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DASHBOARDs\INDICADOR DE COMPRAS\"/>
    </mc:Choice>
  </mc:AlternateContent>
  <xr:revisionPtr revIDLastSave="0" documentId="13_ncr:1_{2A1667B6-FC3A-45F5-A6D9-D64D61632DA1}" xr6:coauthVersionLast="47" xr6:coauthVersionMax="47" xr10:uidLastSave="{00000000-0000-0000-0000-000000000000}"/>
  <bookViews>
    <workbookView xWindow="-108" yWindow="-108" windowWidth="23256" windowHeight="12456" activeTab="3" xr2:uid="{9FE716C3-9CA3-4F4E-982F-CD2DFE62F248}"/>
  </bookViews>
  <sheets>
    <sheet name="NOTAS CITEL" sheetId="2" r:id="rId1"/>
    <sheet name="CMV E ESTOQUE" sheetId="4" r:id="rId2"/>
    <sheet name="NOTAS ENTRADAS" sheetId="1" r:id="rId3"/>
    <sheet name="SELLOUT" sheetId="5" r:id="rId4"/>
  </sheets>
  <externalReferences>
    <externalReference r:id="rId5"/>
  </externalReferences>
  <definedNames>
    <definedName name="_xlnm._FilterDatabase" localSheetId="1" hidden="1">'CMV E ESTOQUE'!$A$1:$G$9495</definedName>
    <definedName name="_xlnm._FilterDatabase" localSheetId="3" hidden="1">SELLOUT!$A$1:$R$2909</definedName>
  </definedNames>
  <calcPr calcId="181029"/>
</workbook>
</file>

<file path=xl/calcChain.xml><?xml version="1.0" encoding="utf-8"?>
<calcChain xmlns="http://schemas.openxmlformats.org/spreadsheetml/2006/main">
  <c r="E1482" i="5" l="1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1481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T1481" i="5"/>
  <c r="T1482" i="5"/>
  <c r="T1483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T1497" i="5"/>
  <c r="T1498" i="5"/>
  <c r="T1499" i="5"/>
  <c r="T1500" i="5"/>
  <c r="T1501" i="5"/>
  <c r="T1502" i="5"/>
  <c r="T1503" i="5"/>
  <c r="T1504" i="5"/>
  <c r="T1505" i="5"/>
  <c r="T1506" i="5"/>
  <c r="T1507" i="5"/>
  <c r="T1508" i="5"/>
  <c r="T1509" i="5"/>
  <c r="T1510" i="5"/>
  <c r="T1511" i="5"/>
  <c r="T1512" i="5"/>
  <c r="T1513" i="5"/>
  <c r="T1514" i="5"/>
  <c r="T1515" i="5"/>
  <c r="T1516" i="5"/>
  <c r="T1517" i="5"/>
  <c r="T1518" i="5"/>
  <c r="T1519" i="5"/>
  <c r="T1520" i="5"/>
  <c r="T1521" i="5"/>
  <c r="T1522" i="5"/>
  <c r="T1523" i="5"/>
  <c r="T1524" i="5"/>
  <c r="T1525" i="5"/>
  <c r="T1526" i="5"/>
  <c r="T1527" i="5"/>
  <c r="T1528" i="5"/>
  <c r="T1529" i="5"/>
  <c r="T1530" i="5"/>
  <c r="T1531" i="5"/>
  <c r="T1532" i="5"/>
  <c r="T1533" i="5"/>
  <c r="T1534" i="5"/>
  <c r="T1535" i="5"/>
  <c r="T1536" i="5"/>
  <c r="T1537" i="5"/>
  <c r="T1538" i="5"/>
  <c r="T1539" i="5"/>
  <c r="T1540" i="5"/>
  <c r="T1541" i="5"/>
  <c r="T1542" i="5"/>
  <c r="T1543" i="5"/>
  <c r="T1544" i="5"/>
  <c r="T1545" i="5"/>
  <c r="T1546" i="5"/>
  <c r="T1547" i="5"/>
  <c r="T1548" i="5"/>
  <c r="T1549" i="5"/>
  <c r="T1550" i="5"/>
  <c r="T1551" i="5"/>
  <c r="T1552" i="5"/>
  <c r="T1553" i="5"/>
  <c r="T1554" i="5"/>
  <c r="T1555" i="5"/>
  <c r="T1556" i="5"/>
  <c r="T1557" i="5"/>
  <c r="T1558" i="5"/>
  <c r="T1559" i="5"/>
  <c r="T1560" i="5"/>
  <c r="T1561" i="5"/>
  <c r="T1562" i="5"/>
  <c r="T1563" i="5"/>
  <c r="T1564" i="5"/>
  <c r="T1565" i="5"/>
  <c r="T1566" i="5"/>
  <c r="T1567" i="5"/>
  <c r="T1568" i="5"/>
  <c r="T1569" i="5"/>
  <c r="T1570" i="5"/>
  <c r="T1571" i="5"/>
  <c r="T1572" i="5"/>
  <c r="T1573" i="5"/>
  <c r="T1574" i="5"/>
  <c r="T1575" i="5"/>
  <c r="T1576" i="5"/>
  <c r="T1577" i="5"/>
  <c r="T1578" i="5"/>
  <c r="T1579" i="5"/>
  <c r="T1580" i="5"/>
  <c r="T1581" i="5"/>
  <c r="T1582" i="5"/>
  <c r="T1583" i="5"/>
  <c r="T1584" i="5"/>
  <c r="T1585" i="5"/>
  <c r="T1586" i="5"/>
  <c r="T1587" i="5"/>
  <c r="T1588" i="5"/>
  <c r="T1589" i="5"/>
  <c r="T1590" i="5"/>
  <c r="T1591" i="5"/>
  <c r="T1592" i="5"/>
  <c r="T1593" i="5"/>
  <c r="T1594" i="5"/>
  <c r="T1595" i="5"/>
  <c r="T1596" i="5"/>
  <c r="T1597" i="5"/>
  <c r="T1598" i="5"/>
  <c r="T1599" i="5"/>
  <c r="T1600" i="5"/>
  <c r="T1601" i="5"/>
  <c r="T1602" i="5"/>
  <c r="T1603" i="5"/>
  <c r="T1604" i="5"/>
  <c r="T1605" i="5"/>
  <c r="T1606" i="5"/>
  <c r="T1607" i="5"/>
  <c r="T1608" i="5"/>
  <c r="T1609" i="5"/>
  <c r="T1610" i="5"/>
  <c r="T1611" i="5"/>
  <c r="T1612" i="5"/>
  <c r="T1613" i="5"/>
  <c r="T1614" i="5"/>
  <c r="T1615" i="5"/>
  <c r="T1616" i="5"/>
  <c r="T1617" i="5"/>
  <c r="T1618" i="5"/>
  <c r="T1619" i="5"/>
  <c r="T1620" i="5"/>
  <c r="T1621" i="5"/>
  <c r="T1622" i="5"/>
  <c r="T1623" i="5"/>
  <c r="T1624" i="5"/>
  <c r="T1625" i="5"/>
  <c r="T1626" i="5"/>
  <c r="T1627" i="5"/>
  <c r="T1628" i="5"/>
  <c r="T1629" i="5"/>
  <c r="T1630" i="5"/>
  <c r="T1631" i="5"/>
  <c r="T1632" i="5"/>
  <c r="T1633" i="5"/>
  <c r="T1634" i="5"/>
  <c r="T1635" i="5"/>
  <c r="T1636" i="5"/>
  <c r="T1637" i="5"/>
  <c r="T1638" i="5"/>
  <c r="T1639" i="5"/>
  <c r="T1640" i="5"/>
  <c r="T1641" i="5"/>
  <c r="T1642" i="5"/>
  <c r="T1643" i="5"/>
  <c r="T1644" i="5"/>
  <c r="T1645" i="5"/>
  <c r="T1646" i="5"/>
  <c r="T1647" i="5"/>
  <c r="T1648" i="5"/>
  <c r="T1649" i="5"/>
  <c r="T1650" i="5"/>
  <c r="T1651" i="5"/>
  <c r="T1652" i="5"/>
  <c r="T1653" i="5"/>
  <c r="T1654" i="5"/>
  <c r="T1655" i="5"/>
  <c r="T1656" i="5"/>
  <c r="T1657" i="5"/>
  <c r="T1658" i="5"/>
  <c r="T1659" i="5"/>
  <c r="T1660" i="5"/>
  <c r="T1661" i="5"/>
  <c r="T1662" i="5"/>
  <c r="T1663" i="5"/>
  <c r="T1664" i="5"/>
  <c r="T1665" i="5"/>
  <c r="T1666" i="5"/>
  <c r="T1667" i="5"/>
  <c r="T1668" i="5"/>
  <c r="T1669" i="5"/>
  <c r="T1670" i="5"/>
  <c r="T1671" i="5"/>
  <c r="T1672" i="5"/>
  <c r="T1673" i="5"/>
  <c r="T1674" i="5"/>
  <c r="T1675" i="5"/>
  <c r="T1676" i="5"/>
  <c r="T1677" i="5"/>
  <c r="T1678" i="5"/>
  <c r="T1679" i="5"/>
  <c r="T1680" i="5"/>
  <c r="T1681" i="5"/>
  <c r="T1682" i="5"/>
  <c r="T1683" i="5"/>
  <c r="T1684" i="5"/>
  <c r="T1685" i="5"/>
  <c r="T1686" i="5"/>
  <c r="T1687" i="5"/>
  <c r="T1688" i="5"/>
  <c r="T1689" i="5"/>
  <c r="T1690" i="5"/>
  <c r="T1691" i="5"/>
  <c r="T1692" i="5"/>
  <c r="T1693" i="5"/>
  <c r="T1694" i="5"/>
  <c r="T1695" i="5"/>
  <c r="T1696" i="5"/>
  <c r="T1697" i="5"/>
  <c r="T1698" i="5"/>
  <c r="T1699" i="5"/>
  <c r="T1700" i="5"/>
  <c r="T1701" i="5"/>
  <c r="T1702" i="5"/>
  <c r="T1703" i="5"/>
  <c r="T1704" i="5"/>
  <c r="T1705" i="5"/>
  <c r="T1706" i="5"/>
  <c r="T1707" i="5"/>
  <c r="T1708" i="5"/>
  <c r="T1709" i="5"/>
  <c r="T1710" i="5"/>
  <c r="T1711" i="5"/>
  <c r="T1712" i="5"/>
  <c r="T1713" i="5"/>
  <c r="T1714" i="5"/>
  <c r="T1715" i="5"/>
  <c r="T1716" i="5"/>
  <c r="T1717" i="5"/>
  <c r="T1718" i="5"/>
  <c r="T1719" i="5"/>
  <c r="T1720" i="5"/>
  <c r="T1721" i="5"/>
  <c r="T1722" i="5"/>
  <c r="T1723" i="5"/>
  <c r="T1724" i="5"/>
  <c r="T1725" i="5"/>
  <c r="T1726" i="5"/>
  <c r="T1727" i="5"/>
  <c r="T1728" i="5"/>
  <c r="T1729" i="5"/>
  <c r="T1730" i="5"/>
  <c r="T1731" i="5"/>
  <c r="T1732" i="5"/>
  <c r="T1733" i="5"/>
  <c r="T1734" i="5"/>
  <c r="T1735" i="5"/>
  <c r="T1736" i="5"/>
  <c r="T1737" i="5"/>
  <c r="T1738" i="5"/>
  <c r="T1739" i="5"/>
  <c r="T1740" i="5"/>
  <c r="T1741" i="5"/>
  <c r="T1742" i="5"/>
  <c r="T1743" i="5"/>
  <c r="T1744" i="5"/>
  <c r="T1745" i="5"/>
  <c r="T1746" i="5"/>
  <c r="T1747" i="5"/>
  <c r="T1748" i="5"/>
  <c r="T1749" i="5"/>
  <c r="T1750" i="5"/>
  <c r="T1751" i="5"/>
  <c r="T1752" i="5"/>
  <c r="T1753" i="5"/>
  <c r="T1754" i="5"/>
  <c r="T1755" i="5"/>
  <c r="T1756" i="5"/>
  <c r="T1757" i="5"/>
  <c r="T1758" i="5"/>
  <c r="T1759" i="5"/>
  <c r="T1760" i="5"/>
  <c r="T1761" i="5"/>
  <c r="T1762" i="5"/>
  <c r="T1763" i="5"/>
  <c r="T1764" i="5"/>
  <c r="T1765" i="5"/>
  <c r="T1766" i="5"/>
  <c r="T1767" i="5"/>
  <c r="T1768" i="5"/>
  <c r="T1769" i="5"/>
  <c r="T1770" i="5"/>
  <c r="T1771" i="5"/>
  <c r="T1772" i="5"/>
  <c r="T1773" i="5"/>
  <c r="T1774" i="5"/>
  <c r="T1775" i="5"/>
  <c r="T1776" i="5"/>
  <c r="T1777" i="5"/>
  <c r="T1778" i="5"/>
  <c r="T1779" i="5"/>
  <c r="T1780" i="5"/>
  <c r="T1781" i="5"/>
  <c r="T1782" i="5"/>
  <c r="T1783" i="5"/>
  <c r="T1784" i="5"/>
  <c r="T1785" i="5"/>
  <c r="T1786" i="5"/>
  <c r="T1787" i="5"/>
  <c r="T1788" i="5"/>
  <c r="T1789" i="5"/>
  <c r="T1790" i="5"/>
  <c r="T1791" i="5"/>
  <c r="T1792" i="5"/>
  <c r="T1793" i="5"/>
  <c r="T1794" i="5"/>
  <c r="T1795" i="5"/>
  <c r="T1796" i="5"/>
  <c r="T1797" i="5"/>
  <c r="T1798" i="5"/>
  <c r="T1799" i="5"/>
  <c r="T1800" i="5"/>
  <c r="T1801" i="5"/>
  <c r="T1802" i="5"/>
  <c r="T1803" i="5"/>
  <c r="T1804" i="5"/>
  <c r="T1805" i="5"/>
  <c r="T1806" i="5"/>
  <c r="T1807" i="5"/>
  <c r="T1808" i="5"/>
  <c r="T1809" i="5"/>
  <c r="T1810" i="5"/>
  <c r="T1811" i="5"/>
  <c r="T1812" i="5"/>
  <c r="T1813" i="5"/>
  <c r="T1814" i="5"/>
  <c r="T1815" i="5"/>
  <c r="T1816" i="5"/>
  <c r="T1817" i="5"/>
  <c r="T1818" i="5"/>
  <c r="T1819" i="5"/>
  <c r="T1820" i="5"/>
  <c r="T1821" i="5"/>
  <c r="T1822" i="5"/>
  <c r="T1823" i="5"/>
  <c r="T1824" i="5"/>
  <c r="T1825" i="5"/>
  <c r="T1826" i="5"/>
  <c r="T1827" i="5"/>
  <c r="T1828" i="5"/>
  <c r="T1829" i="5"/>
  <c r="T1830" i="5"/>
  <c r="T1831" i="5"/>
  <c r="T1832" i="5"/>
  <c r="T1833" i="5"/>
  <c r="T1834" i="5"/>
  <c r="T1835" i="5"/>
  <c r="T1836" i="5"/>
  <c r="T1837" i="5"/>
  <c r="T1838" i="5"/>
  <c r="T1839" i="5"/>
  <c r="T1840" i="5"/>
  <c r="T1841" i="5"/>
  <c r="T1842" i="5"/>
  <c r="T1843" i="5"/>
  <c r="T1844" i="5"/>
  <c r="T1845" i="5"/>
  <c r="T1846" i="5"/>
  <c r="T1847" i="5"/>
  <c r="T1848" i="5"/>
  <c r="T1849" i="5"/>
  <c r="T1850" i="5"/>
  <c r="T1851" i="5"/>
  <c r="T1852" i="5"/>
  <c r="T1853" i="5"/>
  <c r="T1854" i="5"/>
  <c r="T1855" i="5"/>
  <c r="T1856" i="5"/>
  <c r="T1857" i="5"/>
  <c r="T1858" i="5"/>
  <c r="T1859" i="5"/>
  <c r="T1860" i="5"/>
  <c r="T1861" i="5"/>
  <c r="T1862" i="5"/>
  <c r="T1863" i="5"/>
  <c r="T1864" i="5"/>
  <c r="T1865" i="5"/>
  <c r="T1866" i="5"/>
  <c r="T1867" i="5"/>
  <c r="T1868" i="5"/>
  <c r="T1869" i="5"/>
  <c r="T1870" i="5"/>
  <c r="T1871" i="5"/>
  <c r="T1872" i="5"/>
  <c r="T1873" i="5"/>
  <c r="T1874" i="5"/>
  <c r="T1875" i="5"/>
  <c r="T1876" i="5"/>
  <c r="T1877" i="5"/>
  <c r="T1878" i="5"/>
  <c r="T1879" i="5"/>
  <c r="T1880" i="5"/>
  <c r="T1881" i="5"/>
  <c r="T1882" i="5"/>
  <c r="T1883" i="5"/>
  <c r="T1884" i="5"/>
  <c r="T1885" i="5"/>
  <c r="T1886" i="5"/>
  <c r="T1887" i="5"/>
  <c r="T1888" i="5"/>
  <c r="T1889" i="5"/>
  <c r="T1890" i="5"/>
  <c r="T1891" i="5"/>
  <c r="T1892" i="5"/>
  <c r="T1893" i="5"/>
  <c r="T1894" i="5"/>
  <c r="T1895" i="5"/>
  <c r="T1896" i="5"/>
  <c r="T1897" i="5"/>
  <c r="T1898" i="5"/>
  <c r="T1899" i="5"/>
  <c r="T1900" i="5"/>
  <c r="T1901" i="5"/>
  <c r="T1902" i="5"/>
  <c r="T1903" i="5"/>
  <c r="T1904" i="5"/>
  <c r="T1905" i="5"/>
  <c r="T1906" i="5"/>
  <c r="T1907" i="5"/>
  <c r="T1908" i="5"/>
  <c r="T1909" i="5"/>
  <c r="T1910" i="5"/>
  <c r="T1911" i="5"/>
  <c r="T1912" i="5"/>
  <c r="T1913" i="5"/>
  <c r="T1914" i="5"/>
  <c r="T1915" i="5"/>
  <c r="T1916" i="5"/>
  <c r="T1917" i="5"/>
  <c r="T1918" i="5"/>
  <c r="T1919" i="5"/>
  <c r="T1920" i="5"/>
  <c r="T1921" i="5"/>
  <c r="T1922" i="5"/>
  <c r="T1923" i="5"/>
  <c r="T1924" i="5"/>
  <c r="T1925" i="5"/>
  <c r="T1926" i="5"/>
  <c r="T1927" i="5"/>
  <c r="T1928" i="5"/>
  <c r="T1929" i="5"/>
  <c r="T1930" i="5"/>
  <c r="T1931" i="5"/>
  <c r="T1932" i="5"/>
  <c r="T1933" i="5"/>
  <c r="T1934" i="5"/>
  <c r="T1935" i="5"/>
  <c r="T1936" i="5"/>
  <c r="T1937" i="5"/>
  <c r="T1938" i="5"/>
  <c r="T1939" i="5"/>
  <c r="T1940" i="5"/>
  <c r="T1941" i="5"/>
  <c r="T1942" i="5"/>
  <c r="T1943" i="5"/>
  <c r="T1944" i="5"/>
  <c r="T1945" i="5"/>
  <c r="T1946" i="5"/>
  <c r="T1947" i="5"/>
  <c r="T1948" i="5"/>
  <c r="T1949" i="5"/>
  <c r="T1950" i="5"/>
  <c r="T1951" i="5"/>
  <c r="T1952" i="5"/>
  <c r="T1953" i="5"/>
  <c r="T1954" i="5"/>
  <c r="T1955" i="5"/>
  <c r="T1956" i="5"/>
  <c r="T1957" i="5"/>
  <c r="T1958" i="5"/>
  <c r="T1959" i="5"/>
  <c r="T1960" i="5"/>
  <c r="T1961" i="5"/>
  <c r="T1962" i="5"/>
  <c r="T1963" i="5"/>
  <c r="T1964" i="5"/>
  <c r="T1965" i="5"/>
  <c r="T1966" i="5"/>
  <c r="T1967" i="5"/>
  <c r="T1968" i="5"/>
  <c r="T1969" i="5"/>
  <c r="T1970" i="5"/>
  <c r="T1971" i="5"/>
  <c r="T1972" i="5"/>
  <c r="T1973" i="5"/>
  <c r="T1974" i="5"/>
  <c r="T1975" i="5"/>
  <c r="T1976" i="5"/>
  <c r="T1977" i="5"/>
  <c r="T1978" i="5"/>
  <c r="T1979" i="5"/>
  <c r="T1980" i="5"/>
  <c r="T1981" i="5"/>
  <c r="T1982" i="5"/>
  <c r="T1983" i="5"/>
  <c r="T1984" i="5"/>
  <c r="T1985" i="5"/>
  <c r="T1986" i="5"/>
  <c r="T1987" i="5"/>
  <c r="T1988" i="5"/>
  <c r="T1989" i="5"/>
  <c r="T1990" i="5"/>
  <c r="T1991" i="5"/>
  <c r="T1992" i="5"/>
  <c r="T1993" i="5"/>
  <c r="T1994" i="5"/>
  <c r="T1995" i="5"/>
  <c r="T1996" i="5"/>
  <c r="T1997" i="5"/>
  <c r="T1998" i="5"/>
  <c r="T1999" i="5"/>
  <c r="T2000" i="5"/>
  <c r="T2001" i="5"/>
  <c r="T2002" i="5"/>
  <c r="T2003" i="5"/>
  <c r="T2004" i="5"/>
  <c r="T2005" i="5"/>
  <c r="T2006" i="5"/>
  <c r="T2007" i="5"/>
  <c r="T2008" i="5"/>
  <c r="T2009" i="5"/>
  <c r="T2010" i="5"/>
  <c r="T2011" i="5"/>
  <c r="T2012" i="5"/>
  <c r="T2013" i="5"/>
  <c r="T2014" i="5"/>
  <c r="T2015" i="5"/>
  <c r="T2016" i="5"/>
  <c r="T2017" i="5"/>
  <c r="T2018" i="5"/>
  <c r="T2019" i="5"/>
  <c r="T2020" i="5"/>
  <c r="T2021" i="5"/>
  <c r="T2022" i="5"/>
  <c r="T2023" i="5"/>
  <c r="T2024" i="5"/>
  <c r="T2025" i="5"/>
  <c r="T2026" i="5"/>
  <c r="T2027" i="5"/>
  <c r="T2028" i="5"/>
  <c r="T2029" i="5"/>
  <c r="T2030" i="5"/>
  <c r="T2031" i="5"/>
  <c r="T2032" i="5"/>
  <c r="T2033" i="5"/>
  <c r="T2034" i="5"/>
  <c r="T2035" i="5"/>
  <c r="T2036" i="5"/>
  <c r="T2037" i="5"/>
  <c r="T2038" i="5"/>
  <c r="T2039" i="5"/>
  <c r="T2040" i="5"/>
  <c r="T2041" i="5"/>
  <c r="T2042" i="5"/>
  <c r="T2043" i="5"/>
  <c r="T2044" i="5"/>
  <c r="T2045" i="5"/>
  <c r="T2046" i="5"/>
  <c r="T2047" i="5"/>
  <c r="T2048" i="5"/>
  <c r="T2049" i="5"/>
  <c r="T2050" i="5"/>
  <c r="T2051" i="5"/>
  <c r="T2052" i="5"/>
  <c r="T2053" i="5"/>
  <c r="T2054" i="5"/>
  <c r="T2055" i="5"/>
  <c r="T2056" i="5"/>
  <c r="T2057" i="5"/>
  <c r="T2058" i="5"/>
  <c r="T2059" i="5"/>
  <c r="T2060" i="5"/>
  <c r="T2061" i="5"/>
  <c r="T2062" i="5"/>
  <c r="T2063" i="5"/>
  <c r="T2064" i="5"/>
  <c r="T2065" i="5"/>
  <c r="T2066" i="5"/>
  <c r="T2067" i="5"/>
  <c r="T2068" i="5"/>
  <c r="T2069" i="5"/>
  <c r="T2070" i="5"/>
  <c r="T2071" i="5"/>
  <c r="T2072" i="5"/>
  <c r="T2073" i="5"/>
  <c r="T2074" i="5"/>
  <c r="T2075" i="5"/>
  <c r="T2076" i="5"/>
  <c r="T2077" i="5"/>
  <c r="T2078" i="5"/>
  <c r="T2079" i="5"/>
  <c r="T2080" i="5"/>
  <c r="T2081" i="5"/>
  <c r="T2082" i="5"/>
  <c r="T2083" i="5"/>
  <c r="T2084" i="5"/>
  <c r="T2085" i="5"/>
  <c r="T2086" i="5"/>
  <c r="T2087" i="5"/>
  <c r="T2088" i="5"/>
  <c r="T2089" i="5"/>
  <c r="T2090" i="5"/>
  <c r="T2091" i="5"/>
  <c r="T2092" i="5"/>
  <c r="T2093" i="5"/>
  <c r="T2094" i="5"/>
  <c r="T2095" i="5"/>
  <c r="T2096" i="5"/>
  <c r="T2097" i="5"/>
  <c r="T2098" i="5"/>
  <c r="T2099" i="5"/>
  <c r="T2100" i="5"/>
  <c r="T2101" i="5"/>
  <c r="T2102" i="5"/>
  <c r="T2103" i="5"/>
  <c r="T2104" i="5"/>
  <c r="T2105" i="5"/>
  <c r="T2106" i="5"/>
  <c r="T2107" i="5"/>
  <c r="T2108" i="5"/>
  <c r="T2109" i="5"/>
  <c r="T2110" i="5"/>
  <c r="T2111" i="5"/>
  <c r="T2112" i="5"/>
  <c r="T2113" i="5"/>
  <c r="T2114" i="5"/>
  <c r="T2115" i="5"/>
  <c r="T2116" i="5"/>
  <c r="T2117" i="5"/>
  <c r="T2118" i="5"/>
  <c r="T2119" i="5"/>
  <c r="T2120" i="5"/>
  <c r="T2121" i="5"/>
  <c r="T2122" i="5"/>
  <c r="T2123" i="5"/>
  <c r="T2124" i="5"/>
  <c r="T2125" i="5"/>
  <c r="T2126" i="5"/>
  <c r="T2127" i="5"/>
  <c r="T2128" i="5"/>
  <c r="T2129" i="5"/>
  <c r="T2130" i="5"/>
  <c r="T2131" i="5"/>
  <c r="T2132" i="5"/>
  <c r="T2133" i="5"/>
  <c r="T2134" i="5"/>
  <c r="T2135" i="5"/>
  <c r="T2136" i="5"/>
  <c r="T2137" i="5"/>
  <c r="T2138" i="5"/>
  <c r="T2139" i="5"/>
  <c r="T2140" i="5"/>
  <c r="T2141" i="5"/>
  <c r="T2142" i="5"/>
  <c r="T2143" i="5"/>
  <c r="T2144" i="5"/>
  <c r="T2145" i="5"/>
  <c r="T2146" i="5"/>
  <c r="T2147" i="5"/>
  <c r="T2148" i="5"/>
  <c r="T2149" i="5"/>
  <c r="T2150" i="5"/>
  <c r="T2151" i="5"/>
  <c r="T2152" i="5"/>
  <c r="T2153" i="5"/>
  <c r="T2154" i="5"/>
  <c r="T2155" i="5"/>
  <c r="T2156" i="5"/>
  <c r="T2157" i="5"/>
  <c r="T2158" i="5"/>
  <c r="T2159" i="5"/>
  <c r="T2160" i="5"/>
  <c r="T2161" i="5"/>
  <c r="T2162" i="5"/>
  <c r="T2163" i="5"/>
  <c r="T2164" i="5"/>
  <c r="T2165" i="5"/>
  <c r="T2166" i="5"/>
  <c r="T2167" i="5"/>
  <c r="T2168" i="5"/>
  <c r="T2169" i="5"/>
  <c r="T2170" i="5"/>
  <c r="T2171" i="5"/>
  <c r="T2172" i="5"/>
  <c r="T2173" i="5"/>
  <c r="T2174" i="5"/>
  <c r="T2175" i="5"/>
  <c r="T2176" i="5"/>
  <c r="T2177" i="5"/>
  <c r="T2178" i="5"/>
  <c r="T2179" i="5"/>
  <c r="T2180" i="5"/>
  <c r="T2181" i="5"/>
  <c r="T2182" i="5"/>
  <c r="T2183" i="5"/>
  <c r="T2184" i="5"/>
  <c r="T2185" i="5"/>
  <c r="T2186" i="5"/>
  <c r="T2187" i="5"/>
  <c r="T2188" i="5"/>
  <c r="T2189" i="5"/>
  <c r="T2190" i="5"/>
  <c r="T2191" i="5"/>
  <c r="T2192" i="5"/>
  <c r="T2193" i="5"/>
  <c r="T2194" i="5"/>
  <c r="T2195" i="5"/>
  <c r="T2196" i="5"/>
  <c r="T2197" i="5"/>
  <c r="T2198" i="5"/>
  <c r="T2199" i="5"/>
  <c r="T2200" i="5"/>
  <c r="T2201" i="5"/>
  <c r="T2202" i="5"/>
  <c r="T2203" i="5"/>
  <c r="T2204" i="5"/>
  <c r="T2205" i="5"/>
  <c r="T2206" i="5"/>
  <c r="T2207" i="5"/>
  <c r="T2208" i="5"/>
  <c r="T2209" i="5"/>
  <c r="T2210" i="5"/>
  <c r="T2211" i="5"/>
  <c r="T2212" i="5"/>
  <c r="T2213" i="5"/>
  <c r="T2214" i="5"/>
  <c r="T2215" i="5"/>
  <c r="T2216" i="5"/>
  <c r="T2217" i="5"/>
  <c r="T2218" i="5"/>
  <c r="T2219" i="5"/>
  <c r="T2220" i="5"/>
  <c r="T2221" i="5"/>
  <c r="T2222" i="5"/>
  <c r="T2223" i="5"/>
  <c r="T2224" i="5"/>
  <c r="T2225" i="5"/>
  <c r="T2226" i="5"/>
  <c r="T2227" i="5"/>
  <c r="T2228" i="5"/>
  <c r="T2229" i="5"/>
  <c r="T2230" i="5"/>
  <c r="T2231" i="5"/>
  <c r="T2232" i="5"/>
  <c r="T2233" i="5"/>
  <c r="T2234" i="5"/>
  <c r="T2235" i="5"/>
  <c r="T2236" i="5"/>
  <c r="T2237" i="5"/>
  <c r="T2238" i="5"/>
  <c r="T2239" i="5"/>
  <c r="T2240" i="5"/>
  <c r="T2241" i="5"/>
  <c r="T2242" i="5"/>
  <c r="T2243" i="5"/>
  <c r="T2244" i="5"/>
  <c r="T2245" i="5"/>
  <c r="T2246" i="5"/>
  <c r="T2247" i="5"/>
  <c r="T2248" i="5"/>
  <c r="T2249" i="5"/>
  <c r="T2250" i="5"/>
  <c r="T2251" i="5"/>
  <c r="T2252" i="5"/>
  <c r="T2253" i="5"/>
  <c r="T2254" i="5"/>
  <c r="T2255" i="5"/>
  <c r="T2256" i="5"/>
  <c r="T2257" i="5"/>
  <c r="T2258" i="5"/>
  <c r="T2259" i="5"/>
  <c r="T2260" i="5"/>
  <c r="T2261" i="5"/>
  <c r="T2262" i="5"/>
  <c r="T2263" i="5"/>
  <c r="T2264" i="5"/>
  <c r="T2265" i="5"/>
  <c r="T2266" i="5"/>
  <c r="T2267" i="5"/>
  <c r="T2268" i="5"/>
  <c r="T2269" i="5"/>
  <c r="T2270" i="5"/>
  <c r="T2271" i="5"/>
  <c r="T2272" i="5"/>
  <c r="T2273" i="5"/>
  <c r="T2274" i="5"/>
  <c r="T2275" i="5"/>
  <c r="T2276" i="5"/>
  <c r="T2277" i="5"/>
  <c r="T2278" i="5"/>
  <c r="T2279" i="5"/>
  <c r="T2280" i="5"/>
  <c r="T2281" i="5"/>
  <c r="T2282" i="5"/>
  <c r="T2283" i="5"/>
  <c r="T2284" i="5"/>
  <c r="T2285" i="5"/>
  <c r="T2286" i="5"/>
  <c r="T2287" i="5"/>
  <c r="T2288" i="5"/>
  <c r="T2289" i="5"/>
  <c r="T2290" i="5"/>
  <c r="T2291" i="5"/>
  <c r="T2292" i="5"/>
  <c r="T2293" i="5"/>
  <c r="T2294" i="5"/>
  <c r="T2295" i="5"/>
  <c r="T2296" i="5"/>
  <c r="T2297" i="5"/>
  <c r="T2298" i="5"/>
  <c r="T2299" i="5"/>
  <c r="T2300" i="5"/>
  <c r="T2301" i="5"/>
  <c r="T2302" i="5"/>
  <c r="T2303" i="5"/>
  <c r="T2304" i="5"/>
  <c r="T2305" i="5"/>
  <c r="T2306" i="5"/>
  <c r="T2307" i="5"/>
  <c r="T2308" i="5"/>
  <c r="T2309" i="5"/>
  <c r="T2310" i="5"/>
  <c r="T2311" i="5"/>
  <c r="T2312" i="5"/>
  <c r="T2313" i="5"/>
  <c r="T2314" i="5"/>
  <c r="T2315" i="5"/>
  <c r="T2316" i="5"/>
  <c r="T2317" i="5"/>
  <c r="T2318" i="5"/>
  <c r="T2319" i="5"/>
  <c r="T2320" i="5"/>
  <c r="T2321" i="5"/>
  <c r="T2322" i="5"/>
  <c r="T2323" i="5"/>
  <c r="T2324" i="5"/>
  <c r="T2325" i="5"/>
  <c r="T2326" i="5"/>
  <c r="T2327" i="5"/>
  <c r="T2328" i="5"/>
  <c r="T2329" i="5"/>
  <c r="T2330" i="5"/>
  <c r="T2331" i="5"/>
  <c r="T2332" i="5"/>
  <c r="T2333" i="5"/>
  <c r="T2334" i="5"/>
  <c r="T2335" i="5"/>
  <c r="T2336" i="5"/>
  <c r="T2337" i="5"/>
  <c r="T2338" i="5"/>
  <c r="T2339" i="5"/>
  <c r="T2340" i="5"/>
  <c r="T2341" i="5"/>
  <c r="T2342" i="5"/>
  <c r="T2343" i="5"/>
  <c r="T2344" i="5"/>
  <c r="T2345" i="5"/>
  <c r="T2346" i="5"/>
  <c r="T2347" i="5"/>
  <c r="T2348" i="5"/>
  <c r="T2349" i="5"/>
  <c r="T2350" i="5"/>
  <c r="T2351" i="5"/>
  <c r="T2352" i="5"/>
  <c r="T2353" i="5"/>
  <c r="T2354" i="5"/>
  <c r="T2355" i="5"/>
  <c r="T2356" i="5"/>
  <c r="T2357" i="5"/>
  <c r="T2358" i="5"/>
  <c r="T2359" i="5"/>
  <c r="T2360" i="5"/>
  <c r="T2361" i="5"/>
  <c r="T2362" i="5"/>
  <c r="T2363" i="5"/>
  <c r="T2364" i="5"/>
  <c r="T2365" i="5"/>
  <c r="T2366" i="5"/>
  <c r="T2367" i="5"/>
  <c r="T2368" i="5"/>
  <c r="T2369" i="5"/>
  <c r="T2370" i="5"/>
  <c r="T2371" i="5"/>
  <c r="T2372" i="5"/>
  <c r="T2373" i="5"/>
  <c r="T2374" i="5"/>
  <c r="T2375" i="5"/>
  <c r="T2376" i="5"/>
  <c r="T2377" i="5"/>
  <c r="T2378" i="5"/>
  <c r="T2379" i="5"/>
  <c r="T2380" i="5"/>
  <c r="T2381" i="5"/>
  <c r="T2382" i="5"/>
  <c r="T2383" i="5"/>
  <c r="T2384" i="5"/>
  <c r="T2385" i="5"/>
  <c r="T2386" i="5"/>
  <c r="T2387" i="5"/>
  <c r="T2388" i="5"/>
  <c r="T2389" i="5"/>
  <c r="T2390" i="5"/>
  <c r="T2391" i="5"/>
  <c r="T2392" i="5"/>
  <c r="T2393" i="5"/>
  <c r="T2394" i="5"/>
  <c r="T2395" i="5"/>
  <c r="T2396" i="5"/>
  <c r="T2397" i="5"/>
  <c r="T2398" i="5"/>
  <c r="T2399" i="5"/>
  <c r="T2400" i="5"/>
  <c r="T2401" i="5"/>
  <c r="T2402" i="5"/>
  <c r="T2403" i="5"/>
  <c r="T2404" i="5"/>
  <c r="T2405" i="5"/>
  <c r="T2406" i="5"/>
  <c r="T2407" i="5"/>
  <c r="T2408" i="5"/>
  <c r="T2409" i="5"/>
  <c r="T2410" i="5"/>
  <c r="T2411" i="5"/>
  <c r="T2412" i="5"/>
  <c r="T2413" i="5"/>
  <c r="T2414" i="5"/>
  <c r="T2415" i="5"/>
  <c r="T2416" i="5"/>
  <c r="T2417" i="5"/>
  <c r="T2418" i="5"/>
  <c r="T2419" i="5"/>
  <c r="T2420" i="5"/>
  <c r="T2421" i="5"/>
  <c r="T2422" i="5"/>
  <c r="T2423" i="5"/>
  <c r="T2424" i="5"/>
  <c r="T2425" i="5"/>
  <c r="T2426" i="5"/>
  <c r="T2427" i="5"/>
  <c r="T2428" i="5"/>
  <c r="T2429" i="5"/>
  <c r="T2430" i="5"/>
  <c r="T2431" i="5"/>
  <c r="T2432" i="5"/>
  <c r="T2433" i="5"/>
  <c r="T2434" i="5"/>
  <c r="T2435" i="5"/>
  <c r="T2436" i="5"/>
  <c r="T2437" i="5"/>
  <c r="T2438" i="5"/>
  <c r="T2439" i="5"/>
  <c r="T2440" i="5"/>
  <c r="T2441" i="5"/>
  <c r="T2442" i="5"/>
  <c r="T2443" i="5"/>
  <c r="T2444" i="5"/>
  <c r="T2445" i="5"/>
  <c r="T2446" i="5"/>
  <c r="T2447" i="5"/>
  <c r="T2448" i="5"/>
  <c r="T2449" i="5"/>
  <c r="T2450" i="5"/>
  <c r="T2451" i="5"/>
  <c r="T2452" i="5"/>
  <c r="T2453" i="5"/>
  <c r="T2454" i="5"/>
  <c r="T2455" i="5"/>
  <c r="T2456" i="5"/>
  <c r="T2457" i="5"/>
  <c r="T2458" i="5"/>
  <c r="T2459" i="5"/>
  <c r="T2460" i="5"/>
  <c r="T2461" i="5"/>
  <c r="T2462" i="5"/>
  <c r="T2463" i="5"/>
  <c r="T2464" i="5"/>
  <c r="T2465" i="5"/>
  <c r="T2466" i="5"/>
  <c r="T2467" i="5"/>
  <c r="T2468" i="5"/>
  <c r="T2469" i="5"/>
  <c r="T2470" i="5"/>
  <c r="T2471" i="5"/>
  <c r="T2472" i="5"/>
  <c r="T2473" i="5"/>
  <c r="T2474" i="5"/>
  <c r="T2475" i="5"/>
  <c r="T2476" i="5"/>
  <c r="T2477" i="5"/>
  <c r="T2478" i="5"/>
  <c r="T2479" i="5"/>
  <c r="T2480" i="5"/>
  <c r="T2481" i="5"/>
  <c r="T2482" i="5"/>
  <c r="T2483" i="5"/>
  <c r="T2484" i="5"/>
  <c r="T2485" i="5"/>
  <c r="T2486" i="5"/>
  <c r="T2487" i="5"/>
  <c r="T2488" i="5"/>
  <c r="T2489" i="5"/>
  <c r="T2490" i="5"/>
  <c r="T2491" i="5"/>
  <c r="T2492" i="5"/>
  <c r="T2493" i="5"/>
  <c r="T2494" i="5"/>
  <c r="T2495" i="5"/>
  <c r="T2496" i="5"/>
  <c r="T2497" i="5"/>
  <c r="T2498" i="5"/>
  <c r="T2499" i="5"/>
  <c r="T2500" i="5"/>
  <c r="T2501" i="5"/>
  <c r="T2502" i="5"/>
  <c r="T2503" i="5"/>
  <c r="T2504" i="5"/>
  <c r="T2505" i="5"/>
  <c r="T2506" i="5"/>
  <c r="T2507" i="5"/>
  <c r="T2508" i="5"/>
  <c r="T2509" i="5"/>
  <c r="T2510" i="5"/>
  <c r="T2511" i="5"/>
  <c r="T2512" i="5"/>
  <c r="T2513" i="5"/>
  <c r="T2514" i="5"/>
  <c r="T2515" i="5"/>
  <c r="T2516" i="5"/>
  <c r="T2517" i="5"/>
  <c r="T2518" i="5"/>
  <c r="T2519" i="5"/>
  <c r="T2520" i="5"/>
  <c r="T2521" i="5"/>
  <c r="T2522" i="5"/>
  <c r="T2523" i="5"/>
  <c r="T2524" i="5"/>
  <c r="T2525" i="5"/>
  <c r="T2526" i="5"/>
  <c r="T2527" i="5"/>
  <c r="T2528" i="5"/>
  <c r="T2529" i="5"/>
  <c r="T2530" i="5"/>
  <c r="T2531" i="5"/>
  <c r="T2532" i="5"/>
  <c r="T2533" i="5"/>
  <c r="T2534" i="5"/>
  <c r="T2535" i="5"/>
  <c r="T2536" i="5"/>
  <c r="T2537" i="5"/>
  <c r="T2538" i="5"/>
  <c r="T2539" i="5"/>
  <c r="T2540" i="5"/>
  <c r="T2541" i="5"/>
  <c r="T2542" i="5"/>
  <c r="T2543" i="5"/>
  <c r="T2544" i="5"/>
  <c r="T2545" i="5"/>
  <c r="T2546" i="5"/>
  <c r="T2547" i="5"/>
  <c r="T2548" i="5"/>
  <c r="T2549" i="5"/>
  <c r="T2550" i="5"/>
  <c r="T2551" i="5"/>
  <c r="T2552" i="5"/>
  <c r="T2553" i="5"/>
  <c r="T2554" i="5"/>
  <c r="T2555" i="5"/>
  <c r="T2556" i="5"/>
  <c r="T2557" i="5"/>
  <c r="T2558" i="5"/>
  <c r="T2559" i="5"/>
  <c r="T2560" i="5"/>
  <c r="T2561" i="5"/>
  <c r="T2562" i="5"/>
  <c r="T2563" i="5"/>
  <c r="T2564" i="5"/>
  <c r="T2565" i="5"/>
  <c r="T2566" i="5"/>
  <c r="T2567" i="5"/>
  <c r="T2568" i="5"/>
  <c r="T2569" i="5"/>
  <c r="T2570" i="5"/>
  <c r="T2571" i="5"/>
  <c r="T2572" i="5"/>
  <c r="T2573" i="5"/>
  <c r="T2574" i="5"/>
  <c r="T2575" i="5"/>
  <c r="T2576" i="5"/>
  <c r="T2577" i="5"/>
  <c r="T2578" i="5"/>
  <c r="T2579" i="5"/>
  <c r="T2580" i="5"/>
  <c r="T2581" i="5"/>
  <c r="T2582" i="5"/>
  <c r="T2583" i="5"/>
  <c r="T2584" i="5"/>
  <c r="T2585" i="5"/>
  <c r="T2586" i="5"/>
  <c r="T2587" i="5"/>
  <c r="T2588" i="5"/>
  <c r="T2589" i="5"/>
  <c r="T2590" i="5"/>
  <c r="T2591" i="5"/>
  <c r="T2592" i="5"/>
  <c r="T2593" i="5"/>
  <c r="T2594" i="5"/>
  <c r="T2595" i="5"/>
  <c r="T2596" i="5"/>
  <c r="T2597" i="5"/>
  <c r="T2598" i="5"/>
  <c r="T2599" i="5"/>
  <c r="T2600" i="5"/>
  <c r="T2601" i="5"/>
  <c r="T2602" i="5"/>
  <c r="T2603" i="5"/>
  <c r="T2604" i="5"/>
  <c r="T2605" i="5"/>
  <c r="T2606" i="5"/>
  <c r="T2607" i="5"/>
  <c r="T2608" i="5"/>
  <c r="T2609" i="5"/>
  <c r="T2610" i="5"/>
  <c r="T2611" i="5"/>
  <c r="T2612" i="5"/>
  <c r="T2613" i="5"/>
  <c r="T2614" i="5"/>
  <c r="T2615" i="5"/>
  <c r="T2616" i="5"/>
  <c r="T2617" i="5"/>
  <c r="T2618" i="5"/>
  <c r="T2619" i="5"/>
  <c r="T2620" i="5"/>
  <c r="T2621" i="5"/>
  <c r="T2622" i="5"/>
  <c r="T2623" i="5"/>
  <c r="T2624" i="5"/>
  <c r="T2625" i="5"/>
  <c r="T2626" i="5"/>
  <c r="T2627" i="5"/>
  <c r="T2628" i="5"/>
  <c r="T2629" i="5"/>
  <c r="T2630" i="5"/>
  <c r="T2631" i="5"/>
  <c r="T2632" i="5"/>
  <c r="T2633" i="5"/>
  <c r="T2634" i="5"/>
  <c r="T2635" i="5"/>
  <c r="T2636" i="5"/>
  <c r="T2637" i="5"/>
  <c r="T2638" i="5"/>
  <c r="T2639" i="5"/>
  <c r="T2640" i="5"/>
  <c r="T2641" i="5"/>
  <c r="T2642" i="5"/>
  <c r="T2643" i="5"/>
  <c r="T2644" i="5"/>
  <c r="T2645" i="5"/>
  <c r="T2646" i="5"/>
  <c r="T2647" i="5"/>
  <c r="T2648" i="5"/>
  <c r="T2649" i="5"/>
  <c r="T2650" i="5"/>
  <c r="T2651" i="5"/>
  <c r="T2652" i="5"/>
  <c r="T2653" i="5"/>
  <c r="T2654" i="5"/>
  <c r="T2655" i="5"/>
  <c r="T2656" i="5"/>
  <c r="T2657" i="5"/>
  <c r="T2658" i="5"/>
  <c r="T2659" i="5"/>
  <c r="T2660" i="5"/>
  <c r="T2661" i="5"/>
  <c r="T2662" i="5"/>
  <c r="T2663" i="5"/>
  <c r="T2664" i="5"/>
  <c r="T2665" i="5"/>
  <c r="T2666" i="5"/>
  <c r="T2667" i="5"/>
  <c r="T2668" i="5"/>
  <c r="T2669" i="5"/>
  <c r="T2670" i="5"/>
  <c r="T2671" i="5"/>
  <c r="T2672" i="5"/>
  <c r="T2673" i="5"/>
  <c r="T2674" i="5"/>
  <c r="T2675" i="5"/>
  <c r="T2676" i="5"/>
  <c r="T2677" i="5"/>
  <c r="T2678" i="5"/>
  <c r="T2679" i="5"/>
  <c r="T2680" i="5"/>
  <c r="T2681" i="5"/>
  <c r="T2682" i="5"/>
  <c r="T2683" i="5"/>
  <c r="T2684" i="5"/>
  <c r="T2685" i="5"/>
  <c r="T2686" i="5"/>
  <c r="T2687" i="5"/>
  <c r="T2688" i="5"/>
  <c r="T2689" i="5"/>
  <c r="T2690" i="5"/>
  <c r="T2691" i="5"/>
  <c r="T2692" i="5"/>
  <c r="T2693" i="5"/>
  <c r="T2694" i="5"/>
  <c r="T2695" i="5"/>
  <c r="T2696" i="5"/>
  <c r="T2697" i="5"/>
  <c r="T2698" i="5"/>
  <c r="T2699" i="5"/>
  <c r="T2700" i="5"/>
  <c r="T2701" i="5"/>
  <c r="T2702" i="5"/>
  <c r="T2703" i="5"/>
  <c r="T2704" i="5"/>
  <c r="T2705" i="5"/>
  <c r="T2706" i="5"/>
  <c r="T2707" i="5"/>
  <c r="T2708" i="5"/>
  <c r="T2709" i="5"/>
  <c r="T2710" i="5"/>
  <c r="T2711" i="5"/>
  <c r="T2712" i="5"/>
  <c r="T2713" i="5"/>
  <c r="T2714" i="5"/>
  <c r="T2715" i="5"/>
  <c r="T2716" i="5"/>
  <c r="T2717" i="5"/>
  <c r="T2718" i="5"/>
  <c r="T2719" i="5"/>
  <c r="T2720" i="5"/>
  <c r="T2721" i="5"/>
  <c r="T2722" i="5"/>
  <c r="T2723" i="5"/>
  <c r="T2724" i="5"/>
  <c r="T2725" i="5"/>
  <c r="T2726" i="5"/>
  <c r="T2727" i="5"/>
  <c r="T2728" i="5"/>
  <c r="T2729" i="5"/>
  <c r="T2730" i="5"/>
  <c r="T2731" i="5"/>
  <c r="T2732" i="5"/>
  <c r="T2733" i="5"/>
  <c r="T2734" i="5"/>
  <c r="T2735" i="5"/>
  <c r="T2736" i="5"/>
  <c r="T2737" i="5"/>
  <c r="T2738" i="5"/>
  <c r="T2739" i="5"/>
  <c r="T2740" i="5"/>
  <c r="T2741" i="5"/>
  <c r="T2742" i="5"/>
  <c r="T2743" i="5"/>
  <c r="T2744" i="5"/>
  <c r="T2745" i="5"/>
  <c r="T2746" i="5"/>
  <c r="T2747" i="5"/>
  <c r="T2748" i="5"/>
  <c r="T2749" i="5"/>
  <c r="T2750" i="5"/>
  <c r="T2751" i="5"/>
  <c r="T2752" i="5"/>
  <c r="T2753" i="5"/>
  <c r="T2754" i="5"/>
  <c r="T2755" i="5"/>
  <c r="T2756" i="5"/>
  <c r="T2757" i="5"/>
  <c r="T2758" i="5"/>
  <c r="T2759" i="5"/>
  <c r="T2760" i="5"/>
  <c r="T2761" i="5"/>
  <c r="T2762" i="5"/>
  <c r="T2763" i="5"/>
  <c r="T2764" i="5"/>
  <c r="T2765" i="5"/>
  <c r="T2766" i="5"/>
  <c r="T2767" i="5"/>
  <c r="T2768" i="5"/>
  <c r="T2769" i="5"/>
  <c r="T2770" i="5"/>
  <c r="T2771" i="5"/>
  <c r="T2772" i="5"/>
  <c r="T2773" i="5"/>
  <c r="T2774" i="5"/>
  <c r="T2775" i="5"/>
  <c r="T2776" i="5"/>
  <c r="T2777" i="5"/>
  <c r="T2778" i="5"/>
  <c r="T2779" i="5"/>
  <c r="T2780" i="5"/>
  <c r="T2781" i="5"/>
  <c r="T2782" i="5"/>
  <c r="T2783" i="5"/>
  <c r="T2784" i="5"/>
  <c r="T2785" i="5"/>
  <c r="T2786" i="5"/>
  <c r="T2787" i="5"/>
  <c r="T2788" i="5"/>
  <c r="T2789" i="5"/>
  <c r="T2790" i="5"/>
  <c r="T2791" i="5"/>
  <c r="T2792" i="5"/>
  <c r="T2793" i="5"/>
  <c r="T2794" i="5"/>
  <c r="T2795" i="5"/>
  <c r="T2796" i="5"/>
  <c r="T2797" i="5"/>
  <c r="T2798" i="5"/>
  <c r="T2799" i="5"/>
  <c r="T2800" i="5"/>
  <c r="T2801" i="5"/>
  <c r="T2802" i="5"/>
  <c r="T2803" i="5"/>
  <c r="T2804" i="5"/>
  <c r="T2805" i="5"/>
  <c r="T2806" i="5"/>
  <c r="T2807" i="5"/>
  <c r="T2808" i="5"/>
  <c r="T2809" i="5"/>
  <c r="T2810" i="5"/>
  <c r="T2811" i="5"/>
  <c r="T2812" i="5"/>
  <c r="T2813" i="5"/>
  <c r="T2814" i="5"/>
  <c r="T2815" i="5"/>
  <c r="T2816" i="5"/>
  <c r="T2817" i="5"/>
  <c r="T2818" i="5"/>
  <c r="T2819" i="5"/>
  <c r="T2820" i="5"/>
  <c r="T2821" i="5"/>
  <c r="T2822" i="5"/>
  <c r="T2823" i="5"/>
  <c r="T2824" i="5"/>
  <c r="T2825" i="5"/>
  <c r="T2826" i="5"/>
  <c r="T2827" i="5"/>
  <c r="T2828" i="5"/>
  <c r="T2829" i="5"/>
  <c r="T2830" i="5"/>
  <c r="T2831" i="5"/>
  <c r="T2832" i="5"/>
  <c r="T2833" i="5"/>
  <c r="T2834" i="5"/>
  <c r="T2835" i="5"/>
  <c r="T2836" i="5"/>
  <c r="T2837" i="5"/>
  <c r="T2838" i="5"/>
  <c r="T2839" i="5"/>
  <c r="T2840" i="5"/>
  <c r="T2841" i="5"/>
  <c r="T2842" i="5"/>
  <c r="T2843" i="5"/>
  <c r="T2844" i="5"/>
  <c r="T2845" i="5"/>
  <c r="T2846" i="5"/>
  <c r="T2847" i="5"/>
  <c r="T2848" i="5"/>
  <c r="T2849" i="5"/>
  <c r="T2850" i="5"/>
  <c r="T2851" i="5"/>
  <c r="T2852" i="5"/>
  <c r="T2853" i="5"/>
  <c r="T2854" i="5"/>
  <c r="T2855" i="5"/>
  <c r="T2856" i="5"/>
  <c r="T2857" i="5"/>
  <c r="T2858" i="5"/>
  <c r="T2859" i="5"/>
  <c r="T2860" i="5"/>
  <c r="T2861" i="5"/>
  <c r="T2862" i="5"/>
  <c r="T2863" i="5"/>
  <c r="T2864" i="5"/>
  <c r="T2865" i="5"/>
  <c r="T2866" i="5"/>
  <c r="T2867" i="5"/>
  <c r="T2868" i="5"/>
  <c r="T2869" i="5"/>
  <c r="T2870" i="5"/>
  <c r="T2871" i="5"/>
  <c r="T2872" i="5"/>
  <c r="T2873" i="5"/>
  <c r="T2874" i="5"/>
  <c r="T2875" i="5"/>
  <c r="T2876" i="5"/>
  <c r="T2877" i="5"/>
  <c r="T2878" i="5"/>
  <c r="T2879" i="5"/>
  <c r="T2880" i="5"/>
  <c r="T2881" i="5"/>
  <c r="T2882" i="5"/>
  <c r="T2883" i="5"/>
  <c r="T2884" i="5"/>
  <c r="T2885" i="5"/>
  <c r="T2886" i="5"/>
  <c r="T2887" i="5"/>
  <c r="T2888" i="5"/>
  <c r="T2889" i="5"/>
  <c r="T2890" i="5"/>
  <c r="T2891" i="5"/>
  <c r="T2892" i="5"/>
  <c r="T2893" i="5"/>
  <c r="T2894" i="5"/>
  <c r="T2895" i="5"/>
  <c r="T2896" i="5"/>
  <c r="T2897" i="5"/>
  <c r="T2898" i="5"/>
  <c r="T2899" i="5"/>
  <c r="T2900" i="5"/>
  <c r="T2901" i="5"/>
  <c r="T2902" i="5"/>
  <c r="T2903" i="5"/>
  <c r="T2904" i="5"/>
  <c r="T2905" i="5"/>
  <c r="T2906" i="5"/>
  <c r="T2907" i="5"/>
  <c r="T2908" i="5"/>
  <c r="T2909" i="5"/>
  <c r="D2" i="5"/>
  <c r="E2" i="5" s="1"/>
  <c r="D3" i="5"/>
  <c r="E3" i="5" s="1"/>
  <c r="D4" i="5"/>
  <c r="E4" i="5" s="1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E35" i="5" s="1"/>
  <c r="D36" i="5"/>
  <c r="E36" i="5" s="1"/>
  <c r="D37" i="5"/>
  <c r="E37" i="5" s="1"/>
  <c r="D38" i="5"/>
  <c r="E38" i="5" s="1"/>
  <c r="D39" i="5"/>
  <c r="E39" i="5" s="1"/>
  <c r="D40" i="5"/>
  <c r="E40" i="5" s="1"/>
  <c r="D41" i="5"/>
  <c r="E41" i="5" s="1"/>
  <c r="D42" i="5"/>
  <c r="E42" i="5" s="1"/>
  <c r="D43" i="5"/>
  <c r="E43" i="5" s="1"/>
  <c r="D44" i="5"/>
  <c r="E44" i="5" s="1"/>
  <c r="D45" i="5"/>
  <c r="E45" i="5" s="1"/>
  <c r="D46" i="5"/>
  <c r="E46" i="5" s="1"/>
  <c r="D47" i="5"/>
  <c r="E47" i="5" s="1"/>
  <c r="D48" i="5"/>
  <c r="E48" i="5" s="1"/>
  <c r="D49" i="5"/>
  <c r="E49" i="5" s="1"/>
  <c r="D50" i="5"/>
  <c r="E50" i="5" s="1"/>
  <c r="D51" i="5"/>
  <c r="E51" i="5" s="1"/>
  <c r="D52" i="5"/>
  <c r="E52" i="5" s="1"/>
  <c r="D53" i="5"/>
  <c r="E53" i="5" s="1"/>
  <c r="D54" i="5"/>
  <c r="E54" i="5" s="1"/>
  <c r="D55" i="5"/>
  <c r="E55" i="5" s="1"/>
  <c r="D56" i="5"/>
  <c r="E56" i="5" s="1"/>
  <c r="D57" i="5"/>
  <c r="E57" i="5" s="1"/>
  <c r="D58" i="5"/>
  <c r="E58" i="5" s="1"/>
  <c r="D59" i="5"/>
  <c r="E59" i="5" s="1"/>
  <c r="D60" i="5"/>
  <c r="E60" i="5" s="1"/>
  <c r="D61" i="5"/>
  <c r="E61" i="5" s="1"/>
  <c r="D62" i="5"/>
  <c r="E62" i="5" s="1"/>
  <c r="D63" i="5"/>
  <c r="E63" i="5" s="1"/>
  <c r="D64" i="5"/>
  <c r="E64" i="5" s="1"/>
  <c r="D65" i="5"/>
  <c r="E65" i="5" s="1"/>
  <c r="D66" i="5"/>
  <c r="E66" i="5" s="1"/>
  <c r="D67" i="5"/>
  <c r="E67" i="5" s="1"/>
  <c r="D68" i="5"/>
  <c r="E68" i="5" s="1"/>
  <c r="D69" i="5"/>
  <c r="E69" i="5" s="1"/>
  <c r="D70" i="5"/>
  <c r="E70" i="5" s="1"/>
  <c r="D71" i="5"/>
  <c r="E71" i="5" s="1"/>
  <c r="D72" i="5"/>
  <c r="E72" i="5" s="1"/>
  <c r="D73" i="5"/>
  <c r="E73" i="5" s="1"/>
  <c r="D74" i="5"/>
  <c r="E74" i="5" s="1"/>
  <c r="D75" i="5"/>
  <c r="E75" i="5" s="1"/>
  <c r="D76" i="5"/>
  <c r="E76" i="5" s="1"/>
  <c r="D77" i="5"/>
  <c r="E77" i="5" s="1"/>
  <c r="D78" i="5"/>
  <c r="E78" i="5" s="1"/>
  <c r="D79" i="5"/>
  <c r="E79" i="5" s="1"/>
  <c r="D80" i="5"/>
  <c r="E80" i="5" s="1"/>
  <c r="D81" i="5"/>
  <c r="E81" i="5" s="1"/>
  <c r="D82" i="5"/>
  <c r="E82" i="5" s="1"/>
  <c r="D83" i="5"/>
  <c r="E83" i="5" s="1"/>
  <c r="D84" i="5"/>
  <c r="E84" i="5" s="1"/>
  <c r="D85" i="5"/>
  <c r="E85" i="5" s="1"/>
  <c r="D86" i="5"/>
  <c r="E86" i="5" s="1"/>
  <c r="D87" i="5"/>
  <c r="E87" i="5" s="1"/>
  <c r="D88" i="5"/>
  <c r="E88" i="5" s="1"/>
  <c r="D89" i="5"/>
  <c r="E89" i="5" s="1"/>
  <c r="D90" i="5"/>
  <c r="E90" i="5" s="1"/>
  <c r="D91" i="5"/>
  <c r="E91" i="5" s="1"/>
  <c r="D92" i="5"/>
  <c r="E92" i="5" s="1"/>
  <c r="D93" i="5"/>
  <c r="E93" i="5" s="1"/>
  <c r="D94" i="5"/>
  <c r="E94" i="5" s="1"/>
  <c r="D95" i="5"/>
  <c r="E95" i="5" s="1"/>
  <c r="D96" i="5"/>
  <c r="E96" i="5" s="1"/>
  <c r="D97" i="5"/>
  <c r="E97" i="5" s="1"/>
  <c r="D98" i="5"/>
  <c r="E98" i="5" s="1"/>
  <c r="D99" i="5"/>
  <c r="E99" i="5" s="1"/>
  <c r="D100" i="5"/>
  <c r="E100" i="5" s="1"/>
  <c r="D101" i="5"/>
  <c r="E101" i="5" s="1"/>
  <c r="D102" i="5"/>
  <c r="E102" i="5" s="1"/>
  <c r="D103" i="5"/>
  <c r="E103" i="5" s="1"/>
  <c r="D104" i="5"/>
  <c r="E104" i="5" s="1"/>
  <c r="D105" i="5"/>
  <c r="E105" i="5" s="1"/>
  <c r="D106" i="5"/>
  <c r="E106" i="5" s="1"/>
  <c r="D107" i="5"/>
  <c r="E107" i="5" s="1"/>
  <c r="D108" i="5"/>
  <c r="E108" i="5" s="1"/>
  <c r="D109" i="5"/>
  <c r="E109" i="5" s="1"/>
  <c r="D110" i="5"/>
  <c r="E110" i="5" s="1"/>
  <c r="D111" i="5"/>
  <c r="E111" i="5" s="1"/>
  <c r="D112" i="5"/>
  <c r="E112" i="5" s="1"/>
  <c r="D113" i="5"/>
  <c r="E113" i="5" s="1"/>
  <c r="D114" i="5"/>
  <c r="E114" i="5" s="1"/>
  <c r="D115" i="5"/>
  <c r="E115" i="5" s="1"/>
  <c r="D116" i="5"/>
  <c r="E116" i="5" s="1"/>
  <c r="D117" i="5"/>
  <c r="E117" i="5" s="1"/>
  <c r="D118" i="5"/>
  <c r="E118" i="5" s="1"/>
  <c r="D119" i="5"/>
  <c r="E119" i="5" s="1"/>
  <c r="D120" i="5"/>
  <c r="E120" i="5" s="1"/>
  <c r="D121" i="5"/>
  <c r="E121" i="5" s="1"/>
  <c r="D122" i="5"/>
  <c r="E122" i="5" s="1"/>
  <c r="D123" i="5"/>
  <c r="E123" i="5" s="1"/>
  <c r="D124" i="5"/>
  <c r="E124" i="5" s="1"/>
  <c r="D125" i="5"/>
  <c r="E125" i="5" s="1"/>
  <c r="D126" i="5"/>
  <c r="E126" i="5" s="1"/>
  <c r="D127" i="5"/>
  <c r="E127" i="5" s="1"/>
  <c r="D128" i="5"/>
  <c r="E128" i="5" s="1"/>
  <c r="D129" i="5"/>
  <c r="E129" i="5" s="1"/>
  <c r="D130" i="5"/>
  <c r="E130" i="5" s="1"/>
  <c r="D131" i="5"/>
  <c r="E131" i="5" s="1"/>
  <c r="D132" i="5"/>
  <c r="E132" i="5" s="1"/>
  <c r="D133" i="5"/>
  <c r="E133" i="5" s="1"/>
  <c r="D134" i="5"/>
  <c r="E134" i="5" s="1"/>
  <c r="D135" i="5"/>
  <c r="E135" i="5" s="1"/>
  <c r="D136" i="5"/>
  <c r="E136" i="5" s="1"/>
  <c r="D137" i="5"/>
  <c r="E137" i="5" s="1"/>
  <c r="D138" i="5"/>
  <c r="E138" i="5" s="1"/>
  <c r="D139" i="5"/>
  <c r="E139" i="5" s="1"/>
  <c r="D140" i="5"/>
  <c r="E140" i="5" s="1"/>
  <c r="D141" i="5"/>
  <c r="E141" i="5" s="1"/>
  <c r="D142" i="5"/>
  <c r="E142" i="5" s="1"/>
  <c r="D143" i="5"/>
  <c r="E143" i="5" s="1"/>
  <c r="D144" i="5"/>
  <c r="E144" i="5" s="1"/>
  <c r="D145" i="5"/>
  <c r="E145" i="5" s="1"/>
  <c r="D146" i="5"/>
  <c r="E146" i="5" s="1"/>
  <c r="D147" i="5"/>
  <c r="E147" i="5" s="1"/>
  <c r="D148" i="5"/>
  <c r="E148" i="5" s="1"/>
  <c r="D149" i="5"/>
  <c r="E149" i="5" s="1"/>
  <c r="D150" i="5"/>
  <c r="E150" i="5" s="1"/>
  <c r="D151" i="5"/>
  <c r="E151" i="5" s="1"/>
  <c r="D152" i="5"/>
  <c r="E152" i="5" s="1"/>
  <c r="D153" i="5"/>
  <c r="E153" i="5" s="1"/>
  <c r="D154" i="5"/>
  <c r="E154" i="5" s="1"/>
  <c r="D155" i="5"/>
  <c r="E155" i="5" s="1"/>
  <c r="D156" i="5"/>
  <c r="E156" i="5" s="1"/>
  <c r="D157" i="5"/>
  <c r="E157" i="5" s="1"/>
  <c r="D158" i="5"/>
  <c r="E158" i="5" s="1"/>
  <c r="D159" i="5"/>
  <c r="E159" i="5" s="1"/>
  <c r="D160" i="5"/>
  <c r="E160" i="5" s="1"/>
  <c r="D161" i="5"/>
  <c r="E161" i="5" s="1"/>
  <c r="D162" i="5"/>
  <c r="E162" i="5" s="1"/>
  <c r="D163" i="5"/>
  <c r="E163" i="5" s="1"/>
  <c r="D164" i="5"/>
  <c r="E164" i="5" s="1"/>
  <c r="D165" i="5"/>
  <c r="E165" i="5" s="1"/>
  <c r="D166" i="5"/>
  <c r="E166" i="5" s="1"/>
  <c r="D167" i="5"/>
  <c r="E167" i="5" s="1"/>
  <c r="D168" i="5"/>
  <c r="E168" i="5" s="1"/>
  <c r="D169" i="5"/>
  <c r="E169" i="5" s="1"/>
  <c r="D170" i="5"/>
  <c r="E170" i="5" s="1"/>
  <c r="D171" i="5"/>
  <c r="E171" i="5" s="1"/>
  <c r="D172" i="5"/>
  <c r="E172" i="5" s="1"/>
  <c r="D173" i="5"/>
  <c r="E173" i="5" s="1"/>
  <c r="D174" i="5"/>
  <c r="E174" i="5" s="1"/>
  <c r="D175" i="5"/>
  <c r="E175" i="5" s="1"/>
  <c r="D176" i="5"/>
  <c r="E176" i="5" s="1"/>
  <c r="D177" i="5"/>
  <c r="E177" i="5" s="1"/>
  <c r="D178" i="5"/>
  <c r="E178" i="5" s="1"/>
  <c r="D179" i="5"/>
  <c r="E179" i="5" s="1"/>
  <c r="D180" i="5"/>
  <c r="E180" i="5" s="1"/>
  <c r="D181" i="5"/>
  <c r="E181" i="5" s="1"/>
  <c r="D182" i="5"/>
  <c r="E182" i="5" s="1"/>
  <c r="D183" i="5"/>
  <c r="E183" i="5" s="1"/>
  <c r="D184" i="5"/>
  <c r="E184" i="5" s="1"/>
  <c r="D185" i="5"/>
  <c r="E185" i="5" s="1"/>
  <c r="D186" i="5"/>
  <c r="E186" i="5" s="1"/>
  <c r="D187" i="5"/>
  <c r="E187" i="5" s="1"/>
  <c r="D188" i="5"/>
  <c r="E188" i="5" s="1"/>
  <c r="D189" i="5"/>
  <c r="E189" i="5" s="1"/>
  <c r="D190" i="5"/>
  <c r="E190" i="5" s="1"/>
  <c r="D191" i="5"/>
  <c r="E191" i="5" s="1"/>
  <c r="D192" i="5"/>
  <c r="E192" i="5" s="1"/>
  <c r="D193" i="5"/>
  <c r="E193" i="5" s="1"/>
  <c r="D194" i="5"/>
  <c r="E194" i="5" s="1"/>
  <c r="D195" i="5"/>
  <c r="E195" i="5" s="1"/>
  <c r="D196" i="5"/>
  <c r="E196" i="5" s="1"/>
  <c r="D197" i="5"/>
  <c r="E197" i="5" s="1"/>
  <c r="D198" i="5"/>
  <c r="E198" i="5" s="1"/>
  <c r="D199" i="5"/>
  <c r="E199" i="5" s="1"/>
  <c r="D200" i="5"/>
  <c r="E200" i="5" s="1"/>
  <c r="D201" i="5"/>
  <c r="E201" i="5" s="1"/>
  <c r="D202" i="5"/>
  <c r="E202" i="5" s="1"/>
  <c r="D203" i="5"/>
  <c r="E203" i="5" s="1"/>
  <c r="D204" i="5"/>
  <c r="E204" i="5" s="1"/>
  <c r="D205" i="5"/>
  <c r="E205" i="5" s="1"/>
  <c r="D206" i="5"/>
  <c r="E206" i="5" s="1"/>
  <c r="D207" i="5"/>
  <c r="E207" i="5" s="1"/>
  <c r="D208" i="5"/>
  <c r="E208" i="5" s="1"/>
  <c r="D209" i="5"/>
  <c r="E209" i="5" s="1"/>
  <c r="D210" i="5"/>
  <c r="E210" i="5" s="1"/>
  <c r="D211" i="5"/>
  <c r="E211" i="5" s="1"/>
  <c r="D212" i="5"/>
  <c r="E212" i="5" s="1"/>
  <c r="D213" i="5"/>
  <c r="E213" i="5" s="1"/>
  <c r="D214" i="5"/>
  <c r="E214" i="5" s="1"/>
  <c r="D215" i="5"/>
  <c r="E215" i="5" s="1"/>
  <c r="D216" i="5"/>
  <c r="E216" i="5" s="1"/>
  <c r="D217" i="5"/>
  <c r="E217" i="5" s="1"/>
  <c r="D218" i="5"/>
  <c r="E218" i="5" s="1"/>
  <c r="D219" i="5"/>
  <c r="E219" i="5" s="1"/>
  <c r="D220" i="5"/>
  <c r="E220" i="5" s="1"/>
  <c r="D221" i="5"/>
  <c r="E221" i="5" s="1"/>
  <c r="D222" i="5"/>
  <c r="E222" i="5" s="1"/>
  <c r="D223" i="5"/>
  <c r="E223" i="5" s="1"/>
  <c r="D224" i="5"/>
  <c r="E224" i="5" s="1"/>
  <c r="D225" i="5"/>
  <c r="E225" i="5" s="1"/>
  <c r="D226" i="5"/>
  <c r="E226" i="5" s="1"/>
  <c r="D227" i="5"/>
  <c r="E227" i="5" s="1"/>
  <c r="D228" i="5"/>
  <c r="E228" i="5" s="1"/>
  <c r="D229" i="5"/>
  <c r="E229" i="5" s="1"/>
  <c r="D230" i="5"/>
  <c r="E230" i="5" s="1"/>
  <c r="D231" i="5"/>
  <c r="E231" i="5" s="1"/>
  <c r="D232" i="5"/>
  <c r="E232" i="5" s="1"/>
  <c r="D233" i="5"/>
  <c r="E233" i="5" s="1"/>
  <c r="D234" i="5"/>
  <c r="E234" i="5" s="1"/>
  <c r="D235" i="5"/>
  <c r="E235" i="5" s="1"/>
  <c r="D236" i="5"/>
  <c r="E236" i="5" s="1"/>
  <c r="D237" i="5"/>
  <c r="E237" i="5" s="1"/>
  <c r="D238" i="5"/>
  <c r="E238" i="5" s="1"/>
  <c r="D239" i="5"/>
  <c r="E239" i="5" s="1"/>
  <c r="D240" i="5"/>
  <c r="E240" i="5" s="1"/>
  <c r="D241" i="5"/>
  <c r="E241" i="5" s="1"/>
  <c r="D242" i="5"/>
  <c r="E242" i="5" s="1"/>
  <c r="D243" i="5"/>
  <c r="E243" i="5" s="1"/>
  <c r="D244" i="5"/>
  <c r="E244" i="5" s="1"/>
  <c r="D245" i="5"/>
  <c r="E245" i="5" s="1"/>
  <c r="D246" i="5"/>
  <c r="E246" i="5" s="1"/>
  <c r="D247" i="5"/>
  <c r="E247" i="5" s="1"/>
  <c r="D248" i="5"/>
  <c r="E248" i="5" s="1"/>
  <c r="D249" i="5"/>
  <c r="E249" i="5" s="1"/>
  <c r="D250" i="5"/>
  <c r="E250" i="5" s="1"/>
  <c r="D251" i="5"/>
  <c r="E251" i="5" s="1"/>
  <c r="D252" i="5"/>
  <c r="E252" i="5" s="1"/>
  <c r="D253" i="5"/>
  <c r="E253" i="5" s="1"/>
  <c r="D254" i="5"/>
  <c r="E254" i="5" s="1"/>
  <c r="D255" i="5"/>
  <c r="E255" i="5" s="1"/>
  <c r="D256" i="5"/>
  <c r="E256" i="5" s="1"/>
  <c r="D257" i="5"/>
  <c r="E257" i="5" s="1"/>
  <c r="D258" i="5"/>
  <c r="E258" i="5" s="1"/>
  <c r="D259" i="5"/>
  <c r="E259" i="5" s="1"/>
  <c r="D260" i="5"/>
  <c r="E260" i="5" s="1"/>
  <c r="D261" i="5"/>
  <c r="E261" i="5" s="1"/>
  <c r="D262" i="5"/>
  <c r="E262" i="5" s="1"/>
  <c r="D263" i="5"/>
  <c r="E263" i="5" s="1"/>
  <c r="D264" i="5"/>
  <c r="E264" i="5" s="1"/>
  <c r="D265" i="5"/>
  <c r="E265" i="5" s="1"/>
  <c r="D266" i="5"/>
  <c r="E266" i="5" s="1"/>
  <c r="D267" i="5"/>
  <c r="E267" i="5" s="1"/>
  <c r="D268" i="5"/>
  <c r="E268" i="5" s="1"/>
  <c r="D269" i="5"/>
  <c r="E269" i="5" s="1"/>
  <c r="D270" i="5"/>
  <c r="E270" i="5" s="1"/>
  <c r="D271" i="5"/>
  <c r="E271" i="5" s="1"/>
  <c r="D272" i="5"/>
  <c r="E272" i="5" s="1"/>
  <c r="D273" i="5"/>
  <c r="E273" i="5" s="1"/>
  <c r="D274" i="5"/>
  <c r="E274" i="5" s="1"/>
  <c r="D275" i="5"/>
  <c r="E275" i="5" s="1"/>
  <c r="D276" i="5"/>
  <c r="E276" i="5" s="1"/>
  <c r="D277" i="5"/>
  <c r="E277" i="5" s="1"/>
  <c r="D278" i="5"/>
  <c r="E278" i="5" s="1"/>
  <c r="D279" i="5"/>
  <c r="E279" i="5" s="1"/>
  <c r="D280" i="5"/>
  <c r="E280" i="5" s="1"/>
  <c r="D281" i="5"/>
  <c r="E281" i="5" s="1"/>
  <c r="D282" i="5"/>
  <c r="E282" i="5" s="1"/>
  <c r="D283" i="5"/>
  <c r="E283" i="5" s="1"/>
  <c r="D284" i="5"/>
  <c r="E284" i="5" s="1"/>
  <c r="D285" i="5"/>
  <c r="E285" i="5" s="1"/>
  <c r="D286" i="5"/>
  <c r="E286" i="5" s="1"/>
  <c r="D287" i="5"/>
  <c r="E287" i="5" s="1"/>
  <c r="D288" i="5"/>
  <c r="E288" i="5" s="1"/>
  <c r="D289" i="5"/>
  <c r="E289" i="5" s="1"/>
  <c r="D290" i="5"/>
  <c r="E290" i="5" s="1"/>
  <c r="D291" i="5"/>
  <c r="E291" i="5" s="1"/>
  <c r="D292" i="5"/>
  <c r="E292" i="5" s="1"/>
  <c r="D293" i="5"/>
  <c r="E293" i="5" s="1"/>
  <c r="D294" i="5"/>
  <c r="E294" i="5" s="1"/>
  <c r="D295" i="5"/>
  <c r="E295" i="5" s="1"/>
  <c r="D296" i="5"/>
  <c r="E296" i="5" s="1"/>
  <c r="D297" i="5"/>
  <c r="E297" i="5" s="1"/>
  <c r="D298" i="5"/>
  <c r="E298" i="5" s="1"/>
  <c r="D299" i="5"/>
  <c r="E299" i="5" s="1"/>
  <c r="D300" i="5"/>
  <c r="E300" i="5" s="1"/>
  <c r="D301" i="5"/>
  <c r="E301" i="5" s="1"/>
  <c r="D302" i="5"/>
  <c r="E302" i="5" s="1"/>
  <c r="D303" i="5"/>
  <c r="E303" i="5" s="1"/>
  <c r="D304" i="5"/>
  <c r="E304" i="5" s="1"/>
  <c r="D305" i="5"/>
  <c r="E305" i="5" s="1"/>
  <c r="D306" i="5"/>
  <c r="E306" i="5" s="1"/>
  <c r="D307" i="5"/>
  <c r="E307" i="5" s="1"/>
  <c r="D308" i="5"/>
  <c r="E308" i="5" s="1"/>
  <c r="D309" i="5"/>
  <c r="E309" i="5" s="1"/>
  <c r="D310" i="5"/>
  <c r="E310" i="5" s="1"/>
  <c r="D311" i="5"/>
  <c r="E311" i="5" s="1"/>
  <c r="D312" i="5"/>
  <c r="E312" i="5" s="1"/>
  <c r="D313" i="5"/>
  <c r="E313" i="5" s="1"/>
  <c r="D314" i="5"/>
  <c r="E314" i="5" s="1"/>
  <c r="D315" i="5"/>
  <c r="E315" i="5" s="1"/>
  <c r="D316" i="5"/>
  <c r="E316" i="5" s="1"/>
  <c r="D317" i="5"/>
  <c r="E317" i="5" s="1"/>
  <c r="D318" i="5"/>
  <c r="E318" i="5" s="1"/>
  <c r="D319" i="5"/>
  <c r="E319" i="5" s="1"/>
  <c r="D320" i="5"/>
  <c r="E320" i="5" s="1"/>
  <c r="D321" i="5"/>
  <c r="E321" i="5" s="1"/>
  <c r="D322" i="5"/>
  <c r="E322" i="5" s="1"/>
  <c r="D323" i="5"/>
  <c r="E323" i="5" s="1"/>
  <c r="D324" i="5"/>
  <c r="E324" i="5" s="1"/>
  <c r="D325" i="5"/>
  <c r="E325" i="5" s="1"/>
  <c r="D326" i="5"/>
  <c r="E326" i="5" s="1"/>
  <c r="D327" i="5"/>
  <c r="E327" i="5" s="1"/>
  <c r="D328" i="5"/>
  <c r="E328" i="5" s="1"/>
  <c r="D329" i="5"/>
  <c r="E329" i="5" s="1"/>
  <c r="D330" i="5"/>
  <c r="E330" i="5" s="1"/>
  <c r="D331" i="5"/>
  <c r="E331" i="5" s="1"/>
  <c r="D332" i="5"/>
  <c r="E332" i="5" s="1"/>
  <c r="D333" i="5"/>
  <c r="E333" i="5" s="1"/>
  <c r="D334" i="5"/>
  <c r="E334" i="5" s="1"/>
  <c r="D335" i="5"/>
  <c r="E335" i="5" s="1"/>
  <c r="D336" i="5"/>
  <c r="E336" i="5" s="1"/>
  <c r="D337" i="5"/>
  <c r="E337" i="5" s="1"/>
  <c r="D338" i="5"/>
  <c r="E338" i="5" s="1"/>
  <c r="D339" i="5"/>
  <c r="E339" i="5" s="1"/>
  <c r="D340" i="5"/>
  <c r="E340" i="5" s="1"/>
  <c r="D341" i="5"/>
  <c r="E341" i="5" s="1"/>
  <c r="D342" i="5"/>
  <c r="E342" i="5" s="1"/>
  <c r="D343" i="5"/>
  <c r="E343" i="5" s="1"/>
  <c r="D344" i="5"/>
  <c r="E344" i="5" s="1"/>
  <c r="D345" i="5"/>
  <c r="E345" i="5" s="1"/>
  <c r="D346" i="5"/>
  <c r="E346" i="5" s="1"/>
  <c r="D347" i="5"/>
  <c r="E347" i="5" s="1"/>
  <c r="D348" i="5"/>
  <c r="E348" i="5" s="1"/>
  <c r="D349" i="5"/>
  <c r="E349" i="5" s="1"/>
  <c r="D350" i="5"/>
  <c r="E350" i="5" s="1"/>
  <c r="D351" i="5"/>
  <c r="E351" i="5" s="1"/>
  <c r="D352" i="5"/>
  <c r="E352" i="5" s="1"/>
  <c r="D353" i="5"/>
  <c r="E353" i="5" s="1"/>
  <c r="D354" i="5"/>
  <c r="E354" i="5" s="1"/>
  <c r="D355" i="5"/>
  <c r="E355" i="5" s="1"/>
  <c r="D356" i="5"/>
  <c r="E356" i="5" s="1"/>
  <c r="D357" i="5"/>
  <c r="E357" i="5" s="1"/>
  <c r="D358" i="5"/>
  <c r="E358" i="5" s="1"/>
  <c r="D359" i="5"/>
  <c r="E359" i="5" s="1"/>
  <c r="D360" i="5"/>
  <c r="E360" i="5" s="1"/>
  <c r="D361" i="5"/>
  <c r="E361" i="5" s="1"/>
  <c r="D362" i="5"/>
  <c r="E362" i="5" s="1"/>
  <c r="D363" i="5"/>
  <c r="E363" i="5" s="1"/>
  <c r="D364" i="5"/>
  <c r="E364" i="5" s="1"/>
  <c r="D365" i="5"/>
  <c r="E365" i="5" s="1"/>
  <c r="D366" i="5"/>
  <c r="E366" i="5" s="1"/>
  <c r="D367" i="5"/>
  <c r="E367" i="5" s="1"/>
  <c r="D368" i="5"/>
  <c r="E368" i="5" s="1"/>
  <c r="D369" i="5"/>
  <c r="E369" i="5" s="1"/>
  <c r="D370" i="5"/>
  <c r="E370" i="5" s="1"/>
  <c r="D371" i="5"/>
  <c r="E371" i="5" s="1"/>
  <c r="D372" i="5"/>
  <c r="E372" i="5" s="1"/>
  <c r="D373" i="5"/>
  <c r="E373" i="5" s="1"/>
  <c r="D374" i="5"/>
  <c r="E374" i="5" s="1"/>
  <c r="D375" i="5"/>
  <c r="E375" i="5" s="1"/>
  <c r="D376" i="5"/>
  <c r="E376" i="5" s="1"/>
  <c r="D377" i="5"/>
  <c r="E377" i="5" s="1"/>
  <c r="D378" i="5"/>
  <c r="E378" i="5" s="1"/>
  <c r="D379" i="5"/>
  <c r="E379" i="5" s="1"/>
  <c r="D380" i="5"/>
  <c r="E380" i="5" s="1"/>
  <c r="D381" i="5"/>
  <c r="E381" i="5" s="1"/>
  <c r="D382" i="5"/>
  <c r="E382" i="5" s="1"/>
  <c r="D383" i="5"/>
  <c r="E383" i="5" s="1"/>
  <c r="D384" i="5"/>
  <c r="E384" i="5" s="1"/>
  <c r="D385" i="5"/>
  <c r="E385" i="5" s="1"/>
  <c r="D386" i="5"/>
  <c r="E386" i="5" s="1"/>
  <c r="D387" i="5"/>
  <c r="E387" i="5" s="1"/>
  <c r="D388" i="5"/>
  <c r="E388" i="5" s="1"/>
  <c r="D389" i="5"/>
  <c r="E389" i="5" s="1"/>
  <c r="D390" i="5"/>
  <c r="E390" i="5" s="1"/>
  <c r="D391" i="5"/>
  <c r="E391" i="5" s="1"/>
  <c r="D392" i="5"/>
  <c r="E392" i="5" s="1"/>
  <c r="D393" i="5"/>
  <c r="E393" i="5" s="1"/>
  <c r="D394" i="5"/>
  <c r="E394" i="5" s="1"/>
  <c r="D395" i="5"/>
  <c r="E395" i="5" s="1"/>
  <c r="D396" i="5"/>
  <c r="E396" i="5" s="1"/>
  <c r="D397" i="5"/>
  <c r="E397" i="5" s="1"/>
  <c r="D398" i="5"/>
  <c r="E398" i="5" s="1"/>
  <c r="D399" i="5"/>
  <c r="E399" i="5" s="1"/>
  <c r="D400" i="5"/>
  <c r="E400" i="5" s="1"/>
  <c r="D401" i="5"/>
  <c r="E401" i="5" s="1"/>
  <c r="D402" i="5"/>
  <c r="E402" i="5" s="1"/>
  <c r="D403" i="5"/>
  <c r="E403" i="5" s="1"/>
  <c r="D404" i="5"/>
  <c r="E404" i="5" s="1"/>
  <c r="D405" i="5"/>
  <c r="E405" i="5" s="1"/>
  <c r="D406" i="5"/>
  <c r="E406" i="5" s="1"/>
  <c r="D407" i="5"/>
  <c r="E407" i="5" s="1"/>
  <c r="D408" i="5"/>
  <c r="E408" i="5" s="1"/>
  <c r="D409" i="5"/>
  <c r="E409" i="5" s="1"/>
  <c r="D410" i="5"/>
  <c r="E410" i="5" s="1"/>
  <c r="D411" i="5"/>
  <c r="E411" i="5" s="1"/>
  <c r="D412" i="5"/>
  <c r="E412" i="5" s="1"/>
  <c r="D413" i="5"/>
  <c r="E413" i="5" s="1"/>
  <c r="D414" i="5"/>
  <c r="E414" i="5" s="1"/>
  <c r="D415" i="5"/>
  <c r="E415" i="5" s="1"/>
  <c r="D416" i="5"/>
  <c r="E416" i="5" s="1"/>
  <c r="D417" i="5"/>
  <c r="E417" i="5" s="1"/>
  <c r="D418" i="5"/>
  <c r="E418" i="5" s="1"/>
  <c r="D419" i="5"/>
  <c r="E419" i="5" s="1"/>
  <c r="D420" i="5"/>
  <c r="E420" i="5" s="1"/>
  <c r="D421" i="5"/>
  <c r="E421" i="5" s="1"/>
  <c r="D422" i="5"/>
  <c r="E422" i="5" s="1"/>
  <c r="D423" i="5"/>
  <c r="E423" i="5" s="1"/>
  <c r="D424" i="5"/>
  <c r="E424" i="5" s="1"/>
  <c r="D425" i="5"/>
  <c r="E425" i="5" s="1"/>
  <c r="D426" i="5"/>
  <c r="E426" i="5" s="1"/>
  <c r="D427" i="5"/>
  <c r="E427" i="5" s="1"/>
  <c r="D428" i="5"/>
  <c r="E428" i="5" s="1"/>
  <c r="D429" i="5"/>
  <c r="E429" i="5" s="1"/>
  <c r="D430" i="5"/>
  <c r="E430" i="5" s="1"/>
  <c r="D431" i="5"/>
  <c r="E431" i="5" s="1"/>
  <c r="D432" i="5"/>
  <c r="E432" i="5" s="1"/>
  <c r="D433" i="5"/>
  <c r="E433" i="5" s="1"/>
  <c r="D434" i="5"/>
  <c r="E434" i="5" s="1"/>
  <c r="D435" i="5"/>
  <c r="E435" i="5" s="1"/>
  <c r="D436" i="5"/>
  <c r="E436" i="5" s="1"/>
  <c r="D437" i="5"/>
  <c r="E437" i="5" s="1"/>
  <c r="D438" i="5"/>
  <c r="E438" i="5" s="1"/>
  <c r="D439" i="5"/>
  <c r="E439" i="5" s="1"/>
  <c r="D440" i="5"/>
  <c r="E440" i="5" s="1"/>
  <c r="D441" i="5"/>
  <c r="E441" i="5" s="1"/>
  <c r="D442" i="5"/>
  <c r="E442" i="5" s="1"/>
  <c r="D443" i="5"/>
  <c r="E443" i="5" s="1"/>
  <c r="D444" i="5"/>
  <c r="E444" i="5" s="1"/>
  <c r="D445" i="5"/>
  <c r="E445" i="5" s="1"/>
  <c r="D446" i="5"/>
  <c r="E446" i="5" s="1"/>
  <c r="D447" i="5"/>
  <c r="E447" i="5" s="1"/>
  <c r="D448" i="5"/>
  <c r="E448" i="5" s="1"/>
  <c r="D449" i="5"/>
  <c r="E449" i="5" s="1"/>
  <c r="D450" i="5"/>
  <c r="E450" i="5" s="1"/>
  <c r="D451" i="5"/>
  <c r="E451" i="5" s="1"/>
  <c r="D452" i="5"/>
  <c r="E452" i="5" s="1"/>
  <c r="D453" i="5"/>
  <c r="E453" i="5" s="1"/>
  <c r="D454" i="5"/>
  <c r="E454" i="5" s="1"/>
  <c r="D455" i="5"/>
  <c r="E455" i="5" s="1"/>
  <c r="D456" i="5"/>
  <c r="E456" i="5" s="1"/>
  <c r="D457" i="5"/>
  <c r="E457" i="5" s="1"/>
  <c r="D458" i="5"/>
  <c r="E458" i="5" s="1"/>
  <c r="D459" i="5"/>
  <c r="E459" i="5" s="1"/>
  <c r="D460" i="5"/>
  <c r="E460" i="5" s="1"/>
  <c r="D461" i="5"/>
  <c r="E461" i="5" s="1"/>
  <c r="D462" i="5"/>
  <c r="E462" i="5" s="1"/>
  <c r="D463" i="5"/>
  <c r="E463" i="5" s="1"/>
  <c r="D464" i="5"/>
  <c r="E464" i="5" s="1"/>
  <c r="D465" i="5"/>
  <c r="E465" i="5" s="1"/>
  <c r="D466" i="5"/>
  <c r="E466" i="5" s="1"/>
  <c r="D467" i="5"/>
  <c r="E467" i="5" s="1"/>
  <c r="D468" i="5"/>
  <c r="E468" i="5" s="1"/>
  <c r="D469" i="5"/>
  <c r="E469" i="5" s="1"/>
  <c r="D470" i="5"/>
  <c r="E470" i="5" s="1"/>
  <c r="D471" i="5"/>
  <c r="E471" i="5" s="1"/>
  <c r="D472" i="5"/>
  <c r="E472" i="5" s="1"/>
  <c r="D473" i="5"/>
  <c r="E473" i="5" s="1"/>
  <c r="D474" i="5"/>
  <c r="E474" i="5" s="1"/>
  <c r="D475" i="5"/>
  <c r="E475" i="5" s="1"/>
  <c r="D476" i="5"/>
  <c r="E476" i="5" s="1"/>
  <c r="D477" i="5"/>
  <c r="E477" i="5" s="1"/>
  <c r="D478" i="5"/>
  <c r="E478" i="5" s="1"/>
  <c r="D479" i="5"/>
  <c r="E479" i="5" s="1"/>
  <c r="D480" i="5"/>
  <c r="E480" i="5" s="1"/>
  <c r="D481" i="5"/>
  <c r="E481" i="5" s="1"/>
  <c r="D482" i="5"/>
  <c r="E482" i="5" s="1"/>
  <c r="D483" i="5"/>
  <c r="E483" i="5" s="1"/>
  <c r="D484" i="5"/>
  <c r="E484" i="5" s="1"/>
  <c r="D485" i="5"/>
  <c r="E485" i="5" s="1"/>
  <c r="D486" i="5"/>
  <c r="E486" i="5" s="1"/>
  <c r="D487" i="5"/>
  <c r="E487" i="5" s="1"/>
  <c r="D488" i="5"/>
  <c r="E488" i="5" s="1"/>
  <c r="D489" i="5"/>
  <c r="E489" i="5" s="1"/>
  <c r="D490" i="5"/>
  <c r="E490" i="5" s="1"/>
  <c r="D491" i="5"/>
  <c r="E491" i="5" s="1"/>
  <c r="D492" i="5"/>
  <c r="E492" i="5" s="1"/>
  <c r="D493" i="5"/>
  <c r="E493" i="5" s="1"/>
  <c r="D494" i="5"/>
  <c r="E494" i="5" s="1"/>
  <c r="D495" i="5"/>
  <c r="E495" i="5" s="1"/>
  <c r="D496" i="5"/>
  <c r="E496" i="5" s="1"/>
  <c r="D497" i="5"/>
  <c r="E497" i="5" s="1"/>
  <c r="D498" i="5"/>
  <c r="E498" i="5" s="1"/>
  <c r="D499" i="5"/>
  <c r="E499" i="5" s="1"/>
  <c r="D500" i="5"/>
  <c r="E500" i="5" s="1"/>
  <c r="D501" i="5"/>
  <c r="E501" i="5" s="1"/>
  <c r="D502" i="5"/>
  <c r="E502" i="5" s="1"/>
  <c r="D503" i="5"/>
  <c r="E503" i="5" s="1"/>
  <c r="D504" i="5"/>
  <c r="E504" i="5" s="1"/>
  <c r="D505" i="5"/>
  <c r="E505" i="5" s="1"/>
  <c r="D506" i="5"/>
  <c r="E506" i="5" s="1"/>
  <c r="D507" i="5"/>
  <c r="E507" i="5" s="1"/>
  <c r="D508" i="5"/>
  <c r="E508" i="5" s="1"/>
  <c r="D509" i="5"/>
  <c r="E509" i="5" s="1"/>
  <c r="D510" i="5"/>
  <c r="E510" i="5" s="1"/>
  <c r="D511" i="5"/>
  <c r="E511" i="5" s="1"/>
  <c r="D512" i="5"/>
  <c r="E512" i="5" s="1"/>
  <c r="D513" i="5"/>
  <c r="E513" i="5" s="1"/>
  <c r="D514" i="5"/>
  <c r="E514" i="5" s="1"/>
  <c r="D515" i="5"/>
  <c r="E515" i="5" s="1"/>
  <c r="D516" i="5"/>
  <c r="E516" i="5" s="1"/>
  <c r="D517" i="5"/>
  <c r="E517" i="5" s="1"/>
  <c r="D518" i="5"/>
  <c r="E518" i="5" s="1"/>
  <c r="D519" i="5"/>
  <c r="E519" i="5" s="1"/>
  <c r="D520" i="5"/>
  <c r="E520" i="5" s="1"/>
  <c r="D521" i="5"/>
  <c r="E521" i="5" s="1"/>
  <c r="D522" i="5"/>
  <c r="E522" i="5" s="1"/>
  <c r="D523" i="5"/>
  <c r="E523" i="5" s="1"/>
  <c r="D524" i="5"/>
  <c r="E524" i="5" s="1"/>
  <c r="D525" i="5"/>
  <c r="E525" i="5" s="1"/>
  <c r="D526" i="5"/>
  <c r="E526" i="5" s="1"/>
  <c r="D527" i="5"/>
  <c r="E527" i="5" s="1"/>
  <c r="D528" i="5"/>
  <c r="E528" i="5" s="1"/>
  <c r="D529" i="5"/>
  <c r="E529" i="5" s="1"/>
  <c r="D530" i="5"/>
  <c r="E530" i="5" s="1"/>
  <c r="D531" i="5"/>
  <c r="E531" i="5" s="1"/>
  <c r="D532" i="5"/>
  <c r="E532" i="5" s="1"/>
  <c r="D533" i="5"/>
  <c r="E533" i="5" s="1"/>
  <c r="D534" i="5"/>
  <c r="E534" i="5" s="1"/>
  <c r="D535" i="5"/>
  <c r="E535" i="5" s="1"/>
  <c r="D536" i="5"/>
  <c r="E536" i="5" s="1"/>
  <c r="D537" i="5"/>
  <c r="E537" i="5" s="1"/>
  <c r="D538" i="5"/>
  <c r="E538" i="5" s="1"/>
  <c r="D539" i="5"/>
  <c r="E539" i="5" s="1"/>
  <c r="D540" i="5"/>
  <c r="E540" i="5" s="1"/>
  <c r="D541" i="5"/>
  <c r="E541" i="5" s="1"/>
  <c r="D542" i="5"/>
  <c r="E542" i="5" s="1"/>
  <c r="D543" i="5"/>
  <c r="E543" i="5" s="1"/>
  <c r="D544" i="5"/>
  <c r="E544" i="5" s="1"/>
  <c r="D545" i="5"/>
  <c r="E545" i="5" s="1"/>
  <c r="D546" i="5"/>
  <c r="E546" i="5" s="1"/>
  <c r="D547" i="5"/>
  <c r="E547" i="5" s="1"/>
  <c r="D548" i="5"/>
  <c r="E548" i="5" s="1"/>
  <c r="D549" i="5"/>
  <c r="E549" i="5" s="1"/>
  <c r="D550" i="5"/>
  <c r="E550" i="5" s="1"/>
  <c r="D551" i="5"/>
  <c r="E551" i="5" s="1"/>
  <c r="D552" i="5"/>
  <c r="E552" i="5" s="1"/>
  <c r="D553" i="5"/>
  <c r="E553" i="5" s="1"/>
  <c r="D554" i="5"/>
  <c r="E554" i="5" s="1"/>
  <c r="D555" i="5"/>
  <c r="E555" i="5" s="1"/>
  <c r="D556" i="5"/>
  <c r="E556" i="5" s="1"/>
  <c r="D557" i="5"/>
  <c r="E557" i="5" s="1"/>
  <c r="D558" i="5"/>
  <c r="E558" i="5" s="1"/>
  <c r="D559" i="5"/>
  <c r="E559" i="5" s="1"/>
  <c r="D560" i="5"/>
  <c r="E560" i="5" s="1"/>
  <c r="D561" i="5"/>
  <c r="E561" i="5" s="1"/>
  <c r="D562" i="5"/>
  <c r="E562" i="5" s="1"/>
  <c r="D563" i="5"/>
  <c r="E563" i="5" s="1"/>
  <c r="D564" i="5"/>
  <c r="E564" i="5" s="1"/>
  <c r="D565" i="5"/>
  <c r="E565" i="5" s="1"/>
  <c r="D566" i="5"/>
  <c r="E566" i="5" s="1"/>
  <c r="D567" i="5"/>
  <c r="E567" i="5" s="1"/>
  <c r="D568" i="5"/>
  <c r="E568" i="5" s="1"/>
  <c r="D569" i="5"/>
  <c r="E569" i="5" s="1"/>
  <c r="D570" i="5"/>
  <c r="E570" i="5" s="1"/>
  <c r="D571" i="5"/>
  <c r="E571" i="5" s="1"/>
  <c r="D572" i="5"/>
  <c r="E572" i="5" s="1"/>
  <c r="D573" i="5"/>
  <c r="E573" i="5" s="1"/>
  <c r="D574" i="5"/>
  <c r="E574" i="5" s="1"/>
  <c r="D575" i="5"/>
  <c r="E575" i="5" s="1"/>
  <c r="D576" i="5"/>
  <c r="E576" i="5" s="1"/>
  <c r="D577" i="5"/>
  <c r="E577" i="5" s="1"/>
  <c r="D578" i="5"/>
  <c r="E578" i="5" s="1"/>
  <c r="D579" i="5"/>
  <c r="E579" i="5" s="1"/>
  <c r="D580" i="5"/>
  <c r="E580" i="5" s="1"/>
  <c r="D581" i="5"/>
  <c r="E581" i="5" s="1"/>
  <c r="D582" i="5"/>
  <c r="E582" i="5" s="1"/>
  <c r="D583" i="5"/>
  <c r="E583" i="5" s="1"/>
  <c r="D584" i="5"/>
  <c r="E584" i="5" s="1"/>
  <c r="D585" i="5"/>
  <c r="E585" i="5" s="1"/>
  <c r="D586" i="5"/>
  <c r="E586" i="5" s="1"/>
  <c r="D587" i="5"/>
  <c r="E587" i="5" s="1"/>
  <c r="D588" i="5"/>
  <c r="E588" i="5" s="1"/>
  <c r="D589" i="5"/>
  <c r="E589" i="5" s="1"/>
  <c r="D590" i="5"/>
  <c r="E590" i="5" s="1"/>
  <c r="D591" i="5"/>
  <c r="E591" i="5" s="1"/>
  <c r="D592" i="5"/>
  <c r="E592" i="5" s="1"/>
  <c r="D593" i="5"/>
  <c r="E593" i="5" s="1"/>
  <c r="D594" i="5"/>
  <c r="E594" i="5" s="1"/>
  <c r="D595" i="5"/>
  <c r="E595" i="5" s="1"/>
  <c r="D596" i="5"/>
  <c r="E596" i="5" s="1"/>
  <c r="D597" i="5"/>
  <c r="E597" i="5" s="1"/>
  <c r="D598" i="5"/>
  <c r="E598" i="5" s="1"/>
  <c r="D599" i="5"/>
  <c r="E599" i="5" s="1"/>
  <c r="D600" i="5"/>
  <c r="E600" i="5" s="1"/>
  <c r="D601" i="5"/>
  <c r="E601" i="5" s="1"/>
  <c r="D602" i="5"/>
  <c r="E602" i="5" s="1"/>
  <c r="D603" i="5"/>
  <c r="E603" i="5" s="1"/>
  <c r="D604" i="5"/>
  <c r="E604" i="5" s="1"/>
  <c r="D605" i="5"/>
  <c r="E605" i="5" s="1"/>
  <c r="D606" i="5"/>
  <c r="E606" i="5" s="1"/>
  <c r="D607" i="5"/>
  <c r="E607" i="5" s="1"/>
  <c r="D608" i="5"/>
  <c r="E608" i="5" s="1"/>
  <c r="D609" i="5"/>
  <c r="E609" i="5" s="1"/>
  <c r="D610" i="5"/>
  <c r="E610" i="5" s="1"/>
  <c r="D611" i="5"/>
  <c r="E611" i="5" s="1"/>
  <c r="D612" i="5"/>
  <c r="E612" i="5" s="1"/>
  <c r="D613" i="5"/>
  <c r="E613" i="5" s="1"/>
  <c r="D614" i="5"/>
  <c r="E614" i="5" s="1"/>
  <c r="D615" i="5"/>
  <c r="E615" i="5" s="1"/>
  <c r="D616" i="5"/>
  <c r="E616" i="5" s="1"/>
  <c r="D617" i="5"/>
  <c r="E617" i="5" s="1"/>
  <c r="D618" i="5"/>
  <c r="E618" i="5" s="1"/>
  <c r="D619" i="5"/>
  <c r="E619" i="5" s="1"/>
  <c r="D620" i="5"/>
  <c r="E620" i="5" s="1"/>
  <c r="D621" i="5"/>
  <c r="E621" i="5" s="1"/>
  <c r="D622" i="5"/>
  <c r="E622" i="5" s="1"/>
  <c r="D623" i="5"/>
  <c r="E623" i="5" s="1"/>
  <c r="D624" i="5"/>
  <c r="E624" i="5" s="1"/>
  <c r="D625" i="5"/>
  <c r="E625" i="5" s="1"/>
  <c r="D626" i="5"/>
  <c r="E626" i="5" s="1"/>
  <c r="D627" i="5"/>
  <c r="E627" i="5" s="1"/>
  <c r="D628" i="5"/>
  <c r="E628" i="5" s="1"/>
  <c r="D629" i="5"/>
  <c r="E629" i="5" s="1"/>
  <c r="D630" i="5"/>
  <c r="E630" i="5" s="1"/>
  <c r="D631" i="5"/>
  <c r="E631" i="5" s="1"/>
  <c r="D632" i="5"/>
  <c r="E632" i="5" s="1"/>
  <c r="D633" i="5"/>
  <c r="E633" i="5" s="1"/>
  <c r="D634" i="5"/>
  <c r="E634" i="5" s="1"/>
  <c r="D635" i="5"/>
  <c r="E635" i="5" s="1"/>
  <c r="D636" i="5"/>
  <c r="E636" i="5" s="1"/>
  <c r="D637" i="5"/>
  <c r="E637" i="5" s="1"/>
  <c r="D638" i="5"/>
  <c r="E638" i="5" s="1"/>
  <c r="D639" i="5"/>
  <c r="E639" i="5" s="1"/>
  <c r="D640" i="5"/>
  <c r="E640" i="5" s="1"/>
  <c r="D641" i="5"/>
  <c r="E641" i="5" s="1"/>
  <c r="D642" i="5"/>
  <c r="E642" i="5" s="1"/>
  <c r="D643" i="5"/>
  <c r="E643" i="5" s="1"/>
  <c r="D644" i="5"/>
  <c r="E644" i="5" s="1"/>
  <c r="D645" i="5"/>
  <c r="E645" i="5" s="1"/>
  <c r="D646" i="5"/>
  <c r="E646" i="5" s="1"/>
  <c r="D647" i="5"/>
  <c r="E647" i="5" s="1"/>
  <c r="D648" i="5"/>
  <c r="E648" i="5" s="1"/>
  <c r="D649" i="5"/>
  <c r="E649" i="5" s="1"/>
  <c r="D650" i="5"/>
  <c r="E650" i="5" s="1"/>
  <c r="D651" i="5"/>
  <c r="E651" i="5" s="1"/>
  <c r="D652" i="5"/>
  <c r="E652" i="5" s="1"/>
  <c r="D653" i="5"/>
  <c r="E653" i="5" s="1"/>
  <c r="D654" i="5"/>
  <c r="E654" i="5" s="1"/>
  <c r="D655" i="5"/>
  <c r="E655" i="5" s="1"/>
  <c r="D656" i="5"/>
  <c r="E656" i="5" s="1"/>
  <c r="D657" i="5"/>
  <c r="E657" i="5" s="1"/>
  <c r="D658" i="5"/>
  <c r="E658" i="5" s="1"/>
  <c r="D659" i="5"/>
  <c r="E659" i="5" s="1"/>
  <c r="D660" i="5"/>
  <c r="E660" i="5" s="1"/>
  <c r="D661" i="5"/>
  <c r="E661" i="5" s="1"/>
  <c r="D662" i="5"/>
  <c r="E662" i="5" s="1"/>
  <c r="D663" i="5"/>
  <c r="E663" i="5" s="1"/>
  <c r="D664" i="5"/>
  <c r="E664" i="5" s="1"/>
  <c r="D665" i="5"/>
  <c r="E665" i="5" s="1"/>
  <c r="D666" i="5"/>
  <c r="E666" i="5" s="1"/>
  <c r="D667" i="5"/>
  <c r="E667" i="5" s="1"/>
  <c r="D668" i="5"/>
  <c r="E668" i="5" s="1"/>
  <c r="D669" i="5"/>
  <c r="E669" i="5" s="1"/>
  <c r="D670" i="5"/>
  <c r="E670" i="5" s="1"/>
  <c r="D671" i="5"/>
  <c r="E671" i="5" s="1"/>
  <c r="D672" i="5"/>
  <c r="E672" i="5" s="1"/>
  <c r="D673" i="5"/>
  <c r="E673" i="5" s="1"/>
  <c r="D674" i="5"/>
  <c r="E674" i="5" s="1"/>
  <c r="D675" i="5"/>
  <c r="E675" i="5" s="1"/>
  <c r="D676" i="5"/>
  <c r="E676" i="5" s="1"/>
  <c r="D677" i="5"/>
  <c r="E677" i="5" s="1"/>
  <c r="D678" i="5"/>
  <c r="E678" i="5" s="1"/>
  <c r="D679" i="5"/>
  <c r="E679" i="5" s="1"/>
  <c r="D680" i="5"/>
  <c r="E680" i="5" s="1"/>
  <c r="D681" i="5"/>
  <c r="E681" i="5" s="1"/>
  <c r="D682" i="5"/>
  <c r="E682" i="5" s="1"/>
  <c r="D683" i="5"/>
  <c r="E683" i="5" s="1"/>
  <c r="D684" i="5"/>
  <c r="E684" i="5" s="1"/>
  <c r="D685" i="5"/>
  <c r="E685" i="5" s="1"/>
  <c r="D686" i="5"/>
  <c r="E686" i="5" s="1"/>
  <c r="D687" i="5"/>
  <c r="E687" i="5" s="1"/>
  <c r="D688" i="5"/>
  <c r="E688" i="5" s="1"/>
  <c r="D689" i="5"/>
  <c r="E689" i="5" s="1"/>
  <c r="D690" i="5"/>
  <c r="E690" i="5" s="1"/>
  <c r="D691" i="5"/>
  <c r="E691" i="5" s="1"/>
  <c r="D692" i="5"/>
  <c r="E692" i="5" s="1"/>
  <c r="D693" i="5"/>
  <c r="E693" i="5" s="1"/>
  <c r="D694" i="5"/>
  <c r="E694" i="5" s="1"/>
  <c r="D695" i="5"/>
  <c r="E695" i="5" s="1"/>
  <c r="D696" i="5"/>
  <c r="E696" i="5" s="1"/>
  <c r="D697" i="5"/>
  <c r="E697" i="5" s="1"/>
  <c r="D698" i="5"/>
  <c r="E698" i="5" s="1"/>
  <c r="D699" i="5"/>
  <c r="E699" i="5" s="1"/>
  <c r="D700" i="5"/>
  <c r="E700" i="5" s="1"/>
  <c r="D701" i="5"/>
  <c r="E701" i="5" s="1"/>
  <c r="D702" i="5"/>
  <c r="E702" i="5" s="1"/>
  <c r="D703" i="5"/>
  <c r="E703" i="5" s="1"/>
  <c r="D704" i="5"/>
  <c r="E704" i="5" s="1"/>
  <c r="D705" i="5"/>
  <c r="E705" i="5" s="1"/>
  <c r="D706" i="5"/>
  <c r="E706" i="5" s="1"/>
  <c r="D707" i="5"/>
  <c r="E707" i="5" s="1"/>
  <c r="D708" i="5"/>
  <c r="E708" i="5" s="1"/>
  <c r="D709" i="5"/>
  <c r="E709" i="5" s="1"/>
  <c r="D710" i="5"/>
  <c r="E710" i="5" s="1"/>
  <c r="D711" i="5"/>
  <c r="E711" i="5" s="1"/>
  <c r="D712" i="5"/>
  <c r="E712" i="5" s="1"/>
  <c r="D713" i="5"/>
  <c r="E713" i="5" s="1"/>
  <c r="D714" i="5"/>
  <c r="E714" i="5" s="1"/>
  <c r="D715" i="5"/>
  <c r="E715" i="5" s="1"/>
  <c r="D716" i="5"/>
  <c r="E716" i="5" s="1"/>
  <c r="D717" i="5"/>
  <c r="E717" i="5" s="1"/>
  <c r="D718" i="5"/>
  <c r="E718" i="5" s="1"/>
  <c r="D719" i="5"/>
  <c r="E719" i="5" s="1"/>
  <c r="D720" i="5"/>
  <c r="E720" i="5" s="1"/>
  <c r="D721" i="5"/>
  <c r="E721" i="5" s="1"/>
  <c r="D722" i="5"/>
  <c r="E722" i="5" s="1"/>
  <c r="D723" i="5"/>
  <c r="E723" i="5" s="1"/>
  <c r="D724" i="5"/>
  <c r="E724" i="5" s="1"/>
  <c r="D725" i="5"/>
  <c r="E725" i="5" s="1"/>
  <c r="D726" i="5"/>
  <c r="E726" i="5" s="1"/>
  <c r="D727" i="5"/>
  <c r="E727" i="5" s="1"/>
  <c r="D728" i="5"/>
  <c r="E728" i="5" s="1"/>
  <c r="D729" i="5"/>
  <c r="E729" i="5" s="1"/>
  <c r="D730" i="5"/>
  <c r="E730" i="5" s="1"/>
  <c r="D731" i="5"/>
  <c r="E731" i="5" s="1"/>
  <c r="D732" i="5"/>
  <c r="E732" i="5" s="1"/>
  <c r="D733" i="5"/>
  <c r="E733" i="5" s="1"/>
  <c r="D734" i="5"/>
  <c r="E734" i="5" s="1"/>
  <c r="D735" i="5"/>
  <c r="E735" i="5" s="1"/>
  <c r="D736" i="5"/>
  <c r="E736" i="5" s="1"/>
  <c r="D737" i="5"/>
  <c r="E737" i="5" s="1"/>
  <c r="D738" i="5"/>
  <c r="E738" i="5" s="1"/>
  <c r="D739" i="5"/>
  <c r="E739" i="5" s="1"/>
  <c r="D740" i="5"/>
  <c r="E740" i="5" s="1"/>
  <c r="D741" i="5"/>
  <c r="E741" i="5" s="1"/>
  <c r="D742" i="5"/>
  <c r="E742" i="5" s="1"/>
  <c r="D743" i="5"/>
  <c r="E743" i="5" s="1"/>
  <c r="D744" i="5"/>
  <c r="E744" i="5" s="1"/>
  <c r="D745" i="5"/>
  <c r="E745" i="5" s="1"/>
  <c r="D746" i="5"/>
  <c r="E746" i="5" s="1"/>
  <c r="D747" i="5"/>
  <c r="E747" i="5" s="1"/>
  <c r="D748" i="5"/>
  <c r="E748" i="5" s="1"/>
  <c r="D749" i="5"/>
  <c r="E749" i="5" s="1"/>
  <c r="D750" i="5"/>
  <c r="E750" i="5" s="1"/>
  <c r="D751" i="5"/>
  <c r="E751" i="5" s="1"/>
  <c r="D752" i="5"/>
  <c r="E752" i="5" s="1"/>
  <c r="D753" i="5"/>
  <c r="E753" i="5" s="1"/>
  <c r="D754" i="5"/>
  <c r="E754" i="5" s="1"/>
  <c r="D755" i="5"/>
  <c r="E755" i="5" s="1"/>
  <c r="D756" i="5"/>
  <c r="E756" i="5" s="1"/>
  <c r="D757" i="5"/>
  <c r="E757" i="5" s="1"/>
  <c r="D758" i="5"/>
  <c r="E758" i="5" s="1"/>
  <c r="D759" i="5"/>
  <c r="E759" i="5" s="1"/>
  <c r="D760" i="5"/>
  <c r="E760" i="5" s="1"/>
  <c r="D761" i="5"/>
  <c r="E761" i="5" s="1"/>
  <c r="D762" i="5"/>
  <c r="E762" i="5" s="1"/>
  <c r="D763" i="5"/>
  <c r="E763" i="5" s="1"/>
  <c r="D764" i="5"/>
  <c r="E764" i="5" s="1"/>
  <c r="D765" i="5"/>
  <c r="E765" i="5" s="1"/>
  <c r="D766" i="5"/>
  <c r="E766" i="5" s="1"/>
  <c r="D767" i="5"/>
  <c r="E767" i="5" s="1"/>
  <c r="D768" i="5"/>
  <c r="E768" i="5" s="1"/>
  <c r="D769" i="5"/>
  <c r="E769" i="5" s="1"/>
  <c r="D770" i="5"/>
  <c r="E770" i="5" s="1"/>
  <c r="D771" i="5"/>
  <c r="E771" i="5" s="1"/>
  <c r="D772" i="5"/>
  <c r="E772" i="5" s="1"/>
  <c r="D773" i="5"/>
  <c r="E773" i="5" s="1"/>
  <c r="D774" i="5"/>
  <c r="E774" i="5" s="1"/>
  <c r="D775" i="5"/>
  <c r="E775" i="5" s="1"/>
  <c r="D776" i="5"/>
  <c r="E776" i="5" s="1"/>
  <c r="D777" i="5"/>
  <c r="E777" i="5" s="1"/>
  <c r="D778" i="5"/>
  <c r="E778" i="5" s="1"/>
  <c r="D779" i="5"/>
  <c r="E779" i="5" s="1"/>
  <c r="D780" i="5"/>
  <c r="E780" i="5" s="1"/>
  <c r="D781" i="5"/>
  <c r="E781" i="5" s="1"/>
  <c r="D782" i="5"/>
  <c r="E782" i="5" s="1"/>
  <c r="D783" i="5"/>
  <c r="E783" i="5" s="1"/>
  <c r="D784" i="5"/>
  <c r="E784" i="5" s="1"/>
  <c r="D785" i="5"/>
  <c r="E785" i="5" s="1"/>
  <c r="D786" i="5"/>
  <c r="E786" i="5" s="1"/>
  <c r="D787" i="5"/>
  <c r="E787" i="5" s="1"/>
  <c r="D788" i="5"/>
  <c r="E788" i="5" s="1"/>
  <c r="D789" i="5"/>
  <c r="E789" i="5" s="1"/>
  <c r="D790" i="5"/>
  <c r="E790" i="5" s="1"/>
  <c r="D791" i="5"/>
  <c r="E791" i="5" s="1"/>
  <c r="D792" i="5"/>
  <c r="E792" i="5" s="1"/>
  <c r="D793" i="5"/>
  <c r="E793" i="5" s="1"/>
  <c r="D794" i="5"/>
  <c r="E794" i="5" s="1"/>
  <c r="D795" i="5"/>
  <c r="E795" i="5" s="1"/>
  <c r="D796" i="5"/>
  <c r="E796" i="5" s="1"/>
  <c r="D797" i="5"/>
  <c r="E797" i="5" s="1"/>
  <c r="D798" i="5"/>
  <c r="E798" i="5" s="1"/>
  <c r="D799" i="5"/>
  <c r="E799" i="5" s="1"/>
  <c r="D800" i="5"/>
  <c r="E800" i="5" s="1"/>
  <c r="D801" i="5"/>
  <c r="E801" i="5" s="1"/>
  <c r="D802" i="5"/>
  <c r="E802" i="5" s="1"/>
  <c r="D803" i="5"/>
  <c r="E803" i="5" s="1"/>
  <c r="D804" i="5"/>
  <c r="E804" i="5" s="1"/>
  <c r="D805" i="5"/>
  <c r="E805" i="5" s="1"/>
  <c r="D806" i="5"/>
  <c r="E806" i="5" s="1"/>
  <c r="D807" i="5"/>
  <c r="E807" i="5" s="1"/>
  <c r="D808" i="5"/>
  <c r="E808" i="5" s="1"/>
  <c r="D809" i="5"/>
  <c r="E809" i="5" s="1"/>
  <c r="D810" i="5"/>
  <c r="E810" i="5" s="1"/>
  <c r="D811" i="5"/>
  <c r="E811" i="5" s="1"/>
  <c r="D812" i="5"/>
  <c r="E812" i="5" s="1"/>
  <c r="D813" i="5"/>
  <c r="E813" i="5" s="1"/>
  <c r="D814" i="5"/>
  <c r="E814" i="5" s="1"/>
  <c r="D815" i="5"/>
  <c r="E815" i="5" s="1"/>
  <c r="D816" i="5"/>
  <c r="E816" i="5" s="1"/>
  <c r="D817" i="5"/>
  <c r="E817" i="5" s="1"/>
  <c r="D818" i="5"/>
  <c r="E818" i="5" s="1"/>
  <c r="D819" i="5"/>
  <c r="E819" i="5" s="1"/>
  <c r="D820" i="5"/>
  <c r="E820" i="5" s="1"/>
  <c r="D821" i="5"/>
  <c r="E821" i="5" s="1"/>
  <c r="D822" i="5"/>
  <c r="E822" i="5" s="1"/>
  <c r="D823" i="5"/>
  <c r="E823" i="5" s="1"/>
  <c r="D824" i="5"/>
  <c r="E824" i="5" s="1"/>
  <c r="D825" i="5"/>
  <c r="E825" i="5" s="1"/>
  <c r="D826" i="5"/>
  <c r="E826" i="5" s="1"/>
  <c r="D827" i="5"/>
  <c r="E827" i="5" s="1"/>
  <c r="D828" i="5"/>
  <c r="E828" i="5" s="1"/>
  <c r="D829" i="5"/>
  <c r="E829" i="5" s="1"/>
  <c r="D830" i="5"/>
  <c r="E830" i="5" s="1"/>
  <c r="D831" i="5"/>
  <c r="E831" i="5" s="1"/>
  <c r="D832" i="5"/>
  <c r="E832" i="5" s="1"/>
  <c r="D833" i="5"/>
  <c r="E833" i="5" s="1"/>
  <c r="D834" i="5"/>
  <c r="E834" i="5" s="1"/>
  <c r="D835" i="5"/>
  <c r="E835" i="5" s="1"/>
  <c r="D836" i="5"/>
  <c r="E836" i="5" s="1"/>
  <c r="D837" i="5"/>
  <c r="E837" i="5" s="1"/>
  <c r="D838" i="5"/>
  <c r="E838" i="5" s="1"/>
  <c r="D839" i="5"/>
  <c r="E839" i="5" s="1"/>
  <c r="D840" i="5"/>
  <c r="E840" i="5" s="1"/>
  <c r="D841" i="5"/>
  <c r="E841" i="5" s="1"/>
  <c r="D842" i="5"/>
  <c r="E842" i="5" s="1"/>
  <c r="D843" i="5"/>
  <c r="E843" i="5" s="1"/>
  <c r="D844" i="5"/>
  <c r="E844" i="5" s="1"/>
  <c r="D845" i="5"/>
  <c r="E845" i="5" s="1"/>
  <c r="D846" i="5"/>
  <c r="E846" i="5" s="1"/>
  <c r="D847" i="5"/>
  <c r="E847" i="5" s="1"/>
  <c r="D848" i="5"/>
  <c r="E848" i="5" s="1"/>
  <c r="D849" i="5"/>
  <c r="E849" i="5" s="1"/>
  <c r="D850" i="5"/>
  <c r="E850" i="5" s="1"/>
  <c r="D851" i="5"/>
  <c r="E851" i="5" s="1"/>
  <c r="D852" i="5"/>
  <c r="E852" i="5" s="1"/>
  <c r="D853" i="5"/>
  <c r="E853" i="5" s="1"/>
  <c r="D854" i="5"/>
  <c r="E854" i="5" s="1"/>
  <c r="D855" i="5"/>
  <c r="E855" i="5" s="1"/>
  <c r="D856" i="5"/>
  <c r="E856" i="5" s="1"/>
  <c r="D857" i="5"/>
  <c r="E857" i="5" s="1"/>
  <c r="D858" i="5"/>
  <c r="E858" i="5" s="1"/>
  <c r="D859" i="5"/>
  <c r="E859" i="5" s="1"/>
  <c r="D860" i="5"/>
  <c r="E860" i="5" s="1"/>
  <c r="D861" i="5"/>
  <c r="E861" i="5" s="1"/>
  <c r="D862" i="5"/>
  <c r="E862" i="5" s="1"/>
  <c r="D863" i="5"/>
  <c r="E863" i="5" s="1"/>
  <c r="D864" i="5"/>
  <c r="E864" i="5" s="1"/>
  <c r="D865" i="5"/>
  <c r="E865" i="5" s="1"/>
  <c r="D866" i="5"/>
  <c r="E866" i="5" s="1"/>
  <c r="D867" i="5"/>
  <c r="E867" i="5" s="1"/>
  <c r="D868" i="5"/>
  <c r="E868" i="5" s="1"/>
  <c r="D869" i="5"/>
  <c r="E869" i="5" s="1"/>
  <c r="D870" i="5"/>
  <c r="E870" i="5" s="1"/>
  <c r="D871" i="5"/>
  <c r="E871" i="5" s="1"/>
  <c r="D872" i="5"/>
  <c r="E872" i="5" s="1"/>
  <c r="D873" i="5"/>
  <c r="E873" i="5" s="1"/>
  <c r="D874" i="5"/>
  <c r="E874" i="5" s="1"/>
  <c r="D875" i="5"/>
  <c r="E875" i="5" s="1"/>
  <c r="D876" i="5"/>
  <c r="E876" i="5" s="1"/>
  <c r="D877" i="5"/>
  <c r="E877" i="5" s="1"/>
  <c r="D878" i="5"/>
  <c r="E878" i="5" s="1"/>
  <c r="D879" i="5"/>
  <c r="E879" i="5" s="1"/>
  <c r="D880" i="5"/>
  <c r="E880" i="5" s="1"/>
  <c r="D881" i="5"/>
  <c r="E881" i="5" s="1"/>
  <c r="D882" i="5"/>
  <c r="E882" i="5" s="1"/>
  <c r="D883" i="5"/>
  <c r="E883" i="5" s="1"/>
  <c r="D884" i="5"/>
  <c r="E884" i="5" s="1"/>
  <c r="D885" i="5"/>
  <c r="E885" i="5" s="1"/>
  <c r="D886" i="5"/>
  <c r="E886" i="5" s="1"/>
  <c r="D887" i="5"/>
  <c r="E887" i="5" s="1"/>
  <c r="D888" i="5"/>
  <c r="E888" i="5" s="1"/>
  <c r="D889" i="5"/>
  <c r="E889" i="5" s="1"/>
  <c r="D890" i="5"/>
  <c r="E890" i="5" s="1"/>
  <c r="D891" i="5"/>
  <c r="E891" i="5" s="1"/>
  <c r="D892" i="5"/>
  <c r="E892" i="5" s="1"/>
  <c r="D893" i="5"/>
  <c r="E893" i="5" s="1"/>
  <c r="D894" i="5"/>
  <c r="E894" i="5" s="1"/>
  <c r="D895" i="5"/>
  <c r="E895" i="5" s="1"/>
  <c r="D896" i="5"/>
  <c r="E896" i="5" s="1"/>
  <c r="D897" i="5"/>
  <c r="E897" i="5" s="1"/>
  <c r="D898" i="5"/>
  <c r="E898" i="5" s="1"/>
  <c r="D899" i="5"/>
  <c r="E899" i="5" s="1"/>
  <c r="D900" i="5"/>
  <c r="E900" i="5" s="1"/>
  <c r="D901" i="5"/>
  <c r="E901" i="5" s="1"/>
  <c r="D902" i="5"/>
  <c r="E902" i="5" s="1"/>
  <c r="D903" i="5"/>
  <c r="E903" i="5" s="1"/>
  <c r="D904" i="5"/>
  <c r="E904" i="5" s="1"/>
  <c r="D905" i="5"/>
  <c r="E905" i="5" s="1"/>
  <c r="D906" i="5"/>
  <c r="E906" i="5" s="1"/>
  <c r="D907" i="5"/>
  <c r="E907" i="5" s="1"/>
  <c r="D908" i="5"/>
  <c r="E908" i="5" s="1"/>
  <c r="D909" i="5"/>
  <c r="E909" i="5" s="1"/>
  <c r="D910" i="5"/>
  <c r="E910" i="5" s="1"/>
  <c r="D911" i="5"/>
  <c r="E911" i="5" s="1"/>
  <c r="D912" i="5"/>
  <c r="E912" i="5" s="1"/>
  <c r="D913" i="5"/>
  <c r="E913" i="5" s="1"/>
  <c r="D914" i="5"/>
  <c r="E914" i="5" s="1"/>
  <c r="D915" i="5"/>
  <c r="E915" i="5" s="1"/>
  <c r="D916" i="5"/>
  <c r="E916" i="5" s="1"/>
  <c r="D917" i="5"/>
  <c r="E917" i="5" s="1"/>
  <c r="D918" i="5"/>
  <c r="E918" i="5" s="1"/>
  <c r="D919" i="5"/>
  <c r="E919" i="5" s="1"/>
  <c r="D920" i="5"/>
  <c r="E920" i="5" s="1"/>
  <c r="D921" i="5"/>
  <c r="E921" i="5" s="1"/>
  <c r="D922" i="5"/>
  <c r="E922" i="5" s="1"/>
  <c r="D923" i="5"/>
  <c r="E923" i="5" s="1"/>
  <c r="D924" i="5"/>
  <c r="E924" i="5" s="1"/>
  <c r="D925" i="5"/>
  <c r="E925" i="5" s="1"/>
  <c r="D926" i="5"/>
  <c r="E926" i="5" s="1"/>
  <c r="D927" i="5"/>
  <c r="E927" i="5" s="1"/>
  <c r="D928" i="5"/>
  <c r="E928" i="5" s="1"/>
  <c r="D929" i="5"/>
  <c r="E929" i="5" s="1"/>
  <c r="D930" i="5"/>
  <c r="E930" i="5" s="1"/>
  <c r="D931" i="5"/>
  <c r="E931" i="5" s="1"/>
  <c r="D932" i="5"/>
  <c r="E932" i="5" s="1"/>
  <c r="D933" i="5"/>
  <c r="E933" i="5" s="1"/>
  <c r="D934" i="5"/>
  <c r="E934" i="5" s="1"/>
  <c r="D935" i="5"/>
  <c r="E935" i="5" s="1"/>
  <c r="D936" i="5"/>
  <c r="E936" i="5" s="1"/>
  <c r="D937" i="5"/>
  <c r="E937" i="5" s="1"/>
  <c r="D938" i="5"/>
  <c r="E938" i="5" s="1"/>
  <c r="D939" i="5"/>
  <c r="E939" i="5" s="1"/>
  <c r="D940" i="5"/>
  <c r="E940" i="5" s="1"/>
  <c r="D941" i="5"/>
  <c r="E941" i="5" s="1"/>
  <c r="D942" i="5"/>
  <c r="E942" i="5" s="1"/>
  <c r="D943" i="5"/>
  <c r="E943" i="5" s="1"/>
  <c r="D944" i="5"/>
  <c r="E944" i="5" s="1"/>
  <c r="D945" i="5"/>
  <c r="E945" i="5" s="1"/>
  <c r="D946" i="5"/>
  <c r="E946" i="5" s="1"/>
  <c r="D947" i="5"/>
  <c r="E947" i="5" s="1"/>
  <c r="D948" i="5"/>
  <c r="E948" i="5" s="1"/>
  <c r="D949" i="5"/>
  <c r="E949" i="5" s="1"/>
  <c r="D950" i="5"/>
  <c r="E950" i="5" s="1"/>
  <c r="D951" i="5"/>
  <c r="E951" i="5" s="1"/>
  <c r="D952" i="5"/>
  <c r="E952" i="5" s="1"/>
  <c r="D953" i="5"/>
  <c r="E953" i="5" s="1"/>
  <c r="D954" i="5"/>
  <c r="E954" i="5" s="1"/>
  <c r="D955" i="5"/>
  <c r="E955" i="5" s="1"/>
  <c r="D956" i="5"/>
  <c r="E956" i="5" s="1"/>
  <c r="D957" i="5"/>
  <c r="E957" i="5" s="1"/>
  <c r="D958" i="5"/>
  <c r="E958" i="5" s="1"/>
  <c r="D959" i="5"/>
  <c r="E959" i="5" s="1"/>
  <c r="D960" i="5"/>
  <c r="E960" i="5" s="1"/>
  <c r="D961" i="5"/>
  <c r="E961" i="5" s="1"/>
  <c r="D962" i="5"/>
  <c r="E962" i="5" s="1"/>
  <c r="D963" i="5"/>
  <c r="E963" i="5" s="1"/>
  <c r="D964" i="5"/>
  <c r="E964" i="5" s="1"/>
  <c r="D965" i="5"/>
  <c r="E965" i="5" s="1"/>
  <c r="D966" i="5"/>
  <c r="E966" i="5" s="1"/>
  <c r="D967" i="5"/>
  <c r="E967" i="5" s="1"/>
  <c r="D968" i="5"/>
  <c r="E968" i="5" s="1"/>
  <c r="D969" i="5"/>
  <c r="E969" i="5" s="1"/>
  <c r="D970" i="5"/>
  <c r="E970" i="5" s="1"/>
  <c r="D971" i="5"/>
  <c r="E971" i="5" s="1"/>
  <c r="D972" i="5"/>
  <c r="E972" i="5" s="1"/>
  <c r="D973" i="5"/>
  <c r="E973" i="5" s="1"/>
  <c r="D974" i="5"/>
  <c r="E974" i="5" s="1"/>
  <c r="D975" i="5"/>
  <c r="E975" i="5" s="1"/>
  <c r="D976" i="5"/>
  <c r="E976" i="5" s="1"/>
  <c r="D977" i="5"/>
  <c r="E977" i="5" s="1"/>
  <c r="D978" i="5"/>
  <c r="E978" i="5" s="1"/>
  <c r="D979" i="5"/>
  <c r="E979" i="5" s="1"/>
  <c r="D980" i="5"/>
  <c r="E980" i="5" s="1"/>
  <c r="D981" i="5"/>
  <c r="E981" i="5" s="1"/>
  <c r="D982" i="5"/>
  <c r="E982" i="5" s="1"/>
  <c r="D983" i="5"/>
  <c r="E983" i="5" s="1"/>
  <c r="D984" i="5"/>
  <c r="E984" i="5" s="1"/>
  <c r="D985" i="5"/>
  <c r="E985" i="5" s="1"/>
  <c r="D986" i="5"/>
  <c r="E986" i="5" s="1"/>
  <c r="D987" i="5"/>
  <c r="E987" i="5" s="1"/>
  <c r="D988" i="5"/>
  <c r="E988" i="5" s="1"/>
  <c r="D989" i="5"/>
  <c r="E989" i="5" s="1"/>
  <c r="D990" i="5"/>
  <c r="E990" i="5" s="1"/>
  <c r="D991" i="5"/>
  <c r="E991" i="5" s="1"/>
  <c r="D992" i="5"/>
  <c r="E992" i="5" s="1"/>
  <c r="D993" i="5"/>
  <c r="E993" i="5" s="1"/>
  <c r="D994" i="5"/>
  <c r="E994" i="5" s="1"/>
  <c r="D995" i="5"/>
  <c r="E995" i="5" s="1"/>
  <c r="D996" i="5"/>
  <c r="E996" i="5" s="1"/>
  <c r="D997" i="5"/>
  <c r="E997" i="5" s="1"/>
  <c r="D998" i="5"/>
  <c r="E998" i="5" s="1"/>
  <c r="D999" i="5"/>
  <c r="E999" i="5" s="1"/>
  <c r="D1000" i="5"/>
  <c r="E1000" i="5" s="1"/>
  <c r="D1001" i="5"/>
  <c r="E1001" i="5" s="1"/>
  <c r="D1002" i="5"/>
  <c r="E1002" i="5" s="1"/>
  <c r="D1003" i="5"/>
  <c r="E1003" i="5" s="1"/>
  <c r="D1004" i="5"/>
  <c r="E1004" i="5" s="1"/>
  <c r="D1005" i="5"/>
  <c r="E1005" i="5" s="1"/>
  <c r="D1006" i="5"/>
  <c r="E1006" i="5" s="1"/>
  <c r="D1007" i="5"/>
  <c r="E1007" i="5" s="1"/>
  <c r="D1008" i="5"/>
  <c r="E1008" i="5" s="1"/>
  <c r="D1009" i="5"/>
  <c r="E1009" i="5" s="1"/>
  <c r="D1010" i="5"/>
  <c r="E1010" i="5" s="1"/>
  <c r="D1011" i="5"/>
  <c r="E1011" i="5" s="1"/>
  <c r="D1012" i="5"/>
  <c r="E1012" i="5" s="1"/>
  <c r="D1013" i="5"/>
  <c r="E1013" i="5" s="1"/>
  <c r="D1014" i="5"/>
  <c r="E1014" i="5" s="1"/>
  <c r="D1015" i="5"/>
  <c r="E1015" i="5" s="1"/>
  <c r="D1016" i="5"/>
  <c r="E1016" i="5" s="1"/>
  <c r="D1017" i="5"/>
  <c r="E1017" i="5" s="1"/>
  <c r="D1018" i="5"/>
  <c r="E1018" i="5" s="1"/>
  <c r="D1019" i="5"/>
  <c r="E1019" i="5" s="1"/>
  <c r="D1020" i="5"/>
  <c r="E1020" i="5" s="1"/>
  <c r="D1021" i="5"/>
  <c r="E1021" i="5" s="1"/>
  <c r="D1022" i="5"/>
  <c r="E1022" i="5" s="1"/>
  <c r="D1023" i="5"/>
  <c r="E1023" i="5" s="1"/>
  <c r="D1024" i="5"/>
  <c r="E1024" i="5" s="1"/>
  <c r="D1025" i="5"/>
  <c r="E1025" i="5" s="1"/>
  <c r="D1026" i="5"/>
  <c r="E1026" i="5" s="1"/>
  <c r="D1027" i="5"/>
  <c r="E1027" i="5" s="1"/>
  <c r="D1028" i="5"/>
  <c r="E1028" i="5" s="1"/>
  <c r="D1029" i="5"/>
  <c r="E1029" i="5" s="1"/>
  <c r="D1030" i="5"/>
  <c r="E1030" i="5" s="1"/>
  <c r="D1031" i="5"/>
  <c r="E1031" i="5" s="1"/>
  <c r="D1032" i="5"/>
  <c r="E1032" i="5" s="1"/>
  <c r="D1033" i="5"/>
  <c r="E1033" i="5" s="1"/>
  <c r="D1034" i="5"/>
  <c r="E1034" i="5" s="1"/>
  <c r="D1035" i="5"/>
  <c r="E1035" i="5" s="1"/>
  <c r="D1036" i="5"/>
  <c r="E1036" i="5" s="1"/>
  <c r="D1037" i="5"/>
  <c r="E1037" i="5" s="1"/>
  <c r="D1038" i="5"/>
  <c r="E1038" i="5" s="1"/>
  <c r="D1039" i="5"/>
  <c r="E1039" i="5" s="1"/>
  <c r="D1040" i="5"/>
  <c r="E1040" i="5" s="1"/>
  <c r="D1041" i="5"/>
  <c r="E1041" i="5" s="1"/>
  <c r="D1042" i="5"/>
  <c r="E1042" i="5" s="1"/>
  <c r="D1043" i="5"/>
  <c r="E1043" i="5" s="1"/>
  <c r="D1044" i="5"/>
  <c r="E1044" i="5" s="1"/>
  <c r="D1045" i="5"/>
  <c r="E1045" i="5" s="1"/>
  <c r="D1046" i="5"/>
  <c r="E1046" i="5" s="1"/>
  <c r="D1047" i="5"/>
  <c r="E1047" i="5" s="1"/>
  <c r="D1048" i="5"/>
  <c r="E1048" i="5" s="1"/>
  <c r="D1049" i="5"/>
  <c r="E1049" i="5" s="1"/>
  <c r="D1050" i="5"/>
  <c r="E1050" i="5" s="1"/>
  <c r="D1051" i="5"/>
  <c r="E1051" i="5" s="1"/>
  <c r="D1052" i="5"/>
  <c r="E1052" i="5" s="1"/>
  <c r="D1053" i="5"/>
  <c r="E1053" i="5" s="1"/>
  <c r="D1054" i="5"/>
  <c r="E1054" i="5" s="1"/>
  <c r="D1055" i="5"/>
  <c r="E1055" i="5" s="1"/>
  <c r="D1056" i="5"/>
  <c r="E1056" i="5" s="1"/>
  <c r="D1057" i="5"/>
  <c r="E1057" i="5" s="1"/>
  <c r="D1058" i="5"/>
  <c r="E1058" i="5" s="1"/>
  <c r="D1059" i="5"/>
  <c r="E1059" i="5" s="1"/>
  <c r="D1060" i="5"/>
  <c r="E1060" i="5" s="1"/>
  <c r="D1061" i="5"/>
  <c r="E1061" i="5" s="1"/>
  <c r="D1062" i="5"/>
  <c r="E1062" i="5" s="1"/>
  <c r="D1063" i="5"/>
  <c r="E1063" i="5" s="1"/>
  <c r="D1064" i="5"/>
  <c r="E1064" i="5" s="1"/>
  <c r="D1065" i="5"/>
  <c r="E1065" i="5" s="1"/>
  <c r="D1066" i="5"/>
  <c r="E1066" i="5" s="1"/>
  <c r="D1067" i="5"/>
  <c r="E1067" i="5" s="1"/>
  <c r="D1068" i="5"/>
  <c r="E1068" i="5" s="1"/>
  <c r="D1069" i="5"/>
  <c r="E1069" i="5" s="1"/>
  <c r="D1070" i="5"/>
  <c r="E1070" i="5" s="1"/>
  <c r="D1071" i="5"/>
  <c r="E1071" i="5" s="1"/>
  <c r="D1072" i="5"/>
  <c r="E1072" i="5" s="1"/>
  <c r="D1073" i="5"/>
  <c r="E1073" i="5" s="1"/>
  <c r="D1074" i="5"/>
  <c r="E1074" i="5" s="1"/>
  <c r="D1075" i="5"/>
  <c r="E1075" i="5" s="1"/>
  <c r="D1076" i="5"/>
  <c r="E1076" i="5" s="1"/>
  <c r="D1077" i="5"/>
  <c r="E1077" i="5" s="1"/>
  <c r="D1078" i="5"/>
  <c r="E1078" i="5" s="1"/>
  <c r="D1079" i="5"/>
  <c r="E1079" i="5" s="1"/>
  <c r="D1080" i="5"/>
  <c r="E1080" i="5" s="1"/>
  <c r="D1081" i="5"/>
  <c r="E1081" i="5" s="1"/>
  <c r="D1082" i="5"/>
  <c r="E1082" i="5" s="1"/>
  <c r="D1083" i="5"/>
  <c r="E1083" i="5" s="1"/>
  <c r="D1084" i="5"/>
  <c r="E1084" i="5" s="1"/>
  <c r="D1085" i="5"/>
  <c r="E1085" i="5" s="1"/>
  <c r="D1086" i="5"/>
  <c r="E1086" i="5" s="1"/>
  <c r="D1087" i="5"/>
  <c r="E1087" i="5" s="1"/>
  <c r="D1088" i="5"/>
  <c r="E1088" i="5" s="1"/>
  <c r="D1089" i="5"/>
  <c r="E1089" i="5" s="1"/>
  <c r="D1090" i="5"/>
  <c r="E1090" i="5" s="1"/>
  <c r="D1091" i="5"/>
  <c r="E1091" i="5" s="1"/>
  <c r="D1092" i="5"/>
  <c r="E1092" i="5" s="1"/>
  <c r="D1093" i="5"/>
  <c r="E1093" i="5" s="1"/>
  <c r="D1094" i="5"/>
  <c r="E1094" i="5" s="1"/>
  <c r="D1095" i="5"/>
  <c r="E1095" i="5" s="1"/>
  <c r="D1096" i="5"/>
  <c r="E1096" i="5" s="1"/>
  <c r="D1097" i="5"/>
  <c r="E1097" i="5" s="1"/>
  <c r="D1098" i="5"/>
  <c r="E1098" i="5" s="1"/>
  <c r="D1099" i="5"/>
  <c r="E1099" i="5" s="1"/>
  <c r="D1100" i="5"/>
  <c r="E1100" i="5" s="1"/>
  <c r="D1101" i="5"/>
  <c r="E1101" i="5" s="1"/>
  <c r="D1102" i="5"/>
  <c r="E1102" i="5" s="1"/>
  <c r="D1103" i="5"/>
  <c r="E1103" i="5" s="1"/>
  <c r="D1104" i="5"/>
  <c r="E1104" i="5" s="1"/>
  <c r="D1105" i="5"/>
  <c r="E1105" i="5" s="1"/>
  <c r="D1106" i="5"/>
  <c r="E1106" i="5" s="1"/>
  <c r="D1107" i="5"/>
  <c r="E1107" i="5" s="1"/>
  <c r="D1108" i="5"/>
  <c r="E1108" i="5" s="1"/>
  <c r="D1109" i="5"/>
  <c r="E1109" i="5" s="1"/>
  <c r="D1110" i="5"/>
  <c r="E1110" i="5" s="1"/>
  <c r="D1111" i="5"/>
  <c r="E1111" i="5" s="1"/>
  <c r="D1112" i="5"/>
  <c r="E1112" i="5" s="1"/>
  <c r="D1113" i="5"/>
  <c r="E1113" i="5" s="1"/>
  <c r="D1114" i="5"/>
  <c r="E1114" i="5" s="1"/>
  <c r="D1115" i="5"/>
  <c r="E1115" i="5" s="1"/>
  <c r="D1116" i="5"/>
  <c r="E1116" i="5" s="1"/>
  <c r="D1117" i="5"/>
  <c r="E1117" i="5" s="1"/>
  <c r="D1118" i="5"/>
  <c r="E1118" i="5" s="1"/>
  <c r="D1119" i="5"/>
  <c r="E1119" i="5" s="1"/>
  <c r="D1120" i="5"/>
  <c r="E1120" i="5" s="1"/>
  <c r="D1121" i="5"/>
  <c r="E1121" i="5" s="1"/>
  <c r="D1122" i="5"/>
  <c r="E1122" i="5" s="1"/>
  <c r="D1123" i="5"/>
  <c r="E1123" i="5" s="1"/>
  <c r="D1124" i="5"/>
  <c r="E1124" i="5" s="1"/>
  <c r="D1125" i="5"/>
  <c r="E1125" i="5" s="1"/>
  <c r="D1126" i="5"/>
  <c r="E1126" i="5" s="1"/>
  <c r="D1127" i="5"/>
  <c r="E1127" i="5" s="1"/>
  <c r="D1128" i="5"/>
  <c r="E1128" i="5" s="1"/>
  <c r="D1129" i="5"/>
  <c r="E1129" i="5" s="1"/>
  <c r="D1130" i="5"/>
  <c r="E1130" i="5" s="1"/>
  <c r="D1131" i="5"/>
  <c r="E1131" i="5" s="1"/>
  <c r="D1132" i="5"/>
  <c r="E1132" i="5" s="1"/>
  <c r="D1133" i="5"/>
  <c r="E1133" i="5" s="1"/>
  <c r="D1134" i="5"/>
  <c r="E1134" i="5" s="1"/>
  <c r="D1135" i="5"/>
  <c r="E1135" i="5" s="1"/>
  <c r="D1136" i="5"/>
  <c r="E1136" i="5" s="1"/>
  <c r="D1137" i="5"/>
  <c r="E1137" i="5" s="1"/>
  <c r="D1138" i="5"/>
  <c r="E1138" i="5" s="1"/>
  <c r="D1139" i="5"/>
  <c r="E1139" i="5" s="1"/>
  <c r="D1140" i="5"/>
  <c r="E1140" i="5" s="1"/>
  <c r="D1141" i="5"/>
  <c r="E1141" i="5" s="1"/>
  <c r="D1142" i="5"/>
  <c r="E1142" i="5" s="1"/>
  <c r="D1143" i="5"/>
  <c r="E1143" i="5" s="1"/>
  <c r="D1144" i="5"/>
  <c r="E1144" i="5" s="1"/>
  <c r="D1145" i="5"/>
  <c r="E1145" i="5" s="1"/>
  <c r="D1146" i="5"/>
  <c r="E1146" i="5" s="1"/>
  <c r="D1147" i="5"/>
  <c r="E1147" i="5" s="1"/>
  <c r="D1148" i="5"/>
  <c r="E1148" i="5" s="1"/>
  <c r="D1149" i="5"/>
  <c r="E1149" i="5" s="1"/>
  <c r="D1150" i="5"/>
  <c r="E1150" i="5" s="1"/>
  <c r="D1151" i="5"/>
  <c r="E1151" i="5" s="1"/>
  <c r="D1152" i="5"/>
  <c r="E1152" i="5" s="1"/>
  <c r="D1153" i="5"/>
  <c r="E1153" i="5" s="1"/>
  <c r="D1154" i="5"/>
  <c r="E1154" i="5" s="1"/>
  <c r="D1155" i="5"/>
  <c r="E1155" i="5" s="1"/>
  <c r="D1156" i="5"/>
  <c r="E1156" i="5" s="1"/>
  <c r="D1157" i="5"/>
  <c r="E1157" i="5" s="1"/>
  <c r="D1158" i="5"/>
  <c r="E1158" i="5" s="1"/>
  <c r="D1159" i="5"/>
  <c r="E1159" i="5" s="1"/>
  <c r="D1160" i="5"/>
  <c r="E1160" i="5" s="1"/>
  <c r="D1161" i="5"/>
  <c r="E1161" i="5" s="1"/>
  <c r="D1162" i="5"/>
  <c r="E1162" i="5" s="1"/>
  <c r="D1163" i="5"/>
  <c r="E1163" i="5" s="1"/>
  <c r="D1164" i="5"/>
  <c r="E1164" i="5" s="1"/>
  <c r="D1165" i="5"/>
  <c r="E1165" i="5" s="1"/>
  <c r="D1166" i="5"/>
  <c r="E1166" i="5" s="1"/>
  <c r="D1167" i="5"/>
  <c r="E1167" i="5" s="1"/>
  <c r="D1168" i="5"/>
  <c r="E1168" i="5" s="1"/>
  <c r="D1169" i="5"/>
  <c r="E1169" i="5" s="1"/>
  <c r="D1170" i="5"/>
  <c r="E1170" i="5" s="1"/>
  <c r="D1171" i="5"/>
  <c r="E1171" i="5" s="1"/>
  <c r="D1172" i="5"/>
  <c r="E1172" i="5" s="1"/>
  <c r="D1173" i="5"/>
  <c r="E1173" i="5" s="1"/>
  <c r="D1174" i="5"/>
  <c r="E1174" i="5" s="1"/>
  <c r="D1175" i="5"/>
  <c r="E1175" i="5" s="1"/>
  <c r="D1176" i="5"/>
  <c r="E1176" i="5" s="1"/>
  <c r="D1177" i="5"/>
  <c r="E1177" i="5" s="1"/>
  <c r="D1178" i="5"/>
  <c r="E1178" i="5" s="1"/>
  <c r="D1179" i="5"/>
  <c r="E1179" i="5" s="1"/>
  <c r="D1180" i="5"/>
  <c r="E1180" i="5" s="1"/>
  <c r="D1181" i="5"/>
  <c r="E1181" i="5" s="1"/>
  <c r="D1182" i="5"/>
  <c r="E1182" i="5" s="1"/>
  <c r="D1183" i="5"/>
  <c r="E1183" i="5" s="1"/>
  <c r="D1184" i="5"/>
  <c r="E1184" i="5" s="1"/>
  <c r="D1185" i="5"/>
  <c r="E1185" i="5" s="1"/>
  <c r="D1186" i="5"/>
  <c r="E1186" i="5" s="1"/>
  <c r="D1187" i="5"/>
  <c r="E1187" i="5" s="1"/>
  <c r="D1188" i="5"/>
  <c r="E1188" i="5" s="1"/>
  <c r="D1189" i="5"/>
  <c r="E1189" i="5" s="1"/>
  <c r="D1190" i="5"/>
  <c r="E1190" i="5" s="1"/>
  <c r="D1191" i="5"/>
  <c r="E1191" i="5" s="1"/>
  <c r="D1192" i="5"/>
  <c r="E1192" i="5" s="1"/>
  <c r="D1193" i="5"/>
  <c r="E1193" i="5" s="1"/>
  <c r="D1194" i="5"/>
  <c r="E1194" i="5" s="1"/>
  <c r="D1195" i="5"/>
  <c r="E1195" i="5" s="1"/>
  <c r="D1196" i="5"/>
  <c r="E1196" i="5" s="1"/>
  <c r="D1197" i="5"/>
  <c r="E1197" i="5" s="1"/>
  <c r="D1198" i="5"/>
  <c r="E1198" i="5" s="1"/>
  <c r="D1199" i="5"/>
  <c r="E1199" i="5" s="1"/>
  <c r="D1200" i="5"/>
  <c r="E1200" i="5" s="1"/>
  <c r="D1201" i="5"/>
  <c r="E1201" i="5" s="1"/>
  <c r="D1202" i="5"/>
  <c r="E1202" i="5" s="1"/>
  <c r="D1203" i="5"/>
  <c r="E1203" i="5" s="1"/>
  <c r="D1204" i="5"/>
  <c r="E1204" i="5" s="1"/>
  <c r="D1205" i="5"/>
  <c r="E1205" i="5" s="1"/>
  <c r="D1206" i="5"/>
  <c r="E1206" i="5" s="1"/>
  <c r="D1207" i="5"/>
  <c r="E1207" i="5" s="1"/>
  <c r="D1208" i="5"/>
  <c r="E1208" i="5" s="1"/>
  <c r="D1209" i="5"/>
  <c r="E1209" i="5" s="1"/>
  <c r="D1210" i="5"/>
  <c r="E1210" i="5" s="1"/>
  <c r="D1211" i="5"/>
  <c r="E1211" i="5" s="1"/>
  <c r="D1212" i="5"/>
  <c r="E1212" i="5" s="1"/>
  <c r="D1213" i="5"/>
  <c r="E1213" i="5" s="1"/>
  <c r="D1214" i="5"/>
  <c r="E1214" i="5" s="1"/>
  <c r="D1215" i="5"/>
  <c r="E1215" i="5" s="1"/>
  <c r="D1216" i="5"/>
  <c r="E1216" i="5" s="1"/>
  <c r="D1217" i="5"/>
  <c r="E1217" i="5" s="1"/>
  <c r="D1218" i="5"/>
  <c r="E1218" i="5" s="1"/>
  <c r="D1219" i="5"/>
  <c r="E1219" i="5" s="1"/>
  <c r="D1220" i="5"/>
  <c r="E1220" i="5" s="1"/>
  <c r="D1221" i="5"/>
  <c r="E1221" i="5" s="1"/>
  <c r="D1222" i="5"/>
  <c r="E1222" i="5" s="1"/>
  <c r="D1223" i="5"/>
  <c r="E1223" i="5" s="1"/>
  <c r="D1224" i="5"/>
  <c r="E1224" i="5" s="1"/>
  <c r="D1225" i="5"/>
  <c r="E1225" i="5" s="1"/>
  <c r="D1226" i="5"/>
  <c r="E1226" i="5" s="1"/>
  <c r="D1227" i="5"/>
  <c r="E1227" i="5" s="1"/>
  <c r="D1228" i="5"/>
  <c r="E1228" i="5" s="1"/>
  <c r="D1229" i="5"/>
  <c r="E1229" i="5" s="1"/>
  <c r="D1230" i="5"/>
  <c r="E1230" i="5" s="1"/>
  <c r="D1231" i="5"/>
  <c r="E1231" i="5" s="1"/>
  <c r="D1232" i="5"/>
  <c r="E1232" i="5" s="1"/>
  <c r="D1233" i="5"/>
  <c r="E1233" i="5" s="1"/>
  <c r="D1234" i="5"/>
  <c r="E1234" i="5" s="1"/>
  <c r="D1235" i="5"/>
  <c r="E1235" i="5" s="1"/>
  <c r="D1236" i="5"/>
  <c r="E1236" i="5" s="1"/>
  <c r="D1237" i="5"/>
  <c r="E1237" i="5" s="1"/>
  <c r="D1238" i="5"/>
  <c r="E1238" i="5" s="1"/>
  <c r="D1239" i="5"/>
  <c r="E1239" i="5" s="1"/>
  <c r="D1240" i="5"/>
  <c r="E1240" i="5" s="1"/>
  <c r="D1241" i="5"/>
  <c r="E1241" i="5" s="1"/>
  <c r="D1242" i="5"/>
  <c r="E1242" i="5" s="1"/>
  <c r="D1243" i="5"/>
  <c r="E1243" i="5" s="1"/>
  <c r="D1244" i="5"/>
  <c r="E1244" i="5" s="1"/>
  <c r="D1245" i="5"/>
  <c r="E1245" i="5" s="1"/>
  <c r="D1246" i="5"/>
  <c r="E1246" i="5" s="1"/>
  <c r="D1247" i="5"/>
  <c r="E1247" i="5" s="1"/>
  <c r="D1248" i="5"/>
  <c r="E1248" i="5" s="1"/>
  <c r="D1249" i="5"/>
  <c r="E1249" i="5" s="1"/>
  <c r="D1250" i="5"/>
  <c r="E1250" i="5" s="1"/>
  <c r="D1251" i="5"/>
  <c r="E1251" i="5" s="1"/>
  <c r="D1252" i="5"/>
  <c r="E1252" i="5" s="1"/>
  <c r="D1253" i="5"/>
  <c r="E1253" i="5" s="1"/>
  <c r="D1254" i="5"/>
  <c r="E1254" i="5" s="1"/>
  <c r="D1255" i="5"/>
  <c r="E1255" i="5" s="1"/>
  <c r="D1256" i="5"/>
  <c r="E1256" i="5" s="1"/>
  <c r="D1257" i="5"/>
  <c r="E1257" i="5" s="1"/>
  <c r="D1258" i="5"/>
  <c r="E1258" i="5" s="1"/>
  <c r="D1259" i="5"/>
  <c r="E1259" i="5" s="1"/>
  <c r="D1260" i="5"/>
  <c r="E1260" i="5" s="1"/>
  <c r="D1261" i="5"/>
  <c r="E1261" i="5" s="1"/>
  <c r="D1262" i="5"/>
  <c r="E1262" i="5" s="1"/>
  <c r="D1263" i="5"/>
  <c r="E1263" i="5" s="1"/>
  <c r="D1264" i="5"/>
  <c r="E1264" i="5" s="1"/>
  <c r="D1265" i="5"/>
  <c r="E1265" i="5" s="1"/>
  <c r="D1266" i="5"/>
  <c r="E1266" i="5" s="1"/>
  <c r="D1267" i="5"/>
  <c r="E1267" i="5" s="1"/>
  <c r="D1268" i="5"/>
  <c r="E1268" i="5" s="1"/>
  <c r="D1269" i="5"/>
  <c r="E1269" i="5" s="1"/>
  <c r="D1270" i="5"/>
  <c r="E1270" i="5" s="1"/>
  <c r="D1271" i="5"/>
  <c r="E1271" i="5" s="1"/>
  <c r="D1272" i="5"/>
  <c r="E1272" i="5" s="1"/>
  <c r="D1273" i="5"/>
  <c r="E1273" i="5" s="1"/>
  <c r="D1274" i="5"/>
  <c r="E1274" i="5" s="1"/>
  <c r="D1275" i="5"/>
  <c r="E1275" i="5" s="1"/>
  <c r="D1276" i="5"/>
  <c r="E1276" i="5" s="1"/>
  <c r="D1277" i="5"/>
  <c r="E1277" i="5" s="1"/>
  <c r="D1278" i="5"/>
  <c r="E1278" i="5" s="1"/>
  <c r="D1279" i="5"/>
  <c r="E1279" i="5" s="1"/>
  <c r="D1280" i="5"/>
  <c r="E1280" i="5" s="1"/>
  <c r="D1281" i="5"/>
  <c r="E1281" i="5" s="1"/>
  <c r="D1282" i="5"/>
  <c r="E1282" i="5" s="1"/>
  <c r="D1283" i="5"/>
  <c r="E1283" i="5" s="1"/>
  <c r="D1284" i="5"/>
  <c r="E1284" i="5" s="1"/>
  <c r="D1285" i="5"/>
  <c r="E1285" i="5" s="1"/>
  <c r="D1286" i="5"/>
  <c r="E1286" i="5" s="1"/>
  <c r="D1287" i="5"/>
  <c r="E1287" i="5" s="1"/>
  <c r="D1288" i="5"/>
  <c r="E1288" i="5" s="1"/>
  <c r="D1289" i="5"/>
  <c r="E1289" i="5" s="1"/>
  <c r="D1290" i="5"/>
  <c r="E1290" i="5" s="1"/>
  <c r="D1291" i="5"/>
  <c r="E1291" i="5" s="1"/>
  <c r="D1292" i="5"/>
  <c r="E1292" i="5" s="1"/>
  <c r="D1293" i="5"/>
  <c r="E1293" i="5" s="1"/>
  <c r="D1294" i="5"/>
  <c r="E1294" i="5" s="1"/>
  <c r="D1295" i="5"/>
  <c r="E1295" i="5" s="1"/>
  <c r="D1296" i="5"/>
  <c r="E1296" i="5" s="1"/>
  <c r="D1297" i="5"/>
  <c r="E1297" i="5" s="1"/>
  <c r="D1298" i="5"/>
  <c r="E1298" i="5" s="1"/>
  <c r="D1299" i="5"/>
  <c r="E1299" i="5" s="1"/>
  <c r="D1300" i="5"/>
  <c r="E1300" i="5" s="1"/>
  <c r="D1301" i="5"/>
  <c r="E1301" i="5" s="1"/>
  <c r="D1302" i="5"/>
  <c r="E1302" i="5" s="1"/>
  <c r="D1303" i="5"/>
  <c r="E1303" i="5" s="1"/>
  <c r="D1304" i="5"/>
  <c r="E1304" i="5" s="1"/>
  <c r="D1305" i="5"/>
  <c r="E1305" i="5" s="1"/>
  <c r="D1306" i="5"/>
  <c r="E1306" i="5" s="1"/>
  <c r="D1307" i="5"/>
  <c r="E1307" i="5" s="1"/>
  <c r="D1308" i="5"/>
  <c r="E1308" i="5" s="1"/>
  <c r="D1309" i="5"/>
  <c r="E1309" i="5" s="1"/>
  <c r="D1310" i="5"/>
  <c r="E1310" i="5" s="1"/>
  <c r="D1311" i="5"/>
  <c r="E1311" i="5" s="1"/>
  <c r="D1312" i="5"/>
  <c r="E1312" i="5" s="1"/>
  <c r="D1313" i="5"/>
  <c r="E1313" i="5" s="1"/>
  <c r="D1314" i="5"/>
  <c r="E1314" i="5" s="1"/>
  <c r="D1315" i="5"/>
  <c r="E1315" i="5" s="1"/>
  <c r="D1316" i="5"/>
  <c r="E1316" i="5" s="1"/>
  <c r="D1317" i="5"/>
  <c r="E1317" i="5" s="1"/>
  <c r="D1318" i="5"/>
  <c r="E1318" i="5" s="1"/>
  <c r="D1319" i="5"/>
  <c r="E1319" i="5" s="1"/>
  <c r="D1320" i="5"/>
  <c r="E1320" i="5" s="1"/>
  <c r="D1321" i="5"/>
  <c r="E1321" i="5" s="1"/>
  <c r="D1322" i="5"/>
  <c r="E1322" i="5" s="1"/>
  <c r="D1323" i="5"/>
  <c r="E1323" i="5" s="1"/>
  <c r="D1324" i="5"/>
  <c r="E1324" i="5" s="1"/>
  <c r="D1325" i="5"/>
  <c r="E1325" i="5" s="1"/>
  <c r="D1326" i="5"/>
  <c r="E1326" i="5" s="1"/>
  <c r="D1327" i="5"/>
  <c r="E1327" i="5" s="1"/>
  <c r="D1328" i="5"/>
  <c r="E1328" i="5" s="1"/>
  <c r="D1329" i="5"/>
  <c r="E1329" i="5" s="1"/>
  <c r="D1330" i="5"/>
  <c r="E1330" i="5" s="1"/>
  <c r="D1331" i="5"/>
  <c r="E1331" i="5" s="1"/>
  <c r="D1332" i="5"/>
  <c r="E1332" i="5" s="1"/>
  <c r="D1333" i="5"/>
  <c r="E1333" i="5" s="1"/>
  <c r="D1334" i="5"/>
  <c r="E1334" i="5" s="1"/>
  <c r="D1335" i="5"/>
  <c r="E1335" i="5" s="1"/>
  <c r="D1336" i="5"/>
  <c r="E1336" i="5" s="1"/>
  <c r="D1337" i="5"/>
  <c r="E1337" i="5" s="1"/>
  <c r="D1338" i="5"/>
  <c r="E1338" i="5" s="1"/>
  <c r="D1339" i="5"/>
  <c r="E1339" i="5" s="1"/>
  <c r="D1340" i="5"/>
  <c r="E1340" i="5" s="1"/>
  <c r="D1341" i="5"/>
  <c r="E1341" i="5" s="1"/>
  <c r="D1342" i="5"/>
  <c r="E1342" i="5" s="1"/>
  <c r="D1343" i="5"/>
  <c r="E1343" i="5" s="1"/>
  <c r="D1344" i="5"/>
  <c r="E1344" i="5" s="1"/>
  <c r="D1345" i="5"/>
  <c r="E1345" i="5" s="1"/>
  <c r="D1346" i="5"/>
  <c r="E1346" i="5" s="1"/>
  <c r="D1347" i="5"/>
  <c r="E1347" i="5" s="1"/>
  <c r="D1348" i="5"/>
  <c r="E1348" i="5" s="1"/>
  <c r="D1349" i="5"/>
  <c r="E1349" i="5" s="1"/>
  <c r="D1350" i="5"/>
  <c r="E1350" i="5" s="1"/>
  <c r="D1351" i="5"/>
  <c r="E1351" i="5" s="1"/>
  <c r="D1352" i="5"/>
  <c r="E1352" i="5" s="1"/>
  <c r="D1353" i="5"/>
  <c r="E1353" i="5" s="1"/>
  <c r="D1354" i="5"/>
  <c r="E1354" i="5" s="1"/>
  <c r="D1355" i="5"/>
  <c r="E1355" i="5" s="1"/>
  <c r="D1356" i="5"/>
  <c r="E1356" i="5" s="1"/>
  <c r="D1357" i="5"/>
  <c r="E1357" i="5" s="1"/>
  <c r="D1358" i="5"/>
  <c r="E1358" i="5" s="1"/>
  <c r="D1359" i="5"/>
  <c r="E1359" i="5" s="1"/>
  <c r="D1360" i="5"/>
  <c r="E1360" i="5" s="1"/>
  <c r="D1361" i="5"/>
  <c r="E1361" i="5" s="1"/>
  <c r="D1362" i="5"/>
  <c r="E1362" i="5" s="1"/>
  <c r="D1363" i="5"/>
  <c r="E1363" i="5" s="1"/>
  <c r="D1364" i="5"/>
  <c r="E1364" i="5" s="1"/>
  <c r="D1365" i="5"/>
  <c r="E1365" i="5" s="1"/>
  <c r="D1366" i="5"/>
  <c r="E1366" i="5" s="1"/>
  <c r="D1367" i="5"/>
  <c r="E1367" i="5" s="1"/>
  <c r="D1368" i="5"/>
  <c r="E1368" i="5" s="1"/>
  <c r="D1369" i="5"/>
  <c r="E1369" i="5" s="1"/>
  <c r="D1370" i="5"/>
  <c r="E1370" i="5" s="1"/>
  <c r="D1371" i="5"/>
  <c r="E1371" i="5" s="1"/>
  <c r="D1372" i="5"/>
  <c r="E1372" i="5" s="1"/>
  <c r="D1373" i="5"/>
  <c r="E1373" i="5" s="1"/>
  <c r="D1374" i="5"/>
  <c r="E1374" i="5" s="1"/>
  <c r="D1375" i="5"/>
  <c r="E1375" i="5" s="1"/>
  <c r="D1376" i="5"/>
  <c r="E1376" i="5" s="1"/>
  <c r="D1377" i="5"/>
  <c r="E1377" i="5" s="1"/>
  <c r="D1378" i="5"/>
  <c r="E1378" i="5" s="1"/>
  <c r="D1379" i="5"/>
  <c r="E1379" i="5" s="1"/>
  <c r="D1380" i="5"/>
  <c r="E1380" i="5" s="1"/>
  <c r="D1381" i="5"/>
  <c r="E1381" i="5" s="1"/>
  <c r="D1382" i="5"/>
  <c r="E1382" i="5" s="1"/>
  <c r="D1383" i="5"/>
  <c r="E1383" i="5" s="1"/>
  <c r="D1384" i="5"/>
  <c r="E1384" i="5" s="1"/>
  <c r="D1385" i="5"/>
  <c r="E1385" i="5" s="1"/>
  <c r="D1386" i="5"/>
  <c r="E1386" i="5" s="1"/>
  <c r="D1387" i="5"/>
  <c r="E1387" i="5" s="1"/>
  <c r="D1388" i="5"/>
  <c r="E1388" i="5" s="1"/>
  <c r="D1389" i="5"/>
  <c r="E1389" i="5" s="1"/>
  <c r="D1390" i="5"/>
  <c r="E1390" i="5" s="1"/>
  <c r="D1391" i="5"/>
  <c r="E1391" i="5" s="1"/>
  <c r="D1392" i="5"/>
  <c r="E1392" i="5" s="1"/>
  <c r="D1393" i="5"/>
  <c r="E1393" i="5" s="1"/>
  <c r="D1394" i="5"/>
  <c r="E1394" i="5" s="1"/>
  <c r="D1395" i="5"/>
  <c r="E1395" i="5" s="1"/>
  <c r="D1396" i="5"/>
  <c r="E1396" i="5" s="1"/>
  <c r="D1397" i="5"/>
  <c r="E1397" i="5" s="1"/>
  <c r="D1398" i="5"/>
  <c r="E1398" i="5" s="1"/>
  <c r="D1399" i="5"/>
  <c r="E1399" i="5" s="1"/>
  <c r="D1400" i="5"/>
  <c r="E1400" i="5" s="1"/>
  <c r="D1401" i="5"/>
  <c r="E1401" i="5" s="1"/>
  <c r="D1402" i="5"/>
  <c r="E1402" i="5" s="1"/>
  <c r="D1403" i="5"/>
  <c r="E1403" i="5" s="1"/>
  <c r="D1404" i="5"/>
  <c r="E1404" i="5" s="1"/>
  <c r="D1405" i="5"/>
  <c r="E1405" i="5" s="1"/>
  <c r="D1406" i="5"/>
  <c r="E1406" i="5" s="1"/>
  <c r="D1407" i="5"/>
  <c r="E1407" i="5" s="1"/>
  <c r="D1408" i="5"/>
  <c r="E1408" i="5" s="1"/>
  <c r="D1409" i="5"/>
  <c r="E1409" i="5" s="1"/>
  <c r="D1410" i="5"/>
  <c r="E1410" i="5" s="1"/>
  <c r="D1411" i="5"/>
  <c r="E1411" i="5" s="1"/>
  <c r="D1412" i="5"/>
  <c r="E1412" i="5" s="1"/>
  <c r="D1413" i="5"/>
  <c r="E1413" i="5" s="1"/>
  <c r="D1414" i="5"/>
  <c r="E1414" i="5" s="1"/>
  <c r="D1415" i="5"/>
  <c r="E1415" i="5" s="1"/>
  <c r="D1416" i="5"/>
  <c r="E1416" i="5" s="1"/>
  <c r="D1417" i="5"/>
  <c r="E1417" i="5" s="1"/>
  <c r="D1418" i="5"/>
  <c r="E1418" i="5" s="1"/>
  <c r="D1419" i="5"/>
  <c r="E1419" i="5" s="1"/>
  <c r="D1420" i="5"/>
  <c r="E1420" i="5" s="1"/>
  <c r="D1421" i="5"/>
  <c r="E1421" i="5" s="1"/>
  <c r="D1422" i="5"/>
  <c r="E1422" i="5" s="1"/>
  <c r="D1423" i="5"/>
  <c r="E1423" i="5" s="1"/>
  <c r="D1424" i="5"/>
  <c r="E1424" i="5" s="1"/>
  <c r="D1425" i="5"/>
  <c r="E1425" i="5" s="1"/>
  <c r="D1426" i="5"/>
  <c r="E1426" i="5" s="1"/>
  <c r="D1427" i="5"/>
  <c r="E1427" i="5" s="1"/>
  <c r="D1428" i="5"/>
  <c r="E1428" i="5" s="1"/>
  <c r="D1429" i="5"/>
  <c r="E1429" i="5" s="1"/>
  <c r="D1430" i="5"/>
  <c r="E1430" i="5" s="1"/>
  <c r="D1431" i="5"/>
  <c r="E1431" i="5" s="1"/>
  <c r="D1432" i="5"/>
  <c r="E1432" i="5" s="1"/>
  <c r="D1433" i="5"/>
  <c r="E1433" i="5" s="1"/>
  <c r="D1434" i="5"/>
  <c r="E1434" i="5" s="1"/>
  <c r="D1435" i="5"/>
  <c r="E1435" i="5" s="1"/>
  <c r="D1436" i="5"/>
  <c r="E1436" i="5" s="1"/>
  <c r="D1437" i="5"/>
  <c r="E1437" i="5" s="1"/>
  <c r="D1438" i="5"/>
  <c r="E1438" i="5" s="1"/>
  <c r="D1439" i="5"/>
  <c r="E1439" i="5" s="1"/>
  <c r="D1440" i="5"/>
  <c r="E1440" i="5" s="1"/>
  <c r="D1441" i="5"/>
  <c r="E1441" i="5" s="1"/>
  <c r="D1442" i="5"/>
  <c r="E1442" i="5" s="1"/>
  <c r="D1443" i="5"/>
  <c r="E1443" i="5" s="1"/>
  <c r="D1444" i="5"/>
  <c r="E1444" i="5" s="1"/>
  <c r="D1445" i="5"/>
  <c r="E1445" i="5" s="1"/>
  <c r="D1446" i="5"/>
  <c r="E1446" i="5" s="1"/>
  <c r="D1447" i="5"/>
  <c r="E1447" i="5" s="1"/>
  <c r="D1448" i="5"/>
  <c r="E1448" i="5" s="1"/>
  <c r="D1449" i="5"/>
  <c r="E1449" i="5" s="1"/>
  <c r="D1450" i="5"/>
  <c r="E1450" i="5" s="1"/>
  <c r="D1451" i="5"/>
  <c r="E1451" i="5" s="1"/>
  <c r="D1452" i="5"/>
  <c r="E1452" i="5" s="1"/>
  <c r="D1453" i="5"/>
  <c r="E1453" i="5" s="1"/>
  <c r="D1454" i="5"/>
  <c r="E1454" i="5" s="1"/>
  <c r="D1455" i="5"/>
  <c r="E1455" i="5" s="1"/>
  <c r="D1456" i="5"/>
  <c r="E1456" i="5" s="1"/>
  <c r="D1457" i="5"/>
  <c r="E1457" i="5" s="1"/>
  <c r="D1458" i="5"/>
  <c r="E1458" i="5" s="1"/>
  <c r="D1459" i="5"/>
  <c r="E1459" i="5" s="1"/>
  <c r="D1460" i="5"/>
  <c r="E1460" i="5" s="1"/>
  <c r="D1461" i="5"/>
  <c r="E1461" i="5" s="1"/>
  <c r="D1462" i="5"/>
  <c r="E1462" i="5" s="1"/>
  <c r="D1463" i="5"/>
  <c r="E1463" i="5" s="1"/>
  <c r="D1464" i="5"/>
  <c r="E1464" i="5" s="1"/>
  <c r="D1465" i="5"/>
  <c r="E1465" i="5" s="1"/>
  <c r="D1466" i="5"/>
  <c r="E1466" i="5" s="1"/>
  <c r="D1467" i="5"/>
  <c r="E1467" i="5" s="1"/>
  <c r="D1468" i="5"/>
  <c r="E1468" i="5" s="1"/>
  <c r="D1469" i="5"/>
  <c r="E1469" i="5" s="1"/>
  <c r="D1470" i="5"/>
  <c r="E1470" i="5" s="1"/>
  <c r="D1471" i="5"/>
  <c r="E1471" i="5" s="1"/>
  <c r="D1472" i="5"/>
  <c r="E1472" i="5" s="1"/>
  <c r="D1473" i="5"/>
  <c r="E1473" i="5" s="1"/>
  <c r="D1474" i="5"/>
  <c r="E1474" i="5" s="1"/>
  <c r="D1475" i="5"/>
  <c r="E1475" i="5" s="1"/>
  <c r="D1476" i="5"/>
  <c r="E1476" i="5" s="1"/>
  <c r="D1477" i="5"/>
  <c r="E1477" i="5" s="1"/>
  <c r="D1478" i="5"/>
  <c r="E1478" i="5" s="1"/>
  <c r="D1479" i="5"/>
  <c r="E1479" i="5" s="1"/>
  <c r="D1480" i="5"/>
  <c r="E1480" i="5" s="1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0" i="5"/>
  <c r="T1471" i="5"/>
  <c r="T1472" i="5"/>
  <c r="T1473" i="5"/>
  <c r="T1474" i="5"/>
  <c r="T1475" i="5"/>
  <c r="T1476" i="5"/>
  <c r="T1477" i="5"/>
  <c r="T1478" i="5"/>
  <c r="T1479" i="5"/>
  <c r="T1480" i="5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V2" i="1"/>
  <c r="W2" i="1" s="1"/>
  <c r="AA2" i="1" s="1"/>
  <c r="V3" i="1"/>
  <c r="W3" i="1" s="1"/>
  <c r="AA3" i="1" s="1"/>
  <c r="V4" i="1"/>
  <c r="W4" i="1" s="1"/>
  <c r="AA4" i="1" s="1"/>
  <c r="V5" i="1"/>
  <c r="W5" i="1" s="1"/>
  <c r="AA5" i="1" s="1"/>
  <c r="V6" i="1"/>
  <c r="W6" i="1" s="1"/>
  <c r="AA6" i="1" s="1"/>
  <c r="V7" i="1"/>
  <c r="W7" i="1" s="1"/>
  <c r="AA7" i="1" s="1"/>
  <c r="V8" i="1"/>
  <c r="W8" i="1" s="1"/>
  <c r="AA8" i="1" s="1"/>
  <c r="V9" i="1"/>
  <c r="W9" i="1" s="1"/>
  <c r="AA9" i="1" s="1"/>
  <c r="V10" i="1"/>
  <c r="W10" i="1" s="1"/>
  <c r="AA10" i="1" s="1"/>
  <c r="V11" i="1"/>
  <c r="W11" i="1" s="1"/>
  <c r="AA11" i="1" s="1"/>
  <c r="V12" i="1"/>
  <c r="W12" i="1" s="1"/>
  <c r="AA12" i="1" s="1"/>
  <c r="V13" i="1"/>
  <c r="W13" i="1" s="1"/>
  <c r="AA13" i="1" s="1"/>
  <c r="V14" i="1"/>
  <c r="W14" i="1" s="1"/>
  <c r="AA14" i="1" s="1"/>
  <c r="V15" i="1"/>
  <c r="W15" i="1" s="1"/>
  <c r="AA15" i="1" s="1"/>
  <c r="V16" i="1"/>
  <c r="W16" i="1" s="1"/>
  <c r="AA16" i="1" s="1"/>
  <c r="V17" i="1"/>
  <c r="W17" i="1" s="1"/>
  <c r="AA17" i="1" s="1"/>
  <c r="V18" i="1"/>
  <c r="W18" i="1" s="1"/>
  <c r="AA18" i="1" s="1"/>
  <c r="V19" i="1"/>
  <c r="W19" i="1" s="1"/>
  <c r="AA19" i="1" s="1"/>
  <c r="V20" i="1"/>
  <c r="W20" i="1" s="1"/>
  <c r="AA20" i="1" s="1"/>
  <c r="V21" i="1"/>
  <c r="W21" i="1" s="1"/>
  <c r="AA21" i="1" s="1"/>
  <c r="V22" i="1"/>
  <c r="W22" i="1" s="1"/>
  <c r="AA22" i="1" s="1"/>
  <c r="V23" i="1"/>
  <c r="W23" i="1" s="1"/>
  <c r="AA23" i="1" s="1"/>
  <c r="V24" i="1"/>
  <c r="W24" i="1" s="1"/>
  <c r="AA24" i="1" s="1"/>
  <c r="V25" i="1"/>
  <c r="W25" i="1" s="1"/>
  <c r="AA25" i="1" s="1"/>
  <c r="V26" i="1"/>
  <c r="W26" i="1" s="1"/>
  <c r="AA26" i="1" s="1"/>
  <c r="V27" i="1"/>
  <c r="W27" i="1" s="1"/>
  <c r="AA27" i="1" s="1"/>
  <c r="V28" i="1"/>
  <c r="W28" i="1" s="1"/>
  <c r="AA28" i="1" s="1"/>
  <c r="V29" i="1"/>
  <c r="W29" i="1" s="1"/>
  <c r="AA29" i="1" s="1"/>
  <c r="V30" i="1"/>
  <c r="W30" i="1" s="1"/>
  <c r="AA30" i="1" s="1"/>
  <c r="V31" i="1"/>
  <c r="W31" i="1" s="1"/>
  <c r="AA31" i="1" s="1"/>
  <c r="V32" i="1"/>
  <c r="W32" i="1" s="1"/>
  <c r="AA32" i="1" s="1"/>
  <c r="V33" i="1"/>
  <c r="W33" i="1" s="1"/>
  <c r="AA33" i="1" s="1"/>
  <c r="V34" i="1"/>
  <c r="W34" i="1" s="1"/>
  <c r="AA34" i="1" s="1"/>
  <c r="V35" i="1"/>
  <c r="W35" i="1" s="1"/>
  <c r="AA35" i="1" s="1"/>
  <c r="V36" i="1"/>
  <c r="W36" i="1" s="1"/>
  <c r="AA36" i="1" s="1"/>
  <c r="V37" i="1"/>
  <c r="W37" i="1" s="1"/>
  <c r="AA37" i="1" s="1"/>
  <c r="V38" i="1"/>
  <c r="W38" i="1" s="1"/>
  <c r="AA38" i="1" s="1"/>
  <c r="V39" i="1"/>
  <c r="W39" i="1" s="1"/>
  <c r="AA39" i="1" s="1"/>
  <c r="V40" i="1"/>
  <c r="W40" i="1" s="1"/>
  <c r="AA40" i="1" s="1"/>
  <c r="V41" i="1"/>
  <c r="W41" i="1" s="1"/>
  <c r="AA41" i="1" s="1"/>
  <c r="V42" i="1"/>
  <c r="W42" i="1" s="1"/>
  <c r="AA42" i="1" s="1"/>
  <c r="V43" i="1"/>
  <c r="W43" i="1" s="1"/>
  <c r="AA43" i="1" s="1"/>
  <c r="V44" i="1"/>
  <c r="W44" i="1" s="1"/>
  <c r="AA44" i="1" s="1"/>
  <c r="V45" i="1"/>
  <c r="W45" i="1" s="1"/>
  <c r="AA45" i="1" s="1"/>
  <c r="V46" i="1"/>
  <c r="W46" i="1" s="1"/>
  <c r="AA46" i="1" s="1"/>
  <c r="V47" i="1"/>
  <c r="W47" i="1" s="1"/>
  <c r="AA47" i="1" s="1"/>
  <c r="V48" i="1"/>
  <c r="W48" i="1" s="1"/>
  <c r="AA48" i="1" s="1"/>
  <c r="V49" i="1"/>
  <c r="W49" i="1" s="1"/>
  <c r="AA49" i="1" s="1"/>
  <c r="V50" i="1"/>
  <c r="W50" i="1" s="1"/>
  <c r="AA50" i="1" s="1"/>
  <c r="V51" i="1"/>
  <c r="W51" i="1" s="1"/>
  <c r="AA51" i="1" s="1"/>
  <c r="V52" i="1"/>
  <c r="W52" i="1" s="1"/>
  <c r="AA52" i="1" s="1"/>
  <c r="V53" i="1"/>
  <c r="W53" i="1" s="1"/>
  <c r="AA53" i="1" s="1"/>
  <c r="V54" i="1"/>
  <c r="W54" i="1" s="1"/>
  <c r="AA54" i="1" s="1"/>
  <c r="V55" i="1"/>
  <c r="W55" i="1" s="1"/>
  <c r="AA55" i="1" s="1"/>
  <c r="V56" i="1"/>
  <c r="W56" i="1" s="1"/>
  <c r="AA56" i="1" s="1"/>
  <c r="V57" i="1"/>
  <c r="W57" i="1" s="1"/>
  <c r="AA57" i="1" s="1"/>
  <c r="V58" i="1"/>
  <c r="W58" i="1" s="1"/>
  <c r="AA58" i="1" s="1"/>
  <c r="V59" i="1"/>
  <c r="W59" i="1" s="1"/>
  <c r="AA59" i="1" s="1"/>
  <c r="V60" i="1"/>
  <c r="W60" i="1" s="1"/>
  <c r="AA60" i="1" s="1"/>
  <c r="V61" i="1"/>
  <c r="W61" i="1" s="1"/>
  <c r="AA61" i="1" s="1"/>
  <c r="V62" i="1"/>
  <c r="W62" i="1" s="1"/>
  <c r="AA62" i="1" s="1"/>
  <c r="V63" i="1"/>
  <c r="W63" i="1" s="1"/>
  <c r="AA63" i="1" s="1"/>
  <c r="V64" i="1"/>
  <c r="W64" i="1" s="1"/>
  <c r="AA64" i="1" s="1"/>
  <c r="V65" i="1"/>
  <c r="W65" i="1" s="1"/>
  <c r="AA65" i="1" s="1"/>
  <c r="V66" i="1"/>
  <c r="W66" i="1" s="1"/>
  <c r="AA66" i="1" s="1"/>
  <c r="V67" i="1"/>
  <c r="W67" i="1" s="1"/>
  <c r="AA67" i="1" s="1"/>
  <c r="V68" i="1"/>
  <c r="W68" i="1" s="1"/>
  <c r="AA68" i="1" s="1"/>
  <c r="V69" i="1"/>
  <c r="W69" i="1" s="1"/>
  <c r="AA69" i="1" s="1"/>
  <c r="V70" i="1"/>
  <c r="W70" i="1" s="1"/>
  <c r="AA70" i="1" s="1"/>
  <c r="V71" i="1"/>
  <c r="W71" i="1" s="1"/>
  <c r="AA71" i="1" s="1"/>
  <c r="V72" i="1"/>
  <c r="W72" i="1" s="1"/>
  <c r="AA72" i="1" s="1"/>
  <c r="V73" i="1"/>
  <c r="W73" i="1" s="1"/>
  <c r="AA73" i="1" s="1"/>
  <c r="V74" i="1"/>
  <c r="W74" i="1" s="1"/>
  <c r="AA74" i="1" s="1"/>
  <c r="V75" i="1"/>
  <c r="W75" i="1" s="1"/>
  <c r="AA75" i="1" s="1"/>
  <c r="V76" i="1"/>
  <c r="W76" i="1" s="1"/>
  <c r="AA76" i="1" s="1"/>
  <c r="V77" i="1"/>
  <c r="W77" i="1" s="1"/>
  <c r="AA77" i="1" s="1"/>
  <c r="V78" i="1"/>
  <c r="W78" i="1" s="1"/>
  <c r="AA78" i="1" s="1"/>
  <c r="V79" i="1"/>
  <c r="W79" i="1" s="1"/>
  <c r="AA79" i="1" s="1"/>
  <c r="V80" i="1"/>
  <c r="W80" i="1" s="1"/>
  <c r="AA80" i="1" s="1"/>
  <c r="V81" i="1"/>
  <c r="W81" i="1" s="1"/>
  <c r="AA81" i="1" s="1"/>
  <c r="V82" i="1"/>
  <c r="W82" i="1" s="1"/>
  <c r="AA82" i="1" s="1"/>
  <c r="V83" i="1"/>
  <c r="W83" i="1" s="1"/>
  <c r="AA83" i="1" s="1"/>
  <c r="V84" i="1"/>
  <c r="W84" i="1" s="1"/>
  <c r="AA84" i="1" s="1"/>
  <c r="V85" i="1"/>
  <c r="W85" i="1" s="1"/>
  <c r="AA85" i="1" s="1"/>
  <c r="V86" i="1"/>
  <c r="W86" i="1" s="1"/>
  <c r="AA86" i="1" s="1"/>
  <c r="V87" i="1"/>
  <c r="W87" i="1" s="1"/>
  <c r="AA87" i="1" s="1"/>
  <c r="V88" i="1"/>
  <c r="W88" i="1" s="1"/>
  <c r="AA88" i="1" s="1"/>
  <c r="V89" i="1"/>
  <c r="W89" i="1" s="1"/>
  <c r="AA89" i="1" s="1"/>
  <c r="V90" i="1"/>
  <c r="W90" i="1" s="1"/>
  <c r="AA90" i="1" s="1"/>
  <c r="V91" i="1"/>
  <c r="W91" i="1" s="1"/>
  <c r="AA91" i="1" s="1"/>
  <c r="V92" i="1"/>
  <c r="W92" i="1" s="1"/>
  <c r="AA92" i="1" s="1"/>
  <c r="V93" i="1"/>
  <c r="W93" i="1" s="1"/>
  <c r="AA93" i="1" s="1"/>
  <c r="V94" i="1"/>
  <c r="W94" i="1" s="1"/>
  <c r="AA94" i="1" s="1"/>
  <c r="V95" i="1"/>
  <c r="W95" i="1" s="1"/>
  <c r="AA95" i="1" s="1"/>
  <c r="V96" i="1"/>
  <c r="W96" i="1" s="1"/>
  <c r="AA96" i="1" s="1"/>
  <c r="V97" i="1"/>
  <c r="W97" i="1" s="1"/>
  <c r="AA97" i="1" s="1"/>
  <c r="V98" i="1"/>
  <c r="W98" i="1" s="1"/>
  <c r="AA98" i="1" s="1"/>
  <c r="V99" i="1"/>
  <c r="W99" i="1" s="1"/>
  <c r="AA99" i="1" s="1"/>
  <c r="V100" i="1"/>
  <c r="W100" i="1" s="1"/>
  <c r="AA100" i="1" s="1"/>
  <c r="V101" i="1"/>
  <c r="W101" i="1" s="1"/>
  <c r="AA101" i="1" s="1"/>
  <c r="V102" i="1"/>
  <c r="W102" i="1" s="1"/>
  <c r="AA102" i="1" s="1"/>
  <c r="V103" i="1"/>
  <c r="W103" i="1" s="1"/>
  <c r="AA103" i="1" s="1"/>
  <c r="V104" i="1"/>
  <c r="W104" i="1" s="1"/>
  <c r="AA104" i="1" s="1"/>
  <c r="V105" i="1"/>
  <c r="W105" i="1" s="1"/>
  <c r="AA105" i="1" s="1"/>
  <c r="V106" i="1"/>
  <c r="W106" i="1" s="1"/>
  <c r="AA106" i="1" s="1"/>
  <c r="V107" i="1"/>
  <c r="W107" i="1" s="1"/>
  <c r="AA107" i="1" s="1"/>
  <c r="V108" i="1"/>
  <c r="W108" i="1" s="1"/>
  <c r="AA108" i="1" s="1"/>
  <c r="V109" i="1"/>
  <c r="W109" i="1" s="1"/>
  <c r="AA109" i="1" s="1"/>
  <c r="V110" i="1"/>
  <c r="W110" i="1" s="1"/>
  <c r="AA110" i="1" s="1"/>
  <c r="V111" i="1"/>
  <c r="W111" i="1" s="1"/>
  <c r="AA111" i="1" s="1"/>
  <c r="V112" i="1"/>
  <c r="W112" i="1" s="1"/>
  <c r="AA112" i="1" s="1"/>
  <c r="V113" i="1"/>
  <c r="W113" i="1" s="1"/>
  <c r="AA113" i="1" s="1"/>
  <c r="V114" i="1"/>
  <c r="W114" i="1" s="1"/>
  <c r="AA114" i="1" s="1"/>
  <c r="V115" i="1"/>
  <c r="W115" i="1" s="1"/>
  <c r="AA115" i="1" s="1"/>
  <c r="V116" i="1"/>
  <c r="W116" i="1" s="1"/>
  <c r="AA116" i="1" s="1"/>
  <c r="V117" i="1"/>
  <c r="W117" i="1" s="1"/>
  <c r="AA117" i="1" s="1"/>
  <c r="V118" i="1"/>
  <c r="W118" i="1" s="1"/>
  <c r="AA118" i="1" s="1"/>
  <c r="V119" i="1"/>
  <c r="W119" i="1" s="1"/>
  <c r="AA119" i="1" s="1"/>
  <c r="V120" i="1"/>
  <c r="W120" i="1" s="1"/>
  <c r="AA120" i="1" s="1"/>
  <c r="V121" i="1"/>
  <c r="W121" i="1" s="1"/>
  <c r="AA121" i="1" s="1"/>
  <c r="V122" i="1"/>
  <c r="W122" i="1" s="1"/>
  <c r="AA122" i="1" s="1"/>
  <c r="V123" i="1"/>
  <c r="W123" i="1" s="1"/>
  <c r="AA123" i="1" s="1"/>
  <c r="V124" i="1"/>
  <c r="W124" i="1" s="1"/>
  <c r="AA124" i="1" s="1"/>
  <c r="V125" i="1"/>
  <c r="W125" i="1" s="1"/>
  <c r="AA125" i="1" s="1"/>
  <c r="V126" i="1"/>
  <c r="W126" i="1" s="1"/>
  <c r="AA126" i="1" s="1"/>
  <c r="V127" i="1"/>
  <c r="W127" i="1" s="1"/>
  <c r="AA127" i="1" s="1"/>
  <c r="V128" i="1"/>
  <c r="W128" i="1" s="1"/>
  <c r="AA128" i="1" s="1"/>
  <c r="V129" i="1"/>
  <c r="W129" i="1" s="1"/>
  <c r="AA129" i="1" s="1"/>
  <c r="V130" i="1"/>
  <c r="W130" i="1" s="1"/>
  <c r="AA130" i="1" s="1"/>
  <c r="V131" i="1"/>
  <c r="W131" i="1" s="1"/>
  <c r="AA131" i="1" s="1"/>
  <c r="V132" i="1"/>
  <c r="W132" i="1" s="1"/>
  <c r="AA132" i="1" s="1"/>
  <c r="V133" i="1"/>
  <c r="W133" i="1" s="1"/>
  <c r="AA133" i="1" s="1"/>
  <c r="V134" i="1"/>
  <c r="W134" i="1" s="1"/>
  <c r="AA134" i="1" s="1"/>
  <c r="V135" i="1"/>
  <c r="W135" i="1" s="1"/>
  <c r="AA135" i="1" s="1"/>
  <c r="V136" i="1"/>
  <c r="W136" i="1" s="1"/>
  <c r="AA136" i="1" s="1"/>
  <c r="V137" i="1"/>
  <c r="W137" i="1" s="1"/>
  <c r="AA137" i="1" s="1"/>
  <c r="V138" i="1"/>
  <c r="W138" i="1" s="1"/>
  <c r="AA138" i="1" s="1"/>
  <c r="V139" i="1"/>
  <c r="W139" i="1" s="1"/>
  <c r="AA139" i="1" s="1"/>
  <c r="V140" i="1"/>
  <c r="W140" i="1" s="1"/>
  <c r="AA140" i="1" s="1"/>
  <c r="V141" i="1"/>
  <c r="W141" i="1" s="1"/>
  <c r="AA141" i="1" s="1"/>
  <c r="V142" i="1"/>
  <c r="W142" i="1" s="1"/>
  <c r="AA142" i="1" s="1"/>
  <c r="V143" i="1"/>
  <c r="W143" i="1" s="1"/>
  <c r="AA143" i="1" s="1"/>
  <c r="V144" i="1"/>
  <c r="W144" i="1" s="1"/>
  <c r="AA144" i="1" s="1"/>
  <c r="V145" i="1"/>
  <c r="W145" i="1" s="1"/>
  <c r="AA145" i="1" s="1"/>
  <c r="V146" i="1"/>
  <c r="W146" i="1" s="1"/>
  <c r="AA146" i="1" s="1"/>
  <c r="V147" i="1"/>
  <c r="W147" i="1" s="1"/>
  <c r="AA147" i="1" s="1"/>
  <c r="V148" i="1"/>
  <c r="W148" i="1" s="1"/>
  <c r="AA148" i="1" s="1"/>
  <c r="V149" i="1"/>
  <c r="W149" i="1" s="1"/>
  <c r="AA149" i="1" s="1"/>
  <c r="V150" i="1"/>
  <c r="W150" i="1" s="1"/>
  <c r="AA150" i="1" s="1"/>
  <c r="V151" i="1"/>
  <c r="W151" i="1" s="1"/>
  <c r="AA151" i="1" s="1"/>
  <c r="V152" i="1"/>
  <c r="W152" i="1" s="1"/>
  <c r="AA152" i="1" s="1"/>
  <c r="V153" i="1"/>
  <c r="W153" i="1" s="1"/>
  <c r="AA153" i="1" s="1"/>
  <c r="V154" i="1"/>
  <c r="W154" i="1" s="1"/>
  <c r="AA154" i="1" s="1"/>
  <c r="V155" i="1"/>
  <c r="W155" i="1" s="1"/>
  <c r="AA155" i="1" s="1"/>
  <c r="V156" i="1"/>
  <c r="W156" i="1" s="1"/>
  <c r="AA156" i="1" s="1"/>
  <c r="V157" i="1"/>
  <c r="W157" i="1" s="1"/>
  <c r="AA157" i="1" s="1"/>
  <c r="V158" i="1"/>
  <c r="W158" i="1" s="1"/>
  <c r="AA158" i="1" s="1"/>
  <c r="V159" i="1"/>
  <c r="W159" i="1" s="1"/>
  <c r="AA159" i="1" s="1"/>
  <c r="V160" i="1"/>
  <c r="W160" i="1" s="1"/>
  <c r="AA160" i="1" s="1"/>
  <c r="V161" i="1"/>
  <c r="W161" i="1" s="1"/>
  <c r="AA161" i="1" s="1"/>
  <c r="V162" i="1"/>
  <c r="W162" i="1" s="1"/>
  <c r="AA162" i="1" s="1"/>
  <c r="V163" i="1"/>
  <c r="W163" i="1" s="1"/>
  <c r="AA163" i="1" s="1"/>
  <c r="V164" i="1"/>
  <c r="W164" i="1" s="1"/>
  <c r="AA164" i="1" s="1"/>
  <c r="V165" i="1"/>
  <c r="W165" i="1" s="1"/>
  <c r="AA165" i="1" s="1"/>
  <c r="V166" i="1"/>
  <c r="W166" i="1" s="1"/>
  <c r="AA166" i="1" s="1"/>
  <c r="V167" i="1"/>
  <c r="W167" i="1" s="1"/>
  <c r="AA167" i="1" s="1"/>
  <c r="V168" i="1"/>
  <c r="W168" i="1" s="1"/>
  <c r="AA168" i="1" s="1"/>
  <c r="V169" i="1"/>
  <c r="W169" i="1" s="1"/>
  <c r="AA169" i="1" s="1"/>
  <c r="V170" i="1"/>
  <c r="W170" i="1" s="1"/>
  <c r="AA170" i="1" s="1"/>
  <c r="V171" i="1"/>
  <c r="W171" i="1" s="1"/>
  <c r="AA171" i="1" s="1"/>
  <c r="V172" i="1"/>
  <c r="W172" i="1" s="1"/>
  <c r="AA172" i="1" s="1"/>
  <c r="V173" i="1"/>
  <c r="W173" i="1" s="1"/>
  <c r="AA173" i="1" s="1"/>
  <c r="V174" i="1"/>
  <c r="W174" i="1" s="1"/>
  <c r="AA174" i="1" s="1"/>
  <c r="V175" i="1"/>
  <c r="W175" i="1" s="1"/>
  <c r="AA175" i="1" s="1"/>
  <c r="V176" i="1"/>
  <c r="W176" i="1" s="1"/>
  <c r="AA176" i="1" s="1"/>
  <c r="V177" i="1"/>
  <c r="W177" i="1" s="1"/>
  <c r="AA177" i="1" s="1"/>
  <c r="V178" i="1"/>
  <c r="W178" i="1" s="1"/>
  <c r="AA178" i="1" s="1"/>
  <c r="V179" i="1"/>
  <c r="W179" i="1" s="1"/>
  <c r="AA179" i="1" s="1"/>
  <c r="V180" i="1"/>
  <c r="W180" i="1" s="1"/>
  <c r="AA180" i="1" s="1"/>
  <c r="V181" i="1"/>
  <c r="W181" i="1" s="1"/>
  <c r="AA181" i="1" s="1"/>
  <c r="V182" i="1"/>
  <c r="W182" i="1" s="1"/>
  <c r="AA182" i="1" s="1"/>
  <c r="V183" i="1"/>
  <c r="W183" i="1" s="1"/>
  <c r="AA183" i="1" s="1"/>
  <c r="V184" i="1"/>
  <c r="W184" i="1" s="1"/>
  <c r="AA184" i="1" s="1"/>
  <c r="V185" i="1"/>
  <c r="W185" i="1" s="1"/>
  <c r="AA185" i="1" s="1"/>
  <c r="V186" i="1"/>
  <c r="W186" i="1" s="1"/>
  <c r="AA186" i="1" s="1"/>
  <c r="V187" i="1"/>
  <c r="W187" i="1" s="1"/>
  <c r="AA187" i="1" s="1"/>
  <c r="V188" i="1"/>
  <c r="W188" i="1" s="1"/>
  <c r="AA188" i="1" s="1"/>
  <c r="V189" i="1"/>
  <c r="W189" i="1" s="1"/>
  <c r="AA189" i="1" s="1"/>
  <c r="V190" i="1"/>
  <c r="W190" i="1" s="1"/>
  <c r="AA190" i="1" s="1"/>
  <c r="V191" i="1"/>
  <c r="W191" i="1" s="1"/>
  <c r="AA191" i="1" s="1"/>
  <c r="V192" i="1"/>
  <c r="W192" i="1" s="1"/>
  <c r="AA192" i="1" s="1"/>
  <c r="V193" i="1"/>
  <c r="W193" i="1" s="1"/>
  <c r="AA193" i="1" s="1"/>
  <c r="V194" i="1"/>
  <c r="W194" i="1" s="1"/>
  <c r="AA194" i="1" s="1"/>
  <c r="V195" i="1"/>
  <c r="W195" i="1" s="1"/>
  <c r="AA195" i="1" s="1"/>
  <c r="V196" i="1"/>
  <c r="W196" i="1" s="1"/>
  <c r="AA196" i="1" s="1"/>
  <c r="V197" i="1"/>
  <c r="W197" i="1" s="1"/>
  <c r="AA197" i="1" s="1"/>
  <c r="V198" i="1"/>
  <c r="W198" i="1" s="1"/>
  <c r="AA198" i="1" s="1"/>
  <c r="V199" i="1"/>
  <c r="W199" i="1" s="1"/>
  <c r="AA199" i="1" s="1"/>
  <c r="V200" i="1"/>
  <c r="W200" i="1" s="1"/>
  <c r="AA200" i="1" s="1"/>
  <c r="V201" i="1"/>
  <c r="W201" i="1" s="1"/>
  <c r="AA201" i="1" s="1"/>
  <c r="V202" i="1"/>
  <c r="W202" i="1" s="1"/>
  <c r="AA202" i="1" s="1"/>
  <c r="V203" i="1"/>
  <c r="W203" i="1" s="1"/>
  <c r="AA203" i="1" s="1"/>
  <c r="V204" i="1"/>
  <c r="W204" i="1" s="1"/>
  <c r="AA204" i="1" s="1"/>
  <c r="V205" i="1"/>
  <c r="W205" i="1" s="1"/>
  <c r="AA205" i="1" s="1"/>
  <c r="V206" i="1"/>
  <c r="W206" i="1" s="1"/>
  <c r="AA206" i="1" s="1"/>
  <c r="V207" i="1"/>
  <c r="W207" i="1" s="1"/>
  <c r="AA207" i="1" s="1"/>
  <c r="V208" i="1"/>
  <c r="W208" i="1" s="1"/>
  <c r="AA208" i="1" s="1"/>
  <c r="V209" i="1"/>
  <c r="W209" i="1" s="1"/>
  <c r="AA209" i="1" s="1"/>
  <c r="V210" i="1"/>
  <c r="W210" i="1" s="1"/>
  <c r="AA210" i="1" s="1"/>
  <c r="V211" i="1"/>
  <c r="W211" i="1" s="1"/>
  <c r="AA211" i="1" s="1"/>
  <c r="V212" i="1"/>
  <c r="W212" i="1" s="1"/>
  <c r="AA212" i="1" s="1"/>
  <c r="V213" i="1"/>
  <c r="W213" i="1" s="1"/>
  <c r="AA213" i="1" s="1"/>
  <c r="V214" i="1"/>
  <c r="W214" i="1" s="1"/>
  <c r="AA214" i="1" s="1"/>
  <c r="V215" i="1"/>
  <c r="W215" i="1" s="1"/>
  <c r="AA215" i="1" s="1"/>
  <c r="V216" i="1"/>
  <c r="W216" i="1" s="1"/>
  <c r="AA216" i="1" s="1"/>
  <c r="V217" i="1"/>
  <c r="W217" i="1" s="1"/>
  <c r="AA217" i="1" s="1"/>
  <c r="V218" i="1"/>
  <c r="W218" i="1" s="1"/>
  <c r="AA218" i="1" s="1"/>
  <c r="V219" i="1"/>
  <c r="W219" i="1" s="1"/>
  <c r="AA219" i="1" s="1"/>
  <c r="V220" i="1"/>
  <c r="W220" i="1" s="1"/>
  <c r="AA220" i="1" s="1"/>
  <c r="V221" i="1"/>
  <c r="W221" i="1" s="1"/>
  <c r="AA221" i="1" s="1"/>
  <c r="V222" i="1"/>
  <c r="W222" i="1" s="1"/>
  <c r="AA222" i="1" s="1"/>
  <c r="V223" i="1"/>
  <c r="W223" i="1" s="1"/>
  <c r="AA223" i="1" s="1"/>
  <c r="V224" i="1"/>
  <c r="W224" i="1" s="1"/>
  <c r="AA224" i="1" s="1"/>
  <c r="V225" i="1"/>
  <c r="W225" i="1" s="1"/>
  <c r="AA225" i="1" s="1"/>
  <c r="V226" i="1"/>
  <c r="W226" i="1" s="1"/>
  <c r="AA226" i="1" s="1"/>
  <c r="V227" i="1"/>
  <c r="W227" i="1" s="1"/>
  <c r="AA227" i="1" s="1"/>
  <c r="V228" i="1"/>
  <c r="W228" i="1" s="1"/>
  <c r="AA228" i="1" s="1"/>
  <c r="V229" i="1"/>
  <c r="W229" i="1" s="1"/>
  <c r="AA229" i="1" s="1"/>
  <c r="V230" i="1"/>
  <c r="W230" i="1" s="1"/>
  <c r="AA230" i="1" s="1"/>
  <c r="V231" i="1"/>
  <c r="W231" i="1" s="1"/>
  <c r="AA231" i="1" s="1"/>
  <c r="V232" i="1"/>
  <c r="W232" i="1" s="1"/>
  <c r="AA232" i="1" s="1"/>
  <c r="V233" i="1"/>
  <c r="W233" i="1" s="1"/>
  <c r="AA233" i="1" s="1"/>
  <c r="V234" i="1"/>
  <c r="W234" i="1" s="1"/>
  <c r="AA234" i="1" s="1"/>
  <c r="V235" i="1"/>
  <c r="W235" i="1" s="1"/>
  <c r="AA235" i="1" s="1"/>
  <c r="V236" i="1"/>
  <c r="W236" i="1" s="1"/>
  <c r="AA236" i="1" s="1"/>
  <c r="V237" i="1"/>
  <c r="W237" i="1" s="1"/>
  <c r="AA237" i="1" s="1"/>
  <c r="V238" i="1"/>
  <c r="W238" i="1" s="1"/>
  <c r="AA238" i="1" s="1"/>
  <c r="V239" i="1"/>
  <c r="W239" i="1" s="1"/>
  <c r="AA239" i="1" s="1"/>
  <c r="V240" i="1"/>
  <c r="W240" i="1" s="1"/>
  <c r="AA240" i="1" s="1"/>
  <c r="V241" i="1"/>
  <c r="W241" i="1" s="1"/>
  <c r="AA241" i="1" s="1"/>
  <c r="V242" i="1"/>
  <c r="W242" i="1" s="1"/>
  <c r="AA242" i="1" s="1"/>
  <c r="V243" i="1"/>
  <c r="W243" i="1" s="1"/>
  <c r="AA243" i="1" s="1"/>
  <c r="V244" i="1"/>
  <c r="W244" i="1" s="1"/>
  <c r="AA244" i="1" s="1"/>
  <c r="V245" i="1"/>
  <c r="W245" i="1" s="1"/>
  <c r="AA245" i="1" s="1"/>
  <c r="V246" i="1"/>
  <c r="W246" i="1" s="1"/>
  <c r="AA246" i="1" s="1"/>
  <c r="V247" i="1"/>
  <c r="W247" i="1" s="1"/>
  <c r="AA247" i="1" s="1"/>
  <c r="V248" i="1"/>
  <c r="W248" i="1" s="1"/>
  <c r="AA248" i="1" s="1"/>
  <c r="V249" i="1"/>
  <c r="W249" i="1" s="1"/>
  <c r="AA249" i="1" s="1"/>
  <c r="V250" i="1"/>
  <c r="W250" i="1" s="1"/>
  <c r="AA250" i="1" s="1"/>
  <c r="V251" i="1"/>
  <c r="W251" i="1" s="1"/>
  <c r="AA251" i="1" s="1"/>
  <c r="V252" i="1"/>
  <c r="W252" i="1" s="1"/>
  <c r="AA252" i="1" s="1"/>
  <c r="V253" i="1"/>
  <c r="W253" i="1" s="1"/>
  <c r="AA253" i="1" s="1"/>
  <c r="V254" i="1"/>
  <c r="W254" i="1" s="1"/>
  <c r="AA254" i="1" s="1"/>
  <c r="V255" i="1"/>
  <c r="W255" i="1" s="1"/>
  <c r="AA255" i="1" s="1"/>
  <c r="V256" i="1"/>
  <c r="W256" i="1" s="1"/>
  <c r="AA256" i="1" s="1"/>
  <c r="V257" i="1"/>
  <c r="W257" i="1" s="1"/>
  <c r="AA257" i="1" s="1"/>
  <c r="V258" i="1"/>
  <c r="W258" i="1" s="1"/>
  <c r="AA258" i="1" s="1"/>
  <c r="V259" i="1"/>
  <c r="W259" i="1" s="1"/>
  <c r="AA259" i="1" s="1"/>
  <c r="V260" i="1"/>
  <c r="W260" i="1" s="1"/>
  <c r="AA260" i="1" s="1"/>
  <c r="V261" i="1"/>
  <c r="W261" i="1" s="1"/>
  <c r="AA261" i="1" s="1"/>
  <c r="V262" i="1"/>
  <c r="W262" i="1" s="1"/>
  <c r="AA262" i="1" s="1"/>
  <c r="V263" i="1"/>
  <c r="W263" i="1" s="1"/>
  <c r="AA263" i="1" s="1"/>
  <c r="V264" i="1"/>
  <c r="W264" i="1" s="1"/>
  <c r="AA264" i="1" s="1"/>
  <c r="V265" i="1"/>
  <c r="W265" i="1" s="1"/>
  <c r="AA265" i="1" s="1"/>
  <c r="V266" i="1"/>
  <c r="W266" i="1" s="1"/>
  <c r="AA266" i="1" s="1"/>
  <c r="V267" i="1"/>
  <c r="W267" i="1" s="1"/>
  <c r="AA267" i="1" s="1"/>
  <c r="V268" i="1"/>
  <c r="W268" i="1" s="1"/>
  <c r="AA268" i="1" s="1"/>
  <c r="V269" i="1"/>
  <c r="W269" i="1" s="1"/>
  <c r="AA269" i="1" s="1"/>
  <c r="V270" i="1"/>
  <c r="W270" i="1" s="1"/>
  <c r="AA270" i="1" s="1"/>
  <c r="V271" i="1"/>
  <c r="W271" i="1" s="1"/>
  <c r="AA271" i="1" s="1"/>
  <c r="V272" i="1"/>
  <c r="W272" i="1" s="1"/>
  <c r="AA272" i="1" s="1"/>
  <c r="V273" i="1"/>
  <c r="W273" i="1" s="1"/>
  <c r="AA273" i="1" s="1"/>
  <c r="V274" i="1"/>
  <c r="W274" i="1" s="1"/>
  <c r="AA274" i="1" s="1"/>
  <c r="V275" i="1"/>
  <c r="W275" i="1" s="1"/>
  <c r="AA275" i="1" s="1"/>
  <c r="V276" i="1"/>
  <c r="W276" i="1" s="1"/>
  <c r="AA276" i="1" s="1"/>
  <c r="V277" i="1"/>
  <c r="W277" i="1" s="1"/>
  <c r="AA277" i="1" s="1"/>
  <c r="V278" i="1"/>
  <c r="W278" i="1" s="1"/>
  <c r="AA278" i="1" s="1"/>
  <c r="V279" i="1"/>
  <c r="W279" i="1" s="1"/>
  <c r="AA279" i="1" s="1"/>
  <c r="V280" i="1"/>
  <c r="W280" i="1" s="1"/>
  <c r="AA280" i="1" s="1"/>
  <c r="V281" i="1"/>
  <c r="W281" i="1" s="1"/>
  <c r="AA281" i="1" s="1"/>
  <c r="V282" i="1"/>
  <c r="W282" i="1" s="1"/>
  <c r="AA282" i="1" s="1"/>
  <c r="V283" i="1"/>
  <c r="W283" i="1" s="1"/>
  <c r="AA283" i="1" s="1"/>
  <c r="V284" i="1"/>
  <c r="W284" i="1" s="1"/>
  <c r="AA284" i="1" s="1"/>
  <c r="V285" i="1"/>
  <c r="W285" i="1" s="1"/>
  <c r="AA285" i="1" s="1"/>
  <c r="V286" i="1"/>
  <c r="W286" i="1" s="1"/>
  <c r="AA286" i="1" s="1"/>
  <c r="V287" i="1"/>
  <c r="W287" i="1" s="1"/>
  <c r="AA287" i="1" s="1"/>
  <c r="V288" i="1"/>
  <c r="W288" i="1" s="1"/>
  <c r="AA288" i="1" s="1"/>
  <c r="V289" i="1"/>
  <c r="W289" i="1" s="1"/>
  <c r="AA289" i="1" s="1"/>
  <c r="V290" i="1"/>
  <c r="W290" i="1" s="1"/>
  <c r="AA290" i="1" s="1"/>
  <c r="V291" i="1"/>
  <c r="W291" i="1" s="1"/>
  <c r="AA291" i="1" s="1"/>
  <c r="V292" i="1"/>
  <c r="W292" i="1" s="1"/>
  <c r="AA292" i="1" s="1"/>
  <c r="V293" i="1"/>
  <c r="W293" i="1" s="1"/>
  <c r="AA293" i="1" s="1"/>
  <c r="V294" i="1"/>
  <c r="W294" i="1" s="1"/>
  <c r="AA294" i="1" s="1"/>
  <c r="V295" i="1"/>
  <c r="W295" i="1" s="1"/>
  <c r="AA295" i="1" s="1"/>
  <c r="V296" i="1"/>
  <c r="W296" i="1" s="1"/>
  <c r="AA296" i="1" s="1"/>
  <c r="V297" i="1"/>
  <c r="W297" i="1" s="1"/>
  <c r="AA297" i="1" s="1"/>
  <c r="V298" i="1"/>
  <c r="W298" i="1" s="1"/>
  <c r="AA298" i="1" s="1"/>
  <c r="V299" i="1"/>
  <c r="W299" i="1" s="1"/>
  <c r="AA299" i="1" s="1"/>
  <c r="V300" i="1"/>
  <c r="W300" i="1" s="1"/>
  <c r="AA300" i="1" s="1"/>
  <c r="V301" i="1"/>
  <c r="W301" i="1" s="1"/>
  <c r="AA301" i="1" s="1"/>
  <c r="V302" i="1"/>
  <c r="W302" i="1" s="1"/>
  <c r="AA302" i="1" s="1"/>
  <c r="V303" i="1"/>
  <c r="W303" i="1" s="1"/>
  <c r="AA303" i="1" s="1"/>
  <c r="V304" i="1"/>
  <c r="W304" i="1" s="1"/>
  <c r="AA304" i="1" s="1"/>
  <c r="V305" i="1"/>
  <c r="W305" i="1" s="1"/>
  <c r="AA305" i="1" s="1"/>
  <c r="V306" i="1"/>
  <c r="W306" i="1" s="1"/>
  <c r="AA306" i="1" s="1"/>
  <c r="V307" i="1"/>
  <c r="W307" i="1" s="1"/>
  <c r="AA307" i="1" s="1"/>
  <c r="V308" i="1"/>
  <c r="W308" i="1" s="1"/>
  <c r="AA308" i="1" s="1"/>
  <c r="V309" i="1"/>
  <c r="W309" i="1" s="1"/>
  <c r="AA309" i="1" s="1"/>
  <c r="V310" i="1"/>
  <c r="W310" i="1" s="1"/>
  <c r="AA310" i="1" s="1"/>
  <c r="V311" i="1"/>
  <c r="W311" i="1" s="1"/>
  <c r="AA311" i="1" s="1"/>
  <c r="V312" i="1"/>
  <c r="W312" i="1" s="1"/>
  <c r="AA312" i="1" s="1"/>
  <c r="V313" i="1"/>
  <c r="W313" i="1" s="1"/>
  <c r="AA313" i="1" s="1"/>
  <c r="V314" i="1"/>
  <c r="W314" i="1" s="1"/>
  <c r="AA314" i="1" s="1"/>
  <c r="V315" i="1"/>
  <c r="W315" i="1" s="1"/>
  <c r="AA315" i="1" s="1"/>
  <c r="V316" i="1"/>
  <c r="W316" i="1" s="1"/>
  <c r="AA316" i="1" s="1"/>
  <c r="V317" i="1"/>
  <c r="W317" i="1" s="1"/>
  <c r="AA317" i="1" s="1"/>
  <c r="V318" i="1"/>
  <c r="W318" i="1" s="1"/>
  <c r="AA318" i="1" s="1"/>
  <c r="V319" i="1"/>
  <c r="W319" i="1" s="1"/>
  <c r="AA319" i="1" s="1"/>
  <c r="V320" i="1"/>
  <c r="W320" i="1" s="1"/>
  <c r="AA320" i="1" s="1"/>
  <c r="V321" i="1"/>
  <c r="W321" i="1" s="1"/>
  <c r="AA321" i="1" s="1"/>
  <c r="V322" i="1"/>
  <c r="W322" i="1" s="1"/>
  <c r="AA322" i="1" s="1"/>
  <c r="V323" i="1"/>
  <c r="W323" i="1" s="1"/>
  <c r="AA323" i="1" s="1"/>
  <c r="V324" i="1"/>
  <c r="W324" i="1" s="1"/>
  <c r="AA324" i="1" s="1"/>
  <c r="V325" i="1"/>
  <c r="W325" i="1" s="1"/>
  <c r="AA325" i="1" s="1"/>
  <c r="V326" i="1"/>
  <c r="W326" i="1" s="1"/>
  <c r="AA326" i="1" s="1"/>
  <c r="V327" i="1"/>
  <c r="W327" i="1" s="1"/>
  <c r="AA327" i="1" s="1"/>
  <c r="V328" i="1"/>
  <c r="W328" i="1" s="1"/>
  <c r="AA328" i="1" s="1"/>
  <c r="V329" i="1"/>
  <c r="W329" i="1" s="1"/>
  <c r="AA329" i="1" s="1"/>
  <c r="V330" i="1"/>
  <c r="W330" i="1" s="1"/>
  <c r="AA330" i="1" s="1"/>
  <c r="V331" i="1"/>
  <c r="W331" i="1" s="1"/>
  <c r="AA331" i="1" s="1"/>
  <c r="V332" i="1"/>
  <c r="W332" i="1" s="1"/>
  <c r="AA332" i="1" s="1"/>
  <c r="V333" i="1"/>
  <c r="W333" i="1" s="1"/>
  <c r="AA333" i="1" s="1"/>
  <c r="V334" i="1"/>
  <c r="W334" i="1" s="1"/>
  <c r="AA334" i="1" s="1"/>
  <c r="V335" i="1"/>
  <c r="W335" i="1" s="1"/>
  <c r="AA335" i="1" s="1"/>
  <c r="V336" i="1"/>
  <c r="W336" i="1" s="1"/>
  <c r="AA336" i="1" s="1"/>
  <c r="V337" i="1"/>
  <c r="W337" i="1" s="1"/>
  <c r="AA337" i="1" s="1"/>
  <c r="V338" i="1"/>
  <c r="W338" i="1" s="1"/>
  <c r="AA338" i="1" s="1"/>
  <c r="V339" i="1"/>
  <c r="W339" i="1" s="1"/>
  <c r="AA339" i="1" s="1"/>
  <c r="V340" i="1"/>
  <c r="W340" i="1" s="1"/>
  <c r="AA340" i="1" s="1"/>
  <c r="V341" i="1"/>
  <c r="W341" i="1" s="1"/>
  <c r="AA341" i="1" s="1"/>
  <c r="V342" i="1"/>
  <c r="W342" i="1" s="1"/>
  <c r="AA342" i="1" s="1"/>
  <c r="V343" i="1"/>
  <c r="W343" i="1" s="1"/>
  <c r="AA343" i="1" s="1"/>
  <c r="V344" i="1"/>
  <c r="W344" i="1" s="1"/>
  <c r="AA344" i="1" s="1"/>
  <c r="V345" i="1"/>
  <c r="W345" i="1" s="1"/>
  <c r="AA345" i="1" s="1"/>
  <c r="V346" i="1"/>
  <c r="W346" i="1" s="1"/>
  <c r="AA346" i="1" s="1"/>
  <c r="V347" i="1"/>
  <c r="W347" i="1" s="1"/>
  <c r="AA347" i="1" s="1"/>
  <c r="V348" i="1"/>
  <c r="W348" i="1" s="1"/>
  <c r="AA348" i="1" s="1"/>
  <c r="V349" i="1"/>
  <c r="W349" i="1" s="1"/>
  <c r="AA349" i="1" s="1"/>
  <c r="V350" i="1"/>
  <c r="W350" i="1" s="1"/>
  <c r="AA350" i="1" s="1"/>
  <c r="V351" i="1"/>
  <c r="W351" i="1" s="1"/>
  <c r="AA351" i="1" s="1"/>
  <c r="V352" i="1"/>
  <c r="W352" i="1" s="1"/>
  <c r="AA352" i="1" s="1"/>
  <c r="V353" i="1"/>
  <c r="W353" i="1" s="1"/>
  <c r="AA353" i="1" s="1"/>
  <c r="V354" i="1"/>
  <c r="W354" i="1" s="1"/>
  <c r="AA354" i="1" s="1"/>
  <c r="V355" i="1"/>
  <c r="W355" i="1" s="1"/>
  <c r="AA355" i="1" s="1"/>
  <c r="V356" i="1"/>
  <c r="W356" i="1" s="1"/>
  <c r="AA356" i="1" s="1"/>
  <c r="V357" i="1"/>
  <c r="W357" i="1" s="1"/>
  <c r="AA357" i="1" s="1"/>
  <c r="V358" i="1"/>
  <c r="W358" i="1" s="1"/>
  <c r="AA358" i="1" s="1"/>
  <c r="V359" i="1"/>
  <c r="W359" i="1" s="1"/>
  <c r="AA359" i="1" s="1"/>
  <c r="V360" i="1"/>
  <c r="W360" i="1" s="1"/>
  <c r="AA360" i="1" s="1"/>
  <c r="V361" i="1"/>
  <c r="W361" i="1" s="1"/>
  <c r="AA361" i="1" s="1"/>
  <c r="V362" i="1"/>
  <c r="W362" i="1" s="1"/>
  <c r="AA362" i="1" s="1"/>
  <c r="V363" i="1"/>
  <c r="W363" i="1" s="1"/>
  <c r="AA363" i="1" s="1"/>
  <c r="V364" i="1"/>
  <c r="W364" i="1" s="1"/>
  <c r="AA364" i="1" s="1"/>
  <c r="V365" i="1"/>
  <c r="W365" i="1" s="1"/>
  <c r="AA365" i="1" s="1"/>
  <c r="V366" i="1"/>
  <c r="W366" i="1" s="1"/>
  <c r="AA366" i="1" s="1"/>
  <c r="V367" i="1"/>
  <c r="W367" i="1" s="1"/>
  <c r="AA367" i="1" s="1"/>
  <c r="V368" i="1"/>
  <c r="W368" i="1" s="1"/>
  <c r="AA368" i="1" s="1"/>
  <c r="V369" i="1"/>
  <c r="W369" i="1" s="1"/>
  <c r="AA369" i="1" s="1"/>
  <c r="V370" i="1"/>
  <c r="W370" i="1" s="1"/>
  <c r="AA370" i="1" s="1"/>
  <c r="V371" i="1"/>
  <c r="W371" i="1" s="1"/>
  <c r="AA371" i="1" s="1"/>
  <c r="V372" i="1"/>
  <c r="W372" i="1" s="1"/>
  <c r="AA372" i="1" s="1"/>
  <c r="V373" i="1"/>
  <c r="W373" i="1" s="1"/>
  <c r="AA373" i="1" s="1"/>
  <c r="V374" i="1"/>
  <c r="W374" i="1" s="1"/>
  <c r="AA374" i="1" s="1"/>
  <c r="V375" i="1"/>
  <c r="W375" i="1" s="1"/>
  <c r="AA375" i="1" s="1"/>
  <c r="V376" i="1"/>
  <c r="W376" i="1" s="1"/>
  <c r="AA376" i="1" s="1"/>
  <c r="V377" i="1"/>
  <c r="W377" i="1" s="1"/>
  <c r="AA377" i="1" s="1"/>
  <c r="V378" i="1"/>
  <c r="W378" i="1" s="1"/>
  <c r="AA378" i="1" s="1"/>
  <c r="V379" i="1"/>
  <c r="W379" i="1" s="1"/>
  <c r="AA379" i="1" s="1"/>
  <c r="V380" i="1"/>
  <c r="W380" i="1" s="1"/>
  <c r="AA380" i="1" s="1"/>
  <c r="V381" i="1"/>
  <c r="W381" i="1" s="1"/>
  <c r="AA381" i="1" s="1"/>
  <c r="V382" i="1"/>
  <c r="W382" i="1" s="1"/>
  <c r="AA382" i="1" s="1"/>
  <c r="V383" i="1"/>
  <c r="W383" i="1" s="1"/>
  <c r="AA383" i="1" s="1"/>
  <c r="V384" i="1"/>
  <c r="W384" i="1" s="1"/>
  <c r="AA384" i="1" s="1"/>
  <c r="V385" i="1"/>
  <c r="W385" i="1" s="1"/>
  <c r="AA385" i="1" s="1"/>
  <c r="V386" i="1"/>
  <c r="W386" i="1" s="1"/>
  <c r="AA386" i="1" s="1"/>
  <c r="V387" i="1"/>
  <c r="W387" i="1" s="1"/>
  <c r="AA387" i="1" s="1"/>
  <c r="V388" i="1"/>
  <c r="W388" i="1" s="1"/>
  <c r="AA388" i="1" s="1"/>
  <c r="V389" i="1"/>
  <c r="W389" i="1" s="1"/>
  <c r="AA389" i="1" s="1"/>
  <c r="V390" i="1"/>
  <c r="W390" i="1" s="1"/>
  <c r="AA390" i="1" s="1"/>
  <c r="V391" i="1"/>
  <c r="W391" i="1" s="1"/>
  <c r="AA391" i="1" s="1"/>
  <c r="V392" i="1"/>
  <c r="W392" i="1" s="1"/>
  <c r="AA392" i="1" s="1"/>
  <c r="V393" i="1"/>
  <c r="W393" i="1" s="1"/>
  <c r="AA393" i="1" s="1"/>
  <c r="V394" i="1"/>
  <c r="W394" i="1" s="1"/>
  <c r="AA394" i="1" s="1"/>
  <c r="V395" i="1"/>
  <c r="W395" i="1" s="1"/>
  <c r="AA395" i="1" s="1"/>
  <c r="V396" i="1"/>
  <c r="W396" i="1" s="1"/>
  <c r="AA396" i="1" s="1"/>
  <c r="V397" i="1"/>
  <c r="W397" i="1" s="1"/>
  <c r="AA397" i="1" s="1"/>
  <c r="V398" i="1"/>
  <c r="W398" i="1" s="1"/>
  <c r="AA398" i="1" s="1"/>
  <c r="V399" i="1"/>
  <c r="W399" i="1" s="1"/>
  <c r="AA399" i="1" s="1"/>
  <c r="V400" i="1"/>
  <c r="W400" i="1" s="1"/>
  <c r="AA400" i="1" s="1"/>
  <c r="V401" i="1"/>
  <c r="W401" i="1" s="1"/>
  <c r="AA401" i="1" s="1"/>
  <c r="V402" i="1"/>
  <c r="W402" i="1" s="1"/>
  <c r="AA402" i="1" s="1"/>
  <c r="V403" i="1"/>
  <c r="W403" i="1" s="1"/>
  <c r="AA403" i="1" s="1"/>
  <c r="V404" i="1"/>
  <c r="W404" i="1" s="1"/>
  <c r="AA404" i="1" s="1"/>
  <c r="V405" i="1"/>
  <c r="W405" i="1" s="1"/>
  <c r="AA405" i="1" s="1"/>
  <c r="V406" i="1"/>
  <c r="W406" i="1" s="1"/>
  <c r="AA406" i="1" s="1"/>
  <c r="V407" i="1"/>
  <c r="W407" i="1" s="1"/>
  <c r="AA407" i="1" s="1"/>
  <c r="V408" i="1"/>
  <c r="W408" i="1" s="1"/>
  <c r="AA408" i="1" s="1"/>
  <c r="V409" i="1"/>
  <c r="W409" i="1" s="1"/>
  <c r="AA409" i="1" s="1"/>
  <c r="V410" i="1"/>
  <c r="W410" i="1" s="1"/>
  <c r="AA410" i="1" s="1"/>
  <c r="V411" i="1"/>
  <c r="W411" i="1" s="1"/>
  <c r="AA411" i="1" s="1"/>
  <c r="V412" i="1"/>
  <c r="W412" i="1" s="1"/>
  <c r="AA412" i="1" s="1"/>
  <c r="V413" i="1"/>
  <c r="W413" i="1" s="1"/>
  <c r="AA413" i="1" s="1"/>
  <c r="V414" i="1"/>
  <c r="W414" i="1" s="1"/>
  <c r="AA414" i="1" s="1"/>
  <c r="V415" i="1"/>
  <c r="W415" i="1" s="1"/>
  <c r="AA415" i="1" s="1"/>
  <c r="V416" i="1"/>
  <c r="W416" i="1" s="1"/>
  <c r="AA416" i="1" s="1"/>
  <c r="V417" i="1"/>
  <c r="W417" i="1" s="1"/>
  <c r="AA417" i="1" s="1"/>
  <c r="V418" i="1"/>
  <c r="W418" i="1" s="1"/>
  <c r="AA418" i="1" s="1"/>
  <c r="V419" i="1"/>
  <c r="W419" i="1" s="1"/>
  <c r="AA419" i="1" s="1"/>
  <c r="V420" i="1"/>
  <c r="W420" i="1" s="1"/>
  <c r="AA420" i="1" s="1"/>
  <c r="V421" i="1"/>
  <c r="W421" i="1" s="1"/>
  <c r="AA421" i="1" s="1"/>
  <c r="V422" i="1"/>
  <c r="W422" i="1" s="1"/>
  <c r="AA422" i="1" s="1"/>
  <c r="V423" i="1"/>
  <c r="W423" i="1" s="1"/>
  <c r="AA423" i="1" s="1"/>
  <c r="V424" i="1"/>
  <c r="W424" i="1" s="1"/>
  <c r="AA424" i="1" s="1"/>
  <c r="V425" i="1"/>
  <c r="W425" i="1" s="1"/>
  <c r="AA425" i="1" s="1"/>
  <c r="V426" i="1"/>
  <c r="W426" i="1" s="1"/>
  <c r="AA426" i="1" s="1"/>
  <c r="V427" i="1"/>
  <c r="W427" i="1" s="1"/>
  <c r="AA427" i="1" s="1"/>
  <c r="V428" i="1"/>
  <c r="W428" i="1" s="1"/>
  <c r="AA428" i="1" s="1"/>
  <c r="V429" i="1"/>
  <c r="W429" i="1" s="1"/>
  <c r="AA429" i="1" s="1"/>
  <c r="V430" i="1"/>
  <c r="W430" i="1" s="1"/>
  <c r="AA430" i="1" s="1"/>
  <c r="V431" i="1"/>
  <c r="W431" i="1" s="1"/>
  <c r="AA431" i="1" s="1"/>
  <c r="V432" i="1"/>
  <c r="W432" i="1" s="1"/>
  <c r="AA432" i="1" s="1"/>
  <c r="V433" i="1"/>
  <c r="W433" i="1" s="1"/>
  <c r="AA433" i="1" s="1"/>
  <c r="V434" i="1"/>
  <c r="W434" i="1" s="1"/>
  <c r="AA434" i="1" s="1"/>
  <c r="V435" i="1"/>
  <c r="W435" i="1" s="1"/>
  <c r="AA435" i="1" s="1"/>
  <c r="V436" i="1"/>
  <c r="W436" i="1" s="1"/>
  <c r="AA436" i="1" s="1"/>
  <c r="V437" i="1"/>
  <c r="W437" i="1" s="1"/>
  <c r="AA437" i="1" s="1"/>
  <c r="V438" i="1"/>
  <c r="W438" i="1" s="1"/>
  <c r="AA438" i="1" s="1"/>
  <c r="V439" i="1"/>
  <c r="W439" i="1" s="1"/>
  <c r="AA439" i="1" s="1"/>
  <c r="V440" i="1"/>
  <c r="W440" i="1" s="1"/>
  <c r="AA440" i="1" s="1"/>
  <c r="V441" i="1"/>
  <c r="W441" i="1" s="1"/>
  <c r="AA441" i="1" s="1"/>
  <c r="V442" i="1"/>
  <c r="W442" i="1" s="1"/>
  <c r="AA442" i="1" s="1"/>
  <c r="V443" i="1"/>
  <c r="W443" i="1" s="1"/>
  <c r="AA443" i="1" s="1"/>
  <c r="V444" i="1"/>
  <c r="W444" i="1" s="1"/>
  <c r="AA444" i="1" s="1"/>
  <c r="V445" i="1"/>
  <c r="W445" i="1" s="1"/>
  <c r="AA445" i="1" s="1"/>
  <c r="V446" i="1"/>
  <c r="W446" i="1" s="1"/>
  <c r="AA446" i="1" s="1"/>
  <c r="V447" i="1"/>
  <c r="W447" i="1" s="1"/>
  <c r="AA447" i="1" s="1"/>
  <c r="V448" i="1"/>
  <c r="W448" i="1" s="1"/>
  <c r="AA448" i="1" s="1"/>
  <c r="V449" i="1"/>
  <c r="W449" i="1" s="1"/>
  <c r="AA449" i="1" s="1"/>
  <c r="V450" i="1"/>
  <c r="W450" i="1" s="1"/>
  <c r="AA450" i="1" s="1"/>
  <c r="V451" i="1"/>
  <c r="W451" i="1" s="1"/>
  <c r="AA451" i="1" s="1"/>
  <c r="V452" i="1"/>
  <c r="W452" i="1" s="1"/>
  <c r="AA452" i="1" s="1"/>
  <c r="V453" i="1"/>
  <c r="W453" i="1" s="1"/>
  <c r="AA453" i="1" s="1"/>
  <c r="V454" i="1"/>
  <c r="W454" i="1" s="1"/>
  <c r="AA454" i="1" s="1"/>
  <c r="V455" i="1"/>
  <c r="W455" i="1" s="1"/>
  <c r="AA455" i="1" s="1"/>
  <c r="V456" i="1"/>
  <c r="W456" i="1" s="1"/>
  <c r="AA456" i="1" s="1"/>
  <c r="V457" i="1"/>
  <c r="W457" i="1" s="1"/>
  <c r="AA457" i="1" s="1"/>
  <c r="V458" i="1"/>
  <c r="W458" i="1" s="1"/>
  <c r="AA458" i="1" s="1"/>
  <c r="V459" i="1"/>
  <c r="W459" i="1" s="1"/>
  <c r="AA459" i="1" s="1"/>
  <c r="V460" i="1"/>
  <c r="W460" i="1" s="1"/>
  <c r="AA460" i="1" s="1"/>
  <c r="V461" i="1"/>
  <c r="W461" i="1" s="1"/>
  <c r="AA461" i="1" s="1"/>
  <c r="V462" i="1"/>
  <c r="W462" i="1" s="1"/>
  <c r="AA462" i="1" s="1"/>
  <c r="V463" i="1"/>
  <c r="W463" i="1" s="1"/>
  <c r="AA463" i="1" s="1"/>
  <c r="V464" i="1"/>
  <c r="W464" i="1" s="1"/>
  <c r="AA464" i="1" s="1"/>
  <c r="V465" i="1"/>
  <c r="W465" i="1" s="1"/>
  <c r="AA465" i="1" s="1"/>
  <c r="V466" i="1"/>
  <c r="W466" i="1" s="1"/>
  <c r="AA466" i="1" s="1"/>
  <c r="V467" i="1"/>
  <c r="W467" i="1" s="1"/>
  <c r="AA467" i="1" s="1"/>
  <c r="V468" i="1"/>
  <c r="W468" i="1" s="1"/>
  <c r="AA468" i="1" s="1"/>
  <c r="V469" i="1"/>
  <c r="W469" i="1" s="1"/>
  <c r="AA469" i="1" s="1"/>
  <c r="V470" i="1"/>
  <c r="W470" i="1" s="1"/>
  <c r="AA470" i="1" s="1"/>
  <c r="V471" i="1"/>
  <c r="W471" i="1" s="1"/>
  <c r="AA471" i="1" s="1"/>
  <c r="V472" i="1"/>
  <c r="W472" i="1" s="1"/>
  <c r="AA472" i="1" s="1"/>
  <c r="V473" i="1"/>
  <c r="W473" i="1" s="1"/>
  <c r="AA473" i="1" s="1"/>
  <c r="V474" i="1"/>
  <c r="W474" i="1" s="1"/>
  <c r="AA474" i="1" s="1"/>
  <c r="V475" i="1"/>
  <c r="W475" i="1" s="1"/>
  <c r="AA475" i="1" s="1"/>
  <c r="V476" i="1"/>
  <c r="W476" i="1" s="1"/>
  <c r="AA476" i="1" s="1"/>
  <c r="V477" i="1"/>
  <c r="W477" i="1" s="1"/>
  <c r="AA477" i="1" s="1"/>
  <c r="V478" i="1"/>
  <c r="W478" i="1" s="1"/>
  <c r="AA478" i="1" s="1"/>
  <c r="V479" i="1"/>
  <c r="W479" i="1" s="1"/>
  <c r="AA479" i="1" s="1"/>
  <c r="V480" i="1"/>
  <c r="W480" i="1" s="1"/>
  <c r="AA480" i="1" s="1"/>
  <c r="V481" i="1"/>
  <c r="W481" i="1" s="1"/>
  <c r="AA481" i="1" s="1"/>
  <c r="V482" i="1"/>
  <c r="W482" i="1" s="1"/>
  <c r="AA482" i="1" s="1"/>
  <c r="V483" i="1"/>
  <c r="W483" i="1" s="1"/>
  <c r="AA483" i="1" s="1"/>
  <c r="V484" i="1"/>
  <c r="W484" i="1" s="1"/>
  <c r="AA484" i="1" s="1"/>
  <c r="V485" i="1"/>
  <c r="W485" i="1" s="1"/>
  <c r="AA485" i="1" s="1"/>
  <c r="V486" i="1"/>
  <c r="W486" i="1" s="1"/>
  <c r="AA486" i="1" s="1"/>
  <c r="V487" i="1"/>
  <c r="W487" i="1" s="1"/>
  <c r="AA487" i="1" s="1"/>
  <c r="V488" i="1"/>
  <c r="W488" i="1" s="1"/>
  <c r="AA488" i="1" s="1"/>
  <c r="V489" i="1"/>
  <c r="W489" i="1" s="1"/>
  <c r="AA489" i="1" s="1"/>
  <c r="V490" i="1"/>
  <c r="W490" i="1" s="1"/>
  <c r="AA490" i="1" s="1"/>
  <c r="V491" i="1"/>
  <c r="W491" i="1" s="1"/>
  <c r="AA491" i="1" s="1"/>
  <c r="V492" i="1"/>
  <c r="W492" i="1" s="1"/>
  <c r="AA492" i="1" s="1"/>
  <c r="V493" i="1"/>
  <c r="W493" i="1" s="1"/>
  <c r="AA493" i="1" s="1"/>
  <c r="V494" i="1"/>
  <c r="W494" i="1" s="1"/>
  <c r="AA494" i="1" s="1"/>
  <c r="V495" i="1"/>
  <c r="W495" i="1" s="1"/>
  <c r="AA495" i="1" s="1"/>
  <c r="V496" i="1"/>
  <c r="W496" i="1" s="1"/>
  <c r="AA496" i="1" s="1"/>
  <c r="V497" i="1"/>
  <c r="W497" i="1" s="1"/>
  <c r="AA497" i="1" s="1"/>
  <c r="V498" i="1"/>
  <c r="W498" i="1" s="1"/>
  <c r="AA498" i="1" s="1"/>
  <c r="V499" i="1"/>
  <c r="W499" i="1" s="1"/>
  <c r="AA499" i="1" s="1"/>
  <c r="V500" i="1"/>
  <c r="W500" i="1" s="1"/>
  <c r="AA500" i="1" s="1"/>
  <c r="V501" i="1"/>
  <c r="W501" i="1" s="1"/>
  <c r="AA501" i="1" s="1"/>
  <c r="V502" i="1"/>
  <c r="W502" i="1" s="1"/>
  <c r="AA502" i="1" s="1"/>
  <c r="V503" i="1"/>
  <c r="W503" i="1" s="1"/>
  <c r="AA503" i="1" s="1"/>
  <c r="V504" i="1"/>
  <c r="W504" i="1" s="1"/>
  <c r="AA504" i="1" s="1"/>
  <c r="V505" i="1"/>
  <c r="W505" i="1" s="1"/>
  <c r="AA505" i="1" s="1"/>
  <c r="V506" i="1"/>
  <c r="W506" i="1" s="1"/>
  <c r="AA506" i="1" s="1"/>
  <c r="V507" i="1"/>
  <c r="W507" i="1" s="1"/>
  <c r="AA507" i="1" s="1"/>
  <c r="V508" i="1"/>
  <c r="W508" i="1" s="1"/>
  <c r="AA508" i="1" s="1"/>
  <c r="V509" i="1"/>
  <c r="W509" i="1" s="1"/>
  <c r="AA509" i="1" s="1"/>
  <c r="V510" i="1"/>
  <c r="W510" i="1" s="1"/>
  <c r="AA510" i="1" s="1"/>
  <c r="V511" i="1"/>
  <c r="W511" i="1" s="1"/>
  <c r="AA511" i="1" s="1"/>
  <c r="V512" i="1"/>
  <c r="W512" i="1" s="1"/>
  <c r="AA512" i="1" s="1"/>
  <c r="V513" i="1"/>
  <c r="W513" i="1" s="1"/>
  <c r="AA513" i="1" s="1"/>
  <c r="V514" i="1"/>
  <c r="W514" i="1" s="1"/>
  <c r="AA514" i="1" s="1"/>
  <c r="V515" i="1"/>
  <c r="W515" i="1" s="1"/>
  <c r="AA515" i="1" s="1"/>
  <c r="V516" i="1"/>
  <c r="W516" i="1" s="1"/>
  <c r="AA516" i="1" s="1"/>
  <c r="V517" i="1"/>
  <c r="W517" i="1" s="1"/>
  <c r="AA517" i="1" s="1"/>
  <c r="V518" i="1"/>
  <c r="W518" i="1" s="1"/>
  <c r="AA518" i="1" s="1"/>
  <c r="V519" i="1"/>
  <c r="W519" i="1" s="1"/>
  <c r="AA519" i="1" s="1"/>
  <c r="V520" i="1"/>
  <c r="W520" i="1" s="1"/>
  <c r="AA520" i="1" s="1"/>
  <c r="V521" i="1"/>
  <c r="W521" i="1" s="1"/>
  <c r="AA521" i="1" s="1"/>
  <c r="V522" i="1"/>
  <c r="W522" i="1" s="1"/>
  <c r="AA522" i="1" s="1"/>
  <c r="V523" i="1"/>
  <c r="W523" i="1" s="1"/>
  <c r="AA523" i="1" s="1"/>
  <c r="V524" i="1"/>
  <c r="W524" i="1" s="1"/>
  <c r="AA524" i="1" s="1"/>
  <c r="V525" i="1"/>
  <c r="W525" i="1" s="1"/>
  <c r="AA525" i="1" s="1"/>
  <c r="V526" i="1"/>
  <c r="W526" i="1" s="1"/>
  <c r="AA526" i="1" s="1"/>
  <c r="V527" i="1"/>
  <c r="W527" i="1" s="1"/>
  <c r="AA527" i="1" s="1"/>
  <c r="V528" i="1"/>
  <c r="W528" i="1" s="1"/>
  <c r="AA528" i="1" s="1"/>
  <c r="V529" i="1"/>
  <c r="W529" i="1" s="1"/>
  <c r="AA529" i="1" s="1"/>
  <c r="V530" i="1"/>
  <c r="W530" i="1" s="1"/>
  <c r="AA530" i="1" s="1"/>
  <c r="V531" i="1"/>
  <c r="W531" i="1" s="1"/>
  <c r="AA531" i="1" s="1"/>
  <c r="V532" i="1"/>
  <c r="W532" i="1" s="1"/>
  <c r="AA532" i="1" s="1"/>
  <c r="V533" i="1"/>
  <c r="W533" i="1" s="1"/>
  <c r="AA533" i="1" s="1"/>
  <c r="V534" i="1"/>
  <c r="W534" i="1" s="1"/>
  <c r="AA534" i="1" s="1"/>
  <c r="V535" i="1"/>
  <c r="W535" i="1" s="1"/>
  <c r="AA535" i="1" s="1"/>
  <c r="V536" i="1"/>
  <c r="W536" i="1" s="1"/>
  <c r="AA536" i="1" s="1"/>
  <c r="V537" i="1"/>
  <c r="W537" i="1" s="1"/>
  <c r="AA537" i="1" s="1"/>
  <c r="V538" i="1"/>
  <c r="W538" i="1" s="1"/>
  <c r="AA538" i="1" s="1"/>
  <c r="V539" i="1"/>
  <c r="W539" i="1" s="1"/>
  <c r="AA539" i="1" s="1"/>
  <c r="V540" i="1"/>
  <c r="W540" i="1" s="1"/>
  <c r="AA540" i="1" s="1"/>
  <c r="V541" i="1"/>
  <c r="W541" i="1" s="1"/>
  <c r="AA541" i="1" s="1"/>
  <c r="V542" i="1"/>
  <c r="W542" i="1" s="1"/>
  <c r="AA542" i="1" s="1"/>
  <c r="V543" i="1"/>
  <c r="W543" i="1" s="1"/>
  <c r="AA543" i="1" s="1"/>
  <c r="V544" i="1"/>
  <c r="W544" i="1" s="1"/>
  <c r="AA544" i="1" s="1"/>
  <c r="V545" i="1"/>
  <c r="W545" i="1" s="1"/>
  <c r="AA545" i="1" s="1"/>
  <c r="V546" i="1"/>
  <c r="W546" i="1" s="1"/>
  <c r="AA546" i="1" s="1"/>
  <c r="V547" i="1"/>
  <c r="W547" i="1" s="1"/>
  <c r="AA547" i="1" s="1"/>
  <c r="V548" i="1"/>
  <c r="W548" i="1" s="1"/>
  <c r="AA548" i="1" s="1"/>
  <c r="V549" i="1"/>
  <c r="W549" i="1" s="1"/>
  <c r="AA549" i="1" s="1"/>
  <c r="V550" i="1"/>
  <c r="W550" i="1" s="1"/>
  <c r="AA550" i="1" s="1"/>
  <c r="V551" i="1"/>
  <c r="W551" i="1" s="1"/>
  <c r="AA551" i="1" s="1"/>
  <c r="V552" i="1"/>
  <c r="W552" i="1" s="1"/>
  <c r="AA552" i="1" s="1"/>
  <c r="V553" i="1"/>
  <c r="W553" i="1" s="1"/>
  <c r="AA553" i="1" s="1"/>
  <c r="V554" i="1"/>
  <c r="W554" i="1" s="1"/>
  <c r="AA554" i="1" s="1"/>
  <c r="V555" i="1"/>
  <c r="W555" i="1" s="1"/>
  <c r="AA555" i="1" s="1"/>
  <c r="V556" i="1"/>
  <c r="W556" i="1" s="1"/>
  <c r="AA556" i="1" s="1"/>
  <c r="V557" i="1"/>
  <c r="W557" i="1" s="1"/>
  <c r="AA557" i="1" s="1"/>
  <c r="V558" i="1"/>
  <c r="W558" i="1" s="1"/>
  <c r="AA558" i="1" s="1"/>
  <c r="V559" i="1"/>
  <c r="W559" i="1" s="1"/>
  <c r="AA559" i="1" s="1"/>
  <c r="V560" i="1"/>
  <c r="W560" i="1" s="1"/>
  <c r="AA560" i="1" s="1"/>
  <c r="V561" i="1"/>
  <c r="W561" i="1" s="1"/>
  <c r="AA561" i="1" s="1"/>
  <c r="V562" i="1"/>
  <c r="W562" i="1" s="1"/>
  <c r="AA562" i="1" s="1"/>
  <c r="V563" i="1"/>
  <c r="W563" i="1" s="1"/>
  <c r="AA563" i="1" s="1"/>
  <c r="V564" i="1"/>
  <c r="W564" i="1" s="1"/>
  <c r="AA564" i="1" s="1"/>
  <c r="V565" i="1"/>
  <c r="W565" i="1" s="1"/>
  <c r="AA565" i="1" s="1"/>
  <c r="V566" i="1"/>
  <c r="W566" i="1" s="1"/>
  <c r="AA566" i="1" s="1"/>
  <c r="V567" i="1"/>
  <c r="W567" i="1" s="1"/>
  <c r="AA567" i="1" s="1"/>
  <c r="V568" i="1"/>
  <c r="W568" i="1" s="1"/>
  <c r="AA568" i="1" s="1"/>
  <c r="V569" i="1"/>
  <c r="W569" i="1" s="1"/>
  <c r="AA569" i="1" s="1"/>
  <c r="V570" i="1"/>
  <c r="W570" i="1" s="1"/>
  <c r="AA570" i="1" s="1"/>
  <c r="V571" i="1"/>
  <c r="W571" i="1" s="1"/>
  <c r="AA571" i="1" s="1"/>
  <c r="V572" i="1"/>
  <c r="W572" i="1" s="1"/>
  <c r="AA572" i="1" s="1"/>
  <c r="V573" i="1"/>
  <c r="W573" i="1" s="1"/>
  <c r="AA573" i="1" s="1"/>
  <c r="V574" i="1"/>
  <c r="W574" i="1" s="1"/>
  <c r="AA574" i="1" s="1"/>
  <c r="V575" i="1"/>
  <c r="W575" i="1" s="1"/>
  <c r="AA575" i="1" s="1"/>
  <c r="V576" i="1"/>
  <c r="W576" i="1" s="1"/>
  <c r="AA576" i="1" s="1"/>
  <c r="V577" i="1"/>
  <c r="W577" i="1" s="1"/>
  <c r="AA577" i="1" s="1"/>
  <c r="V578" i="1"/>
  <c r="W578" i="1" s="1"/>
  <c r="AA578" i="1" s="1"/>
  <c r="V579" i="1"/>
  <c r="W579" i="1" s="1"/>
  <c r="AA579" i="1" s="1"/>
  <c r="V580" i="1"/>
  <c r="W580" i="1" s="1"/>
  <c r="AA580" i="1" s="1"/>
  <c r="V581" i="1"/>
  <c r="W581" i="1" s="1"/>
  <c r="AA581" i="1" s="1"/>
  <c r="V582" i="1"/>
  <c r="W582" i="1" s="1"/>
  <c r="AA582" i="1" s="1"/>
  <c r="V583" i="1"/>
  <c r="W583" i="1" s="1"/>
  <c r="AA583" i="1" s="1"/>
  <c r="V584" i="1"/>
  <c r="W584" i="1" s="1"/>
  <c r="AA584" i="1" s="1"/>
  <c r="V585" i="1"/>
  <c r="W585" i="1" s="1"/>
  <c r="AA585" i="1" s="1"/>
  <c r="V586" i="1"/>
  <c r="W586" i="1" s="1"/>
  <c r="AA586" i="1" s="1"/>
  <c r="V587" i="1"/>
  <c r="W587" i="1" s="1"/>
  <c r="AA587" i="1" s="1"/>
  <c r="V588" i="1"/>
  <c r="W588" i="1" s="1"/>
  <c r="AA588" i="1" s="1"/>
  <c r="V589" i="1"/>
  <c r="W589" i="1" s="1"/>
  <c r="AA589" i="1" s="1"/>
  <c r="V590" i="1"/>
  <c r="W590" i="1" s="1"/>
  <c r="AA590" i="1" s="1"/>
  <c r="V591" i="1"/>
  <c r="W591" i="1" s="1"/>
  <c r="AA591" i="1" s="1"/>
  <c r="V592" i="1"/>
  <c r="W592" i="1" s="1"/>
  <c r="AA592" i="1" s="1"/>
  <c r="V593" i="1"/>
  <c r="W593" i="1" s="1"/>
  <c r="AA593" i="1" s="1"/>
  <c r="V594" i="1"/>
  <c r="W594" i="1" s="1"/>
  <c r="AA594" i="1" s="1"/>
  <c r="V595" i="1"/>
  <c r="W595" i="1" s="1"/>
  <c r="AA595" i="1" s="1"/>
  <c r="V596" i="1"/>
  <c r="W596" i="1" s="1"/>
  <c r="AA596" i="1" s="1"/>
  <c r="V597" i="1"/>
  <c r="W597" i="1" s="1"/>
  <c r="AA597" i="1" s="1"/>
  <c r="V598" i="1"/>
  <c r="W598" i="1" s="1"/>
  <c r="AA598" i="1" s="1"/>
  <c r="V599" i="1"/>
  <c r="W599" i="1" s="1"/>
  <c r="AA599" i="1" s="1"/>
  <c r="V600" i="1"/>
  <c r="W600" i="1" s="1"/>
  <c r="AA600" i="1" s="1"/>
  <c r="V601" i="1"/>
  <c r="W601" i="1" s="1"/>
  <c r="AA601" i="1" s="1"/>
  <c r="V602" i="1"/>
  <c r="W602" i="1" s="1"/>
  <c r="AA602" i="1" s="1"/>
  <c r="V603" i="1"/>
  <c r="W603" i="1" s="1"/>
  <c r="AA603" i="1" s="1"/>
  <c r="V604" i="1"/>
  <c r="W604" i="1" s="1"/>
  <c r="AA604" i="1" s="1"/>
  <c r="V605" i="1"/>
  <c r="W605" i="1" s="1"/>
  <c r="AA605" i="1" s="1"/>
  <c r="V606" i="1"/>
  <c r="W606" i="1" s="1"/>
  <c r="AA606" i="1" s="1"/>
  <c r="V607" i="1"/>
  <c r="W607" i="1" s="1"/>
  <c r="AA607" i="1" s="1"/>
  <c r="V608" i="1"/>
  <c r="W608" i="1" s="1"/>
  <c r="AA608" i="1" s="1"/>
  <c r="V609" i="1"/>
  <c r="W609" i="1" s="1"/>
  <c r="AA609" i="1" s="1"/>
  <c r="V610" i="1"/>
  <c r="W610" i="1" s="1"/>
  <c r="AA610" i="1" s="1"/>
  <c r="V611" i="1"/>
  <c r="W611" i="1" s="1"/>
  <c r="AA611" i="1" s="1"/>
  <c r="V612" i="1"/>
  <c r="W612" i="1" s="1"/>
  <c r="AA612" i="1" s="1"/>
  <c r="V613" i="1"/>
  <c r="W613" i="1" s="1"/>
  <c r="AA613" i="1" s="1"/>
  <c r="V614" i="1"/>
  <c r="W614" i="1" s="1"/>
  <c r="AA614" i="1" s="1"/>
  <c r="V615" i="1"/>
  <c r="W615" i="1" s="1"/>
  <c r="AA615" i="1" s="1"/>
  <c r="V616" i="1"/>
  <c r="W616" i="1" s="1"/>
  <c r="AA616" i="1" s="1"/>
  <c r="V617" i="1"/>
  <c r="W617" i="1" s="1"/>
  <c r="AA617" i="1" s="1"/>
  <c r="V618" i="1"/>
  <c r="W618" i="1" s="1"/>
  <c r="AA618" i="1" s="1"/>
  <c r="V619" i="1"/>
  <c r="W619" i="1" s="1"/>
  <c r="AA619" i="1" s="1"/>
  <c r="V620" i="1"/>
  <c r="W620" i="1" s="1"/>
  <c r="AA620" i="1" s="1"/>
  <c r="V621" i="1"/>
  <c r="W621" i="1" s="1"/>
  <c r="AA621" i="1" s="1"/>
  <c r="V622" i="1"/>
  <c r="W622" i="1" s="1"/>
  <c r="AA622" i="1" s="1"/>
  <c r="V623" i="1"/>
  <c r="W623" i="1" s="1"/>
  <c r="AA623" i="1" s="1"/>
  <c r="V624" i="1"/>
  <c r="W624" i="1" s="1"/>
  <c r="AA624" i="1" s="1"/>
  <c r="V625" i="1"/>
  <c r="W625" i="1" s="1"/>
  <c r="AA625" i="1" s="1"/>
  <c r="V626" i="1"/>
  <c r="W626" i="1" s="1"/>
  <c r="AA626" i="1" s="1"/>
  <c r="V627" i="1"/>
  <c r="W627" i="1" s="1"/>
  <c r="AA627" i="1" s="1"/>
  <c r="V628" i="1"/>
  <c r="W628" i="1" s="1"/>
  <c r="AA628" i="1" s="1"/>
  <c r="V629" i="1"/>
  <c r="W629" i="1" s="1"/>
  <c r="AA629" i="1" s="1"/>
  <c r="V630" i="1"/>
  <c r="W630" i="1" s="1"/>
  <c r="AA630" i="1" s="1"/>
  <c r="V631" i="1"/>
  <c r="W631" i="1" s="1"/>
  <c r="AA631" i="1" s="1"/>
  <c r="V632" i="1"/>
  <c r="W632" i="1" s="1"/>
  <c r="AA632" i="1" s="1"/>
  <c r="V633" i="1"/>
  <c r="W633" i="1" s="1"/>
  <c r="AA633" i="1" s="1"/>
  <c r="V634" i="1"/>
  <c r="W634" i="1" s="1"/>
  <c r="AA634" i="1" s="1"/>
  <c r="V635" i="1"/>
  <c r="W635" i="1" s="1"/>
  <c r="AA635" i="1" s="1"/>
  <c r="V636" i="1"/>
  <c r="W636" i="1" s="1"/>
  <c r="AA636" i="1" s="1"/>
  <c r="V637" i="1"/>
  <c r="W637" i="1" s="1"/>
  <c r="AA637" i="1" s="1"/>
  <c r="V638" i="1"/>
  <c r="W638" i="1" s="1"/>
  <c r="AA638" i="1" s="1"/>
  <c r="V639" i="1"/>
  <c r="W639" i="1" s="1"/>
  <c r="AA639" i="1" s="1"/>
  <c r="V640" i="1"/>
  <c r="W640" i="1" s="1"/>
  <c r="AA640" i="1" s="1"/>
  <c r="V641" i="1"/>
  <c r="W641" i="1" s="1"/>
  <c r="AA641" i="1" s="1"/>
  <c r="V642" i="1"/>
  <c r="W642" i="1" s="1"/>
  <c r="AA642" i="1" s="1"/>
  <c r="V643" i="1"/>
  <c r="W643" i="1" s="1"/>
  <c r="AA643" i="1" s="1"/>
  <c r="V644" i="1"/>
  <c r="W644" i="1" s="1"/>
  <c r="AA644" i="1" s="1"/>
  <c r="V645" i="1"/>
  <c r="W645" i="1" s="1"/>
  <c r="AA645" i="1" s="1"/>
  <c r="V646" i="1"/>
  <c r="W646" i="1" s="1"/>
  <c r="AA646" i="1" s="1"/>
  <c r="V647" i="1"/>
  <c r="W647" i="1" s="1"/>
  <c r="AA647" i="1" s="1"/>
  <c r="V648" i="1"/>
  <c r="W648" i="1" s="1"/>
  <c r="AA648" i="1" s="1"/>
  <c r="V649" i="1"/>
  <c r="W649" i="1" s="1"/>
  <c r="AA649" i="1" s="1"/>
  <c r="V650" i="1"/>
  <c r="W650" i="1" s="1"/>
  <c r="AA650" i="1" s="1"/>
  <c r="V651" i="1"/>
  <c r="W651" i="1" s="1"/>
  <c r="AA651" i="1" s="1"/>
  <c r="V652" i="1"/>
  <c r="W652" i="1" s="1"/>
  <c r="AA652" i="1" s="1"/>
  <c r="V653" i="1"/>
  <c r="W653" i="1" s="1"/>
  <c r="AA653" i="1" s="1"/>
  <c r="V654" i="1"/>
  <c r="W654" i="1" s="1"/>
  <c r="AA654" i="1" s="1"/>
  <c r="V655" i="1"/>
  <c r="W655" i="1" s="1"/>
  <c r="AA655" i="1" s="1"/>
  <c r="V656" i="1"/>
  <c r="W656" i="1" s="1"/>
  <c r="AA656" i="1" s="1"/>
  <c r="V657" i="1"/>
  <c r="W657" i="1" s="1"/>
  <c r="AA657" i="1" s="1"/>
  <c r="V658" i="1"/>
  <c r="W658" i="1" s="1"/>
  <c r="AA658" i="1" s="1"/>
  <c r="V659" i="1"/>
  <c r="W659" i="1" s="1"/>
  <c r="AA659" i="1" s="1"/>
  <c r="V660" i="1"/>
  <c r="W660" i="1" s="1"/>
  <c r="AA660" i="1" s="1"/>
  <c r="V661" i="1"/>
  <c r="W661" i="1" s="1"/>
  <c r="AA661" i="1" s="1"/>
  <c r="V662" i="1"/>
  <c r="W662" i="1" s="1"/>
  <c r="AA662" i="1" s="1"/>
  <c r="V663" i="1"/>
  <c r="W663" i="1" s="1"/>
  <c r="AA663" i="1" s="1"/>
  <c r="V664" i="1"/>
  <c r="W664" i="1" s="1"/>
  <c r="AA664" i="1" s="1"/>
  <c r="V665" i="1"/>
  <c r="W665" i="1" s="1"/>
  <c r="AA665" i="1" s="1"/>
  <c r="V666" i="1"/>
  <c r="W666" i="1" s="1"/>
  <c r="AA666" i="1" s="1"/>
  <c r="V667" i="1"/>
  <c r="W667" i="1" s="1"/>
  <c r="AA667" i="1" s="1"/>
  <c r="V668" i="1"/>
  <c r="W668" i="1" s="1"/>
  <c r="AA668" i="1" s="1"/>
  <c r="V669" i="1"/>
  <c r="W669" i="1" s="1"/>
  <c r="AA669" i="1" s="1"/>
  <c r="V670" i="1"/>
  <c r="W670" i="1" s="1"/>
  <c r="AA670" i="1" s="1"/>
  <c r="V671" i="1"/>
  <c r="W671" i="1" s="1"/>
  <c r="AA671" i="1" s="1"/>
  <c r="V672" i="1"/>
  <c r="W672" i="1" s="1"/>
  <c r="AA672" i="1" s="1"/>
  <c r="V673" i="1"/>
  <c r="W673" i="1" s="1"/>
  <c r="AA673" i="1" s="1"/>
  <c r="V674" i="1"/>
  <c r="W674" i="1" s="1"/>
  <c r="AA674" i="1" s="1"/>
  <c r="V675" i="1"/>
  <c r="W675" i="1" s="1"/>
  <c r="AA675" i="1" s="1"/>
  <c r="V676" i="1"/>
  <c r="W676" i="1" s="1"/>
  <c r="AA676" i="1" s="1"/>
  <c r="V677" i="1"/>
  <c r="W677" i="1" s="1"/>
  <c r="AA677" i="1" s="1"/>
  <c r="V678" i="1"/>
  <c r="W678" i="1" s="1"/>
  <c r="AA678" i="1" s="1"/>
  <c r="V679" i="1"/>
  <c r="W679" i="1" s="1"/>
  <c r="AA679" i="1" s="1"/>
  <c r="V680" i="1"/>
  <c r="W680" i="1" s="1"/>
  <c r="AA680" i="1" s="1"/>
  <c r="V681" i="1"/>
  <c r="W681" i="1" s="1"/>
  <c r="AA681" i="1" s="1"/>
  <c r="V682" i="1"/>
  <c r="W682" i="1" s="1"/>
  <c r="AA682" i="1" s="1"/>
  <c r="V683" i="1"/>
  <c r="W683" i="1" s="1"/>
  <c r="AA683" i="1" s="1"/>
  <c r="V684" i="1"/>
  <c r="W684" i="1" s="1"/>
  <c r="AA684" i="1" s="1"/>
  <c r="V685" i="1"/>
  <c r="W685" i="1" s="1"/>
  <c r="AA685" i="1" s="1"/>
  <c r="V686" i="1"/>
  <c r="W686" i="1" s="1"/>
  <c r="AA686" i="1" s="1"/>
  <c r="V687" i="1"/>
  <c r="W687" i="1" s="1"/>
  <c r="AA687" i="1" s="1"/>
  <c r="V688" i="1"/>
  <c r="W688" i="1" s="1"/>
  <c r="AA688" i="1" s="1"/>
  <c r="V689" i="1"/>
  <c r="W689" i="1" s="1"/>
  <c r="AA689" i="1" s="1"/>
  <c r="V690" i="1"/>
  <c r="W690" i="1" s="1"/>
  <c r="AA690" i="1" s="1"/>
  <c r="V691" i="1"/>
  <c r="W691" i="1" s="1"/>
  <c r="AA691" i="1" s="1"/>
  <c r="V692" i="1"/>
  <c r="W692" i="1" s="1"/>
  <c r="AA692" i="1" s="1"/>
  <c r="V693" i="1"/>
  <c r="W693" i="1" s="1"/>
  <c r="AA693" i="1" s="1"/>
  <c r="V694" i="1"/>
  <c r="W694" i="1" s="1"/>
  <c r="AA694" i="1" s="1"/>
  <c r="V695" i="1"/>
  <c r="W695" i="1" s="1"/>
  <c r="AA695" i="1" s="1"/>
  <c r="V696" i="1"/>
  <c r="W696" i="1" s="1"/>
  <c r="AA696" i="1" s="1"/>
  <c r="V697" i="1"/>
  <c r="W697" i="1" s="1"/>
  <c r="AA697" i="1" s="1"/>
  <c r="V698" i="1"/>
  <c r="W698" i="1" s="1"/>
  <c r="AA698" i="1" s="1"/>
  <c r="V699" i="1"/>
  <c r="W699" i="1" s="1"/>
  <c r="AA699" i="1" s="1"/>
  <c r="V700" i="1"/>
  <c r="W700" i="1" s="1"/>
  <c r="AA700" i="1" s="1"/>
  <c r="V701" i="1"/>
  <c r="W701" i="1" s="1"/>
  <c r="AA701" i="1" s="1"/>
  <c r="V702" i="1"/>
  <c r="W702" i="1" s="1"/>
  <c r="AA702" i="1" s="1"/>
  <c r="V703" i="1"/>
  <c r="W703" i="1" s="1"/>
  <c r="AA703" i="1" s="1"/>
  <c r="V704" i="1"/>
  <c r="W704" i="1" s="1"/>
  <c r="AA704" i="1" s="1"/>
  <c r="V705" i="1"/>
  <c r="W705" i="1" s="1"/>
  <c r="AA705" i="1" s="1"/>
  <c r="V706" i="1"/>
  <c r="W706" i="1" s="1"/>
  <c r="AA706" i="1" s="1"/>
  <c r="V707" i="1"/>
  <c r="W707" i="1" s="1"/>
  <c r="AA707" i="1" s="1"/>
  <c r="V708" i="1"/>
  <c r="W708" i="1" s="1"/>
  <c r="AA708" i="1" s="1"/>
  <c r="V709" i="1"/>
  <c r="W709" i="1" s="1"/>
  <c r="AA709" i="1" s="1"/>
  <c r="V710" i="1"/>
  <c r="W710" i="1" s="1"/>
  <c r="AA710" i="1" s="1"/>
  <c r="V711" i="1"/>
  <c r="W711" i="1" s="1"/>
  <c r="AA711" i="1" s="1"/>
  <c r="V712" i="1"/>
  <c r="W712" i="1" s="1"/>
  <c r="AA712" i="1" s="1"/>
  <c r="V713" i="1"/>
  <c r="W713" i="1" s="1"/>
  <c r="AA713" i="1" s="1"/>
  <c r="V714" i="1"/>
  <c r="W714" i="1" s="1"/>
  <c r="AA714" i="1" s="1"/>
  <c r="V715" i="1"/>
  <c r="W715" i="1" s="1"/>
  <c r="AA715" i="1" s="1"/>
  <c r="V716" i="1"/>
  <c r="W716" i="1" s="1"/>
  <c r="AA716" i="1" s="1"/>
  <c r="V717" i="1"/>
  <c r="W717" i="1" s="1"/>
  <c r="AA717" i="1" s="1"/>
  <c r="V718" i="1"/>
  <c r="W718" i="1" s="1"/>
  <c r="AA718" i="1" s="1"/>
  <c r="V719" i="1"/>
  <c r="W719" i="1" s="1"/>
  <c r="AA719" i="1" s="1"/>
  <c r="V720" i="1"/>
  <c r="W720" i="1" s="1"/>
  <c r="AA720" i="1" s="1"/>
  <c r="V721" i="1"/>
  <c r="W721" i="1" s="1"/>
  <c r="AA721" i="1" s="1"/>
  <c r="V722" i="1"/>
  <c r="W722" i="1" s="1"/>
  <c r="AA722" i="1" s="1"/>
  <c r="V723" i="1"/>
  <c r="W723" i="1" s="1"/>
  <c r="AA723" i="1" s="1"/>
  <c r="V724" i="1"/>
  <c r="W724" i="1" s="1"/>
  <c r="AA724" i="1" s="1"/>
  <c r="V725" i="1"/>
  <c r="W725" i="1" s="1"/>
  <c r="AA725" i="1" s="1"/>
  <c r="V726" i="1"/>
  <c r="W726" i="1" s="1"/>
  <c r="AA726" i="1" s="1"/>
  <c r="V727" i="1"/>
  <c r="W727" i="1" s="1"/>
  <c r="AA727" i="1" s="1"/>
  <c r="V728" i="1"/>
  <c r="W728" i="1" s="1"/>
  <c r="AA728" i="1" s="1"/>
  <c r="V729" i="1"/>
  <c r="W729" i="1" s="1"/>
  <c r="AA729" i="1" s="1"/>
  <c r="V730" i="1"/>
  <c r="W730" i="1" s="1"/>
  <c r="AA730" i="1" s="1"/>
  <c r="V731" i="1"/>
  <c r="W731" i="1" s="1"/>
  <c r="AA731" i="1" s="1"/>
  <c r="V732" i="1"/>
  <c r="W732" i="1" s="1"/>
  <c r="AA732" i="1" s="1"/>
  <c r="V733" i="1"/>
  <c r="W733" i="1" s="1"/>
  <c r="AA733" i="1" s="1"/>
  <c r="V734" i="1"/>
  <c r="W734" i="1" s="1"/>
  <c r="AA734" i="1" s="1"/>
  <c r="V735" i="1"/>
  <c r="W735" i="1" s="1"/>
  <c r="AA735" i="1" s="1"/>
  <c r="V736" i="1"/>
  <c r="W736" i="1" s="1"/>
  <c r="AA736" i="1" s="1"/>
  <c r="V737" i="1"/>
  <c r="W737" i="1" s="1"/>
  <c r="AA737" i="1" s="1"/>
  <c r="V738" i="1"/>
  <c r="W738" i="1" s="1"/>
  <c r="AA738" i="1" s="1"/>
  <c r="V739" i="1"/>
  <c r="W739" i="1" s="1"/>
  <c r="AA739" i="1" s="1"/>
  <c r="V740" i="1"/>
  <c r="W740" i="1" s="1"/>
  <c r="AA740" i="1" s="1"/>
  <c r="V741" i="1"/>
  <c r="W741" i="1" s="1"/>
  <c r="AA741" i="1" s="1"/>
  <c r="V742" i="1"/>
  <c r="W742" i="1" s="1"/>
  <c r="AA742" i="1" s="1"/>
  <c r="V743" i="1"/>
  <c r="W743" i="1" s="1"/>
  <c r="AA743" i="1" s="1"/>
  <c r="V744" i="1"/>
  <c r="W744" i="1" s="1"/>
  <c r="AA744" i="1" s="1"/>
  <c r="V745" i="1"/>
  <c r="W745" i="1" s="1"/>
  <c r="AA745" i="1" s="1"/>
  <c r="V746" i="1"/>
  <c r="W746" i="1" s="1"/>
  <c r="AA746" i="1" s="1"/>
  <c r="V747" i="1"/>
  <c r="W747" i="1" s="1"/>
  <c r="AA747" i="1" s="1"/>
  <c r="V748" i="1"/>
  <c r="W748" i="1" s="1"/>
  <c r="AA748" i="1" s="1"/>
  <c r="V749" i="1"/>
  <c r="W749" i="1" s="1"/>
  <c r="AA749" i="1" s="1"/>
  <c r="V750" i="1"/>
  <c r="W750" i="1" s="1"/>
  <c r="AA750" i="1" s="1"/>
  <c r="V751" i="1"/>
  <c r="W751" i="1" s="1"/>
  <c r="AA751" i="1" s="1"/>
  <c r="V752" i="1"/>
  <c r="W752" i="1" s="1"/>
  <c r="AA752" i="1" s="1"/>
  <c r="V753" i="1"/>
  <c r="W753" i="1" s="1"/>
  <c r="AA753" i="1" s="1"/>
  <c r="V754" i="1"/>
  <c r="W754" i="1" s="1"/>
  <c r="AA754" i="1" s="1"/>
  <c r="V755" i="1"/>
  <c r="W755" i="1" s="1"/>
  <c r="AA755" i="1" s="1"/>
  <c r="V756" i="1"/>
  <c r="W756" i="1" s="1"/>
  <c r="AA756" i="1" s="1"/>
  <c r="V757" i="1"/>
  <c r="W757" i="1" s="1"/>
  <c r="AA757" i="1" s="1"/>
  <c r="V758" i="1"/>
  <c r="W758" i="1" s="1"/>
  <c r="AA758" i="1" s="1"/>
  <c r="V759" i="1"/>
  <c r="W759" i="1" s="1"/>
  <c r="AA759" i="1" s="1"/>
  <c r="V760" i="1"/>
  <c r="W760" i="1" s="1"/>
  <c r="AA760" i="1" s="1"/>
  <c r="V761" i="1"/>
  <c r="W761" i="1" s="1"/>
  <c r="AA761" i="1" s="1"/>
  <c r="V762" i="1"/>
  <c r="W762" i="1" s="1"/>
  <c r="AA762" i="1" s="1"/>
  <c r="V763" i="1"/>
  <c r="W763" i="1" s="1"/>
  <c r="AA763" i="1" s="1"/>
  <c r="V764" i="1"/>
  <c r="W764" i="1" s="1"/>
  <c r="AA764" i="1" s="1"/>
  <c r="V765" i="1"/>
  <c r="W765" i="1" s="1"/>
  <c r="AA765" i="1" s="1"/>
  <c r="V766" i="1"/>
  <c r="W766" i="1" s="1"/>
  <c r="AA766" i="1" s="1"/>
  <c r="V767" i="1"/>
  <c r="W767" i="1" s="1"/>
  <c r="AA767" i="1" s="1"/>
  <c r="V768" i="1"/>
  <c r="W768" i="1" s="1"/>
  <c r="AA768" i="1" s="1"/>
  <c r="V769" i="1"/>
  <c r="W769" i="1" s="1"/>
  <c r="AA769" i="1" s="1"/>
  <c r="V770" i="1"/>
  <c r="W770" i="1" s="1"/>
  <c r="AA770" i="1" s="1"/>
  <c r="V771" i="1"/>
  <c r="W771" i="1" s="1"/>
  <c r="AA771" i="1" s="1"/>
  <c r="V772" i="1"/>
  <c r="W772" i="1" s="1"/>
  <c r="AA772" i="1" s="1"/>
  <c r="V773" i="1"/>
  <c r="W773" i="1" s="1"/>
  <c r="AA773" i="1" s="1"/>
  <c r="V774" i="1"/>
  <c r="W774" i="1" s="1"/>
  <c r="AA774" i="1" s="1"/>
  <c r="V775" i="1"/>
  <c r="W775" i="1" s="1"/>
  <c r="AA775" i="1" s="1"/>
  <c r="V776" i="1"/>
  <c r="W776" i="1" s="1"/>
  <c r="AA776" i="1" s="1"/>
  <c r="V777" i="1"/>
  <c r="W777" i="1" s="1"/>
  <c r="AA777" i="1" s="1"/>
  <c r="V778" i="1"/>
  <c r="W778" i="1" s="1"/>
  <c r="AA778" i="1" s="1"/>
  <c r="V779" i="1"/>
  <c r="W779" i="1" s="1"/>
  <c r="AA779" i="1" s="1"/>
  <c r="V780" i="1"/>
  <c r="W780" i="1" s="1"/>
  <c r="AA780" i="1" s="1"/>
  <c r="V781" i="1"/>
  <c r="W781" i="1" s="1"/>
  <c r="AA781" i="1" s="1"/>
  <c r="V782" i="1"/>
  <c r="W782" i="1" s="1"/>
  <c r="AA782" i="1" s="1"/>
  <c r="V783" i="1"/>
  <c r="W783" i="1" s="1"/>
  <c r="AA783" i="1" s="1"/>
  <c r="V784" i="1"/>
  <c r="W784" i="1" s="1"/>
  <c r="AA784" i="1" s="1"/>
  <c r="V785" i="1"/>
  <c r="W785" i="1" s="1"/>
  <c r="AA785" i="1" s="1"/>
  <c r="V786" i="1"/>
  <c r="W786" i="1" s="1"/>
  <c r="AA786" i="1" s="1"/>
  <c r="V787" i="1"/>
  <c r="W787" i="1" s="1"/>
  <c r="AA787" i="1" s="1"/>
  <c r="V788" i="1"/>
  <c r="W788" i="1" s="1"/>
  <c r="AA788" i="1" s="1"/>
  <c r="V789" i="1"/>
  <c r="W789" i="1" s="1"/>
  <c r="AA789" i="1" s="1"/>
  <c r="V790" i="1"/>
  <c r="W790" i="1" s="1"/>
  <c r="AA790" i="1" s="1"/>
  <c r="V791" i="1"/>
  <c r="W791" i="1" s="1"/>
  <c r="AA791" i="1" s="1"/>
  <c r="V792" i="1"/>
  <c r="W792" i="1" s="1"/>
  <c r="AA792" i="1" s="1"/>
  <c r="V793" i="1"/>
  <c r="W793" i="1" s="1"/>
  <c r="AA793" i="1" s="1"/>
  <c r="V794" i="1"/>
  <c r="W794" i="1" s="1"/>
  <c r="AA794" i="1" s="1"/>
  <c r="V795" i="1"/>
  <c r="W795" i="1" s="1"/>
  <c r="AA795" i="1" s="1"/>
  <c r="V796" i="1"/>
  <c r="W796" i="1" s="1"/>
  <c r="AA796" i="1" s="1"/>
  <c r="V797" i="1"/>
  <c r="W797" i="1" s="1"/>
  <c r="AA797" i="1" s="1"/>
  <c r="V798" i="1"/>
  <c r="W798" i="1" s="1"/>
  <c r="AA798" i="1" s="1"/>
  <c r="V799" i="1"/>
  <c r="W799" i="1" s="1"/>
  <c r="AA799" i="1" s="1"/>
  <c r="V800" i="1"/>
  <c r="W800" i="1" s="1"/>
  <c r="AA800" i="1" s="1"/>
  <c r="V801" i="1"/>
  <c r="W801" i="1" s="1"/>
  <c r="AA801" i="1" s="1"/>
  <c r="V802" i="1"/>
  <c r="W802" i="1" s="1"/>
  <c r="AA802" i="1" s="1"/>
  <c r="V803" i="1"/>
  <c r="W803" i="1" s="1"/>
  <c r="AA803" i="1" s="1"/>
  <c r="V804" i="1"/>
  <c r="W804" i="1" s="1"/>
  <c r="AA804" i="1" s="1"/>
  <c r="V805" i="1"/>
  <c r="W805" i="1" s="1"/>
  <c r="AA805" i="1" s="1"/>
  <c r="V806" i="1"/>
  <c r="W806" i="1" s="1"/>
  <c r="AA806" i="1" s="1"/>
  <c r="V807" i="1"/>
  <c r="W807" i="1" s="1"/>
  <c r="AA807" i="1" s="1"/>
  <c r="V808" i="1"/>
  <c r="W808" i="1" s="1"/>
  <c r="AA808" i="1" s="1"/>
  <c r="V809" i="1"/>
  <c r="W809" i="1" s="1"/>
  <c r="AA809" i="1" s="1"/>
  <c r="V810" i="1"/>
  <c r="W810" i="1" s="1"/>
  <c r="AA810" i="1" s="1"/>
  <c r="V811" i="1"/>
  <c r="W811" i="1" s="1"/>
  <c r="AA811" i="1" s="1"/>
  <c r="V812" i="1"/>
  <c r="W812" i="1" s="1"/>
  <c r="AA812" i="1" s="1"/>
  <c r="V813" i="1"/>
  <c r="W813" i="1" s="1"/>
  <c r="AA813" i="1" s="1"/>
  <c r="V814" i="1"/>
  <c r="W814" i="1" s="1"/>
  <c r="AA814" i="1" s="1"/>
  <c r="V815" i="1"/>
  <c r="W815" i="1" s="1"/>
  <c r="AA815" i="1" s="1"/>
  <c r="V816" i="1"/>
  <c r="W816" i="1" s="1"/>
  <c r="AA816" i="1" s="1"/>
  <c r="V817" i="1"/>
  <c r="W817" i="1" s="1"/>
  <c r="AA817" i="1" s="1"/>
  <c r="V818" i="1"/>
  <c r="W818" i="1" s="1"/>
  <c r="AA818" i="1" s="1"/>
  <c r="V819" i="1"/>
  <c r="W819" i="1" s="1"/>
  <c r="AA819" i="1" s="1"/>
  <c r="V820" i="1"/>
  <c r="W820" i="1" s="1"/>
  <c r="AA820" i="1" s="1"/>
  <c r="V821" i="1"/>
  <c r="W821" i="1" s="1"/>
  <c r="AA821" i="1" s="1"/>
  <c r="V822" i="1"/>
  <c r="W822" i="1" s="1"/>
  <c r="AA822" i="1" s="1"/>
  <c r="V823" i="1"/>
  <c r="W823" i="1" s="1"/>
  <c r="AA823" i="1" s="1"/>
  <c r="V824" i="1"/>
  <c r="W824" i="1" s="1"/>
  <c r="AA824" i="1" s="1"/>
  <c r="V825" i="1"/>
  <c r="W825" i="1" s="1"/>
  <c r="AA825" i="1" s="1"/>
  <c r="V826" i="1"/>
  <c r="W826" i="1" s="1"/>
  <c r="AA826" i="1" s="1"/>
  <c r="V827" i="1"/>
  <c r="W827" i="1" s="1"/>
  <c r="AA827" i="1" s="1"/>
  <c r="V828" i="1"/>
  <c r="W828" i="1" s="1"/>
  <c r="AA828" i="1" s="1"/>
  <c r="V829" i="1"/>
  <c r="W829" i="1" s="1"/>
  <c r="AA829" i="1" s="1"/>
  <c r="V830" i="1"/>
  <c r="W830" i="1" s="1"/>
  <c r="AA830" i="1" s="1"/>
  <c r="V831" i="1"/>
  <c r="W831" i="1" s="1"/>
  <c r="AA831" i="1" s="1"/>
  <c r="V832" i="1"/>
  <c r="W832" i="1" s="1"/>
  <c r="AA832" i="1" s="1"/>
  <c r="V833" i="1"/>
  <c r="W833" i="1" s="1"/>
  <c r="AA833" i="1" s="1"/>
  <c r="V834" i="1"/>
  <c r="W834" i="1" s="1"/>
  <c r="AA834" i="1" s="1"/>
  <c r="V835" i="1"/>
  <c r="W835" i="1" s="1"/>
  <c r="AA835" i="1" s="1"/>
  <c r="V836" i="1"/>
  <c r="W836" i="1" s="1"/>
  <c r="AA836" i="1" s="1"/>
  <c r="V837" i="1"/>
  <c r="W837" i="1" s="1"/>
  <c r="AA837" i="1" s="1"/>
  <c r="V838" i="1"/>
  <c r="W838" i="1" s="1"/>
  <c r="AA838" i="1" s="1"/>
  <c r="V839" i="1"/>
  <c r="W839" i="1" s="1"/>
  <c r="AA839" i="1" s="1"/>
  <c r="V840" i="1"/>
  <c r="W840" i="1" s="1"/>
  <c r="AA840" i="1" s="1"/>
  <c r="V841" i="1"/>
  <c r="W841" i="1" s="1"/>
  <c r="AA841" i="1" s="1"/>
  <c r="V842" i="1"/>
  <c r="W842" i="1" s="1"/>
  <c r="AA842" i="1" s="1"/>
  <c r="V843" i="1"/>
  <c r="W843" i="1" s="1"/>
  <c r="AA843" i="1" s="1"/>
  <c r="V844" i="1"/>
  <c r="W844" i="1" s="1"/>
  <c r="AA844" i="1" s="1"/>
  <c r="V845" i="1"/>
  <c r="W845" i="1" s="1"/>
  <c r="AA845" i="1" s="1"/>
  <c r="V846" i="1"/>
  <c r="W846" i="1" s="1"/>
  <c r="AA846" i="1" s="1"/>
  <c r="V847" i="1"/>
  <c r="W847" i="1" s="1"/>
  <c r="AA847" i="1" s="1"/>
  <c r="V848" i="1"/>
  <c r="W848" i="1" s="1"/>
  <c r="AA848" i="1" s="1"/>
  <c r="V849" i="1"/>
  <c r="W849" i="1" s="1"/>
  <c r="AA849" i="1" s="1"/>
  <c r="V850" i="1"/>
  <c r="W850" i="1" s="1"/>
  <c r="AA850" i="1" s="1"/>
  <c r="V851" i="1"/>
  <c r="W851" i="1" s="1"/>
  <c r="AA851" i="1" s="1"/>
  <c r="V852" i="1"/>
  <c r="W852" i="1" s="1"/>
  <c r="AA852" i="1" s="1"/>
  <c r="V853" i="1"/>
  <c r="W853" i="1" s="1"/>
  <c r="AA853" i="1" s="1"/>
  <c r="V854" i="1"/>
  <c r="W854" i="1" s="1"/>
  <c r="AA854" i="1" s="1"/>
  <c r="V855" i="1"/>
  <c r="W855" i="1" s="1"/>
  <c r="AA855" i="1" s="1"/>
  <c r="V856" i="1"/>
  <c r="W856" i="1" s="1"/>
  <c r="AA856" i="1" s="1"/>
  <c r="V857" i="1"/>
  <c r="W857" i="1" s="1"/>
  <c r="AA857" i="1" s="1"/>
  <c r="V858" i="1"/>
  <c r="W858" i="1" s="1"/>
  <c r="AA858" i="1" s="1"/>
  <c r="V859" i="1"/>
  <c r="W859" i="1" s="1"/>
  <c r="AA859" i="1" s="1"/>
  <c r="V860" i="1"/>
  <c r="W860" i="1" s="1"/>
  <c r="AA860" i="1" s="1"/>
  <c r="V861" i="1"/>
  <c r="W861" i="1" s="1"/>
  <c r="AA861" i="1" s="1"/>
  <c r="V862" i="1"/>
  <c r="W862" i="1" s="1"/>
  <c r="AA862" i="1" s="1"/>
  <c r="V863" i="1"/>
  <c r="W863" i="1" s="1"/>
  <c r="AA863" i="1" s="1"/>
  <c r="V864" i="1"/>
  <c r="W864" i="1" s="1"/>
  <c r="AA864" i="1" s="1"/>
  <c r="V865" i="1"/>
  <c r="W865" i="1" s="1"/>
  <c r="AA865" i="1" s="1"/>
  <c r="V866" i="1"/>
  <c r="W866" i="1" s="1"/>
  <c r="AA866" i="1" s="1"/>
  <c r="V867" i="1"/>
  <c r="W867" i="1" s="1"/>
  <c r="AA867" i="1" s="1"/>
  <c r="V868" i="1"/>
  <c r="W868" i="1" s="1"/>
  <c r="AA868" i="1" s="1"/>
  <c r="V869" i="1"/>
  <c r="W869" i="1" s="1"/>
  <c r="AA869" i="1" s="1"/>
  <c r="V870" i="1"/>
  <c r="W870" i="1" s="1"/>
  <c r="AA870" i="1" s="1"/>
  <c r="V871" i="1"/>
  <c r="W871" i="1" s="1"/>
  <c r="AA871" i="1" s="1"/>
  <c r="V872" i="1"/>
  <c r="W872" i="1" s="1"/>
  <c r="AA872" i="1" s="1"/>
  <c r="V873" i="1"/>
  <c r="W873" i="1" s="1"/>
  <c r="AA873" i="1" s="1"/>
  <c r="V874" i="1"/>
  <c r="W874" i="1" s="1"/>
  <c r="AA874" i="1" s="1"/>
  <c r="V875" i="1"/>
  <c r="W875" i="1" s="1"/>
  <c r="AA875" i="1" s="1"/>
  <c r="V876" i="1"/>
  <c r="W876" i="1" s="1"/>
  <c r="AA876" i="1" s="1"/>
  <c r="V877" i="1"/>
  <c r="W877" i="1" s="1"/>
  <c r="AA877" i="1" s="1"/>
  <c r="V878" i="1"/>
  <c r="W878" i="1" s="1"/>
  <c r="AA878" i="1" s="1"/>
  <c r="V879" i="1"/>
  <c r="W879" i="1" s="1"/>
  <c r="AA879" i="1" s="1"/>
  <c r="V880" i="1"/>
  <c r="W880" i="1" s="1"/>
  <c r="AA880" i="1" s="1"/>
  <c r="V881" i="1"/>
  <c r="W881" i="1" s="1"/>
  <c r="AA881" i="1" s="1"/>
  <c r="V882" i="1"/>
  <c r="W882" i="1" s="1"/>
  <c r="AA882" i="1" s="1"/>
  <c r="V883" i="1"/>
  <c r="W883" i="1" s="1"/>
  <c r="AA883" i="1" s="1"/>
  <c r="V884" i="1"/>
  <c r="W884" i="1" s="1"/>
  <c r="AA884" i="1" s="1"/>
  <c r="V885" i="1"/>
  <c r="W885" i="1" s="1"/>
  <c r="AA885" i="1" s="1"/>
  <c r="V886" i="1"/>
  <c r="W886" i="1" s="1"/>
  <c r="AA886" i="1" s="1"/>
  <c r="V887" i="1"/>
  <c r="W887" i="1" s="1"/>
  <c r="AA887" i="1" s="1"/>
  <c r="V888" i="1"/>
  <c r="W888" i="1" s="1"/>
  <c r="AA888" i="1" s="1"/>
  <c r="V889" i="1"/>
  <c r="W889" i="1" s="1"/>
  <c r="AA889" i="1" s="1"/>
  <c r="V890" i="1"/>
  <c r="W890" i="1" s="1"/>
  <c r="AA890" i="1" s="1"/>
  <c r="V891" i="1"/>
  <c r="W891" i="1" s="1"/>
  <c r="AA891" i="1" s="1"/>
  <c r="V892" i="1"/>
  <c r="W892" i="1" s="1"/>
  <c r="AA892" i="1" s="1"/>
  <c r="V893" i="1"/>
  <c r="W893" i="1" s="1"/>
  <c r="AA893" i="1" s="1"/>
  <c r="V894" i="1"/>
  <c r="W894" i="1" s="1"/>
  <c r="AA894" i="1" s="1"/>
  <c r="V895" i="1"/>
  <c r="W895" i="1" s="1"/>
  <c r="AA895" i="1" s="1"/>
  <c r="V896" i="1"/>
  <c r="W896" i="1" s="1"/>
  <c r="AA896" i="1" s="1"/>
  <c r="V897" i="1"/>
  <c r="W897" i="1" s="1"/>
  <c r="AA897" i="1" s="1"/>
  <c r="V898" i="1"/>
  <c r="W898" i="1" s="1"/>
  <c r="AA898" i="1" s="1"/>
  <c r="V899" i="1"/>
  <c r="W899" i="1" s="1"/>
  <c r="AA899" i="1" s="1"/>
  <c r="V900" i="1"/>
  <c r="W900" i="1" s="1"/>
  <c r="AA900" i="1" s="1"/>
  <c r="V901" i="1"/>
  <c r="W901" i="1" s="1"/>
  <c r="AA901" i="1" s="1"/>
  <c r="V902" i="1"/>
  <c r="W902" i="1" s="1"/>
  <c r="AA902" i="1" s="1"/>
  <c r="V903" i="1"/>
  <c r="W903" i="1" s="1"/>
  <c r="AA903" i="1" s="1"/>
  <c r="V904" i="1"/>
  <c r="W904" i="1" s="1"/>
  <c r="AA904" i="1" s="1"/>
  <c r="V905" i="1"/>
  <c r="W905" i="1" s="1"/>
  <c r="AA905" i="1" s="1"/>
  <c r="V906" i="1"/>
  <c r="W906" i="1" s="1"/>
  <c r="AA906" i="1" s="1"/>
  <c r="V907" i="1"/>
  <c r="W907" i="1" s="1"/>
  <c r="AA907" i="1" s="1"/>
  <c r="V908" i="1"/>
  <c r="W908" i="1" s="1"/>
  <c r="AA908" i="1" s="1"/>
  <c r="V909" i="1"/>
  <c r="W909" i="1" s="1"/>
  <c r="AA909" i="1" s="1"/>
  <c r="V910" i="1"/>
  <c r="W910" i="1" s="1"/>
  <c r="AA910" i="1" s="1"/>
  <c r="V911" i="1"/>
  <c r="W911" i="1" s="1"/>
  <c r="AA911" i="1" s="1"/>
  <c r="V912" i="1"/>
  <c r="W912" i="1" s="1"/>
  <c r="AA912" i="1" s="1"/>
  <c r="V913" i="1"/>
  <c r="W913" i="1" s="1"/>
  <c r="AA913" i="1" s="1"/>
  <c r="V914" i="1"/>
  <c r="W914" i="1" s="1"/>
  <c r="AA914" i="1" s="1"/>
  <c r="V915" i="1"/>
  <c r="W915" i="1" s="1"/>
  <c r="AA915" i="1" s="1"/>
  <c r="V916" i="1"/>
  <c r="W916" i="1" s="1"/>
  <c r="AA916" i="1" s="1"/>
  <c r="V917" i="1"/>
  <c r="W917" i="1" s="1"/>
  <c r="AA917" i="1" s="1"/>
  <c r="V918" i="1"/>
  <c r="W918" i="1" s="1"/>
  <c r="AA918" i="1" s="1"/>
  <c r="V919" i="1"/>
  <c r="W919" i="1" s="1"/>
  <c r="AA919" i="1" s="1"/>
  <c r="V920" i="1"/>
  <c r="W920" i="1" s="1"/>
  <c r="AA920" i="1" s="1"/>
  <c r="V921" i="1"/>
  <c r="W921" i="1" s="1"/>
  <c r="AA921" i="1" s="1"/>
  <c r="V922" i="1"/>
  <c r="W922" i="1" s="1"/>
  <c r="AA922" i="1" s="1"/>
  <c r="V923" i="1"/>
  <c r="W923" i="1" s="1"/>
  <c r="AA923" i="1" s="1"/>
  <c r="V924" i="1"/>
  <c r="W924" i="1" s="1"/>
  <c r="AA924" i="1" s="1"/>
  <c r="V925" i="1"/>
  <c r="W925" i="1" s="1"/>
  <c r="AA925" i="1" s="1"/>
  <c r="V926" i="1"/>
  <c r="W926" i="1" s="1"/>
  <c r="AA926" i="1" s="1"/>
  <c r="V927" i="1"/>
  <c r="W927" i="1" s="1"/>
  <c r="AA927" i="1" s="1"/>
  <c r="V928" i="1"/>
  <c r="W928" i="1" s="1"/>
  <c r="AA928" i="1" s="1"/>
  <c r="V929" i="1"/>
  <c r="W929" i="1" s="1"/>
  <c r="AA929" i="1" s="1"/>
  <c r="V930" i="1"/>
  <c r="W930" i="1" s="1"/>
  <c r="AA930" i="1" s="1"/>
  <c r="V931" i="1"/>
  <c r="W931" i="1" s="1"/>
  <c r="AA931" i="1" s="1"/>
  <c r="V932" i="1"/>
  <c r="W932" i="1" s="1"/>
  <c r="AA932" i="1" s="1"/>
  <c r="V933" i="1"/>
  <c r="W933" i="1" s="1"/>
  <c r="AA933" i="1" s="1"/>
  <c r="V934" i="1"/>
  <c r="W934" i="1" s="1"/>
  <c r="AA934" i="1" s="1"/>
  <c r="V935" i="1"/>
  <c r="W935" i="1" s="1"/>
  <c r="AA935" i="1" s="1"/>
  <c r="V936" i="1"/>
  <c r="W936" i="1" s="1"/>
  <c r="AA936" i="1" s="1"/>
  <c r="V937" i="1"/>
  <c r="W937" i="1" s="1"/>
  <c r="AA937" i="1" s="1"/>
  <c r="V938" i="1"/>
  <c r="W938" i="1" s="1"/>
  <c r="AA938" i="1" s="1"/>
  <c r="V939" i="1"/>
  <c r="W939" i="1" s="1"/>
  <c r="AA939" i="1" s="1"/>
  <c r="V940" i="1"/>
  <c r="W940" i="1" s="1"/>
  <c r="AA940" i="1" s="1"/>
  <c r="V941" i="1"/>
  <c r="W941" i="1" s="1"/>
  <c r="AA941" i="1" s="1"/>
  <c r="V942" i="1"/>
  <c r="W942" i="1" s="1"/>
  <c r="AA942" i="1" s="1"/>
  <c r="V943" i="1"/>
  <c r="W943" i="1" s="1"/>
  <c r="AA943" i="1" s="1"/>
  <c r="V944" i="1"/>
  <c r="W944" i="1" s="1"/>
  <c r="AA944" i="1" s="1"/>
  <c r="V945" i="1"/>
  <c r="W945" i="1" s="1"/>
  <c r="AA945" i="1" s="1"/>
  <c r="V946" i="1"/>
  <c r="W946" i="1" s="1"/>
  <c r="AA946" i="1" s="1"/>
  <c r="V947" i="1"/>
  <c r="W947" i="1" s="1"/>
  <c r="AA947" i="1" s="1"/>
  <c r="V948" i="1"/>
  <c r="W948" i="1" s="1"/>
  <c r="AA948" i="1" s="1"/>
  <c r="V949" i="1"/>
  <c r="W949" i="1" s="1"/>
  <c r="AA949" i="1" s="1"/>
  <c r="V950" i="1"/>
  <c r="W950" i="1" s="1"/>
  <c r="AA950" i="1" s="1"/>
  <c r="V951" i="1"/>
  <c r="W951" i="1" s="1"/>
  <c r="AA951" i="1" s="1"/>
  <c r="V952" i="1"/>
  <c r="W952" i="1" s="1"/>
  <c r="AA952" i="1" s="1"/>
  <c r="V953" i="1"/>
  <c r="W953" i="1" s="1"/>
  <c r="AA953" i="1" s="1"/>
  <c r="V954" i="1"/>
  <c r="W954" i="1" s="1"/>
  <c r="AA954" i="1" s="1"/>
  <c r="V955" i="1"/>
  <c r="W955" i="1" s="1"/>
  <c r="AA955" i="1" s="1"/>
  <c r="V956" i="1"/>
  <c r="W956" i="1" s="1"/>
  <c r="AA956" i="1" s="1"/>
  <c r="V957" i="1"/>
  <c r="W957" i="1" s="1"/>
  <c r="AA957" i="1" s="1"/>
  <c r="V958" i="1"/>
  <c r="W958" i="1" s="1"/>
  <c r="AA958" i="1" s="1"/>
  <c r="V959" i="1"/>
  <c r="W959" i="1" s="1"/>
  <c r="AA959" i="1" s="1"/>
  <c r="V960" i="1"/>
  <c r="W960" i="1" s="1"/>
  <c r="AA960" i="1" s="1"/>
  <c r="V961" i="1"/>
  <c r="W961" i="1" s="1"/>
  <c r="AA961" i="1" s="1"/>
  <c r="V962" i="1"/>
  <c r="W962" i="1" s="1"/>
  <c r="AA962" i="1" s="1"/>
  <c r="V963" i="1"/>
  <c r="W963" i="1" s="1"/>
  <c r="AA963" i="1" s="1"/>
  <c r="V964" i="1"/>
  <c r="W964" i="1" s="1"/>
  <c r="AA964" i="1" s="1"/>
  <c r="V965" i="1"/>
  <c r="W965" i="1" s="1"/>
  <c r="AA965" i="1" s="1"/>
  <c r="V966" i="1"/>
  <c r="W966" i="1" s="1"/>
  <c r="AA966" i="1" s="1"/>
  <c r="V967" i="1"/>
  <c r="W967" i="1" s="1"/>
  <c r="AA967" i="1" s="1"/>
  <c r="V968" i="1"/>
  <c r="W968" i="1" s="1"/>
  <c r="AA968" i="1" s="1"/>
  <c r="V969" i="1"/>
  <c r="W969" i="1" s="1"/>
  <c r="AA969" i="1" s="1"/>
  <c r="V970" i="1"/>
  <c r="W970" i="1" s="1"/>
  <c r="AA970" i="1" s="1"/>
  <c r="V971" i="1"/>
  <c r="W971" i="1" s="1"/>
  <c r="AA971" i="1" s="1"/>
  <c r="V972" i="1"/>
  <c r="W972" i="1" s="1"/>
  <c r="AA972" i="1" s="1"/>
  <c r="V973" i="1"/>
  <c r="W973" i="1" s="1"/>
  <c r="AA973" i="1" s="1"/>
  <c r="V974" i="1"/>
  <c r="W974" i="1" s="1"/>
  <c r="AA974" i="1" s="1"/>
  <c r="V975" i="1"/>
  <c r="W975" i="1" s="1"/>
  <c r="AA975" i="1" s="1"/>
  <c r="V976" i="1"/>
  <c r="W976" i="1" s="1"/>
  <c r="AA976" i="1" s="1"/>
  <c r="V977" i="1"/>
  <c r="W977" i="1" s="1"/>
  <c r="AA977" i="1" s="1"/>
  <c r="V978" i="1"/>
  <c r="W978" i="1" s="1"/>
  <c r="AA978" i="1" s="1"/>
  <c r="V979" i="1"/>
  <c r="W979" i="1" s="1"/>
  <c r="AA979" i="1" s="1"/>
  <c r="V980" i="1"/>
  <c r="W980" i="1" s="1"/>
  <c r="AA980" i="1" s="1"/>
  <c r="V981" i="1"/>
  <c r="W981" i="1" s="1"/>
  <c r="AA981" i="1" s="1"/>
  <c r="V982" i="1"/>
  <c r="W982" i="1" s="1"/>
  <c r="AA982" i="1" s="1"/>
  <c r="V983" i="1"/>
  <c r="W983" i="1" s="1"/>
  <c r="AA983" i="1" s="1"/>
  <c r="V984" i="1"/>
  <c r="W984" i="1" s="1"/>
  <c r="AA984" i="1" s="1"/>
  <c r="V985" i="1"/>
  <c r="W985" i="1" s="1"/>
  <c r="AA985" i="1" s="1"/>
  <c r="V986" i="1"/>
  <c r="W986" i="1" s="1"/>
  <c r="AA986" i="1" s="1"/>
  <c r="V987" i="1"/>
  <c r="W987" i="1" s="1"/>
  <c r="AA987" i="1" s="1"/>
  <c r="V988" i="1"/>
  <c r="W988" i="1" s="1"/>
  <c r="AA988" i="1" s="1"/>
  <c r="V989" i="1"/>
  <c r="W989" i="1" s="1"/>
  <c r="AA989" i="1" s="1"/>
  <c r="V990" i="1"/>
  <c r="W990" i="1" s="1"/>
  <c r="AA990" i="1" s="1"/>
  <c r="V991" i="1"/>
  <c r="W991" i="1" s="1"/>
  <c r="AA991" i="1" s="1"/>
  <c r="V992" i="1"/>
  <c r="W992" i="1" s="1"/>
  <c r="AA992" i="1" s="1"/>
  <c r="V993" i="1"/>
  <c r="W993" i="1" s="1"/>
  <c r="AA993" i="1" s="1"/>
  <c r="V994" i="1"/>
  <c r="W994" i="1" s="1"/>
  <c r="AA994" i="1" s="1"/>
  <c r="V995" i="1"/>
  <c r="W995" i="1" s="1"/>
  <c r="AA995" i="1" s="1"/>
  <c r="V996" i="1"/>
  <c r="W996" i="1" s="1"/>
  <c r="AA996" i="1" s="1"/>
  <c r="V997" i="1"/>
  <c r="W997" i="1" s="1"/>
  <c r="AA997" i="1" s="1"/>
  <c r="V998" i="1"/>
  <c r="W998" i="1" s="1"/>
  <c r="AA998" i="1" s="1"/>
  <c r="V999" i="1"/>
  <c r="W999" i="1" s="1"/>
  <c r="AA999" i="1" s="1"/>
  <c r="V1000" i="1"/>
  <c r="W1000" i="1" s="1"/>
  <c r="AA1000" i="1" s="1"/>
  <c r="V1001" i="1"/>
  <c r="W1001" i="1" s="1"/>
  <c r="AA1001" i="1" s="1"/>
  <c r="V1002" i="1"/>
  <c r="W1002" i="1" s="1"/>
  <c r="AA1002" i="1" s="1"/>
  <c r="V1003" i="1"/>
  <c r="W1003" i="1" s="1"/>
  <c r="AA1003" i="1" s="1"/>
  <c r="V1004" i="1"/>
  <c r="W1004" i="1" s="1"/>
  <c r="AA1004" i="1" s="1"/>
  <c r="V1005" i="1"/>
  <c r="W1005" i="1" s="1"/>
  <c r="AA1005" i="1" s="1"/>
  <c r="V1006" i="1"/>
  <c r="W1006" i="1" s="1"/>
  <c r="AA1006" i="1" s="1"/>
  <c r="V1007" i="1"/>
  <c r="W1007" i="1" s="1"/>
  <c r="AA1007" i="1" s="1"/>
  <c r="V1008" i="1"/>
  <c r="W1008" i="1" s="1"/>
  <c r="AA1008" i="1" s="1"/>
  <c r="V1009" i="1"/>
  <c r="W1009" i="1" s="1"/>
  <c r="AA1009" i="1" s="1"/>
  <c r="V1010" i="1"/>
  <c r="W1010" i="1" s="1"/>
  <c r="AA1010" i="1" s="1"/>
  <c r="V1011" i="1"/>
  <c r="W1011" i="1" s="1"/>
  <c r="AA1011" i="1" s="1"/>
  <c r="V1012" i="1"/>
  <c r="W1012" i="1" s="1"/>
  <c r="AA1012" i="1" s="1"/>
  <c r="V1013" i="1"/>
  <c r="W1013" i="1" s="1"/>
  <c r="AA1013" i="1" s="1"/>
  <c r="V1014" i="1"/>
  <c r="W1014" i="1" s="1"/>
  <c r="AA1014" i="1" s="1"/>
  <c r="V1015" i="1"/>
  <c r="W1015" i="1" s="1"/>
  <c r="AA1015" i="1" s="1"/>
  <c r="V1016" i="1"/>
  <c r="W1016" i="1" s="1"/>
  <c r="AA1016" i="1" s="1"/>
  <c r="V1017" i="1"/>
  <c r="W1017" i="1" s="1"/>
  <c r="AA1017" i="1" s="1"/>
  <c r="V1018" i="1"/>
  <c r="W1018" i="1" s="1"/>
  <c r="AA1018" i="1" s="1"/>
  <c r="V1019" i="1"/>
  <c r="W1019" i="1" s="1"/>
  <c r="AA1019" i="1" s="1"/>
  <c r="V1020" i="1"/>
  <c r="W1020" i="1" s="1"/>
  <c r="AA1020" i="1" s="1"/>
  <c r="V1021" i="1"/>
  <c r="W1021" i="1" s="1"/>
  <c r="AA1021" i="1" s="1"/>
  <c r="V1022" i="1"/>
  <c r="W1022" i="1" s="1"/>
  <c r="AA1022" i="1" s="1"/>
  <c r="V1023" i="1"/>
  <c r="W1023" i="1" s="1"/>
  <c r="AA1023" i="1" s="1"/>
  <c r="V1024" i="1"/>
  <c r="W1024" i="1" s="1"/>
  <c r="AA1024" i="1" s="1"/>
  <c r="V1025" i="1"/>
  <c r="W1025" i="1" s="1"/>
  <c r="AA1025" i="1" s="1"/>
  <c r="V1026" i="1"/>
  <c r="W1026" i="1" s="1"/>
  <c r="AA1026" i="1" s="1"/>
  <c r="V1027" i="1"/>
  <c r="W1027" i="1" s="1"/>
  <c r="AA1027" i="1" s="1"/>
  <c r="V1028" i="1"/>
  <c r="W1028" i="1" s="1"/>
  <c r="AA1028" i="1" s="1"/>
  <c r="V1029" i="1"/>
  <c r="W1029" i="1" s="1"/>
  <c r="AA1029" i="1" s="1"/>
  <c r="V1030" i="1"/>
  <c r="W1030" i="1" s="1"/>
  <c r="AA1030" i="1" s="1"/>
  <c r="V1031" i="1"/>
  <c r="W1031" i="1" s="1"/>
  <c r="AA1031" i="1" s="1"/>
  <c r="V1032" i="1"/>
  <c r="W1032" i="1" s="1"/>
  <c r="AA1032" i="1" s="1"/>
  <c r="V1033" i="1"/>
  <c r="W1033" i="1" s="1"/>
  <c r="AA1033" i="1" s="1"/>
  <c r="V1034" i="1"/>
  <c r="W1034" i="1" s="1"/>
  <c r="AA1034" i="1" s="1"/>
  <c r="V1035" i="1"/>
  <c r="W1035" i="1" s="1"/>
  <c r="AA1035" i="1" s="1"/>
  <c r="V1036" i="1"/>
  <c r="W1036" i="1" s="1"/>
  <c r="AA1036" i="1" s="1"/>
  <c r="V1037" i="1"/>
  <c r="W1037" i="1" s="1"/>
  <c r="AA1037" i="1" s="1"/>
  <c r="V1038" i="1"/>
  <c r="W1038" i="1" s="1"/>
  <c r="AA1038" i="1" s="1"/>
  <c r="V1039" i="1"/>
  <c r="W1039" i="1" s="1"/>
  <c r="AA1039" i="1" s="1"/>
  <c r="V1040" i="1"/>
  <c r="W1040" i="1" s="1"/>
  <c r="AA1040" i="1" s="1"/>
  <c r="V1041" i="1"/>
  <c r="W1041" i="1" s="1"/>
  <c r="AA1041" i="1" s="1"/>
  <c r="V1042" i="1"/>
  <c r="W1042" i="1" s="1"/>
  <c r="AA1042" i="1" s="1"/>
  <c r="V1043" i="1"/>
  <c r="W1043" i="1" s="1"/>
  <c r="AA1043" i="1" s="1"/>
  <c r="V1044" i="1"/>
  <c r="W1044" i="1" s="1"/>
  <c r="AA1044" i="1" s="1"/>
  <c r="V1045" i="1"/>
  <c r="W1045" i="1" s="1"/>
  <c r="AA1045" i="1" s="1"/>
  <c r="V1046" i="1"/>
  <c r="W1046" i="1" s="1"/>
  <c r="AA1046" i="1" s="1"/>
  <c r="V1047" i="1"/>
  <c r="W1047" i="1" s="1"/>
  <c r="AA1047" i="1" s="1"/>
  <c r="V1048" i="1"/>
  <c r="W1048" i="1" s="1"/>
  <c r="AA1048" i="1" s="1"/>
  <c r="V1049" i="1"/>
  <c r="W1049" i="1" s="1"/>
  <c r="AA1049" i="1" s="1"/>
  <c r="V1050" i="1"/>
  <c r="W1050" i="1" s="1"/>
  <c r="AA1050" i="1" s="1"/>
  <c r="V1051" i="1"/>
  <c r="W1051" i="1" s="1"/>
  <c r="AA1051" i="1" s="1"/>
  <c r="V1052" i="1"/>
  <c r="W1052" i="1" s="1"/>
  <c r="AA1052" i="1" s="1"/>
  <c r="V1053" i="1"/>
  <c r="W1053" i="1" s="1"/>
  <c r="AA1053" i="1" s="1"/>
  <c r="V1054" i="1"/>
  <c r="W1054" i="1" s="1"/>
  <c r="AA1054" i="1" s="1"/>
  <c r="V1055" i="1"/>
  <c r="W1055" i="1" s="1"/>
  <c r="AA1055" i="1" s="1"/>
  <c r="V1056" i="1"/>
  <c r="W1056" i="1" s="1"/>
  <c r="AA1056" i="1" s="1"/>
  <c r="V1057" i="1"/>
  <c r="W1057" i="1" s="1"/>
  <c r="AA1057" i="1" s="1"/>
  <c r="V1058" i="1"/>
  <c r="W1058" i="1" s="1"/>
  <c r="AA1058" i="1" s="1"/>
  <c r="V1059" i="1"/>
  <c r="W1059" i="1" s="1"/>
  <c r="AA1059" i="1" s="1"/>
  <c r="V1060" i="1"/>
  <c r="W1060" i="1" s="1"/>
  <c r="AA1060" i="1" s="1"/>
  <c r="V1061" i="1"/>
  <c r="W1061" i="1" s="1"/>
  <c r="AA1061" i="1" s="1"/>
  <c r="V1062" i="1"/>
  <c r="W1062" i="1" s="1"/>
  <c r="AA1062" i="1" s="1"/>
  <c r="V1063" i="1"/>
  <c r="W1063" i="1" s="1"/>
  <c r="AA1063" i="1" s="1"/>
  <c r="V1064" i="1"/>
  <c r="W1064" i="1" s="1"/>
  <c r="AA1064" i="1" s="1"/>
  <c r="V1065" i="1"/>
  <c r="W1065" i="1" s="1"/>
  <c r="AA1065" i="1" s="1"/>
  <c r="V1066" i="1"/>
  <c r="W1066" i="1" s="1"/>
  <c r="AA1066" i="1" s="1"/>
  <c r="V1067" i="1"/>
  <c r="W1067" i="1" s="1"/>
  <c r="AA1067" i="1" s="1"/>
  <c r="V1068" i="1"/>
  <c r="W1068" i="1" s="1"/>
  <c r="AA1068" i="1" s="1"/>
  <c r="V1069" i="1"/>
  <c r="W1069" i="1" s="1"/>
  <c r="AA1069" i="1" s="1"/>
  <c r="V1070" i="1"/>
  <c r="W1070" i="1" s="1"/>
  <c r="AA1070" i="1" s="1"/>
  <c r="V1071" i="1"/>
  <c r="W1071" i="1" s="1"/>
  <c r="AA1071" i="1" s="1"/>
  <c r="V1072" i="1"/>
  <c r="W1072" i="1" s="1"/>
  <c r="AA1072" i="1" s="1"/>
  <c r="V1073" i="1"/>
  <c r="W1073" i="1" s="1"/>
  <c r="AA1073" i="1" s="1"/>
  <c r="V1074" i="1"/>
  <c r="W1074" i="1" s="1"/>
  <c r="AA1074" i="1" s="1"/>
  <c r="V1075" i="1"/>
  <c r="W1075" i="1" s="1"/>
  <c r="AA1075" i="1" s="1"/>
  <c r="V1076" i="1"/>
  <c r="W1076" i="1" s="1"/>
  <c r="AA1076" i="1" s="1"/>
  <c r="V1077" i="1"/>
  <c r="W1077" i="1" s="1"/>
  <c r="AA1077" i="1" s="1"/>
  <c r="V1078" i="1"/>
  <c r="W1078" i="1" s="1"/>
  <c r="AA1078" i="1" s="1"/>
  <c r="V1079" i="1"/>
  <c r="W1079" i="1" s="1"/>
  <c r="AA1079" i="1" s="1"/>
  <c r="V1080" i="1"/>
  <c r="W1080" i="1" s="1"/>
  <c r="AA1080" i="1" s="1"/>
  <c r="V1081" i="1"/>
  <c r="W1081" i="1" s="1"/>
  <c r="AA1081" i="1" s="1"/>
  <c r="V1082" i="1"/>
  <c r="W1082" i="1" s="1"/>
  <c r="AA1082" i="1" s="1"/>
  <c r="V1083" i="1"/>
  <c r="W1083" i="1" s="1"/>
  <c r="AA1083" i="1" s="1"/>
  <c r="V1084" i="1"/>
  <c r="W1084" i="1" s="1"/>
  <c r="AA1084" i="1" s="1"/>
  <c r="V1085" i="1"/>
  <c r="W1085" i="1" s="1"/>
  <c r="AA1085" i="1" s="1"/>
  <c r="V1086" i="1"/>
  <c r="W1086" i="1" s="1"/>
  <c r="AA1086" i="1" s="1"/>
  <c r="V1087" i="1"/>
  <c r="W1087" i="1" s="1"/>
  <c r="AA1087" i="1" s="1"/>
  <c r="V1088" i="1"/>
  <c r="W1088" i="1" s="1"/>
  <c r="AA1088" i="1" s="1"/>
  <c r="V1089" i="1"/>
  <c r="W1089" i="1" s="1"/>
  <c r="AA1089" i="1" s="1"/>
  <c r="V1090" i="1"/>
  <c r="W1090" i="1" s="1"/>
  <c r="AA1090" i="1" s="1"/>
  <c r="V1091" i="1"/>
  <c r="W1091" i="1" s="1"/>
  <c r="AA1091" i="1" s="1"/>
  <c r="V1092" i="1"/>
  <c r="W1092" i="1" s="1"/>
  <c r="AA1092" i="1" s="1"/>
  <c r="V1093" i="1"/>
  <c r="W1093" i="1" s="1"/>
  <c r="AA1093" i="1" s="1"/>
  <c r="V1094" i="1"/>
  <c r="W1094" i="1" s="1"/>
  <c r="AA1094" i="1" s="1"/>
  <c r="V1095" i="1"/>
  <c r="W1095" i="1" s="1"/>
  <c r="AA1095" i="1" s="1"/>
  <c r="V1096" i="1"/>
  <c r="W1096" i="1" s="1"/>
  <c r="AA1096" i="1" s="1"/>
  <c r="V1097" i="1"/>
  <c r="W1097" i="1" s="1"/>
  <c r="AA1097" i="1" s="1"/>
  <c r="V1098" i="1"/>
  <c r="W1098" i="1" s="1"/>
  <c r="AA1098" i="1" s="1"/>
  <c r="V1099" i="1"/>
  <c r="W1099" i="1" s="1"/>
  <c r="AA1099" i="1" s="1"/>
  <c r="V1100" i="1"/>
  <c r="W1100" i="1" s="1"/>
  <c r="AA1100" i="1" s="1"/>
  <c r="V1101" i="1"/>
  <c r="W1101" i="1" s="1"/>
  <c r="AA1101" i="1" s="1"/>
  <c r="V1102" i="1"/>
  <c r="W1102" i="1" s="1"/>
  <c r="AA1102" i="1" s="1"/>
  <c r="V1103" i="1"/>
  <c r="W1103" i="1" s="1"/>
  <c r="AA1103" i="1" s="1"/>
  <c r="V1104" i="1"/>
  <c r="W1104" i="1" s="1"/>
  <c r="AA1104" i="1" s="1"/>
  <c r="V1105" i="1"/>
  <c r="W1105" i="1" s="1"/>
  <c r="AA1105" i="1" s="1"/>
  <c r="V1106" i="1"/>
  <c r="W1106" i="1" s="1"/>
  <c r="AA1106" i="1" s="1"/>
  <c r="V1107" i="1"/>
  <c r="W1107" i="1" s="1"/>
  <c r="AA1107" i="1" s="1"/>
  <c r="V1108" i="1"/>
  <c r="W1108" i="1" s="1"/>
  <c r="AA1108" i="1" s="1"/>
  <c r="V1109" i="1"/>
  <c r="W1109" i="1" s="1"/>
  <c r="AA1109" i="1" s="1"/>
  <c r="V1110" i="1"/>
  <c r="W1110" i="1" s="1"/>
  <c r="AA1110" i="1" s="1"/>
  <c r="V1111" i="1"/>
  <c r="W1111" i="1" s="1"/>
  <c r="AA1111" i="1" s="1"/>
  <c r="V1112" i="1"/>
  <c r="W1112" i="1" s="1"/>
  <c r="AA1112" i="1" s="1"/>
  <c r="V1113" i="1"/>
  <c r="W1113" i="1" s="1"/>
  <c r="AA1113" i="1" s="1"/>
  <c r="V1114" i="1"/>
  <c r="W1114" i="1" s="1"/>
  <c r="AA1114" i="1" s="1"/>
  <c r="V1115" i="1"/>
  <c r="W1115" i="1" s="1"/>
  <c r="AA1115" i="1" s="1"/>
  <c r="V1116" i="1"/>
  <c r="W1116" i="1" s="1"/>
  <c r="AA1116" i="1" s="1"/>
  <c r="V1117" i="1"/>
  <c r="W1117" i="1" s="1"/>
  <c r="AA1117" i="1" s="1"/>
  <c r="V1118" i="1"/>
  <c r="W1118" i="1" s="1"/>
  <c r="AA1118" i="1" s="1"/>
  <c r="V1119" i="1"/>
  <c r="W1119" i="1" s="1"/>
  <c r="AA1119" i="1" s="1"/>
  <c r="V1120" i="1"/>
  <c r="W1120" i="1" s="1"/>
  <c r="AA1120" i="1" s="1"/>
  <c r="V1121" i="1"/>
  <c r="W1121" i="1" s="1"/>
  <c r="AA1121" i="1" s="1"/>
  <c r="V1122" i="1"/>
  <c r="W1122" i="1" s="1"/>
  <c r="AA1122" i="1" s="1"/>
  <c r="V1123" i="1"/>
  <c r="W1123" i="1" s="1"/>
  <c r="AA1123" i="1" s="1"/>
  <c r="V1124" i="1"/>
  <c r="W1124" i="1" s="1"/>
  <c r="AA1124" i="1" s="1"/>
  <c r="V1125" i="1"/>
  <c r="W1125" i="1" s="1"/>
  <c r="AA1125" i="1" s="1"/>
  <c r="V1126" i="1"/>
  <c r="W1126" i="1" s="1"/>
  <c r="AA1126" i="1" s="1"/>
  <c r="V1127" i="1"/>
  <c r="W1127" i="1" s="1"/>
  <c r="AA1127" i="1" s="1"/>
  <c r="V1128" i="1"/>
  <c r="W1128" i="1" s="1"/>
  <c r="AA1128" i="1" s="1"/>
  <c r="V1129" i="1"/>
  <c r="W1129" i="1" s="1"/>
  <c r="AA1129" i="1" s="1"/>
  <c r="V1130" i="1"/>
  <c r="W1130" i="1" s="1"/>
  <c r="AA1130" i="1" s="1"/>
  <c r="V1131" i="1"/>
  <c r="W1131" i="1" s="1"/>
  <c r="AA1131" i="1" s="1"/>
  <c r="V1132" i="1"/>
  <c r="W1132" i="1" s="1"/>
  <c r="AA1132" i="1" s="1"/>
  <c r="V1133" i="1"/>
  <c r="W1133" i="1" s="1"/>
  <c r="AA1133" i="1" s="1"/>
  <c r="V1134" i="1"/>
  <c r="W1134" i="1" s="1"/>
  <c r="AA1134" i="1" s="1"/>
  <c r="V1135" i="1"/>
  <c r="W1135" i="1" s="1"/>
  <c r="AA1135" i="1" s="1"/>
  <c r="V1136" i="1"/>
  <c r="W1136" i="1" s="1"/>
  <c r="AA1136" i="1" s="1"/>
  <c r="V1137" i="1"/>
  <c r="W1137" i="1" s="1"/>
  <c r="AA1137" i="1" s="1"/>
  <c r="V1138" i="1"/>
  <c r="W1138" i="1" s="1"/>
  <c r="AA1138" i="1" s="1"/>
  <c r="V1139" i="1"/>
  <c r="W1139" i="1" s="1"/>
  <c r="AA1139" i="1" s="1"/>
  <c r="V1140" i="1"/>
  <c r="W1140" i="1" s="1"/>
  <c r="AA1140" i="1" s="1"/>
  <c r="V1141" i="1"/>
  <c r="W1141" i="1" s="1"/>
  <c r="AA1141" i="1" s="1"/>
  <c r="V1142" i="1"/>
  <c r="W1142" i="1" s="1"/>
  <c r="AA1142" i="1" s="1"/>
  <c r="V1143" i="1"/>
  <c r="W1143" i="1" s="1"/>
  <c r="AA1143" i="1" s="1"/>
  <c r="V1144" i="1"/>
  <c r="W1144" i="1" s="1"/>
  <c r="AA1144" i="1" s="1"/>
  <c r="V1145" i="1"/>
  <c r="W1145" i="1" s="1"/>
  <c r="AA1145" i="1" s="1"/>
  <c r="V1146" i="1"/>
  <c r="W1146" i="1" s="1"/>
  <c r="AA1146" i="1" s="1"/>
  <c r="V1147" i="1"/>
  <c r="W1147" i="1" s="1"/>
  <c r="AA1147" i="1" s="1"/>
  <c r="V1148" i="1"/>
  <c r="W1148" i="1" s="1"/>
  <c r="AA1148" i="1" s="1"/>
  <c r="V1149" i="1"/>
  <c r="W1149" i="1" s="1"/>
  <c r="AA1149" i="1" s="1"/>
  <c r="V1150" i="1"/>
  <c r="W1150" i="1" s="1"/>
  <c r="AA1150" i="1" s="1"/>
  <c r="V1151" i="1"/>
  <c r="W1151" i="1" s="1"/>
  <c r="AA1151" i="1" s="1"/>
  <c r="V1152" i="1"/>
  <c r="W1152" i="1" s="1"/>
  <c r="AA1152" i="1" s="1"/>
  <c r="V1153" i="1"/>
  <c r="W1153" i="1" s="1"/>
  <c r="AA1153" i="1" s="1"/>
  <c r="V1154" i="1"/>
  <c r="W1154" i="1" s="1"/>
  <c r="AA1154" i="1" s="1"/>
  <c r="V1155" i="1"/>
  <c r="W1155" i="1" s="1"/>
  <c r="AA1155" i="1" s="1"/>
  <c r="V1156" i="1"/>
  <c r="W1156" i="1" s="1"/>
  <c r="AA1156" i="1" s="1"/>
  <c r="V1157" i="1"/>
  <c r="W1157" i="1" s="1"/>
  <c r="AA1157" i="1" s="1"/>
  <c r="V1158" i="1"/>
  <c r="W1158" i="1" s="1"/>
  <c r="AA1158" i="1" s="1"/>
  <c r="V1159" i="1"/>
  <c r="W1159" i="1" s="1"/>
  <c r="AA1159" i="1" s="1"/>
  <c r="V1160" i="1"/>
  <c r="W1160" i="1" s="1"/>
  <c r="AA1160" i="1" s="1"/>
  <c r="V1161" i="1"/>
  <c r="W1161" i="1" s="1"/>
  <c r="AA1161" i="1" s="1"/>
  <c r="V1162" i="1"/>
  <c r="W1162" i="1" s="1"/>
  <c r="AA1162" i="1" s="1"/>
  <c r="V1163" i="1"/>
  <c r="W1163" i="1" s="1"/>
  <c r="AA1163" i="1" s="1"/>
  <c r="V1164" i="1"/>
  <c r="W1164" i="1" s="1"/>
  <c r="AA1164" i="1" s="1"/>
  <c r="V1165" i="1"/>
  <c r="W1165" i="1" s="1"/>
  <c r="AA1165" i="1" s="1"/>
  <c r="V1166" i="1"/>
  <c r="W1166" i="1" s="1"/>
  <c r="AA1166" i="1" s="1"/>
  <c r="V1167" i="1"/>
  <c r="W1167" i="1" s="1"/>
  <c r="AA1167" i="1" s="1"/>
  <c r="V1168" i="1"/>
  <c r="W1168" i="1" s="1"/>
  <c r="AA1168" i="1" s="1"/>
  <c r="V1169" i="1"/>
  <c r="W1169" i="1" s="1"/>
  <c r="AA1169" i="1" s="1"/>
  <c r="V1170" i="1"/>
  <c r="W1170" i="1" s="1"/>
  <c r="AA1170" i="1" s="1"/>
  <c r="V1171" i="1"/>
  <c r="W1171" i="1" s="1"/>
  <c r="AA1171" i="1" s="1"/>
  <c r="V1172" i="1"/>
  <c r="W1172" i="1" s="1"/>
  <c r="AA1172" i="1" s="1"/>
  <c r="V1173" i="1"/>
  <c r="W1173" i="1" s="1"/>
  <c r="AA1173" i="1" s="1"/>
  <c r="V1174" i="1"/>
  <c r="W1174" i="1" s="1"/>
  <c r="AA1174" i="1" s="1"/>
  <c r="V1175" i="1"/>
  <c r="W1175" i="1" s="1"/>
  <c r="AA1175" i="1" s="1"/>
  <c r="V1176" i="1"/>
  <c r="W1176" i="1" s="1"/>
  <c r="AA1176" i="1" s="1"/>
  <c r="V1177" i="1"/>
  <c r="W1177" i="1" s="1"/>
  <c r="AA1177" i="1" s="1"/>
  <c r="V1178" i="1"/>
  <c r="W1178" i="1" s="1"/>
  <c r="AA1178" i="1" s="1"/>
  <c r="V1179" i="1"/>
  <c r="W1179" i="1" s="1"/>
  <c r="AA1179" i="1" s="1"/>
  <c r="V1180" i="1"/>
  <c r="W1180" i="1" s="1"/>
  <c r="AA1180" i="1" s="1"/>
  <c r="V1181" i="1"/>
  <c r="W1181" i="1" s="1"/>
  <c r="AA1181" i="1" s="1"/>
  <c r="V1182" i="1"/>
  <c r="W1182" i="1" s="1"/>
  <c r="AA1182" i="1" s="1"/>
  <c r="V1183" i="1"/>
  <c r="W1183" i="1" s="1"/>
  <c r="AA1183" i="1" s="1"/>
  <c r="V1184" i="1"/>
  <c r="W1184" i="1" s="1"/>
  <c r="AA1184" i="1" s="1"/>
  <c r="V1185" i="1"/>
  <c r="W1185" i="1" s="1"/>
  <c r="AA1185" i="1" s="1"/>
  <c r="V1186" i="1"/>
  <c r="W1186" i="1" s="1"/>
  <c r="AA1186" i="1" s="1"/>
  <c r="V1187" i="1"/>
  <c r="W1187" i="1" s="1"/>
  <c r="AA1187" i="1" s="1"/>
  <c r="V1188" i="1"/>
  <c r="W1188" i="1" s="1"/>
  <c r="AA1188" i="1" s="1"/>
  <c r="V1189" i="1"/>
  <c r="W1189" i="1" s="1"/>
  <c r="AA1189" i="1" s="1"/>
  <c r="V1190" i="1"/>
  <c r="W1190" i="1" s="1"/>
  <c r="AA1190" i="1" s="1"/>
  <c r="V1191" i="1"/>
  <c r="W1191" i="1" s="1"/>
  <c r="AA1191" i="1" s="1"/>
  <c r="V1192" i="1"/>
  <c r="W1192" i="1" s="1"/>
  <c r="AA1192" i="1" s="1"/>
  <c r="V1193" i="1"/>
  <c r="W1193" i="1" s="1"/>
  <c r="AA1193" i="1" s="1"/>
  <c r="V1194" i="1"/>
  <c r="W1194" i="1" s="1"/>
  <c r="AA1194" i="1" s="1"/>
  <c r="V1195" i="1"/>
  <c r="W1195" i="1" s="1"/>
  <c r="AA1195" i="1" s="1"/>
  <c r="V1196" i="1"/>
  <c r="W1196" i="1" s="1"/>
  <c r="AA1196" i="1" s="1"/>
  <c r="V1197" i="1"/>
  <c r="W1197" i="1" s="1"/>
  <c r="AA1197" i="1" s="1"/>
  <c r="V1198" i="1"/>
  <c r="W1198" i="1" s="1"/>
  <c r="AA1198" i="1" s="1"/>
  <c r="V1199" i="1"/>
  <c r="W1199" i="1" s="1"/>
  <c r="AA1199" i="1" s="1"/>
  <c r="V1200" i="1"/>
  <c r="W1200" i="1" s="1"/>
  <c r="AA1200" i="1" s="1"/>
  <c r="V1201" i="1"/>
  <c r="W1201" i="1" s="1"/>
  <c r="AA1201" i="1" s="1"/>
  <c r="V1202" i="1"/>
  <c r="W1202" i="1" s="1"/>
  <c r="AA1202" i="1" s="1"/>
  <c r="V1203" i="1"/>
  <c r="W1203" i="1" s="1"/>
  <c r="AA1203" i="1" s="1"/>
  <c r="V1204" i="1"/>
  <c r="W1204" i="1" s="1"/>
  <c r="AA1204" i="1" s="1"/>
  <c r="V1205" i="1"/>
  <c r="W1205" i="1" s="1"/>
  <c r="AA1205" i="1" s="1"/>
  <c r="V1206" i="1"/>
  <c r="W1206" i="1" s="1"/>
  <c r="AA1206" i="1" s="1"/>
  <c r="V1207" i="1"/>
  <c r="W1207" i="1" s="1"/>
  <c r="AA1207" i="1" s="1"/>
  <c r="V1208" i="1"/>
  <c r="W1208" i="1" s="1"/>
  <c r="AA1208" i="1" s="1"/>
  <c r="V1209" i="1"/>
  <c r="W1209" i="1" s="1"/>
  <c r="AA1209" i="1" s="1"/>
  <c r="V1210" i="1"/>
  <c r="W1210" i="1" s="1"/>
  <c r="AA1210" i="1" s="1"/>
  <c r="V1211" i="1"/>
  <c r="W1211" i="1" s="1"/>
  <c r="AA1211" i="1" s="1"/>
  <c r="V1212" i="1"/>
  <c r="W1212" i="1" s="1"/>
  <c r="AA1212" i="1" s="1"/>
  <c r="V1213" i="1"/>
  <c r="W1213" i="1" s="1"/>
  <c r="AA1213" i="1" s="1"/>
  <c r="V1214" i="1"/>
  <c r="W1214" i="1" s="1"/>
  <c r="AA1214" i="1" s="1"/>
  <c r="V1215" i="1"/>
  <c r="W1215" i="1" s="1"/>
  <c r="AA1215" i="1" s="1"/>
  <c r="V1216" i="1"/>
  <c r="W1216" i="1" s="1"/>
  <c r="AA1216" i="1" s="1"/>
  <c r="V1217" i="1"/>
  <c r="W1217" i="1" s="1"/>
  <c r="AA1217" i="1" s="1"/>
  <c r="V1218" i="1"/>
  <c r="W1218" i="1" s="1"/>
  <c r="AA1218" i="1" s="1"/>
  <c r="V1219" i="1"/>
  <c r="W1219" i="1" s="1"/>
  <c r="AA1219" i="1" s="1"/>
  <c r="V1220" i="1"/>
  <c r="W1220" i="1" s="1"/>
  <c r="AA1220" i="1" s="1"/>
  <c r="V1221" i="1"/>
  <c r="W1221" i="1" s="1"/>
  <c r="AA1221" i="1" s="1"/>
  <c r="V1222" i="1"/>
  <c r="W1222" i="1" s="1"/>
  <c r="AA1222" i="1" s="1"/>
  <c r="V1223" i="1"/>
  <c r="W1223" i="1" s="1"/>
  <c r="AA1223" i="1" s="1"/>
  <c r="V1224" i="1"/>
  <c r="W1224" i="1" s="1"/>
  <c r="AA1224" i="1" s="1"/>
  <c r="V1225" i="1"/>
  <c r="W1225" i="1" s="1"/>
  <c r="AA1225" i="1" s="1"/>
  <c r="V1226" i="1"/>
  <c r="W1226" i="1" s="1"/>
  <c r="AA1226" i="1" s="1"/>
  <c r="V1227" i="1"/>
  <c r="W1227" i="1" s="1"/>
  <c r="AA1227" i="1" s="1"/>
  <c r="V1228" i="1"/>
  <c r="W1228" i="1" s="1"/>
  <c r="AA1228" i="1" s="1"/>
  <c r="V1229" i="1"/>
  <c r="W1229" i="1" s="1"/>
  <c r="AA1229" i="1" s="1"/>
  <c r="V1230" i="1"/>
  <c r="W1230" i="1" s="1"/>
  <c r="AA1230" i="1" s="1"/>
  <c r="V1231" i="1"/>
  <c r="W1231" i="1" s="1"/>
  <c r="AA1231" i="1" s="1"/>
  <c r="V1232" i="1"/>
  <c r="W1232" i="1" s="1"/>
  <c r="AA1232" i="1" s="1"/>
  <c r="V1233" i="1"/>
  <c r="W1233" i="1" s="1"/>
  <c r="AA1233" i="1" s="1"/>
  <c r="V1234" i="1"/>
  <c r="W1234" i="1" s="1"/>
  <c r="AA1234" i="1" s="1"/>
  <c r="V1235" i="1"/>
  <c r="W1235" i="1" s="1"/>
  <c r="AA1235" i="1" s="1"/>
  <c r="V1236" i="1"/>
  <c r="W1236" i="1" s="1"/>
  <c r="AA1236" i="1" s="1"/>
  <c r="V1237" i="1"/>
  <c r="W1237" i="1" s="1"/>
  <c r="AA1237" i="1" s="1"/>
  <c r="V1238" i="1"/>
  <c r="W1238" i="1" s="1"/>
  <c r="AA1238" i="1" s="1"/>
  <c r="V1239" i="1"/>
  <c r="W1239" i="1" s="1"/>
  <c r="AA1239" i="1" s="1"/>
  <c r="V1240" i="1"/>
  <c r="W1240" i="1" s="1"/>
  <c r="AA1240" i="1" s="1"/>
  <c r="V1241" i="1"/>
  <c r="W1241" i="1" s="1"/>
  <c r="AA1241" i="1" s="1"/>
  <c r="V1242" i="1"/>
  <c r="W1242" i="1" s="1"/>
  <c r="AA1242" i="1" s="1"/>
  <c r="V1243" i="1"/>
  <c r="W1243" i="1" s="1"/>
  <c r="AA1243" i="1" s="1"/>
  <c r="V1244" i="1"/>
  <c r="W1244" i="1" s="1"/>
  <c r="AA1244" i="1" s="1"/>
  <c r="V1245" i="1"/>
  <c r="W1245" i="1" s="1"/>
  <c r="AA1245" i="1" s="1"/>
  <c r="V1246" i="1"/>
  <c r="W1246" i="1" s="1"/>
  <c r="AA1246" i="1" s="1"/>
  <c r="V1247" i="1"/>
  <c r="W1247" i="1" s="1"/>
  <c r="AA1247" i="1" s="1"/>
  <c r="V1248" i="1"/>
  <c r="W1248" i="1" s="1"/>
  <c r="AA1248" i="1" s="1"/>
  <c r="V1249" i="1"/>
  <c r="W1249" i="1" s="1"/>
  <c r="AA1249" i="1" s="1"/>
  <c r="V1250" i="1"/>
  <c r="W1250" i="1" s="1"/>
  <c r="AA1250" i="1" s="1"/>
  <c r="V1251" i="1"/>
  <c r="W1251" i="1" s="1"/>
  <c r="AA1251" i="1" s="1"/>
  <c r="V1252" i="1"/>
  <c r="W1252" i="1" s="1"/>
  <c r="AA1252" i="1" s="1"/>
  <c r="V1253" i="1"/>
  <c r="W1253" i="1" s="1"/>
  <c r="AA1253" i="1" s="1"/>
  <c r="V1254" i="1"/>
  <c r="W1254" i="1" s="1"/>
  <c r="AA1254" i="1" s="1"/>
  <c r="V1255" i="1"/>
  <c r="W1255" i="1" s="1"/>
  <c r="AA1255" i="1" s="1"/>
  <c r="V1256" i="1"/>
  <c r="W1256" i="1" s="1"/>
  <c r="AA1256" i="1" s="1"/>
  <c r="V1257" i="1"/>
  <c r="W1257" i="1" s="1"/>
  <c r="AA1257" i="1" s="1"/>
  <c r="V1258" i="1"/>
  <c r="W1258" i="1" s="1"/>
  <c r="AA1258" i="1" s="1"/>
  <c r="V1259" i="1"/>
  <c r="W1259" i="1" s="1"/>
  <c r="AA1259" i="1" s="1"/>
  <c r="V1260" i="1"/>
  <c r="W1260" i="1" s="1"/>
  <c r="AA1260" i="1" s="1"/>
  <c r="V1261" i="1"/>
  <c r="W1261" i="1" s="1"/>
  <c r="AA1261" i="1" s="1"/>
  <c r="V1262" i="1"/>
  <c r="W1262" i="1" s="1"/>
  <c r="AA1262" i="1" s="1"/>
  <c r="V1263" i="1"/>
  <c r="W1263" i="1" s="1"/>
  <c r="AA1263" i="1" s="1"/>
  <c r="V1264" i="1"/>
  <c r="W1264" i="1" s="1"/>
  <c r="AA1264" i="1" s="1"/>
  <c r="V1265" i="1"/>
  <c r="W1265" i="1" s="1"/>
  <c r="AA1265" i="1" s="1"/>
  <c r="V1266" i="1"/>
  <c r="W1266" i="1" s="1"/>
  <c r="AA1266" i="1" s="1"/>
  <c r="V1267" i="1"/>
  <c r="W1267" i="1" s="1"/>
  <c r="AA1267" i="1" s="1"/>
  <c r="V1268" i="1"/>
  <c r="W1268" i="1" s="1"/>
  <c r="AA1268" i="1" s="1"/>
  <c r="V1269" i="1"/>
  <c r="W1269" i="1" s="1"/>
  <c r="AA1269" i="1" s="1"/>
  <c r="V1270" i="1"/>
  <c r="W1270" i="1" s="1"/>
  <c r="AA1270" i="1" s="1"/>
  <c r="V1271" i="1"/>
  <c r="W1271" i="1" s="1"/>
  <c r="AA1271" i="1" s="1"/>
  <c r="V1272" i="1"/>
  <c r="W1272" i="1" s="1"/>
  <c r="AA1272" i="1" s="1"/>
  <c r="V1273" i="1"/>
  <c r="W1273" i="1" s="1"/>
  <c r="AA1273" i="1" s="1"/>
  <c r="V1274" i="1"/>
  <c r="W1274" i="1" s="1"/>
  <c r="AA1274" i="1" s="1"/>
  <c r="V1275" i="1"/>
  <c r="W1275" i="1" s="1"/>
  <c r="AA1275" i="1" s="1"/>
  <c r="V1276" i="1"/>
  <c r="W1276" i="1" s="1"/>
  <c r="AA1276" i="1" s="1"/>
  <c r="V1277" i="1"/>
  <c r="W1277" i="1" s="1"/>
  <c r="AA1277" i="1" s="1"/>
  <c r="V1278" i="1"/>
  <c r="W1278" i="1" s="1"/>
  <c r="AA1278" i="1" s="1"/>
  <c r="V1279" i="1"/>
  <c r="W1279" i="1" s="1"/>
  <c r="AA1279" i="1" s="1"/>
  <c r="V1280" i="1"/>
  <c r="W1280" i="1" s="1"/>
  <c r="AA1280" i="1" s="1"/>
  <c r="V1281" i="1"/>
  <c r="W1281" i="1" s="1"/>
  <c r="AA1281" i="1" s="1"/>
  <c r="V1282" i="1"/>
  <c r="W1282" i="1" s="1"/>
  <c r="AA1282" i="1" s="1"/>
  <c r="V1283" i="1"/>
  <c r="W1283" i="1" s="1"/>
  <c r="AA1283" i="1" s="1"/>
  <c r="V1284" i="1"/>
  <c r="W1284" i="1" s="1"/>
  <c r="AA1284" i="1" s="1"/>
  <c r="V1285" i="1"/>
  <c r="W1285" i="1" s="1"/>
  <c r="AA1285" i="1" s="1"/>
  <c r="V1286" i="1"/>
  <c r="W1286" i="1" s="1"/>
  <c r="AA1286" i="1" s="1"/>
  <c r="V1287" i="1"/>
  <c r="W1287" i="1" s="1"/>
  <c r="AA1287" i="1" s="1"/>
  <c r="V1288" i="1"/>
  <c r="W1288" i="1" s="1"/>
  <c r="AA1288" i="1" s="1"/>
  <c r="V1289" i="1"/>
  <c r="W1289" i="1" s="1"/>
  <c r="AA1289" i="1" s="1"/>
  <c r="V1290" i="1"/>
  <c r="W1290" i="1" s="1"/>
  <c r="AA1290" i="1" s="1"/>
  <c r="V1291" i="1"/>
  <c r="W1291" i="1" s="1"/>
  <c r="AA1291" i="1" s="1"/>
  <c r="V1292" i="1"/>
  <c r="W1292" i="1" s="1"/>
  <c r="AA1292" i="1" s="1"/>
  <c r="V1293" i="1"/>
  <c r="W1293" i="1" s="1"/>
  <c r="AA1293" i="1" s="1"/>
  <c r="V1294" i="1"/>
  <c r="W1294" i="1" s="1"/>
  <c r="AA1294" i="1" s="1"/>
  <c r="V1295" i="1"/>
  <c r="W1295" i="1" s="1"/>
  <c r="AA1295" i="1" s="1"/>
  <c r="V1296" i="1"/>
  <c r="W1296" i="1" s="1"/>
  <c r="AA1296" i="1" s="1"/>
  <c r="V1297" i="1"/>
  <c r="W1297" i="1" s="1"/>
  <c r="AA1297" i="1" s="1"/>
  <c r="V1298" i="1"/>
  <c r="W1298" i="1" s="1"/>
  <c r="AA1298" i="1" s="1"/>
  <c r="V1299" i="1"/>
  <c r="W1299" i="1" s="1"/>
  <c r="AA1299" i="1" s="1"/>
  <c r="V1300" i="1"/>
  <c r="W1300" i="1" s="1"/>
  <c r="AA1300" i="1" s="1"/>
  <c r="V1301" i="1"/>
  <c r="W1301" i="1" s="1"/>
  <c r="AA1301" i="1" s="1"/>
  <c r="V1302" i="1"/>
  <c r="W1302" i="1" s="1"/>
  <c r="AA1302" i="1" s="1"/>
  <c r="V1303" i="1"/>
  <c r="W1303" i="1" s="1"/>
  <c r="AA1303" i="1" s="1"/>
  <c r="V1304" i="1"/>
  <c r="W1304" i="1" s="1"/>
  <c r="AA1304" i="1" s="1"/>
  <c r="V1305" i="1"/>
  <c r="W1305" i="1" s="1"/>
  <c r="AA1305" i="1" s="1"/>
  <c r="V1306" i="1"/>
  <c r="W1306" i="1" s="1"/>
  <c r="AA1306" i="1" s="1"/>
  <c r="V1307" i="1"/>
  <c r="W1307" i="1" s="1"/>
  <c r="AA1307" i="1" s="1"/>
  <c r="V1308" i="1"/>
  <c r="W1308" i="1" s="1"/>
  <c r="AA1308" i="1" s="1"/>
  <c r="V1309" i="1"/>
  <c r="W1309" i="1" s="1"/>
  <c r="AA1309" i="1" s="1"/>
  <c r="V1310" i="1"/>
  <c r="W1310" i="1" s="1"/>
  <c r="AA1310" i="1" s="1"/>
  <c r="V1311" i="1"/>
  <c r="W1311" i="1" s="1"/>
  <c r="AA1311" i="1" s="1"/>
  <c r="V1312" i="1"/>
  <c r="W1312" i="1" s="1"/>
  <c r="AA1312" i="1" s="1"/>
  <c r="V1313" i="1"/>
  <c r="W1313" i="1" s="1"/>
  <c r="AA1313" i="1" s="1"/>
  <c r="V1314" i="1"/>
  <c r="W1314" i="1" s="1"/>
  <c r="AA1314" i="1" s="1"/>
  <c r="V1315" i="1"/>
  <c r="W1315" i="1" s="1"/>
  <c r="AA1315" i="1" s="1"/>
  <c r="V1316" i="1"/>
  <c r="W1316" i="1" s="1"/>
  <c r="AA1316" i="1" s="1"/>
  <c r="V1317" i="1"/>
  <c r="W1317" i="1" s="1"/>
  <c r="AA1317" i="1" s="1"/>
  <c r="V1318" i="1"/>
  <c r="W1318" i="1" s="1"/>
  <c r="AA1318" i="1" s="1"/>
  <c r="V1319" i="1"/>
  <c r="W1319" i="1" s="1"/>
  <c r="AA1319" i="1" s="1"/>
  <c r="V1320" i="1"/>
  <c r="W1320" i="1" s="1"/>
  <c r="AA1320" i="1" s="1"/>
  <c r="V1321" i="1"/>
  <c r="W1321" i="1" s="1"/>
  <c r="AA1321" i="1" s="1"/>
  <c r="V1322" i="1"/>
  <c r="W1322" i="1" s="1"/>
  <c r="AA1322" i="1" s="1"/>
  <c r="V1323" i="1"/>
  <c r="W1323" i="1" s="1"/>
  <c r="AA1323" i="1" s="1"/>
  <c r="V1324" i="1"/>
  <c r="W1324" i="1" s="1"/>
  <c r="AA1324" i="1" s="1"/>
  <c r="V1325" i="1"/>
  <c r="W1325" i="1" s="1"/>
  <c r="AA1325" i="1" s="1"/>
  <c r="V1326" i="1"/>
  <c r="W1326" i="1" s="1"/>
  <c r="AA1326" i="1" s="1"/>
  <c r="V1327" i="1"/>
  <c r="W1327" i="1" s="1"/>
  <c r="AA1327" i="1" s="1"/>
  <c r="V1328" i="1"/>
  <c r="W1328" i="1" s="1"/>
  <c r="AA1328" i="1" s="1"/>
  <c r="V1329" i="1"/>
  <c r="W1329" i="1" s="1"/>
  <c r="AA1329" i="1" s="1"/>
  <c r="V1330" i="1"/>
  <c r="W1330" i="1" s="1"/>
  <c r="AA1330" i="1" s="1"/>
  <c r="V1331" i="1"/>
  <c r="W1331" i="1" s="1"/>
  <c r="AA1331" i="1" s="1"/>
  <c r="V1332" i="1"/>
  <c r="W1332" i="1" s="1"/>
  <c r="AA1332" i="1" s="1"/>
  <c r="V1333" i="1"/>
  <c r="W1333" i="1" s="1"/>
  <c r="AA1333" i="1" s="1"/>
  <c r="V1334" i="1"/>
  <c r="W1334" i="1" s="1"/>
  <c r="AA1334" i="1" s="1"/>
  <c r="V1335" i="1"/>
  <c r="W1335" i="1" s="1"/>
  <c r="AA1335" i="1" s="1"/>
  <c r="V1336" i="1"/>
  <c r="W1336" i="1" s="1"/>
  <c r="AA1336" i="1" s="1"/>
  <c r="V1337" i="1"/>
  <c r="W1337" i="1" s="1"/>
  <c r="AA1337" i="1" s="1"/>
  <c r="V1338" i="1"/>
  <c r="W1338" i="1" s="1"/>
  <c r="AA1338" i="1" s="1"/>
  <c r="V1339" i="1"/>
  <c r="W1339" i="1" s="1"/>
  <c r="AA1339" i="1" s="1"/>
  <c r="V1340" i="1"/>
  <c r="W1340" i="1" s="1"/>
  <c r="AA1340" i="1" s="1"/>
  <c r="V1341" i="1"/>
  <c r="W1341" i="1" s="1"/>
  <c r="AA1341" i="1" s="1"/>
  <c r="V1342" i="1"/>
  <c r="W1342" i="1" s="1"/>
  <c r="AA1342" i="1" s="1"/>
  <c r="V1343" i="1"/>
  <c r="W1343" i="1" s="1"/>
  <c r="AA1343" i="1" s="1"/>
  <c r="V1344" i="1"/>
  <c r="W1344" i="1" s="1"/>
  <c r="AA1344" i="1" s="1"/>
  <c r="V1345" i="1"/>
  <c r="W1345" i="1" s="1"/>
  <c r="AA1345" i="1" s="1"/>
  <c r="V1346" i="1"/>
  <c r="W1346" i="1" s="1"/>
  <c r="AA1346" i="1" s="1"/>
  <c r="V1347" i="1"/>
  <c r="W1347" i="1" s="1"/>
  <c r="AA1347" i="1" s="1"/>
  <c r="V1348" i="1"/>
  <c r="W1348" i="1" s="1"/>
  <c r="AA1348" i="1" s="1"/>
  <c r="V1349" i="1"/>
  <c r="W1349" i="1" s="1"/>
  <c r="AA1349" i="1" s="1"/>
  <c r="V1350" i="1"/>
  <c r="W1350" i="1" s="1"/>
  <c r="AA1350" i="1" s="1"/>
  <c r="V1351" i="1"/>
  <c r="W1351" i="1" s="1"/>
  <c r="AA1351" i="1" s="1"/>
  <c r="V1352" i="1"/>
  <c r="W1352" i="1" s="1"/>
  <c r="AA1352" i="1" s="1"/>
  <c r="V1353" i="1"/>
  <c r="W1353" i="1" s="1"/>
  <c r="AA1353" i="1" s="1"/>
  <c r="V1354" i="1"/>
  <c r="W1354" i="1" s="1"/>
  <c r="AA1354" i="1" s="1"/>
  <c r="V1355" i="1"/>
  <c r="W1355" i="1" s="1"/>
  <c r="AA1355" i="1" s="1"/>
  <c r="V1356" i="1"/>
  <c r="W1356" i="1" s="1"/>
  <c r="AA1356" i="1" s="1"/>
  <c r="V1357" i="1"/>
  <c r="W1357" i="1" s="1"/>
  <c r="AA1357" i="1" s="1"/>
  <c r="V1358" i="1"/>
  <c r="W1358" i="1" s="1"/>
  <c r="AA1358" i="1" s="1"/>
  <c r="V1359" i="1"/>
  <c r="W1359" i="1" s="1"/>
  <c r="AA1359" i="1" s="1"/>
  <c r="V1360" i="1"/>
  <c r="W1360" i="1" s="1"/>
  <c r="AA1360" i="1" s="1"/>
  <c r="V1361" i="1"/>
  <c r="W1361" i="1" s="1"/>
  <c r="AA1361" i="1" s="1"/>
  <c r="V1362" i="1"/>
  <c r="W1362" i="1" s="1"/>
  <c r="AA1362" i="1" s="1"/>
  <c r="V1363" i="1"/>
  <c r="W1363" i="1" s="1"/>
  <c r="AA1363" i="1" s="1"/>
  <c r="V1364" i="1"/>
  <c r="W1364" i="1" s="1"/>
  <c r="AA1364" i="1" s="1"/>
  <c r="V1365" i="1"/>
  <c r="W1365" i="1" s="1"/>
  <c r="AA1365" i="1" s="1"/>
  <c r="V1366" i="1"/>
  <c r="W1366" i="1" s="1"/>
  <c r="AA1366" i="1" s="1"/>
  <c r="V1367" i="1"/>
  <c r="W1367" i="1" s="1"/>
  <c r="AA1367" i="1" s="1"/>
  <c r="V1368" i="1"/>
  <c r="W1368" i="1" s="1"/>
  <c r="AA1368" i="1" s="1"/>
  <c r="V1369" i="1"/>
  <c r="W1369" i="1" s="1"/>
  <c r="AA1369" i="1" s="1"/>
  <c r="V1370" i="1"/>
  <c r="W1370" i="1" s="1"/>
  <c r="AA1370" i="1" s="1"/>
  <c r="V1371" i="1"/>
  <c r="W1371" i="1" s="1"/>
  <c r="AA1371" i="1" s="1"/>
  <c r="V1372" i="1"/>
  <c r="W1372" i="1" s="1"/>
  <c r="AA1372" i="1" s="1"/>
  <c r="V1373" i="1"/>
  <c r="W1373" i="1" s="1"/>
  <c r="AA1373" i="1" s="1"/>
  <c r="V1374" i="1"/>
  <c r="W1374" i="1" s="1"/>
  <c r="AA1374" i="1" s="1"/>
  <c r="V1375" i="1"/>
  <c r="W1375" i="1" s="1"/>
  <c r="AA1375" i="1" s="1"/>
  <c r="V1376" i="1"/>
  <c r="W1376" i="1" s="1"/>
  <c r="AA1376" i="1" s="1"/>
  <c r="V1377" i="1"/>
  <c r="W1377" i="1" s="1"/>
  <c r="AA1377" i="1" s="1"/>
  <c r="V1378" i="1"/>
  <c r="W1378" i="1" s="1"/>
  <c r="AA1378" i="1" s="1"/>
  <c r="V1379" i="1"/>
  <c r="W1379" i="1" s="1"/>
  <c r="AA1379" i="1" s="1"/>
  <c r="V1380" i="1"/>
  <c r="W1380" i="1" s="1"/>
  <c r="AA1380" i="1" s="1"/>
  <c r="V1381" i="1"/>
  <c r="W1381" i="1" s="1"/>
  <c r="AA1381" i="1" s="1"/>
  <c r="V1382" i="1"/>
  <c r="W1382" i="1" s="1"/>
  <c r="AA1382" i="1" s="1"/>
  <c r="V1383" i="1"/>
  <c r="W1383" i="1" s="1"/>
  <c r="AA1383" i="1" s="1"/>
  <c r="V1384" i="1"/>
  <c r="W1384" i="1" s="1"/>
  <c r="AA1384" i="1" s="1"/>
  <c r="V1385" i="1"/>
  <c r="W1385" i="1" s="1"/>
  <c r="AA1385" i="1" s="1"/>
  <c r="V1386" i="1"/>
  <c r="W1386" i="1" s="1"/>
  <c r="AA1386" i="1" s="1"/>
  <c r="V1387" i="1"/>
  <c r="W1387" i="1" s="1"/>
  <c r="AA1387" i="1" s="1"/>
  <c r="V1388" i="1"/>
  <c r="W1388" i="1" s="1"/>
  <c r="AA1388" i="1" s="1"/>
  <c r="V1389" i="1"/>
  <c r="W1389" i="1" s="1"/>
  <c r="AA1389" i="1" s="1"/>
  <c r="V1390" i="1"/>
  <c r="W1390" i="1" s="1"/>
  <c r="AA1390" i="1" s="1"/>
  <c r="V1391" i="1"/>
  <c r="W1391" i="1" s="1"/>
  <c r="AA1391" i="1" s="1"/>
  <c r="V1392" i="1"/>
  <c r="W1392" i="1" s="1"/>
  <c r="AA1392" i="1" s="1"/>
  <c r="V1393" i="1"/>
  <c r="W1393" i="1" s="1"/>
  <c r="AA1393" i="1" s="1"/>
  <c r="V1394" i="1"/>
  <c r="W1394" i="1" s="1"/>
  <c r="AA1394" i="1" s="1"/>
  <c r="V1395" i="1"/>
  <c r="W1395" i="1" s="1"/>
  <c r="AA1395" i="1" s="1"/>
  <c r="V1396" i="1"/>
  <c r="W1396" i="1" s="1"/>
  <c r="AA1396" i="1" s="1"/>
  <c r="V1397" i="1"/>
  <c r="W1397" i="1" s="1"/>
  <c r="AA1397" i="1" s="1"/>
  <c r="V1398" i="1"/>
  <c r="W1398" i="1" s="1"/>
  <c r="AA1398" i="1" s="1"/>
  <c r="V1399" i="1"/>
  <c r="W1399" i="1" s="1"/>
  <c r="AA1399" i="1" s="1"/>
  <c r="V1400" i="1"/>
  <c r="W1400" i="1" s="1"/>
  <c r="AA1400" i="1" s="1"/>
  <c r="V1401" i="1"/>
  <c r="W1401" i="1" s="1"/>
  <c r="AA1401" i="1" s="1"/>
  <c r="V1402" i="1"/>
  <c r="W1402" i="1" s="1"/>
  <c r="AA1402" i="1" s="1"/>
  <c r="V1403" i="1"/>
  <c r="W1403" i="1" s="1"/>
  <c r="AA1403" i="1" s="1"/>
  <c r="V1404" i="1"/>
  <c r="W1404" i="1" s="1"/>
  <c r="AA1404" i="1" s="1"/>
  <c r="V1405" i="1"/>
  <c r="W1405" i="1" s="1"/>
  <c r="AA1405" i="1" s="1"/>
  <c r="V1406" i="1"/>
  <c r="W1406" i="1" s="1"/>
  <c r="AA1406" i="1" s="1"/>
  <c r="V1407" i="1"/>
  <c r="W1407" i="1" s="1"/>
  <c r="AA1407" i="1" s="1"/>
  <c r="V1408" i="1"/>
  <c r="W1408" i="1" s="1"/>
  <c r="AA1408" i="1" s="1"/>
  <c r="V1409" i="1"/>
  <c r="W1409" i="1" s="1"/>
  <c r="AA1409" i="1" s="1"/>
  <c r="V1410" i="1"/>
  <c r="W1410" i="1" s="1"/>
  <c r="AA1410" i="1" s="1"/>
  <c r="V1411" i="1"/>
  <c r="W1411" i="1" s="1"/>
  <c r="AA1411" i="1" s="1"/>
  <c r="V1412" i="1"/>
  <c r="W1412" i="1" s="1"/>
  <c r="AA1412" i="1" s="1"/>
  <c r="V1413" i="1"/>
  <c r="W1413" i="1" s="1"/>
  <c r="AA1413" i="1" s="1"/>
  <c r="V1414" i="1"/>
  <c r="W1414" i="1" s="1"/>
  <c r="AA1414" i="1" s="1"/>
  <c r="V1415" i="1"/>
  <c r="W1415" i="1" s="1"/>
  <c r="AA1415" i="1" s="1"/>
  <c r="V1416" i="1"/>
  <c r="W1416" i="1" s="1"/>
  <c r="AA1416" i="1" s="1"/>
  <c r="V1417" i="1"/>
  <c r="W1417" i="1" s="1"/>
  <c r="AA1417" i="1" s="1"/>
  <c r="V1418" i="1"/>
  <c r="W1418" i="1" s="1"/>
  <c r="AA1418" i="1" s="1"/>
  <c r="V1419" i="1"/>
  <c r="W1419" i="1" s="1"/>
  <c r="AA1419" i="1" s="1"/>
  <c r="V1420" i="1"/>
  <c r="W1420" i="1" s="1"/>
  <c r="AA1420" i="1" s="1"/>
  <c r="V1421" i="1"/>
  <c r="W1421" i="1" s="1"/>
  <c r="AA1421" i="1" s="1"/>
  <c r="V1422" i="1"/>
  <c r="W1422" i="1" s="1"/>
  <c r="AA1422" i="1" s="1"/>
  <c r="V1423" i="1"/>
  <c r="W1423" i="1" s="1"/>
  <c r="AA1423" i="1" s="1"/>
  <c r="V1424" i="1"/>
  <c r="W1424" i="1" s="1"/>
  <c r="AA1424" i="1" s="1"/>
  <c r="V1425" i="1"/>
  <c r="W1425" i="1" s="1"/>
  <c r="AA1425" i="1" s="1"/>
  <c r="V1426" i="1"/>
  <c r="W1426" i="1" s="1"/>
  <c r="AA1426" i="1" s="1"/>
  <c r="V1427" i="1"/>
  <c r="W1427" i="1" s="1"/>
  <c r="AA1427" i="1" s="1"/>
  <c r="V1428" i="1"/>
  <c r="W1428" i="1" s="1"/>
  <c r="AA1428" i="1" s="1"/>
  <c r="V1429" i="1"/>
  <c r="W1429" i="1" s="1"/>
  <c r="AA1429" i="1" s="1"/>
  <c r="V1430" i="1"/>
  <c r="W1430" i="1" s="1"/>
  <c r="AA1430" i="1" s="1"/>
  <c r="V1431" i="1"/>
  <c r="W1431" i="1" s="1"/>
  <c r="AA1431" i="1" s="1"/>
  <c r="V1432" i="1"/>
  <c r="W1432" i="1" s="1"/>
  <c r="AA1432" i="1" s="1"/>
  <c r="V1433" i="1"/>
  <c r="W1433" i="1" s="1"/>
  <c r="AA1433" i="1" s="1"/>
  <c r="V1434" i="1"/>
  <c r="W1434" i="1" s="1"/>
  <c r="AA1434" i="1" s="1"/>
  <c r="V1435" i="1"/>
  <c r="W1435" i="1" s="1"/>
  <c r="AA1435" i="1" s="1"/>
  <c r="V1436" i="1"/>
  <c r="W1436" i="1" s="1"/>
  <c r="AA1436" i="1" s="1"/>
  <c r="V1437" i="1"/>
  <c r="W1437" i="1" s="1"/>
  <c r="AA1437" i="1" s="1"/>
  <c r="V1438" i="1"/>
  <c r="W1438" i="1" s="1"/>
  <c r="AA1438" i="1" s="1"/>
  <c r="V1439" i="1"/>
  <c r="W1439" i="1" s="1"/>
  <c r="AA1439" i="1" s="1"/>
  <c r="V1440" i="1"/>
  <c r="W1440" i="1" s="1"/>
  <c r="AA1440" i="1" s="1"/>
  <c r="V1441" i="1"/>
  <c r="W1441" i="1" s="1"/>
  <c r="AA1441" i="1" s="1"/>
  <c r="V1442" i="1"/>
  <c r="W1442" i="1" s="1"/>
  <c r="AA1442" i="1" s="1"/>
  <c r="V1443" i="1"/>
  <c r="W1443" i="1" s="1"/>
  <c r="AA1443" i="1" s="1"/>
  <c r="V1444" i="1"/>
  <c r="W1444" i="1" s="1"/>
  <c r="AA1444" i="1" s="1"/>
  <c r="V1445" i="1"/>
  <c r="W1445" i="1" s="1"/>
  <c r="AA1445" i="1" s="1"/>
  <c r="V1446" i="1"/>
  <c r="W1446" i="1" s="1"/>
  <c r="AA1446" i="1" s="1"/>
  <c r="V1447" i="1"/>
  <c r="W1447" i="1" s="1"/>
  <c r="AA1447" i="1" s="1"/>
  <c r="V1448" i="1"/>
  <c r="W1448" i="1" s="1"/>
  <c r="AA1448" i="1" s="1"/>
  <c r="V1449" i="1"/>
  <c r="W1449" i="1" s="1"/>
  <c r="AA1449" i="1" s="1"/>
  <c r="V1450" i="1"/>
  <c r="W1450" i="1" s="1"/>
  <c r="AA1450" i="1" s="1"/>
  <c r="V1451" i="1"/>
  <c r="W1451" i="1" s="1"/>
  <c r="AA1451" i="1" s="1"/>
  <c r="V1452" i="1"/>
  <c r="W1452" i="1" s="1"/>
  <c r="AA1452" i="1" s="1"/>
  <c r="V1453" i="1"/>
  <c r="W1453" i="1" s="1"/>
  <c r="AA1453" i="1" s="1"/>
  <c r="V1454" i="1"/>
  <c r="W1454" i="1" s="1"/>
  <c r="AA1454" i="1" s="1"/>
  <c r="V1455" i="1"/>
  <c r="W1455" i="1" s="1"/>
  <c r="AA1455" i="1" s="1"/>
  <c r="V1456" i="1"/>
  <c r="W1456" i="1" s="1"/>
  <c r="AA1456" i="1" s="1"/>
  <c r="V1457" i="1"/>
  <c r="W1457" i="1" s="1"/>
  <c r="AA1457" i="1" s="1"/>
  <c r="V1458" i="1"/>
  <c r="W1458" i="1" s="1"/>
  <c r="AA1458" i="1" s="1"/>
  <c r="V1459" i="1"/>
  <c r="W1459" i="1" s="1"/>
  <c r="AA1459" i="1" s="1"/>
  <c r="V1460" i="1"/>
  <c r="W1460" i="1" s="1"/>
  <c r="AA1460" i="1" s="1"/>
  <c r="V1461" i="1"/>
  <c r="W1461" i="1" s="1"/>
  <c r="AA1461" i="1" s="1"/>
  <c r="V1462" i="1"/>
  <c r="W1462" i="1" s="1"/>
  <c r="AA1462" i="1" s="1"/>
  <c r="V1463" i="1"/>
  <c r="W1463" i="1" s="1"/>
  <c r="AA1463" i="1" s="1"/>
  <c r="V1464" i="1"/>
  <c r="W1464" i="1" s="1"/>
  <c r="AA1464" i="1" s="1"/>
  <c r="V1465" i="1"/>
  <c r="W1465" i="1" s="1"/>
  <c r="AA1465" i="1" s="1"/>
  <c r="V1466" i="1"/>
  <c r="W1466" i="1" s="1"/>
  <c r="AA1466" i="1" s="1"/>
  <c r="V1467" i="1"/>
  <c r="W1467" i="1" s="1"/>
  <c r="AA1467" i="1" s="1"/>
  <c r="V1468" i="1"/>
  <c r="W1468" i="1" s="1"/>
  <c r="AA1468" i="1" s="1"/>
  <c r="V1469" i="1"/>
  <c r="W1469" i="1" s="1"/>
  <c r="AA1469" i="1" s="1"/>
  <c r="V1470" i="1"/>
  <c r="W1470" i="1" s="1"/>
  <c r="AA1470" i="1" s="1"/>
  <c r="V1471" i="1"/>
  <c r="W1471" i="1" s="1"/>
  <c r="AA1471" i="1" s="1"/>
  <c r="V1472" i="1"/>
  <c r="W1472" i="1" s="1"/>
  <c r="AA1472" i="1" s="1"/>
  <c r="V1473" i="1"/>
  <c r="W1473" i="1" s="1"/>
  <c r="AA1473" i="1" s="1"/>
  <c r="V1474" i="1"/>
  <c r="W1474" i="1" s="1"/>
  <c r="AA1474" i="1" s="1"/>
  <c r="V1475" i="1"/>
  <c r="W1475" i="1" s="1"/>
  <c r="AA1475" i="1" s="1"/>
  <c r="V1476" i="1"/>
  <c r="W1476" i="1" s="1"/>
  <c r="AA1476" i="1" s="1"/>
  <c r="V1477" i="1"/>
  <c r="W1477" i="1" s="1"/>
  <c r="AA1477" i="1" s="1"/>
  <c r="V1478" i="1"/>
  <c r="W1478" i="1" s="1"/>
  <c r="AA1478" i="1" s="1"/>
  <c r="V1479" i="1"/>
  <c r="W1479" i="1" s="1"/>
  <c r="AA1479" i="1" s="1"/>
  <c r="V1480" i="1"/>
  <c r="W1480" i="1" s="1"/>
  <c r="AA1480" i="1" s="1"/>
  <c r="V1481" i="1"/>
  <c r="W1481" i="1" s="1"/>
  <c r="AA1481" i="1" s="1"/>
  <c r="V1482" i="1"/>
  <c r="W1482" i="1" s="1"/>
  <c r="AA1482" i="1" s="1"/>
  <c r="V1483" i="1"/>
  <c r="W1483" i="1" s="1"/>
  <c r="AA1483" i="1" s="1"/>
  <c r="V1484" i="1"/>
  <c r="W1484" i="1" s="1"/>
  <c r="AA1484" i="1" s="1"/>
  <c r="V1485" i="1"/>
  <c r="W1485" i="1" s="1"/>
  <c r="AA1485" i="1" s="1"/>
  <c r="V1486" i="1"/>
  <c r="W1486" i="1" s="1"/>
  <c r="AA1486" i="1" s="1"/>
  <c r="V1487" i="1"/>
  <c r="W1487" i="1" s="1"/>
  <c r="AA1487" i="1" s="1"/>
  <c r="V1488" i="1"/>
  <c r="W1488" i="1" s="1"/>
  <c r="AA1488" i="1" s="1"/>
  <c r="V1489" i="1"/>
  <c r="W1489" i="1" s="1"/>
  <c r="AA1489" i="1" s="1"/>
  <c r="V1490" i="1"/>
  <c r="W1490" i="1" s="1"/>
  <c r="AA1490" i="1" s="1"/>
  <c r="V1491" i="1"/>
  <c r="W1491" i="1" s="1"/>
  <c r="AA1491" i="1" s="1"/>
  <c r="V1492" i="1"/>
  <c r="W1492" i="1" s="1"/>
  <c r="AA1492" i="1" s="1"/>
  <c r="V1493" i="1"/>
  <c r="W1493" i="1" s="1"/>
  <c r="AA1493" i="1" s="1"/>
  <c r="V1494" i="1"/>
  <c r="W1494" i="1" s="1"/>
  <c r="AA1494" i="1" s="1"/>
  <c r="V1495" i="1"/>
  <c r="W1495" i="1" s="1"/>
  <c r="AA1495" i="1" s="1"/>
  <c r="V1496" i="1"/>
  <c r="W1496" i="1" s="1"/>
  <c r="AA1496" i="1" s="1"/>
  <c r="V1497" i="1"/>
  <c r="W1497" i="1" s="1"/>
  <c r="AA1497" i="1" s="1"/>
  <c r="V1498" i="1"/>
  <c r="W1498" i="1" s="1"/>
  <c r="AA1498" i="1" s="1"/>
  <c r="V1499" i="1"/>
  <c r="W1499" i="1" s="1"/>
  <c r="AA1499" i="1" s="1"/>
  <c r="V1500" i="1"/>
  <c r="W1500" i="1" s="1"/>
  <c r="AA1500" i="1" s="1"/>
  <c r="V1501" i="1"/>
  <c r="W1501" i="1" s="1"/>
  <c r="AA1501" i="1" s="1"/>
  <c r="V1502" i="1"/>
  <c r="W1502" i="1" s="1"/>
  <c r="AA1502" i="1" s="1"/>
  <c r="V1503" i="1"/>
  <c r="W1503" i="1" s="1"/>
  <c r="AA1503" i="1" s="1"/>
  <c r="V1504" i="1"/>
  <c r="W1504" i="1" s="1"/>
  <c r="AA1504" i="1" s="1"/>
  <c r="V1505" i="1"/>
  <c r="W1505" i="1" s="1"/>
  <c r="AA1505" i="1" s="1"/>
  <c r="V1506" i="1"/>
  <c r="W1506" i="1" s="1"/>
  <c r="AA1506" i="1" s="1"/>
  <c r="V1507" i="1"/>
  <c r="W1507" i="1" s="1"/>
  <c r="AA1507" i="1" s="1"/>
  <c r="V1508" i="1"/>
  <c r="W1508" i="1" s="1"/>
  <c r="AA1508" i="1" s="1"/>
  <c r="V1509" i="1"/>
  <c r="W1509" i="1" s="1"/>
  <c r="AA1509" i="1" s="1"/>
  <c r="V1510" i="1"/>
  <c r="W1510" i="1" s="1"/>
  <c r="AA1510" i="1" s="1"/>
  <c r="V1511" i="1"/>
  <c r="W1511" i="1" s="1"/>
  <c r="AA1511" i="1" s="1"/>
  <c r="V1512" i="1"/>
  <c r="W1512" i="1" s="1"/>
  <c r="AA1512" i="1" s="1"/>
  <c r="V1513" i="1"/>
  <c r="W1513" i="1" s="1"/>
  <c r="AA1513" i="1" s="1"/>
  <c r="V1514" i="1"/>
  <c r="W1514" i="1" s="1"/>
  <c r="AA1514" i="1" s="1"/>
  <c r="V1515" i="1"/>
  <c r="W1515" i="1" s="1"/>
  <c r="AA1515" i="1" s="1"/>
  <c r="V1516" i="1"/>
  <c r="W1516" i="1" s="1"/>
  <c r="AA1516" i="1" s="1"/>
  <c r="V1517" i="1"/>
  <c r="W1517" i="1" s="1"/>
  <c r="AA1517" i="1" s="1"/>
  <c r="V1518" i="1"/>
  <c r="W1518" i="1" s="1"/>
  <c r="AA1518" i="1" s="1"/>
  <c r="V1519" i="1"/>
  <c r="W1519" i="1" s="1"/>
  <c r="AA1519" i="1" s="1"/>
  <c r="V1520" i="1"/>
  <c r="W1520" i="1" s="1"/>
  <c r="AA1520" i="1" s="1"/>
  <c r="V1521" i="1"/>
  <c r="W1521" i="1" s="1"/>
  <c r="AA1521" i="1" s="1"/>
  <c r="V1522" i="1"/>
  <c r="W1522" i="1" s="1"/>
  <c r="AA1522" i="1" s="1"/>
  <c r="V1523" i="1"/>
  <c r="W1523" i="1" s="1"/>
  <c r="AA1523" i="1" s="1"/>
  <c r="V1524" i="1"/>
  <c r="W1524" i="1" s="1"/>
  <c r="AA1524" i="1" s="1"/>
  <c r="V1525" i="1"/>
  <c r="W1525" i="1" s="1"/>
  <c r="AA1525" i="1" s="1"/>
  <c r="V1526" i="1"/>
  <c r="W1526" i="1" s="1"/>
  <c r="AA1526" i="1" s="1"/>
  <c r="V1527" i="1"/>
  <c r="W1527" i="1" s="1"/>
  <c r="AA1527" i="1" s="1"/>
  <c r="V1528" i="1"/>
  <c r="W1528" i="1" s="1"/>
  <c r="AA1528" i="1" s="1"/>
  <c r="V1529" i="1"/>
  <c r="W1529" i="1" s="1"/>
  <c r="AA1529" i="1" s="1"/>
  <c r="V1530" i="1"/>
  <c r="W1530" i="1" s="1"/>
  <c r="AA1530" i="1" s="1"/>
  <c r="V1531" i="1"/>
  <c r="W1531" i="1" s="1"/>
  <c r="AA1531" i="1" s="1"/>
  <c r="V1532" i="1"/>
  <c r="W1532" i="1" s="1"/>
  <c r="AA1532" i="1" s="1"/>
  <c r="V1533" i="1"/>
  <c r="W1533" i="1" s="1"/>
  <c r="AA1533" i="1" s="1"/>
  <c r="V1534" i="1"/>
  <c r="W1534" i="1" s="1"/>
  <c r="AA1534" i="1" s="1"/>
  <c r="V1535" i="1"/>
  <c r="W1535" i="1" s="1"/>
  <c r="AA1535" i="1" s="1"/>
  <c r="V1536" i="1"/>
  <c r="W1536" i="1" s="1"/>
  <c r="AA1536" i="1" s="1"/>
  <c r="V1537" i="1"/>
  <c r="W1537" i="1" s="1"/>
  <c r="AA1537" i="1" s="1"/>
  <c r="V1538" i="1"/>
  <c r="W1538" i="1" s="1"/>
  <c r="AA1538" i="1" s="1"/>
  <c r="V1539" i="1"/>
  <c r="W1539" i="1" s="1"/>
  <c r="AA1539" i="1" s="1"/>
  <c r="V1540" i="1"/>
  <c r="W1540" i="1" s="1"/>
  <c r="AA1540" i="1" s="1"/>
  <c r="V1541" i="1"/>
  <c r="W1541" i="1" s="1"/>
  <c r="AA1541" i="1" s="1"/>
  <c r="V1542" i="1"/>
  <c r="W1542" i="1" s="1"/>
  <c r="AA1542" i="1" s="1"/>
  <c r="V1543" i="1"/>
  <c r="W1543" i="1" s="1"/>
  <c r="AA1543" i="1" s="1"/>
  <c r="V1544" i="1"/>
  <c r="W1544" i="1" s="1"/>
  <c r="AA1544" i="1" s="1"/>
  <c r="V1545" i="1"/>
  <c r="W1545" i="1" s="1"/>
  <c r="AA1545" i="1" s="1"/>
  <c r="V1546" i="1"/>
  <c r="W1546" i="1" s="1"/>
  <c r="AA1546" i="1" s="1"/>
  <c r="V1547" i="1"/>
  <c r="W1547" i="1" s="1"/>
  <c r="AA1547" i="1" s="1"/>
  <c r="V1548" i="1"/>
  <c r="W1548" i="1" s="1"/>
  <c r="AA1548" i="1" s="1"/>
  <c r="V1549" i="1"/>
  <c r="W1549" i="1" s="1"/>
  <c r="AA1549" i="1" s="1"/>
  <c r="V1550" i="1"/>
  <c r="W1550" i="1" s="1"/>
  <c r="AA1550" i="1" s="1"/>
  <c r="V1551" i="1"/>
  <c r="W1551" i="1" s="1"/>
  <c r="AA1551" i="1" s="1"/>
  <c r="V1552" i="1"/>
  <c r="W1552" i="1" s="1"/>
  <c r="AA1552" i="1" s="1"/>
  <c r="V1553" i="1"/>
  <c r="W1553" i="1" s="1"/>
  <c r="AA1553" i="1" s="1"/>
  <c r="V1554" i="1"/>
  <c r="W1554" i="1" s="1"/>
  <c r="AA1554" i="1" s="1"/>
  <c r="V1555" i="1"/>
  <c r="W1555" i="1" s="1"/>
  <c r="AA1555" i="1" s="1"/>
  <c r="V1556" i="1"/>
  <c r="W1556" i="1" s="1"/>
  <c r="AA1556" i="1" s="1"/>
  <c r="V1557" i="1"/>
  <c r="W1557" i="1" s="1"/>
  <c r="AA1557" i="1" s="1"/>
  <c r="V1558" i="1"/>
  <c r="W1558" i="1" s="1"/>
  <c r="AA1558" i="1" s="1"/>
  <c r="V1559" i="1"/>
  <c r="W1559" i="1" s="1"/>
  <c r="AA1559" i="1" s="1"/>
  <c r="V1560" i="1"/>
  <c r="W1560" i="1" s="1"/>
  <c r="AA1560" i="1" s="1"/>
  <c r="V1561" i="1"/>
  <c r="W1561" i="1" s="1"/>
  <c r="AA1561" i="1" s="1"/>
  <c r="V1562" i="1"/>
  <c r="W1562" i="1" s="1"/>
  <c r="AA1562" i="1" s="1"/>
  <c r="V1563" i="1"/>
  <c r="W1563" i="1" s="1"/>
  <c r="AA1563" i="1" s="1"/>
  <c r="V1564" i="1"/>
  <c r="W1564" i="1" s="1"/>
  <c r="AA1564" i="1" s="1"/>
  <c r="V1565" i="1"/>
  <c r="W1565" i="1" s="1"/>
  <c r="AA1565" i="1" s="1"/>
  <c r="V1566" i="1"/>
  <c r="W1566" i="1" s="1"/>
  <c r="AA1566" i="1" s="1"/>
  <c r="V1567" i="1"/>
  <c r="W1567" i="1" s="1"/>
  <c r="AA1567" i="1" s="1"/>
  <c r="V1568" i="1"/>
  <c r="W1568" i="1" s="1"/>
  <c r="AA1568" i="1" s="1"/>
  <c r="V1569" i="1"/>
  <c r="W1569" i="1" s="1"/>
  <c r="AA1569" i="1" s="1"/>
  <c r="V1570" i="1"/>
  <c r="W1570" i="1" s="1"/>
  <c r="AA1570" i="1" s="1"/>
  <c r="V1571" i="1"/>
  <c r="W1571" i="1" s="1"/>
  <c r="AA1571" i="1" s="1"/>
  <c r="V1572" i="1"/>
  <c r="W1572" i="1" s="1"/>
  <c r="AA1572" i="1" s="1"/>
  <c r="V1573" i="1"/>
  <c r="W1573" i="1" s="1"/>
  <c r="AA1573" i="1" s="1"/>
  <c r="V1574" i="1"/>
  <c r="W1574" i="1" s="1"/>
  <c r="AA1574" i="1" s="1"/>
  <c r="V1575" i="1"/>
  <c r="W1575" i="1" s="1"/>
  <c r="AA1575" i="1" s="1"/>
  <c r="V1576" i="1"/>
  <c r="W1576" i="1" s="1"/>
  <c r="AA1576" i="1" s="1"/>
  <c r="V1577" i="1"/>
  <c r="W1577" i="1" s="1"/>
  <c r="AA1577" i="1" s="1"/>
  <c r="V1578" i="1"/>
  <c r="W1578" i="1" s="1"/>
  <c r="AA1578" i="1" s="1"/>
  <c r="V1579" i="1"/>
  <c r="W1579" i="1" s="1"/>
  <c r="AA1579" i="1" s="1"/>
  <c r="V1580" i="1"/>
  <c r="W1580" i="1" s="1"/>
  <c r="AA1580" i="1" s="1"/>
  <c r="V1581" i="1"/>
  <c r="W1581" i="1" s="1"/>
  <c r="AA1581" i="1" s="1"/>
  <c r="V1582" i="1"/>
  <c r="W1582" i="1" s="1"/>
  <c r="AA1582" i="1" s="1"/>
  <c r="V1583" i="1"/>
  <c r="W1583" i="1" s="1"/>
  <c r="AA1583" i="1" s="1"/>
  <c r="V1584" i="1"/>
  <c r="W1584" i="1" s="1"/>
  <c r="AA1584" i="1" s="1"/>
  <c r="V1585" i="1"/>
  <c r="W1585" i="1" s="1"/>
  <c r="AA1585" i="1" s="1"/>
  <c r="V1586" i="1"/>
  <c r="W1586" i="1" s="1"/>
  <c r="AA1586" i="1" s="1"/>
  <c r="V1587" i="1"/>
  <c r="W1587" i="1" s="1"/>
  <c r="AA1587" i="1" s="1"/>
  <c r="V1588" i="1"/>
  <c r="W1588" i="1" s="1"/>
  <c r="AA1588" i="1" s="1"/>
  <c r="V1589" i="1"/>
  <c r="W1589" i="1" s="1"/>
  <c r="AA1589" i="1" s="1"/>
  <c r="V1590" i="1"/>
  <c r="W1590" i="1" s="1"/>
  <c r="AA1590" i="1" s="1"/>
  <c r="V1591" i="1"/>
  <c r="W1591" i="1" s="1"/>
  <c r="AA1591" i="1" s="1"/>
  <c r="V1592" i="1"/>
  <c r="W1592" i="1" s="1"/>
  <c r="AA1592" i="1" s="1"/>
  <c r="V1593" i="1"/>
  <c r="W1593" i="1" s="1"/>
  <c r="AA1593" i="1" s="1"/>
  <c r="V1594" i="1"/>
  <c r="W1594" i="1" s="1"/>
  <c r="AA1594" i="1" s="1"/>
  <c r="V1595" i="1"/>
  <c r="W1595" i="1" s="1"/>
  <c r="AA1595" i="1" s="1"/>
  <c r="V1596" i="1"/>
  <c r="W1596" i="1" s="1"/>
  <c r="AA1596" i="1" s="1"/>
  <c r="V1597" i="1"/>
  <c r="W1597" i="1" s="1"/>
  <c r="AA1597" i="1" s="1"/>
  <c r="V1598" i="1"/>
  <c r="W1598" i="1" s="1"/>
  <c r="AA1598" i="1" s="1"/>
  <c r="V1599" i="1"/>
  <c r="W1599" i="1" s="1"/>
  <c r="AA1599" i="1" s="1"/>
  <c r="V1600" i="1"/>
  <c r="W1600" i="1" s="1"/>
  <c r="AA1600" i="1" s="1"/>
  <c r="V1601" i="1"/>
  <c r="W1601" i="1" s="1"/>
  <c r="AA1601" i="1" s="1"/>
  <c r="V1602" i="1"/>
  <c r="W1602" i="1" s="1"/>
  <c r="AA1602" i="1" s="1"/>
  <c r="V1603" i="1"/>
  <c r="W1603" i="1" s="1"/>
  <c r="AA1603" i="1" s="1"/>
  <c r="V1604" i="1"/>
  <c r="W1604" i="1" s="1"/>
  <c r="AA1604" i="1" s="1"/>
  <c r="V1605" i="1"/>
  <c r="W1605" i="1" s="1"/>
  <c r="AA1605" i="1" s="1"/>
  <c r="V1606" i="1"/>
  <c r="W1606" i="1" s="1"/>
  <c r="AA1606" i="1" s="1"/>
  <c r="V1607" i="1"/>
  <c r="W1607" i="1" s="1"/>
  <c r="AA1607" i="1" s="1"/>
  <c r="V1608" i="1"/>
  <c r="W1608" i="1" s="1"/>
  <c r="AA1608" i="1" s="1"/>
  <c r="V1609" i="1"/>
  <c r="W1609" i="1" s="1"/>
  <c r="AA1609" i="1" s="1"/>
  <c r="V1610" i="1"/>
  <c r="W1610" i="1" s="1"/>
  <c r="AA1610" i="1" s="1"/>
  <c r="V1611" i="1"/>
  <c r="W1611" i="1" s="1"/>
  <c r="AA1611" i="1" s="1"/>
  <c r="V1612" i="1"/>
  <c r="W1612" i="1" s="1"/>
  <c r="AA1612" i="1" s="1"/>
  <c r="V1613" i="1"/>
  <c r="W1613" i="1" s="1"/>
  <c r="AA1613" i="1" s="1"/>
  <c r="V1614" i="1"/>
  <c r="W1614" i="1" s="1"/>
  <c r="AA1614" i="1" s="1"/>
  <c r="V1615" i="1"/>
  <c r="W1615" i="1" s="1"/>
  <c r="AA1615" i="1" s="1"/>
  <c r="V1616" i="1"/>
  <c r="W1616" i="1" s="1"/>
  <c r="AA1616" i="1" s="1"/>
  <c r="V1617" i="1"/>
  <c r="W1617" i="1" s="1"/>
  <c r="AA1617" i="1" s="1"/>
  <c r="V1618" i="1"/>
  <c r="W1618" i="1" s="1"/>
  <c r="AA1618" i="1" s="1"/>
  <c r="V1619" i="1"/>
  <c r="W1619" i="1" s="1"/>
  <c r="AA1619" i="1" s="1"/>
  <c r="V1620" i="1"/>
  <c r="W1620" i="1" s="1"/>
  <c r="AA1620" i="1" s="1"/>
  <c r="V1621" i="1"/>
  <c r="W1621" i="1" s="1"/>
  <c r="AA1621" i="1" s="1"/>
  <c r="V1622" i="1"/>
  <c r="W1622" i="1" s="1"/>
  <c r="AA1622" i="1" s="1"/>
  <c r="V1623" i="1"/>
  <c r="W1623" i="1" s="1"/>
  <c r="AA1623" i="1" s="1"/>
  <c r="V1624" i="1"/>
  <c r="W1624" i="1" s="1"/>
  <c r="AA1624" i="1" s="1"/>
  <c r="V1625" i="1"/>
  <c r="W1625" i="1" s="1"/>
  <c r="AA1625" i="1" s="1"/>
  <c r="V1626" i="1"/>
  <c r="W1626" i="1" s="1"/>
  <c r="AA1626" i="1" s="1"/>
  <c r="V1627" i="1"/>
  <c r="W1627" i="1" s="1"/>
  <c r="AA1627" i="1" s="1"/>
  <c r="V1628" i="1"/>
  <c r="W1628" i="1" s="1"/>
  <c r="AA1628" i="1" s="1"/>
  <c r="V1629" i="1"/>
  <c r="W1629" i="1" s="1"/>
  <c r="AA1629" i="1" s="1"/>
  <c r="V1630" i="1"/>
  <c r="W1630" i="1" s="1"/>
  <c r="AA1630" i="1" s="1"/>
  <c r="V1631" i="1"/>
  <c r="W1631" i="1" s="1"/>
  <c r="AA1631" i="1" s="1"/>
  <c r="V1632" i="1"/>
  <c r="W1632" i="1" s="1"/>
  <c r="AA1632" i="1" s="1"/>
  <c r="V1633" i="1"/>
  <c r="W1633" i="1" s="1"/>
  <c r="AA1633" i="1" s="1"/>
  <c r="V1634" i="1"/>
  <c r="W1634" i="1" s="1"/>
  <c r="AA1634" i="1" s="1"/>
  <c r="V1635" i="1"/>
  <c r="W1635" i="1" s="1"/>
  <c r="AA1635" i="1" s="1"/>
  <c r="V1636" i="1"/>
  <c r="W1636" i="1" s="1"/>
  <c r="AA1636" i="1" s="1"/>
  <c r="V1637" i="1"/>
  <c r="W1637" i="1" s="1"/>
  <c r="AA1637" i="1" s="1"/>
  <c r="V1638" i="1"/>
  <c r="W1638" i="1" s="1"/>
  <c r="AA1638" i="1" s="1"/>
  <c r="V1639" i="1"/>
  <c r="W1639" i="1" s="1"/>
  <c r="AA1639" i="1" s="1"/>
  <c r="V1640" i="1"/>
  <c r="W1640" i="1" s="1"/>
  <c r="AA1640" i="1" s="1"/>
  <c r="V1641" i="1"/>
  <c r="W1641" i="1" s="1"/>
  <c r="AA1641" i="1" s="1"/>
  <c r="V1642" i="1"/>
  <c r="W1642" i="1" s="1"/>
  <c r="AA1642" i="1" s="1"/>
  <c r="V1643" i="1"/>
  <c r="W1643" i="1" s="1"/>
  <c r="AA1643" i="1" s="1"/>
  <c r="V1644" i="1"/>
  <c r="W1644" i="1" s="1"/>
  <c r="AA1644" i="1" s="1"/>
  <c r="V1645" i="1"/>
  <c r="W1645" i="1" s="1"/>
  <c r="AA1645" i="1" s="1"/>
  <c r="V1646" i="1"/>
  <c r="W1646" i="1" s="1"/>
  <c r="AA1646" i="1" s="1"/>
  <c r="V1647" i="1"/>
  <c r="W1647" i="1" s="1"/>
  <c r="AA1647" i="1" s="1"/>
  <c r="V1648" i="1"/>
  <c r="W1648" i="1" s="1"/>
  <c r="AA1648" i="1" s="1"/>
  <c r="V1649" i="1"/>
  <c r="W1649" i="1" s="1"/>
  <c r="AA1649" i="1" s="1"/>
  <c r="V1650" i="1"/>
  <c r="W1650" i="1" s="1"/>
  <c r="AA1650" i="1" s="1"/>
  <c r="V1651" i="1"/>
  <c r="W1651" i="1" s="1"/>
  <c r="AA1651" i="1" s="1"/>
  <c r="V1652" i="1"/>
  <c r="W1652" i="1" s="1"/>
  <c r="AA1652" i="1" s="1"/>
  <c r="V1653" i="1"/>
  <c r="W1653" i="1" s="1"/>
  <c r="AA1653" i="1" s="1"/>
  <c r="V1654" i="1"/>
  <c r="W1654" i="1" s="1"/>
  <c r="AA1654" i="1" s="1"/>
  <c r="V1655" i="1"/>
  <c r="W1655" i="1" s="1"/>
  <c r="AA1655" i="1" s="1"/>
  <c r="V1656" i="1"/>
  <c r="W1656" i="1" s="1"/>
  <c r="AA1656" i="1" s="1"/>
  <c r="V1657" i="1"/>
  <c r="W1657" i="1" s="1"/>
  <c r="AA1657" i="1" s="1"/>
  <c r="V1658" i="1"/>
  <c r="W1658" i="1" s="1"/>
  <c r="AA1658" i="1" s="1"/>
  <c r="V1659" i="1"/>
  <c r="W1659" i="1" s="1"/>
  <c r="AA1659" i="1" s="1"/>
  <c r="V1660" i="1"/>
  <c r="W1660" i="1" s="1"/>
  <c r="AA1660" i="1" s="1"/>
  <c r="V1661" i="1"/>
  <c r="W1661" i="1" s="1"/>
  <c r="AA1661" i="1" s="1"/>
  <c r="V1662" i="1"/>
  <c r="W1662" i="1" s="1"/>
  <c r="AA1662" i="1" s="1"/>
  <c r="V1663" i="1"/>
  <c r="W1663" i="1" s="1"/>
  <c r="AA1663" i="1" s="1"/>
  <c r="V1664" i="1"/>
  <c r="W1664" i="1" s="1"/>
  <c r="AA1664" i="1" s="1"/>
  <c r="V1665" i="1"/>
  <c r="W1665" i="1" s="1"/>
  <c r="AA1665" i="1" s="1"/>
  <c r="V1666" i="1"/>
  <c r="W1666" i="1" s="1"/>
  <c r="AA1666" i="1" s="1"/>
  <c r="V1667" i="1"/>
  <c r="W1667" i="1" s="1"/>
  <c r="AA1667" i="1" s="1"/>
  <c r="V1668" i="1"/>
  <c r="W1668" i="1" s="1"/>
  <c r="AA1668" i="1" s="1"/>
  <c r="V1669" i="1"/>
  <c r="W1669" i="1" s="1"/>
  <c r="AA1669" i="1" s="1"/>
  <c r="V1670" i="1"/>
  <c r="W1670" i="1" s="1"/>
  <c r="AA1670" i="1" s="1"/>
  <c r="V1671" i="1"/>
  <c r="W1671" i="1" s="1"/>
  <c r="AA1671" i="1" s="1"/>
  <c r="V1672" i="1"/>
  <c r="W1672" i="1" s="1"/>
  <c r="AA1672" i="1" s="1"/>
  <c r="V1673" i="1"/>
  <c r="W1673" i="1" s="1"/>
  <c r="AA1673" i="1" s="1"/>
  <c r="V1674" i="1"/>
  <c r="W1674" i="1" s="1"/>
  <c r="AA1674" i="1" s="1"/>
  <c r="V1675" i="1"/>
  <c r="W1675" i="1" s="1"/>
  <c r="AA1675" i="1" s="1"/>
  <c r="V1676" i="1"/>
  <c r="W1676" i="1" s="1"/>
  <c r="AA1676" i="1" s="1"/>
  <c r="V1677" i="1"/>
  <c r="W1677" i="1" s="1"/>
  <c r="AA1677" i="1" s="1"/>
  <c r="V1678" i="1"/>
  <c r="W1678" i="1" s="1"/>
  <c r="AA1678" i="1" s="1"/>
  <c r="V1679" i="1"/>
  <c r="W1679" i="1" s="1"/>
  <c r="AA1679" i="1" s="1"/>
  <c r="V1680" i="1"/>
  <c r="W1680" i="1" s="1"/>
  <c r="AA1680" i="1" s="1"/>
  <c r="V1681" i="1"/>
  <c r="W1681" i="1" s="1"/>
  <c r="AA1681" i="1" s="1"/>
  <c r="V1682" i="1"/>
  <c r="W1682" i="1" s="1"/>
  <c r="AA1682" i="1" s="1"/>
  <c r="V1683" i="1"/>
  <c r="W1683" i="1" s="1"/>
  <c r="AA1683" i="1" s="1"/>
  <c r="V1684" i="1"/>
  <c r="W1684" i="1" s="1"/>
  <c r="AA1684" i="1" s="1"/>
  <c r="V1685" i="1"/>
  <c r="W1685" i="1" s="1"/>
  <c r="AA1685" i="1" s="1"/>
  <c r="V1686" i="1"/>
  <c r="W1686" i="1" s="1"/>
  <c r="AA1686" i="1" s="1"/>
  <c r="V1687" i="1"/>
  <c r="W1687" i="1" s="1"/>
  <c r="AA1687" i="1" s="1"/>
  <c r="V1688" i="1"/>
  <c r="W1688" i="1" s="1"/>
  <c r="AA1688" i="1" s="1"/>
  <c r="V1689" i="1"/>
  <c r="W1689" i="1" s="1"/>
  <c r="AA1689" i="1" s="1"/>
  <c r="V1690" i="1"/>
  <c r="W1690" i="1" s="1"/>
  <c r="AA1690" i="1" s="1"/>
  <c r="V1691" i="1"/>
  <c r="W1691" i="1" s="1"/>
  <c r="AA1691" i="1" s="1"/>
  <c r="V1692" i="1"/>
  <c r="W1692" i="1" s="1"/>
  <c r="AA1692" i="1" s="1"/>
  <c r="V1693" i="1"/>
  <c r="W1693" i="1" s="1"/>
  <c r="AA1693" i="1" s="1"/>
  <c r="V1694" i="1"/>
  <c r="W1694" i="1" s="1"/>
  <c r="AA1694" i="1" s="1"/>
  <c r="V1695" i="1"/>
  <c r="W1695" i="1" s="1"/>
  <c r="AA1695" i="1" s="1"/>
  <c r="V1696" i="1"/>
  <c r="W1696" i="1" s="1"/>
  <c r="AA1696" i="1" s="1"/>
  <c r="V1697" i="1"/>
  <c r="W1697" i="1" s="1"/>
  <c r="AA1697" i="1" s="1"/>
  <c r="V1698" i="1"/>
  <c r="W1698" i="1" s="1"/>
  <c r="AA1698" i="1" s="1"/>
  <c r="V1699" i="1"/>
  <c r="W1699" i="1" s="1"/>
  <c r="AA1699" i="1" s="1"/>
  <c r="V1700" i="1"/>
  <c r="W1700" i="1" s="1"/>
  <c r="AA1700" i="1" s="1"/>
  <c r="V1701" i="1"/>
  <c r="W1701" i="1" s="1"/>
  <c r="AA1701" i="1" s="1"/>
  <c r="V1702" i="1"/>
  <c r="W1702" i="1" s="1"/>
  <c r="AA1702" i="1" s="1"/>
  <c r="V1703" i="1"/>
  <c r="W1703" i="1" s="1"/>
  <c r="AA1703" i="1" s="1"/>
  <c r="V1704" i="1"/>
  <c r="W1704" i="1" s="1"/>
  <c r="AA1704" i="1" s="1"/>
  <c r="V1705" i="1"/>
  <c r="W1705" i="1" s="1"/>
  <c r="AA1705" i="1" s="1"/>
  <c r="V1706" i="1"/>
  <c r="W1706" i="1" s="1"/>
  <c r="AA1706" i="1" s="1"/>
  <c r="V1707" i="1"/>
  <c r="W1707" i="1" s="1"/>
  <c r="AA1707" i="1" s="1"/>
  <c r="V1708" i="1"/>
  <c r="W1708" i="1" s="1"/>
  <c r="AA1708" i="1" s="1"/>
  <c r="V1709" i="1"/>
  <c r="W1709" i="1" s="1"/>
  <c r="AA1709" i="1" s="1"/>
  <c r="V1710" i="1"/>
  <c r="W1710" i="1" s="1"/>
  <c r="AA1710" i="1" s="1"/>
  <c r="V1711" i="1"/>
  <c r="W1711" i="1" s="1"/>
  <c r="AA1711" i="1" s="1"/>
  <c r="V1712" i="1"/>
  <c r="W1712" i="1" s="1"/>
  <c r="AA1712" i="1" s="1"/>
  <c r="V1713" i="1"/>
  <c r="W1713" i="1" s="1"/>
  <c r="AA1713" i="1" s="1"/>
  <c r="V1714" i="1"/>
  <c r="W1714" i="1" s="1"/>
  <c r="AA1714" i="1" s="1"/>
  <c r="V1715" i="1"/>
  <c r="W1715" i="1" s="1"/>
  <c r="AA1715" i="1" s="1"/>
  <c r="V1716" i="1"/>
  <c r="W1716" i="1" s="1"/>
  <c r="AA1716" i="1" s="1"/>
  <c r="V1717" i="1"/>
  <c r="W1717" i="1" s="1"/>
  <c r="AA1717" i="1" s="1"/>
  <c r="V1718" i="1"/>
  <c r="W1718" i="1" s="1"/>
  <c r="AA1718" i="1" s="1"/>
  <c r="V1719" i="1"/>
  <c r="W1719" i="1" s="1"/>
  <c r="AA1719" i="1" s="1"/>
  <c r="V1720" i="1"/>
  <c r="W1720" i="1" s="1"/>
  <c r="AA1720" i="1" s="1"/>
  <c r="V1721" i="1"/>
  <c r="W1721" i="1" s="1"/>
  <c r="AA1721" i="1" s="1"/>
  <c r="V1722" i="1"/>
  <c r="W1722" i="1" s="1"/>
  <c r="AA1722" i="1" s="1"/>
  <c r="V1723" i="1"/>
  <c r="W1723" i="1" s="1"/>
  <c r="AA1723" i="1" s="1"/>
  <c r="V1724" i="1"/>
  <c r="W1724" i="1" s="1"/>
  <c r="AA1724" i="1" s="1"/>
  <c r="V1725" i="1"/>
  <c r="W1725" i="1" s="1"/>
  <c r="AA1725" i="1" s="1"/>
  <c r="V1726" i="1"/>
  <c r="W1726" i="1" s="1"/>
  <c r="AA1726" i="1" s="1"/>
  <c r="V1727" i="1"/>
  <c r="W1727" i="1" s="1"/>
  <c r="AA1727" i="1" s="1"/>
  <c r="V1728" i="1"/>
  <c r="W1728" i="1" s="1"/>
  <c r="AA1728" i="1" s="1"/>
  <c r="V1729" i="1"/>
  <c r="W1729" i="1" s="1"/>
  <c r="AA1729" i="1" s="1"/>
  <c r="V1730" i="1"/>
  <c r="W1730" i="1" s="1"/>
  <c r="AA1730" i="1" s="1"/>
  <c r="V1731" i="1"/>
  <c r="W1731" i="1" s="1"/>
  <c r="AA1731" i="1" s="1"/>
  <c r="V1732" i="1"/>
  <c r="W1732" i="1" s="1"/>
  <c r="AA1732" i="1" s="1"/>
  <c r="V1733" i="1"/>
  <c r="W1733" i="1" s="1"/>
  <c r="AA1733" i="1" s="1"/>
  <c r="V1734" i="1"/>
  <c r="W1734" i="1" s="1"/>
  <c r="AA1734" i="1" s="1"/>
  <c r="V1735" i="1"/>
  <c r="W1735" i="1" s="1"/>
  <c r="AA1735" i="1" s="1"/>
  <c r="V1736" i="1"/>
  <c r="W1736" i="1" s="1"/>
  <c r="AA1736" i="1" s="1"/>
  <c r="V1737" i="1"/>
  <c r="W1737" i="1" s="1"/>
  <c r="AA1737" i="1" s="1"/>
  <c r="V1738" i="1"/>
  <c r="W1738" i="1" s="1"/>
  <c r="AA1738" i="1" s="1"/>
  <c r="V1739" i="1"/>
  <c r="W1739" i="1" s="1"/>
  <c r="AA1739" i="1" s="1"/>
  <c r="V1740" i="1"/>
  <c r="W1740" i="1" s="1"/>
  <c r="AA1740" i="1" s="1"/>
  <c r="V1741" i="1"/>
  <c r="W1741" i="1" s="1"/>
  <c r="AA1741" i="1" s="1"/>
  <c r="V1742" i="1"/>
  <c r="W1742" i="1" s="1"/>
  <c r="AA1742" i="1" s="1"/>
  <c r="V1743" i="1"/>
  <c r="W1743" i="1" s="1"/>
  <c r="AA1743" i="1" s="1"/>
  <c r="V1744" i="1"/>
  <c r="W1744" i="1" s="1"/>
  <c r="AA1744" i="1" s="1"/>
  <c r="V1745" i="1"/>
  <c r="W1745" i="1" s="1"/>
  <c r="AA1745" i="1" s="1"/>
  <c r="V1746" i="1"/>
  <c r="W1746" i="1" s="1"/>
  <c r="AA1746" i="1" s="1"/>
  <c r="V1747" i="1"/>
  <c r="W1747" i="1" s="1"/>
  <c r="AA1747" i="1" s="1"/>
  <c r="V1748" i="1"/>
  <c r="W1748" i="1" s="1"/>
  <c r="AA1748" i="1" s="1"/>
  <c r="V1749" i="1"/>
  <c r="W1749" i="1" s="1"/>
  <c r="AA1749" i="1" s="1"/>
  <c r="V1750" i="1"/>
  <c r="W1750" i="1" s="1"/>
  <c r="AA1750" i="1" s="1"/>
  <c r="V1751" i="1"/>
  <c r="W1751" i="1" s="1"/>
  <c r="AA1751" i="1" s="1"/>
  <c r="V1752" i="1"/>
  <c r="W1752" i="1" s="1"/>
  <c r="AA1752" i="1" s="1"/>
  <c r="V1753" i="1"/>
  <c r="W1753" i="1" s="1"/>
  <c r="AA1753" i="1" s="1"/>
  <c r="V1754" i="1"/>
  <c r="W1754" i="1" s="1"/>
  <c r="AA1754" i="1" s="1"/>
  <c r="V1755" i="1"/>
  <c r="W1755" i="1" s="1"/>
  <c r="AA1755" i="1" s="1"/>
  <c r="V1756" i="1"/>
  <c r="W1756" i="1" s="1"/>
  <c r="AA1756" i="1" s="1"/>
  <c r="V1757" i="1"/>
  <c r="W1757" i="1" s="1"/>
  <c r="AA1757" i="1" s="1"/>
  <c r="V1758" i="1"/>
  <c r="W1758" i="1" s="1"/>
  <c r="AA1758" i="1" s="1"/>
  <c r="V1759" i="1"/>
  <c r="W1759" i="1" s="1"/>
  <c r="AA1759" i="1" s="1"/>
  <c r="V1760" i="1"/>
  <c r="W1760" i="1" s="1"/>
  <c r="AA1760" i="1" s="1"/>
  <c r="V1761" i="1"/>
  <c r="W1761" i="1" s="1"/>
  <c r="AA1761" i="1" s="1"/>
  <c r="V1762" i="1"/>
  <c r="W1762" i="1" s="1"/>
  <c r="AA1762" i="1" s="1"/>
  <c r="V1763" i="1"/>
  <c r="W1763" i="1" s="1"/>
  <c r="AA1763" i="1" s="1"/>
  <c r="V1764" i="1"/>
  <c r="W1764" i="1" s="1"/>
  <c r="AA1764" i="1" s="1"/>
  <c r="V1765" i="1"/>
  <c r="W1765" i="1" s="1"/>
  <c r="AA1765" i="1" s="1"/>
  <c r="V1766" i="1"/>
  <c r="W1766" i="1" s="1"/>
  <c r="AA1766" i="1" s="1"/>
  <c r="V1767" i="1"/>
  <c r="W1767" i="1" s="1"/>
  <c r="AA1767" i="1" s="1"/>
  <c r="V1768" i="1"/>
  <c r="W1768" i="1" s="1"/>
  <c r="AA1768" i="1" s="1"/>
  <c r="V1769" i="1"/>
  <c r="W1769" i="1" s="1"/>
  <c r="AA1769" i="1" s="1"/>
  <c r="V1770" i="1"/>
  <c r="W1770" i="1" s="1"/>
  <c r="AA1770" i="1" s="1"/>
  <c r="V1771" i="1"/>
  <c r="W1771" i="1" s="1"/>
  <c r="AA1771" i="1" s="1"/>
  <c r="V1772" i="1"/>
  <c r="W1772" i="1" s="1"/>
  <c r="AA1772" i="1" s="1"/>
  <c r="V1773" i="1"/>
  <c r="W1773" i="1" s="1"/>
  <c r="AA1773" i="1" s="1"/>
  <c r="V1774" i="1"/>
  <c r="W1774" i="1" s="1"/>
  <c r="AA1774" i="1" s="1"/>
  <c r="V1775" i="1"/>
  <c r="W1775" i="1" s="1"/>
  <c r="AA1775" i="1" s="1"/>
  <c r="V1776" i="1"/>
  <c r="W1776" i="1" s="1"/>
  <c r="AA1776" i="1" s="1"/>
  <c r="V1777" i="1"/>
  <c r="W1777" i="1" s="1"/>
  <c r="AA1777" i="1" s="1"/>
  <c r="V1778" i="1"/>
  <c r="W1778" i="1" s="1"/>
  <c r="AA1778" i="1" s="1"/>
  <c r="V1779" i="1"/>
  <c r="W1779" i="1" s="1"/>
  <c r="AA1779" i="1" s="1"/>
  <c r="V1780" i="1"/>
  <c r="W1780" i="1" s="1"/>
  <c r="AA1780" i="1" s="1"/>
  <c r="V1781" i="1"/>
  <c r="W1781" i="1" s="1"/>
  <c r="AA1781" i="1" s="1"/>
  <c r="V1782" i="1"/>
  <c r="W1782" i="1" s="1"/>
  <c r="AA1782" i="1" s="1"/>
  <c r="V1783" i="1"/>
  <c r="W1783" i="1" s="1"/>
  <c r="AA1783" i="1" s="1"/>
  <c r="V1784" i="1"/>
  <c r="W1784" i="1" s="1"/>
  <c r="AA1784" i="1" s="1"/>
  <c r="V1785" i="1"/>
  <c r="W1785" i="1" s="1"/>
  <c r="AA1785" i="1" s="1"/>
  <c r="V1786" i="1"/>
  <c r="W1786" i="1" s="1"/>
  <c r="AA1786" i="1" s="1"/>
  <c r="V1787" i="1"/>
  <c r="W1787" i="1" s="1"/>
  <c r="AA1787" i="1" s="1"/>
  <c r="V1788" i="1"/>
  <c r="W1788" i="1" s="1"/>
  <c r="AA1788" i="1" s="1"/>
  <c r="V1789" i="1"/>
  <c r="W1789" i="1" s="1"/>
  <c r="AA1789" i="1" s="1"/>
  <c r="V1790" i="1"/>
  <c r="W1790" i="1" s="1"/>
  <c r="AA1790" i="1" s="1"/>
  <c r="V1791" i="1"/>
  <c r="W1791" i="1" s="1"/>
  <c r="AA1791" i="1" s="1"/>
  <c r="V1792" i="1"/>
  <c r="W1792" i="1" s="1"/>
  <c r="AA1792" i="1" s="1"/>
  <c r="V1793" i="1"/>
  <c r="W1793" i="1" s="1"/>
  <c r="AA1793" i="1" s="1"/>
  <c r="V1794" i="1"/>
  <c r="W1794" i="1" s="1"/>
  <c r="AA1794" i="1" s="1"/>
  <c r="V1795" i="1"/>
  <c r="W1795" i="1" s="1"/>
  <c r="AA1795" i="1" s="1"/>
  <c r="V1796" i="1"/>
  <c r="W1796" i="1" s="1"/>
  <c r="AA1796" i="1" s="1"/>
  <c r="V1797" i="1"/>
  <c r="W1797" i="1" s="1"/>
  <c r="AA1797" i="1" s="1"/>
  <c r="V1798" i="1"/>
  <c r="W1798" i="1" s="1"/>
  <c r="AA1798" i="1" s="1"/>
  <c r="V1799" i="1"/>
  <c r="W1799" i="1" s="1"/>
  <c r="AA1799" i="1" s="1"/>
  <c r="V1800" i="1"/>
  <c r="W1800" i="1" s="1"/>
  <c r="AA1800" i="1" s="1"/>
  <c r="V1801" i="1"/>
  <c r="W1801" i="1" s="1"/>
  <c r="AA1801" i="1" s="1"/>
  <c r="V1802" i="1"/>
  <c r="W1802" i="1" s="1"/>
  <c r="AA1802" i="1" s="1"/>
  <c r="V1803" i="1"/>
  <c r="W1803" i="1" s="1"/>
  <c r="AA1803" i="1" s="1"/>
  <c r="V1804" i="1"/>
  <c r="W1804" i="1" s="1"/>
  <c r="AA1804" i="1" s="1"/>
  <c r="V1805" i="1"/>
  <c r="W1805" i="1" s="1"/>
  <c r="AA1805" i="1" s="1"/>
  <c r="V1806" i="1"/>
  <c r="W1806" i="1" s="1"/>
  <c r="AA1806" i="1" s="1"/>
  <c r="V1807" i="1"/>
  <c r="W1807" i="1" s="1"/>
  <c r="AA1807" i="1" s="1"/>
  <c r="V1808" i="1"/>
  <c r="W1808" i="1" s="1"/>
  <c r="AA1808" i="1" s="1"/>
  <c r="V1809" i="1"/>
  <c r="W1809" i="1" s="1"/>
  <c r="AA1809" i="1" s="1"/>
  <c r="V1810" i="1"/>
  <c r="W1810" i="1" s="1"/>
  <c r="AA1810" i="1" s="1"/>
  <c r="V1811" i="1"/>
  <c r="W1811" i="1" s="1"/>
  <c r="AA1811" i="1" s="1"/>
  <c r="V1812" i="1"/>
  <c r="W1812" i="1" s="1"/>
  <c r="AA1812" i="1" s="1"/>
  <c r="V1813" i="1"/>
  <c r="W1813" i="1" s="1"/>
  <c r="AA1813" i="1" s="1"/>
  <c r="V1814" i="1"/>
  <c r="W1814" i="1" s="1"/>
  <c r="AA1814" i="1" s="1"/>
  <c r="V1815" i="1"/>
  <c r="W1815" i="1" s="1"/>
  <c r="AA1815" i="1" s="1"/>
  <c r="V1816" i="1"/>
  <c r="W1816" i="1" s="1"/>
  <c r="AA1816" i="1" s="1"/>
  <c r="V1817" i="1"/>
  <c r="W1817" i="1" s="1"/>
  <c r="AA1817" i="1" s="1"/>
  <c r="V1818" i="1"/>
  <c r="W1818" i="1" s="1"/>
  <c r="AA1818" i="1" s="1"/>
  <c r="V1819" i="1"/>
  <c r="W1819" i="1" s="1"/>
  <c r="AA1819" i="1" s="1"/>
  <c r="V1820" i="1"/>
  <c r="W1820" i="1" s="1"/>
  <c r="AA1820" i="1" s="1"/>
  <c r="V1821" i="1"/>
  <c r="W1821" i="1" s="1"/>
  <c r="AA1821" i="1" s="1"/>
  <c r="V1822" i="1"/>
  <c r="W1822" i="1" s="1"/>
  <c r="AA1822" i="1" s="1"/>
  <c r="V1823" i="1"/>
  <c r="W1823" i="1" s="1"/>
  <c r="AA1823" i="1" s="1"/>
  <c r="V1824" i="1"/>
  <c r="W1824" i="1" s="1"/>
  <c r="AA1824" i="1" s="1"/>
  <c r="V1825" i="1"/>
  <c r="W1825" i="1" s="1"/>
  <c r="AA1825" i="1" s="1"/>
  <c r="V1826" i="1"/>
  <c r="W1826" i="1" s="1"/>
  <c r="AA1826" i="1" s="1"/>
  <c r="V1827" i="1"/>
  <c r="W1827" i="1" s="1"/>
  <c r="AA1827" i="1" s="1"/>
  <c r="V1828" i="1"/>
  <c r="W1828" i="1" s="1"/>
  <c r="AA1828" i="1" s="1"/>
  <c r="V1829" i="1"/>
  <c r="W1829" i="1" s="1"/>
  <c r="AA1829" i="1" s="1"/>
  <c r="V1830" i="1"/>
  <c r="W1830" i="1" s="1"/>
  <c r="AA1830" i="1" s="1"/>
  <c r="V1831" i="1"/>
  <c r="W1831" i="1" s="1"/>
  <c r="AA1831" i="1" s="1"/>
  <c r="V1832" i="1"/>
  <c r="W1832" i="1" s="1"/>
  <c r="AA1832" i="1" s="1"/>
  <c r="V1833" i="1"/>
  <c r="W1833" i="1" s="1"/>
  <c r="AA1833" i="1" s="1"/>
  <c r="V1834" i="1"/>
  <c r="W1834" i="1" s="1"/>
  <c r="AA1834" i="1" s="1"/>
  <c r="V1835" i="1"/>
  <c r="W1835" i="1" s="1"/>
  <c r="AA1835" i="1" s="1"/>
  <c r="V1836" i="1"/>
  <c r="W1836" i="1" s="1"/>
  <c r="AA1836" i="1" s="1"/>
  <c r="V1837" i="1"/>
  <c r="W1837" i="1" s="1"/>
  <c r="AA1837" i="1" s="1"/>
  <c r="V1838" i="1"/>
  <c r="W1838" i="1" s="1"/>
  <c r="AA1838" i="1" s="1"/>
  <c r="V1839" i="1"/>
  <c r="W1839" i="1" s="1"/>
  <c r="AA1839" i="1" s="1"/>
  <c r="V1840" i="1"/>
  <c r="W1840" i="1" s="1"/>
  <c r="AA1840" i="1" s="1"/>
  <c r="V1841" i="1"/>
  <c r="W1841" i="1" s="1"/>
  <c r="AA1841" i="1" s="1"/>
  <c r="V1842" i="1"/>
  <c r="W1842" i="1" s="1"/>
  <c r="AA1842" i="1" s="1"/>
  <c r="V1843" i="1"/>
  <c r="W1843" i="1" s="1"/>
  <c r="AA1843" i="1" s="1"/>
  <c r="V1844" i="1"/>
  <c r="W1844" i="1" s="1"/>
  <c r="AA1844" i="1" s="1"/>
  <c r="V1845" i="1"/>
  <c r="W1845" i="1" s="1"/>
  <c r="AA1845" i="1" s="1"/>
  <c r="V1846" i="1"/>
  <c r="W1846" i="1" s="1"/>
  <c r="AA1846" i="1" s="1"/>
  <c r="V1847" i="1"/>
  <c r="W1847" i="1" s="1"/>
  <c r="AA1847" i="1" s="1"/>
  <c r="V1848" i="1"/>
  <c r="W1848" i="1" s="1"/>
  <c r="AA1848" i="1" s="1"/>
  <c r="V1849" i="1"/>
  <c r="W1849" i="1" s="1"/>
  <c r="AA1849" i="1" s="1"/>
  <c r="V1850" i="1"/>
  <c r="W1850" i="1" s="1"/>
  <c r="AA1850" i="1" s="1"/>
  <c r="V1851" i="1"/>
  <c r="W1851" i="1" s="1"/>
  <c r="AA1851" i="1" s="1"/>
  <c r="V1852" i="1"/>
  <c r="W1852" i="1" s="1"/>
  <c r="AA1852" i="1" s="1"/>
  <c r="V1853" i="1"/>
  <c r="W1853" i="1" s="1"/>
  <c r="AA1853" i="1" s="1"/>
  <c r="V1854" i="1"/>
  <c r="W1854" i="1" s="1"/>
  <c r="AA1854" i="1" s="1"/>
  <c r="V1855" i="1"/>
  <c r="W1855" i="1" s="1"/>
  <c r="AA1855" i="1" s="1"/>
  <c r="V1856" i="1"/>
  <c r="W1856" i="1" s="1"/>
  <c r="AA1856" i="1" s="1"/>
  <c r="V1857" i="1"/>
  <c r="W1857" i="1" s="1"/>
  <c r="AA1857" i="1" s="1"/>
  <c r="V1858" i="1"/>
  <c r="W1858" i="1" s="1"/>
  <c r="AA1858" i="1" s="1"/>
  <c r="V1859" i="1"/>
  <c r="W1859" i="1" s="1"/>
  <c r="AA1859" i="1" s="1"/>
  <c r="V1860" i="1"/>
  <c r="W1860" i="1" s="1"/>
  <c r="AA1860" i="1" s="1"/>
  <c r="V1861" i="1"/>
  <c r="W1861" i="1" s="1"/>
  <c r="AA1861" i="1" s="1"/>
  <c r="V1862" i="1"/>
  <c r="W1862" i="1" s="1"/>
  <c r="AA1862" i="1" s="1"/>
  <c r="V1863" i="1"/>
  <c r="W1863" i="1" s="1"/>
  <c r="AA1863" i="1" s="1"/>
  <c r="V1864" i="1"/>
  <c r="W1864" i="1" s="1"/>
  <c r="AA1864" i="1" s="1"/>
  <c r="V1865" i="1"/>
  <c r="W1865" i="1" s="1"/>
  <c r="AA1865" i="1" s="1"/>
  <c r="V1866" i="1"/>
  <c r="W1866" i="1" s="1"/>
  <c r="AA1866" i="1" s="1"/>
  <c r="V1867" i="1"/>
  <c r="W1867" i="1" s="1"/>
  <c r="AA1867" i="1" s="1"/>
  <c r="V1868" i="1"/>
  <c r="W1868" i="1" s="1"/>
  <c r="AA1868" i="1" s="1"/>
  <c r="V1869" i="1"/>
  <c r="W1869" i="1" s="1"/>
  <c r="AA1869" i="1" s="1"/>
  <c r="V1870" i="1"/>
  <c r="W1870" i="1" s="1"/>
  <c r="AA1870" i="1" s="1"/>
  <c r="V1871" i="1"/>
  <c r="W1871" i="1" s="1"/>
  <c r="AA1871" i="1" s="1"/>
  <c r="V1872" i="1"/>
  <c r="W1872" i="1" s="1"/>
  <c r="AA1872" i="1" s="1"/>
  <c r="V1873" i="1"/>
  <c r="W1873" i="1" s="1"/>
  <c r="AA1873" i="1" s="1"/>
  <c r="V1874" i="1"/>
  <c r="W1874" i="1" s="1"/>
  <c r="AA1874" i="1" s="1"/>
  <c r="V1875" i="1"/>
  <c r="W1875" i="1" s="1"/>
  <c r="AA1875" i="1" s="1"/>
  <c r="V1876" i="1"/>
  <c r="W1876" i="1" s="1"/>
  <c r="AA1876" i="1" s="1"/>
  <c r="V1877" i="1"/>
  <c r="W1877" i="1" s="1"/>
  <c r="AA1877" i="1" s="1"/>
  <c r="V1878" i="1"/>
  <c r="W1878" i="1" s="1"/>
  <c r="AA1878" i="1" s="1"/>
  <c r="V1879" i="1"/>
  <c r="W1879" i="1" s="1"/>
  <c r="AA1879" i="1" s="1"/>
  <c r="V1880" i="1"/>
  <c r="W1880" i="1" s="1"/>
  <c r="AA1880" i="1" s="1"/>
  <c r="V1881" i="1"/>
  <c r="W1881" i="1" s="1"/>
  <c r="AA1881" i="1" s="1"/>
  <c r="V1882" i="1"/>
  <c r="W1882" i="1" s="1"/>
  <c r="AA1882" i="1" s="1"/>
  <c r="V1883" i="1"/>
  <c r="W1883" i="1" s="1"/>
  <c r="AA1883" i="1" s="1"/>
  <c r="V1884" i="1"/>
  <c r="W1884" i="1" s="1"/>
  <c r="AA1884" i="1" s="1"/>
  <c r="V1885" i="1"/>
  <c r="W1885" i="1" s="1"/>
  <c r="AA1885" i="1" s="1"/>
  <c r="V1886" i="1"/>
  <c r="W1886" i="1" s="1"/>
  <c r="AA1886" i="1" s="1"/>
  <c r="V1887" i="1"/>
  <c r="W1887" i="1" s="1"/>
  <c r="AA1887" i="1" s="1"/>
  <c r="V1888" i="1"/>
  <c r="W1888" i="1" s="1"/>
  <c r="AA1888" i="1" s="1"/>
  <c r="V1889" i="1"/>
  <c r="W1889" i="1" s="1"/>
  <c r="AA1889" i="1" s="1"/>
  <c r="V1890" i="1"/>
  <c r="W1890" i="1" s="1"/>
  <c r="AA1890" i="1" s="1"/>
  <c r="V1891" i="1"/>
  <c r="W1891" i="1" s="1"/>
  <c r="AA1891" i="1" s="1"/>
  <c r="V1892" i="1"/>
  <c r="W1892" i="1" s="1"/>
  <c r="AA1892" i="1" s="1"/>
  <c r="V1893" i="1"/>
  <c r="W1893" i="1" s="1"/>
  <c r="AA1893" i="1" s="1"/>
  <c r="V1894" i="1"/>
  <c r="W1894" i="1" s="1"/>
  <c r="AA1894" i="1" s="1"/>
  <c r="V1895" i="1"/>
  <c r="W1895" i="1" s="1"/>
  <c r="AA1895" i="1" s="1"/>
  <c r="V1896" i="1"/>
  <c r="W1896" i="1" s="1"/>
  <c r="AA1896" i="1" s="1"/>
  <c r="V1897" i="1"/>
  <c r="W1897" i="1" s="1"/>
  <c r="AA1897" i="1" s="1"/>
  <c r="V1898" i="1"/>
  <c r="W1898" i="1" s="1"/>
  <c r="AA1898" i="1" s="1"/>
  <c r="V1899" i="1"/>
  <c r="W1899" i="1" s="1"/>
  <c r="AA1899" i="1" s="1"/>
  <c r="V1900" i="1"/>
  <c r="W1900" i="1" s="1"/>
  <c r="AA1900" i="1" s="1"/>
  <c r="V1901" i="1"/>
  <c r="W1901" i="1" s="1"/>
  <c r="AA1901" i="1" s="1"/>
  <c r="V1902" i="1"/>
  <c r="W1902" i="1" s="1"/>
  <c r="AA1902" i="1" s="1"/>
  <c r="V1903" i="1"/>
  <c r="W1903" i="1" s="1"/>
  <c r="AA1903" i="1" s="1"/>
  <c r="V1904" i="1"/>
  <c r="W1904" i="1" s="1"/>
  <c r="AA1904" i="1" s="1"/>
  <c r="V1905" i="1"/>
  <c r="W1905" i="1" s="1"/>
  <c r="AA1905" i="1" s="1"/>
  <c r="V1906" i="1"/>
  <c r="W1906" i="1" s="1"/>
  <c r="AA1906" i="1" s="1"/>
  <c r="V1907" i="1"/>
  <c r="W1907" i="1" s="1"/>
  <c r="AA1907" i="1" s="1"/>
  <c r="V1908" i="1"/>
  <c r="W1908" i="1" s="1"/>
  <c r="AA1908" i="1" s="1"/>
  <c r="V1909" i="1"/>
  <c r="W1909" i="1" s="1"/>
  <c r="AA1909" i="1" s="1"/>
  <c r="V1910" i="1"/>
  <c r="W1910" i="1" s="1"/>
  <c r="AA1910" i="1" s="1"/>
  <c r="V1911" i="1"/>
  <c r="W1911" i="1" s="1"/>
  <c r="AA1911" i="1" s="1"/>
  <c r="V1912" i="1"/>
  <c r="W1912" i="1" s="1"/>
  <c r="AA1912" i="1" s="1"/>
  <c r="V1913" i="1"/>
  <c r="W1913" i="1" s="1"/>
  <c r="AA1913" i="1" s="1"/>
  <c r="V1914" i="1"/>
  <c r="W1914" i="1" s="1"/>
  <c r="AA1914" i="1" s="1"/>
  <c r="V1915" i="1"/>
  <c r="W1915" i="1" s="1"/>
  <c r="AA1915" i="1" s="1"/>
  <c r="V1916" i="1"/>
  <c r="W1916" i="1" s="1"/>
  <c r="AA1916" i="1" s="1"/>
  <c r="V1917" i="1"/>
  <c r="W1917" i="1" s="1"/>
  <c r="AA1917" i="1" s="1"/>
  <c r="V1918" i="1"/>
  <c r="W1918" i="1" s="1"/>
  <c r="AA1918" i="1" s="1"/>
  <c r="V1919" i="1"/>
  <c r="W1919" i="1" s="1"/>
  <c r="AA1919" i="1" s="1"/>
  <c r="V1920" i="1"/>
  <c r="W1920" i="1" s="1"/>
  <c r="AA1920" i="1" s="1"/>
  <c r="V1921" i="1"/>
  <c r="W1921" i="1" s="1"/>
  <c r="AA1921" i="1" s="1"/>
  <c r="V1922" i="1"/>
  <c r="W1922" i="1" s="1"/>
  <c r="AA1922" i="1" s="1"/>
  <c r="V1923" i="1"/>
  <c r="W1923" i="1" s="1"/>
  <c r="AA1923" i="1" s="1"/>
  <c r="V1924" i="1"/>
  <c r="W1924" i="1" s="1"/>
  <c r="AA1924" i="1" s="1"/>
  <c r="V1925" i="1"/>
  <c r="W1925" i="1" s="1"/>
  <c r="AA1925" i="1" s="1"/>
  <c r="V1926" i="1"/>
  <c r="W1926" i="1" s="1"/>
  <c r="AA1926" i="1" s="1"/>
  <c r="V1927" i="1"/>
  <c r="W1927" i="1" s="1"/>
  <c r="AA1927" i="1" s="1"/>
  <c r="V1928" i="1"/>
  <c r="W1928" i="1" s="1"/>
  <c r="AA1928" i="1" s="1"/>
  <c r="V1929" i="1"/>
  <c r="W1929" i="1" s="1"/>
  <c r="AA1929" i="1" s="1"/>
  <c r="V1930" i="1"/>
  <c r="W1930" i="1" s="1"/>
  <c r="AA1930" i="1" s="1"/>
  <c r="V1931" i="1"/>
  <c r="W1931" i="1" s="1"/>
  <c r="AA1931" i="1" s="1"/>
  <c r="V1932" i="1"/>
  <c r="W1932" i="1" s="1"/>
  <c r="AA1932" i="1" s="1"/>
  <c r="V1933" i="1"/>
  <c r="W1933" i="1" s="1"/>
  <c r="AA1933" i="1" s="1"/>
  <c r="V1934" i="1"/>
  <c r="W1934" i="1" s="1"/>
  <c r="AA1934" i="1" s="1"/>
  <c r="V1935" i="1"/>
  <c r="W1935" i="1" s="1"/>
  <c r="AA1935" i="1" s="1"/>
  <c r="V1936" i="1"/>
  <c r="W1936" i="1" s="1"/>
  <c r="AA1936" i="1" s="1"/>
  <c r="V1937" i="1"/>
  <c r="W1937" i="1" s="1"/>
  <c r="AA1937" i="1" s="1"/>
  <c r="V1938" i="1"/>
  <c r="W1938" i="1" s="1"/>
  <c r="AA1938" i="1" s="1"/>
  <c r="V1939" i="1"/>
  <c r="W1939" i="1" s="1"/>
  <c r="AA1939" i="1" s="1"/>
  <c r="V1940" i="1"/>
  <c r="W1940" i="1" s="1"/>
  <c r="AA1940" i="1" s="1"/>
  <c r="V1941" i="1"/>
  <c r="W1941" i="1" s="1"/>
  <c r="AA1941" i="1" s="1"/>
  <c r="V1942" i="1"/>
  <c r="W1942" i="1" s="1"/>
  <c r="AA1942" i="1" s="1"/>
  <c r="V1943" i="1"/>
  <c r="W1943" i="1" s="1"/>
  <c r="AA1943" i="1" s="1"/>
  <c r="V1944" i="1"/>
  <c r="W1944" i="1" s="1"/>
  <c r="AA1944" i="1" s="1"/>
  <c r="V1945" i="1"/>
  <c r="W1945" i="1" s="1"/>
  <c r="AA1945" i="1" s="1"/>
  <c r="V1946" i="1"/>
  <c r="W1946" i="1" s="1"/>
  <c r="AA1946" i="1" s="1"/>
  <c r="V1947" i="1"/>
  <c r="W1947" i="1" s="1"/>
  <c r="AA1947" i="1" s="1"/>
  <c r="V1948" i="1"/>
  <c r="W1948" i="1" s="1"/>
  <c r="AA1948" i="1" s="1"/>
  <c r="V1949" i="1"/>
  <c r="W1949" i="1" s="1"/>
  <c r="AA1949" i="1" s="1"/>
  <c r="V1950" i="1"/>
  <c r="W1950" i="1" s="1"/>
  <c r="AA1950" i="1" s="1"/>
  <c r="V1951" i="1"/>
  <c r="W1951" i="1" s="1"/>
  <c r="AA1951" i="1" s="1"/>
  <c r="V1952" i="1"/>
  <c r="W1952" i="1" s="1"/>
  <c r="AA1952" i="1" s="1"/>
  <c r="V1953" i="1"/>
  <c r="W1953" i="1" s="1"/>
  <c r="AA1953" i="1" s="1"/>
  <c r="V1954" i="1"/>
  <c r="W1954" i="1" s="1"/>
  <c r="AA1954" i="1" s="1"/>
  <c r="V1955" i="1"/>
  <c r="W1955" i="1" s="1"/>
  <c r="AA1955" i="1" s="1"/>
  <c r="V1956" i="1"/>
  <c r="W1956" i="1" s="1"/>
  <c r="AA1956" i="1" s="1"/>
  <c r="V1957" i="1"/>
  <c r="W1957" i="1" s="1"/>
  <c r="AA1957" i="1" s="1"/>
  <c r="V1958" i="1"/>
  <c r="W1958" i="1" s="1"/>
  <c r="AA1958" i="1" s="1"/>
  <c r="V1959" i="1"/>
  <c r="W1959" i="1" s="1"/>
  <c r="AA1959" i="1" s="1"/>
  <c r="V1960" i="1"/>
  <c r="W1960" i="1" s="1"/>
  <c r="AA1960" i="1" s="1"/>
  <c r="V1961" i="1"/>
  <c r="W1961" i="1" s="1"/>
  <c r="AA1961" i="1" s="1"/>
  <c r="V1962" i="1"/>
  <c r="W1962" i="1" s="1"/>
  <c r="AA1962" i="1" s="1"/>
  <c r="V1963" i="1"/>
  <c r="W1963" i="1" s="1"/>
  <c r="AA1963" i="1" s="1"/>
  <c r="V1964" i="1"/>
  <c r="W1964" i="1" s="1"/>
  <c r="AA1964" i="1" s="1"/>
  <c r="V1965" i="1"/>
  <c r="W1965" i="1" s="1"/>
  <c r="AA1965" i="1" s="1"/>
  <c r="V1966" i="1"/>
  <c r="W1966" i="1" s="1"/>
  <c r="AA1966" i="1" s="1"/>
  <c r="V1967" i="1"/>
  <c r="W1967" i="1" s="1"/>
  <c r="AA1967" i="1" s="1"/>
  <c r="V1968" i="1"/>
  <c r="W1968" i="1" s="1"/>
  <c r="AA1968" i="1" s="1"/>
  <c r="V1969" i="1"/>
  <c r="W1969" i="1" s="1"/>
  <c r="AA1969" i="1" s="1"/>
  <c r="V1970" i="1"/>
  <c r="W1970" i="1" s="1"/>
  <c r="AA1970" i="1" s="1"/>
  <c r="V1971" i="1"/>
  <c r="W1971" i="1" s="1"/>
  <c r="AA1971" i="1" s="1"/>
  <c r="V1972" i="1"/>
  <c r="W1972" i="1" s="1"/>
  <c r="AA1972" i="1" s="1"/>
  <c r="V1973" i="1"/>
  <c r="W1973" i="1" s="1"/>
  <c r="AA1973" i="1" s="1"/>
  <c r="V1974" i="1"/>
  <c r="W1974" i="1" s="1"/>
  <c r="AA1974" i="1" s="1"/>
  <c r="V1975" i="1"/>
  <c r="W1975" i="1" s="1"/>
  <c r="AA1975" i="1" s="1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B4736" i="4" l="1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K7011" i="4"/>
  <c r="K7012" i="4"/>
  <c r="K7013" i="4"/>
  <c r="K7014" i="4"/>
  <c r="K7015" i="4"/>
  <c r="K7016" i="4"/>
  <c r="K7017" i="4"/>
  <c r="K7018" i="4"/>
  <c r="K7019" i="4"/>
  <c r="K7020" i="4"/>
  <c r="K7021" i="4"/>
  <c r="K7022" i="4"/>
  <c r="K7023" i="4"/>
  <c r="K7024" i="4"/>
  <c r="K7025" i="4"/>
  <c r="K7026" i="4"/>
  <c r="K7027" i="4"/>
  <c r="K7028" i="4"/>
  <c r="K7029" i="4"/>
  <c r="K7030" i="4"/>
  <c r="K7031" i="4"/>
  <c r="K7032" i="4"/>
  <c r="K7033" i="4"/>
  <c r="K7034" i="4"/>
  <c r="K7035" i="4"/>
  <c r="K7036" i="4"/>
  <c r="K7037" i="4"/>
  <c r="K7038" i="4"/>
  <c r="K7039" i="4"/>
  <c r="K7040" i="4"/>
  <c r="K7041" i="4"/>
  <c r="K7042" i="4"/>
  <c r="K7043" i="4"/>
  <c r="K7044" i="4"/>
  <c r="K7045" i="4"/>
  <c r="K7046" i="4"/>
  <c r="K7047" i="4"/>
  <c r="K7048" i="4"/>
  <c r="K7049" i="4"/>
  <c r="K7050" i="4"/>
  <c r="K7051" i="4"/>
  <c r="K7052" i="4"/>
  <c r="K7053" i="4"/>
  <c r="K7054" i="4"/>
  <c r="K7055" i="4"/>
  <c r="K7056" i="4"/>
  <c r="K7057" i="4"/>
  <c r="K7058" i="4"/>
  <c r="K7059" i="4"/>
  <c r="K7060" i="4"/>
  <c r="K7061" i="4"/>
  <c r="K7062" i="4"/>
  <c r="K7063" i="4"/>
  <c r="K7064" i="4"/>
  <c r="K7065" i="4"/>
  <c r="K7066" i="4"/>
  <c r="K7067" i="4"/>
  <c r="K7068" i="4"/>
  <c r="K7069" i="4"/>
  <c r="K7070" i="4"/>
  <c r="K7071" i="4"/>
  <c r="K7072" i="4"/>
  <c r="K7073" i="4"/>
  <c r="K7074" i="4"/>
  <c r="K7075" i="4"/>
  <c r="K7076" i="4"/>
  <c r="K7077" i="4"/>
  <c r="K7078" i="4"/>
  <c r="K7079" i="4"/>
  <c r="K7080" i="4"/>
  <c r="K7081" i="4"/>
  <c r="K7082" i="4"/>
  <c r="K7083" i="4"/>
  <c r="K7084" i="4"/>
  <c r="K7085" i="4"/>
  <c r="K7086" i="4"/>
  <c r="K7087" i="4"/>
  <c r="K7088" i="4"/>
  <c r="K7089" i="4"/>
  <c r="K7090" i="4"/>
  <c r="K7091" i="4"/>
  <c r="K7092" i="4"/>
  <c r="K7093" i="4"/>
  <c r="K7094" i="4"/>
  <c r="K7095" i="4"/>
  <c r="K7096" i="4"/>
  <c r="K7097" i="4"/>
  <c r="K7098" i="4"/>
  <c r="K7099" i="4"/>
  <c r="K7100" i="4"/>
  <c r="K7101" i="4"/>
  <c r="K7102" i="4"/>
  <c r="K7103" i="4"/>
  <c r="K7104" i="4"/>
  <c r="K7105" i="4"/>
  <c r="K7106" i="4"/>
  <c r="K7107" i="4"/>
  <c r="K7108" i="4"/>
  <c r="K7109" i="4"/>
  <c r="K7110" i="4"/>
  <c r="K7111" i="4"/>
  <c r="K7112" i="4"/>
  <c r="K7113" i="4"/>
  <c r="K7114" i="4"/>
  <c r="K7115" i="4"/>
  <c r="K7116" i="4"/>
  <c r="K7117" i="4"/>
  <c r="K7118" i="4"/>
  <c r="K7119" i="4"/>
  <c r="K7120" i="4"/>
  <c r="K7121" i="4"/>
  <c r="K7122" i="4"/>
  <c r="K7123" i="4"/>
  <c r="K7124" i="4"/>
  <c r="K7125" i="4"/>
  <c r="K7126" i="4"/>
  <c r="K7127" i="4"/>
  <c r="K7128" i="4"/>
  <c r="K7129" i="4"/>
  <c r="K7130" i="4"/>
  <c r="K7131" i="4"/>
  <c r="K7132" i="4"/>
  <c r="K7133" i="4"/>
  <c r="K7134" i="4"/>
  <c r="K7135" i="4"/>
  <c r="K7136" i="4"/>
  <c r="K7137" i="4"/>
  <c r="K7138" i="4"/>
  <c r="K7139" i="4"/>
  <c r="K7140" i="4"/>
  <c r="K7141" i="4"/>
  <c r="K7142" i="4"/>
  <c r="K7143" i="4"/>
  <c r="K7144" i="4"/>
  <c r="K7145" i="4"/>
  <c r="K7146" i="4"/>
  <c r="K7147" i="4"/>
  <c r="K7148" i="4"/>
  <c r="K7149" i="4"/>
  <c r="K7150" i="4"/>
  <c r="K7151" i="4"/>
  <c r="K7152" i="4"/>
  <c r="K7153" i="4"/>
  <c r="K7154" i="4"/>
  <c r="K7155" i="4"/>
  <c r="K7156" i="4"/>
  <c r="K7157" i="4"/>
  <c r="K7158" i="4"/>
  <c r="K7159" i="4"/>
  <c r="K7160" i="4"/>
  <c r="K7161" i="4"/>
  <c r="K7162" i="4"/>
  <c r="K7163" i="4"/>
  <c r="K7164" i="4"/>
  <c r="K7165" i="4"/>
  <c r="K7166" i="4"/>
  <c r="K7167" i="4"/>
  <c r="K7168" i="4"/>
  <c r="K7169" i="4"/>
  <c r="K7170" i="4"/>
  <c r="K7171" i="4"/>
  <c r="K7172" i="4"/>
  <c r="K7173" i="4"/>
  <c r="K7174" i="4"/>
  <c r="K7175" i="4"/>
  <c r="K7176" i="4"/>
  <c r="K7177" i="4"/>
  <c r="K7178" i="4"/>
  <c r="K7179" i="4"/>
  <c r="K7180" i="4"/>
  <c r="K7181" i="4"/>
  <c r="K7182" i="4"/>
  <c r="K7183" i="4"/>
  <c r="K7184" i="4"/>
  <c r="K7185" i="4"/>
  <c r="K7186" i="4"/>
  <c r="K7187" i="4"/>
  <c r="K7188" i="4"/>
  <c r="K7189" i="4"/>
  <c r="K7190" i="4"/>
  <c r="K7191" i="4"/>
  <c r="K7192" i="4"/>
  <c r="K7193" i="4"/>
  <c r="K7194" i="4"/>
  <c r="K7195" i="4"/>
  <c r="K7196" i="4"/>
  <c r="K7197" i="4"/>
  <c r="K7198" i="4"/>
  <c r="K7199" i="4"/>
  <c r="K7200" i="4"/>
  <c r="K7201" i="4"/>
  <c r="K7202" i="4"/>
  <c r="K7203" i="4"/>
  <c r="K7204" i="4"/>
  <c r="K7205" i="4"/>
  <c r="K7206" i="4"/>
  <c r="K7207" i="4"/>
  <c r="K7208" i="4"/>
  <c r="K7209" i="4"/>
  <c r="K7210" i="4"/>
  <c r="K7211" i="4"/>
  <c r="K7212" i="4"/>
  <c r="K7213" i="4"/>
  <c r="K7214" i="4"/>
  <c r="K7215" i="4"/>
  <c r="K7216" i="4"/>
  <c r="K7217" i="4"/>
  <c r="K7218" i="4"/>
  <c r="K7219" i="4"/>
  <c r="K7220" i="4"/>
  <c r="K7221" i="4"/>
  <c r="K7222" i="4"/>
  <c r="K7223" i="4"/>
  <c r="K7224" i="4"/>
  <c r="K7225" i="4"/>
  <c r="K7226" i="4"/>
  <c r="K7227" i="4"/>
  <c r="K7228" i="4"/>
  <c r="K7229" i="4"/>
  <c r="K7230" i="4"/>
  <c r="K7231" i="4"/>
  <c r="K7232" i="4"/>
  <c r="K7233" i="4"/>
  <c r="K7234" i="4"/>
  <c r="K7235" i="4"/>
  <c r="K7236" i="4"/>
  <c r="K7237" i="4"/>
  <c r="K7238" i="4"/>
  <c r="K7239" i="4"/>
  <c r="K7240" i="4"/>
  <c r="K7241" i="4"/>
  <c r="K7242" i="4"/>
  <c r="K7243" i="4"/>
  <c r="K7244" i="4"/>
  <c r="K7245" i="4"/>
  <c r="K7246" i="4"/>
  <c r="K7247" i="4"/>
  <c r="K7248" i="4"/>
  <c r="K7249" i="4"/>
  <c r="K7250" i="4"/>
  <c r="K7251" i="4"/>
  <c r="K7252" i="4"/>
  <c r="K7253" i="4"/>
  <c r="K7254" i="4"/>
  <c r="K7255" i="4"/>
  <c r="K7256" i="4"/>
  <c r="K7257" i="4"/>
  <c r="K7258" i="4"/>
  <c r="K7259" i="4"/>
  <c r="K7260" i="4"/>
  <c r="K7261" i="4"/>
  <c r="K7262" i="4"/>
  <c r="K7263" i="4"/>
  <c r="K7264" i="4"/>
  <c r="K7265" i="4"/>
  <c r="K7266" i="4"/>
  <c r="K7267" i="4"/>
  <c r="K7268" i="4"/>
  <c r="K7269" i="4"/>
  <c r="K7270" i="4"/>
  <c r="K7271" i="4"/>
  <c r="K7272" i="4"/>
  <c r="K7273" i="4"/>
  <c r="K7274" i="4"/>
  <c r="K7275" i="4"/>
  <c r="K7276" i="4"/>
  <c r="K7277" i="4"/>
  <c r="K7278" i="4"/>
  <c r="K7279" i="4"/>
  <c r="K7280" i="4"/>
  <c r="K7281" i="4"/>
  <c r="K7282" i="4"/>
  <c r="K7283" i="4"/>
  <c r="K7284" i="4"/>
  <c r="K7285" i="4"/>
  <c r="K7286" i="4"/>
  <c r="K7287" i="4"/>
  <c r="K7288" i="4"/>
  <c r="K7289" i="4"/>
  <c r="K7290" i="4"/>
  <c r="K7291" i="4"/>
  <c r="K7292" i="4"/>
  <c r="K7293" i="4"/>
  <c r="K7294" i="4"/>
  <c r="K7295" i="4"/>
  <c r="K7296" i="4"/>
  <c r="K7297" i="4"/>
  <c r="K7298" i="4"/>
  <c r="K7299" i="4"/>
  <c r="K7300" i="4"/>
  <c r="K7301" i="4"/>
  <c r="K7302" i="4"/>
  <c r="K7303" i="4"/>
  <c r="K7304" i="4"/>
  <c r="K7305" i="4"/>
  <c r="K7306" i="4"/>
  <c r="K7307" i="4"/>
  <c r="K7308" i="4"/>
  <c r="K7309" i="4"/>
  <c r="K7310" i="4"/>
  <c r="K7311" i="4"/>
  <c r="K7312" i="4"/>
  <c r="K7313" i="4"/>
  <c r="K7314" i="4"/>
  <c r="K7315" i="4"/>
  <c r="K7316" i="4"/>
  <c r="K7317" i="4"/>
  <c r="K7318" i="4"/>
  <c r="K7319" i="4"/>
  <c r="K7320" i="4"/>
  <c r="K7321" i="4"/>
  <c r="K7322" i="4"/>
  <c r="K7323" i="4"/>
  <c r="K7324" i="4"/>
  <c r="K7325" i="4"/>
  <c r="K7326" i="4"/>
  <c r="K7327" i="4"/>
  <c r="K7328" i="4"/>
  <c r="K7329" i="4"/>
  <c r="K7330" i="4"/>
  <c r="K7331" i="4"/>
  <c r="K7332" i="4"/>
  <c r="K7333" i="4"/>
  <c r="K7334" i="4"/>
  <c r="K7335" i="4"/>
  <c r="K7336" i="4"/>
  <c r="K7337" i="4"/>
  <c r="K7338" i="4"/>
  <c r="K7339" i="4"/>
  <c r="K7340" i="4"/>
  <c r="K7341" i="4"/>
  <c r="K7342" i="4"/>
  <c r="K7343" i="4"/>
  <c r="K7344" i="4"/>
  <c r="K7345" i="4"/>
  <c r="K7346" i="4"/>
  <c r="K7347" i="4"/>
  <c r="K7348" i="4"/>
  <c r="K7349" i="4"/>
  <c r="K7350" i="4"/>
  <c r="K7351" i="4"/>
  <c r="K7352" i="4"/>
  <c r="K7353" i="4"/>
  <c r="K7354" i="4"/>
  <c r="K7355" i="4"/>
  <c r="K7356" i="4"/>
  <c r="K7357" i="4"/>
  <c r="K7358" i="4"/>
  <c r="K7359" i="4"/>
  <c r="K7360" i="4"/>
  <c r="K7361" i="4"/>
  <c r="K7362" i="4"/>
  <c r="K7363" i="4"/>
  <c r="K7364" i="4"/>
  <c r="K7365" i="4"/>
  <c r="K7366" i="4"/>
  <c r="K7367" i="4"/>
  <c r="K7368" i="4"/>
  <c r="K7369" i="4"/>
  <c r="K7370" i="4"/>
  <c r="K7371" i="4"/>
  <c r="K7372" i="4"/>
  <c r="K7373" i="4"/>
  <c r="K7374" i="4"/>
  <c r="K7375" i="4"/>
  <c r="K7376" i="4"/>
  <c r="K7377" i="4"/>
  <c r="K7378" i="4"/>
  <c r="K7379" i="4"/>
  <c r="K7380" i="4"/>
  <c r="K7381" i="4"/>
  <c r="K7382" i="4"/>
  <c r="K7383" i="4"/>
  <c r="K7384" i="4"/>
  <c r="K7385" i="4"/>
  <c r="K7386" i="4"/>
  <c r="K7387" i="4"/>
  <c r="K7388" i="4"/>
  <c r="K7389" i="4"/>
  <c r="K7390" i="4"/>
  <c r="K7391" i="4"/>
  <c r="K7392" i="4"/>
  <c r="K7393" i="4"/>
  <c r="K7394" i="4"/>
  <c r="K7395" i="4"/>
  <c r="K7396" i="4"/>
  <c r="K7397" i="4"/>
  <c r="K7398" i="4"/>
  <c r="K7399" i="4"/>
  <c r="K7400" i="4"/>
  <c r="K7401" i="4"/>
  <c r="K7402" i="4"/>
  <c r="K7403" i="4"/>
  <c r="K7404" i="4"/>
  <c r="K7405" i="4"/>
  <c r="K7406" i="4"/>
  <c r="K7407" i="4"/>
  <c r="K7408" i="4"/>
  <c r="K7409" i="4"/>
  <c r="K7410" i="4"/>
  <c r="K7411" i="4"/>
  <c r="K7412" i="4"/>
  <c r="K7413" i="4"/>
  <c r="K7414" i="4"/>
  <c r="K7415" i="4"/>
  <c r="K7416" i="4"/>
  <c r="K7417" i="4"/>
  <c r="K7418" i="4"/>
  <c r="K7419" i="4"/>
  <c r="K7420" i="4"/>
  <c r="K7421" i="4"/>
  <c r="K7422" i="4"/>
  <c r="K7423" i="4"/>
  <c r="K7424" i="4"/>
  <c r="K7425" i="4"/>
  <c r="K7426" i="4"/>
  <c r="K7427" i="4"/>
  <c r="K7428" i="4"/>
  <c r="K7429" i="4"/>
  <c r="K7430" i="4"/>
  <c r="K7431" i="4"/>
  <c r="K7432" i="4"/>
  <c r="K7433" i="4"/>
  <c r="K7434" i="4"/>
  <c r="K7435" i="4"/>
  <c r="K7436" i="4"/>
  <c r="K7437" i="4"/>
  <c r="K7438" i="4"/>
  <c r="K7439" i="4"/>
  <c r="K7440" i="4"/>
  <c r="K7441" i="4"/>
  <c r="K7442" i="4"/>
  <c r="K7443" i="4"/>
  <c r="K7444" i="4"/>
  <c r="K7445" i="4"/>
  <c r="K7446" i="4"/>
  <c r="K7447" i="4"/>
  <c r="K7448" i="4"/>
  <c r="K7449" i="4"/>
  <c r="K7450" i="4"/>
  <c r="K7451" i="4"/>
  <c r="K7452" i="4"/>
  <c r="K7453" i="4"/>
  <c r="K7454" i="4"/>
  <c r="K7455" i="4"/>
  <c r="K7456" i="4"/>
  <c r="K7457" i="4"/>
  <c r="K7458" i="4"/>
  <c r="K7459" i="4"/>
  <c r="K7460" i="4"/>
  <c r="K7461" i="4"/>
  <c r="K7462" i="4"/>
  <c r="K7463" i="4"/>
  <c r="K7464" i="4"/>
  <c r="K7465" i="4"/>
  <c r="K7466" i="4"/>
  <c r="K7467" i="4"/>
  <c r="K7468" i="4"/>
  <c r="K7469" i="4"/>
  <c r="K7470" i="4"/>
  <c r="K7471" i="4"/>
  <c r="K7472" i="4"/>
  <c r="K7473" i="4"/>
  <c r="K7474" i="4"/>
  <c r="K7475" i="4"/>
  <c r="K7476" i="4"/>
  <c r="K7477" i="4"/>
  <c r="K7478" i="4"/>
  <c r="K7479" i="4"/>
  <c r="K7480" i="4"/>
  <c r="K7481" i="4"/>
  <c r="K7482" i="4"/>
  <c r="K7483" i="4"/>
  <c r="K7484" i="4"/>
  <c r="K7485" i="4"/>
  <c r="K7486" i="4"/>
  <c r="K7487" i="4"/>
  <c r="K7488" i="4"/>
  <c r="K7489" i="4"/>
  <c r="K7490" i="4"/>
  <c r="K7491" i="4"/>
  <c r="K7492" i="4"/>
  <c r="K7493" i="4"/>
  <c r="K7494" i="4"/>
  <c r="K7495" i="4"/>
  <c r="K7496" i="4"/>
  <c r="K7497" i="4"/>
  <c r="K7498" i="4"/>
  <c r="K7499" i="4"/>
  <c r="K7500" i="4"/>
  <c r="K7501" i="4"/>
  <c r="K7502" i="4"/>
  <c r="K7503" i="4"/>
  <c r="K7504" i="4"/>
  <c r="K7505" i="4"/>
  <c r="K7506" i="4"/>
  <c r="K7507" i="4"/>
  <c r="K7508" i="4"/>
  <c r="K7509" i="4"/>
  <c r="K7510" i="4"/>
  <c r="K7511" i="4"/>
  <c r="K7512" i="4"/>
  <c r="K7513" i="4"/>
  <c r="K7514" i="4"/>
  <c r="K7515" i="4"/>
  <c r="K7516" i="4"/>
  <c r="K7517" i="4"/>
  <c r="K7518" i="4"/>
  <c r="K7519" i="4"/>
  <c r="K7520" i="4"/>
  <c r="K7521" i="4"/>
  <c r="K7522" i="4"/>
  <c r="K7523" i="4"/>
  <c r="K7524" i="4"/>
  <c r="K7525" i="4"/>
  <c r="K7526" i="4"/>
  <c r="K7527" i="4"/>
  <c r="K7528" i="4"/>
  <c r="K7529" i="4"/>
  <c r="K7530" i="4"/>
  <c r="K7531" i="4"/>
  <c r="K7532" i="4"/>
  <c r="K7533" i="4"/>
  <c r="K7534" i="4"/>
  <c r="K7535" i="4"/>
  <c r="K7536" i="4"/>
  <c r="K7537" i="4"/>
  <c r="K7538" i="4"/>
  <c r="K7539" i="4"/>
  <c r="K7540" i="4"/>
  <c r="K7541" i="4"/>
  <c r="K7542" i="4"/>
  <c r="K7543" i="4"/>
  <c r="K7544" i="4"/>
  <c r="K7545" i="4"/>
  <c r="K7546" i="4"/>
  <c r="K7547" i="4"/>
  <c r="K7548" i="4"/>
  <c r="K7549" i="4"/>
  <c r="K7550" i="4"/>
  <c r="K7551" i="4"/>
  <c r="K7552" i="4"/>
  <c r="K7553" i="4"/>
  <c r="K7554" i="4"/>
  <c r="K7555" i="4"/>
  <c r="K7556" i="4"/>
  <c r="K7557" i="4"/>
  <c r="K7558" i="4"/>
  <c r="K7559" i="4"/>
  <c r="K7560" i="4"/>
  <c r="K7561" i="4"/>
  <c r="K7562" i="4"/>
  <c r="K7563" i="4"/>
  <c r="K7564" i="4"/>
  <c r="K7565" i="4"/>
  <c r="K7566" i="4"/>
  <c r="K7567" i="4"/>
  <c r="K7568" i="4"/>
  <c r="K7569" i="4"/>
  <c r="K7570" i="4"/>
  <c r="K7571" i="4"/>
  <c r="K7572" i="4"/>
  <c r="K7573" i="4"/>
  <c r="K7574" i="4"/>
  <c r="K7575" i="4"/>
  <c r="K7576" i="4"/>
  <c r="K7577" i="4"/>
  <c r="K7578" i="4"/>
  <c r="K7579" i="4"/>
  <c r="K7580" i="4"/>
  <c r="K7581" i="4"/>
  <c r="K7582" i="4"/>
  <c r="K7583" i="4"/>
  <c r="K7584" i="4"/>
  <c r="K7585" i="4"/>
  <c r="K7586" i="4"/>
  <c r="K7587" i="4"/>
  <c r="K7588" i="4"/>
  <c r="K7589" i="4"/>
  <c r="K7590" i="4"/>
  <c r="K7591" i="4"/>
  <c r="K7592" i="4"/>
  <c r="K7593" i="4"/>
  <c r="K7594" i="4"/>
  <c r="K7595" i="4"/>
  <c r="K7596" i="4"/>
  <c r="K7597" i="4"/>
  <c r="K7598" i="4"/>
  <c r="K7599" i="4"/>
  <c r="K7600" i="4"/>
  <c r="K7601" i="4"/>
  <c r="K7602" i="4"/>
  <c r="K7603" i="4"/>
  <c r="K7604" i="4"/>
  <c r="K7605" i="4"/>
  <c r="K7606" i="4"/>
  <c r="K7607" i="4"/>
  <c r="K7608" i="4"/>
  <c r="K7609" i="4"/>
  <c r="K7610" i="4"/>
  <c r="K7611" i="4"/>
  <c r="K7612" i="4"/>
  <c r="K7613" i="4"/>
  <c r="K7614" i="4"/>
  <c r="K7615" i="4"/>
  <c r="K7616" i="4"/>
  <c r="K7617" i="4"/>
  <c r="K7618" i="4"/>
  <c r="K7619" i="4"/>
  <c r="K7620" i="4"/>
  <c r="K7621" i="4"/>
  <c r="K7622" i="4"/>
  <c r="K7623" i="4"/>
  <c r="K7624" i="4"/>
  <c r="K7625" i="4"/>
  <c r="K7626" i="4"/>
  <c r="K7627" i="4"/>
  <c r="K7628" i="4"/>
  <c r="K7629" i="4"/>
  <c r="K7630" i="4"/>
  <c r="K7631" i="4"/>
  <c r="K7632" i="4"/>
  <c r="K7633" i="4"/>
  <c r="K7634" i="4"/>
  <c r="K7635" i="4"/>
  <c r="K7636" i="4"/>
  <c r="K7637" i="4"/>
  <c r="K7638" i="4"/>
  <c r="K7639" i="4"/>
  <c r="K7640" i="4"/>
  <c r="K7641" i="4"/>
  <c r="K7642" i="4"/>
  <c r="K7643" i="4"/>
  <c r="K7644" i="4"/>
  <c r="K7645" i="4"/>
  <c r="K7646" i="4"/>
  <c r="K7647" i="4"/>
  <c r="K7648" i="4"/>
  <c r="K7649" i="4"/>
  <c r="K7650" i="4"/>
  <c r="K7651" i="4"/>
  <c r="K7652" i="4"/>
  <c r="K7653" i="4"/>
  <c r="K7654" i="4"/>
  <c r="K7655" i="4"/>
  <c r="K7656" i="4"/>
  <c r="K7657" i="4"/>
  <c r="K7658" i="4"/>
  <c r="K7659" i="4"/>
  <c r="K7660" i="4"/>
  <c r="K7661" i="4"/>
  <c r="K7662" i="4"/>
  <c r="K7663" i="4"/>
  <c r="K7664" i="4"/>
  <c r="K7665" i="4"/>
  <c r="K7666" i="4"/>
  <c r="K7667" i="4"/>
  <c r="K7668" i="4"/>
  <c r="K7669" i="4"/>
  <c r="K7670" i="4"/>
  <c r="K7671" i="4"/>
  <c r="K7672" i="4"/>
  <c r="K7673" i="4"/>
  <c r="K7674" i="4"/>
  <c r="K7675" i="4"/>
  <c r="K7676" i="4"/>
  <c r="K7677" i="4"/>
  <c r="K7678" i="4"/>
  <c r="K7679" i="4"/>
  <c r="K7680" i="4"/>
  <c r="K7681" i="4"/>
  <c r="K7682" i="4"/>
  <c r="K7683" i="4"/>
  <c r="K7684" i="4"/>
  <c r="K7685" i="4"/>
  <c r="K7686" i="4"/>
  <c r="K7687" i="4"/>
  <c r="K7688" i="4"/>
  <c r="K7689" i="4"/>
  <c r="K7690" i="4"/>
  <c r="K7691" i="4"/>
  <c r="K7692" i="4"/>
  <c r="K7693" i="4"/>
  <c r="K7694" i="4"/>
  <c r="K7695" i="4"/>
  <c r="K7696" i="4"/>
  <c r="K7697" i="4"/>
  <c r="K7698" i="4"/>
  <c r="K7699" i="4"/>
  <c r="K7700" i="4"/>
  <c r="K7701" i="4"/>
  <c r="K7702" i="4"/>
  <c r="K7703" i="4"/>
  <c r="K7704" i="4"/>
  <c r="K7705" i="4"/>
  <c r="K7706" i="4"/>
  <c r="K7707" i="4"/>
  <c r="K7708" i="4"/>
  <c r="K7709" i="4"/>
  <c r="K7710" i="4"/>
  <c r="K7711" i="4"/>
  <c r="K7712" i="4"/>
  <c r="K7713" i="4"/>
  <c r="K7714" i="4"/>
  <c r="K7715" i="4"/>
  <c r="K7716" i="4"/>
  <c r="K7717" i="4"/>
  <c r="K7718" i="4"/>
  <c r="K7719" i="4"/>
  <c r="K7720" i="4"/>
  <c r="K7721" i="4"/>
  <c r="K7722" i="4"/>
  <c r="K7723" i="4"/>
  <c r="K7724" i="4"/>
  <c r="K7725" i="4"/>
  <c r="K7726" i="4"/>
  <c r="K7727" i="4"/>
  <c r="K7728" i="4"/>
  <c r="K7729" i="4"/>
  <c r="K7730" i="4"/>
  <c r="K7731" i="4"/>
  <c r="K7732" i="4"/>
  <c r="K7733" i="4"/>
  <c r="K7734" i="4"/>
  <c r="K7735" i="4"/>
  <c r="K7736" i="4"/>
  <c r="K7737" i="4"/>
  <c r="K7738" i="4"/>
  <c r="K7739" i="4"/>
  <c r="K7740" i="4"/>
  <c r="K7741" i="4"/>
  <c r="K7742" i="4"/>
  <c r="K7743" i="4"/>
  <c r="K7744" i="4"/>
  <c r="K7745" i="4"/>
  <c r="K7746" i="4"/>
  <c r="K7747" i="4"/>
  <c r="K7748" i="4"/>
  <c r="K7749" i="4"/>
  <c r="K7750" i="4"/>
  <c r="K7751" i="4"/>
  <c r="K7752" i="4"/>
  <c r="K7753" i="4"/>
  <c r="K7754" i="4"/>
  <c r="K7755" i="4"/>
  <c r="K7756" i="4"/>
  <c r="K7757" i="4"/>
  <c r="K7758" i="4"/>
  <c r="K7759" i="4"/>
  <c r="K7760" i="4"/>
  <c r="K7761" i="4"/>
  <c r="K7762" i="4"/>
  <c r="K7763" i="4"/>
  <c r="K7764" i="4"/>
  <c r="K7765" i="4"/>
  <c r="K7766" i="4"/>
  <c r="K7767" i="4"/>
  <c r="K7768" i="4"/>
  <c r="K7769" i="4"/>
  <c r="K7770" i="4"/>
  <c r="K7771" i="4"/>
  <c r="K7772" i="4"/>
  <c r="K7773" i="4"/>
  <c r="K7774" i="4"/>
  <c r="K7775" i="4"/>
  <c r="K7776" i="4"/>
  <c r="K7777" i="4"/>
  <c r="K7778" i="4"/>
  <c r="K7779" i="4"/>
  <c r="K7780" i="4"/>
  <c r="K7781" i="4"/>
  <c r="K7782" i="4"/>
  <c r="K7783" i="4"/>
  <c r="K7784" i="4"/>
  <c r="K7785" i="4"/>
  <c r="K7786" i="4"/>
  <c r="K7787" i="4"/>
  <c r="K7788" i="4"/>
  <c r="K7789" i="4"/>
  <c r="K7790" i="4"/>
  <c r="K7791" i="4"/>
  <c r="K7792" i="4"/>
  <c r="K7793" i="4"/>
  <c r="K7794" i="4"/>
  <c r="K7795" i="4"/>
  <c r="K7796" i="4"/>
  <c r="K7797" i="4"/>
  <c r="K7798" i="4"/>
  <c r="K7799" i="4"/>
  <c r="K7800" i="4"/>
  <c r="K7801" i="4"/>
  <c r="K7802" i="4"/>
  <c r="K7803" i="4"/>
  <c r="K7804" i="4"/>
  <c r="K7805" i="4"/>
  <c r="K7806" i="4"/>
  <c r="K7807" i="4"/>
  <c r="K7808" i="4"/>
  <c r="K7809" i="4"/>
  <c r="K7810" i="4"/>
  <c r="K7811" i="4"/>
  <c r="K7812" i="4"/>
  <c r="K7813" i="4"/>
  <c r="K7814" i="4"/>
  <c r="K7815" i="4"/>
  <c r="K7816" i="4"/>
  <c r="K7817" i="4"/>
  <c r="K7818" i="4"/>
  <c r="K7819" i="4"/>
  <c r="K7820" i="4"/>
  <c r="K7821" i="4"/>
  <c r="K7822" i="4"/>
  <c r="K7823" i="4"/>
  <c r="K7824" i="4"/>
  <c r="K7825" i="4"/>
  <c r="K7826" i="4"/>
  <c r="K7827" i="4"/>
  <c r="K7828" i="4"/>
  <c r="K7829" i="4"/>
  <c r="K7830" i="4"/>
  <c r="K7831" i="4"/>
  <c r="K7832" i="4"/>
  <c r="K7833" i="4"/>
  <c r="K7834" i="4"/>
  <c r="K7835" i="4"/>
  <c r="K7836" i="4"/>
  <c r="K7837" i="4"/>
  <c r="K7838" i="4"/>
  <c r="K7839" i="4"/>
  <c r="K7840" i="4"/>
  <c r="K7841" i="4"/>
  <c r="K7842" i="4"/>
  <c r="K7843" i="4"/>
  <c r="K7844" i="4"/>
  <c r="K7845" i="4"/>
  <c r="K7846" i="4"/>
  <c r="K7847" i="4"/>
  <c r="K7848" i="4"/>
  <c r="K7849" i="4"/>
  <c r="K7850" i="4"/>
  <c r="K7851" i="4"/>
  <c r="K7852" i="4"/>
  <c r="K7853" i="4"/>
  <c r="K7854" i="4"/>
  <c r="K7855" i="4"/>
  <c r="K7856" i="4"/>
  <c r="K7857" i="4"/>
  <c r="K7858" i="4"/>
  <c r="K7859" i="4"/>
  <c r="K7860" i="4"/>
  <c r="K7861" i="4"/>
  <c r="K7862" i="4"/>
  <c r="K7863" i="4"/>
  <c r="K7864" i="4"/>
  <c r="K7865" i="4"/>
  <c r="K7866" i="4"/>
  <c r="K7867" i="4"/>
  <c r="K7868" i="4"/>
  <c r="K7869" i="4"/>
  <c r="K7870" i="4"/>
  <c r="K7871" i="4"/>
  <c r="K7872" i="4"/>
  <c r="K7873" i="4"/>
  <c r="K7874" i="4"/>
  <c r="K7875" i="4"/>
  <c r="K7876" i="4"/>
  <c r="K7877" i="4"/>
  <c r="K7878" i="4"/>
  <c r="K7879" i="4"/>
  <c r="K7880" i="4"/>
  <c r="K7881" i="4"/>
  <c r="K7882" i="4"/>
  <c r="K7883" i="4"/>
  <c r="K7884" i="4"/>
  <c r="K7885" i="4"/>
  <c r="K7886" i="4"/>
  <c r="K7887" i="4"/>
  <c r="K7888" i="4"/>
  <c r="K7889" i="4"/>
  <c r="K7890" i="4"/>
  <c r="K7891" i="4"/>
  <c r="K7892" i="4"/>
  <c r="K7893" i="4"/>
  <c r="K7894" i="4"/>
  <c r="K7895" i="4"/>
  <c r="K7896" i="4"/>
  <c r="K7897" i="4"/>
  <c r="K7898" i="4"/>
  <c r="K7899" i="4"/>
  <c r="K7900" i="4"/>
  <c r="K7901" i="4"/>
  <c r="K7902" i="4"/>
  <c r="K7903" i="4"/>
  <c r="K7904" i="4"/>
  <c r="K7905" i="4"/>
  <c r="K7906" i="4"/>
  <c r="K7907" i="4"/>
  <c r="K7908" i="4"/>
  <c r="K7909" i="4"/>
  <c r="K7910" i="4"/>
  <c r="K7911" i="4"/>
  <c r="K7912" i="4"/>
  <c r="K7913" i="4"/>
  <c r="K7914" i="4"/>
  <c r="K7915" i="4"/>
  <c r="K7916" i="4"/>
  <c r="K7917" i="4"/>
  <c r="K7918" i="4"/>
  <c r="K7919" i="4"/>
  <c r="K7920" i="4"/>
  <c r="K7921" i="4"/>
  <c r="K7922" i="4"/>
  <c r="K7923" i="4"/>
  <c r="K7924" i="4"/>
  <c r="K7925" i="4"/>
  <c r="K7926" i="4"/>
  <c r="K7927" i="4"/>
  <c r="K7928" i="4"/>
  <c r="K7929" i="4"/>
  <c r="K7930" i="4"/>
  <c r="K7931" i="4"/>
  <c r="K7932" i="4"/>
  <c r="K7933" i="4"/>
  <c r="K7934" i="4"/>
  <c r="K7935" i="4"/>
  <c r="K7936" i="4"/>
  <c r="K7937" i="4"/>
  <c r="K7938" i="4"/>
  <c r="K7939" i="4"/>
  <c r="K7940" i="4"/>
  <c r="K7941" i="4"/>
  <c r="K7942" i="4"/>
  <c r="K7943" i="4"/>
  <c r="K7944" i="4"/>
  <c r="K7945" i="4"/>
  <c r="K7946" i="4"/>
  <c r="K7947" i="4"/>
  <c r="K7948" i="4"/>
  <c r="K7949" i="4"/>
  <c r="K7950" i="4"/>
  <c r="K7951" i="4"/>
  <c r="K7952" i="4"/>
  <c r="K7953" i="4"/>
  <c r="K7954" i="4"/>
  <c r="K7955" i="4"/>
  <c r="K7956" i="4"/>
  <c r="K7957" i="4"/>
  <c r="K7958" i="4"/>
  <c r="K7959" i="4"/>
  <c r="K7960" i="4"/>
  <c r="K7961" i="4"/>
  <c r="K7962" i="4"/>
  <c r="K7963" i="4"/>
  <c r="K7964" i="4"/>
  <c r="K7965" i="4"/>
  <c r="K7966" i="4"/>
  <c r="K7967" i="4"/>
  <c r="K7968" i="4"/>
  <c r="K7969" i="4"/>
  <c r="K7970" i="4"/>
  <c r="K7971" i="4"/>
  <c r="K7972" i="4"/>
  <c r="K7973" i="4"/>
  <c r="K7974" i="4"/>
  <c r="K7975" i="4"/>
  <c r="K7976" i="4"/>
  <c r="K7977" i="4"/>
  <c r="K7978" i="4"/>
  <c r="K7979" i="4"/>
  <c r="K7980" i="4"/>
  <c r="K7981" i="4"/>
  <c r="K7982" i="4"/>
  <c r="K7983" i="4"/>
  <c r="K7984" i="4"/>
  <c r="K7985" i="4"/>
  <c r="K7986" i="4"/>
  <c r="K7987" i="4"/>
  <c r="K7988" i="4"/>
  <c r="K7989" i="4"/>
  <c r="K7990" i="4"/>
  <c r="K7991" i="4"/>
  <c r="K7992" i="4"/>
  <c r="K7993" i="4"/>
  <c r="K7994" i="4"/>
  <c r="K7995" i="4"/>
  <c r="K7996" i="4"/>
  <c r="K7997" i="4"/>
  <c r="K7998" i="4"/>
  <c r="K7999" i="4"/>
  <c r="K8000" i="4"/>
  <c r="K8001" i="4"/>
  <c r="K8002" i="4"/>
  <c r="K8003" i="4"/>
  <c r="K8004" i="4"/>
  <c r="K8005" i="4"/>
  <c r="K8006" i="4"/>
  <c r="K8007" i="4"/>
  <c r="K8008" i="4"/>
  <c r="K8009" i="4"/>
  <c r="K8010" i="4"/>
  <c r="K8011" i="4"/>
  <c r="K8012" i="4"/>
  <c r="K8013" i="4"/>
  <c r="K8014" i="4"/>
  <c r="K8015" i="4"/>
  <c r="K8016" i="4"/>
  <c r="K8017" i="4"/>
  <c r="K8018" i="4"/>
  <c r="K8019" i="4"/>
  <c r="K8020" i="4"/>
  <c r="K8021" i="4"/>
  <c r="K8022" i="4"/>
  <c r="K8023" i="4"/>
  <c r="K8024" i="4"/>
  <c r="K8025" i="4"/>
  <c r="K8026" i="4"/>
  <c r="K8027" i="4"/>
  <c r="K8028" i="4"/>
  <c r="K8029" i="4"/>
  <c r="K8030" i="4"/>
  <c r="K8031" i="4"/>
  <c r="K8032" i="4"/>
  <c r="K8033" i="4"/>
  <c r="K8034" i="4"/>
  <c r="K8035" i="4"/>
  <c r="K8036" i="4"/>
  <c r="K8037" i="4"/>
  <c r="K8038" i="4"/>
  <c r="K8039" i="4"/>
  <c r="K8040" i="4"/>
  <c r="K8041" i="4"/>
  <c r="K8042" i="4"/>
  <c r="K8043" i="4"/>
  <c r="K8044" i="4"/>
  <c r="K8045" i="4"/>
  <c r="K8046" i="4"/>
  <c r="K8047" i="4"/>
  <c r="K8048" i="4"/>
  <c r="K8049" i="4"/>
  <c r="K8050" i="4"/>
  <c r="K8051" i="4"/>
  <c r="K8052" i="4"/>
  <c r="K8053" i="4"/>
  <c r="K8054" i="4"/>
  <c r="K8055" i="4"/>
  <c r="K8056" i="4"/>
  <c r="K8057" i="4"/>
  <c r="K8058" i="4"/>
  <c r="K8059" i="4"/>
  <c r="K8060" i="4"/>
  <c r="K8061" i="4"/>
  <c r="K8062" i="4"/>
  <c r="K8063" i="4"/>
  <c r="K8064" i="4"/>
  <c r="K8065" i="4"/>
  <c r="K8066" i="4"/>
  <c r="K8067" i="4"/>
  <c r="K8068" i="4"/>
  <c r="K8069" i="4"/>
  <c r="K8070" i="4"/>
  <c r="K8071" i="4"/>
  <c r="K8072" i="4"/>
  <c r="K8073" i="4"/>
  <c r="K8074" i="4"/>
  <c r="K8075" i="4"/>
  <c r="K8076" i="4"/>
  <c r="K8077" i="4"/>
  <c r="K8078" i="4"/>
  <c r="K8079" i="4"/>
  <c r="K8080" i="4"/>
  <c r="K8081" i="4"/>
  <c r="K8082" i="4"/>
  <c r="K8083" i="4"/>
  <c r="K8084" i="4"/>
  <c r="K8085" i="4"/>
  <c r="K8086" i="4"/>
  <c r="K8087" i="4"/>
  <c r="K8088" i="4"/>
  <c r="K8089" i="4"/>
  <c r="K8090" i="4"/>
  <c r="K8091" i="4"/>
  <c r="K8092" i="4"/>
  <c r="K8093" i="4"/>
  <c r="K8094" i="4"/>
  <c r="K8095" i="4"/>
  <c r="K8096" i="4"/>
  <c r="K8097" i="4"/>
  <c r="K8098" i="4"/>
  <c r="K8099" i="4"/>
  <c r="K8100" i="4"/>
  <c r="K8101" i="4"/>
  <c r="K8102" i="4"/>
  <c r="K8103" i="4"/>
  <c r="K8104" i="4"/>
  <c r="K8105" i="4"/>
  <c r="K8106" i="4"/>
  <c r="K8107" i="4"/>
  <c r="K8108" i="4"/>
  <c r="K8109" i="4"/>
  <c r="K8110" i="4"/>
  <c r="K8111" i="4"/>
  <c r="K8112" i="4"/>
  <c r="K8113" i="4"/>
  <c r="K8114" i="4"/>
  <c r="K8115" i="4"/>
  <c r="K8116" i="4"/>
  <c r="K8117" i="4"/>
  <c r="K8118" i="4"/>
  <c r="K8119" i="4"/>
  <c r="K8120" i="4"/>
  <c r="K8121" i="4"/>
  <c r="K8122" i="4"/>
  <c r="K8123" i="4"/>
  <c r="K8124" i="4"/>
  <c r="K8125" i="4"/>
  <c r="K8126" i="4"/>
  <c r="K8127" i="4"/>
  <c r="K8128" i="4"/>
  <c r="K8129" i="4"/>
  <c r="K8130" i="4"/>
  <c r="K8131" i="4"/>
  <c r="K8132" i="4"/>
  <c r="K8133" i="4"/>
  <c r="K8134" i="4"/>
  <c r="K8135" i="4"/>
  <c r="K8136" i="4"/>
  <c r="K8137" i="4"/>
  <c r="K8138" i="4"/>
  <c r="K8139" i="4"/>
  <c r="K8140" i="4"/>
  <c r="K8141" i="4"/>
  <c r="K8142" i="4"/>
  <c r="K8143" i="4"/>
  <c r="K8144" i="4"/>
  <c r="K8145" i="4"/>
  <c r="K8146" i="4"/>
  <c r="K8147" i="4"/>
  <c r="K8148" i="4"/>
  <c r="K8149" i="4"/>
  <c r="K8150" i="4"/>
  <c r="K8151" i="4"/>
  <c r="K8152" i="4"/>
  <c r="K8153" i="4"/>
  <c r="K8154" i="4"/>
  <c r="K8155" i="4"/>
  <c r="K8156" i="4"/>
  <c r="K8157" i="4"/>
  <c r="K8158" i="4"/>
  <c r="K8159" i="4"/>
  <c r="K8160" i="4"/>
  <c r="K8161" i="4"/>
  <c r="K8162" i="4"/>
  <c r="K8163" i="4"/>
  <c r="K8164" i="4"/>
  <c r="K8165" i="4"/>
  <c r="K8166" i="4"/>
  <c r="K8167" i="4"/>
  <c r="K8168" i="4"/>
  <c r="K8169" i="4"/>
  <c r="K8170" i="4"/>
  <c r="K8171" i="4"/>
  <c r="K8172" i="4"/>
  <c r="K8173" i="4"/>
  <c r="K8174" i="4"/>
  <c r="K8175" i="4"/>
  <c r="K8176" i="4"/>
  <c r="K8177" i="4"/>
  <c r="K8178" i="4"/>
  <c r="K8179" i="4"/>
  <c r="K8180" i="4"/>
  <c r="K8181" i="4"/>
  <c r="K8182" i="4"/>
  <c r="K8183" i="4"/>
  <c r="K8184" i="4"/>
  <c r="K8185" i="4"/>
  <c r="K8186" i="4"/>
  <c r="K8187" i="4"/>
  <c r="K8188" i="4"/>
  <c r="K8189" i="4"/>
  <c r="K8190" i="4"/>
  <c r="K8191" i="4"/>
  <c r="K8192" i="4"/>
  <c r="K8193" i="4"/>
  <c r="K8194" i="4"/>
  <c r="K8195" i="4"/>
  <c r="K8196" i="4"/>
  <c r="K8197" i="4"/>
  <c r="K8198" i="4"/>
  <c r="K8199" i="4"/>
  <c r="K8200" i="4"/>
  <c r="K8201" i="4"/>
  <c r="K8202" i="4"/>
  <c r="K8203" i="4"/>
  <c r="K8204" i="4"/>
  <c r="K8205" i="4"/>
  <c r="K8206" i="4"/>
  <c r="K8207" i="4"/>
  <c r="K8208" i="4"/>
  <c r="K8209" i="4"/>
  <c r="K8210" i="4"/>
  <c r="K8211" i="4"/>
  <c r="K8212" i="4"/>
  <c r="K8213" i="4"/>
  <c r="K8214" i="4"/>
  <c r="K8215" i="4"/>
  <c r="K8216" i="4"/>
  <c r="K8217" i="4"/>
  <c r="K8218" i="4"/>
  <c r="K8219" i="4"/>
  <c r="K8220" i="4"/>
  <c r="K8221" i="4"/>
  <c r="K8222" i="4"/>
  <c r="K8223" i="4"/>
  <c r="K8224" i="4"/>
  <c r="K8225" i="4"/>
  <c r="K8226" i="4"/>
  <c r="K8227" i="4"/>
  <c r="K8228" i="4"/>
  <c r="K8229" i="4"/>
  <c r="K8230" i="4"/>
  <c r="K8231" i="4"/>
  <c r="K8232" i="4"/>
  <c r="K8233" i="4"/>
  <c r="K8234" i="4"/>
  <c r="K8235" i="4"/>
  <c r="K8236" i="4"/>
  <c r="K8237" i="4"/>
  <c r="K8238" i="4"/>
  <c r="K8239" i="4"/>
  <c r="K8240" i="4"/>
  <c r="K8241" i="4"/>
  <c r="K8242" i="4"/>
  <c r="K8243" i="4"/>
  <c r="K8244" i="4"/>
  <c r="K8245" i="4"/>
  <c r="K8246" i="4"/>
  <c r="K8247" i="4"/>
  <c r="K8248" i="4"/>
  <c r="K8249" i="4"/>
  <c r="K8250" i="4"/>
  <c r="K8251" i="4"/>
  <c r="K8252" i="4"/>
  <c r="K8253" i="4"/>
  <c r="K8254" i="4"/>
  <c r="K8255" i="4"/>
  <c r="K8256" i="4"/>
  <c r="K8257" i="4"/>
  <c r="K8258" i="4"/>
  <c r="K8259" i="4"/>
  <c r="K8260" i="4"/>
  <c r="K8261" i="4"/>
  <c r="K8262" i="4"/>
  <c r="K8263" i="4"/>
  <c r="K8264" i="4"/>
  <c r="K8265" i="4"/>
  <c r="K8266" i="4"/>
  <c r="K8267" i="4"/>
  <c r="K8268" i="4"/>
  <c r="K8269" i="4"/>
  <c r="K8270" i="4"/>
  <c r="K8271" i="4"/>
  <c r="K8272" i="4"/>
  <c r="K8273" i="4"/>
  <c r="K8274" i="4"/>
  <c r="K8275" i="4"/>
  <c r="K8276" i="4"/>
  <c r="K8277" i="4"/>
  <c r="K8278" i="4"/>
  <c r="K8279" i="4"/>
  <c r="K8280" i="4"/>
  <c r="K8281" i="4"/>
  <c r="K8282" i="4"/>
  <c r="K8283" i="4"/>
  <c r="K8284" i="4"/>
  <c r="K8285" i="4"/>
  <c r="K8286" i="4"/>
  <c r="K8287" i="4"/>
  <c r="K8288" i="4"/>
  <c r="K8289" i="4"/>
  <c r="K8290" i="4"/>
  <c r="K8291" i="4"/>
  <c r="K8292" i="4"/>
  <c r="K8293" i="4"/>
  <c r="K8294" i="4"/>
  <c r="K8295" i="4"/>
  <c r="K8296" i="4"/>
  <c r="K8297" i="4"/>
  <c r="K8298" i="4"/>
  <c r="K8299" i="4"/>
  <c r="K8300" i="4"/>
  <c r="K8301" i="4"/>
  <c r="K8302" i="4"/>
  <c r="K8303" i="4"/>
  <c r="K8304" i="4"/>
  <c r="K8305" i="4"/>
  <c r="K8306" i="4"/>
  <c r="K8307" i="4"/>
  <c r="K8308" i="4"/>
  <c r="K8309" i="4"/>
  <c r="K8310" i="4"/>
  <c r="K8311" i="4"/>
  <c r="K8312" i="4"/>
  <c r="K8313" i="4"/>
  <c r="K8314" i="4"/>
  <c r="K8315" i="4"/>
  <c r="K8316" i="4"/>
  <c r="K8317" i="4"/>
  <c r="K8318" i="4"/>
  <c r="K8319" i="4"/>
  <c r="K8320" i="4"/>
  <c r="K8321" i="4"/>
  <c r="K8322" i="4"/>
  <c r="K8323" i="4"/>
  <c r="K8324" i="4"/>
  <c r="K8325" i="4"/>
  <c r="K8326" i="4"/>
  <c r="K8327" i="4"/>
  <c r="K8328" i="4"/>
  <c r="K8329" i="4"/>
  <c r="K8330" i="4"/>
  <c r="K8331" i="4"/>
  <c r="K8332" i="4"/>
  <c r="K8333" i="4"/>
  <c r="K8334" i="4"/>
  <c r="K8335" i="4"/>
  <c r="K8336" i="4"/>
  <c r="K8337" i="4"/>
  <c r="K8338" i="4"/>
  <c r="K8339" i="4"/>
  <c r="K8340" i="4"/>
  <c r="K8341" i="4"/>
  <c r="K8342" i="4"/>
  <c r="K8343" i="4"/>
  <c r="K8344" i="4"/>
  <c r="K8345" i="4"/>
  <c r="K8346" i="4"/>
  <c r="K8347" i="4"/>
  <c r="K8348" i="4"/>
  <c r="K8349" i="4"/>
  <c r="K8350" i="4"/>
  <c r="K8351" i="4"/>
  <c r="K8352" i="4"/>
  <c r="K8353" i="4"/>
  <c r="K8354" i="4"/>
  <c r="K8355" i="4"/>
  <c r="K8356" i="4"/>
  <c r="K8357" i="4"/>
  <c r="K8358" i="4"/>
  <c r="K8359" i="4"/>
  <c r="K8360" i="4"/>
  <c r="K8361" i="4"/>
  <c r="K8362" i="4"/>
  <c r="K8363" i="4"/>
  <c r="K8364" i="4"/>
  <c r="K8365" i="4"/>
  <c r="K8366" i="4"/>
  <c r="K8367" i="4"/>
  <c r="K8368" i="4"/>
  <c r="K8369" i="4"/>
  <c r="K8370" i="4"/>
  <c r="K8371" i="4"/>
  <c r="K8372" i="4"/>
  <c r="K8373" i="4"/>
  <c r="K8374" i="4"/>
  <c r="K8375" i="4"/>
  <c r="K8376" i="4"/>
  <c r="K8377" i="4"/>
  <c r="K8378" i="4"/>
  <c r="K8379" i="4"/>
  <c r="K8380" i="4"/>
  <c r="K8381" i="4"/>
  <c r="K8382" i="4"/>
  <c r="K8383" i="4"/>
  <c r="K8384" i="4"/>
  <c r="K8385" i="4"/>
  <c r="K8386" i="4"/>
  <c r="K8387" i="4"/>
  <c r="K8388" i="4"/>
  <c r="K8389" i="4"/>
  <c r="K8390" i="4"/>
  <c r="K8391" i="4"/>
  <c r="K8392" i="4"/>
  <c r="K8393" i="4"/>
  <c r="K8394" i="4"/>
  <c r="K8395" i="4"/>
  <c r="K8396" i="4"/>
  <c r="K8397" i="4"/>
  <c r="K8398" i="4"/>
  <c r="K8399" i="4"/>
  <c r="K8400" i="4"/>
  <c r="K8401" i="4"/>
  <c r="K8402" i="4"/>
  <c r="K8403" i="4"/>
  <c r="K8404" i="4"/>
  <c r="K8405" i="4"/>
  <c r="K8406" i="4"/>
  <c r="K8407" i="4"/>
  <c r="K8408" i="4"/>
  <c r="K8409" i="4"/>
  <c r="K8410" i="4"/>
  <c r="K8411" i="4"/>
  <c r="K8412" i="4"/>
  <c r="K8413" i="4"/>
  <c r="K8414" i="4"/>
  <c r="K8415" i="4"/>
  <c r="K8416" i="4"/>
  <c r="K8417" i="4"/>
  <c r="K8418" i="4"/>
  <c r="K8419" i="4"/>
  <c r="K8420" i="4"/>
  <c r="K8421" i="4"/>
  <c r="K8422" i="4"/>
  <c r="K8423" i="4"/>
  <c r="K8424" i="4"/>
  <c r="K8425" i="4"/>
  <c r="K8426" i="4"/>
  <c r="K8427" i="4"/>
  <c r="K8428" i="4"/>
  <c r="K8429" i="4"/>
  <c r="K8430" i="4"/>
  <c r="K8431" i="4"/>
  <c r="K8432" i="4"/>
  <c r="K8433" i="4"/>
  <c r="K8434" i="4"/>
  <c r="K8435" i="4"/>
  <c r="K8436" i="4"/>
  <c r="K8437" i="4"/>
  <c r="K8438" i="4"/>
  <c r="K8439" i="4"/>
  <c r="K8440" i="4"/>
  <c r="K8441" i="4"/>
  <c r="K8442" i="4"/>
  <c r="K8443" i="4"/>
  <c r="K8444" i="4"/>
  <c r="K8445" i="4"/>
  <c r="K8446" i="4"/>
  <c r="K8447" i="4"/>
  <c r="K8448" i="4"/>
  <c r="K8449" i="4"/>
  <c r="K8450" i="4"/>
  <c r="K8451" i="4"/>
  <c r="K8452" i="4"/>
  <c r="K8453" i="4"/>
  <c r="K8454" i="4"/>
  <c r="K8455" i="4"/>
  <c r="K8456" i="4"/>
  <c r="K8457" i="4"/>
  <c r="K8458" i="4"/>
  <c r="K8459" i="4"/>
  <c r="K8460" i="4"/>
  <c r="K8461" i="4"/>
  <c r="K8462" i="4"/>
  <c r="K8463" i="4"/>
  <c r="K8464" i="4"/>
  <c r="K8465" i="4"/>
  <c r="K8466" i="4"/>
  <c r="K8467" i="4"/>
  <c r="K8468" i="4"/>
  <c r="K8469" i="4"/>
  <c r="K8470" i="4"/>
  <c r="K8471" i="4"/>
  <c r="K8472" i="4"/>
  <c r="K8473" i="4"/>
  <c r="K8474" i="4"/>
  <c r="K8475" i="4"/>
  <c r="K8476" i="4"/>
  <c r="K8477" i="4"/>
  <c r="K8478" i="4"/>
  <c r="K8479" i="4"/>
  <c r="K8480" i="4"/>
  <c r="K8481" i="4"/>
  <c r="K8482" i="4"/>
  <c r="K8483" i="4"/>
  <c r="K8484" i="4"/>
  <c r="K8485" i="4"/>
  <c r="K8486" i="4"/>
  <c r="K8487" i="4"/>
  <c r="K8488" i="4"/>
  <c r="K8489" i="4"/>
  <c r="K8490" i="4"/>
  <c r="K8491" i="4"/>
  <c r="K8492" i="4"/>
  <c r="K8493" i="4"/>
  <c r="K8494" i="4"/>
  <c r="K8495" i="4"/>
  <c r="K8496" i="4"/>
  <c r="K8497" i="4"/>
  <c r="K8498" i="4"/>
  <c r="K8499" i="4"/>
  <c r="K8500" i="4"/>
  <c r="K8501" i="4"/>
  <c r="K8502" i="4"/>
  <c r="K8503" i="4"/>
  <c r="K8504" i="4"/>
  <c r="K8505" i="4"/>
  <c r="K8506" i="4"/>
  <c r="K8507" i="4"/>
  <c r="K8508" i="4"/>
  <c r="K8509" i="4"/>
  <c r="K8510" i="4"/>
  <c r="K8511" i="4"/>
  <c r="K8512" i="4"/>
  <c r="K8513" i="4"/>
  <c r="K8514" i="4"/>
  <c r="K8515" i="4"/>
  <c r="K8516" i="4"/>
  <c r="K8517" i="4"/>
  <c r="K8518" i="4"/>
  <c r="K8519" i="4"/>
  <c r="K8520" i="4"/>
  <c r="K8521" i="4"/>
  <c r="K8522" i="4"/>
  <c r="K8523" i="4"/>
  <c r="K8524" i="4"/>
  <c r="K8525" i="4"/>
  <c r="K8526" i="4"/>
  <c r="K8527" i="4"/>
  <c r="K8528" i="4"/>
  <c r="K8529" i="4"/>
  <c r="K8530" i="4"/>
  <c r="K8531" i="4"/>
  <c r="K8532" i="4"/>
  <c r="K8533" i="4"/>
  <c r="K8534" i="4"/>
  <c r="K8535" i="4"/>
  <c r="K8536" i="4"/>
  <c r="K8537" i="4"/>
  <c r="K8538" i="4"/>
  <c r="K8539" i="4"/>
  <c r="K8540" i="4"/>
  <c r="K8541" i="4"/>
  <c r="K8542" i="4"/>
  <c r="K8543" i="4"/>
  <c r="K8544" i="4"/>
  <c r="K8545" i="4"/>
  <c r="K8546" i="4"/>
  <c r="K8547" i="4"/>
  <c r="K8548" i="4"/>
  <c r="K8549" i="4"/>
  <c r="K8550" i="4"/>
  <c r="K8551" i="4"/>
  <c r="K8552" i="4"/>
  <c r="K8553" i="4"/>
  <c r="K8554" i="4"/>
  <c r="K8555" i="4"/>
  <c r="K8556" i="4"/>
  <c r="K8557" i="4"/>
  <c r="K8558" i="4"/>
  <c r="K8559" i="4"/>
  <c r="K8560" i="4"/>
  <c r="K8561" i="4"/>
  <c r="K8562" i="4"/>
  <c r="K8563" i="4"/>
  <c r="K8564" i="4"/>
  <c r="K8565" i="4"/>
  <c r="K8566" i="4"/>
  <c r="K8567" i="4"/>
  <c r="K8568" i="4"/>
  <c r="K8569" i="4"/>
  <c r="K8570" i="4"/>
  <c r="K8571" i="4"/>
  <c r="K8572" i="4"/>
  <c r="K8573" i="4"/>
  <c r="K8574" i="4"/>
  <c r="K8575" i="4"/>
  <c r="K8576" i="4"/>
  <c r="K8577" i="4"/>
  <c r="K8578" i="4"/>
  <c r="K8579" i="4"/>
  <c r="K8580" i="4"/>
  <c r="K8581" i="4"/>
  <c r="K8582" i="4"/>
  <c r="K8583" i="4"/>
  <c r="K8584" i="4"/>
  <c r="K8585" i="4"/>
  <c r="K8586" i="4"/>
  <c r="K8587" i="4"/>
  <c r="K8588" i="4"/>
  <c r="K8589" i="4"/>
  <c r="K8590" i="4"/>
  <c r="K8591" i="4"/>
  <c r="K8592" i="4"/>
  <c r="K8593" i="4"/>
  <c r="K8594" i="4"/>
  <c r="K8595" i="4"/>
  <c r="K8596" i="4"/>
  <c r="K8597" i="4"/>
  <c r="K8598" i="4"/>
  <c r="K8599" i="4"/>
  <c r="K8600" i="4"/>
  <c r="K8601" i="4"/>
  <c r="K8602" i="4"/>
  <c r="K8603" i="4"/>
  <c r="K8604" i="4"/>
  <c r="K8605" i="4"/>
  <c r="K8606" i="4"/>
  <c r="K8607" i="4"/>
  <c r="K8608" i="4"/>
  <c r="K8609" i="4"/>
  <c r="K8610" i="4"/>
  <c r="K8611" i="4"/>
  <c r="K8612" i="4"/>
  <c r="K8613" i="4"/>
  <c r="K8614" i="4"/>
  <c r="K8615" i="4"/>
  <c r="K8616" i="4"/>
  <c r="K8617" i="4"/>
  <c r="K8618" i="4"/>
  <c r="K8619" i="4"/>
  <c r="K8620" i="4"/>
  <c r="K8621" i="4"/>
  <c r="K8622" i="4"/>
  <c r="K8623" i="4"/>
  <c r="K8624" i="4"/>
  <c r="K8625" i="4"/>
  <c r="K8626" i="4"/>
  <c r="K8627" i="4"/>
  <c r="K8628" i="4"/>
  <c r="K8629" i="4"/>
  <c r="K8630" i="4"/>
  <c r="K8631" i="4"/>
  <c r="K8632" i="4"/>
  <c r="K8633" i="4"/>
  <c r="K8634" i="4"/>
  <c r="K8635" i="4"/>
  <c r="K8636" i="4"/>
  <c r="K8637" i="4"/>
  <c r="K8638" i="4"/>
  <c r="K8639" i="4"/>
  <c r="K8640" i="4"/>
  <c r="K8641" i="4"/>
  <c r="K8642" i="4"/>
  <c r="K8643" i="4"/>
  <c r="K8644" i="4"/>
  <c r="K8645" i="4"/>
  <c r="K8646" i="4"/>
  <c r="K8647" i="4"/>
  <c r="K8648" i="4"/>
  <c r="K8649" i="4"/>
  <c r="K8650" i="4"/>
  <c r="K8651" i="4"/>
  <c r="K8652" i="4"/>
  <c r="K8653" i="4"/>
  <c r="K8654" i="4"/>
  <c r="K8655" i="4"/>
  <c r="K8656" i="4"/>
  <c r="K8657" i="4"/>
  <c r="K8658" i="4"/>
  <c r="K8659" i="4"/>
  <c r="K8660" i="4"/>
  <c r="K8661" i="4"/>
  <c r="K8662" i="4"/>
  <c r="K8663" i="4"/>
  <c r="K8664" i="4"/>
  <c r="K8665" i="4"/>
  <c r="K8666" i="4"/>
  <c r="K8667" i="4"/>
  <c r="K8668" i="4"/>
  <c r="K8669" i="4"/>
  <c r="K8670" i="4"/>
  <c r="K8671" i="4"/>
  <c r="K8672" i="4"/>
  <c r="K8673" i="4"/>
  <c r="K8674" i="4"/>
  <c r="K8675" i="4"/>
  <c r="K8676" i="4"/>
  <c r="K8677" i="4"/>
  <c r="K8678" i="4"/>
  <c r="K8679" i="4"/>
  <c r="K8680" i="4"/>
  <c r="K8681" i="4"/>
  <c r="K8682" i="4"/>
  <c r="K8683" i="4"/>
  <c r="K8684" i="4"/>
  <c r="K8685" i="4"/>
  <c r="K8686" i="4"/>
  <c r="K8687" i="4"/>
  <c r="K8688" i="4"/>
  <c r="K8689" i="4"/>
  <c r="K8690" i="4"/>
  <c r="K8691" i="4"/>
  <c r="K8692" i="4"/>
  <c r="K8693" i="4"/>
  <c r="K8694" i="4"/>
  <c r="K8695" i="4"/>
  <c r="K8696" i="4"/>
  <c r="K8697" i="4"/>
  <c r="K8698" i="4"/>
  <c r="K8699" i="4"/>
  <c r="K8700" i="4"/>
  <c r="K8701" i="4"/>
  <c r="K8702" i="4"/>
  <c r="K8703" i="4"/>
  <c r="K8704" i="4"/>
  <c r="K8705" i="4"/>
  <c r="K8706" i="4"/>
  <c r="K8707" i="4"/>
  <c r="K8708" i="4"/>
  <c r="K8709" i="4"/>
  <c r="K8710" i="4"/>
  <c r="K8711" i="4"/>
  <c r="K8712" i="4"/>
  <c r="K8713" i="4"/>
  <c r="K8714" i="4"/>
  <c r="K8715" i="4"/>
  <c r="K8716" i="4"/>
  <c r="K8717" i="4"/>
  <c r="K8718" i="4"/>
  <c r="K8719" i="4"/>
  <c r="K8720" i="4"/>
  <c r="K8721" i="4"/>
  <c r="K8722" i="4"/>
  <c r="K8723" i="4"/>
  <c r="K8724" i="4"/>
  <c r="K8725" i="4"/>
  <c r="K8726" i="4"/>
  <c r="K8727" i="4"/>
  <c r="K8728" i="4"/>
  <c r="K8729" i="4"/>
  <c r="K8730" i="4"/>
  <c r="K8731" i="4"/>
  <c r="K8732" i="4"/>
  <c r="K8733" i="4"/>
  <c r="K8734" i="4"/>
  <c r="K8735" i="4"/>
  <c r="K8736" i="4"/>
  <c r="K8737" i="4"/>
  <c r="K8738" i="4"/>
  <c r="K8739" i="4"/>
  <c r="K8740" i="4"/>
  <c r="K8741" i="4"/>
  <c r="K8742" i="4"/>
  <c r="K8743" i="4"/>
  <c r="K8744" i="4"/>
  <c r="K8745" i="4"/>
  <c r="K8746" i="4"/>
  <c r="K8747" i="4"/>
  <c r="K8748" i="4"/>
  <c r="K8749" i="4"/>
  <c r="K8750" i="4"/>
  <c r="K8751" i="4"/>
  <c r="K8752" i="4"/>
  <c r="K8753" i="4"/>
  <c r="K8754" i="4"/>
  <c r="K8755" i="4"/>
  <c r="K8756" i="4"/>
  <c r="K8757" i="4"/>
  <c r="K8758" i="4"/>
  <c r="K8759" i="4"/>
  <c r="K8760" i="4"/>
  <c r="K8761" i="4"/>
  <c r="K8762" i="4"/>
  <c r="K8763" i="4"/>
  <c r="K8764" i="4"/>
  <c r="K8765" i="4"/>
  <c r="K8766" i="4"/>
  <c r="K8767" i="4"/>
  <c r="K8768" i="4"/>
  <c r="K8769" i="4"/>
  <c r="K8770" i="4"/>
  <c r="K8771" i="4"/>
  <c r="K8772" i="4"/>
  <c r="K8773" i="4"/>
  <c r="K8774" i="4"/>
  <c r="K8775" i="4"/>
  <c r="K8776" i="4"/>
  <c r="K8777" i="4"/>
  <c r="K8778" i="4"/>
  <c r="K8779" i="4"/>
  <c r="K8780" i="4"/>
  <c r="K8781" i="4"/>
  <c r="K8782" i="4"/>
  <c r="K8783" i="4"/>
  <c r="K8784" i="4"/>
  <c r="K8785" i="4"/>
  <c r="K8786" i="4"/>
  <c r="K8787" i="4"/>
  <c r="K8788" i="4"/>
  <c r="K8789" i="4"/>
  <c r="K8790" i="4"/>
  <c r="K8791" i="4"/>
  <c r="K8792" i="4"/>
  <c r="K8793" i="4"/>
  <c r="K8794" i="4"/>
  <c r="K8795" i="4"/>
  <c r="K8796" i="4"/>
  <c r="K8797" i="4"/>
  <c r="K8798" i="4"/>
  <c r="K8799" i="4"/>
  <c r="K8800" i="4"/>
  <c r="K8801" i="4"/>
  <c r="K8802" i="4"/>
  <c r="K8803" i="4"/>
  <c r="K8804" i="4"/>
  <c r="K8805" i="4"/>
  <c r="K8806" i="4"/>
  <c r="K8807" i="4"/>
  <c r="K8808" i="4"/>
  <c r="K8809" i="4"/>
  <c r="K8810" i="4"/>
  <c r="K8811" i="4"/>
  <c r="K8812" i="4"/>
  <c r="K8813" i="4"/>
  <c r="K8814" i="4"/>
  <c r="K8815" i="4"/>
  <c r="K8816" i="4"/>
  <c r="K8817" i="4"/>
  <c r="K8818" i="4"/>
  <c r="K8819" i="4"/>
  <c r="K8820" i="4"/>
  <c r="K8821" i="4"/>
  <c r="K8822" i="4"/>
  <c r="K8823" i="4"/>
  <c r="K8824" i="4"/>
  <c r="K8825" i="4"/>
  <c r="K8826" i="4"/>
  <c r="K8827" i="4"/>
  <c r="K8828" i="4"/>
  <c r="K8829" i="4"/>
  <c r="K8830" i="4"/>
  <c r="K8831" i="4"/>
  <c r="K8832" i="4"/>
  <c r="K8833" i="4"/>
  <c r="K8834" i="4"/>
  <c r="K8835" i="4"/>
  <c r="K8836" i="4"/>
  <c r="K8837" i="4"/>
  <c r="K8838" i="4"/>
  <c r="K8839" i="4"/>
  <c r="K8840" i="4"/>
  <c r="K8841" i="4"/>
  <c r="K8842" i="4"/>
  <c r="K8843" i="4"/>
  <c r="K8844" i="4"/>
  <c r="K8845" i="4"/>
  <c r="K8846" i="4"/>
  <c r="K8847" i="4"/>
  <c r="K8848" i="4"/>
  <c r="K8849" i="4"/>
  <c r="K8850" i="4"/>
  <c r="K8851" i="4"/>
  <c r="K8852" i="4"/>
  <c r="K8853" i="4"/>
  <c r="K8854" i="4"/>
  <c r="K8855" i="4"/>
  <c r="K8856" i="4"/>
  <c r="K8857" i="4"/>
  <c r="K8858" i="4"/>
  <c r="K8859" i="4"/>
  <c r="K8860" i="4"/>
  <c r="K8861" i="4"/>
  <c r="K8862" i="4"/>
  <c r="K8863" i="4"/>
  <c r="K8864" i="4"/>
  <c r="K8865" i="4"/>
  <c r="K8866" i="4"/>
  <c r="K8867" i="4"/>
  <c r="K8868" i="4"/>
  <c r="K8869" i="4"/>
  <c r="K8870" i="4"/>
  <c r="K8871" i="4"/>
  <c r="K8872" i="4"/>
  <c r="K8873" i="4"/>
  <c r="K8874" i="4"/>
  <c r="K8875" i="4"/>
  <c r="K8876" i="4"/>
  <c r="K8877" i="4"/>
  <c r="K8878" i="4"/>
  <c r="K8879" i="4"/>
  <c r="K8880" i="4"/>
  <c r="K8881" i="4"/>
  <c r="K8882" i="4"/>
  <c r="K8883" i="4"/>
  <c r="K8884" i="4"/>
  <c r="K8885" i="4"/>
  <c r="K8886" i="4"/>
  <c r="K8887" i="4"/>
  <c r="K8888" i="4"/>
  <c r="K8889" i="4"/>
  <c r="K8890" i="4"/>
  <c r="K8891" i="4"/>
  <c r="K8892" i="4"/>
  <c r="K8893" i="4"/>
  <c r="K8894" i="4"/>
  <c r="K8895" i="4"/>
  <c r="K8896" i="4"/>
  <c r="K8897" i="4"/>
  <c r="K8898" i="4"/>
  <c r="K8899" i="4"/>
  <c r="K8900" i="4"/>
  <c r="K8901" i="4"/>
  <c r="K8902" i="4"/>
  <c r="K8903" i="4"/>
  <c r="K8904" i="4"/>
  <c r="K8905" i="4"/>
  <c r="K8906" i="4"/>
  <c r="K8907" i="4"/>
  <c r="K8908" i="4"/>
  <c r="K8909" i="4"/>
  <c r="K8910" i="4"/>
  <c r="K8911" i="4"/>
  <c r="K8912" i="4"/>
  <c r="K8913" i="4"/>
  <c r="K8914" i="4"/>
  <c r="K8915" i="4"/>
  <c r="K8916" i="4"/>
  <c r="K8917" i="4"/>
  <c r="K8918" i="4"/>
  <c r="K8919" i="4"/>
  <c r="K8920" i="4"/>
  <c r="K8921" i="4"/>
  <c r="K8922" i="4"/>
  <c r="K8923" i="4"/>
  <c r="K8924" i="4"/>
  <c r="K8925" i="4"/>
  <c r="K8926" i="4"/>
  <c r="K8927" i="4"/>
  <c r="K8928" i="4"/>
  <c r="K8929" i="4"/>
  <c r="K8930" i="4"/>
  <c r="K8931" i="4"/>
  <c r="K8932" i="4"/>
  <c r="K8933" i="4"/>
  <c r="K8934" i="4"/>
  <c r="K8935" i="4"/>
  <c r="K8936" i="4"/>
  <c r="K8937" i="4"/>
  <c r="K8938" i="4"/>
  <c r="K8939" i="4"/>
  <c r="K8940" i="4"/>
  <c r="K8941" i="4"/>
  <c r="K8942" i="4"/>
  <c r="K8943" i="4"/>
  <c r="K8944" i="4"/>
  <c r="K8945" i="4"/>
  <c r="K8946" i="4"/>
  <c r="K8947" i="4"/>
  <c r="K8948" i="4"/>
  <c r="K8949" i="4"/>
  <c r="K8950" i="4"/>
  <c r="K8951" i="4"/>
  <c r="K8952" i="4"/>
  <c r="K8953" i="4"/>
  <c r="K8954" i="4"/>
  <c r="K8955" i="4"/>
  <c r="K8956" i="4"/>
  <c r="K8957" i="4"/>
  <c r="K8958" i="4"/>
  <c r="K8959" i="4"/>
  <c r="K8960" i="4"/>
  <c r="K8961" i="4"/>
  <c r="K8962" i="4"/>
  <c r="K8963" i="4"/>
  <c r="K8964" i="4"/>
  <c r="K8965" i="4"/>
  <c r="K8966" i="4"/>
  <c r="K8967" i="4"/>
  <c r="K8968" i="4"/>
  <c r="K8969" i="4"/>
  <c r="K8970" i="4"/>
  <c r="K8971" i="4"/>
  <c r="K8972" i="4"/>
  <c r="K8973" i="4"/>
  <c r="K8974" i="4"/>
  <c r="K8975" i="4"/>
  <c r="K8976" i="4"/>
  <c r="K8977" i="4"/>
  <c r="K8978" i="4"/>
  <c r="K8979" i="4"/>
  <c r="K8980" i="4"/>
  <c r="K8981" i="4"/>
  <c r="K8982" i="4"/>
  <c r="K8983" i="4"/>
  <c r="K8984" i="4"/>
  <c r="K8985" i="4"/>
  <c r="K8986" i="4"/>
  <c r="K8987" i="4"/>
  <c r="K8988" i="4"/>
  <c r="K8989" i="4"/>
  <c r="K8990" i="4"/>
  <c r="K8991" i="4"/>
  <c r="K8992" i="4"/>
  <c r="K8993" i="4"/>
  <c r="K8994" i="4"/>
  <c r="K8995" i="4"/>
  <c r="K8996" i="4"/>
  <c r="K8997" i="4"/>
  <c r="K8998" i="4"/>
  <c r="K8999" i="4"/>
  <c r="K9000" i="4"/>
  <c r="K9001" i="4"/>
  <c r="K9002" i="4"/>
  <c r="K9003" i="4"/>
  <c r="K9004" i="4"/>
  <c r="K9005" i="4"/>
  <c r="K9006" i="4"/>
  <c r="K9007" i="4"/>
  <c r="K9008" i="4"/>
  <c r="K9009" i="4"/>
  <c r="K9010" i="4"/>
  <c r="K9011" i="4"/>
  <c r="K9012" i="4"/>
  <c r="K9013" i="4"/>
  <c r="K9014" i="4"/>
  <c r="K9015" i="4"/>
  <c r="K9016" i="4"/>
  <c r="K9017" i="4"/>
  <c r="K9018" i="4"/>
  <c r="K9019" i="4"/>
  <c r="K9020" i="4"/>
  <c r="K9021" i="4"/>
  <c r="K9022" i="4"/>
  <c r="K9023" i="4"/>
  <c r="K9024" i="4"/>
  <c r="K9025" i="4"/>
  <c r="K9026" i="4"/>
  <c r="K9027" i="4"/>
  <c r="K9028" i="4"/>
  <c r="K9029" i="4"/>
  <c r="K9030" i="4"/>
  <c r="K9031" i="4"/>
  <c r="K9032" i="4"/>
  <c r="K9033" i="4"/>
  <c r="K9034" i="4"/>
  <c r="K9035" i="4"/>
  <c r="K9036" i="4"/>
  <c r="K9037" i="4"/>
  <c r="K9038" i="4"/>
  <c r="K9039" i="4"/>
  <c r="K9040" i="4"/>
  <c r="K9041" i="4"/>
  <c r="K9042" i="4"/>
  <c r="K9043" i="4"/>
  <c r="K9044" i="4"/>
  <c r="K9045" i="4"/>
  <c r="K9046" i="4"/>
  <c r="K9047" i="4"/>
  <c r="K9048" i="4"/>
  <c r="K9049" i="4"/>
  <c r="K9050" i="4"/>
  <c r="K9051" i="4"/>
  <c r="K9052" i="4"/>
  <c r="K9053" i="4"/>
  <c r="K9054" i="4"/>
  <c r="K9055" i="4"/>
  <c r="K9056" i="4"/>
  <c r="K9057" i="4"/>
  <c r="K9058" i="4"/>
  <c r="K9059" i="4"/>
  <c r="K9060" i="4"/>
  <c r="K9061" i="4"/>
  <c r="K9062" i="4"/>
  <c r="K9063" i="4"/>
  <c r="K9064" i="4"/>
  <c r="K9065" i="4"/>
  <c r="K9066" i="4"/>
  <c r="K9067" i="4"/>
  <c r="K9068" i="4"/>
  <c r="K9069" i="4"/>
  <c r="K9070" i="4"/>
  <c r="K9071" i="4"/>
  <c r="K9072" i="4"/>
  <c r="K9073" i="4"/>
  <c r="K9074" i="4"/>
  <c r="K9075" i="4"/>
  <c r="K9076" i="4"/>
  <c r="K9077" i="4"/>
  <c r="K9078" i="4"/>
  <c r="K9079" i="4"/>
  <c r="K9080" i="4"/>
  <c r="K9081" i="4"/>
  <c r="K9082" i="4"/>
  <c r="K9083" i="4"/>
  <c r="K9084" i="4"/>
  <c r="K9085" i="4"/>
  <c r="K9086" i="4"/>
  <c r="K9087" i="4"/>
  <c r="K9088" i="4"/>
  <c r="K9089" i="4"/>
  <c r="K9090" i="4"/>
  <c r="K9091" i="4"/>
  <c r="K9092" i="4"/>
  <c r="K9093" i="4"/>
  <c r="K9094" i="4"/>
  <c r="K9095" i="4"/>
  <c r="K9096" i="4"/>
  <c r="K9097" i="4"/>
  <c r="K9098" i="4"/>
  <c r="K9099" i="4"/>
  <c r="K9100" i="4"/>
  <c r="K9101" i="4"/>
  <c r="K9102" i="4"/>
  <c r="K9103" i="4"/>
  <c r="K9104" i="4"/>
  <c r="K9105" i="4"/>
  <c r="K9106" i="4"/>
  <c r="K9107" i="4"/>
  <c r="K9108" i="4"/>
  <c r="K9109" i="4"/>
  <c r="K9110" i="4"/>
  <c r="K9111" i="4"/>
  <c r="K9112" i="4"/>
  <c r="K9113" i="4"/>
  <c r="K9114" i="4"/>
  <c r="K9115" i="4"/>
  <c r="K9116" i="4"/>
  <c r="K9117" i="4"/>
  <c r="K9118" i="4"/>
  <c r="K9119" i="4"/>
  <c r="K9120" i="4"/>
  <c r="K9121" i="4"/>
  <c r="K9122" i="4"/>
  <c r="K9123" i="4"/>
  <c r="K9124" i="4"/>
  <c r="K9125" i="4"/>
  <c r="K9126" i="4"/>
  <c r="K9127" i="4"/>
  <c r="K9128" i="4"/>
  <c r="K9129" i="4"/>
  <c r="K9130" i="4"/>
  <c r="K9131" i="4"/>
  <c r="K9132" i="4"/>
  <c r="K9133" i="4"/>
  <c r="K9134" i="4"/>
  <c r="K9135" i="4"/>
  <c r="K9136" i="4"/>
  <c r="K9137" i="4"/>
  <c r="K9138" i="4"/>
  <c r="K9139" i="4"/>
  <c r="K9140" i="4"/>
  <c r="K9141" i="4"/>
  <c r="K9142" i="4"/>
  <c r="K9143" i="4"/>
  <c r="K9144" i="4"/>
  <c r="K9145" i="4"/>
  <c r="K9146" i="4"/>
  <c r="K9147" i="4"/>
  <c r="K9148" i="4"/>
  <c r="K9149" i="4"/>
  <c r="K9150" i="4"/>
  <c r="K9151" i="4"/>
  <c r="K9152" i="4"/>
  <c r="K9153" i="4"/>
  <c r="K9154" i="4"/>
  <c r="K9155" i="4"/>
  <c r="K9156" i="4"/>
  <c r="K9157" i="4"/>
  <c r="K9158" i="4"/>
  <c r="K9159" i="4"/>
  <c r="K9160" i="4"/>
  <c r="K9161" i="4"/>
  <c r="K9162" i="4"/>
  <c r="K9163" i="4"/>
  <c r="K9164" i="4"/>
  <c r="K9165" i="4"/>
  <c r="K9166" i="4"/>
  <c r="K9167" i="4"/>
  <c r="K9168" i="4"/>
  <c r="K9169" i="4"/>
  <c r="K9170" i="4"/>
  <c r="K9171" i="4"/>
  <c r="K9172" i="4"/>
  <c r="K9173" i="4"/>
  <c r="K9174" i="4"/>
  <c r="K9175" i="4"/>
  <c r="K9176" i="4"/>
  <c r="K9177" i="4"/>
  <c r="K9178" i="4"/>
  <c r="K9179" i="4"/>
  <c r="K9180" i="4"/>
  <c r="K9181" i="4"/>
  <c r="K9182" i="4"/>
  <c r="K9183" i="4"/>
  <c r="K9184" i="4"/>
  <c r="K9185" i="4"/>
  <c r="K9186" i="4"/>
  <c r="K9187" i="4"/>
  <c r="K9188" i="4"/>
  <c r="K9189" i="4"/>
  <c r="K9190" i="4"/>
  <c r="K9191" i="4"/>
  <c r="K9192" i="4"/>
  <c r="K9193" i="4"/>
  <c r="K9194" i="4"/>
  <c r="K9195" i="4"/>
  <c r="K9196" i="4"/>
  <c r="K9197" i="4"/>
  <c r="K9198" i="4"/>
  <c r="K9199" i="4"/>
  <c r="K9200" i="4"/>
  <c r="K9201" i="4"/>
  <c r="K9202" i="4"/>
  <c r="K9203" i="4"/>
  <c r="K9204" i="4"/>
  <c r="K9205" i="4"/>
  <c r="K9206" i="4"/>
  <c r="K9207" i="4"/>
  <c r="K9208" i="4"/>
  <c r="K9209" i="4"/>
  <c r="K9210" i="4"/>
  <c r="K9211" i="4"/>
  <c r="K9212" i="4"/>
  <c r="K9213" i="4"/>
  <c r="K9214" i="4"/>
  <c r="K9215" i="4"/>
  <c r="K9216" i="4"/>
  <c r="K9217" i="4"/>
  <c r="K9218" i="4"/>
  <c r="K9219" i="4"/>
  <c r="K9220" i="4"/>
  <c r="K9221" i="4"/>
  <c r="K9222" i="4"/>
  <c r="K9223" i="4"/>
  <c r="K9224" i="4"/>
  <c r="K9225" i="4"/>
  <c r="K9226" i="4"/>
  <c r="K9227" i="4"/>
  <c r="K9228" i="4"/>
  <c r="K9229" i="4"/>
  <c r="K9230" i="4"/>
  <c r="K9231" i="4"/>
  <c r="K9232" i="4"/>
  <c r="K9233" i="4"/>
  <c r="K9234" i="4"/>
  <c r="K9235" i="4"/>
  <c r="K9236" i="4"/>
  <c r="K9237" i="4"/>
  <c r="K9238" i="4"/>
  <c r="K9239" i="4"/>
  <c r="K9240" i="4"/>
  <c r="K9241" i="4"/>
  <c r="K9242" i="4"/>
  <c r="K9243" i="4"/>
  <c r="K9244" i="4"/>
  <c r="K9245" i="4"/>
  <c r="K9246" i="4"/>
  <c r="K9247" i="4"/>
  <c r="K9248" i="4"/>
  <c r="K9249" i="4"/>
  <c r="K9250" i="4"/>
  <c r="K9251" i="4"/>
  <c r="K9252" i="4"/>
  <c r="K9253" i="4"/>
  <c r="K9254" i="4"/>
  <c r="K9255" i="4"/>
  <c r="K9256" i="4"/>
  <c r="K9257" i="4"/>
  <c r="K9258" i="4"/>
  <c r="K9259" i="4"/>
  <c r="K9260" i="4"/>
  <c r="K9261" i="4"/>
  <c r="K9262" i="4"/>
  <c r="K9263" i="4"/>
  <c r="K9264" i="4"/>
  <c r="K9265" i="4"/>
  <c r="K9266" i="4"/>
  <c r="K9267" i="4"/>
  <c r="K9268" i="4"/>
  <c r="K9269" i="4"/>
  <c r="K9270" i="4"/>
  <c r="K9271" i="4"/>
  <c r="K9272" i="4"/>
  <c r="K9273" i="4"/>
  <c r="K9274" i="4"/>
  <c r="K9275" i="4"/>
  <c r="K9276" i="4"/>
  <c r="K9277" i="4"/>
  <c r="K9278" i="4"/>
  <c r="K9279" i="4"/>
  <c r="K9280" i="4"/>
  <c r="K9281" i="4"/>
  <c r="K9282" i="4"/>
  <c r="K9283" i="4"/>
  <c r="K9284" i="4"/>
  <c r="K9285" i="4"/>
  <c r="K9286" i="4"/>
  <c r="K9287" i="4"/>
  <c r="K9288" i="4"/>
  <c r="K9289" i="4"/>
  <c r="K9290" i="4"/>
  <c r="K9291" i="4"/>
  <c r="K9292" i="4"/>
  <c r="K9293" i="4"/>
  <c r="K9294" i="4"/>
  <c r="K9295" i="4"/>
  <c r="K9296" i="4"/>
  <c r="K9297" i="4"/>
  <c r="K9298" i="4"/>
  <c r="K9299" i="4"/>
  <c r="K9300" i="4"/>
  <c r="K9301" i="4"/>
  <c r="K9302" i="4"/>
  <c r="K9303" i="4"/>
  <c r="K9304" i="4"/>
  <c r="K9305" i="4"/>
  <c r="K9306" i="4"/>
  <c r="K9307" i="4"/>
  <c r="K9308" i="4"/>
  <c r="K9309" i="4"/>
  <c r="K9310" i="4"/>
  <c r="K9311" i="4"/>
  <c r="K9312" i="4"/>
  <c r="K9313" i="4"/>
  <c r="K9314" i="4"/>
  <c r="K9315" i="4"/>
  <c r="K9316" i="4"/>
  <c r="K9317" i="4"/>
  <c r="K9318" i="4"/>
  <c r="K9319" i="4"/>
  <c r="K9320" i="4"/>
  <c r="K9321" i="4"/>
  <c r="K9322" i="4"/>
  <c r="K9323" i="4"/>
  <c r="K9324" i="4"/>
  <c r="K9325" i="4"/>
  <c r="K9326" i="4"/>
  <c r="K9327" i="4"/>
  <c r="K9328" i="4"/>
  <c r="K9329" i="4"/>
  <c r="K9330" i="4"/>
  <c r="K9331" i="4"/>
  <c r="K9332" i="4"/>
  <c r="K9333" i="4"/>
  <c r="K9334" i="4"/>
  <c r="K9335" i="4"/>
  <c r="K9336" i="4"/>
  <c r="K9337" i="4"/>
  <c r="K9338" i="4"/>
  <c r="K9339" i="4"/>
  <c r="K9340" i="4"/>
  <c r="K9341" i="4"/>
  <c r="K9342" i="4"/>
  <c r="K9343" i="4"/>
  <c r="K9344" i="4"/>
  <c r="K9345" i="4"/>
  <c r="K9346" i="4"/>
  <c r="K9347" i="4"/>
  <c r="K9348" i="4"/>
  <c r="K9349" i="4"/>
  <c r="K9350" i="4"/>
  <c r="K9351" i="4"/>
  <c r="K9352" i="4"/>
  <c r="K9353" i="4"/>
  <c r="K9354" i="4"/>
  <c r="K9355" i="4"/>
  <c r="K9356" i="4"/>
  <c r="K9357" i="4"/>
  <c r="K9358" i="4"/>
  <c r="K9359" i="4"/>
  <c r="K9360" i="4"/>
  <c r="K9361" i="4"/>
  <c r="K9362" i="4"/>
  <c r="K9363" i="4"/>
  <c r="K9364" i="4"/>
  <c r="K9365" i="4"/>
  <c r="K9366" i="4"/>
  <c r="K9367" i="4"/>
  <c r="K9368" i="4"/>
  <c r="K9369" i="4"/>
  <c r="K9370" i="4"/>
  <c r="K9371" i="4"/>
  <c r="K9372" i="4"/>
  <c r="K9373" i="4"/>
  <c r="K9374" i="4"/>
  <c r="K9375" i="4"/>
  <c r="K9376" i="4"/>
  <c r="K9377" i="4"/>
  <c r="K9378" i="4"/>
  <c r="K9379" i="4"/>
  <c r="K9380" i="4"/>
  <c r="K9381" i="4"/>
  <c r="K9382" i="4"/>
  <c r="K9383" i="4"/>
  <c r="K9384" i="4"/>
  <c r="K9385" i="4"/>
  <c r="K9386" i="4"/>
  <c r="K9387" i="4"/>
  <c r="K9388" i="4"/>
  <c r="K9389" i="4"/>
  <c r="K9390" i="4"/>
  <c r="K9391" i="4"/>
  <c r="K9392" i="4"/>
  <c r="K9393" i="4"/>
  <c r="K9394" i="4"/>
  <c r="K9395" i="4"/>
  <c r="K9396" i="4"/>
  <c r="K9397" i="4"/>
  <c r="K9398" i="4"/>
  <c r="K9399" i="4"/>
  <c r="K9400" i="4"/>
  <c r="K9401" i="4"/>
  <c r="K9402" i="4"/>
  <c r="K9403" i="4"/>
  <c r="K9404" i="4"/>
  <c r="K9405" i="4"/>
  <c r="K9406" i="4"/>
  <c r="K9407" i="4"/>
  <c r="K9408" i="4"/>
  <c r="K9409" i="4"/>
  <c r="K9410" i="4"/>
  <c r="K9411" i="4"/>
  <c r="K9412" i="4"/>
  <c r="K9413" i="4"/>
  <c r="K9414" i="4"/>
  <c r="K9415" i="4"/>
  <c r="K9416" i="4"/>
  <c r="K9417" i="4"/>
  <c r="K9418" i="4"/>
  <c r="K9419" i="4"/>
  <c r="K9420" i="4"/>
  <c r="K9421" i="4"/>
  <c r="K9422" i="4"/>
  <c r="K9423" i="4"/>
  <c r="K9424" i="4"/>
  <c r="K9425" i="4"/>
  <c r="K9426" i="4"/>
  <c r="K9427" i="4"/>
  <c r="K9428" i="4"/>
  <c r="K9429" i="4"/>
  <c r="K9430" i="4"/>
  <c r="K9431" i="4"/>
  <c r="K9432" i="4"/>
  <c r="K9433" i="4"/>
  <c r="K9434" i="4"/>
  <c r="K9435" i="4"/>
  <c r="K9436" i="4"/>
  <c r="K9437" i="4"/>
  <c r="K9438" i="4"/>
  <c r="K9439" i="4"/>
  <c r="K9440" i="4"/>
  <c r="K9441" i="4"/>
  <c r="K9442" i="4"/>
  <c r="K9443" i="4"/>
  <c r="K9444" i="4"/>
  <c r="K9445" i="4"/>
  <c r="K9446" i="4"/>
  <c r="K9447" i="4"/>
  <c r="K9448" i="4"/>
  <c r="K9449" i="4"/>
  <c r="K9450" i="4"/>
  <c r="K9451" i="4"/>
  <c r="K9452" i="4"/>
  <c r="K9453" i="4"/>
  <c r="K9454" i="4"/>
  <c r="K9455" i="4"/>
  <c r="K9456" i="4"/>
  <c r="K9457" i="4"/>
  <c r="K9458" i="4"/>
  <c r="K9459" i="4"/>
  <c r="K9460" i="4"/>
  <c r="K9461" i="4"/>
  <c r="K9462" i="4"/>
  <c r="K9463" i="4"/>
  <c r="K9464" i="4"/>
  <c r="K9465" i="4"/>
  <c r="K9466" i="4"/>
  <c r="K9467" i="4"/>
  <c r="K9468" i="4"/>
  <c r="K9469" i="4"/>
  <c r="K9470" i="4"/>
  <c r="K9471" i="4"/>
  <c r="K9472" i="4"/>
  <c r="K9473" i="4"/>
  <c r="K9474" i="4"/>
  <c r="K9475" i="4"/>
  <c r="K9476" i="4"/>
  <c r="K9477" i="4"/>
  <c r="K9478" i="4"/>
  <c r="K9479" i="4"/>
  <c r="K9480" i="4"/>
  <c r="K9481" i="4"/>
  <c r="K9482" i="4"/>
  <c r="K9483" i="4"/>
  <c r="K9484" i="4"/>
  <c r="K9485" i="4"/>
  <c r="K9486" i="4"/>
  <c r="K9487" i="4"/>
  <c r="K9488" i="4"/>
  <c r="K9489" i="4"/>
  <c r="K9490" i="4"/>
  <c r="K9491" i="4"/>
  <c r="K9492" i="4"/>
  <c r="K9493" i="4"/>
  <c r="K9494" i="4"/>
  <c r="K9495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H9282" i="4"/>
  <c r="H9283" i="4"/>
  <c r="H9284" i="4"/>
  <c r="H9285" i="4"/>
  <c r="H9286" i="4"/>
  <c r="H9287" i="4"/>
  <c r="H9288" i="4"/>
  <c r="H9289" i="4"/>
  <c r="H9290" i="4"/>
  <c r="H9291" i="4"/>
  <c r="H9292" i="4"/>
  <c r="H9293" i="4"/>
  <c r="H9294" i="4"/>
  <c r="H9295" i="4"/>
  <c r="H9296" i="4"/>
  <c r="H9297" i="4"/>
  <c r="H9298" i="4"/>
  <c r="H9299" i="4"/>
  <c r="H9300" i="4"/>
  <c r="H9301" i="4"/>
  <c r="H9302" i="4"/>
  <c r="H9303" i="4"/>
  <c r="H9304" i="4"/>
  <c r="H9305" i="4"/>
  <c r="H9306" i="4"/>
  <c r="H9307" i="4"/>
  <c r="H9308" i="4"/>
  <c r="H9309" i="4"/>
  <c r="H9310" i="4"/>
  <c r="H9311" i="4"/>
  <c r="H9312" i="4"/>
  <c r="H9313" i="4"/>
  <c r="H9314" i="4"/>
  <c r="H9315" i="4"/>
  <c r="H9316" i="4"/>
  <c r="H9317" i="4"/>
  <c r="H9318" i="4"/>
  <c r="H9319" i="4"/>
  <c r="H9320" i="4"/>
  <c r="H9321" i="4"/>
  <c r="H9322" i="4"/>
  <c r="H9323" i="4"/>
  <c r="H9324" i="4"/>
  <c r="H9325" i="4"/>
  <c r="H9326" i="4"/>
  <c r="H9327" i="4"/>
  <c r="H9328" i="4"/>
  <c r="H9329" i="4"/>
  <c r="H9330" i="4"/>
  <c r="H9331" i="4"/>
  <c r="H9332" i="4"/>
  <c r="H9333" i="4"/>
  <c r="H9334" i="4"/>
  <c r="H9335" i="4"/>
  <c r="H9336" i="4"/>
  <c r="H9337" i="4"/>
  <c r="H9338" i="4"/>
  <c r="H9339" i="4"/>
  <c r="H9340" i="4"/>
  <c r="H9341" i="4"/>
  <c r="H9342" i="4"/>
  <c r="H9343" i="4"/>
  <c r="H9344" i="4"/>
  <c r="H9345" i="4"/>
  <c r="H9346" i="4"/>
  <c r="H9347" i="4"/>
  <c r="H9348" i="4"/>
  <c r="H9349" i="4"/>
  <c r="H9350" i="4"/>
  <c r="H9351" i="4"/>
  <c r="H9352" i="4"/>
  <c r="H9353" i="4"/>
  <c r="H9354" i="4"/>
  <c r="H9355" i="4"/>
  <c r="H9356" i="4"/>
  <c r="H9357" i="4"/>
  <c r="H9358" i="4"/>
  <c r="H9359" i="4"/>
  <c r="H9360" i="4"/>
  <c r="H9361" i="4"/>
  <c r="H9362" i="4"/>
  <c r="H9363" i="4"/>
  <c r="H9364" i="4"/>
  <c r="H9365" i="4"/>
  <c r="H9366" i="4"/>
  <c r="H9367" i="4"/>
  <c r="H9368" i="4"/>
  <c r="H9369" i="4"/>
  <c r="H9370" i="4"/>
  <c r="H9371" i="4"/>
  <c r="H9372" i="4"/>
  <c r="H9373" i="4"/>
  <c r="H9374" i="4"/>
  <c r="H9375" i="4"/>
  <c r="H9376" i="4"/>
  <c r="H9377" i="4"/>
  <c r="H9378" i="4"/>
  <c r="H9379" i="4"/>
  <c r="H9380" i="4"/>
  <c r="H9381" i="4"/>
  <c r="H9382" i="4"/>
  <c r="H9383" i="4"/>
  <c r="H9384" i="4"/>
  <c r="H9385" i="4"/>
  <c r="H9386" i="4"/>
  <c r="H9387" i="4"/>
  <c r="H9388" i="4"/>
  <c r="H9389" i="4"/>
  <c r="H9390" i="4"/>
  <c r="H9391" i="4"/>
  <c r="H9392" i="4"/>
  <c r="H9393" i="4"/>
  <c r="H9394" i="4"/>
  <c r="H9395" i="4"/>
  <c r="H9396" i="4"/>
  <c r="H9397" i="4"/>
  <c r="H9398" i="4"/>
  <c r="H9399" i="4"/>
  <c r="H9400" i="4"/>
  <c r="H9401" i="4"/>
  <c r="H9402" i="4"/>
  <c r="H9403" i="4"/>
  <c r="H9404" i="4"/>
  <c r="H9405" i="4"/>
  <c r="H9406" i="4"/>
  <c r="H9407" i="4"/>
  <c r="H9408" i="4"/>
  <c r="H9409" i="4"/>
  <c r="H9410" i="4"/>
  <c r="H9411" i="4"/>
  <c r="H9412" i="4"/>
  <c r="H9413" i="4"/>
  <c r="H9414" i="4"/>
  <c r="H9415" i="4"/>
  <c r="H9416" i="4"/>
  <c r="H9417" i="4"/>
  <c r="H9418" i="4"/>
  <c r="H9419" i="4"/>
  <c r="H9420" i="4"/>
  <c r="H9421" i="4"/>
  <c r="H9422" i="4"/>
  <c r="H9423" i="4"/>
  <c r="H9424" i="4"/>
  <c r="H9425" i="4"/>
  <c r="H9426" i="4"/>
  <c r="H9427" i="4"/>
  <c r="H9428" i="4"/>
  <c r="H9429" i="4"/>
  <c r="H9430" i="4"/>
  <c r="H9431" i="4"/>
  <c r="H9432" i="4"/>
  <c r="H9433" i="4"/>
  <c r="H9434" i="4"/>
  <c r="H9435" i="4"/>
  <c r="H9436" i="4"/>
  <c r="H9437" i="4"/>
  <c r="H9438" i="4"/>
  <c r="H9439" i="4"/>
  <c r="H9440" i="4"/>
  <c r="H9441" i="4"/>
  <c r="H9442" i="4"/>
  <c r="H9443" i="4"/>
  <c r="H9444" i="4"/>
  <c r="H9445" i="4"/>
  <c r="H9446" i="4"/>
  <c r="H9447" i="4"/>
  <c r="H9448" i="4"/>
  <c r="H9449" i="4"/>
  <c r="H9450" i="4"/>
  <c r="H9451" i="4"/>
  <c r="H9452" i="4"/>
  <c r="H9453" i="4"/>
  <c r="H9454" i="4"/>
  <c r="H9455" i="4"/>
  <c r="H9456" i="4"/>
  <c r="H9457" i="4"/>
  <c r="H9458" i="4"/>
  <c r="H9459" i="4"/>
  <c r="H9460" i="4"/>
  <c r="H9461" i="4"/>
  <c r="H9462" i="4"/>
  <c r="H9463" i="4"/>
  <c r="H9464" i="4"/>
  <c r="H9465" i="4"/>
  <c r="H9466" i="4"/>
  <c r="H9467" i="4"/>
  <c r="H9468" i="4"/>
  <c r="H9469" i="4"/>
  <c r="H9470" i="4"/>
  <c r="H9471" i="4"/>
  <c r="H9472" i="4"/>
  <c r="H9473" i="4"/>
  <c r="H9474" i="4"/>
  <c r="H9475" i="4"/>
  <c r="H9476" i="4"/>
  <c r="H9477" i="4"/>
  <c r="H9478" i="4"/>
  <c r="H9479" i="4"/>
  <c r="H9480" i="4"/>
  <c r="H9481" i="4"/>
  <c r="H9482" i="4"/>
  <c r="H9483" i="4"/>
  <c r="H9484" i="4"/>
  <c r="H9485" i="4"/>
  <c r="H9486" i="4"/>
  <c r="H9487" i="4"/>
  <c r="H9488" i="4"/>
  <c r="H9489" i="4"/>
  <c r="H9490" i="4"/>
  <c r="H9491" i="4"/>
  <c r="H9492" i="4"/>
  <c r="H9493" i="4"/>
  <c r="H9494" i="4"/>
  <c r="H9495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2" i="4"/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</author>
  </authors>
  <commentList>
    <comment ref="N1" authorId="0" shapeId="0" xr:uid="{550535C3-3768-4720-A9F2-BE4A3D272C56}">
      <text>
        <r>
          <rPr>
            <b/>
            <sz val="9"/>
            <color indexed="81"/>
            <rFont val="Segoe UI"/>
            <charset val="1"/>
          </rPr>
          <t>procv base fornecedor, usando o CNPJ como base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</author>
  </authors>
  <commentList>
    <comment ref="U1" authorId="0" shapeId="0" xr:uid="{952F2AB2-FCCA-4C39-B562-B3E2B79E2EF0}">
      <text>
        <r>
          <rPr>
            <b/>
            <sz val="9"/>
            <color indexed="81"/>
            <rFont val="Segoe UI"/>
            <charset val="1"/>
          </rPr>
          <t>=ESQUERDA([@FORNECEDOR];8)
use a fórmula esquerda do código de fornecedor, e depois deixe no formato de NÚMERO</t>
        </r>
      </text>
    </comment>
    <comment ref="W1" authorId="0" shapeId="0" xr:uid="{DA078749-AB96-434D-8829-591537FE2D24}">
      <text>
        <r>
          <rPr>
            <b/>
            <sz val="9"/>
            <color indexed="81"/>
            <rFont val="Segoe UI"/>
            <charset val="1"/>
          </rPr>
          <t>Puxe procv da aba BASE FORNECEDOR</t>
        </r>
      </text>
    </comment>
    <comment ref="X1" authorId="0" shapeId="0" xr:uid="{D11B0F5B-6D40-4753-9F75-2E116D13BD14}">
      <text>
        <r>
          <rPr>
            <b/>
            <sz val="9"/>
            <color indexed="81"/>
            <rFont val="Segoe UI"/>
            <charset val="1"/>
          </rPr>
          <t>=DIREITA([@CÓDIGO];5) 
use a fórmula para buscar o código, depois tranaforme em número para a coluna Y puxar o PROCV da tabela de dashboard.</t>
        </r>
      </text>
    </comment>
    <comment ref="Y1" authorId="0" shapeId="0" xr:uid="{9C9FDEA4-1CCC-4638-872E-15FA6E7E5118}">
      <text>
        <r>
          <rPr>
            <b/>
            <sz val="9"/>
            <color indexed="81"/>
            <rFont val="Segoe UI"/>
            <charset val="1"/>
          </rPr>
          <t>PUXE PROCV DA TABELA base fornecedor</t>
        </r>
      </text>
    </comment>
    <comment ref="AA1" authorId="0" shapeId="0" xr:uid="{61FAA0C3-2406-45DD-9E54-BFA2A3096702}">
      <text>
        <r>
          <rPr>
            <b/>
            <sz val="9"/>
            <color indexed="81"/>
            <rFont val="Segoe UI"/>
            <charset val="1"/>
          </rPr>
          <t>copie e cole o Fornecedor.. Pode precisar depois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</author>
  </authors>
  <commentList>
    <comment ref="D1" authorId="0" shapeId="0" xr:uid="{F2355DB4-1793-41DE-83CB-C97DA180B5AC}">
      <text>
        <r>
          <rPr>
            <b/>
            <sz val="9"/>
            <color indexed="81"/>
            <rFont val="Segoe UI"/>
            <charset val="1"/>
          </rPr>
          <t>Procv tabela Dashboard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E1" authorId="0" shapeId="0" xr:uid="{F2965493-3034-44AB-AA30-8F566A18F375}">
      <text>
        <r>
          <rPr>
            <b/>
            <sz val="9"/>
            <color indexed="81"/>
            <rFont val="Segoe UI"/>
            <charset val="1"/>
          </rPr>
          <t>Procv base fornecedores. Trava a marca e retorna com o fornecedor</t>
        </r>
      </text>
    </comment>
    <comment ref="S1" authorId="0" shapeId="0" xr:uid="{2480E50B-7C51-430B-9ACC-495BE535F41F}">
      <text>
        <r>
          <rPr>
            <b/>
            <sz val="9"/>
            <color indexed="81"/>
            <rFont val="Segoe UI"/>
            <charset val="1"/>
          </rPr>
          <t>Adicione o mês manualmente</t>
        </r>
      </text>
    </comment>
    <comment ref="T1" authorId="0" shapeId="0" xr:uid="{C3DAFA60-76A6-49E6-8D47-F4BFC59B0BF8}">
      <text>
        <r>
          <rPr>
            <sz val="9"/>
            <color indexed="81"/>
            <rFont val="Segoe UI"/>
            <charset val="1"/>
          </rPr>
          <t xml:space="preserve">Puxar Procv base Fornecedor
</t>
        </r>
      </text>
    </comment>
  </commentList>
</comments>
</file>

<file path=xl/sharedStrings.xml><?xml version="1.0" encoding="utf-8"?>
<sst xmlns="http://schemas.openxmlformats.org/spreadsheetml/2006/main" count="51746" uniqueCount="5678">
  <si>
    <t>DOCUMENTO</t>
  </si>
  <si>
    <t>FORNECEDOR</t>
  </si>
  <si>
    <t>DATA</t>
  </si>
  <si>
    <t>CÓDIGO</t>
  </si>
  <si>
    <t>DESCRIÇÃO DO ITEM</t>
  </si>
  <si>
    <t>REFERÊNCIA</t>
  </si>
  <si>
    <t>MARCA</t>
  </si>
  <si>
    <t>UNID</t>
  </si>
  <si>
    <t>VR. UNIT.</t>
  </si>
  <si>
    <t>QUANTID.</t>
  </si>
  <si>
    <t>LITR./QUILOS</t>
  </si>
  <si>
    <t>TOT. PROD.</t>
  </si>
  <si>
    <t>VR. IPI</t>
  </si>
  <si>
    <t>VR. SUBST.</t>
  </si>
  <si>
    <t>VR. FRETE</t>
  </si>
  <si>
    <t>DES. ACE.</t>
  </si>
  <si>
    <t>OUT.DES</t>
  </si>
  <si>
    <t>VR.ICMS</t>
  </si>
  <si>
    <t>DESC. ESP</t>
  </si>
  <si>
    <t>VR. CONTÁBIL</t>
  </si>
  <si>
    <t>000001012909-NF-009</t>
  </si>
  <si>
    <t>00000008 - PINCEIS ATLAS S.A.</t>
  </si>
  <si>
    <t>ROLO LA SINTETICA RESIMAX 5CM 339/55A ATLAS</t>
  </si>
  <si>
    <t>ATLAS</t>
  </si>
  <si>
    <t>UN</t>
  </si>
  <si>
    <t>TRINCHA 395 2  PINTURA LATEX E ACRILICA 395/5 ATLAS</t>
  </si>
  <si>
    <t>ROLO LA SINTETICA RESIMAX 23CM 339/5A ATLAS</t>
  </si>
  <si>
    <t>TRINCHA 395 2 1/2  PINTURA LATEX E ACRILICA 395/6 ATLAS</t>
  </si>
  <si>
    <t>TRINCHA 395 1  PINTURA LATEX E ACRILICA 395/3 ATLAS</t>
  </si>
  <si>
    <t>ESPATULA AÇO CROMADO 7,6CM 3  6255/12 ATLAS</t>
  </si>
  <si>
    <t>ESPATULA AÇO CROMADO 6,4CM 2 1/2  6255/10 ATLAS</t>
  </si>
  <si>
    <t>BANDEJA P/ PINTURA DE PLASTICO PRETA 3,6L 1534P ATLAS</t>
  </si>
  <si>
    <t>GARFO GAIOLA S/ ROSCA AÇO 400/23SR ATLAS</t>
  </si>
  <si>
    <t>ROLO ESPUMA POLYESTER CINZA 9CM 406/9 ATLAS</t>
  </si>
  <si>
    <t>ESPATULA PLASTICA CELULOIDE 13,1CM 152/2 ATLAS</t>
  </si>
  <si>
    <t>ROLO LA SINTETICA RESIMAX 15CM 339/15A ATLAS</t>
  </si>
  <si>
    <t>ESPATULA AÇO CROMADO 10CM 4  6255/16 ATLAS</t>
  </si>
  <si>
    <t>TRINCHA 395 3  PINTURA LATEX E ACRILICA 395/7 ATLAS</t>
  </si>
  <si>
    <t>TRINCHA 315 1 1/2  PINTURA RECORTE E ACAB. PLUMATEK AT315/4 ATLAS</t>
  </si>
  <si>
    <t>TRINCHA 315 2 1/2  PINTURA RECORTE E ACAB. PLUMATEK AT315/6 ATLAS</t>
  </si>
  <si>
    <t>ROLO LA SINTETICA ANTIRESPINGO 9CM AT773/9 ATLAS</t>
  </si>
  <si>
    <t>TRINCHA 315 2  PINTURA RECORTE E ACAB. PLUMATEK AT315/5 ATLAS</t>
  </si>
  <si>
    <t>ROLO MICROFIBRA RENDEPLUS 23CM 327/23 ATLAS</t>
  </si>
  <si>
    <t>ESPATULA AÇO CROMADO 12,7CM 6255/20 ATLAS</t>
  </si>
  <si>
    <t>TRINCHA 315 3/4  PINTURA RECORTE E ACAB. PLUMATEK AT315/2 ATLAS</t>
  </si>
  <si>
    <t>TRINCHA 315 1/2  PINTURA RECORTE E ACAB. PLUMATEK AT315/1 ATLAS</t>
  </si>
  <si>
    <t>ESPATULA AÇO CROMADO 15CM AT6255/21 ATLAS</t>
  </si>
  <si>
    <t>00000021 - SAINT- GOBAIN DO BRASIL PROD. IND. E CONSTR. LTDA</t>
  </si>
  <si>
    <t>FLAP DISCO P40 EVOLUTION 115X22 NORTON</t>
  </si>
  <si>
    <t>NORTON</t>
  </si>
  <si>
    <t>DISCO DE DESBASTE BDA620</t>
  </si>
  <si>
    <t>DISCO FLAP FIBRA ORIGINAL R822 P040 115X22,23MM NORTON</t>
  </si>
  <si>
    <t>DISCO HOOKIT 180 NORTON</t>
  </si>
  <si>
    <t>DISCO AVOS F900 P 036 115X22.23MM NORTON</t>
  </si>
  <si>
    <t>DISCO DE CORTE CLASSIC AR102 115X1.0X22.23MM NORTON</t>
  </si>
  <si>
    <t>DISCO DE DESBASTE CLASSIC BDA600 115X6.4X22.23 NORTON</t>
  </si>
  <si>
    <t>DISCO HOOKIT 120 NORTON</t>
  </si>
  <si>
    <t>DISCO HOOKIT 220 NORTON</t>
  </si>
  <si>
    <t>DISCO HOOKIT 320 NORTON</t>
  </si>
  <si>
    <t>DISCO REMOVEDOR DE ADESIVO 95MM NORTON</t>
  </si>
  <si>
    <t>DISCO STRIP PRETO 115X22.23MM NORTON</t>
  </si>
  <si>
    <t>LIXA SECO A275 Nº 320 NORTON</t>
  </si>
  <si>
    <t>LIXA SECO A275 Nº 800 NORTON</t>
  </si>
  <si>
    <t>MASSA DE POLIR N2 1KG NORTON</t>
  </si>
  <si>
    <t>FL</t>
  </si>
  <si>
    <t>REDUTOR DE IMPACTO INTERFACE 152X0X6MM NORTON</t>
  </si>
  <si>
    <t>PC</t>
  </si>
  <si>
    <t>DISCO HOOKIT 150 NORTON</t>
  </si>
  <si>
    <t>LIXA SECO A275 Nº 400 NORTON</t>
  </si>
  <si>
    <t>DISCO HOOKIT 400 NORTON</t>
  </si>
  <si>
    <t>LIXA SECO A275 Nº 080 NORTON</t>
  </si>
  <si>
    <t>LIXA SECO A275 Nº 600 NORTON</t>
  </si>
  <si>
    <t>DISCO HOOKIT 080 NORTON</t>
  </si>
  <si>
    <t>DISCO DE LIXA SECO A396 DP P0040 152X1X6 NORTON</t>
  </si>
  <si>
    <t>DISCO DE CORTE BNA12 115X1.0X22.23MM NORTON</t>
  </si>
  <si>
    <t>DISCO HOOKIT 600 NORTON</t>
  </si>
  <si>
    <t>LIXA SECO A275 Nº 150 NORTON</t>
  </si>
  <si>
    <t>LIXA SECO A275 Nº 220 NORTON</t>
  </si>
  <si>
    <t>000002425802-NF-009</t>
  </si>
  <si>
    <t>DISCO HOOKIT 800 NORTON</t>
  </si>
  <si>
    <t>000002427046-NF-009</t>
  </si>
  <si>
    <t>000002427545-NF-009</t>
  </si>
  <si>
    <t>000002428540-NF-009</t>
  </si>
  <si>
    <t>000002428650-NF-009</t>
  </si>
  <si>
    <t>000002428651-NF-009</t>
  </si>
  <si>
    <t>000002428652-NF-009</t>
  </si>
  <si>
    <t>000002428653-NF-009</t>
  </si>
  <si>
    <t>000002428654-NF-009</t>
  </si>
  <si>
    <t>000002428655-NF-009</t>
  </si>
  <si>
    <t>000002429074-NF-009</t>
  </si>
  <si>
    <t>DISCO AVOS F900 P 050 115X22.23MM NORTON</t>
  </si>
  <si>
    <t>000002429555-NF-009</t>
  </si>
  <si>
    <t>000002430844-NF-009</t>
  </si>
  <si>
    <t>000000243913-NF-009</t>
  </si>
  <si>
    <t>00000030 - AUTOAMERICA IMP.EXP. DE PROD. AUTO. LTDA</t>
  </si>
  <si>
    <t>ESPUMA APLICADORA AMARELA BUFF PACOTE C/ 02 UNID. AUTO AMERICA</t>
  </si>
  <si>
    <t>AUTO AMERICA</t>
  </si>
  <si>
    <t>FAST CUT AUTOAMERICA</t>
  </si>
  <si>
    <t>MASSA DE POLIR SUPER POLIDOR 1KG AUTOAMERICA</t>
  </si>
  <si>
    <t>TRIPLE WAX 100G AUTO AMERICA</t>
  </si>
  <si>
    <t>TRIPLE WAX 300 GR AUTO AMERICA</t>
  </si>
  <si>
    <t>00000034 - AKZO NOBEL LTDA</t>
  </si>
  <si>
    <t>EMBALAGEM 3,6L AUTOCOAT BT WANDA</t>
  </si>
  <si>
    <t>WANDA</t>
  </si>
  <si>
    <t>EMBALAGEM 900ML WANDA</t>
  </si>
  <si>
    <t>000000495562-NF-009</t>
  </si>
  <si>
    <t>COPO DE MISTURA 1,5L WANDA</t>
  </si>
  <si>
    <t>000000495563-NF-009</t>
  </si>
  <si>
    <t>000000495564-NF-009</t>
  </si>
  <si>
    <t>DESENGRAXANTE 900ML WANDA</t>
  </si>
  <si>
    <t>REMOVEDOR PASTOSO 900ML WANDA</t>
  </si>
  <si>
    <t>WANDABASE MM 1990 CONTROLE UNIVERSAL DE EFEITO 0,9L-21,46-ST</t>
  </si>
  <si>
    <t>000000495565-NF-009</t>
  </si>
  <si>
    <t>AUTOCOAT BT 100 MM 72 - VIOLETA AVERMELHADO 3,75L</t>
  </si>
  <si>
    <t>000000495566-NF-009</t>
  </si>
  <si>
    <t>KIT PU VERMELHO ALPINE FIAT 900ML WANDA</t>
  </si>
  <si>
    <t>000000495567-NF-009</t>
  </si>
  <si>
    <t>SELADORA P/ PLASTICO 900ML WANDA-22,35-ST</t>
  </si>
  <si>
    <t>000000495568-NF-009</t>
  </si>
  <si>
    <t>WANDABASE MM 2236 VERMELHO LIMPO 3,6L-21,46-ST</t>
  </si>
  <si>
    <t>000000495569-NF-009</t>
  </si>
  <si>
    <t>WANDABASE MM 2903 BRANCO EFFECT COLOR 0,9L-21,46-ST</t>
  </si>
  <si>
    <t>000000495570-NF-009</t>
  </si>
  <si>
    <t>000000495571-NF-009</t>
  </si>
  <si>
    <t>WANDABASE MM 3210 BRANCO LIMPO 3,6L-21,67-ST</t>
  </si>
  <si>
    <t>000000495641-NF-009</t>
  </si>
  <si>
    <t>AUTOBASE PLUS MM Q040 BINDER 3,75L-21,67-ST</t>
  </si>
  <si>
    <t>SIKKENS</t>
  </si>
  <si>
    <t>AUTOBASE PLUS MM Q070 POTENCIALIZADOR DE TRANSPARENCIA 1L-21,45-ST</t>
  </si>
  <si>
    <t>AUTOBASE PLUS MM Q190 CONTROLADOR DE FLOP 1L-21,67-ST</t>
  </si>
  <si>
    <t>AUTOBASE PLUS MM Q191 CONTROLADOR DE FLOP FORTE 1L-21,67-ST</t>
  </si>
  <si>
    <t>AUTOBASE PLUS MM Q231 VERMELHO BRILHANTE 1L-25,37-ST</t>
  </si>
  <si>
    <t>AUTOBASE PLUS MM Q673 AZUL BRILHANTE 1L-25,63-ST</t>
  </si>
  <si>
    <t>AUTOBASE PLUS MM Q725 MARRON BRILHANTE 1L-25,37-ST</t>
  </si>
  <si>
    <t>AUTOBASE PLUS MM Q766 VIOLETA AZULADO 1L-25,63-ST</t>
  </si>
  <si>
    <t>AUTOBASE PLUS MM Q811M METALICO GRAUDO BRILHANTE 1L-21,67-ST</t>
  </si>
  <si>
    <t>AUTOBASE PLUS MM Q811R METALICO MUITO GRAUDO 1L-21,67-ST</t>
  </si>
  <si>
    <t>AUTOBASE PLUS MM Q911H PRATA GRAUDO 1L-25,63-ST</t>
  </si>
  <si>
    <t>AUTOBASE PLUS MM Q922M PEROLA VERMELHA MEDIA 1L-21,94-ST</t>
  </si>
  <si>
    <t>AUTOBASE PLUS MM Q923H PEROLA VERMELHA GRAUDA 1L-25,63-ST</t>
  </si>
  <si>
    <t>AUTOBASE PLUS MM Q961H EFEITO AZUL 1L-25,37-ST</t>
  </si>
  <si>
    <t>AUTOCLEAR CLASSIC VERNIZ FAST 900ML SIKKENS-21,46-ST</t>
  </si>
  <si>
    <t>AUTOCLEAR PLUS HS 5LTS SIKKENS-21,46-ST</t>
  </si>
  <si>
    <t>HARDENER CLASSIC 500ML SIKKENS</t>
  </si>
  <si>
    <t>REDUCER MEDIUM 1LT SIKKENS</t>
  </si>
  <si>
    <t>RRA (RAPID REPAIR AGENT) 1LT</t>
  </si>
  <si>
    <t>000000495664-NF-009</t>
  </si>
  <si>
    <t>AUTOCOAT BT 100 MM 19 - PRETO ESPECIAL 3,75L</t>
  </si>
  <si>
    <t>AUTOCOAT BT 100 MM 28 - VERMELHO LIMPO 3,75L</t>
  </si>
  <si>
    <t>AUTOCOAT BT 100 MM 34 - LARANJA 3,75L</t>
  </si>
  <si>
    <t>AUTOCOAT BT 100 MM 71 - ROSA 3,75L-21,94-ST</t>
  </si>
  <si>
    <t>Autocoat BT Techfleet MM 7100 Branco 3,6L-21,94-ST</t>
  </si>
  <si>
    <t>TECH FLEET</t>
  </si>
  <si>
    <t>Autocoat BT Techfleet MM 7400 Amarelo Oxido 3.6L-21,94-ST</t>
  </si>
  <si>
    <t>BP AZUL BUZIOS FIAT 2000 900ML WANDA-21,45-ST</t>
  </si>
  <si>
    <t>BP BEGE SAVANAH METALICO FIAT 2005 900ML WANDA-21,93-ST</t>
  </si>
  <si>
    <t>BP BRANCO ARTICO FORD 1998 900ML WANDA-21,94-ST</t>
  </si>
  <si>
    <t>BP BRANCO BANCHISA FIAT 1996 900ML WANDA-21,46-ST</t>
  </si>
  <si>
    <t>BP BRANCO CRISTAL VW 1997 900ML WANDA-21,67-ST</t>
  </si>
  <si>
    <t>BP BRANCO GEADA VW 1995 900ML WANDA-21,94-ST</t>
  </si>
  <si>
    <t>BP BRANCO GLACIER RENAULT 2000 900ML WANDA-21,94-ST</t>
  </si>
  <si>
    <t>BP BRANCO POLAR HYU 2013 900ML WANDA-21,46-ST</t>
  </si>
  <si>
    <t>BP BRANCO REGENTE/POLAR TOYOTA 2016 900ML WANDA-21,93-ST</t>
  </si>
  <si>
    <t>BP BRANCO SUMMIT GM 2012 900ML WANDA-21,67-ST</t>
  </si>
  <si>
    <t>BP CINZA GRAPHITE MET GM 2015 900ML WANDA-21,93-ST</t>
  </si>
  <si>
    <t>BP CINZA PLATINUM METÁLICO VW 2012/2020 900ML</t>
  </si>
  <si>
    <t>BP CINZA SCANDIUM MET FIAT 2003 900ML WANDA-21,67-ST</t>
  </si>
  <si>
    <t>BP CINZA STEEL MET FIAT 1996 900ML WANDA-21,46-ST</t>
  </si>
  <si>
    <t>BP CINZA TITANIUM METÁLICO HYUNDAI 900ML WANDA</t>
  </si>
  <si>
    <t>BP CINZA URANO VW 2001 900ML WANDA</t>
  </si>
  <si>
    <t>BP CINZA VULCANO MET VW 2008 900ML WANDA-21,46-ST</t>
  </si>
  <si>
    <t>BP GRIS ALUMINIUM MET PEUGEOT 2001 900ML WANDA-21,46-ST</t>
  </si>
  <si>
    <t>BP PRATA DUBLIN FRD 2010 900ML WANDA-21,46-ST</t>
  </si>
  <si>
    <t>BP PRATA ETOILLE RENAULT 2007 900ML WANDA-21,67-ST</t>
  </si>
  <si>
    <t>BP PRATA GEADA MET FORD 2002 900ML WANDA-21,45-ST</t>
  </si>
  <si>
    <t>BP PRATA GLOBAL MET HONDA 2005 900ML WANDA-21,67-ST</t>
  </si>
  <si>
    <t>BP PRATA LIGHT MET VW 2003 900ML WANDA-21,45-ST</t>
  </si>
  <si>
    <t>BP PRATA LUNAR MET VW 1990 900ML WANDA-21,67-ST</t>
  </si>
  <si>
    <t>BP PRATA PLATINUM METÁLICO HON 2016/2020 900ML WANDA</t>
  </si>
  <si>
    <t>BP PRATA POLARIS METALICO GM 2004 900ML WANDA-21,67-ST</t>
  </si>
  <si>
    <t>BP PRATA REFLEX MET VW 1999 900ML WANDA-21,67-ST</t>
  </si>
  <si>
    <t>BP PRATA SIRIUS MET VW 2009 900ML WANDA-21,67-ST</t>
  </si>
  <si>
    <t>BP PRATA SOUL 1H6 METÁLICO TOYOTA 2012/2016 900ML WANDA</t>
  </si>
  <si>
    <t>BP PRATA SUPERNOVA MET TOYOTA 2003 900ML WANDA-21,67-ST</t>
  </si>
  <si>
    <t>BP PRATA SWITCHBLADE MET GM 2009 900ML WANDA-21,67-ST</t>
  </si>
  <si>
    <t>BP PRETO BRISTOL METÁLICO FORD 2009/2016 900ML WANDA</t>
  </si>
  <si>
    <t>BP PRETO EBONY FORD 1998 900ML WANDA-21,67-ST</t>
  </si>
  <si>
    <t>BP PRETO LIZST GM 1994 900ML WANDA-21,67-ST</t>
  </si>
  <si>
    <t>BP PRETO VESUVIO MET FIAT 2000 900ML WANDA-21,46-ST</t>
  </si>
  <si>
    <t>BP PRETO VULCANO FIAT 1998 900ML WANDA-21,67-ST</t>
  </si>
  <si>
    <t>BP VERMELHO CORDOBA PEROL FIAT 1996 900ML WANDA-21,94-ST</t>
  </si>
  <si>
    <t>BP VERMELHO FLASH VW 2009 900ML WANDA-21,94-ST</t>
  </si>
  <si>
    <t>BP VERMELHO PEPPER GM 2011 900ML WANDA-21,94-ST</t>
  </si>
  <si>
    <t>BP VERMELHO TORNADO VW 1999 900ML WANDA-21,67-ST</t>
  </si>
  <si>
    <t>CATALISADOR P/ PRETO FOSCO VINILICO 300ML WANDA</t>
  </si>
  <si>
    <t>DESOXIDANTE 1L WANDA</t>
  </si>
  <si>
    <t>ENDURECEDOR 3093 150ML WANDA</t>
  </si>
  <si>
    <t>ENDURECEDOR 3093 1LT WANDA</t>
  </si>
  <si>
    <t>ENDURECEDOR 3093 450ML WANDA</t>
  </si>
  <si>
    <t>KIT PRIMER 2500 E END 1091 112ML WANDA-21,46-ST</t>
  </si>
  <si>
    <t>KIT PRIMER 3100 E END 3093 100ML WANDA-21,46-ST</t>
  </si>
  <si>
    <t>KIT PRIMER 4100 E END 3093 100ML WANDA-21,46-ST</t>
  </si>
  <si>
    <t>KIT PRIMER 5100 CINZA MEDIO E END 3093 150ML WANDA-21,46-ST</t>
  </si>
  <si>
    <t>KIT PRIMER 5500 CINZA MEDIO E END 3093 150ML WANDA</t>
  </si>
  <si>
    <t>KIT PU BRANCO BANCHISA FIAT 1996 900ML WANDA-21,67-ST</t>
  </si>
  <si>
    <t>KIT PU BRANCO CRISTAL VW 1999 900ML WANDA-21,67-ST</t>
  </si>
  <si>
    <t>KIT PU BRANCO GEADA VW 1995 900ML WANDA</t>
  </si>
  <si>
    <t>KIT PU BRANCO MAHLER GM 1994 900ML WANDA-21,46-ST</t>
  </si>
  <si>
    <t>KIT PU BRANCO SUMMIT GM 2011 900ML WANDA</t>
  </si>
  <si>
    <t>KIT PU PRETO CADILLAC 900ML WANDA-21,46-ST</t>
  </si>
  <si>
    <t>KIT PU PRETO NINJA VW 1995 900ML WANDA</t>
  </si>
  <si>
    <t>KIT PU PRETO VULCANO FIAT 99 900ML WANDA</t>
  </si>
  <si>
    <t>KIT VERNIZ 4100 E END 3093 150ML WANDA-21,46-ST</t>
  </si>
  <si>
    <t>KIT VERNIZ 5100 E END 3093 150ML WANDA-21,46-ST</t>
  </si>
  <si>
    <t>KIT VERNIZ 5500 E END 3093 150ML WANDA-21,46-ST</t>
  </si>
  <si>
    <t>THINNER 4030 P/ PU/POLIESTER 18L WANDA</t>
  </si>
  <si>
    <t>THINNER 4030 P/ PU/POLIESTER 5L WANDA</t>
  </si>
  <si>
    <t>VERNIZ 9100 ALTO SOLIDOS 2:1 900ML WANDA-21,46-ST</t>
  </si>
  <si>
    <t>WANDABASE MM 2000 BINDER 18L-21,45-ST</t>
  </si>
  <si>
    <t>WANDABASE MM 2001 ALUMINIO FINO 3,6L-21,46-ST</t>
  </si>
  <si>
    <t>WANDABASE MM 2003 ALUMINIO GRAUDO 0,9L-21,45-ST</t>
  </si>
  <si>
    <t>WANDABASE MM 2004 ALUMINIO BRILHANTE 3,6L-21,67-ST</t>
  </si>
  <si>
    <t>WANDABASE MM 2005 ALUMINIO DOURADO 0,9L-21,67-ST</t>
  </si>
  <si>
    <t>WANDABASE MM 2006 ALUMINIO MEDIO/FINO 3,6L-21,67-ST</t>
  </si>
  <si>
    <t>WANDABASE MM 2008 ALUMINIO GR. BRILHANTE 0,9L-21,46-ST</t>
  </si>
  <si>
    <t>WANDABASE MM 2009 ALUMINIO EXTRA FINO 0,9L-21,46-ST</t>
  </si>
  <si>
    <t>WANDABASE MM 2100 BRANCO 0,9L-21,46-ST</t>
  </si>
  <si>
    <t>WANDABASE MM 2102 BRANCO TR. II 0,9L-21,46-ST</t>
  </si>
  <si>
    <t>WANDABASE MM 2203 VERMELHO VINHO TR. 3,6L-21,67-ST</t>
  </si>
  <si>
    <t>WANDABASE MM 2233 VERMELHO OXIDO 0,9L-21,67-ST</t>
  </si>
  <si>
    <t>WANDABASE MM 2246 LARANJA II 0,9L-21,46-ST</t>
  </si>
  <si>
    <t>WANDABASE MM 2276 ROSA TR. II 0,9L-21,46-ST</t>
  </si>
  <si>
    <t>WANDABASE MM 2400 AMARELO TR. 0,9L-21,46-ST</t>
  </si>
  <si>
    <t>WANDABASE MM 2434 AMARELO OXIDO 0,9L-21,46-ST</t>
  </si>
  <si>
    <t>WANDABASE MM 2435 AMARELO ALARANJADO TRANSPARENTE  0,9L-21,46-ST</t>
  </si>
  <si>
    <t>WANDABASE MM 2456 AMARELO ESVERDEADO 0,9L-21,45-ST</t>
  </si>
  <si>
    <t>WANDABASE MM 2457 AMARELO BRILHANTE 0,9L-21,45-ST</t>
  </si>
  <si>
    <t>WANDABASE MM 2655 AZUL INTENSO 0,9L-21,46-ST</t>
  </si>
  <si>
    <t>WANDABASE MM 2670 AZUL PURPURA TRANSPARENTE 3,6L-21,46-ST</t>
  </si>
  <si>
    <t>WANDABASE MM 2700 VIOLETA TR. 0,9L-21,46-ST</t>
  </si>
  <si>
    <t>WANDABASE MM 2723 VIOLETA AVERMELHADO TR. II 3,6L-21,46-ST</t>
  </si>
  <si>
    <t>WANDABASE MM 2800 PRETO PROFUNDO 0,9L-21,45-ST</t>
  </si>
  <si>
    <t>WANDABASE MM 2840 PRETO 3,6L-21,46-ST</t>
  </si>
  <si>
    <t>WANDABASE MM 2911 PEROLA BRANCA PRATEADA 0,9L-21,46-ST</t>
  </si>
  <si>
    <t>WANDABASE MM 2926 VERMELHO EFFECT COLOR 0,9L-21,45-ST</t>
  </si>
  <si>
    <t>WANDABASE MM 2942 PEROLA DOURADA 0,9L-21,67-ST</t>
  </si>
  <si>
    <t>WANDABASE MM 2968 AZUL EFFECT COLOR 0,9L-21,46-ST</t>
  </si>
  <si>
    <t>WANDABASE MM 2998 ATIV ALTA TEMP 18L WANDA</t>
  </si>
  <si>
    <t>WANDABASE MM 3200 BRANCO HS 3,6L-21,46-ST</t>
  </si>
  <si>
    <t>WASHPRIMER 600ML WANDA-21,46-ST</t>
  </si>
  <si>
    <t>000000495695-NF-009</t>
  </si>
  <si>
    <t>AUTOBASE PLUS MM Q140 PRETO PROFUNDO 3,75L-21,67-ST</t>
  </si>
  <si>
    <t>000000495806-NF-009</t>
  </si>
  <si>
    <t>BP PRATA ESCUNA MET GM 1997 900ML WANDA-21,45-ST</t>
  </si>
  <si>
    <t>BP PRETO OURO NEGRO GM 2016 900ML WANDA-21,67-ST</t>
  </si>
  <si>
    <t>BP PRETO PREMIUM NISSAN 900ML  WANDA</t>
  </si>
  <si>
    <t>VERNIZ 9100 ALTO SOLIDOS 2:1 4L WANDA-21,46-ST</t>
  </si>
  <si>
    <t>000000495879-NF-009</t>
  </si>
  <si>
    <t>AUTOCOAT BT 100 MM 10 - BRANCO 3,75L</t>
  </si>
  <si>
    <t>000000495880-NF-009</t>
  </si>
  <si>
    <t>AUTOBASE PLUS MM Q120 BRANCO CONCENTRADO 3,75L-25,63-ST</t>
  </si>
  <si>
    <t>AUTOBASE PLUS MM Q271 VERMELHO MARRON 1L-25,37-ST</t>
  </si>
  <si>
    <t>AUTOBASE PLUS MM Q455 AMARELO BRILHANTE 1L-25,37-ST</t>
  </si>
  <si>
    <t>AUTOBASE PLUS MM Q811B METALICO EXTRA FINO 1L-21,94-ST</t>
  </si>
  <si>
    <t>AUTOBASE PLUS MM Q811E METALICO FINO 3,75 L-21,67-ST</t>
  </si>
  <si>
    <t>AUTOBASE PLUS MM Q811J METALICO MEDIO 3,75L-21,67-ST</t>
  </si>
  <si>
    <t>AUTOBASE PLUS MM Q811P METALICO GRAUDO 3,75L-21,67-ST</t>
  </si>
  <si>
    <t>AUTOBASE PLUS MM Q843H DOURADO METALICO 1L-25,37-ST</t>
  </si>
  <si>
    <t>AUTOBASE PLUS MM Q911M PEROLA BRANCA 1L-21,67-ST</t>
  </si>
  <si>
    <t>AUTOBASE PLUS MM Q933M PEROLA MARRON MEDIA 1L-25,37-ST</t>
  </si>
  <si>
    <t>AUTOBASE PLUS MM Q941H EFEITO OURO 1L-25,63-ST</t>
  </si>
  <si>
    <t>AUTOBASE PLUS MM Q964H PEROLA AZUL FINA 1L-25,37-ST</t>
  </si>
  <si>
    <t>AUTOBASE PLUS MM Q964R PEROLA AZUL 1L-21,67-ST</t>
  </si>
  <si>
    <t>AUTOCLEAR CLASSIC VERNIZ 18L SIKKENS-21,46-ST</t>
  </si>
  <si>
    <t>AUTOCLEAR CLASSIC VERNIZ 1L SIKKENS-21,45-ST</t>
  </si>
  <si>
    <t>AUTOCLEAR CLASSIC VERNIZ 5L SIKKENS-21,46-ST</t>
  </si>
  <si>
    <t>HARDENER CLASSIC 1L SIKKENS</t>
  </si>
  <si>
    <t>HARDENER CLASSIC FAST 225ML SIKKENS (PRIMER)</t>
  </si>
  <si>
    <t>HARDENER CLASSIC VERNIZ FAST 300ML SIKKENS</t>
  </si>
  <si>
    <t>HARDENER PLUS P25 1LT SIKKENS</t>
  </si>
  <si>
    <t>HARDENER PLUS P25 500ML SIKKENS</t>
  </si>
  <si>
    <t>MASSA POLYKIT CLASSIC 2K SIKKENS</t>
  </si>
  <si>
    <t>PRIMER CLASSIC BRANCO 3L SIKKENS-21,46-ST</t>
  </si>
  <si>
    <t>PRIMER CLASSIC CINZA CLARO 3L SIKKENS-21,46-ST</t>
  </si>
  <si>
    <t>PRIMER CLASSIC FAST 900ML SIKKENS-21,46-ST</t>
  </si>
  <si>
    <t>REDUCER MEDIUM 5LTS SIKKENS</t>
  </si>
  <si>
    <t>SPRAY SPOTPRIMER CINZA 400ML SIKKENS-25,63-ST</t>
  </si>
  <si>
    <t>THINNER SRA 1LT SIKKENS</t>
  </si>
  <si>
    <t>000000496036-NF-009</t>
  </si>
  <si>
    <t>AUTOCOAT BT 100 MM 15 - PRETO 3,75L</t>
  </si>
  <si>
    <t>AUTOCOAT BT 100 MM 42 - AMARELO OXIDO 3,75L</t>
  </si>
  <si>
    <t>AUTOCOAT BT 100 MM 65 - AZUL 3,75L</t>
  </si>
  <si>
    <t>Autocoat BT Techfleet MM 7450 Amarelo Brilhante 3.6L-21,94-ST</t>
  </si>
  <si>
    <t>Autocoat BT Techfleet MM 7500 Verde 3.6L-21,94-ST</t>
  </si>
  <si>
    <t>LIQUIDO DE MASCARAMENTO 5L WANDA-20,56-ST</t>
  </si>
  <si>
    <t>THINNER 4030 P/ PU/POLIESTER 900ML WANDA</t>
  </si>
  <si>
    <t>WANDABASE MM 2232 VERMELHO ALARANJADO TRANSPARENTE 0,9L-21,67-ST</t>
  </si>
  <si>
    <t>WANDABASE MM 2244 VERMELHO OXIDO TR. 3,6L-21,46-ST</t>
  </si>
  <si>
    <t>WANDABASE MM 2624 AZUL RUBIN TR. II 3,6L-21,45-ST</t>
  </si>
  <si>
    <t>WANDABASE MM 2654 AZUL BETA 0,9L-21,45-ST</t>
  </si>
  <si>
    <t>WANDABASE MM 2910 PEROLA BRANCA 0,9L-21,46-ST</t>
  </si>
  <si>
    <t>WANDABASE MM 2924 PEROLA VERMELHA 0,9L-21,46-ST</t>
  </si>
  <si>
    <t>WANDABASE MM 2925 PEROLA VERMELHA ESPECIAL 0,9L-21,45-ST</t>
  </si>
  <si>
    <t>WANDABASE MM 2941 PEROLA DOURADA MEDIA 0,9L-21,46-ST</t>
  </si>
  <si>
    <t>WANDABASE MM 2952 PEROLA VERDE 0,9L-21,67-ST</t>
  </si>
  <si>
    <t>WANDABASE MM 2954 PEROLA VERDE MEDIA 0,9L-21,67-ST</t>
  </si>
  <si>
    <t>WANDABASE MM 2963 PEROLA AZUL ESPECIAL 0,9L-21,46-ST</t>
  </si>
  <si>
    <t>WANDABASE MM 2964 PEROLA AZUL 0,9L-21,46-ST</t>
  </si>
  <si>
    <t>000000496112-NF-009</t>
  </si>
  <si>
    <t>BP PRATA BARI MET FIAT 2002 900ML WANDA-21,67-ST</t>
  </si>
  <si>
    <t>BP PRETO NINJA VW 1999 900ML WANDA-21,67-ST</t>
  </si>
  <si>
    <t>KIT PRIMER 5100 BRANCO E END 3093 150ML-21,46-ST</t>
  </si>
  <si>
    <t>VERNIZ 9100 ALTO SOLIDOS 2:1 18L WANDA-21,46-ST</t>
  </si>
  <si>
    <t>000000496113-NF-009</t>
  </si>
  <si>
    <t>000000496114-NF-009</t>
  </si>
  <si>
    <t>BP BLACK NOIR PEARL HY 900ML WANDA-21,67-ST</t>
  </si>
  <si>
    <t>TINTA PRETO FOSCO VINILICO WANDA-21,46-ST</t>
  </si>
  <si>
    <t>000000496115-NF-009</t>
  </si>
  <si>
    <t>000000496298-NF-009</t>
  </si>
  <si>
    <t>AUTOBASE PLUS MM Q437 AMARELO OXIDO BRILHANTE 1L-25,37-ST</t>
  </si>
  <si>
    <t>000000496299-NF-009</t>
  </si>
  <si>
    <t>Autocoat BT Techfleet MM 7800 Preto 3.6L-21,94-ST</t>
  </si>
  <si>
    <t>00000035 - SHERWIN - WILLIAMS DO BRASIL IND. E COM. LTDA</t>
  </si>
  <si>
    <t>ENDURECEDOR 065 P/ VERNIZ 8937 834ML LAZZURIL</t>
  </si>
  <si>
    <t>SHERWIN WILLIAMS</t>
  </si>
  <si>
    <t>LAZZUDUR PU PRETO CADILAC 675ML</t>
  </si>
  <si>
    <t>LAZZUDUR PU VERMELHO ALPINE 675ML</t>
  </si>
  <si>
    <t>LAZZUDUR ENDURECEDOR PU 225ML</t>
  </si>
  <si>
    <t>000000332920-NF-009</t>
  </si>
  <si>
    <t>LAZZUDUR POLIESTER BRANCO CRISTAL LISA 900ML</t>
  </si>
  <si>
    <t>LAZZUDUR POLIESTER BRANCO SUMMIT LISA 900ML</t>
  </si>
  <si>
    <t>LAZZUDUR POLIESTER PRATA LUNAR MET 900ML</t>
  </si>
  <si>
    <t>LAZZUDUR POLIESTER PRATA REFLEX MET 900ML</t>
  </si>
  <si>
    <t>LAZZUDUR POLIESTER CINZA TRANCOSO MET 900ML</t>
  </si>
  <si>
    <t>KIT VERNIZ 8000 E END 054 150ML LAZZURIL-21,94-ST</t>
  </si>
  <si>
    <t>KIT VERNIZ 6100 E END 610 150ML LAZZURIL-21,94-ST</t>
  </si>
  <si>
    <t>VERNIZ 8937 900ML LAZZURIL-21,94-ST</t>
  </si>
  <si>
    <t>VERNIZ 8937 5L LAZZURIL-21,94-ST</t>
  </si>
  <si>
    <t>MASSA POLIESTER 750G LAZZURIL</t>
  </si>
  <si>
    <t>MASSA POLIESTER 1,5KG LAZZURIL</t>
  </si>
  <si>
    <t>MASSA PEQUENAS CORREÇÕES 200G LAZZURIL</t>
  </si>
  <si>
    <t>PRETO FOSCO VINILICO 600ML LAZZURIL-21,46-ST</t>
  </si>
  <si>
    <t>CATALISADOR P/ PRETO FOSCO VINILICO 300ML LAZZURIL</t>
  </si>
  <si>
    <t>PRIMER KP350 PU 5:1 750ML LAZZURIL</t>
  </si>
  <si>
    <t>PRIMER P81 800ML LAZZURIL-21,46-ST</t>
  </si>
  <si>
    <t>ADITIVO ANTICRATERA 450ML LAZZURIL</t>
  </si>
  <si>
    <t>ENDURECEDOR KP350 5:1 150ML LAZZURIL</t>
  </si>
  <si>
    <t>ENDURECEDOR H81 P/ PRIMER P81 100ML LAZZURIL</t>
  </si>
  <si>
    <t>THINNER 454 5L LAZZURIL</t>
  </si>
  <si>
    <t>THINNER 454 900ML LAZZURIL</t>
  </si>
  <si>
    <t>KIT VERNIZ 8050 E END 058 150ML LAZZURIL-21,94-ST</t>
  </si>
  <si>
    <t>ENDURECEDOR 065 P/ VERNIZ 8937 450ML LAZZURIL</t>
  </si>
  <si>
    <t>ENDURECEDOR ACELERADO P/ VERNIZ 8937 834ML LAZZURIL</t>
  </si>
  <si>
    <t>SPRAY PRETO FOSCO VINILICO MONO LF 300ML LAZZURIL</t>
  </si>
  <si>
    <t>SPRAY COLOR SELADORA PARA PLASTICO 400ML LAZZURIL</t>
  </si>
  <si>
    <t>SPRAY COLOR PRETO ALTA TEMPERATURA 300ML LAZZURIL</t>
  </si>
  <si>
    <t>SPRAY COLOR PRETO RAPIDO 300ML LAZZURIL</t>
  </si>
  <si>
    <t>SPRAY COLOR BRANCO ACABAMENTO 300ML LAZZURIL</t>
  </si>
  <si>
    <t>SPRAY COLOR AMARELO FLUORESCENTE 300ML LAZZURIL</t>
  </si>
  <si>
    <t>SPRAY COLOR PRETO FOSCO 300ML LAZZURIL</t>
  </si>
  <si>
    <t>SPRAY COLOR GRAFITE METALICO P/ RODAS 300ML LAZZURIL</t>
  </si>
  <si>
    <t>SPRAY COLOR PRATA LUNAR 300ML LAZZURIL</t>
  </si>
  <si>
    <t>LIQUIDO DE MASCARAMENTO 20L LAZZURIL</t>
  </si>
  <si>
    <t>COADOR CONICO USO GERAL 190 MICRONS</t>
  </si>
  <si>
    <t>00000036 - 3M DO BRASIL LTDA</t>
  </si>
  <si>
    <t>DISCO BLUE 040 152MM 7F 321U 3M</t>
  </si>
  <si>
    <t>3M</t>
  </si>
  <si>
    <t>DISCO BLUE 080 152MM 7F 321U 3M</t>
  </si>
  <si>
    <t>DISCO BLUE 120 152MM 7F 321U 3M</t>
  </si>
  <si>
    <t>DISCO BLUE 320 152MM 7F 321U 3M</t>
  </si>
  <si>
    <t>DISCO BLUE 400 152MM 7F 321U 3M</t>
  </si>
  <si>
    <t>DISCO BLUE 150 152MM 7F 321U 3M</t>
  </si>
  <si>
    <t>DISCO BLUE 220 152MM 7F 321U 3M</t>
  </si>
  <si>
    <t>FITA ALTA PERFO 18MMX40M AMARELA 3M</t>
  </si>
  <si>
    <t>BOINA DUPLA FACE DE LA NORMAL PN33313 3M</t>
  </si>
  <si>
    <t>FITA ALTA PERFO 48MMX40M AMARELA 3M</t>
  </si>
  <si>
    <t>LIXA BLUE 080 225X275MM 338U 3M</t>
  </si>
  <si>
    <t>LIXA BLUE 120 225X275MM 338U 3M</t>
  </si>
  <si>
    <t>LIXA BLUE 150 225X275MM 338U 3M</t>
  </si>
  <si>
    <t>LIXA BLUE 220 225X275MM 338U 3M</t>
  </si>
  <si>
    <t>LIXA BLUE 320 225X275MM 338U 3M</t>
  </si>
  <si>
    <t>LIXA BLUE 400 225X275MM 338U 3M</t>
  </si>
  <si>
    <t>LIXA BLUE 800 225X275MM 338U 3M</t>
  </si>
  <si>
    <t>LIXA BLUE 600 225X275MM 338U 3M</t>
  </si>
  <si>
    <t>LIXA DAGUA Nº 400 331Q 3M</t>
  </si>
  <si>
    <t>LIXA DAGUA Nº 1200 401Q 3M</t>
  </si>
  <si>
    <t>LIXA DAGUA Nº 1500 401Q 3M</t>
  </si>
  <si>
    <t>LIXA DAGUA Nº 2000 401Q 3M</t>
  </si>
  <si>
    <t>LIXA DAGUA Nº 3000 401Q 3M</t>
  </si>
  <si>
    <t>LIQUIDO LUSTRADOR 500ML 3M</t>
  </si>
  <si>
    <t>FITA ADESIVA 425BR 50MMX30M ALUMINIO 3M</t>
  </si>
  <si>
    <t>LIXA SECO 230U MASSA/MADEIRA Nº 100 3M</t>
  </si>
  <si>
    <t>LIXA SECO 230U MASSA/MADEIRA Nº 180 3M</t>
  </si>
  <si>
    <t>FITA ALTA PERFO 16MMX40M AMARELA 3M</t>
  </si>
  <si>
    <t>LIXA SECO 230U MASSA/MADEIRA Nº 060 3M</t>
  </si>
  <si>
    <t>000000632821-NF-009</t>
  </si>
  <si>
    <t>000000637038-NF-009</t>
  </si>
  <si>
    <t>000000637039-NF-009</t>
  </si>
  <si>
    <t>FITA POLIPROPILENO P/ CONTORNOS 6MMX55M FINA 3M</t>
  </si>
  <si>
    <t>000000642930-NF-009</t>
  </si>
  <si>
    <t>BOINA DE ESPUMA ROXA ER 8P PN33035 3M</t>
  </si>
  <si>
    <t>BOINA DUPLA FACE DE LA AGRESSIVA ER PN05753 3M</t>
  </si>
  <si>
    <t>BRACO DE CONTATO P/ LIXADEIRA DE CORREIAS 13MM 33588 3M</t>
  </si>
  <si>
    <t>CORREIA CUBII 36+</t>
  </si>
  <si>
    <t>CORREIA CUBII 60+</t>
  </si>
  <si>
    <t>000000642931-NF-009</t>
  </si>
  <si>
    <t>DISCO ROLOC CUBII 36+ 3M</t>
  </si>
  <si>
    <t>DISCO ROLOC CUBII 60+ 3M</t>
  </si>
  <si>
    <t>FILME PLÁSTICO AUTO 4MX80M 3M-25,60-ST</t>
  </si>
  <si>
    <t>FITA MASCARAMENTO (TRIN) 6349 RL 50,8MMX10M 3M-29,68-ST</t>
  </si>
  <si>
    <t>LIXA DAGUA Nº 220 331Q 3M</t>
  </si>
  <si>
    <t>000000642932-NF-009</t>
  </si>
  <si>
    <t>LIXA DAGUA Nº 320 331Q 3M</t>
  </si>
  <si>
    <t>LIXA SECO OURO 080 326U 3M</t>
  </si>
  <si>
    <t>LIXA SECO OURO 220 326U 3M</t>
  </si>
  <si>
    <t>RETENTOR FILTRO 5N11 3M</t>
  </si>
  <si>
    <t>000000642933-NF-009</t>
  </si>
  <si>
    <t>DISCO DE LIXA Nº 36 115MMX22.3MM 3M</t>
  </si>
  <si>
    <t>DISCO TRIZACT P3000 152MM 3M</t>
  </si>
  <si>
    <t>DISCO TRIZACT P5000 152MM 3M</t>
  </si>
  <si>
    <t>DISCO TRIZACT P8000 152MM 3M</t>
  </si>
  <si>
    <t>FITA DUPLA FACE 12MMX20M VERDE 3M</t>
  </si>
  <si>
    <t>000000642934-NF-009</t>
  </si>
  <si>
    <t>FITA DUPLA FACE 4910 VHB 5MMX33M 3M</t>
  </si>
  <si>
    <t>LIXA DAGUA Nº 120 331Q 3M</t>
  </si>
  <si>
    <t>000000642935-NF-009</t>
  </si>
  <si>
    <t>LIXA FERRO Nº 150 3M</t>
  </si>
  <si>
    <t>LIXA FERRO Nº 36 3M</t>
  </si>
  <si>
    <t>LIXA SECO 230U MASSA/MADEIRA Nº 080 3M</t>
  </si>
  <si>
    <t>LIXA SECO 230U MASSA/MADEIRA Nº 120 3M</t>
  </si>
  <si>
    <t>LIXA SECO 230U MASSA/MADEIRA Nº 150 3M</t>
  </si>
  <si>
    <t>000000642936-NF-009</t>
  </si>
  <si>
    <t>LIXA SECO OURO 320 326U 3M</t>
  </si>
  <si>
    <t>000000642946-NF-009</t>
  </si>
  <si>
    <t>CERA BRILHO 200G 3M</t>
  </si>
  <si>
    <t>LIQUIDO DE ACABAMENTO 2EM1 500ML 3M</t>
  </si>
  <si>
    <t>000000642947-NF-009</t>
  </si>
  <si>
    <t>LIQUIDO DE FINALIZADOR ROTO 34133 3M</t>
  </si>
  <si>
    <t>000000642949-NF-009</t>
  </si>
  <si>
    <t>FINESS IT 500ML 3M</t>
  </si>
  <si>
    <t>000000642950-NF-009</t>
  </si>
  <si>
    <t>LIMPEZA FINAL 500ML (PERFECT IT) 3M</t>
  </si>
  <si>
    <t>MASSA DE POLIR 1KG 3M</t>
  </si>
  <si>
    <t>000000643290-NF-009</t>
  </si>
  <si>
    <t>ADESIVO SPRAY 76 LT 330G 3M</t>
  </si>
  <si>
    <t>000000643291-NF-009</t>
  </si>
  <si>
    <t>PRIMER P-8225A LATA 940ML 3M</t>
  </si>
  <si>
    <t>000000195110-NF-009</t>
  </si>
  <si>
    <t>00000043 - J.PROLAB IND. E COM. DE PRODUTOS PARA LABORATORIO</t>
  </si>
  <si>
    <t>PISSETA POLIETILENO CAPACIDADE 1000ML</t>
  </si>
  <si>
    <t>PROLAB</t>
  </si>
  <si>
    <t>000001366946-NF-009</t>
  </si>
  <si>
    <t>00000112 - COM.ALVORADA LIMPEZA E DESCARTAVEIS</t>
  </si>
  <si>
    <t>AGUA SANITARIA SUPREMA 5LT</t>
  </si>
  <si>
    <t>.</t>
  </si>
  <si>
    <t>ALCOOL LIQUIDO 5LT 70%</t>
  </si>
  <si>
    <t>AUDAX</t>
  </si>
  <si>
    <t>COPO DESCARTAVEL 200ML</t>
  </si>
  <si>
    <t>BRILHOMAX</t>
  </si>
  <si>
    <t>DESINFETANTE AZULIM MARINER 5LT</t>
  </si>
  <si>
    <t>MARINER</t>
  </si>
  <si>
    <t>GL</t>
  </si>
  <si>
    <t>DETERGENTE ATIVADO FX4000 5LT START</t>
  </si>
  <si>
    <t>START</t>
  </si>
  <si>
    <t>LAVA LOUÇA 5L-4,51-ST</t>
  </si>
  <si>
    <t>LIMPADOR GEL AZULIM LAVANDA 4 EM 1 5LT</t>
  </si>
  <si>
    <t>LAVANDA</t>
  </si>
  <si>
    <t>PAPEL HIGIENICO C/4 30MX10CM-5,67-ST</t>
  </si>
  <si>
    <t>PERSONAL</t>
  </si>
  <si>
    <t>PAPEL TOALHA 2D VIRGEM 2000FL 20X20 SOFT CONFORT</t>
  </si>
  <si>
    <t>PAPEL TOALHA ROLO</t>
  </si>
  <si>
    <t>STYLUS</t>
  </si>
  <si>
    <t>REGADOR PLASTICO PRETO 5LTS METASUL</t>
  </si>
  <si>
    <t>METASUL</t>
  </si>
  <si>
    <t>RODO ALUMINIO 60CM C/ CABO</t>
  </si>
  <si>
    <t>RODO METAL 40 CM</t>
  </si>
  <si>
    <t>SABONETE LIQUIDO 5LT-6,16-ST</t>
  </si>
  <si>
    <t>TUFF</t>
  </si>
  <si>
    <t>VASSOURA PELO C/ CABO 30CM</t>
  </si>
  <si>
    <t>DESINFETANTE ACERO SAN CLEAN 5LT KLIMP</t>
  </si>
  <si>
    <t>KLIMP</t>
  </si>
  <si>
    <t>000001375459-NF-009</t>
  </si>
  <si>
    <t>PANO SACO XADREZ 60X80CM</t>
  </si>
  <si>
    <t>FLANELA BRANCA G</t>
  </si>
  <si>
    <t>ESPANADOR PENAS MD50</t>
  </si>
  <si>
    <t>INSETICIDA</t>
  </si>
  <si>
    <t>PANO ALVEJADO</t>
  </si>
  <si>
    <t>000001376334-NF-009</t>
  </si>
  <si>
    <t>PANO MULTIUSO 28CMX240M BRANCO</t>
  </si>
  <si>
    <t>INOVE</t>
  </si>
  <si>
    <t>ALINHADOR DE MONOBLOCO 8 TON C/ PROLONGADOR 26 PÇS 4003 MARCON</t>
  </si>
  <si>
    <t>MARCON</t>
  </si>
  <si>
    <t>ESTICADOR HIDRAULICO 10 TON 12 PEÇAS MEH-10 MARCON</t>
  </si>
  <si>
    <t>000000096808-NF-009</t>
  </si>
  <si>
    <t>00000261 - SOLUCAO ADESIVOS E SELANTES LTDA</t>
  </si>
  <si>
    <t>COLA PARA PARABRISA PRETO SACHE 600ML SOLUFIX</t>
  </si>
  <si>
    <t>SOLUÇÃO ADESIVOS</t>
  </si>
  <si>
    <t>COLA PARA PARABRISA PRETO TUBO 280ML SOLUFIX</t>
  </si>
  <si>
    <t>000000003125-NF-009</t>
  </si>
  <si>
    <t>00000338 - SONIA SERTANEJO NETO EIRELI - ME</t>
  </si>
  <si>
    <t>ESTOPA BRANCA 500G</t>
  </si>
  <si>
    <t>BRILHO ESTOPA</t>
  </si>
  <si>
    <t>COLA PLASTICA UNIV. SUPER LIGHT 495G ANJO</t>
  </si>
  <si>
    <t>ANJO</t>
  </si>
  <si>
    <t>EMBORRACHAMENTO BRANCO 900ML ANJO-20,55-ST</t>
  </si>
  <si>
    <t>MASSA POLIESTER OCTANO 900G ANJO</t>
  </si>
  <si>
    <t>SOLUCAO DESENGRAXANTE 900ML ANJO</t>
  </si>
  <si>
    <t>THINNER 2750 18L ANJO</t>
  </si>
  <si>
    <t>THINNER 2750 190L TAMBOR ANJO</t>
  </si>
  <si>
    <t>THINNER 2750 5L ANJO</t>
  </si>
  <si>
    <t>THINNER 2750 900ML ANJO</t>
  </si>
  <si>
    <t>PRIMER UNIVERSAL CINZA 900ML ANJO-21,46-ST</t>
  </si>
  <si>
    <t>QUEROSENE 900ML ANJO-50,56-ST</t>
  </si>
  <si>
    <t>00000425 - VONIXX INDUSTRIA E COMERCIO DE POLIDORES LTDA</t>
  </si>
  <si>
    <t>BLEND CLEANER WAX 500ML VONIXX</t>
  </si>
  <si>
    <t>VONIXX</t>
  </si>
  <si>
    <t>BOINA VOXER CORTE LEVE AMARELA 5P VONIXX</t>
  </si>
  <si>
    <t>CERA DE CARNAUBA EXPRESS ULTRA 1,5L VONIXX</t>
  </si>
  <si>
    <t>CITRON 1,5L VONIXX</t>
  </si>
  <si>
    <t>DELET 500ML SPRAY VONIXX</t>
  </si>
  <si>
    <t>DELET 5L VONIXX</t>
  </si>
  <si>
    <t>ESCOVA FURO RODAS PEPINO VONIXX</t>
  </si>
  <si>
    <t>HYDROX FAST 500ML VONIXX</t>
  </si>
  <si>
    <t>INTENSE 500ML VONIXX</t>
  </si>
  <si>
    <t>PRIZM 500ML VONIXX</t>
  </si>
  <si>
    <t>RESTAURAX VONIXX 500ML</t>
  </si>
  <si>
    <t>SINTRA PRO 1,5L VONIXX</t>
  </si>
  <si>
    <t>SINTRA PRO 5L VONIXX</t>
  </si>
  <si>
    <t>SIO2 PRO 500ML SPRAY VONIXX</t>
  </si>
  <si>
    <t>STRIKE 1,5L VONIXX</t>
  </si>
  <si>
    <t>STRIKE 500ML SPRAY VONIXX</t>
  </si>
  <si>
    <t>V30 LUSTRO VERNIZ ASIATICO 500ML VONIXX</t>
  </si>
  <si>
    <t>V-FLOC 3L VONIXX</t>
  </si>
  <si>
    <t>V-MOL 5L VONIXX</t>
  </si>
  <si>
    <t>000000370301-NF-009</t>
  </si>
  <si>
    <t>00000442 - SIKA SA</t>
  </si>
  <si>
    <t>SIKAFLEX VEDAÇÃO CINZA SACHE 620GR SIKA</t>
  </si>
  <si>
    <t>SIKA</t>
  </si>
  <si>
    <t>SIKAFLEX VEDAÇÃO CINZA TUBO 400GR SIKA</t>
  </si>
  <si>
    <t>000000370395-NF-009</t>
  </si>
  <si>
    <t>COLA PARA PARABRISA SIKAFLEX PRETO SACHE 600ML SIKA</t>
  </si>
  <si>
    <t>00000534 - AKZO NOBEL LTDA</t>
  </si>
  <si>
    <t>CR RENDE MUITO BRANCO BALDE 20L</t>
  </si>
  <si>
    <t>CORAL</t>
  </si>
  <si>
    <t>CR RENDE MUITO BRANCO GELO BALDE 20L</t>
  </si>
  <si>
    <t>CR RENDE MUITO BRANCO GL 3,6L</t>
  </si>
  <si>
    <t>000000792640-NF-009</t>
  </si>
  <si>
    <t>00000556 - BRASILUX TINTAS TECNICAS LTDA</t>
  </si>
  <si>
    <t>BRASILAR-AREIA FOSCO 18L BALDE BRASILUX</t>
  </si>
  <si>
    <t>BRASILUX</t>
  </si>
  <si>
    <t>BRASILAR-BRANCO GELO FOSCO 18L BRASILUX</t>
  </si>
  <si>
    <t>BRASILAR-BRANCO NEVE FOSCO 18L BRASILUX</t>
  </si>
  <si>
    <t>BRASILINE ESMALTE AMARELO CAT 81 3,6L BRASILUX</t>
  </si>
  <si>
    <t>BRASILINE ESMALTE AMARELO SEGURANÇA 5Y8/12 3,6L BRASILUX</t>
  </si>
  <si>
    <t>BRASILINE ESMALTE AZUL FRANÇA 3,6L BRASILUX</t>
  </si>
  <si>
    <t>BRASILINE ESMALTE CINZA CHASSI SUB GREY 98 3,6L BRASILUX</t>
  </si>
  <si>
    <t>BRASILINE-PRETO BRILHANTE N1 3,6L BRASILUX</t>
  </si>
  <si>
    <t>BRASILINE-PRETO CADILACK 3,6L BRASILUX</t>
  </si>
  <si>
    <t>BRASILINE-PRETO SEMI-FOSCO 3,6L BRASILUX</t>
  </si>
  <si>
    <t>BRASIMAR-VERNIZ MARITIMO IMBUIA 3,6L BRASILUX</t>
  </si>
  <si>
    <t>BRASIMAR-VERNIZ MARITIMO MOGNO 3,6L BRASILUX</t>
  </si>
  <si>
    <t>BRASINIL AREIA BALDE 18L BRASILUX</t>
  </si>
  <si>
    <t>BRASINIL BRANCO NEVE BALDE 18L BRASILUX</t>
  </si>
  <si>
    <t>BRASINIL MARFIM BALDE 18L BRASILUX</t>
  </si>
  <si>
    <t>BRASPISO AMARELO OURO ACETINADO BALDE 18L BRASILUX</t>
  </si>
  <si>
    <t>BRASPISO AZUL PROFUNDO QUADRA ACETINADO BALDE 18L BRASILUX</t>
  </si>
  <si>
    <t>BRASPISO BRANCO ACETINADO BALDE 18L BRASILUX</t>
  </si>
  <si>
    <t>BRASPISO CINZA ACETINADO BALDE 18L BRASILUX</t>
  </si>
  <si>
    <t>BRASPISO CINZA ESCURO ACETINADO BALDE 18L BRASILUX</t>
  </si>
  <si>
    <t>BRASPISO CONCRETO ACETINADO BALDE 18L BRASILUX</t>
  </si>
  <si>
    <t>BRASPISO MARROM ACETINADO BALDE 18L BRASILUX</t>
  </si>
  <si>
    <t>BRASPISO PRETO ACETINADO BALDE 18L BRASILUX</t>
  </si>
  <si>
    <t>BRASPISO VERDE QUADRA ACETINADO BALDE 18L BRASILUX</t>
  </si>
  <si>
    <t>DIRETO NA FERRUGEM AMARELO OURO 3,6LT BRASILUX</t>
  </si>
  <si>
    <t>DIRETO NA FERRUGEM BRANCO BRILHANTE 3,6LT BRASILUX</t>
  </si>
  <si>
    <t>DIRETO NA FERRUGEM CINZA PLATINA 3,6LT BRASILUX</t>
  </si>
  <si>
    <t>EMBORRACHADA-BRANCO NEVE 18L BRASILUX</t>
  </si>
  <si>
    <t>EMBORRACHADA-CINZA MODERNO BRD148 18L BRASILUX</t>
  </si>
  <si>
    <t>KIT EPOXI CINZA N5 MEDIO 3,6L BRASILUX</t>
  </si>
  <si>
    <t>KIT EPOXI AMARELO SEGURANÇA 5Y8/12 3,6L BRASILUX</t>
  </si>
  <si>
    <t>KIT EPOXI AZUL 2.5PB4/10 3,6L BRASILUX</t>
  </si>
  <si>
    <t>KIT EPOXI BRANCO PURO N9,5 3,6L BRASILUX</t>
  </si>
  <si>
    <t>KIT EPOXI CINZA CLARO N 6,5 3,6L BRASILUX</t>
  </si>
  <si>
    <t>KIT EPOXI CINZA N3,5 3,6L BRASILUX</t>
  </si>
  <si>
    <t>KIT EPOXI LARANJA 2.5YR6/14 3,6L BRASILUX</t>
  </si>
  <si>
    <t>KIT EPOXI PRETO N1 3,6L BRASILUX</t>
  </si>
  <si>
    <t>KIT EPOXI VERNIZ 3,6L BRASILUX</t>
  </si>
  <si>
    <t>TINTA TECNICA ESPECIAL KIT PU BRANCO 3,6L BRASILUX</t>
  </si>
  <si>
    <t>TINTA TECNICA ESPECIAL KIT PU CINZA N6,5 3,6L BRASILUX</t>
  </si>
  <si>
    <t>BRASILAR-CAMURCA FOSCO 18L BALDE BRASILUX</t>
  </si>
  <si>
    <t>BRASINIL PALHA BALDE 18L BRASILUX</t>
  </si>
  <si>
    <t>EMBORRACHADA-BRANCO GELO 18L BRASILUX</t>
  </si>
  <si>
    <t>FUNDO PREPARADOR PAREDE BRANCO B'AGUA PRO 1000 BALDE 14LT BRASILUX</t>
  </si>
  <si>
    <t>000000792641-NF-009</t>
  </si>
  <si>
    <t>ACRILAR-BASE A ACETINADO 16,2L BRASILUX</t>
  </si>
  <si>
    <t>ACRILAR-BASE A ACETINADO 3,24L BRASILUX</t>
  </si>
  <si>
    <t>ACRILAR-BRANCO NEVE ACETINADO 3,6L BRASILUX</t>
  </si>
  <si>
    <t>BASE TEXTURA DESIGN 25KG BRASILUX</t>
  </si>
  <si>
    <t>BRASCORTEN-LARANJA EFEITO 900ML BRASILUX</t>
  </si>
  <si>
    <t>BRASCORTEN-VERMELHO BASE 3,6L BRASILUX</t>
  </si>
  <si>
    <t>BRASI-BRILHO VERNIZ ACRILICO 3,6LT BRASILUX</t>
  </si>
  <si>
    <t>BRASICAR-EMBORRACHAMENTO BRANCO 900ML BRASILUX</t>
  </si>
  <si>
    <t>BRASICAR-EMBORRACHAMENTO PRETO 3,6L</t>
  </si>
  <si>
    <t>BRASICAR-EMBORRACHAMENTO PRETO 900ML BRASILUX</t>
  </si>
  <si>
    <t>BRASICAR-PRETO FOSCO VINILICO 600ML BRASILUX</t>
  </si>
  <si>
    <t>BRASICAR-PRIMER BRANCO 900ML BRASILUX</t>
  </si>
  <si>
    <t>BRASICAR-PRIMER CINZA 3,6L BRASILUX</t>
  </si>
  <si>
    <t>BRASICAR-PRIMER CINZA 900ML BRASILUX</t>
  </si>
  <si>
    <t>BRASIDUR PU ACRILICO AUTOM. VERNIZ BASE PU HS 2X1 18L BRASILUX</t>
  </si>
  <si>
    <t>BRASIFER-PRIMER CINZA 18L BRASILUX</t>
  </si>
  <si>
    <t>BRASIFER-PRIMER CINZA 3,6L BRASILUX</t>
  </si>
  <si>
    <t>BRASIFER-PRIMER OXIDO CINZA 900ML BRASILUX</t>
  </si>
  <si>
    <t>BRASIFER-PRIMER OXIDO VERMELHO 3,6L BRASILUX</t>
  </si>
  <si>
    <t>BRASIFER-PRIMER PRETO 18L LATA BRASILUX</t>
  </si>
  <si>
    <t>BRASIFER-PRIMER PRETO 3,6L BRASILUX</t>
  </si>
  <si>
    <t>BRASIFER-PRIMER PRETO 900ML BRASILUX</t>
  </si>
  <si>
    <t>BRASIFLEX PAREDE BRANCO 18KG BRASILUX</t>
  </si>
  <si>
    <t>BRASIFLEX-LAJE BRANCO 18KG BRASILUX</t>
  </si>
  <si>
    <t>BRASILACA-BRANCO 900ML BRASILUX</t>
  </si>
  <si>
    <t>BRASILACA-BRANCO N9,5 PURO 3,6L BRASILUX</t>
  </si>
  <si>
    <t>BRASILACA-BRANCO N9,5 PURO 900ML BRASILUX</t>
  </si>
  <si>
    <t>BRASILACA-CINZA ALEUTA VW 81 900ML BRASILUX</t>
  </si>
  <si>
    <t>BRASILACA-PRETO CADILACK 900ML BRASILUX</t>
  </si>
  <si>
    <t>BRASILACA-PRETO FOSCO 3,6L BRASILUX</t>
  </si>
  <si>
    <t>BRASILACA-PRETO FOSCO 900ML BRASILUX</t>
  </si>
  <si>
    <t>BRASILACA-PRETO SEMI-FOSCO 3,6L BRASILUX</t>
  </si>
  <si>
    <t>BRASILACA-PRETO SEMI-FOSCO 900ML BRASILUX</t>
  </si>
  <si>
    <t>BRASILAR-BASE A 16,2L BRASILUX</t>
  </si>
  <si>
    <t>BRASILAR-BRANCO NEVE FOSCO 3,6L BRASILUX</t>
  </si>
  <si>
    <t>BRASILAR-GRAFITE CINZA ESCURO 3,6L BRASILUX</t>
  </si>
  <si>
    <t>BRASILAR-VERNIZ MARITIMO IMBUIA 225ML BRASILUX</t>
  </si>
  <si>
    <t>BRASILINE ESMALTE ALUMINIO OPAL P/ RODAS 3,6L BRASILUX</t>
  </si>
  <si>
    <t>BRASILINE ESMALTE ALUMINIO OPAL P/ RODAS 900ML BRASILUX</t>
  </si>
  <si>
    <t>BRASILINE ESMALTE BRANCO PURO N9,5 18L BRASILUX</t>
  </si>
  <si>
    <t>BRASILINE-PRETO BRILHANTE N1 900ML BRASILUX</t>
  </si>
  <si>
    <t>BRASILINE-PRETO SEMI-FOSCO 900ML BRASILUX</t>
  </si>
  <si>
    <t>BRASILINE-VERMELHO MASSEY FERGUSSON 900ML BRASILUX</t>
  </si>
  <si>
    <t>BRASILINE-VERNIZ BASE 18L BRASILUX</t>
  </si>
  <si>
    <t>BRASIMAR-VERNIZ MARITIMO BRILHANTE 900ML BRASILUX</t>
  </si>
  <si>
    <t>BRASIMAR-VERNIZ MARITIMO MOGNO 900ML BRASILUX</t>
  </si>
  <si>
    <t>BRASIMIX BU-AMARELO LIMAO 800ML BRASILUX</t>
  </si>
  <si>
    <t>BRASIMIX BU-AMARELO OURO 800ML BRASILUX</t>
  </si>
  <si>
    <t>BRASIMIX BU-AMARELO OXIDO 800ML BRASILUX</t>
  </si>
  <si>
    <t>BRASIMIX BU-AZUL CLARO 800ML BRASILUX</t>
  </si>
  <si>
    <t>BRASIMIX BU-BRANCO PURO 3,6L BRASILUX</t>
  </si>
  <si>
    <t>BRASIMIX BU-FOSQUEANTE P/ PU 800ML BRASILUX</t>
  </si>
  <si>
    <t>BRASIMIX BU-VERMELHO ESCURO 800ML BRASILUX</t>
  </si>
  <si>
    <t>BRASIMIX EMBALAGEM 3,6L BRASILUX</t>
  </si>
  <si>
    <t>BRASIMIX EMBALAGEM 900ML BRASILUX</t>
  </si>
  <si>
    <t>BRASIMOB ESMALTE BRANCO GELO 3,6L BRASILUX</t>
  </si>
  <si>
    <t>BRASIMOB-ALUMINIO 3,6L BRASILUX</t>
  </si>
  <si>
    <t>BRASIMOB-ALUMINIO 900ML BRASILUX</t>
  </si>
  <si>
    <t>BRASIMOB-AMARELO OURO 3,6L BRASILUX</t>
  </si>
  <si>
    <t>BRASIMOB-AMARELO OURO 900ML BRASILUX</t>
  </si>
  <si>
    <t>BRASIMOB-AMARELO SEGURANCA 3,6L BRASILUX</t>
  </si>
  <si>
    <t>BRASIMOB-AREIA 3,6L BRASILUX</t>
  </si>
  <si>
    <t>BRASIMOB-AZUL DEL REY 3,6L BRASILUX</t>
  </si>
  <si>
    <t>BRASIMOB-AZUL FRANCA 3,6L BRASILUX</t>
  </si>
  <si>
    <t>BRASIMOB-BRANCO 225ML BRASILUX</t>
  </si>
  <si>
    <t>BRASIMOB-BRANCO ACETINADO 3,6L BRASILUX</t>
  </si>
  <si>
    <t>BRASIMOB-BRANCO BRILHANTE 3,6L BRASILUX</t>
  </si>
  <si>
    <t>BRASIMOB-BRANCO BRILHANTE 900ML BRASILUX</t>
  </si>
  <si>
    <t>BRASIMOB-BRANCO FOSCO 3,6L BRASILUX</t>
  </si>
  <si>
    <t>BRASIMOB-BRANCO FOSCO 900ML BRASILUX</t>
  </si>
  <si>
    <t>BRASIMOB-CINZA ESCURO 3,6L BRASILUX</t>
  </si>
  <si>
    <t>BRASIMOB-CINZA ESCURO 900ML BRASILUX</t>
  </si>
  <si>
    <t>BRASIMOB-CINZA MEDIO 3,6L BRASILUX</t>
  </si>
  <si>
    <t>BRASIMOB-CINZA MEDIO 900ML BRASILUX</t>
  </si>
  <si>
    <t>BRASIMOB-MARROM CAFE 3,6L BRASILUX</t>
  </si>
  <si>
    <t>BRASIMOB-MARROM CONHAQUE 3,6L BRASILUX</t>
  </si>
  <si>
    <t>BRASIMOB-PLATINA 3,6L BRASILUX</t>
  </si>
  <si>
    <t>BRASIMOB-PRETO BRILHANTE 18L BRASILUX</t>
  </si>
  <si>
    <t>BRASIMOB-PRETO BRILHANTE 225ML BRASILUX</t>
  </si>
  <si>
    <t>BRASIMOB-PRETO BRILHANTE 3,6L BRASILUX</t>
  </si>
  <si>
    <t>BRASIMOB-PRETO BRILHANTE 900ML BRASILUX</t>
  </si>
  <si>
    <t>BRASIMOB-PRETO FOSCO 3,6L BRASILUX</t>
  </si>
  <si>
    <t>BRASIMOB-PRETO FOSCO 900ML BRASILUX</t>
  </si>
  <si>
    <t>BRASIMOB-TABACO 3,6L BRASILUX</t>
  </si>
  <si>
    <t>BRASIMOB-TABACO 900ML BRASILUX</t>
  </si>
  <si>
    <t>BRASIMOB-VERDE COLONIAL 3,6L BRASILUX</t>
  </si>
  <si>
    <t>BRASIMOB-VERDE FOLHA 3,6L BRASILUX</t>
  </si>
  <si>
    <t>BRASIMOB-VERMELHO 3,6L BRASILUX</t>
  </si>
  <si>
    <t>BRASIMOB-VERMELHO CHASSI GOYA 3,6L BRASILUX</t>
  </si>
  <si>
    <t>BRASINIL BRANCO GELO 3,6L BRASILUX</t>
  </si>
  <si>
    <t>BRASINIL BRANCO NEVE 3,6L BRASILUX</t>
  </si>
  <si>
    <t>BRASITELHA-INCOLOR 18L BRASILUX</t>
  </si>
  <si>
    <t>BRASITELHA-INCOLOR 3,6L BRASILUX</t>
  </si>
  <si>
    <t>BRASPISO BRANCO ACETINADO 3,6L BRASILUX</t>
  </si>
  <si>
    <t>BRASPISO CINZA ACETINADO 3,6L BRASILUX</t>
  </si>
  <si>
    <t>BRASPISO CINZA ESCURO ACETINADO 3,6L BRASILUX</t>
  </si>
  <si>
    <t>BRASPISO CINZA ESCURO FOSCO BALDE 18L BRASILUX</t>
  </si>
  <si>
    <t>BRASPISO PRETO ACETINADO 3,6L BRASILUX</t>
  </si>
  <si>
    <t>CATALISADOR 045 PU ALIFATICO 150ML BRASILUX</t>
  </si>
  <si>
    <t>CATALISADOR 045 PU ALIFATICO 900ML BRASILUX</t>
  </si>
  <si>
    <t>CATALISADOR ACIDO P/ VINILICOS 900ML BRASILUX</t>
  </si>
  <si>
    <t>CATALISADOR P/ ESMALTE SINTETICO 150ML BRASILUX</t>
  </si>
  <si>
    <t>CATALISADOR P/ VERNIZ 9038 - CATALISADOR 045 450ML BRASILUX</t>
  </si>
  <si>
    <t>CATALISADOR P/ VINILICO 300ML BRASILUX</t>
  </si>
  <si>
    <t>CIMENTO QUEIMADO-ELEFANTE 5,5KG BRASILUX</t>
  </si>
  <si>
    <t>DIRETO NA FERRUGEM BRANCO BRILHANTE 900ML BRASILUX</t>
  </si>
  <si>
    <t>EMBORRACHADA-BASE A 16,2L BRASILUX</t>
  </si>
  <si>
    <t>EMBORRACHADA-BASE B 16,2L LATA BRASILUX</t>
  </si>
  <si>
    <t>EMBORRACHADA-BASE B 3,24L BRASILUX</t>
  </si>
  <si>
    <t>EMBORRACHADA-BASE C 16,2L BRASILUX</t>
  </si>
  <si>
    <t>ESMALTE SINT AUTOMOTIVO-BRANCO N9,5 PURO 3,6L BRASILUX</t>
  </si>
  <si>
    <t>ESMALTE SINT AUTOMOTIVO-PRETO CARGO SEMI-FOSCO 3,6L BRASILUX</t>
  </si>
  <si>
    <t>ESMALTE SINT AUTOMOTIVO-VERMELHO MASSEY FERGUSSON 3,6L BRASILUX</t>
  </si>
  <si>
    <t>ESMALTE SINT EXTRA RAPIDO SEMI-FOSCO PRETO 3,6L BRASILUX</t>
  </si>
  <si>
    <t>ESMALTE SINT EXTRA RAPIDO SEMI-FOSCO PRETO 900ML BRASILUX</t>
  </si>
  <si>
    <t>FUNDO PREPARADOR PAREDE BRANCO B'AGUA PRO 1000 3,6LT BRASILUX</t>
  </si>
  <si>
    <t>GALVBRAS-BRANCO 3,6L BRASILUX</t>
  </si>
  <si>
    <t>MARTELADO-CINZA TORNADO 3,6L BRASILUX</t>
  </si>
  <si>
    <t>MASSA ACRILICA 5,5KG BRASILUX</t>
  </si>
  <si>
    <t>MASSA POLIESTER ROBERFIBRA 750G BRASILUX</t>
  </si>
  <si>
    <t>MASSA PVA 5,5KG BRASILUX</t>
  </si>
  <si>
    <t>METALICO-PISTACHE 900ML BRASILUX</t>
  </si>
  <si>
    <t>PRIMER EPOXI CINZA UMIDO/UMIDO 2,88L BRASILUX</t>
  </si>
  <si>
    <t>REMOVEDOR DE FERRUGEM 1L BRASILUX</t>
  </si>
  <si>
    <t>REMOVEDOR DE FERRUGEM 500ML BRASILUX</t>
  </si>
  <si>
    <t>REMOVEDOR PASTOSO 1KG BRASILUX</t>
  </si>
  <si>
    <t>REMOVEDOR PASTOSO 4KG BRASILUX</t>
  </si>
  <si>
    <t>REMOVEDOR PASTOSO 500G BRASILUX</t>
  </si>
  <si>
    <t>RESINA PARA TELHA-INCOLOR 3,6L BRASILUX</t>
  </si>
  <si>
    <t>SELADOR ACRILICO 3,6L BRASILUX</t>
  </si>
  <si>
    <t>SELADOR ACRILICO BALDE 18L BRASILUX</t>
  </si>
  <si>
    <t>SELADORA P/ MADEIRA 3,6L BRASILUX</t>
  </si>
  <si>
    <t>SELADORA P/ MADEIRA 900ML BRASILUX</t>
  </si>
  <si>
    <t>VEDA CHOQUE 300G BRASILUX</t>
  </si>
  <si>
    <t>VERNIZ BASE PU FLEET 3X1 18L BRASILUX-21,94-ST</t>
  </si>
  <si>
    <t>VERNIZ BASE SINTETICO 18L BRASILUX-21,94-ST</t>
  </si>
  <si>
    <t>WASHPRIMER AMARELO 600ML BRASICAR BRASILUX</t>
  </si>
  <si>
    <t>KIT EPOXI PRIMER CINZA N6,5 P/ ADESAO 3,6L BRASILUX</t>
  </si>
  <si>
    <t>MASSA PVA BALDE 25KG BRASILUX</t>
  </si>
  <si>
    <t>000000792642-NF-009</t>
  </si>
  <si>
    <t>AGUARRAS MINERAL 5L BRASILUX</t>
  </si>
  <si>
    <t>AGUARRAS MINERAL 900ML BRASILUX</t>
  </si>
  <si>
    <t>DILUENTE 107 PU POLIESTER 18L BRASILUX</t>
  </si>
  <si>
    <t>DILUENTE 107 PU/POLIESTER 5L BRASILUX</t>
  </si>
  <si>
    <t>DILUENTE 107 PU/POLIESTER 900ML BRASILUX</t>
  </si>
  <si>
    <t>DILUENTE P/ EPOXI 900ML BRASILUX</t>
  </si>
  <si>
    <t>QUEROSENE 900ML BRASILUX</t>
  </si>
  <si>
    <t>THINNER 4016 USO GERAL 18L BRASILUX</t>
  </si>
  <si>
    <t>THINNER 4016 USO GERAL 200L TAMBOR BRASILUX</t>
  </si>
  <si>
    <t>THINNER 4016 USO GERAL 5L BRASILUX</t>
  </si>
  <si>
    <t>THINNER 4016 USO GERAL 900ML BRASILUX</t>
  </si>
  <si>
    <t>THINNER 6028 DILUENTE 18L BRASILUX</t>
  </si>
  <si>
    <t>THINNER 6028 DILUENTE 200L TAMBOR BRASILUX</t>
  </si>
  <si>
    <t>THINNER 6028 DILUENTE 5L BRASILUX</t>
  </si>
  <si>
    <t>THINNER 6028 DILUENTE 900ML BRASILUX</t>
  </si>
  <si>
    <t>000000792911-NF-009</t>
  </si>
  <si>
    <t>BRAMATTO BRANCO LUA NOVA BALDE 25KG BRASILUX</t>
  </si>
  <si>
    <t>000000794990-NF-009</t>
  </si>
  <si>
    <t>BRASIMAIS BRANCO GELO BALDE 18L BRASILUX</t>
  </si>
  <si>
    <t>BRASIMIX BU-ALUMINIO P/ SINTETICO 800ML BRASILUX</t>
  </si>
  <si>
    <t>BRASIMIX BU-AMARELO LIMÃO 3,6L BRASILUX</t>
  </si>
  <si>
    <t>BRASIMIX BU-AMARELO OURO 3,6L BRASILUX</t>
  </si>
  <si>
    <t>BRASIMIX BU-AMARELO OXIDO 3,6L BRASILUX</t>
  </si>
  <si>
    <t>BRASIMIX BU-AZUL CLARO 3,6L BRASILUX</t>
  </si>
  <si>
    <t>BRASIMIX BU-AZUL ESCURO 3,6L BRASILUX</t>
  </si>
  <si>
    <t>BRASIMIX BU-LARANJA 3,6L BRASILUX</t>
  </si>
  <si>
    <t>BRASIMIX BU-VERDE CLARO 3,6L BRASILUX</t>
  </si>
  <si>
    <t>BRASIMIX BU-VERDE ESCURO 3,6L BRASILUX</t>
  </si>
  <si>
    <t>BRASIMIX BU-VERMELHO OXIDO 800ML BRASILUX</t>
  </si>
  <si>
    <t>BRASIMIX PREMIUM-AZUL CLARO 800ML BRASILUX</t>
  </si>
  <si>
    <t>BRASITEC ESMALTE SINT SECAGEM EXTRA RAPIDA PRETO ACETINADO 3,6LT BRASILUX</t>
  </si>
  <si>
    <t>BRASILINE-PRETO FOSCO 3,6L BRASILUX</t>
  </si>
  <si>
    <t>000000795328-NF-009</t>
  </si>
  <si>
    <t>TINTA TECNICA ESPECIAL KIT PU AZUL 2.5PB4/10 SEG 3,6L BRASILUX</t>
  </si>
  <si>
    <t>TINTA TECNICA ESPECIAL KIT PU LARANJA 2.5YR6/14 3,6L</t>
  </si>
  <si>
    <t>TINTA TECNICA ESPECIAL KIT PU PRETO N1 3,6L BRASILUX</t>
  </si>
  <si>
    <t>000000033981-NF-009</t>
  </si>
  <si>
    <t>00000582 - PLASTIKA INDUSTRIA</t>
  </si>
  <si>
    <t>FILME STRETCH 50X0,025</t>
  </si>
  <si>
    <t>PLASTIKA</t>
  </si>
  <si>
    <t>MASSA POLIESTER FILLER 900G MAXI RUBBER</t>
  </si>
  <si>
    <t>MAXI RUBBER</t>
  </si>
  <si>
    <t>MASSA POLIESTER COM FIBRA DE VIDRO 750G MAXI RUBBER</t>
  </si>
  <si>
    <t>MASSA POLIESTER PARA PLASTICO 400G MAXI RUBBER</t>
  </si>
  <si>
    <t>ULTRA LIGHT ADESIVO PLASTICO 495G MAXI RUBBER</t>
  </si>
  <si>
    <t>MASSA RAPIDA CINZA 1,25KG MAXI RUBBER</t>
  </si>
  <si>
    <t>PRIMER UNIVERSAL CINZA 900ML MAXI RUBBER</t>
  </si>
  <si>
    <t>PRIMER UNIVERSAL BRANCO 900ML MAXI RUBBER</t>
  </si>
  <si>
    <t>PRIMER HS PU 511 750ML MAXI RUBBER</t>
  </si>
  <si>
    <t>REMOVEDOR PASTOSO 1KG MAXI RUBBER</t>
  </si>
  <si>
    <t>MASSA ANTI-RUIDO 1,3KG MAXI RUBBER</t>
  </si>
  <si>
    <t>BATIDA DE PEDRA 900ML MAXI RUBBER</t>
  </si>
  <si>
    <t>VEDADOR CAPO KPO A 400G + B 60G MAXI RUBBER</t>
  </si>
  <si>
    <t>SELADORA PARA PLASTICO 500ML MAXI RUBBER</t>
  </si>
  <si>
    <t>SELADORA PARA PLASTICO 900ML MAXI RUBBER</t>
  </si>
  <si>
    <t>VEDA-CHOQUE 150G 2 UNIDADES 75G MAXI RUBBER</t>
  </si>
  <si>
    <t>TCHAU TCHAU INSETO CHEIRO 300ML MAXI RUBBER</t>
  </si>
  <si>
    <t>MASSA DE POLIR N2 490G MAXI RUBBER</t>
  </si>
  <si>
    <t>CATALISADOR P/ PRIMER PU 511 150ML MAXI RUBBER</t>
  </si>
  <si>
    <t>MANTA DE FIBRA DE VIDRO MEDIDA 1,40MX0,50M CARPLAST MAXI RUBBER</t>
  </si>
  <si>
    <t>ADESIVO P/ LAMINAÇÃO 880G CARPLAST MAXI RUBBER</t>
  </si>
  <si>
    <t>ADESIVO REFORÇADO PARA LAMINAÇÃO 800G CARPLAST MAXI RUBBER</t>
  </si>
  <si>
    <t>MANTA DE FIBRA DE VIDRO MEDIDA 1,40MX0,33M CARPLAST MAXI RUBBER</t>
  </si>
  <si>
    <t>000000106499-NF-009</t>
  </si>
  <si>
    <t>11000389 - CARVIC COM VER DE PROD E EQ P/ REP AUTO LTDA</t>
  </si>
  <si>
    <t>FLAP DISCO P60 CLASSIC 115X22 NORTON</t>
  </si>
  <si>
    <t>000001079204-NF-009</t>
  </si>
  <si>
    <t>LAZZUDUR PONTE ADERENTE 83405 900ML SHERWIN</t>
  </si>
  <si>
    <t>000000001461-NF-009</t>
  </si>
  <si>
    <t>11000397 - PLASTINI EMBALAGENS LTDA</t>
  </si>
  <si>
    <t>SACOLA IMPRESSA 30X40 DAUTO TINTAS</t>
  </si>
  <si>
    <t>PLASTINI</t>
  </si>
  <si>
    <t>SACOLA IMPRESSAS 45X60 DAUTO TINTAS</t>
  </si>
  <si>
    <t>000000796145-NF-009</t>
  </si>
  <si>
    <t>11000423 - MAZA PRODUTOS QUIMICOS LTDA</t>
  </si>
  <si>
    <t>MAZAPOXI KIT M202 PRIMER CAT 8X1 VERMELHO OXIDO 3,6L</t>
  </si>
  <si>
    <t>MAZA</t>
  </si>
  <si>
    <t>MAZAPOXI KIT M298 II CINZA CLARO N 6,5 3,6L</t>
  </si>
  <si>
    <t>MAZAPOXI KIT M298 II CINZA MEDIA N5 3,6L</t>
  </si>
  <si>
    <t>000000000348-NF-009</t>
  </si>
  <si>
    <t>11000429 - ONKRAFT COMERCIO DE PAPEL E PAPELAO LTDA</t>
  </si>
  <si>
    <t>PAPEL MASCARAUTO SEMI KRAFT 45CM TSK45</t>
  </si>
  <si>
    <t>MADRUGA</t>
  </si>
  <si>
    <t>PAPEL MASCARAUTO SEMI KRAFT 90CM TSK90</t>
  </si>
  <si>
    <t>000000108590-NF-009</t>
  </si>
  <si>
    <t>11000430 - DISSOLTEX IND QUIMICA LTDA</t>
  </si>
  <si>
    <t>TINTA EM PO HIBRIDA - BRANCO 5013 AZULADO 25KG</t>
  </si>
  <si>
    <t>TINTA EM PO HIBRIDA - PRETO PRATA CRAQ. RUGA ALTA 25KG</t>
  </si>
  <si>
    <t>TINTA EM PO HIBRIDA - PRETO ULTRA FOSCO 25KG</t>
  </si>
  <si>
    <t>TINTA EM PO POLIESTER - AMARELO RAL 1003 25KG</t>
  </si>
  <si>
    <t>TINTA EM PO POLIESTER - PRETO 1502 MICRO TEXTURA 25KG</t>
  </si>
  <si>
    <t>TINTA EM PO POLIESTER - PRETO N1 TEXTURIZADO 25KG</t>
  </si>
  <si>
    <t>TINTA EM PO POLIESTER - VERMELHO COCA COLA 25KG</t>
  </si>
  <si>
    <t>000000004128-NF-009</t>
  </si>
  <si>
    <t>11000432 - MARTELENA ALMEIDA INDUSTRIA E COMERCIO DE TINTAS EIRELI</t>
  </si>
  <si>
    <t>MASSA PVA BALDE 18KG INOVE</t>
  </si>
  <si>
    <t>DÁVILA  INOVE</t>
  </si>
  <si>
    <t>TEXTURA ACRILICA PRATA FINA CAIXA 20KG INOVE</t>
  </si>
  <si>
    <t>TEXTURA ACRILICA TITANIO CAIXA 20KG INOVE</t>
  </si>
  <si>
    <t>TEXTURA ACRILICA TANGERINA BALDE 20KG INOVE</t>
  </si>
  <si>
    <t>TINTA ACRILICA ECONOMICA NEVE BALDE 16KG INOVE</t>
  </si>
  <si>
    <t>TINTA ACRILICA ECONOMICA GELO BALDE 16KG INOVE</t>
  </si>
  <si>
    <t>ASSENTO SANITARIO SLIMFORTTE ALMOFADADO BRANCO UNIFORTTE</t>
  </si>
  <si>
    <t>UNIFORTTE</t>
  </si>
  <si>
    <t>ASSENTO SANITARIO SLIMFORTTE SOPRADO BRANCO UNIFORTTE</t>
  </si>
  <si>
    <t>SIFAO SANFONADO DUPLO BRANCO UNIFORTTE</t>
  </si>
  <si>
    <t>SIFAO SANFONADO SIMPLES BRANCO UNIFORTTE</t>
  </si>
  <si>
    <t>000001566129-NF-009</t>
  </si>
  <si>
    <t>11000456 - KARCHER IND E COM LTDA</t>
  </si>
  <si>
    <t>LAVADORA ALTA PRESSAO PORTATIL 1400W 220V KARCHER</t>
  </si>
  <si>
    <t>KARCHER</t>
  </si>
  <si>
    <t>000000006710-NF-009</t>
  </si>
  <si>
    <t>11000466 - ATACADAO DAS TINTAS IRMAOS SOARES LTDA</t>
  </si>
  <si>
    <t>CR RENOVA PAREDES FO LOC BASE P 16L</t>
  </si>
  <si>
    <t>000000007121-NF-009</t>
  </si>
  <si>
    <t>TINTA DEMARCACAO BASE SOLVENTE AZUL 18L MAZA</t>
  </si>
  <si>
    <t>000000357897-NF-009</t>
  </si>
  <si>
    <t>11000474 - OMNI COMERCIO E SERVIÇOS LTDA</t>
  </si>
  <si>
    <t>RESMA PAPEL CHAMEX A4 MULTI 210X297</t>
  </si>
  <si>
    <t>CHAMEX</t>
  </si>
  <si>
    <t>GRAMPO 26/6 GALVANIZADO</t>
  </si>
  <si>
    <t>MASTERPRINT</t>
  </si>
  <si>
    <t>APONTADOR ESCOLAR SIMPLES</t>
  </si>
  <si>
    <t>UTILER</t>
  </si>
  <si>
    <t>LAPIS PRETO N.2</t>
  </si>
  <si>
    <t>LACRE P/ MALOTE</t>
  </si>
  <si>
    <t>TECLADO C/ FIO USB PADRAO PRETO K120 LOGITECH</t>
  </si>
  <si>
    <t>MULTILASER</t>
  </si>
  <si>
    <t>MOUSE PAD PRETO SLIM MULTILASER</t>
  </si>
  <si>
    <t>ESTILETE LARGO</t>
  </si>
  <si>
    <t>PINCEL MARCA TEXTO MASTERPRINT AMARELO</t>
  </si>
  <si>
    <t>000000002184-NF-009</t>
  </si>
  <si>
    <t>11000476 - PAINT COMERCIO ATACADISTA DE TINTAS LTDA</t>
  </si>
  <si>
    <t>EMBALAGEM SPRAY COLOR MIXING TUBO 300ML</t>
  </si>
  <si>
    <t>000002312653-NF-009</t>
  </si>
  <si>
    <t>11000477 - BLACK &amp; DECKER DO BRASIL LTDA</t>
  </si>
  <si>
    <t>ESMERILHADEIRA 4 1/2  5  115MM 950W VV 11.000 RPM 220V DEWALT</t>
  </si>
  <si>
    <t>DEWALT</t>
  </si>
  <si>
    <t>ESMERILHADEIRA ANGULAR 4 1/2  115MM 750W ULTRA SLIM 220V DEWALT</t>
  </si>
  <si>
    <t>LIXADEIRA/POLITRIZ 7 /9  180MM-230MM 1250W VV 0-600/3500 RPM 220V DEWALT</t>
  </si>
  <si>
    <t>ADESIVO PU40 MULTIUSO PRETO BISNAGA PLASTICA 80G UNIPEGA</t>
  </si>
  <si>
    <t>UNIPEGA</t>
  </si>
  <si>
    <t>ADESIVO PU40 MULTIUSO PRETO CARTUCHO 360G UNIPEGA</t>
  </si>
  <si>
    <t>COLA BRANCA ORIGINAL FRASCO 500G UNIPEGA</t>
  </si>
  <si>
    <t>COLA PARA PARABRISA PRETO TUBO 280ML UNIPEGA</t>
  </si>
  <si>
    <t>LIMPA CONTATO LATA 300ML/170G UNIPEGA</t>
  </si>
  <si>
    <t>SELA TRINCA BRANCO CARTUCHO 280ML UNIPEGA</t>
  </si>
  <si>
    <t>SILICONE ACETICO MULTIUSO INCOLOR CARTUCHO 250ML UNIPEGA</t>
  </si>
  <si>
    <t>TINTA SPRAY ALTA TEMPERATURA ALUMINIO LATA 350ML/210G UNIPEGA</t>
  </si>
  <si>
    <t>TINTA SPRAY ALTA TEMPERATURA BRANCO LATA 350ML/210G UNIPEGA</t>
  </si>
  <si>
    <t>TINTA SPRAY METALICO CROMO LATA 350ML/210G UNIPEGA</t>
  </si>
  <si>
    <t>TINTA SPRAY METALICO PRATA LATA 350ML/210G UNIPEGA</t>
  </si>
  <si>
    <t>TINTA SPRAY USO GERAL AZUL CLARO LATA 350ML/210G UNIPEGA</t>
  </si>
  <si>
    <t>TINTA SPRAY USO GERAL CINZA CLARO LATA 350ML/210G UNIPEGA</t>
  </si>
  <si>
    <t>TINTA SPRAY USO GERAL GRAFITE LATA 350ML/210G UNIPEGA</t>
  </si>
  <si>
    <t>TINTA SPRAY USO GERAL PRETO FOSCO LATA 350ML/210G UNIPEGA</t>
  </si>
  <si>
    <t>TINTA SPRAY USO GERAL ROSA LATA 350ML/210G UNIPEGA</t>
  </si>
  <si>
    <t>TINTA SPRAY USO GERAL VERMELHO LATA 350ML/210G UNIPEGA</t>
  </si>
  <si>
    <t>TINTA SPRAY USO GERAL VIOLETA LATA 350ML/210G UNIPEGA</t>
  </si>
  <si>
    <t>TINTA SPRAY VERNIZ BRILHANTE LATA 350ML/210G UNIPEGA</t>
  </si>
  <si>
    <t>TINTA SPRAY VERNIZ FOSCO LATA 350ML/210G UNIPEGA</t>
  </si>
  <si>
    <t>VEDA CALHA CINZA CARTUCHO 280ML UNIPEGA</t>
  </si>
  <si>
    <t>CÓD FORNECEDOR</t>
  </si>
  <si>
    <t>CNPJ</t>
  </si>
  <si>
    <t>DESCRIÇÃO</t>
  </si>
  <si>
    <t>S</t>
  </si>
  <si>
    <t>Com Xml</t>
  </si>
  <si>
    <t>SAINT-GOBAIN DO BRASIL PRODUTOS  INDUSTRIAIS E PARA CONSTRUÃ‡</t>
  </si>
  <si>
    <t>61.064.838/0116-82</t>
  </si>
  <si>
    <t>Ciencia</t>
  </si>
  <si>
    <t>Uso autorizado no momento da consulta</t>
  </si>
  <si>
    <t>'35260161064838011682550010024258021995100072'</t>
  </si>
  <si>
    <t>10843_CITEL</t>
  </si>
  <si>
    <t>SONIA SERTANEJO NETO EIRELI - ME</t>
  </si>
  <si>
    <t>25.026.015/0001-50</t>
  </si>
  <si>
    <t>'53260125026015000150550010000031251000533279'</t>
  </si>
  <si>
    <t>SIKA S.A.</t>
  </si>
  <si>
    <t>33.081.704/0025-62</t>
  </si>
  <si>
    <t>'35260133081704002562550240003703011860677619'</t>
  </si>
  <si>
    <t>COM. ALV. LIMPEZA E DESCARTAVEIS LTDA</t>
  </si>
  <si>
    <t>07.888.247/0001-35</t>
  </si>
  <si>
    <t>'53260107888247000135550010013669461251852093'</t>
  </si>
  <si>
    <t>DISSOLTEX IND QUIMICA LTDA</t>
  </si>
  <si>
    <t>59.599.555/0001-44</t>
  </si>
  <si>
    <t>'35260159599555000144550010001085901193931459'</t>
  </si>
  <si>
    <t>BRASILUX TINTAS TECNICAS LTDA</t>
  </si>
  <si>
    <t>72.770.878/0001-17</t>
  </si>
  <si>
    <t>'35260172770878000117550010007926401668014882'</t>
  </si>
  <si>
    <t>'35260172770878000117550010007926411992208759'</t>
  </si>
  <si>
    <t>'35260172770878000117550010007926421726317301'</t>
  </si>
  <si>
    <t>'35260133081704002562550240003703951715147708'</t>
  </si>
  <si>
    <t>TERRA UTIL COMERCIO DE FERRAMENTAS E UTILIDADES LTDA</t>
  </si>
  <si>
    <t>07.144.507/0001-68</t>
  </si>
  <si>
    <t>'53260107144507000168550010009215651145173730'</t>
  </si>
  <si>
    <t>3M DO BRASIL LTDA</t>
  </si>
  <si>
    <t>45.985.371/0001-08</t>
  </si>
  <si>
    <t>'35260145985371000108550250006328211002439078'</t>
  </si>
  <si>
    <t>KARCHER INDUSTRIA E COMERCIO LTDA.</t>
  </si>
  <si>
    <t>47.110.960/0001-78</t>
  </si>
  <si>
    <t>'35260147110960000178550010015661291603350510'</t>
  </si>
  <si>
    <t>'35260172770878000117550010007929111606088933'</t>
  </si>
  <si>
    <t>AKZO NOBEL LTDA</t>
  </si>
  <si>
    <t>60.561.719/0022-58</t>
  </si>
  <si>
    <t>'35260160561719002258550210004955621842066430'</t>
  </si>
  <si>
    <t>'35260160561719002258550210004955631913120242'</t>
  </si>
  <si>
    <t>'35260160561719002258550210004955641905505472'</t>
  </si>
  <si>
    <t>'35260160561719002258550210004955651423887207'</t>
  </si>
  <si>
    <t>'35260160561719002258550210004955661032444185'</t>
  </si>
  <si>
    <t>'35260160561719002258550210004955671525475417'</t>
  </si>
  <si>
    <t>'35260160561719002258550210004955681020665534'</t>
  </si>
  <si>
    <t>'35260160561719002258550210004955691810716944'</t>
  </si>
  <si>
    <t>'35260160561719002258550210004955701060549967'</t>
  </si>
  <si>
    <t>'35260160561719002258550210004955711072544970'</t>
  </si>
  <si>
    <t>Solucao Adesivos e Selantes Ltda.</t>
  </si>
  <si>
    <t>09.092.458/0001-92</t>
  </si>
  <si>
    <t>'41260109092458000192550010000968081433001132'</t>
  </si>
  <si>
    <t>'35260160561719002258550210004956411440841361'</t>
  </si>
  <si>
    <t>J. PROLAB IND E COMERCIO PRODUTOS PARA LABORATORIO LTDA</t>
  </si>
  <si>
    <t>80.392.434/0001-13</t>
  </si>
  <si>
    <t>'41260180392434000113550010001951101155213197'</t>
  </si>
  <si>
    <t>SHERWIN-WILLIAMS DO BRASIL IND. E COM. LTDA. DIV. AUTOMOTIVA</t>
  </si>
  <si>
    <t>60.872.306/0008-36</t>
  </si>
  <si>
    <t>'35260160872306000836550050003329201511297526'</t>
  </si>
  <si>
    <t>'35260160561719002258550210004956641395391670'</t>
  </si>
  <si>
    <t>'35260161064838011682550010024270461099477735'</t>
  </si>
  <si>
    <t>'35260160561719002258550210004956951460377530'</t>
  </si>
  <si>
    <t>PLASTINI EMBALAGENS LTDA</t>
  </si>
  <si>
    <t>45.007.518/0001-95</t>
  </si>
  <si>
    <t>'35260145007518000195550000000014611989627294'</t>
  </si>
  <si>
    <t>'35260161064838011682550010024275451734988088'</t>
  </si>
  <si>
    <t>'35260145985371000108550250006370381000355523'</t>
  </si>
  <si>
    <t>'35260145985371000108550250006370391002138969'</t>
  </si>
  <si>
    <t>ONKRAFT COMERCIO DE PAPEL E PAPELAO LTDA</t>
  </si>
  <si>
    <t>53.172.826/0001-02</t>
  </si>
  <si>
    <t>'41260153172826000102550010000003481132026010'</t>
  </si>
  <si>
    <t>BAIFER DISTRIBUIDORA DE FERRAMENTAS LTDA</t>
  </si>
  <si>
    <t>52.005.382/0001-40</t>
  </si>
  <si>
    <t>'53260152005382000140550010000067281712378525'</t>
  </si>
  <si>
    <t>'35260160561719002258550210004958061726510539'</t>
  </si>
  <si>
    <t>'35260161064838011682550010024285401619991711'</t>
  </si>
  <si>
    <t>'35260160561719002258550210004958791157533307'</t>
  </si>
  <si>
    <t>'35260160561719002258550210004958801148426944'</t>
  </si>
  <si>
    <t>MARTELENA ALMEIDA INDUSTRIA E COMERCIO DE TINTAS EIRELI</t>
  </si>
  <si>
    <t>35.711.701/0001-13</t>
  </si>
  <si>
    <t>'52260135711701000113550010000041281716050010'</t>
  </si>
  <si>
    <t>EVC INDUSTRIAL LTDA</t>
  </si>
  <si>
    <t>07.316.197/0001-11</t>
  </si>
  <si>
    <t>'23260107316197000111550010001725771077394652'</t>
  </si>
  <si>
    <t>'35260161064838011682550010024286501423632613'</t>
  </si>
  <si>
    <t>'35260161064838011682550010024286511898215585'</t>
  </si>
  <si>
    <t>'35260161064838011682550010024286521806767486'</t>
  </si>
  <si>
    <t>'35260161064838011682550010024286531258185956'</t>
  </si>
  <si>
    <t>'35260161064838011682550010024286541172878934'</t>
  </si>
  <si>
    <t>'35260161064838011682550010024286551924593447'</t>
  </si>
  <si>
    <t>ATLAS S.A.</t>
  </si>
  <si>
    <t>89.723.837/0008-49</t>
  </si>
  <si>
    <t>'35260189723837000849550000010129091401463737'</t>
  </si>
  <si>
    <t>'35260161064838011682550010024290741795022721'</t>
  </si>
  <si>
    <t>'35260161064838011682550010024295551879125604'</t>
  </si>
  <si>
    <t>'35260160561719002258550210004960361766886700'</t>
  </si>
  <si>
    <t>'35260172770878000117550010007949901987464289'</t>
  </si>
  <si>
    <t>AUTOAMERICA LTDA</t>
  </si>
  <si>
    <t>04.140.399/0001-67</t>
  </si>
  <si>
    <t>'41260104140399000167550010002439131807942219'</t>
  </si>
  <si>
    <t>ATACADAO DAS TINTAS IRMAOS SOARES LTDA</t>
  </si>
  <si>
    <t>54.111.999/0001-75</t>
  </si>
  <si>
    <t>'53260154111999000175550000000067101000134449'</t>
  </si>
  <si>
    <t>'35260160561719002258550210004961121215905302'</t>
  </si>
  <si>
    <t>'35260160561719002258550210004961131642649634'</t>
  </si>
  <si>
    <t>'35260160561719002258550210004961141962487942'</t>
  </si>
  <si>
    <t>'35260160561719002258550210004961151400895476'</t>
  </si>
  <si>
    <t>'35260145985371000108550250006429301006171884'</t>
  </si>
  <si>
    <t>'35260145985371000108550250006429311003535912'</t>
  </si>
  <si>
    <t>'35260145985371000108550250006429321009693746'</t>
  </si>
  <si>
    <t>'35260145985371000108550250006429331003305296'</t>
  </si>
  <si>
    <t>'35260145985371000108550250006429341007430688'</t>
  </si>
  <si>
    <t>'35260145985371000108550250006429351007924688'</t>
  </si>
  <si>
    <t>'35260145985371000108550250006429361001207213'</t>
  </si>
  <si>
    <t>'35260145985371000108550250006429461000527059'</t>
  </si>
  <si>
    <t>'35260145985371000108550250006429471005369513'</t>
  </si>
  <si>
    <t>'35260145985371000108550250006429491001440960'</t>
  </si>
  <si>
    <t>'35260145985371000108550250006429501007283727'</t>
  </si>
  <si>
    <t>'35260145985371000108550250006432901001138581'</t>
  </si>
  <si>
    <t>'35260145985371000108550250006432911007420880'</t>
  </si>
  <si>
    <t>'35260172770878000117550010007953281348442266'</t>
  </si>
  <si>
    <t>Unipel Comercio de ImportaCAo e ExportaCAo Ltda.</t>
  </si>
  <si>
    <t>45.919.848/0001-57</t>
  </si>
  <si>
    <t>'33260145919848000157550000000016971354745510'</t>
  </si>
  <si>
    <t>'35260161064838011682550010024308441436239746'</t>
  </si>
  <si>
    <t>BLACK &amp;amp; DECKER DO BRASIL LTDA.</t>
  </si>
  <si>
    <t>53.296.273/0032-98</t>
  </si>
  <si>
    <t>'31260153296273003298550230023126531832826235'</t>
  </si>
  <si>
    <t>'35260161064838011682550010024319931566995197'</t>
  </si>
  <si>
    <t>'35260161064838011682550010024319941343203239'</t>
  </si>
  <si>
    <t>'35260160561719002258550210004962981966839946'</t>
  </si>
  <si>
    <t>'35260160561719002258550210004962991294899626'</t>
  </si>
  <si>
    <t>'35260145985371000108550250006473291004619836'</t>
  </si>
  <si>
    <t>'35260145985371000108550250006473301007722264'</t>
  </si>
  <si>
    <t>'35260145985371000108550250006473311000324872'</t>
  </si>
  <si>
    <t>'53260107888247000135550010013754591166741606'</t>
  </si>
  <si>
    <t>'35260160561719002258550210004964821504614170'</t>
  </si>
  <si>
    <t>'35260160872306000836550050003352721713083405'</t>
  </si>
  <si>
    <t>RB REFINISH COMERCIAL ACESSORIOS LTDA</t>
  </si>
  <si>
    <t>43.959.312/0001-30</t>
  </si>
  <si>
    <t>'35260143959312000130550010000018021971260944'</t>
  </si>
  <si>
    <t>OMNI COMERCIO E SERVICOS LTDA</t>
  </si>
  <si>
    <t>38.029.534/0001-13</t>
  </si>
  <si>
    <t>'53260138029534000113550010003578971401318523'</t>
  </si>
  <si>
    <t>MAZA PRODUTOS QUIMICOS LTDA</t>
  </si>
  <si>
    <t>96.230.719/0001-98</t>
  </si>
  <si>
    <t>'35260196230719000198550010007961451588452140'</t>
  </si>
  <si>
    <t>'35260160561719002258550210004965811540259022'</t>
  </si>
  <si>
    <t>'35260160561719002258550210004965821972598536'</t>
  </si>
  <si>
    <t>'35260160872306000836550050003356151360627546'</t>
  </si>
  <si>
    <t>PLASTIKA INDUSTRIA E COMERCIO DE EMBALAGENS LTDA</t>
  </si>
  <si>
    <t>15.436.096/0001-02</t>
  </si>
  <si>
    <t>'52260115436096000102550010000339811441612653'</t>
  </si>
  <si>
    <t>'53260107888247000135550010013763341103207564'</t>
  </si>
  <si>
    <t>45.985.371/0062-20</t>
  </si>
  <si>
    <t>'35260145985371006220550140009508361001937915'</t>
  </si>
  <si>
    <t>'35260160561719002258550210004966241825702080'</t>
  </si>
  <si>
    <t>'35260160561719002258550210004966701807839187'</t>
  </si>
  <si>
    <t>'35260161064838011682550010024347181600550995'</t>
  </si>
  <si>
    <t>PAINT COM ATACADISTA DE TINTAS</t>
  </si>
  <si>
    <t>60.275.431/0001-92</t>
  </si>
  <si>
    <t>'53260160275431000192550010000026311000030460'</t>
  </si>
  <si>
    <t>'35260160561719002258550210004967031867095101'</t>
  </si>
  <si>
    <t>'35260160561719002258550210004968411000815317'</t>
  </si>
  <si>
    <t>'35260160561719002258550210004968421871071975'</t>
  </si>
  <si>
    <t>'35260160561719002258550210004968431014909763'</t>
  </si>
  <si>
    <t>'35260160561719002258550210004968441441842512'</t>
  </si>
  <si>
    <t>ROBERLO DO BRASIL IND. COM. DISTR. DE PRODUTOS QUIMICOS LTDA</t>
  </si>
  <si>
    <t>09.562.226/0001-50</t>
  </si>
  <si>
    <t>'41260109562226000150550010000818681513856920'</t>
  </si>
  <si>
    <t>'53260154111999000175550000000071211000142170'</t>
  </si>
  <si>
    <t>'35260145985371000108550250006567341007892470'</t>
  </si>
  <si>
    <t>'35260145985371000108550250006567351003247810'</t>
  </si>
  <si>
    <t>'35260145985371000108550250006567361007926980'</t>
  </si>
  <si>
    <t>'35260145985371000108550250006567371009927124'</t>
  </si>
  <si>
    <t>'35260145985371000108550250006567381000583381'</t>
  </si>
  <si>
    <t>'35260145985371000108550250006567391004062448'</t>
  </si>
  <si>
    <t>'35260145985371000108550250006567401001934666'</t>
  </si>
  <si>
    <t>'35260145985371000108550250006567761009482813'</t>
  </si>
  <si>
    <t>'35260145985371000108550250006567771008225504'</t>
  </si>
  <si>
    <t>'35260145985371000108550250006567831005424490'</t>
  </si>
  <si>
    <t>'35260145985371000108550250006567841008244953'</t>
  </si>
  <si>
    <t>60.561.719/0095-03</t>
  </si>
  <si>
    <t>'35260160561719009503550210019356161647479596'</t>
  </si>
  <si>
    <t>'35260160561719009503550210019356171023857171'</t>
  </si>
  <si>
    <t>DM_ENTRADA_SAIDA</t>
  </si>
  <si>
    <t>DTHR_ULTIMO_EVENTO</t>
  </si>
  <si>
    <t>DM_STATUS_ENTRADA</t>
  </si>
  <si>
    <t>VL_NOTA_FISCAL</t>
  </si>
  <si>
    <t>NR_SERIE</t>
  </si>
  <si>
    <t>NR_DOCUMENTO</t>
  </si>
  <si>
    <t>DT_EMISSAO</t>
  </si>
  <si>
    <t>NM_EMITENTE</t>
  </si>
  <si>
    <t>NR_CNPJ_EMITENTE</t>
  </si>
  <si>
    <t>DM_SITUACAO_MD</t>
  </si>
  <si>
    <t>DM_SITUACAO_NFE</t>
  </si>
  <si>
    <t>NR_CHAVE_ACESSO</t>
  </si>
  <si>
    <t>NR_LICENCA</t>
  </si>
  <si>
    <t xml:space="preserve">CÓD PRODUTO </t>
  </si>
  <si>
    <t>LINHA</t>
  </si>
  <si>
    <t xml:space="preserve">NR NOTA FISCAL </t>
  </si>
  <si>
    <t>GIRO</t>
  </si>
  <si>
    <t>ESTOQUE</t>
  </si>
  <si>
    <t>PR. ULT. COMP</t>
  </si>
  <si>
    <t>CMV</t>
  </si>
  <si>
    <t>VLR ESTOQUE</t>
  </si>
  <si>
    <t>MÊS</t>
  </si>
  <si>
    <t>JANEIRO</t>
  </si>
  <si>
    <t>GALVBRAS-BRANCO 18L BRASILUX</t>
  </si>
  <si>
    <t>TEXTURA ACRILICA AREIA BALDE 25KG MISTERCRYL</t>
  </si>
  <si>
    <t>MISTERCRYL</t>
  </si>
  <si>
    <t>PEDRAS NATURAIS DUBAI BALDE 20KG INOVE</t>
  </si>
  <si>
    <t>LIXADEIRA ROTO ORBITAL CV 6" 5/16 PN33629 3M</t>
  </si>
  <si>
    <t>LIXADEIRA ORBITAL 6IN SGV 3/16 PN20327 3M</t>
  </si>
  <si>
    <t>TINTA AKZO NOBEL</t>
  </si>
  <si>
    <t>BP BRANCO BANCHISA VI LISA FIAT 96/20 0,900ML SKY-21,46-ST</t>
  </si>
  <si>
    <t>SKY</t>
  </si>
  <si>
    <t>BP PRATA SAND MET. HYUNDAI 15 0,900ML SKY-21,46-ST</t>
  </si>
  <si>
    <t>GRAFIATO ACRILICO BRANCO BALDE 25KG MISTERCRYL</t>
  </si>
  <si>
    <t>PANO PEGA POEIRA SHERWIN WILLIAMS</t>
  </si>
  <si>
    <t>TOQUE DE BRILHO LONDRES BALDE 25KG MISTERCRYL</t>
  </si>
  <si>
    <t>CR DECORA SEDA AC BASE P 0,8L</t>
  </si>
  <si>
    <t>SACO DE LIXO PRETO 100LTS</t>
  </si>
  <si>
    <t>QUALIFORTE</t>
  </si>
  <si>
    <t>DETERGENTE 500ML-4,49-ST</t>
  </si>
  <si>
    <t>BP GRIS ACIER MET. RENAULT 08/16 900ML SKY-21,94-ST</t>
  </si>
  <si>
    <t>LIXA DAGUA Nº 320 3M</t>
  </si>
  <si>
    <t>ESCOVA DE CARVAO DWP849 220V DEWALT</t>
  </si>
  <si>
    <t>SKYMIX BP292 PEROLA BRONZE 0,900ML-21,94-ST</t>
  </si>
  <si>
    <t>BP PRETO ECLIPSE MET. TOYOTA 900ML BRASIDUR</t>
  </si>
  <si>
    <t>CR DECORA SEDA AC BASE MF 0.8L</t>
  </si>
  <si>
    <t>PU PRETO CADILLAC 0,675ML SKY-21,46-ST</t>
  </si>
  <si>
    <t>MASSA RAPIDA CINZA 0,900ML SKY</t>
  </si>
  <si>
    <t>MASSA CORRIDA PVA 1,4KG INTERIOR SUVINIL</t>
  </si>
  <si>
    <t>SUVINIL</t>
  </si>
  <si>
    <t>DISCO DE LIXA 080 115MM F22,2 982C 3M</t>
  </si>
  <si>
    <t>THINNER 280 900ML THINSOL</t>
  </si>
  <si>
    <t>THINSOL</t>
  </si>
  <si>
    <t>DISCO DE LIXA N.036 NORTON</t>
  </si>
  <si>
    <t>APLICADOR VX45 DE MICROFIBRA SUPER MACIO 7X10CM ALCANCE</t>
  </si>
  <si>
    <t>ALCANCE</t>
  </si>
  <si>
    <t>LONA PLASTICA PRETA 4X100 15KG 41MC MAXILONA</t>
  </si>
  <si>
    <t>MAXILONA</t>
  </si>
  <si>
    <t>ESPATULA  PLASTICA BRANCA CELULOIDE</t>
  </si>
  <si>
    <t>CORANTE LIQUIDO AMARELO 50ML MAZA</t>
  </si>
  <si>
    <t>CATALISADOR MEK 12GR IBERÊ</t>
  </si>
  <si>
    <t>IBERÊ</t>
  </si>
  <si>
    <t>1K ALL PLASTICS PRIMER SIKKENS-21,94-ST</t>
  </si>
  <si>
    <t>33750 EXTRATORA 30L 230V 3M</t>
  </si>
  <si>
    <t>7405S CHROMA NON-STOP ACTIVADOR 0,946L AXALTA</t>
  </si>
  <si>
    <t>AXALTA</t>
  </si>
  <si>
    <t>A2516 SOFT GEL SHAMPOO 473ML MEGUIARS</t>
  </si>
  <si>
    <t>AB GEL REMOVEDOR 3KG</t>
  </si>
  <si>
    <t>ALABASTINE</t>
  </si>
  <si>
    <t>AB GEL REMOVEDOR 750G</t>
  </si>
  <si>
    <t>AB LIXA LÍQUIDA 500ML</t>
  </si>
  <si>
    <t>AB REPARA PAREDES 1KG</t>
  </si>
  <si>
    <t>AB REPARA PAREDES 330G</t>
  </si>
  <si>
    <t>AB REPARA PAREDES ACAO RAPIDA 330G</t>
  </si>
  <si>
    <t>AB REPARA PAREDES PRO 340G</t>
  </si>
  <si>
    <t>AB REPARADOR FLEXIVEL 530G</t>
  </si>
  <si>
    <t>AB SOS REPARA PAREDES 2X 8G</t>
  </si>
  <si>
    <t>ABRIDOR DE LATAS WANDA</t>
  </si>
  <si>
    <t>ACERTO DE COR - TRICOAT</t>
  </si>
  <si>
    <t>ACERTO DE COR AMARELO</t>
  </si>
  <si>
    <t>ACERTO DE COR AZUL</t>
  </si>
  <si>
    <t>ACERTO DE COR BEGE</t>
  </si>
  <si>
    <t>ACERTO DE COR BRANCO</t>
  </si>
  <si>
    <t>ACERTO DE COR CINZA</t>
  </si>
  <si>
    <t>ACERTO DE COR LARANJA</t>
  </si>
  <si>
    <t>ACERTO DE COR MARROM</t>
  </si>
  <si>
    <t>ACERTO DE COR PRATA</t>
  </si>
  <si>
    <t>ACERTO DE COR PRETO</t>
  </si>
  <si>
    <t>ACERTO DE COR ROXO</t>
  </si>
  <si>
    <t>ACERTO DE COR VERDE</t>
  </si>
  <si>
    <t>ACERTO DE COR VERMELHO</t>
  </si>
  <si>
    <t>ADAPTADOR TIPO S8 PPS 2 3M</t>
  </si>
  <si>
    <t>ADAPTADOR TIPO S9 PPS 2 3M</t>
  </si>
  <si>
    <t>ADITIVO TEXTURIZADOR 450ML LAZZURIL</t>
  </si>
  <si>
    <t>ADITIVO VERMELHO PARA VERNIZ AXALTA</t>
  </si>
  <si>
    <t>AGUA SANITARIA 5LTS-3,11-ST</t>
  </si>
  <si>
    <t>ALCOOL 70 AEROSOL ORBI</t>
  </si>
  <si>
    <t>ORBI</t>
  </si>
  <si>
    <t>ALCOOL GEL 500ML-5,13-ST</t>
  </si>
  <si>
    <t>ALCOOL LIQUIDO 70% 5L UZUCLEAN</t>
  </si>
  <si>
    <t>AM 11-21,94-ST</t>
  </si>
  <si>
    <t>AM 17-21,94-ST</t>
  </si>
  <si>
    <t>AM 30-21,94-ST</t>
  </si>
  <si>
    <t>AM 37-21,94-ST</t>
  </si>
  <si>
    <t>AM 42-21,94-ST</t>
  </si>
  <si>
    <t>AM 46-21,94-ST</t>
  </si>
  <si>
    <t>AM 49-21,94-ST</t>
  </si>
  <si>
    <t>AM 51-21,94-ST</t>
  </si>
  <si>
    <t>AM 60-21,94-ST</t>
  </si>
  <si>
    <t>AM 68-21,94-ST</t>
  </si>
  <si>
    <t>AM0001 ANJOMIX POLIESTER PRETO 3,6L-21,95-ST</t>
  </si>
  <si>
    <t>AM0002-21,94-ST</t>
  </si>
  <si>
    <t>AM0003 ANJOMIX POLIESTER BRANCO PURO 3,6L-21,94-ST</t>
  </si>
  <si>
    <t>AM00031-21,94-ST</t>
  </si>
  <si>
    <t>AM0005 ANJOMIX POLIESTER AZUL MEDIO 0,900ML-21,94-ST</t>
  </si>
  <si>
    <t>AM0007 ANJOMIX POLIESTER AZUL ESCURO 0,900ML-21,94-ST</t>
  </si>
  <si>
    <t>AM0008 ANJOMIX POLIESTER PRETO LIMPO 3,6L-21,94-ST</t>
  </si>
  <si>
    <t>AM0009-21,94-ST</t>
  </si>
  <si>
    <t>AM0010 ANJOMIX POLIESTER VERMELHO LIMPO 0,900ML-21,94-ST</t>
  </si>
  <si>
    <t>AM0013 ANJOMIX POLIESTER VERMELHO TRANSPARENTE 0,900ML-21,94-ST</t>
  </si>
  <si>
    <t>AM0014 ANJOMIX POLIESTER VEREMLHO OXIDO 0,900ML-21,94-ST</t>
  </si>
  <si>
    <t>AM0016-21,94-ST</t>
  </si>
  <si>
    <t>AM0018 ANJOMIX POLIESTER AMARELO TRANSPARENTE 0,900ML-21,94-ST</t>
  </si>
  <si>
    <t>AM0019 ANJOMIX POLIESTER AMARELO OXIDO 0,900ML-21,94-ST</t>
  </si>
  <si>
    <t>AM0020 ANJOMIX POLIESTER AMARELO CROMO 0,900ML-21,94-ST</t>
  </si>
  <si>
    <t>AM0022 ANJOMIX POLIESTER VERMELHO VIVO 0,900ML-21,94-ST</t>
  </si>
  <si>
    <t>AM0023-21,94-ST</t>
  </si>
  <si>
    <t>AM0027 ANJOMIX POLIESTER ROSA 0,900ML-21,94-ST</t>
  </si>
  <si>
    <t>AM0028 ANJOMIX POLIESTER VERDE LIMPO 0,900ML-21,94-ST</t>
  </si>
  <si>
    <t>AM0029 ANJOMIX POLIESTER VERDE INTENSO 0,900ML-21,94-ST</t>
  </si>
  <si>
    <t>AM0032-21,94-ST</t>
  </si>
  <si>
    <t>AM0033-21,94-ST</t>
  </si>
  <si>
    <t>AM0035 ADITIVO DE EFEITO METALIZADO 0,900ML-21,94-ST</t>
  </si>
  <si>
    <t>AM0039-21,94-ST</t>
  </si>
  <si>
    <t>AM0043-21,94-ST</t>
  </si>
  <si>
    <t>AM0044 ANJOMIX POLIESTER ALUMINIO BRILHANTE MEDIO 3,6L-21,94-ST</t>
  </si>
  <si>
    <t>AM0045 ANJOMIX POLIESTER ALUMINIO SUPER GRAUDO 3,600ML-21,94-ST</t>
  </si>
  <si>
    <t>AM006 ANJOMIX POLIESTER AZUL MEDIO ESCURO 0,900ML-21,94-ST</t>
  </si>
  <si>
    <t>AM0062 ANJOMIX POLIESTER PEROLA CRISTAL 240ML-21,94-ST</t>
  </si>
  <si>
    <t>AM0063 ANJOMIX POLIESTER BASE TRANSPARENTE 3,6L-21,94-ST</t>
  </si>
  <si>
    <t>AMOSTRA</t>
  </si>
  <si>
    <t>AN ColorScala Selector VR Set</t>
  </si>
  <si>
    <t>ANJODUR POLIESTER AZUL BUZIOS FIAT 01 0,900ML-21,94-ST</t>
  </si>
  <si>
    <t>ANJODUR POLIESTER BRANCO BANCHISA FIAT 96 0,900ML-21,94-ST</t>
  </si>
  <si>
    <t>ANJODUR POLIESTER PRETO EBONY FORD 98 0,900ML-21,94-ST</t>
  </si>
  <si>
    <t>ANJODUR POLIESTER VERMELHO ARPOADOR FORD 08 900ML-21,94-ST</t>
  </si>
  <si>
    <t>ANJODUR POLIESTER VERMELHO LYRA GM 04 0,900ML-21,94-ST</t>
  </si>
  <si>
    <t>APARELHO DE DIAGNOSTICO VEICULAR- POL 4100- S/N: XF6RS9110N1124</t>
  </si>
  <si>
    <t>APARELHO ELETRICO DE ILUMINAÇÃO 226553627R</t>
  </si>
  <si>
    <t>APARELHO ELETRICO DE ILUMINAÇÃO 265505271R</t>
  </si>
  <si>
    <t>APARELHO TELEFONICO S/ FIO PRETO INTELBRAS</t>
  </si>
  <si>
    <t>APLICADOR PNEUMATICO AIR POWER 600 P/ SACHE 600ML SOLUFIX</t>
  </si>
  <si>
    <t>AREIA MÉDIA M³</t>
  </si>
  <si>
    <t>ARGAMASSA AC3 20KG</t>
  </si>
  <si>
    <t>PRECON</t>
  </si>
  <si>
    <t>ARGAMASSA ACI 20KG</t>
  </si>
  <si>
    <t>CIMENTMIX</t>
  </si>
  <si>
    <t>AUTOBASE PLUS MM Q195 BRANCO TRANSPARENTE 1L</t>
  </si>
  <si>
    <t>Autobase Plus MM Q879NG SEC Turquoise To Gold 0.5L UN 1263 T</t>
  </si>
  <si>
    <t>AUTOWAVE ACTIVADOR WB SIKKENS 1L</t>
  </si>
  <si>
    <t>AUTOWAVE MM 00 BRANCO 1L-24,45-ST</t>
  </si>
  <si>
    <t>AUTOWAVE MM 245 PRETO PROFUNDO 1L-24,45-ST</t>
  </si>
  <si>
    <t>AUTOWAVE MM 254 LARANJA ESCURO 0,5L-24,45-ST</t>
  </si>
  <si>
    <t>AUTOWAVE MM 266 AMARELO ESVERDEADO 0,5L-24,45-ST</t>
  </si>
  <si>
    <t>AUTOWAVE MM 296 AMARELO CLARO 0,5L-24,45-ST</t>
  </si>
  <si>
    <t>AUTOWAVE MM 332BA PEROLA AZUL FINA 1L-24,45-ST</t>
  </si>
  <si>
    <t>AUTOWAVE MM 332GA PEROLA VERDE MEDIA 0,5L-24,45-ST</t>
  </si>
  <si>
    <t>AUTOWAVE MM 332GB PEROLA VERDE FINA 0,5L-24,45-ST</t>
  </si>
  <si>
    <t>AUTOWAVE MM 332RA PEROLA VERMELHA GRAUDA 0,5L-24,45-ST</t>
  </si>
  <si>
    <t>AUTOWAVE MM 332VA PEROLA VIOLETA 1L-24,45-ST</t>
  </si>
  <si>
    <t>AUTOWAVE MM 332XB EFEITO AZUL MEDIO 0,5L-24,45-ST</t>
  </si>
  <si>
    <t>AUTOWAVE MM 332XG EFEITO DOURADO 0,5L-24,45-ST</t>
  </si>
  <si>
    <t>AUTOWAVE MM 332XS EFEITO BRANCO GRAUDO 0,5L-24,45-ST</t>
  </si>
  <si>
    <t>AUTOWAVE MM 332YA PEROLA DOURADA 0,5L-24,45-ST</t>
  </si>
  <si>
    <t>AUTOWAVE MM 333P PEROLA BRANCA MEDIA 1L-24,45-ST</t>
  </si>
  <si>
    <t>AUTOWAVE MM 333PB PEROLA AZUL 1L-24,45-ST</t>
  </si>
  <si>
    <t>AUTOWAVE MM 333PG PEROLA DOURADA MEDIA 1L-24,45-ST</t>
  </si>
  <si>
    <t>AUTOWAVE MM 334GA PEROLA VERDE BRILHANTE 0,5L-24,45-ST</t>
  </si>
  <si>
    <t>AUTOWAVE MM 334GB PEROLA AZUL ESVERDEADA 0,5L-24,45-ST</t>
  </si>
  <si>
    <t>AUTOWAVE MM 334PR PEROLA VERMELHA FINA 0,5L-24,45-ST</t>
  </si>
  <si>
    <t>AUTOWAVE MM 334RA PEROLA MARRON FINA 0,5L-24,45-ST</t>
  </si>
  <si>
    <t>AUTOWAVE MM 334RC PEROLA VERDE MEDIA 0,5L</t>
  </si>
  <si>
    <t>AUTOWAVE MM 334RE 0,5L SIKKENS-24,45-ST</t>
  </si>
  <si>
    <t>AUTOWAVE MM 334WA PEROLA BRANCA EXTRA FINA 0,5L-24,45-ST</t>
  </si>
  <si>
    <t>AUTOWAVE MM 334WB PEROLA BRANCA CLARA FINA 0,5L-24,45-ST</t>
  </si>
  <si>
    <t>AUTOWAVE MM 334ZA GRAFITE PRETO 0,5L-24,45-ST</t>
  </si>
  <si>
    <t>AUTOWAVE MM 335 AMARELO BRILHANTE 0,5L-24,45-ST</t>
  </si>
  <si>
    <t>AUTOWAVE MM 342 AZUL AVIOLETADO 1L-24,45-ST</t>
  </si>
  <si>
    <t>AUTOWAVE MM 355 VERMELHO BRILHANTE 1L-24,45-ST</t>
  </si>
  <si>
    <t>AUTOWAVE MM 361 AMARELO ALARANJADO 0,5L-24,45-ST</t>
  </si>
  <si>
    <t>AUTOWAVE MM 379 AZUL ESVERDEADO 1L-24,45-ST</t>
  </si>
  <si>
    <t>AUTOWAVE MM 400 PRETO 1L-24,45-ST</t>
  </si>
  <si>
    <t>AUTOWAVE MM 535 1L-20,56-ST</t>
  </si>
  <si>
    <t>AUTOWAVE MM 537 MARRON BRILHANTE 1L-24,45-ST</t>
  </si>
  <si>
    <t>AUTOWAVE MM 558 AMARELO OXIDO 0,5L-24,45-ST</t>
  </si>
  <si>
    <t>AUTOWAVE MM 568 LARANJA AVERMELHADO 0,5L-24,45-ST</t>
  </si>
  <si>
    <t>AUTOWAVE MM 575 AZUL TRANSPARENTE 1L-24,45-ST</t>
  </si>
  <si>
    <t>AUTOWAVE MM 577 VERDE TRANSPARENTE 1L-24,45-ST</t>
  </si>
  <si>
    <t>AUTOWAVE MM 579 AMARELO ALARANJADO 0,5L-24,45-ST</t>
  </si>
  <si>
    <t>AUTOWAVE MM 599 VERMELHO MARROM 0,5L-24,45-ST</t>
  </si>
  <si>
    <t>AUTOWAVE MM 666 BINDER 3,75L-24,45-ST</t>
  </si>
  <si>
    <t>AUTOWAVE MM 732 VERDE ESCURO 1L-24,45-ST</t>
  </si>
  <si>
    <t>AUTOWAVE MM 744 PRETO 1L-24,45-ST</t>
  </si>
  <si>
    <t>AUTOWAVE MM 777 CONTROLADOR DE FLOP 1L-24,45-ST</t>
  </si>
  <si>
    <t>AUTOWAVE MM 888C ALUMINIO FINO 1L-25,87-ST</t>
  </si>
  <si>
    <t>AUTOWAVE MM 888CC ALUMINIO GRAUDO 1L-25,87-ST</t>
  </si>
  <si>
    <t>AUTOWAVE MM 888DF ALUMINIO MEDIO BRILHANTE 1L-25,87-ST</t>
  </si>
  <si>
    <t>AUTOWAVE MM 888MS ALUMINIO EXTRA FINO 1L-25,87-ST</t>
  </si>
  <si>
    <t>AUTOWAVE MM 888YA DOURADO METALICO 1L-25,87-ST</t>
  </si>
  <si>
    <t>AUTOWAVE MM 954 VIOLETA AVERMELHADO 1L-24,45-ST</t>
  </si>
  <si>
    <t>AUTOWAVE MM 971 VIOLETA AZULADO 1L-24,45-ST</t>
  </si>
  <si>
    <t>AUTOWAVE MM 980 AZUL ESCURO TRANSPARENTE 1L-24,45-ST</t>
  </si>
  <si>
    <t>BALANÇA SARTORIUS PMA7501 EVOLUTION</t>
  </si>
  <si>
    <t>BALANÇA TOLEDO</t>
  </si>
  <si>
    <t>BANNER SKY</t>
  </si>
  <si>
    <t>BARBANTE NATURAL</t>
  </si>
  <si>
    <t>BASE A2 ACRILICO ACETINADO TQ DE SEDA 16L SUVINIL</t>
  </si>
  <si>
    <t>BASE A2 ACRILICO RENDE COBRE MUITO 16L SUVINIL</t>
  </si>
  <si>
    <t>BICO ATOMIZADOR PSG GRAVITACIONAL 1.2 AZUL 26712 3M</t>
  </si>
  <si>
    <t>BICO ATOMIZADOR PSG GRAVITACIONAL 1.4 LARANJA 26714 3M</t>
  </si>
  <si>
    <t>BICO ATOMIZADOR PSG GRAVITACIONAL FINE FINISH 1.2 26714 3M</t>
  </si>
  <si>
    <t>BICO ATOMIZADOR PSG GRAVITACIONAL FINE FINISH 1.3 26714 3M</t>
  </si>
  <si>
    <t>BICO P/ TORNEIRA JARDIM PVC C/ PORCA PRETA HERC</t>
  </si>
  <si>
    <t>HERC</t>
  </si>
  <si>
    <t>BLOCO DE REQUISIÇÃO SAGA</t>
  </si>
  <si>
    <t>BOBINA TERMICA 80X80 PERSONALIZADA</t>
  </si>
  <si>
    <t>ETITEC</t>
  </si>
  <si>
    <t>BOINA DE ESPUMA ROXA FACE UNICA 8P PN33036 3M</t>
  </si>
  <si>
    <t>BOM AR</t>
  </si>
  <si>
    <t>BORRACHA PLASTICA BRANCA</t>
  </si>
  <si>
    <t>BOTA EVA PTA CANO CURTO Nº 40</t>
  </si>
  <si>
    <t>BOTINA CADARÇO CANO BAIXO NUBUCK CAFE N°41 MARLUVAS</t>
  </si>
  <si>
    <t>MARLUVAS</t>
  </si>
  <si>
    <t>BOTINA ELASTICO BICO DE AÇO Nº38 MARLUVAS</t>
  </si>
  <si>
    <t>LUVA POLY PU BLACK XG</t>
  </si>
  <si>
    <t>LUVA POLY PU BLACK M</t>
  </si>
  <si>
    <t>LUVA POLY PU BLACK G</t>
  </si>
  <si>
    <t>LUVA POLY PU BLACK P</t>
  </si>
  <si>
    <t>BOTINA ELASTICO BICO DE PVC Nº 37 MARLUVAS</t>
  </si>
  <si>
    <t>BOTA PVC PRETA (GALOCHA) Nº36 MARLUVAS</t>
  </si>
  <si>
    <t>LUVA ULTRA TECH PU (VAQUETA) TAM (8-M)</t>
  </si>
  <si>
    <t>BOTA PVC PRETA (GALOCHA) Nº38 MARLUVAS</t>
  </si>
  <si>
    <t>BOTINA ELASTICO BICO DE PVC Nº 38 MARLUVAS</t>
  </si>
  <si>
    <t>BOTA PVC PRETA (GALOCHA) Nº37 MARLUVAS</t>
  </si>
  <si>
    <t>BOTINA ELASTICO BICO DE PVC Nº 44 MARLUVAS</t>
  </si>
  <si>
    <t>BOTA PVC PRETA (GALOCHA) Nº41</t>
  </si>
  <si>
    <t>BOTINA ELASTICO BICO DE PVC Nº40 MARLUVAS</t>
  </si>
  <si>
    <t>BOTINA CADARÇO CANO BAIXO NUBUCK CAFE Nº42 MARLUVAS</t>
  </si>
  <si>
    <t>BOTA PVC PRETA (GALOCHA) Nº40 MARLUVAS</t>
  </si>
  <si>
    <t>BOTINA ELASTICO BICO DE PVC Nº 35 BIDENS</t>
  </si>
  <si>
    <t>KADESH</t>
  </si>
  <si>
    <t>BOTINA ELASTICO BICO DE PVC Nº 39 BIDENS</t>
  </si>
  <si>
    <t>BOTINA ELASTICO BICO DE PVC Nº 40 BIDENS</t>
  </si>
  <si>
    <t>BOTINA ELASTICO BICO DE PVC Nº 41 BIDENS</t>
  </si>
  <si>
    <t>BOTINA ELASTICO BICO DE PVC Nº 43 BIDENS</t>
  </si>
  <si>
    <t>BOTA PVC PRETA (GALOCHA) Nº42 MARLUVAS</t>
  </si>
  <si>
    <t>BOTINA CADARÇO CANO BAIXO NUBUCK CAFE N°43 MARLUVAS</t>
  </si>
  <si>
    <t>BOTINA CADARÇO CANO BAIXO NUBUCK CAFE Nº36 MARLUVAS</t>
  </si>
  <si>
    <t>BP BEGE ARTIO MET. GM 09 0,900ML SKY-21,94-ST</t>
  </si>
  <si>
    <t>BP CINZA COLIMA MET GM 04 0,900ML SKY-21,94-ST</t>
  </si>
  <si>
    <t>BP CINZA HOLOGRAMA MET. RENAULT 00/11 0,900ML SKY-21,94-ST</t>
  </si>
  <si>
    <t>BP CINZA SATIN STEEL MET. GM 12/17 0,900ML SKY-21,45-ST</t>
  </si>
  <si>
    <t>BP PRATA GEADA 0,900ML WEG-21,94-ST</t>
  </si>
  <si>
    <t>BP PRATA GLOBAL MET. HONDA 06/16 0,900ML SKY-21,45-ST</t>
  </si>
  <si>
    <t>BP PRATA RIVIEIRA MET FORD 5 0,900ML SKY-21,93-ST</t>
  </si>
  <si>
    <t>BP PRETO CARBON PER. FIAT/JEEP 16/21 0,900ML SKY-21,94-ST</t>
  </si>
  <si>
    <t>BRANCO BOSSA NOVA ANJO-21,94-ST</t>
  </si>
  <si>
    <t>BRANCO SUMMIT ANJO</t>
  </si>
  <si>
    <t>BRASILINE ESMALTE SUPER RAPIDO CINZA ESCURO 3,6L BRASILUX</t>
  </si>
  <si>
    <t>BRASIMOB-AMARELO SEGURANCA 18L BRASILUX</t>
  </si>
  <si>
    <t>BRASIMOB-VERDE COLONIAL 18L BRASILUX</t>
  </si>
  <si>
    <t>BRASJET - ALUMINIO ALTA TEMP 400ML</t>
  </si>
  <si>
    <t>BRASJET - CROMADO METALICO 400ML</t>
  </si>
  <si>
    <t>BRASTOL-INCOLOR 900ML BRASILUX</t>
  </si>
  <si>
    <t>BROCA ACO 1/8MM</t>
  </si>
  <si>
    <t>DORMER</t>
  </si>
  <si>
    <t>BROCA ACO 3,17MM (1/8)</t>
  </si>
  <si>
    <t>BROCA ACO 5,00MM</t>
  </si>
  <si>
    <t>BOSCH</t>
  </si>
  <si>
    <t>BROCA ACO 6,00MM</t>
  </si>
  <si>
    <t>BROCA ACO 7,00MM</t>
  </si>
  <si>
    <t>BROCA ACO 8,00MM</t>
  </si>
  <si>
    <t>CABINE MVCOM - ECO 7000 - S/N: 0037MV-0189</t>
  </si>
  <si>
    <t>CABO CHAPA DE AÇO 1,20 MT BETANIN</t>
  </si>
  <si>
    <t>CAIXA DE LUZES KOMBI</t>
  </si>
  <si>
    <t>CAL HIDRATADA KG</t>
  </si>
  <si>
    <t>CALIFORNIA GOLD CARNAUBA PURA WAX-CERA DE CARN. PURA 340G MOTHERS 5550</t>
  </si>
  <si>
    <t>MOTHERS</t>
  </si>
  <si>
    <t>CAMISETA BRANCA GG BRASILUX</t>
  </si>
  <si>
    <t>CAMISETA BRANCA M BRASILUX</t>
  </si>
  <si>
    <t>CAMISETA PINTOR VERDE G BRASILUX</t>
  </si>
  <si>
    <t>CANECA 600ML PISTOLA W-400/W-400WB/LPH-400</t>
  </si>
  <si>
    <t>ANEST</t>
  </si>
  <si>
    <t>CANECA 600ML PISTOLA WS-400 PININFARINA</t>
  </si>
  <si>
    <t>CANECA PLASTICA DE GRAVIDADE</t>
  </si>
  <si>
    <t>CANETA BIC CRISTAL - PRETA</t>
  </si>
  <si>
    <t>CANETA BIC CRISTAL VERMELHA</t>
  </si>
  <si>
    <t>CAPA DE AR P/ W-400 BELLARIA</t>
  </si>
  <si>
    <t>CATALISADOR HT5522 WEQ</t>
  </si>
  <si>
    <t>CATALISADOR P/ COLA PLASTICA UNIVERSAL BIS. 9G ANJO</t>
  </si>
  <si>
    <t>CATALISADOR PU ALIFATICO 900 ML</t>
  </si>
  <si>
    <t>CATALISADOR ST 5581 0,100ML</t>
  </si>
  <si>
    <t>CERA AUTO BRILHO 5L</t>
  </si>
  <si>
    <t>CERA COLORIDA PEROLA 250ML BRANCA</t>
  </si>
  <si>
    <t>PEROLA</t>
  </si>
  <si>
    <t>CERA COLORIDA PEROLA 250ML PRATA</t>
  </si>
  <si>
    <t>CERA COLORIDA PEROLA 250ML PRETA</t>
  </si>
  <si>
    <t>CERA COLORIDA PEROLA 250ML VERMELHA</t>
  </si>
  <si>
    <t>CERA INCOLOR POLYLAR 5 LTS START</t>
  </si>
  <si>
    <t>BRILHO MAX</t>
  </si>
  <si>
    <t>CHAPINHA P/ ACERTO DE COR C/ FURO RENOVA</t>
  </si>
  <si>
    <t>RENOVA</t>
  </si>
  <si>
    <t>CHAVE ESTRELA 10 X 11MM</t>
  </si>
  <si>
    <t>CHAVE ESTRELA 12 X 13MM</t>
  </si>
  <si>
    <t>CHAVE ESTRELA 14 X 15MM</t>
  </si>
  <si>
    <t>CHAVE FIXA 10 X 11MM</t>
  </si>
  <si>
    <t>CHAVE FIXA 12 X 13MM</t>
  </si>
  <si>
    <t>CHAVE FIXA 14 X 15MM</t>
  </si>
  <si>
    <t>CIMENTO QUEIMADO CINZA BD 23 KG MAZA</t>
  </si>
  <si>
    <t>CINTA ERGONOMICA C ELASTICO VM G</t>
  </si>
  <si>
    <t>CINTA ERGONOMICA C ELASTICO VM M</t>
  </si>
  <si>
    <t>CINZA URANO 0,900ML ANJO-21,94-ST</t>
  </si>
  <si>
    <t>CLICHE NOVO</t>
  </si>
  <si>
    <t>CODE - REVESTIMENTO CERAMICO PARA PLASTICO 65ML ALCANCE</t>
  </si>
  <si>
    <t>COLA BASTÃO</t>
  </si>
  <si>
    <t>COLA QUENTE SILICONE BASTÃO</t>
  </si>
  <si>
    <t>COMPRESSOR DE ALTA PRESSÃO CJ 30 PCM APV 250L TRIFÁSICO CHIAPERINI</t>
  </si>
  <si>
    <t>CHIAPERINI</t>
  </si>
  <si>
    <t>COMPRESSOR DE AR 15+PES BLUE RCH200L C/MM 3HP MONOFÁSICO 110/220V CHIAPERINI</t>
  </si>
  <si>
    <t>COMPRESSOR DE AR 20 PES BLUE RCH250L C/MM 5HP MONOFASICO 220V CHIAPERINI</t>
  </si>
  <si>
    <t>COMPRESSOR DE AR 40AP3V RCH 425L C/MT 10HP TRIFASICO 220/380V CHIAPERINI</t>
  </si>
  <si>
    <t>COMPRESSOR DE AR 60APW RCH 425L C/MT 15HP TRIFASICO 220/380V CHIAPERINI</t>
  </si>
  <si>
    <t>CORANTE LIQUIDO OCRE 50ML MAZA</t>
  </si>
  <si>
    <t>CORANTE LIQUIDO VERMELHO 50ML</t>
  </si>
  <si>
    <t>CORRETIVO LIQUIDO 18ML</t>
  </si>
  <si>
    <t>CR AGUARRAS INCOLOR 5L</t>
  </si>
  <si>
    <t>CR AGUARRAS INCOLOR 900ML</t>
  </si>
  <si>
    <t>CR BEM ESTAR PROT ANTIMOSQUITO 3,6L</t>
  </si>
  <si>
    <t>CR BRILHO PARA TINTA INCOLOR 18L</t>
  </si>
  <si>
    <t>CR BRILHO PARA TINTA INCOLOR 3.6L</t>
  </si>
  <si>
    <t>CR CORAL MASTER AREIA 18L</t>
  </si>
  <si>
    <t>CR CORAL MASTER AREIA 3,6L</t>
  </si>
  <si>
    <t>CR CORAL MASTER BASE MF 0,8L</t>
  </si>
  <si>
    <t>CR CORAL MASTER BASE MF 16L</t>
  </si>
  <si>
    <t>CR CORAL MASTER BASE MF 3,2L</t>
  </si>
  <si>
    <t>CR CORAL MASTER BASE P 0,8L</t>
  </si>
  <si>
    <t>CR CORAL MASTER BASE P 16L</t>
  </si>
  <si>
    <t>CR CORAL MASTER BASE P 3,2L</t>
  </si>
  <si>
    <t>CR CORAL MASTER BASE T 0,8L</t>
  </si>
  <si>
    <t>CR CORAL MASTER BASE T 16L</t>
  </si>
  <si>
    <t>CR CORAL MASTER BASE T 3,2L</t>
  </si>
  <si>
    <t>CR CORAL MASTER BRANCO 0,9L</t>
  </si>
  <si>
    <t>CR CORAL MASTER BRANCO 18L</t>
  </si>
  <si>
    <t>CR CORAL MASTER PALHA 18L</t>
  </si>
  <si>
    <t>CR CORAL MASTER PALHA 3,6L</t>
  </si>
  <si>
    <t>CR CORAL MASTER TUBARÃO BRANCO 18L</t>
  </si>
  <si>
    <t>CR CORAL MASTER TUBARÃO BRANCO 3,6L</t>
  </si>
  <si>
    <t>CR CORALAR ACR MAIS DES DIA NUBLADO 18L</t>
  </si>
  <si>
    <t>CR CORALAR ACR MAIS DES DIA NUBLADO 3.6L</t>
  </si>
  <si>
    <t>CR CORALAR ACR MAIS DES NE PAULISTA 18L</t>
  </si>
  <si>
    <t>CR CORALAR ACR MAIS DES NE PAULISTA 3.6L</t>
  </si>
  <si>
    <t>CR CORALAR ACR MAIS DES PEDRA PREC 18L</t>
  </si>
  <si>
    <t>CR CORALAR ACR MAIS DES PEDRA PREC 3.6L</t>
  </si>
  <si>
    <t>CR CORALAR ACR MAIS RES AREIA 18L</t>
  </si>
  <si>
    <t>CR CORALAR ACR MAIS RES AREIA 3,6L</t>
  </si>
  <si>
    <t>CR CORALAR ACR MAIS RES BRANCO 15L</t>
  </si>
  <si>
    <t>CR CORALAR ACR MAIS RES CAMURCA 18L</t>
  </si>
  <si>
    <t>CR CORALAR ACR MAIS RES CAMURCA 3,6L</t>
  </si>
  <si>
    <t>CR CORALAR ACR MAIS RES DIA NUBLADO 18L</t>
  </si>
  <si>
    <t>CR CORALAR ACR MAIS RES DIA NUBLADO 3.6L</t>
  </si>
  <si>
    <t>CR CORALAR ACR MAIS RES LA MARACATU 18L</t>
  </si>
  <si>
    <t>CR CORALAR ACR MAIS RES LA MARACATU 3,6L</t>
  </si>
  <si>
    <t>CR CORALAR ACR MAIS RES MARFIM 3,6L</t>
  </si>
  <si>
    <t>CR CORALAR ACR MAIS RES OCEANO 18L</t>
  </si>
  <si>
    <t>CR CORALAR ACR MAIS RES OCEANO 3,6L</t>
  </si>
  <si>
    <t>CR CORALAR ACR MAIS RES PALHA 18L</t>
  </si>
  <si>
    <t>CR CORALAR ACR MAIS RES PALHA 3,6L</t>
  </si>
  <si>
    <t>CR CORALAR ACR MAIS RES PEDRA PREC 18L</t>
  </si>
  <si>
    <t>CR CORALAR ACR MAIS RES PEDRA PREC 3.6L</t>
  </si>
  <si>
    <t>CR CORALAR ACR MAIS RES PEROLA 18L</t>
  </si>
  <si>
    <t>CR CORALAR ACR MAIS RES PEROLA 3.6L</t>
  </si>
  <si>
    <t>CR CORALAR ACRILICO CROMO SUAVE GL 3,6L</t>
  </si>
  <si>
    <t>CR CORALAR ACRILICO MAIS DESEMPEMHO CONCRETO GL 3,6L</t>
  </si>
  <si>
    <t>CR CORALAR ACRILICO MAIS DESEMPENHO AMARELO CANARIO GL 3,6L</t>
  </si>
  <si>
    <t>CR CORALAR ACRILICO MAIS DESEMPENHO AMARELO CANARIO LATA 18L</t>
  </si>
  <si>
    <t>CR CORALAR ACRILICO MAIS DESEMPENHO AMARELO FREVO GL 3,6L</t>
  </si>
  <si>
    <t>CR CORALAR ACRILICO MAIS DESEMPENHO AMARELO FREVO LATA 18L</t>
  </si>
  <si>
    <t>CR CORALAR ACRILICO MAIS DESEMPENHO AREIA GL 3,6L</t>
  </si>
  <si>
    <t>CR CORALAR ACRILICO MAIS DESEMPENHO AREIA LATA 18L</t>
  </si>
  <si>
    <t>CR CORALAR ACRILICO MAIS DESEMPENHO AZUL ARPOADOR GL 3,6L</t>
  </si>
  <si>
    <t>CR CORALAR ACRILICO MAIS DESEMPENHO AZUL ARPOADOR LATA 18L</t>
  </si>
  <si>
    <t>CR CORALAR ACRILICO MAIS DESEMPENHO BRANCO BALDE 15L</t>
  </si>
  <si>
    <t>CR CORALAR ACRILICO MAIS DESEMPENHO BRANCO BALDE 20L</t>
  </si>
  <si>
    <t>CR CORALAR ACRILICO MAIS DESEMPENHO BRANCO GELO BALDE 20L</t>
  </si>
  <si>
    <t>CR CORALAR ACRILICO MAIS DESEMPENHO CAMURCA GL 3,6L</t>
  </si>
  <si>
    <t>CR CORALAR ACRILICO MAIS DESEMPENHO CAMURCA LATA 18L</t>
  </si>
  <si>
    <t>CR CORALAR ACRILICO MAIS DESEMPENHO CONCRETO LATA 18L</t>
  </si>
  <si>
    <t>CR CORALAR ACRILICO MAIS DESEMPENHO LA MARACATU GL 3,6L</t>
  </si>
  <si>
    <t>CR CORALAR ACRILICO MAIS DESEMPENHO LA MARACATU LATA 18L</t>
  </si>
  <si>
    <t>CR CORALAR ACRILICO MAIS DESEMPENHO LUA SERTAO GL 3,6L</t>
  </si>
  <si>
    <t>CR CORALAR ACRILICO MAIS DESEMPENHO LUA SERTAO LATA 18L</t>
  </si>
  <si>
    <t>CR CORALAR ACRILICO MAIS DESEMPENHO MARFIM GL 3,6L</t>
  </si>
  <si>
    <t>CR CORALAR ACRILICO MAIS DESEMPENHO MARFIM LATA 18L</t>
  </si>
  <si>
    <t>CR CORALAR ACRILICO MAIS DESEMPENHO OCEANO GL 3,6L</t>
  </si>
  <si>
    <t>CR CORALAR ACRILICO MAIS DESEMPENHO OCEANO LATA 18L</t>
  </si>
  <si>
    <t>CR CORALAR ACRILICO MAIS DESEMPENHO PALHA GL 3,6L</t>
  </si>
  <si>
    <t>CR CORALAR ACRILICO MAIS DESEMPENHO PALHA LATA 18L</t>
  </si>
  <si>
    <t>CR CORALAR ACRILICO MAIS DESEMPENHO PAVAO GL 3,6L</t>
  </si>
  <si>
    <t>CR CORALAR ACRILICO MAIS DESEMPENHO PAVAO LATA 18L</t>
  </si>
  <si>
    <t>CR CORALAR ACRILICO MAIS DESEMPENHO PEROLA GL 3,6L</t>
  </si>
  <si>
    <t>CR CORALAR ACRILICO MAIS DESEMPENHO PEROLA LATA 18L</t>
  </si>
  <si>
    <t>CR CORALAR ACRILICO MAIS DESEMPENHO PESSEGO GL 3,6L</t>
  </si>
  <si>
    <t>CR CORALAR ACRILICO MAIS DESEMPENHO PESSEGO LATA 18L</t>
  </si>
  <si>
    <t>CR CORALAR ACRILICO MAIS DESEMPENHO REFRESCO GL 3,6L</t>
  </si>
  <si>
    <t>CR CORALAR ACRILICO MAIS DESEMPENHO RUBI GL 3,6L</t>
  </si>
  <si>
    <t>CR CORALAR ACRILICO MAIS DESEMPENHO RUBI LATA 18L</t>
  </si>
  <si>
    <t>CR CORALAR ACRILICO MAIS DESEMPENHO VERDE KIWI GL 3,6L</t>
  </si>
  <si>
    <t>CR CORALAR ACRILICO MAIS DESEMPENHO VERDE KIWI LATA 18L</t>
  </si>
  <si>
    <t>CR CORALAR ACRILICO MAIS DESEMPENHO VERDE LIMAO GL 3,6L</t>
  </si>
  <si>
    <t>CR CORALAR ACRILICO MAIS DESEMPENHO VERDE LIMAO LATA 18L</t>
  </si>
  <si>
    <t>CR CORALAR ACRILICO MAIS DESEMPENHO VERDE PISCINA GL 3,6L</t>
  </si>
  <si>
    <t>CR CORALAR ACRILICO MAIS DESEMPENHO VERDE PISCINA LATA 18L</t>
  </si>
  <si>
    <t>CR CORALAR ACRILICO MAIS DESEMPENHO VERDE TIMBALADA GL 3,6L</t>
  </si>
  <si>
    <t>CR CORALAR ACRILICO MAIS DESEMPENHO VERDE TIMBALADA LATA 18L</t>
  </si>
  <si>
    <t>CR CORALAR ACRILICO MAIS DESEMPENHO VERDE VALE GL 3,6L</t>
  </si>
  <si>
    <t>CR CORALAR ACRILICO MAIS DESEMPENHO VERDE VALE LATA 18L</t>
  </si>
  <si>
    <t>CR CORALAR ACRILICO MAIS RESISTENTE AMARELO FREVO GL 3,6L</t>
  </si>
  <si>
    <t>CR CORALAR ACRILICO MAIS RESISTENTE AMARELO FREVO LATA 18L</t>
  </si>
  <si>
    <t>CR CORALAR ACRILICO MAIS RESISTENTE BRANCO GELO LATA 18L</t>
  </si>
  <si>
    <t>CR CORALAR ACRILICO MAIS RESISTENTE BRANCO GL 3,6L</t>
  </si>
  <si>
    <t>CR CORALAR ACRILICO MAIS RESISTENTE BRANCO LATA 18L</t>
  </si>
  <si>
    <t>CR CORALAR ACRILICO MAIS RESISTENTE MARFIM LATA 18L</t>
  </si>
  <si>
    <t>CR CORALAR ACRILICO MANGABA LATA 18L</t>
  </si>
  <si>
    <t>CR CORALAR DUO FO VERDE LIMAO 3.6L</t>
  </si>
  <si>
    <t>CR CORALAR DUO FO VERDE VALE 3.6L</t>
  </si>
  <si>
    <t>CR CORALAR ESMALTE ACETINADO BRANCO 3,6L</t>
  </si>
  <si>
    <t>CR CORALAR ESMALTE ACETINADO BRANCO 900ML</t>
  </si>
  <si>
    <t>CR CORALAR ESMALTE BRILHO AMARELO 3,6L</t>
  </si>
  <si>
    <t>CR CORALAR ESMALTE BRILHO AMARELO 900ML</t>
  </si>
  <si>
    <t>CR CORALAR ESMALTE BRILHO AZUL DEL REY 3,6L</t>
  </si>
  <si>
    <t>CR CORALAR ESMALTE BRILHO AZUL DEL REY 900ML</t>
  </si>
  <si>
    <t>CR CORALAR ESMALTE BRILHO AZUL FRANCA 3,6L</t>
  </si>
  <si>
    <t>CR CORALAR ESMALTE BRILHO AZUL FRANCA 900ML</t>
  </si>
  <si>
    <t>CR CORALAR ESMALTE BRILHO AZUL MAR 3,6L</t>
  </si>
  <si>
    <t>CR CORALAR ESMALTE BRILHO AZUL MAR 900ML</t>
  </si>
  <si>
    <t>CR CORALAR ESMALTE BRILHO BRANCO 3,6L</t>
  </si>
  <si>
    <t>CR CORALAR ESMALTE BRILHO BRANCO 900ML</t>
  </si>
  <si>
    <t>CR CORALAR ESMALTE BRILHO BRANCO GELO 3,6L</t>
  </si>
  <si>
    <t>CR CORALAR ESMALTE BRILHO BRANCO GELO 900ML</t>
  </si>
  <si>
    <t>CR CORALAR ESMALTE BRILHO CINZA ESCURO 3,6L</t>
  </si>
  <si>
    <t>CR CORALAR ESMALTE BRILHO CINZA ESCURO 900ML</t>
  </si>
  <si>
    <t>CR CORALAR ESMALTE BRILHO CINZA MEDIO 3,6L</t>
  </si>
  <si>
    <t>CR CORALAR ESMALTE BRILHO CINZA MEDIO 900ML</t>
  </si>
  <si>
    <t>CR CORALAR ESMALTE BRILHO COLORADO 3,6L</t>
  </si>
  <si>
    <t>CR CORALAR ESMALTE BRILHO COLORADO 900ML</t>
  </si>
  <si>
    <t>CR CORALAR ESMALTE BRILHO LARANJA 3,6L</t>
  </si>
  <si>
    <t>CR CORALAR ESMALTE BRILHO MARFIM 3,6L</t>
  </si>
  <si>
    <t>CR CORALAR ESMALTE BRILHO MARFIM 900ML</t>
  </si>
  <si>
    <t>CR CORALAR ESMALTE BRILHO MARROM 3,6L</t>
  </si>
  <si>
    <t>CR CORALAR ESMALTE BRILHO MARROM 900ML</t>
  </si>
  <si>
    <t>CR CORALAR ESMALTE BRILHO MARROM CONHAQUE 3,6L</t>
  </si>
  <si>
    <t>CR CORALAR ESMALTE BRILHO MARROM CONHAQUE 900ML</t>
  </si>
  <si>
    <t>CR CORALAR ESMALTE BRILHO PLATINA 3,6L</t>
  </si>
  <si>
    <t>CR CORALAR ESMALTE BRILHO PLATINA 900ML</t>
  </si>
  <si>
    <t>CR CORALAR ESMALTE BRILHO PRETO 3,6L</t>
  </si>
  <si>
    <t>CR CORALAR ESMALTE BRILHO PRETO 900ML</t>
  </si>
  <si>
    <t>CR CORALAR ESMALTE BRILHO TABACO 3,6L</t>
  </si>
  <si>
    <t>CR CORALAR ESMALTE BRILHO TABACO 900ML</t>
  </si>
  <si>
    <t>CR CORALAR ESMALTE BRILHO VERDE FOLHA 3,6L</t>
  </si>
  <si>
    <t>CR CORALAR ESMALTE BRILHO VERDE FOLHA 900ML</t>
  </si>
  <si>
    <t>CR CORALAR ESMALTE BRILHO VERMELHO 3,6L</t>
  </si>
  <si>
    <t>CR CORALAR ESMALTE BRILHO VERMELHO 900ML</t>
  </si>
  <si>
    <t>CR CORALAR ESMALTE BRILHO VERMELHO GOYA 3,6L</t>
  </si>
  <si>
    <t>CR CORALAR ESMALTE BRILHO VERMELHO GOYA 900ML</t>
  </si>
  <si>
    <t>CR CORALAR ESMALTE FOSCO PRETO 3,6L</t>
  </si>
  <si>
    <t>CR CORALAR ESMALTE FOSCO PRETO 900ML</t>
  </si>
  <si>
    <t>CR CORALAR LAT MAIS ECO NE BRANCO GELO 15L</t>
  </si>
  <si>
    <t>CR CORALAR LAT MAIS ECO NEBLINA PAULISTA 18L</t>
  </si>
  <si>
    <t>CR CORALAR LAT MAIS ECO NEBLINA PAULISTA 3,6L</t>
  </si>
  <si>
    <t>CR CORALAR LATEX MAIS ECONOMICO AREIA DE COPACABANA GL 3,6L</t>
  </si>
  <si>
    <t>CR CORALAR LATEX MAIS ECONOMICO AREIA DE COPACABANA LATA 18L</t>
  </si>
  <si>
    <t>CR CORALAR LATEX MAIS ECONOMICO BRANCO BALDE 15L</t>
  </si>
  <si>
    <t>CR CORALAR LATEX MAIS ECONOMICO BRANCO GELO GL 3,6L</t>
  </si>
  <si>
    <t>CR CORALAR LATEX MAIS ECONOMICO BRANCO GELO LATA 18L</t>
  </si>
  <si>
    <t>CR CORALAR LATEX MAIS ECONOMICO BRANCO GL 3,6L</t>
  </si>
  <si>
    <t>CR CORALAR LATEX MAIS ECONOMICO BRANCO NEVE GL 3,6L</t>
  </si>
  <si>
    <t>CR CORALAR LATEX MAIS ECONOMICO PALHA DO SERTAO GL 3,6L</t>
  </si>
  <si>
    <t>CR CORALAR LATEX MAIS ECONOMICO PALHA DO SERTAO LATA 18L</t>
  </si>
  <si>
    <t>CR CORALIT ANTIFERRUGEM BR AZ REY 3.6L</t>
  </si>
  <si>
    <t>CR CORALIT ANTIFERRUGEM BR AZ REY 900ML</t>
  </si>
  <si>
    <t>CR CORALIT ANTIFERRUGEM BR BRANCO 3.6L</t>
  </si>
  <si>
    <t>CR CORALIT ANTIFERRUGEM BR BRANCO 900ML</t>
  </si>
  <si>
    <t>CR CORALIT ANTIFERRUGEM BR CINZA 3.6L</t>
  </si>
  <si>
    <t>CR CORALIT ANTIFERRUGEM BR CINZA 900ML</t>
  </si>
  <si>
    <t>CR CORALIT ANTIFERRUGEM BR PLATINA 3.6L</t>
  </si>
  <si>
    <t>CR CORALIT ANTIFERRUGEM BR PLATINA 900ML</t>
  </si>
  <si>
    <t>CR CORALIT ANTIFERRUGEM BR PRETO 3.6L</t>
  </si>
  <si>
    <t>CR CORALIT ANTIFERRUGEM BR PRETO 900ML</t>
  </si>
  <si>
    <t>CR CORALIT ANTIFERRUGEM BR TABACO 3.6L</t>
  </si>
  <si>
    <t>CR CORALIT ANTIFERRUGEM BR TABACO 900ML</t>
  </si>
  <si>
    <t>CR CORALIT FUN NIVELADOR BRANCO 3.6L</t>
  </si>
  <si>
    <t>CR CORALIT FUN NIVELADOR BRANCO 900ML</t>
  </si>
  <si>
    <t>CR CORALIT FUN PREPARADOR BAL 3.6L</t>
  </si>
  <si>
    <t>CR CORALIT FUN PREPARADOR BAL 900ML</t>
  </si>
  <si>
    <t>CR CORALIT FUNDO GALVANIZADO BRANCO 3,6L</t>
  </si>
  <si>
    <t>CR CORALIT FUNDO GALVANIZADO BRANCO 900ML</t>
  </si>
  <si>
    <t>CR CORALIT FUNDO ZARCAO PROFERRO 3,6L</t>
  </si>
  <si>
    <t>CR CORALIT FUNDO ZARCAO PROFERRO 900ML</t>
  </si>
  <si>
    <t>CR CORALIT MASSA MADEIRA 1.5KG</t>
  </si>
  <si>
    <t>CR CORALIT MASSA P MADEIRA GL PLAS 5,7KG</t>
  </si>
  <si>
    <t>CR CORALIT SEC RAPIDA AC BRANCO GELO 750ML</t>
  </si>
  <si>
    <t>CR CORALIT SEC RAPIDA BR ALUMÍNIO 3.0L</t>
  </si>
  <si>
    <t>CR CORALIT SEC RAPIDA BR ALUMÍNIO 750ML</t>
  </si>
  <si>
    <t>CR CORALIT SEC RAPIDA BR AMAR TRATOR 3.0L</t>
  </si>
  <si>
    <t>CR CORALIT SEC RAPIDA BR AMARELO 3.0L</t>
  </si>
  <si>
    <t>CR CORALIT SEC RAPIDA BR AMARELO 750ML</t>
  </si>
  <si>
    <t>CR CORALIT SEC RAPIDA BR AZUL DEL REY 3.0L</t>
  </si>
  <si>
    <t>CR CORALIT SEC RAPIDA BR AZUL DEL REY 750ML</t>
  </si>
  <si>
    <t>CR CORALIT SEC RAPIDA BR AZUL FRANÇA 3.0L</t>
  </si>
  <si>
    <t>CR CORALIT SEC RAPIDA BR AZUL FRANÇA 750ML</t>
  </si>
  <si>
    <t>CR CORALIT SEC RAPIDA BR AZUL MAR 3.0L</t>
  </si>
  <si>
    <t>CR CORALIT SEC RAPIDA BR AZUL MAR 750ML</t>
  </si>
  <si>
    <t>CR CORALIT SEC RAPIDA BR BRANCO 750ML</t>
  </si>
  <si>
    <t>CR CORALIT SEC RAPIDA BR BRANCO GELO 3.0L</t>
  </si>
  <si>
    <t>CR CORALIT SEC RAPIDA BR BRANCO GELO 750ML</t>
  </si>
  <si>
    <t>CR CORALIT SEC RAPIDA BR CINZA ESCURO 3.0L</t>
  </si>
  <si>
    <t>CR CORALIT SEC RAPIDA BR CINZA ESCURO 750ML</t>
  </si>
  <si>
    <t>CR CORALIT SEC RAPIDA BR CINZA MÉDIO 3.0L</t>
  </si>
  <si>
    <t>CR CORALIT SEC RAPIDA BR CINZA MÉDIO 750ML</t>
  </si>
  <si>
    <t>CR CORALIT SEC RAPIDA BR COLORADO 3.0L</t>
  </si>
  <si>
    <t>CR CORALIT SEC RAPIDA BR COLORADO 750ML</t>
  </si>
  <si>
    <t>CR CORALIT SEC RAPIDA BR LARANJA 3.0L</t>
  </si>
  <si>
    <t>CR CORALIT SEC RAPIDA BR LARANJA 750ML</t>
  </si>
  <si>
    <t>CR CORALIT SEC RAPIDA BR MARFIM 3.0L</t>
  </si>
  <si>
    <t>CR CORALIT SEC RAPIDA BR MARFIM 750ML</t>
  </si>
  <si>
    <t>CR CORALIT SEC RAPIDA BR MARROM CONHAQUE 750ML</t>
  </si>
  <si>
    <t>CR CORALIT SEC RAPIDA BR PLATINA 3.0L</t>
  </si>
  <si>
    <t>CR CORALIT SEC RAPIDA BR PLATINA 750ML</t>
  </si>
  <si>
    <t>CR CORALIT SEC RAPIDA BR PRETO 3.0L</t>
  </si>
  <si>
    <t>CR CORALIT SEC RAPIDA BR PRETO 750ML</t>
  </si>
  <si>
    <t>CR CORALIT SEC RAPIDA BR TABACO 3.0L</t>
  </si>
  <si>
    <t>CR CORALIT SEC RAPIDA BR TABACO 750ML</t>
  </si>
  <si>
    <t>CR CORALIT SEC RAPIDA BR VERDE FOLHA 3.0L</t>
  </si>
  <si>
    <t>CR CORALIT SEC RAPIDA BR VERDE FOLHA 750ML</t>
  </si>
  <si>
    <t>CR CORALIT SEC RAPIDA BR VERMELHO 3.0L</t>
  </si>
  <si>
    <t>CR CORALIT SEC RAPIDA BR VERMELHO 750ML</t>
  </si>
  <si>
    <t>CR CORALIT SEC RAPIDA BR VERMELHO GOYA 3.0L</t>
  </si>
  <si>
    <t>CR CORALIT SEC RAPIDA BR VERMELHO GOYA 750ML</t>
  </si>
  <si>
    <t>CR CORALIT SECAGEM RAPIDA AC BRANCO 750ML</t>
  </si>
  <si>
    <t>CR CORALIT SECAGEM RAPIDA BR AMARELO TRATOR 750ML</t>
  </si>
  <si>
    <t>CR CORALIT SECAGEM RAPIDA BR MARROM CONHAQUE 3,0L</t>
  </si>
  <si>
    <t>CR CORALIT TOTAL AC BRANCO GELO 900ML</t>
  </si>
  <si>
    <t>CR CORALIT TOTAL BR AMARELO 3.6L</t>
  </si>
  <si>
    <t>CR CORALIT TOTAL BR AMARELO 900ML</t>
  </si>
  <si>
    <t>CR CORALIT TOTAL BR TABACO 3.6L</t>
  </si>
  <si>
    <t>CR CORALIT TOTAL BR TABACO 900ML</t>
  </si>
  <si>
    <t>CR CORALIT TOTAL BR VERDE FOLHA 3.6L</t>
  </si>
  <si>
    <t>CR CORALIT TOTAL BR VERMELHO 3.6L</t>
  </si>
  <si>
    <t>CR CORALIT TOTAL BR VERMELHO 900ML</t>
  </si>
  <si>
    <t>CR CORALIT ULTRA RES AC MARROM 3.6L</t>
  </si>
  <si>
    <t>CR CORALIT ULTRA RES AC MARROM 900ML</t>
  </si>
  <si>
    <t>CR CORALIT ULTRA RES AC VERDE COLON 3.6L</t>
  </si>
  <si>
    <t>CR CORALIT ULTRA RES FO VD ESCOLAR 3.6L</t>
  </si>
  <si>
    <t>CR CORALIT ULTRA RES FO VD ESCOLAR 900ML</t>
  </si>
  <si>
    <t>CR CORALIT ULTRA RESISTÊNCIA AB AMARELO 225ML</t>
  </si>
  <si>
    <t>CR CORALIT ULTRA RESISTÊNCIA AB AMARELO TRATOR 3,6L</t>
  </si>
  <si>
    <t>CR CORALIT ULTRA RESISTÊNCIA AB AZUL FRANCA 225ML</t>
  </si>
  <si>
    <t>CR CORALIT ULTRA RESISTÊNCIA AB AZUL MAR 225ML</t>
  </si>
  <si>
    <t>CR CORALIT ULTRA RESISTÊNCIA AB AZUL REY 225ML</t>
  </si>
  <si>
    <t>CR CORALIT ULTRA RESISTÊNCIA AB BRANCO GELO 225ML</t>
  </si>
  <si>
    <t>CR CORALIT ULTRA RESISTÊNCIA AB CINZA MEDIO 225ML</t>
  </si>
  <si>
    <t>CR CORALIT ULTRA RESISTÊNCIA AB MARROM 225ML</t>
  </si>
  <si>
    <t>CR CORALIT ULTRA RESISTÊNCIA AB MARROM CONHAQUE 225ML</t>
  </si>
  <si>
    <t>CR CORALIT ULTRA RESISTÊNCIA AB TABACO 225ML</t>
  </si>
  <si>
    <t>CR CORALIT ULTRA RESISTÊNCIA AB TRANSPARENTE 3,6L</t>
  </si>
  <si>
    <t>CR CORALIT ULTRA RESISTÊNCIA AB TRANSPARENTE 900ML</t>
  </si>
  <si>
    <t>CR CORALIT ULTRA RESISTÊNCIA AB VERDE FOLHA 225ML</t>
  </si>
  <si>
    <t>CR CORALIT ULTRA RESISTÊNCIA AB VERDE NILO 3,6L</t>
  </si>
  <si>
    <t>CR CORALIT ULTRA RESISTÊNCIA AB VERDE NILO 900ML</t>
  </si>
  <si>
    <t>CR CORALIT ULTRA RESISTÊNCIA AC BRANCO GELO 3,6L</t>
  </si>
  <si>
    <t>CR CORALIT ULTRA RESISTÊNCIA AC BRANCO GELO 900ML</t>
  </si>
  <si>
    <t>CR CORALIT ULTRA RESISTÊNCIAAB OURO 3,6L</t>
  </si>
  <si>
    <t>CR DECORA MATTE FO ALG CINZENTO 18L</t>
  </si>
  <si>
    <t>CR DECORA MATTE FO ALG CINZENTO 3.6L</t>
  </si>
  <si>
    <t>CR DECORA MATTE FO ALG EGIPCIO 18L</t>
  </si>
  <si>
    <t>CR DECORA MATTE FO ALG EGIPCIO 3.6L</t>
  </si>
  <si>
    <t>CR DECORA MATTE FO BRANCO 18L</t>
  </si>
  <si>
    <t>CR DECORA MATTE FO PALHA 18L</t>
  </si>
  <si>
    <t>CR DECORA MATTE FO PALHA 3.6L</t>
  </si>
  <si>
    <t>CR DECORA SEDA AC ALG EGIPCIO 18L</t>
  </si>
  <si>
    <t>CR DECORA SEDA AC ALG EGIPCIO 3.6L</t>
  </si>
  <si>
    <t>CR EMBELEZA CERAM  900ML</t>
  </si>
  <si>
    <t>CR EMBELEZA CERAM 3.6L</t>
  </si>
  <si>
    <t>CR GEL TEXTURAS LOC BASE FT 3.3KG</t>
  </si>
  <si>
    <t>CR GEL TEXTURAS LOC BASE PM 0.8KG</t>
  </si>
  <si>
    <t>CR GEL TEXTURAS LOC BASE PM 3.3KG</t>
  </si>
  <si>
    <t>CR GRANOS EFEITO PEDRA NATURAL ESPESSA 22KG</t>
  </si>
  <si>
    <t>CR PINTA PISO VERMELHO SEGURANCA LATA 18L</t>
  </si>
  <si>
    <t>CR PROT S&amp;C RES IMPER CERAMIC TILE 18L</t>
  </si>
  <si>
    <t>CR PROT S&amp;C RES IMPER CERAMIC TILE 3,6L</t>
  </si>
  <si>
    <t>CR PROT S&amp;C RES IMPER CERAMICA ONIX 18L</t>
  </si>
  <si>
    <t>CR PROT S&amp;C RES IMPER CINZA 18L</t>
  </si>
  <si>
    <t>CR PROT S&amp;C RES IMPER CINZA 3,6L</t>
  </si>
  <si>
    <t>CR PROT S&amp;C RES IMPER GRAFITE 18L</t>
  </si>
  <si>
    <t>CR PROT S&amp;C RES IMPER GRAFITE 3,6L</t>
  </si>
  <si>
    <t>CR PROT S&amp;C RES IMPER INCOLOR 18L</t>
  </si>
  <si>
    <t>CR PROT S&amp;C RES IMPER PEROLA 18L</t>
  </si>
  <si>
    <t>CR PROT S&amp;C RES IMPER PEROLA 3,6L</t>
  </si>
  <si>
    <t>CR PROT S&amp;C RES IMPER VERM OXIDO 18L</t>
  </si>
  <si>
    <t>CR PROT S&amp;C RES IMPER VERM OXIDO 3,6L</t>
  </si>
  <si>
    <t>CR PROTECAO SOL &amp; CHUVA ACRILICO TOTAL BASE MF 16L</t>
  </si>
  <si>
    <t>CR PROTECAO SOL &amp; CHUVA ACRILICO TOTAL BASE MF 3,2L</t>
  </si>
  <si>
    <t>CR PROTECAO SOL &amp; CHUVA ACRILICO TOTAL BASE P 16L</t>
  </si>
  <si>
    <t>CR PROTECAO SOL &amp; CHUVA ACRILICO TOTAL BASE P 3,2L</t>
  </si>
  <si>
    <t>CR PROTECAO SOL &amp; CHUVA ACRILICO TOTAL BASE T 16L</t>
  </si>
  <si>
    <t>CR PROTECAO SOL &amp; CHUVA ACRILICO TOTAL BASE T 3,2L</t>
  </si>
  <si>
    <t>CR PROTECAO SOL &amp; CHUVA RESINA IMPERMEABILIZANTE CERAMICA ONIX 3,6L</t>
  </si>
  <si>
    <t>CR RENDE MUITO AREIA 16L</t>
  </si>
  <si>
    <t>CR RENDE MUITO AREIA 3,2L</t>
  </si>
  <si>
    <t>CR RENDE MUITO BRANCO 18L</t>
  </si>
  <si>
    <t>CR RENDE MUITO BRANCO BALDE 15L</t>
  </si>
  <si>
    <t>CR RENDE MUITO BRANCO GELO 16L</t>
  </si>
  <si>
    <t>CR RENDE MUITO LARANJA IMPERIAL 16L</t>
  </si>
  <si>
    <t>CR RENDE MUITO LARANJA IMPERIAL 3,2L</t>
  </si>
  <si>
    <t>CR RENDE MUITO PEROLA 16L</t>
  </si>
  <si>
    <t>CR RENDE MUITO PEROLA 3,2L</t>
  </si>
  <si>
    <t>CR RENOVA EFEITO LOUSA AC BASE  T 3.2L</t>
  </si>
  <si>
    <t>CR RENOVA PAREDES FO ALG EGÍPCIO 3.2L</t>
  </si>
  <si>
    <t>CR RENOVA PAREDES FO AREIA 3.2L</t>
  </si>
  <si>
    <t>CR RENOVA PAREDES FO BRANCO 0.8L</t>
  </si>
  <si>
    <t>CR RENOVA PAREDES FO BRANCO 18L PLAST</t>
  </si>
  <si>
    <t>CR RENOVA PAREDES FO LOC BASE MF 0.8L</t>
  </si>
  <si>
    <t>CR RENOVA PAREDES FO LOC BASE MF 16L</t>
  </si>
  <si>
    <t>CR RENOVA PAREDES FO LOC BASE MF 3.2L</t>
  </si>
  <si>
    <t>CR RENOVA PAREDES FO LOC BASE P 0.8L</t>
  </si>
  <si>
    <t>CR RENOVA PAREDES FO LOC BASE P 3.2L</t>
  </si>
  <si>
    <t>CR RENOVA PAREDES FO LOC BASE T 0.8L</t>
  </si>
  <si>
    <t>CR RENOVA PAREDES FO LOC BASE T 16L</t>
  </si>
  <si>
    <t>CR RENOVA PAREDES FO LOC BASE T 3.2L</t>
  </si>
  <si>
    <t>CR RENOVA PAREDES FO PALHA 16L</t>
  </si>
  <si>
    <t>CR RENOVA PAREDES FO PALHA 3.2L</t>
  </si>
  <si>
    <t>CR RESINA ACRILICA 18L</t>
  </si>
  <si>
    <t>CR RESINA ACRILICA 5L</t>
  </si>
  <si>
    <t>CR S&amp;C ACRILICO TOTAL ALGODAO EGIP 18L</t>
  </si>
  <si>
    <t>CR S&amp;C ACRILICO TOTAL ALGODAO EGIP 3.6L</t>
  </si>
  <si>
    <t>CR S&amp;C ACRILICO TOTAL AREIA 18L</t>
  </si>
  <si>
    <t>CR S&amp;C ACRILICO TOTAL AREIA 3.6L</t>
  </si>
  <si>
    <t>CR S&amp;C ACRILICO TOTAL BRANCO 20L</t>
  </si>
  <si>
    <t>CR S&amp;C ACRILICO TOTAL BRANCO 3.6L</t>
  </si>
  <si>
    <t>CR S&amp;C ACRILICO TOTAL BRANCO GELO 18L</t>
  </si>
  <si>
    <t>CR S&amp;C ACRILICO TOTAL BRANCO GELO 3.6L</t>
  </si>
  <si>
    <t>CR S&amp;C ACRILICO TOTAL BRONZE LENDA 18L</t>
  </si>
  <si>
    <t>CR S&amp;C ACRILICO TOTAL BRONZE LENDA 3.6L</t>
  </si>
  <si>
    <t>CR S&amp;C ACRILICO TOTAL COG JAPONES 18L</t>
  </si>
  <si>
    <t>CR S&amp;C ACRILICO TOTAL COG JAPONES 3.6L</t>
  </si>
  <si>
    <t>CR S&amp;C ACRILICO TOTAL COLAR PRATA 18L</t>
  </si>
  <si>
    <t>CR S&amp;C ACRILICO TOTAL COLAR PRATA 3.6L</t>
  </si>
  <si>
    <t>CR SOL &amp; CHUVA FUNDO IMPERMEABILIZANTE 18L</t>
  </si>
  <si>
    <t>CR SOL &amp; CHUVA FUNDO IMPERMEABILIZANTE 3,6L</t>
  </si>
  <si>
    <t>CR SUPER LAVAVEL BRANCO 18L</t>
  </si>
  <si>
    <t>CR T FACIL ADORNO RUPESTRE 30ML</t>
  </si>
  <si>
    <t>CR T FACIL ALGAS PROFUNDAS 30ML</t>
  </si>
  <si>
    <t>CR T FACIL ALGODAO CINZENTO 30ML</t>
  </si>
  <si>
    <t>CR T FACIL ALGODAO EGIPCIO 30ML</t>
  </si>
  <si>
    <t>CR T FACIL AMENDOA CONFEITADA 30ML</t>
  </si>
  <si>
    <t>CR T FACIL AMIZADE ETERNA 30ML</t>
  </si>
  <si>
    <t>CR T FACIL AREIA 30ML</t>
  </si>
  <si>
    <t>CR T FACIL ARQUITETURA URBANA 30ML</t>
  </si>
  <si>
    <t>CR T FACIL AZUL BARROCO 30ML</t>
  </si>
  <si>
    <t>CR T FACIL AZUL COSMICO 30ML</t>
  </si>
  <si>
    <t>CR T FACIL AZUL DOS ANDES 30ML</t>
  </si>
  <si>
    <t>CR T FACIL AZUL FERIADO 30ML</t>
  </si>
  <si>
    <t>CR T FACIL AZUL FRESCO 30ML</t>
  </si>
  <si>
    <t>CR T FACIL AZUL IMPONENTE 30ML</t>
  </si>
  <si>
    <t>CR T FACIL AZUL TIBET 30ML</t>
  </si>
  <si>
    <t>CR T FACIL AZUL TURQUIA 30ML</t>
  </si>
  <si>
    <t>CR T FACIL AZUL VELEJADOR 30ML</t>
  </si>
  <si>
    <t>CR T FACIL BALE ROSA 30ML</t>
  </si>
  <si>
    <t>CR T FACIL BARCO A REMO 30ML</t>
  </si>
  <si>
    <t>CR T FACIL BATIDA DE AMENDOIM 30ML</t>
  </si>
  <si>
    <t>CR T FACIL BEGE AMULETO 30ML</t>
  </si>
  <si>
    <t>CR T FACIL BEGE CASTOR 30ML</t>
  </si>
  <si>
    <t>CR T FACIL BEGE MARFIM 30ML</t>
  </si>
  <si>
    <t>CR T FACIL BEIJO DE MAE 30ML</t>
  </si>
  <si>
    <t>CR T FACIL BELA CANCAO 30ML</t>
  </si>
  <si>
    <t>CR T FACIL BELEZA DO CARIBE 30ML</t>
  </si>
  <si>
    <t>CR T FACIL BISCOITO DE AMENDOA 30ML</t>
  </si>
  <si>
    <t>CR T FACIL BLUSH CHOCOLATE 30ML</t>
  </si>
  <si>
    <t>CR T FACIL BOLA DE BASQUETE 30ML</t>
  </si>
  <si>
    <t>CR T FACIL BOLA DE GUDE 30ML</t>
  </si>
  <si>
    <t>CR T FACIL BOMBA DE CHOCOLATE 30ML</t>
  </si>
  <si>
    <t>CR T FACIL BRANCO ALFAZEMA 30ML</t>
  </si>
  <si>
    <t>CR T FACIL BRANCO AREIA 30ML</t>
  </si>
  <si>
    <t>CR T FACIL BRANCO GATINHO 30ML</t>
  </si>
  <si>
    <t>CR T FACIL BRANCO MEMORIA 30ML</t>
  </si>
  <si>
    <t>CR T FACIL BRANCO PINTOR 30ML</t>
  </si>
  <si>
    <t>CR T FACIL BRANCO SUICO 30ML</t>
  </si>
  <si>
    <t>CR T FACIL BRISA GELADA 30ML</t>
  </si>
  <si>
    <t>CR T FACIL BRONZE LENDA 30ML</t>
  </si>
  <si>
    <t>CR T FACIL BRONZE PALM SPRINGS 30ML</t>
  </si>
  <si>
    <t>CR T FACIL BROTO DE BAMBU 30ML</t>
  </si>
  <si>
    <t>CR T FACIL BURGUNDY 30ML</t>
  </si>
  <si>
    <t>CR T FACIL CAFE MISTICO 30ML</t>
  </si>
  <si>
    <t>CR T FACIL CAMAFEU INTENSO 30ML</t>
  </si>
  <si>
    <t>CR T FACIL CAMINHO DE CASA 30ML</t>
  </si>
  <si>
    <t>CR T FACIL CAMURCA 30ML</t>
  </si>
  <si>
    <t>CR T FACIL CAMURCA ROSA 30ML</t>
  </si>
  <si>
    <t>CR T FACIL CANARIO BELGA 30ML</t>
  </si>
  <si>
    <t>CR T FACIL CANCAO DA CIDADE 30ML</t>
  </si>
  <si>
    <t>CR T FACIL CASA DE CAMPO 30ML</t>
  </si>
  <si>
    <t>CR T FACIL CASCALHO 30ML</t>
  </si>
  <si>
    <t>CR T FACIL CASTELO DO DESERTO 30ML</t>
  </si>
  <si>
    <t>CR T FACIL CASUAL JEANS 30ML</t>
  </si>
  <si>
    <t>CR T FACIL CELESTE AZUL 30ML</t>
  </si>
  <si>
    <t>CR T FACIL CEU CINZENTO 30ML</t>
  </si>
  <si>
    <t>CR T FACIL CHA DANCANTE 30ML</t>
  </si>
  <si>
    <t>CR T FACIL CHAFARIZ DA PRACA 30ML</t>
  </si>
  <si>
    <t>CR T FACIL CHARUTO 30ML</t>
  </si>
  <si>
    <t>CR T FACIL CIMENTO QUEIMADO 30ML</t>
  </si>
  <si>
    <t>CR T FACIL CINZA CLASSICO 30ML</t>
  </si>
  <si>
    <t>CR T FACIL CINZA DE GRIFE 30ML</t>
  </si>
  <si>
    <t>CR T FACIL CINZA EXOTICO 30ML</t>
  </si>
  <si>
    <t>CR T FACIL CINZA GEADA 30ML</t>
  </si>
  <si>
    <t>CR T FACIL CINZA NEVOA 30ML</t>
  </si>
  <si>
    <t>CR T FACIL CINZA NOBRE 30ML</t>
  </si>
  <si>
    <t>CR T FACIL CLUBE AQUATICO 30ML</t>
  </si>
  <si>
    <t>CR T FACIL COBRE ARANDELA 30ML</t>
  </si>
  <si>
    <t>CR T FACIL COGUMELO JAPONES 30ML</t>
  </si>
  <si>
    <t>CR T FACIL COLAR DE PRATA 30ML</t>
  </si>
  <si>
    <t>CR T FACIL COLHEITA DE LAVANDA 30ML</t>
  </si>
  <si>
    <t>CR T FACIL CONCRETO 30ML</t>
  </si>
  <si>
    <t>CR T FACIL CORRENTE OCEANICA 30ML</t>
  </si>
  <si>
    <t>CR T FACIL CORRIDA DE RUA 30ML</t>
  </si>
  <si>
    <t>CR T FACIL COSTA DO PELICANO 30ML</t>
  </si>
  <si>
    <t>CR T FACIL CREME BATIDO 30ML</t>
  </si>
  <si>
    <t>CR T FACIL CULTURA GREGA 30ML</t>
  </si>
  <si>
    <t>CR T FACIL DELICIA DE CAFE 30ML</t>
  </si>
  <si>
    <t>CR T FACIL DELICIA DE VERAO 30ML</t>
  </si>
  <si>
    <t>CR T FACIL DESCIDA DA DUNA 30ML</t>
  </si>
  <si>
    <t>CR T FACIL DEUSA DO PESSEGO 30ML</t>
  </si>
  <si>
    <t>CR T FACIL DIA FELIZ 30ML</t>
  </si>
  <si>
    <t>CR T FACIL DIGNIDADE 30ML</t>
  </si>
  <si>
    <t>CR T FACIL DOCE DE TANGERINA 30ML</t>
  </si>
  <si>
    <t>CR T FACIL DOCE VIDA 30ML</t>
  </si>
  <si>
    <t>CR T FACIL DOCE-MEL 30ML</t>
  </si>
  <si>
    <t>CR T FACIL ENFEITE DE NATAL 30ML</t>
  </si>
  <si>
    <t>CR T FACIL EQUINOCIO DE OUTONO 30ML</t>
  </si>
  <si>
    <t>CR T FACIL ESCRITA ANTIGA 30ML</t>
  </si>
  <si>
    <t>CR T FACIL ESCULTURA EM MADEIRA 30ML</t>
  </si>
  <si>
    <t>CR T FACIL ESPIRITO DE SEDUCAO 30ML</t>
  </si>
  <si>
    <t>CR T FACIL ESTATUA ANTIGA 30ML</t>
  </si>
  <si>
    <t>CR T FACIL ESTILO MARCANTE 30ML</t>
  </si>
  <si>
    <t>CR T FACIL EXPEDICAO MARITIMA 30ML</t>
  </si>
  <si>
    <t>CR T FACIL EXTREMO SUL 30ML</t>
  </si>
  <si>
    <t>CR T FACIL FESTA PRIMAVERIL 30ML</t>
  </si>
  <si>
    <t>CR T FACIL FIGO VERDE 30ML</t>
  </si>
  <si>
    <t>CR T FACIL FITA VIOLETA 30ML</t>
  </si>
  <si>
    <t>CR T FACIL FLOR DE LARANJEIRA 30ML</t>
  </si>
  <si>
    <t>CR T FACIL FLORESCER DE SETEMBRO 30ML</t>
  </si>
  <si>
    <t>CR T FACIL FOLHA CINZENTA 30ML</t>
  </si>
  <si>
    <t>CR T FACIL FOLHA DE ALCACHOFRA 30ML</t>
  </si>
  <si>
    <t>CR T FACIL FOLHA DE MATE 30ML</t>
  </si>
  <si>
    <t>CR T FACIL FOLHAGEM SUAVE 30ML</t>
  </si>
  <si>
    <t>CR T FACIL FRUTO DO GUARANA 30ML</t>
  </si>
  <si>
    <t>CR T FACIL FUGA DO TEMPO 30ML</t>
  </si>
  <si>
    <t>CR T FACIL GOLFINHO DE NORONHA 30ML</t>
  </si>
  <si>
    <t>CR T FACIL GOMA DE HORTELA 30ML</t>
  </si>
  <si>
    <t>CR T FACIL GOTAS DO MAR 30ML</t>
  </si>
  <si>
    <t>CR T FACIL GRANITO MOLHADO 30ML</t>
  </si>
  <si>
    <t>CR T FACIL GRAO VERDE 30ML</t>
  </si>
  <si>
    <t>CR T FACIL GRINALDA 30ML</t>
  </si>
  <si>
    <t>CR T FACIL HABITAT 30ML</t>
  </si>
  <si>
    <t>CR T FACIL IMENSIDAO CINZA 30ML</t>
  </si>
  <si>
    <t>CR T FACIL INVERNO AZUL 30ML</t>
  </si>
  <si>
    <t>CR T FACIL INVERNO LONDRINO 30ML</t>
  </si>
  <si>
    <t>CR T FACIL ISTAMBUL 30ML</t>
  </si>
  <si>
    <t>CR T FACIL JARDIM DA COMPREENSAO 30ML</t>
  </si>
  <si>
    <t>CR T FACIL JARDIM VERTICAL 30ML</t>
  </si>
  <si>
    <t>CR T FACIL JOGO DE SOMBRAS 30ML</t>
  </si>
  <si>
    <t>CR T FACIL JOIA DA COROA 30ML</t>
  </si>
  <si>
    <t>CR T FACIL JUTA DOURADA 30ML</t>
  </si>
  <si>
    <t>CR T FACIL LAGRIMAS DE ALEGRIA 30ML</t>
  </si>
  <si>
    <t>CR T FACIL LAVANDA ENEVOADO 30ML</t>
  </si>
  <si>
    <t>CR T FACIL LICOR DE AMEIXA 30ML</t>
  </si>
  <si>
    <t>CR T FACIL LILAS PRIMAVERA 30ML</t>
  </si>
  <si>
    <t>CR T FACIL LUZ DA ALVORADA 30ML</t>
  </si>
  <si>
    <t>CR T FACIL LUZ OXIDRICA 30ML</t>
  </si>
  <si>
    <t>CR T FACIL MADEIRA ACINZENTADA 30ML</t>
  </si>
  <si>
    <t>CR T FACIL MALVA DE INVERNO 30ML</t>
  </si>
  <si>
    <t>CR T FACIL MALVA MINERAL 30ML</t>
  </si>
  <si>
    <t>CR T FACIL MALVA SUAVE 30ML</t>
  </si>
  <si>
    <t>CR T FACIL MANHA DE PRIMAVERA 30ML</t>
  </si>
  <si>
    <t>CR T FACIL MARFIM 30ML</t>
  </si>
  <si>
    <t>CR T FACIL MARROM BURGUES 30ML</t>
  </si>
  <si>
    <t>CR T FACIL MARROM DO SECULO 30ML</t>
  </si>
  <si>
    <t>CR T FACIL MARROM GENTIL 30ML</t>
  </si>
  <si>
    <t>CR T FACIL MARROM HAVANA 30ML</t>
  </si>
  <si>
    <t>CR T FACIL MEDITACAO 30ML</t>
  </si>
  <si>
    <t>CR T FACIL MELAO VERDE 30ML</t>
  </si>
  <si>
    <t>CR T FACIL MERGULHO EM NORONHA 30ML</t>
  </si>
  <si>
    <t>CR T FACIL MERGULHO SERENO 30ML</t>
  </si>
  <si>
    <t>CR T FACIL MINA DE CASCALHO 30ML</t>
  </si>
  <si>
    <t>CR T FACIL MINERAL VALIOSO 30ML</t>
  </si>
  <si>
    <t>CR T FACIL MINERIO BRUTO 30ML</t>
  </si>
  <si>
    <t>CR T FACIL MISTICO 30ML</t>
  </si>
  <si>
    <t>CR T FACIL MOCA BONITA 30ML</t>
  </si>
  <si>
    <t>CR T FACIL MONTANHA DISTANTE 30ML</t>
  </si>
  <si>
    <t>CR T FACIL MUFFIN 30ML</t>
  </si>
  <si>
    <t>CR T FACIL MUSICA DE RAIZ 30ML</t>
  </si>
  <si>
    <t>CR T FACIL NATURAL URBANO 30ML</t>
  </si>
  <si>
    <t>CR T FACIL NAVIOS AO MAR 30ML</t>
  </si>
  <si>
    <t>CR T FACIL NEBLINA DA SERRA 30ML</t>
  </si>
  <si>
    <t>CR T FACIL NOITE DE FESTA 30ML</t>
  </si>
  <si>
    <t>CR T FACIL NOITE FRIA 30ML</t>
  </si>
  <si>
    <t>CR T FACIL OCRE COLONIAL 30ML</t>
  </si>
  <si>
    <t>CR T FACIL OLHAR ENCANTADOR 30ML</t>
  </si>
  <si>
    <t>CR T FACIL OLHO GREGO 30ML</t>
  </si>
  <si>
    <t>CR T FACIL ORQUIDEA PRECIOSA 30ML</t>
  </si>
  <si>
    <t>CR T FACIL OUTONO GELADO 30ML</t>
  </si>
  <si>
    <t>CR T FACIL PACOCA DOCE 30ML</t>
  </si>
  <si>
    <t>CR T FACIL PALHA 30ML</t>
  </si>
  <si>
    <t>CR T FACIL PAPEL DE BALA 30ML</t>
  </si>
  <si>
    <t>CR T FACIL PASSEIO DE BARCO 30ML</t>
  </si>
  <si>
    <t>CR T FACIL PASSEIO DE CANOA 30ML</t>
  </si>
  <si>
    <t>CR T FACIL PASSEIO DO PARQUE 30ML</t>
  </si>
  <si>
    <t>CR T FACIL PAZ INTERIOR 30ML</t>
  </si>
  <si>
    <t>CR T FACIL PE DE JABUTICABA 30ML</t>
  </si>
  <si>
    <t>CR T FACIL PEDRA NATURAL 30ML</t>
  </si>
  <si>
    <t>CR T FACIL PELOURINHO 30ML</t>
  </si>
  <si>
    <t>CR T FACIL PENA PRATEADA 30ML</t>
  </si>
  <si>
    <t>CR T FACIL PERFUME DE FIGO 30ML</t>
  </si>
  <si>
    <t>CR T FACIL PESSEGO MESCLADO 30ML</t>
  </si>
  <si>
    <t>CR T FACIL PESSEGO QUENTE 30ML</t>
  </si>
  <si>
    <t>CR T FACIL PINHEIRO INGLES 30ML</t>
  </si>
  <si>
    <t>CR T FACIL PINOT NOIR 30ML</t>
  </si>
  <si>
    <t>CR T FACIL POCAO MAGICA 30ML</t>
  </si>
  <si>
    <t>CR T FACIL POMAR VERDE 30ML</t>
  </si>
  <si>
    <t>CR T FACIL POMAR VIOLETA 30ML</t>
  </si>
  <si>
    <t>CR T FACIL PORTAL SECRETO 30ML</t>
  </si>
  <si>
    <t>CR T FACIL PORTO AZUL 30ML</t>
  </si>
  <si>
    <t>CR T FACIL PORTO DE PEDRAS 30ML</t>
  </si>
  <si>
    <t>CR T FACIL POTE DE ARGILA 30ML</t>
  </si>
  <si>
    <t>CR T FACIL POTES ANTIGOS 30ML</t>
  </si>
  <si>
    <t>CR T FACIL PRAIA DA CANOA 30ML</t>
  </si>
  <si>
    <t>CR T FACIL PRAIA DE CORAL 30ML</t>
  </si>
  <si>
    <t>CR T FACIL PRATA FINA 30ML</t>
  </si>
  <si>
    <t>CR T FACIL PROMESSA SECRETA 30ML</t>
  </si>
  <si>
    <t>CR T FACIL QUEDA LIVRE 30ML</t>
  </si>
  <si>
    <t>CR T FACIL RAIO DE LUZ 30ML</t>
  </si>
  <si>
    <t>CR T FACIL RECADO DE AMOR 30ML</t>
  </si>
  <si>
    <t>CR T FACIL REPOUSO 30ML</t>
  </si>
  <si>
    <t>CR T FACIL ROSA AMARELA  30ML</t>
  </si>
  <si>
    <t>CR T FACIL ROSA CAPRI 30ML</t>
  </si>
  <si>
    <t>CR T FACIL ROSA COLONIAL 30ML</t>
  </si>
  <si>
    <t>CR T FACIL ROSA CONQUISTA 30ML</t>
  </si>
  <si>
    <t>CR T FACIL ROSA EMPOEIRADA 30ML</t>
  </si>
  <si>
    <t>CR T FACIL ROSA PETALA 30ML</t>
  </si>
  <si>
    <t>CR T FACIL SAIBRO 30ML</t>
  </si>
  <si>
    <t>CR T FACIL SALVIA 30ML</t>
  </si>
  <si>
    <t>CR T FACIL SANTA ROSA 30ML</t>
  </si>
  <si>
    <t>CR T FACIL SEDA ONDULADA 30ML</t>
  </si>
  <si>
    <t>CR T FACIL SILENCIO DA MANHA 30ML</t>
  </si>
  <si>
    <t>CR T FACIL SINTONIA LILAS 30ML</t>
  </si>
  <si>
    <t>CR T FACIL SOL CELESTIAL 30ML</t>
  </si>
  <si>
    <t>CR T FACIL TEATRO BARROCO 30ML</t>
  </si>
  <si>
    <t>CR T FACIL TEMPERO FORTE 30ML</t>
  </si>
  <si>
    <t>CR T FACIL TEMPLO DA ORACAO 30ML</t>
  </si>
  <si>
    <t>CR T FACIL TERRA BRASILIS 30ML</t>
  </si>
  <si>
    <t>CR T FACIL TERRA FORTE 30ML</t>
  </si>
  <si>
    <t>CR T FACIL TOMILHO 30ML</t>
  </si>
  <si>
    <t>CR T FACIL TOPAZIO CLARO 30ML</t>
  </si>
  <si>
    <t>CR T FACIL TOQUE DE CEREJEIRA 30ML</t>
  </si>
  <si>
    <t>CR T FACIL TREVO DA SORTE 30ML</t>
  </si>
  <si>
    <t>CR T FACIL TREVO PALIDO 30ML</t>
  </si>
  <si>
    <t>CR T FACIL TRIGO DOURADO 30ML</t>
  </si>
  <si>
    <t>CR T FACIL TRILHA ECOLOGICA 30ML</t>
  </si>
  <si>
    <t>CR T FACIL TRILHA PARA CAMINHADA 30ML</t>
  </si>
  <si>
    <t>CR T FACIL TROFEU DE PRATA 30ML</t>
  </si>
  <si>
    <t>CR T FACIL TRUFA DE HORTELA 30ML</t>
  </si>
  <si>
    <t>CR T FACIL TUBARAO BRANCO 30ML</t>
  </si>
  <si>
    <t>CR T FACIL TURQUESA VENEZIANA 30ML</t>
  </si>
  <si>
    <t>CR T FACIL UVA PASSA 30ML</t>
  </si>
  <si>
    <t>CR T FACIL UVA VERDE 30ML</t>
  </si>
  <si>
    <t>CR T FACIL VENTO SUAVE 30ML</t>
  </si>
  <si>
    <t>CR T FACIL VERDE ABSOLUTO 30ML</t>
  </si>
  <si>
    <t>CR T FACIL VERDE JADE 30ML</t>
  </si>
  <si>
    <t>CR T FACIL VERDE LUDICO 30ML</t>
  </si>
  <si>
    <t>CR T FACIL VERDE RIACHO 30ML</t>
  </si>
  <si>
    <t>CR T FACIL VERMELHO DISTINTIVO 30ML</t>
  </si>
  <si>
    <t>CR T FACIL VIDA SERENA 30ML</t>
  </si>
  <si>
    <t>CR T FACIL VIDRO ESFUMACADO 30ML</t>
  </si>
  <si>
    <t>CR T FACIL VINHEDO 30ML</t>
  </si>
  <si>
    <t>CR T FACIL VINHO FRIZZANTE 30ML</t>
  </si>
  <si>
    <t>CR T FACIL VINHO SOFISTICADO 30ML</t>
  </si>
  <si>
    <t>CR T FACIL VIOLETA ANTIGO 30ML</t>
  </si>
  <si>
    <t>CR T FACIL VIOLETA PEROLA 30ML</t>
  </si>
  <si>
    <t>CR T FACIL VISTA DA CIDADE 30ML</t>
  </si>
  <si>
    <t>CR T FACIL VISTA DO LAGO 30ML</t>
  </si>
  <si>
    <t>CR T FACIL VITROLA RETRO 30ML</t>
  </si>
  <si>
    <t>CR T FACIL ZEPELIM 30ML</t>
  </si>
  <si>
    <t>CR TEXTURA ACRILICA BRANCO 25KG</t>
  </si>
  <si>
    <t>CR TEXTURA ACRILICA BRANCO 5,7KG</t>
  </si>
  <si>
    <t>CR TEXTURA DESIGN LOC BASE PM 28KG</t>
  </si>
  <si>
    <t>CR TEXTURA RUSTICA BRANCO 22 KG</t>
  </si>
  <si>
    <t>CR TEXTURA RUSTICA BRANCO 5 Kg</t>
  </si>
  <si>
    <t>CR TINTA GRAFITE CINZA CLARO 3.6L</t>
  </si>
  <si>
    <t>CR TINTA GRAFITE CINZA CLARO 900ML</t>
  </si>
  <si>
    <t>CR TINTA GRAFITE CINZA ESCURO 3.6L</t>
  </si>
  <si>
    <t>CR TINTA GRAFITE CINZA ESCURO 900ML</t>
  </si>
  <si>
    <t>CR VERNIZ INCOLOR 18L</t>
  </si>
  <si>
    <t>CR VERNIZ INCOLOR 3,6L</t>
  </si>
  <si>
    <t>CR WANDEPOXY CAT AMIDA FUND 900ML</t>
  </si>
  <si>
    <t>CR WANDEPOXY CAT AMIDA MASSA 1.45KG</t>
  </si>
  <si>
    <t>CR WANDEPOXY CAT AMIDA RM VZ 900ML</t>
  </si>
  <si>
    <t>CR WANDEPOXY CAT AMINA FUND 900ML</t>
  </si>
  <si>
    <t>CR WANDEPOXY CAT AMINA RM VZ 900ML</t>
  </si>
  <si>
    <t>CR WANDEPOXY CAT LOC 640ML</t>
  </si>
  <si>
    <t>CR WANDEPOXY DILUENTE 5L</t>
  </si>
  <si>
    <t>CR WANDEPOXY DILUENTE 900ML</t>
  </si>
  <si>
    <t>CR WANDEPOXY ESMALTE AMARELO 2.7L</t>
  </si>
  <si>
    <t>CR WANDEPOXY ESMALTE AMARELO SEGURANCA 2.7L</t>
  </si>
  <si>
    <t>CR WANDEPOXY ESMALTE AZUL SEGURANCA 2.7L</t>
  </si>
  <si>
    <t>CR WANDEPOXY ESMALTE BASE F 2.56L</t>
  </si>
  <si>
    <t>CR WANDEPOXY ESMALTE BASE PM 2.56L</t>
  </si>
  <si>
    <t>CR WANDEPOXY ESMALTE BASE T 2.56L</t>
  </si>
  <si>
    <t>CR WANDEPOXY ESMALTE BRANCO 2.7L</t>
  </si>
  <si>
    <t>CR WANDEPOXY ESMALTE CINZA 2.7L</t>
  </si>
  <si>
    <t>CR WANDEPOXY ESMALTE CINZA MEDIO 2.7L</t>
  </si>
  <si>
    <t>CR WANDEPOXY ESMALTE PLATINA 2.7L</t>
  </si>
  <si>
    <t>CR WANDEPOXY ESMALTE PRETO 2.7L</t>
  </si>
  <si>
    <t>CR WANDEPOXY FUNDO BRANCO 2.7L</t>
  </si>
  <si>
    <t>CR WANDEPOXY FUNDO VERMELHO OXIDO 2.7L</t>
  </si>
  <si>
    <t>CREME PROTETOR LUVA 200G</t>
  </si>
  <si>
    <t>NUTRIEX</t>
  </si>
  <si>
    <t>DESENGRAXANTE 0,900ML THINSOL</t>
  </si>
  <si>
    <t>DESENTUPIDOR</t>
  </si>
  <si>
    <t>DESINFETANTE 5LTS</t>
  </si>
  <si>
    <t>DESINFETANTE FACILITA LAVANDA 5L</t>
  </si>
  <si>
    <t>DESINFETANTE LAVANDA 5 LTS</t>
  </si>
  <si>
    <t>DESMONTADORA DE RODAS - STC210K - S/N: 1102376</t>
  </si>
  <si>
    <t>DILUENTE 654 PU 0,900ML THINSOL</t>
  </si>
  <si>
    <t>DILUENTE 654 PU GALAO 5L THINSOL</t>
  </si>
  <si>
    <t>DILUENTE 654 PU LATA 18L THINSOL</t>
  </si>
  <si>
    <t>DIRETO NA FERRUGEM CINZA ESCURO 3,6LT BRASILUX</t>
  </si>
  <si>
    <t>DISCO DE FIBRA METALITE F224/F227 P50 115X22,23MM NORTON</t>
  </si>
  <si>
    <t>DISCO RESTAURADOR VR ABRASIVO 510MM</t>
  </si>
  <si>
    <t>DISPENSADOR DE PAPEL AI-15</t>
  </si>
  <si>
    <t>DISPENSER DE COPOS</t>
  </si>
  <si>
    <t>CACLEAN</t>
  </si>
  <si>
    <t>DISPENSER PAPEL HIGIENICO</t>
  </si>
  <si>
    <t>DX EXTREME 5L DESENGRAXANTE ALCALINO SOLUPAN</t>
  </si>
  <si>
    <t>SAFIRA</t>
  </si>
  <si>
    <t>ECOPRIMER BD18 l</t>
  </si>
  <si>
    <t>ELASTICO P/ DINHEIRO 1200 UN.</t>
  </si>
  <si>
    <t>EMBALAGEM MAZA 3,6L</t>
  </si>
  <si>
    <t>EMBALAGEM MAZA 900ML</t>
  </si>
  <si>
    <t>EMBORRACHADA-CONCRETO NOVO 18L BRASILUX</t>
  </si>
  <si>
    <t>ENCERADEIRA INDUSTRIAL CI 400 MOTOR 3/4HP CLEANER</t>
  </si>
  <si>
    <t>CLEANER</t>
  </si>
  <si>
    <t>ENDURECEDOR 3093 180ML WANDA</t>
  </si>
  <si>
    <t>ENDURECEDOR 5532 WEG</t>
  </si>
  <si>
    <t>ENDURECEDOR ALTO SOLIDO 150 0,625ML SKY</t>
  </si>
  <si>
    <t>ENDURECEDOR P/ ESMALTE PU 450ML SKY</t>
  </si>
  <si>
    <t>ENDURECEDOR P/ MIX MAZAPOXI M298 720ML</t>
  </si>
  <si>
    <t>ENDURECEDOR P/ SKYMIX PU SKY</t>
  </si>
  <si>
    <t>ENVELOPE PARDO 240X340MM</t>
  </si>
  <si>
    <t>ENVELOPE PLASTICO 4 FUROS 24X1</t>
  </si>
  <si>
    <t>EPOXI POLIAMIDA COMP A  -  BRANCO BRILHANTE 2,88L</t>
  </si>
  <si>
    <t>EQUIPAMENTO PARA CONSERTO</t>
  </si>
  <si>
    <t>ES PRETO CADILLAC 0,900ML SKY-21,94-ST</t>
  </si>
  <si>
    <t>ES PRETO CADILLAC 3,600ML SKY-21,94-ST</t>
  </si>
  <si>
    <t>ESCOVA DE COCO</t>
  </si>
  <si>
    <t>ESM IND AMARELO SEG 5 Y 8/12 3,6L MAZA</t>
  </si>
  <si>
    <t>ESM IND AZUL SEG 2,5 PB 4/10 3,6L MAZA</t>
  </si>
  <si>
    <t>ESM IND BRANCO PURO N 9,5 3,6L MAZA</t>
  </si>
  <si>
    <t>ESM IND VERMELHO MASSEY 3,6L MAZA</t>
  </si>
  <si>
    <t>ESMALTE SINT ACETINADO BRANCO LATA 18L MAZA</t>
  </si>
  <si>
    <t>ESMALTE SINT AMARELO 3,6L MAZA</t>
  </si>
  <si>
    <t>ESMALTE SINT AUTOMOTIVO-PRETO FOSCO 3,6L BRASILUX</t>
  </si>
  <si>
    <t>ESMALTE SINTETICO-ALUMINIO OPALESCENTE P/ RODAS 900ML SKY-21,94-ST</t>
  </si>
  <si>
    <t>ESMALTE SINTETICO-BRANCO PURO 3,6L SKY-21,94-ST</t>
  </si>
  <si>
    <t>ESMALTE SINTETICO-BRANCO PURO 900ML ANJO-21,94-ST</t>
  </si>
  <si>
    <t>ESMALTE SINTETICO-BRANCO PURO 900ML SKY-21,94-ST</t>
  </si>
  <si>
    <t>ESMALTE SINTETICO-LARANJA SCANIA 81 900ML SKY-21,94-ST</t>
  </si>
  <si>
    <t>ESPECTROFOTOMETRO AUTOMATCHIC VISION AKZO</t>
  </si>
  <si>
    <t>ESPIGAO MACHO E FEMEA CARVIC</t>
  </si>
  <si>
    <t>ESPONJA MULTIUSO S/ PELICULA-25,22-ST</t>
  </si>
  <si>
    <t>ESPUMA D-28 5CM PRETA</t>
  </si>
  <si>
    <t>ESPUMA LAMINADA D23 5CM SELADA</t>
  </si>
  <si>
    <t>EUCAFLOOR PISO MAX ELEGANCE C CARVALHO CHAMONIX (E) (9) 0,35</t>
  </si>
  <si>
    <t>EXPOSITOR</t>
  </si>
  <si>
    <t>EXTRATOR DE GRAMPOS</t>
  </si>
  <si>
    <t>FIBRA BETANIN 102X260MM GERAL VERDE</t>
  </si>
  <si>
    <t>FILME MASCARAMENTO C/ FITA CREPE 2,4MTX20MT AT2220/240 ATLAS</t>
  </si>
  <si>
    <t>FILTRO INTERNO P/ CANECA WALCOM</t>
  </si>
  <si>
    <t>FILTRO MULTIBOLSA 0.68X 0.78 YVYTU</t>
  </si>
  <si>
    <t>FILTRO REFIL P/ MASCARA 3000 3M</t>
  </si>
  <si>
    <t>FILTRO REGULADOR DE AR 2 SAIDAS 1/2 FRMP-6 WIMPEL</t>
  </si>
  <si>
    <t>WINPEL</t>
  </si>
  <si>
    <t>FITA ADESIVA ESCRITORIO</t>
  </si>
  <si>
    <t>FITA ADESIVA FINA ESCRITORIO</t>
  </si>
  <si>
    <t>FITA CREPE 18MMX40M VERDE TESA</t>
  </si>
  <si>
    <t>FITA CREPE 48MMX40M VERDE TESA</t>
  </si>
  <si>
    <t>FITA IMPRESSAO 110X300 CERA BEMATECH</t>
  </si>
  <si>
    <t>FITA IMPRESSORA  110X300 CERA PREMIUM</t>
  </si>
  <si>
    <t>FONTE MULTILASER GA114BU</t>
  </si>
  <si>
    <t>FORMULARIO CONTINUO IMPRESSORA DEPOSITO</t>
  </si>
  <si>
    <t>FUNIL PLASTICO SANREMO</t>
  </si>
  <si>
    <t>FX 1100 PU 5L</t>
  </si>
  <si>
    <t>G190424 LAVA SECO PNEU E RODA</t>
  </si>
  <si>
    <t>G200200 KIT CLAY HYB CERAMIC</t>
  </si>
  <si>
    <t>G201024 NEW ULT QUIK DETAILER</t>
  </si>
  <si>
    <t>G3 7500S VERNIZ MULTIUSO AXALTA 18L-25,87-ST</t>
  </si>
  <si>
    <t>GABINETE GM-53Y1 PRETO C/PX300</t>
  </si>
  <si>
    <t>GARFO PINTURA 23CM C/ BUCHA CASTOR</t>
  </si>
  <si>
    <t>GARRAFA PET 250 ML</t>
  </si>
  <si>
    <t>GARRAFA PET 500 ML</t>
  </si>
  <si>
    <t>GEL ADESIVO SANITARIO</t>
  </si>
  <si>
    <t>GRADE FRONTAL CROMADA</t>
  </si>
  <si>
    <t>GRAFIATO ACRILICO AMARELO TERRA BALDE 25KG MISTERCRYL</t>
  </si>
  <si>
    <t>GRAFIATO ACRILICO AREIA BALDE 25KG MISTERCRYL</t>
  </si>
  <si>
    <t>GRAFIATO ACRILICO AZUL PROFUNDO BALDE 25KG MISTERCRYL</t>
  </si>
  <si>
    <t>GRAFIATO ACRILICO BRANCO GELO BALDE 25KG MISTERCRYL</t>
  </si>
  <si>
    <t>GRAFIATO ACRILICO CAMURÇA BALDE 25KG MISTERCRYL</t>
  </si>
  <si>
    <t>GRAFIATO ACRILICO CASTANHA BALDE 25KG MISTERCRYL</t>
  </si>
  <si>
    <t>GRAFIATO ACRILICO CERRADO BALDE 25KG MISTERCRYL</t>
  </si>
  <si>
    <t>GRAFIATO ACRILICO CHOCOLATE BALDE 25KG MISTERCRYL</t>
  </si>
  <si>
    <t>GRAFIATO ACRILICO CHUMBO BALDE 25KG MISTERCRYL</t>
  </si>
  <si>
    <t>GRAFIATO ACRILICO CONCRETO BALDE 25KG MISTERCRYL</t>
  </si>
  <si>
    <t>GRAFIATO ACRILICO LARANJA BALDE 25KG MISTERCRYL</t>
  </si>
  <si>
    <t>GRAFIATO ACRILICO LONDRES BALDE 25KG MISTERCRYL</t>
  </si>
  <si>
    <t>GRAFIATO ACRILICO MARFIM BALDE 25KG MISTERCRYL</t>
  </si>
  <si>
    <t>GRAFIATO ACRILICO PALHA BALDE 25KG MISTERCRYL</t>
  </si>
  <si>
    <t>GRAFIATO ACRILICO TERRACOTA BALDE 25KG MISTERCRYL</t>
  </si>
  <si>
    <t>GRAFIATO ACRILICO VERDE KIWI BALDE 25KG MISTERCRYL</t>
  </si>
  <si>
    <t>GRAFIATO ACRILICO VERDE LIMÃO BALDE 25KG MISTERCRYL</t>
  </si>
  <si>
    <t>GRAFIATO ACRILICO VIENA BALDE 25KG MISTERCRYL</t>
  </si>
  <si>
    <t>GRAMPEADOR</t>
  </si>
  <si>
    <t>GUINCHO HIDRAULICO C/ LANÇA 2TON RODAS DE FERRO</t>
  </si>
  <si>
    <t>RIBEIRO</t>
  </si>
  <si>
    <t>GUINCHO HIDRAULICO DOBRÁVEL 2TON RODAS DE FERRO</t>
  </si>
  <si>
    <t>HD SSD 120GB MULTILASER 2,5 POL</t>
  </si>
  <si>
    <t>HFX EXTREME 5L LM</t>
  </si>
  <si>
    <t>HY HAMMERITE BR AMARELO 2,4L</t>
  </si>
  <si>
    <t>HAMMERITE</t>
  </si>
  <si>
    <t>HY HAMMERITE BR AZUL 2,4L</t>
  </si>
  <si>
    <t>HY HAMMERITE BR CINZA 800ML</t>
  </si>
  <si>
    <t>HY HAMMERITE BR MARROM 2,4L</t>
  </si>
  <si>
    <t>HY HAMMERITE BR MARROM 800ML</t>
  </si>
  <si>
    <t>HY HAMMERITE BR OURO 2,4L</t>
  </si>
  <si>
    <t>HY HAMMERITE BR OURO 800ML</t>
  </si>
  <si>
    <t>HY HAMMERITE BR PRATA 2,4L</t>
  </si>
  <si>
    <t>HY HAMMERITE BR PRATA 800ML</t>
  </si>
  <si>
    <t>HY HAMMERITE BR VERDE 2,4L</t>
  </si>
  <si>
    <t>HY HAMMERITE BR VERDE 800ML</t>
  </si>
  <si>
    <t>HY HAMMERITE BR VERMELHO 2,4L</t>
  </si>
  <si>
    <t>IMP ELGIN L42PRO</t>
  </si>
  <si>
    <t>IMPERMEABILIZANTE PAREDE VEDAMISTER BALDE 16L MISTERCRYL</t>
  </si>
  <si>
    <t>IMPRESSORA HONEYWELL PC42</t>
  </si>
  <si>
    <t>IND SINT. AMARELO CATERPILLAR 80 3,600L SKY-21,93-ST</t>
  </si>
  <si>
    <t>IND SINT. PRETO FOSCO 3,600L SKY-21,94-ST</t>
  </si>
  <si>
    <t>ITEM ESPECIAL</t>
  </si>
  <si>
    <t>JOGO ESCOVA DE CARVAO GGS/GPO/GWS 127/220V DEWALT</t>
  </si>
  <si>
    <t>KIT 3 PINCEIS DETALHAMENTO VINTEX SUPER MACIO VONIXX</t>
  </si>
  <si>
    <t>KIT MARCAÇÃO DE CHASSI EM VIDRO</t>
  </si>
  <si>
    <t>BJC GRAVAÇÕES</t>
  </si>
  <si>
    <t>KIT REPARO PARA PISTOLA X-LIGTH/HALO WALCOM</t>
  </si>
  <si>
    <t>KIT UNIDADE COMPRESSORA 60-80-120 PES 2 ESTAGIO MOTOMIL</t>
  </si>
  <si>
    <t>KIT VX 45 VITRIFICADOR DE PINTURA 30ML ALCANCE</t>
  </si>
  <si>
    <t>LACA PRETO FOSCO 0,900ML SKY-21,94-ST</t>
  </si>
  <si>
    <t>LACA PRETO FOSCO 3,600L SKY-21,94-ST</t>
  </si>
  <si>
    <t>LAMATO 20KG - BALDE</t>
  </si>
  <si>
    <t>LANTERNA P/ ACERTO DE CORES SUNMATCH SHERWIN WILLIAMS</t>
  </si>
  <si>
    <t>LAVA A SECO HARTS BY HUNGRIA 500ML CARRO</t>
  </si>
  <si>
    <t>HUNGRIA</t>
  </si>
  <si>
    <t>LAVA A SECO HARTS BY HUNGRIA 500ML MOTO</t>
  </si>
  <si>
    <t>LAVA AUTO UTRA WASHING 5 LTS TRADICIONAL HUNGRIA</t>
  </si>
  <si>
    <t>LAVA AUTOS MONZA 500ML PEROLA-20,92-ST</t>
  </si>
  <si>
    <t>LAVA LOUÇA 500ML-4,51-ST</t>
  </si>
  <si>
    <t>LAVA LOUÇAS NEUTRO UZUCLEAN 5LTS-19,63-ST</t>
  </si>
  <si>
    <t>LAVAGEM A SECO 500ML PEROLA-20,92-ST</t>
  </si>
  <si>
    <t>LAZZUDUR POLIESTER PRETO VESUVIO 900ML</t>
  </si>
  <si>
    <t>LAZZUMIX POL. ALUMINIO BRILHANTE MEDIO LM492-21,94-ST</t>
  </si>
  <si>
    <t>LAZZUMIX POL. ALUMINIO EXTRA GRAUDO LM493-25,87-ST</t>
  </si>
  <si>
    <t>LAZZUMIX POL. ALUMINIO MEDIO FINO LM462-21,93-ST</t>
  </si>
  <si>
    <t>LAZZUMIX POLIESTER ALUMINIO FINO LM491-21,94-ST</t>
  </si>
  <si>
    <t>LAZZUMIX POLIESTER ALUMINIO GRAUDO BRILHANTE 3,600 LM456-21,94-ST</t>
  </si>
  <si>
    <t>LAZZUMIX POLIESTER ALUMINIO MEDIO GRAUDO LM453-21,94-ST</t>
  </si>
  <si>
    <t>LAZZUMIX POLIESTER ALUMINIO MEDIO LM451-21,94-ST</t>
  </si>
  <si>
    <t>LAZZUMIX POLIESTER ALUMINIO SUPER FINO LM457-21,94-ST</t>
  </si>
  <si>
    <t>LAZZUMIX POLIESTER AMARELO CLARO LM418-21,95-ST</t>
  </si>
  <si>
    <t>LAZZUMIX POLIESTER AMARELO CROMATO LM421-21,94-ST</t>
  </si>
  <si>
    <t>LAZZUMIX POLIESTER AMARELO ESVEDEADO LM422-21,46-ST</t>
  </si>
  <si>
    <t>LAZZUMIX POLIESTER AMARELO TR. LM419-21,45-ST</t>
  </si>
  <si>
    <t>LAZZUMIX POLIESTER AZUL CLARO LM403-21,94-ST</t>
  </si>
  <si>
    <t>LAZZUMIX POLIESTER AZUL ESCURO LM406-21,94-ST</t>
  </si>
  <si>
    <t>LAZZUMIX POLIESTER AZUL MEDIO ESCURO LM405-21,94-ST</t>
  </si>
  <si>
    <t>LAZZUMIX POLIESTER AZUL MEDIO LM404-21,94-ST</t>
  </si>
  <si>
    <t>LAZZUMIX POLIESTER AZUL OCEANO LM446-21,94-ST</t>
  </si>
  <si>
    <t>LAZZUMIX POLIESTER BASE P/ TRICOAT LAZZURIL LM 447-21,94-ST</t>
  </si>
  <si>
    <t>LAZZUMIX POLIESTER BRANCO LM402-21,94-ST</t>
  </si>
  <si>
    <t>LAZZUMIX POLIESTER BRANCO MICRONIZADO LM440-25,87-ST</t>
  </si>
  <si>
    <t>LAZZUMIX POLIESTER BRANCO PURO LM430-21,94-ST</t>
  </si>
  <si>
    <t>LAZZUMIX POLIESTER GOLD LM460-21,94-ST</t>
  </si>
  <si>
    <t>LAZZUMIX POLIESTER GRAFITE LM479-21,94-ST</t>
  </si>
  <si>
    <t>LAZZUMIX POLIESTER LARANJA CLARO LM415-21,94-ST</t>
  </si>
  <si>
    <t>LAZZUMIX POLIESTER LARANJA LM412-25,87-ST</t>
  </si>
  <si>
    <t>LAZZUMIX POLIESTER LM470-21,94-ST</t>
  </si>
  <si>
    <t>LAZZUMIX POLIESTER LM472-21,94-ST</t>
  </si>
  <si>
    <t>LAZZUMIX POLIESTER LM487-21,94-ST</t>
  </si>
  <si>
    <t>LAZZUMIX POLIESTER MARROM CLARO LM425-21,94-ST</t>
  </si>
  <si>
    <t>LAZZUMIX POLIESTER MARROM MEDIO LM 426-21,95-ST</t>
  </si>
  <si>
    <t>LAZZUMIX POLIESTER MARROM OURO LM428-21,94-ST</t>
  </si>
  <si>
    <t>LAZZUMIX POLIESTER OXIDO FERRO AMARELO LM420-21,95-ST</t>
  </si>
  <si>
    <t>LAZZUMIX POLIESTER OXIDO FERRO VERM. LM414-21,95-ST</t>
  </si>
  <si>
    <t>LAZZUMIX POLIESTER PEROLA AZUL FINA LM465-25,87-ST</t>
  </si>
  <si>
    <t>LAZZUMIX POLIESTER PEROLA AZUL GRAUDA LM467-25,87-ST</t>
  </si>
  <si>
    <t>LAZZUMIX POLIESTER PEROLA BRANCA FINA LM464-21,94-ST</t>
  </si>
  <si>
    <t>LAZZUMIX POLIESTER PEROLA DOURADA MEDIA LM469-21,94-ST</t>
  </si>
  <si>
    <t>LAZZUMIX POLIESTER PEROLA OURO LM478-21,94-ST</t>
  </si>
  <si>
    <t>LAZZUMIX POLIESTER PEROLA PRATA BRILHANTE LM468-21,95-ST</t>
  </si>
  <si>
    <t>LAZZUMIX POLIESTER PEROLA ROSA 240ML-21,94-ST</t>
  </si>
  <si>
    <t>LAZZUMIX POLIESTER PEROLA VERDE AZULAD LM475-21,94-ST</t>
  </si>
  <si>
    <t>LAZZUMIX POLIESTER PEROLA VERDE ESTELAR 240 ML - LM 487-21,95-ST</t>
  </si>
  <si>
    <t>LAZZUMIX POLIESTER PEROLA VERDE LM473-21,94-ST</t>
  </si>
  <si>
    <t>LAZZUMIX POLIESTER PEROLA VERM. FINA-25,87-ST</t>
  </si>
  <si>
    <t>LAZZUMIX POLIESTER PEROLA VERM. GRAUDA LM 466-21,94-ST</t>
  </si>
  <si>
    <t>LAZZUMIX POLIESTER PEROLA VIOLETA 240ML-21,94-ST</t>
  </si>
  <si>
    <t>LAZZUMIX POLIESTER PEROLA VIOLETA AZUL LM474-21,46-ST</t>
  </si>
  <si>
    <t>LAZZUMIX POLIESTER PEROLA VIOLETA-21,94-ST</t>
  </si>
  <si>
    <t>LAZZUMIX POLIESTER PRETO AZULADO LM441-25,87-ST</t>
  </si>
  <si>
    <t>LAZZUMIX POLIESTER PRETO CLARO LM407-21,94-ST</t>
  </si>
  <si>
    <t>LAZZUMIX POLIESTER PRETO LM401-21,94-ST</t>
  </si>
  <si>
    <t>LAZZUMIX POLIESTER PRETO PROFUNDO LM442-21,95-ST</t>
  </si>
  <si>
    <t>LAZZUMIX POLIESTER ROSA LM429-21,94-ST</t>
  </si>
  <si>
    <t>LAZZUMIX POLIESTER VERDE CLARO LM432-21,94-ST</t>
  </si>
  <si>
    <t>LAZZUMIX POLIESTER VERDE ESCURO LM433-21,94-ST</t>
  </si>
  <si>
    <t>LAZZUMIX POLIESTER VERMELHO CLARO LM409-21,94-ST</t>
  </si>
  <si>
    <t>LAZZUMIX POLIESTER VERMELHO ESCARLATE LM424-21,94-ST</t>
  </si>
  <si>
    <t>LAZZUMIX POLIESTER VERMELHO MEDIO LM410-21,94-ST</t>
  </si>
  <si>
    <t>LAZZUMIX POLIESTER VERMELHO RUBI LM417-21,94-ST</t>
  </si>
  <si>
    <t>LAZZUMIX POLIESTER VERMELHO TR. LM413-21,95-ST</t>
  </si>
  <si>
    <t>LAZZUMIX POLIESTER VERMELHO VIVO LM423-21,93-ST</t>
  </si>
  <si>
    <t>LAZZUMIX POLIESTER VIOLETA LM439-21,94-ST</t>
  </si>
  <si>
    <t>LEITOR COD BARRAS C3 TECH LASE SEM FIO</t>
  </si>
  <si>
    <t>LIMPA AR CONDICIONADO GRANADA CARRO NOVO 200ML ORBI AIR-20,92-ST</t>
  </si>
  <si>
    <t>LIMPA AR CONDICIONADO GRANADA FLORAL 200ML ORBI-20,92-ST</t>
  </si>
  <si>
    <t>LIMPA AR CONDICIONADO GRANADA LAVANDA 200ML ORBI-20,92-ST</t>
  </si>
  <si>
    <t>LIMPA PEDRAS PEDREX 5L</t>
  </si>
  <si>
    <t>LIMPA PLASTICOS 500ML PEROLA-20,92-ST</t>
  </si>
  <si>
    <t>LIMPA VIDROS 500ML JET STREET</t>
  </si>
  <si>
    <t>JET STREET</t>
  </si>
  <si>
    <t>LIMPA VIDROS 500ML PEROLA-20,92-ST</t>
  </si>
  <si>
    <t>LIMPA VIDROS ANTI-EMBAÇAMENTO 500ML HUNGRIA</t>
  </si>
  <si>
    <t>LIMPADOR GEL AZULIM 5KG-5,13-ST</t>
  </si>
  <si>
    <t>LIQUIBRILHO INCOLOR LATA 18LT MISTERCRYL</t>
  </si>
  <si>
    <t>LIQUIBRILHO INCOLOR LATA 3,6LT MISTERCRYL</t>
  </si>
  <si>
    <t>LIVRO PROTOCOLO DE CORRESPONDENCIA 104 FLS</t>
  </si>
  <si>
    <t>LIXA DAGUA Nº 180 3M</t>
  </si>
  <si>
    <t>LIXA DAGUA T277 Nº 080 NORTON</t>
  </si>
  <si>
    <t>LIXA FERRO Nº 080 HEAVY DUTY</t>
  </si>
  <si>
    <t>HEAVY DUTY</t>
  </si>
  <si>
    <t>LIXA FERRO Nº 100 HEAVY DUTY</t>
  </si>
  <si>
    <t>LIXA FERRO Nº 100 TYROLIT</t>
  </si>
  <si>
    <t>LIXA SECO OURO 600 326U 3M</t>
  </si>
  <si>
    <t>LIXA SECO OURO 800 326U 3M</t>
  </si>
  <si>
    <t>LIXA T499 Nº 2000 DI 152X0X0MM NORTON</t>
  </si>
  <si>
    <t>LIXADEIRA A SECO 6" COM COLETOR WIMPEL</t>
  </si>
  <si>
    <t>LIXADEIRA ROLOC 2IN 50,8MM 0,5HP 3M</t>
  </si>
  <si>
    <t>LIXEIRA PLASTICA 93LTS PRETO C/ TAMPA</t>
  </si>
  <si>
    <t>LIXEIRA PVC COPO AGUA BRANCO PREMISSE</t>
  </si>
  <si>
    <t>PREMISSE</t>
  </si>
  <si>
    <t>LUVA DE PELUCIA MONZA PEROLA</t>
  </si>
  <si>
    <t>LUVA NITRILICA TAM M</t>
  </si>
  <si>
    <t>LUVA PU TAM G</t>
  </si>
  <si>
    <t>LUVA RASPA COM REFORÇO</t>
  </si>
  <si>
    <t>BOTINA CADARÇO CANO BAIXO NUBUCK CAFE Nº37 MARLUVAS</t>
  </si>
  <si>
    <t>BOTINA CADARÇO CANO BAIXO NUBUCK CAFE Nº38 MARLUVAS</t>
  </si>
  <si>
    <t>BOTINA CADARÇO CANO BAIXO NUBUCK CAFE Nº39 MARLUVAS</t>
  </si>
  <si>
    <t>LUVA TATO TAM M</t>
  </si>
  <si>
    <t>BOTINA CADARÇO CANO BAIXO NUBUCK CAFE Nº40 MARLUVAS</t>
  </si>
  <si>
    <t>BOTINA CADARÇO CANO BAIXO NUBUCK PRETO N°40 MARLUVAS</t>
  </si>
  <si>
    <t>M1 BETOL ECOLOGICO 0,9L</t>
  </si>
  <si>
    <t>MACTRA</t>
  </si>
  <si>
    <t>M1 BETOL ECOLOGICO 12L</t>
  </si>
  <si>
    <t>M1 BETOL ECOLOGICO 18L</t>
  </si>
  <si>
    <t>M1 BETOL ECOLOGICO 200L</t>
  </si>
  <si>
    <t>M1 COMPOXI-ADESIVO ESTRUTURAL 1KG</t>
  </si>
  <si>
    <t>M1 DESFORMACTRA 180L</t>
  </si>
  <si>
    <t>M1 DESFORMACTRA 18L</t>
  </si>
  <si>
    <t>M1 ELASTIQUE ADESIVO SELANTE PU</t>
  </si>
  <si>
    <t>M1 FITA VEDATRINCA 5X10M</t>
  </si>
  <si>
    <t>M1 FITA VEDATRINCA 5X3M</t>
  </si>
  <si>
    <t>M1 FITA VEDATRINCA 5X5M</t>
  </si>
  <si>
    <t>M1 FITA VEDBEM 10CMX10M</t>
  </si>
  <si>
    <t>M1 FITA VEDBEM 20CMX10M</t>
  </si>
  <si>
    <t>M1 FITA VEDBEM 30CMX10M</t>
  </si>
  <si>
    <t>M1 FIXMASSA FRASCO 50ML</t>
  </si>
  <si>
    <t>M1 KIT VEDATRINCA MASSA + TELA</t>
  </si>
  <si>
    <t>M1 LIGMASSA 0,9L</t>
  </si>
  <si>
    <t>M1 LIGMASSA 12L</t>
  </si>
  <si>
    <t>M1 LIGMASSA 18L</t>
  </si>
  <si>
    <t>M1 LIGMASSA 200L</t>
  </si>
  <si>
    <t>M1 LIGMASSA 5L</t>
  </si>
  <si>
    <t>M1 LIGMASSA CX C/180 SACHES 50 ML</t>
  </si>
  <si>
    <t>M1 MACTRA 2000 200L</t>
  </si>
  <si>
    <t>M1 MACTRA 2000 5L</t>
  </si>
  <si>
    <t>M1 MACTRACOL 200L</t>
  </si>
  <si>
    <t>M1 MACTRACOL BALDE 18L</t>
  </si>
  <si>
    <t>M1 MACTRASET PROFISSIONAL 9KG</t>
  </si>
  <si>
    <t>M1 MACTRASET PROFISSIONAL BRANCO 18KG</t>
  </si>
  <si>
    <t>M1 MANTA LIQUIDA VEDATRINCA 4,5KG</t>
  </si>
  <si>
    <t>M1 MASSA VEDATRINCA 1,2KG</t>
  </si>
  <si>
    <t>M1 MASSA VEDATRINCA 25KG</t>
  </si>
  <si>
    <t>M1 MCOL SUPER COLA PVA EXTRA 1KG</t>
  </si>
  <si>
    <t>M1 MCOL SUPER COLA PVA EXTRA 500G</t>
  </si>
  <si>
    <t>M1 MEGA BLOCK 200KG</t>
  </si>
  <si>
    <t>M1 SPUMIX 0,5L</t>
  </si>
  <si>
    <t>M1 TELA VEDATRINCA 0,10X3M</t>
  </si>
  <si>
    <t>M1 TELA VEDATRINCA 0,25X5M</t>
  </si>
  <si>
    <t>M1 TELA VEDATRINCA 1X50M</t>
  </si>
  <si>
    <t>M1 VEDATELHA VEDAPAREDE 18KG</t>
  </si>
  <si>
    <t>M1 VEDATELHA VEDAPAREDE 3,6KG</t>
  </si>
  <si>
    <t>M1 VEDBEM IMPERALL BASE 3,6KG</t>
  </si>
  <si>
    <t>M1 VEDBEM IMPERALL PREMIUM 10 EM 1 CERAMICA 18KG</t>
  </si>
  <si>
    <t>M1 VEDBEM IMPERALL PREMIUM 10 EM 1 CINZA 18KG</t>
  </si>
  <si>
    <t>M1 VEDBEM IMPERALL PREMIUM 10 EM 1 PONCHO 18KG</t>
  </si>
  <si>
    <t>M1 VEDBEM MANTA LIQUIDA BRANCA 18KG</t>
  </si>
  <si>
    <t>M1 VEDBEM MANTA LIQUIDA RÁPIDA 18KG</t>
  </si>
  <si>
    <t>M1 VEDBEM PAREDE AREIA DO SAARA 18KG</t>
  </si>
  <si>
    <t>M1 VEDBEM PAREDE CAMURCA DOS ANDES 18KG</t>
  </si>
  <si>
    <t>M1 VEDBEM PAREDE CONCRETO URBANO 18KG</t>
  </si>
  <si>
    <t>M1 VEDBEM PAREDE MARROM SHITAKE 18KG</t>
  </si>
  <si>
    <t>M1 VEDBEM PISCINA 18KG</t>
  </si>
  <si>
    <t>M1 VEDBEM TRINCA 24KG</t>
  </si>
  <si>
    <t>M1 VEDBEM TRINCA 280G</t>
  </si>
  <si>
    <t>M1 VEDBEM TRINCA 4,5KG</t>
  </si>
  <si>
    <t>MACACAO DE SEGURANCA BRANCO G</t>
  </si>
  <si>
    <t>ANSELL</t>
  </si>
  <si>
    <t>MACACAO DE SEGURANCA BRANCO GG</t>
  </si>
  <si>
    <t>MACACAO DE SEGURANCA BRANCO M</t>
  </si>
  <si>
    <t>MACACAO DE SEGURANCA BRANCO XG</t>
  </si>
  <si>
    <t>MACACAO DESCARTAVEL TAM. G</t>
  </si>
  <si>
    <t>MACACAO DESCARTAVEL TAM. GG</t>
  </si>
  <si>
    <t>MALOTE CLASSIC</t>
  </si>
  <si>
    <t>MANGUEIRA ASPIRAL POLIURETANO + PVC AMARELO 15M VONDER</t>
  </si>
  <si>
    <t>VONDER</t>
  </si>
  <si>
    <t>MANOMETRO COM REGULADOR DE AR</t>
  </si>
  <si>
    <t>MANTA FILTRANTE EM FIBRA - BRANCA (TETO)</t>
  </si>
  <si>
    <t>YVYTU</t>
  </si>
  <si>
    <t>MANTA FILTRANTE TETO</t>
  </si>
  <si>
    <t>MANTA PEBD EUCAFLOOR 2,0MM X 1,20M X 50M</t>
  </si>
  <si>
    <t>MAQUINA DE TINTA AKZO</t>
  </si>
  <si>
    <t>MAQUINA FLEX220 (SEM MEXEDOR) (5PTQ+2PTG)(ESTR+MOTOR) SKY</t>
  </si>
  <si>
    <t>MAQUINA FLEX220(84Q+18G)(5PTQ+2PTG)(ESTR+MOTOR) SKY</t>
  </si>
  <si>
    <t>MARCADOR PERMANENTE FABER CASTELL VERMELHO</t>
  </si>
  <si>
    <t>MASCARA DE TECIDO DAUTO</t>
  </si>
  <si>
    <t>MÁSCARA/RESPIRADOR FACIAL COMPLETA 6800 CA 7298 TAMANHO G 3M</t>
  </si>
  <si>
    <t>MASSA ACRILICA EXTERIOR E INTERIOR 25KG SUVINIL</t>
  </si>
  <si>
    <t>MASSA BASE D´AGUA 2 1KG PEROLA</t>
  </si>
  <si>
    <t>MASSA CORRIDA LATA PVA NTERIOR 25KG SUVINIL</t>
  </si>
  <si>
    <t>MASSA CORRIDA PVA 5,7KG INTERIOR SUVINIL</t>
  </si>
  <si>
    <t>MASSA DE POLIR Nº 2 LIQUID ICE 1KG (POLISHING PASTE) NORTON</t>
  </si>
  <si>
    <t>MASSA PLASTICO LIGHT 495G WEG</t>
  </si>
  <si>
    <t>MAZA MIX SINT AZUL ESVERD 464 900ML</t>
  </si>
  <si>
    <t>MAZA MIX SINT VERDE 465 900ML</t>
  </si>
  <si>
    <t>MAZA MIX SINT VIOLETA 465 900ML</t>
  </si>
  <si>
    <t>MAZAPOXI KIT M298 II AMARELO SEG 3,6L</t>
  </si>
  <si>
    <t>MAZAPOXI KIT M298 II AZUL PLUMBAGO CT 3,6L</t>
  </si>
  <si>
    <t>MAZAPOXI KIT M298 II BRANCO N9,5 3,6L</t>
  </si>
  <si>
    <t>MAZAPOXI KIT M298 II PRETO N1 3,6L</t>
  </si>
  <si>
    <t>MAZAPOXI KIT M298 II VERDE EMBLEMA 3,6L</t>
  </si>
  <si>
    <t>MAZAPOXI KIT M298 II VERDE SEG 3,6L</t>
  </si>
  <si>
    <t>MAZAPOXI KIT M298 II VERMELHO SEG 3,6L</t>
  </si>
  <si>
    <t>MAZAVED KIT M265 ALCATRÃO HULHA POL CAT 3X1 PRETO 3,6L</t>
  </si>
  <si>
    <t>MB H61 SOCKET 1155MICRO-ATX AFOX</t>
  </si>
  <si>
    <t>MEMORIA DDR3 4GB</t>
  </si>
  <si>
    <t>MIX 581 AMARELO DOURADO INTENSO AXALTA</t>
  </si>
  <si>
    <t>MIXING FLEET COLOR FC622-21,94-ST</t>
  </si>
  <si>
    <t>MIXING FLEET COLOR P. U AMARELO CLARO FC611-21,94-ST</t>
  </si>
  <si>
    <t>MIXING FLEET COLOR P. U BRANCO FC650-21,94-ST</t>
  </si>
  <si>
    <t>MIXING FLEET COLOR P. U OCRE FC605-21,94-ST</t>
  </si>
  <si>
    <t>MIXING FLEET COLOR P. U VERDE ESCURO FC615-21,94-ST</t>
  </si>
  <si>
    <t>MIXING FLEET COLOR P. U VERMELHO CARMIN FC621-21,94-ST</t>
  </si>
  <si>
    <t>MIXING FLEET COLOR P. U VERMELHO ESCURO FC624</t>
  </si>
  <si>
    <t>MIXING FLEET COLOR P. U VERMELHO OXIDO FC623-21,94-ST</t>
  </si>
  <si>
    <t>MIXING FLEET COLOR P. U VIOLETA AZULADO FC626-21,94-ST</t>
  </si>
  <si>
    <t>MIXING FLEET COLOR P. U VIOLETA FC625</t>
  </si>
  <si>
    <t>MIXING FLEET COLOR PU PRETO INTENSO FC612-21,94-ST</t>
  </si>
  <si>
    <t>MIXING FLEET COLOR PU VERMELHO ESCARLATE -21,94-ST</t>
  </si>
  <si>
    <t>MOTO COMPRESSOR 7,6/24L 2HP 220V</t>
  </si>
  <si>
    <t>TERRA UTIL</t>
  </si>
  <si>
    <t>MOTOCOMPRESSOR 7.6 21L 127V CHIAPERINI</t>
  </si>
  <si>
    <t>MOTOCOMPRESSOR 7.6/21L 220V</t>
  </si>
  <si>
    <t>MULTI USE FILLER HS CINZA CLARO 1LT SIKKENS-21,94-ST</t>
  </si>
  <si>
    <t>MULTI USO INGLESA UAU 500ML LAVANDA</t>
  </si>
  <si>
    <t>MULTICLEAN - LIMPADOR MULTIUSO FLOTADOR</t>
  </si>
  <si>
    <t>NORCLEAN POWER ATIVADOR BRILHO 500ML NORTON</t>
  </si>
  <si>
    <t>ODORIZADOR AMBIENTE JASMIM 400ML</t>
  </si>
  <si>
    <t>ODORIZADOR AMBIENTE ONLY 360ML</t>
  </si>
  <si>
    <t>ODORIZANTE GEL CARRO NOVO 60G PEROLA</t>
  </si>
  <si>
    <t>ODORIZANTE GEL LAVANDA 60G PEROLA</t>
  </si>
  <si>
    <t>OLEO COMPRESSOR VG 150 AW 1L CHIAPERINI-35,41-ST</t>
  </si>
  <si>
    <t>PA DE LIXO CABOLONGO</t>
  </si>
  <si>
    <t>PAPEL CAMURÇA</t>
  </si>
  <si>
    <t>PAPEL CASCA DE OVO TEXTURIZADO</t>
  </si>
  <si>
    <t>PAPEL HIG FS PALOMA</t>
  </si>
  <si>
    <t>PAPEL HIGIENICO C/12 30MX10CM-5,67-ST</t>
  </si>
  <si>
    <t>PAPEL T. STYLOS BRANCO 2 UND</t>
  </si>
  <si>
    <t>PAPEL TOALHA PARA BANHEIRO-19,54-ST</t>
  </si>
  <si>
    <t>PARA CHOQUE TRASEIRO</t>
  </si>
  <si>
    <t>PASTA CRISTAL ROSA</t>
  </si>
  <si>
    <t>PASTA EM L TRANSPARENTE</t>
  </si>
  <si>
    <t>PASTA PP C/ELASTICO TRANSPARENTE 40MM</t>
  </si>
  <si>
    <t>PASTA PP VISION C/ ELASTICO 20MM - FUME</t>
  </si>
  <si>
    <t>PASTA REVITALIZADORA 250GR HUNGRIA</t>
  </si>
  <si>
    <t>PASTA SANFONADA A-4 12 DIV - FUME</t>
  </si>
  <si>
    <t>PASTA SUSPENSA MARMORIZADA QUALITY</t>
  </si>
  <si>
    <t>PD PAREDEX VA BATIDA DE KIWI 18L</t>
  </si>
  <si>
    <t>PD PAREDEX VA BATIDA DE KIWI 3.6L</t>
  </si>
  <si>
    <t>PD PAREDEX VA CEU MARAGOGI 18L</t>
  </si>
  <si>
    <t>PD PAREDEX VA MARFIM BRASILEIRO 18L</t>
  </si>
  <si>
    <t>PD PAREDEX VA MARFIM BRASILEIRO 3.6L</t>
  </si>
  <si>
    <t>PD PAREDEX VA PEROLA DO ATLANTICO 3.6L</t>
  </si>
  <si>
    <t>PD PAREDEX VA PESSEGO TROPICAL 18L</t>
  </si>
  <si>
    <t>PD PAREDEX VA PESSEGO TROPICAL 3.6L</t>
  </si>
  <si>
    <t>PD PAREDEX VA SOL IPANEMA 18L</t>
  </si>
  <si>
    <t>PD PAREDEX VA VERDE NORONHA 18L</t>
  </si>
  <si>
    <t>PD PAREDEX VA VERDE NORONHA 3.6L</t>
  </si>
  <si>
    <t>PD PAREDEX VA VERMELHO FARROUPILHA 18L</t>
  </si>
  <si>
    <t>PEDRA SANITARIA</t>
  </si>
  <si>
    <t>PEDRAS NATURAIS ATACAMA BALDE 20KG MISTERCRYL</t>
  </si>
  <si>
    <t>PEDRAS NATURAIS CASTELLATO BALDE 20KG MISTERCRYL</t>
  </si>
  <si>
    <t>PEDRAS NATURAIS CITRINO BALDE 20KG MISTERCRYL</t>
  </si>
  <si>
    <t>PEDRAS NATURAIS JALAPÃO BALDE 20KG MISTERCRYL</t>
  </si>
  <si>
    <t>PEDRAS NATURAIS MARROQUINO BALDE 20KG MISTERCRYL</t>
  </si>
  <si>
    <t>PEDRAS NATURAIS MINERIO BALDE 20KG MISTERCRYL</t>
  </si>
  <si>
    <t>PEDRAS NATURAIS NANQUIM BALDE 20KG MISTERCRYL</t>
  </si>
  <si>
    <t>PEDRAS NATURAIS ONIX BALDE 20KG MISTERCRYL</t>
  </si>
  <si>
    <t>PEDRAS NATURAIS TURMALINA BALDE 20KG MISTERCRYL</t>
  </si>
  <si>
    <t>PERCEVEJOS LATONADOS 100X1</t>
  </si>
  <si>
    <t>PERFIL PISO-PAREDE TECNO 9 1,8 M CAIXA COM 6 PECAS</t>
  </si>
  <si>
    <t>PERFIL T TECNO 9 1,8 M CAIXA COM 6 PECAS</t>
  </si>
  <si>
    <t>PILHA ALCALINA C/ 4 UNIDADES</t>
  </si>
  <si>
    <t>PINCEL MARCADOR P/ VIDRO - GIZ LIQUIDO NEWPEN ROSA</t>
  </si>
  <si>
    <t>PINCEL MARCADOR P/ VIDRO WINDOW MARKER AMARELO</t>
  </si>
  <si>
    <t>PISO CERÂMICO EXTRA 45X45 PEI - 3</t>
  </si>
  <si>
    <t>PISO ESTRADO MODULAR PLASTICO EM PP 33X33CM PRETO</t>
  </si>
  <si>
    <t>TRIDECK</t>
  </si>
  <si>
    <t>PISO ESTRADO MODULAR PLASTICO EM PP 33X33CM VERMELHO</t>
  </si>
  <si>
    <t>PISO ESTRADO MODULAR RAMPA ACAB. MACHO PLASTICO EM PP 33X33CM PRETO</t>
  </si>
  <si>
    <t>PISO MODULAR FLOOR</t>
  </si>
  <si>
    <t>PISTOLA DE GRAVIDADE W-400 BELLARIA 1.30MM</t>
  </si>
  <si>
    <t>PISTOLA DE GRAVIDADE W-400 BELLARIA 1.4MM</t>
  </si>
  <si>
    <t>PISTOLA DE PINTURA PININFARINA LS-400ETS 1.30 ENTECH HLVP ANEST IWATA</t>
  </si>
  <si>
    <t>PISTOLA DE PINTURA PININFARINA WS-400-SR2 HD CLEAR 1.3 DIGITAL ANEST IWATA</t>
  </si>
  <si>
    <t>PISTOLA DE PINTURA PININFARINA WS-400HD 1.40 CLEAR ANEST IWATA</t>
  </si>
  <si>
    <t>PISTOLA DE PINTURA PSG PN26832 3M</t>
  </si>
  <si>
    <t>PISTOLA EGO CARBONIO HVLP 1.0 WALCOM</t>
  </si>
  <si>
    <t>PISTOLA FASTLINE SMART 1.4</t>
  </si>
  <si>
    <t>PISTOLA SLIM HTE X-LIGHT 1.9 WALCOM</t>
  </si>
  <si>
    <t>PISTOLA SLIM HVLP 1.3 WALCOM</t>
  </si>
  <si>
    <t>PISTOLA SLIM HVLP 1.7 WALCOM</t>
  </si>
  <si>
    <t>PLACA DE ISOPOR BRANCO</t>
  </si>
  <si>
    <t>PLACA SINALIZADORA PISO MOHADO</t>
  </si>
  <si>
    <t>POLIDOR DE METAIS 100GRS PEROLA</t>
  </si>
  <si>
    <t>PONTEIRA DE 01 PONTA BAND</t>
  </si>
  <si>
    <t>PORTA LAPIS SIMPLES</t>
  </si>
  <si>
    <t>PORTA MOEDAS</t>
  </si>
  <si>
    <t>PRANCHETA MDF</t>
  </si>
  <si>
    <t>PRATA ESCUNA WEG-21,94-ST</t>
  </si>
  <si>
    <t>PRATA POLARIS MET GM 06 - POL-21,94-ST</t>
  </si>
  <si>
    <t>PRETO LISZT PU-21,94-ST</t>
  </si>
  <si>
    <t>PRIMER 2K-30 WEG-21,94-ST</t>
  </si>
  <si>
    <t>PRIMER FILLER 680 GREY-13,65-ST</t>
  </si>
  <si>
    <t>PROCESSADOR I3 3220 3.3GHZ 3MB 1155P</t>
  </si>
  <si>
    <t>PROPELL PCT BR 50G 100 PANOS</t>
  </si>
  <si>
    <t>PU BRANCO 9004 MBB 91 0,675ML SKY-21,93-ST</t>
  </si>
  <si>
    <t>PU BRANCO CRISTAL II VW 99 0,675ML SKY-21,46-ST</t>
  </si>
  <si>
    <t>PU BRANCO GLACIER II RENAULT 90/20 0,675ML SKY-21,93-ST</t>
  </si>
  <si>
    <t>PU BRANCO NCS 1000 SCANIA 92 0,675ML SKY-21,93-ST</t>
  </si>
  <si>
    <t>PU BRANCO PURO 0,675ML SKY-21,45-ST</t>
  </si>
  <si>
    <t>PURIFICADOR 360ML</t>
  </si>
  <si>
    <t>RECADO ADESIVO ROSA</t>
  </si>
  <si>
    <t>RECADO ADESIVO VERDE</t>
  </si>
  <si>
    <t>REDUCER MEDIUM 18L SIKKENS</t>
  </si>
  <si>
    <t>REDUCER SLOW 5LTS SIKKENS</t>
  </si>
  <si>
    <t>REFIL PATO GEL ADESIVO CITRUS</t>
  </si>
  <si>
    <t>REFIL PATO GEL ADESIVO LAVANDA</t>
  </si>
  <si>
    <t>REFIL PATO GEL ADESIVO MARINE</t>
  </si>
  <si>
    <t>REGUA ACRILICA 30CM</t>
  </si>
  <si>
    <t>RÉGUA P/ CATALISE PRIMER E VERNIZ WANDA</t>
  </si>
  <si>
    <t>REGULADOR CAUDAL  AIRE RC2 MANOMETRO SAGOLA</t>
  </si>
  <si>
    <t>REMOVEDOR CERAS 5LTS</t>
  </si>
  <si>
    <t>REMOVEDOR PASTOSO 50GR BRASILUX</t>
  </si>
  <si>
    <t>RESINA MULTIUSO INCOLOR FOSCO BASE AGUA 12L BAUTECH</t>
  </si>
  <si>
    <t>BAUTECH</t>
  </si>
  <si>
    <t>RESINA P/ TELHA CARAMELO LATA 18LT MISTERCRYL</t>
  </si>
  <si>
    <t>RESINA P/ TELHA CERAMICA TELHA LATA 18LT MISTERCRYL</t>
  </si>
  <si>
    <t>RESINA P/ TELHA INCOLOR LATA 18LT MISTERCRYL</t>
  </si>
  <si>
    <t>RESINA P/ TELHA VERMELHO OXIDO LATA 18LT MISTERCRYL</t>
  </si>
  <si>
    <t>REVELADOR DE HOLOGRAMA WAX FINISH 500ML PEROLA</t>
  </si>
  <si>
    <t>RODAPE ACQUA NEW BRANCO MAX C/ FRISO 100X2400X15 CX/6</t>
  </si>
  <si>
    <t>RODO C/ CABO 60 CM</t>
  </si>
  <si>
    <t>RODO E LUVA C/ CABO P/ LIMPEZA VIDRO 25CM PRETO</t>
  </si>
  <si>
    <t>SABAO EM BARRA</t>
  </si>
  <si>
    <t>SABAO EM PO</t>
  </si>
  <si>
    <t>SABONETE 5L PESSEGO -6,95-ST</t>
  </si>
  <si>
    <t>SABONETE LIQUIDO 1LT ERVA DOCE -6,16-ST</t>
  </si>
  <si>
    <t>SABONETE LIQUIDO 5LT ACAI -6,16-ST</t>
  </si>
  <si>
    <t>SABONETEIRA COM RESERVATORIO</t>
  </si>
  <si>
    <t>SACO DE LIXO PRETO 150LTS</t>
  </si>
  <si>
    <t>SACOLA RECICLADA LISA 40X50</t>
  </si>
  <si>
    <t>BRASPLASTICOS</t>
  </si>
  <si>
    <t>SELADORA BASE AGUA ACETINADO TRANSPARENTE 3,6L</t>
  </si>
  <si>
    <t>SPARLACK CETOL</t>
  </si>
  <si>
    <t>SELADORA BASE AGUA ACETINADO TRANSPARENTE 900ML</t>
  </si>
  <si>
    <t>SELADORA TRANSPARENTE P/ PLASTICO 0,450ML LAZZURIL</t>
  </si>
  <si>
    <t>SELADORA TRANSPARENTE P/ PLASTICO 081 0,900ML LAZZURIL</t>
  </si>
  <si>
    <t>SERPENTINA DE DESCARGA 2.1/2" WV-60/80</t>
  </si>
  <si>
    <t>SERPENTINA DE DESCARGA 3.1/4" WV-60/80</t>
  </si>
  <si>
    <t>SERPENTINA INTERMEDIARIA 4.3/4"-2.1/2" WV-60/80</t>
  </si>
  <si>
    <t>SERPENTINA INTERMEDIARIA 4.3/4"-3.1/4" WV-60/80</t>
  </si>
  <si>
    <t>SERPENTINA INTERMEDIARIA 4.3/43.1/4 WV-60/80</t>
  </si>
  <si>
    <t>SHAMPOO AUTO HARTS BY HUNGRIA C/CERA 500ML - COM CERA</t>
  </si>
  <si>
    <t>SIFAO SANFONADO COPO BRANCO HERC</t>
  </si>
  <si>
    <t>SILICONE GEL - 200ML COLOR BRILHO</t>
  </si>
  <si>
    <t>COLOR BRILHO</t>
  </si>
  <si>
    <t>SILICONE GEL 1KG CLEANER</t>
  </si>
  <si>
    <t>SILTEX BRANCO 1KG ROBERLO</t>
  </si>
  <si>
    <t>ROBERLO</t>
  </si>
  <si>
    <t>SKYMIX LACA NITRO AMARELO ESVERDEADO-21,93-ST</t>
  </si>
  <si>
    <t>SKYMIX LACA NITRO AMARELO OURO 0,900ML-21,94-ST</t>
  </si>
  <si>
    <t>SKYMIX LACA NITRO AZUL ESVERDEADO 0,900ML LN505</t>
  </si>
  <si>
    <t>SKYMIX LACA NITRO BRANCO PURO 3,600ML-21,94-ST</t>
  </si>
  <si>
    <t>SKYMIX LACA NITRO PRETO-21,94-ST</t>
  </si>
  <si>
    <t>SKYMIX LACA NITRO VERDE 0,900ML-21,94-ST</t>
  </si>
  <si>
    <t>SKYMIX LACA NITRO VERMELHO ESCURO 0,900ML SKY-21,94-ST</t>
  </si>
  <si>
    <t>SKYMIX PU 318 PRETO 900 ML</t>
  </si>
  <si>
    <t>SKYMIX PU 338 VERMELHO ESCURO 0,900ML SKY</t>
  </si>
  <si>
    <t>SKYMIX PU ALUMINIO EXTRA GRAUDO BRILHANTE 3,600ML 358</t>
  </si>
  <si>
    <t>SKYMIX PU ALUMINIO GRAUDO BRILHANTE 3,600ML 334-21,94-ST</t>
  </si>
  <si>
    <t>SKYMIX PU ALUMINIO MEDIO FINO 3,600ML 337</t>
  </si>
  <si>
    <t>SKYMIX PU AMARELO LIMÃO 0,900ML 341</t>
  </si>
  <si>
    <t>SKYMIX PU VERMELHO FORTE 0,900ML 335</t>
  </si>
  <si>
    <t>SKYMIX PU VERMELHO LIMPO 0,900ML 329</t>
  </si>
  <si>
    <t>SKYMIX PU VERMELHO MAGENTA 0,900ML 336</t>
  </si>
  <si>
    <t>SKYMIX PU VERMELHO OXIDO 0,900ML 315</t>
  </si>
  <si>
    <t>SKYMIX PU VERMELHO RUBI 0,900ML 331</t>
  </si>
  <si>
    <t>SKYMIX PU399 ADITIVO BASE 3,600ML</t>
  </si>
  <si>
    <t>SKYMIX SINTETICO ADITIVO BASE 3,600ML-21,94-ST</t>
  </si>
  <si>
    <t>SKYMIX SINTETICO AMARELO MEDIO 0,900ML-21,94-ST</t>
  </si>
  <si>
    <t>SKYMIX SINTETICO AZUL ESVERDEADO 3,600ML-21,94-ST</t>
  </si>
  <si>
    <t>SKYMIX SINTETICO BRANCO PURO 3,600ML-21,94-ST</t>
  </si>
  <si>
    <t>SKYMIX SINTETICO LARANJA 3,600ML-21,94-ST</t>
  </si>
  <si>
    <t>SKYMIX SINTETICO PRETO 0,900ML-21,94-ST</t>
  </si>
  <si>
    <t>SKYMIX SINTETICO VERDE 0,900ML-21,94-ST</t>
  </si>
  <si>
    <t>SKYMIX SINTETICO VERMELHO 0,900ML-21,94-ST</t>
  </si>
  <si>
    <t>SL CETOL AC CANELA 3,6L</t>
  </si>
  <si>
    <t>SL CETOL AC CANELA 900ML</t>
  </si>
  <si>
    <t>SL CETOL AC CEDRO 3,6L</t>
  </si>
  <si>
    <t>SL CETOL AC CEDRO 900ML</t>
  </si>
  <si>
    <t>SL CETOL BALANCE AC CANELA 3,6L</t>
  </si>
  <si>
    <t>SL CETOL BALANCE AC CANELA 900ML</t>
  </si>
  <si>
    <t>SL CETOL BALANCE BR CANELA 3,6L</t>
  </si>
  <si>
    <t>SL CETOL BALANCE BR CANELA 900ML</t>
  </si>
  <si>
    <t>SL CETOL BR CANELA 3,6L</t>
  </si>
  <si>
    <t>SL CETOL BR CANELA 900ML</t>
  </si>
  <si>
    <t>SL CETOL BR CEDRO 3,6L</t>
  </si>
  <si>
    <t>SL CETOL BR CEDRO 900ML</t>
  </si>
  <si>
    <t>SL CETOL BR IMBUIA 3,6L</t>
  </si>
  <si>
    <t>SL CETOL BR IMBUIA 900ML</t>
  </si>
  <si>
    <t>SL CETOL BR IPE 3,6L</t>
  </si>
  <si>
    <t>SL CETOL BR IPE 900ML</t>
  </si>
  <si>
    <t>SL CETOL BR MOGNO 3,6L</t>
  </si>
  <si>
    <t>SL CETOL BR MOGNO 900ML</t>
  </si>
  <si>
    <t>SL CETOL DECK ANTIDE SB NATURAL 3,6L</t>
  </si>
  <si>
    <t>SL COPAL BALANCE BR INCOLOR 225ML</t>
  </si>
  <si>
    <t>SL COPAL BALANCE BR INCOLOR 3,6L</t>
  </si>
  <si>
    <t>SL COPAL BALANCE BR INCOLOR 900ML</t>
  </si>
  <si>
    <t>SL FUNDO ISOLANTE TRANSPARENTE 3,6L</t>
  </si>
  <si>
    <t>SL FUNDO ISOLANTE TRANSPARENTE 900ML</t>
  </si>
  <si>
    <t>SL NEUTREX BR CASTANHO AVERMELHADO 3,6L</t>
  </si>
  <si>
    <t>SL NEUTREX BR CASTANHO AVERMELHADO 900ML</t>
  </si>
  <si>
    <t>SL NEUTREX BR IMBUIA 3,6L</t>
  </si>
  <si>
    <t>SL NEUTREX BR IMBUIA 900ML</t>
  </si>
  <si>
    <t>SL NEUTREX BR MOGNO 3,6L</t>
  </si>
  <si>
    <t>SL NEUTREX BR MOGNO 900ML</t>
  </si>
  <si>
    <t>SL PINTOFF 1L</t>
  </si>
  <si>
    <t>SL PINTOFF 5L</t>
  </si>
  <si>
    <t>SL SELADORA CONCENTRADA AC TRANSPARENTE 3,6L</t>
  </si>
  <si>
    <t>SL SELADORA CONCENTRADA AC TRANSPARENTE 900ML</t>
  </si>
  <si>
    <t>SL SOLGARD TFS AC MOGNO 3,6L</t>
  </si>
  <si>
    <t>SL SOLGARD TFS AC MOGNO 900ML</t>
  </si>
  <si>
    <t>SL SOLGARD TFS AC NATURAL 3,6L</t>
  </si>
  <si>
    <t>SL SOLGARD TFS AC NATURAL 900ML</t>
  </si>
  <si>
    <t>SL SOLGARD TFS BR MOGNO 3,6L</t>
  </si>
  <si>
    <t>SL SOLGARD TFS BR MOGNO 900ML</t>
  </si>
  <si>
    <t>SL SOLGARD TFS BR NATURAL 3,6L</t>
  </si>
  <si>
    <t>SL SOLGARD TFS BR NATURAL 900ML</t>
  </si>
  <si>
    <t>SL STAIN AC UV GLASS 3,6L</t>
  </si>
  <si>
    <t>SL STAIN AC UV GLASS 900ML</t>
  </si>
  <si>
    <t>SL STAIN BALAN AC NATURAL 900ML</t>
  </si>
  <si>
    <t>SL STAIN BALANCE AC IMBUIA 3,6L</t>
  </si>
  <si>
    <t>SL STAIN BALANCE AC MOGNO 3,6L</t>
  </si>
  <si>
    <t>SL STAIN BALANCE AC NATURAL 3,6L</t>
  </si>
  <si>
    <t>SL STAIN BALANCE AC NATURAL LATA 16L</t>
  </si>
  <si>
    <t>SL STAIN BALANCE AC UV GLASS 3,6L</t>
  </si>
  <si>
    <t>SL STAIN BALANCE AC UV GLASS 900ML</t>
  </si>
  <si>
    <t>SODA ESCAMA START</t>
  </si>
  <si>
    <t>SPRAY AIR FRESH ACQUA MARINE 75ML PEROLA</t>
  </si>
  <si>
    <t>SPRAY AIR FRESH CARRO NOVO 75ML PEROLA</t>
  </si>
  <si>
    <t>SPRAY AIR FRESH CITRUS 75ML PEROLA</t>
  </si>
  <si>
    <t>SPRAY COLOR AMARELO IMPERIAL 300ML LAZZURIL</t>
  </si>
  <si>
    <t>SPRAY COLOR BRANCO ALTA TEMPERATURA 300ML LAZZURIL</t>
  </si>
  <si>
    <t>SPRAY GRAFITE SECO ORBI 300ML</t>
  </si>
  <si>
    <t>SPRAY USO GERAL DECOR ALUMNIO 500 BRILHANTE 360ML COLORGIN</t>
  </si>
  <si>
    <t>COLORGIN</t>
  </si>
  <si>
    <t>SPRAY USO GERAL DECOR AMARELO BRILHANTE 360ML COLORGIN</t>
  </si>
  <si>
    <t>SPRAY USO GERAL DECOR AMENDOA BRILHANTE 360ML COLORGIN</t>
  </si>
  <si>
    <t>SPRAY USO GERAL DECOR AZUL ANGRA METALICO 360ML COLORGIN</t>
  </si>
  <si>
    <t>SPRAY USO GERAL DECOR AZUL CEU BRILHANTE 360ML COLORGIN</t>
  </si>
  <si>
    <t>SPRAY USO GERAL DECOR AZUL COLONIAL BRILHANTE 360ML COLORGIN</t>
  </si>
  <si>
    <t>SPRAY USO GERAL DECOR AZUL MEDIO BRILHANTE 360ML COLORGIN</t>
  </si>
  <si>
    <t>SPRAY USO GERAL DECOR BRANCO BRILHANTE 360ML COLORGIN</t>
  </si>
  <si>
    <t>SPRAY USO GERAL DECOR BRANCO FOSCO 360ML COLORGIN</t>
  </si>
  <si>
    <t>SPRAY USO GERAL DECOR CINZA BRILHANTE 360ML COLORGIN</t>
  </si>
  <si>
    <t>SPRAY USO GERAL DECOR GRAFITE METALICO 360ML COLORGIN</t>
  </si>
  <si>
    <t>SPRAY USO GERAL DECOR LARANJA BRILHANTE 360ML COLORGIN</t>
  </si>
  <si>
    <t>SPRAY USO GERAL DECOR MARROM BARROCO BRILHANTE 360ML COLORGIN</t>
  </si>
  <si>
    <t>SPRAY USO GERAL DECOR MARROM CAFE BRILHANTE 360ML COLORGIN</t>
  </si>
  <si>
    <t>SPRAY USO GERAL DECOR PRETO BRILHANTE 360ML COLORGIN</t>
  </si>
  <si>
    <t>SPRAY USO GERAL DECOR PRETO FOSCO 360ML COLORGIN</t>
  </si>
  <si>
    <t>SPRAY USO GERAL DECOR PRIMER CINZA FOSCO 360ML COLORGIN</t>
  </si>
  <si>
    <t>SPRAY USO GERAL DECOR VERDE AMAZONAS METALICO 360ML COLORGIN</t>
  </si>
  <si>
    <t>SPRAY USO GERAL DECOR VERDE BRILHANTE 360ML COLORGIN</t>
  </si>
  <si>
    <t>SPRAY USO GERAL DECOR VERDE FOLHA BRILHANTE 360ML COLORGIN</t>
  </si>
  <si>
    <t>SPRAY USO GERAL DECOR VERMELHO BRILHANTE 360ML COLORGIN</t>
  </si>
  <si>
    <t>SPRAY USO GERAL DECOR VERMELHO METALICO 360ML COLORGIN</t>
  </si>
  <si>
    <t>SPRAY USO GERAL DECOR VERNIZ BRILHANTE 360ML COLORGIN</t>
  </si>
  <si>
    <t>SSD KINGSTON A400 120GB SATA</t>
  </si>
  <si>
    <t>STAIN ACETINADO IMBUIA LATA 18L</t>
  </si>
  <si>
    <t>STAIN ACETINADO NATURAL LATA 18L</t>
  </si>
  <si>
    <t>STAIN BELEZA NATURAL 900ML</t>
  </si>
  <si>
    <t>STANDOBLUE AJUSTE DE VISCOSIDADE AXALTA 3,5L-24,45-ST</t>
  </si>
  <si>
    <t>STANDOBLUE MIX 101 PEROLA BRANCA ACETI AXALTA</t>
  </si>
  <si>
    <t>STANDOBLUE MIX 105 PEROLA AZUL ACETINA AXALA</t>
  </si>
  <si>
    <t>STANDOBLUE MIX 110 EFEITO BRANCO AXALTA-24,45-ST</t>
  </si>
  <si>
    <t>STANDOBLUE MIX 111 PEROLA BRANCA AXALTA-24,45-ST</t>
  </si>
  <si>
    <t>STANDOBLUE MIX 113 PEROLA AMARELA AXALTA-24,45-ST</t>
  </si>
  <si>
    <t>STANDOBLUE MIX 118 PEROLA VIOLETA AXALTA</t>
  </si>
  <si>
    <t>STANDOBLUE MIX 119 PEROLA AZUL FINA AXALTA</t>
  </si>
  <si>
    <t>STANDOBLUE MIX 120 PEROLA AZUL GRAUDA AXALTA-24,45-ST</t>
  </si>
  <si>
    <t>STANDOBLUE MIX 130 SILK SILVER AXALTA</t>
  </si>
  <si>
    <t>STANDOBLUE MIX 131 ALUMINIO EXTRA FINO AXALTA</t>
  </si>
  <si>
    <t>STANDOBLUE MIX 132 ALUMINIO FINO AXALTA-24,45-ST</t>
  </si>
  <si>
    <t>STANDOBLUE MIX 133 ALUMINIO AXALTA-24,45-ST</t>
  </si>
  <si>
    <t>STANDOBLUE MIX 134 ALUMINIO GRAUDO AXALTA</t>
  </si>
  <si>
    <t>STANDOBLUE MIX 135 ALUMINIO DOLAR FINO AXALTA-24,45-ST</t>
  </si>
  <si>
    <t>STANDOBLUE MIX 136 ALUMINIO DOLAR AXALTA-24,45-ST</t>
  </si>
  <si>
    <t>STANDOBLUE MIX 137 ALUMINIO EXTRA GRAUDO AXALTA-24,45-ST</t>
  </si>
  <si>
    <t>STANDOBLUE MIX 140 SILVERDOLLAR BRIGHT F AXALTA</t>
  </si>
  <si>
    <t>STANDOBLUE MIX 141 SILVERDOLLAR BRIGHT C AXALTA</t>
  </si>
  <si>
    <t>STANDOBLUE MIX 148 PRETO INTENSO AXALTA-24,45-ST</t>
  </si>
  <si>
    <t>STANDOBLUE MIX 151 BRANCO AXALTA-24,45-ST</t>
  </si>
  <si>
    <t>STANDOBLUE MIX 152 PRETO AXALTA</t>
  </si>
  <si>
    <t>STANDOBLUE MIX 153 AMARELO DOURADO AXALTA</t>
  </si>
  <si>
    <t>STANDOBLUE MIX 156 OCRE AXALTA</t>
  </si>
  <si>
    <t>STANDOBLUE MIX 157 AMARELO BRILHANTE AXALTA</t>
  </si>
  <si>
    <t>STANDOBLUE MIX 161 VERMELHO OXIDO AXALTA</t>
  </si>
  <si>
    <t>STANDOBLUE MIX 164 MARROM BRILHANTE AXALTA</t>
  </si>
  <si>
    <t>STANDOBLUE MIX 165 VERMELHO BRILHANTE AXALTA</t>
  </si>
  <si>
    <t>STANDOBLUE MIX 166 VERMELHO AXALTA</t>
  </si>
  <si>
    <t>STANDOBLUE MIX 167 VERMELHO ESCURO AXALTA</t>
  </si>
  <si>
    <t>STANDOBLUE MIX 168 MAGENTA AXALTA-24,45-ST</t>
  </si>
  <si>
    <t>STANDOBLUE MIX 169 ROXO AXALTA-24,45-ST</t>
  </si>
  <si>
    <t>STANDOBLUE MIX 170 VIOLETA AXALTA</t>
  </si>
  <si>
    <t>STANDOBLUE MIX 171 AZUL OCEANO AXALTA</t>
  </si>
  <si>
    <t>STANDOBLUE MIX 172 AZUL AXALTA</t>
  </si>
  <si>
    <t>STANDOBLUE MIX 175 AZUL TURQUESA AXALTA</t>
  </si>
  <si>
    <t>STANDOBLUE MIX 186 LARANJA BRILHANTE AXALTA</t>
  </si>
  <si>
    <t>STANDOBLUE MIX 188 SILVERDOLLAR ULTRA F AXALTA</t>
  </si>
  <si>
    <t>STANDOBLUE MIX 189 VERMELHO CEREJA AXALTA</t>
  </si>
  <si>
    <t>STANDOBLUE MIX 190 ADITIVO ESPECIAL 3,5L AXALTA</t>
  </si>
  <si>
    <t>STANDOBLUE MIX 191 TRANSPARENTE AXALTA</t>
  </si>
  <si>
    <t>STANDOBLUE VISCOSITY ADJUSTER SLOW AXALTA-24,45-ST</t>
  </si>
  <si>
    <t>STANDOX VOC THINNER</t>
  </si>
  <si>
    <t>SUPORTE PLASTICO P/ SAB LIQ/ALCOOL GEL</t>
  </si>
  <si>
    <t>TAMPA BLBA 2001/2002 SKY</t>
  </si>
  <si>
    <t>TAMPA BLCA 1001/2001 SKY</t>
  </si>
  <si>
    <t>TAMPA P/ COPO DE 1L E 2L PRIME</t>
  </si>
  <si>
    <t>PRIME</t>
  </si>
  <si>
    <t>TAMPA SISTEMA PPS 2 3M</t>
  </si>
  <si>
    <t>TELA AROMATIZANTE PARA MICTORIO PV COTON-21,79-ST</t>
  </si>
  <si>
    <t>TELA MICTORIO LILAS LAVANDA-5,94-ST</t>
  </si>
  <si>
    <t>TESTEIRA ADESIVA SKYMIX</t>
  </si>
  <si>
    <t>TEXTURA ACRILICA AMARELO TERRA BALDE 25KG MISTERCRYL</t>
  </si>
  <si>
    <t>TEXTURA ACRILICA AZUL PROFUNDO BALDE 25KG MISTERCRYL</t>
  </si>
  <si>
    <t>TEXTURA ACRILICA BRANCO GELO BALDE 25KG MISTERCRYL</t>
  </si>
  <si>
    <t>TEXTURA ACRILICA CAMURÇA BALDE 25KG MISTERCRYL</t>
  </si>
  <si>
    <t>TEXTURA ACRILICA CERRADO BALDE 25KG MISTERCRYL</t>
  </si>
  <si>
    <t>TEXTURA ACRILICA CHOCOLATE BALDE 25KG MISTERCRYL</t>
  </si>
  <si>
    <t>TEXTURA ACRILICA CHUMBO BALDE 25KG MISTERCRYL</t>
  </si>
  <si>
    <t>TEXTURA ACRILICA CONCRETO BALDE 25KG MISTERCRYL</t>
  </si>
  <si>
    <t>TEXTURA ACRILICA LARANJA BALDE 25KG MISTERCRYL</t>
  </si>
  <si>
    <t>TEXTURA ACRILICA MARFIM BALDE 25KG MISTERCRYL</t>
  </si>
  <si>
    <t>TEXTURA ACRILICA PALHA BALDE 25KG MISTERCRYL</t>
  </si>
  <si>
    <t>TEXTURA ACRILICA PRATA FINA BALDE 20KG INOVE</t>
  </si>
  <si>
    <t>TEXTURA ACRILICA TERRACOTA BALDE 25KG MISTERCRYL</t>
  </si>
  <si>
    <t>TEXTURA ACRILICA VERDE KIWI BALDE 25KG MISTERCRYL</t>
  </si>
  <si>
    <t>TEXTURA ACRILICA VERDE LIMÃO BALDE 25KG MISTERCRYL</t>
  </si>
  <si>
    <t>TEXTURA ACRILICA VIENA BALDE 25KG MISTERCRYL</t>
  </si>
  <si>
    <t>TEXTURA TOQUE DE BRILHO AREIA BALDE 25KG MISTERCRYL</t>
  </si>
  <si>
    <t>TEXTURA TOQUE DE BRILHO BRANCO BALDE 25KG MISTERCRYL</t>
  </si>
  <si>
    <t>TEXTURA TOQUE DE BRILHO BRANCO GELO BALDE 25KG MISTERCRYL</t>
  </si>
  <si>
    <t>TEXTURA TOQUE DE BRILHO CAMURÇA BALDE 25KG MISTERCRYL</t>
  </si>
  <si>
    <t>TEXTURA TOQUE DE BRILHO CASTANHA BALDE 25KG MISTERCRYL</t>
  </si>
  <si>
    <t>TEXTURA TOQUE DE BRILHO LONRES BALDE 25KG MISTERCRYL</t>
  </si>
  <si>
    <t>TEXTURA TOQUE DE BRILHO PALHA BALDE 25KG MISTERCRYL</t>
  </si>
  <si>
    <t>TEXTURA TOQUE DE BRILHO PRETO BALDE 25KG MISTERCRYL</t>
  </si>
  <si>
    <t>TEXTURA TOQUE DE BRILHO VIENA BALDE 25KG MISTERCRYL</t>
  </si>
  <si>
    <t>TEXTURATTO EFEITO BRILHO BRANCO 25KG SUVINIL</t>
  </si>
  <si>
    <t>TEXTURATTO EFEITO GRANULADO GELO 25KG SUVINIL</t>
  </si>
  <si>
    <t>THINNER 12116 18L AUDI</t>
  </si>
  <si>
    <t>NATRIELLI</t>
  </si>
  <si>
    <t>THINNER 12116 5L AUDI</t>
  </si>
  <si>
    <t>THINNER 12116 900ML AUDI</t>
  </si>
  <si>
    <t>THINNER 12888 18L AUDI</t>
  </si>
  <si>
    <t>THINNER 12888 5L AUDI</t>
  </si>
  <si>
    <t>THINNER 12888 PU 900ML AUDI</t>
  </si>
  <si>
    <t>THINNER 1616 TAMBOR SMAX</t>
  </si>
  <si>
    <t>THINNER 216 18L THINSOL</t>
  </si>
  <si>
    <t>THINNER 216 200L TAMBOR THINSOL</t>
  </si>
  <si>
    <t>THINNER 216 5L THINSOL</t>
  </si>
  <si>
    <t>THINNER 280 5L THINSOL</t>
  </si>
  <si>
    <t>THINNER 8100 18L NATRIELLI</t>
  </si>
  <si>
    <t>THINNER 8100 5L NATRIELLI</t>
  </si>
  <si>
    <t>THINNER 8100 900ML NATRIELLI</t>
  </si>
  <si>
    <t>THINNER 8116 200L TAMBOR NATRIELLI</t>
  </si>
  <si>
    <t>TINTA</t>
  </si>
  <si>
    <t>TINTA  ACRILICA RENDE COBRE MUITO AREIA 18LT SUVINIL</t>
  </si>
  <si>
    <t>TINTA  ACRILICA RENDE COBRE MUITO BRANCO NEVE 18LT SUVINIL</t>
  </si>
  <si>
    <t>TINTA DEMARCACAO ACRILICO AMARELO 3,6L MAZA</t>
  </si>
  <si>
    <t>TINTA DEMARCACAO ACRILICO BRANCO 18L MAZA</t>
  </si>
  <si>
    <t>TINTA DEMARCACAO VIARIA DNIT CINZA ESCURO 18L BRASILUX</t>
  </si>
  <si>
    <t>TINTA DEMARCACAO VIARIA DNIT CINZA N 6,5 18L BRASILUX</t>
  </si>
  <si>
    <t>TINTA EM PO POLIESTER - ACO CORTEM EFEITO LARANJA /BRA 25KG</t>
  </si>
  <si>
    <t>TINTA EM PO POLIESTER - AZUL MEDIO 3007 TEXTURIZADO 25KG</t>
  </si>
  <si>
    <t>TINTA EM PO POLIESTER - CINZA ESCURO 6003 TEXTURIZADO 25KG</t>
  </si>
  <si>
    <t>TINTA EM PO POLIESTER - CINZA EXECUTIVO 25KG</t>
  </si>
  <si>
    <t>TINTA EM PO POLIESTER - CINZA MUNSELL N6.5 TEXTURIZADO 25KG</t>
  </si>
  <si>
    <t>TINTA EM PO POLIESTER - CINZA RAL 7032 TEXTURIZADO 25KG</t>
  </si>
  <si>
    <t>TINTA EM PO POLIESTER - VERMELHO COCA COLA TEXTURIZADO 25 KG</t>
  </si>
  <si>
    <t>TINTA FOSCA GOLD LONDRES 3,6L MISTERCRYL</t>
  </si>
  <si>
    <t>TINTA HIPER PRATA 500ML</t>
  </si>
  <si>
    <t>TINTA LÁTEX ACRÍLICA PREMIUM BRANCO FOSCO 18L</t>
  </si>
  <si>
    <t>TINTA P/ CARIMBO</t>
  </si>
  <si>
    <t>TINTA P/ PINCEL ATOMICO 40ML AZUL</t>
  </si>
  <si>
    <t>TINTA P/ PINCEL ATOMICO 40ML PRETA</t>
  </si>
  <si>
    <t>TINTA SINT VERMELHO II MASSEY FERGUSON 0,900ML SKY-21,94-ST</t>
  </si>
  <si>
    <t>TINTA SINT. AMARELO VALMET 82 0,900ML SKY-21,94-ST</t>
  </si>
  <si>
    <t>TINTA SINT. BRANCO PURO 0,900ML SKY-21,94-ST</t>
  </si>
  <si>
    <t>TINTA SINT. PRETO CADILLAC 3,600L SKY-21,94-ST</t>
  </si>
  <si>
    <t>TINTA SINT. VERMELHO MASSEY FERGUSON 0,900ML SKY-21,94-ST</t>
  </si>
  <si>
    <t>TINTA TECNICA ESPECIAL - VERMELHO 5R4/14 DEMARCACAO (18 LT)</t>
  </si>
  <si>
    <t>TOALHEIRO</t>
  </si>
  <si>
    <t>TONNER BROTHER 1060 DEPOSITO</t>
  </si>
  <si>
    <t>TONNER HP 12A  E 85A LOJA</t>
  </si>
  <si>
    <t>TOTEM ASSEPTGEL 1,20MT 420GR</t>
  </si>
  <si>
    <t>TRINCHA 700E 1" CONDOR</t>
  </si>
  <si>
    <t>CONDOR PINCEIS</t>
  </si>
  <si>
    <t>TRINCHA 700E 2" CONDOR</t>
  </si>
  <si>
    <t>TRINCHA PLAST 1 POL SIMPLES TIGRE</t>
  </si>
  <si>
    <t>ULTRABASE PEROLA BRONZE BRILHANTE HS783-21,95-ST</t>
  </si>
  <si>
    <t>ULTRABASE PEROLA CRISTAL HS782-23,62-ST</t>
  </si>
  <si>
    <t>ULTRABASE PEROLA DOURADA BRILHANTE-21,95-ST</t>
  </si>
  <si>
    <t>VASSOURA DE PALHA</t>
  </si>
  <si>
    <t>VEDA CHOQUE 150G CARPLAST</t>
  </si>
  <si>
    <t>VERMELHO LYRA WEG-21,94-ST</t>
  </si>
  <si>
    <t>VERMELHO TORNADO-21,94-ST</t>
  </si>
  <si>
    <t>VERNIZ ALTO SOLIDO 4:1 15.000 0,900ML SKY-21,94-ST</t>
  </si>
  <si>
    <t>VERNIZ DE MOTOR AEROSSOL 400ML VONIXX</t>
  </si>
  <si>
    <t>VERNIZ EXTRA MARITIMO ACETINADO NATURAL 3,6L</t>
  </si>
  <si>
    <t>VERNIZ EXTRA MARITIMO ACETINADO NATURAL 900ML</t>
  </si>
  <si>
    <t>VERNIZ EXTRA MARITIMO BASE AGUA ACETINADO NATURAL 3,6L</t>
  </si>
  <si>
    <t>VERNIZ EXTRA MARITIMO BASE AGUA ACETINADO NATURAL 900ML</t>
  </si>
  <si>
    <t>VERNIZ EXTRA MARITIMO BRILHANTE NATURAL 225ML</t>
  </si>
  <si>
    <t>VERNIZ EXTRA MARITIMO BRILHANTE NATURAL LATA 18L</t>
  </si>
  <si>
    <t>VERNIZ HT W-20 0,750ML WEQ-21,94-ST</t>
  </si>
  <si>
    <t>VIAMANTA POLIESTER 4 mm</t>
  </si>
  <si>
    <t>VX 45 VITRIFICADOR DE PINTURA AEROSOL 65ML ALCANCE</t>
  </si>
  <si>
    <t>VX45 100ML VITRIFICADOR DE PINTURA ALCANCE</t>
  </si>
  <si>
    <t>VX45 VITRIFICADOR DE PINTURA 20ML ALCANCE</t>
  </si>
  <si>
    <t>WANDAPRIMER UNIVERSAL 3,600ML WANDA-21,94-ST</t>
  </si>
  <si>
    <t>WANDAPU MM 9000 PASTA FOSQUEANTE 0,9L-21,46-ST</t>
  </si>
  <si>
    <t>WANDAPU MM 9010 BINDER MS 3,6L-21,67-ST</t>
  </si>
  <si>
    <t>WANDAPU MM 9050 BINDER 3,6L-21,46-ST</t>
  </si>
  <si>
    <t>WANDAPU MM 9100 BRANCO 3,6L-21,67-ST</t>
  </si>
  <si>
    <t>WANDAPU MM 9150 PRETO 3,6L-21,46-ST</t>
  </si>
  <si>
    <t>WANDAPU MM 9190 PRETO ESPECIAL 3,6L-21,46-ST</t>
  </si>
  <si>
    <t>WANDAPU MM 9340 LARANJA 0,9L-21,67-ST</t>
  </si>
  <si>
    <t>WANDAPU MM 9420 AMARELO OXIDO 0,9L-21,67-ST</t>
  </si>
  <si>
    <t>WANDAPU MM 9430 AMARELO AVERMELHADO 0,9L-21,46-ST</t>
  </si>
  <si>
    <t>WANDAPU MM 9450 AMARELO BRILHANTE 0,9L-21,67-ST</t>
  </si>
  <si>
    <t>WANDAPU MM 9560 VERDE 0,9L-21,67-ST</t>
  </si>
  <si>
    <t>WANDAPU MM 9610 AZUL AVERM. II 0,9L-21,67-ST</t>
  </si>
  <si>
    <t>WANDAPU MM 9710 ROSA TRANSPARENTE 0,9L-21,67-ST</t>
  </si>
  <si>
    <t>WANDAPU MM 9720 VIOLETA AVERMELHADO 0,9L-21,67-ST</t>
  </si>
  <si>
    <t>WANDAPU MM 9760 VIOLETA TRANSPARENTE 0,9L-21,46-ST</t>
  </si>
  <si>
    <t>WANDEPOXY CAT AMINA RM VNZ 900ML</t>
  </si>
  <si>
    <t>WANDEPOXY CATALIS LOC 640 ML</t>
  </si>
  <si>
    <t>WANDEPOXY DILUENTE 5L</t>
  </si>
  <si>
    <t>WANDEPOXY LOC BASE T 2,56L VERDE</t>
  </si>
  <si>
    <t>WANDEPOXY LOC BASE T 2,56L VERMELHO</t>
  </si>
  <si>
    <t>WANDEPOXY MASSA BICOMP BRANCO 4,3KG CORAL</t>
  </si>
  <si>
    <t>WASHPRIMER 1K CF SIKKENS-21,94-ST</t>
  </si>
  <si>
    <t>WAX FINISH BRILHO RAPIDO 500ML PEROLA</t>
  </si>
  <si>
    <t>ZARCAO CINZA EACURO 3,6L MAZA</t>
  </si>
  <si>
    <t>BP VERDE ESMERALD PER. 0,900ML SKY-21,94-ST</t>
  </si>
  <si>
    <t>BP SHORELINE BEIGE MET. 0,900ML SKY-21,46-ST</t>
  </si>
  <si>
    <t>ULTRA PRIMER ALTO SÓLIDOS 900ML MAXI RUBBER</t>
  </si>
  <si>
    <t>BRASILINE-PRETO CADILACK 18L BRASILUX</t>
  </si>
  <si>
    <t>SKYMIX PU340 BRANCO PURO 3,600ML</t>
  </si>
  <si>
    <t>CR CORALIT ULTRA RESISTÊNCIA AC BASE T 3,2L</t>
  </si>
  <si>
    <t>FITA SCOTCH PAPEL 3557 45MMX50M 3M</t>
  </si>
  <si>
    <t>COLORANTE RY VERMELHO ALARANJADO SUVINIL</t>
  </si>
  <si>
    <t>COLORANTE R1 VERMELHO OXIDO SUVINIL</t>
  </si>
  <si>
    <t>CORANTE LIQUIDO MARROM 50ML MAZA</t>
  </si>
  <si>
    <t>DISCO HOOKIT MULTIAIR Nº 320 DPS NORTON</t>
  </si>
  <si>
    <t>LIXA SECO OURO 060 326U 3M</t>
  </si>
  <si>
    <t>DISCO DE LIXA Nº 24 115MMX22.3MM 3M</t>
  </si>
  <si>
    <t>CORANTE LIQUIDO BRANCO 50ML MAZA</t>
  </si>
  <si>
    <t>PINO FEMEA PARA ENGATE RAPIDO PURFLEX</t>
  </si>
  <si>
    <t>CESTO PLASTICO TELADO 10LT</t>
  </si>
  <si>
    <t>NERA</t>
  </si>
  <si>
    <t>COLA INSTANTANEO 83 20G HS BOND</t>
  </si>
  <si>
    <t>HS BOND</t>
  </si>
  <si>
    <t>VEDANTE PARA ESCAPAMENTO 100G TEK BOND</t>
  </si>
  <si>
    <t>TEK BOND</t>
  </si>
  <si>
    <t>COLORANTE CB PRETO SUVINIL</t>
  </si>
  <si>
    <t>TACO LIXADOR EVA CLASSIC</t>
  </si>
  <si>
    <t>OCULOS DE SEGURANÇA 3M</t>
  </si>
  <si>
    <t>CATALISADOR PRIMER PU HS FIT 5:1 150ML ANJO</t>
  </si>
  <si>
    <t>CABO MADEIRA 1.40 MT PLASTIFICADO</t>
  </si>
  <si>
    <t>LIMPA AR CONDICIONADO GRANADA CLASSIC 200ML ORBI AIR-20,92-ST</t>
  </si>
  <si>
    <t>LIXA DAGUA T277 Nº 060 NORTON</t>
  </si>
  <si>
    <t>CORANTE LIQUIDO VIOLETA 50ML</t>
  </si>
  <si>
    <t>GRANITINA A GRANEL SACO 40KG</t>
  </si>
  <si>
    <t>OLIVEIRA</t>
  </si>
  <si>
    <t>COLORANTE YI AMARELO OXIDO SUVINIL</t>
  </si>
  <si>
    <t>REGUA ACRILICA 030CM - CRISTAL</t>
  </si>
  <si>
    <t>SPRAY GRAFITE SECO 200ML TEK BOND</t>
  </si>
  <si>
    <t>MOLHA DEDO POLU OFFICE 12G POLYCLIPS</t>
  </si>
  <si>
    <t>POLYCLIPS</t>
  </si>
  <si>
    <t>CORANTE LIQUIDO VERMELHO 50ML MAZA</t>
  </si>
  <si>
    <t>FOLHA ABRASIVA FLEXIVEL P1500 140X171MM 3M</t>
  </si>
  <si>
    <t>SPRAY BRANCO BRILHANTE USO GERAL 350ML</t>
  </si>
  <si>
    <t>SPRAY GELO USO GERAL 350ML</t>
  </si>
  <si>
    <t>PASTA PP TRANSP C/ ELASTICO FINA - CRISTAL</t>
  </si>
  <si>
    <t>DESCARBONIZANTE SPRAY 300ML TEK BOND</t>
  </si>
  <si>
    <t>SPRAY GRAFITE USO GERAL 350ML</t>
  </si>
  <si>
    <t>TESOURA ESCOLAR</t>
  </si>
  <si>
    <t>LIXA DAGUA Nº 600 3M</t>
  </si>
  <si>
    <t>LIMPA TELA 100ML KIT COM FLANELA 3M</t>
  </si>
  <si>
    <t>DISCO HOOKIT MULTIAIR SOFT TOUCH A975 Nº 800 NORTON</t>
  </si>
  <si>
    <t>FITA EMPACOTAMENTO TRANSPARENTE 45MMX45M 3M</t>
  </si>
  <si>
    <t>DISCO DE CORTE FINO 3M</t>
  </si>
  <si>
    <t>DISCO DE LIXA SPEED LOK TR F944 Nº 036 NORTON</t>
  </si>
  <si>
    <t>DISCO DE LIXA F944 Nº 050 NORTON</t>
  </si>
  <si>
    <t>CLIPES Nº 8/0 C/ 25 UNIDADES</t>
  </si>
  <si>
    <t>RECADO ADESIVO POST-IT 76X102MM AMARELO</t>
  </si>
  <si>
    <t>DISCO METALITE F247 120 DS 180X22 NORTON</t>
  </si>
  <si>
    <t>OCULOS VISION 3000 ANTI RISCO E ANTI EMBAÇAMENTO 3M</t>
  </si>
  <si>
    <t>VEDA CAPO BRANCO 400GR ANJO</t>
  </si>
  <si>
    <t>DISCO AVOS F828 Nº 100 NORTON</t>
  </si>
  <si>
    <t>HIDRATANTE DE COURO ULTRA PRO 150ML HUNGRIA</t>
  </si>
  <si>
    <t>LUSTRADOR DE MOVEIS LUSTRAL 200ML LAVANDA YPE</t>
  </si>
  <si>
    <t>PULVERIZADOR PLASTICO 500ML</t>
  </si>
  <si>
    <t>LAMINA P/ ESTILETE LARGO 18MM</t>
  </si>
  <si>
    <t>ESCOVA SANITARIA C/ SUPORTE</t>
  </si>
  <si>
    <t>LIXA FERRO Nº 036 NORTON</t>
  </si>
  <si>
    <t>DISCO AVOS F828 Nº 060 NORTON</t>
  </si>
  <si>
    <t>CORANTE LIQUIDO PRETO 50ML MAZA</t>
  </si>
  <si>
    <t>TACO LIXADOR MANUAL RETANGULAR EM E.V.A 70X130MM PURPLEX</t>
  </si>
  <si>
    <t>PURPLEX</t>
  </si>
  <si>
    <t>BRASJET - AMARELO JOHN DEERE 400M</t>
  </si>
  <si>
    <t>ESMALTE SINTETICO-VERDE SLC 900ML ANJO-21,94-ST</t>
  </si>
  <si>
    <t>DISCO DE LIXA Nº 060 NORTON</t>
  </si>
  <si>
    <t>BRASIMOB-ZARCAO LARANJA 225ML BRASILUX</t>
  </si>
  <si>
    <t>LIXA DAGUA Nº 100 3M</t>
  </si>
  <si>
    <t>ESPONJA ABRASIVA MEDIA (120/180) 3M</t>
  </si>
  <si>
    <t>TESOURA MULTIUSO 21CM INOX</t>
  </si>
  <si>
    <t>BRASINIL AREIA 3,6L BRASILUX</t>
  </si>
  <si>
    <t>SKYMIX SINTETICO VERMELHO OXIDO 0,900ML SKY-21,94-ST</t>
  </si>
  <si>
    <t>CLIPES Nº 2/0 C/ 100 UNIDADES</t>
  </si>
  <si>
    <t>CLIPES Nº 3/0 C/ 50 UNDADES</t>
  </si>
  <si>
    <t>BALDE REFORÇADO</t>
  </si>
  <si>
    <t>CLIPES Nº 4/0 C/ 50 UNIDADES</t>
  </si>
  <si>
    <t>PILHA ALCALINA PALITO AAA C/ 4 UNIDADES</t>
  </si>
  <si>
    <t>MASSA BR12 MOGNO BASE AGUA 400G BRASILUX</t>
  </si>
  <si>
    <t>BRASJET - GRAFITE METALICO 400ML</t>
  </si>
  <si>
    <t>REVITALIZADOR DE PNEUS 500ML VONIXX</t>
  </si>
  <si>
    <t>ENVELOPE SACO KRAFT 162X229</t>
  </si>
  <si>
    <t>V-LUB 500ML VONIXX</t>
  </si>
  <si>
    <t>BP BRANCO CRISTAL II LISA VW 99 0,900ML SKY-21,46-ST</t>
  </si>
  <si>
    <t>ESMALTE SINTETICO-AMARELO CATERPILLAR 81 BRILHANTE 900ML ANJO-21,94-ST</t>
  </si>
  <si>
    <t>DISCO HOOKIT ABRASIVO FLEXIVEL P800 152MM 3M</t>
  </si>
  <si>
    <t>REMOVETOTAL HARTS BY HUNGRIA 120ML C/SPRAY</t>
  </si>
  <si>
    <t>FILTRO SACO REFIL 3M</t>
  </si>
  <si>
    <t>BP PRATA SUPERNOVA MET. 0,900ML SKY-21,45-ST</t>
  </si>
  <si>
    <t>ENDURECEDOR PARA SPECTRAPRIME P30 225ML LAZZURIL</t>
  </si>
  <si>
    <t>TACO LIXADOR 125X65MM VONDER</t>
  </si>
  <si>
    <t>BP PRATA ETOILE MET. RENAULT 08/19 0,900ML SKY-21,46-ST</t>
  </si>
  <si>
    <t>M1 MACTRA 2000 POTE 1L</t>
  </si>
  <si>
    <t>CADERNO UNIV CD 1X1 80 FOLHAS</t>
  </si>
  <si>
    <t>SKYMIX SINTETICO AZUL ESCURO 0,900ML SKY-21,94-ST</t>
  </si>
  <si>
    <t>CATALISADOR PU ALIFATICO 225ML BRASILUX</t>
  </si>
  <si>
    <t>CADERNO BROCHURA CD 1/4 96 FLS</t>
  </si>
  <si>
    <t>CLIPES Nº 6/0 C/ 50 UNIDADES</t>
  </si>
  <si>
    <t>LIXA DAGUA T277 Nº 150 NORTON</t>
  </si>
  <si>
    <t>ESCOVA PARA ROUPA</t>
  </si>
  <si>
    <t>ESPANADOR DE PENA N30</t>
  </si>
  <si>
    <t>ESMALTE SINT AUTOMOTIVO-PRETO CARGO SEMI-FOSCO 900ML BRASILUX</t>
  </si>
  <si>
    <t>SKYMIX LACA NITRO VERMELHO OXIDO 0,900ML-21,94-ST</t>
  </si>
  <si>
    <t>BP PRATA SWITCHBLADE MET. GM 11/18 0,900ML SKY-21,46-ST</t>
  </si>
  <si>
    <t>BP PRETO ECLYPSE MET. TOYOTA 09/17 0,900ML SKY-21,46-ST</t>
  </si>
  <si>
    <t>VASSOURA C/ ROSCA PELO 40CM S/ CABO</t>
  </si>
  <si>
    <t>BP CINZA STEEL III MET. FIAT 96/04 0,900ML SKY-21,45-ST</t>
  </si>
  <si>
    <t>NORCLEAN POWER LIQUIDO POLIDOR Nº 03 NORTON</t>
  </si>
  <si>
    <t>LACA NITRO BRANCO PURO 900ML SKY-21,45-ST</t>
  </si>
  <si>
    <t>CORANTE LIQUIDO AZUL 50ML MAZA</t>
  </si>
  <si>
    <t>BRASIMOB-AMARELO OURO 225ML BRASILUX</t>
  </si>
  <si>
    <t>SGT3290 PISTOLA AR DIRETO USO GERAL</t>
  </si>
  <si>
    <t>SIGMA</t>
  </si>
  <si>
    <t>BRASIMOB-AZUL DEL REY 225ML BRASILUX</t>
  </si>
  <si>
    <t>SKYMIX SINTETICO VERMELHO ESCURO 0,900ML-21,94-ST</t>
  </si>
  <si>
    <t>OH FRUIT LAVA AUTO CONCENTRADO NEUTRO 500ML DIMENSION</t>
  </si>
  <si>
    <t>LIXA DAGUA T277 Nº 1500 NORTON</t>
  </si>
  <si>
    <t>SANITIZANTE FRESH 5L VONIXX</t>
  </si>
  <si>
    <t>PANO POLIMENTO DE MICRO FIBRA MAX RUBBER</t>
  </si>
  <si>
    <t>SELADOR ACRILICO 900ML BRASILUX</t>
  </si>
  <si>
    <t>SKYMIX LACA NITRO AZUL ESCURO 0,900ML-21,94-ST</t>
  </si>
  <si>
    <t>SUPORTE PARA BOINA DE ESPUMA 5P 125 MM AUTOAMERICA</t>
  </si>
  <si>
    <t>BP CINZA TITANIUM MET. 0,900ML SKY-21,46-ST</t>
  </si>
  <si>
    <t>BP VERMELHO CORDOBA PER. FIAT 96 0,900ML SKY-21,94-ST</t>
  </si>
  <si>
    <t>SOLDA PLASTICA INT COMP AB</t>
  </si>
  <si>
    <t>A3316 QUIK DETAILER 473ML</t>
  </si>
  <si>
    <t>ALMOFADA P/ CARIMBO N.3</t>
  </si>
  <si>
    <t>LIXA SECO A275 Nº 280 NORTON</t>
  </si>
  <si>
    <t>TOP TIRES LIMPA PNEU</t>
  </si>
  <si>
    <t>BP PRATA PLATINUM MET. HONDA 16/20 900ML SKY-21,94-ST</t>
  </si>
  <si>
    <t>BRASPISO POWER PISO VERDE QUADRA 3,6L BRASILUX</t>
  </si>
  <si>
    <t>RENOVA PLASTICOS 200G VONIXX</t>
  </si>
  <si>
    <t>BRASJET - BRANCO FOSCO USO GERAL 400ML</t>
  </si>
  <si>
    <t>CATALISADOR PU ALIFATICO - CAT. ALIFATICO 900 ML</t>
  </si>
  <si>
    <t>FLAP ORIGINAL R822 P60 NORTON</t>
  </si>
  <si>
    <t>PU VERMELHO FLASH II 0,675ML SKY-21,45-ST</t>
  </si>
  <si>
    <t>MASSA DE POLIR BASE AGUA 1KG WANDA</t>
  </si>
  <si>
    <t>MARTELADO-AZUL DEL REY 900ML BRASILUX</t>
  </si>
  <si>
    <t>SPRAY COLOR ROSA MARY 300ML LAZZURIL</t>
  </si>
  <si>
    <t>KAZAN BLUE 240ML VONIXX</t>
  </si>
  <si>
    <t>FITA ISOLANTE PRETO 18MMX20M UNIPEGA</t>
  </si>
  <si>
    <t>BRASJET - ROSA USO GERAL 400ML</t>
  </si>
  <si>
    <t>BRASIMIX PREMIUM-VERDE ESCURO 800ML BRASILUX</t>
  </si>
  <si>
    <t>MASCARA DESCARTAVEL TNT NORTON - PCT10</t>
  </si>
  <si>
    <t>FIBRA ABRASIVA ACABAMENTOS 11,5X29MM AT95/10 ATLAS</t>
  </si>
  <si>
    <t>REVELADOR DE HOLOGRAMA 500ML NORTON</t>
  </si>
  <si>
    <t>BRASI-BRILHO VERNIZ ACRILICO 900 ML-BRASILUX</t>
  </si>
  <si>
    <t>ADESIVO PU40 CINZA CARTUCHO 387G/280ML TEKBOND</t>
  </si>
  <si>
    <t>BRASIMOB-ROSA INDIA 3,6L BRASILUX</t>
  </si>
  <si>
    <t>ALCOOL GEL 70% 500ML RESICOLOR</t>
  </si>
  <si>
    <t>ATUAIS</t>
  </si>
  <si>
    <t>BRASJET - AZUL ESCURO USO GERAL 400ML</t>
  </si>
  <si>
    <t>COPO SISTEMA DE PINTURA 750ML NORTON</t>
  </si>
  <si>
    <t>MOUSE C/ FIO USB MULTILASER</t>
  </si>
  <si>
    <t>BOTINA ELASTICO BICO DE PVC Nº 42 BIDENS</t>
  </si>
  <si>
    <t>BRASJET - VERMELHO USO GERAL 400ML</t>
  </si>
  <si>
    <t>BOTINA CADARÇO CANO BAIXO NUBUCK PRETO N°41 MARLUVAS</t>
  </si>
  <si>
    <t>BRASILAR-BASE B 810ML BRASILUX</t>
  </si>
  <si>
    <t>CR CORALIT ULTRA RESISTÊNCIA AB BRANCO 225ML</t>
  </si>
  <si>
    <t>DISCO AVOS F944 Nº 080 115X22 NORTON</t>
  </si>
  <si>
    <t>ESPONJA DUPLA FACE AZULIM-8,64-ST</t>
  </si>
  <si>
    <t>BRASIPLUS BASE B 810ML-SEMIBRILHO NOBRE</t>
  </si>
  <si>
    <t>BOTINA CADARÇO CANO BAIXO NUBUCK PRETO N°42 MARLUVAS</t>
  </si>
  <si>
    <t>FOLHA ABRASIVA FLEXIVEL P1200 140X171MM 3M</t>
  </si>
  <si>
    <t>CANETA BIC CRISTAL AZUL</t>
  </si>
  <si>
    <t>CANETA FIXA CHAPEU ALUMINIO</t>
  </si>
  <si>
    <t>BOTINA CADARÇO CANO BAIXO NUBUCK PRETO Nº37 MARLUVAS</t>
  </si>
  <si>
    <t>ENDURECEDOR P/ VERNIZ 12.000 225ML SKY</t>
  </si>
  <si>
    <t>ADESIVO PU40 BRANCO CARTUCHO 387G/280ML TEKBOND</t>
  </si>
  <si>
    <t>KIT PRIMER SK800 E END SK080 900ML SKY-21,94-ST</t>
  </si>
  <si>
    <t>CR CORALIT ULTRA RESISTÊNCIA FO PRETO 225ML</t>
  </si>
  <si>
    <t>ESMALTE SINTETICO-AZUL TRATOR FORD 900ML ANJO-21,46-ST</t>
  </si>
  <si>
    <t>BOTINA ELASTICO BICO DE AÇO N°39 MARLUVAS</t>
  </si>
  <si>
    <t>FITA ISOLANTE PRETO 18MMX5M UNIPEGA</t>
  </si>
  <si>
    <t>BP PRATA SIRIUS MET. VW 09/12 0,900ML SKY-21,46-ST</t>
  </si>
  <si>
    <t>SKYMIX LACA NITRO VIOLETA AVERMELHADO 0,900ML-21,94-ST</t>
  </si>
  <si>
    <t>SKYMIX LACA NITRO VIOLETA 0,900ML-21,94-ST</t>
  </si>
  <si>
    <t>AUTOCOAT BT 100 MM 05 - BINDER 3,75L</t>
  </si>
  <si>
    <t>TINGIDOR UNIVERSAL-IMBUIA 225ML BRASILUX</t>
  </si>
  <si>
    <t>BRASIPLUS BASE B 810ML-FOSCA NOBRE</t>
  </si>
  <si>
    <t>BRASJET - AMARELO USO GERAL 400ML</t>
  </si>
  <si>
    <t>CR RENOVA EFEITO LOUSA AC BASE T 800ML</t>
  </si>
  <si>
    <t>TRINCHA 319 1/2" PINTURA ESMALTE 319/1 ATLAS</t>
  </si>
  <si>
    <t>BRASILAR-PALHA FOSCO 3,6L BRASILUX</t>
  </si>
  <si>
    <t>PINCEL ATOMICO PRETO</t>
  </si>
  <si>
    <t>PINCEL ATOMICO VERMELHO</t>
  </si>
  <si>
    <t>COLA PARA PARABRISA PRETO SACHE 600ML BETASEAU</t>
  </si>
  <si>
    <t>BRASIMOB-ALUMINIO 225ML BRASILUX</t>
  </si>
  <si>
    <t>M1 MACTRACOL 900ML</t>
  </si>
  <si>
    <t>CR CORALIT ULTRA RESISTÊNCIA AB PLATINA 225ML</t>
  </si>
  <si>
    <t>ESCOVA LIMPEZA FURO DE RODAS LONGA VONIXX</t>
  </si>
  <si>
    <t>SKYMIX BP220 VERDE AMARELADO 0,900ML -21,94-ST</t>
  </si>
  <si>
    <t>ADESIVO PLASTICO CINZA 400G CARPLAST MAXI RUBBER</t>
  </si>
  <si>
    <t>BRILHO FINAL 500ML MAXI RUBBER</t>
  </si>
  <si>
    <t>KIT VERNIZ PU FOSCO 0,900ML SKY-21,46-ST</t>
  </si>
  <si>
    <t>BRASILINE-PRIMER ACAB CINZA ESCURO 3,6L BRASILUX</t>
  </si>
  <si>
    <t>ACRILAR-BASE C FOSCO 810ML BRASILUX</t>
  </si>
  <si>
    <t>LIQUID ICE ULTRA STEP 2 REFINO E LUSTRO NORTON</t>
  </si>
  <si>
    <t>DISCO DE CORTE GROSSO 3M</t>
  </si>
  <si>
    <t>M1 MACTRASET PROFISSIONAL 18KG</t>
  </si>
  <si>
    <t>RODO ALUMINIO 90CM C/ CABO</t>
  </si>
  <si>
    <t>GESSO RAPIDO SC 1KG</t>
  </si>
  <si>
    <t>CIMENTO QUIEMADO-BRANCO 5,5KG BRASILUX</t>
  </si>
  <si>
    <t>RESINA GLASS MASILLA FIBRAS 750G ROBERLO</t>
  </si>
  <si>
    <t>ACRILAR-CAMURCA FOSCO 3,6L BRASILUX</t>
  </si>
  <si>
    <t>ADESIVO ESPELHO RETROVISOR DOSE UNICA 1G TEK BOND</t>
  </si>
  <si>
    <t>BP BRANCO SUMMIT IV LISA GM 11/20 0,900ML SKY-21,46-ST</t>
  </si>
  <si>
    <t>BP VERMELHO FOGO MET. RENAULT 00 0,900ML SKY-21,46-ST</t>
  </si>
  <si>
    <t>IND SINT. VERMELHO MASSEY FERGUSON 3,600L SKY-21,94-ST</t>
  </si>
  <si>
    <t>BOTINA ELASTICO BICO DE AÇO N°41 MARLUVAS</t>
  </si>
  <si>
    <t>MASSA BR12 IMBUIA BASE AGUA 400G BRASILUX</t>
  </si>
  <si>
    <t>BRASILAR-VERNIZ MARITIMO MOGNO 225ML BRASILUX</t>
  </si>
  <si>
    <t>BRASJET - VERDE FLUORESCENTE 400ML</t>
  </si>
  <si>
    <t>SKYMIX BP206 AZUL ESCURO 0,900ML -21,94-ST</t>
  </si>
  <si>
    <t>SKYMIX BP244 ROSA INTENSO 0,900ML -21,45-ST</t>
  </si>
  <si>
    <t>PULVERIZADOR DE DILUIÇAO QUANT 500ML VONIXX</t>
  </si>
  <si>
    <t>CR CORALIT ULTRA RESISTÊNCIA AB VERMELHO 225ML</t>
  </si>
  <si>
    <t>V-MOL 1,5L VONIXX</t>
  </si>
  <si>
    <t>BRASJET - ALUMINIO RODAS METALICO 400ML</t>
  </si>
  <si>
    <t>CR CORALAR ACRILICO MAIS DESEMPENHO BRANCO GELO GL 3,6L</t>
  </si>
  <si>
    <t>IND SINT. PRETO CHASSIS SEMI FOSCO 3,600L SKY-21,94-ST</t>
  </si>
  <si>
    <t>MASSA BR12 BRANCA BASE AGUA 400G BRASILUX</t>
  </si>
  <si>
    <t>PU PRETO VULCANO FIAT 97/24 675ML SKY-21,45-ST</t>
  </si>
  <si>
    <t>BP BLACK NOIR PER. HYUNDAI 10/19 0,900ML SKY-21,94-ST</t>
  </si>
  <si>
    <t>BOTINA ELASTICO BICO DE AÇO Nº37 MARLUVAS</t>
  </si>
  <si>
    <t>SKYMIX SINTETICO AMARELO OXIDO 3,600ML-21,94-ST</t>
  </si>
  <si>
    <t>BP MAGNESIUM MET. 0,900ML SKY-21,46-ST</t>
  </si>
  <si>
    <t>METALICO-OURO VILA RICA MET VW 75 3,6L BRASILUX</t>
  </si>
  <si>
    <t>MARTELADO-VERDE ESMERALDA 900ML BRASILUX</t>
  </si>
  <si>
    <t>ESCOVA FURO RODAS MEDIA VONIXX</t>
  </si>
  <si>
    <t>BRASJET - VERDE TURQUESA USO GERAL 400ML</t>
  </si>
  <si>
    <t>ESTOJO DE PONTAS PHILLIPS MAXFIT ULTRA 1" 30 PEÇAS DEWALT</t>
  </si>
  <si>
    <t>LIXEIRA C/ PEDAL PRETA 14L</t>
  </si>
  <si>
    <t>TEXTURA ACRILICA LONDRES BALDE 25KG MISTERCRYL</t>
  </si>
  <si>
    <t>SKYMIX SINTETICO VIOLETA 0,900ML-21,94-ST</t>
  </si>
  <si>
    <t>GALVBRAS-CINZA N6 900ML BRASILUX</t>
  </si>
  <si>
    <t>BOTINA ELASTICO BICO DE AÇO Nº40 MARLUVAS</t>
  </si>
  <si>
    <t>RESINA PARA TELHA-VERMELHO OXIDO 3,6L BRASILUX</t>
  </si>
  <si>
    <t>LIXA DAGUA T277 Nº 1200 NORTON</t>
  </si>
  <si>
    <t>RESINA PARA TELHA-FOSCA INCOLOR 3,6L BRASILUX</t>
  </si>
  <si>
    <t>FLAP DISCO P50 EVOLUTION 115X22,23MM NORTON</t>
  </si>
  <si>
    <t>MARTELADO-PRETO 3,6L BRASILUX</t>
  </si>
  <si>
    <t>LIMPADOR VEJA MULTIUSO 500ML</t>
  </si>
  <si>
    <t>SKYMIX LACA NITRO VERMELHO 0,900ML-21,94-ST</t>
  </si>
  <si>
    <t>BRAMATTO PRETO GALÃO 5,5KG BRASILUX</t>
  </si>
  <si>
    <t>ESMALTE SINTETICO-BRANCO PURO 3,6L ANJO-21,45-ST</t>
  </si>
  <si>
    <t>COLA MADEIRA 100G TEKBOND</t>
  </si>
  <si>
    <t>BRASIMIX PREMIUM-AMARELO OURO 800ML BRASILUX</t>
  </si>
  <si>
    <t>DISCO DE LIXA Nº 050 NORTON</t>
  </si>
  <si>
    <t>DESENGRAXANTE M700 1L SIKKENS</t>
  </si>
  <si>
    <t>PRIMER REVESTIMENTO FULL BLACK BALDE 16LT INOVE</t>
  </si>
  <si>
    <t>ACRILAR-BASE B FOSCO 810ML BRASILUX</t>
  </si>
  <si>
    <t>CHUVEIRO PVC 8" C/ BRAÇO S/ REGISTRO 30CM 1/2 BRANCO HERC</t>
  </si>
  <si>
    <t>LIXA DAGUA Nº 150 3M</t>
  </si>
  <si>
    <t>BP QUICK SILVER MET. 0,900ML SKY-21,94-ST</t>
  </si>
  <si>
    <t>BRASJET - BRANCO BRILHANTE USO GERAL 400ML</t>
  </si>
  <si>
    <t>CR CORALIT ULTRA RESISTÊNCIA AB ALUMINIO 225ML</t>
  </si>
  <si>
    <t>SPRAY ROSA USO GERAL 350ML</t>
  </si>
  <si>
    <t>BRAMATTO CINZA NANQUIM GALÃO 5,5KG BRASILUX</t>
  </si>
  <si>
    <t>BRASPISO POWER PISO CINZA ESCURO 3,6L BRASILUX</t>
  </si>
  <si>
    <t>BP PRETO NINJA LISA VW 95 0,900ML SKY-21,94-ST</t>
  </si>
  <si>
    <t>TYRANT 240ML VONIXX</t>
  </si>
  <si>
    <t>SHAMPOO AUTO HARTS BY HUNGRIA NEUTRO 500ML - TRADICIONAL</t>
  </si>
  <si>
    <t>SKYMIX BP240 BRANCO PURO 3,600ML-21,94-ST</t>
  </si>
  <si>
    <t>BP PRATA POLARIS MET. GM 04/14 0,900ML SKY-21,46-ST</t>
  </si>
  <si>
    <t>TRINCHA 319 1 1/2" PINTURA ESMALTE 319/4 ATLAS</t>
  </si>
  <si>
    <t>BRASJET - VERDE CLARO USO GERAL 400ML</t>
  </si>
  <si>
    <t>MASSA DE POLIR N2 500G BRASILUX</t>
  </si>
  <si>
    <t>DISCO AVOS F828 Nº 120 NORTON</t>
  </si>
  <si>
    <t>FITA DUPLA FACE 5369 12MMX3M CINZA 3M</t>
  </si>
  <si>
    <t>PANO MULTIUSO 28CMX240M BRANCO VABENE</t>
  </si>
  <si>
    <t>VABENNE</t>
  </si>
  <si>
    <t>BRASIPLUS ACRIL FOSCA NOBRE  BASE C 810ML</t>
  </si>
  <si>
    <t>KAZAN RED 240ML VONIXX</t>
  </si>
  <si>
    <t>BOTINA ELASTICO BICO DE AÇO Nº42 MARLUVAS</t>
  </si>
  <si>
    <t>ABRIDOR DE LATAS LOGOTIPO LAZZURIL</t>
  </si>
  <si>
    <t>G3626 LAVAGEM A SECO ULTIMATE MEGUIARS</t>
  </si>
  <si>
    <t>EMENDA TEE P/ MANGUEIRA 5/16" SCHWEERS</t>
  </si>
  <si>
    <t>SCHWEERS</t>
  </si>
  <si>
    <t>M1 MACTRACOL 3,6L</t>
  </si>
  <si>
    <t>REJUVEX BLACK 400G VINTEX</t>
  </si>
  <si>
    <t>ADESIVO PLASTICO BRANCO 1KG ROYAL</t>
  </si>
  <si>
    <t>ROYAL</t>
  </si>
  <si>
    <t>BP PRETO PEROLA MET. TOYOTA 99/05 0,900ML SKY-21,93-ST</t>
  </si>
  <si>
    <t>BRASJET - PINK FLUORESCENTE 400ML</t>
  </si>
  <si>
    <t>MELT LIMPADOR ALTA PERFORMANCE 500ML MAXI RUBBER</t>
  </si>
  <si>
    <t>MASSA ACRILICA LITRO 1,450KG BRASILUX</t>
  </si>
  <si>
    <t>BRASPISO POWER PISO CINZA 3,6L BRASILUX</t>
  </si>
  <si>
    <t>TINGIDOR UNIVERSAL-MOGNO 225ML BRASILUX</t>
  </si>
  <si>
    <t>BP VERMELHO VIVO LISA RENAULT 99/16 900ML SKY-21,46-ST</t>
  </si>
  <si>
    <t>ENDURECEDOR NORMAL VERNIZ CC900/910 0,834ML LAZZURIL</t>
  </si>
  <si>
    <t>ESCOVA DE AÇO ECONOMICA 3 FILEIRAS AT1820/3 ATLAS</t>
  </si>
  <si>
    <t>BRASILAR-BASE A 810ML BRASILUX</t>
  </si>
  <si>
    <t>PISTOLA P/ APLICAÇÃO DE SPRAY USO GERAL PURPLEX</t>
  </si>
  <si>
    <t>TACO LIXADOR MANUAL MACIO P/ LIXAS 1200 A 2500 70X130MM PURPLEX</t>
  </si>
  <si>
    <t>BRASPISO POWER PISO PRETO 3,6L BRASILUX</t>
  </si>
  <si>
    <t>CONTROLE DE LIXAMENTO LIQUIDO 0,900ML SKY-21,94-ST</t>
  </si>
  <si>
    <t>BP PRATA ESCUNA II MET. GM 98 0,900ML SKY-21,46-ST</t>
  </si>
  <si>
    <t>FITA SILVER TAPE PRATA SHRINK 45MMX5M UNIPEGA</t>
  </si>
  <si>
    <t>PRIMER REVESTIMENTO IBIZA 3,6LT INOVE</t>
  </si>
  <si>
    <t>LIMPADOR DE PISTOLA 3M 26689</t>
  </si>
  <si>
    <t>1K ALL PLASTICS SPRAY SIKKENS</t>
  </si>
  <si>
    <t>BRASJET - VERNIZ USO GERAL 400ML</t>
  </si>
  <si>
    <t>DISCO DE CORTE INOX HP2 4 1/2"X1,0MMX7/8" DEWALT</t>
  </si>
  <si>
    <t>ECOLUX EPOXI 100% SOL(0V.O.C.) - BRASGLASS CRISTAL 675ML</t>
  </si>
  <si>
    <t>ALUMAX 1,5L VONIXX</t>
  </si>
  <si>
    <t>BRASIMOB-AZUL CELESTE 900ML BRASILUX</t>
  </si>
  <si>
    <t>FITA ISOLANTE PRETO 18MMX10M UNIPEGA</t>
  </si>
  <si>
    <t>VERNIZ EXTRA MARITIMO FOSCO NATURAL 900ML</t>
  </si>
  <si>
    <t>SINTRA FAST 500ML SPRAY VONIXX</t>
  </si>
  <si>
    <t>BANDEJA P/ PINTURA DE PLASTICO PRETA 2,7L 1523P ATLAS</t>
  </si>
  <si>
    <t>BANDEJA P/ PINTURA DE PLASTICO PRETA 1,3L 1415 ATLAS</t>
  </si>
  <si>
    <t>BRASIMIX PREMIUM-AZUL MEDIO 900ML BRASILUX</t>
  </si>
  <si>
    <t>BRASJET - COBRE METALICO 400ML</t>
  </si>
  <si>
    <t>TINTA SPRAY USO GERAL VERDE LATA 350ML/210G UNIPEGA</t>
  </si>
  <si>
    <t>AUTOCLEAR LIGHT 400ML AEROSOL SIKKENS -21,94-ST</t>
  </si>
  <si>
    <t>EMBORRACHADA-CONCRETO NOVO 3,6L BRASILUX</t>
  </si>
  <si>
    <t>BRASINIL BASE A BALDE 18L BRASILUX</t>
  </si>
  <si>
    <t>MULTI CLEAN LIMPADOR APC MULTIUSO 500ML DIMENSION</t>
  </si>
  <si>
    <t>ESMALTE BASE AGUA ECOLOGICO-PRETO 900ML</t>
  </si>
  <si>
    <t>CHUVEIRO PVC 5" C/ BRAÇO S/ REGISTRO 30CM 1/2 BRANCO HERC</t>
  </si>
  <si>
    <t>SKYMIX BP215 VERMELHO OXIDO 0,900ML -21,94-ST</t>
  </si>
  <si>
    <t>BRASJET - DOURADO METALICO 400ML</t>
  </si>
  <si>
    <t>CLEAN SAND DISC P080 152MM 3M</t>
  </si>
  <si>
    <t>ESMALTE SINTETICO-AZUL TRATOR FORD 3,6L ANJO-21,94-ST</t>
  </si>
  <si>
    <t>BP CINZA BLUET MET. GM 07/10 0,900ML SKY-21,45-ST</t>
  </si>
  <si>
    <t>TRINCHA 319 3/4" PINTURA ESMALTE 319/2 ATLAS</t>
  </si>
  <si>
    <t>TRINCHA 315 1/2" PINTURA RECORTE E ACAB. PLUMATEK AT315/1 ATLAS</t>
  </si>
  <si>
    <t>CR DECORA SEDA AC BASE T 0,8L</t>
  </si>
  <si>
    <t>BRAMATTO PRATA BALDE 25KG BRASILUX</t>
  </si>
  <si>
    <t>CR CORALAR ACRILICO MAIS RESISTENTE BRANCO GELO GL 3,6L</t>
  </si>
  <si>
    <t>ESMALTE BASE AGUA ECOLOGICO - PRETO FOSCO 3,6 LT</t>
  </si>
  <si>
    <t>CORANTE LIQUIDO LARANJA 50ML MAZA</t>
  </si>
  <si>
    <t>ELASTIFICANTE-O-ACTIF SIKKENS</t>
  </si>
  <si>
    <t>D BLACK REVITALIZADOR DE PNEUS 500ML MAXI RUBBER</t>
  </si>
  <si>
    <t>BRASINIL BASE A 3,24L BRASILUX</t>
  </si>
  <si>
    <t>METALICO-DOURADO 900ML BRASILUX</t>
  </si>
  <si>
    <t>M1 VEDMUR 900ML</t>
  </si>
  <si>
    <t>ENDURECEDOR P/ SKYPRIMER PU 7:1 0,510ML SKY</t>
  </si>
  <si>
    <t>BRASIPLUS ACRIL SEMIBRILH NOBR  BASE C SEMIBRILHO 810ML</t>
  </si>
  <si>
    <t>BRASINIL PEROLA BALDE 18L BRASILUX</t>
  </si>
  <si>
    <t>BP BEGE SAVANNAH MET. FIAT 06/16 0,900ML SKY-21,93-ST</t>
  </si>
  <si>
    <t>BOTINA ELASTICO BICO DE PVC Nº39 MARLUVAS</t>
  </si>
  <si>
    <t>ROLO VELUDO 9CM 329/9 ATLAS</t>
  </si>
  <si>
    <t>PANO PEGA POEIRA RENOVA</t>
  </si>
  <si>
    <t>BRASIMOB-COLORADO 900ML BRASILUX</t>
  </si>
  <si>
    <t>TINGIDOR P/ MADEIRA-IMBUIA 1L BRASILUX</t>
  </si>
  <si>
    <t>BRASIPLUS BASE A 810ML-FOSCA NOBRE</t>
  </si>
  <si>
    <t>CR CORALIT ULTRA RESISTÊNCIA AB OURO 225ML</t>
  </si>
  <si>
    <t>CR RENOVA TETOS BRANCO 900ML</t>
  </si>
  <si>
    <t>BP BRANCO GLACIER III LISA RENAULT 90/20 900ML SKY-21,46-ST</t>
  </si>
  <si>
    <t>TRINCHA 315 3/4" PINTURA RECORTE E ACAB. PLUMATEK AT315/2 ATLAS</t>
  </si>
  <si>
    <t>CONTROLE DE LIXAMENTO 100G NORTON</t>
  </si>
  <si>
    <t>PRIMER PU PRETO 8:1+END81 0,900ML SKY-21,94-ST</t>
  </si>
  <si>
    <t>CORANTE LIQUIDO VIOLETA 50ML MAZA</t>
  </si>
  <si>
    <t>BRASIMIX PREMIUM-AMARELO OXIDO 900ML BRASILUX</t>
  </si>
  <si>
    <t>BRASJET - AZUL CLARO USO GERAL 400ML</t>
  </si>
  <si>
    <t>LAVA AUTOS 5L VONIXX</t>
  </si>
  <si>
    <t>DISCO DE CORTE CLASSIC BASIC 180X1.6X22,2 NORTON</t>
  </si>
  <si>
    <t>DISCO DE LIXA Nº 80 115MMX22.3MM 3M</t>
  </si>
  <si>
    <t>BRASILAR-BRANCO 900ML BRASILUX</t>
  </si>
  <si>
    <t>TACO LIXADOR MANUAL RETANGULAR MEDIO EM E.V.A 70X200MM PURPLEX</t>
  </si>
  <si>
    <t>TRINCHA 319 1" PINTURA ESMALTE 319/3 ATLAS</t>
  </si>
  <si>
    <t>CALCULADORA 12 DIGITOS</t>
  </si>
  <si>
    <t>G1116 KIT QUIK CLAY BAR MEGUIARS</t>
  </si>
  <si>
    <t>CR CORALIT ULTRA RESISTÊNCIA AB AZUL REY 900ML</t>
  </si>
  <si>
    <t>CR CORALIT ULTRA RESISTÊNCIA AB CREME 900ML</t>
  </si>
  <si>
    <t>ADESIVO PU40 MULTIUSO BRANCO BISNAGA PLASTICA 80G UNIPEGA</t>
  </si>
  <si>
    <t>BRASILAR-PINK LUMINOSO 900ML BRASILUX</t>
  </si>
  <si>
    <t>BP PRETO OURO NEGRO MET. GM 16/20 0,900ML SKY-21,46-ST</t>
  </si>
  <si>
    <t>BRASIFLEX-RESTAURA 3,6KG BRASILUX</t>
  </si>
  <si>
    <t>KIT FILTROS REFIL 6000 3M</t>
  </si>
  <si>
    <t>BRILHO RAPIDO SEM SILICONE MOTHERS 473ML</t>
  </si>
  <si>
    <t>BOINA DE ESPUMA CORTE ROTO 5 3M 34122</t>
  </si>
  <si>
    <t>BRASIMAR-VERNIZ MARITIMO ACETINADO 900ML BRASILUX</t>
  </si>
  <si>
    <t>COLA MADEIRA 100G UNIPEGA</t>
  </si>
  <si>
    <t>FIXA CUBA BRANCO CARTUCHO 280ML UNIPEGA</t>
  </si>
  <si>
    <t>FIXA CUBA CINZA CARTUCHO 280ML UNIPEGA</t>
  </si>
  <si>
    <t>M1 MACTRA 2000 PR C/9 SACHES 18L</t>
  </si>
  <si>
    <t>ESPUMA APLICADORA RAZUX PACOTE C/ 02 UNID. VONIXX</t>
  </si>
  <si>
    <t>TIRAS BLUE 080 70X410MM 321U 3M</t>
  </si>
  <si>
    <t>TACO LIXADOR MANUAL RETANGULAR EXTRA GRANDE EM E.V.A 70X280MM PURPLEX</t>
  </si>
  <si>
    <t>CR CORALIT ULTRA RES AC BASE T 800ML</t>
  </si>
  <si>
    <t>ESM. SINT. AMARELO CATERPILLAR 80.81 BRAZILIAN</t>
  </si>
  <si>
    <t>BRAZILIAN</t>
  </si>
  <si>
    <t>CATALISADOR ESM EPOXI PDA CLASSICO 900ML ANJO</t>
  </si>
  <si>
    <t>BP BRANCO AMBIENTE II LISA FIAT/JEEP 07/22 900ML SKY-21,94-ST</t>
  </si>
  <si>
    <t>FIBRA ABRASIVA POS OBRA 11,5X29MM AT95/40 ATLAS</t>
  </si>
  <si>
    <t>BRASIMIX PREMIUM-VERMELHO OXIDO 900ML BRASILUX</t>
  </si>
  <si>
    <t>CR RENDE MUITO LJ MARACATU 3,2L</t>
  </si>
  <si>
    <t>KIT REPARO PARA PISTOLA SLIM TRADICIONAL MAXI RUBBER</t>
  </si>
  <si>
    <t>BP CARBON FLASH MET. GM 08/16 0,900ML SKY-21,45-ST</t>
  </si>
  <si>
    <t>ENDURECEDOR P/ VERNIZ SKYFAST HS 5:1 0,180ML SKY</t>
  </si>
  <si>
    <t>METALICO-OURO SAVOIA MET FD83 900ML BRASILUX</t>
  </si>
  <si>
    <t>BP PRATA NEVOA MET. TOYOTA 00/20 0,900ML SKY-21,46-ST</t>
  </si>
  <si>
    <t>BRASILINE ESMALTE CINZA ESCURO N3.5 3,6L BRASILUX</t>
  </si>
  <si>
    <t>ESMALTE SINT AUTOMOTIVO-ALUMINIO OPAL P/RODAS 900ML BRASILUX</t>
  </si>
  <si>
    <t>ZARCAO CINZA CLARO 5LT SOLVENLUX</t>
  </si>
  <si>
    <t>SOLVENLUX</t>
  </si>
  <si>
    <t>BRASPISO POWER PISO CINZA CHUMBO 3,6L BRASILUX</t>
  </si>
  <si>
    <t>ESMALTE SINTETICO-VERDE SLC 3,6L ANJO-21,94-ST</t>
  </si>
  <si>
    <t>BP VERDE BALI PER. VW 97 0,900ML SKY-21,45-ST</t>
  </si>
  <si>
    <t>BRASIMOB-AZUL MAR 900ML BRASILUX</t>
  </si>
  <si>
    <t>SKYMIX SINTETICO AMARELO OURO 3,600ML-21,94-ST</t>
  </si>
  <si>
    <t>BP VERMELHO FIRENZE PER. 0,900ML SKY-21,45-ST</t>
  </si>
  <si>
    <t>GALVALUMI-CINZA N6.5 CLARO 900ML BRASILUX</t>
  </si>
  <si>
    <t>LAZZUDUR POLIESTER BRANCO BANCHISA LISA 900ML</t>
  </si>
  <si>
    <t>BP PRATA CLASSIC MET. 0,900ML SKY-21,45-ST</t>
  </si>
  <si>
    <t>ESMALTE SINTETICO-CINZA SUB GRAY 900ML ANJO-21,93-ST</t>
  </si>
  <si>
    <t>DISCO BLUE NET 080 152MM 3M</t>
  </si>
  <si>
    <t>CR CORALIT ULTRA RESISTÊNCIA AB CAMURCA 900ML</t>
  </si>
  <si>
    <t>CR CORALIT ULTRA RESISTÊNCIA AB COLORADO 900ML</t>
  </si>
  <si>
    <t>CR CORALIT ULTRA RESISTÊNCIA AB MARFIM 900ML</t>
  </si>
  <si>
    <t>CR CORALIT ULTRA RESISTÊNCIA AB VERDE COLONIAL 900ML</t>
  </si>
  <si>
    <t>CR CORALIT ULTRA RESISTÊNCIA AB VERMELHO GOYA 900ML</t>
  </si>
  <si>
    <t>BRASILAR-VERNIZ MARITIMO BRILHANTE 225ML BRASILUX</t>
  </si>
  <si>
    <t>CATALISADOR PU ALIFATICO 150ML BRASILUX</t>
  </si>
  <si>
    <t>ESMALTE BASE AGUA ECOLOGICO-BASE C 810ML</t>
  </si>
  <si>
    <t>DIRETO NA FERRUGEM CINZA PLATINA 900ML BRASILUX</t>
  </si>
  <si>
    <t>REMOVEX 1,5L VONIXX</t>
  </si>
  <si>
    <t>SKYMIX SECANTE P/ ESMALTE SINTETICO 900ML SKY</t>
  </si>
  <si>
    <t>PROLONGADOR EXTENSOR DE ACO 1,28M 1280 ATLAS</t>
  </si>
  <si>
    <t>CR TEXTURA EFEITO LOC BASE PM 5.0 KG</t>
  </si>
  <si>
    <t>FILME MASCARAMENTO C/ FITA CREPE 1,5MTX20MT AT2220/150 ATLAS</t>
  </si>
  <si>
    <t>ACRILAR-BASE A FOSCO 810ML BRASILUX</t>
  </si>
  <si>
    <t>CR CORALIT ULTRA RESISTÊNCIA AB PRETO 225ML</t>
  </si>
  <si>
    <t>CR CORALIT ULTRA RES AB BASE T 800ML</t>
  </si>
  <si>
    <t>LIMPA VIDROS BRINDEX C/ GATILHO 500ML</t>
  </si>
  <si>
    <t>CR DECORA MATTE FO BASE MF 800ML</t>
  </si>
  <si>
    <t>TRINCHA 315 1" PINTURA RECORTE E ACAB. PLUMATEK AT315/3 ATLAS</t>
  </si>
  <si>
    <t>BP PRATA REFLEX II MET. VW 01/20 900ML SKY-21,46-ST</t>
  </si>
  <si>
    <t>SOPRADOR TERMICO 1500W/127V AT1791/1 ATLAS</t>
  </si>
  <si>
    <t>BOTINA ELASTICO BICO DE PVC Nº41 MARLUVAS</t>
  </si>
  <si>
    <t>RESINA PARA TELHA-CINZA 3,6L BRASILUX</t>
  </si>
  <si>
    <t>LAZZUDUR POLIESTER CINZA SCANDIUM MET 900ML</t>
  </si>
  <si>
    <t>MARTELADO-CINZA TORNADO 900ML BRASILUX</t>
  </si>
  <si>
    <t>BP CINZA URANO LISA 900ML SKY-21,94-ST</t>
  </si>
  <si>
    <t>BRASIMOB-CERAMICA 900ML BRASILUX</t>
  </si>
  <si>
    <t>M1 SPRAY SECA PAREDE 750ML</t>
  </si>
  <si>
    <t>PRIMER CLASSIC FAST 3L SIKKENS-21,94-ST</t>
  </si>
  <si>
    <t>CR DECORA DIAMANTE SB BASE T 800ML</t>
  </si>
  <si>
    <t>BRASILINE ESMALTE CINZA CHASSI SUB GREY 98 900ML BRASILUX</t>
  </si>
  <si>
    <t>SKYMIX BP214 VERMELHO TRANSPARENTE 0,900ML-21,94-ST</t>
  </si>
  <si>
    <t>CERA AUTO BRILHO 200G ANJO</t>
  </si>
  <si>
    <t>SKYMIX BP270 ALUMINIO FINO 0,900ML -21,94-ST</t>
  </si>
  <si>
    <t>BOTINA ELASTICO BICO DE PVC Nº42 MARLUVAS</t>
  </si>
  <si>
    <t>M1 ANTI FERRUGEM 500ML</t>
  </si>
  <si>
    <t>BP PRATA LUNAR MET. VW 0,900ML SKY-21,46-ST</t>
  </si>
  <si>
    <t>SKYMIX LACA NITRO LARANJA 3,600ML-21,94-ST</t>
  </si>
  <si>
    <t>ESMALTE SINT SECAGEM EXTRA RAPIDA ALUMINIO 900ML BRASILUX</t>
  </si>
  <si>
    <t>CR CORALIT ULTRA RES AC BASE MF 800ML</t>
  </si>
  <si>
    <t>PRIMER REVESTIMENTO DUBAI 3,6LT INOVE</t>
  </si>
  <si>
    <t>CR CORALIT ULTRA RES AB BASE MF 800ML</t>
  </si>
  <si>
    <t>SUPORTE SPEED-GRIP 152MM 6 FUROS NORTON</t>
  </si>
  <si>
    <t>SKYMIX LACA NITRO ADITIVO BASE 3,600ML-21,94-ST</t>
  </si>
  <si>
    <t>BRASI-BRILHO VERNIZ ACRILICO (BALDE 18 LITRO)</t>
  </si>
  <si>
    <t>VERNIZ SKYFAST HS 5:1 0,900 SKY-21,94-ST</t>
  </si>
  <si>
    <t>COLA UNIVERSAL 774G MAXI RUBBER</t>
  </si>
  <si>
    <t>ROLO POLIAMIDA ANTIGOTA 9CM 321/9 ATLAS</t>
  </si>
  <si>
    <t>LIXA SECO OURO 120 326U 3M</t>
  </si>
  <si>
    <t>ACRILAR-PALHA FOSCO 3,6L BRASILUX</t>
  </si>
  <si>
    <t>ESMALTE SINTETICO-AZUL MBB 5500 3,6L ANJO-21,94-ST</t>
  </si>
  <si>
    <t>IND SINT. AZUL 5497 MBB 97 3,600L SKY-21,94-ST</t>
  </si>
  <si>
    <t>V-FLOC 1,5L VONIXX</t>
  </si>
  <si>
    <t>BACK TO BLACK RESTAURADOR DE PLASTICOS</t>
  </si>
  <si>
    <t>CR CORALIT TOTAL AC BASE T 800ML</t>
  </si>
  <si>
    <t>ESMALTE SINTETICO-CINZA MASSEY FERGUSON 900ML ANJO-21,46-ST</t>
  </si>
  <si>
    <t>LIQUID ICE CERA P/ LIMPEZA SPRAY NORTON</t>
  </si>
  <si>
    <t>RECADO ADESIVO POST-IT 38X50MM 4X1 AMARELO</t>
  </si>
  <si>
    <t>PRIMER UNIVERSAL BRANCO 3,600ML ANJO-21,45-ST</t>
  </si>
  <si>
    <t>ESMALTE BASE AGUA ECOLOGICO PLATINA 900ML</t>
  </si>
  <si>
    <t>ACRILAR-BASE B ACETINADO 810ML BRASILUX</t>
  </si>
  <si>
    <t>M1 LIGMASSA 3,6L</t>
  </si>
  <si>
    <t>BRASJET - CINZA PRIMER PLACA MEDIO 400ML</t>
  </si>
  <si>
    <t>BRASTOL-IPE 900ML BRASILUX</t>
  </si>
  <si>
    <t>CR CORALIT TOTAL BR BASE T 800ML</t>
  </si>
  <si>
    <t>PU CINZA URANO VW 01 0,675ML SKY-21,46-ST</t>
  </si>
  <si>
    <t>SKYMIX BP200 BRANCO 0,900ML -21,94-ST</t>
  </si>
  <si>
    <t>BRASIFLEX PAREDE BRANCO 3,6KG BRASILUX</t>
  </si>
  <si>
    <t>PRETO FOSCO VINILICO 600ML ANJO-21,94-ST</t>
  </si>
  <si>
    <t>BP CINZA CROMO PER. FIAT 08/16 0,900ML SKY-21,46-ST</t>
  </si>
  <si>
    <t>DESEMPENADEIRA P/ TEXTURA PLASTICA 16X8CM 164 ATLAS</t>
  </si>
  <si>
    <t>FILME MASCARAMENTO C/ FITA CREPE 45CMX20MT AT2220/45 ATLAS</t>
  </si>
  <si>
    <t>MASSA DE POLIR N.02 MARVELIZ WANDA</t>
  </si>
  <si>
    <t>BRASILAR-BRANCO NEVE FOSCO 900ML BRASILUX</t>
  </si>
  <si>
    <t>CORANTE LIQUIDO VERDE 50ML MAZA</t>
  </si>
  <si>
    <t>FILTRO PISO VIDRO METRO</t>
  </si>
  <si>
    <t>TRINCHA 395 3/4" PINTURA LATEX E ACRILICA 395/2 ATLAS</t>
  </si>
  <si>
    <t>ADESIVO PLASTICO BRANCO 400G CARPLAST MAXI RUBBER</t>
  </si>
  <si>
    <t>BRASIMIX PREMIUM-AMARELO CROMO 900ML BRASILUX</t>
  </si>
  <si>
    <t>REMOVEDOR ADESIVO AUTO 3M</t>
  </si>
  <si>
    <t>BRASIMOB-VERMELHO CHASSI GOYA 900ML BRASILUX</t>
  </si>
  <si>
    <t>METALICO-OURO VILA RICA VW75 900ML BRASILUX</t>
  </si>
  <si>
    <t>BRASIPLUS BASE A 810ML-SEMIBRILHO PREMIUM</t>
  </si>
  <si>
    <t>BP BRANCO TAFFETA LISA HONDA 99 0,900ML SKY-21,46-ST</t>
  </si>
  <si>
    <t>BP PRATA DUBLIN MET. FORD 900ML SKY-21,46-ST</t>
  </si>
  <si>
    <t>BRASJET - ROSE GOLD 400ML</t>
  </si>
  <si>
    <t>BRASINIL PEROLA 3,6L BRASILUX</t>
  </si>
  <si>
    <t>MARTELADO-AZUL REAL 900ML BRASILUX</t>
  </si>
  <si>
    <t>LIXA SECO 230U MASSA/MADEIRA Nº 220 3M</t>
  </si>
  <si>
    <t>TRINCHA 395 1/2" PINTURA LATEX E ACRILICA 395/1 ATLAS</t>
  </si>
  <si>
    <t>BRASILAR-PEROLA FOSCO 3,6L BRASILUX</t>
  </si>
  <si>
    <t>BRASIMOB-VERDE LIMAO 900ML BRASILUX</t>
  </si>
  <si>
    <t>ADESIVO INST 20G 793 BICO ANTIENTUPIMENTO TEKBOND</t>
  </si>
  <si>
    <t>M1 MANTA LIQUIDA VEDATRINCA 1KG</t>
  </si>
  <si>
    <t>BRASINIL MARFIM 3,6L BRASILUX</t>
  </si>
  <si>
    <t>CR CORALIT TOTAL AC BASE MF 800ML</t>
  </si>
  <si>
    <t>FUNDO PREPARADOR PAREDES INCOLOR B'AGUA 3,6LT BRASILUX</t>
  </si>
  <si>
    <t>MOUSE SEM FIO MULTILASER</t>
  </si>
  <si>
    <t>BRASIMIX PREMIUM-AMARELO LIMAO 900ML BRASILUX</t>
  </si>
  <si>
    <t>BRASIMOB-ZARCAO LARANJA 900ML BRASILUX</t>
  </si>
  <si>
    <t>ROLO ABRASIVO FLEXIVEL P1200 PN35114 3M</t>
  </si>
  <si>
    <t>DIRETO NA FERRUGEM PRETO 900ML BRASILUX</t>
  </si>
  <si>
    <t>THINNER 216 900ML THINSOL</t>
  </si>
  <si>
    <t>ESMALTE BASE AGUA ECOLOGICO BRANCO BRILHANTE 900ML</t>
  </si>
  <si>
    <t>BRASINIL PALHA 3,6L BRASILUX</t>
  </si>
  <si>
    <t>CR CORALIT TOTAL BR BASE MF 800ML</t>
  </si>
  <si>
    <t>BRASIPLUS ACRIL FOSCA NOBRE  BASE C 3,24L</t>
  </si>
  <si>
    <t>ACRILAR-BASE C ACETINADO 810ML BRASILUX</t>
  </si>
  <si>
    <t>ADESIVO PU40 MULTIUSO CINZA CARTUCHO 360G UNIPEGA</t>
  </si>
  <si>
    <t>PRIMER REVESTIMENTO BARCELONA BALDE 16LT INOVE</t>
  </si>
  <si>
    <t>PRIMER REVESTIMENTO MADRI BALDE 16LT INOVE</t>
  </si>
  <si>
    <t>RODA DE CONTATO 13MM P/ CORREIA 3M</t>
  </si>
  <si>
    <t>TINTA SPRAY USO GERAL LARANJA LATA 350ML/210G UNIPEGA</t>
  </si>
  <si>
    <t>BRASIFIRE-BRANCA 3,6L BRASILUX</t>
  </si>
  <si>
    <t>ACRILAR-BASE A ACETINADO 810ML BRASILUX</t>
  </si>
  <si>
    <t>BP VERMELHO LUCIFER PER. PEUGEOT 0,900ML SKY-21,46-ST</t>
  </si>
  <si>
    <t>CATALISADOR EPOXI POLIAMIDA 720ML BRASILUX</t>
  </si>
  <si>
    <t>BRASIMIX PREMIUM-ROSA 900ML BRASILUX</t>
  </si>
  <si>
    <t>DISCO DE LIXA OURO 040 216U 3M</t>
  </si>
  <si>
    <t>BP BRANCO PURO LISA VW 11/19 900ML SKY-21,94-ST</t>
  </si>
  <si>
    <t>BRASIFER-PRIMER VERMELHO 900ML BRASILUX</t>
  </si>
  <si>
    <t>CR CORALIT ULTRA RESISTÊNCIA FO BRANCO 900ML</t>
  </si>
  <si>
    <t>SKYMIX PU VERDE 0,900ML 307-21,94-ST</t>
  </si>
  <si>
    <t>TIRAS BLUE 220 70X410MM 321U 3M</t>
  </si>
  <si>
    <t>BRASILINE-BRANCO FOSCO 900ML BRASILUX</t>
  </si>
  <si>
    <t>BRASTOL-INCOLOR ACETINADO 900ML BRASILUX</t>
  </si>
  <si>
    <t>VERNIZ PU 5100 HS 5LTS WANDA-21,94-ST</t>
  </si>
  <si>
    <t>SKYMIX BP227 LARANJA CLARO 0,900ML-21,94-ST</t>
  </si>
  <si>
    <t>BP PRETO ROCK PER. TOYOTA 11/20 0,900ML SKY-21,94-ST</t>
  </si>
  <si>
    <t>SILICONE ACETICO USO GERAL INCOLOR BISNAGA 50ML UNIPEGA</t>
  </si>
  <si>
    <t>CR CORALIT ULTRA RES AC BASE P 800ML</t>
  </si>
  <si>
    <t>CR DECORA MATTE FO BASE P 800ML</t>
  </si>
  <si>
    <t>MASSA TAPA-FACIL 150G BRASILUX</t>
  </si>
  <si>
    <t>BRASILAR-VERDE LUMINOSO 900ML BRASILUX</t>
  </si>
  <si>
    <t>BRASIMIX PREMIUM-VIOLETA  AVERMELHADA 900ML BRASILUX</t>
  </si>
  <si>
    <t>CR CORALIT ULTRA RES AB BASE P 800ML</t>
  </si>
  <si>
    <t>BRASINIL CONTO DE FADAS BALDE 18L BRASILUX</t>
  </si>
  <si>
    <t>M1 VEDBEM TRINCA 1,2KG</t>
  </si>
  <si>
    <t>BRASIMAIS-BRANCO NEVE 900ML BRASILUX</t>
  </si>
  <si>
    <t>CONVERTEDOR DE FERRUGEM 1L VONDER</t>
  </si>
  <si>
    <t>BP PRETO PREMIUM LISA NISSAN 89/20 0,900ML SKY-21,46-ST</t>
  </si>
  <si>
    <t>BRASTOL-IMBUIA 900ML BRASILUX</t>
  </si>
  <si>
    <t>BP CINZA SILVERSTONE MET. FIAT  19/23 0,900ML SKY-21,46-ST</t>
  </si>
  <si>
    <t>ESMALTE BASE AGUA ECOLOGICO-VERMELHO 900ML</t>
  </si>
  <si>
    <t>CR CORALIT TOTAL AC BASE P 800ML</t>
  </si>
  <si>
    <t>BRASIVED CAPO KPO CINZA 300G BRASILUX</t>
  </si>
  <si>
    <t>PULVERIZADOR MANUAL 1,5L VONDER</t>
  </si>
  <si>
    <t>ACRILAR ACRIL PREMIUM FOSCO AREIA 3,6L</t>
  </si>
  <si>
    <t>CR TEXTURA RUST LOC BASE PM 5.0KG</t>
  </si>
  <si>
    <t>BRASIMOB ESMALTE BRANCO GELO 900ML BRASILUX</t>
  </si>
  <si>
    <t>BRASIMIX PREMIUM-VERMELHO VIVO 900ML BRASILUX</t>
  </si>
  <si>
    <t>TEXTURA LAMATO CRISTALLO PRETO BALDE 23KG MAZA</t>
  </si>
  <si>
    <t>LIXEIRA 100L</t>
  </si>
  <si>
    <t>CR RENDE MUITO CINZA ALPINO 3,2L</t>
  </si>
  <si>
    <t>CR CORALIT TOTAL BR BASE P 800ML</t>
  </si>
  <si>
    <t>PRIMER REVESTIMENTO DUBAI BALDE 16LT INOVE</t>
  </si>
  <si>
    <t>FITA IMPRESSAO 110X74 CERA ORIGINAL</t>
  </si>
  <si>
    <t>BRASIMOB-MARROM CAFE 900ML BRASILUX</t>
  </si>
  <si>
    <t>EMBORRACHAMENTO PRETO 900ML ANJO-20,56-ST</t>
  </si>
  <si>
    <t>BRASIMAIS-BRANCO GELO 3,6L BRASILUX</t>
  </si>
  <si>
    <t>ADESIVO PU40 MULTIUSO CINZA BISNAGA PLASTICA 80G UNIPEGA</t>
  </si>
  <si>
    <t>ADESIVO INSTANTANEO BOND 007 SEG. FRASCO 20G UNIPEGA</t>
  </si>
  <si>
    <t>CR DECORA DIAMANTE SB BASE P 800ML</t>
  </si>
  <si>
    <t>BRASIMOB-AZUL DEL REY 900ML BRASILUX</t>
  </si>
  <si>
    <t>BRASIMAR-VERNIZ MARITIMO IMBUIA 900ML BRASILUX</t>
  </si>
  <si>
    <t>EMBORRACHADA-CAMURCA 3,6L BRASILUX</t>
  </si>
  <si>
    <t>METALICO-MARROM BRONZE GM81 900ML BRASILUX</t>
  </si>
  <si>
    <t>BP BRANCO ARTICO III LISA FORD 98 0,900ML SKY-21,45-ST</t>
  </si>
  <si>
    <t>BRASPISO VERDE QUADRA ACETINADO 3,6L BRASILUX</t>
  </si>
  <si>
    <t>CACAMBA P/ PINTURA PLASTICA P/ MAO 2L AT1420P ATLAS</t>
  </si>
  <si>
    <t>TRINCHA 315 1 1/2" PINTURA RECORTE E ACAB. PLUMATEK AT315/4 ATLAS</t>
  </si>
  <si>
    <t>RESINA PARA TELHA-MARFIM 3,6L BRASILUX</t>
  </si>
  <si>
    <t>PNEU PRETINHO 5L VONIXX</t>
  </si>
  <si>
    <t>STAIN ACETINADO NATURAL 900ML</t>
  </si>
  <si>
    <t>CAIXA ORGANIZADORA 50LT</t>
  </si>
  <si>
    <t>RISCHIOTO</t>
  </si>
  <si>
    <t>PRIMER REVESTIMENTO AÇO CORTEN 3,6LT INOVE</t>
  </si>
  <si>
    <t>PRIMER REVESTIMENTO BARCELOBA 3,6LT INOVE</t>
  </si>
  <si>
    <t>PRIMER REVESTIMENTO FULL BLACK 3,6LT INOVE</t>
  </si>
  <si>
    <t>ESMALTE SINTETICO-CINZA TRATOR FORD 900ML ANJO-21,92-ST</t>
  </si>
  <si>
    <t>MARTELADO-CINZA CLARO 900L BRASILUX</t>
  </si>
  <si>
    <t>CR RENDE MUITO SUCO DE GOIABA 3,2L</t>
  </si>
  <si>
    <t>BRASPISO POWER PISO CINZA ESCURO BALDE 18L BRASILUX</t>
  </si>
  <si>
    <t>CERA DE CARNAUBA TOK FINAL 500ML SPRAY VONIXX</t>
  </si>
  <si>
    <t>LIXA FERRO Nº 120 3M</t>
  </si>
  <si>
    <t>BRAMATTO BASE BRANCA REVESTIMENTO GALÃO 5,5KG BRASILUX</t>
  </si>
  <si>
    <t>PASTA SANFONADA TRANSPARENTE</t>
  </si>
  <si>
    <t>BP PRATA SOUL MET. TOYOTA 12/16 0,900ML SKY-21,45-ST</t>
  </si>
  <si>
    <t>CR DECORA DIAMANTE SB BASE MF 800ML</t>
  </si>
  <si>
    <t>BP GRIS ALUMINIUM MET. 900ML SKY-21,45-ST</t>
  </si>
  <si>
    <t>SACO DE LIXO PRETO 20LTS</t>
  </si>
  <si>
    <t>FITA TELADA REPAROS 100MMX20M AT2920 ATLAS</t>
  </si>
  <si>
    <t>PU AMARELO IMPERIAL VW 75. 0,675ML SKY-21,94-ST</t>
  </si>
  <si>
    <t>Autocoat BT Techfleet MM 5007 Base Epoxi 3,6L-21,94-ST</t>
  </si>
  <si>
    <t>BRASILAR-GRAFITE CINZA CLARO 900ML BRASILUX</t>
  </si>
  <si>
    <t>BP BEGE DESERT MET. GM 11/16 0,900ML SKY-21,94-ST</t>
  </si>
  <si>
    <t>PNEU PRETINHO 1,5L VONIXX</t>
  </si>
  <si>
    <t>DISCO HOOKIT MULTIAIR SOFT TOUCH A975 Nº 1000 NORTON</t>
  </si>
  <si>
    <t>SKYMIX BP207 VERDE 0,900ML-21,94-ST</t>
  </si>
  <si>
    <t>LAZZUMIX POLIESTER AZUL LM408-21,94-ST</t>
  </si>
  <si>
    <t>PU BRANCO BANCHISA VI FIAT 96/20 0,675ML SKY-21,46-ST</t>
  </si>
  <si>
    <t>SKYMIX BP268 ALUMINIO EXTRA GRAUDO 0,900ML -21,94-ST</t>
  </si>
  <si>
    <t>BRASIMOB-MARROM CONHAQUE 900ML BRASILUX</t>
  </si>
  <si>
    <t>ESCOVA P/ LIMPEZA DE BOINAS VONIXX</t>
  </si>
  <si>
    <t>BP PRETO GALES PER. FORD 0,900ML SKY-21,46-ST</t>
  </si>
  <si>
    <t>ACRILAR ACRIL PREMIUM FOSCO CAMURCA BALDE 18L</t>
  </si>
  <si>
    <t>BICO ATOMIZADOR PSG GRAVITACIONAL 1.3 VERDE 26713 3M</t>
  </si>
  <si>
    <t>BRASJET - LARANJA FLUORESCENTE 400ML</t>
  </si>
  <si>
    <t>V-FLOC 500ML VONIXX</t>
  </si>
  <si>
    <t>BP VERMELHO FLASH IV LISA VW 900ML SKY-21,46-ST</t>
  </si>
  <si>
    <t>CR RENDE MUITO BRANCO GELO 900ML</t>
  </si>
  <si>
    <t>REJUVEX 400G VONIXX</t>
  </si>
  <si>
    <t>COLA BRANCA ORIGINAL FRASCO 1KG UNIPEGA</t>
  </si>
  <si>
    <t>SKYMIX BP295 GRAFITE 0,900ML-21,94-ST</t>
  </si>
  <si>
    <t>BP PRETO PEROLIZADO PER. HONDA 0,900ML SKY-21,94-ST</t>
  </si>
  <si>
    <t>CIMENTO QUIEMADO-TITANIO 5,5KG BRASILUX</t>
  </si>
  <si>
    <t>LAVA AUTO UTRA WASHING COM CERA 5 LTS HUNGRIA</t>
  </si>
  <si>
    <t>CR SUPER LAVAVEL LOC BASE MF 800ML</t>
  </si>
  <si>
    <t>FLANELA MICROFIBRA ULTRA PERMANCE 39015 3M</t>
  </si>
  <si>
    <t>METALICO-MARROM AVELA VW80 3,6L BRASILUX</t>
  </si>
  <si>
    <t>ADESIVO PLASTICO CONTACT 45CMX25MT 50 MICRAS CRISTAL</t>
  </si>
  <si>
    <t>ENDURECEDOR ALTO SOLIDO 150 225ML SKY</t>
  </si>
  <si>
    <t>TECLADO C/ FIO USB BÁSICO SLIM PRETO MULTILASER</t>
  </si>
  <si>
    <t>BRASIPLUS ACRIL SB NOBR  BASE C SEMIBRILHO 3,24L</t>
  </si>
  <si>
    <t>HARDENER CLASSIC 200 ML SIKKENS</t>
  </si>
  <si>
    <t>TINTA DEMARCACAO VIARIA DNIT AMARELO REFLETIVO 3,6L BRASILUX</t>
  </si>
  <si>
    <t>BRASILINE ESMALTE AZUL FRANÇA 900ML BRASILUX</t>
  </si>
  <si>
    <t>BRASIMOB-AZUL MAR 3,6L BRASILUX</t>
  </si>
  <si>
    <t>VERNIZ EXTRA MARITIMO BASE AGUA BRILHANTE NATURAL 900ML</t>
  </si>
  <si>
    <t>CR DECORA DIAMANTE SB BASE MF 3.2L</t>
  </si>
  <si>
    <t>CIMENTO QUEIMADO-BARRO VERMELHO 5,5KG BRASILUX</t>
  </si>
  <si>
    <t>BRASIMAR-VERNIZ MARITIMO CANELA 3,6L BRASILUX</t>
  </si>
  <si>
    <t>BRASIMAR-VERNIZ MARITIMO FOSCO 900ML BRASILUX</t>
  </si>
  <si>
    <t>CR CORALIT TOTAL AC BRANCO 900ML</t>
  </si>
  <si>
    <t>BRASIMUITO-BASE A 3,24L BRASILUX</t>
  </si>
  <si>
    <t>ESMALTE SINTETICO-LARANJA JACTO 3,6L ANJO-21,46-ST</t>
  </si>
  <si>
    <t>CR CORALIT ULTRA RESISTÊNCIAAB CINZA MEDIO 900ML</t>
  </si>
  <si>
    <t>ADESIVO P/ COLAR EMBLEMA 3M</t>
  </si>
  <si>
    <t>TOALHA DE SECAGEM 40X80 VINTEX VONIXX</t>
  </si>
  <si>
    <t>MARTELADO-VERDE BRASIL 900ML BRASILUX</t>
  </si>
  <si>
    <t>SKYMIX BP216 AMARELO OXIDO 0,900ML -21,46-ST</t>
  </si>
  <si>
    <t>PU BRANCO ARTICO III FORD 98 0,675ML SKY-21,46-ST</t>
  </si>
  <si>
    <t>TRINCHA 315 2" PINTURA RECORTE E ACAB. PLUMATEK AT315/5 ATLAS</t>
  </si>
  <si>
    <t>BRASIMOB-AZUL FRANCA 900ML BRASILUX</t>
  </si>
  <si>
    <t>SUPORTE P/ POLIMENTO DE VIDRO 3M</t>
  </si>
  <si>
    <t>TORNEIRA TANQUE/MAQUINA DE LAVAR ABS C/ BICO SICILIA BRANCA HERC</t>
  </si>
  <si>
    <t>BP VERMELHO CARMIM MET. GM 16/22 0,900ML SKY</t>
  </si>
  <si>
    <t>BP VERMELHO GOYA PER. GM 95 0,900ML SKY-21,45-ST</t>
  </si>
  <si>
    <t>BRASIPLUS ACRIL FOSCA NOBRE  BASE A 3,24L</t>
  </si>
  <si>
    <t>FITA DUPLA FACE 5369T 12MMX20M 3M</t>
  </si>
  <si>
    <t>ROLO ESPUMA POLYESTER CINZA 5CM 406/5 ATLAS</t>
  </si>
  <si>
    <t>LUVA LATEX FORRADA AZUL TAM G</t>
  </si>
  <si>
    <t>VOLK</t>
  </si>
  <si>
    <t>SKYMIX BP263 ALUMINIO BRILHANTE 0,900ML -21,94-ST</t>
  </si>
  <si>
    <t>ROLO LA SINTETICA ANTIRESPINGO 5CM AT773/5 ATLAS</t>
  </si>
  <si>
    <t>BRASIMOB-VERDE COLONIAL 900ML BRASILUX</t>
  </si>
  <si>
    <t>BRASIFER-PRIMER VERDE 900ML BRASILUX</t>
  </si>
  <si>
    <t>ESMALTE SINT AUTOMOTIVO-PRETO BRILHANTE N1 3,6L BRASILUX</t>
  </si>
  <si>
    <t>BRASIMOB-MARFIM 900ML BRASILUX</t>
  </si>
  <si>
    <t>EXTRACTUS 1,5L VONIXX</t>
  </si>
  <si>
    <t>CR CORALIT ULTRA RESISTÊNCIA AB AZUL MAR 900ML</t>
  </si>
  <si>
    <t>MASSA DE POLIR N2 1KG BRASILUX</t>
  </si>
  <si>
    <t>CHERRY WAX 1L ZACS</t>
  </si>
  <si>
    <t>HIGICOURO 500ML SPRAY VONIXX</t>
  </si>
  <si>
    <t>TINTA SPRAY LUMINOSO AMARELO LATA 350ML/210G UNIPEGA</t>
  </si>
  <si>
    <t>CIMENTO QUEIMADO-PORTO AZUL 5,5KG BRASILUX</t>
  </si>
  <si>
    <t>TRINCHA 319 2" PINTURA ESMALTE 319/5 ATLAS</t>
  </si>
  <si>
    <t>FITA DUPLA FACE 5369T 12MMX3M 3M</t>
  </si>
  <si>
    <t>LAZZUDUR POLIESTER PRATA ETOILE MET KNH 900ML</t>
  </si>
  <si>
    <t>BRASIFIX 3,6KG BRASILUX</t>
  </si>
  <si>
    <t>VERNIZ EXTRA MARITIMO BRILHANTE NATURAL 900ML</t>
  </si>
  <si>
    <t>ACRILAR-BASE B FOSCO 3,24L BRASILUX</t>
  </si>
  <si>
    <t>DIRETO NA FERRUGEM OURO ANTIGO 900ML BRASILUX</t>
  </si>
  <si>
    <t>SKYMIX BP211 AMARELO TRANSPARENTE 0,900ML 1-21,94-ST</t>
  </si>
  <si>
    <t>BP VERMELHO MODENA LISA FIAT 05/160,900ML SKY-21,45-ST</t>
  </si>
  <si>
    <t>LIXA DAGUA Nº 100 331Q 3M</t>
  </si>
  <si>
    <t>BRASIPLUS EPOXI HOSPITALAR - BRANCO N9,5 PURO SB 900ML</t>
  </si>
  <si>
    <t>MANGUEIRA POLIURETANO 8,0X12MM 1/4"10M VONDER</t>
  </si>
  <si>
    <t>SKYMIX PU ROSA 0,900ML 324</t>
  </si>
  <si>
    <t>BRASILAR-VERDE LIMAO 3,6L BRASILUX</t>
  </si>
  <si>
    <t>BRASTOL-CANELA 900ML BRASILUX</t>
  </si>
  <si>
    <t>ESCOVA DE AÇO 3 FILEIRAS 1840/3 ATLAS</t>
  </si>
  <si>
    <t>WANDAPU MM 9650 AZUL 3,6L-21,67-ST</t>
  </si>
  <si>
    <t>MSA PINCEL 630G MAXI RUBBER</t>
  </si>
  <si>
    <t>MITTUS 500ML ZACS</t>
  </si>
  <si>
    <t>GRAFITE SPRAY LATA 300ML/150G UNIPEGA</t>
  </si>
  <si>
    <t>TRINCHA 319 2 1/2" PINTURA ESMALTE 319/6 ATLAS</t>
  </si>
  <si>
    <t>LUVA SHOGUN BLACK FULL COAT (10-GG)</t>
  </si>
  <si>
    <t>BRASTOL-MOGNO CLARO 900ML BRASILUX</t>
  </si>
  <si>
    <t>BANDEJA P/ PINTURA DE PLASTICO AZUL 250ML AT1412A ATLAS</t>
  </si>
  <si>
    <t>CR RENDE MUITO AZUL SERENO 16L</t>
  </si>
  <si>
    <t>DISCO BLUE NET 320 152MM 3M</t>
  </si>
  <si>
    <t>TINGIDOR P/ MADEIRA-CEDRO 225ML BRASILUX</t>
  </si>
  <si>
    <t>CR RENDE MUITO BRANCO 900ML</t>
  </si>
  <si>
    <t>WANDAFILL PRIMER ALTO SOLIDOS WANDA-21,94-ST</t>
  </si>
  <si>
    <t>BRASICAR-WASHPRIMER AMARELO 3,6L BRASILUX</t>
  </si>
  <si>
    <t>BRASIMOB-BRANCO ACETINADO 900ML BRASILUX</t>
  </si>
  <si>
    <t>BP PRATA BOREAL MET. RENAULT 0,900ML SKY-21,45-ST</t>
  </si>
  <si>
    <t>ENDURECEDOR P/ PRIMER 9500 PU HS SKY</t>
  </si>
  <si>
    <t>CIMENTO QUEIMADO-PRATA ENVEL 5,5KG BRASILUX</t>
  </si>
  <si>
    <t>BRASIPLUS ACRIL FOSCA NOBRE  BASE B 3,24L</t>
  </si>
  <si>
    <t>BP VERMELHO ARPOADOR LISA FORD 07/20 0,900ML SKY-21,45-ST</t>
  </si>
  <si>
    <t>M1 MACTRACOL PR CX/9 SACHES BALDE 18L</t>
  </si>
  <si>
    <t>PRIMER PU BRANCO 8:1+END81 0,900ML SKY-21,94-ST</t>
  </si>
  <si>
    <t>CR RENOVA AZULEJOS BR BRANCO 900ML</t>
  </si>
  <si>
    <t>SACO DE LIXO PRETO 60LTS</t>
  </si>
  <si>
    <t>CIMENTO QUIEMADO-PEDRASABAO 5,5KG BRASILUX</t>
  </si>
  <si>
    <t>SKYMIX BP226 AZUL 0,900ML-21,94-ST</t>
  </si>
  <si>
    <t>BRASILAR-ERVA DOCE FOSCO 3,6L BRASILUX</t>
  </si>
  <si>
    <t>SKYMIX BP266 GOLD 0,900ML-21,46-ST</t>
  </si>
  <si>
    <t>SKYMIX BP202 MARROM CLARO 0,900ML-21,94-ST</t>
  </si>
  <si>
    <t>BRASIMOB-VERDE NILO 900ML BRASILUX</t>
  </si>
  <si>
    <t>LIXA FERRO Nº 220 3M</t>
  </si>
  <si>
    <t>SILICONE ACETICO MULTIUSO BRANCO CARTUCHO 250ML UNIPEGA</t>
  </si>
  <si>
    <t>DIRETO NA FERRUGEM AMARELO OURO 900ML BRASILUX</t>
  </si>
  <si>
    <t>EPOXI POLIAMIDA COMP A CINZA N5 MEDIO 2,88L BRASILUX</t>
  </si>
  <si>
    <t>BRASINIL CAMURÇA 3,6L BRASILUX</t>
  </si>
  <si>
    <t>MASSA PVA BALDE 20KG BRASILUX</t>
  </si>
  <si>
    <t>PU BRANCO MAHLER II GM 0,675ML SKY-21,46-ST</t>
  </si>
  <si>
    <t>CR CORALIT TOTAL FO BRANCO 900ML</t>
  </si>
  <si>
    <t>CR CORALIT TOTAL FO PRETO 900ML</t>
  </si>
  <si>
    <t>SPRAY COLOR ALUMINIO PARA RODAS 300ML LAZZURIL</t>
  </si>
  <si>
    <t>BP VERMELHO LYRA II LISA GM 04/11 0,900ML SKY-21,45-ST</t>
  </si>
  <si>
    <t>CATALISADOR P/ ESMALTE SINTETICO 900ML BRASILUX</t>
  </si>
  <si>
    <t>BRASILAR ESMALTE SECAGEM RAPIDA BRANCO GELO 3,6LT BRASILUX</t>
  </si>
  <si>
    <t>BRASIPLUS-BASE A SEMIBRILHO 3,24L BRASILUX</t>
  </si>
  <si>
    <t>LIXA FERRO K246 225X275 Nº 040 NORTON</t>
  </si>
  <si>
    <t>BRASPISO MARROM ACETINADO 3,6L BRASILUX</t>
  </si>
  <si>
    <t>BP PRATA METALICO HYUNDAI 13/17 0,900ML SKY-21,45-ST</t>
  </si>
  <si>
    <t>CIMENTO QUIEMADO PEROLIZADO AVELA 3KG</t>
  </si>
  <si>
    <t>EPOXI POLIAMIDA PLUS AMARELO PETROBRAS 2,5 Y 8/12 2,88L BRASILUX</t>
  </si>
  <si>
    <t>BRASIMOB-AREIA 900ML BRASILUX</t>
  </si>
  <si>
    <t>BOINA DE ESPUMA FINAL ROTO 5 3M 34123</t>
  </si>
  <si>
    <t>SKYMIX BP282 PEROLA AZUL FINA 0,900ML-21,94-ST</t>
  </si>
  <si>
    <t>IND SINT. PRETO FOSCO 0,900ML SKY-21,46-ST</t>
  </si>
  <si>
    <t>TINGIDOR P/ MADEIRA-MOGNO 1L BRASILUX</t>
  </si>
  <si>
    <t>THINNER P/ PU ALTA TEMPERATURA 900ML SKY</t>
  </si>
  <si>
    <t>DIRETO NA FERRUGEM CINZA MEDIO 900ML BRASILUX</t>
  </si>
  <si>
    <t>EMBORRACHADA-PALHA NOVO 3,6L BRASILUX</t>
  </si>
  <si>
    <t>ADESIVO DE SILICONE TRANSP 50G S/ BLISTER TEKBOND</t>
  </si>
  <si>
    <t>BP VERDE HERA MET GM 900ML SKY-21,46-ST</t>
  </si>
  <si>
    <t>CR RENDE MUITO LOC PM BASE PM 800ML</t>
  </si>
  <si>
    <t>SUPORTE DISCO LIXA 4,5" SEMI FLEXÍVEL M14 DEWALT</t>
  </si>
  <si>
    <t>BP BEGE HAZEL MET. GM 07 0,900ML SKY-21,93-ST</t>
  </si>
  <si>
    <t>CR RENDE MUITO CROMIO 16L</t>
  </si>
  <si>
    <t>MOVELARIA-VERNIZ COPAL 900ML BRASILUX</t>
  </si>
  <si>
    <t>MASSA SINTETICA BRANCA 5,36KG AKZO</t>
  </si>
  <si>
    <t>DESENGRIPANTE UNILUB 300ML/150G UNIPEGA</t>
  </si>
  <si>
    <t>SKYMIX AE650 ADITIVO PARA EFEITO METALICO 900ML 21,45-ST</t>
  </si>
  <si>
    <t>BP VERMELHO REAL PER. VW 96 900ML SKY-21,46-ST</t>
  </si>
  <si>
    <t>CR DECORA MATTE FO BASE T 800ML</t>
  </si>
  <si>
    <t>CR RENDE MUITO CAPIM LIMAO 3,2L</t>
  </si>
  <si>
    <t>CR RENDE MUITO CROMO SV 3,2L</t>
  </si>
  <si>
    <t>CR RENDE MUITO MADEIRA ACINZENTADA 3,2L</t>
  </si>
  <si>
    <t>BROXA PINTURA RETANGULAR 18X8CM 800/2 ATLAS</t>
  </si>
  <si>
    <t>CIMENTO QUEIMADO-CALCITA ALARANJADA 5,5KG BRASILUX</t>
  </si>
  <si>
    <t>CERA BRILHOWAX INGLEZA 5LT</t>
  </si>
  <si>
    <t>DISCO A296 P040 NORTON</t>
  </si>
  <si>
    <t>BOINA DE ESPUMA MONO FACE 5P NORTON</t>
  </si>
  <si>
    <t>CR CORALIT TOTAL BR BRANCO GELO 900ML</t>
  </si>
  <si>
    <t>REMOVEX 5L VONIXX</t>
  </si>
  <si>
    <t>CACAMBA P/ PINTURA PLASTICA PRETA 10L 610P ATLAS</t>
  </si>
  <si>
    <t>BRASILINE ESMALTE LARANJA JACTO 900ML BRASILUX</t>
  </si>
  <si>
    <t>BRASILAR-BARBANTE FOSCO 3,6L BRASILUX</t>
  </si>
  <si>
    <t>DISCO FLAP FIBRA CLASSIC R801 P040 115X22,23MM NORTON</t>
  </si>
  <si>
    <t>SKYMIX PU AMARELO OXIDO 0,900ML 316-21,94-ST</t>
  </si>
  <si>
    <t>CIMENTO QUIEMADO PEROLIZADO PRATA 3KG</t>
  </si>
  <si>
    <t>FITA DUPLA FACE XT080 12MMX02M ADERE</t>
  </si>
  <si>
    <t>ADERE</t>
  </si>
  <si>
    <t>BRASIFIX 16KG BRASILUX</t>
  </si>
  <si>
    <t>CIMENTO QUIEMADO-CINZA VEU 5,5KG BRASILUX</t>
  </si>
  <si>
    <t>M1 VEDBEM PAREDE 3,6KG</t>
  </si>
  <si>
    <t>ESPATULA INOX P/ BALDE BORDA ARREDONDADA 6" AT6655/6 ATLAS</t>
  </si>
  <si>
    <t>BP PRETO BRISTOL PER. FORD 09/16 0,900ML SKY-21,46-ST</t>
  </si>
  <si>
    <t>ALUMAX 5L VONIXX</t>
  </si>
  <si>
    <t>VERNIZ ALTO SOLIDO 12.000 0,675ML SKY-21,94-ST</t>
  </si>
  <si>
    <t>LACA ALUMINIO P/ RODAS 900ML LAZZURIL</t>
  </si>
  <si>
    <t>ESMALTE SINTETICO-VERDE JOHN DEERE 2000 900ML ANJO-21,94-ST</t>
  </si>
  <si>
    <t>CR RENDE MUITO CAMURCA 3,2L</t>
  </si>
  <si>
    <t>VEDA CALHA ALUMINIO CARTUCHO 280ML UNIPEGA</t>
  </si>
  <si>
    <t>BP VERMELHO BARROCO PER. 0,900ML SKY-21,46-ST</t>
  </si>
  <si>
    <t>BP PRETO CRISTAL PER.HONDA 09/16 0,900ML SKY-21,45-ST</t>
  </si>
  <si>
    <t>SKYMIX BP209 AMARELO OURO 0,900ML -21,94-ST</t>
  </si>
  <si>
    <t>TINTA SPRAY USO GERAL MARRON LATA 350ML/210G UNIPEGA</t>
  </si>
  <si>
    <t>GALVALUMI-BRANCO 900ML BRASILUX</t>
  </si>
  <si>
    <t>BRASIMUITO-BRANCO NEVE FOSCO 3,6L BRASILUX</t>
  </si>
  <si>
    <t>DIRETO NA FERRUGEM MARROM BRONZE 900ML BRASILUX</t>
  </si>
  <si>
    <t>RESINA PARA TELHA-BRANCO 3,6L BRASILUX</t>
  </si>
  <si>
    <t>BRASILINE ESMALTE CINZA CLARO N6.5 900ML BRASILUX</t>
  </si>
  <si>
    <t>BRASTOL-DECK NATURAL 900ML BRASILUX</t>
  </si>
  <si>
    <t>CATALISADOR ROBLINER P6000 225ML ROBERLO</t>
  </si>
  <si>
    <t>ESPONJA MIC REMOVE INSETOS VONIXX</t>
  </si>
  <si>
    <t>BP CINZA ORIUM MET. GM 11 0,900ML SKY-21,94-ST</t>
  </si>
  <si>
    <t>TINTA SPRAY USO GERAL AMARELO LATA 350ML/210G UNIPEGA</t>
  </si>
  <si>
    <t>METALICO-MARROM CASTANHO MET FD 85 3,6L BRASILUX</t>
  </si>
  <si>
    <t>CIMENTO QUIEMADO PEROLIZADO POEIRA DE JADE 3KG BRASILUX</t>
  </si>
  <si>
    <t>ESMALTE SINT AUTOMOTIVO-PRETO BRILHANTE CADILACK 3,6L BRASILUX</t>
  </si>
  <si>
    <t>BRASILAR-AMARELO LUMINOSO 900ML BRASILUX</t>
  </si>
  <si>
    <t>SANITIZANTE FINALIZADOR 1,5L VONIXX</t>
  </si>
  <si>
    <t>CR CORALIT ULTRA RESISTÊNCIA AB LARANJA 900ML</t>
  </si>
  <si>
    <t>BP PRETO VULCANO LISA FIAT 99/16 0,900ML SKY-21,45-ST</t>
  </si>
  <si>
    <t>PU PRETO NINJA 0,675ML SKY-21,46-ST</t>
  </si>
  <si>
    <t>IMPERMEABILIZANTE VEDACIT 900ML VEDACIT</t>
  </si>
  <si>
    <t>VEDACIT</t>
  </si>
  <si>
    <t>KIT REPOSIÇÃO 3000 REFIL 3M</t>
  </si>
  <si>
    <t>ADESIVO ARALDITE HOBBY 16G TEKBOND</t>
  </si>
  <si>
    <t>VERTEX LIMPADOR DE ESTOFADOS 1,5L VONIXX</t>
  </si>
  <si>
    <t>COPO PISTOLA DE PINTURA PRO-550 600ML PDR</t>
  </si>
  <si>
    <t>PDR</t>
  </si>
  <si>
    <t>LUVA SHOGUN BLACK FULL COAT (8-M)</t>
  </si>
  <si>
    <t>BROXA PINTURA RETANGULAR 15X6CM 800/1 ATLAS</t>
  </si>
  <si>
    <t>CR CORALIT ULTRA RESISTÊNCIA AC PLATINA 900ML</t>
  </si>
  <si>
    <t>BRASIMIX PREMIUM-PRETO 3,6L BRASILUX</t>
  </si>
  <si>
    <t>BRASIFLEX-PRETO 3,6KG BRASILUX</t>
  </si>
  <si>
    <t>PU PRETO LISZT GM 94 0,675ML SKY-21,46-ST</t>
  </si>
  <si>
    <t>HY HAMMERITE BR PRETO 800ML</t>
  </si>
  <si>
    <t>RESINA PARA TELHA-CERAMICA TELHA 3,6L BRASILUX</t>
  </si>
  <si>
    <t>VERTEX LIMPADOR DE ESTOFADOS 5L VONIXX</t>
  </si>
  <si>
    <t>CR CORALIT ULTRA RESISTÊNCIA AB BRANCO 900ML</t>
  </si>
  <si>
    <t>BRASIMOB-CAMURCA 900ML BRASILUX</t>
  </si>
  <si>
    <t>ROLO LA SINTETICA ANTIRESPINGO 15CM AT773/15 ATLAS</t>
  </si>
  <si>
    <t>ENDURECEDOR 3093 100ML WANDA</t>
  </si>
  <si>
    <t>SKYMIX PU VIOLETA AVERMELHADO 0,900ML 332</t>
  </si>
  <si>
    <t>ESMALTE SINTETICO-CINZA SCANIA 94 900ML ANJO-21,94-ST</t>
  </si>
  <si>
    <t>BP CINZA TELLURIUM MET. FIAT 0,900ML SKY-21,45-ST</t>
  </si>
  <si>
    <t>SKYMIX BP242 LARANJA INTENSO 0,900ML-21,46-ST</t>
  </si>
  <si>
    <t>BRASIMIX PREMIUM-VERMELHO RUBI 900ML BRASILUX</t>
  </si>
  <si>
    <t>ROLO TEXTURA MEDIA 23CM 110/65 ATLAS</t>
  </si>
  <si>
    <t>BRASILINE-VERMELHO 5R4/14 SEGURANCA 900ML BRASILUX</t>
  </si>
  <si>
    <t>LIXA DAGUA Nº 150 331Q 3M</t>
  </si>
  <si>
    <t>SUPORTE DISCO LIXA 4,5" SEMI RÍGIDO M14 DEWALT</t>
  </si>
  <si>
    <t>TINTA SPRAY METALICO BRONZE LATA 350ML/210G UNIPEGA</t>
  </si>
  <si>
    <t>TINTA SPRAY METALICO OURO LATA 350ML/210G UNIPEGA</t>
  </si>
  <si>
    <t>SKYMIX LACA NITRO AMARELO OXIDO 3,600ML-21,94-ST</t>
  </si>
  <si>
    <t>BRASILINE ESMALTE CINZA MEDIO 18L BRASILUX</t>
  </si>
  <si>
    <t>LIXA DAGUA Nº 080 331Q 3M</t>
  </si>
  <si>
    <t>DISCO FLAP PLASTICO EVOLUTION R822 P060 115X22MM NORTON</t>
  </si>
  <si>
    <t>LAZZUDUR POLIESTER BRANCO GEADA LISA 900ML</t>
  </si>
  <si>
    <t>CR SUPER LAVAVEL LOC BASE T 800ML</t>
  </si>
  <si>
    <t>TORNEIRA COZINHA PVC 15CM 1/2 BRANCA HERC</t>
  </si>
  <si>
    <t>METALICO-MARROM BRONZE II GM82 900ML BRASILUX</t>
  </si>
  <si>
    <t>PU BRANCO SUMMIT IV 0,675ML SKY-21,46-ST</t>
  </si>
  <si>
    <t>BP GRIS CENDRE MET. 0,900ML SKY-21,46-ST</t>
  </si>
  <si>
    <t>TRINCHA 315 3" PINTURA RECORTE E ACAB. PLUMATEK AT315/7 ATLAS</t>
  </si>
  <si>
    <t>WASH PRIMER FUNDO/FONDO FOSFATIZANTE LAZZURIL-21,94-ST</t>
  </si>
  <si>
    <t>GLIZZ 500ML VONIXX</t>
  </si>
  <si>
    <t>CR PINTA PISO VERMELHO 3,6L</t>
  </si>
  <si>
    <t>METALICO-PRATA LUNAR MET VW 91 3,6L BRASILUX</t>
  </si>
  <si>
    <t>PISTOLA EMBORRACHAMENTO PDR</t>
  </si>
  <si>
    <t>ARGAMASSA AC1 5KG (5X4) REJUMASSA</t>
  </si>
  <si>
    <t>REJUMASSA</t>
  </si>
  <si>
    <t>ESMALTE SINTETICO-CINZA SUB GRAY 3,6L ANJO-21,46-ST</t>
  </si>
  <si>
    <t>ESMALTE SINTETICO-CINZA TRATOR FORD 3,6L ANJO-21,46-ST</t>
  </si>
  <si>
    <t>MASSA PLASTICA PRETA 400GR IBERÊ MAXI RUBBER</t>
  </si>
  <si>
    <t>APLICADOR MICROFIBRA VONIXX</t>
  </si>
  <si>
    <t>AUTOCOAT BT 78 - TEXTURA 3,6L</t>
  </si>
  <si>
    <t>CR CORALIT TOTAL BR BASE T 3.2L</t>
  </si>
  <si>
    <t>KIT 3 ESCOVAS DETALHAMENTO NYLON AÇO VONIXX</t>
  </si>
  <si>
    <t>TACO ASPIRADO 115MMX225MM 3M</t>
  </si>
  <si>
    <t>SKYMIX BP239 VERMELHO VIVO 0,900ML -21,46-ST</t>
  </si>
  <si>
    <t>MASSA PVA LITRO 1,450KG BRASILUX</t>
  </si>
  <si>
    <t>RL BLUE NET 220 115X110 3M</t>
  </si>
  <si>
    <t>PU BRANCO  POLAR HYUNDAI 0,675ML SKY-21,94-ST</t>
  </si>
  <si>
    <t>MASSA DE POLIR N2 970G MAXI RUBBER</t>
  </si>
  <si>
    <t>HYPER CUT 500ML DIMENSION</t>
  </si>
  <si>
    <t>TINTA DEMARCACAO VIARIA DNIT AMARELO BALDE 18L BRASILUX</t>
  </si>
  <si>
    <t>MARTELADO-VERDE ESMERALDA 3,6L BRASILUX</t>
  </si>
  <si>
    <t>EMBORRACHADA-BASE A 3,24L BRASILUX</t>
  </si>
  <si>
    <t>BRASILAR-AREIA FOSCO 3,6L BRASILUX</t>
  </si>
  <si>
    <t>TINTA SPRAY METALICO ROSE GOLD LATA 350ML/210G UNIPEGA</t>
  </si>
  <si>
    <t>ESMALTE SINTETICO-VERMELHO MASSEY FERGUSON 3,6L ANJO-21,45-S</t>
  </si>
  <si>
    <t>BRASIMIX PREMIUM-LARANJA 900ML BRASILUX</t>
  </si>
  <si>
    <t>REGULADOR ARGONIO RAR30 VONDER</t>
  </si>
  <si>
    <t>GALVBRAS-BRANCO 900ML BRASILUX</t>
  </si>
  <si>
    <t>CONFORTHERM 3KG BRASILUX</t>
  </si>
  <si>
    <t>SKYMIX BP212 LARANJA 0,900ML-21,94-ST</t>
  </si>
  <si>
    <t>TRINCHA 315 2 1/2" PINTURA RECORTE E ACAB. PLUMATEK AT315/6 ATLAS</t>
  </si>
  <si>
    <t>CALIFONIA GOLD CARNAUBA CLEANER WAX 340G MOTHERS - 5500</t>
  </si>
  <si>
    <t>M1 MANTA LIQUIDA PREMIUM 5KG</t>
  </si>
  <si>
    <t>TINTA SPRAY USO GERAL AZUL ESCURO LATA 350ML/210G UNIPEGA</t>
  </si>
  <si>
    <t>BRASIPLUS ACRIL SB NOBR  BASE B SEMIBRILHO 3,24L</t>
  </si>
  <si>
    <t>ACRILAR-BASE A FOSCO 3,24L BRASILUX</t>
  </si>
  <si>
    <t>TRINCHA 395 1" PINTURA LATEX E ACRILICA 395/3 ATLAS</t>
  </si>
  <si>
    <t>ADESIVO PLASTICO EXTRA BRANCO 900G MAXI RUBBER</t>
  </si>
  <si>
    <t>VENTOSA PLASTICA DE SUCÇÃO DE CABEÇA DUPLA AT194/1 ATLAS</t>
  </si>
  <si>
    <t>SPRAY COLOR VERMELHO ROYAL 300ML LAZZURIL</t>
  </si>
  <si>
    <t>CR CORALIT ULTRA RESISTÊNCIA FO PRETO 900ML</t>
  </si>
  <si>
    <t>SKYMIX BP261 ALUMINIO MEDIO 3,600ML -21,94-ST</t>
  </si>
  <si>
    <t>SKYMIX BP285 PEROLA PRATA BRILHANTE 0,900ML -21,46-ST</t>
  </si>
  <si>
    <t>SUPORTE P/ MEIA LIXA PLASTICO 23X10,5 AT100/4 ATLAS</t>
  </si>
  <si>
    <t>TINTA LACA NC PRETO CADILLAC 900ML ANJO-21,46-ST</t>
  </si>
  <si>
    <t>FITA EMPACOTAMENTO TRANSPARENTE 48MMX50M 369 3M</t>
  </si>
  <si>
    <t>RESPIRADOR DESCARTAVEL S/VALVULA 8801/120 3M</t>
  </si>
  <si>
    <t>METALICO-PRATA LUNAR MET VW 91 900ML BRASILUX</t>
  </si>
  <si>
    <t>BRASILAR-GRAFITE CINZA ESCURO 900ML BRASILUX</t>
  </si>
  <si>
    <t>CR CORALIT ULTRA RESISTÊNCIA AB AMARELO 900ML</t>
  </si>
  <si>
    <t>CR RENOVA AZULEJOS BR BASE PM 800ML</t>
  </si>
  <si>
    <t>ESMALTE BASE AGUA ECOLOGICO - LARANJA 2.5YR6/14 SEGURANCA 3,6LT</t>
  </si>
  <si>
    <t>BRASIMOB-PLATINA 900ML BRASILUX</t>
  </si>
  <si>
    <t>BRASIMOB-VERMELHO 900ML BRASILUX</t>
  </si>
  <si>
    <t>BRASIMOB-LARANJA 900ML BRASILUX</t>
  </si>
  <si>
    <t>BRASIMIX BU-FOSQUEANTE SINTETICO/LACA 800ML BRASILUX</t>
  </si>
  <si>
    <t>CIMENTO QUIEMADO PEROLIZADO ZAFIRA ESCURA 3KG</t>
  </si>
  <si>
    <t>BRASJET - AMARELO FLUORESCENTE 400ML</t>
  </si>
  <si>
    <t>REGUA P/ PU E ELASTIFICANTE WANDA</t>
  </si>
  <si>
    <t>VERNIZ PARA MADEIRA MARITIMO NOGUEIRA 3,6 LT</t>
  </si>
  <si>
    <t>SUPORTE DISCO LIXA 4,5" RÍGIDO M14 DEWALT</t>
  </si>
  <si>
    <t>ROLO DE LA MISTA 5CM AT228/5 ATLAS</t>
  </si>
  <si>
    <t>BRASPISO AMARELO OURO ACETINADO 3,6L BRASILUX</t>
  </si>
  <si>
    <t>SKYMIX BP264 ALUMINIO GRAUDO BRILHANTE 3,600ML -21,45-ST</t>
  </si>
  <si>
    <t>SOULT FAST LIMPADOR DE BOINAS 500ML VONIXX</t>
  </si>
  <si>
    <t>BRASPISO CONCRETO ACETINADO LATA 18L BRASILUX</t>
  </si>
  <si>
    <t>HIDRACOURO 500ML VONIXX</t>
  </si>
  <si>
    <t>POLIDOR DE ALUMINIO 150G AUTO AMERICA</t>
  </si>
  <si>
    <t>BRASILINE ESMALTE LARANJA JACTO 3,6L BRASILUX</t>
  </si>
  <si>
    <t>CR RENDE MUITO TUBARAO BRANCO 3,2L</t>
  </si>
  <si>
    <t>ACRILAR-BASE C ACETINADO 3,24L BRASILUX</t>
  </si>
  <si>
    <t>CR CORALIT ULTRA RESISTÊNCIA AB AREIA 900ML</t>
  </si>
  <si>
    <t>CR CORALIT ULTRA RESISTÊNCIA AB AZUL FRANCA 900ML</t>
  </si>
  <si>
    <t>M1 BETOL ECOLOGICO 3,6L</t>
  </si>
  <si>
    <t>ADAPTADOR P/ ENGATE RAPIDO MACHO 1/4" AD767M SCHWEERS</t>
  </si>
  <si>
    <t>ESMALTE SINTETICO-AZUL MBB 5497/97 900ML ANJO-21,46-ST</t>
  </si>
  <si>
    <t>CR CORALIT TOTAL AC BASE MF 3.2L</t>
  </si>
  <si>
    <t>FUNDO PREPARADOR PAREDES INCOLOR B AGUA 18L BRASILUX</t>
  </si>
  <si>
    <t>TINTA SPRAY LUMINOSO LARANJA LATA 350ML/210G UNIPEGA</t>
  </si>
  <si>
    <t>FILME MASCARAMENTO C/ FITA CREPE 90CMX20MT AT2220/90 ATLAS</t>
  </si>
  <si>
    <t>BRASPISO VERMELHO QUADRA ACETINADO 3,6L BRASILUX</t>
  </si>
  <si>
    <t>LUVA LATEX FORRADA AZUL TAM M</t>
  </si>
  <si>
    <t>ROLO ESPUMA POLYESTER CINZA 23CM 406/23 ATLAS</t>
  </si>
  <si>
    <t>IZER 500ML SPRAY VONIXX</t>
  </si>
  <si>
    <t>V-LEATHER 50ML VONIXX</t>
  </si>
  <si>
    <t>MASSA ALUMINIO MASSAS E SELANTES 400G LAZZURIL</t>
  </si>
  <si>
    <t>CR CORALIT TOTAL BR PLATINA 900ML</t>
  </si>
  <si>
    <t>CR CORALIT TOTAL BR PRETO 900ML</t>
  </si>
  <si>
    <t>LIXA FERRO Nº 080 3M</t>
  </si>
  <si>
    <t>BRASIMOB-VERDE FOLHA 900ML BRASILUX</t>
  </si>
  <si>
    <t>CR PINTA PISO VERDE QUADRA 3,6L</t>
  </si>
  <si>
    <t>CR PINTA PISO VERMELHO SEGURANCA 3,6L</t>
  </si>
  <si>
    <t>CR RENOVA AZULEJOS AC BASE PM 800ML</t>
  </si>
  <si>
    <t>CR CORALIT TOTAL BR BASE MF 3.2L</t>
  </si>
  <si>
    <t>CR DECORA MATTE FO BASE MF 3,2L</t>
  </si>
  <si>
    <t>EMBORRACHADA-CINZA MODERNO BRD148 3,6L BRASILUX</t>
  </si>
  <si>
    <t>EPOXI MONOCOMPONENTE ECOLUX AZUL PROFUNDO 3,6L BRASILUX</t>
  </si>
  <si>
    <t>CR CORALIT ULTRA RESISTÊNCIA AB TABACO 900ML</t>
  </si>
  <si>
    <t>TRINCHA 319 3" PINTURA ESMALTE 319/7 ATLAS</t>
  </si>
  <si>
    <t>BRASILINE SINT SUPER RAPIDO PRIMER ACAB BRANCO 3,6LT BRASILUX</t>
  </si>
  <si>
    <t>MASSA FIBRA DE VIDRO 800G LAZZURIL</t>
  </si>
  <si>
    <t>MISTURADOR DE TINTA METALICO 42CM 176/1 ATLAS</t>
  </si>
  <si>
    <t>CR SUPER LAVAVEL LOC BASE P 800ML</t>
  </si>
  <si>
    <t>BOINA VOXER LUSTRO AZUL CLARO 5P VONIXX</t>
  </si>
  <si>
    <t>BRASILINE ESMALTE CINZA MEDIO 3,6L BRASILUX</t>
  </si>
  <si>
    <t>ESMALTE BASE AGUA ECOLOGICO-BASE B 810ML</t>
  </si>
  <si>
    <t>EMBORRACHADA-PRETO 3,6L BRASILUX</t>
  </si>
  <si>
    <t>ESMALTE BASE AGUA ECOLOGICO-BASE A 810ML</t>
  </si>
  <si>
    <t>BRASIPLUS ACRILICA SEMI BRILHO BRANCO GELO 3,6L BRASILUX</t>
  </si>
  <si>
    <t>CR RENDE MUITO AZUL PROFUNDO 3,2L</t>
  </si>
  <si>
    <t>LIXA SECO OURO 400 326U 3M</t>
  </si>
  <si>
    <t>MOTO-V 500ML VONIXX</t>
  </si>
  <si>
    <t>PU ACRILICO BI COMPONENTE-CINZA N6.5 CLARO 2,7L BRASILUX</t>
  </si>
  <si>
    <t>ACIDUS PRO 1,5L VONIXX</t>
  </si>
  <si>
    <t>BRASICAR-PRIMER BRANCO 3,6L BRASILUX</t>
  </si>
  <si>
    <t>RESINA PARA TELHA-VERMELHO OXIDO 18L BRASILUX</t>
  </si>
  <si>
    <t>CR CORALIT SECA RAPIDO AC BRANCO 3,0L</t>
  </si>
  <si>
    <t>CR CORALIT SECA RAPIDO AC BRANCO GELO 3,0L</t>
  </si>
  <si>
    <t>TINTA DEMARCACAO VIARIA DNIT AMARELO 3,6L BRASILUX</t>
  </si>
  <si>
    <t>SPRAY COLOR PRATA BARI V MET. 300ML LAZZURIL</t>
  </si>
  <si>
    <t>ROLO DE LA MISTA 9CM AT228/9 ATLAS</t>
  </si>
  <si>
    <t>ESPATULA AÇO CROMADO 3,5CM 1 1/2" 6255/6 ATLAS</t>
  </si>
  <si>
    <t>SKYMIX BP201 MARROM MEDIO 0,900ML-21,94-ST</t>
  </si>
  <si>
    <t>SKYMIX BP229 VERMELHO 0,900ML -21,94-ST</t>
  </si>
  <si>
    <t>ESMALTE SINTETICO-ALUMINIO OPALESCENTE 900ML ANJO-21,46-ST</t>
  </si>
  <si>
    <t>PISTOLA PRIMER HG09 3M</t>
  </si>
  <si>
    <t>TRINCHA 416 1" PINTURA ANGULAR IMPERIAL AT416/3AN ATLAS</t>
  </si>
  <si>
    <t>TINTA LACA NC PRETO FOSCO 900ML  ANJO-21,46-ST</t>
  </si>
  <si>
    <t>BRASIFLEX-RESTAURA 18KG BRASILUX</t>
  </si>
  <si>
    <t>SELADOR BRANCO P/ GESSO 3,6L BRASILUX</t>
  </si>
  <si>
    <t>LUVA LATEX FORRADA AZUL TAM P</t>
  </si>
  <si>
    <t>ROLO ESPUMA POLYESTER CINZA 15CM 406/15 ATLAS</t>
  </si>
  <si>
    <t>CR CORALIT ULTRA RESISTÊNCIA AB PRETO 900ML</t>
  </si>
  <si>
    <t>BP CINZA PLATINUM MET. VW 02/20 0,900ML SKY-21,46-ST</t>
  </si>
  <si>
    <t>STEP1 PREPARA SUPERFICIE DIMENSION</t>
  </si>
  <si>
    <t>CR CORALIT ULTRA RESISTÊNCIA AB BRANCO GELO 900ML</t>
  </si>
  <si>
    <t>REVELAX 500ML VONIXX</t>
  </si>
  <si>
    <t>CR CORALIT TOTAL AC BASE P 3.2L</t>
  </si>
  <si>
    <t>CR CORALIT ULTRA RESISTÊNCIA AC BRANCO 900ML</t>
  </si>
  <si>
    <t>SKYMIX BP223 PRETO AZULADO 0,900ML -21,94-ST</t>
  </si>
  <si>
    <t>BRASILAR-BASE A 3,24L BRASILUX</t>
  </si>
  <si>
    <t>TRINCHA 395 4" PINTURA LATEX E ACRILICA 395/9 ATLAS</t>
  </si>
  <si>
    <t>PROTETOR AUDITIVO 1110 3M</t>
  </si>
  <si>
    <t>METALICO-DOURADO 3,6L BRASILUX</t>
  </si>
  <si>
    <t>BRASIMIX PREMIUM-BRANCO 3,6L BRASILUX</t>
  </si>
  <si>
    <t>VEXUS 500ML SPRAY VONIXX</t>
  </si>
  <si>
    <t>SINERGY WHELL 500ML VONIXX</t>
  </si>
  <si>
    <t>LAZZUDUR POLIESTER PRATA GLOBAL MET NH700M 900ML</t>
  </si>
  <si>
    <t>EMBORRACHADA-FUNGHI 3,6L BRASILUX</t>
  </si>
  <si>
    <t>PROLONGADOR EXTENSOR DE ACO 2M 1600 ATLAS</t>
  </si>
  <si>
    <t>BRASILAR-ALGODAO EGYPCIO FOSCO 3,6L BRASILUX</t>
  </si>
  <si>
    <t>AUTOBASE PLUS MM Q671 AZUL TRANSPARENTE 1L-25,37-ST</t>
  </si>
  <si>
    <t>SKYMIX BP289 PEROLA VERDE 0,900ML -21,94-ST</t>
  </si>
  <si>
    <t>CR CORALIT TOTAL BR BASE P 3.2L</t>
  </si>
  <si>
    <t>GLAZY 500ML SPRAY VONIXX</t>
  </si>
  <si>
    <t>BRASINIL CONTO DE FADAS 3,6L BRASILUX</t>
  </si>
  <si>
    <t>BRASPISO CONCRETO ACETINADO 3,6L BRASILUX</t>
  </si>
  <si>
    <t>SOPRADOR TERMICO STV200 220V VONDER</t>
  </si>
  <si>
    <t>CR CORAL MASTER BRANCO GELO 3,6L</t>
  </si>
  <si>
    <t>TINGIDOR P/ MADEIRA-CEREJEIRA 1L BRASILUX</t>
  </si>
  <si>
    <t>SKYMIX BP293 PEROLA ROSA 0,900ML -21,94-ST</t>
  </si>
  <si>
    <t>SKYMIX BP225 VIOLETA 0,900ML -21,45-ST</t>
  </si>
  <si>
    <t>HYPER FINISH 500ML DIMENSION</t>
  </si>
  <si>
    <t>HYPER GLOSS 500ML DIMENSION</t>
  </si>
  <si>
    <t>CERA DE CARNAUBA PLUS 500ML VONIXX</t>
  </si>
  <si>
    <t>IMPACT 1,5L VONIXX</t>
  </si>
  <si>
    <t>METALICO-OURO SAVOIA MET FD83 3,6L BRASILUX</t>
  </si>
  <si>
    <t>BACTRAN 1,5L VONIXX</t>
  </si>
  <si>
    <t>LACA PRETO CADILLAC 3,600L SKY-21,94-ST</t>
  </si>
  <si>
    <t>ESMALTE SINTETICO-CINZA SCANIA 94 3,6L ANJO-21,94-ST</t>
  </si>
  <si>
    <t>BRASILINE SINT SUPER RAPIDO - PRIMER ACAB BRANCO (18 LT)</t>
  </si>
  <si>
    <t>VEDADOR CAPO KPO MAXIVED 1,15KG MAXI RUBBER</t>
  </si>
  <si>
    <t>CESTO METALICO</t>
  </si>
  <si>
    <t>BOINA DE ESPUMA AZUL ULTRAFINA C/VELCRO PN5733 3M</t>
  </si>
  <si>
    <t>PROTETOR AUDITIVO ABAFADOR MUFFLER 3M</t>
  </si>
  <si>
    <t>BRASILAR-BASE B 3,24L BRASILUX</t>
  </si>
  <si>
    <t>CIMENTO QUIEMADO PEROLIZADO MARSALA 3KG</t>
  </si>
  <si>
    <t>FITA ANTIDERRAPANTE PRETA SHRINK 50MMX20M UNIPEGA</t>
  </si>
  <si>
    <t>CR CORALIT ULTRA RESISTÊNCIA AB PLATINA 900ML</t>
  </si>
  <si>
    <t>FITA DUPLA FACE XT080 12MMX20M ADERE</t>
  </si>
  <si>
    <t>REDUTOR DE IMPACTO/INTERFACE 5" VONIXX</t>
  </si>
  <si>
    <t>CATALISADOR EPOXI POLIAMIDA 720ML ALCATRAO DE HULHA BRASILUX</t>
  </si>
  <si>
    <t>321U TIRAS BLUE 80 115X225MM 3M</t>
  </si>
  <si>
    <t>BRASPISO POWER PISO VERDE QUADRA BALDE 18L BRASILUX</t>
  </si>
  <si>
    <t>TINGIDOR P/ MADEIRA-CEDRO 1L BRASILUX</t>
  </si>
  <si>
    <t>BRASILAR-LARANJA LUMINOSO 900ML BRASILUX</t>
  </si>
  <si>
    <t>ROLO TEXTURA FINA 23CM 110/75 ATLAS</t>
  </si>
  <si>
    <t>FITA ISOLANTE IMPERIAL SLIM 18MMX10M 3M</t>
  </si>
  <si>
    <t>CERA EXPRESS 500ML SPRAY VONIXX</t>
  </si>
  <si>
    <t>BP VERMELHO CHARDON PER. GM 07/12 0,900ML SKY-21,94-ST</t>
  </si>
  <si>
    <t>EMBORRACHADA-AREIA 3,6L BRASILUX</t>
  </si>
  <si>
    <t>CR CORALIT ULTRA RESISTÊNCIA AB MARROM CONHAQUE 900ML</t>
  </si>
  <si>
    <t>CR DECORA DIAMANTE SB BASE T 3.2L</t>
  </si>
  <si>
    <t>BP BRANCO TAFFETA HONDA 2003 0,9L ST - 21,46</t>
  </si>
  <si>
    <t>MASSA PLASTICA BRANCA 400GR IBERÊ MAXI RUBBER</t>
  </si>
  <si>
    <t>EXTRACTUS SENSITIVE 1,5L VONIXX</t>
  </si>
  <si>
    <t>CR PINTA PISO AMARELO DEMARCACAO 3,6L</t>
  </si>
  <si>
    <t>CR PINTA PISO AZUL 3,6L</t>
  </si>
  <si>
    <t>BRASIMOB-ZARCAO LARANJA 3,6L BRASILUX</t>
  </si>
  <si>
    <t>BP PRATA MELFI MET. FIAT / JEEP 15/22 900ML SKY-21,67-ST</t>
  </si>
  <si>
    <t>SKYMIX BP205 AZUL ESVERDEADO 0,900ML -21,45-ST</t>
  </si>
  <si>
    <t>ACRILAR-BASE B ACETINADO 3,24L BRASILUX</t>
  </si>
  <si>
    <t>EMBORRACHADA-BASE C 3,24L BRASILUX</t>
  </si>
  <si>
    <t>ESCOVA LIMPEZA DE PNEUS VONIX</t>
  </si>
  <si>
    <t>LAZZUDUR POLIESTER PRATA GEADA III MET 900ML</t>
  </si>
  <si>
    <t>CIMENTO QUIEMADO PEROLIZADO DIAMANTE NEGRO 3KG</t>
  </si>
  <si>
    <t>IND SINT. BRANCO PURO 3,600L SKY-21,94-ST</t>
  </si>
  <si>
    <t>BRASIFER-PRIMER OXIDO VERDE 3,6L BRASILUX</t>
  </si>
  <si>
    <t>BRASPISO POWER PISO PRETO BALDE 18L BRASILUX</t>
  </si>
  <si>
    <t>CR RENDE MUITO LOC PM BASE PM 3,2L</t>
  </si>
  <si>
    <t>CR RENDE MUITO CONCRETO 3,2L</t>
  </si>
  <si>
    <t>CR RENDE MUITO AM FREVO 3,2L</t>
  </si>
  <si>
    <t>CR RENDE MUITO AZUL DOS ANDES 3,2L</t>
  </si>
  <si>
    <t>CR RENDE MUITO AZUL SERENO 3,2L</t>
  </si>
  <si>
    <t>CR RENDE MUITO MARFIM 3,2L</t>
  </si>
  <si>
    <t>CR RENDE MUITO OCEANO 3,2L</t>
  </si>
  <si>
    <t>CR RENDE MUITO PALHA 3,2L</t>
  </si>
  <si>
    <t>CR RENDE MUITO POTE DE ARGILA 3,2L</t>
  </si>
  <si>
    <t>CR RENDE MUITO SINO 3,2L</t>
  </si>
  <si>
    <t>CR RENDE MUITO VERDE ANGRA 3,2L</t>
  </si>
  <si>
    <t>CR RENDE MUITO VERDE KIWI 3,2L</t>
  </si>
  <si>
    <t>CR RENDE MUITO VERDE LIMAO 3,2L</t>
  </si>
  <si>
    <t>CIMENTO QUIEMADO-IMENSIDAO CZA 5,5KG BRASILUX</t>
  </si>
  <si>
    <t>LONA PLASTICA PRETA 6X50 15KG 54MC MAXILONA</t>
  </si>
  <si>
    <t>VERNIZ EXTRA MARITIMO BASE AGUA BRILHANTE NATURAL 3,6L</t>
  </si>
  <si>
    <t>ROLO BRASILEIRINHO 23CM AT2014 ATLAS</t>
  </si>
  <si>
    <t>BRASIMIX PREMIUM-PRETO PROFUNDO 3,6L BRASILUX</t>
  </si>
  <si>
    <t>BRASILINE ESMALTE AMARELO SEGURANÇA 5Y8/12 18L BRASILUX</t>
  </si>
  <si>
    <t>AUTOCOAT BT TECHFLEET SECANTE P/ SINTETICO 0,9L</t>
  </si>
  <si>
    <t>BRASIMIX BU-AMARELO TRANSPARENTE 800ML BRASILUX</t>
  </si>
  <si>
    <t>BP CINZA PALADIUM MET. HONDA 09 0,900ML SKY-21,46-ST</t>
  </si>
  <si>
    <t>TEXTURA ACRILICA BRANCA BALDE 25KG MISTERCRYL</t>
  </si>
  <si>
    <t>LAZZUDUR POLIESTER PRATA BARI MET 900ML</t>
  </si>
  <si>
    <t>CR CORALAR ACRILICO MAIS DESEMPENHO BRANCO GL 3,6L</t>
  </si>
  <si>
    <t>TRINCHA 416 1/2" PINTURA ANGULAR IMPERIAL AT416/4AN ATLAS</t>
  </si>
  <si>
    <t>M1 VEDBEM PAREDE BALDE 18KG</t>
  </si>
  <si>
    <t>SKYMIX BP286 PEROLA DOURADA MEDIA 0,900ML -21,46-ST</t>
  </si>
  <si>
    <t>PU BRANCO GLACIER III RENAULT 90/20 0,675ML SKY-21,46-ST</t>
  </si>
  <si>
    <t>BLEND SPRAY BLACK 500ML VONIXX</t>
  </si>
  <si>
    <t>VERNIZ PU ACAB FOSCO 750ML AUTOMOTIVO BRASIDUR</t>
  </si>
  <si>
    <t>FITA ISOLANTE SCOTCH 33+ 19MMX10M 3M</t>
  </si>
  <si>
    <t>EMBALAGEM 3,600ML SKY</t>
  </si>
  <si>
    <t>COPO 1L C/ TAMPA PRIME</t>
  </si>
  <si>
    <t>BRASCOAT POLIESTER PREMIUM 18L</t>
  </si>
  <si>
    <t>SKYMIX BP265 ALUMINIO SUPER FINO 0,900ML -21,94-ST</t>
  </si>
  <si>
    <t>TRINCHA 416 2" PINTURA ANGULAR CABO CURTO IMPERIAL AT416/5ES ATLAS</t>
  </si>
  <si>
    <t>CR SUPER LAVAVEL LOC BASE T 3.2L</t>
  </si>
  <si>
    <t>BP VERMELHO ALPINE II FIAT 96 900ML BRASIDUR</t>
  </si>
  <si>
    <t>LUVA SHOGUN BLACK FULL COAT (9-G)</t>
  </si>
  <si>
    <t>CR CORALIT ULTRA RESISTÊNCIA AB VERDE FOLHA 900ML</t>
  </si>
  <si>
    <t>CR CORALIT ULTRA RESISTÊNCIA AB CREME 3,6L</t>
  </si>
  <si>
    <t>MISTURADOR DE TINTA METALICO 61CM 176/2 ATLAS</t>
  </si>
  <si>
    <t>COLA PARA LAMINAÇÃO 900G RHAI</t>
  </si>
  <si>
    <t>RHAI</t>
  </si>
  <si>
    <t>CIMENTO QUEIMADO-CASCA DE ARVORE 5,5KG BRASILUX</t>
  </si>
  <si>
    <t>BP PRATA HUET MET. 0,900ML SKY-21,94-ST</t>
  </si>
  <si>
    <t>PINCEL ATOMICO AZUL</t>
  </si>
  <si>
    <t>CR RENDE MUITO CROMIO 3,2L</t>
  </si>
  <si>
    <t>BRASILINE ESMALTE AMARELO SEGURANÇA 5Y8/12 900ML BRASILUX</t>
  </si>
  <si>
    <t>SPRAY COLOR BUMPER CROSS PRETO/NEGRO 300ML LAZZURIL</t>
  </si>
  <si>
    <t>TINTA SPRAY LUMINOSO PINK LATA 350ML/210G UNIPEGA</t>
  </si>
  <si>
    <t>SKYMIX BP224 ROSA 0,900ML -21,45-ST</t>
  </si>
  <si>
    <t>FITA TELADA REPAROS 50MMX45M AT2945 ATLAS</t>
  </si>
  <si>
    <t>BOINA P/ POLIMENTO DE VIDROS TIPO CARPETE 5P VONIXX</t>
  </si>
  <si>
    <t>CR CORALIT ULTRA RESISTÊNCIA AB ALUMINIO 900ML</t>
  </si>
  <si>
    <t>TRIZACT P/ POLIMENTO DE VIDRO LARANJA 3M</t>
  </si>
  <si>
    <t>M1 ACQUAFORT FACHADA 3,6L</t>
  </si>
  <si>
    <t>CR CORALIT ULTRA RESISTÊNCIA AB COLORADO 3,6L</t>
  </si>
  <si>
    <t>BRASPISO AZUL QUADRA ACETINADO 3,6L BRASILUX</t>
  </si>
  <si>
    <t>METALICO-MARROM BRONZE II MET GM 82 3,6L BRASILUX</t>
  </si>
  <si>
    <t>CIMENTO QUIEMADO PEROLIZADO AZUL BEBE 3KG</t>
  </si>
  <si>
    <t>SKYMIX BP281 PEROLA BRANCA FINA 0,900ML-21,94-ST</t>
  </si>
  <si>
    <t>SPRAY COLOR BRANCO FOSCO 300ML LAZZURIL</t>
  </si>
  <si>
    <t>BLEND METAL POLISH 150G VONIXX</t>
  </si>
  <si>
    <t>CR TEXTURA DESING BASE PM 5KG</t>
  </si>
  <si>
    <t>BROXA PINTURA REDONDA 75MM 799 ATLAS</t>
  </si>
  <si>
    <t>BRASPISO BASE UNICA 3,24L BRASILUX</t>
  </si>
  <si>
    <t>BRASIMOB-COLORADO 3,6L BRASILUX</t>
  </si>
  <si>
    <t>CR CORALIT TOTAL AC BASE T 3.2L</t>
  </si>
  <si>
    <t>BP PRATA ENSEADA MET FORD 2007 900ML WANDA-21,94-ST</t>
  </si>
  <si>
    <t>ESPATULA AÇO CROMADO 7,6CM 3" 6255/12 ATLAS</t>
  </si>
  <si>
    <t>M1 VEDBEM FIBRAS 18KG</t>
  </si>
  <si>
    <t>FITA MULTIUSO 10CM ROLO 10MT VEDACIT</t>
  </si>
  <si>
    <t>TINTA TECNICA ESPECIAL - PRETO DEMARCACAO 3,6L</t>
  </si>
  <si>
    <t>SKYMIX PU AMARELO MEDIO 3,600ML 308-21,94-ST</t>
  </si>
  <si>
    <t>LAZZUDUR POLIESTER BRANCO POLAR LISA 900ML</t>
  </si>
  <si>
    <t>BLEND SPRAY 500ML VONIXX</t>
  </si>
  <si>
    <t>BRASILINE-VERMELHO 5R4/14 SEGURANCA 3,6L BRASILUX</t>
  </si>
  <si>
    <t>TINTA SPRAY LUMINOSO VERDE LATA 350ML/210G UNIPEGA</t>
  </si>
  <si>
    <t>BRASIFLEX-LAJE BRANCO 3,6KG BRASILUX</t>
  </si>
  <si>
    <t>BRASILINE-PRIMER CINZA 3,6L BRASILUX</t>
  </si>
  <si>
    <t>ESCOVA P/ LIMPEZA C/ CERDAS MEDIA VONIXX</t>
  </si>
  <si>
    <t>ESMALTE SINTETICO-PRETO CADILAC 900ML ANJO-21,46-ST</t>
  </si>
  <si>
    <t>LAZZUDUR POLIESTER PRATA BARI V MET 619A 900ML</t>
  </si>
  <si>
    <t>LUVA MICROFIBRA TENTACULOS VONIXX</t>
  </si>
  <si>
    <t>BRASIMOB-CINZA MEDIO 18L BRASILUX</t>
  </si>
  <si>
    <t>BRASIMOB-VERDE NILO 3,6L BRASILUX</t>
  </si>
  <si>
    <t>TEXTURA LAMATO CRISTALLO BRANCO BALDE 23KG MAZA</t>
  </si>
  <si>
    <t>BRASIDUR-PRIMER PU CINZA POLIURETANO 8X1 800ML BRASILUX</t>
  </si>
  <si>
    <t>SKYMIX BP250 AMARELO CLARO 0,900ML -21,94-ST</t>
  </si>
  <si>
    <t>TORNEIRA MULTI-USO PVC 15CM 1/2 BRANCA HERC</t>
  </si>
  <si>
    <t>DISCO ABRASIVO TELADO 225MM 150 AT14/150 ATLAS</t>
  </si>
  <si>
    <t>CR SUPER LAVAVEL LOC BASE MF 3.2L</t>
  </si>
  <si>
    <t>CR CORALIT TOTAL BR BRANCO 900ML</t>
  </si>
  <si>
    <t>METALICO-CINZA GRAFITE METALICO 3,6L BRASILUX</t>
  </si>
  <si>
    <t>LAZZUDUR POLIESTER PRATA SIRIUS MET</t>
  </si>
  <si>
    <t>LIXA FERRO Nº 180 3M</t>
  </si>
  <si>
    <t>BRASIFER-PRIMER OXIDO VERDE 18L BRASILUX</t>
  </si>
  <si>
    <t>EXTRACTUS SENSITIVE 3L VONIXX</t>
  </si>
  <si>
    <t>SPRAY COLOR OURO VILA RICA METATICO 300ML LAZZURIL</t>
  </si>
  <si>
    <t>VERNIZ EFEITO JATEADO 900ML-PU ALIF INDUS</t>
  </si>
  <si>
    <t>PALHA DE AÇO Nº 2 AÇO BOM</t>
  </si>
  <si>
    <t>AÇOBOM</t>
  </si>
  <si>
    <t>COLA DE CONTATO 200G TEKBOND</t>
  </si>
  <si>
    <t>ESCADA EXTENSIVA DE ALUMINIO 9X2 DEGRAUS BOTAFOGO</t>
  </si>
  <si>
    <t>BOTAFOGO</t>
  </si>
  <si>
    <t>BP PRATA BILLET MET. FIAT / JEEP 13/21 0,9L SKY-21,67-ST</t>
  </si>
  <si>
    <t>BATIDA DE PEDRA 900ML WANDA-20,77-ST</t>
  </si>
  <si>
    <t>KIT PRIMER A2810 CINZA 900ML RHAI</t>
  </si>
  <si>
    <t>LAZZUDUR PRETO VESUVIO MET ANO 01/09 FIAT</t>
  </si>
  <si>
    <t>CR CORALIT ULTRA RESISTÊNCIA AB LARANJA 3,6L</t>
  </si>
  <si>
    <t>BRASILINE-PRETO FOSCO 900ML BRASILUX</t>
  </si>
  <si>
    <t>TINGIDOR P/ MADEIRA-MOGNO AVERMELHADO 1L BRASILUX</t>
  </si>
  <si>
    <t>CR PINTA PISO CONCRETO 3,6L</t>
  </si>
  <si>
    <t>BOINA DE ESPUMA VERDE ER 6P 3M</t>
  </si>
  <si>
    <t>BRASIPLUS ACRILICA SEMI BRILHO BRANCO NEVE 3,6L BRASILUX</t>
  </si>
  <si>
    <t>BOINA VOXER SUPER LUSTRO VERMELHO 5P VONIXX</t>
  </si>
  <si>
    <t>FITA ADESIVA ALUMINIO 50MMX30M 3M</t>
  </si>
  <si>
    <t>CR RENDE MUITO AZUL DOS ANDES 16L</t>
  </si>
  <si>
    <t>CR RENDE MUITO CAPIM LIMAO 16L</t>
  </si>
  <si>
    <t>CR RENDE MUITO CINZA ALPINO 16L</t>
  </si>
  <si>
    <t>CR RENDE MUITO CROMO SV 16L</t>
  </si>
  <si>
    <t>CR RENDE MUITO MADEIRA ACINZENTADA 16L</t>
  </si>
  <si>
    <t>CR RENDE MUITO OCEANO 16L</t>
  </si>
  <si>
    <t>CR RENDE MUITO POTE DE ARGILA 16L</t>
  </si>
  <si>
    <t>CR RENDE MUITO SINO 16L</t>
  </si>
  <si>
    <t>CR RENDE MUITO SUCO DE GOIABA 16L</t>
  </si>
  <si>
    <t>CR RENDE MUITO VERDE ANGRA 16L</t>
  </si>
  <si>
    <t>CR RENDE MUITO VERDE LIMAO 16L</t>
  </si>
  <si>
    <t>TINGIDOR P/ MADEIRA-CEREJEIRA 225ML BRASILUX</t>
  </si>
  <si>
    <t>COPO DE MISTURA 450ML WANDA</t>
  </si>
  <si>
    <t>SKYMIX BP271 ALUMINIO FINO BRILHANTE 0,900ML -21,94-ST</t>
  </si>
  <si>
    <t>TRYON 500ML VONIXX</t>
  </si>
  <si>
    <t>SKYMIX PU AMARELO CLARO 0,900ML 350</t>
  </si>
  <si>
    <t>ESMALTE SINT AUTOMOTIVO-MARROM BRONZE MET GM 81 3,6L BRASILUX</t>
  </si>
  <si>
    <t>LAZZUDUR POLIESTER BRIGHT SILVER MET 3D</t>
  </si>
  <si>
    <t>SKYMIX BP231 VERMELHO RUBI 0,900ML -21,94-ST</t>
  </si>
  <si>
    <t>RESINA PARA TELHA-INCOLOR 18L BRASILUX</t>
  </si>
  <si>
    <t>SKYMIX BP298 PEROLA AZUL BRILHANTE 0,450ML-21,94-ST</t>
  </si>
  <si>
    <t>ROLO+GARFO TEXTURA RUSTICA 10CM AT155/10SR ATLAS</t>
  </si>
  <si>
    <t>TRINCHA 416 2" PINTURA ANGULAR IMPERIAL AT416/5AN ATLAS</t>
  </si>
  <si>
    <t>AUTOBASE PLUS MM Q952M PEROLA VERDE VERMELHA 1L-21,94-ST</t>
  </si>
  <si>
    <t>DESEMPENADEIRA ACO LISA 12X25CM AT148/2 ATLAS</t>
  </si>
  <si>
    <t>BRASIMIX BU-ROSA 800ML BRASILUX</t>
  </si>
  <si>
    <t>TINTA LACA NC ALUMINIO OPALESCENTE 900ML ANJO-21,45-ST</t>
  </si>
  <si>
    <t>ARGAMASSA REFRATARIA 5KG (4X5) REJUMASSA</t>
  </si>
  <si>
    <t>LAZZUDUR POLIESTER BRANCO MAHLER II LISA 900ML</t>
  </si>
  <si>
    <t>BOINA VOXER LA COM ESPONJA 5P VONIXX</t>
  </si>
  <si>
    <t>SKYMIX BP251 AMARELO ALARANJADO 0,900ML -21,94-ST</t>
  </si>
  <si>
    <t>TINTA TECNICA ESPECIAL - AMARELO DNIT DEMARCACAO 3,6L</t>
  </si>
  <si>
    <t>BARRA DESCONTAMINANTE 100G VINTEX</t>
  </si>
  <si>
    <t>MANTA EM FIBRA VIDRO (PISO)</t>
  </si>
  <si>
    <t>HIDRATANTE DE COURO MOTHERS 6312 355ML</t>
  </si>
  <si>
    <t>PU VERMELHO ALPINE FIAT 96 0,675ML SKY-21,45-ST</t>
  </si>
  <si>
    <t>BRASILINE ESMALTE AZUL DEL REY 5PB2/6 3,6L BRASILUX</t>
  </si>
  <si>
    <t>KIT DE PINTURA ANTIRESPINGO 3 PEÇAS 2003 ATLAS</t>
  </si>
  <si>
    <t>SKYMIX BP221 AZUL ESCURO AVIOLETADO 0,900ML -21,46-ST</t>
  </si>
  <si>
    <t>BP SHIMMERING SILVER MET. 0,900ML SKY-21,46-ST</t>
  </si>
  <si>
    <t>CR CORALIT ULTRA RESISTÊNCIA AB VERMELHO 900ML</t>
  </si>
  <si>
    <t>BRASIMIX BU- ALUMINIO BRILH 800ML BRASILUX</t>
  </si>
  <si>
    <t>PRIMER ASFALTICO BASE AGUA 900ML VEDACIT</t>
  </si>
  <si>
    <t>FOCUS 240ML VONIXX</t>
  </si>
  <si>
    <t>MAKKER 2.0 FINALIZADOR 500ML VONIXX</t>
  </si>
  <si>
    <t>CR RENDE MUITO LJ MARACATU 16L</t>
  </si>
  <si>
    <t>ROLO POLIAMIDA ANTIGOTA 15CM 321/15 ATLAS</t>
  </si>
  <si>
    <t>EPOXI POLIAMIDA PLUS PRETO 2,88L BRASILUX</t>
  </si>
  <si>
    <t>KIT DE PINTURA E ACABAMENTO 5 PEÇAS AT1002 ATLAS</t>
  </si>
  <si>
    <t>ESMALTE BASE AGUA ECOLOGICO - BASE C ESM. ECOLOGICO 3,24 LT</t>
  </si>
  <si>
    <t>SPRAY COLOR CINZA PLACA 300ML LAZZURIL</t>
  </si>
  <si>
    <t>TRINCHA 395 1 1/2" PINTURA LATEX E ACRILICA 395/4 ATLAS</t>
  </si>
  <si>
    <t>METALICO-OURO ANTIGO FD74 900ML BRASILUX</t>
  </si>
  <si>
    <t>EMBORRACHADA-TANGERINA NOVO 18L BALDE BRASILUX</t>
  </si>
  <si>
    <t>BOINA DE ESPUMA CINZA C/ BORDA PN05738 3M</t>
  </si>
  <si>
    <t>ACRILAR-BRANCO NEVE FOSCO 3,6L BRASILUX</t>
  </si>
  <si>
    <t>POLIDOR ULTRA STEP 1 LIQUID ICE 500ML NORTON</t>
  </si>
  <si>
    <t>SKYMIX BP213 VERMELHO MEDIO 0,900ML -21,94-ST</t>
  </si>
  <si>
    <t>BOINA DE ESPUMA VERDE 8P PN33291 3M</t>
  </si>
  <si>
    <t>BRASILACA-PRETO SEMI-BRILHO 3,6L BRASILUX</t>
  </si>
  <si>
    <t>LAZZUDUR POLIESTER CINZA PALADIUM MET NH737M 900ML</t>
  </si>
  <si>
    <t>DIRETO NA FERRUGEM OURO ANTIGO 3,6LT BRASILUX</t>
  </si>
  <si>
    <t>SKYMIX BP222 VIOLETA AVERMELHADO 0,900ML -21,45-ST</t>
  </si>
  <si>
    <t>CIMENTO QUEIMADO-TUBARAO BRANCO 5,5KG BRASILUX</t>
  </si>
  <si>
    <t>TINTA DEMARCACAO VIARIA DNIT BRANCO 3,6L BRASILUX</t>
  </si>
  <si>
    <t>COLA DE CONTATO 400G TEKBOND</t>
  </si>
  <si>
    <t>CR CORALIT ULTRA RESISTÊNCIA AB BASE T 3,2L</t>
  </si>
  <si>
    <t>ESPATULA AÇO CROMADO 6,4CM 2 1/2" 6255/10 ATLAS</t>
  </si>
  <si>
    <t>BRASCORTEN-PRATA EFEITO 900ML BRASILUX</t>
  </si>
  <si>
    <t>PRIMER CLASSIC CINZA CLARO 1L SIKKENS-21,94-ST</t>
  </si>
  <si>
    <t>CR SELADOR ACRILICO BRANCO GL 3,6L</t>
  </si>
  <si>
    <t>ENDURECEDOR PARA SPECTRAPRIME P30 900ML LAZZURIL</t>
  </si>
  <si>
    <t>BRASILINE-VERMELHO MASSEY FERGUSSON 3,6L BRASILUX</t>
  </si>
  <si>
    <t>BP BRANCO POLAR LISA HYUNDAI 12/19 0,900ML SKY-21,45-ST</t>
  </si>
  <si>
    <t>CR CORALIT ULTRA RESISTÊNCIA AB AREIA 3,6L</t>
  </si>
  <si>
    <t>PRIZM 1,5L VONIXX</t>
  </si>
  <si>
    <t>SKYMIX BP230 VERMELHO ESCARLATE 0,900ML-21,94-ST</t>
  </si>
  <si>
    <t>SPRAY COLOR SUB GRAY FOSCO 300ML LAZZURIL</t>
  </si>
  <si>
    <t>LAZZUDUR POLIESTER PRATA POLARIS MET 900ML</t>
  </si>
  <si>
    <t>AUTOBASE PLUS MM Q943M PEROLA DOURADA 1L-21,94-ST</t>
  </si>
  <si>
    <t>EPOXI POLIAMIDA PLUS VERDE 2.5G4/8 PETROBRAS 2,88L BRASILUX</t>
  </si>
  <si>
    <t>FITA DUPLA FACE 4910 VHB 19MMX20M VERDE 3M</t>
  </si>
  <si>
    <t>FITA FILETE PVC 6MMX50M PREMIUM NORTON</t>
  </si>
  <si>
    <t>CORANTE LIQUIDO XADREZ PRETO 50ML</t>
  </si>
  <si>
    <t>CR RENOVA AZULEJOS AC BRANCO 900ML</t>
  </si>
  <si>
    <t>SKYMIX PU AZUL ESVERDEADO 0,900ML 305</t>
  </si>
  <si>
    <t>LIXA DAGUA Nº 600 331Q 3M</t>
  </si>
  <si>
    <t>BP PRATA METALICO MET. HONDA 0,900ML SKY-21,94-ST</t>
  </si>
  <si>
    <t>EMBALAGEM 1LT SIKKENS</t>
  </si>
  <si>
    <t>CATALISADOR EPOXI POLIAMINA COMP B P/ VN 87 E HR 87 900ML</t>
  </si>
  <si>
    <t>CR MASSA CORRIDA 1,5KG</t>
  </si>
  <si>
    <t>CR RENOVA AZULEJOS BR BASE PM 3.2L</t>
  </si>
  <si>
    <t>AUTOBASE PLUS MM Q439 AMARELO ALARANJADO 1L-25,63-ST</t>
  </si>
  <si>
    <t>SKYMIX PU PRETO INTENSO 3,600ML 348</t>
  </si>
  <si>
    <t>ESPATULA AÇO CROMADO 10CM 4" 6255/16 ATLAS</t>
  </si>
  <si>
    <t>TINTA TECNICA ESPECIAL - AZUL 2,5PB4/10 DEMARCACAO 3,6L</t>
  </si>
  <si>
    <t>CIMENTO QUIEMADO PEROLIZADO OCEANO PROFUNDO 3KG</t>
  </si>
  <si>
    <t>ACRILAR-BRANCO GELO FOSCO 3,6L BRASILUX</t>
  </si>
  <si>
    <t>CR RENOVA PAREDES FO BRANCO 3.2L</t>
  </si>
  <si>
    <t>VERNIZ ALTO SOLIDOS 9038 900ML</t>
  </si>
  <si>
    <t>EXTRACTUS 3L VONIXX</t>
  </si>
  <si>
    <t>BRAMATTO PRETO BALDE 25KG BRASILUX</t>
  </si>
  <si>
    <t>AN ACOTONE CONC XY1 AMARELO OXIDO 720ML</t>
  </si>
  <si>
    <t>TINTA TECNICA ESPECIAL - ALTA TEMP ALUMINIO 300ºC 900 ML</t>
  </si>
  <si>
    <t>CORANTE LIQUIDO XADREZ AZUL 50ML</t>
  </si>
  <si>
    <t>SKYMIX BP288 PEROLA VIOLETA GRAUDA 0,900ML -21,94-ST</t>
  </si>
  <si>
    <t>BRASINIL ALGODÃO EGÍPICIO BALDE 18L BRASILUX</t>
  </si>
  <si>
    <t>LAZZUDUR POLIESTER PRATA ESCUNA III MET 900ML</t>
  </si>
  <si>
    <t>MANTA MULTIFLEX FOLHA ACAB SBRITE 3M ROXA</t>
  </si>
  <si>
    <t>SANITIZANTE CARRO NOVO 5L VONIXX</t>
  </si>
  <si>
    <t>PU VERMELHO LYRA GM04 0,675ML SKY-21,46-ST</t>
  </si>
  <si>
    <t>CR CORALIT ULTRA RESISTÊNCIA AC BASE MF 3,2L</t>
  </si>
  <si>
    <t>COLA PARA PARABRISA PRETO TUBO 310ML BETASEAU</t>
  </si>
  <si>
    <t>COPO 2L C/ TAMPA PRIME</t>
  </si>
  <si>
    <t>PAPEL HIGIENICO 8X300M GLOBO-2,98-ST</t>
  </si>
  <si>
    <t>SPRAY COLOR WASH PRIMER LF 400ML LAZZURIL</t>
  </si>
  <si>
    <t>CR PINTA PISO BRANCO 3,6L</t>
  </si>
  <si>
    <t>SKYMIX BP235 VERMELHO FORTE 0,900ML -21,94-ST</t>
  </si>
  <si>
    <t>TINTA SPRAY USO GERAL PRETO BRILHANTE LATA 350ML/210G UNIPEGA</t>
  </si>
  <si>
    <t>SUPORTE DISCO LIXA 7" RÍGIDO M14 DEWALT</t>
  </si>
  <si>
    <t>PRIMER ASFALTICO BASE AGUA 3,6LT VEDACIT</t>
  </si>
  <si>
    <t>CR CORALIT ULTRA RESISTÊNCIA AB CAMURCA 3,6L</t>
  </si>
  <si>
    <t>SKYMIX PU VERMELHO LIMPO 3,600ML 329</t>
  </si>
  <si>
    <t>CETOL DECK SEMIBRILHO NATURAL 900ML</t>
  </si>
  <si>
    <t>BP VERT AMAZONIE MET. 0,900ML SKY-21,94-ST</t>
  </si>
  <si>
    <t>SUPORTE PARA BOINA DE ESPUMA 6" 150MM AUTOAMERICA</t>
  </si>
  <si>
    <t>SKYMIX BP218 PRETO 3,600ML -21,46-ST</t>
  </si>
  <si>
    <t>LAZZUDUR POLIESTER VERMELHO BARI LISA 900ML</t>
  </si>
  <si>
    <t>TOALHA CLAY BAR ZACS</t>
  </si>
  <si>
    <t>ROLO LA SINTETICA ANTIRESPINGO 23CM 773/10 ATLAS</t>
  </si>
  <si>
    <t>ESMALTE BASE AGUA ECOLOGICO VERMELHO 3,6L</t>
  </si>
  <si>
    <t>ROLO DE LA MISTA 23CM 228/22 ATLAS</t>
  </si>
  <si>
    <t>BRASIMAIS-BASE A 3,24L BRASILUX</t>
  </si>
  <si>
    <t>SPRAY COLOR ALUMINIO ALTA TEMPERATURA TUBO 300ML-25,38-ST</t>
  </si>
  <si>
    <t>IMPERMEABILIZANTE VEDACIT 3,6LT VEDACIT</t>
  </si>
  <si>
    <t>BOINA VOXER REFINO LARANJA 5P VONIXX</t>
  </si>
  <si>
    <t>STAIN PROTETOR PARA MADEIRA FUNGOFF IMBUIA 3,6 LT BRASILUX</t>
  </si>
  <si>
    <t>CORANTE LIQUIDO XADREZ VERDE 50ML</t>
  </si>
  <si>
    <t>ROLO MICROFIBRA RENDEPLUS 23CM 327/19 ATLAS</t>
  </si>
  <si>
    <t>SOPRADOR TERMICO 2000W/220V AT1791/2 ATLAS</t>
  </si>
  <si>
    <t>SPRAY COLOR CINZA CHASSIS 300ML LAZZURIL</t>
  </si>
  <si>
    <t>BRASIPLUS ACRIL SB NOBR  BASE C SEMIBRILHO 16,2L</t>
  </si>
  <si>
    <t>ROLO DE LA MISTA 15CM AT228/15 ATLAS</t>
  </si>
  <si>
    <t>SKYMIX BP299 ADITIVO BASE 18L -21,94-ST</t>
  </si>
  <si>
    <t>BP CINZA SPECTRUS MET. 900ML SKY-21,94-ST</t>
  </si>
  <si>
    <t>SKYMIX BP284 PEROLA AZUL GRAUDA 0,900ML-21,45-ST</t>
  </si>
  <si>
    <t>LIXA FERRO Nº 40 3M</t>
  </si>
  <si>
    <t>HARDENER CLASSIC FAST 900ML SIKKENS</t>
  </si>
  <si>
    <t>PALHA DE AÇO Nº 1 AÇO BOM</t>
  </si>
  <si>
    <t>ALGODAO HIDROFILO 500GR</t>
  </si>
  <si>
    <t>ISABABY</t>
  </si>
  <si>
    <t>FITA ISOLANTE IMPERIAL SLIM 18MMX20M 3M</t>
  </si>
  <si>
    <t>VERNIZ BASE PU FLEET 3X1 BRASIDUR 3,6L</t>
  </si>
  <si>
    <t>CR CORALIT ULTRA RESISTÊNCIA AB OURO 900ML</t>
  </si>
  <si>
    <t>ECOLUX - EPOXI MONOCOMPONENTE - BRANCO NEVE 3,6LTS</t>
  </si>
  <si>
    <t>BRASILAR-BRANCO NEVE SEMIBRILHO 3,6L BRASILUX</t>
  </si>
  <si>
    <t>EMBORRACHADA-CAMURCA 18L LATA BRASILUX</t>
  </si>
  <si>
    <t>ROBERFLEX-MANTA LIQUIDA 3,6KG BRASILUX</t>
  </si>
  <si>
    <t>BP PRATA COLUMBIA MET FORD 1991 900ML WANDA-21,94-ST</t>
  </si>
  <si>
    <t>LAZZUDUR POLIESTER VERMELHO MONTECARLO L.VR978/A 900ML</t>
  </si>
  <si>
    <t>LIXA DAGUA T277 Nº 400 NORTON</t>
  </si>
  <si>
    <t>MARTELADO-AZUL DEL REY 3,6L BRASILUX</t>
  </si>
  <si>
    <t>CR DECORA SEDA AC BASE T 3,2L</t>
  </si>
  <si>
    <t>MÁSCARA DE PROTEÇÃO RESPIRATÓRIA COM VÁLVULA 9822 PFF-2 3M</t>
  </si>
  <si>
    <t>BRASIMUITO ACRILICO FOSCO BASE A 16,2L</t>
  </si>
  <si>
    <t>BRASILAR-VERMELHO FOSCO 18L BRASILUX</t>
  </si>
  <si>
    <t>BRASIPLUS ACRILICA SEMI BRILHO BRANCO GELO BALDE 18L BRASILUX</t>
  </si>
  <si>
    <t>IMPACT 3L VONIXX</t>
  </si>
  <si>
    <t>PU VERMELHO TORNADO VW 0,675ML SKY-21,46-ST</t>
  </si>
  <si>
    <t>EMBORRACHADA-BRANCO NEVE 3,6L BRASILUX</t>
  </si>
  <si>
    <t>LAZZUDUR PU BRANCO BANCHISA 675ML</t>
  </si>
  <si>
    <t>CIMENTO QUIEMADO PEROLIZADO ROSE GOLD 3KG</t>
  </si>
  <si>
    <t>SPRAY COLOR VERDE SEGURANÇA 10GY6/6 300ML LAZZURIL</t>
  </si>
  <si>
    <t>BRASILAR-BASE B 16,2L BRASILUX</t>
  </si>
  <si>
    <t>ESMALTE ECOLOGICO-BASE B 3,24L BRASILUX</t>
  </si>
  <si>
    <t>SILICONE ACETICO MULTIUSO PRETO CARTUCHO 250ML UNIPEGA</t>
  </si>
  <si>
    <t>LIXA DAGUA Nº 180 331Q 3M</t>
  </si>
  <si>
    <t>PRIMER P512 PU 5:1 750ML ROBERLO</t>
  </si>
  <si>
    <t>CR CORALIT ULTRA RESTÊNCIA AB BASE MF 3,2L</t>
  </si>
  <si>
    <t>V-ECO 1,5L VONIXX</t>
  </si>
  <si>
    <t>BRASITEC EMBALAGEM 3,6L BRASILUX</t>
  </si>
  <si>
    <t>SKYMIX BP249 VERMELHO VIVO INTENSO 0,900ML -21,45-ST</t>
  </si>
  <si>
    <t>BRASIMIX BU-VERMELHO 800ML BRASILUX</t>
  </si>
  <si>
    <t>VERNIZ BASE FOSCA P/ MAQUINAS 18L BRASILUX</t>
  </si>
  <si>
    <t>SPRAY COLOR VERMELHO CASE 300ML LAZZURIL</t>
  </si>
  <si>
    <t>SPRAY COLOR VERNIZ RAPIDO 300ML LAZZURIL</t>
  </si>
  <si>
    <t>LAZZUDUR PU BRANCO SUMMIT WA8624 675ML</t>
  </si>
  <si>
    <t>MASSA POLIESTER ROBERMAXX 900G BRASILUX</t>
  </si>
  <si>
    <t>CR CORALIT ULTRA RESISTÊNCIA AB CINZA ESCURO 3,6L</t>
  </si>
  <si>
    <t>SKYMIX BP283 PEROLA VERMELHA GRAUDA 0,900ML -21,46-ST</t>
  </si>
  <si>
    <t>Autocoat BT Techfleet MM 8005 Binder Sintetico Fosco 3.6L-21,94-ST</t>
  </si>
  <si>
    <t>PAD P/ PINTURA C/ CABO AJUSTAVEL AT750/80 ATLAS</t>
  </si>
  <si>
    <t>RL BLUE NET 80 115X110 3M</t>
  </si>
  <si>
    <t>TRINCHA 319 4" PINTURA ESMALTE 319/9 ATLAS</t>
  </si>
  <si>
    <t>BRASIMAR-VERNIZ MARITIMO FOSCO 3,6L BRASILUX</t>
  </si>
  <si>
    <t>MULTI USE FILLER HS CINZA ESCURO 3L  -21,94-ST</t>
  </si>
  <si>
    <t>SKYMIX BP280 PEROLA VERMELHA FINA 0,900ML-21,94-ST</t>
  </si>
  <si>
    <t>TACO LIXADOR MANUAL DE BORRACHA PEQUENO 43X122MM PURPLEX</t>
  </si>
  <si>
    <t>CAIXA ARQUIVO MORTO VERDE</t>
  </si>
  <si>
    <t>DISCO ABRASIVO TELADO 225MM 220 AT14/220 ATLAS</t>
  </si>
  <si>
    <t>SKYMIX PU VIOLETA 0,900ML 325</t>
  </si>
  <si>
    <t>LAZZUDUR POLIESTER PRETO BRISTOL MET- UH 900ML</t>
  </si>
  <si>
    <t>TINTA TECNICA ESPECIAL  BRANCO DNIT DEMARCACAO 3,6 LT</t>
  </si>
  <si>
    <t>ROLO LA SINTETICA RESIMAX 9CM 339/9A ATLAS</t>
  </si>
  <si>
    <t>BP AMARELO IMOLA LISA VW 06 0,900ML SKY-21,94-ST</t>
  </si>
  <si>
    <t>BRASILAR ESMALTE SECAGEM RAPIDA BRANCO 3,6L BRASILUX</t>
  </si>
  <si>
    <t>HYDROX WASH 240ML VONIXX</t>
  </si>
  <si>
    <t>SPRAY COLOR CROMADO TRADICIONAL 300ML LAZZURIL</t>
  </si>
  <si>
    <t>BRASIMOB-CREME 3,6L BRASILUX</t>
  </si>
  <si>
    <t>TORNEIRA ALAVANCA PVC 18CM 1/2 BRANCA HERC</t>
  </si>
  <si>
    <t>STAIN BELEZA NATURAL 3,6L</t>
  </si>
  <si>
    <t>TRINCHA 416 2 1/2" PINTURA ANGULAR IMPERIAL AT416/6AN ATLAS</t>
  </si>
  <si>
    <t>LIQUIDO DE CORTE ROTO 3M 34130</t>
  </si>
  <si>
    <t>CR DECORA DIAMANTE SB BASE P 3,2L</t>
  </si>
  <si>
    <t>ESMALTE SINTETICO-LARANJA JACTO 900ML ANJO-21,94-ST</t>
  </si>
  <si>
    <t>ECOLUX-ALCATRÃO DE HULHA PRETO 3,6L BRASILUX</t>
  </si>
  <si>
    <t>BRASIMIX IMOBILIARIO-AMARELO ZT 900ML BRASILUX</t>
  </si>
  <si>
    <t>LAZZUDUR PU PRETO LISZT II 675ML</t>
  </si>
  <si>
    <t>DISCO DE CORTE BLUE FIRE 76X1.0X10MM NORTON</t>
  </si>
  <si>
    <t>VERNIZ EXTRA MARITIMO BRILHANTE NATURAL 3,6L</t>
  </si>
  <si>
    <t>TORNEIRA TANQUE PVC 10CM 1/2 BRANCA HERC</t>
  </si>
  <si>
    <t>BRASILAR-BARBANTE 18L BALDE BRASILUX</t>
  </si>
  <si>
    <t>AN ACOTONE CONC NO1 PRETO 720ML</t>
  </si>
  <si>
    <t>TRINCHA 315 4" PINTURA RECORTE E ACAB. PLUMATEK AT315/9 ATLAS</t>
  </si>
  <si>
    <t>SKYMIX PU PRETO AZULADO 3,600ML 323</t>
  </si>
  <si>
    <t>SPRAY COLOR AMARELO SEGURANÇA 300ML LAZZURIL</t>
  </si>
  <si>
    <t>CR DECORA MATTE FO BASE T 3,2L</t>
  </si>
  <si>
    <t>TINTA DEMARCACAO VIARIA DNIT AMARELO REFLETIVO BALDE 18L BRASILUX</t>
  </si>
  <si>
    <t>CR CORALIT TOTAL AC BRANCO GELO 3,6L</t>
  </si>
  <si>
    <t>INTERFACE REDUTOR DE IMPACTO 6" NEWPAD</t>
  </si>
  <si>
    <t>NEW PAD</t>
  </si>
  <si>
    <t>SKYMIX BP217 VERMELHO CLARO 0,900ML -21,46-ST</t>
  </si>
  <si>
    <t>BRASIMOB-AZUL CELESTE 3,6L BRASILUX</t>
  </si>
  <si>
    <t>CR TEXTURA EFEITO LOC BASE PM 22 KG</t>
  </si>
  <si>
    <t>SKYMIX BP262 ALUMINIO MEDIO GRAUDO 3,600ML -21,94-ST</t>
  </si>
  <si>
    <t>ONE STEP 3 EM 1 1LT AUTO AMERICA</t>
  </si>
  <si>
    <t>RESINA PARA TELHA-CINZA 18L BRASILUX</t>
  </si>
  <si>
    <t>ESMALTE BASE AGUA ECOLOGICO BRANCO BRILHANTE 3,6L BRASILUX</t>
  </si>
  <si>
    <t>LAZZUDUR POLIESTER VERMELHO BARROCO PEROL 900ML</t>
  </si>
  <si>
    <t>CR DECORA EFEITO CIMENTO QUE CULTURA GREGA GL 4,8KG</t>
  </si>
  <si>
    <t>MASSA DE POLIR DIAMANTE 1KG 3M</t>
  </si>
  <si>
    <t>CR DECORA SEDA AC BASE T 16L</t>
  </si>
  <si>
    <t>BLACKOUT REVITALIZADOR DE PARACHOQUES 100GR AUTOAMERICA</t>
  </si>
  <si>
    <t>LIXA FERRO Nº 100 3M</t>
  </si>
  <si>
    <t>TRIZACT P/ POLIMENTO DE VIDRO AZUL 3M</t>
  </si>
  <si>
    <t>SKYMIX BP219 BRANCO MICRONIZADO 0,900ML-21,94-ST</t>
  </si>
  <si>
    <t>TORNEIRA TANQUE PVC 15CM 1/2 BRANCA HERC</t>
  </si>
  <si>
    <t>ACIDUS PRO 5L VONIXX</t>
  </si>
  <si>
    <t>FITA ANTIDERRAPANTE PRETA SHRINK 50MMX5M UNIPEGA</t>
  </si>
  <si>
    <t>FLEXUS 500ML VONIXX</t>
  </si>
  <si>
    <t>BRASINIL ERVA DOCE BALDE 18L BRASILUX</t>
  </si>
  <si>
    <t>CR PINTA PISO CINZA MEDIO 3,6L</t>
  </si>
  <si>
    <t>KIT EPOXI PRIMER CINZA CLARO 3,6L BRASILUX</t>
  </si>
  <si>
    <t>TACO LIXADOR MANUAL DE BORRACHA GRANDE 65X122MM PURPLEX</t>
  </si>
  <si>
    <t>BASE EFEITO MARMORE 4KG BRASILUX</t>
  </si>
  <si>
    <t>CR CORALIT ULTRA RESISTÊNCIA AB MARFIM 3,6L</t>
  </si>
  <si>
    <t>CR CORALIT ULTRA RESISTÊNCIA AB VERDE COLONIAL 3,6L</t>
  </si>
  <si>
    <t>CR CORALIT ULTRA RESISTÊNCIA AB VERMELHO GOYA 3,6L</t>
  </si>
  <si>
    <t>BRASTOL-MOGNO CLARO 3,6L BRASILUX</t>
  </si>
  <si>
    <t>SKYMIX BP204 AZUL AVIOLETADO 0,900ML-21,94-ST</t>
  </si>
  <si>
    <t>PALHA DE AÇO Nº 0 AÇO BOM</t>
  </si>
  <si>
    <t>CORANTE LIQUIDO XADREZ MARROM 50ML</t>
  </si>
  <si>
    <t>CORANTE LIQUIDO XADREZ VERMELHO 50ML</t>
  </si>
  <si>
    <t>PRIMER UNIVERSAL BRANCO 900ML ANJO-21,46-ST</t>
  </si>
  <si>
    <t>BRASIMIX BU-VIOLETA 800ML BRASILUX</t>
  </si>
  <si>
    <t>AUTOCLEAR CLASSIC VERNIZ FOSCO 900ML SIKKENS 21,46-ST</t>
  </si>
  <si>
    <t>TINTA SPRAY USO GERAL BRANCO FOSCO LATA 350ML/210G UNIPEGA</t>
  </si>
  <si>
    <t>BOINA P/ POLIMENTO DE VIDROS TIPO LONA 5P VONIXX</t>
  </si>
  <si>
    <t>LIMA FUNILEIRO CORTE FINO 299B 350 H1 PFERD</t>
  </si>
  <si>
    <t>PFERD</t>
  </si>
  <si>
    <t>SPRAY COLOR PRIMER UNIVERSAL 300ML LAZZURIL</t>
  </si>
  <si>
    <t>EMBORRACHADA-BRANCO GELO 3,6L BRASILUX</t>
  </si>
  <si>
    <t>POLIDOR WAX CERA 500ML NORTON</t>
  </si>
  <si>
    <t>ADAPTADOR TIPO 8 PPS 3M</t>
  </si>
  <si>
    <t>SKYMIX PU AZUL ESCURO 0,900ML 306</t>
  </si>
  <si>
    <t>MASSA RAPIDA BRANCA 1,25KG MAXI RUBBER</t>
  </si>
  <si>
    <t>DESEMPENADEIRA ACO TEMPERADO LISA 12X25 133 ATLAS</t>
  </si>
  <si>
    <t>CATALISADOR P512 150ML ROBERLO</t>
  </si>
  <si>
    <t>BP PRETO ONIX LISA HYUNDAI 12/16 0,900ML SKY-21,45-ST</t>
  </si>
  <si>
    <t>LUSTRADOR FINALIZADOR 500ML 3M</t>
  </si>
  <si>
    <t>FITA EMPACOTAMENTO TRANSPARENTE SCOTCH 45MMX45M 3M</t>
  </si>
  <si>
    <t>CR DECORA SEDA AC BASE P 3,2L</t>
  </si>
  <si>
    <t>BP PRETO UNIVERSAL VW 1993 900ML WANDA-21,94-ST</t>
  </si>
  <si>
    <t>BRASILINE ESMALTE AMARELO VALTRA 3,6L BRASILUX</t>
  </si>
  <si>
    <t>IMPACT 5L VONIXX</t>
  </si>
  <si>
    <t>ESMALTE SINTETICO-PRETO FOSCO 900ML ANJO-21,45-ST</t>
  </si>
  <si>
    <t>EMBORRACHADA-PRETO 18L BRASILUX</t>
  </si>
  <si>
    <t>BOINA VOXER CORTE PESADO VERDE 5P VONIXX</t>
  </si>
  <si>
    <t>CR CORALIT ULTRA RESISTÊNCIA AB MARROM 900ML</t>
  </si>
  <si>
    <t>BRASTOL-IMBUIA 3,6L BRASILUX</t>
  </si>
  <si>
    <t>ADAPTADOR TIPO 5 PPS 3M</t>
  </si>
  <si>
    <t>METALICO-OURO ANTIGO MET FD 74 3,6L BRASILUX</t>
  </si>
  <si>
    <t>LAZZUDUR POLIESTER BRANCO ARTICO LISA 900ML</t>
  </si>
  <si>
    <t>SPRAY COLOR OURO METALIZADO 300ML LAZZURIL</t>
  </si>
  <si>
    <t>BRASCOAT POLIESTER 3,6L</t>
  </si>
  <si>
    <t>CR MASSA CORRIDA GL 5,7KG</t>
  </si>
  <si>
    <t>MÁSCARA DE PROTEÇÃO RESPIRATÓRIA SEM VÁLVULA 9820 PFF-2 3M</t>
  </si>
  <si>
    <t>STAIN ACETINADO IMBUIA 3,6L</t>
  </si>
  <si>
    <t>LAZZUDUR PU BRANCO CRISTAL 675ML</t>
  </si>
  <si>
    <t>BRASIMOB-VERDE LIMAO 3,6L BRASILUX</t>
  </si>
  <si>
    <t>BP CINZA IRIDIUM II MET. HONDA 00/20 0,900ML SKY-21,46-ST</t>
  </si>
  <si>
    <t>SKYMIX BP203 BRANCO BASE 3,600ML-21,94-ST</t>
  </si>
  <si>
    <t>BOINA DE LA DE CORTE ROTO ORBITAL 5" 34120 3M</t>
  </si>
  <si>
    <t>DIRETO NA FERRUGEM AZUL DEL REY 3,6LT BRASILUX</t>
  </si>
  <si>
    <t>LAZZUDUR POLIESTER VERMELHO ALPINE LISA 900ML</t>
  </si>
  <si>
    <t>CR CORALIT TOTAL BR BRANCO GELO 3,6L</t>
  </si>
  <si>
    <t>V-LIGHT PRO 50ML VONIXX</t>
  </si>
  <si>
    <t>EPOXI MONOCOMPONENTE ECOLUX AZUL DEL REY 3,6L BRASILUX</t>
  </si>
  <si>
    <t>DESEMPENADEIRA P/ GRAFIATO PLASTICA 27X14CM 165 ATLAS</t>
  </si>
  <si>
    <t>ROBERMASSA-SOLDA TRINCA 450G BRASILUX</t>
  </si>
  <si>
    <t>FITA DUPLA FACE 9,5MMX20M VERDE 3M</t>
  </si>
  <si>
    <t>M1 TELHA FRIA BALDE 18KG</t>
  </si>
  <si>
    <t>MASSA PLASTICA CINZA 400GR IBERÊ MAXI RUBBER</t>
  </si>
  <si>
    <t>FITA CREPE P/ PINTURA IMOBILIARIA LARANJA 45MMX50M A128RLS ADERE</t>
  </si>
  <si>
    <t>TOCHA SOLDA MIG 250A 24KD 3 METROS COM CONECTOR EURO V8</t>
  </si>
  <si>
    <t>V8</t>
  </si>
  <si>
    <t>ADAPTADOR/ENGATE P/ BOINA 14MM OU 5/8 NEWPAD</t>
  </si>
  <si>
    <t>BRASILINE-BRANCO FOSCO 3,6L BRASILUX</t>
  </si>
  <si>
    <t>CR CORALIT ULTRA RESISTÊNCIA AB CINZA ESCURO 900ML</t>
  </si>
  <si>
    <t>DISCO ABRASIVO TELADO 225MM 080 AT14/80 ATLAS</t>
  </si>
  <si>
    <t>CR DECORA DIAMANTE SB BASE T 16L</t>
  </si>
  <si>
    <t>SILICONE HIDROFUGANTE 3,6L BRASILUX</t>
  </si>
  <si>
    <t>LAZZUDUR POLIESTER PRETO NINJA LISA 900ML</t>
  </si>
  <si>
    <t>COPO PARA SISTEMA PPS 2 SEM TAMPA 650ML 3M</t>
  </si>
  <si>
    <t>ACRILAR-BRANCO GELO ACETINADO 3,6L BRASILUX</t>
  </si>
  <si>
    <t>V20 REFINO VERNIZ ASIATICO 500ML VONIXX</t>
  </si>
  <si>
    <t>SACO DE LIXO PRETO 110LTS</t>
  </si>
  <si>
    <t>BRASILACA-BRANCO 3,6L BRASILUX</t>
  </si>
  <si>
    <t>SKYMIX BP247 AMARELO MEDIO INTENSO 0,900ML -21,94-ST</t>
  </si>
  <si>
    <t>LIXADEIRA MAXX TOOLS 6 SIGMA</t>
  </si>
  <si>
    <t>PEDRAS NATURAIS IBZA BALDE 20KG INOVE</t>
  </si>
  <si>
    <t>CR CORALIT ULTRA RESISTÊNCIA AB BASE P 3,2L</t>
  </si>
  <si>
    <t>CETOL ACETINADO MOGNO 900ML</t>
  </si>
  <si>
    <t>CR PROTECAO SOL &amp; CHUVA RESINA IMPERMEABILIZANTE INCOLOR 3,6L</t>
  </si>
  <si>
    <t>CR CORALIT ULTRA RESISTÊNCIA AB BRANCO GELO 3,6L</t>
  </si>
  <si>
    <t>BP GRAY ACIER METÁLICO RENAULT 2008/2016 900ML WANDA</t>
  </si>
  <si>
    <t>CR CORALIT TOTAL AC BRANCO 3,6L</t>
  </si>
  <si>
    <t>LIXA DAGUA T277 Nº 600 NORTON</t>
  </si>
  <si>
    <t>SKYMIX BP294 PEROLA OURO 0,900ML -21,45-ST</t>
  </si>
  <si>
    <t>CR DECORA SEDA AC BASE MF 3.2L</t>
  </si>
  <si>
    <t>BRASIMIX PREMIUM-VERDE AZULADO 900ML BRASILUX</t>
  </si>
  <si>
    <t>CIMENTO BRANCO 1KG (20X1) REJUMASSA</t>
  </si>
  <si>
    <t>BP BRANCO MAHLER GM 1994 900ML WANDA-21,94-ST</t>
  </si>
  <si>
    <t>CORANTE LIQUIDO XADREZ AMARELO 50ML</t>
  </si>
  <si>
    <t>TRINCHA 395 3" PINTURA LATEX E ACRILICA 395/7 ATLAS</t>
  </si>
  <si>
    <t>STAIN PROTETOR PARA MADEIRA FUNGOFF NATURAL 3,6 LT BRASILUX</t>
  </si>
  <si>
    <t>BRAMATTO BASE BRANCA REVESTIMENTO BALDE 25KG BRASILUX</t>
  </si>
  <si>
    <t>CR RENOVA AZULEJOS AC BASE PM 3.2L</t>
  </si>
  <si>
    <t>BRASILAR-BRANCO GELO FOSCO 3,6L BRASILUX</t>
  </si>
  <si>
    <t>BP VERMELHO ALPINE LISA FIAT 96/18 0,900ML SKY-21,46-ST</t>
  </si>
  <si>
    <t>V-PLASTIC 20ML VONIXX</t>
  </si>
  <si>
    <t>BP VERMELHO TORNADO LISA VW 900ML SKY-21,46-ST</t>
  </si>
  <si>
    <t>GALVFORT-PRETO N1 3,6L BRASILUX</t>
  </si>
  <si>
    <t>SKYMIX BP272 ALUMINIO ORANGE EXP 0,900ML -21,94-ST</t>
  </si>
  <si>
    <t>KIT 5 PINCEIS DETALHAMENTO EXTERNO VONIXX</t>
  </si>
  <si>
    <t>CR RENDE MUITO AM FREVO 16L</t>
  </si>
  <si>
    <t>CR RENDE MUITO AZUL PROFUNDO 16L</t>
  </si>
  <si>
    <t>CR RENDE MUITO VERDE KIWI 16L</t>
  </si>
  <si>
    <t>BOINA VOXER SUPER LUSTRO VERMELHO  6P VONIXX</t>
  </si>
  <si>
    <t>BOINA VOXER CORTE MEDIO AZUL 5P VONIXX</t>
  </si>
  <si>
    <t>TORNEIRA LAVATORIO PVC 1/2 BRANCA HERC</t>
  </si>
  <si>
    <t>ESMALTE SINT SECAGEM RAPIDA VERDE FOLHA 3,6LT BRASILUX</t>
  </si>
  <si>
    <t>BRASTOL-INCOLOR ACETINADO 3,6L BRASILUX</t>
  </si>
  <si>
    <t>KIT REPARO PEÇAS PLÁSTICAS LAZZURIL 2 CARTUCHOS DE 75GR</t>
  </si>
  <si>
    <t>ACRILAR-BRANCO NEVE FOSCO 18L BALDE BRASILUX</t>
  </si>
  <si>
    <t>LAZZUDUR PU BRANCO GEADA I 675ML</t>
  </si>
  <si>
    <t>LAZZUDUR PU BRANCO MAHLER 675ML</t>
  </si>
  <si>
    <t>SKYMIX PU AMARELO OURO 3,600ML 309</t>
  </si>
  <si>
    <t>ULTRA PERFORMANCE POLIDOR 500ML 3M</t>
  </si>
  <si>
    <t>CROMATO DE ZINCO-CINZA 18L BRASILUX</t>
  </si>
  <si>
    <t>TINTA TECNICA ESPECIAL - VERNIZ PU ACR. ALIFATICO (2,7 L)</t>
  </si>
  <si>
    <t>BRASIPLUS ACRIL FOSCA NOBRE  BASE C 16,2L</t>
  </si>
  <si>
    <t>DESEMPENADEIRA ACO TEMPERADO DENTADA 12X25 AT145 ATLAS</t>
  </si>
  <si>
    <t>BATIDA DE PEDRA BASE SOLVENTE 900ML MAXI RUBBER</t>
  </si>
  <si>
    <t>SPECTRAPRIME-PRIMER HS 2K CINZA 3,600ML LAZZURIL-25,87-ST</t>
  </si>
  <si>
    <t>BRASIMIX IMOBILIARIO-VERDE LS 900ML BRASILUX</t>
  </si>
  <si>
    <t>ADESIVO ARALDITE HOBBY 23G TEKBOND</t>
  </si>
  <si>
    <t>BOINA VOXER CORTE MEDIO AZUL 6P VONIXX</t>
  </si>
  <si>
    <t>CR SUPER LAVAVEL LOC BASE T 16L</t>
  </si>
  <si>
    <t>CR CORALIT ULTRA RESISTÊNCIA AB MARROM CONHAQUE 3,6L</t>
  </si>
  <si>
    <t>BRASIMAR-VERNIZ MARITIMO ACETINADO 3,6L BRASILUX</t>
  </si>
  <si>
    <t>KIT 3 PINCEIS DETALHAMENTO ULTRA MACIO VONIXX</t>
  </si>
  <si>
    <t>EMBORRACHAMENTO B'AGUA - EMBORRACHAMENTO BRANCO 18L</t>
  </si>
  <si>
    <t>DIRETO NA FERRUGEM VERDE FOLHA 3,6LT BRASILUX</t>
  </si>
  <si>
    <t>ACRILAR-BASE C ACETINADO 16,2L BRASILUX</t>
  </si>
  <si>
    <t>SKYMIX BP287 PEROLA VIOLETA 0,900ML -21,94-ST</t>
  </si>
  <si>
    <t>BRASCOAT POLIESTER PREMIUM 3,6L</t>
  </si>
  <si>
    <t>BP PRATA IMPERIAL MET VW 1997 900ML WANDA-21,67-ST</t>
  </si>
  <si>
    <t>SELANTE CERAMICO SOFT TOUCH UV 150ML/100G DIMENSION</t>
  </si>
  <si>
    <t>ACRILAR-BASE C FOSCO 3,24L BRASILUX</t>
  </si>
  <si>
    <t>CR DECORA SEDA AC BASE MF 16L</t>
  </si>
  <si>
    <t>BASE TEXTURA RISCADA 25KG BRASILUX</t>
  </si>
  <si>
    <t>M1 VEDBEM IMPERALL PREMIUM 10 EM 1 LATA 18KG</t>
  </si>
  <si>
    <t>BOINA DE ESPUMA BRANCA 6P PN33284 3M</t>
  </si>
  <si>
    <t>LAZZUDUR PU BRANCO PURO II 675ML</t>
  </si>
  <si>
    <t>CR CORALIT TOTAL BR AZUL DEL REY 3.6L</t>
  </si>
  <si>
    <t>CIMENTO COMUM 1KG (20X1) REJUMASSA</t>
  </si>
  <si>
    <t>PROLONGADOR EXTENSOR DE ACO 3M 1700 ATLAS</t>
  </si>
  <si>
    <t>DESCARBONIZANTE UNICAR80 LATA 300ML/170G UNIPEGA</t>
  </si>
  <si>
    <t>SILICONE HIDROFUGANTE 18L BRASILUX</t>
  </si>
  <si>
    <t>CR PINTA PISO PRETO 3,6L</t>
  </si>
  <si>
    <t>CR RENOVA TETOS BRANCO 3.6L</t>
  </si>
  <si>
    <t>CONJ BICO E AGULHA P/ W-400 BELLARIA 1.40MM</t>
  </si>
  <si>
    <t>BRASIMIX BU-AZUL ESCURO 800ML BRASILUX</t>
  </si>
  <si>
    <t>CETOL ACETINADO IPE 900ML</t>
  </si>
  <si>
    <t>DISCO DE LIXA OURO 080 216U 3M</t>
  </si>
  <si>
    <t>PRIMER SELADOR 750ML WANDA-21,46-ST</t>
  </si>
  <si>
    <t>CR CORALAR ACRILICO MAIS BRILHO E PROTEÇÃO BASE PM GL 3,2L</t>
  </si>
  <si>
    <t>ECOLUX - EPOXI MONOCOMPONENTE - CINZA N3,5 ESCURO 3,6LTS</t>
  </si>
  <si>
    <t>MULTI USE FILLER HS CINZA CLARO 3LT -21,94-ST</t>
  </si>
  <si>
    <t>CR PROTECAO SOL &amp; CHUVA PINTURA IMP BASE T 3,2L</t>
  </si>
  <si>
    <t>AUTOCLEAR PLUS HS 1LT SIKKENS-21,46-ST</t>
  </si>
  <si>
    <t>TINTA TECNICA ESPECIAL VERMELHO DEMARCAÇÃO 5R4/14 3,6 LT</t>
  </si>
  <si>
    <t>BRASIFLEX-PRETO 18L BRASILUX</t>
  </si>
  <si>
    <t>BRASIMIX BU-VERMELHO ESCURO 3,6L BRASILUX</t>
  </si>
  <si>
    <t>CORANTE LIQUIDO XADREZ OCRE 50ML</t>
  </si>
  <si>
    <t>BRASIDUR-VERNIZ BASE PU HS 3,6L BRASILUX</t>
  </si>
  <si>
    <t>DIRETO NA FERRUGEM LARANJA 3,6LT BRASILUX</t>
  </si>
  <si>
    <t>TINTA EM PO POLIESTER - VERNIZ SUPER BRILHANTE INCOL</t>
  </si>
  <si>
    <t>AN ACOTONE CONC YE1 AMARELO 720ML</t>
  </si>
  <si>
    <t>SUPORTE SPEED LOK TR 51 MM NORTON</t>
  </si>
  <si>
    <t>CR DECORA MATTE FO BRANCO GELO 3.6L</t>
  </si>
  <si>
    <t>V40 4 EM 1 500ML VONIXX</t>
  </si>
  <si>
    <t>DISCO ABRASIVO TELADO 225MM 180 AT14/180 ATLAS</t>
  </si>
  <si>
    <t>SKYMIX BP278 PEROLA OURO BRILHANTE 0,450ML-21,45-ST</t>
  </si>
  <si>
    <t>DISCO HOOKIT 500 NORTON</t>
  </si>
  <si>
    <t>M1 VEDBEM IMPERALL PREMIUM 10 EM 1 3,6KG</t>
  </si>
  <si>
    <t>CERA PASTE WAX EXTREME 200G 3M</t>
  </si>
  <si>
    <t>BRASILAR-VERDE LUMINOSO 225ML BRASILUX</t>
  </si>
  <si>
    <t>ADAPTADOR C/ ROSCA FEMEA 1/4" P/ MANGUEIRA 5/16" AD657F SCHWEERS</t>
  </si>
  <si>
    <t>CERA DE CARNAUBA HYBRID WAX 240G VONIXX</t>
  </si>
  <si>
    <t>BRASIMOB-CERAMICA 3,6L BRASILUX</t>
  </si>
  <si>
    <t>BRASILAR-AMARELO LUMINOSO 225ML BRASILUX</t>
  </si>
  <si>
    <t>CATALISADOR WASH PRIMER P/ PRETO FOSCO VINILICO 300ML ANJO</t>
  </si>
  <si>
    <t>CR DECORA DIAMANTE SB BRANCO GL 3,6L</t>
  </si>
  <si>
    <t>CORANTE LIQUIDO XADREZ VIOLETA 50ML</t>
  </si>
  <si>
    <t>ESPUMA ABRASIVA N.02 P320/P400 NORTON</t>
  </si>
  <si>
    <t>REVESTIMENTO CERAMICA WHEELS RODAS UV DIMENSION</t>
  </si>
  <si>
    <t>TINTA EM PO POLIESTER - ROSE GOLD 25KG</t>
  </si>
  <si>
    <t>DISCO DE LIXA OURO 400 216U 3M</t>
  </si>
  <si>
    <t>DISCO DE CORTE CUB3 114.3X1X22.22MM 3M</t>
  </si>
  <si>
    <t>TINTA SPRAY USO GERAL ALUMINIO LATA 350ML/210G UNIPEGA</t>
  </si>
  <si>
    <t>FITA DUPLA FACE 5369 6MMX20M 3M</t>
  </si>
  <si>
    <t>AUTOBASE PLUS MM Q564 VERDE ESCURO 1L-21,94-ST</t>
  </si>
  <si>
    <t>BP CINZA CROMO MET FIAT 2007 900ML WANDA-21,93-ST</t>
  </si>
  <si>
    <t>ACRILAR ACRIL PREMIUM FOSCO AREIA BALDE 18L</t>
  </si>
  <si>
    <t>WANDABASE MM 2000 BINDER 3,6L-21,67-ST</t>
  </si>
  <si>
    <t>BRASILINE ESMALTE LARANJA SEGURANÇA 2.5YR6/14 3,6L BRASILUX</t>
  </si>
  <si>
    <t>CR CORALIT ULTRA RESISTÊNCIA AB AMARELO 3,6L</t>
  </si>
  <si>
    <t>CR CORALIT ULTRA RESISTÊNCIA AB VERMELHO 3,6L</t>
  </si>
  <si>
    <t>LAZZUDUR PU PRETO NINJA 675ML</t>
  </si>
  <si>
    <t>LAZZUDUR PU PRETO VULCANO 675ML</t>
  </si>
  <si>
    <t>CAVALETE SUPORTE DISPENSADOR DE PAPEL AI 15</t>
  </si>
  <si>
    <t>ARCO IRIS (CAVELETES)</t>
  </si>
  <si>
    <t>CERA PROTETORA PREMIUM CARNAUBA 150G NORTON</t>
  </si>
  <si>
    <t>DIRETO NA FERRUGEM MARROM BRONZE 3,6LT BRASILUX</t>
  </si>
  <si>
    <t>BRASIMOB-BRANCO BRILHANTE 18L BRASILUX</t>
  </si>
  <si>
    <t>TIRANTE RESPIRADOR 6000/6200 3M</t>
  </si>
  <si>
    <t>FITA DUPLA FACE 4910 VHB 9.5MMX33M 3M</t>
  </si>
  <si>
    <t>REMOVEDOR PASTOSO 1KG ANJO</t>
  </si>
  <si>
    <t>VERNIZ EXTRA MARITIMO FOSCO NATURAL 3,6L</t>
  </si>
  <si>
    <t>CR CORALIT SECAGEM RAPIDA BR BRANCO 3,0L</t>
  </si>
  <si>
    <t>MASSA PVA CAIXA 18KG INOVE</t>
  </si>
  <si>
    <t>CR CORALIT ULTRA RESISTÊNCIAAB AZUL MARINHO 3,6L</t>
  </si>
  <si>
    <t>M1 VEDMUR 5L</t>
  </si>
  <si>
    <t>BRASILAR-PEROLA FOSCO 18L BALDE BRASILUX</t>
  </si>
  <si>
    <t>ESPUMA ABRASIVA N.04 P800/P1000 NORTON</t>
  </si>
  <si>
    <t>M1 MASSA SECA PAREDE BALDE 18KG</t>
  </si>
  <si>
    <t>EXTRACTUS 5L VONIXX</t>
  </si>
  <si>
    <t>HY HAMMERITE BR PRETO 2,4L</t>
  </si>
  <si>
    <t>V10 CORTE VERNIZ ASIATICO 500ML VONIXX</t>
  </si>
  <si>
    <t>BRASIPLUS ACRILICA SEMI BRILHO BRANCO NEVE BALDE 18L BRASILUX</t>
  </si>
  <si>
    <t>CR CORALIT ULTRA RESISTÊNCIA AC BASE P 3,2L</t>
  </si>
  <si>
    <t>CETOL ACETINADO IMBUIA 900ML</t>
  </si>
  <si>
    <t>DISCO HOOKIT MULTIAIR SOFT TOUCH A975 Nº 500 NORTON</t>
  </si>
  <si>
    <t>FILTRO 5N11 P 6000/7500 3M</t>
  </si>
  <si>
    <t>BRASIMIX BU-PRETO PROFUNDO 3,6L BRASILUX</t>
  </si>
  <si>
    <t>SELADOR BRANCO P/ GESSO 18L BRASILUX</t>
  </si>
  <si>
    <t>BP PRATA EGITO METALICO VW 2010 900ML WANDA-21,46-ST</t>
  </si>
  <si>
    <t>DISCO BLUE NET 220 152MM 3M</t>
  </si>
  <si>
    <t>BRASIMOB-CAMURCA 3,6L BRASILUX</t>
  </si>
  <si>
    <t>BRASIPLUS ACRIL FOSCA NOBRE  BASE B 16,2L</t>
  </si>
  <si>
    <t>CR PROTECAO SOL &amp; CHUVA PINTURA IMP. BASE MF 3,2L</t>
  </si>
  <si>
    <t>LAZZUDUR PU AMARELO INDIANAPOLIS 258A 675ML</t>
  </si>
  <si>
    <t>BOINA DUPLA FACE DE ESPUMA CINZA ER PN05707 3M</t>
  </si>
  <si>
    <t>EPOXI POLIAMIDA AZUL SEGURANÇA 2.5PB4/10 2,88L BRASILUX</t>
  </si>
  <si>
    <t>GALVALUMI-CINZA N6.5 CLARO 3,6L BRASILUX</t>
  </si>
  <si>
    <t>TEXTURA ACRILICA CAMURCA BALDE 20KG INOVE</t>
  </si>
  <si>
    <t>MASSA RAPIDA PLUS 1,25KG ANJO</t>
  </si>
  <si>
    <t>IMPERMEABILIZANTE VEDAPREN PAREDE BRANCO 3,6KG VEDACIT</t>
  </si>
  <si>
    <t>ESMALTE SINT SECAGEM EXTRA RAPIDA ALUMINIO 3,6LT BRASILUX</t>
  </si>
  <si>
    <t>BRASIPLUS ACRILICA SEMI BRILHO BRANCO NEVE LATA 18L BRASILUX</t>
  </si>
  <si>
    <t>LAZZUDUR PU AZUL BUZIOS 675ML</t>
  </si>
  <si>
    <t>ROLO MICROFIBRA MONARCA 23CM AT732/25 ATLAS</t>
  </si>
  <si>
    <t>CR CORALIT TOTAL BR MARFIM 3.6L</t>
  </si>
  <si>
    <t>BRASILAR-VERMELHO LUMINOSO 225ML BRASILUX</t>
  </si>
  <si>
    <t>LAZZUDUR POLIESTER PRATA SAND MET 900ML</t>
  </si>
  <si>
    <t>LONA PLASTICA PRETA 8X50 20KG 54MC MAXILONA</t>
  </si>
  <si>
    <t>BRASIMIX IMOBILIARIO-VIOLETA FT 900ML BRASILUX</t>
  </si>
  <si>
    <t>TINTA DEMARCACAO VIARIA DNIT VERDE FOLHA 18L BRASILUX</t>
  </si>
  <si>
    <t>RL BLUE NET 320 115X110 3M</t>
  </si>
  <si>
    <t>TRINCHA 395 2 1/2" PINTURA LATEX E ACRILICA 395/6 ATLAS</t>
  </si>
  <si>
    <t>BRASILINE-VERDE 10GY3/6 FOLHA 3,6L BRASILUX</t>
  </si>
  <si>
    <t>ESMALTE SINTETICO-AZUL MBB 5497/97 3,6L ANJO-21,46-ST</t>
  </si>
  <si>
    <t>DISCO HOOKIT MULTIAIR SOFT TOUCH A975 Nº 400 NORTON</t>
  </si>
  <si>
    <t>FITA DUPLA FACE 5369T 9,5MMX20M 3M</t>
  </si>
  <si>
    <t>BRASIMIX IMOBILIARIO-VERMELHO VT 900ML BRASILUX</t>
  </si>
  <si>
    <t>ADESIVO INSTANTANEO BOND 007 SEG. FRASCO 100G UNIPEGA</t>
  </si>
  <si>
    <t>TINTA EM PO POLIESTER - ALUMINIO CROMADO 25KG</t>
  </si>
  <si>
    <t>TRINCHA 395 2" PINTURA LATEX E ACRILICA 395/5 ATLAS</t>
  </si>
  <si>
    <t>SELADORA P/ MADEIRA 18L BRASILUX</t>
  </si>
  <si>
    <t>SKYMIX BP267 ALUMINIO MEDIO FINO 3,600ML -21,94-ST</t>
  </si>
  <si>
    <t>CR PINTA PISO CINZA ESCURO 3,6L</t>
  </si>
  <si>
    <t>LAZZUDUR PU PRETO EBONY 675ML</t>
  </si>
  <si>
    <t>CR MASSA ACRILICA 1,5KG</t>
  </si>
  <si>
    <t>CR CORALIT TOTAL FO BRANCO 3,6L</t>
  </si>
  <si>
    <t>AUTOBASE PLUS MM Q328 LARANJA  AVERMELHADO TRANSP 1L-25,63-ST</t>
  </si>
  <si>
    <t>CORANTE LIQUIDO XADREZ LARANJA 50ML</t>
  </si>
  <si>
    <t>TINTA EM PO POLIESTER - VERDE RAL 6005 25KG BRASILUX</t>
  </si>
  <si>
    <t>LONA PLASTICA PRETA 4X50 10KG 54MC MAXILONA</t>
  </si>
  <si>
    <t>CR CORALIT ULTRA RESISTÊNCIA AB PRETO 3,6L</t>
  </si>
  <si>
    <t>DESEMPENADEIRA ACO TEMPERADO LISA 12X35 AT243 ATLAS</t>
  </si>
  <si>
    <t>OPTY 240ML VONIXX</t>
  </si>
  <si>
    <t>FLANELA MICROFIBRA 40X60 AZUL 3M</t>
  </si>
  <si>
    <t>CR PROTECAO SOL &amp; CHUVA PINTURA IMP. BASE P 3,2L</t>
  </si>
  <si>
    <t>BRASILAR-AZUL LUMINOSO 225ML BRASILUX</t>
  </si>
  <si>
    <t>BRASILINE ESMALTE AZUL SEGURANÇA 2.5PB4/10 3,6L BRASILUX</t>
  </si>
  <si>
    <t>KIT 3 BOINAS POLIMENTO EM CONE VONIXX</t>
  </si>
  <si>
    <t>CR PINTA PISO VERMELHO LATA 18L</t>
  </si>
  <si>
    <t>MOTO-V 1,5L VONIXX</t>
  </si>
  <si>
    <t>DIRETO NA FERRUGEM CINZA MEDIO 3,6LT BRASILUX</t>
  </si>
  <si>
    <t>LUSTRO FINAL FINISH 3000 500ML AUTOAMERICA</t>
  </si>
  <si>
    <t>ECOLUX EPOXI 100% SOL(0V.O.C.) - BRANCO 2,7 LT</t>
  </si>
  <si>
    <t>DISCO AVOS F828 Nº 024 NORTON</t>
  </si>
  <si>
    <t>BRASTOL-INCOLOR 3,6L BRASILUX</t>
  </si>
  <si>
    <t>BRASTOL-DECK NATURAL 3,6L BRASILUX</t>
  </si>
  <si>
    <t>ESMALTE BASE AGUA ECOLOGICO-PRETO 3,6L</t>
  </si>
  <si>
    <t>GESSO RAPIDO 4KG (5X4) REJUMASSA</t>
  </si>
  <si>
    <t>BRASIPLUS ACRIL FOSCA NOBRE  BASE A 16,2L</t>
  </si>
  <si>
    <t>TINTA EM PO - VERNIZ VIOLETA 20KG</t>
  </si>
  <si>
    <t>ROLO TEXTURA RUSTICA 23CM 1155 ATLAS</t>
  </si>
  <si>
    <t>AUTOBASE PLUS MM Q436 AMARELO OXIDO ESCURO 1L-25,37-ST</t>
  </si>
  <si>
    <t>VERNIZ BASE EPOXI POLIAMIDA LINHA 03 18L BRASILUX</t>
  </si>
  <si>
    <t>CAVALETE DE PREPARAÇÃO AI 02</t>
  </si>
  <si>
    <t>ROLO PARA MASSA ROLADA 23CM AT1122/23 ATLAS</t>
  </si>
  <si>
    <t>CR DECORA EFEITO MARMORE BASE 3,9 KG</t>
  </si>
  <si>
    <t>AN ACOTONE CONC BU1 AZUL INTENSO 720ML</t>
  </si>
  <si>
    <t>CR FUNDO PREPARADOR BASE AGUA INCOLOR GL 3,6L</t>
  </si>
  <si>
    <t>LAZZUDUR POLIESTER BRANCO PURO LISA LC9A/0Q0Q 900ML</t>
  </si>
  <si>
    <t>BLEND ALL IN ONE 500ML VONIXX</t>
  </si>
  <si>
    <t>EPOXI POLIAMIDA COMP A  ALCATRAO DE HULHA 2,88LT BRASILUX</t>
  </si>
  <si>
    <t>FITA ISOLANTE SCOTCH 33+ 19MMX20M 3M</t>
  </si>
  <si>
    <t>PRIMER FOSFATIZANTE ANTICORROSIVO 2:1 0,600ML SKY-21,94-ST</t>
  </si>
  <si>
    <t>MASSA POLYKIT IV 1,5KG SIKKENS</t>
  </si>
  <si>
    <t>MARTELADO-VERDE BRASIL 3,6L BRASILUX</t>
  </si>
  <si>
    <t>BRASILAR-PALHA NOVO FOSCO 18L BRASILUX</t>
  </si>
  <si>
    <t>BRASIMAR-VERNIZ MARITIMO BRILHANTE 3,6LT BRASILUX</t>
  </si>
  <si>
    <t>ESMALTE SINTETICO-AMARELO VALMET 82 3,6L SKY-21,94-ST</t>
  </si>
  <si>
    <t>CR CORALIT ULTRA RESISTÊNCIA AB AZUL REY 3,6L</t>
  </si>
  <si>
    <t>CR CORALIT ULTRA RESISTÊNCIA AB AZUL FRANCA 3,6L</t>
  </si>
  <si>
    <t>FITA DUPLA FACE 5369 9,5MMX20M CINZA 3M</t>
  </si>
  <si>
    <t>FITA CREPE P/ PINTURA IMOBILIARIA LARANJA 24MMX50M A128RLS ADERE</t>
  </si>
  <si>
    <t>RESINA PARA TELHA-MARROM BARROCO 18L BRASILUX</t>
  </si>
  <si>
    <t>CR DECORA EFEITO CIMENTO QUE BASE 4,1KG</t>
  </si>
  <si>
    <t>ACRILAR-BASE B ACETINADO 16,2L BRASILUX</t>
  </si>
  <si>
    <t>CR RENDE MUITO CONCRETO 16L</t>
  </si>
  <si>
    <t>CR RENDE MUITO PALHA LATA 16L</t>
  </si>
  <si>
    <t>SKYMIX BP210 AMARELO ESVERDEADO 0,900ML -21,94-ST</t>
  </si>
  <si>
    <t>TINTA TECNICA ESPECIAL KIT PU VERMELHO 5R4/14 3,6L BRASILUX</t>
  </si>
  <si>
    <t>ADAPTADOR P/ ENGATE RAPIDO FEMEA 1/4" AD767F SCHWEERS</t>
  </si>
  <si>
    <t>BLEND PASTE WAX 100ML VONIXX</t>
  </si>
  <si>
    <t>BRASILINE-VERDE 2.5G4/8 PETROBRAS 3,6L BRASILUX</t>
  </si>
  <si>
    <t>SKYMIX BP269 ALUMINIO BRILHANTE MEDIO 3,600L -21,94-ST</t>
  </si>
  <si>
    <t>VERSE 500ML VONIXX</t>
  </si>
  <si>
    <t>DIRETO NA FERRUGEM OURO 3,6LT BRASILUX</t>
  </si>
  <si>
    <t>BRASILAR-ERVA DOCE FOSCO 18L BRASILUX</t>
  </si>
  <si>
    <t>BRASILAR-VERDE LIMAO FOSCO 18L BALDE BRASILUX</t>
  </si>
  <si>
    <t>BP PRETO CARBON FLASH METÁLICO GM 2008/2016 900ML WANDA</t>
  </si>
  <si>
    <t>CR DECORA EFEITO CIMENTO QUE TUBARÃO BRANCO GL 4,8KG</t>
  </si>
  <si>
    <t>ACRILAR ACRIL PREMIUM FOSCO PALHA BALDE 18L</t>
  </si>
  <si>
    <t>AUTOBASE PLUS MM Q954G PEROLA AZUL ESVERDEADA 1L-25,87-ST</t>
  </si>
  <si>
    <t>CATALISADOR EPOXI POLIAMINA P/ NORMA 3,6L BRASILUX</t>
  </si>
  <si>
    <t>MARTELADO-AZUL REAL 3,6L BRASILUX</t>
  </si>
  <si>
    <t>KIT SUPORTE AVOS 115X22.23MM NORTON</t>
  </si>
  <si>
    <t>SKYMIX BP297 PEROLA BRANCA BRILHANTE 0,450ML-21,46-ST</t>
  </si>
  <si>
    <t>BRASIMIX BU-ROSA 3,6L BRASILUX</t>
  </si>
  <si>
    <t>LAZZUDUR POLIESTER VERMELHO FLASH IV LISA 900ML</t>
  </si>
  <si>
    <t>TINTA EM PO POLIESTER - ACO CORTEM 25KG BRASILUX</t>
  </si>
  <si>
    <t>HY HAMMERITE BR CINZA 2,4L</t>
  </si>
  <si>
    <t>CAL VIRGEM 1KG (20X1) REJUMASSA</t>
  </si>
  <si>
    <t>CR TEXTURA DESIGN LOC BASE PM 22KG</t>
  </si>
  <si>
    <t>BRASILAR-LARANJA LUMINOSO 225ML BRASILUX</t>
  </si>
  <si>
    <t>DESEMPENADEIRA METAL RETANGULAR EFEITOS AT112 ATLAS</t>
  </si>
  <si>
    <t>SKYMIX BP279 PEROLA VERDE BRILHANTE 0,450ML -21,94-ST</t>
  </si>
  <si>
    <t>ECOLUX EPOXI MONOCOMPONENTE CINZA CLARO N6,5 3,6L BRASILUX</t>
  </si>
  <si>
    <t>ESMALTE SINTETICO-MUNSELL 5Y 8/12 AMARELO SEGURANÇA 3,6L ANJO</t>
  </si>
  <si>
    <t>ECOLUX CINZA CLARO N65 2,7L BRASILUX</t>
  </si>
  <si>
    <t>LAZZUDUR PU VERMELHO LYRA 675ML</t>
  </si>
  <si>
    <t>CR RENOVA AZULEJOS BR BRANCO GL 3,6L</t>
  </si>
  <si>
    <t>CR CORALIT ULTRA RESISTÊNCIA AB MARROM 3,6L</t>
  </si>
  <si>
    <t>BRASITEC-VERMELHO EXTINTOR 18L BRASILUX</t>
  </si>
  <si>
    <t>AN ACOTONE CONC UM1 MARROM 720ML</t>
  </si>
  <si>
    <t>DESEMPENADEIRA ACO TEMPERADO DENTADA 12X35 AT245 ATLAS</t>
  </si>
  <si>
    <t>SKYMIX BP248 PRETO INTENSO 3,600ML-21,94-ST</t>
  </si>
  <si>
    <t>BRASIMIX IMOBILIARIO-AMARELO RT 900ML BRASILUX</t>
  </si>
  <si>
    <t>TINTA TECNICA ESPECIAL - ALTA TEMP PRETO FOSCO 400ºC 900 ML</t>
  </si>
  <si>
    <t>RESINA PARA TELHA-FOSCA INCOLOR 18L BRASILUX</t>
  </si>
  <si>
    <t>BRASIPLUS ACRIL SB NOBR  BASE A SEMIBRILHO 16,2L</t>
  </si>
  <si>
    <t>SUPORTE HOOKIT 6" NEWPAD</t>
  </si>
  <si>
    <t>SACO DE LIXO PRETO 200LTS</t>
  </si>
  <si>
    <t>FITA MULTIUSO 20CM ROLO 10MT VEDACIT</t>
  </si>
  <si>
    <t>TEXTURA ACRILICA GELO CAIXA 20KG INOVE</t>
  </si>
  <si>
    <t>POLIDOR LUSTRO ETAPA 3 500ML NORTON</t>
  </si>
  <si>
    <t>DISCO HOOKIT MULTIAIR Nº 320 DPM NORTON</t>
  </si>
  <si>
    <t>LONA PLASTICA PRETA 6X100 30KG 54MC MAXILONA</t>
  </si>
  <si>
    <t>LONA PLASTICA PRETA 8X50 60KG 163MC MAXILONA</t>
  </si>
  <si>
    <t>BRASIMIX IMOBILIARIO-AMARELO ZC 900ML BRASILUX</t>
  </si>
  <si>
    <t>CAMISA SEM TAMPA STD PPS 2 650ML 3M</t>
  </si>
  <si>
    <t>MOVELARIA-VERNIZ COPAL 3,6L BRASILUX</t>
  </si>
  <si>
    <t>BOINA DUPLA FACE FIO DE LÃ AMAR MACIA 8 CLASSIC NORTON</t>
  </si>
  <si>
    <t>DISCO BLUE NET 150 152MM 3M</t>
  </si>
  <si>
    <t>IMPERMEABILIZANTE VEDALIT 900ML VEDACIT</t>
  </si>
  <si>
    <t>GLADIUS 500ML VONIXX</t>
  </si>
  <si>
    <t>ESMERILHADEIRA ANGULAR 4 1/2" 115MM 750W ULTRA SLIM 220V DEWALT</t>
  </si>
  <si>
    <t>AN ACOTONE CONC WH1 BRANCO 720ML</t>
  </si>
  <si>
    <t>FITA MULTIUSO 15CM ROLO 10MT VEDACIT</t>
  </si>
  <si>
    <t>LAZZUDUR POLIESTER VERMELHO LUCIFER PEROL 900ML</t>
  </si>
  <si>
    <t>PRIMER 5100 CINZA MEDIO 3L WANDA-21,46-ST</t>
  </si>
  <si>
    <t>BRASILINE ESMALTE CINZA CLARO N6.5 3,6L BRASILUX</t>
  </si>
  <si>
    <t>MULTIEXTENDER MASILLA 750ML ROBERLO</t>
  </si>
  <si>
    <t>ESPUMA ABRASIVA N.03 P500/P600 NORTON</t>
  </si>
  <si>
    <t>BOINA VOXER REFINO LARANJA 6P VONIXX</t>
  </si>
  <si>
    <t>BRASIMIX BU-VERMELHO OXIDO 3,6L BRASILUX</t>
  </si>
  <si>
    <t>BRASILAR-PINK LUMINOSO 225ML BRASILUX</t>
  </si>
  <si>
    <t>AUTOBASE PLUS MM Q922F PEROLA VERMELHA 1L-21,94-ST</t>
  </si>
  <si>
    <t>AN ACOTONE CONC XR1 VERM OXIDO 720ML</t>
  </si>
  <si>
    <t>BRASILINE ESMALTE BRANCO BRILHANTE 900ML BRASILUX</t>
  </si>
  <si>
    <t>CR DECORA MATTE FO BASE P 3,2L</t>
  </si>
  <si>
    <t>FITA DUPLA FACE XT080 09MMX20M ADERE</t>
  </si>
  <si>
    <t>RESINA PARA TELHA-MULTIUSO BRANCO 18L BRASILUX</t>
  </si>
  <si>
    <t>BRASTOL-CANELA 3,6L BRASILUX</t>
  </si>
  <si>
    <t>DESEMPENADEIRA ACO LISA 12X35 AT248/2 ATLAS</t>
  </si>
  <si>
    <t>ESTRADO PLASTICO EM PP 50X50CM - PRETO</t>
  </si>
  <si>
    <t>SK PLASTICOS</t>
  </si>
  <si>
    <t>CR CORALIT TOTAL BR PLATINA 3,6L</t>
  </si>
  <si>
    <t>CR RENOVA GESSO DRYWALL BRANCO GL 3,6L</t>
  </si>
  <si>
    <t>KIT PU BRANCO PURO 900ML WANDA</t>
  </si>
  <si>
    <t>SILTEX 400 PRETO 900G ROBERLO</t>
  </si>
  <si>
    <t>LAZZUDUR POLIESTER VERMELHO LISA 900ML</t>
  </si>
  <si>
    <t>M1 ACQUAFORT FACHADA BALDE 18L</t>
  </si>
  <si>
    <t>BP PRATA BILLET METÁLICO FIAT 2012/2023 900ML WANDA</t>
  </si>
  <si>
    <t>BRASTOL-IPE 3,6L BRASILUX</t>
  </si>
  <si>
    <t>DISCO TRIZACT P1000 152MM 3M</t>
  </si>
  <si>
    <t>CR SUPER LAVAVEL LOC BASE P 3,2L</t>
  </si>
  <si>
    <t>PISTOLA  HIGH TECH MOD. 6000G 1.4MM EURO TECHNIKER</t>
  </si>
  <si>
    <t>PEDRAS NATURAIS ACO CORTEN BALDE 20KG INOVE</t>
  </si>
  <si>
    <t>SKYMIX PU VERMELHO VIVO 0,900ML 339-21,94-ST</t>
  </si>
  <si>
    <t>BOINA DUPLA FACE DE LA NORMAL CLASSIC 8P NORTON</t>
  </si>
  <si>
    <t>CR SUPER LAVAVEL BRANCO GL 3,6L</t>
  </si>
  <si>
    <t>CR CORAL MASTER BRANCO GL 3,6L</t>
  </si>
  <si>
    <t>BRASIDUR-PRETO FOSCO 2,7L BRASILUX</t>
  </si>
  <si>
    <t>CR DECORA EFEITO CIMENTO QUE IMENSIDÃO CINZA GL 4,8KG</t>
  </si>
  <si>
    <t>HY HAMMERITE BR BRANCO 800ML</t>
  </si>
  <si>
    <t>ADAPTADOR C/ ROSCA MACHO 1/4" P/ MANGUEIRA 5/16" AD657M5/16 SCHWEERS</t>
  </si>
  <si>
    <t>ESMALTE SINT AUTOMOTIVO CINZA MBB 7202 3,6L BRASILUX</t>
  </si>
  <si>
    <t>DESEMPENADEIRA METAL TRAPEZIO EFEITOS AT111 ATLAS</t>
  </si>
  <si>
    <t>BRASIFIRE-VERNIZ ANTICHAMA INTUMESCENTE 3,6L BRASILUX</t>
  </si>
  <si>
    <t>SKYMIX BP299 ADITIVO BASE 3,600ML-21,46-ST</t>
  </si>
  <si>
    <t>CHAPINHA P/ ACERTO DE COR SEM FURO 70X140MM PURPLEX</t>
  </si>
  <si>
    <t>EPOXI POLIAMIDA PLUS CINZA N3.5 ESCURO 2,88L BRASILUX</t>
  </si>
  <si>
    <t>SKYMIX PU LARANJA 3,600ML 312</t>
  </si>
  <si>
    <t>CR DECORA SEDA AC BRANCO GELO GL 3,6L</t>
  </si>
  <si>
    <t>BOINA DUPLA FACE DE ESPUMA BRANCA ER P/ POLIR 8P PN05706 3M</t>
  </si>
  <si>
    <t>BRASIMIX BU-AMARELO TRANSPARENTE 3,6L BRASILUX</t>
  </si>
  <si>
    <t>EMBORRACHADA-AREIA 18L LATA BRASILUX</t>
  </si>
  <si>
    <t>LAZZUDUR PU AMARELO OURO 1900 675ML</t>
  </si>
  <si>
    <t>VERNIZ BASE NITROCELULOSE 18L BRASILUX-21,94-ST</t>
  </si>
  <si>
    <t>CR PINTA PISO VERDE QUADRA LATA 18L</t>
  </si>
  <si>
    <t>COADOR DESCARTAVEL DAUTO</t>
  </si>
  <si>
    <t>TINTA PU BRANCO 3,6L CONCENTRADO</t>
  </si>
  <si>
    <t>TINTAS PRODUZIDAS</t>
  </si>
  <si>
    <t>KIT PU BRANCO 9004 900ML WANDA</t>
  </si>
  <si>
    <t>CR PROTECAO SOL &amp; CHUVA PINTURA IMP. BRANCO GL 3,6L</t>
  </si>
  <si>
    <t>SKYMIX BP208 AMARELO MEDIO 0,900ML -21,94-ST</t>
  </si>
  <si>
    <t>BRASILINE ESMALTE ALUMINIO 3,6L BRASILUX</t>
  </si>
  <si>
    <t>CATALISADOR PU ALIFATICO - CAT. ALIFATICO PARA VIDRO (900 ML)</t>
  </si>
  <si>
    <t>REVOX 1,5L VONIXX</t>
  </si>
  <si>
    <t>RESTAURAX VONIXX 1,5 LITROS</t>
  </si>
  <si>
    <t>BRASIMAIS-BRANCO NEVE 3,6L BRASILUX</t>
  </si>
  <si>
    <t>BRASITEC-CINZA N3.5 ESCURO 2,7L BRASILUX</t>
  </si>
  <si>
    <t>DISCO ABRASIVO TELADO 225MM 120 AT14/120 ATLAS</t>
  </si>
  <si>
    <t>LONA PLASTICA PRETA 6X50 27KG 98MC MAXILONA</t>
  </si>
  <si>
    <t>CR CORALIT ULTRA RESISTÊNCIA AC PLATINA 3,6L</t>
  </si>
  <si>
    <t>SKYMIX PU ADITIVO BASE 18L 399</t>
  </si>
  <si>
    <t>AN ACOTONE CONC GR1 VERDE 720ML</t>
  </si>
  <si>
    <t>KIT 5 PINCEIS DETALHAMENTO INTERNO VONIXX</t>
  </si>
  <si>
    <t>CERA DE CARNAUBA PLUS 1,5L VONIXX</t>
  </si>
  <si>
    <t>CR DECORA MATTE FO BRANCO GL 3,6L</t>
  </si>
  <si>
    <t>LIXA BLUE 180 225X275MM 338U 3M</t>
  </si>
  <si>
    <t>CR CORALIT ULTRA RESISTÊNCIA FO PRETO 3,6L</t>
  </si>
  <si>
    <t>KIT PU PRETO EBONY FORD 98 900ML WANDA</t>
  </si>
  <si>
    <t>GALVFORT-CINZA N6,5 CLARO 3,6L BRASILUX</t>
  </si>
  <si>
    <t>VERNIZ BASE EPOXI POLIAMINA LINHA 16 18L BRASILUX</t>
  </si>
  <si>
    <t>TINTA TECNICA ESPECIAL KIT POWER PISO INCOLOR KIT 3,6 LT BRASILUX</t>
  </si>
  <si>
    <t>CAVALETE P/ PARACHOQUE AI 05</t>
  </si>
  <si>
    <t>CR RENDE MUITO CAMURCA LATA 16L</t>
  </si>
  <si>
    <t>CR RENDE MUITO MARFIM 16L</t>
  </si>
  <si>
    <t>CR RENDE MUITO TUBARAO BRANCO 16L</t>
  </si>
  <si>
    <t>MARTELADO-CINZA CLARO 3,6L BRASILUX</t>
  </si>
  <si>
    <t>ADESIVO DE SILICONE TRANSPARENTE 256G/270ML TEK BOND</t>
  </si>
  <si>
    <t>AUTOBASE PLUS MM Q941M PEROLA OURO MEDIA 1L-25,63-ST</t>
  </si>
  <si>
    <t>CR CORALIT TOTAL FO PRETO 3,6L</t>
  </si>
  <si>
    <t>SILTEX CINZA 1KG ROBERLO</t>
  </si>
  <si>
    <t>CERA PROTETORA PLUS 500ML 3M</t>
  </si>
  <si>
    <t>TINTA LACA NC BRANCO PURO 900ML ANJO</t>
  </si>
  <si>
    <t>SHINY 500ML VONIXX</t>
  </si>
  <si>
    <t>DISCO DE LIXA OURO 320 216U 3M</t>
  </si>
  <si>
    <t>BRASIMIX BU-VERMELHO 3,6L BRASILUX</t>
  </si>
  <si>
    <t>BRASIMIX BU-VERDE CLARO 800ML BRASILUX</t>
  </si>
  <si>
    <t>ACRILAR-BRANCO NEVE ACETINADO 18L LATA BRASILUX</t>
  </si>
  <si>
    <t>BRASIMIX BU-VERDE ESCURO 800ML BRASILUX</t>
  </si>
  <si>
    <t>V-PAINT 20ML VONIXX</t>
  </si>
  <si>
    <t>CHAPINHA P/ ACERTO DE COR SEM FURO SHERWIN</t>
  </si>
  <si>
    <t>V-FINISH POLIDOR LUSTRO PREMIUM 500ML VONIXX</t>
  </si>
  <si>
    <t>CR CORALAR ACRILICO MAIS BRILHO E PROTEÇÃO BRANCO GL 3,6L</t>
  </si>
  <si>
    <t>TINTA TECNICA ESPECIAL KIT POWER PISO CINZA CLARO KIT 3,6L BRASILUX</t>
  </si>
  <si>
    <t>FITA CREPE USO GERAL BEGE 24MMX50M ADERE</t>
  </si>
  <si>
    <t>WANDABASE MM 1991 CONTROLE DE EFEITO METALICO 0,9 L-21,67-ST</t>
  </si>
  <si>
    <t>BP VERMELHO GOYA PEROL GM 1995 900ML WANDA-21,46-ST</t>
  </si>
  <si>
    <t>BRASIMIX BU-VIOLETA 3,6L BRASILUX</t>
  </si>
  <si>
    <t>LIMA FUNILEIRO CORTE GROSSO 299B 350 H3 PFERD</t>
  </si>
  <si>
    <t>AUTOBASE PLUS MM Q239 VERMELHO OXIDO 1L-21,94-ST</t>
  </si>
  <si>
    <t>ADESIVO PU40 MULTIUSO BRANCO CARTUCHO 360G UNIPEGA</t>
  </si>
  <si>
    <t>LANTERNA DE INSPEÇÃO DE COR RECARREGAVEL 6W VONDER</t>
  </si>
  <si>
    <t>MASSA PLUS LIGHT 900GR ROBERLO</t>
  </si>
  <si>
    <t>ESMALTE SINTETICO-VERDE JOHN DEERE 2000 3,6L ANJO-21,46-ST</t>
  </si>
  <si>
    <t>BRASILINE SINT SUPER RAPIDO - PRIMER ACAB CINZA ESCURO (18 LT)</t>
  </si>
  <si>
    <t>DISCO BLUE 800 152MM 7F 321U 3M</t>
  </si>
  <si>
    <t>DESEMPENADEIRA NIVELOPRO 60CM AT933/60 ATLAS</t>
  </si>
  <si>
    <t>RESINA ACRILICA PREMIUM 18L BRASILUX</t>
  </si>
  <si>
    <t>PANO PEGA POEIRA BRAZILIAN</t>
  </si>
  <si>
    <t>V-POLISH POLIDOR REFINO PREMIUM 500ML VONIXX</t>
  </si>
  <si>
    <t>ENGATE RAPIDO C/ ROSCA MACHO 1/4" ER767M1/4 SCHWEERS</t>
  </si>
  <si>
    <t>BRASIMUITO ACRILICO FOSCO BRANCO NEVE BALDE 18L</t>
  </si>
  <si>
    <t>ESCADA DE ALUMINIO C/ 7 DEGRAUS BOTAFOGO</t>
  </si>
  <si>
    <t>GALVFORT-BRANCO PURO N9,5 3,6L BRASILUX</t>
  </si>
  <si>
    <t>CROMATO DE ZINCO-BRANCO 18L BRASILUX</t>
  </si>
  <si>
    <t>MASSA ACRILICA BALDE 25KG BRASILUX</t>
  </si>
  <si>
    <t>THINNER 454 18L LAZZURIL</t>
  </si>
  <si>
    <t>CATALISADOR PU ALIFATICO - CAT. PU ALIFATICO P/ ROLO (900 ML)</t>
  </si>
  <si>
    <t>TINTA DEMARCACAO VIARIA DNIT PRETO 18L BRASILUX</t>
  </si>
  <si>
    <t>LONA PLASTICA PRETA 4X100 20KG 54MC MAXILONA</t>
  </si>
  <si>
    <t>SINERGY PAINT 500ML SPRAY VONIXX</t>
  </si>
  <si>
    <t>ROLO LA DE CARNEIRO MAXILÃ 23CM AT328/25 ATLAS</t>
  </si>
  <si>
    <t>KIT VERNIZ 10.000 BICOMP E END 100 900ML SKY-21,94-ST</t>
  </si>
  <si>
    <t>STAIN ACETINADO NATURAL 3,6L</t>
  </si>
  <si>
    <t>CERA PASTE WAX S. SPORT 200G 3M</t>
  </si>
  <si>
    <t>WANDABASE MM 2455 AMARELO ESVERDEADO TR. 0,9L-21,67-ST</t>
  </si>
  <si>
    <t>MANGUEIRA ESPIRAL PU 8 X 5,5 MM 10 METROS SCHWEERS</t>
  </si>
  <si>
    <t>STAIN ACETINADO MOGNO 3,6L</t>
  </si>
  <si>
    <t>EPOXI POLIAMIDA PLUS BRANCO N9,5 PURO 2,88L BRASILUX</t>
  </si>
  <si>
    <t>DARKER 5L VONIXX</t>
  </si>
  <si>
    <t>CR CORALIT ULTRA RESISTÊNCIA AB VERDE FOLHA 3,6L</t>
  </si>
  <si>
    <t>AGUARRAS MINERAL 18L BRASILUX</t>
  </si>
  <si>
    <t>POLIDOR SUPER BRILHO ETAPA 4 500ML NORTON</t>
  </si>
  <si>
    <t>CR TEXTURA RUSTICA LOC BASE PM 22KG</t>
  </si>
  <si>
    <t>SKYMIX BP291 PEROLA VERDE AZULADA 0,900ML -21,94-ST</t>
  </si>
  <si>
    <t>BRASIMOB-LARANJA 3,6L BRASILUX</t>
  </si>
  <si>
    <t>Autocoat BT Techfleet MM 7910 Aluminio Fino 3.6L-21,94-ST</t>
  </si>
  <si>
    <t>CR CORALIT ULTRA RESISTÊNCIA AB BRANCO 3,6L</t>
  </si>
  <si>
    <t>TINTA TECNICA ESPECIAL - BRANCO N 9,5 PURO 2,7L</t>
  </si>
  <si>
    <t>FITA ADESIVA ALUMINIO 25MMX30M 3M</t>
  </si>
  <si>
    <t>CATALISADOR EPOXI POLIAMIDA COMP B ED POLIAMIDA HB 1X1 3,6 LT BRASILUX</t>
  </si>
  <si>
    <t>ADAPTADOR TIPO 32 PPS 3M</t>
  </si>
  <si>
    <t>TINTA EM PO - VERNIZ VERMELHO RED FIRE 20KG</t>
  </si>
  <si>
    <t>ESPUMA ABRASIVA N.05 P1200/1500 NORTON</t>
  </si>
  <si>
    <t>TORNEIRA JARDIM PVC C/ ADAPTADOR P/ 3/4 PRETA HERC</t>
  </si>
  <si>
    <t>Autocoat BT Techfleet MM 7220 Vermelho Limpo 3.6L-21,94-ST</t>
  </si>
  <si>
    <t>BORRACHA LIQ. SEMIBRILHO - BASE A SEMIBRILHO BORRACHA LIQ</t>
  </si>
  <si>
    <t>AUTOBASE PLUS MM Q680 VIOLETA TRANSPARENTE 1L -  25,63-ST</t>
  </si>
  <si>
    <t>HARDENER PLUS P25 5LTS SIKKENS</t>
  </si>
  <si>
    <t>V-FLOC 5L VONIXX</t>
  </si>
  <si>
    <t>ESMERILHADEIRA 4 1/2" 5" 115MM 950W VV 11.000 RPM 220V DEWALT</t>
  </si>
  <si>
    <t>KIT VERNIZ 5.000 BICOMP E END 050 900ML SKY-21,94-ST</t>
  </si>
  <si>
    <t>BRASIMIX BU-PRETO 3,6L BRASILUX</t>
  </si>
  <si>
    <t>Autocoat BT Techfleet MM 7002 Base PU Fosca 3.6L-21,94-ST</t>
  </si>
  <si>
    <t>CR PINTA PISO BRANCO LATA 18L</t>
  </si>
  <si>
    <t>BRASICAR-EMBORRACHHAMENTO BRANCO 3,6L BRASILUX</t>
  </si>
  <si>
    <t>LONA PLASTICA PRETA 8X100 80KG 109MC MAXILONA</t>
  </si>
  <si>
    <t>AUTOBASE PLUS MM Q941F PEROLA OURO FINA 1L-21,94-ST</t>
  </si>
  <si>
    <t>DISCO DE LIXA OURO 220 216U 3M</t>
  </si>
  <si>
    <t>CR RENDE MUITO LOC PM BASE PM 16L</t>
  </si>
  <si>
    <t>PEDRAS NATURAIS FULL BLACK BALDE 20KG INOVE</t>
  </si>
  <si>
    <t>SKYMIX BP290 PEROLA VIOLETA AZULADA 0,900ML -21,94-ST</t>
  </si>
  <si>
    <t>AUTOBASE PLUS MM Q653 AZUL ESVERDEADO 1L-25,37-ST</t>
  </si>
  <si>
    <t>CR CORALIT ULTRA RESISTÊNCIA AC BRANCO 3,6L</t>
  </si>
  <si>
    <t>CR GRANOS EFEITO PEDRA NATURAL MEDIA 22KG</t>
  </si>
  <si>
    <t>BRASIMIX BU-VERMELHO RUBI 800ML BRASILUX</t>
  </si>
  <si>
    <t>CR CORALIT ULTRA RESISTÊNCIA AB CINZA MEDIO 3,6L</t>
  </si>
  <si>
    <t>WASH PRIMER 2:1 N-1261 600ML ANJO-21,46-ST</t>
  </si>
  <si>
    <t>CR CORALIT ULTRA RESISTÊNCIA FO BRANCO 3,6L</t>
  </si>
  <si>
    <t>RESMA DE PAPEL A4 REPORT BRANCO 500FL</t>
  </si>
  <si>
    <t>REPORT</t>
  </si>
  <si>
    <t>LEQUE COR RODOAGRO BRASILUX</t>
  </si>
  <si>
    <t>ASPIRADOR PÓ E AGUA 12L WDL 1S 220V KARCHER</t>
  </si>
  <si>
    <t>BRASILINE ESMALTE BRANCO BRILHANTE 3,6L BRASILUX</t>
  </si>
  <si>
    <t>AUTOBASE PLUS MM Q452 AMARELO CLARO 1L-21,94-ST</t>
  </si>
  <si>
    <t>BOINA DUPLA FACE DE ESPUMA AZUL ULTRAFINA 6P PN33286 3M</t>
  </si>
  <si>
    <t>CAMISA SISTEMA PPS 1 600ML 3M</t>
  </si>
  <si>
    <t>KIT VERNIZ ALTO SOLIDO 13.000+130 900ML+450ML SKY-21,46-ST</t>
  </si>
  <si>
    <t>DISCO DE LIXA OURO 120 216U 3M</t>
  </si>
  <si>
    <t>AUTOBASE PLUS MM Q196 BRANCO TRANSPARENTE 1L-25,37-ST</t>
  </si>
  <si>
    <t>CR FUNDO PREPARADOR BASE AGUA INCOLOR LATA18L</t>
  </si>
  <si>
    <t>SKYMIX BP277 PEROLA COBRE BRILHANTE 0,450ML-21,46-ST</t>
  </si>
  <si>
    <t>AUTOBASE PLUS MM Q914C PEROLA BRANCA FINA 1L-21,94-ST</t>
  </si>
  <si>
    <t>MASSA DE POLIR N2 BRANCA 990GR PPG</t>
  </si>
  <si>
    <t>AUTOCOLOR</t>
  </si>
  <si>
    <t>CONFORTHERM 16KG BRASILUX</t>
  </si>
  <si>
    <t>PULVERIZADOR DE COMPRESSÃO MANUAL 2L VONIXX</t>
  </si>
  <si>
    <t>PISTOLA AR DIRETO MODELO 90 USO GERAL ARPREX</t>
  </si>
  <si>
    <t>ARPREX</t>
  </si>
  <si>
    <t>FURADEIRA DE IMPACTO 1/2" 13MM 750W VVR 220V DEWALT</t>
  </si>
  <si>
    <t>ESCADA BANQUETA DE ALUMINIO C/ 3 DEGRAUS BOTAFOGO</t>
  </si>
  <si>
    <t>PISTOLA DE PINTURA GRAV. HVMP 1.7MM PDR</t>
  </si>
  <si>
    <t>CR CORALIT ULTRA RESISTÊNCIA AB TABACO 3,6L</t>
  </si>
  <si>
    <t>LIXA SECO A396 Nº 040 NORTON</t>
  </si>
  <si>
    <t>ACRILAR-BASE B FOSCO 16,2L BRASILUX</t>
  </si>
  <si>
    <t>PULVERIZADOR DE ALUMINIO C/ BOTAO ROSCA 1/4" PL09 SCHWEERS</t>
  </si>
  <si>
    <t>SKYMIX BP254 PRETO SUPER INTENSO 3,600ML -21,94-ST</t>
  </si>
  <si>
    <t>PRIMER PU CINZA 8:1 + ENDURECEDOR 81 900ML SKY</t>
  </si>
  <si>
    <t>IMPERMEABILIZANTE VEDACIT BALDE 18LT VEDACIT</t>
  </si>
  <si>
    <t>AUTOBASE PLUS MM Q954M PEROLA VERDE BRILHANTE 1L-21,94-ST</t>
  </si>
  <si>
    <t>BRASIMOB-MARFIM 3,6L BRASILUX</t>
  </si>
  <si>
    <t>CR PINTA PISO AMARELO DEMARCACAO LATA 18L</t>
  </si>
  <si>
    <t>BOINA DE ESPUMA ROXA ER 6P 3M</t>
  </si>
  <si>
    <t>AUTOBASE PLUS MM Q348 AMARELO ALARANJADO 1L-21,94-ST</t>
  </si>
  <si>
    <t>AUTOBASE PLUS MM Q065 3,75L-21,67-ST</t>
  </si>
  <si>
    <t>LIXADEIRA ROTO ORBITAL 5" 125MM 280W 220V DEWALT</t>
  </si>
  <si>
    <t>INTERFACE CLEAN SAND 25 FUROS 3M</t>
  </si>
  <si>
    <t>CR RENOVA GESSO DRYWALL BRANCO LATA 18L</t>
  </si>
  <si>
    <t>BRASILINE ESMALTE AMARELO NEW HOLLAND 3,6L BRASILUX</t>
  </si>
  <si>
    <t>DIRETO NA FERRUGEM PRETO 3,6LT BRASILUX</t>
  </si>
  <si>
    <t>ROLO PELE DE CARNEIRO EXTRA 23CM 322/22 ATLAS</t>
  </si>
  <si>
    <t>SKYMIX BP296 PEROLA VERMELHA BRILHANTE 0,450ML -21,46-ST</t>
  </si>
  <si>
    <t>AUTOBASE PLUS MM Q952N PEROLA VERDE AZUL SIKKENS-25,87-ST</t>
  </si>
  <si>
    <t>AUTOBASE PLUS MM Q975S PEROLA VIOLETA 1L-21,94-ST</t>
  </si>
  <si>
    <t>ESCADA DE ALUMINIO C/ 3 DEGRAUS BOTAFOGO</t>
  </si>
  <si>
    <t>WANDABASE MM 2200 MARROM TR. 0,9L-21,67-ST</t>
  </si>
  <si>
    <t>CR CORALAR ACRILICO MAIS DESEMPENHO BRANCO GELO LATA 18L</t>
  </si>
  <si>
    <t>ECOLUX-AMARELO 5Y8/12 SEG 3,6L BRASILUX</t>
  </si>
  <si>
    <t>BRASIMIX IMOBILIARIO-AMARELO US 900ML BRASILUX</t>
  </si>
  <si>
    <t>ETIQUETA PERSONALIZADO UNICA ET ER-019 90X40</t>
  </si>
  <si>
    <t>CR CORALIT ULTRA RESISTÊNCIA AB PLATINA 3,6L</t>
  </si>
  <si>
    <t>IMPERMEABILIZANTE VEDALIT 3,6LT VEDACIT</t>
  </si>
  <si>
    <t>ENDURECEDOR ACELERADO P/ VERNIZ 8937 450ML LAZZURIL</t>
  </si>
  <si>
    <t>TINTA EM PO POLIESTER - BRANCO RAL 9016 25KG</t>
  </si>
  <si>
    <t>BRASIMIX IMOBILIARIO-ROSA MM 900ML BRASILUX</t>
  </si>
  <si>
    <t>CR DECORA MATTE FO BASE MF 16L</t>
  </si>
  <si>
    <t>SUPORTE HOOKIT 152MM 5/16 PN20425 MACIO AMARELO 3M</t>
  </si>
  <si>
    <t>FITA CREPE USO GERAL BEGE 48MMX50M ADERE</t>
  </si>
  <si>
    <t>V-PLASTIC PRO 50ML VONIXX</t>
  </si>
  <si>
    <t>ESPUMA EXPANSIVA DE PU USO GERAL LATA 500ML/320G UNIPEGA</t>
  </si>
  <si>
    <t>GALVALUMI-BRANCO 3,6L BRASILUX</t>
  </si>
  <si>
    <t>CR SUPER LAVAVEL BRANCO GELO GL 3,6L</t>
  </si>
  <si>
    <t>V80 SELANTE SINTETICO 500ML VONIXX</t>
  </si>
  <si>
    <t>TINTA TECNICA ESPECIAL KIT PU AMARELO 5Y8/12 SEG 3,6L BRASILUX</t>
  </si>
  <si>
    <t>ONE STEP POLISH 3 IN 1 1LT MENZERNA</t>
  </si>
  <si>
    <t>MENZERNA</t>
  </si>
  <si>
    <t>CR CORALIT ULTRA RESISTÊNCIA AB ALUMINIO 3,6L</t>
  </si>
  <si>
    <t>TINTA EM PO POLIESTER - LARANJA RAL 2008 25KG</t>
  </si>
  <si>
    <t>TEXTURA ACRILICA CASTANHA BALDE 25KG MISTERCRYL</t>
  </si>
  <si>
    <t>CERA DE CARNAUBA PLUS 3L VONIXX</t>
  </si>
  <si>
    <t>VERNIZ 9500 ALTO SOLIDOS 2:1 900ML WANDA</t>
  </si>
  <si>
    <t>TINTA EM PO - VERNIZ VERMELHO 005 20KG</t>
  </si>
  <si>
    <t>CR DECORA SEDA AC BRANCO 18L</t>
  </si>
  <si>
    <t>CR DECORA MATTE FO BASE T 16L</t>
  </si>
  <si>
    <t>AUTOCLEAR VERNIZ RAPIDO 5L SIKKENS -25,37-ST</t>
  </si>
  <si>
    <t>GALVFORT-PRETO N1 18L BRASILUX</t>
  </si>
  <si>
    <t>TACO ASPIRADO 70MMX127MM 3M</t>
  </si>
  <si>
    <t>EPOXI MONOCOMPONENTE ECOLUX AZUL FRANCA 3,6L BRASILUX</t>
  </si>
  <si>
    <t>BRASIMIX IMOBILIARIO-VERMELHO RS 900ML BRASILUX</t>
  </si>
  <si>
    <t>EPOXI POLIAMIDA-CINZA N6,5 CLARO 2,88L BRASILUX</t>
  </si>
  <si>
    <t>LONA PLASTICA PRETA 8X100 40KG 54MC MAXILONA</t>
  </si>
  <si>
    <t>LONA PLASTICA PRETA 8X50 40KG 109MC MAXILONA</t>
  </si>
  <si>
    <t>BOINA DE ESPUMA FACE UNICA PRETA 8P DT AUTOMOTIVE</t>
  </si>
  <si>
    <t>ACRILAR-VERDE FOLHA FOSCO 18L BALDE BRASILUX</t>
  </si>
  <si>
    <t>ESCADA DE ALUMINIO C/ 4 DEGRAUS BOTAFOGO</t>
  </si>
  <si>
    <t>FILTRO REGULADOR DE PRESSÃO 1/2 RP 120 VONDER</t>
  </si>
  <si>
    <t>CR PROTECAO SOL &amp; CHUVA PINTUTA IMP. BASE T 16L</t>
  </si>
  <si>
    <t>KIT ANTI PICHACAO KIT 3,6LT BRASILUX</t>
  </si>
  <si>
    <t>CETOL ACETINADO MOGNO 3,6L</t>
  </si>
  <si>
    <t>BRASIMIX BU-VERMELHO VIVO 3,6L BRASILUX</t>
  </si>
  <si>
    <t>CR DECORA SEDA AC BASE P 16L</t>
  </si>
  <si>
    <t>ESCADA DE ALUMINIO C/ 5 DEGRAUS BOTAFOGO</t>
  </si>
  <si>
    <t>CR GRANOS EFEITO PEDRA NATURAL FINA 22KG</t>
  </si>
  <si>
    <t>AN ACOTONE CONC RE1 VERM INTENSO 720ML</t>
  </si>
  <si>
    <t>PARAFUSADEIRA/FURADEIRA IMPACTO 1/2" 13MM 20V 2 BATERIA 2AH BIVOLT E MALETA DEWALT</t>
  </si>
  <si>
    <t>CETOL ACETINADO IPE 3,6L</t>
  </si>
  <si>
    <t>AUTOBASE PLUS MM Q954S PEROLA VERDE MEDIA 1L-21,94-ST</t>
  </si>
  <si>
    <t>TINTA POLIESTER LISO 3,6L DILUIDO</t>
  </si>
  <si>
    <t>TINTA TECNICA ESPECIAL - ALTA TEMP ALUMINIO 300ºC 3,6 LT</t>
  </si>
  <si>
    <t>DISCO SURFACE STRIP PRETO 152X6MM NORTON</t>
  </si>
  <si>
    <t>BOINA DUPLA FACE DE LA SUPER MACIA PN33315 3M</t>
  </si>
  <si>
    <t>ADESIVO DE COLAGEM CHAPAS METALICAS PBA 240GR 3M</t>
  </si>
  <si>
    <t>AUTOBASE PLUS MM Q325 LARANJA ESCURO 1L-25,87-ST</t>
  </si>
  <si>
    <t>LIXA DAGUA Nº 2500 401Q 3M</t>
  </si>
  <si>
    <t>BOINA DUPLA FACE LA AGRESSIVA PN33312 3M</t>
  </si>
  <si>
    <t>CR MASSA ACRILICA GL 5,7KG</t>
  </si>
  <si>
    <t>LIXADEIRA 6 3/16 MULTIFUNCIONAL NORTON</t>
  </si>
  <si>
    <t>BRASPISO CINZA MEDIO FOSCO BALDE 18L BRASILUX</t>
  </si>
  <si>
    <t>CR SELADOR ACRILICO BRANCO LATA 18L</t>
  </si>
  <si>
    <t>KIT PU BRANCO 9147 MB 1994 900ML WANDA-21,46-ST</t>
  </si>
  <si>
    <t>BRASILINE ESMALTE BRANCO PURO N9,5 3,6L BRASILUX</t>
  </si>
  <si>
    <t>CAMISA C/ TAMPA SISTEMA PPS 2 650ML 3M</t>
  </si>
  <si>
    <t>AUTOCOAT BT TECHFLEET MM 9007 BINDER LACA FOSCO 3,600ML-21,94-ST</t>
  </si>
  <si>
    <t>TINTA EM PO POLIESTER - COBRE BRASIL 25KG</t>
  </si>
  <si>
    <t>FITA ADESIVA 425BR 25MMX30M ALUMINIO 3M</t>
  </si>
  <si>
    <t>CR CORALIT TOTAL BR PRETO 3,6L</t>
  </si>
  <si>
    <t>KIT EPOXI 100% SOLVENTE (0V.O.C.) ECOLUX BRASGLASS CRISTAL 3,6L BRASILUX</t>
  </si>
  <si>
    <t>CR DECORA DIAMANTE SB BRANCO GELO GL 3,6L</t>
  </si>
  <si>
    <t>VERNIZ DE MOTOR 1,5L VONIXX</t>
  </si>
  <si>
    <t>CR RENOVA AZULEJOS AC BRANCO GL 3,6L</t>
  </si>
  <si>
    <t>KIT VERNIZ PU-ALIFAT. FOSCO P/ PISO 3,6L BRASILUX</t>
  </si>
  <si>
    <t>BRASINIL CAMURÇA BALDE 18L BRASILUX</t>
  </si>
  <si>
    <t>SUPORTE HOOKIT 152MM 3/8" PN20465 RIGIDO VERMELHO 3M</t>
  </si>
  <si>
    <t>AUTOBASE PLUS MM Q925M PEROLA VERMELHA 1L-21,94-ST</t>
  </si>
  <si>
    <t>FITA MULTIUSO 45CM ROLO 10MT VEDACIT</t>
  </si>
  <si>
    <t>ESCADA DE ALUMINIO C/ 8 DEGRAUS BOTAFOGO</t>
  </si>
  <si>
    <t>CR CORALAR ACRILICO MAIS BRILHO E PROTEÇÃO BASE PM LATA 16L</t>
  </si>
  <si>
    <t>BRASIPLUS ACRIL SB NOBR  BASE B SEMIBRILHO 16,2L</t>
  </si>
  <si>
    <t>AUTOBASE PLUS MM Q550 VERDE TRANSPARENTE 1L-21,94-ST</t>
  </si>
  <si>
    <t>AUTOBASE PLUS MM Q279 VERMELHO TRANSPARENTE 1L-25,87-ST</t>
  </si>
  <si>
    <t>KIT EPOXI VERMELHO 5R4/14 3,6L BRASILUX</t>
  </si>
  <si>
    <t>CR RENDE MUITO BRANCO GELO GL 3,2L</t>
  </si>
  <si>
    <t>ACRILAR ACRIL PREMIUM FOSCO BRANCO GELO BALDE 18L</t>
  </si>
  <si>
    <t>AUTOBASE PLUS MM Q235 VERMELHO ALARANJADO 1L-25,63-ST</t>
  </si>
  <si>
    <t>CR SUPER LAVAVEL LOC BASE MF 16L</t>
  </si>
  <si>
    <t>CAVALETE DE PREPARAÇÃO DOBRAVEL AI 06</t>
  </si>
  <si>
    <t>AUTOBASE PLUS MM Q951H PEROLA VERDE 1L-21,94-ST</t>
  </si>
  <si>
    <t>HY HAMMERITE BR BRANCO 2,4L</t>
  </si>
  <si>
    <t>BRASIMIX IMOBILIARIO-AZUL MS 900ML BRASILUX</t>
  </si>
  <si>
    <t>DISCO HOOKIT MULTIAIR SOFT TOUCH A975 Nº 320 NORTON</t>
  </si>
  <si>
    <t>FITA DUPLA FACE 4910 VHB 12MMX33M 3M</t>
  </si>
  <si>
    <t>CR CORALAR LATEX MAIS ECONOMICO BRANCO LATA 18L</t>
  </si>
  <si>
    <t>DISCO ROLOC CUBII 80+ 3M</t>
  </si>
  <si>
    <t>FITA ESPUMADA PREMIUM DART 13MMX50M NORTON</t>
  </si>
  <si>
    <t>CR DECORA SEDA AC BRANCO GL 3,6L</t>
  </si>
  <si>
    <t>BRASIFLEX PAREDE AREIA 18KG BRASILUX</t>
  </si>
  <si>
    <t>SUPORTE P/ BOINA DE ESPUMA DISCO C/ VELCRO 6" PURPLEX</t>
  </si>
  <si>
    <t>CR PINTA PISO AZUL LATA 18L</t>
  </si>
  <si>
    <t>DISCO BLUE 180 152MM 7F 321U 3M</t>
  </si>
  <si>
    <t>TINTA EM PO POLIESTER - CINZA CLARO N6.5 TEXTURIZADO 25KG</t>
  </si>
  <si>
    <t>ASPIRADOR PÓ E AGUA PROFISSIONAL 90L NT 90/2 ME CLASSIC 220V KARCHER</t>
  </si>
  <si>
    <t>CR DECORA DIAMANTE SB BASE MF 16L</t>
  </si>
  <si>
    <t>LIXA SECO A275 Nº 180 NORTON</t>
  </si>
  <si>
    <t>KIT EPOXI PRIMER OXIDO P/ ADESAO 3,6L BRASILUX</t>
  </si>
  <si>
    <t>GALVBRAS-CINZA N6 3,6L BRASILUX</t>
  </si>
  <si>
    <t>RESINA PARA TELHA-CERAMICA TELHA 18L BRASILUX</t>
  </si>
  <si>
    <t>ACELERADOR SECAGEM 450ML LAZZURIL</t>
  </si>
  <si>
    <t>Autocoat BT Techfleet MM 7920 Aluminio Medio 3.6L-21,94-ST</t>
  </si>
  <si>
    <t>DISCO TRIZACT P1500 152MM 3M</t>
  </si>
  <si>
    <t>BOINA DUPLA FACE DE ESPUMA AZUL ER 8P PN05708 3M</t>
  </si>
  <si>
    <t>SELADOR ACRILICO BALDE 16KG INOVE</t>
  </si>
  <si>
    <t>AUTOBASE PLUS MM Q432 AMARELO ESVERDEADO 1L-25,87-ST</t>
  </si>
  <si>
    <t>SNOW FOAM FAST PET TRANSPARENTE 1L VONIXX</t>
  </si>
  <si>
    <t>BLEND BLACK WAX 100ML VONIXX</t>
  </si>
  <si>
    <t>ESCADA EXTENSIVA DE ALUMINIO 7X2 DEGRAUS BOTAFOGO</t>
  </si>
  <si>
    <t>TINTA EM PO HIBRIDA - DOURADO 036 25KG</t>
  </si>
  <si>
    <t>GESSO RÁPIDO 20KG REJUMASSA</t>
  </si>
  <si>
    <t>CR CORAL MASTER BRANCO GELO 18L</t>
  </si>
  <si>
    <t>BRASIMIX BU-LARANJA 800ML BRASILUX</t>
  </si>
  <si>
    <t>LIXADEIRA ROTO ORBITAL 6" SEM ASPIRAÇÃO PDR</t>
  </si>
  <si>
    <t>GESSO RAPIDO 1KG (20X1) REJUMASSA</t>
  </si>
  <si>
    <t>BRASIMAIS-BASE A 16,2L BRASILUX</t>
  </si>
  <si>
    <t>ACRILAR-BASE A FOSCO 16,2L BRASILUX</t>
  </si>
  <si>
    <t>PEDRAS NATURAIS MADRI BALDE 20KG INOVE</t>
  </si>
  <si>
    <t>SISTEMA ASPIRADO VENTURI 3M</t>
  </si>
  <si>
    <t>AUTOBASE PLUS MM Q160 PRETO 3,75L-21,46-ST</t>
  </si>
  <si>
    <t>AN ACOTONE CONC OR1 LARANJA 720ML</t>
  </si>
  <si>
    <t>ADAPTADOR ENGATE RAPIDO 3M-28,77-ST</t>
  </si>
  <si>
    <t>CR PROTECAO SOL &amp; CHUVA MANTA LIQUIDA 18KG</t>
  </si>
  <si>
    <t>CR RENOVA PAREDES FO BRANCO 16L</t>
  </si>
  <si>
    <t>SILTEX 800 NEGRO 1KG ROBERLO</t>
  </si>
  <si>
    <t>ESMALTE SINTETICO-PRETO CHASSIS SEMI-BRILHO 900ML ANJO-21,45-ST</t>
  </si>
  <si>
    <t>TRIZACT P/ POLIMENTO DE VIDRO BRANCO 3M</t>
  </si>
  <si>
    <t>AUTOBASE PLUS MM Q914F PEROLA BRANCA CLARA 1L-21,94-ST</t>
  </si>
  <si>
    <t>TINTA EM PO POLIESTER - PRATA REAL 20KG</t>
  </si>
  <si>
    <t>CR CORALIT TOTAL BR BRANCO 3,6L</t>
  </si>
  <si>
    <t>HEAVY CUT COMPOUND 400 GREEN 1KG MENZERNA</t>
  </si>
  <si>
    <t>ESMALTE SINT EXTRA RAPIDO IMERSAO VERMELHO EXTINTOR 18L BRASILUX</t>
  </si>
  <si>
    <t>VEDADOR CAPO KPO SACHE 100G MAXIVED MAXI RUBBER</t>
  </si>
  <si>
    <t>AUTOCOAT BT 100 MM 29 - VERMELHO INTENSO 3,75L</t>
  </si>
  <si>
    <t>CR PINTA PISO PRETO LATA 18L</t>
  </si>
  <si>
    <t>ESMALTE ECOLOGICO-PLATINA 3,6L BRASILUX</t>
  </si>
  <si>
    <t>TINTA EM PO POLIESTER - LARANJA JACTO 25KG</t>
  </si>
  <si>
    <t>BRASIMOB-AZUL DEL REY 18L BRASILUX</t>
  </si>
  <si>
    <t>ESMALTE ECOLOGICO-BASE A 3,24L BRASILUX</t>
  </si>
  <si>
    <t>AUTOBASE PLUS MM Q232 VERMELHO TRANSPARENTE 1L-25,87-ST</t>
  </si>
  <si>
    <t>BUMPER COLOR ANTRACITA 1L ROBERLO</t>
  </si>
  <si>
    <t>BRASPISO VERMELHO QUADRA ACETINADO BALDE 18L BRASILUX</t>
  </si>
  <si>
    <t>BOINA DUPLA FACE CINZA ER 6P PN33285 3M</t>
  </si>
  <si>
    <t>TINTA EM PO POLIESTER - PRETO SEMI FOSCO 25KG</t>
  </si>
  <si>
    <t>ASPIRADOR PÓ E AGUA PROFISSIONAL 20L NT 2000 220V KARCHER</t>
  </si>
  <si>
    <t>WANDABASE MM 2565 VERDE AZULADO TR. 0,9L-21,46-ST</t>
  </si>
  <si>
    <t>AUTOBASE PLUS MM Q110 BRANCO 3,75L-21,46-ST</t>
  </si>
  <si>
    <t>EMBALAGEM 900ML SKY</t>
  </si>
  <si>
    <t>ESCADA DE ALUMINIO C/ 6 DEGRAUS BOTAFOGO</t>
  </si>
  <si>
    <t>LIXADOR MANUAL PEQUENO C/ PRESILHA 204MMX68MM PURPLEX</t>
  </si>
  <si>
    <t>CAVALETE DE PREPARAÇÃO C/ RODIZIO AI 07</t>
  </si>
  <si>
    <t>FITA POLIPROPILENO P/ CONTORNOS 9,5MMX55M LARGA 3M-28,15-ST</t>
  </si>
  <si>
    <t>FITA MULTIUSO 30CM ROLO 10MT VEDACIT</t>
  </si>
  <si>
    <t>VERNIZ 9500 ALTO SOLIDOS 2:1 4L WANDA</t>
  </si>
  <si>
    <t>AN ACOTONE CONC MA1 MAGENTA 720ML</t>
  </si>
  <si>
    <t>BRAMATTO DESENHO DE GRAFITE BALDE 25KG BRASILUX</t>
  </si>
  <si>
    <t>TINTA TECNICA ESPECIAL - ALTA TEMP PRETO FOSCO 400ºC 3,6 LT</t>
  </si>
  <si>
    <t>BRASILAR-GRAFITE CINZA CLARO 3,6L BRASILUX</t>
  </si>
  <si>
    <t>ACRILAR-BASE C FOSCO 16,2L BRASILUX</t>
  </si>
  <si>
    <t>FITA EMPACOTAMENTO TRANSPARENTE 45MMX40M 710 ADERE</t>
  </si>
  <si>
    <t>BRASIMIX IMOBILIARIO-PRETO TT 900ML BRASILUX</t>
  </si>
  <si>
    <t>MAQUINA DE SOLDA MULTIPROCESSO 250I MIG COM GÁS V8</t>
  </si>
  <si>
    <t>IMPERMEABILIZANTE VEDALIT BALDE 18LT VEDACIT</t>
  </si>
  <si>
    <t>ROLO POLIAMIDA ANTIGOTA 23CM 321/10 ATLAS</t>
  </si>
  <si>
    <t>BOINA DUPLA FACE DE LA SUPER MACIA AMARELA 8P DT AUTOMOTIVE</t>
  </si>
  <si>
    <t>TINTA TECNICA ESPECIAL - AZUL 2,5PB4/10 DEMARCACAO 18L</t>
  </si>
  <si>
    <t>WANDABASE MM 2850 PRETO AZULADO 3,6L-21,46-ST</t>
  </si>
  <si>
    <t>ULTRAFINA FINALIZADOR 500ML 3M</t>
  </si>
  <si>
    <t>CR PROTECAO SOL &amp; CHUVA PINTUTA IMP BASE MF 16L</t>
  </si>
  <si>
    <t>BRASILAR-BRANCO NEVE SEMIBRILHO 18L BRASILUX</t>
  </si>
  <si>
    <t>AUTOBASE PLUS MM Q933F PEROLA MARROM AVERMELHADA 1L-21,94-ST</t>
  </si>
  <si>
    <t>SKYMIX PU 318 PRETO 3,6L</t>
  </si>
  <si>
    <t>CETOL ACETINADO IMBUIA 3,6L</t>
  </si>
  <si>
    <t>BRASILAR-ALGODAO EGYPCIO FOSCO 18L BRASILUX</t>
  </si>
  <si>
    <t>ESMALTE SINTETICO-AMARELO NEW HOLLAND 3,6L ANJO-21,46-ST</t>
  </si>
  <si>
    <t>WANDABASE MM 2923 PEROLA MARROM 0,9L-21,67-ST</t>
  </si>
  <si>
    <t>ECOLUX-AZUL DEL REY 3,6L BRASILUX</t>
  </si>
  <si>
    <t>PEDRAS NATURAIS BARCELONA BALDE 20KG INOVE</t>
  </si>
  <si>
    <t>DISCO BLUE 600 152MM 7F 321U 3M</t>
  </si>
  <si>
    <t>BP VERMELHO ALPINE FIAT 1995 900ML WANDA-21,94-ST</t>
  </si>
  <si>
    <t>BOBINA TERMICA 80X40 PERSONALIZADA</t>
  </si>
  <si>
    <t>AUTOBASE PLUS MM Q726 VIOLETA AVERMELHADO 1L-25,63-ST</t>
  </si>
  <si>
    <t>V-PAINT 50ML VONIXX</t>
  </si>
  <si>
    <t>ROBLINER NEGRO 600ML ROBERLO</t>
  </si>
  <si>
    <t>AUTOCOAT BT 100 MM 00 - FOSQUEANTE 3,75L</t>
  </si>
  <si>
    <t>BOINA DUPLA FACE DE LA NORMAL BRANCA 8P DT AUTOMOTIVE</t>
  </si>
  <si>
    <t>POLIDOR PREMIUM 1KG 3M</t>
  </si>
  <si>
    <t>AN ACOTONE CONC YE2 AMARELO ESVER 720ML</t>
  </si>
  <si>
    <t>ADESIVO PU40 SELANTE FLEX CINZA SACHE 600ML SOLUFIX</t>
  </si>
  <si>
    <t>LIXADOR MANUAL GRANDE C/ PRESILHA 243X105MM PURPLEX</t>
  </si>
  <si>
    <t>ROBERFLEX-MANTA LIQUIDA 18KG BRASILUX</t>
  </si>
  <si>
    <t>ENGATE RAPIDO C/ ROSCA FEMEA 1/4" ER767F1/4 SCHWEERS</t>
  </si>
  <si>
    <t>AUTO BRILHO 500ML 3M</t>
  </si>
  <si>
    <t>WANDABASE MM 2975 PEROLA LILAS 0,9L-21,46-ST</t>
  </si>
  <si>
    <t>AUTOCOAT BT 100 MM 16 - PRETO PROFUNDO 3,75L</t>
  </si>
  <si>
    <t>TINTA SPRAY ALTA TEMPERATURA PRETO BRILHO LATA 350ML/210G UNIPEGA</t>
  </si>
  <si>
    <t>PISTOLA DE PINTURA GRAV. HVLP 1.4MM PDR</t>
  </si>
  <si>
    <t>LONA PLASTICA PRETA 4X100 40KG 109MC MAXILONA</t>
  </si>
  <si>
    <t>CR DECORA DIAMANTE SB BASE P 16L</t>
  </si>
  <si>
    <t>WANDAPU MM 9230 VERMELHO OXIDO 3,6L-21,94-ST</t>
  </si>
  <si>
    <t>KIT EPOXI VERDE 2,5G 5/10 3,6L BRASILUX</t>
  </si>
  <si>
    <t>Autocoat BT Techfleet MM 7600 Azul Esverdeado 3.6L-21,94-ST</t>
  </si>
  <si>
    <t>MICROESFERA VIDRO VIARIA SACO 25KG BRASILUX</t>
  </si>
  <si>
    <t>PRIMER MULTIFILL AUTOCOLOR PPG</t>
  </si>
  <si>
    <t>CR CORALAR ACRILICO MAIS DESEMPENHO BRANCO LATA 18L</t>
  </si>
  <si>
    <t>AUTOCOAT BT 100 MM 56 - VERDE 3,75L</t>
  </si>
  <si>
    <t>Autocoat BT Techfleet MM 7210 Vermelho Oxido 3.6L-21,94-ST</t>
  </si>
  <si>
    <t>CAVALETE SUPORTE DUPLO C/ RODIZIO P/ 02 BOBINAS AI 205</t>
  </si>
  <si>
    <t>CR PINTA PISO CONCRETO LATA 18L</t>
  </si>
  <si>
    <t>LIXADEIRA/POLITRIZ 7"/9" 180MM-230MM 1250W VV 0-600/3500 RPM 220V DEWALT</t>
  </si>
  <si>
    <t>WANDABASE MM 2007 ALUMINIO MEDIO II 3,6L-21,46-ST</t>
  </si>
  <si>
    <t>Autocoat BT Techfleet MM 8004 Base Sintetico 18L-21,94-ST</t>
  </si>
  <si>
    <t>LIXADEIRA ORBITAL SGV 6IN 3/32 PRO 3M</t>
  </si>
  <si>
    <t>BOINA DUPLA FACE DE ESPUMA PRETA 8P DT AUTOMOTIVE</t>
  </si>
  <si>
    <t>POLIDOR ULTRA STEP 2 LIQUID ICE 500ML NORTON</t>
  </si>
  <si>
    <t>AUTOCOAT BT 100 MM 23 - VERMELHO OXIDO 3,75L</t>
  </si>
  <si>
    <t>Autocoat BT Techfleet MM 7000 Base PU 18L-21,94-ST</t>
  </si>
  <si>
    <t>Autocoat BT Techfleet MM 7610 Azul Avermelhado 3.6L-21,94-ST</t>
  </si>
  <si>
    <t>PEDRA NATURAL DUBAI BALDE 23KG INOVE</t>
  </si>
  <si>
    <t>CR SUPER LAVAVEL LOC BASE P 16L</t>
  </si>
  <si>
    <t>ACRILAR-BRANCO GELO ACETINADO 18L LATA BRASILUX</t>
  </si>
  <si>
    <t>SGT4300  LIXADEIRA ELETRICA PARA TETO E PAREDE</t>
  </si>
  <si>
    <t>AUTOCOAT BT 100 MM 61 - AZUL AVERMELHADO II 3,75L</t>
  </si>
  <si>
    <t>MAQ. REPUXADORA ELETRICA SPOTCAR 3000E 220V MON 60HZ C/ TOCHA V8</t>
  </si>
  <si>
    <t>EPOXI POLIAMIDA-CINZA MEDIO 2,88L BRASILUX</t>
  </si>
  <si>
    <t>CR DECORA MATTE FO BASE P 16L</t>
  </si>
  <si>
    <t>CR CORALAR ACRILICO MAIS BRILHO E PROTEÇÃO BRANCO LATA 18L</t>
  </si>
  <si>
    <t>PISTOLA SLIM XLIGHT HVLP 1.7 WALCOM</t>
  </si>
  <si>
    <t>BRASIFER-PRIMER VERMELHO 18L LATA BRASILUX</t>
  </si>
  <si>
    <t>AUTOBASE PLUS MM Q951F PEROLA VERDE MEDIA 1L-21,94-ST</t>
  </si>
  <si>
    <t>TINTA EM PO POLIESTER - AZUL DEL REY 25KG</t>
  </si>
  <si>
    <t>BRASPISO BASE UNICA BALDE 16,2L BRASILUX</t>
  </si>
  <si>
    <t>TINTA EM PO HIBRIDA - PRETO MICRO TEXTURA 25KG</t>
  </si>
  <si>
    <t>BRASIMIX BU-VERMELHO RUBI 3,6L BRASILUX</t>
  </si>
  <si>
    <t>CR PINTA PISO CINZA ESCURO LATA 18L</t>
  </si>
  <si>
    <t>BOINA DUPLA FACE DE LA MISTA 8P DT AUTOMOTIVE</t>
  </si>
  <si>
    <t>ADESIVO INST 100G 793 BICO ANTIENTUPIMENTO TEKBOND</t>
  </si>
  <si>
    <t>Autocoat BT Techfleet MM 7930 Aluminio Graudo 3.6L-21,94-ST</t>
  </si>
  <si>
    <t>CR DECORA DIAMANTE SB BRANCO LATA 18L</t>
  </si>
  <si>
    <t>THINNER TH700 P/ PU/POLIESTER 18L SKY</t>
  </si>
  <si>
    <t>ETIQUETA PERSONALIZADO DAUTO TINTAS RT-019 90X40</t>
  </si>
  <si>
    <t>TRIZACT P/ POLIMENTO DE VIDRO VERMELHO 3M</t>
  </si>
  <si>
    <t>DISCO BLUE 500 152MM 7F 321U 3M</t>
  </si>
  <si>
    <t>TINTA DEMARCACAO VIARIA DNIT BRANCO BALDE 18L BRASILUX</t>
  </si>
  <si>
    <t>PAPEL MASCARAMENTO KRAFT 90CM ALEC</t>
  </si>
  <si>
    <t>ALEC</t>
  </si>
  <si>
    <t>LIXA SECO A275 Nº 120 NORTON</t>
  </si>
  <si>
    <t>TINTA EM PO POLIESTER - BRANCO RAL 9003 25KG</t>
  </si>
  <si>
    <t>KIT EPOXI MASSA BRANCA 3,6L BRASILUX</t>
  </si>
  <si>
    <t>PISTOLA DE PINTURA PRO-557 GRAV. HVLP 1.3MM PDR</t>
  </si>
  <si>
    <t>TINTA EM PO POLIESTER - CINZA RAL 7024 25KG</t>
  </si>
  <si>
    <t>LAVADORA ALTA PRESSÃO HD 585 PROFISSIONAL 220V KARCHER</t>
  </si>
  <si>
    <t>TINTA EM PO POLIESTER - AZUL RAL 5002 25KG</t>
  </si>
  <si>
    <t>CR DECORA MATTE FO BRANCO GELO 18L</t>
  </si>
  <si>
    <t>EPOXI POLIAMIDA-VERDE 10GY6/6 SEG 2,88L BRASILUX</t>
  </si>
  <si>
    <t>EMBALAGEM AUTOCOAT BT 0,9L</t>
  </si>
  <si>
    <t>BRASIPLUS-BRANCO GELO FOSCO 18L BRASILUX</t>
  </si>
  <si>
    <t>BRASIPLUS ACRIL FOSCA PREMIUM - BRANCO NEVE 18 LT</t>
  </si>
  <si>
    <t>CR PINTA PISO CINZA MEDIO LATA 18L</t>
  </si>
  <si>
    <t>ACRILAR-BRANCO NEVE FOSCO 18L BRASILUX</t>
  </si>
  <si>
    <t>AN ACOTONE CONC BU2 AZUL CLARO 720ML</t>
  </si>
  <si>
    <t>CATALISADOR P/ PRIMER EPOXI 720ML BRASILUX</t>
  </si>
  <si>
    <t>BRASIMIX IMOBILIARIO-BRANCO XT 900ML BRASILUX</t>
  </si>
  <si>
    <t>CORREIA CUBII 80+</t>
  </si>
  <si>
    <t>PISTOLA SLIM 1.7 X-LIGHT HTE S/MAN WALCOM</t>
  </si>
  <si>
    <t>IMPERMEABILIZANTE VEDAPREN PAREDE BRANCO BALDE 18KG VEDACIT</t>
  </si>
  <si>
    <t>COMPRESSOR DE AR 10 PES 110L C/MM 2HP MONOFASICO 220V CHIAPERINI</t>
  </si>
  <si>
    <t>MASSA DE POLIESTER 750G MAXI RUBBER</t>
  </si>
  <si>
    <t>TINTA SPRAY USO GERAL BRANCO BRILHANTE LATA 350ML/210G UNIPEGA</t>
  </si>
  <si>
    <t>Autocoat BT Techfleet MM 7460 Amarelo Medio 3.6L-21,94-ST</t>
  </si>
  <si>
    <t>CR DECORA EFEITO VELVET BASE 2,1L</t>
  </si>
  <si>
    <t>ADITIVO TEXTURIZADOR 900ML LAZZURIL</t>
  </si>
  <si>
    <t>Autocoat BT Techfleet MM 7750 Violeta 3.6L-21,94-ST</t>
  </si>
  <si>
    <t>LIXADEIRA CORREIAS 18 3M</t>
  </si>
  <si>
    <t>TINTA EM PO HIBRIDA - ROSA 18001 BEBE 25KG</t>
  </si>
  <si>
    <t>Autocoat BT Techfleet MM 7300 Laranja 3.6L-21,94-ST</t>
  </si>
  <si>
    <t>BRASIMAIS BRANCO NEVE BALDE 18L BRASILUX</t>
  </si>
  <si>
    <t>CR DECORA MATTE FO BRANCO BALDE 20L</t>
  </si>
  <si>
    <t>FLANELA MICROFIBRA 40X60 COM COSTURA AMARELA AUTOAMERICA</t>
  </si>
  <si>
    <t>TINTA EM PO POLIESTER - CINZA N 3,5 ESCURO 25KG</t>
  </si>
  <si>
    <t>ADESIVO PU40 SELANTE FLEX CINZA SACHE 400ML SOLUFIX</t>
  </si>
  <si>
    <t>TINTA EM PO POLIESTER - CINZA RAL 7035 TEXTURIZADO 25KG</t>
  </si>
  <si>
    <t>LIXADEIRA ORBITAL PN CV 6 3/16 PN33628 3M</t>
  </si>
  <si>
    <t>BRASINIL BRANCO GELO BALDE 18L BRASILUX</t>
  </si>
  <si>
    <t>AUTOCOAT BT 090 MM 01 - BINDER 18L UN 1263 TINTA 3 II</t>
  </si>
  <si>
    <t>MANGUEIRA AR/AGUA 300LB 5/16 PRETA VONDER</t>
  </si>
  <si>
    <t>TINTA EM PO POLIESTER - VERMELHO RAL 3002 25KG</t>
  </si>
  <si>
    <t>POLITRIZ ROTO ORBITAL 15MM 230V PN34112 3M</t>
  </si>
  <si>
    <t>TINTA EM PO POLIESTER - BEGE RAL 1015 25KG</t>
  </si>
  <si>
    <t>AUTOCOAT BT TECHFLEET MM 9006 BINDER LACA NITRO 18L-21,94-STA</t>
  </si>
  <si>
    <t>WANDABASE MM 2947 DOURADO EFFECT COLOR 0,9L-21,67-ST</t>
  </si>
  <si>
    <t>KIT VERNIZ PU-ALIFATICO P/ PISO 3,6L BRASILUX</t>
  </si>
  <si>
    <t>DILUENTE P/ EPOXI 5L BRASILUX</t>
  </si>
  <si>
    <t>CR CORAL MASTER BRANCO BALDE 20L</t>
  </si>
  <si>
    <t>VEDA-CHOQUE 290G 2 UNIDADES DE 145G MAXI RUBBER</t>
  </si>
  <si>
    <t>TINTA TECNICA ESPECIAL KIT PU PISCINA BRANCO 4,5L BRASILUX</t>
  </si>
  <si>
    <t>CR MASSA ACRILICA LATA 25KG</t>
  </si>
  <si>
    <t>TINTA EM PO POLIESTER - AMARELO 5Y8/12 SEGURANÇA 25KG</t>
  </si>
  <si>
    <t>LIXA SECO A275 Nº 1000 NORTON</t>
  </si>
  <si>
    <t>TINTA EM PO POLIESTER - AMARELO MBB OURO 1900 76 25KG</t>
  </si>
  <si>
    <t>EPOXI POLIAMIDA-PRIMER CINZA ADESAO 3,6L BRASILUX</t>
  </si>
  <si>
    <t>KIT VERNIZ FOSCO VF001 E END H0010 150ML LAZZURIL-21,46-ST</t>
  </si>
  <si>
    <t>MAQUINA ENVASE SPRAY COLOR</t>
  </si>
  <si>
    <t>MASSA KOMBI FILLER 200 GR. SIKKENS</t>
  </si>
  <si>
    <t>AUTOCOAT BT 100 MM 40 - AMARELO CLARO 3,75L-21,94-ST</t>
  </si>
  <si>
    <t>TINTA TECNICA ESPECIAL KIT PU VERDE 2,5 G 5/10 3,6L BRASILUX</t>
  </si>
  <si>
    <t>TINTA SPRAY ALTA TEMPERATURA PRETO FOSCO LATA 350ML/210G UNIPEGA</t>
  </si>
  <si>
    <t>CATALISADOR EPOXI POLIAMIDA 1X1 3,6L BRASILUX</t>
  </si>
  <si>
    <t>KIT RESPIRADOR 3M 6200</t>
  </si>
  <si>
    <t>SL CETOL DECK SB NATURAL 3,6L</t>
  </si>
  <si>
    <t>TINTA EM PO POLIESTER - PRETO BRILHANTE N1 25KG</t>
  </si>
  <si>
    <t>TINTA EM PO POLIESTER - BRANCO RAL 9002 25KG</t>
  </si>
  <si>
    <t>LONA PLASTICA PRETA 4X100 30KG 82MC MAXILONA</t>
  </si>
  <si>
    <t>TINTA EM PO POLIESTER - PRETO SEMI BRILHO POLIESTER TEXTURIZADO 25KG</t>
  </si>
  <si>
    <t>TEXTURA ACRILICA NEVE CAIXA 20KG INOVE</t>
  </si>
  <si>
    <t>Autocoat BT Techfleet MM 7760 Violeta Avermelhado 3.6L-21,94-ST</t>
  </si>
  <si>
    <t>TINTA TECNICA ESPECIAL KIT PU CINZA MEDIO N5 3,6L BRASILUX</t>
  </si>
  <si>
    <t>REGUA P/ CATALISE PRIMER E VERNIZ SIKKENS</t>
  </si>
  <si>
    <t>KIT COLA PLASTICA BRANCA 1KG C/ CAT 12ML RETOQUE</t>
  </si>
  <si>
    <t>RETOQUE</t>
  </si>
  <si>
    <t>CR PROTECAO SOL &amp; CHUVA PINTURA IMP. BRANCO BALDE 20L</t>
  </si>
  <si>
    <t>AUTOCOAT BT 100 MM 45 - AMARELO BRILHANTE 3,75L</t>
  </si>
  <si>
    <t>Autocoat BT Techfleet MM 7730 Rosa 3.6L-21,94-ST</t>
  </si>
  <si>
    <t>PRIMER EPOXI VERMELHO OXIDO UMIDO/UMIDO 2,88L BRASILUX</t>
  </si>
  <si>
    <t>EPOXI POLIAMIDA-AMARELO 5Y8/12 SEG 2,88L BRASILUX</t>
  </si>
  <si>
    <t>Autocoat BT Techfleet MM 7440 Amarelo Avermelhado 3.6L-21,94-ST</t>
  </si>
  <si>
    <t>CR SUPER LAVAVEL BRANCO GELO LATA 18L</t>
  </si>
  <si>
    <t>TINTA DEMARCACAO VIARIA DNIT BRANCO 18L BRASILUX</t>
  </si>
  <si>
    <t>ENDURECEDOR P/ ESMALTE PU 900ML SKY</t>
  </si>
  <si>
    <t>CR DECORA SEDA AC BRANCO BALDE 20L</t>
  </si>
  <si>
    <t>AUTOCOAT BT 100 MM 43 - AMARELO AVERMELHADO 3,75L-21,94-ST</t>
  </si>
  <si>
    <t>BUMPER COLOR BLACK 1L ROBERLO</t>
  </si>
  <si>
    <t>CR DECORA DIAMANTE SB BRANCO GELO LATA 18L</t>
  </si>
  <si>
    <t>ADESIVO PLASTICO SUPREMO BRANCO 1KG RHAI</t>
  </si>
  <si>
    <t>COPO PARA SISTEMA PPS 600ML 3M</t>
  </si>
  <si>
    <t>CR SUPER LAVAVEL BRANCO BALDE 20L</t>
  </si>
  <si>
    <t>WANDABASE MM 2545 VERDE AMARELADO TR. 3,6L-21,67-ST</t>
  </si>
  <si>
    <t>CR PROTECAO SOL &amp; CHUVA PINTURA IMP. BASE P 16L</t>
  </si>
  <si>
    <t>CR MASSA CORRIDA LATA 25KG</t>
  </si>
  <si>
    <t>MAQ. REPUXADORA SPOTTER MOD. 9000 DIGITAL BAND</t>
  </si>
  <si>
    <t>BAND EQUIPAMENTOS</t>
  </si>
  <si>
    <t>CR DECORA SEDA AC BRANCO GELO 18L</t>
  </si>
  <si>
    <t>AUTOCOAT BT 100 MM 76 - VIOLETA 3,75L</t>
  </si>
  <si>
    <t>TINTA EM PO POLIESTER - BRANCO N9,5 PURO 25KG</t>
  </si>
  <si>
    <t>AUTOBASE PLUS MM Q198 GRAFITE PRETO 1L-25,87-ST</t>
  </si>
  <si>
    <t>MASSA ALUMINIO 1KG ROBERLO</t>
  </si>
  <si>
    <t>MASSA POLIESTER REVOLUTION 1KG ANJO</t>
  </si>
  <si>
    <t>TINTA EM PO POLIESTER - CINZA N6.5 CLARO 25KG</t>
  </si>
  <si>
    <t>FLANELA MICROFIBRA 40X60 SEM COSTURA AMARELA AUTOAMERICA</t>
  </si>
  <si>
    <t>VERNIZ BASE POLIAMIDA 18L BRASILUX</t>
  </si>
  <si>
    <t>LIXADEIRA ORBITAL DISCO DE 6" COM ASPIRAÇÃO 12000 RPM YANGUI</t>
  </si>
  <si>
    <t>YANGUI</t>
  </si>
  <si>
    <t>FITA CREPE AUTOMOTIVA AMARELA 48MMX40M ADERE</t>
  </si>
  <si>
    <t>MAQUINA DE SOLDA MIG MULTIPROCESSO MIGFLEX250 220A 220V BOXER</t>
  </si>
  <si>
    <t>BOXER</t>
  </si>
  <si>
    <t>LAZZUDUR ENDURECEDOR PU 900ML</t>
  </si>
  <si>
    <t>TINTA EM PO POLIESTER - BRANCO BRILHANTE 25KG BRASILUX</t>
  </si>
  <si>
    <t>ENDURECEDOR P/ ESMALTE PU 225ML SKY</t>
  </si>
  <si>
    <t>MASSA XTRA PLUS LIGHT 900GR ROBERLO</t>
  </si>
  <si>
    <t>TINTA TECNICA ESPECIAL KIT PU PISCINA AZUL 4,5L BRASILUX</t>
  </si>
  <si>
    <t>FITA CREPE AUTOMOTIVA AMARELA 18MMX40M ADERE</t>
  </si>
  <si>
    <t>MASSA POLIESTER 750G WANDA</t>
  </si>
  <si>
    <t>PAPELAO ONDULADO SEMIKRAFT 1,20X20KG</t>
  </si>
  <si>
    <t>SIMAPPEL</t>
  </si>
  <si>
    <t>TINTA POLIESTER METALICO 3,6L DILUIDO</t>
  </si>
  <si>
    <t>TINTA EM PO POLIESTER - PRETO N1 SEMI BRILHO 25KG BRASILUX</t>
  </si>
  <si>
    <t>OLEO DESENGRIPANTE 300ML/200G WD-40</t>
  </si>
  <si>
    <t>WD-40</t>
  </si>
  <si>
    <t>LUVA ULTRA TECH PU (VAQUETA) TAM (10-GG)</t>
  </si>
  <si>
    <t>ESMALTE SINTETICO-VERMELHO MASSEY FERGUSON 900ML ANJO-21,46-ST</t>
  </si>
  <si>
    <t>PISTOLA SLIM X-LIGHT HTE/HALO 1.3 WALCOM</t>
  </si>
  <si>
    <t>ESMALTE SINTETICO-PRETO CHASSIS SEMI-BRILHO 3,6L ANJO-21,46-ST</t>
  </si>
  <si>
    <t>LUVA ULTRA TECH PU (VAQUETA) TAM (9-G)</t>
  </si>
  <si>
    <t>FORNECEDOR2</t>
  </si>
  <si>
    <t>99999999-FORNECEDOR CONVERSAO</t>
  </si>
  <si>
    <t>11000485-3M DO BRASIL LT</t>
  </si>
  <si>
    <t>11000482-A&amp;S TECHNOLOGIES INDUSTRIA E COMERCIO S.A.</t>
  </si>
  <si>
    <t>ESTOJO DE PONTAS PHILLIPS MAXFIT ULTRA 1  30 PEÇAS DEWALT</t>
  </si>
  <si>
    <t>11000477-BLACK &amp; DECKER DO BRASIL LTDA</t>
  </si>
  <si>
    <t>LIXADEIRA ROTO ORBITAL 5  125MM 280W 220V DEWALT</t>
  </si>
  <si>
    <t>11000476-PAINT COMERCIO ATACADISTA DE TINTAS LTDA</t>
  </si>
  <si>
    <t>11000468-DURACOLOR INDUSTRIA E COMERCIO DE TINTAS</t>
  </si>
  <si>
    <t>11000467-EQUIPAMENTOS PARA PINTURA MAJAM LTDA - EM RECUPERACAO JUDICI</t>
  </si>
  <si>
    <t>11000465-IND DE PLASTICOS HERC LTDA</t>
  </si>
  <si>
    <t>11000461-PRIME DISTRIBUIDORA DE EMBALAGENS LTDA</t>
  </si>
  <si>
    <t>11000460-OURENSE DO BRASIL INDUSTRIA DE ARTEFATOS DE METAL LTDA - EM</t>
  </si>
  <si>
    <t>11000456-KARCHER IND E COM LTDA</t>
  </si>
  <si>
    <t>11000455-OTTO BAUMGART IND E COM S/A</t>
  </si>
  <si>
    <t>11000454-UNIFORTTE INDUSTRIA DE PLASTICOS LTDA</t>
  </si>
  <si>
    <t>11000453-ACOBOM INDUSTRIA COMERCIO E LOGISTICA LTDA</t>
  </si>
  <si>
    <t>11000448-RB REFINISH COMERCIAL ACESSORIOS LTDA</t>
  </si>
  <si>
    <t>11000446-QUIMICA AMARO LTDA</t>
  </si>
  <si>
    <t>11000444-SIMAPPEL - SIMAO PEREIRA INDUSTRIA E COMERCIO DE PAPEIS LTDA</t>
  </si>
  <si>
    <t>11000443-A&amp;S TECHNOLOGIES INDUSTRIA E COMERCIO LTDA</t>
  </si>
  <si>
    <t>11000441-WD-40 COMPANY BRASIL LTDA</t>
  </si>
  <si>
    <t>11000439-REJUMASSA INDÚSTRIA, COMÉRCIO E TRANSPORTES DE REJUNTES LTDA</t>
  </si>
  <si>
    <t>11000435-CIMENTMIX DERIVADO DE CIMENTO LTDA</t>
  </si>
  <si>
    <t>11000432-MARTELENA ALMEIDA INDUSTRIA E COMERCIO DE TINTAS EIRELI</t>
  </si>
  <si>
    <t>11000430-DISSOLTEX IND QUIMICA LTDA</t>
  </si>
  <si>
    <t>11000429-ONKRAFT COMERCIO DE PAPEL E PAPELAO LTDA</t>
  </si>
  <si>
    <t>MT</t>
  </si>
  <si>
    <t>11000425-MULTILONAS LTDA</t>
  </si>
  <si>
    <t>11000423-MAZA PRODUTOS QUIMICOS LTDA</t>
  </si>
  <si>
    <t>11000416-BERLINER DO BRASIL MOTORES LTDA</t>
  </si>
  <si>
    <t>LIXADEIRA ROTO ORBITAL 6  SEM ASPIRAÇÃO PDR</t>
  </si>
  <si>
    <t>11000413-Unipel Comercio de Importacao e Exportacao Ltda.</t>
  </si>
  <si>
    <t>LIXADEIRA ORBITAL DISCO DE 6  COM ASPIRAÇÃO 12000 RPM YANGUI</t>
  </si>
  <si>
    <t>11000406-ONIRE COMERCIO IMPORTACAO E EXPORTACAO</t>
  </si>
  <si>
    <t>11000402-DF ELETROTECNICA COM. MANUT. E LOC. DE EQUIP. ELET. EIRELI</t>
  </si>
  <si>
    <t>11000391-BRAZILIAN COLOR INDUSTRIA DE TINTAS E VERNIZES LTDA</t>
  </si>
  <si>
    <t>11000389-CARVIC COM VER DE PROD E EQ P/ REP AUTO LTDA</t>
  </si>
  <si>
    <t>11000387-MAXI RUBBER INDUSTRIAS QUIMICAS LTDA</t>
  </si>
  <si>
    <t>00000582-PLASTIKA INDUSTRIA</t>
  </si>
  <si>
    <t>00000570-SAINT GOBAIN</t>
  </si>
  <si>
    <t>00000562-ALV INDUSTRIA E COMERCIO DE TINTAS LTDA</t>
  </si>
  <si>
    <t>00000556-BRASILUX TINTAS TECNICAS LTDA</t>
  </si>
  <si>
    <t>FUNDO PREPARADOR PAREDES B'AGUA 900ML BRASILUX</t>
  </si>
  <si>
    <t>BRASIMIX BU-BRANCO 900ML BRASILUX</t>
  </si>
  <si>
    <t>TINTA BRASIMIX</t>
  </si>
  <si>
    <t>00000544-ADERE PRODUTOS AUTO ADESIVOS LTDA</t>
  </si>
  <si>
    <t>00000534-AKZO NOBEL LTDA</t>
  </si>
  <si>
    <t>00000521-SKYLACK TINTAS E VERNIZES LTDA</t>
  </si>
  <si>
    <t>00000502-O.V.D. IMPORTADORA E DISTRIBUIDORA LTDA</t>
  </si>
  <si>
    <t>ADAPTADOR C/ ROSCA MACHO 1/4  P/ MANGUEIRA 5/16  AD657M5/16 SCHWEERS</t>
  </si>
  <si>
    <t>00000492-SCHWEERS METALURGICA EIRELI</t>
  </si>
  <si>
    <t>ADAPTADOR P/ ENGATE RAPIDO MACHO 1/4  AD767M SCHWEERS</t>
  </si>
  <si>
    <t>ADAPTADOR P/ ENGATE RAPIDO FEMEA 1/4  AD767F SCHWEERS</t>
  </si>
  <si>
    <t>ADAPTADOR C/ ROSCA FEMEA 1/4  P/ MANGUEIRA 5/16  AD657F SCHWEERS</t>
  </si>
  <si>
    <t>PULVERIZADOR DE ALUMINIO C/ BOTAO ROSCA 1/4  PL09 SCHWEERS</t>
  </si>
  <si>
    <t>ENGATE RAPIDO C/ ROSCA FEMEA 1/4  ER767F1/4 SCHWEERS</t>
  </si>
  <si>
    <t>ENGATE RAPIDO C/ ROSCA MACHO 1/4  ER767M1/4 SCHWEERS</t>
  </si>
  <si>
    <t>00000473-NEWPAD PRODUTOS AUTOMOTIVOS LTDA</t>
  </si>
  <si>
    <t>INTERFACE REDUTOR DE IMPACTO 6  NEWPAD</t>
  </si>
  <si>
    <t>SUPORTE HOOKIT 6  NEWPAD</t>
  </si>
  <si>
    <t>00000452-LIMA &amp; PERGHER INDUSTRIAL E COMERCIO</t>
  </si>
  <si>
    <t>00000442-SIKA SA</t>
  </si>
  <si>
    <t>COLA PARA PARABRISA SIKAFLEX PRETO SACHE GRANDE  600ML SIKA</t>
  </si>
  <si>
    <t>00000425-VONIXX INDUSTRIA E COMERCIO DE POLIDORES LTDA</t>
  </si>
  <si>
    <t>REDUTOR DE IMPACTO/INTERFACE 5  VONIXX</t>
  </si>
  <si>
    <t>SINTRA  5LT VONIXX</t>
  </si>
  <si>
    <t>00000387-ALCANCE TECNOLOGIA QUIMICA LTDA</t>
  </si>
  <si>
    <t>00000382-ANJO QUIMICA DO BRASIL LTDA</t>
  </si>
  <si>
    <t>00000338-SONIA SERTANEJO NETO EIRELI - ME</t>
  </si>
  <si>
    <t>00000288-JUSSARA FERREIRA GOMES</t>
  </si>
  <si>
    <t>00000261-SOLUCAO ADESIVOS E SELANTES LTDA</t>
  </si>
  <si>
    <t>00000209-CELSO CAVINI DIAS SERRALHERIA ME</t>
  </si>
  <si>
    <t>00000179-INDUSTRIA DE LIXADORES PURPER LTDA</t>
  </si>
  <si>
    <t>SUPORTE P/ BOINA DE ESPUMA DISCO C/ VELCRO 6  PURPLEX</t>
  </si>
  <si>
    <t>00000155-ARCOM S.A.</t>
  </si>
  <si>
    <t>00000112-COM.ALVORADA LIMPEZA E DESCARTAVEIS</t>
  </si>
  <si>
    <t>00000091-ROBERLO DO BRASIL LTDA</t>
  </si>
  <si>
    <t>00000043-J.PROLAB IND. E COM. DE PRODUTOS PARA LABORATORIO</t>
  </si>
  <si>
    <t>00000036-3M DO BRASIL LTDA</t>
  </si>
  <si>
    <t>BOINA DE LA DE CORTE ROTO ORBITAL 5  34120 3M</t>
  </si>
  <si>
    <t>00000035-SHERWIN - WILLIAMS DO BRASIL IND. E COM. LTDA</t>
  </si>
  <si>
    <t>SPRAY COLOR EFEITO CROMADO 400ML LAZZURIL</t>
  </si>
  <si>
    <t>COADOR DESCARTAVEL SHERWIN WILLIANS</t>
  </si>
  <si>
    <t>00000034-AKZO NOBEL LTDA</t>
  </si>
  <si>
    <t>BP CINZA VULCAN METALICA VW 2008 900ML WANDA-21,46-ST</t>
  </si>
  <si>
    <t>FLANELA DE SECAGEM 70X40 TECH DRY AUTOAMERICA</t>
  </si>
  <si>
    <t>00000030-AUTOAMERICA IMP.EXP. DE PROD. AUTO. LTDA</t>
  </si>
  <si>
    <t>FLANELA MICROFIBRA 40X60CM SEM COSTURA AMARELA AUTOAMERICA</t>
  </si>
  <si>
    <t>FLANELA MICROFIBRA 40X60CM COM COSTURA AMARELA AUTOAMERICA</t>
  </si>
  <si>
    <t>00000029-MAXI RUBBER INDUSTRIAS QUIMICAS LTDA</t>
  </si>
  <si>
    <t>SUPER TOQUE FINAL 650ML MEGUIARS G14422</t>
  </si>
  <si>
    <t>00000021-SAINT- GOBAIN DO BRASIL PROD. IND. E CONSTR. LTDA</t>
  </si>
  <si>
    <t>00000009-PPG INDUSTRIAL DO BRASIL TINTAS E VERNIZES LTDA</t>
  </si>
  <si>
    <t>TRINCHA 319 3/4  PINTURA ESMALTE 319/2 ATLAS</t>
  </si>
  <si>
    <t>00000008-PINCEIS ATLAS S.A.</t>
  </si>
  <si>
    <t>DC</t>
  </si>
  <si>
    <t>TRINCHA 319 2 1/2  PINTURA ESMALTE 319/6 ATLAS</t>
  </si>
  <si>
    <t>TRINCHA 319 1/2  PINTURA ESMALTE 319/1 ATLAS</t>
  </si>
  <si>
    <t>TRINCHA 319 1  PINTURA ESMALTE 319/3 ATLAS</t>
  </si>
  <si>
    <t>TRINCHA 395 3/4  PINTURA LATEX E ACRILICA 395/2 ATLAS</t>
  </si>
  <si>
    <t>TRINCHA 395 1/2  PINTURA LATEX E ACRILICA 395/1 ATLAS</t>
  </si>
  <si>
    <t>TRINCHA 319 1 1/2  PINTURA ESMALTE 319/4 ATLAS</t>
  </si>
  <si>
    <t>TRINCHA 315 1  PINTURA RECORTE E ACAB. PLUMATEK AT315/3 ATLAS</t>
  </si>
  <si>
    <t>ESPATULA AÇO CROMADO 3,5CM 1 1/2  6255/6 ATLAS</t>
  </si>
  <si>
    <t>TRINCHA 319 2  PINTURA ESMALTE 319/5 ATLAS</t>
  </si>
  <si>
    <t>TRINCHA 319 3  PINTURA ESMALTE 319/7 ATLAS</t>
  </si>
  <si>
    <t>TRINCHA 395 4  PINTURA LATEX E ACRILICA 395/9 ATLAS</t>
  </si>
  <si>
    <t>TRINCHA 395 1 1/2  PINTURA LATEX E ACRILICA 395/4 ATLAS</t>
  </si>
  <si>
    <t>00000002-ANJO QUIMICA DO BRASIL LTDA</t>
  </si>
  <si>
    <t>ACUM. %</t>
  </si>
  <si>
    <t>REP. %</t>
  </si>
  <si>
    <t>KILOS</t>
  </si>
  <si>
    <t>LITROS</t>
  </si>
  <si>
    <t>MARG. %</t>
  </si>
  <si>
    <t>MARG. VALOR</t>
  </si>
  <si>
    <t>TOT.CUSTO</t>
  </si>
  <si>
    <t>FATURAMENTO</t>
  </si>
  <si>
    <t>QTD. FATUR</t>
  </si>
  <si>
    <t>VLR. ESTQ</t>
  </si>
  <si>
    <t>QTD.ESTQ</t>
  </si>
  <si>
    <t>UN.</t>
  </si>
  <si>
    <t>DESCRIÇÃO DO PRODUTO</t>
  </si>
  <si>
    <t>VAZIO</t>
  </si>
  <si>
    <t>FORNEC</t>
  </si>
  <si>
    <t>000002431993-NF-009</t>
  </si>
  <si>
    <t>000002431994-NF-009</t>
  </si>
  <si>
    <t>000002434718-NF-009</t>
  </si>
  <si>
    <t>000000496482-NF-009</t>
  </si>
  <si>
    <t>000000496581-NF-009</t>
  </si>
  <si>
    <t>000000496582-NF-009</t>
  </si>
  <si>
    <t>000000496624-NF-009</t>
  </si>
  <si>
    <t>000000496670-NF-009</t>
  </si>
  <si>
    <t>000000496703-NF-009</t>
  </si>
  <si>
    <t>000000496841-NF-009</t>
  </si>
  <si>
    <t>000000496842-NF-009</t>
  </si>
  <si>
    <t>000000496843-NF-009</t>
  </si>
  <si>
    <t>000000496844-NF-009</t>
  </si>
  <si>
    <t>000000335272-NF-009</t>
  </si>
  <si>
    <t>000000335615-NF-009</t>
  </si>
  <si>
    <t>000000647329-NF-009</t>
  </si>
  <si>
    <t>000000647330-NF-009</t>
  </si>
  <si>
    <t>000000647331-NF-009</t>
  </si>
  <si>
    <t>000000656734-NF-009</t>
  </si>
  <si>
    <t>000000656735-NF-009</t>
  </si>
  <si>
    <t>000000656736-NF-009</t>
  </si>
  <si>
    <t>000000656737-NF-009</t>
  </si>
  <si>
    <t>000000656738-NF-009</t>
  </si>
  <si>
    <t>000000656739-NF-009</t>
  </si>
  <si>
    <t>000000656740-NF-009</t>
  </si>
  <si>
    <t>000000656776-NF-009</t>
  </si>
  <si>
    <t>000000656777-NF-009</t>
  </si>
  <si>
    <t>000000656783-NF-009</t>
  </si>
  <si>
    <t>000000656784-NF-009</t>
  </si>
  <si>
    <t>000000172577-NF-009</t>
  </si>
  <si>
    <t>000001935616-NF-009</t>
  </si>
  <si>
    <t>000001935617-NF-009</t>
  </si>
  <si>
    <t>000000001697-NF-009</t>
  </si>
  <si>
    <t>11000413 - Unipel Comercio de Importacao e Exportacao Ltda.</t>
  </si>
  <si>
    <t>000000001802-NF-009</t>
  </si>
  <si>
    <t>11000448 - RB REFINISH COMERCIAL ACESSORIOS LTDA</t>
  </si>
  <si>
    <t>000000950836-NF-009</t>
  </si>
  <si>
    <t>11000485 - 3M DO BRASIL LT</t>
  </si>
  <si>
    <t>MêS</t>
  </si>
  <si>
    <t>FEVEREIRO</t>
  </si>
  <si>
    <t>PRODUTO STANDO 4</t>
  </si>
  <si>
    <t>AKOS</t>
  </si>
  <si>
    <t>CSD 80 + CUBII 737U 152MM 31371 3M</t>
  </si>
  <si>
    <t>CLEAN SAND DISC P400 152MM DS 3M</t>
  </si>
  <si>
    <t>RL BLUE NET 80 70X10M 3M</t>
  </si>
  <si>
    <t>RL BLUE NET 320 70X10M 3M</t>
  </si>
  <si>
    <t>CSD 220 + CUBII 737U 152MM 3M</t>
  </si>
  <si>
    <t>CSD 150 + CUBII 737U 152MM 3M</t>
  </si>
  <si>
    <t>RL BLUE NET 220 70X10M 3M</t>
  </si>
  <si>
    <t>RL BLUE NET 150 70X10M 3M</t>
  </si>
  <si>
    <t>SUPORTE P/ BOINA DE ESPUMA 7" SIGMA</t>
  </si>
  <si>
    <t>CONCRETEX SOLUÇÃO ACIDA 5L AUTOLIMPE</t>
  </si>
  <si>
    <t>AUTOLIMPE</t>
  </si>
  <si>
    <t>CSD P600 + CUBII 737U 152MM 31486 3M</t>
  </si>
  <si>
    <t>EMBALAGEM 3,6L MAZA</t>
  </si>
  <si>
    <t>EMBALAGEM 900ML MAZA</t>
  </si>
  <si>
    <t>ESMALTE EFEITO CROMADO 450ML LAZZURIL</t>
  </si>
  <si>
    <t>ESMALTE INDUSTRIAL AMARELO SEGURANÇA 5 Y 8/12 3,6L MAZA</t>
  </si>
  <si>
    <t>ESMALTE INDUSTRIAL AZUL SEGURANÇA 2,5 PB 4/10 3,6L MAZA</t>
  </si>
  <si>
    <t>ESMALTE INDUSTRIAL BRANCO PURO N 9,5 3,6L MAZA</t>
  </si>
  <si>
    <t>ESMALTE INDUSTRIAL VERMELHO MASSEY 3,6L MAZA</t>
  </si>
  <si>
    <t>ESMALTE SINTETICO AMARELO 3,6L MAZA</t>
  </si>
  <si>
    <t>MACACO HIDRAULICO JACARE LONGO 2TON RODA DE FERRO</t>
  </si>
  <si>
    <t>MAQUINA DE CORTE 3 3M</t>
  </si>
  <si>
    <t>MAZAPOXI KIT M298 II VERDE SEGURANÇA 3,6L</t>
  </si>
  <si>
    <t>MAZAPOXI KIT M298 II VERMELHO SEGURANÇA 3,6L</t>
  </si>
  <si>
    <t>MIX SINTETICO AZUL ESVERDEADO 464 900ML MAZA</t>
  </si>
  <si>
    <t>MIX SINTETICO VERDE 465 900ML MAZA</t>
  </si>
  <si>
    <t>MIX SINTETICO VIOLETA 465 900ML MAZA</t>
  </si>
  <si>
    <t>PISTOLA GENESI GEO 1.3 C/ MANOMETRO ANALOGICO WALCOM</t>
  </si>
  <si>
    <t>PISTOLA ROLOC 2 PN33577 3M</t>
  </si>
  <si>
    <t>DISCO DE LIXA N° 50 115MMX22,3MM 3M</t>
  </si>
  <si>
    <t>BRASILINE-BRANCO NEVE FOSCO 900ML BRASILUX</t>
  </si>
  <si>
    <t>FILTRO PISO VIDRO TAMANHO 2X20MT (METRO)</t>
  </si>
  <si>
    <t>LAZZUDUR PONTE ADERENTE 83405 900ML</t>
  </si>
  <si>
    <t>LIXEIRA PLASTICA C/ TAMPA E PEDAL 100LTS BRANCA</t>
  </si>
  <si>
    <t>LAZZUDUR PU BRANCO ARTICO 675ML</t>
  </si>
  <si>
    <t>BLACKOUT SELANTE P/ PNEUS E BORRACHAS 1L AUTOLIMPE</t>
  </si>
  <si>
    <t>LAZZUDUR PU VERMELHO FLASH IV 675ML</t>
  </si>
  <si>
    <t>ENDURECEDOR PU 225ML LAZZUDUR</t>
  </si>
  <si>
    <t>DX EXTREME DESENGRAXANTE ALCALINO SOLUPAN 1L AUTOLIMPE</t>
  </si>
  <si>
    <t>HFX EXTREME DETERGENTE LM 1L AUTOLIMPE</t>
  </si>
  <si>
    <t>PROLONGADOR EXTENSOR DE ACO 5M 18005 ATLAS</t>
  </si>
  <si>
    <t>DX EXTREME DESENGRAXANTE ALCALINO SOLUPAN 5L AUTOLIMPE</t>
  </si>
  <si>
    <t>HFX EXTREME DETERGENTE LM 5L AUTOLIMPE</t>
  </si>
  <si>
    <t>TEXTURA ACRILICA AREIA BALDE 20KG INOVE</t>
  </si>
  <si>
    <t>TEXTURA ACRILICA GELO BALDE 20KG INOVE</t>
  </si>
  <si>
    <t>ADAPTADOR ENGATE RAPIDO 3M</t>
  </si>
  <si>
    <t>EXTRATORA 30L 230V 33750 3M</t>
  </si>
  <si>
    <t>FLANELA MICROFIBRA 40X60CM COM COSTURA AMARELA KERS</t>
  </si>
  <si>
    <t>KERS</t>
  </si>
  <si>
    <t>'43260292751858000882550010002239391394535794'</t>
  </si>
  <si>
    <t>92.751.858/0008-82</t>
  </si>
  <si>
    <t>INDÃšSTRIA DE PLÃSTICOS HERC LTDA</t>
  </si>
  <si>
    <t>'35260260561719002258550210004983721932601779'</t>
  </si>
  <si>
    <t>'41260209562226000150550010000822431696916207'</t>
  </si>
  <si>
    <t>'35260245985371006220550140009561831000862698'</t>
  </si>
  <si>
    <t>'35260246062030000123550020006811401651193577'</t>
  </si>
  <si>
    <t>46.062.030/0001-23</t>
  </si>
  <si>
    <t>ADERE PRODUTOS AUTO-ADESIVOS LTDA</t>
  </si>
  <si>
    <t>'53260210981210000161550010000392031000022642'</t>
  </si>
  <si>
    <t>10.981.210/0001-61</t>
  </si>
  <si>
    <t>Autolimpe Industria E Comercio De Saneantes Ltda</t>
  </si>
  <si>
    <t>'35260259599555000144550010001097511352095553'</t>
  </si>
  <si>
    <t>'53260214016845000180550020000238891000362663'</t>
  </si>
  <si>
    <t>14.016.845/0001-80</t>
  </si>
  <si>
    <t>DURACOLOR INDUSTRIA E COMERCIO DE TINTAS LTDA</t>
  </si>
  <si>
    <t>'35260260561719002258550210004982041171979116'</t>
  </si>
  <si>
    <t>'35260260561719002258550210004982031614005320'</t>
  </si>
  <si>
    <t>'35260260561719002258550210004982021948553728'</t>
  </si>
  <si>
    <t>'35260260561719002258550210004982011741325524'</t>
  </si>
  <si>
    <t>'35260260576790000180550010003711581004054953'</t>
  </si>
  <si>
    <t>60.576.790/0001-80</t>
  </si>
  <si>
    <t>EQUIPAMENTOS P/ PINTURA MAJAM LTDA</t>
  </si>
  <si>
    <t>'35260272770878000117550010008016221235083803'</t>
  </si>
  <si>
    <t>'35260272770878000117550010008016211581166986'</t>
  </si>
  <si>
    <t>'35260272770878000117550010008016201163314133'</t>
  </si>
  <si>
    <t>'35260260561719002258550210004981351757509860'</t>
  </si>
  <si>
    <t>'35260259599555000144550010001096951851198233'</t>
  </si>
  <si>
    <t>'35260245985371006220550140009555321008046979'</t>
  </si>
  <si>
    <t>'35260260872306000836550050003390591279770290'</t>
  </si>
  <si>
    <t>'35260245985371000108550250006788281005598998'</t>
  </si>
  <si>
    <t>'35260245985371000108550250006787621007761299'</t>
  </si>
  <si>
    <t>'35260245985371000108550250006787611008154348'</t>
  </si>
  <si>
    <t>'35260245985371000108550250006787601008251095'</t>
  </si>
  <si>
    <t>'53260203261204000174550010004967421239442371'</t>
  </si>
  <si>
    <t>03.261.204/0001-74</t>
  </si>
  <si>
    <t>CONDOR ATACADISTA DE MATERIAIS PARA CONSTRUCAO S/A</t>
  </si>
  <si>
    <t>'35260259064766000182550010003814411325203472'</t>
  </si>
  <si>
    <t>59.064.766/0001-82</t>
  </si>
  <si>
    <t>CHIAPERINI INDUSTRIAL LTDA</t>
  </si>
  <si>
    <t>'35260260561719002258550210004978951590735367'</t>
  </si>
  <si>
    <t>'42260202921346000158550020004717931813309937'</t>
  </si>
  <si>
    <t>02.921.346/0001-58</t>
  </si>
  <si>
    <t>ANJO QUIMICA DO BRASIL LTDA</t>
  </si>
  <si>
    <t>'35260202106105000155550010000017581002900265'</t>
  </si>
  <si>
    <t>02.106.105/0001-55</t>
  </si>
  <si>
    <t>CELSO CAVINI DIAS SERRALHERIA</t>
  </si>
  <si>
    <t>'35260245985371000108550250006743461000153125'</t>
  </si>
  <si>
    <t>'35260245985371000108550250006743451008085172'</t>
  </si>
  <si>
    <t>'35260260561719002258550210004977211660009440'</t>
  </si>
  <si>
    <t>'53260203261204000174550010004942121233665977'</t>
  </si>
  <si>
    <t>'52260235711701000113550010000041741182828215'</t>
  </si>
  <si>
    <t>'35260260561719002258550210004976861574558537'</t>
  </si>
  <si>
    <t>'35260260561719002258550210004976831628280416'</t>
  </si>
  <si>
    <t>'35260260561719002258550210004976821379587656'</t>
  </si>
  <si>
    <t>'35260260561719002258550210004976811834658912'</t>
  </si>
  <si>
    <t>'35260260561719002258550210004976801118301886'</t>
  </si>
  <si>
    <t>'35260260561719002258550210004976791130415879'</t>
  </si>
  <si>
    <t>'35260260561719002258550210004976781393428486'</t>
  </si>
  <si>
    <t>'35260260561719009503550210019397641908692977'</t>
  </si>
  <si>
    <t>'35260260561719009503550210019397631616334216'</t>
  </si>
  <si>
    <t>'35260260561719009503550210019397621822612091'</t>
  </si>
  <si>
    <t>'53260207888247000135550010013838131442282020'</t>
  </si>
  <si>
    <t>'35260272770878000117550010008001081106866207'</t>
  </si>
  <si>
    <t>'35260272770878000117550010008001071251014170'</t>
  </si>
  <si>
    <t>'35260260561719002258550210004974371186866492'</t>
  </si>
  <si>
    <t>'35260226658111000507550010000074481006114035'</t>
  </si>
  <si>
    <t>26.658.111/0005-07</t>
  </si>
  <si>
    <t>A&amp;amp;S TECHNOLOGIES IND E COM SA</t>
  </si>
  <si>
    <t>'35260260872306000836550050003375941587029911'</t>
  </si>
  <si>
    <t>'35260200283822000470550050002272621532838024'</t>
  </si>
  <si>
    <t>00.283.822/0004-70</t>
  </si>
  <si>
    <t>MAXI RUBBER INDUSTRIAS QUIMICAS LTDA</t>
  </si>
  <si>
    <t>'23260207316197000111550010001774731852676324'</t>
  </si>
  <si>
    <t>'35260245985371000108550250006675311006686174'</t>
  </si>
  <si>
    <t>'53260207888247000135550010013830341151751888'</t>
  </si>
  <si>
    <t>'53260238029534000113550010003595691137702630'</t>
  </si>
  <si>
    <t>'42260203123344000186550010000493481438206471'</t>
  </si>
  <si>
    <t>03.123.344/0001-86</t>
  </si>
  <si>
    <t>KERS IMPORTADORA LTDA</t>
  </si>
  <si>
    <t>'35260243996693000127550170004086661100064338'</t>
  </si>
  <si>
    <t>43.996.693/0001-27</t>
  </si>
  <si>
    <t>PPG IND DO BRASIL TINTAS E VERNIZES LTDA</t>
  </si>
  <si>
    <t>'53260230322066000169550010000888401129814516'</t>
  </si>
  <si>
    <t>30.322.066/0001-69</t>
  </si>
  <si>
    <t>BRASFORT DISTRIBUIDORA DE TINTAS LTDA</t>
  </si>
  <si>
    <t>'35260272770878000117550010007994141857788618'</t>
  </si>
  <si>
    <t>'35260245985371000108550250006653601005939313'</t>
  </si>
  <si>
    <t>'53260214016845000180550020000235891000352823'</t>
  </si>
  <si>
    <t>'35260260872306000836550050003371701094470757'</t>
  </si>
  <si>
    <t>'35260245985371000108550250006651141009198365'</t>
  </si>
  <si>
    <t>'35260245985371000108550250006651131003704121'</t>
  </si>
  <si>
    <t>'35260245985371000108550250006650461000256913'</t>
  </si>
  <si>
    <t>'35260245985371000108550250006650451003065275'</t>
  </si>
  <si>
    <t>'35260245985371000108550250006650441008955450'</t>
  </si>
  <si>
    <t>'35260245985371000108550250006650431001981687'</t>
  </si>
  <si>
    <t>'35260245985371000108550250006650421001705151'</t>
  </si>
  <si>
    <t>'35260245985371000108550250006650411009572790'</t>
  </si>
  <si>
    <t>'35260245985371000108550250006650401009117564'</t>
  </si>
  <si>
    <t>'35260260561719002258550210004971691193650243'</t>
  </si>
  <si>
    <t>'35260233081704002562550240003743481532510635'</t>
  </si>
  <si>
    <t>'41260205097254000193550010001276331668916483'</t>
  </si>
  <si>
    <t>05.097.254/0001-93</t>
  </si>
  <si>
    <t>ALV INDUSTRIA E COMERCIO DE TINTAS LTDA</t>
  </si>
  <si>
    <t>'35260260561719002258550210004971041656062737'</t>
  </si>
  <si>
    <t>'35260260561719002258550210004971031852523086'</t>
  </si>
  <si>
    <t>'35260261064838011682550010024427411384875956'</t>
  </si>
  <si>
    <t>'35260246062030000123550020006785411642263425'</t>
  </si>
  <si>
    <t>'35260272770878000117550010007987631559509415'</t>
  </si>
  <si>
    <t>'35260289723837000849550000010167461815366900'</t>
  </si>
  <si>
    <t>'35260272770878000117550010007987331230217322'</t>
  </si>
  <si>
    <t>'35260272770878000117550010007987321780910503'</t>
  </si>
  <si>
    <t>'35260260561719002258550210004970681134442726'</t>
  </si>
  <si>
    <t>'35260259599555000144550010001093241896982857'</t>
  </si>
  <si>
    <t>'52260202921346000409550020000916421461596480'</t>
  </si>
  <si>
    <t>02.921.346/0004-09</t>
  </si>
  <si>
    <t>'41260222662330000185550010000908441627424587'</t>
  </si>
  <si>
    <t>22.662.330/0001-85</t>
  </si>
  <si>
    <t>PDR FERRAMENTAS LTDA</t>
  </si>
  <si>
    <t>'42260202921346000158550020004706871931328578'</t>
  </si>
  <si>
    <t>'42260202921346000158550020004706851324715841'</t>
  </si>
  <si>
    <t>'35260260561719002258550210004969651849918999'</t>
  </si>
  <si>
    <t>'35260260561719002258550210004968901387506927'</t>
  </si>
  <si>
    <t>'53260254111999000175550000000072281000144806'</t>
  </si>
  <si>
    <t>000000091642-NF-009</t>
  </si>
  <si>
    <t>00000002 - ANJO QUIMICA DO BRASIL LTDA</t>
  </si>
  <si>
    <t>000001016746-NF-009</t>
  </si>
  <si>
    <t>000000408666-NF-009</t>
  </si>
  <si>
    <t>00000009 - PPG INDUSTRIAL DO BRASIL TINTAS E VERNIZES LTDA</t>
  </si>
  <si>
    <t>000002442741-NF-009</t>
  </si>
  <si>
    <t>000000496890-NF-009</t>
  </si>
  <si>
    <t>000000496965-NF-009</t>
  </si>
  <si>
    <t>000000497068-NF-009</t>
  </si>
  <si>
    <t>000000497103-NF-009</t>
  </si>
  <si>
    <t>000000497104-NF-009</t>
  </si>
  <si>
    <t>000000497169-NF-009</t>
  </si>
  <si>
    <t>000000497437-NF-009</t>
  </si>
  <si>
    <t>000000497678-NF-009</t>
  </si>
  <si>
    <t>000000497679-NF-009</t>
  </si>
  <si>
    <t>000000497680-NF-009</t>
  </si>
  <si>
    <t>000000497681-NF-009</t>
  </si>
  <si>
    <t>000000497682-NF-009</t>
  </si>
  <si>
    <t>000000497683-NF-009</t>
  </si>
  <si>
    <t>000000497686-NF-009</t>
  </si>
  <si>
    <t>000000497721-NF-009</t>
  </si>
  <si>
    <t>000000497895-NF-009</t>
  </si>
  <si>
    <t>000000337170-NF-009</t>
  </si>
  <si>
    <t>000000337594-NF-009</t>
  </si>
  <si>
    <t>000000665040-NF-009</t>
  </si>
  <si>
    <t>000000665041-NF-009</t>
  </si>
  <si>
    <t>000000665042-NF-009</t>
  </si>
  <si>
    <t>000000665043-NF-009</t>
  </si>
  <si>
    <t>000000665044-NF-009</t>
  </si>
  <si>
    <t>000000665045-NF-009</t>
  </si>
  <si>
    <t>000000665046-NF-009</t>
  </si>
  <si>
    <t>000000665113-NF-009</t>
  </si>
  <si>
    <t>000000665114-NF-009</t>
  </si>
  <si>
    <t>000000665360-NF-009</t>
  </si>
  <si>
    <t>000000667531-NF-009</t>
  </si>
  <si>
    <t>000000674345-NF-009</t>
  </si>
  <si>
    <t>000000674346-NF-009</t>
  </si>
  <si>
    <t>000000678760-NF-009</t>
  </si>
  <si>
    <t>000000678761-NF-009</t>
  </si>
  <si>
    <t>000000678762-NF-009</t>
  </si>
  <si>
    <t>000000678828-NF-009</t>
  </si>
  <si>
    <t>000000494212-NF-009</t>
  </si>
  <si>
    <t>00000046 - CONDOR ATACADISTA LTDA</t>
  </si>
  <si>
    <t>000000496742-NF-009</t>
  </si>
  <si>
    <t>000000081868-NF-009</t>
  </si>
  <si>
    <t>00000091 - ROBERLO DO BRASIL LTDA</t>
  </si>
  <si>
    <t>000001383034-NF-009</t>
  </si>
  <si>
    <t>000000049348-NF-009</t>
  </si>
  <si>
    <t>00000172 - KERS IMPORTADORA AUTOMOTIVA KERS IMPORTADORA LTDA</t>
  </si>
  <si>
    <t>000000001758-NF-009</t>
  </si>
  <si>
    <t>00000209 - CELSO CAVINI DIAS SERRALHERIA ME</t>
  </si>
  <si>
    <t>000000470685-NF-009</t>
  </si>
  <si>
    <t>00000382 - ANJO QUIMICA DO BRASIL LTDA</t>
  </si>
  <si>
    <t>000000470687-NF-009</t>
  </si>
  <si>
    <t>000000088840-NF-009</t>
  </si>
  <si>
    <t>00000428 - BRASFORT DISTRIBUIDORA DE TINTAS LTDA</t>
  </si>
  <si>
    <t>000000374348-NF-009</t>
  </si>
  <si>
    <t>000001939762-NF-009</t>
  </si>
  <si>
    <t>000001939763-NF-009</t>
  </si>
  <si>
    <t>000001939764-NF-009</t>
  </si>
  <si>
    <t>000000678541-NF-009</t>
  </si>
  <si>
    <t>00000544 - ADERE PRODUTOS AUTO ADESIVOS LTDA</t>
  </si>
  <si>
    <t>000000798732-NF-009</t>
  </si>
  <si>
    <t>000000798733-NF-009</t>
  </si>
  <si>
    <t>000000798763-NF-009</t>
  </si>
  <si>
    <t>000000799414-NF-009</t>
  </si>
  <si>
    <t>000000800107-NF-009</t>
  </si>
  <si>
    <t>000000800108-NF-009</t>
  </si>
  <si>
    <t>000000801620-NF-009</t>
  </si>
  <si>
    <t>000000801621-NF-009</t>
  </si>
  <si>
    <t>000000801622-NF-009</t>
  </si>
  <si>
    <t>000000127633-NF-009</t>
  </si>
  <si>
    <t>00000562 - ALV INDUSTRIA E COMERCIO DE TINTAS LTDA</t>
  </si>
  <si>
    <t>000000039203-NF-009</t>
  </si>
  <si>
    <t>00000565 - AUTOLIMPE INDUSTRIA E COMERCIO DE SANEANTES EIRELI</t>
  </si>
  <si>
    <t>000000227262-NF-009</t>
  </si>
  <si>
    <t>11000387 - MAXI RUBBER INDUSTRIAS QUIMICAS LTDA</t>
  </si>
  <si>
    <t>000000107904-NF-009</t>
  </si>
  <si>
    <t>000000108090-NF-009</t>
  </si>
  <si>
    <t>SUPORTE P/ BOINA DE ESPUMA 7  SIGMA</t>
  </si>
  <si>
    <t>000000109017-NF-009</t>
  </si>
  <si>
    <t>000000090844-NF-009</t>
  </si>
  <si>
    <t>11000416 - BERLINER DO BRASIL MOTORES LTDA</t>
  </si>
  <si>
    <t>000000109324-NF-009</t>
  </si>
  <si>
    <t>000000109695-NF-009</t>
  </si>
  <si>
    <t>000000004174-NF-009</t>
  </si>
  <si>
    <t>000000007228-NF-009</t>
  </si>
  <si>
    <t>000000371158-NF-009</t>
  </si>
  <si>
    <t>11000467 - EQUIPAMENTOS PARA PINTURA MAJAM LTDA - EM RECUPERACAO JUDICI</t>
  </si>
  <si>
    <t>000000023589-NF-009</t>
  </si>
  <si>
    <t>11000468 - DURACOLOR INDUSTRIA E COMERCIO DE TINTAS</t>
  </si>
  <si>
    <t>000000023889-NF-009</t>
  </si>
  <si>
    <t>000000359569-NF-009</t>
  </si>
  <si>
    <t>000000002631-NF-009</t>
  </si>
  <si>
    <t>000000007448-NF-009</t>
  </si>
  <si>
    <t>11000482 - A&amp;S TECHNOLOGIES INDUSTRIA E COMERCIO S.A.</t>
  </si>
  <si>
    <t>000000956183-NF-009</t>
  </si>
  <si>
    <t>TRINCHA 315 3  PINTURA RECORTE E ACAB. PLUMATEK AT315/7 ATLAS</t>
  </si>
  <si>
    <t>TRINCHA 319 4  PINTURA ESMALTE 319/9 ATLAS</t>
  </si>
  <si>
    <t>00000046-CONDOR ATACADISTA LTDA</t>
  </si>
  <si>
    <t>00000071-BAND EQUIPAMENTOS E MAQUINAS REPUXADORAS LTDA EPP</t>
  </si>
  <si>
    <t>00000172-KERS IMPORTADORA AUTOMOTIVA KERS IMPORTADORA LTDA</t>
  </si>
  <si>
    <t>00000417-ROYAL QUIMICA LTDA - EM RECUPERACAO JUDICIAL</t>
  </si>
  <si>
    <t>00000428-BRASFORT DISTRIBUIDORA DE TINTAS LTDA</t>
  </si>
  <si>
    <t>00000468-REDE EPI EQUIPAMENTOS DE SEGURANÇA LTDA</t>
  </si>
  <si>
    <t>00000508-MARLUVAS EQUIPAMENTOS DE SEGURANÇA LTDA</t>
  </si>
  <si>
    <t>BP PRETO EBONY LISA FORD 98 900ML SKY-21,46-ST</t>
  </si>
  <si>
    <t>00000532-MARLUVAS EQUIPAMENTOS DE SEGURANÇA LTDA</t>
  </si>
  <si>
    <t>EMBALAGEM 3,600ML WANDA</t>
  </si>
  <si>
    <t>FITA CREPE USO GERAL BEGE 45MMX50M ADERE</t>
  </si>
  <si>
    <t>00000549-THINSOL QUIMICA INDUSTRIA E COM. LTDA</t>
  </si>
  <si>
    <t>CX</t>
  </si>
  <si>
    <t>11000434-OLIVEIRA COMERCIO DE GRANITINA LTDA</t>
  </si>
  <si>
    <t>11000466-ATACADAO DAS TINTAS IRMAOS SOARES LTDA</t>
  </si>
  <si>
    <t>11000474-OMNI COMERCIO E SERVIÇOS LTDA</t>
  </si>
  <si>
    <t>11000484-TEKWELD IMPORTACAO E COMERCIO DE MAQUINAS INDUSTRIAIS LTDA.</t>
  </si>
  <si>
    <t>SUPORTE P/ BOINA DE ESPUMA 6  150MM AUTOAMERICA</t>
  </si>
  <si>
    <t>SUPORTE P/ BOINA DE ESPUMA 5  125MM AUTOAMERICA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</si>
</sst>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ourier New"/>
      <family val="3"/>
    </font>
    <font>
      <b/>
      <sz val="12"/>
      <color indexed="9"/>
      <name val="Courier New"/>
      <family val="3"/>
    </font>
    <font>
      <sz val="8"/>
      <name val="Calibri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33" borderId="0" xfId="0" applyFill="1"/>
    <xf numFmtId="0" fontId="0" fillId="34" borderId="0" xfId="0" applyFill="1"/>
    <xf numFmtId="22" fontId="0" fillId="0" borderId="0" xfId="0" applyNumberFormat="1"/>
    <xf numFmtId="0" fontId="18" fillId="36" borderId="0" xfId="0" applyFont="1" applyFill="1" applyAlignment="1">
      <alignment horizontal="center" vertical="center" wrapText="1"/>
    </xf>
    <xf numFmtId="0" fontId="19" fillId="37" borderId="12" xfId="0" applyFont="1" applyFill="1" applyBorder="1" applyAlignment="1">
      <alignment horizontal="left"/>
    </xf>
    <xf numFmtId="0" fontId="19" fillId="37" borderId="13" xfId="0" applyFont="1" applyFill="1" applyBorder="1" applyAlignment="1">
      <alignment horizontal="left"/>
    </xf>
    <xf numFmtId="44" fontId="19" fillId="37" borderId="13" xfId="1" applyFont="1" applyFill="1" applyBorder="1" applyAlignment="1">
      <alignment horizontal="right"/>
    </xf>
    <xf numFmtId="44" fontId="19" fillId="36" borderId="11" xfId="0" applyNumberFormat="1" applyFont="1" applyFill="1" applyBorder="1" applyAlignment="1">
      <alignment horizontal="right"/>
    </xf>
    <xf numFmtId="44" fontId="19" fillId="36" borderId="11" xfId="1" applyFont="1" applyFill="1" applyBorder="1" applyAlignment="1">
      <alignment horizontal="right"/>
    </xf>
    <xf numFmtId="0" fontId="19" fillId="36" borderId="0" xfId="0" applyFont="1" applyFill="1" applyAlignment="1">
      <alignment horizontal="right"/>
    </xf>
    <xf numFmtId="0" fontId="19" fillId="36" borderId="0" xfId="0" applyFont="1" applyFill="1"/>
    <xf numFmtId="0" fontId="19" fillId="36" borderId="12" xfId="0" applyFont="1" applyFill="1" applyBorder="1" applyAlignment="1">
      <alignment horizontal="left"/>
    </xf>
    <xf numFmtId="0" fontId="19" fillId="36" borderId="13" xfId="0" applyFont="1" applyFill="1" applyBorder="1" applyAlignment="1">
      <alignment horizontal="left"/>
    </xf>
    <xf numFmtId="44" fontId="19" fillId="36" borderId="13" xfId="1" applyFont="1" applyFill="1" applyBorder="1" applyAlignment="1">
      <alignment horizontal="right"/>
    </xf>
    <xf numFmtId="44" fontId="19" fillId="36" borderId="0" xfId="1" applyFont="1" applyFill="1"/>
    <xf numFmtId="0" fontId="19" fillId="36" borderId="14" xfId="0" applyFont="1" applyFill="1" applyBorder="1" applyAlignment="1">
      <alignment horizontal="left"/>
    </xf>
    <xf numFmtId="0" fontId="19" fillId="36" borderId="15" xfId="0" applyFont="1" applyFill="1" applyBorder="1" applyAlignment="1">
      <alignment horizontal="left"/>
    </xf>
    <xf numFmtId="44" fontId="19" fillId="36" borderId="15" xfId="1" applyFont="1" applyFill="1" applyBorder="1" applyAlignment="1">
      <alignment horizontal="right"/>
    </xf>
    <xf numFmtId="1" fontId="19" fillId="36" borderId="13" xfId="0" applyNumberFormat="1" applyFont="1" applyFill="1" applyBorder="1" applyAlignment="1">
      <alignment horizontal="center"/>
    </xf>
    <xf numFmtId="1" fontId="19" fillId="37" borderId="13" xfId="0" applyNumberFormat="1" applyFont="1" applyFill="1" applyBorder="1" applyAlignment="1">
      <alignment horizontal="center"/>
    </xf>
    <xf numFmtId="1" fontId="19" fillId="36" borderId="15" xfId="0" applyNumberFormat="1" applyFont="1" applyFill="1" applyBorder="1" applyAlignment="1">
      <alignment horizontal="center"/>
    </xf>
    <xf numFmtId="1" fontId="19" fillId="36" borderId="0" xfId="0" applyNumberFormat="1" applyFont="1" applyFill="1" applyAlignment="1">
      <alignment horizont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" fontId="20" fillId="35" borderId="11" xfId="0" applyNumberFormat="1" applyFont="1" applyFill="1" applyBorder="1" applyAlignment="1">
      <alignment horizontal="center" vertical="center" wrapText="1"/>
    </xf>
    <xf numFmtId="44" fontId="20" fillId="35" borderId="11" xfId="1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/>
    </xf>
    <xf numFmtId="0" fontId="19" fillId="37" borderId="13" xfId="0" applyFont="1" applyFill="1" applyBorder="1" applyAlignment="1">
      <alignment horizontal="center"/>
    </xf>
    <xf numFmtId="0" fontId="19" fillId="36" borderId="15" xfId="0" applyFont="1" applyFill="1" applyBorder="1" applyAlignment="1">
      <alignment horizontal="center"/>
    </xf>
    <xf numFmtId="0" fontId="19" fillId="36" borderId="0" xfId="0" applyFont="1" applyFill="1" applyAlignment="1">
      <alignment horizontal="center"/>
    </xf>
    <xf numFmtId="44" fontId="0" fillId="0" borderId="0" xfId="1" applyFont="1"/>
    <xf numFmtId="0" fontId="0" fillId="38" borderId="0" xfId="0" applyFill="1"/>
    <xf numFmtId="0" fontId="20" fillId="35" borderId="11" xfId="0" applyFont="1" applyFill="1" applyBorder="1" applyAlignment="1">
      <alignment horizontal="left" vertical="center" wrapText="1"/>
    </xf>
    <xf numFmtId="0" fontId="19" fillId="36" borderId="0" xfId="0" applyFont="1" applyFill="1" applyAlignment="1">
      <alignment horizontal="left"/>
    </xf>
    <xf numFmtId="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3" formatCode="#,##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Courier New"/>
        <family val="3"/>
        <scheme val="none"/>
      </font>
      <numFmt numFmtId="0" formatCode="General"/>
      <fill>
        <patternFill patternType="solid">
          <fgColor indexed="64"/>
          <bgColor indexed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uel\Desktop\ARQUIVOS%20PARA%20DASHBOARD\BASE%20FORNECEDORES.xlsx" TargetMode="External"/><Relationship Id="rId1" Type="http://schemas.openxmlformats.org/officeDocument/2006/relationships/externalLinkPath" Target="/Users/Samuel/Desktop/ARQUIVOS%20PARA%20DASHBOARD/BASE%20FORNECE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FORNECEDORES"/>
      <sheetName val="fornnecedor"/>
    </sheetNames>
    <sheetDataSet>
      <sheetData sheetId="0">
        <row r="1">
          <cell r="A1" t="str">
            <v>CÓDIGO</v>
          </cell>
          <cell r="B1" t="str">
            <v>NOME DO FORNECEDOR</v>
          </cell>
          <cell r="C1" t="str">
            <v>ENDEREÇO</v>
          </cell>
          <cell r="D1" t="str">
            <v>BAIRRO</v>
          </cell>
          <cell r="E1" t="str">
            <v>CIDADE</v>
          </cell>
          <cell r="F1" t="str">
            <v>UF</v>
          </cell>
          <cell r="H1" t="str">
            <v>C.E.P.</v>
          </cell>
          <cell r="I1" t="str">
            <v>CAIXA POSTAL</v>
          </cell>
          <cell r="J1" t="str">
            <v>C.P.F./C.N.P.J.</v>
          </cell>
          <cell r="K1" t="str">
            <v>CPF OU CNPJ</v>
          </cell>
          <cell r="L1" t="str">
            <v>INSC. ESTADUAL</v>
          </cell>
          <cell r="N1" t="str">
            <v>CONTATO</v>
          </cell>
          <cell r="O1" t="str">
            <v>DATA DE CADASTRO</v>
          </cell>
          <cell r="P1" t="str">
            <v>TELEFONE</v>
          </cell>
          <cell r="Q1" t="str">
            <v>FAX</v>
          </cell>
          <cell r="R1" t="str">
            <v>NOME DO FORNECEDOR</v>
          </cell>
        </row>
        <row r="2">
          <cell r="A2">
            <v>1</v>
          </cell>
          <cell r="B2" t="str">
            <v>SIKKENS</v>
          </cell>
          <cell r="E2" t="str">
            <v>CIDADE CONVERSAO</v>
          </cell>
          <cell r="F2" t="str">
            <v>DF</v>
          </cell>
          <cell r="G2" t="str">
            <v xml:space="preserve"> </v>
          </cell>
          <cell r="K2" t="e">
            <v>#VALUE!</v>
          </cell>
          <cell r="M2" t="str">
            <v xml:space="preserve"> </v>
          </cell>
          <cell r="O2">
            <v>39181</v>
          </cell>
          <cell r="R2" t="str">
            <v>SIKKENS</v>
          </cell>
        </row>
        <row r="3">
          <cell r="A3">
            <v>2</v>
          </cell>
          <cell r="B3" t="str">
            <v>ANJO QUIMICA DO BRASIL LTDA</v>
          </cell>
          <cell r="C3" t="str">
            <v>RUA 13 Q. 11 L 36/40</v>
          </cell>
          <cell r="D3" t="str">
            <v>VILA MACARINI</v>
          </cell>
          <cell r="E3" t="str">
            <v>CRICIÚMA</v>
          </cell>
          <cell r="F3" t="str">
            <v>SC</v>
          </cell>
          <cell r="G3" t="str">
            <v xml:space="preserve"> </v>
          </cell>
          <cell r="H3">
            <v>88818800</v>
          </cell>
          <cell r="J3">
            <v>2921346000409</v>
          </cell>
          <cell r="K3" t="str">
            <v>02.921.346/0004-09</v>
          </cell>
          <cell r="L3">
            <v>253852110</v>
          </cell>
          <cell r="M3" t="str">
            <v xml:space="preserve"> </v>
          </cell>
          <cell r="N3" t="str">
            <v>BETO</v>
          </cell>
          <cell r="O3">
            <v>39183</v>
          </cell>
          <cell r="P3" t="str">
            <v>48 34618000</v>
          </cell>
          <cell r="Q3" t="str">
            <v>48 34618001</v>
          </cell>
          <cell r="R3" t="str">
            <v>ANJO QUIMICA DO BRASIL LTDA</v>
          </cell>
        </row>
        <row r="4">
          <cell r="A4">
            <v>3</v>
          </cell>
          <cell r="B4" t="str">
            <v>3M</v>
          </cell>
          <cell r="E4" t="str">
            <v>CIDADE CONVERSAO</v>
          </cell>
          <cell r="F4" t="str">
            <v>DF</v>
          </cell>
          <cell r="G4" t="str">
            <v xml:space="preserve"> </v>
          </cell>
          <cell r="K4" t="e">
            <v>#VALUE!</v>
          </cell>
          <cell r="M4" t="str">
            <v xml:space="preserve"> </v>
          </cell>
          <cell r="O4">
            <v>39186</v>
          </cell>
          <cell r="R4" t="str">
            <v>3M DO BRASIL LTDA</v>
          </cell>
        </row>
        <row r="5">
          <cell r="A5">
            <v>4</v>
          </cell>
          <cell r="B5" t="str">
            <v>WANDA</v>
          </cell>
          <cell r="E5" t="str">
            <v>CIDADE CONVERSAO</v>
          </cell>
          <cell r="F5" t="str">
            <v>DF</v>
          </cell>
          <cell r="G5" t="str">
            <v xml:space="preserve"> </v>
          </cell>
          <cell r="K5" t="e">
            <v>#VALUE!</v>
          </cell>
          <cell r="M5" t="str">
            <v xml:space="preserve"> </v>
          </cell>
          <cell r="O5">
            <v>39181</v>
          </cell>
          <cell r="R5" t="str">
            <v>WANDA</v>
          </cell>
        </row>
        <row r="6">
          <cell r="A6">
            <v>5</v>
          </cell>
          <cell r="B6" t="str">
            <v>RENATO PARAISO MATTA - ME</v>
          </cell>
          <cell r="C6" t="str">
            <v>RUA RIO POMBA,</v>
          </cell>
          <cell r="D6" t="str">
            <v>PADRE EUSTAQUIO</v>
          </cell>
          <cell r="E6" t="str">
            <v>BELO HORIZONTE</v>
          </cell>
          <cell r="F6" t="str">
            <v>MG</v>
          </cell>
          <cell r="G6" t="str">
            <v xml:space="preserve"> </v>
          </cell>
          <cell r="H6">
            <v>30720290</v>
          </cell>
          <cell r="J6">
            <v>4309862000151</v>
          </cell>
          <cell r="K6" t="str">
            <v>04.309.862/0001-51</v>
          </cell>
          <cell r="L6">
            <v>621190880082</v>
          </cell>
          <cell r="M6" t="str">
            <v xml:space="preserve"> </v>
          </cell>
          <cell r="N6" t="str">
            <v>PRISCILA/IVAN</v>
          </cell>
          <cell r="O6">
            <v>39186</v>
          </cell>
          <cell r="P6" t="str">
            <v>31 30333017</v>
          </cell>
          <cell r="R6" t="str">
            <v>RENATO PARAISO MATTA - ME</v>
          </cell>
        </row>
        <row r="7">
          <cell r="A7">
            <v>6</v>
          </cell>
          <cell r="B7" t="str">
            <v>LIBERTY SEGUROS S/A</v>
          </cell>
          <cell r="C7" t="str">
            <v>RUA DR. GERALDO CAMPOS MOREIRA</v>
          </cell>
          <cell r="D7" t="str">
            <v>SAO PAULO</v>
          </cell>
          <cell r="E7" t="str">
            <v>SÃO PAULO</v>
          </cell>
          <cell r="F7" t="str">
            <v>SP</v>
          </cell>
          <cell r="G7" t="str">
            <v xml:space="preserve"> </v>
          </cell>
          <cell r="H7">
            <v>4571020</v>
          </cell>
          <cell r="J7">
            <v>61550141000172</v>
          </cell>
          <cell r="K7" t="str">
            <v>61.550.141/0001-72</v>
          </cell>
          <cell r="M7" t="str">
            <v xml:space="preserve"> </v>
          </cell>
          <cell r="O7">
            <v>40794</v>
          </cell>
          <cell r="R7" t="str">
            <v>LIBERTY SEGUROS S/A</v>
          </cell>
        </row>
        <row r="8">
          <cell r="A8">
            <v>7</v>
          </cell>
          <cell r="B8" t="str">
            <v>ARTEX INDUSTRIA DE TINTAS LTDA</v>
          </cell>
          <cell r="C8" t="str">
            <v>ROD VALDOMIRO CORREA DE CAMARGO SP 79 KM</v>
          </cell>
          <cell r="D8" t="str">
            <v>VILA MARTINS</v>
          </cell>
          <cell r="E8" t="str">
            <v>ITU</v>
          </cell>
          <cell r="F8" t="str">
            <v>SP</v>
          </cell>
          <cell r="G8" t="str">
            <v xml:space="preserve"> </v>
          </cell>
          <cell r="H8">
            <v>13308200</v>
          </cell>
          <cell r="J8">
            <v>61528766000308</v>
          </cell>
          <cell r="K8" t="str">
            <v>61.528.766/0003-08</v>
          </cell>
          <cell r="L8">
            <v>387082674111</v>
          </cell>
          <cell r="M8" t="str">
            <v xml:space="preserve"> </v>
          </cell>
          <cell r="N8" t="str">
            <v>LUANA 9944-331981</v>
          </cell>
          <cell r="O8">
            <v>39189</v>
          </cell>
          <cell r="P8">
            <v>49191346208</v>
          </cell>
          <cell r="R8" t="str">
            <v>ARTEX INDUSTRIA DE TINTAS LTDA</v>
          </cell>
        </row>
        <row r="9">
          <cell r="A9">
            <v>8</v>
          </cell>
          <cell r="B9" t="str">
            <v>PINCEIS ATLAS S.A.</v>
          </cell>
          <cell r="C9" t="str">
            <v>BR 116,KM</v>
          </cell>
          <cell r="D9" t="str">
            <v>ITAQUI</v>
          </cell>
          <cell r="E9" t="str">
            <v>ITAPEVI</v>
          </cell>
          <cell r="F9" t="str">
            <v>SP</v>
          </cell>
          <cell r="G9" t="str">
            <v xml:space="preserve"> </v>
          </cell>
          <cell r="H9">
            <v>6696100</v>
          </cell>
          <cell r="J9">
            <v>89723837000849</v>
          </cell>
          <cell r="K9" t="str">
            <v>89.723.837/0008-49</v>
          </cell>
          <cell r="L9">
            <v>373096970118</v>
          </cell>
          <cell r="M9" t="str">
            <v xml:space="preserve"> </v>
          </cell>
          <cell r="N9" t="str">
            <v>GILBERTO (ANJO)</v>
          </cell>
          <cell r="O9">
            <v>39189</v>
          </cell>
          <cell r="P9" t="str">
            <v>11 21355121</v>
          </cell>
          <cell r="Q9" t="str">
            <v>11 21355113</v>
          </cell>
          <cell r="R9" t="str">
            <v>PINCEIS ATLAS S.A.</v>
          </cell>
        </row>
        <row r="10">
          <cell r="A10">
            <v>9</v>
          </cell>
          <cell r="B10" t="str">
            <v>PPG INDUSTRIAL DO BRASIL TINTAS E VERNIZES LTDA</v>
          </cell>
          <cell r="C10" t="str">
            <v>RODOVIA ANHANGUERA,KM</v>
          </cell>
          <cell r="D10" t="str">
            <v>NOVA VENEZA</v>
          </cell>
          <cell r="E10" t="str">
            <v>SUMARÉ</v>
          </cell>
          <cell r="F10" t="str">
            <v>SP</v>
          </cell>
          <cell r="G10" t="str">
            <v xml:space="preserve"> </v>
          </cell>
          <cell r="H10">
            <v>13180900</v>
          </cell>
          <cell r="J10">
            <v>43996693000127</v>
          </cell>
          <cell r="K10" t="str">
            <v>43.996.693/0001-27</v>
          </cell>
          <cell r="L10">
            <v>671085741113</v>
          </cell>
          <cell r="M10" t="str">
            <v xml:space="preserve"> </v>
          </cell>
          <cell r="N10" t="str">
            <v>NILTON - 99676.5003</v>
          </cell>
          <cell r="O10">
            <v>39189</v>
          </cell>
          <cell r="P10" t="str">
            <v>19 21036000</v>
          </cell>
          <cell r="R10" t="str">
            <v>PPG INDUSTRIAL DO BRASIL TINTAS E VERNIZES LTDA</v>
          </cell>
        </row>
        <row r="11">
          <cell r="A11">
            <v>10</v>
          </cell>
          <cell r="B11" t="str">
            <v>BRASCOLA LTDA</v>
          </cell>
          <cell r="C11" t="str">
            <v>RUA DONA FRANCISCA,N</v>
          </cell>
          <cell r="D11" t="str">
            <v>DISTRITO INDUSTRIAL</v>
          </cell>
          <cell r="E11" t="str">
            <v>JOINVILLE</v>
          </cell>
          <cell r="F11" t="str">
            <v>SC</v>
          </cell>
          <cell r="G11" t="str">
            <v xml:space="preserve"> </v>
          </cell>
          <cell r="H11">
            <v>89219600</v>
          </cell>
          <cell r="J11">
            <v>61105060000830</v>
          </cell>
          <cell r="K11" t="str">
            <v>61.105.060/0008-30</v>
          </cell>
          <cell r="L11">
            <v>255323492</v>
          </cell>
          <cell r="M11" t="str">
            <v xml:space="preserve"> </v>
          </cell>
          <cell r="N11" t="str">
            <v>LUIZ CARLOS</v>
          </cell>
          <cell r="O11">
            <v>39189</v>
          </cell>
          <cell r="P11" t="str">
            <v>47 32052727</v>
          </cell>
          <cell r="Q11" t="str">
            <v>80 07702660</v>
          </cell>
          <cell r="R11" t="str">
            <v>BRASCOLA LTDA</v>
          </cell>
        </row>
        <row r="12">
          <cell r="A12">
            <v>11</v>
          </cell>
          <cell r="B12" t="str">
            <v>COLOR BRILHO PRODUTOS AUTOIMOTIVOS</v>
          </cell>
          <cell r="C12" t="str">
            <v>RUA: MARIA CONCEIÇÃO DAS DORES</v>
          </cell>
          <cell r="D12" t="str">
            <v>VILA MARIA</v>
          </cell>
          <cell r="E12" t="str">
            <v>APARECIDA DE GOIÂNIA</v>
          </cell>
          <cell r="F12" t="str">
            <v>GO</v>
          </cell>
          <cell r="G12" t="str">
            <v xml:space="preserve"> </v>
          </cell>
          <cell r="H12">
            <v>74919376</v>
          </cell>
          <cell r="J12">
            <v>6984742000185</v>
          </cell>
          <cell r="K12" t="str">
            <v>06.984.742/0001-85</v>
          </cell>
          <cell r="L12">
            <v>103808884</v>
          </cell>
          <cell r="M12" t="str">
            <v xml:space="preserve"> </v>
          </cell>
          <cell r="O12">
            <v>39189</v>
          </cell>
          <cell r="P12" t="str">
            <v>62 32802525</v>
          </cell>
          <cell r="R12" t="str">
            <v>COLOR BRILHO PRODUTOS AUTOIMOTIVOS</v>
          </cell>
        </row>
        <row r="13">
          <cell r="A13">
            <v>12</v>
          </cell>
          <cell r="B13" t="str">
            <v>SHERWIN WILLIAM DO BRASIL IND E COM.LTDA</v>
          </cell>
          <cell r="C13" t="str">
            <v>ESTRADA DO MONTANHÃO</v>
          </cell>
          <cell r="D13" t="str">
            <v>BAIRRO MONTANHAO</v>
          </cell>
          <cell r="E13" t="str">
            <v>S.B.DO CAMPO</v>
          </cell>
          <cell r="F13" t="str">
            <v>SP</v>
          </cell>
          <cell r="G13" t="str">
            <v xml:space="preserve"> </v>
          </cell>
          <cell r="H13">
            <v>9791250</v>
          </cell>
          <cell r="J13">
            <v>60872306004076</v>
          </cell>
          <cell r="K13" t="str">
            <v>60.872.306/0040-76</v>
          </cell>
          <cell r="L13">
            <v>635088345114</v>
          </cell>
          <cell r="M13" t="str">
            <v xml:space="preserve"> </v>
          </cell>
          <cell r="O13">
            <v>39190</v>
          </cell>
          <cell r="P13" t="str">
            <v>11 21684293</v>
          </cell>
          <cell r="R13" t="str">
            <v>SHERWIN WILLIAM DO BRASIL IND E COM.LTDA</v>
          </cell>
        </row>
        <row r="14">
          <cell r="A14">
            <v>13</v>
          </cell>
          <cell r="B14" t="str">
            <v>LM INDUSTRIA,COMERCIO,IMPORTACAO E EXPORTACAO LTDA</v>
          </cell>
          <cell r="C14" t="str">
            <v>RUA NIVALDO GUERREIRO NUNES,N</v>
          </cell>
          <cell r="D14" t="str">
            <v>DISTRITO INDUSTRIAL</v>
          </cell>
          <cell r="E14" t="str">
            <v>UBERLÂNDIA</v>
          </cell>
          <cell r="F14" t="str">
            <v>MG</v>
          </cell>
          <cell r="G14" t="str">
            <v xml:space="preserve"> </v>
          </cell>
          <cell r="H14">
            <v>38402330</v>
          </cell>
          <cell r="J14">
            <v>22399174000101</v>
          </cell>
          <cell r="K14" t="str">
            <v>22.399.174/0001-01</v>
          </cell>
          <cell r="L14">
            <v>7025277080032</v>
          </cell>
          <cell r="M14" t="str">
            <v xml:space="preserve"> </v>
          </cell>
          <cell r="N14" t="str">
            <v>JONATAN / PAULO</v>
          </cell>
          <cell r="O14">
            <v>39190</v>
          </cell>
          <cell r="P14" t="str">
            <v>34 32568800</v>
          </cell>
          <cell r="Q14" t="str">
            <v>34 32568825</v>
          </cell>
          <cell r="R14" t="str">
            <v>LM INDUSTRIA,COMERCIO,IMPORTACAO E EXPORTACAO LTDA</v>
          </cell>
        </row>
        <row r="15">
          <cell r="A15">
            <v>14</v>
          </cell>
          <cell r="B15" t="str">
            <v>SW DIESEL PECAS DE FIXACAO LTDA</v>
          </cell>
          <cell r="C15" t="str">
            <v>RUA C-163 NUMERO</v>
          </cell>
          <cell r="D15" t="str">
            <v>JARDIM AMERICA</v>
          </cell>
          <cell r="E15" t="str">
            <v>GOIÂNIA</v>
          </cell>
          <cell r="F15" t="str">
            <v>GO</v>
          </cell>
          <cell r="G15" t="str">
            <v xml:space="preserve"> </v>
          </cell>
          <cell r="H15">
            <v>74250210</v>
          </cell>
          <cell r="J15">
            <v>24999237000196</v>
          </cell>
          <cell r="K15" t="str">
            <v>24.999.237/0001-96</v>
          </cell>
          <cell r="L15">
            <v>101903715</v>
          </cell>
          <cell r="M15" t="str">
            <v xml:space="preserve"> </v>
          </cell>
          <cell r="N15" t="str">
            <v>GILSON</v>
          </cell>
          <cell r="O15">
            <v>39189</v>
          </cell>
          <cell r="P15" t="str">
            <v>62 40135100</v>
          </cell>
          <cell r="R15" t="str">
            <v>SW DIESEL PECAS DE FIXACAO LTDA</v>
          </cell>
        </row>
        <row r="16">
          <cell r="A16">
            <v>15</v>
          </cell>
          <cell r="B16" t="str">
            <v>H.S BOND COMERCIO DE ADESIVOS LTDA</v>
          </cell>
          <cell r="C16" t="str">
            <v>RUA ANTONIO FLORENCE</v>
          </cell>
          <cell r="D16" t="str">
            <v>HIGIENOPOLIS</v>
          </cell>
          <cell r="E16" t="str">
            <v>ARAÇATUBA</v>
          </cell>
          <cell r="F16" t="str">
            <v>SP</v>
          </cell>
          <cell r="G16" t="str">
            <v xml:space="preserve"> </v>
          </cell>
          <cell r="H16">
            <v>16010655</v>
          </cell>
          <cell r="J16">
            <v>52336476000100</v>
          </cell>
          <cell r="K16" t="str">
            <v>52.336.476/0001-00</v>
          </cell>
          <cell r="L16">
            <v>177045621110</v>
          </cell>
          <cell r="M16" t="str">
            <v xml:space="preserve"> </v>
          </cell>
          <cell r="N16" t="str">
            <v>RICARDO/CAMILA</v>
          </cell>
          <cell r="O16">
            <v>39189</v>
          </cell>
          <cell r="P16" t="str">
            <v>18 36233899</v>
          </cell>
          <cell r="Q16" t="str">
            <v>18 36247751</v>
          </cell>
          <cell r="R16" t="str">
            <v>H.S BOND COMERCIO DE ADESIVOS LTDA</v>
          </cell>
        </row>
        <row r="17">
          <cell r="A17">
            <v>16</v>
          </cell>
          <cell r="B17" t="str">
            <v>INDASA</v>
          </cell>
          <cell r="E17" t="str">
            <v>CIDADE CONVERSAO</v>
          </cell>
          <cell r="F17" t="str">
            <v>DF</v>
          </cell>
          <cell r="G17" t="str">
            <v xml:space="preserve"> </v>
          </cell>
          <cell r="K17" t="e">
            <v>#VALUE!</v>
          </cell>
          <cell r="M17" t="str">
            <v xml:space="preserve"> </v>
          </cell>
          <cell r="O17">
            <v>39189</v>
          </cell>
          <cell r="R17" t="str">
            <v>INDASA</v>
          </cell>
        </row>
        <row r="18">
          <cell r="A18">
            <v>17</v>
          </cell>
          <cell r="B18" t="str">
            <v>DG COMERCIO DE MAT PARA PINT</v>
          </cell>
          <cell r="C18" t="str">
            <v>SHN ÀREA ESPECIAL 55 LOJA</v>
          </cell>
          <cell r="D18" t="str">
            <v>TAGUATINGA</v>
          </cell>
          <cell r="E18" t="str">
            <v>TAGUATINGA</v>
          </cell>
          <cell r="F18" t="str">
            <v>DF</v>
          </cell>
          <cell r="G18" t="str">
            <v xml:space="preserve"> </v>
          </cell>
          <cell r="H18">
            <v>72115300</v>
          </cell>
          <cell r="J18">
            <v>3844874000113</v>
          </cell>
          <cell r="K18" t="str">
            <v>03.844.874/0001-13</v>
          </cell>
          <cell r="L18">
            <v>741075900116</v>
          </cell>
          <cell r="M18" t="str">
            <v xml:space="preserve"> </v>
          </cell>
          <cell r="O18">
            <v>39189</v>
          </cell>
          <cell r="P18" t="str">
            <v>61 33546503</v>
          </cell>
          <cell r="R18" t="str">
            <v>DG COMERCIO DE MAT PARA PINT</v>
          </cell>
        </row>
        <row r="19">
          <cell r="A19">
            <v>18</v>
          </cell>
          <cell r="B19" t="str">
            <v>FORMULA PRODUTOS AUTOMOTIVOS LTDA</v>
          </cell>
          <cell r="C19" t="str">
            <v>QN 304 CONJUNTO 02 LOTE</v>
          </cell>
          <cell r="D19" t="str">
            <v>SAMAMBAIA SUL</v>
          </cell>
          <cell r="E19" t="str">
            <v>SAMAMBAIA</v>
          </cell>
          <cell r="F19" t="str">
            <v>DF</v>
          </cell>
          <cell r="G19" t="str">
            <v xml:space="preserve"> </v>
          </cell>
          <cell r="H19">
            <v>72306002</v>
          </cell>
          <cell r="J19">
            <v>1581193000346</v>
          </cell>
          <cell r="K19" t="str">
            <v>01.581.193/0003-46</v>
          </cell>
          <cell r="L19">
            <v>743258100212</v>
          </cell>
          <cell r="M19" t="str">
            <v xml:space="preserve"> </v>
          </cell>
          <cell r="N19" t="str">
            <v>ANDERSON RODRIGUES/LEILAN</v>
          </cell>
          <cell r="O19">
            <v>39189</v>
          </cell>
          <cell r="P19" t="str">
            <v>61 34582060</v>
          </cell>
          <cell r="R19" t="str">
            <v>FORMULA PRODUTOS AUTOMOTIVOS LTDA</v>
          </cell>
        </row>
        <row r="20">
          <cell r="A20">
            <v>19</v>
          </cell>
          <cell r="B20" t="str">
            <v>LIMP-CAR</v>
          </cell>
          <cell r="E20" t="str">
            <v>CIDADE CONVERSAO</v>
          </cell>
          <cell r="F20" t="str">
            <v>DF</v>
          </cell>
          <cell r="G20" t="str">
            <v xml:space="preserve"> </v>
          </cell>
          <cell r="K20" t="e">
            <v>#VALUE!</v>
          </cell>
          <cell r="M20" t="str">
            <v xml:space="preserve"> </v>
          </cell>
          <cell r="O20">
            <v>39189</v>
          </cell>
          <cell r="R20" t="str">
            <v>LIMP-CAR</v>
          </cell>
        </row>
        <row r="21">
          <cell r="A21">
            <v>20</v>
          </cell>
          <cell r="B21" t="str">
            <v>MIX COMPONENTES AUTOMOTIVOS LTDA</v>
          </cell>
          <cell r="C21" t="str">
            <v>AV.PRESIDENTE KUBITSCHEK-QD 40 LT 25 Nº</v>
          </cell>
          <cell r="D21" t="str">
            <v>JARDIM PRESIDENTE</v>
          </cell>
          <cell r="E21" t="str">
            <v>GOIÂNIA</v>
          </cell>
          <cell r="F21" t="str">
            <v>GO</v>
          </cell>
          <cell r="G21" t="str">
            <v xml:space="preserve"> </v>
          </cell>
          <cell r="H21">
            <v>74353250</v>
          </cell>
          <cell r="J21">
            <v>2346950000106</v>
          </cell>
          <cell r="K21" t="str">
            <v>02.346.950/0001-06</v>
          </cell>
          <cell r="L21">
            <v>103004904</v>
          </cell>
          <cell r="M21" t="str">
            <v xml:space="preserve"> </v>
          </cell>
          <cell r="N21" t="str">
            <v>VINICIUS</v>
          </cell>
          <cell r="O21">
            <v>39189</v>
          </cell>
          <cell r="P21" t="str">
            <v>62 35753232</v>
          </cell>
          <cell r="R21" t="str">
            <v>MIX COMPONENTES AUTOMOTIVOS LTDA</v>
          </cell>
        </row>
        <row r="22">
          <cell r="A22">
            <v>21</v>
          </cell>
          <cell r="B22" t="str">
            <v>SAINT- GOBAIN DO BRASIL PROD. IND. E CONSTR. LTDA</v>
          </cell>
          <cell r="C22" t="str">
            <v>RUA INDUBEL - COMPLEMENTO 688, 686</v>
          </cell>
          <cell r="D22" t="str">
            <v>VILA AEROPORTO</v>
          </cell>
          <cell r="E22" t="str">
            <v>GUARULHOS</v>
          </cell>
          <cell r="F22" t="str">
            <v>SP</v>
          </cell>
          <cell r="G22" t="str">
            <v xml:space="preserve"> </v>
          </cell>
          <cell r="H22">
            <v>7170353</v>
          </cell>
          <cell r="J22">
            <v>61064838011682</v>
          </cell>
          <cell r="K22" t="str">
            <v>61.064.838/0116-82</v>
          </cell>
          <cell r="L22">
            <v>336520600111</v>
          </cell>
          <cell r="M22" t="str">
            <v xml:space="preserve"> </v>
          </cell>
          <cell r="O22">
            <v>39189</v>
          </cell>
          <cell r="Q22" t="str">
            <v>11 21385366</v>
          </cell>
          <cell r="R22" t="str">
            <v>SAINT- GOBAIN DO BRASIL PROD. IND. E CONSTR. LTDA</v>
          </cell>
        </row>
        <row r="23">
          <cell r="A23">
            <v>22</v>
          </cell>
          <cell r="B23" t="str">
            <v>RETOQUE IND.E COM DE MASSAS PLASTICAS LTDA</v>
          </cell>
          <cell r="C23" t="str">
            <v>RUA JAPARAIQUARA</v>
          </cell>
          <cell r="D23" t="str">
            <v>SAO PAULO</v>
          </cell>
          <cell r="E23" t="str">
            <v>SÃO PAULO</v>
          </cell>
          <cell r="F23" t="str">
            <v>SP</v>
          </cell>
          <cell r="G23" t="str">
            <v xml:space="preserve"> </v>
          </cell>
          <cell r="H23">
            <v>3873000</v>
          </cell>
          <cell r="J23">
            <v>2566471000197</v>
          </cell>
          <cell r="K23" t="str">
            <v>02.566.471/0001-97</v>
          </cell>
          <cell r="L23">
            <v>115091930110</v>
          </cell>
          <cell r="M23" t="str">
            <v xml:space="preserve"> </v>
          </cell>
          <cell r="N23" t="str">
            <v>MARIA</v>
          </cell>
          <cell r="O23">
            <v>39190</v>
          </cell>
          <cell r="P23" t="str">
            <v>11 20410866</v>
          </cell>
          <cell r="Q23" t="str">
            <v>11 21460251</v>
          </cell>
          <cell r="R23" t="str">
            <v>RETOQUE IND.E COM DE MASSAS PLASTICAS LTDA</v>
          </cell>
        </row>
        <row r="24">
          <cell r="A24">
            <v>23</v>
          </cell>
          <cell r="B24" t="str">
            <v>SIKA S.A.</v>
          </cell>
          <cell r="C24" t="str">
            <v>AV. FERNANDO CERQUEIRA CESAR COIMBRA Nº 21</v>
          </cell>
          <cell r="D24" t="str">
            <v>ALPHAVILE</v>
          </cell>
          <cell r="E24" t="str">
            <v>BARUERI</v>
          </cell>
          <cell r="F24" t="str">
            <v>SP</v>
          </cell>
          <cell r="G24" t="str">
            <v xml:space="preserve"> </v>
          </cell>
          <cell r="H24">
            <v>6465090</v>
          </cell>
          <cell r="J24">
            <v>33081704002058</v>
          </cell>
          <cell r="K24" t="str">
            <v>33.081.704/0020-58</v>
          </cell>
          <cell r="L24">
            <v>206001455114</v>
          </cell>
          <cell r="M24" t="str">
            <v xml:space="preserve"> </v>
          </cell>
          <cell r="O24">
            <v>39190</v>
          </cell>
          <cell r="P24" t="str">
            <v>11 36874600</v>
          </cell>
          <cell r="Q24" t="str">
            <v>11 36010280</v>
          </cell>
          <cell r="R24" t="str">
            <v>SIKA S.A.</v>
          </cell>
        </row>
        <row r="25">
          <cell r="A25">
            <v>24</v>
          </cell>
          <cell r="B25" t="str">
            <v>SYNTEKO</v>
          </cell>
          <cell r="E25" t="str">
            <v>CIDADE CONVERSAO</v>
          </cell>
          <cell r="F25" t="str">
            <v>DF</v>
          </cell>
          <cell r="G25" t="str">
            <v xml:space="preserve"> </v>
          </cell>
          <cell r="K25" t="e">
            <v>#VALUE!</v>
          </cell>
          <cell r="M25" t="str">
            <v xml:space="preserve"> </v>
          </cell>
          <cell r="O25">
            <v>39190</v>
          </cell>
          <cell r="R25" t="str">
            <v>SYNTEKO</v>
          </cell>
        </row>
        <row r="26">
          <cell r="A26">
            <v>25</v>
          </cell>
          <cell r="B26" t="str">
            <v>IND E COMERCIO DE SOLVENTES E TINTAS TEMPO</v>
          </cell>
          <cell r="C26" t="str">
            <v>TRAV.LEONOR MASCARENHAS,</v>
          </cell>
          <cell r="D26" t="str">
            <v>RAMOS</v>
          </cell>
          <cell r="E26" t="str">
            <v>RIO DE JANEIRO</v>
          </cell>
          <cell r="F26" t="str">
            <v>RJ</v>
          </cell>
          <cell r="G26" t="str">
            <v xml:space="preserve"> </v>
          </cell>
          <cell r="H26">
            <v>21040135</v>
          </cell>
          <cell r="J26">
            <v>33197260000158</v>
          </cell>
          <cell r="K26" t="str">
            <v>33.197.260/0001-58</v>
          </cell>
          <cell r="L26">
            <v>81797781</v>
          </cell>
          <cell r="M26" t="str">
            <v xml:space="preserve"> </v>
          </cell>
          <cell r="N26" t="str">
            <v>RAQUEL</v>
          </cell>
          <cell r="O26">
            <v>39190</v>
          </cell>
          <cell r="P26" t="str">
            <v>21 21310922</v>
          </cell>
          <cell r="Q26" t="str">
            <v>21 21310900</v>
          </cell>
          <cell r="R26" t="str">
            <v>IND E COMERCIO DE SOLVENTES E TINTAS TEMPO</v>
          </cell>
        </row>
        <row r="27">
          <cell r="A27">
            <v>26</v>
          </cell>
          <cell r="B27" t="str">
            <v>TESA BRASIL LTDA</v>
          </cell>
          <cell r="C27" t="str">
            <v>RUA  JOÃO GUALBERTO 1259 CONJ.</v>
          </cell>
          <cell r="D27" t="str">
            <v>ALTO DA GLORIA</v>
          </cell>
          <cell r="E27" t="str">
            <v>CURITIBA</v>
          </cell>
          <cell r="F27" t="str">
            <v>PR</v>
          </cell>
          <cell r="G27" t="str">
            <v xml:space="preserve"> </v>
          </cell>
          <cell r="H27">
            <v>80030001</v>
          </cell>
          <cell r="J27">
            <v>4480645000120</v>
          </cell>
          <cell r="K27" t="str">
            <v>04.480.645/0001-20</v>
          </cell>
          <cell r="L27">
            <v>9024913845</v>
          </cell>
          <cell r="M27" t="str">
            <v xml:space="preserve"> </v>
          </cell>
          <cell r="N27" t="str">
            <v>SUENE</v>
          </cell>
          <cell r="O27">
            <v>39190</v>
          </cell>
          <cell r="P27" t="str">
            <v>41 30218100</v>
          </cell>
          <cell r="Q27" t="str">
            <v>41 30218110</v>
          </cell>
          <cell r="R27" t="str">
            <v>TESA BRASIL LTDA</v>
          </cell>
        </row>
        <row r="28">
          <cell r="A28">
            <v>27</v>
          </cell>
          <cell r="B28" t="str">
            <v>TIRADENTES MEDICO HOSPITALAR LTDA</v>
          </cell>
          <cell r="C28" t="str">
            <v>SOPI CONJ B LOTE</v>
          </cell>
          <cell r="D28" t="str">
            <v>NUCLEO BANDEIRANTE</v>
          </cell>
          <cell r="E28" t="str">
            <v>BRASILIA</v>
          </cell>
          <cell r="F28" t="str">
            <v>DF</v>
          </cell>
          <cell r="G28" t="str">
            <v xml:space="preserve"> </v>
          </cell>
          <cell r="H28">
            <v>72000000</v>
          </cell>
          <cell r="J28">
            <v>1536135000210</v>
          </cell>
          <cell r="K28" t="str">
            <v>01.536.135/0002-10</v>
          </cell>
          <cell r="L28">
            <v>732624200291</v>
          </cell>
          <cell r="M28" t="str">
            <v xml:space="preserve"> </v>
          </cell>
          <cell r="N28" t="str">
            <v>IVONEIDE</v>
          </cell>
          <cell r="O28">
            <v>39190</v>
          </cell>
          <cell r="P28" t="str">
            <v>61 32251020</v>
          </cell>
          <cell r="R28" t="str">
            <v>TIRADENTES MEDICO HOSPITALAR LTDA</v>
          </cell>
        </row>
        <row r="29">
          <cell r="A29">
            <v>28</v>
          </cell>
          <cell r="B29" t="str">
            <v>MOACIR RHODEN P DA COSTA ME</v>
          </cell>
          <cell r="E29" t="str">
            <v>CIDADE CONVERSAO</v>
          </cell>
          <cell r="F29" t="str">
            <v>DF</v>
          </cell>
          <cell r="G29" t="str">
            <v xml:space="preserve"> </v>
          </cell>
          <cell r="K29" t="e">
            <v>#VALUE!</v>
          </cell>
          <cell r="M29" t="str">
            <v xml:space="preserve"> </v>
          </cell>
          <cell r="O29">
            <v>40952</v>
          </cell>
          <cell r="R29" t="str">
            <v>MOACIR RHODEN P DA COSTA ME</v>
          </cell>
        </row>
        <row r="30">
          <cell r="A30">
            <v>29</v>
          </cell>
          <cell r="B30" t="str">
            <v>MAXI RUBBER INDUSTRIAS QUIMICAS LTDA</v>
          </cell>
          <cell r="C30" t="str">
            <v>AVENIDA LUIGI PAPAIZ,843/843</v>
          </cell>
          <cell r="D30" t="str">
            <v>JD DAS NACOES</v>
          </cell>
          <cell r="E30" t="str">
            <v>DIADEMA</v>
          </cell>
          <cell r="F30" t="str">
            <v>SP</v>
          </cell>
          <cell r="G30" t="str">
            <v xml:space="preserve"> </v>
          </cell>
          <cell r="H30">
            <v>9931610</v>
          </cell>
          <cell r="J30">
            <v>283822000127</v>
          </cell>
          <cell r="K30" t="str">
            <v>00.283.822/0001-27</v>
          </cell>
          <cell r="L30">
            <v>286126161117</v>
          </cell>
          <cell r="M30" t="str">
            <v xml:space="preserve"> </v>
          </cell>
          <cell r="N30" t="str">
            <v>CESAR</v>
          </cell>
          <cell r="O30">
            <v>39190</v>
          </cell>
          <cell r="P30" t="str">
            <v>11 40927777</v>
          </cell>
          <cell r="Q30" t="str">
            <v>11 40927778</v>
          </cell>
          <cell r="R30" t="str">
            <v>MAXI RUBBER INDUSTRIAS QUIMICAS LTDA</v>
          </cell>
        </row>
        <row r="31">
          <cell r="A31">
            <v>30</v>
          </cell>
          <cell r="B31" t="str">
            <v>AUTOAMERICA IMP.EXP. DE PROD. AUTO. LTDA</v>
          </cell>
          <cell r="C31" t="str">
            <v>RUA SHIRLEI BOEIRA SOUTO,</v>
          </cell>
          <cell r="D31" t="str">
            <v>CJ. IND. MAUA</v>
          </cell>
          <cell r="E31" t="str">
            <v>COLOMBO</v>
          </cell>
          <cell r="F31" t="str">
            <v>PR</v>
          </cell>
          <cell r="G31" t="str">
            <v xml:space="preserve"> </v>
          </cell>
          <cell r="H31">
            <v>83413740</v>
          </cell>
          <cell r="J31">
            <v>4140399000167</v>
          </cell>
          <cell r="K31" t="str">
            <v>04.140.399/0001-67</v>
          </cell>
          <cell r="L31">
            <v>9022302202</v>
          </cell>
          <cell r="M31" t="str">
            <v xml:space="preserve"> </v>
          </cell>
          <cell r="N31" t="str">
            <v>FELIX</v>
          </cell>
          <cell r="O31">
            <v>39190</v>
          </cell>
          <cell r="P31" t="str">
            <v>41 32628191</v>
          </cell>
          <cell r="Q31" t="str">
            <v>41 32628161</v>
          </cell>
          <cell r="R31" t="str">
            <v>AUTOAMERICA IMP.EXP. DE PROD. AUTO. LTDA</v>
          </cell>
        </row>
        <row r="32">
          <cell r="A32">
            <v>31</v>
          </cell>
          <cell r="B32" t="str">
            <v>REPINTURA E REPARACAO AUTOMOTI</v>
          </cell>
          <cell r="C32" t="str">
            <v>RUA GOMES DE CARVALHO, Nº</v>
          </cell>
          <cell r="D32" t="str">
            <v>VILA OLIMPIA</v>
          </cell>
          <cell r="E32" t="str">
            <v>SÃO PAULO</v>
          </cell>
          <cell r="F32" t="str">
            <v>SP</v>
          </cell>
          <cell r="G32" t="str">
            <v xml:space="preserve"> </v>
          </cell>
          <cell r="H32">
            <v>4547003</v>
          </cell>
          <cell r="J32">
            <v>283822000399</v>
          </cell>
          <cell r="K32" t="str">
            <v>00.283.822/0003-99</v>
          </cell>
          <cell r="L32">
            <v>117102248112</v>
          </cell>
          <cell r="M32" t="str">
            <v xml:space="preserve"> </v>
          </cell>
          <cell r="O32">
            <v>39190</v>
          </cell>
          <cell r="P32" t="str">
            <v>11 08007078</v>
          </cell>
          <cell r="R32" t="str">
            <v>REPINTURA E REPARACAO AUTOMOTI</v>
          </cell>
        </row>
        <row r="33">
          <cell r="A33">
            <v>32</v>
          </cell>
          <cell r="B33" t="str">
            <v>LIDER DISTRIBUIDORA CENTRO OESTE LTDA</v>
          </cell>
          <cell r="C33" t="str">
            <v>SIA TRECHO 2 LOTE</v>
          </cell>
          <cell r="D33" t="str">
            <v>SIA SUL</v>
          </cell>
          <cell r="E33" t="str">
            <v>BRASILIA</v>
          </cell>
          <cell r="F33" t="str">
            <v>DF</v>
          </cell>
          <cell r="G33" t="str">
            <v xml:space="preserve"> </v>
          </cell>
          <cell r="H33">
            <v>71200020</v>
          </cell>
          <cell r="J33">
            <v>4660615000103</v>
          </cell>
          <cell r="K33" t="str">
            <v>04.660.615/0001-03</v>
          </cell>
          <cell r="L33">
            <v>742610500139</v>
          </cell>
          <cell r="M33" t="str">
            <v xml:space="preserve"> </v>
          </cell>
          <cell r="N33" t="str">
            <v>MARCELO</v>
          </cell>
          <cell r="O33">
            <v>39191</v>
          </cell>
          <cell r="P33" t="str">
            <v>61 34336900</v>
          </cell>
          <cell r="Q33" t="str">
            <v>61 34336920</v>
          </cell>
          <cell r="R33" t="str">
            <v>LIDER DISTRIBUIDORA CENTRO OESTE LTDA</v>
          </cell>
        </row>
        <row r="34">
          <cell r="A34">
            <v>33</v>
          </cell>
          <cell r="B34" t="str">
            <v>SIGEL ESTOPAS SOC IND GOIANA</v>
          </cell>
          <cell r="C34" t="str">
            <v>RUA 38 NUMERO</v>
          </cell>
          <cell r="D34" t="str">
            <v>SETOR SANTOS DUMONT</v>
          </cell>
          <cell r="E34" t="str">
            <v>GOIÂNIA</v>
          </cell>
          <cell r="F34" t="str">
            <v>GO</v>
          </cell>
          <cell r="G34" t="str">
            <v xml:space="preserve"> </v>
          </cell>
          <cell r="H34">
            <v>74463750</v>
          </cell>
          <cell r="J34">
            <v>16005910000105</v>
          </cell>
          <cell r="K34" t="str">
            <v>16.005.910/0001-05</v>
          </cell>
          <cell r="L34">
            <v>101859503</v>
          </cell>
          <cell r="M34" t="str">
            <v xml:space="preserve"> </v>
          </cell>
          <cell r="N34" t="str">
            <v>APARECIDO</v>
          </cell>
          <cell r="O34">
            <v>39224</v>
          </cell>
          <cell r="P34" t="str">
            <v>62 32971047</v>
          </cell>
          <cell r="Q34" t="str">
            <v>62 32977682</v>
          </cell>
          <cell r="R34" t="str">
            <v>SIGEL ESTOPAS SOC IND GOIANA</v>
          </cell>
        </row>
        <row r="35">
          <cell r="A35">
            <v>34</v>
          </cell>
          <cell r="B35" t="str">
            <v>AKZO NOBEL LTDA</v>
          </cell>
          <cell r="C35" t="str">
            <v>RUA ASSUMPTA SABATINI ROSSI 1650 PORTAO A</v>
          </cell>
          <cell r="D35" t="str">
            <v>BATISTINI</v>
          </cell>
          <cell r="E35" t="str">
            <v>SÃO BERNARDO DO CAMPO</v>
          </cell>
          <cell r="F35" t="str">
            <v>SP</v>
          </cell>
          <cell r="G35" t="str">
            <v xml:space="preserve"> </v>
          </cell>
          <cell r="H35">
            <v>9842000</v>
          </cell>
          <cell r="J35">
            <v>60561719002258</v>
          </cell>
          <cell r="K35" t="str">
            <v>60.561.719/0022-58</v>
          </cell>
          <cell r="L35">
            <v>635072704119</v>
          </cell>
          <cell r="M35" t="str">
            <v xml:space="preserve"> </v>
          </cell>
          <cell r="N35" t="str">
            <v>PEDRO</v>
          </cell>
          <cell r="O35">
            <v>39252</v>
          </cell>
          <cell r="P35" t="str">
            <v>11 11454359</v>
          </cell>
          <cell r="R35" t="str">
            <v>AKZO NOBEL LTDA AUTO</v>
          </cell>
        </row>
        <row r="36">
          <cell r="A36">
            <v>35</v>
          </cell>
          <cell r="B36" t="str">
            <v>SHERWIN - WILLIAMS DO BRASIL IND. E COM. LTDA</v>
          </cell>
          <cell r="C36" t="str">
            <v>RODOVIA ANHANGUERA, KM 106,8 UNIDADE E</v>
          </cell>
          <cell r="D36" t="str">
            <v>NOVA VENEZA</v>
          </cell>
          <cell r="E36" t="str">
            <v>SUMARÉ</v>
          </cell>
          <cell r="F36" t="str">
            <v>SP</v>
          </cell>
          <cell r="G36" t="str">
            <v xml:space="preserve"> </v>
          </cell>
          <cell r="H36">
            <v>13170970</v>
          </cell>
          <cell r="J36">
            <v>60872306000836</v>
          </cell>
          <cell r="K36" t="str">
            <v>60.872.306/0008-36</v>
          </cell>
          <cell r="L36">
            <v>188115885110</v>
          </cell>
          <cell r="M36" t="str">
            <v xml:space="preserve"> </v>
          </cell>
          <cell r="O36">
            <v>39253</v>
          </cell>
          <cell r="P36" t="str">
            <v>80 07023569</v>
          </cell>
          <cell r="Q36" t="str">
            <v>11 47885225</v>
          </cell>
          <cell r="R36" t="str">
            <v>SHERWIN - WILLIAMS DO BRASIL IND. E COM. LTDA</v>
          </cell>
        </row>
        <row r="37">
          <cell r="A37">
            <v>36</v>
          </cell>
          <cell r="B37" t="str">
            <v>3M DO BRASIL LTDA</v>
          </cell>
          <cell r="C37" t="str">
            <v>VIA ANHANGUERA, KM</v>
          </cell>
          <cell r="D37" t="str">
            <v>JARDIM MANCHEST</v>
          </cell>
          <cell r="E37" t="str">
            <v>SUMARÉ</v>
          </cell>
          <cell r="F37" t="str">
            <v>SP</v>
          </cell>
          <cell r="G37" t="str">
            <v xml:space="preserve"> </v>
          </cell>
          <cell r="H37">
            <v>13181900</v>
          </cell>
          <cell r="J37">
            <v>45985371000108</v>
          </cell>
          <cell r="K37" t="str">
            <v>45.985.371/0001-08</v>
          </cell>
          <cell r="L37">
            <v>671000090114</v>
          </cell>
          <cell r="M37" t="str">
            <v xml:space="preserve"> </v>
          </cell>
          <cell r="N37" t="str">
            <v>GUTO</v>
          </cell>
          <cell r="O37">
            <v>39260</v>
          </cell>
          <cell r="P37" t="str">
            <v>19 38387485</v>
          </cell>
          <cell r="Q37">
            <v>90800136363</v>
          </cell>
          <cell r="R37" t="str">
            <v>3M DO BRASIL LTDA</v>
          </cell>
        </row>
        <row r="38">
          <cell r="A38">
            <v>37</v>
          </cell>
          <cell r="B38" t="str">
            <v>JOHNSON</v>
          </cell>
          <cell r="E38" t="str">
            <v>CIDADE CONVERSAO</v>
          </cell>
          <cell r="F38" t="str">
            <v>DF</v>
          </cell>
          <cell r="G38" t="str">
            <v xml:space="preserve"> </v>
          </cell>
          <cell r="K38" t="e">
            <v>#VALUE!</v>
          </cell>
          <cell r="M38" t="str">
            <v xml:space="preserve"> </v>
          </cell>
          <cell r="O38">
            <v>39262</v>
          </cell>
          <cell r="R38" t="str">
            <v>JOHNSON</v>
          </cell>
        </row>
        <row r="39">
          <cell r="A39">
            <v>38</v>
          </cell>
          <cell r="B39" t="str">
            <v>SAGOL PRODUTOS AUTOMOTIVOS LTDA</v>
          </cell>
          <cell r="C39" t="str">
            <v>AV. BERLIM N 1253 QD 79 LTS 04/05</v>
          </cell>
          <cell r="D39" t="str">
            <v>JARDIM EUROPA</v>
          </cell>
          <cell r="E39" t="str">
            <v>GOIÂNIA</v>
          </cell>
          <cell r="F39" t="str">
            <v>GO</v>
          </cell>
          <cell r="G39" t="str">
            <v xml:space="preserve"> </v>
          </cell>
          <cell r="H39">
            <v>74330010</v>
          </cell>
          <cell r="J39">
            <v>319813000220</v>
          </cell>
          <cell r="K39" t="str">
            <v>00.319.813/0002-20</v>
          </cell>
          <cell r="L39">
            <v>103817980</v>
          </cell>
          <cell r="M39" t="str">
            <v xml:space="preserve"> </v>
          </cell>
          <cell r="O39">
            <v>39262</v>
          </cell>
          <cell r="P39" t="str">
            <v>62 32365500</v>
          </cell>
          <cell r="Q39">
            <v>62</v>
          </cell>
          <cell r="R39" t="str">
            <v>SAGOL PRODUTOS AUTOMOTIVOS LTDA</v>
          </cell>
        </row>
        <row r="40">
          <cell r="A40">
            <v>39</v>
          </cell>
          <cell r="B40" t="str">
            <v>U.SEAL 500</v>
          </cell>
          <cell r="E40" t="str">
            <v>CIDADE CONVERSAO</v>
          </cell>
          <cell r="F40" t="str">
            <v>DF</v>
          </cell>
          <cell r="G40" t="str">
            <v xml:space="preserve"> </v>
          </cell>
          <cell r="K40" t="e">
            <v>#VALUE!</v>
          </cell>
          <cell r="M40" t="str">
            <v xml:space="preserve"> </v>
          </cell>
          <cell r="O40">
            <v>39263</v>
          </cell>
          <cell r="R40" t="str">
            <v>U.SEAL 500</v>
          </cell>
        </row>
        <row r="41">
          <cell r="A41">
            <v>40</v>
          </cell>
          <cell r="B41" t="str">
            <v>UNIFORT LTDA</v>
          </cell>
          <cell r="C41" t="str">
            <v>AV. AMAZONAS, 4.333</v>
          </cell>
          <cell r="D41" t="str">
            <v>CACHOIERA</v>
          </cell>
          <cell r="E41" t="str">
            <v>BETIM</v>
          </cell>
          <cell r="F41" t="str">
            <v>MG</v>
          </cell>
          <cell r="G41" t="str">
            <v xml:space="preserve"> </v>
          </cell>
          <cell r="H41">
            <v>32610360</v>
          </cell>
          <cell r="J41">
            <v>41916347000166</v>
          </cell>
          <cell r="K41" t="str">
            <v>41.916.347/0001-66</v>
          </cell>
          <cell r="L41">
            <v>1867997730039</v>
          </cell>
          <cell r="M41" t="str">
            <v xml:space="preserve"> </v>
          </cell>
          <cell r="O41">
            <v>39286</v>
          </cell>
          <cell r="P41" t="str">
            <v>31 21915500</v>
          </cell>
          <cell r="R41" t="str">
            <v>UNIFORT LTDA</v>
          </cell>
        </row>
        <row r="42">
          <cell r="A42">
            <v>41</v>
          </cell>
          <cell r="B42" t="str">
            <v>WURTH DO BRASIL PECAS DE FIXACAO LTDA</v>
          </cell>
          <cell r="C42" t="str">
            <v>RUA ADOLF WURTH  557-JD SAO VICENTE</v>
          </cell>
          <cell r="D42" t="str">
            <v>COTIA</v>
          </cell>
          <cell r="E42" t="str">
            <v>SÃO PAULO</v>
          </cell>
          <cell r="F42" t="str">
            <v>SP</v>
          </cell>
          <cell r="G42" t="str">
            <v xml:space="preserve"> </v>
          </cell>
          <cell r="H42">
            <v>6713250</v>
          </cell>
          <cell r="J42">
            <v>43648971000155</v>
          </cell>
          <cell r="K42" t="str">
            <v>43.648.971/0001-55</v>
          </cell>
          <cell r="L42">
            <v>278024442113</v>
          </cell>
          <cell r="M42" t="str">
            <v xml:space="preserve"> </v>
          </cell>
          <cell r="O42">
            <v>39293</v>
          </cell>
          <cell r="P42" t="str">
            <v>11 46131900</v>
          </cell>
          <cell r="R42" t="str">
            <v>WURTH DO BRASIL PECAS DE FIXACAO LTDA</v>
          </cell>
        </row>
        <row r="43">
          <cell r="A43">
            <v>42</v>
          </cell>
          <cell r="B43" t="str">
            <v>RICAQUIMICA IND. E COM. DE PRODUTOS QUIMICOS LTDA</v>
          </cell>
          <cell r="C43" t="str">
            <v>RUA MARIA SOLDEIRA LOURENÇON</v>
          </cell>
          <cell r="D43" t="str">
            <v>SANTA JULIA</v>
          </cell>
          <cell r="E43" t="str">
            <v>ITUPEVA</v>
          </cell>
          <cell r="F43" t="str">
            <v>SP</v>
          </cell>
          <cell r="G43" t="str">
            <v xml:space="preserve"> </v>
          </cell>
          <cell r="H43">
            <v>13295000</v>
          </cell>
          <cell r="J43">
            <v>6003608000156</v>
          </cell>
          <cell r="K43" t="str">
            <v>06.003.608/0001-56</v>
          </cell>
          <cell r="L43">
            <v>388074188118</v>
          </cell>
          <cell r="M43" t="str">
            <v xml:space="preserve"> </v>
          </cell>
          <cell r="O43">
            <v>39379</v>
          </cell>
          <cell r="P43" t="str">
            <v>11 45918740</v>
          </cell>
          <cell r="Q43" t="str">
            <v>11 44963994</v>
          </cell>
          <cell r="R43" t="str">
            <v>RICAQUIMICA IND. E COM. DE PRODUTOS QUIMICOS LTDA</v>
          </cell>
        </row>
        <row r="44">
          <cell r="A44">
            <v>43</v>
          </cell>
          <cell r="B44" t="str">
            <v>J.PROLAB IND. E COM. DE PRODUTOS PARA LABORATORIO</v>
          </cell>
          <cell r="C44" t="str">
            <v>Avenida Rocha Pombo</v>
          </cell>
          <cell r="D44" t="str">
            <v>Águas Belas</v>
          </cell>
          <cell r="E44" t="str">
            <v>SÃO JOSÉ DOS PINHAIS</v>
          </cell>
          <cell r="F44" t="str">
            <v>PR</v>
          </cell>
          <cell r="G44" t="str">
            <v xml:space="preserve"> </v>
          </cell>
          <cell r="H44">
            <v>83010620</v>
          </cell>
          <cell r="J44">
            <v>80392434000113</v>
          </cell>
          <cell r="K44" t="str">
            <v>80.392.434/0001-13</v>
          </cell>
          <cell r="M44" t="str">
            <v xml:space="preserve"> </v>
          </cell>
          <cell r="O44">
            <v>39472</v>
          </cell>
          <cell r="P44" t="str">
            <v>41 32998800</v>
          </cell>
          <cell r="R44" t="str">
            <v>J.PROLAB IND. E COM. DE PRODUTOS PARA LABORATORIO</v>
          </cell>
        </row>
        <row r="45">
          <cell r="A45">
            <v>44</v>
          </cell>
          <cell r="B45" t="str">
            <v>NOVA DISTRIBUIDORA DE FERRAGENS LTDA</v>
          </cell>
          <cell r="C45" t="str">
            <v>AV.CENTRAL S/N QD AREA LT 3 SETOR EMPRESARIAL</v>
          </cell>
          <cell r="D45" t="str">
            <v>FAZENDA CAVEIRAS</v>
          </cell>
          <cell r="E45" t="str">
            <v>GOIÂNIA</v>
          </cell>
          <cell r="F45" t="str">
            <v>GO</v>
          </cell>
          <cell r="G45" t="str">
            <v xml:space="preserve"> </v>
          </cell>
          <cell r="H45">
            <v>74583350</v>
          </cell>
          <cell r="J45">
            <v>2595626000113</v>
          </cell>
          <cell r="K45" t="str">
            <v>02.595.626/0001-13</v>
          </cell>
          <cell r="L45">
            <v>103057609</v>
          </cell>
          <cell r="M45" t="str">
            <v xml:space="preserve"> </v>
          </cell>
          <cell r="O45">
            <v>39465</v>
          </cell>
          <cell r="P45" t="str">
            <v>62 32217700</v>
          </cell>
          <cell r="Q45">
            <v>26296119803</v>
          </cell>
          <cell r="R45" t="str">
            <v>NOVA DISTRIBUIDORA DE FERRAGENS LTDA</v>
          </cell>
        </row>
        <row r="46">
          <cell r="A46">
            <v>45</v>
          </cell>
          <cell r="B46" t="str">
            <v>RAPIDO TRANSPAULO LTDA</v>
          </cell>
          <cell r="C46" t="str">
            <v>ADE CONJ 02/03/13/14</v>
          </cell>
          <cell r="D46" t="str">
            <v>ADE</v>
          </cell>
          <cell r="E46" t="str">
            <v>NUCLEO BANDEIRANTE</v>
          </cell>
          <cell r="F46" t="str">
            <v>DF</v>
          </cell>
          <cell r="G46" t="str">
            <v xml:space="preserve"> </v>
          </cell>
          <cell r="H46">
            <v>71735720</v>
          </cell>
          <cell r="J46">
            <v>88317847000498</v>
          </cell>
          <cell r="K46" t="str">
            <v>88.317.847/0004-98</v>
          </cell>
          <cell r="L46">
            <v>744987600261</v>
          </cell>
          <cell r="M46" t="str">
            <v xml:space="preserve"> </v>
          </cell>
          <cell r="O46">
            <v>40581</v>
          </cell>
          <cell r="P46" t="str">
            <v>61 33997086</v>
          </cell>
          <cell r="R46" t="str">
            <v>RAPIDO TRANSPAULO LTDA</v>
          </cell>
        </row>
        <row r="47">
          <cell r="A47">
            <v>46</v>
          </cell>
          <cell r="B47" t="str">
            <v>CONDOR ATACADISTA LTDA</v>
          </cell>
          <cell r="C47" t="str">
            <v>SIA TRECHO 02 LOTES 1650 A 1700 PARTE A</v>
          </cell>
          <cell r="D47" t="str">
            <v>SIA SUL</v>
          </cell>
          <cell r="E47" t="str">
            <v>BRASILIA</v>
          </cell>
          <cell r="F47" t="str">
            <v>DF</v>
          </cell>
          <cell r="G47" t="str">
            <v xml:space="preserve"> </v>
          </cell>
          <cell r="H47">
            <v>71200020</v>
          </cell>
          <cell r="J47">
            <v>3261204000174</v>
          </cell>
          <cell r="K47" t="str">
            <v>03.261.204/0001-74</v>
          </cell>
          <cell r="L47">
            <v>740510600208</v>
          </cell>
          <cell r="M47" t="str">
            <v xml:space="preserve"> </v>
          </cell>
          <cell r="N47" t="str">
            <v>JADSON</v>
          </cell>
          <cell r="O47">
            <v>39486</v>
          </cell>
          <cell r="P47" t="str">
            <v>61 21078800</v>
          </cell>
          <cell r="R47" t="str">
            <v>CONDOR ATACADISTA LTDA</v>
          </cell>
        </row>
        <row r="48">
          <cell r="A48">
            <v>47</v>
          </cell>
          <cell r="B48" t="str">
            <v>NOGUEIRA E ARAUJO COMERCIO DE TINTAS LTDA</v>
          </cell>
          <cell r="C48" t="str">
            <v>AREA ESP 2A CONJ E LOTE 2/4</v>
          </cell>
          <cell r="D48" t="str">
            <v>GUARA II</v>
          </cell>
          <cell r="E48" t="str">
            <v>GUARA II</v>
          </cell>
          <cell r="F48" t="str">
            <v>DF</v>
          </cell>
          <cell r="G48" t="str">
            <v xml:space="preserve"> </v>
          </cell>
          <cell r="H48">
            <v>72220182</v>
          </cell>
          <cell r="J48">
            <v>5823235000288</v>
          </cell>
          <cell r="K48" t="str">
            <v>05.823.235/0002-88</v>
          </cell>
          <cell r="L48">
            <v>744767700291</v>
          </cell>
          <cell r="M48" t="str">
            <v xml:space="preserve"> </v>
          </cell>
          <cell r="O48">
            <v>39487</v>
          </cell>
          <cell r="P48" t="str">
            <v>61 33825351</v>
          </cell>
          <cell r="R48" t="str">
            <v>NOGUEIRA E ARAUJO COMERCIO DE TINTAS LTDA</v>
          </cell>
        </row>
        <row r="49">
          <cell r="A49">
            <v>48</v>
          </cell>
          <cell r="B49" t="str">
            <v>DISTEC DF COMERCIO DE PRODUTOS AUTOMOTIVO</v>
          </cell>
          <cell r="C49" t="str">
            <v>SIA SUL TRECHO 04 LT 1130 LOJA</v>
          </cell>
          <cell r="D49" t="str">
            <v>SIA SUL</v>
          </cell>
          <cell r="E49" t="str">
            <v>BRASILIA</v>
          </cell>
          <cell r="F49" t="str">
            <v>DF</v>
          </cell>
          <cell r="G49" t="str">
            <v xml:space="preserve"> </v>
          </cell>
          <cell r="H49">
            <v>71200040</v>
          </cell>
          <cell r="J49">
            <v>7520211000102</v>
          </cell>
          <cell r="K49" t="str">
            <v>07.520.211/0001-02</v>
          </cell>
          <cell r="L49">
            <v>746890000185</v>
          </cell>
          <cell r="M49" t="str">
            <v xml:space="preserve"> </v>
          </cell>
          <cell r="O49">
            <v>39489</v>
          </cell>
          <cell r="P49" t="str">
            <v>61 32340280</v>
          </cell>
          <cell r="Q49" t="str">
            <v>61 33629039</v>
          </cell>
          <cell r="R49" t="str">
            <v>DISTEC DF COMERCIO DE PRODUTOS AUTOMOTIVO</v>
          </cell>
        </row>
        <row r="50">
          <cell r="A50">
            <v>49</v>
          </cell>
          <cell r="B50" t="str">
            <v>NACIONAL TINTAS LTDA</v>
          </cell>
          <cell r="C50" t="str">
            <v>AV. T-2 N.</v>
          </cell>
          <cell r="D50" t="str">
            <v>VILA SOL NASCENTE</v>
          </cell>
          <cell r="E50" t="str">
            <v>GOIÂNIA</v>
          </cell>
          <cell r="F50" t="str">
            <v>GO</v>
          </cell>
          <cell r="G50" t="str">
            <v xml:space="preserve"> </v>
          </cell>
          <cell r="H50">
            <v>74410200</v>
          </cell>
          <cell r="J50">
            <v>37862638000141</v>
          </cell>
          <cell r="K50" t="str">
            <v>37.862.638/0001-41</v>
          </cell>
          <cell r="L50">
            <v>102591300</v>
          </cell>
          <cell r="M50" t="str">
            <v xml:space="preserve"> </v>
          </cell>
          <cell r="O50">
            <v>39493</v>
          </cell>
          <cell r="P50" t="str">
            <v>62 32911000</v>
          </cell>
          <cell r="Q50" t="str">
            <v>62 32913669</v>
          </cell>
          <cell r="R50" t="str">
            <v>NACIONAL TINTAS LTDA</v>
          </cell>
        </row>
        <row r="51">
          <cell r="A51">
            <v>50</v>
          </cell>
          <cell r="B51" t="str">
            <v>AUTOCOAT BT</v>
          </cell>
          <cell r="E51" t="str">
            <v>CIDADE CONVERSAO</v>
          </cell>
          <cell r="F51" t="str">
            <v>DF</v>
          </cell>
          <cell r="G51" t="str">
            <v xml:space="preserve"> </v>
          </cell>
          <cell r="K51" t="e">
            <v>#VALUE!</v>
          </cell>
          <cell r="M51" t="str">
            <v xml:space="preserve"> </v>
          </cell>
          <cell r="R51" t="str">
            <v>AUTOCOAT BT</v>
          </cell>
        </row>
        <row r="52">
          <cell r="A52">
            <v>51</v>
          </cell>
          <cell r="B52" t="str">
            <v>CIATINTAS COMERCIO DE TINTAS LTDA</v>
          </cell>
          <cell r="C52" t="str">
            <v>AVENIDA ANHANGUERA N. 1885 QD C-2 LT</v>
          </cell>
          <cell r="D52" t="str">
            <v>S. LESTE UNIVERSITARIO</v>
          </cell>
          <cell r="E52" t="str">
            <v>GOIÂNIA</v>
          </cell>
          <cell r="F52" t="str">
            <v>GO</v>
          </cell>
          <cell r="G52" t="str">
            <v xml:space="preserve"> </v>
          </cell>
          <cell r="H52">
            <v>74711000</v>
          </cell>
          <cell r="J52">
            <v>6104179000103</v>
          </cell>
          <cell r="K52" t="str">
            <v>06.104.179/0001-03</v>
          </cell>
          <cell r="L52">
            <v>103697217</v>
          </cell>
          <cell r="M52" t="str">
            <v xml:space="preserve"> </v>
          </cell>
          <cell r="N52" t="str">
            <v>LEANDRO/JUNIOR</v>
          </cell>
          <cell r="O52">
            <v>39493</v>
          </cell>
          <cell r="P52" t="str">
            <v>62 32021920</v>
          </cell>
          <cell r="R52" t="str">
            <v>CIATINTAS COMERCIO DE TINTAS LTDA</v>
          </cell>
        </row>
        <row r="53">
          <cell r="A53">
            <v>52</v>
          </cell>
          <cell r="B53" t="str">
            <v>MANO TRANSPORTES LTDA</v>
          </cell>
          <cell r="C53" t="str">
            <v>RUA ANTONIO CARLOS QD 79 LT 2</v>
          </cell>
          <cell r="D53" t="str">
            <v>CAPUAVA</v>
          </cell>
          <cell r="E53" t="str">
            <v>GOIÂNIA</v>
          </cell>
          <cell r="F53" t="str">
            <v>GO</v>
          </cell>
          <cell r="G53" t="str">
            <v xml:space="preserve"> </v>
          </cell>
          <cell r="H53">
            <v>74450360</v>
          </cell>
          <cell r="J53">
            <v>1394768000150</v>
          </cell>
          <cell r="K53" t="str">
            <v>01.394.768/0001-50</v>
          </cell>
          <cell r="L53">
            <v>102850950</v>
          </cell>
          <cell r="M53" t="str">
            <v xml:space="preserve"> </v>
          </cell>
          <cell r="O53">
            <v>42151</v>
          </cell>
          <cell r="P53">
            <v>32951689</v>
          </cell>
          <cell r="R53" t="str">
            <v>MANO TRANSPORTES LTDA</v>
          </cell>
        </row>
        <row r="54">
          <cell r="A54">
            <v>53</v>
          </cell>
          <cell r="B54" t="str">
            <v>AA DISTRIBUIDORA E COMERCIO AUTOAMERICA LTDA ME</v>
          </cell>
          <cell r="C54" t="str">
            <v>SRIA QE 40 CONJUNTO H LOTE</v>
          </cell>
          <cell r="D54" t="str">
            <v>GUARA</v>
          </cell>
          <cell r="E54" t="str">
            <v>BRASILIA</v>
          </cell>
          <cell r="F54" t="str">
            <v>DF</v>
          </cell>
          <cell r="G54" t="str">
            <v xml:space="preserve"> </v>
          </cell>
          <cell r="H54">
            <v>71015127</v>
          </cell>
          <cell r="J54">
            <v>9324752000182</v>
          </cell>
          <cell r="K54" t="str">
            <v>09.324.752/0001-82</v>
          </cell>
          <cell r="L54">
            <v>749828100109</v>
          </cell>
          <cell r="M54" t="str">
            <v xml:space="preserve"> </v>
          </cell>
          <cell r="N54" t="str">
            <v>CRISTIANE</v>
          </cell>
          <cell r="O54">
            <v>39511</v>
          </cell>
          <cell r="P54" t="str">
            <v>61 33522871</v>
          </cell>
          <cell r="Q54" t="str">
            <v>61 35682385</v>
          </cell>
          <cell r="R54" t="str">
            <v>AA DISTRIBUIDORA E COMERCIO AUTOAMERICA LTDA ME</v>
          </cell>
        </row>
        <row r="55">
          <cell r="A55">
            <v>54</v>
          </cell>
          <cell r="B55" t="str">
            <v>IRMA INDUSTRIA LTDA</v>
          </cell>
          <cell r="C55" t="str">
            <v>RUA  CAVOUR</v>
          </cell>
          <cell r="D55" t="str">
            <v>VILA PRUDENTE</v>
          </cell>
          <cell r="E55" t="str">
            <v>SÃO PAULO</v>
          </cell>
          <cell r="F55" t="str">
            <v>SP</v>
          </cell>
          <cell r="G55" t="str">
            <v xml:space="preserve"> </v>
          </cell>
          <cell r="H55">
            <v>3136010</v>
          </cell>
          <cell r="J55">
            <v>5483236000140</v>
          </cell>
          <cell r="K55" t="str">
            <v>05.483.236/0001-40</v>
          </cell>
          <cell r="L55">
            <v>116667854112</v>
          </cell>
          <cell r="M55" t="str">
            <v xml:space="preserve"> </v>
          </cell>
          <cell r="N55" t="str">
            <v>FERNANDA</v>
          </cell>
          <cell r="O55">
            <v>39493</v>
          </cell>
          <cell r="P55" t="str">
            <v>11 20617000</v>
          </cell>
          <cell r="R55" t="str">
            <v>IRMA INDUSTRIA LTDA</v>
          </cell>
        </row>
        <row r="56">
          <cell r="A56">
            <v>55</v>
          </cell>
          <cell r="B56" t="str">
            <v>CASA DOS PARAFUSOS LTDA</v>
          </cell>
          <cell r="C56" t="str">
            <v>SIA TRECHO 03 LOTE</v>
          </cell>
          <cell r="D56" t="str">
            <v>SIA SUL</v>
          </cell>
          <cell r="E56" t="str">
            <v>BRASILIA</v>
          </cell>
          <cell r="F56" t="str">
            <v>DF</v>
          </cell>
          <cell r="G56" t="str">
            <v xml:space="preserve"> </v>
          </cell>
          <cell r="H56">
            <v>71200030</v>
          </cell>
          <cell r="J56">
            <v>463000153</v>
          </cell>
          <cell r="K56" t="str">
            <v>004.630.001-53</v>
          </cell>
          <cell r="L56">
            <v>732863600185</v>
          </cell>
          <cell r="M56" t="str">
            <v xml:space="preserve"> </v>
          </cell>
          <cell r="N56" t="str">
            <v>RAIMUNDO</v>
          </cell>
          <cell r="O56">
            <v>39518</v>
          </cell>
          <cell r="P56" t="str">
            <v>61 34336800</v>
          </cell>
          <cell r="R56" t="str">
            <v>CASA DOS PARAFUSOS LTDA</v>
          </cell>
        </row>
        <row r="57">
          <cell r="A57">
            <v>56</v>
          </cell>
          <cell r="B57" t="str">
            <v>,</v>
          </cell>
          <cell r="C57" t="str">
            <v>Q 5C LOTE 07 LOJA</v>
          </cell>
          <cell r="D57" t="str">
            <v>SIA SUL</v>
          </cell>
          <cell r="E57" t="str">
            <v>BRASILIA</v>
          </cell>
          <cell r="F57" t="str">
            <v>DF</v>
          </cell>
          <cell r="G57" t="str">
            <v xml:space="preserve"> </v>
          </cell>
          <cell r="H57">
            <v>71200055</v>
          </cell>
          <cell r="J57">
            <v>7597580000195</v>
          </cell>
          <cell r="K57" t="str">
            <v>07.597.580/0001-95</v>
          </cell>
          <cell r="L57">
            <v>747117700119</v>
          </cell>
          <cell r="M57" t="str">
            <v xml:space="preserve"> </v>
          </cell>
          <cell r="O57">
            <v>39493</v>
          </cell>
          <cell r="P57" t="str">
            <v>61 33610722</v>
          </cell>
          <cell r="R57" t="str">
            <v>,</v>
          </cell>
        </row>
        <row r="58">
          <cell r="A58">
            <v>57</v>
          </cell>
          <cell r="B58" t="str">
            <v>P.P.J COMERCIO DE TINTAS LTDA</v>
          </cell>
          <cell r="C58" t="str">
            <v>SIA SUL TRECHO 02 LTS 835/845</v>
          </cell>
          <cell r="D58" t="str">
            <v>ZONA INDUSTRIAL (GUARA)</v>
          </cell>
          <cell r="E58" t="str">
            <v>BRASILIA</v>
          </cell>
          <cell r="F58" t="str">
            <v>DF</v>
          </cell>
          <cell r="G58" t="str">
            <v xml:space="preserve"> </v>
          </cell>
          <cell r="H58">
            <v>71200020</v>
          </cell>
          <cell r="J58">
            <v>1648029000228</v>
          </cell>
          <cell r="K58" t="str">
            <v>01.648.029/0002-28</v>
          </cell>
          <cell r="L58">
            <v>737280100330</v>
          </cell>
          <cell r="M58" t="str">
            <v xml:space="preserve"> </v>
          </cell>
          <cell r="O58">
            <v>39500</v>
          </cell>
          <cell r="P58">
            <v>34035000</v>
          </cell>
          <cell r="R58" t="str">
            <v>P.P.J COMERCIO DE TINTAS LTDA</v>
          </cell>
        </row>
        <row r="59">
          <cell r="A59">
            <v>58</v>
          </cell>
          <cell r="B59" t="str">
            <v>V. CARDOSO INDUSTRIA &amp; COM. DE CONFECCOES LTDA-ME</v>
          </cell>
          <cell r="C59" t="str">
            <v>SHC/AOS EA 04/05 BL D LOJA</v>
          </cell>
          <cell r="D59" t="str">
            <v>OCTOGONAL</v>
          </cell>
          <cell r="E59" t="str">
            <v>BRASILIA</v>
          </cell>
          <cell r="F59" t="str">
            <v>DF</v>
          </cell>
          <cell r="G59" t="str">
            <v xml:space="preserve"> </v>
          </cell>
          <cell r="H59">
            <v>70660049</v>
          </cell>
          <cell r="J59">
            <v>7040258000160</v>
          </cell>
          <cell r="K59" t="str">
            <v>07.040.258/0001-60</v>
          </cell>
          <cell r="L59">
            <v>746111000141</v>
          </cell>
          <cell r="M59" t="str">
            <v xml:space="preserve"> </v>
          </cell>
          <cell r="O59">
            <v>39511</v>
          </cell>
          <cell r="P59" t="str">
            <v>61 32340254</v>
          </cell>
          <cell r="R59" t="str">
            <v>V. CARDOSO INDUSTRIA &amp; COM. DE CONFECCOES LTDA-ME</v>
          </cell>
        </row>
        <row r="60">
          <cell r="A60">
            <v>59</v>
          </cell>
          <cell r="B60" t="str">
            <v>TINTAS ANCORA LTDA</v>
          </cell>
          <cell r="C60" t="str">
            <v>RUA EUCLIDES DA CUNHA,</v>
          </cell>
          <cell r="D60" t="str">
            <v>VILA EUCLIDES</v>
          </cell>
          <cell r="E60" t="str">
            <v>SAO BERNANDO DO CAMPO</v>
          </cell>
          <cell r="F60" t="str">
            <v>SP</v>
          </cell>
          <cell r="G60" t="str">
            <v xml:space="preserve"> </v>
          </cell>
          <cell r="H60">
            <v>9725550</v>
          </cell>
          <cell r="J60">
            <v>59109595000160</v>
          </cell>
          <cell r="K60" t="str">
            <v>59.109.595/0001-60</v>
          </cell>
          <cell r="L60">
            <v>635010833118</v>
          </cell>
          <cell r="M60" t="str">
            <v xml:space="preserve"> </v>
          </cell>
          <cell r="O60">
            <v>39948</v>
          </cell>
          <cell r="P60" t="str">
            <v>11 41267373</v>
          </cell>
          <cell r="R60" t="str">
            <v>TINTAS ANCORA LTDA</v>
          </cell>
        </row>
        <row r="61">
          <cell r="A61">
            <v>60</v>
          </cell>
          <cell r="B61" t="str">
            <v>MELHORES MARCAS COMERCIO E REPR.DE FERRAMENTAS LT</v>
          </cell>
          <cell r="C61" t="str">
            <v>SIA/SUL QUADRA 5C,AE</v>
          </cell>
          <cell r="D61" t="str">
            <v>SIA/SUL</v>
          </cell>
          <cell r="E61" t="str">
            <v>BRASILIA</v>
          </cell>
          <cell r="F61" t="str">
            <v>DF</v>
          </cell>
          <cell r="G61" t="str">
            <v xml:space="preserve"> </v>
          </cell>
          <cell r="H61">
            <v>71200055</v>
          </cell>
          <cell r="J61">
            <v>4789609000142</v>
          </cell>
          <cell r="K61" t="str">
            <v>04.789.609/0001-42</v>
          </cell>
          <cell r="L61">
            <v>742887400108</v>
          </cell>
          <cell r="M61" t="str">
            <v xml:space="preserve"> </v>
          </cell>
          <cell r="N61" t="str">
            <v>NILSON</v>
          </cell>
          <cell r="O61">
            <v>39597</v>
          </cell>
          <cell r="P61" t="str">
            <v>61 33610044</v>
          </cell>
          <cell r="Q61" t="str">
            <v>61 32333091</v>
          </cell>
          <cell r="R61" t="str">
            <v>MELHORES MARCAS COMERCIO E REPR.DE FERRAMENTAS LT</v>
          </cell>
        </row>
        <row r="62">
          <cell r="A62">
            <v>61</v>
          </cell>
          <cell r="B62" t="str">
            <v>EQUIMAF S/A. EQUIPAMENTOS MAQ. E FERRAMENTAS</v>
          </cell>
          <cell r="C62" t="str">
            <v>SIA/SUL TRECHO 02 LT 995/1005</v>
          </cell>
          <cell r="D62" t="str">
            <v>GUARA</v>
          </cell>
          <cell r="E62" t="str">
            <v>BRASILIA</v>
          </cell>
          <cell r="F62" t="str">
            <v>DF</v>
          </cell>
          <cell r="G62" t="str">
            <v xml:space="preserve"> </v>
          </cell>
          <cell r="H62">
            <v>71200020</v>
          </cell>
          <cell r="J62">
            <v>38046579000104</v>
          </cell>
          <cell r="K62" t="str">
            <v>38.046.579/0001-04</v>
          </cell>
          <cell r="L62">
            <v>733837000140</v>
          </cell>
          <cell r="M62" t="str">
            <v xml:space="preserve"> </v>
          </cell>
          <cell r="O62">
            <v>39511</v>
          </cell>
          <cell r="P62" t="str">
            <v>61 33622900</v>
          </cell>
          <cell r="R62" t="str">
            <v>EQUIMAF S/A. EQUIPAMENTOS MAQ. E FERRAMENTAS</v>
          </cell>
        </row>
        <row r="63">
          <cell r="A63">
            <v>62</v>
          </cell>
          <cell r="B63" t="str">
            <v>JERMANDA COMERCIO DE TINTAS LTDA</v>
          </cell>
          <cell r="C63" t="str">
            <v>QNE 35-LOTE 23-LOJA 01-TAGUATINGA-DF</v>
          </cell>
          <cell r="D63" t="str">
            <v>TAGUATINGA</v>
          </cell>
          <cell r="E63" t="str">
            <v>TAGUATINGA</v>
          </cell>
          <cell r="F63" t="str">
            <v>DF</v>
          </cell>
          <cell r="G63" t="str">
            <v xml:space="preserve"> </v>
          </cell>
          <cell r="J63">
            <v>2691418000118</v>
          </cell>
          <cell r="K63" t="str">
            <v>02.691.418/0001-18</v>
          </cell>
          <cell r="L63">
            <v>730724900183</v>
          </cell>
          <cell r="M63" t="str">
            <v xml:space="preserve"> </v>
          </cell>
          <cell r="O63">
            <v>39521</v>
          </cell>
          <cell r="P63" t="str">
            <v>61 33541498</v>
          </cell>
          <cell r="Q63" t="str">
            <v>61 33543821</v>
          </cell>
          <cell r="R63" t="str">
            <v>JERMANDA COMERCIO DE TINTAS LTDA</v>
          </cell>
        </row>
        <row r="64">
          <cell r="A64">
            <v>63</v>
          </cell>
          <cell r="B64" t="str">
            <v>ADE COMERCIO DE TINTAS LTDA</v>
          </cell>
          <cell r="C64" t="str">
            <v>ADE CONJUNTO 19 LOTES 36/37</v>
          </cell>
          <cell r="D64" t="str">
            <v>AGUAS CLARAS</v>
          </cell>
          <cell r="E64" t="str">
            <v>BRASILIA</v>
          </cell>
          <cell r="F64" t="str">
            <v>DF</v>
          </cell>
          <cell r="G64" t="str">
            <v xml:space="preserve"> </v>
          </cell>
          <cell r="H64">
            <v>71989300</v>
          </cell>
          <cell r="J64">
            <v>7124007000164</v>
          </cell>
          <cell r="K64" t="str">
            <v>07.124.007/0001-64</v>
          </cell>
          <cell r="L64">
            <v>746208900147</v>
          </cell>
          <cell r="M64" t="str">
            <v xml:space="preserve"> </v>
          </cell>
          <cell r="N64" t="str">
            <v>IRENE</v>
          </cell>
          <cell r="O64">
            <v>39512</v>
          </cell>
          <cell r="P64" t="str">
            <v>61 33998444</v>
          </cell>
          <cell r="Q64" t="str">
            <v>61 33998677</v>
          </cell>
          <cell r="R64" t="str">
            <v>ADE COMERCIO DE TINTAS LTDA</v>
          </cell>
        </row>
        <row r="65">
          <cell r="A65">
            <v>64</v>
          </cell>
          <cell r="B65" t="str">
            <v>SP EQUIPAMENTOS DE PROTECAO AO TRABALHO E MRO LTDA</v>
          </cell>
          <cell r="C65" t="str">
            <v>RUA VISCONDE DE INHAUMA-</v>
          </cell>
          <cell r="D65" t="str">
            <v>VILA DA SAUDE</v>
          </cell>
          <cell r="E65" t="str">
            <v>SÃO PAULO</v>
          </cell>
          <cell r="F65" t="str">
            <v>SP</v>
          </cell>
          <cell r="G65" t="str">
            <v xml:space="preserve"> </v>
          </cell>
          <cell r="H65">
            <v>4145030</v>
          </cell>
          <cell r="J65">
            <v>59609123000177</v>
          </cell>
          <cell r="K65" t="str">
            <v>59.609.123/0001-77</v>
          </cell>
          <cell r="L65">
            <v>115350796117</v>
          </cell>
          <cell r="M65" t="str">
            <v xml:space="preserve"> </v>
          </cell>
          <cell r="N65" t="str">
            <v>NATHALIA/LAERTE</v>
          </cell>
          <cell r="O65">
            <v>39566</v>
          </cell>
          <cell r="P65" t="str">
            <v>11 43916644</v>
          </cell>
          <cell r="Q65" t="str">
            <v>11 43916640</v>
          </cell>
          <cell r="R65" t="str">
            <v>SP EQUIPAMENTOS DE PROTECAO AO TRABALHO E MRO LTDA</v>
          </cell>
        </row>
        <row r="66">
          <cell r="A66">
            <v>65</v>
          </cell>
          <cell r="B66" t="str">
            <v>ANAEROBICOS DO BRASIL ADESIVOS LTDA</v>
          </cell>
          <cell r="C66" t="str">
            <v>RUA ARNALDO SILVEIRA DE SOUZA, 12 AREA INDUSTRIAL</v>
          </cell>
          <cell r="D66" t="str">
            <v>FAZENDA SANTO ANTONIO</v>
          </cell>
          <cell r="E66" t="str">
            <v>SÃO JOSÉ</v>
          </cell>
          <cell r="F66" t="str">
            <v>SC</v>
          </cell>
          <cell r="G66" t="str">
            <v xml:space="preserve"> </v>
          </cell>
          <cell r="H66">
            <v>88104740</v>
          </cell>
          <cell r="J66">
            <v>4465057000117</v>
          </cell>
          <cell r="K66" t="str">
            <v>04.465.057/0001-17</v>
          </cell>
          <cell r="L66">
            <v>255052596</v>
          </cell>
          <cell r="M66" t="str">
            <v xml:space="preserve"> </v>
          </cell>
          <cell r="O66">
            <v>39571</v>
          </cell>
          <cell r="P66" t="str">
            <v>48 30294600</v>
          </cell>
          <cell r="Q66" t="str">
            <v>80 06004633</v>
          </cell>
          <cell r="R66" t="str">
            <v>ANAEROBICOS DO BRASIL ADESIVOS LTDA</v>
          </cell>
        </row>
        <row r="67">
          <cell r="A67">
            <v>66</v>
          </cell>
          <cell r="B67" t="str">
            <v>L.G EQUIPAMENTOS PARA PINTURA LTDA EPP</v>
          </cell>
          <cell r="C67" t="str">
            <v>RUA CORIFEU DE AZEVEDO MARQUES,</v>
          </cell>
          <cell r="D67" t="str">
            <v>PALMITAL</v>
          </cell>
          <cell r="E67" t="str">
            <v>MARÍLIA</v>
          </cell>
          <cell r="F67" t="str">
            <v>SP</v>
          </cell>
          <cell r="G67" t="str">
            <v xml:space="preserve"> </v>
          </cell>
          <cell r="H67">
            <v>17511360</v>
          </cell>
          <cell r="J67">
            <v>3768633000132</v>
          </cell>
          <cell r="K67" t="str">
            <v>03.768.633/0001-32</v>
          </cell>
          <cell r="L67">
            <v>438191508110</v>
          </cell>
          <cell r="M67" t="str">
            <v xml:space="preserve"> </v>
          </cell>
          <cell r="N67" t="str">
            <v>JULIANA</v>
          </cell>
          <cell r="O67">
            <v>39626</v>
          </cell>
          <cell r="P67" t="str">
            <v>14 34253582</v>
          </cell>
          <cell r="R67" t="str">
            <v>L.G EQUIPAMENTOS PARA PINTURA LTDA EPP</v>
          </cell>
        </row>
        <row r="68">
          <cell r="A68">
            <v>67</v>
          </cell>
          <cell r="B68" t="str">
            <v>YAC INDUSTRIA DE MAQUINA DE SOLDA LTDA EPP</v>
          </cell>
          <cell r="C68" t="str">
            <v>AV.BERTIOGA,1420-JD BERTIOGA</v>
          </cell>
          <cell r="D68" t="str">
            <v>VARZEA PAULISTA</v>
          </cell>
          <cell r="E68" t="str">
            <v>SÃO PAULO</v>
          </cell>
          <cell r="F68" t="str">
            <v>SP</v>
          </cell>
          <cell r="G68" t="str">
            <v xml:space="preserve"> </v>
          </cell>
          <cell r="H68">
            <v>13225000</v>
          </cell>
          <cell r="J68">
            <v>7232961000170</v>
          </cell>
          <cell r="K68" t="str">
            <v>07.232.961/0001-70</v>
          </cell>
          <cell r="L68">
            <v>712107317113</v>
          </cell>
          <cell r="M68" t="str">
            <v xml:space="preserve"> </v>
          </cell>
          <cell r="O68">
            <v>39577</v>
          </cell>
          <cell r="P68" t="str">
            <v>11 45962715</v>
          </cell>
          <cell r="R68" t="str">
            <v>YAC INDUSTRIA DE MAQUINA DE SOLDA LTDA EPP</v>
          </cell>
        </row>
        <row r="69">
          <cell r="A69">
            <v>68</v>
          </cell>
          <cell r="B69" t="str">
            <v>DURAMAR INDUSTRIA E COMERCIO LTDA</v>
          </cell>
          <cell r="C69" t="str">
            <v>CSG 05 LOTES 04 E 15</v>
          </cell>
          <cell r="D69" t="str">
            <v>TAGUATINGA SUL</v>
          </cell>
          <cell r="E69" t="str">
            <v>TAGUATINGA SUL</v>
          </cell>
          <cell r="F69" t="str">
            <v>DF</v>
          </cell>
          <cell r="G69" t="str">
            <v xml:space="preserve"> </v>
          </cell>
          <cell r="H69">
            <v>72035505</v>
          </cell>
          <cell r="J69">
            <v>1021560000195</v>
          </cell>
          <cell r="K69" t="str">
            <v>01.021.560/0001-95</v>
          </cell>
          <cell r="L69">
            <v>736501500109</v>
          </cell>
          <cell r="M69" t="str">
            <v xml:space="preserve"> </v>
          </cell>
          <cell r="O69">
            <v>39634</v>
          </cell>
          <cell r="P69" t="str">
            <v>61 30336262</v>
          </cell>
          <cell r="Q69" t="str">
            <v>61 30363317</v>
          </cell>
          <cell r="R69" t="str">
            <v>DURAMAR INDUSTRIA E COMERCIO LTDA</v>
          </cell>
        </row>
        <row r="70">
          <cell r="A70">
            <v>69</v>
          </cell>
          <cell r="B70" t="str">
            <v>RCA FERRAMENTAS AUTOMOTIVAS LTDA</v>
          </cell>
          <cell r="C70" t="str">
            <v>QUADRA 02 CONJ A LOTES 1/3 LOJA 02 SOF SUL</v>
          </cell>
          <cell r="D70" t="str">
            <v>GUARA</v>
          </cell>
          <cell r="E70" t="str">
            <v>BRASILIA</v>
          </cell>
          <cell r="F70" t="str">
            <v>DF</v>
          </cell>
          <cell r="G70" t="str">
            <v xml:space="preserve"> </v>
          </cell>
          <cell r="H70">
            <v>71070087</v>
          </cell>
          <cell r="J70">
            <v>7651604000147</v>
          </cell>
          <cell r="K70" t="str">
            <v>07.651.604/0001-47</v>
          </cell>
          <cell r="L70">
            <v>747136000160</v>
          </cell>
          <cell r="M70" t="str">
            <v xml:space="preserve"> </v>
          </cell>
          <cell r="N70" t="str">
            <v>TIAGO OU VITOR</v>
          </cell>
          <cell r="O70">
            <v>39678</v>
          </cell>
          <cell r="P70" t="str">
            <v>61 39671156</v>
          </cell>
          <cell r="Q70" t="str">
            <v>61 78139989</v>
          </cell>
          <cell r="R70" t="str">
            <v>RCA FERRAMENTAS AUTOMOTIVAS LTDA</v>
          </cell>
        </row>
        <row r="71">
          <cell r="A71">
            <v>70</v>
          </cell>
          <cell r="B71" t="str">
            <v>CONFERE COMERCIO DE SEGURANCA ELETRONICA LTDA</v>
          </cell>
          <cell r="C71" t="str">
            <v>SAAN,QD 03-N320 PARTE A</v>
          </cell>
          <cell r="D71" t="str">
            <v>ASA NORTE</v>
          </cell>
          <cell r="E71" t="str">
            <v>BRASILIA</v>
          </cell>
          <cell r="F71" t="str">
            <v>DF</v>
          </cell>
          <cell r="G71" t="str">
            <v xml:space="preserve"> </v>
          </cell>
          <cell r="H71">
            <v>71220000</v>
          </cell>
          <cell r="J71">
            <v>26413146000152</v>
          </cell>
          <cell r="K71" t="str">
            <v>26.413.146/0001-52</v>
          </cell>
          <cell r="L71">
            <v>731495500105</v>
          </cell>
          <cell r="M71" t="str">
            <v xml:space="preserve"> </v>
          </cell>
          <cell r="O71">
            <v>40046</v>
          </cell>
          <cell r="P71" t="str">
            <v>61 34037200</v>
          </cell>
          <cell r="Q71" t="str">
            <v>61 34037272</v>
          </cell>
          <cell r="R71" t="str">
            <v>CONFERE COMERCIO DE SEGURANCA ELETRONICA LTDA</v>
          </cell>
        </row>
        <row r="72">
          <cell r="A72">
            <v>71</v>
          </cell>
          <cell r="B72" t="str">
            <v>BAND EQUIPAMENTOS E MAQUINAS REPUXADORAS LTDA EPP</v>
          </cell>
          <cell r="C72" t="str">
            <v>RUA JOSÉ RABELO PORTELLA Nº</v>
          </cell>
          <cell r="D72" t="str">
            <v>JD BERTIOGA</v>
          </cell>
          <cell r="E72" t="str">
            <v>VARZEA PTA</v>
          </cell>
          <cell r="F72" t="str">
            <v>SP</v>
          </cell>
          <cell r="G72" t="str">
            <v xml:space="preserve"> </v>
          </cell>
          <cell r="H72">
            <v>13225100</v>
          </cell>
          <cell r="J72">
            <v>418604000152</v>
          </cell>
          <cell r="K72" t="str">
            <v>00.418.604/0001-52</v>
          </cell>
          <cell r="L72">
            <v>712026975116</v>
          </cell>
          <cell r="M72" t="str">
            <v xml:space="preserve"> </v>
          </cell>
          <cell r="N72" t="str">
            <v>CARLOS</v>
          </cell>
          <cell r="O72">
            <v>39678</v>
          </cell>
          <cell r="P72" t="str">
            <v>11 46062407</v>
          </cell>
          <cell r="Q72" t="str">
            <v>11 45950251</v>
          </cell>
          <cell r="R72" t="str">
            <v>BAND EQUIPAMENTOS E MAQUINAS REPUXADORAS LTDA EPP</v>
          </cell>
        </row>
        <row r="73">
          <cell r="A73">
            <v>72</v>
          </cell>
          <cell r="B73" t="str">
            <v>PRIMEIRA LINHA COMERCIAL DE ROLAMENTOS LTDA</v>
          </cell>
          <cell r="C73" t="str">
            <v>QD 4C BLOCO D LOTE</v>
          </cell>
          <cell r="D73" t="str">
            <v>SIA SUL</v>
          </cell>
          <cell r="E73" t="str">
            <v>BRASILIA</v>
          </cell>
          <cell r="F73" t="str">
            <v>DF</v>
          </cell>
          <cell r="G73" t="str">
            <v xml:space="preserve"> </v>
          </cell>
          <cell r="H73">
            <v>71200045</v>
          </cell>
          <cell r="J73">
            <v>24907602000195</v>
          </cell>
          <cell r="K73" t="str">
            <v>24.907.602/0001-95</v>
          </cell>
          <cell r="L73">
            <v>731320300182</v>
          </cell>
          <cell r="M73" t="str">
            <v xml:space="preserve"> </v>
          </cell>
          <cell r="N73" t="str">
            <v>ASSIS</v>
          </cell>
          <cell r="O73">
            <v>39578</v>
          </cell>
          <cell r="P73" t="str">
            <v>61 34625000</v>
          </cell>
          <cell r="R73" t="str">
            <v>PRIMEIRA LINHA COMERCIAL DE ROLAMENTOS LTDA</v>
          </cell>
        </row>
        <row r="74">
          <cell r="A74">
            <v>73</v>
          </cell>
          <cell r="B74" t="str">
            <v>S&amp;C INDUSTRIA E COMERCIO DE ESTOPAS LTDA</v>
          </cell>
          <cell r="C74" t="str">
            <v>RUA SÃO PAULO Nº886 QD 03 LT</v>
          </cell>
          <cell r="D74" t="str">
            <v>JARDIN PETROPOLIS</v>
          </cell>
          <cell r="E74" t="str">
            <v>GOIÂNIA</v>
          </cell>
          <cell r="F74" t="str">
            <v>GO</v>
          </cell>
          <cell r="G74" t="str">
            <v xml:space="preserve"> </v>
          </cell>
          <cell r="H74">
            <v>74460020</v>
          </cell>
          <cell r="J74">
            <v>10254917000176</v>
          </cell>
          <cell r="K74" t="str">
            <v>10.254.917/0001-76</v>
          </cell>
          <cell r="L74">
            <v>104328967</v>
          </cell>
          <cell r="M74" t="str">
            <v xml:space="preserve"> </v>
          </cell>
          <cell r="N74" t="str">
            <v>SONIA MARIA CAMPOS</v>
          </cell>
          <cell r="O74">
            <v>39693</v>
          </cell>
          <cell r="P74" t="str">
            <v>62 32976335</v>
          </cell>
          <cell r="Q74" t="str">
            <v>62 35930114</v>
          </cell>
          <cell r="R74" t="str">
            <v>S&amp;C INDUSTRIA E COMERCIO DE ESTOPAS LTDA</v>
          </cell>
        </row>
        <row r="75">
          <cell r="A75">
            <v>74</v>
          </cell>
          <cell r="B75" t="str">
            <v>VECTRA DISTRIBUIDORA LTDA</v>
          </cell>
          <cell r="C75" t="str">
            <v>AV.CASTELO BRANCO Nº5033 QD 29 A LT</v>
          </cell>
          <cell r="D75" t="str">
            <v>SETOR RODOVIARIO</v>
          </cell>
          <cell r="E75" t="str">
            <v>GOIÂNIA</v>
          </cell>
          <cell r="F75" t="str">
            <v>GO</v>
          </cell>
          <cell r="G75" t="str">
            <v xml:space="preserve"> </v>
          </cell>
          <cell r="H75">
            <v>74430130</v>
          </cell>
          <cell r="J75">
            <v>5459758000106</v>
          </cell>
          <cell r="K75" t="str">
            <v>05.459.758/0001-06</v>
          </cell>
          <cell r="L75">
            <v>103576193</v>
          </cell>
          <cell r="M75" t="str">
            <v xml:space="preserve"> </v>
          </cell>
          <cell r="O75">
            <v>39714</v>
          </cell>
          <cell r="P75" t="str">
            <v>62 35818187</v>
          </cell>
          <cell r="Q75" t="str">
            <v>62 32952721</v>
          </cell>
          <cell r="R75" t="str">
            <v>VECTRA DISTRIBUIDORA LTDA</v>
          </cell>
        </row>
        <row r="76">
          <cell r="A76">
            <v>75</v>
          </cell>
          <cell r="B76" t="str">
            <v>CARLOS RAMALHO SOARES COMERCIO</v>
          </cell>
          <cell r="C76" t="str">
            <v>RUA RORAIMA N.20 LOTE</v>
          </cell>
          <cell r="D76" t="str">
            <v>SETOR URIAS MAGALHAES</v>
          </cell>
          <cell r="E76" t="str">
            <v>GOIÂNIA</v>
          </cell>
          <cell r="F76" t="str">
            <v>GO</v>
          </cell>
          <cell r="G76" t="str">
            <v xml:space="preserve"> </v>
          </cell>
          <cell r="H76">
            <v>74565360</v>
          </cell>
          <cell r="J76">
            <v>3326308000110</v>
          </cell>
          <cell r="K76" t="str">
            <v>03.326.308/0001-10</v>
          </cell>
          <cell r="L76">
            <v>103178813</v>
          </cell>
          <cell r="M76" t="str">
            <v xml:space="preserve"> </v>
          </cell>
          <cell r="O76">
            <v>39641</v>
          </cell>
          <cell r="P76" t="str">
            <v>62 32102198</v>
          </cell>
          <cell r="R76" t="str">
            <v>CARLOS RAMALHO SOARES COMERCIO</v>
          </cell>
        </row>
        <row r="77">
          <cell r="A77">
            <v>76</v>
          </cell>
          <cell r="B77" t="str">
            <v>CELULOSA COM CONF ART PAPEL LTDA</v>
          </cell>
          <cell r="C77" t="str">
            <v>ADE QD 01 CONJUNTO B LOTE</v>
          </cell>
          <cell r="D77" t="str">
            <v>P SUL</v>
          </cell>
          <cell r="E77" t="str">
            <v>CEILANDIA</v>
          </cell>
          <cell r="F77" t="str">
            <v>DF</v>
          </cell>
          <cell r="G77" t="str">
            <v xml:space="preserve"> </v>
          </cell>
          <cell r="H77">
            <v>70000000</v>
          </cell>
          <cell r="J77">
            <v>4687077000132</v>
          </cell>
          <cell r="K77" t="str">
            <v>04.687.077/0001-32</v>
          </cell>
          <cell r="L77">
            <v>742686500164</v>
          </cell>
          <cell r="M77" t="str">
            <v xml:space="preserve"> </v>
          </cell>
          <cell r="O77">
            <v>39612</v>
          </cell>
          <cell r="P77" t="str">
            <v>61 33768416</v>
          </cell>
          <cell r="R77" t="str">
            <v>CELULOSA COM CONF ART PAPEL LTDA</v>
          </cell>
        </row>
        <row r="78">
          <cell r="A78">
            <v>77</v>
          </cell>
          <cell r="B78" t="str">
            <v>DFL COMERCIO DE TINTAS E LICENCIAMENTOS LTDA EPP</v>
          </cell>
          <cell r="C78" t="str">
            <v>SOF SUL QUADRA 14 CONJ A LOTES 05/08 LJ</v>
          </cell>
          <cell r="D78" t="str">
            <v>SOF SUL</v>
          </cell>
          <cell r="E78" t="str">
            <v>GUARA</v>
          </cell>
          <cell r="F78" t="str">
            <v>DF</v>
          </cell>
          <cell r="G78" t="str">
            <v xml:space="preserve"> </v>
          </cell>
          <cell r="H78">
            <v>71215271</v>
          </cell>
          <cell r="J78">
            <v>7597580000519</v>
          </cell>
          <cell r="K78" t="str">
            <v>07.597.580/0005-19</v>
          </cell>
          <cell r="L78">
            <v>747117700461</v>
          </cell>
          <cell r="M78" t="str">
            <v xml:space="preserve"> </v>
          </cell>
          <cell r="O78">
            <v>39976</v>
          </cell>
          <cell r="P78" t="str">
            <v>61 32331803</v>
          </cell>
          <cell r="R78" t="str">
            <v>DFL COMERCIO DE TINTAS E LICENCIAMENTOS LTDA EPP</v>
          </cell>
        </row>
        <row r="79">
          <cell r="A79">
            <v>78</v>
          </cell>
          <cell r="B79" t="str">
            <v>WIMPEL EQUIPAMENTOS LTDA</v>
          </cell>
          <cell r="C79" t="str">
            <v>AV. MARIA LUIZA AMERICANO,</v>
          </cell>
          <cell r="D79" t="str">
            <v>CIDADE</v>
          </cell>
          <cell r="E79" t="str">
            <v>SÃO PAULO</v>
          </cell>
          <cell r="F79" t="str">
            <v>SP</v>
          </cell>
          <cell r="G79" t="str">
            <v xml:space="preserve"> </v>
          </cell>
          <cell r="H79">
            <v>8280190</v>
          </cell>
          <cell r="J79">
            <v>58426594000187</v>
          </cell>
          <cell r="K79" t="str">
            <v>58.426.594/0001-87</v>
          </cell>
          <cell r="L79">
            <v>111630483119</v>
          </cell>
          <cell r="M79" t="str">
            <v xml:space="preserve"> </v>
          </cell>
          <cell r="N79" t="str">
            <v>SIBELI/TARCISIO</v>
          </cell>
          <cell r="O79">
            <v>39662</v>
          </cell>
          <cell r="P79" t="str">
            <v>11 20236299</v>
          </cell>
          <cell r="R79" t="str">
            <v>WIMPEL EQUIPAMENTOS LTDA</v>
          </cell>
        </row>
        <row r="80">
          <cell r="A80">
            <v>79</v>
          </cell>
          <cell r="B80" t="str">
            <v>VIDERA LTDA</v>
          </cell>
          <cell r="C80" t="str">
            <v>RUA SAO FELIPE 189/191/195</v>
          </cell>
          <cell r="D80" t="str">
            <v>PARQUE SAO JORGE</v>
          </cell>
          <cell r="E80" t="str">
            <v>SÃO PAULO</v>
          </cell>
          <cell r="F80" t="str">
            <v>SP</v>
          </cell>
          <cell r="G80" t="str">
            <v xml:space="preserve"> </v>
          </cell>
          <cell r="H80">
            <v>3085010</v>
          </cell>
          <cell r="J80">
            <v>9366214000150</v>
          </cell>
          <cell r="K80" t="str">
            <v>09.366.214/0001-50</v>
          </cell>
          <cell r="L80">
            <v>149991330112</v>
          </cell>
          <cell r="M80" t="str">
            <v xml:space="preserve"> </v>
          </cell>
          <cell r="O80">
            <v>39662</v>
          </cell>
          <cell r="P80" t="str">
            <v>11 22966311</v>
          </cell>
          <cell r="Q80" t="str">
            <v>11 22966286</v>
          </cell>
          <cell r="R80" t="str">
            <v>VIDERA LTDA</v>
          </cell>
        </row>
        <row r="81">
          <cell r="A81">
            <v>80</v>
          </cell>
          <cell r="B81" t="str">
            <v>PALMA TECNOLOGIA E INFORMATICA LTDA</v>
          </cell>
          <cell r="C81" t="str">
            <v>SHC/CLSW 303-BLOCO C ENTRADA 18/20 LOJA 47 SUBSOLO</v>
          </cell>
          <cell r="D81" t="str">
            <v>SUDOESTE</v>
          </cell>
          <cell r="E81" t="str">
            <v>BRASILIA</v>
          </cell>
          <cell r="F81" t="str">
            <v>DF</v>
          </cell>
          <cell r="G81" t="str">
            <v xml:space="preserve"> </v>
          </cell>
          <cell r="H81">
            <v>70673623</v>
          </cell>
          <cell r="J81">
            <v>8385272000169</v>
          </cell>
          <cell r="K81" t="str">
            <v>08.385.272/0001-69</v>
          </cell>
          <cell r="L81">
            <v>748090200100</v>
          </cell>
          <cell r="M81" t="str">
            <v xml:space="preserve"> </v>
          </cell>
          <cell r="O81">
            <v>39994</v>
          </cell>
          <cell r="P81" t="str">
            <v>61 30338907</v>
          </cell>
          <cell r="R81" t="str">
            <v>PALMA TECNOLOGIA E INFORMATICA LTDA</v>
          </cell>
        </row>
        <row r="82">
          <cell r="A82">
            <v>81</v>
          </cell>
          <cell r="B82" t="str">
            <v>COMERCIAL DE TINTAS MR LTDA-EPP</v>
          </cell>
          <cell r="C82" t="str">
            <v>AREA ESPECIAL 1 QE 12 LOJA</v>
          </cell>
          <cell r="D82" t="str">
            <v>GUARA I</v>
          </cell>
          <cell r="E82" t="str">
            <v>BRASILIA</v>
          </cell>
          <cell r="F82" t="str">
            <v>DF</v>
          </cell>
          <cell r="G82" t="str">
            <v xml:space="preserve"> </v>
          </cell>
          <cell r="H82">
            <v>71010111</v>
          </cell>
          <cell r="J82">
            <v>2449013000178</v>
          </cell>
          <cell r="K82" t="str">
            <v>02.449.013/0001-78</v>
          </cell>
          <cell r="L82">
            <v>738373900157</v>
          </cell>
          <cell r="M82" t="str">
            <v xml:space="preserve"> </v>
          </cell>
          <cell r="O82">
            <v>39618</v>
          </cell>
          <cell r="P82" t="str">
            <v>61 35676834</v>
          </cell>
          <cell r="R82" t="str">
            <v>COMERCIAL DE TINTAS MR LTDA-EPP</v>
          </cell>
        </row>
        <row r="83">
          <cell r="A83">
            <v>82</v>
          </cell>
          <cell r="B83" t="str">
            <v>TIM CELULAR S.A</v>
          </cell>
          <cell r="E83" t="str">
            <v>CIDADE CONVERSAO</v>
          </cell>
          <cell r="F83" t="str">
            <v>DF</v>
          </cell>
          <cell r="G83" t="str">
            <v xml:space="preserve"> </v>
          </cell>
          <cell r="K83" t="e">
            <v>#VALUE!</v>
          </cell>
          <cell r="M83" t="str">
            <v xml:space="preserve"> </v>
          </cell>
          <cell r="O83">
            <v>40887</v>
          </cell>
          <cell r="R83" t="str">
            <v>TIM CELULAR S.A</v>
          </cell>
        </row>
        <row r="84">
          <cell r="A84">
            <v>83</v>
          </cell>
          <cell r="B84" t="str">
            <v>GERA-IND. E COMERCIO DE FERRAMENTAS LTDA-ME</v>
          </cell>
          <cell r="C84" t="str">
            <v>VIA VICENTE BARBOSA DA SILVA,</v>
          </cell>
          <cell r="D84" t="str">
            <v>DIST. IND. ADOLFO BALDAN</v>
          </cell>
          <cell r="E84" t="str">
            <v>MATÃO</v>
          </cell>
          <cell r="F84" t="str">
            <v>SP</v>
          </cell>
          <cell r="G84" t="str">
            <v xml:space="preserve"> </v>
          </cell>
          <cell r="H84">
            <v>15991400</v>
          </cell>
          <cell r="J84">
            <v>64498793000101</v>
          </cell>
          <cell r="K84" t="str">
            <v>64.498.793/0001-01</v>
          </cell>
          <cell r="L84">
            <v>441029512113</v>
          </cell>
          <cell r="M84" t="str">
            <v xml:space="preserve"> </v>
          </cell>
          <cell r="O84">
            <v>39664</v>
          </cell>
          <cell r="P84" t="str">
            <v>16 33823164</v>
          </cell>
          <cell r="Q84" t="str">
            <v>16 33843442</v>
          </cell>
          <cell r="R84" t="str">
            <v>GERA-IND. E COMERCIO DE FERRAMENTAS LTDA-ME</v>
          </cell>
        </row>
        <row r="85">
          <cell r="A85">
            <v>84</v>
          </cell>
          <cell r="B85" t="str">
            <v>RODAGEM TRANSPORTES DE CARGAS LTDA ME</v>
          </cell>
          <cell r="C85" t="str">
            <v>RUA CIRENE DE OLIVEIRA LAET</v>
          </cell>
          <cell r="D85" t="str">
            <v>VILA NILO</v>
          </cell>
          <cell r="E85" t="str">
            <v>JACANA</v>
          </cell>
          <cell r="F85" t="str">
            <v>SP</v>
          </cell>
          <cell r="G85" t="str">
            <v xml:space="preserve"> </v>
          </cell>
          <cell r="H85">
            <v>2279010</v>
          </cell>
          <cell r="J85">
            <v>9281153000200</v>
          </cell>
          <cell r="K85" t="str">
            <v>09.281.153/0002-00</v>
          </cell>
          <cell r="L85">
            <v>148379604118</v>
          </cell>
          <cell r="M85" t="str">
            <v xml:space="preserve"> </v>
          </cell>
          <cell r="O85">
            <v>40009</v>
          </cell>
          <cell r="P85" t="str">
            <v>11 22404543</v>
          </cell>
          <cell r="R85" t="str">
            <v>RODAGEM TRANSPORTES DE CARGAS LTDA ME</v>
          </cell>
        </row>
        <row r="86">
          <cell r="A86">
            <v>85</v>
          </cell>
          <cell r="B86" t="str">
            <v>RG OSASCO TRANSPORTES RODOVIARIOS LTDA</v>
          </cell>
          <cell r="C86" t="str">
            <v>RUA MARTIN AFONSO,</v>
          </cell>
          <cell r="D86" t="str">
            <v>JARDIM PIRATINGA</v>
          </cell>
          <cell r="E86" t="str">
            <v>OSASCO</v>
          </cell>
          <cell r="F86" t="str">
            <v>SP</v>
          </cell>
          <cell r="G86" t="str">
            <v xml:space="preserve"> </v>
          </cell>
          <cell r="H86">
            <v>6233130</v>
          </cell>
          <cell r="J86">
            <v>2592421000184</v>
          </cell>
          <cell r="K86" t="str">
            <v>02.592.421/0001-84</v>
          </cell>
          <cell r="L86">
            <v>492350967113</v>
          </cell>
          <cell r="M86" t="str">
            <v xml:space="preserve"> </v>
          </cell>
          <cell r="O86">
            <v>39995</v>
          </cell>
          <cell r="P86" t="str">
            <v>11 36878917</v>
          </cell>
          <cell r="R86" t="str">
            <v>RG OSASCO TRANSPORTES RODOVIARIOS LTDA</v>
          </cell>
        </row>
        <row r="87">
          <cell r="A87">
            <v>86</v>
          </cell>
          <cell r="B87" t="str">
            <v>CASCOL COMBUSTIVEIS PARA VEICULOS LTDA</v>
          </cell>
          <cell r="C87" t="str">
            <v>SHCS SQ 303 BLOCO A S/N PLL</v>
          </cell>
          <cell r="D87" t="str">
            <v>ASA SUL</v>
          </cell>
          <cell r="E87" t="str">
            <v>BRASILIA</v>
          </cell>
          <cell r="F87" t="str">
            <v>DF</v>
          </cell>
          <cell r="G87" t="str">
            <v xml:space="preserve"> </v>
          </cell>
          <cell r="H87">
            <v>70336000</v>
          </cell>
          <cell r="J87">
            <v>38463000495</v>
          </cell>
          <cell r="K87" t="str">
            <v>384.630.004-95</v>
          </cell>
          <cell r="L87">
            <v>733355600200</v>
          </cell>
          <cell r="M87" t="str">
            <v xml:space="preserve"> </v>
          </cell>
          <cell r="O87">
            <v>39996</v>
          </cell>
          <cell r="P87" t="str">
            <v>61 32178585</v>
          </cell>
          <cell r="R87" t="str">
            <v>CASCOL COMBUSTIVEIS PARA VEICULOS LTDA</v>
          </cell>
        </row>
        <row r="88">
          <cell r="A88">
            <v>87</v>
          </cell>
          <cell r="B88" t="str">
            <v>JEFTE TRANSPORTADORA LTDA</v>
          </cell>
          <cell r="C88" t="str">
            <v>RUA OTAWA,Nº16 LOTE 2 PA</v>
          </cell>
          <cell r="D88" t="str">
            <v>VIGARIO GERAL</v>
          </cell>
          <cell r="E88" t="str">
            <v>RIO DE JANEIRO</v>
          </cell>
          <cell r="F88" t="str">
            <v>RJ</v>
          </cell>
          <cell r="G88" t="str">
            <v xml:space="preserve"> </v>
          </cell>
          <cell r="H88">
            <v>21241220</v>
          </cell>
          <cell r="J88">
            <v>4964686000191</v>
          </cell>
          <cell r="K88" t="str">
            <v>04.964.686/0001-91</v>
          </cell>
          <cell r="L88">
            <v>77468293</v>
          </cell>
          <cell r="M88" t="str">
            <v xml:space="preserve"> </v>
          </cell>
          <cell r="O88">
            <v>39996</v>
          </cell>
          <cell r="P88" t="str">
            <v>21 34516857</v>
          </cell>
          <cell r="R88" t="str">
            <v>JEFTE TRANSPORTADORA LTDA</v>
          </cell>
        </row>
        <row r="89">
          <cell r="A89">
            <v>88</v>
          </cell>
          <cell r="B89" t="str">
            <v>PORTO RICO COMERCIO E DISTRIBUICAO LTDA-ME</v>
          </cell>
          <cell r="C89" t="str">
            <v>QNN 02-CONJ.A LOTE</v>
          </cell>
          <cell r="D89" t="str">
            <v>CEILANDIA</v>
          </cell>
          <cell r="E89" t="str">
            <v>CEILANDIA</v>
          </cell>
          <cell r="F89" t="str">
            <v>DF</v>
          </cell>
          <cell r="G89" t="str">
            <v xml:space="preserve"> </v>
          </cell>
          <cell r="H89">
            <v>72225160</v>
          </cell>
          <cell r="J89">
            <v>1239907000170</v>
          </cell>
          <cell r="K89" t="str">
            <v>01.239.907/0001-70</v>
          </cell>
          <cell r="L89">
            <v>744031900140</v>
          </cell>
          <cell r="M89" t="str">
            <v xml:space="preserve"> </v>
          </cell>
          <cell r="O89">
            <v>40015</v>
          </cell>
          <cell r="P89" t="str">
            <v>61 39659745</v>
          </cell>
          <cell r="Q89" t="str">
            <v>61 39659742</v>
          </cell>
          <cell r="R89" t="str">
            <v>PORTO RICO COMERCIO E DISTRIBUICAO LTDA-ME</v>
          </cell>
        </row>
        <row r="90">
          <cell r="A90">
            <v>89</v>
          </cell>
          <cell r="B90" t="str">
            <v>LOG EXPRESS TRANSPORTES LTDA</v>
          </cell>
          <cell r="C90" t="str">
            <v>RUA MANOEL SILVIO BANDEIRA DE MELO,</v>
          </cell>
          <cell r="D90" t="str">
            <v>VILA GUILHERME</v>
          </cell>
          <cell r="E90" t="str">
            <v>SÃO PAULO</v>
          </cell>
          <cell r="F90" t="str">
            <v>SP</v>
          </cell>
          <cell r="G90" t="str">
            <v xml:space="preserve"> </v>
          </cell>
          <cell r="H90">
            <v>2054040</v>
          </cell>
          <cell r="J90">
            <v>6995647000187</v>
          </cell>
          <cell r="K90" t="str">
            <v>06.995.647/0001-87</v>
          </cell>
          <cell r="L90">
            <v>116890794119</v>
          </cell>
          <cell r="M90" t="str">
            <v xml:space="preserve"> </v>
          </cell>
          <cell r="O90">
            <v>39996</v>
          </cell>
          <cell r="P90" t="str">
            <v>11 29051961</v>
          </cell>
          <cell r="R90" t="str">
            <v>LOG EXPRESS TRANSPORTES LTDA</v>
          </cell>
        </row>
        <row r="91">
          <cell r="A91">
            <v>90</v>
          </cell>
          <cell r="B91" t="str">
            <v>SEM FURO TRANSPORTES LTDA</v>
          </cell>
          <cell r="C91" t="str">
            <v>RUA VENÂNCIO MARTINS Nº</v>
          </cell>
          <cell r="D91" t="str">
            <v>FREGUESIA DO O</v>
          </cell>
          <cell r="E91" t="str">
            <v>SÃO PAULO</v>
          </cell>
          <cell r="F91" t="str">
            <v>SP</v>
          </cell>
          <cell r="G91" t="str">
            <v xml:space="preserve"> </v>
          </cell>
          <cell r="H91">
            <v>2755050</v>
          </cell>
          <cell r="J91">
            <v>36761633000240</v>
          </cell>
          <cell r="K91" t="str">
            <v>36.761.633/0002-40</v>
          </cell>
          <cell r="L91">
            <v>113223973119</v>
          </cell>
          <cell r="M91" t="str">
            <v xml:space="preserve"> </v>
          </cell>
          <cell r="O91">
            <v>39996</v>
          </cell>
          <cell r="P91" t="str">
            <v>61 33732277</v>
          </cell>
          <cell r="Q91">
            <v>16133732723</v>
          </cell>
          <cell r="R91" t="str">
            <v>SEM FURO TRANSPORTES LTDA</v>
          </cell>
        </row>
        <row r="92">
          <cell r="A92">
            <v>91</v>
          </cell>
          <cell r="B92" t="str">
            <v>ROBERLO DO BRASIL LTDA</v>
          </cell>
          <cell r="C92" t="str">
            <v>RUA JOAO VITORINO,</v>
          </cell>
          <cell r="D92" t="str">
            <v>MAUA</v>
          </cell>
          <cell r="E92" t="str">
            <v>COLOMBO</v>
          </cell>
          <cell r="F92" t="str">
            <v>PR</v>
          </cell>
          <cell r="G92" t="str">
            <v xml:space="preserve"> </v>
          </cell>
          <cell r="H92">
            <v>83413680</v>
          </cell>
          <cell r="J92">
            <v>9562226000150</v>
          </cell>
          <cell r="K92" t="str">
            <v>09.562.226/0001-50</v>
          </cell>
          <cell r="L92">
            <v>9046643086</v>
          </cell>
          <cell r="M92" t="str">
            <v xml:space="preserve"> </v>
          </cell>
          <cell r="N92" t="str">
            <v>FELIX</v>
          </cell>
          <cell r="O92">
            <v>40021</v>
          </cell>
          <cell r="P92">
            <v>54131398204</v>
          </cell>
          <cell r="R92" t="str">
            <v>ROBERLO DO BRASIL LTDA</v>
          </cell>
        </row>
        <row r="93">
          <cell r="A93">
            <v>92</v>
          </cell>
          <cell r="B93" t="str">
            <v>EURO TECHNIKER COM. IMP. E EXP. DE EQUIP. IND. LTD</v>
          </cell>
          <cell r="C93" t="str">
            <v>RUA BELÉM,</v>
          </cell>
          <cell r="D93" t="str">
            <v>FAZENDINHA</v>
          </cell>
          <cell r="E93" t="str">
            <v>SANTANA DE PARNAÍBA</v>
          </cell>
          <cell r="F93" t="str">
            <v>SP</v>
          </cell>
          <cell r="G93" t="str">
            <v xml:space="preserve"> </v>
          </cell>
          <cell r="H93">
            <v>6529190</v>
          </cell>
          <cell r="J93">
            <v>2867761000170</v>
          </cell>
          <cell r="K93" t="str">
            <v>02.867.761/0001-70</v>
          </cell>
          <cell r="L93">
            <v>623052448110</v>
          </cell>
          <cell r="M93" t="str">
            <v xml:space="preserve"> </v>
          </cell>
          <cell r="N93" t="str">
            <v>ANDRE</v>
          </cell>
          <cell r="O93">
            <v>40016</v>
          </cell>
          <cell r="P93" t="str">
            <v>11 29354180</v>
          </cell>
          <cell r="Q93" t="str">
            <v>11 39315325</v>
          </cell>
          <cell r="R93" t="str">
            <v>EURO TECHNIKER COM. IMP. E EXP. DE EQUIP. IND. LTD</v>
          </cell>
        </row>
        <row r="94">
          <cell r="A94">
            <v>93</v>
          </cell>
          <cell r="B94" t="str">
            <v>WHITE &amp; RED FORMULARIOS E PAPEIS LTDA</v>
          </cell>
          <cell r="C94" t="str">
            <v>SHCGN CLR QD 714 BL C LJ</v>
          </cell>
          <cell r="D94" t="str">
            <v>ASA NORTE</v>
          </cell>
          <cell r="E94" t="str">
            <v>BRASILIA</v>
          </cell>
          <cell r="F94" t="str">
            <v>DF</v>
          </cell>
          <cell r="G94" t="str">
            <v xml:space="preserve"> </v>
          </cell>
          <cell r="H94">
            <v>70760553</v>
          </cell>
          <cell r="J94">
            <v>7631235000120</v>
          </cell>
          <cell r="K94" t="str">
            <v>07.631.235/0001-20</v>
          </cell>
          <cell r="L94">
            <v>747097700186</v>
          </cell>
          <cell r="M94" t="str">
            <v xml:space="preserve"> </v>
          </cell>
          <cell r="O94">
            <v>39997</v>
          </cell>
          <cell r="P94" t="str">
            <v>61 33470407</v>
          </cell>
          <cell r="R94" t="str">
            <v>WHITE &amp; RED FORMULARIOS E PAPEIS LTDA</v>
          </cell>
        </row>
        <row r="95">
          <cell r="A95">
            <v>94</v>
          </cell>
          <cell r="B95" t="str">
            <v>FM SERVICOS EM EQUIPAMENTOS DE ESCRITORIO LTDA</v>
          </cell>
          <cell r="C95" t="str">
            <v>ADE CONJUNTO 08 LOTE</v>
          </cell>
          <cell r="D95" t="str">
            <v>AGUAS CLARAS</v>
          </cell>
          <cell r="E95" t="str">
            <v>BRASILIA</v>
          </cell>
          <cell r="F95" t="str">
            <v>DF</v>
          </cell>
          <cell r="G95" t="str">
            <v xml:space="preserve"> </v>
          </cell>
          <cell r="H95">
            <v>72030979</v>
          </cell>
          <cell r="J95">
            <v>3324049000198</v>
          </cell>
          <cell r="K95" t="str">
            <v>03.324.049/0001-98</v>
          </cell>
          <cell r="L95">
            <v>740017900178</v>
          </cell>
          <cell r="M95" t="str">
            <v xml:space="preserve"> </v>
          </cell>
          <cell r="O95">
            <v>40024</v>
          </cell>
          <cell r="P95" t="str">
            <v>61 32019958</v>
          </cell>
          <cell r="R95" t="str">
            <v>FM SERVICOS EM EQUIPAMENTOS DE ESCRITORIO LTDA</v>
          </cell>
        </row>
        <row r="96">
          <cell r="A96">
            <v>95</v>
          </cell>
          <cell r="B96" t="str">
            <v>CTIS TECNOLOGIA S/A</v>
          </cell>
          <cell r="C96" t="str">
            <v>SGCV EPIA MÓDULO</v>
          </cell>
          <cell r="D96" t="str">
            <v>GUARA</v>
          </cell>
          <cell r="E96" t="str">
            <v>BRASILIA</v>
          </cell>
          <cell r="F96" t="str">
            <v>DF</v>
          </cell>
          <cell r="G96" t="str">
            <v xml:space="preserve"> </v>
          </cell>
          <cell r="H96">
            <v>71215100</v>
          </cell>
          <cell r="J96">
            <v>1644731000990</v>
          </cell>
          <cell r="K96" t="str">
            <v>01.644.731/0009-90</v>
          </cell>
          <cell r="L96">
            <v>731737000770</v>
          </cell>
          <cell r="M96" t="str">
            <v xml:space="preserve"> </v>
          </cell>
          <cell r="O96">
            <v>40033</v>
          </cell>
          <cell r="P96" t="str">
            <v>61 32189000</v>
          </cell>
          <cell r="Q96" t="str">
            <v>61 32189025</v>
          </cell>
          <cell r="R96" t="str">
            <v>CTIS TECNOLOGIA S/A</v>
          </cell>
        </row>
        <row r="97">
          <cell r="A97">
            <v>96</v>
          </cell>
          <cell r="B97" t="str">
            <v>MATRIX LOGISTICA E SUPRIMENTO S.A.</v>
          </cell>
          <cell r="C97" t="str">
            <v>SIG/SUL QD06 N2040 PARTE A</v>
          </cell>
          <cell r="D97" t="str">
            <v>SETOR GRAFICO</v>
          </cell>
          <cell r="E97" t="str">
            <v>BRASILIA</v>
          </cell>
          <cell r="F97" t="str">
            <v>DF</v>
          </cell>
          <cell r="G97" t="str">
            <v xml:space="preserve"> </v>
          </cell>
          <cell r="H97">
            <v>70610460</v>
          </cell>
          <cell r="J97">
            <v>38007829000199</v>
          </cell>
          <cell r="K97" t="str">
            <v>38.007.829/0001-99</v>
          </cell>
          <cell r="L97">
            <v>730610400165</v>
          </cell>
          <cell r="M97" t="str">
            <v xml:space="preserve"> </v>
          </cell>
          <cell r="O97">
            <v>40035</v>
          </cell>
          <cell r="P97" t="str">
            <v>61 33413100</v>
          </cell>
          <cell r="R97" t="str">
            <v>MATRIX LOGISTICA E SUPRIMENTO S.A.</v>
          </cell>
        </row>
        <row r="98">
          <cell r="A98">
            <v>97</v>
          </cell>
          <cell r="B98" t="str">
            <v>ATLAS TRANSPORTES E LOGISTICA DO BRASIL</v>
          </cell>
          <cell r="C98" t="str">
            <v>RUA FORMOSA 103-COND IND</v>
          </cell>
          <cell r="D98" t="str">
            <v>PORTAL DA SE</v>
          </cell>
          <cell r="E98" t="str">
            <v>PINHAIS</v>
          </cell>
          <cell r="F98" t="str">
            <v>PR</v>
          </cell>
          <cell r="G98" t="str">
            <v xml:space="preserve"> </v>
          </cell>
          <cell r="H98">
            <v>83325070</v>
          </cell>
          <cell r="J98">
            <v>60664828002896</v>
          </cell>
          <cell r="K98" t="str">
            <v>60.664.828/0028-96</v>
          </cell>
          <cell r="L98">
            <v>9030236510</v>
          </cell>
          <cell r="M98" t="str">
            <v xml:space="preserve"> </v>
          </cell>
          <cell r="O98">
            <v>40053</v>
          </cell>
          <cell r="P98" t="str">
            <v>41 36019090</v>
          </cell>
          <cell r="Q98" t="str">
            <v>41 36019090</v>
          </cell>
          <cell r="R98" t="str">
            <v>ATLAS TRANSPORTES E LOGISTICA DO BRASIL</v>
          </cell>
        </row>
        <row r="99">
          <cell r="A99">
            <v>98</v>
          </cell>
          <cell r="B99" t="str">
            <v>PAPELARIA ABC COMERCIO E INDUSTRIA LTDA</v>
          </cell>
          <cell r="C99" t="str">
            <v>SIG/SUL QUADRA 2 LOTE</v>
          </cell>
          <cell r="D99" t="str">
            <v>SETOR GRAFICO</v>
          </cell>
          <cell r="E99" t="str">
            <v>BRASILIA</v>
          </cell>
          <cell r="F99" t="str">
            <v>DF</v>
          </cell>
          <cell r="G99" t="str">
            <v xml:space="preserve"> </v>
          </cell>
          <cell r="H99">
            <v>70610400</v>
          </cell>
          <cell r="J99">
            <v>540252000103</v>
          </cell>
          <cell r="K99" t="str">
            <v>00.540.252/0001-03</v>
          </cell>
          <cell r="L99">
            <v>731427000160</v>
          </cell>
          <cell r="M99" t="str">
            <v xml:space="preserve"> </v>
          </cell>
          <cell r="O99">
            <v>40066</v>
          </cell>
          <cell r="P99" t="str">
            <v>61 21031515</v>
          </cell>
          <cell r="Q99" t="str">
            <v>61 21031517</v>
          </cell>
          <cell r="R99" t="str">
            <v>PAPELARIA ABC COMERCIO E INDUSTRIA LTDA</v>
          </cell>
        </row>
        <row r="100">
          <cell r="A100">
            <v>99</v>
          </cell>
          <cell r="B100" t="str">
            <v>DFIX SOLUCOES AUTOMOTIVAS LTDA ME</v>
          </cell>
          <cell r="C100" t="str">
            <v>SRIA QI 10 BLOCO B LOTE</v>
          </cell>
          <cell r="D100" t="str">
            <v>GUARA I</v>
          </cell>
          <cell r="E100" t="str">
            <v>BRASILIA</v>
          </cell>
          <cell r="F100" t="str">
            <v>DF</v>
          </cell>
          <cell r="G100" t="str">
            <v xml:space="preserve"> </v>
          </cell>
          <cell r="H100">
            <v>71010627</v>
          </cell>
          <cell r="J100">
            <v>8989497000124</v>
          </cell>
          <cell r="K100" t="str">
            <v>08.989.497/0001-24</v>
          </cell>
          <cell r="L100">
            <v>749111900198</v>
          </cell>
          <cell r="M100" t="str">
            <v xml:space="preserve"> </v>
          </cell>
          <cell r="O100">
            <v>40071</v>
          </cell>
          <cell r="P100" t="str">
            <v>61 33818133</v>
          </cell>
          <cell r="R100" t="str">
            <v>DFIX SOLUCOES AUTOMOTIVAS LTDA ME</v>
          </cell>
        </row>
        <row r="101">
          <cell r="A101">
            <v>100</v>
          </cell>
          <cell r="B101" t="str">
            <v>ADELBRAS IND. E COM. DE ADESIVOS LTDA</v>
          </cell>
          <cell r="C101" t="str">
            <v>RUA FRANCISCO FOGA,675 DISTR. IND.</v>
          </cell>
          <cell r="D101" t="str">
            <v>VINHEDO</v>
          </cell>
          <cell r="E101" t="str">
            <v>SÃO PAULO</v>
          </cell>
          <cell r="F101" t="str">
            <v>SP</v>
          </cell>
          <cell r="G101" t="str">
            <v xml:space="preserve"> </v>
          </cell>
          <cell r="H101">
            <v>13280000</v>
          </cell>
          <cell r="J101">
            <v>73077299000156</v>
          </cell>
          <cell r="K101" t="str">
            <v>73.077.299/0001-56</v>
          </cell>
          <cell r="L101">
            <v>714091339117</v>
          </cell>
          <cell r="M101" t="str">
            <v xml:space="preserve"> </v>
          </cell>
          <cell r="O101">
            <v>40077</v>
          </cell>
          <cell r="P101" t="str">
            <v>19 40097711</v>
          </cell>
          <cell r="R101" t="str">
            <v>ADELBRAS IND. E COM. DE ADESIVOS LTDA</v>
          </cell>
        </row>
        <row r="102">
          <cell r="A102">
            <v>101</v>
          </cell>
          <cell r="B102" t="str">
            <v>TRANSREFER TRANSPORTE E LOGISTICA LTDA</v>
          </cell>
          <cell r="C102" t="str">
            <v>RUA FELIZARDO FORTES</v>
          </cell>
          <cell r="D102" t="str">
            <v>BAIRRO RAMOS</v>
          </cell>
          <cell r="E102" t="str">
            <v>RIO DE JANEIRO</v>
          </cell>
          <cell r="F102" t="str">
            <v>RJ</v>
          </cell>
          <cell r="G102" t="str">
            <v xml:space="preserve"> </v>
          </cell>
          <cell r="H102">
            <v>21031160</v>
          </cell>
          <cell r="J102">
            <v>19694199000476</v>
          </cell>
          <cell r="K102" t="str">
            <v>19.694.199/0004-76</v>
          </cell>
          <cell r="L102">
            <v>75849567</v>
          </cell>
          <cell r="M102" t="str">
            <v xml:space="preserve"> </v>
          </cell>
          <cell r="O102">
            <v>40095</v>
          </cell>
          <cell r="P102" t="str">
            <v>21 38650091</v>
          </cell>
          <cell r="R102" t="str">
            <v>TRANSREFER TRANSPORTE E LOGISTICA LTDA</v>
          </cell>
        </row>
        <row r="103">
          <cell r="A103">
            <v>102</v>
          </cell>
          <cell r="B103" t="str">
            <v>APICE COMERCIO  DE EQUIPAMENTOS E UTILIDADE LTDA</v>
          </cell>
          <cell r="C103" t="str">
            <v>CSG 05 LT 06 GALPAO A</v>
          </cell>
          <cell r="D103" t="str">
            <v>TAGUATINGA SUL</v>
          </cell>
          <cell r="E103" t="str">
            <v>TAGUATINGA SUL</v>
          </cell>
          <cell r="F103" t="str">
            <v>DF</v>
          </cell>
          <cell r="G103" t="str">
            <v xml:space="preserve"> </v>
          </cell>
          <cell r="H103">
            <v>72035505</v>
          </cell>
          <cell r="J103">
            <v>11093816000123</v>
          </cell>
          <cell r="K103" t="str">
            <v>11.093.816/0001-23</v>
          </cell>
          <cell r="L103">
            <v>752626900147</v>
          </cell>
          <cell r="M103" t="str">
            <v xml:space="preserve"> </v>
          </cell>
          <cell r="N103" t="str">
            <v>ISMAIL</v>
          </cell>
          <cell r="O103">
            <v>40114</v>
          </cell>
          <cell r="P103" t="str">
            <v>61 33566690</v>
          </cell>
          <cell r="R103" t="str">
            <v>APICE COMERCIO  DE EQUIPAMENTOS E UTILIDADE LTDA</v>
          </cell>
        </row>
        <row r="104">
          <cell r="A104">
            <v>103</v>
          </cell>
          <cell r="B104" t="str">
            <v>R&amp;K COMERCIO DE PRODUTOS DE LIMPEZA LTDA ME</v>
          </cell>
          <cell r="C104" t="str">
            <v>AC 319 CONJ.A LOTE 07 SALA B</v>
          </cell>
          <cell r="D104" t="str">
            <v>SANTA MARIA</v>
          </cell>
          <cell r="E104" t="str">
            <v>SANTA MARIA</v>
          </cell>
          <cell r="F104" t="str">
            <v>DF</v>
          </cell>
          <cell r="G104" t="str">
            <v xml:space="preserve"> </v>
          </cell>
          <cell r="H104">
            <v>72445060</v>
          </cell>
          <cell r="J104">
            <v>10372666000124</v>
          </cell>
          <cell r="K104" t="str">
            <v>10.372.666/0001-24</v>
          </cell>
          <cell r="L104">
            <v>751053400169</v>
          </cell>
          <cell r="M104" t="str">
            <v xml:space="preserve"> </v>
          </cell>
          <cell r="N104" t="str">
            <v>ANA PAULA</v>
          </cell>
          <cell r="O104">
            <v>40154</v>
          </cell>
          <cell r="P104" t="str">
            <v>61 30326811</v>
          </cell>
          <cell r="R104" t="str">
            <v>R&amp;K COMERCIO DE PRODUTOS DE LIMPEZA LTDA ME</v>
          </cell>
        </row>
        <row r="105">
          <cell r="A105">
            <v>104</v>
          </cell>
          <cell r="B105" t="str">
            <v>GRAVIA INDUSTRIA DE PERFILADOS DE ACO LTDA</v>
          </cell>
          <cell r="C105" t="str">
            <v>TRECHO 2 LOTES 105/135</v>
          </cell>
          <cell r="D105" t="str">
            <v>SIA SUL</v>
          </cell>
          <cell r="E105" t="str">
            <v>BRASILIA</v>
          </cell>
          <cell r="F105" t="str">
            <v>DF</v>
          </cell>
          <cell r="G105" t="str">
            <v xml:space="preserve"> </v>
          </cell>
          <cell r="H105">
            <v>70000000</v>
          </cell>
          <cell r="J105">
            <v>26487744000338</v>
          </cell>
          <cell r="K105" t="str">
            <v>26.487.744/0003-38</v>
          </cell>
          <cell r="L105">
            <v>731724800578</v>
          </cell>
          <cell r="M105" t="str">
            <v xml:space="preserve"> </v>
          </cell>
          <cell r="O105">
            <v>40187</v>
          </cell>
          <cell r="P105" t="str">
            <v>61 34030444</v>
          </cell>
          <cell r="R105" t="str">
            <v>GRAVIA INDUSTRIA DE PERFILADOS DE ACO LTDA</v>
          </cell>
        </row>
        <row r="106">
          <cell r="A106">
            <v>105</v>
          </cell>
          <cell r="B106" t="str">
            <v>PONTO MAXIMO PECAS E SERVICOS LTDA</v>
          </cell>
          <cell r="C106" t="str">
            <v>QD 03 CONJ A LOTE</v>
          </cell>
          <cell r="D106" t="str">
            <v>SOF SUL</v>
          </cell>
          <cell r="E106" t="str">
            <v>BRASILIA</v>
          </cell>
          <cell r="F106" t="str">
            <v>DF</v>
          </cell>
          <cell r="G106" t="str">
            <v xml:space="preserve"> </v>
          </cell>
          <cell r="H106">
            <v>71215226</v>
          </cell>
          <cell r="J106">
            <v>3885485000136</v>
          </cell>
          <cell r="K106" t="str">
            <v>03.885.485/0001-36</v>
          </cell>
          <cell r="L106">
            <v>741140800150</v>
          </cell>
          <cell r="M106" t="str">
            <v xml:space="preserve"> </v>
          </cell>
          <cell r="O106">
            <v>40196</v>
          </cell>
          <cell r="P106" t="str">
            <v>61 33618865</v>
          </cell>
          <cell r="Q106" t="str">
            <v>61 33618267</v>
          </cell>
          <cell r="R106" t="str">
            <v>PONTO MAXIMO PECAS E SERVICOS LTDA</v>
          </cell>
        </row>
        <row r="107">
          <cell r="A107">
            <v>106</v>
          </cell>
          <cell r="B107" t="str">
            <v>GRAFICA S&amp;S VAZ LTDA</v>
          </cell>
          <cell r="C107" t="str">
            <v>QNP 28 CONJUNTO N LOTE</v>
          </cell>
          <cell r="D107" t="str">
            <v>P SUL</v>
          </cell>
          <cell r="E107" t="str">
            <v>CEILANDIA</v>
          </cell>
          <cell r="F107" t="str">
            <v>DF</v>
          </cell>
          <cell r="G107" t="str">
            <v xml:space="preserve"> </v>
          </cell>
          <cell r="H107">
            <v>70000000</v>
          </cell>
          <cell r="J107">
            <v>5811940000184</v>
          </cell>
          <cell r="K107" t="str">
            <v>05.811.940/0001-84</v>
          </cell>
          <cell r="L107">
            <v>0</v>
          </cell>
          <cell r="M107" t="str">
            <v xml:space="preserve"> </v>
          </cell>
          <cell r="O107">
            <v>40199</v>
          </cell>
          <cell r="P107" t="str">
            <v>61 33766689</v>
          </cell>
          <cell r="Q107" t="str">
            <v>61 33783175</v>
          </cell>
          <cell r="R107" t="str">
            <v>GRAFICA S&amp;S VAZ LTDA</v>
          </cell>
        </row>
        <row r="108">
          <cell r="A108">
            <v>107</v>
          </cell>
          <cell r="B108" t="str">
            <v>CELG DISTRIBUICAO</v>
          </cell>
          <cell r="E108" t="str">
            <v>CIDADE CONVERSAO</v>
          </cell>
          <cell r="F108" t="str">
            <v>DF</v>
          </cell>
          <cell r="G108" t="str">
            <v xml:space="preserve"> </v>
          </cell>
          <cell r="K108" t="e">
            <v>#VALUE!</v>
          </cell>
          <cell r="M108" t="str">
            <v xml:space="preserve"> </v>
          </cell>
          <cell r="O108">
            <v>41074</v>
          </cell>
          <cell r="R108" t="str">
            <v>CELG DISTRIBUICAO</v>
          </cell>
        </row>
        <row r="109">
          <cell r="A109">
            <v>108</v>
          </cell>
          <cell r="B109" t="str">
            <v>A ALTA PRESSAO LTDA</v>
          </cell>
          <cell r="C109" t="str">
            <v>SIA TRECHO 03 LOTE 570/580</v>
          </cell>
          <cell r="D109" t="str">
            <v>SIA SUL</v>
          </cell>
          <cell r="E109" t="str">
            <v>BRASILIA</v>
          </cell>
          <cell r="F109" t="str">
            <v>DF</v>
          </cell>
          <cell r="G109" t="str">
            <v xml:space="preserve"> </v>
          </cell>
          <cell r="H109">
            <v>71200030</v>
          </cell>
          <cell r="J109">
            <v>674932000110</v>
          </cell>
          <cell r="K109" t="str">
            <v>00.674.932/0001-10</v>
          </cell>
          <cell r="L109">
            <v>739029300150</v>
          </cell>
          <cell r="M109" t="str">
            <v xml:space="preserve"> </v>
          </cell>
          <cell r="O109">
            <v>40205</v>
          </cell>
          <cell r="P109" t="str">
            <v>61 32345666</v>
          </cell>
          <cell r="R109" t="str">
            <v>A ALTA PRESSAO LTDA</v>
          </cell>
        </row>
        <row r="110">
          <cell r="A110">
            <v>109</v>
          </cell>
          <cell r="B110" t="str">
            <v>ALIANCA CONTABIL LTDA ME</v>
          </cell>
          <cell r="C110" t="str">
            <v>SCS QD 06 BLOCO A NR 141 ED PRESIDENTE SALA</v>
          </cell>
          <cell r="D110" t="str">
            <v>ASA SUL</v>
          </cell>
          <cell r="E110" t="str">
            <v>BRASILIA</v>
          </cell>
          <cell r="F110" t="str">
            <v>DF</v>
          </cell>
          <cell r="G110" t="str">
            <v xml:space="preserve"> </v>
          </cell>
          <cell r="H110">
            <v>70327900</v>
          </cell>
          <cell r="J110">
            <v>9418810000137</v>
          </cell>
          <cell r="K110" t="str">
            <v>09.418.810/0001-37</v>
          </cell>
          <cell r="L110">
            <v>750026100100</v>
          </cell>
          <cell r="M110" t="str">
            <v xml:space="preserve"> </v>
          </cell>
          <cell r="O110">
            <v>40213</v>
          </cell>
          <cell r="P110" t="str">
            <v>61 30322221</v>
          </cell>
          <cell r="R110" t="str">
            <v>ALIANCA CONTABIL LTDA ME</v>
          </cell>
        </row>
        <row r="111">
          <cell r="A111">
            <v>110</v>
          </cell>
          <cell r="B111" t="str">
            <v>IRMAOS PEPE LTDA</v>
          </cell>
          <cell r="C111" t="str">
            <v>SIA SUL TRECHO 2 LOTE 445 A 475 GALPAO A&amp;B</v>
          </cell>
          <cell r="D111" t="str">
            <v>SIA SUL</v>
          </cell>
          <cell r="E111" t="str">
            <v>BRASILIA</v>
          </cell>
          <cell r="F111" t="str">
            <v>DF</v>
          </cell>
          <cell r="G111" t="str">
            <v xml:space="preserve"> </v>
          </cell>
          <cell r="H111">
            <v>71200020</v>
          </cell>
          <cell r="J111">
            <v>37061769000634</v>
          </cell>
          <cell r="K111" t="str">
            <v>37.061.769/0006-34</v>
          </cell>
          <cell r="L111">
            <v>731799500679</v>
          </cell>
          <cell r="M111" t="str">
            <v xml:space="preserve"> </v>
          </cell>
          <cell r="N111" t="str">
            <v>RONAN</v>
          </cell>
          <cell r="O111">
            <v>40219</v>
          </cell>
          <cell r="P111" t="str">
            <v>61 33635005</v>
          </cell>
          <cell r="R111" t="str">
            <v>IRMAOS PEPE LTDA</v>
          </cell>
        </row>
        <row r="112">
          <cell r="A112">
            <v>111</v>
          </cell>
          <cell r="B112" t="str">
            <v>G.R.AMORIM INFORMATICA ME</v>
          </cell>
          <cell r="C112" t="str">
            <v>QSA QSA 04 LT 20 E 22 LOJA</v>
          </cell>
          <cell r="D112" t="str">
            <v>TAGUATINGA</v>
          </cell>
          <cell r="E112" t="str">
            <v>TAGUATINGA</v>
          </cell>
          <cell r="F112" t="str">
            <v>DF</v>
          </cell>
          <cell r="G112" t="str">
            <v xml:space="preserve"> </v>
          </cell>
          <cell r="H112">
            <v>72015020</v>
          </cell>
          <cell r="J112">
            <v>11238956000142</v>
          </cell>
          <cell r="K112" t="str">
            <v>11.238.956/0001-42</v>
          </cell>
          <cell r="L112">
            <v>752915400178</v>
          </cell>
          <cell r="M112" t="str">
            <v xml:space="preserve"> </v>
          </cell>
          <cell r="O112">
            <v>40226</v>
          </cell>
          <cell r="P112" t="str">
            <v>61 30211151</v>
          </cell>
          <cell r="R112" t="str">
            <v>G.R.AMORIM INFORMATICA ME</v>
          </cell>
        </row>
        <row r="113">
          <cell r="A113">
            <v>112</v>
          </cell>
          <cell r="B113" t="str">
            <v>COM.ALVORADA LIMPEZA E DESCARTAVEIS</v>
          </cell>
          <cell r="C113" t="str">
            <v>3 AV COM LJ 1 T SUB E LJ 2 LT 1090/LJ1</v>
          </cell>
          <cell r="D113" t="str">
            <v>NUCLEO BANDEIRANTES</v>
          </cell>
          <cell r="E113" t="str">
            <v>BRASILIA</v>
          </cell>
          <cell r="F113" t="str">
            <v>DF</v>
          </cell>
          <cell r="G113" t="str">
            <v xml:space="preserve"> </v>
          </cell>
          <cell r="H113">
            <v>71720006</v>
          </cell>
          <cell r="J113">
            <v>7888247000135</v>
          </cell>
          <cell r="K113" t="str">
            <v>07.888.247/0001-35</v>
          </cell>
          <cell r="L113">
            <v>747593900147</v>
          </cell>
          <cell r="M113" t="str">
            <v xml:space="preserve"> </v>
          </cell>
          <cell r="N113" t="str">
            <v>JUNIOR</v>
          </cell>
          <cell r="O113">
            <v>40219</v>
          </cell>
          <cell r="P113" t="str">
            <v>61 33860089</v>
          </cell>
          <cell r="R113" t="str">
            <v>COM.ALVORADA LIMPEZA E DESCARTAVEIS</v>
          </cell>
        </row>
        <row r="114">
          <cell r="A114">
            <v>113</v>
          </cell>
          <cell r="B114" t="str">
            <v>KRISTA TECNOLOGIA LTDA</v>
          </cell>
          <cell r="C114" t="str">
            <v>SHC/SCR QUADRA 511 BLOCO A LOJA</v>
          </cell>
          <cell r="D114" t="str">
            <v>ASA SUL</v>
          </cell>
          <cell r="E114" t="str">
            <v>BRASILIA</v>
          </cell>
          <cell r="F114" t="str">
            <v>DF</v>
          </cell>
          <cell r="G114" t="str">
            <v xml:space="preserve"> </v>
          </cell>
          <cell r="H114">
            <v>70361510</v>
          </cell>
          <cell r="J114">
            <v>38058475000101</v>
          </cell>
          <cell r="K114" t="str">
            <v>38.058.475/0001-01</v>
          </cell>
          <cell r="L114">
            <v>733723600121</v>
          </cell>
          <cell r="M114" t="str">
            <v xml:space="preserve"> </v>
          </cell>
          <cell r="O114">
            <v>40228</v>
          </cell>
          <cell r="P114" t="str">
            <v>61 32149000</v>
          </cell>
          <cell r="R114" t="str">
            <v>KRISTA TECNOLOGIA LTDA</v>
          </cell>
        </row>
        <row r="115">
          <cell r="A115">
            <v>114</v>
          </cell>
          <cell r="B115" t="str">
            <v>EBF IND.COM.E SERVICOS LTDA</v>
          </cell>
          <cell r="C115" t="str">
            <v>CHÁCARA 2</v>
          </cell>
          <cell r="D115" t="str">
            <v>CONDOMINIOS</v>
          </cell>
          <cell r="E115" t="str">
            <v>SH VICENTE PIRES</v>
          </cell>
          <cell r="F115" t="str">
            <v>DF</v>
          </cell>
          <cell r="G115" t="str">
            <v xml:space="preserve"> </v>
          </cell>
          <cell r="H115">
            <v>72110800</v>
          </cell>
          <cell r="J115">
            <v>38013199000165</v>
          </cell>
          <cell r="K115" t="str">
            <v>38.013.199/0001-65</v>
          </cell>
          <cell r="L115">
            <v>731224200180</v>
          </cell>
          <cell r="M115" t="str">
            <v xml:space="preserve"> </v>
          </cell>
          <cell r="O115">
            <v>40256</v>
          </cell>
          <cell r="P115" t="str">
            <v>61 33971321</v>
          </cell>
          <cell r="Q115" t="str">
            <v>61 33971409</v>
          </cell>
          <cell r="R115" t="str">
            <v>EBF IND.COM.E SERVICOS LTDA</v>
          </cell>
        </row>
        <row r="116">
          <cell r="A116">
            <v>115</v>
          </cell>
          <cell r="B116" t="str">
            <v>VIVO S.A.</v>
          </cell>
          <cell r="C116" t="str">
            <v>SCS QD 02 BL C Nº206 E</v>
          </cell>
          <cell r="D116" t="str">
            <v>ASA SUL</v>
          </cell>
          <cell r="E116" t="str">
            <v>BRASILIA</v>
          </cell>
          <cell r="F116" t="str">
            <v>DF</v>
          </cell>
          <cell r="G116" t="str">
            <v xml:space="preserve"> </v>
          </cell>
          <cell r="H116">
            <v>70319901</v>
          </cell>
          <cell r="J116">
            <v>2449992015510</v>
          </cell>
          <cell r="K116" t="str">
            <v>02.449.992/0155-10</v>
          </cell>
          <cell r="L116">
            <v>748035600216</v>
          </cell>
          <cell r="M116" t="str">
            <v xml:space="preserve"> </v>
          </cell>
          <cell r="O116">
            <v>40280</v>
          </cell>
          <cell r="P116">
            <v>8486</v>
          </cell>
          <cell r="R116" t="str">
            <v>VIVO S.A.</v>
          </cell>
        </row>
        <row r="117">
          <cell r="A117">
            <v>116</v>
          </cell>
          <cell r="B117" t="str">
            <v>EASY TECH INFORMATICA</v>
          </cell>
          <cell r="C117" t="str">
            <v>3ºAV.LOTE 1178-A LOJA</v>
          </cell>
          <cell r="D117" t="str">
            <v>NUCLEO BANDEIRANTE</v>
          </cell>
          <cell r="E117" t="str">
            <v>NUCLEO BANDEIRANTE</v>
          </cell>
          <cell r="F117" t="str">
            <v>DF</v>
          </cell>
          <cell r="G117" t="str">
            <v xml:space="preserve"> </v>
          </cell>
          <cell r="H117">
            <v>71720010</v>
          </cell>
          <cell r="J117">
            <v>5462543000144</v>
          </cell>
          <cell r="K117" t="str">
            <v>05.462.543/0001-44</v>
          </cell>
          <cell r="L117">
            <v>744129300175</v>
          </cell>
          <cell r="M117" t="str">
            <v xml:space="preserve"> </v>
          </cell>
          <cell r="O117">
            <v>40280</v>
          </cell>
          <cell r="P117" t="str">
            <v>61 33867973</v>
          </cell>
          <cell r="Q117" t="str">
            <v>61 30325294</v>
          </cell>
          <cell r="R117" t="str">
            <v>EASY TECH INFORMATICA</v>
          </cell>
        </row>
        <row r="118">
          <cell r="A118">
            <v>117</v>
          </cell>
          <cell r="B118" t="str">
            <v>STILUS COMERCIO DE UNIFORMES LTDA</v>
          </cell>
          <cell r="C118" t="str">
            <v>QNG 31 LOTE 02 (L1) LOJA</v>
          </cell>
          <cell r="D118" t="str">
            <v>TAGUATINGA NORTE</v>
          </cell>
          <cell r="E118" t="str">
            <v>TAGUATINGA</v>
          </cell>
          <cell r="F118" t="str">
            <v>DF</v>
          </cell>
          <cell r="G118" t="str">
            <v xml:space="preserve"> </v>
          </cell>
          <cell r="H118">
            <v>72130310</v>
          </cell>
          <cell r="J118">
            <v>5985065000157</v>
          </cell>
          <cell r="K118" t="str">
            <v>05.985.065/0001-57</v>
          </cell>
          <cell r="L118">
            <v>745026900151</v>
          </cell>
          <cell r="M118" t="str">
            <v xml:space="preserve"> </v>
          </cell>
          <cell r="O118">
            <v>40283</v>
          </cell>
          <cell r="P118" t="str">
            <v>61 33542023</v>
          </cell>
          <cell r="R118" t="str">
            <v>STILUS COMERCIO DE UNIFORMES LTDA</v>
          </cell>
        </row>
        <row r="119">
          <cell r="A119">
            <v>118</v>
          </cell>
          <cell r="B119" t="str">
            <v>MARCOS ROGERIO GIMENES - ME</v>
          </cell>
          <cell r="C119" t="str">
            <v>RUA MANOEL DE MACEDO,</v>
          </cell>
          <cell r="D119" t="str">
            <v>RIBEIRAO PRETO</v>
          </cell>
          <cell r="E119" t="str">
            <v>RIBERAO PRETO</v>
          </cell>
          <cell r="F119" t="str">
            <v>SP</v>
          </cell>
          <cell r="G119" t="str">
            <v xml:space="preserve"> </v>
          </cell>
          <cell r="H119">
            <v>14030560</v>
          </cell>
          <cell r="J119">
            <v>3825116000158</v>
          </cell>
          <cell r="K119" t="str">
            <v>03.825.116/0001-58</v>
          </cell>
          <cell r="L119">
            <v>582586978119</v>
          </cell>
          <cell r="M119" t="str">
            <v xml:space="preserve"> </v>
          </cell>
          <cell r="O119">
            <v>40291</v>
          </cell>
          <cell r="P119" t="str">
            <v>16 36375208</v>
          </cell>
          <cell r="Q119" t="str">
            <v>16 30233214</v>
          </cell>
          <cell r="R119" t="str">
            <v>MARCOS ROGERIO GIMENES - ME</v>
          </cell>
        </row>
        <row r="120">
          <cell r="A120">
            <v>119</v>
          </cell>
          <cell r="B120" t="str">
            <v>SOLIDA TRANSPORTE LTDA</v>
          </cell>
          <cell r="C120" t="str">
            <v>AV DESVIO BUCAREST,550 JD.N.MUNDO</v>
          </cell>
          <cell r="D120" t="str">
            <v>GOIANIA</v>
          </cell>
          <cell r="E120" t="str">
            <v>GOIÂNIA</v>
          </cell>
          <cell r="F120" t="str">
            <v>GO</v>
          </cell>
          <cell r="G120" t="str">
            <v xml:space="preserve"> </v>
          </cell>
          <cell r="H120">
            <v>74703100</v>
          </cell>
          <cell r="J120">
            <v>74167222000130</v>
          </cell>
          <cell r="K120" t="str">
            <v>74.167.222/0001-30</v>
          </cell>
          <cell r="L120">
            <v>102645167</v>
          </cell>
          <cell r="M120" t="str">
            <v xml:space="preserve"> </v>
          </cell>
          <cell r="O120">
            <v>40285</v>
          </cell>
          <cell r="P120" t="str">
            <v>62 32068100</v>
          </cell>
          <cell r="Q120" t="str">
            <v>62 32068100</v>
          </cell>
          <cell r="R120" t="str">
            <v>SOLIDA TRANSPORTE LTDA</v>
          </cell>
        </row>
        <row r="121">
          <cell r="A121">
            <v>120</v>
          </cell>
          <cell r="B121" t="str">
            <v>SUL AMERICA SEGURO SAUDE S.A</v>
          </cell>
          <cell r="E121" t="str">
            <v>CIDADE CONVERSAO</v>
          </cell>
          <cell r="F121" t="str">
            <v>DF</v>
          </cell>
          <cell r="G121" t="str">
            <v xml:space="preserve"> </v>
          </cell>
          <cell r="K121" t="e">
            <v>#VALUE!</v>
          </cell>
          <cell r="M121" t="str">
            <v xml:space="preserve"> </v>
          </cell>
          <cell r="O121">
            <v>40961</v>
          </cell>
          <cell r="R121" t="str">
            <v>SUL AMERICA SEGURO SAUDE S.A</v>
          </cell>
        </row>
        <row r="122">
          <cell r="A122">
            <v>121</v>
          </cell>
          <cell r="B122" t="str">
            <v>MAQUINAS JUNQUEIRA LTDA</v>
          </cell>
          <cell r="C122" t="str">
            <v>RUA TENENTE GUIMARÃES,</v>
          </cell>
          <cell r="D122" t="str">
            <v>NOVA ERA</v>
          </cell>
          <cell r="E122" t="str">
            <v>JUIZ DE FORA</v>
          </cell>
          <cell r="F122" t="str">
            <v>MG</v>
          </cell>
          <cell r="G122" t="str">
            <v xml:space="preserve"> </v>
          </cell>
          <cell r="H122">
            <v>36087070</v>
          </cell>
          <cell r="J122">
            <v>21564745000153</v>
          </cell>
          <cell r="K122" t="str">
            <v>21.564.745/0001-53</v>
          </cell>
          <cell r="L122">
            <v>3670168540097</v>
          </cell>
          <cell r="M122" t="str">
            <v xml:space="preserve"> </v>
          </cell>
          <cell r="O122">
            <v>40295</v>
          </cell>
          <cell r="P122" t="str">
            <v>32 32225222</v>
          </cell>
          <cell r="R122" t="str">
            <v>MAQUINAS JUNQUEIRA LTDA</v>
          </cell>
        </row>
        <row r="123">
          <cell r="A123">
            <v>122</v>
          </cell>
          <cell r="B123" t="str">
            <v>EMBRATEL EMPRESA DE TELECOMUNICACOES S/A</v>
          </cell>
          <cell r="C123" t="str">
            <v>ST COMERCIAL SUL QD 5 BL E S/N</v>
          </cell>
          <cell r="D123" t="str">
            <v>ASA SUL</v>
          </cell>
          <cell r="E123" t="str">
            <v>BRASILIA</v>
          </cell>
          <cell r="F123" t="str">
            <v>DF</v>
          </cell>
          <cell r="G123" t="str">
            <v xml:space="preserve"> </v>
          </cell>
          <cell r="H123">
            <v>70310500</v>
          </cell>
          <cell r="J123">
            <v>33530486011678</v>
          </cell>
          <cell r="K123" t="str">
            <v>33.530.486/0116-78</v>
          </cell>
          <cell r="L123">
            <v>0</v>
          </cell>
          <cell r="M123" t="str">
            <v xml:space="preserve"> </v>
          </cell>
          <cell r="O123">
            <v>40285</v>
          </cell>
          <cell r="P123" t="str">
            <v>80 07215421</v>
          </cell>
          <cell r="R123" t="str">
            <v>EMBRATEL EMPRESA DE TELECOMUNICACOES S/A</v>
          </cell>
        </row>
        <row r="124">
          <cell r="A124">
            <v>123</v>
          </cell>
          <cell r="B124" t="str">
            <v>INFORTONNER INFOMATICA LTDA ME</v>
          </cell>
          <cell r="C124" t="str">
            <v>SC/S QD 06 BLOCO A 81 SALA</v>
          </cell>
          <cell r="D124" t="str">
            <v>ASA SUL</v>
          </cell>
          <cell r="E124" t="str">
            <v>BRASILIA</v>
          </cell>
          <cell r="F124" t="str">
            <v>DF</v>
          </cell>
          <cell r="G124" t="str">
            <v xml:space="preserve"> </v>
          </cell>
          <cell r="H124">
            <v>70326900</v>
          </cell>
          <cell r="J124">
            <v>10915772000107</v>
          </cell>
          <cell r="K124" t="str">
            <v>10.915.772/0001-07</v>
          </cell>
          <cell r="L124">
            <v>752278800154</v>
          </cell>
          <cell r="M124" t="str">
            <v xml:space="preserve"> </v>
          </cell>
          <cell r="O124">
            <v>40305</v>
          </cell>
          <cell r="P124" t="str">
            <v>61 30371901</v>
          </cell>
          <cell r="R124" t="str">
            <v>INFORTONNER INFOMATICA LTDA ME</v>
          </cell>
        </row>
        <row r="125">
          <cell r="A125">
            <v>124</v>
          </cell>
          <cell r="B125" t="str">
            <v>CENTERDATA ANALISES DE SISTEMAS E SERVICOS LTDA ME</v>
          </cell>
          <cell r="C125" t="str">
            <v>AV AGUAS CLARAS QS 06 LOTE C27 TERREO E 1ANDAR</v>
          </cell>
          <cell r="D125" t="str">
            <v>AGUAS CLARAS</v>
          </cell>
          <cell r="E125" t="str">
            <v>AGUAS CLARAS</v>
          </cell>
          <cell r="F125" t="str">
            <v>DF</v>
          </cell>
          <cell r="G125" t="str">
            <v xml:space="preserve"> </v>
          </cell>
          <cell r="H125">
            <v>72030979</v>
          </cell>
          <cell r="J125">
            <v>2596872000190</v>
          </cell>
          <cell r="K125" t="str">
            <v>02.596.872/0001-90</v>
          </cell>
          <cell r="L125">
            <v>733214000177</v>
          </cell>
          <cell r="M125" t="str">
            <v xml:space="preserve"> </v>
          </cell>
          <cell r="O125">
            <v>40343</v>
          </cell>
          <cell r="P125" t="str">
            <v>61 30396343</v>
          </cell>
          <cell r="Q125" t="str">
            <v>61 33564075</v>
          </cell>
          <cell r="R125" t="str">
            <v>CENTERDATA ANALISES DE SISTEMAS E SERVICOS LTDA ME</v>
          </cell>
        </row>
        <row r="126">
          <cell r="A126">
            <v>125</v>
          </cell>
          <cell r="B126" t="str">
            <v>INSAN DO BRASIL LTDA</v>
          </cell>
          <cell r="C126" t="str">
            <v>RUA MARIALVA,</v>
          </cell>
          <cell r="D126" t="str">
            <v>JARDIM PEDRO DEMETERCO</v>
          </cell>
          <cell r="E126" t="str">
            <v>PINHAIS</v>
          </cell>
          <cell r="F126" t="str">
            <v>PR</v>
          </cell>
          <cell r="G126" t="str">
            <v xml:space="preserve"> </v>
          </cell>
          <cell r="H126">
            <v>83324180</v>
          </cell>
          <cell r="J126">
            <v>7155533000191</v>
          </cell>
          <cell r="K126" t="str">
            <v>07.155.533/0001-91</v>
          </cell>
          <cell r="L126">
            <v>9032822409</v>
          </cell>
          <cell r="M126" t="str">
            <v xml:space="preserve"> </v>
          </cell>
          <cell r="N126" t="str">
            <v>MARCIA</v>
          </cell>
          <cell r="O126">
            <v>40361</v>
          </cell>
          <cell r="P126" t="str">
            <v>41 21173232</v>
          </cell>
          <cell r="Q126" t="str">
            <v>41 21173230</v>
          </cell>
          <cell r="R126" t="str">
            <v>INSAN DO BRASIL LTDA</v>
          </cell>
        </row>
        <row r="127">
          <cell r="A127">
            <v>126</v>
          </cell>
          <cell r="B127" t="str">
            <v>ALLCHEM QUIMICA IND. E COM. LTDA</v>
          </cell>
          <cell r="C127" t="str">
            <v>RUA A,</v>
          </cell>
          <cell r="D127" t="str">
            <v>DISTRITO INDUSTRIAL</v>
          </cell>
          <cell r="E127" t="str">
            <v>RIO GRANDE</v>
          </cell>
          <cell r="F127" t="str">
            <v>RS</v>
          </cell>
          <cell r="G127" t="str">
            <v xml:space="preserve"> </v>
          </cell>
          <cell r="H127">
            <v>98200970</v>
          </cell>
          <cell r="J127">
            <v>93153179000106</v>
          </cell>
          <cell r="K127" t="str">
            <v>93.153.179/0001-06</v>
          </cell>
          <cell r="L127">
            <v>1000134188</v>
          </cell>
          <cell r="M127" t="str">
            <v xml:space="preserve"> </v>
          </cell>
          <cell r="O127">
            <v>40596</v>
          </cell>
          <cell r="P127" t="str">
            <v>53 21263000</v>
          </cell>
          <cell r="Q127" t="str">
            <v>53 21263001</v>
          </cell>
          <cell r="R127" t="str">
            <v>ALLCHEM QUIMICA IND. E COM. LTDA</v>
          </cell>
        </row>
        <row r="128">
          <cell r="A128">
            <v>127</v>
          </cell>
          <cell r="B128" t="str">
            <v>GMI DISTRIBUIDORA LTDA</v>
          </cell>
          <cell r="C128" t="str">
            <v>AV DOM PEDRO I 12</v>
          </cell>
          <cell r="D128" t="str">
            <v>STA BRANCA</v>
          </cell>
          <cell r="E128" t="str">
            <v>BELO HORIZONTE</v>
          </cell>
          <cell r="F128" t="str">
            <v>MG</v>
          </cell>
          <cell r="G128" t="str">
            <v xml:space="preserve"> </v>
          </cell>
          <cell r="H128">
            <v>70000000</v>
          </cell>
          <cell r="J128">
            <v>4098359000102</v>
          </cell>
          <cell r="K128" t="str">
            <v>04.098.359/0001-02</v>
          </cell>
          <cell r="L128">
            <v>621132960036</v>
          </cell>
          <cell r="M128" t="str">
            <v xml:space="preserve"> </v>
          </cell>
          <cell r="N128" t="str">
            <v>VINICIUS</v>
          </cell>
          <cell r="O128">
            <v>40343</v>
          </cell>
          <cell r="P128" t="str">
            <v>31 34900777</v>
          </cell>
          <cell r="Q128" t="str">
            <v>31 34393614</v>
          </cell>
          <cell r="R128" t="str">
            <v>GMI DISTRIBUIDORA LTDA</v>
          </cell>
        </row>
        <row r="129">
          <cell r="A129">
            <v>128</v>
          </cell>
          <cell r="B129" t="str">
            <v>BANACH FERRAMENTAS LTDA</v>
          </cell>
          <cell r="C129" t="str">
            <v>RUA RIBEIRO DO VALE,</v>
          </cell>
          <cell r="D129" t="str">
            <v>BROOKLIN PAULISTA</v>
          </cell>
          <cell r="E129" t="str">
            <v>SÃO PAULO</v>
          </cell>
          <cell r="F129" t="str">
            <v>SP</v>
          </cell>
          <cell r="G129" t="str">
            <v xml:space="preserve"> </v>
          </cell>
          <cell r="H129">
            <v>4568001</v>
          </cell>
          <cell r="J129">
            <v>61920518000138</v>
          </cell>
          <cell r="K129" t="str">
            <v>61.920.518/0001-38</v>
          </cell>
          <cell r="L129">
            <v>105496910113</v>
          </cell>
          <cell r="M129" t="str">
            <v xml:space="preserve"> </v>
          </cell>
          <cell r="N129" t="str">
            <v>ALFREDO</v>
          </cell>
          <cell r="O129">
            <v>40374</v>
          </cell>
          <cell r="P129" t="str">
            <v>11 55335435</v>
          </cell>
          <cell r="Q129" t="str">
            <v>11 55352194</v>
          </cell>
          <cell r="R129" t="str">
            <v>BANACH FERRAMENTAS LTDA</v>
          </cell>
        </row>
        <row r="130">
          <cell r="A130">
            <v>129</v>
          </cell>
          <cell r="B130" t="str">
            <v>TG TRANSP.GERAIS E DIST LTDA</v>
          </cell>
          <cell r="C130" t="str">
            <v>RUA VIANA DO CASTELO 1007-31255-160</v>
          </cell>
          <cell r="D130" t="str">
            <v>SAO FRANCISCO</v>
          </cell>
          <cell r="E130" t="str">
            <v>BELO HORIZONTE</v>
          </cell>
          <cell r="F130" t="str">
            <v>MG</v>
          </cell>
          <cell r="G130" t="str">
            <v xml:space="preserve"> </v>
          </cell>
          <cell r="H130">
            <v>31255160</v>
          </cell>
          <cell r="J130">
            <v>3562929000100</v>
          </cell>
          <cell r="K130" t="str">
            <v>03.562.929/0001-00</v>
          </cell>
          <cell r="L130">
            <v>621005220076</v>
          </cell>
          <cell r="M130" t="str">
            <v xml:space="preserve"> </v>
          </cell>
          <cell r="O130">
            <v>40364</v>
          </cell>
          <cell r="P130" t="str">
            <v>31 31152700</v>
          </cell>
          <cell r="Q130" t="str">
            <v>31 30691732</v>
          </cell>
          <cell r="R130" t="str">
            <v>TG TRANSP.GERAIS E DIST LTDA</v>
          </cell>
        </row>
        <row r="131">
          <cell r="A131">
            <v>130</v>
          </cell>
          <cell r="B131" t="str">
            <v>R&amp;F TINTAS LTDA</v>
          </cell>
          <cell r="C131" t="str">
            <v>QUADRA 43-LOTE</v>
          </cell>
          <cell r="D131" t="str">
            <v>MORADA NOBRE</v>
          </cell>
          <cell r="E131" t="str">
            <v>VALPARAIZO DE GOIAS</v>
          </cell>
          <cell r="F131" t="str">
            <v>GO</v>
          </cell>
          <cell r="G131" t="str">
            <v xml:space="preserve"> </v>
          </cell>
          <cell r="H131">
            <v>72870303</v>
          </cell>
          <cell r="J131">
            <v>2633959000190</v>
          </cell>
          <cell r="K131" t="str">
            <v>02.633.959/0001-90</v>
          </cell>
          <cell r="L131">
            <v>103053778</v>
          </cell>
          <cell r="M131" t="str">
            <v xml:space="preserve"> </v>
          </cell>
          <cell r="O131">
            <v>40393</v>
          </cell>
          <cell r="P131" t="str">
            <v>61 36275099</v>
          </cell>
          <cell r="R131" t="str">
            <v>R&amp;F TINTAS LTDA</v>
          </cell>
        </row>
        <row r="132">
          <cell r="A132">
            <v>131</v>
          </cell>
          <cell r="B132" t="str">
            <v>COMERCIAL OLIVEIRA E SANTOS LTDA EPP</v>
          </cell>
          <cell r="C132" t="str">
            <v>RUA SAO JORGE C/RUA UBERABA</v>
          </cell>
          <cell r="D132" t="str">
            <v>JARDIM NOVA ERA ACRESCIMO</v>
          </cell>
          <cell r="E132" t="str">
            <v>APARECIDA DE GIOANIA</v>
          </cell>
          <cell r="F132" t="str">
            <v>GO</v>
          </cell>
          <cell r="G132" t="str">
            <v xml:space="preserve"> </v>
          </cell>
          <cell r="H132">
            <v>74916310</v>
          </cell>
          <cell r="J132">
            <v>11651202000110</v>
          </cell>
          <cell r="K132" t="str">
            <v>11.651.202/0001-10</v>
          </cell>
          <cell r="L132">
            <v>104645547</v>
          </cell>
          <cell r="M132" t="str">
            <v xml:space="preserve"> </v>
          </cell>
          <cell r="O132">
            <v>40403</v>
          </cell>
          <cell r="P132" t="str">
            <v>62 30976404</v>
          </cell>
          <cell r="R132" t="str">
            <v>COMERCIAL OLIVEIRA E SANTOS LTDA EPP</v>
          </cell>
        </row>
        <row r="133">
          <cell r="A133">
            <v>132</v>
          </cell>
          <cell r="B133" t="str">
            <v>FUNDAMENTAL COM E SERV LTDA</v>
          </cell>
          <cell r="C133" t="str">
            <v>QUADRA 10 CONJ A</v>
          </cell>
          <cell r="D133" t="str">
            <v>SOF SUL</v>
          </cell>
          <cell r="E133" t="str">
            <v>BRASILIA</v>
          </cell>
          <cell r="F133" t="str">
            <v>DF</v>
          </cell>
          <cell r="G133" t="str">
            <v xml:space="preserve"> </v>
          </cell>
          <cell r="H133">
            <v>71215251</v>
          </cell>
          <cell r="J133">
            <v>33436270000360</v>
          </cell>
          <cell r="K133" t="str">
            <v>33.436.270/0003-60</v>
          </cell>
          <cell r="L133">
            <v>741351100379</v>
          </cell>
          <cell r="M133" t="str">
            <v xml:space="preserve"> </v>
          </cell>
          <cell r="O133">
            <v>40399</v>
          </cell>
          <cell r="P133" t="str">
            <v>61 33628880</v>
          </cell>
          <cell r="R133" t="str">
            <v>FUNDAMENTAL COM E SERV LTDA</v>
          </cell>
        </row>
        <row r="134">
          <cell r="A134">
            <v>133</v>
          </cell>
          <cell r="B134" t="str">
            <v>FILTRAGUA COMERCIO ARTIGOS DO LAR LTDA</v>
          </cell>
          <cell r="C134" t="str">
            <v>SD NORTE CONJ A LOJA S 25 1 SUBSOLO</v>
          </cell>
          <cell r="D134" t="str">
            <v>CNB</v>
          </cell>
          <cell r="E134" t="str">
            <v>ASA NORTE</v>
          </cell>
          <cell r="F134" t="str">
            <v>DF</v>
          </cell>
          <cell r="G134" t="str">
            <v xml:space="preserve"> </v>
          </cell>
          <cell r="H134">
            <v>70000000</v>
          </cell>
          <cell r="J134">
            <v>2596702000105</v>
          </cell>
          <cell r="K134" t="str">
            <v>02.596.702/0001-05</v>
          </cell>
          <cell r="L134">
            <v>738656800145</v>
          </cell>
          <cell r="M134" t="str">
            <v xml:space="preserve"> </v>
          </cell>
          <cell r="O134">
            <v>40418</v>
          </cell>
          <cell r="P134" t="str">
            <v>61 33264790</v>
          </cell>
          <cell r="R134" t="str">
            <v>FILTRAGUA COMERCIO ARTIGOS DO LAR LTDA</v>
          </cell>
        </row>
        <row r="135">
          <cell r="A135">
            <v>134</v>
          </cell>
          <cell r="B135" t="str">
            <v>REGIANE VIEIRA DOS SANTOS ME</v>
          </cell>
          <cell r="C135" t="str">
            <v>QNO 13 CONJ A LOTE 11 LOJA</v>
          </cell>
          <cell r="D135" t="str">
            <v>CEILANDIA</v>
          </cell>
          <cell r="E135" t="str">
            <v>CEILANDIA</v>
          </cell>
          <cell r="F135" t="str">
            <v>DF</v>
          </cell>
          <cell r="G135" t="str">
            <v xml:space="preserve"> </v>
          </cell>
          <cell r="H135">
            <v>72255301</v>
          </cell>
          <cell r="J135">
            <v>14601619000166</v>
          </cell>
          <cell r="K135" t="str">
            <v>14.601.619/0001-66</v>
          </cell>
          <cell r="L135">
            <v>759158100101</v>
          </cell>
          <cell r="M135" t="str">
            <v xml:space="preserve"> </v>
          </cell>
          <cell r="N135" t="str">
            <v>POTENCIALVENDAS3GMAIL.COM</v>
          </cell>
          <cell r="O135">
            <v>40421</v>
          </cell>
          <cell r="P135" t="str">
            <v>61 30818283</v>
          </cell>
          <cell r="Q135" t="str">
            <v>61 85170480</v>
          </cell>
          <cell r="R135" t="str">
            <v>REGIANE VIEIRA DOS SANTOS ME</v>
          </cell>
        </row>
        <row r="136">
          <cell r="A136">
            <v>135</v>
          </cell>
          <cell r="B136" t="str">
            <v>HC PNEUS S.A</v>
          </cell>
          <cell r="C136" t="str">
            <v>TRECHO 01 LOTE</v>
          </cell>
          <cell r="D136" t="str">
            <v>SIA SUL</v>
          </cell>
          <cell r="E136" t="str">
            <v>BRASILIA</v>
          </cell>
          <cell r="F136" t="str">
            <v>DF</v>
          </cell>
          <cell r="G136" t="str">
            <v xml:space="preserve"> </v>
          </cell>
          <cell r="H136">
            <v>71200010</v>
          </cell>
          <cell r="J136">
            <v>802000282</v>
          </cell>
          <cell r="K136" t="str">
            <v>008.020.002-82</v>
          </cell>
          <cell r="L136">
            <v>731791900201</v>
          </cell>
          <cell r="M136" t="str">
            <v xml:space="preserve"> </v>
          </cell>
          <cell r="O136">
            <v>40451</v>
          </cell>
          <cell r="P136" t="str">
            <v>61 21061818</v>
          </cell>
          <cell r="Q136" t="str">
            <v>61 21061898</v>
          </cell>
          <cell r="R136" t="str">
            <v>HC PNEUS S.A</v>
          </cell>
        </row>
        <row r="137">
          <cell r="A137">
            <v>136</v>
          </cell>
          <cell r="B137" t="str">
            <v>BEIJA FLOR COMERCIO DE TINTAS LTDA</v>
          </cell>
          <cell r="C137" t="str">
            <v>RUA DR. MARCOLINO Nº</v>
          </cell>
          <cell r="D137" t="str">
            <v>CENTRO</v>
          </cell>
          <cell r="E137" t="str">
            <v>PATOS DE MINAS</v>
          </cell>
          <cell r="F137" t="str">
            <v>MG</v>
          </cell>
          <cell r="G137" t="str">
            <v xml:space="preserve"> </v>
          </cell>
          <cell r="H137">
            <v>38700160</v>
          </cell>
          <cell r="J137">
            <v>66209362000871</v>
          </cell>
          <cell r="K137" t="str">
            <v>66.209.362/0008-71</v>
          </cell>
          <cell r="L137">
            <v>4807605530565</v>
          </cell>
          <cell r="M137" t="str">
            <v xml:space="preserve"> </v>
          </cell>
          <cell r="N137" t="str">
            <v>CELIO</v>
          </cell>
          <cell r="O137">
            <v>40445</v>
          </cell>
          <cell r="P137" t="str">
            <v>34 21068001</v>
          </cell>
          <cell r="R137" t="str">
            <v>BEIJA FLOR COMERCIO DE TINTAS LTDA</v>
          </cell>
        </row>
        <row r="138">
          <cell r="A138">
            <v>137</v>
          </cell>
          <cell r="B138" t="str">
            <v>DAUTO TINTAS LTDA ME</v>
          </cell>
          <cell r="C138" t="str">
            <v>QE 40 RUA11 LOTE 8 POLO DE MODAS</v>
          </cell>
          <cell r="D138" t="str">
            <v>GUARA II</v>
          </cell>
          <cell r="E138" t="str">
            <v>BRASILIA</v>
          </cell>
          <cell r="F138" t="str">
            <v>DF</v>
          </cell>
          <cell r="G138" t="str">
            <v xml:space="preserve"> </v>
          </cell>
          <cell r="H138">
            <v>71070511</v>
          </cell>
          <cell r="J138">
            <v>1969415000483</v>
          </cell>
          <cell r="K138" t="str">
            <v>01.969.415/0004-83</v>
          </cell>
          <cell r="L138">
            <v>737590800411</v>
          </cell>
          <cell r="M138" t="str">
            <v xml:space="preserve"> </v>
          </cell>
          <cell r="O138">
            <v>40466</v>
          </cell>
          <cell r="P138" t="str">
            <v>61 33011055</v>
          </cell>
          <cell r="Q138" t="str">
            <v>61 33011224</v>
          </cell>
          <cell r="R138" t="str">
            <v>DAUTO TINTAS LTDA ME</v>
          </cell>
        </row>
        <row r="139">
          <cell r="A139">
            <v>138</v>
          </cell>
          <cell r="B139" t="str">
            <v>NOVA CASA DIST.MAT P/ CONST-LTDA</v>
          </cell>
          <cell r="C139" t="str">
            <v>QI 06 LOTE 10/12 GALPAO A-S/N</v>
          </cell>
          <cell r="D139" t="str">
            <v>TAG.NORTE</v>
          </cell>
          <cell r="E139" t="str">
            <v>TAGUATINGA</v>
          </cell>
          <cell r="F139" t="str">
            <v>DF</v>
          </cell>
          <cell r="G139" t="str">
            <v xml:space="preserve"> </v>
          </cell>
          <cell r="H139">
            <v>72153060</v>
          </cell>
          <cell r="J139">
            <v>74200403000200</v>
          </cell>
          <cell r="K139" t="str">
            <v>74.200.403/0002-00</v>
          </cell>
          <cell r="L139">
            <v>743134400206</v>
          </cell>
          <cell r="M139" t="str">
            <v xml:space="preserve"> </v>
          </cell>
          <cell r="O139">
            <v>40466</v>
          </cell>
          <cell r="P139" t="str">
            <v>61 33555100</v>
          </cell>
          <cell r="R139" t="str">
            <v>NOVA CASA DIST.MAT P/ CONST-LTDA</v>
          </cell>
        </row>
        <row r="140">
          <cell r="A140">
            <v>139</v>
          </cell>
          <cell r="B140" t="str">
            <v>BRASAL BRASILIA SERVICOS AUTOMOTORES S/A</v>
          </cell>
          <cell r="C140" t="str">
            <v>SIA TRECHO 01 Nº</v>
          </cell>
          <cell r="D140" t="str">
            <v>SIA SUL</v>
          </cell>
          <cell r="E140" t="str">
            <v>BRASILIA</v>
          </cell>
          <cell r="F140" t="str">
            <v>DF</v>
          </cell>
          <cell r="G140" t="str">
            <v xml:space="preserve"> </v>
          </cell>
          <cell r="H140">
            <v>71200010</v>
          </cell>
          <cell r="J140">
            <v>885000129</v>
          </cell>
          <cell r="K140" t="str">
            <v>008.850.001-29</v>
          </cell>
          <cell r="L140">
            <v>733093700149</v>
          </cell>
          <cell r="M140" t="str">
            <v xml:space="preserve"> </v>
          </cell>
          <cell r="O140">
            <v>40469</v>
          </cell>
          <cell r="P140" t="str">
            <v>61 39626655</v>
          </cell>
          <cell r="Q140" t="str">
            <v>61 39626813</v>
          </cell>
          <cell r="R140" t="str">
            <v>BRASAL BRASILIA SERVICOS AUTOMOTORES S/A</v>
          </cell>
        </row>
        <row r="141">
          <cell r="A141">
            <v>140</v>
          </cell>
          <cell r="B141" t="str">
            <v>ARCO IRIS MOVEIS PARA ESCRITORIO LTDA EPP</v>
          </cell>
          <cell r="C141" t="str">
            <v>CND 02 LT 09 LJ</v>
          </cell>
          <cell r="D141" t="str">
            <v>TAGUATINGA</v>
          </cell>
          <cell r="E141" t="str">
            <v>TAGUATINGA</v>
          </cell>
          <cell r="F141" t="str">
            <v>DF</v>
          </cell>
          <cell r="G141" t="str">
            <v xml:space="preserve"> </v>
          </cell>
          <cell r="H141">
            <v>70000000</v>
          </cell>
          <cell r="J141">
            <v>2724860000101</v>
          </cell>
          <cell r="K141" t="str">
            <v>02.724.860/0001-01</v>
          </cell>
          <cell r="L141">
            <v>738884600108</v>
          </cell>
          <cell r="M141" t="str">
            <v xml:space="preserve"> </v>
          </cell>
          <cell r="O141">
            <v>40494</v>
          </cell>
          <cell r="P141" t="str">
            <v>61 33540564</v>
          </cell>
          <cell r="R141" t="str">
            <v>ARCO IRIS MOVEIS PARA ESCRITORIO LTDA EPP</v>
          </cell>
        </row>
        <row r="142">
          <cell r="A142">
            <v>141</v>
          </cell>
          <cell r="B142" t="str">
            <v>RITA HOLANDA DO NASCIMENTO ME</v>
          </cell>
          <cell r="C142" t="str">
            <v>QD 04 CONJ I LOTE</v>
          </cell>
          <cell r="D142" t="str">
            <v>AREA DE DESENVOLVIMENTO ECONOM</v>
          </cell>
          <cell r="E142" t="str">
            <v>BRASILIA</v>
          </cell>
          <cell r="F142" t="str">
            <v>DF</v>
          </cell>
          <cell r="G142" t="str">
            <v xml:space="preserve"> </v>
          </cell>
          <cell r="H142">
            <v>72237490</v>
          </cell>
          <cell r="J142">
            <v>8659316000100</v>
          </cell>
          <cell r="K142" t="str">
            <v>08.659.316/0001-00</v>
          </cell>
          <cell r="L142">
            <v>748460300163</v>
          </cell>
          <cell r="M142" t="str">
            <v xml:space="preserve"> </v>
          </cell>
          <cell r="O142">
            <v>40499</v>
          </cell>
          <cell r="P142">
            <v>33763316</v>
          </cell>
          <cell r="R142" t="str">
            <v>RITA HOLANDA DO NASCIMENTO ME</v>
          </cell>
        </row>
        <row r="143">
          <cell r="A143">
            <v>142</v>
          </cell>
          <cell r="B143" t="str">
            <v>COMANDO EXTINTOR LTDA</v>
          </cell>
          <cell r="C143" t="str">
            <v>COLÔNIA AGRICOLA BERNARDO SAIÃO CHACARA</v>
          </cell>
          <cell r="D143" t="str">
            <v>BERNARDO SAIAO</v>
          </cell>
          <cell r="E143" t="str">
            <v>GUARA</v>
          </cell>
          <cell r="F143" t="str">
            <v>DF</v>
          </cell>
          <cell r="G143" t="str">
            <v xml:space="preserve"> </v>
          </cell>
          <cell r="H143">
            <v>71080000</v>
          </cell>
          <cell r="J143">
            <v>4985849000112</v>
          </cell>
          <cell r="K143" t="str">
            <v>04.985.849/0001-12</v>
          </cell>
          <cell r="L143">
            <v>743255600176</v>
          </cell>
          <cell r="M143" t="str">
            <v xml:space="preserve"> </v>
          </cell>
          <cell r="O143">
            <v>40505</v>
          </cell>
          <cell r="P143" t="str">
            <v>61 33813373</v>
          </cell>
          <cell r="Q143" t="str">
            <v>61 35673679</v>
          </cell>
          <cell r="R143" t="str">
            <v>COMANDO EXTINTOR LTDA</v>
          </cell>
        </row>
        <row r="144">
          <cell r="A144">
            <v>143</v>
          </cell>
          <cell r="B144" t="str">
            <v>TERRA UTIL. DE MAQUINAS, FERRAMENTAS E UTILID.</v>
          </cell>
          <cell r="C144" t="str">
            <v>SIA/SUL TRECHO 02 LOTES 525/545</v>
          </cell>
          <cell r="D144" t="str">
            <v>SIA SUL</v>
          </cell>
          <cell r="E144" t="str">
            <v>BRASILIA</v>
          </cell>
          <cell r="F144" t="str">
            <v>DF</v>
          </cell>
          <cell r="G144" t="str">
            <v xml:space="preserve"> </v>
          </cell>
          <cell r="H144">
            <v>71200020</v>
          </cell>
          <cell r="J144">
            <v>7144507000168</v>
          </cell>
          <cell r="K144" t="str">
            <v>07.144.507/0001-68</v>
          </cell>
          <cell r="L144">
            <v>746252600196</v>
          </cell>
          <cell r="M144" t="str">
            <v xml:space="preserve"> </v>
          </cell>
          <cell r="N144" t="str">
            <v>GUSTAVO</v>
          </cell>
          <cell r="O144">
            <v>40508</v>
          </cell>
          <cell r="P144" t="str">
            <v>61 37017000</v>
          </cell>
          <cell r="R144" t="str">
            <v>TERRA UTIL. DE MAQUINAS, FERRAMENTAS E UTILID.</v>
          </cell>
        </row>
        <row r="145">
          <cell r="A145">
            <v>144</v>
          </cell>
          <cell r="B145" t="str">
            <v>CKX  COMERCIO DE TINTAS LTDA EPP</v>
          </cell>
          <cell r="C145" t="str">
            <v>Q 5C LOTE 07 0</v>
          </cell>
          <cell r="D145" t="str">
            <v>SIA SUL</v>
          </cell>
          <cell r="E145" t="str">
            <v>BRASILIA</v>
          </cell>
          <cell r="F145" t="str">
            <v>DF</v>
          </cell>
          <cell r="G145" t="str">
            <v xml:space="preserve"> </v>
          </cell>
          <cell r="H145">
            <v>71220055</v>
          </cell>
          <cell r="J145">
            <v>12763883000170</v>
          </cell>
          <cell r="K145" t="str">
            <v>12.763.883/0001-70</v>
          </cell>
          <cell r="L145">
            <v>755394500166</v>
          </cell>
          <cell r="M145" t="str">
            <v xml:space="preserve"> </v>
          </cell>
          <cell r="O145">
            <v>40533</v>
          </cell>
          <cell r="P145" t="str">
            <v>61 33610722</v>
          </cell>
          <cell r="R145" t="str">
            <v>CKX  COMERCIO DE TINTAS LTDA EPP</v>
          </cell>
        </row>
        <row r="146">
          <cell r="A146">
            <v>145</v>
          </cell>
          <cell r="B146" t="str">
            <v>Q1 COMERCIAL DE ROUPAS LTDA</v>
          </cell>
          <cell r="C146" t="str">
            <v>SD/NORTE CONJUNTO A</v>
          </cell>
          <cell r="D146" t="str">
            <v>CENTRO</v>
          </cell>
          <cell r="E146" t="str">
            <v>BRASILIA</v>
          </cell>
          <cell r="F146" t="str">
            <v>DF</v>
          </cell>
          <cell r="G146" t="str">
            <v xml:space="preserve"> </v>
          </cell>
          <cell r="H146">
            <v>70077900</v>
          </cell>
          <cell r="J146">
            <v>9044235001636</v>
          </cell>
          <cell r="K146" t="str">
            <v>09.044.235/0016-36</v>
          </cell>
          <cell r="L146">
            <v>749457600478</v>
          </cell>
          <cell r="M146" t="str">
            <v xml:space="preserve"> </v>
          </cell>
          <cell r="O146">
            <v>40540</v>
          </cell>
          <cell r="R146" t="str">
            <v>Q1 COMERCIAL DE ROUPAS LTDA</v>
          </cell>
        </row>
        <row r="147">
          <cell r="A147">
            <v>146</v>
          </cell>
          <cell r="B147" t="str">
            <v>SARKIS &amp; SARKIS LTDA</v>
          </cell>
          <cell r="C147" t="str">
            <v>SIA QUADRA 05C LOJA</v>
          </cell>
          <cell r="D147" t="str">
            <v>SIA SUL</v>
          </cell>
          <cell r="E147" t="str">
            <v>BRASILIA</v>
          </cell>
          <cell r="F147" t="str">
            <v>DF</v>
          </cell>
          <cell r="G147" t="str">
            <v xml:space="preserve"> </v>
          </cell>
          <cell r="H147">
            <v>71200055</v>
          </cell>
          <cell r="J147">
            <v>533018000159</v>
          </cell>
          <cell r="K147" t="str">
            <v>00.533.018/0001-59</v>
          </cell>
          <cell r="L147">
            <v>732398300111</v>
          </cell>
          <cell r="M147" t="str">
            <v xml:space="preserve"> </v>
          </cell>
          <cell r="O147">
            <v>40548</v>
          </cell>
          <cell r="P147" t="str">
            <v>61 33618900</v>
          </cell>
          <cell r="R147" t="str">
            <v>SARKIS &amp; SARKIS LTDA</v>
          </cell>
        </row>
        <row r="148">
          <cell r="A148">
            <v>147</v>
          </cell>
          <cell r="B148" t="str">
            <v>SOFTSYSTEM ENGENHARIA EM SOFTWARE LTDA</v>
          </cell>
          <cell r="C148" t="str">
            <v>COND.SAN DIEGO LOTE 01 LJ 08 SL3</v>
          </cell>
          <cell r="D148" t="str">
            <v>CENTRO EMPRESARIAL</v>
          </cell>
          <cell r="E148" t="str">
            <v>JARDIM BOTANICO</v>
          </cell>
          <cell r="F148" t="str">
            <v>DF</v>
          </cell>
          <cell r="G148" t="str">
            <v xml:space="preserve"> </v>
          </cell>
          <cell r="H148">
            <v>71680362</v>
          </cell>
          <cell r="J148">
            <v>2807150000137</v>
          </cell>
          <cell r="K148" t="str">
            <v>02.807.150/0001-37</v>
          </cell>
          <cell r="L148">
            <v>739032800142</v>
          </cell>
          <cell r="M148" t="str">
            <v xml:space="preserve"> </v>
          </cell>
          <cell r="O148">
            <v>40557</v>
          </cell>
          <cell r="P148" t="str">
            <v>61 34274949</v>
          </cell>
          <cell r="R148" t="str">
            <v>SOFTSYSTEM ENGENHARIA EM SOFTWARE LTDA</v>
          </cell>
        </row>
        <row r="149">
          <cell r="A149">
            <v>148</v>
          </cell>
          <cell r="B149" t="str">
            <v>LONG SERVICOS DE DEDETIZACAO LTDA</v>
          </cell>
          <cell r="C149" t="str">
            <v>SCLN QD 114 BLOCO C LOJAS 19/21</v>
          </cell>
          <cell r="D149" t="str">
            <v>ASA NORTE</v>
          </cell>
          <cell r="E149" t="str">
            <v>BRASILIA</v>
          </cell>
          <cell r="F149" t="str">
            <v>DF</v>
          </cell>
          <cell r="G149" t="str">
            <v xml:space="preserve"> </v>
          </cell>
          <cell r="H149">
            <v>70764530</v>
          </cell>
          <cell r="J149">
            <v>33462441000164</v>
          </cell>
          <cell r="K149" t="str">
            <v>33.462.441/0001-64</v>
          </cell>
          <cell r="L149">
            <v>734058700144</v>
          </cell>
          <cell r="M149" t="str">
            <v xml:space="preserve"> </v>
          </cell>
          <cell r="O149">
            <v>40561</v>
          </cell>
          <cell r="P149" t="str">
            <v>61 32742000</v>
          </cell>
          <cell r="R149" t="str">
            <v>LONG SERVICOS DE DEDETIZACAO LTDA</v>
          </cell>
        </row>
        <row r="150">
          <cell r="A150">
            <v>149</v>
          </cell>
          <cell r="B150" t="str">
            <v>ALAN DA SILVA ME</v>
          </cell>
          <cell r="C150" t="str">
            <v>COL AGRICOLA AGUAS CLARAS CH-08 LT-01  20</v>
          </cell>
          <cell r="D150" t="str">
            <v>GUARA</v>
          </cell>
          <cell r="E150" t="str">
            <v>BRASILIA</v>
          </cell>
          <cell r="F150" t="str">
            <v>DF</v>
          </cell>
          <cell r="G150" t="str">
            <v xml:space="preserve"> </v>
          </cell>
          <cell r="H150">
            <v>71090045</v>
          </cell>
          <cell r="J150">
            <v>12741707000138</v>
          </cell>
          <cell r="K150" t="str">
            <v>12.741.707/0001-38</v>
          </cell>
          <cell r="L150">
            <v>754965000170</v>
          </cell>
          <cell r="M150" t="str">
            <v xml:space="preserve"> </v>
          </cell>
          <cell r="O150">
            <v>40567</v>
          </cell>
          <cell r="P150" t="str">
            <v>61 35687206</v>
          </cell>
          <cell r="R150" t="str">
            <v>ALAN DA SILVA ME</v>
          </cell>
        </row>
        <row r="151">
          <cell r="A151">
            <v>150</v>
          </cell>
          <cell r="B151" t="str">
            <v>SOL COMERCIO E SERV DE INFORMATICA LTDA</v>
          </cell>
          <cell r="C151" t="str">
            <v>SCLRN QD 703, BLOCO D, LOJA</v>
          </cell>
          <cell r="D151" t="str">
            <v>ASA NORTE</v>
          </cell>
          <cell r="E151" t="str">
            <v>BRASILIA</v>
          </cell>
          <cell r="F151" t="str">
            <v>DF</v>
          </cell>
          <cell r="G151" t="str">
            <v xml:space="preserve"> </v>
          </cell>
          <cell r="H151">
            <v>73730514</v>
          </cell>
          <cell r="J151">
            <v>7607904000129</v>
          </cell>
          <cell r="K151" t="str">
            <v>07.607.904/0001-29</v>
          </cell>
          <cell r="L151">
            <v>747053300131</v>
          </cell>
          <cell r="M151" t="str">
            <v xml:space="preserve"> </v>
          </cell>
          <cell r="O151">
            <v>40571</v>
          </cell>
          <cell r="P151" t="str">
            <v>61 33289090</v>
          </cell>
          <cell r="R151" t="str">
            <v>SOL COMERCIO E SERV DE INFORMATICA LTDA</v>
          </cell>
        </row>
        <row r="152">
          <cell r="A152">
            <v>151</v>
          </cell>
          <cell r="B152" t="str">
            <v>TC TRANSCARPAL TRANSPORTE DE CARGAS</v>
          </cell>
          <cell r="C152" t="str">
            <v>RUA 7. N 130, QD 56 LT10</v>
          </cell>
          <cell r="D152" t="str">
            <v>ST SANTOS DUMONT</v>
          </cell>
          <cell r="E152" t="str">
            <v>GOIÂNIA</v>
          </cell>
          <cell r="F152" t="str">
            <v>GO</v>
          </cell>
          <cell r="G152" t="str">
            <v xml:space="preserve"> </v>
          </cell>
          <cell r="H152">
            <v>74463490</v>
          </cell>
          <cell r="J152">
            <v>9194437000188</v>
          </cell>
          <cell r="K152" t="str">
            <v>09.194.437/0001-88</v>
          </cell>
          <cell r="L152">
            <v>103817980</v>
          </cell>
          <cell r="M152" t="str">
            <v xml:space="preserve"> </v>
          </cell>
          <cell r="O152">
            <v>40596</v>
          </cell>
          <cell r="P152" t="str">
            <v>62 35972284</v>
          </cell>
          <cell r="R152" t="str">
            <v>TC TRANSCARPAL TRANSPORTE DE CARGAS</v>
          </cell>
        </row>
        <row r="153">
          <cell r="A153">
            <v>152</v>
          </cell>
          <cell r="B153" t="str">
            <v>ENEIAS COMERCIO DE MOTOPECAS LTDA EPP</v>
          </cell>
          <cell r="C153" t="str">
            <v>C02, LT 05, LJ 01 E 02</v>
          </cell>
          <cell r="D153" t="str">
            <v>TAGUATINGA</v>
          </cell>
          <cell r="E153" t="str">
            <v>TAGUATINGA</v>
          </cell>
          <cell r="F153" t="str">
            <v>DF</v>
          </cell>
          <cell r="G153" t="str">
            <v xml:space="preserve"> </v>
          </cell>
          <cell r="H153">
            <v>72010020</v>
          </cell>
          <cell r="J153">
            <v>37098001000120</v>
          </cell>
          <cell r="K153" t="str">
            <v>37.098.001/0001-20</v>
          </cell>
          <cell r="L153">
            <v>730160700171</v>
          </cell>
          <cell r="M153" t="str">
            <v xml:space="preserve"> </v>
          </cell>
          <cell r="O153">
            <v>40597</v>
          </cell>
          <cell r="P153" t="str">
            <v>61 35626576</v>
          </cell>
          <cell r="R153" t="str">
            <v>ENEIAS COMERCIO DE MOTOPECAS LTDA EPP</v>
          </cell>
        </row>
        <row r="154">
          <cell r="A154">
            <v>153</v>
          </cell>
          <cell r="B154" t="str">
            <v>REAL AUTO ELETRICA LTDA</v>
          </cell>
          <cell r="C154" t="str">
            <v>QD 07 CONJ B LOTE</v>
          </cell>
          <cell r="D154" t="str">
            <v>SOF SUL</v>
          </cell>
          <cell r="E154" t="str">
            <v>BRASILIA</v>
          </cell>
          <cell r="F154" t="str">
            <v>DF</v>
          </cell>
          <cell r="G154" t="str">
            <v xml:space="preserve"> </v>
          </cell>
          <cell r="H154">
            <v>71215222</v>
          </cell>
          <cell r="J154">
            <v>36770816000141</v>
          </cell>
          <cell r="K154" t="str">
            <v>36.770.816/0001-41</v>
          </cell>
          <cell r="L154">
            <v>752278800154</v>
          </cell>
          <cell r="M154" t="str">
            <v xml:space="preserve"> </v>
          </cell>
          <cell r="O154">
            <v>40627</v>
          </cell>
          <cell r="P154" t="str">
            <v>61 39644497</v>
          </cell>
          <cell r="R154" t="str">
            <v>REAL AUTO ELETRICA LTDA</v>
          </cell>
        </row>
        <row r="155">
          <cell r="A155">
            <v>154</v>
          </cell>
          <cell r="B155" t="str">
            <v>BRASPRESS TRANSPORTES URGENTES LTDA</v>
          </cell>
          <cell r="C155" t="str">
            <v>RUA PADRE AMERICO CEPPI</v>
          </cell>
          <cell r="D155" t="str">
            <v>MARTA HELENA</v>
          </cell>
          <cell r="E155" t="str">
            <v>UBERLÂNDIA</v>
          </cell>
          <cell r="F155" t="str">
            <v>MG</v>
          </cell>
          <cell r="G155" t="str">
            <v xml:space="preserve"> </v>
          </cell>
          <cell r="H155">
            <v>38400672</v>
          </cell>
          <cell r="J155">
            <v>48740351004900</v>
          </cell>
          <cell r="K155" t="str">
            <v>48.740.351/0049-00</v>
          </cell>
          <cell r="L155">
            <v>1863627670518</v>
          </cell>
          <cell r="M155" t="str">
            <v xml:space="preserve"> </v>
          </cell>
          <cell r="O155">
            <v>40598</v>
          </cell>
          <cell r="P155" t="str">
            <v>34 21017100</v>
          </cell>
          <cell r="Q155" t="str">
            <v>34 21017101</v>
          </cell>
          <cell r="R155" t="str">
            <v>BRASPRESS TRANSPORTES URGENTES LTDA</v>
          </cell>
        </row>
        <row r="156">
          <cell r="A156">
            <v>155</v>
          </cell>
          <cell r="B156" t="str">
            <v>ARCOM S.A.</v>
          </cell>
          <cell r="C156" t="str">
            <v>ROD ANEL VIARIO SENNA</v>
          </cell>
          <cell r="D156" t="str">
            <v>DIST INDUSTRIAL</v>
          </cell>
          <cell r="E156" t="str">
            <v>UBERLÂNDIA</v>
          </cell>
          <cell r="F156" t="str">
            <v>MG</v>
          </cell>
          <cell r="G156" t="str">
            <v xml:space="preserve"> </v>
          </cell>
          <cell r="H156">
            <v>38414512</v>
          </cell>
          <cell r="J156">
            <v>25769266002410</v>
          </cell>
          <cell r="K156" t="str">
            <v>25.769.266/0024-10</v>
          </cell>
          <cell r="L156">
            <v>7020270720090</v>
          </cell>
          <cell r="M156" t="str">
            <v xml:space="preserve"> </v>
          </cell>
          <cell r="N156" t="str">
            <v>JOSE CARLOS</v>
          </cell>
          <cell r="O156">
            <v>40635</v>
          </cell>
          <cell r="P156" t="str">
            <v>34 32184200</v>
          </cell>
          <cell r="Q156" t="str">
            <v>34 32184100</v>
          </cell>
          <cell r="R156" t="str">
            <v>ARCOM S.A.</v>
          </cell>
        </row>
        <row r="157">
          <cell r="A157">
            <v>156</v>
          </cell>
          <cell r="B157" t="str">
            <v>PRODESIVO INDUSTRIA E COMERCIO LTDA</v>
          </cell>
          <cell r="C157" t="str">
            <v>CSG 08 LOTE, Nr</v>
          </cell>
          <cell r="D157" t="str">
            <v>TAGUATINGA SUL</v>
          </cell>
          <cell r="E157" t="str">
            <v>TAGUATINGA</v>
          </cell>
          <cell r="F157" t="str">
            <v>DF</v>
          </cell>
          <cell r="G157" t="str">
            <v xml:space="preserve"> </v>
          </cell>
          <cell r="H157">
            <v>72035508</v>
          </cell>
          <cell r="J157">
            <v>26500579000145</v>
          </cell>
          <cell r="K157" t="str">
            <v>26.500.579/0001-45</v>
          </cell>
          <cell r="L157">
            <v>731532400113</v>
          </cell>
          <cell r="M157" t="str">
            <v xml:space="preserve"> </v>
          </cell>
          <cell r="O157">
            <v>40638</v>
          </cell>
          <cell r="P157" t="str">
            <v>61 33560060</v>
          </cell>
          <cell r="R157" t="str">
            <v>PRODESIVO INDUSTRIA E COMERCIO LTDA</v>
          </cell>
        </row>
        <row r="158">
          <cell r="A158">
            <v>157</v>
          </cell>
          <cell r="B158" t="str">
            <v>STILO SIGN SERVICOS DE CONFECCOES DE PLACAS</v>
          </cell>
          <cell r="C158" t="str">
            <v>QE 40 RUA 20 LOTE 13 LOJA B</v>
          </cell>
          <cell r="D158" t="str">
            <v>POLO DE MODAS</v>
          </cell>
          <cell r="E158" t="str">
            <v>GUARA</v>
          </cell>
          <cell r="F158" t="str">
            <v>DF</v>
          </cell>
          <cell r="G158" t="str">
            <v xml:space="preserve"> </v>
          </cell>
          <cell r="H158">
            <v>70000000</v>
          </cell>
          <cell r="J158">
            <v>10344524000153</v>
          </cell>
          <cell r="K158" t="str">
            <v>10.344.524/0001-53</v>
          </cell>
          <cell r="L158">
            <v>751001400192</v>
          </cell>
          <cell r="M158" t="str">
            <v xml:space="preserve"> </v>
          </cell>
          <cell r="O158">
            <v>40652</v>
          </cell>
          <cell r="P158" t="str">
            <v>61 30214774</v>
          </cell>
          <cell r="R158" t="str">
            <v>STILO SIGN SERVICOS DE CONFECCOES DE PLACAS</v>
          </cell>
        </row>
        <row r="159">
          <cell r="A159">
            <v>158</v>
          </cell>
          <cell r="B159" t="str">
            <v>MERCOBRAS MATERIAIS E EQUIPAMENTOS LTDA ME</v>
          </cell>
          <cell r="C159" t="str">
            <v>SIA TRECHO 02 LOTE 1675 TERREO</v>
          </cell>
          <cell r="D159" t="str">
            <v>SIA SUL</v>
          </cell>
          <cell r="E159" t="str">
            <v>BRASILIA</v>
          </cell>
          <cell r="F159" t="str">
            <v>DF</v>
          </cell>
          <cell r="G159" t="str">
            <v xml:space="preserve"> </v>
          </cell>
          <cell r="H159">
            <v>71200020</v>
          </cell>
          <cell r="J159">
            <v>7883735000150</v>
          </cell>
          <cell r="K159" t="str">
            <v>07.883.735/0001-50</v>
          </cell>
          <cell r="L159">
            <v>747757700129</v>
          </cell>
          <cell r="M159" t="str">
            <v xml:space="preserve"> </v>
          </cell>
          <cell r="O159">
            <v>40661</v>
          </cell>
          <cell r="P159" t="str">
            <v>61 30378833</v>
          </cell>
          <cell r="R159" t="str">
            <v>MERCOBRAS MATERIAIS E EQUIPAMENTOS LTDA ME</v>
          </cell>
        </row>
        <row r="160">
          <cell r="A160">
            <v>159</v>
          </cell>
          <cell r="B160" t="str">
            <v>PAPEIS VITORIA 5 ESTRELAS LTDA ME</v>
          </cell>
          <cell r="C160" t="str">
            <v>RUA MANUEL DE MACEDO,</v>
          </cell>
          <cell r="D160" t="str">
            <v>JARDIM PIRATININGA</v>
          </cell>
          <cell r="E160" t="str">
            <v>RIBEIRAO</v>
          </cell>
          <cell r="F160" t="str">
            <v>SP</v>
          </cell>
          <cell r="G160" t="str">
            <v xml:space="preserve"> </v>
          </cell>
          <cell r="H160">
            <v>14030560</v>
          </cell>
          <cell r="J160">
            <v>5912848000100</v>
          </cell>
          <cell r="K160" t="str">
            <v>05.912.848/0001-00</v>
          </cell>
          <cell r="L160">
            <v>582652145111</v>
          </cell>
          <cell r="M160" t="str">
            <v xml:space="preserve"> </v>
          </cell>
          <cell r="O160">
            <v>40718</v>
          </cell>
          <cell r="P160" t="str">
            <v>16 36375208</v>
          </cell>
          <cell r="R160" t="str">
            <v>PAPEIS VITORIA 5 ESTRELAS LTDA ME</v>
          </cell>
        </row>
        <row r="161">
          <cell r="A161">
            <v>160</v>
          </cell>
          <cell r="B161" t="str">
            <v>BRASILIA TELEFONIA E INFORMATICA LTDA ME</v>
          </cell>
          <cell r="C161" t="str">
            <v>SIBS QD 03 CONJ A LT 55 NUCLEO BANDEIRANTE</v>
          </cell>
          <cell r="D161" t="str">
            <v>NUCLEO BANDEIRANTE</v>
          </cell>
          <cell r="E161" t="str">
            <v>BRASILIA</v>
          </cell>
          <cell r="F161" t="str">
            <v>DF</v>
          </cell>
          <cell r="G161" t="str">
            <v xml:space="preserve"> </v>
          </cell>
          <cell r="H161">
            <v>71736301</v>
          </cell>
          <cell r="J161">
            <v>8992066000117</v>
          </cell>
          <cell r="K161" t="str">
            <v>08.992.066/0001-17</v>
          </cell>
          <cell r="L161">
            <v>749128600184</v>
          </cell>
          <cell r="M161" t="str">
            <v xml:space="preserve"> </v>
          </cell>
          <cell r="O161">
            <v>40740</v>
          </cell>
          <cell r="P161" t="str">
            <v>61 33868301</v>
          </cell>
          <cell r="Q161" t="str">
            <v>61 33868301</v>
          </cell>
          <cell r="R161" t="str">
            <v>BRASILIA TELEFONIA E INFORMATICA LTDA ME</v>
          </cell>
        </row>
        <row r="162">
          <cell r="A162">
            <v>161</v>
          </cell>
          <cell r="B162" t="str">
            <v>COMPANHIA DE SANEAMENTO AMBIENTAL DO DF</v>
          </cell>
          <cell r="C162" t="str">
            <v>AV. SIBIPIRUNA LTS 13/21 AGUAS CLARAS</v>
          </cell>
          <cell r="D162" t="str">
            <v>AGUAS CLARAS</v>
          </cell>
          <cell r="E162" t="str">
            <v>BRASILIA</v>
          </cell>
          <cell r="F162" t="str">
            <v>DF</v>
          </cell>
          <cell r="G162" t="str">
            <v xml:space="preserve"> </v>
          </cell>
          <cell r="H162">
            <v>71928720</v>
          </cell>
          <cell r="J162">
            <v>82024000137</v>
          </cell>
          <cell r="K162" t="str">
            <v>820.240.001-37</v>
          </cell>
          <cell r="L162">
            <v>732466700167</v>
          </cell>
          <cell r="M162" t="str">
            <v xml:space="preserve"> </v>
          </cell>
          <cell r="O162">
            <v>40744</v>
          </cell>
          <cell r="R162" t="str">
            <v>COMPANHIA DE SANEAMENTO AMBIENTAL DO DF</v>
          </cell>
        </row>
        <row r="163">
          <cell r="A163">
            <v>162</v>
          </cell>
          <cell r="B163" t="str">
            <v>OI S.A</v>
          </cell>
          <cell r="C163" t="str">
            <v>SCS QD 02 BLOCO E PROJEÇÃO</v>
          </cell>
          <cell r="D163" t="str">
            <v>ASA SUL</v>
          </cell>
          <cell r="E163" t="str">
            <v>BRASILIA</v>
          </cell>
          <cell r="F163" t="str">
            <v>DF</v>
          </cell>
          <cell r="G163" t="str">
            <v xml:space="preserve"> </v>
          </cell>
          <cell r="H163">
            <v>70302903</v>
          </cell>
          <cell r="J163">
            <v>76535764000143</v>
          </cell>
          <cell r="K163" t="str">
            <v>76.535.764/0001-43</v>
          </cell>
          <cell r="L163">
            <v>740892700142</v>
          </cell>
          <cell r="M163" t="str">
            <v xml:space="preserve"> </v>
          </cell>
          <cell r="O163">
            <v>40744</v>
          </cell>
          <cell r="R163" t="str">
            <v>OI S.A</v>
          </cell>
        </row>
        <row r="164">
          <cell r="A164">
            <v>163</v>
          </cell>
          <cell r="B164" t="str">
            <v>EMF INDUSTRIA METALURGICA</v>
          </cell>
          <cell r="C164" t="str">
            <v>RUA MARCOS BORTINI</v>
          </cell>
          <cell r="D164" t="str">
            <v>DISTRITO INDUSTRIAL</v>
          </cell>
          <cell r="E164" t="str">
            <v>MARÍLIA</v>
          </cell>
          <cell r="F164" t="str">
            <v>SP</v>
          </cell>
          <cell r="G164" t="str">
            <v xml:space="preserve"> </v>
          </cell>
          <cell r="H164">
            <v>17512330</v>
          </cell>
          <cell r="J164">
            <v>11286964000164</v>
          </cell>
          <cell r="K164" t="str">
            <v>11.286.964/0001-64</v>
          </cell>
          <cell r="L164">
            <v>438278366118</v>
          </cell>
          <cell r="M164" t="str">
            <v xml:space="preserve"> </v>
          </cell>
          <cell r="O164">
            <v>40746</v>
          </cell>
          <cell r="P164" t="str">
            <v>14 34253582</v>
          </cell>
          <cell r="R164" t="str">
            <v>EMF INDUSTRIA METALURGICA</v>
          </cell>
        </row>
        <row r="165">
          <cell r="A165">
            <v>164</v>
          </cell>
          <cell r="B165" t="str">
            <v>CEB DISTRIBUICAO</v>
          </cell>
          <cell r="C165" t="str">
            <v>SIA AREA DE SERVICOS PUBLICOS LOTE C</v>
          </cell>
          <cell r="D165" t="str">
            <v>SIA</v>
          </cell>
          <cell r="E165" t="str">
            <v>BRASILIA</v>
          </cell>
          <cell r="F165" t="str">
            <v>DF</v>
          </cell>
          <cell r="G165" t="str">
            <v xml:space="preserve"> </v>
          </cell>
          <cell r="H165">
            <v>71215902</v>
          </cell>
          <cell r="J165">
            <v>7522669000192</v>
          </cell>
          <cell r="K165" t="str">
            <v>07.522.669/0001-92</v>
          </cell>
          <cell r="L165">
            <v>746893500197</v>
          </cell>
          <cell r="M165" t="str">
            <v xml:space="preserve"> </v>
          </cell>
          <cell r="O165">
            <v>40752</v>
          </cell>
          <cell r="R165" t="str">
            <v>CEB DISTRIBUICAO</v>
          </cell>
        </row>
        <row r="166">
          <cell r="A166">
            <v>165</v>
          </cell>
          <cell r="B166" t="str">
            <v>AMIL ASSISTENCIA MEDICA INTERNACIONAL LTDA</v>
          </cell>
          <cell r="C166" t="str">
            <v>SCS QD 06 BL A N 157 5 ANDAR SALAS 501 A</v>
          </cell>
          <cell r="D166" t="str">
            <v>SETOR COMERCIAL</v>
          </cell>
          <cell r="E166" t="str">
            <v>BRASILIA</v>
          </cell>
          <cell r="F166" t="str">
            <v>DF</v>
          </cell>
          <cell r="G166" t="str">
            <v xml:space="preserve"> </v>
          </cell>
          <cell r="H166">
            <v>70300910</v>
          </cell>
          <cell r="J166">
            <v>29309127009478</v>
          </cell>
          <cell r="K166" t="str">
            <v>29.309.127/0094-78</v>
          </cell>
          <cell r="L166">
            <v>732413900404</v>
          </cell>
          <cell r="M166" t="str">
            <v xml:space="preserve"> </v>
          </cell>
          <cell r="O166">
            <v>40752</v>
          </cell>
          <cell r="P166" t="str">
            <v>61 32131000</v>
          </cell>
          <cell r="R166" t="str">
            <v>AMIL ASSISTENCIA MEDICA INTERNACIONAL LTDA</v>
          </cell>
        </row>
        <row r="167">
          <cell r="A167">
            <v>166</v>
          </cell>
          <cell r="B167" t="str">
            <v>GLOBAL VILLAGE TELECOM LTDA</v>
          </cell>
          <cell r="C167" t="str">
            <v>Q SIA SUL TRECHO 03 LT 0565/1575/1585</v>
          </cell>
          <cell r="D167" t="str">
            <v>SIA</v>
          </cell>
          <cell r="E167" t="str">
            <v>BRASILIA</v>
          </cell>
          <cell r="F167" t="str">
            <v>DF</v>
          </cell>
          <cell r="G167" t="str">
            <v xml:space="preserve"> </v>
          </cell>
          <cell r="H167">
            <v>71200030</v>
          </cell>
          <cell r="J167">
            <v>3420926001104</v>
          </cell>
          <cell r="K167" t="str">
            <v>03.420.926/0011-04</v>
          </cell>
          <cell r="L167">
            <v>741325700291</v>
          </cell>
          <cell r="M167" t="str">
            <v xml:space="preserve"> </v>
          </cell>
          <cell r="O167">
            <v>40757</v>
          </cell>
          <cell r="R167" t="str">
            <v>GLOBAL VILLAGE TELECOM LTDA</v>
          </cell>
        </row>
        <row r="168">
          <cell r="A168">
            <v>167</v>
          </cell>
          <cell r="B168" t="str">
            <v>PLASPEL EMBALAGENS LTDA</v>
          </cell>
          <cell r="C168" t="str">
            <v>CSG 05 LOTE 03 TAG. SUL</v>
          </cell>
          <cell r="D168" t="str">
            <v>TAGUATINGA</v>
          </cell>
          <cell r="E168" t="str">
            <v>BRASILIA</v>
          </cell>
          <cell r="F168" t="str">
            <v>DF</v>
          </cell>
          <cell r="G168" t="str">
            <v xml:space="preserve"> </v>
          </cell>
          <cell r="H168">
            <v>72035505</v>
          </cell>
          <cell r="J168">
            <v>463802000138</v>
          </cell>
          <cell r="K168" t="str">
            <v>00.463.802/0001-38</v>
          </cell>
          <cell r="L168">
            <v>733435000145</v>
          </cell>
          <cell r="M168" t="str">
            <v xml:space="preserve"> </v>
          </cell>
          <cell r="O168">
            <v>40779</v>
          </cell>
          <cell r="R168" t="str">
            <v>PLASPEL EMBALAGENS LTDA</v>
          </cell>
        </row>
        <row r="169">
          <cell r="A169">
            <v>168</v>
          </cell>
          <cell r="B169" t="str">
            <v>PATRIMOB ADM IMOBILIARIO LTDA</v>
          </cell>
          <cell r="E169" t="str">
            <v>CIDADE CONVERSAO</v>
          </cell>
          <cell r="F169" t="str">
            <v>DF</v>
          </cell>
          <cell r="G169" t="str">
            <v xml:space="preserve"> </v>
          </cell>
          <cell r="K169" t="e">
            <v>#VALUE!</v>
          </cell>
          <cell r="M169" t="str">
            <v xml:space="preserve"> </v>
          </cell>
          <cell r="O169">
            <v>40770</v>
          </cell>
          <cell r="R169" t="str">
            <v>PATRIMOB ADM IMOBILIARIO LTDA</v>
          </cell>
        </row>
        <row r="170">
          <cell r="A170">
            <v>169</v>
          </cell>
          <cell r="B170" t="str">
            <v>ROSANA SILVA LEITE-ME</v>
          </cell>
          <cell r="C170" t="str">
            <v>ADE QD. 04 CJ. B LT</v>
          </cell>
          <cell r="D170" t="str">
            <v>P. SUL</v>
          </cell>
          <cell r="E170" t="str">
            <v>BRASILIA</v>
          </cell>
          <cell r="F170" t="str">
            <v>DF</v>
          </cell>
          <cell r="G170" t="str">
            <v xml:space="preserve"> </v>
          </cell>
          <cell r="H170">
            <v>72000000</v>
          </cell>
          <cell r="J170">
            <v>16793003000160</v>
          </cell>
          <cell r="K170" t="str">
            <v>16.793.003/0001-60</v>
          </cell>
          <cell r="L170">
            <v>762099800106</v>
          </cell>
          <cell r="M170" t="str">
            <v xml:space="preserve"> </v>
          </cell>
          <cell r="O170">
            <v>40779</v>
          </cell>
          <cell r="P170" t="str">
            <v>61 33766689</v>
          </cell>
          <cell r="R170" t="str">
            <v>ROSANA SILVA LEITE-ME</v>
          </cell>
        </row>
        <row r="171">
          <cell r="A171">
            <v>170</v>
          </cell>
          <cell r="B171" t="str">
            <v>CPL DIST. DE MAT. DE CONSTRUCAO LTDA</v>
          </cell>
          <cell r="C171" t="str">
            <v>QD TRECHO 03 N S/N LT</v>
          </cell>
          <cell r="D171" t="str">
            <v>GUARA</v>
          </cell>
          <cell r="E171" t="str">
            <v>BRASILIA</v>
          </cell>
          <cell r="F171" t="str">
            <v>DF</v>
          </cell>
          <cell r="G171" t="str">
            <v xml:space="preserve"> </v>
          </cell>
          <cell r="H171">
            <v>71200030</v>
          </cell>
          <cell r="J171">
            <v>11009307000170</v>
          </cell>
          <cell r="K171" t="str">
            <v>11.009.307/0001-70</v>
          </cell>
          <cell r="L171">
            <v>752462900158</v>
          </cell>
          <cell r="M171" t="str">
            <v xml:space="preserve"> </v>
          </cell>
          <cell r="O171">
            <v>40785</v>
          </cell>
          <cell r="P171">
            <v>34336800</v>
          </cell>
          <cell r="R171" t="str">
            <v>CPL DIST. DE MAT. DE CONSTRUCAO LTDA</v>
          </cell>
        </row>
        <row r="172">
          <cell r="A172">
            <v>171</v>
          </cell>
          <cell r="B172" t="str">
            <v>INMETRO  SERVICOS PUBLICOS FEDERAL</v>
          </cell>
          <cell r="E172" t="str">
            <v>CIDADE CONVERSAO</v>
          </cell>
          <cell r="F172" t="str">
            <v>DF</v>
          </cell>
          <cell r="G172" t="str">
            <v xml:space="preserve"> </v>
          </cell>
          <cell r="K172" t="e">
            <v>#VALUE!</v>
          </cell>
          <cell r="M172" t="str">
            <v xml:space="preserve"> </v>
          </cell>
          <cell r="O172">
            <v>40794</v>
          </cell>
          <cell r="R172" t="str">
            <v>INMETRO  SERVICOS PUBLICOS FEDERAL</v>
          </cell>
        </row>
        <row r="173">
          <cell r="A173">
            <v>172</v>
          </cell>
          <cell r="B173" t="str">
            <v>AYRTON JOSE DISCINI FILHO EPP</v>
          </cell>
          <cell r="C173" t="str">
            <v>RUA PROF. LEONIDAS FERREIRA DA COSTA</v>
          </cell>
          <cell r="D173" t="str">
            <v>PAROLIN</v>
          </cell>
          <cell r="E173" t="str">
            <v>CURITIBA</v>
          </cell>
          <cell r="F173" t="str">
            <v>PR</v>
          </cell>
          <cell r="G173" t="str">
            <v xml:space="preserve"> </v>
          </cell>
          <cell r="H173">
            <v>80220410</v>
          </cell>
          <cell r="J173">
            <v>3123344000186</v>
          </cell>
          <cell r="K173" t="str">
            <v>03.123.344/0001-86</v>
          </cell>
          <cell r="L173">
            <v>9018254910</v>
          </cell>
          <cell r="M173" t="str">
            <v xml:space="preserve"> </v>
          </cell>
          <cell r="O173">
            <v>40851</v>
          </cell>
          <cell r="P173" t="str">
            <v>41 30774355</v>
          </cell>
          <cell r="R173" t="str">
            <v>AYRTON JOSE DISCINI FILHO EPP</v>
          </cell>
        </row>
        <row r="174">
          <cell r="A174">
            <v>173</v>
          </cell>
          <cell r="B174" t="str">
            <v>DEPARTAMENTO DE TRANSITO DO DISTRITO FEDERAL</v>
          </cell>
          <cell r="E174" t="str">
            <v>CIDADE CONVERSAO</v>
          </cell>
          <cell r="F174" t="str">
            <v>DF</v>
          </cell>
          <cell r="G174" t="str">
            <v xml:space="preserve"> </v>
          </cell>
          <cell r="K174" t="e">
            <v>#VALUE!</v>
          </cell>
          <cell r="M174" t="str">
            <v xml:space="preserve"> </v>
          </cell>
          <cell r="O174">
            <v>40889</v>
          </cell>
          <cell r="R174" t="str">
            <v>DEPARTAMENTO DE TRANSITO DO DISTRITO FEDERAL</v>
          </cell>
        </row>
        <row r="175">
          <cell r="A175">
            <v>174</v>
          </cell>
          <cell r="B175" t="str">
            <v>CENTRO DE INT EMPRESA ESCOLA CIEE</v>
          </cell>
          <cell r="E175" t="str">
            <v>CIDADE CONVERSAO</v>
          </cell>
          <cell r="F175" t="str">
            <v>DF</v>
          </cell>
          <cell r="G175" t="str">
            <v xml:space="preserve"> </v>
          </cell>
          <cell r="K175" t="e">
            <v>#VALUE!</v>
          </cell>
          <cell r="M175" t="str">
            <v xml:space="preserve"> </v>
          </cell>
          <cell r="O175">
            <v>40805</v>
          </cell>
          <cell r="R175" t="str">
            <v>CENTRO DE INT EMPRESA ESCOLA CIEE</v>
          </cell>
        </row>
        <row r="176">
          <cell r="A176">
            <v>175</v>
          </cell>
          <cell r="B176" t="str">
            <v>MERCADO NA REDE LTDA-ME</v>
          </cell>
          <cell r="C176" t="str">
            <v>SHCSW CLSW 303 BL C ENT. 18/20 LJ</v>
          </cell>
          <cell r="D176" t="str">
            <v>SUDOESTE</v>
          </cell>
          <cell r="E176" t="str">
            <v>BRASILIA</v>
          </cell>
          <cell r="F176" t="str">
            <v>DF</v>
          </cell>
          <cell r="G176" t="str">
            <v xml:space="preserve"> </v>
          </cell>
          <cell r="H176">
            <v>70673623</v>
          </cell>
          <cell r="J176">
            <v>4843360000106</v>
          </cell>
          <cell r="K176" t="str">
            <v>04.843.360/0001-06</v>
          </cell>
          <cell r="L176">
            <v>743006100102</v>
          </cell>
          <cell r="M176" t="str">
            <v xml:space="preserve"> </v>
          </cell>
          <cell r="O176">
            <v>40912</v>
          </cell>
          <cell r="P176" t="str">
            <v>61 30346559</v>
          </cell>
          <cell r="R176" t="str">
            <v>MERCADO NA REDE LTDA-ME</v>
          </cell>
        </row>
        <row r="177">
          <cell r="A177">
            <v>176</v>
          </cell>
          <cell r="B177" t="str">
            <v>OCT VEICULOS LTDA</v>
          </cell>
          <cell r="C177" t="str">
            <v>QS 01 RUA 212 LOTES 19 E 21, 19</v>
          </cell>
          <cell r="D177" t="str">
            <v>AGUAS CLARAS</v>
          </cell>
          <cell r="E177" t="str">
            <v>TAGUATINGA</v>
          </cell>
          <cell r="F177" t="str">
            <v>DF</v>
          </cell>
          <cell r="G177" t="str">
            <v xml:space="preserve"> </v>
          </cell>
          <cell r="H177">
            <v>71950550</v>
          </cell>
          <cell r="J177">
            <v>549675000194</v>
          </cell>
          <cell r="K177" t="str">
            <v>00.549.675/0001-94</v>
          </cell>
          <cell r="L177">
            <v>732411300132</v>
          </cell>
          <cell r="M177" t="str">
            <v xml:space="preserve"> </v>
          </cell>
          <cell r="N177" t="str">
            <v>MARIANA ( FINANCEIRO )</v>
          </cell>
          <cell r="O177">
            <v>40914</v>
          </cell>
          <cell r="P177" t="str">
            <v>61 21066000</v>
          </cell>
          <cell r="R177" t="str">
            <v>OCT VEICULOS LTDA</v>
          </cell>
        </row>
        <row r="178">
          <cell r="A178">
            <v>177</v>
          </cell>
          <cell r="B178" t="str">
            <v>SIND. TRAB. COM.ATAC E VAR. MATER. CONSTR DO DF</v>
          </cell>
          <cell r="E178" t="str">
            <v>CIDADE CONVERSAO</v>
          </cell>
          <cell r="F178" t="str">
            <v>DF</v>
          </cell>
          <cell r="G178" t="str">
            <v xml:space="preserve"> </v>
          </cell>
          <cell r="K178" t="e">
            <v>#VALUE!</v>
          </cell>
          <cell r="M178" t="str">
            <v xml:space="preserve"> </v>
          </cell>
          <cell r="O178">
            <v>40918</v>
          </cell>
          <cell r="R178" t="str">
            <v>SIND. TRAB. COM.ATAC E VAR. MATER. CONSTR DO DF</v>
          </cell>
        </row>
        <row r="179">
          <cell r="A179">
            <v>178</v>
          </cell>
          <cell r="B179" t="str">
            <v>MUNDO DOS FILTROS LTDA</v>
          </cell>
          <cell r="E179" t="str">
            <v>CIDADE CONVERSAO</v>
          </cell>
          <cell r="F179" t="str">
            <v>DF</v>
          </cell>
          <cell r="G179" t="str">
            <v xml:space="preserve"> </v>
          </cell>
          <cell r="K179" t="e">
            <v>#VALUE!</v>
          </cell>
          <cell r="M179" t="str">
            <v xml:space="preserve"> </v>
          </cell>
          <cell r="O179">
            <v>40938</v>
          </cell>
          <cell r="R179" t="str">
            <v>MUNDO DOS FILTROS LTDA</v>
          </cell>
        </row>
        <row r="180">
          <cell r="A180">
            <v>179</v>
          </cell>
          <cell r="B180" t="str">
            <v>INDUSTRIA DE LIXADORES PURPER LTDA</v>
          </cell>
          <cell r="C180" t="str">
            <v>RUA NILO PECANHA, SALA 01 N.</v>
          </cell>
          <cell r="D180" t="str">
            <v>SAO CRISTOVAO</v>
          </cell>
          <cell r="E180" t="str">
            <v>LAJEADO</v>
          </cell>
          <cell r="F180" t="str">
            <v>RS</v>
          </cell>
          <cell r="G180" t="str">
            <v xml:space="preserve"> </v>
          </cell>
          <cell r="H180">
            <v>95900000</v>
          </cell>
          <cell r="J180">
            <v>10789413000150</v>
          </cell>
          <cell r="K180" t="str">
            <v>10.789.413/0001-50</v>
          </cell>
          <cell r="L180">
            <v>720129532</v>
          </cell>
          <cell r="M180" t="str">
            <v xml:space="preserve"> </v>
          </cell>
          <cell r="N180" t="str">
            <v>WANDER</v>
          </cell>
          <cell r="O180">
            <v>40967</v>
          </cell>
          <cell r="P180" t="str">
            <v>51 37144436</v>
          </cell>
          <cell r="R180" t="str">
            <v>INDUSTRIA DE LIXADORES PURPER LTDA</v>
          </cell>
        </row>
        <row r="181">
          <cell r="A181">
            <v>180</v>
          </cell>
          <cell r="B181" t="str">
            <v>RDV FERRAMENTAS AUTOMOTIVAS LTDA ME</v>
          </cell>
          <cell r="C181" t="str">
            <v>SIA SULQD 4C BL E LJS 45/65</v>
          </cell>
          <cell r="D181" t="str">
            <v>GUARA</v>
          </cell>
          <cell r="E181" t="str">
            <v>BRASILIA</v>
          </cell>
          <cell r="F181" t="str">
            <v>DF</v>
          </cell>
          <cell r="G181" t="str">
            <v xml:space="preserve"> </v>
          </cell>
          <cell r="H181">
            <v>71200045</v>
          </cell>
          <cell r="J181">
            <v>9544654000150</v>
          </cell>
          <cell r="K181" t="str">
            <v>09.544.654/0001-50</v>
          </cell>
          <cell r="L181">
            <v>750347300112</v>
          </cell>
          <cell r="M181" t="str">
            <v xml:space="preserve"> </v>
          </cell>
          <cell r="N181" t="str">
            <v>RICARDO</v>
          </cell>
          <cell r="O181">
            <v>41001</v>
          </cell>
          <cell r="P181" t="str">
            <v>61 39671156</v>
          </cell>
          <cell r="R181" t="str">
            <v>RDV FERRAMENTAS AUTOMOTIVAS LTDA ME</v>
          </cell>
        </row>
        <row r="182">
          <cell r="A182">
            <v>181</v>
          </cell>
          <cell r="B182" t="str">
            <v>TSI TECNOLOGIA EM SISTEMAS DE INFORMACAO</v>
          </cell>
          <cell r="E182" t="str">
            <v>CIDADE CONVERSAO</v>
          </cell>
          <cell r="F182" t="str">
            <v>DF</v>
          </cell>
          <cell r="G182" t="str">
            <v xml:space="preserve"> </v>
          </cell>
          <cell r="K182" t="e">
            <v>#VALUE!</v>
          </cell>
          <cell r="M182" t="str">
            <v xml:space="preserve"> </v>
          </cell>
          <cell r="O182">
            <v>41001</v>
          </cell>
          <cell r="R182" t="str">
            <v>TSI TECNOLOGIA EM SISTEMAS DE INFORMACAO</v>
          </cell>
        </row>
        <row r="183">
          <cell r="A183">
            <v>182</v>
          </cell>
          <cell r="B183" t="str">
            <v>K&amp;K COMERCIO DE PRODUTOS E COMPLEMENTO</v>
          </cell>
          <cell r="E183" t="str">
            <v>CIDADE CONVERSAO</v>
          </cell>
          <cell r="F183" t="str">
            <v>DF</v>
          </cell>
          <cell r="G183" t="str">
            <v xml:space="preserve"> </v>
          </cell>
          <cell r="K183" t="e">
            <v>#VALUE!</v>
          </cell>
          <cell r="M183" t="str">
            <v xml:space="preserve"> </v>
          </cell>
          <cell r="O183">
            <v>41001</v>
          </cell>
          <cell r="R183" t="str">
            <v>K&amp;K COMERCIO DE PRODUTOS E COMPLEMENTO</v>
          </cell>
        </row>
        <row r="184">
          <cell r="A184">
            <v>183</v>
          </cell>
          <cell r="B184" t="str">
            <v>ESTRUTURA CENTER COM. DE MATERIAIS DE CONST. LTDA</v>
          </cell>
          <cell r="C184" t="str">
            <v>SIA TRECHO 2 LOTE 1315/13</v>
          </cell>
          <cell r="D184" t="str">
            <v>SIA</v>
          </cell>
          <cell r="E184" t="str">
            <v>BRASILIA</v>
          </cell>
          <cell r="F184" t="str">
            <v>DF</v>
          </cell>
          <cell r="G184" t="str">
            <v xml:space="preserve"> </v>
          </cell>
          <cell r="H184">
            <v>71200020</v>
          </cell>
          <cell r="J184">
            <v>1739265000179</v>
          </cell>
          <cell r="K184" t="str">
            <v>01.739.265/0001-79</v>
          </cell>
          <cell r="L184">
            <v>736957400115</v>
          </cell>
          <cell r="M184" t="str">
            <v xml:space="preserve"> </v>
          </cell>
          <cell r="O184">
            <v>41001</v>
          </cell>
          <cell r="P184" t="str">
            <v>61 33611737</v>
          </cell>
          <cell r="R184" t="str">
            <v>ESTRUTURA CENTER COM. DE MATERIAIS DE CONST. LTDA</v>
          </cell>
        </row>
        <row r="185">
          <cell r="A185">
            <v>184</v>
          </cell>
          <cell r="B185" t="str">
            <v>TESUS  UNIFORMES</v>
          </cell>
          <cell r="E185" t="str">
            <v>CIDADE CONVERSAO</v>
          </cell>
          <cell r="F185" t="str">
            <v>DF</v>
          </cell>
          <cell r="G185" t="str">
            <v xml:space="preserve"> </v>
          </cell>
          <cell r="K185" t="e">
            <v>#VALUE!</v>
          </cell>
          <cell r="M185" t="str">
            <v xml:space="preserve"> </v>
          </cell>
          <cell r="O185">
            <v>41032</v>
          </cell>
          <cell r="R185" t="str">
            <v>TESUS  UNIFORMES</v>
          </cell>
        </row>
        <row r="186">
          <cell r="A186">
            <v>185</v>
          </cell>
          <cell r="B186" t="str">
            <v>ITW PPF BRASIL ADESIVOS LTDA</v>
          </cell>
          <cell r="C186" t="str">
            <v>RUA ANTONIO FELAMINGO</v>
          </cell>
          <cell r="D186" t="str">
            <v>MACUCO</v>
          </cell>
          <cell r="E186" t="str">
            <v>VALINHOS</v>
          </cell>
          <cell r="F186" t="str">
            <v>SP</v>
          </cell>
          <cell r="G186" t="str">
            <v xml:space="preserve"> </v>
          </cell>
          <cell r="H186">
            <v>13279452</v>
          </cell>
          <cell r="J186">
            <v>5858780000129</v>
          </cell>
          <cell r="K186" t="str">
            <v>05.858.780/0001-29</v>
          </cell>
          <cell r="L186">
            <v>708189438115</v>
          </cell>
          <cell r="M186" t="str">
            <v xml:space="preserve"> </v>
          </cell>
          <cell r="O186">
            <v>41038</v>
          </cell>
          <cell r="P186" t="str">
            <v>19 38817788</v>
          </cell>
          <cell r="R186" t="str">
            <v>ITW PPF BRASIL ADESIVOS LTDA</v>
          </cell>
        </row>
        <row r="187">
          <cell r="A187">
            <v>186</v>
          </cell>
          <cell r="B187" t="str">
            <v>JG COM. IMP. E EXP. DE PECAS LTDA</v>
          </cell>
          <cell r="C187" t="str">
            <v>RUA LUIS GREGNANIN,</v>
          </cell>
          <cell r="D187" t="str">
            <v>VILA PRUDENTE</v>
          </cell>
          <cell r="E187" t="str">
            <v>SÃO PAULO</v>
          </cell>
          <cell r="F187" t="str">
            <v>SP</v>
          </cell>
          <cell r="G187" t="str">
            <v xml:space="preserve"> </v>
          </cell>
          <cell r="H187">
            <v>3127001</v>
          </cell>
          <cell r="J187">
            <v>11735406000139</v>
          </cell>
          <cell r="K187" t="str">
            <v>11.735.406/0001-39</v>
          </cell>
          <cell r="L187">
            <v>147094971114</v>
          </cell>
          <cell r="M187" t="str">
            <v xml:space="preserve"> </v>
          </cell>
          <cell r="O187">
            <v>41053</v>
          </cell>
          <cell r="P187" t="str">
            <v>11 20211878</v>
          </cell>
          <cell r="R187" t="str">
            <v>JG COM. IMP. E EXP. DE PECAS LTDA</v>
          </cell>
        </row>
        <row r="188">
          <cell r="A188">
            <v>187</v>
          </cell>
          <cell r="B188" t="str">
            <v>MC DISTRIBUIDORA DE PRODUTOS AUTOMOTIVOS LTDA</v>
          </cell>
          <cell r="E188" t="str">
            <v>CIDADE CONVERSAO</v>
          </cell>
          <cell r="F188" t="str">
            <v>DF</v>
          </cell>
          <cell r="G188" t="str">
            <v xml:space="preserve"> </v>
          </cell>
          <cell r="K188" t="e">
            <v>#VALUE!</v>
          </cell>
          <cell r="M188" t="str">
            <v xml:space="preserve"> </v>
          </cell>
          <cell r="O188">
            <v>41081</v>
          </cell>
          <cell r="R188" t="str">
            <v>MC DISTRIBUIDORA DE PRODUTOS AUTOMOTIVOS LTDA</v>
          </cell>
        </row>
        <row r="189">
          <cell r="A189">
            <v>188</v>
          </cell>
          <cell r="B189" t="str">
            <v>COE, COELHO &amp; CIA LTDA</v>
          </cell>
          <cell r="C189" t="str">
            <v>SIA TRECHO 02 LOTE</v>
          </cell>
          <cell r="D189" t="str">
            <v>SETOR DE INDUSTRIAS</v>
          </cell>
          <cell r="E189" t="str">
            <v>BRASILIA</v>
          </cell>
          <cell r="F189" t="str">
            <v>DF</v>
          </cell>
          <cell r="G189" t="str">
            <v xml:space="preserve"> </v>
          </cell>
          <cell r="H189">
            <v>71200020</v>
          </cell>
          <cell r="J189">
            <v>24934648000284</v>
          </cell>
          <cell r="K189" t="str">
            <v>24.934.648/0002-84</v>
          </cell>
          <cell r="L189">
            <v>732298900206</v>
          </cell>
          <cell r="M189" t="str">
            <v xml:space="preserve"> </v>
          </cell>
          <cell r="O189">
            <v>41088</v>
          </cell>
          <cell r="P189" t="str">
            <v>61 32336123</v>
          </cell>
          <cell r="Q189" t="str">
            <v>61 32334901</v>
          </cell>
          <cell r="R189" t="str">
            <v>COE, COELHO &amp; CIA LTDA</v>
          </cell>
        </row>
        <row r="190">
          <cell r="A190">
            <v>189</v>
          </cell>
          <cell r="B190" t="str">
            <v>INVESTIMENTO PRODUCOES E PUBLICIDADE</v>
          </cell>
          <cell r="E190" t="str">
            <v>CIDADE CONVERSAO</v>
          </cell>
          <cell r="F190" t="str">
            <v>DF</v>
          </cell>
          <cell r="G190" t="str">
            <v xml:space="preserve"> </v>
          </cell>
          <cell r="K190" t="e">
            <v>#VALUE!</v>
          </cell>
          <cell r="M190" t="str">
            <v xml:space="preserve"> </v>
          </cell>
          <cell r="O190">
            <v>41081</v>
          </cell>
          <cell r="R190" t="str">
            <v>INVESTIMENTO PRODUCOES E PUBLICIDADE</v>
          </cell>
        </row>
        <row r="191">
          <cell r="A191">
            <v>190</v>
          </cell>
          <cell r="B191" t="str">
            <v>DISMONZA DIST. DE TINTAS E ABRAS. LTDA</v>
          </cell>
          <cell r="C191" t="str">
            <v>QNE 19 LOTE</v>
          </cell>
          <cell r="D191" t="str">
            <v>TAGUATINGA NORTE</v>
          </cell>
          <cell r="E191" t="str">
            <v>BRASILIA</v>
          </cell>
          <cell r="F191" t="str">
            <v>DF</v>
          </cell>
          <cell r="G191" t="str">
            <v xml:space="preserve"> </v>
          </cell>
          <cell r="H191">
            <v>72125190</v>
          </cell>
          <cell r="J191">
            <v>12801150000183</v>
          </cell>
          <cell r="K191" t="str">
            <v>12.801.150/0001-83</v>
          </cell>
          <cell r="L191">
            <v>755709200104</v>
          </cell>
          <cell r="M191" t="str">
            <v xml:space="preserve"> </v>
          </cell>
          <cell r="O191">
            <v>41109</v>
          </cell>
          <cell r="P191" t="str">
            <v>61 33551733</v>
          </cell>
          <cell r="R191" t="str">
            <v>DISMONZA DIST. DE TINTAS E ABRAS. LTDA</v>
          </cell>
        </row>
        <row r="192">
          <cell r="A192">
            <v>191</v>
          </cell>
          <cell r="B192" t="str">
            <v>EQUIPAMENTOS CONTRA INCENDIO EM GERAL</v>
          </cell>
          <cell r="C192" t="str">
            <v>QD 203 CONJ. 07 LT</v>
          </cell>
          <cell r="D192" t="str">
            <v>RECANTO DAS EMAS</v>
          </cell>
          <cell r="E192" t="str">
            <v>BRASILIA</v>
          </cell>
          <cell r="F192" t="str">
            <v>DF</v>
          </cell>
          <cell r="G192" t="str">
            <v xml:space="preserve"> </v>
          </cell>
          <cell r="H192">
            <v>72610300</v>
          </cell>
          <cell r="J192">
            <v>4750381000187</v>
          </cell>
          <cell r="K192" t="str">
            <v>04.750.381/0001-87</v>
          </cell>
          <cell r="L192">
            <v>742799400106</v>
          </cell>
          <cell r="M192" t="str">
            <v xml:space="preserve"> </v>
          </cell>
          <cell r="O192">
            <v>41115</v>
          </cell>
          <cell r="P192" t="str">
            <v>61 34344444</v>
          </cell>
          <cell r="R192" t="str">
            <v>EQUIPAMENTOS CONTRA INCENDIO EM GERAL</v>
          </cell>
        </row>
        <row r="193">
          <cell r="A193">
            <v>192</v>
          </cell>
          <cell r="B193" t="str">
            <v>CANAL TINTAS</v>
          </cell>
          <cell r="C193" t="str">
            <v>QUADRA 08 CONJ. A</v>
          </cell>
          <cell r="D193" t="str">
            <v>SOF SUL</v>
          </cell>
          <cell r="E193" t="str">
            <v>GUARA</v>
          </cell>
          <cell r="F193" t="str">
            <v>DF</v>
          </cell>
          <cell r="G193" t="str">
            <v xml:space="preserve"> </v>
          </cell>
          <cell r="H193">
            <v>71215241</v>
          </cell>
          <cell r="J193">
            <v>2444060000129</v>
          </cell>
          <cell r="K193" t="str">
            <v>02.444.060/0001-29</v>
          </cell>
          <cell r="L193">
            <v>752462900158</v>
          </cell>
          <cell r="M193" t="str">
            <v xml:space="preserve"> </v>
          </cell>
          <cell r="O193">
            <v>41101</v>
          </cell>
          <cell r="P193" t="str">
            <v>61 32331803</v>
          </cell>
          <cell r="R193" t="str">
            <v>CANAL TINTAS</v>
          </cell>
        </row>
        <row r="194">
          <cell r="A194">
            <v>193</v>
          </cell>
          <cell r="B194" t="str">
            <v>JOSE HUMBERTO XAVIER</v>
          </cell>
          <cell r="C194" t="str">
            <v>AV. SAO DOMINGOS QD. 03 LT 16,150</v>
          </cell>
          <cell r="D194" t="str">
            <v>VILA MUTIRAO</v>
          </cell>
          <cell r="E194" t="str">
            <v>GOIÂNIA</v>
          </cell>
          <cell r="F194" t="str">
            <v>GO</v>
          </cell>
          <cell r="G194" t="str">
            <v xml:space="preserve"> </v>
          </cell>
          <cell r="H194">
            <v>74480120</v>
          </cell>
          <cell r="J194">
            <v>10618219000102</v>
          </cell>
          <cell r="K194" t="str">
            <v>10.618.219/0001-02</v>
          </cell>
          <cell r="L194">
            <v>104476362</v>
          </cell>
          <cell r="M194" t="str">
            <v xml:space="preserve"> </v>
          </cell>
          <cell r="O194">
            <v>41109</v>
          </cell>
          <cell r="P194" t="str">
            <v>62 35956724</v>
          </cell>
          <cell r="R194" t="str">
            <v>JOSE HUMBERTO XAVIER</v>
          </cell>
        </row>
        <row r="195">
          <cell r="A195">
            <v>194</v>
          </cell>
          <cell r="B195" t="str">
            <v>TEF AUTOMOCAO COMERCIAL LTDA</v>
          </cell>
          <cell r="C195" t="str">
            <v>SCLR/NORTE CLR QD 7</v>
          </cell>
          <cell r="D195" t="str">
            <v>ASA NORTE</v>
          </cell>
          <cell r="E195" t="str">
            <v>BRASILIA</v>
          </cell>
          <cell r="F195" t="str">
            <v>DF</v>
          </cell>
          <cell r="G195" t="str">
            <v xml:space="preserve"> </v>
          </cell>
          <cell r="H195">
            <v>70750701</v>
          </cell>
          <cell r="J195">
            <v>5438120000199</v>
          </cell>
          <cell r="K195" t="str">
            <v>05.438.120/0001-99</v>
          </cell>
          <cell r="L195">
            <v>744099500104</v>
          </cell>
          <cell r="M195" t="str">
            <v xml:space="preserve"> </v>
          </cell>
          <cell r="O195">
            <v>41116</v>
          </cell>
          <cell r="P195" t="str">
            <v>61 30376333</v>
          </cell>
          <cell r="R195" t="str">
            <v>TEF AUTOMOCAO COMERCIAL LTDA</v>
          </cell>
        </row>
        <row r="196">
          <cell r="A196">
            <v>195</v>
          </cell>
          <cell r="B196" t="str">
            <v>PNEUS WAY PNEUS SERVICOS AUTOMOTIVOS LTDA</v>
          </cell>
          <cell r="C196" t="str">
            <v>SIA TRECHO</v>
          </cell>
          <cell r="D196" t="str">
            <v>SIA</v>
          </cell>
          <cell r="E196" t="str">
            <v>BRASILIA</v>
          </cell>
          <cell r="F196" t="str">
            <v>DF</v>
          </cell>
          <cell r="G196" t="str">
            <v xml:space="preserve"> </v>
          </cell>
          <cell r="H196">
            <v>71205970</v>
          </cell>
          <cell r="J196">
            <v>1018969000314</v>
          </cell>
          <cell r="K196" t="str">
            <v>01.018.969/0003-14</v>
          </cell>
          <cell r="L196">
            <v>731955600302</v>
          </cell>
          <cell r="M196" t="str">
            <v xml:space="preserve"> </v>
          </cell>
          <cell r="N196" t="str">
            <v>RONI/GUSTAVO</v>
          </cell>
          <cell r="O196">
            <v>41129</v>
          </cell>
          <cell r="P196" t="str">
            <v>80  0610009</v>
          </cell>
          <cell r="Q196">
            <v>33620002</v>
          </cell>
          <cell r="R196" t="str">
            <v>PNEUS WAY PNEUS SERVICOS AUTOMOTIVOS LTDA</v>
          </cell>
        </row>
        <row r="197">
          <cell r="A197">
            <v>196</v>
          </cell>
          <cell r="B197" t="str">
            <v>K &amp; K COM. PROD. COMP. AUTOMOTIVOS LTDA</v>
          </cell>
          <cell r="C197" t="str">
            <v>RUA 15A LOSTRACCO QD 26 LOTE 07, 594</v>
          </cell>
          <cell r="D197" t="str">
            <v>JARDIM PLANALTO</v>
          </cell>
          <cell r="E197" t="str">
            <v>GOIÂNIA</v>
          </cell>
          <cell r="F197" t="str">
            <v>GO</v>
          </cell>
          <cell r="G197" t="str">
            <v xml:space="preserve"> </v>
          </cell>
          <cell r="H197">
            <v>74333215</v>
          </cell>
          <cell r="J197">
            <v>10887181000173</v>
          </cell>
          <cell r="K197" t="str">
            <v>10.887.181/0001-73</v>
          </cell>
          <cell r="L197">
            <v>104488123</v>
          </cell>
          <cell r="M197" t="str">
            <v xml:space="preserve"> </v>
          </cell>
          <cell r="O197">
            <v>41117</v>
          </cell>
          <cell r="P197" t="str">
            <v>62 39318363</v>
          </cell>
          <cell r="R197" t="str">
            <v>K &amp; K COM. PROD. COMP. AUTOMOTIVOS LTDA</v>
          </cell>
        </row>
        <row r="198">
          <cell r="A198">
            <v>197</v>
          </cell>
          <cell r="B198" t="str">
            <v>ER MIRANDA RELOGIO DIGITAL</v>
          </cell>
          <cell r="C198" t="str">
            <v>QD 15 LOTE 09,102</v>
          </cell>
          <cell r="D198" t="str">
            <v>SETOR LESTE</v>
          </cell>
          <cell r="E198" t="str">
            <v>GAMA</v>
          </cell>
          <cell r="F198" t="str">
            <v>DF</v>
          </cell>
          <cell r="G198" t="str">
            <v xml:space="preserve"> </v>
          </cell>
          <cell r="H198">
            <v>72460250</v>
          </cell>
          <cell r="J198">
            <v>9217002000101</v>
          </cell>
          <cell r="K198" t="str">
            <v>09.217.002/0001-01</v>
          </cell>
          <cell r="L198">
            <v>749614400195</v>
          </cell>
          <cell r="M198" t="str">
            <v xml:space="preserve"> </v>
          </cell>
          <cell r="O198">
            <v>41152</v>
          </cell>
          <cell r="R198" t="str">
            <v>ER MIRANDA RELOGIO DIGITAL</v>
          </cell>
        </row>
        <row r="199">
          <cell r="A199">
            <v>198</v>
          </cell>
          <cell r="B199" t="str">
            <v>TNT MERCURIO CARGAS E ENCOMENDAS EXPRESSAS S.A</v>
          </cell>
          <cell r="C199" t="str">
            <v>SETOR STRC TRECHO 3 CONJ D LOTES. 1/2</v>
          </cell>
          <cell r="D199" t="str">
            <v>SIA SUL</v>
          </cell>
          <cell r="E199" t="str">
            <v>BRASILIA</v>
          </cell>
          <cell r="F199" t="str">
            <v>DF</v>
          </cell>
          <cell r="G199" t="str">
            <v xml:space="preserve"> </v>
          </cell>
          <cell r="H199">
            <v>71225500</v>
          </cell>
          <cell r="J199">
            <v>95591723012206</v>
          </cell>
          <cell r="K199" t="str">
            <v>95.591.723/0122-06</v>
          </cell>
          <cell r="L199">
            <v>746332800230</v>
          </cell>
          <cell r="M199" t="str">
            <v xml:space="preserve"> </v>
          </cell>
          <cell r="O199">
            <v>41156</v>
          </cell>
          <cell r="P199" t="str">
            <v>61 21042800</v>
          </cell>
          <cell r="R199" t="str">
            <v>TNT MERCURIO CARGAS E ENCOMENDAS EXPRESSAS S.A</v>
          </cell>
        </row>
        <row r="200">
          <cell r="A200">
            <v>199</v>
          </cell>
          <cell r="B200" t="str">
            <v>IMPERMEAVEL DIST. DE IMPERMEABILIZANTES LTDA</v>
          </cell>
          <cell r="C200" t="str">
            <v>RUA SALVADOR QD.</v>
          </cell>
          <cell r="D200" t="str">
            <v>SETOR URIAS</v>
          </cell>
          <cell r="E200" t="str">
            <v>GOIÂNIA</v>
          </cell>
          <cell r="F200" t="str">
            <v>GO</v>
          </cell>
          <cell r="G200" t="str">
            <v xml:space="preserve"> </v>
          </cell>
          <cell r="H200">
            <v>74565620</v>
          </cell>
          <cell r="J200">
            <v>11072084000195</v>
          </cell>
          <cell r="K200" t="str">
            <v>11.072.084/0001-95</v>
          </cell>
          <cell r="L200">
            <v>104529016</v>
          </cell>
          <cell r="M200" t="str">
            <v xml:space="preserve"> </v>
          </cell>
          <cell r="O200">
            <v>41163</v>
          </cell>
          <cell r="P200" t="str">
            <v>62 32101288</v>
          </cell>
          <cell r="R200" t="str">
            <v>IMPERMEAVEL DIST. DE IMPERMEABILIZANTES LTDA</v>
          </cell>
        </row>
        <row r="201">
          <cell r="A201">
            <v>200</v>
          </cell>
          <cell r="B201" t="str">
            <v>SADIF COMERCIO DE VEICULOS LTDA</v>
          </cell>
          <cell r="C201" t="str">
            <v>TRECHO SIA 2 N.</v>
          </cell>
          <cell r="D201" t="str">
            <v>ZONA INDUSTRIAL</v>
          </cell>
          <cell r="E201" t="str">
            <v>BRASILIA</v>
          </cell>
          <cell r="F201" t="str">
            <v>DF</v>
          </cell>
          <cell r="G201" t="str">
            <v xml:space="preserve"> </v>
          </cell>
          <cell r="H201">
            <v>71200020</v>
          </cell>
          <cell r="J201">
            <v>9348217000161</v>
          </cell>
          <cell r="K201" t="str">
            <v>09.348.217/0001-61</v>
          </cell>
          <cell r="L201">
            <v>749869600165</v>
          </cell>
          <cell r="M201" t="str">
            <v xml:space="preserve"> </v>
          </cell>
          <cell r="O201">
            <v>41164</v>
          </cell>
          <cell r="P201" t="str">
            <v>61 34036363</v>
          </cell>
          <cell r="R201" t="str">
            <v>SADIF COMERCIO DE VEICULOS LTDA</v>
          </cell>
        </row>
        <row r="202">
          <cell r="A202">
            <v>201</v>
          </cell>
          <cell r="B202" t="str">
            <v>REFRICENTER REFRIGERACAO E CM. DE PECAS LTDA</v>
          </cell>
          <cell r="C202" t="str">
            <v>CRS 515 BLOCO B LOJA 34/35</v>
          </cell>
          <cell r="D202" t="str">
            <v>ASA SUL</v>
          </cell>
          <cell r="E202" t="str">
            <v>BRASILIA</v>
          </cell>
          <cell r="F202" t="str">
            <v>DF</v>
          </cell>
          <cell r="G202" t="str">
            <v xml:space="preserve"> </v>
          </cell>
          <cell r="H202">
            <v>70381520</v>
          </cell>
          <cell r="J202">
            <v>1194909000190</v>
          </cell>
          <cell r="K202" t="str">
            <v>01.194.909/0001-90</v>
          </cell>
          <cell r="L202">
            <v>736172300199</v>
          </cell>
          <cell r="M202" t="str">
            <v xml:space="preserve"> </v>
          </cell>
          <cell r="O202">
            <v>41172</v>
          </cell>
          <cell r="P202" t="str">
            <v>61 32452054</v>
          </cell>
          <cell r="R202" t="str">
            <v>REFRICENTER REFRIGERACAO E CM. DE PECAS LTDA</v>
          </cell>
        </row>
        <row r="203">
          <cell r="A203">
            <v>202</v>
          </cell>
          <cell r="B203" t="str">
            <v>HIDRALUZ MATERIAIS ELETRICOS EPP</v>
          </cell>
          <cell r="C203" t="str">
            <v>RUA 13 LOTE</v>
          </cell>
          <cell r="D203" t="str">
            <v>GUARA II</v>
          </cell>
          <cell r="E203" t="str">
            <v>BRASILIA</v>
          </cell>
          <cell r="F203" t="str">
            <v>DF</v>
          </cell>
          <cell r="G203" t="str">
            <v xml:space="preserve"> </v>
          </cell>
          <cell r="H203">
            <v>71070513</v>
          </cell>
          <cell r="J203">
            <v>33521709000191</v>
          </cell>
          <cell r="K203" t="str">
            <v>33.521.709/0001-91</v>
          </cell>
          <cell r="L203">
            <v>730886200136</v>
          </cell>
          <cell r="M203" t="str">
            <v xml:space="preserve"> </v>
          </cell>
          <cell r="O203">
            <v>41177</v>
          </cell>
          <cell r="P203" t="str">
            <v>61 33013107</v>
          </cell>
          <cell r="R203" t="str">
            <v>HIDRALUZ MATERIAIS ELETRICOS EPP</v>
          </cell>
        </row>
        <row r="204">
          <cell r="A204">
            <v>203</v>
          </cell>
          <cell r="B204" t="str">
            <v>CATRAL REFRIGERACAO E ELETRODOMESTICOS LTDA</v>
          </cell>
          <cell r="C204" t="str">
            <v>QND 28 LOTE</v>
          </cell>
          <cell r="D204" t="str">
            <v>TAG. NORTE</v>
          </cell>
          <cell r="E204" t="str">
            <v>BRASILIA</v>
          </cell>
          <cell r="F204" t="str">
            <v>DF</v>
          </cell>
          <cell r="G204" t="str">
            <v xml:space="preserve"> </v>
          </cell>
          <cell r="H204">
            <v>72120280</v>
          </cell>
          <cell r="J204">
            <v>2375921001055</v>
          </cell>
          <cell r="K204" t="str">
            <v>02.375.921/0010-55</v>
          </cell>
          <cell r="L204">
            <v>749822300211</v>
          </cell>
          <cell r="M204" t="str">
            <v xml:space="preserve"> </v>
          </cell>
          <cell r="O204">
            <v>41180</v>
          </cell>
          <cell r="P204" t="str">
            <v>61 32040404</v>
          </cell>
          <cell r="R204" t="str">
            <v>CATRAL REFRIGERACAO E ELETRODOMESTICOS LTDA</v>
          </cell>
        </row>
        <row r="205">
          <cell r="A205">
            <v>204</v>
          </cell>
          <cell r="B205" t="str">
            <v>SADA TRANSPORTES</v>
          </cell>
          <cell r="C205" t="str">
            <v>RUA GUSTAF DALEN,</v>
          </cell>
          <cell r="D205" t="str">
            <v>DISTR. IND. PAULO CAMILO</v>
          </cell>
          <cell r="E205" t="str">
            <v>BETIM</v>
          </cell>
          <cell r="F205" t="str">
            <v>MG</v>
          </cell>
          <cell r="G205" t="str">
            <v xml:space="preserve"> </v>
          </cell>
          <cell r="H205">
            <v>32669174</v>
          </cell>
          <cell r="J205">
            <v>19199348003101</v>
          </cell>
          <cell r="K205" t="str">
            <v>19.199.348/0031-01</v>
          </cell>
          <cell r="L205">
            <v>673628101297</v>
          </cell>
          <cell r="M205" t="str">
            <v xml:space="preserve"> </v>
          </cell>
          <cell r="O205">
            <v>41186</v>
          </cell>
          <cell r="P205" t="str">
            <v>31 30719577</v>
          </cell>
          <cell r="R205" t="str">
            <v>SADA TRANSPORTES</v>
          </cell>
        </row>
        <row r="206">
          <cell r="A206">
            <v>205</v>
          </cell>
          <cell r="B206" t="str">
            <v>CASA DA JARDINAGEM LTDA</v>
          </cell>
          <cell r="C206" t="str">
            <v>TRECHO 3 Nº.0. LT</v>
          </cell>
          <cell r="D206" t="str">
            <v>SIA SUL</v>
          </cell>
          <cell r="E206" t="str">
            <v>BRASILIA</v>
          </cell>
          <cell r="F206" t="str">
            <v>DF</v>
          </cell>
          <cell r="G206" t="str">
            <v xml:space="preserve"> </v>
          </cell>
          <cell r="H206">
            <v>71200020</v>
          </cell>
          <cell r="J206">
            <v>10810485000132</v>
          </cell>
          <cell r="K206" t="str">
            <v>10.810.485/0001-32</v>
          </cell>
          <cell r="L206">
            <v>752039600197</v>
          </cell>
          <cell r="M206" t="str">
            <v xml:space="preserve"> </v>
          </cell>
          <cell r="O206">
            <v>41193</v>
          </cell>
          <cell r="P206" t="str">
            <v>61 34336800</v>
          </cell>
          <cell r="R206" t="str">
            <v>CASA DA JARDINAGEM LTDA</v>
          </cell>
        </row>
        <row r="207">
          <cell r="A207">
            <v>206</v>
          </cell>
          <cell r="B207" t="str">
            <v>EXAUSTEC SISTEMAS DE VENT. E AUT. IND LTDA EPP</v>
          </cell>
          <cell r="C207" t="str">
            <v>ADE CONJUNTO 24 LOTE</v>
          </cell>
          <cell r="D207" t="str">
            <v>AGUAS CLARAS</v>
          </cell>
          <cell r="E207" t="str">
            <v>AGUAS CLARAS</v>
          </cell>
          <cell r="F207" t="str">
            <v>DF</v>
          </cell>
          <cell r="G207" t="str">
            <v xml:space="preserve"> </v>
          </cell>
          <cell r="H207">
            <v>71990360</v>
          </cell>
          <cell r="J207">
            <v>2473168000140</v>
          </cell>
          <cell r="K207" t="str">
            <v>02.473.168/0001-40</v>
          </cell>
          <cell r="L207">
            <v>738423300174</v>
          </cell>
          <cell r="M207" t="str">
            <v xml:space="preserve"> </v>
          </cell>
          <cell r="O207">
            <v>41197</v>
          </cell>
          <cell r="P207" t="str">
            <v>61 33991183</v>
          </cell>
          <cell r="R207" t="str">
            <v>EXAUSTEC SISTEMAS DE VENT. E AUT. IND LTDA EPP</v>
          </cell>
        </row>
        <row r="208">
          <cell r="A208">
            <v>207</v>
          </cell>
          <cell r="B208" t="str">
            <v>COMERCIAL ABADIA IND. E COMERCIO RESIDUO TEXTIL .</v>
          </cell>
          <cell r="C208" t="str">
            <v>RUA 38, 38</v>
          </cell>
          <cell r="D208" t="str">
            <v>SETOR SANTOS DUMONT</v>
          </cell>
          <cell r="E208" t="str">
            <v>GOIÂNIA</v>
          </cell>
          <cell r="F208" t="str">
            <v>GO</v>
          </cell>
          <cell r="G208" t="str">
            <v xml:space="preserve"> </v>
          </cell>
          <cell r="H208">
            <v>74463750</v>
          </cell>
          <cell r="J208">
            <v>15231239000140</v>
          </cell>
          <cell r="K208" t="str">
            <v>15.231.239/0001-40</v>
          </cell>
          <cell r="L208">
            <v>105294047</v>
          </cell>
          <cell r="M208" t="str">
            <v xml:space="preserve"> </v>
          </cell>
          <cell r="N208" t="str">
            <v>THAIS</v>
          </cell>
          <cell r="O208">
            <v>41201</v>
          </cell>
          <cell r="P208" t="str">
            <v>62 32971047</v>
          </cell>
          <cell r="R208" t="str">
            <v>COMERCIAL ABADIA IND. E COMERCIO RESIDUO TEXTIL .</v>
          </cell>
        </row>
        <row r="209">
          <cell r="A209">
            <v>208</v>
          </cell>
          <cell r="B209" t="str">
            <v>THAYCE KELLY CARDOSO NUNES</v>
          </cell>
          <cell r="C209" t="str">
            <v>RUA FLOR DE MAIO QD 45 LT</v>
          </cell>
          <cell r="D209" t="str">
            <v>PONTA KAIANA</v>
          </cell>
          <cell r="E209" t="str">
            <v>TRINDADE</v>
          </cell>
          <cell r="F209" t="str">
            <v>GO</v>
          </cell>
          <cell r="G209" t="str">
            <v xml:space="preserve"> </v>
          </cell>
          <cell r="H209">
            <v>74480120</v>
          </cell>
          <cell r="J209">
            <v>2697811109</v>
          </cell>
          <cell r="K209" t="str">
            <v>026.978.111-09</v>
          </cell>
          <cell r="M209" t="str">
            <v xml:space="preserve"> </v>
          </cell>
          <cell r="O209">
            <v>41212</v>
          </cell>
          <cell r="R209" t="str">
            <v>THAYCE KELLY CARDOSO NUNES</v>
          </cell>
        </row>
        <row r="210">
          <cell r="A210">
            <v>209</v>
          </cell>
          <cell r="B210" t="str">
            <v>CELSO CAVINI DIAS SERRALHERIA ME</v>
          </cell>
          <cell r="C210" t="str">
            <v>RUA ETELVINO DE FREITAS,</v>
          </cell>
          <cell r="D210" t="str">
            <v>JARDIM SAO JOSE</v>
          </cell>
          <cell r="E210" t="str">
            <v>SÃO BERNARDO DO CAMPO</v>
          </cell>
          <cell r="F210" t="str">
            <v>SP</v>
          </cell>
          <cell r="G210" t="str">
            <v xml:space="preserve"> </v>
          </cell>
          <cell r="H210">
            <v>9762010</v>
          </cell>
          <cell r="J210">
            <v>2106105000155</v>
          </cell>
          <cell r="K210" t="str">
            <v>02.106.105/0001-55</v>
          </cell>
          <cell r="L210">
            <v>635618682116</v>
          </cell>
          <cell r="M210" t="str">
            <v xml:space="preserve"> </v>
          </cell>
          <cell r="O210">
            <v>41232</v>
          </cell>
          <cell r="P210" t="str">
            <v>11 41247703</v>
          </cell>
          <cell r="R210" t="str">
            <v>CELSO CAVINI DIAS SERRALHERIA ME</v>
          </cell>
        </row>
        <row r="211">
          <cell r="A211">
            <v>210</v>
          </cell>
          <cell r="B211" t="str">
            <v>V8 BRASIL LTDA EPP</v>
          </cell>
          <cell r="C211" t="str">
            <v>RUA GOVERNADOR JOSE BOABAID</v>
          </cell>
          <cell r="D211" t="str">
            <v>DISTRITO INDUSTRIAL</v>
          </cell>
          <cell r="E211" t="str">
            <v>SÃO JOSÉ</v>
          </cell>
          <cell r="F211" t="str">
            <v>SC</v>
          </cell>
          <cell r="G211" t="str">
            <v xml:space="preserve"> </v>
          </cell>
          <cell r="H211">
            <v>88104750</v>
          </cell>
          <cell r="J211">
            <v>4895202000108</v>
          </cell>
          <cell r="K211" t="str">
            <v>04.895.202/0001-08</v>
          </cell>
          <cell r="L211">
            <v>254455352</v>
          </cell>
          <cell r="M211" t="str">
            <v xml:space="preserve"> </v>
          </cell>
          <cell r="O211">
            <v>41232</v>
          </cell>
          <cell r="P211" t="str">
            <v>48 33418600</v>
          </cell>
          <cell r="R211" t="str">
            <v>V8 BRASIL LTDA EPP</v>
          </cell>
        </row>
        <row r="212">
          <cell r="A212">
            <v>211</v>
          </cell>
          <cell r="B212" t="str">
            <v>HP ELETROTECNICA COM. MAN. E LOC. DE EQUIP.</v>
          </cell>
          <cell r="C212" t="str">
            <v>SIA QD 04C BL C SN</v>
          </cell>
          <cell r="D212" t="str">
            <v>SIA SUL</v>
          </cell>
          <cell r="E212" t="str">
            <v>BRASILIA</v>
          </cell>
          <cell r="F212" t="str">
            <v>DF</v>
          </cell>
          <cell r="G212" t="str">
            <v xml:space="preserve"> </v>
          </cell>
          <cell r="H212">
            <v>71200045</v>
          </cell>
          <cell r="J212">
            <v>9636445000137</v>
          </cell>
          <cell r="K212" t="str">
            <v>09.636.445/0001-37</v>
          </cell>
          <cell r="L212">
            <v>750550500104</v>
          </cell>
          <cell r="M212" t="str">
            <v xml:space="preserve"> </v>
          </cell>
          <cell r="O212">
            <v>41235</v>
          </cell>
          <cell r="P212" t="str">
            <v>61 33620130</v>
          </cell>
          <cell r="R212" t="str">
            <v>HP ELETROTECNICA COM. MAN. E LOC. DE EQUIP.</v>
          </cell>
        </row>
        <row r="213">
          <cell r="A213">
            <v>212</v>
          </cell>
          <cell r="B213" t="str">
            <v>PROTECAO COMERCIO REPRESENTACAO TREINAMENTO LTDA</v>
          </cell>
          <cell r="C213" t="str">
            <v>AV. BRASIL SUL, 4590 QD. 22 LT</v>
          </cell>
          <cell r="D213" t="str">
            <v>CALIXFOLANDIA</v>
          </cell>
          <cell r="E213" t="str">
            <v>ANÁPOLIS</v>
          </cell>
          <cell r="F213" t="str">
            <v>GO</v>
          </cell>
          <cell r="G213" t="str">
            <v xml:space="preserve"> </v>
          </cell>
          <cell r="H213">
            <v>75130630</v>
          </cell>
          <cell r="J213">
            <v>2746056000115</v>
          </cell>
          <cell r="K213" t="str">
            <v>02.746.056/0001-15</v>
          </cell>
          <cell r="L213">
            <v>103080856</v>
          </cell>
          <cell r="M213" t="str">
            <v xml:space="preserve"> </v>
          </cell>
          <cell r="O213">
            <v>41257</v>
          </cell>
          <cell r="P213" t="str">
            <v>62 33136464</v>
          </cell>
          <cell r="R213" t="str">
            <v>PROTECAO COMERCIO REPRESENTACAO TREINAMENTO LTDA</v>
          </cell>
        </row>
        <row r="214">
          <cell r="A214">
            <v>213</v>
          </cell>
          <cell r="B214" t="str">
            <v>COMERCIAL GAMARRA DE EQUIPAMENTOS DE AREIRELE - EP</v>
          </cell>
          <cell r="C214" t="str">
            <v>RUA CANUTO SARAIVA 752, SALA</v>
          </cell>
          <cell r="D214" t="str">
            <v>MOOCA</v>
          </cell>
          <cell r="E214" t="str">
            <v>SÃO PAULO</v>
          </cell>
          <cell r="F214" t="str">
            <v>SP</v>
          </cell>
          <cell r="G214" t="str">
            <v xml:space="preserve"> </v>
          </cell>
          <cell r="H214">
            <v>1310000</v>
          </cell>
          <cell r="J214">
            <v>16605307000156</v>
          </cell>
          <cell r="K214" t="str">
            <v>16.605.307/0001-56</v>
          </cell>
          <cell r="L214">
            <v>145506321119</v>
          </cell>
          <cell r="M214" t="str">
            <v xml:space="preserve"> </v>
          </cell>
          <cell r="O214">
            <v>41281</v>
          </cell>
          <cell r="P214" t="str">
            <v>11 20211878</v>
          </cell>
          <cell r="R214" t="str">
            <v>COMERCIAL GAMARRA DE EQUIPAMENTOS DE AREIRELE - EP</v>
          </cell>
        </row>
        <row r="215">
          <cell r="A215">
            <v>214</v>
          </cell>
          <cell r="B215" t="str">
            <v>GONDIM TRANSP. E LOG LTDA</v>
          </cell>
          <cell r="C215" t="str">
            <v>AV. MARIA DE MELO 02 LT 9,S/N-GP</v>
          </cell>
          <cell r="D215" t="str">
            <v>VL IND. P. ABAAO</v>
          </cell>
          <cell r="E215" t="str">
            <v>GOIÂNIA</v>
          </cell>
          <cell r="F215" t="str">
            <v>GO</v>
          </cell>
          <cell r="G215" t="str">
            <v xml:space="preserve"> </v>
          </cell>
          <cell r="H215">
            <v>74583245</v>
          </cell>
          <cell r="J215">
            <v>1976865000150</v>
          </cell>
          <cell r="K215" t="str">
            <v>01.976.865/0001-50</v>
          </cell>
          <cell r="L215">
            <v>102955948</v>
          </cell>
          <cell r="M215" t="str">
            <v xml:space="preserve"> </v>
          </cell>
          <cell r="O215">
            <v>41263</v>
          </cell>
          <cell r="P215" t="str">
            <v>62 35729200</v>
          </cell>
          <cell r="R215" t="str">
            <v>GONDIM TRANSP. E LOG LTDA</v>
          </cell>
        </row>
        <row r="216">
          <cell r="A216">
            <v>215</v>
          </cell>
          <cell r="B216" t="str">
            <v>TOK FINAL COMERCIO DE TINTAS LTDA</v>
          </cell>
          <cell r="C216" t="str">
            <v>AV. BRASIL NORTE N.</v>
          </cell>
          <cell r="D216" t="str">
            <v>CIDADE JARDIM</v>
          </cell>
          <cell r="E216" t="str">
            <v>ANÁPOLIS</v>
          </cell>
          <cell r="F216" t="str">
            <v>GO</v>
          </cell>
          <cell r="G216" t="str">
            <v xml:space="preserve"> </v>
          </cell>
          <cell r="H216">
            <v>75080240</v>
          </cell>
          <cell r="J216">
            <v>9331736000117</v>
          </cell>
          <cell r="K216" t="str">
            <v>09.331.736/0001-17</v>
          </cell>
          <cell r="L216">
            <v>104232668</v>
          </cell>
          <cell r="M216" t="str">
            <v xml:space="preserve"> </v>
          </cell>
          <cell r="O216">
            <v>41338</v>
          </cell>
          <cell r="P216" t="str">
            <v>62 30994055</v>
          </cell>
          <cell r="R216" t="str">
            <v>TOK FINAL COMERCIO DE TINTAS LTDA</v>
          </cell>
        </row>
        <row r="217">
          <cell r="A217">
            <v>216</v>
          </cell>
          <cell r="B217" t="str">
            <v>ROMANEL SERV. TRANSP. LTDA</v>
          </cell>
          <cell r="C217" t="str">
            <v>RUA ALIXANDRE JUZARRO N.</v>
          </cell>
          <cell r="D217" t="str">
            <v>JARDIM PRIMEVERA</v>
          </cell>
          <cell r="E217" t="str">
            <v>SÃO PAULO</v>
          </cell>
          <cell r="F217" t="str">
            <v>SP</v>
          </cell>
          <cell r="G217" t="str">
            <v xml:space="preserve"> </v>
          </cell>
          <cell r="H217">
            <v>2755080</v>
          </cell>
          <cell r="J217">
            <v>8783080000372</v>
          </cell>
          <cell r="K217" t="str">
            <v>08.783.080/0003-72</v>
          </cell>
          <cell r="L217">
            <v>149986781115</v>
          </cell>
          <cell r="M217" t="str">
            <v xml:space="preserve"> </v>
          </cell>
          <cell r="O217">
            <v>41348</v>
          </cell>
          <cell r="P217" t="str">
            <v>11 39365944</v>
          </cell>
          <cell r="R217" t="str">
            <v>ROMANEL SERV. TRANSP. LTDA</v>
          </cell>
        </row>
        <row r="218">
          <cell r="A218">
            <v>217</v>
          </cell>
          <cell r="B218" t="str">
            <v>DAKAI SISTEMAS ELETRONICOS DE SEGURANCA LTDA</v>
          </cell>
          <cell r="C218" t="str">
            <v>QNA 35 CASA</v>
          </cell>
          <cell r="D218" t="str">
            <v>TAGUATINGA NORTE</v>
          </cell>
          <cell r="E218" t="str">
            <v>BRASILIA</v>
          </cell>
          <cell r="F218" t="str">
            <v>DF</v>
          </cell>
          <cell r="G218" t="str">
            <v xml:space="preserve"> </v>
          </cell>
          <cell r="H218">
            <v>72110350</v>
          </cell>
          <cell r="J218">
            <v>7179519000128</v>
          </cell>
          <cell r="K218" t="str">
            <v>07.179.519/0001-28</v>
          </cell>
          <cell r="L218">
            <v>746377800123</v>
          </cell>
          <cell r="M218" t="str">
            <v xml:space="preserve"> </v>
          </cell>
          <cell r="O218">
            <v>41354</v>
          </cell>
          <cell r="P218" t="str">
            <v>61 34360430</v>
          </cell>
          <cell r="R218" t="str">
            <v>DAKAI SISTEMAS ELETRONICOS DE SEGURANCA LTDA</v>
          </cell>
        </row>
        <row r="219">
          <cell r="A219">
            <v>218</v>
          </cell>
          <cell r="B219" t="str">
            <v>BRASIL VEICULOS CIA DE SEGUROS</v>
          </cell>
          <cell r="E219" t="str">
            <v>CIDADE CONVERSAO</v>
          </cell>
          <cell r="F219" t="str">
            <v>DF</v>
          </cell>
          <cell r="G219" t="str">
            <v xml:space="preserve"> </v>
          </cell>
          <cell r="K219" t="e">
            <v>#VALUE!</v>
          </cell>
          <cell r="M219" t="str">
            <v xml:space="preserve"> </v>
          </cell>
          <cell r="O219">
            <v>41369</v>
          </cell>
          <cell r="R219" t="str">
            <v>BRASIL VEICULOS CIA DE SEGUROS</v>
          </cell>
        </row>
        <row r="220">
          <cell r="A220">
            <v>219</v>
          </cell>
          <cell r="B220" t="str">
            <v>BRASIL VEICULOS CIA DE SEGUROS</v>
          </cell>
          <cell r="E220" t="str">
            <v>CIDADE CONVERSAO</v>
          </cell>
          <cell r="F220" t="str">
            <v>DF</v>
          </cell>
          <cell r="G220" t="str">
            <v xml:space="preserve"> </v>
          </cell>
          <cell r="K220" t="e">
            <v>#VALUE!</v>
          </cell>
          <cell r="M220" t="str">
            <v xml:space="preserve"> </v>
          </cell>
          <cell r="O220">
            <v>41369</v>
          </cell>
          <cell r="R220" t="str">
            <v>BRASIL VEICULOS CIA DE SEGUROS</v>
          </cell>
        </row>
        <row r="221">
          <cell r="A221">
            <v>220</v>
          </cell>
          <cell r="B221" t="str">
            <v>FARAO LTDA ME</v>
          </cell>
          <cell r="C221" t="str">
            <v>AV. LISBOA, S/N Q D30 LOTE</v>
          </cell>
          <cell r="D221" t="str">
            <v>FORQUILHINHAS</v>
          </cell>
          <cell r="E221" t="str">
            <v>SÃO JOSÉ</v>
          </cell>
          <cell r="F221" t="str">
            <v>SC</v>
          </cell>
          <cell r="G221" t="str">
            <v xml:space="preserve"> </v>
          </cell>
          <cell r="H221">
            <v>88107350</v>
          </cell>
          <cell r="J221">
            <v>13314625000170</v>
          </cell>
          <cell r="K221" t="str">
            <v>13.314.625/0001-70</v>
          </cell>
          <cell r="L221">
            <v>256342466</v>
          </cell>
          <cell r="M221" t="str">
            <v xml:space="preserve"> </v>
          </cell>
          <cell r="O221">
            <v>41376</v>
          </cell>
          <cell r="P221" t="str">
            <v>48 33331002</v>
          </cell>
          <cell r="R221" t="str">
            <v>FARAO LTDA ME</v>
          </cell>
        </row>
        <row r="222">
          <cell r="A222">
            <v>221</v>
          </cell>
          <cell r="B222" t="str">
            <v>SOF NORTE PECAS E TINTAS AUTOMOTIVAS LTDA - EPP</v>
          </cell>
          <cell r="C222" t="str">
            <v>SOF/N CL QD 04 BL A LJ</v>
          </cell>
          <cell r="D222" t="str">
            <v>ASA NORTE</v>
          </cell>
          <cell r="E222" t="str">
            <v>BRASILIA</v>
          </cell>
          <cell r="F222" t="str">
            <v>DF</v>
          </cell>
          <cell r="G222" t="str">
            <v xml:space="preserve"> </v>
          </cell>
          <cell r="H222">
            <v>70634463</v>
          </cell>
          <cell r="J222">
            <v>7845996000185</v>
          </cell>
          <cell r="K222" t="str">
            <v>07.845.996/0001-85</v>
          </cell>
          <cell r="L222">
            <v>747533500100</v>
          </cell>
          <cell r="M222" t="str">
            <v xml:space="preserve"> </v>
          </cell>
          <cell r="O222">
            <v>41411</v>
          </cell>
          <cell r="P222" t="str">
            <v>61 34652277</v>
          </cell>
          <cell r="R222" t="str">
            <v>SOF NORTE PECAS E TINTAS AUTOMOTIVAS LTDA - EPP</v>
          </cell>
        </row>
        <row r="223">
          <cell r="A223">
            <v>222</v>
          </cell>
          <cell r="B223" t="str">
            <v>SIM IMPORTADORA DE FERRAGENS LTDA</v>
          </cell>
          <cell r="C223" t="str">
            <v>RUA SAO PAULO,</v>
          </cell>
          <cell r="D223" t="str">
            <v>JARDIM AMERICA</v>
          </cell>
          <cell r="E223" t="str">
            <v>CAIXAS DO SUL</v>
          </cell>
          <cell r="F223" t="str">
            <v>RS</v>
          </cell>
          <cell r="G223" t="str">
            <v xml:space="preserve"> </v>
          </cell>
          <cell r="H223">
            <v>95050450</v>
          </cell>
          <cell r="J223">
            <v>10920479000138</v>
          </cell>
          <cell r="K223" t="str">
            <v>10.920.479/0001-38</v>
          </cell>
          <cell r="L223">
            <v>290507103</v>
          </cell>
          <cell r="M223" t="str">
            <v xml:space="preserve"> </v>
          </cell>
          <cell r="O223">
            <v>41452</v>
          </cell>
          <cell r="P223" t="str">
            <v>54 30290099</v>
          </cell>
          <cell r="R223" t="str">
            <v>SIM IMPORTADORA DE FERRAGENS LTDA</v>
          </cell>
        </row>
        <row r="224">
          <cell r="A224">
            <v>223</v>
          </cell>
          <cell r="B224" t="str">
            <v>SW INDUSTRIA E COMERCIO DE RESIDUOS TEXTIL LTDA</v>
          </cell>
          <cell r="C224" t="str">
            <v>AV. PERIMETRAL OESTE QD 14 LT 10 N.</v>
          </cell>
          <cell r="D224" t="str">
            <v>JARDIN BONANZA</v>
          </cell>
          <cell r="E224" t="str">
            <v>GOIÂNIA</v>
          </cell>
          <cell r="F224" t="str">
            <v>GO</v>
          </cell>
          <cell r="G224" t="str">
            <v xml:space="preserve"> </v>
          </cell>
          <cell r="H224">
            <v>74463840</v>
          </cell>
          <cell r="J224">
            <v>16514326000177</v>
          </cell>
          <cell r="K224" t="str">
            <v>16.514.326/0001-77</v>
          </cell>
          <cell r="L224">
            <v>105406910</v>
          </cell>
          <cell r="M224" t="str">
            <v xml:space="preserve"> </v>
          </cell>
          <cell r="O224">
            <v>41465</v>
          </cell>
          <cell r="P224" t="str">
            <v>62 32976506</v>
          </cell>
          <cell r="R224" t="str">
            <v>SW INDUSTRIA E COMERCIO DE RESIDUOS TEXTIL LTDA</v>
          </cell>
        </row>
        <row r="225">
          <cell r="A225">
            <v>224</v>
          </cell>
          <cell r="B225" t="str">
            <v>TEKCLEAN SOLUCOES PARA MAQUINAS LTDA</v>
          </cell>
          <cell r="C225" t="str">
            <v>QD ADE LOTE 07 E 08 CONJ.</v>
          </cell>
          <cell r="D225" t="str">
            <v>AGUAS CLARAS</v>
          </cell>
          <cell r="E225" t="str">
            <v>BRASILIA</v>
          </cell>
          <cell r="F225" t="str">
            <v>DF</v>
          </cell>
          <cell r="G225" t="str">
            <v xml:space="preserve"> </v>
          </cell>
          <cell r="H225">
            <v>71986360</v>
          </cell>
          <cell r="J225">
            <v>11842557000196</v>
          </cell>
          <cell r="K225" t="str">
            <v>11.842.557/0001-96</v>
          </cell>
          <cell r="L225">
            <v>763610600179</v>
          </cell>
          <cell r="M225" t="str">
            <v xml:space="preserve"> </v>
          </cell>
          <cell r="N225" t="str">
            <v>GUSTAVO 8485-1981</v>
          </cell>
          <cell r="O225">
            <v>41486</v>
          </cell>
          <cell r="P225" t="str">
            <v>61 33561157</v>
          </cell>
          <cell r="R225" t="str">
            <v>TEKCLEAN SOLUCOES PARA MAQUINAS LTDA</v>
          </cell>
        </row>
        <row r="226">
          <cell r="A226">
            <v>225</v>
          </cell>
          <cell r="B226" t="str">
            <v>W.L. DE OLIVEIRA &amp; CIA LTDA</v>
          </cell>
          <cell r="C226" t="str">
            <v>SIA TRECHO 02 LT 785/95</v>
          </cell>
          <cell r="D226" t="str">
            <v>SETOR DE INDUSTRIA</v>
          </cell>
          <cell r="E226" t="str">
            <v>BRASILIA</v>
          </cell>
          <cell r="F226" t="str">
            <v>DF</v>
          </cell>
          <cell r="G226" t="str">
            <v xml:space="preserve"> </v>
          </cell>
          <cell r="H226">
            <v>71200020</v>
          </cell>
          <cell r="J226">
            <v>101253000151</v>
          </cell>
          <cell r="K226" t="str">
            <v>00.101.253/0001-51</v>
          </cell>
          <cell r="L226">
            <v>733502300192</v>
          </cell>
          <cell r="M226" t="str">
            <v xml:space="preserve"> </v>
          </cell>
          <cell r="O226">
            <v>41495</v>
          </cell>
          <cell r="P226" t="str">
            <v>61 33615500</v>
          </cell>
          <cell r="R226" t="str">
            <v>W.L. DE OLIVEIRA &amp; CIA LTDA</v>
          </cell>
        </row>
        <row r="227">
          <cell r="A227">
            <v>226</v>
          </cell>
          <cell r="B227" t="str">
            <v>CLAUDIO ANTONIO DE SOUZA</v>
          </cell>
          <cell r="C227" t="str">
            <v>RUA FLOR DE MAIO S/N QD 45 LT</v>
          </cell>
          <cell r="D227" t="str">
            <v>SETOR PONTA KAYANA</v>
          </cell>
          <cell r="E227" t="str">
            <v>TRINDADE</v>
          </cell>
          <cell r="F227" t="str">
            <v>GO</v>
          </cell>
          <cell r="G227" t="str">
            <v xml:space="preserve"> </v>
          </cell>
          <cell r="H227">
            <v>75380000</v>
          </cell>
          <cell r="J227">
            <v>17698569000175</v>
          </cell>
          <cell r="K227" t="str">
            <v>17.698.569/0001-75</v>
          </cell>
          <cell r="L227">
            <v>105592765</v>
          </cell>
          <cell r="M227" t="str">
            <v xml:space="preserve"> </v>
          </cell>
          <cell r="O227">
            <v>41508</v>
          </cell>
          <cell r="P227" t="str">
            <v>62 32100507</v>
          </cell>
          <cell r="R227" t="str">
            <v>CLAUDIO ANTONIO DE SOUZA</v>
          </cell>
        </row>
        <row r="228">
          <cell r="A228">
            <v>227</v>
          </cell>
          <cell r="B228" t="str">
            <v>SIGMA TOOLS COM. MAQUINAS EQUIP. E ACE</v>
          </cell>
          <cell r="C228" t="str">
            <v>RUA MATRIX,</v>
          </cell>
          <cell r="D228" t="str">
            <v>MOINHO VELHO</v>
          </cell>
          <cell r="E228" t="str">
            <v>COTIA</v>
          </cell>
          <cell r="F228" t="str">
            <v>SP</v>
          </cell>
          <cell r="G228" t="str">
            <v xml:space="preserve"> </v>
          </cell>
          <cell r="H228">
            <v>6714360</v>
          </cell>
          <cell r="J228">
            <v>13031956000100</v>
          </cell>
          <cell r="K228" t="str">
            <v>13.031.956/0001-00</v>
          </cell>
          <cell r="L228">
            <v>278309697117</v>
          </cell>
          <cell r="M228" t="str">
            <v xml:space="preserve"> </v>
          </cell>
          <cell r="O228">
            <v>41522</v>
          </cell>
          <cell r="P228" t="str">
            <v>11 37831424</v>
          </cell>
          <cell r="R228" t="str">
            <v>SIGMA TOOLS COM. MAQUINAS EQUIP. E ACE</v>
          </cell>
        </row>
        <row r="229">
          <cell r="A229">
            <v>228</v>
          </cell>
          <cell r="B229" t="str">
            <v>BARBOSA COMERCIO DE TINTAS</v>
          </cell>
          <cell r="C229" t="str">
            <v>BR 070 KM 28 LOJA</v>
          </cell>
          <cell r="D229" t="str">
            <v>MANSOES CENTRO OESTE</v>
          </cell>
          <cell r="E229" t="str">
            <v>AGUAS LINDAS</v>
          </cell>
          <cell r="F229" t="str">
            <v>GO</v>
          </cell>
          <cell r="G229" t="str">
            <v xml:space="preserve"> </v>
          </cell>
          <cell r="H229">
            <v>72000000</v>
          </cell>
          <cell r="J229">
            <v>9687713000140</v>
          </cell>
          <cell r="K229" t="str">
            <v>09.687.713/0001-40</v>
          </cell>
          <cell r="L229">
            <v>104317019</v>
          </cell>
          <cell r="M229" t="str">
            <v xml:space="preserve"> </v>
          </cell>
          <cell r="O229">
            <v>41523</v>
          </cell>
          <cell r="R229" t="str">
            <v>BARBOSA COMERCIO DE TINTAS</v>
          </cell>
        </row>
        <row r="230">
          <cell r="A230">
            <v>229</v>
          </cell>
          <cell r="B230" t="str">
            <v>MARDONIO CARGO EXPRESS LTDA</v>
          </cell>
          <cell r="C230" t="str">
            <v>ALAMEDA RIO PRETO,</v>
          </cell>
          <cell r="D230" t="str">
            <v>CENTRO EMPRESARIAL TAMBORE</v>
          </cell>
          <cell r="E230" t="str">
            <v>BARUERI</v>
          </cell>
          <cell r="F230" t="str">
            <v>SP</v>
          </cell>
          <cell r="G230" t="str">
            <v xml:space="preserve"> </v>
          </cell>
          <cell r="H230">
            <v>6460050</v>
          </cell>
          <cell r="J230">
            <v>67743625000114</v>
          </cell>
          <cell r="K230" t="str">
            <v>67.743.625/0001-14</v>
          </cell>
          <cell r="L230">
            <v>206272671113</v>
          </cell>
          <cell r="M230" t="str">
            <v xml:space="preserve"> </v>
          </cell>
          <cell r="N230" t="str">
            <v>JOSELHA 8599-1460 / TIAGO</v>
          </cell>
          <cell r="O230">
            <v>41527</v>
          </cell>
          <cell r="P230" t="str">
            <v>11 41332995</v>
          </cell>
          <cell r="R230" t="str">
            <v>MARDONIO CARGO EXPRESS LTDA</v>
          </cell>
        </row>
        <row r="231">
          <cell r="A231">
            <v>230</v>
          </cell>
          <cell r="B231" t="str">
            <v>PRINT MASTER INFORMATICA</v>
          </cell>
          <cell r="C231" t="str">
            <v>SCLN 113 BL A LJ 33 SUBSOLO</v>
          </cell>
          <cell r="D231" t="str">
            <v>ASA NORTE</v>
          </cell>
          <cell r="E231" t="str">
            <v>BRASILIA</v>
          </cell>
          <cell r="F231" t="str">
            <v>DF</v>
          </cell>
          <cell r="G231" t="str">
            <v xml:space="preserve"> </v>
          </cell>
          <cell r="H231">
            <v>70763510</v>
          </cell>
          <cell r="J231">
            <v>13700322000195</v>
          </cell>
          <cell r="K231" t="str">
            <v>13.700.322/0001-95</v>
          </cell>
          <cell r="L231">
            <v>757459000134</v>
          </cell>
          <cell r="M231" t="str">
            <v xml:space="preserve"> </v>
          </cell>
          <cell r="N231" t="str">
            <v>ALVINO</v>
          </cell>
          <cell r="O231">
            <v>41548</v>
          </cell>
          <cell r="P231" t="str">
            <v>61 85653838</v>
          </cell>
          <cell r="R231" t="str">
            <v>PRINT MASTER INFORMATICA</v>
          </cell>
        </row>
        <row r="232">
          <cell r="A232">
            <v>231</v>
          </cell>
          <cell r="B232" t="str">
            <v>SOFTYEL COMERCIO E SERVICOS DA INFORMATICA LTDA ME</v>
          </cell>
          <cell r="C232" t="str">
            <v>CLSW 303 BL C LOJAS</v>
          </cell>
          <cell r="D232" t="str">
            <v>SUDOESTE</v>
          </cell>
          <cell r="E232" t="str">
            <v>BRASILIA</v>
          </cell>
          <cell r="F232" t="str">
            <v>DF</v>
          </cell>
          <cell r="G232" t="str">
            <v xml:space="preserve"> </v>
          </cell>
          <cell r="H232">
            <v>70673623</v>
          </cell>
          <cell r="J232">
            <v>26668251000132</v>
          </cell>
          <cell r="K232" t="str">
            <v>26.668.251/0001-32</v>
          </cell>
          <cell r="L232">
            <v>765206400127</v>
          </cell>
          <cell r="M232" t="str">
            <v xml:space="preserve"> </v>
          </cell>
          <cell r="O232">
            <v>41568</v>
          </cell>
          <cell r="P232" t="str">
            <v>61 30338907</v>
          </cell>
          <cell r="R232" t="str">
            <v>SOFTYEL COMERCIO E SERVICOS DA INFORMATICA LTDA ME</v>
          </cell>
        </row>
        <row r="233">
          <cell r="A233">
            <v>232</v>
          </cell>
          <cell r="B233" t="str">
            <v>WB COMPONENTES AUTOMOTIVOS</v>
          </cell>
          <cell r="C233" t="str">
            <v>RUA DO NIQUEL QD  54 LT 03 667</v>
          </cell>
          <cell r="D233" t="str">
            <v>PARQUE OESTE INDUSTRIAL</v>
          </cell>
          <cell r="E233" t="str">
            <v>GOIÂNIA</v>
          </cell>
          <cell r="F233" t="str">
            <v>GO</v>
          </cell>
          <cell r="G233" t="str">
            <v xml:space="preserve"> </v>
          </cell>
          <cell r="H233">
            <v>74375660</v>
          </cell>
          <cell r="J233">
            <v>8528393000112</v>
          </cell>
          <cell r="K233" t="str">
            <v>08.528.393/0001-12</v>
          </cell>
          <cell r="L233">
            <v>104082054</v>
          </cell>
          <cell r="M233" t="str">
            <v xml:space="preserve"> </v>
          </cell>
          <cell r="O233">
            <v>41576</v>
          </cell>
          <cell r="P233" t="str">
            <v>62 32360500</v>
          </cell>
          <cell r="R233" t="str">
            <v>WB COMPONENTES AUTOMOTIVOS</v>
          </cell>
        </row>
        <row r="234">
          <cell r="A234">
            <v>233</v>
          </cell>
          <cell r="B234" t="str">
            <v>HYUNDAI CAOA DO BRASIL LTDA</v>
          </cell>
          <cell r="C234" t="str">
            <v>SIA TRECHO 4 LOTE 300 A</v>
          </cell>
          <cell r="D234" t="str">
            <v>SIA SUL</v>
          </cell>
          <cell r="E234" t="str">
            <v>BRASILIA</v>
          </cell>
          <cell r="F234" t="str">
            <v>DF</v>
          </cell>
          <cell r="G234" t="str">
            <v xml:space="preserve"> </v>
          </cell>
          <cell r="H234">
            <v>71200030</v>
          </cell>
          <cell r="J234">
            <v>3518732006954</v>
          </cell>
          <cell r="K234" t="str">
            <v>03.518.732/0069-54</v>
          </cell>
          <cell r="L234">
            <v>756487300289</v>
          </cell>
          <cell r="M234" t="str">
            <v xml:space="preserve"> </v>
          </cell>
          <cell r="N234" t="str">
            <v>FINANCEIRO 11-5538-1035 R</v>
          </cell>
          <cell r="O234">
            <v>41606</v>
          </cell>
          <cell r="P234" t="str">
            <v>61 37090050</v>
          </cell>
          <cell r="R234" t="str">
            <v>HYUNDAI CAOA DO BRASIL LTDA</v>
          </cell>
        </row>
        <row r="235">
          <cell r="A235">
            <v>234</v>
          </cell>
          <cell r="B235" t="str">
            <v>TSO DISTRIBUIDORA DE MATERIAIS DE CONSTRUCAO LTDA</v>
          </cell>
          <cell r="C235" t="str">
            <v>SHVP CHACARA 29 LOTE 23 LOJA 01,02 E 03</v>
          </cell>
          <cell r="D235" t="str">
            <v>VICENTE PIRES</v>
          </cell>
          <cell r="E235" t="str">
            <v>TAGUATINGA</v>
          </cell>
          <cell r="F235" t="str">
            <v>DF</v>
          </cell>
          <cell r="G235" t="str">
            <v xml:space="preserve"> </v>
          </cell>
          <cell r="H235">
            <v>72110800</v>
          </cell>
          <cell r="J235">
            <v>9547149000160</v>
          </cell>
          <cell r="K235" t="str">
            <v>09.547.149/0001-60</v>
          </cell>
          <cell r="M235" t="str">
            <v xml:space="preserve"> </v>
          </cell>
          <cell r="O235">
            <v>41627</v>
          </cell>
          <cell r="P235" t="str">
            <v>61 33976363</v>
          </cell>
          <cell r="R235" t="str">
            <v>TSO DISTRIBUIDORA DE MATERIAIS DE CONSTRUCAO LTDA</v>
          </cell>
        </row>
        <row r="236">
          <cell r="A236">
            <v>235</v>
          </cell>
          <cell r="B236" t="str">
            <v>FALCAO INDUSTRIA E COMERCIO DE TINTAS LTDA</v>
          </cell>
          <cell r="C236" t="str">
            <v>AV. RAVISO PEREIRA MAIA,</v>
          </cell>
          <cell r="D236" t="str">
            <v>JARDIM BOTANICO</v>
          </cell>
          <cell r="E236" t="str">
            <v>CAMPOS GERAIS</v>
          </cell>
          <cell r="F236" t="str">
            <v>MG</v>
          </cell>
          <cell r="G236" t="str">
            <v xml:space="preserve"> </v>
          </cell>
          <cell r="H236">
            <v>37160000</v>
          </cell>
          <cell r="J236">
            <v>9252646000130</v>
          </cell>
          <cell r="K236" t="str">
            <v>09.252.646/0001-30</v>
          </cell>
          <cell r="L236">
            <v>10553610090</v>
          </cell>
          <cell r="M236" t="str">
            <v xml:space="preserve"> </v>
          </cell>
          <cell r="N236" t="str">
            <v>EDILENE</v>
          </cell>
          <cell r="O236">
            <v>41606</v>
          </cell>
          <cell r="P236" t="str">
            <v>35 38533140</v>
          </cell>
          <cell r="R236" t="str">
            <v>FALCAO INDUSTRIA E COMERCIO DE TINTAS LTDA</v>
          </cell>
        </row>
        <row r="237">
          <cell r="A237">
            <v>236</v>
          </cell>
          <cell r="B237" t="str">
            <v>FENIX ADVANCE PRODUTOS AUTOMOTIVOS LTDA-ME</v>
          </cell>
          <cell r="C237" t="str">
            <v>RUA GALILEIA, 161 SOBRELOJA</v>
          </cell>
          <cell r="D237" t="str">
            <v>CASA VERDE</v>
          </cell>
          <cell r="E237" t="str">
            <v>SAO  PAULO</v>
          </cell>
          <cell r="F237" t="str">
            <v>SP</v>
          </cell>
          <cell r="G237" t="str">
            <v xml:space="preserve"> </v>
          </cell>
          <cell r="H237">
            <v>2530000</v>
          </cell>
          <cell r="J237">
            <v>12742217000156</v>
          </cell>
          <cell r="K237" t="str">
            <v>12.742.217/0001-56</v>
          </cell>
          <cell r="L237">
            <v>147585256115</v>
          </cell>
          <cell r="M237" t="str">
            <v xml:space="preserve"> </v>
          </cell>
          <cell r="O237">
            <v>41660</v>
          </cell>
          <cell r="P237" t="str">
            <v>11 38584878</v>
          </cell>
          <cell r="R237" t="str">
            <v>FENIX ADVANCE PRODUTOS AUTOMOTIVOS LTDA-ME</v>
          </cell>
        </row>
        <row r="238">
          <cell r="A238">
            <v>237</v>
          </cell>
          <cell r="B238" t="str">
            <v>AUTO CONSTRUCAO DST. DE PECAS E SEVICOS LTDA EPP</v>
          </cell>
          <cell r="C238" t="str">
            <v>SDE QD 3 CJ A LOTE</v>
          </cell>
          <cell r="D238" t="str">
            <v>TAGUATINGA NORTE</v>
          </cell>
          <cell r="E238" t="str">
            <v>BRASILIA</v>
          </cell>
          <cell r="F238" t="str">
            <v>DF</v>
          </cell>
          <cell r="G238" t="str">
            <v xml:space="preserve"> </v>
          </cell>
          <cell r="H238">
            <v>719850</v>
          </cell>
          <cell r="J238">
            <v>5824171000159</v>
          </cell>
          <cell r="K238" t="str">
            <v>05.824.171/0001-59</v>
          </cell>
          <cell r="L238">
            <v>744774100180</v>
          </cell>
          <cell r="M238" t="str">
            <v xml:space="preserve"> </v>
          </cell>
          <cell r="O238">
            <v>41606</v>
          </cell>
          <cell r="P238" t="str">
            <v>61 39641526</v>
          </cell>
          <cell r="R238" t="str">
            <v>AUTO CONSTRUCAO DST. DE PECAS E SEVICOS LTDA EPP</v>
          </cell>
        </row>
        <row r="239">
          <cell r="A239">
            <v>238</v>
          </cell>
          <cell r="B239" t="str">
            <v>ESPACO E FORMA M. E DIVISORIAS LTDA</v>
          </cell>
          <cell r="C239" t="str">
            <v>OUT ADE CONJ. 26 N O LT 06/07</v>
          </cell>
          <cell r="D239" t="str">
            <v>AGUAS CLARAS</v>
          </cell>
          <cell r="E239" t="str">
            <v>TAGUATINGA</v>
          </cell>
          <cell r="F239" t="str">
            <v>DF</v>
          </cell>
          <cell r="G239" t="str">
            <v xml:space="preserve"> </v>
          </cell>
          <cell r="H239">
            <v>71990720</v>
          </cell>
          <cell r="J239">
            <v>37977691000783</v>
          </cell>
          <cell r="K239" t="str">
            <v>37.977.691/0007-83</v>
          </cell>
          <cell r="L239">
            <v>732035900450</v>
          </cell>
          <cell r="M239" t="str">
            <v xml:space="preserve"> </v>
          </cell>
          <cell r="O239">
            <v>41662</v>
          </cell>
          <cell r="P239" t="str">
            <v>61 30342222</v>
          </cell>
          <cell r="R239" t="str">
            <v>ESPACO E FORMA M. E DIVISORIAS LTDA</v>
          </cell>
        </row>
        <row r="240">
          <cell r="A240">
            <v>239</v>
          </cell>
          <cell r="B240" t="str">
            <v>ELETROFRAN MAT. ELETRICOS LTDA ME</v>
          </cell>
          <cell r="C240" t="str">
            <v>SIA QD 05 AREA ESPECIAL 10 LOJA N.</v>
          </cell>
          <cell r="D240" t="str">
            <v>SIA</v>
          </cell>
          <cell r="E240" t="str">
            <v>BRASILIA</v>
          </cell>
          <cell r="F240" t="str">
            <v>DF</v>
          </cell>
          <cell r="G240" t="str">
            <v xml:space="preserve"> </v>
          </cell>
          <cell r="H240">
            <v>71200055</v>
          </cell>
          <cell r="J240">
            <v>10792578000181</v>
          </cell>
          <cell r="K240" t="str">
            <v>10.792.578/0001-81</v>
          </cell>
          <cell r="L240">
            <v>752008400129</v>
          </cell>
          <cell r="M240" t="str">
            <v xml:space="preserve"> </v>
          </cell>
          <cell r="O240">
            <v>41668</v>
          </cell>
          <cell r="P240" t="str">
            <v>61 33610480</v>
          </cell>
          <cell r="R240" t="str">
            <v>ELETROFRAN MAT. ELETRICOS LTDA ME</v>
          </cell>
        </row>
        <row r="241">
          <cell r="A241">
            <v>240</v>
          </cell>
          <cell r="B241" t="str">
            <v>EM7 DISTRIBUICAO E IMPORTACAO LTDA</v>
          </cell>
          <cell r="C241" t="str">
            <v>RUA CEL. JOSE CARVALHO DE OLIVEIRA, 1720 BL 1</v>
          </cell>
          <cell r="D241" t="str">
            <v>UBERABA</v>
          </cell>
          <cell r="E241" t="str">
            <v>CURITIBA</v>
          </cell>
          <cell r="F241" t="str">
            <v>PR</v>
          </cell>
          <cell r="G241" t="str">
            <v xml:space="preserve"> </v>
          </cell>
          <cell r="H241">
            <v>81570160</v>
          </cell>
          <cell r="J241">
            <v>18950827000121</v>
          </cell>
          <cell r="K241" t="str">
            <v>18.950.827/0001-21</v>
          </cell>
          <cell r="L241">
            <v>9064349110</v>
          </cell>
          <cell r="M241" t="str">
            <v xml:space="preserve"> </v>
          </cell>
          <cell r="O241">
            <v>41677</v>
          </cell>
          <cell r="P241" t="str">
            <v>41 91165003</v>
          </cell>
          <cell r="R241" t="str">
            <v>EM7 DISTRIBUICAO E IMPORTACAO LTDA</v>
          </cell>
        </row>
        <row r="242">
          <cell r="A242">
            <v>241</v>
          </cell>
          <cell r="B242" t="str">
            <v>CURINGA DOS PNEUS LTDA</v>
          </cell>
          <cell r="C242" t="str">
            <v>SIA QD 01 TRECHO 02, 1170 PARTE A</v>
          </cell>
          <cell r="D242" t="str">
            <v>SETOR DE INDUSTRIA</v>
          </cell>
          <cell r="E242" t="str">
            <v>BRASILIA</v>
          </cell>
          <cell r="F242" t="str">
            <v>DF</v>
          </cell>
          <cell r="G242" t="str">
            <v xml:space="preserve"> </v>
          </cell>
          <cell r="H242">
            <v>71200020</v>
          </cell>
          <cell r="J242">
            <v>41327003801</v>
          </cell>
          <cell r="K242" t="str">
            <v>413.270.038-01</v>
          </cell>
          <cell r="L242">
            <v>731555100671</v>
          </cell>
          <cell r="M242" t="str">
            <v xml:space="preserve"> </v>
          </cell>
          <cell r="O242">
            <v>41688</v>
          </cell>
          <cell r="P242" t="str">
            <v>61 21062121</v>
          </cell>
          <cell r="R242" t="str">
            <v>CURINGA DOS PNEUS LTDA</v>
          </cell>
        </row>
        <row r="243">
          <cell r="A243">
            <v>242</v>
          </cell>
          <cell r="B243" t="str">
            <v>RODONAVES TRANSP. E ENCOMENDAS LTDA</v>
          </cell>
          <cell r="C243" t="str">
            <v>RUA GEN. AUGUSTO SOARES DOS SA,</v>
          </cell>
          <cell r="D243" t="str">
            <v>PRQ IND. LAGOINHA</v>
          </cell>
          <cell r="E243" t="str">
            <v>RIBEIRAO PRETO</v>
          </cell>
          <cell r="F243" t="str">
            <v>SP</v>
          </cell>
          <cell r="G243" t="str">
            <v xml:space="preserve"> </v>
          </cell>
          <cell r="H243">
            <v>14095240</v>
          </cell>
          <cell r="J243">
            <v>44914992000138</v>
          </cell>
          <cell r="K243" t="str">
            <v>44.914.992/0001-38</v>
          </cell>
          <cell r="L243">
            <v>582249216111</v>
          </cell>
          <cell r="M243" t="str">
            <v xml:space="preserve"> </v>
          </cell>
          <cell r="O243">
            <v>41661</v>
          </cell>
          <cell r="P243" t="str">
            <v>16 21019900</v>
          </cell>
          <cell r="R243" t="str">
            <v>RODONAVES TRANSP. E ENCOMENDAS LTDA</v>
          </cell>
        </row>
        <row r="244">
          <cell r="A244">
            <v>243</v>
          </cell>
          <cell r="B244" t="str">
            <v>TRANSPORTODORA E COMERCIO BRASILIENSE LTDA</v>
          </cell>
          <cell r="C244" t="str">
            <v>RUA SARGENTO JETER AUGUSTO PEREIRA,</v>
          </cell>
          <cell r="D244" t="str">
            <v>PARQUE NOVO MUNDO</v>
          </cell>
          <cell r="E244" t="str">
            <v>SÃO PAULO</v>
          </cell>
          <cell r="F244" t="str">
            <v>SP</v>
          </cell>
          <cell r="G244" t="str">
            <v xml:space="preserve"> </v>
          </cell>
          <cell r="H244">
            <v>2188070</v>
          </cell>
          <cell r="J244">
            <v>425926000200</v>
          </cell>
          <cell r="K244" t="str">
            <v>00.425.926/0002-00</v>
          </cell>
          <cell r="L244">
            <v>111076680117</v>
          </cell>
          <cell r="M244" t="str">
            <v xml:space="preserve"> </v>
          </cell>
          <cell r="O244">
            <v>41680</v>
          </cell>
          <cell r="P244" t="str">
            <v>11 29545633</v>
          </cell>
          <cell r="R244" t="str">
            <v>TRANSPORTODORA E COMERCIO BRASILIENSE LTDA</v>
          </cell>
        </row>
        <row r="245">
          <cell r="A245">
            <v>244</v>
          </cell>
          <cell r="B245" t="str">
            <v>TERRAVIVA IND. E COM. DE MAT. P/ CONST, TRANS.</v>
          </cell>
          <cell r="C245" t="str">
            <v>TRECHO SIA TRECHO 2 LOTES 205 A 275,  ZONA</v>
          </cell>
          <cell r="D245" t="str">
            <v>GUARA</v>
          </cell>
          <cell r="E245" t="str">
            <v>BRASILIA</v>
          </cell>
          <cell r="F245" t="str">
            <v>DF</v>
          </cell>
          <cell r="G245" t="str">
            <v xml:space="preserve"> </v>
          </cell>
          <cell r="H245">
            <v>71200020</v>
          </cell>
          <cell r="J245">
            <v>15598614000194</v>
          </cell>
          <cell r="K245" t="str">
            <v>15.598.614/0001-94</v>
          </cell>
          <cell r="L245">
            <v>760886900164</v>
          </cell>
          <cell r="M245" t="str">
            <v xml:space="preserve"> </v>
          </cell>
          <cell r="O245">
            <v>41692</v>
          </cell>
          <cell r="P245" t="str">
            <v>61 35333150</v>
          </cell>
          <cell r="R245" t="str">
            <v>TERRAVIVA IND. E COM. DE MAT. P/ CONST, TRANS.</v>
          </cell>
        </row>
        <row r="246">
          <cell r="A246">
            <v>245</v>
          </cell>
          <cell r="B246" t="str">
            <v>FORTPLAC COMERCIO DE MADEIRAS</v>
          </cell>
          <cell r="C246" t="str">
            <v>TRECHO 02 LOTE</v>
          </cell>
          <cell r="D246" t="str">
            <v>SIA</v>
          </cell>
          <cell r="E246" t="str">
            <v>BRASILIA</v>
          </cell>
          <cell r="F246" t="str">
            <v>DF</v>
          </cell>
          <cell r="G246" t="str">
            <v xml:space="preserve"> </v>
          </cell>
          <cell r="H246">
            <v>72000000</v>
          </cell>
          <cell r="J246">
            <v>18859806000103</v>
          </cell>
          <cell r="K246" t="str">
            <v>18.859.806/0001-03</v>
          </cell>
          <cell r="L246">
            <v>765646000160</v>
          </cell>
          <cell r="M246" t="str">
            <v xml:space="preserve"> </v>
          </cell>
          <cell r="O246">
            <v>41680</v>
          </cell>
          <cell r="R246" t="str">
            <v>FORTPLAC COMERCIO DE MADEIRAS</v>
          </cell>
        </row>
        <row r="247">
          <cell r="A247">
            <v>246</v>
          </cell>
          <cell r="B247" t="str">
            <v>MADERMACK COMERCIO DE TINTAS LTDA</v>
          </cell>
          <cell r="C247" t="str">
            <v>CND 1 LT 08 N. 0 LOJA</v>
          </cell>
          <cell r="D247" t="str">
            <v>TAG. NORTE</v>
          </cell>
          <cell r="E247" t="str">
            <v>BRASILIA</v>
          </cell>
          <cell r="F247" t="str">
            <v>DF</v>
          </cell>
          <cell r="G247" t="str">
            <v xml:space="preserve"> </v>
          </cell>
          <cell r="H247">
            <v>72120015</v>
          </cell>
          <cell r="J247">
            <v>4539985000189</v>
          </cell>
          <cell r="K247" t="str">
            <v>04.539.985/0001-89</v>
          </cell>
          <cell r="L247">
            <v>742422500100</v>
          </cell>
          <cell r="M247" t="str">
            <v xml:space="preserve"> </v>
          </cell>
          <cell r="O247">
            <v>41697</v>
          </cell>
          <cell r="P247" t="str">
            <v>61 33542666</v>
          </cell>
          <cell r="R247" t="str">
            <v>MADERMACK COMERCIO DE TINTAS LTDA</v>
          </cell>
        </row>
        <row r="248">
          <cell r="A248">
            <v>247</v>
          </cell>
          <cell r="B248" t="str">
            <v>REVILLE COMERCIO E REFRIGERACAO LTDA</v>
          </cell>
          <cell r="C248" t="str">
            <v>QE 40 RUA 11 LOTE 31 POLO DE MODAS</v>
          </cell>
          <cell r="D248" t="str">
            <v>GUARA II</v>
          </cell>
          <cell r="E248" t="str">
            <v>BRASILIA</v>
          </cell>
          <cell r="F248" t="str">
            <v>DF</v>
          </cell>
          <cell r="G248" t="str">
            <v xml:space="preserve"> </v>
          </cell>
          <cell r="H248">
            <v>71070511</v>
          </cell>
          <cell r="J248">
            <v>867822000174</v>
          </cell>
          <cell r="K248" t="str">
            <v>00.867.822/0001-74</v>
          </cell>
          <cell r="L248">
            <v>735545500114</v>
          </cell>
          <cell r="M248" t="str">
            <v xml:space="preserve"> </v>
          </cell>
          <cell r="O248">
            <v>41725</v>
          </cell>
          <cell r="P248" t="str">
            <v>61 33013440</v>
          </cell>
          <cell r="R248" t="str">
            <v>REVILLE COMERCIO E REFRIGERACAO LTDA</v>
          </cell>
        </row>
        <row r="249">
          <cell r="A249">
            <v>248</v>
          </cell>
          <cell r="B249" t="str">
            <v>CARLES E SOUSA LTDA</v>
          </cell>
          <cell r="C249" t="str">
            <v>RUA 29-A QD 49-A  710 SALA 30 SETOR AEROPORTO</v>
          </cell>
          <cell r="D249" t="str">
            <v>GOIANIA</v>
          </cell>
          <cell r="E249" t="str">
            <v>GOIÁS</v>
          </cell>
          <cell r="F249" t="str">
            <v>GO</v>
          </cell>
          <cell r="G249" t="str">
            <v xml:space="preserve"> </v>
          </cell>
          <cell r="H249">
            <v>74075320</v>
          </cell>
          <cell r="J249">
            <v>11944338000118</v>
          </cell>
          <cell r="K249" t="str">
            <v>11.944.338/0001-18</v>
          </cell>
          <cell r="L249">
            <v>104701064</v>
          </cell>
          <cell r="M249" t="str">
            <v xml:space="preserve"> </v>
          </cell>
          <cell r="O249">
            <v>41731</v>
          </cell>
          <cell r="R249" t="str">
            <v>CARLES E SOUSA LTDA</v>
          </cell>
        </row>
        <row r="250">
          <cell r="A250">
            <v>249</v>
          </cell>
          <cell r="B250" t="str">
            <v>S3 COMERCIO E CONSTRUCOES EIRELI - ME</v>
          </cell>
          <cell r="C250" t="str">
            <v>RUA 10 CHACARA 168 VICENTE PIRES SN</v>
          </cell>
          <cell r="D250" t="str">
            <v>VICENTE PIRES</v>
          </cell>
          <cell r="E250" t="str">
            <v>BRASILIA</v>
          </cell>
          <cell r="F250" t="str">
            <v>DF</v>
          </cell>
          <cell r="G250" t="str">
            <v xml:space="preserve"> </v>
          </cell>
          <cell r="H250">
            <v>719850</v>
          </cell>
          <cell r="J250">
            <v>19654269000110</v>
          </cell>
          <cell r="K250" t="str">
            <v>19.654.269/0001-10</v>
          </cell>
          <cell r="L250">
            <v>767076800186</v>
          </cell>
          <cell r="M250" t="str">
            <v xml:space="preserve"> </v>
          </cell>
          <cell r="O250">
            <v>41726</v>
          </cell>
          <cell r="P250">
            <v>39641524</v>
          </cell>
          <cell r="R250" t="str">
            <v>S3 COMERCIO E CONSTRUCOES EIRELI - ME</v>
          </cell>
        </row>
        <row r="251">
          <cell r="A251">
            <v>250</v>
          </cell>
          <cell r="B251" t="str">
            <v>RF EMBALAGENS LTDA</v>
          </cell>
          <cell r="C251" t="str">
            <v>SIAL SUL TRECHO 10 LOTE 05 BOX Nº</v>
          </cell>
          <cell r="D251" t="str">
            <v>BRASILIA</v>
          </cell>
          <cell r="E251" t="str">
            <v>BRASILIA</v>
          </cell>
          <cell r="F251" t="str">
            <v>DF</v>
          </cell>
          <cell r="G251" t="str">
            <v xml:space="preserve"> </v>
          </cell>
          <cell r="H251">
            <v>71208900</v>
          </cell>
          <cell r="J251">
            <v>5033973000140</v>
          </cell>
          <cell r="K251" t="str">
            <v>05.033.973/0001-40</v>
          </cell>
          <cell r="L251">
            <v>743334900148</v>
          </cell>
          <cell r="M251" t="str">
            <v xml:space="preserve"> </v>
          </cell>
          <cell r="O251">
            <v>41751</v>
          </cell>
          <cell r="R251" t="str">
            <v>RF EMBALAGENS LTDA</v>
          </cell>
        </row>
        <row r="252">
          <cell r="A252">
            <v>251</v>
          </cell>
          <cell r="B252" t="str">
            <v>REAL CORES COMERCIO DE TINTAS LTDA</v>
          </cell>
          <cell r="C252" t="str">
            <v>AVENIDA T 9, 3149 QD 269 LT 21 - JARDIM AMERICA</v>
          </cell>
          <cell r="D252" t="str">
            <v>JARDIM AMERICA</v>
          </cell>
          <cell r="E252" t="str">
            <v>GOIÂNIA</v>
          </cell>
          <cell r="F252" t="str">
            <v>GO</v>
          </cell>
          <cell r="G252" t="str">
            <v xml:space="preserve"> </v>
          </cell>
          <cell r="H252">
            <v>74255220</v>
          </cell>
          <cell r="J252">
            <v>11462748000122</v>
          </cell>
          <cell r="K252" t="str">
            <v>11.462.748/0001-22</v>
          </cell>
          <cell r="L252">
            <v>104607742</v>
          </cell>
          <cell r="M252" t="str">
            <v xml:space="preserve"> </v>
          </cell>
          <cell r="O252">
            <v>41731</v>
          </cell>
          <cell r="R252" t="str">
            <v>REAL CORES COMERCIO DE TINTAS LTDA</v>
          </cell>
        </row>
        <row r="253">
          <cell r="A253">
            <v>252</v>
          </cell>
          <cell r="B253" t="str">
            <v>SIA PARAFUSOS E FERRAMENTAS LTDA</v>
          </cell>
          <cell r="C253" t="str">
            <v>SIA SUL QD 4C BL E LT 46/48/49 LJ 71/73</v>
          </cell>
          <cell r="D253" t="str">
            <v>SIA</v>
          </cell>
          <cell r="E253" t="str">
            <v>BRASILIA</v>
          </cell>
          <cell r="F253" t="str">
            <v>DF</v>
          </cell>
          <cell r="G253" t="str">
            <v xml:space="preserve"> </v>
          </cell>
          <cell r="H253">
            <v>71200045</v>
          </cell>
          <cell r="J253">
            <v>5902751000117</v>
          </cell>
          <cell r="K253" t="str">
            <v>05.902.751/0001-17</v>
          </cell>
          <cell r="L253">
            <v>744900900136</v>
          </cell>
          <cell r="M253" t="str">
            <v xml:space="preserve"> </v>
          </cell>
          <cell r="O253">
            <v>41753</v>
          </cell>
          <cell r="P253" t="str">
            <v>61 32338838</v>
          </cell>
          <cell r="R253" t="str">
            <v>SIA PARAFUSOS E FERRAMENTAS LTDA</v>
          </cell>
        </row>
        <row r="254">
          <cell r="A254">
            <v>253</v>
          </cell>
          <cell r="B254" t="str">
            <v>CAVALCANTE E SOUSA SERVICOS E COMERCIO DE TINTAS</v>
          </cell>
          <cell r="C254" t="str">
            <v>QS 03 EPTC LOTE 27 LOJA 03 PARTE B</v>
          </cell>
          <cell r="D254" t="str">
            <v>AGUAS CLARAS</v>
          </cell>
          <cell r="E254" t="str">
            <v>BRASILIA</v>
          </cell>
          <cell r="F254" t="str">
            <v>DF</v>
          </cell>
          <cell r="G254" t="str">
            <v xml:space="preserve"> </v>
          </cell>
          <cell r="H254">
            <v>71953000</v>
          </cell>
          <cell r="J254">
            <v>15531405000123</v>
          </cell>
          <cell r="K254" t="str">
            <v>15.531.405/0001-23</v>
          </cell>
          <cell r="L254">
            <v>760795600168</v>
          </cell>
          <cell r="M254" t="str">
            <v xml:space="preserve"> </v>
          </cell>
          <cell r="O254">
            <v>41731</v>
          </cell>
          <cell r="P254" t="str">
            <v>61 34035050</v>
          </cell>
          <cell r="R254" t="str">
            <v>CAVALCANTE E SOUSA SERVICOS E COMERCIO DE TINTAS</v>
          </cell>
        </row>
        <row r="255">
          <cell r="A255">
            <v>254</v>
          </cell>
          <cell r="B255" t="str">
            <v>WESLEY ALVES DE BARROS</v>
          </cell>
          <cell r="C255" t="str">
            <v>QS 11 CONJ. F N.</v>
          </cell>
          <cell r="D255" t="str">
            <v>AREAL</v>
          </cell>
          <cell r="E255" t="str">
            <v>AGUAS CLARAS</v>
          </cell>
          <cell r="F255" t="str">
            <v>DF</v>
          </cell>
          <cell r="G255" t="str">
            <v xml:space="preserve"> </v>
          </cell>
          <cell r="H255">
            <v>71979720</v>
          </cell>
          <cell r="J255">
            <v>18524242000140</v>
          </cell>
          <cell r="K255" t="str">
            <v>18.524.242/0001-40</v>
          </cell>
          <cell r="L255">
            <v>765091300117</v>
          </cell>
          <cell r="M255" t="str">
            <v xml:space="preserve"> </v>
          </cell>
          <cell r="O255">
            <v>41764</v>
          </cell>
          <cell r="P255" t="str">
            <v>61 30483667</v>
          </cell>
          <cell r="R255" t="str">
            <v>WESLEY ALVES DE BARROS</v>
          </cell>
        </row>
        <row r="256">
          <cell r="A256">
            <v>255</v>
          </cell>
          <cell r="B256" t="str">
            <v>PLANO COMERCIO DE POLIDORES E P</v>
          </cell>
          <cell r="C256" t="str">
            <v>QNJ 43 N.</v>
          </cell>
          <cell r="D256" t="str">
            <v>TAGUATINGA NORTE (TAGUATINGA)</v>
          </cell>
          <cell r="E256" t="str">
            <v>BRASILIA</v>
          </cell>
          <cell r="F256" t="str">
            <v>DF</v>
          </cell>
          <cell r="G256" t="str">
            <v xml:space="preserve"> </v>
          </cell>
          <cell r="H256">
            <v>72140430</v>
          </cell>
          <cell r="J256">
            <v>38052023000112</v>
          </cell>
          <cell r="K256" t="str">
            <v>38.052.023/0001-12</v>
          </cell>
          <cell r="L256">
            <v>766901700174</v>
          </cell>
          <cell r="M256" t="str">
            <v xml:space="preserve"> </v>
          </cell>
          <cell r="O256">
            <v>41773</v>
          </cell>
          <cell r="P256" t="str">
            <v>61 34911565</v>
          </cell>
          <cell r="R256" t="str">
            <v>PLANO COMERCIO DE POLIDORES E P</v>
          </cell>
        </row>
        <row r="257">
          <cell r="A257">
            <v>256</v>
          </cell>
          <cell r="B257" t="str">
            <v>PLASPEL II EMBALAGENS LTDA EPP</v>
          </cell>
          <cell r="C257" t="str">
            <v>CSG 5 - LOTE 03 - GALPAO PARTE</v>
          </cell>
          <cell r="D257" t="str">
            <v>TAGUATINGA SUL</v>
          </cell>
          <cell r="E257" t="str">
            <v>BRASILIA</v>
          </cell>
          <cell r="F257" t="str">
            <v>DF</v>
          </cell>
          <cell r="G257" t="str">
            <v xml:space="preserve"> </v>
          </cell>
          <cell r="H257">
            <v>72035505</v>
          </cell>
          <cell r="J257">
            <v>19455228000102</v>
          </cell>
          <cell r="K257" t="str">
            <v>19.455.228/0001-02</v>
          </cell>
          <cell r="L257">
            <v>766750800108</v>
          </cell>
          <cell r="M257" t="str">
            <v xml:space="preserve"> </v>
          </cell>
          <cell r="O257">
            <v>41778</v>
          </cell>
          <cell r="P257">
            <v>35330722</v>
          </cell>
          <cell r="R257" t="str">
            <v>PLASPEL II EMBALAGENS LTDA EPP</v>
          </cell>
        </row>
        <row r="258">
          <cell r="A258">
            <v>257</v>
          </cell>
          <cell r="B258" t="str">
            <v>FRANCISCO GILDENOR DA SILVA-ME</v>
          </cell>
          <cell r="C258" t="str">
            <v>RUA 20 LOTE 24 LOJA 01(POLO DE MODAS)</v>
          </cell>
          <cell r="D258" t="str">
            <v>GUARA II</v>
          </cell>
          <cell r="E258" t="str">
            <v>BRASILIA</v>
          </cell>
          <cell r="F258" t="str">
            <v>DF</v>
          </cell>
          <cell r="G258" t="str">
            <v xml:space="preserve"> </v>
          </cell>
          <cell r="H258">
            <v>71070520</v>
          </cell>
          <cell r="J258">
            <v>18558993000187</v>
          </cell>
          <cell r="K258" t="str">
            <v>18.558.993/0001-87</v>
          </cell>
          <cell r="L258">
            <v>765184900173</v>
          </cell>
          <cell r="M258" t="str">
            <v xml:space="preserve"> </v>
          </cell>
          <cell r="O258">
            <v>41800</v>
          </cell>
          <cell r="P258" t="str">
            <v>61 85171980</v>
          </cell>
          <cell r="R258" t="str">
            <v>FRANCISCO GILDENOR DA SILVA-ME</v>
          </cell>
        </row>
        <row r="259">
          <cell r="A259">
            <v>258</v>
          </cell>
          <cell r="B259" t="str">
            <v>SAGA S/A GOIAS DE AUTOMOVEIS - HYUNDAI BSB</v>
          </cell>
          <cell r="C259" t="str">
            <v>SGCV SUL LT 12 PARTE C L</v>
          </cell>
          <cell r="D259" t="str">
            <v>ZONA INDUSTRIAL (GUARA)</v>
          </cell>
          <cell r="E259" t="str">
            <v>BRASILIA</v>
          </cell>
          <cell r="F259" t="str">
            <v>DF</v>
          </cell>
          <cell r="G259" t="str">
            <v xml:space="preserve"> </v>
          </cell>
          <cell r="H259">
            <v>71215100</v>
          </cell>
          <cell r="J259">
            <v>1104751000978</v>
          </cell>
          <cell r="K259" t="str">
            <v>01.104.751/0009-78</v>
          </cell>
          <cell r="L259">
            <v>740624300378</v>
          </cell>
          <cell r="M259" t="str">
            <v xml:space="preserve"> </v>
          </cell>
          <cell r="O259">
            <v>41841</v>
          </cell>
          <cell r="P259" t="str">
            <v>61 34039390</v>
          </cell>
          <cell r="Q259">
            <v>34039390</v>
          </cell>
          <cell r="R259" t="str">
            <v>SAGA S/A GOIAS DE AUTOMOVEIS - HYUNDAI BSB</v>
          </cell>
        </row>
        <row r="260">
          <cell r="A260">
            <v>259</v>
          </cell>
          <cell r="B260" t="str">
            <v>FARBEN S/A INDUSTRIA QUIMICA</v>
          </cell>
          <cell r="C260" t="str">
            <v>ROD ICR 364 KM 03, 03</v>
          </cell>
          <cell r="D260" t="str">
            <v>SANTA CATARINA</v>
          </cell>
          <cell r="E260" t="str">
            <v>IÇARA</v>
          </cell>
          <cell r="F260" t="str">
            <v>SC</v>
          </cell>
          <cell r="G260" t="str">
            <v xml:space="preserve"> </v>
          </cell>
          <cell r="H260">
            <v>88820000</v>
          </cell>
          <cell r="J260">
            <v>85111441000113</v>
          </cell>
          <cell r="K260" t="str">
            <v>85.111.441/0001-13</v>
          </cell>
          <cell r="L260">
            <v>252264398</v>
          </cell>
          <cell r="M260" t="str">
            <v xml:space="preserve"> </v>
          </cell>
          <cell r="O260">
            <v>41844</v>
          </cell>
          <cell r="P260" t="str">
            <v>48 21014300</v>
          </cell>
          <cell r="R260" t="str">
            <v>FARBEN S/A INDUSTRIA QUIMICA</v>
          </cell>
        </row>
        <row r="261">
          <cell r="A261">
            <v>260</v>
          </cell>
          <cell r="B261" t="str">
            <v>MARCON INDUSTRIA METALURGICA LTDA</v>
          </cell>
          <cell r="C261" t="str">
            <v>RUA COELHO NETO,</v>
          </cell>
          <cell r="D261" t="str">
            <v>MARIANA</v>
          </cell>
          <cell r="E261" t="str">
            <v>MARÍLIA</v>
          </cell>
          <cell r="F261" t="str">
            <v>SP</v>
          </cell>
          <cell r="G261" t="str">
            <v xml:space="preserve"> </v>
          </cell>
          <cell r="H261">
            <v>17510013</v>
          </cell>
          <cell r="J261">
            <v>57211997000146</v>
          </cell>
          <cell r="K261" t="str">
            <v>57.211.997/0001-46</v>
          </cell>
          <cell r="L261">
            <v>438060218112</v>
          </cell>
          <cell r="M261" t="str">
            <v xml:space="preserve"> </v>
          </cell>
          <cell r="O261">
            <v>41876</v>
          </cell>
          <cell r="P261" t="str">
            <v>14 34012425</v>
          </cell>
          <cell r="R261" t="str">
            <v>MARCON INDUSTRIA METALURGICA LTDA</v>
          </cell>
        </row>
        <row r="262">
          <cell r="A262">
            <v>261</v>
          </cell>
          <cell r="B262" t="str">
            <v>SOLUCAO ADESIVOS E SELANTES LTDA</v>
          </cell>
          <cell r="C262" t="str">
            <v>RUA  JUSCELINO KUBITSCHEK DE OLIVEIRA - 12953 1- D</v>
          </cell>
          <cell r="D262" t="str">
            <v>CIDADE INDUSTRIAL</v>
          </cell>
          <cell r="E262" t="str">
            <v>CURITIBA</v>
          </cell>
          <cell r="F262" t="str">
            <v>PR</v>
          </cell>
          <cell r="G262" t="str">
            <v xml:space="preserve"> </v>
          </cell>
          <cell r="H262">
            <v>81460000</v>
          </cell>
          <cell r="J262">
            <v>9092458000192</v>
          </cell>
          <cell r="K262" t="str">
            <v>09.092.458/0001-92</v>
          </cell>
          <cell r="L262">
            <v>9042153254</v>
          </cell>
          <cell r="M262" t="str">
            <v xml:space="preserve"> </v>
          </cell>
          <cell r="N262" t="str">
            <v>CLEISON</v>
          </cell>
          <cell r="O262">
            <v>41913</v>
          </cell>
          <cell r="P262" t="str">
            <v>41 33271301</v>
          </cell>
          <cell r="R262" t="str">
            <v>SOLUCAO ADESIVOS E SELANTES LTDA</v>
          </cell>
        </row>
        <row r="263">
          <cell r="A263">
            <v>262</v>
          </cell>
          <cell r="B263" t="str">
            <v>BRILHO MAX COMERCIAL DESCARTAVEIS E LIMPEZA LTDA-M</v>
          </cell>
          <cell r="C263" t="str">
            <v>TERCEIRA AVENIDA AE</v>
          </cell>
          <cell r="D263" t="str">
            <v>NUCLEO BANDEIRANTE</v>
          </cell>
          <cell r="E263" t="str">
            <v>BRASILIA</v>
          </cell>
          <cell r="F263" t="str">
            <v>DF</v>
          </cell>
          <cell r="G263" t="str">
            <v xml:space="preserve"> </v>
          </cell>
          <cell r="H263">
            <v>71710350</v>
          </cell>
          <cell r="J263">
            <v>17252400000197</v>
          </cell>
          <cell r="K263" t="str">
            <v>17.252.400/0001-97</v>
          </cell>
          <cell r="L263">
            <v>762885000166</v>
          </cell>
          <cell r="M263" t="str">
            <v xml:space="preserve"> </v>
          </cell>
          <cell r="O263">
            <v>41915</v>
          </cell>
          <cell r="P263" t="str">
            <v>61 30220005</v>
          </cell>
          <cell r="R263" t="str">
            <v>BRILHO MAX COMERCIAL DESCARTAVEIS E LIMPEZA LTDA-M</v>
          </cell>
        </row>
        <row r="264">
          <cell r="A264">
            <v>263</v>
          </cell>
          <cell r="B264" t="str">
            <v>CLARO S/A</v>
          </cell>
          <cell r="C264" t="str">
            <v>AVENIDA 24 DE OUTUBRO - DE 521 A 1389 - LADO IMPAR</v>
          </cell>
          <cell r="D264" t="str">
            <v>SETOR CAMPINAS</v>
          </cell>
          <cell r="E264" t="str">
            <v>GOIÂNIA</v>
          </cell>
          <cell r="F264" t="str">
            <v>GO</v>
          </cell>
          <cell r="G264" t="str">
            <v xml:space="preserve"> </v>
          </cell>
          <cell r="H264">
            <v>74505011</v>
          </cell>
          <cell r="J264">
            <v>40432544043628</v>
          </cell>
          <cell r="K264" t="str">
            <v>40.432.544/0436-28</v>
          </cell>
          <cell r="L264">
            <v>105450944</v>
          </cell>
          <cell r="M264" t="str">
            <v xml:space="preserve"> </v>
          </cell>
          <cell r="O264">
            <v>41926</v>
          </cell>
          <cell r="R264" t="str">
            <v>CLARO S/A</v>
          </cell>
        </row>
        <row r="265">
          <cell r="A265">
            <v>264</v>
          </cell>
          <cell r="B265" t="str">
            <v>BRYLCOR SANTANA IND. COM. TINTAS</v>
          </cell>
          <cell r="C265" t="str">
            <v>AVENIDA JOSE ROBERTO DE CAMARGO TOLEDO,</v>
          </cell>
          <cell r="D265" t="str">
            <v>CHACARAS SAO LUIS</v>
          </cell>
          <cell r="E265" t="str">
            <v>SANTANA DE PARNAÍBA</v>
          </cell>
          <cell r="F265" t="str">
            <v>SP</v>
          </cell>
          <cell r="G265" t="str">
            <v xml:space="preserve"> </v>
          </cell>
          <cell r="H265">
            <v>6504150</v>
          </cell>
          <cell r="J265">
            <v>7094233000140</v>
          </cell>
          <cell r="K265" t="str">
            <v>07.094.233/0001-40</v>
          </cell>
          <cell r="L265">
            <v>623094823117</v>
          </cell>
          <cell r="M265" t="str">
            <v xml:space="preserve"> </v>
          </cell>
          <cell r="N265" t="str">
            <v>JORGE</v>
          </cell>
          <cell r="O265">
            <v>41929</v>
          </cell>
          <cell r="P265" t="str">
            <v>11 41542311</v>
          </cell>
          <cell r="R265" t="str">
            <v>BRYLCOR SANTANA IND. COM. TINTAS</v>
          </cell>
        </row>
        <row r="266">
          <cell r="A266">
            <v>265</v>
          </cell>
          <cell r="B266" t="str">
            <v>PPJ COMERCIO DE TINTAS LTDA</v>
          </cell>
          <cell r="C266" t="str">
            <v>SQ</v>
          </cell>
          <cell r="D266" t="str">
            <v>AGUAS CLARAS</v>
          </cell>
          <cell r="E266" t="str">
            <v>BRASILIA</v>
          </cell>
          <cell r="F266" t="str">
            <v>DF</v>
          </cell>
          <cell r="G266" t="str">
            <v xml:space="preserve"> </v>
          </cell>
          <cell r="H266">
            <v>70310500</v>
          </cell>
          <cell r="J266">
            <v>1648029000570</v>
          </cell>
          <cell r="K266" t="str">
            <v>01.648.029/0005-70</v>
          </cell>
          <cell r="L266">
            <v>737280100411</v>
          </cell>
          <cell r="M266" t="str">
            <v xml:space="preserve"> </v>
          </cell>
          <cell r="O266">
            <v>41933</v>
          </cell>
          <cell r="P266" t="str">
            <v>61 33520505</v>
          </cell>
          <cell r="R266" t="str">
            <v>PPJ COMERCIO DE TINTAS LTDA</v>
          </cell>
        </row>
        <row r="267">
          <cell r="A267">
            <v>266</v>
          </cell>
          <cell r="B267" t="str">
            <v>REDE BRASIL DSIT. E LOGIST. LTDA FILIAL DF</v>
          </cell>
          <cell r="C267" t="str">
            <v>QUADRA CSG</v>
          </cell>
          <cell r="D267" t="str">
            <v>TAG. SUL</v>
          </cell>
          <cell r="E267" t="str">
            <v>BRASILIA</v>
          </cell>
          <cell r="F267" t="str">
            <v>DF</v>
          </cell>
          <cell r="G267" t="str">
            <v xml:space="preserve"> </v>
          </cell>
          <cell r="H267">
            <v>70035513</v>
          </cell>
          <cell r="J267">
            <v>7728073000496</v>
          </cell>
          <cell r="K267" t="str">
            <v>07.728.073/0004-96</v>
          </cell>
          <cell r="L267">
            <v>747890400203</v>
          </cell>
          <cell r="M267" t="str">
            <v xml:space="preserve"> </v>
          </cell>
          <cell r="O267">
            <v>41946</v>
          </cell>
          <cell r="P267" t="str">
            <v>61 41010772</v>
          </cell>
          <cell r="R267" t="str">
            <v>REDE BRASIL DSIT. E LOGIST. LTDA FILIAL DF</v>
          </cell>
        </row>
        <row r="268">
          <cell r="A268">
            <v>267</v>
          </cell>
          <cell r="B268" t="str">
            <v>PAR TECNOLOGIA E SERVICOS DE INFORMATICA LTDA EPP</v>
          </cell>
          <cell r="C268" t="str">
            <v>SAAN QD 02 LOTES 850/880</v>
          </cell>
          <cell r="D268" t="str">
            <v>ASA NORTE</v>
          </cell>
          <cell r="E268" t="str">
            <v>BRASILIA</v>
          </cell>
          <cell r="F268" t="str">
            <v>DF</v>
          </cell>
          <cell r="G268" t="str">
            <v xml:space="preserve"> </v>
          </cell>
          <cell r="H268">
            <v>70847550</v>
          </cell>
          <cell r="J268">
            <v>5414632000115</v>
          </cell>
          <cell r="K268" t="str">
            <v>05.414.632/0001-15</v>
          </cell>
          <cell r="L268">
            <v>752260600145</v>
          </cell>
          <cell r="M268" t="str">
            <v xml:space="preserve"> </v>
          </cell>
          <cell r="O268">
            <v>41950</v>
          </cell>
          <cell r="P268" t="str">
            <v>61 33496288</v>
          </cell>
          <cell r="R268" t="str">
            <v>PAR TECNOLOGIA E SERVICOS DE INFORMATICA LTDA EPP</v>
          </cell>
        </row>
        <row r="269">
          <cell r="A269">
            <v>268</v>
          </cell>
          <cell r="B269" t="str">
            <v>ZAMER DISTRIBUIDORA DE BATERIAS LTDA EPP</v>
          </cell>
          <cell r="C269" t="str">
            <v>QUADRA 10 CONJ A  LOTE 1/3</v>
          </cell>
          <cell r="D269" t="str">
            <v>ZONA INDUSTRIAL (GUARA)</v>
          </cell>
          <cell r="E269" t="str">
            <v>BRASILIA</v>
          </cell>
          <cell r="F269" t="str">
            <v>DF</v>
          </cell>
          <cell r="G269" t="str">
            <v xml:space="preserve"> </v>
          </cell>
          <cell r="H269">
            <v>71215251</v>
          </cell>
          <cell r="J269">
            <v>1626696000129</v>
          </cell>
          <cell r="K269" t="str">
            <v>01.626.696/0001-29</v>
          </cell>
          <cell r="L269">
            <v>731277500162</v>
          </cell>
          <cell r="M269" t="str">
            <v xml:space="preserve"> </v>
          </cell>
          <cell r="O269">
            <v>41961</v>
          </cell>
          <cell r="P269" t="str">
            <v>61 32336330</v>
          </cell>
          <cell r="R269" t="str">
            <v>ZAMER DISTRIBUIDORA DE BATERIAS LTDA EPP</v>
          </cell>
        </row>
        <row r="270">
          <cell r="A270">
            <v>269</v>
          </cell>
          <cell r="B270" t="str">
            <v>SERGIO WILLIAN VIEIRA SE SOUUSA</v>
          </cell>
          <cell r="C270" t="str">
            <v>RUA 12 CHACARA</v>
          </cell>
          <cell r="D270" t="str">
            <v>SETOR HABITACIONAL VICENTE PIR</v>
          </cell>
          <cell r="E270" t="str">
            <v>BRASILIA</v>
          </cell>
          <cell r="F270" t="str">
            <v>DF</v>
          </cell>
          <cell r="G270" t="str">
            <v xml:space="preserve"> </v>
          </cell>
          <cell r="H270">
            <v>72007820</v>
          </cell>
          <cell r="J270">
            <v>4287505166</v>
          </cell>
          <cell r="K270" t="str">
            <v>042.875.051-66</v>
          </cell>
          <cell r="M270" t="str">
            <v xml:space="preserve"> </v>
          </cell>
          <cell r="O270">
            <v>42000</v>
          </cell>
          <cell r="R270" t="str">
            <v>SERGIO WILLIAN VIEIRA SE SOUUSA</v>
          </cell>
        </row>
        <row r="271">
          <cell r="A271">
            <v>270</v>
          </cell>
          <cell r="B271" t="str">
            <v>NOVO MUNDO MOVEIS E UTILIDADES LTDA</v>
          </cell>
          <cell r="C271" t="str">
            <v>C 5 LOTE 07 LJS 02/03/04</v>
          </cell>
          <cell r="D271" t="str">
            <v>TAGUATINGA CENTRO (TAGUATINGA)</v>
          </cell>
          <cell r="E271" t="str">
            <v>BRASILIA</v>
          </cell>
          <cell r="F271" t="str">
            <v>DF</v>
          </cell>
          <cell r="G271" t="str">
            <v xml:space="preserve"> </v>
          </cell>
          <cell r="H271">
            <v>72010050</v>
          </cell>
          <cell r="J271">
            <v>1534080005006</v>
          </cell>
          <cell r="K271" t="str">
            <v>01.534.080/0050-06</v>
          </cell>
          <cell r="L271">
            <v>730208400342</v>
          </cell>
          <cell r="M271" t="str">
            <v xml:space="preserve"> </v>
          </cell>
          <cell r="O271">
            <v>42019</v>
          </cell>
          <cell r="P271" t="str">
            <v>61 39052828</v>
          </cell>
          <cell r="R271" t="str">
            <v>NOVO MUNDO MOVEIS E UTILIDADES LTDA</v>
          </cell>
        </row>
        <row r="272">
          <cell r="A272">
            <v>271</v>
          </cell>
          <cell r="B272" t="str">
            <v>DAIANE LETICIA DE OLIVEIRA REZENDE</v>
          </cell>
          <cell r="C272" t="str">
            <v>RUA SEBASTIAO BRAZ,</v>
          </cell>
          <cell r="D272" t="str">
            <v>VILA FREI EUGENIO</v>
          </cell>
          <cell r="E272" t="str">
            <v>UBERABA</v>
          </cell>
          <cell r="F272" t="str">
            <v>MG</v>
          </cell>
          <cell r="G272" t="str">
            <v xml:space="preserve"> </v>
          </cell>
          <cell r="H272">
            <v>38015440</v>
          </cell>
          <cell r="J272">
            <v>19695045000156</v>
          </cell>
          <cell r="K272" t="str">
            <v>19.695.045/0001-56</v>
          </cell>
          <cell r="L272">
            <v>23071530056</v>
          </cell>
          <cell r="M272" t="str">
            <v xml:space="preserve"> </v>
          </cell>
          <cell r="O272">
            <v>42020</v>
          </cell>
          <cell r="P272" t="str">
            <v>34 91241952</v>
          </cell>
          <cell r="R272" t="str">
            <v>DAIANE LETICIA DE OLIVEIRA REZENDE</v>
          </cell>
        </row>
        <row r="273">
          <cell r="A273">
            <v>272</v>
          </cell>
          <cell r="B273" t="str">
            <v>NOVA AMAZONAS IND. COM. IMP. ALIM. LTDA</v>
          </cell>
          <cell r="C273" t="str">
            <v>POLO DE DESENVOLVIMENTO JUSCELINO KUBITSCHEK TRECH</v>
          </cell>
          <cell r="D273" t="str">
            <v>SANTA MARIA</v>
          </cell>
          <cell r="E273" t="str">
            <v>BRASILIA</v>
          </cell>
          <cell r="F273" t="str">
            <v>DF</v>
          </cell>
          <cell r="G273" t="str">
            <v xml:space="preserve"> </v>
          </cell>
          <cell r="H273">
            <v>72549555</v>
          </cell>
          <cell r="J273">
            <v>37259223000269</v>
          </cell>
          <cell r="K273" t="str">
            <v>37.259.223/0002-69</v>
          </cell>
          <cell r="L273">
            <v>741837500240</v>
          </cell>
          <cell r="M273" t="str">
            <v xml:space="preserve"> </v>
          </cell>
          <cell r="O273">
            <v>42038</v>
          </cell>
          <cell r="P273" t="str">
            <v>61 21050000</v>
          </cell>
          <cell r="R273" t="str">
            <v>NOVA AMAZONAS IND. COM. IMP. ALIM. LTDA</v>
          </cell>
        </row>
        <row r="274">
          <cell r="A274">
            <v>273</v>
          </cell>
          <cell r="B274" t="str">
            <v>SIQUEIRA CAMPOS IMPORTACAO E DISTRIBUICAO LTDA</v>
          </cell>
          <cell r="C274" t="str">
            <v>POLO DE DESENVOLVIMENTO JUSCELINO KUBITSCHEK TRECH</v>
          </cell>
          <cell r="D274" t="str">
            <v>SANTA MARIA</v>
          </cell>
          <cell r="E274" t="str">
            <v>BRASILIA</v>
          </cell>
          <cell r="F274" t="str">
            <v>DF</v>
          </cell>
          <cell r="G274" t="str">
            <v xml:space="preserve"> </v>
          </cell>
          <cell r="H274">
            <v>72549520</v>
          </cell>
          <cell r="J274">
            <v>1791424000184</v>
          </cell>
          <cell r="K274" t="str">
            <v>01.791.424/0001-84</v>
          </cell>
          <cell r="L274">
            <v>737022600160</v>
          </cell>
          <cell r="M274" t="str">
            <v xml:space="preserve"> </v>
          </cell>
          <cell r="O274">
            <v>42079</v>
          </cell>
          <cell r="P274" t="str">
            <v>61 21078400</v>
          </cell>
          <cell r="R274" t="str">
            <v>SIQUEIRA CAMPOS IMPORTACAO E DISTRIBUICAO LTDA</v>
          </cell>
        </row>
        <row r="275">
          <cell r="A275">
            <v>274</v>
          </cell>
          <cell r="B275" t="str">
            <v>TRIPAR BEB ADMINISTRADORA DE CARTOES LTDA</v>
          </cell>
          <cell r="C275" t="str">
            <v>SHCN NORTE CR QD 502 BLOCO B 23 3º ANDAR SALÃO</v>
          </cell>
          <cell r="D275" t="str">
            <v>ASA NORTE</v>
          </cell>
          <cell r="E275" t="str">
            <v>BRASILIA</v>
          </cell>
          <cell r="F275" t="str">
            <v>DF</v>
          </cell>
          <cell r="G275" t="str">
            <v xml:space="preserve"> </v>
          </cell>
          <cell r="H275">
            <v>70720502</v>
          </cell>
          <cell r="J275">
            <v>2561118000114</v>
          </cell>
          <cell r="K275" t="str">
            <v>02.561.118/0001-14</v>
          </cell>
          <cell r="L275">
            <v>738590800193</v>
          </cell>
          <cell r="M275" t="str">
            <v xml:space="preserve"> </v>
          </cell>
          <cell r="O275">
            <v>42102</v>
          </cell>
          <cell r="P275" t="str">
            <v>61 21960700</v>
          </cell>
          <cell r="R275" t="str">
            <v>TRIPAR BEB ADMINISTRADORA DE CARTOES LTDA</v>
          </cell>
        </row>
        <row r="276">
          <cell r="A276">
            <v>275</v>
          </cell>
          <cell r="B276" t="str">
            <v>MONICA OLIVEIRA SOUSA &amp; CIA LTDA</v>
          </cell>
          <cell r="C276" t="str">
            <v>SC/S QD 05 BL. C TERREO LJ</v>
          </cell>
          <cell r="D276" t="str">
            <v>ASA SUL</v>
          </cell>
          <cell r="E276" t="str">
            <v>BRASILIA</v>
          </cell>
          <cell r="F276" t="str">
            <v>DF</v>
          </cell>
          <cell r="G276" t="str">
            <v xml:space="preserve"> </v>
          </cell>
          <cell r="H276">
            <v>70300500</v>
          </cell>
          <cell r="J276">
            <v>4219303000150</v>
          </cell>
          <cell r="K276" t="str">
            <v>04.219.303/0001-50</v>
          </cell>
          <cell r="L276">
            <v>750830500104</v>
          </cell>
          <cell r="M276" t="str">
            <v xml:space="preserve"> </v>
          </cell>
          <cell r="O276">
            <v>42135</v>
          </cell>
          <cell r="P276">
            <v>32012050</v>
          </cell>
          <cell r="R276" t="str">
            <v>MONICA OLIVEIRA SOUSA &amp; CIA LTDA</v>
          </cell>
        </row>
        <row r="277">
          <cell r="A277">
            <v>276</v>
          </cell>
          <cell r="B277" t="str">
            <v>EXTRA COMPANHIA BRASILEIRA DE DISTRIBUICAO</v>
          </cell>
          <cell r="C277" t="str">
            <v>SMAS S/N TRECHO 3 CONJ</v>
          </cell>
          <cell r="D277" t="str">
            <v>GUARA</v>
          </cell>
          <cell r="E277" t="str">
            <v>BRASILIA</v>
          </cell>
          <cell r="F277" t="str">
            <v>DF</v>
          </cell>
          <cell r="G277" t="str">
            <v xml:space="preserve"> </v>
          </cell>
          <cell r="H277">
            <v>71215300</v>
          </cell>
          <cell r="J277">
            <v>47508411116456</v>
          </cell>
          <cell r="K277" t="str">
            <v>47.508.411/1164-56</v>
          </cell>
          <cell r="L277">
            <v>730478703682</v>
          </cell>
          <cell r="M277" t="str">
            <v xml:space="preserve"> </v>
          </cell>
          <cell r="O277">
            <v>42158</v>
          </cell>
          <cell r="R277" t="str">
            <v>EXTRA COMPANHIA BRASILEIRA DE DISTRIBUICAO</v>
          </cell>
        </row>
        <row r="278">
          <cell r="A278">
            <v>277</v>
          </cell>
          <cell r="B278" t="str">
            <v>F BRASIL LTDA</v>
          </cell>
          <cell r="C278" t="str">
            <v>AV PREFEITO JOAO VILALLOBO QUERO,1560 MD</v>
          </cell>
          <cell r="D278" t="str">
            <v>JARDIM BELVAL</v>
          </cell>
          <cell r="E278" t="str">
            <v>BARUERI</v>
          </cell>
          <cell r="F278" t="str">
            <v>SP</v>
          </cell>
          <cell r="G278" t="str">
            <v xml:space="preserve"> </v>
          </cell>
          <cell r="H278">
            <v>6422122</v>
          </cell>
          <cell r="J278">
            <v>2634926000407</v>
          </cell>
          <cell r="K278" t="str">
            <v>02.634.926/0004-07</v>
          </cell>
          <cell r="L278">
            <v>206234733111</v>
          </cell>
          <cell r="M278" t="str">
            <v xml:space="preserve"> </v>
          </cell>
          <cell r="O278">
            <v>42178</v>
          </cell>
          <cell r="P278" t="str">
            <v>11 48732111</v>
          </cell>
          <cell r="R278" t="str">
            <v>F BRASIL LTDA</v>
          </cell>
        </row>
        <row r="279">
          <cell r="A279">
            <v>278</v>
          </cell>
          <cell r="B279" t="str">
            <v>DEDOES BRASIL COMERCIO DE EQUIPAMENTOS DE MISTURA</v>
          </cell>
          <cell r="C279" t="str">
            <v>AVENIDA DOUTOR TIMOTEO PENTEADO - DE 3451/3452 A 4</v>
          </cell>
          <cell r="D279" t="str">
            <v>VILA GALVAO</v>
          </cell>
          <cell r="E279" t="str">
            <v>GUARULHOS</v>
          </cell>
          <cell r="F279" t="str">
            <v>SP</v>
          </cell>
          <cell r="G279" t="str">
            <v xml:space="preserve"> </v>
          </cell>
          <cell r="H279">
            <v>7061002</v>
          </cell>
          <cell r="J279">
            <v>9097386000176</v>
          </cell>
          <cell r="K279" t="str">
            <v>09.097.386/0001-76</v>
          </cell>
          <cell r="L279">
            <v>336819633110</v>
          </cell>
          <cell r="M279" t="str">
            <v xml:space="preserve"> </v>
          </cell>
          <cell r="O279">
            <v>42186</v>
          </cell>
          <cell r="P279" t="str">
            <v>11 24559892</v>
          </cell>
          <cell r="R279" t="str">
            <v>DEDOES BRASIL COMERCIO DE EQUIPAMENTOS DE MISTURA</v>
          </cell>
        </row>
        <row r="280">
          <cell r="A280">
            <v>279</v>
          </cell>
          <cell r="B280" t="str">
            <v>NB COMERCIAL DE TINTAS LTDA</v>
          </cell>
          <cell r="C280" t="str">
            <v>AV CENTRAL LOTE 430 LOJA</v>
          </cell>
          <cell r="D280" t="str">
            <v>NUCLEO BANDEIRANTE</v>
          </cell>
          <cell r="E280" t="str">
            <v>NUCLEO BANDEIRANTE</v>
          </cell>
          <cell r="F280" t="str">
            <v>DF</v>
          </cell>
          <cell r="G280" t="str">
            <v xml:space="preserve"> </v>
          </cell>
          <cell r="H280">
            <v>71705200</v>
          </cell>
          <cell r="J280">
            <v>3651611000198</v>
          </cell>
          <cell r="K280" t="str">
            <v>03.651.611/0001-98</v>
          </cell>
          <cell r="L280">
            <v>740719800106</v>
          </cell>
          <cell r="M280" t="str">
            <v xml:space="preserve"> </v>
          </cell>
          <cell r="O280">
            <v>42202</v>
          </cell>
          <cell r="P280" t="str">
            <v>61 35525000</v>
          </cell>
          <cell r="R280" t="str">
            <v>NB COMERCIAL DE TINTAS LTDA</v>
          </cell>
        </row>
        <row r="281">
          <cell r="A281">
            <v>280</v>
          </cell>
          <cell r="B281" t="str">
            <v>PAPEL MASCARAUTO LTDA</v>
          </cell>
          <cell r="C281" t="str">
            <v>SRIA QI-10, BLOCO-B LOTE-</v>
          </cell>
          <cell r="D281" t="str">
            <v>JARDIM MONTE ALEGRE</v>
          </cell>
          <cell r="E281" t="str">
            <v>TABOÃO DA SERRA</v>
          </cell>
          <cell r="F281" t="str">
            <v>SP</v>
          </cell>
          <cell r="G281" t="str">
            <v xml:space="preserve"> </v>
          </cell>
          <cell r="H281">
            <v>6755270</v>
          </cell>
          <cell r="J281">
            <v>13725232000159</v>
          </cell>
          <cell r="K281" t="str">
            <v>13.725.232/0001-59</v>
          </cell>
          <cell r="L281">
            <v>675199885119</v>
          </cell>
          <cell r="M281" t="str">
            <v xml:space="preserve"> </v>
          </cell>
          <cell r="N281" t="str">
            <v>EVELIN</v>
          </cell>
          <cell r="O281">
            <v>42212</v>
          </cell>
          <cell r="P281" t="str">
            <v>11 45582915</v>
          </cell>
          <cell r="R281" t="str">
            <v>PAPEL MASCARAUTO LTDA</v>
          </cell>
        </row>
        <row r="282">
          <cell r="A282">
            <v>281</v>
          </cell>
          <cell r="B282" t="str">
            <v>RENAUTO VEICULOS E PECAS LTDA</v>
          </cell>
          <cell r="C282" t="str">
            <v>RUA 3 - DE 758 A 99998 - LADO PAR</v>
          </cell>
          <cell r="D282" t="str">
            <v>SETOR CENTRAL</v>
          </cell>
          <cell r="E282" t="str">
            <v>GOIÂNIA</v>
          </cell>
          <cell r="F282" t="str">
            <v>GO</v>
          </cell>
          <cell r="G282" t="str">
            <v xml:space="preserve"> </v>
          </cell>
          <cell r="H282">
            <v>74023010</v>
          </cell>
          <cell r="J282">
            <v>73522245000152</v>
          </cell>
          <cell r="K282" t="str">
            <v>73.522.245/0001-52</v>
          </cell>
          <cell r="L282">
            <v>102607052</v>
          </cell>
          <cell r="M282" t="str">
            <v xml:space="preserve"> </v>
          </cell>
          <cell r="O282">
            <v>42220</v>
          </cell>
          <cell r="P282">
            <v>26235013239</v>
          </cell>
          <cell r="R282" t="str">
            <v>RENAUTO VEICULOS E PECAS LTDA</v>
          </cell>
        </row>
        <row r="283">
          <cell r="A283">
            <v>282</v>
          </cell>
          <cell r="B283" t="str">
            <v>PINCEL PLACAS E LETREIROS LTDA ME</v>
          </cell>
          <cell r="C283" t="str">
            <v>QD 4C BLOCO D LOTE</v>
          </cell>
          <cell r="D283" t="str">
            <v>ZONA INDUSTRIAL (GUARA)</v>
          </cell>
          <cell r="E283" t="str">
            <v>BRASILIA</v>
          </cell>
          <cell r="F283" t="str">
            <v>DF</v>
          </cell>
          <cell r="G283" t="str">
            <v xml:space="preserve"> </v>
          </cell>
          <cell r="H283">
            <v>71200045</v>
          </cell>
          <cell r="J283">
            <v>10864315000130</v>
          </cell>
          <cell r="K283" t="str">
            <v>10.864.315/0001-30</v>
          </cell>
          <cell r="L283">
            <v>752166400189</v>
          </cell>
          <cell r="M283" t="str">
            <v xml:space="preserve"> </v>
          </cell>
          <cell r="N283" t="str">
            <v>NAYANE</v>
          </cell>
          <cell r="O283">
            <v>42227</v>
          </cell>
          <cell r="P283">
            <v>32342366</v>
          </cell>
          <cell r="R283" t="str">
            <v>PINCEL PLACAS E LETREIROS LTDA ME</v>
          </cell>
        </row>
        <row r="284">
          <cell r="A284">
            <v>283</v>
          </cell>
          <cell r="B284" t="str">
            <v>PANIFICADORA E CONFEITARIA PAO DA HORA</v>
          </cell>
          <cell r="C284" t="str">
            <v>QE 40 RUA 11 LT 8</v>
          </cell>
          <cell r="D284" t="str">
            <v>GUARA II</v>
          </cell>
          <cell r="E284" t="str">
            <v>BRASILIA</v>
          </cell>
          <cell r="F284" t="str">
            <v>DF</v>
          </cell>
          <cell r="G284" t="str">
            <v xml:space="preserve"> </v>
          </cell>
          <cell r="H284">
            <v>71070511</v>
          </cell>
          <cell r="J284">
            <v>13260372000107</v>
          </cell>
          <cell r="K284" t="str">
            <v>13.260.372/0001-07</v>
          </cell>
          <cell r="L284">
            <v>756637300173</v>
          </cell>
          <cell r="M284" t="str">
            <v xml:space="preserve"> </v>
          </cell>
          <cell r="O284">
            <v>42230</v>
          </cell>
          <cell r="R284" t="str">
            <v>PANIFICADORA E CONFEITARIA PAO DA HORA</v>
          </cell>
        </row>
        <row r="285">
          <cell r="A285">
            <v>284</v>
          </cell>
          <cell r="B285" t="str">
            <v>BICALHO MOVEIS PARA ESCRITORIO LTDA ME</v>
          </cell>
          <cell r="C285" t="str">
            <v>CND 2 LOTE 14 LOJA 01 LOTE 15 LOJA</v>
          </cell>
          <cell r="D285" t="str">
            <v>TAGUATINGA NORTE (TAGUATINGA)</v>
          </cell>
          <cell r="E285" t="str">
            <v>BRASILIA</v>
          </cell>
          <cell r="F285" t="str">
            <v>DF</v>
          </cell>
          <cell r="G285" t="str">
            <v xml:space="preserve"> </v>
          </cell>
          <cell r="H285">
            <v>72120025</v>
          </cell>
          <cell r="J285">
            <v>37136439000156</v>
          </cell>
          <cell r="K285" t="str">
            <v>37.136.439/0001-56</v>
          </cell>
          <cell r="L285">
            <v>746498200143</v>
          </cell>
          <cell r="M285" t="str">
            <v xml:space="preserve"> </v>
          </cell>
          <cell r="O285">
            <v>42228</v>
          </cell>
          <cell r="P285" t="str">
            <v>61 33544000</v>
          </cell>
          <cell r="R285" t="str">
            <v>BICALHO MOVEIS PARA ESCRITORIO LTDA ME</v>
          </cell>
        </row>
        <row r="286">
          <cell r="A286">
            <v>285</v>
          </cell>
          <cell r="B286" t="str">
            <v>A.A. ASA COPIAS COPIADORA LTDA</v>
          </cell>
          <cell r="C286" t="str">
            <v>SCLRN 715 BLOCO D</v>
          </cell>
          <cell r="D286" t="str">
            <v>ASA NORTE</v>
          </cell>
          <cell r="E286" t="str">
            <v>BRASILIA</v>
          </cell>
          <cell r="F286" t="str">
            <v>DF</v>
          </cell>
          <cell r="G286" t="str">
            <v xml:space="preserve"> </v>
          </cell>
          <cell r="H286">
            <v>70770514</v>
          </cell>
          <cell r="J286">
            <v>2593933000165</v>
          </cell>
          <cell r="K286" t="str">
            <v>02.593.933/0001-65</v>
          </cell>
          <cell r="L286">
            <v>738646900163</v>
          </cell>
          <cell r="M286" t="str">
            <v xml:space="preserve"> </v>
          </cell>
          <cell r="O286">
            <v>42230</v>
          </cell>
          <cell r="P286" t="str">
            <v>61 33404663</v>
          </cell>
          <cell r="R286" t="str">
            <v>A.A. ASA COPIAS COPIADORA LTDA</v>
          </cell>
        </row>
        <row r="287">
          <cell r="A287">
            <v>286</v>
          </cell>
          <cell r="B287" t="str">
            <v>ROBERT BOSCH LTDA</v>
          </cell>
          <cell r="C287" t="str">
            <v>VIA ANHANGUERA, KM 99 E 98</v>
          </cell>
          <cell r="D287" t="str">
            <v>JARDIM EULINA</v>
          </cell>
          <cell r="E287" t="str">
            <v>BOA VISTA - CAMPINAS</v>
          </cell>
          <cell r="F287" t="str">
            <v>SP</v>
          </cell>
          <cell r="G287" t="str">
            <v xml:space="preserve"> </v>
          </cell>
          <cell r="H287">
            <v>13065900</v>
          </cell>
          <cell r="J287">
            <v>45990181003285</v>
          </cell>
          <cell r="K287" t="str">
            <v>45.990.181/0032-85</v>
          </cell>
          <cell r="L287">
            <v>244007410115</v>
          </cell>
          <cell r="M287" t="str">
            <v xml:space="preserve"> </v>
          </cell>
          <cell r="N287" t="str">
            <v>FELIX (ROBERLO)</v>
          </cell>
          <cell r="O287">
            <v>42242</v>
          </cell>
          <cell r="P287" t="str">
            <v>47 38022960</v>
          </cell>
          <cell r="R287" t="str">
            <v>ROBERT BOSCH LTDA</v>
          </cell>
        </row>
        <row r="288">
          <cell r="A288">
            <v>287</v>
          </cell>
          <cell r="B288" t="str">
            <v>HUMBERTO DE FREITAS - ME</v>
          </cell>
          <cell r="C288" t="str">
            <v>QS 5 RUA</v>
          </cell>
          <cell r="D288" t="str">
            <v>AREAL (AGUAS CLARAS)</v>
          </cell>
          <cell r="E288" t="str">
            <v>BRASILIA</v>
          </cell>
          <cell r="F288" t="str">
            <v>DF</v>
          </cell>
          <cell r="G288" t="str">
            <v xml:space="preserve"> </v>
          </cell>
          <cell r="H288">
            <v>71964180</v>
          </cell>
          <cell r="J288">
            <v>10526217000193</v>
          </cell>
          <cell r="K288" t="str">
            <v>10.526.217/0001-93</v>
          </cell>
          <cell r="L288">
            <v>751398200105</v>
          </cell>
          <cell r="M288" t="str">
            <v xml:space="preserve"> </v>
          </cell>
          <cell r="N288" t="str">
            <v>PLACAS DE ACRILICO</v>
          </cell>
          <cell r="O288">
            <v>42242</v>
          </cell>
          <cell r="P288" t="str">
            <v>61 33562140</v>
          </cell>
          <cell r="R288" t="str">
            <v>HUMBERTO DE FREITAS - ME</v>
          </cell>
        </row>
        <row r="289">
          <cell r="A289">
            <v>288</v>
          </cell>
          <cell r="B289" t="str">
            <v>JUSSARA FERREIRA GOMES</v>
          </cell>
          <cell r="C289" t="str">
            <v>CONDOMINIO VILLE MONTAGNE</v>
          </cell>
          <cell r="D289" t="str">
            <v>SETOR HABITACIONAL JARDIM BOTA</v>
          </cell>
          <cell r="E289" t="str">
            <v>BRASILIA</v>
          </cell>
          <cell r="F289" t="str">
            <v>DF</v>
          </cell>
          <cell r="G289" t="str">
            <v xml:space="preserve"> </v>
          </cell>
          <cell r="H289">
            <v>71680357</v>
          </cell>
          <cell r="J289">
            <v>18293527000117</v>
          </cell>
          <cell r="K289" t="str">
            <v>18.293.527/0001-17</v>
          </cell>
          <cell r="M289" t="str">
            <v xml:space="preserve"> </v>
          </cell>
          <cell r="N289" t="str">
            <v>GILSON</v>
          </cell>
          <cell r="O289">
            <v>42230</v>
          </cell>
          <cell r="P289">
            <v>61999961911</v>
          </cell>
          <cell r="R289" t="str">
            <v>JUSSARA FERREIRA GOMES</v>
          </cell>
        </row>
        <row r="290">
          <cell r="A290">
            <v>289</v>
          </cell>
          <cell r="B290" t="str">
            <v>SEBRAE DF</v>
          </cell>
          <cell r="C290" t="str">
            <v>SIA TRECHO 3 LOTE</v>
          </cell>
          <cell r="D290" t="str">
            <v>GUARA</v>
          </cell>
          <cell r="E290" t="str">
            <v>BRASILIA</v>
          </cell>
          <cell r="F290" t="str">
            <v>DF</v>
          </cell>
          <cell r="G290" t="str">
            <v xml:space="preserve"> </v>
          </cell>
          <cell r="H290">
            <v>72000000</v>
          </cell>
          <cell r="J290">
            <v>438200000120</v>
          </cell>
          <cell r="K290" t="str">
            <v>00.438.200/0001-20</v>
          </cell>
          <cell r="M290" t="str">
            <v xml:space="preserve"> </v>
          </cell>
          <cell r="O290">
            <v>42247</v>
          </cell>
          <cell r="P290">
            <v>33621600</v>
          </cell>
          <cell r="R290" t="str">
            <v>SEBRAE DF</v>
          </cell>
        </row>
        <row r="291">
          <cell r="A291">
            <v>290</v>
          </cell>
          <cell r="B291" t="str">
            <v>SHERWIN- WILLIAMS 2</v>
          </cell>
          <cell r="C291" t="str">
            <v>RUA 11 SEM NOME</v>
          </cell>
          <cell r="D291" t="str">
            <v>JARDIM MARACANA (NOVA VENEZA)</v>
          </cell>
          <cell r="E291" t="str">
            <v>SÃO PAULO</v>
          </cell>
          <cell r="F291" t="str">
            <v>SP</v>
          </cell>
          <cell r="G291" t="str">
            <v xml:space="preserve"> </v>
          </cell>
          <cell r="H291">
            <v>13181902</v>
          </cell>
          <cell r="J291">
            <v>60872306004661</v>
          </cell>
          <cell r="K291" t="str">
            <v>60.872.306/0046-61</v>
          </cell>
          <cell r="L291">
            <v>671008905111</v>
          </cell>
          <cell r="M291" t="str">
            <v xml:space="preserve"> </v>
          </cell>
          <cell r="O291">
            <v>42250</v>
          </cell>
          <cell r="R291" t="str">
            <v>SHERWIN- WILLIAMS 2</v>
          </cell>
        </row>
        <row r="292">
          <cell r="A292">
            <v>291</v>
          </cell>
          <cell r="B292" t="str">
            <v>ALVARO HENRIQUE CRUZ DINIZ EIRELI</v>
          </cell>
          <cell r="C292" t="str">
            <v>SIA SUL QD 03 C LT</v>
          </cell>
          <cell r="D292" t="str">
            <v>SIA</v>
          </cell>
          <cell r="E292" t="str">
            <v>BRASILIA</v>
          </cell>
          <cell r="F292" t="str">
            <v>DF</v>
          </cell>
          <cell r="G292" t="str">
            <v xml:space="preserve"> </v>
          </cell>
          <cell r="H292">
            <v>70200035</v>
          </cell>
          <cell r="J292">
            <v>3513211000116</v>
          </cell>
          <cell r="K292" t="str">
            <v>03.513.211/0001-16</v>
          </cell>
          <cell r="L292">
            <v>740441300190</v>
          </cell>
          <cell r="M292" t="str">
            <v xml:space="preserve"> </v>
          </cell>
          <cell r="O292">
            <v>42255</v>
          </cell>
          <cell r="P292" t="str">
            <v>61 33611488</v>
          </cell>
          <cell r="R292" t="str">
            <v>ALVARO HENRIQUE CRUZ DINIZ EIRELI</v>
          </cell>
        </row>
        <row r="293">
          <cell r="A293">
            <v>292</v>
          </cell>
          <cell r="B293" t="str">
            <v>BRASILIA FILTROS COMERCIO E UTILIDADES</v>
          </cell>
          <cell r="C293" t="str">
            <v>SIA TR 03 LT.625/695 SALA</v>
          </cell>
          <cell r="D293" t="str">
            <v>ZONA INDUSTRIAL (GUARA)</v>
          </cell>
          <cell r="E293" t="str">
            <v>BRASILIA</v>
          </cell>
          <cell r="F293" t="str">
            <v>DF</v>
          </cell>
          <cell r="G293" t="str">
            <v xml:space="preserve"> </v>
          </cell>
          <cell r="H293">
            <v>71200030</v>
          </cell>
          <cell r="J293">
            <v>37070083000103</v>
          </cell>
          <cell r="K293" t="str">
            <v>37.070.083/0001-03</v>
          </cell>
          <cell r="L293">
            <v>749131300137</v>
          </cell>
          <cell r="M293" t="str">
            <v xml:space="preserve"> </v>
          </cell>
          <cell r="O293">
            <v>42272</v>
          </cell>
          <cell r="P293" t="str">
            <v>61 30318441</v>
          </cell>
          <cell r="R293" t="str">
            <v>BRASILIA FILTROS COMERCIO E UTILIDADES</v>
          </cell>
        </row>
        <row r="294">
          <cell r="A294">
            <v>293</v>
          </cell>
          <cell r="B294" t="str">
            <v>SERVWELD ASSIST TECNICA TRANSP LOC COMERCIAL LTDA</v>
          </cell>
          <cell r="C294" t="str">
            <v>QD 03 CONJ A LOTE</v>
          </cell>
          <cell r="D294" t="str">
            <v>ZONA INDUSTRIAL (GUARA)</v>
          </cell>
          <cell r="E294" t="str">
            <v>BRASILIA</v>
          </cell>
          <cell r="F294" t="str">
            <v>DF</v>
          </cell>
          <cell r="G294" t="str">
            <v xml:space="preserve"> </v>
          </cell>
          <cell r="H294">
            <v>71215226</v>
          </cell>
          <cell r="J294">
            <v>11504286000169</v>
          </cell>
          <cell r="K294" t="str">
            <v>11.504.286/0001-69</v>
          </cell>
          <cell r="L294">
            <v>767151900162</v>
          </cell>
          <cell r="M294" t="str">
            <v xml:space="preserve"> </v>
          </cell>
          <cell r="O294">
            <v>42276</v>
          </cell>
          <cell r="P294" t="str">
            <v>61 32346622</v>
          </cell>
          <cell r="R294" t="str">
            <v>SERVWELD ASSIST TECNICA TRANSP LOC COMERCIAL LTDA</v>
          </cell>
        </row>
        <row r="295">
          <cell r="A295">
            <v>294</v>
          </cell>
          <cell r="B295" t="str">
            <v>RIACHO DOCE  CONST. E INCORP. LTDA</v>
          </cell>
          <cell r="C295" t="str">
            <v>QD 4C BLOCO K LOTE 56 SL 111 ED SIA CENTER</v>
          </cell>
          <cell r="D295" t="str">
            <v>ZONA INDUSTRIAL (GUARA)</v>
          </cell>
          <cell r="E295" t="str">
            <v>BRASILIA</v>
          </cell>
          <cell r="F295" t="str">
            <v>DF</v>
          </cell>
          <cell r="G295" t="str">
            <v xml:space="preserve"> </v>
          </cell>
          <cell r="H295">
            <v>71200045</v>
          </cell>
          <cell r="J295">
            <v>3119646000180</v>
          </cell>
          <cell r="K295" t="str">
            <v>03.119.646/0001-80</v>
          </cell>
          <cell r="L295">
            <v>771182800133</v>
          </cell>
          <cell r="M295" t="str">
            <v xml:space="preserve"> </v>
          </cell>
          <cell r="O295">
            <v>42277</v>
          </cell>
          <cell r="R295" t="str">
            <v>RIACHO DOCE  CONST. E INCORP. LTDA</v>
          </cell>
        </row>
        <row r="296">
          <cell r="A296">
            <v>295</v>
          </cell>
          <cell r="B296" t="str">
            <v>UTILER - UTILIDADES DE LEITURA E ESCRITA LTDA</v>
          </cell>
          <cell r="C296" t="str">
            <v>QNM 17 CONJUNTO E</v>
          </cell>
          <cell r="D296" t="str">
            <v>CEILANDIA SUL (CEILANDIA)</v>
          </cell>
          <cell r="E296" t="str">
            <v>BRASILIA</v>
          </cell>
          <cell r="F296" t="str">
            <v>DF</v>
          </cell>
          <cell r="G296" t="str">
            <v xml:space="preserve"> </v>
          </cell>
          <cell r="H296">
            <v>72215175</v>
          </cell>
          <cell r="J296">
            <v>36754000000124</v>
          </cell>
          <cell r="K296" t="str">
            <v>36.754.000/0001-24</v>
          </cell>
          <cell r="L296">
            <v>730113500110</v>
          </cell>
          <cell r="M296" t="str">
            <v xml:space="preserve"> </v>
          </cell>
          <cell r="O296">
            <v>42282</v>
          </cell>
          <cell r="P296" t="str">
            <v>61 39650456</v>
          </cell>
          <cell r="R296" t="str">
            <v>UTILER - UTILIDADES DE LEITURA E ESCRITA LTDA</v>
          </cell>
        </row>
        <row r="297">
          <cell r="A297">
            <v>296</v>
          </cell>
          <cell r="B297" t="str">
            <v>HL INFORMATICA TECNOLOGIA E SUPORTE LTDA</v>
          </cell>
          <cell r="C297" t="str">
            <v>CLN 208 BLOCO D LOJAS 03,07</v>
          </cell>
          <cell r="D297" t="str">
            <v>ASA NORTE</v>
          </cell>
          <cell r="E297" t="str">
            <v>BRASILIA</v>
          </cell>
          <cell r="F297" t="str">
            <v>DF</v>
          </cell>
          <cell r="G297" t="str">
            <v xml:space="preserve"> </v>
          </cell>
          <cell r="H297">
            <v>70853540</v>
          </cell>
          <cell r="J297">
            <v>9328087000103</v>
          </cell>
          <cell r="K297" t="str">
            <v>09.328.087/0001-03</v>
          </cell>
          <cell r="L297">
            <v>749833900142</v>
          </cell>
          <cell r="M297" t="str">
            <v xml:space="preserve"> </v>
          </cell>
          <cell r="O297">
            <v>42297</v>
          </cell>
          <cell r="P297" t="str">
            <v>61 30371350</v>
          </cell>
          <cell r="R297" t="str">
            <v>HL INFORMATICA TECNOLOGIA E SUPORTE LTDA</v>
          </cell>
        </row>
        <row r="298">
          <cell r="A298">
            <v>297</v>
          </cell>
          <cell r="B298" t="str">
            <v>MADRUGA PAPEL E PAPELAO</v>
          </cell>
          <cell r="C298" t="str">
            <v>RUA INAJA - DE 901/902 AO FIM</v>
          </cell>
          <cell r="D298" t="str">
            <v>SITIO CERCADO</v>
          </cell>
          <cell r="E298" t="str">
            <v>CURITIBA</v>
          </cell>
          <cell r="F298" t="str">
            <v>PR</v>
          </cell>
          <cell r="G298" t="str">
            <v xml:space="preserve"> </v>
          </cell>
          <cell r="H298">
            <v>81900497</v>
          </cell>
          <cell r="J298">
            <v>13959525000109</v>
          </cell>
          <cell r="K298" t="str">
            <v>13.959.525/0001-09</v>
          </cell>
          <cell r="L298">
            <v>9062041185</v>
          </cell>
          <cell r="M298" t="str">
            <v xml:space="preserve"> </v>
          </cell>
          <cell r="N298" t="str">
            <v>GUSTAVO</v>
          </cell>
          <cell r="O298">
            <v>42341</v>
          </cell>
          <cell r="P298" t="str">
            <v>41 32659415</v>
          </cell>
          <cell r="R298" t="str">
            <v>MADRUGA PAPEL E PAPELAO</v>
          </cell>
        </row>
        <row r="299">
          <cell r="A299">
            <v>298</v>
          </cell>
          <cell r="B299" t="str">
            <v>ZAMBA INDUSTRIA E COMERCIO DE BRINDES</v>
          </cell>
          <cell r="C299" t="str">
            <v>AVENIDA OURO VERDE DE MINAS</v>
          </cell>
          <cell r="D299" t="str">
            <v>JARDIM IMPERADOR (ZONA LESTE)</v>
          </cell>
          <cell r="E299" t="str">
            <v>SÃO PAULO</v>
          </cell>
          <cell r="F299" t="str">
            <v>SP</v>
          </cell>
          <cell r="G299" t="str">
            <v xml:space="preserve"> </v>
          </cell>
          <cell r="H299">
            <v>3937090</v>
          </cell>
          <cell r="J299">
            <v>3228464000148</v>
          </cell>
          <cell r="K299" t="str">
            <v>03.228.464/0001-48</v>
          </cell>
          <cell r="L299">
            <v>115157356115</v>
          </cell>
          <cell r="M299" t="str">
            <v xml:space="preserve"> </v>
          </cell>
          <cell r="O299">
            <v>42342</v>
          </cell>
          <cell r="P299" t="str">
            <v>11 27219494</v>
          </cell>
          <cell r="R299" t="str">
            <v>ZAMBA INDUSTRIA E COMERCIO DE BRINDES</v>
          </cell>
        </row>
        <row r="300">
          <cell r="A300">
            <v>299</v>
          </cell>
          <cell r="B300" t="str">
            <v>METAL LIGHT IND E COM DE MOVEIS DE ACO LTDA</v>
          </cell>
          <cell r="C300" t="str">
            <v>ESTRADA</v>
          </cell>
          <cell r="D300" t="str">
            <v>CHACARAS DE RECREIO SAO JOAQUI</v>
          </cell>
          <cell r="E300" t="str">
            <v>GOIÂNIA</v>
          </cell>
          <cell r="F300" t="str">
            <v>GO</v>
          </cell>
          <cell r="G300" t="str">
            <v xml:space="preserve"> </v>
          </cell>
          <cell r="H300">
            <v>74470260</v>
          </cell>
          <cell r="J300">
            <v>7809935000162</v>
          </cell>
          <cell r="K300" t="str">
            <v>07.809.935/0001-62</v>
          </cell>
          <cell r="L300">
            <v>103981691</v>
          </cell>
          <cell r="M300" t="str">
            <v xml:space="preserve"> </v>
          </cell>
          <cell r="O300">
            <v>42343</v>
          </cell>
          <cell r="P300" t="str">
            <v>62 40089523</v>
          </cell>
          <cell r="R300" t="str">
            <v>METAL LIGHT IND E COM DE MOVEIS DE ACO LTDA</v>
          </cell>
        </row>
        <row r="301">
          <cell r="A301">
            <v>300</v>
          </cell>
          <cell r="B301" t="str">
            <v>DELL COMPUTADORES DO BRASIL LTDA</v>
          </cell>
          <cell r="C301" t="str">
            <v>QE 40 RUA 11 LT 8</v>
          </cell>
          <cell r="D301" t="str">
            <v>PARQUE DOS PINHEIROS</v>
          </cell>
          <cell r="E301" t="str">
            <v>HORTOLÂNDIA</v>
          </cell>
          <cell r="F301" t="str">
            <v>SP</v>
          </cell>
          <cell r="G301" t="str">
            <v xml:space="preserve"> </v>
          </cell>
          <cell r="H301">
            <v>13184654</v>
          </cell>
          <cell r="J301">
            <v>72381189000625</v>
          </cell>
          <cell r="K301" t="str">
            <v>72.381.189/0006-25</v>
          </cell>
          <cell r="L301">
            <v>748130921116</v>
          </cell>
          <cell r="M301" t="str">
            <v xml:space="preserve"> </v>
          </cell>
          <cell r="O301">
            <v>42347</v>
          </cell>
          <cell r="P301" t="str">
            <v>19 21184000</v>
          </cell>
          <cell r="R301" t="str">
            <v>DELL COMPUTADORES DO BRASIL LTDA</v>
          </cell>
        </row>
        <row r="302">
          <cell r="A302">
            <v>301</v>
          </cell>
          <cell r="B302" t="str">
            <v>DAUTO TINTAS LTDA ME</v>
          </cell>
          <cell r="C302" t="str">
            <v>SRIA QE 40 CONJUNTO H LT 45 LJ</v>
          </cell>
          <cell r="D302" t="str">
            <v>GUARA</v>
          </cell>
          <cell r="E302" t="str">
            <v>BRASILIA</v>
          </cell>
          <cell r="F302" t="str">
            <v>DF</v>
          </cell>
          <cell r="G302" t="str">
            <v xml:space="preserve"> </v>
          </cell>
          <cell r="H302">
            <v>71015127</v>
          </cell>
          <cell r="J302">
            <v>1969415000130</v>
          </cell>
          <cell r="K302" t="str">
            <v>01.969.415/0001-30</v>
          </cell>
          <cell r="L302">
            <v>737590800179</v>
          </cell>
          <cell r="M302" t="str">
            <v xml:space="preserve"> </v>
          </cell>
          <cell r="O302">
            <v>42359</v>
          </cell>
          <cell r="P302">
            <v>16139671396</v>
          </cell>
          <cell r="R302" t="str">
            <v>DAUTO TINTAS LTDA ME</v>
          </cell>
        </row>
        <row r="303">
          <cell r="A303">
            <v>302</v>
          </cell>
          <cell r="B303" t="str">
            <v>CYBERWEB NETWORKS LTDA</v>
          </cell>
          <cell r="C303" t="str">
            <v>SAO PAULO</v>
          </cell>
          <cell r="D303" t="str">
            <v>SIA SUL</v>
          </cell>
          <cell r="E303" t="str">
            <v>BRASILIA</v>
          </cell>
          <cell r="F303" t="str">
            <v>DF</v>
          </cell>
          <cell r="G303" t="str">
            <v xml:space="preserve"> </v>
          </cell>
          <cell r="H303">
            <v>70000000</v>
          </cell>
          <cell r="J303">
            <v>5305671000184</v>
          </cell>
          <cell r="K303" t="str">
            <v>05.305.671/0001-84</v>
          </cell>
          <cell r="M303" t="str">
            <v xml:space="preserve"> </v>
          </cell>
          <cell r="O303">
            <v>42382</v>
          </cell>
          <cell r="P303">
            <v>40035464</v>
          </cell>
          <cell r="R303" t="str">
            <v>CYBERWEB NETWORKS LTDA</v>
          </cell>
        </row>
        <row r="304">
          <cell r="A304">
            <v>303</v>
          </cell>
          <cell r="B304" t="str">
            <v>MW BANDEIRANTE COMERCIAL LTDA</v>
          </cell>
          <cell r="C304" t="str">
            <v>Rua Ajuruete,</v>
          </cell>
          <cell r="D304" t="str">
            <v>JARDIM LEONIDAS MOREIRA</v>
          </cell>
          <cell r="E304" t="str">
            <v>SÃO PAULO</v>
          </cell>
          <cell r="F304" t="str">
            <v>SP</v>
          </cell>
          <cell r="G304" t="str">
            <v xml:space="preserve"> </v>
          </cell>
          <cell r="H304">
            <v>5792020</v>
          </cell>
          <cell r="J304">
            <v>52651486000121</v>
          </cell>
          <cell r="K304" t="str">
            <v>52.651.486/0001-21</v>
          </cell>
          <cell r="L304">
            <v>110894733119</v>
          </cell>
          <cell r="M304" t="str">
            <v xml:space="preserve"> </v>
          </cell>
          <cell r="N304" t="str">
            <v>ADRIANA</v>
          </cell>
          <cell r="O304">
            <v>42387</v>
          </cell>
          <cell r="P304" t="str">
            <v>11 58417012</v>
          </cell>
          <cell r="R304" t="str">
            <v>MW BANDEIRANTE COMERCIAL LTDA</v>
          </cell>
        </row>
        <row r="305">
          <cell r="A305">
            <v>304</v>
          </cell>
          <cell r="B305" t="str">
            <v>FABRICIO VIEIRA BORGES TINTAS</v>
          </cell>
          <cell r="C305" t="str">
            <v>QD 07 LJ 11/1</v>
          </cell>
          <cell r="D305" t="str">
            <v>SOBRADINHO</v>
          </cell>
          <cell r="E305" t="str">
            <v>BRASILIA</v>
          </cell>
          <cell r="F305" t="str">
            <v>DF</v>
          </cell>
          <cell r="G305" t="str">
            <v xml:space="preserve"> </v>
          </cell>
          <cell r="H305">
            <v>73050180</v>
          </cell>
          <cell r="J305">
            <v>13683088000135</v>
          </cell>
          <cell r="K305" t="str">
            <v>13.683.088/0001-35</v>
          </cell>
          <cell r="M305" t="str">
            <v xml:space="preserve"> </v>
          </cell>
          <cell r="N305" t="str">
            <v>RAFAEL</v>
          </cell>
          <cell r="O305">
            <v>42390</v>
          </cell>
          <cell r="P305">
            <v>30510301</v>
          </cell>
          <cell r="R305" t="str">
            <v>FABRICIO VIEIRA BORGES TINTAS</v>
          </cell>
        </row>
        <row r="306">
          <cell r="A306">
            <v>305</v>
          </cell>
          <cell r="B306" t="str">
            <v>DAUTO TINTAS LTDA ME</v>
          </cell>
          <cell r="C306" t="str">
            <v>QD 4C LOTE 48/49 BL E LJ</v>
          </cell>
          <cell r="D306" t="str">
            <v>SIA</v>
          </cell>
          <cell r="E306" t="str">
            <v>BRASILIA</v>
          </cell>
          <cell r="F306" t="str">
            <v>DF</v>
          </cell>
          <cell r="G306" t="str">
            <v xml:space="preserve"> </v>
          </cell>
          <cell r="H306">
            <v>71225540</v>
          </cell>
          <cell r="J306">
            <v>1969415000211</v>
          </cell>
          <cell r="K306" t="str">
            <v>01.969.415/0002-11</v>
          </cell>
          <cell r="L306">
            <v>737590800250</v>
          </cell>
          <cell r="M306" t="str">
            <v xml:space="preserve"> </v>
          </cell>
          <cell r="O306">
            <v>42424</v>
          </cell>
          <cell r="P306" t="str">
            <v>61 33610580</v>
          </cell>
          <cell r="R306" t="str">
            <v>DAUTO TINTAS LTDA ME</v>
          </cell>
        </row>
        <row r="307">
          <cell r="A307">
            <v>306</v>
          </cell>
          <cell r="B307" t="str">
            <v>DAUTO TINTAS LTDA ME</v>
          </cell>
          <cell r="C307" t="str">
            <v>SOF NORTE QD 02 BL A LOTE</v>
          </cell>
          <cell r="D307" t="str">
            <v>SOFNORTE</v>
          </cell>
          <cell r="E307" t="str">
            <v>BRASILIA</v>
          </cell>
          <cell r="F307" t="str">
            <v>DF</v>
          </cell>
          <cell r="G307" t="str">
            <v xml:space="preserve"> </v>
          </cell>
          <cell r="H307">
            <v>72000000</v>
          </cell>
          <cell r="J307">
            <v>1969415000300</v>
          </cell>
          <cell r="K307" t="str">
            <v>01.969.415/0003-00</v>
          </cell>
          <cell r="L307">
            <v>737590800330</v>
          </cell>
          <cell r="M307" t="str">
            <v xml:space="preserve"> </v>
          </cell>
          <cell r="O307">
            <v>42424</v>
          </cell>
          <cell r="P307" t="str">
            <v>61 34652055</v>
          </cell>
          <cell r="Q307" t="str">
            <v>61 34652354</v>
          </cell>
          <cell r="R307" t="str">
            <v>DAUTO TINTAS LTDA ME</v>
          </cell>
        </row>
        <row r="308">
          <cell r="A308">
            <v>307</v>
          </cell>
          <cell r="B308" t="str">
            <v>MERCADO DAS TINTAS LTDA</v>
          </cell>
          <cell r="C308" t="str">
            <v>QI 07 LOTE 1160B SETOR INDUSTRIAL</v>
          </cell>
          <cell r="D308" t="str">
            <v>GAMA LESTE</v>
          </cell>
          <cell r="E308" t="str">
            <v>BRASILIA</v>
          </cell>
          <cell r="F308" t="str">
            <v>DF</v>
          </cell>
          <cell r="G308" t="str">
            <v xml:space="preserve"> </v>
          </cell>
          <cell r="H308">
            <v>72445070</v>
          </cell>
          <cell r="J308">
            <v>72628407000330</v>
          </cell>
          <cell r="K308" t="str">
            <v>72.628.407/0003-30</v>
          </cell>
          <cell r="L308">
            <v>747233400339</v>
          </cell>
          <cell r="M308" t="str">
            <v xml:space="preserve"> </v>
          </cell>
          <cell r="O308">
            <v>42424</v>
          </cell>
          <cell r="P308">
            <v>16135560556</v>
          </cell>
          <cell r="R308" t="str">
            <v>MERCADO DAS TINTAS LTDA</v>
          </cell>
        </row>
        <row r="309">
          <cell r="A309">
            <v>308</v>
          </cell>
          <cell r="B309" t="str">
            <v>MERCADO DAS TINTAS LTDA</v>
          </cell>
          <cell r="C309" t="str">
            <v>QNN 18 CONJ E LOTE</v>
          </cell>
          <cell r="D309" t="str">
            <v>CEILANDIA</v>
          </cell>
          <cell r="E309" t="str">
            <v>BRASILIA</v>
          </cell>
          <cell r="F309" t="str">
            <v>DF</v>
          </cell>
          <cell r="G309" t="str">
            <v xml:space="preserve"> </v>
          </cell>
          <cell r="H309">
            <v>72220185</v>
          </cell>
          <cell r="J309">
            <v>72628407000250</v>
          </cell>
          <cell r="K309" t="str">
            <v>72.628.407/0002-50</v>
          </cell>
          <cell r="L309">
            <v>747233400258</v>
          </cell>
          <cell r="M309" t="str">
            <v xml:space="preserve"> </v>
          </cell>
          <cell r="O309">
            <v>42424</v>
          </cell>
          <cell r="P309">
            <v>16133990699</v>
          </cell>
          <cell r="R309" t="str">
            <v>MERCADO DAS TINTAS LTDA</v>
          </cell>
        </row>
        <row r="310">
          <cell r="A310">
            <v>309</v>
          </cell>
          <cell r="B310" t="str">
            <v>MERCADO DAS TINTAS LTDA</v>
          </cell>
          <cell r="C310" t="str">
            <v>ADE CONJ 12 LOTE</v>
          </cell>
          <cell r="D310" t="str">
            <v>AGUAS CLARAS</v>
          </cell>
          <cell r="E310" t="str">
            <v>BRASILIA</v>
          </cell>
          <cell r="F310" t="str">
            <v>DF</v>
          </cell>
          <cell r="G310" t="str">
            <v xml:space="preserve"> </v>
          </cell>
          <cell r="H310">
            <v>72030100</v>
          </cell>
          <cell r="J310">
            <v>72628407000179</v>
          </cell>
          <cell r="K310" t="str">
            <v>72.628.407/0001-79</v>
          </cell>
          <cell r="L310">
            <v>747233400177</v>
          </cell>
          <cell r="M310" t="str">
            <v xml:space="preserve"> </v>
          </cell>
          <cell r="O310">
            <v>42424</v>
          </cell>
          <cell r="P310">
            <v>16133990699</v>
          </cell>
          <cell r="R310" t="str">
            <v>MERCADO DAS TINTAS LTDA</v>
          </cell>
        </row>
        <row r="311">
          <cell r="A311">
            <v>310</v>
          </cell>
          <cell r="B311" t="str">
            <v>COMERCIAL TAGUASUL DE PARAFUSOS LTDA ME</v>
          </cell>
          <cell r="C311" t="str">
            <v>QSE 16 LT 02 LJ</v>
          </cell>
          <cell r="D311" t="str">
            <v>TAGUATINGA SUL (TAGUATINGA)</v>
          </cell>
          <cell r="E311" t="str">
            <v>BRASILIA</v>
          </cell>
          <cell r="F311" t="str">
            <v>DF</v>
          </cell>
          <cell r="G311" t="str">
            <v xml:space="preserve"> </v>
          </cell>
          <cell r="H311">
            <v>72025160</v>
          </cell>
          <cell r="J311">
            <v>4654538000170</v>
          </cell>
          <cell r="K311" t="str">
            <v>04.654.538/0001-70</v>
          </cell>
          <cell r="L311">
            <v>742606300163</v>
          </cell>
          <cell r="M311" t="str">
            <v xml:space="preserve"> </v>
          </cell>
          <cell r="O311">
            <v>42488</v>
          </cell>
          <cell r="P311" t="str">
            <v>61 30425648</v>
          </cell>
          <cell r="R311" t="str">
            <v>COMERCIAL TAGUASUL DE PARAFUSOS LTDA ME</v>
          </cell>
        </row>
        <row r="312">
          <cell r="A312">
            <v>311</v>
          </cell>
          <cell r="B312" t="str">
            <v>DNIT- DEPARTAMENTO NACIONAL DE INF DE TRANSP</v>
          </cell>
          <cell r="C312" t="str">
            <v>SOPI CONJ B LOTE</v>
          </cell>
          <cell r="D312" t="str">
            <v>PLANO</v>
          </cell>
          <cell r="E312" t="str">
            <v>BRASILIA</v>
          </cell>
          <cell r="F312" t="str">
            <v>DF</v>
          </cell>
          <cell r="G312" t="str">
            <v xml:space="preserve"> </v>
          </cell>
          <cell r="H312">
            <v>72000000</v>
          </cell>
          <cell r="J312">
            <v>4892707000100</v>
          </cell>
          <cell r="K312" t="str">
            <v>04.892.707/0001-00</v>
          </cell>
          <cell r="M312" t="str">
            <v xml:space="preserve"> </v>
          </cell>
          <cell r="O312">
            <v>42590</v>
          </cell>
          <cell r="R312" t="str">
            <v>DNIT- DEPARTAMENTO NACIONAL DE INF DE TRANSP</v>
          </cell>
        </row>
        <row r="313">
          <cell r="A313">
            <v>312</v>
          </cell>
          <cell r="B313" t="str">
            <v>MASTIFLEX INDUSTRIA DE SELANTES E MASSAS LTDA</v>
          </cell>
          <cell r="C313" t="str">
            <v>RUA DOUTOR JALLES MARTINS SALGUEIRO</v>
          </cell>
          <cell r="D313" t="str">
            <v>LOTEAMENTO INDUSTRIAL CORAL</v>
          </cell>
          <cell r="E313" t="str">
            <v>MAUÁ</v>
          </cell>
          <cell r="F313" t="str">
            <v>SP</v>
          </cell>
          <cell r="G313" t="str">
            <v xml:space="preserve"> </v>
          </cell>
          <cell r="H313">
            <v>9372000</v>
          </cell>
          <cell r="J313">
            <v>15080217000126</v>
          </cell>
          <cell r="K313" t="str">
            <v>15.080.217/0001-26</v>
          </cell>
          <cell r="L313">
            <v>442148756112</v>
          </cell>
          <cell r="M313" t="str">
            <v xml:space="preserve"> </v>
          </cell>
          <cell r="N313" t="str">
            <v>MARCOS</v>
          </cell>
          <cell r="O313">
            <v>42501</v>
          </cell>
          <cell r="P313" t="str">
            <v>11 45468383</v>
          </cell>
          <cell r="R313" t="str">
            <v>MASTIFLEX INDUSTRIA DE SELANTES E MASSAS LTDA</v>
          </cell>
        </row>
        <row r="314">
          <cell r="A314">
            <v>313</v>
          </cell>
          <cell r="B314" t="str">
            <v>FFAM COMERCIO DE TINTAS LTDA</v>
          </cell>
          <cell r="C314" t="str">
            <v>SETOR SCIA QUADRA 14 CONJUNTO</v>
          </cell>
          <cell r="D314" t="str">
            <v>ZONA INDUSTRIAL (GUARA)</v>
          </cell>
          <cell r="E314" t="str">
            <v>BRASILIA</v>
          </cell>
          <cell r="F314" t="str">
            <v>DF</v>
          </cell>
          <cell r="G314" t="str">
            <v xml:space="preserve"> </v>
          </cell>
          <cell r="H314">
            <v>71250125</v>
          </cell>
          <cell r="J314">
            <v>22564026000103</v>
          </cell>
          <cell r="K314" t="str">
            <v>22.564.026/0001-03</v>
          </cell>
          <cell r="L314">
            <v>772337500195</v>
          </cell>
          <cell r="M314" t="str">
            <v xml:space="preserve"> </v>
          </cell>
          <cell r="O314">
            <v>42527</v>
          </cell>
          <cell r="P314" t="str">
            <v>61 33462005</v>
          </cell>
          <cell r="R314" t="str">
            <v>FFAM COMERCIO DE TINTAS LTDA</v>
          </cell>
        </row>
        <row r="315">
          <cell r="A315">
            <v>314</v>
          </cell>
          <cell r="B315" t="str">
            <v>LIMPOPLUS INDUSTRIA DE ESTOPAS LTDA</v>
          </cell>
          <cell r="C315" t="str">
            <v>RUA PETUNIA</v>
          </cell>
          <cell r="D315" t="str">
            <v>CHACARA DO QUITAO</v>
          </cell>
          <cell r="E315" t="str">
            <v>ITAÚNA</v>
          </cell>
          <cell r="F315" t="str">
            <v>MG</v>
          </cell>
          <cell r="G315" t="str">
            <v xml:space="preserve"> </v>
          </cell>
          <cell r="H315">
            <v>35680423</v>
          </cell>
          <cell r="J315">
            <v>6051424000161</v>
          </cell>
          <cell r="K315" t="str">
            <v>06.051.424/0001-61</v>
          </cell>
          <cell r="L315">
            <v>3382717930058</v>
          </cell>
          <cell r="M315" t="str">
            <v xml:space="preserve"> </v>
          </cell>
          <cell r="N315" t="str">
            <v>AMARAL</v>
          </cell>
          <cell r="O315">
            <v>42536</v>
          </cell>
          <cell r="R315" t="str">
            <v>LIMPOPLUS INDUSTRIA DE ESTOPAS LTDA</v>
          </cell>
        </row>
        <row r="316">
          <cell r="A316">
            <v>315</v>
          </cell>
          <cell r="B316" t="str">
            <v>BRASCOLA LTDA.</v>
          </cell>
          <cell r="C316" t="str">
            <v>RUA BRASCOLA</v>
          </cell>
          <cell r="D316" t="str">
            <v>ZONA INDUSTRIAL NORTE</v>
          </cell>
          <cell r="E316" t="str">
            <v>JOINVILLE</v>
          </cell>
          <cell r="F316" t="str">
            <v>SC</v>
          </cell>
          <cell r="G316" t="str">
            <v xml:space="preserve"> </v>
          </cell>
          <cell r="H316">
            <v>89219600</v>
          </cell>
          <cell r="J316">
            <v>61105060000163</v>
          </cell>
          <cell r="K316" t="str">
            <v>61.105.060/0001-63</v>
          </cell>
          <cell r="L316">
            <v>252895738</v>
          </cell>
          <cell r="M316" t="str">
            <v xml:space="preserve"> </v>
          </cell>
          <cell r="O316">
            <v>42527</v>
          </cell>
          <cell r="R316" t="str">
            <v>BRASCOLA LTDA.</v>
          </cell>
        </row>
        <row r="317">
          <cell r="A317">
            <v>316</v>
          </cell>
          <cell r="B317" t="str">
            <v>COMERCIAL ANTONIO CARVALHO LTDA</v>
          </cell>
          <cell r="C317" t="str">
            <v>RUA ALEMANHA - DE 851/852 AO FIM</v>
          </cell>
          <cell r="D317" t="str">
            <v>VILA CAMILOPOLIS</v>
          </cell>
          <cell r="E317" t="str">
            <v>SANTO ANDRÉ</v>
          </cell>
          <cell r="F317" t="str">
            <v>SP</v>
          </cell>
          <cell r="G317" t="str">
            <v xml:space="preserve"> </v>
          </cell>
          <cell r="H317">
            <v>9240001</v>
          </cell>
          <cell r="J317">
            <v>2559428000102</v>
          </cell>
          <cell r="K317" t="str">
            <v>02.559.428/0001-02</v>
          </cell>
          <cell r="L317">
            <v>626350592116</v>
          </cell>
          <cell r="M317" t="str">
            <v xml:space="preserve"> </v>
          </cell>
          <cell r="N317" t="str">
            <v>LUIZ ABDALA</v>
          </cell>
          <cell r="O317">
            <v>42542</v>
          </cell>
          <cell r="P317" t="str">
            <v>11 49969010</v>
          </cell>
          <cell r="R317" t="str">
            <v>COMERCIAL ANTONIO CARVALHO LTDA</v>
          </cell>
        </row>
        <row r="318">
          <cell r="A318">
            <v>317</v>
          </cell>
          <cell r="B318" t="str">
            <v>PLANETA VEICULOS LTDA</v>
          </cell>
          <cell r="C318" t="str">
            <v>SIA/SUL TR 01 LOTE 170/200</v>
          </cell>
          <cell r="D318" t="str">
            <v>ZONA INDUSTRIAL (GUARA)</v>
          </cell>
          <cell r="E318" t="str">
            <v>BRASILIA</v>
          </cell>
          <cell r="F318" t="str">
            <v>DF</v>
          </cell>
          <cell r="G318" t="str">
            <v xml:space="preserve"> </v>
          </cell>
          <cell r="H318">
            <v>71200010</v>
          </cell>
          <cell r="J318">
            <v>3296378000415</v>
          </cell>
          <cell r="K318" t="str">
            <v>03.296.378/0004-15</v>
          </cell>
          <cell r="L318">
            <v>744824000338</v>
          </cell>
          <cell r="M318" t="str">
            <v xml:space="preserve"> </v>
          </cell>
          <cell r="O318">
            <v>42529</v>
          </cell>
          <cell r="P318">
            <v>33622424</v>
          </cell>
          <cell r="Q318">
            <v>33622400</v>
          </cell>
          <cell r="R318" t="str">
            <v>PLANETA VEICULOS LTDA</v>
          </cell>
        </row>
        <row r="319">
          <cell r="A319">
            <v>318</v>
          </cell>
          <cell r="B319" t="str">
            <v>SECRETARIA DE FAZENDA DF</v>
          </cell>
          <cell r="C319" t="str">
            <v>SBN QD. 02 BL. A ED. VALE DO RIO DOCE 13 ANDAR</v>
          </cell>
          <cell r="D319" t="str">
            <v>ASA NORTE</v>
          </cell>
          <cell r="E319" t="str">
            <v>ASA NORTE</v>
          </cell>
          <cell r="F319" t="str">
            <v>DF</v>
          </cell>
          <cell r="G319" t="str">
            <v xml:space="preserve"> </v>
          </cell>
          <cell r="H319">
            <v>70040909</v>
          </cell>
          <cell r="J319">
            <v>394684000153</v>
          </cell>
          <cell r="K319" t="str">
            <v>00.394.684/0001-53</v>
          </cell>
          <cell r="M319" t="str">
            <v xml:space="preserve"> </v>
          </cell>
          <cell r="O319">
            <v>42545</v>
          </cell>
          <cell r="P319">
            <v>61156</v>
          </cell>
          <cell r="R319" t="str">
            <v>SECRETARIA DE FAZENDA DF</v>
          </cell>
        </row>
        <row r="320">
          <cell r="A320">
            <v>319</v>
          </cell>
          <cell r="B320" t="str">
            <v>MECANICA PLATINO LTDA</v>
          </cell>
          <cell r="C320" t="str">
            <v>SIA TR 02 LOTES 1570 A</v>
          </cell>
          <cell r="D320" t="str">
            <v>ZONA INDUSTRIAL (GUARA)</v>
          </cell>
          <cell r="E320" t="str">
            <v>BRASILIA</v>
          </cell>
          <cell r="F320" t="str">
            <v>DF</v>
          </cell>
          <cell r="G320" t="str">
            <v xml:space="preserve"> </v>
          </cell>
          <cell r="H320">
            <v>71200010</v>
          </cell>
          <cell r="J320">
            <v>9240905000103</v>
          </cell>
          <cell r="K320" t="str">
            <v>09.240.905/0001-03</v>
          </cell>
          <cell r="L320">
            <v>749646700151</v>
          </cell>
          <cell r="M320" t="str">
            <v xml:space="preserve"> </v>
          </cell>
          <cell r="O320">
            <v>42530</v>
          </cell>
          <cell r="P320" t="str">
            <v>61 32348010</v>
          </cell>
          <cell r="R320" t="str">
            <v>MECANICA PLATINO LTDA</v>
          </cell>
        </row>
        <row r="321">
          <cell r="A321">
            <v>320</v>
          </cell>
          <cell r="B321" t="str">
            <v>FL PNEUS E RODAS</v>
          </cell>
          <cell r="C321" t="str">
            <v>SOF NORTE QD 04 CONJ B LOTE</v>
          </cell>
          <cell r="D321" t="str">
            <v>SOF</v>
          </cell>
          <cell r="E321" t="str">
            <v>BRASILIA</v>
          </cell>
          <cell r="F321" t="str">
            <v>DF</v>
          </cell>
          <cell r="G321" t="str">
            <v xml:space="preserve"> </v>
          </cell>
          <cell r="H321">
            <v>72000000</v>
          </cell>
          <cell r="J321">
            <v>11814626000158</v>
          </cell>
          <cell r="K321" t="str">
            <v>11.814.626/0001-58</v>
          </cell>
          <cell r="M321" t="str">
            <v xml:space="preserve"> </v>
          </cell>
          <cell r="O321">
            <v>42552</v>
          </cell>
          <cell r="R321" t="str">
            <v>FL PNEUS E RODAS</v>
          </cell>
        </row>
        <row r="322">
          <cell r="A322">
            <v>321</v>
          </cell>
          <cell r="B322" t="str">
            <v>GLEIDSON P. DA SILVA DISTRIBUIDORA DE BEBIDAS ME</v>
          </cell>
          <cell r="C322" t="str">
            <v>QNM03 CONJUNTO P LOTE</v>
          </cell>
          <cell r="D322" t="str">
            <v>CEILANDIA NORTE (CEILANDIA)</v>
          </cell>
          <cell r="E322" t="str">
            <v>BRASILIA</v>
          </cell>
          <cell r="F322" t="str">
            <v>DF</v>
          </cell>
          <cell r="G322" t="str">
            <v xml:space="preserve"> </v>
          </cell>
          <cell r="H322">
            <v>72210262</v>
          </cell>
          <cell r="J322">
            <v>11377515000121</v>
          </cell>
          <cell r="K322" t="str">
            <v>11.377.515/0001-21</v>
          </cell>
          <cell r="L322">
            <v>753177400183</v>
          </cell>
          <cell r="M322" t="str">
            <v xml:space="preserve"> </v>
          </cell>
          <cell r="O322">
            <v>42550</v>
          </cell>
          <cell r="P322" t="str">
            <v>61 39657576</v>
          </cell>
          <cell r="R322" t="str">
            <v>GLEIDSON P. DA SILVA DISTRIBUIDORA DE BEBIDAS ME</v>
          </cell>
        </row>
        <row r="323">
          <cell r="A323">
            <v>322</v>
          </cell>
          <cell r="B323" t="str">
            <v>ITA CARIMBOS</v>
          </cell>
          <cell r="C323" t="str">
            <v>QE 40 CONJUNTO I LOTE 23 GUARA II</v>
          </cell>
          <cell r="D323" t="str">
            <v>GUARA II</v>
          </cell>
          <cell r="E323" t="str">
            <v>BRASILIA</v>
          </cell>
          <cell r="F323" t="str">
            <v>DF</v>
          </cell>
          <cell r="G323" t="str">
            <v xml:space="preserve"> </v>
          </cell>
          <cell r="H323">
            <v>72000000</v>
          </cell>
          <cell r="J323">
            <v>1254424000145</v>
          </cell>
          <cell r="K323" t="str">
            <v>01.254.424/0001-45</v>
          </cell>
          <cell r="M323" t="str">
            <v xml:space="preserve"> </v>
          </cell>
          <cell r="O323">
            <v>42555</v>
          </cell>
          <cell r="P323" t="str">
            <v>61 33811488</v>
          </cell>
          <cell r="R323" t="str">
            <v>ITA CARIMBOS</v>
          </cell>
        </row>
        <row r="324">
          <cell r="A324">
            <v>323</v>
          </cell>
          <cell r="B324" t="str">
            <v>A FERMAQUINAS COMERCIO DE FERRAMENTAS LTDA EPP</v>
          </cell>
          <cell r="C324" t="str">
            <v>ADE CJ 11 LT 7 LJ</v>
          </cell>
          <cell r="D324" t="str">
            <v>AGUAS CLARAS</v>
          </cell>
          <cell r="E324" t="str">
            <v>AGUAS CLARAS</v>
          </cell>
          <cell r="F324" t="str">
            <v>DF</v>
          </cell>
          <cell r="G324" t="str">
            <v xml:space="preserve"> </v>
          </cell>
          <cell r="H324">
            <v>72000000</v>
          </cell>
          <cell r="J324">
            <v>15061389000233</v>
          </cell>
          <cell r="K324" t="str">
            <v>15.061.389/0002-33</v>
          </cell>
          <cell r="L324">
            <v>759906600205</v>
          </cell>
          <cell r="M324" t="str">
            <v xml:space="preserve"> </v>
          </cell>
          <cell r="O324">
            <v>42550</v>
          </cell>
          <cell r="P324">
            <v>30473999</v>
          </cell>
          <cell r="R324" t="str">
            <v>A FERMAQUINAS COMERCIO DE FERRAMENTAS LTDA EPP</v>
          </cell>
        </row>
        <row r="325">
          <cell r="A325">
            <v>324</v>
          </cell>
          <cell r="B325" t="str">
            <v>MINISTERIO DA FAZENDA</v>
          </cell>
          <cell r="C325" t="str">
            <v>SOPI CONJ B LOTE</v>
          </cell>
          <cell r="D325" t="str">
            <v>PLANO</v>
          </cell>
          <cell r="E325" t="str">
            <v>BRASILIA</v>
          </cell>
          <cell r="F325" t="str">
            <v>DF</v>
          </cell>
          <cell r="G325" t="str">
            <v xml:space="preserve"> </v>
          </cell>
          <cell r="H325">
            <v>72000000</v>
          </cell>
          <cell r="J325">
            <v>394460000141</v>
          </cell>
          <cell r="K325" t="str">
            <v>00.394.460/0001-41</v>
          </cell>
          <cell r="M325" t="str">
            <v xml:space="preserve"> </v>
          </cell>
          <cell r="O325">
            <v>42570</v>
          </cell>
          <cell r="R325" t="str">
            <v>MINISTERIO DA FAZENDA</v>
          </cell>
        </row>
        <row r="326">
          <cell r="A326">
            <v>325</v>
          </cell>
          <cell r="B326" t="str">
            <v>RG FESTAS</v>
          </cell>
          <cell r="C326" t="str">
            <v>RUA 10 QD 43 CASA</v>
          </cell>
          <cell r="D326" t="str">
            <v>VALPARAISO</v>
          </cell>
          <cell r="E326" t="str">
            <v>VALPARAISO</v>
          </cell>
          <cell r="F326" t="str">
            <v>GO</v>
          </cell>
          <cell r="G326" t="str">
            <v xml:space="preserve"> </v>
          </cell>
          <cell r="H326">
            <v>72000000</v>
          </cell>
          <cell r="J326">
            <v>12727874000124</v>
          </cell>
          <cell r="K326" t="str">
            <v>12.727.874/0001-24</v>
          </cell>
          <cell r="M326" t="str">
            <v xml:space="preserve"> </v>
          </cell>
          <cell r="O326">
            <v>42550</v>
          </cell>
          <cell r="P326">
            <v>30832369</v>
          </cell>
          <cell r="R326" t="str">
            <v>RG FESTAS</v>
          </cell>
        </row>
        <row r="327">
          <cell r="A327">
            <v>326</v>
          </cell>
          <cell r="B327" t="str">
            <v>SALGADOS E BEBIDAS</v>
          </cell>
          <cell r="C327" t="str">
            <v>GAMA</v>
          </cell>
          <cell r="D327" t="str">
            <v>GAMA</v>
          </cell>
          <cell r="E327" t="str">
            <v>GAMA</v>
          </cell>
          <cell r="F327" t="str">
            <v>GO</v>
          </cell>
          <cell r="G327" t="str">
            <v xml:space="preserve"> </v>
          </cell>
          <cell r="H327">
            <v>72000000</v>
          </cell>
          <cell r="J327">
            <v>20987380000107</v>
          </cell>
          <cell r="K327" t="str">
            <v>20.987.380/0001-07</v>
          </cell>
          <cell r="M327" t="str">
            <v xml:space="preserve"> </v>
          </cell>
          <cell r="O327">
            <v>42550</v>
          </cell>
          <cell r="R327" t="str">
            <v>SALGADOS E BEBIDAS</v>
          </cell>
        </row>
        <row r="328">
          <cell r="A328">
            <v>327</v>
          </cell>
          <cell r="B328" t="str">
            <v>PANIFICADORA PANITTA</v>
          </cell>
          <cell r="C328" t="str">
            <v>QNN 18 CONJ F LOJAS 01/02</v>
          </cell>
          <cell r="D328" t="str">
            <v>CEILANDIA</v>
          </cell>
          <cell r="E328" t="str">
            <v>CEILANDIA</v>
          </cell>
          <cell r="F328" t="str">
            <v>DF</v>
          </cell>
          <cell r="G328" t="str">
            <v xml:space="preserve"> </v>
          </cell>
          <cell r="H328">
            <v>72000000</v>
          </cell>
          <cell r="J328">
            <v>935681000180</v>
          </cell>
          <cell r="K328" t="str">
            <v>00.935.681/0001-80</v>
          </cell>
          <cell r="L328">
            <v>744521600185</v>
          </cell>
          <cell r="M328" t="str">
            <v xml:space="preserve"> </v>
          </cell>
          <cell r="O328">
            <v>42550</v>
          </cell>
          <cell r="P328">
            <v>34711465</v>
          </cell>
          <cell r="R328" t="str">
            <v>PANIFICADORA PANITTA</v>
          </cell>
        </row>
        <row r="329">
          <cell r="A329">
            <v>328</v>
          </cell>
          <cell r="B329" t="str">
            <v>COMERCIAL DE FRUTAS E VERD. CANTEIROS</v>
          </cell>
          <cell r="C329" t="str">
            <v>QE 40 RUA 08 LT 2</v>
          </cell>
          <cell r="D329" t="str">
            <v>GUARA II</v>
          </cell>
          <cell r="E329" t="str">
            <v>BRASILIA</v>
          </cell>
          <cell r="F329" t="str">
            <v>DF</v>
          </cell>
          <cell r="G329" t="str">
            <v xml:space="preserve"> </v>
          </cell>
          <cell r="H329">
            <v>71070511</v>
          </cell>
          <cell r="J329">
            <v>38030151000246</v>
          </cell>
          <cell r="K329" t="str">
            <v>38.030.151/0002-46</v>
          </cell>
          <cell r="L329">
            <v>734707700298</v>
          </cell>
          <cell r="M329" t="str">
            <v xml:space="preserve"> </v>
          </cell>
          <cell r="O329">
            <v>42557</v>
          </cell>
          <cell r="R329" t="str">
            <v>COMERCIAL DE FRUTAS E VERD. CANTEIROS</v>
          </cell>
        </row>
        <row r="330">
          <cell r="A330">
            <v>329</v>
          </cell>
          <cell r="B330" t="str">
            <v>CIA IMOBILIARIA DE BRASILIA - TERRACAP</v>
          </cell>
          <cell r="C330" t="str">
            <v>ADE AGUAS CLARAS CONJ 12 LOTE</v>
          </cell>
          <cell r="D330" t="str">
            <v>AGUAS CLARAS</v>
          </cell>
          <cell r="E330" t="str">
            <v>BRASILIA</v>
          </cell>
          <cell r="F330" t="str">
            <v>DF</v>
          </cell>
          <cell r="G330" t="str">
            <v xml:space="preserve"> </v>
          </cell>
          <cell r="H330">
            <v>72000000</v>
          </cell>
          <cell r="J330">
            <v>359877000173</v>
          </cell>
          <cell r="K330" t="str">
            <v>00.359.877/0001-73</v>
          </cell>
          <cell r="M330" t="str">
            <v xml:space="preserve"> </v>
          </cell>
          <cell r="O330">
            <v>42578</v>
          </cell>
          <cell r="R330" t="str">
            <v>CIA IMOBILIARIA DE BRASILIA - TERRACAP</v>
          </cell>
        </row>
        <row r="331">
          <cell r="A331">
            <v>330</v>
          </cell>
          <cell r="B331" t="str">
            <v>ESTOPA BRASILIA LTDA</v>
          </cell>
          <cell r="C331" t="str">
            <v>AVENIDA RECANTO QUADRA</v>
          </cell>
          <cell r="D331" t="str">
            <v>RECANTO DAS EMAS</v>
          </cell>
          <cell r="E331" t="str">
            <v>BRASILIA</v>
          </cell>
          <cell r="F331" t="str">
            <v>DF</v>
          </cell>
          <cell r="G331" t="str">
            <v xml:space="preserve"> </v>
          </cell>
          <cell r="H331">
            <v>72620159</v>
          </cell>
          <cell r="J331">
            <v>23966881000103</v>
          </cell>
          <cell r="K331" t="str">
            <v>23.966.881/0001-03</v>
          </cell>
          <cell r="L331">
            <v>775209500103</v>
          </cell>
          <cell r="M331" t="str">
            <v xml:space="preserve"> </v>
          </cell>
          <cell r="N331" t="str">
            <v>CLEYTON</v>
          </cell>
          <cell r="O331">
            <v>42563</v>
          </cell>
          <cell r="P331" t="str">
            <v>61 38791666</v>
          </cell>
          <cell r="R331" t="str">
            <v>ESTOPA BRASILIA LTDA</v>
          </cell>
        </row>
        <row r="332">
          <cell r="A332">
            <v>331</v>
          </cell>
          <cell r="B332" t="str">
            <v>IRMAOS BRAZ MAT. P/ CONSTR. E UTIL. P/ O LAR LTDA</v>
          </cell>
          <cell r="C332" t="str">
            <v>RUA 21 LOTE</v>
          </cell>
          <cell r="D332" t="str">
            <v>GUARA II</v>
          </cell>
          <cell r="E332" t="str">
            <v>BRASILIA</v>
          </cell>
          <cell r="F332" t="str">
            <v>DF</v>
          </cell>
          <cell r="G332" t="str">
            <v xml:space="preserve"> </v>
          </cell>
          <cell r="H332">
            <v>71070511</v>
          </cell>
          <cell r="J332">
            <v>8332493000179</v>
          </cell>
          <cell r="K332" t="str">
            <v>08.332.493/0001-79</v>
          </cell>
          <cell r="L332">
            <v>747997100100</v>
          </cell>
          <cell r="M332" t="str">
            <v xml:space="preserve"> </v>
          </cell>
          <cell r="O332">
            <v>42550</v>
          </cell>
          <cell r="P332">
            <v>33010101</v>
          </cell>
          <cell r="R332" t="str">
            <v>IRMAOS BRAZ MAT. P/ CONSTR. E UTIL. P/ O LAR LTDA</v>
          </cell>
        </row>
        <row r="333">
          <cell r="A333">
            <v>332</v>
          </cell>
          <cell r="B333" t="str">
            <v>WLS REFRIGERACAO</v>
          </cell>
          <cell r="C333" t="str">
            <v>QUADRA 36 LOTE 03 LOJA</v>
          </cell>
          <cell r="D333" t="str">
            <v>SETOR SUL</v>
          </cell>
          <cell r="E333" t="str">
            <v>GAMA</v>
          </cell>
          <cell r="F333" t="str">
            <v>DF</v>
          </cell>
          <cell r="G333" t="str">
            <v xml:space="preserve"> </v>
          </cell>
          <cell r="H333">
            <v>72000000</v>
          </cell>
          <cell r="J333">
            <v>8202486000152</v>
          </cell>
          <cell r="K333" t="str">
            <v>08.202.486/0001-52</v>
          </cell>
          <cell r="L333">
            <v>747774300141</v>
          </cell>
          <cell r="M333" t="str">
            <v xml:space="preserve"> </v>
          </cell>
          <cell r="O333">
            <v>42550</v>
          </cell>
          <cell r="P333">
            <v>35564444</v>
          </cell>
          <cell r="R333" t="str">
            <v>WLS REFRIGERACAO</v>
          </cell>
        </row>
        <row r="334">
          <cell r="A334">
            <v>333</v>
          </cell>
          <cell r="B334" t="str">
            <v>KIKA COMERCIO DE LOCACAO DE MAT P/ FESTAS LTDA-ME</v>
          </cell>
          <cell r="C334" t="str">
            <v>QSE</v>
          </cell>
          <cell r="D334" t="str">
            <v>TAGUATINGA SUL (TAGUATINGA)</v>
          </cell>
          <cell r="E334" t="str">
            <v>BRASILIA</v>
          </cell>
          <cell r="F334" t="str">
            <v>DF</v>
          </cell>
          <cell r="G334" t="str">
            <v xml:space="preserve"> </v>
          </cell>
          <cell r="H334">
            <v>72025070</v>
          </cell>
          <cell r="J334">
            <v>12330520000141</v>
          </cell>
          <cell r="K334" t="str">
            <v>12.330.520/0001-41</v>
          </cell>
          <cell r="L334">
            <v>754488500110</v>
          </cell>
          <cell r="M334" t="str">
            <v xml:space="preserve"> </v>
          </cell>
          <cell r="O334">
            <v>42583</v>
          </cell>
          <cell r="P334">
            <v>16133565357</v>
          </cell>
          <cell r="R334" t="str">
            <v>KIKA COMERCIO DE LOCACAO DE MAT P/ FESTAS LTDA-ME</v>
          </cell>
        </row>
        <row r="335">
          <cell r="A335">
            <v>334</v>
          </cell>
          <cell r="B335" t="str">
            <v>MARQUES MATERIAIS DE CONSTRUCAO E SERVICOS LTDA-ME</v>
          </cell>
          <cell r="C335" t="str">
            <v>RUA 5 (POLO DE MODAS)</v>
          </cell>
          <cell r="D335" t="str">
            <v>GUARA II</v>
          </cell>
          <cell r="E335" t="str">
            <v>BRASILIA</v>
          </cell>
          <cell r="F335" t="str">
            <v>DF</v>
          </cell>
          <cell r="G335" t="str">
            <v xml:space="preserve"> </v>
          </cell>
          <cell r="H335">
            <v>71070505</v>
          </cell>
          <cell r="J335">
            <v>21394686000112</v>
          </cell>
          <cell r="K335" t="str">
            <v>21.394.686/0001-12</v>
          </cell>
          <cell r="L335">
            <v>770152000173</v>
          </cell>
          <cell r="M335" t="str">
            <v xml:space="preserve"> </v>
          </cell>
          <cell r="O335">
            <v>42569</v>
          </cell>
          <cell r="P335" t="str">
            <v>61 35327200</v>
          </cell>
          <cell r="R335" t="str">
            <v>MARQUES MATERIAIS DE CONSTRUCAO E SERVICOS LTDA-ME</v>
          </cell>
        </row>
        <row r="336">
          <cell r="A336">
            <v>335</v>
          </cell>
          <cell r="B336" t="str">
            <v>O RETALHAO MALHAS E TECIDOS LTDA</v>
          </cell>
          <cell r="C336" t="str">
            <v>ED TAGUACENTER LOJAS 32/34</v>
          </cell>
          <cell r="D336" t="str">
            <v>TAGUATINGA</v>
          </cell>
          <cell r="E336" t="str">
            <v>BRASILIA</v>
          </cell>
          <cell r="F336" t="str">
            <v>DF</v>
          </cell>
          <cell r="G336" t="str">
            <v xml:space="preserve"> </v>
          </cell>
          <cell r="H336">
            <v>72000000</v>
          </cell>
          <cell r="J336">
            <v>451419000160</v>
          </cell>
          <cell r="K336" t="str">
            <v>00.451.419/0001-60</v>
          </cell>
          <cell r="L336">
            <v>733421100185</v>
          </cell>
          <cell r="M336" t="str">
            <v xml:space="preserve"> </v>
          </cell>
          <cell r="O336">
            <v>42569</v>
          </cell>
          <cell r="R336" t="str">
            <v>O RETALHAO MALHAS E TECIDOS LTDA</v>
          </cell>
        </row>
        <row r="337">
          <cell r="A337">
            <v>336</v>
          </cell>
          <cell r="B337" t="str">
            <v>AUTO POSTO SAO MARCOS LTDA</v>
          </cell>
          <cell r="C337" t="str">
            <v>SPMS ROD BRASILIA ANAPOLIS LT</v>
          </cell>
          <cell r="D337" t="str">
            <v>NUCLEO BANDEIRANTE</v>
          </cell>
          <cell r="E337" t="str">
            <v>BRASILIA</v>
          </cell>
          <cell r="F337" t="str">
            <v>DF</v>
          </cell>
          <cell r="G337" t="str">
            <v xml:space="preserve"> </v>
          </cell>
          <cell r="H337">
            <v>72000000</v>
          </cell>
          <cell r="J337">
            <v>72587132000172</v>
          </cell>
          <cell r="K337" t="str">
            <v>72.587.132/0001-72</v>
          </cell>
          <cell r="L337">
            <v>734513600158</v>
          </cell>
          <cell r="M337" t="str">
            <v xml:space="preserve"> </v>
          </cell>
          <cell r="O337">
            <v>42569</v>
          </cell>
          <cell r="R337" t="str">
            <v>AUTO POSTO SAO MARCOS LTDA</v>
          </cell>
        </row>
        <row r="338">
          <cell r="A338">
            <v>337</v>
          </cell>
          <cell r="B338" t="str">
            <v>URUACU TRANSP. C. LOG. LTDA</v>
          </cell>
          <cell r="C338" t="str">
            <v>AVENIDA MARIA DE MELO</v>
          </cell>
          <cell r="D338" t="str">
            <v>ZONA INDUSTRIAL PEDRO ABRAO</v>
          </cell>
          <cell r="E338" t="str">
            <v>GOIÂNIA</v>
          </cell>
          <cell r="F338" t="str">
            <v>GO</v>
          </cell>
          <cell r="G338" t="str">
            <v xml:space="preserve"> </v>
          </cell>
          <cell r="H338">
            <v>74583245</v>
          </cell>
          <cell r="J338">
            <v>73752297000115</v>
          </cell>
          <cell r="K338" t="str">
            <v>73.752.297/0001-15</v>
          </cell>
          <cell r="L338">
            <v>102644810</v>
          </cell>
          <cell r="M338" t="str">
            <v xml:space="preserve"> </v>
          </cell>
          <cell r="O338">
            <v>42569</v>
          </cell>
          <cell r="P338">
            <v>26235729200</v>
          </cell>
          <cell r="R338" t="str">
            <v>URUACU TRANSP. C. LOG. LTDA</v>
          </cell>
        </row>
        <row r="339">
          <cell r="A339">
            <v>338</v>
          </cell>
          <cell r="B339" t="str">
            <v>SONIA SERTANEJO NETO EIRELI - ME</v>
          </cell>
          <cell r="C339" t="str">
            <v>ADE QD 04 CONJ H LOTE</v>
          </cell>
          <cell r="D339" t="str">
            <v>PSUL</v>
          </cell>
          <cell r="E339" t="str">
            <v>BRASILIA</v>
          </cell>
          <cell r="F339" t="str">
            <v>DF</v>
          </cell>
          <cell r="G339" t="str">
            <v xml:space="preserve"> </v>
          </cell>
          <cell r="H339">
            <v>72237010</v>
          </cell>
          <cell r="J339">
            <v>25026015000150</v>
          </cell>
          <cell r="K339" t="str">
            <v>25.026.015/0001-50</v>
          </cell>
          <cell r="L339">
            <v>777249300179</v>
          </cell>
          <cell r="M339" t="str">
            <v xml:space="preserve"> </v>
          </cell>
          <cell r="N339" t="str">
            <v>LEONARDO</v>
          </cell>
          <cell r="O339">
            <v>42578</v>
          </cell>
          <cell r="P339" t="str">
            <v>61 33763316</v>
          </cell>
          <cell r="R339" t="str">
            <v>SONIA SERTANEJO NETO EIRELI - ME</v>
          </cell>
        </row>
        <row r="340">
          <cell r="A340">
            <v>339</v>
          </cell>
          <cell r="B340" t="str">
            <v>INSTITUTO NACIONAL DO SEGURO SOCIAL - INSS</v>
          </cell>
          <cell r="C340" t="str">
            <v>PLANO PILOTO</v>
          </cell>
          <cell r="D340" t="str">
            <v>PLANO</v>
          </cell>
          <cell r="E340" t="str">
            <v>BRASILIA</v>
          </cell>
          <cell r="F340" t="str">
            <v>DF</v>
          </cell>
          <cell r="G340" t="str">
            <v xml:space="preserve"> </v>
          </cell>
          <cell r="H340">
            <v>72000000</v>
          </cell>
          <cell r="J340">
            <v>16727230000197</v>
          </cell>
          <cell r="K340" t="str">
            <v>16.727.230/0001-97</v>
          </cell>
          <cell r="M340" t="str">
            <v xml:space="preserve"> </v>
          </cell>
          <cell r="O340">
            <v>42570</v>
          </cell>
          <cell r="R340" t="str">
            <v>INSTITUTO NACIONAL DO SEGURO SOCIAL - INSS</v>
          </cell>
        </row>
        <row r="341">
          <cell r="A341">
            <v>340</v>
          </cell>
          <cell r="B341" t="str">
            <v>CRECHE ABC CRIANCA</v>
          </cell>
          <cell r="C341" t="str">
            <v>EQNO 3/5 BLOCO C (COMERCIO)</v>
          </cell>
          <cell r="D341" t="str">
            <v>CEILANDIA NORTE (CEILANDIA)</v>
          </cell>
          <cell r="E341" t="str">
            <v>BRASILIA</v>
          </cell>
          <cell r="F341" t="str">
            <v>DF</v>
          </cell>
          <cell r="G341" t="str">
            <v xml:space="preserve"> </v>
          </cell>
          <cell r="H341">
            <v>72250513</v>
          </cell>
          <cell r="J341">
            <v>5497296000111</v>
          </cell>
          <cell r="K341" t="str">
            <v>05.497.296/0001-11</v>
          </cell>
          <cell r="M341" t="str">
            <v xml:space="preserve"> </v>
          </cell>
          <cell r="O341">
            <v>42587</v>
          </cell>
          <cell r="R341" t="str">
            <v>CRECHE ABC CRIANCA</v>
          </cell>
        </row>
        <row r="342">
          <cell r="A342">
            <v>341</v>
          </cell>
          <cell r="B342" t="str">
            <v>OGAWA SALGADOS PARA FESTAS EIRELI-ME</v>
          </cell>
          <cell r="C342" t="str">
            <v>ADE CJ 11 LT 07 LJ</v>
          </cell>
          <cell r="D342" t="str">
            <v>AGUAS CLARAS</v>
          </cell>
          <cell r="E342" t="str">
            <v>BRASILIA</v>
          </cell>
          <cell r="F342" t="str">
            <v>DF</v>
          </cell>
          <cell r="G342" t="str">
            <v xml:space="preserve"> </v>
          </cell>
          <cell r="H342">
            <v>72000000</v>
          </cell>
          <cell r="J342">
            <v>13833771000101</v>
          </cell>
          <cell r="K342" t="str">
            <v>13.833.771/0001-01</v>
          </cell>
          <cell r="L342">
            <v>757694200113</v>
          </cell>
          <cell r="M342" t="str">
            <v xml:space="preserve"> </v>
          </cell>
          <cell r="O342">
            <v>42571</v>
          </cell>
          <cell r="R342" t="str">
            <v>OGAWA SALGADOS PARA FESTAS EIRELI-ME</v>
          </cell>
        </row>
        <row r="343">
          <cell r="A343">
            <v>342</v>
          </cell>
          <cell r="B343" t="str">
            <v>THALISSON SANTOS DE LIMA</v>
          </cell>
          <cell r="C343" t="str">
            <v>QE 40 CONJUNTO M</v>
          </cell>
          <cell r="D343" t="str">
            <v>GUARA II</v>
          </cell>
          <cell r="E343" t="str">
            <v>BRASILIA</v>
          </cell>
          <cell r="F343" t="str">
            <v>DF</v>
          </cell>
          <cell r="G343" t="str">
            <v xml:space="preserve"> </v>
          </cell>
          <cell r="H343">
            <v>71070132</v>
          </cell>
          <cell r="J343">
            <v>17390944000115</v>
          </cell>
          <cell r="K343" t="str">
            <v>17.390.944/0001-15</v>
          </cell>
          <cell r="L343">
            <v>763136900146</v>
          </cell>
          <cell r="M343" t="str">
            <v xml:space="preserve"> </v>
          </cell>
          <cell r="O343">
            <v>42583</v>
          </cell>
          <cell r="P343" t="str">
            <v>61 30222466</v>
          </cell>
          <cell r="Q343" t="str">
            <v>61 84071366</v>
          </cell>
          <cell r="R343" t="str">
            <v>THALISSON SANTOS DE LIMA</v>
          </cell>
        </row>
        <row r="344">
          <cell r="A344">
            <v>343</v>
          </cell>
          <cell r="B344" t="str">
            <v>BASE ATACADISTA LTDA</v>
          </cell>
          <cell r="C344" t="str">
            <v>ADE AGUAS CLARAS CJ 31 LOT 1 N 1</v>
          </cell>
          <cell r="D344" t="str">
            <v>AGUAS CLARAS</v>
          </cell>
          <cell r="E344" t="str">
            <v>BRASILIA</v>
          </cell>
          <cell r="F344" t="str">
            <v>DF</v>
          </cell>
          <cell r="G344" t="str">
            <v xml:space="preserve"> </v>
          </cell>
          <cell r="H344">
            <v>72000000</v>
          </cell>
          <cell r="J344">
            <v>6108817000326</v>
          </cell>
          <cell r="K344" t="str">
            <v>06.108.817/0003-26</v>
          </cell>
          <cell r="L344">
            <v>745270800322</v>
          </cell>
          <cell r="M344" t="str">
            <v xml:space="preserve"> </v>
          </cell>
          <cell r="O344">
            <v>42571</v>
          </cell>
          <cell r="R344" t="str">
            <v>BASE ATACADISTA LTDA</v>
          </cell>
        </row>
        <row r="345">
          <cell r="A345">
            <v>344</v>
          </cell>
          <cell r="B345" t="str">
            <v>ALFA EMBALAGEM LTDA-ME</v>
          </cell>
          <cell r="C345" t="str">
            <v>QNM 20 CONJ B LOTE 10 E 12</v>
          </cell>
          <cell r="D345" t="str">
            <v>CEILANDIA N</v>
          </cell>
          <cell r="E345" t="str">
            <v>BRASILIA</v>
          </cell>
          <cell r="F345" t="str">
            <v>DF</v>
          </cell>
          <cell r="G345" t="str">
            <v xml:space="preserve"> </v>
          </cell>
          <cell r="H345">
            <v>72000000</v>
          </cell>
          <cell r="J345">
            <v>23508915000108</v>
          </cell>
          <cell r="K345" t="str">
            <v>23.508.915/0001-08</v>
          </cell>
          <cell r="L345">
            <v>774122100199</v>
          </cell>
          <cell r="M345" t="str">
            <v xml:space="preserve"> </v>
          </cell>
          <cell r="O345">
            <v>42594</v>
          </cell>
          <cell r="P345" t="str">
            <v>98  5970142</v>
          </cell>
          <cell r="R345" t="str">
            <v>ALFA EMBALAGEM LTDA-ME</v>
          </cell>
        </row>
        <row r="346">
          <cell r="A346">
            <v>345</v>
          </cell>
          <cell r="B346" t="str">
            <v>CAIXA ECONOMICA FEDERAL</v>
          </cell>
          <cell r="C346" t="str">
            <v>PLANO</v>
          </cell>
          <cell r="D346" t="str">
            <v>CENTRO</v>
          </cell>
          <cell r="E346" t="str">
            <v>BRASILIA</v>
          </cell>
          <cell r="F346" t="str">
            <v>DF</v>
          </cell>
          <cell r="G346" t="str">
            <v xml:space="preserve"> </v>
          </cell>
          <cell r="H346">
            <v>72000000</v>
          </cell>
          <cell r="J346">
            <v>360305000104</v>
          </cell>
          <cell r="K346" t="str">
            <v>00.360.305/0001-04</v>
          </cell>
          <cell r="M346" t="str">
            <v xml:space="preserve"> </v>
          </cell>
          <cell r="O346">
            <v>42579</v>
          </cell>
          <cell r="R346" t="str">
            <v>CAIXA ECONOMICA FEDERAL</v>
          </cell>
        </row>
        <row r="347">
          <cell r="A347">
            <v>346</v>
          </cell>
          <cell r="B347" t="str">
            <v>STUDIO 54 LOCACOES LTDA-ME</v>
          </cell>
          <cell r="C347" t="str">
            <v>RUA 20 LOTE 18 POLO DE MODAS</v>
          </cell>
          <cell r="D347" t="str">
            <v>GUARA</v>
          </cell>
          <cell r="E347" t="str">
            <v>BRASILIA</v>
          </cell>
          <cell r="F347" t="str">
            <v>DF</v>
          </cell>
          <cell r="G347" t="str">
            <v xml:space="preserve"> </v>
          </cell>
          <cell r="H347">
            <v>72000000</v>
          </cell>
          <cell r="J347">
            <v>4646556000100</v>
          </cell>
          <cell r="K347" t="str">
            <v>04.646.556/0001-00</v>
          </cell>
          <cell r="L347">
            <v>742592200124</v>
          </cell>
          <cell r="M347" t="str">
            <v xml:space="preserve"> </v>
          </cell>
          <cell r="O347">
            <v>42583</v>
          </cell>
          <cell r="R347" t="str">
            <v>STUDIO 54 LOCACOES LTDA-ME</v>
          </cell>
        </row>
        <row r="348">
          <cell r="A348">
            <v>347</v>
          </cell>
          <cell r="B348" t="str">
            <v>ANA PAULA DA SILVA SANTOS - ME</v>
          </cell>
          <cell r="C348" t="str">
            <v>QE 38 CONJUNTO O</v>
          </cell>
          <cell r="D348" t="str">
            <v>GUARA II</v>
          </cell>
          <cell r="E348" t="str">
            <v>BRASILIA</v>
          </cell>
          <cell r="F348" t="str">
            <v>DF</v>
          </cell>
          <cell r="G348" t="str">
            <v xml:space="preserve"> </v>
          </cell>
          <cell r="H348">
            <v>71070150</v>
          </cell>
          <cell r="J348">
            <v>14813066000105</v>
          </cell>
          <cell r="K348" t="str">
            <v>14.813.066/0001-05</v>
          </cell>
          <cell r="M348" t="str">
            <v xml:space="preserve"> </v>
          </cell>
          <cell r="O348">
            <v>42579</v>
          </cell>
          <cell r="R348" t="str">
            <v>ANA PAULA DA SILVA SANTOS - ME</v>
          </cell>
        </row>
        <row r="349">
          <cell r="A349">
            <v>348</v>
          </cell>
          <cell r="B349" t="str">
            <v>MARCELO SILVA RIBAS</v>
          </cell>
          <cell r="C349" t="str">
            <v>QS 11 CONJUNTO A LOTE 101 AREAL</v>
          </cell>
          <cell r="D349" t="str">
            <v>AGUAS CLARAS</v>
          </cell>
          <cell r="E349" t="str">
            <v>BRASILIA</v>
          </cell>
          <cell r="F349" t="str">
            <v>DF</v>
          </cell>
          <cell r="G349" t="str">
            <v xml:space="preserve"> </v>
          </cell>
          <cell r="H349">
            <v>72000000</v>
          </cell>
          <cell r="J349">
            <v>11722361000168</v>
          </cell>
          <cell r="K349" t="str">
            <v>11.722.361/0001-68</v>
          </cell>
          <cell r="L349">
            <v>753694800177</v>
          </cell>
          <cell r="M349" t="str">
            <v xml:space="preserve"> </v>
          </cell>
          <cell r="O349">
            <v>42587</v>
          </cell>
          <cell r="P349" t="str">
            <v>61 84592231</v>
          </cell>
          <cell r="R349" t="str">
            <v>MARCELO SILVA RIBAS</v>
          </cell>
        </row>
        <row r="350">
          <cell r="A350">
            <v>349</v>
          </cell>
          <cell r="B350" t="str">
            <v>DAUTO COELHO DOS SANTOS</v>
          </cell>
          <cell r="C350" t="str">
            <v>QE 30 CONJUNTO F</v>
          </cell>
          <cell r="D350" t="str">
            <v>GUARA II</v>
          </cell>
          <cell r="E350" t="str">
            <v>BRASILIA</v>
          </cell>
          <cell r="F350" t="str">
            <v>DF</v>
          </cell>
          <cell r="G350" t="str">
            <v xml:space="preserve"> </v>
          </cell>
          <cell r="H350">
            <v>71065060</v>
          </cell>
          <cell r="J350">
            <v>30825415187</v>
          </cell>
          <cell r="K350" t="str">
            <v>308.254.151-87</v>
          </cell>
          <cell r="M350" t="str">
            <v xml:space="preserve"> </v>
          </cell>
          <cell r="O350">
            <v>42580</v>
          </cell>
          <cell r="R350" t="str">
            <v>DAUTO COELHO DOS SANTOS</v>
          </cell>
        </row>
        <row r="351">
          <cell r="A351">
            <v>350</v>
          </cell>
          <cell r="B351" t="str">
            <v>MS PRODUCOES E EVENTOS SERVICOS GRAFICOS LTDA-ME</v>
          </cell>
          <cell r="C351" t="str">
            <v>AE 2A CONJ F LT 11 LJ</v>
          </cell>
          <cell r="D351" t="str">
            <v>GUARA II</v>
          </cell>
          <cell r="E351" t="str">
            <v>BRASILIA</v>
          </cell>
          <cell r="F351" t="str">
            <v>DF</v>
          </cell>
          <cell r="G351" t="str">
            <v xml:space="preserve"> </v>
          </cell>
          <cell r="H351">
            <v>72000000</v>
          </cell>
          <cell r="J351">
            <v>16099523000177</v>
          </cell>
          <cell r="K351" t="str">
            <v>16.099.523/0001-77</v>
          </cell>
          <cell r="M351" t="str">
            <v xml:space="preserve"> </v>
          </cell>
          <cell r="O351">
            <v>42584</v>
          </cell>
          <cell r="P351">
            <v>32570360</v>
          </cell>
          <cell r="R351" t="str">
            <v>MS PRODUCOES E EVENTOS SERVICOS GRAFICOS LTDA-ME</v>
          </cell>
        </row>
        <row r="352">
          <cell r="A352">
            <v>351</v>
          </cell>
          <cell r="B352" t="str">
            <v>MARLENE MARIA DOS SANTOS RODRIGUES</v>
          </cell>
          <cell r="C352" t="str">
            <v>CEILANDIA</v>
          </cell>
          <cell r="D352" t="str">
            <v>CEILANDIA</v>
          </cell>
          <cell r="E352" t="str">
            <v>BRASILIA</v>
          </cell>
          <cell r="F352" t="str">
            <v>DF</v>
          </cell>
          <cell r="G352" t="str">
            <v xml:space="preserve"> </v>
          </cell>
          <cell r="H352">
            <v>72000000</v>
          </cell>
          <cell r="J352">
            <v>39298604149</v>
          </cell>
          <cell r="K352" t="str">
            <v>392.986.041-49</v>
          </cell>
          <cell r="M352" t="str">
            <v xml:space="preserve"> </v>
          </cell>
          <cell r="O352">
            <v>42580</v>
          </cell>
          <cell r="R352" t="str">
            <v>MARLENE MARIA DOS SANTOS RODRIGUES</v>
          </cell>
        </row>
        <row r="353">
          <cell r="A353">
            <v>352</v>
          </cell>
          <cell r="B353" t="str">
            <v>FABIANO ANTONIO FERREIRA ME</v>
          </cell>
          <cell r="C353" t="str">
            <v>SOPI CONJ B LOTE</v>
          </cell>
          <cell r="D353" t="str">
            <v>NUCLEO BANDEIRANTE</v>
          </cell>
          <cell r="E353" t="str">
            <v>BRASILIA</v>
          </cell>
          <cell r="F353" t="str">
            <v>DF</v>
          </cell>
          <cell r="G353" t="str">
            <v xml:space="preserve"> </v>
          </cell>
          <cell r="H353">
            <v>72000000</v>
          </cell>
          <cell r="J353">
            <v>11934186000172</v>
          </cell>
          <cell r="K353" t="str">
            <v>11.934.186/0001-72</v>
          </cell>
          <cell r="L353">
            <v>753959500176</v>
          </cell>
          <cell r="M353" t="str">
            <v xml:space="preserve"> </v>
          </cell>
          <cell r="O353">
            <v>42605</v>
          </cell>
          <cell r="R353" t="str">
            <v>FABIANO ANTONIO FERREIRA ME</v>
          </cell>
        </row>
        <row r="354">
          <cell r="A354">
            <v>353</v>
          </cell>
          <cell r="B354" t="str">
            <v>J.M.C LIMA SERVICOS DE MANUT DE FILTROS ME</v>
          </cell>
          <cell r="C354" t="str">
            <v>C</v>
          </cell>
          <cell r="D354" t="str">
            <v>TAGUATINGA CENTRO (TAGUATINGA)</v>
          </cell>
          <cell r="E354" t="str">
            <v>BRASILIA</v>
          </cell>
          <cell r="F354" t="str">
            <v>DF</v>
          </cell>
          <cell r="G354" t="str">
            <v xml:space="preserve"> </v>
          </cell>
          <cell r="H354">
            <v>72010100</v>
          </cell>
          <cell r="J354">
            <v>12597317000136</v>
          </cell>
          <cell r="K354" t="str">
            <v>12.597.317/0001-36</v>
          </cell>
          <cell r="L354">
            <v>755283300142</v>
          </cell>
          <cell r="M354" t="str">
            <v xml:space="preserve"> </v>
          </cell>
          <cell r="O354">
            <v>42590</v>
          </cell>
          <cell r="P354" t="str">
            <v>61 30425949</v>
          </cell>
          <cell r="R354" t="str">
            <v>J.M.C LIMA SERVICOS DE MANUT DE FILTROS ME</v>
          </cell>
        </row>
        <row r="355">
          <cell r="A355">
            <v>354</v>
          </cell>
          <cell r="B355" t="str">
            <v>F &amp; C COM VAREJISTA DE MAT ELETRICOS LTDA-ME</v>
          </cell>
          <cell r="C355" t="str">
            <v>SIA COMPLEXO C BLOCO F</v>
          </cell>
          <cell r="D355" t="str">
            <v>ZONA INDUSTRIAL (GUARA)</v>
          </cell>
          <cell r="E355" t="str">
            <v>BRASILIA</v>
          </cell>
          <cell r="F355" t="str">
            <v>DF</v>
          </cell>
          <cell r="G355" t="str">
            <v xml:space="preserve"> </v>
          </cell>
          <cell r="H355">
            <v>71215000</v>
          </cell>
          <cell r="J355">
            <v>18557429000140</v>
          </cell>
          <cell r="K355" t="str">
            <v>18.557.429/0001-40</v>
          </cell>
          <cell r="L355">
            <v>765144500298</v>
          </cell>
          <cell r="M355" t="str">
            <v xml:space="preserve"> </v>
          </cell>
          <cell r="O355">
            <v>42598</v>
          </cell>
          <cell r="P355">
            <v>33610480</v>
          </cell>
          <cell r="R355" t="str">
            <v>F &amp; C COM VAREJISTA DE MAT ELETRICOS LTDA-ME</v>
          </cell>
        </row>
        <row r="356">
          <cell r="A356">
            <v>355</v>
          </cell>
          <cell r="B356" t="str">
            <v>ADEVILSON DA MOTA RAMOS</v>
          </cell>
          <cell r="C356" t="str">
            <v>QNM 10 CONJUNTO D</v>
          </cell>
          <cell r="D356" t="str">
            <v>CEILANDIA NORTE (CEILANDIA)</v>
          </cell>
          <cell r="E356" t="str">
            <v>BRASILIA</v>
          </cell>
          <cell r="F356" t="str">
            <v>DF</v>
          </cell>
          <cell r="G356" t="str">
            <v xml:space="preserve"> </v>
          </cell>
          <cell r="H356">
            <v>72210104</v>
          </cell>
          <cell r="J356">
            <v>24660039000101</v>
          </cell>
          <cell r="K356" t="str">
            <v>24.660.039/0001-01</v>
          </cell>
          <cell r="L356">
            <v>776593000182</v>
          </cell>
          <cell r="M356" t="str">
            <v xml:space="preserve"> </v>
          </cell>
          <cell r="O356">
            <v>42590</v>
          </cell>
          <cell r="P356">
            <v>61985777508</v>
          </cell>
          <cell r="R356" t="str">
            <v>ADEVILSON DA MOTA RAMOS</v>
          </cell>
        </row>
        <row r="357">
          <cell r="A357">
            <v>356</v>
          </cell>
          <cell r="B357" t="str">
            <v>PEDRO EDENIR DA ROCHA</v>
          </cell>
          <cell r="C357" t="str">
            <v>CSD</v>
          </cell>
          <cell r="D357" t="str">
            <v>TAGUATINGA SUL (TAGUATINGA)</v>
          </cell>
          <cell r="E357" t="str">
            <v>BRASILIA</v>
          </cell>
          <cell r="F357" t="str">
            <v>DF</v>
          </cell>
          <cell r="G357" t="str">
            <v xml:space="preserve"> </v>
          </cell>
          <cell r="H357">
            <v>72020015</v>
          </cell>
          <cell r="J357">
            <v>18450238000184</v>
          </cell>
          <cell r="K357" t="str">
            <v>18.450.238/0001-84</v>
          </cell>
          <cell r="L357">
            <v>765017500108</v>
          </cell>
          <cell r="M357" t="str">
            <v xml:space="preserve"> </v>
          </cell>
          <cell r="O357">
            <v>42639</v>
          </cell>
          <cell r="P357" t="str">
            <v>61 35261848</v>
          </cell>
          <cell r="R357" t="str">
            <v>PEDRO EDENIR DA ROCHA</v>
          </cell>
        </row>
        <row r="358">
          <cell r="A358">
            <v>357</v>
          </cell>
          <cell r="B358" t="str">
            <v>ALCE TRANSPORTES E TECNOLOGIA</v>
          </cell>
          <cell r="C358" t="str">
            <v>CH.96 LOTE 01-B LOJA</v>
          </cell>
          <cell r="D358" t="str">
            <v>ST HAB VIC PIRES</v>
          </cell>
          <cell r="E358" t="str">
            <v>BRASILIA</v>
          </cell>
          <cell r="F358" t="str">
            <v>DF</v>
          </cell>
          <cell r="G358" t="str">
            <v xml:space="preserve"> </v>
          </cell>
          <cell r="H358">
            <v>72110800</v>
          </cell>
          <cell r="J358">
            <v>7771806000122</v>
          </cell>
          <cell r="K358" t="str">
            <v>07.771.806/0001-22</v>
          </cell>
          <cell r="M358" t="str">
            <v xml:space="preserve"> </v>
          </cell>
          <cell r="O358">
            <v>42594</v>
          </cell>
          <cell r="R358" t="str">
            <v>ALCE TRANSPORTES E TECNOLOGIA</v>
          </cell>
        </row>
        <row r="359">
          <cell r="A359">
            <v>358</v>
          </cell>
          <cell r="B359" t="str">
            <v>FERRAGENS PONTUAL LTDA-EPP</v>
          </cell>
          <cell r="C359" t="str">
            <v>AE 4 LT A BL A LJ 5/7</v>
          </cell>
          <cell r="D359" t="str">
            <v>GUARA II</v>
          </cell>
          <cell r="E359" t="str">
            <v>BRASILIA</v>
          </cell>
          <cell r="F359" t="str">
            <v>DF</v>
          </cell>
          <cell r="G359" t="str">
            <v xml:space="preserve"> </v>
          </cell>
          <cell r="H359">
            <v>72000000</v>
          </cell>
          <cell r="J359">
            <v>3786232000105</v>
          </cell>
          <cell r="K359" t="str">
            <v>03.786.232/0001-05</v>
          </cell>
          <cell r="L359">
            <v>740969400113</v>
          </cell>
          <cell r="M359" t="str">
            <v xml:space="preserve"> </v>
          </cell>
          <cell r="O359">
            <v>42606</v>
          </cell>
          <cell r="R359" t="str">
            <v>FERRAGENS PONTUAL LTDA-EPP</v>
          </cell>
        </row>
        <row r="360">
          <cell r="A360">
            <v>359</v>
          </cell>
          <cell r="B360" t="str">
            <v>ELETRICA SARAIVA LTDA-EPP</v>
          </cell>
          <cell r="C360" t="str">
            <v>AREA ESPECIAL 2-A CJ 01 LOTE</v>
          </cell>
          <cell r="D360" t="str">
            <v>GUARA I</v>
          </cell>
          <cell r="E360" t="str">
            <v>BRASILIA</v>
          </cell>
          <cell r="F360" t="str">
            <v>DF</v>
          </cell>
          <cell r="G360" t="str">
            <v xml:space="preserve"> </v>
          </cell>
          <cell r="H360">
            <v>72000000</v>
          </cell>
          <cell r="J360">
            <v>1790612000198</v>
          </cell>
          <cell r="K360" t="str">
            <v>01.790.612/0001-98</v>
          </cell>
          <cell r="L360">
            <v>737371900143</v>
          </cell>
          <cell r="M360" t="str">
            <v xml:space="preserve"> </v>
          </cell>
          <cell r="O360">
            <v>42606</v>
          </cell>
          <cell r="R360" t="str">
            <v>ELETRICA SARAIVA LTDA-EPP</v>
          </cell>
        </row>
        <row r="361">
          <cell r="A361">
            <v>360</v>
          </cell>
          <cell r="B361" t="str">
            <v>ARCO-IRIS ARMARINHO E CONFECCOES LTDA-ME</v>
          </cell>
          <cell r="C361" t="str">
            <v>QE 40 CONJ R LOTE</v>
          </cell>
          <cell r="D361" t="str">
            <v>GUARA II</v>
          </cell>
          <cell r="E361" t="str">
            <v>BRASILIA</v>
          </cell>
          <cell r="F361" t="str">
            <v>DF</v>
          </cell>
          <cell r="G361" t="str">
            <v xml:space="preserve"> </v>
          </cell>
          <cell r="H361">
            <v>71070970</v>
          </cell>
          <cell r="J361">
            <v>26422675000112</v>
          </cell>
          <cell r="K361" t="str">
            <v>26.422.675/0001-12</v>
          </cell>
          <cell r="L361">
            <v>732773500130</v>
          </cell>
          <cell r="M361" t="str">
            <v xml:space="preserve"> </v>
          </cell>
          <cell r="O361">
            <v>42606</v>
          </cell>
          <cell r="P361" t="str">
            <v>61 33813500</v>
          </cell>
          <cell r="R361" t="str">
            <v>ARCO-IRIS ARMARINHO E CONFECCOES LTDA-ME</v>
          </cell>
        </row>
        <row r="362">
          <cell r="A362">
            <v>361</v>
          </cell>
          <cell r="B362" t="str">
            <v>R&amp;H COMERCIO DE ALIMENTOS LTDA-ME</v>
          </cell>
          <cell r="C362" t="str">
            <v>QS 11 CJ D LTS 09-10-11 E 32</v>
          </cell>
          <cell r="D362" t="str">
            <v>VILA AREAL</v>
          </cell>
          <cell r="E362" t="str">
            <v>BRASILIA</v>
          </cell>
          <cell r="F362" t="str">
            <v>DF</v>
          </cell>
          <cell r="G362" t="str">
            <v xml:space="preserve"> </v>
          </cell>
          <cell r="H362">
            <v>72000000</v>
          </cell>
          <cell r="J362">
            <v>7462059000140</v>
          </cell>
          <cell r="K362" t="str">
            <v>07.462.059/0001-40</v>
          </cell>
          <cell r="L362">
            <v>746787300104</v>
          </cell>
          <cell r="M362" t="str">
            <v xml:space="preserve"> </v>
          </cell>
          <cell r="O362">
            <v>42606</v>
          </cell>
          <cell r="R362" t="str">
            <v>R&amp;H COMERCIO DE ALIMENTOS LTDA-ME</v>
          </cell>
        </row>
        <row r="363">
          <cell r="A363">
            <v>362</v>
          </cell>
          <cell r="B363" t="str">
            <v>BRASPLASTICOS IND E COM DE EMBALAGENS LTDA</v>
          </cell>
          <cell r="C363" t="str">
            <v>QI 25, LOTE 29 E 30</v>
          </cell>
          <cell r="D363" t="str">
            <v>SETOR INDUSTRIAL (TAGUATINGA)</v>
          </cell>
          <cell r="E363" t="str">
            <v>BRASILIA</v>
          </cell>
          <cell r="F363" t="str">
            <v>DF</v>
          </cell>
          <cell r="G363" t="str">
            <v xml:space="preserve"> </v>
          </cell>
          <cell r="H363">
            <v>72135250</v>
          </cell>
          <cell r="J363">
            <v>9176186000109</v>
          </cell>
          <cell r="K363" t="str">
            <v>09.176.186/0001-09</v>
          </cell>
          <cell r="L363">
            <v>749507200150</v>
          </cell>
          <cell r="M363" t="str">
            <v xml:space="preserve"> </v>
          </cell>
          <cell r="O363">
            <v>42639</v>
          </cell>
          <cell r="P363" t="str">
            <v>61 33950075</v>
          </cell>
          <cell r="R363" t="str">
            <v>BRASPLASTICOS IND E COM DE EMBALAGENS LTDA</v>
          </cell>
        </row>
        <row r="364">
          <cell r="A364">
            <v>364</v>
          </cell>
          <cell r="B364" t="str">
            <v>LUMIBRAS COMERCIOS E SERVICOS DE LETREIROS LUMINOS</v>
          </cell>
          <cell r="C364" t="str">
            <v>SMDC QUADRA 4 LOTE 31/32 CEILANDIA NORTE</v>
          </cell>
          <cell r="D364" t="str">
            <v>SETOR DE MATERIAIS DE CONSTRUC</v>
          </cell>
          <cell r="E364" t="str">
            <v>BRASILIA</v>
          </cell>
          <cell r="F364" t="str">
            <v>DF</v>
          </cell>
          <cell r="G364" t="str">
            <v xml:space="preserve"> </v>
          </cell>
          <cell r="H364">
            <v>72265715</v>
          </cell>
          <cell r="J364">
            <v>9208451000193</v>
          </cell>
          <cell r="K364" t="str">
            <v>09.208.451/0001-93</v>
          </cell>
          <cell r="L364">
            <v>749578300106</v>
          </cell>
          <cell r="M364" t="str">
            <v xml:space="preserve"> </v>
          </cell>
          <cell r="O364">
            <v>42646</v>
          </cell>
          <cell r="P364" t="str">
            <v>61 33547503</v>
          </cell>
          <cell r="R364" t="str">
            <v>LUMIBRAS COMERCIOS E SERVICOS DE LETREIROS LUMINOS</v>
          </cell>
        </row>
        <row r="365">
          <cell r="A365">
            <v>365</v>
          </cell>
          <cell r="B365" t="str">
            <v>MUNDIAL CENTER ATACADISTA</v>
          </cell>
          <cell r="C365" t="str">
            <v>RODOVIA BR-</v>
          </cell>
          <cell r="D365" t="str">
            <v>SAMAMBAIA SUL (SAMAMBAIA)</v>
          </cell>
          <cell r="E365" t="str">
            <v>BRASILIA</v>
          </cell>
          <cell r="F365" t="str">
            <v>DF</v>
          </cell>
          <cell r="G365" t="str">
            <v xml:space="preserve"> </v>
          </cell>
          <cell r="H365">
            <v>72317800</v>
          </cell>
          <cell r="J365">
            <v>1713958000354</v>
          </cell>
          <cell r="K365" t="str">
            <v>01.713.958/0003-54</v>
          </cell>
          <cell r="L365">
            <v>737032300305</v>
          </cell>
          <cell r="M365" t="str">
            <v xml:space="preserve"> </v>
          </cell>
          <cell r="O365">
            <v>42664</v>
          </cell>
          <cell r="P365" t="str">
            <v>61 21083803</v>
          </cell>
          <cell r="R365" t="str">
            <v>MUNDIAL CENTER ATACADISTA</v>
          </cell>
        </row>
        <row r="366">
          <cell r="A366">
            <v>366</v>
          </cell>
          <cell r="B366" t="str">
            <v>IND. DE GOND. NOSSA SRA. APARECIDA LTDA</v>
          </cell>
          <cell r="C366" t="str">
            <v>AVENIDA W 6 CH 3</v>
          </cell>
          <cell r="D366" t="str">
            <v>CHACARAS SAO PEDRO</v>
          </cell>
          <cell r="E366" t="str">
            <v>APARECIDA DE GOIÂNIA</v>
          </cell>
          <cell r="F366" t="str">
            <v>GO</v>
          </cell>
          <cell r="G366" t="str">
            <v xml:space="preserve"> </v>
          </cell>
          <cell r="H366">
            <v>74923225</v>
          </cell>
          <cell r="J366">
            <v>9505796000109</v>
          </cell>
          <cell r="K366" t="str">
            <v>09.505.796/0001-09</v>
          </cell>
          <cell r="L366">
            <v>104276835</v>
          </cell>
          <cell r="M366" t="str">
            <v xml:space="preserve"> </v>
          </cell>
          <cell r="O366">
            <v>42646</v>
          </cell>
          <cell r="P366" t="str">
            <v>62 32424040</v>
          </cell>
          <cell r="R366" t="str">
            <v>IND. DE GOND. NOSSA SRA. APARECIDA LTDA</v>
          </cell>
        </row>
        <row r="367">
          <cell r="A367">
            <v>367</v>
          </cell>
          <cell r="B367" t="str">
            <v>TRONIX COMERCIO E SERVICOS DE INFORMATICA</v>
          </cell>
          <cell r="C367" t="str">
            <v>CLN 5 BLOCO K (COMERCIO)</v>
          </cell>
          <cell r="D367" t="str">
            <v>RIACHO FUNDO I</v>
          </cell>
          <cell r="E367" t="str">
            <v>BRASILIA</v>
          </cell>
          <cell r="F367" t="str">
            <v>DF</v>
          </cell>
          <cell r="G367" t="str">
            <v xml:space="preserve"> </v>
          </cell>
          <cell r="H367">
            <v>71805531</v>
          </cell>
          <cell r="J367">
            <v>11044194000143</v>
          </cell>
          <cell r="K367" t="str">
            <v>11.044.194/0001-43</v>
          </cell>
          <cell r="L367">
            <v>752522700125</v>
          </cell>
          <cell r="M367" t="str">
            <v xml:space="preserve"> </v>
          </cell>
          <cell r="O367">
            <v>42690</v>
          </cell>
          <cell r="P367" t="str">
            <v>61 33991520</v>
          </cell>
          <cell r="R367" t="str">
            <v>TRONIX COMERCIO E SERVICOS DE INFORMATICA</v>
          </cell>
        </row>
        <row r="368">
          <cell r="A368">
            <v>368</v>
          </cell>
          <cell r="B368" t="str">
            <v>JORGE FERREIRA DE SOUSA</v>
          </cell>
          <cell r="C368" t="str">
            <v>QUADRA</v>
          </cell>
          <cell r="D368" t="str">
            <v>RESIDENCIAL PORTAL DA BARRAGEM</v>
          </cell>
          <cell r="E368" t="str">
            <v>ÁGUAS LINDAS DE GOIÁS</v>
          </cell>
          <cell r="F368" t="str">
            <v>GO</v>
          </cell>
          <cell r="G368" t="str">
            <v xml:space="preserve"> </v>
          </cell>
          <cell r="H368">
            <v>72912267</v>
          </cell>
          <cell r="J368">
            <v>21113223000135</v>
          </cell>
          <cell r="K368" t="str">
            <v>21.113.223/0001-35</v>
          </cell>
          <cell r="L368">
            <v>106138057</v>
          </cell>
          <cell r="M368" t="str">
            <v xml:space="preserve"> </v>
          </cell>
          <cell r="N368" t="str">
            <v>PORTA ETIQUETA</v>
          </cell>
          <cell r="O368">
            <v>42690</v>
          </cell>
          <cell r="P368">
            <v>32353280</v>
          </cell>
          <cell r="R368" t="str">
            <v>JORGE FERREIRA DE SOUSA</v>
          </cell>
        </row>
        <row r="369">
          <cell r="A369">
            <v>369</v>
          </cell>
          <cell r="B369" t="str">
            <v>BIG COMERCIO DE PARAFUSOS E FERRAGENS LTDA</v>
          </cell>
          <cell r="C369" t="str">
            <v>Q 5C LOTE 07 LOJA</v>
          </cell>
          <cell r="D369" t="str">
            <v>ZONA INDUSTRIAL (GUARA)</v>
          </cell>
          <cell r="E369" t="str">
            <v>BRASILIA</v>
          </cell>
          <cell r="F369" t="str">
            <v>DF</v>
          </cell>
          <cell r="G369" t="str">
            <v xml:space="preserve"> </v>
          </cell>
          <cell r="H369">
            <v>71200055</v>
          </cell>
          <cell r="J369">
            <v>8258885000135</v>
          </cell>
          <cell r="K369" t="str">
            <v>08.258.885/0001-35</v>
          </cell>
          <cell r="L369">
            <v>748040600148</v>
          </cell>
          <cell r="M369" t="str">
            <v xml:space="preserve"> </v>
          </cell>
          <cell r="O369">
            <v>42691</v>
          </cell>
          <cell r="P369" t="str">
            <v>61 33614439</v>
          </cell>
          <cell r="R369" t="str">
            <v>BIG COMERCIO DE PARAFUSOS E FERRAGENS LTDA</v>
          </cell>
        </row>
        <row r="370">
          <cell r="A370">
            <v>370</v>
          </cell>
          <cell r="B370" t="str">
            <v>FREE LASER REC DE CARTUCHOS E SERV LTDA</v>
          </cell>
          <cell r="C370" t="str">
            <v>SDS ED VENANCIO VI LJ 14 SUBSOLO, 14 - CONIC</v>
          </cell>
          <cell r="D370" t="str">
            <v>ASA SUL</v>
          </cell>
          <cell r="E370" t="str">
            <v>BRASILIA</v>
          </cell>
          <cell r="F370" t="str">
            <v>DF</v>
          </cell>
          <cell r="G370" t="str">
            <v xml:space="preserve"> </v>
          </cell>
          <cell r="H370">
            <v>70393905</v>
          </cell>
          <cell r="J370">
            <v>8313928000138</v>
          </cell>
          <cell r="K370" t="str">
            <v>08.313.928/0001-38</v>
          </cell>
          <cell r="L370">
            <v>747971000108</v>
          </cell>
          <cell r="M370" t="str">
            <v xml:space="preserve"> </v>
          </cell>
          <cell r="O370">
            <v>42711</v>
          </cell>
          <cell r="P370" t="str">
            <v>61 33218809</v>
          </cell>
          <cell r="R370" t="str">
            <v>FREE LASER REC DE CARTUCHOS E SERV LTDA</v>
          </cell>
        </row>
        <row r="371">
          <cell r="A371">
            <v>371</v>
          </cell>
          <cell r="B371" t="str">
            <v>ATM COMERCIO DE GASES EIRELI - ME</v>
          </cell>
          <cell r="C371" t="str">
            <v>QUADRA AC 219 CONJUNTO D</v>
          </cell>
          <cell r="D371" t="str">
            <v>SANTA MARIA</v>
          </cell>
          <cell r="E371" t="str">
            <v>BRASILIA</v>
          </cell>
          <cell r="F371" t="str">
            <v>DF</v>
          </cell>
          <cell r="G371" t="str">
            <v xml:space="preserve"> </v>
          </cell>
          <cell r="H371">
            <v>72549320</v>
          </cell>
          <cell r="J371">
            <v>22259443000134</v>
          </cell>
          <cell r="K371" t="str">
            <v>22.259.443/0001-34</v>
          </cell>
          <cell r="L371">
            <v>771673800184</v>
          </cell>
          <cell r="M371" t="str">
            <v xml:space="preserve"> </v>
          </cell>
          <cell r="O371">
            <v>42780</v>
          </cell>
          <cell r="P371" t="str">
            <v>61 33948655</v>
          </cell>
          <cell r="R371" t="str">
            <v>ATM COMERCIO DE GASES EIRELI - ME</v>
          </cell>
        </row>
        <row r="372">
          <cell r="A372">
            <v>373</v>
          </cell>
          <cell r="B372" t="str">
            <v>TECH FLEET</v>
          </cell>
          <cell r="E372" t="str">
            <v>CIDADE CONVERSAO</v>
          </cell>
          <cell r="F372" t="str">
            <v>DF</v>
          </cell>
          <cell r="G372" t="str">
            <v xml:space="preserve"> </v>
          </cell>
          <cell r="K372" t="e">
            <v>#VALUE!</v>
          </cell>
          <cell r="M372" t="str">
            <v xml:space="preserve"> </v>
          </cell>
          <cell r="R372" t="str">
            <v>TECH FLEET</v>
          </cell>
        </row>
        <row r="373">
          <cell r="A373">
            <v>374</v>
          </cell>
          <cell r="B373" t="str">
            <v>RIOCARGAS DISTRIBUICAO E LOGISTICA LTDA</v>
          </cell>
          <cell r="C373" t="str">
            <v>ARTHUR ANTONIO SENDAS,</v>
          </cell>
          <cell r="D373" t="str">
            <v>PORTO VELHO</v>
          </cell>
          <cell r="E373" t="str">
            <v>SÃO GONÇALO</v>
          </cell>
          <cell r="F373" t="str">
            <v>RJ</v>
          </cell>
          <cell r="G373" t="str">
            <v xml:space="preserve"> </v>
          </cell>
          <cell r="H373">
            <v>24426148</v>
          </cell>
          <cell r="J373">
            <v>23392260000155</v>
          </cell>
          <cell r="K373" t="str">
            <v>23.392.260/0001-55</v>
          </cell>
          <cell r="L373">
            <v>87020592</v>
          </cell>
          <cell r="M373" t="str">
            <v xml:space="preserve"> </v>
          </cell>
          <cell r="O373">
            <v>42713</v>
          </cell>
          <cell r="P373" t="str">
            <v>21 37542122</v>
          </cell>
          <cell r="R373" t="str">
            <v>RIOCARGAS DISTRIBUICAO E LOGISTICA LTDA</v>
          </cell>
        </row>
        <row r="374">
          <cell r="A374">
            <v>375</v>
          </cell>
          <cell r="B374" t="str">
            <v>RAPIFIX FITAS ADESIVAS</v>
          </cell>
          <cell r="C374" t="str">
            <v>RUA CAI</v>
          </cell>
          <cell r="D374" t="str">
            <v>VILA PRINCESA IZABEL</v>
          </cell>
          <cell r="E374" t="str">
            <v>CACHOEIRINHA</v>
          </cell>
          <cell r="F374" t="str">
            <v>RS</v>
          </cell>
          <cell r="G374" t="str">
            <v xml:space="preserve"> </v>
          </cell>
          <cell r="H374">
            <v>94940030</v>
          </cell>
          <cell r="J374">
            <v>1000391000107</v>
          </cell>
          <cell r="K374" t="str">
            <v>01.000.391/0001-07</v>
          </cell>
          <cell r="L374">
            <v>1770149578</v>
          </cell>
          <cell r="M374" t="str">
            <v xml:space="preserve"> </v>
          </cell>
          <cell r="N374" t="str">
            <v>CESAR</v>
          </cell>
          <cell r="O374">
            <v>42860</v>
          </cell>
          <cell r="P374" t="str">
            <v>51 34413080</v>
          </cell>
          <cell r="R374" t="str">
            <v>RAPIFIX FITAS ADESIVAS</v>
          </cell>
        </row>
        <row r="375">
          <cell r="A375">
            <v>376</v>
          </cell>
          <cell r="B375" t="str">
            <v>CARREFOUR COMERCIO E INDUSTRIA LTDA</v>
          </cell>
          <cell r="C375" t="str">
            <v>ST COMERCIAL SUL QD 5 BL E S/N</v>
          </cell>
          <cell r="D375" t="str">
            <v>ASA SUL</v>
          </cell>
          <cell r="E375" t="str">
            <v>BRASILIA</v>
          </cell>
          <cell r="F375" t="str">
            <v>DF</v>
          </cell>
          <cell r="G375" t="str">
            <v xml:space="preserve"> </v>
          </cell>
          <cell r="H375">
            <v>70310500</v>
          </cell>
          <cell r="J375">
            <v>45543915000343</v>
          </cell>
          <cell r="K375" t="str">
            <v>45.543.915/0003-43</v>
          </cell>
          <cell r="L375">
            <v>731281000233</v>
          </cell>
          <cell r="M375" t="str">
            <v xml:space="preserve"> </v>
          </cell>
          <cell r="O375">
            <v>42714</v>
          </cell>
          <cell r="R375" t="str">
            <v>CARREFOUR COMERCIO E INDUSTRIA LTDA</v>
          </cell>
        </row>
        <row r="376">
          <cell r="A376">
            <v>377</v>
          </cell>
          <cell r="B376" t="str">
            <v>CITEL ANALISE E PROGRAMACAO DE SISTEMA LTDA</v>
          </cell>
          <cell r="C376" t="str">
            <v>AVENIDA MAURILIO BIAGI - ATE 2000 - LADO PAR</v>
          </cell>
          <cell r="D376" t="str">
            <v>SANTA CRUZ DO JOSE JACQUES</v>
          </cell>
          <cell r="E376" t="str">
            <v>RIBEIRAO PRETO</v>
          </cell>
          <cell r="F376" t="str">
            <v>SP</v>
          </cell>
          <cell r="G376" t="str">
            <v xml:space="preserve"> </v>
          </cell>
          <cell r="H376">
            <v>14020750</v>
          </cell>
          <cell r="J376">
            <v>51212892000125</v>
          </cell>
          <cell r="K376" t="str">
            <v>51.212.892/0001-25</v>
          </cell>
          <cell r="M376" t="str">
            <v xml:space="preserve"> </v>
          </cell>
          <cell r="N376" t="str">
            <v>FRED</v>
          </cell>
          <cell r="O376">
            <v>42871</v>
          </cell>
          <cell r="P376" t="str">
            <v>16 40096000</v>
          </cell>
          <cell r="R376" t="str">
            <v>CITEL ANALISE E PROGRAMACAO DE SISTEMA LTDA</v>
          </cell>
        </row>
        <row r="377">
          <cell r="A377">
            <v>378</v>
          </cell>
          <cell r="B377" t="str">
            <v>DAUTO TINTAS LTDA</v>
          </cell>
          <cell r="C377" t="str">
            <v>ADE CONJUNTO 12 LOTE</v>
          </cell>
          <cell r="D377" t="str">
            <v>AREA DE DESENVOLVIMENTO ECONOM</v>
          </cell>
          <cell r="E377" t="str">
            <v>BRASILIA</v>
          </cell>
          <cell r="F377" t="str">
            <v>DF</v>
          </cell>
          <cell r="G377" t="str">
            <v xml:space="preserve"> </v>
          </cell>
          <cell r="H377">
            <v>71987540</v>
          </cell>
          <cell r="J377">
            <v>1969415000564</v>
          </cell>
          <cell r="K377" t="str">
            <v>01.969.415/0005-64</v>
          </cell>
          <cell r="L377">
            <v>737590800500</v>
          </cell>
          <cell r="M377" t="str">
            <v xml:space="preserve"> </v>
          </cell>
          <cell r="O377">
            <v>42866</v>
          </cell>
          <cell r="P377" t="str">
            <v>61 33998937</v>
          </cell>
          <cell r="R377" t="str">
            <v>DAUTO TINTAS LTDA</v>
          </cell>
        </row>
        <row r="378">
          <cell r="A378">
            <v>379</v>
          </cell>
          <cell r="B378" t="str">
            <v>MERCADO DAS TINTAS LTDA ME</v>
          </cell>
          <cell r="C378" t="str">
            <v>POLO DE MODAS RUA 22 LT 1</v>
          </cell>
          <cell r="D378" t="str">
            <v>GUARA I</v>
          </cell>
          <cell r="E378" t="str">
            <v>BRASILIA</v>
          </cell>
          <cell r="F378" t="str">
            <v>DF</v>
          </cell>
          <cell r="G378" t="str">
            <v xml:space="preserve"> </v>
          </cell>
          <cell r="H378">
            <v>71015127</v>
          </cell>
          <cell r="J378">
            <v>72628407000411</v>
          </cell>
          <cell r="K378" t="str">
            <v>72.628.407/0004-11</v>
          </cell>
          <cell r="L378">
            <v>747233400410</v>
          </cell>
          <cell r="M378" t="str">
            <v xml:space="preserve"> </v>
          </cell>
          <cell r="O378">
            <v>42866</v>
          </cell>
          <cell r="P378" t="str">
            <v>61 33011055</v>
          </cell>
          <cell r="R378" t="str">
            <v>MERCADO DAS TINTAS LTDA ME</v>
          </cell>
        </row>
        <row r="379">
          <cell r="A379">
            <v>380</v>
          </cell>
          <cell r="B379" t="str">
            <v>DIVERSOS</v>
          </cell>
          <cell r="C379" t="str">
            <v>Q1</v>
          </cell>
          <cell r="E379" t="str">
            <v>BRASILIA</v>
          </cell>
          <cell r="F379" t="str">
            <v>DF</v>
          </cell>
          <cell r="G379" t="str">
            <v xml:space="preserve"> </v>
          </cell>
          <cell r="H379">
            <v>11111111</v>
          </cell>
          <cell r="J379">
            <v>0</v>
          </cell>
          <cell r="K379" t="str">
            <v>000.000.000-00</v>
          </cell>
          <cell r="M379" t="str">
            <v xml:space="preserve"> </v>
          </cell>
          <cell r="O379">
            <v>42891</v>
          </cell>
          <cell r="R379" t="str">
            <v>DIVERSOS</v>
          </cell>
        </row>
        <row r="380">
          <cell r="A380">
            <v>381</v>
          </cell>
          <cell r="B380" t="str">
            <v>ETITEC SOLUCOES INTELIGENTES</v>
          </cell>
          <cell r="C380" t="str">
            <v>QI 12 LOTES 21 A 23 LOJA 01</v>
          </cell>
          <cell r="D380" t="str">
            <v>TAGUATINGA NORTE</v>
          </cell>
          <cell r="E380" t="str">
            <v>TAGUATINGA NORTE</v>
          </cell>
          <cell r="F380" t="str">
            <v>DF</v>
          </cell>
          <cell r="G380" t="str">
            <v xml:space="preserve"> </v>
          </cell>
          <cell r="H380">
            <v>72135120</v>
          </cell>
          <cell r="J380">
            <v>22861342000139</v>
          </cell>
          <cell r="K380" t="str">
            <v>22.861.342/0001-39</v>
          </cell>
          <cell r="L380">
            <v>772910900185</v>
          </cell>
          <cell r="M380" t="str">
            <v xml:space="preserve"> </v>
          </cell>
          <cell r="N380" t="str">
            <v>EMIVAL</v>
          </cell>
          <cell r="O380">
            <v>42893</v>
          </cell>
          <cell r="P380" t="str">
            <v>61 33557400</v>
          </cell>
          <cell r="R380" t="str">
            <v>ETITEC SOLUCOES INTELIGENTES</v>
          </cell>
        </row>
        <row r="381">
          <cell r="A381">
            <v>382</v>
          </cell>
          <cell r="B381" t="str">
            <v>ANJO QUIMICA DO BRASIL LTDA</v>
          </cell>
          <cell r="C381" t="str">
            <v>AC RIO MAINA</v>
          </cell>
          <cell r="D381" t="str">
            <v>RIO MAINA</v>
          </cell>
          <cell r="E381" t="str">
            <v>RIO MAINA</v>
          </cell>
          <cell r="F381" t="str">
            <v>SC</v>
          </cell>
          <cell r="G381" t="str">
            <v xml:space="preserve"> </v>
          </cell>
          <cell r="H381">
            <v>88818800</v>
          </cell>
          <cell r="J381">
            <v>2921346000158</v>
          </cell>
          <cell r="K381" t="str">
            <v>02.921.346/0001-58</v>
          </cell>
          <cell r="L381">
            <v>253852110</v>
          </cell>
          <cell r="M381" t="str">
            <v xml:space="preserve"> </v>
          </cell>
          <cell r="N381" t="str">
            <v>GILBERTO</v>
          </cell>
          <cell r="O381">
            <v>42894</v>
          </cell>
          <cell r="P381">
            <v>55548346180</v>
          </cell>
          <cell r="R381" t="str">
            <v>ANJO QUIMICA DO BRASIL LTDA</v>
          </cell>
        </row>
        <row r="382">
          <cell r="A382">
            <v>383</v>
          </cell>
          <cell r="B382" t="str">
            <v>BRILHO ESTOPA</v>
          </cell>
          <cell r="C382" t="str">
            <v>Q ADE QUADRA 04 CONJ H LOTE 10</v>
          </cell>
          <cell r="D382" t="str">
            <v>CEILANDIA</v>
          </cell>
          <cell r="E382" t="str">
            <v>CEILANDIA</v>
          </cell>
          <cell r="F382" t="str">
            <v>DF</v>
          </cell>
          <cell r="G382" t="str">
            <v xml:space="preserve"> </v>
          </cell>
          <cell r="H382">
            <v>70000000</v>
          </cell>
          <cell r="J382">
            <v>25026015000150</v>
          </cell>
          <cell r="K382" t="str">
            <v>25.026.015/0001-50</v>
          </cell>
          <cell r="L382">
            <v>777249300179</v>
          </cell>
          <cell r="M382" t="str">
            <v xml:space="preserve"> </v>
          </cell>
          <cell r="N382" t="str">
            <v>VERONICA</v>
          </cell>
          <cell r="O382">
            <v>42923</v>
          </cell>
          <cell r="P382" t="str">
            <v>61 33763316</v>
          </cell>
          <cell r="R382" t="str">
            <v>BRILHO ESTOPA</v>
          </cell>
        </row>
        <row r="383">
          <cell r="A383">
            <v>384</v>
          </cell>
          <cell r="B383" t="str">
            <v>Axalta Coating Systems Brasil Ltda</v>
          </cell>
          <cell r="C383" t="str">
            <v>Av. Lindomar Gomes de Oliveira</v>
          </cell>
          <cell r="D383" t="str">
            <v>CUMBICA</v>
          </cell>
          <cell r="E383" t="str">
            <v>GUARULHOS</v>
          </cell>
          <cell r="F383" t="str">
            <v>SP</v>
          </cell>
          <cell r="G383" t="str">
            <v xml:space="preserve"> </v>
          </cell>
          <cell r="H383">
            <v>7220900</v>
          </cell>
          <cell r="J383">
            <v>15373395000145</v>
          </cell>
          <cell r="K383" t="str">
            <v>15.373.395/0001-45</v>
          </cell>
          <cell r="L383">
            <v>796011654119</v>
          </cell>
          <cell r="M383" t="str">
            <v xml:space="preserve"> </v>
          </cell>
          <cell r="O383">
            <v>42969</v>
          </cell>
          <cell r="P383" t="str">
            <v>11 24658133</v>
          </cell>
          <cell r="R383" t="str">
            <v>Axalta Coating Systems Brasil Ltda</v>
          </cell>
        </row>
        <row r="384">
          <cell r="A384">
            <v>386</v>
          </cell>
          <cell r="B384" t="str">
            <v>PLASZOM ZOMER INDUSTRIA DE PLASTICOS LTDA</v>
          </cell>
          <cell r="C384" t="str">
            <v>RODOVIA SC 108 S/N KM 336,1 CORRIDAS</v>
          </cell>
          <cell r="D384" t="str">
            <v>ORLEANS</v>
          </cell>
          <cell r="E384" t="str">
            <v>ORLEANS</v>
          </cell>
          <cell r="F384" t="str">
            <v>SC</v>
          </cell>
          <cell r="G384" t="str">
            <v xml:space="preserve"> </v>
          </cell>
          <cell r="H384">
            <v>88870000</v>
          </cell>
          <cell r="J384">
            <v>85285963000301</v>
          </cell>
          <cell r="K384" t="str">
            <v>85.285.963/0003-01</v>
          </cell>
          <cell r="L384">
            <v>253421985</v>
          </cell>
          <cell r="M384" t="str">
            <v xml:space="preserve"> </v>
          </cell>
          <cell r="O384">
            <v>43012</v>
          </cell>
          <cell r="P384" t="str">
            <v>48 34666300</v>
          </cell>
          <cell r="R384" t="str">
            <v>PLASZOM ZOMER INDUSTRIA DE PLASTICOS LTDA</v>
          </cell>
        </row>
        <row r="385">
          <cell r="A385">
            <v>387</v>
          </cell>
          <cell r="B385" t="str">
            <v>ALCANCE TECNOLOGIA QUIMICA LTDA</v>
          </cell>
          <cell r="C385" t="str">
            <v>RUA BALTAZAR CARRASCO DOS REIS 2065</v>
          </cell>
          <cell r="E385" t="str">
            <v>REBOUÇAS</v>
          </cell>
          <cell r="F385" t="str">
            <v>PR</v>
          </cell>
          <cell r="G385" t="str">
            <v xml:space="preserve"> </v>
          </cell>
          <cell r="H385">
            <v>80230070</v>
          </cell>
          <cell r="J385">
            <v>25297083000234</v>
          </cell>
          <cell r="K385" t="str">
            <v>25.297.083/0002-34</v>
          </cell>
          <cell r="L385">
            <v>9074272859</v>
          </cell>
          <cell r="M385" t="str">
            <v xml:space="preserve"> </v>
          </cell>
          <cell r="O385">
            <v>43024</v>
          </cell>
          <cell r="P385" t="str">
            <v>41 31512990</v>
          </cell>
          <cell r="R385" t="str">
            <v>ALCANCE TECNOLOGIA QUIMICA LTDA</v>
          </cell>
        </row>
        <row r="386">
          <cell r="A386">
            <v>388</v>
          </cell>
          <cell r="B386" t="str">
            <v>ITALIA TRANSPORTES RODOVIARIOS EIRELI - EPP</v>
          </cell>
          <cell r="C386" t="str">
            <v>AVENIDA DOS IMIGRANTES NUMERO 1359</v>
          </cell>
          <cell r="D386" t="str">
            <v>CRICIUMA</v>
          </cell>
          <cell r="E386" t="str">
            <v>CRICIÚMA</v>
          </cell>
          <cell r="F386" t="str">
            <v>SC</v>
          </cell>
          <cell r="G386" t="str">
            <v xml:space="preserve"> </v>
          </cell>
          <cell r="H386">
            <v>88817615</v>
          </cell>
          <cell r="J386">
            <v>81574188000183</v>
          </cell>
          <cell r="K386" t="str">
            <v>81.574.188/0001-83</v>
          </cell>
          <cell r="L386">
            <v>251912680</v>
          </cell>
          <cell r="M386" t="str">
            <v xml:space="preserve"> </v>
          </cell>
          <cell r="O386">
            <v>43026</v>
          </cell>
          <cell r="P386" t="str">
            <v>48 34387070</v>
          </cell>
          <cell r="R386" t="str">
            <v>ITALIA TRANSPORTES RODOVIARIOS EIRELI - EPP</v>
          </cell>
        </row>
        <row r="387">
          <cell r="A387">
            <v>389</v>
          </cell>
          <cell r="B387" t="str">
            <v>AMS MATERIAL DE LIMPEZA EIRELI ME</v>
          </cell>
          <cell r="C387" t="str">
            <v>TERCEIRA AVENIDA AE 12 LOTE G1 LOJA 01</v>
          </cell>
          <cell r="D387" t="str">
            <v>NUCLEO BANDEIRANTE</v>
          </cell>
          <cell r="E387" t="str">
            <v>NUCLEO BANDEIRANTE</v>
          </cell>
          <cell r="F387" t="str">
            <v>DF</v>
          </cell>
          <cell r="G387" t="str">
            <v xml:space="preserve"> </v>
          </cell>
          <cell r="H387">
            <v>71710350</v>
          </cell>
          <cell r="J387">
            <v>23499501000160</v>
          </cell>
          <cell r="K387" t="str">
            <v>23.499.501/0001-60</v>
          </cell>
          <cell r="M387" t="str">
            <v xml:space="preserve"> </v>
          </cell>
          <cell r="O387">
            <v>43032</v>
          </cell>
          <cell r="P387" t="str">
            <v>61 30220005</v>
          </cell>
          <cell r="R387" t="str">
            <v>AMS MATERIAL DE LIMPEZA EIRELI ME</v>
          </cell>
        </row>
        <row r="388">
          <cell r="A388">
            <v>390</v>
          </cell>
          <cell r="B388" t="str">
            <v>JOSE ALTEMAR BARBOSA SOARES ME</v>
          </cell>
          <cell r="C388" t="str">
            <v>QUADRA 04 LOTE 280</v>
          </cell>
          <cell r="D388" t="str">
            <v>GAMA</v>
          </cell>
          <cell r="E388" t="str">
            <v>BRASILIA</v>
          </cell>
          <cell r="F388" t="str">
            <v>DF</v>
          </cell>
          <cell r="G388" t="str">
            <v xml:space="preserve"> </v>
          </cell>
          <cell r="H388">
            <v>72445040</v>
          </cell>
          <cell r="J388">
            <v>3606761000180</v>
          </cell>
          <cell r="K388" t="str">
            <v>03.606.761/0001-80</v>
          </cell>
          <cell r="L388">
            <v>747016000162</v>
          </cell>
          <cell r="M388" t="str">
            <v xml:space="preserve"> </v>
          </cell>
          <cell r="O388">
            <v>43034</v>
          </cell>
          <cell r="R388" t="str">
            <v>JOSE ALTEMAR BARBOSA SOARES ME</v>
          </cell>
        </row>
        <row r="389">
          <cell r="A389">
            <v>391</v>
          </cell>
          <cell r="B389" t="str">
            <v>SI SUPORTE INFORMATICA EIRELI-ME</v>
          </cell>
          <cell r="C389" t="str">
            <v>QUADRA 03 LOTE 1140 SALAS 101 A 105</v>
          </cell>
          <cell r="D389" t="str">
            <v>SAAN</v>
          </cell>
          <cell r="E389" t="str">
            <v>BRASILIA</v>
          </cell>
          <cell r="F389" t="str">
            <v>DF</v>
          </cell>
          <cell r="G389" t="str">
            <v xml:space="preserve"> </v>
          </cell>
          <cell r="H389">
            <v>70632310</v>
          </cell>
          <cell r="J389">
            <v>7832286000110</v>
          </cell>
          <cell r="K389" t="str">
            <v>07.832.286/0001-10</v>
          </cell>
          <cell r="L389">
            <v>747742600107</v>
          </cell>
          <cell r="M389" t="str">
            <v xml:space="preserve"> </v>
          </cell>
          <cell r="O389">
            <v>43038</v>
          </cell>
          <cell r="R389" t="str">
            <v>SI SUPORTE INFORMATICA EIRELI-ME</v>
          </cell>
        </row>
        <row r="390">
          <cell r="A390">
            <v>392</v>
          </cell>
          <cell r="B390" t="str">
            <v>CAMARA DE DIRIGENTES LOJISTAS DO DISTRITO FEDERAL</v>
          </cell>
          <cell r="C390" t="str">
            <v>SETOR SIA TRECHO 17 VIA IA-A</v>
          </cell>
          <cell r="D390" t="str">
            <v>SETOR DE INDUSTRIA E ABASTECIMENTO</v>
          </cell>
          <cell r="E390" t="str">
            <v>BRASILIA</v>
          </cell>
          <cell r="F390" t="str">
            <v>DF</v>
          </cell>
          <cell r="G390" t="str">
            <v xml:space="preserve"> </v>
          </cell>
          <cell r="H390">
            <v>71200260</v>
          </cell>
          <cell r="J390">
            <v>114868000112</v>
          </cell>
          <cell r="K390" t="str">
            <v>00.114.868/0001-12</v>
          </cell>
          <cell r="M390" t="str">
            <v xml:space="preserve"> </v>
          </cell>
          <cell r="O390">
            <v>43039</v>
          </cell>
          <cell r="P390" t="str">
            <v>61 32181500</v>
          </cell>
          <cell r="R390" t="str">
            <v>CAMARA DE DIRIGENTES LOJISTAS DO DISTRITO FEDERAL</v>
          </cell>
        </row>
        <row r="391">
          <cell r="A391">
            <v>394</v>
          </cell>
          <cell r="B391" t="str">
            <v>KINGHOST HOSPEDAGEM DE SITES</v>
          </cell>
          <cell r="C391" t="str">
            <v>AV CRISTOVAO COLOMBO 2360 CONJ 605</v>
          </cell>
          <cell r="D391" t="str">
            <v>BAIRRO FLORESTA</v>
          </cell>
          <cell r="E391" t="str">
            <v>PORTO ALEGRE</v>
          </cell>
          <cell r="F391" t="str">
            <v>RS</v>
          </cell>
          <cell r="G391" t="str">
            <v xml:space="preserve"> </v>
          </cell>
          <cell r="H391">
            <v>90560002</v>
          </cell>
          <cell r="J391">
            <v>5305671000184</v>
          </cell>
          <cell r="K391" t="str">
            <v>05.305.671/0001-84</v>
          </cell>
          <cell r="L391">
            <v>20227523</v>
          </cell>
          <cell r="M391" t="str">
            <v xml:space="preserve"> </v>
          </cell>
          <cell r="O391">
            <v>43105</v>
          </cell>
          <cell r="R391" t="str">
            <v>KINGHOST HOSPEDAGEM DE SITES</v>
          </cell>
        </row>
        <row r="392">
          <cell r="A392">
            <v>395</v>
          </cell>
          <cell r="B392" t="str">
            <v>BOREAL TINTAS LTDA ME</v>
          </cell>
          <cell r="C392" t="str">
            <v>SOF CONJ D LOTE 76 SN</v>
          </cell>
          <cell r="D392" t="str">
            <v>PLANALTINA</v>
          </cell>
          <cell r="E392" t="str">
            <v>PLANALTINA</v>
          </cell>
          <cell r="F392" t="str">
            <v>DF</v>
          </cell>
          <cell r="G392" t="str">
            <v xml:space="preserve"> </v>
          </cell>
          <cell r="H392">
            <v>73340040</v>
          </cell>
          <cell r="J392">
            <v>3206923000192</v>
          </cell>
          <cell r="K392" t="str">
            <v>03.206.923/0001-92</v>
          </cell>
          <cell r="L392">
            <v>739719900131</v>
          </cell>
          <cell r="M392" t="str">
            <v xml:space="preserve"> </v>
          </cell>
          <cell r="O392">
            <v>43106</v>
          </cell>
          <cell r="P392" t="str">
            <v>61 33896743</v>
          </cell>
          <cell r="R392" t="str">
            <v>BOREAL TINTAS LTDA ME</v>
          </cell>
        </row>
        <row r="393">
          <cell r="A393">
            <v>396</v>
          </cell>
          <cell r="B393" t="str">
            <v>OBJETIVA ATACADISTA DA CONTRUÇÃO LTDA</v>
          </cell>
          <cell r="C393" t="str">
            <v>STRC TRECHO 2 CONJUNTO D</v>
          </cell>
          <cell r="D393" t="str">
            <v>ZONA INDUSTRIAL (GUARÁ)</v>
          </cell>
          <cell r="E393" t="str">
            <v>BRASILIA</v>
          </cell>
          <cell r="F393" t="str">
            <v>DF</v>
          </cell>
          <cell r="G393" t="str">
            <v xml:space="preserve"> </v>
          </cell>
          <cell r="H393">
            <v>71225524</v>
          </cell>
          <cell r="J393">
            <v>5059270000191</v>
          </cell>
          <cell r="K393" t="str">
            <v>05.059.270/0001-91</v>
          </cell>
          <cell r="L393">
            <v>743393100187</v>
          </cell>
          <cell r="M393" t="str">
            <v xml:space="preserve"> </v>
          </cell>
          <cell r="O393">
            <v>43108</v>
          </cell>
          <cell r="P393" t="str">
            <v>61 34623535</v>
          </cell>
          <cell r="R393" t="str">
            <v>OBJETIVA ATACADISTA DA CONTRUÇÃO LTDA</v>
          </cell>
        </row>
        <row r="394">
          <cell r="A394">
            <v>397</v>
          </cell>
          <cell r="B394" t="str">
            <v>TELEBINA TELECOM</v>
          </cell>
          <cell r="C394" t="str">
            <v>SCLN COMERCIO LOCAL QUADRA 410 BLOCO C LOJA 67</v>
          </cell>
          <cell r="E394" t="str">
            <v>BRASILIA</v>
          </cell>
          <cell r="F394" t="str">
            <v>DF</v>
          </cell>
          <cell r="G394" t="str">
            <v xml:space="preserve"> </v>
          </cell>
          <cell r="H394">
            <v>70865530</v>
          </cell>
          <cell r="J394">
            <v>11002387000131</v>
          </cell>
          <cell r="K394" t="str">
            <v>11.002.387/0001-31</v>
          </cell>
          <cell r="M394" t="str">
            <v xml:space="preserve"> </v>
          </cell>
          <cell r="O394">
            <v>43110</v>
          </cell>
          <cell r="P394" t="str">
            <v>61 33492626</v>
          </cell>
          <cell r="R394" t="str">
            <v>TELEBINA TELECOM</v>
          </cell>
        </row>
        <row r="395">
          <cell r="A395">
            <v>398</v>
          </cell>
          <cell r="B395" t="str">
            <v>ELETROGOMES MAT ELETRICOS E ILUMINACAO</v>
          </cell>
          <cell r="C395" t="str">
            <v>SIA QUADRA 05 C AREA ESPECIAL 0910 S/N</v>
          </cell>
          <cell r="D395" t="str">
            <v>SIA</v>
          </cell>
          <cell r="E395" t="str">
            <v>BRASILIA</v>
          </cell>
          <cell r="F395" t="str">
            <v>DF</v>
          </cell>
          <cell r="G395" t="str">
            <v xml:space="preserve"> </v>
          </cell>
          <cell r="H395">
            <v>72215000</v>
          </cell>
          <cell r="J395">
            <v>22751834000171</v>
          </cell>
          <cell r="K395" t="str">
            <v>22.751.834/0001-71</v>
          </cell>
          <cell r="L395">
            <v>772724600185</v>
          </cell>
          <cell r="M395" t="str">
            <v xml:space="preserve"> </v>
          </cell>
          <cell r="O395">
            <v>43112</v>
          </cell>
          <cell r="P395" t="str">
            <v>61 33610480</v>
          </cell>
          <cell r="R395" t="str">
            <v>ELETROGOMES MAT ELETRICOS E ILUMINACAO</v>
          </cell>
        </row>
        <row r="396">
          <cell r="A396">
            <v>399</v>
          </cell>
          <cell r="B396" t="str">
            <v>AC COELHO MATERIAIS PARA CONSTRUÇÃO LTDA</v>
          </cell>
          <cell r="C396" t="str">
            <v>TRECHO SIA TRECHO 3 LOTES 1010 ZONA INDUSTRIAL</v>
          </cell>
          <cell r="D396" t="str">
            <v>GUARA</v>
          </cell>
          <cell r="E396" t="str">
            <v>BRASILIA</v>
          </cell>
          <cell r="F396" t="str">
            <v>DF</v>
          </cell>
          <cell r="G396" t="str">
            <v xml:space="preserve"> </v>
          </cell>
          <cell r="H396">
            <v>71200030</v>
          </cell>
          <cell r="J396">
            <v>37083474000154</v>
          </cell>
          <cell r="K396" t="str">
            <v>37.083.474/0001-54</v>
          </cell>
          <cell r="L396">
            <v>730942600157</v>
          </cell>
          <cell r="M396" t="str">
            <v xml:space="preserve"> </v>
          </cell>
          <cell r="O396">
            <v>43112</v>
          </cell>
          <cell r="P396" t="str">
            <v>61 34033434</v>
          </cell>
          <cell r="R396" t="str">
            <v>AC COELHO MATERIAIS PARA CONSTRUÇÃO LTDA</v>
          </cell>
        </row>
        <row r="397">
          <cell r="A397">
            <v>400</v>
          </cell>
          <cell r="B397" t="str">
            <v>HOMETECK SISTEMAS CONSTRUTIVOS</v>
          </cell>
          <cell r="C397" t="str">
            <v>SIA TRECHO 3 LT 425,435,445 E 455</v>
          </cell>
          <cell r="D397" t="str">
            <v>GUARA</v>
          </cell>
          <cell r="E397" t="str">
            <v>BRASILIA</v>
          </cell>
          <cell r="F397" t="str">
            <v>DF</v>
          </cell>
          <cell r="G397" t="str">
            <v xml:space="preserve"> </v>
          </cell>
          <cell r="H397">
            <v>71200030</v>
          </cell>
          <cell r="J397">
            <v>14959979000304</v>
          </cell>
          <cell r="K397" t="str">
            <v>14.959.979/0003-04</v>
          </cell>
          <cell r="L397">
            <v>759705900341</v>
          </cell>
          <cell r="M397" t="str">
            <v xml:space="preserve"> </v>
          </cell>
          <cell r="O397">
            <v>43116</v>
          </cell>
          <cell r="P397" t="str">
            <v>61 35481520</v>
          </cell>
          <cell r="R397" t="str">
            <v>HOMETECK SISTEMAS CONSTRUTIVOS</v>
          </cell>
        </row>
        <row r="398">
          <cell r="A398">
            <v>401</v>
          </cell>
          <cell r="B398" t="str">
            <v>CASA DO CONSTRUTOR</v>
          </cell>
          <cell r="C398" t="str">
            <v>SCLRN 713 BLOCO A LOJA 33</v>
          </cell>
          <cell r="D398" t="str">
            <v>ASA NORTE</v>
          </cell>
          <cell r="E398" t="str">
            <v>BRASILIA</v>
          </cell>
          <cell r="F398" t="str">
            <v>DF</v>
          </cell>
          <cell r="G398" t="str">
            <v xml:space="preserve"> </v>
          </cell>
          <cell r="H398">
            <v>70760531</v>
          </cell>
          <cell r="J398">
            <v>15245835000260</v>
          </cell>
          <cell r="K398" t="str">
            <v>15.245.835/0002-60</v>
          </cell>
          <cell r="M398" t="str">
            <v xml:space="preserve"> </v>
          </cell>
          <cell r="O398">
            <v>43116</v>
          </cell>
          <cell r="R398" t="str">
            <v>CASA DO CONSTRUTOR</v>
          </cell>
        </row>
        <row r="399">
          <cell r="A399">
            <v>402</v>
          </cell>
          <cell r="B399" t="str">
            <v>FRIGELAR COMERCIO E INDUSTRIA LTDA</v>
          </cell>
          <cell r="C399" t="str">
            <v>TRECHO SIA TRECHO 1 L1290 1300 1310 1320</v>
          </cell>
          <cell r="E399" t="str">
            <v>BRASILIA</v>
          </cell>
          <cell r="F399" t="str">
            <v>DF</v>
          </cell>
          <cell r="G399" t="str">
            <v xml:space="preserve"> </v>
          </cell>
          <cell r="H399">
            <v>71200012</v>
          </cell>
          <cell r="J399">
            <v>92660406003134</v>
          </cell>
          <cell r="K399" t="str">
            <v>92.660.406/0031-34</v>
          </cell>
          <cell r="L399">
            <v>775006600243</v>
          </cell>
          <cell r="M399" t="str">
            <v xml:space="preserve"> </v>
          </cell>
          <cell r="O399">
            <v>43123</v>
          </cell>
          <cell r="R399" t="str">
            <v>FRIGELAR COMERCIO E INDUSTRIA LTDA</v>
          </cell>
        </row>
        <row r="400">
          <cell r="A400">
            <v>403</v>
          </cell>
          <cell r="B400" t="str">
            <v>ROMMA SISTEMAS DE SEGURANÇA ELETRONICAEIRELI</v>
          </cell>
          <cell r="C400" t="str">
            <v>ZONA INDUSTRIAL</v>
          </cell>
          <cell r="D400" t="str">
            <v>GUARA</v>
          </cell>
          <cell r="E400" t="str">
            <v>BRASILIA</v>
          </cell>
          <cell r="F400" t="str">
            <v>DF</v>
          </cell>
          <cell r="G400" t="str">
            <v xml:space="preserve"> </v>
          </cell>
          <cell r="H400">
            <v>71200033</v>
          </cell>
          <cell r="J400">
            <v>29188143000150</v>
          </cell>
          <cell r="K400" t="str">
            <v>29.188.143/0001-50</v>
          </cell>
          <cell r="L400">
            <v>783718200109</v>
          </cell>
          <cell r="M400" t="str">
            <v xml:space="preserve"> </v>
          </cell>
          <cell r="O400">
            <v>43126</v>
          </cell>
          <cell r="P400" t="str">
            <v>61 32334000</v>
          </cell>
          <cell r="R400" t="str">
            <v>ROMMA SISTEMAS DE SEGURANÇA ELETRONICAEIRELI</v>
          </cell>
        </row>
        <row r="401">
          <cell r="A401">
            <v>404</v>
          </cell>
          <cell r="B401" t="str">
            <v>ROSSI SOLUÇOES DISTRIBUIDORA DE PRODDE SEG LTDA</v>
          </cell>
          <cell r="C401" t="str">
            <v>ADE CONJUNTO 19 LOTE 39</v>
          </cell>
          <cell r="D401" t="str">
            <v>AGUAS CLARAS</v>
          </cell>
          <cell r="E401" t="str">
            <v>BRASILIA</v>
          </cell>
          <cell r="F401" t="str">
            <v>DF</v>
          </cell>
          <cell r="G401" t="str">
            <v xml:space="preserve"> </v>
          </cell>
          <cell r="H401">
            <v>71989000</v>
          </cell>
          <cell r="J401">
            <v>9472954000333</v>
          </cell>
          <cell r="K401" t="str">
            <v>09.472.954/0003-33</v>
          </cell>
          <cell r="L401">
            <v>750170100309</v>
          </cell>
          <cell r="M401" t="str">
            <v xml:space="preserve"> </v>
          </cell>
          <cell r="O401">
            <v>43137</v>
          </cell>
          <cell r="P401" t="str">
            <v>61 33993888</v>
          </cell>
          <cell r="R401" t="str">
            <v>ROSSI SOLUÇOES DISTRIBUIDORA DE PRODDE SEG LTDA</v>
          </cell>
        </row>
        <row r="402">
          <cell r="A402">
            <v>405</v>
          </cell>
          <cell r="B402" t="str">
            <v>JO COMERCIO E DISTRIBUIÇAO DE PAPEIS EIRELI-ME</v>
          </cell>
          <cell r="C402" t="str">
            <v>QNH 10 LOTE 01 LOJA 003</v>
          </cell>
          <cell r="D402" t="str">
            <v>TAGUATINGA</v>
          </cell>
          <cell r="E402" t="str">
            <v>BRASILIA</v>
          </cell>
          <cell r="F402" t="str">
            <v>DF</v>
          </cell>
          <cell r="G402" t="str">
            <v xml:space="preserve"> </v>
          </cell>
          <cell r="H402">
            <v>72130600</v>
          </cell>
          <cell r="J402">
            <v>16640438000174</v>
          </cell>
          <cell r="K402" t="str">
            <v>16.640.438/0001-74</v>
          </cell>
          <cell r="L402">
            <v>761800600157</v>
          </cell>
          <cell r="M402" t="str">
            <v xml:space="preserve"> </v>
          </cell>
          <cell r="O402">
            <v>43153</v>
          </cell>
          <cell r="P402" t="str">
            <v>61 32349588</v>
          </cell>
          <cell r="R402" t="str">
            <v>JO COMERCIO E DISTRIBUIÇAO DE PAPEIS EIRELI-ME</v>
          </cell>
        </row>
        <row r="403">
          <cell r="A403">
            <v>406</v>
          </cell>
          <cell r="B403" t="str">
            <v>RTL CARGAS E LOGISTICA LTDA-ME</v>
          </cell>
          <cell r="C403" t="str">
            <v>AV REZENDE 45 QD 75 LT 06 SI.MTZ</v>
          </cell>
          <cell r="D403" t="str">
            <v>SAO FRANCISCO</v>
          </cell>
          <cell r="E403" t="str">
            <v>GOIÂNIA</v>
          </cell>
          <cell r="F403" t="str">
            <v>GO</v>
          </cell>
          <cell r="G403" t="str">
            <v xml:space="preserve"> </v>
          </cell>
          <cell r="H403">
            <v>74455210</v>
          </cell>
          <cell r="J403">
            <v>10712033000118</v>
          </cell>
          <cell r="K403" t="str">
            <v>10.712.033/0001-18</v>
          </cell>
          <cell r="L403">
            <v>104490195</v>
          </cell>
          <cell r="M403" t="str">
            <v xml:space="preserve"> </v>
          </cell>
          <cell r="O403">
            <v>43154</v>
          </cell>
          <cell r="P403">
            <v>62329520000</v>
          </cell>
          <cell r="R403" t="str">
            <v>RTL CARGAS E LOGISTICA LTDA-ME</v>
          </cell>
        </row>
        <row r="404">
          <cell r="A404">
            <v>407</v>
          </cell>
          <cell r="B404" t="str">
            <v>JBS COMERCIO DE MOVEIS EIRELI-ME</v>
          </cell>
          <cell r="C404" t="str">
            <v>CNB LOTE 14</v>
          </cell>
          <cell r="D404" t="str">
            <v>TAGUATINGA</v>
          </cell>
          <cell r="E404" t="str">
            <v>BRASILIA</v>
          </cell>
          <cell r="F404" t="str">
            <v>DF</v>
          </cell>
          <cell r="G404" t="str">
            <v xml:space="preserve"> </v>
          </cell>
          <cell r="H404">
            <v>72120025</v>
          </cell>
          <cell r="J404">
            <v>28369054000148</v>
          </cell>
          <cell r="K404" t="str">
            <v>28.369.054/0001-48</v>
          </cell>
          <cell r="L404">
            <v>782193200197</v>
          </cell>
          <cell r="M404" t="str">
            <v xml:space="preserve"> </v>
          </cell>
          <cell r="O404">
            <v>43158</v>
          </cell>
          <cell r="P404" t="str">
            <v>61 33544000</v>
          </cell>
          <cell r="R404" t="str">
            <v>JBS COMERCIO DE MOVEIS EIRELI-ME</v>
          </cell>
        </row>
        <row r="405">
          <cell r="A405">
            <v>408</v>
          </cell>
          <cell r="B405" t="str">
            <v>TEL-LINE TELECOMUNICAÇOES</v>
          </cell>
          <cell r="C405" t="str">
            <v>SOFN CL QUADRA 02 CONJ ALOJA 10</v>
          </cell>
          <cell r="D405" t="str">
            <v>SETOR DEOFICINAS</v>
          </cell>
          <cell r="E405" t="str">
            <v>BRASILIA</v>
          </cell>
          <cell r="F405" t="str">
            <v>DF</v>
          </cell>
          <cell r="G405" t="str">
            <v xml:space="preserve"> </v>
          </cell>
          <cell r="H405">
            <v>70634210</v>
          </cell>
          <cell r="J405">
            <v>18621843000170</v>
          </cell>
          <cell r="K405" t="str">
            <v>18.621.843/0001-70</v>
          </cell>
          <cell r="L405">
            <v>765279400119</v>
          </cell>
          <cell r="M405" t="str">
            <v xml:space="preserve"> </v>
          </cell>
          <cell r="O405">
            <v>43161</v>
          </cell>
          <cell r="R405" t="str">
            <v>TEL-LINE TELECOMUNICAÇOES</v>
          </cell>
        </row>
        <row r="406">
          <cell r="A406">
            <v>409</v>
          </cell>
          <cell r="B406" t="str">
            <v>SMM COMERCIO DE BALANÇAS E REFRIGERAÇÃO EIRELE ME</v>
          </cell>
          <cell r="C406" t="str">
            <v>CNF 02 LOTE 05 LOJA 01 SUBSOLO</v>
          </cell>
          <cell r="D406" t="str">
            <v>TAGUATINGA</v>
          </cell>
          <cell r="E406" t="str">
            <v>BRASILIA</v>
          </cell>
          <cell r="F406" t="str">
            <v>DF</v>
          </cell>
          <cell r="G406" t="str">
            <v xml:space="preserve"> </v>
          </cell>
          <cell r="H406">
            <v>72125525</v>
          </cell>
          <cell r="J406">
            <v>10470681000105</v>
          </cell>
          <cell r="K406" t="str">
            <v>10.470.681/0001-05</v>
          </cell>
          <cell r="L406">
            <v>751293600170</v>
          </cell>
          <cell r="M406" t="str">
            <v xml:space="preserve"> </v>
          </cell>
          <cell r="O406">
            <v>43171</v>
          </cell>
          <cell r="P406" t="str">
            <v>61 30369184</v>
          </cell>
          <cell r="R406" t="str">
            <v>SMM COMERCIO DE BALANÇAS E REFRIGERAÇÃO EIRELE ME</v>
          </cell>
        </row>
        <row r="407">
          <cell r="A407">
            <v>410</v>
          </cell>
          <cell r="B407" t="str">
            <v>SILVINO INFORMATICA LTDA</v>
          </cell>
          <cell r="C407" t="str">
            <v>QUADRA CLN 406 BLOCO E LOTE 32</v>
          </cell>
          <cell r="D407" t="str">
            <v>ASA NORTE</v>
          </cell>
          <cell r="E407" t="str">
            <v>BRASILIA</v>
          </cell>
          <cell r="F407" t="str">
            <v>DF</v>
          </cell>
          <cell r="G407" t="str">
            <v xml:space="preserve"> </v>
          </cell>
          <cell r="H407">
            <v>70847550</v>
          </cell>
          <cell r="J407">
            <v>2677924000152</v>
          </cell>
          <cell r="K407" t="str">
            <v>02.677.924/0001-52</v>
          </cell>
          <cell r="L407">
            <v>742042100151</v>
          </cell>
          <cell r="M407" t="str">
            <v xml:space="preserve"> </v>
          </cell>
          <cell r="O407">
            <v>43173</v>
          </cell>
          <cell r="P407" t="str">
            <v>61 33475450</v>
          </cell>
          <cell r="R407" t="str">
            <v>SILVINO INFORMATICA LTDA</v>
          </cell>
        </row>
        <row r="408">
          <cell r="A408">
            <v>411</v>
          </cell>
          <cell r="B408" t="str">
            <v>RCG INDUSTRIA METALURGICA LTDA</v>
          </cell>
          <cell r="C408" t="str">
            <v>R SILVIO MANDREDI 214 PQ IND CUMBICA</v>
          </cell>
          <cell r="E408" t="str">
            <v>SAO  PAULO</v>
          </cell>
          <cell r="F408" t="str">
            <v>SP</v>
          </cell>
          <cell r="G408" t="str">
            <v xml:space="preserve"> </v>
          </cell>
          <cell r="H408">
            <v>7241000</v>
          </cell>
          <cell r="J408">
            <v>61156527000102</v>
          </cell>
          <cell r="K408" t="str">
            <v>61.156.527/0001-02</v>
          </cell>
          <cell r="L408">
            <v>336132902112</v>
          </cell>
          <cell r="M408" t="str">
            <v xml:space="preserve"> </v>
          </cell>
          <cell r="O408">
            <v>43179</v>
          </cell>
          <cell r="P408" t="str">
            <v>11 21458500</v>
          </cell>
          <cell r="R408" t="str">
            <v>RCG INDUSTRIA METALURGICA LTDA</v>
          </cell>
        </row>
        <row r="409">
          <cell r="A409">
            <v>412</v>
          </cell>
          <cell r="B409" t="str">
            <v>BIOCENTRIX  MATERIAIS PARA LABORATORIOS</v>
          </cell>
          <cell r="C409" t="str">
            <v>RUA VAPABUSSU 882 LOJA 252 JARDIM AEROPORTO</v>
          </cell>
          <cell r="E409" t="str">
            <v>SAO  PAULO</v>
          </cell>
          <cell r="F409" t="str">
            <v>SP</v>
          </cell>
          <cell r="G409" t="str">
            <v xml:space="preserve"> </v>
          </cell>
          <cell r="H409">
            <v>4632011</v>
          </cell>
          <cell r="J409">
            <v>28594918000125</v>
          </cell>
          <cell r="K409" t="str">
            <v>28.594.918/0001-25</v>
          </cell>
          <cell r="L409">
            <v>118494200117</v>
          </cell>
          <cell r="M409" t="str">
            <v xml:space="preserve"> </v>
          </cell>
          <cell r="O409">
            <v>43181</v>
          </cell>
          <cell r="P409">
            <v>11974563075</v>
          </cell>
          <cell r="R409" t="str">
            <v>BIOCENTRIX  MATERIAIS PARA LABORATORIOS</v>
          </cell>
        </row>
        <row r="410">
          <cell r="A410">
            <v>413</v>
          </cell>
          <cell r="B410" t="str">
            <v>UP SERVIÇOS EIRELI - ME</v>
          </cell>
          <cell r="C410" t="str">
            <v>RUA DAS PALMEIRAS 06 APT 103 PAR-NORTE</v>
          </cell>
          <cell r="E410" t="str">
            <v>BRASILIA</v>
          </cell>
          <cell r="F410" t="str">
            <v>DF</v>
          </cell>
          <cell r="G410" t="str">
            <v xml:space="preserve"> </v>
          </cell>
          <cell r="H410">
            <v>71918000</v>
          </cell>
          <cell r="J410">
            <v>25111693000110</v>
          </cell>
          <cell r="K410" t="str">
            <v>25.111.693/0001-10</v>
          </cell>
          <cell r="M410" t="str">
            <v xml:space="preserve"> </v>
          </cell>
          <cell r="O410">
            <v>43199</v>
          </cell>
          <cell r="R410" t="str">
            <v>UP SERVIÇOS EIRELI - ME</v>
          </cell>
        </row>
        <row r="411">
          <cell r="A411">
            <v>414</v>
          </cell>
          <cell r="B411" t="str">
            <v>ETICA COMERCIO VAREJISTA DE TINTAS LTDA</v>
          </cell>
          <cell r="C411" t="str">
            <v>QUADRA 2 BLOCO A LOTE</v>
          </cell>
          <cell r="D411" t="str">
            <v>SOF NORTE</v>
          </cell>
          <cell r="E411" t="str">
            <v>BRASILIA</v>
          </cell>
          <cell r="F411" t="str">
            <v>DF</v>
          </cell>
          <cell r="G411" t="str">
            <v xml:space="preserve"> </v>
          </cell>
          <cell r="H411">
            <v>71987540</v>
          </cell>
          <cell r="J411">
            <v>4744446000181</v>
          </cell>
          <cell r="K411" t="str">
            <v>04.744.446/0001-81</v>
          </cell>
          <cell r="M411" t="str">
            <v xml:space="preserve"> </v>
          </cell>
          <cell r="O411">
            <v>43203</v>
          </cell>
          <cell r="R411" t="str">
            <v>ETICA COMERCIO VAREJISTA DE TINTAS LTDA</v>
          </cell>
        </row>
        <row r="412">
          <cell r="A412">
            <v>415</v>
          </cell>
          <cell r="B412" t="str">
            <v>ART COLOR BH TINTAS LTDA - EPP</v>
          </cell>
          <cell r="C412" t="str">
            <v>RUA PADRE EUSTAQUIO 80</v>
          </cell>
          <cell r="E412" t="str">
            <v>BELO HORIZONTE</v>
          </cell>
          <cell r="F412" t="str">
            <v>MG</v>
          </cell>
          <cell r="G412" t="str">
            <v xml:space="preserve"> </v>
          </cell>
          <cell r="H412">
            <v>30710580</v>
          </cell>
          <cell r="J412">
            <v>16971043000154</v>
          </cell>
          <cell r="K412" t="str">
            <v>16.971.043/0001-54</v>
          </cell>
          <cell r="L412">
            <v>20400770083</v>
          </cell>
          <cell r="M412" t="str">
            <v xml:space="preserve"> </v>
          </cell>
          <cell r="O412">
            <v>43223</v>
          </cell>
          <cell r="P412" t="str">
            <v>31 32177577</v>
          </cell>
          <cell r="R412" t="str">
            <v>ART COLOR BH TINTAS LTDA - EPP</v>
          </cell>
        </row>
        <row r="413">
          <cell r="A413">
            <v>416</v>
          </cell>
          <cell r="B413" t="str">
            <v>NOVA ERA INDUSTRIA E COMERCIO DE EMBALAGENS PLASTICAS</v>
          </cell>
          <cell r="C413" t="str">
            <v>PARQUE RINCAO COTIA</v>
          </cell>
          <cell r="E413" t="str">
            <v>SAO  PAULO</v>
          </cell>
          <cell r="F413" t="str">
            <v>SP</v>
          </cell>
          <cell r="G413" t="str">
            <v xml:space="preserve"> </v>
          </cell>
          <cell r="H413">
            <v>6705435</v>
          </cell>
          <cell r="J413">
            <v>4596745000116</v>
          </cell>
          <cell r="K413" t="str">
            <v>04.596.745/0001-16</v>
          </cell>
          <cell r="L413">
            <v>278134717110</v>
          </cell>
          <cell r="M413" t="str">
            <v xml:space="preserve"> </v>
          </cell>
          <cell r="N413" t="str">
            <v>JAQUELINE</v>
          </cell>
          <cell r="O413">
            <v>43223</v>
          </cell>
          <cell r="P413" t="str">
            <v>11 46174990</v>
          </cell>
          <cell r="R413" t="str">
            <v>NOVA ERA INDUSTRIA E COMERCIO DE EMBALAGENS PLASTICAS</v>
          </cell>
        </row>
        <row r="414">
          <cell r="A414">
            <v>417</v>
          </cell>
          <cell r="B414" t="str">
            <v>ROYAL QUIMICA LTDA - EM RECUPERACAO JUDICIAL</v>
          </cell>
          <cell r="C414" t="str">
            <v>ESTRADA ANTONIO JORGE</v>
          </cell>
          <cell r="D414" t="str">
            <v>CHACARAS NOVA SUZANO</v>
          </cell>
          <cell r="E414" t="str">
            <v>BOA VISTA PAULISTA</v>
          </cell>
          <cell r="F414" t="str">
            <v>SP</v>
          </cell>
          <cell r="G414" t="str">
            <v xml:space="preserve"> </v>
          </cell>
          <cell r="H414">
            <v>8666151</v>
          </cell>
          <cell r="J414">
            <v>5817537000405</v>
          </cell>
          <cell r="K414" t="str">
            <v>05.817.537/0004-05</v>
          </cell>
          <cell r="L414">
            <v>672265130113</v>
          </cell>
          <cell r="M414" t="str">
            <v xml:space="preserve"> </v>
          </cell>
          <cell r="O414">
            <v>43264</v>
          </cell>
          <cell r="P414" t="str">
            <v>11 31642733</v>
          </cell>
          <cell r="R414" t="str">
            <v>ROYAL QUIMICA LTDA - EM RECUPERACAO JUDICIAL</v>
          </cell>
        </row>
        <row r="415">
          <cell r="A415">
            <v>418</v>
          </cell>
          <cell r="B415" t="str">
            <v>TECNOCOPY MAQUINAS E SUPRIMENTOS EIRELI</v>
          </cell>
          <cell r="C415" t="str">
            <v>SCRN QUADRA 708/709 BLOCO C LOJA 36</v>
          </cell>
          <cell r="D415" t="str">
            <v>ASA NORTE</v>
          </cell>
          <cell r="E415" t="str">
            <v>BRASILIA</v>
          </cell>
          <cell r="F415" t="str">
            <v>DF</v>
          </cell>
          <cell r="G415" t="str">
            <v xml:space="preserve"> </v>
          </cell>
          <cell r="H415">
            <v>70741630</v>
          </cell>
          <cell r="J415">
            <v>37096088000105</v>
          </cell>
          <cell r="K415" t="str">
            <v>37.096.088/0001-05</v>
          </cell>
          <cell r="M415" t="str">
            <v xml:space="preserve"> </v>
          </cell>
          <cell r="O415">
            <v>43278</v>
          </cell>
          <cell r="R415" t="str">
            <v>TECNOCOPY MAQUINAS E SUPRIMENTOS EIRELI</v>
          </cell>
        </row>
        <row r="416">
          <cell r="A416">
            <v>419</v>
          </cell>
          <cell r="B416" t="str">
            <v>TECNODIGITAL INFORM. E COMUNI. VISUAL</v>
          </cell>
          <cell r="C416" t="str">
            <v>SIA SUL QUADRA 5C PARTE A LOTE 14</v>
          </cell>
          <cell r="E416" t="str">
            <v>BRASILIA</v>
          </cell>
          <cell r="F416" t="str">
            <v>DF</v>
          </cell>
          <cell r="G416" t="str">
            <v xml:space="preserve"> </v>
          </cell>
          <cell r="H416">
            <v>71200055</v>
          </cell>
          <cell r="J416">
            <v>1815580000138</v>
          </cell>
          <cell r="K416" t="str">
            <v>01.815.580/0001-38</v>
          </cell>
          <cell r="L416">
            <v>746915500119</v>
          </cell>
          <cell r="M416" t="str">
            <v xml:space="preserve"> </v>
          </cell>
          <cell r="O416">
            <v>43286</v>
          </cell>
          <cell r="P416" t="str">
            <v>61 32344500</v>
          </cell>
          <cell r="R416" t="str">
            <v>TECNODIGITAL INFORM. E COMUNI. VISUAL</v>
          </cell>
        </row>
        <row r="417">
          <cell r="A417">
            <v>420</v>
          </cell>
          <cell r="B417" t="str">
            <v>ZURICH MINAS BRASIL SEGUROS S/A</v>
          </cell>
          <cell r="C417" t="str">
            <v>AV GETULIO VARGAS 1420 5 E 6 ANDAR</v>
          </cell>
          <cell r="E417" t="str">
            <v>SAO  PAULO</v>
          </cell>
          <cell r="F417" t="str">
            <v>SP</v>
          </cell>
          <cell r="G417" t="str">
            <v xml:space="preserve"> </v>
          </cell>
          <cell r="H417">
            <v>30112021</v>
          </cell>
          <cell r="J417">
            <v>17197385000121</v>
          </cell>
          <cell r="K417" t="str">
            <v>17.197.385/0001-21</v>
          </cell>
          <cell r="M417" t="str">
            <v xml:space="preserve"> </v>
          </cell>
          <cell r="O417">
            <v>43312</v>
          </cell>
          <cell r="R417" t="str">
            <v>ZURICH MINAS BRASIL SEGUROS S/A</v>
          </cell>
        </row>
        <row r="418">
          <cell r="A418">
            <v>421</v>
          </cell>
          <cell r="B418" t="str">
            <v>RIACHO TINTAS</v>
          </cell>
          <cell r="C418" t="str">
            <v>AV CENTRAL BL 294 LT 372 LJ 10/02</v>
          </cell>
          <cell r="D418" t="str">
            <v>NUCLETO BANDEIRANTE</v>
          </cell>
          <cell r="E418" t="str">
            <v>BRASILIA</v>
          </cell>
          <cell r="F418" t="str">
            <v>DF</v>
          </cell>
          <cell r="G418" t="str">
            <v xml:space="preserve"> </v>
          </cell>
          <cell r="H418">
            <v>71720500</v>
          </cell>
          <cell r="J418">
            <v>11629112000122</v>
          </cell>
          <cell r="K418" t="str">
            <v>11.629.112/0001-22</v>
          </cell>
          <cell r="M418" t="str">
            <v xml:space="preserve"> </v>
          </cell>
          <cell r="O418">
            <v>43315</v>
          </cell>
          <cell r="P418" t="str">
            <v>61 33860165</v>
          </cell>
          <cell r="R418" t="str">
            <v>RIACHO TINTAS</v>
          </cell>
        </row>
        <row r="419">
          <cell r="A419">
            <v>422</v>
          </cell>
          <cell r="B419" t="str">
            <v>ANEST IWATA DO BRASIL COMERCIAL LTDA.</v>
          </cell>
          <cell r="C419" t="str">
            <v>RUA BENEDICTA DA SILVA PERINA</v>
          </cell>
          <cell r="D419" t="str">
            <v>JARDIM RESIDENCIAL FLORA</v>
          </cell>
          <cell r="E419" t="str">
            <v>LIMEIRA</v>
          </cell>
          <cell r="F419" t="str">
            <v>SP</v>
          </cell>
          <cell r="G419" t="str">
            <v xml:space="preserve"> </v>
          </cell>
          <cell r="H419">
            <v>13482238</v>
          </cell>
          <cell r="J419">
            <v>13090198000193</v>
          </cell>
          <cell r="K419" t="str">
            <v>13.090.198/0001-93</v>
          </cell>
          <cell r="L419">
            <v>417434874111</v>
          </cell>
          <cell r="M419" t="str">
            <v xml:space="preserve"> </v>
          </cell>
          <cell r="N419" t="str">
            <v>ANDRE</v>
          </cell>
          <cell r="O419">
            <v>43327</v>
          </cell>
          <cell r="P419" t="str">
            <v>19 34421123</v>
          </cell>
          <cell r="R419" t="str">
            <v>ANEST IWATA DO BRASIL COMERCIAL LTDA.</v>
          </cell>
        </row>
        <row r="420">
          <cell r="A420">
            <v>423</v>
          </cell>
          <cell r="B420" t="str">
            <v>EXTINTORES BRASIL</v>
          </cell>
          <cell r="C420" t="str">
            <v>QSD 02 LOTE 17</v>
          </cell>
          <cell r="D420" t="str">
            <v>TAGUATINGA</v>
          </cell>
          <cell r="E420" t="str">
            <v>BRASILIA</v>
          </cell>
          <cell r="F420" t="str">
            <v>DF</v>
          </cell>
          <cell r="G420" t="str">
            <v xml:space="preserve"> </v>
          </cell>
          <cell r="H420">
            <v>72020015</v>
          </cell>
          <cell r="J420">
            <v>24034631000190</v>
          </cell>
          <cell r="K420" t="str">
            <v>24.034.631/0001-90</v>
          </cell>
          <cell r="M420" t="str">
            <v xml:space="preserve"> </v>
          </cell>
          <cell r="O420">
            <v>43340</v>
          </cell>
          <cell r="P420" t="str">
            <v>61 35261807</v>
          </cell>
          <cell r="R420" t="str">
            <v>EXTINTORES BRASIL</v>
          </cell>
        </row>
        <row r="421">
          <cell r="A421">
            <v>424</v>
          </cell>
          <cell r="B421" t="str">
            <v>JAPA CROMO</v>
          </cell>
          <cell r="C421" t="str">
            <v>AVENIDA AGUIA DE HAIA</v>
          </cell>
          <cell r="D421" t="str">
            <v>PARQUE PAINEIRAS</v>
          </cell>
          <cell r="E421" t="str">
            <v>VARZEA PTA</v>
          </cell>
          <cell r="F421" t="str">
            <v>SP</v>
          </cell>
          <cell r="G421" t="str">
            <v xml:space="preserve"> </v>
          </cell>
          <cell r="H421">
            <v>3694000</v>
          </cell>
          <cell r="J421">
            <v>30361698000131</v>
          </cell>
          <cell r="K421" t="str">
            <v>30.361.698/0001-31</v>
          </cell>
          <cell r="L421">
            <v>119396294116</v>
          </cell>
          <cell r="M421" t="str">
            <v xml:space="preserve"> </v>
          </cell>
          <cell r="O421">
            <v>43361</v>
          </cell>
          <cell r="R421" t="str">
            <v>JAPA CROMO</v>
          </cell>
        </row>
        <row r="422">
          <cell r="A422">
            <v>425</v>
          </cell>
          <cell r="B422" t="str">
            <v>VONIXX INDUSTRIA E COMERCIO DE POLIDORES LTDA</v>
          </cell>
          <cell r="C422" t="str">
            <v>R LUIS FRANCISCO XAVIER</v>
          </cell>
          <cell r="D422" t="str">
            <v>PAUPINA</v>
          </cell>
          <cell r="E422" t="str">
            <v>FORTALEZA</v>
          </cell>
          <cell r="F422" t="str">
            <v>CE</v>
          </cell>
          <cell r="G422" t="str">
            <v xml:space="preserve"> </v>
          </cell>
          <cell r="H422">
            <v>60872508</v>
          </cell>
          <cell r="J422">
            <v>7316197000111</v>
          </cell>
          <cell r="K422" t="str">
            <v>07.316.197/0001-11</v>
          </cell>
          <cell r="L422">
            <v>61795704</v>
          </cell>
          <cell r="M422" t="str">
            <v xml:space="preserve"> </v>
          </cell>
          <cell r="O422">
            <v>43382</v>
          </cell>
          <cell r="R422" t="str">
            <v>VONIXX INDUSTRIA E COMERCIO DE POLIDORES LTDA</v>
          </cell>
        </row>
        <row r="423">
          <cell r="A423">
            <v>426</v>
          </cell>
          <cell r="B423" t="str">
            <v>JAS-COMERCIO E CONFECÇOES</v>
          </cell>
          <cell r="C423" t="str">
            <v>QE RUA 15 LOTE 204 POLO DE MODAS</v>
          </cell>
          <cell r="D423" t="str">
            <v>GUARA</v>
          </cell>
          <cell r="E423" t="str">
            <v>BRASILIA</v>
          </cell>
          <cell r="F423" t="str">
            <v>DF</v>
          </cell>
          <cell r="G423" t="str">
            <v xml:space="preserve"> </v>
          </cell>
          <cell r="H423">
            <v>71070515</v>
          </cell>
          <cell r="J423">
            <v>11823153000155</v>
          </cell>
          <cell r="K423" t="str">
            <v>11.823.153/0001-55</v>
          </cell>
          <cell r="M423" t="str">
            <v xml:space="preserve"> </v>
          </cell>
          <cell r="O423">
            <v>43416</v>
          </cell>
          <cell r="R423" t="str">
            <v>JAS-COMERCIO E CONFECÇOES</v>
          </cell>
        </row>
        <row r="424">
          <cell r="A424">
            <v>427</v>
          </cell>
          <cell r="B424" t="str">
            <v>NET</v>
          </cell>
          <cell r="C424" t="str">
            <v>ST SEN QUADRA 3</v>
          </cell>
          <cell r="D424" t="str">
            <v>ASA NORTE</v>
          </cell>
          <cell r="E424" t="str">
            <v>BRASILIA</v>
          </cell>
          <cell r="F424" t="str">
            <v>DF</v>
          </cell>
          <cell r="G424" t="str">
            <v xml:space="preserve"> </v>
          </cell>
          <cell r="H424">
            <v>72000000</v>
          </cell>
          <cell r="J424">
            <v>40432544044004</v>
          </cell>
          <cell r="K424" t="str">
            <v>40.432.544/0440-04</v>
          </cell>
          <cell r="M424" t="str">
            <v xml:space="preserve"> </v>
          </cell>
          <cell r="O424">
            <v>43441</v>
          </cell>
          <cell r="R424" t="str">
            <v>NET</v>
          </cell>
        </row>
        <row r="425">
          <cell r="A425">
            <v>428</v>
          </cell>
          <cell r="B425" t="str">
            <v>BRASFORT DISTRIBUIDORA DE TINTAS LTDA</v>
          </cell>
          <cell r="C425" t="str">
            <v>Q CSG 10 LOTE 06 E 07</v>
          </cell>
          <cell r="D425" t="str">
            <v>TAGUATINGA SUL</v>
          </cell>
          <cell r="E425" t="str">
            <v>BRASILIA</v>
          </cell>
          <cell r="F425" t="str">
            <v>DF</v>
          </cell>
          <cell r="G425" t="str">
            <v xml:space="preserve"> </v>
          </cell>
          <cell r="H425">
            <v>72035510</v>
          </cell>
          <cell r="J425">
            <v>30322066000169</v>
          </cell>
          <cell r="K425" t="str">
            <v>30.322.066/0001-69</v>
          </cell>
          <cell r="M425" t="str">
            <v xml:space="preserve"> </v>
          </cell>
          <cell r="O425">
            <v>43455</v>
          </cell>
          <cell r="P425" t="str">
            <v>61 34561530</v>
          </cell>
          <cell r="R425" t="str">
            <v>BRASFORT DISTRIBUIDORA DE TINTAS LTDA</v>
          </cell>
        </row>
        <row r="426">
          <cell r="A426">
            <v>429</v>
          </cell>
          <cell r="B426" t="str">
            <v>THAYCE KELLY CARDOSO NUNES ME</v>
          </cell>
          <cell r="C426" t="str">
            <v>Rua flor de Maio</v>
          </cell>
          <cell r="D426" t="str">
            <v>Ponta Kayana</v>
          </cell>
          <cell r="E426" t="str">
            <v>TRINDADE</v>
          </cell>
          <cell r="F426" t="str">
            <v>GO</v>
          </cell>
          <cell r="G426" t="str">
            <v xml:space="preserve"> </v>
          </cell>
          <cell r="H426">
            <v>75384367</v>
          </cell>
          <cell r="J426">
            <v>13787112000186</v>
          </cell>
          <cell r="K426" t="str">
            <v>13.787.112/0001-86</v>
          </cell>
          <cell r="L426">
            <v>105033090</v>
          </cell>
          <cell r="M426" t="str">
            <v xml:space="preserve"> </v>
          </cell>
          <cell r="O426">
            <v>43481</v>
          </cell>
          <cell r="P426" t="str">
            <v>62 32100507</v>
          </cell>
          <cell r="R426" t="str">
            <v>THAYCE KELLY CARDOSO NUNES ME</v>
          </cell>
        </row>
        <row r="427">
          <cell r="A427">
            <v>430</v>
          </cell>
          <cell r="B427" t="str">
            <v>CARAUBAS COMERCIO DE CERAS POLIDORES LTDA</v>
          </cell>
          <cell r="C427" t="str">
            <v>PARUQE GUADALAJARA RUA ARARE 1532</v>
          </cell>
          <cell r="D427" t="str">
            <v>CAUCAIA</v>
          </cell>
          <cell r="E427" t="str">
            <v>CAUCAIA</v>
          </cell>
          <cell r="F427" t="str">
            <v>CE</v>
          </cell>
          <cell r="G427" t="str">
            <v xml:space="preserve"> </v>
          </cell>
          <cell r="H427">
            <v>61650110</v>
          </cell>
          <cell r="J427">
            <v>16562676000109</v>
          </cell>
          <cell r="K427" t="str">
            <v>16.562.676/0001-09</v>
          </cell>
          <cell r="L427">
            <v>66275075</v>
          </cell>
          <cell r="M427" t="str">
            <v xml:space="preserve"> </v>
          </cell>
          <cell r="O427">
            <v>43497</v>
          </cell>
          <cell r="P427" t="str">
            <v>85 32742896</v>
          </cell>
          <cell r="R427" t="str">
            <v>CARAUBAS COMERCIO DE CERAS POLIDORES LTDA</v>
          </cell>
        </row>
        <row r="428">
          <cell r="A428">
            <v>431</v>
          </cell>
          <cell r="B428" t="str">
            <v>INTEXTIL ITAUNA TEXTIL LTDA</v>
          </cell>
          <cell r="C428" t="str">
            <v>AVENIDA ITAUNA 31 DISTRITO INDUSTRIAL</v>
          </cell>
          <cell r="D428" t="str">
            <v>ITAUNA</v>
          </cell>
          <cell r="E428" t="str">
            <v>ITAÚNA</v>
          </cell>
          <cell r="F428" t="str">
            <v>MG</v>
          </cell>
          <cell r="G428" t="str">
            <v xml:space="preserve"> </v>
          </cell>
          <cell r="H428">
            <v>35681782</v>
          </cell>
          <cell r="J428">
            <v>3100689000114</v>
          </cell>
          <cell r="K428" t="str">
            <v>03.100.689/0001-14</v>
          </cell>
          <cell r="L428">
            <v>10055630014</v>
          </cell>
          <cell r="M428" t="str">
            <v xml:space="preserve"> </v>
          </cell>
          <cell r="O428">
            <v>43517</v>
          </cell>
          <cell r="P428" t="str">
            <v>37 32429872</v>
          </cell>
          <cell r="R428" t="str">
            <v>INTEXTIL ITAUNA TEXTIL LTDA</v>
          </cell>
        </row>
        <row r="429">
          <cell r="A429">
            <v>432</v>
          </cell>
          <cell r="B429" t="str">
            <v>NUNES E MOCELLIN INFORMATICA</v>
          </cell>
          <cell r="C429" t="str">
            <v>CJ SIA TRECHO 007 CINJ N 100 QUIOSQUE LOJA C</v>
          </cell>
          <cell r="E429" t="str">
            <v>BRASILIA</v>
          </cell>
          <cell r="F429" t="str">
            <v>DF</v>
          </cell>
          <cell r="G429" t="str">
            <v xml:space="preserve"> </v>
          </cell>
          <cell r="H429">
            <v>71208900</v>
          </cell>
          <cell r="J429">
            <v>24122560000187</v>
          </cell>
          <cell r="K429" t="str">
            <v>24.122.560/0001-87</v>
          </cell>
          <cell r="M429" t="str">
            <v xml:space="preserve"> </v>
          </cell>
          <cell r="O429">
            <v>43553</v>
          </cell>
          <cell r="R429" t="str">
            <v>NUNES E MOCELLIN INFORMATICA</v>
          </cell>
        </row>
        <row r="430">
          <cell r="A430">
            <v>433</v>
          </cell>
          <cell r="B430" t="str">
            <v>NATRIELLI QUIMICA LTDA</v>
          </cell>
          <cell r="C430" t="str">
            <v>RUA GUANABARA</v>
          </cell>
          <cell r="D430" t="str">
            <v>JARDIM REPRESA (FAZENDINHA)</v>
          </cell>
          <cell r="E430" t="str">
            <v>SANTANA DE PARNAÍBA</v>
          </cell>
          <cell r="F430" t="str">
            <v>SP</v>
          </cell>
          <cell r="G430" t="str">
            <v xml:space="preserve"> </v>
          </cell>
          <cell r="H430">
            <v>6529220</v>
          </cell>
          <cell r="J430">
            <v>58812108000169</v>
          </cell>
          <cell r="K430" t="str">
            <v>58.812.108/0001-69</v>
          </cell>
          <cell r="L430">
            <v>623021853110</v>
          </cell>
          <cell r="M430" t="str">
            <v xml:space="preserve"> </v>
          </cell>
          <cell r="N430" t="str">
            <v>GALBER</v>
          </cell>
          <cell r="O430">
            <v>43573</v>
          </cell>
          <cell r="P430" t="str">
            <v>11 41568888</v>
          </cell>
          <cell r="R430" t="str">
            <v>NATRIELLI QUIMICA LTDA</v>
          </cell>
        </row>
        <row r="431">
          <cell r="A431">
            <v>434</v>
          </cell>
          <cell r="B431" t="str">
            <v>CLINICA UNIROCHA DE ESTETICA E MEDICINA DO TRABALHO LTDA</v>
          </cell>
          <cell r="C431" t="str">
            <v>Q C 12 AREA ESPECIAL PARA CINEMA</v>
          </cell>
          <cell r="D431" t="str">
            <v>TAGUATINGA</v>
          </cell>
          <cell r="E431" t="str">
            <v>BRASILIA</v>
          </cell>
          <cell r="F431" t="str">
            <v>DF</v>
          </cell>
          <cell r="G431" t="str">
            <v xml:space="preserve"> </v>
          </cell>
          <cell r="H431">
            <v>72019900</v>
          </cell>
          <cell r="J431">
            <v>12452584000115</v>
          </cell>
          <cell r="K431" t="str">
            <v>12.452.584/0001-15</v>
          </cell>
          <cell r="M431" t="str">
            <v xml:space="preserve"> </v>
          </cell>
          <cell r="O431">
            <v>43573</v>
          </cell>
          <cell r="P431" t="str">
            <v>61 30426345</v>
          </cell>
          <cell r="R431" t="str">
            <v>CLINICA UNIROCHA DE ESTETICA E MEDICINA DO TRABALHO LTDA</v>
          </cell>
        </row>
        <row r="432">
          <cell r="A432">
            <v>435</v>
          </cell>
          <cell r="B432" t="str">
            <v>DHL LOGISTICS BRAZIL LTDA</v>
          </cell>
          <cell r="C432" t="str">
            <v>AVENIDA MARCOS PENTEADO DE ULHOA RODRIGUES</v>
          </cell>
          <cell r="D432" t="str">
            <v>TAMBORE</v>
          </cell>
          <cell r="E432" t="str">
            <v>ALDEIA</v>
          </cell>
          <cell r="F432" t="str">
            <v>SP</v>
          </cell>
          <cell r="G432" t="str">
            <v xml:space="preserve"> </v>
          </cell>
          <cell r="H432">
            <v>6460040</v>
          </cell>
          <cell r="J432">
            <v>2836056001501</v>
          </cell>
          <cell r="K432" t="str">
            <v>02.836.056/0015-01</v>
          </cell>
          <cell r="L432">
            <v>206283646111</v>
          </cell>
          <cell r="M432" t="str">
            <v xml:space="preserve"> </v>
          </cell>
          <cell r="O432">
            <v>43581</v>
          </cell>
          <cell r="R432" t="str">
            <v>DHL LOGISTICS BRAZIL LTDA</v>
          </cell>
        </row>
        <row r="433">
          <cell r="A433">
            <v>436</v>
          </cell>
          <cell r="B433" t="str">
            <v>MERCADO LIVRE</v>
          </cell>
          <cell r="C433" t="str">
            <v>LOJA MOV CAR</v>
          </cell>
          <cell r="E433" t="str">
            <v>BRASILIA</v>
          </cell>
          <cell r="F433" t="str">
            <v>DF</v>
          </cell>
          <cell r="G433" t="str">
            <v xml:space="preserve"> </v>
          </cell>
          <cell r="H433">
            <v>71000000</v>
          </cell>
          <cell r="J433">
            <v>0</v>
          </cell>
          <cell r="K433" t="str">
            <v>000.000.000-00</v>
          </cell>
          <cell r="M433" t="str">
            <v xml:space="preserve"> </v>
          </cell>
          <cell r="O433">
            <v>43594</v>
          </cell>
          <cell r="R433" t="str">
            <v>MERCADO LIVRE</v>
          </cell>
        </row>
        <row r="434">
          <cell r="A434">
            <v>437</v>
          </cell>
          <cell r="B434" t="str">
            <v>RENOVA INDUSTRIA E COMERCIO DE FILTROS LTDA</v>
          </cell>
          <cell r="C434" t="str">
            <v>RUA SERRA DE CAPIVARUCU</v>
          </cell>
          <cell r="D434" t="str">
            <v>VILA RENATO ZONA LESTE</v>
          </cell>
          <cell r="E434" t="str">
            <v>SÃO PAULO</v>
          </cell>
          <cell r="F434" t="str">
            <v>SP</v>
          </cell>
          <cell r="G434" t="str">
            <v xml:space="preserve"> </v>
          </cell>
          <cell r="H434">
            <v>3979010</v>
          </cell>
          <cell r="J434">
            <v>28685201000199</v>
          </cell>
          <cell r="K434" t="str">
            <v>28.685.201/0001-99</v>
          </cell>
          <cell r="M434" t="str">
            <v xml:space="preserve"> </v>
          </cell>
          <cell r="O434">
            <v>43620</v>
          </cell>
          <cell r="P434" t="str">
            <v>11 35934312</v>
          </cell>
          <cell r="R434" t="str">
            <v>RENOVA INDUSTRIA E COMERCIO DE FILTROS LTDA</v>
          </cell>
        </row>
        <row r="435">
          <cell r="A435">
            <v>438</v>
          </cell>
          <cell r="B435" t="str">
            <v>JULIANA DA ROCHA MAIA</v>
          </cell>
          <cell r="C435" t="str">
            <v>Q SCLRN 706 BLOCO B</v>
          </cell>
          <cell r="D435" t="str">
            <v>ASA NORTE</v>
          </cell>
          <cell r="E435" t="str">
            <v>BRASILIA</v>
          </cell>
          <cell r="F435" t="str">
            <v>DF</v>
          </cell>
          <cell r="G435" t="str">
            <v xml:space="preserve"> </v>
          </cell>
          <cell r="H435">
            <v>70740512</v>
          </cell>
          <cell r="J435">
            <v>15266068000194</v>
          </cell>
          <cell r="K435" t="str">
            <v>15.266.068/0001-94</v>
          </cell>
          <cell r="M435" t="str">
            <v xml:space="preserve"> </v>
          </cell>
          <cell r="O435">
            <v>43626</v>
          </cell>
          <cell r="P435" t="str">
            <v>62 30342088</v>
          </cell>
          <cell r="R435" t="str">
            <v>JULIANA DA ROCHA MAIA</v>
          </cell>
        </row>
        <row r="436">
          <cell r="A436">
            <v>439</v>
          </cell>
          <cell r="B436" t="str">
            <v>PRO-SAUDE DISTRIBUIDORA DE MEDICAMENTOS EIRELI</v>
          </cell>
          <cell r="C436" t="str">
            <v>Q QUADRA 2</v>
          </cell>
          <cell r="D436" t="str">
            <v>SETOR INDUSTRIAL (CEILANDIA)</v>
          </cell>
          <cell r="E436" t="str">
            <v>BRASILIA</v>
          </cell>
          <cell r="F436" t="str">
            <v>DF</v>
          </cell>
          <cell r="G436" t="str">
            <v xml:space="preserve"> </v>
          </cell>
          <cell r="H436">
            <v>72265020</v>
          </cell>
          <cell r="J436">
            <v>21297758000103</v>
          </cell>
          <cell r="K436" t="str">
            <v>21.297.758/0001-03</v>
          </cell>
          <cell r="L436">
            <v>770078600117</v>
          </cell>
          <cell r="M436" t="str">
            <v xml:space="preserve"> </v>
          </cell>
          <cell r="O436">
            <v>43634</v>
          </cell>
          <cell r="P436" t="str">
            <v>61 30443250</v>
          </cell>
          <cell r="R436" t="str">
            <v>PRO-SAUDE DISTRIBUIDORA DE MEDICAMENTOS EIRELI</v>
          </cell>
        </row>
        <row r="437">
          <cell r="A437">
            <v>440</v>
          </cell>
          <cell r="B437" t="str">
            <v>BRILHO COMERCIO DE PRODUTOS DE LIMPEZA LTDA</v>
          </cell>
          <cell r="C437" t="str">
            <v>TERCEIRA AVENIDA AREA ESPECIAL 02 AVENIDA LOTE 1 LOJA 01</v>
          </cell>
          <cell r="D437" t="str">
            <v>BRASILIA</v>
          </cell>
          <cell r="E437" t="str">
            <v>BRASILIA</v>
          </cell>
          <cell r="F437" t="str">
            <v>DF</v>
          </cell>
          <cell r="G437" t="str">
            <v xml:space="preserve"> </v>
          </cell>
          <cell r="H437">
            <v>71720585</v>
          </cell>
          <cell r="J437">
            <v>33431782000172</v>
          </cell>
          <cell r="K437" t="str">
            <v>33.431.782/0001-72</v>
          </cell>
          <cell r="M437" t="str">
            <v xml:space="preserve"> </v>
          </cell>
          <cell r="O437">
            <v>43637</v>
          </cell>
          <cell r="R437" t="str">
            <v>BRILHO COMERCIO DE PRODUTOS DE LIMPEZA LTDA</v>
          </cell>
        </row>
        <row r="438">
          <cell r="A438">
            <v>441</v>
          </cell>
          <cell r="B438" t="str">
            <v>JET STREET PRODUTOS AUTOMOTIVOS LTDA</v>
          </cell>
          <cell r="C438" t="str">
            <v>RUA RIO</v>
          </cell>
          <cell r="D438" t="str">
            <v>RUDGE RAMOS</v>
          </cell>
          <cell r="E438" t="str">
            <v>SAO BERNANDO DO CAMPO</v>
          </cell>
          <cell r="F438" t="str">
            <v>SP</v>
          </cell>
          <cell r="G438" t="str">
            <v xml:space="preserve"> </v>
          </cell>
          <cell r="H438">
            <v>9629000</v>
          </cell>
          <cell r="J438">
            <v>12034974000175</v>
          </cell>
          <cell r="K438" t="str">
            <v>12.034.974/0001-75</v>
          </cell>
          <cell r="L438">
            <v>635819289112</v>
          </cell>
          <cell r="M438" t="str">
            <v xml:space="preserve"> </v>
          </cell>
          <cell r="O438">
            <v>43637</v>
          </cell>
          <cell r="R438" t="str">
            <v>JET STREET PRODUTOS AUTOMOTIVOS LTDA</v>
          </cell>
        </row>
        <row r="439">
          <cell r="A439">
            <v>442</v>
          </cell>
          <cell r="B439" t="str">
            <v>SIKA SA</v>
          </cell>
          <cell r="C439" t="str">
            <v>R LUIZA DE OLIVEIRA SOUZA</v>
          </cell>
          <cell r="D439" t="str">
            <v>JD ALVORADA</v>
          </cell>
          <cell r="E439" t="str">
            <v>JANDIRA</v>
          </cell>
          <cell r="F439" t="str">
            <v>SP</v>
          </cell>
          <cell r="G439" t="str">
            <v xml:space="preserve"> </v>
          </cell>
          <cell r="H439">
            <v>6612270</v>
          </cell>
          <cell r="J439">
            <v>33081704002562</v>
          </cell>
          <cell r="K439" t="str">
            <v>33.081.704/0025-62</v>
          </cell>
          <cell r="L439">
            <v>398078939110</v>
          </cell>
          <cell r="M439" t="str">
            <v xml:space="preserve"> </v>
          </cell>
          <cell r="O439">
            <v>43650</v>
          </cell>
          <cell r="P439" t="str">
            <v>11 47727100</v>
          </cell>
          <cell r="R439" t="str">
            <v>SIKA SA</v>
          </cell>
        </row>
        <row r="440">
          <cell r="A440">
            <v>443</v>
          </cell>
          <cell r="B440" t="str">
            <v>BEMATECH</v>
          </cell>
          <cell r="C440" t="str">
            <v>QD 02LOTE 430 GALPAO 2 P0ARTES</v>
          </cell>
          <cell r="D440" t="str">
            <v>SIA</v>
          </cell>
          <cell r="E440" t="str">
            <v>BRASILIA</v>
          </cell>
          <cell r="F440" t="str">
            <v>DF</v>
          </cell>
          <cell r="G440" t="str">
            <v xml:space="preserve"> </v>
          </cell>
          <cell r="H440">
            <v>70632210</v>
          </cell>
          <cell r="J440">
            <v>3873947000103</v>
          </cell>
          <cell r="K440" t="str">
            <v>03.873.947/0001-03</v>
          </cell>
          <cell r="M440" t="str">
            <v xml:space="preserve"> </v>
          </cell>
          <cell r="O440">
            <v>43664</v>
          </cell>
          <cell r="P440" t="str">
            <v>61 33218339</v>
          </cell>
          <cell r="R440" t="str">
            <v>BEMATECH</v>
          </cell>
        </row>
        <row r="441">
          <cell r="A441">
            <v>444</v>
          </cell>
          <cell r="B441" t="str">
            <v>SO ESTOPAS INDUSTRIA E COM. DE RESIDUO TEXTIL</v>
          </cell>
          <cell r="C441" t="str">
            <v>RUA SV 21 QUADRA 15 LOTE 18</v>
          </cell>
          <cell r="E441" t="str">
            <v>GOIÂNIA</v>
          </cell>
          <cell r="F441" t="str">
            <v>GO</v>
          </cell>
          <cell r="G441" t="str">
            <v xml:space="preserve"> </v>
          </cell>
          <cell r="H441">
            <v>74470625</v>
          </cell>
          <cell r="J441">
            <v>32494104000196</v>
          </cell>
          <cell r="K441" t="str">
            <v>32.494.104/0001-96</v>
          </cell>
          <cell r="M441" t="str">
            <v xml:space="preserve"> </v>
          </cell>
          <cell r="O441">
            <v>43690</v>
          </cell>
          <cell r="R441" t="str">
            <v>SO ESTOPAS INDUSTRIA E COM. DE RESIDUO TEXTIL</v>
          </cell>
        </row>
        <row r="442">
          <cell r="A442">
            <v>445</v>
          </cell>
          <cell r="B442" t="str">
            <v>ETITEC PH COMERCIO</v>
          </cell>
          <cell r="C442" t="str">
            <v>QI 12 LOTES 21 A 23 LOJA 1</v>
          </cell>
          <cell r="D442" t="str">
            <v>TAGUATINGA NORTE</v>
          </cell>
          <cell r="E442" t="str">
            <v>BRASILIA</v>
          </cell>
          <cell r="F442" t="str">
            <v>DF</v>
          </cell>
          <cell r="G442" t="str">
            <v xml:space="preserve"> </v>
          </cell>
          <cell r="H442">
            <v>72135120</v>
          </cell>
          <cell r="J442">
            <v>22861342000139</v>
          </cell>
          <cell r="K442" t="str">
            <v>22.861.342/0001-39</v>
          </cell>
          <cell r="M442" t="str">
            <v xml:space="preserve"> </v>
          </cell>
          <cell r="O442">
            <v>43693</v>
          </cell>
          <cell r="P442" t="str">
            <v>61 33557400</v>
          </cell>
          <cell r="R442" t="str">
            <v>ETITEC PH COMERCIO</v>
          </cell>
        </row>
        <row r="443">
          <cell r="A443">
            <v>446</v>
          </cell>
          <cell r="B443" t="str">
            <v>N2 SOLUCOES EM AUTOMOCAO EIRELI</v>
          </cell>
          <cell r="C443" t="str">
            <v>SCRN 712/713 BLOCO C LOJA 2 52</v>
          </cell>
          <cell r="E443" t="str">
            <v>BRASILIA</v>
          </cell>
          <cell r="F443" t="str">
            <v>DF</v>
          </cell>
          <cell r="G443" t="str">
            <v xml:space="preserve"> </v>
          </cell>
          <cell r="H443">
            <v>70760630</v>
          </cell>
          <cell r="J443">
            <v>9320994000106</v>
          </cell>
          <cell r="K443" t="str">
            <v>09.320.994/0001-06</v>
          </cell>
          <cell r="M443" t="str">
            <v xml:space="preserve"> </v>
          </cell>
          <cell r="O443">
            <v>43705</v>
          </cell>
          <cell r="P443" t="str">
            <v>61 21077575</v>
          </cell>
          <cell r="R443" t="str">
            <v>N2 SOLUCOES EM AUTOMOCAO EIRELI</v>
          </cell>
        </row>
        <row r="444">
          <cell r="A444">
            <v>447</v>
          </cell>
          <cell r="B444" t="str">
            <v>VITRINE DO AUDIO INSTRUMENTOS MUSICAIS</v>
          </cell>
          <cell r="C444" t="str">
            <v>TR SIA TRECHO 5,S N</v>
          </cell>
          <cell r="D444" t="str">
            <v>ZONA INDUSTRIAL GUARA</v>
          </cell>
          <cell r="E444" t="str">
            <v>BRASILIA</v>
          </cell>
          <cell r="F444" t="str">
            <v>DF</v>
          </cell>
          <cell r="G444" t="str">
            <v xml:space="preserve"> </v>
          </cell>
          <cell r="H444">
            <v>71205050</v>
          </cell>
          <cell r="J444">
            <v>25111619000102</v>
          </cell>
          <cell r="K444" t="str">
            <v>25.111.619/0001-02</v>
          </cell>
          <cell r="M444" t="str">
            <v xml:space="preserve"> </v>
          </cell>
          <cell r="O444">
            <v>43732</v>
          </cell>
          <cell r="R444" t="str">
            <v>VITRINE DO AUDIO INSTRUMENTOS MUSICAIS</v>
          </cell>
        </row>
        <row r="445">
          <cell r="A445">
            <v>448</v>
          </cell>
          <cell r="B445" t="str">
            <v>PERFILADOS TERRA LTDA</v>
          </cell>
          <cell r="C445" t="str">
            <v>TRECHO 02 LO6TES 485/495</v>
          </cell>
          <cell r="D445" t="str">
            <v>SIA BRASILIA</v>
          </cell>
          <cell r="E445" t="str">
            <v>BRASILIA</v>
          </cell>
          <cell r="F445" t="str">
            <v>DF</v>
          </cell>
          <cell r="G445" t="str">
            <v xml:space="preserve"> </v>
          </cell>
          <cell r="H445">
            <v>71200020</v>
          </cell>
          <cell r="J445">
            <v>2741001000112</v>
          </cell>
          <cell r="K445" t="str">
            <v>02.741.001/0001-12</v>
          </cell>
          <cell r="M445" t="str">
            <v xml:space="preserve"> </v>
          </cell>
          <cell r="O445">
            <v>43754</v>
          </cell>
          <cell r="P445" t="str">
            <v>61 32333525</v>
          </cell>
          <cell r="R445" t="str">
            <v>PERFILADOS TERRA LTDA</v>
          </cell>
        </row>
        <row r="446">
          <cell r="A446">
            <v>449</v>
          </cell>
          <cell r="B446" t="str">
            <v>INPRESS BRASILIA COMUNICAÇÃO LTDA</v>
          </cell>
          <cell r="C446" t="str">
            <v>SIBS QD 01 CONJUNTO A LOTE 01</v>
          </cell>
          <cell r="D446" t="str">
            <v>NUCLEO BANDEIRANTE</v>
          </cell>
          <cell r="E446" t="str">
            <v>BRASILIA</v>
          </cell>
          <cell r="F446" t="str">
            <v>DF</v>
          </cell>
          <cell r="G446" t="str">
            <v xml:space="preserve"> </v>
          </cell>
          <cell r="H446">
            <v>71736101</v>
          </cell>
          <cell r="J446">
            <v>9432796000126</v>
          </cell>
          <cell r="K446" t="str">
            <v>09.432.796/0001-26</v>
          </cell>
          <cell r="M446" t="str">
            <v xml:space="preserve"> </v>
          </cell>
          <cell r="O446">
            <v>43754</v>
          </cell>
          <cell r="P446" t="str">
            <v>61 33422929</v>
          </cell>
          <cell r="R446" t="str">
            <v>INPRESS BRASILIA COMUNICAÇÃO LTDA</v>
          </cell>
        </row>
        <row r="447">
          <cell r="A447">
            <v>450</v>
          </cell>
          <cell r="B447" t="str">
            <v>JTCE TRANSPORTES LTDA ME</v>
          </cell>
          <cell r="C447" t="str">
            <v>RUA JOSE PEREIRA 220</v>
          </cell>
          <cell r="D447" t="str">
            <v>PAUPINA</v>
          </cell>
          <cell r="E447" t="str">
            <v>FORTALEZA</v>
          </cell>
          <cell r="F447" t="str">
            <v>CE</v>
          </cell>
          <cell r="G447" t="str">
            <v xml:space="preserve"> </v>
          </cell>
          <cell r="H447">
            <v>60874380</v>
          </cell>
          <cell r="J447">
            <v>24932336000150</v>
          </cell>
          <cell r="K447" t="str">
            <v>24.932.336/0001-50</v>
          </cell>
          <cell r="L447">
            <v>65324579</v>
          </cell>
          <cell r="M447" t="str">
            <v xml:space="preserve"> </v>
          </cell>
          <cell r="O447">
            <v>43788</v>
          </cell>
          <cell r="P447">
            <v>85323502194</v>
          </cell>
          <cell r="R447" t="str">
            <v>JTCE TRANSPORTES LTDA ME</v>
          </cell>
        </row>
        <row r="448">
          <cell r="A448">
            <v>451</v>
          </cell>
          <cell r="B448" t="str">
            <v>FINK SISTEMAS AUTOMOTIVOS LTDA</v>
          </cell>
          <cell r="C448" t="str">
            <v>Q SOF SUL QD 8 CONJ A SN LOTE 04 SALA 201</v>
          </cell>
          <cell r="E448" t="str">
            <v>GUARA</v>
          </cell>
          <cell r="F448" t="str">
            <v>DF</v>
          </cell>
          <cell r="G448" t="str">
            <v xml:space="preserve"> </v>
          </cell>
          <cell r="H448">
            <v>71215241</v>
          </cell>
          <cell r="J448">
            <v>3595651000240</v>
          </cell>
          <cell r="K448" t="str">
            <v>03.595.651/0002-40</v>
          </cell>
          <cell r="L448">
            <v>773782800211</v>
          </cell>
          <cell r="M448" t="str">
            <v xml:space="preserve"> </v>
          </cell>
          <cell r="O448">
            <v>43794</v>
          </cell>
          <cell r="P448" t="str">
            <v>61 99847778</v>
          </cell>
          <cell r="R448" t="str">
            <v>FINK SISTEMAS AUTOMOTIVOS LTDA</v>
          </cell>
        </row>
        <row r="449">
          <cell r="A449">
            <v>452</v>
          </cell>
          <cell r="B449" t="str">
            <v>LIMA &amp; PERGHER INDUSTRIAL E COMERCIO</v>
          </cell>
          <cell r="C449" t="str">
            <v>LOG Q AC 2019 CONJ D S/N CASA 07</v>
          </cell>
          <cell r="D449" t="str">
            <v>SANTA MARIA</v>
          </cell>
          <cell r="E449" t="str">
            <v>BRASILIA</v>
          </cell>
          <cell r="F449" t="str">
            <v>DF</v>
          </cell>
          <cell r="G449" t="str">
            <v xml:space="preserve"> </v>
          </cell>
          <cell r="H449">
            <v>72549320</v>
          </cell>
          <cell r="J449">
            <v>22685341000423</v>
          </cell>
          <cell r="K449" t="str">
            <v>22.685.341/0004-23</v>
          </cell>
          <cell r="L449">
            <v>748063600233</v>
          </cell>
          <cell r="M449" t="str">
            <v xml:space="preserve"> </v>
          </cell>
          <cell r="O449">
            <v>43801</v>
          </cell>
          <cell r="P449" t="str">
            <v>61 34514900</v>
          </cell>
          <cell r="R449" t="str">
            <v>LIMA &amp; PERGHER INDUSTRIAL E COMERCIO</v>
          </cell>
        </row>
        <row r="450">
          <cell r="A450">
            <v>453</v>
          </cell>
          <cell r="B450" t="str">
            <v>KALUNGA .COM. E IND. GRAFICA LTDA</v>
          </cell>
          <cell r="C450" t="str">
            <v>Q SCN QUADRA 1,1</v>
          </cell>
          <cell r="D450" t="str">
            <v>ASA NORTE</v>
          </cell>
          <cell r="E450" t="str">
            <v>BRASILIA</v>
          </cell>
          <cell r="F450" t="str">
            <v>DF</v>
          </cell>
          <cell r="G450" t="str">
            <v xml:space="preserve"> </v>
          </cell>
          <cell r="H450">
            <v>72000000</v>
          </cell>
          <cell r="J450">
            <v>43283811005976</v>
          </cell>
          <cell r="K450" t="str">
            <v>43.283.811/0059-76</v>
          </cell>
          <cell r="M450" t="str">
            <v xml:space="preserve"> </v>
          </cell>
          <cell r="O450">
            <v>43801</v>
          </cell>
          <cell r="R450" t="str">
            <v>KALUNGA .COM. E IND. GRAFICA LTDA</v>
          </cell>
        </row>
        <row r="451">
          <cell r="A451">
            <v>454</v>
          </cell>
          <cell r="B451" t="str">
            <v>LIMA &amp; PERGHERN INDUSTRIA E COMERCIO</v>
          </cell>
          <cell r="C451" t="str">
            <v>LOG Q AC 2019 CONJUNTO D N.S/N CASA 07</v>
          </cell>
          <cell r="D451" t="str">
            <v>SANTA MARIA</v>
          </cell>
          <cell r="E451" t="str">
            <v>BRASILIA</v>
          </cell>
          <cell r="F451" t="str">
            <v>DF</v>
          </cell>
          <cell r="G451" t="str">
            <v xml:space="preserve"> </v>
          </cell>
          <cell r="H451">
            <v>72549320</v>
          </cell>
          <cell r="J451">
            <v>22685341000423</v>
          </cell>
          <cell r="K451" t="str">
            <v>22.685.341/0004-23</v>
          </cell>
          <cell r="M451" t="str">
            <v xml:space="preserve"> </v>
          </cell>
          <cell r="O451">
            <v>43805</v>
          </cell>
          <cell r="P451" t="str">
            <v>61 34045655</v>
          </cell>
          <cell r="R451" t="str">
            <v>LIMA &amp; PERGHERN INDUSTRIA E COMERCIO</v>
          </cell>
        </row>
        <row r="452">
          <cell r="A452">
            <v>455</v>
          </cell>
          <cell r="B452" t="str">
            <v>DIANA DE ARAUJO</v>
          </cell>
          <cell r="C452" t="str">
            <v>RUA SERRA DE ITABAIANA</v>
          </cell>
          <cell r="D452" t="str">
            <v>PARQUE SANTA MADALENA</v>
          </cell>
          <cell r="E452" t="str">
            <v>SÃO PAULO</v>
          </cell>
          <cell r="F452" t="str">
            <v>SP</v>
          </cell>
          <cell r="G452" t="str">
            <v xml:space="preserve"> </v>
          </cell>
          <cell r="H452">
            <v>3981040</v>
          </cell>
          <cell r="J452">
            <v>31910390000160</v>
          </cell>
          <cell r="K452" t="str">
            <v>31.910.390/0001-60</v>
          </cell>
          <cell r="M452" t="str">
            <v xml:space="preserve"> </v>
          </cell>
          <cell r="O452">
            <v>43816</v>
          </cell>
          <cell r="P452" t="str">
            <v>11 27196888</v>
          </cell>
          <cell r="R452" t="str">
            <v>DIANA DE ARAUJO</v>
          </cell>
        </row>
        <row r="453">
          <cell r="A453">
            <v>456</v>
          </cell>
          <cell r="B453" t="str">
            <v>BSB PRODUTORA DE EQUIPAMENTOS DE PROTEÇÃO</v>
          </cell>
          <cell r="C453" t="str">
            <v>RUA RUI BARBOSA 1600 JARDIM DAS CAMELIAS</v>
          </cell>
          <cell r="E453" t="str">
            <v>ELDORADO</v>
          </cell>
          <cell r="F453" t="str">
            <v>MS</v>
          </cell>
          <cell r="G453" t="str">
            <v xml:space="preserve"> </v>
          </cell>
          <cell r="H453">
            <v>79970000</v>
          </cell>
          <cell r="J453">
            <v>10472968000921</v>
          </cell>
          <cell r="K453" t="str">
            <v>10.472.968/0009-21</v>
          </cell>
          <cell r="M453" t="str">
            <v xml:space="preserve"> </v>
          </cell>
          <cell r="O453">
            <v>43829</v>
          </cell>
          <cell r="P453" t="str">
            <v>67 34735400</v>
          </cell>
          <cell r="R453" t="str">
            <v>BSB PRODUTORA DE EQUIPAMENTOS DE PROTEÇÃO</v>
          </cell>
        </row>
        <row r="454">
          <cell r="A454">
            <v>457</v>
          </cell>
          <cell r="B454" t="str">
            <v>TRANSPORTADORA EXATA CARGO LTDA ME</v>
          </cell>
          <cell r="C454" t="str">
            <v>AV PAPA JOAO PAULO I</v>
          </cell>
          <cell r="D454" t="str">
            <v>JARDIM DAS NACOES</v>
          </cell>
          <cell r="E454" t="str">
            <v>GUARULHOS</v>
          </cell>
          <cell r="F454" t="str">
            <v>SP</v>
          </cell>
          <cell r="G454" t="str">
            <v xml:space="preserve"> </v>
          </cell>
          <cell r="H454">
            <v>7183495</v>
          </cell>
          <cell r="J454">
            <v>6186733000220</v>
          </cell>
          <cell r="K454" t="str">
            <v>06.186.733/0002-20</v>
          </cell>
          <cell r="L454">
            <v>336942124118</v>
          </cell>
          <cell r="M454" t="str">
            <v xml:space="preserve"> </v>
          </cell>
          <cell r="O454">
            <v>43846</v>
          </cell>
          <cell r="R454" t="str">
            <v>TRANSPORTADORA EXATA CARGO LTDA ME</v>
          </cell>
        </row>
        <row r="455">
          <cell r="A455">
            <v>458</v>
          </cell>
          <cell r="B455" t="str">
            <v>MARGIL MARMORES E GRANITOS INDEPEDENCIA LTDA - EPP</v>
          </cell>
          <cell r="C455" t="str">
            <v>ROD BR 101 SUL, 0 , KM 419</v>
          </cell>
          <cell r="D455" t="str">
            <v>INDEPEDENCIA</v>
          </cell>
          <cell r="E455" t="str">
            <v>ATÍLIO VIVÁCQUA</v>
          </cell>
          <cell r="F455" t="str">
            <v>ES</v>
          </cell>
          <cell r="G455" t="str">
            <v xml:space="preserve"> </v>
          </cell>
          <cell r="H455">
            <v>29490000</v>
          </cell>
          <cell r="J455">
            <v>32416364000143</v>
          </cell>
          <cell r="K455" t="str">
            <v>32.416.364/0001-43</v>
          </cell>
          <cell r="L455">
            <v>81294484</v>
          </cell>
          <cell r="M455" t="str">
            <v xml:space="preserve"> </v>
          </cell>
          <cell r="O455">
            <v>43881</v>
          </cell>
          <cell r="P455" t="str">
            <v>28 35385100</v>
          </cell>
          <cell r="R455" t="str">
            <v>MARGIL MARMORES E GRANITOS INDEPEDENCIA LTDA - EPP</v>
          </cell>
        </row>
        <row r="456">
          <cell r="A456">
            <v>459</v>
          </cell>
          <cell r="B456" t="str">
            <v>CASA DA MADEIRA LTDA</v>
          </cell>
          <cell r="C456" t="str">
            <v>SIA TRECHO 2 LT 1235 E 1245</v>
          </cell>
          <cell r="E456" t="str">
            <v>GUARA</v>
          </cell>
          <cell r="F456" t="str">
            <v>DF</v>
          </cell>
          <cell r="G456" t="str">
            <v xml:space="preserve"> </v>
          </cell>
          <cell r="H456">
            <v>71200026</v>
          </cell>
          <cell r="J456">
            <v>5197310000323</v>
          </cell>
          <cell r="K456" t="str">
            <v>05.197.310/0003-23</v>
          </cell>
          <cell r="M456" t="str">
            <v xml:space="preserve"> </v>
          </cell>
          <cell r="O456">
            <v>43896</v>
          </cell>
          <cell r="P456" t="str">
            <v>61 30223131</v>
          </cell>
          <cell r="R456" t="str">
            <v>CASA DA MADEIRA LTDA</v>
          </cell>
        </row>
        <row r="457">
          <cell r="A457">
            <v>460</v>
          </cell>
          <cell r="B457" t="str">
            <v>SANTINT DO BRASIL</v>
          </cell>
          <cell r="C457" t="str">
            <v>R ROSA KASINSKI 1.109 GALPAO 30</v>
          </cell>
          <cell r="E457" t="str">
            <v>SAO  PAULO</v>
          </cell>
          <cell r="F457" t="str">
            <v>SP</v>
          </cell>
          <cell r="G457" t="str">
            <v xml:space="preserve"> </v>
          </cell>
          <cell r="H457">
            <v>72000000</v>
          </cell>
          <cell r="J457">
            <v>27389686000100</v>
          </cell>
          <cell r="K457" t="str">
            <v>27.389.686/0001-00</v>
          </cell>
          <cell r="M457" t="str">
            <v xml:space="preserve"> </v>
          </cell>
          <cell r="O457">
            <v>43900</v>
          </cell>
          <cell r="R457" t="str">
            <v>SANTINT DO BRASIL</v>
          </cell>
        </row>
        <row r="458">
          <cell r="A458">
            <v>461</v>
          </cell>
          <cell r="B458" t="str">
            <v>UNICA ATACADISTA DE TINTAS LTDA</v>
          </cell>
          <cell r="C458" t="str">
            <v>ST SCIA QUADRA 14 CONJUNTO 10</v>
          </cell>
          <cell r="D458" t="str">
            <v>ZONA INDUSTRIAL (GUARA)</v>
          </cell>
          <cell r="E458" t="str">
            <v>BRASILIA</v>
          </cell>
          <cell r="F458" t="str">
            <v>DF</v>
          </cell>
          <cell r="G458" t="str">
            <v xml:space="preserve"> </v>
          </cell>
          <cell r="H458">
            <v>71250150</v>
          </cell>
          <cell r="J458">
            <v>36517206000130</v>
          </cell>
          <cell r="K458" t="str">
            <v>36.517.206/0001-30</v>
          </cell>
          <cell r="L458">
            <v>796821400109</v>
          </cell>
          <cell r="M458" t="str">
            <v xml:space="preserve"> </v>
          </cell>
          <cell r="O458">
            <v>43914</v>
          </cell>
          <cell r="R458" t="str">
            <v>UNICA ATACADISTA DE TINTAS LTDA</v>
          </cell>
        </row>
        <row r="459">
          <cell r="A459">
            <v>462</v>
          </cell>
          <cell r="B459" t="str">
            <v>CENTRO OESTE COM.E SERV.DE ELETRONICOS LTDA</v>
          </cell>
          <cell r="C459" t="str">
            <v>AV CENTRAL BLOCO 1185</v>
          </cell>
          <cell r="D459" t="str">
            <v>NUCLEO BANDEIRANTE</v>
          </cell>
          <cell r="E459" t="str">
            <v>BANDEIRANTE</v>
          </cell>
          <cell r="F459" t="str">
            <v>DF</v>
          </cell>
          <cell r="G459" t="str">
            <v xml:space="preserve"> </v>
          </cell>
          <cell r="H459">
            <v>71710027</v>
          </cell>
          <cell r="J459">
            <v>8648769000122</v>
          </cell>
          <cell r="K459" t="str">
            <v>08.648.769/0001-22</v>
          </cell>
          <cell r="M459" t="str">
            <v xml:space="preserve"> </v>
          </cell>
          <cell r="O459">
            <v>43920</v>
          </cell>
          <cell r="R459" t="str">
            <v>CENTRO OESTE COM.E SERV.DE ELETRONICOS LTDA</v>
          </cell>
        </row>
        <row r="460">
          <cell r="A460">
            <v>463</v>
          </cell>
          <cell r="B460" t="str">
            <v>PANATEL TELEIFORMATICA LTDA</v>
          </cell>
          <cell r="C460" t="str">
            <v>SCS QD02 BLOCO C N 104 SALA 610</v>
          </cell>
          <cell r="E460" t="str">
            <v>ASA SUL</v>
          </cell>
          <cell r="F460" t="str">
            <v>DF</v>
          </cell>
          <cell r="G460" t="str">
            <v xml:space="preserve"> </v>
          </cell>
          <cell r="H460">
            <v>70317900</v>
          </cell>
          <cell r="J460">
            <v>2940257000159</v>
          </cell>
          <cell r="K460" t="str">
            <v>02.940.257/0001-59</v>
          </cell>
          <cell r="M460" t="str">
            <v xml:space="preserve"> </v>
          </cell>
          <cell r="O460">
            <v>43921</v>
          </cell>
          <cell r="P460" t="str">
            <v>61 32024646</v>
          </cell>
          <cell r="R460" t="str">
            <v>PANATEL TELEIFORMATICA LTDA</v>
          </cell>
        </row>
        <row r="461">
          <cell r="A461">
            <v>464</v>
          </cell>
          <cell r="B461" t="str">
            <v>GMAD GRUPO MASCOMPEN</v>
          </cell>
          <cell r="C461" t="str">
            <v>SIA TRECHO 2 LOTE 1235</v>
          </cell>
          <cell r="E461" t="str">
            <v>GUARA</v>
          </cell>
          <cell r="F461" t="str">
            <v>DF</v>
          </cell>
          <cell r="G461" t="str">
            <v xml:space="preserve"> </v>
          </cell>
          <cell r="H461">
            <v>71200026</v>
          </cell>
          <cell r="J461">
            <v>8933586000159</v>
          </cell>
          <cell r="K461" t="str">
            <v>08.933.586/0001-59</v>
          </cell>
          <cell r="M461" t="str">
            <v xml:space="preserve"> </v>
          </cell>
          <cell r="O461">
            <v>43921</v>
          </cell>
          <cell r="R461" t="str">
            <v>GMAD GRUPO MASCOMPEN</v>
          </cell>
        </row>
        <row r="462">
          <cell r="A462">
            <v>465</v>
          </cell>
          <cell r="B462" t="str">
            <v>REVILLE COMERCIO E REFRIGERAÇÃO LTDA</v>
          </cell>
          <cell r="C462" t="str">
            <v>RUA 11 LOTE 31 POLO DE MODAS</v>
          </cell>
          <cell r="E462" t="str">
            <v>GUARA</v>
          </cell>
          <cell r="F462" t="str">
            <v>DF</v>
          </cell>
          <cell r="G462" t="str">
            <v xml:space="preserve"> </v>
          </cell>
          <cell r="H462">
            <v>71070511</v>
          </cell>
          <cell r="J462">
            <v>24934648000284</v>
          </cell>
          <cell r="K462" t="str">
            <v>24.934.648/0002-84</v>
          </cell>
          <cell r="M462" t="str">
            <v xml:space="preserve"> </v>
          </cell>
          <cell r="O462">
            <v>43930</v>
          </cell>
          <cell r="P462" t="str">
            <v>61 33013440</v>
          </cell>
          <cell r="R462" t="str">
            <v>REVILLE COMERCIO E REFRIGERAÇÃO LTDA</v>
          </cell>
        </row>
        <row r="463">
          <cell r="A463">
            <v>466</v>
          </cell>
          <cell r="B463" t="str">
            <v>MOVIMINAS COMERCIO E REPRESENTACOES LTDA</v>
          </cell>
          <cell r="C463" t="str">
            <v>SETOR SCIA QUADRA 14 CONJUNTO 8</v>
          </cell>
          <cell r="D463" t="str">
            <v>ZONA INDUSTRIAL (GUARA)</v>
          </cell>
          <cell r="E463" t="str">
            <v>BRASILIA</v>
          </cell>
          <cell r="F463" t="str">
            <v>DF</v>
          </cell>
          <cell r="G463" t="str">
            <v xml:space="preserve"> </v>
          </cell>
          <cell r="H463">
            <v>71250140</v>
          </cell>
          <cell r="J463">
            <v>1677284000541</v>
          </cell>
          <cell r="K463" t="str">
            <v>01.677.284/0005-41</v>
          </cell>
          <cell r="L463">
            <v>747100800204</v>
          </cell>
          <cell r="M463" t="str">
            <v xml:space="preserve"> </v>
          </cell>
          <cell r="O463">
            <v>43936</v>
          </cell>
          <cell r="P463" t="str">
            <v>61 33563733</v>
          </cell>
          <cell r="R463" t="str">
            <v>MOVIMINAS COMERCIO E REPRESENTACOES LTDA</v>
          </cell>
        </row>
        <row r="464">
          <cell r="A464">
            <v>467</v>
          </cell>
          <cell r="B464" t="str">
            <v>CIA BRASILEIRA DE DISTRINUIÇÃO</v>
          </cell>
          <cell r="C464" t="str">
            <v>SMAS S/N TRECHO 03 CONJUNTO 5</v>
          </cell>
          <cell r="E464" t="str">
            <v>GUARA</v>
          </cell>
          <cell r="F464" t="str">
            <v>DF</v>
          </cell>
          <cell r="G464" t="str">
            <v xml:space="preserve"> </v>
          </cell>
          <cell r="H464">
            <v>71215300</v>
          </cell>
          <cell r="J464">
            <v>47508411116456</v>
          </cell>
          <cell r="K464" t="str">
            <v>47.508.411/1164-56</v>
          </cell>
          <cell r="M464" t="str">
            <v xml:space="preserve"> </v>
          </cell>
          <cell r="O464">
            <v>43941</v>
          </cell>
          <cell r="P464" t="str">
            <v>61 87019200</v>
          </cell>
          <cell r="R464" t="str">
            <v>CIA BRASILEIRA DE DISTRINUIÇÃO</v>
          </cell>
        </row>
        <row r="465">
          <cell r="A465">
            <v>468</v>
          </cell>
          <cell r="B465" t="str">
            <v>REDE EPI EQUIPAMENTOS DE SEGURANÇA LTDA</v>
          </cell>
          <cell r="C465" t="str">
            <v>RUA 5 CHACARA 96</v>
          </cell>
          <cell r="D465" t="str">
            <v>VICENTE PIRES</v>
          </cell>
          <cell r="E465" t="str">
            <v>BRASILIA</v>
          </cell>
          <cell r="F465" t="str">
            <v>DF</v>
          </cell>
          <cell r="G465" t="str">
            <v xml:space="preserve"> </v>
          </cell>
          <cell r="H465">
            <v>79000000</v>
          </cell>
          <cell r="J465">
            <v>18428558000219</v>
          </cell>
          <cell r="K465" t="str">
            <v>18.428.558/0002-19</v>
          </cell>
          <cell r="M465" t="str">
            <v xml:space="preserve"> </v>
          </cell>
          <cell r="O465">
            <v>43944</v>
          </cell>
          <cell r="R465" t="str">
            <v>REDE EPI EQUIPAMENTOS DE SEGURANÇA LTDA</v>
          </cell>
        </row>
        <row r="466">
          <cell r="A466">
            <v>469</v>
          </cell>
          <cell r="B466" t="str">
            <v>EQUIPOMAQUINAS COMERCIO E ASSISTENCIA TECNICA LTDA</v>
          </cell>
          <cell r="C466" t="str">
            <v>2 AVENIDA LT 1425 LOJA 1</v>
          </cell>
          <cell r="E466" t="str">
            <v>NUCLEO BANDEIRANTE</v>
          </cell>
          <cell r="F466" t="str">
            <v>DF</v>
          </cell>
          <cell r="G466" t="str">
            <v xml:space="preserve"> </v>
          </cell>
          <cell r="H466">
            <v>71710555</v>
          </cell>
          <cell r="J466">
            <v>2528772000126</v>
          </cell>
          <cell r="K466" t="str">
            <v>02.528.772/0001-26</v>
          </cell>
          <cell r="M466" t="str">
            <v xml:space="preserve"> </v>
          </cell>
          <cell r="O466">
            <v>43957</v>
          </cell>
          <cell r="P466" t="str">
            <v>61 33865728</v>
          </cell>
          <cell r="R466" t="str">
            <v>EQUIPOMAQUINAS COMERCIO E ASSISTENCIA TECNICA LTDA</v>
          </cell>
        </row>
        <row r="467">
          <cell r="A467">
            <v>470</v>
          </cell>
          <cell r="B467" t="str">
            <v>CIELO S.A</v>
          </cell>
          <cell r="C467" t="str">
            <v>XINGU</v>
          </cell>
          <cell r="D467" t="str">
            <v>ALPHAVILLE</v>
          </cell>
          <cell r="E467" t="str">
            <v>BARUERI</v>
          </cell>
          <cell r="F467" t="str">
            <v>SP</v>
          </cell>
          <cell r="G467" t="str">
            <v xml:space="preserve"> </v>
          </cell>
          <cell r="H467">
            <v>6455030</v>
          </cell>
          <cell r="J467">
            <v>1027058000191</v>
          </cell>
          <cell r="K467" t="str">
            <v>01.027.058/0001-91</v>
          </cell>
          <cell r="M467" t="str">
            <v xml:space="preserve"> </v>
          </cell>
          <cell r="O467">
            <v>43958</v>
          </cell>
          <cell r="P467" t="str">
            <v>11 21847600</v>
          </cell>
          <cell r="R467" t="str">
            <v>CIELO S.A</v>
          </cell>
        </row>
        <row r="468">
          <cell r="A468">
            <v>471</v>
          </cell>
          <cell r="B468" t="str">
            <v>RESICOLOR INDUSTRIA DE PRODUTOS LTDA</v>
          </cell>
          <cell r="C468" t="str">
            <v>AVENIDA PERIMETRAL NORTE QD LOTE 1 E 2</v>
          </cell>
          <cell r="E468" t="str">
            <v>PALMEIRAS DE GOIÁS</v>
          </cell>
          <cell r="F468" t="str">
            <v>GO</v>
          </cell>
          <cell r="G468" t="str">
            <v xml:space="preserve"> </v>
          </cell>
          <cell r="H468">
            <v>76190000</v>
          </cell>
          <cell r="J468">
            <v>95800637000926</v>
          </cell>
          <cell r="K468" t="str">
            <v>95.800.637/0009-26</v>
          </cell>
          <cell r="M468" t="str">
            <v xml:space="preserve"> </v>
          </cell>
          <cell r="O468">
            <v>43962</v>
          </cell>
          <cell r="P468" t="str">
            <v>64 35718200</v>
          </cell>
          <cell r="R468" t="str">
            <v>RESICOLOR INDUSTRIA DE PRODUTOS LTDA</v>
          </cell>
        </row>
        <row r="469">
          <cell r="A469">
            <v>472</v>
          </cell>
          <cell r="B469" t="str">
            <v>MG VIDROS AUTOMOTIVOS LTDA</v>
          </cell>
          <cell r="C469" t="str">
            <v>SIA SUL TRECHO 2 LOTES 810 A 840</v>
          </cell>
          <cell r="D469" t="str">
            <v>GUARA</v>
          </cell>
          <cell r="E469" t="str">
            <v>CIDADE CONVERSAO</v>
          </cell>
          <cell r="F469" t="str">
            <v>DF</v>
          </cell>
          <cell r="G469" t="str">
            <v xml:space="preserve"> </v>
          </cell>
          <cell r="H469">
            <v>71200020</v>
          </cell>
          <cell r="J469">
            <v>7571746000366</v>
          </cell>
          <cell r="K469" t="str">
            <v>07.571.746/0003-66</v>
          </cell>
          <cell r="L469">
            <v>748350400236</v>
          </cell>
          <cell r="M469" t="str">
            <v xml:space="preserve"> </v>
          </cell>
          <cell r="O469">
            <v>43963</v>
          </cell>
          <cell r="P469" t="str">
            <v>61 21086800</v>
          </cell>
          <cell r="R469" t="str">
            <v>MG VIDROS AUTOMOTIVOS LTDA</v>
          </cell>
        </row>
        <row r="470">
          <cell r="A470">
            <v>473</v>
          </cell>
          <cell r="B470" t="str">
            <v>NEWPAD PRODUTOS AUTOMOTIVOS LTDA</v>
          </cell>
          <cell r="C470" t="str">
            <v>RUA JOAO DE BARRO 207 VILA AYROSA</v>
          </cell>
          <cell r="E470" t="str">
            <v>OSASCO</v>
          </cell>
          <cell r="F470" t="str">
            <v>SP</v>
          </cell>
          <cell r="G470" t="str">
            <v xml:space="preserve"> </v>
          </cell>
          <cell r="H470">
            <v>3280090</v>
          </cell>
          <cell r="J470">
            <v>12377117000178</v>
          </cell>
          <cell r="K470" t="str">
            <v>12.377.117/0001-78</v>
          </cell>
          <cell r="M470" t="str">
            <v xml:space="preserve"> </v>
          </cell>
          <cell r="N470" t="str">
            <v>DONI</v>
          </cell>
          <cell r="O470">
            <v>43964</v>
          </cell>
          <cell r="P470" t="str">
            <v>11 35992822</v>
          </cell>
          <cell r="R470" t="str">
            <v>NEWPAD PRODUTOS AUTOMOTIVOS LTDA</v>
          </cell>
        </row>
        <row r="471">
          <cell r="A471">
            <v>474</v>
          </cell>
          <cell r="B471" t="str">
            <v>ETIPLAST - IND. COM. ETIQUETAS LTDA</v>
          </cell>
          <cell r="C471" t="str">
            <v>QI 12</v>
          </cell>
          <cell r="D471" t="str">
            <v>TAGUATINGA NORTE</v>
          </cell>
          <cell r="E471" t="str">
            <v>CIDADE CONVERSAO</v>
          </cell>
          <cell r="F471" t="str">
            <v>DF</v>
          </cell>
          <cell r="G471" t="str">
            <v xml:space="preserve"> </v>
          </cell>
          <cell r="H471">
            <v>72135120</v>
          </cell>
          <cell r="J471">
            <v>12521222000139</v>
          </cell>
          <cell r="K471" t="str">
            <v>12.521.222/0001-39</v>
          </cell>
          <cell r="L471">
            <v>754721800126</v>
          </cell>
          <cell r="M471" t="str">
            <v xml:space="preserve"> </v>
          </cell>
          <cell r="O471">
            <v>43971</v>
          </cell>
          <cell r="P471" t="str">
            <v>61 33557400</v>
          </cell>
          <cell r="R471" t="str">
            <v>ETIPLAST - IND. COM. ETIQUETAS LTDA</v>
          </cell>
        </row>
        <row r="472">
          <cell r="A472">
            <v>475</v>
          </cell>
          <cell r="B472" t="str">
            <v>INDUSTRIA E COMERCIO DE POLIDORES PEROLA LTDA</v>
          </cell>
          <cell r="C472" t="str">
            <v>R AMAZONAS 2786 NOVA GERTY</v>
          </cell>
          <cell r="E472" t="str">
            <v>PORTO AMAZONAS</v>
          </cell>
          <cell r="F472" t="str">
            <v>PR</v>
          </cell>
          <cell r="G472" t="str">
            <v xml:space="preserve"> </v>
          </cell>
          <cell r="H472">
            <v>9540204</v>
          </cell>
          <cell r="J472">
            <v>59307991000100</v>
          </cell>
          <cell r="K472" t="str">
            <v>59.307.991/0001-00</v>
          </cell>
          <cell r="M472" t="str">
            <v xml:space="preserve"> </v>
          </cell>
          <cell r="O472">
            <v>43972</v>
          </cell>
          <cell r="P472" t="str">
            <v>11 42385844</v>
          </cell>
          <cell r="R472" t="str">
            <v>INDUSTRIA E COMERCIO DE POLIDORES PEROLA LTDA</v>
          </cell>
        </row>
        <row r="473">
          <cell r="A473">
            <v>476</v>
          </cell>
          <cell r="B473" t="str">
            <v>SOL COMERCIO E SERVIÇOS DE INFORMATICA LTDA</v>
          </cell>
          <cell r="C473" t="str">
            <v>SCLRN 703 BLOCO D LOJAS 21 E 23</v>
          </cell>
          <cell r="D473" t="str">
            <v>ASA NORTE</v>
          </cell>
          <cell r="E473" t="str">
            <v>ASA NORTE</v>
          </cell>
          <cell r="F473" t="str">
            <v>DF</v>
          </cell>
          <cell r="G473" t="str">
            <v xml:space="preserve"> </v>
          </cell>
          <cell r="H473">
            <v>70730514</v>
          </cell>
          <cell r="J473">
            <v>7607904000129</v>
          </cell>
          <cell r="K473" t="str">
            <v>07.607.904/0001-29</v>
          </cell>
          <cell r="M473" t="str">
            <v xml:space="preserve"> </v>
          </cell>
          <cell r="O473">
            <v>43973</v>
          </cell>
          <cell r="R473" t="str">
            <v>SOL COMERCIO E SERVIÇOS DE INFORMATICA LTDA</v>
          </cell>
        </row>
        <row r="474">
          <cell r="A474">
            <v>477</v>
          </cell>
          <cell r="B474" t="str">
            <v>ELETRICA PADRÃO</v>
          </cell>
          <cell r="C474" t="str">
            <v>AV ALFREDO NASSER QD 01 LOTE 08</v>
          </cell>
          <cell r="E474" t="str">
            <v>LUZIÂNIA</v>
          </cell>
          <cell r="F474" t="str">
            <v>GO</v>
          </cell>
          <cell r="G474" t="str">
            <v xml:space="preserve"> </v>
          </cell>
          <cell r="H474">
            <v>72814510</v>
          </cell>
          <cell r="J474">
            <v>448910000131</v>
          </cell>
          <cell r="K474" t="str">
            <v>00.448.910/0001-31</v>
          </cell>
          <cell r="M474" t="str">
            <v xml:space="preserve"> </v>
          </cell>
          <cell r="O474">
            <v>43991</v>
          </cell>
          <cell r="R474" t="str">
            <v>ELETRICA PADRÃO</v>
          </cell>
        </row>
        <row r="475">
          <cell r="A475">
            <v>478</v>
          </cell>
          <cell r="B475" t="str">
            <v>LOG 100 TRANSPORTES EIRELI_TBS</v>
          </cell>
          <cell r="C475" t="str">
            <v>RUA GUARACIABA 428 TERREO FDS CHACARA CALIFORNIA</v>
          </cell>
          <cell r="D475" t="str">
            <v>SAO PAULO</v>
          </cell>
          <cell r="E475" t="str">
            <v>SAO  PAULO</v>
          </cell>
          <cell r="F475" t="str">
            <v>SP</v>
          </cell>
          <cell r="G475" t="str">
            <v xml:space="preserve"> </v>
          </cell>
          <cell r="H475">
            <v>3404000</v>
          </cell>
          <cell r="J475">
            <v>16926574000206</v>
          </cell>
          <cell r="K475" t="str">
            <v>16.926.574/0002-06</v>
          </cell>
          <cell r="M475" t="str">
            <v xml:space="preserve"> </v>
          </cell>
          <cell r="O475">
            <v>43994</v>
          </cell>
          <cell r="P475" t="str">
            <v>11 39361100</v>
          </cell>
          <cell r="R475" t="str">
            <v>LOG 100 TRANSPORTES EIRELI_TBS</v>
          </cell>
        </row>
        <row r="476">
          <cell r="A476">
            <v>479</v>
          </cell>
          <cell r="B476" t="str">
            <v>BAND INSTALAÇÃO TELECOMUNICAÇÃO LTDA</v>
          </cell>
          <cell r="C476" t="str">
            <v>ST SPLM CONJ 06 LOTE 11</v>
          </cell>
          <cell r="D476" t="str">
            <v>NUCLEO BANDEIRANTE</v>
          </cell>
          <cell r="E476" t="str">
            <v>BRASILIA</v>
          </cell>
          <cell r="F476" t="str">
            <v>DF</v>
          </cell>
          <cell r="G476" t="str">
            <v xml:space="preserve"> </v>
          </cell>
          <cell r="H476">
            <v>71732060</v>
          </cell>
          <cell r="J476">
            <v>20321141000113</v>
          </cell>
          <cell r="K476" t="str">
            <v>20.321.141/0001-13</v>
          </cell>
          <cell r="M476" t="str">
            <v xml:space="preserve"> </v>
          </cell>
          <cell r="O476">
            <v>44000</v>
          </cell>
          <cell r="R476" t="str">
            <v>BAND INSTALAÇÃO TELECOMUNICAÇÃO LTDA</v>
          </cell>
        </row>
        <row r="477">
          <cell r="A477">
            <v>480</v>
          </cell>
          <cell r="B477" t="str">
            <v>SAGA MOTORS</v>
          </cell>
          <cell r="C477" t="str">
            <v>AV COMERCIAL S/N TAGUARI</v>
          </cell>
          <cell r="D477" t="str">
            <v>LAGO NORTE</v>
          </cell>
          <cell r="E477" t="str">
            <v>BRASILIA</v>
          </cell>
          <cell r="F477" t="str">
            <v>DF</v>
          </cell>
          <cell r="G477" t="str">
            <v xml:space="preserve"> </v>
          </cell>
          <cell r="H477">
            <v>70630000</v>
          </cell>
          <cell r="J477">
            <v>5471879000416</v>
          </cell>
          <cell r="K477" t="str">
            <v>05.471.879/0004-16</v>
          </cell>
          <cell r="M477" t="str">
            <v xml:space="preserve"> </v>
          </cell>
          <cell r="O477">
            <v>44000</v>
          </cell>
          <cell r="P477" t="str">
            <v>61 35779000</v>
          </cell>
          <cell r="R477" t="str">
            <v>SAGA MOTORS</v>
          </cell>
        </row>
        <row r="478">
          <cell r="A478">
            <v>481</v>
          </cell>
          <cell r="B478" t="str">
            <v>MADEREIRA SIA FORT INS.COM, DE MAD. EIRELI</v>
          </cell>
          <cell r="C478" t="str">
            <v>SIA SUL TRECHO 2 LOTES 1055/1065</v>
          </cell>
          <cell r="E478" t="str">
            <v>BRASILIA</v>
          </cell>
          <cell r="F478" t="str">
            <v>DF</v>
          </cell>
          <cell r="G478" t="str">
            <v xml:space="preserve"> </v>
          </cell>
          <cell r="H478">
            <v>71200020</v>
          </cell>
          <cell r="J478">
            <v>2776314000106</v>
          </cell>
          <cell r="K478" t="str">
            <v>02.776.314/0001-06</v>
          </cell>
          <cell r="M478" t="str">
            <v xml:space="preserve"> </v>
          </cell>
          <cell r="O478">
            <v>44004</v>
          </cell>
          <cell r="P478" t="str">
            <v>61 32346688</v>
          </cell>
          <cell r="R478" t="str">
            <v>MADEREIRA SIA FORT INS.COM, DE MAD. EIRELI</v>
          </cell>
        </row>
        <row r="479">
          <cell r="A479">
            <v>482</v>
          </cell>
          <cell r="B479" t="str">
            <v>LIRA APARECIDA DE SOUZA CALDAS REIS</v>
          </cell>
          <cell r="C479" t="str">
            <v>R GONÇALVES DIAS QUADRA LOTE 24</v>
          </cell>
          <cell r="D479" t="str">
            <v>LUZIANIA</v>
          </cell>
          <cell r="E479" t="str">
            <v>LUZIÂNIA</v>
          </cell>
          <cell r="F479" t="str">
            <v>GO</v>
          </cell>
          <cell r="G479" t="str">
            <v xml:space="preserve"> </v>
          </cell>
          <cell r="H479">
            <v>72804010</v>
          </cell>
          <cell r="J479">
            <v>12873094000192</v>
          </cell>
          <cell r="K479" t="str">
            <v>12.873.094/0001-92</v>
          </cell>
          <cell r="M479" t="str">
            <v xml:space="preserve"> </v>
          </cell>
          <cell r="O479">
            <v>44004</v>
          </cell>
          <cell r="R479" t="str">
            <v>LIRA APARECIDA DE SOUZA CALDAS REIS</v>
          </cell>
        </row>
        <row r="480">
          <cell r="A480">
            <v>483</v>
          </cell>
          <cell r="B480" t="str">
            <v>JRL FERRAGENS LTDA</v>
          </cell>
          <cell r="C480" t="str">
            <v>AVENIDA ALFREDO NASSER QUADRA 78 LOTE 06/28</v>
          </cell>
          <cell r="E480" t="str">
            <v>LUZIÂNIA</v>
          </cell>
          <cell r="F480" t="str">
            <v>GO</v>
          </cell>
          <cell r="G480" t="str">
            <v xml:space="preserve"> </v>
          </cell>
          <cell r="H480">
            <v>72804010</v>
          </cell>
          <cell r="J480">
            <v>5966141000187</v>
          </cell>
          <cell r="K480" t="str">
            <v>05.966.141/0001-87</v>
          </cell>
          <cell r="M480" t="str">
            <v xml:space="preserve"> </v>
          </cell>
          <cell r="O480">
            <v>44004</v>
          </cell>
          <cell r="R480" t="str">
            <v>JRL FERRAGENS LTDA</v>
          </cell>
        </row>
        <row r="481">
          <cell r="A481">
            <v>484</v>
          </cell>
          <cell r="B481" t="str">
            <v>UTILAR - UTILIDADES E PRESENTES EIRELI - EPP</v>
          </cell>
          <cell r="C481" t="str">
            <v>Q RUA DO COMERCIO QUADRA 58</v>
          </cell>
          <cell r="E481" t="str">
            <v>LUZIÂNIA</v>
          </cell>
          <cell r="F481" t="str">
            <v>GO</v>
          </cell>
          <cell r="G481" t="str">
            <v xml:space="preserve"> </v>
          </cell>
          <cell r="H481">
            <v>72800010</v>
          </cell>
          <cell r="J481">
            <v>12860384000100</v>
          </cell>
          <cell r="K481" t="str">
            <v>12.860.384/0001-00</v>
          </cell>
          <cell r="M481" t="str">
            <v xml:space="preserve"> </v>
          </cell>
          <cell r="O481">
            <v>44005</v>
          </cell>
          <cell r="R481" t="str">
            <v>UTILAR - UTILIDADES E PRESENTES EIRELI - EPP</v>
          </cell>
        </row>
        <row r="482">
          <cell r="A482">
            <v>485</v>
          </cell>
          <cell r="B482" t="str">
            <v>PLASTINI SACOLAS</v>
          </cell>
          <cell r="C482" t="str">
            <v>RUA FLORIANO MIRANDA,115</v>
          </cell>
          <cell r="D482" t="str">
            <v>RUA FLORIANO MIRANDA,115</v>
          </cell>
          <cell r="E482" t="str">
            <v>SAO  PAULO</v>
          </cell>
          <cell r="F482" t="str">
            <v>SP</v>
          </cell>
          <cell r="G482" t="str">
            <v xml:space="preserve"> </v>
          </cell>
          <cell r="H482">
            <v>8341390</v>
          </cell>
          <cell r="J482">
            <v>21242285000147</v>
          </cell>
          <cell r="K482" t="str">
            <v>21.242.285/0001-47</v>
          </cell>
          <cell r="M482" t="str">
            <v xml:space="preserve"> </v>
          </cell>
          <cell r="O482">
            <v>44006</v>
          </cell>
          <cell r="R482" t="str">
            <v>PLASTINI SACOLAS</v>
          </cell>
        </row>
        <row r="483">
          <cell r="A483">
            <v>486</v>
          </cell>
          <cell r="B483" t="str">
            <v>REI DAS FONTES</v>
          </cell>
          <cell r="C483" t="str">
            <v>SIA TRECHO 07 CONJUNTO D MOD 03</v>
          </cell>
          <cell r="E483" t="str">
            <v>BRASILIA</v>
          </cell>
          <cell r="F483" t="str">
            <v>DF</v>
          </cell>
          <cell r="G483" t="str">
            <v xml:space="preserve"> </v>
          </cell>
          <cell r="H483">
            <v>71208900</v>
          </cell>
          <cell r="J483">
            <v>37055712000118</v>
          </cell>
          <cell r="K483" t="str">
            <v>37.055.712/0001-18</v>
          </cell>
          <cell r="M483" t="str">
            <v xml:space="preserve"> </v>
          </cell>
          <cell r="O483">
            <v>44007</v>
          </cell>
          <cell r="R483" t="str">
            <v>REI DAS FONTES</v>
          </cell>
        </row>
        <row r="484">
          <cell r="A484">
            <v>487</v>
          </cell>
          <cell r="B484" t="str">
            <v>ELETRICA PADRÃO</v>
          </cell>
          <cell r="C484" t="str">
            <v>AV ALFREDO NASSER QUADRA 01 LOTE 08</v>
          </cell>
          <cell r="D484" t="str">
            <v>MANDU LUZIANIA</v>
          </cell>
          <cell r="E484" t="str">
            <v>LUZIÂNIA</v>
          </cell>
          <cell r="F484" t="str">
            <v>GO</v>
          </cell>
          <cell r="G484" t="str">
            <v xml:space="preserve"> </v>
          </cell>
          <cell r="H484">
            <v>72814510</v>
          </cell>
          <cell r="J484">
            <v>448910000131</v>
          </cell>
          <cell r="K484" t="str">
            <v>00.448.910/0001-31</v>
          </cell>
          <cell r="M484" t="str">
            <v xml:space="preserve"> </v>
          </cell>
          <cell r="O484">
            <v>44007</v>
          </cell>
          <cell r="R484" t="str">
            <v>ELETRICA PADRÃO</v>
          </cell>
        </row>
        <row r="485">
          <cell r="A485">
            <v>488</v>
          </cell>
          <cell r="B485" t="str">
            <v>DAUTO TINTAS</v>
          </cell>
          <cell r="C485" t="str">
            <v>AV ALFREDO NASSER</v>
          </cell>
          <cell r="D485" t="str">
            <v>SETOR MANU II</v>
          </cell>
          <cell r="E485" t="str">
            <v>LUZIÂNIA</v>
          </cell>
          <cell r="F485" t="str">
            <v>GO</v>
          </cell>
          <cell r="G485" t="str">
            <v xml:space="preserve"> </v>
          </cell>
          <cell r="H485">
            <v>72814510</v>
          </cell>
          <cell r="J485">
            <v>36113768000119</v>
          </cell>
          <cell r="K485" t="str">
            <v>36.113.768/0001-19</v>
          </cell>
          <cell r="M485" t="str">
            <v xml:space="preserve"> </v>
          </cell>
          <cell r="O485">
            <v>44007</v>
          </cell>
          <cell r="R485" t="str">
            <v>DAUTO TINTAS</v>
          </cell>
        </row>
        <row r="486">
          <cell r="A486">
            <v>489</v>
          </cell>
          <cell r="B486" t="str">
            <v>ELETROSOM S.A</v>
          </cell>
          <cell r="C486" t="str">
            <v>RUA SAO BENTO 520</v>
          </cell>
          <cell r="D486" t="str">
            <v>MONTE CARMELO</v>
          </cell>
          <cell r="E486" t="str">
            <v>MONTE CARMELO</v>
          </cell>
          <cell r="F486" t="str">
            <v>MG</v>
          </cell>
          <cell r="G486" t="str">
            <v xml:space="preserve"> </v>
          </cell>
          <cell r="H486">
            <v>72000000</v>
          </cell>
          <cell r="J486">
            <v>22164990001884</v>
          </cell>
          <cell r="K486" t="str">
            <v>22.164.990/0018-84</v>
          </cell>
          <cell r="M486" t="str">
            <v xml:space="preserve"> </v>
          </cell>
          <cell r="O486">
            <v>44011</v>
          </cell>
          <cell r="R486" t="str">
            <v>ELETROSOM S.A</v>
          </cell>
        </row>
        <row r="487">
          <cell r="A487">
            <v>490</v>
          </cell>
          <cell r="B487" t="str">
            <v>QUITANDA E CONFEITARIA SAO JUDAS TADEU LTDA</v>
          </cell>
          <cell r="C487" t="str">
            <v>EUA AMERICANO DO BRASIL 191 CENTRO</v>
          </cell>
          <cell r="D487" t="str">
            <v>LUZIANIA</v>
          </cell>
          <cell r="E487" t="str">
            <v>LUZIÂNIA</v>
          </cell>
          <cell r="F487" t="str">
            <v>GO</v>
          </cell>
          <cell r="G487" t="str">
            <v xml:space="preserve"> </v>
          </cell>
          <cell r="H487">
            <v>72800570</v>
          </cell>
          <cell r="J487">
            <v>11305974000108</v>
          </cell>
          <cell r="K487" t="str">
            <v>11.305.974/0001-08</v>
          </cell>
          <cell r="M487" t="str">
            <v xml:space="preserve"> </v>
          </cell>
          <cell r="O487">
            <v>44011</v>
          </cell>
          <cell r="R487" t="str">
            <v>QUITANDA E CONFEITARIA SAO JUDAS TADEU LTDA</v>
          </cell>
        </row>
        <row r="488">
          <cell r="A488">
            <v>491</v>
          </cell>
          <cell r="B488" t="str">
            <v>A ALTA PRESSÃO</v>
          </cell>
          <cell r="C488" t="str">
            <v>SIA TRECHO 03 LOTES 570/580</v>
          </cell>
          <cell r="E488" t="str">
            <v>BRASILIA</v>
          </cell>
          <cell r="F488" t="str">
            <v>DF</v>
          </cell>
          <cell r="G488" t="str">
            <v xml:space="preserve"> </v>
          </cell>
          <cell r="H488">
            <v>71200003</v>
          </cell>
          <cell r="J488">
            <v>674932000110</v>
          </cell>
          <cell r="K488" t="str">
            <v>00.674.932/0001-10</v>
          </cell>
          <cell r="M488" t="str">
            <v xml:space="preserve"> </v>
          </cell>
          <cell r="O488">
            <v>44015</v>
          </cell>
          <cell r="R488" t="str">
            <v>A ALTA PRESSÃO</v>
          </cell>
        </row>
        <row r="489">
          <cell r="A489">
            <v>492</v>
          </cell>
          <cell r="B489" t="str">
            <v>SCHWEERS METALURGICA EIRELI</v>
          </cell>
          <cell r="C489" t="str">
            <v>R.ITAJAI 1617</v>
          </cell>
          <cell r="D489" t="str">
            <v>VORSTADT</v>
          </cell>
          <cell r="E489" t="str">
            <v>BLUMENAU</v>
          </cell>
          <cell r="F489" t="str">
            <v>SC</v>
          </cell>
          <cell r="G489" t="str">
            <v xml:space="preserve"> </v>
          </cell>
          <cell r="H489">
            <v>89015200</v>
          </cell>
          <cell r="J489">
            <v>81311276000192</v>
          </cell>
          <cell r="K489" t="str">
            <v>81.311.276/0001-92</v>
          </cell>
          <cell r="M489" t="str">
            <v xml:space="preserve"> </v>
          </cell>
          <cell r="O489">
            <v>44018</v>
          </cell>
          <cell r="P489">
            <v>47992320029</v>
          </cell>
          <cell r="R489" t="str">
            <v>SCHWEERS METALURGICA EIRELI</v>
          </cell>
        </row>
        <row r="490">
          <cell r="A490">
            <v>493</v>
          </cell>
          <cell r="B490" t="str">
            <v>BRASILIA NOVIDADES</v>
          </cell>
          <cell r="C490" t="str">
            <v>CNG 07 LOTE 09 LOJA 101</v>
          </cell>
          <cell r="D490" t="str">
            <v>TAGUATINGA NORTE</v>
          </cell>
          <cell r="E490" t="str">
            <v>BRASILIA</v>
          </cell>
          <cell r="F490" t="str">
            <v>DF</v>
          </cell>
          <cell r="G490" t="str">
            <v xml:space="preserve"> </v>
          </cell>
          <cell r="H490">
            <v>72130075</v>
          </cell>
          <cell r="J490">
            <v>4976091000156</v>
          </cell>
          <cell r="K490" t="str">
            <v>04.976.091/0001-56</v>
          </cell>
          <cell r="M490" t="str">
            <v xml:space="preserve"> </v>
          </cell>
          <cell r="O490">
            <v>44019</v>
          </cell>
          <cell r="R490" t="str">
            <v>BRASILIA NOVIDADES</v>
          </cell>
        </row>
        <row r="491">
          <cell r="A491">
            <v>494</v>
          </cell>
          <cell r="B491" t="str">
            <v>QUALIFORTE INDISTRIA E COMERCIO DE RECICLAGEM</v>
          </cell>
          <cell r="C491" t="str">
            <v>SETOR INDUSTRIAL CEILANDIA</v>
          </cell>
          <cell r="D491" t="str">
            <v>CEILANDIA</v>
          </cell>
          <cell r="E491" t="str">
            <v>BRASILIA</v>
          </cell>
          <cell r="F491" t="str">
            <v>DF</v>
          </cell>
          <cell r="G491" t="str">
            <v xml:space="preserve"> </v>
          </cell>
          <cell r="H491">
            <v>72265060</v>
          </cell>
          <cell r="J491">
            <v>18082544000105</v>
          </cell>
          <cell r="K491" t="str">
            <v>18.082.544/0001-05</v>
          </cell>
          <cell r="M491" t="str">
            <v xml:space="preserve"> </v>
          </cell>
          <cell r="O491">
            <v>44020</v>
          </cell>
          <cell r="R491" t="str">
            <v>QUALIFORTE INDISTRIA E COMERCIO DE RECICLAGEM</v>
          </cell>
        </row>
        <row r="492">
          <cell r="A492">
            <v>495</v>
          </cell>
          <cell r="B492" t="str">
            <v>FLYNET TELECOM LTDA</v>
          </cell>
          <cell r="C492" t="str">
            <v>R.SEB.CARNEIRO DE MENDONÇA S/N SETOR MANDU</v>
          </cell>
          <cell r="D492" t="str">
            <v>SETOR MANDU</v>
          </cell>
          <cell r="E492" t="str">
            <v>LUZIÂNIA</v>
          </cell>
          <cell r="F492" t="str">
            <v>GO</v>
          </cell>
          <cell r="G492" t="str">
            <v xml:space="preserve"> </v>
          </cell>
          <cell r="H492">
            <v>72814560</v>
          </cell>
          <cell r="J492">
            <v>9408264000153</v>
          </cell>
          <cell r="K492" t="str">
            <v>09.408.264/0001-53</v>
          </cell>
          <cell r="M492" t="str">
            <v xml:space="preserve"> </v>
          </cell>
          <cell r="O492">
            <v>44025</v>
          </cell>
          <cell r="R492" t="str">
            <v>FLYNET TELECOM LTDA</v>
          </cell>
        </row>
        <row r="493">
          <cell r="A493">
            <v>496</v>
          </cell>
          <cell r="B493" t="str">
            <v>ENEL</v>
          </cell>
          <cell r="C493" t="str">
            <v>RUA NUMERO 02 QUADRA A-37 NUMERO 505</v>
          </cell>
          <cell r="D493" t="str">
            <v>JD.GOIAS</v>
          </cell>
          <cell r="E493" t="str">
            <v>LUZIÂNIA</v>
          </cell>
          <cell r="F493" t="str">
            <v>GO</v>
          </cell>
          <cell r="G493" t="str">
            <v xml:space="preserve"> </v>
          </cell>
          <cell r="H493">
            <v>74800518</v>
          </cell>
          <cell r="J493">
            <v>1543032000104</v>
          </cell>
          <cell r="K493" t="str">
            <v>01.543.032/0001-04</v>
          </cell>
          <cell r="M493" t="str">
            <v xml:space="preserve"> </v>
          </cell>
          <cell r="O493">
            <v>44025</v>
          </cell>
          <cell r="R493" t="str">
            <v>ENEL</v>
          </cell>
        </row>
        <row r="494">
          <cell r="A494">
            <v>497</v>
          </cell>
          <cell r="B494" t="str">
            <v>DIGITAL WORLD LTDA</v>
          </cell>
          <cell r="C494" t="str">
            <v>AVENIDA INDEPENDENCIA QUADRA X LOTE 15</v>
          </cell>
          <cell r="D494" t="str">
            <v>SETOR AEROPORTO</v>
          </cell>
          <cell r="E494" t="str">
            <v>GOIÂNIA</v>
          </cell>
          <cell r="F494" t="str">
            <v>GO</v>
          </cell>
          <cell r="G494" t="str">
            <v xml:space="preserve"> </v>
          </cell>
          <cell r="H494">
            <v>74070010</v>
          </cell>
          <cell r="J494">
            <v>8906780000145</v>
          </cell>
          <cell r="K494" t="str">
            <v>08.906.780/0001-45</v>
          </cell>
          <cell r="M494" t="str">
            <v xml:space="preserve"> </v>
          </cell>
          <cell r="O494">
            <v>44026</v>
          </cell>
          <cell r="P494" t="str">
            <v>62 30958900</v>
          </cell>
          <cell r="R494" t="str">
            <v>DIGITAL WORLD LTDA</v>
          </cell>
        </row>
        <row r="495">
          <cell r="A495">
            <v>498</v>
          </cell>
          <cell r="B495" t="str">
            <v>ANDAIMES REMO</v>
          </cell>
          <cell r="C495" t="str">
            <v>SAAN QUADRA 02 SN LOTES 1225/35</v>
          </cell>
          <cell r="D495" t="str">
            <v>SAAN</v>
          </cell>
          <cell r="E495" t="str">
            <v>BRASILIA</v>
          </cell>
          <cell r="F495" t="str">
            <v>DF</v>
          </cell>
          <cell r="G495" t="str">
            <v xml:space="preserve"> </v>
          </cell>
          <cell r="H495">
            <v>70632200</v>
          </cell>
          <cell r="J495">
            <v>1596600000127</v>
          </cell>
          <cell r="K495" t="str">
            <v>01.596.600/0001-27</v>
          </cell>
          <cell r="M495" t="str">
            <v xml:space="preserve"> </v>
          </cell>
          <cell r="O495">
            <v>44027</v>
          </cell>
          <cell r="R495" t="str">
            <v>ANDAIMES REMO</v>
          </cell>
        </row>
        <row r="496">
          <cell r="A496">
            <v>500</v>
          </cell>
          <cell r="B496" t="str">
            <v>FUJIOKA ELETRO IMAGUM</v>
          </cell>
          <cell r="C496" t="str">
            <v>RUA PORTO NACIONAL NUMERO 265 QUADRA 57 LOTES 01/35</v>
          </cell>
          <cell r="E496" t="str">
            <v>GOIÂNIA</v>
          </cell>
          <cell r="F496" t="str">
            <v>GO</v>
          </cell>
          <cell r="G496" t="str">
            <v xml:space="preserve"> </v>
          </cell>
          <cell r="H496">
            <v>74675690</v>
          </cell>
          <cell r="J496">
            <v>1008713004909</v>
          </cell>
          <cell r="K496" t="str">
            <v>01.008.713/0049-09</v>
          </cell>
          <cell r="M496" t="str">
            <v xml:space="preserve"> </v>
          </cell>
          <cell r="O496">
            <v>44032</v>
          </cell>
          <cell r="R496" t="str">
            <v>FUJIOKA ELETRO IMAGUM</v>
          </cell>
        </row>
        <row r="497">
          <cell r="A497">
            <v>501</v>
          </cell>
          <cell r="B497" t="str">
            <v>SUPER ADEGA</v>
          </cell>
          <cell r="C497" t="str">
            <v>SIA TRECHO 12 LOTE 05</v>
          </cell>
          <cell r="D497" t="str">
            <v>SIA</v>
          </cell>
          <cell r="E497" t="str">
            <v>BRASILIA</v>
          </cell>
          <cell r="F497" t="str">
            <v>DF</v>
          </cell>
          <cell r="G497" t="str">
            <v xml:space="preserve"> </v>
          </cell>
          <cell r="H497">
            <v>72000000</v>
          </cell>
          <cell r="J497">
            <v>7738069000166</v>
          </cell>
          <cell r="K497" t="str">
            <v>07.738.069/0001-66</v>
          </cell>
          <cell r="M497" t="str">
            <v xml:space="preserve"> </v>
          </cell>
          <cell r="O497">
            <v>44033</v>
          </cell>
          <cell r="R497" t="str">
            <v>SUPER ADEGA</v>
          </cell>
        </row>
        <row r="498">
          <cell r="A498">
            <v>502</v>
          </cell>
          <cell r="B498" t="str">
            <v>O.V.D. IMPORTADORA E DISTRIBUIDORA LTDA</v>
          </cell>
          <cell r="C498" t="str">
            <v>AV MARIA E L SANTOS AREA 02 QUADRA 16</v>
          </cell>
          <cell r="D498" t="str">
            <v>APARECIDA DE GOIANIA</v>
          </cell>
          <cell r="E498" t="str">
            <v>GOIÂNIA</v>
          </cell>
          <cell r="F498" t="str">
            <v>GO</v>
          </cell>
          <cell r="G498" t="str">
            <v xml:space="preserve"> </v>
          </cell>
          <cell r="H498">
            <v>74993530</v>
          </cell>
          <cell r="J498">
            <v>76635689001326</v>
          </cell>
          <cell r="K498" t="str">
            <v>76.635.689/0013-26</v>
          </cell>
          <cell r="L498">
            <v>104363185</v>
          </cell>
          <cell r="M498" t="str">
            <v xml:space="preserve"> </v>
          </cell>
          <cell r="N498" t="str">
            <v>PEDRO</v>
          </cell>
          <cell r="O498">
            <v>44035</v>
          </cell>
          <cell r="R498" t="str">
            <v>O.V.D. IMPORTADORA E DISTRIBUIDORA LTDA</v>
          </cell>
        </row>
        <row r="499">
          <cell r="A499">
            <v>503</v>
          </cell>
          <cell r="B499" t="str">
            <v>MARWELL INDUSTRIA LTDA</v>
          </cell>
          <cell r="C499" t="str">
            <v>AVENIDA DOUTOR ULYSSES GUIMARAES 1065</v>
          </cell>
          <cell r="D499" t="str">
            <v>DIADEMA</v>
          </cell>
          <cell r="E499" t="str">
            <v>SAO  PAULO</v>
          </cell>
          <cell r="F499" t="str">
            <v>SP</v>
          </cell>
          <cell r="G499" t="str">
            <v xml:space="preserve"> </v>
          </cell>
          <cell r="H499">
            <v>9990625</v>
          </cell>
          <cell r="J499">
            <v>11997364000104</v>
          </cell>
          <cell r="K499" t="str">
            <v>11.997.364/0001-04</v>
          </cell>
          <cell r="M499" t="str">
            <v xml:space="preserve"> </v>
          </cell>
          <cell r="O499">
            <v>44039</v>
          </cell>
          <cell r="R499" t="str">
            <v>MARWELL INDUSTRIA LTDA</v>
          </cell>
        </row>
        <row r="500">
          <cell r="A500">
            <v>504</v>
          </cell>
          <cell r="B500" t="str">
            <v>MIRKA BRASIL LTDA</v>
          </cell>
          <cell r="C500" t="str">
            <v>ROD PRES CASTELO BRANCO 30,5 ESTRADA DO INGAI</v>
          </cell>
          <cell r="D500" t="str">
            <v>BARUERI</v>
          </cell>
          <cell r="E500" t="str">
            <v>SAO  PAULO</v>
          </cell>
          <cell r="F500" t="str">
            <v>SP</v>
          </cell>
          <cell r="G500" t="str">
            <v xml:space="preserve"> </v>
          </cell>
          <cell r="H500">
            <v>6421400</v>
          </cell>
          <cell r="J500">
            <v>8158054000272</v>
          </cell>
          <cell r="K500" t="str">
            <v>08.158.054/0002-72</v>
          </cell>
          <cell r="M500" t="str">
            <v xml:space="preserve"> </v>
          </cell>
          <cell r="O500">
            <v>44040</v>
          </cell>
          <cell r="P500" t="str">
            <v>11 55433639</v>
          </cell>
          <cell r="R500" t="str">
            <v>MIRKA BRASIL LTDA</v>
          </cell>
        </row>
        <row r="501">
          <cell r="A501">
            <v>506</v>
          </cell>
          <cell r="B501" t="str">
            <v>FABIO PEREIRA DE SOUZA</v>
          </cell>
          <cell r="C501" t="str">
            <v>QUADRA 114 LOTE 2</v>
          </cell>
          <cell r="D501" t="str">
            <v>SETOR OCIDENTE DA VILA BRASILIA</v>
          </cell>
          <cell r="E501" t="str">
            <v>APARECIDA DE GOIÂNIA</v>
          </cell>
          <cell r="F501" t="str">
            <v>GO</v>
          </cell>
          <cell r="G501" t="str">
            <v xml:space="preserve"> </v>
          </cell>
          <cell r="H501">
            <v>74905795</v>
          </cell>
          <cell r="J501">
            <v>22846044000170</v>
          </cell>
          <cell r="K501" t="str">
            <v>22.846.044/0001-70</v>
          </cell>
          <cell r="L501">
            <v>106379283</v>
          </cell>
          <cell r="M501" t="str">
            <v xml:space="preserve"> </v>
          </cell>
          <cell r="O501">
            <v>44042</v>
          </cell>
          <cell r="R501" t="str">
            <v>FABIO PEREIRA DE SOUZA</v>
          </cell>
        </row>
        <row r="502">
          <cell r="A502">
            <v>507</v>
          </cell>
          <cell r="B502" t="str">
            <v>GRAFICA ITALIANA LTDA EPP</v>
          </cell>
          <cell r="C502" t="str">
            <v>SRIA QE 40 CONJUNTO LOTE 9 SALA 102</v>
          </cell>
          <cell r="D502" t="str">
            <v>GURA II</v>
          </cell>
          <cell r="E502" t="str">
            <v>BRASILIA</v>
          </cell>
          <cell r="F502" t="str">
            <v>DF</v>
          </cell>
          <cell r="G502" t="str">
            <v xml:space="preserve"> </v>
          </cell>
          <cell r="H502">
            <v>71070092</v>
          </cell>
          <cell r="J502">
            <v>33506874000174</v>
          </cell>
          <cell r="K502" t="str">
            <v>33.506.874/0001-74</v>
          </cell>
          <cell r="M502" t="str">
            <v xml:space="preserve"> </v>
          </cell>
          <cell r="O502">
            <v>44042</v>
          </cell>
          <cell r="P502" t="str">
            <v>61 33811842</v>
          </cell>
          <cell r="R502" t="str">
            <v>GRAFICA ITALIANA LTDA EPP</v>
          </cell>
        </row>
        <row r="503">
          <cell r="A503">
            <v>508</v>
          </cell>
          <cell r="B503" t="str">
            <v>MARLUVAS EQUIPAMENTOS DE SEGURANÇA LTDA</v>
          </cell>
          <cell r="C503" t="str">
            <v>RUA 7 AREA 1,210</v>
          </cell>
          <cell r="D503" t="str">
            <v>DORES DE CAMPO</v>
          </cell>
          <cell r="E503" t="str">
            <v>MINAS GERAIS</v>
          </cell>
          <cell r="F503" t="str">
            <v>MG</v>
          </cell>
          <cell r="G503" t="str">
            <v xml:space="preserve"> </v>
          </cell>
          <cell r="H503">
            <v>39445000</v>
          </cell>
          <cell r="J503">
            <v>19653054001903</v>
          </cell>
          <cell r="K503" t="str">
            <v>19.653.054/0019-03</v>
          </cell>
          <cell r="M503" t="str">
            <v xml:space="preserve"> </v>
          </cell>
          <cell r="N503" t="str">
            <v>LENO</v>
          </cell>
          <cell r="O503">
            <v>44046</v>
          </cell>
          <cell r="P503" t="str">
            <v>32 36934000</v>
          </cell>
          <cell r="R503" t="str">
            <v>MARLUVAS EQUIPAMENTOS DE SEGURANÇA LTDA</v>
          </cell>
        </row>
        <row r="504">
          <cell r="A504">
            <v>509</v>
          </cell>
          <cell r="B504" t="str">
            <v>ALINE MITALLY MONTEIRO</v>
          </cell>
          <cell r="C504" t="str">
            <v>RUA SERRA DE ITABAIANA 816</v>
          </cell>
          <cell r="D504" t="str">
            <v>PARQUE SANTA MADALENA</v>
          </cell>
          <cell r="E504" t="str">
            <v>SAO  PAULO</v>
          </cell>
          <cell r="F504" t="str">
            <v>SP</v>
          </cell>
          <cell r="G504" t="str">
            <v xml:space="preserve"> </v>
          </cell>
          <cell r="H504">
            <v>3981040</v>
          </cell>
          <cell r="J504">
            <v>28069098000152</v>
          </cell>
          <cell r="K504" t="str">
            <v>28.069.098/0001-52</v>
          </cell>
          <cell r="M504" t="str">
            <v xml:space="preserve"> </v>
          </cell>
          <cell r="O504">
            <v>44050</v>
          </cell>
          <cell r="P504" t="str">
            <v>11 27196888</v>
          </cell>
          <cell r="R504" t="str">
            <v>ALINE MITALLY MONTEIRO</v>
          </cell>
        </row>
        <row r="505">
          <cell r="A505">
            <v>510</v>
          </cell>
          <cell r="B505" t="str">
            <v>FIO URBANO COM CENFEC EIRELI</v>
          </cell>
          <cell r="C505" t="str">
            <v>QSD 2 LOTE 8 LOJA 01</v>
          </cell>
          <cell r="D505" t="str">
            <v>TAGUATINGA</v>
          </cell>
          <cell r="E505" t="str">
            <v>BRASILIA</v>
          </cell>
          <cell r="F505" t="str">
            <v>DF</v>
          </cell>
          <cell r="G505" t="str">
            <v xml:space="preserve"> </v>
          </cell>
          <cell r="H505">
            <v>72000000</v>
          </cell>
          <cell r="J505">
            <v>21093670000170</v>
          </cell>
          <cell r="K505" t="str">
            <v>21.093.670/0001-70</v>
          </cell>
          <cell r="M505" t="str">
            <v xml:space="preserve"> </v>
          </cell>
          <cell r="O505">
            <v>44056</v>
          </cell>
          <cell r="R505" t="str">
            <v>FIO URBANO COM CENFEC EIRELI</v>
          </cell>
        </row>
        <row r="506">
          <cell r="A506">
            <v>511</v>
          </cell>
          <cell r="B506" t="str">
            <v>GL MOVEIS</v>
          </cell>
          <cell r="C506" t="str">
            <v>SHCS W3 SUL QUADRA 514 BLOCO A LOJA 41</v>
          </cell>
          <cell r="D506" t="str">
            <v>ASA SUL</v>
          </cell>
          <cell r="E506" t="str">
            <v>BRASILIA</v>
          </cell>
          <cell r="F506" t="str">
            <v>DF</v>
          </cell>
          <cell r="G506" t="str">
            <v xml:space="preserve"> </v>
          </cell>
          <cell r="H506">
            <v>70380515</v>
          </cell>
          <cell r="J506">
            <v>5576489000168</v>
          </cell>
          <cell r="K506" t="str">
            <v>05.576.489/0001-68</v>
          </cell>
          <cell r="M506" t="str">
            <v xml:space="preserve"> </v>
          </cell>
          <cell r="O506">
            <v>44060</v>
          </cell>
          <cell r="R506" t="str">
            <v>GL MOVEIS</v>
          </cell>
        </row>
        <row r="507">
          <cell r="A507">
            <v>512</v>
          </cell>
          <cell r="B507" t="str">
            <v>POTENCIA EMBALAGENS</v>
          </cell>
          <cell r="C507" t="str">
            <v>RUA AIMORÉS QUADRA L LOTE 22</v>
          </cell>
          <cell r="E507" t="str">
            <v>GOIÂNIA</v>
          </cell>
          <cell r="F507" t="str">
            <v>GO</v>
          </cell>
          <cell r="G507" t="str">
            <v xml:space="preserve"> </v>
          </cell>
          <cell r="H507">
            <v>74691420</v>
          </cell>
          <cell r="J507">
            <v>11773789000130</v>
          </cell>
          <cell r="K507" t="str">
            <v>11.773.789/0001-30</v>
          </cell>
          <cell r="M507" t="str">
            <v xml:space="preserve"> </v>
          </cell>
          <cell r="O507">
            <v>44062</v>
          </cell>
          <cell r="P507" t="str">
            <v>62 32934461</v>
          </cell>
          <cell r="R507" t="str">
            <v>POTENCIA EMBALAGENS</v>
          </cell>
        </row>
        <row r="508">
          <cell r="A508">
            <v>513</v>
          </cell>
          <cell r="B508" t="str">
            <v>BSB PRODUTORA DE EQUIPAMENTOS DE PROTECAO INDIVIDUAL SA</v>
          </cell>
          <cell r="C508" t="str">
            <v>AV SAO PAULO</v>
          </cell>
          <cell r="D508" t="str">
            <v>JARDIM GUANABARA</v>
          </cell>
          <cell r="E508" t="str">
            <v>GUAPIRANGA</v>
          </cell>
          <cell r="F508" t="str">
            <v>SP</v>
          </cell>
          <cell r="G508" t="str">
            <v xml:space="preserve"> </v>
          </cell>
          <cell r="H508">
            <v>16403266</v>
          </cell>
          <cell r="J508">
            <v>10472968000506</v>
          </cell>
          <cell r="K508" t="str">
            <v>10.472.968/0005-06</v>
          </cell>
          <cell r="L508">
            <v>419131814119</v>
          </cell>
          <cell r="M508" t="str">
            <v xml:space="preserve"> </v>
          </cell>
          <cell r="O508">
            <v>44068</v>
          </cell>
          <cell r="P508" t="str">
            <v>14 35332200</v>
          </cell>
          <cell r="R508" t="str">
            <v>BSB PRODUTORA DE EQUIPAMENTOS DE PROTECAO INDIVIDUAL SA</v>
          </cell>
        </row>
        <row r="509">
          <cell r="A509">
            <v>514</v>
          </cell>
          <cell r="B509" t="str">
            <v>J.P SILVA INFORMATICA LTDA</v>
          </cell>
          <cell r="C509" t="str">
            <v>A SIAS TR 7 NUMERO 100 SCE CONJUNTO C QUIOSQUE 11</v>
          </cell>
          <cell r="D509" t="str">
            <v>SIA</v>
          </cell>
          <cell r="E509" t="str">
            <v>BRASILIA</v>
          </cell>
          <cell r="F509" t="str">
            <v>DF</v>
          </cell>
          <cell r="G509" t="str">
            <v xml:space="preserve"> </v>
          </cell>
          <cell r="H509">
            <v>71208900</v>
          </cell>
          <cell r="J509">
            <v>10299182000105</v>
          </cell>
          <cell r="K509" t="str">
            <v>10.299.182/0001-05</v>
          </cell>
          <cell r="M509" t="str">
            <v xml:space="preserve"> </v>
          </cell>
          <cell r="O509">
            <v>44070</v>
          </cell>
          <cell r="R509" t="str">
            <v>J.P SILVA INFORMATICA LTDA</v>
          </cell>
        </row>
        <row r="510">
          <cell r="A510">
            <v>515</v>
          </cell>
          <cell r="B510" t="str">
            <v>INFOR DF TELECOM</v>
          </cell>
          <cell r="C510" t="str">
            <v>QS 08 AV AGUAS CLARAS LOTE  58C SALA 201</v>
          </cell>
          <cell r="D510" t="str">
            <v>AGUAS CLARAS</v>
          </cell>
          <cell r="E510" t="str">
            <v>BRASILIA</v>
          </cell>
          <cell r="F510" t="str">
            <v>DF</v>
          </cell>
          <cell r="G510" t="str">
            <v xml:space="preserve"> </v>
          </cell>
          <cell r="H510">
            <v>71070042</v>
          </cell>
          <cell r="J510">
            <v>11195968000137</v>
          </cell>
          <cell r="K510" t="str">
            <v>11.195.968/0001-37</v>
          </cell>
          <cell r="M510" t="str">
            <v xml:space="preserve"> </v>
          </cell>
          <cell r="O510">
            <v>44078</v>
          </cell>
          <cell r="R510" t="str">
            <v>INFOR DF TELECOM</v>
          </cell>
        </row>
        <row r="511">
          <cell r="A511">
            <v>516</v>
          </cell>
          <cell r="B511" t="str">
            <v>EBR PLACAS</v>
          </cell>
          <cell r="C511" t="str">
            <v>SIG 06 LOTE 1205SALA 04</v>
          </cell>
          <cell r="E511" t="str">
            <v>BRASILIA</v>
          </cell>
          <cell r="F511" t="str">
            <v>DF</v>
          </cell>
          <cell r="G511" t="str">
            <v xml:space="preserve"> </v>
          </cell>
          <cell r="H511">
            <v>70610460</v>
          </cell>
          <cell r="J511">
            <v>9510510000183</v>
          </cell>
          <cell r="K511" t="str">
            <v>09.510.510/0001-83</v>
          </cell>
          <cell r="M511" t="str">
            <v xml:space="preserve"> </v>
          </cell>
          <cell r="O511">
            <v>44084</v>
          </cell>
          <cell r="R511" t="str">
            <v>EBR PLACAS</v>
          </cell>
        </row>
        <row r="512">
          <cell r="A512">
            <v>517</v>
          </cell>
          <cell r="B512" t="str">
            <v>JCL COMERCIO ATACADISTA DE EMBALAGENS</v>
          </cell>
          <cell r="C512" t="str">
            <v>QI QUADRA 06 LOTE 73</v>
          </cell>
          <cell r="E512" t="str">
            <v>BRASILIA</v>
          </cell>
          <cell r="F512" t="str">
            <v>DF</v>
          </cell>
          <cell r="G512" t="str">
            <v xml:space="preserve"> </v>
          </cell>
          <cell r="H512">
            <v>72265060</v>
          </cell>
          <cell r="J512">
            <v>34284610000186</v>
          </cell>
          <cell r="K512" t="str">
            <v>34.284.610/0001-86</v>
          </cell>
          <cell r="M512" t="str">
            <v xml:space="preserve"> </v>
          </cell>
          <cell r="O512">
            <v>44085</v>
          </cell>
          <cell r="P512">
            <v>61983531415</v>
          </cell>
          <cell r="R512" t="str">
            <v>JCL COMERCIO ATACADISTA DE EMBALAGENS</v>
          </cell>
        </row>
        <row r="513">
          <cell r="A513">
            <v>518</v>
          </cell>
          <cell r="B513" t="str">
            <v>SUPRIMENTOS DISTRIBUIÇÃO DE PAPELARIA LTDA ME</v>
          </cell>
          <cell r="C513" t="str">
            <v>QNG QUADRA 40 LOTE 14 LOJASA / B</v>
          </cell>
          <cell r="D513" t="str">
            <v>TAGUATINGA</v>
          </cell>
          <cell r="E513" t="str">
            <v>BRASILIA</v>
          </cell>
          <cell r="F513" t="str">
            <v>DF</v>
          </cell>
          <cell r="G513" t="str">
            <v xml:space="preserve"> </v>
          </cell>
          <cell r="H513">
            <v>70000000</v>
          </cell>
          <cell r="J513">
            <v>11707806000130</v>
          </cell>
          <cell r="K513" t="str">
            <v>11.707.806/0001-30</v>
          </cell>
          <cell r="M513" t="str">
            <v xml:space="preserve"> </v>
          </cell>
          <cell r="O513">
            <v>44103</v>
          </cell>
          <cell r="R513" t="str">
            <v>SUPRIMENTOS DISTRIBUIÇÃO DE PAPELARIA LTDA ME</v>
          </cell>
        </row>
        <row r="514">
          <cell r="A514">
            <v>519</v>
          </cell>
          <cell r="B514" t="str">
            <v>SÓ REPAROS</v>
          </cell>
          <cell r="C514" t="str">
            <v>TRECHO SIA TRECHO 1 LOTES  1010/40</v>
          </cell>
          <cell r="E514" t="str">
            <v>BRASILIA</v>
          </cell>
          <cell r="F514" t="str">
            <v>DF</v>
          </cell>
          <cell r="G514" t="str">
            <v xml:space="preserve"> </v>
          </cell>
          <cell r="H514">
            <v>71200010</v>
          </cell>
          <cell r="J514">
            <v>26443804000159</v>
          </cell>
          <cell r="K514" t="str">
            <v>26.443.804/0001-59</v>
          </cell>
          <cell r="M514" t="str">
            <v xml:space="preserve"> </v>
          </cell>
          <cell r="O514">
            <v>44117</v>
          </cell>
          <cell r="P514" t="str">
            <v>61 34037000</v>
          </cell>
          <cell r="R514" t="str">
            <v>SÓ REPAROS</v>
          </cell>
        </row>
        <row r="515">
          <cell r="A515">
            <v>520</v>
          </cell>
          <cell r="B515" t="str">
            <v>DEMACOL</v>
          </cell>
          <cell r="C515" t="str">
            <v>CNN 2 BLOCO D LOTES 01 A07</v>
          </cell>
          <cell r="E515" t="str">
            <v>BRASILIA</v>
          </cell>
          <cell r="F515" t="str">
            <v>DF</v>
          </cell>
          <cell r="G515" t="str">
            <v xml:space="preserve"> </v>
          </cell>
          <cell r="H515">
            <v>72220500</v>
          </cell>
          <cell r="J515">
            <v>38066684000105</v>
          </cell>
          <cell r="K515" t="str">
            <v>38.066.684/0001-05</v>
          </cell>
          <cell r="M515" t="str">
            <v xml:space="preserve"> </v>
          </cell>
          <cell r="O515">
            <v>44117</v>
          </cell>
          <cell r="P515" t="str">
            <v>61 34719500</v>
          </cell>
          <cell r="R515" t="str">
            <v>DEMACOL</v>
          </cell>
        </row>
        <row r="516">
          <cell r="A516">
            <v>521</v>
          </cell>
          <cell r="B516" t="str">
            <v>SKYLACK TINTAS E VERNIZES LTDA</v>
          </cell>
          <cell r="C516" t="str">
            <v>ESTRADA DO JURUMMIM 570 CANJICA</v>
          </cell>
          <cell r="D516" t="str">
            <v>SAO PAULO</v>
          </cell>
          <cell r="E516" t="str">
            <v>SAO  PAULO</v>
          </cell>
          <cell r="F516" t="str">
            <v>SP</v>
          </cell>
          <cell r="G516" t="str">
            <v xml:space="preserve"> </v>
          </cell>
          <cell r="H516">
            <v>13324180</v>
          </cell>
          <cell r="J516">
            <v>2056701000178</v>
          </cell>
          <cell r="K516" t="str">
            <v>02.056.701/0001-78</v>
          </cell>
          <cell r="L516">
            <v>600117162111</v>
          </cell>
          <cell r="M516" t="str">
            <v xml:space="preserve"> </v>
          </cell>
          <cell r="N516" t="str">
            <v>BORGES</v>
          </cell>
          <cell r="O516">
            <v>44127</v>
          </cell>
          <cell r="P516" t="str">
            <v>11 46029090</v>
          </cell>
          <cell r="R516" t="str">
            <v>SKYLACK TINTAS E VERNIZES LTDA</v>
          </cell>
        </row>
        <row r="517">
          <cell r="A517">
            <v>522</v>
          </cell>
          <cell r="B517" t="str">
            <v>DJF Comercial de Papelaria Ltda. - ME</v>
          </cell>
          <cell r="C517" t="str">
            <v>QNM 17 Conjunto  E  Lote 02 Loja e Sobreloja</v>
          </cell>
          <cell r="D517" t="str">
            <v>CEILANDIA SUL (CEILANDIA)</v>
          </cell>
          <cell r="E517" t="str">
            <v>CIDADE CONVERSAO</v>
          </cell>
          <cell r="F517" t="str">
            <v>DF</v>
          </cell>
          <cell r="G517" t="str">
            <v xml:space="preserve"> </v>
          </cell>
          <cell r="H517">
            <v>72215175</v>
          </cell>
          <cell r="J517">
            <v>1026749000170</v>
          </cell>
          <cell r="K517" t="str">
            <v>01.026.749/0001-70</v>
          </cell>
          <cell r="L517">
            <v>796185100146</v>
          </cell>
          <cell r="M517" t="str">
            <v xml:space="preserve"> </v>
          </cell>
          <cell r="O517">
            <v>44147</v>
          </cell>
          <cell r="P517" t="str">
            <v>61 39650456</v>
          </cell>
          <cell r="R517" t="str">
            <v>DJF Comercial de Papelaria Ltda. - ME</v>
          </cell>
        </row>
        <row r="518">
          <cell r="A518">
            <v>523</v>
          </cell>
          <cell r="B518" t="str">
            <v>INOVA PRINT SULUÇOES EM IMPRESSAO LTDA</v>
          </cell>
          <cell r="C518" t="str">
            <v>QUADRA SAAN 31 LOTE 420,420</v>
          </cell>
          <cell r="D518" t="str">
            <v>SAAN</v>
          </cell>
          <cell r="E518" t="str">
            <v>BRASILIA</v>
          </cell>
          <cell r="F518" t="str">
            <v>DF</v>
          </cell>
          <cell r="G518" t="str">
            <v xml:space="preserve"> </v>
          </cell>
          <cell r="H518">
            <v>70632310</v>
          </cell>
          <cell r="J518">
            <v>22215128000105</v>
          </cell>
          <cell r="K518" t="str">
            <v>22.215.128/0001-05</v>
          </cell>
          <cell r="M518" t="str">
            <v xml:space="preserve"> </v>
          </cell>
          <cell r="O518">
            <v>44173</v>
          </cell>
          <cell r="R518" t="str">
            <v>INOVA PRINT SULUÇOES EM IMPRESSAO LTDA</v>
          </cell>
        </row>
        <row r="519">
          <cell r="A519">
            <v>524</v>
          </cell>
          <cell r="B519" t="str">
            <v>SIA COMERCIO DE PRODUTOS AUTOMOTIVOS LTDA</v>
          </cell>
          <cell r="C519" t="str">
            <v>TR SIA TRECHO 02 LOTES 710 E 720 LOJA 1</v>
          </cell>
          <cell r="D519" t="str">
            <v>SIA</v>
          </cell>
          <cell r="E519" t="str">
            <v>BRASILIA</v>
          </cell>
          <cell r="F519" t="str">
            <v>DF</v>
          </cell>
          <cell r="G519" t="str">
            <v xml:space="preserve"> </v>
          </cell>
          <cell r="H519">
            <v>71200021</v>
          </cell>
          <cell r="J519">
            <v>34041489000161</v>
          </cell>
          <cell r="K519" t="str">
            <v>34.041.489/0001-61</v>
          </cell>
          <cell r="M519" t="str">
            <v xml:space="preserve"> </v>
          </cell>
          <cell r="O519">
            <v>44174</v>
          </cell>
          <cell r="R519" t="str">
            <v>SIA COMERCIO DE PRODUTOS AUTOMOTIVOS LTDA</v>
          </cell>
        </row>
        <row r="520">
          <cell r="A520">
            <v>525</v>
          </cell>
          <cell r="B520" t="str">
            <v>L F SILVA MALOTES E BRINDES</v>
          </cell>
          <cell r="C520" t="str">
            <v>AV SAO JOSE DO RIO PRETO</v>
          </cell>
          <cell r="D520" t="str">
            <v>SAO PAULO</v>
          </cell>
          <cell r="E520" t="str">
            <v>SÃO JOSÉ DO RIO PRETO</v>
          </cell>
          <cell r="F520" t="str">
            <v>SP</v>
          </cell>
          <cell r="G520" t="str">
            <v xml:space="preserve"> </v>
          </cell>
          <cell r="H520">
            <v>15044000</v>
          </cell>
          <cell r="J520">
            <v>24299413000187</v>
          </cell>
          <cell r="K520" t="str">
            <v>24.299.413/0001-87</v>
          </cell>
          <cell r="M520" t="str">
            <v xml:space="preserve"> </v>
          </cell>
          <cell r="O520">
            <v>44174</v>
          </cell>
          <cell r="R520" t="str">
            <v>L F SILVA MALOTES E BRINDES</v>
          </cell>
        </row>
        <row r="521">
          <cell r="A521">
            <v>526</v>
          </cell>
          <cell r="B521" t="str">
            <v>CARTS ESTETICA AUTOMOTIVA E RESIDENCIAL LTDA</v>
          </cell>
          <cell r="C521" t="str">
            <v>QUADRA SCLRN 709 BLOCO D, 19, W3 NORTE</v>
          </cell>
          <cell r="D521" t="str">
            <v>ASA NORTE</v>
          </cell>
          <cell r="E521" t="str">
            <v>BRASILIA</v>
          </cell>
          <cell r="F521" t="str">
            <v>DF</v>
          </cell>
          <cell r="G521" t="str">
            <v xml:space="preserve"> </v>
          </cell>
          <cell r="H521">
            <v>70750514</v>
          </cell>
          <cell r="J521">
            <v>35057000000102</v>
          </cell>
          <cell r="K521" t="str">
            <v>35.057.000/0001-02</v>
          </cell>
          <cell r="L521">
            <v>794231600146</v>
          </cell>
          <cell r="M521" t="str">
            <v xml:space="preserve"> </v>
          </cell>
          <cell r="O521">
            <v>44180</v>
          </cell>
          <cell r="P521">
            <v>61999948899</v>
          </cell>
          <cell r="R521" t="str">
            <v>CARTS ESTETICA AUTOMOTIVA E RESIDENCIAL LTDA</v>
          </cell>
        </row>
        <row r="522">
          <cell r="A522">
            <v>527</v>
          </cell>
          <cell r="B522" t="str">
            <v>CDL-DF</v>
          </cell>
          <cell r="C522" t="str">
            <v>SIA TRECHO 17 VIA IA-4, LOTE 815</v>
          </cell>
          <cell r="D522" t="str">
            <v>ZONA INDUSTRIAL</v>
          </cell>
          <cell r="E522" t="str">
            <v>BRASILIA</v>
          </cell>
          <cell r="F522" t="str">
            <v>DF</v>
          </cell>
          <cell r="G522" t="str">
            <v xml:space="preserve"> </v>
          </cell>
          <cell r="H522">
            <v>71200260</v>
          </cell>
          <cell r="J522">
            <v>114868000112</v>
          </cell>
          <cell r="K522" t="str">
            <v>00.114.868/0001-12</v>
          </cell>
          <cell r="M522" t="str">
            <v xml:space="preserve"> </v>
          </cell>
          <cell r="O522">
            <v>44182</v>
          </cell>
          <cell r="P522" t="str">
            <v>61 32181400</v>
          </cell>
          <cell r="R522" t="str">
            <v>CDL-DF</v>
          </cell>
        </row>
        <row r="523">
          <cell r="A523">
            <v>528</v>
          </cell>
          <cell r="B523" t="str">
            <v>EXITO CONTABILIDADE EIRELI</v>
          </cell>
          <cell r="C523" t="str">
            <v>ST SCS QUADRA 6 BLOCO A</v>
          </cell>
          <cell r="D523" t="str">
            <v>ASA SUL</v>
          </cell>
          <cell r="E523" t="str">
            <v>BRASILIA</v>
          </cell>
          <cell r="F523" t="str">
            <v>DF</v>
          </cell>
          <cell r="G523" t="str">
            <v xml:space="preserve"> </v>
          </cell>
          <cell r="H523">
            <v>70326900</v>
          </cell>
          <cell r="J523">
            <v>29859815000102</v>
          </cell>
          <cell r="K523" t="str">
            <v>29.859.815/0001-02</v>
          </cell>
          <cell r="M523" t="str">
            <v xml:space="preserve"> </v>
          </cell>
          <cell r="O523">
            <v>44182</v>
          </cell>
          <cell r="R523" t="str">
            <v>EXITO CONTABILIDADE EIRELI</v>
          </cell>
        </row>
        <row r="524">
          <cell r="A524">
            <v>529</v>
          </cell>
          <cell r="B524" t="str">
            <v>ALGAR TELECOM S/A</v>
          </cell>
          <cell r="C524" t="str">
            <v>NA RUA JOSÉ ALVES</v>
          </cell>
          <cell r="D524" t="str">
            <v>UBERLÂNDIA</v>
          </cell>
          <cell r="E524" t="str">
            <v>UBERLÂNDIA</v>
          </cell>
          <cell r="F524" t="str">
            <v>MG</v>
          </cell>
          <cell r="G524" t="str">
            <v xml:space="preserve"> </v>
          </cell>
          <cell r="H524">
            <v>72000000</v>
          </cell>
          <cell r="J524">
            <v>71208516000174</v>
          </cell>
          <cell r="K524" t="str">
            <v>71.208.516/0001-74</v>
          </cell>
          <cell r="M524" t="str">
            <v xml:space="preserve"> </v>
          </cell>
          <cell r="O524">
            <v>44182</v>
          </cell>
          <cell r="R524" t="str">
            <v>ALGAR TELECOM S/A</v>
          </cell>
        </row>
        <row r="525">
          <cell r="A525">
            <v>530</v>
          </cell>
          <cell r="B525" t="str">
            <v>NOVACIA WEB TECNOLOGIA</v>
          </cell>
          <cell r="C525" t="str">
            <v>ADE CONJUNTO 23 LOTE 16 SALA 10</v>
          </cell>
          <cell r="D525" t="str">
            <v>AGUAS CLARAS</v>
          </cell>
          <cell r="E525" t="str">
            <v>AGUAS  CLARAS</v>
          </cell>
          <cell r="F525" t="str">
            <v>DF</v>
          </cell>
          <cell r="G525" t="str">
            <v xml:space="preserve"> </v>
          </cell>
          <cell r="H525">
            <v>71990180</v>
          </cell>
          <cell r="J525">
            <v>14845850000103</v>
          </cell>
          <cell r="K525" t="str">
            <v>14.845.850/0001-03</v>
          </cell>
          <cell r="M525" t="str">
            <v xml:space="preserve"> </v>
          </cell>
          <cell r="O525">
            <v>44186</v>
          </cell>
          <cell r="R525" t="str">
            <v>NOVACIA WEB TECNOLOGIA</v>
          </cell>
        </row>
        <row r="526">
          <cell r="A526">
            <v>531</v>
          </cell>
          <cell r="B526" t="str">
            <v>CASA DO MARCENEIRO</v>
          </cell>
          <cell r="C526" t="str">
            <v>RUA 11 QUADRA 27 LOTE 34</v>
          </cell>
          <cell r="D526" t="str">
            <v>MORADA NOBRE</v>
          </cell>
          <cell r="E526" t="str">
            <v>VALPARAISO</v>
          </cell>
          <cell r="F526" t="str">
            <v>GO</v>
          </cell>
          <cell r="G526" t="str">
            <v xml:space="preserve"> </v>
          </cell>
          <cell r="H526">
            <v>72870366</v>
          </cell>
          <cell r="J526">
            <v>15122835000272</v>
          </cell>
          <cell r="K526" t="str">
            <v>15.122.835/0002-72</v>
          </cell>
          <cell r="M526" t="str">
            <v xml:space="preserve"> </v>
          </cell>
          <cell r="O526">
            <v>44188</v>
          </cell>
          <cell r="R526" t="str">
            <v>CASA DO MARCENEIRO</v>
          </cell>
        </row>
        <row r="527">
          <cell r="A527">
            <v>532</v>
          </cell>
          <cell r="B527" t="str">
            <v>MARLUVAS EQUIPAMENTOS DE SEGURANÇA LTDA</v>
          </cell>
          <cell r="C527" t="str">
            <v>RODOVIA FERNAO DIAS</v>
          </cell>
          <cell r="D527" t="str">
            <v>DISTRITO INDUSTRIAL</v>
          </cell>
          <cell r="E527" t="str">
            <v>TRÊS CORAÇÕES</v>
          </cell>
          <cell r="F527" t="str">
            <v>MG</v>
          </cell>
          <cell r="G527" t="str">
            <v xml:space="preserve"> </v>
          </cell>
          <cell r="H527">
            <v>37418760</v>
          </cell>
          <cell r="J527">
            <v>19653054003604</v>
          </cell>
          <cell r="K527" t="str">
            <v>19.653.054/0036-04</v>
          </cell>
          <cell r="L527">
            <v>2300912712235</v>
          </cell>
          <cell r="M527" t="str">
            <v xml:space="preserve"> </v>
          </cell>
          <cell r="O527">
            <v>44193</v>
          </cell>
          <cell r="P527" t="str">
            <v>32 36934000</v>
          </cell>
          <cell r="R527" t="str">
            <v>MARLUVAS EQUIPAMENTOS DE SEGURANÇA LTDA</v>
          </cell>
        </row>
        <row r="528">
          <cell r="A528">
            <v>533</v>
          </cell>
          <cell r="B528" t="str">
            <v>DISTRITAL COMERCIO DE TINTAS LTDA</v>
          </cell>
          <cell r="C528" t="str">
            <v>ADE CONJUNTO 19 LT 36/37</v>
          </cell>
          <cell r="D528" t="str">
            <v>AGUAS CLARAS</v>
          </cell>
          <cell r="E528" t="str">
            <v>BRASILIA</v>
          </cell>
          <cell r="F528" t="str">
            <v>DF</v>
          </cell>
          <cell r="G528" t="str">
            <v xml:space="preserve"> </v>
          </cell>
          <cell r="H528">
            <v>71989000</v>
          </cell>
          <cell r="J528">
            <v>23781742000105</v>
          </cell>
          <cell r="K528" t="str">
            <v>23.781.742/0001-05</v>
          </cell>
          <cell r="L528">
            <v>774583600130</v>
          </cell>
          <cell r="M528" t="str">
            <v xml:space="preserve"> </v>
          </cell>
          <cell r="O528">
            <v>44193</v>
          </cell>
          <cell r="R528" t="str">
            <v>DISTRITAL COMERCIO DE TINTAS LTDA</v>
          </cell>
        </row>
        <row r="529">
          <cell r="A529">
            <v>534</v>
          </cell>
          <cell r="B529" t="str">
            <v>AKZO NOBEL LTDA</v>
          </cell>
          <cell r="C529" t="str">
            <v>AV PAPA JOAO XXIII</v>
          </cell>
          <cell r="D529" t="str">
            <v>VILA CARLINA</v>
          </cell>
          <cell r="E529" t="str">
            <v>MAUÁ</v>
          </cell>
          <cell r="F529" t="str">
            <v>SP</v>
          </cell>
          <cell r="G529" t="str">
            <v xml:space="preserve"> </v>
          </cell>
          <cell r="H529">
            <v>9370901</v>
          </cell>
          <cell r="J529">
            <v>60561719009503</v>
          </cell>
          <cell r="K529" t="str">
            <v>60.561.719/0095-03</v>
          </cell>
          <cell r="L529">
            <v>442230026110</v>
          </cell>
          <cell r="M529" t="str">
            <v xml:space="preserve"> </v>
          </cell>
          <cell r="N529" t="str">
            <v>PEDRO</v>
          </cell>
          <cell r="O529">
            <v>44215</v>
          </cell>
          <cell r="P529" t="str">
            <v>11 45435511</v>
          </cell>
          <cell r="R529" t="str">
            <v>AKZO NOBEL LTDA DECOR</v>
          </cell>
        </row>
        <row r="530">
          <cell r="A530">
            <v>535</v>
          </cell>
          <cell r="B530" t="str">
            <v>KBAL FABRICA DE CAMISETAS</v>
          </cell>
          <cell r="C530" t="str">
            <v>QUADRA 3 CONJUNTO C LOTE 20</v>
          </cell>
          <cell r="D530" t="str">
            <v>PLANALTINA</v>
          </cell>
          <cell r="E530" t="str">
            <v>BRASILIA</v>
          </cell>
          <cell r="F530" t="str">
            <v>DF</v>
          </cell>
          <cell r="G530" t="str">
            <v xml:space="preserve"> </v>
          </cell>
          <cell r="H530">
            <v>73340000</v>
          </cell>
          <cell r="J530">
            <v>22525691000180</v>
          </cell>
          <cell r="K530" t="str">
            <v>22.525.691/0001-80</v>
          </cell>
          <cell r="M530" t="str">
            <v xml:space="preserve"> </v>
          </cell>
          <cell r="O530">
            <v>44223</v>
          </cell>
          <cell r="R530" t="str">
            <v>KBAL FABRICA DE CAMISETAS</v>
          </cell>
        </row>
        <row r="531">
          <cell r="A531">
            <v>536</v>
          </cell>
          <cell r="B531" t="str">
            <v>AWSM COMERCIO VAREJISTA</v>
          </cell>
          <cell r="C531" t="str">
            <v>SIA TRECHO 7 NUMERO 100 CONJUNTO D QUIOSQUE 07 FEIRA DOS IMP</v>
          </cell>
          <cell r="D531" t="str">
            <v>SIA</v>
          </cell>
          <cell r="E531" t="str">
            <v>BRASILIA</v>
          </cell>
          <cell r="F531" t="str">
            <v>DF</v>
          </cell>
          <cell r="G531" t="str">
            <v xml:space="preserve"> </v>
          </cell>
          <cell r="H531">
            <v>71200070</v>
          </cell>
          <cell r="J531">
            <v>32101960000134</v>
          </cell>
          <cell r="K531" t="str">
            <v>32.101.960/0001-34</v>
          </cell>
          <cell r="M531" t="str">
            <v xml:space="preserve"> </v>
          </cell>
          <cell r="O531">
            <v>44224</v>
          </cell>
          <cell r="R531" t="str">
            <v>AWSM COMERCIO VAREJISTA</v>
          </cell>
        </row>
        <row r="532">
          <cell r="A532">
            <v>537</v>
          </cell>
          <cell r="B532" t="str">
            <v>RENAUT BR FRANCE</v>
          </cell>
          <cell r="C532" t="str">
            <v>AV COMERCIAL LOTE 4 04 SETOR HABITACIONAL TAQUARI</v>
          </cell>
          <cell r="D532" t="str">
            <v>LAGO NORTE</v>
          </cell>
          <cell r="E532" t="str">
            <v>BRASILIA</v>
          </cell>
          <cell r="F532" t="str">
            <v>DF</v>
          </cell>
          <cell r="G532" t="str">
            <v xml:space="preserve"> </v>
          </cell>
          <cell r="H532">
            <v>71551010</v>
          </cell>
          <cell r="J532">
            <v>72628407000179</v>
          </cell>
          <cell r="K532" t="str">
            <v>72.628.407/0001-79</v>
          </cell>
          <cell r="M532" t="str">
            <v xml:space="preserve"> </v>
          </cell>
          <cell r="O532">
            <v>44230</v>
          </cell>
          <cell r="P532" t="str">
            <v>61 35351020</v>
          </cell>
          <cell r="R532" t="str">
            <v>RENAUT BR FRANCE</v>
          </cell>
        </row>
        <row r="533">
          <cell r="A533">
            <v>538</v>
          </cell>
          <cell r="B533" t="str">
            <v>L E J SERVIÇOS GRAFICOS</v>
          </cell>
          <cell r="C533" t="str">
            <v>SETOR SIG CONJUNTO S/N 09 LOJA 01</v>
          </cell>
          <cell r="D533" t="str">
            <v>TAGUATINGA NORTE</v>
          </cell>
          <cell r="E533" t="str">
            <v>BRASILIA</v>
          </cell>
          <cell r="F533" t="str">
            <v>DF</v>
          </cell>
          <cell r="G533" t="str">
            <v xml:space="preserve"> </v>
          </cell>
          <cell r="H533">
            <v>72153506</v>
          </cell>
          <cell r="J533">
            <v>28487641000131</v>
          </cell>
          <cell r="K533" t="str">
            <v>28.487.641/0001-31</v>
          </cell>
          <cell r="M533" t="str">
            <v xml:space="preserve"> </v>
          </cell>
          <cell r="O533">
            <v>44230</v>
          </cell>
          <cell r="R533" t="str">
            <v>L E J SERVIÇOS GRAFICOS</v>
          </cell>
        </row>
        <row r="534">
          <cell r="A534">
            <v>539</v>
          </cell>
          <cell r="B534" t="str">
            <v>SAFIRA COMERCIAL EIRELI-ME</v>
          </cell>
          <cell r="C534" t="str">
            <v>QI 16 LOTES 08 - 10</v>
          </cell>
          <cell r="E534" t="str">
            <v>BRASILIA</v>
          </cell>
          <cell r="F534" t="str">
            <v>DF</v>
          </cell>
          <cell r="G534" t="str">
            <v xml:space="preserve"> </v>
          </cell>
          <cell r="H534">
            <v>72135160</v>
          </cell>
          <cell r="J534">
            <v>26746569000194</v>
          </cell>
          <cell r="K534" t="str">
            <v>26.746.569/0001-94</v>
          </cell>
          <cell r="M534" t="str">
            <v xml:space="preserve"> </v>
          </cell>
          <cell r="O534">
            <v>44244</v>
          </cell>
          <cell r="P534" t="str">
            <v>61 60136828</v>
          </cell>
          <cell r="R534" t="str">
            <v>SAFIRA COMERCIAL EIRELI-ME</v>
          </cell>
        </row>
        <row r="535">
          <cell r="A535">
            <v>540</v>
          </cell>
          <cell r="B535" t="str">
            <v>POLI WAX</v>
          </cell>
          <cell r="C535" t="str">
            <v>SCRN 706/707 BLOCO  B 38</v>
          </cell>
          <cell r="D535" t="str">
            <v>ASA NORTE</v>
          </cell>
          <cell r="E535" t="str">
            <v>BRASILIA</v>
          </cell>
          <cell r="F535" t="str">
            <v>DF</v>
          </cell>
          <cell r="G535" t="str">
            <v xml:space="preserve"> </v>
          </cell>
          <cell r="H535">
            <v>70740620</v>
          </cell>
          <cell r="J535">
            <v>32235644000155</v>
          </cell>
          <cell r="K535" t="str">
            <v>32.235.644/0001-55</v>
          </cell>
          <cell r="M535" t="str">
            <v xml:space="preserve"> </v>
          </cell>
          <cell r="O535">
            <v>44246</v>
          </cell>
          <cell r="R535" t="str">
            <v>POLI WAX</v>
          </cell>
        </row>
        <row r="536">
          <cell r="A536">
            <v>541</v>
          </cell>
          <cell r="B536" t="str">
            <v>DESTAK COMERCIO CONFECCAO E GRAFICA</v>
          </cell>
          <cell r="C536" t="str">
            <v>RUA 15 POLO DE MODAS LOTE 04</v>
          </cell>
          <cell r="D536" t="str">
            <v>GUARA</v>
          </cell>
          <cell r="E536" t="str">
            <v>BRASILIA</v>
          </cell>
          <cell r="F536" t="str">
            <v>AC</v>
          </cell>
          <cell r="G536" t="str">
            <v xml:space="preserve"> </v>
          </cell>
          <cell r="H536">
            <v>71070515</v>
          </cell>
          <cell r="J536">
            <v>39968131000100</v>
          </cell>
          <cell r="K536" t="str">
            <v>39.968.131/0001-00</v>
          </cell>
          <cell r="M536" t="str">
            <v xml:space="preserve"> </v>
          </cell>
          <cell r="O536">
            <v>44256</v>
          </cell>
          <cell r="R536" t="str">
            <v>DESTAK COMERCIO CONFECCAO E GRAFICA</v>
          </cell>
        </row>
        <row r="537">
          <cell r="A537">
            <v>542</v>
          </cell>
          <cell r="B537" t="str">
            <v>C&amp;M COMERCIO DE TINTAS LTDA ME</v>
          </cell>
          <cell r="C537" t="str">
            <v>QNN 02 CONJUNTO A LOTE 04 LOJA 01 04/05</v>
          </cell>
          <cell r="D537" t="str">
            <v>CEILANDIA</v>
          </cell>
          <cell r="E537" t="str">
            <v>BRASILIA</v>
          </cell>
          <cell r="F537" t="str">
            <v>DF</v>
          </cell>
          <cell r="G537" t="str">
            <v xml:space="preserve"> </v>
          </cell>
          <cell r="H537">
            <v>72100970</v>
          </cell>
          <cell r="J537">
            <v>10868223000129</v>
          </cell>
          <cell r="K537" t="str">
            <v>10.868.223/0001-29</v>
          </cell>
          <cell r="M537" t="str">
            <v xml:space="preserve"> </v>
          </cell>
          <cell r="O537">
            <v>44284</v>
          </cell>
          <cell r="P537" t="str">
            <v>61 99172711</v>
          </cell>
          <cell r="R537" t="str">
            <v>C&amp;M COMERCIO DE TINTAS LTDA ME</v>
          </cell>
        </row>
        <row r="538">
          <cell r="A538">
            <v>543</v>
          </cell>
          <cell r="B538" t="str">
            <v>DT TINTAS COMERCIO VAREJISTA LIMITADA</v>
          </cell>
          <cell r="C538" t="str">
            <v>QNN 18 CONJUNTO E</v>
          </cell>
          <cell r="D538" t="str">
            <v>CEILANDIA SUL</v>
          </cell>
          <cell r="E538" t="str">
            <v>BRASILIA</v>
          </cell>
          <cell r="F538" t="str">
            <v>DF</v>
          </cell>
          <cell r="G538" t="str">
            <v xml:space="preserve"> </v>
          </cell>
          <cell r="H538">
            <v>72220185</v>
          </cell>
          <cell r="J538">
            <v>40994045000143</v>
          </cell>
          <cell r="K538" t="str">
            <v>40.994.045/0001-43</v>
          </cell>
          <cell r="L538">
            <v>803779600105</v>
          </cell>
          <cell r="M538" t="str">
            <v xml:space="preserve"> </v>
          </cell>
          <cell r="O538">
            <v>44285</v>
          </cell>
          <cell r="P538">
            <v>61337333373</v>
          </cell>
          <cell r="R538" t="str">
            <v>DT TINTAS COMERCIO VAREJISTA LIMITADA</v>
          </cell>
        </row>
        <row r="539">
          <cell r="A539">
            <v>544</v>
          </cell>
          <cell r="B539" t="str">
            <v>ADERE PRODUTOS AUTO ADESIVOS LTDA</v>
          </cell>
          <cell r="C539" t="str">
            <v>ESTRADA MUNICIPAL VALENCIO CALEGARI PQ SANTO ANTONIO</v>
          </cell>
          <cell r="D539" t="str">
            <v>SANTO ANTONIO</v>
          </cell>
          <cell r="E539" t="str">
            <v>SAO  PAULO</v>
          </cell>
          <cell r="F539" t="str">
            <v>SP</v>
          </cell>
          <cell r="G539" t="str">
            <v xml:space="preserve"> </v>
          </cell>
          <cell r="H539">
            <v>13181905</v>
          </cell>
          <cell r="J539">
            <v>46062030000123</v>
          </cell>
          <cell r="K539" t="str">
            <v>46.062.030/0001-23</v>
          </cell>
          <cell r="M539" t="str">
            <v xml:space="preserve"> </v>
          </cell>
          <cell r="N539" t="str">
            <v>GIOVANNI</v>
          </cell>
          <cell r="O539">
            <v>44287</v>
          </cell>
          <cell r="R539" t="str">
            <v>ADERE PRODUTOS AUTO ADESIVOS LTDA</v>
          </cell>
        </row>
        <row r="540">
          <cell r="A540">
            <v>545</v>
          </cell>
          <cell r="B540" t="str">
            <v>DO VALLE TRANSPORTADORA</v>
          </cell>
          <cell r="C540" t="str">
            <v>TRECHO 05 CONJUNTO 03 LOTE 07/14</v>
          </cell>
          <cell r="D540" t="str">
            <v>SANTA MARIA</v>
          </cell>
          <cell r="E540" t="str">
            <v>BRASILIA</v>
          </cell>
          <cell r="F540" t="str">
            <v>DF</v>
          </cell>
          <cell r="G540" t="str">
            <v xml:space="preserve"> </v>
          </cell>
          <cell r="H540">
            <v>72549720</v>
          </cell>
          <cell r="J540">
            <v>1329621000852</v>
          </cell>
          <cell r="K540" t="str">
            <v>01.329.621/0008-52</v>
          </cell>
          <cell r="L540">
            <v>795140300245</v>
          </cell>
          <cell r="M540" t="str">
            <v xml:space="preserve"> </v>
          </cell>
          <cell r="O540">
            <v>44305</v>
          </cell>
          <cell r="R540" t="str">
            <v>DO VALLE TRANSPORTADORA</v>
          </cell>
        </row>
        <row r="541">
          <cell r="A541">
            <v>546</v>
          </cell>
          <cell r="B541" t="str">
            <v>GRECIELIA PINHEIRO SANTOS DE ANDRADE</v>
          </cell>
          <cell r="C541" t="str">
            <v>RUA DA FLORESTA 2122 RESIDENCIA</v>
          </cell>
          <cell r="D541" t="str">
            <v>JARDIM DO CERRADO</v>
          </cell>
          <cell r="E541" t="str">
            <v>GOIÂNIA</v>
          </cell>
          <cell r="F541" t="str">
            <v>GO</v>
          </cell>
          <cell r="G541" t="str">
            <v xml:space="preserve"> </v>
          </cell>
          <cell r="H541">
            <v>72000000</v>
          </cell>
          <cell r="J541">
            <v>33437352000168</v>
          </cell>
          <cell r="K541" t="str">
            <v>33.437.352/0001-68</v>
          </cell>
          <cell r="M541" t="str">
            <v xml:space="preserve"> </v>
          </cell>
          <cell r="O541">
            <v>44320</v>
          </cell>
          <cell r="P541">
            <v>62339229984</v>
          </cell>
          <cell r="R541" t="str">
            <v>GRECIELIA PINHEIRO SANTOS DE ANDRADE</v>
          </cell>
        </row>
        <row r="542">
          <cell r="A542">
            <v>547</v>
          </cell>
          <cell r="B542" t="str">
            <v>A.M DE ARAUJO COMERCIO VAREJISTA</v>
          </cell>
          <cell r="C542" t="str">
            <v>AVENIDA CENTRAL CONJUNTO 13 LOTE 02 LOJA 01 E 02</v>
          </cell>
          <cell r="E542" t="str">
            <v>BRASILIA</v>
          </cell>
          <cell r="F542" t="str">
            <v>DF</v>
          </cell>
          <cell r="G542" t="str">
            <v xml:space="preserve"> </v>
          </cell>
          <cell r="H542">
            <v>73062813</v>
          </cell>
          <cell r="J542">
            <v>36960673000130</v>
          </cell>
          <cell r="K542" t="str">
            <v>36.960.673/0001-30</v>
          </cell>
          <cell r="M542" t="str">
            <v xml:space="preserve"> </v>
          </cell>
          <cell r="O542">
            <v>44330</v>
          </cell>
          <cell r="R542" t="str">
            <v>A.M DE ARAUJO COMERCIO VAREJISTA</v>
          </cell>
        </row>
        <row r="543">
          <cell r="A543">
            <v>548</v>
          </cell>
          <cell r="B543" t="str">
            <v>RENATA KELLE DE CAMARGOS</v>
          </cell>
          <cell r="C543" t="str">
            <v>SEGUNDA AVENIDA LOTE 635 B</v>
          </cell>
          <cell r="D543" t="str">
            <v>NUCLEO BANDEIRANTE</v>
          </cell>
          <cell r="E543" t="str">
            <v>BRASILIA</v>
          </cell>
          <cell r="F543" t="str">
            <v>DF</v>
          </cell>
          <cell r="G543" t="str">
            <v xml:space="preserve"> </v>
          </cell>
          <cell r="H543">
            <v>71710525</v>
          </cell>
          <cell r="J543">
            <v>24464148000145</v>
          </cell>
          <cell r="K543" t="str">
            <v>24.464.148/0001-45</v>
          </cell>
          <cell r="M543" t="str">
            <v xml:space="preserve"> </v>
          </cell>
          <cell r="O543">
            <v>44341</v>
          </cell>
          <cell r="R543" t="str">
            <v>RENATA KELLE DE CAMARGOS</v>
          </cell>
        </row>
        <row r="544">
          <cell r="A544">
            <v>549</v>
          </cell>
          <cell r="B544" t="str">
            <v>THINSOL QUIMICA INDUSTRIA E COM. LTDA</v>
          </cell>
          <cell r="C544" t="str">
            <v>RUA JOSE ILIO VERONEZ</v>
          </cell>
          <cell r="D544" t="str">
            <v>DISTRITO INDUSTRIAL VII</v>
          </cell>
          <cell r="E544" t="str">
            <v>PEDERNEIRAS</v>
          </cell>
          <cell r="F544" t="str">
            <v>SP</v>
          </cell>
          <cell r="G544" t="str">
            <v xml:space="preserve"> </v>
          </cell>
          <cell r="H544">
            <v>17284632</v>
          </cell>
          <cell r="J544">
            <v>96554928000197</v>
          </cell>
          <cell r="K544" t="str">
            <v>96.554.928/0001-97</v>
          </cell>
          <cell r="L544">
            <v>515015625115</v>
          </cell>
          <cell r="M544" t="str">
            <v xml:space="preserve"> </v>
          </cell>
          <cell r="N544" t="str">
            <v>MARCIO</v>
          </cell>
          <cell r="O544">
            <v>44342</v>
          </cell>
          <cell r="P544">
            <v>14328389000</v>
          </cell>
          <cell r="R544" t="str">
            <v>THINSOL QUIMICA INDUSTRIA E COM. LTDA</v>
          </cell>
        </row>
        <row r="545">
          <cell r="A545">
            <v>550</v>
          </cell>
          <cell r="B545" t="str">
            <v>HARTS DISTRIBUIDORA II LTDA</v>
          </cell>
          <cell r="C545" t="str">
            <v>SCLRN 709 BLOCO D</v>
          </cell>
          <cell r="D545" t="str">
            <v>ASA NORTE</v>
          </cell>
          <cell r="E545" t="str">
            <v>BRASILIA</v>
          </cell>
          <cell r="F545" t="str">
            <v>DF</v>
          </cell>
          <cell r="G545" t="str">
            <v xml:space="preserve"> </v>
          </cell>
          <cell r="H545">
            <v>70750514</v>
          </cell>
          <cell r="J545">
            <v>41459045000106</v>
          </cell>
          <cell r="K545" t="str">
            <v>41.459.045/0001-06</v>
          </cell>
          <cell r="L545">
            <v>804638900178</v>
          </cell>
          <cell r="M545" t="str">
            <v xml:space="preserve"> </v>
          </cell>
          <cell r="O545">
            <v>44357</v>
          </cell>
          <cell r="P545" t="str">
            <v>61 35911796</v>
          </cell>
          <cell r="R545" t="str">
            <v>HARTS DISTRIBUIDORA II LTDA</v>
          </cell>
        </row>
        <row r="546">
          <cell r="A546">
            <v>551</v>
          </cell>
          <cell r="B546" t="str">
            <v>SAGA SOCIEDADE ANONIMA GOIAS DE AUTOMOVE</v>
          </cell>
          <cell r="C546" t="str">
            <v>SETORT SGCV</v>
          </cell>
          <cell r="D546" t="str">
            <v>ZONA INDUSTRIAL</v>
          </cell>
          <cell r="E546" t="str">
            <v>BRASILIA</v>
          </cell>
          <cell r="F546" t="str">
            <v>DF</v>
          </cell>
          <cell r="G546" t="str">
            <v xml:space="preserve"> </v>
          </cell>
          <cell r="H546">
            <v>71215100</v>
          </cell>
          <cell r="J546">
            <v>1104751000463</v>
          </cell>
          <cell r="K546" t="str">
            <v>01.104.751/0004-63</v>
          </cell>
          <cell r="M546" t="str">
            <v xml:space="preserve"> </v>
          </cell>
          <cell r="O546">
            <v>44390</v>
          </cell>
          <cell r="R546" t="str">
            <v>SAGA SOCIEDADE ANONIMA GOIAS DE AUTOMOVE</v>
          </cell>
        </row>
        <row r="547">
          <cell r="A547">
            <v>552</v>
          </cell>
          <cell r="B547" t="str">
            <v>MARIA JOSE ADORNO SILVA ME</v>
          </cell>
          <cell r="C547" t="str">
            <v>QS 11 CONJUNTO U</v>
          </cell>
          <cell r="D547" t="str">
            <v>AGUAS CLARAS</v>
          </cell>
          <cell r="E547" t="str">
            <v>BRASILIA</v>
          </cell>
          <cell r="F547" t="str">
            <v>DF</v>
          </cell>
          <cell r="G547" t="str">
            <v xml:space="preserve"> </v>
          </cell>
          <cell r="H547">
            <v>71981720</v>
          </cell>
          <cell r="J547">
            <v>13271873000180</v>
          </cell>
          <cell r="K547" t="str">
            <v>13.271.873/0001-80</v>
          </cell>
          <cell r="M547" t="str">
            <v xml:space="preserve"> </v>
          </cell>
          <cell r="O547">
            <v>44390</v>
          </cell>
          <cell r="P547" t="str">
            <v>61 33560414</v>
          </cell>
          <cell r="R547" t="str">
            <v>MARIA JOSE ADORNO SILVA ME</v>
          </cell>
        </row>
        <row r="548">
          <cell r="A548">
            <v>553</v>
          </cell>
          <cell r="B548" t="str">
            <v>RENOVA INDUSTRIA E COMERCIO LTDA</v>
          </cell>
          <cell r="C548" t="str">
            <v>RUA DO CARLAO 690 VILA LUCINDA</v>
          </cell>
          <cell r="D548" t="str">
            <v>SANTO ANDRE</v>
          </cell>
          <cell r="E548" t="str">
            <v>SAO  PAULO</v>
          </cell>
          <cell r="F548" t="str">
            <v>SP</v>
          </cell>
          <cell r="G548" t="str">
            <v xml:space="preserve"> </v>
          </cell>
          <cell r="H548">
            <v>9250620</v>
          </cell>
          <cell r="J548">
            <v>32751769000138</v>
          </cell>
          <cell r="K548" t="str">
            <v>32.751.769/0001-38</v>
          </cell>
          <cell r="M548" t="str">
            <v xml:space="preserve"> </v>
          </cell>
          <cell r="N548" t="str">
            <v>SUELI</v>
          </cell>
          <cell r="O548">
            <v>44391</v>
          </cell>
          <cell r="P548" t="str">
            <v>11 49754800</v>
          </cell>
          <cell r="R548" t="str">
            <v>RENOVA INDUSTRIA E COMERCIO LTDA</v>
          </cell>
        </row>
        <row r="549">
          <cell r="A549">
            <v>554</v>
          </cell>
          <cell r="B549" t="str">
            <v>ETICA COMERCIO VAREJISTA DE TINTAS LTDA</v>
          </cell>
          <cell r="C549" t="str">
            <v>VIRGILIO JUSTINIANO RIBEIRO</v>
          </cell>
          <cell r="D549" t="str">
            <v>CENTRO</v>
          </cell>
          <cell r="E549" t="str">
            <v>UNAI</v>
          </cell>
          <cell r="F549" t="str">
            <v>GO</v>
          </cell>
          <cell r="G549" t="str">
            <v xml:space="preserve"> </v>
          </cell>
          <cell r="H549">
            <v>38610001</v>
          </cell>
          <cell r="J549">
            <v>4744446000262</v>
          </cell>
          <cell r="K549" t="str">
            <v>04.744.446/0002-62</v>
          </cell>
          <cell r="M549" t="str">
            <v xml:space="preserve"> </v>
          </cell>
          <cell r="O549">
            <v>44398</v>
          </cell>
          <cell r="R549" t="str">
            <v>ETICA COMERCIO VAREJISTA DE TINTAS LTDA</v>
          </cell>
        </row>
        <row r="550">
          <cell r="A550">
            <v>555</v>
          </cell>
          <cell r="B550" t="str">
            <v>PECISTA DISTRIBUIÇÃO E REP. DE AUTO PEÇAS LTDA</v>
          </cell>
          <cell r="C550" t="str">
            <v>SOF/SUL QUADRA 07 CONJUNTO B LOTE 05</v>
          </cell>
          <cell r="D550" t="str">
            <v>GUARA</v>
          </cell>
          <cell r="E550" t="str">
            <v>BRASILIA</v>
          </cell>
          <cell r="F550" t="str">
            <v>DF</v>
          </cell>
          <cell r="G550" t="str">
            <v xml:space="preserve"> </v>
          </cell>
          <cell r="H550">
            <v>21957000</v>
          </cell>
          <cell r="J550">
            <v>38063210000100</v>
          </cell>
          <cell r="K550" t="str">
            <v>38.063.210/0001-00</v>
          </cell>
          <cell r="M550" t="str">
            <v xml:space="preserve"> </v>
          </cell>
          <cell r="O550">
            <v>44399</v>
          </cell>
          <cell r="R550" t="str">
            <v>PECISTA DISTRIBUIÇÃO E REP. DE AUTO PEÇAS LTDA</v>
          </cell>
        </row>
        <row r="551">
          <cell r="A551">
            <v>556</v>
          </cell>
          <cell r="B551" t="str">
            <v>BRASILUX TINTAS TECNICAS LTDA</v>
          </cell>
          <cell r="C551" t="str">
            <v>R.BAMBOZZI 240 CENTRO</v>
          </cell>
          <cell r="D551" t="str">
            <v>MATAO</v>
          </cell>
          <cell r="E551" t="str">
            <v>SAO  PAULO</v>
          </cell>
          <cell r="F551" t="str">
            <v>SP</v>
          </cell>
          <cell r="G551" t="str">
            <v xml:space="preserve"> </v>
          </cell>
          <cell r="H551">
            <v>15990668</v>
          </cell>
          <cell r="J551">
            <v>72770878000117</v>
          </cell>
          <cell r="K551" t="str">
            <v>72.770.878/0001-17</v>
          </cell>
          <cell r="L551">
            <v>441029187111</v>
          </cell>
          <cell r="M551" t="str">
            <v xml:space="preserve"> </v>
          </cell>
          <cell r="O551">
            <v>44404</v>
          </cell>
          <cell r="R551" t="str">
            <v>BRASILUX TINTAS TECNICAS LTDA</v>
          </cell>
        </row>
        <row r="552">
          <cell r="A552">
            <v>557</v>
          </cell>
          <cell r="B552" t="str">
            <v>NM COMER5CIO DE TINTAS EIRELLI</v>
          </cell>
          <cell r="C552" t="str">
            <v>QN 122 CONJUNTO 5 SN LOTE 03</v>
          </cell>
          <cell r="D552" t="str">
            <v>SAMAMBAIA SUL</v>
          </cell>
          <cell r="E552" t="str">
            <v>BRASILIA</v>
          </cell>
          <cell r="F552" t="str">
            <v>DF</v>
          </cell>
          <cell r="G552" t="str">
            <v xml:space="preserve"> </v>
          </cell>
          <cell r="H552">
            <v>72304105</v>
          </cell>
          <cell r="J552">
            <v>7411661000310</v>
          </cell>
          <cell r="K552" t="str">
            <v>07.411.661/0003-10</v>
          </cell>
          <cell r="M552" t="str">
            <v xml:space="preserve"> </v>
          </cell>
          <cell r="O552">
            <v>44410</v>
          </cell>
          <cell r="R552" t="str">
            <v>NM COMER5CIO DE TINTAS EIRELLI</v>
          </cell>
        </row>
        <row r="553">
          <cell r="A553">
            <v>558</v>
          </cell>
          <cell r="B553" t="str">
            <v>ORBI QUIMICA S/A</v>
          </cell>
          <cell r="C553" t="str">
            <v>AVENIDA MARIA HELENA</v>
          </cell>
          <cell r="D553" t="str">
            <v>JARDIM CAPITOLIO</v>
          </cell>
          <cell r="E553" t="str">
            <v>SAO  PAULO</v>
          </cell>
          <cell r="F553" t="str">
            <v>SP</v>
          </cell>
          <cell r="G553" t="str">
            <v xml:space="preserve"> </v>
          </cell>
          <cell r="H553">
            <v>13610410</v>
          </cell>
          <cell r="J553">
            <v>7704914000182</v>
          </cell>
          <cell r="K553" t="str">
            <v>07.704.914/0001-82</v>
          </cell>
          <cell r="M553" t="str">
            <v xml:space="preserve"> </v>
          </cell>
          <cell r="O553">
            <v>44414</v>
          </cell>
          <cell r="R553" t="str">
            <v>ORBI QUIMICA S/A</v>
          </cell>
        </row>
        <row r="554">
          <cell r="A554">
            <v>559</v>
          </cell>
          <cell r="B554" t="str">
            <v>TINTAS RENOVARE</v>
          </cell>
          <cell r="C554" t="str">
            <v>AV OTACILIO DOS SANTOS FARIA Q 08</v>
          </cell>
          <cell r="E554" t="str">
            <v>ALEXÂNIA</v>
          </cell>
          <cell r="F554" t="str">
            <v>GO</v>
          </cell>
          <cell r="G554" t="str">
            <v xml:space="preserve"> </v>
          </cell>
          <cell r="H554">
            <v>72930000</v>
          </cell>
          <cell r="J554">
            <v>14042069000192</v>
          </cell>
          <cell r="K554" t="str">
            <v>14.042.069/0001-92</v>
          </cell>
          <cell r="M554" t="str">
            <v xml:space="preserve"> </v>
          </cell>
          <cell r="O554">
            <v>44419</v>
          </cell>
          <cell r="P554" t="str">
            <v>62 31421342</v>
          </cell>
          <cell r="R554" t="str">
            <v>TINTAS RENOVARE</v>
          </cell>
        </row>
        <row r="555">
          <cell r="A555">
            <v>560</v>
          </cell>
          <cell r="B555" t="str">
            <v>GESSO 2 IRMAOS</v>
          </cell>
          <cell r="C555" t="str">
            <v>QS 10 LOTE</v>
          </cell>
          <cell r="D555" t="str">
            <v>AREAL</v>
          </cell>
          <cell r="E555" t="str">
            <v>BRASILIA</v>
          </cell>
          <cell r="F555" t="str">
            <v>DF</v>
          </cell>
          <cell r="G555" t="str">
            <v xml:space="preserve"> </v>
          </cell>
          <cell r="H555">
            <v>71978000</v>
          </cell>
          <cell r="J555">
            <v>11044388000149</v>
          </cell>
          <cell r="K555" t="str">
            <v>11.044.388/0001-49</v>
          </cell>
          <cell r="M555" t="str">
            <v xml:space="preserve"> </v>
          </cell>
          <cell r="O555">
            <v>44419</v>
          </cell>
          <cell r="P555" t="str">
            <v>61 33567451</v>
          </cell>
          <cell r="R555" t="str">
            <v>GESSO 2 IRMAOS</v>
          </cell>
        </row>
        <row r="556">
          <cell r="A556">
            <v>561</v>
          </cell>
          <cell r="B556" t="str">
            <v>YAC INDUSTRIA DE MAQ.DE SOLDA LTDA</v>
          </cell>
          <cell r="C556" t="str">
            <v>AV.BERTIOGA</v>
          </cell>
          <cell r="D556" t="str">
            <v>VARZEA PAULISTA</v>
          </cell>
          <cell r="E556" t="str">
            <v>SAO  PAULO</v>
          </cell>
          <cell r="F556" t="str">
            <v>SP</v>
          </cell>
          <cell r="G556" t="str">
            <v xml:space="preserve"> </v>
          </cell>
          <cell r="H556">
            <v>13225000</v>
          </cell>
          <cell r="J556">
            <v>7232961000170</v>
          </cell>
          <cell r="K556" t="str">
            <v>07.232.961/0001-70</v>
          </cell>
          <cell r="M556" t="str">
            <v xml:space="preserve"> </v>
          </cell>
          <cell r="O556">
            <v>44424</v>
          </cell>
          <cell r="R556" t="str">
            <v>YAC INDUSTRIA DE MAQ.DE SOLDA LTDA</v>
          </cell>
        </row>
        <row r="557">
          <cell r="A557">
            <v>562</v>
          </cell>
          <cell r="B557" t="str">
            <v>ALV INDUSTRIA E COMERCIO DE TINTAS LTDA</v>
          </cell>
          <cell r="C557" t="str">
            <v>RUA MARCOS NICOLAU STRAPASSONI</v>
          </cell>
          <cell r="D557" t="str">
            <v>DISTRITO INDUSTRIAL RIACHUELO</v>
          </cell>
          <cell r="E557" t="str">
            <v>SAO  PAULO</v>
          </cell>
          <cell r="F557" t="str">
            <v>SP</v>
          </cell>
          <cell r="G557" t="str">
            <v xml:space="preserve"> </v>
          </cell>
          <cell r="H557">
            <v>83430000</v>
          </cell>
          <cell r="J557">
            <v>5097254000193</v>
          </cell>
          <cell r="K557" t="str">
            <v>05.097.254/0001-93</v>
          </cell>
          <cell r="L557">
            <v>831132981113</v>
          </cell>
          <cell r="M557" t="str">
            <v xml:space="preserve"> </v>
          </cell>
          <cell r="O557">
            <v>44427</v>
          </cell>
          <cell r="R557" t="str">
            <v>ALV INDUSTRIA E COMERCIO DE TINTAS LTDA</v>
          </cell>
        </row>
        <row r="558">
          <cell r="A558">
            <v>563</v>
          </cell>
          <cell r="B558" t="str">
            <v>YVYTU INDUSTRIA E COMERCIO FILTROS LTDA</v>
          </cell>
          <cell r="C558" t="str">
            <v>ALEMEDA BOM PASTOR 3293 BARRO PRETO</v>
          </cell>
          <cell r="D558" t="str">
            <v>SAO JOSE DOS PINHAIS</v>
          </cell>
          <cell r="E558" t="str">
            <v>SAO  PAULO</v>
          </cell>
          <cell r="F558" t="str">
            <v>SP</v>
          </cell>
          <cell r="G558" t="str">
            <v xml:space="preserve"> </v>
          </cell>
          <cell r="H558">
            <v>83015810</v>
          </cell>
          <cell r="J558">
            <v>8101290000171</v>
          </cell>
          <cell r="K558" t="str">
            <v>08.101.290/0001-71</v>
          </cell>
          <cell r="M558" t="str">
            <v xml:space="preserve"> </v>
          </cell>
          <cell r="O558">
            <v>44427</v>
          </cell>
          <cell r="R558" t="str">
            <v>YVYTU INDUSTRIA E COMERCIO FILTROS LTDA</v>
          </cell>
        </row>
        <row r="559">
          <cell r="A559">
            <v>564</v>
          </cell>
          <cell r="B559" t="str">
            <v>HC PNEUS S.A</v>
          </cell>
          <cell r="C559" t="str">
            <v>SIA TREVHO LOTE 1711</v>
          </cell>
          <cell r="E559" t="str">
            <v>BRASILIA</v>
          </cell>
          <cell r="F559" t="str">
            <v>DF</v>
          </cell>
          <cell r="G559" t="str">
            <v xml:space="preserve"> </v>
          </cell>
          <cell r="H559">
            <v>71200010</v>
          </cell>
          <cell r="J559">
            <v>802000282</v>
          </cell>
          <cell r="K559" t="str">
            <v>008.020.002-82</v>
          </cell>
          <cell r="M559" t="str">
            <v xml:space="preserve"> </v>
          </cell>
          <cell r="O559">
            <v>44428</v>
          </cell>
          <cell r="R559" t="str">
            <v>HC PNEUS S.A</v>
          </cell>
        </row>
        <row r="560">
          <cell r="A560">
            <v>565</v>
          </cell>
          <cell r="B560" t="str">
            <v>AUTOLIMPE INDUSTRIA E COMERCIO DE SANEANTES EIRELI</v>
          </cell>
          <cell r="C560" t="str">
            <v>QI 16 LOTES 08-10</v>
          </cell>
          <cell r="D560" t="str">
            <v>SETOR INDUSTRIAL</v>
          </cell>
          <cell r="E560" t="str">
            <v>BRASILIA</v>
          </cell>
          <cell r="F560" t="str">
            <v>DF</v>
          </cell>
          <cell r="G560" t="str">
            <v xml:space="preserve"> </v>
          </cell>
          <cell r="H560">
            <v>72135160</v>
          </cell>
          <cell r="J560">
            <v>10981210000161</v>
          </cell>
          <cell r="K560" t="str">
            <v>10.981.210/0001-61</v>
          </cell>
          <cell r="M560" t="str">
            <v xml:space="preserve"> </v>
          </cell>
          <cell r="O560">
            <v>44432</v>
          </cell>
          <cell r="R560" t="str">
            <v>AUTOLIMPE INDUSTRIA E COMERCIO DE SANEANTES EIRELI</v>
          </cell>
        </row>
        <row r="561">
          <cell r="A561">
            <v>566</v>
          </cell>
          <cell r="B561" t="str">
            <v>CONCRECON</v>
          </cell>
          <cell r="C561" t="str">
            <v>STRC TRECHO 02 CONJUNTO D LOTE 05</v>
          </cell>
          <cell r="D561" t="str">
            <v>GUARA</v>
          </cell>
          <cell r="E561" t="str">
            <v>BRASILIA</v>
          </cell>
          <cell r="F561" t="str">
            <v>DF</v>
          </cell>
          <cell r="G561" t="str">
            <v xml:space="preserve"> </v>
          </cell>
          <cell r="H561">
            <v>71225524</v>
          </cell>
          <cell r="J561">
            <v>3585304000318</v>
          </cell>
          <cell r="K561" t="str">
            <v>03.585.304/0003-18</v>
          </cell>
          <cell r="M561" t="str">
            <v xml:space="preserve"> </v>
          </cell>
          <cell r="O561">
            <v>44439</v>
          </cell>
          <cell r="P561" t="str">
            <v>61 33613600</v>
          </cell>
          <cell r="R561" t="str">
            <v>CONCRECON</v>
          </cell>
        </row>
        <row r="562">
          <cell r="A562">
            <v>567</v>
          </cell>
          <cell r="B562" t="str">
            <v>GERALDO FRANSCISCO DE OLIVEIRA</v>
          </cell>
          <cell r="C562" t="str">
            <v>AV GOVERNADOR VALADARES</v>
          </cell>
          <cell r="D562">
            <v>546</v>
          </cell>
          <cell r="E562" t="str">
            <v>UNAÍ</v>
          </cell>
          <cell r="F562" t="str">
            <v>MG</v>
          </cell>
          <cell r="G562" t="str">
            <v xml:space="preserve"> </v>
          </cell>
          <cell r="H562">
            <v>38610014</v>
          </cell>
          <cell r="J562">
            <v>25544263000192</v>
          </cell>
          <cell r="K562" t="str">
            <v>25.544.263/0001-92</v>
          </cell>
          <cell r="M562" t="str">
            <v xml:space="preserve"> </v>
          </cell>
          <cell r="O562">
            <v>44439</v>
          </cell>
          <cell r="P562" t="str">
            <v>38 36763211</v>
          </cell>
          <cell r="R562" t="str">
            <v>GERALDO FRANSCISCO DE OLIVEIRA</v>
          </cell>
        </row>
        <row r="563">
          <cell r="A563">
            <v>568</v>
          </cell>
          <cell r="B563" t="str">
            <v>POSTO CACHOEIRA</v>
          </cell>
          <cell r="C563" t="str">
            <v>RUA VIRGILIO JUSTINIANO RIBEIRO</v>
          </cell>
          <cell r="D563" t="str">
            <v>UNAI</v>
          </cell>
          <cell r="E563" t="str">
            <v>UNAÍ</v>
          </cell>
          <cell r="F563" t="str">
            <v>MG</v>
          </cell>
          <cell r="G563" t="str">
            <v xml:space="preserve"> </v>
          </cell>
          <cell r="H563">
            <v>38610000</v>
          </cell>
          <cell r="J563">
            <v>15041900000154</v>
          </cell>
          <cell r="K563" t="str">
            <v>15.041.900/0001-54</v>
          </cell>
          <cell r="M563" t="str">
            <v xml:space="preserve"> </v>
          </cell>
          <cell r="O563">
            <v>44456</v>
          </cell>
          <cell r="R563" t="str">
            <v>POSTO CACHOEIRA</v>
          </cell>
        </row>
        <row r="564">
          <cell r="A564">
            <v>569</v>
          </cell>
          <cell r="B564" t="str">
            <v>ELETRICA DISTRITAL</v>
          </cell>
          <cell r="C564" t="str">
            <v>SIA QUADRA 4C BLOCO C LOJA 57</v>
          </cell>
          <cell r="E564" t="str">
            <v>BRASILIA</v>
          </cell>
          <cell r="F564" t="str">
            <v>DF</v>
          </cell>
          <cell r="G564" t="str">
            <v xml:space="preserve"> </v>
          </cell>
          <cell r="H564">
            <v>71215291</v>
          </cell>
          <cell r="J564">
            <v>1514533000154</v>
          </cell>
          <cell r="K564" t="str">
            <v>01.514.533/0001-54</v>
          </cell>
          <cell r="M564" t="str">
            <v xml:space="preserve"> </v>
          </cell>
          <cell r="O564">
            <v>44462</v>
          </cell>
          <cell r="R564" t="str">
            <v>ELETRICA DISTRITAL</v>
          </cell>
        </row>
        <row r="565">
          <cell r="A565">
            <v>570</v>
          </cell>
          <cell r="B565" t="str">
            <v>SAINT GOBAIN</v>
          </cell>
          <cell r="C565" t="str">
            <v>ROD REGIS BITTENCOURT</v>
          </cell>
          <cell r="D565" t="str">
            <v>AGUA MORNA</v>
          </cell>
          <cell r="E565" t="str">
            <v>SAO  PAULO</v>
          </cell>
          <cell r="F565" t="str">
            <v>SP</v>
          </cell>
          <cell r="G565" t="str">
            <v xml:space="preserve"> </v>
          </cell>
          <cell r="H565">
            <v>6818000</v>
          </cell>
          <cell r="J565">
            <v>61064838016560</v>
          </cell>
          <cell r="K565" t="str">
            <v>61.064.838/0165-60</v>
          </cell>
          <cell r="M565" t="str">
            <v xml:space="preserve"> </v>
          </cell>
          <cell r="O565">
            <v>44463</v>
          </cell>
          <cell r="R565" t="str">
            <v>SAINT GOBAIN</v>
          </cell>
        </row>
        <row r="566">
          <cell r="A566">
            <v>571</v>
          </cell>
          <cell r="B566" t="str">
            <v>CHIAPERINI INDUSTRIAL LTDA</v>
          </cell>
          <cell r="C566" t="str">
            <v>AV PROF LUIZA RIBEIRO</v>
          </cell>
          <cell r="D566" t="str">
            <v>SANTA R DE VITERBO</v>
          </cell>
          <cell r="E566" t="str">
            <v>SAO  PAULO</v>
          </cell>
          <cell r="F566" t="str">
            <v>SP</v>
          </cell>
          <cell r="G566" t="str">
            <v xml:space="preserve"> </v>
          </cell>
          <cell r="H566">
            <v>14270000</v>
          </cell>
          <cell r="J566">
            <v>59064766000182</v>
          </cell>
          <cell r="K566" t="str">
            <v>59.064.766/0001-82</v>
          </cell>
          <cell r="M566" t="str">
            <v xml:space="preserve"> </v>
          </cell>
          <cell r="O566">
            <v>44470</v>
          </cell>
          <cell r="R566" t="str">
            <v>CHIAPERINI INDUSTRIAL LTDA</v>
          </cell>
        </row>
        <row r="567">
          <cell r="A567">
            <v>572</v>
          </cell>
          <cell r="B567" t="str">
            <v>ITAU UNIBANCO S.A.</v>
          </cell>
          <cell r="C567" t="str">
            <v>PRAÇA ALFREDO EGYDIO DE SOUZA ARANHA, N. 100,</v>
          </cell>
          <cell r="E567" t="str">
            <v>SAO  PAULO</v>
          </cell>
          <cell r="F567" t="str">
            <v>SP</v>
          </cell>
          <cell r="G567" t="str">
            <v xml:space="preserve"> </v>
          </cell>
          <cell r="H567">
            <v>4344902</v>
          </cell>
          <cell r="J567">
            <v>60701190000104</v>
          </cell>
          <cell r="K567" t="str">
            <v>60.701.190/0001-04</v>
          </cell>
          <cell r="M567" t="str">
            <v xml:space="preserve"> </v>
          </cell>
          <cell r="O567">
            <v>44473</v>
          </cell>
          <cell r="R567" t="str">
            <v>ITAU UNIBANCO S.A.</v>
          </cell>
        </row>
        <row r="568">
          <cell r="A568">
            <v>573</v>
          </cell>
          <cell r="B568" t="str">
            <v>LIMPEZA.COM COMERCIO DE PRODUTOS DE LIMPEZA E DESC EIRELI</v>
          </cell>
          <cell r="C568" t="str">
            <v>SIA QUADRA 5 C AREA ESPECIAL</v>
          </cell>
          <cell r="E568" t="str">
            <v>BRASILIA</v>
          </cell>
          <cell r="F568" t="str">
            <v>DF</v>
          </cell>
          <cell r="G568" t="str">
            <v xml:space="preserve"> </v>
          </cell>
          <cell r="H568">
            <v>71200055</v>
          </cell>
          <cell r="J568">
            <v>34185754000185</v>
          </cell>
          <cell r="K568" t="str">
            <v>34.185.754/0001-85</v>
          </cell>
          <cell r="M568" t="str">
            <v xml:space="preserve"> </v>
          </cell>
          <cell r="O568">
            <v>44476</v>
          </cell>
          <cell r="R568" t="str">
            <v>LIMPEZA.COM COMERCIO DE PRODUTOS DE LIMPEZA E DESC EIRELI</v>
          </cell>
        </row>
        <row r="569">
          <cell r="A569">
            <v>574</v>
          </cell>
          <cell r="B569" t="str">
            <v>V&amp;T COMERCIO VAREJISTA DE TINTAS LTDA</v>
          </cell>
          <cell r="C569" t="str">
            <v>Q 44 CONJUNTO B LOTE 50</v>
          </cell>
          <cell r="D569" t="str">
            <v>PARQUE DA BARRAGEM SETOR 2</v>
          </cell>
          <cell r="E569" t="str">
            <v>ÁGUAS LINDAS DE GOIÁS</v>
          </cell>
          <cell r="F569" t="str">
            <v>GO</v>
          </cell>
          <cell r="G569" t="str">
            <v xml:space="preserve"> </v>
          </cell>
          <cell r="H569">
            <v>72910100</v>
          </cell>
          <cell r="J569">
            <v>36113768000208</v>
          </cell>
          <cell r="K569" t="str">
            <v>36.113.768/0002-08</v>
          </cell>
          <cell r="L569">
            <v>108660389</v>
          </cell>
          <cell r="M569" t="str">
            <v xml:space="preserve"> </v>
          </cell>
          <cell r="O569">
            <v>44482</v>
          </cell>
          <cell r="R569" t="str">
            <v>V&amp;T COMERCIO VAREJISTA DE TINTAS LTDA</v>
          </cell>
        </row>
        <row r="570">
          <cell r="A570">
            <v>575</v>
          </cell>
          <cell r="B570" t="str">
            <v>MARIA JOSE ADORNO SILVA</v>
          </cell>
          <cell r="C570" t="str">
            <v>QS 11 CONJUNTO U</v>
          </cell>
          <cell r="D570" t="str">
            <v>AGUAS CLARAS</v>
          </cell>
          <cell r="E570" t="str">
            <v>BRASILIA</v>
          </cell>
          <cell r="F570" t="str">
            <v>DF</v>
          </cell>
          <cell r="G570" t="str">
            <v xml:space="preserve"> </v>
          </cell>
          <cell r="H570">
            <v>71981720</v>
          </cell>
          <cell r="J570">
            <v>13271873000180</v>
          </cell>
          <cell r="K570" t="str">
            <v>13.271.873/0001-80</v>
          </cell>
          <cell r="M570" t="str">
            <v xml:space="preserve"> </v>
          </cell>
          <cell r="O570">
            <v>44489</v>
          </cell>
          <cell r="P570" t="str">
            <v>61 33560414</v>
          </cell>
          <cell r="R570" t="str">
            <v>MARIA JOSE ADORNO SILVA</v>
          </cell>
        </row>
        <row r="571">
          <cell r="A571">
            <v>576</v>
          </cell>
          <cell r="B571" t="str">
            <v>DZ9 REPRESENTAÇOES E COMERCIO</v>
          </cell>
          <cell r="C571" t="str">
            <v>QNM 19 CONJUNTO C</v>
          </cell>
          <cell r="E571" t="str">
            <v>BRASILIA</v>
          </cell>
          <cell r="F571" t="str">
            <v>DF</v>
          </cell>
          <cell r="G571" t="str">
            <v xml:space="preserve"> </v>
          </cell>
          <cell r="H571">
            <v>72215193</v>
          </cell>
          <cell r="J571">
            <v>40968267000191</v>
          </cell>
          <cell r="K571" t="str">
            <v>40.968.267/0001-91</v>
          </cell>
          <cell r="M571" t="str">
            <v xml:space="preserve"> </v>
          </cell>
          <cell r="O571">
            <v>44489</v>
          </cell>
          <cell r="P571">
            <v>61996150349</v>
          </cell>
          <cell r="R571" t="str">
            <v>DZ9 REPRESENTAÇOES E COMERCIO</v>
          </cell>
        </row>
        <row r="572">
          <cell r="A572">
            <v>577</v>
          </cell>
          <cell r="B572" t="str">
            <v>PROPEL GLOBAL COM. DE PAPEIS DESC. LTDA</v>
          </cell>
          <cell r="C572" t="str">
            <v>EUA JOAO XXIII</v>
          </cell>
          <cell r="D572" t="str">
            <v>SAO JUDAS</v>
          </cell>
          <cell r="E572" t="str">
            <v>SAO  PAULO</v>
          </cell>
          <cell r="F572" t="str">
            <v>SP</v>
          </cell>
          <cell r="G572" t="str">
            <v xml:space="preserve"> </v>
          </cell>
          <cell r="H572">
            <v>6730000</v>
          </cell>
          <cell r="J572">
            <v>4104365000117</v>
          </cell>
          <cell r="K572" t="str">
            <v>04.104.365/0001-17</v>
          </cell>
          <cell r="M572" t="str">
            <v xml:space="preserve"> </v>
          </cell>
          <cell r="O572">
            <v>44494</v>
          </cell>
          <cell r="P572" t="str">
            <v>11 21224019</v>
          </cell>
          <cell r="R572" t="str">
            <v>PROPEL GLOBAL COM. DE PAPEIS DESC. LTDA</v>
          </cell>
        </row>
        <row r="573">
          <cell r="A573">
            <v>578</v>
          </cell>
          <cell r="B573" t="str">
            <v>BANCO DO BRASIL</v>
          </cell>
          <cell r="C573" t="str">
            <v>Q SAUN QUADRA 5 LOTE B TORRES I, II E III</v>
          </cell>
          <cell r="E573" t="str">
            <v>BRASILIA</v>
          </cell>
          <cell r="F573" t="str">
            <v>DF</v>
          </cell>
          <cell r="G573" t="str">
            <v xml:space="preserve"> </v>
          </cell>
          <cell r="H573">
            <v>70040912</v>
          </cell>
          <cell r="J573">
            <v>191</v>
          </cell>
          <cell r="K573" t="str">
            <v>000.000.001-91</v>
          </cell>
          <cell r="M573" t="str">
            <v xml:space="preserve"> </v>
          </cell>
          <cell r="O573">
            <v>44495</v>
          </cell>
          <cell r="R573" t="str">
            <v>BANCO DO BRASIL</v>
          </cell>
        </row>
        <row r="574">
          <cell r="A574">
            <v>579</v>
          </cell>
          <cell r="B574" t="str">
            <v>SUPERPRO</v>
          </cell>
          <cell r="C574" t="str">
            <v>ROD BR 116 KM258 PREDIO 7</v>
          </cell>
          <cell r="D574" t="str">
            <v>ESTEIO</v>
          </cell>
          <cell r="E574" t="str">
            <v>MATO PERSO</v>
          </cell>
          <cell r="F574" t="str">
            <v>RS</v>
          </cell>
          <cell r="G574" t="str">
            <v xml:space="preserve"> </v>
          </cell>
          <cell r="H574">
            <v>93270000</v>
          </cell>
          <cell r="J574">
            <v>11071732000199</v>
          </cell>
          <cell r="K574" t="str">
            <v>11.071.732/0001-99</v>
          </cell>
          <cell r="M574" t="str">
            <v xml:space="preserve"> </v>
          </cell>
          <cell r="O574">
            <v>44496</v>
          </cell>
          <cell r="P574" t="str">
            <v>51 34739670</v>
          </cell>
          <cell r="R574" t="str">
            <v>SUPERPRO</v>
          </cell>
        </row>
        <row r="575">
          <cell r="A575">
            <v>580</v>
          </cell>
          <cell r="B575" t="str">
            <v>CEMIG DISTRIBUIÇÃO S.A</v>
          </cell>
          <cell r="C575" t="str">
            <v>AV.BARBACENA 1200 17 ANDAR ALA A1</v>
          </cell>
          <cell r="E575" t="str">
            <v>UNAÍ</v>
          </cell>
          <cell r="F575" t="str">
            <v>MG</v>
          </cell>
          <cell r="G575" t="str">
            <v xml:space="preserve"> </v>
          </cell>
          <cell r="H575">
            <v>30190131</v>
          </cell>
          <cell r="J575">
            <v>6981180000116</v>
          </cell>
          <cell r="K575" t="str">
            <v>06.981.180/0001-16</v>
          </cell>
          <cell r="M575" t="str">
            <v xml:space="preserve"> </v>
          </cell>
          <cell r="O575">
            <v>44496</v>
          </cell>
          <cell r="R575" t="str">
            <v>CEMIG DISTRIBUIÇÃO S.A</v>
          </cell>
        </row>
        <row r="576">
          <cell r="A576">
            <v>581</v>
          </cell>
          <cell r="B576" t="str">
            <v>ORIGAMI COMERCIO DE RESIDUOS DE PAPEL E PAPELAO</v>
          </cell>
          <cell r="C576" t="str">
            <v>R IGNEZ DE SOUZA SOARES 745</v>
          </cell>
          <cell r="D576" t="str">
            <v>TATUGUARA</v>
          </cell>
          <cell r="E576" t="str">
            <v>CURITIBA</v>
          </cell>
          <cell r="F576" t="str">
            <v>PR</v>
          </cell>
          <cell r="G576" t="str">
            <v xml:space="preserve"> </v>
          </cell>
          <cell r="H576">
            <v>81940010</v>
          </cell>
          <cell r="J576">
            <v>31715680000153</v>
          </cell>
          <cell r="K576" t="str">
            <v>31.715.680/0001-53</v>
          </cell>
          <cell r="M576" t="str">
            <v xml:space="preserve"> </v>
          </cell>
          <cell r="O576">
            <v>44504</v>
          </cell>
          <cell r="P576" t="str">
            <v>41 32659415</v>
          </cell>
          <cell r="R576" t="str">
            <v>ORIGAMI COMERCIO DE RESIDUOS DE PAPEL E PAPELAO</v>
          </cell>
        </row>
        <row r="577">
          <cell r="A577">
            <v>582</v>
          </cell>
          <cell r="B577" t="str">
            <v>PLASTIKA INDUSTRIA</v>
          </cell>
          <cell r="C577" t="str">
            <v>ALAMEDA VITORIA REGIA 531 QD 51 LOTE 19</v>
          </cell>
          <cell r="D577" t="str">
            <v>GOIANIA 2</v>
          </cell>
          <cell r="E577" t="str">
            <v>GOIÂNIA</v>
          </cell>
          <cell r="F577" t="str">
            <v>GO</v>
          </cell>
          <cell r="G577" t="str">
            <v xml:space="preserve"> </v>
          </cell>
          <cell r="H577">
            <v>74663630</v>
          </cell>
          <cell r="J577">
            <v>15436096000102</v>
          </cell>
          <cell r="K577" t="str">
            <v>15.436.096/0001-02</v>
          </cell>
          <cell r="M577" t="str">
            <v xml:space="preserve"> </v>
          </cell>
          <cell r="O577">
            <v>44510</v>
          </cell>
          <cell r="R577" t="str">
            <v>PLASTIKA INDUSTRIA</v>
          </cell>
        </row>
        <row r="578">
          <cell r="A578">
            <v>583</v>
          </cell>
          <cell r="B578" t="str">
            <v>TINTAS RENOVARE</v>
          </cell>
          <cell r="C578" t="str">
            <v>AV OTACILIO DOS SANTOS FARIA Q 08</v>
          </cell>
          <cell r="D578" t="str">
            <v>ALEXANDRIA</v>
          </cell>
          <cell r="E578" t="str">
            <v>GOIÂNIA</v>
          </cell>
          <cell r="F578" t="str">
            <v>GO</v>
          </cell>
          <cell r="G578" t="str">
            <v xml:space="preserve"> </v>
          </cell>
          <cell r="H578">
            <v>72930000</v>
          </cell>
          <cell r="J578">
            <v>14042069000192</v>
          </cell>
          <cell r="K578" t="str">
            <v>14.042.069/0001-92</v>
          </cell>
          <cell r="M578" t="str">
            <v xml:space="preserve"> </v>
          </cell>
          <cell r="O578">
            <v>44511</v>
          </cell>
          <cell r="P578" t="str">
            <v>62 31421342</v>
          </cell>
          <cell r="R578" t="str">
            <v>TINTAS RENOVARE</v>
          </cell>
        </row>
        <row r="579">
          <cell r="A579">
            <v>584</v>
          </cell>
          <cell r="B579" t="str">
            <v>LCGA SERVIÇOS E MANUTENLOES EIRELI</v>
          </cell>
          <cell r="C579" t="str">
            <v>RUA 7 LOTE 335 LJ 5</v>
          </cell>
          <cell r="E579" t="str">
            <v>BRASILIA</v>
          </cell>
          <cell r="F579" t="str">
            <v>DF</v>
          </cell>
          <cell r="G579" t="str">
            <v xml:space="preserve"> </v>
          </cell>
          <cell r="H579">
            <v>72003365</v>
          </cell>
          <cell r="J579">
            <v>26009318000127</v>
          </cell>
          <cell r="K579" t="str">
            <v>26.009.318/0001-27</v>
          </cell>
          <cell r="M579" t="str">
            <v xml:space="preserve"> </v>
          </cell>
          <cell r="O579">
            <v>44519</v>
          </cell>
          <cell r="R579" t="str">
            <v>LCGA SERVIÇOS E MANUTENLOES EIRELI</v>
          </cell>
        </row>
        <row r="580">
          <cell r="A580">
            <v>585</v>
          </cell>
          <cell r="B580" t="str">
            <v>VOXER COMERCIO DE CERAS E POLIDORES LTDA</v>
          </cell>
          <cell r="C580" t="str">
            <v>ARARE N.S/N</v>
          </cell>
          <cell r="D580" t="str">
            <v>PARQUE GUADALAJARA</v>
          </cell>
          <cell r="E580" t="str">
            <v>CAUCAIA</v>
          </cell>
          <cell r="F580" t="str">
            <v>CE</v>
          </cell>
          <cell r="G580" t="str">
            <v xml:space="preserve"> </v>
          </cell>
          <cell r="H580">
            <v>61650110</v>
          </cell>
          <cell r="J580">
            <v>43262205000158</v>
          </cell>
          <cell r="K580" t="str">
            <v>43.262.205/0001-58</v>
          </cell>
          <cell r="M580" t="str">
            <v xml:space="preserve"> </v>
          </cell>
          <cell r="O580">
            <v>44526</v>
          </cell>
          <cell r="P580">
            <v>85988254326</v>
          </cell>
          <cell r="R580" t="str">
            <v>VOXER COMERCIO DE CERAS E POLIDORES LTDA</v>
          </cell>
        </row>
        <row r="581">
          <cell r="A581">
            <v>586</v>
          </cell>
          <cell r="B581" t="str">
            <v>UZUCLEAN INS COM IMP EXP LTDA</v>
          </cell>
          <cell r="C581" t="str">
            <v>RUA CESAR MUGNATO</v>
          </cell>
          <cell r="E581" t="str">
            <v>UBERLÂNDIA</v>
          </cell>
          <cell r="F581" t="str">
            <v>MG</v>
          </cell>
          <cell r="G581" t="str">
            <v xml:space="preserve"> </v>
          </cell>
          <cell r="H581">
            <v>38402810</v>
          </cell>
          <cell r="J581">
            <v>9271415000174</v>
          </cell>
          <cell r="K581" t="str">
            <v>09.271.415/0001-74</v>
          </cell>
          <cell r="M581" t="str">
            <v xml:space="preserve"> </v>
          </cell>
          <cell r="O581">
            <v>44531</v>
          </cell>
          <cell r="R581" t="str">
            <v>UZUCLEAN INS COM IMP EXP LTDA</v>
          </cell>
        </row>
        <row r="582">
          <cell r="A582">
            <v>587</v>
          </cell>
          <cell r="B582" t="str">
            <v>MARQUELLE ANTUNES TEIXEIRA</v>
          </cell>
          <cell r="C582" t="str">
            <v>SCIA 14 QUADRA 10 LOTA</v>
          </cell>
          <cell r="E582" t="str">
            <v>BRASILIA</v>
          </cell>
          <cell r="F582" t="str">
            <v>DF</v>
          </cell>
          <cell r="G582" t="str">
            <v xml:space="preserve"> </v>
          </cell>
          <cell r="H582">
            <v>71150150</v>
          </cell>
          <cell r="J582">
            <v>40643664000193</v>
          </cell>
          <cell r="K582" t="str">
            <v>40.643.664/0001-93</v>
          </cell>
          <cell r="M582" t="str">
            <v xml:space="preserve"> </v>
          </cell>
          <cell r="O582">
            <v>44552</v>
          </cell>
          <cell r="R582" t="str">
            <v>MARQUELLE ANTUNES TEIXEIRA</v>
          </cell>
        </row>
        <row r="583">
          <cell r="A583">
            <v>588</v>
          </cell>
          <cell r="B583" t="str">
            <v>ALUGUEL LUZIANIA</v>
          </cell>
          <cell r="C583" t="str">
            <v>ALUGUEL LUZIANIA</v>
          </cell>
          <cell r="E583" t="str">
            <v>LUZIÂNIA</v>
          </cell>
          <cell r="F583" t="str">
            <v>GO</v>
          </cell>
          <cell r="G583" t="str">
            <v xml:space="preserve"> </v>
          </cell>
          <cell r="H583">
            <v>72150250</v>
          </cell>
          <cell r="J583">
            <v>11111111111</v>
          </cell>
          <cell r="K583" t="str">
            <v>111.111.111-11</v>
          </cell>
          <cell r="M583" t="str">
            <v xml:space="preserve"> </v>
          </cell>
          <cell r="O583">
            <v>44558</v>
          </cell>
          <cell r="R583" t="str">
            <v>ALUGUEL LUZIANIA</v>
          </cell>
        </row>
        <row r="584">
          <cell r="A584">
            <v>589</v>
          </cell>
          <cell r="B584" t="str">
            <v>JEOLOG TRANSPORTES</v>
          </cell>
          <cell r="C584" t="str">
            <v>ROD BR 153 AREA SN GALPAO 6</v>
          </cell>
          <cell r="D584" t="str">
            <v>FAZENDA RETIRO</v>
          </cell>
          <cell r="E584" t="str">
            <v>GOIÂNIA</v>
          </cell>
          <cell r="F584" t="str">
            <v>GO</v>
          </cell>
          <cell r="G584" t="str">
            <v xml:space="preserve"> </v>
          </cell>
          <cell r="H584">
            <v>74620430</v>
          </cell>
          <cell r="J584">
            <v>7515384000124</v>
          </cell>
          <cell r="K584" t="str">
            <v>07.515.384/0001-24</v>
          </cell>
          <cell r="M584" t="str">
            <v xml:space="preserve"> </v>
          </cell>
          <cell r="O584">
            <v>44565</v>
          </cell>
          <cell r="R584" t="str">
            <v>JEOLOG TRANSPORTES</v>
          </cell>
        </row>
        <row r="585">
          <cell r="A585">
            <v>590</v>
          </cell>
          <cell r="B585" t="str">
            <v>2° OFICIO DE PROTESTO DE TITULOS DO GUARA</v>
          </cell>
          <cell r="C585" t="str">
            <v>SIA QUADRA C</v>
          </cell>
          <cell r="E585" t="str">
            <v>GUARA</v>
          </cell>
          <cell r="F585" t="str">
            <v>DF</v>
          </cell>
          <cell r="G585" t="str">
            <v xml:space="preserve"> </v>
          </cell>
          <cell r="H585">
            <v>71200054</v>
          </cell>
          <cell r="J585">
            <v>4364134000142</v>
          </cell>
          <cell r="K585" t="str">
            <v>04.364.134/0001-42</v>
          </cell>
          <cell r="M585" t="str">
            <v xml:space="preserve"> </v>
          </cell>
          <cell r="O585">
            <v>44607</v>
          </cell>
          <cell r="R585" t="str">
            <v>2° OFICIO DE PROTESTO DE TITULOS DO GUARA</v>
          </cell>
        </row>
        <row r="586">
          <cell r="A586">
            <v>591</v>
          </cell>
          <cell r="B586" t="str">
            <v>FF BORGES COMERCIO DE MATERIAIS ELETRICOS</v>
          </cell>
          <cell r="C586" t="str">
            <v>QUADRA 4 C BLOCO C</v>
          </cell>
          <cell r="E586" t="str">
            <v>GUARA</v>
          </cell>
          <cell r="F586" t="str">
            <v>DF</v>
          </cell>
          <cell r="G586" t="str">
            <v xml:space="preserve"> </v>
          </cell>
          <cell r="H586">
            <v>71200048</v>
          </cell>
          <cell r="J586">
            <v>27136996000113</v>
          </cell>
          <cell r="K586" t="str">
            <v>27.136.996/0001-13</v>
          </cell>
          <cell r="M586" t="str">
            <v xml:space="preserve"> </v>
          </cell>
          <cell r="O586">
            <v>44616</v>
          </cell>
          <cell r="R586" t="str">
            <v>FF BORGES COMERCIO DE MATERIAIS ELETRICOS</v>
          </cell>
        </row>
        <row r="587">
          <cell r="A587">
            <v>592</v>
          </cell>
          <cell r="B587" t="str">
            <v>DIVERSOS SALARIO</v>
          </cell>
          <cell r="C587">
            <v>0</v>
          </cell>
          <cell r="E587">
            <v>1</v>
          </cell>
          <cell r="F587" t="str">
            <v>DF</v>
          </cell>
          <cell r="G587" t="str">
            <v xml:space="preserve"> </v>
          </cell>
          <cell r="H587">
            <v>1010000</v>
          </cell>
          <cell r="J587">
            <v>11111111111</v>
          </cell>
          <cell r="K587" t="str">
            <v>111.111.111-11</v>
          </cell>
          <cell r="M587" t="str">
            <v xml:space="preserve"> </v>
          </cell>
          <cell r="O587">
            <v>44627</v>
          </cell>
          <cell r="R587" t="str">
            <v>DIVERSOS SALARIO</v>
          </cell>
        </row>
        <row r="588">
          <cell r="A588">
            <v>593</v>
          </cell>
          <cell r="B588" t="str">
            <v>DPRF- DEPARTAMENTO DE POLICIA RODOVIARIA FEDERAL</v>
          </cell>
          <cell r="C588" t="str">
            <v>SUPERENTENDENCIA REGIONAL DO GOIAS</v>
          </cell>
          <cell r="E588" t="str">
            <v>GOIAS</v>
          </cell>
          <cell r="F588" t="str">
            <v>DF</v>
          </cell>
          <cell r="G588" t="str">
            <v xml:space="preserve"> </v>
          </cell>
          <cell r="H588">
            <v>74543380</v>
          </cell>
          <cell r="J588">
            <v>394494011685</v>
          </cell>
          <cell r="K588" t="str">
            <v>00.394.494/0116-85</v>
          </cell>
          <cell r="M588" t="str">
            <v xml:space="preserve"> </v>
          </cell>
          <cell r="O588">
            <v>44634</v>
          </cell>
          <cell r="R588" t="str">
            <v>DPRF- DEPARTAMENTO DE POLICIA RODOVIARIA FEDERAL</v>
          </cell>
        </row>
        <row r="589">
          <cell r="A589">
            <v>594</v>
          </cell>
          <cell r="B589" t="str">
            <v>CIA ULTRAGAZ S/A</v>
          </cell>
          <cell r="C589" t="str">
            <v>ST. HAB. VICENTE PIRES - TAGUATINGA</v>
          </cell>
          <cell r="D589" t="str">
            <v>TAGUATINGA</v>
          </cell>
          <cell r="E589" t="str">
            <v>BRASSILIA</v>
          </cell>
          <cell r="F589" t="str">
            <v>DF</v>
          </cell>
          <cell r="G589" t="str">
            <v xml:space="preserve"> </v>
          </cell>
          <cell r="H589">
            <v>72007730</v>
          </cell>
          <cell r="J589">
            <v>61602199005858</v>
          </cell>
          <cell r="K589" t="str">
            <v>61.602.199/0058-58</v>
          </cell>
          <cell r="M589" t="str">
            <v xml:space="preserve"> </v>
          </cell>
          <cell r="O589">
            <v>44660</v>
          </cell>
          <cell r="R589" t="str">
            <v>CIA ULTRAGAZ S/A</v>
          </cell>
        </row>
        <row r="590">
          <cell r="A590">
            <v>595</v>
          </cell>
          <cell r="B590" t="str">
            <v>ALERTA SEGURANÇA E SAUDE OCUPACIONAL LTDA</v>
          </cell>
          <cell r="C590" t="str">
            <v>R ALBA GONZAGA, 777</v>
          </cell>
          <cell r="E590" t="str">
            <v>UNAÍ</v>
          </cell>
          <cell r="F590" t="str">
            <v>MG</v>
          </cell>
          <cell r="G590" t="str">
            <v xml:space="preserve"> </v>
          </cell>
          <cell r="H590">
            <v>38616040</v>
          </cell>
          <cell r="J590">
            <v>19454575000102</v>
          </cell>
          <cell r="K590" t="str">
            <v>19.454.575/0001-02</v>
          </cell>
          <cell r="M590" t="str">
            <v xml:space="preserve"> </v>
          </cell>
          <cell r="O590">
            <v>44664</v>
          </cell>
          <cell r="R590" t="str">
            <v>ALERTA SEGURANÇA E SAUDE OCUPACIONAL LTDA</v>
          </cell>
        </row>
        <row r="591">
          <cell r="A591">
            <v>596</v>
          </cell>
          <cell r="B591" t="str">
            <v>ESTACAO JAPAN COMERCIO DE VEICULOS LTDA</v>
          </cell>
          <cell r="C591" t="str">
            <v>AVENIDA COMERCIAL 14 TRECHO 01 LOTE 5</v>
          </cell>
          <cell r="D591" t="str">
            <v>SETOR HABITACIONAL - LOGO NORTE</v>
          </cell>
          <cell r="E591" t="str">
            <v>BRASILIA</v>
          </cell>
          <cell r="F591" t="str">
            <v>DF</v>
          </cell>
          <cell r="G591" t="str">
            <v xml:space="preserve"> </v>
          </cell>
          <cell r="H591">
            <v>71551010</v>
          </cell>
          <cell r="J591">
            <v>11727257000166</v>
          </cell>
          <cell r="K591" t="str">
            <v>11.727.257/0001-66</v>
          </cell>
          <cell r="M591" t="str">
            <v xml:space="preserve"> </v>
          </cell>
          <cell r="O591">
            <v>44698</v>
          </cell>
          <cell r="P591">
            <v>98981902310</v>
          </cell>
          <cell r="R591" t="str">
            <v>ESTACAO JAPAN COMERCIO DE VEICULOS LTDA</v>
          </cell>
        </row>
        <row r="592">
          <cell r="A592">
            <v>597</v>
          </cell>
          <cell r="B592" t="str">
            <v>NATIVA TRANSPORTE</v>
          </cell>
          <cell r="C592" t="str">
            <v>RUA EDVINO ANTONIO DEBANI, 225-23</v>
          </cell>
          <cell r="D592" t="str">
            <v>FAZENDINHA</v>
          </cell>
          <cell r="E592" t="str">
            <v>CURITIBA</v>
          </cell>
          <cell r="F592" t="str">
            <v>PR</v>
          </cell>
          <cell r="G592" t="str">
            <v xml:space="preserve"> </v>
          </cell>
          <cell r="H592">
            <v>81330600</v>
          </cell>
          <cell r="J592">
            <v>33749005000170</v>
          </cell>
          <cell r="K592" t="str">
            <v>33.749.005/0001-70</v>
          </cell>
          <cell r="M592" t="str">
            <v xml:space="preserve"> </v>
          </cell>
          <cell r="O592">
            <v>44711</v>
          </cell>
          <cell r="P592" t="str">
            <v>61 37722953</v>
          </cell>
          <cell r="R592" t="str">
            <v>NATIVA TRANSPORTE</v>
          </cell>
        </row>
        <row r="593">
          <cell r="A593">
            <v>598</v>
          </cell>
          <cell r="B593" t="str">
            <v>SAGA CRT</v>
          </cell>
          <cell r="C593" t="str">
            <v>CRT</v>
          </cell>
          <cell r="D593" t="str">
            <v>SOF SUL</v>
          </cell>
          <cell r="E593">
            <v>1</v>
          </cell>
          <cell r="F593" t="str">
            <v>DF</v>
          </cell>
          <cell r="G593" t="str">
            <v xml:space="preserve"> </v>
          </cell>
          <cell r="H593">
            <v>71150250</v>
          </cell>
          <cell r="J593">
            <v>12657826000107</v>
          </cell>
          <cell r="K593" t="str">
            <v>12.657.826/0001-07</v>
          </cell>
          <cell r="M593" t="str">
            <v xml:space="preserve"> </v>
          </cell>
          <cell r="O593">
            <v>44714</v>
          </cell>
          <cell r="R593" t="str">
            <v>SAGA CRT</v>
          </cell>
        </row>
        <row r="594">
          <cell r="A594">
            <v>599</v>
          </cell>
          <cell r="B594" t="str">
            <v>MERCANTIL CANOPUS COMERCIO DE MOTOCICLETAS LTDA</v>
          </cell>
          <cell r="C594" t="str">
            <v>QNM QD 12</v>
          </cell>
          <cell r="D594" t="str">
            <v>BRASILIA</v>
          </cell>
          <cell r="E594" t="str">
            <v>DF</v>
          </cell>
          <cell r="F594" t="str">
            <v>DF</v>
          </cell>
          <cell r="G594" t="str">
            <v xml:space="preserve"> </v>
          </cell>
          <cell r="H594">
            <v>12210120</v>
          </cell>
          <cell r="J594">
            <v>2974456000188</v>
          </cell>
          <cell r="K594" t="str">
            <v>02.974.456/0001-88</v>
          </cell>
          <cell r="M594" t="str">
            <v xml:space="preserve"> </v>
          </cell>
          <cell r="O594">
            <v>44719</v>
          </cell>
          <cell r="R594" t="str">
            <v>MERCANTIL CANOPUS COMERCIO DE MOTOCICLETAS LTDA</v>
          </cell>
        </row>
        <row r="595">
          <cell r="A595">
            <v>600</v>
          </cell>
          <cell r="B595" t="str">
            <v>TINBOUND MARKETING</v>
          </cell>
          <cell r="C595" t="str">
            <v>ADE CJ 13 LT 41/42 SALA 202</v>
          </cell>
          <cell r="E595" t="str">
            <v>BRAILIA</v>
          </cell>
          <cell r="F595" t="str">
            <v>DF</v>
          </cell>
          <cell r="G595" t="str">
            <v xml:space="preserve"> </v>
          </cell>
          <cell r="H595">
            <v>71250150</v>
          </cell>
          <cell r="J595">
            <v>34652572000177</v>
          </cell>
          <cell r="K595" t="str">
            <v>34.652.572/0001-77</v>
          </cell>
          <cell r="M595" t="str">
            <v xml:space="preserve"> </v>
          </cell>
          <cell r="O595">
            <v>44725</v>
          </cell>
          <cell r="R595" t="str">
            <v>TINBOUND MARKETING</v>
          </cell>
        </row>
        <row r="596">
          <cell r="A596">
            <v>601</v>
          </cell>
          <cell r="B596" t="str">
            <v>RECEITA FEDERAL</v>
          </cell>
          <cell r="C596" t="str">
            <v>SAUS Q. 3 BL O</v>
          </cell>
          <cell r="E596" t="str">
            <v>ASA SUL</v>
          </cell>
          <cell r="F596" t="str">
            <v>DF</v>
          </cell>
          <cell r="G596" t="str">
            <v xml:space="preserve"> </v>
          </cell>
          <cell r="H596">
            <v>70079900</v>
          </cell>
          <cell r="J596">
            <v>394460005887</v>
          </cell>
          <cell r="K596" t="str">
            <v>00.394.460/0058-87</v>
          </cell>
          <cell r="M596" t="str">
            <v xml:space="preserve"> </v>
          </cell>
          <cell r="O596">
            <v>44733</v>
          </cell>
          <cell r="R596" t="str">
            <v>RECEITA FEDERAL</v>
          </cell>
        </row>
        <row r="597">
          <cell r="A597">
            <v>602</v>
          </cell>
          <cell r="B597" t="str">
            <v>SONAVOIP TELECOMUNICACOES LTDA</v>
          </cell>
          <cell r="C597" t="str">
            <v>SANTA RITA CARATINGA-MG</v>
          </cell>
          <cell r="E597" t="str">
            <v>CARATINGA</v>
          </cell>
          <cell r="F597" t="str">
            <v>MG</v>
          </cell>
          <cell r="G597" t="str">
            <v xml:space="preserve"> </v>
          </cell>
          <cell r="H597">
            <v>35302025</v>
          </cell>
          <cell r="J597">
            <v>11833079000158</v>
          </cell>
          <cell r="K597" t="str">
            <v>11.833.079/0001-58</v>
          </cell>
          <cell r="M597" t="str">
            <v xml:space="preserve"> </v>
          </cell>
          <cell r="O597">
            <v>44739</v>
          </cell>
          <cell r="R597" t="str">
            <v>SONAVOIP TELECOMUNICACOES LTDA</v>
          </cell>
        </row>
        <row r="598">
          <cell r="A598">
            <v>603</v>
          </cell>
          <cell r="B598" t="str">
            <v>CARLOS G L FEITOSA (TONNER)</v>
          </cell>
          <cell r="C598" t="str">
            <v>R 6 CH</v>
          </cell>
          <cell r="E598" t="str">
            <v>BRASILIA</v>
          </cell>
          <cell r="F598" t="str">
            <v>DF</v>
          </cell>
          <cell r="G598" t="str">
            <v xml:space="preserve"> </v>
          </cell>
          <cell r="H598">
            <v>71150250</v>
          </cell>
          <cell r="J598">
            <v>27050910000135</v>
          </cell>
          <cell r="K598" t="str">
            <v>27.050.910/0001-35</v>
          </cell>
          <cell r="M598" t="str">
            <v xml:space="preserve"> </v>
          </cell>
          <cell r="O598">
            <v>44740</v>
          </cell>
          <cell r="R598" t="str">
            <v>CARLOS G L FEITOSA (TONNER)</v>
          </cell>
        </row>
        <row r="599">
          <cell r="A599">
            <v>604</v>
          </cell>
          <cell r="B599" t="str">
            <v>QUALITY GONDOLAS &amp; PORTA PALETE</v>
          </cell>
          <cell r="C599" t="str">
            <v>BR 060  KM 01</v>
          </cell>
          <cell r="E599" t="str">
            <v>BRASILIA</v>
          </cell>
          <cell r="F599" t="str">
            <v>DF</v>
          </cell>
          <cell r="G599" t="str">
            <v xml:space="preserve"> </v>
          </cell>
          <cell r="H599">
            <v>74484470</v>
          </cell>
          <cell r="J599">
            <v>31038005000137</v>
          </cell>
          <cell r="K599" t="str">
            <v>31.038.005/0001-37</v>
          </cell>
          <cell r="M599" t="str">
            <v xml:space="preserve"> </v>
          </cell>
          <cell r="O599">
            <v>44747</v>
          </cell>
          <cell r="R599" t="str">
            <v>QUALITY GONDOLAS &amp; PORTA PALETE</v>
          </cell>
        </row>
        <row r="600">
          <cell r="A600">
            <v>605</v>
          </cell>
          <cell r="B600" t="str">
            <v>CASA E FESTA ACESSORIOS E FANTASIAS LTDA</v>
          </cell>
          <cell r="C600" t="str">
            <v>SIA TRECHO 06</v>
          </cell>
          <cell r="E600" t="str">
            <v>BRASILIA</v>
          </cell>
          <cell r="F600" t="str">
            <v>DF</v>
          </cell>
          <cell r="G600" t="str">
            <v xml:space="preserve"> </v>
          </cell>
          <cell r="H600">
            <v>71205060</v>
          </cell>
          <cell r="J600">
            <v>26525433000669</v>
          </cell>
          <cell r="K600" t="str">
            <v>26.525.433/0006-69</v>
          </cell>
          <cell r="M600" t="str">
            <v xml:space="preserve"> </v>
          </cell>
          <cell r="O600">
            <v>44747</v>
          </cell>
          <cell r="R600" t="str">
            <v>CASA E FESTA ACESSORIOS E FANTASIAS LTDA</v>
          </cell>
        </row>
        <row r="601">
          <cell r="A601">
            <v>606</v>
          </cell>
          <cell r="B601" t="str">
            <v>CANAL COACHING APOIO ADMINISTRATIVO LTDA</v>
          </cell>
          <cell r="C601" t="str">
            <v>ST SIG QD 1</v>
          </cell>
          <cell r="E601" t="str">
            <v>BSB</v>
          </cell>
          <cell r="F601" t="str">
            <v>DF</v>
          </cell>
          <cell r="G601" t="str">
            <v xml:space="preserve"> </v>
          </cell>
          <cell r="H601">
            <v>70610410</v>
          </cell>
          <cell r="J601">
            <v>16895510000104</v>
          </cell>
          <cell r="K601" t="str">
            <v>16.895.510/0001-04</v>
          </cell>
          <cell r="M601" t="str">
            <v xml:space="preserve"> </v>
          </cell>
          <cell r="O601">
            <v>44748</v>
          </cell>
          <cell r="R601" t="str">
            <v>CANAL COACHING APOIO ADMINISTRATIVO LTDA</v>
          </cell>
        </row>
        <row r="602">
          <cell r="A602">
            <v>607</v>
          </cell>
          <cell r="B602" t="str">
            <v>BOMBEIROS GO</v>
          </cell>
          <cell r="C602" t="str">
            <v>RUA DOM HELDER CÂMARA QD 49A 49 - A</v>
          </cell>
          <cell r="E602" t="str">
            <v>LUZIANIA</v>
          </cell>
          <cell r="F602" t="str">
            <v>GO</v>
          </cell>
          <cell r="G602" t="str">
            <v xml:space="preserve"> </v>
          </cell>
          <cell r="H602">
            <v>72804250</v>
          </cell>
          <cell r="J602">
            <v>5920890000173</v>
          </cell>
          <cell r="K602" t="str">
            <v>05.920.890/0001-73</v>
          </cell>
          <cell r="M602" t="str">
            <v xml:space="preserve"> </v>
          </cell>
          <cell r="O602">
            <v>44754</v>
          </cell>
          <cell r="R602" t="str">
            <v>BOMBEIROS GO</v>
          </cell>
        </row>
        <row r="603">
          <cell r="A603">
            <v>608</v>
          </cell>
          <cell r="B603" t="str">
            <v>ALELO</v>
          </cell>
          <cell r="C603" t="str">
            <v>ALPHAVILLE C IND E EMPAL</v>
          </cell>
          <cell r="D603" t="str">
            <v>BARUERI</v>
          </cell>
          <cell r="E603" t="str">
            <v>BARUERI</v>
          </cell>
          <cell r="F603" t="str">
            <v>SP</v>
          </cell>
          <cell r="G603" t="str">
            <v xml:space="preserve"> </v>
          </cell>
          <cell r="H603">
            <v>6455030</v>
          </cell>
          <cell r="J603">
            <v>4740876000125</v>
          </cell>
          <cell r="K603" t="str">
            <v>04.740.876/0001-25</v>
          </cell>
          <cell r="M603" t="str">
            <v xml:space="preserve"> </v>
          </cell>
          <cell r="O603">
            <v>44776</v>
          </cell>
          <cell r="R603" t="str">
            <v>ALELO</v>
          </cell>
        </row>
        <row r="604">
          <cell r="A604">
            <v>609</v>
          </cell>
          <cell r="B604" t="str">
            <v>OAK TRANSPT E LOGISTICA</v>
          </cell>
          <cell r="C604" t="str">
            <v>R 4A AREAFEIRA 05 -</v>
          </cell>
          <cell r="D604" t="str">
            <v>BRASILIA</v>
          </cell>
          <cell r="E604" t="str">
            <v>BRASILIA</v>
          </cell>
          <cell r="F604" t="str">
            <v>DF</v>
          </cell>
          <cell r="G604" t="str">
            <v xml:space="preserve"> </v>
          </cell>
          <cell r="H604">
            <v>72006253</v>
          </cell>
          <cell r="J604">
            <v>47159515000100</v>
          </cell>
          <cell r="K604" t="str">
            <v>47.159.515/0001-00</v>
          </cell>
          <cell r="M604" t="str">
            <v xml:space="preserve"> </v>
          </cell>
          <cell r="O604">
            <v>44783</v>
          </cell>
          <cell r="R604" t="str">
            <v>OAK TRANSPT E LOGISTICA</v>
          </cell>
        </row>
        <row r="605">
          <cell r="A605">
            <v>610</v>
          </cell>
          <cell r="B605" t="str">
            <v>REDE CARD</v>
          </cell>
          <cell r="C605" t="str">
            <v>SEDE: AV. MARCOS PENTEADO DE ULHÔA RODRIGUES</v>
          </cell>
          <cell r="E605" t="str">
            <v>BARUERI</v>
          </cell>
          <cell r="F605" t="str">
            <v>SP</v>
          </cell>
          <cell r="G605" t="str">
            <v xml:space="preserve"> </v>
          </cell>
          <cell r="H605">
            <v>71250150</v>
          </cell>
          <cell r="J605">
            <v>1425787000104</v>
          </cell>
          <cell r="K605" t="str">
            <v>01.425.787/0001-04</v>
          </cell>
          <cell r="M605" t="str">
            <v xml:space="preserve"> </v>
          </cell>
          <cell r="O605">
            <v>44793</v>
          </cell>
          <cell r="R605" t="str">
            <v>REDE CARD</v>
          </cell>
        </row>
        <row r="606">
          <cell r="A606">
            <v>611</v>
          </cell>
          <cell r="B606" t="str">
            <v>EQUATORIAL ENERGIA</v>
          </cell>
          <cell r="C606" t="str">
            <v>RUA 2 QD 4</v>
          </cell>
          <cell r="D606" t="str">
            <v>JARDIM GOIÁS</v>
          </cell>
          <cell r="E606" t="str">
            <v>GOIÂNIA</v>
          </cell>
          <cell r="F606" t="str">
            <v>GO</v>
          </cell>
          <cell r="G606" t="str">
            <v xml:space="preserve"> </v>
          </cell>
          <cell r="H606">
            <v>74805180</v>
          </cell>
          <cell r="J606">
            <v>1543032000104</v>
          </cell>
          <cell r="K606" t="str">
            <v>01.543.032/0001-04</v>
          </cell>
          <cell r="M606" t="str">
            <v xml:space="preserve"> </v>
          </cell>
          <cell r="O606">
            <v>44826</v>
          </cell>
          <cell r="R606" t="str">
            <v>EQUATORIAL ENERGIA</v>
          </cell>
        </row>
        <row r="607">
          <cell r="A607">
            <v>612</v>
          </cell>
          <cell r="B607" t="str">
            <v>PALETRANS EQUIPAMENTOS LTDA</v>
          </cell>
          <cell r="C607" t="str">
            <v>R PALETRANS, 100</v>
          </cell>
          <cell r="E607" t="str">
            <v>CRAVINHOS</v>
          </cell>
          <cell r="F607" t="str">
            <v>SP</v>
          </cell>
          <cell r="G607" t="str">
            <v xml:space="preserve"> </v>
          </cell>
          <cell r="H607">
            <v>14140000</v>
          </cell>
          <cell r="J607">
            <v>50770445000129</v>
          </cell>
          <cell r="K607" t="str">
            <v>50.770.445/0001-29</v>
          </cell>
          <cell r="M607" t="str">
            <v xml:space="preserve"> </v>
          </cell>
          <cell r="O607">
            <v>44860</v>
          </cell>
          <cell r="R607" t="str">
            <v>PALETRANS EQUIPAMENTOS LTDA</v>
          </cell>
        </row>
        <row r="608">
          <cell r="A608">
            <v>613</v>
          </cell>
          <cell r="B608" t="str">
            <v>SISTEMA SIGA LTDA</v>
          </cell>
          <cell r="C608" t="str">
            <v>VILA DAS PALMEIRAS</v>
          </cell>
          <cell r="E608" t="str">
            <v>BRASILIA</v>
          </cell>
          <cell r="F608" t="str">
            <v>DF</v>
          </cell>
          <cell r="G608" t="str">
            <v xml:space="preserve"> </v>
          </cell>
          <cell r="H608">
            <v>7024070</v>
          </cell>
          <cell r="J608">
            <v>30054180000155</v>
          </cell>
          <cell r="K608" t="str">
            <v>30.054.180/0001-55</v>
          </cell>
          <cell r="M608" t="str">
            <v xml:space="preserve"> </v>
          </cell>
          <cell r="O608">
            <v>44874</v>
          </cell>
          <cell r="R608" t="str">
            <v>SISTEMA SIGA LTDA</v>
          </cell>
        </row>
        <row r="609">
          <cell r="A609">
            <v>614</v>
          </cell>
          <cell r="B609" t="str">
            <v>FUNDO GARANTIA DO TEMPO DE SERVIÇO</v>
          </cell>
          <cell r="C609">
            <v>0</v>
          </cell>
          <cell r="E609" t="str">
            <v>BRASILIA</v>
          </cell>
          <cell r="F609" t="str">
            <v>DF</v>
          </cell>
          <cell r="G609" t="str">
            <v xml:space="preserve"> </v>
          </cell>
          <cell r="H609">
            <v>71150250</v>
          </cell>
          <cell r="J609">
            <v>360305000104</v>
          </cell>
          <cell r="K609" t="str">
            <v>00.360.305/0001-04</v>
          </cell>
          <cell r="M609" t="str">
            <v xml:space="preserve"> </v>
          </cell>
          <cell r="O609">
            <v>44909</v>
          </cell>
          <cell r="R609" t="str">
            <v>FUNDO GARANTIA DO TEMPO DE SERVIÇO</v>
          </cell>
        </row>
        <row r="610">
          <cell r="A610">
            <v>615</v>
          </cell>
          <cell r="B610" t="str">
            <v>JEFFERSON DINIS DE OLIVEIRA DUARTE</v>
          </cell>
          <cell r="C610" t="str">
            <v>QUADRA 36 COMERCIO LOJA 07</v>
          </cell>
          <cell r="E610" t="str">
            <v>BRASILIA</v>
          </cell>
          <cell r="F610" t="str">
            <v>DF</v>
          </cell>
          <cell r="G610" t="str">
            <v xml:space="preserve"> </v>
          </cell>
          <cell r="H610">
            <v>72465365</v>
          </cell>
          <cell r="J610">
            <v>40257178000137</v>
          </cell>
          <cell r="K610" t="str">
            <v>40.257.178/0001-37</v>
          </cell>
          <cell r="M610" t="str">
            <v xml:space="preserve"> </v>
          </cell>
          <cell r="O610">
            <v>44914</v>
          </cell>
          <cell r="R610" t="str">
            <v>JEFFERSON DINIS DE OLIVEIRA DUARTE</v>
          </cell>
        </row>
        <row r="611">
          <cell r="A611">
            <v>616</v>
          </cell>
          <cell r="B611" t="str">
            <v>NEX SERVIÇOS EM TECNOLOGIA DA INFORMAÇÃO LTDA</v>
          </cell>
          <cell r="C611" t="str">
            <v>SCES TRECHO 2</v>
          </cell>
          <cell r="D611" t="str">
            <v>SETOR DE CLUBE ESPORTIVOS SUL</v>
          </cell>
          <cell r="E611" t="str">
            <v>BRASILIA</v>
          </cell>
          <cell r="F611" t="str">
            <v>DF</v>
          </cell>
          <cell r="G611" t="str">
            <v xml:space="preserve"> </v>
          </cell>
          <cell r="H611">
            <v>70200002</v>
          </cell>
          <cell r="J611">
            <v>39879337000156</v>
          </cell>
          <cell r="K611" t="str">
            <v>39.879.337/0001-56</v>
          </cell>
          <cell r="M611" t="str">
            <v xml:space="preserve"> </v>
          </cell>
          <cell r="O611">
            <v>44937</v>
          </cell>
          <cell r="R611" t="str">
            <v>NEX SERVIÇOS EM TECNOLOGIA DA INFORMAÇÃO LTDA</v>
          </cell>
        </row>
        <row r="612">
          <cell r="A612">
            <v>617</v>
          </cell>
          <cell r="B612" t="str">
            <v>AGE TECNOLOGIA DA INFORMATICA LTDA</v>
          </cell>
          <cell r="C612" t="str">
            <v>SCS QUADRA 7 BLOCO A</v>
          </cell>
          <cell r="D612" t="str">
            <v>ASA SUL</v>
          </cell>
          <cell r="E612" t="str">
            <v>BRASILIA</v>
          </cell>
          <cell r="F612" t="str">
            <v>DF</v>
          </cell>
          <cell r="G612" t="str">
            <v xml:space="preserve"> </v>
          </cell>
          <cell r="H612">
            <v>70307902</v>
          </cell>
          <cell r="J612">
            <v>40085642000155</v>
          </cell>
          <cell r="K612" t="str">
            <v>40.085.642/0001-55</v>
          </cell>
          <cell r="M612" t="str">
            <v xml:space="preserve"> </v>
          </cell>
          <cell r="O612">
            <v>44945</v>
          </cell>
          <cell r="R612" t="str">
            <v>AGE TECNOLOGIA DA INFORMATICA LTDA</v>
          </cell>
        </row>
        <row r="613">
          <cell r="A613">
            <v>618</v>
          </cell>
          <cell r="B613" t="str">
            <v>MERCEDEZ BENZ</v>
          </cell>
          <cell r="C613" t="str">
            <v>ROD GOV. MARIO COVAS, 63101 CJ 1 SL1</v>
          </cell>
          <cell r="E613" t="str">
            <v>CARIACICA</v>
          </cell>
          <cell r="F613" t="str">
            <v>ES</v>
          </cell>
          <cell r="G613" t="str">
            <v xml:space="preserve"> </v>
          </cell>
          <cell r="H613">
            <v>29158900</v>
          </cell>
          <cell r="J613">
            <v>31715616000415</v>
          </cell>
          <cell r="K613" t="str">
            <v>31.715.616/0004-15</v>
          </cell>
          <cell r="M613" t="str">
            <v xml:space="preserve"> </v>
          </cell>
          <cell r="O613">
            <v>45050</v>
          </cell>
          <cell r="R613" t="str">
            <v>MERCEDEZ BENZ</v>
          </cell>
        </row>
        <row r="614">
          <cell r="A614">
            <v>619</v>
          </cell>
          <cell r="B614" t="str">
            <v>PANAMERICANO TRANSPORTE RODOVIARIO DE CARGAS LTDA</v>
          </cell>
          <cell r="C614" t="str">
            <v>RUA BENEDITO DE SANTANA</v>
          </cell>
          <cell r="D614" t="str">
            <v>VÁRZEA DO PALACIO</v>
          </cell>
          <cell r="E614" t="str">
            <v>GUARULHOS</v>
          </cell>
          <cell r="F614" t="str">
            <v>SP</v>
          </cell>
          <cell r="G614" t="str">
            <v xml:space="preserve"> </v>
          </cell>
          <cell r="H614">
            <v>7034080</v>
          </cell>
          <cell r="J614">
            <v>3301398000275</v>
          </cell>
          <cell r="K614" t="str">
            <v>03.301.398/0002-75</v>
          </cell>
          <cell r="M614" t="str">
            <v xml:space="preserve"> </v>
          </cell>
          <cell r="O614">
            <v>45120</v>
          </cell>
          <cell r="R614" t="str">
            <v>PANAMERICANO TRANSPORTE RODOVIARIO DE CARGAS LTDA</v>
          </cell>
        </row>
        <row r="615">
          <cell r="A615">
            <v>1000001</v>
          </cell>
          <cell r="B615" t="str">
            <v>ABRACE</v>
          </cell>
          <cell r="C615" t="str">
            <v>QE 25 AREA ESPECIAL 1</v>
          </cell>
          <cell r="D615" t="str">
            <v>GUARA II</v>
          </cell>
          <cell r="E615" t="str">
            <v>BRASILIA</v>
          </cell>
          <cell r="F615" t="str">
            <v>DF</v>
          </cell>
          <cell r="G615" t="str">
            <v xml:space="preserve"> </v>
          </cell>
          <cell r="H615">
            <v>71025015</v>
          </cell>
          <cell r="J615">
            <v>1973478000160</v>
          </cell>
          <cell r="K615" t="str">
            <v>01.973.478/0001-60</v>
          </cell>
          <cell r="M615" t="str">
            <v xml:space="preserve"> </v>
          </cell>
          <cell r="O615">
            <v>44216</v>
          </cell>
          <cell r="R615" t="str">
            <v>ABRACE</v>
          </cell>
        </row>
        <row r="616">
          <cell r="A616">
            <v>2000001</v>
          </cell>
          <cell r="B616" t="str">
            <v>DT TINTAS COMERCIO VAREJISTA LIMITADA</v>
          </cell>
          <cell r="C616" t="str">
            <v>SIA SUL QD 04 C LOTE 51</v>
          </cell>
          <cell r="D616" t="str">
            <v>SETOR DE INDUSTRIA E ABASTECIMENTO</v>
          </cell>
          <cell r="E616" t="str">
            <v>BRASILIA</v>
          </cell>
          <cell r="F616" t="str">
            <v>DF</v>
          </cell>
          <cell r="G616" t="str">
            <v xml:space="preserve"> </v>
          </cell>
          <cell r="H616">
            <v>71208900</v>
          </cell>
          <cell r="J616">
            <v>40994045000224</v>
          </cell>
          <cell r="K616" t="str">
            <v>40.994.045/0002-24</v>
          </cell>
          <cell r="M616" t="str">
            <v xml:space="preserve"> </v>
          </cell>
          <cell r="O616">
            <v>44349</v>
          </cell>
          <cell r="P616" t="str">
            <v>61 33610580</v>
          </cell>
          <cell r="R616" t="str">
            <v>DT TINTAS COMERCIO VAREJISTA LIMITADA</v>
          </cell>
        </row>
        <row r="617">
          <cell r="A617">
            <v>11000387</v>
          </cell>
          <cell r="B617" t="str">
            <v>MAXI RUBBER INDUSTRIAS QUIMICAS LTDA</v>
          </cell>
          <cell r="C617" t="str">
            <v>AV LUIZ MERENDA</v>
          </cell>
          <cell r="D617" t="str">
            <v>CAMPANARIO</v>
          </cell>
          <cell r="E617" t="str">
            <v>DIADEMA</v>
          </cell>
          <cell r="F617" t="str">
            <v>SP</v>
          </cell>
          <cell r="G617" t="str">
            <v xml:space="preserve"> </v>
          </cell>
          <cell r="H617">
            <v>9931390</v>
          </cell>
          <cell r="J617">
            <v>283822000470</v>
          </cell>
          <cell r="K617" t="str">
            <v>00.283.822/0004-70</v>
          </cell>
          <cell r="L617">
            <v>286391325110</v>
          </cell>
          <cell r="M617" t="str">
            <v xml:space="preserve"> </v>
          </cell>
          <cell r="O617">
            <v>43486</v>
          </cell>
          <cell r="P617" t="str">
            <v>55 11409277</v>
          </cell>
          <cell r="R617" t="str">
            <v>MAXI RUBBER INDUSTRIAS QUIMICAS LTDA</v>
          </cell>
        </row>
        <row r="618">
          <cell r="A618">
            <v>11000388</v>
          </cell>
          <cell r="B618" t="str">
            <v>ARTHUR D EL REI FRAGA FILHO EPP</v>
          </cell>
          <cell r="C618" t="str">
            <v>RUA DR GERINO DE SOUZA FILHO</v>
          </cell>
          <cell r="D618" t="str">
            <v>ITINGA</v>
          </cell>
          <cell r="E618" t="str">
            <v>LAURO DE FREITAS</v>
          </cell>
          <cell r="F618" t="str">
            <v>BA</v>
          </cell>
          <cell r="G618" t="str">
            <v xml:space="preserve"> </v>
          </cell>
          <cell r="H618">
            <v>42738200</v>
          </cell>
          <cell r="J618">
            <v>29198474000171</v>
          </cell>
          <cell r="K618" t="str">
            <v>29.198.474/0001-71</v>
          </cell>
          <cell r="L618">
            <v>145170903</v>
          </cell>
          <cell r="M618" t="str">
            <v xml:space="preserve"> </v>
          </cell>
          <cell r="O618">
            <v>43567</v>
          </cell>
          <cell r="P618" t="str">
            <v>71 03026707</v>
          </cell>
          <cell r="R618" t="str">
            <v>ARTHUR D EL REI FRAGA FILHO EPP</v>
          </cell>
        </row>
        <row r="619">
          <cell r="A619">
            <v>11000389</v>
          </cell>
          <cell r="B619" t="str">
            <v>CARVIC COM VER DE PROD E EQ P/ REP AUTO LTDA</v>
          </cell>
          <cell r="C619" t="str">
            <v>SIA TRRECHO 2 LOTE</v>
          </cell>
          <cell r="D619" t="str">
            <v>SIA</v>
          </cell>
          <cell r="E619" t="str">
            <v>BRASILIA</v>
          </cell>
          <cell r="F619" t="str">
            <v>DF</v>
          </cell>
          <cell r="G619" t="str">
            <v xml:space="preserve"> </v>
          </cell>
          <cell r="H619">
            <v>71200020</v>
          </cell>
          <cell r="J619">
            <v>7520211000102</v>
          </cell>
          <cell r="K619" t="str">
            <v>07.520.211/0001-02</v>
          </cell>
          <cell r="M619" t="str">
            <v xml:space="preserve"> </v>
          </cell>
          <cell r="O619">
            <v>43719</v>
          </cell>
          <cell r="R619" t="str">
            <v>CARVIC COM VER DE PROD E EQ P/ REP AUTO LTDA</v>
          </cell>
        </row>
        <row r="620">
          <cell r="A620">
            <v>11000390</v>
          </cell>
          <cell r="B620" t="str">
            <v>LIMA E PERGHER INDUSTRIA E COMERCIO S/A</v>
          </cell>
          <cell r="C620" t="str">
            <v>AV AIRTON BORGES DA SILVA</v>
          </cell>
          <cell r="D620" t="str">
            <v>MARTA HELENA</v>
          </cell>
          <cell r="E620" t="str">
            <v>JARDINS</v>
          </cell>
          <cell r="F620" t="str">
            <v>MG</v>
          </cell>
          <cell r="G620" t="str">
            <v xml:space="preserve"> </v>
          </cell>
          <cell r="H620">
            <v>38402100</v>
          </cell>
          <cell r="J620">
            <v>22685341000695</v>
          </cell>
          <cell r="K620" t="str">
            <v>22.685.341/0006-95</v>
          </cell>
          <cell r="L620">
            <v>7025614230220</v>
          </cell>
          <cell r="M620" t="str">
            <v xml:space="preserve"> </v>
          </cell>
          <cell r="O620">
            <v>43971</v>
          </cell>
          <cell r="P620" t="str">
            <v>03 43292610</v>
          </cell>
          <cell r="R620" t="str">
            <v>LIMA E PERGHER INDUSTRIA E COMERCIO S/A</v>
          </cell>
        </row>
        <row r="621">
          <cell r="A621">
            <v>11000391</v>
          </cell>
          <cell r="B621" t="str">
            <v>BRAZILIAN COLOR INDUSTRIA DE TINTAS E VERNIZES LTDA</v>
          </cell>
          <cell r="C621" t="str">
            <v>R MARIA DOS A AGOSTINHO</v>
          </cell>
          <cell r="D621" t="str">
            <v>GRANJA ELIANA</v>
          </cell>
          <cell r="E621" t="str">
            <v>GUARULHOS</v>
          </cell>
          <cell r="F621" t="str">
            <v>SP</v>
          </cell>
          <cell r="G621" t="str">
            <v xml:space="preserve"> </v>
          </cell>
          <cell r="H621">
            <v>7251160</v>
          </cell>
          <cell r="J621">
            <v>58809203000103</v>
          </cell>
          <cell r="K621" t="str">
            <v>58.809.203/0001-03</v>
          </cell>
          <cell r="L621">
            <v>336254325115</v>
          </cell>
          <cell r="M621" t="str">
            <v xml:space="preserve"> </v>
          </cell>
          <cell r="O621">
            <v>44012</v>
          </cell>
          <cell r="P621" t="str">
            <v>11 24131333</v>
          </cell>
          <cell r="R621" t="str">
            <v>BRAZILIAN COLOR INDUSTRIA DE TINTAS E VERNIZES LTDA</v>
          </cell>
        </row>
        <row r="622">
          <cell r="A622">
            <v>11000392</v>
          </cell>
          <cell r="B622" t="str">
            <v>MARLUVAS EQUIPAMENTOS DE SEGURANCA LTDA</v>
          </cell>
          <cell r="C622" t="str">
            <v>RODOVIA DORES DE CAMPOS/BARROSO KM 2 AREA 1 GALPAO 1</v>
          </cell>
          <cell r="D622" t="str">
            <v>ZONA RURAL</v>
          </cell>
          <cell r="E622" t="str">
            <v>DORES DE CAMPOS</v>
          </cell>
          <cell r="F622" t="str">
            <v>MG</v>
          </cell>
          <cell r="G622" t="str">
            <v xml:space="preserve"> </v>
          </cell>
          <cell r="H622">
            <v>36213000</v>
          </cell>
          <cell r="J622">
            <v>19653054002047</v>
          </cell>
          <cell r="K622" t="str">
            <v>19.653.054/0020-47</v>
          </cell>
          <cell r="L622">
            <v>2300912710666</v>
          </cell>
          <cell r="M622" t="str">
            <v xml:space="preserve"> </v>
          </cell>
          <cell r="O622">
            <v>44048</v>
          </cell>
          <cell r="P622" t="str">
            <v>32 36934000</v>
          </cell>
          <cell r="R622" t="str">
            <v>MARLUVAS EQUIPAMENTOS DE SEGURANCA LTDA</v>
          </cell>
        </row>
        <row r="623">
          <cell r="A623">
            <v>11000393</v>
          </cell>
          <cell r="B623" t="str">
            <v>MARLUVAS EQUIPAMENTOS DE SEGURANCA LTDA</v>
          </cell>
          <cell r="C623" t="str">
            <v>RUA JOSE CAMPOS</v>
          </cell>
          <cell r="D623" t="str">
            <v>D.I.DEMERVAL CHAGAS ALME</v>
          </cell>
          <cell r="E623" t="str">
            <v>MORRO DO FERRO</v>
          </cell>
          <cell r="F623" t="str">
            <v>MG</v>
          </cell>
          <cell r="G623" t="str">
            <v xml:space="preserve"> </v>
          </cell>
          <cell r="H623">
            <v>35540000</v>
          </cell>
          <cell r="J623">
            <v>19653054002802</v>
          </cell>
          <cell r="K623" t="str">
            <v>19.653.054/0028-02</v>
          </cell>
          <cell r="L623">
            <v>2300912711409</v>
          </cell>
          <cell r="M623" t="str">
            <v xml:space="preserve"> </v>
          </cell>
          <cell r="O623">
            <v>44048</v>
          </cell>
          <cell r="R623" t="str">
            <v>MARLUVAS EQUIPAMENTOS DE SEGURANCA LTDA</v>
          </cell>
        </row>
        <row r="624">
          <cell r="A624">
            <v>11000394</v>
          </cell>
          <cell r="B624" t="str">
            <v>MARLUVAS EQUIPAMENTOS DE SEGURANCA LTDA</v>
          </cell>
          <cell r="C624" t="str">
            <v>RUA ANTONIO RODRIGUES NEVES</v>
          </cell>
          <cell r="D624" t="str">
            <v>VILA GUIMARAES, AREA 3</v>
          </cell>
          <cell r="E624" t="str">
            <v>CAMPO BELO</v>
          </cell>
          <cell r="F624" t="str">
            <v>MG</v>
          </cell>
          <cell r="G624" t="str">
            <v xml:space="preserve"> </v>
          </cell>
          <cell r="H624">
            <v>37270000</v>
          </cell>
          <cell r="J624">
            <v>19653054003019</v>
          </cell>
          <cell r="K624" t="str">
            <v>19.653.054/0030-19</v>
          </cell>
          <cell r="L624">
            <v>2300912711654</v>
          </cell>
          <cell r="M624" t="str">
            <v xml:space="preserve"> </v>
          </cell>
          <cell r="O624">
            <v>44251</v>
          </cell>
          <cell r="P624" t="str">
            <v>32 36934000</v>
          </cell>
          <cell r="R624" t="str">
            <v>MARLUVAS EQUIPAMENTOS DE SEGURANCA LTDA</v>
          </cell>
        </row>
        <row r="625">
          <cell r="A625">
            <v>11000395</v>
          </cell>
          <cell r="B625" t="str">
            <v>PLASTINI SACOLAS LTDA</v>
          </cell>
          <cell r="C625" t="str">
            <v>ESTRADA VOVÓ CAROLINA</v>
          </cell>
          <cell r="D625" t="str">
            <v>GUAIANAZES</v>
          </cell>
          <cell r="E625" t="str">
            <v>SÃO PAULO</v>
          </cell>
          <cell r="F625" t="str">
            <v>SP</v>
          </cell>
          <cell r="G625" t="str">
            <v xml:space="preserve"> </v>
          </cell>
          <cell r="H625">
            <v>8473370</v>
          </cell>
          <cell r="J625">
            <v>41318898000128</v>
          </cell>
          <cell r="K625" t="str">
            <v>41.318.898/0001-28</v>
          </cell>
          <cell r="L625">
            <v>130867909119</v>
          </cell>
          <cell r="M625" t="str">
            <v xml:space="preserve"> </v>
          </cell>
          <cell r="O625">
            <v>44428</v>
          </cell>
          <cell r="P625" t="str">
            <v>11 27313132</v>
          </cell>
          <cell r="R625" t="str">
            <v>PLASTINI SACOLAS LTDA</v>
          </cell>
        </row>
        <row r="626">
          <cell r="A626">
            <v>11000396</v>
          </cell>
          <cell r="B626" t="str">
            <v>AIRZAP - ANEST IWATA IND. E COM. LTDA</v>
          </cell>
          <cell r="C626" t="str">
            <v>RUA PROFESSOR ESTEVAN LANGE ADRIEN</v>
          </cell>
          <cell r="D626" t="str">
            <v>JARDIM NOSSA SENHORA DO AMPARO</v>
          </cell>
          <cell r="E626" t="str">
            <v>LIMEIRA</v>
          </cell>
          <cell r="F626" t="str">
            <v>SP</v>
          </cell>
          <cell r="G626" t="str">
            <v xml:space="preserve"> </v>
          </cell>
          <cell r="H626">
            <v>13482280</v>
          </cell>
          <cell r="J626">
            <v>3685434000160</v>
          </cell>
          <cell r="K626" t="str">
            <v>03.685.434/0001-60</v>
          </cell>
          <cell r="L626">
            <v>417159251110</v>
          </cell>
          <cell r="M626" t="str">
            <v xml:space="preserve"> </v>
          </cell>
          <cell r="O626">
            <v>44517</v>
          </cell>
          <cell r="R626" t="str">
            <v>AIRZAP - ANEST IWATA IND. E COM. LTDA</v>
          </cell>
        </row>
        <row r="627">
          <cell r="A627">
            <v>11000397</v>
          </cell>
          <cell r="B627" t="str">
            <v>PLASTINI EMBALAGENS LTDA</v>
          </cell>
          <cell r="C627" t="str">
            <v>ESTRADA VOVÓ CAROLINA</v>
          </cell>
          <cell r="D627" t="str">
            <v>GUAIANAZES</v>
          </cell>
          <cell r="E627" t="str">
            <v>SÃO PAULO</v>
          </cell>
          <cell r="F627" t="str">
            <v>SP</v>
          </cell>
          <cell r="G627" t="str">
            <v xml:space="preserve"> </v>
          </cell>
          <cell r="H627">
            <v>8473370</v>
          </cell>
          <cell r="J627">
            <v>45007518000195</v>
          </cell>
          <cell r="K627" t="str">
            <v>45.007.518/0001-95</v>
          </cell>
          <cell r="L627">
            <v>134059142114</v>
          </cell>
          <cell r="M627" t="str">
            <v xml:space="preserve"> </v>
          </cell>
          <cell r="O627">
            <v>44673</v>
          </cell>
          <cell r="P627" t="str">
            <v>11 27313132</v>
          </cell>
          <cell r="R627" t="str">
            <v>PLASTINI EMBALAGENS LTDA</v>
          </cell>
        </row>
        <row r="628">
          <cell r="A628">
            <v>11000398</v>
          </cell>
          <cell r="B628" t="str">
            <v>NAVESA NACIONAL DE VEICULOS LTDA</v>
          </cell>
          <cell r="C628" t="str">
            <v>AVENIDA PIRES FERNANDES</v>
          </cell>
          <cell r="D628" t="str">
            <v>SETOR AEROPORTO</v>
          </cell>
          <cell r="E628" t="str">
            <v>GOIÂNIA</v>
          </cell>
          <cell r="F628" t="str">
            <v>GO</v>
          </cell>
          <cell r="G628" t="str">
            <v xml:space="preserve"> </v>
          </cell>
          <cell r="H628">
            <v>74070030</v>
          </cell>
          <cell r="J628">
            <v>1541838000155</v>
          </cell>
          <cell r="K628" t="str">
            <v>01.541.838/0001-55</v>
          </cell>
          <cell r="M628" t="str">
            <v xml:space="preserve"> </v>
          </cell>
          <cell r="O628">
            <v>44673</v>
          </cell>
          <cell r="P628" t="str">
            <v>62 30182333</v>
          </cell>
          <cell r="R628" t="str">
            <v>NAVESA NACIONAL DE VEICULOS LTDA</v>
          </cell>
        </row>
        <row r="629">
          <cell r="A629">
            <v>11000399</v>
          </cell>
          <cell r="B629" t="str">
            <v>DOMINIO LOG TRANSPORTE E LOGISTICA LTDA</v>
          </cell>
          <cell r="C629" t="str">
            <v>RUA FORMOSA</v>
          </cell>
          <cell r="D629" t="str">
            <v>EMILIANO PERNETA</v>
          </cell>
          <cell r="E629" t="str">
            <v>PINHAIS</v>
          </cell>
          <cell r="F629" t="str">
            <v>PR</v>
          </cell>
          <cell r="G629" t="str">
            <v xml:space="preserve"> </v>
          </cell>
          <cell r="H629">
            <v>83325070</v>
          </cell>
          <cell r="J629">
            <v>84995265000167</v>
          </cell>
          <cell r="K629" t="str">
            <v>84.995.265/0001-67</v>
          </cell>
          <cell r="L629">
            <v>1050601818</v>
          </cell>
          <cell r="M629" t="str">
            <v xml:space="preserve"> </v>
          </cell>
          <cell r="O629">
            <v>44676</v>
          </cell>
          <cell r="P629" t="str">
            <v>41 36683972</v>
          </cell>
          <cell r="R629" t="str">
            <v>DOMINIO LOG TRANSPORTE E LOGISTICA LTDA</v>
          </cell>
        </row>
        <row r="630">
          <cell r="A630">
            <v>11000400</v>
          </cell>
          <cell r="B630" t="str">
            <v>EMPRESTIMO CARVIC (AUTOCOAT BT)</v>
          </cell>
          <cell r="C630" t="str">
            <v>CIDADE DO AUTOMOVEL</v>
          </cell>
          <cell r="D630" t="str">
            <v>ZONA INDUSTRIAL (GUARÁ)</v>
          </cell>
          <cell r="E630" t="str">
            <v>BRASILIA</v>
          </cell>
          <cell r="F630" t="str">
            <v>DF</v>
          </cell>
          <cell r="G630" t="str">
            <v xml:space="preserve"> </v>
          </cell>
          <cell r="H630">
            <v>71250150</v>
          </cell>
          <cell r="J630">
            <v>7520211000102</v>
          </cell>
          <cell r="K630" t="str">
            <v>07.520.211/0001-02</v>
          </cell>
          <cell r="M630" t="str">
            <v xml:space="preserve"> </v>
          </cell>
          <cell r="O630">
            <v>44684</v>
          </cell>
          <cell r="P630" t="str">
            <v>61 33011025</v>
          </cell>
          <cell r="R630" t="str">
            <v>EMPRESTIMO CARVIC (AUTOCOAT BT)</v>
          </cell>
        </row>
        <row r="631">
          <cell r="A631">
            <v>11000401</v>
          </cell>
          <cell r="B631" t="str">
            <v>PSA EMBALAGENS EIRELI</v>
          </cell>
          <cell r="C631" t="str">
            <v>SAAN QUADRA</v>
          </cell>
          <cell r="D631" t="str">
            <v>ZONA INDUSTRIAL</v>
          </cell>
          <cell r="E631" t="str">
            <v>BRASILIA</v>
          </cell>
          <cell r="F631" t="str">
            <v>DF</v>
          </cell>
          <cell r="G631" t="str">
            <v xml:space="preserve"> </v>
          </cell>
          <cell r="H631">
            <v>70632200</v>
          </cell>
          <cell r="J631">
            <v>22836210000157</v>
          </cell>
          <cell r="K631" t="str">
            <v>22.836.210/0001-57</v>
          </cell>
          <cell r="M631" t="str">
            <v xml:space="preserve"> </v>
          </cell>
          <cell r="O631">
            <v>44690</v>
          </cell>
          <cell r="P631" t="str">
            <v>61 98631158</v>
          </cell>
          <cell r="R631" t="str">
            <v>PSA EMBALAGENS EIRELI</v>
          </cell>
        </row>
        <row r="632">
          <cell r="A632">
            <v>11000402</v>
          </cell>
          <cell r="B632" t="str">
            <v>DF ELETROTECNICA COM. MANUT. E LOC. DE EQUIP. ELET. EIRELI</v>
          </cell>
          <cell r="C632" t="str">
            <v>SIA TRECHO 17 RUA</v>
          </cell>
          <cell r="D632" t="str">
            <v>ZONA INDUSTRIAL (GUARÁ)</v>
          </cell>
          <cell r="E632" t="str">
            <v>BRASILIA</v>
          </cell>
          <cell r="F632" t="str">
            <v>DF</v>
          </cell>
          <cell r="G632" t="str">
            <v xml:space="preserve"> </v>
          </cell>
          <cell r="H632">
            <v>71200240</v>
          </cell>
          <cell r="J632">
            <v>31170338000115</v>
          </cell>
          <cell r="K632" t="str">
            <v>31.170.338/0001-15</v>
          </cell>
          <cell r="M632" t="str">
            <v xml:space="preserve"> </v>
          </cell>
          <cell r="O632">
            <v>44718</v>
          </cell>
          <cell r="R632" t="str">
            <v>DF ELETROTECNICA COM. MANUT. E LOC. DE EQUIP. ELET. EIRELI</v>
          </cell>
        </row>
        <row r="633">
          <cell r="A633">
            <v>11000403</v>
          </cell>
          <cell r="B633" t="str">
            <v>COELHO &amp; LIMEIRA LTDA</v>
          </cell>
          <cell r="C633" t="str">
            <v>CRS 511 BLOCO B</v>
          </cell>
          <cell r="D633" t="str">
            <v>ASA SUL</v>
          </cell>
          <cell r="E633" t="str">
            <v>BRASILIA</v>
          </cell>
          <cell r="F633" t="str">
            <v>DF</v>
          </cell>
          <cell r="G633" t="str">
            <v xml:space="preserve"> </v>
          </cell>
          <cell r="H633">
            <v>70361520</v>
          </cell>
          <cell r="J633">
            <v>26254782000189</v>
          </cell>
          <cell r="K633" t="str">
            <v>26.254.782/0001-89</v>
          </cell>
          <cell r="M633" t="str">
            <v xml:space="preserve"> </v>
          </cell>
          <cell r="O633">
            <v>44739</v>
          </cell>
          <cell r="R633" t="str">
            <v>COELHO &amp; LIMEIRA LTDA</v>
          </cell>
        </row>
        <row r="634">
          <cell r="A634">
            <v>11000404</v>
          </cell>
          <cell r="B634" t="str">
            <v>GNRE</v>
          </cell>
          <cell r="C634" t="str">
            <v>SCIA QUADRA 14 CONJUNTO 10</v>
          </cell>
          <cell r="D634" t="str">
            <v>ZONA INDUSTRIAL (GUARÁ)</v>
          </cell>
          <cell r="E634" t="str">
            <v>BRASILIA</v>
          </cell>
          <cell r="F634" t="str">
            <v>DF</v>
          </cell>
          <cell r="G634" t="str">
            <v xml:space="preserve"> </v>
          </cell>
          <cell r="H634">
            <v>71250150</v>
          </cell>
          <cell r="J634">
            <v>36517206000130</v>
          </cell>
          <cell r="K634" t="str">
            <v>36.517.206/0001-30</v>
          </cell>
          <cell r="M634" t="str">
            <v xml:space="preserve"> </v>
          </cell>
          <cell r="O634">
            <v>44749</v>
          </cell>
          <cell r="R634" t="str">
            <v>GNRE</v>
          </cell>
        </row>
        <row r="635">
          <cell r="A635">
            <v>11000405</v>
          </cell>
          <cell r="B635" t="str">
            <v>DAUTO COMERCIO DE PRODUTOS EQUIPAMENTOS E SERVICOS AUTOMOTIV</v>
          </cell>
          <cell r="C635" t="str">
            <v>AVENIDA T 9</v>
          </cell>
          <cell r="D635" t="str">
            <v>JARDIM AMERICA</v>
          </cell>
          <cell r="E635" t="str">
            <v>GOIÂNIA</v>
          </cell>
          <cell r="F635" t="str">
            <v>GO</v>
          </cell>
          <cell r="G635" t="str">
            <v xml:space="preserve"> </v>
          </cell>
          <cell r="H635">
            <v>74255220</v>
          </cell>
          <cell r="J635">
            <v>46675949000192</v>
          </cell>
          <cell r="K635" t="str">
            <v>46.675.949/0001-92</v>
          </cell>
          <cell r="L635">
            <v>109360222</v>
          </cell>
          <cell r="M635" t="str">
            <v xml:space="preserve"> </v>
          </cell>
          <cell r="O635">
            <v>44847</v>
          </cell>
          <cell r="R635" t="str">
            <v>DAUTO COMERCIO DE PRODUTOS EQUIPAMENTOS E SERVICOS AUTOMOTIV</v>
          </cell>
        </row>
        <row r="636">
          <cell r="A636">
            <v>11000406</v>
          </cell>
          <cell r="B636" t="str">
            <v>ONIRE COMERCIO IMPORTACAO E EXPORTACAO</v>
          </cell>
          <cell r="C636" t="str">
            <v>RUA GERALDO CORREIA</v>
          </cell>
          <cell r="D636" t="str">
            <v>VILA CARRÃO</v>
          </cell>
          <cell r="E636" t="str">
            <v>SÃO PAULO</v>
          </cell>
          <cell r="F636" t="str">
            <v>SP</v>
          </cell>
          <cell r="G636" t="str">
            <v xml:space="preserve"> </v>
          </cell>
          <cell r="H636">
            <v>3425020</v>
          </cell>
          <cell r="J636">
            <v>8180122000119</v>
          </cell>
          <cell r="K636" t="str">
            <v>08.180.122/0001-19</v>
          </cell>
          <cell r="M636" t="str">
            <v xml:space="preserve"> </v>
          </cell>
          <cell r="O636">
            <v>44854</v>
          </cell>
          <cell r="P636" t="str">
            <v>11 38050551</v>
          </cell>
          <cell r="R636" t="str">
            <v>ONIRE COMERCIO IMPORTACAO E EXPORTACAO</v>
          </cell>
        </row>
        <row r="637">
          <cell r="A637">
            <v>11000407</v>
          </cell>
          <cell r="B637" t="str">
            <v>COMERCIAL ALLFRA</v>
          </cell>
          <cell r="C637" t="str">
            <v>RUA ROBERTO KRIEGEL</v>
          </cell>
          <cell r="D637" t="str">
            <v>VILA ENDRES</v>
          </cell>
          <cell r="E637" t="str">
            <v>GUARULHOS</v>
          </cell>
          <cell r="F637" t="str">
            <v>SP</v>
          </cell>
          <cell r="G637" t="str">
            <v xml:space="preserve"> </v>
          </cell>
          <cell r="H637">
            <v>7043100</v>
          </cell>
          <cell r="J637">
            <v>17353313000126</v>
          </cell>
          <cell r="K637" t="str">
            <v>17.353.313/0001-26</v>
          </cell>
          <cell r="M637" t="str">
            <v xml:space="preserve"> </v>
          </cell>
          <cell r="O637">
            <v>44911</v>
          </cell>
          <cell r="P637" t="str">
            <v>11 22033703</v>
          </cell>
          <cell r="R637" t="str">
            <v>COMERCIAL ALLFRA</v>
          </cell>
        </row>
        <row r="638">
          <cell r="A638">
            <v>11000409</v>
          </cell>
          <cell r="B638" t="str">
            <v>CAVALCANTE E SOUSA COMERCIO DE TINTAS LTDA</v>
          </cell>
          <cell r="C638" t="str">
            <v>SCIA QUADRA 13 CONJUNTO 3</v>
          </cell>
          <cell r="D638" t="str">
            <v>ZONA INDUSTRIAL (GUARÁ)</v>
          </cell>
          <cell r="E638" t="str">
            <v>BRASILIA</v>
          </cell>
          <cell r="F638" t="str">
            <v>DF</v>
          </cell>
          <cell r="G638" t="str">
            <v xml:space="preserve"> </v>
          </cell>
          <cell r="H638">
            <v>71250220</v>
          </cell>
          <cell r="J638">
            <v>45341944000160</v>
          </cell>
          <cell r="K638" t="str">
            <v>45.341.944/0001-60</v>
          </cell>
          <cell r="L638">
            <v>811695300152</v>
          </cell>
          <cell r="M638" t="str">
            <v xml:space="preserve"> </v>
          </cell>
          <cell r="O638">
            <v>44930</v>
          </cell>
          <cell r="P638" t="str">
            <v>61 32047000</v>
          </cell>
          <cell r="R638" t="str">
            <v>CAVALCANTE E SOUSA COMERCIO DE TINTAS LTDA</v>
          </cell>
        </row>
        <row r="639">
          <cell r="A639">
            <v>11000410</v>
          </cell>
          <cell r="B639" t="str">
            <v>SS LAZARINI INDUSTRIA E COMERCIO</v>
          </cell>
          <cell r="C639" t="str">
            <v>ESTRADA MUNICIPAL BENTO FERREIRA DE TOLEDO</v>
          </cell>
          <cell r="D639" t="str">
            <v>MINA</v>
          </cell>
          <cell r="E639" t="str">
            <v>ITUPEVA</v>
          </cell>
          <cell r="F639" t="str">
            <v>SP</v>
          </cell>
          <cell r="G639" t="str">
            <v xml:space="preserve"> </v>
          </cell>
          <cell r="H639">
            <v>13295000</v>
          </cell>
          <cell r="J639">
            <v>23375159000196</v>
          </cell>
          <cell r="K639" t="str">
            <v>23.375.159/0001-96</v>
          </cell>
          <cell r="L639">
            <v>388059435118</v>
          </cell>
          <cell r="M639" t="str">
            <v xml:space="preserve"> </v>
          </cell>
          <cell r="O639">
            <v>44932</v>
          </cell>
          <cell r="P639">
            <v>14998100025</v>
          </cell>
          <cell r="R639" t="str">
            <v>SS LAZARINI INDUSTRIA E COMERCIO</v>
          </cell>
        </row>
        <row r="640">
          <cell r="A640">
            <v>11000411</v>
          </cell>
          <cell r="B640" t="str">
            <v>GLOBEX INDUSTRIA DE PLASTICOS E EMBALAGENS LTDA</v>
          </cell>
          <cell r="C640" t="str">
            <v>RUA VP 5E</v>
          </cell>
          <cell r="D640" t="str">
            <v>DISTRITO AGROINDUSTRIAL DE ANÁPOLIS</v>
          </cell>
          <cell r="E640" t="str">
            <v>ANÁPOLIS</v>
          </cell>
          <cell r="F640" t="str">
            <v>GO</v>
          </cell>
          <cell r="G640" t="str">
            <v xml:space="preserve"> </v>
          </cell>
          <cell r="H640">
            <v>75132125</v>
          </cell>
          <cell r="J640">
            <v>25268227000143</v>
          </cell>
          <cell r="K640" t="str">
            <v>25.268.227/0001-43</v>
          </cell>
          <cell r="L640">
            <v>107035740</v>
          </cell>
          <cell r="M640" t="str">
            <v xml:space="preserve"> </v>
          </cell>
          <cell r="O640">
            <v>44945</v>
          </cell>
          <cell r="P640" t="str">
            <v>62 33100600</v>
          </cell>
          <cell r="R640" t="str">
            <v>GLOBEX INDUSTRIA DE PLASTICOS E EMBALAGENS LTDA</v>
          </cell>
        </row>
        <row r="641">
          <cell r="A641">
            <v>11000412</v>
          </cell>
          <cell r="B641" t="str">
            <v>ZAZ TRANSPORTES E SERVICOS LOGISTICOS LTDA</v>
          </cell>
          <cell r="C641" t="str">
            <v>RUA EDUARDO FRONER</v>
          </cell>
          <cell r="D641" t="str">
            <v>PARQUE DAS NAÇÕES</v>
          </cell>
          <cell r="E641" t="str">
            <v>GUARULHOS</v>
          </cell>
          <cell r="F641" t="str">
            <v>SP</v>
          </cell>
          <cell r="G641" t="str">
            <v xml:space="preserve"> </v>
          </cell>
          <cell r="H641">
            <v>7243590</v>
          </cell>
          <cell r="J641">
            <v>15597216000234</v>
          </cell>
          <cell r="K641" t="str">
            <v>15.597.216/0002-34</v>
          </cell>
          <cell r="L641">
            <v>127730205113</v>
          </cell>
          <cell r="M641" t="str">
            <v xml:space="preserve"> </v>
          </cell>
          <cell r="O641">
            <v>44971</v>
          </cell>
          <cell r="R641" t="str">
            <v>ZAZ TRANSPORTES E SERVICOS LOGISTICOS LTDA</v>
          </cell>
        </row>
        <row r="642">
          <cell r="A642">
            <v>11000413</v>
          </cell>
          <cell r="B642" t="str">
            <v>Unipel Comercio de Importacao e Exportacao Ltda.</v>
          </cell>
          <cell r="C642" t="str">
            <v>RUA PANAMÁ</v>
          </cell>
          <cell r="D642" t="str">
            <v>PENHA</v>
          </cell>
          <cell r="E642" t="str">
            <v>RIO DE JANEIRO</v>
          </cell>
          <cell r="F642" t="str">
            <v>RJ</v>
          </cell>
          <cell r="G642" t="str">
            <v xml:space="preserve"> </v>
          </cell>
          <cell r="H642">
            <v>21020310</v>
          </cell>
          <cell r="J642">
            <v>45919848000157</v>
          </cell>
          <cell r="K642" t="str">
            <v>45.919.848/0001-57</v>
          </cell>
          <cell r="L642">
            <v>12430736</v>
          </cell>
          <cell r="M642" t="str">
            <v xml:space="preserve"> </v>
          </cell>
          <cell r="O642">
            <v>44995</v>
          </cell>
          <cell r="P642" t="str">
            <v>21 39771722</v>
          </cell>
          <cell r="R642" t="str">
            <v>Unipel Comercio de Importacao e Exportacao Ltda.</v>
          </cell>
        </row>
        <row r="643">
          <cell r="A643">
            <v>11000414</v>
          </cell>
          <cell r="B643" t="str">
            <v>MODULAR FLOOR INDUSTRIA, COMERCIO, IMPORTACAO E EXPORTACAO</v>
          </cell>
          <cell r="C643" t="str">
            <v>RUA SÍLVIO GILBERTO CHRISTMANN</v>
          </cell>
          <cell r="D643" t="str">
            <v>CANUDOS</v>
          </cell>
          <cell r="E643" t="str">
            <v>NOVO HAMBURGO</v>
          </cell>
          <cell r="F643" t="str">
            <v>RS</v>
          </cell>
          <cell r="G643" t="str">
            <v xml:space="preserve"> </v>
          </cell>
          <cell r="H643">
            <v>93544030</v>
          </cell>
          <cell r="J643">
            <v>43294076000180</v>
          </cell>
          <cell r="K643" t="str">
            <v>43.294.076/0001-80</v>
          </cell>
          <cell r="L643">
            <v>860546179</v>
          </cell>
          <cell r="M643" t="str">
            <v xml:space="preserve"> </v>
          </cell>
          <cell r="O643">
            <v>45021</v>
          </cell>
          <cell r="P643" t="str">
            <v>51 35279073</v>
          </cell>
          <cell r="R643" t="str">
            <v>MODULAR FLOOR INDUSTRIA, COMERCIO, IMPORTACAO E EXPORTACAO</v>
          </cell>
        </row>
        <row r="644">
          <cell r="A644">
            <v>11000415</v>
          </cell>
          <cell r="B644" t="str">
            <v>AKOS COMERCIO IMPORTACAO E EXPORTACAO LTDA</v>
          </cell>
          <cell r="C644" t="str">
            <v>Rua José Luiz da Rocha</v>
          </cell>
          <cell r="D644" t="str">
            <v>Camará</v>
          </cell>
          <cell r="E644" t="str">
            <v>SERRA</v>
          </cell>
          <cell r="F644" t="str">
            <v>ES</v>
          </cell>
          <cell r="G644" t="str">
            <v xml:space="preserve"> </v>
          </cell>
          <cell r="H644">
            <v>29164252</v>
          </cell>
          <cell r="J644">
            <v>29817321000165</v>
          </cell>
          <cell r="K644" t="str">
            <v>29.817.321/0001-65</v>
          </cell>
          <cell r="L644">
            <v>83417680</v>
          </cell>
          <cell r="M644" t="str">
            <v xml:space="preserve"> </v>
          </cell>
          <cell r="O644">
            <v>45043</v>
          </cell>
          <cell r="R644" t="str">
            <v>AKOS COMERCIO IMPORTACAO E EXPORTACAO LTDA</v>
          </cell>
        </row>
        <row r="645">
          <cell r="A645">
            <v>11000416</v>
          </cell>
          <cell r="B645" t="str">
            <v>BERLINER DO BRASIL MOTORES LTDA</v>
          </cell>
          <cell r="C645" t="str">
            <v>RUA JANDAIA DO SUL</v>
          </cell>
          <cell r="D645" t="str">
            <v>EMILIANO PERNETA</v>
          </cell>
          <cell r="E645" t="str">
            <v>PINHAIS</v>
          </cell>
          <cell r="F645" t="str">
            <v>PR</v>
          </cell>
          <cell r="G645" t="str">
            <v xml:space="preserve"> </v>
          </cell>
          <cell r="H645">
            <v>83324440</v>
          </cell>
          <cell r="J645">
            <v>22662330000185</v>
          </cell>
          <cell r="K645" t="str">
            <v>22.662.330/0001-85</v>
          </cell>
          <cell r="L645">
            <v>9069667942</v>
          </cell>
          <cell r="M645" t="str">
            <v xml:space="preserve"> </v>
          </cell>
          <cell r="N645" t="str">
            <v>ALEXANDRE</v>
          </cell>
          <cell r="O645">
            <v>45043</v>
          </cell>
          <cell r="P645" t="str">
            <v>41 30240085</v>
          </cell>
          <cell r="R645" t="str">
            <v>BERLINER DO BRASIL MOTORES LTDA</v>
          </cell>
        </row>
        <row r="646">
          <cell r="A646">
            <v>11000417</v>
          </cell>
          <cell r="B646" t="str">
            <v>J.BORIN COMERCIO</v>
          </cell>
          <cell r="C646" t="str">
            <v>AVENIDA PRESIDENTE JOÃO GOULART</v>
          </cell>
          <cell r="D646" t="str">
            <v>UMUARAMA</v>
          </cell>
          <cell r="E646" t="str">
            <v>OSASCO</v>
          </cell>
          <cell r="F646" t="str">
            <v>SP</v>
          </cell>
          <cell r="G646" t="str">
            <v xml:space="preserve"> </v>
          </cell>
          <cell r="H646">
            <v>6036048</v>
          </cell>
          <cell r="J646">
            <v>43377609000197</v>
          </cell>
          <cell r="K646" t="str">
            <v>43.377.609/0001-97</v>
          </cell>
          <cell r="L646">
            <v>120382771110</v>
          </cell>
          <cell r="M646" t="str">
            <v xml:space="preserve"> </v>
          </cell>
          <cell r="O646">
            <v>45090</v>
          </cell>
          <cell r="R646" t="str">
            <v>J.BORIN COMERCIO</v>
          </cell>
        </row>
        <row r="647">
          <cell r="A647">
            <v>11000418</v>
          </cell>
          <cell r="B647" t="str">
            <v>NÃO USAR 009</v>
          </cell>
          <cell r="C647" t="str">
            <v>RUA SN</v>
          </cell>
          <cell r="D647" t="str">
            <v>NA</v>
          </cell>
          <cell r="E647" t="str">
            <v>BRASILIA</v>
          </cell>
          <cell r="F647" t="str">
            <v>DF</v>
          </cell>
          <cell r="G647" t="str">
            <v xml:space="preserve"> </v>
          </cell>
          <cell r="H647">
            <v>0</v>
          </cell>
          <cell r="J647">
            <v>0</v>
          </cell>
          <cell r="K647" t="str">
            <v>000.000.000-00</v>
          </cell>
          <cell r="M647" t="str">
            <v xml:space="preserve"> </v>
          </cell>
          <cell r="O647">
            <v>45100</v>
          </cell>
          <cell r="R647" t="str">
            <v>NÃO USAR 009</v>
          </cell>
        </row>
        <row r="648">
          <cell r="A648">
            <v>11000420</v>
          </cell>
          <cell r="B648" t="str">
            <v>HEAVY DUTY COMERCIAL IMPORTADORA LTDA</v>
          </cell>
          <cell r="C648" t="str">
            <v>RUA BRESCIA</v>
          </cell>
          <cell r="D648" t="str">
            <v>MAUÁ</v>
          </cell>
          <cell r="E648" t="str">
            <v>COLOMBO</v>
          </cell>
          <cell r="F648" t="str">
            <v>PR</v>
          </cell>
          <cell r="G648" t="str">
            <v xml:space="preserve"> </v>
          </cell>
          <cell r="H648">
            <v>83413575</v>
          </cell>
          <cell r="J648">
            <v>33492169000165</v>
          </cell>
          <cell r="K648" t="str">
            <v>33.492.169/0001-65</v>
          </cell>
          <cell r="L648">
            <v>9081288264</v>
          </cell>
          <cell r="M648" t="str">
            <v xml:space="preserve"> </v>
          </cell>
          <cell r="O648">
            <v>45131</v>
          </cell>
          <cell r="P648" t="str">
            <v>41 40427435</v>
          </cell>
          <cell r="R648" t="str">
            <v>HEAVY DUTY COMERCIAL IMPORTADORA LTDA</v>
          </cell>
        </row>
        <row r="649">
          <cell r="A649">
            <v>11000421</v>
          </cell>
          <cell r="B649" t="str">
            <v>CASTOR FERRAMENTAS PARA PINTURA LTDA</v>
          </cell>
          <cell r="C649" t="str">
            <v>RUA ÁLVARES CABRAL</v>
          </cell>
          <cell r="D649" t="str">
            <v>SERRARIA</v>
          </cell>
          <cell r="E649" t="str">
            <v>DIADEMA</v>
          </cell>
          <cell r="F649" t="str">
            <v>SP</v>
          </cell>
          <cell r="G649" t="str">
            <v xml:space="preserve"> </v>
          </cell>
          <cell r="H649">
            <v>9980160</v>
          </cell>
          <cell r="J649">
            <v>12580468000181</v>
          </cell>
          <cell r="K649" t="str">
            <v>12.580.468/0001-81</v>
          </cell>
          <cell r="L649">
            <v>286168477111</v>
          </cell>
          <cell r="M649" t="str">
            <v xml:space="preserve"> </v>
          </cell>
          <cell r="O649">
            <v>45131</v>
          </cell>
          <cell r="P649">
            <v>1140535911</v>
          </cell>
          <cell r="R649" t="str">
            <v>CASTOR FERRAMENTAS PARA PINTURA LTDA</v>
          </cell>
        </row>
        <row r="650">
          <cell r="A650">
            <v>11000422</v>
          </cell>
          <cell r="B650" t="str">
            <v>GOIAS INDUSTRIA DE TINTAS LTDA</v>
          </cell>
          <cell r="C650" t="str">
            <v>VIA ACESSO 6</v>
          </cell>
          <cell r="D650" t="str">
            <v>CHÁCARAS MARIVÂNIA</v>
          </cell>
          <cell r="E650" t="str">
            <v>APARECIDA DE GOIÂNIA</v>
          </cell>
          <cell r="F650" t="str">
            <v>GO</v>
          </cell>
          <cell r="G650" t="str">
            <v xml:space="preserve"> </v>
          </cell>
          <cell r="H650">
            <v>74923150</v>
          </cell>
          <cell r="J650">
            <v>33791366000185</v>
          </cell>
          <cell r="K650" t="str">
            <v>33.791.366/0001-85</v>
          </cell>
          <cell r="L650">
            <v>107629186</v>
          </cell>
          <cell r="M650" t="str">
            <v xml:space="preserve"> </v>
          </cell>
          <cell r="O650">
            <v>45166</v>
          </cell>
          <cell r="R650" t="str">
            <v>GOIAS INDUSTRIA DE TINTAS LTDA</v>
          </cell>
        </row>
        <row r="651">
          <cell r="A651">
            <v>11000423</v>
          </cell>
          <cell r="B651" t="str">
            <v>MAZA PRODUTOS QUIMICOS LTDA</v>
          </cell>
          <cell r="C651" t="str">
            <v>Rua José Oleto</v>
          </cell>
          <cell r="D651" t="str">
            <v>Distrito Industrial II</v>
          </cell>
          <cell r="E651" t="str">
            <v>MOCOCA</v>
          </cell>
          <cell r="F651" t="str">
            <v>SP</v>
          </cell>
          <cell r="G651" t="str">
            <v xml:space="preserve"> </v>
          </cell>
          <cell r="H651">
            <v>13739070</v>
          </cell>
          <cell r="J651">
            <v>96230719000198</v>
          </cell>
          <cell r="K651" t="str">
            <v>96.230.719/0001-98</v>
          </cell>
          <cell r="L651">
            <v>453035568110</v>
          </cell>
          <cell r="M651" t="str">
            <v xml:space="preserve"> </v>
          </cell>
          <cell r="O651">
            <v>45174</v>
          </cell>
          <cell r="P651">
            <v>1936562570</v>
          </cell>
          <cell r="R651" t="str">
            <v>MAZA PRODUTOS QUIMICOS LTDA</v>
          </cell>
        </row>
        <row r="652">
          <cell r="A652">
            <v>11000424</v>
          </cell>
          <cell r="B652" t="str">
            <v>INOVA5 ENGENHARIA E GERACAO DE ENERGIA EIRELI</v>
          </cell>
          <cell r="C652" t="str">
            <v>CNA</v>
          </cell>
          <cell r="D652" t="str">
            <v>TAGUATINGA NORTE (TAGUATINGA)</v>
          </cell>
          <cell r="E652" t="str">
            <v>BRASILIA</v>
          </cell>
          <cell r="F652" t="str">
            <v>DF</v>
          </cell>
          <cell r="G652" t="str">
            <v xml:space="preserve"> </v>
          </cell>
          <cell r="H652">
            <v>72110035</v>
          </cell>
          <cell r="J652">
            <v>24823028000197</v>
          </cell>
          <cell r="K652" t="str">
            <v>24.823.028/0001-97</v>
          </cell>
          <cell r="L652">
            <v>776852200182</v>
          </cell>
          <cell r="M652" t="str">
            <v xml:space="preserve"> </v>
          </cell>
          <cell r="O652">
            <v>45175</v>
          </cell>
          <cell r="P652">
            <v>6141034746</v>
          </cell>
          <cell r="R652" t="str">
            <v>INOVA5 ENGENHARIA E GERACAO DE ENERGIA EIRELI</v>
          </cell>
        </row>
        <row r="653">
          <cell r="A653">
            <v>11000425</v>
          </cell>
          <cell r="B653" t="str">
            <v>MULTILONAS LTDA</v>
          </cell>
          <cell r="C653" t="str">
            <v>AVENIDA SÓCRATES MARIANI BITTENCOURT</v>
          </cell>
          <cell r="D653" t="str">
            <v>CINCO</v>
          </cell>
          <cell r="E653" t="str">
            <v>CONTAGEM</v>
          </cell>
          <cell r="F653" t="str">
            <v>MG</v>
          </cell>
          <cell r="G653" t="str">
            <v xml:space="preserve"> </v>
          </cell>
          <cell r="H653">
            <v>32010010</v>
          </cell>
          <cell r="J653">
            <v>23142693000152</v>
          </cell>
          <cell r="K653" t="str">
            <v>23.142.693/0001-52</v>
          </cell>
          <cell r="L653">
            <v>26162320030</v>
          </cell>
          <cell r="M653" t="str">
            <v xml:space="preserve"> </v>
          </cell>
          <cell r="O653">
            <v>45341</v>
          </cell>
          <cell r="P653" t="str">
            <v>31 35980223</v>
          </cell>
          <cell r="R653" t="str">
            <v>MULTILONAS LTDA</v>
          </cell>
        </row>
        <row r="654">
          <cell r="A654">
            <v>11000426</v>
          </cell>
          <cell r="B654" t="str">
            <v>GARTHEN INDUSTRIA E COMERCIO DE MAQUINAS LTDA</v>
          </cell>
          <cell r="C654" t="str">
            <v>RODOVIA BR-470</v>
          </cell>
          <cell r="D654" t="str">
            <v>MACHADOS</v>
          </cell>
          <cell r="E654" t="str">
            <v>NAVEGANTES</v>
          </cell>
          <cell r="F654" t="str">
            <v>SC</v>
          </cell>
          <cell r="G654" t="str">
            <v xml:space="preserve"> </v>
          </cell>
          <cell r="H654">
            <v>88371624</v>
          </cell>
          <cell r="J654">
            <v>82981721000194</v>
          </cell>
          <cell r="K654" t="str">
            <v>82.981.721/0001-94</v>
          </cell>
          <cell r="L654">
            <v>252198131</v>
          </cell>
          <cell r="M654" t="str">
            <v xml:space="preserve"> </v>
          </cell>
          <cell r="O654">
            <v>45344</v>
          </cell>
          <cell r="P654" t="str">
            <v>04 72103415</v>
          </cell>
          <cell r="R654" t="str">
            <v>GARTHEN INDUSTRIA E COMERCIO DE MAQUINAS LTDA</v>
          </cell>
        </row>
        <row r="655">
          <cell r="A655">
            <v>11000427</v>
          </cell>
          <cell r="B655" t="str">
            <v>CAPITAL ATACADISTA DA CONSTRUCAO LTDA</v>
          </cell>
          <cell r="C655" t="str">
            <v>CSG</v>
          </cell>
          <cell r="D655" t="str">
            <v>TAGUATINGA SUL (TAGUATINGA)</v>
          </cell>
          <cell r="E655" t="str">
            <v>BRASILIA</v>
          </cell>
          <cell r="F655" t="str">
            <v>DF</v>
          </cell>
          <cell r="G655" t="str">
            <v xml:space="preserve"> </v>
          </cell>
          <cell r="H655">
            <v>72035505</v>
          </cell>
          <cell r="J655">
            <v>26189776000195</v>
          </cell>
          <cell r="K655" t="str">
            <v>26.189.776/0001-95</v>
          </cell>
          <cell r="L655">
            <v>778363400177</v>
          </cell>
          <cell r="M655" t="str">
            <v xml:space="preserve"> </v>
          </cell>
          <cell r="O655">
            <v>45366</v>
          </cell>
          <cell r="P655" t="str">
            <v>61 30137950</v>
          </cell>
          <cell r="R655" t="str">
            <v>CAPITAL ATACADISTA DA CONSTRUCAO LTDA</v>
          </cell>
        </row>
        <row r="656">
          <cell r="A656">
            <v>11000429</v>
          </cell>
          <cell r="B656" t="str">
            <v>ONKRAFT COMERCIO DE PAPEL E PAPELAO LTDA</v>
          </cell>
          <cell r="C656" t="str">
            <v>RUA LEÔNCIO CORREIA</v>
          </cell>
          <cell r="D656" t="str">
            <v>ÁGUA VERDE</v>
          </cell>
          <cell r="E656" t="str">
            <v>CURITIBA</v>
          </cell>
          <cell r="F656" t="str">
            <v>PR</v>
          </cell>
          <cell r="G656" t="str">
            <v xml:space="preserve"> </v>
          </cell>
          <cell r="H656">
            <v>80240320</v>
          </cell>
          <cell r="J656">
            <v>53172826000102</v>
          </cell>
          <cell r="K656" t="str">
            <v>53.172.826/0001-02</v>
          </cell>
          <cell r="L656">
            <v>9104313237</v>
          </cell>
          <cell r="M656" t="str">
            <v xml:space="preserve"> </v>
          </cell>
          <cell r="O656">
            <v>45379</v>
          </cell>
          <cell r="P656" t="str">
            <v>41 99612866</v>
          </cell>
          <cell r="R656" t="str">
            <v>ONKRAFT COMERCIO DE PAPEL E PAPELAO LTDA</v>
          </cell>
        </row>
        <row r="657">
          <cell r="A657">
            <v>11000430</v>
          </cell>
          <cell r="B657" t="str">
            <v>DISSOLTEX IND QUIMICA LTDA</v>
          </cell>
          <cell r="C657" t="str">
            <v>RUA EPISCOPAL</v>
          </cell>
          <cell r="D657" t="str">
            <v>CENTRO</v>
          </cell>
          <cell r="E657" t="str">
            <v>SÃO CARLOS</v>
          </cell>
          <cell r="F657" t="str">
            <v>SP</v>
          </cell>
          <cell r="G657" t="str">
            <v xml:space="preserve"> </v>
          </cell>
          <cell r="H657">
            <v>13560970</v>
          </cell>
          <cell r="J657">
            <v>59599555000144</v>
          </cell>
          <cell r="K657" t="str">
            <v>59.599.555/0001-44</v>
          </cell>
          <cell r="L657">
            <v>637008446113</v>
          </cell>
          <cell r="M657" t="str">
            <v xml:space="preserve"> </v>
          </cell>
          <cell r="O657">
            <v>45463</v>
          </cell>
          <cell r="P657" t="str">
            <v>55 16330640</v>
          </cell>
          <cell r="R657" t="str">
            <v>DISSOLTEX IND QUIMICA LTDA</v>
          </cell>
        </row>
        <row r="658">
          <cell r="A658">
            <v>11000431</v>
          </cell>
          <cell r="B658" t="str">
            <v>ATLANTA INDUSTRIA, IMPORTACAO E COMERCIO LTDA</v>
          </cell>
          <cell r="C658" t="str">
            <v>RUA SENADOR CARLOS GOMES DE OLIVEIRA</v>
          </cell>
          <cell r="D658" t="str">
            <v>DISTRITO INDUSTRIAL</v>
          </cell>
          <cell r="E658" t="str">
            <v>SÃO JOSÉ</v>
          </cell>
          <cell r="F658" t="str">
            <v>SC</v>
          </cell>
          <cell r="G658" t="str">
            <v xml:space="preserve"> </v>
          </cell>
          <cell r="H658">
            <v>88104785</v>
          </cell>
          <cell r="J658">
            <v>29091109000163</v>
          </cell>
          <cell r="K658" t="str">
            <v>29.091.109/0001-63</v>
          </cell>
          <cell r="L658">
            <v>258542918</v>
          </cell>
          <cell r="M658" t="str">
            <v xml:space="preserve"> </v>
          </cell>
          <cell r="O658">
            <v>45477</v>
          </cell>
          <cell r="P658" t="str">
            <v>48 32478977</v>
          </cell>
          <cell r="R658" t="str">
            <v>ATLANTA INDUSTRIA, IMPORTACAO E COMERCIO LTDA</v>
          </cell>
        </row>
        <row r="659">
          <cell r="A659">
            <v>11000432</v>
          </cell>
          <cell r="B659" t="str">
            <v>MARTELENA ALMEIDA INDUSTRIA E COMERCIO DE TINTAS EIRELI</v>
          </cell>
          <cell r="C659" t="str">
            <v>RUA SANCLERLINO MENDONCA</v>
          </cell>
          <cell r="D659" t="str">
            <v>JARDIM GENUINA</v>
          </cell>
          <cell r="E659" t="str">
            <v>ABADIA DE GOIÁS</v>
          </cell>
          <cell r="F659" t="str">
            <v>GO</v>
          </cell>
          <cell r="G659" t="str">
            <v xml:space="preserve"> </v>
          </cell>
          <cell r="H659">
            <v>75345000</v>
          </cell>
          <cell r="J659">
            <v>35711701000113</v>
          </cell>
          <cell r="K659" t="str">
            <v>35.711.701/0001-13</v>
          </cell>
          <cell r="L659">
            <v>108503577</v>
          </cell>
          <cell r="M659" t="str">
            <v xml:space="preserve"> </v>
          </cell>
          <cell r="O659">
            <v>45477</v>
          </cell>
          <cell r="P659" t="str">
            <v>62 99188591</v>
          </cell>
          <cell r="R659" t="str">
            <v>MARTELENA ALMEIDA INDUSTRIA E COMERCIO DE TINTAS EIRELI</v>
          </cell>
        </row>
        <row r="660">
          <cell r="A660">
            <v>11000433</v>
          </cell>
          <cell r="B660" t="str">
            <v>VIAPOL LTDA.</v>
          </cell>
          <cell r="C660" t="str">
            <v>RODOVIA VITO ARDITO</v>
          </cell>
          <cell r="D660" t="str">
            <v>JARDIM CAMPO GRANDE</v>
          </cell>
          <cell r="E660" t="str">
            <v>CAÇAPAVA</v>
          </cell>
          <cell r="F660" t="str">
            <v>SP</v>
          </cell>
          <cell r="G660" t="str">
            <v xml:space="preserve"> </v>
          </cell>
          <cell r="H660">
            <v>12282535</v>
          </cell>
          <cell r="J660">
            <v>58681867000130</v>
          </cell>
          <cell r="K660" t="str">
            <v>58.681.867/0001-30</v>
          </cell>
          <cell r="L660">
            <v>234021642111</v>
          </cell>
          <cell r="M660" t="str">
            <v xml:space="preserve"> </v>
          </cell>
          <cell r="O660">
            <v>45497</v>
          </cell>
          <cell r="P660" t="str">
            <v>55 12322130</v>
          </cell>
          <cell r="R660" t="str">
            <v>VIAPOL LTDA.</v>
          </cell>
        </row>
        <row r="661">
          <cell r="A661">
            <v>11000434</v>
          </cell>
          <cell r="B661" t="str">
            <v>OLIVEIRA COMERCIO DE GRANITINA LTDA</v>
          </cell>
          <cell r="C661" t="str">
            <v>ROD DF-240 KM 86 RODOVIA/BRAZLANDIA CHACARA 45</v>
          </cell>
          <cell r="D661" t="str">
            <v>VICENTE PIRES</v>
          </cell>
          <cell r="E661" t="str">
            <v>CIDADE CONVERSAO</v>
          </cell>
          <cell r="F661" t="str">
            <v>DF</v>
          </cell>
          <cell r="G661" t="str">
            <v xml:space="preserve"> </v>
          </cell>
          <cell r="H661">
            <v>72127991</v>
          </cell>
          <cell r="J661">
            <v>24838011000103</v>
          </cell>
          <cell r="K661" t="str">
            <v>24.838.011/0001-03</v>
          </cell>
          <cell r="L661">
            <v>776850700161</v>
          </cell>
          <cell r="M661" t="str">
            <v xml:space="preserve"> </v>
          </cell>
          <cell r="O661">
            <v>45548</v>
          </cell>
          <cell r="R661" t="str">
            <v>OLIVEIRA COMERCIO DE GRANITINA LTDA</v>
          </cell>
        </row>
        <row r="662">
          <cell r="A662">
            <v>11000435</v>
          </cell>
          <cell r="B662" t="str">
            <v>CIMENTMIX DERIVADO DE CIMENTO LTDA</v>
          </cell>
          <cell r="C662" t="str">
            <v>RODOVIA DF-290</v>
          </cell>
          <cell r="D662" t="str">
            <v>PONTE ALTA NORTE (GAMA)</v>
          </cell>
          <cell r="E662" t="str">
            <v>BRASILIA</v>
          </cell>
          <cell r="F662" t="str">
            <v>DF</v>
          </cell>
          <cell r="G662" t="str">
            <v xml:space="preserve"> </v>
          </cell>
          <cell r="H662">
            <v>72426002</v>
          </cell>
          <cell r="J662">
            <v>29517603000147</v>
          </cell>
          <cell r="K662" t="str">
            <v>29.517.603/0001-47</v>
          </cell>
          <cell r="L662">
            <v>784236600198</v>
          </cell>
          <cell r="M662" t="str">
            <v xml:space="preserve"> </v>
          </cell>
          <cell r="O662">
            <v>45560</v>
          </cell>
          <cell r="P662" t="str">
            <v>61 98596553</v>
          </cell>
          <cell r="R662" t="str">
            <v>CIMENTMIX DERIVADO DE CIMENTO LTDA</v>
          </cell>
        </row>
        <row r="663">
          <cell r="A663">
            <v>11000436</v>
          </cell>
          <cell r="B663" t="str">
            <v>EUCATEX INDUSTRIA E COMERCIO LTDA</v>
          </cell>
          <cell r="C663" t="str">
            <v>ESTR MUN BOTUCATU-ITATINGA</v>
          </cell>
          <cell r="D663" t="str">
            <v>ZONA RURAL</v>
          </cell>
          <cell r="E663" t="str">
            <v>BOTUCATU</v>
          </cell>
          <cell r="F663" t="str">
            <v>SP</v>
          </cell>
          <cell r="G663" t="str">
            <v xml:space="preserve"> </v>
          </cell>
          <cell r="H663">
            <v>18600972</v>
          </cell>
          <cell r="J663">
            <v>14675270000530</v>
          </cell>
          <cell r="K663" t="str">
            <v>14.675.270/0005-30</v>
          </cell>
          <cell r="L663">
            <v>224100248117</v>
          </cell>
          <cell r="M663" t="str">
            <v xml:space="preserve"> </v>
          </cell>
          <cell r="O663">
            <v>45567</v>
          </cell>
          <cell r="P663" t="str">
            <v>14 38115000</v>
          </cell>
          <cell r="R663" t="str">
            <v>EUCATEX INDUSTRIA E COMERCIO LTDA</v>
          </cell>
        </row>
        <row r="664">
          <cell r="A664">
            <v>11000437</v>
          </cell>
          <cell r="B664" t="str">
            <v>COMERCIAL CIRURGICA RIOCLARENSE LTDA</v>
          </cell>
          <cell r="C664" t="str">
            <v>RUA JOANNA RODRIGUES JONDRAL</v>
          </cell>
          <cell r="D664" t="str">
            <v>CILO 2</v>
          </cell>
          <cell r="E664" t="str">
            <v>LONDRINA</v>
          </cell>
          <cell r="F664" t="str">
            <v>PR</v>
          </cell>
          <cell r="G664" t="str">
            <v xml:space="preserve"> </v>
          </cell>
          <cell r="H664">
            <v>86067050</v>
          </cell>
          <cell r="J664">
            <v>67729178000572</v>
          </cell>
          <cell r="K664" t="str">
            <v>67.729.178/0005-72</v>
          </cell>
          <cell r="M664" t="str">
            <v xml:space="preserve"> </v>
          </cell>
          <cell r="O664">
            <v>45629</v>
          </cell>
          <cell r="R664" t="str">
            <v>COMERCIAL CIRURGICA RIOCLARENSE LTDA</v>
          </cell>
        </row>
        <row r="665">
          <cell r="A665">
            <v>11000438</v>
          </cell>
          <cell r="B665" t="str">
            <v>ALV INDUSTRIA E COMERCIO DE TINTAS LTDA</v>
          </cell>
          <cell r="C665" t="str">
            <v>PARQUE INDUSTRIAL RIACHUELO</v>
          </cell>
          <cell r="D665" t="str">
            <v>PARQUE INDUSTRIAL</v>
          </cell>
          <cell r="E665" t="str">
            <v>CAMPINA GRANDE DO SUL</v>
          </cell>
          <cell r="F665" t="str">
            <v>PR</v>
          </cell>
          <cell r="G665" t="str">
            <v xml:space="preserve"> </v>
          </cell>
          <cell r="H665">
            <v>83430000</v>
          </cell>
          <cell r="J665">
            <v>5097254000193</v>
          </cell>
          <cell r="K665" t="str">
            <v>05.097.254/0001-93</v>
          </cell>
          <cell r="L665">
            <v>9030611389</v>
          </cell>
          <cell r="M665" t="str">
            <v xml:space="preserve"> </v>
          </cell>
          <cell r="O665">
            <v>45649</v>
          </cell>
          <cell r="R665" t="str">
            <v>ALV INDUSTRIA E COMERCIO DE TINTAS LTDA</v>
          </cell>
        </row>
        <row r="666">
          <cell r="A666">
            <v>11000439</v>
          </cell>
          <cell r="B666" t="str">
            <v>REJUMASSA INDÚSTRIA, COMÉRCIO E TRANSPORTES DE REJUNTES LTDA</v>
          </cell>
          <cell r="C666" t="str">
            <v>VIA PRIMARIA 3</v>
          </cell>
          <cell r="D666" t="str">
            <v>DISTRITO AGROINDUSTRIAL DE APARECIDA DE GOIANIA</v>
          </cell>
          <cell r="E666" t="str">
            <v>APARECIDA DE GOIÂNIA</v>
          </cell>
          <cell r="F666" t="str">
            <v>GO</v>
          </cell>
          <cell r="G666" t="str">
            <v xml:space="preserve"> </v>
          </cell>
          <cell r="H666">
            <v>74993450</v>
          </cell>
          <cell r="J666">
            <v>14298891000119</v>
          </cell>
          <cell r="K666" t="str">
            <v>14.298.891/0001-19</v>
          </cell>
          <cell r="L666">
            <v>105124940</v>
          </cell>
          <cell r="M666" t="str">
            <v xml:space="preserve"> </v>
          </cell>
          <cell r="N666" t="str">
            <v>MARCELO/MORGANA</v>
          </cell>
          <cell r="O666">
            <v>45674</v>
          </cell>
          <cell r="P666">
            <v>62992610619</v>
          </cell>
          <cell r="R666" t="str">
            <v>REJUMASSA INDÚSTRIA, COMÉRCIO E TRANSPORTES DE REJUNTES LTDA</v>
          </cell>
        </row>
        <row r="667">
          <cell r="A667">
            <v>11000440</v>
          </cell>
          <cell r="B667" t="str">
            <v>ABS TINTAS 2 LTDA</v>
          </cell>
          <cell r="C667" t="str">
            <v>AVENIDA SENADOR COIMBRA BUENO</v>
          </cell>
          <cell r="D667" t="str">
            <v>JARDIM TRIANGULO</v>
          </cell>
          <cell r="E667" t="str">
            <v>FORMOSA</v>
          </cell>
          <cell r="F667" t="str">
            <v>GO</v>
          </cell>
          <cell r="G667" t="str">
            <v xml:space="preserve"> </v>
          </cell>
          <cell r="H667">
            <v>73808294</v>
          </cell>
          <cell r="J667">
            <v>56942547000160</v>
          </cell>
          <cell r="K667" t="str">
            <v>56.942.547/0001-60</v>
          </cell>
          <cell r="L667">
            <v>201801566</v>
          </cell>
          <cell r="M667" t="str">
            <v xml:space="preserve"> </v>
          </cell>
          <cell r="O667">
            <v>45688</v>
          </cell>
          <cell r="R667" t="str">
            <v>ABS TINTAS 2 LTDA</v>
          </cell>
        </row>
        <row r="668">
          <cell r="A668">
            <v>11000441</v>
          </cell>
          <cell r="B668" t="str">
            <v>WD-40 COMPANY BRASIL LTDA</v>
          </cell>
          <cell r="C668" t="str">
            <v>AVENIDA RUI BARBOSA</v>
          </cell>
          <cell r="D668" t="str">
            <v>AFONSO PENA</v>
          </cell>
          <cell r="E668" t="str">
            <v>SÃO JOSÉ DOS PINHAIS</v>
          </cell>
          <cell r="F668" t="str">
            <v>PR</v>
          </cell>
          <cell r="G668" t="str">
            <v xml:space="preserve"> </v>
          </cell>
          <cell r="H668">
            <v>83045350</v>
          </cell>
          <cell r="J668">
            <v>2260769000174</v>
          </cell>
          <cell r="K668" t="str">
            <v>02.260.769/0001-74</v>
          </cell>
          <cell r="M668" t="str">
            <v xml:space="preserve"> </v>
          </cell>
          <cell r="N668" t="str">
            <v>HERON</v>
          </cell>
          <cell r="O668">
            <v>45694</v>
          </cell>
          <cell r="Q668" t="str">
            <v>61 35974526</v>
          </cell>
          <cell r="R668" t="str">
            <v>WD-40 COMPANY BRASIL LTDA</v>
          </cell>
        </row>
        <row r="669">
          <cell r="A669">
            <v>11000442</v>
          </cell>
          <cell r="B669" t="str">
            <v>CONDOR PINCEIS LTDA</v>
          </cell>
          <cell r="C669" t="str">
            <v>RUA BARÃO DO RIO BRANCO</v>
          </cell>
          <cell r="D669" t="str">
            <v>CENTRO</v>
          </cell>
          <cell r="E669" t="str">
            <v>SÃO BENTO DO SUL</v>
          </cell>
          <cell r="F669" t="str">
            <v>SC</v>
          </cell>
          <cell r="G669" t="str">
            <v xml:space="preserve"> </v>
          </cell>
          <cell r="H669">
            <v>89280478</v>
          </cell>
          <cell r="J669">
            <v>9217430000304</v>
          </cell>
          <cell r="K669" t="str">
            <v>09.217.430/0003-04</v>
          </cell>
          <cell r="L669">
            <v>255571950</v>
          </cell>
          <cell r="M669" t="str">
            <v xml:space="preserve"> </v>
          </cell>
          <cell r="N669" t="str">
            <v>MARCELO</v>
          </cell>
          <cell r="O669">
            <v>45700</v>
          </cell>
          <cell r="P669" t="str">
            <v>47 36312000</v>
          </cell>
          <cell r="R669" t="str">
            <v>CONDOR PINCEIS LTDA</v>
          </cell>
        </row>
        <row r="670">
          <cell r="A670">
            <v>11000443</v>
          </cell>
          <cell r="B670" t="str">
            <v>A&amp;S TECHNOLOGIES INDUSTRIA E COMERCIO LTDA</v>
          </cell>
          <cell r="C670" t="str">
            <v>RODOVIA GOVERNADOR DOUTOR ADHEMAR PEREIRA DE BARROS</v>
          </cell>
          <cell r="D670" t="str">
            <v>SANTA ÚRSULA</v>
          </cell>
          <cell r="E670" t="str">
            <v>JAGUARIÚNA</v>
          </cell>
          <cell r="F670" t="str">
            <v>SP</v>
          </cell>
          <cell r="G670" t="str">
            <v xml:space="preserve"> </v>
          </cell>
          <cell r="H670">
            <v>13918006</v>
          </cell>
          <cell r="J670">
            <v>26658111000264</v>
          </cell>
          <cell r="K670" t="str">
            <v>26.658.111/0002-64</v>
          </cell>
          <cell r="L670">
            <v>395060081119</v>
          </cell>
          <cell r="M670" t="str">
            <v xml:space="preserve"> </v>
          </cell>
          <cell r="N670" t="str">
            <v>CESINHA</v>
          </cell>
          <cell r="O670">
            <v>45700</v>
          </cell>
          <cell r="P670" t="str">
            <v>19 35129860</v>
          </cell>
          <cell r="R670" t="str">
            <v>A&amp;S TECHNOLOGIES INDUSTRIA E COMERCIO LTDA</v>
          </cell>
        </row>
        <row r="671">
          <cell r="A671">
            <v>11000444</v>
          </cell>
          <cell r="B671" t="str">
            <v>SIMAPPEL - SIMAO PEREIRA INDUSTRIA E COMERCIO DE PAPEIS LTDA</v>
          </cell>
          <cell r="C671" t="str">
            <v>ROD BR 040</v>
          </cell>
          <cell r="D671" t="str">
            <v>DISTRITO INDUSTRIAL</v>
          </cell>
          <cell r="E671" t="str">
            <v>SIMÃO PEREIRA</v>
          </cell>
          <cell r="F671" t="str">
            <v>MG</v>
          </cell>
          <cell r="G671" t="str">
            <v xml:space="preserve"> </v>
          </cell>
          <cell r="H671">
            <v>36123000</v>
          </cell>
          <cell r="J671">
            <v>3631764000173</v>
          </cell>
          <cell r="K671" t="str">
            <v>03.631.764/0001-73</v>
          </cell>
          <cell r="L671">
            <v>6750640750096</v>
          </cell>
          <cell r="M671" t="str">
            <v xml:space="preserve"> </v>
          </cell>
          <cell r="N671" t="str">
            <v>VIANNA</v>
          </cell>
          <cell r="O671">
            <v>45702</v>
          </cell>
          <cell r="Q671" t="str">
            <v>32 36123000</v>
          </cell>
          <cell r="R671" t="str">
            <v>SIMAPPEL - SIMAO PEREIRA INDUSTRIA E COMERCIO DE PAPEIS LTDA</v>
          </cell>
        </row>
        <row r="672">
          <cell r="A672">
            <v>11000445</v>
          </cell>
          <cell r="B672" t="str">
            <v>BJC GRAVAÇÕES LTDA</v>
          </cell>
          <cell r="C672" t="str">
            <v>RUA JOAQUIM AVILA DE LIMA</v>
          </cell>
          <cell r="D672" t="str">
            <v>AURORA</v>
          </cell>
          <cell r="E672" t="str">
            <v>PALMITOS</v>
          </cell>
          <cell r="F672" t="str">
            <v>SC</v>
          </cell>
          <cell r="G672" t="str">
            <v xml:space="preserve"> </v>
          </cell>
          <cell r="H672">
            <v>89887000</v>
          </cell>
          <cell r="J672">
            <v>55856353000180</v>
          </cell>
          <cell r="K672" t="str">
            <v>55.856.353/0001-80</v>
          </cell>
          <cell r="L672">
            <v>263028666</v>
          </cell>
          <cell r="M672" t="str">
            <v xml:space="preserve"> </v>
          </cell>
          <cell r="O672">
            <v>45713</v>
          </cell>
          <cell r="R672" t="str">
            <v>BJC GRAVAÇÕES LTDA</v>
          </cell>
        </row>
        <row r="673">
          <cell r="A673">
            <v>11000446</v>
          </cell>
          <cell r="B673" t="str">
            <v>QUIMICA AMARO LTDA</v>
          </cell>
          <cell r="C673" t="str">
            <v>RUA EMA GAZZI MAGNUSSON</v>
          </cell>
          <cell r="D673" t="str">
            <v>COMERCIAL VITÓRIA MARTINI</v>
          </cell>
          <cell r="E673" t="str">
            <v>INDAIATUBA</v>
          </cell>
          <cell r="F673" t="str">
            <v>SP</v>
          </cell>
          <cell r="G673" t="str">
            <v xml:space="preserve"> </v>
          </cell>
          <cell r="H673">
            <v>13347630</v>
          </cell>
          <cell r="J673">
            <v>54575854000125</v>
          </cell>
          <cell r="K673" t="str">
            <v>54.575.854/0001-25</v>
          </cell>
          <cell r="L673">
            <v>353618145119</v>
          </cell>
          <cell r="M673" t="str">
            <v xml:space="preserve"> </v>
          </cell>
          <cell r="O673">
            <v>45715</v>
          </cell>
          <cell r="R673" t="str">
            <v>QUIMICA AMARO LTDA</v>
          </cell>
        </row>
        <row r="674">
          <cell r="A674">
            <v>11000447</v>
          </cell>
          <cell r="B674" t="str">
            <v>BAIFER DISTRIBUIDORA DE FERRAMENTAS LTDA</v>
          </cell>
          <cell r="C674" t="str">
            <v>SHA CONJUNTO 4 CHÁCARA 87</v>
          </cell>
          <cell r="D674" t="str">
            <v>SETOR HABITACIONAL ARNIQUEIRA (ÁGUAS CLARAS)</v>
          </cell>
          <cell r="E674" t="str">
            <v>BRASILIA</v>
          </cell>
          <cell r="F674" t="str">
            <v>DF</v>
          </cell>
          <cell r="G674" t="str">
            <v xml:space="preserve"> </v>
          </cell>
          <cell r="H674">
            <v>71994505</v>
          </cell>
          <cell r="J674">
            <v>52005382000140</v>
          </cell>
          <cell r="K674" t="str">
            <v>52.005.382/0001-40</v>
          </cell>
          <cell r="L674">
            <v>824397000136</v>
          </cell>
          <cell r="M674" t="str">
            <v xml:space="preserve"> </v>
          </cell>
          <cell r="O674">
            <v>45716</v>
          </cell>
          <cell r="P674" t="str">
            <v>61 33992220</v>
          </cell>
          <cell r="R674" t="str">
            <v>BAIFER DISTRIBUIDORA DE FERRAMENTAS LTDA</v>
          </cell>
        </row>
        <row r="675">
          <cell r="A675">
            <v>11000448</v>
          </cell>
          <cell r="B675" t="str">
            <v>RB REFINISH COMERCIAL ACESSORIOS LTDA</v>
          </cell>
          <cell r="C675" t="str">
            <v>RUA VICENTE FRANCO TOLENTINO</v>
          </cell>
          <cell r="D675" t="str">
            <v>PARQUE SANTA MADALENA</v>
          </cell>
          <cell r="E675" t="str">
            <v>SÃO PAULO</v>
          </cell>
          <cell r="F675" t="str">
            <v>SP</v>
          </cell>
          <cell r="G675" t="str">
            <v xml:space="preserve"> </v>
          </cell>
          <cell r="H675">
            <v>3982180</v>
          </cell>
          <cell r="J675">
            <v>43959312000130</v>
          </cell>
          <cell r="K675" t="str">
            <v>43.959.312/0001-30</v>
          </cell>
          <cell r="L675">
            <v>124535581110</v>
          </cell>
          <cell r="M675" t="str">
            <v xml:space="preserve"> </v>
          </cell>
          <cell r="O675">
            <v>45733</v>
          </cell>
          <cell r="Q675" t="str">
            <v>11 46754800</v>
          </cell>
          <cell r="R675" t="str">
            <v>RB REFINISH COMERCIAL ACESSORIOS LTDA</v>
          </cell>
        </row>
        <row r="676">
          <cell r="A676">
            <v>11000449</v>
          </cell>
          <cell r="B676" t="str">
            <v>CLEANER INDUSTRIA QUIMICA LTDA</v>
          </cell>
          <cell r="C676" t="str">
            <v>RUA MANOEL GOMES SANTOS</v>
          </cell>
          <cell r="D676" t="str">
            <v>J PRIMAVER</v>
          </cell>
          <cell r="E676" t="str">
            <v>CRAVINHOS</v>
          </cell>
          <cell r="F676" t="str">
            <v>SP</v>
          </cell>
          <cell r="G676" t="str">
            <v xml:space="preserve"> </v>
          </cell>
          <cell r="H676">
            <v>14140000</v>
          </cell>
          <cell r="J676">
            <v>60660065000195</v>
          </cell>
          <cell r="K676" t="str">
            <v>60.660.065/0001-95</v>
          </cell>
          <cell r="L676">
            <v>279008733119</v>
          </cell>
          <cell r="M676" t="str">
            <v xml:space="preserve"> </v>
          </cell>
          <cell r="O676">
            <v>45743</v>
          </cell>
          <cell r="R676" t="str">
            <v>CLEANER INDUSTRIA QUIMICA LTDA</v>
          </cell>
        </row>
        <row r="677">
          <cell r="A677">
            <v>11000450</v>
          </cell>
          <cell r="B677" t="str">
            <v>A. RIBEIRO EQUIPAMENTOS LTDA</v>
          </cell>
          <cell r="C677" t="str">
            <v>AVENIDA HENRICH REISMANN</v>
          </cell>
          <cell r="D677" t="str">
            <v>LARANJA AZEDA</v>
          </cell>
          <cell r="E677" t="str">
            <v>BOM JESUS DOS PERDÕES</v>
          </cell>
          <cell r="F677" t="str">
            <v>SP</v>
          </cell>
          <cell r="G677" t="str">
            <v xml:space="preserve"> </v>
          </cell>
          <cell r="H677">
            <v>12955000</v>
          </cell>
          <cell r="J677">
            <v>2011213000144</v>
          </cell>
          <cell r="K677" t="str">
            <v>02.011.213/0001-44</v>
          </cell>
          <cell r="L677">
            <v>220008987116</v>
          </cell>
          <cell r="M677" t="str">
            <v xml:space="preserve"> </v>
          </cell>
          <cell r="O677">
            <v>45743</v>
          </cell>
          <cell r="R677" t="str">
            <v>A. RIBEIRO EQUIPAMENTOS LTDA</v>
          </cell>
        </row>
        <row r="678">
          <cell r="A678">
            <v>11000451</v>
          </cell>
          <cell r="B678" t="str">
            <v>R CERVELLINI REVESTIMENTOS LTDA</v>
          </cell>
          <cell r="C678" t="str">
            <v>SAAN QUADRA</v>
          </cell>
          <cell r="D678" t="str">
            <v>ZONA INDUSTRIAL</v>
          </cell>
          <cell r="E678" t="str">
            <v>BRASILIA</v>
          </cell>
          <cell r="F678" t="str">
            <v>DF</v>
          </cell>
          <cell r="G678" t="str">
            <v xml:space="preserve"> </v>
          </cell>
          <cell r="H678">
            <v>70632500</v>
          </cell>
          <cell r="J678">
            <v>44865657000600</v>
          </cell>
          <cell r="K678" t="str">
            <v>44.865.657/0006-00</v>
          </cell>
          <cell r="L678">
            <v>746352500240</v>
          </cell>
          <cell r="M678" t="str">
            <v xml:space="preserve"> </v>
          </cell>
          <cell r="O678">
            <v>45744</v>
          </cell>
          <cell r="R678" t="str">
            <v>R CERVELLINI REVESTIMENTOS LTDA</v>
          </cell>
        </row>
        <row r="679">
          <cell r="A679">
            <v>11000452</v>
          </cell>
          <cell r="B679" t="str">
            <v>SHERWIN-WILLIAMS DO BRASIL INDÚSTRIA E COMÉRCIO LTDA.</v>
          </cell>
          <cell r="C679" t="str">
            <v>AVENIDA IBIRAMA</v>
          </cell>
          <cell r="D679" t="str">
            <v>S J TADEU</v>
          </cell>
          <cell r="E679" t="str">
            <v>TABOÃO DA SERRA</v>
          </cell>
          <cell r="F679" t="str">
            <v>SP</v>
          </cell>
          <cell r="G679" t="str">
            <v xml:space="preserve"> </v>
          </cell>
          <cell r="H679">
            <v>6785000</v>
          </cell>
          <cell r="J679">
            <v>60872306000160</v>
          </cell>
          <cell r="K679" t="str">
            <v>60.872.306/0001-60</v>
          </cell>
          <cell r="L679">
            <v>675074683116</v>
          </cell>
          <cell r="M679" t="str">
            <v xml:space="preserve"> </v>
          </cell>
          <cell r="N679" t="str">
            <v>JEFFERSON</v>
          </cell>
          <cell r="O679">
            <v>45762</v>
          </cell>
          <cell r="R679" t="str">
            <v>SHERWIN-WILLIAMS DO BRASIL INDÚSTRIA E COMÉRCIO LTDA.</v>
          </cell>
        </row>
        <row r="680">
          <cell r="A680">
            <v>11000453</v>
          </cell>
          <cell r="B680" t="str">
            <v>ACOBOM INDUSTRIA COMERCIO E LOGISTICA LTDA</v>
          </cell>
          <cell r="C680" t="str">
            <v>AVENIDA DAS INDUSTRIAS</v>
          </cell>
          <cell r="D680" t="str">
            <v>POLO INDUSTRIAL</v>
          </cell>
          <cell r="E680" t="str">
            <v>SANTA BÁRBARA DE GOIÁS</v>
          </cell>
          <cell r="F680" t="str">
            <v>GO</v>
          </cell>
          <cell r="G680" t="str">
            <v xml:space="preserve"> </v>
          </cell>
          <cell r="H680">
            <v>75398000</v>
          </cell>
          <cell r="J680">
            <v>57723440000194</v>
          </cell>
          <cell r="K680" t="str">
            <v>57.723.440/0001-94</v>
          </cell>
          <cell r="L680">
            <v>201984415</v>
          </cell>
          <cell r="M680" t="str">
            <v xml:space="preserve"> </v>
          </cell>
          <cell r="N680" t="str">
            <v>ADOLFO</v>
          </cell>
          <cell r="O680">
            <v>45772</v>
          </cell>
          <cell r="Q680">
            <v>62984220840</v>
          </cell>
          <cell r="R680" t="str">
            <v>ACOBOM INDUSTRIA COMERCIO E LOGISTICA LTDA</v>
          </cell>
        </row>
        <row r="681">
          <cell r="A681">
            <v>11000454</v>
          </cell>
          <cell r="B681" t="str">
            <v>UNIFORTTE INDUSTRIA DE PLASTICOS LTDA</v>
          </cell>
          <cell r="C681" t="str">
            <v>RUA ANTONIO JASPER</v>
          </cell>
          <cell r="D681" t="str">
            <v>PORTO GRANDE</v>
          </cell>
          <cell r="E681" t="str">
            <v>ARAQUARI</v>
          </cell>
          <cell r="F681" t="str">
            <v>SC</v>
          </cell>
          <cell r="G681" t="str">
            <v xml:space="preserve"> </v>
          </cell>
          <cell r="H681">
            <v>89245000</v>
          </cell>
          <cell r="J681">
            <v>12554478000142</v>
          </cell>
          <cell r="K681" t="str">
            <v>12.554.478/0001-42</v>
          </cell>
          <cell r="L681">
            <v>256204993</v>
          </cell>
          <cell r="M681" t="str">
            <v xml:space="preserve"> </v>
          </cell>
          <cell r="N681" t="str">
            <v>ADOLFO</v>
          </cell>
          <cell r="O681">
            <v>45775</v>
          </cell>
          <cell r="R681" t="str">
            <v>UNIFORTTE INDUSTRIA DE PLASTICOS LTDA</v>
          </cell>
        </row>
        <row r="682">
          <cell r="A682">
            <v>11000455</v>
          </cell>
          <cell r="B682" t="str">
            <v>OTTO BAUMGART IND E COM S/A</v>
          </cell>
          <cell r="C682" t="str">
            <v>RODOVIA ROMILDO PRADO ITATIBA-LOUVEIRA</v>
          </cell>
          <cell r="D682" t="str">
            <v>BAIRRO ITAPEMA</v>
          </cell>
          <cell r="E682" t="str">
            <v>ITATIBA</v>
          </cell>
          <cell r="F682" t="str">
            <v>SP</v>
          </cell>
          <cell r="G682" t="str">
            <v xml:space="preserve"> </v>
          </cell>
          <cell r="H682">
            <v>13255750</v>
          </cell>
          <cell r="J682">
            <v>60642774001209</v>
          </cell>
          <cell r="K682" t="str">
            <v>60.642.774/0012-09</v>
          </cell>
          <cell r="L682">
            <v>382095820116</v>
          </cell>
          <cell r="M682" t="str">
            <v xml:space="preserve"> </v>
          </cell>
          <cell r="N682" t="str">
            <v>ROBERTA</v>
          </cell>
          <cell r="O682">
            <v>45782</v>
          </cell>
          <cell r="P682" t="str">
            <v>11 29025631</v>
          </cell>
          <cell r="R682" t="str">
            <v>OTTO BAUMGART IND E COM S/A</v>
          </cell>
        </row>
        <row r="683">
          <cell r="A683">
            <v>11000456</v>
          </cell>
          <cell r="B683" t="str">
            <v>KARCHER IND E COM LTDA</v>
          </cell>
          <cell r="C683" t="str">
            <v>VIA MIGUEL MELHADO CAMPOS</v>
          </cell>
          <cell r="D683" t="str">
            <v>DISTRITO INDUSTRIAL</v>
          </cell>
          <cell r="E683" t="str">
            <v>VINHEDO</v>
          </cell>
          <cell r="F683" t="str">
            <v>SP</v>
          </cell>
          <cell r="G683" t="str">
            <v xml:space="preserve"> </v>
          </cell>
          <cell r="H683">
            <v>13288003</v>
          </cell>
          <cell r="J683">
            <v>47110960000178</v>
          </cell>
          <cell r="K683" t="str">
            <v>47.110.960/0001-78</v>
          </cell>
          <cell r="L683">
            <v>714053144116</v>
          </cell>
          <cell r="M683" t="str">
            <v xml:space="preserve"> </v>
          </cell>
          <cell r="O683">
            <v>45789</v>
          </cell>
          <cell r="P683" t="str">
            <v>19 37969300</v>
          </cell>
          <cell r="R683" t="str">
            <v>KARCHER IND E COM LTDA</v>
          </cell>
        </row>
        <row r="684">
          <cell r="A684">
            <v>11000457</v>
          </cell>
          <cell r="B684" t="str">
            <v>ALINE RAACK ALVES</v>
          </cell>
          <cell r="C684" t="str">
            <v>RUA DONA SALMA MARQUES</v>
          </cell>
          <cell r="D684" t="str">
            <v>CANUDOS</v>
          </cell>
          <cell r="E684" t="str">
            <v>NOVO HAMBURGO</v>
          </cell>
          <cell r="F684" t="str">
            <v>RS</v>
          </cell>
          <cell r="G684" t="str">
            <v xml:space="preserve"> </v>
          </cell>
          <cell r="H684">
            <v>93546620</v>
          </cell>
          <cell r="J684">
            <v>35751927000148</v>
          </cell>
          <cell r="K684" t="str">
            <v>35.751.927/0001-48</v>
          </cell>
          <cell r="L684">
            <v>860540030</v>
          </cell>
          <cell r="M684" t="str">
            <v xml:space="preserve"> </v>
          </cell>
          <cell r="O684">
            <v>45789</v>
          </cell>
          <cell r="P684">
            <v>51981076182</v>
          </cell>
          <cell r="R684" t="str">
            <v>ALINE RAACK ALVES</v>
          </cell>
        </row>
        <row r="685">
          <cell r="A685">
            <v>11000458</v>
          </cell>
          <cell r="B685" t="str">
            <v>OPCAO COMERCIO ATACADISTA DE MATERIAIS DE CONSTRUCAO LTDA</v>
          </cell>
          <cell r="C685" t="str">
            <v>ST DE INDUSTRIA QI 21 LT 23 A 41</v>
          </cell>
          <cell r="D685" t="str">
            <v>SETOR INDUSTRIAL (CEILANDIA)</v>
          </cell>
          <cell r="E685" t="str">
            <v>BRASILIA</v>
          </cell>
          <cell r="F685" t="str">
            <v>DF</v>
          </cell>
          <cell r="G685" t="str">
            <v xml:space="preserve"> </v>
          </cell>
          <cell r="H685">
            <v>72265210</v>
          </cell>
          <cell r="J685">
            <v>17244285000109</v>
          </cell>
          <cell r="K685" t="str">
            <v>17.244.285/0001-09</v>
          </cell>
          <cell r="M685" t="str">
            <v xml:space="preserve"> </v>
          </cell>
          <cell r="O685">
            <v>45790</v>
          </cell>
          <cell r="P685" t="str">
            <v>61 33742126</v>
          </cell>
          <cell r="R685" t="str">
            <v>OPCAO COMERCIO ATACADISTA DE MATERIAIS DE CONSTRUCAO LTDA</v>
          </cell>
        </row>
        <row r="686">
          <cell r="A686">
            <v>11000459</v>
          </cell>
          <cell r="B686" t="str">
            <v>NOVA CASA DISTRIBUIDORA DE MATERIAIS PARA CONSTRUCAO S/A</v>
          </cell>
          <cell r="C686" t="str">
            <v>TR 05</v>
          </cell>
          <cell r="D686" t="str">
            <v>SANTA MARIA</v>
          </cell>
          <cell r="E686" t="str">
            <v>BRASILIA</v>
          </cell>
          <cell r="F686" t="str">
            <v>DF</v>
          </cell>
          <cell r="G686" t="str">
            <v xml:space="preserve"> </v>
          </cell>
          <cell r="H686">
            <v>72549515</v>
          </cell>
          <cell r="J686">
            <v>74200403000110</v>
          </cell>
          <cell r="K686" t="str">
            <v>74.200.403/0001-10</v>
          </cell>
          <cell r="M686" t="str">
            <v xml:space="preserve"> </v>
          </cell>
          <cell r="O686">
            <v>45793</v>
          </cell>
          <cell r="P686" t="str">
            <v>61 30259566</v>
          </cell>
          <cell r="R686" t="str">
            <v>NOVA CASA DISTRIBUIDORA DE MATERIAIS PARA CONSTRUCAO S/A</v>
          </cell>
        </row>
        <row r="687">
          <cell r="A687">
            <v>11000460</v>
          </cell>
          <cell r="B687" t="str">
            <v>OURENSE DO BRASIL INDUSTRIA DE ARTEFATOS DE METAL LTDA - EM</v>
          </cell>
          <cell r="C687" t="str">
            <v>EST RJ 127</v>
          </cell>
          <cell r="D687" t="str">
            <v>LAGES</v>
          </cell>
          <cell r="E687" t="str">
            <v>PARACAMBI</v>
          </cell>
          <cell r="F687" t="str">
            <v>RJ</v>
          </cell>
          <cell r="G687" t="str">
            <v xml:space="preserve"> </v>
          </cell>
          <cell r="H687">
            <v>26600000</v>
          </cell>
          <cell r="J687">
            <v>10277146000132</v>
          </cell>
          <cell r="K687" t="str">
            <v>10.277.146/0001-32</v>
          </cell>
          <cell r="M687" t="str">
            <v xml:space="preserve"> </v>
          </cell>
          <cell r="O687">
            <v>45800</v>
          </cell>
          <cell r="P687" t="str">
            <v>21 40638191</v>
          </cell>
          <cell r="R687" t="str">
            <v>OURENSE DO BRASIL INDUSTRIA DE ARTEFATOS DE METAL LTDA - EM</v>
          </cell>
        </row>
        <row r="688">
          <cell r="A688">
            <v>11000461</v>
          </cell>
          <cell r="B688" t="str">
            <v>PRIME DISTRIBUIDORA DE EMBALAGENS LTDA</v>
          </cell>
          <cell r="C688" t="str">
            <v>RUA AIMORES</v>
          </cell>
          <cell r="D688" t="str">
            <v>LOTEAMENTO SHANGRY-LA</v>
          </cell>
          <cell r="E688" t="str">
            <v>GOIÂNIA</v>
          </cell>
          <cell r="F688" t="str">
            <v>GO</v>
          </cell>
          <cell r="G688" t="str">
            <v xml:space="preserve"> </v>
          </cell>
          <cell r="H688">
            <v>74691420</v>
          </cell>
          <cell r="J688">
            <v>29261895000108</v>
          </cell>
          <cell r="K688" t="str">
            <v>29.261.895/0001-08</v>
          </cell>
          <cell r="L688">
            <v>107124386</v>
          </cell>
          <cell r="M688" t="str">
            <v xml:space="preserve"> </v>
          </cell>
          <cell r="O688">
            <v>45806</v>
          </cell>
          <cell r="R688" t="str">
            <v>PRIME DISTRIBUIDORA DE EMBALAGENS LTDA</v>
          </cell>
        </row>
        <row r="689">
          <cell r="A689">
            <v>11000462</v>
          </cell>
          <cell r="B689" t="str">
            <v>POSTO SOARES BRAZ LTDA</v>
          </cell>
          <cell r="C689" t="str">
            <v>RUA VIRGILIO JUSTINIANO RIEIRO</v>
          </cell>
          <cell r="D689" t="str">
            <v>BARROCA</v>
          </cell>
          <cell r="E689" t="str">
            <v>UNAÍ</v>
          </cell>
          <cell r="F689" t="str">
            <v>MG</v>
          </cell>
          <cell r="G689" t="str">
            <v xml:space="preserve"> </v>
          </cell>
          <cell r="H689">
            <v>38610000</v>
          </cell>
          <cell r="J689">
            <v>3030492000156</v>
          </cell>
          <cell r="K689" t="str">
            <v>03.030.492/0001-56</v>
          </cell>
          <cell r="M689" t="str">
            <v xml:space="preserve"> </v>
          </cell>
          <cell r="O689">
            <v>45832</v>
          </cell>
          <cell r="P689" t="str">
            <v>38 36775040</v>
          </cell>
          <cell r="R689" t="str">
            <v>POSTO SOARES BRAZ LTDA</v>
          </cell>
        </row>
        <row r="690">
          <cell r="A690">
            <v>11000463</v>
          </cell>
          <cell r="B690" t="str">
            <v>NOVA ROCHA INDUSTRIA DE TINTAS LTDA</v>
          </cell>
          <cell r="C690" t="str">
            <v>AVENIDA JATAI</v>
          </cell>
          <cell r="D690" t="str">
            <v>PARQUE INDUSTRIAL APARECIDA VICE-PRESIDENTE JOSE DE ALENCAR</v>
          </cell>
          <cell r="E690" t="str">
            <v>APARECIDA DE GOIÂNIA</v>
          </cell>
          <cell r="F690" t="str">
            <v>GO</v>
          </cell>
          <cell r="G690" t="str">
            <v xml:space="preserve"> </v>
          </cell>
          <cell r="H690">
            <v>74993495</v>
          </cell>
          <cell r="J690">
            <v>3005123000103</v>
          </cell>
          <cell r="K690" t="str">
            <v>03.005.123/0001-03</v>
          </cell>
          <cell r="L690">
            <v>103120939</v>
          </cell>
          <cell r="M690" t="str">
            <v xml:space="preserve"> </v>
          </cell>
          <cell r="O690">
            <v>45849</v>
          </cell>
          <cell r="R690" t="str">
            <v>NOVA ROCHA INDUSTRIA DE TINTAS LTDA</v>
          </cell>
        </row>
        <row r="691">
          <cell r="A691">
            <v>11000464</v>
          </cell>
          <cell r="B691" t="str">
            <v>POSTO SANSÃO</v>
          </cell>
          <cell r="C691" t="str">
            <v>AVENIDA ALFREDO NASSER</v>
          </cell>
          <cell r="D691" t="str">
            <v>PARQUE ESTRELA DALVA I</v>
          </cell>
          <cell r="E691" t="str">
            <v>LUZIÂNIA</v>
          </cell>
          <cell r="F691" t="str">
            <v>GO</v>
          </cell>
          <cell r="G691" t="str">
            <v xml:space="preserve"> </v>
          </cell>
          <cell r="H691">
            <v>72804010</v>
          </cell>
          <cell r="J691">
            <v>31761110000108</v>
          </cell>
          <cell r="K691" t="str">
            <v>31.761.110/0001-08</v>
          </cell>
          <cell r="M691" t="str">
            <v xml:space="preserve"> </v>
          </cell>
          <cell r="O691">
            <v>45855</v>
          </cell>
          <cell r="P691" t="str">
            <v>61 30550158</v>
          </cell>
          <cell r="R691" t="str">
            <v>POSTO SANSÃO</v>
          </cell>
        </row>
        <row r="692">
          <cell r="A692">
            <v>11000465</v>
          </cell>
          <cell r="B692" t="str">
            <v>IND DE PLASTICOS HERC LTDA</v>
          </cell>
          <cell r="C692" t="str">
            <v>AVENIDA SEVERO DULLIUS</v>
          </cell>
          <cell r="D692" t="str">
            <v>ANCHIETA</v>
          </cell>
          <cell r="E692" t="str">
            <v>PORTO ALEGRE</v>
          </cell>
          <cell r="F692" t="str">
            <v>RS</v>
          </cell>
          <cell r="G692" t="str">
            <v xml:space="preserve"> </v>
          </cell>
          <cell r="H692">
            <v>90200310</v>
          </cell>
          <cell r="J692">
            <v>92751858000882</v>
          </cell>
          <cell r="K692" t="str">
            <v>92.751.858/0008-82</v>
          </cell>
          <cell r="L692">
            <v>960023020</v>
          </cell>
          <cell r="M692" t="str">
            <v xml:space="preserve"> </v>
          </cell>
          <cell r="N692" t="str">
            <v>EDNAUDO</v>
          </cell>
          <cell r="O692">
            <v>45855</v>
          </cell>
          <cell r="P692" t="str">
            <v>51 30214943</v>
          </cell>
          <cell r="Q692">
            <v>61999879557</v>
          </cell>
          <cell r="R692" t="str">
            <v>IND DE PLASTICOS HERC LTDA</v>
          </cell>
        </row>
        <row r="693">
          <cell r="A693">
            <v>11000466</v>
          </cell>
          <cell r="B693" t="str">
            <v>ATACADAO DAS TINTAS IRMAOS SOARES LTDA</v>
          </cell>
          <cell r="C693" t="str">
            <v>TRECHO SIA TRECHO 3</v>
          </cell>
          <cell r="D693" t="str">
            <v>ZONA INDUSTRIAL (GUARÁ)</v>
          </cell>
          <cell r="E693" t="str">
            <v>BRASILIA</v>
          </cell>
          <cell r="F693" t="str">
            <v>DF</v>
          </cell>
          <cell r="G693" t="str">
            <v xml:space="preserve"> </v>
          </cell>
          <cell r="H693">
            <v>71200031</v>
          </cell>
          <cell r="J693">
            <v>54111999000175</v>
          </cell>
          <cell r="K693" t="str">
            <v>54.111.999/0001-75</v>
          </cell>
          <cell r="M693" t="str">
            <v xml:space="preserve"> </v>
          </cell>
          <cell r="O693">
            <v>45861</v>
          </cell>
          <cell r="R693" t="str">
            <v>ATACADAO DAS TINTAS IRMAOS SOARES LTDA</v>
          </cell>
        </row>
        <row r="694">
          <cell r="A694">
            <v>11000467</v>
          </cell>
          <cell r="B694" t="str">
            <v>EQUIPAMENTOS PARA PINTURA MAJAM LTDA - EM RECUPERACAO JUDICI</v>
          </cell>
          <cell r="C694" t="str">
            <v>ESTRADA TABOAO DO PARATEI</v>
          </cell>
          <cell r="D694" t="str">
            <v>TABOAO</v>
          </cell>
          <cell r="E694" t="str">
            <v>MOGI DAS CRUZES</v>
          </cell>
          <cell r="F694" t="str">
            <v>SP</v>
          </cell>
          <cell r="G694" t="str">
            <v xml:space="preserve"> </v>
          </cell>
          <cell r="H694">
            <v>8772010</v>
          </cell>
          <cell r="J694">
            <v>60576790000180</v>
          </cell>
          <cell r="K694" t="str">
            <v>60.576.790/0001-80</v>
          </cell>
          <cell r="L694">
            <v>454378938110</v>
          </cell>
          <cell r="M694" t="str">
            <v xml:space="preserve"> </v>
          </cell>
          <cell r="O694">
            <v>45868</v>
          </cell>
          <cell r="P694" t="str">
            <v>11 35268100</v>
          </cell>
          <cell r="R694" t="str">
            <v>EQUIPAMENTOS PARA PINTURA MAJAM LTDA - EM RECUPERACAO JUDICI</v>
          </cell>
        </row>
        <row r="695">
          <cell r="A695">
            <v>11000468</v>
          </cell>
          <cell r="B695" t="str">
            <v>DURACOLOR INDUSTRIA E COMERCIO DE TINTAS</v>
          </cell>
          <cell r="C695" t="str">
            <v>QR 204 CONJUNTO A</v>
          </cell>
          <cell r="D695" t="str">
            <v>SANTA MARIA</v>
          </cell>
          <cell r="E695" t="str">
            <v>BRASILIA</v>
          </cell>
          <cell r="F695" t="str">
            <v>DF</v>
          </cell>
          <cell r="G695" t="str">
            <v xml:space="preserve"> </v>
          </cell>
          <cell r="H695">
            <v>72504401</v>
          </cell>
          <cell r="J695">
            <v>14016845000180</v>
          </cell>
          <cell r="K695" t="str">
            <v>14.016.845/0001-80</v>
          </cell>
          <cell r="M695" t="str">
            <v xml:space="preserve"> </v>
          </cell>
          <cell r="N695" t="str">
            <v>JUNIOR</v>
          </cell>
          <cell r="O695">
            <v>45880</v>
          </cell>
          <cell r="P695" t="str">
            <v>61 33584000</v>
          </cell>
          <cell r="R695" t="str">
            <v>DURACOLOR INDUSTRIA E COMERCIO DE TINTAS</v>
          </cell>
        </row>
        <row r="696">
          <cell r="A696">
            <v>11000469</v>
          </cell>
          <cell r="B696" t="str">
            <v>VICTORIA TRANSPORTES DE CARGAS LTDA</v>
          </cell>
          <cell r="C696" t="str">
            <v>QD 112 Sul Rua SR 7</v>
          </cell>
          <cell r="D696" t="str">
            <v>Plano Diretor Sul</v>
          </cell>
          <cell r="E696" t="str">
            <v>PALMAS</v>
          </cell>
          <cell r="F696" t="str">
            <v>TO</v>
          </cell>
          <cell r="G696" t="str">
            <v xml:space="preserve"> </v>
          </cell>
          <cell r="H696">
            <v>77020176</v>
          </cell>
          <cell r="J696">
            <v>6994544000100</v>
          </cell>
          <cell r="K696" t="str">
            <v>06.994.544/0001-00</v>
          </cell>
          <cell r="L696">
            <v>293813299</v>
          </cell>
          <cell r="M696" t="str">
            <v xml:space="preserve"> </v>
          </cell>
          <cell r="N696" t="str">
            <v>MARCIO</v>
          </cell>
          <cell r="O696">
            <v>45884</v>
          </cell>
          <cell r="R696" t="str">
            <v>VICTORIA TRANSPORTES DE CARGAS LTDA</v>
          </cell>
        </row>
        <row r="697">
          <cell r="A697">
            <v>11000470</v>
          </cell>
          <cell r="B697" t="str">
            <v>RODOSUL EXPRESS LTDA</v>
          </cell>
          <cell r="C697" t="str">
            <v>RUA INDIAPORA</v>
          </cell>
          <cell r="D697" t="str">
            <v>CUMBICA</v>
          </cell>
          <cell r="E697" t="str">
            <v>GUARULHOS</v>
          </cell>
          <cell r="F697" t="str">
            <v>SP</v>
          </cell>
          <cell r="G697" t="str">
            <v xml:space="preserve"> </v>
          </cell>
          <cell r="H697">
            <v>7232090</v>
          </cell>
          <cell r="J697">
            <v>13091188000253</v>
          </cell>
          <cell r="K697" t="str">
            <v>13.091.188/0002-53</v>
          </cell>
          <cell r="L697">
            <v>336569655119</v>
          </cell>
          <cell r="M697" t="str">
            <v xml:space="preserve"> </v>
          </cell>
          <cell r="N697" t="str">
            <v>MARCIO</v>
          </cell>
          <cell r="O697">
            <v>45884</v>
          </cell>
          <cell r="R697" t="str">
            <v>RODOSUL EXPRESS LTDA</v>
          </cell>
        </row>
        <row r="698">
          <cell r="A698">
            <v>11000471</v>
          </cell>
          <cell r="B698" t="str">
            <v>TRANSPORTADORA TRANS ELETRO LTDA</v>
          </cell>
          <cell r="C698" t="str">
            <v>RUA IRAQUARA</v>
          </cell>
          <cell r="D698" t="str">
            <v>JARDIM IV CENTENARIO</v>
          </cell>
          <cell r="E698" t="str">
            <v>GUARULHOS</v>
          </cell>
          <cell r="F698" t="str">
            <v>SP</v>
          </cell>
          <cell r="G698" t="str">
            <v xml:space="preserve"> </v>
          </cell>
          <cell r="H698">
            <v>7161550</v>
          </cell>
          <cell r="J698">
            <v>29299048000477</v>
          </cell>
          <cell r="K698" t="str">
            <v>29.299.048/0004-77</v>
          </cell>
          <cell r="L698">
            <v>127467499111</v>
          </cell>
          <cell r="M698" t="str">
            <v xml:space="preserve"> </v>
          </cell>
          <cell r="O698">
            <v>45884</v>
          </cell>
          <cell r="R698" t="str">
            <v>TRANSPORTADORA TRANS ELETRO LTDA</v>
          </cell>
        </row>
        <row r="699">
          <cell r="A699">
            <v>11000472</v>
          </cell>
          <cell r="B699" t="str">
            <v>PFERD RUGGEBERG DO BRASIL LTDA</v>
          </cell>
          <cell r="C699" t="str">
            <v>AVENIDA JUSCELINO KUBITSCHEK DE OLIVEIRA</v>
          </cell>
          <cell r="D699" t="str">
            <v>CIDADE INDUSTRIAL</v>
          </cell>
          <cell r="E699" t="str">
            <v>CURITIBA</v>
          </cell>
          <cell r="F699" t="str">
            <v>PR</v>
          </cell>
          <cell r="G699" t="str">
            <v xml:space="preserve"> </v>
          </cell>
          <cell r="H699">
            <v>81280140</v>
          </cell>
          <cell r="J699">
            <v>3428954000198</v>
          </cell>
          <cell r="K699" t="str">
            <v>03.428.954/0001-98</v>
          </cell>
          <cell r="M699" t="str">
            <v xml:space="preserve"> </v>
          </cell>
          <cell r="N699" t="str">
            <v>FERNANDO</v>
          </cell>
          <cell r="O699">
            <v>45894</v>
          </cell>
          <cell r="P699" t="str">
            <v>41 30718222</v>
          </cell>
          <cell r="R699" t="str">
            <v>PFERD RUGGEBERG DO BRASIL LTDA</v>
          </cell>
        </row>
        <row r="700">
          <cell r="A700">
            <v>11000473</v>
          </cell>
          <cell r="B700" t="str">
            <v>VICTORIA TRANSPORTES DE CARGAS LTDA</v>
          </cell>
          <cell r="C700" t="str">
            <v>RUA INDIAPORA</v>
          </cell>
          <cell r="D700" t="str">
            <v>CIDADE INDUSTRIAL SATÉLITE DE SÃO PAULO</v>
          </cell>
          <cell r="E700" t="str">
            <v>GUARULHOS</v>
          </cell>
          <cell r="F700" t="str">
            <v>SP</v>
          </cell>
          <cell r="G700" t="str">
            <v xml:space="preserve"> </v>
          </cell>
          <cell r="H700">
            <v>7232090</v>
          </cell>
          <cell r="J700">
            <v>6994544000283</v>
          </cell>
          <cell r="K700" t="str">
            <v>06.994.544/0002-83</v>
          </cell>
          <cell r="L700">
            <v>796898835112</v>
          </cell>
          <cell r="M700" t="str">
            <v xml:space="preserve"> </v>
          </cell>
          <cell r="O700">
            <v>45908</v>
          </cell>
          <cell r="R700" t="str">
            <v>VICTORIA TRANSPORTES DE CARGAS LTDA</v>
          </cell>
        </row>
        <row r="701">
          <cell r="A701">
            <v>11000474</v>
          </cell>
          <cell r="B701" t="str">
            <v>OMNI COMERCIO E SERVIÇOS LTDA</v>
          </cell>
          <cell r="C701" t="str">
            <v>SIG QUADRA 06</v>
          </cell>
          <cell r="D701" t="str">
            <v>ZONA INDUSTRIAL</v>
          </cell>
          <cell r="E701" t="str">
            <v>BRASILIA</v>
          </cell>
          <cell r="F701" t="str">
            <v>DF</v>
          </cell>
          <cell r="G701" t="str">
            <v xml:space="preserve"> </v>
          </cell>
          <cell r="H701">
            <v>70610460</v>
          </cell>
          <cell r="J701">
            <v>38029534000113</v>
          </cell>
          <cell r="K701" t="str">
            <v>38.029.534/0001-13</v>
          </cell>
          <cell r="M701" t="str">
            <v xml:space="preserve"> </v>
          </cell>
          <cell r="N701" t="str">
            <v>MARCIO</v>
          </cell>
          <cell r="O701">
            <v>45909</v>
          </cell>
          <cell r="R701" t="str">
            <v>OMNI COMERCIO E SERVIÇOS LTDA</v>
          </cell>
        </row>
        <row r="702">
          <cell r="A702">
            <v>11000475</v>
          </cell>
          <cell r="B702" t="str">
            <v>L'AUTO CARGO TRANSPORTE RODOVIÁRIO S/A</v>
          </cell>
          <cell r="C702" t="str">
            <v>AVENIDA PREFEITO WALL FERRAZ</v>
          </cell>
          <cell r="D702" t="str">
            <v>ANGELIM</v>
          </cell>
          <cell r="E702" t="str">
            <v>TERESINA</v>
          </cell>
          <cell r="F702" t="str">
            <v>PI</v>
          </cell>
          <cell r="G702" t="str">
            <v xml:space="preserve"> </v>
          </cell>
          <cell r="H702">
            <v>64040840</v>
          </cell>
          <cell r="J702">
            <v>7189259000686</v>
          </cell>
          <cell r="K702" t="str">
            <v>07.189.259/0006-86</v>
          </cell>
          <cell r="M702" t="str">
            <v xml:space="preserve"> </v>
          </cell>
          <cell r="N702" t="str">
            <v>ELAINE</v>
          </cell>
          <cell r="O702">
            <v>45912</v>
          </cell>
          <cell r="R702" t="str">
            <v>L'AUTO CARGO TRANSPORTE RODOVIÁRIO S/A</v>
          </cell>
        </row>
        <row r="703">
          <cell r="A703">
            <v>11000476</v>
          </cell>
          <cell r="B703" t="str">
            <v>PAINT COMERCIO ATACADISTA DE TINTAS LTDA</v>
          </cell>
          <cell r="C703" t="str">
            <v>SIA TRECHO 2</v>
          </cell>
          <cell r="D703" t="str">
            <v>ZONA INDUSTRIAL (GUARÁ)</v>
          </cell>
          <cell r="E703" t="str">
            <v>BRASILIA</v>
          </cell>
          <cell r="F703" t="str">
            <v>DF</v>
          </cell>
          <cell r="G703" t="str">
            <v xml:space="preserve"> </v>
          </cell>
          <cell r="H703">
            <v>71200020</v>
          </cell>
          <cell r="J703">
            <v>60275431000192</v>
          </cell>
          <cell r="K703" t="str">
            <v>60.275.431/0001-92</v>
          </cell>
          <cell r="L703">
            <v>838430700162</v>
          </cell>
          <cell r="M703" t="str">
            <v xml:space="preserve"> </v>
          </cell>
          <cell r="O703">
            <v>45916</v>
          </cell>
          <cell r="R703" t="str">
            <v>PAINT COMERCIO ATACADISTA DE TINTAS LTDA</v>
          </cell>
        </row>
        <row r="704">
          <cell r="A704">
            <v>11000477</v>
          </cell>
          <cell r="B704" t="str">
            <v>BLACK &amp; DECKER DO BRASIL LTDA</v>
          </cell>
          <cell r="C704" t="str">
            <v>ROD. BR 050 KM167 LOTE 5 BLOCO B</v>
          </cell>
          <cell r="D704" t="str">
            <v>DISTRITO INDUSTRIAL II</v>
          </cell>
          <cell r="E704" t="str">
            <v>UBERABA</v>
          </cell>
          <cell r="F704" t="str">
            <v>MG</v>
          </cell>
          <cell r="G704" t="str">
            <v xml:space="preserve"> </v>
          </cell>
          <cell r="H704">
            <v>38064750</v>
          </cell>
          <cell r="J704">
            <v>53296273003298</v>
          </cell>
          <cell r="K704" t="str">
            <v>53.296.273/0032-98</v>
          </cell>
          <cell r="M704" t="str">
            <v xml:space="preserve"> </v>
          </cell>
          <cell r="N704" t="str">
            <v>RAPHAEL</v>
          </cell>
          <cell r="O704">
            <v>45918</v>
          </cell>
          <cell r="P704" t="str">
            <v>34 33183100</v>
          </cell>
          <cell r="R704" t="str">
            <v>BLACK &amp; DECKER DO BRASIL LTDA</v>
          </cell>
        </row>
        <row r="705">
          <cell r="A705">
            <v>11000478</v>
          </cell>
          <cell r="B705" t="str">
            <v>S.K IND E COM DE PROD PLASTICOS LTDA</v>
          </cell>
          <cell r="C705" t="str">
            <v>RUA LEONARDO MURIALDO</v>
          </cell>
          <cell r="D705" t="str">
            <v>ANA RECH</v>
          </cell>
          <cell r="E705" t="str">
            <v>CAIXAS DO SUL</v>
          </cell>
          <cell r="F705" t="str">
            <v>RS</v>
          </cell>
          <cell r="G705" t="str">
            <v xml:space="preserve"> </v>
          </cell>
          <cell r="H705">
            <v>95060430</v>
          </cell>
          <cell r="J705">
            <v>11066434000100</v>
          </cell>
          <cell r="K705" t="str">
            <v>11.066.434/0001-00</v>
          </cell>
          <cell r="L705">
            <v>290509238</v>
          </cell>
          <cell r="M705" t="str">
            <v xml:space="preserve"> </v>
          </cell>
          <cell r="N705" t="str">
            <v>GABRIEL</v>
          </cell>
          <cell r="O705">
            <v>45965</v>
          </cell>
          <cell r="Q705" t="str">
            <v>54 32231384</v>
          </cell>
          <cell r="R705" t="str">
            <v>S.K IND E COM DE PROD PLASTICOS LTDA</v>
          </cell>
        </row>
        <row r="706">
          <cell r="A706">
            <v>11000479</v>
          </cell>
          <cell r="B706" t="str">
            <v xml:space="preserve">TOOLSYSTEM COMERCIAL LTDA </v>
          </cell>
          <cell r="C706" t="str">
            <v>RUA LUIS GOIS</v>
          </cell>
          <cell r="D706" t="str">
            <v>MIRANDOPOLIS</v>
          </cell>
          <cell r="E706" t="str">
            <v>SAO  PAULO</v>
          </cell>
          <cell r="F706" t="str">
            <v>SP</v>
          </cell>
          <cell r="G706" t="str">
            <v xml:space="preserve"> </v>
          </cell>
          <cell r="H706">
            <v>4043350</v>
          </cell>
          <cell r="J706">
            <v>4023026000106</v>
          </cell>
          <cell r="K706" t="str">
            <v>04.023.026/0001-06</v>
          </cell>
          <cell r="L706">
            <v>115999082115</v>
          </cell>
          <cell r="M706" t="str">
            <v xml:space="preserve"> </v>
          </cell>
          <cell r="O706">
            <v>45967</v>
          </cell>
          <cell r="Q706" t="str">
            <v>11 30609300</v>
          </cell>
          <cell r="R706" t="str">
            <v xml:space="preserve">TOOLSYSTEM COMERCIAL LTDA </v>
          </cell>
        </row>
        <row r="707">
          <cell r="A707">
            <v>11000480</v>
          </cell>
          <cell r="B707" t="str">
            <v>BONFIM COMERCIO DE TINTAS LTDA</v>
          </cell>
          <cell r="C707" t="str">
            <v>SES QUADRA</v>
          </cell>
          <cell r="D707" t="str">
            <v>SETOR ECONÔMICO DE SOBRADINHO (SOBRADINHO)</v>
          </cell>
          <cell r="E707" t="str">
            <v>BRASILIA</v>
          </cell>
          <cell r="F707" t="str">
            <v>DF</v>
          </cell>
          <cell r="G707" t="str">
            <v xml:space="preserve"> </v>
          </cell>
          <cell r="H707">
            <v>73020407</v>
          </cell>
          <cell r="J707">
            <v>57462862000153</v>
          </cell>
          <cell r="K707" t="str">
            <v>57.462.862/0001-53</v>
          </cell>
          <cell r="M707" t="str">
            <v xml:space="preserve"> </v>
          </cell>
          <cell r="O707">
            <v>45972</v>
          </cell>
          <cell r="Q707" t="str">
            <v>61 33568514</v>
          </cell>
          <cell r="R707" t="str">
            <v>BONFIM COMERCIO DE TINTAS LTDA</v>
          </cell>
        </row>
        <row r="708">
          <cell r="A708">
            <v>11000481</v>
          </cell>
          <cell r="B708" t="str">
            <v>L AUTO CARGO TRANSPORTE RODOVIARIO S/A</v>
          </cell>
          <cell r="C708" t="str">
            <v>R ALDO DE MELO FREIRE</v>
          </cell>
          <cell r="D708" t="str">
            <v>CAPIM MACIO</v>
          </cell>
          <cell r="E708" t="str">
            <v>NATAL</v>
          </cell>
          <cell r="F708" t="str">
            <v>RN</v>
          </cell>
          <cell r="G708" t="str">
            <v xml:space="preserve"> </v>
          </cell>
          <cell r="H708">
            <v>59082030</v>
          </cell>
          <cell r="J708">
            <v>7189259000171</v>
          </cell>
          <cell r="K708" t="str">
            <v>07.189.259/0001-71</v>
          </cell>
          <cell r="L708">
            <v>200997815</v>
          </cell>
          <cell r="M708" t="str">
            <v xml:space="preserve"> </v>
          </cell>
          <cell r="O708">
            <v>45975</v>
          </cell>
          <cell r="Q708" t="str">
            <v>84 32171080</v>
          </cell>
          <cell r="R708" t="str">
            <v>L AUTO CARGO TRANSPORTE RODOVIARIO S/A</v>
          </cell>
        </row>
        <row r="709">
          <cell r="A709">
            <v>11000482</v>
          </cell>
          <cell r="B709" t="str">
            <v>A&amp;S TECHNOLOGIES INDUSTRIA E COMERCIO S.A.</v>
          </cell>
          <cell r="C709" t="str">
            <v>AVENIDA MARGINAL SP 340 PISTA NORTE</v>
          </cell>
          <cell r="D709" t="str">
            <v>DISTRITO INDUSTRIAL</v>
          </cell>
          <cell r="E709" t="str">
            <v>SANTO ANTÔNIO DE POSSE</v>
          </cell>
          <cell r="F709" t="str">
            <v>SP</v>
          </cell>
          <cell r="G709" t="str">
            <v xml:space="preserve"> </v>
          </cell>
          <cell r="H709">
            <v>13833591</v>
          </cell>
          <cell r="J709">
            <v>26658111000507</v>
          </cell>
          <cell r="K709" t="str">
            <v>26.658.111/0005-07</v>
          </cell>
          <cell r="L709">
            <v>630055379116</v>
          </cell>
          <cell r="M709" t="str">
            <v xml:space="preserve"> </v>
          </cell>
          <cell r="O709">
            <v>45979</v>
          </cell>
          <cell r="R709" t="str">
            <v>A&amp;S TECHNOLOGIES INDUSTRIA E COMERCIO S.A.</v>
          </cell>
        </row>
        <row r="710">
          <cell r="A710">
            <v>11000483</v>
          </cell>
          <cell r="B710" t="str">
            <v>PADILHA IMPERMEABILIZANTES LTDA</v>
          </cell>
          <cell r="C710" t="str">
            <v>QS 05 AV AREAL LOTE 03 PT A AGUAS CLARAS DF</v>
          </cell>
          <cell r="D710" t="str">
            <v>TAGUATINGA</v>
          </cell>
          <cell r="E710" t="str">
            <v>BRASILIA</v>
          </cell>
          <cell r="F710" t="str">
            <v>DF</v>
          </cell>
          <cell r="G710" t="str">
            <v xml:space="preserve"> </v>
          </cell>
          <cell r="H710">
            <v>72036049</v>
          </cell>
          <cell r="J710">
            <v>28899635000191</v>
          </cell>
          <cell r="K710" t="str">
            <v>28.899.635/0001-91</v>
          </cell>
          <cell r="M710" t="str">
            <v xml:space="preserve"> </v>
          </cell>
          <cell r="O710">
            <v>45980</v>
          </cell>
          <cell r="R710" t="str">
            <v>PADILHA IMPERMEABILIZANTES LTDA</v>
          </cell>
        </row>
        <row r="711">
          <cell r="A711">
            <v>11000484</v>
          </cell>
          <cell r="B711" t="str">
            <v>TEKWELD IMPORTACAO E COMERCIO DE MAQUINAS INDUSTRIAIS LTDA.</v>
          </cell>
          <cell r="C711" t="str">
            <v>RUA ALVINO CRISTO</v>
          </cell>
          <cell r="D711" t="str">
            <v>PARQUE INDUSTRIAL EXPERTS</v>
          </cell>
          <cell r="E711" t="str">
            <v>NOVA ODESSA</v>
          </cell>
          <cell r="F711" t="str">
            <v>SP</v>
          </cell>
          <cell r="G711" t="str">
            <v xml:space="preserve"> </v>
          </cell>
          <cell r="H711">
            <v>13387793</v>
          </cell>
          <cell r="J711">
            <v>13881630000164</v>
          </cell>
          <cell r="K711" t="str">
            <v>13.881.630/0001-64</v>
          </cell>
          <cell r="L711">
            <v>482137383117</v>
          </cell>
          <cell r="M711" t="str">
            <v xml:space="preserve"> </v>
          </cell>
          <cell r="N711" t="str">
            <v>CRISTINA</v>
          </cell>
          <cell r="O711">
            <v>45988</v>
          </cell>
          <cell r="R711" t="str">
            <v>TEKWELD IMPORTACAO E COMERCIO DE MAQUINAS INDUSTRIAIS LTDA.</v>
          </cell>
        </row>
        <row r="712">
          <cell r="A712">
            <v>11000485</v>
          </cell>
          <cell r="B712" t="str">
            <v>3M DO BRASIL LT</v>
          </cell>
          <cell r="C712" t="str">
            <v>RODOVIA RAPOSO TAVARES</v>
          </cell>
          <cell r="D712" t="str">
            <v>DISTRITO INDUSTRIAL</v>
          </cell>
          <cell r="E712" t="str">
            <v>ITAPETININGA</v>
          </cell>
          <cell r="F712" t="str">
            <v>SP</v>
          </cell>
          <cell r="G712" t="str">
            <v xml:space="preserve"> </v>
          </cell>
          <cell r="H712">
            <v>18203340</v>
          </cell>
          <cell r="J712">
            <v>45985371006220</v>
          </cell>
          <cell r="K712" t="str">
            <v>45.985.371/0062-20</v>
          </cell>
          <cell r="L712">
            <v>371028211110</v>
          </cell>
          <cell r="M712" t="str">
            <v xml:space="preserve"> </v>
          </cell>
          <cell r="O712">
            <v>45993</v>
          </cell>
          <cell r="R712" t="str">
            <v>3M DO BRASIL LTDA</v>
          </cell>
        </row>
        <row r="713">
          <cell r="A713">
            <v>80000491</v>
          </cell>
          <cell r="B713" t="str">
            <v>NOVA FAST COMERCIO DE TINTAS LTDA</v>
          </cell>
          <cell r="C713" t="str">
            <v>A ADE CONJUNTO 4 LOTE</v>
          </cell>
          <cell r="D713" t="str">
            <v>SAMAMBAIA SUL (SAMAMBAIA)</v>
          </cell>
          <cell r="E713" t="str">
            <v>BRASILIA</v>
          </cell>
          <cell r="F713" t="str">
            <v>DF</v>
          </cell>
          <cell r="G713" t="str">
            <v xml:space="preserve"> </v>
          </cell>
          <cell r="H713">
            <v>72314704</v>
          </cell>
          <cell r="J713">
            <v>43973583000140</v>
          </cell>
          <cell r="K713" t="str">
            <v>43.973.583/0001-40</v>
          </cell>
          <cell r="L713">
            <v>809187600109</v>
          </cell>
          <cell r="M713" t="str">
            <v xml:space="preserve"> </v>
          </cell>
          <cell r="O713">
            <v>44504</v>
          </cell>
          <cell r="P713" t="str">
            <v>61 37722950</v>
          </cell>
          <cell r="R713" t="str">
            <v>NOVA FAST COMERCIO DE TINTAS LTDA</v>
          </cell>
        </row>
        <row r="714">
          <cell r="A714">
            <v>80000492</v>
          </cell>
          <cell r="B714" t="str">
            <v>SCALA TINTAS LTDA</v>
          </cell>
          <cell r="C714" t="str">
            <v>RODOVIA PRESIDENTE JUSCELINO KUBITSCHEK</v>
          </cell>
          <cell r="D714" t="str">
            <v>AMOREIRAS I</v>
          </cell>
          <cell r="E714" t="str">
            <v>PARACATU</v>
          </cell>
          <cell r="F714" t="str">
            <v>MG</v>
          </cell>
          <cell r="G714" t="str">
            <v xml:space="preserve"> </v>
          </cell>
          <cell r="H714">
            <v>38600442</v>
          </cell>
          <cell r="J714">
            <v>33304308000180</v>
          </cell>
          <cell r="K714" t="str">
            <v>33.304.308/0001-80</v>
          </cell>
          <cell r="L714">
            <v>34204700047</v>
          </cell>
          <cell r="M714" t="str">
            <v xml:space="preserve"> </v>
          </cell>
          <cell r="O714">
            <v>44956</v>
          </cell>
          <cell r="R714" t="str">
            <v>SCALA TINTAS LTDA</v>
          </cell>
        </row>
        <row r="715">
          <cell r="A715">
            <v>80000493</v>
          </cell>
          <cell r="B715" t="str">
            <v>DAUTO TINTAS SERVICOS E PRODUTOS LTDA</v>
          </cell>
          <cell r="C715" t="str">
            <v>ROD PRESIDENTE JUSCELINO KUBITSCHEK</v>
          </cell>
          <cell r="D715" t="str">
            <v>AMOREIRAS</v>
          </cell>
          <cell r="E715" t="str">
            <v>PARACATU</v>
          </cell>
          <cell r="F715" t="str">
            <v>MG</v>
          </cell>
          <cell r="G715" t="str">
            <v xml:space="preserve"> </v>
          </cell>
          <cell r="H715">
            <v>38600442</v>
          </cell>
          <cell r="J715">
            <v>32911621000113</v>
          </cell>
          <cell r="K715" t="str">
            <v>32.911.621/0001-13</v>
          </cell>
          <cell r="L715">
            <v>45518590083</v>
          </cell>
          <cell r="M715" t="str">
            <v xml:space="preserve"> </v>
          </cell>
          <cell r="O715">
            <v>44977</v>
          </cell>
          <cell r="P715" t="str">
            <v>38 34933919</v>
          </cell>
          <cell r="R715" t="str">
            <v>DAUTO TINTAS SERVICOS E PRODUTOS LTDA</v>
          </cell>
        </row>
        <row r="716">
          <cell r="A716">
            <v>80000494</v>
          </cell>
          <cell r="B716" t="str">
            <v>DT TINTAS COMERCIO VAREJISTA LIMITADA</v>
          </cell>
          <cell r="C716" t="str">
            <v>QE 40 CONJUNTO D S/N LOTE 45 LOJA 01</v>
          </cell>
          <cell r="D716" t="str">
            <v>GUARA II</v>
          </cell>
          <cell r="E716" t="str">
            <v>BRASILIA</v>
          </cell>
          <cell r="F716" t="str">
            <v>DF</v>
          </cell>
          <cell r="G716" t="str">
            <v xml:space="preserve"> </v>
          </cell>
          <cell r="H716">
            <v>71070042</v>
          </cell>
          <cell r="J716">
            <v>40994045000305</v>
          </cell>
          <cell r="K716" t="str">
            <v>40.994.045/0003-05</v>
          </cell>
          <cell r="M716" t="str">
            <v xml:space="preserve"> </v>
          </cell>
          <cell r="O716">
            <v>45266</v>
          </cell>
          <cell r="P716" t="str">
            <v>61 39671396</v>
          </cell>
          <cell r="R716" t="str">
            <v>DT TINTAS COMERCIO VAREJISTA LIMITADA</v>
          </cell>
        </row>
        <row r="717">
          <cell r="A717">
            <v>80000495</v>
          </cell>
          <cell r="B717" t="str">
            <v>PINTOR TESTE INICIAL</v>
          </cell>
          <cell r="C717" t="str">
            <v>RUA AAAA</v>
          </cell>
          <cell r="E717" t="str">
            <v>BRASILIA</v>
          </cell>
          <cell r="F717" t="str">
            <v>DF</v>
          </cell>
          <cell r="G717" t="str">
            <v xml:space="preserve"> </v>
          </cell>
          <cell r="H717">
            <v>72583500</v>
          </cell>
          <cell r="J717">
            <v>0</v>
          </cell>
          <cell r="K717" t="str">
            <v>000.000.000-00</v>
          </cell>
          <cell r="M717" t="str">
            <v xml:space="preserve"> </v>
          </cell>
          <cell r="O717">
            <v>45484</v>
          </cell>
          <cell r="R717" t="str">
            <v>PINTOR TESTE INICIAL</v>
          </cell>
        </row>
        <row r="718">
          <cell r="A718">
            <v>80000496</v>
          </cell>
          <cell r="B718" t="str">
            <v>MARCELO BRITO DA SILVA</v>
          </cell>
          <cell r="C718" t="str">
            <v>RUA NA</v>
          </cell>
          <cell r="D718" t="str">
            <v>NA</v>
          </cell>
          <cell r="E718" t="str">
            <v>LUZIÂNIA</v>
          </cell>
          <cell r="F718" t="str">
            <v>GO</v>
          </cell>
          <cell r="G718" t="str">
            <v xml:space="preserve"> </v>
          </cell>
          <cell r="H718">
            <v>72800010</v>
          </cell>
          <cell r="J718">
            <v>97078832191</v>
          </cell>
          <cell r="K718" t="str">
            <v>970.788.321-91</v>
          </cell>
          <cell r="M718" t="str">
            <v xml:space="preserve"> </v>
          </cell>
          <cell r="O718">
            <v>45516</v>
          </cell>
          <cell r="R718" t="str">
            <v>MARCELO BRITO DA SILVA</v>
          </cell>
        </row>
        <row r="719">
          <cell r="A719">
            <v>80000497</v>
          </cell>
          <cell r="B719" t="str">
            <v>NILTON DA SILVA OLIVEIRA</v>
          </cell>
          <cell r="C719" t="str">
            <v>RUA QD 07 LT 53</v>
          </cell>
          <cell r="D719" t="str">
            <v>LUZIIA PQ</v>
          </cell>
          <cell r="E719" t="str">
            <v>LUZIÂNIA</v>
          </cell>
          <cell r="F719" t="str">
            <v>GO</v>
          </cell>
          <cell r="G719" t="str">
            <v xml:space="preserve"> </v>
          </cell>
          <cell r="H719">
            <v>72800010</v>
          </cell>
          <cell r="J719">
            <v>20394071204</v>
          </cell>
          <cell r="K719" t="str">
            <v>203.940.712-04</v>
          </cell>
          <cell r="M719" t="str">
            <v xml:space="preserve"> </v>
          </cell>
          <cell r="O719">
            <v>45516</v>
          </cell>
          <cell r="P719" t="str">
            <v>61 99179042</v>
          </cell>
          <cell r="R719" t="str">
            <v>NILTON DA SILVA OLIVEIRA</v>
          </cell>
        </row>
        <row r="720">
          <cell r="A720">
            <v>80000498</v>
          </cell>
          <cell r="B720" t="str">
            <v>PEDRO PAULO MENDES</v>
          </cell>
          <cell r="C720" t="str">
            <v>RUA CECILIA MEIRELES QD 108 LT 14</v>
          </cell>
          <cell r="D720" t="str">
            <v>DALVA 2</v>
          </cell>
          <cell r="E720" t="str">
            <v>LUZIÂNIA</v>
          </cell>
          <cell r="F720" t="str">
            <v>GO</v>
          </cell>
          <cell r="G720" t="str">
            <v xml:space="preserve"> </v>
          </cell>
          <cell r="H720">
            <v>72800000</v>
          </cell>
          <cell r="J720">
            <v>4244979131</v>
          </cell>
          <cell r="K720" t="str">
            <v>042.449.791-31</v>
          </cell>
          <cell r="M720" t="str">
            <v xml:space="preserve"> </v>
          </cell>
          <cell r="O720">
            <v>45518</v>
          </cell>
          <cell r="P720">
            <v>61999175532</v>
          </cell>
          <cell r="R720" t="str">
            <v>PEDRO PAULO MENDES</v>
          </cell>
        </row>
        <row r="721">
          <cell r="A721">
            <v>80000499</v>
          </cell>
          <cell r="B721" t="str">
            <v>ELIVANIO AGUIAR LIMA</v>
          </cell>
          <cell r="C721" t="str">
            <v>RUA 65 QD 65 LT 10</v>
          </cell>
          <cell r="D721" t="str">
            <v>P E DALVA 4</v>
          </cell>
          <cell r="E721" t="str">
            <v>LUZIÂNIA</v>
          </cell>
          <cell r="F721" t="str">
            <v>GO</v>
          </cell>
          <cell r="G721" t="str">
            <v xml:space="preserve"> </v>
          </cell>
          <cell r="H721">
            <v>72800000</v>
          </cell>
          <cell r="J721">
            <v>15141136</v>
          </cell>
          <cell r="K721" t="str">
            <v>000.151.411-36</v>
          </cell>
          <cell r="M721" t="str">
            <v xml:space="preserve"> </v>
          </cell>
          <cell r="O721">
            <v>45518</v>
          </cell>
          <cell r="P721">
            <v>61999655890</v>
          </cell>
          <cell r="R721" t="str">
            <v>ELIVANIO AGUIAR LIMA</v>
          </cell>
        </row>
        <row r="722">
          <cell r="A722">
            <v>80000500</v>
          </cell>
          <cell r="B722" t="str">
            <v>ALEXSANDRO FIGUEIREDO MARQUES</v>
          </cell>
          <cell r="C722" t="str">
            <v>RUA 21 QD 35 LT 10</v>
          </cell>
          <cell r="D722" t="str">
            <v>VILA GUARA</v>
          </cell>
          <cell r="E722" t="str">
            <v>LUZIÂNIA</v>
          </cell>
          <cell r="F722" t="str">
            <v>GO</v>
          </cell>
          <cell r="G722" t="str">
            <v xml:space="preserve"> </v>
          </cell>
          <cell r="H722">
            <v>72800000</v>
          </cell>
          <cell r="J722">
            <v>1516657101</v>
          </cell>
          <cell r="K722" t="str">
            <v>015.166.571-01</v>
          </cell>
          <cell r="M722" t="str">
            <v xml:space="preserve"> </v>
          </cell>
          <cell r="O722">
            <v>45527</v>
          </cell>
          <cell r="P722">
            <v>61998724435</v>
          </cell>
          <cell r="R722" t="str">
            <v>ALEXSANDRO FIGUEIREDO MARQUES</v>
          </cell>
        </row>
        <row r="723">
          <cell r="A723">
            <v>80000501</v>
          </cell>
          <cell r="B723" t="str">
            <v>SAMUEL MELO DO NASCIMENTO</v>
          </cell>
          <cell r="C723" t="str">
            <v>RUA 15 DE NOVEMBRO QD14 LT 20</v>
          </cell>
          <cell r="D723" t="str">
            <v>NORTE SERRINHA</v>
          </cell>
          <cell r="E723" t="str">
            <v>LUZIÂNIA</v>
          </cell>
          <cell r="F723" t="str">
            <v>GO</v>
          </cell>
          <cell r="G723" t="str">
            <v xml:space="preserve"> </v>
          </cell>
          <cell r="H723">
            <v>72800000</v>
          </cell>
          <cell r="J723">
            <v>5870727170</v>
          </cell>
          <cell r="K723" t="str">
            <v>058.707.271-70</v>
          </cell>
          <cell r="M723" t="str">
            <v xml:space="preserve"> </v>
          </cell>
          <cell r="O723">
            <v>45527</v>
          </cell>
          <cell r="R723" t="str">
            <v>SAMUEL MELO DO NASCIMENTO</v>
          </cell>
        </row>
        <row r="724">
          <cell r="A724">
            <v>80000502</v>
          </cell>
          <cell r="B724" t="str">
            <v>ROBERTO CARLOS DA SILVA</v>
          </cell>
          <cell r="C724" t="str">
            <v>RUA 2</v>
          </cell>
          <cell r="D724" t="str">
            <v>JARDIN SION</v>
          </cell>
          <cell r="E724" t="str">
            <v>LUZIÂNIA</v>
          </cell>
          <cell r="F724" t="str">
            <v>GO</v>
          </cell>
          <cell r="G724" t="str">
            <v xml:space="preserve"> </v>
          </cell>
          <cell r="H724">
            <v>72800000</v>
          </cell>
          <cell r="J724">
            <v>57508674120</v>
          </cell>
          <cell r="K724" t="str">
            <v>575.086.741-20</v>
          </cell>
          <cell r="M724" t="str">
            <v xml:space="preserve"> </v>
          </cell>
          <cell r="O724">
            <v>45531</v>
          </cell>
          <cell r="R724" t="str">
            <v>ROBERTO CARLOS DA SILVA</v>
          </cell>
        </row>
        <row r="725">
          <cell r="A725">
            <v>80000503</v>
          </cell>
          <cell r="B725" t="str">
            <v>RONALDO DOS SANTOS</v>
          </cell>
          <cell r="C725" t="str">
            <v>RUA 2</v>
          </cell>
          <cell r="D725" t="str">
            <v>CENTRO</v>
          </cell>
          <cell r="E725" t="str">
            <v>LUZIÂNIA</v>
          </cell>
          <cell r="F725" t="str">
            <v>GO</v>
          </cell>
          <cell r="G725" t="str">
            <v xml:space="preserve"> </v>
          </cell>
          <cell r="H725">
            <v>72800000</v>
          </cell>
          <cell r="J725">
            <v>47651121104</v>
          </cell>
          <cell r="K725" t="str">
            <v>476.511.211-04</v>
          </cell>
          <cell r="M725" t="str">
            <v xml:space="preserve"> </v>
          </cell>
          <cell r="O725">
            <v>45531</v>
          </cell>
          <cell r="R725" t="str">
            <v>RONALDO DOS SANTOS</v>
          </cell>
        </row>
        <row r="726">
          <cell r="A726">
            <v>80000504</v>
          </cell>
          <cell r="B726" t="str">
            <v>MARCIO CAMPOS DA SILVA</v>
          </cell>
          <cell r="C726" t="str">
            <v>DUA MARIA HELENA</v>
          </cell>
          <cell r="D726" t="str">
            <v>DALVA III</v>
          </cell>
          <cell r="E726" t="str">
            <v>LUZIÂNIA</v>
          </cell>
          <cell r="F726" t="str">
            <v>GO</v>
          </cell>
          <cell r="G726" t="str">
            <v xml:space="preserve"> </v>
          </cell>
          <cell r="H726">
            <v>72800000</v>
          </cell>
          <cell r="J726">
            <v>56649444120</v>
          </cell>
          <cell r="K726" t="str">
            <v>566.494.441-20</v>
          </cell>
          <cell r="M726" t="str">
            <v xml:space="preserve"> </v>
          </cell>
          <cell r="O726">
            <v>45686</v>
          </cell>
          <cell r="P726">
            <v>61996161098</v>
          </cell>
          <cell r="R726" t="str">
            <v>MARCIO CAMPOS DA SILVA</v>
          </cell>
        </row>
        <row r="727">
          <cell r="A727">
            <v>80000505</v>
          </cell>
          <cell r="B727" t="str">
            <v>RONALDO FERREIRA DANTAS</v>
          </cell>
          <cell r="C727" t="str">
            <v>RUA 2</v>
          </cell>
          <cell r="D727" t="str">
            <v>LESTE</v>
          </cell>
          <cell r="E727" t="str">
            <v>LUZIÂNIA</v>
          </cell>
          <cell r="F727" t="str">
            <v>GO</v>
          </cell>
          <cell r="G727" t="str">
            <v xml:space="preserve"> </v>
          </cell>
          <cell r="H727">
            <v>72800000</v>
          </cell>
          <cell r="J727">
            <v>55314244187</v>
          </cell>
          <cell r="K727" t="str">
            <v>553.142.441-87</v>
          </cell>
          <cell r="M727" t="str">
            <v xml:space="preserve"> </v>
          </cell>
          <cell r="O727">
            <v>45713</v>
          </cell>
          <cell r="P727">
            <v>61993588768</v>
          </cell>
          <cell r="R727" t="str">
            <v>RONALDO FERREIRA DANTAS</v>
          </cell>
        </row>
        <row r="728">
          <cell r="A728">
            <v>80000506</v>
          </cell>
          <cell r="B728" t="str">
            <v>REGINALDO BARBOSA</v>
          </cell>
          <cell r="C728" t="str">
            <v>RUA 2</v>
          </cell>
          <cell r="D728" t="str">
            <v>LESTE</v>
          </cell>
          <cell r="E728" t="str">
            <v>LUZIÂNIA</v>
          </cell>
          <cell r="F728" t="str">
            <v>GO</v>
          </cell>
          <cell r="G728" t="str">
            <v xml:space="preserve"> </v>
          </cell>
          <cell r="H728">
            <v>72800000</v>
          </cell>
          <cell r="J728">
            <v>71044221100</v>
          </cell>
          <cell r="K728" t="str">
            <v>710.442.211-00</v>
          </cell>
          <cell r="M728" t="str">
            <v xml:space="preserve"> </v>
          </cell>
          <cell r="O728">
            <v>45713</v>
          </cell>
          <cell r="P728">
            <v>61991532852</v>
          </cell>
          <cell r="R728" t="str">
            <v>REGINALDO BARBOSA</v>
          </cell>
        </row>
        <row r="729">
          <cell r="A729">
            <v>80000507</v>
          </cell>
          <cell r="B729" t="str">
            <v>CLECIO DOS ANJOS SOUZA</v>
          </cell>
          <cell r="C729" t="str">
            <v>RUA 143</v>
          </cell>
          <cell r="D729" t="str">
            <v>DALVA IX</v>
          </cell>
          <cell r="E729" t="str">
            <v>LUZIÂNIA</v>
          </cell>
          <cell r="F729" t="str">
            <v>GO</v>
          </cell>
          <cell r="G729" t="str">
            <v xml:space="preserve"> </v>
          </cell>
          <cell r="H729">
            <v>72800000</v>
          </cell>
          <cell r="J729">
            <v>5354683181</v>
          </cell>
          <cell r="K729" t="str">
            <v>053.546.831-81</v>
          </cell>
          <cell r="M729" t="str">
            <v xml:space="preserve"> </v>
          </cell>
          <cell r="O729">
            <v>45715</v>
          </cell>
          <cell r="P729" t="str">
            <v>46 91126019</v>
          </cell>
          <cell r="R729" t="str">
            <v>CLECIO DOS ANJOS SOUZA</v>
          </cell>
        </row>
        <row r="730">
          <cell r="A730">
            <v>80000508</v>
          </cell>
          <cell r="B730" t="str">
            <v>MARCELO FERREIRA DA SILVA</v>
          </cell>
          <cell r="C730" t="str">
            <v>RUA 26</v>
          </cell>
          <cell r="D730" t="str">
            <v>JK</v>
          </cell>
          <cell r="E730" t="str">
            <v>LUZIÂNIA</v>
          </cell>
          <cell r="F730" t="str">
            <v>GO</v>
          </cell>
          <cell r="G730" t="str">
            <v xml:space="preserve"> </v>
          </cell>
          <cell r="H730">
            <v>72800000</v>
          </cell>
          <cell r="J730">
            <v>4581722195</v>
          </cell>
          <cell r="K730" t="str">
            <v>045.817.221-95</v>
          </cell>
          <cell r="M730" t="str">
            <v xml:space="preserve"> </v>
          </cell>
          <cell r="O730">
            <v>45721</v>
          </cell>
          <cell r="P730">
            <v>61995757521</v>
          </cell>
          <cell r="R730" t="str">
            <v>MARCELO FERREIRA DA SILVA</v>
          </cell>
        </row>
        <row r="731">
          <cell r="A731">
            <v>80000509</v>
          </cell>
          <cell r="B731" t="str">
            <v>JEAN RODRIGO DE LIMA SILVA</v>
          </cell>
          <cell r="C731" t="str">
            <v>RUA 7 DE ABRIL</v>
          </cell>
          <cell r="D731" t="str">
            <v>KENNEDY</v>
          </cell>
          <cell r="E731" t="str">
            <v>LUZIÂNIA</v>
          </cell>
          <cell r="F731" t="str">
            <v>GO</v>
          </cell>
          <cell r="G731" t="str">
            <v xml:space="preserve"> </v>
          </cell>
          <cell r="H731">
            <v>72800000</v>
          </cell>
          <cell r="J731">
            <v>5522588144</v>
          </cell>
          <cell r="K731" t="str">
            <v>055.225.881-44</v>
          </cell>
          <cell r="M731" t="str">
            <v xml:space="preserve"> </v>
          </cell>
          <cell r="O731">
            <v>45741</v>
          </cell>
          <cell r="P731">
            <v>61993074840</v>
          </cell>
          <cell r="R731" t="str">
            <v>JEAN RODRIGO DE LIMA SILVA</v>
          </cell>
        </row>
        <row r="732">
          <cell r="A732">
            <v>80000510</v>
          </cell>
          <cell r="B732" t="str">
            <v>DT TINTAS COMERCIO VAREJISTA LIMITADA</v>
          </cell>
          <cell r="C732" t="str">
            <v>AVENIDA ALFREDO NASSER</v>
          </cell>
          <cell r="D732" t="str">
            <v>SETOR MANDU II</v>
          </cell>
          <cell r="E732" t="str">
            <v>LUZIÂNIA</v>
          </cell>
          <cell r="F732" t="str">
            <v>GO</v>
          </cell>
          <cell r="G732" t="str">
            <v xml:space="preserve"> </v>
          </cell>
          <cell r="H732">
            <v>72814510</v>
          </cell>
          <cell r="J732">
            <v>40994045000496</v>
          </cell>
          <cell r="K732" t="str">
            <v>40.994.045/0004-96</v>
          </cell>
          <cell r="L732">
            <v>202602338</v>
          </cell>
          <cell r="M732" t="str">
            <v xml:space="preserve"> </v>
          </cell>
          <cell r="O732">
            <v>45761</v>
          </cell>
          <cell r="R732" t="str">
            <v>DT TINTAS COMERCIO VAREJISTA LIMITADA</v>
          </cell>
        </row>
        <row r="733">
          <cell r="A733">
            <v>80000511</v>
          </cell>
          <cell r="B733" t="str">
            <v>ALESSANDRO FERREIRA DA ROCHA</v>
          </cell>
          <cell r="C733" t="str">
            <v xml:space="preserve">QUADRA 31 </v>
          </cell>
          <cell r="D733" t="str">
            <v>GAMA</v>
          </cell>
          <cell r="E733" t="str">
            <v>BRASILIA</v>
          </cell>
          <cell r="F733" t="str">
            <v>DF</v>
          </cell>
          <cell r="G733" t="str">
            <v xml:space="preserve"> </v>
          </cell>
          <cell r="H733">
            <v>72000000</v>
          </cell>
          <cell r="J733">
            <v>72651180149</v>
          </cell>
          <cell r="K733" t="str">
            <v>726.511.801-49</v>
          </cell>
          <cell r="M733" t="str">
            <v xml:space="preserve"> </v>
          </cell>
          <cell r="O733">
            <v>45873</v>
          </cell>
          <cell r="R733" t="str">
            <v>ALESSANDRO FERREIRA DA ROCHA</v>
          </cell>
        </row>
        <row r="734">
          <cell r="A734">
            <v>80000512</v>
          </cell>
          <cell r="B734" t="str">
            <v>ALBERTO GONÇALVES DE OLIVEIRA</v>
          </cell>
          <cell r="C734" t="str">
            <v>RUA 3 QD 26</v>
          </cell>
          <cell r="D734" t="str">
            <v>JOFRE</v>
          </cell>
          <cell r="E734" t="str">
            <v>LUZIÂNIA</v>
          </cell>
          <cell r="F734" t="str">
            <v>GO</v>
          </cell>
          <cell r="G734" t="str">
            <v xml:space="preserve"> </v>
          </cell>
          <cell r="H734">
            <v>72811930</v>
          </cell>
          <cell r="J734">
            <v>59229381187</v>
          </cell>
          <cell r="K734" t="str">
            <v>592.293.811-87</v>
          </cell>
          <cell r="M734" t="str">
            <v xml:space="preserve"> </v>
          </cell>
          <cell r="O734">
            <v>45918</v>
          </cell>
          <cell r="R734" t="str">
            <v>ALBERTO GONÇALVES DE OLIVEIRA</v>
          </cell>
        </row>
        <row r="735">
          <cell r="A735">
            <v>80000513</v>
          </cell>
          <cell r="B735" t="str">
            <v>CARLOS ROBERTO RODRIGUES DA SILVA</v>
          </cell>
          <cell r="C735" t="str">
            <v>QD 10 CJ C</v>
          </cell>
          <cell r="D735" t="str">
            <v>GAMA</v>
          </cell>
          <cell r="E735" t="str">
            <v>BRASILIA</v>
          </cell>
          <cell r="F735" t="str">
            <v>DF</v>
          </cell>
          <cell r="G735" t="str">
            <v xml:space="preserve"> </v>
          </cell>
          <cell r="H735">
            <v>72000000</v>
          </cell>
          <cell r="J735">
            <v>37309358104</v>
          </cell>
          <cell r="K735" t="str">
            <v>373.093.581-04</v>
          </cell>
          <cell r="M735" t="str">
            <v xml:space="preserve"> </v>
          </cell>
          <cell r="O735">
            <v>45940</v>
          </cell>
          <cell r="R735" t="str">
            <v>CARLOS ROBERTO RODRIGUES DA SILVA</v>
          </cell>
        </row>
        <row r="736">
          <cell r="A736">
            <v>80000514</v>
          </cell>
          <cell r="B736" t="str">
            <v>MATHEUS TELES BUENO</v>
          </cell>
          <cell r="C736" t="str">
            <v>RUA 14 QUADRA 31</v>
          </cell>
          <cell r="D736" t="str">
            <v>MANSU II</v>
          </cell>
          <cell r="E736" t="str">
            <v>LUZIÂNIA</v>
          </cell>
          <cell r="F736" t="str">
            <v>GO</v>
          </cell>
          <cell r="G736" t="str">
            <v xml:space="preserve"> </v>
          </cell>
          <cell r="H736">
            <v>72815030</v>
          </cell>
          <cell r="J736">
            <v>70330715151</v>
          </cell>
          <cell r="K736" t="str">
            <v>703.307.151-51</v>
          </cell>
          <cell r="M736" t="str">
            <v xml:space="preserve"> </v>
          </cell>
          <cell r="O736">
            <v>46010</v>
          </cell>
          <cell r="R736" t="str">
            <v>MATHEUS TELES BUENO</v>
          </cell>
        </row>
        <row r="737">
          <cell r="A737">
            <v>99999999</v>
          </cell>
          <cell r="B737" t="str">
            <v>FORNECEDOR CONVERSAO</v>
          </cell>
          <cell r="E737" t="str">
            <v>CIDADE CONVERSAO</v>
          </cell>
          <cell r="F737" t="str">
            <v>DF</v>
          </cell>
          <cell r="G737" t="str">
            <v xml:space="preserve"> </v>
          </cell>
          <cell r="K737" t="e">
            <v>#VALUE!</v>
          </cell>
          <cell r="M737" t="str">
            <v xml:space="preserve"> </v>
          </cell>
          <cell r="O737">
            <v>42889</v>
          </cell>
          <cell r="R737" t="str">
            <v>FORNECEDOR CONVERSAO</v>
          </cell>
        </row>
      </sheetData>
      <sheetData sheetId="1">
        <row r="1">
          <cell r="A1" t="str">
            <v>Cód.Item</v>
          </cell>
          <cell r="B1" t="str">
            <v>Descrição</v>
          </cell>
          <cell r="C1" t="str">
            <v>Desc. Marca</v>
          </cell>
          <cell r="D1" t="str">
            <v>Novo Fornecedor</v>
          </cell>
          <cell r="E1" t="str">
            <v>Desc. Fornecedor</v>
          </cell>
          <cell r="F1" t="str">
            <v>Novo Linha/Grupo</v>
          </cell>
          <cell r="G1" t="str">
            <v>Desc. Linha/Grupo</v>
          </cell>
        </row>
        <row r="2">
          <cell r="A2">
            <v>21761</v>
          </cell>
          <cell r="B2" t="str">
            <v>090272 REFRESH VENT STICK - GR AMPO DE AR - VERRY CHERRY</v>
          </cell>
          <cell r="C2" t="str">
            <v>.</v>
          </cell>
          <cell r="E2" t="str">
            <v>AUTOAMERICA IMP.EXP. DE PROD. AUTO. LTDA</v>
          </cell>
          <cell r="F2">
            <v>999999</v>
          </cell>
          <cell r="G2" t="str">
            <v>GRUPO CONVERSAO</v>
          </cell>
        </row>
        <row r="3">
          <cell r="A3">
            <v>21770</v>
          </cell>
          <cell r="B3" t="str">
            <v>09325 REFRESH CAR AIR FRESHENER PINK PETALS</v>
          </cell>
          <cell r="C3" t="str">
            <v>.</v>
          </cell>
          <cell r="E3" t="str">
            <v>AUTOAMERICA IMP.EXP. DE PROD. AUTO. LTDA</v>
          </cell>
          <cell r="F3">
            <v>999999</v>
          </cell>
          <cell r="G3" t="str">
            <v>GRUPO CONVERSAO</v>
          </cell>
        </row>
        <row r="4">
          <cell r="A4">
            <v>23134</v>
          </cell>
          <cell r="B4" t="str">
            <v>1002S CATALISADOR ACELERADO 0,45L AXALTA</v>
          </cell>
          <cell r="C4" t="str">
            <v>AXALTA</v>
          </cell>
          <cell r="E4" t="str">
            <v>Axalta Coating Systems Brasil Ltda</v>
          </cell>
          <cell r="F4">
            <v>1032</v>
          </cell>
          <cell r="G4" t="str">
            <v>............................................</v>
          </cell>
        </row>
        <row r="5">
          <cell r="A5">
            <v>23135</v>
          </cell>
          <cell r="B5" t="str">
            <v>1005S NON-STOP FILLER ACTIVADOR 0,45L AXALTA</v>
          </cell>
          <cell r="C5" t="str">
            <v>AXALTA</v>
          </cell>
          <cell r="E5" t="str">
            <v>Axalta Coating Systems Brasil Ltda</v>
          </cell>
          <cell r="F5">
            <v>1032</v>
          </cell>
          <cell r="G5" t="str">
            <v>............................................</v>
          </cell>
        </row>
        <row r="6">
          <cell r="A6">
            <v>23132</v>
          </cell>
          <cell r="B6" t="str">
            <v>1025S DILUENTE 2K 0,9L AXALTA</v>
          </cell>
          <cell r="C6" t="str">
            <v>AXALTA</v>
          </cell>
          <cell r="E6" t="str">
            <v>Axalta Coating Systems Brasil Ltda</v>
          </cell>
          <cell r="F6">
            <v>1011</v>
          </cell>
          <cell r="G6" t="str">
            <v>...........</v>
          </cell>
        </row>
        <row r="7">
          <cell r="A7">
            <v>23130</v>
          </cell>
          <cell r="B7" t="str">
            <v>1043S NON-STOP FILLER 2,7L AXALTA-21,94-ST</v>
          </cell>
          <cell r="C7" t="str">
            <v>AXALTA</v>
          </cell>
          <cell r="E7" t="str">
            <v>Axalta Coating Systems Brasil Ltda</v>
          </cell>
          <cell r="F7">
            <v>1004</v>
          </cell>
          <cell r="G7" t="str">
            <v>....</v>
          </cell>
        </row>
        <row r="8">
          <cell r="A8">
            <v>23490</v>
          </cell>
          <cell r="B8" t="str">
            <v>1043S NON-STOP PRIMER AXALTA</v>
          </cell>
          <cell r="C8" t="str">
            <v>AXALTA</v>
          </cell>
          <cell r="E8" t="str">
            <v>Axalta Coating Systems Brasil Ltda</v>
          </cell>
          <cell r="F8">
            <v>1004</v>
          </cell>
          <cell r="G8" t="str">
            <v>....</v>
          </cell>
        </row>
        <row r="9">
          <cell r="A9">
            <v>23136</v>
          </cell>
          <cell r="B9" t="str">
            <v>1065S NON-STOP FILLER REDUCER 0,45L AXALTA</v>
          </cell>
          <cell r="C9" t="str">
            <v>AXALTA</v>
          </cell>
          <cell r="E9" t="str">
            <v>Axalta Coating Systems Brasil Ltda</v>
          </cell>
          <cell r="F9">
            <v>1011</v>
          </cell>
          <cell r="G9" t="str">
            <v>...........</v>
          </cell>
        </row>
        <row r="10">
          <cell r="A10">
            <v>20826</v>
          </cell>
          <cell r="B10" t="str">
            <v>1K ALL PLASTICS PRIMER SIKKENS-21,94-ST</v>
          </cell>
          <cell r="C10" t="str">
            <v>SIKKENS</v>
          </cell>
          <cell r="E10" t="str">
            <v>AKZO NOBEL LTDA AUTO</v>
          </cell>
          <cell r="F10">
            <v>20035</v>
          </cell>
          <cell r="G10" t="str">
            <v>PRIMER AUTOMOTIVO</v>
          </cell>
        </row>
        <row r="11">
          <cell r="A11">
            <v>21031</v>
          </cell>
          <cell r="B11" t="str">
            <v>1K ALL PLASTICS SPRAY SIKKENS</v>
          </cell>
          <cell r="C11" t="str">
            <v>SIKKENS</v>
          </cell>
          <cell r="E11" t="str">
            <v>AKZO NOBEL LTDA AUTO</v>
          </cell>
          <cell r="F11">
            <v>20021</v>
          </cell>
          <cell r="G11" t="str">
            <v xml:space="preserve">SPRAYS </v>
          </cell>
        </row>
        <row r="12">
          <cell r="A12">
            <v>23138</v>
          </cell>
          <cell r="B12" t="str">
            <v>2322S PROMOTOR ADERENCIA PLASTICO AXALTA-21,94-ST</v>
          </cell>
          <cell r="C12" t="str">
            <v>AXALTA</v>
          </cell>
          <cell r="E12" t="str">
            <v>Axalta Coating Systems Brasil Ltda</v>
          </cell>
          <cell r="F12">
            <v>20050</v>
          </cell>
          <cell r="G12" t="str">
            <v>SELADORA P/ PLASTICO</v>
          </cell>
        </row>
        <row r="13">
          <cell r="A13">
            <v>23137</v>
          </cell>
          <cell r="B13" t="str">
            <v>259S ADITIVO ELIMINADOR CRATERAS AXALTA</v>
          </cell>
          <cell r="C13" t="str">
            <v>AXALTA</v>
          </cell>
          <cell r="E13" t="str">
            <v>Axalta Coating Systems Brasil Ltda</v>
          </cell>
          <cell r="F13">
            <v>1050</v>
          </cell>
          <cell r="G13" t="str">
            <v>.........................................</v>
          </cell>
        </row>
        <row r="14">
          <cell r="A14">
            <v>23139</v>
          </cell>
          <cell r="B14" t="str">
            <v>3001S CATALISADOR BASIC 0,946L AXALTA</v>
          </cell>
          <cell r="C14" t="str">
            <v>AXALTA</v>
          </cell>
          <cell r="E14" t="str">
            <v>Axalta Coating Systems Brasil Ltda</v>
          </cell>
          <cell r="F14">
            <v>1005</v>
          </cell>
          <cell r="G14" t="str">
            <v>....</v>
          </cell>
        </row>
        <row r="15">
          <cell r="A15">
            <v>23178</v>
          </cell>
          <cell r="B15" t="str">
            <v>3025S DILUENTE BASIC BAIXA TEMP AXALTA</v>
          </cell>
          <cell r="C15" t="str">
            <v>AXALTA</v>
          </cell>
          <cell r="E15" t="str">
            <v>Axalta Coating Systems Brasil Ltda</v>
          </cell>
          <cell r="F15">
            <v>1011</v>
          </cell>
          <cell r="G15" t="str">
            <v>...........</v>
          </cell>
        </row>
        <row r="16">
          <cell r="A16">
            <v>23179</v>
          </cell>
          <cell r="B16" t="str">
            <v>3035S DILUENTE BASIC ALTA TEMP AXALTA</v>
          </cell>
          <cell r="C16" t="str">
            <v>AXALTA</v>
          </cell>
          <cell r="E16" t="str">
            <v>Axalta Coating Systems Brasil Ltda</v>
          </cell>
          <cell r="F16">
            <v>1011</v>
          </cell>
          <cell r="G16" t="str">
            <v>...........</v>
          </cell>
        </row>
        <row r="17">
          <cell r="A17">
            <v>23371</v>
          </cell>
          <cell r="B17" t="str">
            <v>321U DISCO BLUE 80 152MM 7F 3M DISCO BLUE 80 152MM 7F</v>
          </cell>
          <cell r="C17" t="str">
            <v>.</v>
          </cell>
          <cell r="E17" t="str">
            <v>3M DO BRASIL LTDA</v>
          </cell>
          <cell r="F17">
            <v>999999</v>
          </cell>
          <cell r="G17" t="str">
            <v>GRUPO CONVERSAO</v>
          </cell>
        </row>
        <row r="18">
          <cell r="A18">
            <v>23372</v>
          </cell>
          <cell r="B18" t="str">
            <v>321U DISCO BLUE 800 152MM 7F 3M DISCO BLUE 800 152MM 7F</v>
          </cell>
          <cell r="C18" t="str">
            <v>.</v>
          </cell>
          <cell r="E18" t="str">
            <v>3M DO BRASIL LTDA</v>
          </cell>
          <cell r="F18">
            <v>999999</v>
          </cell>
          <cell r="G18" t="str">
            <v>GRUPO CONVERSAO</v>
          </cell>
        </row>
        <row r="19">
          <cell r="A19">
            <v>23085</v>
          </cell>
          <cell r="B19" t="str">
            <v>321U TIRAS BLUE 150 115X225MM 3M</v>
          </cell>
          <cell r="C19" t="str">
            <v>3M</v>
          </cell>
          <cell r="E19" t="str">
            <v>3M DO BRASIL LTDA</v>
          </cell>
          <cell r="F19">
            <v>1025</v>
          </cell>
          <cell r="G19" t="str">
            <v>.....................................</v>
          </cell>
        </row>
        <row r="20">
          <cell r="A20">
            <v>23087</v>
          </cell>
          <cell r="B20" t="str">
            <v>321U TIRAS BLUE 220 115X225MM 3M</v>
          </cell>
          <cell r="C20" t="str">
            <v>3M</v>
          </cell>
          <cell r="E20" t="str">
            <v>3M DO BRASIL LTDA</v>
          </cell>
          <cell r="F20">
            <v>1025</v>
          </cell>
          <cell r="G20" t="str">
            <v>.....................................</v>
          </cell>
        </row>
        <row r="21">
          <cell r="A21">
            <v>23093</v>
          </cell>
          <cell r="B21" t="str">
            <v>321U TIRAS BLUE 400 115X225MM 3M</v>
          </cell>
          <cell r="C21" t="str">
            <v>3M</v>
          </cell>
          <cell r="E21" t="str">
            <v>3M DO BRASIL LTDA</v>
          </cell>
          <cell r="F21">
            <v>1025</v>
          </cell>
          <cell r="G21" t="str">
            <v>.....................................</v>
          </cell>
        </row>
        <row r="22">
          <cell r="A22">
            <v>23095</v>
          </cell>
          <cell r="B22" t="str">
            <v>321U TIRAS BLUE 600 70X410MM 3M</v>
          </cell>
          <cell r="C22" t="str">
            <v>3M</v>
          </cell>
          <cell r="E22" t="str">
            <v>3M DO BRASIL LTDA</v>
          </cell>
          <cell r="F22">
            <v>1025</v>
          </cell>
          <cell r="G22" t="str">
            <v>.....................................</v>
          </cell>
        </row>
        <row r="23">
          <cell r="A23">
            <v>23088</v>
          </cell>
          <cell r="B23" t="str">
            <v>321U TIRAS BLUE 80 115X225MM 3M</v>
          </cell>
          <cell r="C23" t="str">
            <v>3M</v>
          </cell>
          <cell r="E23" t="str">
            <v>3M DO BRASIL LTDA</v>
          </cell>
          <cell r="F23">
            <v>20007</v>
          </cell>
          <cell r="G23" t="str">
            <v xml:space="preserve">DISCOS / LIXAS / ABRASIVOS </v>
          </cell>
        </row>
        <row r="24">
          <cell r="A24">
            <v>21677</v>
          </cell>
          <cell r="B24" t="str">
            <v>334U P320 DISCO 152MM 7FR ROXO 3M</v>
          </cell>
          <cell r="C24" t="str">
            <v>3M</v>
          </cell>
          <cell r="E24" t="str">
            <v>3M DO BRASIL LTDA</v>
          </cell>
          <cell r="F24">
            <v>1038</v>
          </cell>
          <cell r="G24" t="str">
            <v>.............................................</v>
          </cell>
        </row>
        <row r="25">
          <cell r="A25">
            <v>21848</v>
          </cell>
          <cell r="B25" t="str">
            <v>334U P400 DISCO 152MM 7FR ROXO 3M</v>
          </cell>
          <cell r="C25" t="str">
            <v>3M</v>
          </cell>
          <cell r="E25" t="str">
            <v>3M DO BRASIL LTDA</v>
          </cell>
          <cell r="F25">
            <v>1038</v>
          </cell>
          <cell r="G25" t="str">
            <v>.............................................</v>
          </cell>
        </row>
        <row r="26">
          <cell r="A26">
            <v>21685</v>
          </cell>
          <cell r="B26" t="str">
            <v>334U P500 DISCO 152MM 7FR ROXO 3M</v>
          </cell>
          <cell r="C26" t="str">
            <v>3M</v>
          </cell>
          <cell r="E26" t="str">
            <v>3M DO BRASIL LTDA</v>
          </cell>
          <cell r="F26">
            <v>1038</v>
          </cell>
          <cell r="G26" t="str">
            <v>.............................................</v>
          </cell>
        </row>
        <row r="27">
          <cell r="A27">
            <v>23697</v>
          </cell>
          <cell r="B27" t="str">
            <v>334U P800 DISCO 152MM 7FR ROXO 3M</v>
          </cell>
          <cell r="C27" t="str">
            <v>3M</v>
          </cell>
          <cell r="E27" t="str">
            <v>3M DO BRASIL LTDA</v>
          </cell>
          <cell r="F27">
            <v>1038</v>
          </cell>
          <cell r="G27" t="str">
            <v>.............................................</v>
          </cell>
        </row>
        <row r="28">
          <cell r="A28">
            <v>84743</v>
          </cell>
          <cell r="B28" t="str">
            <v>33750 EXTRATORA 30L 230V 3M</v>
          </cell>
          <cell r="C28" t="str">
            <v>3M</v>
          </cell>
          <cell r="E28" t="str">
            <v>3M DO BRASIL LTDA</v>
          </cell>
          <cell r="F28">
            <v>20028</v>
          </cell>
          <cell r="G28" t="str">
            <v>APLICADORES / ADAPTADORES / ENGATES / SUPORTES</v>
          </cell>
        </row>
        <row r="29">
          <cell r="A29">
            <v>23180</v>
          </cell>
          <cell r="B29" t="str">
            <v>3901S LIMPEZA SUPERFICIE AXALTA</v>
          </cell>
          <cell r="C29" t="str">
            <v>AXALTA</v>
          </cell>
          <cell r="E29" t="str">
            <v>Axalta Coating Systems Brasil Ltda</v>
          </cell>
          <cell r="F29">
            <v>1035</v>
          </cell>
          <cell r="G29" t="str">
            <v>........................................</v>
          </cell>
        </row>
        <row r="30">
          <cell r="A30">
            <v>21650</v>
          </cell>
          <cell r="B30" t="str">
            <v>564D P36 FLAP CON Z-PLUS 115MM 3M</v>
          </cell>
          <cell r="C30" t="str">
            <v>.</v>
          </cell>
          <cell r="E30" t="str">
            <v>3M DO BRASIL LTDA</v>
          </cell>
          <cell r="F30">
            <v>1038</v>
          </cell>
          <cell r="G30" t="str">
            <v>.............................................</v>
          </cell>
        </row>
        <row r="31">
          <cell r="A31">
            <v>22535</v>
          </cell>
          <cell r="B31" t="str">
            <v>564D P40 FLAP DS CON Z-PLUS CONICO 115MM 3M</v>
          </cell>
          <cell r="C31" t="str">
            <v>.</v>
          </cell>
          <cell r="E31" t="str">
            <v>3M DO BRASIL LTDA</v>
          </cell>
          <cell r="F31">
            <v>999999</v>
          </cell>
          <cell r="G31" t="str">
            <v>GRUPO CONVERSAO</v>
          </cell>
        </row>
        <row r="32">
          <cell r="A32">
            <v>22536</v>
          </cell>
          <cell r="B32" t="str">
            <v>564D P60 FLAP DS CON Z-PLUS CONICO 115MM 3M</v>
          </cell>
          <cell r="C32" t="str">
            <v>3M</v>
          </cell>
          <cell r="E32" t="str">
            <v>3M DO BRASIL LTDA</v>
          </cell>
          <cell r="F32">
            <v>1038</v>
          </cell>
          <cell r="G32" t="str">
            <v>.............................................</v>
          </cell>
        </row>
        <row r="33">
          <cell r="A33">
            <v>22196</v>
          </cell>
          <cell r="B33" t="str">
            <v>577F P40 DS FLAP GIANT 115MM 3M</v>
          </cell>
          <cell r="C33" t="str">
            <v>.</v>
          </cell>
          <cell r="E33" t="str">
            <v>3M DO BRASIL LTDA</v>
          </cell>
          <cell r="F33">
            <v>999999</v>
          </cell>
          <cell r="G33" t="str">
            <v>GRUPO CONVERSAO</v>
          </cell>
        </row>
        <row r="34">
          <cell r="A34">
            <v>21950</v>
          </cell>
          <cell r="B34" t="str">
            <v>577F P60 DS FLAP GIANT 115MM 3M</v>
          </cell>
          <cell r="C34" t="str">
            <v>.</v>
          </cell>
          <cell r="E34" t="str">
            <v>3M DO BRASIL LTDA</v>
          </cell>
          <cell r="F34">
            <v>999999</v>
          </cell>
          <cell r="G34" t="str">
            <v>GRUPO CONVERSAO</v>
          </cell>
        </row>
        <row r="35">
          <cell r="A35">
            <v>22226</v>
          </cell>
          <cell r="B35" t="str">
            <v>577F P80 DS FLAP GIANT 115MM 3M</v>
          </cell>
          <cell r="C35" t="str">
            <v>3M</v>
          </cell>
          <cell r="E35" t="str">
            <v>3M DO BRASIL LTDA</v>
          </cell>
          <cell r="F35">
            <v>1038</v>
          </cell>
          <cell r="G35" t="str">
            <v>.............................................</v>
          </cell>
        </row>
        <row r="36">
          <cell r="A36">
            <v>21683</v>
          </cell>
          <cell r="B36" t="str">
            <v>734U P80 DISCO 152MM 7FR ROXO 3M</v>
          </cell>
          <cell r="C36" t="str">
            <v>.</v>
          </cell>
          <cell r="E36" t="str">
            <v>3M DO BRASIL LTDA</v>
          </cell>
          <cell r="F36">
            <v>999999</v>
          </cell>
          <cell r="G36" t="str">
            <v>GRUPO CONVERSAO</v>
          </cell>
        </row>
        <row r="37">
          <cell r="A37">
            <v>21688</v>
          </cell>
          <cell r="B37" t="str">
            <v>737U 150+ DS CUBII 152MM 7FR ROXO 3M</v>
          </cell>
          <cell r="C37" t="str">
            <v>3M</v>
          </cell>
          <cell r="E37" t="str">
            <v>3M DO BRASIL LTDA</v>
          </cell>
          <cell r="F37">
            <v>1038</v>
          </cell>
          <cell r="G37" t="str">
            <v>.............................................</v>
          </cell>
        </row>
        <row r="38">
          <cell r="A38">
            <v>21684</v>
          </cell>
          <cell r="B38" t="str">
            <v>737U 220+ DS CUBII 152MM 7FR ROXO 3M</v>
          </cell>
          <cell r="C38" t="str">
            <v>3M</v>
          </cell>
          <cell r="E38" t="str">
            <v>3M DO BRASIL LTDA</v>
          </cell>
          <cell r="F38">
            <v>1038</v>
          </cell>
          <cell r="G38" t="str">
            <v>.............................................</v>
          </cell>
        </row>
        <row r="39">
          <cell r="A39">
            <v>22027</v>
          </cell>
          <cell r="B39" t="str">
            <v>737U 80+ DS CUBII 152MM 7FR ROXO 3M</v>
          </cell>
          <cell r="C39" t="str">
            <v>3M</v>
          </cell>
          <cell r="E39" t="str">
            <v>3M DO BRASIL LTDA</v>
          </cell>
          <cell r="F39">
            <v>1038</v>
          </cell>
          <cell r="G39" t="str">
            <v>.............................................</v>
          </cell>
        </row>
        <row r="40">
          <cell r="A40">
            <v>23181</v>
          </cell>
          <cell r="B40" t="str">
            <v>7400S CHROMA NON-STOP CLEAR AXALTA</v>
          </cell>
          <cell r="C40" t="str">
            <v>AXALTA</v>
          </cell>
          <cell r="E40" t="str">
            <v>Axalta Coating Systems Brasil Ltda</v>
          </cell>
          <cell r="F40">
            <v>1003</v>
          </cell>
          <cell r="G40" t="str">
            <v>..</v>
          </cell>
        </row>
        <row r="41">
          <cell r="A41">
            <v>23140</v>
          </cell>
          <cell r="B41" t="str">
            <v>7405S CHROMA NON-STOP ACTIVADOR 0,946L AXALTA</v>
          </cell>
          <cell r="C41" t="str">
            <v>AXALTA</v>
          </cell>
          <cell r="E41" t="str">
            <v>Axalta Coating Systems Brasil Ltda</v>
          </cell>
          <cell r="F41">
            <v>20015</v>
          </cell>
          <cell r="G41" t="str">
            <v>CATALISADORES INDIVIDUAS</v>
          </cell>
        </row>
        <row r="42">
          <cell r="A42">
            <v>23141</v>
          </cell>
          <cell r="B42" t="str">
            <v>7465S CHROMA NON-STOP REDUCER 0,946L AXALTA</v>
          </cell>
          <cell r="C42" t="str">
            <v>AXALTA</v>
          </cell>
          <cell r="E42" t="str">
            <v>Axalta Coating Systems Brasil Ltda</v>
          </cell>
          <cell r="F42">
            <v>1011</v>
          </cell>
          <cell r="G42" t="str">
            <v>...........</v>
          </cell>
        </row>
        <row r="43">
          <cell r="A43">
            <v>23142</v>
          </cell>
          <cell r="B43" t="str">
            <v>7610S BLENDER DE RETOQUE NON-STOP AXALTA</v>
          </cell>
          <cell r="C43" t="str">
            <v>AXALTA</v>
          </cell>
          <cell r="E43" t="str">
            <v>Axalta Coating Systems Brasil Ltda</v>
          </cell>
          <cell r="F43">
            <v>1031</v>
          </cell>
          <cell r="G43" t="str">
            <v>................................................</v>
          </cell>
        </row>
        <row r="44">
          <cell r="A44">
            <v>10094</v>
          </cell>
          <cell r="B44" t="str">
            <v>8013/60 VALVULADO NOVO DESIGN 3M</v>
          </cell>
          <cell r="C44" t="str">
            <v>3M</v>
          </cell>
          <cell r="E44" t="str">
            <v>3M DO BRASIL LTDA</v>
          </cell>
          <cell r="F44">
            <v>1030</v>
          </cell>
          <cell r="G44" t="str">
            <v>................................................</v>
          </cell>
        </row>
        <row r="45">
          <cell r="A45">
            <v>10093</v>
          </cell>
          <cell r="B45" t="str">
            <v>8713/120 NOVO DESIGN - 713/120</v>
          </cell>
          <cell r="C45" t="str">
            <v>3M</v>
          </cell>
          <cell r="E45" t="str">
            <v>3M DO BRASIL LTDA</v>
          </cell>
          <cell r="F45">
            <v>1030</v>
          </cell>
          <cell r="G45" t="str">
            <v>................................................</v>
          </cell>
        </row>
        <row r="46">
          <cell r="A46">
            <v>23079</v>
          </cell>
          <cell r="B46" t="str">
            <v>9322+BR VALVULADO Z PFF2</v>
          </cell>
          <cell r="C46" t="str">
            <v>3M</v>
          </cell>
          <cell r="E46" t="str">
            <v>3M DO BRASIL LTDA</v>
          </cell>
          <cell r="F46">
            <v>999999</v>
          </cell>
          <cell r="G46" t="str">
            <v>GRUPO CONVERSAO</v>
          </cell>
        </row>
        <row r="47">
          <cell r="A47">
            <v>21654</v>
          </cell>
          <cell r="B47" t="str">
            <v>982C 36 DISC 115MM F22,2 3M</v>
          </cell>
          <cell r="C47" t="str">
            <v>3M</v>
          </cell>
          <cell r="E47" t="str">
            <v>3M DO BRASIL LTDA</v>
          </cell>
          <cell r="F47">
            <v>999999</v>
          </cell>
          <cell r="G47" t="str">
            <v>GRUPO CONVERSAO</v>
          </cell>
        </row>
        <row r="48">
          <cell r="A48">
            <v>21657</v>
          </cell>
          <cell r="B48" t="str">
            <v>982C 60 DISC 115M F22,2 3M</v>
          </cell>
          <cell r="C48" t="str">
            <v>3M</v>
          </cell>
          <cell r="E48" t="str">
            <v>3M DO BRASIL LTDA</v>
          </cell>
          <cell r="F48">
            <v>1038</v>
          </cell>
          <cell r="G48" t="str">
            <v>.............................................</v>
          </cell>
        </row>
        <row r="49">
          <cell r="A49">
            <v>10054</v>
          </cell>
          <cell r="B49" t="str">
            <v>983C 36 DS 50,8MM DIAM ( ROLOC ) 3M</v>
          </cell>
          <cell r="C49" t="str">
            <v>3M</v>
          </cell>
          <cell r="E49" t="str">
            <v>3M DO BRASIL LTDA</v>
          </cell>
          <cell r="F49">
            <v>1038</v>
          </cell>
          <cell r="G49" t="str">
            <v>.............................................</v>
          </cell>
        </row>
        <row r="50">
          <cell r="A50">
            <v>10056</v>
          </cell>
          <cell r="B50" t="str">
            <v>983C 80 DS 50,8MM DIAM ( ROLOC ) 3M</v>
          </cell>
          <cell r="C50" t="str">
            <v>3M</v>
          </cell>
          <cell r="E50" t="str">
            <v>3M DO BRASIL LTDA</v>
          </cell>
          <cell r="F50">
            <v>1038</v>
          </cell>
          <cell r="G50" t="str">
            <v>.............................................</v>
          </cell>
        </row>
        <row r="51">
          <cell r="A51">
            <v>10092</v>
          </cell>
          <cell r="B51" t="str">
            <v>9910/100 RESPIRADOR AZUL II 3M</v>
          </cell>
          <cell r="C51" t="str">
            <v>.</v>
          </cell>
          <cell r="E51" t="str">
            <v>3M DO BRASIL LTDA</v>
          </cell>
          <cell r="F51">
            <v>999999</v>
          </cell>
          <cell r="G51" t="str">
            <v>GRUPO CONVERSAO</v>
          </cell>
        </row>
        <row r="52">
          <cell r="A52">
            <v>23184</v>
          </cell>
          <cell r="B52" t="str">
            <v>A 3130S PRIMER UVA AXALTA</v>
          </cell>
          <cell r="C52" t="str">
            <v>AXALTA</v>
          </cell>
          <cell r="E52" t="str">
            <v>Axalta Coating Systems Brasil Ltda</v>
          </cell>
          <cell r="F52">
            <v>1004</v>
          </cell>
          <cell r="G52" t="str">
            <v>....</v>
          </cell>
        </row>
        <row r="53">
          <cell r="A53">
            <v>23419</v>
          </cell>
          <cell r="B53" t="str">
            <v>A1214 CERA CLEANER WAX PASTA</v>
          </cell>
          <cell r="C53" t="str">
            <v>MAXI RUBBER</v>
          </cell>
          <cell r="E53" t="str">
            <v>MAXI RUBBER INDUSTRIAS QUIMICAS LTDA</v>
          </cell>
          <cell r="F53">
            <v>1009</v>
          </cell>
          <cell r="G53" t="str">
            <v>.........</v>
          </cell>
        </row>
        <row r="54">
          <cell r="A54">
            <v>21326</v>
          </cell>
          <cell r="B54" t="str">
            <v>A1214 CERA CLEANER WAX PASTA 311G MEGUIARS</v>
          </cell>
          <cell r="C54" t="str">
            <v>MAXI RUBBER</v>
          </cell>
          <cell r="E54" t="str">
            <v>MAXI RUBBER INDUSTRIAS QUIMICAS LTDA</v>
          </cell>
          <cell r="F54">
            <v>999999</v>
          </cell>
          <cell r="G54" t="str">
            <v>GRUPO CONVERSAO</v>
          </cell>
        </row>
        <row r="55">
          <cell r="A55">
            <v>21327</v>
          </cell>
          <cell r="B55" t="str">
            <v>A2516 SOFT GEL SHAMPOO 473ML MEGUIARS</v>
          </cell>
          <cell r="C55" t="str">
            <v>MAXI RUBBER</v>
          </cell>
          <cell r="E55" t="str">
            <v>MAXI RUBBER INDUSTRIAS QUIMICAS LTDA</v>
          </cell>
          <cell r="F55">
            <v>20006</v>
          </cell>
          <cell r="G55" t="str">
            <v>CERA  / LIMPEZA /  POLIMENTO VEICULAR</v>
          </cell>
        </row>
        <row r="56">
          <cell r="A56">
            <v>22277</v>
          </cell>
          <cell r="B56" t="str">
            <v>A3316 QUIK DETAILER 473ML</v>
          </cell>
          <cell r="C56" t="str">
            <v>.</v>
          </cell>
          <cell r="E56" t="str">
            <v>MAXI RUBBER INDUSTRIAS QUIMICAS LTDA</v>
          </cell>
          <cell r="F56">
            <v>20006</v>
          </cell>
          <cell r="G56" t="str">
            <v>CERA  / LIMPEZA /  POLIMENTO VEICULAR</v>
          </cell>
        </row>
        <row r="57">
          <cell r="A57">
            <v>86573</v>
          </cell>
          <cell r="B57" t="str">
            <v>AB GEL REMOVEDOR 3KG</v>
          </cell>
          <cell r="C57" t="str">
            <v>ALABASTINE</v>
          </cell>
          <cell r="E57" t="str">
            <v>AKZO NOBEL LTDA DECOR</v>
          </cell>
          <cell r="F57">
            <v>30040</v>
          </cell>
          <cell r="G57" t="str">
            <v>REPAROS ALABASTINE</v>
          </cell>
        </row>
        <row r="58">
          <cell r="A58">
            <v>86574</v>
          </cell>
          <cell r="B58" t="str">
            <v>AB GEL REMOVEDOR 750G</v>
          </cell>
          <cell r="C58" t="str">
            <v>ALABASTINE</v>
          </cell>
          <cell r="E58" t="str">
            <v>AKZO NOBEL LTDA DECOR</v>
          </cell>
          <cell r="F58">
            <v>30040</v>
          </cell>
          <cell r="G58" t="str">
            <v>REPAROS ALABASTINE</v>
          </cell>
        </row>
        <row r="59">
          <cell r="A59">
            <v>86560</v>
          </cell>
          <cell r="B59" t="str">
            <v>AB LIXA LÍQUIDA 500ML</v>
          </cell>
          <cell r="C59" t="str">
            <v>ALABASTINE</v>
          </cell>
          <cell r="E59" t="str">
            <v>AKZO NOBEL LTDA DECOR</v>
          </cell>
          <cell r="F59">
            <v>30040</v>
          </cell>
          <cell r="G59" t="str">
            <v>REPAROS ALABASTINE</v>
          </cell>
        </row>
        <row r="60">
          <cell r="A60">
            <v>86565</v>
          </cell>
          <cell r="B60" t="str">
            <v>AB REPARA PAREDES 1KG</v>
          </cell>
          <cell r="C60" t="str">
            <v>ALABASTINE</v>
          </cell>
          <cell r="E60" t="str">
            <v>AKZO NOBEL LTDA DECOR</v>
          </cell>
          <cell r="F60">
            <v>30040</v>
          </cell>
          <cell r="G60" t="str">
            <v>REPAROS ALABASTINE</v>
          </cell>
        </row>
        <row r="61">
          <cell r="A61">
            <v>86561</v>
          </cell>
          <cell r="B61" t="str">
            <v>AB REPARA PAREDES 330G</v>
          </cell>
          <cell r="C61" t="str">
            <v>ALABASTINE</v>
          </cell>
          <cell r="E61" t="str">
            <v>AKZO NOBEL LTDA DECOR</v>
          </cell>
          <cell r="F61">
            <v>30040</v>
          </cell>
          <cell r="G61" t="str">
            <v>REPAROS ALABASTINE</v>
          </cell>
        </row>
        <row r="62">
          <cell r="A62">
            <v>86562</v>
          </cell>
          <cell r="B62" t="str">
            <v>AB REPARA PAREDES ACAO RAPIDA 330G</v>
          </cell>
          <cell r="C62" t="str">
            <v>ALABASTINE</v>
          </cell>
          <cell r="E62" t="str">
            <v>AKZO NOBEL LTDA DECOR</v>
          </cell>
          <cell r="F62">
            <v>30040</v>
          </cell>
          <cell r="G62" t="str">
            <v>REPAROS ALABASTINE</v>
          </cell>
        </row>
        <row r="63">
          <cell r="A63">
            <v>86564</v>
          </cell>
          <cell r="B63" t="str">
            <v>AB REPARA PAREDES PRO 340G</v>
          </cell>
          <cell r="C63" t="str">
            <v>ALABASTINE</v>
          </cell>
          <cell r="E63" t="str">
            <v>AKZO NOBEL LTDA DECOR</v>
          </cell>
          <cell r="F63">
            <v>30040</v>
          </cell>
          <cell r="G63" t="str">
            <v>REPAROS ALABASTINE</v>
          </cell>
        </row>
        <row r="64">
          <cell r="A64">
            <v>86566</v>
          </cell>
          <cell r="B64" t="str">
            <v>AB REPARADOR FLEXIVEL 530G</v>
          </cell>
          <cell r="C64" t="str">
            <v>ALABASTINE</v>
          </cell>
          <cell r="E64" t="str">
            <v>AKZO NOBEL LTDA DECOR</v>
          </cell>
          <cell r="F64">
            <v>30040</v>
          </cell>
          <cell r="G64" t="str">
            <v>REPAROS ALABASTINE</v>
          </cell>
        </row>
        <row r="65">
          <cell r="A65">
            <v>86563</v>
          </cell>
          <cell r="B65" t="str">
            <v>AB SOS REPARA PAREDES 2X 8G</v>
          </cell>
          <cell r="C65" t="str">
            <v>ALABASTINE</v>
          </cell>
          <cell r="E65" t="str">
            <v>AKZO NOBEL LTDA DECOR</v>
          </cell>
          <cell r="F65">
            <v>30040</v>
          </cell>
          <cell r="G65" t="str">
            <v>REPAROS ALABASTINE</v>
          </cell>
        </row>
        <row r="66">
          <cell r="A66">
            <v>22678</v>
          </cell>
          <cell r="B66" t="str">
            <v>ABRAÇADEIRA DE FITA 13/19 SCHWEERS</v>
          </cell>
          <cell r="C66" t="str">
            <v>SCHWEERS</v>
          </cell>
          <cell r="E66" t="str">
            <v>SCHWEERS METALURGICA EIRELI</v>
          </cell>
          <cell r="F66">
            <v>20028</v>
          </cell>
          <cell r="G66" t="str">
            <v>APLICADORES / ADAPTADORES / ENGATES / SUPORTES</v>
          </cell>
        </row>
        <row r="67">
          <cell r="A67">
            <v>24341</v>
          </cell>
          <cell r="B67" t="str">
            <v>ABRACADEIRA DE FITA 19/25 SCHWEERS</v>
          </cell>
          <cell r="C67" t="str">
            <v>SCHWEERS</v>
          </cell>
          <cell r="E67" t="str">
            <v>SCHWEERS METALURGICA EIRELI</v>
          </cell>
          <cell r="F67">
            <v>20028</v>
          </cell>
          <cell r="G67" t="str">
            <v>APLICADORES / ADAPTADORES / ENGATES / SUPORTES</v>
          </cell>
        </row>
        <row r="68">
          <cell r="A68">
            <v>22679</v>
          </cell>
          <cell r="B68" t="str">
            <v>ABRAÇADEIRA DE FITA 5/8 SCHWEERS</v>
          </cell>
          <cell r="C68" t="str">
            <v>SCHWEERS</v>
          </cell>
          <cell r="E68" t="str">
            <v>SCHWEERS METALURGICA EIRELI</v>
          </cell>
          <cell r="F68">
            <v>20028</v>
          </cell>
          <cell r="G68" t="str">
            <v>APLICADORES / ADAPTADORES / ENGATES / SUPORTES</v>
          </cell>
        </row>
        <row r="69">
          <cell r="A69">
            <v>22620</v>
          </cell>
          <cell r="B69" t="str">
            <v>ABRACADEIRA DE FITA 7/8 SCHWEERS</v>
          </cell>
          <cell r="C69" t="str">
            <v>SCHWEERS</v>
          </cell>
          <cell r="E69" t="str">
            <v>SCHWEERS METALURGICA EIRELI</v>
          </cell>
          <cell r="F69">
            <v>20028</v>
          </cell>
          <cell r="G69" t="str">
            <v>APLICADORES / ADAPTADORES / ENGATES / SUPORTES</v>
          </cell>
        </row>
        <row r="70">
          <cell r="A70">
            <v>24342</v>
          </cell>
          <cell r="B70" t="str">
            <v>ABRACADEIRA DE FITA 8/13 SCHWEERS</v>
          </cell>
          <cell r="C70" t="str">
            <v>SCHWEERS</v>
          </cell>
          <cell r="E70" t="str">
            <v>SCHWEERS METALURGICA EIRELI</v>
          </cell>
          <cell r="F70">
            <v>20028</v>
          </cell>
          <cell r="G70" t="str">
            <v>APLICADORES / ADAPTADORES / ENGATES / SUPORTES</v>
          </cell>
        </row>
        <row r="71">
          <cell r="A71">
            <v>22100</v>
          </cell>
          <cell r="B71" t="str">
            <v>ABRACADEIRA DO BLOQUEADOR BAND EQ</v>
          </cell>
          <cell r="C71" t="str">
            <v>.</v>
          </cell>
          <cell r="E71" t="str">
            <v>BAND EQUIPAMENTOS E MAQUINAS REPUXADORAS LTDA EPP</v>
          </cell>
          <cell r="F71">
            <v>999999</v>
          </cell>
          <cell r="G71" t="str">
            <v>GRUPO CONVERSAO</v>
          </cell>
        </row>
        <row r="72">
          <cell r="A72">
            <v>21727</v>
          </cell>
          <cell r="B72" t="str">
            <v>ABRASIVO FLEXIVEL P1000 140X173MM 3M</v>
          </cell>
          <cell r="C72" t="str">
            <v>.</v>
          </cell>
          <cell r="E72" t="str">
            <v>3M DO BRASIL LTDA</v>
          </cell>
          <cell r="F72">
            <v>999999</v>
          </cell>
          <cell r="G72" t="str">
            <v>GRUPO CONVERSAO</v>
          </cell>
        </row>
        <row r="73">
          <cell r="A73">
            <v>22345</v>
          </cell>
          <cell r="B73" t="str">
            <v>ABRASIVO FLEXIVEL P400 140X173MM 3M</v>
          </cell>
          <cell r="C73" t="str">
            <v>.</v>
          </cell>
          <cell r="E73" t="str">
            <v>3M DO BRASIL LTDA</v>
          </cell>
          <cell r="F73">
            <v>999999</v>
          </cell>
          <cell r="G73" t="str">
            <v>GRUPO CONVERSAO</v>
          </cell>
        </row>
        <row r="74">
          <cell r="A74">
            <v>21678</v>
          </cell>
          <cell r="B74" t="str">
            <v>ABRASIVO FLEXIVEL P600 140X171MM 3M</v>
          </cell>
          <cell r="C74" t="str">
            <v>3M</v>
          </cell>
          <cell r="E74" t="str">
            <v>3M DO BRASIL LTDA</v>
          </cell>
          <cell r="F74">
            <v>1038</v>
          </cell>
          <cell r="G74" t="str">
            <v>.............................................</v>
          </cell>
        </row>
        <row r="75">
          <cell r="A75">
            <v>21858</v>
          </cell>
          <cell r="B75" t="str">
            <v>ABRIDOR DE LATAS LOGOTIPO LAZZURIL</v>
          </cell>
          <cell r="C75" t="str">
            <v>SHERWIN WILLIAMS</v>
          </cell>
          <cell r="E75" t="str">
            <v>SHERWIN - WILLIAMS DO BRASIL IND. E COM. LTDA</v>
          </cell>
          <cell r="F75">
            <v>20028</v>
          </cell>
          <cell r="G75" t="str">
            <v>APLICADORES / ADAPTADORES / ENGATES / SUPORTES</v>
          </cell>
        </row>
        <row r="76">
          <cell r="A76">
            <v>87177</v>
          </cell>
          <cell r="B76" t="str">
            <v>ABRIDOR DE LATAS WANDA</v>
          </cell>
          <cell r="C76" t="str">
            <v>WANDA</v>
          </cell>
          <cell r="E76" t="str">
            <v>AKZO NOBEL LTDA AUTO</v>
          </cell>
          <cell r="F76">
            <v>20028</v>
          </cell>
          <cell r="G76" t="str">
            <v>APLICADORES / ADAPTADORES / ENGATES / SUPORTES</v>
          </cell>
        </row>
        <row r="77">
          <cell r="A77">
            <v>22698</v>
          </cell>
          <cell r="B77" t="str">
            <v>ACCELERATED REDUCER AS8 225 ML.</v>
          </cell>
          <cell r="C77" t="str">
            <v>.</v>
          </cell>
          <cell r="E77" t="str">
            <v>FORNECEDOR CONVERSAO</v>
          </cell>
          <cell r="F77">
            <v>999999</v>
          </cell>
          <cell r="G77" t="str">
            <v>GRUPO CONVERSAO</v>
          </cell>
        </row>
        <row r="78">
          <cell r="A78">
            <v>78</v>
          </cell>
          <cell r="B78" t="str">
            <v>ACELERADOR DE SECAGEM 450ML SKY-21,94-ST</v>
          </cell>
          <cell r="C78" t="str">
            <v>SKY</v>
          </cell>
          <cell r="E78" t="str">
            <v>SKYLACK TINTAS E VERNIZES LTDA</v>
          </cell>
          <cell r="F78">
            <v>20015</v>
          </cell>
          <cell r="G78" t="str">
            <v>CATALISADORES INDIVIDUAS</v>
          </cell>
        </row>
        <row r="79">
          <cell r="A79">
            <v>21378</v>
          </cell>
          <cell r="B79" t="str">
            <v>ACELERADOR SECAGEM 450ML LAZZURIL</v>
          </cell>
          <cell r="C79" t="str">
            <v>SHERWIN WILLIAMS</v>
          </cell>
          <cell r="E79" t="str">
            <v>SHERWIN - WILLIAMS DO BRASIL IND. E COM. LTDA</v>
          </cell>
          <cell r="F79">
            <v>20015</v>
          </cell>
          <cell r="G79" t="str">
            <v>CATALISADORES INDIVIDUAS</v>
          </cell>
        </row>
        <row r="80">
          <cell r="A80">
            <v>83910</v>
          </cell>
          <cell r="B80" t="str">
            <v>ACERTO DE COR - TRICOAT</v>
          </cell>
          <cell r="C80" t="str">
            <v>.</v>
          </cell>
          <cell r="E80" t="str">
            <v>DAUTO TINTAS LTDA ME</v>
          </cell>
          <cell r="F80">
            <v>999999</v>
          </cell>
          <cell r="G80" t="str">
            <v>GRUPO CONVERSAO</v>
          </cell>
        </row>
        <row r="81">
          <cell r="A81">
            <v>83901</v>
          </cell>
          <cell r="B81" t="str">
            <v>ACERTO DE COR AMARELO</v>
          </cell>
          <cell r="C81" t="str">
            <v>.</v>
          </cell>
          <cell r="E81" t="str">
            <v>DAUTO TINTAS LTDA ME</v>
          </cell>
          <cell r="F81">
            <v>999999</v>
          </cell>
          <cell r="G81" t="str">
            <v>GRUPO CONVERSAO</v>
          </cell>
        </row>
        <row r="82">
          <cell r="A82">
            <v>83900</v>
          </cell>
          <cell r="B82" t="str">
            <v>ACERTO DE COR AZUL</v>
          </cell>
          <cell r="C82" t="str">
            <v>.</v>
          </cell>
          <cell r="E82" t="str">
            <v>DAUTO TINTAS LTDA ME</v>
          </cell>
          <cell r="F82">
            <v>999999</v>
          </cell>
          <cell r="G82" t="str">
            <v>GRUPO CONVERSAO</v>
          </cell>
        </row>
        <row r="83">
          <cell r="A83">
            <v>83904</v>
          </cell>
          <cell r="B83" t="str">
            <v>ACERTO DE COR BEGE</v>
          </cell>
          <cell r="C83" t="str">
            <v>.</v>
          </cell>
          <cell r="E83" t="str">
            <v>DAUTO TINTAS LTDA ME</v>
          </cell>
          <cell r="F83">
            <v>999999</v>
          </cell>
          <cell r="G83" t="str">
            <v>GRUPO CONVERSAO</v>
          </cell>
        </row>
        <row r="84">
          <cell r="A84">
            <v>83902</v>
          </cell>
          <cell r="B84" t="str">
            <v>ACERTO DE COR BRANCO</v>
          </cell>
          <cell r="C84" t="str">
            <v>.</v>
          </cell>
          <cell r="E84" t="str">
            <v>DAUTO TINTAS LTDA ME</v>
          </cell>
          <cell r="F84">
            <v>999999</v>
          </cell>
          <cell r="G84" t="str">
            <v>GRUPO CONVERSAO</v>
          </cell>
        </row>
        <row r="85">
          <cell r="A85">
            <v>83903</v>
          </cell>
          <cell r="B85" t="str">
            <v>ACERTO DE COR CINZA</v>
          </cell>
          <cell r="C85" t="str">
            <v>.</v>
          </cell>
          <cell r="E85" t="str">
            <v>DAUTO TINTAS LTDA ME</v>
          </cell>
          <cell r="F85">
            <v>999999</v>
          </cell>
          <cell r="G85" t="str">
            <v>GRUPO CONVERSAO</v>
          </cell>
        </row>
        <row r="86">
          <cell r="A86">
            <v>83912</v>
          </cell>
          <cell r="B86" t="str">
            <v>ACERTO DE COR LARANJA</v>
          </cell>
          <cell r="C86" t="str">
            <v>.</v>
          </cell>
          <cell r="E86" t="str">
            <v>DAUTO TINTAS LTDA ME</v>
          </cell>
          <cell r="F86">
            <v>999999</v>
          </cell>
          <cell r="G86" t="str">
            <v>GRUPO CONVERSAO</v>
          </cell>
        </row>
        <row r="87">
          <cell r="A87">
            <v>83905</v>
          </cell>
          <cell r="B87" t="str">
            <v>ACERTO DE COR MARROM</v>
          </cell>
          <cell r="C87" t="str">
            <v>.</v>
          </cell>
          <cell r="E87" t="str">
            <v>DAUTO TINTAS LTDA ME</v>
          </cell>
          <cell r="F87">
            <v>999999</v>
          </cell>
          <cell r="G87" t="str">
            <v>GRUPO CONVERSAO</v>
          </cell>
        </row>
        <row r="88">
          <cell r="A88">
            <v>83906</v>
          </cell>
          <cell r="B88" t="str">
            <v>ACERTO DE COR PRATA</v>
          </cell>
          <cell r="C88" t="str">
            <v>.</v>
          </cell>
          <cell r="E88" t="str">
            <v>DAUTO TINTAS LTDA ME</v>
          </cell>
          <cell r="F88">
            <v>999999</v>
          </cell>
          <cell r="G88" t="str">
            <v>GRUPO CONVERSAO</v>
          </cell>
        </row>
        <row r="89">
          <cell r="A89">
            <v>83907</v>
          </cell>
          <cell r="B89" t="str">
            <v>ACERTO DE COR PRETO</v>
          </cell>
          <cell r="C89" t="str">
            <v>.</v>
          </cell>
          <cell r="E89" t="str">
            <v>DAUTO TINTAS LTDA ME</v>
          </cell>
          <cell r="F89">
            <v>999999</v>
          </cell>
          <cell r="G89" t="str">
            <v>GRUPO CONVERSAO</v>
          </cell>
        </row>
        <row r="90">
          <cell r="A90">
            <v>83911</v>
          </cell>
          <cell r="B90" t="str">
            <v>ACERTO DE COR ROXO</v>
          </cell>
          <cell r="C90" t="str">
            <v>.</v>
          </cell>
          <cell r="E90" t="str">
            <v>DAUTO TINTAS LTDA ME</v>
          </cell>
          <cell r="F90">
            <v>999999</v>
          </cell>
          <cell r="G90" t="str">
            <v>GRUPO CONVERSAO</v>
          </cell>
        </row>
        <row r="91">
          <cell r="A91">
            <v>83909</v>
          </cell>
          <cell r="B91" t="str">
            <v>ACERTO DE COR VERDE</v>
          </cell>
          <cell r="C91" t="str">
            <v>.</v>
          </cell>
          <cell r="E91" t="str">
            <v>DAUTO TINTAS LTDA ME</v>
          </cell>
          <cell r="F91">
            <v>999999</v>
          </cell>
          <cell r="G91" t="str">
            <v>GRUPO CONVERSAO</v>
          </cell>
        </row>
        <row r="92">
          <cell r="A92">
            <v>83908</v>
          </cell>
          <cell r="B92" t="str">
            <v>ACERTO DE COR VERMELHO</v>
          </cell>
          <cell r="C92" t="str">
            <v>.</v>
          </cell>
          <cell r="E92" t="str">
            <v>DAUTO TINTAS LTDA ME</v>
          </cell>
          <cell r="F92">
            <v>999999</v>
          </cell>
          <cell r="G92" t="str">
            <v>GRUPO CONVERSAO</v>
          </cell>
        </row>
        <row r="93">
          <cell r="A93">
            <v>22289</v>
          </cell>
          <cell r="B93" t="str">
            <v>ACERTO TINTA</v>
          </cell>
          <cell r="C93" t="str">
            <v>.</v>
          </cell>
          <cell r="E93" t="str">
            <v>DAUTO TINTAS LTDA ME</v>
          </cell>
          <cell r="F93">
            <v>999999</v>
          </cell>
          <cell r="G93" t="str">
            <v>GRUPO CONVERSAO</v>
          </cell>
        </row>
        <row r="94">
          <cell r="A94">
            <v>87021</v>
          </cell>
          <cell r="B94" t="str">
            <v>ACIDUS PRO 1,5L VONIXX</v>
          </cell>
          <cell r="C94" t="str">
            <v>VONIXX</v>
          </cell>
          <cell r="E94" t="str">
            <v>VONIXX INDUSTRIA E COMERCIO DE POLIDORES LTDA</v>
          </cell>
          <cell r="F94">
            <v>20011</v>
          </cell>
          <cell r="G94" t="str">
            <v>LINHA DE HIGENIZAÇÃO E ESTÉTICA  AUTOMOTIVA VONIX</v>
          </cell>
        </row>
        <row r="95">
          <cell r="A95">
            <v>87022</v>
          </cell>
          <cell r="B95" t="str">
            <v>ACIDUS PRO 5L VONIXX</v>
          </cell>
          <cell r="C95" t="str">
            <v>VONIXX</v>
          </cell>
          <cell r="E95" t="str">
            <v>VONIXX INDUSTRIA E COMERCIO DE POLIDORES LTDA</v>
          </cell>
          <cell r="F95">
            <v>20011</v>
          </cell>
          <cell r="G95" t="str">
            <v>LINHA DE HIGENIZAÇÃO E ESTÉTICA  AUTOMOTIVA VONIX</v>
          </cell>
        </row>
        <row r="96">
          <cell r="A96">
            <v>21119</v>
          </cell>
          <cell r="B96" t="str">
            <v>ACOAT BT 328 PRIMER EPOXI CINZA 3 LTS SIKKENS</v>
          </cell>
          <cell r="C96" t="str">
            <v>.</v>
          </cell>
          <cell r="E96" t="str">
            <v>SIKKENS</v>
          </cell>
          <cell r="F96">
            <v>999999</v>
          </cell>
          <cell r="G96" t="str">
            <v>GRUPO CONVERSAO</v>
          </cell>
        </row>
        <row r="97">
          <cell r="A97">
            <v>21117</v>
          </cell>
          <cell r="B97" t="str">
            <v>ACOAT BT 527 PRIMER 2K CINZA 3,6 LTS</v>
          </cell>
          <cell r="C97" t="str">
            <v>.</v>
          </cell>
          <cell r="E97" t="str">
            <v>SIKKENS</v>
          </cell>
          <cell r="F97">
            <v>999999</v>
          </cell>
          <cell r="G97" t="str">
            <v>GRUPO CONVERSAO</v>
          </cell>
        </row>
        <row r="98">
          <cell r="A98">
            <v>21118</v>
          </cell>
          <cell r="B98" t="str">
            <v>ACOAT BT 548 CATALISADOR 1,800ML SIKKENS</v>
          </cell>
          <cell r="C98" t="str">
            <v>.</v>
          </cell>
          <cell r="E98" t="str">
            <v>SIKKENS</v>
          </cell>
          <cell r="F98">
            <v>999999</v>
          </cell>
          <cell r="G98" t="str">
            <v>GRUPO CONVERSAO</v>
          </cell>
        </row>
        <row r="99">
          <cell r="A99">
            <v>84286</v>
          </cell>
          <cell r="B99" t="str">
            <v>ACRILAR ACRIL PREMIUM FOSCO ALGODAO EGYPCIO 3,6L</v>
          </cell>
          <cell r="C99" t="str">
            <v>BRASILUX</v>
          </cell>
          <cell r="E99" t="str">
            <v>BRASILUX TINTAS TECNICAS LTDA</v>
          </cell>
          <cell r="F99">
            <v>30001</v>
          </cell>
          <cell r="G99" t="str">
            <v>TINTA PAREDE</v>
          </cell>
        </row>
        <row r="100">
          <cell r="A100">
            <v>84884</v>
          </cell>
          <cell r="B100" t="str">
            <v>ACRILAR ACRIL PREMIUM FOSCO ALGODAO EGYPCIO BALDE 18L</v>
          </cell>
          <cell r="C100" t="str">
            <v>BRASILUX</v>
          </cell>
          <cell r="E100" t="str">
            <v>BRASILUX TINTAS TECNICAS LTDA</v>
          </cell>
          <cell r="F100">
            <v>30001</v>
          </cell>
          <cell r="G100" t="str">
            <v>TINTA PAREDE</v>
          </cell>
        </row>
        <row r="101">
          <cell r="A101">
            <v>84287</v>
          </cell>
          <cell r="B101" t="str">
            <v>ACRILAR ACRIL PREMIUM FOSCO AREIA 3,6L</v>
          </cell>
          <cell r="C101" t="str">
            <v>BRASILUX</v>
          </cell>
          <cell r="E101" t="str">
            <v>BRASILUX TINTAS TECNICAS LTDA</v>
          </cell>
          <cell r="F101">
            <v>30001</v>
          </cell>
          <cell r="G101" t="str">
            <v>TINTA PAREDE</v>
          </cell>
        </row>
        <row r="102">
          <cell r="A102">
            <v>85311</v>
          </cell>
          <cell r="B102" t="str">
            <v>ACRILAR ACRIL PREMIUM FOSCO AREIA BALDE 18L</v>
          </cell>
          <cell r="C102" t="str">
            <v>BRASILUX</v>
          </cell>
          <cell r="E102" t="str">
            <v>BRASILUX TINTAS TECNICAS LTDA</v>
          </cell>
          <cell r="F102">
            <v>30001</v>
          </cell>
          <cell r="G102" t="str">
            <v>TINTA PAREDE</v>
          </cell>
        </row>
        <row r="103">
          <cell r="A103">
            <v>84288</v>
          </cell>
          <cell r="B103" t="str">
            <v>ACRILAR ACRIL PREMIUM FOSCO BARBANTE 3,6L BRASILUX</v>
          </cell>
          <cell r="C103" t="str">
            <v>BRASILUX</v>
          </cell>
          <cell r="E103" t="str">
            <v>BRASILUX TINTAS TECNICAS LTDA</v>
          </cell>
          <cell r="F103">
            <v>30001</v>
          </cell>
          <cell r="G103" t="str">
            <v>TINTA PAREDE</v>
          </cell>
        </row>
        <row r="104">
          <cell r="A104">
            <v>84285</v>
          </cell>
          <cell r="B104" t="str">
            <v>ACRILAR ACRIL PREMIUM FOSCO BARBANTE BALDE 18L BRASILUX</v>
          </cell>
          <cell r="C104" t="str">
            <v>BRASILUX</v>
          </cell>
          <cell r="E104" t="str">
            <v>BRASILUX TINTAS TECNICAS LTDA</v>
          </cell>
          <cell r="F104">
            <v>30001</v>
          </cell>
          <cell r="G104" t="str">
            <v>TINTA PAREDE</v>
          </cell>
        </row>
        <row r="105">
          <cell r="A105">
            <v>85473</v>
          </cell>
          <cell r="B105" t="str">
            <v>ACRILAR ACRIL PREMIUM FOSCO BRANCO GELO BALDE 18L</v>
          </cell>
          <cell r="C105" t="str">
            <v>BRASILUX</v>
          </cell>
          <cell r="E105" t="str">
            <v>BRASILUX TINTAS TECNICAS LTDA</v>
          </cell>
          <cell r="F105">
            <v>30001</v>
          </cell>
          <cell r="G105" t="str">
            <v>TINTA PAREDE</v>
          </cell>
        </row>
        <row r="106">
          <cell r="A106">
            <v>84376</v>
          </cell>
          <cell r="B106" t="str">
            <v>ACRILAR ACRIL PREMIUM FOSCO CAMURCA BALDE 18L</v>
          </cell>
          <cell r="C106" t="str">
            <v>BRASILUX</v>
          </cell>
          <cell r="E106" t="str">
            <v>BRASILUX TINTAS TECNICAS LTDA</v>
          </cell>
          <cell r="F106">
            <v>30001</v>
          </cell>
          <cell r="G106" t="str">
            <v>TINTA PAREDE</v>
          </cell>
        </row>
        <row r="107">
          <cell r="A107">
            <v>84375</v>
          </cell>
          <cell r="B107" t="str">
            <v>ACRILAR ACRIL PREMIUM FOSCO PALHA BALDE 18L</v>
          </cell>
          <cell r="C107" t="str">
            <v>BRASILUX</v>
          </cell>
          <cell r="E107" t="str">
            <v>BRASILUX TINTAS TECNICAS LTDA</v>
          </cell>
          <cell r="F107">
            <v>30001</v>
          </cell>
          <cell r="G107" t="str">
            <v>TINTA PAREDE</v>
          </cell>
        </row>
        <row r="108">
          <cell r="A108">
            <v>84373</v>
          </cell>
          <cell r="B108" t="str">
            <v>ACRILAR BRANCO GELO FOSCO BALDE 18L BRASILUX</v>
          </cell>
          <cell r="C108" t="str">
            <v>BRASILUX</v>
          </cell>
          <cell r="E108" t="str">
            <v>BRASILUX TINTAS TECNICAS LTDA</v>
          </cell>
          <cell r="F108">
            <v>30001</v>
          </cell>
          <cell r="G108" t="str">
            <v>TINTA PAREDE</v>
          </cell>
        </row>
        <row r="109">
          <cell r="A109">
            <v>84371</v>
          </cell>
          <cell r="B109" t="str">
            <v>ACRILAR-ALGODAO EGYPCIO FOSCO 18L BALDE BRASILUX</v>
          </cell>
          <cell r="C109" t="str">
            <v>BRASILUX</v>
          </cell>
          <cell r="E109" t="str">
            <v>BRASILUX TINTAS TECNICAS LTDA</v>
          </cell>
          <cell r="F109">
            <v>30001</v>
          </cell>
          <cell r="G109" t="str">
            <v>TINTA PAREDE</v>
          </cell>
        </row>
        <row r="110">
          <cell r="A110">
            <v>84372</v>
          </cell>
          <cell r="B110" t="str">
            <v>ACRILAR-AREIA FOSCO 18L BALDE BRASILUX</v>
          </cell>
          <cell r="C110" t="str">
            <v>BRASILUX</v>
          </cell>
          <cell r="E110" t="str">
            <v>BRASILUX TINTAS TECNICAS LTDA</v>
          </cell>
          <cell r="F110">
            <v>30001</v>
          </cell>
          <cell r="G110" t="str">
            <v>TINTA PAREDE</v>
          </cell>
        </row>
        <row r="111">
          <cell r="A111">
            <v>84617</v>
          </cell>
          <cell r="B111" t="str">
            <v>ACRILAR-BASE A ACETINADO 16,2L BRASILUX</v>
          </cell>
          <cell r="C111" t="str">
            <v>BRASILUX</v>
          </cell>
          <cell r="E111" t="str">
            <v>BRASILUX TINTAS TECNICAS LTDA</v>
          </cell>
          <cell r="F111">
            <v>30006</v>
          </cell>
          <cell r="G111" t="str">
            <v>BASES IMOBILIÁRIAS</v>
          </cell>
        </row>
        <row r="112">
          <cell r="A112">
            <v>84616</v>
          </cell>
          <cell r="B112" t="str">
            <v>ACRILAR-BASE A ACETINADO 3,24L BRASILUX</v>
          </cell>
          <cell r="C112" t="str">
            <v>BRASILUX</v>
          </cell>
          <cell r="E112" t="str">
            <v>BRASILUX TINTAS TECNICAS LTDA</v>
          </cell>
          <cell r="F112">
            <v>30006</v>
          </cell>
          <cell r="G112" t="str">
            <v>BASES IMOBILIÁRIAS</v>
          </cell>
        </row>
        <row r="113">
          <cell r="A113">
            <v>84615</v>
          </cell>
          <cell r="B113" t="str">
            <v>ACRILAR-BASE A ACETINADO 810ML BRASILUX</v>
          </cell>
          <cell r="C113" t="str">
            <v>BRASILUX</v>
          </cell>
          <cell r="E113" t="str">
            <v>BRASILUX TINTAS TECNICAS LTDA</v>
          </cell>
          <cell r="F113">
            <v>30006</v>
          </cell>
          <cell r="G113" t="str">
            <v>BASES IMOBILIÁRIAS</v>
          </cell>
        </row>
        <row r="114">
          <cell r="A114">
            <v>84610</v>
          </cell>
          <cell r="B114" t="str">
            <v>ACRILAR-BASE A FOSCO 16,2L BRASILUX</v>
          </cell>
          <cell r="C114" t="str">
            <v>BRASILUX</v>
          </cell>
          <cell r="E114" t="str">
            <v>BRASILUX TINTAS TECNICAS LTDA</v>
          </cell>
          <cell r="F114">
            <v>30006</v>
          </cell>
          <cell r="G114" t="str">
            <v>BASES IMOBILIÁRIAS</v>
          </cell>
        </row>
        <row r="115">
          <cell r="A115">
            <v>84609</v>
          </cell>
          <cell r="B115" t="str">
            <v>ACRILAR-BASE A FOSCO 3,24L BRASILUX</v>
          </cell>
          <cell r="C115" t="str">
            <v>BRASILUX</v>
          </cell>
          <cell r="E115" t="str">
            <v>BRASILUX TINTAS TECNICAS LTDA</v>
          </cell>
          <cell r="F115">
            <v>30006</v>
          </cell>
          <cell r="G115" t="str">
            <v>BASES IMOBILIÁRIAS</v>
          </cell>
        </row>
        <row r="116">
          <cell r="A116">
            <v>84608</v>
          </cell>
          <cell r="B116" t="str">
            <v>ACRILAR-BASE A FOSCO 810ML BRASILUX</v>
          </cell>
          <cell r="C116" t="str">
            <v>BRASILUX</v>
          </cell>
          <cell r="E116" t="str">
            <v>BRASILUX TINTAS TECNICAS LTDA</v>
          </cell>
          <cell r="F116">
            <v>30006</v>
          </cell>
          <cell r="G116" t="str">
            <v>BASES IMOBILIÁRIAS</v>
          </cell>
        </row>
        <row r="117">
          <cell r="A117">
            <v>84614</v>
          </cell>
          <cell r="B117" t="str">
            <v>ACRILAR-BASE B ACETINADO 16,2L BRASILUX</v>
          </cell>
          <cell r="C117" t="str">
            <v>BRASILUX</v>
          </cell>
          <cell r="E117" t="str">
            <v>BRASILUX TINTAS TECNICAS LTDA</v>
          </cell>
          <cell r="F117">
            <v>30006</v>
          </cell>
          <cell r="G117" t="str">
            <v>BASES IMOBILIÁRIAS</v>
          </cell>
        </row>
        <row r="118">
          <cell r="A118">
            <v>84618</v>
          </cell>
          <cell r="B118" t="str">
            <v>ACRILAR-BASE B ACETINADO 3,24L BRASILUX</v>
          </cell>
          <cell r="C118" t="str">
            <v>BRASILUX</v>
          </cell>
          <cell r="E118" t="str">
            <v>BRASILUX TINTAS TECNICAS LTDA</v>
          </cell>
          <cell r="F118">
            <v>30006</v>
          </cell>
          <cell r="G118" t="str">
            <v>BASES IMOBILIÁRIAS</v>
          </cell>
        </row>
        <row r="119">
          <cell r="A119">
            <v>84746</v>
          </cell>
          <cell r="B119" t="str">
            <v>ACRILAR-BASE B ACETINADO 810ML BRASILUX</v>
          </cell>
          <cell r="C119" t="str">
            <v>BRASILUX</v>
          </cell>
          <cell r="E119" t="str">
            <v>BRASILUX TINTAS TECNICAS LTDA</v>
          </cell>
          <cell r="F119">
            <v>30006</v>
          </cell>
          <cell r="G119" t="str">
            <v>BASES IMOBILIÁRIAS</v>
          </cell>
        </row>
        <row r="120">
          <cell r="A120">
            <v>84612</v>
          </cell>
          <cell r="B120" t="str">
            <v>ACRILAR-BASE B FOSCO 16,2L BRASILUX</v>
          </cell>
          <cell r="C120" t="str">
            <v>BRASILUX</v>
          </cell>
          <cell r="E120" t="str">
            <v>BRASILUX TINTAS TECNICAS LTDA</v>
          </cell>
          <cell r="F120">
            <v>30006</v>
          </cell>
          <cell r="G120" t="str">
            <v>BASES IMOBILIÁRIAS</v>
          </cell>
        </row>
        <row r="121">
          <cell r="A121">
            <v>84611</v>
          </cell>
          <cell r="B121" t="str">
            <v>ACRILAR-BASE B FOSCO 3,24L BRASILUX</v>
          </cell>
          <cell r="C121" t="str">
            <v>BRASILUX</v>
          </cell>
          <cell r="E121" t="str">
            <v>BRASILUX TINTAS TECNICAS LTDA</v>
          </cell>
          <cell r="F121">
            <v>30006</v>
          </cell>
          <cell r="G121" t="str">
            <v>BASES IMOBILIÁRIAS</v>
          </cell>
        </row>
        <row r="122">
          <cell r="A122">
            <v>84745</v>
          </cell>
          <cell r="B122" t="str">
            <v>ACRILAR-BASE B FOSCO 810ML BRASILUX</v>
          </cell>
          <cell r="C122" t="str">
            <v>BRASILUX</v>
          </cell>
          <cell r="E122" t="str">
            <v>BRASILUX TINTAS TECNICAS LTDA</v>
          </cell>
          <cell r="F122">
            <v>30006</v>
          </cell>
          <cell r="G122" t="str">
            <v>BASES IMOBILIÁRIAS</v>
          </cell>
        </row>
        <row r="123">
          <cell r="A123">
            <v>84620</v>
          </cell>
          <cell r="B123" t="str">
            <v>ACRILAR-BASE C ACETINADO 16,2L BRASILUX</v>
          </cell>
          <cell r="C123" t="str">
            <v>BRASILUX</v>
          </cell>
          <cell r="E123" t="str">
            <v>BRASILUX TINTAS TECNICAS LTDA</v>
          </cell>
          <cell r="F123">
            <v>30006</v>
          </cell>
          <cell r="G123" t="str">
            <v>BASES IMOBILIÁRIAS</v>
          </cell>
        </row>
        <row r="124">
          <cell r="A124">
            <v>84619</v>
          </cell>
          <cell r="B124" t="str">
            <v>ACRILAR-BASE C ACETINADO 3,24L BRASILUX</v>
          </cell>
          <cell r="C124" t="str">
            <v>BRASILUX</v>
          </cell>
          <cell r="E124" t="str">
            <v>BRASILUX TINTAS TECNICAS LTDA</v>
          </cell>
          <cell r="F124">
            <v>30006</v>
          </cell>
          <cell r="G124" t="str">
            <v>BASES IMOBILIÁRIAS</v>
          </cell>
        </row>
        <row r="125">
          <cell r="A125">
            <v>84996</v>
          </cell>
          <cell r="B125" t="str">
            <v>ACRILAR-BASE C ACETINADO 810ML BRASILUX</v>
          </cell>
          <cell r="C125" t="str">
            <v>BRASILUX</v>
          </cell>
          <cell r="E125" t="str">
            <v>BRASILUX TINTAS TECNICAS LTDA</v>
          </cell>
          <cell r="F125">
            <v>30006</v>
          </cell>
          <cell r="G125" t="str">
            <v>BASES IMOBILIÁRIAS</v>
          </cell>
        </row>
        <row r="126">
          <cell r="A126">
            <v>84995</v>
          </cell>
          <cell r="B126" t="str">
            <v>ACRILAR-BASE C FOSCO 16,2L BRASILUX</v>
          </cell>
          <cell r="C126" t="str">
            <v>BRASILUX</v>
          </cell>
          <cell r="E126" t="str">
            <v>BRASILUX TINTAS TECNICAS LTDA</v>
          </cell>
          <cell r="F126">
            <v>30006</v>
          </cell>
          <cell r="G126" t="str">
            <v>BASES IMOBILIÁRIAS</v>
          </cell>
        </row>
        <row r="127">
          <cell r="A127">
            <v>84613</v>
          </cell>
          <cell r="B127" t="str">
            <v>ACRILAR-BASE C FOSCO 3,24L BRASILUX</v>
          </cell>
          <cell r="C127" t="str">
            <v>BRASILUX</v>
          </cell>
          <cell r="E127" t="str">
            <v>BRASILUX TINTAS TECNICAS LTDA</v>
          </cell>
          <cell r="F127">
            <v>30006</v>
          </cell>
          <cell r="G127" t="str">
            <v>BASES IMOBILIÁRIAS</v>
          </cell>
        </row>
        <row r="128">
          <cell r="A128">
            <v>84994</v>
          </cell>
          <cell r="B128" t="str">
            <v>ACRILAR-BASE C FOSCO 810ML BRASILUX</v>
          </cell>
          <cell r="C128" t="str">
            <v>BRASILUX</v>
          </cell>
          <cell r="E128" t="str">
            <v>BRASILUX TINTAS TECNICAS LTDA</v>
          </cell>
          <cell r="F128">
            <v>30006</v>
          </cell>
          <cell r="G128" t="str">
            <v>BASES IMOBILIÁRIAS</v>
          </cell>
        </row>
        <row r="129">
          <cell r="A129">
            <v>84463</v>
          </cell>
          <cell r="B129" t="str">
            <v>ACRILAR-BRANCO GELO ACETINADO 18L BRASILUX</v>
          </cell>
          <cell r="C129" t="str">
            <v>BRASILUX</v>
          </cell>
          <cell r="E129" t="str">
            <v>BRASILUX TINTAS TECNICAS LTDA</v>
          </cell>
          <cell r="F129">
            <v>30001</v>
          </cell>
          <cell r="G129" t="str">
            <v>TINTA PAREDE</v>
          </cell>
        </row>
        <row r="130">
          <cell r="A130">
            <v>85094</v>
          </cell>
          <cell r="B130" t="str">
            <v>ACRILAR-BRANCO GELO ACETINADO 18L LATA BRASILUX</v>
          </cell>
          <cell r="C130" t="str">
            <v>BRASILUX</v>
          </cell>
          <cell r="E130" t="str">
            <v>BRASILUX TINTAS TECNICAS LTDA</v>
          </cell>
          <cell r="F130">
            <v>30001</v>
          </cell>
          <cell r="G130" t="str">
            <v>TINTA PAREDE</v>
          </cell>
        </row>
        <row r="131">
          <cell r="A131">
            <v>84459</v>
          </cell>
          <cell r="B131" t="str">
            <v>ACRILAR-BRANCO GELO ACETINADO 3,6L BRASILUX</v>
          </cell>
          <cell r="C131" t="str">
            <v>BRASILUX</v>
          </cell>
          <cell r="E131" t="str">
            <v>BRASILUX TINTAS TECNICAS LTDA</v>
          </cell>
          <cell r="F131">
            <v>30001</v>
          </cell>
          <cell r="G131" t="str">
            <v>TINTA PAREDE</v>
          </cell>
        </row>
        <row r="132">
          <cell r="A132">
            <v>84289</v>
          </cell>
          <cell r="B132" t="str">
            <v>ACRILAR-BRANCO GELO FOSCO 3,6L BRASILUX</v>
          </cell>
          <cell r="C132" t="str">
            <v>BRASILUX</v>
          </cell>
          <cell r="E132" t="str">
            <v>BRASILUX TINTAS TECNICAS LTDA</v>
          </cell>
          <cell r="F132">
            <v>30001</v>
          </cell>
          <cell r="G132" t="str">
            <v>TINTA PAREDE</v>
          </cell>
        </row>
        <row r="133">
          <cell r="A133">
            <v>84404</v>
          </cell>
          <cell r="B133" t="str">
            <v>ACRILAR-BRANCO NEVE ACETINADO 18L BALDE BRASILUX</v>
          </cell>
          <cell r="C133" t="str">
            <v>BRASILUX</v>
          </cell>
          <cell r="E133" t="str">
            <v>BRASILUX TINTAS TECNICAS LTDA</v>
          </cell>
          <cell r="F133">
            <v>30001</v>
          </cell>
          <cell r="G133" t="str">
            <v>TINTA PAREDE</v>
          </cell>
        </row>
        <row r="134">
          <cell r="A134">
            <v>84744</v>
          </cell>
          <cell r="B134" t="str">
            <v>ACRILAR-BRANCO NEVE ACETINADO 18L LATA BRASILUX</v>
          </cell>
          <cell r="C134" t="str">
            <v>BRASILUX</v>
          </cell>
          <cell r="E134" t="str">
            <v>BRASILUX TINTAS TECNICAS LTDA</v>
          </cell>
          <cell r="F134">
            <v>30001</v>
          </cell>
          <cell r="G134" t="str">
            <v>TINTA PAREDE</v>
          </cell>
        </row>
        <row r="135">
          <cell r="A135">
            <v>84293</v>
          </cell>
          <cell r="B135" t="str">
            <v>ACRILAR-BRANCO NEVE ACETINADO 3,6L BRASILUX</v>
          </cell>
          <cell r="C135" t="str">
            <v>BRASILUX</v>
          </cell>
          <cell r="E135" t="str">
            <v>BRASILUX TINTAS TECNICAS LTDA</v>
          </cell>
          <cell r="F135">
            <v>30001</v>
          </cell>
          <cell r="G135" t="str">
            <v>TINTA PAREDE</v>
          </cell>
        </row>
        <row r="136">
          <cell r="A136">
            <v>84374</v>
          </cell>
          <cell r="B136" t="str">
            <v>ACRILAR-BRANCO NEVE FOSCO 18L BALDE BRASILUX</v>
          </cell>
          <cell r="C136" t="str">
            <v>BRASILUX</v>
          </cell>
          <cell r="E136" t="str">
            <v>BRASILUX TINTAS TECNICAS LTDA</v>
          </cell>
          <cell r="F136">
            <v>30001</v>
          </cell>
          <cell r="G136" t="str">
            <v>TINTA PAREDE</v>
          </cell>
        </row>
        <row r="137">
          <cell r="A137">
            <v>84754</v>
          </cell>
          <cell r="B137" t="str">
            <v>ACRILAR-BRANCO NEVE FOSCO 18L BRASILUX</v>
          </cell>
          <cell r="C137" t="str">
            <v>BRASILUX</v>
          </cell>
          <cell r="E137" t="str">
            <v>BRASILUX TINTAS TECNICAS LTDA</v>
          </cell>
          <cell r="F137">
            <v>30001</v>
          </cell>
          <cell r="G137" t="str">
            <v>TINTA PAREDE</v>
          </cell>
        </row>
        <row r="138">
          <cell r="A138">
            <v>84290</v>
          </cell>
          <cell r="B138" t="str">
            <v>ACRILAR-BRANCO NEVE FOSCO 3,6L BRASILUX</v>
          </cell>
          <cell r="C138" t="str">
            <v>BRASILUX</v>
          </cell>
          <cell r="E138" t="str">
            <v>BRASILUX TINTAS TECNICAS LTDA</v>
          </cell>
          <cell r="F138">
            <v>30001</v>
          </cell>
          <cell r="G138" t="str">
            <v>TINTA PAREDE</v>
          </cell>
        </row>
        <row r="139">
          <cell r="A139">
            <v>84292</v>
          </cell>
          <cell r="B139" t="str">
            <v>ACRILAR-CAMURCA FOSCO 3,6L BRASILUX</v>
          </cell>
          <cell r="C139" t="str">
            <v>BRASILUX</v>
          </cell>
          <cell r="E139" t="str">
            <v>BRASILUX TINTAS TECNICAS LTDA</v>
          </cell>
          <cell r="F139">
            <v>30001</v>
          </cell>
          <cell r="G139" t="str">
            <v>TINTA PAREDE</v>
          </cell>
        </row>
        <row r="140">
          <cell r="A140">
            <v>84377</v>
          </cell>
          <cell r="B140" t="str">
            <v>ACRILAR-MENTA FOSCO 18L BALDE BRASILUX</v>
          </cell>
          <cell r="C140" t="str">
            <v>BRASILUX</v>
          </cell>
          <cell r="E140" t="str">
            <v>BRASILUX TINTAS TECNICAS LTDA</v>
          </cell>
          <cell r="F140">
            <v>30001</v>
          </cell>
          <cell r="G140" t="str">
            <v>TINTA PAREDE</v>
          </cell>
        </row>
        <row r="141">
          <cell r="A141">
            <v>84291</v>
          </cell>
          <cell r="B141" t="str">
            <v>ACRILAR-PALHA FOSCO 3,6L BRASILUX</v>
          </cell>
          <cell r="C141" t="str">
            <v>BRASILUX</v>
          </cell>
          <cell r="E141" t="str">
            <v>BRASILUX TINTAS TECNICAS LTDA</v>
          </cell>
          <cell r="F141">
            <v>30001</v>
          </cell>
          <cell r="G141" t="str">
            <v>TINTA PAREDE</v>
          </cell>
        </row>
        <row r="142">
          <cell r="A142">
            <v>84378</v>
          </cell>
          <cell r="B142" t="str">
            <v>ACRILAR-VERDE FOLHA FOSCO 18L BALDE BRASILUX</v>
          </cell>
          <cell r="C142" t="str">
            <v>BRASILUX</v>
          </cell>
          <cell r="E142" t="str">
            <v>BRASILUX TINTAS TECNICAS LTDA</v>
          </cell>
          <cell r="F142">
            <v>30001</v>
          </cell>
          <cell r="G142" t="str">
            <v>TINTA PAREDE</v>
          </cell>
        </row>
        <row r="143">
          <cell r="A143">
            <v>24407</v>
          </cell>
          <cell r="B143" t="str">
            <v>ACTION COCO BRANCO 5L LAVA LOUÇA</v>
          </cell>
          <cell r="C143" t="str">
            <v>SAFIRA</v>
          </cell>
          <cell r="E143" t="str">
            <v>LIMA &amp; PERGHER INDUSTRIAL E COMERCIO</v>
          </cell>
          <cell r="F143">
            <v>999999</v>
          </cell>
          <cell r="G143" t="str">
            <v>GRUPO CONVERSAO</v>
          </cell>
        </row>
        <row r="144">
          <cell r="A144">
            <v>24255</v>
          </cell>
          <cell r="B144" t="str">
            <v>ACTION LIMÃO VERDE 2L SAFIRA</v>
          </cell>
          <cell r="C144" t="str">
            <v>SAFIRA</v>
          </cell>
          <cell r="E144" t="str">
            <v>SAFIRA COMERCIAL EIRELI-ME</v>
          </cell>
          <cell r="F144">
            <v>999999</v>
          </cell>
          <cell r="G144" t="str">
            <v>GRUPO CONVERSAO</v>
          </cell>
        </row>
        <row r="145">
          <cell r="A145">
            <v>23332</v>
          </cell>
          <cell r="B145" t="str">
            <v>Activator WB 1L</v>
          </cell>
          <cell r="C145" t="str">
            <v>.</v>
          </cell>
          <cell r="E145" t="str">
            <v>AKZO NOBEL LTDA</v>
          </cell>
          <cell r="F145">
            <v>999999</v>
          </cell>
          <cell r="G145" t="str">
            <v>GRUPO CONVERSAO</v>
          </cell>
        </row>
        <row r="146">
          <cell r="A146">
            <v>21705</v>
          </cell>
          <cell r="B146" t="str">
            <v>ADAPTADOR 15A SISTEMA DE PINTURA NORTON</v>
          </cell>
          <cell r="C146" t="str">
            <v>.</v>
          </cell>
          <cell r="E146" t="str">
            <v>SAINT- GOBAIN DO BRASIL PROD. IND. E CONSTR. LTDA</v>
          </cell>
          <cell r="F146">
            <v>999999</v>
          </cell>
          <cell r="G146" t="str">
            <v>GRUPO CONVERSAO</v>
          </cell>
        </row>
        <row r="147">
          <cell r="A147">
            <v>21658</v>
          </cell>
          <cell r="B147" t="str">
            <v>ADAPTADOR 2A SISTEMA DE PINTURA NORTON</v>
          </cell>
          <cell r="C147" t="str">
            <v>.</v>
          </cell>
          <cell r="E147" t="str">
            <v>SAINT- GOBAIN DO BRASIL PROD. IND. E CONSTR. LTDA</v>
          </cell>
          <cell r="F147">
            <v>999999</v>
          </cell>
          <cell r="G147" t="str">
            <v>GRUPO CONVERSAO</v>
          </cell>
        </row>
        <row r="148">
          <cell r="A148">
            <v>21662</v>
          </cell>
          <cell r="B148" t="str">
            <v>ADAPTADOR 32A SISTEMA DE PINTURA NORTON</v>
          </cell>
          <cell r="C148" t="str">
            <v>NORTON</v>
          </cell>
          <cell r="E148" t="str">
            <v>SAINT- GOBAIN DO BRASIL PROD. IND. E CONSTR. LTDA</v>
          </cell>
          <cell r="F148">
            <v>1046</v>
          </cell>
          <cell r="G148" t="str">
            <v>......................................</v>
          </cell>
        </row>
        <row r="149">
          <cell r="A149">
            <v>21664</v>
          </cell>
          <cell r="B149" t="str">
            <v>ADAPTADOR 5A SISTEMA DE PINTURA NORTON</v>
          </cell>
          <cell r="C149" t="str">
            <v>NORTON</v>
          </cell>
          <cell r="E149" t="str">
            <v>SAINT- GOBAIN DO BRASIL PROD. IND. E CONSTR. LTDA</v>
          </cell>
          <cell r="F149">
            <v>1046</v>
          </cell>
          <cell r="G149" t="str">
            <v>......................................</v>
          </cell>
        </row>
        <row r="150">
          <cell r="A150">
            <v>21663</v>
          </cell>
          <cell r="B150" t="str">
            <v>ADAPTADOR 9A SISTEMA DE PINTURA NORTON</v>
          </cell>
          <cell r="C150" t="str">
            <v>.</v>
          </cell>
          <cell r="E150" t="str">
            <v>SAINT- GOBAIN DO BRASIL PROD. IND. E CONSTR. LTDA</v>
          </cell>
          <cell r="F150">
            <v>999999</v>
          </cell>
          <cell r="G150" t="str">
            <v>GRUPO CONVERSAO</v>
          </cell>
        </row>
        <row r="151">
          <cell r="A151">
            <v>86946</v>
          </cell>
          <cell r="B151" t="str">
            <v>ADAPTADOR C/ ROSCA FEMEA 1/4" P/ MANGUEIRA 5/16" AD657F SCHWEERS</v>
          </cell>
          <cell r="C151" t="str">
            <v>SCHWEERS</v>
          </cell>
          <cell r="E151" t="str">
            <v>SCHWEERS METALURGICA EIRELI</v>
          </cell>
          <cell r="F151">
            <v>20028</v>
          </cell>
          <cell r="G151" t="str">
            <v>APLICADORES / ADAPTADORES / ENGATES / SUPORTES</v>
          </cell>
        </row>
        <row r="152">
          <cell r="A152">
            <v>86947</v>
          </cell>
          <cell r="B152" t="str">
            <v>ADAPTADOR C/ ROSCA MACHO 1/4" P/ MANGUEIRA 5/16" AD657M5/16 SCHWEERS</v>
          </cell>
          <cell r="C152" t="str">
            <v>SCHWEERS</v>
          </cell>
          <cell r="E152" t="str">
            <v>SCHWEERS METALURGICA EIRELI</v>
          </cell>
          <cell r="F152">
            <v>20028</v>
          </cell>
          <cell r="G152" t="str">
            <v>APLICADORES / ADAPTADORES / ENGATES / SUPORTES</v>
          </cell>
        </row>
        <row r="153">
          <cell r="A153">
            <v>10263</v>
          </cell>
          <cell r="B153" t="str">
            <v>ADAPTADOR DISCO REMOVEDOR DE ADESIVO NORTON</v>
          </cell>
          <cell r="C153" t="str">
            <v>NORTON</v>
          </cell>
          <cell r="E153" t="str">
            <v>SAINT- GOBAIN DO BRASIL PROD. IND. E CONSTR. LTDA</v>
          </cell>
          <cell r="F153">
            <v>20028</v>
          </cell>
          <cell r="G153" t="str">
            <v>APLICADORES / ADAPTADORES / ENGATES / SUPORTES</v>
          </cell>
        </row>
        <row r="154">
          <cell r="A154">
            <v>20984</v>
          </cell>
          <cell r="B154" t="str">
            <v>ADAPTADOR ENGATE RAPIDO 3M-28,77-ST</v>
          </cell>
          <cell r="C154" t="str">
            <v>3M</v>
          </cell>
          <cell r="E154" t="str">
            <v>3M DO BRASIL LTDA</v>
          </cell>
          <cell r="F154">
            <v>20028</v>
          </cell>
          <cell r="G154" t="str">
            <v>APLICADORES / ADAPTADORES / ENGATES / SUPORTES</v>
          </cell>
        </row>
        <row r="155">
          <cell r="A155">
            <v>23944</v>
          </cell>
          <cell r="B155" t="str">
            <v>ADAPTADOR P/ BOINA 14MM OU 5/8 NEW PAD</v>
          </cell>
          <cell r="C155" t="str">
            <v>NEW PAD</v>
          </cell>
          <cell r="E155" t="str">
            <v>NEWPAD PRODUTOS AUTOMOTIVOS LTDA</v>
          </cell>
          <cell r="F155">
            <v>20028</v>
          </cell>
          <cell r="G155" t="str">
            <v>APLICADORES / ADAPTADORES / ENGATES / SUPORTES</v>
          </cell>
        </row>
        <row r="156">
          <cell r="A156">
            <v>23773</v>
          </cell>
          <cell r="B156" t="str">
            <v>ADAPTADOR P/ ENGATE RAPIDO FEMEA 1/4" AD767F SCHWEERS</v>
          </cell>
          <cell r="C156" t="str">
            <v>SCHWEERS</v>
          </cell>
          <cell r="E156" t="str">
            <v>SCHWEERS METALURGICA EIRELI</v>
          </cell>
          <cell r="F156">
            <v>20028</v>
          </cell>
          <cell r="G156" t="str">
            <v>APLICADORES / ADAPTADORES / ENGATES / SUPORTES</v>
          </cell>
        </row>
        <row r="157">
          <cell r="A157">
            <v>23771</v>
          </cell>
          <cell r="B157" t="str">
            <v>ADAPTADOR P/ ENGATE RAPIDO FEMEA AD500 1/2" SCHWEERS</v>
          </cell>
          <cell r="C157" t="str">
            <v>SCHWEERS</v>
          </cell>
          <cell r="E157" t="str">
            <v>SCHWEERS METALURGICA EIRELI</v>
          </cell>
          <cell r="F157">
            <v>20028</v>
          </cell>
          <cell r="G157" t="str">
            <v>APLICADORES / ADAPTADORES / ENGATES / SUPORTES</v>
          </cell>
        </row>
        <row r="158">
          <cell r="A158">
            <v>23775</v>
          </cell>
          <cell r="B158" t="str">
            <v>ADAPTADOR P/ ENGATE RAPIDO FEMEA ER500 1/2" SCHWEERS</v>
          </cell>
          <cell r="C158" t="str">
            <v>SCHWEERS</v>
          </cell>
          <cell r="E158" t="str">
            <v>SCHWEERS METALURGICA EIRELI</v>
          </cell>
          <cell r="F158">
            <v>20028</v>
          </cell>
          <cell r="G158" t="str">
            <v>APLICADORES / ADAPTADORES / ENGATES / SUPORTES</v>
          </cell>
        </row>
        <row r="159">
          <cell r="A159">
            <v>23774</v>
          </cell>
          <cell r="B159" t="str">
            <v>ADAPTADOR P/ ENGATE RAPIDO MACHO 1/4" AD767M SCHWEERS</v>
          </cell>
          <cell r="C159" t="str">
            <v>SCHWEERS</v>
          </cell>
          <cell r="E159" t="str">
            <v>SCHWEERS METALURGICA EIRELI</v>
          </cell>
          <cell r="F159">
            <v>20028</v>
          </cell>
          <cell r="G159" t="str">
            <v>APLICADORES / ADAPTADORES / ENGATES / SUPORTES</v>
          </cell>
        </row>
        <row r="160">
          <cell r="A160">
            <v>23772</v>
          </cell>
          <cell r="B160" t="str">
            <v>ADAPTADOR P/ ENGATE RAPIDO MACHO AD500 1/2" SCHWEERS</v>
          </cell>
          <cell r="C160" t="str">
            <v>SCHWEERS</v>
          </cell>
          <cell r="E160" t="str">
            <v>SCHWEERS METALURGICA EIRELI</v>
          </cell>
          <cell r="F160">
            <v>20028</v>
          </cell>
          <cell r="G160" t="str">
            <v>APLICADORES / ADAPTADORES / ENGATES / SUPORTES</v>
          </cell>
        </row>
        <row r="161">
          <cell r="A161">
            <v>10135</v>
          </cell>
          <cell r="B161" t="str">
            <v>ADAPTADOR PARA POLITRIZ BOINA</v>
          </cell>
          <cell r="C161" t="str">
            <v>COLOR BRILHO</v>
          </cell>
          <cell r="E161" t="str">
            <v>CARVIC COM VER DE PROD E EQ P/ REP AUTO LTDA</v>
          </cell>
          <cell r="F161">
            <v>1046</v>
          </cell>
          <cell r="G161" t="str">
            <v>......................................</v>
          </cell>
        </row>
        <row r="162">
          <cell r="A162">
            <v>23246</v>
          </cell>
          <cell r="B162" t="str">
            <v>ADAPTADOR SUPORTE P/ TAMPA 250 ML FILLON AXALTA</v>
          </cell>
          <cell r="C162" t="str">
            <v>.</v>
          </cell>
          <cell r="E162" t="str">
            <v>Axalta Coating Systems Brasil Ltda</v>
          </cell>
          <cell r="F162">
            <v>999999</v>
          </cell>
          <cell r="G162" t="str">
            <v>GRUPO CONVERSAO</v>
          </cell>
        </row>
        <row r="163">
          <cell r="A163">
            <v>21023</v>
          </cell>
          <cell r="B163" t="str">
            <v>ADAPTADOR TIPO 14 PPS 3M</v>
          </cell>
          <cell r="C163" t="str">
            <v>.</v>
          </cell>
          <cell r="E163" t="str">
            <v>3M DO BRASIL LTDA</v>
          </cell>
          <cell r="F163">
            <v>999999</v>
          </cell>
          <cell r="G163" t="str">
            <v>GRUPO CONVERSAO</v>
          </cell>
        </row>
        <row r="164">
          <cell r="A164">
            <v>20940</v>
          </cell>
          <cell r="B164" t="str">
            <v>ADAPTADOR TIPO 15 PPS 3M</v>
          </cell>
          <cell r="C164" t="str">
            <v>3M</v>
          </cell>
          <cell r="E164" t="str">
            <v>3M DO BRASIL LTDA</v>
          </cell>
          <cell r="F164">
            <v>1046</v>
          </cell>
          <cell r="G164" t="str">
            <v>......................................</v>
          </cell>
        </row>
        <row r="165">
          <cell r="A165">
            <v>20994</v>
          </cell>
          <cell r="B165" t="str">
            <v>ADAPTADOR TIPO 2 PPS 3M</v>
          </cell>
          <cell r="C165" t="str">
            <v>3M</v>
          </cell>
          <cell r="E165" t="str">
            <v>3M DO BRASIL LTDA</v>
          </cell>
          <cell r="F165">
            <v>20058</v>
          </cell>
          <cell r="G165" t="str">
            <v>OUTRAS FERRAMENTAS / EQUIPAMENTOS</v>
          </cell>
        </row>
        <row r="166">
          <cell r="A166">
            <v>21519</v>
          </cell>
          <cell r="B166" t="str">
            <v>ADAPTADOR TIPO 32 PPS 3M</v>
          </cell>
          <cell r="C166" t="str">
            <v>3M</v>
          </cell>
          <cell r="E166" t="str">
            <v>3M DO BRASIL LTDA</v>
          </cell>
          <cell r="F166">
            <v>20028</v>
          </cell>
          <cell r="G166" t="str">
            <v>APLICADORES / ADAPTADORES / ENGATES / SUPORTES</v>
          </cell>
        </row>
        <row r="167">
          <cell r="A167">
            <v>20995</v>
          </cell>
          <cell r="B167" t="str">
            <v>ADAPTADOR TIPO 5 PPS 3M</v>
          </cell>
          <cell r="C167" t="str">
            <v>3M</v>
          </cell>
          <cell r="E167" t="str">
            <v>3M DO BRASIL LTDA</v>
          </cell>
          <cell r="F167">
            <v>20028</v>
          </cell>
          <cell r="G167" t="str">
            <v>APLICADORES / ADAPTADORES / ENGATES / SUPORTES</v>
          </cell>
        </row>
        <row r="168">
          <cell r="A168">
            <v>21022</v>
          </cell>
          <cell r="B168" t="str">
            <v>ADAPTADOR TIPO 8 PPS 3M</v>
          </cell>
          <cell r="C168" t="str">
            <v>3M</v>
          </cell>
          <cell r="E168" t="str">
            <v>3M DO BRASIL LTDA</v>
          </cell>
          <cell r="F168">
            <v>20028</v>
          </cell>
          <cell r="G168" t="str">
            <v>APLICADORES / ADAPTADORES / ENGATES / SUPORTES</v>
          </cell>
        </row>
        <row r="169">
          <cell r="A169">
            <v>21020</v>
          </cell>
          <cell r="B169" t="str">
            <v>ADAPTADOR TIPO 9 PPS 3M</v>
          </cell>
          <cell r="C169" t="str">
            <v>.</v>
          </cell>
          <cell r="E169" t="str">
            <v>3M DO BRASIL LTDA</v>
          </cell>
          <cell r="F169">
            <v>999999</v>
          </cell>
          <cell r="G169" t="str">
            <v>GRUPO CONVERSAO</v>
          </cell>
        </row>
        <row r="170">
          <cell r="A170">
            <v>87042</v>
          </cell>
          <cell r="B170" t="str">
            <v>ADAPTADOR TIPO S8 PPS 2 3M</v>
          </cell>
          <cell r="C170" t="str">
            <v>3M</v>
          </cell>
          <cell r="E170" t="str">
            <v>3M DO BRASIL LTDA</v>
          </cell>
          <cell r="F170">
            <v>20028</v>
          </cell>
          <cell r="G170" t="str">
            <v>APLICADORES / ADAPTADORES / ENGATES / SUPORTES</v>
          </cell>
        </row>
        <row r="171">
          <cell r="A171">
            <v>87028</v>
          </cell>
          <cell r="B171" t="str">
            <v>ADAPTADOR TIPO S9 PPS 2 3M</v>
          </cell>
          <cell r="C171" t="str">
            <v>3M</v>
          </cell>
          <cell r="E171" t="str">
            <v>3M DO BRASIL LTDA</v>
          </cell>
          <cell r="F171">
            <v>20028</v>
          </cell>
          <cell r="G171" t="str">
            <v>APLICADORES / ADAPTADORES / ENGATES / SUPORTES</v>
          </cell>
        </row>
        <row r="172">
          <cell r="A172">
            <v>23709</v>
          </cell>
          <cell r="B172" t="str">
            <v>ADAPTADOR/ENGATE P/ BOINA 14MM OU 5/8 NEWPAD</v>
          </cell>
          <cell r="C172" t="str">
            <v>NEW PAD</v>
          </cell>
          <cell r="E172" t="str">
            <v>NEWPAD PRODUTOS AUTOMOTIVOS LTDA</v>
          </cell>
          <cell r="F172">
            <v>20028</v>
          </cell>
          <cell r="G172" t="str">
            <v>APLICADORES / ADAPTADORES / ENGATES / SUPORTES</v>
          </cell>
        </row>
        <row r="173">
          <cell r="A173">
            <v>85466</v>
          </cell>
          <cell r="B173" t="str">
            <v>ADESIVO ARALDITE HOBBY 16G TEKBOND</v>
          </cell>
          <cell r="C173" t="str">
            <v>TEK BOND</v>
          </cell>
          <cell r="E173" t="str">
            <v>SAINT GOBAIN</v>
          </cell>
          <cell r="F173">
            <v>20056</v>
          </cell>
          <cell r="G173" t="str">
            <v>COLA INST./ ADESIVOS COLANTES</v>
          </cell>
        </row>
        <row r="174">
          <cell r="A174">
            <v>85467</v>
          </cell>
          <cell r="B174" t="str">
            <v>ADESIVO ARALDITE HOBBY 23G TEKBOND</v>
          </cell>
          <cell r="C174" t="str">
            <v>TEK BOND</v>
          </cell>
          <cell r="E174" t="str">
            <v>SAINT GOBAIN</v>
          </cell>
          <cell r="F174">
            <v>20056</v>
          </cell>
          <cell r="G174" t="str">
            <v>COLA INST./ ADESIVOS COLANTES</v>
          </cell>
        </row>
        <row r="175">
          <cell r="A175">
            <v>21669</v>
          </cell>
          <cell r="B175" t="str">
            <v>ADESIVO CONTATO 193,5G MAXI RUBBER</v>
          </cell>
          <cell r="C175" t="str">
            <v>.</v>
          </cell>
          <cell r="E175" t="str">
            <v>MAXI RUBBER INDUSTRIAS QUIMICAS LTDA</v>
          </cell>
          <cell r="F175">
            <v>999999</v>
          </cell>
          <cell r="G175" t="str">
            <v>GRUPO CONVERSAO</v>
          </cell>
        </row>
        <row r="176">
          <cell r="A176">
            <v>39</v>
          </cell>
          <cell r="B176" t="str">
            <v>ADESIVO DE COLAGEM CHAPAS METALICAS PBA 240GR 3M</v>
          </cell>
          <cell r="C176" t="str">
            <v>3M</v>
          </cell>
          <cell r="E176" t="str">
            <v>3M DO BRASIL LTDA</v>
          </cell>
          <cell r="F176">
            <v>20056</v>
          </cell>
          <cell r="G176" t="str">
            <v>COLA INST./ ADESIVOS COLANTES</v>
          </cell>
        </row>
        <row r="177">
          <cell r="A177">
            <v>21533</v>
          </cell>
          <cell r="B177" t="str">
            <v>ADESIVO DE POLIURETANO USO GERAL CINZA 360G TUBO SIM IMPORTA</v>
          </cell>
          <cell r="C177" t="str">
            <v>.</v>
          </cell>
          <cell r="E177" t="str">
            <v>SIM IMPORTADORA DE FERRAGENS LTDA</v>
          </cell>
          <cell r="F177">
            <v>999999</v>
          </cell>
          <cell r="G177" t="str">
            <v>GRUPO CONVERSAO</v>
          </cell>
        </row>
        <row r="178">
          <cell r="A178">
            <v>21534</v>
          </cell>
          <cell r="B178" t="str">
            <v>ADESIVO DE POLIURETANO USO GERAL CINZA 470G SACHE SIM IMPORT</v>
          </cell>
          <cell r="C178" t="str">
            <v>.</v>
          </cell>
          <cell r="E178" t="str">
            <v>SIM IMPORTADORA DE FERRAGENS LTDA</v>
          </cell>
          <cell r="F178">
            <v>999999</v>
          </cell>
          <cell r="G178" t="str">
            <v>GRUPO CONVERSAO</v>
          </cell>
        </row>
        <row r="179">
          <cell r="A179">
            <v>85461</v>
          </cell>
          <cell r="B179" t="str">
            <v>ADESIVO DE SILICONE TRANSP 50G S/ BLISTER TEKBOND</v>
          </cell>
          <cell r="C179" t="str">
            <v>TEK BOND</v>
          </cell>
          <cell r="E179" t="str">
            <v>SAINT GOBAIN</v>
          </cell>
          <cell r="F179">
            <v>30034</v>
          </cell>
          <cell r="G179" t="str">
            <v>SILICONE</v>
          </cell>
        </row>
        <row r="180">
          <cell r="A180">
            <v>24409</v>
          </cell>
          <cell r="B180" t="str">
            <v>ADESIVO DE SILICONE TRANSPARENTE 256G/270ML TEK BOND</v>
          </cell>
          <cell r="C180" t="str">
            <v>TEK BOND</v>
          </cell>
          <cell r="E180" t="str">
            <v>SAINT GOBAIN</v>
          </cell>
          <cell r="F180">
            <v>30034</v>
          </cell>
          <cell r="G180" t="str">
            <v>SILICONE</v>
          </cell>
        </row>
        <row r="181">
          <cell r="A181">
            <v>37</v>
          </cell>
          <cell r="B181" t="str">
            <v>ADESIVO ESPELHO RETROVISOR DOSE UNICA 1G TEK BOND</v>
          </cell>
          <cell r="C181" t="str">
            <v>TEK BOND</v>
          </cell>
          <cell r="E181" t="str">
            <v>SAINT GOBAIN</v>
          </cell>
          <cell r="F181">
            <v>20056</v>
          </cell>
          <cell r="G181" t="str">
            <v>COLA INST./ ADESIVOS COLANTES</v>
          </cell>
        </row>
        <row r="182">
          <cell r="A182">
            <v>85622</v>
          </cell>
          <cell r="B182" t="str">
            <v>ADESIVO INST 100G 793 BICO ANTIENTUPIMENTO TEKBOND</v>
          </cell>
          <cell r="C182" t="str">
            <v>TEK BOND</v>
          </cell>
          <cell r="E182" t="str">
            <v>SAINT GOBAIN</v>
          </cell>
          <cell r="F182">
            <v>20056</v>
          </cell>
          <cell r="G182" t="str">
            <v>COLA INST./ ADESIVOS COLANTES</v>
          </cell>
        </row>
        <row r="183">
          <cell r="A183">
            <v>85462</v>
          </cell>
          <cell r="B183" t="str">
            <v>ADESIVO INST 20G 793 BICO ANTIENTUPIMENTO TEKBOND</v>
          </cell>
          <cell r="C183" t="str">
            <v>TEK BOND</v>
          </cell>
          <cell r="E183" t="str">
            <v>SAINT GOBAIN</v>
          </cell>
          <cell r="F183">
            <v>20056</v>
          </cell>
          <cell r="G183" t="str">
            <v>COLA INST./ ADESIVOS COLANTES</v>
          </cell>
        </row>
        <row r="184">
          <cell r="A184">
            <v>23670</v>
          </cell>
          <cell r="B184" t="str">
            <v>ADESIVO INSTANTANEO (COLA) 20G NORTON</v>
          </cell>
          <cell r="C184" t="str">
            <v>NORTON</v>
          </cell>
          <cell r="E184" t="str">
            <v>SAINT- GOBAIN DO BRASIL PROD. IND. E CONSTR. LTDA</v>
          </cell>
          <cell r="F184">
            <v>1040</v>
          </cell>
          <cell r="G184" t="str">
            <v>............................................</v>
          </cell>
        </row>
        <row r="185">
          <cell r="A185">
            <v>23613</v>
          </cell>
          <cell r="B185" t="str">
            <v>ADESIVO INSTANTANEO 793 TEKBOND 20G</v>
          </cell>
          <cell r="C185" t="str">
            <v>.</v>
          </cell>
          <cell r="E185" t="str">
            <v>MIX COMPONENTES AUTOMOTIVOS LTDA</v>
          </cell>
          <cell r="F185">
            <v>20056</v>
          </cell>
          <cell r="G185" t="str">
            <v>COLA INST./ ADESIVOS COLANTES</v>
          </cell>
        </row>
        <row r="186">
          <cell r="A186">
            <v>85672</v>
          </cell>
          <cell r="B186" t="str">
            <v>ADESIVO INSTANTANEO BOND 007 SEG. FRASCO 100G UNIPEGA</v>
          </cell>
          <cell r="C186" t="str">
            <v>UNIPEGA</v>
          </cell>
          <cell r="E186" t="str">
            <v>A&amp;S TECHNOLOGIES INDUSTRIA E COMERCIO LTDA</v>
          </cell>
          <cell r="F186">
            <v>20056</v>
          </cell>
          <cell r="G186" t="str">
            <v>COLA INST./ ADESIVOS COLANTES</v>
          </cell>
        </row>
        <row r="187">
          <cell r="A187">
            <v>85671</v>
          </cell>
          <cell r="B187" t="str">
            <v>ADESIVO INSTANTANEO BOND 007 SEG. FRASCO 20G UNIPEGA</v>
          </cell>
          <cell r="C187" t="str">
            <v>UNIPEGA</v>
          </cell>
          <cell r="E187" t="str">
            <v>A&amp;S TECHNOLOGIES INDUSTRIA E COMERCIO LTDA</v>
          </cell>
          <cell r="F187">
            <v>20056</v>
          </cell>
          <cell r="G187" t="str">
            <v>COLA INST./ ADESIVOS COLANTES</v>
          </cell>
        </row>
        <row r="188">
          <cell r="A188">
            <v>23060</v>
          </cell>
          <cell r="B188" t="str">
            <v>ADESIVO LIGHT AL300 END C30 COMP AB</v>
          </cell>
          <cell r="C188" t="str">
            <v>SHERWIN WILLIAMS</v>
          </cell>
          <cell r="E188" t="str">
            <v>SHERWIN - WILLIAMS DO BRASIL IND. E COM. LTDA</v>
          </cell>
          <cell r="F188">
            <v>1007</v>
          </cell>
          <cell r="G188" t="str">
            <v>.......</v>
          </cell>
        </row>
        <row r="189">
          <cell r="A189">
            <v>23671</v>
          </cell>
          <cell r="B189" t="str">
            <v>ADESIVO P/ COLAR EMBLEMA 3M</v>
          </cell>
          <cell r="C189" t="str">
            <v>3M</v>
          </cell>
          <cell r="E189" t="str">
            <v>3M DO BRASIL LTDA</v>
          </cell>
          <cell r="F189">
            <v>20056</v>
          </cell>
          <cell r="G189" t="str">
            <v>COLA INST./ ADESIVOS COLANTES</v>
          </cell>
        </row>
        <row r="190">
          <cell r="A190">
            <v>21652</v>
          </cell>
          <cell r="B190" t="str">
            <v>ADESIVO P/ EMBLEMAS E LETREIROS EM7</v>
          </cell>
          <cell r="C190" t="str">
            <v>.</v>
          </cell>
          <cell r="E190" t="str">
            <v>EM7 DISTRIBUICAO E IMPORTACAO LTDA</v>
          </cell>
          <cell r="F190">
            <v>999999</v>
          </cell>
          <cell r="G190" t="str">
            <v>GRUPO CONVERSAO</v>
          </cell>
        </row>
        <row r="191">
          <cell r="A191">
            <v>21643</v>
          </cell>
          <cell r="B191" t="str">
            <v>ADESIVO P/ LAMINAÇÃO 880G CARPLAST MAXI RUBBER</v>
          </cell>
          <cell r="C191" t="str">
            <v>MAXI RUBBER</v>
          </cell>
          <cell r="E191" t="str">
            <v>MAXI RUBBER INDUSTRIAS QUIMICAS LTDA</v>
          </cell>
          <cell r="F191">
            <v>20056</v>
          </cell>
          <cell r="G191" t="str">
            <v>COLA INST./ ADESIVOS COLANTES</v>
          </cell>
        </row>
        <row r="192">
          <cell r="A192">
            <v>21072</v>
          </cell>
          <cell r="B192" t="str">
            <v>ADESIVO P/ LAMINAÇÃO RESINA 990 G MAX RUBBER</v>
          </cell>
          <cell r="C192" t="str">
            <v>.</v>
          </cell>
          <cell r="E192" t="str">
            <v>MAXI RUBBER INDUSTRIAS QUIMICAS LTDA</v>
          </cell>
          <cell r="F192">
            <v>999999</v>
          </cell>
          <cell r="G192" t="str">
            <v>GRUPO CONVERSAO</v>
          </cell>
        </row>
        <row r="193">
          <cell r="A193">
            <v>10389</v>
          </cell>
          <cell r="B193" t="str">
            <v>ADESIVO PLASTICO 400G MAX RUUBER</v>
          </cell>
          <cell r="C193" t="str">
            <v>.</v>
          </cell>
          <cell r="E193" t="str">
            <v>MAXI RUBBER INDUSTRIAS QUIMICAS LTDA</v>
          </cell>
          <cell r="F193">
            <v>999999</v>
          </cell>
          <cell r="G193" t="str">
            <v>GRUPO CONVERSAO</v>
          </cell>
        </row>
        <row r="194">
          <cell r="A194">
            <v>21671</v>
          </cell>
          <cell r="B194" t="str">
            <v>ADESIVO PLASTICO BRANCA 0,5 KG CARPLAST</v>
          </cell>
          <cell r="C194" t="str">
            <v>.</v>
          </cell>
          <cell r="E194" t="str">
            <v>MAXI RUBBER INDUSTRIAS QUIMICAS LTDA</v>
          </cell>
          <cell r="F194">
            <v>999999</v>
          </cell>
          <cell r="G194" t="str">
            <v>GRUPO CONVERSAO</v>
          </cell>
        </row>
        <row r="195">
          <cell r="A195">
            <v>21672</v>
          </cell>
          <cell r="B195" t="str">
            <v>ADESIVO PLASTICO BRANCA 1KG CARPLAST</v>
          </cell>
          <cell r="C195" t="str">
            <v>MAXI RUBBER</v>
          </cell>
          <cell r="E195" t="str">
            <v>MAXI RUBBER INDUSTRIAS QUIMICAS LTDA</v>
          </cell>
          <cell r="F195">
            <v>999999</v>
          </cell>
          <cell r="G195" t="str">
            <v>GRUPO CONVERSAO</v>
          </cell>
        </row>
        <row r="196">
          <cell r="A196">
            <v>20974</v>
          </cell>
          <cell r="B196" t="str">
            <v>ADESIVO PLASTICO BRANCO 1KG CARPLAST</v>
          </cell>
          <cell r="C196" t="str">
            <v>.</v>
          </cell>
          <cell r="E196" t="str">
            <v>MAXI RUBBER INDUSTRIAS QUIMICAS LTDA</v>
          </cell>
          <cell r="F196">
            <v>999999</v>
          </cell>
          <cell r="G196" t="str">
            <v>GRUPO CONVERSAO</v>
          </cell>
        </row>
        <row r="197">
          <cell r="A197">
            <v>23367</v>
          </cell>
          <cell r="B197" t="str">
            <v>ADESIVO PLASTICO BRANCO 1KG ROYAL</v>
          </cell>
          <cell r="C197" t="str">
            <v>ROYAL</v>
          </cell>
          <cell r="E197" t="str">
            <v>ROYAL QUIMICA LTDA - EM RECUPERACAO JUDICIAL</v>
          </cell>
          <cell r="F197">
            <v>20026</v>
          </cell>
          <cell r="G197" t="str">
            <v xml:space="preserve">COLA  PLÁSTICA </v>
          </cell>
        </row>
        <row r="198">
          <cell r="A198">
            <v>85327</v>
          </cell>
          <cell r="B198" t="str">
            <v>ADESIVO PLASTICO BRANCO 400G CARPLAST MAXI RUBBER</v>
          </cell>
          <cell r="C198" t="str">
            <v>MAXI RUBBER</v>
          </cell>
          <cell r="E198" t="str">
            <v>MAXI RUBBER INDUSTRIAS QUIMICAS LTDA</v>
          </cell>
          <cell r="F198">
            <v>20026</v>
          </cell>
          <cell r="G198" t="str">
            <v xml:space="preserve">COLA  PLÁSTICA </v>
          </cell>
        </row>
        <row r="199">
          <cell r="A199">
            <v>21670</v>
          </cell>
          <cell r="B199" t="str">
            <v>ADESIVO PLASTICO CINZA 1.0 KG CARPLAST</v>
          </cell>
          <cell r="C199" t="str">
            <v>.</v>
          </cell>
          <cell r="E199" t="str">
            <v>MAXI RUBBER INDUSTRIAS QUIMICAS LTDA</v>
          </cell>
          <cell r="F199">
            <v>999999</v>
          </cell>
          <cell r="G199" t="str">
            <v>GRUPO CONVERSAO</v>
          </cell>
        </row>
        <row r="200">
          <cell r="A200">
            <v>85422</v>
          </cell>
          <cell r="B200" t="str">
            <v>ADESIVO PLASTICO CINZA 400G CARPLAST MAXI RUBBER</v>
          </cell>
          <cell r="C200" t="str">
            <v>MAXI RUBBER</v>
          </cell>
          <cell r="E200" t="str">
            <v>MAXI RUBBER INDUSTRIAS QUIMICAS LTDA</v>
          </cell>
          <cell r="F200">
            <v>20026</v>
          </cell>
          <cell r="G200" t="str">
            <v xml:space="preserve">COLA  PLÁSTICA </v>
          </cell>
        </row>
        <row r="201">
          <cell r="A201">
            <v>22973</v>
          </cell>
          <cell r="B201" t="str">
            <v>ADESIVO PLASTICO CONTACT 45CMX25MT 50 MICRAS CRISTAL</v>
          </cell>
          <cell r="C201" t="str">
            <v>UTILER</v>
          </cell>
          <cell r="E201" t="str">
            <v>OMNI COMERCIO E SERVIÇOS LTDA</v>
          </cell>
          <cell r="F201">
            <v>999999</v>
          </cell>
          <cell r="G201" t="str">
            <v>GRUPO CONVERSAO</v>
          </cell>
        </row>
        <row r="202">
          <cell r="A202">
            <v>84686</v>
          </cell>
          <cell r="B202" t="str">
            <v>ADESIVO PLASTICO EXTRA BRANCO 900G MAXI RUBBER</v>
          </cell>
          <cell r="C202" t="str">
            <v>MAXI RUBBER</v>
          </cell>
          <cell r="E202" t="str">
            <v>MAXI RUBBER INDUSTRIAS QUIMICAS LTDA</v>
          </cell>
          <cell r="F202">
            <v>20026</v>
          </cell>
          <cell r="G202" t="str">
            <v xml:space="preserve">COLA  PLÁSTICA </v>
          </cell>
        </row>
        <row r="203">
          <cell r="A203">
            <v>24391</v>
          </cell>
          <cell r="B203" t="str">
            <v>ADESIVO PLASTICO EXTRA LIGHT 495G RHAI</v>
          </cell>
          <cell r="C203" t="str">
            <v>RHAI</v>
          </cell>
          <cell r="E203" t="str">
            <v>ALV INDUSTRIA E COMERCIO DE TINTAS LTDA</v>
          </cell>
          <cell r="F203">
            <v>20026</v>
          </cell>
          <cell r="G203" t="str">
            <v xml:space="preserve">COLA  PLÁSTICA </v>
          </cell>
        </row>
        <row r="204">
          <cell r="A204">
            <v>24390</v>
          </cell>
          <cell r="B204" t="str">
            <v>ADESIVO PLASTICO EXTRA MACIO BRANCO 1KG RHAI</v>
          </cell>
          <cell r="C204" t="str">
            <v>RHAI</v>
          </cell>
          <cell r="E204" t="str">
            <v>ALV INDUSTRIA E COMERCIO DE TINTAS LTDA</v>
          </cell>
          <cell r="F204">
            <v>20026</v>
          </cell>
          <cell r="G204" t="str">
            <v xml:space="preserve">COLA  PLÁSTICA </v>
          </cell>
        </row>
        <row r="205">
          <cell r="A205">
            <v>23368</v>
          </cell>
          <cell r="B205" t="str">
            <v>ADESIVO PLASTICO LAMINAÇÃO 900G ROYAL</v>
          </cell>
          <cell r="C205" t="str">
            <v>ROYAL</v>
          </cell>
          <cell r="E205" t="str">
            <v>ROYAL QUIMICA LTDA - EM RECUPERACAO JUDICIAL</v>
          </cell>
          <cell r="F205">
            <v>20026</v>
          </cell>
          <cell r="G205" t="str">
            <v xml:space="preserve">COLA  PLÁSTICA </v>
          </cell>
        </row>
        <row r="206">
          <cell r="A206">
            <v>85357</v>
          </cell>
          <cell r="B206" t="str">
            <v>ADESIVO PLASTICO SUPREMO BRANCO 1KG RHAI</v>
          </cell>
          <cell r="C206" t="str">
            <v>RHAI</v>
          </cell>
          <cell r="E206" t="str">
            <v>ALV INDUSTRIA E COMERCIO DE TINTAS LTDA</v>
          </cell>
          <cell r="F206">
            <v>20026</v>
          </cell>
          <cell r="G206" t="str">
            <v xml:space="preserve">COLA  PLÁSTICA </v>
          </cell>
        </row>
        <row r="207">
          <cell r="A207">
            <v>21362</v>
          </cell>
          <cell r="B207" t="str">
            <v>ADESIVO PLASTICO UNIVERSAL LIGHT 500G MAX RUBBER</v>
          </cell>
          <cell r="C207" t="str">
            <v>.</v>
          </cell>
          <cell r="E207" t="str">
            <v>MAXI RUBBER INDUSTRIAS QUIMICAS LTDA</v>
          </cell>
          <cell r="F207">
            <v>999999</v>
          </cell>
          <cell r="G207" t="str">
            <v>GRUPO CONVERSAO</v>
          </cell>
        </row>
        <row r="208">
          <cell r="A208">
            <v>85468</v>
          </cell>
          <cell r="B208" t="str">
            <v>ADESIVO PU40 BRANCO CARTUCHO 387G/280ML TEKBOND</v>
          </cell>
          <cell r="C208" t="str">
            <v>TEK BOND</v>
          </cell>
          <cell r="E208" t="str">
            <v>SAINT GOBAIN</v>
          </cell>
          <cell r="F208">
            <v>30032</v>
          </cell>
          <cell r="G208" t="str">
            <v>PU 40</v>
          </cell>
        </row>
        <row r="209">
          <cell r="A209">
            <v>20110</v>
          </cell>
          <cell r="B209" t="str">
            <v>ADESIVO PU40 CINZA CARTUCHO 310ML TEK BOND</v>
          </cell>
          <cell r="C209" t="str">
            <v>TEK BOND</v>
          </cell>
          <cell r="E209" t="str">
            <v>SAINT GOBAIN</v>
          </cell>
          <cell r="F209">
            <v>30032</v>
          </cell>
          <cell r="G209" t="str">
            <v>PU 40</v>
          </cell>
        </row>
        <row r="210">
          <cell r="A210">
            <v>85469</v>
          </cell>
          <cell r="B210" t="str">
            <v>ADESIVO PU40 CINZA CARTUCHO 387G/280ML TEKBOND</v>
          </cell>
          <cell r="C210" t="str">
            <v>TEK BOND</v>
          </cell>
          <cell r="E210" t="str">
            <v>SAINT GOBAIN</v>
          </cell>
          <cell r="F210">
            <v>30032</v>
          </cell>
          <cell r="G210" t="str">
            <v>PU 40</v>
          </cell>
        </row>
        <row r="211">
          <cell r="A211">
            <v>21370</v>
          </cell>
          <cell r="B211" t="str">
            <v>ADESIVO PU40 FLEX CINZA SACHE 400ML SAGOL</v>
          </cell>
          <cell r="C211" t="str">
            <v>.</v>
          </cell>
          <cell r="E211" t="str">
            <v>SAGOL PRODUTOS AUTOMOTIVOS LTDA</v>
          </cell>
          <cell r="F211">
            <v>999999</v>
          </cell>
          <cell r="G211" t="str">
            <v>GRUPO CONVERSAO</v>
          </cell>
        </row>
        <row r="212">
          <cell r="A212">
            <v>85695</v>
          </cell>
          <cell r="B212" t="str">
            <v>ADESIVO PU40 MULTIUSO BRANCO BISNAGA PLASTICA 80G UNIPEGA</v>
          </cell>
          <cell r="C212" t="str">
            <v>UNIPEGA</v>
          </cell>
          <cell r="E212" t="str">
            <v>A&amp;S TECHNOLOGIES INDUSTRIA E COMERCIO LTDA</v>
          </cell>
          <cell r="F212">
            <v>30032</v>
          </cell>
          <cell r="G212" t="str">
            <v>PU 40</v>
          </cell>
        </row>
        <row r="213">
          <cell r="A213">
            <v>85692</v>
          </cell>
          <cell r="B213" t="str">
            <v>ADESIVO PU40 MULTIUSO BRANCO CARTUCHO 360G UNIPEGA</v>
          </cell>
          <cell r="C213" t="str">
            <v>UNIPEGA</v>
          </cell>
          <cell r="E213" t="str">
            <v>A&amp;S TECHNOLOGIES INDUSTRIA E COMERCIO LTDA</v>
          </cell>
          <cell r="F213">
            <v>30032</v>
          </cell>
          <cell r="G213" t="str">
            <v>PU 40</v>
          </cell>
        </row>
        <row r="214">
          <cell r="A214">
            <v>85696</v>
          </cell>
          <cell r="B214" t="str">
            <v>ADESIVO PU40 MULTIUSO CINZA BISNAGA PLASTICA 80G UNIPEGA</v>
          </cell>
          <cell r="C214" t="str">
            <v>UNIPEGA</v>
          </cell>
          <cell r="E214" t="str">
            <v>A&amp;S TECHNOLOGIES INDUSTRIA E COMERCIO LTDA</v>
          </cell>
          <cell r="F214">
            <v>30032</v>
          </cell>
          <cell r="G214" t="str">
            <v>PU 40</v>
          </cell>
        </row>
        <row r="215">
          <cell r="A215">
            <v>85693</v>
          </cell>
          <cell r="B215" t="str">
            <v>ADESIVO PU40 MULTIUSO CINZA CARTUCHO 360G UNIPEGA</v>
          </cell>
          <cell r="C215" t="str">
            <v>UNIPEGA</v>
          </cell>
          <cell r="E215" t="str">
            <v>A&amp;S TECHNOLOGIES INDUSTRIA E COMERCIO LTDA</v>
          </cell>
          <cell r="F215">
            <v>30032</v>
          </cell>
          <cell r="G215" t="str">
            <v>PU 40</v>
          </cell>
        </row>
        <row r="216">
          <cell r="A216">
            <v>85697</v>
          </cell>
          <cell r="B216" t="str">
            <v>ADESIVO PU40 MULTIUSO PRETO BISNAGA PLASTICA 80G UNIPEGA</v>
          </cell>
          <cell r="C216" t="str">
            <v>UNIPEGA</v>
          </cell>
          <cell r="E216" t="str">
            <v>A&amp;S TECHNOLOGIES INDUSTRIA E COMERCIO LTDA</v>
          </cell>
          <cell r="F216">
            <v>30032</v>
          </cell>
          <cell r="G216" t="str">
            <v>PU 40</v>
          </cell>
        </row>
        <row r="217">
          <cell r="A217">
            <v>85694</v>
          </cell>
          <cell r="B217" t="str">
            <v>ADESIVO PU40 MULTIUSO PRETO CARTUCHO 360G UNIPEGA</v>
          </cell>
          <cell r="C217" t="str">
            <v>UNIPEGA</v>
          </cell>
          <cell r="E217" t="str">
            <v>A&amp;S TECHNOLOGIES INDUSTRIA E COMERCIO LTDA</v>
          </cell>
          <cell r="F217">
            <v>30032</v>
          </cell>
          <cell r="G217" t="str">
            <v>PU 40</v>
          </cell>
        </row>
        <row r="218">
          <cell r="A218">
            <v>21814</v>
          </cell>
          <cell r="B218" t="str">
            <v>ADESIVO PU40 SELANTE FLEX CINZA SACHE 400ML SOLUFIX</v>
          </cell>
          <cell r="C218" t="str">
            <v>SOLUÇÃO ADESIVOS</v>
          </cell>
          <cell r="E218" t="str">
            <v>SOLUCAO ADESIVOS E SELANTES LTDA</v>
          </cell>
          <cell r="F218">
            <v>20056</v>
          </cell>
          <cell r="G218" t="str">
            <v>COLA INST./ ADESIVOS COLANTES</v>
          </cell>
        </row>
        <row r="219">
          <cell r="A219">
            <v>85108</v>
          </cell>
          <cell r="B219" t="str">
            <v>ADESIVO PU40 SELANTE FLEX CINZA SACHE 600ML SOLUFIX</v>
          </cell>
          <cell r="C219" t="str">
            <v>SOLUÇÃO ADESIVOS</v>
          </cell>
          <cell r="E219" t="str">
            <v>SOLUCAO ADESIVOS E SELANTES LTDA</v>
          </cell>
          <cell r="F219">
            <v>20056</v>
          </cell>
          <cell r="G219" t="str">
            <v>COLA INST./ ADESIVOS COLANTES</v>
          </cell>
        </row>
        <row r="220">
          <cell r="A220">
            <v>21813</v>
          </cell>
          <cell r="B220" t="str">
            <v>ADESIVO PU40 SELANTE FLEX CINZA TUBO 300ML SOLUFIX</v>
          </cell>
          <cell r="C220" t="str">
            <v>.</v>
          </cell>
          <cell r="E220" t="str">
            <v>SOLUCAO ADESIVOS E SELANTES LTDA</v>
          </cell>
          <cell r="F220">
            <v>1007</v>
          </cell>
          <cell r="G220" t="str">
            <v>.......</v>
          </cell>
        </row>
        <row r="221">
          <cell r="A221">
            <v>23569</v>
          </cell>
          <cell r="B221" t="str">
            <v>ADESIVO PU40R HIBRIDO SACHE 400ML SOLUFIX</v>
          </cell>
          <cell r="C221" t="str">
            <v>SOLUÇÃO ADESIVOS</v>
          </cell>
          <cell r="E221" t="str">
            <v>SOLUCAO ADESIVOS E SELANTES LTDA</v>
          </cell>
          <cell r="F221">
            <v>20056</v>
          </cell>
          <cell r="G221" t="str">
            <v>COLA INST./ ADESIVOS COLANTES</v>
          </cell>
        </row>
        <row r="222">
          <cell r="A222">
            <v>20111</v>
          </cell>
          <cell r="B222" t="str">
            <v>ADESIVO PU44 CINZA SACHE 400ML SILOC</v>
          </cell>
          <cell r="C222" t="str">
            <v>.</v>
          </cell>
          <cell r="E222" t="str">
            <v>ANAEROBICOS DO BRASIL ADESIVOS LTDA</v>
          </cell>
          <cell r="F222">
            <v>999999</v>
          </cell>
          <cell r="G222" t="str">
            <v>GRUPO CONVERSAO</v>
          </cell>
        </row>
        <row r="223">
          <cell r="A223">
            <v>21970</v>
          </cell>
          <cell r="B223" t="str">
            <v>ADESIVO PU55 BOND TUBO 310ML SOLUFIX</v>
          </cell>
          <cell r="C223" t="str">
            <v>.</v>
          </cell>
          <cell r="E223" t="str">
            <v>SOLUCAO ADESIVOS E SELANTES LTDA</v>
          </cell>
          <cell r="F223">
            <v>999999</v>
          </cell>
          <cell r="G223" t="str">
            <v>GRUPO CONVERSAO</v>
          </cell>
        </row>
        <row r="224">
          <cell r="A224">
            <v>84936</v>
          </cell>
          <cell r="B224" t="str">
            <v>ADESIVO REFORÇADO PARA LAMINAÇÃO 800G CARPLAST MAXI RUBBER</v>
          </cell>
          <cell r="C224" t="str">
            <v>MAXI RUBBER</v>
          </cell>
          <cell r="E224" t="str">
            <v>MAXI RUBBER INDUSTRIAS QUIMICAS LTDA</v>
          </cell>
          <cell r="F224">
            <v>20056</v>
          </cell>
          <cell r="G224" t="str">
            <v>COLA INST./ ADESIVOS COLANTES</v>
          </cell>
        </row>
        <row r="225">
          <cell r="A225">
            <v>20421</v>
          </cell>
          <cell r="B225" t="str">
            <v>ADESIVO SBOND 3G 3M</v>
          </cell>
          <cell r="C225" t="str">
            <v>.</v>
          </cell>
          <cell r="E225" t="str">
            <v>3M DO BRASIL LTDA</v>
          </cell>
          <cell r="F225">
            <v>999999</v>
          </cell>
          <cell r="G225" t="str">
            <v>GRUPO CONVERSAO</v>
          </cell>
        </row>
        <row r="226">
          <cell r="A226">
            <v>20117</v>
          </cell>
          <cell r="B226" t="str">
            <v>ADESIVO SELANTE BETAFILL 310ML TUBO</v>
          </cell>
          <cell r="C226" t="str">
            <v>.</v>
          </cell>
          <cell r="E226" t="str">
            <v>SW DIESEL PECAS DE FIXACAO LTDA</v>
          </cell>
          <cell r="F226">
            <v>999999</v>
          </cell>
          <cell r="G226" t="str">
            <v>GRUPO CONVERSAO</v>
          </cell>
        </row>
        <row r="227">
          <cell r="A227">
            <v>20107</v>
          </cell>
          <cell r="B227" t="str">
            <v>ADESIVO SPRAY 75 LT 300G 3M</v>
          </cell>
          <cell r="C227" t="str">
            <v>3M</v>
          </cell>
          <cell r="E227" t="str">
            <v>3M DO BRASIL LTDA</v>
          </cell>
          <cell r="F227">
            <v>1040</v>
          </cell>
          <cell r="G227" t="str">
            <v>............................................</v>
          </cell>
        </row>
        <row r="228">
          <cell r="A228">
            <v>20064</v>
          </cell>
          <cell r="B228" t="str">
            <v>ADESIVO SPRAY 76 LT 330G 3M</v>
          </cell>
          <cell r="C228" t="str">
            <v>3M</v>
          </cell>
          <cell r="E228" t="str">
            <v>3M DO BRASIL LTDA</v>
          </cell>
          <cell r="F228">
            <v>20056</v>
          </cell>
          <cell r="G228" t="str">
            <v>COLA INST./ ADESIVOS COLANTES</v>
          </cell>
        </row>
        <row r="229">
          <cell r="A229">
            <v>75</v>
          </cell>
          <cell r="B229" t="str">
            <v>ADITIVO ANTICRATERA 225ML SKY</v>
          </cell>
          <cell r="C229" t="str">
            <v>SKY</v>
          </cell>
          <cell r="E229" t="str">
            <v>SKYLACK TINTAS E VERNIZES LTDA</v>
          </cell>
          <cell r="F229">
            <v>20015</v>
          </cell>
          <cell r="G229" t="str">
            <v>CATALISADORES INDIVIDUAS</v>
          </cell>
        </row>
        <row r="230">
          <cell r="A230">
            <v>20052</v>
          </cell>
          <cell r="B230" t="str">
            <v>ADITIVO ANTICRATERA 450ML LAZZURIL</v>
          </cell>
          <cell r="C230" t="str">
            <v>SHERWIN WILLIAMS</v>
          </cell>
          <cell r="E230" t="str">
            <v>SHERWIN - WILLIAMS DO BRASIL IND. E COM. LTDA</v>
          </cell>
          <cell r="F230">
            <v>20015</v>
          </cell>
          <cell r="G230" t="str">
            <v>CATALISADORES INDIVIDUAS</v>
          </cell>
        </row>
        <row r="231">
          <cell r="A231">
            <v>21129</v>
          </cell>
          <cell r="B231" t="str">
            <v>ADITIVO TEXTURIZADOR 08030 LAZZURIL</v>
          </cell>
          <cell r="C231" t="str">
            <v>.</v>
          </cell>
          <cell r="E231" t="str">
            <v>SHERWIN - WILLIAMS DO BRASIL IND. E COM. LTDA</v>
          </cell>
          <cell r="F231">
            <v>999999</v>
          </cell>
          <cell r="G231" t="str">
            <v>GRUPO CONVERSAO</v>
          </cell>
        </row>
        <row r="232">
          <cell r="A232">
            <v>20745</v>
          </cell>
          <cell r="B232" t="str">
            <v>ADITIVO TEXTURIZADOR 450ML LAZZURIL</v>
          </cell>
          <cell r="C232" t="str">
            <v>SHERWIN WILLIAMS</v>
          </cell>
          <cell r="E232" t="str">
            <v>SHERWIN - WILLIAMS DO BRASIL IND. E COM. LTDA</v>
          </cell>
          <cell r="F232">
            <v>1001</v>
          </cell>
          <cell r="G232" t="str">
            <v>...............................</v>
          </cell>
        </row>
        <row r="233">
          <cell r="A233">
            <v>23656</v>
          </cell>
          <cell r="B233" t="str">
            <v>ADITIVO TEXTURIZADOR 900ML LAZZURIL</v>
          </cell>
          <cell r="C233" t="str">
            <v>SHERWIN WILLIAMS</v>
          </cell>
          <cell r="E233" t="str">
            <v>SHERWIN - WILLIAMS DO BRASIL IND. E COM. LTDA</v>
          </cell>
          <cell r="F233">
            <v>20015</v>
          </cell>
          <cell r="G233" t="str">
            <v>CATALISADORES INDIVIDUAS</v>
          </cell>
        </row>
        <row r="234">
          <cell r="A234">
            <v>23158</v>
          </cell>
          <cell r="B234" t="str">
            <v>ADITIVO VERMELHO PARA VERNIZ AXALTA</v>
          </cell>
          <cell r="C234" t="str">
            <v>AXALTA</v>
          </cell>
          <cell r="E234" t="str">
            <v>CARVIC COM VER DE PROD E EQ P/ REP AUTO LTDA</v>
          </cell>
          <cell r="F234">
            <v>20034</v>
          </cell>
          <cell r="G234" t="str">
            <v>VERNIZ AUTOMOTIVO</v>
          </cell>
        </row>
        <row r="235">
          <cell r="A235">
            <v>21093</v>
          </cell>
          <cell r="B235" t="str">
            <v>AEROGRAFO PROFISSIONAL COM KIT DE ACESSO EUROTECHNIKER</v>
          </cell>
          <cell r="C235" t="str">
            <v>.</v>
          </cell>
          <cell r="E235" t="str">
            <v>EURO TECHNIKER COM. IMP. E EXP. DE EQUIP. IND. LTD</v>
          </cell>
          <cell r="F235">
            <v>999999</v>
          </cell>
          <cell r="G235" t="str">
            <v>GRUPO CONVERSAO</v>
          </cell>
        </row>
        <row r="236">
          <cell r="A236">
            <v>23537</v>
          </cell>
          <cell r="B236" t="str">
            <v>AGUA SANITARIA 5LTS-3,11-ST</v>
          </cell>
          <cell r="C236" t="str">
            <v>TUFF</v>
          </cell>
          <cell r="E236" t="str">
            <v>LIMA &amp; PERGHER INDUSTRIAL E COMERCIO</v>
          </cell>
          <cell r="F236">
            <v>999999</v>
          </cell>
          <cell r="G236" t="str">
            <v>GRUPO CONVERSAO</v>
          </cell>
        </row>
        <row r="237">
          <cell r="A237">
            <v>22977</v>
          </cell>
          <cell r="B237" t="str">
            <v>AGUA SANITARIA SUPREMA 5LT</v>
          </cell>
          <cell r="C237" t="str">
            <v>.</v>
          </cell>
          <cell r="E237" t="str">
            <v>COM.ALVORADA LIMPEZA E DESCARTAVEIS</v>
          </cell>
          <cell r="F237">
            <v>999999</v>
          </cell>
          <cell r="G237" t="str">
            <v>GRUPO CONVERSAO</v>
          </cell>
        </row>
        <row r="238">
          <cell r="A238">
            <v>84500</v>
          </cell>
          <cell r="B238" t="str">
            <v>AGUARRAS MINERAL 18L BRASILUX</v>
          </cell>
          <cell r="C238" t="str">
            <v>BRASILUX</v>
          </cell>
          <cell r="E238" t="str">
            <v>BRASILUX TINTAS TECNICAS LTDA</v>
          </cell>
          <cell r="F238">
            <v>30013</v>
          </cell>
          <cell r="G238" t="str">
            <v>AGUARRAS</v>
          </cell>
        </row>
        <row r="239">
          <cell r="A239">
            <v>84030</v>
          </cell>
          <cell r="B239" t="str">
            <v>AGUARRAS MINERAL 5L BRASILUX</v>
          </cell>
          <cell r="C239" t="str">
            <v>BRASILUX</v>
          </cell>
          <cell r="E239" t="str">
            <v>BRASILUX TINTAS TECNICAS LTDA</v>
          </cell>
          <cell r="F239">
            <v>30013</v>
          </cell>
          <cell r="G239" t="str">
            <v>AGUARRAS</v>
          </cell>
        </row>
        <row r="240">
          <cell r="A240">
            <v>84029</v>
          </cell>
          <cell r="B240" t="str">
            <v>AGUARRAS MINERAL 900ML BRASILUX</v>
          </cell>
          <cell r="C240" t="str">
            <v>BRASILUX</v>
          </cell>
          <cell r="E240" t="str">
            <v>BRASILUX TINTAS TECNICAS LTDA</v>
          </cell>
          <cell r="F240">
            <v>30013</v>
          </cell>
          <cell r="G240" t="str">
            <v>AGUARRAS</v>
          </cell>
        </row>
        <row r="241">
          <cell r="A241">
            <v>21094</v>
          </cell>
          <cell r="B241" t="str">
            <v>AGULHA 1,4 MM EUROTECHNUKER</v>
          </cell>
          <cell r="C241" t="str">
            <v>.</v>
          </cell>
          <cell r="E241" t="str">
            <v>EURO TECHNIKER COM. IMP. E EXP. DE EQUIP. IND. LTD</v>
          </cell>
          <cell r="F241">
            <v>999999</v>
          </cell>
          <cell r="G241" t="str">
            <v>GRUPO CONVERSAO</v>
          </cell>
        </row>
        <row r="242">
          <cell r="A242">
            <v>21943</v>
          </cell>
          <cell r="B242" t="str">
            <v>AIRCOLOR ISOFAST FX1 400ML LIGHT ROBERLO</v>
          </cell>
          <cell r="C242" t="str">
            <v>.</v>
          </cell>
          <cell r="E242" t="str">
            <v>ROBERLO DO BRASIL LTDA</v>
          </cell>
          <cell r="F242">
            <v>999999</v>
          </cell>
          <cell r="G242" t="str">
            <v>GRUPO CONVERSAO</v>
          </cell>
        </row>
        <row r="243">
          <cell r="A243">
            <v>21515</v>
          </cell>
          <cell r="B243" t="str">
            <v>AIRCOLOR ZINCO 400ML ROBERLO</v>
          </cell>
          <cell r="C243" t="str">
            <v>.</v>
          </cell>
          <cell r="E243" t="str">
            <v>ROBERLO DO BRASIL LTDA</v>
          </cell>
          <cell r="F243">
            <v>999999</v>
          </cell>
          <cell r="G243" t="str">
            <v>GRUPO CONVERSAO</v>
          </cell>
        </row>
        <row r="244">
          <cell r="A244">
            <v>22212</v>
          </cell>
          <cell r="B244" t="str">
            <v>ALAVANCA COM TRAVA INFRA - BAND EQ</v>
          </cell>
          <cell r="C244" t="str">
            <v>.</v>
          </cell>
          <cell r="E244" t="str">
            <v>BAND EQUIPAMENTOS E MAQUINAS REPUXADORAS LTDA EPP</v>
          </cell>
          <cell r="F244">
            <v>999999</v>
          </cell>
          <cell r="G244" t="str">
            <v>GRUPO CONVERSAO</v>
          </cell>
        </row>
        <row r="245">
          <cell r="A245">
            <v>24381</v>
          </cell>
          <cell r="B245" t="str">
            <v>ALCOOL 70 AEROSOL ORBI</v>
          </cell>
          <cell r="C245" t="str">
            <v>ORBI</v>
          </cell>
          <cell r="E245" t="str">
            <v>ORBI QUIMICA S/A</v>
          </cell>
          <cell r="F245">
            <v>999999</v>
          </cell>
          <cell r="G245" t="str">
            <v>GRUPO CONVERSAO</v>
          </cell>
        </row>
        <row r="246">
          <cell r="A246">
            <v>23507</v>
          </cell>
          <cell r="B246" t="str">
            <v>ALCOOL GEL 500ML-5,13-ST</v>
          </cell>
          <cell r="C246" t="str">
            <v>BRILHOMAX</v>
          </cell>
          <cell r="E246" t="str">
            <v>AMS MATERIAL DE LIMPEZA EIRELI ME</v>
          </cell>
          <cell r="F246">
            <v>999999</v>
          </cell>
          <cell r="G246" t="str">
            <v>GRUPO CONVERSAO</v>
          </cell>
        </row>
        <row r="247">
          <cell r="A247">
            <v>23723</v>
          </cell>
          <cell r="B247" t="str">
            <v>ALCOOL GEL 5L UZUCLEAN</v>
          </cell>
          <cell r="C247" t="str">
            <v>ATUAIS</v>
          </cell>
          <cell r="E247" t="str">
            <v>UZUCLEAN INS COM IMP EXP LTDA</v>
          </cell>
          <cell r="F247">
            <v>20006</v>
          </cell>
          <cell r="G247" t="str">
            <v>CERA  / LIMPEZA /  POLIMENTO VEICULAR</v>
          </cell>
        </row>
        <row r="248">
          <cell r="A248">
            <v>23706</v>
          </cell>
          <cell r="B248" t="str">
            <v>ALCOOL GEL 70% 500ML RESICOLOR</v>
          </cell>
          <cell r="C248" t="str">
            <v>ATUAIS</v>
          </cell>
          <cell r="E248" t="str">
            <v>RESICOLOR INDUSTRIA DE PRODUTOS LTDA</v>
          </cell>
          <cell r="F248">
            <v>999999</v>
          </cell>
          <cell r="G248" t="str">
            <v>GRUPO CONVERSAO</v>
          </cell>
        </row>
        <row r="249">
          <cell r="A249">
            <v>23747</v>
          </cell>
          <cell r="B249" t="str">
            <v>ALCOOL GEL 70% GEL 1L RESICOLOR</v>
          </cell>
          <cell r="C249" t="str">
            <v>ATUAIS</v>
          </cell>
          <cell r="E249" t="str">
            <v>RESICOLOR INDUSTRIA DE PRODUTOS LTDA</v>
          </cell>
          <cell r="F249">
            <v>20006</v>
          </cell>
          <cell r="G249" t="str">
            <v>CERA  / LIMPEZA /  POLIMENTO VEICULAR</v>
          </cell>
        </row>
        <row r="250">
          <cell r="A250">
            <v>23707</v>
          </cell>
          <cell r="B250" t="str">
            <v>ALCOOL LIQUIDO 5LT 70%</v>
          </cell>
          <cell r="C250" t="str">
            <v>AUDAX</v>
          </cell>
          <cell r="E250" t="str">
            <v>COM.ALVORADA LIMPEZA E DESCARTAVEIS</v>
          </cell>
          <cell r="F250">
            <v>999999</v>
          </cell>
          <cell r="G250" t="str">
            <v>GRUPO CONVERSAO</v>
          </cell>
        </row>
        <row r="251">
          <cell r="A251">
            <v>167</v>
          </cell>
          <cell r="B251" t="str">
            <v>ALCOOL LIQUIDO 70% 5L UZUCLEAN</v>
          </cell>
          <cell r="C251" t="str">
            <v>.</v>
          </cell>
          <cell r="E251" t="str">
            <v>LIMA &amp; PERGHER INDUSTRIAL E COMERCIO</v>
          </cell>
          <cell r="F251">
            <v>999999</v>
          </cell>
          <cell r="G251" t="str">
            <v>GRUPO CONVERSAO</v>
          </cell>
        </row>
        <row r="252">
          <cell r="A252">
            <v>23746</v>
          </cell>
          <cell r="B252" t="str">
            <v>ALCOOL SPRAY 70 50ML CORAÇÃO-23,53-ST</v>
          </cell>
          <cell r="C252" t="str">
            <v>MAXI RUBBER</v>
          </cell>
          <cell r="E252" t="str">
            <v>MAXI RUBBER INDUSTRIAS QUIMICAS LTDA</v>
          </cell>
          <cell r="F252">
            <v>20006</v>
          </cell>
          <cell r="G252" t="str">
            <v>CERA  / LIMPEZA /  POLIMENTO VEICULAR</v>
          </cell>
        </row>
        <row r="253">
          <cell r="A253">
            <v>22527</v>
          </cell>
          <cell r="B253" t="str">
            <v>ALGODAO HIDROFILIO 500GR</v>
          </cell>
          <cell r="C253" t="str">
            <v>.</v>
          </cell>
          <cell r="E253" t="str">
            <v>TIRADENTES MEDICO HOSPITALAR LTDA</v>
          </cell>
          <cell r="F253">
            <v>999999</v>
          </cell>
          <cell r="G253" t="str">
            <v>GRUPO CONVERSAO</v>
          </cell>
        </row>
        <row r="254">
          <cell r="A254">
            <v>1</v>
          </cell>
          <cell r="B254" t="str">
            <v>ALGODAO HIDROFILO 500GR</v>
          </cell>
          <cell r="C254" t="str">
            <v>ISABABY</v>
          </cell>
          <cell r="E254" t="str">
            <v>ARCOM S.A.</v>
          </cell>
          <cell r="F254">
            <v>20006</v>
          </cell>
          <cell r="G254" t="str">
            <v>CERA  / LIMPEZA /  POLIMENTO VEICULAR</v>
          </cell>
        </row>
        <row r="255">
          <cell r="A255">
            <v>20589</v>
          </cell>
          <cell r="B255" t="str">
            <v>ALGODAO P/ POLIMENTO 100G NORTON</v>
          </cell>
          <cell r="C255" t="str">
            <v>NORTON</v>
          </cell>
          <cell r="E255" t="str">
            <v>SAINT- GOBAIN DO BRASIL PROD. IND. E CONSTR. LTDA</v>
          </cell>
          <cell r="F255">
            <v>20006</v>
          </cell>
          <cell r="G255" t="str">
            <v>CERA  / LIMPEZA /  POLIMENTO VEICULAR</v>
          </cell>
        </row>
        <row r="256">
          <cell r="A256">
            <v>83976</v>
          </cell>
          <cell r="B256" t="str">
            <v>ALICATE BICO CHATO 6"</v>
          </cell>
          <cell r="C256" t="str">
            <v>VONDER</v>
          </cell>
          <cell r="E256" t="str">
            <v>O.V.D. IMPORTADORA E DISTRIBUIDORA LTDA</v>
          </cell>
          <cell r="F256">
            <v>20028</v>
          </cell>
          <cell r="G256" t="str">
            <v>APLICADORES / ADAPTADORES / ENGATES / SUPORTES</v>
          </cell>
        </row>
        <row r="257">
          <cell r="A257">
            <v>83977</v>
          </cell>
          <cell r="B257" t="str">
            <v>ALICATE BOMBA D AGUA  12"</v>
          </cell>
          <cell r="C257" t="str">
            <v>VONDER</v>
          </cell>
          <cell r="E257" t="str">
            <v>O.V.D. IMPORTADORA E DISTRIBUIDORA LTDA</v>
          </cell>
          <cell r="F257">
            <v>20028</v>
          </cell>
          <cell r="G257" t="str">
            <v>APLICADORES / ADAPTADORES / ENGATES / SUPORTES</v>
          </cell>
        </row>
        <row r="258">
          <cell r="A258">
            <v>21467</v>
          </cell>
          <cell r="B258" t="str">
            <v>ALICATE CORTE DIAGONAL 6"</v>
          </cell>
          <cell r="C258" t="str">
            <v>VONDER</v>
          </cell>
          <cell r="E258" t="str">
            <v>O.V.D. IMPORTADORA E DISTRIBUIDORA LTDA</v>
          </cell>
          <cell r="F258">
            <v>20028</v>
          </cell>
          <cell r="G258" t="str">
            <v>APLICADORES / ADAPTADORES / ENGATES / SUPORTES</v>
          </cell>
        </row>
        <row r="259">
          <cell r="A259">
            <v>22094</v>
          </cell>
          <cell r="B259" t="str">
            <v>ALICATE GARRA NEGATIVO S/A BAND EQ</v>
          </cell>
          <cell r="C259" t="str">
            <v>.</v>
          </cell>
          <cell r="E259" t="str">
            <v>BAND EQUIPAMENTOS E MAQUINAS REPUXADORAS LTDA EPP</v>
          </cell>
          <cell r="F259">
            <v>999999</v>
          </cell>
          <cell r="G259" t="str">
            <v>GRUPO CONVERSAO</v>
          </cell>
        </row>
        <row r="260">
          <cell r="A260">
            <v>21468</v>
          </cell>
          <cell r="B260" t="str">
            <v>ALICATE TIPO TELEF. BICO RETO 8132-200JC GEDORE</v>
          </cell>
          <cell r="C260" t="str">
            <v>.</v>
          </cell>
          <cell r="E260" t="str">
            <v>TERRA UTIL. DE MAQUINAS, FERRAMENTAS E UTILID.</v>
          </cell>
          <cell r="F260">
            <v>999999</v>
          </cell>
          <cell r="G260" t="str">
            <v>GRUPO CONVERSAO</v>
          </cell>
        </row>
        <row r="261">
          <cell r="A261">
            <v>21476</v>
          </cell>
          <cell r="B261" t="str">
            <v>ALICATE UNIVERSAL 8 GEDORE</v>
          </cell>
          <cell r="C261" t="str">
            <v>.</v>
          </cell>
          <cell r="E261" t="str">
            <v>TERRA UTIL. DE MAQUINAS, FERRAMENTAS E UTILID.</v>
          </cell>
          <cell r="F261">
            <v>999999</v>
          </cell>
          <cell r="G261" t="str">
            <v>GRUPO CONVERSAO</v>
          </cell>
        </row>
        <row r="262">
          <cell r="A262">
            <v>22319</v>
          </cell>
          <cell r="B262" t="str">
            <v>ALICATE UNIVERSAL 8"</v>
          </cell>
          <cell r="C262" t="str">
            <v>VONDER</v>
          </cell>
          <cell r="E262" t="str">
            <v>O.V.D. IMPORTADORA E DISTRIBUIDORA LTDA</v>
          </cell>
          <cell r="F262">
            <v>20028</v>
          </cell>
          <cell r="G262" t="str">
            <v>APLICADORES / ADAPTADORES / ENGATES / SUPORTES</v>
          </cell>
        </row>
        <row r="263">
          <cell r="A263">
            <v>22302</v>
          </cell>
          <cell r="B263" t="str">
            <v>ALINHADOR DE MONOB 15T 27PC/S</v>
          </cell>
          <cell r="C263" t="str">
            <v>.</v>
          </cell>
          <cell r="E263" t="str">
            <v>TERRA UTIL. DE MAQUINAS, FERRAMENTAS E UTILID.</v>
          </cell>
          <cell r="F263">
            <v>999999</v>
          </cell>
          <cell r="G263" t="str">
            <v>GRUPO CONVERSAO</v>
          </cell>
        </row>
        <row r="264">
          <cell r="A264">
            <v>87061</v>
          </cell>
          <cell r="B264" t="str">
            <v>ALINHADOR DE MONOBLOCO 8 TON C/ PROLONGADOR 26 PÇS 4003 MARCON</v>
          </cell>
          <cell r="C264" t="str">
            <v>MARCON</v>
          </cell>
          <cell r="E264" t="str">
            <v>MARCON INDUSTRIA METALURGICA LTDA</v>
          </cell>
          <cell r="F264">
            <v>20028</v>
          </cell>
          <cell r="G264" t="str">
            <v>APLICADORES / ADAPTADORES / ENGATES / SUPORTES</v>
          </cell>
        </row>
        <row r="265">
          <cell r="A265">
            <v>20991</v>
          </cell>
          <cell r="B265" t="str">
            <v>ALL IN ONE LEATHER CARE - 3 EM 1 (LIMP E HID COURO) MOTHENS</v>
          </cell>
          <cell r="C265" t="str">
            <v>.</v>
          </cell>
          <cell r="E265" t="str">
            <v>AUTOAMERICA IMP.EXP. DE PROD. AUTO. LTDA</v>
          </cell>
          <cell r="F265">
            <v>999999</v>
          </cell>
          <cell r="G265" t="str">
            <v>GRUPO CONVERSAO</v>
          </cell>
        </row>
        <row r="266">
          <cell r="A266">
            <v>23548</v>
          </cell>
          <cell r="B266" t="str">
            <v>ALMOFADA P/ CARIMBO N.3</v>
          </cell>
          <cell r="C266" t="str">
            <v>MASTERPRINT</v>
          </cell>
          <cell r="E266" t="str">
            <v>OMNI COMERCIO E SERVIÇOS LTDA</v>
          </cell>
          <cell r="F266">
            <v>999999</v>
          </cell>
          <cell r="G266" t="str">
            <v>GRUPO CONVERSAO</v>
          </cell>
        </row>
        <row r="267">
          <cell r="A267">
            <v>85589</v>
          </cell>
          <cell r="B267" t="str">
            <v>ALUMAX 1,5L VONIXX</v>
          </cell>
          <cell r="C267" t="str">
            <v>VONIXX</v>
          </cell>
          <cell r="E267" t="str">
            <v>VONIXX INDUSTRIA E COMERCIO DE POLIDORES LTDA</v>
          </cell>
          <cell r="F267">
            <v>20011</v>
          </cell>
          <cell r="G267" t="str">
            <v>LINHA DE HIGENIZAÇÃO E ESTÉTICA  AUTOMOTIVA VONIX</v>
          </cell>
        </row>
        <row r="268">
          <cell r="A268">
            <v>85199</v>
          </cell>
          <cell r="B268" t="str">
            <v>ALUMAX 5L VONIXX</v>
          </cell>
          <cell r="C268" t="str">
            <v>VONIXX</v>
          </cell>
          <cell r="E268" t="str">
            <v>VONIXX INDUSTRIA E COMERCIO DE POLIDORES LTDA</v>
          </cell>
          <cell r="F268">
            <v>20011</v>
          </cell>
          <cell r="G268" t="str">
            <v>LINHA DE HIGENIZAÇÃO E ESTÉTICA  AUTOMOTIVA VONIX</v>
          </cell>
        </row>
        <row r="269">
          <cell r="A269">
            <v>22895</v>
          </cell>
          <cell r="B269" t="str">
            <v>ALUMINIO FINO QUARTO</v>
          </cell>
          <cell r="C269" t="str">
            <v>.</v>
          </cell>
          <cell r="E269" t="str">
            <v>FORNECEDOR CONVERSAO</v>
          </cell>
          <cell r="F269">
            <v>999999</v>
          </cell>
          <cell r="G269" t="str">
            <v>GRUPO CONVERSAO</v>
          </cell>
        </row>
        <row r="270">
          <cell r="A270">
            <v>22914</v>
          </cell>
          <cell r="B270" t="str">
            <v>ALUMINIO GRAUDO QUARTO</v>
          </cell>
          <cell r="C270" t="str">
            <v>.</v>
          </cell>
          <cell r="E270" t="str">
            <v>FORNECEDOR CONVERSAO</v>
          </cell>
          <cell r="F270">
            <v>999999</v>
          </cell>
          <cell r="G270" t="str">
            <v>GRUPO CONVERSAO</v>
          </cell>
        </row>
        <row r="271">
          <cell r="A271">
            <v>22902</v>
          </cell>
          <cell r="B271" t="str">
            <v>ALUMINIO MEDIO QUARTO</v>
          </cell>
          <cell r="C271" t="str">
            <v>.</v>
          </cell>
          <cell r="E271" t="str">
            <v>FORNECEDOR CONVERSAO</v>
          </cell>
          <cell r="F271">
            <v>999999</v>
          </cell>
          <cell r="G271" t="str">
            <v>GRUPO CONVERSAO</v>
          </cell>
        </row>
        <row r="272">
          <cell r="A272">
            <v>21429</v>
          </cell>
          <cell r="B272" t="str">
            <v>ALUMINIO OPALESCENTE P/ RODAS 3,600ML LAZZURIL</v>
          </cell>
          <cell r="C272" t="str">
            <v>.</v>
          </cell>
          <cell r="E272" t="str">
            <v>SHERWIN - WILLIAMS DO BRASIL IND. E COM. LTDA</v>
          </cell>
          <cell r="F272">
            <v>999999</v>
          </cell>
          <cell r="G272" t="str">
            <v>GRUPO CONVERSAO</v>
          </cell>
        </row>
        <row r="273">
          <cell r="A273">
            <v>21428</v>
          </cell>
          <cell r="B273" t="str">
            <v>ALUMINIO OPALESCENTE P/ RODAS 900ML LAZZURIL-21,46-ST</v>
          </cell>
          <cell r="C273" t="str">
            <v>SHERWIN WILLIAMS</v>
          </cell>
          <cell r="E273" t="str">
            <v>SHERWIN - WILLIAMS DO BRASIL IND. E COM. LTDA</v>
          </cell>
          <cell r="F273">
            <v>20002</v>
          </cell>
          <cell r="G273" t="str">
            <v>TINTAS POLIÉSTER</v>
          </cell>
        </row>
        <row r="274">
          <cell r="A274">
            <v>22815</v>
          </cell>
          <cell r="B274" t="str">
            <v>ALUMINIO ORANGE QUARTO</v>
          </cell>
          <cell r="C274" t="str">
            <v>.</v>
          </cell>
          <cell r="E274" t="str">
            <v>FORNECEDOR CONVERSAO</v>
          </cell>
          <cell r="F274">
            <v>999999</v>
          </cell>
          <cell r="G274" t="str">
            <v>GRUPO CONVERSAO</v>
          </cell>
        </row>
        <row r="275">
          <cell r="A275">
            <v>9818</v>
          </cell>
          <cell r="B275" t="str">
            <v>AM 11-21,94-ST</v>
          </cell>
          <cell r="C275" t="str">
            <v>ANJO</v>
          </cell>
          <cell r="E275" t="str">
            <v>ANJO QUIMICA DO BRASIL LTDA</v>
          </cell>
          <cell r="F275">
            <v>20048</v>
          </cell>
          <cell r="G275" t="str">
            <v>BASES - INATIVAS</v>
          </cell>
        </row>
        <row r="276">
          <cell r="A276">
            <v>270</v>
          </cell>
          <cell r="B276" t="str">
            <v>AM 17-21,94-ST</v>
          </cell>
          <cell r="C276" t="str">
            <v>ANJO</v>
          </cell>
          <cell r="E276" t="str">
            <v>ANJO QUIMICA DO BRASIL LTDA</v>
          </cell>
          <cell r="F276">
            <v>20048</v>
          </cell>
          <cell r="G276" t="str">
            <v>BASES - INATIVAS</v>
          </cell>
        </row>
        <row r="277">
          <cell r="A277">
            <v>271</v>
          </cell>
          <cell r="B277" t="str">
            <v>AM 30-21,94-ST</v>
          </cell>
          <cell r="C277" t="str">
            <v>ANJO</v>
          </cell>
          <cell r="E277" t="str">
            <v>ANJO QUIMICA DO BRASIL LTDA</v>
          </cell>
          <cell r="F277">
            <v>20048</v>
          </cell>
          <cell r="G277" t="str">
            <v>BASES - INATIVAS</v>
          </cell>
        </row>
        <row r="278">
          <cell r="A278">
            <v>272</v>
          </cell>
          <cell r="B278" t="str">
            <v>AM 37-21,94-ST</v>
          </cell>
          <cell r="C278" t="str">
            <v>ANJO</v>
          </cell>
          <cell r="E278" t="str">
            <v>ANJO QUIMICA DO BRASIL LTDA</v>
          </cell>
          <cell r="F278">
            <v>20048</v>
          </cell>
          <cell r="G278" t="str">
            <v>BASES - INATIVAS</v>
          </cell>
        </row>
        <row r="279">
          <cell r="A279">
            <v>22437</v>
          </cell>
          <cell r="B279" t="str">
            <v>AM 42-21,94-ST</v>
          </cell>
          <cell r="C279" t="str">
            <v>ANJO</v>
          </cell>
          <cell r="E279" t="str">
            <v>ANJO QUIMICA DO BRASIL LTDA</v>
          </cell>
          <cell r="F279">
            <v>20048</v>
          </cell>
          <cell r="G279" t="str">
            <v>BASES - INATIVAS</v>
          </cell>
        </row>
        <row r="280">
          <cell r="A280">
            <v>9814</v>
          </cell>
          <cell r="B280" t="str">
            <v>AM 46-21,94-ST</v>
          </cell>
          <cell r="C280" t="str">
            <v>ANJO</v>
          </cell>
          <cell r="E280" t="str">
            <v>ANJO QUIMICA DO BRASIL LTDA</v>
          </cell>
          <cell r="F280">
            <v>20048</v>
          </cell>
          <cell r="G280" t="str">
            <v>BASES - INATIVAS</v>
          </cell>
        </row>
        <row r="281">
          <cell r="A281">
            <v>9780</v>
          </cell>
          <cell r="B281" t="str">
            <v>AM 49-21,94-ST</v>
          </cell>
          <cell r="C281" t="str">
            <v>ANJO</v>
          </cell>
          <cell r="E281" t="str">
            <v>ANJO QUIMICA DO BRASIL LTDA</v>
          </cell>
          <cell r="F281">
            <v>20048</v>
          </cell>
          <cell r="G281" t="str">
            <v>BASES - INATIVAS</v>
          </cell>
        </row>
        <row r="282">
          <cell r="A282">
            <v>265</v>
          </cell>
          <cell r="B282" t="str">
            <v>AM 51-21,94-ST</v>
          </cell>
          <cell r="C282" t="str">
            <v>ANJO</v>
          </cell>
          <cell r="E282" t="str">
            <v>ANJO QUIMICA DO BRASIL LTDA</v>
          </cell>
          <cell r="F282">
            <v>20048</v>
          </cell>
          <cell r="G282" t="str">
            <v>BASES - INATIVAS</v>
          </cell>
        </row>
        <row r="283">
          <cell r="A283">
            <v>21392</v>
          </cell>
          <cell r="B283" t="str">
            <v>AM 60-21,94-ST</v>
          </cell>
          <cell r="C283" t="str">
            <v>ANJO</v>
          </cell>
          <cell r="E283" t="str">
            <v>ANJO QUIMICA DO BRASIL LTDA</v>
          </cell>
          <cell r="F283">
            <v>20048</v>
          </cell>
          <cell r="G283" t="str">
            <v>BASES - INATIVAS</v>
          </cell>
        </row>
        <row r="284">
          <cell r="A284">
            <v>9825</v>
          </cell>
          <cell r="B284" t="str">
            <v>AM 68-21,94-ST</v>
          </cell>
          <cell r="C284" t="str">
            <v>ANJO</v>
          </cell>
          <cell r="E284" t="str">
            <v>ANJO QUIMICA DO BRASIL LTDA</v>
          </cell>
          <cell r="F284">
            <v>20048</v>
          </cell>
          <cell r="G284" t="str">
            <v>BASES - INATIVAS</v>
          </cell>
        </row>
        <row r="285">
          <cell r="A285">
            <v>170</v>
          </cell>
          <cell r="B285" t="str">
            <v>AM0001 ANJOMIX POLIESTER PRETO 3,6L-21,95-ST</v>
          </cell>
          <cell r="C285" t="str">
            <v>ANJO</v>
          </cell>
          <cell r="E285" t="str">
            <v>ANJO QUIMICA DO BRASIL LTDA</v>
          </cell>
          <cell r="F285">
            <v>20048</v>
          </cell>
          <cell r="G285" t="str">
            <v>BASES - INATIVAS</v>
          </cell>
        </row>
        <row r="286">
          <cell r="A286">
            <v>83769</v>
          </cell>
          <cell r="B286" t="str">
            <v>AM0002-21,94-ST</v>
          </cell>
          <cell r="C286" t="str">
            <v>ANJO</v>
          </cell>
          <cell r="E286" t="str">
            <v>ANJO QUIMICA DO BRASIL LTDA</v>
          </cell>
          <cell r="F286">
            <v>20048</v>
          </cell>
          <cell r="G286" t="str">
            <v>BASES - INATIVAS</v>
          </cell>
        </row>
        <row r="287">
          <cell r="A287">
            <v>178</v>
          </cell>
          <cell r="B287" t="str">
            <v>AM0003 ANJOMIX POLIESTER BRANCO PURO 3,6L-21,94-ST</v>
          </cell>
          <cell r="C287" t="str">
            <v>ANJO</v>
          </cell>
          <cell r="E287" t="str">
            <v>ANJO QUIMICA DO BRASIL LTDA</v>
          </cell>
          <cell r="F287">
            <v>20048</v>
          </cell>
          <cell r="G287" t="str">
            <v>BASES - INATIVAS</v>
          </cell>
        </row>
        <row r="288">
          <cell r="A288">
            <v>83767</v>
          </cell>
          <cell r="B288" t="str">
            <v>AM00031-21,94-ST</v>
          </cell>
          <cell r="C288" t="str">
            <v>ANJO</v>
          </cell>
          <cell r="E288" t="str">
            <v>ANJO QUIMICA DO BRASIL LTDA</v>
          </cell>
          <cell r="F288">
            <v>20048</v>
          </cell>
          <cell r="G288" t="str">
            <v>BASES - INATIVAS</v>
          </cell>
        </row>
        <row r="289">
          <cell r="A289">
            <v>198</v>
          </cell>
          <cell r="B289" t="str">
            <v>AM0005 ANJOMIX POLIESTER AZUL MEDIO 0,900ML-21,94-ST</v>
          </cell>
          <cell r="C289" t="str">
            <v>ANJO</v>
          </cell>
          <cell r="E289" t="str">
            <v>ANJO QUIMICA DO BRASIL LTDA</v>
          </cell>
          <cell r="F289">
            <v>20048</v>
          </cell>
          <cell r="G289" t="str">
            <v>BASES - INATIVAS</v>
          </cell>
        </row>
        <row r="290">
          <cell r="A290">
            <v>171</v>
          </cell>
          <cell r="B290" t="str">
            <v>AM0007 ANJOMIX POLIESTER AZUL ESCURO 0,900ML-21,94-ST</v>
          </cell>
          <cell r="C290" t="str">
            <v>ANJO</v>
          </cell>
          <cell r="E290" t="str">
            <v>ANJO QUIMICA DO BRASIL LTDA</v>
          </cell>
          <cell r="F290">
            <v>20048</v>
          </cell>
          <cell r="G290" t="str">
            <v>BASES - INATIVAS</v>
          </cell>
        </row>
        <row r="291">
          <cell r="A291">
            <v>179</v>
          </cell>
          <cell r="B291" t="str">
            <v>AM0008 ANJOMIX POLIESTER PRETO LIMPO 3,6L-21,94-ST</v>
          </cell>
          <cell r="C291" t="str">
            <v>ANJO</v>
          </cell>
          <cell r="E291" t="str">
            <v>ANJO QUIMICA DO BRASIL LTDA</v>
          </cell>
          <cell r="F291">
            <v>20048</v>
          </cell>
          <cell r="G291" t="str">
            <v>BASES - INATIVAS</v>
          </cell>
        </row>
        <row r="292">
          <cell r="A292">
            <v>83776</v>
          </cell>
          <cell r="B292" t="str">
            <v>AM0009-21,94-ST</v>
          </cell>
          <cell r="C292" t="str">
            <v>ANJO</v>
          </cell>
          <cell r="E292" t="str">
            <v>ANJO QUIMICA DO BRASIL LTDA</v>
          </cell>
          <cell r="F292">
            <v>20048</v>
          </cell>
          <cell r="G292" t="str">
            <v>BASES - INATIVAS</v>
          </cell>
        </row>
        <row r="293">
          <cell r="A293">
            <v>199</v>
          </cell>
          <cell r="B293" t="str">
            <v>AM0010 ANJOMIX POLIESTER VERMELHO LIMPO 0,900ML-21,94-ST</v>
          </cell>
          <cell r="C293" t="str">
            <v>ANJO</v>
          </cell>
          <cell r="E293" t="str">
            <v>ANJO QUIMICA DO BRASIL LTDA</v>
          </cell>
          <cell r="F293">
            <v>20048</v>
          </cell>
          <cell r="G293" t="str">
            <v>BASES - INATIVAS</v>
          </cell>
        </row>
        <row r="294">
          <cell r="A294">
            <v>172</v>
          </cell>
          <cell r="B294" t="str">
            <v>AM0013 ANJOMIX POLIESTER VERMELHO TRANSPARENTE 0,900ML-21,94-ST</v>
          </cell>
          <cell r="C294" t="str">
            <v>ANJO</v>
          </cell>
          <cell r="E294" t="str">
            <v>ANJO QUIMICA DO BRASIL LTDA</v>
          </cell>
          <cell r="F294">
            <v>20048</v>
          </cell>
          <cell r="G294" t="str">
            <v>BASES - INATIVAS</v>
          </cell>
        </row>
        <row r="295">
          <cell r="A295">
            <v>173</v>
          </cell>
          <cell r="B295" t="str">
            <v>AM0014 ANJOMIX POLIESTER VEREMLHO OXIDO 0,900ML-21,94-ST</v>
          </cell>
          <cell r="C295" t="str">
            <v>ANJO</v>
          </cell>
          <cell r="E295" t="str">
            <v>ANJO QUIMICA DO BRASIL LTDA</v>
          </cell>
          <cell r="F295">
            <v>20048</v>
          </cell>
          <cell r="G295" t="str">
            <v>BASES - INATIVAS</v>
          </cell>
        </row>
        <row r="296">
          <cell r="A296">
            <v>23080</v>
          </cell>
          <cell r="B296" t="str">
            <v>AM0016-21,94-ST</v>
          </cell>
          <cell r="C296" t="str">
            <v>ANJO</v>
          </cell>
          <cell r="E296" t="str">
            <v>ANJO QUIMICA DO BRASIL LTDA</v>
          </cell>
          <cell r="F296">
            <v>20048</v>
          </cell>
          <cell r="G296" t="str">
            <v>BASES - INATIVAS</v>
          </cell>
        </row>
        <row r="297">
          <cell r="A297">
            <v>204</v>
          </cell>
          <cell r="B297" t="str">
            <v>AM0018 ANJOMIX POLIESTER AMARELO TRANSPARENTE 0,900ML-21,94-ST</v>
          </cell>
          <cell r="C297" t="str">
            <v>ANJO</v>
          </cell>
          <cell r="E297" t="str">
            <v>ANJO QUIMICA DO BRASIL LTDA</v>
          </cell>
          <cell r="F297">
            <v>20048</v>
          </cell>
          <cell r="G297" t="str">
            <v>BASES - INATIVAS</v>
          </cell>
        </row>
        <row r="298">
          <cell r="A298">
            <v>205</v>
          </cell>
          <cell r="B298" t="str">
            <v>AM0019 ANJOMIX POLIESTER AMARELO OXIDO 0,900ML-21,94-ST</v>
          </cell>
          <cell r="C298" t="str">
            <v>ANJO</v>
          </cell>
          <cell r="E298" t="str">
            <v>ANJO QUIMICA DO BRASIL LTDA</v>
          </cell>
          <cell r="F298">
            <v>20048</v>
          </cell>
          <cell r="G298" t="str">
            <v>BASES - INATIVAS</v>
          </cell>
        </row>
        <row r="299">
          <cell r="A299">
            <v>180</v>
          </cell>
          <cell r="B299" t="str">
            <v>AM0020 ANJOMIX POLIESTER AMARELO CROMO 0,900ML-21,94-ST</v>
          </cell>
          <cell r="C299" t="str">
            <v>ANJO</v>
          </cell>
          <cell r="E299" t="str">
            <v>ANJO QUIMICA DO BRASIL LTDA</v>
          </cell>
          <cell r="F299">
            <v>20048</v>
          </cell>
          <cell r="G299" t="str">
            <v>BASES - INATIVAS</v>
          </cell>
        </row>
        <row r="300">
          <cell r="A300">
            <v>200</v>
          </cell>
          <cell r="B300" t="str">
            <v>AM0022 ANJOMIX POLIESTER VERMELHO VIVO 0,900ML-21,94-ST</v>
          </cell>
          <cell r="C300" t="str">
            <v>ANJO</v>
          </cell>
          <cell r="E300" t="str">
            <v>ANJO QUIMICA DO BRASIL LTDA</v>
          </cell>
          <cell r="F300">
            <v>20048</v>
          </cell>
          <cell r="G300" t="str">
            <v>BASES - INATIVAS</v>
          </cell>
        </row>
        <row r="301">
          <cell r="A301">
            <v>83772</v>
          </cell>
          <cell r="B301" t="str">
            <v>AM0023-21,94-ST</v>
          </cell>
          <cell r="C301" t="str">
            <v>ANJO</v>
          </cell>
          <cell r="E301" t="str">
            <v>ANJO QUIMICA DO BRASIL LTDA</v>
          </cell>
          <cell r="F301">
            <v>20048</v>
          </cell>
          <cell r="G301" t="str">
            <v>BASES - INATIVAS</v>
          </cell>
        </row>
        <row r="302">
          <cell r="A302">
            <v>181</v>
          </cell>
          <cell r="B302" t="str">
            <v>AM0027 ANJOMIX POLIESTER ROSA 0,900ML-21,94-ST</v>
          </cell>
          <cell r="C302" t="str">
            <v>ANJO</v>
          </cell>
          <cell r="E302" t="str">
            <v>ANJO QUIMICA DO BRASIL LTDA</v>
          </cell>
          <cell r="F302">
            <v>20048</v>
          </cell>
          <cell r="G302" t="str">
            <v>BASES - INATIVAS</v>
          </cell>
        </row>
        <row r="303">
          <cell r="A303">
            <v>182</v>
          </cell>
          <cell r="B303" t="str">
            <v>AM0028 ANJOMIX POLIESTER VERDE LIMPO 0,900ML-21,94-ST</v>
          </cell>
          <cell r="C303" t="str">
            <v>ANJO</v>
          </cell>
          <cell r="E303" t="str">
            <v>ANJO QUIMICA DO BRASIL LTDA</v>
          </cell>
          <cell r="F303">
            <v>20048</v>
          </cell>
          <cell r="G303" t="str">
            <v>BASES - INATIVAS</v>
          </cell>
        </row>
        <row r="304">
          <cell r="A304">
            <v>183</v>
          </cell>
          <cell r="B304" t="str">
            <v>AM0029 ANJOMIX POLIESTER VERDE INTENSO 0,900ML-21,94-ST</v>
          </cell>
          <cell r="C304" t="str">
            <v>ANJO</v>
          </cell>
          <cell r="E304" t="str">
            <v>ANJO QUIMICA DO BRASIL LTDA</v>
          </cell>
          <cell r="F304">
            <v>20048</v>
          </cell>
          <cell r="G304" t="str">
            <v>BASES - INATIVAS</v>
          </cell>
        </row>
        <row r="305">
          <cell r="A305">
            <v>83768</v>
          </cell>
          <cell r="B305" t="str">
            <v>AM0032-21,94-ST</v>
          </cell>
          <cell r="C305" t="str">
            <v>ANJO</v>
          </cell>
          <cell r="E305" t="str">
            <v>ANJO QUIMICA DO BRASIL LTDA</v>
          </cell>
          <cell r="F305">
            <v>20048</v>
          </cell>
          <cell r="G305" t="str">
            <v>BASES - INATIVAS</v>
          </cell>
        </row>
        <row r="306">
          <cell r="A306">
            <v>83775</v>
          </cell>
          <cell r="B306" t="str">
            <v>AM0033-21,94-ST</v>
          </cell>
          <cell r="C306" t="str">
            <v>ANJO</v>
          </cell>
          <cell r="E306" t="str">
            <v>ANJO QUIMICA DO BRASIL LTDA</v>
          </cell>
          <cell r="F306">
            <v>20048</v>
          </cell>
          <cell r="G306" t="str">
            <v>BASES - INATIVAS</v>
          </cell>
        </row>
        <row r="307">
          <cell r="A307">
            <v>174</v>
          </cell>
          <cell r="B307" t="str">
            <v>AM0035 ADITIVO DE EFEITO METALIZADO 0,900ML-21,94-ST</v>
          </cell>
          <cell r="C307" t="str">
            <v>ANJO</v>
          </cell>
          <cell r="E307" t="str">
            <v>ANJO QUIMICA DO BRASIL LTDA</v>
          </cell>
          <cell r="F307">
            <v>20048</v>
          </cell>
          <cell r="G307" t="str">
            <v>BASES - INATIVAS</v>
          </cell>
        </row>
        <row r="308">
          <cell r="A308">
            <v>83771</v>
          </cell>
          <cell r="B308" t="str">
            <v>AM0039-21,94-ST</v>
          </cell>
          <cell r="C308" t="str">
            <v>ANJO</v>
          </cell>
          <cell r="E308" t="str">
            <v>ANJO QUIMICA DO BRASIL LTDA</v>
          </cell>
          <cell r="F308">
            <v>20048</v>
          </cell>
          <cell r="G308" t="str">
            <v>BASES - INATIVAS</v>
          </cell>
        </row>
        <row r="309">
          <cell r="A309">
            <v>83770</v>
          </cell>
          <cell r="B309" t="str">
            <v>AM0043-21,94-ST</v>
          </cell>
          <cell r="C309" t="str">
            <v>ANJO</v>
          </cell>
          <cell r="E309" t="str">
            <v>ANJO QUIMICA DO BRASIL LTDA</v>
          </cell>
          <cell r="F309">
            <v>20048</v>
          </cell>
          <cell r="G309" t="str">
            <v>BASES - INATIVAS</v>
          </cell>
        </row>
        <row r="310">
          <cell r="A310">
            <v>206</v>
          </cell>
          <cell r="B310" t="str">
            <v>AM0044 ANJOMIX POLIESTER ALUMINIO BRILHANTE MEDIO 3,6L-21,94-ST</v>
          </cell>
          <cell r="C310" t="str">
            <v>ANJO</v>
          </cell>
          <cell r="E310" t="str">
            <v>ANJO QUIMICA DO BRASIL LTDA</v>
          </cell>
          <cell r="F310">
            <v>20048</v>
          </cell>
          <cell r="G310" t="str">
            <v>BASES - INATIVAS</v>
          </cell>
        </row>
        <row r="311">
          <cell r="A311">
            <v>223</v>
          </cell>
          <cell r="B311" t="str">
            <v>AM0045 ANJOMIX POLIESTER ALUMINIO SUPER GRAUDO 3,600ML-21,94-ST</v>
          </cell>
          <cell r="C311" t="str">
            <v>ANJO</v>
          </cell>
          <cell r="E311" t="str">
            <v>ANJO QUIMICA DO BRASIL LTDA</v>
          </cell>
          <cell r="F311">
            <v>20048</v>
          </cell>
          <cell r="G311" t="str">
            <v>BASES - INATIVAS</v>
          </cell>
        </row>
        <row r="312">
          <cell r="A312">
            <v>217</v>
          </cell>
          <cell r="B312" t="str">
            <v>AM006 ANJOMIX POLIESTER AZUL MEDIO ESCURO 0,900ML-21,94-ST</v>
          </cell>
          <cell r="C312" t="str">
            <v>ANJO</v>
          </cell>
          <cell r="E312" t="str">
            <v>ANJO QUIMICA DO BRASIL LTDA</v>
          </cell>
          <cell r="F312">
            <v>20048</v>
          </cell>
          <cell r="G312" t="str">
            <v>BASES - INATIVAS</v>
          </cell>
        </row>
        <row r="313">
          <cell r="A313">
            <v>175</v>
          </cell>
          <cell r="B313" t="str">
            <v>AM0062 ANJOMIX POLIESTER PEROLA CRISTAL 240ML-21,94-ST</v>
          </cell>
          <cell r="C313" t="str">
            <v>ANJO</v>
          </cell>
          <cell r="E313" t="str">
            <v>ANJO QUIMICA DO BRASIL LTDA</v>
          </cell>
          <cell r="F313">
            <v>20048</v>
          </cell>
          <cell r="G313" t="str">
            <v>BASES - INATIVAS</v>
          </cell>
        </row>
        <row r="314">
          <cell r="A314">
            <v>184</v>
          </cell>
          <cell r="B314" t="str">
            <v>AM0063 ANJOMIX POLIESTER BASE TRANSPARENTE 3,6L-21,94-ST</v>
          </cell>
          <cell r="C314" t="str">
            <v>ANJO</v>
          </cell>
          <cell r="E314" t="str">
            <v>ANJO QUIMICA DO BRASIL LTDA</v>
          </cell>
          <cell r="F314">
            <v>20031</v>
          </cell>
          <cell r="G314" t="str">
            <v>BASES POLIÉSTER</v>
          </cell>
        </row>
        <row r="315">
          <cell r="A315">
            <v>22780</v>
          </cell>
          <cell r="B315" t="str">
            <v>AMARELO MEDIO LEAD FREE 900 ML.</v>
          </cell>
          <cell r="C315" t="str">
            <v>.</v>
          </cell>
          <cell r="E315" t="str">
            <v>FORNECEDOR CONVERSAO</v>
          </cell>
          <cell r="F315">
            <v>999999</v>
          </cell>
          <cell r="G315" t="str">
            <v>GRUPO CONVERSAO</v>
          </cell>
        </row>
        <row r="316">
          <cell r="A316">
            <v>85237</v>
          </cell>
          <cell r="B316" t="str">
            <v>AMOSTRA</v>
          </cell>
          <cell r="C316" t="str">
            <v>START</v>
          </cell>
          <cell r="E316" t="str">
            <v>RENOVA INDUSTRIA E COMERCIO LTDA</v>
          </cell>
          <cell r="F316">
            <v>999999</v>
          </cell>
          <cell r="G316" t="str">
            <v>GRUPO CONVERSAO</v>
          </cell>
        </row>
        <row r="317">
          <cell r="A317">
            <v>86590</v>
          </cell>
          <cell r="B317" t="str">
            <v>AN ACOTONE CONC BU1 AZUL INTENSO 720ML</v>
          </cell>
          <cell r="C317" t="str">
            <v>CORAL</v>
          </cell>
          <cell r="E317" t="str">
            <v>AKZO NOBEL LTDA DECOR</v>
          </cell>
          <cell r="F317">
            <v>30015</v>
          </cell>
          <cell r="G317" t="str">
            <v>PIGMENTOS IMOBILIÁRIOS</v>
          </cell>
        </row>
        <row r="318">
          <cell r="A318">
            <v>86595</v>
          </cell>
          <cell r="B318" t="str">
            <v>AN ACOTONE CONC BU2 AZUL CLARO 720ML</v>
          </cell>
          <cell r="C318" t="str">
            <v>CORAL</v>
          </cell>
          <cell r="E318" t="str">
            <v>AKZO NOBEL LTDA DECOR</v>
          </cell>
          <cell r="F318">
            <v>30015</v>
          </cell>
          <cell r="G318" t="str">
            <v>PIGMENTOS IMOBILIÁRIOS</v>
          </cell>
        </row>
        <row r="319">
          <cell r="A319">
            <v>86591</v>
          </cell>
          <cell r="B319" t="str">
            <v>AN ACOTONE CONC GR1 VERDE 720ML</v>
          </cell>
          <cell r="C319" t="str">
            <v>CORAL</v>
          </cell>
          <cell r="E319" t="str">
            <v>AKZO NOBEL LTDA DECOR</v>
          </cell>
          <cell r="F319">
            <v>30015</v>
          </cell>
          <cell r="G319" t="str">
            <v>PIGMENTOS IMOBILIÁRIOS</v>
          </cell>
        </row>
        <row r="320">
          <cell r="A320">
            <v>86584</v>
          </cell>
          <cell r="B320" t="str">
            <v>AN ACOTONE CONC MA1 MAGENTA 720ML</v>
          </cell>
          <cell r="C320" t="str">
            <v>CORAL</v>
          </cell>
          <cell r="E320" t="str">
            <v>AKZO NOBEL LTDA DECOR</v>
          </cell>
          <cell r="F320">
            <v>30015</v>
          </cell>
          <cell r="G320" t="str">
            <v>PIGMENTOS IMOBILIÁRIOS</v>
          </cell>
        </row>
        <row r="321">
          <cell r="A321">
            <v>86596</v>
          </cell>
          <cell r="B321" t="str">
            <v>AN ACOTONE CONC NO1 PRETO 720ML</v>
          </cell>
          <cell r="C321" t="str">
            <v>CORAL</v>
          </cell>
          <cell r="E321" t="str">
            <v>AKZO NOBEL LTDA DECOR</v>
          </cell>
          <cell r="F321">
            <v>30015</v>
          </cell>
          <cell r="G321" t="str">
            <v>PIGMENTOS IMOBILIÁRIOS</v>
          </cell>
        </row>
        <row r="322">
          <cell r="A322">
            <v>86593</v>
          </cell>
          <cell r="B322" t="str">
            <v>AN ACOTONE CONC OR1 LARANJA 720ML</v>
          </cell>
          <cell r="C322" t="str">
            <v>CORAL</v>
          </cell>
          <cell r="E322" t="str">
            <v>AKZO NOBEL LTDA DECOR</v>
          </cell>
          <cell r="F322">
            <v>30015</v>
          </cell>
          <cell r="G322" t="str">
            <v>PIGMENTOS IMOBILIÁRIOS</v>
          </cell>
        </row>
        <row r="323">
          <cell r="A323">
            <v>86594</v>
          </cell>
          <cell r="B323" t="str">
            <v>AN ACOTONE CONC RE1 VERM INTENSO 720ML</v>
          </cell>
          <cell r="C323" t="str">
            <v>CORAL</v>
          </cell>
          <cell r="E323" t="str">
            <v>AKZO NOBEL LTDA DECOR</v>
          </cell>
          <cell r="F323">
            <v>30015</v>
          </cell>
          <cell r="G323" t="str">
            <v>PIGMENTOS IMOBILIÁRIOS</v>
          </cell>
        </row>
        <row r="324">
          <cell r="A324">
            <v>86585</v>
          </cell>
          <cell r="B324" t="str">
            <v>AN ACOTONE CONC UM1 MARROM 720ML</v>
          </cell>
          <cell r="C324" t="str">
            <v>CORAL</v>
          </cell>
          <cell r="E324" t="str">
            <v>AKZO NOBEL LTDA DECOR</v>
          </cell>
          <cell r="F324">
            <v>30015</v>
          </cell>
          <cell r="G324" t="str">
            <v>PIGMENTOS IMOBILIÁRIOS</v>
          </cell>
        </row>
        <row r="325">
          <cell r="A325">
            <v>86587</v>
          </cell>
          <cell r="B325" t="str">
            <v>AN ACOTONE CONC WH1 BRANCO 720ML</v>
          </cell>
          <cell r="C325" t="str">
            <v>CORAL</v>
          </cell>
          <cell r="E325" t="str">
            <v>AKZO NOBEL LTDA DECOR</v>
          </cell>
          <cell r="F325">
            <v>30015</v>
          </cell>
          <cell r="G325" t="str">
            <v>PIGMENTOS IMOBILIÁRIOS</v>
          </cell>
        </row>
        <row r="326">
          <cell r="A326">
            <v>86586</v>
          </cell>
          <cell r="B326" t="str">
            <v>AN ACOTONE CONC XR1 VERM OXIDO 720ML</v>
          </cell>
          <cell r="C326" t="str">
            <v>CORAL</v>
          </cell>
          <cell r="E326" t="str">
            <v>AKZO NOBEL LTDA DECOR</v>
          </cell>
          <cell r="F326">
            <v>30015</v>
          </cell>
          <cell r="G326" t="str">
            <v>PIGMENTOS IMOBILIÁRIOS</v>
          </cell>
        </row>
        <row r="327">
          <cell r="A327">
            <v>86588</v>
          </cell>
          <cell r="B327" t="str">
            <v>AN ACOTONE CONC XY1 AMARELO OXIDO 720ML</v>
          </cell>
          <cell r="C327" t="str">
            <v>CORAL</v>
          </cell>
          <cell r="E327" t="str">
            <v>AKZO NOBEL LTDA DECOR</v>
          </cell>
          <cell r="F327">
            <v>30015</v>
          </cell>
          <cell r="G327" t="str">
            <v>PIGMENTOS IMOBILIÁRIOS</v>
          </cell>
        </row>
        <row r="328">
          <cell r="A328">
            <v>86589</v>
          </cell>
          <cell r="B328" t="str">
            <v>AN ACOTONE CONC YE1 AMARELO 720ML</v>
          </cell>
          <cell r="C328" t="str">
            <v>CORAL</v>
          </cell>
          <cell r="E328" t="str">
            <v>AKZO NOBEL LTDA DECOR</v>
          </cell>
          <cell r="F328">
            <v>30015</v>
          </cell>
          <cell r="G328" t="str">
            <v>PIGMENTOS IMOBILIÁRIOS</v>
          </cell>
        </row>
        <row r="329">
          <cell r="A329">
            <v>86592</v>
          </cell>
          <cell r="B329" t="str">
            <v>AN ACOTONE CONC YE2 AMARELO ESVER 720ML</v>
          </cell>
          <cell r="C329" t="str">
            <v>CORAL</v>
          </cell>
          <cell r="E329" t="str">
            <v>AKZO NOBEL LTDA DECOR</v>
          </cell>
          <cell r="F329">
            <v>30015</v>
          </cell>
          <cell r="G329" t="str">
            <v>PIGMENTOS IMOBILIÁRIOS</v>
          </cell>
        </row>
        <row r="330">
          <cell r="A330">
            <v>84768</v>
          </cell>
          <cell r="B330" t="str">
            <v>AN ColorScala Selector VR Set</v>
          </cell>
          <cell r="C330" t="str">
            <v>WANDA</v>
          </cell>
          <cell r="E330" t="str">
            <v>AKZO NOBEL LTDA AUTO</v>
          </cell>
          <cell r="F330">
            <v>20028</v>
          </cell>
          <cell r="G330" t="str">
            <v>APLICADORES / ADAPTADORES / ENGATES / SUPORTES</v>
          </cell>
        </row>
        <row r="331">
          <cell r="A331">
            <v>22571</v>
          </cell>
          <cell r="B331" t="str">
            <v>ANEL 5.0 2.0 600ZZ PRA0042 3M</v>
          </cell>
          <cell r="C331" t="str">
            <v>.</v>
          </cell>
          <cell r="E331" t="str">
            <v>3M DO BRASIL LTDA</v>
          </cell>
          <cell r="F331">
            <v>999999</v>
          </cell>
          <cell r="G331" t="str">
            <v>GRUPO CONVERSAO</v>
          </cell>
        </row>
        <row r="332">
          <cell r="A332">
            <v>22603</v>
          </cell>
          <cell r="B332" t="str">
            <v>ANEL DA CAPA DE AR SGK 0023</v>
          </cell>
          <cell r="C332" t="str">
            <v>.</v>
          </cell>
          <cell r="E332" t="str">
            <v>SHERWIN - WILLIAMS DO BRASIL IND. E COM. LTDA</v>
          </cell>
          <cell r="F332">
            <v>999999</v>
          </cell>
          <cell r="G332" t="str">
            <v>GRUPO CONVERSAO</v>
          </cell>
        </row>
        <row r="333">
          <cell r="A333">
            <v>22574</v>
          </cell>
          <cell r="B333" t="str">
            <v>ANEL DE BLOQUEIO PEÇA LIX 3M</v>
          </cell>
          <cell r="C333" t="str">
            <v>.</v>
          </cell>
          <cell r="E333" t="str">
            <v>3M DO BRASIL LTDA</v>
          </cell>
          <cell r="F333">
            <v>999999</v>
          </cell>
          <cell r="G333" t="str">
            <v>GRUPO CONVERSAO</v>
          </cell>
        </row>
        <row r="334">
          <cell r="A334">
            <v>22614</v>
          </cell>
          <cell r="B334" t="str">
            <v>ANEL RETENCAO BSS 240104</v>
          </cell>
          <cell r="C334" t="str">
            <v>.</v>
          </cell>
          <cell r="E334" t="str">
            <v>SHERWIN - WILLIAMS DO BRASIL IND. E COM. LTDA</v>
          </cell>
          <cell r="F334">
            <v>999999</v>
          </cell>
          <cell r="G334" t="str">
            <v>GRUPO CONVERSAO</v>
          </cell>
        </row>
        <row r="335">
          <cell r="A335">
            <v>22608</v>
          </cell>
          <cell r="B335" t="str">
            <v>ANEL RETENÇÃO SST 8416</v>
          </cell>
          <cell r="C335" t="str">
            <v>.</v>
          </cell>
          <cell r="E335" t="str">
            <v>SHERWIN - WILLIAMS DO BRASIL IND. E COM. LTDA</v>
          </cell>
          <cell r="F335">
            <v>999999</v>
          </cell>
          <cell r="G335" t="str">
            <v>GRUPO CONVERSAO</v>
          </cell>
        </row>
        <row r="336">
          <cell r="A336">
            <v>194</v>
          </cell>
          <cell r="B336" t="str">
            <v>ANJODUR POLIESTER AZUL BUZIOS FIAT 01 0,900ML-21,94-ST</v>
          </cell>
          <cell r="C336" t="str">
            <v>ANJO</v>
          </cell>
          <cell r="E336" t="str">
            <v>ANJO QUIMICA DO BRASIL LTDA</v>
          </cell>
          <cell r="F336">
            <v>20031</v>
          </cell>
          <cell r="G336" t="str">
            <v>BASES POLIÉSTER</v>
          </cell>
        </row>
        <row r="337">
          <cell r="A337">
            <v>177</v>
          </cell>
          <cell r="B337" t="str">
            <v>ANJODUR POLIESTER BRANCO BANCHISA FIAT 96 0,900ML-21,94-ST</v>
          </cell>
          <cell r="C337" t="str">
            <v>ANJO</v>
          </cell>
          <cell r="E337" t="str">
            <v>ANJO QUIMICA DO BRASIL LTDA</v>
          </cell>
          <cell r="F337">
            <v>20031</v>
          </cell>
          <cell r="G337" t="str">
            <v>BASES POLIÉSTER</v>
          </cell>
        </row>
        <row r="338">
          <cell r="A338">
            <v>195</v>
          </cell>
          <cell r="B338" t="str">
            <v>ANJODUR POLIESTER PRETO EBONY FORD 98 0,900ML-21,94-ST</v>
          </cell>
          <cell r="C338" t="str">
            <v>ANJO</v>
          </cell>
          <cell r="E338" t="str">
            <v>ANJO QUIMICA DO BRASIL LTDA</v>
          </cell>
          <cell r="F338">
            <v>20031</v>
          </cell>
          <cell r="G338" t="str">
            <v>BASES POLIÉSTER</v>
          </cell>
        </row>
        <row r="339">
          <cell r="A339">
            <v>83764</v>
          </cell>
          <cell r="B339" t="str">
            <v>ANJODUR POLIESTER VERMELHO ARPOADOR FORD 08 900ML-21,94-ST</v>
          </cell>
          <cell r="C339" t="str">
            <v>ANJO</v>
          </cell>
          <cell r="E339" t="str">
            <v>ANJO QUIMICA DO BRASIL LTDA</v>
          </cell>
          <cell r="F339">
            <v>20031</v>
          </cell>
          <cell r="G339" t="str">
            <v>BASES POLIÉSTER</v>
          </cell>
        </row>
        <row r="340">
          <cell r="A340">
            <v>197</v>
          </cell>
          <cell r="B340" t="str">
            <v>ANJODUR POLIESTER VERMELHO LYRA GM 04 0,900ML-21,94-ST</v>
          </cell>
          <cell r="C340" t="str">
            <v>ANJO</v>
          </cell>
          <cell r="E340" t="str">
            <v>ANJO QUIMICA DO BRASIL LTDA</v>
          </cell>
          <cell r="F340">
            <v>20031</v>
          </cell>
          <cell r="G340" t="str">
            <v>BASES POLIÉSTER</v>
          </cell>
        </row>
        <row r="341">
          <cell r="A341">
            <v>196</v>
          </cell>
          <cell r="B341" t="str">
            <v>ANJODUR POLIURETANO PRETO NINJA VW 95 0,675ML-21,94-ST</v>
          </cell>
          <cell r="C341" t="str">
            <v>ANJO</v>
          </cell>
          <cell r="E341" t="str">
            <v>ANJO QUIMICA DO BRASIL LTDA</v>
          </cell>
          <cell r="F341">
            <v>20031</v>
          </cell>
          <cell r="G341" t="str">
            <v>BASES POLIÉSTER</v>
          </cell>
        </row>
        <row r="342">
          <cell r="A342">
            <v>20001</v>
          </cell>
          <cell r="B342" t="str">
            <v>ANTI - SILICON 1LT SIKKENS</v>
          </cell>
          <cell r="C342" t="str">
            <v>SIKKENS</v>
          </cell>
          <cell r="E342" t="str">
            <v>AKZO NOBEL LTDA AUTO</v>
          </cell>
          <cell r="F342">
            <v>1050</v>
          </cell>
          <cell r="G342" t="str">
            <v>.........................................</v>
          </cell>
        </row>
        <row r="343">
          <cell r="A343">
            <v>21975</v>
          </cell>
          <cell r="B343" t="str">
            <v>ANTI RESPINGO SPRAY</v>
          </cell>
          <cell r="C343" t="str">
            <v>.</v>
          </cell>
          <cell r="E343" t="str">
            <v>EQUIMAF S/A. EQUIPAMENTOS MAQ. E FERRAMENTAS</v>
          </cell>
          <cell r="F343">
            <v>999999</v>
          </cell>
          <cell r="G343" t="str">
            <v>GRUPO CONVERSAO</v>
          </cell>
        </row>
        <row r="344">
          <cell r="A344">
            <v>21361</v>
          </cell>
          <cell r="B344" t="str">
            <v>ANTI-RESPINGO CARBOGRAFITE</v>
          </cell>
          <cell r="C344" t="str">
            <v>.</v>
          </cell>
          <cell r="E344" t="str">
            <v>DISTEC DF COMERCIO DE PRODUTOS AUTOMOTIVO</v>
          </cell>
          <cell r="F344">
            <v>999999</v>
          </cell>
          <cell r="G344" t="str">
            <v>GRUPO CONVERSAO</v>
          </cell>
        </row>
        <row r="345">
          <cell r="A345">
            <v>9988</v>
          </cell>
          <cell r="B345" t="str">
            <v>ANTISTATIC DEGREASER SIKKENS</v>
          </cell>
          <cell r="C345" t="str">
            <v>.</v>
          </cell>
          <cell r="E345" t="str">
            <v>SIKKENS</v>
          </cell>
          <cell r="F345">
            <v>999999</v>
          </cell>
          <cell r="G345" t="str">
            <v>GRUPO CONVERSAO</v>
          </cell>
        </row>
        <row r="346">
          <cell r="A346">
            <v>176</v>
          </cell>
          <cell r="B346" t="str">
            <v>AP0019 ANJOMIX POLIURETANO BRANCO 3,6L-21,94-ST</v>
          </cell>
          <cell r="C346" t="str">
            <v>ANJO</v>
          </cell>
          <cell r="E346" t="str">
            <v>ANJO QUIMICA DO BRASIL LTDA</v>
          </cell>
          <cell r="F346">
            <v>20048</v>
          </cell>
          <cell r="G346" t="str">
            <v>BASES - INATIVAS</v>
          </cell>
        </row>
        <row r="347">
          <cell r="A347">
            <v>83932</v>
          </cell>
          <cell r="B347" t="str">
            <v>APARELHO DE DIAGNOSTICO VEICULAR- POL 4100- S/N: XF6RS9110N1124</v>
          </cell>
          <cell r="C347" t="str">
            <v>.</v>
          </cell>
          <cell r="E347" t="str">
            <v>AIRZAP - ANEST IWATA IND. E COM. LTDA</v>
          </cell>
          <cell r="F347">
            <v>20058</v>
          </cell>
          <cell r="G347" t="str">
            <v>OUTRAS FERRAMENTAS / EQUIPAMENTOS</v>
          </cell>
        </row>
        <row r="348">
          <cell r="A348">
            <v>83988</v>
          </cell>
          <cell r="B348" t="str">
            <v>APARELHO ELETRICO DE ILUMINAÇÃO 226553627R</v>
          </cell>
          <cell r="C348" t="str">
            <v>.</v>
          </cell>
          <cell r="E348" t="str">
            <v>AIRZAP - ANEST IWATA IND. E COM. LTDA</v>
          </cell>
          <cell r="F348">
            <v>20058</v>
          </cell>
          <cell r="G348" t="str">
            <v>OUTRAS FERRAMENTAS / EQUIPAMENTOS</v>
          </cell>
        </row>
        <row r="349">
          <cell r="A349">
            <v>83989</v>
          </cell>
          <cell r="B349" t="str">
            <v>APARELHO ELETRICO DE ILUMINAÇÃO 265505271R</v>
          </cell>
          <cell r="C349" t="str">
            <v>.</v>
          </cell>
          <cell r="E349" t="str">
            <v>AIRZAP - ANEST IWATA IND. E COM. LTDA</v>
          </cell>
          <cell r="F349">
            <v>20058</v>
          </cell>
          <cell r="G349" t="str">
            <v>OUTRAS FERRAMENTAS / EQUIPAMENTOS</v>
          </cell>
        </row>
        <row r="350">
          <cell r="A350">
            <v>23969</v>
          </cell>
          <cell r="B350" t="str">
            <v>APARELHO TELEFONICO S/ FIO PRETO INTELBRAS</v>
          </cell>
          <cell r="C350" t="str">
            <v>.</v>
          </cell>
          <cell r="E350" t="str">
            <v>FORNECEDOR CONVERSAO</v>
          </cell>
          <cell r="F350">
            <v>999999</v>
          </cell>
          <cell r="G350" t="str">
            <v>GRUPO CONVERSAO</v>
          </cell>
        </row>
        <row r="351">
          <cell r="A351">
            <v>23751</v>
          </cell>
          <cell r="B351" t="str">
            <v>APLICADOR DE MASSA CELULOIDE ROYAL (VERMELHO)</v>
          </cell>
          <cell r="C351" t="str">
            <v>ROYAL</v>
          </cell>
          <cell r="E351" t="str">
            <v>ROYAL QUIMICA LTDA - EM RECUPERACAO JUDICIAL</v>
          </cell>
          <cell r="F351">
            <v>20028</v>
          </cell>
          <cell r="G351" t="str">
            <v>APLICADORES / ADAPTADORES / ENGATES / SUPORTES</v>
          </cell>
        </row>
        <row r="352">
          <cell r="A352">
            <v>10003</v>
          </cell>
          <cell r="B352" t="str">
            <v>APLICADOR DE POLYSTOP SIKKENS</v>
          </cell>
          <cell r="C352" t="str">
            <v>.</v>
          </cell>
          <cell r="E352" t="str">
            <v>SIKKENS</v>
          </cell>
          <cell r="F352">
            <v>999999</v>
          </cell>
          <cell r="G352" t="str">
            <v>GRUPO CONVERSAO</v>
          </cell>
        </row>
        <row r="353">
          <cell r="A353">
            <v>22692</v>
          </cell>
          <cell r="B353" t="str">
            <v>APLICADOR DE SACHE 600ML</v>
          </cell>
          <cell r="C353" t="str">
            <v>.</v>
          </cell>
          <cell r="E353" t="str">
            <v>TERRA UTIL. DE MAQUINAS, FERRAMENTAS E UTILID.</v>
          </cell>
          <cell r="F353">
            <v>999999</v>
          </cell>
          <cell r="G353" t="str">
            <v>GRUPO CONVERSAO</v>
          </cell>
        </row>
        <row r="354">
          <cell r="A354">
            <v>23582</v>
          </cell>
          <cell r="B354" t="str">
            <v>APLICADOR GEL/LIQUIDO EM PNEUS - CADILLAC</v>
          </cell>
          <cell r="C354" t="str">
            <v>POLI WAX</v>
          </cell>
          <cell r="E354" t="str">
            <v>JULIANA DA ROCHA MAIA</v>
          </cell>
          <cell r="F354">
            <v>1009</v>
          </cell>
          <cell r="G354" t="str">
            <v>.........</v>
          </cell>
        </row>
        <row r="355">
          <cell r="A355">
            <v>20845</v>
          </cell>
          <cell r="B355" t="str">
            <v>APLICADOR MANUAL P/ CARTUCHO 310ML</v>
          </cell>
          <cell r="C355" t="str">
            <v>.</v>
          </cell>
          <cell r="E355" t="str">
            <v>SAGOL PRODUTOS AUTOMOTIVOS LTDA</v>
          </cell>
          <cell r="F355">
            <v>999999</v>
          </cell>
          <cell r="G355" t="str">
            <v>GRUPO CONVERSAO</v>
          </cell>
        </row>
        <row r="356">
          <cell r="A356">
            <v>21127</v>
          </cell>
          <cell r="B356" t="str">
            <v>APLICADOR MANUAL P/ CARTUCHO 310ML E SALSICHA 400G</v>
          </cell>
          <cell r="C356" t="str">
            <v>.</v>
          </cell>
          <cell r="E356" t="str">
            <v>SAGOL PRODUTOS AUTOMOTIVOS LTDA</v>
          </cell>
          <cell r="F356">
            <v>999999</v>
          </cell>
          <cell r="G356" t="str">
            <v>GRUPO CONVERSAO</v>
          </cell>
        </row>
        <row r="357">
          <cell r="A357">
            <v>23627</v>
          </cell>
          <cell r="B357" t="str">
            <v>APLICADOR MANUAL TUBO/SACHE VONDER</v>
          </cell>
          <cell r="C357" t="str">
            <v>VONDER</v>
          </cell>
          <cell r="E357" t="str">
            <v>O.V.D. IMPORTADORA E DISTRIBUIDORA LTDA</v>
          </cell>
          <cell r="F357">
            <v>20028</v>
          </cell>
          <cell r="G357" t="str">
            <v>APLICADORES / ADAPTADORES / ENGATES / SUPORTES</v>
          </cell>
        </row>
        <row r="358">
          <cell r="A358">
            <v>85200</v>
          </cell>
          <cell r="B358" t="str">
            <v>APLICADOR MICROFIBRA VONIXX</v>
          </cell>
          <cell r="C358" t="str">
            <v>VONIXX</v>
          </cell>
          <cell r="E358" t="str">
            <v>VONIXX INDUSTRIA E COMERCIO DE POLIDORES LTDA</v>
          </cell>
          <cell r="F358">
            <v>20011</v>
          </cell>
          <cell r="G358" t="str">
            <v>LINHA DE HIGENIZAÇÃO E ESTÉTICA  AUTOMOTIVA VONIX</v>
          </cell>
        </row>
        <row r="359">
          <cell r="A359">
            <v>23783</v>
          </cell>
          <cell r="B359" t="str">
            <v>APLICADOR P/ SILICONE AMARELO/PRETO VONDER</v>
          </cell>
          <cell r="C359" t="str">
            <v>VONDER</v>
          </cell>
          <cell r="E359" t="str">
            <v>O.V.D. IMPORTADORA E DISTRIBUIDORA LTDA</v>
          </cell>
          <cell r="F359">
            <v>20028</v>
          </cell>
          <cell r="G359" t="str">
            <v>APLICADORES / ADAPTADORES / ENGATES / SUPORTES</v>
          </cell>
        </row>
        <row r="360">
          <cell r="A360">
            <v>23789</v>
          </cell>
          <cell r="B360" t="str">
            <v>APLICADOR P/ SILICONE PNEUMATICO APV 310</v>
          </cell>
          <cell r="C360" t="str">
            <v>VONDER</v>
          </cell>
          <cell r="E360" t="str">
            <v>O.V.D. IMPORTADORA E DISTRIBUIDORA LTDA</v>
          </cell>
          <cell r="F360">
            <v>20028</v>
          </cell>
          <cell r="G360" t="str">
            <v>APLICADORES / ADAPTADORES / ENGATES / SUPORTES</v>
          </cell>
        </row>
        <row r="361">
          <cell r="A361">
            <v>22288</v>
          </cell>
          <cell r="B361" t="str">
            <v>APLICADOR PARA MASSA ANJO (BRINDE)</v>
          </cell>
          <cell r="C361" t="str">
            <v>.</v>
          </cell>
          <cell r="E361" t="str">
            <v>ANJO QUIMICA DO BRASIL LTDA</v>
          </cell>
          <cell r="F361">
            <v>999999</v>
          </cell>
          <cell r="G361" t="str">
            <v>GRUPO CONVERSAO</v>
          </cell>
        </row>
        <row r="362">
          <cell r="A362">
            <v>20092</v>
          </cell>
          <cell r="B362" t="str">
            <v>APLICADOR PARA MASSA LAZZURIL</v>
          </cell>
          <cell r="C362" t="str">
            <v>SHERWIN WILLIAMS</v>
          </cell>
          <cell r="E362" t="str">
            <v>SHERWIN - WILLIAMS DO BRASIL IND. E COM. LTDA</v>
          </cell>
          <cell r="F362">
            <v>1015</v>
          </cell>
          <cell r="G362" t="str">
            <v>............</v>
          </cell>
        </row>
        <row r="363">
          <cell r="A363">
            <v>23786</v>
          </cell>
          <cell r="B363" t="str">
            <v>APLICADOR PARA SILICONE VERMELHO 954</v>
          </cell>
          <cell r="C363" t="str">
            <v>VONDER</v>
          </cell>
          <cell r="E363" t="str">
            <v>O.V.D. IMPORTADORA E DISTRIBUIDORA LTDA</v>
          </cell>
          <cell r="F363">
            <v>20028</v>
          </cell>
          <cell r="G363" t="str">
            <v>APLICADORES / ADAPTADORES / ENGATES / SUPORTES</v>
          </cell>
        </row>
        <row r="364">
          <cell r="A364">
            <v>23600</v>
          </cell>
          <cell r="B364" t="str">
            <v>APLICADOR PNEU COX</v>
          </cell>
          <cell r="C364" t="str">
            <v>.</v>
          </cell>
          <cell r="E364" t="str">
            <v>DISTEC DF COMERCIO DE PRODUTOS AUTOMOTIVO</v>
          </cell>
          <cell r="F364">
            <v>1015</v>
          </cell>
          <cell r="G364" t="str">
            <v>............</v>
          </cell>
        </row>
        <row r="365">
          <cell r="A365">
            <v>21099</v>
          </cell>
          <cell r="B365" t="str">
            <v>APLICADOR PNEUMATICO 61006-10 ( SACHES ) COX</v>
          </cell>
          <cell r="C365" t="str">
            <v>.</v>
          </cell>
          <cell r="E365" t="str">
            <v>DISTEC DF COMERCIO DE PRODUTOS AUTOMOTIVO</v>
          </cell>
          <cell r="F365">
            <v>999999</v>
          </cell>
          <cell r="G365" t="str">
            <v>GRUPO CONVERSAO</v>
          </cell>
        </row>
        <row r="366">
          <cell r="A366">
            <v>87027</v>
          </cell>
          <cell r="B366" t="str">
            <v>APLICADOR PNEUMATICO AIR POWER 600 P/ SACHE 600ML SOLUFIX</v>
          </cell>
          <cell r="C366" t="str">
            <v>SOLUÇÃO ADESIVOS</v>
          </cell>
          <cell r="E366" t="str">
            <v>SOLUCAO ADESIVOS E SELANTES LTDA</v>
          </cell>
          <cell r="F366">
            <v>20056</v>
          </cell>
          <cell r="G366" t="str">
            <v>COLA INST./ ADESIVOS COLANTES</v>
          </cell>
        </row>
        <row r="367">
          <cell r="A367">
            <v>22933</v>
          </cell>
          <cell r="B367" t="str">
            <v>APLICADOR PNEUMATICO CP9885 (SACHES)</v>
          </cell>
          <cell r="C367" t="str">
            <v>.</v>
          </cell>
          <cell r="E367" t="str">
            <v>DISTEC DF COMERCIO DE PRODUTOS AUTOMOTIVO</v>
          </cell>
          <cell r="F367">
            <v>999999</v>
          </cell>
          <cell r="G367" t="str">
            <v>GRUPO CONVERSAO</v>
          </cell>
        </row>
        <row r="368">
          <cell r="A368">
            <v>85571</v>
          </cell>
          <cell r="B368" t="str">
            <v>APLICADOR PNEUMATICO SACHE 1013 SIGMA</v>
          </cell>
          <cell r="C368" t="str">
            <v>SIGMA</v>
          </cell>
          <cell r="E368" t="str">
            <v>CARVIC COM VER DE PROD E EQ P/ REP AUTO LTDA</v>
          </cell>
          <cell r="F368">
            <v>20028</v>
          </cell>
          <cell r="G368" t="str">
            <v>APLICADORES / ADAPTADORES / ENGATES / SUPORTES</v>
          </cell>
        </row>
        <row r="369">
          <cell r="A369">
            <v>20065</v>
          </cell>
          <cell r="B369" t="str">
            <v>APLICADOR SELANTE COM CARTUCHO WALCOM</v>
          </cell>
          <cell r="C369" t="str">
            <v>.</v>
          </cell>
          <cell r="E369" t="str">
            <v>REPINTURA E REPARACAO AUTOMOTI</v>
          </cell>
          <cell r="F369">
            <v>999999</v>
          </cell>
          <cell r="G369" t="str">
            <v>GRUPO CONVERSAO</v>
          </cell>
        </row>
        <row r="370">
          <cell r="A370">
            <v>23278</v>
          </cell>
          <cell r="B370" t="str">
            <v>APLICADOR VX45 DE MICROFIBRA SUPER MACIO 7X10CM ALCANCE</v>
          </cell>
          <cell r="C370" t="str">
            <v>ALCANCE</v>
          </cell>
          <cell r="E370" t="str">
            <v>ALCANCE TECNOLOGIA QUIMICA LTDA</v>
          </cell>
          <cell r="F370">
            <v>20028</v>
          </cell>
          <cell r="G370" t="str">
            <v>APLICADORES / ADAPTADORES / ENGATES / SUPORTES</v>
          </cell>
        </row>
        <row r="371">
          <cell r="A371">
            <v>23551</v>
          </cell>
          <cell r="B371" t="str">
            <v>APONTADOR ESCOLAR SIMPLES</v>
          </cell>
          <cell r="C371" t="str">
            <v>UTILER</v>
          </cell>
          <cell r="E371" t="str">
            <v>OMNI COMERCIO E SERVIÇOS LTDA</v>
          </cell>
          <cell r="F371">
            <v>999999</v>
          </cell>
          <cell r="G371" t="str">
            <v>GRUPO CONVERSAO</v>
          </cell>
        </row>
        <row r="372">
          <cell r="A372">
            <v>22720</v>
          </cell>
          <cell r="B372" t="str">
            <v>APPEARANCE PLUS 5,4 L.</v>
          </cell>
          <cell r="C372" t="str">
            <v>.</v>
          </cell>
          <cell r="E372" t="str">
            <v>FORNECEDOR CONVERSAO</v>
          </cell>
          <cell r="F372">
            <v>999999</v>
          </cell>
          <cell r="G372" t="str">
            <v>GRUPO CONVERSAO</v>
          </cell>
        </row>
        <row r="373">
          <cell r="A373">
            <v>10127</v>
          </cell>
          <cell r="B373" t="str">
            <v>ARALDITE HOBBY BRASCOLA</v>
          </cell>
          <cell r="C373" t="str">
            <v>.</v>
          </cell>
          <cell r="E373" t="str">
            <v>BRASCOLA LTDA</v>
          </cell>
          <cell r="F373">
            <v>999999</v>
          </cell>
          <cell r="G373" t="str">
            <v>GRUPO CONVERSAO</v>
          </cell>
        </row>
        <row r="374">
          <cell r="A374">
            <v>23081</v>
          </cell>
          <cell r="B374" t="str">
            <v>ARAME LATONADO 1,59MM (1/16)</v>
          </cell>
          <cell r="C374" t="str">
            <v>.</v>
          </cell>
          <cell r="E374" t="str">
            <v>MELHORES MARCAS COMERCIO E REPR.DE FERRAMENTAS LT</v>
          </cell>
          <cell r="F374">
            <v>999999</v>
          </cell>
          <cell r="G374" t="str">
            <v>GRUPO CONVERSAO</v>
          </cell>
        </row>
        <row r="375">
          <cell r="A375">
            <v>23875</v>
          </cell>
          <cell r="B375" t="str">
            <v>ARAME MIG 0,8MM 5KG VONDER</v>
          </cell>
          <cell r="C375" t="str">
            <v>VONDER</v>
          </cell>
          <cell r="E375" t="str">
            <v>O.V.D. IMPORTADORA E DISTRIBUIDORA LTDA</v>
          </cell>
          <cell r="F375">
            <v>20028</v>
          </cell>
          <cell r="G375" t="str">
            <v>APLICADORES / ADAPTADORES / ENGATES / SUPORTES</v>
          </cell>
        </row>
        <row r="376">
          <cell r="A376">
            <v>21456</v>
          </cell>
          <cell r="B376" t="str">
            <v>ARAME QUADRADO C/ 50M ( 1.00 PC ) ( 1 )</v>
          </cell>
          <cell r="C376" t="str">
            <v>.</v>
          </cell>
          <cell r="E376" t="str">
            <v>SAGOL PRODUTOS AUTOMOTIVOS LTDA</v>
          </cell>
          <cell r="F376">
            <v>999999</v>
          </cell>
          <cell r="G376" t="str">
            <v>GRUPO CONVERSAO</v>
          </cell>
        </row>
        <row r="377">
          <cell r="A377">
            <v>20086</v>
          </cell>
          <cell r="B377" t="str">
            <v>ARAME SOLDA AMARELA 3/32 LATAO 2KG</v>
          </cell>
          <cell r="C377" t="str">
            <v>.</v>
          </cell>
          <cell r="E377" t="str">
            <v>NOVA DISTRIBUIDORA DE FERRAGENS LTDA</v>
          </cell>
          <cell r="F377">
            <v>999999</v>
          </cell>
          <cell r="G377" t="str">
            <v>GRUPO CONVERSAO</v>
          </cell>
        </row>
        <row r="378">
          <cell r="A378">
            <v>20084</v>
          </cell>
          <cell r="B378" t="str">
            <v>ARAME SOLDA COBREADO FINO 1KG</v>
          </cell>
          <cell r="C378" t="str">
            <v>VONDER</v>
          </cell>
          <cell r="E378" t="str">
            <v>O.V.D. IMPORTADORA E DISTRIBUIDORA LTDA</v>
          </cell>
          <cell r="F378">
            <v>20028</v>
          </cell>
          <cell r="G378" t="str">
            <v>APLICADORES / ADAPTADORES / ENGATES / SUPORTES</v>
          </cell>
        </row>
        <row r="379">
          <cell r="A379">
            <v>20085</v>
          </cell>
          <cell r="B379" t="str">
            <v>ARAME SOLDA COBREADO MEDIO</v>
          </cell>
          <cell r="C379" t="str">
            <v>.</v>
          </cell>
          <cell r="E379" t="str">
            <v>NOVA DISTRIBUIDORA DE FERRAGENS LTDA</v>
          </cell>
          <cell r="F379">
            <v>999999</v>
          </cell>
          <cell r="G379" t="str">
            <v>GRUPO CONVERSAO</v>
          </cell>
        </row>
        <row r="380">
          <cell r="A380">
            <v>20467</v>
          </cell>
          <cell r="B380" t="str">
            <v>ARAME SOLDA MIG RL C/ 15KG 0,8MM</v>
          </cell>
          <cell r="C380" t="str">
            <v>VONDER</v>
          </cell>
          <cell r="E380" t="str">
            <v>O.V.D. IMPORTADORA E DISTRIBUIDORA LTDA</v>
          </cell>
          <cell r="F380">
            <v>20028</v>
          </cell>
          <cell r="G380" t="str">
            <v>APLICADORES / ADAPTADORES / ENGATES / SUPORTES</v>
          </cell>
        </row>
        <row r="381">
          <cell r="A381">
            <v>21508</v>
          </cell>
          <cell r="B381" t="str">
            <v>ARCO DE LIMA P/ FUNILEIRO</v>
          </cell>
          <cell r="C381" t="str">
            <v>.</v>
          </cell>
          <cell r="E381" t="str">
            <v>DISTEC DF COMERCIO DE PRODUTOS AUTOMOTIVO</v>
          </cell>
          <cell r="F381">
            <v>999999</v>
          </cell>
          <cell r="G381" t="str">
            <v>GRUPO CONVERSAO</v>
          </cell>
        </row>
        <row r="382">
          <cell r="A382">
            <v>84880</v>
          </cell>
          <cell r="B382" t="str">
            <v>AREIA MÉDIA M³</v>
          </cell>
          <cell r="C382" t="str">
            <v>.</v>
          </cell>
          <cell r="E382" t="str">
            <v>FORNECEDOR CONVERSAO</v>
          </cell>
          <cell r="F382">
            <v>999999</v>
          </cell>
          <cell r="G382" t="str">
            <v>GRUPO CONVERSAO</v>
          </cell>
        </row>
        <row r="383">
          <cell r="A383">
            <v>85605</v>
          </cell>
          <cell r="B383" t="str">
            <v>ARGAMASSA AC1 5KG (5X4) REJUMASSA</v>
          </cell>
          <cell r="C383" t="str">
            <v>REJUMASSA</v>
          </cell>
          <cell r="E383" t="str">
            <v>REJUMASSA INDÚSTRIA, COMÉRCIO E TRANSPORTES DE REJUNTES LTDA</v>
          </cell>
          <cell r="F383">
            <v>30037</v>
          </cell>
          <cell r="G383" t="str">
            <v>ARGAMASSA</v>
          </cell>
        </row>
        <row r="384">
          <cell r="A384">
            <v>87023</v>
          </cell>
          <cell r="B384" t="str">
            <v>ARGAMASSA AC3 20KG</v>
          </cell>
          <cell r="C384" t="str">
            <v>PRECON</v>
          </cell>
          <cell r="E384" t="str">
            <v>FORNECEDOR CONVERSAO</v>
          </cell>
          <cell r="F384">
            <v>30037</v>
          </cell>
          <cell r="G384" t="str">
            <v>ARGAMASSA</v>
          </cell>
        </row>
        <row r="385">
          <cell r="A385">
            <v>84879</v>
          </cell>
          <cell r="B385" t="str">
            <v>ARGAMASSA ACI 20KG</v>
          </cell>
          <cell r="C385" t="str">
            <v>CIMENTMIX</v>
          </cell>
          <cell r="E385" t="str">
            <v>FORNECEDOR CONVERSAO</v>
          </cell>
          <cell r="F385">
            <v>30037</v>
          </cell>
          <cell r="G385" t="str">
            <v>ARGAMASSA</v>
          </cell>
        </row>
        <row r="386">
          <cell r="A386">
            <v>85604</v>
          </cell>
          <cell r="B386" t="str">
            <v>ARGAMASSA REFRATARIA 5KG (4X5) REJUMASSA</v>
          </cell>
          <cell r="C386" t="str">
            <v>REJUMASSA</v>
          </cell>
          <cell r="E386" t="str">
            <v>REJUMASSA INDÚSTRIA, COMÉRCIO E TRANSPORTES DE REJUNTES LTDA</v>
          </cell>
          <cell r="F386">
            <v>30037</v>
          </cell>
          <cell r="G386" t="str">
            <v>ARGAMASSA</v>
          </cell>
        </row>
        <row r="387">
          <cell r="A387">
            <v>23438</v>
          </cell>
          <cell r="B387" t="str">
            <v>AROMA CARRO NOVO 5LT VONIXX</v>
          </cell>
          <cell r="C387" t="str">
            <v>VONIXX</v>
          </cell>
          <cell r="E387" t="str">
            <v>VONIXX INDUSTRIA E COMERCIO DE POLIDORES LTDA</v>
          </cell>
          <cell r="F387">
            <v>20011</v>
          </cell>
          <cell r="G387" t="str">
            <v>LINHA DE HIGENIZAÇÃO E ESTÉTICA  AUTOMOTIVA VONIX</v>
          </cell>
        </row>
        <row r="388">
          <cell r="A388">
            <v>23439</v>
          </cell>
          <cell r="B388" t="str">
            <v>AROMA FRESH 5L VONIXX</v>
          </cell>
          <cell r="C388" t="str">
            <v>VONIXX</v>
          </cell>
          <cell r="E388" t="str">
            <v>VONIXX INDUSTRIA E COMERCIO DE POLIDORES LTDA</v>
          </cell>
          <cell r="F388">
            <v>20011</v>
          </cell>
          <cell r="G388" t="str">
            <v>LINHA DE HIGENIZAÇÃO E ESTÉTICA  AUTOMOTIVA VONIX</v>
          </cell>
        </row>
        <row r="389">
          <cell r="A389">
            <v>23416</v>
          </cell>
          <cell r="B389" t="str">
            <v>AROMINHA CARRO NOVO 60ML SPRAY VONIXX</v>
          </cell>
          <cell r="C389" t="str">
            <v>VONIXX</v>
          </cell>
          <cell r="E389" t="str">
            <v>VONIXX INDUSTRIA E COMERCIO DE POLIDORES LTDA</v>
          </cell>
          <cell r="F389">
            <v>20011</v>
          </cell>
          <cell r="G389" t="str">
            <v>LINHA DE HIGENIZAÇÃO E ESTÉTICA  AUTOMOTIVA VONIX</v>
          </cell>
        </row>
        <row r="390">
          <cell r="A390">
            <v>22960</v>
          </cell>
          <cell r="B390" t="str">
            <v>ARQUIVO MORTO EM POLIONDA FACIL VERDE</v>
          </cell>
          <cell r="C390" t="str">
            <v>.</v>
          </cell>
          <cell r="E390" t="str">
            <v>DJF Comercial de Papelaria Ltda. - ME</v>
          </cell>
          <cell r="F390">
            <v>999999</v>
          </cell>
          <cell r="G390" t="str">
            <v>GRUPO CONVERSAO</v>
          </cell>
        </row>
        <row r="391">
          <cell r="A391">
            <v>21637</v>
          </cell>
          <cell r="B391" t="str">
            <v>ARRUELA P/ SPOTTER</v>
          </cell>
          <cell r="C391" t="str">
            <v>.</v>
          </cell>
          <cell r="E391" t="str">
            <v>DISTEC DF COMERCIO DE PRODUTOS AUTOMOTIVO</v>
          </cell>
          <cell r="F391">
            <v>1015</v>
          </cell>
          <cell r="G391" t="str">
            <v>............</v>
          </cell>
        </row>
        <row r="392">
          <cell r="A392">
            <v>86982</v>
          </cell>
          <cell r="B392" t="str">
            <v>ASPIRADOR PÓ E AGUA 12L WDL 1S 220V KARCHER</v>
          </cell>
          <cell r="C392" t="str">
            <v>KARCHER</v>
          </cell>
          <cell r="E392" t="str">
            <v>KARCHER IND E COM LTDA</v>
          </cell>
          <cell r="F392">
            <v>20011</v>
          </cell>
          <cell r="G392" t="str">
            <v>LINHA DE HIGENIZAÇÃO E ESTÉTICA  AUTOMOTIVA VONIX</v>
          </cell>
        </row>
        <row r="393">
          <cell r="A393">
            <v>86981</v>
          </cell>
          <cell r="B393" t="str">
            <v>ASPIRADOR PÓ E AGUA PROFISSIONAL 20L NT 2000 220V KARCHER</v>
          </cell>
          <cell r="C393" t="str">
            <v>KARCHER</v>
          </cell>
          <cell r="E393" t="str">
            <v>KARCHER IND E COM LTDA</v>
          </cell>
          <cell r="F393">
            <v>20011</v>
          </cell>
          <cell r="G393" t="str">
            <v>LINHA DE HIGENIZAÇÃO E ESTÉTICA  AUTOMOTIVA VONIX</v>
          </cell>
        </row>
        <row r="394">
          <cell r="A394">
            <v>24254</v>
          </cell>
          <cell r="B394" t="str">
            <v>ASPIRADOR PÓ E AGUA PROFISSIONAL 30L NT 3000 220V KARCHER</v>
          </cell>
          <cell r="C394" t="str">
            <v>KARCHER</v>
          </cell>
          <cell r="E394" t="str">
            <v>KARCHER IND E COM LTDA</v>
          </cell>
          <cell r="F394">
            <v>20011</v>
          </cell>
          <cell r="G394" t="str">
            <v>LINHA DE HIGENIZAÇÃO E ESTÉTICA  AUTOMOTIVA VONIX</v>
          </cell>
        </row>
        <row r="395">
          <cell r="A395">
            <v>86999</v>
          </cell>
          <cell r="B395" t="str">
            <v>ASPIRADOR PÓ E AGUA PROFISSIONAL 90L NT 90/2 ME CLASSIC 220V KARCHER</v>
          </cell>
          <cell r="C395" t="str">
            <v>KARCHER</v>
          </cell>
          <cell r="E395" t="str">
            <v>KARCHER IND E COM LTDA</v>
          </cell>
          <cell r="F395">
            <v>20011</v>
          </cell>
          <cell r="G395" t="str">
            <v>LINHA DE HIGENIZAÇÃO E ESTÉTICA  AUTOMOTIVA VONIX</v>
          </cell>
        </row>
        <row r="396">
          <cell r="A396">
            <v>86875</v>
          </cell>
          <cell r="B396" t="str">
            <v>ASSENTO SANITARIO SLIMFORTTE ALMOFADADO BRANCO UNIFORTTE</v>
          </cell>
          <cell r="C396" t="str">
            <v>UNIFORTTE</v>
          </cell>
          <cell r="E396" t="str">
            <v>UNIFORTTE INDUSTRIA DE PLASTICOS LTDA</v>
          </cell>
          <cell r="F396">
            <v>30042</v>
          </cell>
          <cell r="G396" t="str">
            <v>SIFÃO/ASSENTO</v>
          </cell>
        </row>
        <row r="397">
          <cell r="A397">
            <v>86874</v>
          </cell>
          <cell r="B397" t="str">
            <v>ASSENTO SANITARIO SLIMFORTTE SOPRADO BRANCO UNIFORTTE</v>
          </cell>
          <cell r="C397" t="str">
            <v>UNIFORTTE</v>
          </cell>
          <cell r="E397" t="str">
            <v>UNIFORTTE INDUSTRIA DE PLASTICOS LTDA</v>
          </cell>
          <cell r="F397">
            <v>30042</v>
          </cell>
          <cell r="G397" t="str">
            <v>SIFÃO/ASSENTO</v>
          </cell>
        </row>
        <row r="398">
          <cell r="A398">
            <v>20164</v>
          </cell>
          <cell r="B398" t="str">
            <v>ATIVADOR DE BRILHO 500ML NORTON</v>
          </cell>
          <cell r="C398" t="str">
            <v>.</v>
          </cell>
          <cell r="E398" t="str">
            <v>SAINT- GOBAIN DO BRASIL PROD. IND. E CONSTR. LTDA</v>
          </cell>
          <cell r="F398">
            <v>999999</v>
          </cell>
          <cell r="G398" t="str">
            <v>GRUPO CONVERSAO</v>
          </cell>
        </row>
        <row r="399">
          <cell r="A399">
            <v>10010</v>
          </cell>
          <cell r="B399" t="str">
            <v>ATUALIZAÇAO PADRAO ( 04/05 ) WANDA</v>
          </cell>
          <cell r="C399" t="str">
            <v>.</v>
          </cell>
          <cell r="E399" t="str">
            <v>WANDA</v>
          </cell>
          <cell r="F399">
            <v>999999</v>
          </cell>
          <cell r="G399" t="str">
            <v>GRUPO CONVERSAO</v>
          </cell>
        </row>
        <row r="400">
          <cell r="A400">
            <v>10011</v>
          </cell>
          <cell r="B400" t="str">
            <v>ATUALIZAÇAO VARIANTE ( 04/05 ) WANDA</v>
          </cell>
          <cell r="C400" t="str">
            <v>.</v>
          </cell>
          <cell r="E400" t="str">
            <v>WANDA</v>
          </cell>
          <cell r="F400">
            <v>999999</v>
          </cell>
          <cell r="G400" t="str">
            <v>GRUPO CONVERSAO</v>
          </cell>
        </row>
        <row r="401">
          <cell r="A401">
            <v>21745</v>
          </cell>
          <cell r="B401" t="str">
            <v>AUTO BRILHO 473ML AUTOAMERICA</v>
          </cell>
          <cell r="C401" t="str">
            <v>.</v>
          </cell>
          <cell r="E401" t="str">
            <v>AUTOAMERICA IMP.EXP. DE PROD. AUTO. LTDA</v>
          </cell>
          <cell r="F401">
            <v>999999</v>
          </cell>
          <cell r="G401" t="str">
            <v>GRUPO CONVERSAO</v>
          </cell>
        </row>
        <row r="402">
          <cell r="A402">
            <v>10072</v>
          </cell>
          <cell r="B402" t="str">
            <v>AUTO BRILHO 500ML 3M</v>
          </cell>
          <cell r="C402" t="str">
            <v>3M</v>
          </cell>
          <cell r="E402" t="str">
            <v>3M DO BRASIL LTDA</v>
          </cell>
          <cell r="F402">
            <v>1009</v>
          </cell>
          <cell r="G402" t="str">
            <v>.........</v>
          </cell>
        </row>
        <row r="403">
          <cell r="A403">
            <v>23462</v>
          </cell>
          <cell r="B403" t="str">
            <v>AUTO BRILHO 500ML 3M</v>
          </cell>
          <cell r="C403" t="str">
            <v>3M</v>
          </cell>
          <cell r="E403" t="str">
            <v>3M DO BRASIL LTDA</v>
          </cell>
          <cell r="F403">
            <v>20018</v>
          </cell>
          <cell r="G403" t="str">
            <v xml:space="preserve">LÍQUIDOS P/ POLIMENTO </v>
          </cell>
        </row>
        <row r="404">
          <cell r="A404">
            <v>20512</v>
          </cell>
          <cell r="B404" t="str">
            <v>AUTO LIMPA VIDROS 500ML 3M</v>
          </cell>
          <cell r="C404" t="str">
            <v>3M</v>
          </cell>
          <cell r="E404" t="str">
            <v>3M DO BRASIL LTDA</v>
          </cell>
          <cell r="F404">
            <v>1009</v>
          </cell>
          <cell r="G404" t="str">
            <v>.........</v>
          </cell>
        </row>
        <row r="405">
          <cell r="A405">
            <v>20637</v>
          </cell>
          <cell r="B405" t="str">
            <v>AUTO PAPEL DE POLIMENTO 3M</v>
          </cell>
          <cell r="C405" t="str">
            <v>.</v>
          </cell>
          <cell r="E405" t="str">
            <v>3M DO BRASIL LTDA</v>
          </cell>
          <cell r="F405">
            <v>999999</v>
          </cell>
          <cell r="G405" t="str">
            <v>GRUPO CONVERSAO</v>
          </cell>
        </row>
        <row r="406">
          <cell r="A406">
            <v>20091</v>
          </cell>
          <cell r="B406" t="str">
            <v>AUTO REFRESH 120G 3M</v>
          </cell>
          <cell r="C406" t="str">
            <v>.</v>
          </cell>
          <cell r="E406" t="str">
            <v>3M DO BRASIL LTDA</v>
          </cell>
          <cell r="F406">
            <v>999999</v>
          </cell>
          <cell r="G406" t="str">
            <v>GRUPO CONVERSAO</v>
          </cell>
        </row>
        <row r="407">
          <cell r="A407">
            <v>20511</v>
          </cell>
          <cell r="B407" t="str">
            <v>AUTO SILICONE GEL 120G 3M</v>
          </cell>
          <cell r="C407" t="str">
            <v>.</v>
          </cell>
          <cell r="E407" t="str">
            <v>3M DO BRASIL LTDA</v>
          </cell>
          <cell r="F407">
            <v>999999</v>
          </cell>
          <cell r="G407" t="str">
            <v>GRUPO CONVERSAO</v>
          </cell>
        </row>
        <row r="408">
          <cell r="A408">
            <v>9979</v>
          </cell>
          <cell r="B408" t="str">
            <v>AUTOBASE MM PLUS Q954H</v>
          </cell>
          <cell r="C408" t="str">
            <v>SIKKENS</v>
          </cell>
          <cell r="E408" t="str">
            <v>AKZO NOBEL LTDA AUTO</v>
          </cell>
          <cell r="F408">
            <v>1001</v>
          </cell>
          <cell r="G408" t="str">
            <v>...............................</v>
          </cell>
        </row>
        <row r="409">
          <cell r="A409">
            <v>21708</v>
          </cell>
          <cell r="B409" t="str">
            <v>AUTOBASE PLUS MM Q040 BINDER 3,75L-21,67-ST</v>
          </cell>
          <cell r="C409" t="str">
            <v>SIKKENS</v>
          </cell>
          <cell r="E409" t="str">
            <v>AKZO NOBEL LTDA AUTO</v>
          </cell>
          <cell r="F409">
            <v>20031</v>
          </cell>
          <cell r="G409" t="str">
            <v>BASES POLIÉSTER</v>
          </cell>
        </row>
        <row r="410">
          <cell r="A410">
            <v>9915</v>
          </cell>
          <cell r="B410" t="str">
            <v>AUTOBASE PLUS MM Q065 3,75L-21,67-ST</v>
          </cell>
          <cell r="C410" t="str">
            <v>SIKKENS</v>
          </cell>
          <cell r="E410" t="str">
            <v>AKZO NOBEL LTDA AUTO</v>
          </cell>
          <cell r="F410">
            <v>20031</v>
          </cell>
          <cell r="G410" t="str">
            <v>BASES POLIÉSTER</v>
          </cell>
        </row>
        <row r="411">
          <cell r="A411">
            <v>9916</v>
          </cell>
          <cell r="B411" t="str">
            <v>AUTOBASE PLUS MM Q070 POTENCIALIZADOR DE TRANSPARENCIA 1L-21,45-ST</v>
          </cell>
          <cell r="C411" t="str">
            <v>SIKKENS</v>
          </cell>
          <cell r="E411" t="str">
            <v>AKZO NOBEL LTDA AUTO</v>
          </cell>
          <cell r="F411">
            <v>20031</v>
          </cell>
          <cell r="G411" t="str">
            <v>BASES POLIÉSTER</v>
          </cell>
        </row>
        <row r="412">
          <cell r="A412">
            <v>9917</v>
          </cell>
          <cell r="B412" t="str">
            <v>AUTOBASE PLUS MM Q080 SINGLE STAGE CONVERTER 3,785L-25,87-ST</v>
          </cell>
          <cell r="C412" t="str">
            <v>SIKKENS</v>
          </cell>
          <cell r="E412" t="str">
            <v>AKZO NOBEL LTDA AUTO</v>
          </cell>
          <cell r="F412">
            <v>20031</v>
          </cell>
          <cell r="G412" t="str">
            <v>BASES POLIÉSTER</v>
          </cell>
        </row>
        <row r="413">
          <cell r="A413">
            <v>9918</v>
          </cell>
          <cell r="B413" t="str">
            <v>AUTOBASE PLUS MM Q110 BRANCO 3,75L-21,46-ST</v>
          </cell>
          <cell r="C413" t="str">
            <v>SIKKENS</v>
          </cell>
          <cell r="E413" t="str">
            <v>AKZO NOBEL LTDA AUTO</v>
          </cell>
          <cell r="F413">
            <v>20031</v>
          </cell>
          <cell r="G413" t="str">
            <v>BASES POLIÉSTER</v>
          </cell>
        </row>
        <row r="414">
          <cell r="A414">
            <v>9919</v>
          </cell>
          <cell r="B414" t="str">
            <v>AUTOBASE PLUS MM Q120 BRANCO CONCENTRADO 3,75L-25,63-ST</v>
          </cell>
          <cell r="C414" t="str">
            <v>SIKKENS</v>
          </cell>
          <cell r="E414" t="str">
            <v>AKZO NOBEL LTDA AUTO</v>
          </cell>
          <cell r="F414">
            <v>20031</v>
          </cell>
          <cell r="G414" t="str">
            <v>BASES POLIÉSTER</v>
          </cell>
        </row>
        <row r="415">
          <cell r="A415">
            <v>9920</v>
          </cell>
          <cell r="B415" t="str">
            <v>AUTOBASE PLUS MM Q140 PRETO PROFUNDO 3,75L-21,67-ST</v>
          </cell>
          <cell r="C415" t="str">
            <v>SIKKENS</v>
          </cell>
          <cell r="E415" t="str">
            <v>AKZO NOBEL LTDA AUTO</v>
          </cell>
          <cell r="F415">
            <v>20031</v>
          </cell>
          <cell r="G415" t="str">
            <v>BASES POLIÉSTER</v>
          </cell>
        </row>
        <row r="416">
          <cell r="A416">
            <v>9921</v>
          </cell>
          <cell r="B416" t="str">
            <v>AUTOBASE PLUS MM Q160 PRETO 3,75L-21,46-ST</v>
          </cell>
          <cell r="C416" t="str">
            <v>SIKKENS</v>
          </cell>
          <cell r="E416" t="str">
            <v>AKZO NOBEL LTDA AUTO</v>
          </cell>
          <cell r="F416">
            <v>20031</v>
          </cell>
          <cell r="G416" t="str">
            <v>BASES POLIÉSTER</v>
          </cell>
        </row>
        <row r="417">
          <cell r="A417">
            <v>9922</v>
          </cell>
          <cell r="B417" t="str">
            <v>AUTOBASE PLUS MM Q190 CONTROLADOR DE FLOP 1L-21,67-ST</v>
          </cell>
          <cell r="C417" t="str">
            <v>SIKKENS</v>
          </cell>
          <cell r="E417" t="str">
            <v>AKZO NOBEL LTDA AUTO</v>
          </cell>
          <cell r="F417">
            <v>20031</v>
          </cell>
          <cell r="G417" t="str">
            <v>BASES POLIÉSTER</v>
          </cell>
        </row>
        <row r="418">
          <cell r="A418">
            <v>9923</v>
          </cell>
          <cell r="B418" t="str">
            <v>AUTOBASE PLUS MM Q191 CONTROLADOR DE FLOP FORTE 1L-21,67-ST</v>
          </cell>
          <cell r="C418" t="str">
            <v>SIKKENS</v>
          </cell>
          <cell r="E418" t="str">
            <v>AKZO NOBEL LTDA AUTO</v>
          </cell>
          <cell r="F418">
            <v>20031</v>
          </cell>
          <cell r="G418" t="str">
            <v>BASES POLIÉSTER</v>
          </cell>
        </row>
        <row r="419">
          <cell r="A419">
            <v>9924</v>
          </cell>
          <cell r="B419" t="str">
            <v>AUTOBASE PLUS MM Q195 BRANCO TRANSPARENTE 1L</v>
          </cell>
          <cell r="C419" t="str">
            <v>SIKKENS</v>
          </cell>
          <cell r="E419" t="str">
            <v>AKZO NOBEL LTDA AUTO</v>
          </cell>
          <cell r="F419">
            <v>20031</v>
          </cell>
          <cell r="G419" t="str">
            <v>BASES POLIÉSTER</v>
          </cell>
        </row>
        <row r="420">
          <cell r="A420">
            <v>23418</v>
          </cell>
          <cell r="B420" t="str">
            <v>Autobase Plus MM Q196 Branco Transparente 1L  UN 1263 TINTA</v>
          </cell>
          <cell r="C420" t="str">
            <v>SIKKENS</v>
          </cell>
          <cell r="E420" t="str">
            <v>AKZO NOBEL LTDA AUTO</v>
          </cell>
          <cell r="F420">
            <v>1001</v>
          </cell>
          <cell r="G420" t="str">
            <v>...............................</v>
          </cell>
        </row>
        <row r="421">
          <cell r="A421">
            <v>23410</v>
          </cell>
          <cell r="B421" t="str">
            <v>AUTOBASE PLUS MM Q196 BRANCO TRANSPARENTE 1L-25,37-ST</v>
          </cell>
          <cell r="C421" t="str">
            <v>SIKKENS</v>
          </cell>
          <cell r="E421" t="str">
            <v>AKZO NOBEL LTDA AUTO</v>
          </cell>
          <cell r="F421">
            <v>20031</v>
          </cell>
          <cell r="G421" t="str">
            <v>BASES POLIÉSTER</v>
          </cell>
        </row>
        <row r="422">
          <cell r="A422">
            <v>9925</v>
          </cell>
          <cell r="B422" t="str">
            <v>AUTOBASE PLUS MM Q198 GRAFITE PRETO 1L-25,87-ST</v>
          </cell>
          <cell r="C422" t="str">
            <v>SIKKENS</v>
          </cell>
          <cell r="E422" t="str">
            <v>AKZO NOBEL LTDA AUTO</v>
          </cell>
          <cell r="F422">
            <v>20031</v>
          </cell>
          <cell r="G422" t="str">
            <v>BASES POLIÉSTER</v>
          </cell>
        </row>
        <row r="423">
          <cell r="A423">
            <v>9926</v>
          </cell>
          <cell r="B423" t="str">
            <v>AUTOBASE PLUS MM Q231 VERMELHO BRILHANTE 1L-25,37-ST</v>
          </cell>
          <cell r="C423" t="str">
            <v>SIKKENS</v>
          </cell>
          <cell r="E423" t="str">
            <v>AKZO NOBEL LTDA AUTO</v>
          </cell>
          <cell r="F423">
            <v>20031</v>
          </cell>
          <cell r="G423" t="str">
            <v>BASES POLIÉSTER</v>
          </cell>
        </row>
        <row r="424">
          <cell r="A424">
            <v>9927</v>
          </cell>
          <cell r="B424" t="str">
            <v>AUTOBASE PLUS MM Q232 VERMELHO TRANSPARENTE 1L-25,87-ST</v>
          </cell>
          <cell r="C424" t="str">
            <v>SIKKENS</v>
          </cell>
          <cell r="E424" t="str">
            <v>AKZO NOBEL LTDA AUTO</v>
          </cell>
          <cell r="F424">
            <v>20031</v>
          </cell>
          <cell r="G424" t="str">
            <v>BASES POLIÉSTER</v>
          </cell>
        </row>
        <row r="425">
          <cell r="A425">
            <v>9928</v>
          </cell>
          <cell r="B425" t="str">
            <v>AUTOBASE PLUS MM Q235 VERMELHO ALARANJADO 1L-25,63-ST</v>
          </cell>
          <cell r="C425" t="str">
            <v>SIKKENS</v>
          </cell>
          <cell r="E425" t="str">
            <v>AKZO NOBEL LTDA AUTO</v>
          </cell>
          <cell r="F425">
            <v>20031</v>
          </cell>
          <cell r="G425" t="str">
            <v>BASES POLIÉSTER</v>
          </cell>
        </row>
        <row r="426">
          <cell r="A426">
            <v>9929</v>
          </cell>
          <cell r="B426" t="str">
            <v>AUTOBASE PLUS MM Q239 VERMELHO OXIDO 1L-21,94-ST</v>
          </cell>
          <cell r="C426" t="str">
            <v>SIKKENS</v>
          </cell>
          <cell r="E426" t="str">
            <v>AKZO NOBEL LTDA AUTO</v>
          </cell>
          <cell r="F426">
            <v>20031</v>
          </cell>
          <cell r="G426" t="str">
            <v>BASES POLIÉSTER</v>
          </cell>
        </row>
        <row r="427">
          <cell r="A427">
            <v>9930</v>
          </cell>
          <cell r="B427" t="str">
            <v>AUTOBASE PLUS MM Q271 VERMELHO MARRON 1L-25,37-ST</v>
          </cell>
          <cell r="C427" t="str">
            <v>SIKKENS</v>
          </cell>
          <cell r="E427" t="str">
            <v>AKZO NOBEL LTDA AUTO</v>
          </cell>
          <cell r="F427">
            <v>20031</v>
          </cell>
          <cell r="G427" t="str">
            <v>BASES POLIÉSTER</v>
          </cell>
        </row>
        <row r="428">
          <cell r="A428">
            <v>9931</v>
          </cell>
          <cell r="B428" t="str">
            <v>AUTOBASE PLUS MM Q279 VERMELHO TRANSPARENTE 1L-25,87-ST</v>
          </cell>
          <cell r="C428" t="str">
            <v>SIKKENS</v>
          </cell>
          <cell r="E428" t="str">
            <v>AKZO NOBEL LTDA AUTO</v>
          </cell>
          <cell r="F428">
            <v>20031</v>
          </cell>
          <cell r="G428" t="str">
            <v>BASES POLIÉSTER</v>
          </cell>
        </row>
        <row r="429">
          <cell r="A429">
            <v>9932</v>
          </cell>
          <cell r="B429" t="str">
            <v>AUTOBASE PLUS MM Q325 LARANJA ESCURO 1L-25,87-ST</v>
          </cell>
          <cell r="C429" t="str">
            <v>SIKKENS</v>
          </cell>
          <cell r="E429" t="str">
            <v>AKZO NOBEL LTDA AUTO</v>
          </cell>
          <cell r="F429">
            <v>20031</v>
          </cell>
          <cell r="G429" t="str">
            <v>BASES POLIÉSTER</v>
          </cell>
        </row>
        <row r="430">
          <cell r="A430">
            <v>22137</v>
          </cell>
          <cell r="B430" t="str">
            <v>AUTOBASE PLUS MM Q326 1L</v>
          </cell>
          <cell r="C430" t="str">
            <v>.</v>
          </cell>
          <cell r="E430" t="str">
            <v>SIKKENS</v>
          </cell>
          <cell r="F430">
            <v>999999</v>
          </cell>
          <cell r="G430" t="str">
            <v>GRUPO CONVERSAO</v>
          </cell>
        </row>
        <row r="431">
          <cell r="A431">
            <v>9934</v>
          </cell>
          <cell r="B431" t="str">
            <v>AUTOBASE PLUS MM Q328 LARANJA  AVERMELHADO TRANSP 1L-25,63-ST</v>
          </cell>
          <cell r="C431" t="str">
            <v>SIKKENS</v>
          </cell>
          <cell r="E431" t="str">
            <v>AKZO NOBEL LTDA AUTO</v>
          </cell>
          <cell r="F431">
            <v>20031</v>
          </cell>
          <cell r="G431" t="str">
            <v>BASES POLIÉSTER</v>
          </cell>
        </row>
        <row r="432">
          <cell r="A432">
            <v>9935</v>
          </cell>
          <cell r="B432" t="str">
            <v>AUTOBASE PLUS MM Q348 AMARELO ALARANJADO 1L-21,94-ST</v>
          </cell>
          <cell r="C432" t="str">
            <v>SIKKENS</v>
          </cell>
          <cell r="E432" t="str">
            <v>AKZO NOBEL LTDA AUTO</v>
          </cell>
          <cell r="F432">
            <v>20031</v>
          </cell>
          <cell r="G432" t="str">
            <v>BASES POLIÉSTER</v>
          </cell>
        </row>
        <row r="433">
          <cell r="A433">
            <v>9936</v>
          </cell>
          <cell r="B433" t="str">
            <v>AUTOBASE PLUS MM Q431 AMARELO ESVERDEADO 1L (DESCONT)</v>
          </cell>
          <cell r="C433" t="str">
            <v>SIKKENS</v>
          </cell>
          <cell r="E433" t="str">
            <v>AKZO NOBEL LTDA AUTO</v>
          </cell>
          <cell r="F433">
            <v>999999</v>
          </cell>
          <cell r="G433" t="str">
            <v>GRUPO CONVERSAO</v>
          </cell>
        </row>
        <row r="434">
          <cell r="A434">
            <v>22328</v>
          </cell>
          <cell r="B434" t="str">
            <v>AUTOBASE PLUS MM Q432 AMARELO ESVERDEADO 1L-25,87-ST</v>
          </cell>
          <cell r="C434" t="str">
            <v>SIKKENS</v>
          </cell>
          <cell r="E434" t="str">
            <v>AKZO NOBEL LTDA AUTO</v>
          </cell>
          <cell r="F434">
            <v>20031</v>
          </cell>
          <cell r="G434" t="str">
            <v>BASES POLIÉSTER</v>
          </cell>
        </row>
        <row r="435">
          <cell r="A435">
            <v>9937</v>
          </cell>
          <cell r="B435" t="str">
            <v>AUTOBASE PLUS MM Q436 AMARELO OXIDO ESCURO 1L-25,37-ST</v>
          </cell>
          <cell r="C435" t="str">
            <v>SIKKENS</v>
          </cell>
          <cell r="E435" t="str">
            <v>AKZO NOBEL LTDA AUTO</v>
          </cell>
          <cell r="F435">
            <v>20031</v>
          </cell>
          <cell r="G435" t="str">
            <v>BASES POLIÉSTER</v>
          </cell>
        </row>
        <row r="436">
          <cell r="A436">
            <v>9938</v>
          </cell>
          <cell r="B436" t="str">
            <v>AUTOBASE PLUS MM Q437 AMARELO OXIDO BRILHANTE 1L-25,37-ST</v>
          </cell>
          <cell r="C436" t="str">
            <v>SIKKENS</v>
          </cell>
          <cell r="E436" t="str">
            <v>AKZO NOBEL LTDA AUTO</v>
          </cell>
          <cell r="F436">
            <v>20031</v>
          </cell>
          <cell r="G436" t="str">
            <v>BASES POLIÉSTER</v>
          </cell>
        </row>
        <row r="437">
          <cell r="A437">
            <v>9939</v>
          </cell>
          <cell r="B437" t="str">
            <v>AUTOBASE PLUS MM Q439 AMARELO ALARANJADO 1L-25,63-ST</v>
          </cell>
          <cell r="C437" t="str">
            <v>SIKKENS</v>
          </cell>
          <cell r="E437" t="str">
            <v>AKZO NOBEL LTDA AUTO</v>
          </cell>
          <cell r="F437">
            <v>20031</v>
          </cell>
          <cell r="G437" t="str">
            <v>BASES POLIÉSTER</v>
          </cell>
        </row>
        <row r="438">
          <cell r="A438">
            <v>9940</v>
          </cell>
          <cell r="B438" t="str">
            <v>AUTOBASE PLUS MM Q452 AMARELO CLARO 1L-21,94-ST</v>
          </cell>
          <cell r="C438" t="str">
            <v>SIKKENS</v>
          </cell>
          <cell r="E438" t="str">
            <v>AKZO NOBEL LTDA AUTO</v>
          </cell>
          <cell r="F438">
            <v>20031</v>
          </cell>
          <cell r="G438" t="str">
            <v>BASES POLIÉSTER</v>
          </cell>
        </row>
        <row r="439">
          <cell r="A439">
            <v>9941</v>
          </cell>
          <cell r="B439" t="str">
            <v>AUTOBASE PLUS MM Q455 AMARELO BRILHANTE 1L-25,37-ST</v>
          </cell>
          <cell r="C439" t="str">
            <v>SIKKENS</v>
          </cell>
          <cell r="E439" t="str">
            <v>AKZO NOBEL LTDA AUTO</v>
          </cell>
          <cell r="F439">
            <v>20031</v>
          </cell>
          <cell r="G439" t="str">
            <v>BASES POLIÉSTER</v>
          </cell>
        </row>
        <row r="440">
          <cell r="A440">
            <v>9942</v>
          </cell>
          <cell r="B440" t="str">
            <v>AUTOBASE PLUS MM Q550 VERDE TRANSPARENTE 1L-21,94-ST</v>
          </cell>
          <cell r="C440" t="str">
            <v>SIKKENS</v>
          </cell>
          <cell r="E440" t="str">
            <v>AKZO NOBEL LTDA AUTO</v>
          </cell>
          <cell r="F440">
            <v>20031</v>
          </cell>
          <cell r="G440" t="str">
            <v>BASES POLIÉSTER</v>
          </cell>
        </row>
        <row r="441">
          <cell r="A441">
            <v>9943</v>
          </cell>
          <cell r="B441" t="str">
            <v>AUTOBASE PLUS MM Q564 VERDE ESCURO 1L-21,94-ST</v>
          </cell>
          <cell r="C441" t="str">
            <v>SIKKENS</v>
          </cell>
          <cell r="E441" t="str">
            <v>AKZO NOBEL LTDA AUTO</v>
          </cell>
          <cell r="F441">
            <v>20031</v>
          </cell>
          <cell r="G441" t="str">
            <v>BASES POLIÉSTER</v>
          </cell>
        </row>
        <row r="442">
          <cell r="A442">
            <v>9944</v>
          </cell>
          <cell r="B442" t="str">
            <v>AUTOBASE PLUS MM Q652 AZUL ESVERDEADO 1L-25,37-ST</v>
          </cell>
          <cell r="C442" t="str">
            <v>SIKKENS</v>
          </cell>
          <cell r="E442" t="str">
            <v>AKZO NOBEL LTDA AUTO</v>
          </cell>
          <cell r="F442">
            <v>20031</v>
          </cell>
          <cell r="G442" t="str">
            <v>BASES POLIÉSTER</v>
          </cell>
        </row>
        <row r="443">
          <cell r="A443">
            <v>85032</v>
          </cell>
          <cell r="B443" t="str">
            <v>AUTOBASE PLUS MM Q653 AZUL ESVERDEADO 1L-25,37-ST</v>
          </cell>
          <cell r="C443" t="str">
            <v>SIKKENS</v>
          </cell>
          <cell r="E443" t="str">
            <v>AKZO NOBEL LTDA AUTO</v>
          </cell>
          <cell r="F443">
            <v>20031</v>
          </cell>
          <cell r="G443" t="str">
            <v>BASES POLIÉSTER</v>
          </cell>
        </row>
        <row r="444">
          <cell r="A444">
            <v>9945</v>
          </cell>
          <cell r="B444" t="str">
            <v>AUTOBASE PLUS MM Q671 AZUL TRANSPARENTE 1L-25,37-ST</v>
          </cell>
          <cell r="C444" t="str">
            <v>SIKKENS</v>
          </cell>
          <cell r="E444" t="str">
            <v>AKZO NOBEL LTDA AUTO</v>
          </cell>
          <cell r="F444">
            <v>20031</v>
          </cell>
          <cell r="G444" t="str">
            <v>BASES POLIÉSTER</v>
          </cell>
        </row>
        <row r="445">
          <cell r="A445">
            <v>9946</v>
          </cell>
          <cell r="B445" t="str">
            <v>AUTOBASE PLUS MM Q673 AZUL BRILHANTE 1L-25,63-ST</v>
          </cell>
          <cell r="C445" t="str">
            <v>SIKKENS</v>
          </cell>
          <cell r="E445" t="str">
            <v>AKZO NOBEL LTDA AUTO</v>
          </cell>
          <cell r="F445">
            <v>20031</v>
          </cell>
          <cell r="G445" t="str">
            <v>BASES POLIÉSTER</v>
          </cell>
        </row>
        <row r="446">
          <cell r="A446">
            <v>9947</v>
          </cell>
          <cell r="B446" t="str">
            <v>AUTOBASE PLUS MM Q678 AZUL AVIOLETADO 1L-21,94-ST</v>
          </cell>
          <cell r="C446" t="str">
            <v>SIKKENS</v>
          </cell>
          <cell r="E446" t="str">
            <v>AKZO NOBEL LTDA AUTO</v>
          </cell>
          <cell r="F446">
            <v>20031</v>
          </cell>
          <cell r="G446" t="str">
            <v>BASES POLIÉSTER</v>
          </cell>
        </row>
        <row r="447">
          <cell r="A447">
            <v>22686</v>
          </cell>
          <cell r="B447" t="str">
            <v>AUTOBASE PLUS MM Q679 VIOLETADA TRANSP 1L-25,87-ST</v>
          </cell>
          <cell r="C447" t="str">
            <v>SIKKENS</v>
          </cell>
          <cell r="E447" t="str">
            <v>AKZO NOBEL LTDA AUTO</v>
          </cell>
          <cell r="F447">
            <v>20031</v>
          </cell>
          <cell r="G447" t="str">
            <v>BASES POLIÉSTER</v>
          </cell>
        </row>
        <row r="448">
          <cell r="A448">
            <v>23785</v>
          </cell>
          <cell r="B448" t="str">
            <v>AUTOBASE PLUS MM Q680 VIOLETA TRANSPARENTE 1L -  25,63-ST</v>
          </cell>
          <cell r="C448" t="str">
            <v>SIKKENS</v>
          </cell>
          <cell r="E448" t="str">
            <v>AKZO NOBEL LTDA AUTO</v>
          </cell>
          <cell r="F448">
            <v>20031</v>
          </cell>
          <cell r="G448" t="str">
            <v>BASES POLIÉSTER</v>
          </cell>
        </row>
        <row r="449">
          <cell r="A449">
            <v>9949</v>
          </cell>
          <cell r="B449" t="str">
            <v>AUTOBASE PLUS MM Q725 MARRON BRILHANTE 1L-25,37-ST</v>
          </cell>
          <cell r="C449" t="str">
            <v>SIKKENS</v>
          </cell>
          <cell r="E449" t="str">
            <v>AKZO NOBEL LTDA AUTO</v>
          </cell>
          <cell r="F449">
            <v>20031</v>
          </cell>
          <cell r="G449" t="str">
            <v>BASES POLIÉSTER</v>
          </cell>
        </row>
        <row r="450">
          <cell r="A450">
            <v>9950</v>
          </cell>
          <cell r="B450" t="str">
            <v>AUTOBASE PLUS MM Q726 VIOLETA AVERMELHADO 1L-25,63-ST</v>
          </cell>
          <cell r="C450" t="str">
            <v>SIKKENS</v>
          </cell>
          <cell r="E450" t="str">
            <v>AKZO NOBEL LTDA AUTO</v>
          </cell>
          <cell r="F450">
            <v>20031</v>
          </cell>
          <cell r="G450" t="str">
            <v>BASES POLIÉSTER</v>
          </cell>
        </row>
        <row r="451">
          <cell r="A451">
            <v>9951</v>
          </cell>
          <cell r="B451" t="str">
            <v>AUTOBASE PLUS MM Q766 VIOLETA AZULADO 1L-25,63-ST</v>
          </cell>
          <cell r="C451" t="str">
            <v>SIKKENS</v>
          </cell>
          <cell r="E451" t="str">
            <v>AKZO NOBEL LTDA AUTO</v>
          </cell>
          <cell r="F451">
            <v>20031</v>
          </cell>
          <cell r="G451" t="str">
            <v>BASES POLIÉSTER</v>
          </cell>
        </row>
        <row r="452">
          <cell r="A452">
            <v>9952</v>
          </cell>
          <cell r="B452" t="str">
            <v>AUTOBASE PLUS MM Q811B METALICO EXTRA FINO 1L-21,94-ST</v>
          </cell>
          <cell r="C452" t="str">
            <v>SIKKENS</v>
          </cell>
          <cell r="E452" t="str">
            <v>AKZO NOBEL LTDA AUTO</v>
          </cell>
          <cell r="F452">
            <v>20031</v>
          </cell>
          <cell r="G452" t="str">
            <v>BASES POLIÉSTER</v>
          </cell>
        </row>
        <row r="453">
          <cell r="A453">
            <v>9953</v>
          </cell>
          <cell r="B453" t="str">
            <v>AUTOBASE PLUS MM Q811E METALICO FINO 3,75 L-21,67-ST</v>
          </cell>
          <cell r="C453" t="str">
            <v>SIKKENS</v>
          </cell>
          <cell r="E453" t="str">
            <v>AKZO NOBEL LTDA AUTO</v>
          </cell>
          <cell r="F453">
            <v>20031</v>
          </cell>
          <cell r="G453" t="str">
            <v>BASES POLIÉSTER</v>
          </cell>
        </row>
        <row r="454">
          <cell r="A454">
            <v>9954</v>
          </cell>
          <cell r="B454" t="str">
            <v>AUTOBASE PLUS MM Q811J METALICO MEDIO 3,75L-21,67-ST</v>
          </cell>
          <cell r="C454" t="str">
            <v>SIKKENS</v>
          </cell>
          <cell r="E454" t="str">
            <v>AKZO NOBEL LTDA AUTO</v>
          </cell>
          <cell r="F454">
            <v>20031</v>
          </cell>
          <cell r="G454" t="str">
            <v>BASES POLIÉSTER</v>
          </cell>
        </row>
        <row r="455">
          <cell r="A455">
            <v>9955</v>
          </cell>
          <cell r="B455" t="str">
            <v>AUTOBASE PLUS MM Q811M METALICO GRAUDO BRILHANTE 1L-21,67-ST</v>
          </cell>
          <cell r="C455" t="str">
            <v>SIKKENS</v>
          </cell>
          <cell r="E455" t="str">
            <v>AKZO NOBEL LTDA AUTO</v>
          </cell>
          <cell r="F455">
            <v>20031</v>
          </cell>
          <cell r="G455" t="str">
            <v>BASES POLIÉSTER</v>
          </cell>
        </row>
        <row r="456">
          <cell r="A456">
            <v>9956</v>
          </cell>
          <cell r="B456" t="str">
            <v>AUTOBASE PLUS MM Q811P METALICO GRAUDO 3,75L-21,67-ST</v>
          </cell>
          <cell r="C456" t="str">
            <v>SIKKENS</v>
          </cell>
          <cell r="E456" t="str">
            <v>AKZO NOBEL LTDA AUTO</v>
          </cell>
          <cell r="F456">
            <v>20031</v>
          </cell>
          <cell r="G456" t="str">
            <v>BASES POLIÉSTER</v>
          </cell>
        </row>
        <row r="457">
          <cell r="A457">
            <v>9957</v>
          </cell>
          <cell r="B457" t="str">
            <v>AUTOBASE PLUS MM Q811R METALICO MUITO GRAUDO 1L-21,67-ST</v>
          </cell>
          <cell r="C457" t="str">
            <v>SIKKENS</v>
          </cell>
          <cell r="E457" t="str">
            <v>AKZO NOBEL LTDA AUTO</v>
          </cell>
          <cell r="F457">
            <v>20031</v>
          </cell>
          <cell r="G457" t="str">
            <v>BASES POLIÉSTER</v>
          </cell>
        </row>
        <row r="458">
          <cell r="A458">
            <v>9960</v>
          </cell>
          <cell r="B458" t="str">
            <v>AUTOBASE PLUS MM Q843H DOURADO METALICO 1L-25,37-ST</v>
          </cell>
          <cell r="C458" t="str">
            <v>SIKKENS</v>
          </cell>
          <cell r="E458" t="str">
            <v>AKZO NOBEL LTDA AUTO</v>
          </cell>
          <cell r="F458">
            <v>20031</v>
          </cell>
          <cell r="G458" t="str">
            <v>BASES POLIÉSTER</v>
          </cell>
        </row>
        <row r="459">
          <cell r="A459">
            <v>85582</v>
          </cell>
          <cell r="B459" t="str">
            <v>Autobase Plus MM Q879NG SEC Turquoise To Gold 0.5L UN 1263 T</v>
          </cell>
          <cell r="C459" t="str">
            <v>SIKKENS</v>
          </cell>
          <cell r="E459" t="str">
            <v>AKZO NOBEL LTDA AUTO</v>
          </cell>
          <cell r="F459">
            <v>20031</v>
          </cell>
          <cell r="G459" t="str">
            <v>BASES POLIÉSTER</v>
          </cell>
        </row>
        <row r="460">
          <cell r="A460">
            <v>9961</v>
          </cell>
          <cell r="B460" t="str">
            <v>AUTOBASE PLUS MM Q911H PRATA GRAUDO 1L-25,63-ST</v>
          </cell>
          <cell r="C460" t="str">
            <v>SIKKENS</v>
          </cell>
          <cell r="E460" t="str">
            <v>AKZO NOBEL LTDA AUTO</v>
          </cell>
          <cell r="F460">
            <v>20031</v>
          </cell>
          <cell r="G460" t="str">
            <v>BASES POLIÉSTER</v>
          </cell>
        </row>
        <row r="461">
          <cell r="A461">
            <v>9962</v>
          </cell>
          <cell r="B461" t="str">
            <v>AUTOBASE PLUS MM Q911M PEROLA BRANCA 1L-21,67-ST</v>
          </cell>
          <cell r="C461" t="str">
            <v>SIKKENS</v>
          </cell>
          <cell r="E461" t="str">
            <v>AKZO NOBEL LTDA AUTO</v>
          </cell>
          <cell r="F461">
            <v>20031</v>
          </cell>
          <cell r="G461" t="str">
            <v>BASES POLIÉSTER</v>
          </cell>
        </row>
        <row r="462">
          <cell r="A462">
            <v>9963</v>
          </cell>
          <cell r="B462" t="str">
            <v>AUTOBASE PLUS MM Q914C PEROLA BRANCA FINA 1L-21,94-ST</v>
          </cell>
          <cell r="C462" t="str">
            <v>SIKKENS</v>
          </cell>
          <cell r="E462" t="str">
            <v>AKZO NOBEL LTDA AUTO</v>
          </cell>
          <cell r="F462">
            <v>20031</v>
          </cell>
          <cell r="G462" t="str">
            <v>BASES POLIÉSTER</v>
          </cell>
        </row>
        <row r="463">
          <cell r="A463">
            <v>9964</v>
          </cell>
          <cell r="B463" t="str">
            <v>AUTOBASE PLUS MM Q914F PEROLA BRANCA CLARA 1L-21,94-ST</v>
          </cell>
          <cell r="C463" t="str">
            <v>SIKKENS</v>
          </cell>
          <cell r="E463" t="str">
            <v>AKZO NOBEL LTDA AUTO</v>
          </cell>
          <cell r="F463">
            <v>20031</v>
          </cell>
          <cell r="G463" t="str">
            <v>BASES POLIÉSTER</v>
          </cell>
        </row>
        <row r="464">
          <cell r="A464">
            <v>9965</v>
          </cell>
          <cell r="B464" t="str">
            <v>AUTOBASE PLUS MM Q922F PEROLA VERMELHA 1L-21,94-ST</v>
          </cell>
          <cell r="C464" t="str">
            <v>SIKKENS</v>
          </cell>
          <cell r="E464" t="str">
            <v>AKZO NOBEL LTDA AUTO</v>
          </cell>
          <cell r="F464">
            <v>20031</v>
          </cell>
          <cell r="G464" t="str">
            <v>BASES POLIÉSTER</v>
          </cell>
        </row>
        <row r="465">
          <cell r="A465">
            <v>9966</v>
          </cell>
          <cell r="B465" t="str">
            <v>AUTOBASE PLUS MM Q922M PEROLA VERMELHA MEDIA 1L-21,94-ST</v>
          </cell>
          <cell r="C465" t="str">
            <v>SIKKENS</v>
          </cell>
          <cell r="E465" t="str">
            <v>AKZO NOBEL LTDA AUTO</v>
          </cell>
          <cell r="F465">
            <v>20031</v>
          </cell>
          <cell r="G465" t="str">
            <v>BASES POLIÉSTER</v>
          </cell>
        </row>
        <row r="466">
          <cell r="A466">
            <v>9967</v>
          </cell>
          <cell r="B466" t="str">
            <v>AUTOBASE PLUS MM Q923H PEROLA VERMELHA GRAUDA 1L-25,63-ST</v>
          </cell>
          <cell r="C466" t="str">
            <v>SIKKENS</v>
          </cell>
          <cell r="E466" t="str">
            <v>AKZO NOBEL LTDA AUTO</v>
          </cell>
          <cell r="F466">
            <v>20031</v>
          </cell>
          <cell r="G466" t="str">
            <v>BASES POLIÉSTER</v>
          </cell>
        </row>
        <row r="467">
          <cell r="A467">
            <v>9968</v>
          </cell>
          <cell r="B467" t="str">
            <v>AUTOBASE PLUS MM Q925M PEROLA VERMELHA 1L-21,94-ST</v>
          </cell>
          <cell r="C467" t="str">
            <v>SIKKENS</v>
          </cell>
          <cell r="E467" t="str">
            <v>AKZO NOBEL LTDA AUTO</v>
          </cell>
          <cell r="F467">
            <v>20031</v>
          </cell>
          <cell r="G467" t="str">
            <v>BASES POLIÉSTER</v>
          </cell>
        </row>
        <row r="468">
          <cell r="A468">
            <v>9970</v>
          </cell>
          <cell r="B468" t="str">
            <v>AUTOBASE PLUS MM Q933F PEROLA MARROM AVERMELHADA 1L-21,94-ST</v>
          </cell>
          <cell r="C468" t="str">
            <v>SIKKENS</v>
          </cell>
          <cell r="E468" t="str">
            <v>AKZO NOBEL LTDA AUTO</v>
          </cell>
          <cell r="F468">
            <v>20031</v>
          </cell>
          <cell r="G468" t="str">
            <v>BASES POLIÉSTER</v>
          </cell>
        </row>
        <row r="469">
          <cell r="A469">
            <v>9971</v>
          </cell>
          <cell r="B469" t="str">
            <v>AUTOBASE PLUS MM Q933M PEROLA MARRON MEDIA 1L-25,37-ST</v>
          </cell>
          <cell r="C469" t="str">
            <v>SIKKENS</v>
          </cell>
          <cell r="E469" t="str">
            <v>AKZO NOBEL LTDA AUTO</v>
          </cell>
          <cell r="F469">
            <v>20031</v>
          </cell>
          <cell r="G469" t="str">
            <v>BASES POLIÉSTER</v>
          </cell>
        </row>
        <row r="470">
          <cell r="A470">
            <v>9972</v>
          </cell>
          <cell r="B470" t="str">
            <v>AUTOBASE PLUS MM Q941F PEROLA OURO FINA 1L-21,94-ST</v>
          </cell>
          <cell r="C470" t="str">
            <v>SIKKENS</v>
          </cell>
          <cell r="E470" t="str">
            <v>AKZO NOBEL LTDA AUTO</v>
          </cell>
          <cell r="F470">
            <v>20031</v>
          </cell>
          <cell r="G470" t="str">
            <v>BASES POLIÉSTER</v>
          </cell>
        </row>
        <row r="471">
          <cell r="A471">
            <v>9973</v>
          </cell>
          <cell r="B471" t="str">
            <v>AUTOBASE PLUS MM Q941H EFEITO OURO 1L-25,63-ST</v>
          </cell>
          <cell r="C471" t="str">
            <v>SIKKENS</v>
          </cell>
          <cell r="E471" t="str">
            <v>AKZO NOBEL LTDA AUTO</v>
          </cell>
          <cell r="F471">
            <v>20031</v>
          </cell>
          <cell r="G471" t="str">
            <v>BASES POLIÉSTER</v>
          </cell>
        </row>
        <row r="472">
          <cell r="A472">
            <v>9974</v>
          </cell>
          <cell r="B472" t="str">
            <v>AUTOBASE PLUS MM Q941M PEROLA OURO MEDIA 1L-25,63-ST</v>
          </cell>
          <cell r="C472" t="str">
            <v>SIKKENS</v>
          </cell>
          <cell r="E472" t="str">
            <v>AKZO NOBEL LTDA AUTO</v>
          </cell>
          <cell r="F472">
            <v>20031</v>
          </cell>
          <cell r="G472" t="str">
            <v>BASES POLIÉSTER</v>
          </cell>
        </row>
        <row r="473">
          <cell r="A473">
            <v>9975</v>
          </cell>
          <cell r="B473" t="str">
            <v>AUTOBASE PLUS MM Q943M PEROLA DOURADA 1L-21,94-ST</v>
          </cell>
          <cell r="C473" t="str">
            <v>SIKKENS</v>
          </cell>
          <cell r="E473" t="str">
            <v>AKZO NOBEL LTDA AUTO</v>
          </cell>
          <cell r="F473">
            <v>20031</v>
          </cell>
          <cell r="G473" t="str">
            <v>BASES POLIÉSTER</v>
          </cell>
        </row>
        <row r="474">
          <cell r="A474">
            <v>9976</v>
          </cell>
          <cell r="B474" t="str">
            <v>AUTOBASE PLUS MM Q951F PEROLA VERDE MEDIA 1L-21,94-ST</v>
          </cell>
          <cell r="C474" t="str">
            <v>SIKKENS</v>
          </cell>
          <cell r="E474" t="str">
            <v>AKZO NOBEL LTDA AUTO</v>
          </cell>
          <cell r="F474">
            <v>20031</v>
          </cell>
          <cell r="G474" t="str">
            <v>BASES POLIÉSTER</v>
          </cell>
        </row>
        <row r="475">
          <cell r="A475">
            <v>9977</v>
          </cell>
          <cell r="B475" t="str">
            <v>AUTOBASE PLUS MM Q951H PEROLA VERDE 1L-21,94-ST</v>
          </cell>
          <cell r="C475" t="str">
            <v>SIKKENS</v>
          </cell>
          <cell r="E475" t="str">
            <v>AKZO NOBEL LTDA AUTO</v>
          </cell>
          <cell r="F475">
            <v>20031</v>
          </cell>
          <cell r="G475" t="str">
            <v>BASES POLIÉSTER</v>
          </cell>
        </row>
        <row r="476">
          <cell r="A476">
            <v>9978</v>
          </cell>
          <cell r="B476" t="str">
            <v>AUTOBASE PLUS MM Q952M PEROLA VERDE VERMELHA 1L-21,94-ST</v>
          </cell>
          <cell r="C476" t="str">
            <v>SIKKENS</v>
          </cell>
          <cell r="E476" t="str">
            <v>AKZO NOBEL LTDA AUTO</v>
          </cell>
          <cell r="F476">
            <v>20031</v>
          </cell>
          <cell r="G476" t="str">
            <v>BASES POLIÉSTER</v>
          </cell>
        </row>
        <row r="477">
          <cell r="A477">
            <v>24306</v>
          </cell>
          <cell r="B477" t="str">
            <v>AUTOBASE PLUS MM Q952N PEROLA VERDE AZUL SIKKENS-25,87-ST</v>
          </cell>
          <cell r="C477" t="str">
            <v>SIKKENS</v>
          </cell>
          <cell r="E477" t="str">
            <v>AKZO NOBEL LTDA AUTO</v>
          </cell>
          <cell r="F477">
            <v>20031</v>
          </cell>
          <cell r="G477" t="str">
            <v>BASES POLIÉSTER</v>
          </cell>
        </row>
        <row r="478">
          <cell r="A478">
            <v>21369</v>
          </cell>
          <cell r="B478" t="str">
            <v>AUTOBASE PLUS MM Q954G PEROLA AZUL ESVERDEADA 1L-25,87-ST</v>
          </cell>
          <cell r="C478" t="str">
            <v>SIKKENS</v>
          </cell>
          <cell r="E478" t="str">
            <v>AKZO NOBEL LTDA AUTO</v>
          </cell>
          <cell r="F478">
            <v>20031</v>
          </cell>
          <cell r="G478" t="str">
            <v>BASES POLIÉSTER</v>
          </cell>
        </row>
        <row r="479">
          <cell r="A479">
            <v>9980</v>
          </cell>
          <cell r="B479" t="str">
            <v>AUTOBASE PLUS MM Q954M PEROLA VERDE BRILHANTE 1L-21,94-ST</v>
          </cell>
          <cell r="C479" t="str">
            <v>SIKKENS</v>
          </cell>
          <cell r="E479" t="str">
            <v>AKZO NOBEL LTDA AUTO</v>
          </cell>
          <cell r="F479">
            <v>20031</v>
          </cell>
          <cell r="G479" t="str">
            <v>BASES POLIÉSTER</v>
          </cell>
        </row>
        <row r="480">
          <cell r="A480">
            <v>9981</v>
          </cell>
          <cell r="B480" t="str">
            <v>AUTOBASE PLUS MM Q954S PEROLA VERDE MEDIA 1L-21,94-ST</v>
          </cell>
          <cell r="C480" t="str">
            <v>SIKKENS</v>
          </cell>
          <cell r="E480" t="str">
            <v>AKZO NOBEL LTDA AUTO</v>
          </cell>
          <cell r="F480">
            <v>20031</v>
          </cell>
          <cell r="G480" t="str">
            <v>BASES POLIÉSTER</v>
          </cell>
        </row>
        <row r="481">
          <cell r="A481">
            <v>9982</v>
          </cell>
          <cell r="B481" t="str">
            <v>AUTOBASE PLUS MM Q961H EFEITO AZUL 1L-25,37-ST</v>
          </cell>
          <cell r="C481" t="str">
            <v>SIKKENS</v>
          </cell>
          <cell r="E481" t="str">
            <v>AKZO NOBEL LTDA AUTO</v>
          </cell>
          <cell r="F481">
            <v>20031</v>
          </cell>
          <cell r="G481" t="str">
            <v>BASES POLIÉSTER</v>
          </cell>
        </row>
        <row r="482">
          <cell r="A482">
            <v>23330</v>
          </cell>
          <cell r="B482" t="str">
            <v>Autobase Plus MM Q964H Perola Azul Fina 1L  UN 1263 TINTA QU</v>
          </cell>
          <cell r="C482" t="str">
            <v>.</v>
          </cell>
          <cell r="E482" t="str">
            <v>AKZO NOBEL LTDA</v>
          </cell>
          <cell r="F482">
            <v>1001</v>
          </cell>
          <cell r="G482" t="str">
            <v>...............................</v>
          </cell>
        </row>
        <row r="483">
          <cell r="A483">
            <v>21030</v>
          </cell>
          <cell r="B483" t="str">
            <v>AUTOBASE PLUS MM Q964H PEROLA AZUL FINA 1L-25,37-ST</v>
          </cell>
          <cell r="C483" t="str">
            <v>SIKKENS</v>
          </cell>
          <cell r="E483" t="str">
            <v>AKZO NOBEL LTDA AUTO</v>
          </cell>
          <cell r="F483">
            <v>20031</v>
          </cell>
          <cell r="G483" t="str">
            <v>BASES POLIÉSTER</v>
          </cell>
        </row>
        <row r="484">
          <cell r="A484">
            <v>9984</v>
          </cell>
          <cell r="B484" t="str">
            <v>AUTOBASE PLUS MM Q964R PEROLA AZUL 1L-21,67-ST</v>
          </cell>
          <cell r="C484" t="str">
            <v>SIKKENS</v>
          </cell>
          <cell r="E484" t="str">
            <v>AKZO NOBEL LTDA AUTO</v>
          </cell>
          <cell r="F484">
            <v>20031</v>
          </cell>
          <cell r="G484" t="str">
            <v>BASES POLIÉSTER</v>
          </cell>
        </row>
        <row r="485">
          <cell r="A485">
            <v>9985</v>
          </cell>
          <cell r="B485" t="str">
            <v>AUTOBASE PLUS MM Q975S PEROLA VIOLETA 1L-21,94-ST</v>
          </cell>
          <cell r="C485" t="str">
            <v>SIKKENS</v>
          </cell>
          <cell r="E485" t="str">
            <v>AKZO NOBEL LTDA AUTO</v>
          </cell>
          <cell r="F485">
            <v>20031</v>
          </cell>
          <cell r="G485" t="str">
            <v>BASES POLIÉSTER</v>
          </cell>
        </row>
        <row r="486">
          <cell r="A486">
            <v>9914</v>
          </cell>
          <cell r="B486" t="str">
            <v>AUTOBASE PLUS Q040</v>
          </cell>
          <cell r="C486" t="str">
            <v>.</v>
          </cell>
          <cell r="E486" t="str">
            <v>SIKKENS</v>
          </cell>
          <cell r="F486">
            <v>999999</v>
          </cell>
          <cell r="G486" t="str">
            <v>GRUPO CONVERSAO</v>
          </cell>
        </row>
        <row r="487">
          <cell r="A487">
            <v>9933</v>
          </cell>
          <cell r="B487" t="str">
            <v>AUTOBASE PLUS Q326</v>
          </cell>
          <cell r="C487" t="str">
            <v>SIKKENS</v>
          </cell>
          <cell r="E487" t="str">
            <v>AKZO NOBEL LTDA AUTO</v>
          </cell>
          <cell r="F487">
            <v>999999</v>
          </cell>
          <cell r="G487" t="str">
            <v>GRUPO CONVERSAO</v>
          </cell>
        </row>
        <row r="488">
          <cell r="A488">
            <v>9948</v>
          </cell>
          <cell r="B488" t="str">
            <v>AUTOBASE PLUS Q724</v>
          </cell>
          <cell r="C488" t="str">
            <v>SIKKENS</v>
          </cell>
          <cell r="E488" t="str">
            <v>AKZO NOBEL LTDA AUTO</v>
          </cell>
          <cell r="F488">
            <v>999999</v>
          </cell>
          <cell r="G488" t="str">
            <v>GRUPO CONVERSAO</v>
          </cell>
        </row>
        <row r="489">
          <cell r="A489">
            <v>9958</v>
          </cell>
          <cell r="B489" t="str">
            <v>AUTOBASE PLUS Q811U (descont)</v>
          </cell>
          <cell r="C489" t="str">
            <v>SIKKENS</v>
          </cell>
          <cell r="E489" t="str">
            <v>AKZO NOBEL LTDA AUTO</v>
          </cell>
          <cell r="F489">
            <v>999999</v>
          </cell>
          <cell r="G489" t="str">
            <v>GRUPO CONVERSAO</v>
          </cell>
        </row>
        <row r="490">
          <cell r="A490">
            <v>9959</v>
          </cell>
          <cell r="B490" t="str">
            <v>AUTOBASE PLUS Q833G (descont)</v>
          </cell>
          <cell r="C490" t="str">
            <v>SIKKENS</v>
          </cell>
          <cell r="E490" t="str">
            <v>AKZO NOBEL LTDA AUTO</v>
          </cell>
          <cell r="F490">
            <v>1001</v>
          </cell>
          <cell r="G490" t="str">
            <v>...............................</v>
          </cell>
        </row>
        <row r="491">
          <cell r="A491">
            <v>9969</v>
          </cell>
          <cell r="B491" t="str">
            <v>AUTOBASE PLUS Q925N</v>
          </cell>
          <cell r="C491" t="str">
            <v>SIKKENS</v>
          </cell>
          <cell r="E491" t="str">
            <v>AKZO NOBEL LTDA AUTO</v>
          </cell>
          <cell r="F491">
            <v>999999</v>
          </cell>
          <cell r="G491" t="str">
            <v>GRUPO CONVERSAO</v>
          </cell>
        </row>
        <row r="492">
          <cell r="A492">
            <v>9983</v>
          </cell>
          <cell r="B492" t="str">
            <v>AUTOBASE PLUS Q964F</v>
          </cell>
          <cell r="C492" t="str">
            <v>.</v>
          </cell>
          <cell r="E492" t="str">
            <v>SIKKENS</v>
          </cell>
          <cell r="F492">
            <v>999999</v>
          </cell>
          <cell r="G492" t="str">
            <v>GRUPO CONVERSAO</v>
          </cell>
        </row>
        <row r="493">
          <cell r="A493">
            <v>20404</v>
          </cell>
          <cell r="B493" t="str">
            <v>AUTOCLEAR CLASSIC 5LTS SIKKENS</v>
          </cell>
          <cell r="C493" t="str">
            <v>.</v>
          </cell>
          <cell r="E493" t="str">
            <v>SIKKENS</v>
          </cell>
          <cell r="F493">
            <v>999999</v>
          </cell>
          <cell r="G493" t="str">
            <v>GRUPO CONVERSAO</v>
          </cell>
        </row>
        <row r="494">
          <cell r="A494">
            <v>23346</v>
          </cell>
          <cell r="B494" t="str">
            <v>Autoclear Classic FAST 0,9L  UN 1263 TINTA QUANT. LTDA 3 III</v>
          </cell>
          <cell r="C494" t="str">
            <v>.</v>
          </cell>
          <cell r="E494" t="str">
            <v>AKZO NOBEL LTDA</v>
          </cell>
          <cell r="F494">
            <v>999999</v>
          </cell>
          <cell r="G494" t="str">
            <v>GRUPO CONVERSAO</v>
          </cell>
        </row>
        <row r="495">
          <cell r="A495">
            <v>20186</v>
          </cell>
          <cell r="B495" t="str">
            <v>AUTOCLEAR CLASSIC PRO 1LT SIKKENS</v>
          </cell>
          <cell r="C495" t="str">
            <v>.</v>
          </cell>
          <cell r="E495" t="str">
            <v>SIKKENS</v>
          </cell>
          <cell r="F495">
            <v>999999</v>
          </cell>
          <cell r="G495" t="str">
            <v>GRUPO CONVERSAO</v>
          </cell>
        </row>
        <row r="496">
          <cell r="A496">
            <v>20508</v>
          </cell>
          <cell r="B496" t="str">
            <v>AUTOCLEAR CLASSIC PRO 5LTS SIKKENS-21,94-ST</v>
          </cell>
          <cell r="C496" t="str">
            <v>.</v>
          </cell>
          <cell r="E496" t="str">
            <v>SIKKENS</v>
          </cell>
          <cell r="F496">
            <v>999999</v>
          </cell>
          <cell r="G496" t="str">
            <v>GRUPO CONVERSAO</v>
          </cell>
        </row>
        <row r="497">
          <cell r="A497">
            <v>23658</v>
          </cell>
          <cell r="B497" t="str">
            <v>AUTOCLEAR CLASSIC VERNIZ 18L SIKKENS-21,46-ST</v>
          </cell>
          <cell r="C497" t="str">
            <v>SIKKENS</v>
          </cell>
          <cell r="E497" t="str">
            <v>AKZO NOBEL LTDA AUTO</v>
          </cell>
          <cell r="F497">
            <v>20034</v>
          </cell>
          <cell r="G497" t="str">
            <v>VERNIZ AUTOMOTIVO</v>
          </cell>
        </row>
        <row r="498">
          <cell r="A498">
            <v>23294</v>
          </cell>
          <cell r="B498" t="str">
            <v>AUTOCLEAR CLASSIC VERNIZ 1L SIKKENS-21,45-ST</v>
          </cell>
          <cell r="C498" t="str">
            <v>SIKKENS</v>
          </cell>
          <cell r="E498" t="str">
            <v>AKZO NOBEL LTDA AUTO</v>
          </cell>
          <cell r="F498">
            <v>20034</v>
          </cell>
          <cell r="G498" t="str">
            <v>VERNIZ AUTOMOTIVO</v>
          </cell>
        </row>
        <row r="499">
          <cell r="A499">
            <v>23295</v>
          </cell>
          <cell r="B499" t="str">
            <v>AUTOCLEAR CLASSIC VERNIZ 5L SIKKENS-21,46-ST</v>
          </cell>
          <cell r="C499" t="str">
            <v>SIKKENS</v>
          </cell>
          <cell r="E499" t="str">
            <v>AKZO NOBEL LTDA AUTO</v>
          </cell>
          <cell r="F499">
            <v>20034</v>
          </cell>
          <cell r="G499" t="str">
            <v>VERNIZ AUTOMOTIVO</v>
          </cell>
        </row>
        <row r="500">
          <cell r="A500">
            <v>23675</v>
          </cell>
          <cell r="B500" t="str">
            <v>AUTOCLEAR CLASSIC VERNIZ FAST 5L SIKKENS-21,46-ST</v>
          </cell>
          <cell r="C500" t="str">
            <v>SIKKENS</v>
          </cell>
          <cell r="E500" t="str">
            <v>AKZO NOBEL LTDA AUTO</v>
          </cell>
          <cell r="F500">
            <v>20034</v>
          </cell>
          <cell r="G500" t="str">
            <v>VERNIZ AUTOMOTIVO</v>
          </cell>
        </row>
        <row r="501">
          <cell r="A501">
            <v>21860</v>
          </cell>
          <cell r="B501" t="str">
            <v>AUTOCLEAR CLASSIC VERNIZ FAST 900ML SIKKENS-21,46-ST</v>
          </cell>
          <cell r="C501" t="str">
            <v>SIKKENS</v>
          </cell>
          <cell r="E501" t="str">
            <v>AKZO NOBEL LTDA AUTO</v>
          </cell>
          <cell r="F501">
            <v>20034</v>
          </cell>
          <cell r="G501" t="str">
            <v>VERNIZ AUTOMOTIVO</v>
          </cell>
        </row>
        <row r="502">
          <cell r="A502">
            <v>84551</v>
          </cell>
          <cell r="B502" t="str">
            <v>AUTOCLEAR CLASSIC VERNIZ FOSCO 900ML SIKKENS 21,46-ST</v>
          </cell>
          <cell r="C502" t="str">
            <v>SIKKENS</v>
          </cell>
          <cell r="E502" t="str">
            <v>AKZO NOBEL LTDA AUTO</v>
          </cell>
          <cell r="F502">
            <v>20034</v>
          </cell>
          <cell r="G502" t="str">
            <v>VERNIZ AUTOMOTIVO</v>
          </cell>
        </row>
        <row r="503">
          <cell r="A503">
            <v>23970</v>
          </cell>
          <cell r="B503" t="str">
            <v>AUTOCLEAR LIGHT 400ML AEROSOL SIKKENS -21,94-ST</v>
          </cell>
          <cell r="C503" t="str">
            <v>SIKKENS</v>
          </cell>
          <cell r="E503" t="str">
            <v>AKZO NOBEL LTDA AUTO</v>
          </cell>
          <cell r="F503">
            <v>20034</v>
          </cell>
          <cell r="G503" t="str">
            <v>VERNIZ AUTOMOTIVO</v>
          </cell>
        </row>
        <row r="504">
          <cell r="A504">
            <v>21631</v>
          </cell>
          <cell r="B504" t="str">
            <v>AUTOCLEAR MAT 1LT SIKKENS</v>
          </cell>
          <cell r="C504" t="str">
            <v>.</v>
          </cell>
          <cell r="E504" t="str">
            <v>SIKKENS</v>
          </cell>
          <cell r="F504">
            <v>999999</v>
          </cell>
          <cell r="G504" t="str">
            <v>GRUPO CONVERSAO</v>
          </cell>
        </row>
        <row r="505">
          <cell r="A505">
            <v>9759</v>
          </cell>
          <cell r="B505" t="str">
            <v>AUTOCLEAR PLUS 1LT SIKKENS</v>
          </cell>
          <cell r="C505" t="str">
            <v>.</v>
          </cell>
          <cell r="E505" t="str">
            <v>SIKKENS</v>
          </cell>
          <cell r="F505">
            <v>999999</v>
          </cell>
          <cell r="G505" t="str">
            <v>GRUPO CONVERSAO</v>
          </cell>
        </row>
        <row r="506">
          <cell r="A506">
            <v>23331</v>
          </cell>
          <cell r="B506" t="str">
            <v>Autoclear Plus HS 18L  UN 1263 TINTA 3 III</v>
          </cell>
          <cell r="C506" t="str">
            <v>.</v>
          </cell>
          <cell r="E506" t="str">
            <v>AKZO NOBEL LTDA</v>
          </cell>
          <cell r="F506">
            <v>999999</v>
          </cell>
          <cell r="G506" t="str">
            <v>GRUPO CONVERSAO</v>
          </cell>
        </row>
        <row r="507">
          <cell r="A507">
            <v>20204</v>
          </cell>
          <cell r="B507" t="str">
            <v>AUTOCLEAR PLUS HS 18LTS SIKKENS-21,94-ST</v>
          </cell>
          <cell r="C507" t="str">
            <v>SIKKENS</v>
          </cell>
          <cell r="E507" t="str">
            <v>AKZO NOBEL LTDA AUTO</v>
          </cell>
          <cell r="F507">
            <v>20034</v>
          </cell>
          <cell r="G507" t="str">
            <v>VERNIZ AUTOMOTIVO</v>
          </cell>
        </row>
        <row r="508">
          <cell r="A508">
            <v>20241</v>
          </cell>
          <cell r="B508" t="str">
            <v>AUTOCLEAR PLUS HS 1LT SIKKENS-21,46-ST</v>
          </cell>
          <cell r="C508" t="str">
            <v>SIKKENS</v>
          </cell>
          <cell r="E508" t="str">
            <v>AKZO NOBEL LTDA AUTO</v>
          </cell>
          <cell r="F508">
            <v>20034</v>
          </cell>
          <cell r="G508" t="str">
            <v>VERNIZ AUTOMOTIVO</v>
          </cell>
        </row>
        <row r="509">
          <cell r="A509">
            <v>20194</v>
          </cell>
          <cell r="B509" t="str">
            <v>AUTOCLEAR PLUS HS 5LTS SIKKENS-21,46-ST</v>
          </cell>
          <cell r="C509" t="str">
            <v>SIKKENS</v>
          </cell>
          <cell r="E509" t="str">
            <v>AKZO NOBEL LTDA AUTO</v>
          </cell>
          <cell r="F509">
            <v>20034</v>
          </cell>
          <cell r="G509" t="str">
            <v>VERNIZ AUTOMOTIVO</v>
          </cell>
        </row>
        <row r="510">
          <cell r="A510">
            <v>23289</v>
          </cell>
          <cell r="B510" t="str">
            <v>AUTOCLEAR VERNIZ RAPIDO 5L SIKKENS -25,37-ST</v>
          </cell>
          <cell r="C510" t="str">
            <v>SIKKENS</v>
          </cell>
          <cell r="E510" t="str">
            <v>AKZO NOBEL LTDA AUTO</v>
          </cell>
          <cell r="F510">
            <v>20034</v>
          </cell>
          <cell r="G510" t="str">
            <v>VERNIZ AUTOMOTIVO</v>
          </cell>
        </row>
        <row r="511">
          <cell r="A511">
            <v>22694</v>
          </cell>
          <cell r="B511" t="str">
            <v>AUTOCLEAR WB 2.0 5L</v>
          </cell>
          <cell r="C511" t="str">
            <v>SIKKENS</v>
          </cell>
          <cell r="E511" t="str">
            <v>AKZO NOBEL LTDA AUTO</v>
          </cell>
          <cell r="F511">
            <v>1003</v>
          </cell>
          <cell r="G511" t="str">
            <v>..</v>
          </cell>
        </row>
        <row r="512">
          <cell r="A512">
            <v>22696</v>
          </cell>
          <cell r="B512" t="str">
            <v>AUTOCLEAR WB 2.0 REDUCER 1L</v>
          </cell>
          <cell r="C512" t="str">
            <v>SIKKENS</v>
          </cell>
          <cell r="E512" t="str">
            <v>AKZO NOBEL LTDA AUTO</v>
          </cell>
          <cell r="F512">
            <v>1011</v>
          </cell>
          <cell r="G512" t="str">
            <v>...........</v>
          </cell>
        </row>
        <row r="513">
          <cell r="A513">
            <v>84714</v>
          </cell>
          <cell r="B513" t="str">
            <v>AUTOCOAT BT 090 MM 01 - BINDER 18L UN 1263 TINTA 3 II</v>
          </cell>
          <cell r="C513" t="str">
            <v>WANDA</v>
          </cell>
          <cell r="E513" t="str">
            <v>AKZO NOBEL LTDA AUTO</v>
          </cell>
          <cell r="F513">
            <v>20032</v>
          </cell>
          <cell r="G513" t="str">
            <v>BASES PU</v>
          </cell>
        </row>
        <row r="514">
          <cell r="A514">
            <v>23027</v>
          </cell>
          <cell r="B514" t="str">
            <v>AUTOCOAT BT 100 MM 00 - FOSQUEANTE 3,75L</v>
          </cell>
          <cell r="C514" t="str">
            <v>WANDA</v>
          </cell>
          <cell r="E514" t="str">
            <v>AKZO NOBEL LTDA AUTO</v>
          </cell>
          <cell r="F514">
            <v>20032</v>
          </cell>
          <cell r="G514" t="str">
            <v>BASES PU</v>
          </cell>
        </row>
        <row r="515">
          <cell r="A515">
            <v>23001</v>
          </cell>
          <cell r="B515" t="str">
            <v>AUTOCOAT BT 100 MM 05 - BINDER 18L</v>
          </cell>
          <cell r="C515" t="str">
            <v>WANDA</v>
          </cell>
          <cell r="E515" t="str">
            <v>AKZO NOBEL LTDA AUTO</v>
          </cell>
          <cell r="F515">
            <v>20032</v>
          </cell>
          <cell r="G515" t="str">
            <v>BASES PU</v>
          </cell>
        </row>
        <row r="516">
          <cell r="A516">
            <v>84685</v>
          </cell>
          <cell r="B516" t="str">
            <v>AUTOCOAT BT 100 MM 05 - BINDER 3,75L</v>
          </cell>
          <cell r="C516" t="str">
            <v>WANDA</v>
          </cell>
          <cell r="E516" t="str">
            <v>AKZO NOBEL LTDA AUTO</v>
          </cell>
          <cell r="F516">
            <v>20032</v>
          </cell>
          <cell r="G516" t="str">
            <v>BASES PU</v>
          </cell>
        </row>
        <row r="517">
          <cell r="A517">
            <v>23002</v>
          </cell>
          <cell r="B517" t="str">
            <v>AUTOCOAT BT 100 MM 10 - BRANCO 3,75L</v>
          </cell>
          <cell r="C517" t="str">
            <v>WANDA</v>
          </cell>
          <cell r="E517" t="str">
            <v>AKZO NOBEL LTDA AUTO</v>
          </cell>
          <cell r="F517">
            <v>20032</v>
          </cell>
          <cell r="G517" t="str">
            <v>BASES PU</v>
          </cell>
        </row>
        <row r="518">
          <cell r="A518">
            <v>23003</v>
          </cell>
          <cell r="B518" t="str">
            <v>AUTOCOAT BT 100 MM 15 - PRETO 3,75L</v>
          </cell>
          <cell r="C518" t="str">
            <v>WANDA</v>
          </cell>
          <cell r="E518" t="str">
            <v>AKZO NOBEL LTDA AUTO</v>
          </cell>
          <cell r="F518">
            <v>20032</v>
          </cell>
          <cell r="G518" t="str">
            <v>BASES PU</v>
          </cell>
        </row>
        <row r="519">
          <cell r="A519">
            <v>23004</v>
          </cell>
          <cell r="B519" t="str">
            <v>AUTOCOAT BT 100 MM 16 - PRETO PROFUNDO 3,75L</v>
          </cell>
          <cell r="C519" t="str">
            <v>WANDA</v>
          </cell>
          <cell r="E519" t="str">
            <v>AKZO NOBEL LTDA AUTO</v>
          </cell>
          <cell r="F519">
            <v>20032</v>
          </cell>
          <cell r="G519" t="str">
            <v>BASES PU</v>
          </cell>
        </row>
        <row r="520">
          <cell r="A520">
            <v>23005</v>
          </cell>
          <cell r="B520" t="str">
            <v>AUTOCOAT BT 100 MM 19 - PRETO ESPECIAL 3,75L</v>
          </cell>
          <cell r="C520" t="str">
            <v>WANDA</v>
          </cell>
          <cell r="E520" t="str">
            <v>AKZO NOBEL LTDA AUTO</v>
          </cell>
          <cell r="F520">
            <v>20032</v>
          </cell>
          <cell r="G520" t="str">
            <v>BASES PU</v>
          </cell>
        </row>
        <row r="521">
          <cell r="A521">
            <v>23006</v>
          </cell>
          <cell r="B521" t="str">
            <v>AUTOCOAT BT 100 MM 23 - VERMELHO OXIDO 3,75L</v>
          </cell>
          <cell r="C521" t="str">
            <v>WANDA</v>
          </cell>
          <cell r="E521" t="str">
            <v>AKZO NOBEL LTDA AUTO</v>
          </cell>
          <cell r="F521">
            <v>20032</v>
          </cell>
          <cell r="G521" t="str">
            <v>BASES PU</v>
          </cell>
        </row>
        <row r="522">
          <cell r="A522">
            <v>23007</v>
          </cell>
          <cell r="B522" t="str">
            <v>AUTOCOAT BT 100 MM 28 - VERMELHO LIMPO 3,75L</v>
          </cell>
          <cell r="C522" t="str">
            <v>WANDA</v>
          </cell>
          <cell r="E522" t="str">
            <v>AKZO NOBEL LTDA AUTO</v>
          </cell>
          <cell r="F522">
            <v>20032</v>
          </cell>
          <cell r="G522" t="str">
            <v>BASES PU</v>
          </cell>
        </row>
        <row r="523">
          <cell r="A523">
            <v>23008</v>
          </cell>
          <cell r="B523" t="str">
            <v>AUTOCOAT BT 100 MM 29 - VERMELHO INTENSO 3,75L</v>
          </cell>
          <cell r="C523" t="str">
            <v>WANDA</v>
          </cell>
          <cell r="E523" t="str">
            <v>AKZO NOBEL LTDA AUTO</v>
          </cell>
          <cell r="F523">
            <v>20032</v>
          </cell>
          <cell r="G523" t="str">
            <v>BASES PU</v>
          </cell>
        </row>
        <row r="524">
          <cell r="A524">
            <v>23009</v>
          </cell>
          <cell r="B524" t="str">
            <v>AUTOCOAT BT 100 MM 34 - LARANJA 3,75L</v>
          </cell>
          <cell r="C524" t="str">
            <v>WANDA</v>
          </cell>
          <cell r="E524" t="str">
            <v>AKZO NOBEL LTDA AUTO</v>
          </cell>
          <cell r="F524">
            <v>20032</v>
          </cell>
          <cell r="G524" t="str">
            <v>BASES PU</v>
          </cell>
        </row>
        <row r="525">
          <cell r="A525">
            <v>23010</v>
          </cell>
          <cell r="B525" t="str">
            <v>AUTOCOAT BT 100 MM 40 - AMARELO CLARO 3,75L-21,94-ST</v>
          </cell>
          <cell r="C525" t="str">
            <v>WANDA</v>
          </cell>
          <cell r="E525" t="str">
            <v>AKZO NOBEL LTDA AUTO</v>
          </cell>
          <cell r="F525">
            <v>20032</v>
          </cell>
          <cell r="G525" t="str">
            <v>BASES PU</v>
          </cell>
        </row>
        <row r="526">
          <cell r="A526">
            <v>23011</v>
          </cell>
          <cell r="B526" t="str">
            <v>AUTOCOAT BT 100 MM 42 - AMARELO OXIDO 3,75L</v>
          </cell>
          <cell r="C526" t="str">
            <v>WANDA</v>
          </cell>
          <cell r="E526" t="str">
            <v>AKZO NOBEL LTDA AUTO</v>
          </cell>
          <cell r="F526">
            <v>20032</v>
          </cell>
          <cell r="G526" t="str">
            <v>BASES PU</v>
          </cell>
        </row>
        <row r="527">
          <cell r="A527">
            <v>23012</v>
          </cell>
          <cell r="B527" t="str">
            <v>AUTOCOAT BT 100 MM 43 - AMARELO AVERMELHADO 3,75L-21,94-ST</v>
          </cell>
          <cell r="C527" t="str">
            <v>WANDA</v>
          </cell>
          <cell r="E527" t="str">
            <v>AKZO NOBEL LTDA AUTO</v>
          </cell>
          <cell r="F527">
            <v>20032</v>
          </cell>
          <cell r="G527" t="str">
            <v>BASES PU</v>
          </cell>
        </row>
        <row r="528">
          <cell r="A528">
            <v>23013</v>
          </cell>
          <cell r="B528" t="str">
            <v>AUTOCOAT BT 100 MM 45 - AMARELO BRILHANTE 3,75L</v>
          </cell>
          <cell r="C528" t="str">
            <v>WANDA</v>
          </cell>
          <cell r="E528" t="str">
            <v>AKZO NOBEL LTDA AUTO</v>
          </cell>
          <cell r="F528">
            <v>20032</v>
          </cell>
          <cell r="G528" t="str">
            <v>BASES PU</v>
          </cell>
        </row>
        <row r="529">
          <cell r="A529">
            <v>23050</v>
          </cell>
          <cell r="B529" t="str">
            <v>AUTOCOAT BT 100 MM 56 - VERDE 3,75L</v>
          </cell>
          <cell r="C529" t="str">
            <v>WANDA</v>
          </cell>
          <cell r="E529" t="str">
            <v>AKZO NOBEL LTDA AUTO</v>
          </cell>
          <cell r="F529">
            <v>20032</v>
          </cell>
          <cell r="G529" t="str">
            <v>BASES PU</v>
          </cell>
        </row>
        <row r="530">
          <cell r="A530">
            <v>23014</v>
          </cell>
          <cell r="B530" t="str">
            <v>AUTOCOAT BT 100 MM 61 - AZUL AVERMELHADO II 3,75L</v>
          </cell>
          <cell r="C530" t="str">
            <v>WANDA</v>
          </cell>
          <cell r="E530" t="str">
            <v>AKZO NOBEL LTDA AUTO</v>
          </cell>
          <cell r="F530">
            <v>20032</v>
          </cell>
          <cell r="G530" t="str">
            <v>BASES PU</v>
          </cell>
        </row>
        <row r="531">
          <cell r="A531">
            <v>23015</v>
          </cell>
          <cell r="B531" t="str">
            <v>AUTOCOAT BT 100 MM 65 - AZUL 3,75L</v>
          </cell>
          <cell r="C531" t="str">
            <v>WANDA</v>
          </cell>
          <cell r="E531" t="str">
            <v>AKZO NOBEL LTDA AUTO</v>
          </cell>
          <cell r="F531">
            <v>20032</v>
          </cell>
          <cell r="G531" t="str">
            <v>BASES PU</v>
          </cell>
        </row>
        <row r="532">
          <cell r="A532">
            <v>23016</v>
          </cell>
          <cell r="B532" t="str">
            <v>AUTOCOAT BT 100 MM 71 - ROSA 3,75L-21,94-ST</v>
          </cell>
          <cell r="C532" t="str">
            <v>WANDA</v>
          </cell>
          <cell r="E532" t="str">
            <v>AKZO NOBEL LTDA AUTO</v>
          </cell>
          <cell r="F532">
            <v>20032</v>
          </cell>
          <cell r="G532" t="str">
            <v>BASES PU</v>
          </cell>
        </row>
        <row r="533">
          <cell r="A533">
            <v>23017</v>
          </cell>
          <cell r="B533" t="str">
            <v>AUTOCOAT BT 100 MM 72 - VIOLETA AVERMELHADO 3,75L</v>
          </cell>
          <cell r="C533" t="str">
            <v>WANDA</v>
          </cell>
          <cell r="E533" t="str">
            <v>AKZO NOBEL LTDA AUTO</v>
          </cell>
          <cell r="F533">
            <v>20032</v>
          </cell>
          <cell r="G533" t="str">
            <v>BASES PU</v>
          </cell>
        </row>
        <row r="534">
          <cell r="A534">
            <v>23019</v>
          </cell>
          <cell r="B534" t="str">
            <v>AUTOCOAT BT 100 MM 76 - VIOLETA 3,75L</v>
          </cell>
          <cell r="C534" t="str">
            <v>WANDA</v>
          </cell>
          <cell r="E534" t="str">
            <v>AKZO NOBEL LTDA AUTO</v>
          </cell>
          <cell r="F534">
            <v>20032</v>
          </cell>
          <cell r="G534" t="str">
            <v>BASES PU</v>
          </cell>
        </row>
        <row r="535">
          <cell r="A535">
            <v>23018</v>
          </cell>
          <cell r="B535" t="str">
            <v>AUTOCOAT BT 100 MM 81 - ALUMINIO FINO 3,75L</v>
          </cell>
          <cell r="C535" t="str">
            <v>.</v>
          </cell>
          <cell r="E535" t="str">
            <v>AKZO NOBEL LTDA</v>
          </cell>
          <cell r="F535">
            <v>1072</v>
          </cell>
          <cell r="G535" t="str">
            <v>...............................</v>
          </cell>
        </row>
        <row r="536">
          <cell r="A536">
            <v>23020</v>
          </cell>
          <cell r="B536" t="str">
            <v>AUTOCOAT BT 100 MM 83 - ALUMINIO MEDIO 3,75L</v>
          </cell>
          <cell r="C536" t="str">
            <v>WANDA</v>
          </cell>
          <cell r="E536" t="str">
            <v>AKZO NOBEL LTDA AUTO</v>
          </cell>
          <cell r="F536">
            <v>1072</v>
          </cell>
          <cell r="G536" t="str">
            <v>...............................</v>
          </cell>
        </row>
        <row r="537">
          <cell r="A537">
            <v>23021</v>
          </cell>
          <cell r="B537" t="str">
            <v>AUTOCOAT BT 100 MM 85 - ALUMINIO GRAUDO 3,75L</v>
          </cell>
          <cell r="C537" t="str">
            <v>WANDA</v>
          </cell>
          <cell r="E537" t="str">
            <v>AKZO NOBEL LTDA AUTO</v>
          </cell>
          <cell r="F537">
            <v>1001</v>
          </cell>
          <cell r="G537" t="str">
            <v>...............................</v>
          </cell>
        </row>
        <row r="538">
          <cell r="A538">
            <v>85091</v>
          </cell>
          <cell r="B538" t="str">
            <v>AUTOCOAT BT 100 RM PRETO FOSCO 18L</v>
          </cell>
          <cell r="C538" t="str">
            <v>WANDA</v>
          </cell>
          <cell r="E538" t="str">
            <v>AKZO NOBEL LTDA AUTO</v>
          </cell>
          <cell r="F538">
            <v>20032</v>
          </cell>
          <cell r="G538" t="str">
            <v>BASES PU</v>
          </cell>
        </row>
        <row r="539">
          <cell r="A539">
            <v>23026</v>
          </cell>
          <cell r="B539" t="str">
            <v>AUTOCOAT BT 137 - FILLER 3L</v>
          </cell>
          <cell r="C539" t="str">
            <v>WANDA</v>
          </cell>
          <cell r="E539" t="str">
            <v>AKZO NOBEL LTDA AUTO</v>
          </cell>
          <cell r="F539">
            <v>999999</v>
          </cell>
          <cell r="G539" t="str">
            <v>GRUPO CONVERSAO</v>
          </cell>
        </row>
        <row r="540">
          <cell r="A540">
            <v>23028</v>
          </cell>
          <cell r="B540" t="str">
            <v>AUTOCOAT BT 148 - ENDURECEDOR 0,9L</v>
          </cell>
          <cell r="C540" t="str">
            <v>WANDA</v>
          </cell>
          <cell r="E540" t="str">
            <v>AKZO NOBEL LTDA AUTO</v>
          </cell>
          <cell r="F540">
            <v>999999</v>
          </cell>
          <cell r="G540" t="str">
            <v>GRUPO CONVERSAO</v>
          </cell>
        </row>
        <row r="541">
          <cell r="A541">
            <v>23029</v>
          </cell>
          <cell r="B541" t="str">
            <v>AUTOCOAT BT 149 - ENDURECEDOR 0,9L</v>
          </cell>
          <cell r="C541" t="str">
            <v>WANDA</v>
          </cell>
          <cell r="E541" t="str">
            <v>AKZO NOBEL LTDA AUTO</v>
          </cell>
          <cell r="F541">
            <v>1001</v>
          </cell>
          <cell r="G541" t="str">
            <v>...............................</v>
          </cell>
        </row>
        <row r="542">
          <cell r="A542">
            <v>23023</v>
          </cell>
          <cell r="B542" t="str">
            <v>AUTOCOAT BT 302 - VERNIZ 5L</v>
          </cell>
          <cell r="C542" t="str">
            <v>WANDA</v>
          </cell>
          <cell r="E542" t="str">
            <v>AKZO NOBEL LTDA AUTO</v>
          </cell>
          <cell r="F542">
            <v>20032</v>
          </cell>
          <cell r="G542" t="str">
            <v>BASES PU</v>
          </cell>
        </row>
        <row r="543">
          <cell r="A543">
            <v>23031</v>
          </cell>
          <cell r="B543" t="str">
            <v>AUTOCOAT BT 322 - THINNER EXTRA SLOW 5L</v>
          </cell>
          <cell r="C543" t="str">
            <v>WANDA</v>
          </cell>
          <cell r="E543" t="str">
            <v>AKZO NOBEL LTDA AUTO</v>
          </cell>
          <cell r="F543">
            <v>20032</v>
          </cell>
          <cell r="G543" t="str">
            <v>BASES PU</v>
          </cell>
        </row>
        <row r="544">
          <cell r="A544">
            <v>22648</v>
          </cell>
          <cell r="B544" t="str">
            <v>AUTOCOAT BT 328 PRIMER EPOXI CINZA 3L</v>
          </cell>
          <cell r="C544" t="str">
            <v>TECH FLEET</v>
          </cell>
          <cell r="E544" t="str">
            <v>AKZO NOBEL LTDA AUTO</v>
          </cell>
          <cell r="F544">
            <v>1001</v>
          </cell>
          <cell r="G544" t="str">
            <v>...............................</v>
          </cell>
        </row>
        <row r="545">
          <cell r="A545">
            <v>22647</v>
          </cell>
          <cell r="B545" t="str">
            <v>AUTOCOAT BT 331 - PRIMER EPOXI BRANCO 3L</v>
          </cell>
          <cell r="C545" t="str">
            <v>TECH FLEET</v>
          </cell>
          <cell r="E545" t="str">
            <v>AKZO NOBEL LTDA AUTO</v>
          </cell>
          <cell r="F545">
            <v>1004</v>
          </cell>
          <cell r="G545" t="str">
            <v>....</v>
          </cell>
        </row>
        <row r="546">
          <cell r="A546">
            <v>23032</v>
          </cell>
          <cell r="B546" t="str">
            <v>AUTOCOAT BT 362 - THINNER 5L</v>
          </cell>
          <cell r="C546" t="str">
            <v>TECH FLEET</v>
          </cell>
          <cell r="E546" t="str">
            <v>AKZO NOBEL LTDA AUTO</v>
          </cell>
          <cell r="F546">
            <v>20032</v>
          </cell>
          <cell r="G546" t="str">
            <v>BASES PU</v>
          </cell>
        </row>
        <row r="547">
          <cell r="A547">
            <v>23033</v>
          </cell>
          <cell r="B547" t="str">
            <v>AUTOCOAT BT 371 - THINNER 5L</v>
          </cell>
          <cell r="C547" t="str">
            <v>WANDA</v>
          </cell>
          <cell r="E547" t="str">
            <v>AKZO NOBEL LTDA AUTO</v>
          </cell>
          <cell r="F547">
            <v>999999</v>
          </cell>
          <cell r="G547" t="str">
            <v>GRUPO CONVERSAO</v>
          </cell>
        </row>
        <row r="548">
          <cell r="A548">
            <v>22655</v>
          </cell>
          <cell r="B548" t="str">
            <v>AUTOCOAT BT 371 THINNER 18L</v>
          </cell>
          <cell r="C548" t="str">
            <v>TECH FLEET</v>
          </cell>
          <cell r="E548" t="str">
            <v>AKZO NOBEL LTDA AUTO</v>
          </cell>
          <cell r="F548">
            <v>20001</v>
          </cell>
          <cell r="G548" t="str">
            <v>DILUENTE</v>
          </cell>
        </row>
        <row r="549">
          <cell r="A549">
            <v>23024</v>
          </cell>
          <cell r="B549" t="str">
            <v>AUTOCOAT BT 527 - PRIMER CINZA 2K 3,6L</v>
          </cell>
          <cell r="C549" t="str">
            <v>WANDA</v>
          </cell>
          <cell r="E549" t="str">
            <v>AKZO NOBEL LTDA AUTO</v>
          </cell>
          <cell r="F549">
            <v>20032</v>
          </cell>
          <cell r="G549" t="str">
            <v>BASES PU</v>
          </cell>
        </row>
        <row r="550">
          <cell r="A550">
            <v>22656</v>
          </cell>
          <cell r="B550" t="str">
            <v>AUTOCOAT BT 527 PRIMER CINZA 2K 0,6L</v>
          </cell>
          <cell r="C550" t="str">
            <v>TECH FLEET</v>
          </cell>
          <cell r="E550" t="str">
            <v>AKZO NOBEL LTDA AUTO</v>
          </cell>
          <cell r="F550">
            <v>999999</v>
          </cell>
          <cell r="G550" t="str">
            <v>GRUPO CONVERSAO</v>
          </cell>
        </row>
        <row r="551">
          <cell r="A551">
            <v>23030</v>
          </cell>
          <cell r="B551" t="str">
            <v>AUTOCOAT BT 548 - ENDURECEDOR 1,8L</v>
          </cell>
          <cell r="C551" t="str">
            <v>WANDA</v>
          </cell>
          <cell r="E551" t="str">
            <v>AKZO NOBEL LTDA AUTO</v>
          </cell>
          <cell r="F551">
            <v>20032</v>
          </cell>
          <cell r="G551" t="str">
            <v>BASES PU</v>
          </cell>
        </row>
        <row r="552">
          <cell r="A552">
            <v>22657</v>
          </cell>
          <cell r="B552" t="str">
            <v>AUTOCOAT BT 548 ENDURECEDOR 0,3L</v>
          </cell>
          <cell r="C552" t="str">
            <v>TECH FLEET</v>
          </cell>
          <cell r="E552" t="str">
            <v>AKZO NOBEL LTDA AUTO</v>
          </cell>
          <cell r="F552">
            <v>999999</v>
          </cell>
          <cell r="G552" t="str">
            <v>GRUPO CONVERSAO</v>
          </cell>
        </row>
        <row r="553">
          <cell r="A553">
            <v>22649</v>
          </cell>
          <cell r="B553" t="str">
            <v>AUTOCOAT BT 550 - ENDURECEDOR 1L</v>
          </cell>
          <cell r="C553" t="str">
            <v>TECH FLEET</v>
          </cell>
          <cell r="E553" t="str">
            <v>AKZO NOBEL LTDA AUTO</v>
          </cell>
          <cell r="F553">
            <v>20032</v>
          </cell>
          <cell r="G553" t="str">
            <v>BASES PU</v>
          </cell>
        </row>
        <row r="554">
          <cell r="A554">
            <v>23025</v>
          </cell>
          <cell r="B554" t="str">
            <v>AUTOCOAT BT 78 - TEXTURA 3,6L</v>
          </cell>
          <cell r="C554" t="str">
            <v>WANDA</v>
          </cell>
          <cell r="E554" t="str">
            <v>AKZO NOBEL LTDA AUTO</v>
          </cell>
          <cell r="F554">
            <v>20032</v>
          </cell>
          <cell r="G554" t="str">
            <v>BASES PU</v>
          </cell>
        </row>
        <row r="555">
          <cell r="A555">
            <v>22691</v>
          </cell>
          <cell r="B555" t="str">
            <v>AUTOCOAT BT SECAGEM P/ PU 0,9L</v>
          </cell>
          <cell r="C555" t="str">
            <v>TECH FLEET</v>
          </cell>
          <cell r="E555" t="str">
            <v>AKZO NOBEL LTDA AUTO</v>
          </cell>
          <cell r="F555">
            <v>1050</v>
          </cell>
          <cell r="G555" t="str">
            <v>.........................................</v>
          </cell>
        </row>
        <row r="556">
          <cell r="A556">
            <v>23022</v>
          </cell>
          <cell r="B556" t="str">
            <v>AUTOCOAT BT SL - ALUMINIO FENOLICO 3L -21,46-ST</v>
          </cell>
          <cell r="C556" t="str">
            <v>SIKKENS</v>
          </cell>
          <cell r="E556" t="str">
            <v>AKZO NOBEL LTDA AUTO</v>
          </cell>
          <cell r="F556">
            <v>20033</v>
          </cell>
          <cell r="G556" t="str">
            <v>BASES LACA / SINTETICO / TECH FLEET</v>
          </cell>
        </row>
        <row r="557">
          <cell r="A557">
            <v>23754</v>
          </cell>
          <cell r="B557" t="str">
            <v>AUTOCOAT BT SL ALUMINIO FENOLICO 3L SIKKENS</v>
          </cell>
          <cell r="C557" t="str">
            <v>SIKKENS</v>
          </cell>
          <cell r="E557" t="str">
            <v>AKZO NOBEL LTDA AUTO</v>
          </cell>
          <cell r="F557">
            <v>1002</v>
          </cell>
          <cell r="G557" t="str">
            <v>.</v>
          </cell>
        </row>
        <row r="558">
          <cell r="A558">
            <v>22641</v>
          </cell>
          <cell r="B558" t="str">
            <v>Autocoat BT Techfleet MM 4009 Base Primer 3,6L</v>
          </cell>
          <cell r="C558" t="str">
            <v>TECH FLEET</v>
          </cell>
          <cell r="E558" t="str">
            <v>AKZO NOBEL LTDA AUTO</v>
          </cell>
          <cell r="F558">
            <v>1001</v>
          </cell>
          <cell r="G558" t="str">
            <v>...............................</v>
          </cell>
        </row>
        <row r="559">
          <cell r="A559">
            <v>22642</v>
          </cell>
          <cell r="B559" t="str">
            <v>Autocoat BT Techfleet MM 5007 Base Epoxi 3,6L-21,94-ST</v>
          </cell>
          <cell r="C559" t="str">
            <v>TECH FLEET</v>
          </cell>
          <cell r="E559" t="str">
            <v>AKZO NOBEL LTDA AUTO</v>
          </cell>
          <cell r="F559">
            <v>20033</v>
          </cell>
          <cell r="G559" t="str">
            <v>BASES LACA / SINTETICO / TECH FLEET</v>
          </cell>
        </row>
        <row r="560">
          <cell r="A560">
            <v>22643</v>
          </cell>
          <cell r="B560" t="str">
            <v>Autocoat BT Techfleet MM 5008 Base Epoxi Fosco 3,6L-21,94-ST</v>
          </cell>
          <cell r="C560" t="str">
            <v>TECH FLEET</v>
          </cell>
          <cell r="E560" t="str">
            <v>AKZO NOBEL LTDA AUTO</v>
          </cell>
          <cell r="F560">
            <v>20033</v>
          </cell>
          <cell r="G560" t="str">
            <v>BASES LACA / SINTETICO / TECH FLEET</v>
          </cell>
        </row>
        <row r="561">
          <cell r="A561">
            <v>22621</v>
          </cell>
          <cell r="B561" t="str">
            <v>Autocoat BT Techfleet MM 7000 Base PU 18L-21,94-ST</v>
          </cell>
          <cell r="C561" t="str">
            <v>TECH FLEET</v>
          </cell>
          <cell r="E561" t="str">
            <v>AKZO NOBEL LTDA AUTO</v>
          </cell>
          <cell r="F561">
            <v>20033</v>
          </cell>
          <cell r="G561" t="str">
            <v>BASES LACA / SINTETICO / TECH FLEET</v>
          </cell>
        </row>
        <row r="562">
          <cell r="A562">
            <v>22636</v>
          </cell>
          <cell r="B562" t="str">
            <v>Autocoat BT Techfleet MM 7002 Base PU Fosca 3.6L-21,94-ST</v>
          </cell>
          <cell r="C562" t="str">
            <v>TECH FLEET</v>
          </cell>
          <cell r="E562" t="str">
            <v>AKZO NOBEL LTDA AUTO</v>
          </cell>
          <cell r="F562">
            <v>20033</v>
          </cell>
          <cell r="G562" t="str">
            <v>BASES LACA / SINTETICO / TECH FLEET</v>
          </cell>
        </row>
        <row r="563">
          <cell r="A563">
            <v>22622</v>
          </cell>
          <cell r="B563" t="str">
            <v>Autocoat BT Techfleet MM 7100 Branco 3,6L-21,94-ST</v>
          </cell>
          <cell r="C563" t="str">
            <v>TECH FLEET</v>
          </cell>
          <cell r="E563" t="str">
            <v>AKZO NOBEL LTDA AUTO</v>
          </cell>
          <cell r="F563">
            <v>20033</v>
          </cell>
          <cell r="G563" t="str">
            <v>BASES LACA / SINTETICO / TECH FLEET</v>
          </cell>
        </row>
        <row r="564">
          <cell r="A564">
            <v>22627</v>
          </cell>
          <cell r="B564" t="str">
            <v>Autocoat BT Techfleet MM 7210 Vermelho Oxido 3.6L-21,94-ST</v>
          </cell>
          <cell r="C564" t="str">
            <v>TECH FLEET</v>
          </cell>
          <cell r="E564" t="str">
            <v>AKZO NOBEL LTDA AUTO</v>
          </cell>
          <cell r="F564">
            <v>20033</v>
          </cell>
          <cell r="G564" t="str">
            <v>BASES LACA / SINTETICO / TECH FLEET</v>
          </cell>
        </row>
        <row r="565">
          <cell r="A565">
            <v>22628</v>
          </cell>
          <cell r="B565" t="str">
            <v>Autocoat BT Techfleet MM 7220 Vermelho Limpo 3.6L-21,94-ST</v>
          </cell>
          <cell r="C565" t="str">
            <v>TECH FLEET</v>
          </cell>
          <cell r="E565" t="str">
            <v>AKZO NOBEL LTDA AUTO</v>
          </cell>
          <cell r="F565">
            <v>20033</v>
          </cell>
          <cell r="G565" t="str">
            <v>BASES LACA / SINTETICO / TECH FLEET</v>
          </cell>
        </row>
        <row r="566">
          <cell r="A566">
            <v>22635</v>
          </cell>
          <cell r="B566" t="str">
            <v>Autocoat BT Techfleet MM 7300 Laranja 3.6L-21,94-ST</v>
          </cell>
          <cell r="C566" t="str">
            <v>TECH FLEET</v>
          </cell>
          <cell r="E566" t="str">
            <v>AKZO NOBEL LTDA AUTO</v>
          </cell>
          <cell r="F566">
            <v>20033</v>
          </cell>
          <cell r="G566" t="str">
            <v>BASES LACA / SINTETICO / TECH FLEET</v>
          </cell>
        </row>
        <row r="567">
          <cell r="A567">
            <v>22629</v>
          </cell>
          <cell r="B567" t="str">
            <v>Autocoat BT Techfleet MM 7400 Amarelo Oxido 3.6L-21,94-ST</v>
          </cell>
          <cell r="C567" t="str">
            <v>TECH FLEET</v>
          </cell>
          <cell r="E567" t="str">
            <v>AKZO NOBEL LTDA AUTO</v>
          </cell>
          <cell r="F567">
            <v>20033</v>
          </cell>
          <cell r="G567" t="str">
            <v>BASES LACA / SINTETICO / TECH FLEET</v>
          </cell>
        </row>
        <row r="568">
          <cell r="A568">
            <v>22630</v>
          </cell>
          <cell r="B568" t="str">
            <v>Autocoat BT Techfleet MM 7440 Amarelo Avermelhado 3.6L-21,94-ST</v>
          </cell>
          <cell r="C568" t="str">
            <v>TECH FLEET</v>
          </cell>
          <cell r="E568" t="str">
            <v>AKZO NOBEL LTDA AUTO</v>
          </cell>
          <cell r="F568">
            <v>20033</v>
          </cell>
          <cell r="G568" t="str">
            <v>BASES LACA / SINTETICO / TECH FLEET</v>
          </cell>
        </row>
        <row r="569">
          <cell r="A569">
            <v>22624</v>
          </cell>
          <cell r="B569" t="str">
            <v>Autocoat BT Techfleet MM 7450 Amarelo Brilhante 3.6L-21,94-ST</v>
          </cell>
          <cell r="C569" t="str">
            <v>TECH FLEET</v>
          </cell>
          <cell r="E569" t="str">
            <v>AKZO NOBEL LTDA AUTO</v>
          </cell>
          <cell r="F569">
            <v>20033</v>
          </cell>
          <cell r="G569" t="str">
            <v>BASES LACA / SINTETICO / TECH FLEET</v>
          </cell>
        </row>
        <row r="570">
          <cell r="A570">
            <v>22631</v>
          </cell>
          <cell r="B570" t="str">
            <v>Autocoat BT Techfleet MM 7460 Amarelo Medio 3.6L-21,94-ST</v>
          </cell>
          <cell r="C570" t="str">
            <v>TECH FLEET</v>
          </cell>
          <cell r="E570" t="str">
            <v>AKZO NOBEL LTDA AUTO</v>
          </cell>
          <cell r="F570">
            <v>20033</v>
          </cell>
          <cell r="G570" t="str">
            <v>BASES LACA / SINTETICO / TECH FLEET</v>
          </cell>
        </row>
        <row r="571">
          <cell r="A571">
            <v>22658</v>
          </cell>
          <cell r="B571" t="str">
            <v>Autocoat BT Techfleet MM 7500 Verde 3.6L-21,94-ST</v>
          </cell>
          <cell r="C571" t="str">
            <v>TECH FLEET</v>
          </cell>
          <cell r="E571" t="str">
            <v>AKZO NOBEL LTDA AUTO</v>
          </cell>
          <cell r="F571">
            <v>20033</v>
          </cell>
          <cell r="G571" t="str">
            <v>BASES LACA / SINTETICO / TECH FLEET</v>
          </cell>
        </row>
        <row r="572">
          <cell r="A572">
            <v>22625</v>
          </cell>
          <cell r="B572" t="str">
            <v>Autocoat BT Techfleet MM 7600 Azul Esverdeado 3.6L-21,94-ST</v>
          </cell>
          <cell r="C572" t="str">
            <v>TECH FLEET</v>
          </cell>
          <cell r="E572" t="str">
            <v>AKZO NOBEL LTDA AUTO</v>
          </cell>
          <cell r="F572">
            <v>20033</v>
          </cell>
          <cell r="G572" t="str">
            <v>BASES LACA / SINTETICO / TECH FLEET</v>
          </cell>
        </row>
        <row r="573">
          <cell r="A573">
            <v>22626</v>
          </cell>
          <cell r="B573" t="str">
            <v>Autocoat BT Techfleet MM 7610 Azul Avermelhado 3.6L-21,94-ST</v>
          </cell>
          <cell r="C573" t="str">
            <v>TECH FLEET</v>
          </cell>
          <cell r="E573" t="str">
            <v>AKZO NOBEL LTDA AUTO</v>
          </cell>
          <cell r="F573">
            <v>20033</v>
          </cell>
          <cell r="G573" t="str">
            <v>BASES LACA / SINTETICO / TECH FLEET</v>
          </cell>
        </row>
        <row r="574">
          <cell r="A574">
            <v>22632</v>
          </cell>
          <cell r="B574" t="str">
            <v>Autocoat BT Techfleet MM 7730 Rosa 3.6L-21,94-ST</v>
          </cell>
          <cell r="C574" t="str">
            <v>TECH FLEET</v>
          </cell>
          <cell r="E574" t="str">
            <v>AKZO NOBEL LTDA AUTO</v>
          </cell>
          <cell r="F574">
            <v>20033</v>
          </cell>
          <cell r="G574" t="str">
            <v>BASES LACA / SINTETICO / TECH FLEET</v>
          </cell>
        </row>
        <row r="575">
          <cell r="A575">
            <v>22633</v>
          </cell>
          <cell r="B575" t="str">
            <v>Autocoat BT Techfleet MM 7750 Violeta 3.6L-21,94-ST</v>
          </cell>
          <cell r="C575" t="str">
            <v>TECH FLEET</v>
          </cell>
          <cell r="E575" t="str">
            <v>AKZO NOBEL LTDA AUTO</v>
          </cell>
          <cell r="F575">
            <v>20033</v>
          </cell>
          <cell r="G575" t="str">
            <v>BASES LACA / SINTETICO / TECH FLEET</v>
          </cell>
        </row>
        <row r="576">
          <cell r="A576">
            <v>22634</v>
          </cell>
          <cell r="B576" t="str">
            <v>Autocoat BT Techfleet MM 7760 Violeta Avermelhado 3.6L-21,94-ST</v>
          </cell>
          <cell r="C576" t="str">
            <v>TECH FLEET</v>
          </cell>
          <cell r="E576" t="str">
            <v>AKZO NOBEL LTDA AUTO</v>
          </cell>
          <cell r="F576">
            <v>20033</v>
          </cell>
          <cell r="G576" t="str">
            <v>BASES LACA / SINTETICO / TECH FLEET</v>
          </cell>
        </row>
        <row r="577">
          <cell r="A577">
            <v>22623</v>
          </cell>
          <cell r="B577" t="str">
            <v>Autocoat BT Techfleet MM 7800 Preto 3.6L-21,94-ST</v>
          </cell>
          <cell r="C577" t="str">
            <v>TECH FLEET</v>
          </cell>
          <cell r="E577" t="str">
            <v>AKZO NOBEL LTDA AUTO</v>
          </cell>
          <cell r="F577">
            <v>20033</v>
          </cell>
          <cell r="G577" t="str">
            <v>BASES LACA / SINTETICO / TECH FLEET</v>
          </cell>
        </row>
        <row r="578">
          <cell r="A578">
            <v>22637</v>
          </cell>
          <cell r="B578" t="str">
            <v>Autocoat BT Techfleet MM 7910 Aluminio Fino 3.6L-21,94-ST</v>
          </cell>
          <cell r="C578" t="str">
            <v>TECH FLEET</v>
          </cell>
          <cell r="E578" t="str">
            <v>AKZO NOBEL LTDA AUTO</v>
          </cell>
          <cell r="F578">
            <v>20033</v>
          </cell>
          <cell r="G578" t="str">
            <v>BASES LACA / SINTETICO / TECH FLEET</v>
          </cell>
        </row>
        <row r="579">
          <cell r="A579">
            <v>22638</v>
          </cell>
          <cell r="B579" t="str">
            <v>Autocoat BT Techfleet MM 7920 Aluminio Medio 3.6L-21,94-ST</v>
          </cell>
          <cell r="C579" t="str">
            <v>TECH FLEET</v>
          </cell>
          <cell r="E579" t="str">
            <v>AKZO NOBEL LTDA AUTO</v>
          </cell>
          <cell r="F579">
            <v>20033</v>
          </cell>
          <cell r="G579" t="str">
            <v>BASES LACA / SINTETICO / TECH FLEET</v>
          </cell>
        </row>
        <row r="580">
          <cell r="A580">
            <v>22639</v>
          </cell>
          <cell r="B580" t="str">
            <v>Autocoat BT Techfleet MM 7930 Aluminio Graudo 3.6L-21,94-ST</v>
          </cell>
          <cell r="C580" t="str">
            <v>TECH FLEET</v>
          </cell>
          <cell r="E580" t="str">
            <v>AKZO NOBEL LTDA AUTO</v>
          </cell>
          <cell r="F580">
            <v>20033</v>
          </cell>
          <cell r="G580" t="str">
            <v>BASES LACA / SINTETICO / TECH FLEET</v>
          </cell>
        </row>
        <row r="581">
          <cell r="A581">
            <v>22645</v>
          </cell>
          <cell r="B581" t="str">
            <v>Autocoat BT Techfleet MM 8004 Base Sintetico 18L-21,94-ST</v>
          </cell>
          <cell r="C581" t="str">
            <v>TECH FLEET</v>
          </cell>
          <cell r="E581" t="str">
            <v>AKZO NOBEL LTDA AUTO</v>
          </cell>
          <cell r="F581">
            <v>20033</v>
          </cell>
          <cell r="G581" t="str">
            <v>BASES LACA / SINTETICO / TECH FLEET</v>
          </cell>
        </row>
        <row r="582">
          <cell r="A582">
            <v>22646</v>
          </cell>
          <cell r="B582" t="str">
            <v>Autocoat BT Techfleet MM 8005 Binder Sintetico Fosco 3.6L-21,94-ST</v>
          </cell>
          <cell r="C582" t="str">
            <v>TECH FLEET</v>
          </cell>
          <cell r="E582" t="str">
            <v>AKZO NOBEL LTDA AUTO</v>
          </cell>
          <cell r="F582">
            <v>20033</v>
          </cell>
          <cell r="G582" t="str">
            <v>BASES LACA / SINTETICO / TECH FLEET</v>
          </cell>
        </row>
        <row r="583">
          <cell r="A583">
            <v>22640</v>
          </cell>
          <cell r="B583" t="str">
            <v>AUTOCOAT BT TECHFLEET MM 9006 BINDER LACA NITRO 18L-21,94-STA</v>
          </cell>
          <cell r="C583" t="str">
            <v>TECH FLEET</v>
          </cell>
          <cell r="E583" t="str">
            <v>AKZO NOBEL LTDA AUTO</v>
          </cell>
          <cell r="F583">
            <v>20033</v>
          </cell>
          <cell r="G583" t="str">
            <v>BASES LACA / SINTETICO / TECH FLEET</v>
          </cell>
        </row>
        <row r="584">
          <cell r="A584">
            <v>243</v>
          </cell>
          <cell r="B584" t="str">
            <v>AUTOCOAT BT TECHFLEET MM 9007 BINDER LACA FOSCO 3,600ML-21,94-ST</v>
          </cell>
          <cell r="C584" t="str">
            <v>TECH FLEET</v>
          </cell>
          <cell r="E584" t="str">
            <v>AKZO NOBEL LTDA AUTO</v>
          </cell>
          <cell r="F584">
            <v>20033</v>
          </cell>
          <cell r="G584" t="str">
            <v>BASES LACA / SINTETICO / TECH FLEET</v>
          </cell>
        </row>
        <row r="585">
          <cell r="A585">
            <v>22650</v>
          </cell>
          <cell r="B585" t="str">
            <v>AUTOCOAT BT TECHFLEET SECANTE P/ SINTETICO 0,9L</v>
          </cell>
          <cell r="C585" t="str">
            <v>TECH FLEET</v>
          </cell>
          <cell r="E585" t="str">
            <v>AKZO NOBEL LTDA AUTO</v>
          </cell>
          <cell r="F585">
            <v>20032</v>
          </cell>
          <cell r="G585" t="str">
            <v>BASES PU</v>
          </cell>
        </row>
        <row r="586">
          <cell r="A586">
            <v>9802</v>
          </cell>
          <cell r="B586" t="str">
            <v>AUTOFORCE MULTICOLORIDO WANDA-21,94-ST</v>
          </cell>
          <cell r="C586" t="str">
            <v>WANDA</v>
          </cell>
          <cell r="E586" t="str">
            <v>AKZO NOBEL LTDA AUTO</v>
          </cell>
          <cell r="F586">
            <v>1021</v>
          </cell>
          <cell r="G586" t="str">
            <v>...........................</v>
          </cell>
        </row>
        <row r="587">
          <cell r="A587">
            <v>23665</v>
          </cell>
          <cell r="B587" t="str">
            <v>AUTOSURFACER RAPID DARK GREY 3L SIKKENS-25,87-ST</v>
          </cell>
          <cell r="C587" t="str">
            <v>SIKKENS</v>
          </cell>
          <cell r="E587" t="str">
            <v>AKZO NOBEL LTDA AUTO</v>
          </cell>
          <cell r="F587">
            <v>1004</v>
          </cell>
          <cell r="G587" t="str">
            <v>....</v>
          </cell>
        </row>
        <row r="588">
          <cell r="A588">
            <v>21942</v>
          </cell>
          <cell r="B588" t="str">
            <v>AUTOSURFACER RAPID LIGHT GREY 3LT SIKKENS-25,87-ST</v>
          </cell>
          <cell r="C588" t="str">
            <v>SIKKENS</v>
          </cell>
          <cell r="E588" t="str">
            <v>AKZO NOBEL LTDA AUTO</v>
          </cell>
          <cell r="F588">
            <v>1003</v>
          </cell>
          <cell r="G588" t="str">
            <v>..</v>
          </cell>
        </row>
        <row r="589">
          <cell r="A589">
            <v>22697</v>
          </cell>
          <cell r="B589" t="str">
            <v>AUTOSURFACER UV (AEROSOL) 0,4L</v>
          </cell>
          <cell r="C589" t="str">
            <v>SIKKENS</v>
          </cell>
          <cell r="E589" t="str">
            <v>AKZO NOBEL LTDA AUTO</v>
          </cell>
          <cell r="F589">
            <v>1039</v>
          </cell>
          <cell r="G589" t="str">
            <v>..............................................</v>
          </cell>
        </row>
        <row r="590">
          <cell r="A590">
            <v>20854</v>
          </cell>
          <cell r="B590" t="str">
            <v>AUTOWAVE 267 AMARELO ESVERDEADO 0,5L</v>
          </cell>
          <cell r="C590" t="str">
            <v>.</v>
          </cell>
          <cell r="E590" t="str">
            <v>SIKKENS</v>
          </cell>
          <cell r="F590">
            <v>999999</v>
          </cell>
          <cell r="G590" t="str">
            <v>GRUPO CONVERSAO</v>
          </cell>
        </row>
        <row r="591">
          <cell r="A591">
            <v>20908</v>
          </cell>
          <cell r="B591" t="str">
            <v>AUTOWAVE 334RD PALIOCROM COPPER SIKKENS</v>
          </cell>
          <cell r="C591" t="str">
            <v>.</v>
          </cell>
          <cell r="E591" t="str">
            <v>SIKKENS</v>
          </cell>
          <cell r="F591">
            <v>999999</v>
          </cell>
          <cell r="G591" t="str">
            <v>GRUPO CONVERSAO</v>
          </cell>
        </row>
        <row r="592">
          <cell r="A592">
            <v>21106</v>
          </cell>
          <cell r="B592" t="str">
            <v>AUTOWAVE 334XC COPPER EFFECT MED COARSE TR SIKKENS</v>
          </cell>
          <cell r="C592" t="str">
            <v>.</v>
          </cell>
          <cell r="E592" t="str">
            <v>SIKKENS</v>
          </cell>
          <cell r="F592">
            <v>999999</v>
          </cell>
          <cell r="G592" t="str">
            <v>GRUPO CONVERSAO</v>
          </cell>
        </row>
        <row r="593">
          <cell r="A593">
            <v>20865</v>
          </cell>
          <cell r="B593" t="str">
            <v>AUTOWAVE 356 BRILLIANT RED SIKKENS</v>
          </cell>
          <cell r="C593" t="str">
            <v>.</v>
          </cell>
          <cell r="E593" t="str">
            <v>SIKKENS</v>
          </cell>
          <cell r="F593">
            <v>999999</v>
          </cell>
          <cell r="G593" t="str">
            <v>GRUPO CONVERSAO</v>
          </cell>
        </row>
        <row r="594">
          <cell r="A594">
            <v>20866</v>
          </cell>
          <cell r="B594" t="str">
            <v>AUTOWAVE 357 BRILLIANT RED SIKKENS</v>
          </cell>
          <cell r="C594" t="str">
            <v>.</v>
          </cell>
          <cell r="E594" t="str">
            <v>SIKKENS</v>
          </cell>
          <cell r="F594">
            <v>999999</v>
          </cell>
          <cell r="G594" t="str">
            <v>GRUPO CONVERSAO</v>
          </cell>
        </row>
        <row r="595">
          <cell r="A595">
            <v>20887</v>
          </cell>
          <cell r="B595" t="str">
            <v>AUTOWAVE 973 DARK OXIDE YELLOW TRANSP. SIKKENS</v>
          </cell>
          <cell r="C595" t="str">
            <v>.</v>
          </cell>
          <cell r="E595" t="str">
            <v>SIKKENS</v>
          </cell>
          <cell r="F595">
            <v>999999</v>
          </cell>
          <cell r="G595" t="str">
            <v>GRUPO CONVERSAO</v>
          </cell>
        </row>
        <row r="596">
          <cell r="A596">
            <v>20892</v>
          </cell>
          <cell r="B596" t="str">
            <v>AUTOWAVE ACTIVADOR WB SIKKENS 1L</v>
          </cell>
          <cell r="C596" t="str">
            <v>SIKKENS</v>
          </cell>
          <cell r="E596" t="str">
            <v>AKZO NOBEL LTDA AUTO</v>
          </cell>
          <cell r="F596">
            <v>20015</v>
          </cell>
          <cell r="G596" t="str">
            <v>CATALISADORES INDIVIDUAS</v>
          </cell>
        </row>
        <row r="597">
          <cell r="A597">
            <v>21277</v>
          </cell>
          <cell r="B597" t="str">
            <v>AUTOWAVE GUNCLEANER 5LTS SIKKENS</v>
          </cell>
          <cell r="C597" t="str">
            <v>SIKKENS</v>
          </cell>
          <cell r="E597" t="str">
            <v>AKZO NOBEL LTDA AUTO</v>
          </cell>
          <cell r="F597">
            <v>1011</v>
          </cell>
          <cell r="G597" t="str">
            <v>...........</v>
          </cell>
        </row>
        <row r="598">
          <cell r="A598">
            <v>23333</v>
          </cell>
          <cell r="B598" t="str">
            <v>Autowave MM 00 Branco 1L</v>
          </cell>
          <cell r="C598" t="str">
            <v>.</v>
          </cell>
          <cell r="E598" t="str">
            <v>AKZO NOBEL LTDA</v>
          </cell>
          <cell r="F598">
            <v>999999</v>
          </cell>
          <cell r="G598" t="str">
            <v>GRUPO CONVERSAO</v>
          </cell>
        </row>
        <row r="599">
          <cell r="A599">
            <v>20850</v>
          </cell>
          <cell r="B599" t="str">
            <v>AUTOWAVE MM 00 BRANCO 1L-24,45-ST</v>
          </cell>
          <cell r="C599" t="str">
            <v>SIKKENS</v>
          </cell>
          <cell r="E599" t="str">
            <v>AKZO NOBEL LTDA AUTO</v>
          </cell>
          <cell r="F599">
            <v>20053</v>
          </cell>
          <cell r="G599" t="str">
            <v>BASE DÁGUA</v>
          </cell>
        </row>
        <row r="600">
          <cell r="A600">
            <v>20849</v>
          </cell>
          <cell r="B600" t="str">
            <v>AUTOWAVE MM 098 BRANCO ALTA CONCENTRAÇÃO 1L-24,45-ST</v>
          </cell>
          <cell r="C600" t="str">
            <v>SIKKENS</v>
          </cell>
          <cell r="E600" t="str">
            <v>AKZO NOBEL LTDA AUTO</v>
          </cell>
          <cell r="F600">
            <v>1022</v>
          </cell>
          <cell r="G600" t="str">
            <v>..................................</v>
          </cell>
        </row>
        <row r="601">
          <cell r="A601">
            <v>20851</v>
          </cell>
          <cell r="B601" t="str">
            <v>AUTOWAVE MM 101 BRANCO TRANSPARENTE 1L-24,45-ST</v>
          </cell>
          <cell r="C601" t="str">
            <v>SIKKENS</v>
          </cell>
          <cell r="E601" t="str">
            <v>AKZO NOBEL LTDA AUTO</v>
          </cell>
          <cell r="F601">
            <v>1022</v>
          </cell>
          <cell r="G601" t="str">
            <v>..................................</v>
          </cell>
        </row>
        <row r="602">
          <cell r="A602">
            <v>23334</v>
          </cell>
          <cell r="B602" t="str">
            <v>Autowave MM 245 Preto Profundo 1L</v>
          </cell>
          <cell r="C602" t="str">
            <v>.</v>
          </cell>
          <cell r="E602" t="str">
            <v>AKZO NOBEL LTDA</v>
          </cell>
          <cell r="F602">
            <v>999999</v>
          </cell>
          <cell r="G602" t="str">
            <v>GRUPO CONVERSAO</v>
          </cell>
        </row>
        <row r="603">
          <cell r="A603">
            <v>20852</v>
          </cell>
          <cell r="B603" t="str">
            <v>AUTOWAVE MM 245 PRETO PROFUNDO 1L-24,45-ST</v>
          </cell>
          <cell r="C603" t="str">
            <v>SIKKENS</v>
          </cell>
          <cell r="E603" t="str">
            <v>AKZO NOBEL LTDA AUTO</v>
          </cell>
          <cell r="F603">
            <v>20053</v>
          </cell>
          <cell r="G603" t="str">
            <v>BASE DÁGUA</v>
          </cell>
        </row>
        <row r="604">
          <cell r="A604">
            <v>20853</v>
          </cell>
          <cell r="B604" t="str">
            <v>AUTOWAVE MM 254 LARANJA ESCURO 0,5L-24,45-ST</v>
          </cell>
          <cell r="C604" t="str">
            <v>SIKKENS</v>
          </cell>
          <cell r="E604" t="str">
            <v>AKZO NOBEL LTDA AUTO</v>
          </cell>
          <cell r="F604">
            <v>20053</v>
          </cell>
          <cell r="G604" t="str">
            <v>BASE DÁGUA</v>
          </cell>
        </row>
        <row r="605">
          <cell r="A605">
            <v>22262</v>
          </cell>
          <cell r="B605" t="str">
            <v>AUTOWAVE MM 266 AMARELO ESVERDEADO 0,5L-24,45-ST</v>
          </cell>
          <cell r="C605" t="str">
            <v>SIKKENS</v>
          </cell>
          <cell r="E605" t="str">
            <v>AKZO NOBEL LTDA AUTO</v>
          </cell>
          <cell r="F605">
            <v>20053</v>
          </cell>
          <cell r="G605" t="str">
            <v>BASE DÁGUA</v>
          </cell>
        </row>
        <row r="606">
          <cell r="A606">
            <v>20855</v>
          </cell>
          <cell r="B606" t="str">
            <v>AUTOWAVE MM 296 AMARELO CLARO 0,5L-24,45-ST</v>
          </cell>
          <cell r="C606" t="str">
            <v>SIKKENS</v>
          </cell>
          <cell r="E606" t="str">
            <v>AKZO NOBEL LTDA AUTO</v>
          </cell>
          <cell r="F606">
            <v>20053</v>
          </cell>
          <cell r="G606" t="str">
            <v>BASE DÁGUA</v>
          </cell>
        </row>
        <row r="607">
          <cell r="A607">
            <v>20894</v>
          </cell>
          <cell r="B607" t="str">
            <v>AUTOWAVE MM 332BA PEROLA AZUL FINA 1L-24,45-ST</v>
          </cell>
          <cell r="C607" t="str">
            <v>SIKKENS</v>
          </cell>
          <cell r="E607" t="str">
            <v>AKZO NOBEL LTDA AUTO</v>
          </cell>
          <cell r="F607">
            <v>20053</v>
          </cell>
          <cell r="G607" t="str">
            <v>BASE DÁGUA</v>
          </cell>
        </row>
        <row r="608">
          <cell r="A608">
            <v>20895</v>
          </cell>
          <cell r="B608" t="str">
            <v>AUTOWAVE MM 332GA PEROLA VERDE MEDIA 0,5L-24,45-ST</v>
          </cell>
          <cell r="C608" t="str">
            <v>SIKKENS</v>
          </cell>
          <cell r="E608" t="str">
            <v>AKZO NOBEL LTDA AUTO</v>
          </cell>
          <cell r="F608">
            <v>20053</v>
          </cell>
          <cell r="G608" t="str">
            <v>BASE DÁGUA</v>
          </cell>
        </row>
        <row r="609">
          <cell r="A609">
            <v>20896</v>
          </cell>
          <cell r="B609" t="str">
            <v>AUTOWAVE MM 332GB PEROLA VERDE FINA 0,5L-24,45-ST</v>
          </cell>
          <cell r="C609" t="str">
            <v>SIKKENS</v>
          </cell>
          <cell r="E609" t="str">
            <v>AKZO NOBEL LTDA AUTO</v>
          </cell>
          <cell r="F609">
            <v>20053</v>
          </cell>
          <cell r="G609" t="str">
            <v>BASE DÁGUA</v>
          </cell>
        </row>
        <row r="610">
          <cell r="A610">
            <v>20897</v>
          </cell>
          <cell r="B610" t="str">
            <v>AUTOWAVE MM 332RA PEROLA VERMELHA GRAUDA 0,5L-24,45-ST</v>
          </cell>
          <cell r="C610" t="str">
            <v>SIKKENS</v>
          </cell>
          <cell r="E610" t="str">
            <v>AKZO NOBEL LTDA AUTO</v>
          </cell>
          <cell r="F610">
            <v>20053</v>
          </cell>
          <cell r="G610" t="str">
            <v>BASE DÁGUA</v>
          </cell>
        </row>
        <row r="611">
          <cell r="A611">
            <v>20898</v>
          </cell>
          <cell r="B611" t="str">
            <v>AUTOWAVE MM 332SA PEROLA MARROM 0,5L</v>
          </cell>
          <cell r="C611" t="str">
            <v>.</v>
          </cell>
          <cell r="E611" t="str">
            <v>SIKKENS</v>
          </cell>
          <cell r="F611">
            <v>999999</v>
          </cell>
          <cell r="G611" t="str">
            <v>GRUPO CONVERSAO</v>
          </cell>
        </row>
        <row r="612">
          <cell r="A612">
            <v>20899</v>
          </cell>
          <cell r="B612" t="str">
            <v>AUTOWAVE MM 332VA PEROLA VIOLETA 1L-24,45-ST</v>
          </cell>
          <cell r="C612" t="str">
            <v>SIKKENS</v>
          </cell>
          <cell r="E612" t="str">
            <v>AKZO NOBEL LTDA AUTO</v>
          </cell>
          <cell r="F612">
            <v>20053</v>
          </cell>
          <cell r="G612" t="str">
            <v>BASE DÁGUA</v>
          </cell>
        </row>
        <row r="613">
          <cell r="A613">
            <v>21103</v>
          </cell>
          <cell r="B613" t="str">
            <v>AUTOWAVE MM 332XB EFEITO AZUL MEDIO 0,5L-24,45-ST</v>
          </cell>
          <cell r="C613" t="str">
            <v>SIKKENS</v>
          </cell>
          <cell r="E613" t="str">
            <v>AKZO NOBEL LTDA AUTO</v>
          </cell>
          <cell r="F613">
            <v>20053</v>
          </cell>
          <cell r="G613" t="str">
            <v>BASE DÁGUA</v>
          </cell>
        </row>
        <row r="614">
          <cell r="A614">
            <v>21104</v>
          </cell>
          <cell r="B614" t="str">
            <v>AUTOWAVE MM 332XG EFEITO DOURADO 0,5L-24,45-ST</v>
          </cell>
          <cell r="C614" t="str">
            <v>SIKKENS</v>
          </cell>
          <cell r="E614" t="str">
            <v>AKZO NOBEL LTDA AUTO</v>
          </cell>
          <cell r="F614">
            <v>20053</v>
          </cell>
          <cell r="G614" t="str">
            <v>BASE DÁGUA</v>
          </cell>
        </row>
        <row r="615">
          <cell r="A615">
            <v>21105</v>
          </cell>
          <cell r="B615" t="str">
            <v>AUTOWAVE MM 332XS EFEITO BRANCO GRAUDO 0,5L-24,45-ST</v>
          </cell>
          <cell r="C615" t="str">
            <v>SIKKENS</v>
          </cell>
          <cell r="E615" t="str">
            <v>AKZO NOBEL LTDA AUTO</v>
          </cell>
          <cell r="F615">
            <v>20053</v>
          </cell>
          <cell r="G615" t="str">
            <v>BASE DÁGUA</v>
          </cell>
        </row>
        <row r="616">
          <cell r="A616">
            <v>20900</v>
          </cell>
          <cell r="B616" t="str">
            <v>AUTOWAVE MM 332YA PEROLA DOURADA 0,5L-24,45-ST</v>
          </cell>
          <cell r="C616" t="str">
            <v>SIKKENS</v>
          </cell>
          <cell r="E616" t="str">
            <v>AKZO NOBEL LTDA AUTO</v>
          </cell>
          <cell r="F616">
            <v>20053</v>
          </cell>
          <cell r="G616" t="str">
            <v>BASE DÁGUA</v>
          </cell>
        </row>
        <row r="617">
          <cell r="A617">
            <v>20889</v>
          </cell>
          <cell r="B617" t="str">
            <v>AUTOWAVE MM 333P PEROLA BRANCA MEDIA 1L-24,45-ST</v>
          </cell>
          <cell r="C617" t="str">
            <v>SIKKENS</v>
          </cell>
          <cell r="E617" t="str">
            <v>AKZO NOBEL LTDA AUTO</v>
          </cell>
          <cell r="F617">
            <v>20053</v>
          </cell>
          <cell r="G617" t="str">
            <v>BASE DÁGUA</v>
          </cell>
        </row>
        <row r="618">
          <cell r="A618">
            <v>20890</v>
          </cell>
          <cell r="B618" t="str">
            <v>AUTOWAVE MM 333PB PEROLA AZUL 1L-24,45-ST</v>
          </cell>
          <cell r="C618" t="str">
            <v>SIKKENS</v>
          </cell>
          <cell r="E618" t="str">
            <v>AKZO NOBEL LTDA AUTO</v>
          </cell>
          <cell r="F618">
            <v>20053</v>
          </cell>
          <cell r="G618" t="str">
            <v>BASE DÁGUA</v>
          </cell>
        </row>
        <row r="619">
          <cell r="A619">
            <v>20901</v>
          </cell>
          <cell r="B619" t="str">
            <v>AUTOWAVE MM 333PG PEROLA DOURADA MEDIA 1L-24,45-ST</v>
          </cell>
          <cell r="C619" t="str">
            <v>SIKKENS</v>
          </cell>
          <cell r="E619" t="str">
            <v>AKZO NOBEL LTDA AUTO</v>
          </cell>
          <cell r="F619">
            <v>20053</v>
          </cell>
          <cell r="G619" t="str">
            <v>BASE DÁGUA</v>
          </cell>
        </row>
        <row r="620">
          <cell r="A620">
            <v>21061</v>
          </cell>
          <cell r="B620" t="str">
            <v>AUTOWAVE MM 333PR PEROLA VERMELHA 1L-24,45-ST</v>
          </cell>
          <cell r="C620" t="str">
            <v>SIKKENS</v>
          </cell>
          <cell r="E620" t="str">
            <v>AKZO NOBEL LTDA AUTO</v>
          </cell>
          <cell r="F620">
            <v>1022</v>
          </cell>
          <cell r="G620" t="str">
            <v>..................................</v>
          </cell>
        </row>
        <row r="621">
          <cell r="A621">
            <v>20903</v>
          </cell>
          <cell r="B621" t="str">
            <v>AUTOWAVE MM 334GA PEROLA VERDE BRILHANTE 0,5L-24,45-ST</v>
          </cell>
          <cell r="C621" t="str">
            <v>SIKKENS</v>
          </cell>
          <cell r="E621" t="str">
            <v>AKZO NOBEL LTDA AUTO</v>
          </cell>
          <cell r="F621">
            <v>20053</v>
          </cell>
          <cell r="G621" t="str">
            <v>BASE DÁGUA</v>
          </cell>
        </row>
        <row r="622">
          <cell r="A622">
            <v>20904</v>
          </cell>
          <cell r="B622" t="str">
            <v>AUTOWAVE MM 334GB PEROLA AZUL ESVERDEADA 0,5L-24,45-ST</v>
          </cell>
          <cell r="C622" t="str">
            <v>SIKKENS</v>
          </cell>
          <cell r="E622" t="str">
            <v>AKZO NOBEL LTDA AUTO</v>
          </cell>
          <cell r="F622">
            <v>20053</v>
          </cell>
          <cell r="G622" t="str">
            <v>BASE DÁGUA</v>
          </cell>
        </row>
        <row r="623">
          <cell r="A623">
            <v>20902</v>
          </cell>
          <cell r="B623" t="str">
            <v>AUTOWAVE MM 334PR PEROLA VERMELHA FINA 0,5L-24,45-ST</v>
          </cell>
          <cell r="C623" t="str">
            <v>SIKKENS</v>
          </cell>
          <cell r="E623" t="str">
            <v>AKZO NOBEL LTDA AUTO</v>
          </cell>
          <cell r="F623">
            <v>20053</v>
          </cell>
          <cell r="G623" t="str">
            <v>BASE DÁGUA</v>
          </cell>
        </row>
        <row r="624">
          <cell r="A624">
            <v>20905</v>
          </cell>
          <cell r="B624" t="str">
            <v>AUTOWAVE MM 334RA PEROLA MARRON FINA 0,5L-24,45-ST</v>
          </cell>
          <cell r="C624" t="str">
            <v>SIKKENS</v>
          </cell>
          <cell r="E624" t="str">
            <v>AKZO NOBEL LTDA AUTO</v>
          </cell>
          <cell r="F624">
            <v>20053</v>
          </cell>
          <cell r="G624" t="str">
            <v>BASE DÁGUA</v>
          </cell>
        </row>
        <row r="625">
          <cell r="A625">
            <v>20906</v>
          </cell>
          <cell r="B625" t="str">
            <v>AUTOWAVE MM 334RB PEROLA MARRON AVERMELHADA 0,5L-24,45-ST</v>
          </cell>
          <cell r="C625" t="str">
            <v>SIKKENS</v>
          </cell>
          <cell r="E625" t="str">
            <v>AKZO NOBEL LTDA AUTO</v>
          </cell>
          <cell r="F625">
            <v>1022</v>
          </cell>
          <cell r="G625" t="str">
            <v>..................................</v>
          </cell>
        </row>
        <row r="626">
          <cell r="A626">
            <v>20907</v>
          </cell>
          <cell r="B626" t="str">
            <v>AUTOWAVE MM 334RC PEROLA VERDE MEDIA 0,5L</v>
          </cell>
          <cell r="C626" t="str">
            <v>SIKKENS</v>
          </cell>
          <cell r="E626" t="str">
            <v>AKZO NOBEL LTDA AUTO</v>
          </cell>
          <cell r="F626">
            <v>20053</v>
          </cell>
          <cell r="G626" t="str">
            <v>BASE DÁGUA</v>
          </cell>
        </row>
        <row r="627">
          <cell r="A627">
            <v>23659</v>
          </cell>
          <cell r="B627" t="str">
            <v>AUTOWAVE MM 334RE 0,5L SIKKENS-24,45-ST</v>
          </cell>
          <cell r="C627" t="str">
            <v>SIKKENS</v>
          </cell>
          <cell r="E627" t="str">
            <v>AKZO NOBEL LTDA AUTO</v>
          </cell>
          <cell r="F627">
            <v>20053</v>
          </cell>
          <cell r="G627" t="str">
            <v>BASE DÁGUA</v>
          </cell>
        </row>
        <row r="628">
          <cell r="A628">
            <v>20909</v>
          </cell>
          <cell r="B628" t="str">
            <v>AUTOWAVE MM 334WA PEROLA BRANCA EXTRA FINA 0,5L-24,45-ST</v>
          </cell>
          <cell r="C628" t="str">
            <v>SIKKENS</v>
          </cell>
          <cell r="E628" t="str">
            <v>AKZO NOBEL LTDA AUTO</v>
          </cell>
          <cell r="F628">
            <v>20053</v>
          </cell>
          <cell r="G628" t="str">
            <v>BASE DÁGUA</v>
          </cell>
        </row>
        <row r="629">
          <cell r="A629">
            <v>20910</v>
          </cell>
          <cell r="B629" t="str">
            <v>AUTOWAVE MM 334WB PEROLA BRANCA CLARA FINA 0,5L-24,45-ST</v>
          </cell>
          <cell r="C629" t="str">
            <v>SIKKENS</v>
          </cell>
          <cell r="E629" t="str">
            <v>AKZO NOBEL LTDA AUTO</v>
          </cell>
          <cell r="F629">
            <v>20053</v>
          </cell>
          <cell r="G629" t="str">
            <v>BASE DÁGUA</v>
          </cell>
        </row>
        <row r="630">
          <cell r="A630">
            <v>21107</v>
          </cell>
          <cell r="B630" t="str">
            <v>AUTOWAVE MM 334XR EFEITO VERMELHO GRAUDO 0,5L-24,45-ST</v>
          </cell>
          <cell r="C630" t="str">
            <v>SIKKENS</v>
          </cell>
          <cell r="E630" t="str">
            <v>AKZO NOBEL LTDA AUTO</v>
          </cell>
          <cell r="F630">
            <v>1022</v>
          </cell>
          <cell r="G630" t="str">
            <v>..................................</v>
          </cell>
        </row>
        <row r="631">
          <cell r="A631">
            <v>20911</v>
          </cell>
          <cell r="B631" t="str">
            <v>AUTOWAVE MM 334ZA GRAFITE PRETO 0,5L-24,45-ST</v>
          </cell>
          <cell r="C631" t="str">
            <v>SIKKENS</v>
          </cell>
          <cell r="E631" t="str">
            <v>AKZO NOBEL LTDA AUTO</v>
          </cell>
          <cell r="F631">
            <v>20053</v>
          </cell>
          <cell r="G631" t="str">
            <v>BASE DÁGUA</v>
          </cell>
        </row>
        <row r="632">
          <cell r="A632">
            <v>20856</v>
          </cell>
          <cell r="B632" t="str">
            <v>AUTOWAVE MM 335 AMARELO BRILHANTE 0,5L-24,45-ST</v>
          </cell>
          <cell r="C632" t="str">
            <v>SIKKENS</v>
          </cell>
          <cell r="E632" t="str">
            <v>AKZO NOBEL LTDA AUTO</v>
          </cell>
          <cell r="F632">
            <v>20053</v>
          </cell>
          <cell r="G632" t="str">
            <v>BASE DÁGUA</v>
          </cell>
        </row>
        <row r="633">
          <cell r="A633">
            <v>20863</v>
          </cell>
          <cell r="B633" t="str">
            <v>AUTOWAVE MM 342 AZUL AVIOLETADO 1L-24,45-ST</v>
          </cell>
          <cell r="C633" t="str">
            <v>SIKKENS</v>
          </cell>
          <cell r="E633" t="str">
            <v>AKZO NOBEL LTDA AUTO</v>
          </cell>
          <cell r="F633">
            <v>20053</v>
          </cell>
          <cell r="G633" t="str">
            <v>BASE DÁGUA</v>
          </cell>
        </row>
        <row r="634">
          <cell r="A634">
            <v>21323</v>
          </cell>
          <cell r="B634" t="str">
            <v>AUTOWAVE MM 350 VIOLETA 0,5L-24,45-ST</v>
          </cell>
          <cell r="C634" t="str">
            <v>SIKKENS</v>
          </cell>
          <cell r="E634" t="str">
            <v>AKZO NOBEL LTDA AUTO</v>
          </cell>
          <cell r="F634">
            <v>1022</v>
          </cell>
          <cell r="G634" t="str">
            <v>..................................</v>
          </cell>
        </row>
        <row r="635">
          <cell r="A635">
            <v>21317</v>
          </cell>
          <cell r="B635" t="str">
            <v>AUTOWAVE MM 355 VERMELHO BRILHANTE 1L-24,45-ST</v>
          </cell>
          <cell r="C635" t="str">
            <v>SIKKENS</v>
          </cell>
          <cell r="E635" t="str">
            <v>AKZO NOBEL LTDA AUTO</v>
          </cell>
          <cell r="F635">
            <v>20053</v>
          </cell>
          <cell r="G635" t="str">
            <v>BASE DÁGUA</v>
          </cell>
        </row>
        <row r="636">
          <cell r="A636">
            <v>23335</v>
          </cell>
          <cell r="B636" t="str">
            <v>Autowave MM 360 Vermelho Oxido 0,5L</v>
          </cell>
          <cell r="C636" t="str">
            <v>.</v>
          </cell>
          <cell r="E636" t="str">
            <v>AKZO NOBEL LTDA</v>
          </cell>
          <cell r="F636">
            <v>999999</v>
          </cell>
          <cell r="G636" t="str">
            <v>GRUPO CONVERSAO</v>
          </cell>
        </row>
        <row r="637">
          <cell r="A637">
            <v>20867</v>
          </cell>
          <cell r="B637" t="str">
            <v>AUTOWAVE MM 360 VERMELHO OXIDO 0,5L-24,45-ST</v>
          </cell>
          <cell r="C637" t="str">
            <v>SIKKENS</v>
          </cell>
          <cell r="E637" t="str">
            <v>AKZO NOBEL LTDA AUTO</v>
          </cell>
          <cell r="F637">
            <v>1022</v>
          </cell>
          <cell r="G637" t="str">
            <v>..................................</v>
          </cell>
        </row>
        <row r="638">
          <cell r="A638">
            <v>20868</v>
          </cell>
          <cell r="B638" t="str">
            <v>AUTOWAVE MM 361 AMARELO ALARANJADO 0,5L-24,45-ST</v>
          </cell>
          <cell r="C638" t="str">
            <v>SIKKENS</v>
          </cell>
          <cell r="E638" t="str">
            <v>AKZO NOBEL LTDA AUTO</v>
          </cell>
          <cell r="F638">
            <v>20053</v>
          </cell>
          <cell r="G638" t="str">
            <v>BASE DÁGUA</v>
          </cell>
        </row>
        <row r="639">
          <cell r="A639">
            <v>20869</v>
          </cell>
          <cell r="B639" t="str">
            <v>AUTOWAVE MM 379 AZUL ESVERDEADO 1L-24,45-ST</v>
          </cell>
          <cell r="C639" t="str">
            <v>SIKKENS</v>
          </cell>
          <cell r="E639" t="str">
            <v>AKZO NOBEL LTDA AUTO</v>
          </cell>
          <cell r="F639">
            <v>20053</v>
          </cell>
          <cell r="G639" t="str">
            <v>BASE DÁGUA</v>
          </cell>
        </row>
        <row r="640">
          <cell r="A640">
            <v>20870</v>
          </cell>
          <cell r="B640" t="str">
            <v>AUTOWAVE MM 400 PRETO 1L-24,45-ST</v>
          </cell>
          <cell r="C640" t="str">
            <v>SIKKENS</v>
          </cell>
          <cell r="E640" t="str">
            <v>AKZO NOBEL LTDA AUTO</v>
          </cell>
          <cell r="F640">
            <v>20053</v>
          </cell>
          <cell r="G640" t="str">
            <v>BASE DÁGUA</v>
          </cell>
        </row>
        <row r="641">
          <cell r="A641">
            <v>20871</v>
          </cell>
          <cell r="B641" t="str">
            <v>AUTOWAVE MM 527 VERMELHO MARRON 1L-24,45-ST</v>
          </cell>
          <cell r="C641" t="str">
            <v>SIKKENS</v>
          </cell>
          <cell r="E641" t="str">
            <v>AKZO NOBEL LTDA AUTO</v>
          </cell>
          <cell r="F641">
            <v>1022</v>
          </cell>
          <cell r="G641" t="str">
            <v>..................................</v>
          </cell>
        </row>
        <row r="642">
          <cell r="A642">
            <v>20872</v>
          </cell>
          <cell r="B642" t="str">
            <v>AUTOWAVE MM 534 AZUL AVIOLETADO 1L-24,45-ST</v>
          </cell>
          <cell r="C642" t="str">
            <v>SIKKENS</v>
          </cell>
          <cell r="E642" t="str">
            <v>AKZO NOBEL LTDA AUTO</v>
          </cell>
          <cell r="F642">
            <v>1022</v>
          </cell>
          <cell r="G642" t="str">
            <v>..................................</v>
          </cell>
        </row>
        <row r="643">
          <cell r="A643">
            <v>24346</v>
          </cell>
          <cell r="B643" t="str">
            <v>AUTOWAVE MM 535 1L-20,56-ST</v>
          </cell>
          <cell r="C643" t="str">
            <v>SIKKENS</v>
          </cell>
          <cell r="E643" t="str">
            <v>AKZO NOBEL LTDA AUTO</v>
          </cell>
          <cell r="F643">
            <v>20053</v>
          </cell>
          <cell r="G643" t="str">
            <v>BASE DÁGUA</v>
          </cell>
        </row>
        <row r="644">
          <cell r="A644">
            <v>20873</v>
          </cell>
          <cell r="B644" t="str">
            <v>AUTOWAVE MM 537 MARRON BRILHANTE 1L-24,45-ST</v>
          </cell>
          <cell r="C644" t="str">
            <v>SIKKENS</v>
          </cell>
          <cell r="E644" t="str">
            <v>AKZO NOBEL LTDA AUTO</v>
          </cell>
          <cell r="F644">
            <v>20053</v>
          </cell>
          <cell r="G644" t="str">
            <v>BASE DÁGUA</v>
          </cell>
        </row>
        <row r="645">
          <cell r="A645">
            <v>20874</v>
          </cell>
          <cell r="B645" t="str">
            <v>AUTOWAVE MM 558 AMARELO OXIDO 0,5L-24,45-ST</v>
          </cell>
          <cell r="C645" t="str">
            <v>SIKKENS</v>
          </cell>
          <cell r="E645" t="str">
            <v>AKZO NOBEL LTDA AUTO</v>
          </cell>
          <cell r="F645">
            <v>20053</v>
          </cell>
          <cell r="G645" t="str">
            <v>BASE DÁGUA</v>
          </cell>
        </row>
        <row r="646">
          <cell r="A646">
            <v>20875</v>
          </cell>
          <cell r="B646" t="str">
            <v>AUTOWAVE MM 568 LARANJA AVERMELHADO 0,5L-24,45-ST</v>
          </cell>
          <cell r="C646" t="str">
            <v>SIKKENS</v>
          </cell>
          <cell r="E646" t="str">
            <v>AKZO NOBEL LTDA AUTO</v>
          </cell>
          <cell r="F646">
            <v>20053</v>
          </cell>
          <cell r="G646" t="str">
            <v>BASE DÁGUA</v>
          </cell>
        </row>
        <row r="647">
          <cell r="A647">
            <v>20877</v>
          </cell>
          <cell r="B647" t="str">
            <v>AUTOWAVE MM 575 AZUL TRANSPARENTE 1L-24,45-ST</v>
          </cell>
          <cell r="C647" t="str">
            <v>SIKKENS</v>
          </cell>
          <cell r="E647" t="str">
            <v>AKZO NOBEL LTDA AUTO</v>
          </cell>
          <cell r="F647">
            <v>20053</v>
          </cell>
          <cell r="G647" t="str">
            <v>BASE DÁGUA</v>
          </cell>
        </row>
        <row r="648">
          <cell r="A648">
            <v>20878</v>
          </cell>
          <cell r="B648" t="str">
            <v>AUTOWAVE MM 577 VERDE TRANSPARENTE 1L-24,45-ST</v>
          </cell>
          <cell r="C648" t="str">
            <v>SIKKENS</v>
          </cell>
          <cell r="E648" t="str">
            <v>AKZO NOBEL LTDA AUTO</v>
          </cell>
          <cell r="F648">
            <v>20053</v>
          </cell>
          <cell r="G648" t="str">
            <v>BASE DÁGUA</v>
          </cell>
        </row>
        <row r="649">
          <cell r="A649">
            <v>20879</v>
          </cell>
          <cell r="B649" t="str">
            <v>AUTOWAVE MM 579 AMARELO ALARANJADO 0,5L-24,45-ST</v>
          </cell>
          <cell r="C649" t="str">
            <v>SIKKENS</v>
          </cell>
          <cell r="E649" t="str">
            <v>AKZO NOBEL LTDA AUTO</v>
          </cell>
          <cell r="F649">
            <v>20053</v>
          </cell>
          <cell r="G649" t="str">
            <v>BASE DÁGUA</v>
          </cell>
        </row>
        <row r="650">
          <cell r="A650">
            <v>20880</v>
          </cell>
          <cell r="B650" t="str">
            <v>AUTOWAVE MM 599 VERMELHO MARROM 0,5L-24,45-ST</v>
          </cell>
          <cell r="C650" t="str">
            <v>SIKKENS</v>
          </cell>
          <cell r="E650" t="str">
            <v>AKZO NOBEL LTDA AUTO</v>
          </cell>
          <cell r="F650">
            <v>20053</v>
          </cell>
          <cell r="G650" t="str">
            <v>BASE DÁGUA</v>
          </cell>
        </row>
        <row r="651">
          <cell r="A651">
            <v>23055</v>
          </cell>
          <cell r="B651" t="str">
            <v>AUTOWAVE MM 622 SEPARATOR 850G</v>
          </cell>
          <cell r="C651" t="str">
            <v>.</v>
          </cell>
          <cell r="E651" t="str">
            <v>SIKKENS</v>
          </cell>
          <cell r="F651">
            <v>999999</v>
          </cell>
          <cell r="G651" t="str">
            <v>GRUPO CONVERSAO</v>
          </cell>
        </row>
        <row r="652">
          <cell r="A652">
            <v>20881</v>
          </cell>
          <cell r="B652" t="str">
            <v>AUTOWAVE MM 666 BINDER 3,75L-24,45-ST</v>
          </cell>
          <cell r="C652" t="str">
            <v>SIKKENS</v>
          </cell>
          <cell r="E652" t="str">
            <v>AKZO NOBEL LTDA AUTO</v>
          </cell>
          <cell r="F652">
            <v>20053</v>
          </cell>
          <cell r="G652" t="str">
            <v>BASE DÁGUA</v>
          </cell>
        </row>
        <row r="653">
          <cell r="A653">
            <v>21101</v>
          </cell>
          <cell r="B653" t="str">
            <v>AUTOWAVE MM 732 VERDE ESCURO 1L-24,45-ST</v>
          </cell>
          <cell r="C653" t="str">
            <v>SIKKENS</v>
          </cell>
          <cell r="E653" t="str">
            <v>AKZO NOBEL LTDA AUTO</v>
          </cell>
          <cell r="F653">
            <v>20053</v>
          </cell>
          <cell r="G653" t="str">
            <v>BASE DÁGUA</v>
          </cell>
        </row>
        <row r="654">
          <cell r="A654">
            <v>20882</v>
          </cell>
          <cell r="B654" t="str">
            <v>AUTOWAVE MM 744 PRETO 1L-24,45-ST</v>
          </cell>
          <cell r="C654" t="str">
            <v>SIKKENS</v>
          </cell>
          <cell r="E654" t="str">
            <v>AKZO NOBEL LTDA AUTO</v>
          </cell>
          <cell r="F654">
            <v>20053</v>
          </cell>
          <cell r="G654" t="str">
            <v>BASE DÁGUA</v>
          </cell>
        </row>
        <row r="655">
          <cell r="A655">
            <v>20883</v>
          </cell>
          <cell r="B655" t="str">
            <v>AUTOWAVE MM 777 CONTROLADOR DE FLOP 1L-24,45-ST</v>
          </cell>
          <cell r="C655" t="str">
            <v>SIKKENS</v>
          </cell>
          <cell r="E655" t="str">
            <v>AKZO NOBEL LTDA AUTO</v>
          </cell>
          <cell r="F655">
            <v>20053</v>
          </cell>
          <cell r="G655" t="str">
            <v>BASE DÁGUA</v>
          </cell>
        </row>
        <row r="656">
          <cell r="A656">
            <v>20912</v>
          </cell>
          <cell r="B656" t="str">
            <v>AUTOWAVE MM 888C ALUMINIO FINO 1L-25,87-ST</v>
          </cell>
          <cell r="C656" t="str">
            <v>SIKKENS</v>
          </cell>
          <cell r="E656" t="str">
            <v>AKZO NOBEL LTDA AUTO</v>
          </cell>
          <cell r="F656">
            <v>20053</v>
          </cell>
          <cell r="G656" t="str">
            <v>BASE DÁGUA</v>
          </cell>
        </row>
        <row r="657">
          <cell r="A657">
            <v>20891</v>
          </cell>
          <cell r="B657" t="str">
            <v>AUTOWAVE MM 888CC ALUMINIO GRAUDO 1L-25,87-ST</v>
          </cell>
          <cell r="C657" t="str">
            <v>SIKKENS</v>
          </cell>
          <cell r="E657" t="str">
            <v>AKZO NOBEL LTDA AUTO</v>
          </cell>
          <cell r="F657">
            <v>20053</v>
          </cell>
          <cell r="G657" t="str">
            <v>BASE DÁGUA</v>
          </cell>
        </row>
        <row r="658">
          <cell r="A658">
            <v>20913</v>
          </cell>
          <cell r="B658" t="str">
            <v>AUTOWAVE MM 888DC ALUMINIO GRAUDO BRILHANTE 1L-25,87-ST</v>
          </cell>
          <cell r="C658" t="str">
            <v>SIKKENS</v>
          </cell>
          <cell r="E658" t="str">
            <v>AKZO NOBEL LTDA AUTO</v>
          </cell>
          <cell r="F658">
            <v>1022</v>
          </cell>
          <cell r="G658" t="str">
            <v>..................................</v>
          </cell>
        </row>
        <row r="659">
          <cell r="A659">
            <v>20914</v>
          </cell>
          <cell r="B659" t="str">
            <v>AUTOWAVE MM 888DF ALUMINIO MEDIO BRILHANTE 1L-25,87-ST</v>
          </cell>
          <cell r="C659" t="str">
            <v>SIKKENS</v>
          </cell>
          <cell r="E659" t="str">
            <v>AKZO NOBEL LTDA AUTO</v>
          </cell>
          <cell r="F659">
            <v>20053</v>
          </cell>
          <cell r="G659" t="str">
            <v>BASE DÁGUA</v>
          </cell>
        </row>
        <row r="660">
          <cell r="A660">
            <v>20915</v>
          </cell>
          <cell r="B660" t="str">
            <v>AUTOWAVE MM 888EC ALUMINIO EXTRA GRAUDO 1L-25,87-ST</v>
          </cell>
          <cell r="C660" t="str">
            <v>SIKKENS</v>
          </cell>
          <cell r="E660" t="str">
            <v>AKZO NOBEL LTDA AUTO</v>
          </cell>
          <cell r="F660">
            <v>1022</v>
          </cell>
          <cell r="G660" t="str">
            <v>..................................</v>
          </cell>
        </row>
        <row r="661">
          <cell r="A661">
            <v>20916</v>
          </cell>
          <cell r="B661" t="str">
            <v>AUTOWAVE MM 888MS ALUMINIO EXTRA FINO 1L-25,87-ST</v>
          </cell>
          <cell r="C661" t="str">
            <v>SIKKENS</v>
          </cell>
          <cell r="E661" t="str">
            <v>AKZO NOBEL LTDA AUTO</v>
          </cell>
          <cell r="F661">
            <v>20053</v>
          </cell>
          <cell r="G661" t="str">
            <v>BASE DÁGUA</v>
          </cell>
        </row>
        <row r="662">
          <cell r="A662">
            <v>21108</v>
          </cell>
          <cell r="B662" t="str">
            <v>AUTOWAVE MM 888YA DOURADO METALICO 1L-25,87-ST</v>
          </cell>
          <cell r="C662" t="str">
            <v>SIKKENS</v>
          </cell>
          <cell r="E662" t="str">
            <v>AKZO NOBEL LTDA AUTO</v>
          </cell>
          <cell r="F662">
            <v>20053</v>
          </cell>
          <cell r="G662" t="str">
            <v>BASE DÁGUA</v>
          </cell>
        </row>
        <row r="663">
          <cell r="A663">
            <v>20884</v>
          </cell>
          <cell r="B663" t="str">
            <v>AUTOWAVE MM 952 VERMELHO OXIDO 1L-24,45-ST</v>
          </cell>
          <cell r="C663" t="str">
            <v>SIKKENS</v>
          </cell>
          <cell r="E663" t="str">
            <v>AKZO NOBEL LTDA AUTO</v>
          </cell>
          <cell r="F663">
            <v>1022</v>
          </cell>
          <cell r="G663" t="str">
            <v>..................................</v>
          </cell>
        </row>
        <row r="664">
          <cell r="A664">
            <v>20885</v>
          </cell>
          <cell r="B664" t="str">
            <v>AUTOWAVE MM 954 VIOLETA AVERMELHADO 1L-24,45-ST</v>
          </cell>
          <cell r="C664" t="str">
            <v>SIKKENS</v>
          </cell>
          <cell r="E664" t="str">
            <v>AKZO NOBEL LTDA AUTO</v>
          </cell>
          <cell r="F664">
            <v>20053</v>
          </cell>
          <cell r="G664" t="str">
            <v>BASE DÁGUA</v>
          </cell>
        </row>
        <row r="665">
          <cell r="A665">
            <v>20886</v>
          </cell>
          <cell r="B665" t="str">
            <v>AUTOWAVE MM 971 VIOLETA AZULADO 1L-24,45-ST</v>
          </cell>
          <cell r="C665" t="str">
            <v>SIKKENS</v>
          </cell>
          <cell r="E665" t="str">
            <v>AKZO NOBEL LTDA AUTO</v>
          </cell>
          <cell r="F665">
            <v>20053</v>
          </cell>
          <cell r="G665" t="str">
            <v>BASE DÁGUA</v>
          </cell>
        </row>
        <row r="666">
          <cell r="A666">
            <v>20888</v>
          </cell>
          <cell r="B666" t="str">
            <v>AUTOWAVE MM 974 AMARELO OXIDO ESCURO 1L-24,45-ST</v>
          </cell>
          <cell r="C666" t="str">
            <v>SIKKENS</v>
          </cell>
          <cell r="E666" t="str">
            <v>AKZO NOBEL LTDA AUTO</v>
          </cell>
          <cell r="F666">
            <v>1022</v>
          </cell>
          <cell r="G666" t="str">
            <v>..................................</v>
          </cell>
        </row>
        <row r="667">
          <cell r="A667">
            <v>20893</v>
          </cell>
          <cell r="B667" t="str">
            <v>AUTOWAVE MM 980 AZUL ESCURO TRANSPARENTE 1L-24,45-ST</v>
          </cell>
          <cell r="C667" t="str">
            <v>SIKKENS</v>
          </cell>
          <cell r="E667" t="str">
            <v>AKZO NOBEL LTDA AUTO</v>
          </cell>
          <cell r="F667">
            <v>20053</v>
          </cell>
          <cell r="G667" t="str">
            <v>BASE DÁGUA</v>
          </cell>
        </row>
        <row r="668">
          <cell r="A668">
            <v>20833</v>
          </cell>
          <cell r="B668" t="str">
            <v>AVENTAL PVC KP400 1,20X0,70 BRANCO 954</v>
          </cell>
          <cell r="C668" t="str">
            <v>VONDER</v>
          </cell>
          <cell r="E668" t="str">
            <v>O.V.D. IMPORTADORA E DISTRIBUIDORA LTDA</v>
          </cell>
          <cell r="F668">
            <v>20028</v>
          </cell>
          <cell r="G668" t="str">
            <v>APLICADORES / ADAPTADORES / ENGATES / SUPORTES</v>
          </cell>
        </row>
        <row r="669">
          <cell r="A669">
            <v>21805</v>
          </cell>
          <cell r="B669" t="str">
            <v>BACK TO BLACK RESTAURADOR DE PLASTICOS</v>
          </cell>
          <cell r="C669" t="str">
            <v>AUTO AMERICA</v>
          </cell>
          <cell r="E669" t="str">
            <v>AUTOAMERICA IMP.EXP. DE PROD. AUTO. LTDA</v>
          </cell>
          <cell r="F669">
            <v>20006</v>
          </cell>
          <cell r="G669" t="str">
            <v>CERA  / LIMPEZA /  POLIMENTO VEICULAR</v>
          </cell>
        </row>
        <row r="670">
          <cell r="A670">
            <v>24226</v>
          </cell>
          <cell r="B670" t="str">
            <v>BACTRAN 1,5L VONIXX</v>
          </cell>
          <cell r="C670" t="str">
            <v>VONIXX</v>
          </cell>
          <cell r="E670" t="str">
            <v>VONIXX INDUSTRIA E COMERCIO DE POLIDORES LTDA</v>
          </cell>
          <cell r="F670">
            <v>20011</v>
          </cell>
          <cell r="G670" t="str">
            <v>LINHA DE HIGENIZAÇÃO E ESTÉTICA  AUTOMOTIVA VONIX</v>
          </cell>
        </row>
        <row r="671">
          <cell r="A671">
            <v>21762</v>
          </cell>
          <cell r="B671" t="str">
            <v>BAHAMA &amp; CO. WOOD SURF BOARD - PRANCHA DE SURF - PINA COLADA</v>
          </cell>
          <cell r="C671" t="str">
            <v>.</v>
          </cell>
          <cell r="E671" t="str">
            <v>AUTOAMERICA IMP.EXP. DE PROD. AUTO. LTDA</v>
          </cell>
          <cell r="F671">
            <v>999999</v>
          </cell>
          <cell r="G671" t="str">
            <v>GRUPO CONVERSAO</v>
          </cell>
        </row>
        <row r="672">
          <cell r="A672">
            <v>21763</v>
          </cell>
          <cell r="B672" t="str">
            <v>BAHAMA NECKLACE - COLAR - TROPICAL BREEZE</v>
          </cell>
          <cell r="C672" t="str">
            <v>.</v>
          </cell>
          <cell r="E672" t="str">
            <v>AUTOAMERICA IMP.EXP. DE PROD. AUTO. LTDA</v>
          </cell>
          <cell r="F672">
            <v>999999</v>
          </cell>
          <cell r="G672" t="str">
            <v>GRUPO CONVERSAO</v>
          </cell>
        </row>
        <row r="673">
          <cell r="A673">
            <v>21764</v>
          </cell>
          <cell r="B673" t="str">
            <v>BAHAMAS SANDAL - CHINELO - TAHITIAN VANILA</v>
          </cell>
          <cell r="C673" t="str">
            <v>.</v>
          </cell>
          <cell r="E673" t="str">
            <v>AUTOAMERICA IMP.EXP. DE PROD. AUTO. LTDA</v>
          </cell>
          <cell r="F673">
            <v>999999</v>
          </cell>
          <cell r="G673" t="str">
            <v>GRUPO CONVERSAO</v>
          </cell>
        </row>
        <row r="674">
          <cell r="A674">
            <v>21267</v>
          </cell>
          <cell r="B674" t="str">
            <v>BALANÇA SARTORIUS PMA 7501</v>
          </cell>
          <cell r="C674" t="str">
            <v>.</v>
          </cell>
          <cell r="E674" t="str">
            <v>AKZO NOBEL LTDA</v>
          </cell>
          <cell r="F674">
            <v>999999</v>
          </cell>
          <cell r="G674" t="str">
            <v>GRUPO CONVERSAO</v>
          </cell>
        </row>
        <row r="675">
          <cell r="A675">
            <v>22239</v>
          </cell>
          <cell r="B675" t="str">
            <v>BALANÇA SARTORIUS PMA7501 EVOLUTION</v>
          </cell>
          <cell r="C675" t="str">
            <v>.</v>
          </cell>
          <cell r="E675" t="str">
            <v>AKZO NOBEL LTDA</v>
          </cell>
          <cell r="F675">
            <v>20028</v>
          </cell>
          <cell r="G675" t="str">
            <v>APLICADORES / ADAPTADORES / ENGATES / SUPORTES</v>
          </cell>
        </row>
        <row r="676">
          <cell r="A676">
            <v>23982</v>
          </cell>
          <cell r="B676" t="str">
            <v>BALANÇA SARTORIUS PMA7501 EVOLUTION</v>
          </cell>
          <cell r="C676" t="str">
            <v>SKY</v>
          </cell>
          <cell r="E676" t="str">
            <v>SKYLACK TINTAS E VERNIZES LTDA</v>
          </cell>
          <cell r="F676">
            <v>20058</v>
          </cell>
          <cell r="G676" t="str">
            <v>OUTRAS FERRAMENTAS / EQUIPAMENTOS</v>
          </cell>
        </row>
        <row r="677">
          <cell r="A677">
            <v>23559</v>
          </cell>
          <cell r="B677" t="str">
            <v>BALANÇA TOLEDO</v>
          </cell>
          <cell r="C677" t="str">
            <v>WANDA</v>
          </cell>
          <cell r="E677" t="str">
            <v>AKZO NOBEL LTDA AUTO</v>
          </cell>
          <cell r="F677">
            <v>20028</v>
          </cell>
          <cell r="G677" t="str">
            <v>APLICADORES / ADAPTADORES / ENGATES / SUPORTES</v>
          </cell>
        </row>
        <row r="678">
          <cell r="A678">
            <v>21736</v>
          </cell>
          <cell r="B678" t="str">
            <v>BALANÇA TOLEDO PANDA 7 PEÇAS</v>
          </cell>
          <cell r="C678" t="str">
            <v>.</v>
          </cell>
          <cell r="E678" t="str">
            <v>SHERWIN - WILLIAMS DO BRASIL IND. E COM. LTDA</v>
          </cell>
          <cell r="F678">
            <v>999999</v>
          </cell>
          <cell r="G678" t="str">
            <v>GRUPO CONVERSAO</v>
          </cell>
        </row>
        <row r="679">
          <cell r="A679">
            <v>249</v>
          </cell>
          <cell r="B679" t="str">
            <v>BALDE REFORÇADO</v>
          </cell>
          <cell r="C679" t="str">
            <v>START</v>
          </cell>
          <cell r="E679" t="str">
            <v>COM.ALVORADA LIMPEZA E DESCARTAVEIS</v>
          </cell>
          <cell r="F679">
            <v>999999</v>
          </cell>
          <cell r="G679" t="str">
            <v>GRUPO CONVERSAO</v>
          </cell>
        </row>
        <row r="680">
          <cell r="A680">
            <v>22964</v>
          </cell>
          <cell r="B680" t="str">
            <v>BANDEJA ACRILICA  - CRISTAL</v>
          </cell>
          <cell r="C680" t="str">
            <v>.</v>
          </cell>
          <cell r="E680" t="str">
            <v>UTILER - UTILIDADES DE LEITURA E ESCRITA LTDA</v>
          </cell>
          <cell r="F680">
            <v>20028</v>
          </cell>
          <cell r="G680" t="str">
            <v>APLICADORES / ADAPTADORES / ENGATES / SUPORTES</v>
          </cell>
        </row>
        <row r="681">
          <cell r="A681">
            <v>85274</v>
          </cell>
          <cell r="B681" t="str">
            <v>BANDEJA P/ PINTURA DE PLASTICO AZUL 250ML AT1412A ATLAS</v>
          </cell>
          <cell r="C681" t="str">
            <v>ATLAS</v>
          </cell>
          <cell r="E681" t="str">
            <v>PINCEIS ATLAS S.A.</v>
          </cell>
          <cell r="F681">
            <v>30028</v>
          </cell>
          <cell r="G681" t="str">
            <v>ROLOS / TRINCHAS / PINCÉIS / ESPÁTULAS</v>
          </cell>
        </row>
        <row r="682">
          <cell r="A682">
            <v>85053</v>
          </cell>
          <cell r="B682" t="str">
            <v>BANDEJA P/ PINTURA DE PLASTICO PRETA 1,3L 1415 ATLAS</v>
          </cell>
          <cell r="C682" t="str">
            <v>ATLAS</v>
          </cell>
          <cell r="E682" t="str">
            <v>PINCEIS ATLAS S.A.</v>
          </cell>
          <cell r="F682">
            <v>30028</v>
          </cell>
          <cell r="G682" t="str">
            <v>ROLOS / TRINCHAS / PINCÉIS / ESPÁTULAS</v>
          </cell>
        </row>
        <row r="683">
          <cell r="A683">
            <v>84438</v>
          </cell>
          <cell r="B683" t="str">
            <v>BANDEJA P/ PINTURA DE PLASTICO PRETA 2,7L 1523P ATLAS</v>
          </cell>
          <cell r="C683" t="str">
            <v>ATLAS</v>
          </cell>
          <cell r="E683" t="str">
            <v>PINCEIS ATLAS S.A.</v>
          </cell>
          <cell r="F683">
            <v>30028</v>
          </cell>
          <cell r="G683" t="str">
            <v>ROLOS / TRINCHAS / PINCÉIS / ESPÁTULAS</v>
          </cell>
        </row>
        <row r="684">
          <cell r="A684">
            <v>85054</v>
          </cell>
          <cell r="B684" t="str">
            <v>BANDEJA P/ PINTURA DE PLASTICO PRETA 3,6L 1534P ATLAS</v>
          </cell>
          <cell r="C684" t="str">
            <v>ATLAS</v>
          </cell>
          <cell r="E684" t="str">
            <v>PINCEIS ATLAS S.A.</v>
          </cell>
          <cell r="F684">
            <v>30028</v>
          </cell>
          <cell r="G684" t="str">
            <v>ROLOS / TRINCHAS / PINCÉIS / ESPÁTULAS</v>
          </cell>
        </row>
        <row r="685">
          <cell r="A685">
            <v>23597</v>
          </cell>
          <cell r="B685" t="str">
            <v>BANNER JET STREET</v>
          </cell>
          <cell r="C685" t="str">
            <v>JET STREET</v>
          </cell>
          <cell r="E685" t="str">
            <v>JET STREET PRODUTOS AUTOMOTIVOS LTDA</v>
          </cell>
          <cell r="F685">
            <v>1042</v>
          </cell>
          <cell r="G685" t="str">
            <v>.............................................</v>
          </cell>
        </row>
        <row r="686">
          <cell r="A686">
            <v>23981</v>
          </cell>
          <cell r="B686" t="str">
            <v>BANNER SKY</v>
          </cell>
          <cell r="C686" t="str">
            <v>SKY</v>
          </cell>
          <cell r="E686" t="str">
            <v>SKYLACK TINTAS E VERNIZES LTDA</v>
          </cell>
          <cell r="F686">
            <v>20058</v>
          </cell>
          <cell r="G686" t="str">
            <v>OUTRAS FERRAMENTAS / EQUIPAMENTOS</v>
          </cell>
        </row>
        <row r="687">
          <cell r="A687">
            <v>23451</v>
          </cell>
          <cell r="B687" t="str">
            <v>BANNER V-PLASTIC / V-LIGHT</v>
          </cell>
          <cell r="C687" t="str">
            <v>.</v>
          </cell>
          <cell r="E687" t="str">
            <v>VONIXX INDUSTRIA E COMERCIO DE POLIDORES LTDA</v>
          </cell>
          <cell r="F687">
            <v>1042</v>
          </cell>
          <cell r="G687" t="str">
            <v>.............................................</v>
          </cell>
        </row>
        <row r="688">
          <cell r="A688">
            <v>24215</v>
          </cell>
          <cell r="B688" t="str">
            <v>BARBANTE NATURAL</v>
          </cell>
          <cell r="C688" t="str">
            <v>UTILER</v>
          </cell>
          <cell r="E688" t="str">
            <v>UTILER - UTILIDADES DE LEITURA E ESCRITA LTDA</v>
          </cell>
          <cell r="F688">
            <v>999999</v>
          </cell>
          <cell r="G688" t="str">
            <v>GRUPO CONVERSAO</v>
          </cell>
        </row>
        <row r="689">
          <cell r="A689">
            <v>23927</v>
          </cell>
          <cell r="B689" t="str">
            <v>BARRA DESCONTAMINANTE 100G VINTEX</v>
          </cell>
          <cell r="C689" t="str">
            <v>VONIXX</v>
          </cell>
          <cell r="E689" t="str">
            <v>VONIXX INDUSTRIA E COMERCIO DE POLIDORES LTDA</v>
          </cell>
          <cell r="F689">
            <v>20011</v>
          </cell>
          <cell r="G689" t="str">
            <v>LINHA DE HIGENIZAÇÃO E ESTÉTICA  AUTOMOTIVA VONIX</v>
          </cell>
        </row>
        <row r="690">
          <cell r="A690">
            <v>23643</v>
          </cell>
          <cell r="B690" t="str">
            <v>BASE 6 FUROS CHICAGO PNEUMATIC</v>
          </cell>
          <cell r="C690" t="str">
            <v>.</v>
          </cell>
          <cell r="E690" t="str">
            <v>CARVIC COM VER DE PROD E EQ P/ REP AUTO LTDA</v>
          </cell>
          <cell r="F690">
            <v>1015</v>
          </cell>
          <cell r="G690" t="str">
            <v>............</v>
          </cell>
        </row>
        <row r="691">
          <cell r="A691">
            <v>85214</v>
          </cell>
          <cell r="B691" t="str">
            <v>BASE A2 ACRILICO ACETINADO TQ DE SEDA 16L SUVINIL</v>
          </cell>
          <cell r="C691" t="str">
            <v>SUVINIL</v>
          </cell>
          <cell r="E691" t="str">
            <v>CAPITAL ATACADISTA DA CONSTRUCAO LTDA</v>
          </cell>
          <cell r="F691">
            <v>30003</v>
          </cell>
          <cell r="G691" t="str">
            <v>TINTA PARA PISO</v>
          </cell>
        </row>
        <row r="692">
          <cell r="A692">
            <v>85215</v>
          </cell>
          <cell r="B692" t="str">
            <v>BASE A2 ACRILICO RENDE COBRE MUITO 16L SUVINIL</v>
          </cell>
          <cell r="C692" t="str">
            <v>SUVINIL</v>
          </cell>
          <cell r="E692" t="str">
            <v>CAPITAL ATACADISTA DA CONSTRUCAO LTDA</v>
          </cell>
          <cell r="F692">
            <v>30003</v>
          </cell>
          <cell r="G692" t="str">
            <v>TINTA PARA PISO</v>
          </cell>
        </row>
        <row r="693">
          <cell r="A693">
            <v>84635</v>
          </cell>
          <cell r="B693" t="str">
            <v>BASE BRASIMIX  B.U. AMARELO</v>
          </cell>
          <cell r="C693" t="str">
            <v>BRASILUX</v>
          </cell>
          <cell r="E693" t="str">
            <v>BRASILUX TINTAS TECNICAS LTDA</v>
          </cell>
          <cell r="F693">
            <v>1074</v>
          </cell>
          <cell r="G693" t="str">
            <v>..............................</v>
          </cell>
        </row>
        <row r="694">
          <cell r="A694">
            <v>22042</v>
          </cell>
          <cell r="B694" t="str">
            <v>BASE CLEAN SAND 25 FUROS P/ LIXADEIRA</v>
          </cell>
          <cell r="C694" t="str">
            <v>.</v>
          </cell>
          <cell r="E694" t="str">
            <v>DISTEC DF COMERCIO DE PRODUTOS AUTOMOTIVO</v>
          </cell>
          <cell r="F694">
            <v>999999</v>
          </cell>
          <cell r="G694" t="str">
            <v>GRUPO CONVERSAO</v>
          </cell>
        </row>
        <row r="695">
          <cell r="A695">
            <v>23622</v>
          </cell>
          <cell r="B695" t="str">
            <v>BASE DE LIXADEIRA ORBITAL SIGMA</v>
          </cell>
          <cell r="C695" t="str">
            <v>.</v>
          </cell>
          <cell r="E695" t="str">
            <v>DISTEC DF COMERCIO DE PRODUTOS AUTOMOTIVO</v>
          </cell>
          <cell r="F695">
            <v>1015</v>
          </cell>
          <cell r="G695" t="str">
            <v>............</v>
          </cell>
        </row>
        <row r="696">
          <cell r="A696">
            <v>85270</v>
          </cell>
          <cell r="B696" t="str">
            <v>BASE EFEITO MARMORE 4KG BRASILUX</v>
          </cell>
          <cell r="C696" t="str">
            <v>BRASILUX</v>
          </cell>
          <cell r="E696" t="str">
            <v>BRASILUX TINTAS TECNICAS LTDA</v>
          </cell>
          <cell r="F696">
            <v>20031</v>
          </cell>
          <cell r="G696" t="str">
            <v>BASES POLIÉSTER</v>
          </cell>
        </row>
        <row r="697">
          <cell r="A697">
            <v>21145</v>
          </cell>
          <cell r="B697" t="str">
            <v>BASE GERAL BSM - S</v>
          </cell>
          <cell r="C697" t="str">
            <v>.</v>
          </cell>
          <cell r="E697" t="str">
            <v>WANDA</v>
          </cell>
          <cell r="F697">
            <v>999999</v>
          </cell>
          <cell r="G697" t="str">
            <v>GRUPO CONVERSAO</v>
          </cell>
        </row>
        <row r="698">
          <cell r="A698">
            <v>21147</v>
          </cell>
          <cell r="B698" t="str">
            <v>BASE GERAL BSM - W</v>
          </cell>
          <cell r="C698" t="str">
            <v>.</v>
          </cell>
          <cell r="E698" t="str">
            <v>WANDA</v>
          </cell>
          <cell r="F698">
            <v>999999</v>
          </cell>
          <cell r="G698" t="str">
            <v>GRUPO CONVERSAO</v>
          </cell>
        </row>
        <row r="699">
          <cell r="A699">
            <v>21416</v>
          </cell>
          <cell r="B699" t="str">
            <v>BASE LP513 PRETO INTENSO LAZZURIL</v>
          </cell>
          <cell r="C699" t="str">
            <v>.</v>
          </cell>
          <cell r="E699" t="str">
            <v>SHERWIN - WILLIAMS DO BRASIL IND. E COM. LTDA</v>
          </cell>
          <cell r="F699">
            <v>999999</v>
          </cell>
          <cell r="G699" t="str">
            <v>GRUPO CONVERSAO</v>
          </cell>
        </row>
        <row r="700">
          <cell r="A700">
            <v>21144</v>
          </cell>
          <cell r="B700" t="str">
            <v>BASE RECEPTORA ON-</v>
          </cell>
          <cell r="C700" t="str">
            <v>.</v>
          </cell>
          <cell r="E700" t="str">
            <v>WANDA</v>
          </cell>
          <cell r="F700">
            <v>999999</v>
          </cell>
          <cell r="G700" t="str">
            <v>GRUPO CONVERSAO</v>
          </cell>
        </row>
        <row r="701">
          <cell r="A701">
            <v>21155</v>
          </cell>
          <cell r="B701" t="str">
            <v>BASE RECEPTORA ON-</v>
          </cell>
          <cell r="C701" t="str">
            <v>.</v>
          </cell>
          <cell r="E701" t="str">
            <v>WANDA</v>
          </cell>
          <cell r="F701">
            <v>999999</v>
          </cell>
          <cell r="G701" t="str">
            <v>GRUPO CONVERSAO</v>
          </cell>
        </row>
        <row r="702">
          <cell r="A702">
            <v>84458</v>
          </cell>
          <cell r="B702" t="str">
            <v>BASE TEXTURA DESIGN 25KG BRASILUX</v>
          </cell>
          <cell r="C702" t="str">
            <v>BRASILUX</v>
          </cell>
          <cell r="E702" t="str">
            <v>BRASILUX TINTAS TECNICAS LTDA</v>
          </cell>
          <cell r="F702">
            <v>30023</v>
          </cell>
          <cell r="G702" t="str">
            <v>TEXTURA</v>
          </cell>
        </row>
        <row r="703">
          <cell r="A703">
            <v>84924</v>
          </cell>
          <cell r="B703" t="str">
            <v>BASE TEXTURA RISCADA 25KG BRASILUX</v>
          </cell>
          <cell r="C703" t="str">
            <v>BRASILUX</v>
          </cell>
          <cell r="E703" t="str">
            <v>BRASILUX TINTAS TECNICAS LTDA</v>
          </cell>
          <cell r="F703">
            <v>30023</v>
          </cell>
          <cell r="G703" t="str">
            <v>TEXTURA</v>
          </cell>
        </row>
        <row r="704">
          <cell r="A704">
            <v>10001</v>
          </cell>
          <cell r="B704" t="str">
            <v>BASEFIX SIKKENS</v>
          </cell>
          <cell r="C704" t="str">
            <v>SIKKENS</v>
          </cell>
          <cell r="E704" t="str">
            <v>AKZO NOBEL LTDA AUTO</v>
          </cell>
          <cell r="F704">
            <v>20031</v>
          </cell>
          <cell r="G704" t="str">
            <v>BASES POLIÉSTER</v>
          </cell>
        </row>
        <row r="705">
          <cell r="A705">
            <v>24375</v>
          </cell>
          <cell r="B705" t="str">
            <v>BATE PEDRA BRANCO PREMIUM 0,900ML MAXI RUBBER-20,55-ST</v>
          </cell>
          <cell r="C705" t="str">
            <v>MAXI RUBBER</v>
          </cell>
          <cell r="E705" t="str">
            <v>MAXI RUBBER INDUSTRIAS QUIMICAS LTDA</v>
          </cell>
          <cell r="F705">
            <v>20060</v>
          </cell>
          <cell r="G705" t="str">
            <v>LAMINAÇÃO / PROTEÇÃO</v>
          </cell>
        </row>
        <row r="706">
          <cell r="A706">
            <v>23924</v>
          </cell>
          <cell r="B706" t="str">
            <v>BATIDA DE PEDRA (EMBORRACHAMENTO BRANCO) 3,6L MAXI RUBBER</v>
          </cell>
          <cell r="C706" t="str">
            <v>MAXI RUBBER</v>
          </cell>
          <cell r="E706" t="str">
            <v>MAXI RUBBER INDUSTRIAS QUIMICAS LTDA</v>
          </cell>
          <cell r="F706">
            <v>20038</v>
          </cell>
          <cell r="G706" t="str">
            <v>BATIDA DE PEDRA</v>
          </cell>
        </row>
        <row r="707">
          <cell r="A707">
            <v>23896</v>
          </cell>
          <cell r="B707" t="str">
            <v>BATIDA DE PEDRA (EMBORRACHAMENTO PRETO) 3,6L ROYAL-19,03-ST</v>
          </cell>
          <cell r="C707" t="str">
            <v>ROYAL</v>
          </cell>
          <cell r="E707" t="str">
            <v>ROYAL QUIMICA LTDA - EM RECUPERACAO JUDICIAL</v>
          </cell>
          <cell r="F707">
            <v>20038</v>
          </cell>
          <cell r="G707" t="str">
            <v>BATIDA DE PEDRA</v>
          </cell>
        </row>
        <row r="708">
          <cell r="A708">
            <v>20099</v>
          </cell>
          <cell r="B708" t="str">
            <v>BATIDA DE PEDRA 900ML MAXI RUBBER</v>
          </cell>
          <cell r="C708" t="str">
            <v>MAXI RUBBER</v>
          </cell>
          <cell r="E708" t="str">
            <v>MAXI RUBBER INDUSTRIAS QUIMICAS LTDA</v>
          </cell>
          <cell r="F708">
            <v>20038</v>
          </cell>
          <cell r="G708" t="str">
            <v>BATIDA DE PEDRA</v>
          </cell>
        </row>
        <row r="709">
          <cell r="A709">
            <v>9801</v>
          </cell>
          <cell r="B709" t="str">
            <v>BATIDA DE PEDRA 900ML WANDA-20,77-ST</v>
          </cell>
          <cell r="C709" t="str">
            <v>WANDA</v>
          </cell>
          <cell r="E709" t="str">
            <v>AKZO NOBEL LTDA AUTO</v>
          </cell>
          <cell r="F709">
            <v>20038</v>
          </cell>
          <cell r="G709" t="str">
            <v>BATIDA DE PEDRA</v>
          </cell>
        </row>
        <row r="710">
          <cell r="A710">
            <v>23882</v>
          </cell>
          <cell r="B710" t="str">
            <v>BATIDA DE PEDRA BASE SOLVENTE 900ML MAXI RUBBER</v>
          </cell>
          <cell r="C710" t="str">
            <v>MAXI RUBBER</v>
          </cell>
          <cell r="E710" t="str">
            <v>MAXI RUBBER INDUSTRIAS QUIMICAS LTDA</v>
          </cell>
          <cell r="F710">
            <v>20038</v>
          </cell>
          <cell r="G710" t="str">
            <v>BATIDA DE PEDRA</v>
          </cell>
        </row>
        <row r="711">
          <cell r="A711">
            <v>20018</v>
          </cell>
          <cell r="B711" t="str">
            <v>BATIDA DE PEDRA BRANCO (EMBORRACHAMENTO BRANCO) 3,6L ROYAL-19,03-ST</v>
          </cell>
          <cell r="C711" t="str">
            <v>ROYAL</v>
          </cell>
          <cell r="E711" t="str">
            <v>ROYAL QUIMICA LTDA - EM RECUPERACAO JUDICIAL</v>
          </cell>
          <cell r="F711">
            <v>20038</v>
          </cell>
          <cell r="G711" t="str">
            <v>BATIDA DE PEDRA</v>
          </cell>
        </row>
        <row r="712">
          <cell r="A712">
            <v>259</v>
          </cell>
          <cell r="B712" t="str">
            <v>BATIDA DE PEDRA BRANCO 0,900ML ROYAL-19,03-ST</v>
          </cell>
          <cell r="C712" t="str">
            <v>ROYAL</v>
          </cell>
          <cell r="E712" t="str">
            <v>ROYAL QUIMICA LTDA - EM RECUPERACAO JUDICIAL</v>
          </cell>
          <cell r="F712">
            <v>20038</v>
          </cell>
          <cell r="G712" t="str">
            <v>BATIDA DE PEDRA</v>
          </cell>
        </row>
        <row r="713">
          <cell r="A713">
            <v>83782</v>
          </cell>
          <cell r="B713" t="str">
            <v>BATIDA DE PEDRA BRANCO 0,900ML ROYAL-20,56-ST</v>
          </cell>
          <cell r="C713" t="str">
            <v>ROYAL</v>
          </cell>
          <cell r="E713" t="str">
            <v>ROYAL QUIMICA LTDA - EM RECUPERACAO JUDICIAL</v>
          </cell>
          <cell r="F713">
            <v>1053</v>
          </cell>
          <cell r="G713" t="str">
            <v>.............................................</v>
          </cell>
        </row>
        <row r="714">
          <cell r="A714">
            <v>242</v>
          </cell>
          <cell r="B714" t="str">
            <v>BATIDA DE PEDRA PRETA 0,900ML ROYAL-19,02-ST</v>
          </cell>
          <cell r="C714" t="str">
            <v>ROYAL</v>
          </cell>
          <cell r="E714" t="str">
            <v>ROYAL QUIMICA LTDA - EM RECUPERACAO JUDICIAL</v>
          </cell>
          <cell r="F714">
            <v>20038</v>
          </cell>
          <cell r="G714" t="str">
            <v>BATIDA DE PEDRA</v>
          </cell>
        </row>
        <row r="715">
          <cell r="A715">
            <v>20996</v>
          </cell>
          <cell r="B715" t="str">
            <v>BATIDA DE PEDRA WANDA</v>
          </cell>
          <cell r="C715" t="str">
            <v>.</v>
          </cell>
          <cell r="E715" t="str">
            <v>WANDA</v>
          </cell>
          <cell r="F715">
            <v>999999</v>
          </cell>
          <cell r="G715" t="str">
            <v>GRUPO CONVERSAO</v>
          </cell>
        </row>
        <row r="716">
          <cell r="A716">
            <v>10206</v>
          </cell>
          <cell r="B716" t="str">
            <v>BEAR-TEX AVOS TRIANG CINZA NORTON</v>
          </cell>
          <cell r="C716" t="str">
            <v>.</v>
          </cell>
          <cell r="E716" t="str">
            <v>SAINT- GOBAIN DO BRASIL PROD. IND. E CONSTR. LTDA</v>
          </cell>
          <cell r="F716">
            <v>999999</v>
          </cell>
          <cell r="G716" t="str">
            <v>GRUPO CONVERSAO</v>
          </cell>
        </row>
        <row r="717">
          <cell r="A717">
            <v>10207</v>
          </cell>
          <cell r="B717" t="str">
            <v>BEAR-TEX AVOS TRIANG MARROM NORTON</v>
          </cell>
          <cell r="C717" t="str">
            <v>.</v>
          </cell>
          <cell r="E717" t="str">
            <v>SAINT- GOBAIN DO BRASIL PROD. IND. E CONSTR. LTDA</v>
          </cell>
          <cell r="F717">
            <v>999999</v>
          </cell>
          <cell r="G717" t="str">
            <v>GRUPO CONVERSAO</v>
          </cell>
        </row>
        <row r="718">
          <cell r="A718">
            <v>10208</v>
          </cell>
          <cell r="B718" t="str">
            <v>BEAR-TEX AVOS TRIANG UF NORTON</v>
          </cell>
          <cell r="C718" t="str">
            <v>.</v>
          </cell>
          <cell r="E718" t="str">
            <v>SAINT- GOBAIN DO BRASIL PROD. IND. E CONSTR. LTDA</v>
          </cell>
          <cell r="F718">
            <v>999999</v>
          </cell>
          <cell r="G718" t="str">
            <v>GRUPO CONVERSAO</v>
          </cell>
        </row>
        <row r="719">
          <cell r="A719">
            <v>20223</v>
          </cell>
          <cell r="B719" t="str">
            <v>BEAR-TEX F 635 S/CUF NORTON</v>
          </cell>
          <cell r="C719" t="str">
            <v>.</v>
          </cell>
          <cell r="E719" t="str">
            <v>SAINT- GOBAIN DO BRASIL PROD. IND. E CONSTR. LTDA</v>
          </cell>
          <cell r="F719">
            <v>999999</v>
          </cell>
          <cell r="G719" t="str">
            <v>GRUPO CONVERSAO</v>
          </cell>
        </row>
        <row r="720">
          <cell r="A720">
            <v>21159</v>
          </cell>
          <cell r="B720" t="str">
            <v>BETAPRIME 15ML</v>
          </cell>
          <cell r="C720" t="str">
            <v>.</v>
          </cell>
          <cell r="E720" t="str">
            <v>SAGOL PRODUTOS AUTOMOTIVOS LTDA</v>
          </cell>
          <cell r="F720">
            <v>999999</v>
          </cell>
          <cell r="G720" t="str">
            <v>GRUPO CONVERSAO</v>
          </cell>
        </row>
        <row r="721">
          <cell r="A721">
            <v>21066</v>
          </cell>
          <cell r="B721" t="str">
            <v>BICO ATOMIZADOR 3M</v>
          </cell>
          <cell r="C721" t="str">
            <v>3M</v>
          </cell>
          <cell r="E721" t="str">
            <v>3M DO BRASIL LTDA</v>
          </cell>
          <cell r="F721">
            <v>1046</v>
          </cell>
          <cell r="G721" t="str">
            <v>......................................</v>
          </cell>
        </row>
        <row r="722">
          <cell r="A722">
            <v>87088</v>
          </cell>
          <cell r="B722" t="str">
            <v>BICO ATOMIZADOR PSG GRAVITACIONAL 1.2 AZUL 26712 3M</v>
          </cell>
          <cell r="C722" t="str">
            <v>3M</v>
          </cell>
          <cell r="E722" t="str">
            <v>3M DO BRASIL LTDA</v>
          </cell>
          <cell r="F722">
            <v>20023</v>
          </cell>
          <cell r="G722" t="str">
            <v>PISTOLAS</v>
          </cell>
        </row>
        <row r="723">
          <cell r="A723">
            <v>87050</v>
          </cell>
          <cell r="B723" t="str">
            <v>BICO ATOMIZADOR PSG GRAVITACIONAL 1.3 VERDE 26713 3M</v>
          </cell>
          <cell r="C723" t="str">
            <v>3M</v>
          </cell>
          <cell r="E723" t="str">
            <v>3M DO BRASIL LTDA</v>
          </cell>
          <cell r="F723">
            <v>20023</v>
          </cell>
          <cell r="G723" t="str">
            <v>PISTOLAS</v>
          </cell>
        </row>
        <row r="724">
          <cell r="A724">
            <v>87051</v>
          </cell>
          <cell r="B724" t="str">
            <v>BICO ATOMIZADOR PSG GRAVITACIONAL 1.4 LARANJA 26714 3M</v>
          </cell>
          <cell r="C724" t="str">
            <v>3M</v>
          </cell>
          <cell r="E724" t="str">
            <v>3M DO BRASIL LTDA</v>
          </cell>
          <cell r="F724">
            <v>20023</v>
          </cell>
          <cell r="G724" t="str">
            <v>PISTOLAS</v>
          </cell>
        </row>
        <row r="725">
          <cell r="A725">
            <v>87089</v>
          </cell>
          <cell r="B725" t="str">
            <v>BICO ATOMIZADOR PSG GRAVITACIONAL FINE FINISH 1.2 26714 3M</v>
          </cell>
          <cell r="C725" t="str">
            <v>3M</v>
          </cell>
          <cell r="E725" t="str">
            <v>3M DO BRASIL LTDA</v>
          </cell>
          <cell r="F725">
            <v>20023</v>
          </cell>
          <cell r="G725" t="str">
            <v>PISTOLAS</v>
          </cell>
        </row>
        <row r="726">
          <cell r="A726">
            <v>87090</v>
          </cell>
          <cell r="B726" t="str">
            <v>BICO ATOMIZADOR PSG GRAVITACIONAL FINE FINISH 1.3 26714 3M</v>
          </cell>
          <cell r="C726" t="str">
            <v>3M</v>
          </cell>
          <cell r="E726" t="str">
            <v>3M DO BRASIL LTDA</v>
          </cell>
          <cell r="F726">
            <v>20023</v>
          </cell>
          <cell r="G726" t="str">
            <v>PISTOLAS</v>
          </cell>
        </row>
        <row r="727">
          <cell r="A727">
            <v>20794</v>
          </cell>
          <cell r="B727" t="str">
            <v>BICO DE FLUIDO 1.4 MM EURO TECHNIKER</v>
          </cell>
          <cell r="C727" t="str">
            <v>.</v>
          </cell>
          <cell r="E727" t="str">
            <v>EURO TECHNIKER COM. IMP. E EXP. DE EQUIP. IND. LTD</v>
          </cell>
          <cell r="F727">
            <v>999999</v>
          </cell>
          <cell r="G727" t="str">
            <v>GRUPO CONVERSAO</v>
          </cell>
        </row>
        <row r="728">
          <cell r="A728">
            <v>22600</v>
          </cell>
          <cell r="B728" t="str">
            <v>BICO DE FLUIDO PARA PISTOLA AS-1001 1.8 EURO TECHNIKER</v>
          </cell>
          <cell r="C728" t="str">
            <v>.</v>
          </cell>
          <cell r="E728" t="str">
            <v>EURO TECHNIKER COM. IMP. E EXP. DE EQUIP. IND. LTD</v>
          </cell>
          <cell r="F728">
            <v>999999</v>
          </cell>
          <cell r="G728" t="str">
            <v>GRUPO CONVERSAO</v>
          </cell>
        </row>
        <row r="729">
          <cell r="A729">
            <v>24343</v>
          </cell>
          <cell r="B729" t="str">
            <v>BICO DE LIMPEZA C/ TERM. RODO-AR PRETO C/ PORCA SCHWEERS</v>
          </cell>
          <cell r="C729" t="str">
            <v>SCHWEERS</v>
          </cell>
          <cell r="E729" t="str">
            <v>SCHWEERS METALURGICA EIRELI</v>
          </cell>
          <cell r="F729">
            <v>20028</v>
          </cell>
          <cell r="G729" t="str">
            <v>APLICADORES / ADAPTADORES / ENGATES / SUPORTES</v>
          </cell>
        </row>
        <row r="730">
          <cell r="A730">
            <v>22029</v>
          </cell>
          <cell r="B730" t="str">
            <v>BICO DE SOLDA 0,8MM BAND</v>
          </cell>
          <cell r="C730" t="str">
            <v>.</v>
          </cell>
          <cell r="E730" t="str">
            <v>BAND EQUIPAMENTOS E MAQUINAS REPUXADORAS LTDA EPP</v>
          </cell>
          <cell r="F730">
            <v>999999</v>
          </cell>
          <cell r="G730" t="str">
            <v>GRUPO CONVERSAO</v>
          </cell>
        </row>
        <row r="731">
          <cell r="A731">
            <v>22125</v>
          </cell>
          <cell r="B731" t="str">
            <v>BICO DE SOLDA 0,9MM BAND EQ</v>
          </cell>
          <cell r="C731" t="str">
            <v>.</v>
          </cell>
          <cell r="E731" t="str">
            <v>BAND EQUIPAMENTOS E MAQUINAS REPUXADORAS LTDA EPP</v>
          </cell>
          <cell r="F731">
            <v>999999</v>
          </cell>
          <cell r="G731" t="str">
            <v>GRUPO CONVERSAO</v>
          </cell>
        </row>
        <row r="732">
          <cell r="A732">
            <v>86976</v>
          </cell>
          <cell r="B732" t="str">
            <v>BICO P/ TORNEIRA JARDIM PVC C/ PORCA PRETA HERC</v>
          </cell>
          <cell r="C732" t="str">
            <v>HERC</v>
          </cell>
          <cell r="E732" t="str">
            <v>IND DE PLASTICOS HERC LTDA</v>
          </cell>
          <cell r="F732">
            <v>30043</v>
          </cell>
          <cell r="G732" t="str">
            <v>TORNEIRA/DUCHA</v>
          </cell>
        </row>
        <row r="733">
          <cell r="A733">
            <v>21589</v>
          </cell>
          <cell r="B733" t="str">
            <v>BICO PMX 30</v>
          </cell>
          <cell r="C733" t="str">
            <v>.</v>
          </cell>
          <cell r="E733" t="str">
            <v>EXAUSTEC SISTEMAS DE VENT. E AUT. IND LTDA EPP</v>
          </cell>
          <cell r="F733">
            <v>999999</v>
          </cell>
          <cell r="G733" t="str">
            <v>GRUPO CONVERSAO</v>
          </cell>
        </row>
        <row r="734">
          <cell r="A734">
            <v>24307</v>
          </cell>
          <cell r="B734" t="str">
            <v>BLACKOUT REVITALIZADOR DE PARACHOQUES 100GR AUTOAMERICA</v>
          </cell>
          <cell r="C734" t="str">
            <v>AUTO AMERICA</v>
          </cell>
          <cell r="E734" t="str">
            <v>AUTOAMERICA IMP.EXP. DE PROD. AUTO. LTDA</v>
          </cell>
          <cell r="F734">
            <v>20006</v>
          </cell>
          <cell r="G734" t="str">
            <v>CERA  / LIMPEZA /  POLIMENTO VEICULAR</v>
          </cell>
        </row>
        <row r="735">
          <cell r="A735">
            <v>87191</v>
          </cell>
          <cell r="B735" t="str">
            <v>BLACKOUT SELANTE P/ PNEUS E BORRACHAS 1L AUTOLIMPE</v>
          </cell>
          <cell r="C735" t="str">
            <v>AUTOLIMPE</v>
          </cell>
          <cell r="E735" t="str">
            <v>AUTOLIMPE INDUSTRIA E COMERCIO DE SANEANTES EIRELI</v>
          </cell>
          <cell r="F735">
            <v>20006</v>
          </cell>
          <cell r="G735" t="str">
            <v>CERA  / LIMPEZA /  POLIMENTO VEICULAR</v>
          </cell>
        </row>
        <row r="736">
          <cell r="A736">
            <v>24227</v>
          </cell>
          <cell r="B736" t="str">
            <v>BLEND ALL IN ONE 500ML VONIXX</v>
          </cell>
          <cell r="C736" t="str">
            <v>VONIXX</v>
          </cell>
          <cell r="E736" t="str">
            <v>VONIXX INDUSTRIA E COMERCIO DE POLIDORES LTDA</v>
          </cell>
          <cell r="F736">
            <v>20011</v>
          </cell>
          <cell r="G736" t="str">
            <v>LINHA DE HIGENIZAÇÃO E ESTÉTICA  AUTOMOTIVA VONIX</v>
          </cell>
        </row>
        <row r="737">
          <cell r="A737">
            <v>24291</v>
          </cell>
          <cell r="B737" t="str">
            <v>BLEND BLACK WAX 100ML VONIXX</v>
          </cell>
          <cell r="C737" t="str">
            <v>VONIXX</v>
          </cell>
          <cell r="E737" t="str">
            <v>VONIXX INDUSTRIA E COMERCIO DE POLIDORES LTDA</v>
          </cell>
          <cell r="F737">
            <v>20011</v>
          </cell>
          <cell r="G737" t="str">
            <v>LINHA DE HIGENIZAÇÃO E ESTÉTICA  AUTOMOTIVA VONIX</v>
          </cell>
        </row>
        <row r="738">
          <cell r="A738">
            <v>83821</v>
          </cell>
          <cell r="B738" t="str">
            <v>BLEND CLEANER WAX 500ML VONIXX</v>
          </cell>
          <cell r="C738" t="str">
            <v>VONIXX</v>
          </cell>
          <cell r="E738" t="str">
            <v>VONIXX INDUSTRIA E COMERCIO DE POLIDORES LTDA</v>
          </cell>
          <cell r="F738">
            <v>20011</v>
          </cell>
          <cell r="G738" t="str">
            <v>LINHA DE HIGENIZAÇÃO E ESTÉTICA  AUTOMOTIVA VONIX</v>
          </cell>
        </row>
        <row r="739">
          <cell r="A739">
            <v>83785</v>
          </cell>
          <cell r="B739" t="str">
            <v>BLEND METAL POLISH 150G VONIXX</v>
          </cell>
          <cell r="C739" t="str">
            <v>VONIXX</v>
          </cell>
          <cell r="E739" t="str">
            <v>VONIXX INDUSTRIA E COMERCIO DE POLIDORES LTDA</v>
          </cell>
          <cell r="F739">
            <v>20011</v>
          </cell>
          <cell r="G739" t="str">
            <v>LINHA DE HIGENIZAÇÃO E ESTÉTICA  AUTOMOTIVA VONIX</v>
          </cell>
        </row>
        <row r="740">
          <cell r="A740">
            <v>24228</v>
          </cell>
          <cell r="B740" t="str">
            <v>BLEND PASTE WAX 100ML VONIXX</v>
          </cell>
          <cell r="C740" t="str">
            <v>VONIXX</v>
          </cell>
          <cell r="E740" t="str">
            <v>VONIXX INDUSTRIA E COMERCIO DE POLIDORES LTDA</v>
          </cell>
          <cell r="F740">
            <v>20011</v>
          </cell>
          <cell r="G740" t="str">
            <v>LINHA DE HIGENIZAÇÃO E ESTÉTICA  AUTOMOTIVA VONIX</v>
          </cell>
        </row>
        <row r="741">
          <cell r="A741">
            <v>10002</v>
          </cell>
          <cell r="B741" t="str">
            <v>BLEND PREP. SIKKENS</v>
          </cell>
          <cell r="C741" t="str">
            <v>.</v>
          </cell>
          <cell r="E741" t="str">
            <v>SIKKENS</v>
          </cell>
          <cell r="F741">
            <v>999999</v>
          </cell>
          <cell r="G741" t="str">
            <v>GRUPO CONVERSAO</v>
          </cell>
        </row>
        <row r="742">
          <cell r="A742">
            <v>83870</v>
          </cell>
          <cell r="B742" t="str">
            <v>BLEND SPRAY 500ML VONIXX</v>
          </cell>
          <cell r="C742" t="str">
            <v>VONIXX</v>
          </cell>
          <cell r="E742" t="str">
            <v>VONIXX INDUSTRIA E COMERCIO DE POLIDORES LTDA</v>
          </cell>
          <cell r="F742">
            <v>20011</v>
          </cell>
          <cell r="G742" t="str">
            <v>LINHA DE HIGENIZAÇÃO E ESTÉTICA  AUTOMOTIVA VONIX</v>
          </cell>
        </row>
        <row r="743">
          <cell r="A743">
            <v>24292</v>
          </cell>
          <cell r="B743" t="str">
            <v>BLEND SPRAY BLACK 500ML VONIXX</v>
          </cell>
          <cell r="C743" t="str">
            <v>VONIXX</v>
          </cell>
          <cell r="E743" t="str">
            <v>VONIXX INDUSTRIA E COMERCIO DE POLIDORES LTDA</v>
          </cell>
          <cell r="F743">
            <v>20011</v>
          </cell>
          <cell r="G743" t="str">
            <v>LINHA DE HIGENIZAÇÃO E ESTÉTICA  AUTOMOTIVA VONIX</v>
          </cell>
        </row>
        <row r="744">
          <cell r="A744">
            <v>64</v>
          </cell>
          <cell r="B744" t="str">
            <v>BLOCO DE ESPUMA 60MMX130MMX225MM PURPLEX</v>
          </cell>
          <cell r="C744" t="str">
            <v>PURPLEX</v>
          </cell>
          <cell r="E744" t="str">
            <v>INDUSTRIA DE LIXADORES PURPER LTDA</v>
          </cell>
          <cell r="F744">
            <v>20028</v>
          </cell>
          <cell r="G744" t="str">
            <v>APLICADORES / ADAPTADORES / ENGATES / SUPORTES</v>
          </cell>
        </row>
        <row r="745">
          <cell r="A745">
            <v>23695</v>
          </cell>
          <cell r="B745" t="str">
            <v>BLOCO DE REQUISIÇÃO SAGA</v>
          </cell>
          <cell r="C745" t="str">
            <v>.</v>
          </cell>
          <cell r="E745" t="str">
            <v>FORNECEDOR CONVERSAO</v>
          </cell>
          <cell r="F745">
            <v>999999</v>
          </cell>
          <cell r="G745" t="str">
            <v>GRUPO CONVERSAO</v>
          </cell>
        </row>
        <row r="746">
          <cell r="A746">
            <v>22095</v>
          </cell>
          <cell r="B746" t="str">
            <v>BLOQUEADOR BORBOLETA BAND EQ</v>
          </cell>
          <cell r="C746" t="str">
            <v>.</v>
          </cell>
          <cell r="E746" t="str">
            <v>BAND EQUIPAMENTOS E MAQUINAS REPUXADORAS LTDA EPP</v>
          </cell>
          <cell r="F746">
            <v>999999</v>
          </cell>
          <cell r="G746" t="str">
            <v>GRUPO CONVERSAO</v>
          </cell>
        </row>
        <row r="747">
          <cell r="A747">
            <v>22028</v>
          </cell>
          <cell r="B747" t="str">
            <v>BLOQUEADOR COMPLETO BAND</v>
          </cell>
          <cell r="C747" t="str">
            <v>.</v>
          </cell>
          <cell r="E747" t="str">
            <v>BAND EQUIPAMENTOS E MAQUINAS REPUXADORAS LTDA EPP</v>
          </cell>
          <cell r="F747">
            <v>999999</v>
          </cell>
          <cell r="G747" t="str">
            <v>GRUPO CONVERSAO</v>
          </cell>
        </row>
        <row r="748">
          <cell r="A748">
            <v>23405</v>
          </cell>
          <cell r="B748" t="str">
            <v>BOB TK 90 PREMIUM - BONIFICAÇÃO</v>
          </cell>
          <cell r="C748" t="str">
            <v>.</v>
          </cell>
          <cell r="E748" t="str">
            <v>MADRUGA PAPEL E PAPELAO</v>
          </cell>
          <cell r="F748">
            <v>999999</v>
          </cell>
          <cell r="G748" t="str">
            <v>GRUPO CONVERSAO</v>
          </cell>
        </row>
        <row r="749">
          <cell r="A749">
            <v>23356</v>
          </cell>
          <cell r="B749" t="str">
            <v>BOB TSK 90</v>
          </cell>
          <cell r="C749" t="str">
            <v>.</v>
          </cell>
          <cell r="E749" t="str">
            <v>MADRUGA PAPEL E PAPELAO</v>
          </cell>
          <cell r="F749">
            <v>999999</v>
          </cell>
          <cell r="G749" t="str">
            <v>GRUPO CONVERSAO</v>
          </cell>
        </row>
        <row r="750">
          <cell r="A750">
            <v>21810</v>
          </cell>
          <cell r="B750" t="str">
            <v>BOBINA DE PAPEL SEMIKRAFT 90CM X 3,5KG</v>
          </cell>
          <cell r="C750" t="str">
            <v>.</v>
          </cell>
          <cell r="E750" t="str">
            <v>SHERWIN - WILLIAMS DO BRASIL IND. E COM. LTDA</v>
          </cell>
          <cell r="F750">
            <v>999999</v>
          </cell>
          <cell r="G750" t="str">
            <v>GRUPO CONVERSAO</v>
          </cell>
        </row>
        <row r="751">
          <cell r="A751">
            <v>21811</v>
          </cell>
          <cell r="B751" t="str">
            <v>BOBINA PAPEL KRAFT 90CM X 4,5KG</v>
          </cell>
          <cell r="C751" t="str">
            <v>.</v>
          </cell>
          <cell r="E751" t="str">
            <v>SHERWIN - WILLIAMS DO BRASIL IND. E COM. LTDA</v>
          </cell>
          <cell r="F751">
            <v>999999</v>
          </cell>
          <cell r="G751" t="str">
            <v>GRUPO CONVERSAO</v>
          </cell>
        </row>
        <row r="752">
          <cell r="A752">
            <v>23534</v>
          </cell>
          <cell r="B752" t="str">
            <v>BOBINA TERMICA 80X40 P/ LOJAS 1,3,5,6</v>
          </cell>
          <cell r="C752" t="str">
            <v>ETITEC</v>
          </cell>
          <cell r="E752" t="str">
            <v>ETITEC SOLUCOES INTELIGENTES</v>
          </cell>
          <cell r="F752">
            <v>999999</v>
          </cell>
          <cell r="G752" t="str">
            <v>GRUPO CONVERSAO</v>
          </cell>
        </row>
        <row r="753">
          <cell r="A753">
            <v>23793</v>
          </cell>
          <cell r="B753" t="str">
            <v>BOBINA TERMICA 80X40 PERSONALIZADA</v>
          </cell>
          <cell r="C753" t="str">
            <v>ETITEC</v>
          </cell>
          <cell r="E753" t="str">
            <v>ETITEC SOLUCOES INTELIGENTES</v>
          </cell>
          <cell r="F753">
            <v>999999</v>
          </cell>
          <cell r="G753" t="str">
            <v>GRUPO CONVERSAO</v>
          </cell>
        </row>
        <row r="754">
          <cell r="A754">
            <v>23614</v>
          </cell>
          <cell r="B754" t="str">
            <v>BOBINA TERMICA 80X80 P/ AS LOJAS 002,004</v>
          </cell>
          <cell r="C754" t="str">
            <v>.</v>
          </cell>
          <cell r="E754" t="str">
            <v>ETITEC PH COMERCIO</v>
          </cell>
          <cell r="F754">
            <v>999999</v>
          </cell>
          <cell r="G754" t="str">
            <v>GRUPO CONVERSAO</v>
          </cell>
        </row>
        <row r="755">
          <cell r="A755">
            <v>23792</v>
          </cell>
          <cell r="B755" t="str">
            <v>BOBINA TERMICA 80X80 PERSONALIZADA</v>
          </cell>
          <cell r="C755" t="str">
            <v>ETITEC</v>
          </cell>
          <cell r="E755" t="str">
            <v>ETITEC SOLUCOES INTELIGENTES</v>
          </cell>
          <cell r="F755">
            <v>999999</v>
          </cell>
          <cell r="G755" t="str">
            <v>GRUPO CONVERSAO</v>
          </cell>
        </row>
        <row r="756">
          <cell r="A756">
            <v>22268</v>
          </cell>
          <cell r="B756" t="str">
            <v>BOCAL MIG CROMADA I BAND EQ</v>
          </cell>
          <cell r="C756" t="str">
            <v>.</v>
          </cell>
          <cell r="E756" t="str">
            <v>BAND EQUIPAMENTOS E MAQUINAS REPUXADORAS LTDA EPP</v>
          </cell>
          <cell r="F756">
            <v>999999</v>
          </cell>
          <cell r="G756" t="str">
            <v>GRUPO CONVERSAO</v>
          </cell>
        </row>
        <row r="757">
          <cell r="A757">
            <v>85721</v>
          </cell>
          <cell r="B757" t="str">
            <v>BOINA 3" ESPUMA CORTE/REFINO DIMENSION</v>
          </cell>
          <cell r="C757" t="str">
            <v>MAXI RUBBER</v>
          </cell>
          <cell r="E757" t="str">
            <v>MAXI RUBBER INDUSTRIAS QUIMICAS LTDA</v>
          </cell>
          <cell r="F757">
            <v>20010</v>
          </cell>
          <cell r="G757" t="str">
            <v>BOINAS PARA POLIMENTO</v>
          </cell>
        </row>
        <row r="758">
          <cell r="A758">
            <v>85723</v>
          </cell>
          <cell r="B758" t="str">
            <v>BOINA 3" LA HIBRID DIMENSION</v>
          </cell>
          <cell r="C758" t="str">
            <v>MAXI RUBBER</v>
          </cell>
          <cell r="E758" t="str">
            <v>MAXI RUBBER INDUSTRIAS QUIMICAS LTDA</v>
          </cell>
          <cell r="F758">
            <v>20010</v>
          </cell>
          <cell r="G758" t="str">
            <v>BOINAS PARA POLIMENTO</v>
          </cell>
        </row>
        <row r="759">
          <cell r="A759">
            <v>85253</v>
          </cell>
          <cell r="B759" t="str">
            <v>BOINA 5" ESP CORTE BRANCA MAXI RUBBER</v>
          </cell>
          <cell r="C759" t="str">
            <v>MAXI RUBBER</v>
          </cell>
          <cell r="E759" t="str">
            <v>MAXI RUBBER INDUSTRIAS QUIMICAS LTDA</v>
          </cell>
          <cell r="F759">
            <v>20010</v>
          </cell>
          <cell r="G759" t="str">
            <v>BOINAS PARA POLIMENTO</v>
          </cell>
        </row>
        <row r="760">
          <cell r="A760">
            <v>85608</v>
          </cell>
          <cell r="B760" t="str">
            <v>BOINA 5" ESP REFINO LARANJA MAXI RUBBER</v>
          </cell>
          <cell r="C760" t="str">
            <v>MAXI RUBBER</v>
          </cell>
          <cell r="E760" t="str">
            <v>MAXI RUBBER INDUSTRIAS QUIMICAS LTDA</v>
          </cell>
          <cell r="F760">
            <v>20010</v>
          </cell>
          <cell r="G760" t="str">
            <v>BOINAS PARA POLIMENTO</v>
          </cell>
        </row>
        <row r="761">
          <cell r="A761">
            <v>85252</v>
          </cell>
          <cell r="B761" t="str">
            <v>BOINA 5" LA HIBRID MAXI RUBBER</v>
          </cell>
          <cell r="C761" t="str">
            <v>MAXI RUBBER</v>
          </cell>
          <cell r="E761" t="str">
            <v>MAXI RUBBER INDUSTRIAS QUIMICAS LTDA</v>
          </cell>
          <cell r="F761">
            <v>20010</v>
          </cell>
          <cell r="G761" t="str">
            <v>BOINAS PARA POLIMENTO</v>
          </cell>
        </row>
        <row r="762">
          <cell r="A762">
            <v>85610</v>
          </cell>
          <cell r="B762" t="str">
            <v>BOINA 6" ESP CORTE BRANCA MAXI RUBBER</v>
          </cell>
          <cell r="C762" t="str">
            <v>MAXI RUBBER</v>
          </cell>
          <cell r="E762" t="str">
            <v>MAXI RUBBER INDUSTRIAS QUIMICAS LTDA</v>
          </cell>
          <cell r="F762">
            <v>20010</v>
          </cell>
          <cell r="G762" t="str">
            <v>BOINAS PARA POLIMENTO</v>
          </cell>
        </row>
        <row r="763">
          <cell r="A763">
            <v>85609</v>
          </cell>
          <cell r="B763" t="str">
            <v>BOINA 6" ESP REFINO LARANJA MAXI RUBBER</v>
          </cell>
          <cell r="C763" t="str">
            <v>MAXI RUBBER</v>
          </cell>
          <cell r="E763" t="str">
            <v>MAXI RUBBER INDUSTRIAS QUIMICAS LTDA</v>
          </cell>
          <cell r="F763">
            <v>20010</v>
          </cell>
          <cell r="G763" t="str">
            <v>BOINAS PARA POLIMENTO</v>
          </cell>
        </row>
        <row r="764">
          <cell r="A764">
            <v>85722</v>
          </cell>
          <cell r="B764" t="str">
            <v>BOINA 6" ESPUMA LUSTRO AZUL DIMENSION</v>
          </cell>
          <cell r="C764" t="str">
            <v>MAXI RUBBER</v>
          </cell>
          <cell r="E764" t="str">
            <v>MAXI RUBBER INDUSTRIAS QUIMICAS LTDA</v>
          </cell>
          <cell r="F764">
            <v>20010</v>
          </cell>
          <cell r="G764" t="str">
            <v>BOINAS PARA POLIMENTO</v>
          </cell>
        </row>
        <row r="765">
          <cell r="A765">
            <v>20810</v>
          </cell>
          <cell r="B765" t="str">
            <v>BOINA DE ESPUMA AMARELA 7,5 BUFF SHINE</v>
          </cell>
          <cell r="C765" t="str">
            <v>.</v>
          </cell>
          <cell r="E765" t="str">
            <v>AUTOAMERICA IMP.EXP. DE PROD. AUTO. LTDA</v>
          </cell>
          <cell r="F765">
            <v>999999</v>
          </cell>
          <cell r="G765" t="str">
            <v>GRUPO CONVERSAO</v>
          </cell>
        </row>
        <row r="766">
          <cell r="A766">
            <v>24186</v>
          </cell>
          <cell r="B766" t="str">
            <v>BOINA DE ESPUMA AMARELA LOW COST REFINO AUTOAMERICA</v>
          </cell>
          <cell r="C766" t="str">
            <v>.</v>
          </cell>
          <cell r="E766" t="str">
            <v>AUTOAMERICA IMP.EXP. DE PROD. AUTO. LTDA</v>
          </cell>
          <cell r="F766">
            <v>20010</v>
          </cell>
          <cell r="G766" t="str">
            <v>BOINAS PARA POLIMENTO</v>
          </cell>
        </row>
        <row r="767">
          <cell r="A767">
            <v>10346</v>
          </cell>
          <cell r="B767" t="str">
            <v>BOINA DE ESPUMA AMARELA MEGUIARS</v>
          </cell>
          <cell r="C767" t="str">
            <v>.</v>
          </cell>
          <cell r="E767" t="str">
            <v>MAXI RUBBER INDUSTRIAS QUIMICAS LTDA</v>
          </cell>
          <cell r="F767">
            <v>999999</v>
          </cell>
          <cell r="G767" t="str">
            <v>GRUPO CONVERSAO</v>
          </cell>
        </row>
        <row r="768">
          <cell r="A768">
            <v>20134</v>
          </cell>
          <cell r="B768" t="str">
            <v>BOINA DE ESPUMA AZUL ULTRAFINA C/VELCRO PN5733 3M</v>
          </cell>
          <cell r="C768" t="str">
            <v>3M</v>
          </cell>
          <cell r="E768" t="str">
            <v>3M DO BRASIL LTDA</v>
          </cell>
          <cell r="F768">
            <v>20010</v>
          </cell>
          <cell r="G768" t="str">
            <v>BOINAS PARA POLIMENTO</v>
          </cell>
        </row>
        <row r="769">
          <cell r="A769">
            <v>21270</v>
          </cell>
          <cell r="B769" t="str">
            <v>BOINA DE ESPUMA BLUE WAFFLE BUFF SHINE</v>
          </cell>
          <cell r="C769" t="str">
            <v>.</v>
          </cell>
          <cell r="E769" t="str">
            <v>AUTOAMERICA IMP.EXP. DE PROD. AUTO. LTDA</v>
          </cell>
          <cell r="F769">
            <v>1020</v>
          </cell>
          <cell r="G769" t="str">
            <v>....................</v>
          </cell>
        </row>
        <row r="770">
          <cell r="A770">
            <v>22558</v>
          </cell>
          <cell r="B770" t="str">
            <v>BOINA DE ESPUMA BRANCA 6P PN33284 3M</v>
          </cell>
          <cell r="C770" t="str">
            <v>3M</v>
          </cell>
          <cell r="E770" t="str">
            <v>3M DO BRASIL LTDA</v>
          </cell>
          <cell r="F770">
            <v>20010</v>
          </cell>
          <cell r="G770" t="str">
            <v>BOINAS PARA POLIMENTO</v>
          </cell>
        </row>
        <row r="771">
          <cell r="A771">
            <v>10066</v>
          </cell>
          <cell r="B771" t="str">
            <v>BOINA DE ESPUMA CINZA C/ BORDA PN05738 3M</v>
          </cell>
          <cell r="C771" t="str">
            <v>3M</v>
          </cell>
          <cell r="E771" t="str">
            <v>3M DO BRASIL LTDA</v>
          </cell>
          <cell r="F771">
            <v>20010</v>
          </cell>
          <cell r="G771" t="str">
            <v>BOINAS PARA POLIMENTO</v>
          </cell>
        </row>
        <row r="772">
          <cell r="A772">
            <v>10139</v>
          </cell>
          <cell r="B772" t="str">
            <v>BOINA DE ESPUMA COLOR BRILHO FACE ÚNICA</v>
          </cell>
          <cell r="C772" t="str">
            <v>COLOR BRILHO</v>
          </cell>
          <cell r="E772" t="str">
            <v>COLOR BRILHO PRODUTOS AUTOIMOTIVOS</v>
          </cell>
          <cell r="F772">
            <v>20010</v>
          </cell>
          <cell r="G772" t="str">
            <v>BOINAS PARA POLIMENTO</v>
          </cell>
        </row>
        <row r="773">
          <cell r="A773">
            <v>21847</v>
          </cell>
          <cell r="B773" t="str">
            <v>BOINA DE ESPUMA COM PLUMA 8 NORTON</v>
          </cell>
          <cell r="C773" t="str">
            <v>.</v>
          </cell>
          <cell r="E773" t="str">
            <v>SAINT- GOBAIN DO BRASIL PROD. IND. E CONSTR. LTDA</v>
          </cell>
          <cell r="F773">
            <v>999999</v>
          </cell>
          <cell r="G773" t="str">
            <v>GRUPO CONVERSAO</v>
          </cell>
        </row>
        <row r="774">
          <cell r="A774">
            <v>85507</v>
          </cell>
          <cell r="B774" t="str">
            <v>BOINA DE ESPUMA CORTE ROTO 5 3M 34122</v>
          </cell>
          <cell r="C774" t="str">
            <v>3M</v>
          </cell>
          <cell r="E774" t="str">
            <v>3M DO BRASIL LTDA</v>
          </cell>
          <cell r="F774">
            <v>20010</v>
          </cell>
          <cell r="G774" t="str">
            <v>BOINAS PARA POLIMENTO</v>
          </cell>
        </row>
        <row r="775">
          <cell r="A775">
            <v>21558</v>
          </cell>
          <cell r="B775" t="str">
            <v>BOINA DE ESPUMA DUPLA FACE COLOR BRILHO</v>
          </cell>
          <cell r="C775" t="str">
            <v>.</v>
          </cell>
          <cell r="E775" t="str">
            <v>COLOR BRILHO PRODUTOS AUTOIMOTIVOS</v>
          </cell>
          <cell r="F775">
            <v>999999</v>
          </cell>
          <cell r="G775" t="str">
            <v>GRUPO CONVERSAO</v>
          </cell>
        </row>
        <row r="776">
          <cell r="A776">
            <v>21559</v>
          </cell>
          <cell r="B776" t="str">
            <v>BOINA DE ESPUMA ESPECIAL COLOR BRILHO</v>
          </cell>
          <cell r="C776" t="str">
            <v>.</v>
          </cell>
          <cell r="E776" t="str">
            <v>COLOR BRILHO PRODUTOS AUTOIMOTIVOS</v>
          </cell>
          <cell r="F776">
            <v>999999</v>
          </cell>
          <cell r="G776" t="str">
            <v>GRUPO CONVERSAO</v>
          </cell>
        </row>
        <row r="777">
          <cell r="A777">
            <v>23712</v>
          </cell>
          <cell r="B777" t="str">
            <v>BOINA DE ESPUMA FACE UNICA PRETA 8P DT AUTOMOTIVE</v>
          </cell>
          <cell r="C777" t="str">
            <v>NEW PAD</v>
          </cell>
          <cell r="E777" t="str">
            <v>NEWPAD PRODUTOS AUTOMOTIVOS LTDA</v>
          </cell>
          <cell r="F777">
            <v>20010</v>
          </cell>
          <cell r="G777" t="str">
            <v>BOINAS PARA POLIMENTO</v>
          </cell>
        </row>
        <row r="778">
          <cell r="A778">
            <v>23711</v>
          </cell>
          <cell r="B778" t="str">
            <v>BOINA DE ESPUMA FACE UNICA PRETA C/VELCRO 3P DT AUTOMOTIVE</v>
          </cell>
          <cell r="C778" t="str">
            <v>NEW PAD</v>
          </cell>
          <cell r="E778" t="str">
            <v>NEWPAD PRODUTOS AUTOMOTIVOS LTDA</v>
          </cell>
          <cell r="F778">
            <v>20010</v>
          </cell>
          <cell r="G778" t="str">
            <v>BOINAS PARA POLIMENTO</v>
          </cell>
        </row>
        <row r="779">
          <cell r="A779">
            <v>85508</v>
          </cell>
          <cell r="B779" t="str">
            <v>BOINA DE ESPUMA FINAL ROTO 5 3M 34123</v>
          </cell>
          <cell r="C779" t="str">
            <v>3M</v>
          </cell>
          <cell r="E779" t="str">
            <v>3M DO BRASIL LTDA</v>
          </cell>
          <cell r="F779">
            <v>20010</v>
          </cell>
          <cell r="G779" t="str">
            <v>BOINAS PARA POLIMENTO</v>
          </cell>
        </row>
        <row r="780">
          <cell r="A780">
            <v>21324</v>
          </cell>
          <cell r="B780" t="str">
            <v>BOINA DE ESPUMA LARANJA AGRESSIVA</v>
          </cell>
          <cell r="C780" t="str">
            <v>.</v>
          </cell>
          <cell r="E780" t="str">
            <v>CARVIC COM VER DE PROD E EQ P/ REP AUTO LTDA</v>
          </cell>
          <cell r="F780">
            <v>1020</v>
          </cell>
          <cell r="G780" t="str">
            <v>....................</v>
          </cell>
        </row>
        <row r="781">
          <cell r="A781">
            <v>84840</v>
          </cell>
          <cell r="B781" t="str">
            <v>BOINA DE ESPUMA MONO FACE 5P NORTON</v>
          </cell>
          <cell r="C781" t="str">
            <v>NORTON</v>
          </cell>
          <cell r="E781" t="str">
            <v>SAINT- GOBAIN DO BRASIL PROD. IND. E CONSTR. LTDA</v>
          </cell>
          <cell r="F781">
            <v>20010</v>
          </cell>
          <cell r="G781" t="str">
            <v>BOINAS PARA POLIMENTO</v>
          </cell>
        </row>
        <row r="782">
          <cell r="A782">
            <v>21041</v>
          </cell>
          <cell r="B782" t="str">
            <v>BOINA DE ESPUMA PRETA 7,5 BUFF SHINE</v>
          </cell>
          <cell r="C782" t="str">
            <v>.</v>
          </cell>
          <cell r="E782" t="str">
            <v>AUTOAMERICA IMP.EXP. DE PROD. AUTO. LTDA</v>
          </cell>
          <cell r="F782">
            <v>999999</v>
          </cell>
          <cell r="G782" t="str">
            <v>GRUPO CONVERSAO</v>
          </cell>
        </row>
        <row r="783">
          <cell r="A783">
            <v>24261</v>
          </cell>
          <cell r="B783" t="str">
            <v>BOINA DE ESPUMA ROXA ER 6P 3M</v>
          </cell>
          <cell r="C783" t="str">
            <v>3M</v>
          </cell>
          <cell r="E783" t="str">
            <v>3M DO BRASIL LTDA</v>
          </cell>
          <cell r="F783">
            <v>20010</v>
          </cell>
          <cell r="G783" t="str">
            <v>BOINAS PARA POLIMENTO</v>
          </cell>
        </row>
        <row r="784">
          <cell r="A784">
            <v>24262</v>
          </cell>
          <cell r="B784" t="str">
            <v>BOINA DE ESPUMA ROXA ER 8P PN33035 3M</v>
          </cell>
          <cell r="C784" t="str">
            <v>3M</v>
          </cell>
          <cell r="E784" t="str">
            <v>3M DO BRASIL LTDA</v>
          </cell>
          <cell r="F784">
            <v>20010</v>
          </cell>
          <cell r="G784" t="str">
            <v>BOINAS PARA POLIMENTO</v>
          </cell>
        </row>
        <row r="785">
          <cell r="A785">
            <v>83949</v>
          </cell>
          <cell r="B785" t="str">
            <v>BOINA DE ESPUMA ROXA FACE UNICA 8P PN33036 3M</v>
          </cell>
          <cell r="C785" t="str">
            <v>3M</v>
          </cell>
          <cell r="E785" t="str">
            <v>3M DO BRASIL LTDA</v>
          </cell>
          <cell r="F785">
            <v>20010</v>
          </cell>
          <cell r="G785" t="str">
            <v>BOINAS PARA POLIMENTO</v>
          </cell>
        </row>
        <row r="786">
          <cell r="A786">
            <v>10347</v>
          </cell>
          <cell r="B786" t="str">
            <v>BOINA DE ESPUMA ROXA MEGUIARS</v>
          </cell>
          <cell r="C786" t="str">
            <v>.</v>
          </cell>
          <cell r="E786" t="str">
            <v>MAXI RUBBER INDUSTRIAS QUIMICAS LTDA</v>
          </cell>
          <cell r="F786">
            <v>999999</v>
          </cell>
          <cell r="G786" t="str">
            <v>GRUPO CONVERSAO</v>
          </cell>
        </row>
        <row r="787">
          <cell r="A787">
            <v>22053</v>
          </cell>
          <cell r="B787" t="str">
            <v>BOINA DE ESPUMA VERDE 8P PN33291 3M</v>
          </cell>
          <cell r="C787" t="str">
            <v>3M</v>
          </cell>
          <cell r="E787" t="str">
            <v>3M DO BRASIL LTDA</v>
          </cell>
          <cell r="F787">
            <v>20010</v>
          </cell>
          <cell r="G787" t="str">
            <v>BOINAS PARA POLIMENTO</v>
          </cell>
        </row>
        <row r="788">
          <cell r="A788">
            <v>22054</v>
          </cell>
          <cell r="B788" t="str">
            <v>BOINA DE ESPUMA VERDE ER 6P 3M</v>
          </cell>
          <cell r="C788" t="str">
            <v>3M</v>
          </cell>
          <cell r="E788" t="str">
            <v>3M DO BRASIL LTDA</v>
          </cell>
          <cell r="F788">
            <v>20010</v>
          </cell>
          <cell r="G788" t="str">
            <v>BOINAS PARA POLIMENTO</v>
          </cell>
        </row>
        <row r="789">
          <cell r="A789">
            <v>85511</v>
          </cell>
          <cell r="B789" t="str">
            <v>BOINA DE LA DE CORTE ROTO ORBITAL 5" 34120 3M</v>
          </cell>
          <cell r="C789" t="str">
            <v>3M</v>
          </cell>
          <cell r="E789" t="str">
            <v>3M DO BRASIL LTDA</v>
          </cell>
          <cell r="F789">
            <v>20010</v>
          </cell>
          <cell r="G789" t="str">
            <v>BOINAS PARA POLIMENTO</v>
          </cell>
        </row>
        <row r="790">
          <cell r="A790">
            <v>20609</v>
          </cell>
          <cell r="B790" t="str">
            <v>BOINA DE PELE 8 P1 LIQUID ICE NORTON</v>
          </cell>
          <cell r="C790" t="str">
            <v>.</v>
          </cell>
          <cell r="E790" t="str">
            <v>SAINT- GOBAIN DO BRASIL PROD. IND. E CONSTR. LTDA</v>
          </cell>
          <cell r="F790">
            <v>999999</v>
          </cell>
          <cell r="G790" t="str">
            <v>GRUPO CONVERSAO</v>
          </cell>
        </row>
        <row r="791">
          <cell r="A791">
            <v>21443</v>
          </cell>
          <cell r="B791" t="str">
            <v>BOINA DF BRANCA AGRESSIVA</v>
          </cell>
          <cell r="C791" t="str">
            <v>.</v>
          </cell>
          <cell r="E791" t="str">
            <v>AUTOAMERICA IMP.EXP. DE PROD. AUTO. LTDA</v>
          </cell>
          <cell r="F791">
            <v>999999</v>
          </cell>
          <cell r="G791" t="str">
            <v>GRUPO CONVERSAO</v>
          </cell>
        </row>
        <row r="792">
          <cell r="A792">
            <v>21318</v>
          </cell>
          <cell r="B792" t="str">
            <v>BOINA DUPLA FACE AGRESSIVA ER BSP PN33729 3M</v>
          </cell>
          <cell r="C792" t="str">
            <v>3M</v>
          </cell>
          <cell r="E792" t="str">
            <v>3M DO BRASIL LTDA</v>
          </cell>
          <cell r="F792">
            <v>20010</v>
          </cell>
          <cell r="G792" t="str">
            <v>BOINAS PARA POLIMENTO</v>
          </cell>
        </row>
        <row r="793">
          <cell r="A793">
            <v>10386</v>
          </cell>
          <cell r="B793" t="str">
            <v>BOINA DUPLA FACE AMARELA BUFF SHINE</v>
          </cell>
          <cell r="C793" t="str">
            <v>.</v>
          </cell>
          <cell r="E793" t="str">
            <v>AUTOAMERICA IMP.EXP. DE PROD. AUTO. LTDA</v>
          </cell>
          <cell r="F793">
            <v>999999</v>
          </cell>
          <cell r="G793" t="str">
            <v>GRUPO CONVERSAO</v>
          </cell>
        </row>
        <row r="794">
          <cell r="A794">
            <v>10387</v>
          </cell>
          <cell r="B794" t="str">
            <v>BOINA DUPLA FACE BRANCA BUFF SHINE</v>
          </cell>
          <cell r="C794" t="str">
            <v>.</v>
          </cell>
          <cell r="E794" t="str">
            <v>AUTOAMERICA IMP.EXP. DE PROD. AUTO. LTDA</v>
          </cell>
          <cell r="F794">
            <v>1020</v>
          </cell>
          <cell r="G794" t="str">
            <v>....................</v>
          </cell>
        </row>
        <row r="795">
          <cell r="A795">
            <v>21387</v>
          </cell>
          <cell r="B795" t="str">
            <v>BOINA DUPLA FACE BRANCA NATURAL AUTOAMERICA</v>
          </cell>
          <cell r="C795" t="str">
            <v>.</v>
          </cell>
          <cell r="E795" t="str">
            <v>AUTOAMERICA IMP.EXP. DE PROD. AUTO. LTDA</v>
          </cell>
          <cell r="F795">
            <v>999999</v>
          </cell>
          <cell r="G795" t="str">
            <v>GRUPO CONVERSAO</v>
          </cell>
        </row>
        <row r="796">
          <cell r="A796">
            <v>22204</v>
          </cell>
          <cell r="B796" t="str">
            <v>BOINA DUPLA FACE BRANCA NORMAL AUTOAMERICA</v>
          </cell>
          <cell r="C796" t="str">
            <v>.</v>
          </cell>
          <cell r="E796" t="str">
            <v>AUTOAMERICA IMP.EXP. DE PROD. AUTO. LTDA</v>
          </cell>
          <cell r="F796">
            <v>999999</v>
          </cell>
          <cell r="G796" t="str">
            <v>GRUPO CONVERSAO</v>
          </cell>
        </row>
        <row r="797">
          <cell r="A797">
            <v>20303</v>
          </cell>
          <cell r="B797" t="str">
            <v>BOINA DUPLA FACE BRANCA NORMAL LAZZURIL</v>
          </cell>
          <cell r="C797" t="str">
            <v>.</v>
          </cell>
          <cell r="E797" t="str">
            <v>SHERWIN - WILLIAMS DO BRASIL IND. E COM. LTDA</v>
          </cell>
          <cell r="F797">
            <v>999999</v>
          </cell>
          <cell r="G797" t="str">
            <v>GRUPO CONVERSAO</v>
          </cell>
        </row>
        <row r="798">
          <cell r="A798">
            <v>23350</v>
          </cell>
          <cell r="B798" t="str">
            <v>BOINA DUPLA FACE CINZA ER 6P PN33285 3M</v>
          </cell>
          <cell r="C798" t="str">
            <v>3M</v>
          </cell>
          <cell r="E798" t="str">
            <v>3M DO BRASIL LTDA</v>
          </cell>
          <cell r="F798">
            <v>20010</v>
          </cell>
          <cell r="G798" t="str">
            <v>BOINAS PARA POLIMENTO</v>
          </cell>
        </row>
        <row r="799">
          <cell r="A799">
            <v>20987</v>
          </cell>
          <cell r="B799" t="str">
            <v>BOINA DUPLA FACE DE ESPUMA AZUL ER 8P PN05708 3M</v>
          </cell>
          <cell r="C799" t="str">
            <v>3M</v>
          </cell>
          <cell r="E799" t="str">
            <v>3M DO BRASIL LTDA</v>
          </cell>
          <cell r="F799">
            <v>20010</v>
          </cell>
          <cell r="G799" t="str">
            <v>BOINAS PARA POLIMENTO</v>
          </cell>
        </row>
        <row r="800">
          <cell r="A800">
            <v>22557</v>
          </cell>
          <cell r="B800" t="str">
            <v>BOINA DUPLA FACE DE ESPUMA AZUL ULTRAFINA 6P PN33286 3M</v>
          </cell>
          <cell r="C800" t="str">
            <v>3M</v>
          </cell>
          <cell r="E800" t="str">
            <v>3M DO BRASIL LTDA</v>
          </cell>
          <cell r="F800">
            <v>20010</v>
          </cell>
          <cell r="G800" t="str">
            <v>BOINAS PARA POLIMENTO</v>
          </cell>
        </row>
        <row r="801">
          <cell r="A801">
            <v>23353</v>
          </cell>
          <cell r="B801" t="str">
            <v>BOINA DUPLA FACE DE ESPUMA BRANCA ER P/ POLIR 8P PN05706 3M</v>
          </cell>
          <cell r="C801" t="str">
            <v>3M</v>
          </cell>
          <cell r="E801" t="str">
            <v>3M DO BRASIL LTDA</v>
          </cell>
          <cell r="F801">
            <v>20010</v>
          </cell>
          <cell r="G801" t="str">
            <v>BOINAS PARA POLIMENTO</v>
          </cell>
        </row>
        <row r="802">
          <cell r="A802">
            <v>20986</v>
          </cell>
          <cell r="B802" t="str">
            <v>BOINA DUPLA FACE DE ESPUMA CINZA ER PN05707 3M</v>
          </cell>
          <cell r="C802" t="str">
            <v>3M</v>
          </cell>
          <cell r="E802" t="str">
            <v>3M DO BRASIL LTDA</v>
          </cell>
          <cell r="F802">
            <v>20010</v>
          </cell>
          <cell r="G802" t="str">
            <v>BOINAS PARA POLIMENTO</v>
          </cell>
        </row>
        <row r="803">
          <cell r="A803">
            <v>23713</v>
          </cell>
          <cell r="B803" t="str">
            <v>BOINA DUPLA FACE DE ESPUMA PRETA 8P DT AUTOMOTIVE</v>
          </cell>
          <cell r="C803" t="str">
            <v>NEW PAD</v>
          </cell>
          <cell r="E803" t="str">
            <v>NEWPAD PRODUTOS AUTOMOTIVOS LTDA</v>
          </cell>
          <cell r="F803">
            <v>20010</v>
          </cell>
          <cell r="G803" t="str">
            <v>BOINAS PARA POLIMENTO</v>
          </cell>
        </row>
        <row r="804">
          <cell r="A804">
            <v>20985</v>
          </cell>
          <cell r="B804" t="str">
            <v>BOINA DUPLA FACE DE LA AGRESSIVA ER PN05753 3M</v>
          </cell>
          <cell r="C804" t="str">
            <v>3M</v>
          </cell>
          <cell r="E804" t="str">
            <v>3M DO BRASIL LTDA</v>
          </cell>
          <cell r="F804">
            <v>20010</v>
          </cell>
          <cell r="G804" t="str">
            <v>BOINAS PARA POLIMENTO</v>
          </cell>
        </row>
        <row r="805">
          <cell r="A805">
            <v>20292</v>
          </cell>
          <cell r="B805" t="str">
            <v>BOINA DUPLA FACE DE LA LIQUID ICE IMPORTADO 8P NORTON</v>
          </cell>
          <cell r="C805" t="str">
            <v>NORTON</v>
          </cell>
          <cell r="E805" t="str">
            <v>CARVIC COM VER DE PROD E EQ P/ REP AUTO LTDA</v>
          </cell>
          <cell r="F805">
            <v>20010</v>
          </cell>
          <cell r="G805" t="str">
            <v>BOINAS PARA POLIMENTO</v>
          </cell>
        </row>
        <row r="806">
          <cell r="A806">
            <v>23714</v>
          </cell>
          <cell r="B806" t="str">
            <v>BOINA DUPLA FACE DE LA MISTA 8P DT AUTOMOTIVE</v>
          </cell>
          <cell r="C806" t="str">
            <v>NEW PAD</v>
          </cell>
          <cell r="E806" t="str">
            <v>NEWPAD PRODUTOS AUTOMOTIVOS LTDA</v>
          </cell>
          <cell r="F806">
            <v>20010</v>
          </cell>
          <cell r="G806" t="str">
            <v>BOINAS PARA POLIMENTO</v>
          </cell>
        </row>
        <row r="807">
          <cell r="A807">
            <v>23716</v>
          </cell>
          <cell r="B807" t="str">
            <v>BOINA DUPLA FACE DE LA NORMAL BRANCA 8P DT AUTOMOTIVE</v>
          </cell>
          <cell r="C807" t="str">
            <v>NEW PAD</v>
          </cell>
          <cell r="E807" t="str">
            <v>NEWPAD PRODUTOS AUTOMOTIVOS LTDA</v>
          </cell>
          <cell r="F807">
            <v>20010</v>
          </cell>
          <cell r="G807" t="str">
            <v>BOINAS PARA POLIMENTO</v>
          </cell>
        </row>
        <row r="808">
          <cell r="A808">
            <v>21849</v>
          </cell>
          <cell r="B808" t="str">
            <v>BOINA DUPLA FACE DE LA NORMAL CLASSIC 8P NORTON</v>
          </cell>
          <cell r="C808" t="str">
            <v>NORTON</v>
          </cell>
          <cell r="E808" t="str">
            <v>SAINT- GOBAIN DO BRASIL PROD. IND. E CONSTR. LTDA</v>
          </cell>
          <cell r="F808">
            <v>20010</v>
          </cell>
          <cell r="G808" t="str">
            <v>BOINAS PARA POLIMENTO</v>
          </cell>
        </row>
        <row r="809">
          <cell r="A809">
            <v>10067</v>
          </cell>
          <cell r="B809" t="str">
            <v>BOINA DUPLA FACE DE LA NORMAL PN33313 3M</v>
          </cell>
          <cell r="C809" t="str">
            <v>3M</v>
          </cell>
          <cell r="E809" t="str">
            <v>3M DO BRASIL LTDA</v>
          </cell>
          <cell r="F809">
            <v>20010</v>
          </cell>
          <cell r="G809" t="str">
            <v>BOINAS PARA POLIMENTO</v>
          </cell>
        </row>
        <row r="810">
          <cell r="A810">
            <v>23715</v>
          </cell>
          <cell r="B810" t="str">
            <v>BOINA DUPLA FACE DE LA SUPER MACIA AMARELA 8P DT AUTOMOTIVE</v>
          </cell>
          <cell r="C810" t="str">
            <v>NEW PAD</v>
          </cell>
          <cell r="E810" t="str">
            <v>NEWPAD PRODUTOS AUTOMOTIVOS LTDA</v>
          </cell>
          <cell r="F810">
            <v>20010</v>
          </cell>
          <cell r="G810" t="str">
            <v>BOINAS PARA POLIMENTO</v>
          </cell>
        </row>
        <row r="811">
          <cell r="A811">
            <v>10068</v>
          </cell>
          <cell r="B811" t="str">
            <v>BOINA DUPLA FACE DE LA SUPER MACIA PN33315 3M</v>
          </cell>
          <cell r="C811" t="str">
            <v>3M</v>
          </cell>
          <cell r="E811" t="str">
            <v>3M DO BRASIL LTDA</v>
          </cell>
          <cell r="F811">
            <v>20010</v>
          </cell>
          <cell r="G811" t="str">
            <v>BOINAS PARA POLIMENTO</v>
          </cell>
        </row>
        <row r="812">
          <cell r="A812">
            <v>23640</v>
          </cell>
          <cell r="B812" t="str">
            <v>BOINA DUPLA FACE FIO DE LÃ AMAR MACIA 8 CLASSIC NORTON</v>
          </cell>
          <cell r="C812" t="str">
            <v>NORTON</v>
          </cell>
          <cell r="E812" t="str">
            <v>SAINT- GOBAIN DO BRASIL PROD. IND. E CONSTR. LTDA</v>
          </cell>
          <cell r="F812">
            <v>1020</v>
          </cell>
          <cell r="G812" t="str">
            <v>....................</v>
          </cell>
        </row>
        <row r="813">
          <cell r="A813">
            <v>20636</v>
          </cell>
          <cell r="B813" t="str">
            <v>BOINA DUPLA FACE LA AGRESSIVA PN33312 3M</v>
          </cell>
          <cell r="C813" t="str">
            <v>3M</v>
          </cell>
          <cell r="E813" t="str">
            <v>3M DO BRASIL LTDA</v>
          </cell>
          <cell r="F813">
            <v>20010</v>
          </cell>
          <cell r="G813" t="str">
            <v>BOINAS PARA POLIMENTO</v>
          </cell>
        </row>
        <row r="814">
          <cell r="A814">
            <v>20295</v>
          </cell>
          <cell r="B814" t="str">
            <v>BOINA DUPLA FACE MACIA AMARELA LAZZURIL</v>
          </cell>
          <cell r="C814" t="str">
            <v>.</v>
          </cell>
          <cell r="E814" t="str">
            <v>SHERWIN - WILLIAMS DO BRASIL IND. E COM. LTDA</v>
          </cell>
          <cell r="F814">
            <v>20010</v>
          </cell>
          <cell r="G814" t="str">
            <v>BOINAS PARA POLIMENTO</v>
          </cell>
        </row>
        <row r="815">
          <cell r="A815">
            <v>21712</v>
          </cell>
          <cell r="B815" t="str">
            <v>BOINA DUPLA FACE MACIA AMARELA PAPEIS VITORIA</v>
          </cell>
          <cell r="C815" t="str">
            <v>.</v>
          </cell>
          <cell r="E815" t="str">
            <v>PAPEIS VITORIA 5 ESTRELAS LTDA ME</v>
          </cell>
          <cell r="F815">
            <v>999999</v>
          </cell>
          <cell r="G815" t="str">
            <v>GRUPO CONVERSAO</v>
          </cell>
        </row>
        <row r="816">
          <cell r="A816">
            <v>21711</v>
          </cell>
          <cell r="B816" t="str">
            <v>BOINA DUPLA FACE NORMAL BEGE PAPEIS VITORIA</v>
          </cell>
          <cell r="C816" t="str">
            <v>.</v>
          </cell>
          <cell r="E816" t="str">
            <v>PAPEIS VITORIA 5 ESTRELAS LTDA ME</v>
          </cell>
          <cell r="F816">
            <v>999999</v>
          </cell>
          <cell r="G816" t="str">
            <v>GRUPO CONVERSAO</v>
          </cell>
        </row>
        <row r="817">
          <cell r="A817">
            <v>22241</v>
          </cell>
          <cell r="B817" t="str">
            <v>BOINA DUPLA FACE NORMAL BRANCA P/ POLIMENTO SHERWIN WILLIAMS</v>
          </cell>
          <cell r="C817" t="str">
            <v>SHERWIN WILLIAMS</v>
          </cell>
          <cell r="E817" t="str">
            <v>SHERWIN - WILLIAMS DO BRASIL IND. E COM. LTDA</v>
          </cell>
          <cell r="F817">
            <v>20010</v>
          </cell>
          <cell r="G817" t="str">
            <v>BOINAS PARA POLIMENTO</v>
          </cell>
        </row>
        <row r="818">
          <cell r="A818">
            <v>20203</v>
          </cell>
          <cell r="B818" t="str">
            <v>BOINA DUPLA FACE NORTON</v>
          </cell>
          <cell r="C818" t="str">
            <v>.</v>
          </cell>
          <cell r="E818" t="str">
            <v>SAINT- GOBAIN DO BRASIL PROD. IND. E CONSTR. LTDA</v>
          </cell>
          <cell r="F818">
            <v>999999</v>
          </cell>
          <cell r="G818" t="str">
            <v>GRUPO CONVERSAO</v>
          </cell>
        </row>
        <row r="819">
          <cell r="A819">
            <v>20610</v>
          </cell>
          <cell r="B819" t="str">
            <v>BOINA ESPUMA AZUL 8 P2 LIQUID ICE NORTON</v>
          </cell>
          <cell r="C819" t="str">
            <v>.</v>
          </cell>
          <cell r="E819" t="str">
            <v>SAINT- GOBAIN DO BRASIL PROD. IND. E CONSTR. LTDA</v>
          </cell>
          <cell r="F819">
            <v>999999</v>
          </cell>
          <cell r="G819" t="str">
            <v>GRUPO CONVERSAO</v>
          </cell>
        </row>
        <row r="820">
          <cell r="A820">
            <v>20611</v>
          </cell>
          <cell r="B820" t="str">
            <v>BOINA ESPUMA BRANCA 8 P3 LIQUID ICE NORTON</v>
          </cell>
          <cell r="C820" t="str">
            <v>.</v>
          </cell>
          <cell r="E820" t="str">
            <v>SAINT- GOBAIN DO BRASIL PROD. IND. E CONSTR. LTDA</v>
          </cell>
          <cell r="F820">
            <v>999999</v>
          </cell>
          <cell r="G820" t="str">
            <v>GRUPO CONVERSAO</v>
          </cell>
        </row>
        <row r="821">
          <cell r="A821">
            <v>21791</v>
          </cell>
          <cell r="B821" t="str">
            <v>BOINA ESPUMA BRANCA DE CORTE 150MM MENZERNA</v>
          </cell>
          <cell r="C821" t="str">
            <v>.</v>
          </cell>
          <cell r="E821" t="str">
            <v>AUTOAMERICA IMP.EXP. DE PROD. AUTO. LTDA</v>
          </cell>
          <cell r="F821">
            <v>999999</v>
          </cell>
          <cell r="G821" t="str">
            <v>GRUPO CONVERSAO</v>
          </cell>
        </row>
        <row r="822">
          <cell r="A822">
            <v>24185</v>
          </cell>
          <cell r="B822" t="str">
            <v>BOINA ESPUMA LOW COST PRETO LUSTRO AUTOAMERICA</v>
          </cell>
          <cell r="C822" t="str">
            <v>.</v>
          </cell>
          <cell r="E822" t="str">
            <v>CARVIC COM VER DE PROD E EQ P/ REP AUTO LTDA</v>
          </cell>
          <cell r="F822">
            <v>1020</v>
          </cell>
          <cell r="G822" t="str">
            <v>....................</v>
          </cell>
        </row>
        <row r="823">
          <cell r="A823">
            <v>23453</v>
          </cell>
          <cell r="B823" t="str">
            <v>BOINA MISTA DE LA P/ POLIMENTO 8P SHERWIN WILLIAMS</v>
          </cell>
          <cell r="C823" t="str">
            <v>SHERWIN WILLIAMS</v>
          </cell>
          <cell r="E823" t="str">
            <v>SHERWIN - WILLIAMS DO BRASIL IND. E COM. LTDA</v>
          </cell>
          <cell r="F823">
            <v>20010</v>
          </cell>
          <cell r="G823" t="str">
            <v>BOINAS PARA POLIMENTO</v>
          </cell>
        </row>
        <row r="824">
          <cell r="A824">
            <v>23454</v>
          </cell>
          <cell r="B824" t="str">
            <v>BOINA P/ POL DUPLA FACE AGRESSIVA SHERWIN WILLIAMS</v>
          </cell>
          <cell r="C824" t="str">
            <v>SHERWIN WILLIAMS</v>
          </cell>
          <cell r="E824" t="str">
            <v>SHERWIN - WILLIAMS DO BRASIL IND. E COM. LTDA</v>
          </cell>
          <cell r="F824">
            <v>1020</v>
          </cell>
          <cell r="G824" t="str">
            <v>....................</v>
          </cell>
        </row>
        <row r="825">
          <cell r="A825">
            <v>22240</v>
          </cell>
          <cell r="B825" t="str">
            <v>BOINA P/ POL DUPLA FACE MACIA</v>
          </cell>
          <cell r="C825" t="str">
            <v>.</v>
          </cell>
          <cell r="E825" t="str">
            <v>SHERWIN - WILLIAMS DO BRASIL IND. E COM. LTDA</v>
          </cell>
          <cell r="F825">
            <v>999999</v>
          </cell>
          <cell r="G825" t="str">
            <v>GRUPO CONVERSAO</v>
          </cell>
        </row>
        <row r="826">
          <cell r="A826">
            <v>85352</v>
          </cell>
          <cell r="B826" t="str">
            <v>BOINA P/ POLIMENTO DE VIDROS TIPO CARPETE 5P VONIXX</v>
          </cell>
          <cell r="C826" t="str">
            <v>VONIXX</v>
          </cell>
          <cell r="E826" t="str">
            <v>VONIXX INDUSTRIA E COMERCIO DE POLIDORES LTDA</v>
          </cell>
          <cell r="F826">
            <v>20010</v>
          </cell>
          <cell r="G826" t="str">
            <v>BOINAS PARA POLIMENTO</v>
          </cell>
        </row>
        <row r="827">
          <cell r="A827">
            <v>85353</v>
          </cell>
          <cell r="B827" t="str">
            <v>BOINA P/ POLIMENTO DE VIDROS TIPO LONA 5P VONIXX</v>
          </cell>
          <cell r="C827" t="str">
            <v>VONIXX</v>
          </cell>
          <cell r="E827" t="str">
            <v>VONIXX INDUSTRIA E COMERCIO DE POLIDORES LTDA</v>
          </cell>
          <cell r="F827">
            <v>20010</v>
          </cell>
          <cell r="G827" t="str">
            <v>BOINAS PARA POLIMENTO</v>
          </cell>
        </row>
        <row r="828">
          <cell r="A828">
            <v>20978</v>
          </cell>
          <cell r="B828" t="str">
            <v>BOINA POLILA PARA POLIMENTO ATLAS</v>
          </cell>
          <cell r="C828" t="str">
            <v>.</v>
          </cell>
          <cell r="E828" t="str">
            <v>PINCEIS ATLAS S.A.</v>
          </cell>
          <cell r="F828">
            <v>999999</v>
          </cell>
          <cell r="G828" t="str">
            <v>GRUPO CONVERSAO</v>
          </cell>
        </row>
        <row r="829">
          <cell r="A829">
            <v>248</v>
          </cell>
          <cell r="B829" t="str">
            <v>BOINA REFINO AMARELA 7,5P AUTOAMERICA</v>
          </cell>
          <cell r="C829" t="str">
            <v>AUTO AMERICA</v>
          </cell>
          <cell r="E829" t="str">
            <v>AUTOAMERICA IMP.EXP. DE PROD. AUTO. LTDA</v>
          </cell>
          <cell r="F829">
            <v>20010</v>
          </cell>
          <cell r="G829" t="str">
            <v>BOINAS PARA POLIMENTO</v>
          </cell>
        </row>
        <row r="830">
          <cell r="A830">
            <v>10104</v>
          </cell>
          <cell r="B830" t="str">
            <v>BOINA VERDE CORTE 7,5P AUTOAMERICA</v>
          </cell>
          <cell r="C830" t="str">
            <v>AUTO AMERICA</v>
          </cell>
          <cell r="E830" t="str">
            <v>AUTOAMERICA IMP.EXP. DE PROD. AUTO. LTDA</v>
          </cell>
          <cell r="F830">
            <v>20010</v>
          </cell>
          <cell r="G830" t="str">
            <v>BOINAS PARA POLIMENTO</v>
          </cell>
        </row>
        <row r="831">
          <cell r="A831">
            <v>10345</v>
          </cell>
          <cell r="B831" t="str">
            <v>BOINA VERMELHA LUSTRO 7,5P AUTOAMERICA</v>
          </cell>
          <cell r="C831" t="str">
            <v>AUTO AMERICA</v>
          </cell>
          <cell r="E831" t="str">
            <v>AUTOAMERICA IMP.EXP. DE PROD. AUTO. LTDA</v>
          </cell>
          <cell r="F831">
            <v>20010</v>
          </cell>
          <cell r="G831" t="str">
            <v>BOINAS PARA POLIMENTO</v>
          </cell>
        </row>
        <row r="832">
          <cell r="A832">
            <v>83786</v>
          </cell>
          <cell r="B832" t="str">
            <v>BOINA VOXER CORTE LEVE AMARELA 5P VONIXX</v>
          </cell>
          <cell r="C832" t="str">
            <v>VONIXX</v>
          </cell>
          <cell r="E832" t="str">
            <v>VONIXX INDUSTRIA E COMERCIO DE POLIDORES LTDA</v>
          </cell>
          <cell r="F832">
            <v>20010</v>
          </cell>
          <cell r="G832" t="str">
            <v>BOINAS PARA POLIMENTO</v>
          </cell>
        </row>
        <row r="833">
          <cell r="A833">
            <v>83787</v>
          </cell>
          <cell r="B833" t="str">
            <v>BOINA VOXER CORTE MEDIO AZUL 5P VONIXX</v>
          </cell>
          <cell r="C833" t="str">
            <v>VONIXX</v>
          </cell>
          <cell r="E833" t="str">
            <v>VONIXX INDUSTRIA E COMERCIO DE POLIDORES LTDA</v>
          </cell>
          <cell r="F833">
            <v>20010</v>
          </cell>
          <cell r="G833" t="str">
            <v>BOINAS PARA POLIMENTO</v>
          </cell>
        </row>
        <row r="834">
          <cell r="A834">
            <v>83871</v>
          </cell>
          <cell r="B834" t="str">
            <v>BOINA VOXER CORTE MEDIO AZUL 6P VONIXX</v>
          </cell>
          <cell r="C834" t="str">
            <v>VONIXX</v>
          </cell>
          <cell r="E834" t="str">
            <v>VONIXX INDUSTRIA E COMERCIO DE POLIDORES LTDA</v>
          </cell>
          <cell r="F834">
            <v>20010</v>
          </cell>
          <cell r="G834" t="str">
            <v>BOINAS PARA POLIMENTO</v>
          </cell>
        </row>
        <row r="835">
          <cell r="A835">
            <v>83788</v>
          </cell>
          <cell r="B835" t="str">
            <v>BOINA VOXER CORTE PESADO VERDE 5P VONIXX</v>
          </cell>
          <cell r="C835" t="str">
            <v>VONIXX</v>
          </cell>
          <cell r="E835" t="str">
            <v>VONIXX INDUSTRIA E COMERCIO DE POLIDORES LTDA</v>
          </cell>
          <cell r="F835">
            <v>20010</v>
          </cell>
          <cell r="G835" t="str">
            <v>BOINAS PARA POLIMENTO</v>
          </cell>
        </row>
        <row r="836">
          <cell r="A836">
            <v>83789</v>
          </cell>
          <cell r="B836" t="str">
            <v>BOINA VOXER LA COM ESPONJA 5P VONIXX</v>
          </cell>
          <cell r="C836" t="str">
            <v>VONIXX</v>
          </cell>
          <cell r="E836" t="str">
            <v>VONIXX INDUSTRIA E COMERCIO DE POLIDORES LTDA</v>
          </cell>
          <cell r="F836">
            <v>20010</v>
          </cell>
          <cell r="G836" t="str">
            <v>BOINAS PARA POLIMENTO</v>
          </cell>
        </row>
        <row r="837">
          <cell r="A837">
            <v>83790</v>
          </cell>
          <cell r="B837" t="str">
            <v>BOINA VOXER LUSTRO AZUL CLARO 5P VONIXX</v>
          </cell>
          <cell r="C837" t="str">
            <v>VONIXX</v>
          </cell>
          <cell r="E837" t="str">
            <v>VONIXX INDUSTRIA E COMERCIO DE POLIDORES LTDA</v>
          </cell>
          <cell r="F837">
            <v>20010</v>
          </cell>
          <cell r="G837" t="str">
            <v>BOINAS PARA POLIMENTO</v>
          </cell>
        </row>
        <row r="838">
          <cell r="A838">
            <v>83791</v>
          </cell>
          <cell r="B838" t="str">
            <v>BOINA VOXER REFINO LARANJA 5P VONIXX</v>
          </cell>
          <cell r="C838" t="str">
            <v>VONIXX</v>
          </cell>
          <cell r="E838" t="str">
            <v>VONIXX INDUSTRIA E COMERCIO DE POLIDORES LTDA</v>
          </cell>
          <cell r="F838">
            <v>20010</v>
          </cell>
          <cell r="G838" t="str">
            <v>BOINAS PARA POLIMENTO</v>
          </cell>
        </row>
        <row r="839">
          <cell r="A839">
            <v>84725</v>
          </cell>
          <cell r="B839" t="str">
            <v>BOINA VOXER REFINO LARANJA 6P VONIXX</v>
          </cell>
          <cell r="C839" t="str">
            <v>VONIXX</v>
          </cell>
          <cell r="E839" t="str">
            <v>VONIXX INDUSTRIA E COMERCIO DE POLIDORES LTDA</v>
          </cell>
          <cell r="F839">
            <v>20010</v>
          </cell>
          <cell r="G839" t="str">
            <v>BOINAS PARA POLIMENTO</v>
          </cell>
        </row>
        <row r="840">
          <cell r="A840">
            <v>84726</v>
          </cell>
          <cell r="B840" t="str">
            <v>BOINA VOXER SUPER LUSTRO VERMELHO  6P VONIXX</v>
          </cell>
          <cell r="C840" t="str">
            <v>VONIXX</v>
          </cell>
          <cell r="E840" t="str">
            <v>VONIXX INDUSTRIA E COMERCIO DE POLIDORES LTDA</v>
          </cell>
          <cell r="F840">
            <v>20010</v>
          </cell>
          <cell r="G840" t="str">
            <v>BOINAS PARA POLIMENTO</v>
          </cell>
        </row>
        <row r="841">
          <cell r="A841">
            <v>83792</v>
          </cell>
          <cell r="B841" t="str">
            <v>BOINA VOXER SUPER LUSTRO VERMELHO 5P VONIXX</v>
          </cell>
          <cell r="C841" t="str">
            <v>VONIXX</v>
          </cell>
          <cell r="E841" t="str">
            <v>VONIXX INDUSTRIA E COMERCIO DE POLIDORES LTDA</v>
          </cell>
          <cell r="F841">
            <v>20010</v>
          </cell>
          <cell r="G841" t="str">
            <v>BOINAS PARA POLIMENTO</v>
          </cell>
        </row>
        <row r="842">
          <cell r="A842">
            <v>23545</v>
          </cell>
          <cell r="B842" t="str">
            <v>BOM AR</v>
          </cell>
          <cell r="C842" t="str">
            <v>BRILHOMAX</v>
          </cell>
          <cell r="E842" t="str">
            <v>LIMA &amp; PERGHER INDUSTRIAL E COMERCIO</v>
          </cell>
          <cell r="F842">
            <v>999999</v>
          </cell>
          <cell r="G842" t="str">
            <v>GRUPO CONVERSAO</v>
          </cell>
        </row>
        <row r="843">
          <cell r="A843">
            <v>85312</v>
          </cell>
          <cell r="B843" t="str">
            <v>BORRACHA LIQ. SEMIBRILHO - BASE A SEMIBRILHO BORRACHA LIQ</v>
          </cell>
          <cell r="C843" t="str">
            <v>BRASILUX</v>
          </cell>
          <cell r="E843" t="str">
            <v>BRASILUX TINTAS TECNICAS LTDA</v>
          </cell>
          <cell r="F843">
            <v>30007</v>
          </cell>
          <cell r="G843" t="str">
            <v>TINTA EMBORRACHADA</v>
          </cell>
        </row>
        <row r="844">
          <cell r="A844">
            <v>85727</v>
          </cell>
          <cell r="B844" t="str">
            <v>BORRACHA LIQUIDA PREMIUM MANIPULADA 18LT INOVE</v>
          </cell>
          <cell r="C844" t="str">
            <v>DÁVILA  INOVE</v>
          </cell>
          <cell r="E844" t="str">
            <v>MARTELENA ALMEIDA INDUSTRIA E COMERCIO DE TINTAS EIRELI</v>
          </cell>
          <cell r="F844">
            <v>30023</v>
          </cell>
          <cell r="G844" t="str">
            <v>TEXTURA</v>
          </cell>
        </row>
        <row r="845">
          <cell r="A845">
            <v>23553</v>
          </cell>
          <cell r="B845" t="str">
            <v>BORRACHA PLASTICA BRANCA</v>
          </cell>
          <cell r="C845" t="str">
            <v>UTILER</v>
          </cell>
          <cell r="E845" t="str">
            <v>DJF Comercial de Papelaria Ltda. - ME</v>
          </cell>
          <cell r="F845">
            <v>999999</v>
          </cell>
          <cell r="G845" t="str">
            <v>GRUPO CONVERSAO</v>
          </cell>
        </row>
        <row r="846">
          <cell r="A846">
            <v>22683</v>
          </cell>
          <cell r="B846" t="str">
            <v>BOTA BICO DE ACO</v>
          </cell>
          <cell r="C846" t="str">
            <v>.</v>
          </cell>
          <cell r="E846" t="str">
            <v>MELHORES MARCAS COMERCIO E REPR.DE FERRAMENTAS LT</v>
          </cell>
          <cell r="F846">
            <v>999999</v>
          </cell>
          <cell r="G846" t="str">
            <v>GRUPO CONVERSAO</v>
          </cell>
        </row>
        <row r="847">
          <cell r="A847">
            <v>23646</v>
          </cell>
          <cell r="B847" t="str">
            <v>BOTA BRACOL C/ ELASTICO BICO AÇO N.40</v>
          </cell>
          <cell r="C847" t="str">
            <v>.</v>
          </cell>
          <cell r="E847" t="str">
            <v>CARVIC COM VER DE PROD E EQ P/ REP AUTO LTDA</v>
          </cell>
          <cell r="F847">
            <v>1015</v>
          </cell>
          <cell r="G847" t="str">
            <v>............</v>
          </cell>
        </row>
        <row r="848">
          <cell r="A848">
            <v>23645</v>
          </cell>
          <cell r="B848" t="str">
            <v>BOTA BRACOL C/ ELASTICO BICO AÇO N.42</v>
          </cell>
          <cell r="C848" t="str">
            <v>.</v>
          </cell>
          <cell r="E848" t="str">
            <v>CARVIC COM VER DE PROD E EQ P/ REP AUTO LTDA</v>
          </cell>
          <cell r="F848">
            <v>1015</v>
          </cell>
          <cell r="G848" t="str">
            <v>............</v>
          </cell>
        </row>
        <row r="849">
          <cell r="A849">
            <v>24219</v>
          </cell>
          <cell r="B849" t="str">
            <v>BOTA BRACOL C/ ELASTICO BICO PVC Nº 43</v>
          </cell>
          <cell r="C849" t="str">
            <v>.</v>
          </cell>
          <cell r="E849" t="str">
            <v>CARVIC COM VER DE PROD E EQ P/ REP AUTO LTDA</v>
          </cell>
          <cell r="F849">
            <v>1036</v>
          </cell>
          <cell r="G849" t="str">
            <v>...............................................</v>
          </cell>
        </row>
        <row r="850">
          <cell r="A850">
            <v>23605</v>
          </cell>
          <cell r="B850" t="str">
            <v>BOTA BRASCOL C/ ELASTICO N. 39</v>
          </cell>
          <cell r="C850" t="str">
            <v>.</v>
          </cell>
          <cell r="E850" t="str">
            <v>DISTEC DF COMERCIO DE PRODUTOS AUTOMOTIVO</v>
          </cell>
          <cell r="F850">
            <v>1015</v>
          </cell>
          <cell r="G850" t="str">
            <v>............</v>
          </cell>
        </row>
        <row r="851">
          <cell r="A851">
            <v>23606</v>
          </cell>
          <cell r="B851" t="str">
            <v>BOTA BRASCOL C/ ELASTICO N. 40</v>
          </cell>
          <cell r="C851" t="str">
            <v>.</v>
          </cell>
          <cell r="E851" t="str">
            <v>DISTEC DF COMERCIO DE PRODUTOS AUTOMOTIVO</v>
          </cell>
          <cell r="F851">
            <v>1015</v>
          </cell>
          <cell r="G851" t="str">
            <v>............</v>
          </cell>
        </row>
        <row r="852">
          <cell r="A852">
            <v>23607</v>
          </cell>
          <cell r="B852" t="str">
            <v>BOTA BRASCOL C/ ELASTICO N. 41</v>
          </cell>
          <cell r="C852" t="str">
            <v>.</v>
          </cell>
          <cell r="E852" t="str">
            <v>DISTEC DF COMERCIO DE PRODUTOS AUTOMOTIVO</v>
          </cell>
          <cell r="F852">
            <v>1015</v>
          </cell>
          <cell r="G852" t="str">
            <v>............</v>
          </cell>
        </row>
        <row r="853">
          <cell r="A853">
            <v>23625</v>
          </cell>
          <cell r="B853" t="str">
            <v>BOTA EVA PTA CANO CURTO Nº 40</v>
          </cell>
          <cell r="C853" t="str">
            <v>.</v>
          </cell>
          <cell r="E853" t="str">
            <v>COM.ALVORADA LIMPEZA E DESCARTAVEIS</v>
          </cell>
          <cell r="F853">
            <v>20027</v>
          </cell>
          <cell r="G853" t="str">
            <v>EPI´S</v>
          </cell>
        </row>
        <row r="854">
          <cell r="A854">
            <v>23829</v>
          </cell>
          <cell r="B854" t="str">
            <v>BOTA PVC PRETA (GALOCHA) Nº36 MARLUVAS</v>
          </cell>
          <cell r="C854" t="str">
            <v>MARLUVAS</v>
          </cell>
          <cell r="E854" t="str">
            <v>MARLUVAS EQUIPAMENTOS DE SEGURANÇA LTDA</v>
          </cell>
          <cell r="F854">
            <v>20027</v>
          </cell>
          <cell r="G854" t="str">
            <v>EPI´S</v>
          </cell>
        </row>
        <row r="855">
          <cell r="A855">
            <v>23830</v>
          </cell>
          <cell r="B855" t="str">
            <v>BOTA PVC PRETA (GALOCHA) Nº37 MARLUVAS</v>
          </cell>
          <cell r="C855" t="str">
            <v>MARLUVAS</v>
          </cell>
          <cell r="E855" t="str">
            <v>MARLUVAS EQUIPAMENTOS DE SEGURANÇA LTDA</v>
          </cell>
          <cell r="F855">
            <v>20027</v>
          </cell>
          <cell r="G855" t="str">
            <v>EPI´S</v>
          </cell>
        </row>
        <row r="856">
          <cell r="A856">
            <v>23831</v>
          </cell>
          <cell r="B856" t="str">
            <v>BOTA PVC PRETA (GALOCHA) Nº38 MARLUVAS</v>
          </cell>
          <cell r="C856" t="str">
            <v>MARLUVAS</v>
          </cell>
          <cell r="E856" t="str">
            <v>MARLUVAS EQUIPAMENTOS DE SEGURANÇA LTDA</v>
          </cell>
          <cell r="F856">
            <v>20027</v>
          </cell>
          <cell r="G856" t="str">
            <v>EPI´S</v>
          </cell>
        </row>
        <row r="857">
          <cell r="A857">
            <v>23832</v>
          </cell>
          <cell r="B857" t="str">
            <v>BOTA PVC PRETA (GALOCHA) Nº40 MARLUVAS</v>
          </cell>
          <cell r="C857" t="str">
            <v>MARLUVAS</v>
          </cell>
          <cell r="E857" t="str">
            <v>MARLUVAS EQUIPAMENTOS DE SEGURANÇA LTDA</v>
          </cell>
          <cell r="F857">
            <v>20027</v>
          </cell>
          <cell r="G857" t="str">
            <v>EPI´S</v>
          </cell>
        </row>
        <row r="858">
          <cell r="A858">
            <v>23833</v>
          </cell>
          <cell r="B858" t="str">
            <v>BOTA PVC PRETA (GALOCHA) Nº41</v>
          </cell>
          <cell r="C858" t="str">
            <v>MARLUVAS</v>
          </cell>
          <cell r="E858" t="str">
            <v>MARLUVAS EQUIPAMENTOS DE SEGURANÇA LTDA</v>
          </cell>
          <cell r="F858">
            <v>20027</v>
          </cell>
          <cell r="G858" t="str">
            <v>EPI´S</v>
          </cell>
        </row>
        <row r="859">
          <cell r="A859">
            <v>23834</v>
          </cell>
          <cell r="B859" t="str">
            <v>BOTA PVC PRETA (GALOCHA) Nº42 MARLUVAS</v>
          </cell>
          <cell r="C859" t="str">
            <v>MARLUVAS</v>
          </cell>
          <cell r="E859" t="str">
            <v>MARLUVAS EQUIPAMENTOS DE SEGURANÇA LTDA</v>
          </cell>
          <cell r="F859">
            <v>20027</v>
          </cell>
          <cell r="G859" t="str">
            <v>EPI´S</v>
          </cell>
        </row>
        <row r="860">
          <cell r="A860">
            <v>22612</v>
          </cell>
          <cell r="B860" t="str">
            <v>BOTÃO DA AGULHA SGK 0035</v>
          </cell>
          <cell r="C860" t="str">
            <v>.</v>
          </cell>
          <cell r="E860" t="str">
            <v>SHERWIN - WILLIAMS DO BRASIL IND. E COM. LTDA</v>
          </cell>
          <cell r="F860">
            <v>999999</v>
          </cell>
          <cell r="G860" t="str">
            <v>GRUPO CONVERSAO</v>
          </cell>
        </row>
        <row r="861">
          <cell r="A861">
            <v>22096</v>
          </cell>
          <cell r="B861" t="str">
            <v>BOTAO DE REGULAGEM KNOB BAND EQ</v>
          </cell>
          <cell r="C861" t="str">
            <v>.</v>
          </cell>
          <cell r="E861" t="str">
            <v>BAND EQUIPAMENTOS E MAQUINAS REPUXADORAS LTDA EPP</v>
          </cell>
          <cell r="F861">
            <v>999999</v>
          </cell>
          <cell r="G861" t="str">
            <v>GRUPO CONVERSAO</v>
          </cell>
        </row>
        <row r="862">
          <cell r="A862">
            <v>22947</v>
          </cell>
          <cell r="B862" t="str">
            <v>BOTAO LIGA-DESLIGA</v>
          </cell>
          <cell r="C862" t="str">
            <v>.</v>
          </cell>
          <cell r="E862" t="str">
            <v>HP ELETROTECNICA COM. MAN. E LOC. DE EQUIP.</v>
          </cell>
          <cell r="F862">
            <v>999999</v>
          </cell>
          <cell r="G862" t="str">
            <v>GRUPO CONVERSAO</v>
          </cell>
        </row>
        <row r="863">
          <cell r="A863">
            <v>23682</v>
          </cell>
          <cell r="B863" t="str">
            <v>BOTINA BRACOL NOBUCK MARROM N41</v>
          </cell>
          <cell r="C863" t="str">
            <v>.</v>
          </cell>
          <cell r="E863" t="str">
            <v>CARVIC COM VER DE PROD E EQ P/ REP AUTO LTDA</v>
          </cell>
          <cell r="F863">
            <v>1015</v>
          </cell>
          <cell r="G863" t="str">
            <v>............</v>
          </cell>
        </row>
        <row r="864">
          <cell r="A864">
            <v>23817</v>
          </cell>
          <cell r="B864" t="str">
            <v>BOTINA CADARÇO CANO BAIXO NUBUCK CAFE N°41 MARLUVAS</v>
          </cell>
          <cell r="C864" t="str">
            <v>MARLUVAS</v>
          </cell>
          <cell r="E864" t="str">
            <v>MARLUVAS EQUIPAMENTOS DE SEGURANÇA LTDA</v>
          </cell>
          <cell r="F864">
            <v>20027</v>
          </cell>
          <cell r="G864" t="str">
            <v>EPI´S</v>
          </cell>
        </row>
        <row r="865">
          <cell r="A865">
            <v>24326</v>
          </cell>
          <cell r="B865" t="str">
            <v>BOTINA CADARÇO CANO BAIXO NUBUCK CAFE N°43 MARLUVAS</v>
          </cell>
          <cell r="C865" t="str">
            <v>MARLUVAS</v>
          </cell>
          <cell r="E865" t="str">
            <v>MARLUVAS EQUIPAMENTOS DE SEGURANÇA LTDA</v>
          </cell>
          <cell r="F865">
            <v>20027</v>
          </cell>
          <cell r="G865" t="str">
            <v>EPI´S</v>
          </cell>
        </row>
        <row r="866">
          <cell r="A866">
            <v>84393</v>
          </cell>
          <cell r="B866" t="str">
            <v>BOTINA CADARÇO CANO BAIXO NUBUCK CAFE Nº36 MARLUVAS</v>
          </cell>
          <cell r="C866" t="str">
            <v>MARLUVAS</v>
          </cell>
          <cell r="E866" t="str">
            <v>MARLUVAS EQUIPAMENTOS DE SEGURANÇA LTDA</v>
          </cell>
          <cell r="F866">
            <v>20027</v>
          </cell>
          <cell r="G866" t="str">
            <v>EPI´S</v>
          </cell>
        </row>
        <row r="867">
          <cell r="A867">
            <v>24221</v>
          </cell>
          <cell r="B867" t="str">
            <v>BOTINA CADARÇO CANO BAIXO NUBUCK CAFE Nº37 MARLUVAS</v>
          </cell>
          <cell r="C867" t="str">
            <v>MARLUVAS</v>
          </cell>
          <cell r="E867" t="str">
            <v>MARLUVAS EQUIPAMENTOS DE SEGURANÇA LTDA</v>
          </cell>
          <cell r="F867">
            <v>20027</v>
          </cell>
          <cell r="G867" t="str">
            <v>EPI´S</v>
          </cell>
        </row>
        <row r="868">
          <cell r="A868">
            <v>23814</v>
          </cell>
          <cell r="B868" t="str">
            <v>BOTINA CADARÇO CANO BAIXO NUBUCK CAFE Nº38 MARLUVAS</v>
          </cell>
          <cell r="C868" t="str">
            <v>MARLUVAS</v>
          </cell>
          <cell r="E868" t="str">
            <v>MARLUVAS EQUIPAMENTOS DE SEGURANÇA LTDA</v>
          </cell>
          <cell r="F868">
            <v>20027</v>
          </cell>
          <cell r="G868" t="str">
            <v>EPI´S</v>
          </cell>
        </row>
        <row r="869">
          <cell r="A869">
            <v>23815</v>
          </cell>
          <cell r="B869" t="str">
            <v>BOTINA CADARÇO CANO BAIXO NUBUCK CAFE Nº39 MARLUVAS</v>
          </cell>
          <cell r="C869" t="str">
            <v>MARLUVAS</v>
          </cell>
          <cell r="E869" t="str">
            <v>REDE EPI EQUIPAMENTOS DE SEGURANÇA LTDA</v>
          </cell>
          <cell r="F869">
            <v>20027</v>
          </cell>
          <cell r="G869" t="str">
            <v>EPI´S</v>
          </cell>
        </row>
        <row r="870">
          <cell r="A870">
            <v>23816</v>
          </cell>
          <cell r="B870" t="str">
            <v>BOTINA CADARÇO CANO BAIXO NUBUCK CAFE Nº40 MARLUVAS</v>
          </cell>
          <cell r="C870" t="str">
            <v>MARLUVAS</v>
          </cell>
          <cell r="E870" t="str">
            <v>MARLUVAS EQUIPAMENTOS DE SEGURANÇA LTDA</v>
          </cell>
          <cell r="F870">
            <v>20027</v>
          </cell>
          <cell r="G870" t="str">
            <v>EPI´S</v>
          </cell>
        </row>
        <row r="871">
          <cell r="A871">
            <v>23818</v>
          </cell>
          <cell r="B871" t="str">
            <v>BOTINA CADARÇO CANO BAIXO NUBUCK CAFE Nº42 MARLUVAS</v>
          </cell>
          <cell r="C871" t="str">
            <v>MARLUVAS</v>
          </cell>
          <cell r="E871" t="str">
            <v>TERRA UTIL. DE MAQUINAS, FERRAMENTAS E UTILID.</v>
          </cell>
          <cell r="F871">
            <v>20027</v>
          </cell>
          <cell r="G871" t="str">
            <v>EPI´S</v>
          </cell>
        </row>
        <row r="872">
          <cell r="A872">
            <v>24323</v>
          </cell>
          <cell r="B872" t="str">
            <v>BOTINA CADARÇO CANO BAIXO NUBUCK PRETO N°40 MARLUVAS</v>
          </cell>
          <cell r="C872" t="str">
            <v>MARLUVAS</v>
          </cell>
          <cell r="E872" t="str">
            <v>MARLUVAS EQUIPAMENTOS DE SEGURANÇA LTDA</v>
          </cell>
          <cell r="F872">
            <v>20027</v>
          </cell>
          <cell r="G872" t="str">
            <v>EPI´S</v>
          </cell>
        </row>
        <row r="873">
          <cell r="A873">
            <v>24325</v>
          </cell>
          <cell r="B873" t="str">
            <v>BOTINA CADARÇO CANO BAIXO NUBUCK PRETO N°41 MARLUVAS</v>
          </cell>
          <cell r="C873" t="str">
            <v>MARLUVAS</v>
          </cell>
          <cell r="E873" t="str">
            <v>MARLUVAS EQUIPAMENTOS DE SEGURANÇA LTDA</v>
          </cell>
          <cell r="F873">
            <v>20027</v>
          </cell>
          <cell r="G873" t="str">
            <v>EPI´S</v>
          </cell>
        </row>
        <row r="874">
          <cell r="A874">
            <v>24324</v>
          </cell>
          <cell r="B874" t="str">
            <v>BOTINA CADARÇO CANO BAIXO NUBUCK PRETO N°42 MARLUVAS</v>
          </cell>
          <cell r="C874" t="str">
            <v>MARLUVAS</v>
          </cell>
          <cell r="E874" t="str">
            <v>MARLUVAS EQUIPAMENTOS DE SEGURANÇA LTDA</v>
          </cell>
          <cell r="F874">
            <v>20027</v>
          </cell>
          <cell r="G874" t="str">
            <v>EPI´S</v>
          </cell>
        </row>
        <row r="875">
          <cell r="A875">
            <v>83834</v>
          </cell>
          <cell r="B875" t="str">
            <v>BOTINA CADARÇO CANO BAIXO NUBUCK PRETO Nº37 MARLUVAS</v>
          </cell>
          <cell r="C875" t="str">
            <v>MARLUVAS</v>
          </cell>
          <cell r="E875" t="str">
            <v>MARLUVAS EQUIPAMENTOS DE SEGURANÇA LTDA</v>
          </cell>
          <cell r="F875">
            <v>20027</v>
          </cell>
          <cell r="G875" t="str">
            <v>EPI´S</v>
          </cell>
        </row>
        <row r="876">
          <cell r="A876">
            <v>23825</v>
          </cell>
          <cell r="B876" t="str">
            <v>BOTINA ELASTICO BICO DE AÇO N°39 MARLUVAS</v>
          </cell>
          <cell r="C876" t="str">
            <v>MARLUVAS</v>
          </cell>
          <cell r="E876" t="str">
            <v>MARLUVAS EQUIPAMENTOS DE SEGURANÇA LTDA</v>
          </cell>
          <cell r="F876">
            <v>20027</v>
          </cell>
          <cell r="G876" t="str">
            <v>EPI´S</v>
          </cell>
        </row>
        <row r="877">
          <cell r="A877">
            <v>23827</v>
          </cell>
          <cell r="B877" t="str">
            <v>BOTINA ELASTICO BICO DE AÇO N°41 MARLUVAS</v>
          </cell>
          <cell r="C877" t="str">
            <v>MARLUVAS</v>
          </cell>
          <cell r="E877" t="str">
            <v>MARLUVAS EQUIPAMENTOS DE SEGURANÇA LTDA</v>
          </cell>
          <cell r="F877">
            <v>20027</v>
          </cell>
          <cell r="G877" t="str">
            <v>EPI´S</v>
          </cell>
        </row>
        <row r="878">
          <cell r="A878">
            <v>83996</v>
          </cell>
          <cell r="B878" t="str">
            <v>BOTINA ELASTICO BICO DE AÇO Nº37 MARLUVAS</v>
          </cell>
          <cell r="C878" t="str">
            <v>MARLUVAS</v>
          </cell>
          <cell r="E878" t="str">
            <v>MARLUVAS EQUIPAMENTOS DE SEGURANÇA LTDA</v>
          </cell>
          <cell r="F878">
            <v>20027</v>
          </cell>
          <cell r="G878" t="str">
            <v>EPI´S</v>
          </cell>
        </row>
        <row r="879">
          <cell r="A879">
            <v>23824</v>
          </cell>
          <cell r="B879" t="str">
            <v>BOTINA ELASTICO BICO DE AÇO Nº38 MARLUVAS</v>
          </cell>
          <cell r="C879" t="str">
            <v>MARLUVAS</v>
          </cell>
          <cell r="E879" t="str">
            <v>MARLUVAS EQUIPAMENTOS DE SEGURANÇA LTDA</v>
          </cell>
          <cell r="F879">
            <v>20027</v>
          </cell>
          <cell r="G879" t="str">
            <v>EPI´S</v>
          </cell>
        </row>
        <row r="880">
          <cell r="A880">
            <v>23826</v>
          </cell>
          <cell r="B880" t="str">
            <v>BOTINA ELASTICO BICO DE AÇO Nº40 MARLUVAS</v>
          </cell>
          <cell r="C880" t="str">
            <v>MARLUVAS</v>
          </cell>
          <cell r="E880" t="str">
            <v>MARLUVAS EQUIPAMENTOS DE SEGURANÇA LTDA</v>
          </cell>
          <cell r="F880">
            <v>20027</v>
          </cell>
          <cell r="G880" t="str">
            <v>EPI´S</v>
          </cell>
        </row>
        <row r="881">
          <cell r="A881">
            <v>23828</v>
          </cell>
          <cell r="B881" t="str">
            <v>BOTINA ELASTICO BICO DE AÇO Nº42 MARLUVAS</v>
          </cell>
          <cell r="C881" t="str">
            <v>MARLUVAS</v>
          </cell>
          <cell r="E881" t="str">
            <v>MARLUVAS EQUIPAMENTOS DE SEGURANÇA LTDA</v>
          </cell>
          <cell r="F881">
            <v>20027</v>
          </cell>
          <cell r="G881" t="str">
            <v>EPI´S</v>
          </cell>
        </row>
        <row r="882">
          <cell r="A882">
            <v>84409</v>
          </cell>
          <cell r="B882" t="str">
            <v>BOTINA ELASTICO BICO DE PVC Nº 35 BIDENS</v>
          </cell>
          <cell r="C882" t="str">
            <v>KADESH</v>
          </cell>
          <cell r="E882" t="str">
            <v>REDE EPI EQUIPAMENTOS DE SEGURANÇA LTDA</v>
          </cell>
          <cell r="F882">
            <v>20027</v>
          </cell>
          <cell r="G882" t="str">
            <v>EPI´S</v>
          </cell>
        </row>
        <row r="883">
          <cell r="A883">
            <v>23888</v>
          </cell>
          <cell r="B883" t="str">
            <v>BOTINA ELASTICO BICO DE PVC Nº 37 MARLUVAS</v>
          </cell>
          <cell r="C883" t="str">
            <v>MARLUVAS</v>
          </cell>
          <cell r="E883" t="str">
            <v>MARLUVAS EQUIPAMENTOS DE SEGURANÇA LTDA</v>
          </cell>
          <cell r="F883">
            <v>20027</v>
          </cell>
          <cell r="G883" t="str">
            <v>EPI´S</v>
          </cell>
        </row>
        <row r="884">
          <cell r="A884">
            <v>23819</v>
          </cell>
          <cell r="B884" t="str">
            <v>BOTINA ELASTICO BICO DE PVC Nº 38 MARLUVAS</v>
          </cell>
          <cell r="C884" t="str">
            <v>MARLUVAS</v>
          </cell>
          <cell r="E884" t="str">
            <v>MARLUVAS EQUIPAMENTOS DE SEGURANÇA LTDA</v>
          </cell>
          <cell r="F884">
            <v>20027</v>
          </cell>
          <cell r="G884" t="str">
            <v>EPI´S</v>
          </cell>
        </row>
        <row r="885">
          <cell r="A885">
            <v>84687</v>
          </cell>
          <cell r="B885" t="str">
            <v>BOTINA ELASTICO BICO DE PVC Nº 39 BIDENS</v>
          </cell>
          <cell r="C885" t="str">
            <v>KADESH</v>
          </cell>
          <cell r="E885" t="str">
            <v>CONDOR ATACADISTA LTDA</v>
          </cell>
          <cell r="F885">
            <v>20027</v>
          </cell>
          <cell r="G885" t="str">
            <v>EPI´S</v>
          </cell>
        </row>
        <row r="886">
          <cell r="A886">
            <v>84688</v>
          </cell>
          <cell r="B886" t="str">
            <v>BOTINA ELASTICO BICO DE PVC Nº 40 BIDENS</v>
          </cell>
          <cell r="C886" t="str">
            <v>KADESH</v>
          </cell>
          <cell r="E886" t="str">
            <v>REDE EPI EQUIPAMENTOS DE SEGURANÇA LTDA</v>
          </cell>
          <cell r="F886">
            <v>20027</v>
          </cell>
          <cell r="G886" t="str">
            <v>EPI´S</v>
          </cell>
        </row>
        <row r="887">
          <cell r="A887">
            <v>84689</v>
          </cell>
          <cell r="B887" t="str">
            <v>BOTINA ELASTICO BICO DE PVC Nº 41 BIDENS</v>
          </cell>
          <cell r="C887" t="str">
            <v>KADESH</v>
          </cell>
          <cell r="E887" t="str">
            <v>REDE EPI EQUIPAMENTOS DE SEGURANÇA LTDA</v>
          </cell>
          <cell r="F887">
            <v>20027</v>
          </cell>
          <cell r="G887" t="str">
            <v>EPI´S</v>
          </cell>
        </row>
        <row r="888">
          <cell r="A888">
            <v>84690</v>
          </cell>
          <cell r="B888" t="str">
            <v>BOTINA ELASTICO BICO DE PVC Nº 42 BIDENS</v>
          </cell>
          <cell r="C888" t="str">
            <v>KADESH</v>
          </cell>
          <cell r="E888" t="str">
            <v>CONDOR ATACADISTA LTDA</v>
          </cell>
          <cell r="F888">
            <v>20027</v>
          </cell>
          <cell r="G888" t="str">
            <v>EPI´S</v>
          </cell>
        </row>
        <row r="889">
          <cell r="A889">
            <v>24223</v>
          </cell>
          <cell r="B889" t="str">
            <v>BOTINA ELASTICO BICO DE PVC Nº 43 BIDENS</v>
          </cell>
          <cell r="C889" t="str">
            <v>KADESH</v>
          </cell>
          <cell r="E889" t="str">
            <v>REDE EPI EQUIPAMENTOS DE SEGURANÇA LTDA</v>
          </cell>
          <cell r="F889">
            <v>20027</v>
          </cell>
          <cell r="G889" t="str">
            <v>EPI´S</v>
          </cell>
        </row>
        <row r="890">
          <cell r="A890">
            <v>24222</v>
          </cell>
          <cell r="B890" t="str">
            <v>BOTINA ELASTICO BICO DE PVC Nº 44 MARLUVAS</v>
          </cell>
          <cell r="C890" t="str">
            <v>MARLUVAS</v>
          </cell>
          <cell r="E890" t="str">
            <v>MARLUVAS EQUIPAMENTOS DE SEGURANÇA LTDA</v>
          </cell>
          <cell r="F890">
            <v>20027</v>
          </cell>
          <cell r="G890" t="str">
            <v>EPI´S</v>
          </cell>
        </row>
        <row r="891">
          <cell r="A891">
            <v>23820</v>
          </cell>
          <cell r="B891" t="str">
            <v>BOTINA ELASTICO BICO DE PVC Nº39 MARLUVAS</v>
          </cell>
          <cell r="C891" t="str">
            <v>MARLUVAS</v>
          </cell>
          <cell r="E891" t="str">
            <v>PRIMEIRA LINHA COMERCIAL DE ROLAMENTOS LTDA</v>
          </cell>
          <cell r="F891">
            <v>20027</v>
          </cell>
          <cell r="G891" t="str">
            <v>EPI´S</v>
          </cell>
        </row>
        <row r="892">
          <cell r="A892">
            <v>23821</v>
          </cell>
          <cell r="B892" t="str">
            <v>BOTINA ELASTICO BICO DE PVC Nº40 MARLUVAS</v>
          </cell>
          <cell r="C892" t="str">
            <v>MARLUVAS</v>
          </cell>
          <cell r="E892" t="str">
            <v>CONDOR ATACADISTA LTDA</v>
          </cell>
          <cell r="F892">
            <v>20027</v>
          </cell>
          <cell r="G892" t="str">
            <v>EPI´S</v>
          </cell>
        </row>
        <row r="893">
          <cell r="A893">
            <v>23822</v>
          </cell>
          <cell r="B893" t="str">
            <v>BOTINA ELASTICO BICO DE PVC Nº41 MARLUVAS</v>
          </cell>
          <cell r="C893" t="str">
            <v>MARLUVAS</v>
          </cell>
          <cell r="E893" t="str">
            <v>CONDOR ATACADISTA LTDA</v>
          </cell>
          <cell r="F893">
            <v>20027</v>
          </cell>
          <cell r="G893" t="str">
            <v>EPI´S</v>
          </cell>
        </row>
        <row r="894">
          <cell r="A894">
            <v>23823</v>
          </cell>
          <cell r="B894" t="str">
            <v>BOTINA ELASTICO BICO DE PVC Nº42 MARLUVAS</v>
          </cell>
          <cell r="C894" t="str">
            <v>MARLUVAS</v>
          </cell>
          <cell r="E894" t="str">
            <v>CONDOR ATACADISTA LTDA</v>
          </cell>
          <cell r="F894">
            <v>20027</v>
          </cell>
          <cell r="G894" t="str">
            <v>EPI´S</v>
          </cell>
        </row>
        <row r="895">
          <cell r="A895">
            <v>21057</v>
          </cell>
          <cell r="B895" t="str">
            <v>BOTINA ELASTICO S/B PR</v>
          </cell>
          <cell r="C895" t="str">
            <v>.</v>
          </cell>
          <cell r="E895" t="str">
            <v>MELHORES MARCAS COMERCIO E REPR.DE FERRAMENTAS LT</v>
          </cell>
          <cell r="F895">
            <v>999999</v>
          </cell>
          <cell r="G895" t="str">
            <v>GRUPO CONVERSAO</v>
          </cell>
        </row>
        <row r="896">
          <cell r="A896">
            <v>23701</v>
          </cell>
          <cell r="B896" t="str">
            <v>BOTINA NOBUCK MARROM Nº 40</v>
          </cell>
          <cell r="C896" t="str">
            <v>.</v>
          </cell>
          <cell r="E896" t="str">
            <v>CARVIC COM VER DE PROD E EQ P/ REP AUTO LTDA</v>
          </cell>
          <cell r="F896">
            <v>1016</v>
          </cell>
          <cell r="G896" t="str">
            <v>.............</v>
          </cell>
        </row>
        <row r="897">
          <cell r="A897">
            <v>89</v>
          </cell>
          <cell r="B897" t="str">
            <v>BP AMARELO IMOLA LISA VW 06 0,900ML SKY-21,94-ST</v>
          </cell>
          <cell r="C897" t="str">
            <v>SKY</v>
          </cell>
          <cell r="E897" t="str">
            <v>SKYLACK TINTAS E VERNIZES LTDA</v>
          </cell>
          <cell r="F897">
            <v>20002</v>
          </cell>
          <cell r="G897" t="str">
            <v>TINTAS POLIÉSTER</v>
          </cell>
        </row>
        <row r="898">
          <cell r="A898">
            <v>23373</v>
          </cell>
          <cell r="B898" t="str">
            <v>BP AZUL BUZIOS FIAT 2000 900ML WANDA-21,45-ST</v>
          </cell>
          <cell r="C898" t="str">
            <v>WANDA</v>
          </cell>
          <cell r="E898" t="str">
            <v>AKZO NOBEL LTDA AUTO</v>
          </cell>
          <cell r="F898">
            <v>20002</v>
          </cell>
          <cell r="G898" t="str">
            <v>TINTAS POLIÉSTER</v>
          </cell>
        </row>
        <row r="899">
          <cell r="A899">
            <v>105</v>
          </cell>
          <cell r="B899" t="str">
            <v>BP AZUL BUZIOS LISA FIAT 01/16 0,900ML SKY-21,94-ST</v>
          </cell>
          <cell r="C899" t="str">
            <v>SKY</v>
          </cell>
          <cell r="E899" t="str">
            <v>SKYLACK TINTAS E VERNIZES LTDA</v>
          </cell>
          <cell r="F899">
            <v>20002</v>
          </cell>
          <cell r="G899" t="str">
            <v>TINTAS POLIÉSTER</v>
          </cell>
        </row>
        <row r="900">
          <cell r="A900">
            <v>101</v>
          </cell>
          <cell r="B900" t="str">
            <v>BP BEGE ARTIO MET. GM 09 0,900ML SKY-21,94-ST</v>
          </cell>
          <cell r="C900" t="str">
            <v>SKY</v>
          </cell>
          <cell r="E900" t="str">
            <v>SKYLACK TINTAS E VERNIZES LTDA</v>
          </cell>
          <cell r="F900">
            <v>20002</v>
          </cell>
          <cell r="G900" t="str">
            <v>TINTAS POLIÉSTER</v>
          </cell>
        </row>
        <row r="901">
          <cell r="A901">
            <v>88</v>
          </cell>
          <cell r="B901" t="str">
            <v>BP BEGE DESERT MET. GM 11/16 0,900ML SKY-21,94-ST</v>
          </cell>
          <cell r="C901" t="str">
            <v>SKY</v>
          </cell>
          <cell r="E901" t="str">
            <v>SKYLACK TINTAS E VERNIZES LTDA</v>
          </cell>
          <cell r="F901">
            <v>20002</v>
          </cell>
          <cell r="G901" t="str">
            <v>TINTAS POLIÉSTER</v>
          </cell>
        </row>
        <row r="902">
          <cell r="A902">
            <v>24124</v>
          </cell>
          <cell r="B902" t="str">
            <v>BP BEGE HAZEL MET. GM 07 0,900ML SKY-21,93-ST</v>
          </cell>
          <cell r="C902" t="str">
            <v>SKY</v>
          </cell>
          <cell r="E902" t="str">
            <v>SKYLACK TINTAS E VERNIZES LTDA</v>
          </cell>
          <cell r="F902">
            <v>20002</v>
          </cell>
          <cell r="G902" t="str">
            <v>TINTAS POLIÉSTER</v>
          </cell>
        </row>
        <row r="903">
          <cell r="A903">
            <v>83950</v>
          </cell>
          <cell r="B903" t="str">
            <v>BP BEGE SAVANAH METALICO FIAT 2005 900ML WANDA-21,93-ST</v>
          </cell>
          <cell r="C903" t="str">
            <v>WANDA</v>
          </cell>
          <cell r="E903" t="str">
            <v>AKZO NOBEL LTDA AUTO</v>
          </cell>
          <cell r="F903">
            <v>20002</v>
          </cell>
          <cell r="G903" t="str">
            <v>TINTAS POLIÉSTER</v>
          </cell>
        </row>
        <row r="904">
          <cell r="A904">
            <v>104</v>
          </cell>
          <cell r="B904" t="str">
            <v>BP BEGE SAVANNAH MET. FIAT 06/16 0,900ML SKY-21,93-ST</v>
          </cell>
          <cell r="C904" t="str">
            <v>SKY</v>
          </cell>
          <cell r="E904" t="str">
            <v>SKYLACK TINTAS E VERNIZES LTDA</v>
          </cell>
          <cell r="F904">
            <v>20002</v>
          </cell>
          <cell r="G904" t="str">
            <v>TINTAS POLIÉSTER</v>
          </cell>
        </row>
        <row r="905">
          <cell r="A905">
            <v>84550</v>
          </cell>
          <cell r="B905" t="str">
            <v>BP BLACK NOIR PEARL HY 900ML WANDA-21,67-ST</v>
          </cell>
          <cell r="C905" t="str">
            <v>WANDA</v>
          </cell>
          <cell r="E905" t="str">
            <v>AKZO NOBEL LTDA AUTO</v>
          </cell>
          <cell r="F905">
            <v>20002</v>
          </cell>
          <cell r="G905" t="str">
            <v>TINTAS POLIÉSTER</v>
          </cell>
        </row>
        <row r="906">
          <cell r="A906">
            <v>24001</v>
          </cell>
          <cell r="B906" t="str">
            <v>BP BLACK NOIR PER. HYUNDAI 10/19 0,900ML SKY-21,94-ST</v>
          </cell>
          <cell r="C906" t="str">
            <v>SKY</v>
          </cell>
          <cell r="E906" t="str">
            <v>SKYLACK TINTAS E VERNIZES LTDA</v>
          </cell>
          <cell r="F906">
            <v>20002</v>
          </cell>
          <cell r="G906" t="str">
            <v>TINTAS POLIÉSTER</v>
          </cell>
        </row>
        <row r="907">
          <cell r="A907">
            <v>106</v>
          </cell>
          <cell r="B907" t="str">
            <v>BP BRANCO AMBIENTE II LISA FIAT/JEEP 07/22 900ML SKY-21,94-ST</v>
          </cell>
          <cell r="C907" t="str">
            <v>SKY</v>
          </cell>
          <cell r="E907" t="str">
            <v>SKYLACK TINTAS E VERNIZES LTDA</v>
          </cell>
          <cell r="F907">
            <v>20002</v>
          </cell>
          <cell r="G907" t="str">
            <v>TINTAS POLIÉSTER</v>
          </cell>
        </row>
        <row r="908">
          <cell r="A908">
            <v>23375</v>
          </cell>
          <cell r="B908" t="str">
            <v>BP BRANCO ARTICO FORD 1998 900ML WANDA-21,94-ST</v>
          </cell>
          <cell r="C908" t="str">
            <v>WANDA</v>
          </cell>
          <cell r="E908" t="str">
            <v>AKZO NOBEL LTDA AUTO</v>
          </cell>
          <cell r="F908">
            <v>20002</v>
          </cell>
          <cell r="G908" t="str">
            <v>TINTAS POLIÉSTER</v>
          </cell>
        </row>
        <row r="909">
          <cell r="A909">
            <v>24031</v>
          </cell>
          <cell r="B909" t="str">
            <v>BP BRANCO ARTICO III LISA FORD 98 0,900ML SKY-21,45-ST</v>
          </cell>
          <cell r="C909" t="str">
            <v>SKY</v>
          </cell>
          <cell r="E909" t="str">
            <v>SKYLACK TINTAS E VERNIZES LTDA</v>
          </cell>
          <cell r="F909">
            <v>20002</v>
          </cell>
          <cell r="G909" t="str">
            <v>TINTAS POLIÉSTER</v>
          </cell>
        </row>
        <row r="910">
          <cell r="A910">
            <v>98</v>
          </cell>
          <cell r="B910" t="str">
            <v>BP BRANCO ASPEN LISA NISSAN 11/17 900ML SKY-21,94-ST</v>
          </cell>
          <cell r="C910" t="str">
            <v>SKY</v>
          </cell>
          <cell r="E910" t="str">
            <v>SKYLACK TINTAS E VERNIZES LTDA</v>
          </cell>
          <cell r="F910">
            <v>20002</v>
          </cell>
          <cell r="G910" t="str">
            <v>TINTAS POLIÉSTER</v>
          </cell>
        </row>
        <row r="911">
          <cell r="A911">
            <v>21008</v>
          </cell>
          <cell r="B911" t="str">
            <v>BP BRANCO BANCHISA FIAT 1996 900ML WANDA-21,46-ST</v>
          </cell>
          <cell r="C911" t="str">
            <v>WANDA</v>
          </cell>
          <cell r="E911" t="str">
            <v>AKZO NOBEL LTDA AUTO</v>
          </cell>
          <cell r="F911">
            <v>20002</v>
          </cell>
          <cell r="G911" t="str">
            <v>TINTAS POLIÉSTER</v>
          </cell>
        </row>
        <row r="912">
          <cell r="A912">
            <v>85149</v>
          </cell>
          <cell r="B912" t="str">
            <v>BP BRANCO BANCHISA FIAT 96 900ML BRASIDUR</v>
          </cell>
          <cell r="C912" t="str">
            <v>BRASILUX</v>
          </cell>
          <cell r="E912" t="str">
            <v>BRASILUX TINTAS TECNICAS LTDA</v>
          </cell>
          <cell r="F912">
            <v>20002</v>
          </cell>
          <cell r="G912" t="str">
            <v>TINTAS POLIÉSTER</v>
          </cell>
        </row>
        <row r="913">
          <cell r="A913">
            <v>24017</v>
          </cell>
          <cell r="B913" t="str">
            <v>BP BRANCO BANCHISA VI LISA FIAT 96/20 0,900ML SKY-21,46-ST</v>
          </cell>
          <cell r="C913" t="str">
            <v>SKY</v>
          </cell>
          <cell r="E913" t="str">
            <v>SKYLACK TINTAS E VERNIZES LTDA</v>
          </cell>
          <cell r="F913">
            <v>20002</v>
          </cell>
          <cell r="G913" t="str">
            <v>TINTAS POLIÉSTER</v>
          </cell>
        </row>
        <row r="914">
          <cell r="A914">
            <v>87</v>
          </cell>
          <cell r="B914" t="str">
            <v>BP BRANCO BANQUISE LISA PEUGEOT 01/16 900ML SKY-21,94-ST</v>
          </cell>
          <cell r="C914" t="str">
            <v>SKY</v>
          </cell>
          <cell r="E914" t="str">
            <v>SKYLACK TINTAS E VERNIZES LTDA</v>
          </cell>
          <cell r="F914">
            <v>20002</v>
          </cell>
          <cell r="G914" t="str">
            <v>TINTAS POLIÉSTER</v>
          </cell>
        </row>
        <row r="915">
          <cell r="A915">
            <v>80</v>
          </cell>
          <cell r="B915" t="str">
            <v>BP BRANCO BOSSA NOVA LISA TOYOTA 97/17 900ML SKY-21,94-ST</v>
          </cell>
          <cell r="C915" t="str">
            <v>SKY</v>
          </cell>
          <cell r="E915" t="str">
            <v>SKYLACK TINTAS E VERNIZES LTDA</v>
          </cell>
          <cell r="F915">
            <v>20002</v>
          </cell>
          <cell r="G915" t="str">
            <v>TINTAS POLIÉSTER</v>
          </cell>
        </row>
        <row r="916">
          <cell r="A916">
            <v>24008</v>
          </cell>
          <cell r="B916" t="str">
            <v>BP BRANCO CRISTAL II LISA VW 99 0,900ML SKY-21,46-ST</v>
          </cell>
          <cell r="C916" t="str">
            <v>SKY</v>
          </cell>
          <cell r="E916" t="str">
            <v>SKYLACK TINTAS E VERNIZES LTDA</v>
          </cell>
          <cell r="F916">
            <v>20002</v>
          </cell>
          <cell r="G916" t="str">
            <v>TINTAS POLIÉSTER</v>
          </cell>
        </row>
        <row r="917">
          <cell r="A917">
            <v>22955</v>
          </cell>
          <cell r="B917" t="str">
            <v>BP BRANCO CRISTAL VW 1997 900ML WANDA-21,67-ST</v>
          </cell>
          <cell r="C917" t="str">
            <v>WANDA</v>
          </cell>
          <cell r="E917" t="str">
            <v>AKZO NOBEL LTDA AUTO</v>
          </cell>
          <cell r="F917">
            <v>20002</v>
          </cell>
          <cell r="G917" t="str">
            <v>TINTAS POLIÉSTER</v>
          </cell>
        </row>
        <row r="918">
          <cell r="A918">
            <v>85152</v>
          </cell>
          <cell r="B918" t="str">
            <v>BP BRANCO CRISTAL VW 2012 900ML BRASIDUR</v>
          </cell>
          <cell r="C918" t="str">
            <v>BRASILUX</v>
          </cell>
          <cell r="E918" t="str">
            <v>BRASILUX TINTAS TECNICAS LTDA</v>
          </cell>
          <cell r="F918">
            <v>20002</v>
          </cell>
          <cell r="G918" t="str">
            <v>TINTAS POLIÉSTER</v>
          </cell>
        </row>
        <row r="919">
          <cell r="A919">
            <v>108</v>
          </cell>
          <cell r="B919" t="str">
            <v>BP BRANCO GEADA LISA VW 95 900ML SKY-21,46-ST</v>
          </cell>
          <cell r="C919" t="str">
            <v>SKY</v>
          </cell>
          <cell r="E919" t="str">
            <v>SKYLACK TINTAS E VERNIZES LTDA</v>
          </cell>
          <cell r="F919">
            <v>20002</v>
          </cell>
          <cell r="G919" t="str">
            <v>TINTAS POLIÉSTER</v>
          </cell>
        </row>
        <row r="920">
          <cell r="A920">
            <v>21003</v>
          </cell>
          <cell r="B920" t="str">
            <v>BP BRANCO GEADA VW 1995 900ML WANDA-21,94-ST</v>
          </cell>
          <cell r="C920" t="str">
            <v>WANDA</v>
          </cell>
          <cell r="E920" t="str">
            <v>AKZO NOBEL LTDA AUTO</v>
          </cell>
          <cell r="F920">
            <v>20002</v>
          </cell>
          <cell r="G920" t="str">
            <v>TINTAS POLIÉSTER</v>
          </cell>
        </row>
        <row r="921">
          <cell r="A921">
            <v>24000</v>
          </cell>
          <cell r="B921" t="str">
            <v>BP BRANCO GLACIER II LISA RENAULT 90/20 0,900ML SKY-21,94-ST</v>
          </cell>
          <cell r="C921" t="str">
            <v>SKY</v>
          </cell>
          <cell r="E921" t="str">
            <v>SKYLACK TINTAS E VERNIZES LTDA</v>
          </cell>
          <cell r="F921">
            <v>20002</v>
          </cell>
          <cell r="G921" t="str">
            <v>TINTAS POLIÉSTER</v>
          </cell>
        </row>
        <row r="922">
          <cell r="A922">
            <v>24414</v>
          </cell>
          <cell r="B922" t="str">
            <v>BP BRANCO GLACIER III LISA RENAULT 90/20 900ML SKY-21,46-ST</v>
          </cell>
          <cell r="C922" t="str">
            <v>SKY</v>
          </cell>
          <cell r="E922" t="str">
            <v>SKYLACK TINTAS E VERNIZES LTDA</v>
          </cell>
          <cell r="F922">
            <v>20002</v>
          </cell>
          <cell r="G922" t="str">
            <v>TINTAS POLIÉSTER</v>
          </cell>
        </row>
        <row r="923">
          <cell r="A923">
            <v>84929</v>
          </cell>
          <cell r="B923" t="str">
            <v>BP BRANCO GLACIER RENAULT 2000 900ML WANDA-21,94-ST</v>
          </cell>
          <cell r="C923" t="str">
            <v>WANDA</v>
          </cell>
          <cell r="E923" t="str">
            <v>AKZO NOBEL LTDA AUTO</v>
          </cell>
          <cell r="F923">
            <v>20002</v>
          </cell>
          <cell r="G923" t="str">
            <v>TINTAS POLIÉSTER</v>
          </cell>
        </row>
        <row r="924">
          <cell r="A924">
            <v>21303</v>
          </cell>
          <cell r="B924" t="str">
            <v>BP BRANCO MAHLER GM 1994 900ML WANDA-21,94-ST</v>
          </cell>
          <cell r="C924" t="str">
            <v>WANDA</v>
          </cell>
          <cell r="E924" t="str">
            <v>AKZO NOBEL LTDA AUTO</v>
          </cell>
          <cell r="F924">
            <v>20002</v>
          </cell>
          <cell r="G924" t="str">
            <v>TINTAS POLIÉSTER</v>
          </cell>
        </row>
        <row r="925">
          <cell r="A925">
            <v>24006</v>
          </cell>
          <cell r="B925" t="str">
            <v>BP BRANCO MAHLER II LISA GM 97 900ML SKY-21,94-ST</v>
          </cell>
          <cell r="C925" t="str">
            <v>SKY</v>
          </cell>
          <cell r="E925" t="str">
            <v>SKYLACK TINTAS E VERNIZES LTDA</v>
          </cell>
          <cell r="F925">
            <v>20002</v>
          </cell>
          <cell r="G925" t="str">
            <v>TINTAS POLIÉSTER</v>
          </cell>
        </row>
        <row r="926">
          <cell r="A926">
            <v>23391</v>
          </cell>
          <cell r="B926" t="str">
            <v>BP BRANCO POLAR HYU 2013 900ML WANDA-21,46-ST</v>
          </cell>
          <cell r="C926" t="str">
            <v>WANDA</v>
          </cell>
          <cell r="E926" t="str">
            <v>AKZO NOBEL LTDA AUTO</v>
          </cell>
          <cell r="F926">
            <v>20002</v>
          </cell>
          <cell r="G926" t="str">
            <v>TINTAS POLIÉSTER</v>
          </cell>
        </row>
        <row r="927">
          <cell r="A927">
            <v>85151</v>
          </cell>
          <cell r="B927" t="str">
            <v>BP BRANCO POLAR HYUNDAI 900ML BRASIDUR</v>
          </cell>
          <cell r="C927" t="str">
            <v>BRASILUX</v>
          </cell>
          <cell r="E927" t="str">
            <v>BRASILUX TINTAS TECNICAS LTDA</v>
          </cell>
          <cell r="F927">
            <v>20002</v>
          </cell>
          <cell r="G927" t="str">
            <v>TINTAS POLIÉSTER</v>
          </cell>
        </row>
        <row r="928">
          <cell r="A928">
            <v>24125</v>
          </cell>
          <cell r="B928" t="str">
            <v>BP BRANCO POLAR LISA HYUNDAI 12/19 0,900ML SKY-21,45-ST</v>
          </cell>
          <cell r="C928" t="str">
            <v>SKY</v>
          </cell>
          <cell r="E928" t="str">
            <v>SKYLACK TINTAS E VERNIZES LTDA</v>
          </cell>
          <cell r="F928">
            <v>20002</v>
          </cell>
          <cell r="G928" t="str">
            <v>TINTAS POLIÉSTER</v>
          </cell>
        </row>
        <row r="929">
          <cell r="A929">
            <v>122</v>
          </cell>
          <cell r="B929" t="str">
            <v>BP BRANCO PURO LISA VW 11/19 900ML SKY-21,94-ST</v>
          </cell>
          <cell r="C929" t="str">
            <v>SKY</v>
          </cell>
          <cell r="E929" t="str">
            <v>SKYLACK TINTAS E VERNIZES LTDA</v>
          </cell>
          <cell r="F929">
            <v>20002</v>
          </cell>
          <cell r="G929" t="str">
            <v>TINTAS POLIÉSTER</v>
          </cell>
        </row>
        <row r="930">
          <cell r="A930">
            <v>83951</v>
          </cell>
          <cell r="B930" t="str">
            <v>BP BRANCO REGENTE/POLAR TOYOTA 2016 900ML WANDA-21,93-ST</v>
          </cell>
          <cell r="C930" t="str">
            <v>WANDA</v>
          </cell>
          <cell r="E930" t="str">
            <v>AKZO NOBEL LTDA AUTO</v>
          </cell>
          <cell r="F930">
            <v>20002</v>
          </cell>
          <cell r="G930" t="str">
            <v>TINTAS POLIÉSTER</v>
          </cell>
        </row>
        <row r="931">
          <cell r="A931">
            <v>23377</v>
          </cell>
          <cell r="B931" t="str">
            <v>BP BRANCO SUMMIT GM 2012 900ML WANDA-21,67-ST</v>
          </cell>
          <cell r="C931" t="str">
            <v>WANDA</v>
          </cell>
          <cell r="E931" t="str">
            <v>AKZO NOBEL LTDA AUTO</v>
          </cell>
          <cell r="F931">
            <v>20002</v>
          </cell>
          <cell r="G931" t="str">
            <v>TINTAS POLIÉSTER</v>
          </cell>
        </row>
        <row r="932">
          <cell r="A932">
            <v>85150</v>
          </cell>
          <cell r="B932" t="str">
            <v>BP BRANCO SUMMIT GM 900ML BRASIDUR</v>
          </cell>
          <cell r="C932" t="str">
            <v>BRASILUX</v>
          </cell>
          <cell r="E932" t="str">
            <v>BRASILUX TINTAS TECNICAS LTDA</v>
          </cell>
          <cell r="F932">
            <v>20002</v>
          </cell>
          <cell r="G932" t="str">
            <v>TINTAS POLIÉSTER</v>
          </cell>
        </row>
        <row r="933">
          <cell r="A933">
            <v>24016</v>
          </cell>
          <cell r="B933" t="str">
            <v>BP BRANCO SUMMIT IV LISA GM 11/20 0,900ML SKY-21,46-ST</v>
          </cell>
          <cell r="C933" t="str">
            <v>SKY</v>
          </cell>
          <cell r="E933" t="str">
            <v>SKYLACK TINTAS E VERNIZES LTDA</v>
          </cell>
          <cell r="F933">
            <v>20002</v>
          </cell>
          <cell r="G933" t="str">
            <v>TINTAS POLIÉSTER</v>
          </cell>
        </row>
        <row r="934">
          <cell r="A934">
            <v>84709</v>
          </cell>
          <cell r="B934" t="str">
            <v>BP BRANCO TAFFETA HONDA 2003 0,9L ST - 21,46</v>
          </cell>
          <cell r="C934" t="str">
            <v>WANDA</v>
          </cell>
          <cell r="E934" t="str">
            <v>AKZO NOBEL LTDA AUTO</v>
          </cell>
          <cell r="F934">
            <v>20002</v>
          </cell>
          <cell r="G934" t="str">
            <v>TINTAS POLIÉSTER</v>
          </cell>
        </row>
        <row r="935">
          <cell r="A935">
            <v>24155</v>
          </cell>
          <cell r="B935" t="str">
            <v>BP BRANCO TAFFETA LISA HONDA 99 0,900ML SKY-21,46-ST</v>
          </cell>
          <cell r="C935" t="str">
            <v>SKY</v>
          </cell>
          <cell r="E935" t="str">
            <v>SKYLACK TINTAS E VERNIZES LTDA</v>
          </cell>
          <cell r="F935">
            <v>20002</v>
          </cell>
          <cell r="G935" t="str">
            <v>TINTAS POLIÉSTER</v>
          </cell>
        </row>
        <row r="936">
          <cell r="A936">
            <v>24126</v>
          </cell>
          <cell r="B936" t="str">
            <v>BP CARBON FLASH MET. GM 08/16 0,900ML SKY-21,45-ST</v>
          </cell>
          <cell r="C936" t="str">
            <v>SKY</v>
          </cell>
          <cell r="E936" t="str">
            <v>SKYLACK TINTAS E VERNIZES LTDA</v>
          </cell>
          <cell r="F936">
            <v>20002</v>
          </cell>
          <cell r="G936" t="str">
            <v>TINTAS POLIÉSTER</v>
          </cell>
        </row>
        <row r="937">
          <cell r="A937">
            <v>24160</v>
          </cell>
          <cell r="B937" t="str">
            <v>BP CINZA BLUET MET. GM 07/10 0,900ML SKY-21,45-ST</v>
          </cell>
          <cell r="C937" t="str">
            <v>SKY</v>
          </cell>
          <cell r="E937" t="str">
            <v>SKYLACK TINTAS E VERNIZES LTDA</v>
          </cell>
          <cell r="F937">
            <v>20002</v>
          </cell>
          <cell r="G937" t="str">
            <v>TINTAS POLIÉSTER</v>
          </cell>
        </row>
        <row r="938">
          <cell r="A938">
            <v>103</v>
          </cell>
          <cell r="B938" t="str">
            <v>BP CINZA COLIMA MET GM 04 0,900ML SKY-21,94-ST</v>
          </cell>
          <cell r="C938" t="str">
            <v>SKY</v>
          </cell>
          <cell r="E938" t="str">
            <v>SKYLACK TINTAS E VERNIZES LTDA</v>
          </cell>
          <cell r="F938">
            <v>20002</v>
          </cell>
          <cell r="G938" t="str">
            <v>TINTAS POLIÉSTER</v>
          </cell>
        </row>
        <row r="939">
          <cell r="A939">
            <v>83952</v>
          </cell>
          <cell r="B939" t="str">
            <v>BP CINZA CROMO MET FIAT 2007 900ML WANDA-21,93-ST</v>
          </cell>
          <cell r="C939" t="str">
            <v>WANDA</v>
          </cell>
          <cell r="E939" t="str">
            <v>AKZO NOBEL LTDA AUTO</v>
          </cell>
          <cell r="F939">
            <v>20002</v>
          </cell>
          <cell r="G939" t="str">
            <v>TINTAS POLIÉSTER</v>
          </cell>
        </row>
        <row r="940">
          <cell r="A940">
            <v>24009</v>
          </cell>
          <cell r="B940" t="str">
            <v>BP CINZA CROMO PER. FIAT 08/16 0,900ML SKY-21,46-ST</v>
          </cell>
          <cell r="C940" t="str">
            <v>SKY</v>
          </cell>
          <cell r="E940" t="str">
            <v>DAUTO COMERCIO DE PRODUTOS EQUIPAMENTOS E SERVICOS AUTOMOTIV</v>
          </cell>
          <cell r="F940">
            <v>20002</v>
          </cell>
          <cell r="G940" t="str">
            <v>TINTAS POLIÉSTER</v>
          </cell>
        </row>
        <row r="941">
          <cell r="A941">
            <v>83953</v>
          </cell>
          <cell r="B941" t="str">
            <v>BP CINZA GRAPHITE MET GM 2015 900ML WANDA-21,93-ST</v>
          </cell>
          <cell r="C941" t="str">
            <v>WANDA</v>
          </cell>
          <cell r="E941" t="str">
            <v>AKZO NOBEL LTDA AUTO</v>
          </cell>
          <cell r="F941">
            <v>20002</v>
          </cell>
          <cell r="G941" t="str">
            <v>TINTAS POLIÉSTER</v>
          </cell>
        </row>
        <row r="942">
          <cell r="A942">
            <v>126</v>
          </cell>
          <cell r="B942" t="str">
            <v>BP CINZA HOLOGRAMA MET. RENAULT 00/11 0,900ML SKY-21,94-ST</v>
          </cell>
          <cell r="C942" t="str">
            <v>SKY</v>
          </cell>
          <cell r="E942" t="str">
            <v>SKYLACK TINTAS E VERNIZES LTDA</v>
          </cell>
          <cell r="F942">
            <v>20002</v>
          </cell>
          <cell r="G942" t="str">
            <v>TINTAS POLIÉSTER</v>
          </cell>
        </row>
        <row r="943">
          <cell r="A943">
            <v>24004</v>
          </cell>
          <cell r="B943" t="str">
            <v>BP CINZA IRIDIUM II MET. HONDA 00/20 0,900ML SKY-21,46-ST</v>
          </cell>
          <cell r="C943" t="str">
            <v>SKY</v>
          </cell>
          <cell r="E943" t="str">
            <v>SKYLACK TINTAS E VERNIZES LTDA</v>
          </cell>
          <cell r="F943">
            <v>20002</v>
          </cell>
          <cell r="G943" t="str">
            <v>TINTAS POLIÉSTER</v>
          </cell>
        </row>
        <row r="944">
          <cell r="A944">
            <v>24037</v>
          </cell>
          <cell r="B944" t="str">
            <v>BP CINZA ORIUM MET. GM 11 0,900ML SKY-21,94-ST</v>
          </cell>
          <cell r="C944" t="str">
            <v>SKY</v>
          </cell>
          <cell r="E944" t="str">
            <v>SKYLACK TINTAS E VERNIZES LTDA</v>
          </cell>
          <cell r="F944">
            <v>20002</v>
          </cell>
          <cell r="G944" t="str">
            <v>TINTAS POLIÉSTER</v>
          </cell>
        </row>
        <row r="945">
          <cell r="A945">
            <v>23998</v>
          </cell>
          <cell r="B945" t="str">
            <v>BP CINZA PALADIUM MET. HONDA 09 0,900ML SKY-21,46-ST</v>
          </cell>
          <cell r="C945" t="str">
            <v>SKY</v>
          </cell>
          <cell r="E945" t="str">
            <v>SKYLACK TINTAS E VERNIZES LTDA</v>
          </cell>
          <cell r="F945">
            <v>20002</v>
          </cell>
          <cell r="G945" t="str">
            <v>TINTAS POLIÉSTER</v>
          </cell>
        </row>
        <row r="946">
          <cell r="A946">
            <v>24032</v>
          </cell>
          <cell r="B946" t="str">
            <v>BP CINZA PLATINUM MET. VW 02/20 0,900ML SKY-21,46-ST</v>
          </cell>
          <cell r="C946" t="str">
            <v>SKY</v>
          </cell>
          <cell r="E946" t="str">
            <v>SKYLACK TINTAS E VERNIZES LTDA</v>
          </cell>
          <cell r="F946">
            <v>20002</v>
          </cell>
          <cell r="G946" t="str">
            <v>TINTAS POLIÉSTER</v>
          </cell>
        </row>
        <row r="947">
          <cell r="A947">
            <v>85549</v>
          </cell>
          <cell r="B947" t="str">
            <v>BP CINZA PLATINUM METÁLICO VW 2012/2020 900ML</v>
          </cell>
          <cell r="C947" t="str">
            <v>WANDA</v>
          </cell>
          <cell r="E947" t="str">
            <v>AKZO NOBEL LTDA AUTO</v>
          </cell>
          <cell r="F947">
            <v>20002</v>
          </cell>
          <cell r="G947" t="str">
            <v>TINTAS POLIÉSTER</v>
          </cell>
        </row>
        <row r="948">
          <cell r="A948">
            <v>83919</v>
          </cell>
          <cell r="B948" t="str">
            <v>BP CINZA SATIN STEEL MET. GM 12/17 0,900ML SKY-21,45-ST</v>
          </cell>
          <cell r="C948" t="str">
            <v>SKY</v>
          </cell>
          <cell r="E948" t="str">
            <v>SKYLACK TINTAS E VERNIZES LTDA</v>
          </cell>
          <cell r="F948">
            <v>20002</v>
          </cell>
          <cell r="G948" t="str">
            <v>TINTAS POLIÉSTER</v>
          </cell>
        </row>
        <row r="949">
          <cell r="A949">
            <v>23357</v>
          </cell>
          <cell r="B949" t="str">
            <v>BP CINZA SCANDIUM MET FIAT 2003 900ML WANDA-21,67-ST</v>
          </cell>
          <cell r="C949" t="str">
            <v>WANDA</v>
          </cell>
          <cell r="E949" t="str">
            <v>AKZO NOBEL LTDA AUTO</v>
          </cell>
          <cell r="F949">
            <v>20002</v>
          </cell>
          <cell r="G949" t="str">
            <v>TINTAS POLIÉSTER</v>
          </cell>
        </row>
        <row r="950">
          <cell r="A950">
            <v>24159</v>
          </cell>
          <cell r="B950" t="str">
            <v>BP CINZA SCANDIUM MET. FIAT 04/16 900ML SKY-21,45-ST</v>
          </cell>
          <cell r="C950" t="str">
            <v>SKY</v>
          </cell>
          <cell r="E950" t="str">
            <v>SKYLACK TINTAS E VERNIZES LTDA</v>
          </cell>
          <cell r="F950">
            <v>20002</v>
          </cell>
          <cell r="G950" t="str">
            <v>TINTAS POLIÉSTER</v>
          </cell>
        </row>
        <row r="951">
          <cell r="A951">
            <v>84706</v>
          </cell>
          <cell r="B951" t="str">
            <v>BP CINZA SILVERSTONE MET. FIAT  19/23 0,900ML SKY-21,46-ST</v>
          </cell>
          <cell r="C951" t="str">
            <v>SKY</v>
          </cell>
          <cell r="E951" t="str">
            <v>SKYLACK TINTAS E VERNIZES LTDA</v>
          </cell>
          <cell r="F951">
            <v>20002</v>
          </cell>
          <cell r="G951" t="str">
            <v>TINTAS POLIÉSTER</v>
          </cell>
        </row>
        <row r="952">
          <cell r="A952">
            <v>24123</v>
          </cell>
          <cell r="B952" t="str">
            <v>BP CINZA SPECTRUS MET. 900ML SKY-21,94-ST</v>
          </cell>
          <cell r="C952" t="str">
            <v>SKY</v>
          </cell>
          <cell r="E952" t="str">
            <v>SKYLACK TINTAS E VERNIZES LTDA</v>
          </cell>
          <cell r="F952">
            <v>20002</v>
          </cell>
          <cell r="G952" t="str">
            <v>TINTAS POLIÉSTER</v>
          </cell>
        </row>
        <row r="953">
          <cell r="A953">
            <v>84001</v>
          </cell>
          <cell r="B953" t="str">
            <v>BP CINZA STEEL III MET. FIAT 96/04 0,900ML SKY-21,45-ST</v>
          </cell>
          <cell r="C953" t="str">
            <v>SKY</v>
          </cell>
          <cell r="E953" t="str">
            <v>SKYLACK TINTAS E VERNIZES LTDA</v>
          </cell>
          <cell r="F953">
            <v>20002</v>
          </cell>
          <cell r="G953" t="str">
            <v>TINTAS POLIÉSTER</v>
          </cell>
        </row>
        <row r="954">
          <cell r="A954">
            <v>21302</v>
          </cell>
          <cell r="B954" t="str">
            <v>BP CINZA STEEL MET FIAT 1996 900ML WANDA-21,46-ST</v>
          </cell>
          <cell r="C954" t="str">
            <v>WANDA</v>
          </cell>
          <cell r="E954" t="str">
            <v>AKZO NOBEL LTDA AUTO</v>
          </cell>
          <cell r="F954">
            <v>20002</v>
          </cell>
          <cell r="G954" t="str">
            <v>TINTAS POLIÉSTER</v>
          </cell>
        </row>
        <row r="955">
          <cell r="A955">
            <v>24161</v>
          </cell>
          <cell r="B955" t="str">
            <v>BP CINZA TELLURIUM MET. FIAT 0,900ML SKY-21,45-ST</v>
          </cell>
          <cell r="C955" t="str">
            <v>SKY</v>
          </cell>
          <cell r="E955" t="str">
            <v>SKYLACK TINTAS E VERNIZES LTDA</v>
          </cell>
          <cell r="F955">
            <v>20002</v>
          </cell>
          <cell r="G955" t="str">
            <v>TINTAS POLIÉSTER</v>
          </cell>
        </row>
        <row r="956">
          <cell r="A956">
            <v>24129</v>
          </cell>
          <cell r="B956" t="str">
            <v>BP CINZA TITANIUM MET. 0,900ML SKY-21,46-ST</v>
          </cell>
          <cell r="C956" t="str">
            <v>SKY</v>
          </cell>
          <cell r="E956" t="str">
            <v>SKYLACK TINTAS E VERNIZES LTDA</v>
          </cell>
          <cell r="F956">
            <v>20002</v>
          </cell>
          <cell r="G956" t="str">
            <v>TINTAS POLIÉSTER</v>
          </cell>
        </row>
        <row r="957">
          <cell r="A957">
            <v>85550</v>
          </cell>
          <cell r="B957" t="str">
            <v>BP CINZA TITANIUM METÁLICO HYUNDAI 900ML WANDA</v>
          </cell>
          <cell r="C957" t="str">
            <v>WANDA</v>
          </cell>
          <cell r="E957" t="str">
            <v>AKZO NOBEL LTDA AUTO</v>
          </cell>
          <cell r="F957">
            <v>20002</v>
          </cell>
          <cell r="G957" t="str">
            <v>TINTAS POLIÉSTER</v>
          </cell>
        </row>
        <row r="958">
          <cell r="A958">
            <v>24007</v>
          </cell>
          <cell r="B958" t="str">
            <v>BP CINZA URANO LISA 900ML SKY-21,94-ST</v>
          </cell>
          <cell r="C958" t="str">
            <v>SKY</v>
          </cell>
          <cell r="E958" t="str">
            <v>SKYLACK TINTAS E VERNIZES LTDA</v>
          </cell>
          <cell r="F958">
            <v>20002</v>
          </cell>
          <cell r="G958" t="str">
            <v>TINTAS POLIÉSTER</v>
          </cell>
        </row>
        <row r="959">
          <cell r="A959">
            <v>87044</v>
          </cell>
          <cell r="B959" t="str">
            <v>BP CINZA URANO VW 2001 900ML WANDA</v>
          </cell>
          <cell r="C959" t="str">
            <v>WANDA</v>
          </cell>
          <cell r="E959" t="str">
            <v>AKZO NOBEL LTDA AUTO</v>
          </cell>
          <cell r="F959">
            <v>20002</v>
          </cell>
          <cell r="G959" t="str">
            <v>TINTAS POLIÉSTER</v>
          </cell>
        </row>
        <row r="960">
          <cell r="A960">
            <v>24137</v>
          </cell>
          <cell r="B960" t="str">
            <v>BP CINZA VULCAN MET. 0,900ML SKY-21,46-ST</v>
          </cell>
          <cell r="C960" t="str">
            <v>SKY</v>
          </cell>
          <cell r="E960" t="str">
            <v>SKYLACK TINTAS E VERNIZES LTDA</v>
          </cell>
          <cell r="F960">
            <v>20002</v>
          </cell>
          <cell r="G960" t="str">
            <v>TINTAS POLIÉSTER</v>
          </cell>
        </row>
        <row r="961">
          <cell r="A961">
            <v>23358</v>
          </cell>
          <cell r="B961" t="str">
            <v>BP CINZA VULCAN METALICA VW 2008 900ML WANDA-21,46-ST</v>
          </cell>
          <cell r="C961" t="str">
            <v>WANDA</v>
          </cell>
          <cell r="E961" t="str">
            <v>AKZO NOBEL LTDA AUTO</v>
          </cell>
          <cell r="F961">
            <v>20002</v>
          </cell>
          <cell r="G961" t="str">
            <v>TINTAS POLIÉSTER</v>
          </cell>
        </row>
        <row r="962">
          <cell r="A962">
            <v>85551</v>
          </cell>
          <cell r="B962" t="str">
            <v>BP GRAY ACIER METÁLICO RENAULT 2008/2016 900ML WANDA</v>
          </cell>
          <cell r="C962" t="str">
            <v>WANDA</v>
          </cell>
          <cell r="E962" t="str">
            <v>AKZO NOBEL LTDA AUTO</v>
          </cell>
          <cell r="F962">
            <v>20002</v>
          </cell>
          <cell r="G962" t="str">
            <v>TINTAS POLIÉSTER</v>
          </cell>
        </row>
        <row r="963">
          <cell r="A963">
            <v>24044</v>
          </cell>
          <cell r="B963" t="str">
            <v>BP GRIS ACIER MET. RENAULT 08/16 900ML SKY-21,94-ST</v>
          </cell>
          <cell r="C963" t="str">
            <v>SKY</v>
          </cell>
          <cell r="E963" t="str">
            <v>SKYLACK TINTAS E VERNIZES LTDA</v>
          </cell>
          <cell r="F963">
            <v>20002</v>
          </cell>
          <cell r="G963" t="str">
            <v>TINTAS POLIÉSTER</v>
          </cell>
        </row>
        <row r="964">
          <cell r="A964">
            <v>21290</v>
          </cell>
          <cell r="B964" t="str">
            <v>BP GRIS ALUMINIUM MET PEUGEOT 2001 900ML WANDA-21,46-ST</v>
          </cell>
          <cell r="C964" t="str">
            <v>WANDA</v>
          </cell>
          <cell r="E964" t="str">
            <v>AKZO NOBEL LTDA AUTO</v>
          </cell>
          <cell r="F964">
            <v>20002</v>
          </cell>
          <cell r="G964" t="str">
            <v>TINTAS POLIÉSTER</v>
          </cell>
        </row>
        <row r="965">
          <cell r="A965">
            <v>24041</v>
          </cell>
          <cell r="B965" t="str">
            <v>BP GRIS ALUMINIUM MET. 900ML SKY-21,45-ST</v>
          </cell>
          <cell r="C965" t="str">
            <v>SKY</v>
          </cell>
          <cell r="E965" t="str">
            <v>SKYLACK TINTAS E VERNIZES LTDA</v>
          </cell>
          <cell r="F965">
            <v>20002</v>
          </cell>
          <cell r="G965" t="str">
            <v>TINTAS POLIÉSTER</v>
          </cell>
        </row>
        <row r="966">
          <cell r="A966">
            <v>24023</v>
          </cell>
          <cell r="B966" t="str">
            <v>BP GRIS CENDRE MET. 0,900ML SKY-21,46-ST</v>
          </cell>
          <cell r="C966" t="str">
            <v>SKY</v>
          </cell>
          <cell r="E966" t="str">
            <v>SKYLACK TINTAS E VERNIZES LTDA</v>
          </cell>
          <cell r="F966">
            <v>20002</v>
          </cell>
          <cell r="G966" t="str">
            <v>TINTAS POLIÉSTER</v>
          </cell>
        </row>
        <row r="967">
          <cell r="A967">
            <v>24011</v>
          </cell>
          <cell r="B967" t="str">
            <v>BP MAGNESIUM MET. 0,900ML SKY-21,46-ST</v>
          </cell>
          <cell r="C967" t="str">
            <v>SKY</v>
          </cell>
          <cell r="E967" t="str">
            <v>SKYLACK TINTAS E VERNIZES LTDA</v>
          </cell>
          <cell r="F967">
            <v>20002</v>
          </cell>
          <cell r="G967" t="str">
            <v>TINTAS POLIÉSTER</v>
          </cell>
        </row>
        <row r="968">
          <cell r="A968">
            <v>24015</v>
          </cell>
          <cell r="B968" t="str">
            <v>BP PRATA BARI II MET. FIAT 03/16 0,900ML SKY-21,46-ST</v>
          </cell>
          <cell r="C968" t="str">
            <v>SKY</v>
          </cell>
          <cell r="E968" t="str">
            <v>SKYLACK TINTAS E VERNIZES LTDA</v>
          </cell>
          <cell r="F968">
            <v>20002</v>
          </cell>
          <cell r="G968" t="str">
            <v>TINTAS POLIÉSTER</v>
          </cell>
        </row>
        <row r="969">
          <cell r="A969">
            <v>21281</v>
          </cell>
          <cell r="B969" t="str">
            <v>BP PRATA BARI MET FIAT 2002 900ML WANDA-21,67-ST</v>
          </cell>
          <cell r="C969" t="str">
            <v>WANDA</v>
          </cell>
          <cell r="E969" t="str">
            <v>AKZO NOBEL LTDA AUTO</v>
          </cell>
          <cell r="F969">
            <v>20002</v>
          </cell>
          <cell r="G969" t="str">
            <v>TINTAS POLIÉSTER</v>
          </cell>
        </row>
        <row r="970">
          <cell r="A970">
            <v>24238</v>
          </cell>
          <cell r="B970" t="str">
            <v>BP PRATA BARI MET. FIAT 900ML SKY-21,94-ST</v>
          </cell>
          <cell r="C970" t="str">
            <v>SKY</v>
          </cell>
          <cell r="E970" t="str">
            <v>SKYLACK TINTAS E VERNIZES LTDA</v>
          </cell>
          <cell r="F970">
            <v>20002</v>
          </cell>
          <cell r="G970" t="str">
            <v>TINTAS POLIÉSTER</v>
          </cell>
        </row>
        <row r="971">
          <cell r="A971">
            <v>83921</v>
          </cell>
          <cell r="B971" t="str">
            <v>BP PRATA BILLET MET. FIAT / JEEP 13/21 0,9L SKY-21,67-ST</v>
          </cell>
          <cell r="C971" t="str">
            <v>SKY</v>
          </cell>
          <cell r="E971" t="str">
            <v>SKYLACK TINTAS E VERNIZES LTDA</v>
          </cell>
          <cell r="F971">
            <v>20002</v>
          </cell>
          <cell r="G971" t="str">
            <v>TINTAS POLIÉSTER</v>
          </cell>
        </row>
        <row r="972">
          <cell r="A972">
            <v>85552</v>
          </cell>
          <cell r="B972" t="str">
            <v>BP PRATA BILLET METÁLICO FIAT 2012/2023 900ML WANDA</v>
          </cell>
          <cell r="C972" t="str">
            <v>WANDA</v>
          </cell>
          <cell r="E972" t="str">
            <v>AKZO NOBEL LTDA AUTO</v>
          </cell>
          <cell r="F972">
            <v>20002</v>
          </cell>
          <cell r="G972" t="str">
            <v>TINTAS POLIÉSTER</v>
          </cell>
        </row>
        <row r="973">
          <cell r="A973">
            <v>24164</v>
          </cell>
          <cell r="B973" t="str">
            <v>BP PRATA BOREAL MET. RENAULT 0,900ML SKY-21,45-ST</v>
          </cell>
          <cell r="C973" t="str">
            <v>SKY</v>
          </cell>
          <cell r="E973" t="str">
            <v>SKYLACK TINTAS E VERNIZES LTDA</v>
          </cell>
          <cell r="F973">
            <v>20002</v>
          </cell>
          <cell r="G973" t="str">
            <v>TINTAS POLIÉSTER</v>
          </cell>
        </row>
        <row r="974">
          <cell r="A974">
            <v>24014</v>
          </cell>
          <cell r="B974" t="str">
            <v>BP PRATA CLASSIC MET. 0,900ML SKY-21,45-ST</v>
          </cell>
          <cell r="C974" t="str">
            <v>SKY</v>
          </cell>
          <cell r="E974" t="str">
            <v>SKYLACK TINTAS E VERNIZES LTDA</v>
          </cell>
          <cell r="F974">
            <v>20002</v>
          </cell>
          <cell r="G974" t="str">
            <v>TINTAS POLIÉSTER</v>
          </cell>
        </row>
        <row r="975">
          <cell r="A975">
            <v>21298</v>
          </cell>
          <cell r="B975" t="str">
            <v>BP PRATA COLUMBIA MET FORD 1991 900ML WANDA-21,94-ST</v>
          </cell>
          <cell r="C975" t="str">
            <v>WANDA</v>
          </cell>
          <cell r="E975" t="str">
            <v>AKZO NOBEL LTDA AUTO</v>
          </cell>
          <cell r="F975">
            <v>20002</v>
          </cell>
          <cell r="G975" t="str">
            <v>TINTAS POLIÉSTER</v>
          </cell>
        </row>
        <row r="976">
          <cell r="A976">
            <v>90</v>
          </cell>
          <cell r="B976" t="str">
            <v>BP PRATA COLUMBIA MET. FORD 91 900ML SKY-21,93-ST</v>
          </cell>
          <cell r="C976" t="str">
            <v>SKY</v>
          </cell>
          <cell r="E976" t="str">
            <v>SKYLACK TINTAS E VERNIZES LTDA</v>
          </cell>
          <cell r="F976">
            <v>20002</v>
          </cell>
          <cell r="G976" t="str">
            <v>TINTAS POLIÉSTER</v>
          </cell>
        </row>
        <row r="977">
          <cell r="A977">
            <v>23359</v>
          </cell>
          <cell r="B977" t="str">
            <v>BP PRATA DUBLIN FRD 2010 900ML WANDA-21,46-ST</v>
          </cell>
          <cell r="C977" t="str">
            <v>WANDA</v>
          </cell>
          <cell r="E977" t="str">
            <v>AKZO NOBEL LTDA AUTO</v>
          </cell>
          <cell r="F977">
            <v>20002</v>
          </cell>
          <cell r="G977" t="str">
            <v>TINTAS POLIÉSTER</v>
          </cell>
        </row>
        <row r="978">
          <cell r="A978">
            <v>24244</v>
          </cell>
          <cell r="B978" t="str">
            <v>BP PRATA DUBLIN MET. FORD 900ML SKY-21,46-ST</v>
          </cell>
          <cell r="C978" t="str">
            <v>SKY</v>
          </cell>
          <cell r="E978" t="str">
            <v>SKYLACK TINTAS E VERNIZES LTDA</v>
          </cell>
          <cell r="F978">
            <v>20002</v>
          </cell>
          <cell r="G978" t="str">
            <v>TINTAS POLIÉSTER</v>
          </cell>
        </row>
        <row r="979">
          <cell r="A979">
            <v>124</v>
          </cell>
          <cell r="B979" t="str">
            <v>BP PRATA EGITO MET VW 11/12 900ML SKY-21,94-ST</v>
          </cell>
          <cell r="C979" t="str">
            <v>SKY</v>
          </cell>
          <cell r="E979" t="str">
            <v>SKYLACK TINTAS E VERNIZES LTDA</v>
          </cell>
          <cell r="F979">
            <v>20002</v>
          </cell>
          <cell r="G979" t="str">
            <v>TINTAS POLIÉSTER</v>
          </cell>
        </row>
        <row r="980">
          <cell r="A980">
            <v>23389</v>
          </cell>
          <cell r="B980" t="str">
            <v>BP PRATA EGITO METALICO VW 2010 900ML WANDA-21,46-ST</v>
          </cell>
          <cell r="C980" t="str">
            <v>WANDA</v>
          </cell>
          <cell r="E980" t="str">
            <v>AKZO NOBEL LTDA AUTO</v>
          </cell>
          <cell r="F980">
            <v>20002</v>
          </cell>
          <cell r="G980" t="str">
            <v>TINTAS POLIÉSTER</v>
          </cell>
        </row>
        <row r="981">
          <cell r="A981">
            <v>21288</v>
          </cell>
          <cell r="B981" t="str">
            <v>BP PRATA ENSEADA MET FORD 2007 900ML WANDA-21,94-ST</v>
          </cell>
          <cell r="C981" t="str">
            <v>WANDA</v>
          </cell>
          <cell r="E981" t="str">
            <v>AKZO NOBEL LTDA AUTO</v>
          </cell>
          <cell r="F981">
            <v>20002</v>
          </cell>
          <cell r="G981" t="str">
            <v>TINTAS POLIÉSTER</v>
          </cell>
        </row>
        <row r="982">
          <cell r="A982">
            <v>24243</v>
          </cell>
          <cell r="B982" t="str">
            <v>BP PRATA ENSEADA MET. FORD 900ML SKY-21,46-ST</v>
          </cell>
          <cell r="C982" t="str">
            <v>SKY</v>
          </cell>
          <cell r="E982" t="str">
            <v>SKYLACK TINTAS E VERNIZES LTDA</v>
          </cell>
          <cell r="F982">
            <v>20002</v>
          </cell>
          <cell r="G982" t="str">
            <v>TINTAS POLIÉSTER</v>
          </cell>
        </row>
        <row r="983">
          <cell r="A983">
            <v>81</v>
          </cell>
          <cell r="B983" t="str">
            <v>BP PRATA ESCUNA II MET. GM 98 0,900ML SKY-21,46-ST</v>
          </cell>
          <cell r="C983" t="str">
            <v>SKY</v>
          </cell>
          <cell r="E983" t="str">
            <v>SKYLACK TINTAS E VERNIZES LTDA</v>
          </cell>
          <cell r="F983">
            <v>20002</v>
          </cell>
          <cell r="G983" t="str">
            <v>TINTAS POLIÉSTER</v>
          </cell>
        </row>
        <row r="984">
          <cell r="A984">
            <v>21001</v>
          </cell>
          <cell r="B984" t="str">
            <v>BP PRATA ESCUNA MET GM 1997 900ML WANDA-21,45-ST</v>
          </cell>
          <cell r="C984" t="str">
            <v>WANDA</v>
          </cell>
          <cell r="E984" t="str">
            <v>AKZO NOBEL LTDA AUTO</v>
          </cell>
          <cell r="F984">
            <v>20002</v>
          </cell>
          <cell r="G984" t="str">
            <v>TINTAS POLIÉSTER</v>
          </cell>
        </row>
        <row r="985">
          <cell r="A985">
            <v>24122</v>
          </cell>
          <cell r="B985" t="str">
            <v>BP PRATA ETOILE MET. RENAULT 08/19 0,900ML SKY-21,46-ST</v>
          </cell>
          <cell r="C985" t="str">
            <v>SKY</v>
          </cell>
          <cell r="E985" t="str">
            <v>SKYLACK TINTAS E VERNIZES LTDA</v>
          </cell>
          <cell r="F985">
            <v>20002</v>
          </cell>
          <cell r="G985" t="str">
            <v>TINTAS POLIÉSTER</v>
          </cell>
        </row>
        <row r="986">
          <cell r="A986">
            <v>23382</v>
          </cell>
          <cell r="B986" t="str">
            <v>BP PRATA ETOILLE RENAULT 2007 900ML WANDA-21,67-ST</v>
          </cell>
          <cell r="C986" t="str">
            <v>WANDA</v>
          </cell>
          <cell r="E986" t="str">
            <v>AKZO NOBEL LTDA AUTO</v>
          </cell>
          <cell r="F986">
            <v>20002</v>
          </cell>
          <cell r="G986" t="str">
            <v>TINTAS POLIÉSTER</v>
          </cell>
        </row>
        <row r="987">
          <cell r="A987">
            <v>221</v>
          </cell>
          <cell r="B987" t="str">
            <v>BP PRATA GEADA 0,900ML WEG-21,94-ST</v>
          </cell>
          <cell r="C987" t="str">
            <v>.</v>
          </cell>
          <cell r="E987" t="str">
            <v>FORNECEDOR CONVERSAO</v>
          </cell>
          <cell r="F987">
            <v>20002</v>
          </cell>
          <cell r="G987" t="str">
            <v>TINTAS POLIÉSTER</v>
          </cell>
        </row>
        <row r="988">
          <cell r="A988">
            <v>127</v>
          </cell>
          <cell r="B988" t="str">
            <v>BP PRATA GEADA II MET FORD 02/19 0,900ML SKY-21,46-ST</v>
          </cell>
          <cell r="C988" t="str">
            <v>SKY</v>
          </cell>
          <cell r="E988" t="str">
            <v>SKYLACK TINTAS E VERNIZES LTDA</v>
          </cell>
          <cell r="F988">
            <v>20002</v>
          </cell>
          <cell r="G988" t="str">
            <v>TINTAS POLIÉSTER</v>
          </cell>
        </row>
        <row r="989">
          <cell r="A989">
            <v>85159</v>
          </cell>
          <cell r="B989" t="str">
            <v>BP PRATA GEADA MET FD 02-03 900ML BRASIDUR</v>
          </cell>
          <cell r="C989" t="str">
            <v>BRASILUX</v>
          </cell>
          <cell r="E989" t="str">
            <v>BRASILUX TINTAS TECNICAS LTDA</v>
          </cell>
          <cell r="F989">
            <v>20002</v>
          </cell>
          <cell r="G989" t="str">
            <v>TINTAS POLIÉSTER</v>
          </cell>
        </row>
        <row r="990">
          <cell r="A990">
            <v>21015</v>
          </cell>
          <cell r="B990" t="str">
            <v>BP PRATA GEADA MET FORD 2002 900ML WANDA-21,45-ST</v>
          </cell>
          <cell r="C990" t="str">
            <v>WANDA</v>
          </cell>
          <cell r="E990" t="str">
            <v>AKZO NOBEL LTDA AUTO</v>
          </cell>
          <cell r="F990">
            <v>20002</v>
          </cell>
          <cell r="G990" t="str">
            <v>TINTAS POLIÉSTER</v>
          </cell>
        </row>
        <row r="991">
          <cell r="A991">
            <v>85160</v>
          </cell>
          <cell r="B991" t="str">
            <v>BP PRATA GLOBAL HONDA 900ML BRASIDUR</v>
          </cell>
          <cell r="C991" t="str">
            <v>BRASILUX</v>
          </cell>
          <cell r="E991" t="str">
            <v>BRASILUX TINTAS TECNICAS LTDA</v>
          </cell>
          <cell r="F991">
            <v>20002</v>
          </cell>
          <cell r="G991" t="str">
            <v>TINTAS POLIÉSTER</v>
          </cell>
        </row>
        <row r="992">
          <cell r="A992">
            <v>21289</v>
          </cell>
          <cell r="B992" t="str">
            <v>BP PRATA GLOBAL MET HONDA 2005 900ML WANDA-21,67-ST</v>
          </cell>
          <cell r="C992" t="str">
            <v>WANDA</v>
          </cell>
          <cell r="E992" t="str">
            <v>AKZO NOBEL LTDA AUTO</v>
          </cell>
          <cell r="F992">
            <v>20002</v>
          </cell>
          <cell r="G992" t="str">
            <v>TINTAS POLIÉSTER</v>
          </cell>
        </row>
        <row r="993">
          <cell r="A993">
            <v>24005</v>
          </cell>
          <cell r="B993" t="str">
            <v>BP PRATA GLOBAL MET. HONDA 06/16 0,900ML SKY-21,45-ST</v>
          </cell>
          <cell r="C993" t="str">
            <v>SKY</v>
          </cell>
          <cell r="E993" t="str">
            <v>SKYLACK TINTAS E VERNIZES LTDA</v>
          </cell>
          <cell r="F993">
            <v>20002</v>
          </cell>
          <cell r="G993" t="str">
            <v>TINTAS POLIÉSTER</v>
          </cell>
        </row>
        <row r="994">
          <cell r="A994">
            <v>24039</v>
          </cell>
          <cell r="B994" t="str">
            <v>BP PRATA HUET MET. 0,900ML SKY-21,94-ST</v>
          </cell>
          <cell r="C994" t="str">
            <v>SKY</v>
          </cell>
          <cell r="E994" t="str">
            <v>SKYLACK TINTAS E VERNIZES LTDA</v>
          </cell>
          <cell r="F994">
            <v>20002</v>
          </cell>
          <cell r="G994" t="str">
            <v>TINTAS POLIÉSTER</v>
          </cell>
        </row>
        <row r="995">
          <cell r="A995">
            <v>21016</v>
          </cell>
          <cell r="B995" t="str">
            <v>BP PRATA IMPERIAL MET VW 1997 900ML WANDA-21,67-ST</v>
          </cell>
          <cell r="C995" t="str">
            <v>WANDA</v>
          </cell>
          <cell r="E995" t="str">
            <v>AKZO NOBEL LTDA AUTO</v>
          </cell>
          <cell r="F995">
            <v>20002</v>
          </cell>
          <cell r="G995" t="str">
            <v>TINTAS POLIÉSTER</v>
          </cell>
        </row>
        <row r="996">
          <cell r="A996">
            <v>24002</v>
          </cell>
          <cell r="B996" t="str">
            <v>BP PRATA IMPERIAL MET. 900ML SKY-21,94-ST</v>
          </cell>
          <cell r="C996" t="str">
            <v>SKY</v>
          </cell>
          <cell r="E996" t="str">
            <v>SKYLACK TINTAS E VERNIZES LTDA</v>
          </cell>
          <cell r="F996">
            <v>20002</v>
          </cell>
          <cell r="G996" t="str">
            <v>TINTAS POLIÉSTER</v>
          </cell>
        </row>
        <row r="997">
          <cell r="A997">
            <v>21017</v>
          </cell>
          <cell r="B997" t="str">
            <v>BP PRATA LIGHT MET VW 2003 900ML WANDA-21,45-ST</v>
          </cell>
          <cell r="C997" t="str">
            <v>WANDA</v>
          </cell>
          <cell r="E997" t="str">
            <v>AKZO NOBEL LTDA AUTO</v>
          </cell>
          <cell r="F997">
            <v>20002</v>
          </cell>
          <cell r="G997" t="str">
            <v>TINTAS POLIÉSTER</v>
          </cell>
        </row>
        <row r="998">
          <cell r="A998">
            <v>24003</v>
          </cell>
          <cell r="B998" t="str">
            <v>BP PRATA LIGHT MET. 900ML SKY-21,46-ST</v>
          </cell>
          <cell r="C998" t="str">
            <v>SKY</v>
          </cell>
          <cell r="E998" t="str">
            <v>SKYLACK TINTAS E VERNIZES LTDA</v>
          </cell>
          <cell r="F998">
            <v>20002</v>
          </cell>
          <cell r="G998" t="str">
            <v>TINTAS POLIÉSTER</v>
          </cell>
        </row>
        <row r="999">
          <cell r="A999">
            <v>21271</v>
          </cell>
          <cell r="B999" t="str">
            <v>BP PRATA LUNAR MET VW 1990 900ML WANDA-21,67-ST</v>
          </cell>
          <cell r="C999" t="str">
            <v>WANDA</v>
          </cell>
          <cell r="E999" t="str">
            <v>AKZO NOBEL LTDA AUTO</v>
          </cell>
          <cell r="F999">
            <v>20002</v>
          </cell>
          <cell r="G999" t="str">
            <v>TINTAS POLIÉSTER</v>
          </cell>
        </row>
        <row r="1000">
          <cell r="A1000">
            <v>24156</v>
          </cell>
          <cell r="B1000" t="str">
            <v>BP PRATA LUNAR MET. VW 0,900ML SKY-21,46-ST</v>
          </cell>
          <cell r="C1000" t="str">
            <v>SKY</v>
          </cell>
          <cell r="E1000" t="str">
            <v>SKYLACK TINTAS E VERNIZES LTDA</v>
          </cell>
          <cell r="F1000">
            <v>20002</v>
          </cell>
          <cell r="G1000" t="str">
            <v>TINTAS POLIÉSTER</v>
          </cell>
        </row>
        <row r="1001">
          <cell r="A1001">
            <v>83920</v>
          </cell>
          <cell r="B1001" t="str">
            <v>BP PRATA MELFI MET. FIAT / JEEP 15/22 900ML SKY-21,67-ST</v>
          </cell>
          <cell r="C1001" t="str">
            <v>SKY</v>
          </cell>
          <cell r="E1001" t="str">
            <v>SKYLACK TINTAS E VERNIZES LTDA</v>
          </cell>
          <cell r="F1001">
            <v>20002</v>
          </cell>
          <cell r="G1001" t="str">
            <v>TINTAS POLIÉSTER</v>
          </cell>
        </row>
        <row r="1002">
          <cell r="A1002">
            <v>24158</v>
          </cell>
          <cell r="B1002" t="str">
            <v>BP PRATA METALICO HYUNDAI 13/17 0,900ML SKY-21,45-ST</v>
          </cell>
          <cell r="C1002" t="str">
            <v>SKY</v>
          </cell>
          <cell r="E1002" t="str">
            <v>SKYLACK TINTAS E VERNIZES LTDA</v>
          </cell>
          <cell r="F1002">
            <v>20002</v>
          </cell>
          <cell r="G1002" t="str">
            <v>TINTAS POLIÉSTER</v>
          </cell>
        </row>
        <row r="1003">
          <cell r="A1003">
            <v>24021</v>
          </cell>
          <cell r="B1003" t="str">
            <v>BP PRATA METALICO MET. HONDA 0,900ML SKY-21,94-ST</v>
          </cell>
          <cell r="C1003" t="str">
            <v>SKY</v>
          </cell>
          <cell r="E1003" t="str">
            <v>SKYLACK TINTAS E VERNIZES LTDA</v>
          </cell>
          <cell r="F1003">
            <v>20002</v>
          </cell>
          <cell r="G1003" t="str">
            <v>TINTAS POLIÉSTER</v>
          </cell>
        </row>
        <row r="1004">
          <cell r="A1004">
            <v>24025</v>
          </cell>
          <cell r="B1004" t="str">
            <v>BP PRATA NEVOA MET. TOYOTA 00/20 0,900ML SKY-21,46-ST</v>
          </cell>
          <cell r="C1004" t="str">
            <v>SKY</v>
          </cell>
          <cell r="E1004" t="str">
            <v>SKYLACK TINTAS E VERNIZES LTDA</v>
          </cell>
          <cell r="F1004">
            <v>20002</v>
          </cell>
          <cell r="G1004" t="str">
            <v>TINTAS POLIÉSTER</v>
          </cell>
        </row>
        <row r="1005">
          <cell r="A1005">
            <v>24165</v>
          </cell>
          <cell r="B1005" t="str">
            <v>BP PRATA PLATINUM MET. HONDA 16/20 900ML SKY-21,94-ST</v>
          </cell>
          <cell r="C1005" t="str">
            <v>SKY</v>
          </cell>
          <cell r="E1005" t="str">
            <v>SKYLACK TINTAS E VERNIZES LTDA</v>
          </cell>
          <cell r="F1005">
            <v>20002</v>
          </cell>
          <cell r="G1005" t="str">
            <v>TINTAS POLIÉSTER</v>
          </cell>
        </row>
        <row r="1006">
          <cell r="A1006">
            <v>85553</v>
          </cell>
          <cell r="B1006" t="str">
            <v>BP PRATA PLATINUM METÁLICO HON 2016/2020 900ML WANDA</v>
          </cell>
          <cell r="C1006" t="str">
            <v>WANDA</v>
          </cell>
          <cell r="E1006" t="str">
            <v>AKZO NOBEL LTDA AUTO</v>
          </cell>
          <cell r="F1006">
            <v>20002</v>
          </cell>
          <cell r="G1006" t="str">
            <v>TINTAS POLIÉSTER</v>
          </cell>
        </row>
        <row r="1007">
          <cell r="A1007">
            <v>85161</v>
          </cell>
          <cell r="B1007" t="str">
            <v>BP PRATA POLARIS MET GM 06 900ML BRASIDUR</v>
          </cell>
          <cell r="C1007" t="str">
            <v>BRASILUX</v>
          </cell>
          <cell r="E1007" t="str">
            <v>BRASILUX TINTAS TECNICAS LTDA</v>
          </cell>
          <cell r="F1007">
            <v>20002</v>
          </cell>
          <cell r="G1007" t="str">
            <v>TINTAS POLIÉSTER</v>
          </cell>
        </row>
        <row r="1008">
          <cell r="A1008">
            <v>23999</v>
          </cell>
          <cell r="B1008" t="str">
            <v>BP PRATA POLARIS MET. GM 04/14 0,900ML SKY-21,46-ST</v>
          </cell>
          <cell r="C1008" t="str">
            <v>SKY</v>
          </cell>
          <cell r="E1008" t="str">
            <v>SKYLACK TINTAS E VERNIZES LTDA</v>
          </cell>
          <cell r="F1008">
            <v>20002</v>
          </cell>
          <cell r="G1008" t="str">
            <v>TINTAS POLIÉSTER</v>
          </cell>
        </row>
        <row r="1009">
          <cell r="A1009">
            <v>22954</v>
          </cell>
          <cell r="B1009" t="str">
            <v>BP PRATA POLARIS METALICO GM 2004 900ML WANDA-21,67-ST</v>
          </cell>
          <cell r="C1009" t="str">
            <v>WANDA</v>
          </cell>
          <cell r="E1009" t="str">
            <v>AKZO NOBEL LTDA AUTO</v>
          </cell>
          <cell r="F1009">
            <v>20002</v>
          </cell>
          <cell r="G1009" t="str">
            <v>TINTAS POLIÉSTER</v>
          </cell>
        </row>
        <row r="1010">
          <cell r="A1010">
            <v>24242</v>
          </cell>
          <cell r="B1010" t="str">
            <v>BP PRATA REFLEX II MET. VW 01/20 900ML SKY-21,46-ST</v>
          </cell>
          <cell r="C1010" t="str">
            <v>SKY</v>
          </cell>
          <cell r="E1010" t="str">
            <v>SKYLACK TINTAS E VERNIZES LTDA</v>
          </cell>
          <cell r="F1010">
            <v>20002</v>
          </cell>
          <cell r="G1010" t="str">
            <v>TINTAS POLIÉSTER</v>
          </cell>
        </row>
        <row r="1011">
          <cell r="A1011">
            <v>21299</v>
          </cell>
          <cell r="B1011" t="str">
            <v>BP PRATA REFLEX MET VW 1999 900ML WANDA-21,67-ST</v>
          </cell>
          <cell r="C1011" t="str">
            <v>WANDA</v>
          </cell>
          <cell r="E1011" t="str">
            <v>AKZO NOBEL LTDA AUTO</v>
          </cell>
          <cell r="F1011">
            <v>20002</v>
          </cell>
          <cell r="G1011" t="str">
            <v>TINTAS POLIÉSTER</v>
          </cell>
        </row>
        <row r="1012">
          <cell r="A1012">
            <v>97</v>
          </cell>
          <cell r="B1012" t="str">
            <v>BP PRATA RIVIEIRA MET FORD 5 0,900ML SKY-21,93-ST</v>
          </cell>
          <cell r="C1012" t="str">
            <v>SKY</v>
          </cell>
          <cell r="E1012" t="str">
            <v>SKYLACK TINTAS E VERNIZES LTDA</v>
          </cell>
          <cell r="F1012">
            <v>20002</v>
          </cell>
          <cell r="G1012" t="str">
            <v>TINTAS POLIÉSTER</v>
          </cell>
        </row>
        <row r="1013">
          <cell r="A1013">
            <v>24034</v>
          </cell>
          <cell r="B1013" t="str">
            <v>BP PRATA SAND MET. HYUNDAI 15 0,900ML SKY-21,46-ST</v>
          </cell>
          <cell r="C1013" t="str">
            <v>SKY</v>
          </cell>
          <cell r="E1013" t="str">
            <v>SKYLACK TINTAS E VERNIZES LTDA</v>
          </cell>
          <cell r="F1013">
            <v>20002</v>
          </cell>
          <cell r="G1013" t="str">
            <v>TINTAS POLIÉSTER</v>
          </cell>
        </row>
        <row r="1014">
          <cell r="A1014">
            <v>23376</v>
          </cell>
          <cell r="B1014" t="str">
            <v>BP PRATA SARGAS VW 2008 900ML WANDA-21,94-ST</v>
          </cell>
          <cell r="C1014" t="str">
            <v>WANDA</v>
          </cell>
          <cell r="E1014" t="str">
            <v>AKZO NOBEL LTDA AUTO</v>
          </cell>
          <cell r="F1014">
            <v>20002</v>
          </cell>
          <cell r="G1014" t="str">
            <v>TINTAS POLIÉSTER</v>
          </cell>
        </row>
        <row r="1015">
          <cell r="A1015">
            <v>23361</v>
          </cell>
          <cell r="B1015" t="str">
            <v>BP PRATA SIRIUS MET VW 2009 900ML WANDA-21,67-ST</v>
          </cell>
          <cell r="C1015" t="str">
            <v>WANDA</v>
          </cell>
          <cell r="E1015" t="str">
            <v>AKZO NOBEL LTDA AUTO</v>
          </cell>
          <cell r="F1015">
            <v>20002</v>
          </cell>
          <cell r="G1015" t="str">
            <v>TINTAS POLIÉSTER</v>
          </cell>
        </row>
        <row r="1016">
          <cell r="A1016">
            <v>24136</v>
          </cell>
          <cell r="B1016" t="str">
            <v>BP PRATA SIRIUS MET. VW 09/12 0,900ML SKY-21,46-ST</v>
          </cell>
          <cell r="C1016" t="str">
            <v>SKY</v>
          </cell>
          <cell r="E1016" t="str">
            <v>SKYLACK TINTAS E VERNIZES LTDA</v>
          </cell>
          <cell r="F1016">
            <v>20002</v>
          </cell>
          <cell r="G1016" t="str">
            <v>TINTAS POLIÉSTER</v>
          </cell>
        </row>
        <row r="1017">
          <cell r="A1017">
            <v>85162</v>
          </cell>
          <cell r="B1017" t="str">
            <v>BP PRATA SIRIUS VW 2009 900ML BRASIDUR</v>
          </cell>
          <cell r="C1017" t="str">
            <v>BRASILUX</v>
          </cell>
          <cell r="E1017" t="str">
            <v>BRASILUX TINTAS TECNICAS LTDA</v>
          </cell>
          <cell r="F1017">
            <v>20002</v>
          </cell>
          <cell r="G1017" t="str">
            <v>TINTAS POLIÉSTER</v>
          </cell>
        </row>
        <row r="1018">
          <cell r="A1018">
            <v>85554</v>
          </cell>
          <cell r="B1018" t="str">
            <v>BP PRATA SOUL 1H6 METÁLICO TOYOTA 2012/2016 900ML WANDA</v>
          </cell>
          <cell r="C1018" t="str">
            <v>WANDA</v>
          </cell>
          <cell r="E1018" t="str">
            <v>AKZO NOBEL LTDA AUTO</v>
          </cell>
          <cell r="F1018">
            <v>20002</v>
          </cell>
          <cell r="G1018" t="str">
            <v>TINTAS POLIÉSTER</v>
          </cell>
        </row>
        <row r="1019">
          <cell r="A1019">
            <v>24131</v>
          </cell>
          <cell r="B1019" t="str">
            <v>BP PRATA SOUL MET. TOYOTA 12/16 0,900ML SKY-21,45-ST</v>
          </cell>
          <cell r="C1019" t="str">
            <v>SKY</v>
          </cell>
          <cell r="E1019" t="str">
            <v>SKYLACK TINTAS E VERNIZES LTDA</v>
          </cell>
          <cell r="F1019">
            <v>20002</v>
          </cell>
          <cell r="G1019" t="str">
            <v>TINTAS POLIÉSTER</v>
          </cell>
        </row>
        <row r="1020">
          <cell r="A1020">
            <v>22225</v>
          </cell>
          <cell r="B1020" t="str">
            <v>BP PRATA SUPERNOVA MET TOYOTA 2003 900ML WANDA-21,67-ST</v>
          </cell>
          <cell r="C1020" t="str">
            <v>WANDA</v>
          </cell>
          <cell r="E1020" t="str">
            <v>AKZO NOBEL LTDA AUTO</v>
          </cell>
          <cell r="F1020">
            <v>20002</v>
          </cell>
          <cell r="G1020" t="str">
            <v>TINTAS POLIÉSTER</v>
          </cell>
        </row>
        <row r="1021">
          <cell r="A1021">
            <v>23997</v>
          </cell>
          <cell r="B1021" t="str">
            <v>BP PRATA SUPERNOVA MET. 0,900ML SKY-21,45-ST</v>
          </cell>
          <cell r="C1021" t="str">
            <v>SKY</v>
          </cell>
          <cell r="E1021" t="str">
            <v>SKYLACK TINTAS E VERNIZES LTDA</v>
          </cell>
          <cell r="F1021">
            <v>20002</v>
          </cell>
          <cell r="G1021" t="str">
            <v>TINTAS POLIÉSTER</v>
          </cell>
        </row>
        <row r="1022">
          <cell r="A1022">
            <v>23360</v>
          </cell>
          <cell r="B1022" t="str">
            <v>BP PRATA SWITCHBLADE MET GM 2009 900ML WANDA-21,67-ST</v>
          </cell>
          <cell r="C1022" t="str">
            <v>WANDA</v>
          </cell>
          <cell r="E1022" t="str">
            <v>AKZO NOBEL LTDA AUTO</v>
          </cell>
          <cell r="F1022">
            <v>20002</v>
          </cell>
          <cell r="G1022" t="str">
            <v>TINTAS POLIÉSTER</v>
          </cell>
        </row>
        <row r="1023">
          <cell r="A1023">
            <v>24022</v>
          </cell>
          <cell r="B1023" t="str">
            <v>BP PRATA SWITCHBLADE MET. GM 11/18 0,900ML SKY-21,46-ST</v>
          </cell>
          <cell r="C1023" t="str">
            <v>SKY</v>
          </cell>
          <cell r="E1023" t="str">
            <v>SKYLACK TINTAS E VERNIZES LTDA</v>
          </cell>
          <cell r="F1023">
            <v>20002</v>
          </cell>
          <cell r="G1023" t="str">
            <v>TINTAS POLIÉSTER</v>
          </cell>
        </row>
        <row r="1024">
          <cell r="A1024">
            <v>85555</v>
          </cell>
          <cell r="B1024" t="str">
            <v>BP PRETO BRISTOL METÁLICO FORD 2009/2016 900ML WANDA</v>
          </cell>
          <cell r="C1024" t="str">
            <v>WANDA</v>
          </cell>
          <cell r="E1024" t="str">
            <v>AKZO NOBEL LTDA AUTO</v>
          </cell>
          <cell r="F1024">
            <v>20002</v>
          </cell>
          <cell r="G1024" t="str">
            <v>TINTAS POLIÉSTER</v>
          </cell>
        </row>
        <row r="1025">
          <cell r="A1025">
            <v>24012</v>
          </cell>
          <cell r="B1025" t="str">
            <v>BP PRETO BRISTOL PER. FORD 09/16 0,900ML SKY-21,46-ST</v>
          </cell>
          <cell r="C1025" t="str">
            <v>SKY</v>
          </cell>
          <cell r="E1025" t="str">
            <v>SKYLACK TINTAS E VERNIZES LTDA</v>
          </cell>
          <cell r="F1025">
            <v>20002</v>
          </cell>
          <cell r="G1025" t="str">
            <v>TINTAS POLIÉSTER</v>
          </cell>
        </row>
        <row r="1026">
          <cell r="A1026">
            <v>85556</v>
          </cell>
          <cell r="B1026" t="str">
            <v>BP PRETO CARBON FLASH METÁLICO GM 2008/2016 900ML WANDA</v>
          </cell>
          <cell r="C1026" t="str">
            <v>WANDA</v>
          </cell>
          <cell r="E1026" t="str">
            <v>AKZO NOBEL LTDA AUTO</v>
          </cell>
          <cell r="F1026">
            <v>20002</v>
          </cell>
          <cell r="G1026" t="str">
            <v>TINTAS POLIÉSTER</v>
          </cell>
        </row>
        <row r="1027">
          <cell r="A1027">
            <v>82</v>
          </cell>
          <cell r="B1027" t="str">
            <v>BP PRETO CARBON PER. FIAT/JEEP 16/21 0,900ML SKY-21,94-ST</v>
          </cell>
          <cell r="C1027" t="str">
            <v>SKY</v>
          </cell>
          <cell r="E1027" t="str">
            <v>SKYLACK TINTAS E VERNIZES LTDA</v>
          </cell>
          <cell r="F1027">
            <v>20002</v>
          </cell>
          <cell r="G1027" t="str">
            <v>TINTAS POLIÉSTER</v>
          </cell>
        </row>
        <row r="1028">
          <cell r="A1028">
            <v>24150</v>
          </cell>
          <cell r="B1028" t="str">
            <v>BP PRETO CRISTAL PER.HONDA 09/16 0,900ML SKY-21,45-ST</v>
          </cell>
          <cell r="C1028" t="str">
            <v>SKY</v>
          </cell>
          <cell r="E1028" t="str">
            <v>SKYLACK TINTAS E VERNIZES LTDA</v>
          </cell>
          <cell r="F1028">
            <v>20002</v>
          </cell>
          <cell r="G1028" t="str">
            <v>TINTAS POLIÉSTER</v>
          </cell>
        </row>
        <row r="1029">
          <cell r="A1029">
            <v>21287</v>
          </cell>
          <cell r="B1029" t="str">
            <v>BP PRETO EBONY FORD 1998 900ML WANDA-21,67-ST</v>
          </cell>
          <cell r="C1029" t="str">
            <v>WANDA</v>
          </cell>
          <cell r="E1029" t="str">
            <v>AKZO NOBEL LTDA AUTO</v>
          </cell>
          <cell r="F1029">
            <v>20002</v>
          </cell>
          <cell r="G1029" t="str">
            <v>TINTAS POLIÉSTER</v>
          </cell>
        </row>
        <row r="1030">
          <cell r="A1030">
            <v>85155</v>
          </cell>
          <cell r="B1030" t="str">
            <v>BP PRETO EBONY FORD 98 900ML BRASIDUR</v>
          </cell>
          <cell r="C1030" t="str">
            <v>BRASILUX</v>
          </cell>
          <cell r="E1030" t="str">
            <v>BRASILUX TINTAS TECNICAS LTDA</v>
          </cell>
          <cell r="F1030">
            <v>20002</v>
          </cell>
          <cell r="G1030" t="str">
            <v>TINTAS POLIÉSTER</v>
          </cell>
        </row>
        <row r="1031">
          <cell r="A1031">
            <v>24117</v>
          </cell>
          <cell r="B1031" t="str">
            <v>BP PRETO EBONY LISA FORD 98 900ML SKY-21,46-ST</v>
          </cell>
          <cell r="C1031" t="str">
            <v>SKY</v>
          </cell>
          <cell r="E1031" t="str">
            <v>SKYLACK TINTAS E VERNIZES LTDA</v>
          </cell>
          <cell r="F1031">
            <v>20002</v>
          </cell>
          <cell r="G1031" t="str">
            <v>TINTAS POLIÉSTER</v>
          </cell>
        </row>
        <row r="1032">
          <cell r="A1032">
            <v>85154</v>
          </cell>
          <cell r="B1032" t="str">
            <v>BP PRETO ECLIPSE MET. TOYOTA 900ML BRASIDUR</v>
          </cell>
          <cell r="C1032" t="str">
            <v>BRASILUX</v>
          </cell>
          <cell r="E1032" t="str">
            <v>BRASILUX TINTAS TECNICAS LTDA</v>
          </cell>
          <cell r="F1032">
            <v>20002</v>
          </cell>
          <cell r="G1032" t="str">
            <v>TINTAS POLIÉSTER</v>
          </cell>
        </row>
        <row r="1033">
          <cell r="A1033">
            <v>24120</v>
          </cell>
          <cell r="B1033" t="str">
            <v>BP PRETO ECLYPSE MET. TOYOTA 09/17 0,900ML SKY-21,46-ST</v>
          </cell>
          <cell r="C1033" t="str">
            <v>SKY</v>
          </cell>
          <cell r="E1033" t="str">
            <v>SKYLACK TINTAS E VERNIZES LTDA</v>
          </cell>
          <cell r="F1033">
            <v>20002</v>
          </cell>
          <cell r="G1033" t="str">
            <v>TINTAS POLIÉSTER</v>
          </cell>
        </row>
        <row r="1034">
          <cell r="A1034">
            <v>24149</v>
          </cell>
          <cell r="B1034" t="str">
            <v>BP PRETO GALES PER. FORD 0,900ML SKY-21,46-ST</v>
          </cell>
          <cell r="C1034" t="str">
            <v>SKY</v>
          </cell>
          <cell r="E1034" t="str">
            <v>SKYLACK TINTAS E VERNIZES LTDA</v>
          </cell>
          <cell r="F1034">
            <v>20002</v>
          </cell>
          <cell r="G1034" t="str">
            <v>TINTAS POLIÉSTER</v>
          </cell>
        </row>
        <row r="1035">
          <cell r="A1035">
            <v>84</v>
          </cell>
          <cell r="B1035" t="str">
            <v>BP PRETO GLOBAL LISA GM 10/16 900ML SKY-21,94-ST</v>
          </cell>
          <cell r="C1035" t="str">
            <v>SKY</v>
          </cell>
          <cell r="E1035" t="str">
            <v>SKYLACK TINTAS E VERNIZES LTDA</v>
          </cell>
          <cell r="F1035">
            <v>20002</v>
          </cell>
          <cell r="G1035" t="str">
            <v>TINTAS POLIÉSTER</v>
          </cell>
        </row>
        <row r="1036">
          <cell r="A1036">
            <v>85153</v>
          </cell>
          <cell r="B1036" t="str">
            <v>BP PRETO LISZT GM 94 900ML BRASIDUR</v>
          </cell>
          <cell r="C1036" t="str">
            <v>BRASILUX</v>
          </cell>
          <cell r="E1036" t="str">
            <v>BRASILUX TINTAS TECNICAS LTDA</v>
          </cell>
          <cell r="F1036">
            <v>20002</v>
          </cell>
          <cell r="G1036" t="str">
            <v>TINTAS POLIÉSTER</v>
          </cell>
        </row>
        <row r="1037">
          <cell r="A1037">
            <v>24128</v>
          </cell>
          <cell r="B1037" t="str">
            <v>BP PRETO LISZT LISA GM 94 900ML SKY-21,94-ST</v>
          </cell>
          <cell r="C1037" t="str">
            <v>SKY</v>
          </cell>
          <cell r="E1037" t="str">
            <v>SKYLACK TINTAS E VERNIZES LTDA</v>
          </cell>
          <cell r="F1037">
            <v>20002</v>
          </cell>
          <cell r="G1037" t="str">
            <v>TINTAS POLIÉSTER</v>
          </cell>
        </row>
        <row r="1038">
          <cell r="A1038">
            <v>21272</v>
          </cell>
          <cell r="B1038" t="str">
            <v>BP PRETO LIZST GM 1994 900ML WANDA-21,67-ST</v>
          </cell>
          <cell r="C1038" t="str">
            <v>WANDA</v>
          </cell>
          <cell r="E1038" t="str">
            <v>AKZO NOBEL LTDA AUTO</v>
          </cell>
          <cell r="F1038">
            <v>20002</v>
          </cell>
          <cell r="G1038" t="str">
            <v>TINTAS POLIÉSTER</v>
          </cell>
        </row>
        <row r="1039">
          <cell r="A1039">
            <v>24013</v>
          </cell>
          <cell r="B1039" t="str">
            <v>BP PRETO NINJA LISA VW 95 0,900ML SKY-21,94-ST</v>
          </cell>
          <cell r="C1039" t="str">
            <v>SKY</v>
          </cell>
          <cell r="E1039" t="str">
            <v>SKYLACK TINTAS E VERNIZES LTDA</v>
          </cell>
          <cell r="F1039">
            <v>20002</v>
          </cell>
          <cell r="G1039" t="str">
            <v>TINTAS POLIÉSTER</v>
          </cell>
        </row>
        <row r="1040">
          <cell r="A1040">
            <v>23362</v>
          </cell>
          <cell r="B1040" t="str">
            <v>BP PRETO NINJA VW 1999 900ML WANDA-21,67-ST</v>
          </cell>
          <cell r="C1040" t="str">
            <v>WANDA</v>
          </cell>
          <cell r="E1040" t="str">
            <v>AKZO NOBEL LTDA AUTO</v>
          </cell>
          <cell r="F1040">
            <v>20002</v>
          </cell>
          <cell r="G1040" t="str">
            <v>TINTAS POLIÉSTER</v>
          </cell>
        </row>
        <row r="1041">
          <cell r="A1041">
            <v>85445</v>
          </cell>
          <cell r="B1041" t="str">
            <v>BP PRETO NINJA VW 900 ML BRASILUX</v>
          </cell>
          <cell r="C1041" t="str">
            <v>BRASILUX</v>
          </cell>
          <cell r="E1041" t="str">
            <v>BRASILUX TINTAS TECNICAS LTDA</v>
          </cell>
          <cell r="F1041">
            <v>20002</v>
          </cell>
          <cell r="G1041" t="str">
            <v>TINTAS POLIÉSTER</v>
          </cell>
        </row>
        <row r="1042">
          <cell r="A1042">
            <v>100</v>
          </cell>
          <cell r="B1042" t="str">
            <v>BP PRETO ONIX LISA HYUNDAI 12/16 0,900ML SKY-21,45-ST</v>
          </cell>
          <cell r="C1042" t="str">
            <v>SKY</v>
          </cell>
          <cell r="E1042" t="str">
            <v>SKYLACK TINTAS E VERNIZES LTDA</v>
          </cell>
          <cell r="F1042">
            <v>20002</v>
          </cell>
          <cell r="G1042" t="str">
            <v>TINTAS POLIÉSTER</v>
          </cell>
        </row>
        <row r="1043">
          <cell r="A1043">
            <v>120</v>
          </cell>
          <cell r="B1043" t="str">
            <v>BP PRETO ONIX LISA PEUGEOT 82/16 900ML SKY-21,94-ST</v>
          </cell>
          <cell r="C1043" t="str">
            <v>SKY</v>
          </cell>
          <cell r="E1043" t="str">
            <v>SKYLACK TINTAS E VERNIZES LTDA</v>
          </cell>
          <cell r="F1043">
            <v>20002</v>
          </cell>
          <cell r="G1043" t="str">
            <v>TINTAS POLIÉSTER</v>
          </cell>
        </row>
        <row r="1044">
          <cell r="A1044">
            <v>85089</v>
          </cell>
          <cell r="B1044" t="str">
            <v>BP PRETO OURO NEGRO GM 2016 900ML WANDA-21,67-ST</v>
          </cell>
          <cell r="C1044" t="str">
            <v>WANDA</v>
          </cell>
          <cell r="E1044" t="str">
            <v>AKZO NOBEL LTDA AUTO</v>
          </cell>
          <cell r="F1044">
            <v>20002</v>
          </cell>
          <cell r="G1044" t="str">
            <v>TINTAS POLIÉSTER</v>
          </cell>
        </row>
        <row r="1045">
          <cell r="A1045">
            <v>24019</v>
          </cell>
          <cell r="B1045" t="str">
            <v>BP PRETO OURO NEGRO MET. GM 16/20 0,900ML SKY-21,46-ST</v>
          </cell>
          <cell r="C1045" t="str">
            <v>SKY</v>
          </cell>
          <cell r="E1045" t="str">
            <v>DAUTO COMERCIO DE PRODUTOS EQUIPAMENTOS E SERVICOS AUTOMOTIV</v>
          </cell>
          <cell r="F1045">
            <v>20002</v>
          </cell>
          <cell r="G1045" t="str">
            <v>TINTAS POLIÉSTER</v>
          </cell>
        </row>
        <row r="1046">
          <cell r="A1046">
            <v>24040</v>
          </cell>
          <cell r="B1046" t="str">
            <v>BP PRETO PEROLA MET. TOYOTA 99/05 0,900ML SKY-21,93-ST</v>
          </cell>
          <cell r="C1046" t="str">
            <v>SKY</v>
          </cell>
          <cell r="E1046" t="str">
            <v>SKYLACK TINTAS E VERNIZES LTDA</v>
          </cell>
          <cell r="F1046">
            <v>20002</v>
          </cell>
          <cell r="G1046" t="str">
            <v>TINTAS POLIÉSTER</v>
          </cell>
        </row>
        <row r="1047">
          <cell r="A1047">
            <v>24121</v>
          </cell>
          <cell r="B1047" t="str">
            <v>BP PRETO PEROLIZADO PER. HONDA 0,900ML SKY-21,94-ST</v>
          </cell>
          <cell r="C1047" t="str">
            <v>SKY</v>
          </cell>
          <cell r="E1047" t="str">
            <v>SKYLACK TINTAS E VERNIZES LTDA</v>
          </cell>
          <cell r="F1047">
            <v>20002</v>
          </cell>
          <cell r="G1047" t="str">
            <v>TINTAS POLIÉSTER</v>
          </cell>
        </row>
        <row r="1048">
          <cell r="A1048">
            <v>24030</v>
          </cell>
          <cell r="B1048" t="str">
            <v>BP PRETO PREMIUM LISA NISSAN 89/20 0,900ML SKY-21,46-ST</v>
          </cell>
          <cell r="C1048" t="str">
            <v>SKY</v>
          </cell>
          <cell r="E1048" t="str">
            <v>SKYLACK TINTAS E VERNIZES LTDA</v>
          </cell>
          <cell r="F1048">
            <v>20002</v>
          </cell>
          <cell r="G1048" t="str">
            <v>TINTAS POLIÉSTER</v>
          </cell>
        </row>
        <row r="1049">
          <cell r="A1049">
            <v>85557</v>
          </cell>
          <cell r="B1049" t="str">
            <v>BP PRETO PREMIUM NISSAN 900ML  WANDA</v>
          </cell>
          <cell r="C1049" t="str">
            <v>WANDA</v>
          </cell>
          <cell r="E1049" t="str">
            <v>AKZO NOBEL LTDA AUTO</v>
          </cell>
          <cell r="F1049">
            <v>20002</v>
          </cell>
          <cell r="G1049" t="str">
            <v>TINTAS POLIÉSTER</v>
          </cell>
        </row>
        <row r="1050">
          <cell r="A1050">
            <v>24148</v>
          </cell>
          <cell r="B1050" t="str">
            <v>BP PRETO ROCK PER. TOYOTA 11/20 0,900ML SKY-21,94-ST</v>
          </cell>
          <cell r="C1050" t="str">
            <v>SKY</v>
          </cell>
          <cell r="E1050" t="str">
            <v>SKYLACK TINTAS E VERNIZES LTDA</v>
          </cell>
          <cell r="F1050">
            <v>20002</v>
          </cell>
          <cell r="G1050" t="str">
            <v>TINTAS POLIÉSTER</v>
          </cell>
        </row>
        <row r="1051">
          <cell r="A1051">
            <v>24146</v>
          </cell>
          <cell r="B1051" t="str">
            <v>BP PRETO UNIVERSAL LISA VW 900ML SKY-21,94-ST</v>
          </cell>
          <cell r="C1051" t="str">
            <v>SKY</v>
          </cell>
          <cell r="E1051" t="str">
            <v>SKYLACK TINTAS E VERNIZES LTDA</v>
          </cell>
          <cell r="F1051">
            <v>20002</v>
          </cell>
          <cell r="G1051" t="str">
            <v>TINTAS POLIÉSTER</v>
          </cell>
        </row>
        <row r="1052">
          <cell r="A1052">
            <v>21300</v>
          </cell>
          <cell r="B1052" t="str">
            <v>BP PRETO UNIVERSAL VW 1993 900ML WANDA-21,94-ST</v>
          </cell>
          <cell r="C1052" t="str">
            <v>WANDA</v>
          </cell>
          <cell r="E1052" t="str">
            <v>AKZO NOBEL LTDA AUTO</v>
          </cell>
          <cell r="F1052">
            <v>20002</v>
          </cell>
          <cell r="G1052" t="str">
            <v>TINTAS POLIÉSTER</v>
          </cell>
        </row>
        <row r="1053">
          <cell r="A1053">
            <v>21285</v>
          </cell>
          <cell r="B1053" t="str">
            <v>BP PRETO VESUVIO MET FIAT 2000 900ML WANDA-21,46-ST</v>
          </cell>
          <cell r="C1053" t="str">
            <v>WANDA</v>
          </cell>
          <cell r="E1053" t="str">
            <v>AKZO NOBEL LTDA AUTO</v>
          </cell>
          <cell r="F1053">
            <v>20002</v>
          </cell>
          <cell r="G1053" t="str">
            <v>TINTAS POLIÉSTER</v>
          </cell>
        </row>
        <row r="1054">
          <cell r="A1054">
            <v>24035</v>
          </cell>
          <cell r="B1054" t="str">
            <v>BP PRETO VESUVIO MET. 900ML SKY-21,94-ST</v>
          </cell>
          <cell r="C1054" t="str">
            <v>SKY</v>
          </cell>
          <cell r="E1054" t="str">
            <v>SKYLACK TINTAS E VERNIZES LTDA</v>
          </cell>
          <cell r="F1054">
            <v>20002</v>
          </cell>
          <cell r="G1054" t="str">
            <v>TINTAS POLIÉSTER</v>
          </cell>
        </row>
        <row r="1055">
          <cell r="A1055">
            <v>23378</v>
          </cell>
          <cell r="B1055" t="str">
            <v>BP PRETO VULCANO FIAT 1998 900ML WANDA-21,67-ST</v>
          </cell>
          <cell r="C1055" t="str">
            <v>WANDA</v>
          </cell>
          <cell r="E1055" t="str">
            <v>AKZO NOBEL LTDA AUTO</v>
          </cell>
          <cell r="F1055">
            <v>20002</v>
          </cell>
          <cell r="G1055" t="str">
            <v>TINTAS POLIÉSTER</v>
          </cell>
        </row>
        <row r="1056">
          <cell r="A1056">
            <v>85156</v>
          </cell>
          <cell r="B1056" t="str">
            <v>BP PRETO VULCANO FIAT 900ML BRASIDUR</v>
          </cell>
          <cell r="C1056" t="str">
            <v>BRASILUX</v>
          </cell>
          <cell r="E1056" t="str">
            <v>BRASILUX TINTAS TECNICAS LTDA</v>
          </cell>
          <cell r="F1056">
            <v>20002</v>
          </cell>
          <cell r="G1056" t="str">
            <v>TINTAS POLIÉSTER</v>
          </cell>
        </row>
        <row r="1057">
          <cell r="A1057">
            <v>121</v>
          </cell>
          <cell r="B1057" t="str">
            <v>BP PRETO VULCANO LISA FIAT 99/16 0,900ML SKY-21,45-ST</v>
          </cell>
          <cell r="C1057" t="str">
            <v>SKY</v>
          </cell>
          <cell r="E1057" t="str">
            <v>SKYLACK TINTAS E VERNIZES LTDA</v>
          </cell>
          <cell r="F1057">
            <v>20002</v>
          </cell>
          <cell r="G1057" t="str">
            <v>TINTAS POLIÉSTER</v>
          </cell>
        </row>
        <row r="1058">
          <cell r="A1058">
            <v>24133</v>
          </cell>
          <cell r="B1058" t="str">
            <v>BP QUICK SILVER MET. 0,900ML SKY-21,94-ST</v>
          </cell>
          <cell r="C1058" t="str">
            <v>SKY</v>
          </cell>
          <cell r="E1058" t="str">
            <v>SKYLACK TINTAS E VERNIZES LTDA</v>
          </cell>
          <cell r="F1058">
            <v>20002</v>
          </cell>
          <cell r="G1058" t="str">
            <v>TINTAS POLIÉSTER</v>
          </cell>
        </row>
        <row r="1059">
          <cell r="A1059">
            <v>24134</v>
          </cell>
          <cell r="B1059" t="str">
            <v>BP SHIMMERING SILVER MET. 0,900ML SKY-21,46-ST</v>
          </cell>
          <cell r="C1059" t="str">
            <v>SKY</v>
          </cell>
          <cell r="E1059" t="str">
            <v>SKYLACK TINTAS E VERNIZES LTDA</v>
          </cell>
          <cell r="F1059">
            <v>20002</v>
          </cell>
          <cell r="G1059" t="str">
            <v>TINTAS POLIÉSTER</v>
          </cell>
        </row>
        <row r="1060">
          <cell r="A1060">
            <v>24026</v>
          </cell>
          <cell r="B1060" t="str">
            <v>BP SHORELINE BEIGE MET. 0,900ML SKY-21,46-ST</v>
          </cell>
          <cell r="C1060" t="str">
            <v>SKY</v>
          </cell>
          <cell r="E1060" t="str">
            <v>SKYLACK TINTAS E VERNIZES LTDA</v>
          </cell>
          <cell r="F1060">
            <v>20002</v>
          </cell>
          <cell r="G1060" t="str">
            <v>TINTAS POLIÉSTER</v>
          </cell>
        </row>
        <row r="1061">
          <cell r="A1061">
            <v>24033</v>
          </cell>
          <cell r="B1061" t="str">
            <v>BP VERDE BALI PER. VW 97 0,900ML SKY-21,45-ST</v>
          </cell>
          <cell r="C1061" t="str">
            <v>SKY</v>
          </cell>
          <cell r="E1061" t="str">
            <v>SKYLACK TINTAS E VERNIZES LTDA</v>
          </cell>
          <cell r="F1061">
            <v>20002</v>
          </cell>
          <cell r="G1061" t="str">
            <v>TINTAS POLIÉSTER</v>
          </cell>
        </row>
        <row r="1062">
          <cell r="A1062">
            <v>24038</v>
          </cell>
          <cell r="B1062" t="str">
            <v>BP VERDE ESMERALD PER. 0,900ML SKY-21,94-ST</v>
          </cell>
          <cell r="C1062" t="str">
            <v>SKY</v>
          </cell>
          <cell r="E1062" t="str">
            <v>SKYLACK TINTAS E VERNIZES LTDA</v>
          </cell>
          <cell r="F1062">
            <v>20002</v>
          </cell>
          <cell r="G1062" t="str">
            <v>TINTAS POLIÉSTER</v>
          </cell>
        </row>
        <row r="1063">
          <cell r="A1063">
            <v>24166</v>
          </cell>
          <cell r="B1063" t="str">
            <v>BP VERDE HERA MET GM 900ML SKY-21,46-ST</v>
          </cell>
          <cell r="C1063" t="str">
            <v>SKY</v>
          </cell>
          <cell r="E1063" t="str">
            <v>SKYLACK TINTAS E VERNIZES LTDA</v>
          </cell>
          <cell r="F1063">
            <v>20002</v>
          </cell>
          <cell r="G1063" t="str">
            <v>TINTAS POLIÉSTER</v>
          </cell>
        </row>
        <row r="1064">
          <cell r="A1064">
            <v>24167</v>
          </cell>
          <cell r="B1064" t="str">
            <v>BP VERDE NAUTICO MET. GM 0,900ML SKY-21,94-ST</v>
          </cell>
          <cell r="C1064" t="str">
            <v>SKY</v>
          </cell>
          <cell r="E1064" t="str">
            <v>SKYLACK TINTAS E VERNIZES LTDA</v>
          </cell>
          <cell r="F1064">
            <v>1002</v>
          </cell>
          <cell r="G1064" t="str">
            <v>.</v>
          </cell>
        </row>
        <row r="1065">
          <cell r="A1065">
            <v>21301</v>
          </cell>
          <cell r="B1065" t="str">
            <v>BP VERMELHO ALPINE FIAT 1995 900ML WANDA-21,94-ST</v>
          </cell>
          <cell r="C1065" t="str">
            <v>WANDA</v>
          </cell>
          <cell r="E1065" t="str">
            <v>AKZO NOBEL LTDA AUTO</v>
          </cell>
          <cell r="F1065">
            <v>20002</v>
          </cell>
          <cell r="G1065" t="str">
            <v>TINTAS POLIÉSTER</v>
          </cell>
        </row>
        <row r="1066">
          <cell r="A1066">
            <v>85157</v>
          </cell>
          <cell r="B1066" t="str">
            <v>BP VERMELHO ALPINE II FIAT 96 900ML BRASIDUR</v>
          </cell>
          <cell r="C1066" t="str">
            <v>BRASILUX</v>
          </cell>
          <cell r="E1066" t="str">
            <v>BRASILUX TINTAS TECNICAS LTDA</v>
          </cell>
          <cell r="F1066">
            <v>20002</v>
          </cell>
          <cell r="G1066" t="str">
            <v>TINTAS POLIÉSTER</v>
          </cell>
        </row>
        <row r="1067">
          <cell r="A1067">
            <v>24162</v>
          </cell>
          <cell r="B1067" t="str">
            <v>BP VERMELHO ALPINE LISA FIAT 96/18 0,900ML SKY-21,46-ST</v>
          </cell>
          <cell r="C1067" t="str">
            <v>SKY</v>
          </cell>
          <cell r="E1067" t="str">
            <v>SKYLACK TINTAS E VERNIZES LTDA</v>
          </cell>
          <cell r="F1067">
            <v>20002</v>
          </cell>
          <cell r="G1067" t="str">
            <v>TINTAS POLIÉSTER</v>
          </cell>
        </row>
        <row r="1068">
          <cell r="A1068">
            <v>24024</v>
          </cell>
          <cell r="B1068" t="str">
            <v>BP VERMELHO ARPOADOR LISA FORD 07/20 0,900ML SKY-21,45-ST</v>
          </cell>
          <cell r="C1068" t="str">
            <v>SKY</v>
          </cell>
          <cell r="E1068" t="str">
            <v>SKYLACK TINTAS E VERNIZES LTDA</v>
          </cell>
          <cell r="F1068">
            <v>20002</v>
          </cell>
          <cell r="G1068" t="str">
            <v>TINTAS POLIÉSTER</v>
          </cell>
        </row>
        <row r="1069">
          <cell r="A1069">
            <v>92</v>
          </cell>
          <cell r="B1069" t="str">
            <v>BP VERMELHO BARI LISA FORD 00 900ML SKY-21,94-ST</v>
          </cell>
          <cell r="C1069" t="str">
            <v>SKY</v>
          </cell>
          <cell r="E1069" t="str">
            <v>SKYLACK TINTAS E VERNIZES LTDA</v>
          </cell>
          <cell r="F1069">
            <v>20002</v>
          </cell>
          <cell r="G1069" t="str">
            <v>TINTAS POLIÉSTER</v>
          </cell>
        </row>
        <row r="1070">
          <cell r="A1070">
            <v>24042</v>
          </cell>
          <cell r="B1070" t="str">
            <v>BP VERMELHO BARROCO PER. 0,900ML SKY-21,46-ST</v>
          </cell>
          <cell r="C1070" t="str">
            <v>SKY</v>
          </cell>
          <cell r="E1070" t="str">
            <v>SKYLACK TINTAS E VERNIZES LTDA</v>
          </cell>
          <cell r="F1070">
            <v>20002</v>
          </cell>
          <cell r="G1070" t="str">
            <v>TINTAS POLIÉSTER</v>
          </cell>
        </row>
        <row r="1071">
          <cell r="A1071">
            <v>83918</v>
          </cell>
          <cell r="B1071" t="str">
            <v>BP VERMELHO CARMIM MET. GM 16/22 0,900ML SKY</v>
          </cell>
          <cell r="C1071" t="str">
            <v>SKY</v>
          </cell>
          <cell r="E1071" t="str">
            <v>SKYLACK TINTAS E VERNIZES LTDA</v>
          </cell>
          <cell r="F1071">
            <v>20002</v>
          </cell>
          <cell r="G1071" t="str">
            <v>TINTAS POLIÉSTER</v>
          </cell>
        </row>
        <row r="1072">
          <cell r="A1072">
            <v>24168</v>
          </cell>
          <cell r="B1072" t="str">
            <v>BP VERMELHO CHARDON PER. GM 07/12 0,900ML SKY-21,94-ST</v>
          </cell>
          <cell r="C1072" t="str">
            <v>SKY</v>
          </cell>
          <cell r="E1072" t="str">
            <v>SKYLACK TINTAS E VERNIZES LTDA</v>
          </cell>
          <cell r="F1072">
            <v>20002</v>
          </cell>
          <cell r="G1072" t="str">
            <v>TINTAS POLIÉSTER</v>
          </cell>
        </row>
        <row r="1073">
          <cell r="A1073">
            <v>24020</v>
          </cell>
          <cell r="B1073" t="str">
            <v>BP VERMELHO CORDOBA PER. FIAT 96 0,900ML SKY-21,94-ST</v>
          </cell>
          <cell r="C1073" t="str">
            <v>SKY</v>
          </cell>
          <cell r="E1073" t="str">
            <v>SKYLACK TINTAS E VERNIZES LTDA</v>
          </cell>
          <cell r="F1073">
            <v>20002</v>
          </cell>
          <cell r="G1073" t="str">
            <v>TINTAS POLIÉSTER</v>
          </cell>
        </row>
        <row r="1074">
          <cell r="A1074">
            <v>21011</v>
          </cell>
          <cell r="B1074" t="str">
            <v>BP VERMELHO CORDOBA PEROL FIAT 1996 900ML WANDA-21,94-ST</v>
          </cell>
          <cell r="C1074" t="str">
            <v>WANDA</v>
          </cell>
          <cell r="E1074" t="str">
            <v>AKZO NOBEL LTDA AUTO</v>
          </cell>
          <cell r="F1074">
            <v>20002</v>
          </cell>
          <cell r="G1074" t="str">
            <v>TINTAS POLIÉSTER</v>
          </cell>
        </row>
        <row r="1075">
          <cell r="A1075">
            <v>24043</v>
          </cell>
          <cell r="B1075" t="str">
            <v>BP VERMELHO FIRENZE PER. 0,900ML SKY-21,45-ST</v>
          </cell>
          <cell r="C1075" t="str">
            <v>SKY</v>
          </cell>
          <cell r="E1075" t="str">
            <v>SKYLACK TINTAS E VERNIZES LTDA</v>
          </cell>
          <cell r="F1075">
            <v>20002</v>
          </cell>
          <cell r="G1075" t="str">
            <v>TINTAS POLIÉSTER</v>
          </cell>
        </row>
        <row r="1076">
          <cell r="A1076">
            <v>24330</v>
          </cell>
          <cell r="B1076" t="str">
            <v>BP VERMELHO FLASH II LISA VW 02/16 900ML SKY-21,45-ST</v>
          </cell>
          <cell r="C1076" t="str">
            <v>SKY</v>
          </cell>
          <cell r="E1076" t="str">
            <v>SKYLACK TINTAS E VERNIZES LTDA</v>
          </cell>
          <cell r="F1076">
            <v>20002</v>
          </cell>
          <cell r="G1076" t="str">
            <v>TINTAS POLIÉSTER</v>
          </cell>
        </row>
        <row r="1077">
          <cell r="A1077">
            <v>24235</v>
          </cell>
          <cell r="B1077" t="str">
            <v>BP VERMELHO FLASH IV LISA VW 900ML SKY-21,46-ST</v>
          </cell>
          <cell r="C1077" t="str">
            <v>SKY</v>
          </cell>
          <cell r="E1077" t="str">
            <v>SKYLACK TINTAS E VERNIZES LTDA</v>
          </cell>
          <cell r="F1077">
            <v>20002</v>
          </cell>
          <cell r="G1077" t="str">
            <v>TINTAS POLIÉSTER</v>
          </cell>
        </row>
        <row r="1078">
          <cell r="A1078">
            <v>23259</v>
          </cell>
          <cell r="B1078" t="str">
            <v>BP VERMELHO FLASH VW 2009 900ML WANDA-21,94-ST</v>
          </cell>
          <cell r="C1078" t="str">
            <v>WANDA</v>
          </cell>
          <cell r="E1078" t="str">
            <v>AKZO NOBEL LTDA AUTO</v>
          </cell>
          <cell r="F1078">
            <v>20002</v>
          </cell>
          <cell r="G1078" t="str">
            <v>TINTAS POLIÉSTER</v>
          </cell>
        </row>
        <row r="1079">
          <cell r="A1079">
            <v>24132</v>
          </cell>
          <cell r="B1079" t="str">
            <v>BP VERMELHO FOGO MET. RENAULT 00 0,900ML SKY-21,46-ST</v>
          </cell>
          <cell r="C1079" t="str">
            <v>SKY</v>
          </cell>
          <cell r="E1079" t="str">
            <v>SKYLACK TINTAS E VERNIZES LTDA</v>
          </cell>
          <cell r="F1079">
            <v>20002</v>
          </cell>
          <cell r="G1079" t="str">
            <v>TINTAS POLIÉSTER</v>
          </cell>
        </row>
        <row r="1080">
          <cell r="A1080">
            <v>258</v>
          </cell>
          <cell r="B1080" t="str">
            <v>BP VERMELHO GOYA PER. GM 95 0,900ML SKY-21,45-ST</v>
          </cell>
          <cell r="C1080" t="str">
            <v>SKY</v>
          </cell>
          <cell r="E1080" t="str">
            <v>SKYLACK TINTAS E VERNIZES LTDA</v>
          </cell>
          <cell r="F1080">
            <v>20002</v>
          </cell>
          <cell r="G1080" t="str">
            <v>TINTAS POLIÉSTER</v>
          </cell>
        </row>
        <row r="1081">
          <cell r="A1081">
            <v>21283</v>
          </cell>
          <cell r="B1081" t="str">
            <v>BP VERMELHO GOYA PEROL GM 1995 900ML WANDA-21,46-ST</v>
          </cell>
          <cell r="C1081" t="str">
            <v>WANDA</v>
          </cell>
          <cell r="E1081" t="str">
            <v>AKZO NOBEL LTDA AUTO</v>
          </cell>
          <cell r="F1081">
            <v>20002</v>
          </cell>
          <cell r="G1081" t="str">
            <v>TINTAS POLIÉSTER</v>
          </cell>
        </row>
        <row r="1082">
          <cell r="A1082">
            <v>24153</v>
          </cell>
          <cell r="B1082" t="str">
            <v>BP VERMELHO LUCIFER PER. PEUGEOT 0,900ML SKY-21,46-ST</v>
          </cell>
          <cell r="C1082" t="str">
            <v>SKY</v>
          </cell>
          <cell r="E1082" t="str">
            <v>SKYLACK TINTAS E VERNIZES LTDA</v>
          </cell>
          <cell r="F1082">
            <v>20002</v>
          </cell>
          <cell r="G1082" t="str">
            <v>TINTAS POLIÉSTER</v>
          </cell>
        </row>
        <row r="1083">
          <cell r="A1083">
            <v>85158</v>
          </cell>
          <cell r="B1083" t="str">
            <v>BP VERMELHO LYRA GM 04 900ML BRASIDUR</v>
          </cell>
          <cell r="C1083" t="str">
            <v>BRASILUX</v>
          </cell>
          <cell r="E1083" t="str">
            <v>BRASILUX TINTAS TECNICAS LTDA</v>
          </cell>
          <cell r="F1083">
            <v>20002</v>
          </cell>
          <cell r="G1083" t="str">
            <v>TINTAS POLIÉSTER</v>
          </cell>
        </row>
        <row r="1084">
          <cell r="A1084">
            <v>125</v>
          </cell>
          <cell r="B1084" t="str">
            <v>BP VERMELHO LYRA II LISA GM 04/11 0,900ML SKY-21,45-ST</v>
          </cell>
          <cell r="C1084" t="str">
            <v>SKY</v>
          </cell>
          <cell r="E1084" t="str">
            <v>SKYLACK TINTAS E VERNIZES LTDA</v>
          </cell>
          <cell r="F1084">
            <v>20002</v>
          </cell>
          <cell r="G1084" t="str">
            <v>TINTAS POLIÉSTER</v>
          </cell>
        </row>
        <row r="1085">
          <cell r="A1085">
            <v>24018</v>
          </cell>
          <cell r="B1085" t="str">
            <v>BP VERMELHO MODENA LISA FIAT 05/160,900ML SKY-21,45-ST</v>
          </cell>
          <cell r="C1085" t="str">
            <v>SKY</v>
          </cell>
          <cell r="E1085" t="str">
            <v>SKYLACK TINTAS E VERNIZES LTDA</v>
          </cell>
          <cell r="F1085">
            <v>20002</v>
          </cell>
          <cell r="G1085" t="str">
            <v>TINTAS POLIÉSTER</v>
          </cell>
        </row>
        <row r="1086">
          <cell r="A1086">
            <v>23390</v>
          </cell>
          <cell r="B1086" t="str">
            <v>BP VERMELHO PEPPER GM 2011 900ML WANDA-21,94-ST</v>
          </cell>
          <cell r="C1086" t="str">
            <v>WANDA</v>
          </cell>
          <cell r="E1086" t="str">
            <v>AKZO NOBEL LTDA AUTO</v>
          </cell>
          <cell r="F1086">
            <v>20002</v>
          </cell>
          <cell r="G1086" t="str">
            <v>TINTAS POLIÉSTER</v>
          </cell>
        </row>
        <row r="1087">
          <cell r="A1087">
            <v>24154</v>
          </cell>
          <cell r="B1087" t="str">
            <v>BP VERMELHO PEPPER LISA GM 900ML SKY-25,88-ST</v>
          </cell>
          <cell r="C1087" t="str">
            <v>SKY</v>
          </cell>
          <cell r="E1087" t="str">
            <v>SKYLACK TINTAS E VERNIZES LTDA</v>
          </cell>
          <cell r="F1087">
            <v>20002</v>
          </cell>
          <cell r="G1087" t="str">
            <v>TINTAS POLIÉSTER</v>
          </cell>
        </row>
        <row r="1088">
          <cell r="A1088">
            <v>24010</v>
          </cell>
          <cell r="B1088" t="str">
            <v>BP VERMELHO REAL PER. VW 96 900ML SKY-21,46-ST</v>
          </cell>
          <cell r="C1088" t="str">
            <v>SKY</v>
          </cell>
          <cell r="E1088" t="str">
            <v>SKYLACK TINTAS E VERNIZES LTDA</v>
          </cell>
          <cell r="F1088">
            <v>20002</v>
          </cell>
          <cell r="G1088" t="str">
            <v>TINTAS POLIÉSTER</v>
          </cell>
        </row>
        <row r="1089">
          <cell r="A1089">
            <v>24163</v>
          </cell>
          <cell r="B1089" t="str">
            <v>BP VERMELHO TORNADO LISA VW 900ML SKY-21,46-ST</v>
          </cell>
          <cell r="C1089" t="str">
            <v>SKY</v>
          </cell>
          <cell r="E1089" t="str">
            <v>SKYLACK TINTAS E VERNIZES LTDA</v>
          </cell>
          <cell r="F1089">
            <v>20002</v>
          </cell>
          <cell r="G1089" t="str">
            <v>TINTAS POLIÉSTER</v>
          </cell>
        </row>
        <row r="1090">
          <cell r="A1090">
            <v>23363</v>
          </cell>
          <cell r="B1090" t="str">
            <v>BP VERMELHO TORNADO VW 1999 900ML WANDA-21,67-ST</v>
          </cell>
          <cell r="C1090" t="str">
            <v>WANDA</v>
          </cell>
          <cell r="E1090" t="str">
            <v>AKZO NOBEL LTDA AUTO</v>
          </cell>
          <cell r="F1090">
            <v>20002</v>
          </cell>
          <cell r="G1090" t="str">
            <v>TINTAS POLIÉSTER</v>
          </cell>
        </row>
        <row r="1091">
          <cell r="A1091">
            <v>24157</v>
          </cell>
          <cell r="B1091" t="str">
            <v>BP VERMELHO VIVO LISA RENAULT 99/16 900ML SKY-21,46-ST</v>
          </cell>
          <cell r="C1091" t="str">
            <v>SKY</v>
          </cell>
          <cell r="E1091" t="str">
            <v>SKYLACK TINTAS E VERNIZES LTDA</v>
          </cell>
          <cell r="F1091">
            <v>20002</v>
          </cell>
          <cell r="G1091" t="str">
            <v>TINTAS POLIÉSTER</v>
          </cell>
        </row>
        <row r="1092">
          <cell r="A1092">
            <v>24029</v>
          </cell>
          <cell r="B1092" t="str">
            <v>BP VERT AMAZONIE MET. 0,900ML SKY-21,94-ST</v>
          </cell>
          <cell r="C1092" t="str">
            <v>SKY</v>
          </cell>
          <cell r="E1092" t="str">
            <v>SKYLACK TINTAS E VERNIZES LTDA</v>
          </cell>
          <cell r="F1092">
            <v>20002</v>
          </cell>
          <cell r="G1092" t="str">
            <v>TINTAS POLIÉSTER</v>
          </cell>
        </row>
        <row r="1093">
          <cell r="A1093">
            <v>22023</v>
          </cell>
          <cell r="B1093" t="str">
            <v>BP200 PROT. CONTRA BATIDA PEDRA CINZA 900ML LAZZURIL</v>
          </cell>
          <cell r="C1093" t="str">
            <v>.</v>
          </cell>
          <cell r="E1093" t="str">
            <v>SHERWIN - WILLIAMS DO BRASIL IND. E COM. LTDA</v>
          </cell>
          <cell r="F1093">
            <v>999999</v>
          </cell>
          <cell r="G1093" t="str">
            <v>GRUPO CONVERSAO</v>
          </cell>
        </row>
        <row r="1094">
          <cell r="A1094">
            <v>83840</v>
          </cell>
          <cell r="B1094" t="str">
            <v>BRACO DE CONTATO P/ LIXADEIRA DE CORREIAS 13MM 33588 3M</v>
          </cell>
          <cell r="C1094" t="str">
            <v>3M</v>
          </cell>
          <cell r="E1094" t="str">
            <v>3M DO BRASIL LTDA</v>
          </cell>
          <cell r="F1094">
            <v>20028</v>
          </cell>
          <cell r="G1094" t="str">
            <v>APLICADORES / ADAPTADORES / ENGATES / SUPORTES</v>
          </cell>
        </row>
        <row r="1095">
          <cell r="A1095">
            <v>85095</v>
          </cell>
          <cell r="B1095" t="str">
            <v>BRAMATTO BASE BRANCA REVESTIMENTO BALDE 25KG BRASILUX</v>
          </cell>
          <cell r="C1095" t="str">
            <v>BRASILUX</v>
          </cell>
          <cell r="E1095" t="str">
            <v>BRASILUX TINTAS TECNICAS LTDA</v>
          </cell>
          <cell r="F1095">
            <v>30023</v>
          </cell>
          <cell r="G1095" t="str">
            <v>TEXTURA</v>
          </cell>
        </row>
        <row r="1096">
          <cell r="A1096">
            <v>85099</v>
          </cell>
          <cell r="B1096" t="str">
            <v>BRAMATTO BASE BRANCA REVESTIMENTO GALÃO 5,5KG BRASILUX</v>
          </cell>
          <cell r="C1096" t="str">
            <v>BRASILUX</v>
          </cell>
          <cell r="E1096" t="str">
            <v>BRASILUX TINTAS TECNICAS LTDA</v>
          </cell>
          <cell r="F1096">
            <v>30023</v>
          </cell>
          <cell r="G1096" t="str">
            <v>TEXTURA</v>
          </cell>
        </row>
        <row r="1097">
          <cell r="A1097">
            <v>85293</v>
          </cell>
          <cell r="B1097" t="str">
            <v>BRAMATTO BRANCO LUA NOVA BALDE 25KG BRASILUX</v>
          </cell>
          <cell r="C1097" t="str">
            <v>BRASILUX</v>
          </cell>
          <cell r="E1097" t="str">
            <v>BRASILUX TINTAS TECNICAS LTDA</v>
          </cell>
          <cell r="F1097">
            <v>30023</v>
          </cell>
          <cell r="G1097" t="str">
            <v>TEXTURA</v>
          </cell>
        </row>
        <row r="1098">
          <cell r="A1098">
            <v>85096</v>
          </cell>
          <cell r="B1098" t="str">
            <v>BRAMATTO CINZA NANQUIM BALDE 25KG BRASILUX</v>
          </cell>
          <cell r="C1098" t="str">
            <v>BRASILUX</v>
          </cell>
          <cell r="E1098" t="str">
            <v>BRASILUX TINTAS TECNICAS LTDA</v>
          </cell>
          <cell r="F1098">
            <v>30023</v>
          </cell>
          <cell r="G1098" t="str">
            <v>TEXTURA</v>
          </cell>
        </row>
        <row r="1099">
          <cell r="A1099">
            <v>85100</v>
          </cell>
          <cell r="B1099" t="str">
            <v>BRAMATTO CINZA NANQUIM GALÃO 5,5KG BRASILUX</v>
          </cell>
          <cell r="C1099" t="str">
            <v>BRASILUX</v>
          </cell>
          <cell r="E1099" t="str">
            <v>BRASILUX TINTAS TECNICAS LTDA</v>
          </cell>
          <cell r="F1099">
            <v>30023</v>
          </cell>
          <cell r="G1099" t="str">
            <v>TEXTURA</v>
          </cell>
        </row>
        <row r="1100">
          <cell r="A1100">
            <v>85309</v>
          </cell>
          <cell r="B1100" t="str">
            <v>BRAMATTO DESENHO DE GRAFITE BALDE 25KG BRASILUX</v>
          </cell>
          <cell r="C1100" t="str">
            <v>BRASILUX</v>
          </cell>
          <cell r="E1100" t="str">
            <v>BRASILUX TINTAS TECNICAS LTDA</v>
          </cell>
          <cell r="F1100">
            <v>30023</v>
          </cell>
          <cell r="G1100" t="str">
            <v>TEXTURA</v>
          </cell>
        </row>
        <row r="1101">
          <cell r="A1101">
            <v>85097</v>
          </cell>
          <cell r="B1101" t="str">
            <v>BRAMATTO PRATA BALDE 25KG BRASILUX</v>
          </cell>
          <cell r="C1101" t="str">
            <v>BRASILUX</v>
          </cell>
          <cell r="E1101" t="str">
            <v>BRASILUX TINTAS TECNICAS LTDA</v>
          </cell>
          <cell r="F1101">
            <v>30023</v>
          </cell>
          <cell r="G1101" t="str">
            <v>TEXTURA</v>
          </cell>
        </row>
        <row r="1102">
          <cell r="A1102">
            <v>85101</v>
          </cell>
          <cell r="B1102" t="str">
            <v>BRAMATTO PRATA GALÃO 5,5KG BRASILUX</v>
          </cell>
          <cell r="C1102" t="str">
            <v>BRASILUX</v>
          </cell>
          <cell r="E1102" t="str">
            <v>BRASILUX TINTAS TECNICAS LTDA</v>
          </cell>
          <cell r="F1102">
            <v>30023</v>
          </cell>
          <cell r="G1102" t="str">
            <v>TEXTURA</v>
          </cell>
        </row>
        <row r="1103">
          <cell r="A1103">
            <v>85098</v>
          </cell>
          <cell r="B1103" t="str">
            <v>BRAMATTO PRETO BALDE 25KG BRASILUX</v>
          </cell>
          <cell r="C1103" t="str">
            <v>BRASILUX</v>
          </cell>
          <cell r="E1103" t="str">
            <v>BRASILUX TINTAS TECNICAS LTDA</v>
          </cell>
          <cell r="F1103">
            <v>30023</v>
          </cell>
          <cell r="G1103" t="str">
            <v>TEXTURA</v>
          </cell>
        </row>
        <row r="1104">
          <cell r="A1104">
            <v>85102</v>
          </cell>
          <cell r="B1104" t="str">
            <v>BRAMATTO PRETO GALÃO 5,5KG BRASILUX</v>
          </cell>
          <cell r="C1104" t="str">
            <v>BRASILUX</v>
          </cell>
          <cell r="E1104" t="str">
            <v>BRASILUX TINTAS TECNICAS LTDA</v>
          </cell>
          <cell r="F1104">
            <v>30023</v>
          </cell>
          <cell r="G1104" t="str">
            <v>TEXTURA</v>
          </cell>
        </row>
        <row r="1105">
          <cell r="A1105">
            <v>20053</v>
          </cell>
          <cell r="B1105" t="str">
            <v>BRANCO BANCHISA PU FIAT 96 720ML ANJO</v>
          </cell>
          <cell r="C1105" t="str">
            <v>.</v>
          </cell>
          <cell r="E1105" t="str">
            <v>ANJO QUIMICA DO BRASIL LTDA</v>
          </cell>
          <cell r="F1105">
            <v>999999</v>
          </cell>
          <cell r="G1105" t="str">
            <v>GRUPO CONVERSAO</v>
          </cell>
        </row>
        <row r="1106">
          <cell r="A1106">
            <v>9891</v>
          </cell>
          <cell r="B1106" t="str">
            <v>BRANCO BOSSA NOVA ANJO-21,94-ST</v>
          </cell>
          <cell r="C1106" t="str">
            <v>.</v>
          </cell>
          <cell r="E1106" t="str">
            <v>FORNECEDOR CONVERSAO</v>
          </cell>
          <cell r="F1106">
            <v>20002</v>
          </cell>
          <cell r="G1106" t="str">
            <v>TINTAS POLIÉSTER</v>
          </cell>
        </row>
        <row r="1107">
          <cell r="A1107">
            <v>83780</v>
          </cell>
          <cell r="B1107" t="str">
            <v>BRANCO BRILHANTE 3,600ML GALVICOR-21,94-ST</v>
          </cell>
          <cell r="C1107" t="str">
            <v>RHAI</v>
          </cell>
          <cell r="E1107" t="str">
            <v>ALV INDUSTRIA E COMERCIO DE TINTAS LTDA</v>
          </cell>
          <cell r="F1107">
            <v>20002</v>
          </cell>
          <cell r="G1107" t="str">
            <v>TINTAS POLIÉSTER</v>
          </cell>
        </row>
        <row r="1108">
          <cell r="A1108">
            <v>20036</v>
          </cell>
          <cell r="B1108" t="str">
            <v>BRANCO EVEREST II GM 83 SINT.900ML ANJO</v>
          </cell>
          <cell r="C1108" t="str">
            <v>.</v>
          </cell>
          <cell r="E1108" t="str">
            <v>ANJO QUIMICA DO BRASIL LTDA</v>
          </cell>
          <cell r="F1108">
            <v>999999</v>
          </cell>
          <cell r="G1108" t="str">
            <v>GRUPO CONVERSAO</v>
          </cell>
        </row>
        <row r="1109">
          <cell r="A1109">
            <v>252</v>
          </cell>
          <cell r="B1109" t="str">
            <v>BRANCO GEADA PPG / ANJO-21,94-ST</v>
          </cell>
          <cell r="C1109" t="str">
            <v>.</v>
          </cell>
          <cell r="E1109" t="str">
            <v>FORNECEDOR CONVERSAO</v>
          </cell>
          <cell r="F1109">
            <v>20002</v>
          </cell>
          <cell r="G1109" t="str">
            <v>TINTAS POLIÉSTER</v>
          </cell>
        </row>
        <row r="1110">
          <cell r="A1110">
            <v>20054</v>
          </cell>
          <cell r="B1110" t="str">
            <v>BRANCO GEADA PU 720ML ANJO</v>
          </cell>
          <cell r="C1110" t="str">
            <v>.</v>
          </cell>
          <cell r="E1110" t="str">
            <v>ANJO QUIMICA DO BRASIL LTDA</v>
          </cell>
          <cell r="F1110">
            <v>999999</v>
          </cell>
          <cell r="G1110" t="str">
            <v>GRUPO CONVERSAO</v>
          </cell>
        </row>
        <row r="1111">
          <cell r="A1111">
            <v>83773</v>
          </cell>
          <cell r="B1111" t="str">
            <v>BRANCO GLACIER-21,94-ST</v>
          </cell>
          <cell r="C1111" t="str">
            <v>ANJO</v>
          </cell>
          <cell r="E1111" t="str">
            <v>ANJO QUIMICA DO BRASIL LTDA</v>
          </cell>
          <cell r="F1111">
            <v>20002</v>
          </cell>
          <cell r="G1111" t="str">
            <v>TINTAS POLIÉSTER</v>
          </cell>
        </row>
        <row r="1112">
          <cell r="A1112">
            <v>20055</v>
          </cell>
          <cell r="B1112" t="str">
            <v>BRANCO MAHLER PU 720ML ANJO</v>
          </cell>
          <cell r="C1112" t="str">
            <v>.</v>
          </cell>
          <cell r="E1112" t="str">
            <v>ANJO QUIMICA DO BRASIL LTDA</v>
          </cell>
          <cell r="F1112">
            <v>999999</v>
          </cell>
          <cell r="G1112" t="str">
            <v>GRUPO CONVERSAO</v>
          </cell>
        </row>
        <row r="1113">
          <cell r="A1113">
            <v>21009</v>
          </cell>
          <cell r="B1113" t="str">
            <v>BRANCO MAHLER PU PPG-21,94-ST</v>
          </cell>
          <cell r="C1113" t="str">
            <v>.</v>
          </cell>
          <cell r="E1113" t="str">
            <v>FORNECEDOR CONVERSAO</v>
          </cell>
          <cell r="F1113">
            <v>20002</v>
          </cell>
          <cell r="G1113" t="str">
            <v>TINTAS POLIÉSTER</v>
          </cell>
        </row>
        <row r="1114">
          <cell r="A1114">
            <v>9777</v>
          </cell>
          <cell r="B1114" t="str">
            <v>BRANCO SUMMIT ANJO</v>
          </cell>
          <cell r="C1114" t="str">
            <v>ANJO</v>
          </cell>
          <cell r="E1114" t="str">
            <v>ANJO QUIMICA DO BRASIL LTDA</v>
          </cell>
          <cell r="F1114">
            <v>20002</v>
          </cell>
          <cell r="G1114" t="str">
            <v>TINTAS POLIÉSTER</v>
          </cell>
        </row>
        <row r="1115">
          <cell r="A1115">
            <v>253</v>
          </cell>
          <cell r="B1115" t="str">
            <v>BRANCO SUMMIT PPG-21,94-ST</v>
          </cell>
          <cell r="C1115" t="str">
            <v>.</v>
          </cell>
          <cell r="E1115" t="str">
            <v>FORNECEDOR CONVERSAO</v>
          </cell>
          <cell r="F1115">
            <v>20002</v>
          </cell>
          <cell r="G1115" t="str">
            <v>TINTAS POLIÉSTER</v>
          </cell>
        </row>
        <row r="1116">
          <cell r="A1116">
            <v>20118</v>
          </cell>
          <cell r="B1116" t="str">
            <v>BRANCO TAFFETA PPG-21,94-ST</v>
          </cell>
          <cell r="C1116" t="str">
            <v>.</v>
          </cell>
          <cell r="E1116" t="str">
            <v>FORNECEDOR CONVERSAO</v>
          </cell>
          <cell r="F1116">
            <v>20002</v>
          </cell>
          <cell r="G1116" t="str">
            <v>TINTAS POLIÉSTER</v>
          </cell>
        </row>
        <row r="1117">
          <cell r="A1117">
            <v>84491</v>
          </cell>
          <cell r="B1117" t="str">
            <v>BRASCOAT POLIESTER 3,6L</v>
          </cell>
          <cell r="C1117" t="str">
            <v>BRASILUX</v>
          </cell>
          <cell r="E1117" t="str">
            <v>BRASILUX TINTAS TECNICAS LTDA</v>
          </cell>
          <cell r="F1117">
            <v>20031</v>
          </cell>
          <cell r="G1117" t="str">
            <v>BASES POLIÉSTER</v>
          </cell>
        </row>
        <row r="1118">
          <cell r="A1118">
            <v>84493</v>
          </cell>
          <cell r="B1118" t="str">
            <v>BRASCOAT POLIESTER PREMIUM 18L</v>
          </cell>
          <cell r="C1118" t="str">
            <v>BRASILUX</v>
          </cell>
          <cell r="E1118" t="str">
            <v>BRASILUX TINTAS TECNICAS LTDA</v>
          </cell>
          <cell r="F1118">
            <v>20031</v>
          </cell>
          <cell r="G1118" t="str">
            <v>BASES POLIÉSTER</v>
          </cell>
        </row>
        <row r="1119">
          <cell r="A1119">
            <v>84492</v>
          </cell>
          <cell r="B1119" t="str">
            <v>BRASCOAT POLIESTER PREMIUM 3,6L</v>
          </cell>
          <cell r="C1119" t="str">
            <v>BRASILUX</v>
          </cell>
          <cell r="E1119" t="str">
            <v>BRASILUX TINTAS TECNICAS LTDA</v>
          </cell>
          <cell r="F1119">
            <v>20031</v>
          </cell>
          <cell r="G1119" t="str">
            <v>BASES POLIÉSTER</v>
          </cell>
        </row>
        <row r="1120">
          <cell r="A1120">
            <v>20097</v>
          </cell>
          <cell r="B1120" t="str">
            <v>BRASCOFLEX PLUS BRANCO TUBO BRASCOLA</v>
          </cell>
          <cell r="C1120" t="str">
            <v>.</v>
          </cell>
          <cell r="E1120" t="str">
            <v>BRASCOLA LTDA</v>
          </cell>
          <cell r="F1120">
            <v>999999</v>
          </cell>
          <cell r="G1120" t="str">
            <v>GRUPO CONVERSAO</v>
          </cell>
        </row>
        <row r="1121">
          <cell r="A1121">
            <v>10129</v>
          </cell>
          <cell r="B1121" t="str">
            <v>BRASCOFLEX PLUS CINZA SACHE 400ML BRASCOLA</v>
          </cell>
          <cell r="C1121" t="str">
            <v>.</v>
          </cell>
          <cell r="E1121" t="str">
            <v>BRASCOLA LTDA.</v>
          </cell>
          <cell r="F1121">
            <v>1007</v>
          </cell>
          <cell r="G1121" t="str">
            <v>.......</v>
          </cell>
        </row>
        <row r="1122">
          <cell r="A1122">
            <v>10128</v>
          </cell>
          <cell r="B1122" t="str">
            <v>BRASCOFLEX PLUS CINZA TUBO 310ML BRASCOLA</v>
          </cell>
          <cell r="C1122" t="str">
            <v>.</v>
          </cell>
          <cell r="E1122" t="str">
            <v>BRASCOLA LTDA</v>
          </cell>
          <cell r="F1122">
            <v>999999</v>
          </cell>
          <cell r="G1122" t="str">
            <v>GRUPO CONVERSAO</v>
          </cell>
        </row>
        <row r="1123">
          <cell r="A1123">
            <v>22274</v>
          </cell>
          <cell r="B1123" t="str">
            <v>BRASCOFLEX PLUS CINZA TUBO 400ML BRASCOLA</v>
          </cell>
          <cell r="C1123" t="str">
            <v>.</v>
          </cell>
          <cell r="E1123" t="str">
            <v>BRASCOLA LTDA.</v>
          </cell>
          <cell r="F1123">
            <v>1007</v>
          </cell>
          <cell r="G1123" t="str">
            <v>.......</v>
          </cell>
        </row>
        <row r="1124">
          <cell r="A1124">
            <v>84539</v>
          </cell>
          <cell r="B1124" t="str">
            <v>BRASCORTEN KIT BRASILUX</v>
          </cell>
          <cell r="C1124" t="str">
            <v>BRASILUX</v>
          </cell>
          <cell r="E1124" t="str">
            <v>BRASILUX TINTAS TECNICAS LTDA</v>
          </cell>
          <cell r="F1124">
            <v>30027</v>
          </cell>
          <cell r="G1124" t="str">
            <v>KIT BRASCORTEN</v>
          </cell>
        </row>
        <row r="1125">
          <cell r="A1125">
            <v>84815</v>
          </cell>
          <cell r="B1125" t="str">
            <v>BRASCORTEN-LARANJA EFEITO 900ML BRASILUX</v>
          </cell>
          <cell r="C1125" t="str">
            <v>BRASILUX</v>
          </cell>
          <cell r="E1125" t="str">
            <v>BRASILUX TINTAS TECNICAS LTDA</v>
          </cell>
          <cell r="F1125">
            <v>30027</v>
          </cell>
          <cell r="G1125" t="str">
            <v>KIT BRASCORTEN</v>
          </cell>
        </row>
        <row r="1126">
          <cell r="A1126">
            <v>84816</v>
          </cell>
          <cell r="B1126" t="str">
            <v>BRASCORTEN-PRATA EFEITO 900ML BRASILUX</v>
          </cell>
          <cell r="C1126" t="str">
            <v>BRASILUX</v>
          </cell>
          <cell r="E1126" t="str">
            <v>BRASILUX TINTAS TECNICAS LTDA</v>
          </cell>
          <cell r="F1126">
            <v>30027</v>
          </cell>
          <cell r="G1126" t="str">
            <v>KIT BRASCORTEN</v>
          </cell>
        </row>
        <row r="1127">
          <cell r="A1127">
            <v>84814</v>
          </cell>
          <cell r="B1127" t="str">
            <v>BRASCORTEN-VERMELHO BASE 3,6L BRASILUX</v>
          </cell>
          <cell r="C1127" t="str">
            <v>BRASILUX</v>
          </cell>
          <cell r="E1127" t="str">
            <v>BRASILUX TINTAS TECNICAS LTDA</v>
          </cell>
          <cell r="F1127">
            <v>30027</v>
          </cell>
          <cell r="G1127" t="str">
            <v>KIT BRASCORTEN</v>
          </cell>
        </row>
        <row r="1128">
          <cell r="A1128">
            <v>10130</v>
          </cell>
          <cell r="B1128" t="str">
            <v>BRASCOVED BRANCO BRASCOLA</v>
          </cell>
          <cell r="C1128" t="str">
            <v>.</v>
          </cell>
          <cell r="E1128" t="str">
            <v>BRASCOLA LTDA</v>
          </cell>
          <cell r="F1128">
            <v>999999</v>
          </cell>
          <cell r="G1128" t="str">
            <v>GRUPO CONVERSAO</v>
          </cell>
        </row>
        <row r="1129">
          <cell r="A1129">
            <v>10131</v>
          </cell>
          <cell r="B1129" t="str">
            <v>BRASCOVED PRETO PINCEL BRASCOLA</v>
          </cell>
          <cell r="C1129" t="str">
            <v>.</v>
          </cell>
          <cell r="E1129" t="str">
            <v>BRASCOLA LTDA</v>
          </cell>
          <cell r="F1129">
            <v>999999</v>
          </cell>
          <cell r="G1129" t="str">
            <v>GRUPO CONVERSAO</v>
          </cell>
        </row>
        <row r="1130">
          <cell r="A1130">
            <v>84369</v>
          </cell>
          <cell r="B1130" t="str">
            <v>BRASI-BRILHO VERNIZ ACRILICO (BALDE 18 LITRO)</v>
          </cell>
          <cell r="C1130" t="str">
            <v>BRASILUX</v>
          </cell>
          <cell r="E1130" t="str">
            <v>BRASILUX TINTAS TECNICAS LTDA</v>
          </cell>
          <cell r="F1130">
            <v>30002</v>
          </cell>
          <cell r="G1130" t="str">
            <v>IMPERMEABILIZANTES</v>
          </cell>
        </row>
        <row r="1131">
          <cell r="A1131">
            <v>84239</v>
          </cell>
          <cell r="B1131" t="str">
            <v>BRASI-BRILHO VERNIZ ACRILICO 3,6LT BRASILUX</v>
          </cell>
          <cell r="C1131" t="str">
            <v>BRASILUX</v>
          </cell>
          <cell r="E1131" t="str">
            <v>BRASILUX TINTAS TECNICAS LTDA</v>
          </cell>
          <cell r="F1131">
            <v>30002</v>
          </cell>
          <cell r="G1131" t="str">
            <v>IMPERMEABILIZANTES</v>
          </cell>
        </row>
        <row r="1132">
          <cell r="A1132">
            <v>84240</v>
          </cell>
          <cell r="B1132" t="str">
            <v>BRASI-BRILHO VERNIZ ACRILICO 900 ML-BRASILUX</v>
          </cell>
          <cell r="C1132" t="str">
            <v>BRASILUX</v>
          </cell>
          <cell r="E1132" t="str">
            <v>BRASILUX TINTAS TECNICAS LTDA</v>
          </cell>
          <cell r="F1132">
            <v>30002</v>
          </cell>
          <cell r="G1132" t="str">
            <v>IMPERMEABILIZANTES</v>
          </cell>
        </row>
        <row r="1133">
          <cell r="A1133">
            <v>84958</v>
          </cell>
          <cell r="B1133" t="str">
            <v>BRASICAR-EMBORRACHAMENTO BRANCO 900ML BRASILUX</v>
          </cell>
          <cell r="C1133" t="str">
            <v>BRASILUX</v>
          </cell>
          <cell r="E1133" t="str">
            <v>BRASILUX TINTAS TECNICAS LTDA</v>
          </cell>
          <cell r="F1133">
            <v>20038</v>
          </cell>
          <cell r="G1133" t="str">
            <v>BATIDA DE PEDRA</v>
          </cell>
        </row>
        <row r="1134">
          <cell r="A1134">
            <v>84720</v>
          </cell>
          <cell r="B1134" t="str">
            <v>BRASICAR-EMBORRACHAMENTO PRETO 3,6L</v>
          </cell>
          <cell r="C1134" t="str">
            <v>BRASILUX</v>
          </cell>
          <cell r="E1134" t="str">
            <v>BRASILUX TINTAS TECNICAS LTDA</v>
          </cell>
          <cell r="F1134">
            <v>20038</v>
          </cell>
          <cell r="G1134" t="str">
            <v>BATIDA DE PEDRA</v>
          </cell>
        </row>
        <row r="1135">
          <cell r="A1135">
            <v>84959</v>
          </cell>
          <cell r="B1135" t="str">
            <v>BRASICAR-EMBORRACHAMENTO PRETO 900ML BRASILUX</v>
          </cell>
          <cell r="C1135" t="str">
            <v>BRASILUX</v>
          </cell>
          <cell r="E1135" t="str">
            <v>BRASILUX TINTAS TECNICAS LTDA</v>
          </cell>
          <cell r="F1135">
            <v>20038</v>
          </cell>
          <cell r="G1135" t="str">
            <v>BATIDA DE PEDRA</v>
          </cell>
        </row>
        <row r="1136">
          <cell r="A1136">
            <v>84719</v>
          </cell>
          <cell r="B1136" t="str">
            <v>BRASICAR-EMBORRACHHAMENTO BRANCO 3,6L BRASILUX</v>
          </cell>
          <cell r="C1136" t="str">
            <v>BRASILUX</v>
          </cell>
          <cell r="E1136" t="str">
            <v>BRASILUX TINTAS TECNICAS LTDA</v>
          </cell>
          <cell r="F1136">
            <v>20038</v>
          </cell>
          <cell r="G1136" t="str">
            <v>BATIDA DE PEDRA</v>
          </cell>
        </row>
        <row r="1137">
          <cell r="A1137">
            <v>84564</v>
          </cell>
          <cell r="B1137" t="str">
            <v>BRASICAR-PRETO FOSCO VINILICO 600ML BRASILUX</v>
          </cell>
          <cell r="C1137" t="str">
            <v>BRASILUX</v>
          </cell>
          <cell r="E1137" t="str">
            <v>BRASILUX TINTAS TECNICAS LTDA</v>
          </cell>
          <cell r="F1137">
            <v>20045</v>
          </cell>
          <cell r="G1137" t="str">
            <v>PRETO FOSCO VINÍLICO</v>
          </cell>
        </row>
        <row r="1138">
          <cell r="A1138">
            <v>85078</v>
          </cell>
          <cell r="B1138" t="str">
            <v>BRASICAR-PRIMER BRANCO 3,6L BRASILUX</v>
          </cell>
          <cell r="C1138" t="str">
            <v>BRASILUX</v>
          </cell>
          <cell r="E1138" t="str">
            <v>BRASILUX TINTAS TECNICAS LTDA</v>
          </cell>
          <cell r="F1138">
            <v>20047</v>
          </cell>
          <cell r="G1138" t="str">
            <v>TINTAS LACA</v>
          </cell>
        </row>
        <row r="1139">
          <cell r="A1139">
            <v>84105</v>
          </cell>
          <cell r="B1139" t="str">
            <v>BRASICAR-PRIMER BRANCO 900ML BRASILUX</v>
          </cell>
          <cell r="C1139" t="str">
            <v>BRASILUX</v>
          </cell>
          <cell r="E1139" t="str">
            <v>BRASILUX TINTAS TECNICAS LTDA</v>
          </cell>
          <cell r="F1139">
            <v>20035</v>
          </cell>
          <cell r="G1139" t="str">
            <v>PRIMER AUTOMOTIVO</v>
          </cell>
        </row>
        <row r="1140">
          <cell r="A1140">
            <v>85448</v>
          </cell>
          <cell r="B1140" t="str">
            <v>BRASICAR-PRIMER CINZA 3,6L BRASILUX</v>
          </cell>
          <cell r="C1140" t="str">
            <v>BRASILUX</v>
          </cell>
          <cell r="E1140" t="str">
            <v>BRASILUX TINTAS TECNICAS LTDA</v>
          </cell>
          <cell r="F1140">
            <v>20047</v>
          </cell>
          <cell r="G1140" t="str">
            <v>TINTAS LACA</v>
          </cell>
        </row>
        <row r="1141">
          <cell r="A1141">
            <v>84717</v>
          </cell>
          <cell r="B1141" t="str">
            <v>BRASICAR-PRIMER CINZA 900ML BRASILUX</v>
          </cell>
          <cell r="C1141" t="str">
            <v>BRASILUX</v>
          </cell>
          <cell r="E1141" t="str">
            <v>BRASILUX TINTAS TECNICAS LTDA</v>
          </cell>
          <cell r="F1141">
            <v>20047</v>
          </cell>
          <cell r="G1141" t="str">
            <v>TINTAS LACA</v>
          </cell>
        </row>
        <row r="1142">
          <cell r="A1142">
            <v>85546</v>
          </cell>
          <cell r="B1142" t="str">
            <v>BRASICAR-PRIMER RAPIDO UNIVERSAL CINZA 3,6L BRASILUX</v>
          </cell>
          <cell r="C1142" t="str">
            <v>BRASILUX</v>
          </cell>
          <cell r="E1142" t="str">
            <v>BRASILUX TINTAS TECNICAS LTDA</v>
          </cell>
          <cell r="F1142">
            <v>20035</v>
          </cell>
          <cell r="G1142" t="str">
            <v>PRIMER AUTOMOTIVO</v>
          </cell>
        </row>
        <row r="1143">
          <cell r="A1143">
            <v>85362</v>
          </cell>
          <cell r="B1143" t="str">
            <v>BRASICAR-WASHPRIMER AMARELO 3,6L BRASILUX</v>
          </cell>
          <cell r="C1143" t="str">
            <v>BRASILUX</v>
          </cell>
          <cell r="E1143" t="str">
            <v>BRASILUX TINTAS TECNICAS LTDA</v>
          </cell>
          <cell r="F1143">
            <v>20045</v>
          </cell>
          <cell r="G1143" t="str">
            <v>PRETO FOSCO VINÍLICO</v>
          </cell>
        </row>
        <row r="1144">
          <cell r="A1144">
            <v>84489</v>
          </cell>
          <cell r="B1144" t="str">
            <v>BRASIDUR PU ACRILICO AUTOM. VERNIZ BASE PU HS 2X1 18L BRASILUX</v>
          </cell>
          <cell r="C1144" t="str">
            <v>BRASILUX</v>
          </cell>
          <cell r="E1144" t="str">
            <v>BRASILUX TINTAS TECNICAS LTDA</v>
          </cell>
          <cell r="F1144">
            <v>40003</v>
          </cell>
          <cell r="G1144" t="str">
            <v xml:space="preserve">BASES SISTEMA NO MACHINE </v>
          </cell>
        </row>
        <row r="1145">
          <cell r="A1145">
            <v>84932</v>
          </cell>
          <cell r="B1145" t="str">
            <v>BRASIDUR PU ALIF. AUTOM - AMARELO CAT 77 675ML</v>
          </cell>
          <cell r="C1145" t="str">
            <v>BRASILUX</v>
          </cell>
          <cell r="E1145" t="str">
            <v>BRASILUX TINTAS TECNICAS LTDA</v>
          </cell>
          <cell r="F1145">
            <v>20003</v>
          </cell>
          <cell r="G1145" t="str">
            <v>TINTAS PU</v>
          </cell>
        </row>
        <row r="1146">
          <cell r="A1146">
            <v>84935</v>
          </cell>
          <cell r="B1146" t="str">
            <v>BRASIDUR PU ALIF. AUTOM - BRANCO BANCHISA FIAST 96 675ML</v>
          </cell>
          <cell r="C1146" t="str">
            <v>BRASILUX</v>
          </cell>
          <cell r="E1146" t="str">
            <v>BRASILUX TINTAS TECNICAS LTDA</v>
          </cell>
          <cell r="F1146">
            <v>20003</v>
          </cell>
          <cell r="G1146" t="str">
            <v>TINTAS PU</v>
          </cell>
        </row>
        <row r="1147">
          <cell r="A1147">
            <v>84708</v>
          </cell>
          <cell r="B1147" t="str">
            <v>BRASIDUR PU ALIF. AUTOM. PRETO CARGO SEMI-FOSCO 2,7L</v>
          </cell>
          <cell r="C1147" t="str">
            <v>BRASILUX</v>
          </cell>
          <cell r="E1147" t="str">
            <v>BRASILUX TINTAS TECNICAS LTDA</v>
          </cell>
          <cell r="F1147">
            <v>20003</v>
          </cell>
          <cell r="G1147" t="str">
            <v>TINTAS PU</v>
          </cell>
        </row>
        <row r="1148">
          <cell r="A1148">
            <v>84865</v>
          </cell>
          <cell r="B1148" t="str">
            <v>BRASIDUR PU ALIF. AUTOM. PRETO CHASSI MBB SEMI FOSCO 2,7L</v>
          </cell>
          <cell r="C1148" t="str">
            <v>BRASILUX</v>
          </cell>
          <cell r="E1148" t="str">
            <v>BRASILUX TINTAS TECNICAS LTDA</v>
          </cell>
          <cell r="F1148">
            <v>20003</v>
          </cell>
          <cell r="G1148" t="str">
            <v>TINTAS PU</v>
          </cell>
        </row>
        <row r="1149">
          <cell r="A1149">
            <v>84707</v>
          </cell>
          <cell r="B1149" t="str">
            <v>BRASIDUR-PRETO FOSCO 2,7L BRASILUX</v>
          </cell>
          <cell r="C1149" t="str">
            <v>BRASILUX</v>
          </cell>
          <cell r="E1149" t="str">
            <v>BRASILUX TINTAS TECNICAS LTDA</v>
          </cell>
          <cell r="F1149">
            <v>20003</v>
          </cell>
          <cell r="G1149" t="str">
            <v>TINTAS PU</v>
          </cell>
        </row>
        <row r="1150">
          <cell r="A1150">
            <v>84562</v>
          </cell>
          <cell r="B1150" t="str">
            <v>BRASIDUR-PRIMER PU CINZA POLIURETANO 8X1 800ML BRASILUX</v>
          </cell>
          <cell r="C1150" t="str">
            <v>BRASILUX</v>
          </cell>
          <cell r="E1150" t="str">
            <v>BRASILUX TINTAS TECNICAS LTDA</v>
          </cell>
          <cell r="F1150">
            <v>20035</v>
          </cell>
          <cell r="G1150" t="str">
            <v>PRIMER AUTOMOTIVO</v>
          </cell>
        </row>
        <row r="1151">
          <cell r="A1151">
            <v>84803</v>
          </cell>
          <cell r="B1151" t="str">
            <v>BRASIDUR-PU ALIF. AUTOM CINZA CHASSI SCANIA 78 (675ML)</v>
          </cell>
          <cell r="C1151" t="str">
            <v>BRASILUX</v>
          </cell>
          <cell r="E1151" t="str">
            <v>BRASILUX TINTAS TECNICAS LTDA</v>
          </cell>
          <cell r="F1151">
            <v>20003</v>
          </cell>
          <cell r="G1151" t="str">
            <v>TINTAS PU</v>
          </cell>
        </row>
        <row r="1152">
          <cell r="A1152">
            <v>84488</v>
          </cell>
          <cell r="B1152" t="str">
            <v>BRASIDUR-VERNIZ BASE PU HS 3,6L BRASILUX</v>
          </cell>
          <cell r="C1152" t="str">
            <v>BRASILUX</v>
          </cell>
          <cell r="E1152" t="str">
            <v>BRASILUX TINTAS TECNICAS LTDA</v>
          </cell>
          <cell r="F1152">
            <v>40003</v>
          </cell>
          <cell r="G1152" t="str">
            <v xml:space="preserve">BASES SISTEMA NO MACHINE </v>
          </cell>
        </row>
        <row r="1153">
          <cell r="A1153">
            <v>84213</v>
          </cell>
          <cell r="B1153" t="str">
            <v>BRASIFER-PRIMER CINZA 18L BRASILUX</v>
          </cell>
          <cell r="C1153" t="str">
            <v>BRASILUX</v>
          </cell>
          <cell r="E1153" t="str">
            <v>BRASILUX TINTAS TECNICAS LTDA</v>
          </cell>
          <cell r="F1153">
            <v>40001</v>
          </cell>
          <cell r="G1153" t="str">
            <v>ESMALTES</v>
          </cell>
        </row>
        <row r="1154">
          <cell r="A1154">
            <v>84217</v>
          </cell>
          <cell r="B1154" t="str">
            <v>BRASIFER-PRIMER CINZA 3,6L BRASILUX</v>
          </cell>
          <cell r="C1154" t="str">
            <v>BRASILUX</v>
          </cell>
          <cell r="E1154" t="str">
            <v>BRASILUX TINTAS TECNICAS LTDA</v>
          </cell>
          <cell r="F1154">
            <v>40001</v>
          </cell>
          <cell r="G1154" t="str">
            <v>ESMALTES</v>
          </cell>
        </row>
        <row r="1155">
          <cell r="A1155">
            <v>84801</v>
          </cell>
          <cell r="B1155" t="str">
            <v>BRASIFER-PRIMER LARANJA ZARCAO 18L BRASILUX</v>
          </cell>
          <cell r="C1155" t="str">
            <v>BRASILUX</v>
          </cell>
          <cell r="E1155" t="str">
            <v>BRASILUX TINTAS TECNICAS LTDA</v>
          </cell>
          <cell r="F1155">
            <v>40001</v>
          </cell>
          <cell r="G1155" t="str">
            <v>ESMALTES</v>
          </cell>
        </row>
        <row r="1156">
          <cell r="A1156">
            <v>84221</v>
          </cell>
          <cell r="B1156" t="str">
            <v>BRASIFER-PRIMER OXIDO CINZA 900ML BRASILUX</v>
          </cell>
          <cell r="C1156" t="str">
            <v>BRASILUX</v>
          </cell>
          <cell r="E1156" t="str">
            <v>BRASILUX TINTAS TECNICAS LTDA</v>
          </cell>
          <cell r="F1156">
            <v>40001</v>
          </cell>
          <cell r="G1156" t="str">
            <v>ESMALTES</v>
          </cell>
        </row>
        <row r="1157">
          <cell r="A1157">
            <v>84215</v>
          </cell>
          <cell r="B1157" t="str">
            <v>BRASIFER-PRIMER OXIDO VERDE 18L BRASILUX</v>
          </cell>
          <cell r="C1157" t="str">
            <v>BRASILUX</v>
          </cell>
          <cell r="E1157" t="str">
            <v>BRASILUX TINTAS TECNICAS LTDA</v>
          </cell>
          <cell r="F1157">
            <v>40001</v>
          </cell>
          <cell r="G1157" t="str">
            <v>ESMALTES</v>
          </cell>
        </row>
        <row r="1158">
          <cell r="A1158">
            <v>84219</v>
          </cell>
          <cell r="B1158" t="str">
            <v>BRASIFER-PRIMER OXIDO VERDE 3,6L BRASILUX</v>
          </cell>
          <cell r="C1158" t="str">
            <v>BRASILUX</v>
          </cell>
          <cell r="E1158" t="str">
            <v>BRASILUX TINTAS TECNICAS LTDA</v>
          </cell>
          <cell r="F1158">
            <v>40001</v>
          </cell>
          <cell r="G1158" t="str">
            <v>ESMALTES</v>
          </cell>
        </row>
        <row r="1159">
          <cell r="A1159">
            <v>84220</v>
          </cell>
          <cell r="B1159" t="str">
            <v>BRASIFER-PRIMER OXIDO VERMELHO 3,6L BRASILUX</v>
          </cell>
          <cell r="C1159" t="str">
            <v>BRASILUX</v>
          </cell>
          <cell r="E1159" t="str">
            <v>BRASILUX TINTAS TECNICAS LTDA</v>
          </cell>
          <cell r="F1159">
            <v>40001</v>
          </cell>
          <cell r="G1159" t="str">
            <v>ESMALTES</v>
          </cell>
        </row>
        <row r="1160">
          <cell r="A1160">
            <v>84214</v>
          </cell>
          <cell r="B1160" t="str">
            <v>BRASIFER-PRIMER PRETO 18L LATA BRASILUX</v>
          </cell>
          <cell r="C1160" t="str">
            <v>BRASILUX</v>
          </cell>
          <cell r="E1160" t="str">
            <v>BRASILUX TINTAS TECNICAS LTDA</v>
          </cell>
          <cell r="F1160">
            <v>40001</v>
          </cell>
          <cell r="G1160" t="str">
            <v>ESMALTES</v>
          </cell>
        </row>
        <row r="1161">
          <cell r="A1161">
            <v>84218</v>
          </cell>
          <cell r="B1161" t="str">
            <v>BRASIFER-PRIMER PRETO 3,6L BRASILUX</v>
          </cell>
          <cell r="C1161" t="str">
            <v>BRASILUX</v>
          </cell>
          <cell r="E1161" t="str">
            <v>BRASILUX TINTAS TECNICAS LTDA</v>
          </cell>
          <cell r="F1161">
            <v>40001</v>
          </cell>
          <cell r="G1161" t="str">
            <v>ESMALTES</v>
          </cell>
        </row>
        <row r="1162">
          <cell r="A1162">
            <v>84222</v>
          </cell>
          <cell r="B1162" t="str">
            <v>BRASIFER-PRIMER PRETO 900ML BRASILUX</v>
          </cell>
          <cell r="C1162" t="str">
            <v>BRASILUX</v>
          </cell>
          <cell r="E1162" t="str">
            <v>BRASILUX TINTAS TECNICAS LTDA</v>
          </cell>
          <cell r="F1162">
            <v>40001</v>
          </cell>
          <cell r="G1162" t="str">
            <v>ESMALTES</v>
          </cell>
        </row>
        <row r="1163">
          <cell r="A1163">
            <v>84223</v>
          </cell>
          <cell r="B1163" t="str">
            <v>BRASIFER-PRIMER VERDE 900ML BRASILUX</v>
          </cell>
          <cell r="C1163" t="str">
            <v>BRASILUX</v>
          </cell>
          <cell r="E1163" t="str">
            <v>BRASILUX TINTAS TECNICAS LTDA</v>
          </cell>
          <cell r="F1163">
            <v>40001</v>
          </cell>
          <cell r="G1163" t="str">
            <v>ESMALTES</v>
          </cell>
        </row>
        <row r="1164">
          <cell r="A1164">
            <v>84216</v>
          </cell>
          <cell r="B1164" t="str">
            <v>BRASIFER-PRIMER VERMELHO 18L LATA BRASILUX</v>
          </cell>
          <cell r="C1164" t="str">
            <v>BRASILUX</v>
          </cell>
          <cell r="E1164" t="str">
            <v>BRASILUX TINTAS TECNICAS LTDA</v>
          </cell>
          <cell r="F1164">
            <v>40001</v>
          </cell>
          <cell r="G1164" t="str">
            <v>ESMALTES</v>
          </cell>
        </row>
        <row r="1165">
          <cell r="A1165">
            <v>84224</v>
          </cell>
          <cell r="B1165" t="str">
            <v>BRASIFER-PRIMER VERMELHO 900ML BRASILUX</v>
          </cell>
          <cell r="C1165" t="str">
            <v>BRASILUX</v>
          </cell>
          <cell r="E1165" t="str">
            <v>BRASILUX TINTAS TECNICAS LTDA</v>
          </cell>
          <cell r="F1165">
            <v>40001</v>
          </cell>
          <cell r="G1165" t="str">
            <v>ESMALTES</v>
          </cell>
        </row>
        <row r="1166">
          <cell r="A1166">
            <v>85244</v>
          </cell>
          <cell r="B1166" t="str">
            <v>BRASIFIRE-BRANCA 3,6L BRASILUX</v>
          </cell>
          <cell r="C1166" t="str">
            <v>BRASILUX</v>
          </cell>
          <cell r="E1166" t="str">
            <v>BRASILUX TINTAS TECNICAS LTDA</v>
          </cell>
          <cell r="F1166">
            <v>30001</v>
          </cell>
          <cell r="G1166" t="str">
            <v>TINTA PAREDE</v>
          </cell>
        </row>
        <row r="1167">
          <cell r="A1167">
            <v>85245</v>
          </cell>
          <cell r="B1167" t="str">
            <v>BRASIFIRE-VERNIZ ANTICHAMA INTUMESCENTE 3,6L BRASILUX</v>
          </cell>
          <cell r="C1167" t="str">
            <v>BRASILUX</v>
          </cell>
          <cell r="E1167" t="str">
            <v>BRASILUX TINTAS TECNICAS LTDA</v>
          </cell>
          <cell r="F1167">
            <v>30002</v>
          </cell>
          <cell r="G1167" t="str">
            <v>IMPERMEABILIZANTES</v>
          </cell>
        </row>
        <row r="1168">
          <cell r="A1168">
            <v>84242</v>
          </cell>
          <cell r="B1168" t="str">
            <v>BRASIFIX 16KG BRASILUX</v>
          </cell>
          <cell r="C1168" t="str">
            <v>BRASILUX</v>
          </cell>
          <cell r="E1168" t="str">
            <v>BRASILUX TINTAS TECNICAS LTDA</v>
          </cell>
          <cell r="F1168">
            <v>30002</v>
          </cell>
          <cell r="G1168" t="str">
            <v>IMPERMEABILIZANTES</v>
          </cell>
        </row>
        <row r="1169">
          <cell r="A1169">
            <v>84049</v>
          </cell>
          <cell r="B1169" t="str">
            <v>BRASIFIX 3,6KG BRASILUX</v>
          </cell>
          <cell r="C1169" t="str">
            <v>BRASILUX</v>
          </cell>
          <cell r="E1169" t="str">
            <v>BRASILUX TINTAS TECNICAS LTDA</v>
          </cell>
          <cell r="F1169">
            <v>30002</v>
          </cell>
          <cell r="G1169" t="str">
            <v>IMPERMEABILIZANTES</v>
          </cell>
        </row>
        <row r="1170">
          <cell r="A1170">
            <v>87020</v>
          </cell>
          <cell r="B1170" t="str">
            <v>BRASIFLEX PAREDE AREIA 18KG BRASILUX</v>
          </cell>
          <cell r="C1170" t="str">
            <v>BRASILUX</v>
          </cell>
          <cell r="E1170" t="str">
            <v>BRASILUX TINTAS TECNICAS LTDA</v>
          </cell>
          <cell r="F1170">
            <v>30002</v>
          </cell>
          <cell r="G1170" t="str">
            <v>IMPERMEABILIZANTES</v>
          </cell>
        </row>
        <row r="1171">
          <cell r="A1171">
            <v>84243</v>
          </cell>
          <cell r="B1171" t="str">
            <v>BRASIFLEX PAREDE BRANCO 18KG BRASILUX</v>
          </cell>
          <cell r="C1171" t="str">
            <v>BRASILUX</v>
          </cell>
          <cell r="E1171" t="str">
            <v>BRASILUX TINTAS TECNICAS LTDA</v>
          </cell>
          <cell r="F1171">
            <v>30002</v>
          </cell>
          <cell r="G1171" t="str">
            <v>IMPERMEABILIZANTES</v>
          </cell>
        </row>
        <row r="1172">
          <cell r="A1172">
            <v>84050</v>
          </cell>
          <cell r="B1172" t="str">
            <v>BRASIFLEX PAREDE BRANCO 3,6KG BRASILUX</v>
          </cell>
          <cell r="C1172" t="str">
            <v>BRASILUX</v>
          </cell>
          <cell r="E1172" t="str">
            <v>BRASILUX TINTAS TECNICAS LTDA</v>
          </cell>
          <cell r="F1172">
            <v>30002</v>
          </cell>
          <cell r="G1172" t="str">
            <v>IMPERMEABILIZANTES</v>
          </cell>
        </row>
        <row r="1173">
          <cell r="A1173">
            <v>84244</v>
          </cell>
          <cell r="B1173" t="str">
            <v>BRASIFLEX-LAJE BRANCO 18KG BRASILUX</v>
          </cell>
          <cell r="C1173" t="str">
            <v>BRASILUX</v>
          </cell>
          <cell r="E1173" t="str">
            <v>BRASILUX TINTAS TECNICAS LTDA</v>
          </cell>
          <cell r="F1173">
            <v>30002</v>
          </cell>
          <cell r="G1173" t="str">
            <v>IMPERMEABILIZANTES</v>
          </cell>
        </row>
        <row r="1174">
          <cell r="A1174">
            <v>84051</v>
          </cell>
          <cell r="B1174" t="str">
            <v>BRASIFLEX-LAJE BRANCO 3,6KG BRASILUX</v>
          </cell>
          <cell r="C1174" t="str">
            <v>BRASILUX</v>
          </cell>
          <cell r="E1174" t="str">
            <v>BRASILUX TINTAS TECNICAS LTDA</v>
          </cell>
          <cell r="F1174">
            <v>30002</v>
          </cell>
          <cell r="G1174" t="str">
            <v>IMPERMEABILIZANTES</v>
          </cell>
        </row>
        <row r="1175">
          <cell r="A1175">
            <v>84246</v>
          </cell>
          <cell r="B1175" t="str">
            <v>BRASIFLEX-PRETO 18L BRASILUX</v>
          </cell>
          <cell r="C1175" t="str">
            <v>BRASILUX</v>
          </cell>
          <cell r="E1175" t="str">
            <v>BRASILUX TINTAS TECNICAS LTDA</v>
          </cell>
          <cell r="F1175">
            <v>30002</v>
          </cell>
          <cell r="G1175" t="str">
            <v>IMPERMEABILIZANTES</v>
          </cell>
        </row>
        <row r="1176">
          <cell r="A1176">
            <v>84053</v>
          </cell>
          <cell r="B1176" t="str">
            <v>BRASIFLEX-PRETO 3,6KG BRASILUX</v>
          </cell>
          <cell r="C1176" t="str">
            <v>BRASILUX</v>
          </cell>
          <cell r="E1176" t="str">
            <v>BRASILUX TINTAS TECNICAS LTDA</v>
          </cell>
          <cell r="F1176">
            <v>30002</v>
          </cell>
          <cell r="G1176" t="str">
            <v>IMPERMEABILIZANTES</v>
          </cell>
        </row>
        <row r="1177">
          <cell r="A1177">
            <v>84245</v>
          </cell>
          <cell r="B1177" t="str">
            <v>BRASIFLEX-RESTAURA 18KG BRASILUX</v>
          </cell>
          <cell r="C1177" t="str">
            <v>BRASILUX</v>
          </cell>
          <cell r="E1177" t="str">
            <v>BRASILUX TINTAS TECNICAS LTDA</v>
          </cell>
          <cell r="F1177">
            <v>30002</v>
          </cell>
          <cell r="G1177" t="str">
            <v>IMPERMEABILIZANTES</v>
          </cell>
        </row>
        <row r="1178">
          <cell r="A1178">
            <v>84052</v>
          </cell>
          <cell r="B1178" t="str">
            <v>BRASIFLEX-RESTAURA 3,6KG BRASILUX</v>
          </cell>
          <cell r="C1178" t="str">
            <v>BRASILUX</v>
          </cell>
          <cell r="E1178" t="str">
            <v>BRASILUX TINTAS TECNICAS LTDA</v>
          </cell>
          <cell r="F1178">
            <v>30002</v>
          </cell>
          <cell r="G1178" t="str">
            <v>IMPERMEABILIZANTES</v>
          </cell>
        </row>
        <row r="1179">
          <cell r="A1179">
            <v>84757</v>
          </cell>
          <cell r="B1179" t="str">
            <v>BRASILACA-BRANCO 3,6L BRASILUX</v>
          </cell>
          <cell r="C1179" t="str">
            <v>BRASILUX</v>
          </cell>
          <cell r="E1179" t="str">
            <v>BRASILUX TINTAS TECNICAS LTDA</v>
          </cell>
          <cell r="F1179">
            <v>20047</v>
          </cell>
          <cell r="G1179" t="str">
            <v>TINTAS LACA</v>
          </cell>
        </row>
        <row r="1180">
          <cell r="A1180">
            <v>84106</v>
          </cell>
          <cell r="B1180" t="str">
            <v>BRASILACA-BRANCO 900ML BRASILUX</v>
          </cell>
          <cell r="C1180" t="str">
            <v>BRASILUX</v>
          </cell>
          <cell r="E1180" t="str">
            <v>BRASILUX TINTAS TECNICAS LTDA</v>
          </cell>
          <cell r="F1180">
            <v>20047</v>
          </cell>
          <cell r="G1180" t="str">
            <v>TINTAS LACA</v>
          </cell>
        </row>
        <row r="1181">
          <cell r="A1181">
            <v>85246</v>
          </cell>
          <cell r="B1181" t="str">
            <v>BRASILACA-BRANCO N9,5 PURO 3,6L BRASILUX</v>
          </cell>
          <cell r="C1181" t="str">
            <v>BRASILUX</v>
          </cell>
          <cell r="E1181" t="str">
            <v>BRASILUX TINTAS TECNICAS LTDA</v>
          </cell>
          <cell r="F1181">
            <v>20047</v>
          </cell>
          <cell r="G1181" t="str">
            <v>TINTAS LACA</v>
          </cell>
        </row>
        <row r="1182">
          <cell r="A1182">
            <v>85165</v>
          </cell>
          <cell r="B1182" t="str">
            <v>BRASILACA-BRANCO N9,5 PURO 900ML BRASILUX</v>
          </cell>
          <cell r="C1182" t="str">
            <v>BRASILUX</v>
          </cell>
          <cell r="E1182" t="str">
            <v>BRASILUX TINTAS TECNICAS LTDA</v>
          </cell>
          <cell r="F1182">
            <v>20047</v>
          </cell>
          <cell r="G1182" t="str">
            <v>TINTAS LACA</v>
          </cell>
        </row>
        <row r="1183">
          <cell r="A1183">
            <v>84107</v>
          </cell>
          <cell r="B1183" t="str">
            <v>BRASILACA-CINZA ALEUTA VW 81 900ML BRASILUX</v>
          </cell>
          <cell r="C1183" t="str">
            <v>BRASILUX</v>
          </cell>
          <cell r="E1183" t="str">
            <v>BRASILUX TINTAS TECNICAS LTDA</v>
          </cell>
          <cell r="F1183">
            <v>20047</v>
          </cell>
          <cell r="G1183" t="str">
            <v>TINTAS LACA</v>
          </cell>
        </row>
        <row r="1184">
          <cell r="A1184">
            <v>84487</v>
          </cell>
          <cell r="B1184" t="str">
            <v>BRASILACA-PRETO CADILACK 900ML BRASILUX</v>
          </cell>
          <cell r="C1184" t="str">
            <v>BRASILUX</v>
          </cell>
          <cell r="E1184" t="str">
            <v>BRASILUX TINTAS TECNICAS LTDA</v>
          </cell>
          <cell r="F1184">
            <v>20047</v>
          </cell>
          <cell r="G1184" t="str">
            <v>TINTAS LACA</v>
          </cell>
        </row>
        <row r="1185">
          <cell r="A1185">
            <v>85291</v>
          </cell>
          <cell r="B1185" t="str">
            <v>BRASILACA-PRETO FOSCO 3,6L BRASILUX</v>
          </cell>
          <cell r="C1185" t="str">
            <v>BRASILUX</v>
          </cell>
          <cell r="E1185" t="str">
            <v>BRASILUX TINTAS TECNICAS LTDA</v>
          </cell>
          <cell r="F1185">
            <v>20047</v>
          </cell>
          <cell r="G1185" t="str">
            <v>TINTAS LACA</v>
          </cell>
        </row>
        <row r="1186">
          <cell r="A1186">
            <v>84108</v>
          </cell>
          <cell r="B1186" t="str">
            <v>BRASILACA-PRETO FOSCO 900ML BRASILUX</v>
          </cell>
          <cell r="C1186" t="str">
            <v>BRASILUX</v>
          </cell>
          <cell r="E1186" t="str">
            <v>BRASILUX TINTAS TECNICAS LTDA</v>
          </cell>
          <cell r="F1186">
            <v>20047</v>
          </cell>
          <cell r="G1186" t="str">
            <v>TINTAS LACA</v>
          </cell>
        </row>
        <row r="1187">
          <cell r="A1187">
            <v>84923</v>
          </cell>
          <cell r="B1187" t="str">
            <v>BRASILACA-PRETO SEMI-BRILHO 3,6L BRASILUX</v>
          </cell>
          <cell r="C1187" t="str">
            <v>BRASILUX</v>
          </cell>
          <cell r="E1187" t="str">
            <v>BRASILUX TINTAS TECNICAS LTDA</v>
          </cell>
          <cell r="F1187">
            <v>20047</v>
          </cell>
          <cell r="G1187" t="str">
            <v>TINTAS LACA</v>
          </cell>
        </row>
        <row r="1188">
          <cell r="A1188">
            <v>84496</v>
          </cell>
          <cell r="B1188" t="str">
            <v>BRASILACA-PRETO SEMI-FOSCO 3,6L BRASILUX</v>
          </cell>
          <cell r="C1188" t="str">
            <v>BRASILUX</v>
          </cell>
          <cell r="E1188" t="str">
            <v>BRASILUX TINTAS TECNICAS LTDA</v>
          </cell>
          <cell r="F1188">
            <v>20047</v>
          </cell>
          <cell r="G1188" t="str">
            <v>TINTAS LACA</v>
          </cell>
        </row>
        <row r="1189">
          <cell r="A1189">
            <v>84109</v>
          </cell>
          <cell r="B1189" t="str">
            <v>BRASILACA-PRETO SEMI-FOSCO 900ML BRASILUX</v>
          </cell>
          <cell r="C1189" t="str">
            <v>BRASILUX</v>
          </cell>
          <cell r="E1189" t="str">
            <v>BRASILUX TINTAS TECNICAS LTDA</v>
          </cell>
          <cell r="F1189">
            <v>20047</v>
          </cell>
          <cell r="G1189" t="str">
            <v>TINTAS LACA</v>
          </cell>
        </row>
        <row r="1190">
          <cell r="A1190">
            <v>84148</v>
          </cell>
          <cell r="B1190" t="str">
            <v>BRASILAR ESMALTE SECAGEM RAPIDA BRANCO 3,6L BRASILUX</v>
          </cell>
          <cell r="C1190" t="str">
            <v>BRASILUX</v>
          </cell>
          <cell r="E1190" t="str">
            <v>BRASILUX TINTAS TECNICAS LTDA</v>
          </cell>
          <cell r="F1190">
            <v>40001</v>
          </cell>
          <cell r="G1190" t="str">
            <v>ESMALTES</v>
          </cell>
        </row>
        <row r="1191">
          <cell r="A1191">
            <v>86953</v>
          </cell>
          <cell r="B1191" t="str">
            <v>BRASILAR ESMALTE SECAGEM RAPIDA BRANCO GELO 3,6LT BRASILUX</v>
          </cell>
          <cell r="C1191" t="str">
            <v>BRASILUX</v>
          </cell>
          <cell r="E1191" t="str">
            <v>BRASILUX TINTAS TECNICAS LTDA</v>
          </cell>
          <cell r="F1191">
            <v>40001</v>
          </cell>
          <cell r="G1191" t="str">
            <v>ESMALTES</v>
          </cell>
        </row>
        <row r="1192">
          <cell r="A1192">
            <v>84370</v>
          </cell>
          <cell r="B1192" t="str">
            <v>BRASILAR-ALGODAO EGYPCIO FOSCO 18L BRASILUX</v>
          </cell>
          <cell r="C1192" t="str">
            <v>BRASILUX</v>
          </cell>
          <cell r="E1192" t="str">
            <v>BRASILUX TINTAS TECNICAS LTDA</v>
          </cell>
          <cell r="F1192">
            <v>30001</v>
          </cell>
          <cell r="G1192" t="str">
            <v>TINTA PAREDE</v>
          </cell>
        </row>
        <row r="1193">
          <cell r="A1193">
            <v>84273</v>
          </cell>
          <cell r="B1193" t="str">
            <v>BRASILAR-ALGODAO EGYPCIO FOSCO 3,6L BRASILUX</v>
          </cell>
          <cell r="C1193" t="str">
            <v>BRASILUX</v>
          </cell>
          <cell r="E1193" t="str">
            <v>BRASILUX TINTAS TECNICAS LTDA</v>
          </cell>
          <cell r="F1193">
            <v>30001</v>
          </cell>
          <cell r="G1193" t="str">
            <v>TINTA PAREDE</v>
          </cell>
        </row>
        <row r="1194">
          <cell r="A1194">
            <v>84159</v>
          </cell>
          <cell r="B1194" t="str">
            <v>BRASILAR-AMARELO LUMINOSO 225ML BRASILUX</v>
          </cell>
          <cell r="C1194" t="str">
            <v>BRASILUX</v>
          </cell>
          <cell r="E1194" t="str">
            <v>BRASILUX TINTAS TECNICAS LTDA</v>
          </cell>
          <cell r="F1194">
            <v>40001</v>
          </cell>
          <cell r="G1194" t="str">
            <v>ESMALTES</v>
          </cell>
        </row>
        <row r="1195">
          <cell r="A1195">
            <v>84154</v>
          </cell>
          <cell r="B1195" t="str">
            <v>BRASILAR-AMARELO LUMINOSO 900ML BRASILUX</v>
          </cell>
          <cell r="C1195" t="str">
            <v>BRASILUX</v>
          </cell>
          <cell r="E1195" t="str">
            <v>BRASILUX TINTAS TECNICAS LTDA</v>
          </cell>
          <cell r="F1195">
            <v>40001</v>
          </cell>
          <cell r="G1195" t="str">
            <v>ESMALTES</v>
          </cell>
        </row>
        <row r="1196">
          <cell r="A1196">
            <v>84265</v>
          </cell>
          <cell r="B1196" t="str">
            <v>BRASILAR-AREIA FOSCO 18L BALDE BRASILUX</v>
          </cell>
          <cell r="C1196" t="str">
            <v>BRASILUX</v>
          </cell>
          <cell r="E1196" t="str">
            <v>BRASILUX TINTAS TECNICAS LTDA</v>
          </cell>
          <cell r="F1196">
            <v>30001</v>
          </cell>
          <cell r="G1196" t="str">
            <v>TINTA PAREDE</v>
          </cell>
        </row>
        <row r="1197">
          <cell r="A1197">
            <v>84274</v>
          </cell>
          <cell r="B1197" t="str">
            <v>BRASILAR-AREIA FOSCO 3,6L BRASILUX</v>
          </cell>
          <cell r="C1197" t="str">
            <v>BRASILUX</v>
          </cell>
          <cell r="E1197" t="str">
            <v>BRASILUX TINTAS TECNICAS LTDA</v>
          </cell>
          <cell r="F1197">
            <v>30001</v>
          </cell>
          <cell r="G1197" t="str">
            <v>TINTA PAREDE</v>
          </cell>
        </row>
        <row r="1198">
          <cell r="A1198">
            <v>84160</v>
          </cell>
          <cell r="B1198" t="str">
            <v>BRASILAR-AZUL LUMINOSO 225ML BRASILUX</v>
          </cell>
          <cell r="C1198" t="str">
            <v>BRASILUX</v>
          </cell>
          <cell r="E1198" t="str">
            <v>BRASILUX TINTAS TECNICAS LTDA</v>
          </cell>
          <cell r="F1198">
            <v>40001</v>
          </cell>
          <cell r="G1198" t="str">
            <v>ESMALTES</v>
          </cell>
        </row>
        <row r="1199">
          <cell r="A1199">
            <v>84266</v>
          </cell>
          <cell r="B1199" t="str">
            <v>BRASILAR-BARBANTE 18L BALDE BRASILUX</v>
          </cell>
          <cell r="C1199" t="str">
            <v>BRASILUX</v>
          </cell>
          <cell r="E1199" t="str">
            <v>BRASILUX TINTAS TECNICAS LTDA</v>
          </cell>
          <cell r="F1199">
            <v>30001</v>
          </cell>
          <cell r="G1199" t="str">
            <v>TINTA PAREDE</v>
          </cell>
        </row>
        <row r="1200">
          <cell r="A1200">
            <v>84275</v>
          </cell>
          <cell r="B1200" t="str">
            <v>BRASILAR-BARBANTE FOSCO 3,6L BRASILUX</v>
          </cell>
          <cell r="C1200" t="str">
            <v>BRASILUX</v>
          </cell>
          <cell r="E1200" t="str">
            <v>BRASILUX TINTAS TECNICAS LTDA</v>
          </cell>
          <cell r="F1200">
            <v>30001</v>
          </cell>
          <cell r="G1200" t="str">
            <v>TINTA PAREDE</v>
          </cell>
        </row>
        <row r="1201">
          <cell r="A1201">
            <v>84598</v>
          </cell>
          <cell r="B1201" t="str">
            <v>BRASILAR-BASE A 16,2L BRASILUX</v>
          </cell>
          <cell r="C1201" t="str">
            <v>BRASILUX</v>
          </cell>
          <cell r="E1201" t="str">
            <v>BRASILUX TINTAS TECNICAS LTDA</v>
          </cell>
          <cell r="F1201">
            <v>30006</v>
          </cell>
          <cell r="G1201" t="str">
            <v>BASES IMOBILIÁRIAS</v>
          </cell>
        </row>
        <row r="1202">
          <cell r="A1202">
            <v>84597</v>
          </cell>
          <cell r="B1202" t="str">
            <v>BRASILAR-BASE A 3,24L BRASILUX</v>
          </cell>
          <cell r="C1202" t="str">
            <v>BRASILUX</v>
          </cell>
          <cell r="E1202" t="str">
            <v>BRASILUX TINTAS TECNICAS LTDA</v>
          </cell>
          <cell r="F1202">
            <v>30006</v>
          </cell>
          <cell r="G1202" t="str">
            <v>BASES IMOBILIÁRIAS</v>
          </cell>
        </row>
        <row r="1203">
          <cell r="A1203">
            <v>84747</v>
          </cell>
          <cell r="B1203" t="str">
            <v>BRASILAR-BASE A 810ML BRASILUX</v>
          </cell>
          <cell r="C1203" t="str">
            <v>BRASILUX</v>
          </cell>
          <cell r="E1203" t="str">
            <v>BRASILUX TINTAS TECNICAS LTDA</v>
          </cell>
          <cell r="F1203">
            <v>30006</v>
          </cell>
          <cell r="G1203" t="str">
            <v>BASES IMOBILIÁRIAS</v>
          </cell>
        </row>
        <row r="1204">
          <cell r="A1204">
            <v>84600</v>
          </cell>
          <cell r="B1204" t="str">
            <v>BRASILAR-BASE B 16,2L BRASILUX</v>
          </cell>
          <cell r="C1204" t="str">
            <v>BRASILUX</v>
          </cell>
          <cell r="E1204" t="str">
            <v>BRASILUX TINTAS TECNICAS LTDA</v>
          </cell>
          <cell r="F1204">
            <v>30006</v>
          </cell>
          <cell r="G1204" t="str">
            <v>BASES IMOBILIÁRIAS</v>
          </cell>
        </row>
        <row r="1205">
          <cell r="A1205">
            <v>84599</v>
          </cell>
          <cell r="B1205" t="str">
            <v>BRASILAR-BASE B 3,24L BRASILUX</v>
          </cell>
          <cell r="C1205" t="str">
            <v>BRASILUX</v>
          </cell>
          <cell r="E1205" t="str">
            <v>BRASILUX TINTAS TECNICAS LTDA</v>
          </cell>
          <cell r="F1205">
            <v>30006</v>
          </cell>
          <cell r="G1205" t="str">
            <v>BASES IMOBILIÁRIAS</v>
          </cell>
        </row>
        <row r="1206">
          <cell r="A1206">
            <v>84748</v>
          </cell>
          <cell r="B1206" t="str">
            <v>BRASILAR-BASE B 810ML BRASILUX</v>
          </cell>
          <cell r="C1206" t="str">
            <v>BRASILUX</v>
          </cell>
          <cell r="E1206" t="str">
            <v>BRASILUX TINTAS TECNICAS LTDA</v>
          </cell>
          <cell r="F1206">
            <v>30006</v>
          </cell>
          <cell r="G1206" t="str">
            <v>BASES IMOBILIÁRIAS</v>
          </cell>
        </row>
        <row r="1207">
          <cell r="A1207">
            <v>84149</v>
          </cell>
          <cell r="B1207" t="str">
            <v>BRASILAR-BRANCO 900ML BRASILUX</v>
          </cell>
          <cell r="C1207" t="str">
            <v>BRASILUX</v>
          </cell>
          <cell r="E1207" t="str">
            <v>BRASILUX TINTAS TECNICAS LTDA</v>
          </cell>
          <cell r="F1207">
            <v>40001</v>
          </cell>
          <cell r="G1207" t="str">
            <v>ESMALTES</v>
          </cell>
        </row>
        <row r="1208">
          <cell r="A1208">
            <v>84267</v>
          </cell>
          <cell r="B1208" t="str">
            <v>BRASILAR-BRANCO GELO FOSCO 18L BRASILUX</v>
          </cell>
          <cell r="C1208" t="str">
            <v>BRASILUX</v>
          </cell>
          <cell r="E1208" t="str">
            <v>BRASILUX TINTAS TECNICAS LTDA</v>
          </cell>
          <cell r="F1208">
            <v>30001</v>
          </cell>
          <cell r="G1208" t="str">
            <v>TINTA PAREDE</v>
          </cell>
        </row>
        <row r="1209">
          <cell r="A1209">
            <v>84276</v>
          </cell>
          <cell r="B1209" t="str">
            <v>BRASILAR-BRANCO GELO FOSCO 3,6L BRASILUX</v>
          </cell>
          <cell r="C1209" t="str">
            <v>BRASILUX</v>
          </cell>
          <cell r="E1209" t="str">
            <v>BRASILUX TINTAS TECNICAS LTDA</v>
          </cell>
          <cell r="F1209">
            <v>30001</v>
          </cell>
          <cell r="G1209" t="str">
            <v>TINTA PAREDE</v>
          </cell>
        </row>
        <row r="1210">
          <cell r="A1210">
            <v>84268</v>
          </cell>
          <cell r="B1210" t="str">
            <v>BRASILAR-BRANCO NEVE FOSCO 18L BRASILUX</v>
          </cell>
          <cell r="C1210" t="str">
            <v>BRASILUX</v>
          </cell>
          <cell r="E1210" t="str">
            <v>BRASILUX TINTAS TECNICAS LTDA</v>
          </cell>
          <cell r="F1210">
            <v>30001</v>
          </cell>
          <cell r="G1210" t="str">
            <v>TINTA PAREDE</v>
          </cell>
        </row>
        <row r="1211">
          <cell r="A1211">
            <v>84277</v>
          </cell>
          <cell r="B1211" t="str">
            <v>BRASILAR-BRANCO NEVE FOSCO 3,6L BRASILUX</v>
          </cell>
          <cell r="C1211" t="str">
            <v>BRASILUX</v>
          </cell>
          <cell r="E1211" t="str">
            <v>BRASILUX TINTAS TECNICAS LTDA</v>
          </cell>
          <cell r="F1211">
            <v>30001</v>
          </cell>
          <cell r="G1211" t="str">
            <v>TINTA PAREDE</v>
          </cell>
        </row>
        <row r="1212">
          <cell r="A1212">
            <v>84282</v>
          </cell>
          <cell r="B1212" t="str">
            <v>BRASILAR-BRANCO NEVE FOSCO 900ML BRASILUX</v>
          </cell>
          <cell r="C1212" t="str">
            <v>BRASILUX</v>
          </cell>
          <cell r="E1212" t="str">
            <v>BRASILUX TINTAS TECNICAS LTDA</v>
          </cell>
          <cell r="F1212">
            <v>30001</v>
          </cell>
          <cell r="G1212" t="str">
            <v>TINTA PAREDE</v>
          </cell>
        </row>
        <row r="1213">
          <cell r="A1213">
            <v>84284</v>
          </cell>
          <cell r="B1213" t="str">
            <v>BRASILAR-BRANCO NEVE SEMIBRILHO 18L BRASILUX</v>
          </cell>
          <cell r="C1213" t="str">
            <v>BRASILUX</v>
          </cell>
          <cell r="E1213" t="str">
            <v>BRASILUX TINTAS TECNICAS LTDA</v>
          </cell>
          <cell r="F1213">
            <v>30001</v>
          </cell>
          <cell r="G1213" t="str">
            <v>TINTA PAREDE</v>
          </cell>
        </row>
        <row r="1214">
          <cell r="A1214">
            <v>84283</v>
          </cell>
          <cell r="B1214" t="str">
            <v>BRASILAR-BRANCO NEVE SEMIBRILHO 3,6L BRASILUX</v>
          </cell>
          <cell r="C1214" t="str">
            <v>BRASILUX</v>
          </cell>
          <cell r="E1214" t="str">
            <v>BRASILUX TINTAS TECNICAS LTDA</v>
          </cell>
          <cell r="F1214">
            <v>30001</v>
          </cell>
          <cell r="G1214" t="str">
            <v>TINTA PAREDE</v>
          </cell>
        </row>
        <row r="1215">
          <cell r="A1215">
            <v>84718</v>
          </cell>
          <cell r="B1215" t="str">
            <v>BRASILAR-CAMURCA FOSCO 18L BALDE BRASILUX</v>
          </cell>
          <cell r="C1215" t="str">
            <v>BRASILUX</v>
          </cell>
          <cell r="E1215" t="str">
            <v>BRASILUX TINTAS TECNICAS LTDA</v>
          </cell>
          <cell r="F1215">
            <v>30001</v>
          </cell>
          <cell r="G1215" t="str">
            <v>TINTA PAREDE</v>
          </cell>
        </row>
        <row r="1216">
          <cell r="A1216">
            <v>84926</v>
          </cell>
          <cell r="B1216" t="str">
            <v>BRASILAR-CONCRETO FOSCO 18L BALDE BRASILUX</v>
          </cell>
          <cell r="C1216" t="str">
            <v>BRASILUX</v>
          </cell>
          <cell r="E1216" t="str">
            <v>BRASILUX TINTAS TECNICAS LTDA</v>
          </cell>
          <cell r="F1216">
            <v>30001</v>
          </cell>
          <cell r="G1216" t="str">
            <v>TINTA PAREDE</v>
          </cell>
        </row>
        <row r="1217">
          <cell r="A1217">
            <v>84269</v>
          </cell>
          <cell r="B1217" t="str">
            <v>BRASILAR-ERVA DOCE FOSCO 18L BRASILUX</v>
          </cell>
          <cell r="C1217" t="str">
            <v>BRASILUX</v>
          </cell>
          <cell r="E1217" t="str">
            <v>BRASILUX TINTAS TECNICAS LTDA</v>
          </cell>
          <cell r="F1217">
            <v>30001</v>
          </cell>
          <cell r="G1217" t="str">
            <v>TINTA PAREDE</v>
          </cell>
        </row>
        <row r="1218">
          <cell r="A1218">
            <v>84278</v>
          </cell>
          <cell r="B1218" t="str">
            <v>BRASILAR-ERVA DOCE FOSCO 3,6L BRASILUX</v>
          </cell>
          <cell r="C1218" t="str">
            <v>BRASILUX</v>
          </cell>
          <cell r="E1218" t="str">
            <v>BRASILUX TINTAS TECNICAS LTDA</v>
          </cell>
          <cell r="F1218">
            <v>30001</v>
          </cell>
          <cell r="G1218" t="str">
            <v>TINTA PAREDE</v>
          </cell>
        </row>
        <row r="1219">
          <cell r="A1219">
            <v>84151</v>
          </cell>
          <cell r="B1219" t="str">
            <v>BRASILAR-GRAFITE CINZA CLARO 3,6L BRASILUX</v>
          </cell>
          <cell r="C1219" t="str">
            <v>BRASILUX</v>
          </cell>
          <cell r="E1219" t="str">
            <v>BRASILUX TINTAS TECNICAS LTDA</v>
          </cell>
          <cell r="F1219">
            <v>40001</v>
          </cell>
          <cell r="G1219" t="str">
            <v>ESMALTES</v>
          </cell>
        </row>
        <row r="1220">
          <cell r="A1220">
            <v>84153</v>
          </cell>
          <cell r="B1220" t="str">
            <v>BRASILAR-GRAFITE CINZA CLARO 900ML BRASILUX</v>
          </cell>
          <cell r="C1220" t="str">
            <v>BRASILUX</v>
          </cell>
          <cell r="E1220" t="str">
            <v>BRASILUX TINTAS TECNICAS LTDA</v>
          </cell>
          <cell r="F1220">
            <v>40001</v>
          </cell>
          <cell r="G1220" t="str">
            <v>ESMALTES</v>
          </cell>
        </row>
        <row r="1221">
          <cell r="A1221">
            <v>84150</v>
          </cell>
          <cell r="B1221" t="str">
            <v>BRASILAR-GRAFITE CINZA ESCURO 3,6L BRASILUX</v>
          </cell>
          <cell r="C1221" t="str">
            <v>BRASILUX</v>
          </cell>
          <cell r="E1221" t="str">
            <v>BRASILUX TINTAS TECNICAS LTDA</v>
          </cell>
          <cell r="F1221">
            <v>40001</v>
          </cell>
          <cell r="G1221" t="str">
            <v>ESMALTES</v>
          </cell>
        </row>
        <row r="1222">
          <cell r="A1222">
            <v>84152</v>
          </cell>
          <cell r="B1222" t="str">
            <v>BRASILAR-GRAFITE CINZA ESCURO 900ML BRASILUX</v>
          </cell>
          <cell r="C1222" t="str">
            <v>BRASILUX</v>
          </cell>
          <cell r="E1222" t="str">
            <v>BRASILUX TINTAS TECNICAS LTDA</v>
          </cell>
          <cell r="F1222">
            <v>40001</v>
          </cell>
          <cell r="G1222" t="str">
            <v>ESMALTES</v>
          </cell>
        </row>
        <row r="1223">
          <cell r="A1223">
            <v>84161</v>
          </cell>
          <cell r="B1223" t="str">
            <v>BRASILAR-LARANJA LUMINOSO 225ML BRASILUX</v>
          </cell>
          <cell r="C1223" t="str">
            <v>BRASILUX</v>
          </cell>
          <cell r="E1223" t="str">
            <v>BRASILUX TINTAS TECNICAS LTDA</v>
          </cell>
          <cell r="F1223">
            <v>40001</v>
          </cell>
          <cell r="G1223" t="str">
            <v>ESMALTES</v>
          </cell>
        </row>
        <row r="1224">
          <cell r="A1224">
            <v>84155</v>
          </cell>
          <cell r="B1224" t="str">
            <v>BRASILAR-LARANJA LUMINOSO 900ML BRASILUX</v>
          </cell>
          <cell r="C1224" t="str">
            <v>BRASILUX</v>
          </cell>
          <cell r="E1224" t="str">
            <v>BRASILUX TINTAS TECNICAS LTDA</v>
          </cell>
          <cell r="F1224">
            <v>40001</v>
          </cell>
          <cell r="G1224" t="str">
            <v>ESMALTES</v>
          </cell>
        </row>
        <row r="1225">
          <cell r="A1225">
            <v>84280</v>
          </cell>
          <cell r="B1225" t="str">
            <v>BRASILAR-PALHA FOSCO 3,6L BRASILUX</v>
          </cell>
          <cell r="C1225" t="str">
            <v>BRASILUX</v>
          </cell>
          <cell r="E1225" t="str">
            <v>BRASILUX TINTAS TECNICAS LTDA</v>
          </cell>
          <cell r="F1225">
            <v>30001</v>
          </cell>
          <cell r="G1225" t="str">
            <v>TINTA PAREDE</v>
          </cell>
        </row>
        <row r="1226">
          <cell r="A1226">
            <v>84271</v>
          </cell>
          <cell r="B1226" t="str">
            <v>BRASILAR-PALHA NOVO FOSCO 18L BRASILUX</v>
          </cell>
          <cell r="C1226" t="str">
            <v>BRASILUX</v>
          </cell>
          <cell r="E1226" t="str">
            <v>BRASILUX TINTAS TECNICAS LTDA</v>
          </cell>
          <cell r="F1226">
            <v>30001</v>
          </cell>
          <cell r="G1226" t="str">
            <v>TINTA PAREDE</v>
          </cell>
        </row>
        <row r="1227">
          <cell r="A1227">
            <v>84272</v>
          </cell>
          <cell r="B1227" t="str">
            <v>BRASILAR-PEROLA FOSCO 18L BALDE BRASILUX</v>
          </cell>
          <cell r="C1227" t="str">
            <v>BRASILUX</v>
          </cell>
          <cell r="E1227" t="str">
            <v>BRASILUX TINTAS TECNICAS LTDA</v>
          </cell>
          <cell r="F1227">
            <v>30001</v>
          </cell>
          <cell r="G1227" t="str">
            <v>TINTA PAREDE</v>
          </cell>
        </row>
        <row r="1228">
          <cell r="A1228">
            <v>84281</v>
          </cell>
          <cell r="B1228" t="str">
            <v>BRASILAR-PEROLA FOSCO 3,6L BRASILUX</v>
          </cell>
          <cell r="C1228" t="str">
            <v>BRASILUX</v>
          </cell>
          <cell r="E1228" t="str">
            <v>BRASILUX TINTAS TECNICAS LTDA</v>
          </cell>
          <cell r="F1228">
            <v>30001</v>
          </cell>
          <cell r="G1228" t="str">
            <v>TINTA PAREDE</v>
          </cell>
        </row>
        <row r="1229">
          <cell r="A1229">
            <v>84162</v>
          </cell>
          <cell r="B1229" t="str">
            <v>BRASILAR-PINK LUMINOSO 225ML BRASILUX</v>
          </cell>
          <cell r="C1229" t="str">
            <v>BRASILUX</v>
          </cell>
          <cell r="E1229" t="str">
            <v>BRASILUX TINTAS TECNICAS LTDA</v>
          </cell>
          <cell r="F1229">
            <v>40001</v>
          </cell>
          <cell r="G1229" t="str">
            <v>ESMALTES</v>
          </cell>
        </row>
        <row r="1230">
          <cell r="A1230">
            <v>84156</v>
          </cell>
          <cell r="B1230" t="str">
            <v>BRASILAR-PINK LUMINOSO 900ML BRASILUX</v>
          </cell>
          <cell r="C1230" t="str">
            <v>BRASILUX</v>
          </cell>
          <cell r="E1230" t="str">
            <v>BRASILUX TINTAS TECNICAS LTDA</v>
          </cell>
          <cell r="F1230">
            <v>40001</v>
          </cell>
          <cell r="G1230" t="str">
            <v>ESMALTES</v>
          </cell>
        </row>
        <row r="1231">
          <cell r="A1231">
            <v>84279</v>
          </cell>
          <cell r="B1231" t="str">
            <v>BRASILAR-VERDE LIMAO 3,6L BRASILUX</v>
          </cell>
          <cell r="C1231" t="str">
            <v>BRASILUX</v>
          </cell>
          <cell r="E1231" t="str">
            <v>BRASILUX TINTAS TECNICAS LTDA</v>
          </cell>
          <cell r="F1231">
            <v>30001</v>
          </cell>
          <cell r="G1231" t="str">
            <v>TINTA PAREDE</v>
          </cell>
        </row>
        <row r="1232">
          <cell r="A1232">
            <v>84270</v>
          </cell>
          <cell r="B1232" t="str">
            <v>BRASILAR-VERDE LIMAO FOSCO 18L BALDE BRASILUX</v>
          </cell>
          <cell r="C1232" t="str">
            <v>BRASILUX</v>
          </cell>
          <cell r="E1232" t="str">
            <v>BRASILUX TINTAS TECNICAS LTDA</v>
          </cell>
          <cell r="F1232">
            <v>30001</v>
          </cell>
          <cell r="G1232" t="str">
            <v>TINTA PAREDE</v>
          </cell>
        </row>
        <row r="1233">
          <cell r="A1233">
            <v>84163</v>
          </cell>
          <cell r="B1233" t="str">
            <v>BRASILAR-VERDE LUMINOSO 225ML BRASILUX</v>
          </cell>
          <cell r="C1233" t="str">
            <v>BRASILUX</v>
          </cell>
          <cell r="E1233" t="str">
            <v>BRASILUX TINTAS TECNICAS LTDA</v>
          </cell>
          <cell r="F1233">
            <v>40001</v>
          </cell>
          <cell r="G1233" t="str">
            <v>ESMALTES</v>
          </cell>
        </row>
        <row r="1234">
          <cell r="A1234">
            <v>84157</v>
          </cell>
          <cell r="B1234" t="str">
            <v>BRASILAR-VERDE LUMINOSO 900ML BRASILUX</v>
          </cell>
          <cell r="C1234" t="str">
            <v>BRASILUX</v>
          </cell>
          <cell r="E1234" t="str">
            <v>BRASILUX TINTAS TECNICAS LTDA</v>
          </cell>
          <cell r="F1234">
            <v>40001</v>
          </cell>
          <cell r="G1234" t="str">
            <v>ESMALTES</v>
          </cell>
        </row>
        <row r="1235">
          <cell r="A1235">
            <v>84885</v>
          </cell>
          <cell r="B1235" t="str">
            <v>BRASILAR-VERMELHO FOSCO 18L BRASILUX</v>
          </cell>
          <cell r="C1235" t="str">
            <v>BRASILUX</v>
          </cell>
          <cell r="E1235" t="str">
            <v>BRASILUX TINTAS TECNICAS LTDA</v>
          </cell>
          <cell r="F1235">
            <v>30001</v>
          </cell>
          <cell r="G1235" t="str">
            <v>TINTA PAREDE</v>
          </cell>
        </row>
        <row r="1236">
          <cell r="A1236">
            <v>84158</v>
          </cell>
          <cell r="B1236" t="str">
            <v>BRASILAR-VERMELHO LUMINOSO 225ML BRASILUX</v>
          </cell>
          <cell r="C1236" t="str">
            <v>BRASILUX</v>
          </cell>
          <cell r="E1236" t="str">
            <v>BRASILUX TINTAS TECNICAS LTDA</v>
          </cell>
          <cell r="F1236">
            <v>40001</v>
          </cell>
          <cell r="G1236" t="str">
            <v>ESMALTES</v>
          </cell>
        </row>
        <row r="1237">
          <cell r="A1237">
            <v>84691</v>
          </cell>
          <cell r="B1237" t="str">
            <v>BRASILAR-VERNIZ MARITIMO BRILHANTE 225ML BRASILUX</v>
          </cell>
          <cell r="C1237" t="str">
            <v>BRASILUX</v>
          </cell>
          <cell r="E1237" t="str">
            <v>BRASILUX TINTAS TECNICAS LTDA</v>
          </cell>
          <cell r="F1237">
            <v>50001</v>
          </cell>
          <cell r="G1237" t="str">
            <v>LINHA MOVELEIRA</v>
          </cell>
        </row>
        <row r="1238">
          <cell r="A1238">
            <v>84693</v>
          </cell>
          <cell r="B1238" t="str">
            <v>BRASILAR-VERNIZ MARITIMO IMBUIA 225ML BRASILUX</v>
          </cell>
          <cell r="C1238" t="str">
            <v>BRASILUX</v>
          </cell>
          <cell r="E1238" t="str">
            <v>BRASILUX TINTAS TECNICAS LTDA</v>
          </cell>
          <cell r="F1238">
            <v>50001</v>
          </cell>
          <cell r="G1238" t="str">
            <v>LINHA MOVELEIRA</v>
          </cell>
        </row>
        <row r="1239">
          <cell r="A1239">
            <v>84692</v>
          </cell>
          <cell r="B1239" t="str">
            <v>BRASILAR-VERNIZ MARITIMO MOGNO 225ML BRASILUX</v>
          </cell>
          <cell r="C1239" t="str">
            <v>BRASILUX</v>
          </cell>
          <cell r="E1239" t="str">
            <v>BRASILUX TINTAS TECNICAS LTDA</v>
          </cell>
          <cell r="F1239">
            <v>50001</v>
          </cell>
          <cell r="G1239" t="str">
            <v>LINHA MOVELEIRA</v>
          </cell>
        </row>
        <row r="1240">
          <cell r="A1240">
            <v>84957</v>
          </cell>
          <cell r="B1240" t="str">
            <v>BRASILINE ESMALTE ALUMINIO 3,6L BRASILUX</v>
          </cell>
          <cell r="C1240" t="str">
            <v>BRASILUX</v>
          </cell>
          <cell r="E1240" t="str">
            <v>BRASILUX TINTAS TECNICAS LTDA</v>
          </cell>
          <cell r="F1240">
            <v>40001</v>
          </cell>
          <cell r="G1240" t="str">
            <v>ESMALTES</v>
          </cell>
        </row>
        <row r="1241">
          <cell r="A1241">
            <v>85576</v>
          </cell>
          <cell r="B1241" t="str">
            <v>BRASILINE ESMALTE ALUMINIO OPAL P/ RODAS 18L BRASILUX</v>
          </cell>
          <cell r="C1241" t="str">
            <v>BRASILUX</v>
          </cell>
          <cell r="E1241" t="str">
            <v>BRASILUX TINTAS TECNICAS LTDA</v>
          </cell>
          <cell r="F1241">
            <v>40001</v>
          </cell>
          <cell r="G1241" t="str">
            <v>ESMALTES</v>
          </cell>
        </row>
        <row r="1242">
          <cell r="A1242">
            <v>84559</v>
          </cell>
          <cell r="B1242" t="str">
            <v>BRASILINE ESMALTE ALUMINIO OPAL P/ RODAS 3,6L BRASILUX</v>
          </cell>
          <cell r="C1242" t="str">
            <v>BRASILUX</v>
          </cell>
          <cell r="E1242" t="str">
            <v>BRASILUX TINTAS TECNICAS LTDA</v>
          </cell>
          <cell r="F1242">
            <v>40001</v>
          </cell>
          <cell r="G1242" t="str">
            <v>ESMALTES</v>
          </cell>
        </row>
        <row r="1243">
          <cell r="A1243">
            <v>84457</v>
          </cell>
          <cell r="B1243" t="str">
            <v>BRASILINE ESMALTE ALUMINIO OPAL P/ RODAS 900ML BRASILUX</v>
          </cell>
          <cell r="C1243" t="str">
            <v>BRASILUX</v>
          </cell>
          <cell r="E1243" t="str">
            <v>BRASILUX TINTAS TECNICAS LTDA</v>
          </cell>
          <cell r="F1243">
            <v>40001</v>
          </cell>
          <cell r="G1243" t="str">
            <v>ESMALTES</v>
          </cell>
        </row>
        <row r="1244">
          <cell r="A1244">
            <v>87056</v>
          </cell>
          <cell r="B1244" t="str">
            <v>BRASILINE ESMALTE AMARELO CAT 77 3,6L BRASILUX</v>
          </cell>
          <cell r="C1244" t="str">
            <v>BRASILUX</v>
          </cell>
          <cell r="E1244" t="str">
            <v>BRASILUX TINTAS TECNICAS LTDA</v>
          </cell>
          <cell r="F1244">
            <v>40001</v>
          </cell>
          <cell r="G1244" t="str">
            <v>ESMALTES</v>
          </cell>
        </row>
        <row r="1245">
          <cell r="A1245">
            <v>87057</v>
          </cell>
          <cell r="B1245" t="str">
            <v>BRASILINE ESMALTE AMARELO CAT 81 3,6L BRASILUX</v>
          </cell>
          <cell r="C1245" t="str">
            <v>BRASILUX</v>
          </cell>
          <cell r="E1245" t="str">
            <v>BRASILUX TINTAS TECNICAS LTDA</v>
          </cell>
          <cell r="F1245">
            <v>40001</v>
          </cell>
          <cell r="G1245" t="str">
            <v>ESMALTES</v>
          </cell>
        </row>
        <row r="1246">
          <cell r="A1246">
            <v>85733</v>
          </cell>
          <cell r="B1246" t="str">
            <v>BRASILINE ESMALTE AMARELO NEW HOLLAND 3,6L BRASILUX</v>
          </cell>
          <cell r="C1246" t="str">
            <v>BRASILUX</v>
          </cell>
          <cell r="E1246" t="str">
            <v>BRASILUX TINTAS TECNICAS LTDA</v>
          </cell>
          <cell r="F1246">
            <v>40001</v>
          </cell>
          <cell r="G1246" t="str">
            <v>ESMALTES</v>
          </cell>
        </row>
        <row r="1247">
          <cell r="A1247">
            <v>85734</v>
          </cell>
          <cell r="B1247" t="str">
            <v>BRASILINE ESMALTE AMARELO NEW HOLLAND 900ML BRASILUX</v>
          </cell>
          <cell r="C1247" t="str">
            <v>BRASILUX</v>
          </cell>
          <cell r="E1247" t="str">
            <v>BRASILUX TINTAS TECNICAS LTDA</v>
          </cell>
          <cell r="F1247">
            <v>40001</v>
          </cell>
          <cell r="G1247" t="str">
            <v>ESMALTES</v>
          </cell>
        </row>
        <row r="1248">
          <cell r="A1248">
            <v>85083</v>
          </cell>
          <cell r="B1248" t="str">
            <v>BRASILINE ESMALTE AMARELO SEGURANÇA 5Y8/12 18L BRASILUX</v>
          </cell>
          <cell r="C1248" t="str">
            <v>BRASILUX</v>
          </cell>
          <cell r="E1248" t="str">
            <v>BRASILUX TINTAS TECNICAS LTDA</v>
          </cell>
          <cell r="F1248">
            <v>40001</v>
          </cell>
          <cell r="G1248" t="str">
            <v>ESMALTES</v>
          </cell>
        </row>
        <row r="1249">
          <cell r="A1249">
            <v>84084</v>
          </cell>
          <cell r="B1249" t="str">
            <v>BRASILINE ESMALTE AMARELO SEGURANÇA 5Y8/12 3,6L BRASILUX</v>
          </cell>
          <cell r="C1249" t="str">
            <v>BRASILUX</v>
          </cell>
          <cell r="E1249" t="str">
            <v>BRASILUX TINTAS TECNICAS LTDA</v>
          </cell>
          <cell r="F1249">
            <v>40001</v>
          </cell>
          <cell r="G1249" t="str">
            <v>ESMALTES</v>
          </cell>
        </row>
        <row r="1250">
          <cell r="A1250">
            <v>84085</v>
          </cell>
          <cell r="B1250" t="str">
            <v>BRASILINE ESMALTE AMARELO SEGURANÇA 5Y8/12 900ML BRASILUX</v>
          </cell>
          <cell r="C1250" t="str">
            <v>BRASILUX</v>
          </cell>
          <cell r="E1250" t="str">
            <v>BRASILUX TINTAS TECNICAS LTDA</v>
          </cell>
          <cell r="F1250">
            <v>40001</v>
          </cell>
          <cell r="G1250" t="str">
            <v>ESMALTES</v>
          </cell>
        </row>
        <row r="1251">
          <cell r="A1251">
            <v>84094</v>
          </cell>
          <cell r="B1251" t="str">
            <v>BRASILINE ESMALTE AMARELO VALTRA 3,6L BRASILUX</v>
          </cell>
          <cell r="C1251" t="str">
            <v>BRASILUX</v>
          </cell>
          <cell r="E1251" t="str">
            <v>BRASILUX TINTAS TECNICAS LTDA</v>
          </cell>
          <cell r="F1251">
            <v>40001</v>
          </cell>
          <cell r="G1251" t="str">
            <v>ESMALTES</v>
          </cell>
        </row>
        <row r="1252">
          <cell r="A1252">
            <v>84907</v>
          </cell>
          <cell r="B1252" t="str">
            <v>BRASILINE ESMALTE AZUL DEL REY 5PB2/6 3,6L BRASILUX</v>
          </cell>
          <cell r="C1252" t="str">
            <v>BRASILUX</v>
          </cell>
          <cell r="E1252" t="str">
            <v>BRASILUX TINTAS TECNICAS LTDA</v>
          </cell>
          <cell r="F1252">
            <v>40001</v>
          </cell>
          <cell r="G1252" t="str">
            <v>ESMALTES</v>
          </cell>
        </row>
        <row r="1253">
          <cell r="A1253">
            <v>84721</v>
          </cell>
          <cell r="B1253" t="str">
            <v>BRASILINE ESMALTE AZUL FRANÇA 3,6L BRASILUX</v>
          </cell>
          <cell r="C1253" t="str">
            <v>BRASILUX</v>
          </cell>
          <cell r="E1253" t="str">
            <v>BRASILUX TINTAS TECNICAS LTDA</v>
          </cell>
          <cell r="F1253">
            <v>40001</v>
          </cell>
          <cell r="G1253" t="str">
            <v>ESMALTES</v>
          </cell>
        </row>
        <row r="1254">
          <cell r="A1254">
            <v>84722</v>
          </cell>
          <cell r="B1254" t="str">
            <v>BRASILINE ESMALTE AZUL FRANÇA 900ML BRASILUX</v>
          </cell>
          <cell r="C1254" t="str">
            <v>BRASILUX</v>
          </cell>
          <cell r="E1254" t="str">
            <v>BRASILUX TINTAS TECNICAS LTDA</v>
          </cell>
          <cell r="F1254">
            <v>40001</v>
          </cell>
          <cell r="G1254" t="str">
            <v>ESMALTES</v>
          </cell>
        </row>
        <row r="1255">
          <cell r="A1255">
            <v>84440</v>
          </cell>
          <cell r="B1255" t="str">
            <v>BRASILINE ESMALTE AZUL PLUMBAGO 3,6L BRASILUX</v>
          </cell>
          <cell r="C1255" t="str">
            <v>BRASILUX</v>
          </cell>
          <cell r="E1255" t="str">
            <v>BRASILUX TINTAS TECNICAS LTDA</v>
          </cell>
          <cell r="F1255">
            <v>40001</v>
          </cell>
          <cell r="G1255" t="str">
            <v>ESMALTES</v>
          </cell>
        </row>
        <row r="1256">
          <cell r="A1256">
            <v>84086</v>
          </cell>
          <cell r="B1256" t="str">
            <v>BRASILINE ESMALTE AZUL SEGURANÇA 2.5PB4/10 3,6L BRASILUX</v>
          </cell>
          <cell r="C1256" t="str">
            <v>BRASILUX</v>
          </cell>
          <cell r="E1256" t="str">
            <v>BRASILUX TINTAS TECNICAS LTDA</v>
          </cell>
          <cell r="F1256">
            <v>40001</v>
          </cell>
          <cell r="G1256" t="str">
            <v>ESMALTES</v>
          </cell>
        </row>
        <row r="1257">
          <cell r="A1257">
            <v>84087</v>
          </cell>
          <cell r="B1257" t="str">
            <v>BRASILINE ESMALTE AZUL SEGURANÇA 2.5PB4/10 900ML BRASILUX</v>
          </cell>
          <cell r="C1257" t="str">
            <v>BRASILUX</v>
          </cell>
          <cell r="E1257" t="str">
            <v>BRASILUX TINTAS TECNICAS LTDA</v>
          </cell>
          <cell r="F1257">
            <v>40001</v>
          </cell>
          <cell r="G1257" t="str">
            <v>ESMALTES</v>
          </cell>
        </row>
        <row r="1258">
          <cell r="A1258">
            <v>85029</v>
          </cell>
          <cell r="B1258" t="str">
            <v>BRASILINE ESMALTE BRANCO ACABAMENTO 18L BRASILUX</v>
          </cell>
          <cell r="C1258" t="str">
            <v>BRASILUX</v>
          </cell>
          <cell r="E1258" t="str">
            <v>BRASILUX TINTAS TECNICAS LTDA</v>
          </cell>
          <cell r="F1258">
            <v>40001</v>
          </cell>
          <cell r="G1258" t="str">
            <v>ESMALTES</v>
          </cell>
        </row>
        <row r="1259">
          <cell r="A1259">
            <v>84945</v>
          </cell>
          <cell r="B1259" t="str">
            <v>BRASILINE ESMALTE BRANCO BRILHANTE 18L BRASILUX</v>
          </cell>
          <cell r="C1259" t="str">
            <v>BRASILUX</v>
          </cell>
          <cell r="E1259" t="str">
            <v>BRASILUX TINTAS TECNICAS LTDA</v>
          </cell>
          <cell r="F1259">
            <v>40001</v>
          </cell>
          <cell r="G1259" t="str">
            <v>ESMALTES</v>
          </cell>
        </row>
        <row r="1260">
          <cell r="A1260">
            <v>84095</v>
          </cell>
          <cell r="B1260" t="str">
            <v>BRASILINE ESMALTE BRANCO BRILHANTE 3,6L BRASILUX</v>
          </cell>
          <cell r="C1260" t="str">
            <v>BRASILUX</v>
          </cell>
          <cell r="E1260" t="str">
            <v>BRASILUX TINTAS TECNICAS LTDA</v>
          </cell>
          <cell r="F1260">
            <v>40001</v>
          </cell>
          <cell r="G1260" t="str">
            <v>ESMALTES</v>
          </cell>
        </row>
        <row r="1261">
          <cell r="A1261">
            <v>84096</v>
          </cell>
          <cell r="B1261" t="str">
            <v>BRASILINE ESMALTE BRANCO BRILHANTE 900ML BRASILUX</v>
          </cell>
          <cell r="C1261" t="str">
            <v>BRASILUX</v>
          </cell>
          <cell r="E1261" t="str">
            <v>BRASILUX TINTAS TECNICAS LTDA</v>
          </cell>
          <cell r="F1261">
            <v>40001</v>
          </cell>
          <cell r="G1261" t="str">
            <v>ESMALTES</v>
          </cell>
        </row>
        <row r="1262">
          <cell r="A1262">
            <v>84962</v>
          </cell>
          <cell r="B1262" t="str">
            <v>BRASILINE ESMALTE BRANCO PURO N9,5 18L BRASILUX</v>
          </cell>
          <cell r="C1262" t="str">
            <v>BRASILUX</v>
          </cell>
          <cell r="E1262" t="str">
            <v>BRASILUX TINTAS TECNICAS LTDA</v>
          </cell>
          <cell r="F1262">
            <v>40001</v>
          </cell>
          <cell r="G1262" t="str">
            <v>ESMALTES</v>
          </cell>
        </row>
        <row r="1263">
          <cell r="A1263">
            <v>86951</v>
          </cell>
          <cell r="B1263" t="str">
            <v>BRASILINE ESMALTE BRANCO PURO N9,5 3,6L BRASILUX</v>
          </cell>
          <cell r="C1263" t="str">
            <v>BRASILUX</v>
          </cell>
          <cell r="E1263" t="str">
            <v>BRASILUX TINTAS TECNICAS LTDA</v>
          </cell>
          <cell r="F1263">
            <v>40001</v>
          </cell>
          <cell r="G1263" t="str">
            <v>ESMALTES</v>
          </cell>
        </row>
        <row r="1264">
          <cell r="A1264">
            <v>85182</v>
          </cell>
          <cell r="B1264" t="str">
            <v>BRASILINE ESMALTE CINZA CHASSI SUB GREY 98 3,6L BRASILUX</v>
          </cell>
          <cell r="C1264" t="str">
            <v>BRASILUX</v>
          </cell>
          <cell r="E1264" t="str">
            <v>BRASILUX TINTAS TECNICAS LTDA</v>
          </cell>
          <cell r="F1264">
            <v>40001</v>
          </cell>
          <cell r="G1264" t="str">
            <v>ESMALTES</v>
          </cell>
        </row>
        <row r="1265">
          <cell r="A1265">
            <v>85181</v>
          </cell>
          <cell r="B1265" t="str">
            <v>BRASILINE ESMALTE CINZA CHASSI SUB GREY 98 900ML BRASILUX</v>
          </cell>
          <cell r="C1265" t="str">
            <v>BRASILUX</v>
          </cell>
          <cell r="E1265" t="str">
            <v>BRASILUX TINTAS TECNICAS LTDA</v>
          </cell>
          <cell r="F1265">
            <v>40001</v>
          </cell>
          <cell r="G1265" t="str">
            <v>ESMALTES</v>
          </cell>
        </row>
        <row r="1266">
          <cell r="A1266">
            <v>84723</v>
          </cell>
          <cell r="B1266" t="str">
            <v>BRASILINE ESMALTE CINZA CLARO N6.5 3,6L BRASILUX</v>
          </cell>
          <cell r="C1266" t="str">
            <v>BRASILUX</v>
          </cell>
          <cell r="E1266" t="str">
            <v>BRASILUX TINTAS TECNICAS LTDA</v>
          </cell>
          <cell r="F1266">
            <v>40001</v>
          </cell>
          <cell r="G1266" t="str">
            <v>ESMALTES</v>
          </cell>
        </row>
        <row r="1267">
          <cell r="A1267">
            <v>84724</v>
          </cell>
          <cell r="B1267" t="str">
            <v>BRASILINE ESMALTE CINZA CLARO N6.5 900ML BRASILUX</v>
          </cell>
          <cell r="C1267" t="str">
            <v>BRASILUX</v>
          </cell>
          <cell r="E1267" t="str">
            <v>BRASILUX TINTAS TECNICAS LTDA</v>
          </cell>
          <cell r="F1267">
            <v>40001</v>
          </cell>
          <cell r="G1267" t="str">
            <v>ESMALTES</v>
          </cell>
        </row>
        <row r="1268">
          <cell r="A1268">
            <v>84911</v>
          </cell>
          <cell r="B1268" t="str">
            <v>BRASILINE ESMALTE CINZA ESCURO N3.5 3,6L BRASILUX</v>
          </cell>
          <cell r="C1268" t="str">
            <v>BRASILUX</v>
          </cell>
          <cell r="E1268" t="str">
            <v>BRASILUX TINTAS TECNICAS LTDA</v>
          </cell>
          <cell r="F1268">
            <v>40001</v>
          </cell>
          <cell r="G1268" t="str">
            <v>ESMALTES</v>
          </cell>
        </row>
        <row r="1269">
          <cell r="A1269">
            <v>85579</v>
          </cell>
          <cell r="B1269" t="str">
            <v>BRASILINE ESMALTE CINZA MEDIO 18L BRASILUX</v>
          </cell>
          <cell r="C1269" t="str">
            <v>BRASILUX</v>
          </cell>
          <cell r="E1269" t="str">
            <v>BRASILUX TINTAS TECNICAS LTDA</v>
          </cell>
          <cell r="F1269">
            <v>40001</v>
          </cell>
          <cell r="G1269" t="str">
            <v>ESMALTES</v>
          </cell>
        </row>
        <row r="1270">
          <cell r="A1270">
            <v>84681</v>
          </cell>
          <cell r="B1270" t="str">
            <v>BRASILINE ESMALTE CINZA MEDIO 3,6L BRASILUX</v>
          </cell>
          <cell r="C1270" t="str">
            <v>BRASILUX</v>
          </cell>
          <cell r="E1270" t="str">
            <v>BRASILUX TINTAS TECNICAS LTDA</v>
          </cell>
          <cell r="F1270">
            <v>40001</v>
          </cell>
          <cell r="G1270" t="str">
            <v>ESMALTES</v>
          </cell>
        </row>
        <row r="1271">
          <cell r="A1271">
            <v>84090</v>
          </cell>
          <cell r="B1271" t="str">
            <v>BRASILINE ESMALTE LARANJA JACTO 3,6L BRASILUX</v>
          </cell>
          <cell r="C1271" t="str">
            <v>BRASILUX</v>
          </cell>
          <cell r="E1271" t="str">
            <v>BRASILUX TINTAS TECNICAS LTDA</v>
          </cell>
          <cell r="F1271">
            <v>40001</v>
          </cell>
          <cell r="G1271" t="str">
            <v>ESMALTES</v>
          </cell>
        </row>
        <row r="1272">
          <cell r="A1272">
            <v>84091</v>
          </cell>
          <cell r="B1272" t="str">
            <v>BRASILINE ESMALTE LARANJA JACTO 900ML BRASILUX</v>
          </cell>
          <cell r="C1272" t="str">
            <v>BRASILUX</v>
          </cell>
          <cell r="E1272" t="str">
            <v>BRASILUX TINTAS TECNICAS LTDA</v>
          </cell>
          <cell r="F1272">
            <v>40001</v>
          </cell>
          <cell r="G1272" t="str">
            <v>ESMALTES</v>
          </cell>
        </row>
        <row r="1273">
          <cell r="A1273">
            <v>84952</v>
          </cell>
          <cell r="B1273" t="str">
            <v>BRASILINE ESMALTE LARANJA SEGURANÇA 2.5YR6/14 3,6L BRASILUX</v>
          </cell>
          <cell r="C1273" t="str">
            <v>BRASILUX</v>
          </cell>
          <cell r="E1273" t="str">
            <v>BRASILUX TINTAS TECNICAS LTDA</v>
          </cell>
          <cell r="F1273">
            <v>40001</v>
          </cell>
          <cell r="G1273" t="str">
            <v>ESMALTES</v>
          </cell>
        </row>
        <row r="1274">
          <cell r="A1274">
            <v>86979</v>
          </cell>
          <cell r="B1274" t="str">
            <v>BRASILINE ESMALTE SINT. SUPER RAPIDO AZUL FRANÇA 18L BRASILUX</v>
          </cell>
          <cell r="C1274" t="str">
            <v>BRASILUX</v>
          </cell>
          <cell r="E1274" t="str">
            <v>BRASILUX TINTAS TECNICAS LTDA</v>
          </cell>
          <cell r="F1274">
            <v>40001</v>
          </cell>
          <cell r="G1274" t="str">
            <v>ESMALTES</v>
          </cell>
        </row>
        <row r="1275">
          <cell r="A1275">
            <v>86952</v>
          </cell>
          <cell r="B1275" t="str">
            <v>BRASILINE ESMALTE SUPER RAPIDO CINZA ESCURO 3,6L BRASILUX</v>
          </cell>
          <cell r="C1275" t="str">
            <v>BRASILUX</v>
          </cell>
          <cell r="E1275" t="str">
            <v>BRASILUX TINTAS TECNICAS LTDA</v>
          </cell>
          <cell r="F1275">
            <v>40001</v>
          </cell>
          <cell r="G1275" t="str">
            <v>ESMALTES</v>
          </cell>
        </row>
        <row r="1276">
          <cell r="A1276">
            <v>85629</v>
          </cell>
          <cell r="B1276" t="str">
            <v>BRASILINE SINT SUPER RAPIDO - PRIMER ACAB BRANCO (18 LT)</v>
          </cell>
          <cell r="C1276" t="str">
            <v>BRASILUX</v>
          </cell>
          <cell r="E1276" t="str">
            <v>BRASILUX TINTAS TECNICAS LTDA</v>
          </cell>
          <cell r="F1276">
            <v>40001</v>
          </cell>
          <cell r="G1276" t="str">
            <v>ESMALTES</v>
          </cell>
        </row>
        <row r="1277">
          <cell r="A1277">
            <v>85630</v>
          </cell>
          <cell r="B1277" t="str">
            <v>BRASILINE SINT SUPER RAPIDO - PRIMER ACAB CINZA ESCURO (18 LT)</v>
          </cell>
          <cell r="C1277" t="str">
            <v>BRASILUX</v>
          </cell>
          <cell r="E1277" t="str">
            <v>BRASILUX TINTAS TECNICAS LTDA</v>
          </cell>
          <cell r="F1277">
            <v>40001</v>
          </cell>
          <cell r="G1277" t="str">
            <v>ESMALTES</v>
          </cell>
        </row>
        <row r="1278">
          <cell r="A1278">
            <v>85735</v>
          </cell>
          <cell r="B1278" t="str">
            <v>BRASILINE SINT SUPER RAPIDO PRIMER ACAB BRANCO 3,6LT BRASILUX</v>
          </cell>
          <cell r="C1278" t="str">
            <v>BRASILUX</v>
          </cell>
          <cell r="E1278" t="str">
            <v>BRASILUX TINTAS TECNICAS LTDA</v>
          </cell>
          <cell r="F1278">
            <v>40001</v>
          </cell>
          <cell r="G1278" t="str">
            <v>ESMALTES</v>
          </cell>
        </row>
        <row r="1279">
          <cell r="A1279">
            <v>84097</v>
          </cell>
          <cell r="B1279" t="str">
            <v>BRASILINE-BRANCO FOSCO 3,6L BRASILUX</v>
          </cell>
          <cell r="C1279" t="str">
            <v>BRASILUX</v>
          </cell>
          <cell r="E1279" t="str">
            <v>BRASILUX TINTAS TECNICAS LTDA</v>
          </cell>
          <cell r="F1279">
            <v>40001</v>
          </cell>
          <cell r="G1279" t="str">
            <v>ESMALTES</v>
          </cell>
        </row>
        <row r="1280">
          <cell r="A1280">
            <v>84098</v>
          </cell>
          <cell r="B1280" t="str">
            <v>BRASILINE-BRANCO FOSCO 900ML BRASILUX</v>
          </cell>
          <cell r="C1280" t="str">
            <v>BRASILUX</v>
          </cell>
          <cell r="E1280" t="str">
            <v>BRASILUX TINTAS TECNICAS LTDA</v>
          </cell>
          <cell r="F1280">
            <v>40001</v>
          </cell>
          <cell r="G1280" t="str">
            <v>ESMALTES</v>
          </cell>
        </row>
        <row r="1281">
          <cell r="A1281">
            <v>84099</v>
          </cell>
          <cell r="B1281" t="str">
            <v>BRASILINE-PRETO BRILHANTE N1 3,6L BRASILUX</v>
          </cell>
          <cell r="C1281" t="str">
            <v>BRASILUX</v>
          </cell>
          <cell r="E1281" t="str">
            <v>BRASILUX TINTAS TECNICAS LTDA</v>
          </cell>
          <cell r="F1281">
            <v>40001</v>
          </cell>
          <cell r="G1281" t="str">
            <v>ESMALTES</v>
          </cell>
        </row>
        <row r="1282">
          <cell r="A1282">
            <v>84100</v>
          </cell>
          <cell r="B1282" t="str">
            <v>BRASILINE-PRETO BRILHANTE N1 900ML BRASILUX</v>
          </cell>
          <cell r="C1282" t="str">
            <v>BRASILUX</v>
          </cell>
          <cell r="E1282" t="str">
            <v>BRASILUX TINTAS TECNICAS LTDA</v>
          </cell>
          <cell r="F1282">
            <v>40001</v>
          </cell>
          <cell r="G1282" t="str">
            <v>ESMALTES</v>
          </cell>
        </row>
        <row r="1283">
          <cell r="A1283">
            <v>85575</v>
          </cell>
          <cell r="B1283" t="str">
            <v>BRASILINE-PRETO CADILACK 18L BRASILUX</v>
          </cell>
          <cell r="C1283" t="str">
            <v>BRASILUX</v>
          </cell>
          <cell r="E1283" t="str">
            <v>BRASILUX TINTAS TECNICAS LTDA</v>
          </cell>
          <cell r="F1283">
            <v>40001</v>
          </cell>
          <cell r="G1283" t="str">
            <v>ESMALTES</v>
          </cell>
        </row>
        <row r="1284">
          <cell r="A1284">
            <v>84910</v>
          </cell>
          <cell r="B1284" t="str">
            <v>BRASILINE-PRETO CADILACK 3,6L BRASILUX</v>
          </cell>
          <cell r="C1284" t="str">
            <v>BRASILUX</v>
          </cell>
          <cell r="E1284" t="str">
            <v>BRASILUX TINTAS TECNICAS LTDA</v>
          </cell>
          <cell r="F1284">
            <v>40001</v>
          </cell>
          <cell r="G1284" t="str">
            <v>ESMALTES</v>
          </cell>
        </row>
        <row r="1285">
          <cell r="A1285">
            <v>84101</v>
          </cell>
          <cell r="B1285" t="str">
            <v>BRASILINE-PRETO FOSCO 3,6L BRASILUX</v>
          </cell>
          <cell r="C1285" t="str">
            <v>BRASILUX</v>
          </cell>
          <cell r="E1285" t="str">
            <v>BRASILUX TINTAS TECNICAS LTDA</v>
          </cell>
          <cell r="F1285">
            <v>40001</v>
          </cell>
          <cell r="G1285" t="str">
            <v>ESMALTES</v>
          </cell>
        </row>
        <row r="1286">
          <cell r="A1286">
            <v>84102</v>
          </cell>
          <cell r="B1286" t="str">
            <v>BRASILINE-PRETO FOSCO 900ML BRASILUX</v>
          </cell>
          <cell r="C1286" t="str">
            <v>BRASILUX</v>
          </cell>
          <cell r="E1286" t="str">
            <v>BRASILUX TINTAS TECNICAS LTDA</v>
          </cell>
          <cell r="F1286">
            <v>40001</v>
          </cell>
          <cell r="G1286" t="str">
            <v>ESMALTES</v>
          </cell>
        </row>
        <row r="1287">
          <cell r="A1287">
            <v>84103</v>
          </cell>
          <cell r="B1287" t="str">
            <v>BRASILINE-PRETO SEMI-FOSCO 3,6L BRASILUX</v>
          </cell>
          <cell r="C1287" t="str">
            <v>BRASILUX</v>
          </cell>
          <cell r="E1287" t="str">
            <v>BRASILUX TINTAS TECNICAS LTDA</v>
          </cell>
          <cell r="F1287">
            <v>40001</v>
          </cell>
          <cell r="G1287" t="str">
            <v>ESMALTES</v>
          </cell>
        </row>
        <row r="1288">
          <cell r="A1288">
            <v>84104</v>
          </cell>
          <cell r="B1288" t="str">
            <v>BRASILINE-PRETO SEMI-FOSCO 900ML BRASILUX</v>
          </cell>
          <cell r="C1288" t="str">
            <v>BRASILUX</v>
          </cell>
          <cell r="E1288" t="str">
            <v>BRASILUX TINTAS TECNICAS LTDA</v>
          </cell>
          <cell r="F1288">
            <v>40001</v>
          </cell>
          <cell r="G1288" t="str">
            <v>ESMALTES</v>
          </cell>
        </row>
        <row r="1289">
          <cell r="A1289">
            <v>85349</v>
          </cell>
          <cell r="B1289" t="str">
            <v>BRASILINE-PRIMER ACAB AZUL 5PB2/6 DELREY 18L BRASILUX</v>
          </cell>
          <cell r="C1289" t="str">
            <v>BRASILUX</v>
          </cell>
          <cell r="E1289" t="str">
            <v>BRASILUX TINTAS TECNICAS LTDA</v>
          </cell>
          <cell r="F1289">
            <v>40001</v>
          </cell>
          <cell r="G1289" t="str">
            <v>ESMALTES</v>
          </cell>
        </row>
        <row r="1290">
          <cell r="A1290">
            <v>85348</v>
          </cell>
          <cell r="B1290" t="str">
            <v>BRASILINE-PRIMER ACAB AZUL 5PB2/6 DELREY 3,6L BRASILUX</v>
          </cell>
          <cell r="C1290" t="str">
            <v>BRASILUX</v>
          </cell>
          <cell r="E1290" t="str">
            <v>BRASILUX TINTAS TECNICAS LTDA</v>
          </cell>
          <cell r="F1290">
            <v>40001</v>
          </cell>
          <cell r="G1290" t="str">
            <v>ESMALTES</v>
          </cell>
        </row>
        <row r="1291">
          <cell r="A1291">
            <v>85347</v>
          </cell>
          <cell r="B1291" t="str">
            <v>BRASILINE-PRIMER ACAB AZUL 5PB2/6 DELREY 900ML BRASILUX</v>
          </cell>
          <cell r="C1291" t="str">
            <v>BRASILUX</v>
          </cell>
          <cell r="E1291" t="str">
            <v>BRASILUX TINTAS TECNICAS LTDA</v>
          </cell>
          <cell r="F1291">
            <v>40001</v>
          </cell>
          <cell r="G1291" t="str">
            <v>ESMALTES</v>
          </cell>
        </row>
        <row r="1292">
          <cell r="A1292">
            <v>85453</v>
          </cell>
          <cell r="B1292" t="str">
            <v>BRASILINE-PRIMER ACAB CINZA ESCURO 3,6L BRASILUX</v>
          </cell>
          <cell r="C1292" t="str">
            <v>BRASILUX</v>
          </cell>
          <cell r="E1292" t="str">
            <v>BRASILUX TINTAS TECNICAS LTDA</v>
          </cell>
          <cell r="F1292">
            <v>40001</v>
          </cell>
          <cell r="G1292" t="str">
            <v>ESMALTES</v>
          </cell>
        </row>
        <row r="1293">
          <cell r="A1293">
            <v>85084</v>
          </cell>
          <cell r="B1293" t="str">
            <v>BRASILINE-PRIMER CINZA 3,6L BRASILUX</v>
          </cell>
          <cell r="C1293" t="str">
            <v>BRASILUX</v>
          </cell>
          <cell r="E1293" t="str">
            <v>BRASILUX TINTAS TECNICAS LTDA</v>
          </cell>
          <cell r="F1293">
            <v>40001</v>
          </cell>
          <cell r="G1293" t="str">
            <v>ESMALTES</v>
          </cell>
        </row>
        <row r="1294">
          <cell r="A1294">
            <v>84908</v>
          </cell>
          <cell r="B1294" t="str">
            <v>BRASILINE-VERDE 10GY3/6 FOLHA 3,6L BRASILUX</v>
          </cell>
          <cell r="C1294" t="str">
            <v>BRASILUX</v>
          </cell>
          <cell r="E1294" t="str">
            <v>BRASILUX TINTAS TECNICAS LTDA</v>
          </cell>
          <cell r="F1294">
            <v>40001</v>
          </cell>
          <cell r="G1294" t="str">
            <v>ESMALTES</v>
          </cell>
        </row>
        <row r="1295">
          <cell r="A1295">
            <v>84909</v>
          </cell>
          <cell r="B1295" t="str">
            <v>BRASILINE-VERDE 2.5G4/8 PETROBRAS 3,6L BRASILUX</v>
          </cell>
          <cell r="C1295" t="str">
            <v>BRASILUX</v>
          </cell>
          <cell r="E1295" t="str">
            <v>BRASILUX TINTAS TECNICAS LTDA</v>
          </cell>
          <cell r="F1295">
            <v>40001</v>
          </cell>
          <cell r="G1295" t="str">
            <v>ESMALTES</v>
          </cell>
        </row>
        <row r="1296">
          <cell r="A1296">
            <v>84088</v>
          </cell>
          <cell r="B1296" t="str">
            <v>BRASILINE-VERMELHO 5R4/14 SEGURANCA 3,6L BRASILUX</v>
          </cell>
          <cell r="C1296" t="str">
            <v>BRASILUX</v>
          </cell>
          <cell r="E1296" t="str">
            <v>BRASILUX TINTAS TECNICAS LTDA</v>
          </cell>
          <cell r="F1296">
            <v>40001</v>
          </cell>
          <cell r="G1296" t="str">
            <v>ESMALTES</v>
          </cell>
        </row>
        <row r="1297">
          <cell r="A1297">
            <v>84089</v>
          </cell>
          <cell r="B1297" t="str">
            <v>BRASILINE-VERMELHO 5R4/14 SEGURANCA 900ML BRASILUX</v>
          </cell>
          <cell r="C1297" t="str">
            <v>BRASILUX</v>
          </cell>
          <cell r="E1297" t="str">
            <v>BRASILUX TINTAS TECNICAS LTDA</v>
          </cell>
          <cell r="F1297">
            <v>40001</v>
          </cell>
          <cell r="G1297" t="str">
            <v>ESMALTES</v>
          </cell>
        </row>
        <row r="1298">
          <cell r="A1298">
            <v>84092</v>
          </cell>
          <cell r="B1298" t="str">
            <v>BRASILINE-VERMELHO MASSEY FERGUSSON 3,6L BRASILUX</v>
          </cell>
          <cell r="C1298" t="str">
            <v>BRASILUX</v>
          </cell>
          <cell r="E1298" t="str">
            <v>BRASILUX TINTAS TECNICAS LTDA</v>
          </cell>
          <cell r="F1298">
            <v>40001</v>
          </cell>
          <cell r="G1298" t="str">
            <v>ESMALTES</v>
          </cell>
        </row>
        <row r="1299">
          <cell r="A1299">
            <v>84093</v>
          </cell>
          <cell r="B1299" t="str">
            <v>BRASILINE-VERMELHO MASSEY FERGUSSON 900ML BRASILUX</v>
          </cell>
          <cell r="C1299" t="str">
            <v>BRASILUX</v>
          </cell>
          <cell r="E1299" t="str">
            <v>BRASILUX TINTAS TECNICAS LTDA</v>
          </cell>
          <cell r="F1299">
            <v>40001</v>
          </cell>
          <cell r="G1299" t="str">
            <v>ESMALTES</v>
          </cell>
        </row>
        <row r="1300">
          <cell r="A1300">
            <v>24356</v>
          </cell>
          <cell r="B1300" t="str">
            <v>BRASILINE-VERNIZ BASE 18L BRASILUX</v>
          </cell>
          <cell r="C1300" t="str">
            <v>BRASILUX</v>
          </cell>
          <cell r="E1300" t="str">
            <v>BRASILUX TINTAS TECNICAS LTDA</v>
          </cell>
          <cell r="F1300">
            <v>40003</v>
          </cell>
          <cell r="G1300" t="str">
            <v xml:space="preserve">BASES SISTEMA NO MACHINE </v>
          </cell>
        </row>
        <row r="1301">
          <cell r="A1301">
            <v>84802</v>
          </cell>
          <cell r="B1301" t="str">
            <v>BRASILINE-ZARCAO CINZA 18L BRASILUX</v>
          </cell>
          <cell r="C1301" t="str">
            <v>BRASILUX</v>
          </cell>
          <cell r="E1301" t="str">
            <v>BRASILUX TINTAS TECNICAS LTDA</v>
          </cell>
          <cell r="F1301">
            <v>40001</v>
          </cell>
          <cell r="G1301" t="str">
            <v>ESMALTES</v>
          </cell>
        </row>
        <row r="1302">
          <cell r="A1302">
            <v>85168</v>
          </cell>
          <cell r="B1302" t="str">
            <v>BRASIMAIS BRANCO GELO BALDE 18L BRASILUX</v>
          </cell>
          <cell r="C1302" t="str">
            <v>BRASILUX</v>
          </cell>
          <cell r="E1302" t="str">
            <v>BRASILUX TINTAS TECNICAS LTDA</v>
          </cell>
          <cell r="F1302">
            <v>30001</v>
          </cell>
          <cell r="G1302" t="str">
            <v>TINTA PAREDE</v>
          </cell>
        </row>
        <row r="1303">
          <cell r="A1303">
            <v>84536</v>
          </cell>
          <cell r="B1303" t="str">
            <v>BRASIMAIS BRANCO NEVE BALDE 18L BRASILUX</v>
          </cell>
          <cell r="C1303" t="str">
            <v>BRASILUX</v>
          </cell>
          <cell r="E1303" t="str">
            <v>BRASILUX TINTAS TECNICAS LTDA</v>
          </cell>
          <cell r="F1303">
            <v>30001</v>
          </cell>
          <cell r="G1303" t="str">
            <v>TINTA PAREDE</v>
          </cell>
        </row>
        <row r="1304">
          <cell r="A1304">
            <v>84752</v>
          </cell>
          <cell r="B1304" t="str">
            <v>BRASIMAIS-BASE A 16,2L BRASILUX</v>
          </cell>
          <cell r="C1304" t="str">
            <v>BRASILUX</v>
          </cell>
          <cell r="E1304" t="str">
            <v>BRASILUX TINTAS TECNICAS LTDA</v>
          </cell>
          <cell r="F1304">
            <v>30006</v>
          </cell>
          <cell r="G1304" t="str">
            <v>BASES IMOBILIÁRIAS</v>
          </cell>
        </row>
        <row r="1305">
          <cell r="A1305">
            <v>84753</v>
          </cell>
          <cell r="B1305" t="str">
            <v>BRASIMAIS-BASE A 3,24L BRASILUX</v>
          </cell>
          <cell r="C1305" t="str">
            <v>BRASILUX</v>
          </cell>
          <cell r="E1305" t="str">
            <v>BRASILUX TINTAS TECNICAS LTDA</v>
          </cell>
          <cell r="F1305">
            <v>30006</v>
          </cell>
          <cell r="G1305" t="str">
            <v>BASES IMOBILIÁRIAS</v>
          </cell>
        </row>
        <row r="1306">
          <cell r="A1306">
            <v>85167</v>
          </cell>
          <cell r="B1306" t="str">
            <v>BRASIMAIS-BRANCO GELO 3,6L BRASILUX</v>
          </cell>
          <cell r="C1306" t="str">
            <v>BRASILUX</v>
          </cell>
          <cell r="E1306" t="str">
            <v>BRASILUX TINTAS TECNICAS LTDA</v>
          </cell>
          <cell r="F1306">
            <v>30001</v>
          </cell>
          <cell r="G1306" t="str">
            <v>TINTA PAREDE</v>
          </cell>
        </row>
        <row r="1307">
          <cell r="A1307">
            <v>84537</v>
          </cell>
          <cell r="B1307" t="str">
            <v>BRASIMAIS-BRANCO NEVE 3,6L BRASILUX</v>
          </cell>
          <cell r="C1307" t="str">
            <v>BRASILUX</v>
          </cell>
          <cell r="E1307" t="str">
            <v>BRASILUX TINTAS TECNICAS LTDA</v>
          </cell>
          <cell r="F1307">
            <v>30001</v>
          </cell>
          <cell r="G1307" t="str">
            <v>TINTA PAREDE</v>
          </cell>
        </row>
        <row r="1308">
          <cell r="A1308">
            <v>84538</v>
          </cell>
          <cell r="B1308" t="str">
            <v>BRASIMAIS-BRANCO NEVE 900ML BRASILUX</v>
          </cell>
          <cell r="C1308" t="str">
            <v>BRASILUX</v>
          </cell>
          <cell r="E1308" t="str">
            <v>BRASILUX TINTAS TECNICAS LTDA</v>
          </cell>
          <cell r="F1308">
            <v>30001</v>
          </cell>
          <cell r="G1308" t="str">
            <v>TINTA PAREDE</v>
          </cell>
        </row>
        <row r="1309">
          <cell r="A1309">
            <v>84077</v>
          </cell>
          <cell r="B1309" t="str">
            <v>BRASIMAR-VERNIZ MARITIMO ACETINADO 3,6L BRASILUX</v>
          </cell>
          <cell r="C1309" t="str">
            <v>BRASILUX</v>
          </cell>
          <cell r="E1309" t="str">
            <v>BRASILUX TINTAS TECNICAS LTDA</v>
          </cell>
          <cell r="F1309">
            <v>50001</v>
          </cell>
          <cell r="G1309" t="str">
            <v>LINHA MOVELEIRA</v>
          </cell>
        </row>
        <row r="1310">
          <cell r="A1310">
            <v>84078</v>
          </cell>
          <cell r="B1310" t="str">
            <v>BRASIMAR-VERNIZ MARITIMO ACETINADO 900ML BRASILUX</v>
          </cell>
          <cell r="C1310" t="str">
            <v>BRASILUX</v>
          </cell>
          <cell r="E1310" t="str">
            <v>BRASILUX TINTAS TECNICAS LTDA</v>
          </cell>
          <cell r="F1310">
            <v>50001</v>
          </cell>
          <cell r="G1310" t="str">
            <v>LINHA MOVELEIRA</v>
          </cell>
        </row>
        <row r="1311">
          <cell r="A1311">
            <v>84188</v>
          </cell>
          <cell r="B1311" t="str">
            <v>BRASIMAR-VERNIZ MARITIMO BRILHANTE 3,6LT BRASILUX</v>
          </cell>
          <cell r="C1311" t="str">
            <v>BRASILUX</v>
          </cell>
          <cell r="E1311" t="str">
            <v>BRASILUX TINTAS TECNICAS LTDA</v>
          </cell>
          <cell r="F1311">
            <v>50001</v>
          </cell>
          <cell r="G1311" t="str">
            <v>LINHA MOVELEIRA</v>
          </cell>
        </row>
        <row r="1312">
          <cell r="A1312">
            <v>84191</v>
          </cell>
          <cell r="B1312" t="str">
            <v>BRASIMAR-VERNIZ MARITIMO BRILHANTE 900ML BRASILUX</v>
          </cell>
          <cell r="C1312" t="str">
            <v>BRASILUX</v>
          </cell>
          <cell r="E1312" t="str">
            <v>BRASILUX TINTAS TECNICAS LTDA</v>
          </cell>
          <cell r="F1312">
            <v>50001</v>
          </cell>
          <cell r="G1312" t="str">
            <v>LINHA MOVELEIRA</v>
          </cell>
        </row>
        <row r="1313">
          <cell r="A1313">
            <v>84844</v>
          </cell>
          <cell r="B1313" t="str">
            <v>BRASIMAR-VERNIZ MARITIMO CANELA 3,6L BRASILUX</v>
          </cell>
          <cell r="C1313" t="str">
            <v>BRASILUX</v>
          </cell>
          <cell r="E1313" t="str">
            <v>BRASILUX TINTAS TECNICAS LTDA</v>
          </cell>
          <cell r="F1313">
            <v>50001</v>
          </cell>
          <cell r="G1313" t="str">
            <v>LINHA MOVELEIRA</v>
          </cell>
        </row>
        <row r="1314">
          <cell r="A1314">
            <v>84075</v>
          </cell>
          <cell r="B1314" t="str">
            <v>BRASIMAR-VERNIZ MARITIMO FOSCO 3,6L BRASILUX</v>
          </cell>
          <cell r="C1314" t="str">
            <v>BRASILUX</v>
          </cell>
          <cell r="E1314" t="str">
            <v>BRASILUX TINTAS TECNICAS LTDA</v>
          </cell>
          <cell r="F1314">
            <v>50001</v>
          </cell>
          <cell r="G1314" t="str">
            <v>LINHA MOVELEIRA</v>
          </cell>
        </row>
        <row r="1315">
          <cell r="A1315">
            <v>84076</v>
          </cell>
          <cell r="B1315" t="str">
            <v>BRASIMAR-VERNIZ MARITIMO FOSCO 900ML BRASILUX</v>
          </cell>
          <cell r="C1315" t="str">
            <v>BRASILUX</v>
          </cell>
          <cell r="E1315" t="str">
            <v>BRASILUX TINTAS TECNICAS LTDA</v>
          </cell>
          <cell r="F1315">
            <v>50001</v>
          </cell>
          <cell r="G1315" t="str">
            <v>LINHA MOVELEIRA</v>
          </cell>
        </row>
        <row r="1316">
          <cell r="A1316">
            <v>84190</v>
          </cell>
          <cell r="B1316" t="str">
            <v>BRASIMAR-VERNIZ MARITIMO IMBUIA 3,6L BRASILUX</v>
          </cell>
          <cell r="C1316" t="str">
            <v>BRASILUX</v>
          </cell>
          <cell r="E1316" t="str">
            <v>BRASILUX TINTAS TECNICAS LTDA</v>
          </cell>
          <cell r="F1316">
            <v>50001</v>
          </cell>
          <cell r="G1316" t="str">
            <v>LINHA MOVELEIRA</v>
          </cell>
        </row>
        <row r="1317">
          <cell r="A1317">
            <v>84193</v>
          </cell>
          <cell r="B1317" t="str">
            <v>BRASIMAR-VERNIZ MARITIMO IMBUIA 900ML BRASILUX</v>
          </cell>
          <cell r="C1317" t="str">
            <v>BRASILUX</v>
          </cell>
          <cell r="E1317" t="str">
            <v>BRASILUX TINTAS TECNICAS LTDA</v>
          </cell>
          <cell r="F1317">
            <v>50001</v>
          </cell>
          <cell r="G1317" t="str">
            <v>LINHA MOVELEIRA</v>
          </cell>
        </row>
        <row r="1318">
          <cell r="A1318">
            <v>84189</v>
          </cell>
          <cell r="B1318" t="str">
            <v>BRASIMAR-VERNIZ MARITIMO MOGNO 3,6L BRASILUX</v>
          </cell>
          <cell r="C1318" t="str">
            <v>BRASILUX</v>
          </cell>
          <cell r="E1318" t="str">
            <v>BRASILUX TINTAS TECNICAS LTDA</v>
          </cell>
          <cell r="F1318">
            <v>50001</v>
          </cell>
          <cell r="G1318" t="str">
            <v>LINHA MOVELEIRA</v>
          </cell>
        </row>
        <row r="1319">
          <cell r="A1319">
            <v>84192</v>
          </cell>
          <cell r="B1319" t="str">
            <v>BRASIMAR-VERNIZ MARITIMO MOGNO 900ML BRASILUX</v>
          </cell>
          <cell r="C1319" t="str">
            <v>BRASILUX</v>
          </cell>
          <cell r="E1319" t="str">
            <v>BRASILUX TINTAS TECNICAS LTDA</v>
          </cell>
          <cell r="F1319">
            <v>50001</v>
          </cell>
          <cell r="G1319" t="str">
            <v>LINHA MOVELEIRA</v>
          </cell>
        </row>
        <row r="1320">
          <cell r="A1320">
            <v>84649</v>
          </cell>
          <cell r="B1320" t="str">
            <v>BRASIMIX BP-ALUMINIO FINO 150ML BRASILUX</v>
          </cell>
          <cell r="C1320" t="str">
            <v>BRASILUX</v>
          </cell>
          <cell r="E1320" t="str">
            <v>BRASILUX TINTAS TECNICAS LTDA</v>
          </cell>
          <cell r="F1320">
            <v>20031</v>
          </cell>
          <cell r="G1320" t="str">
            <v>BASES POLIÉSTER</v>
          </cell>
        </row>
        <row r="1321">
          <cell r="A1321">
            <v>84854</v>
          </cell>
          <cell r="B1321" t="str">
            <v>BRASIMIX BP-ALUMINIO FINO BRILHANTE 800ML BRASILUX</v>
          </cell>
          <cell r="C1321" t="str">
            <v>BRASILUX</v>
          </cell>
          <cell r="E1321" t="str">
            <v>BRASILUX TINTAS TECNICAS LTDA</v>
          </cell>
          <cell r="F1321">
            <v>20031</v>
          </cell>
          <cell r="G1321" t="str">
            <v>BASES POLIÉSTER</v>
          </cell>
        </row>
        <row r="1322">
          <cell r="A1322">
            <v>84650</v>
          </cell>
          <cell r="B1322" t="str">
            <v>BRASIMIX BP-ALUMINIO GRAUDO 150ML BRASILUX</v>
          </cell>
          <cell r="C1322" t="str">
            <v>BRASILUX</v>
          </cell>
          <cell r="E1322" t="str">
            <v>BRASILUX TINTAS TECNICAS LTDA</v>
          </cell>
          <cell r="F1322">
            <v>20031</v>
          </cell>
          <cell r="G1322" t="str">
            <v>BASES POLIÉSTER</v>
          </cell>
        </row>
        <row r="1323">
          <cell r="A1323">
            <v>84651</v>
          </cell>
          <cell r="B1323" t="str">
            <v>BRASIMIX BP-ALUMINIO MEDIO 150ML BRASILUX</v>
          </cell>
          <cell r="C1323" t="str">
            <v>BRASILUX</v>
          </cell>
          <cell r="E1323" t="str">
            <v>BRASILUX TINTAS TECNICAS LTDA</v>
          </cell>
          <cell r="F1323">
            <v>20031</v>
          </cell>
          <cell r="G1323" t="str">
            <v>BASES POLIÉSTER</v>
          </cell>
        </row>
        <row r="1324">
          <cell r="A1324">
            <v>84855</v>
          </cell>
          <cell r="B1324" t="str">
            <v>BRASIMIX BP-ALUMINIO MEDIO 800ML BRASILUX</v>
          </cell>
          <cell r="C1324" t="str">
            <v>BRASILUX</v>
          </cell>
          <cell r="E1324" t="str">
            <v>BRASILUX TINTAS TECNICAS LTDA</v>
          </cell>
          <cell r="F1324">
            <v>20031</v>
          </cell>
          <cell r="G1324" t="str">
            <v>BASES POLIÉSTER</v>
          </cell>
        </row>
        <row r="1325">
          <cell r="A1325">
            <v>84657</v>
          </cell>
          <cell r="B1325" t="str">
            <v>BRASIMIX BP-AMARELO LIMAO 150ML BRASILUX</v>
          </cell>
          <cell r="C1325" t="str">
            <v>BRASILUX</v>
          </cell>
          <cell r="E1325" t="str">
            <v>BRASILUX TINTAS TECNICAS LTDA</v>
          </cell>
          <cell r="F1325">
            <v>20031</v>
          </cell>
          <cell r="G1325" t="str">
            <v>BASES POLIÉSTER</v>
          </cell>
        </row>
        <row r="1326">
          <cell r="A1326">
            <v>84653</v>
          </cell>
          <cell r="B1326" t="str">
            <v>BRASIMIX BP-AMARELO OXIDO 150ML BRASILUX</v>
          </cell>
          <cell r="C1326" t="str">
            <v>BRASILUX</v>
          </cell>
          <cell r="E1326" t="str">
            <v>BRASILUX TINTAS TECNICAS LTDA</v>
          </cell>
          <cell r="F1326">
            <v>20031</v>
          </cell>
          <cell r="G1326" t="str">
            <v>BASES POLIÉSTER</v>
          </cell>
        </row>
        <row r="1327">
          <cell r="A1327">
            <v>84655</v>
          </cell>
          <cell r="B1327" t="str">
            <v>BRASIMIX BP-AZUL INTENSO 150ML BRASILUX</v>
          </cell>
          <cell r="C1327" t="str">
            <v>BRASILUX</v>
          </cell>
          <cell r="E1327" t="str">
            <v>BRASILUX TINTAS TECNICAS LTDA</v>
          </cell>
          <cell r="F1327">
            <v>20031</v>
          </cell>
          <cell r="G1327" t="str">
            <v>BASES POLIÉSTER</v>
          </cell>
        </row>
        <row r="1328">
          <cell r="A1328">
            <v>84857</v>
          </cell>
          <cell r="B1328" t="str">
            <v>BRASIMIX BP-AZUL INTENSO 800ML BRASILUX</v>
          </cell>
          <cell r="C1328" t="str">
            <v>BRASILUX</v>
          </cell>
          <cell r="E1328" t="str">
            <v>BRASILUX TINTAS TECNICAS LTDA</v>
          </cell>
          <cell r="F1328">
            <v>20031</v>
          </cell>
          <cell r="G1328" t="str">
            <v>BASES POLIÉSTER</v>
          </cell>
        </row>
        <row r="1329">
          <cell r="A1329">
            <v>84556</v>
          </cell>
          <cell r="B1329" t="str">
            <v>BRASIMIX BP-BRANCO PURO 150ML BRASILUX</v>
          </cell>
          <cell r="C1329" t="str">
            <v>BRASILUX</v>
          </cell>
          <cell r="E1329" t="str">
            <v>BRASILUX TINTAS TECNICAS LTDA</v>
          </cell>
          <cell r="F1329">
            <v>20031</v>
          </cell>
          <cell r="G1329" t="str">
            <v>BASES POLIÉSTER</v>
          </cell>
        </row>
        <row r="1330">
          <cell r="A1330">
            <v>84850</v>
          </cell>
          <cell r="B1330" t="str">
            <v>BRASIMIX BP-BRANCO PURO 800ML BRASILUX</v>
          </cell>
          <cell r="C1330" t="str">
            <v>BRASILUX</v>
          </cell>
          <cell r="E1330" t="str">
            <v>BRASILUX TINTAS TECNICAS LTDA</v>
          </cell>
          <cell r="F1330">
            <v>20031</v>
          </cell>
          <cell r="G1330" t="str">
            <v>BASES POLIÉSTER</v>
          </cell>
        </row>
        <row r="1331">
          <cell r="A1331">
            <v>84851</v>
          </cell>
          <cell r="B1331" t="str">
            <v>BRASIMIX BP-BRANCO TRANSPARENTE 800ML BRASILUX</v>
          </cell>
          <cell r="C1331" t="str">
            <v>BRASILUX</v>
          </cell>
          <cell r="E1331" t="str">
            <v>BRASILUX TINTAS TECNICAS LTDA</v>
          </cell>
          <cell r="F1331">
            <v>20031</v>
          </cell>
          <cell r="G1331" t="str">
            <v>BASES POLIÉSTER</v>
          </cell>
        </row>
        <row r="1332">
          <cell r="A1332">
            <v>84853</v>
          </cell>
          <cell r="B1332" t="str">
            <v>BRASIMIX BP-EFEITO METALICO 800ML BRASILUX</v>
          </cell>
          <cell r="C1332" t="str">
            <v>BRASILUX</v>
          </cell>
          <cell r="E1332" t="str">
            <v>BRASILUX TINTAS TECNICAS LTDA</v>
          </cell>
          <cell r="F1332">
            <v>20031</v>
          </cell>
          <cell r="G1332" t="str">
            <v>BASES POLIÉSTER</v>
          </cell>
        </row>
        <row r="1333">
          <cell r="A1333">
            <v>84652</v>
          </cell>
          <cell r="B1333" t="str">
            <v>BRASIMIX BP-PEROLA DE EFEITO BRANCA 150ML BRASILUX</v>
          </cell>
          <cell r="C1333" t="str">
            <v>BRASILUX</v>
          </cell>
          <cell r="E1333" t="str">
            <v>BRASILUX TINTAS TECNICAS LTDA</v>
          </cell>
          <cell r="F1333">
            <v>20031</v>
          </cell>
          <cell r="G1333" t="str">
            <v>BASES POLIÉSTER</v>
          </cell>
        </row>
        <row r="1334">
          <cell r="A1334">
            <v>84861</v>
          </cell>
          <cell r="B1334" t="str">
            <v>BRASIMIX BP-PEROLA PRATA 150ML BRASILUX</v>
          </cell>
          <cell r="C1334" t="str">
            <v>BRASILUX</v>
          </cell>
          <cell r="E1334" t="str">
            <v>BRASILUX TINTAS TECNICAS LTDA</v>
          </cell>
          <cell r="F1334">
            <v>20031</v>
          </cell>
          <cell r="G1334" t="str">
            <v>BASES POLIÉSTER</v>
          </cell>
        </row>
        <row r="1335">
          <cell r="A1335">
            <v>84852</v>
          </cell>
          <cell r="B1335" t="str">
            <v>BRASIMIX BP-PRETO CLARO 800ML BRASILUX</v>
          </cell>
          <cell r="C1335" t="str">
            <v>BRASILUX</v>
          </cell>
          <cell r="E1335" t="str">
            <v>BRASILUX TINTAS TECNICAS LTDA</v>
          </cell>
          <cell r="F1335">
            <v>20031</v>
          </cell>
          <cell r="G1335" t="str">
            <v>BASES POLIÉSTER</v>
          </cell>
        </row>
        <row r="1336">
          <cell r="A1336">
            <v>84555</v>
          </cell>
          <cell r="B1336" t="str">
            <v>BRASIMIX BP-PRETO PROFUNDO 150ML BRASILUX</v>
          </cell>
          <cell r="C1336" t="str">
            <v>BRASILUX</v>
          </cell>
          <cell r="E1336" t="str">
            <v>BRASILUX TINTAS TECNICAS LTDA</v>
          </cell>
          <cell r="F1336">
            <v>20031</v>
          </cell>
          <cell r="G1336" t="str">
            <v>BASES POLIÉSTER</v>
          </cell>
        </row>
        <row r="1337">
          <cell r="A1337">
            <v>84856</v>
          </cell>
          <cell r="B1337" t="str">
            <v>BRASIMIX BP-PRETO PROFUNDO 800ML BRASILUX</v>
          </cell>
          <cell r="C1337" t="str">
            <v>BRASILUX</v>
          </cell>
          <cell r="E1337" t="str">
            <v>BRASILUX TINTAS TECNICAS LTDA</v>
          </cell>
          <cell r="F1337">
            <v>20031</v>
          </cell>
          <cell r="G1337" t="str">
            <v>BASES POLIÉSTER</v>
          </cell>
        </row>
        <row r="1338">
          <cell r="A1338">
            <v>84862</v>
          </cell>
          <cell r="B1338" t="str">
            <v>BRASIMIX BP-ROSA 150ML BRASILUX</v>
          </cell>
          <cell r="C1338" t="str">
            <v>BRASILUX</v>
          </cell>
          <cell r="E1338" t="str">
            <v>BRASILUX TINTAS TECNICAS LTDA</v>
          </cell>
          <cell r="F1338">
            <v>20031</v>
          </cell>
          <cell r="G1338" t="str">
            <v>BASES POLIÉSTER</v>
          </cell>
        </row>
        <row r="1339">
          <cell r="A1339">
            <v>84858</v>
          </cell>
          <cell r="B1339" t="str">
            <v>BRASIMIX BP-VERMELHO 800ML BRASILUX</v>
          </cell>
          <cell r="C1339" t="str">
            <v>BRASILUX</v>
          </cell>
          <cell r="E1339" t="str">
            <v>BRASILUX TINTAS TECNICAS LTDA</v>
          </cell>
          <cell r="F1339">
            <v>20031</v>
          </cell>
          <cell r="G1339" t="str">
            <v>BASES POLIÉSTER</v>
          </cell>
        </row>
        <row r="1340">
          <cell r="A1340">
            <v>84654</v>
          </cell>
          <cell r="B1340" t="str">
            <v>BRASIMIX BP-VERMELHO OXIDO 150ML BRASILUX</v>
          </cell>
          <cell r="C1340" t="str">
            <v>BRASILUX</v>
          </cell>
          <cell r="E1340" t="str">
            <v>BRASILUX TINTAS TECNICAS LTDA</v>
          </cell>
          <cell r="F1340">
            <v>20031</v>
          </cell>
          <cell r="G1340" t="str">
            <v>BASES POLIÉSTER</v>
          </cell>
        </row>
        <row r="1341">
          <cell r="A1341">
            <v>84860</v>
          </cell>
          <cell r="B1341" t="str">
            <v>BRASIMIX BP-VERMELHO TRANSPARENTE 150ML BRASILUX</v>
          </cell>
          <cell r="C1341" t="str">
            <v>BRASILUX</v>
          </cell>
          <cell r="E1341" t="str">
            <v>BRASILUX TINTAS TECNICAS LTDA</v>
          </cell>
          <cell r="F1341">
            <v>20031</v>
          </cell>
          <cell r="G1341" t="str">
            <v>BASES POLIÉSTER</v>
          </cell>
        </row>
        <row r="1342">
          <cell r="A1342">
            <v>84859</v>
          </cell>
          <cell r="B1342" t="str">
            <v>BRASIMIX BP-VIOLETA 150ML BRASILUX</v>
          </cell>
          <cell r="C1342" t="str">
            <v>BRASILUX</v>
          </cell>
          <cell r="E1342" t="str">
            <v>BRASILUX TINTAS TECNICAS LTDA</v>
          </cell>
          <cell r="F1342">
            <v>20031</v>
          </cell>
          <cell r="G1342" t="str">
            <v>BASES POLIÉSTER</v>
          </cell>
        </row>
        <row r="1343">
          <cell r="A1343">
            <v>84656</v>
          </cell>
          <cell r="B1343" t="str">
            <v>BRASIMIX BP-VIOLETA AVERMELHADO 150ML BRASILUX</v>
          </cell>
          <cell r="C1343" t="str">
            <v>BRASILUX</v>
          </cell>
          <cell r="E1343" t="str">
            <v>BRASILUX TINTAS TECNICAS LTDA</v>
          </cell>
          <cell r="F1343">
            <v>20031</v>
          </cell>
          <cell r="G1343" t="str">
            <v>BASES POLIÉSTER</v>
          </cell>
        </row>
        <row r="1344">
          <cell r="A1344">
            <v>84645</v>
          </cell>
          <cell r="B1344" t="str">
            <v>BRASIMIX BU- ALUMINIO BRILH 800ML BRASILUX</v>
          </cell>
          <cell r="C1344" t="str">
            <v>BRASILUX</v>
          </cell>
          <cell r="E1344" t="str">
            <v>BRASILUX TINTAS TECNICAS LTDA</v>
          </cell>
          <cell r="F1344">
            <v>40003</v>
          </cell>
          <cell r="G1344" t="str">
            <v xml:space="preserve">BASES SISTEMA NO MACHINE </v>
          </cell>
        </row>
        <row r="1345">
          <cell r="A1345">
            <v>24353</v>
          </cell>
          <cell r="B1345" t="str">
            <v>BRASIMIX BU-ALUMINIO BRILH PU 900ML BRASILUX</v>
          </cell>
          <cell r="C1345" t="str">
            <v>BRASILUX</v>
          </cell>
          <cell r="E1345" t="str">
            <v>BRASILUX TINTAS TECNICAS LTDA</v>
          </cell>
          <cell r="F1345">
            <v>40003</v>
          </cell>
          <cell r="G1345" t="str">
            <v xml:space="preserve">BASES SISTEMA NO MACHINE </v>
          </cell>
        </row>
        <row r="1346">
          <cell r="A1346">
            <v>84643</v>
          </cell>
          <cell r="B1346" t="str">
            <v>BRASIMIX BU-ALUMINIO P/ SINTETICO 800ML BRASILUX</v>
          </cell>
          <cell r="C1346" t="str">
            <v>BRASILUX</v>
          </cell>
          <cell r="E1346" t="str">
            <v>BRASILUX TINTAS TECNICAS LTDA</v>
          </cell>
          <cell r="F1346">
            <v>40003</v>
          </cell>
          <cell r="G1346" t="str">
            <v xml:space="preserve">BASES SISTEMA NO MACHINE </v>
          </cell>
        </row>
        <row r="1347">
          <cell r="A1347">
            <v>24360</v>
          </cell>
          <cell r="B1347" t="str">
            <v>BRASIMIX BU-ALUMINIO P/ SINTETICO 900ML BRASILUX</v>
          </cell>
          <cell r="C1347" t="str">
            <v>BRASILUX</v>
          </cell>
          <cell r="E1347" t="str">
            <v>BRASILUX TINTAS TECNICAS LTDA</v>
          </cell>
          <cell r="F1347">
            <v>40003</v>
          </cell>
          <cell r="G1347" t="str">
            <v xml:space="preserve">BASES SISTEMA NO MACHINE </v>
          </cell>
        </row>
        <row r="1348">
          <cell r="A1348">
            <v>24335</v>
          </cell>
          <cell r="B1348" t="str">
            <v>BRASIMIX BU-AMARELO LIMÃO 3,6L BRASILUX</v>
          </cell>
          <cell r="C1348" t="str">
            <v>BRASILUX</v>
          </cell>
          <cell r="E1348" t="str">
            <v>BRASILUX TINTAS TECNICAS LTDA</v>
          </cell>
          <cell r="F1348">
            <v>40003</v>
          </cell>
          <cell r="G1348" t="str">
            <v xml:space="preserve">BASES SISTEMA NO MACHINE </v>
          </cell>
        </row>
        <row r="1349">
          <cell r="A1349">
            <v>84624</v>
          </cell>
          <cell r="B1349" t="str">
            <v>BRASIMIX BU-AMARELO LIMAO 800ML BRASILUX</v>
          </cell>
          <cell r="C1349" t="str">
            <v>BRASILUX</v>
          </cell>
          <cell r="E1349" t="str">
            <v>BRASILUX TINTAS TECNICAS LTDA</v>
          </cell>
          <cell r="F1349">
            <v>40003</v>
          </cell>
          <cell r="G1349" t="str">
            <v xml:space="preserve">BASES SISTEMA NO MACHINE </v>
          </cell>
        </row>
        <row r="1350">
          <cell r="A1350">
            <v>24336</v>
          </cell>
          <cell r="B1350" t="str">
            <v>BRASIMIX BU-AMARELO OURO 3,6L BRASILUX</v>
          </cell>
          <cell r="C1350" t="str">
            <v>BRASILUX</v>
          </cell>
          <cell r="E1350" t="str">
            <v>BRASILUX TINTAS TECNICAS LTDA</v>
          </cell>
          <cell r="F1350">
            <v>40003</v>
          </cell>
          <cell r="G1350" t="str">
            <v xml:space="preserve">BASES SISTEMA NO MACHINE </v>
          </cell>
        </row>
        <row r="1351">
          <cell r="A1351">
            <v>84625</v>
          </cell>
          <cell r="B1351" t="str">
            <v>BRASIMIX BU-AMARELO OURO 800ML BRASILUX</v>
          </cell>
          <cell r="C1351" t="str">
            <v>BRASILUX</v>
          </cell>
          <cell r="E1351" t="str">
            <v>BRASILUX TINTAS TECNICAS LTDA</v>
          </cell>
          <cell r="F1351">
            <v>40003</v>
          </cell>
          <cell r="G1351" t="str">
            <v xml:space="preserve">BASES SISTEMA NO MACHINE </v>
          </cell>
        </row>
        <row r="1352">
          <cell r="A1352">
            <v>24337</v>
          </cell>
          <cell r="B1352" t="str">
            <v>BRASIMIX BU-AMARELO OXIDO 3,6L BRASILUX</v>
          </cell>
          <cell r="C1352" t="str">
            <v>BRASILUX</v>
          </cell>
          <cell r="E1352" t="str">
            <v>BRASILUX TINTAS TECNICAS LTDA</v>
          </cell>
          <cell r="F1352">
            <v>40003</v>
          </cell>
          <cell r="G1352" t="str">
            <v xml:space="preserve">BASES SISTEMA NO MACHINE </v>
          </cell>
        </row>
        <row r="1353">
          <cell r="A1353">
            <v>84626</v>
          </cell>
          <cell r="B1353" t="str">
            <v>BRASIMIX BU-AMARELO OXIDO 800ML BRASILUX</v>
          </cell>
          <cell r="C1353" t="str">
            <v>BRASILUX</v>
          </cell>
          <cell r="E1353" t="str">
            <v>BRASILUX TINTAS TECNICAS LTDA</v>
          </cell>
          <cell r="F1353">
            <v>40003</v>
          </cell>
          <cell r="G1353" t="str">
            <v xml:space="preserve">BASES SISTEMA NO MACHINE </v>
          </cell>
        </row>
        <row r="1354">
          <cell r="A1354">
            <v>84889</v>
          </cell>
          <cell r="B1354" t="str">
            <v>BRASIMIX BU-AMARELO TRANSPARENTE 3,6L BRASILUX</v>
          </cell>
          <cell r="C1354" t="str">
            <v>BRASILUX</v>
          </cell>
          <cell r="E1354" t="str">
            <v>BRASILUX TINTAS TECNICAS LTDA</v>
          </cell>
          <cell r="F1354">
            <v>40003</v>
          </cell>
          <cell r="G1354" t="str">
            <v xml:space="preserve">BASES SISTEMA NO MACHINE </v>
          </cell>
        </row>
        <row r="1355">
          <cell r="A1355">
            <v>84682</v>
          </cell>
          <cell r="B1355" t="str">
            <v>BRASIMIX BU-AMARELO TRANSPARENTE 800ML BRASILUX</v>
          </cell>
          <cell r="C1355" t="str">
            <v>BRASILUX</v>
          </cell>
          <cell r="E1355" t="str">
            <v>BRASILUX TINTAS TECNICAS LTDA</v>
          </cell>
          <cell r="F1355">
            <v>40003</v>
          </cell>
          <cell r="G1355" t="str">
            <v xml:space="preserve">BASES SISTEMA NO MACHINE </v>
          </cell>
        </row>
        <row r="1356">
          <cell r="A1356">
            <v>24363</v>
          </cell>
          <cell r="B1356" t="str">
            <v>BRASIMIX BU-AMARELO TRANSPARENTE 900ML BRASILUX</v>
          </cell>
          <cell r="C1356" t="str">
            <v>BRASILUX</v>
          </cell>
          <cell r="E1356" t="str">
            <v>BRASILUX TINTAS TECNICAS LTDA</v>
          </cell>
          <cell r="F1356">
            <v>40003</v>
          </cell>
          <cell r="G1356" t="str">
            <v xml:space="preserve">BASES SISTEMA NO MACHINE </v>
          </cell>
        </row>
        <row r="1357">
          <cell r="A1357">
            <v>24339</v>
          </cell>
          <cell r="B1357" t="str">
            <v>BRASIMIX BU-AZUL CLARO 3,6L BRASILUX</v>
          </cell>
          <cell r="C1357" t="str">
            <v>BRASILUX</v>
          </cell>
          <cell r="E1357" t="str">
            <v>BRASILUX TINTAS TECNICAS LTDA</v>
          </cell>
          <cell r="F1357">
            <v>40003</v>
          </cell>
          <cell r="G1357" t="str">
            <v xml:space="preserve">BASES SISTEMA NO MACHINE </v>
          </cell>
        </row>
        <row r="1358">
          <cell r="A1358">
            <v>84628</v>
          </cell>
          <cell r="B1358" t="str">
            <v>BRASIMIX BU-AZUL CLARO 800ML BRASILUX</v>
          </cell>
          <cell r="C1358" t="str">
            <v>BRASILUX</v>
          </cell>
          <cell r="E1358" t="str">
            <v>BRASILUX TINTAS TECNICAS LTDA</v>
          </cell>
          <cell r="F1358">
            <v>40003</v>
          </cell>
          <cell r="G1358" t="str">
            <v xml:space="preserve">BASES SISTEMA NO MACHINE </v>
          </cell>
        </row>
        <row r="1359">
          <cell r="A1359">
            <v>24340</v>
          </cell>
          <cell r="B1359" t="str">
            <v>BRASIMIX BU-AZUL ESCURO 3,6L BRASILUX</v>
          </cell>
          <cell r="C1359" t="str">
            <v>BRASILUX</v>
          </cell>
          <cell r="E1359" t="str">
            <v>BRASILUX TINTAS TECNICAS LTDA</v>
          </cell>
          <cell r="F1359">
            <v>40003</v>
          </cell>
          <cell r="G1359" t="str">
            <v xml:space="preserve">BASES SISTEMA NO MACHINE </v>
          </cell>
        </row>
        <row r="1360">
          <cell r="A1360">
            <v>84629</v>
          </cell>
          <cell r="B1360" t="str">
            <v>BRASIMIX BU-AZUL ESCURO 800ML BRASILUX</v>
          </cell>
          <cell r="C1360" t="str">
            <v>BRASILUX</v>
          </cell>
          <cell r="E1360" t="str">
            <v>BRASILUX TINTAS TECNICAS LTDA</v>
          </cell>
          <cell r="F1360">
            <v>40003</v>
          </cell>
          <cell r="G1360" t="str">
            <v xml:space="preserve">BASES SISTEMA NO MACHINE </v>
          </cell>
        </row>
        <row r="1361">
          <cell r="A1361">
            <v>84627</v>
          </cell>
          <cell r="B1361" t="str">
            <v>BRASIMIX BU-BRANCO 800ML BRASILUX</v>
          </cell>
          <cell r="C1361" t="str">
            <v>BRASILUX</v>
          </cell>
          <cell r="E1361" t="str">
            <v>BRASILUX TINTAS TECNICAS LTDA</v>
          </cell>
          <cell r="F1361">
            <v>40003</v>
          </cell>
          <cell r="G1361" t="str">
            <v xml:space="preserve">BASES SISTEMA NO MACHINE </v>
          </cell>
        </row>
        <row r="1362">
          <cell r="A1362">
            <v>84495</v>
          </cell>
          <cell r="B1362" t="str">
            <v>BRASIMIX BU-BRANCO 900ML BRASILUX</v>
          </cell>
          <cell r="C1362" t="str">
            <v>BRASILUX</v>
          </cell>
          <cell r="E1362" t="str">
            <v>BRASILUX TINTAS TECNICAS LTDA</v>
          </cell>
          <cell r="F1362">
            <v>40003</v>
          </cell>
          <cell r="G1362" t="str">
            <v xml:space="preserve">BASES SISTEMA NO MACHINE </v>
          </cell>
        </row>
        <row r="1363">
          <cell r="A1363">
            <v>24338</v>
          </cell>
          <cell r="B1363" t="str">
            <v>BRASIMIX BU-BRANCO PURO 3,6L BRASILUX</v>
          </cell>
          <cell r="C1363" t="str">
            <v>BRASILUX</v>
          </cell>
          <cell r="E1363" t="str">
            <v>BRASILUX TINTAS TECNICAS LTDA</v>
          </cell>
          <cell r="F1363">
            <v>40003</v>
          </cell>
          <cell r="G1363" t="str">
            <v xml:space="preserve">BASES SISTEMA NO MACHINE </v>
          </cell>
        </row>
        <row r="1364">
          <cell r="A1364">
            <v>84644</v>
          </cell>
          <cell r="B1364" t="str">
            <v>BRASIMIX BU-FOSQUEANTE P/ PU 800ML BRASILUX</v>
          </cell>
          <cell r="C1364" t="str">
            <v>BRASILUX</v>
          </cell>
          <cell r="E1364" t="str">
            <v>BRASILUX TINTAS TECNICAS LTDA</v>
          </cell>
          <cell r="F1364">
            <v>40003</v>
          </cell>
          <cell r="G1364" t="str">
            <v xml:space="preserve">BASES SISTEMA NO MACHINE </v>
          </cell>
        </row>
        <row r="1365">
          <cell r="A1365">
            <v>24369</v>
          </cell>
          <cell r="B1365" t="str">
            <v>BRASIMIX BU-FOSQUEANTE P/ PU 900ML BRASILUX</v>
          </cell>
          <cell r="C1365" t="str">
            <v>BRASILUX</v>
          </cell>
          <cell r="E1365" t="str">
            <v>BRASILUX TINTAS TECNICAS LTDA</v>
          </cell>
          <cell r="F1365">
            <v>40003</v>
          </cell>
          <cell r="G1365" t="str">
            <v xml:space="preserve">BASES SISTEMA NO MACHINE </v>
          </cell>
        </row>
        <row r="1366">
          <cell r="A1366">
            <v>84642</v>
          </cell>
          <cell r="B1366" t="str">
            <v>BRASIMIX BU-FOSQUEANTE SINTETICO/LACA 800ML BRASILUX</v>
          </cell>
          <cell r="C1366" t="str">
            <v>BRASILUX</v>
          </cell>
          <cell r="E1366" t="str">
            <v>BRASILUX TINTAS TECNICAS LTDA</v>
          </cell>
          <cell r="F1366">
            <v>40003</v>
          </cell>
          <cell r="G1366" t="str">
            <v xml:space="preserve">BASES SISTEMA NO MACHINE </v>
          </cell>
        </row>
        <row r="1367">
          <cell r="A1367">
            <v>24370</v>
          </cell>
          <cell r="B1367" t="str">
            <v>BRASIMIX BU-FOSQUEANTE SINTETICO/LACA 900ML BRASILUX</v>
          </cell>
          <cell r="C1367" t="str">
            <v>BRASILUX</v>
          </cell>
          <cell r="E1367" t="str">
            <v>BRASILUX TINTAS TECNICAS LTDA</v>
          </cell>
          <cell r="F1367">
            <v>40003</v>
          </cell>
          <cell r="G1367" t="str">
            <v xml:space="preserve">BASES SISTEMA NO MACHINE </v>
          </cell>
        </row>
        <row r="1368">
          <cell r="A1368">
            <v>24352</v>
          </cell>
          <cell r="B1368" t="str">
            <v>BRASIMIX BU-LARANJA 3,6L BRASILUX</v>
          </cell>
          <cell r="C1368" t="str">
            <v>BRASILUX</v>
          </cell>
          <cell r="E1368" t="str">
            <v>BRASILUX TINTAS TECNICAS LTDA</v>
          </cell>
          <cell r="F1368">
            <v>40003</v>
          </cell>
          <cell r="G1368" t="str">
            <v xml:space="preserve">BASES SISTEMA NO MACHINE </v>
          </cell>
        </row>
        <row r="1369">
          <cell r="A1369">
            <v>84632</v>
          </cell>
          <cell r="B1369" t="str">
            <v>BRASIMIX BU-LARANJA 800ML BRASILUX</v>
          </cell>
          <cell r="C1369" t="str">
            <v>BRASILUX</v>
          </cell>
          <cell r="E1369" t="str">
            <v>BRASILUX TINTAS TECNICAS LTDA</v>
          </cell>
          <cell r="F1369">
            <v>40003</v>
          </cell>
          <cell r="G1369" t="str">
            <v xml:space="preserve">BASES SISTEMA NO MACHINE </v>
          </cell>
        </row>
        <row r="1370">
          <cell r="A1370">
            <v>24376</v>
          </cell>
          <cell r="B1370" t="str">
            <v>BRASIMIX BU-PRETO 3,6L BRASILUX</v>
          </cell>
          <cell r="C1370" t="str">
            <v>BRASILUX</v>
          </cell>
          <cell r="E1370" t="str">
            <v>BRASILUX TINTAS TECNICAS LTDA</v>
          </cell>
          <cell r="F1370">
            <v>40003</v>
          </cell>
          <cell r="G1370" t="str">
            <v xml:space="preserve">BASES SISTEMA NO MACHINE </v>
          </cell>
        </row>
        <row r="1371">
          <cell r="A1371">
            <v>84639</v>
          </cell>
          <cell r="B1371" t="str">
            <v>BRASIMIX BU-PRETO 800ML BRASILUX</v>
          </cell>
          <cell r="C1371" t="str">
            <v>BRASILUX</v>
          </cell>
          <cell r="E1371" t="str">
            <v>BRASILUX TINTAS TECNICAS LTDA</v>
          </cell>
          <cell r="F1371">
            <v>40003</v>
          </cell>
          <cell r="G1371" t="str">
            <v xml:space="preserve">BASES SISTEMA NO MACHINE </v>
          </cell>
        </row>
        <row r="1372">
          <cell r="A1372">
            <v>84494</v>
          </cell>
          <cell r="B1372" t="str">
            <v>BRASIMIX BU-PRETO PROFUNDO 3,6L BRASILUX</v>
          </cell>
          <cell r="C1372" t="str">
            <v>BRASILUX</v>
          </cell>
          <cell r="E1372" t="str">
            <v>BRASILUX TINTAS TECNICAS LTDA</v>
          </cell>
          <cell r="F1372">
            <v>40003</v>
          </cell>
          <cell r="G1372" t="str">
            <v xml:space="preserve">BASES SISTEMA NO MACHINE </v>
          </cell>
        </row>
        <row r="1373">
          <cell r="A1373">
            <v>84623</v>
          </cell>
          <cell r="B1373" t="str">
            <v>BRASIMIX BU-PRETO PROFUNDO 800ML BRASILUX</v>
          </cell>
          <cell r="C1373" t="str">
            <v>BRASILUX</v>
          </cell>
          <cell r="E1373" t="str">
            <v>BRASILUX TINTAS TECNICAS LTDA</v>
          </cell>
          <cell r="F1373">
            <v>40003</v>
          </cell>
          <cell r="G1373" t="str">
            <v xml:space="preserve">BASES SISTEMA NO MACHINE </v>
          </cell>
        </row>
        <row r="1374">
          <cell r="A1374">
            <v>24358</v>
          </cell>
          <cell r="B1374" t="str">
            <v>BRASIMIX BU-PRETO PROFUNDO 900ML BRASILUX</v>
          </cell>
          <cell r="C1374" t="str">
            <v>BRASILUX</v>
          </cell>
          <cell r="E1374" t="str">
            <v>BRASILUX TINTAS TECNICAS LTDA</v>
          </cell>
          <cell r="F1374">
            <v>40003</v>
          </cell>
          <cell r="G1374" t="str">
            <v xml:space="preserve">BASES SISTEMA NO MACHINE </v>
          </cell>
        </row>
        <row r="1375">
          <cell r="A1375">
            <v>84887</v>
          </cell>
          <cell r="B1375" t="str">
            <v>BRASIMIX BU-ROSA 3,6L BRASILUX</v>
          </cell>
          <cell r="C1375" t="str">
            <v>BRASILUX</v>
          </cell>
          <cell r="E1375" t="str">
            <v>BRASILUX TINTAS TECNICAS LTDA</v>
          </cell>
          <cell r="F1375">
            <v>40003</v>
          </cell>
          <cell r="G1375" t="str">
            <v xml:space="preserve">BASES SISTEMA NO MACHINE </v>
          </cell>
        </row>
        <row r="1376">
          <cell r="A1376">
            <v>84633</v>
          </cell>
          <cell r="B1376" t="str">
            <v>BRASIMIX BU-ROSA 800ML BRASILUX</v>
          </cell>
          <cell r="C1376" t="str">
            <v>BRASILUX</v>
          </cell>
          <cell r="E1376" t="str">
            <v>BRASILUX TINTAS TECNICAS LTDA</v>
          </cell>
          <cell r="F1376">
            <v>40003</v>
          </cell>
          <cell r="G1376" t="str">
            <v xml:space="preserve">BASES SISTEMA NO MACHINE </v>
          </cell>
        </row>
        <row r="1377">
          <cell r="A1377">
            <v>24361</v>
          </cell>
          <cell r="B1377" t="str">
            <v>BRASIMIX BU-ROSA 900ML BRASILUX</v>
          </cell>
          <cell r="C1377" t="str">
            <v>BRASILUX</v>
          </cell>
          <cell r="E1377" t="str">
            <v>BRASILUX TINTAS TECNICAS LTDA</v>
          </cell>
          <cell r="F1377">
            <v>40003</v>
          </cell>
          <cell r="G1377" t="str">
            <v xml:space="preserve">BASES SISTEMA NO MACHINE </v>
          </cell>
        </row>
        <row r="1378">
          <cell r="A1378">
            <v>24351</v>
          </cell>
          <cell r="B1378" t="str">
            <v>BRASIMIX BU-VERDE CLARO 3,6L BRASILUX</v>
          </cell>
          <cell r="C1378" t="str">
            <v>BRASILUX</v>
          </cell>
          <cell r="E1378" t="str">
            <v>BRASILUX TINTAS TECNICAS LTDA</v>
          </cell>
          <cell r="F1378">
            <v>40003</v>
          </cell>
          <cell r="G1378" t="str">
            <v xml:space="preserve">BASES SISTEMA NO MACHINE </v>
          </cell>
        </row>
        <row r="1379">
          <cell r="A1379">
            <v>84630</v>
          </cell>
          <cell r="B1379" t="str">
            <v>BRASIMIX BU-VERDE CLARO 800ML BRASILUX</v>
          </cell>
          <cell r="C1379" t="str">
            <v>BRASILUX</v>
          </cell>
          <cell r="E1379" t="str">
            <v>BRASILUX TINTAS TECNICAS LTDA</v>
          </cell>
          <cell r="F1379">
            <v>40003</v>
          </cell>
          <cell r="G1379" t="str">
            <v xml:space="preserve">BASES SISTEMA NO MACHINE </v>
          </cell>
        </row>
        <row r="1380">
          <cell r="A1380">
            <v>84886</v>
          </cell>
          <cell r="B1380" t="str">
            <v>BRASIMIX BU-VERDE ESCURO 3,6L BRASILUX</v>
          </cell>
          <cell r="C1380" t="str">
            <v>BRASILUX</v>
          </cell>
          <cell r="E1380" t="str">
            <v>BRASILUX TINTAS TECNICAS LTDA</v>
          </cell>
          <cell r="F1380">
            <v>40003</v>
          </cell>
          <cell r="G1380" t="str">
            <v xml:space="preserve">BASES SISTEMA NO MACHINE </v>
          </cell>
        </row>
        <row r="1381">
          <cell r="A1381">
            <v>84631</v>
          </cell>
          <cell r="B1381" t="str">
            <v>BRASIMIX BU-VERDE ESCURO 800ML BRASILUX</v>
          </cell>
          <cell r="C1381" t="str">
            <v>BRASILUX</v>
          </cell>
          <cell r="E1381" t="str">
            <v>BRASILUX TINTAS TECNICAS LTDA</v>
          </cell>
          <cell r="F1381">
            <v>40003</v>
          </cell>
          <cell r="G1381" t="str">
            <v xml:space="preserve">BASES SISTEMA NO MACHINE </v>
          </cell>
        </row>
        <row r="1382">
          <cell r="A1382">
            <v>24359</v>
          </cell>
          <cell r="B1382" t="str">
            <v>BRASIMIX BU-VERDE ESCURO 900ML BRASILUX</v>
          </cell>
          <cell r="C1382" t="str">
            <v>BRASILUX</v>
          </cell>
          <cell r="E1382" t="str">
            <v>BRASILUX TINTAS TECNICAS LTDA</v>
          </cell>
          <cell r="F1382">
            <v>40003</v>
          </cell>
          <cell r="G1382" t="str">
            <v xml:space="preserve">BASES SISTEMA NO MACHINE </v>
          </cell>
        </row>
        <row r="1383">
          <cell r="A1383">
            <v>84893</v>
          </cell>
          <cell r="B1383" t="str">
            <v>BRASIMIX BU-VERMELHO 3,6L BRASILUX</v>
          </cell>
          <cell r="C1383" t="str">
            <v>BRASILUX</v>
          </cell>
          <cell r="E1383" t="str">
            <v>BRASILUX TINTAS TECNICAS LTDA</v>
          </cell>
          <cell r="F1383">
            <v>40003</v>
          </cell>
          <cell r="G1383" t="str">
            <v xml:space="preserve">BASES SISTEMA NO MACHINE </v>
          </cell>
        </row>
        <row r="1384">
          <cell r="A1384">
            <v>84641</v>
          </cell>
          <cell r="B1384" t="str">
            <v>BRASIMIX BU-VERMELHO 800ML BRASILUX</v>
          </cell>
          <cell r="C1384" t="str">
            <v>BRASILUX</v>
          </cell>
          <cell r="E1384" t="str">
            <v>BRASILUX TINTAS TECNICAS LTDA</v>
          </cell>
          <cell r="F1384">
            <v>40003</v>
          </cell>
          <cell r="G1384" t="str">
            <v xml:space="preserve">BASES SISTEMA NO MACHINE </v>
          </cell>
        </row>
        <row r="1385">
          <cell r="A1385">
            <v>24368</v>
          </cell>
          <cell r="B1385" t="str">
            <v>BRASIMIX BU-VERMELHO 900ML BRASILUX</v>
          </cell>
          <cell r="C1385" t="str">
            <v>BRASILUX</v>
          </cell>
          <cell r="E1385" t="str">
            <v>BRASILUX TINTAS TECNICAS LTDA</v>
          </cell>
          <cell r="F1385">
            <v>40003</v>
          </cell>
          <cell r="G1385" t="str">
            <v xml:space="preserve">BASES SISTEMA NO MACHINE </v>
          </cell>
        </row>
        <row r="1386">
          <cell r="A1386">
            <v>84892</v>
          </cell>
          <cell r="B1386" t="str">
            <v>BRASIMIX BU-VERMELHO ESCURO 3,6L BRASILUX</v>
          </cell>
          <cell r="C1386" t="str">
            <v>BRASILUX</v>
          </cell>
          <cell r="E1386" t="str">
            <v>BRASILUX TINTAS TECNICAS LTDA</v>
          </cell>
          <cell r="F1386">
            <v>40003</v>
          </cell>
          <cell r="G1386" t="str">
            <v xml:space="preserve">BASES SISTEMA NO MACHINE </v>
          </cell>
        </row>
        <row r="1387">
          <cell r="A1387">
            <v>84640</v>
          </cell>
          <cell r="B1387" t="str">
            <v>BRASIMIX BU-VERMELHO ESCURO 800ML BRASILUX</v>
          </cell>
          <cell r="C1387" t="str">
            <v>BRASILUX</v>
          </cell>
          <cell r="E1387" t="str">
            <v>BRASILUX TINTAS TECNICAS LTDA</v>
          </cell>
          <cell r="F1387">
            <v>40003</v>
          </cell>
          <cell r="G1387" t="str">
            <v xml:space="preserve">BASES SISTEMA NO MACHINE </v>
          </cell>
        </row>
        <row r="1388">
          <cell r="A1388">
            <v>24367</v>
          </cell>
          <cell r="B1388" t="str">
            <v>BRASIMIX BU-VERMELHO ESCURO 900ML BRASILUX</v>
          </cell>
          <cell r="C1388" t="str">
            <v>BRASILUX</v>
          </cell>
          <cell r="E1388" t="str">
            <v>BRASILUX TINTAS TECNICAS LTDA</v>
          </cell>
          <cell r="F1388">
            <v>40003</v>
          </cell>
          <cell r="G1388" t="str">
            <v xml:space="preserve">BASES SISTEMA NO MACHINE </v>
          </cell>
        </row>
        <row r="1389">
          <cell r="A1389">
            <v>84636</v>
          </cell>
          <cell r="B1389" t="str">
            <v>BRASIMIX BU-VERMELHO OXIDO 3,6L BRASILUX</v>
          </cell>
          <cell r="C1389" t="str">
            <v>BRASILUX</v>
          </cell>
          <cell r="E1389" t="str">
            <v>BRASILUX TINTAS TECNICAS LTDA</v>
          </cell>
          <cell r="F1389">
            <v>40003</v>
          </cell>
          <cell r="G1389" t="str">
            <v xml:space="preserve">BASES SISTEMA NO MACHINE </v>
          </cell>
        </row>
        <row r="1390">
          <cell r="A1390">
            <v>85272</v>
          </cell>
          <cell r="B1390" t="str">
            <v>BRASIMIX BU-VERMELHO OXIDO 800ML BRASILUX</v>
          </cell>
          <cell r="C1390" t="str">
            <v>BRASILUX</v>
          </cell>
          <cell r="E1390" t="str">
            <v>BRASILUX TINTAS TECNICAS LTDA</v>
          </cell>
          <cell r="F1390">
            <v>40003</v>
          </cell>
          <cell r="G1390" t="str">
            <v xml:space="preserve">BASES SISTEMA NO MACHINE </v>
          </cell>
        </row>
        <row r="1391">
          <cell r="A1391">
            <v>24364</v>
          </cell>
          <cell r="B1391" t="str">
            <v>BRASIMIX BU-VERMELHO OXIDO 900ML BRASILUX</v>
          </cell>
          <cell r="C1391" t="str">
            <v>BRASILUX</v>
          </cell>
          <cell r="E1391" t="str">
            <v>BRASILUX TINTAS TECNICAS LTDA</v>
          </cell>
          <cell r="F1391">
            <v>40003</v>
          </cell>
          <cell r="G1391" t="str">
            <v xml:space="preserve">BASES SISTEMA NO MACHINE </v>
          </cell>
        </row>
        <row r="1392">
          <cell r="A1392">
            <v>84888</v>
          </cell>
          <cell r="B1392" t="str">
            <v>BRASIMIX BU-VERMELHO RUBI 3,6L BRASILUX</v>
          </cell>
          <cell r="C1392" t="str">
            <v>BRASILUX</v>
          </cell>
          <cell r="E1392" t="str">
            <v>BRASILUX TINTAS TECNICAS LTDA</v>
          </cell>
          <cell r="F1392">
            <v>40003</v>
          </cell>
          <cell r="G1392" t="str">
            <v xml:space="preserve">BASES SISTEMA NO MACHINE </v>
          </cell>
        </row>
        <row r="1393">
          <cell r="A1393">
            <v>84634</v>
          </cell>
          <cell r="B1393" t="str">
            <v>BRASIMIX BU-VERMELHO RUBI 800ML BRASILUX</v>
          </cell>
          <cell r="C1393" t="str">
            <v>BRASILUX</v>
          </cell>
          <cell r="E1393" t="str">
            <v>BRASILUX TINTAS TECNICAS LTDA</v>
          </cell>
          <cell r="F1393">
            <v>40003</v>
          </cell>
          <cell r="G1393" t="str">
            <v xml:space="preserve">BASES SISTEMA NO MACHINE </v>
          </cell>
        </row>
        <row r="1394">
          <cell r="A1394">
            <v>24362</v>
          </cell>
          <cell r="B1394" t="str">
            <v>BRASIMIX BU-VERMELHO RUBI 900ML BRASILUX</v>
          </cell>
          <cell r="C1394" t="str">
            <v>BRASILUX</v>
          </cell>
          <cell r="E1394" t="str">
            <v>BRASILUX TINTAS TECNICAS LTDA</v>
          </cell>
          <cell r="F1394">
            <v>40003</v>
          </cell>
          <cell r="G1394" t="str">
            <v xml:space="preserve">BASES SISTEMA NO MACHINE </v>
          </cell>
        </row>
        <row r="1395">
          <cell r="A1395">
            <v>84891</v>
          </cell>
          <cell r="B1395" t="str">
            <v>BRASIMIX BU-VERMELHO VIVO 3,6L BRASILUX</v>
          </cell>
          <cell r="C1395" t="str">
            <v>BRASILUX</v>
          </cell>
          <cell r="E1395" t="str">
            <v>BRASILUX TINTAS TECNICAS LTDA</v>
          </cell>
          <cell r="F1395">
            <v>40003</v>
          </cell>
          <cell r="G1395" t="str">
            <v xml:space="preserve">BASES SISTEMA NO MACHINE </v>
          </cell>
        </row>
        <row r="1396">
          <cell r="A1396">
            <v>84638</v>
          </cell>
          <cell r="B1396" t="str">
            <v>BRASIMIX BU-VERMELHO VIVO 800ML BRASILUX</v>
          </cell>
          <cell r="C1396" t="str">
            <v>BRASILUX</v>
          </cell>
          <cell r="E1396" t="str">
            <v>BRASILUX TINTAS TECNICAS LTDA</v>
          </cell>
          <cell r="F1396">
            <v>40003</v>
          </cell>
          <cell r="G1396" t="str">
            <v xml:space="preserve">BASES SISTEMA NO MACHINE </v>
          </cell>
        </row>
        <row r="1397">
          <cell r="A1397">
            <v>24366</v>
          </cell>
          <cell r="B1397" t="str">
            <v>BRASIMIX BU-VERMELHO VIVO 900ML BRASILUX</v>
          </cell>
          <cell r="C1397" t="str">
            <v>BRASILUX</v>
          </cell>
          <cell r="E1397" t="str">
            <v>BRASILUX TINTAS TECNICAS LTDA</v>
          </cell>
          <cell r="F1397">
            <v>40003</v>
          </cell>
          <cell r="G1397" t="str">
            <v xml:space="preserve">BASES SISTEMA NO MACHINE </v>
          </cell>
        </row>
        <row r="1398">
          <cell r="A1398">
            <v>84890</v>
          </cell>
          <cell r="B1398" t="str">
            <v>BRASIMIX BU-VIOLETA 3,6L BRASILUX</v>
          </cell>
          <cell r="C1398" t="str">
            <v>BRASILUX</v>
          </cell>
          <cell r="E1398" t="str">
            <v>BRASILUX TINTAS TECNICAS LTDA</v>
          </cell>
          <cell r="F1398">
            <v>40003</v>
          </cell>
          <cell r="G1398" t="str">
            <v xml:space="preserve">BASES SISTEMA NO MACHINE </v>
          </cell>
        </row>
        <row r="1399">
          <cell r="A1399">
            <v>84637</v>
          </cell>
          <cell r="B1399" t="str">
            <v>BRASIMIX BU-VIOLETA 800ML BRASILUX</v>
          </cell>
          <cell r="C1399" t="str">
            <v>BRASILUX</v>
          </cell>
          <cell r="E1399" t="str">
            <v>BRASILUX TINTAS TECNICAS LTDA</v>
          </cell>
          <cell r="F1399">
            <v>40003</v>
          </cell>
          <cell r="G1399" t="str">
            <v xml:space="preserve">BASES SISTEMA NO MACHINE </v>
          </cell>
        </row>
        <row r="1400">
          <cell r="A1400">
            <v>24365</v>
          </cell>
          <cell r="B1400" t="str">
            <v>BRASIMIX BU-VIOLETA 900ML BRASILUX</v>
          </cell>
          <cell r="C1400" t="str">
            <v>BRASILUX</v>
          </cell>
          <cell r="E1400" t="str">
            <v>BRASILUX TINTAS TECNICAS LTDA</v>
          </cell>
          <cell r="F1400">
            <v>40003</v>
          </cell>
          <cell r="G1400" t="str">
            <v xml:space="preserve">BASES SISTEMA NO MACHINE </v>
          </cell>
        </row>
        <row r="1401">
          <cell r="A1401">
            <v>24372</v>
          </cell>
          <cell r="B1401" t="str">
            <v>BRASIMIX EMBALAGEM 3,6L BRASILUX</v>
          </cell>
          <cell r="C1401" t="str">
            <v>BRASILUX</v>
          </cell>
          <cell r="E1401" t="str">
            <v>BRASILUX TINTAS TECNICAS LTDA</v>
          </cell>
          <cell r="F1401">
            <v>20029</v>
          </cell>
          <cell r="G1401" t="str">
            <v>EMBALAGEM</v>
          </cell>
        </row>
        <row r="1402">
          <cell r="A1402">
            <v>24371</v>
          </cell>
          <cell r="B1402" t="str">
            <v>BRASIMIX EMBALAGEM 900ML BRASILUX</v>
          </cell>
          <cell r="C1402" t="str">
            <v>BRASILUX</v>
          </cell>
          <cell r="E1402" t="str">
            <v>BRASILUX TINTAS TECNICAS LTDA</v>
          </cell>
          <cell r="F1402">
            <v>20029</v>
          </cell>
          <cell r="G1402" t="str">
            <v>EMBALAGEM</v>
          </cell>
        </row>
        <row r="1403">
          <cell r="A1403">
            <v>84583</v>
          </cell>
          <cell r="B1403" t="str">
            <v>BRASIMIX IMOBILIARIO-AMARELO RT 900ML BRASILUX</v>
          </cell>
          <cell r="C1403" t="str">
            <v>BRASILUX</v>
          </cell>
          <cell r="E1403" t="str">
            <v>BRASILUX TINTAS TECNICAS LTDA</v>
          </cell>
          <cell r="F1403">
            <v>30015</v>
          </cell>
          <cell r="G1403" t="str">
            <v>PIGMENTOS IMOBILIÁRIOS</v>
          </cell>
        </row>
        <row r="1404">
          <cell r="A1404">
            <v>84584</v>
          </cell>
          <cell r="B1404" t="str">
            <v>BRASIMIX IMOBILIARIO-AMARELO US 900ML BRASILUX</v>
          </cell>
          <cell r="C1404" t="str">
            <v>BRASILUX</v>
          </cell>
          <cell r="E1404" t="str">
            <v>BRASILUX TINTAS TECNICAS LTDA</v>
          </cell>
          <cell r="F1404">
            <v>30015</v>
          </cell>
          <cell r="G1404" t="str">
            <v>PIGMENTOS IMOBILIÁRIOS</v>
          </cell>
        </row>
        <row r="1405">
          <cell r="A1405">
            <v>84586</v>
          </cell>
          <cell r="B1405" t="str">
            <v>BRASIMIX IMOBILIARIO-AMARELO ZC 900ML BRASILUX</v>
          </cell>
          <cell r="C1405" t="str">
            <v>BRASILUX</v>
          </cell>
          <cell r="E1405" t="str">
            <v>BRASILUX TINTAS TECNICAS LTDA</v>
          </cell>
          <cell r="F1405">
            <v>30015</v>
          </cell>
          <cell r="G1405" t="str">
            <v>PIGMENTOS IMOBILIÁRIOS</v>
          </cell>
        </row>
        <row r="1406">
          <cell r="A1406">
            <v>84585</v>
          </cell>
          <cell r="B1406" t="str">
            <v>BRASIMIX IMOBILIARIO-AMARELO ZT 900ML BRASILUX</v>
          </cell>
          <cell r="C1406" t="str">
            <v>BRASILUX</v>
          </cell>
          <cell r="E1406" t="str">
            <v>BRASILUX TINTAS TECNICAS LTDA</v>
          </cell>
          <cell r="F1406">
            <v>30015</v>
          </cell>
          <cell r="G1406" t="str">
            <v>PIGMENTOS IMOBILIÁRIOS</v>
          </cell>
        </row>
        <row r="1407">
          <cell r="A1407">
            <v>84587</v>
          </cell>
          <cell r="B1407" t="str">
            <v>BRASIMIX IMOBILIARIO-AZUL MS 900ML BRASILUX</v>
          </cell>
          <cell r="C1407" t="str">
            <v>BRASILUX</v>
          </cell>
          <cell r="E1407" t="str">
            <v>BRASILUX TINTAS TECNICAS LTDA</v>
          </cell>
          <cell r="F1407">
            <v>30015</v>
          </cell>
          <cell r="G1407" t="str">
            <v>PIGMENTOS IMOBILIÁRIOS</v>
          </cell>
        </row>
        <row r="1408">
          <cell r="A1408">
            <v>84588</v>
          </cell>
          <cell r="B1408" t="str">
            <v>BRASIMIX IMOBILIARIO-BRANCO XT 900ML BRASILUX</v>
          </cell>
          <cell r="C1408" t="str">
            <v>BRASILUX</v>
          </cell>
          <cell r="E1408" t="str">
            <v>BRASILUX TINTAS TECNICAS LTDA</v>
          </cell>
          <cell r="F1408">
            <v>30015</v>
          </cell>
          <cell r="G1408" t="str">
            <v>PIGMENTOS IMOBILIÁRIOS</v>
          </cell>
        </row>
        <row r="1409">
          <cell r="A1409">
            <v>84589</v>
          </cell>
          <cell r="B1409" t="str">
            <v>BRASIMIX IMOBILIARIO-PRETO TT 900ML BRASILUX</v>
          </cell>
          <cell r="C1409" t="str">
            <v>BRASILUX</v>
          </cell>
          <cell r="E1409" t="str">
            <v>BRASILUX TINTAS TECNICAS LTDA</v>
          </cell>
          <cell r="F1409">
            <v>30015</v>
          </cell>
          <cell r="G1409" t="str">
            <v>PIGMENTOS IMOBILIÁRIOS</v>
          </cell>
        </row>
        <row r="1410">
          <cell r="A1410">
            <v>84594</v>
          </cell>
          <cell r="B1410" t="str">
            <v>BRASIMIX IMOBILIARIO-ROSA MM 900ML BRASILUX</v>
          </cell>
          <cell r="C1410" t="str">
            <v>BRASILUX</v>
          </cell>
          <cell r="E1410" t="str">
            <v>BRASILUX TINTAS TECNICAS LTDA</v>
          </cell>
          <cell r="F1410">
            <v>30015</v>
          </cell>
          <cell r="G1410" t="str">
            <v>PIGMENTOS IMOBILIÁRIOS</v>
          </cell>
        </row>
        <row r="1411">
          <cell r="A1411">
            <v>84590</v>
          </cell>
          <cell r="B1411" t="str">
            <v>BRASIMIX IMOBILIARIO-VERDE LS 900ML BRASILUX</v>
          </cell>
          <cell r="C1411" t="str">
            <v>BRASILUX</v>
          </cell>
          <cell r="E1411" t="str">
            <v>BRASILUX TINTAS TECNICAS LTDA</v>
          </cell>
          <cell r="F1411">
            <v>30015</v>
          </cell>
          <cell r="G1411" t="str">
            <v>PIGMENTOS IMOBILIÁRIOS</v>
          </cell>
        </row>
        <row r="1412">
          <cell r="A1412">
            <v>84591</v>
          </cell>
          <cell r="B1412" t="str">
            <v>BRASIMIX IMOBILIARIO-VERMELHO RS 900ML BRASILUX</v>
          </cell>
          <cell r="C1412" t="str">
            <v>BRASILUX</v>
          </cell>
          <cell r="E1412" t="str">
            <v>BRASILUX TINTAS TECNICAS LTDA</v>
          </cell>
          <cell r="F1412">
            <v>30015</v>
          </cell>
          <cell r="G1412" t="str">
            <v>PIGMENTOS IMOBILIÁRIOS</v>
          </cell>
        </row>
        <row r="1413">
          <cell r="A1413">
            <v>84592</v>
          </cell>
          <cell r="B1413" t="str">
            <v>BRASIMIX IMOBILIARIO-VERMELHO VT 900ML BRASILUX</v>
          </cell>
          <cell r="C1413" t="str">
            <v>BRASILUX</v>
          </cell>
          <cell r="E1413" t="str">
            <v>BRASILUX TINTAS TECNICAS LTDA</v>
          </cell>
          <cell r="F1413">
            <v>30015</v>
          </cell>
          <cell r="G1413" t="str">
            <v>PIGMENTOS IMOBILIÁRIOS</v>
          </cell>
        </row>
        <row r="1414">
          <cell r="A1414">
            <v>84593</v>
          </cell>
          <cell r="B1414" t="str">
            <v>BRASIMIX IMOBILIARIO-VIOLETA FT 900ML BRASILUX</v>
          </cell>
          <cell r="C1414" t="str">
            <v>BRASILUX</v>
          </cell>
          <cell r="E1414" t="str">
            <v>BRASILUX TINTAS TECNICAS LTDA</v>
          </cell>
          <cell r="F1414">
            <v>30015</v>
          </cell>
          <cell r="G1414" t="str">
            <v>PIGMENTOS IMOBILIÁRIOS</v>
          </cell>
        </row>
        <row r="1415">
          <cell r="A1415">
            <v>85438</v>
          </cell>
          <cell r="B1415" t="str">
            <v>BRASIMIX PREMIUM-AMARELO CROMO 900ML BRASILUX</v>
          </cell>
          <cell r="C1415" t="str">
            <v>BRASILUX</v>
          </cell>
          <cell r="E1415" t="str">
            <v>BRASILUX TINTAS TECNICAS LTDA</v>
          </cell>
          <cell r="F1415">
            <v>40005</v>
          </cell>
          <cell r="G1415" t="str">
            <v>BASES NO MACHINE PREMIUM</v>
          </cell>
        </row>
        <row r="1416">
          <cell r="A1416">
            <v>85427</v>
          </cell>
          <cell r="B1416" t="str">
            <v>BRASIMIX PREMIUM-AMARELO LIMAO 900ML BRASILUX</v>
          </cell>
          <cell r="C1416" t="str">
            <v>BRASILUX</v>
          </cell>
          <cell r="E1416" t="str">
            <v>BRASILUX TINTAS TECNICAS LTDA</v>
          </cell>
          <cell r="F1416">
            <v>40005</v>
          </cell>
          <cell r="G1416" t="str">
            <v>BASES NO MACHINE PREMIUM</v>
          </cell>
        </row>
        <row r="1417">
          <cell r="A1417">
            <v>85426</v>
          </cell>
          <cell r="B1417" t="str">
            <v>BRASIMIX PREMIUM-AMARELO OURO 800ML BRASILUX</v>
          </cell>
          <cell r="C1417" t="str">
            <v>BRASILUX</v>
          </cell>
          <cell r="E1417" t="str">
            <v>BRASILUX TINTAS TECNICAS LTDA</v>
          </cell>
          <cell r="F1417">
            <v>40005</v>
          </cell>
          <cell r="G1417" t="str">
            <v>BASES NO MACHINE PREMIUM</v>
          </cell>
        </row>
        <row r="1418">
          <cell r="A1418">
            <v>85439</v>
          </cell>
          <cell r="B1418" t="str">
            <v>BRASIMIX PREMIUM-AMARELO OXIDO 900ML BRASILUX</v>
          </cell>
          <cell r="C1418" t="str">
            <v>BRASILUX</v>
          </cell>
          <cell r="E1418" t="str">
            <v>BRASILUX TINTAS TECNICAS LTDA</v>
          </cell>
          <cell r="F1418">
            <v>40005</v>
          </cell>
          <cell r="G1418" t="str">
            <v>BASES NO MACHINE PREMIUM</v>
          </cell>
        </row>
        <row r="1419">
          <cell r="A1419">
            <v>85428</v>
          </cell>
          <cell r="B1419" t="str">
            <v>BRASIMIX PREMIUM-AZUL CLARO 800ML BRASILUX</v>
          </cell>
          <cell r="C1419" t="str">
            <v>BRASILUX</v>
          </cell>
          <cell r="E1419" t="str">
            <v>BRASILUX TINTAS TECNICAS LTDA</v>
          </cell>
          <cell r="F1419">
            <v>40005</v>
          </cell>
          <cell r="G1419" t="str">
            <v>BASES NO MACHINE PREMIUM</v>
          </cell>
        </row>
        <row r="1420">
          <cell r="A1420">
            <v>85429</v>
          </cell>
          <cell r="B1420" t="str">
            <v>BRASIMIX PREMIUM-AZUL MEDIO 900ML BRASILUX</v>
          </cell>
          <cell r="C1420" t="str">
            <v>BRASILUX</v>
          </cell>
          <cell r="E1420" t="str">
            <v>BRASILUX TINTAS TECNICAS LTDA</v>
          </cell>
          <cell r="F1420">
            <v>40005</v>
          </cell>
          <cell r="G1420" t="str">
            <v>BASES NO MACHINE PREMIUM</v>
          </cell>
        </row>
        <row r="1421">
          <cell r="A1421">
            <v>85430</v>
          </cell>
          <cell r="B1421" t="str">
            <v>BRASIMIX PREMIUM-BRANCO 3,6L BRASILUX</v>
          </cell>
          <cell r="C1421" t="str">
            <v>BRASILUX</v>
          </cell>
          <cell r="E1421" t="str">
            <v>BRASILUX TINTAS TECNICAS LTDA</v>
          </cell>
          <cell r="F1421">
            <v>40005</v>
          </cell>
          <cell r="G1421" t="str">
            <v>BASES NO MACHINE PREMIUM</v>
          </cell>
        </row>
        <row r="1422">
          <cell r="A1422">
            <v>85431</v>
          </cell>
          <cell r="B1422" t="str">
            <v>BRASIMIX PREMIUM-LARANJA 900ML BRASILUX</v>
          </cell>
          <cell r="C1422" t="str">
            <v>BRASILUX</v>
          </cell>
          <cell r="E1422" t="str">
            <v>BRASILUX TINTAS TECNICAS LTDA</v>
          </cell>
          <cell r="F1422">
            <v>40005</v>
          </cell>
          <cell r="G1422" t="str">
            <v>BASES NO MACHINE PREMIUM</v>
          </cell>
        </row>
        <row r="1423">
          <cell r="A1423">
            <v>85442</v>
          </cell>
          <cell r="B1423" t="str">
            <v>BRASIMIX PREMIUM-PRETO 3,6L BRASILUX</v>
          </cell>
          <cell r="C1423" t="str">
            <v>BRASILUX</v>
          </cell>
          <cell r="E1423" t="str">
            <v>BRASILUX TINTAS TECNICAS LTDA</v>
          </cell>
          <cell r="F1423">
            <v>40005</v>
          </cell>
          <cell r="G1423" t="str">
            <v>BASES NO MACHINE PREMIUM</v>
          </cell>
        </row>
        <row r="1424">
          <cell r="A1424">
            <v>85432</v>
          </cell>
          <cell r="B1424" t="str">
            <v>BRASIMIX PREMIUM-PRETO PROFUNDO 3,6L BRASILUX</v>
          </cell>
          <cell r="C1424" t="str">
            <v>BRASILUX</v>
          </cell>
          <cell r="E1424" t="str">
            <v>BRASILUX TINTAS TECNICAS LTDA</v>
          </cell>
          <cell r="F1424">
            <v>40005</v>
          </cell>
          <cell r="G1424" t="str">
            <v>BASES NO MACHINE PREMIUM</v>
          </cell>
        </row>
        <row r="1425">
          <cell r="A1425">
            <v>85433</v>
          </cell>
          <cell r="B1425" t="str">
            <v>BRASIMIX PREMIUM-ROSA 900ML BRASILUX</v>
          </cell>
          <cell r="C1425" t="str">
            <v>BRASILUX</v>
          </cell>
          <cell r="E1425" t="str">
            <v>BRASILUX TINTAS TECNICAS LTDA</v>
          </cell>
          <cell r="F1425">
            <v>40005</v>
          </cell>
          <cell r="G1425" t="str">
            <v>BASES NO MACHINE PREMIUM</v>
          </cell>
        </row>
        <row r="1426">
          <cell r="A1426">
            <v>85440</v>
          </cell>
          <cell r="B1426" t="str">
            <v>BRASIMIX PREMIUM-VERDE AZULADO 900ML BRASILUX</v>
          </cell>
          <cell r="C1426" t="str">
            <v>BRASILUX</v>
          </cell>
          <cell r="E1426" t="str">
            <v>BRASILUX TINTAS TECNICAS LTDA</v>
          </cell>
          <cell r="F1426">
            <v>40005</v>
          </cell>
          <cell r="G1426" t="str">
            <v>BASES NO MACHINE PREMIUM</v>
          </cell>
        </row>
        <row r="1427">
          <cell r="A1427">
            <v>85434</v>
          </cell>
          <cell r="B1427" t="str">
            <v>BRASIMIX PREMIUM-VERDE ESCURO 800ML BRASILUX</v>
          </cell>
          <cell r="C1427" t="str">
            <v>BRASILUX</v>
          </cell>
          <cell r="E1427" t="str">
            <v>BRASILUX TINTAS TECNICAS LTDA</v>
          </cell>
          <cell r="F1427">
            <v>40005</v>
          </cell>
          <cell r="G1427" t="str">
            <v>BASES NO MACHINE PREMIUM</v>
          </cell>
        </row>
        <row r="1428">
          <cell r="A1428">
            <v>85441</v>
          </cell>
          <cell r="B1428" t="str">
            <v>BRASIMIX PREMIUM-VERMELHO OXIDO 900ML BRASILUX</v>
          </cell>
          <cell r="C1428" t="str">
            <v>BRASILUX</v>
          </cell>
          <cell r="E1428" t="str">
            <v>BRASILUX TINTAS TECNICAS LTDA</v>
          </cell>
          <cell r="F1428">
            <v>40005</v>
          </cell>
          <cell r="G1428" t="str">
            <v>BASES NO MACHINE PREMIUM</v>
          </cell>
        </row>
        <row r="1429">
          <cell r="A1429">
            <v>85436</v>
          </cell>
          <cell r="B1429" t="str">
            <v>BRASIMIX PREMIUM-VERMELHO RUBI 900ML BRASILUX</v>
          </cell>
          <cell r="C1429" t="str">
            <v>BRASILUX</v>
          </cell>
          <cell r="E1429" t="str">
            <v>BRASILUX TINTAS TECNICAS LTDA</v>
          </cell>
          <cell r="F1429">
            <v>40005</v>
          </cell>
          <cell r="G1429" t="str">
            <v>BASES NO MACHINE PREMIUM</v>
          </cell>
        </row>
        <row r="1430">
          <cell r="A1430">
            <v>85435</v>
          </cell>
          <cell r="B1430" t="str">
            <v>BRASIMIX PREMIUM-VERMELHO VIVO 900ML BRASILUX</v>
          </cell>
          <cell r="C1430" t="str">
            <v>BRASILUX</v>
          </cell>
          <cell r="E1430" t="str">
            <v>BRASILUX TINTAS TECNICAS LTDA</v>
          </cell>
          <cell r="F1430">
            <v>40005</v>
          </cell>
          <cell r="G1430" t="str">
            <v>BASES NO MACHINE PREMIUM</v>
          </cell>
        </row>
        <row r="1431">
          <cell r="A1431">
            <v>85437</v>
          </cell>
          <cell r="B1431" t="str">
            <v>BRASIMIX PREMIUM-VIOLETA  AVERMELHADA 900ML BRASILUX</v>
          </cell>
          <cell r="C1431" t="str">
            <v>BRASILUX</v>
          </cell>
          <cell r="E1431" t="str">
            <v>BRASILUX TINTAS TECNICAS LTDA</v>
          </cell>
          <cell r="F1431">
            <v>40005</v>
          </cell>
          <cell r="G1431" t="str">
            <v>BASES NO MACHINE PREMIUM</v>
          </cell>
        </row>
        <row r="1432">
          <cell r="A1432">
            <v>84330</v>
          </cell>
          <cell r="B1432" t="str">
            <v>BRASIMOB ESMALTE BRANCO GELO 3,6L BRASILUX</v>
          </cell>
          <cell r="C1432" t="str">
            <v>BRASILUX</v>
          </cell>
          <cell r="E1432" t="str">
            <v>BRASILUX TINTAS TECNICAS LTDA</v>
          </cell>
          <cell r="F1432">
            <v>40001</v>
          </cell>
          <cell r="G1432" t="str">
            <v>ESMALTES</v>
          </cell>
        </row>
        <row r="1433">
          <cell r="A1433">
            <v>84356</v>
          </cell>
          <cell r="B1433" t="str">
            <v>BRASIMOB ESMALTE BRANCO GELO 900ML BRASILUX</v>
          </cell>
          <cell r="C1433" t="str">
            <v>BRASILUX</v>
          </cell>
          <cell r="E1433" t="str">
            <v>BRASILUX TINTAS TECNICAS LTDA</v>
          </cell>
          <cell r="F1433">
            <v>40001</v>
          </cell>
          <cell r="G1433" t="str">
            <v>ESMALTES</v>
          </cell>
        </row>
        <row r="1434">
          <cell r="A1434">
            <v>84130</v>
          </cell>
          <cell r="B1434" t="str">
            <v>BRASIMOB-ALUMINIO 225ML BRASILUX</v>
          </cell>
          <cell r="C1434" t="str">
            <v>BRASILUX</v>
          </cell>
          <cell r="E1434" t="str">
            <v>BRASILUX TINTAS TECNICAS LTDA</v>
          </cell>
          <cell r="F1434">
            <v>40001</v>
          </cell>
          <cell r="G1434" t="str">
            <v>ESMALTES</v>
          </cell>
        </row>
        <row r="1435">
          <cell r="A1435">
            <v>84324</v>
          </cell>
          <cell r="B1435" t="str">
            <v>BRASIMOB-ALUMINIO 3,6L BRASILUX</v>
          </cell>
          <cell r="C1435" t="str">
            <v>BRASILUX</v>
          </cell>
          <cell r="E1435" t="str">
            <v>BRASILUX TINTAS TECNICAS LTDA</v>
          </cell>
          <cell r="F1435">
            <v>40001</v>
          </cell>
          <cell r="G1435" t="str">
            <v>ESMALTES</v>
          </cell>
        </row>
        <row r="1436">
          <cell r="A1436">
            <v>84349</v>
          </cell>
          <cell r="B1436" t="str">
            <v>BRASIMOB-ALUMINIO 900ML BRASILUX</v>
          </cell>
          <cell r="C1436" t="str">
            <v>BRASILUX</v>
          </cell>
          <cell r="E1436" t="str">
            <v>BRASILUX TINTAS TECNICAS LTDA</v>
          </cell>
          <cell r="F1436">
            <v>40001</v>
          </cell>
          <cell r="G1436" t="str">
            <v>ESMALTES</v>
          </cell>
        </row>
        <row r="1437">
          <cell r="A1437">
            <v>84131</v>
          </cell>
          <cell r="B1437" t="str">
            <v>BRASIMOB-AMARELO OURO 225ML BRASILUX</v>
          </cell>
          <cell r="C1437" t="str">
            <v>BRASILUX</v>
          </cell>
          <cell r="E1437" t="str">
            <v>BRASILUX TINTAS TECNICAS LTDA</v>
          </cell>
          <cell r="F1437">
            <v>40001</v>
          </cell>
          <cell r="G1437" t="str">
            <v>ESMALTES</v>
          </cell>
        </row>
        <row r="1438">
          <cell r="A1438">
            <v>84325</v>
          </cell>
          <cell r="B1438" t="str">
            <v>BRASIMOB-AMARELO OURO 3,6L BRASILUX</v>
          </cell>
          <cell r="C1438" t="str">
            <v>BRASILUX</v>
          </cell>
          <cell r="E1438" t="str">
            <v>BRASILUX TINTAS TECNICAS LTDA</v>
          </cell>
          <cell r="F1438">
            <v>40001</v>
          </cell>
          <cell r="G1438" t="str">
            <v>ESMALTES</v>
          </cell>
        </row>
        <row r="1439">
          <cell r="A1439">
            <v>84350</v>
          </cell>
          <cell r="B1439" t="str">
            <v>BRASIMOB-AMARELO OURO 900ML BRASILUX</v>
          </cell>
          <cell r="C1439" t="str">
            <v>BRASILUX</v>
          </cell>
          <cell r="E1439" t="str">
            <v>BRASILUX TINTAS TECNICAS LTDA</v>
          </cell>
          <cell r="F1439">
            <v>40001</v>
          </cell>
          <cell r="G1439" t="str">
            <v>ESMALTES</v>
          </cell>
        </row>
        <row r="1440">
          <cell r="A1440">
            <v>84800</v>
          </cell>
          <cell r="B1440" t="str">
            <v>BRASIMOB-AMARELO SEGURANCA 18L BRASILUX</v>
          </cell>
          <cell r="C1440" t="str">
            <v>BRASILUX</v>
          </cell>
          <cell r="E1440" t="str">
            <v>BRASILUX TINTAS TECNICAS LTDA</v>
          </cell>
          <cell r="F1440">
            <v>40001</v>
          </cell>
          <cell r="G1440" t="str">
            <v>ESMALTES</v>
          </cell>
        </row>
        <row r="1441">
          <cell r="A1441">
            <v>84351</v>
          </cell>
          <cell r="B1441" t="str">
            <v>BRASIMOB-AMARELO SEGURANCA 3,6L BRASILUX</v>
          </cell>
          <cell r="C1441" t="str">
            <v>BRASILUX</v>
          </cell>
          <cell r="E1441" t="str">
            <v>BRASILUX TINTAS TECNICAS LTDA</v>
          </cell>
          <cell r="F1441">
            <v>40001</v>
          </cell>
          <cell r="G1441" t="str">
            <v>ESMALTES</v>
          </cell>
        </row>
        <row r="1442">
          <cell r="A1442">
            <v>84326</v>
          </cell>
          <cell r="B1442" t="str">
            <v>BRASIMOB-AREIA 3,6L BRASILUX</v>
          </cell>
          <cell r="C1442" t="str">
            <v>BRASILUX</v>
          </cell>
          <cell r="E1442" t="str">
            <v>BRASILUX TINTAS TECNICAS LTDA</v>
          </cell>
          <cell r="F1442">
            <v>40001</v>
          </cell>
          <cell r="G1442" t="str">
            <v>ESMALTES</v>
          </cell>
        </row>
        <row r="1443">
          <cell r="A1443">
            <v>84352</v>
          </cell>
          <cell r="B1443" t="str">
            <v>BRASIMOB-AREIA 900ML BRASILUX</v>
          </cell>
          <cell r="C1443" t="str">
            <v>BRASILUX</v>
          </cell>
          <cell r="E1443" t="str">
            <v>BRASILUX TINTAS TECNICAS LTDA</v>
          </cell>
          <cell r="F1443">
            <v>40001</v>
          </cell>
          <cell r="G1443" t="str">
            <v>ESMALTES</v>
          </cell>
        </row>
        <row r="1444">
          <cell r="A1444">
            <v>84327</v>
          </cell>
          <cell r="B1444" t="str">
            <v>BRASIMOB-AZUL CELESTE 3,6L BRASILUX</v>
          </cell>
          <cell r="C1444" t="str">
            <v>BRASILUX</v>
          </cell>
          <cell r="E1444" t="str">
            <v>BRASILUX TINTAS TECNICAS LTDA</v>
          </cell>
          <cell r="F1444">
            <v>40001</v>
          </cell>
          <cell r="G1444" t="str">
            <v>ESMALTES</v>
          </cell>
        </row>
        <row r="1445">
          <cell r="A1445">
            <v>84353</v>
          </cell>
          <cell r="B1445" t="str">
            <v>BRASIMOB-AZUL CELESTE 900ML BRASILUX</v>
          </cell>
          <cell r="C1445" t="str">
            <v>BRASILUX</v>
          </cell>
          <cell r="E1445" t="str">
            <v>BRASILUX TINTAS TECNICAS LTDA</v>
          </cell>
          <cell r="F1445">
            <v>40001</v>
          </cell>
          <cell r="G1445" t="str">
            <v>ESMALTES</v>
          </cell>
        </row>
        <row r="1446">
          <cell r="A1446">
            <v>84799</v>
          </cell>
          <cell r="B1446" t="str">
            <v>BRASIMOB-AZUL DEL REY 18L BRASILUX</v>
          </cell>
          <cell r="C1446" t="str">
            <v>BRASILUX</v>
          </cell>
          <cell r="E1446" t="str">
            <v>BRASILUX TINTAS TECNICAS LTDA</v>
          </cell>
          <cell r="F1446">
            <v>40001</v>
          </cell>
          <cell r="G1446" t="str">
            <v>ESMALTES</v>
          </cell>
        </row>
        <row r="1447">
          <cell r="A1447">
            <v>84132</v>
          </cell>
          <cell r="B1447" t="str">
            <v>BRASIMOB-AZUL DEL REY 225ML BRASILUX</v>
          </cell>
          <cell r="C1447" t="str">
            <v>BRASILUX</v>
          </cell>
          <cell r="E1447" t="str">
            <v>BRASILUX TINTAS TECNICAS LTDA</v>
          </cell>
          <cell r="F1447">
            <v>40001</v>
          </cell>
          <cell r="G1447" t="str">
            <v>ESMALTES</v>
          </cell>
        </row>
        <row r="1448">
          <cell r="A1448">
            <v>84328</v>
          </cell>
          <cell r="B1448" t="str">
            <v>BRASIMOB-AZUL DEL REY 3,6L BRASILUX</v>
          </cell>
          <cell r="C1448" t="str">
            <v>BRASILUX</v>
          </cell>
          <cell r="E1448" t="str">
            <v>BRASILUX TINTAS TECNICAS LTDA</v>
          </cell>
          <cell r="F1448">
            <v>40001</v>
          </cell>
          <cell r="G1448" t="str">
            <v>ESMALTES</v>
          </cell>
        </row>
        <row r="1449">
          <cell r="A1449">
            <v>84354</v>
          </cell>
          <cell r="B1449" t="str">
            <v>BRASIMOB-AZUL DEL REY 900ML BRASILUX</v>
          </cell>
          <cell r="C1449" t="str">
            <v>BRASILUX</v>
          </cell>
          <cell r="E1449" t="str">
            <v>BRASILUX TINTAS TECNICAS LTDA</v>
          </cell>
          <cell r="F1449">
            <v>40001</v>
          </cell>
          <cell r="G1449" t="str">
            <v>ESMALTES</v>
          </cell>
        </row>
        <row r="1450">
          <cell r="A1450">
            <v>84795</v>
          </cell>
          <cell r="B1450" t="str">
            <v>BRASIMOB-AZUL FRANCA 18L BRASILUX</v>
          </cell>
          <cell r="C1450" t="str">
            <v>BRASILUX</v>
          </cell>
          <cell r="E1450" t="str">
            <v>BRASILUX TINTAS TECNICAS LTDA</v>
          </cell>
          <cell r="F1450">
            <v>40001</v>
          </cell>
          <cell r="G1450" t="str">
            <v>ESMALTES</v>
          </cell>
        </row>
        <row r="1451">
          <cell r="A1451">
            <v>84133</v>
          </cell>
          <cell r="B1451" t="str">
            <v>BRASIMOB-AZUL FRANCA 225ML BRASILUX</v>
          </cell>
          <cell r="C1451" t="str">
            <v>BRASILUX</v>
          </cell>
          <cell r="E1451" t="str">
            <v>BRASILUX TINTAS TECNICAS LTDA</v>
          </cell>
          <cell r="F1451">
            <v>40001</v>
          </cell>
          <cell r="G1451" t="str">
            <v>ESMALTES</v>
          </cell>
        </row>
        <row r="1452">
          <cell r="A1452">
            <v>84329</v>
          </cell>
          <cell r="B1452" t="str">
            <v>BRASIMOB-AZUL FRANCA 3,6L BRASILUX</v>
          </cell>
          <cell r="C1452" t="str">
            <v>BRASILUX</v>
          </cell>
          <cell r="E1452" t="str">
            <v>BRASILUX TINTAS TECNICAS LTDA</v>
          </cell>
          <cell r="F1452">
            <v>40001</v>
          </cell>
          <cell r="G1452" t="str">
            <v>ESMALTES</v>
          </cell>
        </row>
        <row r="1453">
          <cell r="A1453">
            <v>84355</v>
          </cell>
          <cell r="B1453" t="str">
            <v>BRASIMOB-AZUL FRANCA 900ML BRASILUX</v>
          </cell>
          <cell r="C1453" t="str">
            <v>BRASILUX</v>
          </cell>
          <cell r="E1453" t="str">
            <v>BRASILUX TINTAS TECNICAS LTDA</v>
          </cell>
          <cell r="F1453">
            <v>40001</v>
          </cell>
          <cell r="G1453" t="str">
            <v>ESMALTES</v>
          </cell>
        </row>
        <row r="1454">
          <cell r="A1454">
            <v>85009</v>
          </cell>
          <cell r="B1454" t="str">
            <v>BRASIMOB-AZUL MAR 3,6L BRASILUX</v>
          </cell>
          <cell r="C1454" t="str">
            <v>BRASILUX</v>
          </cell>
          <cell r="E1454" t="str">
            <v>BRASILUX TINTAS TECNICAS LTDA</v>
          </cell>
          <cell r="F1454">
            <v>40001</v>
          </cell>
          <cell r="G1454" t="str">
            <v>ESMALTES</v>
          </cell>
        </row>
        <row r="1455">
          <cell r="A1455">
            <v>85080</v>
          </cell>
          <cell r="B1455" t="str">
            <v>BRASIMOB-AZUL MAR 900ML BRASILUX</v>
          </cell>
          <cell r="C1455" t="str">
            <v>BRASILUX</v>
          </cell>
          <cell r="E1455" t="str">
            <v>BRASILUX TINTAS TECNICAS LTDA</v>
          </cell>
          <cell r="F1455">
            <v>40001</v>
          </cell>
          <cell r="G1455" t="str">
            <v>ESMALTES</v>
          </cell>
        </row>
        <row r="1456">
          <cell r="A1456">
            <v>84788</v>
          </cell>
          <cell r="B1456" t="str">
            <v>BRASIMOB-AZUL ROYAL 3,6L BRASILUX</v>
          </cell>
          <cell r="C1456" t="str">
            <v>BRASILUX</v>
          </cell>
          <cell r="E1456" t="str">
            <v>BRASILUX TINTAS TECNICAS LTDA</v>
          </cell>
          <cell r="F1456">
            <v>40001</v>
          </cell>
          <cell r="G1456" t="str">
            <v>ESMALTES</v>
          </cell>
        </row>
        <row r="1457">
          <cell r="A1457">
            <v>84134</v>
          </cell>
          <cell r="B1457" t="str">
            <v>BRASIMOB-BRANCO 225ML BRASILUX</v>
          </cell>
          <cell r="C1457" t="str">
            <v>BRASILUX</v>
          </cell>
          <cell r="E1457" t="str">
            <v>BRASILUX TINTAS TECNICAS LTDA</v>
          </cell>
          <cell r="F1457">
            <v>40001</v>
          </cell>
          <cell r="G1457" t="str">
            <v>ESMALTES</v>
          </cell>
        </row>
        <row r="1458">
          <cell r="A1458">
            <v>84142</v>
          </cell>
          <cell r="B1458" t="str">
            <v>BRASIMOB-BRANCO ACETINADO 3,6L BRASILUX</v>
          </cell>
          <cell r="C1458" t="str">
            <v>BRASILUX</v>
          </cell>
          <cell r="E1458" t="str">
            <v>BRASILUX TINTAS TECNICAS LTDA</v>
          </cell>
          <cell r="F1458">
            <v>40001</v>
          </cell>
          <cell r="G1458" t="str">
            <v>ESMALTES</v>
          </cell>
        </row>
        <row r="1459">
          <cell r="A1459">
            <v>84143</v>
          </cell>
          <cell r="B1459" t="str">
            <v>BRASIMOB-BRANCO ACETINADO 900ML BRASILUX</v>
          </cell>
          <cell r="C1459" t="str">
            <v>BRASILUX</v>
          </cell>
          <cell r="E1459" t="str">
            <v>BRASILUX TINTAS TECNICAS LTDA</v>
          </cell>
          <cell r="F1459">
            <v>40001</v>
          </cell>
          <cell r="G1459" t="str">
            <v>ESMALTES</v>
          </cell>
        </row>
        <row r="1460">
          <cell r="A1460">
            <v>84793</v>
          </cell>
          <cell r="B1460" t="str">
            <v>BRASIMOB-BRANCO BRILHANTE 18L BRASILUX</v>
          </cell>
          <cell r="C1460" t="str">
            <v>BRASILUX</v>
          </cell>
          <cell r="E1460" t="str">
            <v>BRASILUX TINTAS TECNICAS LTDA</v>
          </cell>
          <cell r="F1460">
            <v>40001</v>
          </cell>
          <cell r="G1460" t="str">
            <v>ESMALTES</v>
          </cell>
        </row>
        <row r="1461">
          <cell r="A1461">
            <v>84331</v>
          </cell>
          <cell r="B1461" t="str">
            <v>BRASIMOB-BRANCO BRILHANTE 3,6L BRASILUX</v>
          </cell>
          <cell r="C1461" t="str">
            <v>BRASILUX</v>
          </cell>
          <cell r="E1461" t="str">
            <v>BRASILUX TINTAS TECNICAS LTDA</v>
          </cell>
          <cell r="F1461">
            <v>40001</v>
          </cell>
          <cell r="G1461" t="str">
            <v>ESMALTES</v>
          </cell>
        </row>
        <row r="1462">
          <cell r="A1462">
            <v>84357</v>
          </cell>
          <cell r="B1462" t="str">
            <v>BRASIMOB-BRANCO BRILHANTE 900ML BRASILUX</v>
          </cell>
          <cell r="C1462" t="str">
            <v>BRASILUX</v>
          </cell>
          <cell r="E1462" t="str">
            <v>BRASILUX TINTAS TECNICAS LTDA</v>
          </cell>
          <cell r="F1462">
            <v>40001</v>
          </cell>
          <cell r="G1462" t="str">
            <v>ESMALTES</v>
          </cell>
        </row>
        <row r="1463">
          <cell r="A1463">
            <v>84144</v>
          </cell>
          <cell r="B1463" t="str">
            <v>BRASIMOB-BRANCO FOSCO 3,6L BRASILUX</v>
          </cell>
          <cell r="C1463" t="str">
            <v>BRASILUX</v>
          </cell>
          <cell r="E1463" t="str">
            <v>BRASILUX TINTAS TECNICAS LTDA</v>
          </cell>
          <cell r="F1463">
            <v>40001</v>
          </cell>
          <cell r="G1463" t="str">
            <v>ESMALTES</v>
          </cell>
        </row>
        <row r="1464">
          <cell r="A1464">
            <v>84146</v>
          </cell>
          <cell r="B1464" t="str">
            <v>BRASIMOB-BRANCO FOSCO 900ML BRASILUX</v>
          </cell>
          <cell r="C1464" t="str">
            <v>BRASILUX</v>
          </cell>
          <cell r="E1464" t="str">
            <v>BRASILUX TINTAS TECNICAS LTDA</v>
          </cell>
          <cell r="F1464">
            <v>40001</v>
          </cell>
          <cell r="G1464" t="str">
            <v>ESMALTES</v>
          </cell>
        </row>
        <row r="1465">
          <cell r="A1465">
            <v>84332</v>
          </cell>
          <cell r="B1465" t="str">
            <v>BRASIMOB-CAMURCA 3,6L BRASILUX</v>
          </cell>
          <cell r="C1465" t="str">
            <v>BRASILUX</v>
          </cell>
          <cell r="E1465" t="str">
            <v>CARVIC COM VER DE PROD E EQ P/ REP AUTO LTDA</v>
          </cell>
          <cell r="F1465">
            <v>40001</v>
          </cell>
          <cell r="G1465" t="str">
            <v>ESMALTES</v>
          </cell>
        </row>
        <row r="1466">
          <cell r="A1466">
            <v>84361</v>
          </cell>
          <cell r="B1466" t="str">
            <v>BRASIMOB-CAMURCA 900ML BRASILUX</v>
          </cell>
          <cell r="C1466" t="str">
            <v>BRASILUX</v>
          </cell>
          <cell r="E1466" t="str">
            <v>BRASILUX TINTAS TECNICAS LTDA</v>
          </cell>
          <cell r="F1466">
            <v>40001</v>
          </cell>
          <cell r="G1466" t="str">
            <v>ESMALTES</v>
          </cell>
        </row>
        <row r="1467">
          <cell r="A1467">
            <v>84776</v>
          </cell>
          <cell r="B1467" t="str">
            <v>BRASIMOB-CERAMICA 3,6L BRASILUX</v>
          </cell>
          <cell r="C1467" t="str">
            <v>BRASILUX</v>
          </cell>
          <cell r="E1467" t="str">
            <v>BRASILUX TINTAS TECNICAS LTDA</v>
          </cell>
          <cell r="F1467">
            <v>40001</v>
          </cell>
          <cell r="G1467" t="str">
            <v>ESMALTES</v>
          </cell>
        </row>
        <row r="1468">
          <cell r="A1468">
            <v>84775</v>
          </cell>
          <cell r="B1468" t="str">
            <v>BRASIMOB-CERAMICA 900ML BRASILUX</v>
          </cell>
          <cell r="C1468" t="str">
            <v>BRASILUX</v>
          </cell>
          <cell r="E1468" t="str">
            <v>BRASILUX TINTAS TECNICAS LTDA</v>
          </cell>
          <cell r="F1468">
            <v>40001</v>
          </cell>
          <cell r="G1468" t="str">
            <v>ESMALTES</v>
          </cell>
        </row>
        <row r="1469">
          <cell r="A1469">
            <v>84798</v>
          </cell>
          <cell r="B1469" t="str">
            <v>BRASIMOB-CINZA ESCURO 18L BRASILUX</v>
          </cell>
          <cell r="C1469" t="str">
            <v>BRASILUX</v>
          </cell>
          <cell r="E1469" t="str">
            <v>BRASILUX TINTAS TECNICAS LTDA</v>
          </cell>
          <cell r="F1469">
            <v>40001</v>
          </cell>
          <cell r="G1469" t="str">
            <v>ESMALTES</v>
          </cell>
        </row>
        <row r="1470">
          <cell r="A1470">
            <v>84333</v>
          </cell>
          <cell r="B1470" t="str">
            <v>BRASIMOB-CINZA ESCURO 3,6L BRASILUX</v>
          </cell>
          <cell r="C1470" t="str">
            <v>BRASILUX</v>
          </cell>
          <cell r="E1470" t="str">
            <v>BRASILUX TINTAS TECNICAS LTDA</v>
          </cell>
          <cell r="F1470">
            <v>40001</v>
          </cell>
          <cell r="G1470" t="str">
            <v>ESMALTES</v>
          </cell>
        </row>
        <row r="1471">
          <cell r="A1471">
            <v>84358</v>
          </cell>
          <cell r="B1471" t="str">
            <v>BRASIMOB-CINZA ESCURO 900ML BRASILUX</v>
          </cell>
          <cell r="C1471" t="str">
            <v>BRASILUX</v>
          </cell>
          <cell r="E1471" t="str">
            <v>BRASILUX TINTAS TECNICAS LTDA</v>
          </cell>
          <cell r="F1471">
            <v>40001</v>
          </cell>
          <cell r="G1471" t="str">
            <v>ESMALTES</v>
          </cell>
        </row>
        <row r="1472">
          <cell r="A1472">
            <v>84796</v>
          </cell>
          <cell r="B1472" t="str">
            <v>BRASIMOB-CINZA MEDIO 18L BRASILUX</v>
          </cell>
          <cell r="C1472" t="str">
            <v>BRASILUX</v>
          </cell>
          <cell r="E1472" t="str">
            <v>BRASILUX TINTAS TECNICAS LTDA</v>
          </cell>
          <cell r="F1472">
            <v>40001</v>
          </cell>
          <cell r="G1472" t="str">
            <v>ESMALTES</v>
          </cell>
        </row>
        <row r="1473">
          <cell r="A1473">
            <v>84135</v>
          </cell>
          <cell r="B1473" t="str">
            <v>BRASIMOB-CINZA MEDIO 225ML BRASILUX</v>
          </cell>
          <cell r="C1473" t="str">
            <v>BRASILUX</v>
          </cell>
          <cell r="E1473" t="str">
            <v>BRASILUX TINTAS TECNICAS LTDA</v>
          </cell>
          <cell r="F1473">
            <v>40001</v>
          </cell>
          <cell r="G1473" t="str">
            <v>ESMALTES</v>
          </cell>
        </row>
        <row r="1474">
          <cell r="A1474">
            <v>84334</v>
          </cell>
          <cell r="B1474" t="str">
            <v>BRASIMOB-CINZA MEDIO 3,6L BRASILUX</v>
          </cell>
          <cell r="C1474" t="str">
            <v>BRASILUX</v>
          </cell>
          <cell r="E1474" t="str">
            <v>BRASILUX TINTAS TECNICAS LTDA</v>
          </cell>
          <cell r="F1474">
            <v>40001</v>
          </cell>
          <cell r="G1474" t="str">
            <v>ESMALTES</v>
          </cell>
        </row>
        <row r="1475">
          <cell r="A1475">
            <v>84359</v>
          </cell>
          <cell r="B1475" t="str">
            <v>BRASIMOB-CINZA MEDIO 900ML BRASILUX</v>
          </cell>
          <cell r="C1475" t="str">
            <v>BRASILUX</v>
          </cell>
          <cell r="E1475" t="str">
            <v>BRASILUX TINTAS TECNICAS LTDA</v>
          </cell>
          <cell r="F1475">
            <v>40001</v>
          </cell>
          <cell r="G1475" t="str">
            <v>ESMALTES</v>
          </cell>
        </row>
        <row r="1476">
          <cell r="A1476">
            <v>84336</v>
          </cell>
          <cell r="B1476" t="str">
            <v>BRASIMOB-COLORADO 3,6L BRASILUX</v>
          </cell>
          <cell r="C1476" t="str">
            <v>BRASILUX</v>
          </cell>
          <cell r="E1476" t="str">
            <v>BRASILUX TINTAS TECNICAS LTDA</v>
          </cell>
          <cell r="F1476">
            <v>40001</v>
          </cell>
          <cell r="G1476" t="str">
            <v>ESMALTES</v>
          </cell>
        </row>
        <row r="1477">
          <cell r="A1477">
            <v>84362</v>
          </cell>
          <cell r="B1477" t="str">
            <v>BRASIMOB-COLORADO 900ML BRASILUX</v>
          </cell>
          <cell r="C1477" t="str">
            <v>BRASILUX</v>
          </cell>
          <cell r="E1477" t="str">
            <v>BRASILUX TINTAS TECNICAS LTDA</v>
          </cell>
          <cell r="F1477">
            <v>40001</v>
          </cell>
          <cell r="G1477" t="str">
            <v>ESMALTES</v>
          </cell>
        </row>
        <row r="1478">
          <cell r="A1478">
            <v>84337</v>
          </cell>
          <cell r="B1478" t="str">
            <v>BRASIMOB-CREME 3,6L BRASILUX</v>
          </cell>
          <cell r="C1478" t="str">
            <v>BRASILUX</v>
          </cell>
          <cell r="E1478" t="str">
            <v>BRASILUX TINTAS TECNICAS LTDA</v>
          </cell>
          <cell r="F1478">
            <v>40001</v>
          </cell>
          <cell r="G1478" t="str">
            <v>ESMALTES</v>
          </cell>
        </row>
        <row r="1479">
          <cell r="A1479">
            <v>84363</v>
          </cell>
          <cell r="B1479" t="str">
            <v>BRASIMOB-CREME 900ML BRASILUX</v>
          </cell>
          <cell r="C1479" t="str">
            <v>BRASILUX</v>
          </cell>
          <cell r="E1479" t="str">
            <v>BRASILUX TINTAS TECNICAS LTDA</v>
          </cell>
          <cell r="F1479">
            <v>40001</v>
          </cell>
          <cell r="G1479" t="str">
            <v>ESMALTES</v>
          </cell>
        </row>
        <row r="1480">
          <cell r="A1480">
            <v>84792</v>
          </cell>
          <cell r="B1480" t="str">
            <v>BRASIMOB-LARANJA 18L BRASILUX</v>
          </cell>
          <cell r="C1480" t="str">
            <v>BRASILUX</v>
          </cell>
          <cell r="E1480" t="str">
            <v>BRASILUX TINTAS TECNICAS LTDA</v>
          </cell>
          <cell r="F1480">
            <v>40001</v>
          </cell>
          <cell r="G1480" t="str">
            <v>ESMALTES</v>
          </cell>
        </row>
        <row r="1481">
          <cell r="A1481">
            <v>84338</v>
          </cell>
          <cell r="B1481" t="str">
            <v>BRASIMOB-LARANJA 3,6L BRASILUX</v>
          </cell>
          <cell r="C1481" t="str">
            <v>BRASILUX</v>
          </cell>
          <cell r="E1481" t="str">
            <v>BRASILUX TINTAS TECNICAS LTDA</v>
          </cell>
          <cell r="F1481">
            <v>40001</v>
          </cell>
          <cell r="G1481" t="str">
            <v>ESMALTES</v>
          </cell>
        </row>
        <row r="1482">
          <cell r="A1482">
            <v>84364</v>
          </cell>
          <cell r="B1482" t="str">
            <v>BRASIMOB-LARANJA 900ML BRASILUX</v>
          </cell>
          <cell r="C1482" t="str">
            <v>BRASILUX</v>
          </cell>
          <cell r="E1482" t="str">
            <v>BRASILUX TINTAS TECNICAS LTDA</v>
          </cell>
          <cell r="F1482">
            <v>40001</v>
          </cell>
          <cell r="G1482" t="str">
            <v>ESMALTES</v>
          </cell>
        </row>
        <row r="1483">
          <cell r="A1483">
            <v>84136</v>
          </cell>
          <cell r="B1483" t="str">
            <v>BRASIMOB-LARANJA BRILHANTE 225ML BRASILUX</v>
          </cell>
          <cell r="C1483" t="str">
            <v>BRASILUX</v>
          </cell>
          <cell r="E1483" t="str">
            <v>BRASILUX TINTAS TECNICAS LTDA</v>
          </cell>
          <cell r="F1483">
            <v>40001</v>
          </cell>
          <cell r="G1483" t="str">
            <v>ESMALTES</v>
          </cell>
        </row>
        <row r="1484">
          <cell r="A1484">
            <v>84339</v>
          </cell>
          <cell r="B1484" t="str">
            <v>BRASIMOB-MARFIM 3,6L BRASILUX</v>
          </cell>
          <cell r="C1484" t="str">
            <v>BRASILUX</v>
          </cell>
          <cell r="E1484" t="str">
            <v>BRASILUX TINTAS TECNICAS LTDA</v>
          </cell>
          <cell r="F1484">
            <v>40001</v>
          </cell>
          <cell r="G1484" t="str">
            <v>ESMALTES</v>
          </cell>
        </row>
        <row r="1485">
          <cell r="A1485">
            <v>84120</v>
          </cell>
          <cell r="B1485" t="str">
            <v>BRASIMOB-MARFIM 900ML BRASILUX</v>
          </cell>
          <cell r="C1485" t="str">
            <v>BRASILUX</v>
          </cell>
          <cell r="E1485" t="str">
            <v>BRASILUX TINTAS TECNICAS LTDA</v>
          </cell>
          <cell r="F1485">
            <v>40001</v>
          </cell>
          <cell r="G1485" t="str">
            <v>ESMALTES</v>
          </cell>
        </row>
        <row r="1486">
          <cell r="A1486">
            <v>84340</v>
          </cell>
          <cell r="B1486" t="str">
            <v>BRASIMOB-MARROM CAFE 3,6L BRASILUX</v>
          </cell>
          <cell r="C1486" t="str">
            <v>BRASILUX</v>
          </cell>
          <cell r="E1486" t="str">
            <v>BRASILUX TINTAS TECNICAS LTDA</v>
          </cell>
          <cell r="F1486">
            <v>40001</v>
          </cell>
          <cell r="G1486" t="str">
            <v>ESMALTES</v>
          </cell>
        </row>
        <row r="1487">
          <cell r="A1487">
            <v>84121</v>
          </cell>
          <cell r="B1487" t="str">
            <v>BRASIMOB-MARROM CAFE 900ML BRASILUX</v>
          </cell>
          <cell r="C1487" t="str">
            <v>BRASILUX</v>
          </cell>
          <cell r="E1487" t="str">
            <v>BRASILUX TINTAS TECNICAS LTDA</v>
          </cell>
          <cell r="F1487">
            <v>40001</v>
          </cell>
          <cell r="G1487" t="str">
            <v>ESMALTES</v>
          </cell>
        </row>
        <row r="1488">
          <cell r="A1488">
            <v>84137</v>
          </cell>
          <cell r="B1488" t="str">
            <v>BRASIMOB-MARROM CONHAQUE 225ML BRASILUX</v>
          </cell>
          <cell r="C1488" t="str">
            <v>BRASILUX</v>
          </cell>
          <cell r="E1488" t="str">
            <v>BRASILUX TINTAS TECNICAS LTDA</v>
          </cell>
          <cell r="F1488">
            <v>40001</v>
          </cell>
          <cell r="G1488" t="str">
            <v>ESMALTES</v>
          </cell>
        </row>
        <row r="1489">
          <cell r="A1489">
            <v>84341</v>
          </cell>
          <cell r="B1489" t="str">
            <v>BRASIMOB-MARROM CONHAQUE 3,6L BRASILUX</v>
          </cell>
          <cell r="C1489" t="str">
            <v>BRASILUX</v>
          </cell>
          <cell r="E1489" t="str">
            <v>BRASILUX TINTAS TECNICAS LTDA</v>
          </cell>
          <cell r="F1489">
            <v>40001</v>
          </cell>
          <cell r="G1489" t="str">
            <v>ESMALTES</v>
          </cell>
        </row>
        <row r="1490">
          <cell r="A1490">
            <v>84122</v>
          </cell>
          <cell r="B1490" t="str">
            <v>BRASIMOB-MARROM CONHAQUE 900ML BRASILUX</v>
          </cell>
          <cell r="C1490" t="str">
            <v>BRASILUX</v>
          </cell>
          <cell r="E1490" t="str">
            <v>BRASILUX TINTAS TECNICAS LTDA</v>
          </cell>
          <cell r="F1490">
            <v>40001</v>
          </cell>
          <cell r="G1490" t="str">
            <v>ESMALTES</v>
          </cell>
        </row>
        <row r="1491">
          <cell r="A1491">
            <v>84138</v>
          </cell>
          <cell r="B1491" t="str">
            <v>BRASIMOB-PLATINA 225ML BRASILUX</v>
          </cell>
          <cell r="C1491" t="str">
            <v>BRASILUX</v>
          </cell>
          <cell r="E1491" t="str">
            <v>BRASILUX TINTAS TECNICAS LTDA</v>
          </cell>
          <cell r="F1491">
            <v>40001</v>
          </cell>
          <cell r="G1491" t="str">
            <v>ESMALTES</v>
          </cell>
        </row>
        <row r="1492">
          <cell r="A1492">
            <v>84335</v>
          </cell>
          <cell r="B1492" t="str">
            <v>BRASIMOB-PLATINA 3,6L BRASILUX</v>
          </cell>
          <cell r="C1492" t="str">
            <v>BRASILUX</v>
          </cell>
          <cell r="E1492" t="str">
            <v>BRASILUX TINTAS TECNICAS LTDA</v>
          </cell>
          <cell r="F1492">
            <v>40001</v>
          </cell>
          <cell r="G1492" t="str">
            <v>ESMALTES</v>
          </cell>
        </row>
        <row r="1493">
          <cell r="A1493">
            <v>84360</v>
          </cell>
          <cell r="B1493" t="str">
            <v>BRASIMOB-PLATINA 900ML BRASILUX</v>
          </cell>
          <cell r="C1493" t="str">
            <v>BRASILUX</v>
          </cell>
          <cell r="E1493" t="str">
            <v>BRASILUX TINTAS TECNICAS LTDA</v>
          </cell>
          <cell r="F1493">
            <v>40001</v>
          </cell>
          <cell r="G1493" t="str">
            <v>ESMALTES</v>
          </cell>
        </row>
        <row r="1494">
          <cell r="A1494">
            <v>84794</v>
          </cell>
          <cell r="B1494" t="str">
            <v>BRASIMOB-PRETO BRILHANTE 18L BRASILUX</v>
          </cell>
          <cell r="C1494" t="str">
            <v>BRASILUX</v>
          </cell>
          <cell r="E1494" t="str">
            <v>BRASILUX TINTAS TECNICAS LTDA</v>
          </cell>
          <cell r="F1494">
            <v>40001</v>
          </cell>
          <cell r="G1494" t="str">
            <v>ESMALTES</v>
          </cell>
        </row>
        <row r="1495">
          <cell r="A1495">
            <v>84139</v>
          </cell>
          <cell r="B1495" t="str">
            <v>BRASIMOB-PRETO BRILHANTE 225ML BRASILUX</v>
          </cell>
          <cell r="C1495" t="str">
            <v>BRASILUX</v>
          </cell>
          <cell r="E1495" t="str">
            <v>BRASILUX TINTAS TECNICAS LTDA</v>
          </cell>
          <cell r="F1495">
            <v>40001</v>
          </cell>
          <cell r="G1495" t="str">
            <v>ESMALTES</v>
          </cell>
        </row>
        <row r="1496">
          <cell r="A1496">
            <v>84342</v>
          </cell>
          <cell r="B1496" t="str">
            <v>BRASIMOB-PRETO BRILHANTE 3,6L BRASILUX</v>
          </cell>
          <cell r="C1496" t="str">
            <v>BRASILUX</v>
          </cell>
          <cell r="E1496" t="str">
            <v>BRASILUX TINTAS TECNICAS LTDA</v>
          </cell>
          <cell r="F1496">
            <v>40001</v>
          </cell>
          <cell r="G1496" t="str">
            <v>ESMALTES</v>
          </cell>
        </row>
        <row r="1497">
          <cell r="A1497">
            <v>84123</v>
          </cell>
          <cell r="B1497" t="str">
            <v>BRASIMOB-PRETO BRILHANTE 900ML BRASILUX</v>
          </cell>
          <cell r="C1497" t="str">
            <v>BRASILUX</v>
          </cell>
          <cell r="E1497" t="str">
            <v>BRASILUX TINTAS TECNICAS LTDA</v>
          </cell>
          <cell r="F1497">
            <v>40001</v>
          </cell>
          <cell r="G1497" t="str">
            <v>ESMALTES</v>
          </cell>
        </row>
        <row r="1498">
          <cell r="A1498">
            <v>84145</v>
          </cell>
          <cell r="B1498" t="str">
            <v>BRASIMOB-PRETO FOSCO 3,6L BRASILUX</v>
          </cell>
          <cell r="C1498" t="str">
            <v>BRASILUX</v>
          </cell>
          <cell r="E1498" t="str">
            <v>BRASILUX TINTAS TECNICAS LTDA</v>
          </cell>
          <cell r="F1498">
            <v>40001</v>
          </cell>
          <cell r="G1498" t="str">
            <v>ESMALTES</v>
          </cell>
        </row>
        <row r="1499">
          <cell r="A1499">
            <v>84147</v>
          </cell>
          <cell r="B1499" t="str">
            <v>BRASIMOB-PRETO FOSCO 900ML BRASILUX</v>
          </cell>
          <cell r="C1499" t="str">
            <v>BRASILUX</v>
          </cell>
          <cell r="E1499" t="str">
            <v>BRASILUX TINTAS TECNICAS LTDA</v>
          </cell>
          <cell r="F1499">
            <v>40001</v>
          </cell>
          <cell r="G1499" t="str">
            <v>ESMALTES</v>
          </cell>
        </row>
        <row r="1500">
          <cell r="A1500">
            <v>85499</v>
          </cell>
          <cell r="B1500" t="str">
            <v>BRASIMOB-ROSA INDIA 3,6L BRASILUX</v>
          </cell>
          <cell r="C1500" t="str">
            <v>BRASILUX</v>
          </cell>
          <cell r="E1500" t="str">
            <v>BRASILUX TINTAS TECNICAS LTDA</v>
          </cell>
          <cell r="F1500">
            <v>40001</v>
          </cell>
          <cell r="G1500" t="str">
            <v>ESMALTES</v>
          </cell>
        </row>
        <row r="1501">
          <cell r="A1501">
            <v>84343</v>
          </cell>
          <cell r="B1501" t="str">
            <v>BRASIMOB-TABACO 3,6L BRASILUX</v>
          </cell>
          <cell r="C1501" t="str">
            <v>BRASILUX</v>
          </cell>
          <cell r="E1501" t="str">
            <v>BRASILUX TINTAS TECNICAS LTDA</v>
          </cell>
          <cell r="F1501">
            <v>40001</v>
          </cell>
          <cell r="G1501" t="str">
            <v>ESMALTES</v>
          </cell>
        </row>
        <row r="1502">
          <cell r="A1502">
            <v>84124</v>
          </cell>
          <cell r="B1502" t="str">
            <v>BRASIMOB-TABACO 900ML BRASILUX</v>
          </cell>
          <cell r="C1502" t="str">
            <v>BRASILUX</v>
          </cell>
          <cell r="E1502" t="str">
            <v>BRASILUX TINTAS TECNICAS LTDA</v>
          </cell>
          <cell r="F1502">
            <v>40001</v>
          </cell>
          <cell r="G1502" t="str">
            <v>ESMALTES</v>
          </cell>
        </row>
        <row r="1503">
          <cell r="A1503">
            <v>84797</v>
          </cell>
          <cell r="B1503" t="str">
            <v>BRASIMOB-VERDE COLONIAL 18L BRASILUX</v>
          </cell>
          <cell r="C1503" t="str">
            <v>BRASILUX</v>
          </cell>
          <cell r="E1503" t="str">
            <v>BRASILUX TINTAS TECNICAS LTDA</v>
          </cell>
          <cell r="F1503">
            <v>40001</v>
          </cell>
          <cell r="G1503" t="str">
            <v>ESMALTES</v>
          </cell>
        </row>
        <row r="1504">
          <cell r="A1504">
            <v>84346</v>
          </cell>
          <cell r="B1504" t="str">
            <v>BRASIMOB-VERDE COLONIAL 3,6L BRASILUX</v>
          </cell>
          <cell r="C1504" t="str">
            <v>BRASILUX</v>
          </cell>
          <cell r="E1504" t="str">
            <v>BRASILUX TINTAS TECNICAS LTDA</v>
          </cell>
          <cell r="F1504">
            <v>40001</v>
          </cell>
          <cell r="G1504" t="str">
            <v>ESMALTES</v>
          </cell>
        </row>
        <row r="1505">
          <cell r="A1505">
            <v>84127</v>
          </cell>
          <cell r="B1505" t="str">
            <v>BRASIMOB-VERDE COLONIAL 900ML BRASILUX</v>
          </cell>
          <cell r="C1505" t="str">
            <v>BRASILUX</v>
          </cell>
          <cell r="E1505" t="str">
            <v>BRASILUX TINTAS TECNICAS LTDA</v>
          </cell>
          <cell r="F1505">
            <v>40001</v>
          </cell>
          <cell r="G1505" t="str">
            <v>ESMALTES</v>
          </cell>
        </row>
        <row r="1506">
          <cell r="A1506">
            <v>84140</v>
          </cell>
          <cell r="B1506" t="str">
            <v>BRASIMOB-VERDE FOLHA 225ML BRASILUX</v>
          </cell>
          <cell r="C1506" t="str">
            <v>BRASILUX</v>
          </cell>
          <cell r="E1506" t="str">
            <v>BRASILUX TINTAS TECNICAS LTDA</v>
          </cell>
          <cell r="F1506">
            <v>40001</v>
          </cell>
          <cell r="G1506" t="str">
            <v>ESMALTES</v>
          </cell>
        </row>
        <row r="1507">
          <cell r="A1507">
            <v>84344</v>
          </cell>
          <cell r="B1507" t="str">
            <v>BRASIMOB-VERDE FOLHA 3,6L BRASILUX</v>
          </cell>
          <cell r="C1507" t="str">
            <v>BRASILUX</v>
          </cell>
          <cell r="E1507" t="str">
            <v>BRASILUX TINTAS TECNICAS LTDA</v>
          </cell>
          <cell r="F1507">
            <v>40001</v>
          </cell>
          <cell r="G1507" t="str">
            <v>ESMALTES</v>
          </cell>
        </row>
        <row r="1508">
          <cell r="A1508">
            <v>84125</v>
          </cell>
          <cell r="B1508" t="str">
            <v>BRASIMOB-VERDE FOLHA 900ML BRASILUX</v>
          </cell>
          <cell r="C1508" t="str">
            <v>BRASILUX</v>
          </cell>
          <cell r="E1508" t="str">
            <v>BRASILUX TINTAS TECNICAS LTDA</v>
          </cell>
          <cell r="F1508">
            <v>40001</v>
          </cell>
          <cell r="G1508" t="str">
            <v>ESMALTES</v>
          </cell>
        </row>
        <row r="1509">
          <cell r="A1509">
            <v>85008</v>
          </cell>
          <cell r="B1509" t="str">
            <v>BRASIMOB-VERDE LIMAO 3,6L BRASILUX</v>
          </cell>
          <cell r="C1509" t="str">
            <v>BRASILUX</v>
          </cell>
          <cell r="E1509" t="str">
            <v>BRASILUX TINTAS TECNICAS LTDA</v>
          </cell>
          <cell r="F1509">
            <v>40001</v>
          </cell>
          <cell r="G1509" t="str">
            <v>ESMALTES</v>
          </cell>
        </row>
        <row r="1510">
          <cell r="A1510">
            <v>85081</v>
          </cell>
          <cell r="B1510" t="str">
            <v>BRASIMOB-VERDE LIMAO 900ML BRASILUX</v>
          </cell>
          <cell r="C1510" t="str">
            <v>BRASILUX</v>
          </cell>
          <cell r="E1510" t="str">
            <v>BRASILUX TINTAS TECNICAS LTDA</v>
          </cell>
          <cell r="F1510">
            <v>40001</v>
          </cell>
          <cell r="G1510" t="str">
            <v>ESMALTES</v>
          </cell>
        </row>
        <row r="1511">
          <cell r="A1511">
            <v>84345</v>
          </cell>
          <cell r="B1511" t="str">
            <v>BRASIMOB-VERDE NILO 3,6L BRASILUX</v>
          </cell>
          <cell r="C1511" t="str">
            <v>BRASILUX</v>
          </cell>
          <cell r="E1511" t="str">
            <v>BRASILUX TINTAS TECNICAS LTDA</v>
          </cell>
          <cell r="F1511">
            <v>40001</v>
          </cell>
          <cell r="G1511" t="str">
            <v>ESMALTES</v>
          </cell>
        </row>
        <row r="1512">
          <cell r="A1512">
            <v>84126</v>
          </cell>
          <cell r="B1512" t="str">
            <v>BRASIMOB-VERDE NILO 900ML BRASILUX</v>
          </cell>
          <cell r="C1512" t="str">
            <v>BRASILUX</v>
          </cell>
          <cell r="E1512" t="str">
            <v>BRASILUX TINTAS TECNICAS LTDA</v>
          </cell>
          <cell r="F1512">
            <v>40001</v>
          </cell>
          <cell r="G1512" t="str">
            <v>ESMALTES</v>
          </cell>
        </row>
        <row r="1513">
          <cell r="A1513">
            <v>84141</v>
          </cell>
          <cell r="B1513" t="str">
            <v>BRASIMOB-VERMELHO 225ML BRASILUX</v>
          </cell>
          <cell r="C1513" t="str">
            <v>BRASILUX</v>
          </cell>
          <cell r="E1513" t="str">
            <v>BRASILUX TINTAS TECNICAS LTDA</v>
          </cell>
          <cell r="F1513">
            <v>40001</v>
          </cell>
          <cell r="G1513" t="str">
            <v>ESMALTES</v>
          </cell>
        </row>
        <row r="1514">
          <cell r="A1514">
            <v>84347</v>
          </cell>
          <cell r="B1514" t="str">
            <v>BRASIMOB-VERMELHO 3,6L BRASILUX</v>
          </cell>
          <cell r="C1514" t="str">
            <v>BRASILUX</v>
          </cell>
          <cell r="E1514" t="str">
            <v>BRASILUX TINTAS TECNICAS LTDA</v>
          </cell>
          <cell r="F1514">
            <v>40001</v>
          </cell>
          <cell r="G1514" t="str">
            <v>ESMALTES</v>
          </cell>
        </row>
        <row r="1515">
          <cell r="A1515">
            <v>84128</v>
          </cell>
          <cell r="B1515" t="str">
            <v>BRASIMOB-VERMELHO 900ML BRASILUX</v>
          </cell>
          <cell r="C1515" t="str">
            <v>BRASILUX</v>
          </cell>
          <cell r="E1515" t="str">
            <v>BRASILUX TINTAS TECNICAS LTDA</v>
          </cell>
          <cell r="F1515">
            <v>40001</v>
          </cell>
          <cell r="G1515" t="str">
            <v>ESMALTES</v>
          </cell>
        </row>
        <row r="1516">
          <cell r="A1516">
            <v>84348</v>
          </cell>
          <cell r="B1516" t="str">
            <v>BRASIMOB-VERMELHO CHASSI GOYA 3,6L BRASILUX</v>
          </cell>
          <cell r="C1516" t="str">
            <v>BRASILUX</v>
          </cell>
          <cell r="E1516" t="str">
            <v>BRASILUX TINTAS TECNICAS LTDA</v>
          </cell>
          <cell r="F1516">
            <v>40001</v>
          </cell>
          <cell r="G1516" t="str">
            <v>ESMALTES</v>
          </cell>
        </row>
        <row r="1517">
          <cell r="A1517">
            <v>84129</v>
          </cell>
          <cell r="B1517" t="str">
            <v>BRASIMOB-VERMELHO CHASSI GOYA 900ML BRASILUX</v>
          </cell>
          <cell r="C1517" t="str">
            <v>BRASILUX</v>
          </cell>
          <cell r="E1517" t="str">
            <v>BRASILUX TINTAS TECNICAS LTDA</v>
          </cell>
          <cell r="F1517">
            <v>40001</v>
          </cell>
          <cell r="G1517" t="str">
            <v>ESMALTES</v>
          </cell>
        </row>
        <row r="1518">
          <cell r="A1518">
            <v>84208</v>
          </cell>
          <cell r="B1518" t="str">
            <v>BRASIMOB-ZARCAO LARANJA 225ML BRASILUX</v>
          </cell>
          <cell r="C1518" t="str">
            <v>BRASILUX</v>
          </cell>
          <cell r="E1518" t="str">
            <v>BRASILUX TINTAS TECNICAS LTDA</v>
          </cell>
          <cell r="F1518">
            <v>40001</v>
          </cell>
          <cell r="G1518" t="str">
            <v>ESMALTES</v>
          </cell>
        </row>
        <row r="1519">
          <cell r="A1519">
            <v>84206</v>
          </cell>
          <cell r="B1519" t="str">
            <v>BRASIMOB-ZARCAO LARANJA 3,6L BRASILUX</v>
          </cell>
          <cell r="C1519" t="str">
            <v>BRASILUX</v>
          </cell>
          <cell r="E1519" t="str">
            <v>BRASILUX TINTAS TECNICAS LTDA</v>
          </cell>
          <cell r="F1519">
            <v>40001</v>
          </cell>
          <cell r="G1519" t="str">
            <v>ESMALTES</v>
          </cell>
        </row>
        <row r="1520">
          <cell r="A1520">
            <v>84207</v>
          </cell>
          <cell r="B1520" t="str">
            <v>BRASIMOB-ZARCAO LARANJA 900ML BRASILUX</v>
          </cell>
          <cell r="C1520" t="str">
            <v>BRASILUX</v>
          </cell>
          <cell r="E1520" t="str">
            <v>BRASILUX TINTAS TECNICAS LTDA</v>
          </cell>
          <cell r="F1520">
            <v>40001</v>
          </cell>
          <cell r="G1520" t="str">
            <v>ESMALTES</v>
          </cell>
        </row>
        <row r="1521">
          <cell r="A1521">
            <v>85002</v>
          </cell>
          <cell r="B1521" t="str">
            <v>BRASIMUITO ACRILICO FOSCO BASE A 16,2L</v>
          </cell>
          <cell r="C1521" t="str">
            <v>BRASILUX</v>
          </cell>
          <cell r="E1521" t="str">
            <v>BRASILUX TINTAS TECNICAS LTDA</v>
          </cell>
          <cell r="F1521">
            <v>30006</v>
          </cell>
          <cell r="G1521" t="str">
            <v>BASES IMOBILIÁRIAS</v>
          </cell>
        </row>
        <row r="1522">
          <cell r="A1522">
            <v>85170</v>
          </cell>
          <cell r="B1522" t="str">
            <v>BRASIMUITO ACRILICO FOSCO BRANCO NEVE BALDE 18L</v>
          </cell>
          <cell r="C1522" t="str">
            <v>BRASILUX</v>
          </cell>
          <cell r="E1522" t="str">
            <v>BRASILUX TINTAS TECNICAS LTDA</v>
          </cell>
          <cell r="F1522">
            <v>30001</v>
          </cell>
          <cell r="G1522" t="str">
            <v>TINTA PAREDE</v>
          </cell>
        </row>
        <row r="1523">
          <cell r="A1523">
            <v>85001</v>
          </cell>
          <cell r="B1523" t="str">
            <v>BRASIMUITO-BASE A 3,24L BRASILUX</v>
          </cell>
          <cell r="C1523" t="str">
            <v>BRASILUX</v>
          </cell>
          <cell r="E1523" t="str">
            <v>BRASILUX TINTAS TECNICAS LTDA</v>
          </cell>
          <cell r="F1523">
            <v>30006</v>
          </cell>
          <cell r="G1523" t="str">
            <v>BASES IMOBILIÁRIAS</v>
          </cell>
        </row>
        <row r="1524">
          <cell r="A1524">
            <v>85169</v>
          </cell>
          <cell r="B1524" t="str">
            <v>BRASIMUITO-BRANCO NEVE FOSCO 3,6L BRASILUX</v>
          </cell>
          <cell r="C1524" t="str">
            <v>BRASILUX</v>
          </cell>
          <cell r="E1524" t="str">
            <v>BRASILUX TINTAS TECNICAS LTDA</v>
          </cell>
          <cell r="F1524">
            <v>30001</v>
          </cell>
          <cell r="G1524" t="str">
            <v>TINTA PAREDE</v>
          </cell>
        </row>
        <row r="1525">
          <cell r="A1525">
            <v>87007</v>
          </cell>
          <cell r="B1525" t="str">
            <v>BRASINIL ALGODÃO EGÍPICIO BALDE 18L BRASILUX</v>
          </cell>
          <cell r="C1525" t="str">
            <v>BRASILUX</v>
          </cell>
          <cell r="E1525" t="str">
            <v>BRASILUX TINTAS TECNICAS LTDA</v>
          </cell>
          <cell r="F1525">
            <v>30001</v>
          </cell>
          <cell r="G1525" t="str">
            <v>TINTA PAREDE</v>
          </cell>
        </row>
        <row r="1526">
          <cell r="A1526">
            <v>84257</v>
          </cell>
          <cell r="B1526" t="str">
            <v>BRASINIL AREIA 3,6L BRASILUX</v>
          </cell>
          <cell r="C1526" t="str">
            <v>BRASILUX</v>
          </cell>
          <cell r="E1526" t="str">
            <v>BRASILUX TINTAS TECNICAS LTDA</v>
          </cell>
          <cell r="F1526">
            <v>30001</v>
          </cell>
          <cell r="G1526" t="str">
            <v>TINTA PAREDE</v>
          </cell>
        </row>
        <row r="1527">
          <cell r="A1527">
            <v>84248</v>
          </cell>
          <cell r="B1527" t="str">
            <v>BRASINIL AREIA BALDE 18L BRASILUX</v>
          </cell>
          <cell r="C1527" t="str">
            <v>BRASILUX</v>
          </cell>
          <cell r="E1527" t="str">
            <v>BRASILUX TINTAS TECNICAS LTDA</v>
          </cell>
          <cell r="F1527">
            <v>30001</v>
          </cell>
          <cell r="G1527" t="str">
            <v>TINTA PAREDE</v>
          </cell>
        </row>
        <row r="1528">
          <cell r="A1528">
            <v>84595</v>
          </cell>
          <cell r="B1528" t="str">
            <v>BRASINIL BASE A 3,24L BRASILUX</v>
          </cell>
          <cell r="C1528" t="str">
            <v>BRASILUX</v>
          </cell>
          <cell r="E1528" t="str">
            <v>BRASILUX TINTAS TECNICAS LTDA</v>
          </cell>
          <cell r="F1528">
            <v>30006</v>
          </cell>
          <cell r="G1528" t="str">
            <v>BASES IMOBILIÁRIAS</v>
          </cell>
        </row>
        <row r="1529">
          <cell r="A1529">
            <v>84596</v>
          </cell>
          <cell r="B1529" t="str">
            <v>BRASINIL BASE A BALDE 18L BRASILUX</v>
          </cell>
          <cell r="C1529" t="str">
            <v>BRASILUX</v>
          </cell>
          <cell r="E1529" t="str">
            <v>BRASILUX TINTAS TECNICAS LTDA</v>
          </cell>
          <cell r="F1529">
            <v>30006</v>
          </cell>
          <cell r="G1529" t="str">
            <v>BASES IMOBILIÁRIAS</v>
          </cell>
        </row>
        <row r="1530">
          <cell r="A1530">
            <v>84258</v>
          </cell>
          <cell r="B1530" t="str">
            <v>BRASINIL BRANCO GELO 3,6L BRASILUX</v>
          </cell>
          <cell r="C1530" t="str">
            <v>BRASILUX</v>
          </cell>
          <cell r="E1530" t="str">
            <v>BRASILUX TINTAS TECNICAS LTDA</v>
          </cell>
          <cell r="F1530">
            <v>30001</v>
          </cell>
          <cell r="G1530" t="str">
            <v>TINTA PAREDE</v>
          </cell>
        </row>
        <row r="1531">
          <cell r="A1531">
            <v>84249</v>
          </cell>
          <cell r="B1531" t="str">
            <v>BRASINIL BRANCO GELO BALDE 18L BRASILUX</v>
          </cell>
          <cell r="C1531" t="str">
            <v>BRASILUX</v>
          </cell>
          <cell r="E1531" t="str">
            <v>BRASILUX TINTAS TECNICAS LTDA</v>
          </cell>
          <cell r="F1531">
            <v>30001</v>
          </cell>
          <cell r="G1531" t="str">
            <v>TINTA PAREDE</v>
          </cell>
        </row>
        <row r="1532">
          <cell r="A1532">
            <v>84259</v>
          </cell>
          <cell r="B1532" t="str">
            <v>BRASINIL BRANCO NEVE 3,6L BRASILUX</v>
          </cell>
          <cell r="C1532" t="str">
            <v>BRASILUX</v>
          </cell>
          <cell r="E1532" t="str">
            <v>BRASILUX TINTAS TECNICAS LTDA</v>
          </cell>
          <cell r="F1532">
            <v>30001</v>
          </cell>
          <cell r="G1532" t="str">
            <v>TINTA PAREDE</v>
          </cell>
        </row>
        <row r="1533">
          <cell r="A1533">
            <v>84250</v>
          </cell>
          <cell r="B1533" t="str">
            <v>BRASINIL BRANCO NEVE BALDE 18L BRASILUX</v>
          </cell>
          <cell r="C1533" t="str">
            <v>BRASILUX</v>
          </cell>
          <cell r="E1533" t="str">
            <v>BRASILUX TINTAS TECNICAS LTDA</v>
          </cell>
          <cell r="F1533">
            <v>30001</v>
          </cell>
          <cell r="G1533" t="str">
            <v>TINTA PAREDE</v>
          </cell>
        </row>
        <row r="1534">
          <cell r="A1534">
            <v>84264</v>
          </cell>
          <cell r="B1534" t="str">
            <v>BRASINIL CAMURÇA 3,6L BRASILUX</v>
          </cell>
          <cell r="C1534" t="str">
            <v>BRASILUX</v>
          </cell>
          <cell r="E1534" t="str">
            <v>BRASILUX TINTAS TECNICAS LTDA</v>
          </cell>
          <cell r="F1534">
            <v>30001</v>
          </cell>
          <cell r="G1534" t="str">
            <v>TINTA PAREDE</v>
          </cell>
        </row>
        <row r="1535">
          <cell r="A1535">
            <v>84256</v>
          </cell>
          <cell r="B1535" t="str">
            <v>BRASINIL CAMURÇA BALDE 18L BRASILUX</v>
          </cell>
          <cell r="C1535" t="str">
            <v>BRASILUX</v>
          </cell>
          <cell r="E1535" t="str">
            <v>BRASILUX TINTAS TECNICAS LTDA</v>
          </cell>
          <cell r="F1535">
            <v>30001</v>
          </cell>
          <cell r="G1535" t="str">
            <v>TINTA PAREDE</v>
          </cell>
        </row>
        <row r="1536">
          <cell r="A1536">
            <v>84260</v>
          </cell>
          <cell r="B1536" t="str">
            <v>BRASINIL CONTO DE FADAS 3,6L BRASILUX</v>
          </cell>
          <cell r="C1536" t="str">
            <v>BRASILUX</v>
          </cell>
          <cell r="E1536" t="str">
            <v>BRASILUX TINTAS TECNICAS LTDA</v>
          </cell>
          <cell r="F1536">
            <v>30001</v>
          </cell>
          <cell r="G1536" t="str">
            <v>TINTA PAREDE</v>
          </cell>
        </row>
        <row r="1537">
          <cell r="A1537">
            <v>84251</v>
          </cell>
          <cell r="B1537" t="str">
            <v>BRASINIL CONTO DE FADAS BALDE 18L BRASILUX</v>
          </cell>
          <cell r="C1537" t="str">
            <v>BRASILUX</v>
          </cell>
          <cell r="E1537" t="str">
            <v>BRASILUX TINTAS TECNICAS LTDA</v>
          </cell>
          <cell r="F1537">
            <v>30001</v>
          </cell>
          <cell r="G1537" t="str">
            <v>TINTA PAREDE</v>
          </cell>
        </row>
        <row r="1538">
          <cell r="A1538">
            <v>84252</v>
          </cell>
          <cell r="B1538" t="str">
            <v>BRASINIL ERVA DOCE BALDE 18L BRASILUX</v>
          </cell>
          <cell r="C1538" t="str">
            <v>BRASILUX</v>
          </cell>
          <cell r="E1538" t="str">
            <v>BRASILUX TINTAS TECNICAS LTDA</v>
          </cell>
          <cell r="F1538">
            <v>30001</v>
          </cell>
          <cell r="G1538" t="str">
            <v>TINTA PAREDE</v>
          </cell>
        </row>
        <row r="1539">
          <cell r="A1539">
            <v>84261</v>
          </cell>
          <cell r="B1539" t="str">
            <v>BRASINIL MARFIM 3,6L BRASILUX</v>
          </cell>
          <cell r="C1539" t="str">
            <v>BRASILUX</v>
          </cell>
          <cell r="E1539" t="str">
            <v>BRASILUX TINTAS TECNICAS LTDA</v>
          </cell>
          <cell r="F1539">
            <v>30001</v>
          </cell>
          <cell r="G1539" t="str">
            <v>TINTA PAREDE</v>
          </cell>
        </row>
        <row r="1540">
          <cell r="A1540">
            <v>84253</v>
          </cell>
          <cell r="B1540" t="str">
            <v>BRASINIL MARFIM BALDE 18L BRASILUX</v>
          </cell>
          <cell r="C1540" t="str">
            <v>BRASILUX</v>
          </cell>
          <cell r="E1540" t="str">
            <v>BRASILUX TINTAS TECNICAS LTDA</v>
          </cell>
          <cell r="F1540">
            <v>30001</v>
          </cell>
          <cell r="G1540" t="str">
            <v>TINTA PAREDE</v>
          </cell>
        </row>
        <row r="1541">
          <cell r="A1541">
            <v>84262</v>
          </cell>
          <cell r="B1541" t="str">
            <v>BRASINIL PALHA 3,6L BRASILUX</v>
          </cell>
          <cell r="C1541" t="str">
            <v>BRASILUX</v>
          </cell>
          <cell r="E1541" t="str">
            <v>BRASILUX TINTAS TECNICAS LTDA</v>
          </cell>
          <cell r="F1541">
            <v>30001</v>
          </cell>
          <cell r="G1541" t="str">
            <v>TINTA PAREDE</v>
          </cell>
        </row>
        <row r="1542">
          <cell r="A1542">
            <v>84254</v>
          </cell>
          <cell r="B1542" t="str">
            <v>BRASINIL PALHA BALDE 18L BRASILUX</v>
          </cell>
          <cell r="C1542" t="str">
            <v>BRASILUX</v>
          </cell>
          <cell r="E1542" t="str">
            <v>BRASILUX TINTAS TECNICAS LTDA</v>
          </cell>
          <cell r="F1542">
            <v>30001</v>
          </cell>
          <cell r="G1542" t="str">
            <v>TINTA PAREDE</v>
          </cell>
        </row>
        <row r="1543">
          <cell r="A1543">
            <v>84263</v>
          </cell>
          <cell r="B1543" t="str">
            <v>BRASINIL PEROLA 3,6L BRASILUX</v>
          </cell>
          <cell r="C1543" t="str">
            <v>BRASILUX</v>
          </cell>
          <cell r="E1543" t="str">
            <v>BRASILUX TINTAS TECNICAS LTDA</v>
          </cell>
          <cell r="F1543">
            <v>30001</v>
          </cell>
          <cell r="G1543" t="str">
            <v>TINTA PAREDE</v>
          </cell>
        </row>
        <row r="1544">
          <cell r="A1544">
            <v>84255</v>
          </cell>
          <cell r="B1544" t="str">
            <v>BRASINIL PEROLA BALDE 18L BRASILUX</v>
          </cell>
          <cell r="C1544" t="str">
            <v>BRASILUX</v>
          </cell>
          <cell r="E1544" t="str">
            <v>BRASILUX TINTAS TECNICAS LTDA</v>
          </cell>
          <cell r="F1544">
            <v>30001</v>
          </cell>
          <cell r="G1544" t="str">
            <v>TINTA PAREDE</v>
          </cell>
        </row>
        <row r="1545">
          <cell r="A1545">
            <v>84987</v>
          </cell>
          <cell r="B1545" t="str">
            <v>BRASIPLUS ACRIL FOSCA NOBRE  BASE A 16,2L</v>
          </cell>
          <cell r="C1545" t="str">
            <v>BRASILUX</v>
          </cell>
          <cell r="E1545" t="str">
            <v>BRASILUX TINTAS TECNICAS LTDA</v>
          </cell>
          <cell r="F1545">
            <v>30006</v>
          </cell>
          <cell r="G1545" t="str">
            <v>BASES IMOBILIÁRIAS</v>
          </cell>
        </row>
        <row r="1546">
          <cell r="A1546">
            <v>84986</v>
          </cell>
          <cell r="B1546" t="str">
            <v>BRASIPLUS ACRIL FOSCA NOBRE  BASE A 3,24L</v>
          </cell>
          <cell r="C1546" t="str">
            <v>BRASILUX</v>
          </cell>
          <cell r="E1546" t="str">
            <v>BRASILUX TINTAS TECNICAS LTDA</v>
          </cell>
          <cell r="F1546">
            <v>30006</v>
          </cell>
          <cell r="G1546" t="str">
            <v>BASES IMOBILIÁRIAS</v>
          </cell>
        </row>
        <row r="1547">
          <cell r="A1547">
            <v>84990</v>
          </cell>
          <cell r="B1547" t="str">
            <v>BRASIPLUS ACRIL FOSCA NOBRE  BASE B 16,2L</v>
          </cell>
          <cell r="C1547" t="str">
            <v>BRASILUX</v>
          </cell>
          <cell r="E1547" t="str">
            <v>BRASILUX TINTAS TECNICAS LTDA</v>
          </cell>
          <cell r="F1547">
            <v>30006</v>
          </cell>
          <cell r="G1547" t="str">
            <v>BASES IMOBILIÁRIAS</v>
          </cell>
        </row>
        <row r="1548">
          <cell r="A1548">
            <v>84989</v>
          </cell>
          <cell r="B1548" t="str">
            <v>BRASIPLUS ACRIL FOSCA NOBRE  BASE B 3,24L</v>
          </cell>
          <cell r="C1548" t="str">
            <v>BRASILUX</v>
          </cell>
          <cell r="E1548" t="str">
            <v>BRASILUX TINTAS TECNICAS LTDA</v>
          </cell>
          <cell r="F1548">
            <v>30006</v>
          </cell>
          <cell r="G1548" t="str">
            <v>BASES IMOBILIÁRIAS</v>
          </cell>
        </row>
        <row r="1549">
          <cell r="A1549">
            <v>84993</v>
          </cell>
          <cell r="B1549" t="str">
            <v>BRASIPLUS ACRIL FOSCA NOBRE  BASE C 16,2L</v>
          </cell>
          <cell r="C1549" t="str">
            <v>BRASILUX</v>
          </cell>
          <cell r="E1549" t="str">
            <v>BRASILUX TINTAS TECNICAS LTDA</v>
          </cell>
          <cell r="F1549">
            <v>30006</v>
          </cell>
          <cell r="G1549" t="str">
            <v>BASES IMOBILIÁRIAS</v>
          </cell>
        </row>
        <row r="1550">
          <cell r="A1550">
            <v>84992</v>
          </cell>
          <cell r="B1550" t="str">
            <v>BRASIPLUS ACRIL FOSCA NOBRE  BASE C 3,24L</v>
          </cell>
          <cell r="C1550" t="str">
            <v>BRASILUX</v>
          </cell>
          <cell r="E1550" t="str">
            <v>BRASILUX TINTAS TECNICAS LTDA</v>
          </cell>
          <cell r="F1550">
            <v>30006</v>
          </cell>
          <cell r="G1550" t="str">
            <v>BASES IMOBILIÁRIAS</v>
          </cell>
        </row>
        <row r="1551">
          <cell r="A1551">
            <v>84991</v>
          </cell>
          <cell r="B1551" t="str">
            <v>BRASIPLUS ACRIL FOSCA NOBRE  BASE C 810ML</v>
          </cell>
          <cell r="C1551" t="str">
            <v>BRASILUX</v>
          </cell>
          <cell r="E1551" t="str">
            <v>BRASILUX TINTAS TECNICAS LTDA</v>
          </cell>
          <cell r="F1551">
            <v>30006</v>
          </cell>
          <cell r="G1551" t="str">
            <v>BASES IMOBILIÁRIAS</v>
          </cell>
        </row>
        <row r="1552">
          <cell r="A1552">
            <v>85375</v>
          </cell>
          <cell r="B1552" t="str">
            <v>BRASIPLUS ACRIL FOSCA PREMIUM - BRANCO NEVE 18 LT</v>
          </cell>
          <cell r="C1552" t="str">
            <v>BRASILUX</v>
          </cell>
          <cell r="E1552" t="str">
            <v>BRASILUX TINTAS TECNICAS LTDA</v>
          </cell>
          <cell r="F1552">
            <v>30001</v>
          </cell>
          <cell r="G1552" t="str">
            <v>TINTA PAREDE</v>
          </cell>
        </row>
        <row r="1553">
          <cell r="A1553">
            <v>84603</v>
          </cell>
          <cell r="B1553" t="str">
            <v>BRASIPLUS ACRIL SB NOBR  BASE A SEMIBRILHO 16,2L</v>
          </cell>
          <cell r="C1553" t="str">
            <v>BRASILUX</v>
          </cell>
          <cell r="E1553" t="str">
            <v>BRASILUX TINTAS TECNICAS LTDA</v>
          </cell>
          <cell r="F1553">
            <v>30006</v>
          </cell>
          <cell r="G1553" t="str">
            <v>BASES IMOBILIÁRIAS</v>
          </cell>
        </row>
        <row r="1554">
          <cell r="A1554">
            <v>84605</v>
          </cell>
          <cell r="B1554" t="str">
            <v>BRASIPLUS ACRIL SB NOBR  BASE B SEMIBRILHO 16,2L</v>
          </cell>
          <cell r="C1554" t="str">
            <v>BRASILUX</v>
          </cell>
          <cell r="E1554" t="str">
            <v>BRASILUX TINTAS TECNICAS LTDA</v>
          </cell>
          <cell r="F1554">
            <v>30006</v>
          </cell>
          <cell r="G1554" t="str">
            <v>BASES IMOBILIÁRIAS</v>
          </cell>
        </row>
        <row r="1555">
          <cell r="A1555">
            <v>84604</v>
          </cell>
          <cell r="B1555" t="str">
            <v>BRASIPLUS ACRIL SB NOBR  BASE B SEMIBRILHO 3,24L</v>
          </cell>
          <cell r="C1555" t="str">
            <v>BRASILUX</v>
          </cell>
          <cell r="E1555" t="str">
            <v>BRASILUX TINTAS TECNICAS LTDA</v>
          </cell>
          <cell r="F1555">
            <v>30006</v>
          </cell>
          <cell r="G1555" t="str">
            <v>BASES IMOBILIÁRIAS</v>
          </cell>
        </row>
        <row r="1556">
          <cell r="A1556">
            <v>84607</v>
          </cell>
          <cell r="B1556" t="str">
            <v>BRASIPLUS ACRIL SB NOBR  BASE C SEMIBRILHO 16,2L</v>
          </cell>
          <cell r="C1556" t="str">
            <v>BRASILUX</v>
          </cell>
          <cell r="E1556" t="str">
            <v>BRASILUX TINTAS TECNICAS LTDA</v>
          </cell>
          <cell r="F1556">
            <v>30006</v>
          </cell>
          <cell r="G1556" t="str">
            <v>BASES IMOBILIÁRIAS</v>
          </cell>
        </row>
        <row r="1557">
          <cell r="A1557">
            <v>84606</v>
          </cell>
          <cell r="B1557" t="str">
            <v>BRASIPLUS ACRIL SB NOBR  BASE C SEMIBRILHO 3,24L</v>
          </cell>
          <cell r="C1557" t="str">
            <v>BRASILUX</v>
          </cell>
          <cell r="E1557" t="str">
            <v>BRASILUX TINTAS TECNICAS LTDA</v>
          </cell>
          <cell r="F1557">
            <v>30006</v>
          </cell>
          <cell r="G1557" t="str">
            <v>BASES IMOBILIÁRIAS</v>
          </cell>
        </row>
        <row r="1558">
          <cell r="A1558">
            <v>84984</v>
          </cell>
          <cell r="B1558" t="str">
            <v>BRASIPLUS ACRIL SEMIBRILH NOBR  BASE C SEMIBRILHO 810ML</v>
          </cell>
          <cell r="C1558" t="str">
            <v>BRASILUX</v>
          </cell>
          <cell r="E1558" t="str">
            <v>BRASILUX TINTAS TECNICAS LTDA</v>
          </cell>
          <cell r="F1558">
            <v>30006</v>
          </cell>
          <cell r="G1558" t="str">
            <v>BASES IMOBILIÁRIAS</v>
          </cell>
        </row>
        <row r="1559">
          <cell r="A1559">
            <v>84294</v>
          </cell>
          <cell r="B1559" t="str">
            <v>BRASIPLUS ACRILICA SEMI BRILHO BRANCO GELO 3,6L BRASILUX</v>
          </cell>
          <cell r="C1559" t="str">
            <v>BRASILUX</v>
          </cell>
          <cell r="E1559" t="str">
            <v>BRASILUX TINTAS TECNICAS LTDA</v>
          </cell>
          <cell r="F1559">
            <v>30001</v>
          </cell>
          <cell r="G1559" t="str">
            <v>TINTA PAREDE</v>
          </cell>
        </row>
        <row r="1560">
          <cell r="A1560">
            <v>84379</v>
          </cell>
          <cell r="B1560" t="str">
            <v>BRASIPLUS ACRILICA SEMI BRILHO BRANCO GELO BALDE 18L BRASILUX</v>
          </cell>
          <cell r="C1560" t="str">
            <v>BRASILUX</v>
          </cell>
          <cell r="E1560" t="str">
            <v>BRASILUX TINTAS TECNICAS LTDA</v>
          </cell>
          <cell r="F1560">
            <v>30001</v>
          </cell>
          <cell r="G1560" t="str">
            <v>TINTA PAREDE</v>
          </cell>
        </row>
        <row r="1561">
          <cell r="A1561">
            <v>84295</v>
          </cell>
          <cell r="B1561" t="str">
            <v>BRASIPLUS ACRILICA SEMI BRILHO BRANCO NEVE 3,6L BRASILUX</v>
          </cell>
          <cell r="C1561" t="str">
            <v>BRASILUX</v>
          </cell>
          <cell r="E1561" t="str">
            <v>BRASILUX TINTAS TECNICAS LTDA</v>
          </cell>
          <cell r="F1561">
            <v>30001</v>
          </cell>
          <cell r="G1561" t="str">
            <v>TINTA PAREDE</v>
          </cell>
        </row>
        <row r="1562">
          <cell r="A1562">
            <v>84380</v>
          </cell>
          <cell r="B1562" t="str">
            <v>BRASIPLUS ACRILICA SEMI BRILHO BRANCO NEVE BALDE 18L BRASILUX</v>
          </cell>
          <cell r="C1562" t="str">
            <v>BRASILUX</v>
          </cell>
          <cell r="E1562" t="str">
            <v>BRASILUX TINTAS TECNICAS LTDA</v>
          </cell>
          <cell r="F1562">
            <v>30001</v>
          </cell>
          <cell r="G1562" t="str">
            <v>TINTA PAREDE</v>
          </cell>
        </row>
        <row r="1563">
          <cell r="A1563">
            <v>84758</v>
          </cell>
          <cell r="B1563" t="str">
            <v>BRASIPLUS ACRILICA SEMI BRILHO BRANCO NEVE LATA 18L BRASILUX</v>
          </cell>
          <cell r="C1563" t="str">
            <v>BRASILUX</v>
          </cell>
          <cell r="E1563" t="str">
            <v>BRASILUX TINTAS TECNICAS LTDA</v>
          </cell>
          <cell r="F1563">
            <v>30001</v>
          </cell>
          <cell r="G1563" t="str">
            <v>TINTA PAREDE</v>
          </cell>
        </row>
        <row r="1564">
          <cell r="A1564">
            <v>84985</v>
          </cell>
          <cell r="B1564" t="str">
            <v>BRASIPLUS BASE A 810ML-FOSCA NOBRE</v>
          </cell>
          <cell r="C1564" t="str">
            <v>BRASILUX</v>
          </cell>
          <cell r="E1564" t="str">
            <v>BRASILUX TINTAS TECNICAS LTDA</v>
          </cell>
          <cell r="F1564">
            <v>30006</v>
          </cell>
          <cell r="G1564" t="str">
            <v>BASES IMOBILIÁRIAS</v>
          </cell>
        </row>
        <row r="1565">
          <cell r="A1565">
            <v>84601</v>
          </cell>
          <cell r="B1565" t="str">
            <v>BRASIPLUS BASE A 810ML-SEMIBRILHO PREMIUM</v>
          </cell>
          <cell r="C1565" t="str">
            <v>BRASILUX</v>
          </cell>
          <cell r="E1565" t="str">
            <v>BRASILUX TINTAS TECNICAS LTDA</v>
          </cell>
          <cell r="F1565">
            <v>30006</v>
          </cell>
          <cell r="G1565" t="str">
            <v>BASES IMOBILIÁRIAS</v>
          </cell>
        </row>
        <row r="1566">
          <cell r="A1566">
            <v>84988</v>
          </cell>
          <cell r="B1566" t="str">
            <v>BRASIPLUS BASE B 810ML-FOSCA NOBRE</v>
          </cell>
          <cell r="C1566" t="str">
            <v>BRASILUX</v>
          </cell>
          <cell r="E1566" t="str">
            <v>BRASILUX TINTAS TECNICAS LTDA</v>
          </cell>
          <cell r="F1566">
            <v>30006</v>
          </cell>
          <cell r="G1566" t="str">
            <v>BASES IMOBILIÁRIAS</v>
          </cell>
        </row>
        <row r="1567">
          <cell r="A1567">
            <v>84749</v>
          </cell>
          <cell r="B1567" t="str">
            <v>BRASIPLUS BASE B 810ML-SEMIBRILHO NOBRE</v>
          </cell>
          <cell r="C1567" t="str">
            <v>BRASILUX</v>
          </cell>
          <cell r="E1567" t="str">
            <v>BRASILUX TINTAS TECNICAS LTDA</v>
          </cell>
          <cell r="F1567">
            <v>30006</v>
          </cell>
          <cell r="G1567" t="str">
            <v>BASES IMOBILIÁRIAS</v>
          </cell>
        </row>
        <row r="1568">
          <cell r="A1568">
            <v>84841</v>
          </cell>
          <cell r="B1568" t="str">
            <v>BRASIPLUS EPOXI HOSPITALAR - BRANCO N9,5 PURO SB 3,6L</v>
          </cell>
          <cell r="C1568" t="str">
            <v>BRASILUX</v>
          </cell>
          <cell r="E1568" t="str">
            <v>BRASILUX TINTAS TECNICAS LTDA</v>
          </cell>
          <cell r="F1568">
            <v>40002</v>
          </cell>
          <cell r="G1568" t="str">
            <v>EPOXI</v>
          </cell>
        </row>
        <row r="1569">
          <cell r="A1569">
            <v>84812</v>
          </cell>
          <cell r="B1569" t="str">
            <v>BRASIPLUS EPOXI HOSPITALAR - BRANCO N9,5 PURO SB 3,6LTS</v>
          </cell>
          <cell r="C1569" t="str">
            <v>BRASILUX</v>
          </cell>
          <cell r="E1569" t="str">
            <v>BRASILUX TINTAS TECNICAS LTDA</v>
          </cell>
          <cell r="F1569">
            <v>1062</v>
          </cell>
          <cell r="G1569" t="str">
            <v>........................................</v>
          </cell>
        </row>
        <row r="1570">
          <cell r="A1570">
            <v>84813</v>
          </cell>
          <cell r="B1570" t="str">
            <v>BRASIPLUS EPOXI HOSPITALAR - BRANCO N9,5 PURO SB 900ML</v>
          </cell>
          <cell r="C1570" t="str">
            <v>BRASILUX</v>
          </cell>
          <cell r="E1570" t="str">
            <v>BRASILUX TINTAS TECNICAS LTDA</v>
          </cell>
          <cell r="F1570">
            <v>40002</v>
          </cell>
          <cell r="G1570" t="str">
            <v>EPOXI</v>
          </cell>
        </row>
        <row r="1571">
          <cell r="A1571">
            <v>84602</v>
          </cell>
          <cell r="B1571" t="str">
            <v>BRASIPLUS-BASE A SEMIBRILHO 3,24L BRASILUX</v>
          </cell>
          <cell r="C1571" t="str">
            <v>BRASILUX</v>
          </cell>
          <cell r="E1571" t="str">
            <v>BRASILUX TINTAS TECNICAS LTDA</v>
          </cell>
          <cell r="F1571">
            <v>30006</v>
          </cell>
          <cell r="G1571" t="str">
            <v>BASES IMOBILIÁRIAS</v>
          </cell>
        </row>
        <row r="1572">
          <cell r="A1572">
            <v>85449</v>
          </cell>
          <cell r="B1572" t="str">
            <v>BRASIPLUS-BRANCO GELO FOSCO 18L BRASILUX</v>
          </cell>
          <cell r="C1572" t="str">
            <v>BRASILUX</v>
          </cell>
          <cell r="E1572" t="str">
            <v>BRASILUX TINTAS TECNICAS LTDA</v>
          </cell>
          <cell r="F1572">
            <v>30001</v>
          </cell>
          <cell r="G1572" t="str">
            <v>TINTA PAREDE</v>
          </cell>
        </row>
        <row r="1573">
          <cell r="A1573">
            <v>86997</v>
          </cell>
          <cell r="B1573" t="str">
            <v>BRASITEC EMBALAGEM 3,6L BRASILUX</v>
          </cell>
          <cell r="C1573" t="str">
            <v>BRASILUX</v>
          </cell>
          <cell r="E1573" t="str">
            <v>BRASILUX TINTAS TECNICAS LTDA</v>
          </cell>
          <cell r="F1573">
            <v>20029</v>
          </cell>
          <cell r="G1573" t="str">
            <v>EMBALAGEM</v>
          </cell>
        </row>
        <row r="1574">
          <cell r="A1574">
            <v>87175</v>
          </cell>
          <cell r="B1574" t="str">
            <v>BRASITEC ESMALTE SINT SECAGEM EXTRA RAPIDA PRETO ACETINADO 3,6LT BRASI</v>
          </cell>
          <cell r="C1574" t="str">
            <v>BRASILUX</v>
          </cell>
          <cell r="E1574" t="str">
            <v>BRASILUX TINTAS TECNICAS LTDA</v>
          </cell>
          <cell r="F1574">
            <v>40001</v>
          </cell>
          <cell r="G1574" t="str">
            <v>ESMALTES</v>
          </cell>
        </row>
        <row r="1575">
          <cell r="A1575">
            <v>84869</v>
          </cell>
          <cell r="B1575" t="str">
            <v>BRASITEC-CINZA N3.5 ESCURO 2,7L BRASILUX</v>
          </cell>
          <cell r="C1575" t="str">
            <v>BRASILUX</v>
          </cell>
          <cell r="E1575" t="str">
            <v>BRASILUX TINTAS TECNICAS LTDA</v>
          </cell>
          <cell r="F1575">
            <v>40002</v>
          </cell>
          <cell r="G1575" t="str">
            <v>EPOXI</v>
          </cell>
        </row>
        <row r="1576">
          <cell r="A1576">
            <v>84498</v>
          </cell>
          <cell r="B1576" t="str">
            <v>BRASITEC-VERMELHO EXTINTOR 18L BRASILUX</v>
          </cell>
          <cell r="C1576" t="str">
            <v>BRASILUX</v>
          </cell>
          <cell r="E1576" t="str">
            <v>BRASILUX TINTAS TECNICAS LTDA</v>
          </cell>
          <cell r="F1576">
            <v>40001</v>
          </cell>
          <cell r="G1576" t="str">
            <v>ESMALTES</v>
          </cell>
        </row>
        <row r="1577">
          <cell r="A1577">
            <v>84961</v>
          </cell>
          <cell r="B1577" t="str">
            <v>BRASITELHA-INCOLOR 18L BRASILUX</v>
          </cell>
          <cell r="C1577" t="str">
            <v>BRASILUX</v>
          </cell>
          <cell r="E1577" t="str">
            <v>BRASILUX TINTAS TECNICAS LTDA</v>
          </cell>
          <cell r="F1577">
            <v>30002</v>
          </cell>
          <cell r="G1577" t="str">
            <v>IMPERMEABILIZANTES</v>
          </cell>
        </row>
        <row r="1578">
          <cell r="A1578">
            <v>84960</v>
          </cell>
          <cell r="B1578" t="str">
            <v>BRASITELHA-INCOLOR 3,6L BRASILUX</v>
          </cell>
          <cell r="C1578" t="str">
            <v>BRASILUX</v>
          </cell>
          <cell r="E1578" t="str">
            <v>BRASILUX TINTAS TECNICAS LTDA</v>
          </cell>
          <cell r="F1578">
            <v>30002</v>
          </cell>
          <cell r="G1578" t="str">
            <v>IMPERMEABILIZANTES</v>
          </cell>
        </row>
        <row r="1579">
          <cell r="A1579">
            <v>85166</v>
          </cell>
          <cell r="B1579" t="str">
            <v>BRASIVED CAPO KPO CINZA 300G BRASILUX</v>
          </cell>
          <cell r="C1579" t="str">
            <v>BRASILUX</v>
          </cell>
          <cell r="E1579" t="str">
            <v>BRASILUX TINTAS TECNICAS LTDA</v>
          </cell>
          <cell r="F1579">
            <v>20049</v>
          </cell>
          <cell r="G1579" t="str">
            <v>VEDADORES / SELANTES</v>
          </cell>
        </row>
        <row r="1580">
          <cell r="A1580">
            <v>84513</v>
          </cell>
          <cell r="B1580" t="str">
            <v>BRASJET - ALUMINIO ALTA TEMP 400ML</v>
          </cell>
          <cell r="C1580" t="str">
            <v>BRASILUX</v>
          </cell>
          <cell r="E1580" t="str">
            <v>BRASILUX TINTAS TECNICAS LTDA</v>
          </cell>
          <cell r="F1580">
            <v>20021</v>
          </cell>
          <cell r="G1580" t="str">
            <v xml:space="preserve">SPRAYS </v>
          </cell>
        </row>
        <row r="1581">
          <cell r="A1581">
            <v>84512</v>
          </cell>
          <cell r="B1581" t="str">
            <v>BRASJET - ALUMINIO RODAS METALICO 400ML</v>
          </cell>
          <cell r="C1581" t="str">
            <v>BRASILUX</v>
          </cell>
          <cell r="E1581" t="str">
            <v>BRASILUX TINTAS TECNICAS LTDA</v>
          </cell>
          <cell r="F1581">
            <v>20021</v>
          </cell>
          <cell r="G1581" t="str">
            <v xml:space="preserve">SPRAYS </v>
          </cell>
        </row>
        <row r="1582">
          <cell r="A1582">
            <v>84515</v>
          </cell>
          <cell r="B1582" t="str">
            <v>BRASJET - AMARELO FLUORESCENTE 400ML</v>
          </cell>
          <cell r="C1582" t="str">
            <v>BRASILUX</v>
          </cell>
          <cell r="E1582" t="str">
            <v>BRASILUX TINTAS TECNICAS LTDA</v>
          </cell>
          <cell r="F1582">
            <v>20021</v>
          </cell>
          <cell r="G1582" t="str">
            <v xml:space="preserve">SPRAYS </v>
          </cell>
        </row>
        <row r="1583">
          <cell r="A1583">
            <v>84514</v>
          </cell>
          <cell r="B1583" t="str">
            <v>BRASJET - AMARELO JOHN DEERE 400M</v>
          </cell>
          <cell r="C1583" t="str">
            <v>BRASILUX</v>
          </cell>
          <cell r="E1583" t="str">
            <v>BRASILUX TINTAS TECNICAS LTDA</v>
          </cell>
          <cell r="F1583">
            <v>20021</v>
          </cell>
          <cell r="G1583" t="str">
            <v xml:space="preserve">SPRAYS </v>
          </cell>
        </row>
        <row r="1584">
          <cell r="A1584">
            <v>84540</v>
          </cell>
          <cell r="B1584" t="str">
            <v>BRASJET - AMARELO USO GERAL 400ML</v>
          </cell>
          <cell r="C1584" t="str">
            <v>BRASILUX</v>
          </cell>
          <cell r="E1584" t="str">
            <v>BRASILUX TINTAS TECNICAS LTDA</v>
          </cell>
          <cell r="F1584">
            <v>20021</v>
          </cell>
          <cell r="G1584" t="str">
            <v xml:space="preserve">SPRAYS </v>
          </cell>
        </row>
        <row r="1585">
          <cell r="A1585">
            <v>84516</v>
          </cell>
          <cell r="B1585" t="str">
            <v>BRASJET - AZUL CLARO USO GERAL 400ML</v>
          </cell>
          <cell r="C1585" t="str">
            <v>BRASILUX</v>
          </cell>
          <cell r="E1585" t="str">
            <v>BRASILUX TINTAS TECNICAS LTDA</v>
          </cell>
          <cell r="F1585">
            <v>20021</v>
          </cell>
          <cell r="G1585" t="str">
            <v xml:space="preserve">SPRAYS </v>
          </cell>
        </row>
        <row r="1586">
          <cell r="A1586">
            <v>84517</v>
          </cell>
          <cell r="B1586" t="str">
            <v>BRASJET - AZUL ESCURO USO GERAL 400ML</v>
          </cell>
          <cell r="C1586" t="str">
            <v>BRASILUX</v>
          </cell>
          <cell r="E1586" t="str">
            <v>BRASILUX TINTAS TECNICAS LTDA</v>
          </cell>
          <cell r="F1586">
            <v>20021</v>
          </cell>
          <cell r="G1586" t="str">
            <v xml:space="preserve">SPRAYS </v>
          </cell>
        </row>
        <row r="1587">
          <cell r="A1587">
            <v>84519</v>
          </cell>
          <cell r="B1587" t="str">
            <v>BRASJET - BRANCO BRILHANTE USO GERAL 400ML</v>
          </cell>
          <cell r="C1587" t="str">
            <v>BRASILUX</v>
          </cell>
          <cell r="E1587" t="str">
            <v>BRASILUX TINTAS TECNICAS LTDA</v>
          </cell>
          <cell r="F1587">
            <v>20021</v>
          </cell>
          <cell r="G1587" t="str">
            <v xml:space="preserve">SPRAYS </v>
          </cell>
        </row>
        <row r="1588">
          <cell r="A1588">
            <v>84518</v>
          </cell>
          <cell r="B1588" t="str">
            <v>BRASJET - BRANCO FOSCO USO GERAL 400ML</v>
          </cell>
          <cell r="C1588" t="str">
            <v>BRASILUX</v>
          </cell>
          <cell r="E1588" t="str">
            <v>BRASILUX TINTAS TECNICAS LTDA</v>
          </cell>
          <cell r="F1588">
            <v>20021</v>
          </cell>
          <cell r="G1588" t="str">
            <v xml:space="preserve">SPRAYS </v>
          </cell>
        </row>
        <row r="1589">
          <cell r="A1589">
            <v>84521</v>
          </cell>
          <cell r="B1589" t="str">
            <v>BRASJET - CINZA PRIMER PLACA MEDIO 400ML</v>
          </cell>
          <cell r="C1589" t="str">
            <v>BRASILUX</v>
          </cell>
          <cell r="E1589" t="str">
            <v>BRASILUX TINTAS TECNICAS LTDA</v>
          </cell>
          <cell r="F1589">
            <v>20021</v>
          </cell>
          <cell r="G1589" t="str">
            <v xml:space="preserve">SPRAYS </v>
          </cell>
        </row>
        <row r="1590">
          <cell r="A1590">
            <v>84524</v>
          </cell>
          <cell r="B1590" t="str">
            <v>BRASJET - COBRE METALICO 400ML</v>
          </cell>
          <cell r="C1590" t="str">
            <v>BRASILUX</v>
          </cell>
          <cell r="E1590" t="str">
            <v>BRASILUX TINTAS TECNICAS LTDA</v>
          </cell>
          <cell r="F1590">
            <v>20021</v>
          </cell>
          <cell r="G1590" t="str">
            <v xml:space="preserve">SPRAYS </v>
          </cell>
        </row>
        <row r="1591">
          <cell r="A1591">
            <v>84535</v>
          </cell>
          <cell r="B1591" t="str">
            <v>BRASJET - CROMADO METALICO 400ML</v>
          </cell>
          <cell r="C1591" t="str">
            <v>BRASILUX</v>
          </cell>
          <cell r="E1591" t="str">
            <v>BRASILUX TINTAS TECNICAS LTDA</v>
          </cell>
          <cell r="F1591">
            <v>20021</v>
          </cell>
          <cell r="G1591" t="str">
            <v xml:space="preserve">SPRAYS </v>
          </cell>
        </row>
        <row r="1592">
          <cell r="A1592">
            <v>84534</v>
          </cell>
          <cell r="B1592" t="str">
            <v>BRASJET - DOURADO METALICO 400ML</v>
          </cell>
          <cell r="C1592" t="str">
            <v>BRASILUX</v>
          </cell>
          <cell r="E1592" t="str">
            <v>BRASILUX TINTAS TECNICAS LTDA</v>
          </cell>
          <cell r="F1592">
            <v>20021</v>
          </cell>
          <cell r="G1592" t="str">
            <v xml:space="preserve">SPRAYS </v>
          </cell>
        </row>
        <row r="1593">
          <cell r="A1593">
            <v>84520</v>
          </cell>
          <cell r="B1593" t="str">
            <v>BRASJET - GRAFITE METALICO 400ML</v>
          </cell>
          <cell r="C1593" t="str">
            <v>BRASILUX</v>
          </cell>
          <cell r="E1593" t="str">
            <v>BRASILUX TINTAS TECNICAS LTDA</v>
          </cell>
          <cell r="F1593">
            <v>20021</v>
          </cell>
          <cell r="G1593" t="str">
            <v xml:space="preserve">SPRAYS </v>
          </cell>
        </row>
        <row r="1594">
          <cell r="A1594">
            <v>84523</v>
          </cell>
          <cell r="B1594" t="str">
            <v>BRASJET - LARANJA FLUORESCENTE 400ML</v>
          </cell>
          <cell r="C1594" t="str">
            <v>BRASILUX</v>
          </cell>
          <cell r="E1594" t="str">
            <v>BRASILUX TINTAS TECNICAS LTDA</v>
          </cell>
          <cell r="F1594">
            <v>20021</v>
          </cell>
          <cell r="G1594" t="str">
            <v xml:space="preserve">SPRAYS </v>
          </cell>
        </row>
        <row r="1595">
          <cell r="A1595">
            <v>84522</v>
          </cell>
          <cell r="B1595" t="str">
            <v>BRASJET - LARANJA USO GERAL 400ML</v>
          </cell>
          <cell r="C1595" t="str">
            <v>BRASILUX</v>
          </cell>
          <cell r="E1595" t="str">
            <v>BRASILUX TINTAS TECNICAS LTDA</v>
          </cell>
          <cell r="F1595">
            <v>20021</v>
          </cell>
          <cell r="G1595" t="str">
            <v xml:space="preserve">SPRAYS </v>
          </cell>
        </row>
        <row r="1596">
          <cell r="A1596">
            <v>84528</v>
          </cell>
          <cell r="B1596" t="str">
            <v>BRASJET - PINK FLUORESCENTE 400ML</v>
          </cell>
          <cell r="C1596" t="str">
            <v>BRASILUX</v>
          </cell>
          <cell r="E1596" t="str">
            <v>BRASILUX TINTAS TECNICAS LTDA</v>
          </cell>
          <cell r="F1596">
            <v>20021</v>
          </cell>
          <cell r="G1596" t="str">
            <v xml:space="preserve">SPRAYS </v>
          </cell>
        </row>
        <row r="1597">
          <cell r="A1597">
            <v>84526</v>
          </cell>
          <cell r="B1597" t="str">
            <v>BRASJET - PRETO BRILHANTE USO GERAL 400ML</v>
          </cell>
          <cell r="C1597" t="str">
            <v>BRASILUX</v>
          </cell>
          <cell r="E1597" t="str">
            <v>BRASILUX TINTAS TECNICAS LTDA</v>
          </cell>
          <cell r="F1597">
            <v>20021</v>
          </cell>
          <cell r="G1597" t="str">
            <v xml:space="preserve">SPRAYS </v>
          </cell>
        </row>
        <row r="1598">
          <cell r="A1598">
            <v>84525</v>
          </cell>
          <cell r="B1598" t="str">
            <v>BRASJET - PRETO FOSCO ALTA TEMP 400ML</v>
          </cell>
          <cell r="C1598" t="str">
            <v>BRASILUX</v>
          </cell>
          <cell r="E1598" t="str">
            <v>BRASILUX TINTAS TECNICAS LTDA</v>
          </cell>
          <cell r="F1598">
            <v>20021</v>
          </cell>
          <cell r="G1598" t="str">
            <v xml:space="preserve">SPRAYS </v>
          </cell>
        </row>
        <row r="1599">
          <cell r="A1599">
            <v>84527</v>
          </cell>
          <cell r="B1599" t="str">
            <v>BRASJET - ROSA USO GERAL 400ML</v>
          </cell>
          <cell r="C1599" t="str">
            <v>BRASILUX</v>
          </cell>
          <cell r="E1599" t="str">
            <v>BRASILUX TINTAS TECNICAS LTDA</v>
          </cell>
          <cell r="F1599">
            <v>20021</v>
          </cell>
          <cell r="G1599" t="str">
            <v xml:space="preserve">SPRAYS </v>
          </cell>
        </row>
        <row r="1600">
          <cell r="A1600">
            <v>84529</v>
          </cell>
          <cell r="B1600" t="str">
            <v>BRASJET - ROSE GOLD 400ML</v>
          </cell>
          <cell r="C1600" t="str">
            <v>BRASILUX</v>
          </cell>
          <cell r="E1600" t="str">
            <v>BRASILUX TINTAS TECNICAS LTDA</v>
          </cell>
          <cell r="F1600">
            <v>20021</v>
          </cell>
          <cell r="G1600" t="str">
            <v xml:space="preserve">SPRAYS </v>
          </cell>
        </row>
        <row r="1601">
          <cell r="A1601">
            <v>84530</v>
          </cell>
          <cell r="B1601" t="str">
            <v>BRASJET - VERDE CLARO USO GERAL 400ML</v>
          </cell>
          <cell r="C1601" t="str">
            <v>BRASILUX</v>
          </cell>
          <cell r="E1601" t="str">
            <v>BRASILUX TINTAS TECNICAS LTDA</v>
          </cell>
          <cell r="F1601">
            <v>20021</v>
          </cell>
          <cell r="G1601" t="str">
            <v xml:space="preserve">SPRAYS </v>
          </cell>
        </row>
        <row r="1602">
          <cell r="A1602">
            <v>84531</v>
          </cell>
          <cell r="B1602" t="str">
            <v>BRASJET - VERDE FLUORESCENTE 400ML</v>
          </cell>
          <cell r="C1602" t="str">
            <v>BRASILUX</v>
          </cell>
          <cell r="E1602" t="str">
            <v>BRASILUX TINTAS TECNICAS LTDA</v>
          </cell>
          <cell r="F1602">
            <v>20021</v>
          </cell>
          <cell r="G1602" t="str">
            <v xml:space="preserve">SPRAYS </v>
          </cell>
        </row>
        <row r="1603">
          <cell r="A1603">
            <v>84532</v>
          </cell>
          <cell r="B1603" t="str">
            <v>BRASJET - VERDE TURQUESA USO GERAL 400ML</v>
          </cell>
          <cell r="C1603" t="str">
            <v>BRASILUX</v>
          </cell>
          <cell r="E1603" t="str">
            <v>BRASILUX TINTAS TECNICAS LTDA</v>
          </cell>
          <cell r="F1603">
            <v>20021</v>
          </cell>
          <cell r="G1603" t="str">
            <v xml:space="preserve">SPRAYS </v>
          </cell>
        </row>
        <row r="1604">
          <cell r="A1604">
            <v>84533</v>
          </cell>
          <cell r="B1604" t="str">
            <v>BRASJET - VERMELHO USO GERAL 400ML</v>
          </cell>
          <cell r="C1604" t="str">
            <v>BRASILUX</v>
          </cell>
          <cell r="E1604" t="str">
            <v>BRASILUX TINTAS TECNICAS LTDA</v>
          </cell>
          <cell r="F1604">
            <v>20021</v>
          </cell>
          <cell r="G1604" t="str">
            <v xml:space="preserve">SPRAYS </v>
          </cell>
        </row>
        <row r="1605">
          <cell r="A1605">
            <v>84511</v>
          </cell>
          <cell r="B1605" t="str">
            <v>BRASJET - VERNIZ USO GERAL 400ML</v>
          </cell>
          <cell r="C1605" t="str">
            <v>BRASILUX</v>
          </cell>
          <cell r="E1605" t="str">
            <v>BRASILUX TINTAS TECNICAS LTDA</v>
          </cell>
          <cell r="F1605">
            <v>20021</v>
          </cell>
          <cell r="G1605" t="str">
            <v xml:space="preserve">SPRAYS </v>
          </cell>
        </row>
        <row r="1606">
          <cell r="A1606">
            <v>85284</v>
          </cell>
          <cell r="B1606" t="str">
            <v>BRASPISO AMARELO DEMARÇÃO QUADRA FOSCO BALDE 18L BRASILUX</v>
          </cell>
          <cell r="C1606" t="str">
            <v>BRASILUX</v>
          </cell>
          <cell r="E1606" t="str">
            <v>BRASILUX TINTAS TECNICAS LTDA</v>
          </cell>
          <cell r="F1606">
            <v>30003</v>
          </cell>
          <cell r="G1606" t="str">
            <v>TINTA PARA PISO</v>
          </cell>
        </row>
        <row r="1607">
          <cell r="A1607">
            <v>84302</v>
          </cell>
          <cell r="B1607" t="str">
            <v>BRASPISO AMARELO OURO ACETINADO 3,6L BRASILUX</v>
          </cell>
          <cell r="C1607" t="str">
            <v>BRASILUX</v>
          </cell>
          <cell r="E1607" t="str">
            <v>BRASILUX TINTAS TECNICAS LTDA</v>
          </cell>
          <cell r="F1607">
            <v>30003</v>
          </cell>
          <cell r="G1607" t="str">
            <v>TINTA PARA PISO</v>
          </cell>
        </row>
        <row r="1608">
          <cell r="A1608">
            <v>84381</v>
          </cell>
          <cell r="B1608" t="str">
            <v>BRASPISO AMARELO OURO ACETINADO BALDE 18L BRASILUX</v>
          </cell>
          <cell r="C1608" t="str">
            <v>BRASILUX</v>
          </cell>
          <cell r="E1608" t="str">
            <v>BRASILUX TINTAS TECNICAS LTDA</v>
          </cell>
          <cell r="F1608">
            <v>30003</v>
          </cell>
          <cell r="G1608" t="str">
            <v>TINTA PARA PISO</v>
          </cell>
        </row>
        <row r="1609">
          <cell r="A1609">
            <v>84382</v>
          </cell>
          <cell r="B1609" t="str">
            <v>BRASPISO AZUL PROFUNDO QUADRA ACETINADO BALDE 18L BRASILUX</v>
          </cell>
          <cell r="C1609" t="str">
            <v>BRASILUX</v>
          </cell>
          <cell r="E1609" t="str">
            <v>BRASILUX TINTAS TECNICAS LTDA</v>
          </cell>
          <cell r="F1609">
            <v>30003</v>
          </cell>
          <cell r="G1609" t="str">
            <v>TINTA PARA PISO</v>
          </cell>
        </row>
        <row r="1610">
          <cell r="A1610">
            <v>85285</v>
          </cell>
          <cell r="B1610" t="str">
            <v>BRASPISO AZUL PROFUNDO QUADRA FOSCO BALDE 18L BRASILUX</v>
          </cell>
          <cell r="C1610" t="str">
            <v>BRASILUX</v>
          </cell>
          <cell r="E1610" t="str">
            <v>BRASILUX TINTAS TECNICAS LTDA</v>
          </cell>
          <cell r="F1610">
            <v>30003</v>
          </cell>
          <cell r="G1610" t="str">
            <v>TINTA PARA PISO</v>
          </cell>
        </row>
        <row r="1611">
          <cell r="A1611">
            <v>84303</v>
          </cell>
          <cell r="B1611" t="str">
            <v>BRASPISO AZUL QUADRA ACETINADO 3,6L BRASILUX</v>
          </cell>
          <cell r="C1611" t="str">
            <v>BRASILUX</v>
          </cell>
          <cell r="E1611" t="str">
            <v>BRASILUX TINTAS TECNICAS LTDA</v>
          </cell>
          <cell r="F1611">
            <v>30003</v>
          </cell>
          <cell r="G1611" t="str">
            <v>TINTA PARA PISO</v>
          </cell>
        </row>
        <row r="1612">
          <cell r="A1612">
            <v>84751</v>
          </cell>
          <cell r="B1612" t="str">
            <v>BRASPISO BASE UNICA 3,24L BRASILUX</v>
          </cell>
          <cell r="C1612" t="str">
            <v>BRASILUX</v>
          </cell>
          <cell r="E1612" t="str">
            <v>BRASILUX TINTAS TECNICAS LTDA</v>
          </cell>
          <cell r="F1612">
            <v>30003</v>
          </cell>
          <cell r="G1612" t="str">
            <v>TINTA PARA PISO</v>
          </cell>
        </row>
        <row r="1613">
          <cell r="A1613">
            <v>84750</v>
          </cell>
          <cell r="B1613" t="str">
            <v>BRASPISO BASE UNICA BALDE 16,2L BRASILUX</v>
          </cell>
          <cell r="C1613" t="str">
            <v>BRASILUX</v>
          </cell>
          <cell r="E1613" t="str">
            <v>BRASILUX TINTAS TECNICAS LTDA</v>
          </cell>
          <cell r="F1613">
            <v>30003</v>
          </cell>
          <cell r="G1613" t="str">
            <v>TINTA PARA PISO</v>
          </cell>
        </row>
        <row r="1614">
          <cell r="A1614">
            <v>84304</v>
          </cell>
          <cell r="B1614" t="str">
            <v>BRASPISO BRANCO ACETINADO 3,6L BRASILUX</v>
          </cell>
          <cell r="C1614" t="str">
            <v>BRASILUX</v>
          </cell>
          <cell r="E1614" t="str">
            <v>BRASILUX TINTAS TECNICAS LTDA</v>
          </cell>
          <cell r="F1614">
            <v>30003</v>
          </cell>
          <cell r="G1614" t="str">
            <v>TINTA PARA PISO</v>
          </cell>
        </row>
        <row r="1615">
          <cell r="A1615">
            <v>84383</v>
          </cell>
          <cell r="B1615" t="str">
            <v>BRASPISO BRANCO ACETINADO BALDE 18L BRASILUX</v>
          </cell>
          <cell r="C1615" t="str">
            <v>BRASILUX</v>
          </cell>
          <cell r="E1615" t="str">
            <v>BRASILUX TINTAS TECNICAS LTDA</v>
          </cell>
          <cell r="F1615">
            <v>30003</v>
          </cell>
          <cell r="G1615" t="str">
            <v>TINTA PARA PISO</v>
          </cell>
        </row>
        <row r="1616">
          <cell r="A1616">
            <v>84306</v>
          </cell>
          <cell r="B1616" t="str">
            <v>BRASPISO CINZA ACETINADO 3,6L BRASILUX</v>
          </cell>
          <cell r="C1616" t="str">
            <v>BRASILUX</v>
          </cell>
          <cell r="E1616" t="str">
            <v>BRASILUX TINTAS TECNICAS LTDA</v>
          </cell>
          <cell r="F1616">
            <v>30003</v>
          </cell>
          <cell r="G1616" t="str">
            <v>TINTA PARA PISO</v>
          </cell>
        </row>
        <row r="1617">
          <cell r="A1617">
            <v>84385</v>
          </cell>
          <cell r="B1617" t="str">
            <v>BRASPISO CINZA ACETINADO BALDE 18L BRASILUX</v>
          </cell>
          <cell r="C1617" t="str">
            <v>BRASILUX</v>
          </cell>
          <cell r="E1617" t="str">
            <v>BRASILUX TINTAS TECNICAS LTDA</v>
          </cell>
          <cell r="F1617">
            <v>30003</v>
          </cell>
          <cell r="G1617" t="str">
            <v>TINTA PARA PISO</v>
          </cell>
        </row>
        <row r="1618">
          <cell r="A1618">
            <v>86950</v>
          </cell>
          <cell r="B1618" t="str">
            <v>BRASPISO CINZA CONCRETO ACETINADO BALDE 18L BRASILUX</v>
          </cell>
          <cell r="C1618" t="str">
            <v>BRASILUX</v>
          </cell>
          <cell r="E1618" t="str">
            <v>BRASILUX TINTAS TECNICAS LTDA</v>
          </cell>
          <cell r="F1618">
            <v>30003</v>
          </cell>
          <cell r="G1618" t="str">
            <v>TINTA PARA PISO</v>
          </cell>
        </row>
        <row r="1619">
          <cell r="A1619">
            <v>84305</v>
          </cell>
          <cell r="B1619" t="str">
            <v>BRASPISO CINZA ESCURO ACETINADO 3,6L BRASILUX</v>
          </cell>
          <cell r="C1619" t="str">
            <v>BRASILUX</v>
          </cell>
          <cell r="E1619" t="str">
            <v>BRASILUX TINTAS TECNICAS LTDA</v>
          </cell>
          <cell r="F1619">
            <v>30003</v>
          </cell>
          <cell r="G1619" t="str">
            <v>TINTA PARA PISO</v>
          </cell>
        </row>
        <row r="1620">
          <cell r="A1620">
            <v>84384</v>
          </cell>
          <cell r="B1620" t="str">
            <v>BRASPISO CINZA ESCURO ACETINADO BALDE 18L BRASILUX</v>
          </cell>
          <cell r="C1620" t="str">
            <v>BRASILUX</v>
          </cell>
          <cell r="E1620" t="str">
            <v>BRASILUX TINTAS TECNICAS LTDA</v>
          </cell>
          <cell r="F1620">
            <v>30003</v>
          </cell>
          <cell r="G1620" t="str">
            <v>TINTA PARA PISO</v>
          </cell>
        </row>
        <row r="1621">
          <cell r="A1621">
            <v>85006</v>
          </cell>
          <cell r="B1621" t="str">
            <v>BRASPISO CINZA ESCURO ACETINADO LATA 18L BRASILUX</v>
          </cell>
          <cell r="C1621" t="str">
            <v>BRASILUX</v>
          </cell>
          <cell r="E1621" t="str">
            <v>BRASILUX TINTAS TECNICAS LTDA</v>
          </cell>
          <cell r="F1621">
            <v>30003</v>
          </cell>
          <cell r="G1621" t="str">
            <v>TINTA PARA PISO</v>
          </cell>
        </row>
        <row r="1622">
          <cell r="A1622">
            <v>85271</v>
          </cell>
          <cell r="B1622" t="str">
            <v>BRASPISO CINZA ESCURO FOSCO BALDE 18L BRASILUX</v>
          </cell>
          <cell r="C1622" t="str">
            <v>BRASILUX</v>
          </cell>
          <cell r="E1622" t="str">
            <v>BRASILUX TINTAS TECNICAS LTDA</v>
          </cell>
          <cell r="F1622">
            <v>30003</v>
          </cell>
          <cell r="G1622" t="str">
            <v>TINTA PARA PISO</v>
          </cell>
        </row>
        <row r="1623">
          <cell r="A1623">
            <v>85283</v>
          </cell>
          <cell r="B1623" t="str">
            <v>BRASPISO CINZA MEDIO FOSCO BALDE 18L BRASILUX</v>
          </cell>
          <cell r="C1623" t="str">
            <v>BRASILUX</v>
          </cell>
          <cell r="E1623" t="str">
            <v>BRASILUX TINTAS TECNICAS LTDA</v>
          </cell>
          <cell r="F1623">
            <v>30003</v>
          </cell>
          <cell r="G1623" t="str">
            <v>TINTA PARA PISO</v>
          </cell>
        </row>
        <row r="1624">
          <cell r="A1624">
            <v>84307</v>
          </cell>
          <cell r="B1624" t="str">
            <v>BRASPISO CONCRETO ACETINADO 3,6L BRASILUX</v>
          </cell>
          <cell r="C1624" t="str">
            <v>BRASILUX</v>
          </cell>
          <cell r="E1624" t="str">
            <v>BRASILUX TINTAS TECNICAS LTDA</v>
          </cell>
          <cell r="F1624">
            <v>30003</v>
          </cell>
          <cell r="G1624" t="str">
            <v>TINTA PARA PISO</v>
          </cell>
        </row>
        <row r="1625">
          <cell r="A1625">
            <v>84386</v>
          </cell>
          <cell r="B1625" t="str">
            <v>BRASPISO CONCRETO ACETINADO BALDE 18L BRASILUX</v>
          </cell>
          <cell r="C1625" t="str">
            <v>BRASILUX</v>
          </cell>
          <cell r="E1625" t="str">
            <v>BRASILUX TINTAS TECNICAS LTDA</v>
          </cell>
          <cell r="F1625">
            <v>30003</v>
          </cell>
          <cell r="G1625" t="str">
            <v>TINTA PARA PISO</v>
          </cell>
        </row>
        <row r="1626">
          <cell r="A1626">
            <v>84983</v>
          </cell>
          <cell r="B1626" t="str">
            <v>BRASPISO CONCRETO ACETINADO LATA 18L BRASILUX</v>
          </cell>
          <cell r="C1626" t="str">
            <v>BRASILUX</v>
          </cell>
          <cell r="E1626" t="str">
            <v>BRASILUX TINTAS TECNICAS LTDA</v>
          </cell>
          <cell r="F1626">
            <v>30003</v>
          </cell>
          <cell r="G1626" t="str">
            <v>TINTA PARA PISO</v>
          </cell>
        </row>
        <row r="1627">
          <cell r="A1627">
            <v>84308</v>
          </cell>
          <cell r="B1627" t="str">
            <v>BRASPISO MARROM ACETINADO 3,6L BRASILUX</v>
          </cell>
          <cell r="C1627" t="str">
            <v>BRASILUX</v>
          </cell>
          <cell r="E1627" t="str">
            <v>BRASILUX TINTAS TECNICAS LTDA</v>
          </cell>
          <cell r="F1627">
            <v>30003</v>
          </cell>
          <cell r="G1627" t="str">
            <v>TINTA PARA PISO</v>
          </cell>
        </row>
        <row r="1628">
          <cell r="A1628">
            <v>84387</v>
          </cell>
          <cell r="B1628" t="str">
            <v>BRASPISO MARROM ACETINADO BALDE 18L BRASILUX</v>
          </cell>
          <cell r="C1628" t="str">
            <v>BRASILUX</v>
          </cell>
          <cell r="E1628" t="str">
            <v>BRASILUX TINTAS TECNICAS LTDA</v>
          </cell>
          <cell r="F1628">
            <v>30003</v>
          </cell>
          <cell r="G1628" t="str">
            <v>TINTA PARA PISO</v>
          </cell>
        </row>
        <row r="1629">
          <cell r="A1629">
            <v>85365</v>
          </cell>
          <cell r="B1629" t="str">
            <v>BRASPISO POWER PISO CINZA 3,6L BRASILUX</v>
          </cell>
          <cell r="C1629" t="str">
            <v>BRASILUX</v>
          </cell>
          <cell r="E1629" t="str">
            <v>BRASILUX TINTAS TECNICAS LTDA</v>
          </cell>
          <cell r="F1629">
            <v>30003</v>
          </cell>
          <cell r="G1629" t="str">
            <v>TINTA PARA PISO</v>
          </cell>
        </row>
        <row r="1630">
          <cell r="A1630">
            <v>85369</v>
          </cell>
          <cell r="B1630" t="str">
            <v>BRASPISO POWER PISO CINZA CHUMBO 3,6L BRASILUX</v>
          </cell>
          <cell r="C1630" t="str">
            <v>BRASILUX</v>
          </cell>
          <cell r="E1630" t="str">
            <v>BRASILUX TINTAS TECNICAS LTDA</v>
          </cell>
          <cell r="F1630">
            <v>30003</v>
          </cell>
          <cell r="G1630" t="str">
            <v>TINTA PARA PISO</v>
          </cell>
        </row>
        <row r="1631">
          <cell r="A1631">
            <v>85370</v>
          </cell>
          <cell r="B1631" t="str">
            <v>BRASPISO POWER PISO CINZA CHUMBO BALDE 18L BRASILUX</v>
          </cell>
          <cell r="C1631" t="str">
            <v>BRASILUX</v>
          </cell>
          <cell r="E1631" t="str">
            <v>BRASILUX TINTAS TECNICAS LTDA</v>
          </cell>
          <cell r="F1631">
            <v>30003</v>
          </cell>
          <cell r="G1631" t="str">
            <v>TINTA PARA PISO</v>
          </cell>
        </row>
        <row r="1632">
          <cell r="A1632">
            <v>85367</v>
          </cell>
          <cell r="B1632" t="str">
            <v>BRASPISO POWER PISO CINZA ESCURO 3,6L BRASILUX</v>
          </cell>
          <cell r="C1632" t="str">
            <v>BRASILUX</v>
          </cell>
          <cell r="E1632" t="str">
            <v>BRASILUX TINTAS TECNICAS LTDA</v>
          </cell>
          <cell r="F1632">
            <v>30003</v>
          </cell>
          <cell r="G1632" t="str">
            <v>TINTA PARA PISO</v>
          </cell>
        </row>
        <row r="1633">
          <cell r="A1633">
            <v>85368</v>
          </cell>
          <cell r="B1633" t="str">
            <v>BRASPISO POWER PISO CINZA ESCURO BALDE 18L BRASILUX</v>
          </cell>
          <cell r="C1633" t="str">
            <v>BRASILUX</v>
          </cell>
          <cell r="E1633" t="str">
            <v>BRASILUX TINTAS TECNICAS LTDA</v>
          </cell>
          <cell r="F1633">
            <v>30003</v>
          </cell>
          <cell r="G1633" t="str">
            <v>TINTA PARA PISO</v>
          </cell>
        </row>
        <row r="1634">
          <cell r="A1634">
            <v>85366</v>
          </cell>
          <cell r="B1634" t="str">
            <v>BRASPISO POWER PISO CINZA LATA 18L BRASILUX</v>
          </cell>
          <cell r="C1634" t="str">
            <v>BRASILUX</v>
          </cell>
          <cell r="E1634" t="str">
            <v>BRASILUX TINTAS TECNICAS LTDA</v>
          </cell>
          <cell r="F1634">
            <v>30003</v>
          </cell>
          <cell r="G1634" t="str">
            <v>TINTA PARA PISO</v>
          </cell>
        </row>
        <row r="1635">
          <cell r="A1635">
            <v>85371</v>
          </cell>
          <cell r="B1635" t="str">
            <v>BRASPISO POWER PISO PRETO 3,6L BRASILUX</v>
          </cell>
          <cell r="C1635" t="str">
            <v>BRASILUX</v>
          </cell>
          <cell r="E1635" t="str">
            <v>BRASILUX TINTAS TECNICAS LTDA</v>
          </cell>
          <cell r="F1635">
            <v>30003</v>
          </cell>
          <cell r="G1635" t="str">
            <v>TINTA PARA PISO</v>
          </cell>
        </row>
        <row r="1636">
          <cell r="A1636">
            <v>85372</v>
          </cell>
          <cell r="B1636" t="str">
            <v>BRASPISO POWER PISO PRETO BALDE 18L BRASILUX</v>
          </cell>
          <cell r="C1636" t="str">
            <v>BRASILUX</v>
          </cell>
          <cell r="E1636" t="str">
            <v>BRASILUX TINTAS TECNICAS LTDA</v>
          </cell>
          <cell r="F1636">
            <v>30003</v>
          </cell>
          <cell r="G1636" t="str">
            <v>TINTA PARA PISO</v>
          </cell>
        </row>
        <row r="1637">
          <cell r="A1637">
            <v>85373</v>
          </cell>
          <cell r="B1637" t="str">
            <v>BRASPISO POWER PISO VERDE QUADRA 3,6L BRASILUX</v>
          </cell>
          <cell r="C1637" t="str">
            <v>BRASILUX</v>
          </cell>
          <cell r="E1637" t="str">
            <v>BRASILUX TINTAS TECNICAS LTDA</v>
          </cell>
          <cell r="F1637">
            <v>30003</v>
          </cell>
          <cell r="G1637" t="str">
            <v>TINTA PARA PISO</v>
          </cell>
        </row>
        <row r="1638">
          <cell r="A1638">
            <v>85374</v>
          </cell>
          <cell r="B1638" t="str">
            <v>BRASPISO POWER PISO VERDE QUADRA BALDE 18L BRASILUX</v>
          </cell>
          <cell r="C1638" t="str">
            <v>BRASILUX</v>
          </cell>
          <cell r="E1638" t="str">
            <v>BRASILUX TINTAS TECNICAS LTDA</v>
          </cell>
          <cell r="F1638">
            <v>30003</v>
          </cell>
          <cell r="G1638" t="str">
            <v>TINTA PARA PISO</v>
          </cell>
        </row>
        <row r="1639">
          <cell r="A1639">
            <v>84309</v>
          </cell>
          <cell r="B1639" t="str">
            <v>BRASPISO PRETO ACETINADO 3,6L BRASILUX</v>
          </cell>
          <cell r="C1639" t="str">
            <v>BRASILUX</v>
          </cell>
          <cell r="E1639" t="str">
            <v>BRASILUX TINTAS TECNICAS LTDA</v>
          </cell>
          <cell r="F1639">
            <v>30003</v>
          </cell>
          <cell r="G1639" t="str">
            <v>TINTA PARA PISO</v>
          </cell>
        </row>
        <row r="1640">
          <cell r="A1640">
            <v>84388</v>
          </cell>
          <cell r="B1640" t="str">
            <v>BRASPISO PRETO ACETINADO BALDE 18L BRASILUX</v>
          </cell>
          <cell r="C1640" t="str">
            <v>BRASILUX</v>
          </cell>
          <cell r="E1640" t="str">
            <v>BRASILUX TINTAS TECNICAS LTDA</v>
          </cell>
          <cell r="F1640">
            <v>30003</v>
          </cell>
          <cell r="G1640" t="str">
            <v>TINTA PARA PISO</v>
          </cell>
        </row>
        <row r="1641">
          <cell r="A1641">
            <v>84310</v>
          </cell>
          <cell r="B1641" t="str">
            <v>BRASPISO VERDE QUADRA ACETINADO 3,6L BRASILUX</v>
          </cell>
          <cell r="C1641" t="str">
            <v>BRASILUX</v>
          </cell>
          <cell r="E1641" t="str">
            <v>BRASILUX TINTAS TECNICAS LTDA</v>
          </cell>
          <cell r="F1641">
            <v>30003</v>
          </cell>
          <cell r="G1641" t="str">
            <v>TINTA PARA PISO</v>
          </cell>
        </row>
        <row r="1642">
          <cell r="A1642">
            <v>84389</v>
          </cell>
          <cell r="B1642" t="str">
            <v>BRASPISO VERDE QUADRA ACETINADO BALDE 18L BRASILUX</v>
          </cell>
          <cell r="C1642" t="str">
            <v>BRASILUX</v>
          </cell>
          <cell r="E1642" t="str">
            <v>BRASILUX TINTAS TECNICAS LTDA</v>
          </cell>
          <cell r="F1642">
            <v>30003</v>
          </cell>
          <cell r="G1642" t="str">
            <v>TINTA PARA PISO</v>
          </cell>
        </row>
        <row r="1643">
          <cell r="A1643">
            <v>84311</v>
          </cell>
          <cell r="B1643" t="str">
            <v>BRASPISO VERMELHO QUADRA ACETINADO 3,6L BRASILUX</v>
          </cell>
          <cell r="C1643" t="str">
            <v>BRASILUX</v>
          </cell>
          <cell r="E1643" t="str">
            <v>BRASILUX TINTAS TECNICAS LTDA</v>
          </cell>
          <cell r="F1643">
            <v>30003</v>
          </cell>
          <cell r="G1643" t="str">
            <v>TINTA PARA PISO</v>
          </cell>
        </row>
        <row r="1644">
          <cell r="A1644">
            <v>84405</v>
          </cell>
          <cell r="B1644" t="str">
            <v>BRASPISO VERMELHO QUADRA ACETINADO BALDE 18L BRASILUX</v>
          </cell>
          <cell r="C1644" t="str">
            <v>BRASILUX</v>
          </cell>
          <cell r="E1644" t="str">
            <v>BRASILUX TINTAS TECNICAS LTDA</v>
          </cell>
          <cell r="F1644">
            <v>30003</v>
          </cell>
          <cell r="G1644" t="str">
            <v>TINTA PARA PISO</v>
          </cell>
        </row>
        <row r="1645">
          <cell r="A1645">
            <v>84062</v>
          </cell>
          <cell r="B1645" t="str">
            <v>BRASTOL-CANELA 3,6L BRASILUX</v>
          </cell>
          <cell r="C1645" t="str">
            <v>BRASILUX</v>
          </cell>
          <cell r="E1645" t="str">
            <v>BRASILUX TINTAS TECNICAS LTDA</v>
          </cell>
          <cell r="F1645">
            <v>50001</v>
          </cell>
          <cell r="G1645" t="str">
            <v>LINHA MOVELEIRA</v>
          </cell>
        </row>
        <row r="1646">
          <cell r="A1646">
            <v>84069</v>
          </cell>
          <cell r="B1646" t="str">
            <v>BRASTOL-CANELA 900ML BRASILUX</v>
          </cell>
          <cell r="C1646" t="str">
            <v>BRASILUX</v>
          </cell>
          <cell r="E1646" t="str">
            <v>BRASILUX TINTAS TECNICAS LTDA</v>
          </cell>
          <cell r="F1646">
            <v>50001</v>
          </cell>
          <cell r="G1646" t="str">
            <v>LINHA MOVELEIRA</v>
          </cell>
        </row>
        <row r="1647">
          <cell r="A1647">
            <v>84058</v>
          </cell>
          <cell r="B1647" t="str">
            <v>BRASTOL-DECK NATURAL 3,6L BRASILUX</v>
          </cell>
          <cell r="C1647" t="str">
            <v>BRASILUX</v>
          </cell>
          <cell r="E1647" t="str">
            <v>BRASILUX TINTAS TECNICAS LTDA</v>
          </cell>
          <cell r="F1647">
            <v>50001</v>
          </cell>
          <cell r="G1647" t="str">
            <v>LINHA MOVELEIRA</v>
          </cell>
        </row>
        <row r="1648">
          <cell r="A1648">
            <v>84065</v>
          </cell>
          <cell r="B1648" t="str">
            <v>BRASTOL-DECK NATURAL 900ML BRASILUX</v>
          </cell>
          <cell r="C1648" t="str">
            <v>BRASILUX</v>
          </cell>
          <cell r="E1648" t="str">
            <v>BRASILUX TINTAS TECNICAS LTDA</v>
          </cell>
          <cell r="F1648">
            <v>50001</v>
          </cell>
          <cell r="G1648" t="str">
            <v>LINHA MOVELEIRA</v>
          </cell>
        </row>
        <row r="1649">
          <cell r="A1649">
            <v>84060</v>
          </cell>
          <cell r="B1649" t="str">
            <v>BRASTOL-IMBUIA 3,6L BRASILUX</v>
          </cell>
          <cell r="C1649" t="str">
            <v>BRASILUX</v>
          </cell>
          <cell r="E1649" t="str">
            <v>BRASILUX TINTAS TECNICAS LTDA</v>
          </cell>
          <cell r="F1649">
            <v>50001</v>
          </cell>
          <cell r="G1649" t="str">
            <v>LINHA MOVELEIRA</v>
          </cell>
        </row>
        <row r="1650">
          <cell r="A1650">
            <v>84067</v>
          </cell>
          <cell r="B1650" t="str">
            <v>BRASTOL-IMBUIA 900ML BRASILUX</v>
          </cell>
          <cell r="C1650" t="str">
            <v>BRASILUX</v>
          </cell>
          <cell r="E1650" t="str">
            <v>BRASILUX TINTAS TECNICAS LTDA</v>
          </cell>
          <cell r="F1650">
            <v>50001</v>
          </cell>
          <cell r="G1650" t="str">
            <v>LINHA MOVELEIRA</v>
          </cell>
        </row>
        <row r="1651">
          <cell r="A1651">
            <v>84057</v>
          </cell>
          <cell r="B1651" t="str">
            <v>BRASTOL-INCOLOR 3,6L BRASILUX</v>
          </cell>
          <cell r="C1651" t="str">
            <v>BRASILUX</v>
          </cell>
          <cell r="E1651" t="str">
            <v>BRASILUX TINTAS TECNICAS LTDA</v>
          </cell>
          <cell r="F1651">
            <v>50001</v>
          </cell>
          <cell r="G1651" t="str">
            <v>LINHA MOVELEIRA</v>
          </cell>
        </row>
        <row r="1652">
          <cell r="A1652">
            <v>84064</v>
          </cell>
          <cell r="B1652" t="str">
            <v>BRASTOL-INCOLOR 900ML BRASILUX</v>
          </cell>
          <cell r="C1652" t="str">
            <v>BRASILUX</v>
          </cell>
          <cell r="E1652" t="str">
            <v>BRASILUX TINTAS TECNICAS LTDA</v>
          </cell>
          <cell r="F1652">
            <v>50001</v>
          </cell>
          <cell r="G1652" t="str">
            <v>LINHA MOVELEIRA</v>
          </cell>
        </row>
        <row r="1653">
          <cell r="A1653">
            <v>84056</v>
          </cell>
          <cell r="B1653" t="str">
            <v>BRASTOL-INCOLOR ACETINADO 3,6L BRASILUX</v>
          </cell>
          <cell r="C1653" t="str">
            <v>BRASILUX</v>
          </cell>
          <cell r="E1653" t="str">
            <v>BRASILUX TINTAS TECNICAS LTDA</v>
          </cell>
          <cell r="F1653">
            <v>50001</v>
          </cell>
          <cell r="G1653" t="str">
            <v>LINHA MOVELEIRA</v>
          </cell>
        </row>
        <row r="1654">
          <cell r="A1654">
            <v>84063</v>
          </cell>
          <cell r="B1654" t="str">
            <v>BRASTOL-INCOLOR ACETINADO 900ML BRASILUX</v>
          </cell>
          <cell r="C1654" t="str">
            <v>BRASILUX</v>
          </cell>
          <cell r="E1654" t="str">
            <v>BRASILUX TINTAS TECNICAS LTDA</v>
          </cell>
          <cell r="F1654">
            <v>50001</v>
          </cell>
          <cell r="G1654" t="str">
            <v>LINHA MOVELEIRA</v>
          </cell>
        </row>
        <row r="1655">
          <cell r="A1655">
            <v>84061</v>
          </cell>
          <cell r="B1655" t="str">
            <v>BRASTOL-IPE 3,6L BRASILUX</v>
          </cell>
          <cell r="C1655" t="str">
            <v>BRASILUX</v>
          </cell>
          <cell r="E1655" t="str">
            <v>BRASILUX TINTAS TECNICAS LTDA</v>
          </cell>
          <cell r="F1655">
            <v>50001</v>
          </cell>
          <cell r="G1655" t="str">
            <v>LINHA MOVELEIRA</v>
          </cell>
        </row>
        <row r="1656">
          <cell r="A1656">
            <v>84068</v>
          </cell>
          <cell r="B1656" t="str">
            <v>BRASTOL-IPE 900ML BRASILUX</v>
          </cell>
          <cell r="C1656" t="str">
            <v>BRASILUX</v>
          </cell>
          <cell r="E1656" t="str">
            <v>BRASILUX TINTAS TECNICAS LTDA</v>
          </cell>
          <cell r="F1656">
            <v>50001</v>
          </cell>
          <cell r="G1656" t="str">
            <v>LINHA MOVELEIRA</v>
          </cell>
        </row>
        <row r="1657">
          <cell r="A1657">
            <v>84059</v>
          </cell>
          <cell r="B1657" t="str">
            <v>BRASTOL-MOGNO CLARO 3,6L BRASILUX</v>
          </cell>
          <cell r="C1657" t="str">
            <v>BRASILUX</v>
          </cell>
          <cell r="E1657" t="str">
            <v>BRASILUX TINTAS TECNICAS LTDA</v>
          </cell>
          <cell r="F1657">
            <v>50001</v>
          </cell>
          <cell r="G1657" t="str">
            <v>LINHA MOVELEIRA</v>
          </cell>
        </row>
        <row r="1658">
          <cell r="A1658">
            <v>84066</v>
          </cell>
          <cell r="B1658" t="str">
            <v>BRASTOL-MOGNO CLARO 900ML BRASILUX</v>
          </cell>
          <cell r="C1658" t="str">
            <v>BRASILUX</v>
          </cell>
          <cell r="E1658" t="str">
            <v>BRASILUX TINTAS TECNICAS LTDA</v>
          </cell>
          <cell r="F1658">
            <v>50001</v>
          </cell>
          <cell r="G1658" t="str">
            <v>LINHA MOVELEIRA</v>
          </cell>
        </row>
        <row r="1659">
          <cell r="A1659">
            <v>23592</v>
          </cell>
          <cell r="B1659" t="str">
            <v>BRILHA CHASSIS 500ML JET STREET</v>
          </cell>
          <cell r="C1659" t="str">
            <v>JET STREET</v>
          </cell>
          <cell r="E1659" t="str">
            <v>JET STREET PRODUTOS AUTOMOTIVOS LTDA</v>
          </cell>
          <cell r="F1659">
            <v>20006</v>
          </cell>
          <cell r="G1659" t="str">
            <v>CERA  / LIMPEZA /  POLIMENTO VEICULAR</v>
          </cell>
        </row>
        <row r="1660">
          <cell r="A1660">
            <v>23595</v>
          </cell>
          <cell r="B1660" t="str">
            <v>BRILHA PNEU GEL 300G JET STREET</v>
          </cell>
          <cell r="C1660" t="str">
            <v>JET STREET</v>
          </cell>
          <cell r="E1660" t="str">
            <v>JET STREET PRODUTOS AUTOMOTIVOS LTDA</v>
          </cell>
          <cell r="F1660">
            <v>20006</v>
          </cell>
          <cell r="G1660" t="str">
            <v>CERA  / LIMPEZA /  POLIMENTO VEICULAR</v>
          </cell>
        </row>
        <row r="1661">
          <cell r="A1661">
            <v>24319</v>
          </cell>
          <cell r="B1661" t="str">
            <v>BRILHO FINAL 500ML MAXI RUBBER</v>
          </cell>
          <cell r="C1661" t="str">
            <v>MAXI RUBBER</v>
          </cell>
          <cell r="E1661" t="str">
            <v>MAXI RUBBER INDUSTRIAS QUIMICAS LTDA</v>
          </cell>
          <cell r="F1661">
            <v>20006</v>
          </cell>
          <cell r="G1661" t="str">
            <v>CERA  / LIMPEZA /  POLIMENTO VEICULAR</v>
          </cell>
        </row>
        <row r="1662">
          <cell r="A1662">
            <v>10349</v>
          </cell>
          <cell r="B1662" t="str">
            <v>BRILHO RAPIDO 473ML MEGUIARS</v>
          </cell>
          <cell r="C1662" t="str">
            <v>.</v>
          </cell>
          <cell r="E1662" t="str">
            <v>MAXI RUBBER INDUSTRIAS QUIMICAS LTDA</v>
          </cell>
          <cell r="F1662">
            <v>999999</v>
          </cell>
          <cell r="G1662" t="str">
            <v>GRUPO CONVERSAO</v>
          </cell>
        </row>
        <row r="1663">
          <cell r="A1663">
            <v>10350</v>
          </cell>
          <cell r="B1663" t="str">
            <v>BRILHO RAPIDO S/ SILICONE 3,78ML MEGUIARS</v>
          </cell>
          <cell r="C1663" t="str">
            <v>.</v>
          </cell>
          <cell r="E1663" t="str">
            <v>MAXI RUBBER INDUSTRIAS QUIMICAS LTDA</v>
          </cell>
          <cell r="F1663">
            <v>999999</v>
          </cell>
          <cell r="G1663" t="str">
            <v>GRUPO CONVERSAO</v>
          </cell>
        </row>
        <row r="1664">
          <cell r="A1664">
            <v>20812</v>
          </cell>
          <cell r="B1664" t="str">
            <v>BRILHO RAPIDO SEM SILICONE MOTHERS 473ML</v>
          </cell>
          <cell r="C1664" t="str">
            <v>AUTO AMERICA</v>
          </cell>
          <cell r="E1664" t="str">
            <v>AUTOAMERICA IMP.EXP. DE PROD. AUTO. LTDA</v>
          </cell>
          <cell r="F1664">
            <v>20006</v>
          </cell>
          <cell r="G1664" t="str">
            <v>CERA  / LIMPEZA /  POLIMENTO VEICULAR</v>
          </cell>
        </row>
        <row r="1665">
          <cell r="A1665">
            <v>87173</v>
          </cell>
          <cell r="B1665" t="str">
            <v>BROCA ACO 1/8MM</v>
          </cell>
          <cell r="C1665" t="str">
            <v>DORMER</v>
          </cell>
          <cell r="E1665" t="str">
            <v>TERRA UTIL. DE MAQUINAS, FERRAMENTAS E UTILID.</v>
          </cell>
          <cell r="F1665">
            <v>20028</v>
          </cell>
          <cell r="G1665" t="str">
            <v>APLICADORES / ADAPTADORES / ENGATES / SUPORTES</v>
          </cell>
        </row>
        <row r="1666">
          <cell r="A1666">
            <v>83985</v>
          </cell>
          <cell r="B1666" t="str">
            <v>BROCA ACO 3,17MM (1/8)</v>
          </cell>
          <cell r="C1666" t="str">
            <v>DORMER</v>
          </cell>
          <cell r="E1666" t="str">
            <v>TERRA UTIL. DE MAQUINAS, FERRAMENTAS E UTILID.</v>
          </cell>
          <cell r="F1666">
            <v>20028</v>
          </cell>
          <cell r="G1666" t="str">
            <v>APLICADORES / ADAPTADORES / ENGATES / SUPORTES</v>
          </cell>
        </row>
        <row r="1667">
          <cell r="A1667">
            <v>83986</v>
          </cell>
          <cell r="B1667" t="str">
            <v>BROCA ACO 5,00MM</v>
          </cell>
          <cell r="C1667" t="str">
            <v>BOSCH</v>
          </cell>
          <cell r="E1667" t="str">
            <v>TERRA UTIL. DE MAQUINAS, FERRAMENTAS E UTILID.</v>
          </cell>
          <cell r="F1667">
            <v>20028</v>
          </cell>
          <cell r="G1667" t="str">
            <v>APLICADORES / ADAPTADORES / ENGATES / SUPORTES</v>
          </cell>
        </row>
        <row r="1668">
          <cell r="A1668">
            <v>83984</v>
          </cell>
          <cell r="B1668" t="str">
            <v>BROCA ACO 6,00MM</v>
          </cell>
          <cell r="C1668" t="str">
            <v>DORMER</v>
          </cell>
          <cell r="E1668" t="str">
            <v>TERRA UTIL. DE MAQUINAS, FERRAMENTAS E UTILID.</v>
          </cell>
          <cell r="F1668">
            <v>20028</v>
          </cell>
          <cell r="G1668" t="str">
            <v>APLICADORES / ADAPTADORES / ENGATES / SUPORTES</v>
          </cell>
        </row>
        <row r="1669">
          <cell r="A1669">
            <v>83983</v>
          </cell>
          <cell r="B1669" t="str">
            <v>BROCA ACO 7,00MM</v>
          </cell>
          <cell r="C1669" t="str">
            <v>.</v>
          </cell>
          <cell r="E1669" t="str">
            <v>TERRA UTIL. DE MAQUINAS, FERRAMENTAS E UTILID.</v>
          </cell>
          <cell r="F1669">
            <v>20028</v>
          </cell>
          <cell r="G1669" t="str">
            <v>APLICADORES / ADAPTADORES / ENGATES / SUPORTES</v>
          </cell>
        </row>
        <row r="1670">
          <cell r="A1670">
            <v>83987</v>
          </cell>
          <cell r="B1670" t="str">
            <v>BROCA ACO 8,00MM</v>
          </cell>
          <cell r="C1670" t="str">
            <v>BOSCH</v>
          </cell>
          <cell r="E1670" t="str">
            <v>TERRA UTIL. DE MAQUINAS, FERRAMENTAS E UTILID.</v>
          </cell>
          <cell r="F1670">
            <v>20028</v>
          </cell>
          <cell r="G1670" t="str">
            <v>APLICADORES / ADAPTADORES / ENGATES / SUPORTES</v>
          </cell>
        </row>
        <row r="1671">
          <cell r="A1671">
            <v>86940</v>
          </cell>
          <cell r="B1671" t="str">
            <v>BROXA PINTURA REDONDA 75MM 799 ATLAS</v>
          </cell>
          <cell r="C1671" t="str">
            <v>ATLAS</v>
          </cell>
          <cell r="E1671" t="str">
            <v>PINCEIS ATLAS S.A.</v>
          </cell>
          <cell r="F1671">
            <v>30028</v>
          </cell>
          <cell r="G1671" t="str">
            <v>ROLOS / TRINCHAS / PINCÉIS / ESPÁTULAS</v>
          </cell>
        </row>
        <row r="1672">
          <cell r="A1672">
            <v>84436</v>
          </cell>
          <cell r="B1672" t="str">
            <v>BROXA PINTURA RETANGULAR 15X6CM 800/1 ATLAS</v>
          </cell>
          <cell r="C1672" t="str">
            <v>ATLAS</v>
          </cell>
          <cell r="E1672" t="str">
            <v>PINCEIS ATLAS S.A.</v>
          </cell>
          <cell r="F1672">
            <v>30028</v>
          </cell>
          <cell r="G1672" t="str">
            <v>ROLOS / TRINCHAS / PINCÉIS / ESPÁTULAS</v>
          </cell>
        </row>
        <row r="1673">
          <cell r="A1673">
            <v>84437</v>
          </cell>
          <cell r="B1673" t="str">
            <v>BROXA PINTURA RETANGULAR 18X8CM 800/2 ATLAS</v>
          </cell>
          <cell r="C1673" t="str">
            <v>ATLAS</v>
          </cell>
          <cell r="E1673" t="str">
            <v>PINCEIS ATLAS S.A.</v>
          </cell>
          <cell r="F1673">
            <v>30028</v>
          </cell>
          <cell r="G1673" t="str">
            <v>ROLOS / TRINCHAS / PINCÉIS / ESPÁTULAS</v>
          </cell>
        </row>
        <row r="1674">
          <cell r="A1674">
            <v>20219</v>
          </cell>
          <cell r="B1674" t="str">
            <v>BT STRIP DISC 115X22 NORTON</v>
          </cell>
          <cell r="C1674" t="str">
            <v>NORTON</v>
          </cell>
          <cell r="E1674" t="str">
            <v>SAINT- GOBAIN DO BRASIL PROD. IND. E CONSTR. LTDA</v>
          </cell>
          <cell r="F1674">
            <v>1038</v>
          </cell>
          <cell r="G1674" t="str">
            <v>.............................................</v>
          </cell>
        </row>
        <row r="1675">
          <cell r="A1675">
            <v>22609</v>
          </cell>
          <cell r="B1675" t="str">
            <v>BUCHA DA VALVULA DO LEGUE SGK 0500</v>
          </cell>
          <cell r="C1675" t="str">
            <v>.</v>
          </cell>
          <cell r="E1675" t="str">
            <v>SHERWIN - WILLIAMS DO BRASIL IND. E COM. LTDA</v>
          </cell>
          <cell r="F1675">
            <v>999999</v>
          </cell>
          <cell r="G1675" t="str">
            <v>GRUPO CONVERSAO</v>
          </cell>
        </row>
        <row r="1676">
          <cell r="A1676">
            <v>22611</v>
          </cell>
          <cell r="B1676" t="str">
            <v>BUCHA VALVULA DE AR SGK 0034</v>
          </cell>
          <cell r="C1676" t="str">
            <v>.</v>
          </cell>
          <cell r="E1676" t="str">
            <v>SHERWIN - WILLIAMS DO BRASIL IND. E COM. LTDA</v>
          </cell>
          <cell r="F1676">
            <v>999999</v>
          </cell>
          <cell r="G1676" t="str">
            <v>GRUPO CONVERSAO</v>
          </cell>
        </row>
        <row r="1677">
          <cell r="A1677">
            <v>83990</v>
          </cell>
          <cell r="B1677" t="str">
            <v>BUMPER COLOR ANTRACITA 1L ROBERLO</v>
          </cell>
          <cell r="C1677" t="str">
            <v>ROBERLO</v>
          </cell>
          <cell r="E1677" t="str">
            <v>ROBERLO DO BRASIL LTDA</v>
          </cell>
          <cell r="F1677">
            <v>20002</v>
          </cell>
          <cell r="G1677" t="str">
            <v>TINTAS POLIÉSTER</v>
          </cell>
        </row>
        <row r="1678">
          <cell r="A1678">
            <v>23603</v>
          </cell>
          <cell r="B1678" t="str">
            <v>BUMPER COLOR BLACK 1L ROBERLO</v>
          </cell>
          <cell r="C1678" t="str">
            <v>ROBERLO</v>
          </cell>
          <cell r="E1678" t="str">
            <v>ROBERLO DO BRASIL LTDA</v>
          </cell>
          <cell r="F1678">
            <v>20002</v>
          </cell>
          <cell r="G1678" t="str">
            <v>TINTAS POLIÉSTER</v>
          </cell>
        </row>
        <row r="1679">
          <cell r="A1679">
            <v>22615</v>
          </cell>
          <cell r="B1679" t="str">
            <v>CABEÇA DO REGULADOR DE AR SGK 0041</v>
          </cell>
          <cell r="C1679" t="str">
            <v>.</v>
          </cell>
          <cell r="E1679" t="str">
            <v>SHERWIN - WILLIAMS DO BRASIL IND. E COM. LTDA</v>
          </cell>
          <cell r="F1679">
            <v>999999</v>
          </cell>
          <cell r="G1679" t="str">
            <v>GRUPO CONVERSAO</v>
          </cell>
        </row>
        <row r="1680">
          <cell r="A1680">
            <v>83926</v>
          </cell>
          <cell r="B1680" t="str">
            <v>CABINE MVCOM - ECO 7000 - S/N: 0037MV-0189</v>
          </cell>
          <cell r="C1680" t="str">
            <v>WANDA</v>
          </cell>
          <cell r="E1680" t="str">
            <v>AKZO NOBEL LTDA AUTO</v>
          </cell>
          <cell r="F1680">
            <v>20002</v>
          </cell>
          <cell r="G1680" t="str">
            <v>TINTAS POLIÉSTER</v>
          </cell>
        </row>
        <row r="1681">
          <cell r="A1681">
            <v>22672</v>
          </cell>
          <cell r="B1681" t="str">
            <v>CABO 0,6/1KV FLEX 3X4MM (EPR-90)</v>
          </cell>
          <cell r="C1681" t="str">
            <v>.</v>
          </cell>
          <cell r="E1681" t="str">
            <v>SARKIS &amp; SARKIS LTDA</v>
          </cell>
          <cell r="F1681">
            <v>999999</v>
          </cell>
          <cell r="G1681" t="str">
            <v>GRUPO CONVERSAO</v>
          </cell>
        </row>
        <row r="1682">
          <cell r="A1682">
            <v>22673</v>
          </cell>
          <cell r="B1682" t="str">
            <v>CABO 500V FLEX PP 2X1,5MM</v>
          </cell>
          <cell r="C1682" t="str">
            <v>.</v>
          </cell>
          <cell r="E1682" t="str">
            <v>SARKIS &amp; SARKIS LTDA</v>
          </cell>
          <cell r="F1682">
            <v>999999</v>
          </cell>
          <cell r="G1682" t="str">
            <v>GRUPO CONVERSAO</v>
          </cell>
        </row>
        <row r="1683">
          <cell r="A1683">
            <v>23042</v>
          </cell>
          <cell r="B1683" t="str">
            <v>CABO 500V FLEX PP 2X2,5MM</v>
          </cell>
          <cell r="C1683" t="str">
            <v>.</v>
          </cell>
          <cell r="E1683" t="str">
            <v>SARKIS &amp; SARKIS LTDA</v>
          </cell>
          <cell r="F1683">
            <v>999999</v>
          </cell>
          <cell r="G1683" t="str">
            <v>GRUPO CONVERSAO</v>
          </cell>
        </row>
        <row r="1684">
          <cell r="A1684">
            <v>23928</v>
          </cell>
          <cell r="B1684" t="str">
            <v>CABO CHAPA DE AÇO 1,20 MT BETANIN</v>
          </cell>
          <cell r="C1684" t="str">
            <v>START</v>
          </cell>
          <cell r="E1684" t="str">
            <v>LIMA &amp; PERGHERN INDUSTRIA E COMERCIO</v>
          </cell>
          <cell r="F1684">
            <v>999999</v>
          </cell>
          <cell r="G1684" t="str">
            <v>GRUPO CONVERSAO</v>
          </cell>
        </row>
        <row r="1685">
          <cell r="A1685">
            <v>22098</v>
          </cell>
          <cell r="B1685" t="str">
            <v>CABO DE FORÇA 2M BAND EQ</v>
          </cell>
          <cell r="C1685" t="str">
            <v>.</v>
          </cell>
          <cell r="E1685" t="str">
            <v>BAND EQUIPAMENTOS E MAQUINAS REPUXADORAS LTDA EPP</v>
          </cell>
          <cell r="F1685">
            <v>999999</v>
          </cell>
          <cell r="G1685" t="str">
            <v>GRUPO CONVERSAO</v>
          </cell>
        </row>
        <row r="1686">
          <cell r="A1686">
            <v>22210</v>
          </cell>
          <cell r="B1686" t="str">
            <v>CABO DE FORÇA 3M - BAND EQ</v>
          </cell>
          <cell r="C1686" t="str">
            <v>.</v>
          </cell>
          <cell r="E1686" t="str">
            <v>BAND EQUIPAMENTOS E MAQUINAS REPUXADORAS LTDA EPP</v>
          </cell>
          <cell r="F1686">
            <v>999999</v>
          </cell>
          <cell r="G1686" t="str">
            <v>GRUPO CONVERSAO</v>
          </cell>
        </row>
        <row r="1687">
          <cell r="A1687">
            <v>22211</v>
          </cell>
          <cell r="B1687" t="str">
            <v>CABO DE FORÇA DA CALHA 2M - BAND EQ</v>
          </cell>
          <cell r="C1687" t="str">
            <v>.</v>
          </cell>
          <cell r="E1687" t="str">
            <v>BAND EQUIPAMENTOS E MAQUINAS REPUXADORAS LTDA EPP</v>
          </cell>
          <cell r="F1687">
            <v>999999</v>
          </cell>
          <cell r="G1687" t="str">
            <v>GRUPO CONVERSAO</v>
          </cell>
        </row>
        <row r="1688">
          <cell r="A1688">
            <v>23508</v>
          </cell>
          <cell r="B1688" t="str">
            <v>CABO MADEIRA 1.40 MT PLASTIFICADO</v>
          </cell>
          <cell r="C1688" t="str">
            <v>BRILHOMAX</v>
          </cell>
          <cell r="E1688" t="str">
            <v>COM.ALVORADA LIMPEZA E DESCARTAVEIS</v>
          </cell>
          <cell r="F1688">
            <v>999999</v>
          </cell>
          <cell r="G1688" t="str">
            <v>GRUPO CONVERSAO</v>
          </cell>
        </row>
        <row r="1689">
          <cell r="A1689">
            <v>22085</v>
          </cell>
          <cell r="B1689" t="str">
            <v>CABO NEGATIVO COMPLETO 2M BAND EQUIP.</v>
          </cell>
          <cell r="C1689" t="str">
            <v>.</v>
          </cell>
          <cell r="E1689" t="str">
            <v>BAND EQUIPAMENTOS E MAQUINAS REPUXADORAS LTDA EPP</v>
          </cell>
          <cell r="F1689">
            <v>999999</v>
          </cell>
          <cell r="G1689" t="str">
            <v>GRUPO CONVERSAO</v>
          </cell>
        </row>
        <row r="1690">
          <cell r="A1690">
            <v>22350</v>
          </cell>
          <cell r="B1690" t="str">
            <v>CABO POSITIVO COMPLETO (3metros) BAND EQUIP</v>
          </cell>
          <cell r="C1690" t="str">
            <v>.</v>
          </cell>
          <cell r="E1690" t="str">
            <v>BAND EQUIPAMENTOS E MAQUINAS REPUXADORAS LTDA EPP</v>
          </cell>
          <cell r="F1690">
            <v>999999</v>
          </cell>
          <cell r="G1690" t="str">
            <v>GRUPO CONVERSAO</v>
          </cell>
        </row>
        <row r="1691">
          <cell r="A1691">
            <v>22099</v>
          </cell>
          <cell r="B1691" t="str">
            <v>CABO POSITIVO COMPLETO 2M BAND EQ</v>
          </cell>
          <cell r="C1691" t="str">
            <v>.</v>
          </cell>
          <cell r="E1691" t="str">
            <v>BAND EQUIPAMENTOS E MAQUINAS REPUXADORAS LTDA EPP</v>
          </cell>
          <cell r="F1691">
            <v>999999</v>
          </cell>
          <cell r="G1691" t="str">
            <v>GRUPO CONVERSAO</v>
          </cell>
        </row>
        <row r="1692">
          <cell r="A1692">
            <v>21648</v>
          </cell>
          <cell r="B1692" t="str">
            <v>CABO PP PRETO 2X2,5MM ESTOQUE GERAL</v>
          </cell>
          <cell r="C1692" t="str">
            <v>.</v>
          </cell>
          <cell r="E1692" t="str">
            <v>CPL DIST. DE MAT. DE CONSTRUCAO LTDA</v>
          </cell>
          <cell r="F1692">
            <v>999999</v>
          </cell>
          <cell r="G1692" t="str">
            <v>GRUPO CONVERSAO</v>
          </cell>
        </row>
        <row r="1693">
          <cell r="A1693">
            <v>85275</v>
          </cell>
          <cell r="B1693" t="str">
            <v>CACAMBA P/ PINTURA PLASTICA P/ MAO 2L AT1420P ATLAS</v>
          </cell>
          <cell r="C1693" t="str">
            <v>ATLAS</v>
          </cell>
          <cell r="E1693" t="str">
            <v>PINCEIS ATLAS S.A.</v>
          </cell>
          <cell r="F1693">
            <v>30028</v>
          </cell>
          <cell r="G1693" t="str">
            <v>ROLOS / TRINCHAS / PINCÉIS / ESPÁTULAS</v>
          </cell>
        </row>
        <row r="1694">
          <cell r="A1694">
            <v>85066</v>
          </cell>
          <cell r="B1694" t="str">
            <v>CACAMBA P/ PINTURA PLASTICA PRETA 10L 610P ATLAS</v>
          </cell>
          <cell r="C1694" t="str">
            <v>ATLAS</v>
          </cell>
          <cell r="E1694" t="str">
            <v>PINCEIS ATLAS S.A.</v>
          </cell>
          <cell r="F1694">
            <v>30028</v>
          </cell>
          <cell r="G1694" t="str">
            <v>ROLOS / TRINCHAS / PINCÉIS / ESPÁTULAS</v>
          </cell>
        </row>
        <row r="1695">
          <cell r="A1695">
            <v>21469</v>
          </cell>
          <cell r="B1695" t="str">
            <v>CADEADO 50MM VONDER</v>
          </cell>
          <cell r="C1695" t="str">
            <v>VONDER</v>
          </cell>
          <cell r="E1695" t="str">
            <v>O.V.D. IMPORTADORA E DISTRIBUIDORA LTDA</v>
          </cell>
          <cell r="F1695">
            <v>20028</v>
          </cell>
          <cell r="G1695" t="str">
            <v>APLICADORES / ADAPTADORES / ENGATES / SUPORTES</v>
          </cell>
        </row>
        <row r="1696">
          <cell r="A1696">
            <v>23867</v>
          </cell>
          <cell r="B1696" t="str">
            <v>CADERNO BROCHURA CD 1/4 96 FLS</v>
          </cell>
          <cell r="C1696" t="str">
            <v>UTILER</v>
          </cell>
          <cell r="E1696" t="str">
            <v>DJF Comercial de Papelaria Ltda. - ME</v>
          </cell>
          <cell r="F1696">
            <v>999999</v>
          </cell>
          <cell r="G1696" t="str">
            <v>GRUPO CONVERSAO</v>
          </cell>
        </row>
        <row r="1697">
          <cell r="A1697">
            <v>22972</v>
          </cell>
          <cell r="B1697" t="str">
            <v>CADERNO UNIV CD 1X1 80 FOLHAS</v>
          </cell>
          <cell r="C1697" t="str">
            <v>UTILER</v>
          </cell>
          <cell r="E1697" t="str">
            <v>OMNI COMERCIO E SERVIÇOS LTDA</v>
          </cell>
          <cell r="F1697">
            <v>999999</v>
          </cell>
          <cell r="G1697" t="str">
            <v>GRUPO CONVERSAO</v>
          </cell>
        </row>
        <row r="1698">
          <cell r="A1698">
            <v>23525</v>
          </cell>
          <cell r="B1698" t="str">
            <v>CAIXA ARQUIVO MORTO VERDE</v>
          </cell>
          <cell r="C1698" t="str">
            <v>UTILER</v>
          </cell>
          <cell r="E1698" t="str">
            <v>OMNI COMERCIO E SERVIÇOS LTDA</v>
          </cell>
          <cell r="F1698">
            <v>999999</v>
          </cell>
          <cell r="G1698" t="str">
            <v>GRUPO CONVERSAO</v>
          </cell>
        </row>
        <row r="1699">
          <cell r="A1699">
            <v>22331</v>
          </cell>
          <cell r="B1699" t="str">
            <v>CAIXA DE COMANDO INFRA 3 COMPLETO BAND EQUIP.</v>
          </cell>
          <cell r="C1699" t="str">
            <v>.</v>
          </cell>
          <cell r="E1699" t="str">
            <v>BAND EQUIPAMENTOS E MAQUINAS REPUXADORAS LTDA EPP</v>
          </cell>
          <cell r="F1699">
            <v>999999</v>
          </cell>
          <cell r="G1699" t="str">
            <v>GRUPO CONVERSAO</v>
          </cell>
        </row>
        <row r="1700">
          <cell r="A1700">
            <v>24329</v>
          </cell>
          <cell r="B1700" t="str">
            <v>CAIXA DE FERRAMENTA METALICA 5 GAVETAS 40X18X20 VONDER</v>
          </cell>
          <cell r="C1700" t="str">
            <v>VONDER</v>
          </cell>
          <cell r="E1700" t="str">
            <v>O.V.D. IMPORTADORA E DISTRIBUIDORA LTDA</v>
          </cell>
          <cell r="F1700">
            <v>20028</v>
          </cell>
          <cell r="G1700" t="str">
            <v>APLICADORES / ADAPTADORES / ENGATES / SUPORTES</v>
          </cell>
        </row>
        <row r="1701">
          <cell r="A1701">
            <v>84919</v>
          </cell>
          <cell r="B1701" t="str">
            <v>CAIXA DE FERRAMENTA METALICA 5 GAVETAS 50X19X20 VONDER</v>
          </cell>
          <cell r="C1701" t="str">
            <v>VONDER</v>
          </cell>
          <cell r="E1701" t="str">
            <v>O.V.D. IMPORTADORA E DISTRIBUIDORA LTDA</v>
          </cell>
          <cell r="F1701">
            <v>20028</v>
          </cell>
          <cell r="G1701" t="str">
            <v>APLICADORES / ADAPTADORES / ENGATES / SUPORTES</v>
          </cell>
        </row>
        <row r="1702">
          <cell r="A1702">
            <v>84781</v>
          </cell>
          <cell r="B1702" t="str">
            <v>CAIXA DE FILTRO DE AR COMPLETA</v>
          </cell>
          <cell r="C1702" t="str">
            <v>.</v>
          </cell>
          <cell r="E1702" t="str">
            <v>FORNECEDOR CONVERSAO</v>
          </cell>
          <cell r="F1702">
            <v>999999</v>
          </cell>
          <cell r="G1702" t="str">
            <v>GRUPO CONVERSAO</v>
          </cell>
        </row>
        <row r="1703">
          <cell r="A1703">
            <v>84770</v>
          </cell>
          <cell r="B1703" t="str">
            <v>CAIXA DE LUZES KOMBI</v>
          </cell>
          <cell r="C1703" t="str">
            <v>.</v>
          </cell>
          <cell r="E1703" t="str">
            <v>FORNECEDOR CONVERSAO</v>
          </cell>
          <cell r="F1703">
            <v>999999</v>
          </cell>
          <cell r="G1703" t="str">
            <v>GRUPO CONVERSAO</v>
          </cell>
        </row>
        <row r="1704">
          <cell r="A1704">
            <v>22079</v>
          </cell>
          <cell r="B1704" t="str">
            <v>CAIXA DE TOMADA INFRA C/B BAND EQ</v>
          </cell>
          <cell r="C1704" t="str">
            <v>.</v>
          </cell>
          <cell r="E1704" t="str">
            <v>BAND EQUIPAMENTOS E MAQUINAS REPUXADORAS LTDA EPP</v>
          </cell>
          <cell r="F1704">
            <v>999999</v>
          </cell>
          <cell r="G1704" t="str">
            <v>GRUPO CONVERSAO</v>
          </cell>
        </row>
        <row r="1705">
          <cell r="A1705">
            <v>83999</v>
          </cell>
          <cell r="B1705" t="str">
            <v>CAIXA ORGANIZADORA 50LT</v>
          </cell>
          <cell r="C1705" t="str">
            <v>RISCHIOTO</v>
          </cell>
          <cell r="E1705" t="str">
            <v>COM.ALVORADA LIMPEZA E DESCARTAVEIS</v>
          </cell>
          <cell r="F1705">
            <v>20029</v>
          </cell>
          <cell r="G1705" t="str">
            <v>EMBALAGEM</v>
          </cell>
        </row>
        <row r="1706">
          <cell r="A1706">
            <v>21260</v>
          </cell>
          <cell r="B1706" t="str">
            <v>CAL GOLD SHOWTIME (TOQUE FINAL) 473ML MOTHERS</v>
          </cell>
          <cell r="C1706" t="str">
            <v>.</v>
          </cell>
          <cell r="E1706" t="str">
            <v>AUTOAMERICA IMP.EXP. DE PROD. AUTO. LTDA</v>
          </cell>
          <cell r="F1706">
            <v>999999</v>
          </cell>
          <cell r="G1706" t="str">
            <v>GRUPO CONVERSAO</v>
          </cell>
        </row>
        <row r="1707">
          <cell r="A1707">
            <v>84881</v>
          </cell>
          <cell r="B1707" t="str">
            <v>CAL HIDRATADA KG</v>
          </cell>
          <cell r="C1707" t="str">
            <v>.</v>
          </cell>
          <cell r="E1707" t="str">
            <v>FORNECEDOR CONVERSAO</v>
          </cell>
          <cell r="F1707">
            <v>999999</v>
          </cell>
          <cell r="G1707" t="str">
            <v>GRUPO CONVERSAO</v>
          </cell>
        </row>
        <row r="1708">
          <cell r="A1708">
            <v>85603</v>
          </cell>
          <cell r="B1708" t="str">
            <v>CAL VIRGEM 1KG (20X1) REJUMASSA</v>
          </cell>
          <cell r="C1708" t="str">
            <v>REJUMASSA</v>
          </cell>
          <cell r="E1708" t="str">
            <v>REJUMASSA INDÚSTRIA, COMÉRCIO E TRANSPORTES DE REJUNTES LTDA</v>
          </cell>
          <cell r="F1708">
            <v>30030</v>
          </cell>
          <cell r="G1708" t="str">
            <v>GESSO</v>
          </cell>
        </row>
        <row r="1709">
          <cell r="A1709">
            <v>21258</v>
          </cell>
          <cell r="B1709" t="str">
            <v>CAL. GOLD CLAY BAR SYSTEM - REMOVEDOR PURLVERIZAÇÃO MOTHERS</v>
          </cell>
          <cell r="C1709" t="str">
            <v>.</v>
          </cell>
          <cell r="E1709" t="str">
            <v>AUTOAMERICA IMP.EXP. DE PROD. AUTO. LTDA</v>
          </cell>
          <cell r="F1709">
            <v>999999</v>
          </cell>
          <cell r="G1709" t="str">
            <v>GRUPO CONVERSAO</v>
          </cell>
        </row>
        <row r="1710">
          <cell r="A1710">
            <v>22346</v>
          </cell>
          <cell r="B1710" t="str">
            <v>CALAFETADOR (APLICADOR DE SILICONE) ACHE AT-6040</v>
          </cell>
          <cell r="C1710" t="str">
            <v>.</v>
          </cell>
          <cell r="E1710" t="str">
            <v>MELHORES MARCAS COMERCIO E REPR.DE FERRAMENTAS LT</v>
          </cell>
          <cell r="F1710">
            <v>999999</v>
          </cell>
          <cell r="G1710" t="str">
            <v>GRUPO CONVERSAO</v>
          </cell>
        </row>
        <row r="1711">
          <cell r="A1711">
            <v>21110</v>
          </cell>
          <cell r="B1711" t="str">
            <v>CALAFETADOR CZA 310ML TUBO U SEAL 500</v>
          </cell>
          <cell r="C1711" t="str">
            <v>.</v>
          </cell>
          <cell r="E1711" t="str">
            <v>P.P.J COMERCIO DE TINTAS LTDA</v>
          </cell>
          <cell r="F1711">
            <v>999999</v>
          </cell>
          <cell r="G1711" t="str">
            <v>GRUPO CONVERSAO</v>
          </cell>
        </row>
        <row r="1712">
          <cell r="A1712">
            <v>21803</v>
          </cell>
          <cell r="B1712" t="str">
            <v>CALAFETADOR CZA PU-40 310ML TB SOLUFIX</v>
          </cell>
          <cell r="C1712" t="str">
            <v>SOLUÇÃO ADESIVOS</v>
          </cell>
          <cell r="E1712" t="str">
            <v>SOLUCAO ADESIVOS E SELANTES LTDA</v>
          </cell>
          <cell r="F1712">
            <v>999999</v>
          </cell>
          <cell r="G1712" t="str">
            <v>GRUPO CONVERSAO</v>
          </cell>
        </row>
        <row r="1713">
          <cell r="A1713">
            <v>21223</v>
          </cell>
          <cell r="B1713" t="str">
            <v>CALAFETADOR PNEUMATICO ( APLICADOR DE SILICONE ) ACHE AT-6042</v>
          </cell>
          <cell r="C1713" t="str">
            <v>.</v>
          </cell>
          <cell r="E1713" t="str">
            <v>BANACH FERRAMENTAS LTDA</v>
          </cell>
          <cell r="F1713">
            <v>999999</v>
          </cell>
          <cell r="G1713" t="str">
            <v>GRUPO CONVERSAO</v>
          </cell>
        </row>
        <row r="1714">
          <cell r="A1714">
            <v>20616</v>
          </cell>
          <cell r="B1714" t="str">
            <v>CALAFETADOR PNEUMATICO AT-6040 BANACH</v>
          </cell>
          <cell r="C1714" t="str">
            <v>.</v>
          </cell>
          <cell r="E1714" t="str">
            <v>BANACH FERRAMENTAS LTDA</v>
          </cell>
          <cell r="F1714">
            <v>999999</v>
          </cell>
          <cell r="G1714" t="str">
            <v>GRUPO CONVERSAO</v>
          </cell>
        </row>
        <row r="1715">
          <cell r="A1715">
            <v>23547</v>
          </cell>
          <cell r="B1715" t="str">
            <v>CALCULADORA 12 DIGITOS</v>
          </cell>
          <cell r="C1715" t="str">
            <v>UTILER</v>
          </cell>
          <cell r="E1715" t="str">
            <v>OMNI COMERCIO E SERVIÇOS LTDA</v>
          </cell>
          <cell r="F1715">
            <v>999999</v>
          </cell>
          <cell r="G1715" t="str">
            <v>GRUPO CONVERSAO</v>
          </cell>
        </row>
        <row r="1716">
          <cell r="A1716">
            <v>24344</v>
          </cell>
          <cell r="B1716" t="str">
            <v>CALIBRADOR PNEUS PROFISSIONAL LAPISEIRA 5 A 50 LBS SCHWEERS</v>
          </cell>
          <cell r="C1716" t="str">
            <v>SCHWEERS</v>
          </cell>
          <cell r="E1716" t="str">
            <v>SCHWEERS METALURGICA EIRELI</v>
          </cell>
          <cell r="F1716">
            <v>20028</v>
          </cell>
          <cell r="G1716" t="str">
            <v>APLICADORES / ADAPTADORES / ENGATES / SUPORTES</v>
          </cell>
        </row>
        <row r="1717">
          <cell r="A1717">
            <v>20803</v>
          </cell>
          <cell r="B1717" t="str">
            <v>CALIFONIA GOLD CARNAUBA CLEANER WAX 340G MOTHERS - 5500</v>
          </cell>
          <cell r="C1717" t="str">
            <v>AUTO AMERICA</v>
          </cell>
          <cell r="E1717" t="str">
            <v>AUTOAMERICA IMP.EXP. DE PROD. AUTO. LTDA</v>
          </cell>
          <cell r="F1717">
            <v>20006</v>
          </cell>
          <cell r="G1717" t="str">
            <v>CERA  / LIMPEZA /  POLIMENTO VEICULAR</v>
          </cell>
        </row>
        <row r="1718">
          <cell r="A1718">
            <v>20804</v>
          </cell>
          <cell r="B1718" t="str">
            <v>CALIFORNIA GOLD CARNAUBA PURA WAX-CERA DE CARN. PURA 340G MOTHERS 5550</v>
          </cell>
          <cell r="C1718" t="str">
            <v>MOTHERS</v>
          </cell>
          <cell r="E1718" t="str">
            <v>AUTOAMERICA IMP.EXP. DE PROD. AUTO. LTDA</v>
          </cell>
          <cell r="F1718">
            <v>20006</v>
          </cell>
          <cell r="G1718" t="str">
            <v>CERA  / LIMPEZA /  POLIMENTO VEICULAR</v>
          </cell>
        </row>
        <row r="1719">
          <cell r="A1719">
            <v>83956</v>
          </cell>
          <cell r="B1719" t="str">
            <v>CAMISA BRASIL COPA G VONIXX</v>
          </cell>
          <cell r="C1719" t="str">
            <v>VONIXX</v>
          </cell>
          <cell r="E1719" t="str">
            <v>VOXER COMERCIO DE CERAS E POLIDORES LTDA</v>
          </cell>
          <cell r="F1719">
            <v>20011</v>
          </cell>
          <cell r="G1719" t="str">
            <v>LINHA DE HIGENIZAÇÃO E ESTÉTICA  AUTOMOTIVA VONIX</v>
          </cell>
        </row>
        <row r="1720">
          <cell r="A1720">
            <v>83957</v>
          </cell>
          <cell r="B1720" t="str">
            <v>CAMISA BRASIL COPA GG VONIXX</v>
          </cell>
          <cell r="C1720" t="str">
            <v>VONIXX</v>
          </cell>
          <cell r="E1720" t="str">
            <v>VOXER COMERCIO DE CERAS E POLIDORES LTDA</v>
          </cell>
          <cell r="F1720">
            <v>20011</v>
          </cell>
          <cell r="G1720" t="str">
            <v>LINHA DE HIGENIZAÇÃO E ESTÉTICA  AUTOMOTIVA VONIX</v>
          </cell>
        </row>
        <row r="1721">
          <cell r="A1721">
            <v>83958</v>
          </cell>
          <cell r="B1721" t="str">
            <v>CAMISA BRASIL COPA M VONIXX</v>
          </cell>
          <cell r="C1721" t="str">
            <v>VONIXX</v>
          </cell>
          <cell r="E1721" t="str">
            <v>VOXER COMERCIO DE CERAS E POLIDORES LTDA</v>
          </cell>
          <cell r="F1721">
            <v>20011</v>
          </cell>
          <cell r="G1721" t="str">
            <v>LINHA DE HIGENIZAÇÃO E ESTÉTICA  AUTOMOTIVA VONIX</v>
          </cell>
        </row>
        <row r="1722">
          <cell r="A1722">
            <v>222</v>
          </cell>
          <cell r="B1722" t="str">
            <v>CAMISA C/ TAMPA SISTEMA PPS 2 650ML 3M</v>
          </cell>
          <cell r="C1722" t="str">
            <v>3M</v>
          </cell>
          <cell r="E1722" t="str">
            <v>3M DO BRASIL LTDA</v>
          </cell>
          <cell r="F1722">
            <v>20028</v>
          </cell>
          <cell r="G1722" t="str">
            <v>APLICADORES / ADAPTADORES / ENGATES / SUPORTES</v>
          </cell>
        </row>
        <row r="1723">
          <cell r="A1723">
            <v>83860</v>
          </cell>
          <cell r="B1723" t="str">
            <v>CAMISA SEM TAMPA STD PPS 2 650ML 3M</v>
          </cell>
          <cell r="C1723" t="str">
            <v>3M</v>
          </cell>
          <cell r="E1723" t="str">
            <v>3M DO BRASIL LTDA</v>
          </cell>
          <cell r="F1723">
            <v>20028</v>
          </cell>
          <cell r="G1723" t="str">
            <v>APLICADORES / ADAPTADORES / ENGATES / SUPORTES</v>
          </cell>
        </row>
        <row r="1724">
          <cell r="A1724">
            <v>10061</v>
          </cell>
          <cell r="B1724" t="str">
            <v>CAMISA SISTEMA PPS 1 600ML 3M</v>
          </cell>
          <cell r="C1724" t="str">
            <v>3M</v>
          </cell>
          <cell r="E1724" t="str">
            <v>3M DO BRASIL LTDA</v>
          </cell>
          <cell r="F1724">
            <v>20028</v>
          </cell>
          <cell r="G1724" t="str">
            <v>APLICADORES / ADAPTADORES / ENGATES / SUPORTES</v>
          </cell>
        </row>
        <row r="1725">
          <cell r="A1725">
            <v>86958</v>
          </cell>
          <cell r="B1725" t="str">
            <v>CAMISETA BRANCA GG BRASILUX</v>
          </cell>
          <cell r="C1725" t="str">
            <v>BRASILUX</v>
          </cell>
          <cell r="E1725" t="str">
            <v>BRASILUX TINTAS TECNICAS LTDA</v>
          </cell>
          <cell r="F1725">
            <v>20011</v>
          </cell>
          <cell r="G1725" t="str">
            <v>LINHA DE HIGENIZAÇÃO E ESTÉTICA  AUTOMOTIVA VONIX</v>
          </cell>
        </row>
        <row r="1726">
          <cell r="A1726">
            <v>86956</v>
          </cell>
          <cell r="B1726" t="str">
            <v>CAMISETA BRANCA M BRASILUX</v>
          </cell>
          <cell r="C1726" t="str">
            <v>BRASILUX</v>
          </cell>
          <cell r="E1726" t="str">
            <v>BRASILUX TINTAS TECNICAS LTDA</v>
          </cell>
          <cell r="F1726">
            <v>20011</v>
          </cell>
          <cell r="G1726" t="str">
            <v>LINHA DE HIGENIZAÇÃO E ESTÉTICA  AUTOMOTIVA VONIX</v>
          </cell>
        </row>
        <row r="1727">
          <cell r="A1727">
            <v>86957</v>
          </cell>
          <cell r="B1727" t="str">
            <v>CAMISETA PINTOR VERDE G BRASILUX</v>
          </cell>
          <cell r="C1727" t="str">
            <v>BRASILUX</v>
          </cell>
          <cell r="E1727" t="str">
            <v>BRASILUX TINTAS TECNICAS LTDA</v>
          </cell>
          <cell r="F1727">
            <v>20011</v>
          </cell>
          <cell r="G1727" t="str">
            <v>LINHA DE HIGENIZAÇÃO E ESTÉTICA  AUTOMOTIVA VONIX</v>
          </cell>
        </row>
        <row r="1728">
          <cell r="A1728">
            <v>20150</v>
          </cell>
          <cell r="B1728" t="str">
            <v>CANECA  ALUMINIO 900ML MP-18 WIMPEL</v>
          </cell>
          <cell r="C1728" t="str">
            <v>.</v>
          </cell>
          <cell r="E1728" t="str">
            <v>WIMPEL EQUIPAMENTOS LTDA</v>
          </cell>
          <cell r="F1728">
            <v>20023</v>
          </cell>
          <cell r="G1728" t="str">
            <v>PISTOLAS</v>
          </cell>
        </row>
        <row r="1729">
          <cell r="A1729">
            <v>85623</v>
          </cell>
          <cell r="B1729" t="str">
            <v>CANECA  INDIVIDUAL PISTOLA 1.3 WALCOM</v>
          </cell>
          <cell r="C1729" t="str">
            <v>MAXI RUBBER</v>
          </cell>
          <cell r="E1729" t="str">
            <v>MAXI RUBBER INDUSTRIAS QUIMICAS LTDA</v>
          </cell>
          <cell r="F1729">
            <v>20023</v>
          </cell>
          <cell r="G1729" t="str">
            <v>PISTOLAS</v>
          </cell>
        </row>
        <row r="1730">
          <cell r="A1730">
            <v>23402</v>
          </cell>
          <cell r="B1730" t="str">
            <v>CANECA 600ML PISTOLA W-400/W-400WB/LPH-400</v>
          </cell>
          <cell r="C1730" t="str">
            <v>ANEST</v>
          </cell>
          <cell r="E1730" t="str">
            <v>AIRZAP - ANEST IWATA IND. E COM. LTDA</v>
          </cell>
          <cell r="F1730">
            <v>20023</v>
          </cell>
          <cell r="G1730" t="str">
            <v>PISTOLAS</v>
          </cell>
        </row>
        <row r="1731">
          <cell r="A1731">
            <v>23484</v>
          </cell>
          <cell r="B1731" t="str">
            <v>CANECA 600ML PISTOLA WS-400 PININFARINA</v>
          </cell>
          <cell r="C1731" t="str">
            <v>ANEST</v>
          </cell>
          <cell r="E1731" t="str">
            <v>AIRZAP - ANEST IWATA IND. E COM. LTDA</v>
          </cell>
          <cell r="F1731">
            <v>20023</v>
          </cell>
          <cell r="G1731" t="str">
            <v>PISTOLAS</v>
          </cell>
        </row>
        <row r="1732">
          <cell r="A1732">
            <v>22587</v>
          </cell>
          <cell r="B1732" t="str">
            <v>CANECA DE NYLON 600ML WIMPEL</v>
          </cell>
          <cell r="C1732" t="str">
            <v>.</v>
          </cell>
          <cell r="E1732" t="str">
            <v>WIMPEL EQUIPAMENTOS LTDA</v>
          </cell>
          <cell r="F1732">
            <v>999999</v>
          </cell>
          <cell r="G1732" t="str">
            <v>GRUPO CONVERSAO</v>
          </cell>
        </row>
        <row r="1733">
          <cell r="A1733">
            <v>20032</v>
          </cell>
          <cell r="B1733" t="str">
            <v>CANECA DE NYLON 680 ML WALCOM</v>
          </cell>
          <cell r="C1733" t="str">
            <v>.</v>
          </cell>
          <cell r="E1733" t="str">
            <v>MAXI RUBBER INDUSTRIAS QUIMICAS LTDA</v>
          </cell>
          <cell r="F1733">
            <v>1015</v>
          </cell>
          <cell r="G1733" t="str">
            <v>............</v>
          </cell>
        </row>
        <row r="1734">
          <cell r="A1734">
            <v>20624</v>
          </cell>
          <cell r="B1734" t="str">
            <v>CANECA GRAV. 650ML EURO TECHNIKER-34,02-ST</v>
          </cell>
          <cell r="C1734" t="str">
            <v>.</v>
          </cell>
          <cell r="E1734" t="str">
            <v>EURO TECHNIKER COM. IMP. E EXP. DE EQUIP. IND. LTD</v>
          </cell>
          <cell r="F1734">
            <v>1015</v>
          </cell>
          <cell r="G1734" t="str">
            <v>............</v>
          </cell>
        </row>
        <row r="1735">
          <cell r="A1735">
            <v>21019</v>
          </cell>
          <cell r="B1735" t="str">
            <v>CANECA PLASTICA DE GRAVIDADE</v>
          </cell>
          <cell r="C1735" t="str">
            <v>.</v>
          </cell>
          <cell r="E1735" t="str">
            <v>SHERWIN - WILLIAMS DO BRASIL IND. E COM. LTDA</v>
          </cell>
          <cell r="F1735">
            <v>20023</v>
          </cell>
          <cell r="G1735" t="str">
            <v>PISTOLAS</v>
          </cell>
        </row>
        <row r="1736">
          <cell r="A1736">
            <v>20838</v>
          </cell>
          <cell r="B1736" t="str">
            <v>CANECA PLASTICA MP-269 WIMPEL</v>
          </cell>
          <cell r="C1736" t="str">
            <v>.</v>
          </cell>
          <cell r="E1736" t="str">
            <v>WIMPEL EQUIPAMENTOS LTDA</v>
          </cell>
          <cell r="F1736">
            <v>999999</v>
          </cell>
          <cell r="G1736" t="str">
            <v>GRUPO CONVERSAO</v>
          </cell>
        </row>
        <row r="1737">
          <cell r="A1737">
            <v>20598</v>
          </cell>
          <cell r="B1737" t="str">
            <v>CANECA PLASTICA MP-866/869 WIMPEL</v>
          </cell>
          <cell r="C1737" t="str">
            <v>.</v>
          </cell>
          <cell r="E1737" t="str">
            <v>WIMPEL EQUIPAMENTOS LTDA</v>
          </cell>
          <cell r="F1737">
            <v>999999</v>
          </cell>
          <cell r="G1737" t="str">
            <v>GRUPO CONVERSAO</v>
          </cell>
        </row>
        <row r="1738">
          <cell r="A1738">
            <v>22967</v>
          </cell>
          <cell r="B1738" t="str">
            <v>CANETA BIC CRISTAL - PRETA</v>
          </cell>
          <cell r="C1738" t="str">
            <v>.</v>
          </cell>
          <cell r="E1738" t="str">
            <v>DJF Comercial de Papelaria Ltda. - ME</v>
          </cell>
          <cell r="F1738">
            <v>999999</v>
          </cell>
          <cell r="G1738" t="str">
            <v>GRUPO CONVERSAO</v>
          </cell>
        </row>
        <row r="1739">
          <cell r="A1739">
            <v>23524</v>
          </cell>
          <cell r="B1739" t="str">
            <v>CANETA BIC CRISTAL AZUL</v>
          </cell>
          <cell r="C1739" t="str">
            <v>UTILER</v>
          </cell>
          <cell r="E1739" t="str">
            <v>DJF Comercial de Papelaria Ltda. - ME</v>
          </cell>
          <cell r="F1739">
            <v>999999</v>
          </cell>
          <cell r="G1739" t="str">
            <v>GRUPO CONVERSAO</v>
          </cell>
        </row>
        <row r="1740">
          <cell r="A1740">
            <v>23554</v>
          </cell>
          <cell r="B1740" t="str">
            <v>CANETA BIC CRISTAL VERMELHA</v>
          </cell>
          <cell r="C1740" t="str">
            <v>UTILER</v>
          </cell>
          <cell r="E1740" t="str">
            <v>DJF Comercial de Papelaria Ltda. - ME</v>
          </cell>
          <cell r="F1740">
            <v>999999</v>
          </cell>
          <cell r="G1740" t="str">
            <v>GRUPO CONVERSAO</v>
          </cell>
        </row>
        <row r="1741">
          <cell r="A1741">
            <v>83847</v>
          </cell>
          <cell r="B1741" t="str">
            <v>CANETA FIXA CHAPEU ALUMINIO</v>
          </cell>
          <cell r="C1741" t="str">
            <v>UTILER</v>
          </cell>
          <cell r="E1741" t="str">
            <v>OMNI COMERCIO E SERVIÇOS LTDA</v>
          </cell>
          <cell r="F1741">
            <v>999999</v>
          </cell>
          <cell r="G1741" t="str">
            <v>GRUPO CONVERSAO</v>
          </cell>
        </row>
        <row r="1742">
          <cell r="A1742">
            <v>23566</v>
          </cell>
          <cell r="B1742" t="str">
            <v>CANETA TESTE DE PINTURA</v>
          </cell>
          <cell r="C1742" t="str">
            <v>MERCADO LIVRE</v>
          </cell>
          <cell r="E1742" t="str">
            <v>MERCADO LIVRE</v>
          </cell>
          <cell r="F1742">
            <v>1043</v>
          </cell>
          <cell r="G1742" t="str">
            <v>...........................................</v>
          </cell>
        </row>
        <row r="1743">
          <cell r="A1743">
            <v>20793</v>
          </cell>
          <cell r="B1743" t="str">
            <v>CAPA ATOMIZAÇÃO 1.40 MM EURO TECHNIKER</v>
          </cell>
          <cell r="C1743" t="str">
            <v>.</v>
          </cell>
          <cell r="E1743" t="str">
            <v>EURO TECHNIKER COM. IMP. E EXP. DE EQUIP. IND. LTD</v>
          </cell>
          <cell r="F1743">
            <v>999999</v>
          </cell>
          <cell r="G1743" t="str">
            <v>GRUPO CONVERSAO</v>
          </cell>
        </row>
        <row r="1744">
          <cell r="A1744">
            <v>21675</v>
          </cell>
          <cell r="B1744" t="str">
            <v>CAPA DE AR ( HLVP TRANSTEC ) PEÇA PISTOLA PINTURA</v>
          </cell>
          <cell r="C1744" t="str">
            <v>.</v>
          </cell>
          <cell r="E1744" t="str">
            <v>SHERWIN - WILLIAMS DO BRASIL IND. E COM. LTDA</v>
          </cell>
          <cell r="F1744">
            <v>999999</v>
          </cell>
          <cell r="G1744" t="str">
            <v>GRUPO CONVERSAO</v>
          </cell>
        </row>
        <row r="1745">
          <cell r="A1745">
            <v>20522</v>
          </cell>
          <cell r="B1745" t="str">
            <v>CAPA DE AR MP-869 WAMPEL</v>
          </cell>
          <cell r="C1745" t="str">
            <v>.</v>
          </cell>
          <cell r="E1745" t="str">
            <v>WIMPEL EQUIPAMENTOS LTDA</v>
          </cell>
          <cell r="F1745">
            <v>999999</v>
          </cell>
          <cell r="G1745" t="str">
            <v>GRUPO CONVERSAO</v>
          </cell>
        </row>
        <row r="1746">
          <cell r="A1746">
            <v>83845</v>
          </cell>
          <cell r="B1746" t="str">
            <v>CAPA DE AR P/ W-400 BELLARIA</v>
          </cell>
          <cell r="C1746" t="str">
            <v>ANEST</v>
          </cell>
          <cell r="E1746" t="str">
            <v>AIRZAP - ANEST IWATA IND. E COM. LTDA</v>
          </cell>
          <cell r="F1746">
            <v>20028</v>
          </cell>
          <cell r="G1746" t="str">
            <v>APLICADORES / ADAPTADORES / ENGATES / SUPORTES</v>
          </cell>
        </row>
        <row r="1747">
          <cell r="A1747">
            <v>131</v>
          </cell>
          <cell r="B1747" t="str">
            <v>CAPA DE AR P/ W/WA-200</v>
          </cell>
          <cell r="C1747" t="str">
            <v>ANEST</v>
          </cell>
          <cell r="E1747" t="str">
            <v>AIRZAP - ANEST IWATA IND. E COM. LTDA</v>
          </cell>
          <cell r="F1747">
            <v>20028</v>
          </cell>
          <cell r="G1747" t="str">
            <v>APLICADORES / ADAPTADORES / ENGATES / SUPORTES</v>
          </cell>
        </row>
        <row r="1748">
          <cell r="A1748">
            <v>20050</v>
          </cell>
          <cell r="B1748" t="str">
            <v>CAPA PLAST. LISA P/ BANCO DE AUT. SAGOL</v>
          </cell>
          <cell r="C1748" t="str">
            <v>.</v>
          </cell>
          <cell r="E1748" t="str">
            <v>SAGOL PRODUTOS AUTOMOTIVOS LTDA</v>
          </cell>
          <cell r="F1748">
            <v>999999</v>
          </cell>
          <cell r="G1748" t="str">
            <v>GRUPO CONVERSAO</v>
          </cell>
        </row>
        <row r="1749">
          <cell r="A1749">
            <v>20247</v>
          </cell>
          <cell r="B1749" t="str">
            <v>CAPA PLASTICA R 4260X106600 NORTON</v>
          </cell>
          <cell r="C1749" t="str">
            <v>.</v>
          </cell>
          <cell r="E1749" t="str">
            <v>SAINT- GOBAIN DO BRASIL PROD. IND. E CONSTR. LTDA</v>
          </cell>
          <cell r="F1749">
            <v>999999</v>
          </cell>
          <cell r="G1749" t="str">
            <v>GRUPO CONVERSAO</v>
          </cell>
        </row>
        <row r="1750">
          <cell r="A1750">
            <v>21692</v>
          </cell>
          <cell r="B1750" t="str">
            <v>CAPA PVC C/FORRO G AMARELA 954</v>
          </cell>
          <cell r="C1750" t="str">
            <v>VONDER</v>
          </cell>
          <cell r="E1750" t="str">
            <v>O.V.D. IMPORTADORA E DISTRIBUIDORA LTDA</v>
          </cell>
          <cell r="F1750">
            <v>20028</v>
          </cell>
          <cell r="G1750" t="str">
            <v>APLICADORES / ADAPTADORES / ENGATES / SUPORTES</v>
          </cell>
        </row>
        <row r="1751">
          <cell r="A1751">
            <v>22093</v>
          </cell>
          <cell r="B1751" t="str">
            <v>CAPACITOR ELCO 10.000UFX100V BAND EQUIP.</v>
          </cell>
          <cell r="C1751" t="str">
            <v>.</v>
          </cell>
          <cell r="E1751" t="str">
            <v>BAND EQUIPAMENTOS E MAQUINAS REPUXADORAS LTDA EPP</v>
          </cell>
          <cell r="F1751">
            <v>999999</v>
          </cell>
          <cell r="G1751" t="str">
            <v>GRUPO CONVERSAO</v>
          </cell>
        </row>
        <row r="1752">
          <cell r="A1752">
            <v>10351</v>
          </cell>
          <cell r="B1752" t="str">
            <v>CAPUZ DE MICROFIBRA P/ BOINA DE ESPUMA MEGUIARS</v>
          </cell>
          <cell r="C1752" t="str">
            <v>.</v>
          </cell>
          <cell r="E1752" t="str">
            <v>AUTOAMERICA IMP.EXP. DE PROD. AUTO. LTDA</v>
          </cell>
          <cell r="F1752">
            <v>999999</v>
          </cell>
          <cell r="G1752" t="str">
            <v>GRUPO CONVERSAO</v>
          </cell>
        </row>
        <row r="1753">
          <cell r="A1753">
            <v>20087</v>
          </cell>
          <cell r="B1753" t="str">
            <v>CARBURETO CALCIO 1KG</v>
          </cell>
          <cell r="C1753" t="str">
            <v>.</v>
          </cell>
          <cell r="E1753" t="str">
            <v>NOVA DISTRIBUIDORA DE FERRAGENS LTDA</v>
          </cell>
          <cell r="F1753">
            <v>999999</v>
          </cell>
          <cell r="G1753" t="str">
            <v>GRUPO CONVERSAO</v>
          </cell>
        </row>
        <row r="1754">
          <cell r="A1754">
            <v>21257</v>
          </cell>
          <cell r="B1754" t="str">
            <v>CARPET &amp; UPHOLSTER Y- LIMPADOR CARPET MOTHERS</v>
          </cell>
          <cell r="C1754" t="str">
            <v>MOTHERS</v>
          </cell>
          <cell r="E1754" t="str">
            <v>AUTOAMERICA IMP.EXP. DE PROD. AUTO. LTDA</v>
          </cell>
          <cell r="F1754">
            <v>1009</v>
          </cell>
          <cell r="G1754" t="str">
            <v>.........</v>
          </cell>
        </row>
        <row r="1755">
          <cell r="A1755">
            <v>21978</v>
          </cell>
          <cell r="B1755" t="str">
            <v>CARRINHO DE VIDRO DE 15 LUGARES</v>
          </cell>
          <cell r="C1755" t="str">
            <v>.</v>
          </cell>
          <cell r="E1755" t="str">
            <v>CELSO CAVINI DIAS SERRALHERIA ME</v>
          </cell>
          <cell r="F1755">
            <v>999999</v>
          </cell>
          <cell r="G1755" t="str">
            <v>GRUPO CONVERSAO</v>
          </cell>
        </row>
        <row r="1756">
          <cell r="A1756">
            <v>21253</v>
          </cell>
          <cell r="B1756" t="str">
            <v>CARRO BANDEIJA COM GAVETA E PORTAS LG</v>
          </cell>
          <cell r="C1756" t="str">
            <v>.</v>
          </cell>
          <cell r="E1756" t="str">
            <v>L.G EQUIPAMENTOS PARA PINTURA LTDA EPP</v>
          </cell>
          <cell r="F1756">
            <v>999999</v>
          </cell>
          <cell r="G1756" t="str">
            <v>GRUPO CONVERSAO</v>
          </cell>
        </row>
        <row r="1757">
          <cell r="A1757">
            <v>21789</v>
          </cell>
          <cell r="B1757" t="str">
            <v>CARRO OFICINA FECHADO COM 1 GAV, PORT. MARCON</v>
          </cell>
          <cell r="C1757" t="str">
            <v>.</v>
          </cell>
          <cell r="E1757" t="str">
            <v>MARCON INDUSTRIA METALURGICA LTDA</v>
          </cell>
          <cell r="F1757">
            <v>999999</v>
          </cell>
          <cell r="G1757" t="str">
            <v>GRUPO CONVERSAO</v>
          </cell>
        </row>
        <row r="1758">
          <cell r="A1758">
            <v>22581</v>
          </cell>
          <cell r="B1758" t="str">
            <v>CARRO PARA FERRAMENTAS TRAMONTINA</v>
          </cell>
          <cell r="C1758" t="str">
            <v>3M</v>
          </cell>
          <cell r="E1758" t="str">
            <v>3M DO BRASIL LTDA</v>
          </cell>
          <cell r="F1758">
            <v>20058</v>
          </cell>
          <cell r="G1758" t="str">
            <v>OUTRAS FERRAMENTAS / EQUIPAMENTOS</v>
          </cell>
        </row>
        <row r="1759">
          <cell r="A1759">
            <v>21162</v>
          </cell>
          <cell r="B1759" t="str">
            <v>CARRO TRANSP. 4 PNEUS/CANERA LG</v>
          </cell>
          <cell r="C1759" t="str">
            <v>.</v>
          </cell>
          <cell r="E1759" t="str">
            <v>EMF INDUSTRIA METALURGICA</v>
          </cell>
          <cell r="F1759">
            <v>999999</v>
          </cell>
          <cell r="G1759" t="str">
            <v>GRUPO CONVERSAO</v>
          </cell>
        </row>
        <row r="1760">
          <cell r="A1760">
            <v>21163</v>
          </cell>
          <cell r="B1760" t="str">
            <v>CARRO TRANSPORTES 4 PNEUS 8,5 LG</v>
          </cell>
          <cell r="C1760" t="str">
            <v>.</v>
          </cell>
          <cell r="E1760" t="str">
            <v>EMF INDUSTRIA METALURGICA</v>
          </cell>
          <cell r="F1760">
            <v>999999</v>
          </cell>
          <cell r="G1760" t="str">
            <v>GRUPO CONVERSAO</v>
          </cell>
        </row>
        <row r="1761">
          <cell r="A1761">
            <v>23431</v>
          </cell>
          <cell r="B1761" t="str">
            <v>CARTUCHO PARA VAPORES ORGÂNICOS</v>
          </cell>
          <cell r="C1761" t="str">
            <v>3M</v>
          </cell>
          <cell r="E1761" t="str">
            <v>3M DO BRASIL LTDA</v>
          </cell>
          <cell r="F1761">
            <v>20027</v>
          </cell>
          <cell r="G1761" t="str">
            <v>EPI´S</v>
          </cell>
        </row>
        <row r="1762">
          <cell r="A1762">
            <v>85474</v>
          </cell>
          <cell r="B1762" t="str">
            <v>CATALISADOR 045 PU ALIFATICO 150ML BRASILUX</v>
          </cell>
          <cell r="C1762" t="str">
            <v>BRASILUX</v>
          </cell>
          <cell r="E1762" t="str">
            <v>BRASILUX TINTAS TECNICAS LTDA</v>
          </cell>
          <cell r="F1762">
            <v>30024</v>
          </cell>
          <cell r="G1762" t="str">
            <v>CATALISADORES INDIVIDUAIS</v>
          </cell>
        </row>
        <row r="1763">
          <cell r="A1763">
            <v>85280</v>
          </cell>
          <cell r="B1763" t="str">
            <v>CATALISADOR 045 PU ALIFATICO 900ML BRASILUX</v>
          </cell>
          <cell r="C1763" t="str">
            <v>BRASILUX</v>
          </cell>
          <cell r="E1763" t="str">
            <v>BRASILUX TINTAS TECNICAS LTDA</v>
          </cell>
          <cell r="F1763">
            <v>30024</v>
          </cell>
          <cell r="G1763" t="str">
            <v>CATALISADORES INDIVIDUAIS</v>
          </cell>
        </row>
        <row r="1764">
          <cell r="A1764">
            <v>83837</v>
          </cell>
          <cell r="B1764" t="str">
            <v>CATALISADOR 10 GRAMAS ROYAL</v>
          </cell>
          <cell r="C1764" t="str">
            <v>ROYAL</v>
          </cell>
          <cell r="E1764" t="str">
            <v>ROYAL QUIMICA LTDA - EM RECUPERACAO JUDICIAL</v>
          </cell>
          <cell r="F1764">
            <v>20015</v>
          </cell>
          <cell r="G1764" t="str">
            <v>CATALISADORES INDIVIDUAS</v>
          </cell>
        </row>
        <row r="1765">
          <cell r="A1765">
            <v>23394</v>
          </cell>
          <cell r="B1765" t="str">
            <v>CATALISADOR 12ML</v>
          </cell>
          <cell r="C1765" t="str">
            <v>.</v>
          </cell>
          <cell r="E1765" t="str">
            <v>RETOQUE IND.E COM DE MASSAS PLASTICAS LTDA</v>
          </cell>
          <cell r="F1765">
            <v>1032</v>
          </cell>
          <cell r="G1765" t="str">
            <v>............................................</v>
          </cell>
        </row>
        <row r="1766">
          <cell r="A1766">
            <v>21386</v>
          </cell>
          <cell r="B1766" t="str">
            <v>CATALISADOR 12ML RETOQUE</v>
          </cell>
          <cell r="C1766" t="str">
            <v>.</v>
          </cell>
          <cell r="E1766" t="str">
            <v>RETOQUE IND.E COM DE MASSAS PLASTICAS LTDA</v>
          </cell>
          <cell r="F1766">
            <v>20026</v>
          </cell>
          <cell r="G1766" t="str">
            <v xml:space="preserve">COLA  PLÁSTICA </v>
          </cell>
        </row>
        <row r="1767">
          <cell r="A1767">
            <v>85364</v>
          </cell>
          <cell r="B1767" t="str">
            <v>CATALISADOR ACIDO P/ VINILICOS 900ML BRASILUX</v>
          </cell>
          <cell r="C1767" t="str">
            <v>BRASILUX</v>
          </cell>
          <cell r="E1767" t="str">
            <v>BRASILUX TINTAS TECNICAS LTDA</v>
          </cell>
          <cell r="F1767">
            <v>20045</v>
          </cell>
          <cell r="G1767" t="str">
            <v>PRETO FOSCO VINÍLICO</v>
          </cell>
        </row>
        <row r="1768">
          <cell r="A1768">
            <v>21940</v>
          </cell>
          <cell r="B1768" t="str">
            <v>CATALISADOR C311 150ML ROBERLO</v>
          </cell>
          <cell r="C1768" t="str">
            <v>ROBERLO</v>
          </cell>
          <cell r="E1768" t="str">
            <v>ROBERLO DO BRASIL LTDA</v>
          </cell>
          <cell r="F1768">
            <v>20015</v>
          </cell>
          <cell r="G1768" t="str">
            <v>CATALISADORES INDIVIDUAS</v>
          </cell>
        </row>
        <row r="1769">
          <cell r="A1769">
            <v>21382</v>
          </cell>
          <cell r="B1769" t="str">
            <v>CATALISADOR C511 150ML ROBERLO</v>
          </cell>
          <cell r="C1769" t="str">
            <v>.</v>
          </cell>
          <cell r="E1769" t="str">
            <v>ROBERLO DO BRASIL LTDA</v>
          </cell>
          <cell r="F1769">
            <v>999999</v>
          </cell>
          <cell r="G1769" t="str">
            <v>GRUPO CONVERSAO</v>
          </cell>
        </row>
        <row r="1770">
          <cell r="A1770">
            <v>83915</v>
          </cell>
          <cell r="B1770" t="str">
            <v>CATALISADOR CT</v>
          </cell>
          <cell r="C1770" t="str">
            <v>.</v>
          </cell>
          <cell r="E1770" t="str">
            <v>FORNECEDOR CONVERSAO</v>
          </cell>
          <cell r="F1770">
            <v>999999</v>
          </cell>
          <cell r="G1770" t="str">
            <v>GRUPO CONVERSAO</v>
          </cell>
        </row>
        <row r="1771">
          <cell r="A1771">
            <v>21527</v>
          </cell>
          <cell r="B1771" t="str">
            <v>CATALISADOR CT5 NORMAL 945ML P/ VERNIZ VT141 ROBERLO</v>
          </cell>
          <cell r="C1771" t="str">
            <v>.</v>
          </cell>
          <cell r="E1771" t="str">
            <v>ROBERLO DO BRASIL LTDA</v>
          </cell>
          <cell r="F1771">
            <v>999999</v>
          </cell>
          <cell r="G1771" t="str">
            <v>GRUPO CONVERSAO</v>
          </cell>
        </row>
        <row r="1772">
          <cell r="A1772">
            <v>21502</v>
          </cell>
          <cell r="B1772" t="str">
            <v>CATALISADOR CT5 NORMAL P/ VERNIZ VT141 250ML ROBERLO</v>
          </cell>
          <cell r="C1772" t="str">
            <v>.</v>
          </cell>
          <cell r="E1772" t="str">
            <v>ROBERLO DO BRASIL LTDA</v>
          </cell>
          <cell r="F1772">
            <v>999999</v>
          </cell>
          <cell r="G1772" t="str">
            <v>GRUPO CONVERSAO</v>
          </cell>
        </row>
        <row r="1773">
          <cell r="A1773">
            <v>85447</v>
          </cell>
          <cell r="B1773" t="str">
            <v>CATALISADOR EPOXI POLIAMIDA 1X1 3,6L BRASILUX</v>
          </cell>
          <cell r="C1773" t="str">
            <v>BRASILUX</v>
          </cell>
          <cell r="E1773" t="str">
            <v>BRASILUX TINTAS TECNICAS LTDA</v>
          </cell>
          <cell r="F1773">
            <v>40002</v>
          </cell>
          <cell r="G1773" t="str">
            <v>EPOXI</v>
          </cell>
        </row>
        <row r="1774">
          <cell r="A1774">
            <v>85186</v>
          </cell>
          <cell r="B1774" t="str">
            <v>CATALISADOR EPOXI POLIAMIDA 720ML ALCATRAO DE HULHA BRASILUX</v>
          </cell>
          <cell r="C1774" t="str">
            <v>BRASILUX</v>
          </cell>
          <cell r="E1774" t="str">
            <v>BRASILUX TINTAS TECNICAS LTDA</v>
          </cell>
          <cell r="F1774">
            <v>40002</v>
          </cell>
          <cell r="G1774" t="str">
            <v>EPOXI</v>
          </cell>
        </row>
        <row r="1775">
          <cell r="A1775">
            <v>84442</v>
          </cell>
          <cell r="B1775" t="str">
            <v>CATALISADOR EPOXI POLIAMIDA 720ML BRASILUX</v>
          </cell>
          <cell r="C1775" t="str">
            <v>BRASILUX</v>
          </cell>
          <cell r="E1775" t="str">
            <v>BRASILUX TINTAS TECNICAS LTDA</v>
          </cell>
          <cell r="F1775">
            <v>40002</v>
          </cell>
          <cell r="G1775" t="str">
            <v>EPOXI</v>
          </cell>
        </row>
        <row r="1776">
          <cell r="A1776">
            <v>84950</v>
          </cell>
          <cell r="B1776" t="str">
            <v>CATALISADOR EPOXI POLIAMIDA 720ML BRASILUX</v>
          </cell>
          <cell r="C1776" t="str">
            <v>BRASILUX</v>
          </cell>
          <cell r="E1776" t="str">
            <v>BRASILUX TINTAS TECNICAS LTDA</v>
          </cell>
          <cell r="F1776">
            <v>40002</v>
          </cell>
          <cell r="G1776" t="str">
            <v>EPOXI</v>
          </cell>
        </row>
        <row r="1777">
          <cell r="A1777">
            <v>84921</v>
          </cell>
          <cell r="B1777" t="str">
            <v>CATALISADOR EPOXI POLIAMIDA 720ML-UMIDO</v>
          </cell>
          <cell r="C1777" t="str">
            <v>BRASILUX</v>
          </cell>
          <cell r="E1777" t="str">
            <v>BRASILUX TINTAS TECNICAS LTDA</v>
          </cell>
          <cell r="F1777">
            <v>40002</v>
          </cell>
          <cell r="G1777" t="str">
            <v>EPOXI</v>
          </cell>
        </row>
        <row r="1778">
          <cell r="A1778">
            <v>85390</v>
          </cell>
          <cell r="B1778" t="str">
            <v>CATALISADOR EPOXI POLIAMIDA COMP B ED POLIAMIDA HB 1X1 3,6 LT BRASILUX</v>
          </cell>
          <cell r="C1778" t="str">
            <v>BRASILUX</v>
          </cell>
          <cell r="E1778" t="str">
            <v>BRASILUX TINTAS TECNICAS LTDA</v>
          </cell>
          <cell r="F1778">
            <v>40002</v>
          </cell>
          <cell r="G1778" t="str">
            <v>EPOXI</v>
          </cell>
        </row>
        <row r="1779">
          <cell r="A1779">
            <v>84022</v>
          </cell>
          <cell r="B1779" t="str">
            <v>CATALISADOR EPOXI POLIAMIDA PLUS 720ML BT33</v>
          </cell>
          <cell r="C1779" t="str">
            <v>BRASILUX</v>
          </cell>
          <cell r="E1779" t="str">
            <v>BRASILUX TINTAS TECNICAS LTDA</v>
          </cell>
          <cell r="F1779">
            <v>40002</v>
          </cell>
          <cell r="G1779" t="str">
            <v>EPOXI</v>
          </cell>
        </row>
        <row r="1780">
          <cell r="A1780">
            <v>84449</v>
          </cell>
          <cell r="B1780" t="str">
            <v>CATALISADOR EPOXI POLIAMINA 900ML</v>
          </cell>
          <cell r="C1780" t="str">
            <v>BRASILUX</v>
          </cell>
          <cell r="E1780" t="str">
            <v>BRASILUX TINTAS TECNICAS LTDA</v>
          </cell>
          <cell r="F1780">
            <v>40002</v>
          </cell>
          <cell r="G1780" t="str">
            <v>EPOXI</v>
          </cell>
        </row>
        <row r="1781">
          <cell r="A1781">
            <v>85076</v>
          </cell>
          <cell r="B1781" t="str">
            <v>CATALISADOR EPOXI POLIAMINA COMP B BRASGLASS CRISTAL 225ML</v>
          </cell>
          <cell r="C1781" t="str">
            <v>BRASILUX</v>
          </cell>
          <cell r="E1781" t="str">
            <v>BRASILUX TINTAS TECNICAS LTDA</v>
          </cell>
          <cell r="F1781">
            <v>40002</v>
          </cell>
          <cell r="G1781" t="str">
            <v>EPOXI</v>
          </cell>
        </row>
        <row r="1782">
          <cell r="A1782">
            <v>84949</v>
          </cell>
          <cell r="B1782" t="str">
            <v>CATALISADOR EPOXI POLIAMINA COMP B P/ VN 87 E HR 87 900ML</v>
          </cell>
          <cell r="C1782" t="str">
            <v>BRASILUX</v>
          </cell>
          <cell r="E1782" t="str">
            <v>BRASILUX TINTAS TECNICAS LTDA</v>
          </cell>
          <cell r="F1782">
            <v>40002</v>
          </cell>
          <cell r="G1782" t="str">
            <v>EPOXI</v>
          </cell>
        </row>
        <row r="1783">
          <cell r="A1783">
            <v>85278</v>
          </cell>
          <cell r="B1783" t="str">
            <v>CATALISADOR EPOXI POLIAMINA P/ NORMA 3,6L BRASILUX</v>
          </cell>
          <cell r="C1783" t="str">
            <v>BRASILUX</v>
          </cell>
          <cell r="E1783" t="str">
            <v>BRASILUX TINTAS TECNICAS LTDA</v>
          </cell>
          <cell r="F1783">
            <v>40002</v>
          </cell>
          <cell r="G1783" t="str">
            <v>EPOXI</v>
          </cell>
        </row>
        <row r="1784">
          <cell r="A1784">
            <v>22215</v>
          </cell>
          <cell r="B1784" t="str">
            <v>CATALISADOR EPOXI WANDEPOXI (SAGA)</v>
          </cell>
          <cell r="C1784" t="str">
            <v>.</v>
          </cell>
          <cell r="E1784" t="str">
            <v>ADE COMERCIO DE TINTAS LTDA</v>
          </cell>
          <cell r="F1784">
            <v>999999</v>
          </cell>
          <cell r="G1784" t="str">
            <v>GRUPO CONVERSAO</v>
          </cell>
        </row>
        <row r="1785">
          <cell r="A1785">
            <v>84028</v>
          </cell>
          <cell r="B1785" t="str">
            <v>CATALISADOR EPOXI-UMIDO/UMIDO 720ML BRASILUX</v>
          </cell>
          <cell r="C1785" t="str">
            <v>BRASILUX</v>
          </cell>
          <cell r="E1785" t="str">
            <v>BRASILUX TINTAS TECNICAS LTDA</v>
          </cell>
          <cell r="F1785">
            <v>40002</v>
          </cell>
          <cell r="G1785" t="str">
            <v>EPOXI</v>
          </cell>
        </row>
        <row r="1786">
          <cell r="A1786">
            <v>23956</v>
          </cell>
          <cell r="B1786" t="str">
            <v>CATALISADOR ESM EPOXI PDA CLASSICO 900ML ANJO</v>
          </cell>
          <cell r="C1786" t="str">
            <v>ANJO</v>
          </cell>
          <cell r="E1786" t="str">
            <v>ANJO QUIMICA DO BRASIL LTDA</v>
          </cell>
          <cell r="F1786">
            <v>40002</v>
          </cell>
          <cell r="G1786" t="str">
            <v>EPOXI</v>
          </cell>
        </row>
        <row r="1787">
          <cell r="A1787">
            <v>23942</v>
          </cell>
          <cell r="B1787" t="str">
            <v>CATALISADOR G5006 835ML ROBERLO</v>
          </cell>
          <cell r="C1787" t="str">
            <v>ROBERLO</v>
          </cell>
          <cell r="E1787" t="str">
            <v>ROBERLO DO BRASIL LTDA</v>
          </cell>
          <cell r="F1787">
            <v>20015</v>
          </cell>
          <cell r="G1787" t="str">
            <v>CATALISADORES INDIVIDUAS</v>
          </cell>
        </row>
        <row r="1788">
          <cell r="A1788">
            <v>21088</v>
          </cell>
          <cell r="B1788" t="str">
            <v>CATALISADOR HS NORMAL P/ VERNIZ 250 C355 2,5L ROBERLO</v>
          </cell>
          <cell r="C1788" t="str">
            <v>.</v>
          </cell>
          <cell r="E1788" t="str">
            <v>ROBERLO DO BRASIL LTDA</v>
          </cell>
          <cell r="F1788">
            <v>999999</v>
          </cell>
          <cell r="G1788" t="str">
            <v>GRUPO CONVERSAO</v>
          </cell>
        </row>
        <row r="1789">
          <cell r="A1789">
            <v>219</v>
          </cell>
          <cell r="B1789" t="str">
            <v>CATALISADOR HT5522 WEQ</v>
          </cell>
          <cell r="C1789" t="str">
            <v>.</v>
          </cell>
          <cell r="E1789" t="str">
            <v>FORNECEDOR CONVERSAO</v>
          </cell>
          <cell r="F1789">
            <v>20015</v>
          </cell>
          <cell r="G1789" t="str">
            <v>CATALISADORES INDIVIDUAS</v>
          </cell>
        </row>
        <row r="1790">
          <cell r="A1790">
            <v>232</v>
          </cell>
          <cell r="B1790" t="str">
            <v>CATALISADOR MEDIO 0,225ML PPG</v>
          </cell>
          <cell r="C1790" t="str">
            <v>.</v>
          </cell>
          <cell r="E1790" t="str">
            <v>PPG INDUSTRIAL DO BRASIL TINTAS E VERNIZES LTDA</v>
          </cell>
          <cell r="F1790">
            <v>1032</v>
          </cell>
          <cell r="G1790" t="str">
            <v>............................................</v>
          </cell>
        </row>
        <row r="1791">
          <cell r="A1791">
            <v>85417</v>
          </cell>
          <cell r="B1791" t="str">
            <v>CATALISADOR MEK 12GR IBERÊ</v>
          </cell>
          <cell r="C1791" t="str">
            <v>IBERÊ</v>
          </cell>
          <cell r="E1791" t="str">
            <v>MAXI RUBBER INDUSTRIAS QUIMICAS LTDA</v>
          </cell>
          <cell r="F1791">
            <v>20015</v>
          </cell>
          <cell r="G1791" t="str">
            <v>CATALISADORES INDIVIDUAS</v>
          </cell>
        </row>
        <row r="1792">
          <cell r="A1792">
            <v>10282</v>
          </cell>
          <cell r="B1792" t="str">
            <v>CATALISADOR ORT FRASCO 500ML SYNTEKO</v>
          </cell>
          <cell r="C1792" t="str">
            <v>.</v>
          </cell>
          <cell r="E1792" t="str">
            <v>SYNTEKO</v>
          </cell>
          <cell r="F1792">
            <v>999999</v>
          </cell>
          <cell r="G1792" t="str">
            <v>GRUPO CONVERSAO</v>
          </cell>
        </row>
        <row r="1793">
          <cell r="A1793">
            <v>20580</v>
          </cell>
          <cell r="B1793" t="str">
            <v>CATALISADOR P/ COLA PLASTICA UNIVERSAL 900G BIS 14G</v>
          </cell>
          <cell r="C1793" t="str">
            <v>.</v>
          </cell>
          <cell r="E1793" t="str">
            <v>ANJO QUIMICA DO BRASIL LTDA</v>
          </cell>
          <cell r="F1793">
            <v>999999</v>
          </cell>
          <cell r="G1793" t="str">
            <v>GRUPO CONVERSAO</v>
          </cell>
        </row>
        <row r="1794">
          <cell r="A1794">
            <v>20165</v>
          </cell>
          <cell r="B1794" t="str">
            <v>CATALISADOR P/ COLA PLASTICA UNIVERSAL BIS. 9G ANJO</v>
          </cell>
          <cell r="C1794" t="str">
            <v>ANJO</v>
          </cell>
          <cell r="E1794" t="str">
            <v>ANJO QUIMICA DO BRASIL LTDA</v>
          </cell>
          <cell r="F1794">
            <v>20015</v>
          </cell>
          <cell r="G1794" t="str">
            <v>CATALISADORES INDIVIDUAS</v>
          </cell>
        </row>
        <row r="1795">
          <cell r="A1795">
            <v>84026</v>
          </cell>
          <cell r="B1795" t="str">
            <v>CATALISADOR P/ ESMALTE SINTETICO 150ML BRASILUX</v>
          </cell>
          <cell r="C1795" t="str">
            <v>BRASILUX</v>
          </cell>
          <cell r="E1795" t="str">
            <v>BRASILUX TINTAS TECNICAS LTDA</v>
          </cell>
          <cell r="F1795">
            <v>30024</v>
          </cell>
          <cell r="G1795" t="str">
            <v>CATALISADORES INDIVIDUAIS</v>
          </cell>
        </row>
        <row r="1796">
          <cell r="A1796">
            <v>85241</v>
          </cell>
          <cell r="B1796" t="str">
            <v>CATALISADOR P/ ESMALTE SINTETICO 900ML BRASILUX</v>
          </cell>
          <cell r="C1796" t="str">
            <v>BRASILUX</v>
          </cell>
          <cell r="E1796" t="str">
            <v>BRASILUX TINTAS TECNICAS LTDA</v>
          </cell>
          <cell r="F1796">
            <v>30024</v>
          </cell>
          <cell r="G1796" t="str">
            <v>CATALISADORES INDIVIDUAIS</v>
          </cell>
        </row>
        <row r="1797">
          <cell r="A1797">
            <v>20116</v>
          </cell>
          <cell r="B1797" t="str">
            <v>CATALISADOR P/ KPO 60GR MAXI RUBBER</v>
          </cell>
          <cell r="C1797" t="str">
            <v>MAXI RUBBER</v>
          </cell>
          <cell r="E1797" t="str">
            <v>MAXI RUBBER INDUSTRIAS QUIMICAS LTDA</v>
          </cell>
          <cell r="F1797">
            <v>20015</v>
          </cell>
          <cell r="G1797" t="str">
            <v>CATALISADORES INDIVIDUAS</v>
          </cell>
        </row>
        <row r="1798">
          <cell r="A1798">
            <v>20464</v>
          </cell>
          <cell r="B1798" t="str">
            <v>CATALISADOR P/ PRETO FOSCO VINILICO 300ML LAZZURIL</v>
          </cell>
          <cell r="C1798" t="str">
            <v>SHERWIN WILLIAMS</v>
          </cell>
          <cell r="E1798" t="str">
            <v>SHERWIN - WILLIAMS DO BRASIL IND. E COM. LTDA</v>
          </cell>
          <cell r="F1798">
            <v>20045</v>
          </cell>
          <cell r="G1798" t="str">
            <v>PRETO FOSCO VINÍLICO</v>
          </cell>
        </row>
        <row r="1799">
          <cell r="A1799">
            <v>9</v>
          </cell>
          <cell r="B1799" t="str">
            <v>CATALISADOR P/ PRETO FOSCO VINILICO 300ML WANDA</v>
          </cell>
          <cell r="C1799" t="str">
            <v>WANDA</v>
          </cell>
          <cell r="E1799" t="str">
            <v>AKZO NOBEL LTDA AUTO</v>
          </cell>
          <cell r="F1799">
            <v>20045</v>
          </cell>
          <cell r="G1799" t="str">
            <v>PRETO FOSCO VINÍLICO</v>
          </cell>
        </row>
        <row r="1800">
          <cell r="A1800">
            <v>86923</v>
          </cell>
          <cell r="B1800" t="str">
            <v>CATALISADOR P/ PRIMER BASE AGUA 720ML BRASILUX</v>
          </cell>
          <cell r="C1800" t="str">
            <v>BRASILUX</v>
          </cell>
          <cell r="E1800" t="str">
            <v>BRASILUX TINTAS TECNICAS LTDA</v>
          </cell>
          <cell r="F1800">
            <v>40002</v>
          </cell>
          <cell r="G1800" t="str">
            <v>EPOXI</v>
          </cell>
        </row>
        <row r="1801">
          <cell r="A1801">
            <v>85279</v>
          </cell>
          <cell r="B1801" t="str">
            <v>CATALISADOR P/ PRIMER EPOXI 720ML BRASILUX</v>
          </cell>
          <cell r="C1801" t="str">
            <v>BRASILUX</v>
          </cell>
          <cell r="E1801" t="str">
            <v>BRASILUX TINTAS TECNICAS LTDA</v>
          </cell>
          <cell r="F1801">
            <v>40002</v>
          </cell>
          <cell r="G1801" t="str">
            <v>EPOXI</v>
          </cell>
        </row>
        <row r="1802">
          <cell r="A1802">
            <v>84563</v>
          </cell>
          <cell r="B1802" t="str">
            <v>CATALISADOR P/ PRIMER PU 100ML BRASILUX</v>
          </cell>
          <cell r="C1802" t="str">
            <v>BRASILUX</v>
          </cell>
          <cell r="E1802" t="str">
            <v>BRASILUX TINTAS TECNICAS LTDA</v>
          </cell>
          <cell r="F1802">
            <v>20035</v>
          </cell>
          <cell r="G1802" t="str">
            <v>PRIMER AUTOMOTIVO</v>
          </cell>
        </row>
        <row r="1803">
          <cell r="A1803">
            <v>20098</v>
          </cell>
          <cell r="B1803" t="str">
            <v>CATALISADOR P/ PRIMER PU 100ML MAX RUBBER</v>
          </cell>
          <cell r="C1803" t="str">
            <v>.</v>
          </cell>
          <cell r="E1803" t="str">
            <v>MAXI RUBBER INDUSTRIAS QUIMICAS LTDA</v>
          </cell>
          <cell r="F1803">
            <v>999999</v>
          </cell>
          <cell r="G1803" t="str">
            <v>GRUPO CONVERSAO</v>
          </cell>
        </row>
        <row r="1804">
          <cell r="A1804">
            <v>22602</v>
          </cell>
          <cell r="B1804" t="str">
            <v>CATALISADOR P/ PRIMER PU 511 150ML MAXI RUBBER</v>
          </cell>
          <cell r="C1804" t="str">
            <v>MAXI RUBBER</v>
          </cell>
          <cell r="E1804" t="str">
            <v>MAXI RUBBER INDUSTRIAS QUIMICAS LTDA</v>
          </cell>
          <cell r="F1804">
            <v>20035</v>
          </cell>
          <cell r="G1804" t="str">
            <v>PRIMER AUTOMOTIVO</v>
          </cell>
        </row>
        <row r="1805">
          <cell r="A1805">
            <v>240</v>
          </cell>
          <cell r="B1805" t="str">
            <v>CATALISADOR P/ PU E VERNIZ CARBON HS CT0117 0,834 ML</v>
          </cell>
          <cell r="C1805" t="str">
            <v>ANJO</v>
          </cell>
          <cell r="E1805" t="str">
            <v>ANJO QUIMICA DO BRASIL LTDA</v>
          </cell>
          <cell r="F1805">
            <v>20015</v>
          </cell>
          <cell r="G1805" t="str">
            <v>CATALISADORES INDIVIDUAS</v>
          </cell>
        </row>
        <row r="1806">
          <cell r="A1806">
            <v>185</v>
          </cell>
          <cell r="B1806" t="str">
            <v>CATALISADOR P/ PU E VERNIZ CARBON HS CT0117 0,834ML ANJO</v>
          </cell>
          <cell r="C1806" t="str">
            <v>ANJO</v>
          </cell>
          <cell r="E1806" t="str">
            <v>ANJO QUIMICA DO BRASIL LTDA</v>
          </cell>
          <cell r="F1806">
            <v>20015</v>
          </cell>
          <cell r="G1806" t="str">
            <v>CATALISADORES INDIVIDUAS</v>
          </cell>
        </row>
        <row r="1807">
          <cell r="A1807">
            <v>9811</v>
          </cell>
          <cell r="B1807" t="str">
            <v>CATALISADOR P/ PU E VERNIZ HS CT0117 450ML ANJO</v>
          </cell>
          <cell r="C1807" t="str">
            <v>ANJO</v>
          </cell>
          <cell r="E1807" t="str">
            <v>ANJO QUIMICA DO BRASIL LTDA</v>
          </cell>
          <cell r="F1807">
            <v>20015</v>
          </cell>
          <cell r="G1807" t="str">
            <v>CATALISADORES INDIVIDUAS</v>
          </cell>
        </row>
        <row r="1808">
          <cell r="A1808">
            <v>20250</v>
          </cell>
          <cell r="B1808" t="str">
            <v>CATALISADOR P/ SINTETICO 150ML MAXI RUBBER</v>
          </cell>
          <cell r="C1808" t="str">
            <v>MAXI RUBBER</v>
          </cell>
          <cell r="E1808" t="str">
            <v>MAXI RUBBER INDUSTRIAS QUIMICAS LTDA</v>
          </cell>
          <cell r="F1808">
            <v>20015</v>
          </cell>
          <cell r="G1808" t="str">
            <v>CATALISADORES INDIVIDUAS</v>
          </cell>
        </row>
        <row r="1809">
          <cell r="A1809">
            <v>85176</v>
          </cell>
          <cell r="B1809" t="str">
            <v>CATALISADOR P/ VERNIZ 9038 - CATALISADOR 045 450ML BRASILUX</v>
          </cell>
          <cell r="C1809" t="str">
            <v>BRASILUX</v>
          </cell>
          <cell r="E1809" t="str">
            <v>BRASILUX TINTAS TECNICAS LTDA</v>
          </cell>
          <cell r="F1809">
            <v>20034</v>
          </cell>
          <cell r="G1809" t="str">
            <v>VERNIZ AUTOMOTIVO</v>
          </cell>
        </row>
        <row r="1810">
          <cell r="A1810">
            <v>203</v>
          </cell>
          <cell r="B1810" t="str">
            <v>CATALISADOR P/ VERNIZ PU CARBON MS CT0120 0,150ML ANJO</v>
          </cell>
          <cell r="C1810" t="str">
            <v>ANJO</v>
          </cell>
          <cell r="E1810" t="str">
            <v>ANJO QUIMICA DO BRASIL LTDA</v>
          </cell>
          <cell r="F1810">
            <v>20015</v>
          </cell>
          <cell r="G1810" t="str">
            <v>CATALISADORES INDIVIDUAS</v>
          </cell>
        </row>
        <row r="1811">
          <cell r="A1811">
            <v>84565</v>
          </cell>
          <cell r="B1811" t="str">
            <v>CATALISADOR P/ VINILICO 300ML BRASILUX</v>
          </cell>
          <cell r="C1811" t="str">
            <v>BRASILUX</v>
          </cell>
          <cell r="E1811" t="str">
            <v>BRASILUX TINTAS TECNICAS LTDA</v>
          </cell>
          <cell r="F1811">
            <v>20045</v>
          </cell>
          <cell r="G1811" t="str">
            <v>PRETO FOSCO VINÍLICO</v>
          </cell>
        </row>
        <row r="1812">
          <cell r="A1812">
            <v>24398</v>
          </cell>
          <cell r="B1812" t="str">
            <v>CATALISADOR P/ VINILICO RHAI</v>
          </cell>
          <cell r="C1812" t="str">
            <v>RHAI</v>
          </cell>
          <cell r="E1812" t="str">
            <v>ALV INDUSTRIA E COMERCIO DE TINTAS LTDA</v>
          </cell>
          <cell r="F1812">
            <v>20045</v>
          </cell>
          <cell r="G1812" t="str">
            <v>PRETO FOSCO VINÍLICO</v>
          </cell>
        </row>
        <row r="1813">
          <cell r="A1813">
            <v>20093</v>
          </cell>
          <cell r="B1813" t="str">
            <v>CATALISADOR P/M. PLASTICA 1KG ANJO</v>
          </cell>
          <cell r="C1813" t="str">
            <v>ANJO</v>
          </cell>
          <cell r="E1813" t="str">
            <v>ANJO QUIMICA DO BRASIL LTDA</v>
          </cell>
          <cell r="F1813">
            <v>20015</v>
          </cell>
          <cell r="G1813" t="str">
            <v>CATALISADORES INDIVIDUAS</v>
          </cell>
        </row>
        <row r="1814">
          <cell r="A1814">
            <v>23717</v>
          </cell>
          <cell r="B1814" t="str">
            <v>CATALISADOR P/MASSA POLIESTER LAZZURIL</v>
          </cell>
          <cell r="C1814" t="str">
            <v>SHERWIN WILLIAMS</v>
          </cell>
          <cell r="E1814" t="str">
            <v>SHERWIN - WILLIAMS DO BRASIL IND. E COM. LTDA</v>
          </cell>
          <cell r="F1814">
            <v>1032</v>
          </cell>
          <cell r="G1814" t="str">
            <v>............................................</v>
          </cell>
        </row>
        <row r="1815">
          <cell r="A1815">
            <v>21634</v>
          </cell>
          <cell r="B1815" t="str">
            <v>CATALISADOR P5000 835ML ROBERLO</v>
          </cell>
          <cell r="C1815" t="str">
            <v>.</v>
          </cell>
          <cell r="E1815" t="str">
            <v>ROBERLO DO BRASIL LTDA</v>
          </cell>
          <cell r="F1815">
            <v>999999</v>
          </cell>
          <cell r="G1815" t="str">
            <v>GRUPO CONVERSAO</v>
          </cell>
        </row>
        <row r="1816">
          <cell r="A1816">
            <v>21366</v>
          </cell>
          <cell r="B1816" t="str">
            <v>CATALISADOR P5000 PARA VERNIZ 150HS 450ML ROBERLO</v>
          </cell>
          <cell r="C1816" t="str">
            <v>.</v>
          </cell>
          <cell r="E1816" t="str">
            <v>ROBERLO DO BRASIL LTDA</v>
          </cell>
          <cell r="F1816">
            <v>999999</v>
          </cell>
          <cell r="G1816" t="str">
            <v>GRUPO CONVERSAO</v>
          </cell>
        </row>
        <row r="1817">
          <cell r="A1817">
            <v>21437</v>
          </cell>
          <cell r="B1817" t="str">
            <v>CATALISADOR P512 150ML ROBERLO</v>
          </cell>
          <cell r="C1817" t="str">
            <v>ROBERLO</v>
          </cell>
          <cell r="E1817" t="str">
            <v>ROBERLO DO BRASIL LTDA</v>
          </cell>
          <cell r="F1817">
            <v>20035</v>
          </cell>
          <cell r="G1817" t="str">
            <v>PRIMER AUTOMOTIVO</v>
          </cell>
        </row>
        <row r="1818">
          <cell r="A1818">
            <v>22187</v>
          </cell>
          <cell r="B1818" t="str">
            <v>CATALISADOR P6000 180ML ROBERLO</v>
          </cell>
          <cell r="C1818" t="str">
            <v>.</v>
          </cell>
          <cell r="E1818" t="str">
            <v>ROBERLO DO BRASIL LTDA</v>
          </cell>
          <cell r="F1818">
            <v>999999</v>
          </cell>
          <cell r="G1818" t="str">
            <v>GRUPO CONVERSAO</v>
          </cell>
        </row>
        <row r="1819">
          <cell r="A1819">
            <v>21449</v>
          </cell>
          <cell r="B1819" t="str">
            <v>CATALISADOR P6000 PARA VERNIZ 150HS 450ML ROBERLO</v>
          </cell>
          <cell r="C1819" t="str">
            <v>.</v>
          </cell>
          <cell r="E1819" t="str">
            <v>ROBERLO DO BRASIL LTDA</v>
          </cell>
          <cell r="F1819">
            <v>999999</v>
          </cell>
          <cell r="G1819" t="str">
            <v>GRUPO CONVERSAO</v>
          </cell>
        </row>
        <row r="1820">
          <cell r="A1820">
            <v>21367</v>
          </cell>
          <cell r="B1820" t="str">
            <v>CATALISADOR P6000 PARA VERNIZ 150HS 835ML ROBERLO</v>
          </cell>
          <cell r="C1820" t="str">
            <v>.</v>
          </cell>
          <cell r="E1820" t="str">
            <v>ROBERLO DO BRASIL LTDA</v>
          </cell>
          <cell r="F1820">
            <v>999999</v>
          </cell>
          <cell r="G1820" t="str">
            <v>GRUPO CONVERSAO</v>
          </cell>
        </row>
        <row r="1821">
          <cell r="A1821">
            <v>21120</v>
          </cell>
          <cell r="B1821" t="str">
            <v>CATALISADOR P6000 PARA VERNIZ 150HS NORMAL 1LT ROBERLO</v>
          </cell>
          <cell r="C1821" t="str">
            <v>.</v>
          </cell>
          <cell r="E1821" t="str">
            <v>ROBERLO DO BRASIL LTDA</v>
          </cell>
          <cell r="F1821">
            <v>999999</v>
          </cell>
          <cell r="G1821" t="str">
            <v>GRUPO CONVERSAO</v>
          </cell>
        </row>
        <row r="1822">
          <cell r="A1822">
            <v>10307</v>
          </cell>
          <cell r="B1822" t="str">
            <v>CATALISADOR PARA PRIMER PU 8001 ANJO</v>
          </cell>
          <cell r="C1822" t="str">
            <v>.</v>
          </cell>
          <cell r="E1822" t="str">
            <v>ANJO QUIMICA DO BRASIL LTDA</v>
          </cell>
          <cell r="F1822">
            <v>999999</v>
          </cell>
          <cell r="G1822" t="str">
            <v>GRUPO CONVERSAO</v>
          </cell>
        </row>
        <row r="1823">
          <cell r="A1823">
            <v>10306</v>
          </cell>
          <cell r="B1823" t="str">
            <v>CATALISADOR PARA PRIMER PU HS FULL 4:1 225ML ANJO</v>
          </cell>
          <cell r="C1823" t="str">
            <v>ANJO</v>
          </cell>
          <cell r="E1823" t="str">
            <v>ANJO QUIMICA DO BRASIL LTDA</v>
          </cell>
          <cell r="F1823">
            <v>1032</v>
          </cell>
          <cell r="G1823" t="str">
            <v>............................................</v>
          </cell>
        </row>
        <row r="1824">
          <cell r="A1824">
            <v>10336</v>
          </cell>
          <cell r="B1824" t="str">
            <v>CATALISADOR PARA SINTETICO 150ML  ANJO</v>
          </cell>
          <cell r="C1824" t="str">
            <v>ANJO</v>
          </cell>
          <cell r="E1824" t="str">
            <v>ANJO QUIMICA DO BRASIL LTDA</v>
          </cell>
          <cell r="F1824">
            <v>30024</v>
          </cell>
          <cell r="G1824" t="str">
            <v>CATALISADORES INDIVIDUAIS</v>
          </cell>
        </row>
        <row r="1825">
          <cell r="A1825">
            <v>20057</v>
          </cell>
          <cell r="B1825" t="str">
            <v>CATALISADOR PARA TINTA PU 180ML ANJO</v>
          </cell>
          <cell r="C1825" t="str">
            <v>.</v>
          </cell>
          <cell r="E1825" t="str">
            <v>ANJO QUIMICA DO BRASIL LTDA</v>
          </cell>
          <cell r="F1825">
            <v>999999</v>
          </cell>
          <cell r="G1825" t="str">
            <v>GRUPO CONVERSAO</v>
          </cell>
        </row>
        <row r="1826">
          <cell r="A1826">
            <v>85581</v>
          </cell>
          <cell r="B1826" t="str">
            <v>CATALISADOR PASTOSO 15G 12UN</v>
          </cell>
          <cell r="C1826" t="str">
            <v>MAXI RUBBER</v>
          </cell>
          <cell r="E1826" t="str">
            <v>MAXI RUBBER INDUSTRIAS QUIMICAS LTDA</v>
          </cell>
          <cell r="F1826">
            <v>20015</v>
          </cell>
          <cell r="G1826" t="str">
            <v>CATALISADORES INDIVIDUAS</v>
          </cell>
        </row>
        <row r="1827">
          <cell r="A1827">
            <v>21673</v>
          </cell>
          <cell r="B1827" t="str">
            <v>CATALISADOR PASTOSO 15G MAXI RUBBER</v>
          </cell>
          <cell r="C1827" t="str">
            <v>MAXI RUBBER</v>
          </cell>
          <cell r="E1827" t="str">
            <v>MAXI RUBBER INDUSTRIAS QUIMICAS LTDA</v>
          </cell>
          <cell r="F1827">
            <v>20015</v>
          </cell>
          <cell r="G1827" t="str">
            <v>CATALISADORES INDIVIDUAS</v>
          </cell>
        </row>
        <row r="1828">
          <cell r="A1828">
            <v>85614</v>
          </cell>
          <cell r="B1828" t="str">
            <v>CATALISADOR PASTOSO MEK 9G MAXI RUBBER</v>
          </cell>
          <cell r="C1828" t="str">
            <v>MAXI RUBBER</v>
          </cell>
          <cell r="E1828" t="str">
            <v>MAXI RUBBER INDUSTRIAS QUIMICAS LTDA</v>
          </cell>
          <cell r="F1828">
            <v>20015</v>
          </cell>
          <cell r="G1828" t="str">
            <v>CATALISADORES INDIVIDUAS</v>
          </cell>
        </row>
        <row r="1829">
          <cell r="A1829">
            <v>85724</v>
          </cell>
          <cell r="B1829" t="str">
            <v>CATALISADOR PRETO FOSCO VINILICO 300ML MAXI RUBBER</v>
          </cell>
          <cell r="C1829" t="str">
            <v>MAXI RUBBER</v>
          </cell>
          <cell r="E1829" t="str">
            <v>MAXI RUBBER INDUSTRIAS QUIMICAS LTDA</v>
          </cell>
          <cell r="F1829">
            <v>20015</v>
          </cell>
          <cell r="G1829" t="str">
            <v>CATALISADORES INDIVIDUAS</v>
          </cell>
        </row>
        <row r="1830">
          <cell r="A1830">
            <v>20928</v>
          </cell>
          <cell r="B1830" t="str">
            <v>CATALISADOR PRIMER BASIC 5:1 150ML ROBERLO</v>
          </cell>
          <cell r="C1830" t="str">
            <v>.</v>
          </cell>
          <cell r="E1830" t="str">
            <v>ROBERLO DO BRASIL LTDA</v>
          </cell>
          <cell r="F1830">
            <v>999999</v>
          </cell>
          <cell r="G1830" t="str">
            <v>GRUPO CONVERSAO</v>
          </cell>
        </row>
        <row r="1831">
          <cell r="A1831">
            <v>85250</v>
          </cell>
          <cell r="B1831" t="str">
            <v>CATALISADOR PRIMER P951 150ML ROBERLO</v>
          </cell>
          <cell r="C1831" t="str">
            <v>ROBERLO</v>
          </cell>
          <cell r="E1831" t="str">
            <v>ROBERLO DO BRASIL LTDA</v>
          </cell>
          <cell r="F1831">
            <v>20035</v>
          </cell>
          <cell r="G1831" t="str">
            <v>PRIMER AUTOMOTIVO</v>
          </cell>
        </row>
        <row r="1832">
          <cell r="A1832">
            <v>21113</v>
          </cell>
          <cell r="B1832" t="str">
            <v>CATALISADOR PRIMER PU HS FIT 5:1 150ML ANJO</v>
          </cell>
          <cell r="C1832" t="str">
            <v>ANJO</v>
          </cell>
          <cell r="E1832" t="str">
            <v>ANJO QUIMICA DO BRASIL LTDA</v>
          </cell>
          <cell r="F1832">
            <v>20035</v>
          </cell>
          <cell r="G1832" t="str">
            <v>PRIMER AUTOMOTIVO</v>
          </cell>
        </row>
        <row r="1833">
          <cell r="A1833">
            <v>84778</v>
          </cell>
          <cell r="B1833" t="str">
            <v>CATALISADOR PU ALIFATICO - CAT. ALIFATICO 900 ML</v>
          </cell>
          <cell r="C1833" t="str">
            <v>BRASILUX</v>
          </cell>
          <cell r="E1833" t="str">
            <v>BRASILUX TINTAS TECNICAS LTDA</v>
          </cell>
          <cell r="F1833">
            <v>30024</v>
          </cell>
          <cell r="G1833" t="str">
            <v>CATALISADORES INDIVIDUAIS</v>
          </cell>
        </row>
        <row r="1834">
          <cell r="A1834">
            <v>84023</v>
          </cell>
          <cell r="B1834" t="str">
            <v>CATALISADOR PU ALIFATICO - CAT. ALIFATICO PARA VIDRO (900 ML)</v>
          </cell>
          <cell r="C1834" t="str">
            <v>BRASILUX</v>
          </cell>
          <cell r="E1834" t="str">
            <v>BRASILUX TINTAS TECNICAS LTDA</v>
          </cell>
          <cell r="F1834">
            <v>30024</v>
          </cell>
          <cell r="G1834" t="str">
            <v>CATALISADORES INDIVIDUAIS</v>
          </cell>
        </row>
        <row r="1835">
          <cell r="A1835">
            <v>84048</v>
          </cell>
          <cell r="B1835" t="str">
            <v>CATALISADOR PU ALIFATICO - CAT. PU ALIFATICO P/ ROLO (900 ML)</v>
          </cell>
          <cell r="C1835" t="str">
            <v>BRASILUX</v>
          </cell>
          <cell r="E1835" t="str">
            <v>BRASILUX TINTAS TECNICAS LTDA</v>
          </cell>
          <cell r="F1835">
            <v>30024</v>
          </cell>
          <cell r="G1835" t="str">
            <v>CATALISADORES INDIVIDUAIS</v>
          </cell>
        </row>
        <row r="1836">
          <cell r="A1836">
            <v>84933</v>
          </cell>
          <cell r="B1836" t="str">
            <v>CATALISADOR PU ALIFATICO 150ML BRASILUX</v>
          </cell>
          <cell r="C1836" t="str">
            <v>BRASILUX</v>
          </cell>
          <cell r="E1836" t="str">
            <v>BRASILUX TINTAS TECNICAS LTDA</v>
          </cell>
          <cell r="F1836">
            <v>30024</v>
          </cell>
          <cell r="G1836" t="str">
            <v>CATALISADORES INDIVIDUAIS</v>
          </cell>
        </row>
        <row r="1837">
          <cell r="A1837">
            <v>84804</v>
          </cell>
          <cell r="B1837" t="str">
            <v>CATALISADOR PU ALIFATICO 225ML BRASILUX</v>
          </cell>
          <cell r="C1837" t="str">
            <v>BRASILUX</v>
          </cell>
          <cell r="E1837" t="str">
            <v>BRASILUX TINTAS TECNICAS LTDA</v>
          </cell>
          <cell r="F1837">
            <v>30024</v>
          </cell>
          <cell r="G1837" t="str">
            <v>CATALISADORES INDIVIDUAIS</v>
          </cell>
        </row>
        <row r="1838">
          <cell r="A1838">
            <v>85082</v>
          </cell>
          <cell r="B1838" t="str">
            <v>CATALISADOR PU ALIFATICO 450ML</v>
          </cell>
          <cell r="C1838" t="str">
            <v>BRASILUX</v>
          </cell>
          <cell r="E1838" t="str">
            <v>BRASILUX TINTAS TECNICAS LTDA</v>
          </cell>
          <cell r="F1838">
            <v>30024</v>
          </cell>
          <cell r="G1838" t="str">
            <v>CATALISADORES INDIVIDUAIS</v>
          </cell>
        </row>
        <row r="1839">
          <cell r="A1839">
            <v>84866</v>
          </cell>
          <cell r="B1839" t="str">
            <v>CATALISADOR PU ALIFATICO 900 ML</v>
          </cell>
          <cell r="C1839" t="str">
            <v>BRASILUX</v>
          </cell>
          <cell r="E1839" t="str">
            <v>BRASILUX TINTAS TECNICAS LTDA</v>
          </cell>
          <cell r="F1839">
            <v>30024</v>
          </cell>
          <cell r="G1839" t="str">
            <v>CATALISADORES INDIVIDUAIS</v>
          </cell>
        </row>
        <row r="1840">
          <cell r="A1840">
            <v>22702</v>
          </cell>
          <cell r="B1840" t="str">
            <v>CATALISADOR PU PARA ESMALTE SINTETICO BRAZILIAN</v>
          </cell>
          <cell r="C1840" t="str">
            <v>BRAZILIAN</v>
          </cell>
          <cell r="E1840" t="str">
            <v>BRAZILIAN COLOR INDUSTRIA DE TINTAS E VERNIZES LTDA</v>
          </cell>
          <cell r="F1840">
            <v>30024</v>
          </cell>
          <cell r="G1840" t="str">
            <v>CATALISADORES INDIVIDUAIS</v>
          </cell>
        </row>
        <row r="1841">
          <cell r="A1841">
            <v>21701</v>
          </cell>
          <cell r="B1841" t="str">
            <v>CATALISADOR RAPIDO C356 500ML ROBERLO</v>
          </cell>
          <cell r="C1841" t="str">
            <v>.</v>
          </cell>
          <cell r="E1841" t="str">
            <v>ROBERLO DO BRASIL LTDA</v>
          </cell>
          <cell r="F1841">
            <v>999999</v>
          </cell>
          <cell r="G1841" t="str">
            <v>GRUPO CONVERSAO</v>
          </cell>
        </row>
        <row r="1842">
          <cell r="A1842">
            <v>20920</v>
          </cell>
          <cell r="B1842" t="str">
            <v>CATALISADOR RAPIDO P/ VERNIZ 150HS P6000 2,5L ROBERLO</v>
          </cell>
          <cell r="C1842" t="str">
            <v>.</v>
          </cell>
          <cell r="E1842" t="str">
            <v>ROBERLO DO BRASIL LTDA</v>
          </cell>
          <cell r="F1842">
            <v>999999</v>
          </cell>
          <cell r="G1842" t="str">
            <v>GRUPO CONVERSAO</v>
          </cell>
        </row>
        <row r="1843">
          <cell r="A1843">
            <v>20919</v>
          </cell>
          <cell r="B1843" t="str">
            <v>CATALISADOR RAPIDO P/ VERNIZ 150HS P6000 500ML ROBERLO</v>
          </cell>
          <cell r="C1843" t="str">
            <v>.</v>
          </cell>
          <cell r="E1843" t="str">
            <v>ROBERLO DO BRASIL LTDA</v>
          </cell>
          <cell r="F1843">
            <v>999999</v>
          </cell>
          <cell r="G1843" t="str">
            <v>GRUPO CONVERSAO</v>
          </cell>
        </row>
        <row r="1844">
          <cell r="A1844">
            <v>20921</v>
          </cell>
          <cell r="B1844" t="str">
            <v>CATALISADOR RAPIDO P/ VERNIZ 250HS C356 2,5L ROBERLO</v>
          </cell>
          <cell r="C1844" t="str">
            <v>.</v>
          </cell>
          <cell r="E1844" t="str">
            <v>ROBERLO DO BRASIL LTDA</v>
          </cell>
          <cell r="F1844">
            <v>999999</v>
          </cell>
          <cell r="G1844" t="str">
            <v>GRUPO CONVERSAO</v>
          </cell>
        </row>
        <row r="1845">
          <cell r="A1845">
            <v>20968</v>
          </cell>
          <cell r="B1845" t="str">
            <v>CATALISADOR RAPIDO PRIMER MEGAX MX503 800ML ROBERLO</v>
          </cell>
          <cell r="C1845" t="str">
            <v>.</v>
          </cell>
          <cell r="E1845" t="str">
            <v>ROBERLO DO BRASIL LTDA</v>
          </cell>
          <cell r="F1845">
            <v>999999</v>
          </cell>
          <cell r="G1845" t="str">
            <v>GRUPO CONVERSAO</v>
          </cell>
        </row>
        <row r="1846">
          <cell r="A1846">
            <v>21500</v>
          </cell>
          <cell r="B1846" t="str">
            <v>CATALISADOR RAPIDO PRIMER MX503 200ML ROBERLO</v>
          </cell>
          <cell r="C1846" t="str">
            <v>.</v>
          </cell>
          <cell r="E1846" t="str">
            <v>ROBERLO DO BRASIL LTDA</v>
          </cell>
          <cell r="F1846">
            <v>999999</v>
          </cell>
          <cell r="G1846" t="str">
            <v>GRUPO CONVERSAO</v>
          </cell>
        </row>
        <row r="1847">
          <cell r="A1847">
            <v>84876</v>
          </cell>
          <cell r="B1847" t="str">
            <v>CATALISADOR ROBLINER 200ML ROBERLO</v>
          </cell>
          <cell r="C1847" t="str">
            <v>ROBERLO</v>
          </cell>
          <cell r="E1847" t="str">
            <v>ROBERLO DO BRASIL LTDA</v>
          </cell>
          <cell r="F1847">
            <v>20015</v>
          </cell>
          <cell r="G1847" t="str">
            <v>CATALISADORES INDIVIDUAS</v>
          </cell>
        </row>
        <row r="1848">
          <cell r="A1848">
            <v>21702</v>
          </cell>
          <cell r="B1848" t="str">
            <v>CATALISADOR ROBLINER P6000 225ML ROBERLO</v>
          </cell>
          <cell r="C1848" t="str">
            <v>ROBERLO</v>
          </cell>
          <cell r="E1848" t="str">
            <v>ROBERLO DO BRASIL LTDA</v>
          </cell>
          <cell r="F1848">
            <v>999999</v>
          </cell>
          <cell r="G1848" t="str">
            <v>GRUPO CONVERSAO</v>
          </cell>
        </row>
        <row r="1849">
          <cell r="A1849">
            <v>230</v>
          </cell>
          <cell r="B1849" t="str">
            <v>CATALISADOR ST 5581 0,100ML</v>
          </cell>
          <cell r="C1849" t="str">
            <v>.</v>
          </cell>
          <cell r="E1849" t="str">
            <v>FORNECEDOR CONVERSAO</v>
          </cell>
          <cell r="F1849">
            <v>20015</v>
          </cell>
          <cell r="G1849" t="str">
            <v>CATALISADORES INDIVIDUAS</v>
          </cell>
        </row>
        <row r="1850">
          <cell r="A1850">
            <v>20144</v>
          </cell>
          <cell r="B1850" t="str">
            <v>CATALISADOR VERNIZ 5.1 MAX RUBBER</v>
          </cell>
          <cell r="C1850" t="str">
            <v>.</v>
          </cell>
          <cell r="E1850" t="str">
            <v>MAXI RUBBER INDUSTRIAS QUIMICAS LTDA</v>
          </cell>
          <cell r="F1850">
            <v>999999</v>
          </cell>
          <cell r="G1850" t="str">
            <v>GRUPO CONVERSAO</v>
          </cell>
        </row>
        <row r="1851">
          <cell r="A1851">
            <v>22670</v>
          </cell>
          <cell r="B1851" t="str">
            <v>CATALISADOR VERNIZ 8X1 100ML MAX RUBBER</v>
          </cell>
          <cell r="C1851" t="str">
            <v>.</v>
          </cell>
          <cell r="E1851" t="str">
            <v>MAXI RUBBER INDUSTRIAS QUIMICAS LTDA</v>
          </cell>
          <cell r="F1851">
            <v>1032</v>
          </cell>
          <cell r="G1851" t="str">
            <v>............................................</v>
          </cell>
        </row>
        <row r="1852">
          <cell r="A1852">
            <v>20926</v>
          </cell>
          <cell r="B1852" t="str">
            <v>CATALISADOR VERNIZ BASIC 8:1 100ML ROBERLO</v>
          </cell>
          <cell r="C1852" t="str">
            <v>.</v>
          </cell>
          <cell r="E1852" t="str">
            <v>ROBERLO DO BRASIL LTDA</v>
          </cell>
          <cell r="F1852">
            <v>999999</v>
          </cell>
          <cell r="G1852" t="str">
            <v>GRUPO CONVERSAO</v>
          </cell>
        </row>
        <row r="1853">
          <cell r="A1853">
            <v>20567</v>
          </cell>
          <cell r="B1853" t="str">
            <v>CATALISADOR VERNIZ PU 5001 150ML ANJO</v>
          </cell>
          <cell r="C1853" t="str">
            <v>.</v>
          </cell>
          <cell r="E1853" t="str">
            <v>ANJO QUIMICA DO BRASIL LTDA</v>
          </cell>
          <cell r="F1853">
            <v>999999</v>
          </cell>
          <cell r="G1853" t="str">
            <v>GRUPO CONVERSAO</v>
          </cell>
        </row>
        <row r="1854">
          <cell r="A1854">
            <v>10308</v>
          </cell>
          <cell r="B1854" t="str">
            <v>CATALISADOR VERNIZ PU 8:1 ANJO</v>
          </cell>
          <cell r="C1854" t="str">
            <v>.</v>
          </cell>
          <cell r="E1854" t="str">
            <v>ANJO QUIMICA DO BRASIL LTDA</v>
          </cell>
          <cell r="F1854">
            <v>999999</v>
          </cell>
          <cell r="G1854" t="str">
            <v>GRUPO CONVERSAO</v>
          </cell>
        </row>
        <row r="1855">
          <cell r="A1855">
            <v>20026</v>
          </cell>
          <cell r="B1855" t="str">
            <v>CATALISADOR WASH PRIMER P/ PRETO FOSCO VINILICO 300ML ANJO</v>
          </cell>
          <cell r="C1855" t="str">
            <v>ANJO</v>
          </cell>
          <cell r="E1855" t="str">
            <v>ANJO QUIMICA DO BRASIL LTDA</v>
          </cell>
          <cell r="F1855">
            <v>20045</v>
          </cell>
          <cell r="G1855" t="str">
            <v>PRETO FOSCO VINÍLICO</v>
          </cell>
        </row>
        <row r="1856">
          <cell r="A1856">
            <v>85726</v>
          </cell>
          <cell r="B1856" t="str">
            <v>CATALISADOR WASH PRIMER/VINILICO 300ML LAZZURIL</v>
          </cell>
          <cell r="C1856" t="str">
            <v>SHERWIN WILLIAMS</v>
          </cell>
          <cell r="E1856" t="str">
            <v>SHERWIN - WILLIAMS DO BRASIL IND. E COM. LTDA</v>
          </cell>
          <cell r="F1856">
            <v>1032</v>
          </cell>
          <cell r="G1856" t="str">
            <v>............................................</v>
          </cell>
        </row>
        <row r="1857">
          <cell r="A1857">
            <v>68</v>
          </cell>
          <cell r="B1857" t="str">
            <v>CATALISADOR WASH/VINILICO/FOSFATIZANTE 300ML SKY</v>
          </cell>
          <cell r="C1857" t="str">
            <v>SKY</v>
          </cell>
          <cell r="E1857" t="str">
            <v>SKYLACK TINTAS E VERNIZES LTDA</v>
          </cell>
          <cell r="F1857">
            <v>20045</v>
          </cell>
          <cell r="G1857" t="str">
            <v>PRETO FOSCO VINÍLICO</v>
          </cell>
        </row>
        <row r="1858">
          <cell r="A1858">
            <v>84713</v>
          </cell>
          <cell r="B1858" t="str">
            <v>CATALOGO IMOBILIARIO SANFONADO</v>
          </cell>
          <cell r="C1858" t="str">
            <v>BRASILUX</v>
          </cell>
          <cell r="E1858" t="str">
            <v>BRASILUX TINTAS TECNICAS LTDA</v>
          </cell>
          <cell r="F1858">
            <v>999999</v>
          </cell>
          <cell r="G1858" t="str">
            <v>GRUPO CONVERSAO</v>
          </cell>
        </row>
        <row r="1859">
          <cell r="A1859">
            <v>84712</v>
          </cell>
          <cell r="B1859" t="str">
            <v>CATALOGO IMOBILIARO CAPA PRETA</v>
          </cell>
          <cell r="C1859" t="str">
            <v>BRASILUX</v>
          </cell>
          <cell r="E1859" t="str">
            <v>BRASILUX TINTAS TECNICAS LTDA</v>
          </cell>
          <cell r="F1859">
            <v>999999</v>
          </cell>
          <cell r="G1859" t="str">
            <v>GRUPO CONVERSAO</v>
          </cell>
        </row>
        <row r="1860">
          <cell r="A1860">
            <v>84710</v>
          </cell>
          <cell r="B1860" t="str">
            <v>CATALOGO LINHA AUTOMOTIVA</v>
          </cell>
          <cell r="C1860" t="str">
            <v>BRASILUX</v>
          </cell>
          <cell r="E1860" t="str">
            <v>BRASILUX TINTAS TECNICAS LTDA</v>
          </cell>
          <cell r="F1860">
            <v>999999</v>
          </cell>
          <cell r="G1860" t="str">
            <v>GRUPO CONVERSAO</v>
          </cell>
        </row>
        <row r="1861">
          <cell r="A1861">
            <v>84711</v>
          </cell>
          <cell r="B1861" t="str">
            <v>CATALOGO LINHA MOVELEIRA</v>
          </cell>
          <cell r="C1861" t="str">
            <v>BRASILUX</v>
          </cell>
          <cell r="E1861" t="str">
            <v>BRASILUX TINTAS TECNICAS LTDA</v>
          </cell>
          <cell r="F1861">
            <v>999999</v>
          </cell>
          <cell r="G1861" t="str">
            <v>GRUPO CONVERSAO</v>
          </cell>
        </row>
        <row r="1862">
          <cell r="A1862">
            <v>21486</v>
          </cell>
          <cell r="B1862" t="str">
            <v>CATRACA ENC. 1/2 BELZER</v>
          </cell>
          <cell r="C1862" t="str">
            <v>.</v>
          </cell>
          <cell r="E1862" t="str">
            <v>TERRA UTIL. DE MAQUINAS, FERRAMENTAS E UTILID.</v>
          </cell>
          <cell r="F1862">
            <v>999999</v>
          </cell>
          <cell r="G1862" t="str">
            <v>GRUPO CONVERSAO</v>
          </cell>
        </row>
        <row r="1863">
          <cell r="A1863">
            <v>22062</v>
          </cell>
          <cell r="B1863" t="str">
            <v>CAVALETE DE PINTURA 4X1 (capo, porta, tampa e para-choque) s</v>
          </cell>
          <cell r="C1863" t="str">
            <v>.</v>
          </cell>
          <cell r="E1863" t="str">
            <v>RCA FERRAMENTAS AUTOMOTIVAS LTDA</v>
          </cell>
          <cell r="F1863">
            <v>999999</v>
          </cell>
          <cell r="G1863" t="str">
            <v>GRUPO CONVERSAO</v>
          </cell>
        </row>
        <row r="1864">
          <cell r="A1864">
            <v>21341</v>
          </cell>
          <cell r="B1864" t="str">
            <v>CAVALETE DE PREPARAÇÃO AI 02</v>
          </cell>
          <cell r="C1864" t="str">
            <v>ARCO IRIS (CAVELETES)</v>
          </cell>
          <cell r="E1864" t="str">
            <v>CELSO CAVINI DIAS SERRALHERIA ME</v>
          </cell>
          <cell r="F1864">
            <v>20065</v>
          </cell>
          <cell r="G1864" t="str">
            <v>CAVALETES</v>
          </cell>
        </row>
        <row r="1865">
          <cell r="A1865">
            <v>85595</v>
          </cell>
          <cell r="B1865" t="str">
            <v>CAVALETE DE PREPARAÇÃO AI 08</v>
          </cell>
          <cell r="C1865" t="str">
            <v>ARCO IRIS (CAVELETES)</v>
          </cell>
          <cell r="E1865" t="str">
            <v>CELSO CAVINI DIAS SERRALHERIA ME</v>
          </cell>
          <cell r="F1865">
            <v>20065</v>
          </cell>
          <cell r="G1865" t="str">
            <v>CAVALETES</v>
          </cell>
        </row>
        <row r="1866">
          <cell r="A1866">
            <v>85598</v>
          </cell>
          <cell r="B1866" t="str">
            <v>CAVALETE DE PREPARAÇÃO C/ RODIZIO AI 07</v>
          </cell>
          <cell r="C1866" t="str">
            <v>ARCO IRIS (CAVELETES)</v>
          </cell>
          <cell r="E1866" t="str">
            <v>CELSO CAVINI DIAS SERRALHERIA ME</v>
          </cell>
          <cell r="F1866">
            <v>20065</v>
          </cell>
          <cell r="G1866" t="str">
            <v>CAVALETES</v>
          </cell>
        </row>
        <row r="1867">
          <cell r="A1867">
            <v>23696</v>
          </cell>
          <cell r="B1867" t="str">
            <v>CAVALETE DE PREPARAÇÃO CPP-04</v>
          </cell>
          <cell r="C1867" t="str">
            <v>ARCO IRIS (CAVELETES)</v>
          </cell>
          <cell r="E1867" t="str">
            <v>CARVIC COM VER DE PROD E EQ P/ REP AUTO LTDA</v>
          </cell>
          <cell r="F1867">
            <v>20065</v>
          </cell>
          <cell r="G1867" t="str">
            <v>CAVALETES</v>
          </cell>
        </row>
        <row r="1868">
          <cell r="A1868">
            <v>85594</v>
          </cell>
          <cell r="B1868" t="str">
            <v>CAVALETE DE PREPARAÇÃO DOBRAVEL AI 06</v>
          </cell>
          <cell r="C1868" t="str">
            <v>ARCO IRIS (CAVELETES)</v>
          </cell>
          <cell r="E1868" t="str">
            <v>CELSO CAVINI DIAS SERRALHERIA ME</v>
          </cell>
          <cell r="F1868">
            <v>20028</v>
          </cell>
          <cell r="G1868" t="str">
            <v>APLICADORES / ADAPTADORES / ENGATES / SUPORTES</v>
          </cell>
        </row>
        <row r="1869">
          <cell r="A1869">
            <v>20169</v>
          </cell>
          <cell r="B1869" t="str">
            <v>CAVALETE DE PREPARAÇAO SPU-01 LG</v>
          </cell>
          <cell r="C1869" t="str">
            <v>.</v>
          </cell>
          <cell r="E1869" t="str">
            <v>RCA FERRAMENTAS AUTOMOTIVAS LTDA</v>
          </cell>
          <cell r="F1869">
            <v>999999</v>
          </cell>
          <cell r="G1869" t="str">
            <v>GRUPO CONVERSAO</v>
          </cell>
        </row>
        <row r="1870">
          <cell r="A1870">
            <v>22291</v>
          </cell>
          <cell r="B1870" t="str">
            <v>CAVALETE DE PREPARAÇAO SPU-01 LG</v>
          </cell>
          <cell r="C1870" t="str">
            <v>.</v>
          </cell>
          <cell r="E1870" t="str">
            <v>RCA FERRAMENTAS AUTOMOTIVAS LTDA</v>
          </cell>
          <cell r="F1870">
            <v>999999</v>
          </cell>
          <cell r="G1870" t="str">
            <v>GRUPO CONVERSAO</v>
          </cell>
        </row>
        <row r="1871">
          <cell r="A1871">
            <v>21529</v>
          </cell>
          <cell r="B1871" t="str">
            <v>CAVALETE DE PREPARAÇÃO TIPO X - FECHADO</v>
          </cell>
          <cell r="C1871" t="str">
            <v>.</v>
          </cell>
          <cell r="E1871" t="str">
            <v>CELSO CAVINI DIAS SERRALHERIA ME</v>
          </cell>
          <cell r="F1871">
            <v>999999</v>
          </cell>
          <cell r="G1871" t="str">
            <v>GRUPO CONVERSAO</v>
          </cell>
        </row>
        <row r="1872">
          <cell r="A1872">
            <v>21794</v>
          </cell>
          <cell r="B1872" t="str">
            <v>CAVALETE DE PREPARAÇÃO TIPO X NOVO</v>
          </cell>
          <cell r="C1872" t="str">
            <v>.</v>
          </cell>
          <cell r="E1872" t="str">
            <v>CELSO CAVINI DIAS SERRALHERIA ME</v>
          </cell>
          <cell r="F1872">
            <v>999999</v>
          </cell>
          <cell r="G1872" t="str">
            <v>GRUPO CONVERSAO</v>
          </cell>
        </row>
        <row r="1873">
          <cell r="A1873">
            <v>23700</v>
          </cell>
          <cell r="B1873" t="str">
            <v>CAVALETE P/ PARACHOQUE AI 05</v>
          </cell>
          <cell r="C1873" t="str">
            <v>ARCO IRIS (CAVELETES)</v>
          </cell>
          <cell r="E1873" t="str">
            <v>CELSO CAVINI DIAS SERRALHERIA ME</v>
          </cell>
          <cell r="F1873">
            <v>20065</v>
          </cell>
          <cell r="G1873" t="str">
            <v>CAVALETES</v>
          </cell>
        </row>
        <row r="1874">
          <cell r="A1874">
            <v>21567</v>
          </cell>
          <cell r="B1874" t="str">
            <v>CAVALETE P/ PREPARACAO CPP-01 LG</v>
          </cell>
          <cell r="C1874" t="str">
            <v>.</v>
          </cell>
          <cell r="E1874" t="str">
            <v>DISTEC DF COMERCIO DE PRODUTOS AUTOMOTIVO</v>
          </cell>
          <cell r="F1874">
            <v>999999</v>
          </cell>
          <cell r="G1874" t="str">
            <v>GRUPO CONVERSAO</v>
          </cell>
        </row>
        <row r="1875">
          <cell r="A1875">
            <v>20954</v>
          </cell>
          <cell r="B1875" t="str">
            <v>CAVALETE PARA PREPARAÇÃO ( FECHADO ) LG</v>
          </cell>
          <cell r="C1875" t="str">
            <v>.</v>
          </cell>
          <cell r="E1875" t="str">
            <v>L.G EQUIPAMENTOS PARA PINTURA LTDA EPP</v>
          </cell>
          <cell r="F1875">
            <v>999999</v>
          </cell>
          <cell r="G1875" t="str">
            <v>GRUPO CONVERSAO</v>
          </cell>
        </row>
        <row r="1876">
          <cell r="A1876">
            <v>20639</v>
          </cell>
          <cell r="B1876" t="str">
            <v>CAVALETE PARA PREPARAÇÃO ( FECHADO ) LG</v>
          </cell>
          <cell r="C1876" t="str">
            <v>.</v>
          </cell>
          <cell r="E1876" t="str">
            <v>L.G EQUIPAMENTOS PARA PINTURA LTDA EPP</v>
          </cell>
          <cell r="F1876">
            <v>999999</v>
          </cell>
          <cell r="G1876" t="str">
            <v>GRUPO CONVERSAO</v>
          </cell>
        </row>
        <row r="1877">
          <cell r="A1877">
            <v>20138</v>
          </cell>
          <cell r="B1877" t="str">
            <v>CAVALETE PARA PREPARAÇAO CP4 LG</v>
          </cell>
          <cell r="C1877" t="str">
            <v>.</v>
          </cell>
          <cell r="E1877" t="str">
            <v>L.G EQUIPAMENTOS PARA PINTURA LTDA EPP</v>
          </cell>
          <cell r="F1877">
            <v>999999</v>
          </cell>
          <cell r="G1877" t="str">
            <v>GRUPO CONVERSAO</v>
          </cell>
        </row>
        <row r="1878">
          <cell r="A1878">
            <v>20638</v>
          </cell>
          <cell r="B1878" t="str">
            <v>CAVALETE PARA PREPARAÇÃO LG</v>
          </cell>
          <cell r="C1878" t="str">
            <v>.</v>
          </cell>
          <cell r="E1878" t="str">
            <v>L.G EQUIPAMENTOS PARA PINTURA LTDA EPP</v>
          </cell>
          <cell r="F1878">
            <v>999999</v>
          </cell>
          <cell r="G1878" t="str">
            <v>GRUPO CONVERSAO</v>
          </cell>
        </row>
        <row r="1879">
          <cell r="A1879">
            <v>85596</v>
          </cell>
          <cell r="B1879" t="str">
            <v>CAVALETE SUPORTE DISPENSADOR DE PAPEL AI 15</v>
          </cell>
          <cell r="C1879" t="str">
            <v>ARCO IRIS (CAVELETES)</v>
          </cell>
          <cell r="E1879" t="str">
            <v>CELSO CAVINI DIAS SERRALHERIA ME</v>
          </cell>
          <cell r="F1879">
            <v>20065</v>
          </cell>
          <cell r="G1879" t="str">
            <v>CAVALETES</v>
          </cell>
        </row>
        <row r="1880">
          <cell r="A1880">
            <v>23778</v>
          </cell>
          <cell r="B1880" t="str">
            <v>CAVALETE SUPORTE DUPLO C/ RODIZIO P/ 02 BOBINAS AI 205</v>
          </cell>
          <cell r="C1880" t="str">
            <v>ARCO IRIS (CAVELETES)</v>
          </cell>
          <cell r="E1880" t="str">
            <v>CELSO CAVINI DIAS SERRALHERIA ME</v>
          </cell>
          <cell r="F1880">
            <v>20065</v>
          </cell>
          <cell r="G1880" t="str">
            <v>CAVALETES</v>
          </cell>
        </row>
        <row r="1881">
          <cell r="A1881">
            <v>21668</v>
          </cell>
          <cell r="B1881" t="str">
            <v>CENTRAL DE ASPIRAÇÃO ALERTA FILTRO 1400W 35L NORTON</v>
          </cell>
          <cell r="C1881" t="str">
            <v>.</v>
          </cell>
          <cell r="E1881" t="str">
            <v>SAINT- GOBAIN DO BRASIL PROD. IND. E CONSTR. LTDA</v>
          </cell>
          <cell r="F1881">
            <v>999999</v>
          </cell>
          <cell r="G1881" t="str">
            <v>GRUPO CONVERSAO</v>
          </cell>
        </row>
        <row r="1882">
          <cell r="A1882">
            <v>23067</v>
          </cell>
          <cell r="B1882" t="str">
            <v>CERA 3 EM 1 REVIT S/ SILICONE 200G COLOR BRILHO</v>
          </cell>
          <cell r="C1882" t="str">
            <v>COLOR BRILHO</v>
          </cell>
          <cell r="E1882" t="str">
            <v>COLOR BRILHO PRODUTOS AUTOIMOTIVOS</v>
          </cell>
          <cell r="F1882">
            <v>1009</v>
          </cell>
          <cell r="G1882" t="str">
            <v>.........</v>
          </cell>
        </row>
        <row r="1883">
          <cell r="A1883">
            <v>10337</v>
          </cell>
          <cell r="B1883" t="str">
            <v>CERA AUTO BRILHO 200G ANJO</v>
          </cell>
          <cell r="C1883" t="str">
            <v>ANJO</v>
          </cell>
          <cell r="E1883" t="str">
            <v>ANJO QUIMICA DO BRASIL LTDA</v>
          </cell>
          <cell r="F1883">
            <v>20006</v>
          </cell>
          <cell r="G1883" t="str">
            <v>CERA  / LIMPEZA /  POLIMENTO VEICULAR</v>
          </cell>
        </row>
        <row r="1884">
          <cell r="A1884">
            <v>83806</v>
          </cell>
          <cell r="B1884" t="str">
            <v>CERA AUTO BRILHO 5L</v>
          </cell>
          <cell r="C1884" t="str">
            <v>START</v>
          </cell>
          <cell r="E1884" t="str">
            <v>LIMA &amp; PERGHERN INDUSTRIA E COMERCIO</v>
          </cell>
          <cell r="F1884">
            <v>20006</v>
          </cell>
          <cell r="G1884" t="str">
            <v>CERA  / LIMPEZA /  POLIMENTO VEICULAR</v>
          </cell>
        </row>
        <row r="1885">
          <cell r="A1885">
            <v>10276</v>
          </cell>
          <cell r="B1885" t="str">
            <v>CERA AUTOMOTIVA CREMOSA 3,6KG POLITRIZ</v>
          </cell>
          <cell r="C1885" t="str">
            <v>.</v>
          </cell>
          <cell r="E1885" t="str">
            <v>LM INDUSTRIA,COMERCIO,IMPORTACAO E EXPORTACAO LTDA</v>
          </cell>
          <cell r="F1885">
            <v>1009</v>
          </cell>
          <cell r="G1885" t="str">
            <v>.........</v>
          </cell>
        </row>
        <row r="1886">
          <cell r="A1886">
            <v>20048</v>
          </cell>
          <cell r="B1886" t="str">
            <v>CERA BRILHO 200G 3M</v>
          </cell>
          <cell r="C1886" t="str">
            <v>3M</v>
          </cell>
          <cell r="E1886" t="str">
            <v>3M DO BRASIL LTDA</v>
          </cell>
          <cell r="F1886">
            <v>20006</v>
          </cell>
          <cell r="G1886" t="str">
            <v>CERA  / LIMPEZA /  POLIMENTO VEICULAR</v>
          </cell>
        </row>
        <row r="1887">
          <cell r="A1887">
            <v>83938</v>
          </cell>
          <cell r="B1887" t="str">
            <v>CERA BRILHOWAX INGLEZA 5LT</v>
          </cell>
          <cell r="C1887" t="str">
            <v>BRILHOMAX</v>
          </cell>
          <cell r="E1887" t="str">
            <v>COM.ALVORADA LIMPEZA E DESCARTAVEIS</v>
          </cell>
          <cell r="F1887">
            <v>20006</v>
          </cell>
          <cell r="G1887" t="str">
            <v>CERA  / LIMPEZA /  POLIMENTO VEICULAR</v>
          </cell>
        </row>
        <row r="1888">
          <cell r="A1888">
            <v>21259</v>
          </cell>
          <cell r="B1888" t="str">
            <v>CERA CALIFORNIA GOLD SYNTHETIC PASTE WAX - SINTETICO MOTHERS</v>
          </cell>
          <cell r="C1888" t="str">
            <v>AUTO AMERICA</v>
          </cell>
          <cell r="E1888" t="str">
            <v>AUTOAMERICA IMP.EXP. DE PROD. AUTO. LTDA</v>
          </cell>
          <cell r="F1888">
            <v>1009</v>
          </cell>
          <cell r="G1888" t="str">
            <v>.........</v>
          </cell>
        </row>
        <row r="1889">
          <cell r="A1889">
            <v>85031</v>
          </cell>
          <cell r="B1889" t="str">
            <v>CERA CARNAUBA LIQUIDA GOLD 300ML AUTO AMERICA</v>
          </cell>
          <cell r="C1889" t="str">
            <v>MOTHERS</v>
          </cell>
          <cell r="E1889" t="str">
            <v>AUTOAMERICA IMP.EXP. DE PROD. AUTO. LTDA</v>
          </cell>
          <cell r="F1889">
            <v>20006</v>
          </cell>
          <cell r="G1889" t="str">
            <v>CERA  / LIMPEZA /  POLIMENTO VEICULAR</v>
          </cell>
        </row>
        <row r="1890">
          <cell r="A1890">
            <v>21322</v>
          </cell>
          <cell r="B1890" t="str">
            <v>CERA CARNAUBA PURA LIQUIDA 473ML MOTHERS</v>
          </cell>
          <cell r="C1890" t="str">
            <v>AUTO AMERICA</v>
          </cell>
          <cell r="E1890" t="str">
            <v>AUTOAMERICA IMP.EXP. DE PROD. AUTO. LTDA</v>
          </cell>
          <cell r="F1890">
            <v>20006</v>
          </cell>
          <cell r="G1890" t="str">
            <v>CERA  / LIMPEZA /  POLIMENTO VEICULAR</v>
          </cell>
        </row>
        <row r="1891">
          <cell r="A1891">
            <v>23727</v>
          </cell>
          <cell r="B1891" t="str">
            <v>CERA COLORIDA PEROLA 250ML BRANCA</v>
          </cell>
          <cell r="C1891" t="str">
            <v>PEROLA</v>
          </cell>
          <cell r="E1891" t="str">
            <v>INDUSTRIA E COMERCIO DE POLIDORES PEROLA LTDA</v>
          </cell>
          <cell r="F1891">
            <v>20006</v>
          </cell>
          <cell r="G1891" t="str">
            <v>CERA  / LIMPEZA /  POLIMENTO VEICULAR</v>
          </cell>
        </row>
        <row r="1892">
          <cell r="A1892">
            <v>23728</v>
          </cell>
          <cell r="B1892" t="str">
            <v>CERA COLORIDA PEROLA 250ML PRATA</v>
          </cell>
          <cell r="C1892" t="str">
            <v>PEROLA</v>
          </cell>
          <cell r="E1892" t="str">
            <v>INDUSTRIA E COMERCIO DE POLIDORES PEROLA LTDA</v>
          </cell>
          <cell r="F1892">
            <v>20006</v>
          </cell>
          <cell r="G1892" t="str">
            <v>CERA  / LIMPEZA /  POLIMENTO VEICULAR</v>
          </cell>
        </row>
        <row r="1893">
          <cell r="A1893">
            <v>23726</v>
          </cell>
          <cell r="B1893" t="str">
            <v>CERA COLORIDA PEROLA 250ML PRETA</v>
          </cell>
          <cell r="C1893" t="str">
            <v>PEROLA</v>
          </cell>
          <cell r="E1893" t="str">
            <v>INDUSTRIA E COMERCIO DE POLIDORES PEROLA LTDA</v>
          </cell>
          <cell r="F1893">
            <v>20006</v>
          </cell>
          <cell r="G1893" t="str">
            <v>CERA  / LIMPEZA /  POLIMENTO VEICULAR</v>
          </cell>
        </row>
        <row r="1894">
          <cell r="A1894">
            <v>23729</v>
          </cell>
          <cell r="B1894" t="str">
            <v>CERA COLORIDA PEROLA 250ML VERMELHA</v>
          </cell>
          <cell r="C1894" t="str">
            <v>PEROLA</v>
          </cell>
          <cell r="E1894" t="str">
            <v>INDUSTRIA E COMERCIO DE POLIDORES PEROLA LTDA</v>
          </cell>
          <cell r="F1894">
            <v>20006</v>
          </cell>
          <cell r="G1894" t="str">
            <v>CERA  / LIMPEZA /  POLIMENTO VEICULAR</v>
          </cell>
        </row>
        <row r="1895">
          <cell r="A1895">
            <v>10202</v>
          </cell>
          <cell r="B1895" t="str">
            <v>CERA DE CARNAUBA 250ML LIMP-CAR</v>
          </cell>
          <cell r="C1895" t="str">
            <v>.</v>
          </cell>
          <cell r="E1895" t="str">
            <v>LIMP-CAR</v>
          </cell>
          <cell r="F1895">
            <v>999999</v>
          </cell>
          <cell r="G1895" t="str">
            <v>GRUPO CONVERSAO</v>
          </cell>
        </row>
        <row r="1896">
          <cell r="A1896">
            <v>84946</v>
          </cell>
          <cell r="B1896" t="str">
            <v>CERA DE CARNAUBA EXPRESS ULTRA 1,5L VONIXX</v>
          </cell>
          <cell r="C1896" t="str">
            <v>VONIXX</v>
          </cell>
          <cell r="E1896" t="str">
            <v>VONIXX INDUSTRIA E COMERCIO DE POLIDORES LTDA</v>
          </cell>
          <cell r="F1896">
            <v>20011</v>
          </cell>
          <cell r="G1896" t="str">
            <v>LINHA DE HIGENIZAÇÃO E ESTÉTICA  AUTOMOTIVA VONIX</v>
          </cell>
        </row>
        <row r="1897">
          <cell r="A1897">
            <v>23415</v>
          </cell>
          <cell r="B1897" t="str">
            <v>CERA DE CARNAUBA HYBRID WAX 240G VONIXX</v>
          </cell>
          <cell r="C1897" t="str">
            <v>VONIXX</v>
          </cell>
          <cell r="E1897" t="str">
            <v>VONIXX INDUSTRIA E COMERCIO DE POLIDORES LTDA</v>
          </cell>
          <cell r="F1897">
            <v>20011</v>
          </cell>
          <cell r="G1897" t="str">
            <v>LINHA DE HIGENIZAÇÃO E ESTÉTICA  AUTOMOTIVA VONIX</v>
          </cell>
        </row>
        <row r="1898">
          <cell r="A1898">
            <v>83793</v>
          </cell>
          <cell r="B1898" t="str">
            <v>CERA DE CARNAUBA PLUS 1,5L VONIXX</v>
          </cell>
          <cell r="C1898" t="str">
            <v>VONIXX</v>
          </cell>
          <cell r="E1898" t="str">
            <v>VONIXX INDUSTRIA E COMERCIO DE POLIDORES LTDA</v>
          </cell>
          <cell r="F1898">
            <v>20011</v>
          </cell>
          <cell r="G1898" t="str">
            <v>LINHA DE HIGENIZAÇÃO E ESTÉTICA  AUTOMOTIVA VONIX</v>
          </cell>
        </row>
        <row r="1899">
          <cell r="A1899">
            <v>23417</v>
          </cell>
          <cell r="B1899" t="str">
            <v>CERA DE CARNAUBA PLUS 3L VONIXX</v>
          </cell>
          <cell r="C1899" t="str">
            <v>VONIXX</v>
          </cell>
          <cell r="E1899" t="str">
            <v>VONIXX INDUSTRIA E COMERCIO DE POLIDORES LTDA</v>
          </cell>
          <cell r="F1899">
            <v>20011</v>
          </cell>
          <cell r="G1899" t="str">
            <v>LINHA DE HIGENIZAÇÃO E ESTÉTICA  AUTOMOTIVA VONIX</v>
          </cell>
        </row>
        <row r="1900">
          <cell r="A1900">
            <v>24293</v>
          </cell>
          <cell r="B1900" t="str">
            <v>CERA DE CARNAUBA PLUS 500ML VONIXX</v>
          </cell>
          <cell r="C1900" t="str">
            <v>VONIXX</v>
          </cell>
          <cell r="E1900" t="str">
            <v>VONIXX INDUSTRIA E COMERCIO DE POLIDORES LTDA</v>
          </cell>
          <cell r="F1900">
            <v>20011</v>
          </cell>
          <cell r="G1900" t="str">
            <v>LINHA DE HIGENIZAÇÃO E ESTÉTICA  AUTOMOTIVA VONIX</v>
          </cell>
        </row>
        <row r="1901">
          <cell r="A1901">
            <v>23414</v>
          </cell>
          <cell r="B1901" t="str">
            <v>CERA DE CARNAUBA TOK FINAL 500ML SPRAY VONIXX</v>
          </cell>
          <cell r="C1901" t="str">
            <v>VONIXX</v>
          </cell>
          <cell r="E1901" t="str">
            <v>VONIXX INDUSTRIA E COMERCIO DE POLIDORES LTDA</v>
          </cell>
          <cell r="F1901">
            <v>20011</v>
          </cell>
          <cell r="G1901" t="str">
            <v>LINHA DE HIGENIZAÇÃO E ESTÉTICA  AUTOMOTIVA VONIX</v>
          </cell>
        </row>
        <row r="1902">
          <cell r="A1902">
            <v>23474</v>
          </cell>
          <cell r="B1902" t="str">
            <v>CERA EXPRESS 500ML SPRAY VONIXX</v>
          </cell>
          <cell r="C1902" t="str">
            <v>VONIXX</v>
          </cell>
          <cell r="E1902" t="str">
            <v>VONIXX INDUSTRIA E COMERCIO DE POLIDORES LTDA</v>
          </cell>
          <cell r="F1902">
            <v>20011</v>
          </cell>
          <cell r="G1902" t="str">
            <v>LINHA DE HIGENIZAÇÃO E ESTÉTICA  AUTOMOTIVA VONIX</v>
          </cell>
        </row>
        <row r="1903">
          <cell r="A1903">
            <v>10198</v>
          </cell>
          <cell r="B1903" t="str">
            <v>CERA GRAND PRIX 200G JOHNSON</v>
          </cell>
          <cell r="C1903" t="str">
            <v>.</v>
          </cell>
          <cell r="E1903" t="str">
            <v>ARCOM S.A.</v>
          </cell>
          <cell r="F1903">
            <v>999999</v>
          </cell>
          <cell r="G1903" t="str">
            <v>GRUPO CONVERSAO</v>
          </cell>
        </row>
        <row r="1904">
          <cell r="A1904">
            <v>10199</v>
          </cell>
          <cell r="B1904" t="str">
            <v>CERA GRAND PRIX 5KG JOHNSON</v>
          </cell>
          <cell r="C1904" t="str">
            <v>.</v>
          </cell>
          <cell r="E1904" t="str">
            <v>FORMULA PRODUTOS AUTOMOTIVOS LTDA</v>
          </cell>
          <cell r="F1904">
            <v>999999</v>
          </cell>
          <cell r="G1904" t="str">
            <v>GRUPO CONVERSAO</v>
          </cell>
        </row>
        <row r="1905">
          <cell r="A1905">
            <v>23570</v>
          </cell>
          <cell r="B1905" t="str">
            <v>CERA INCOLOR POLYLAR 5 LTS START</v>
          </cell>
          <cell r="C1905" t="str">
            <v>BRILHO MAX</v>
          </cell>
          <cell r="E1905" t="str">
            <v>LIMA &amp; PERGHER INDUSTRIAL E COMERCIO</v>
          </cell>
          <cell r="F1905">
            <v>20006</v>
          </cell>
          <cell r="G1905" t="str">
            <v>CERA  / LIMPEZA /  POLIMENTO VEICULAR</v>
          </cell>
        </row>
        <row r="1906">
          <cell r="A1906">
            <v>23510</v>
          </cell>
          <cell r="B1906" t="str">
            <v>CERA INCOLOR POP 5LTS</v>
          </cell>
          <cell r="C1906" t="str">
            <v>BRILHOMAX</v>
          </cell>
          <cell r="E1906" t="str">
            <v>AMS MATERIAL DE LIMPEZA EIRELI ME</v>
          </cell>
          <cell r="F1906">
            <v>1043</v>
          </cell>
          <cell r="G1906" t="str">
            <v>...........................................</v>
          </cell>
        </row>
        <row r="1907">
          <cell r="A1907">
            <v>20296</v>
          </cell>
          <cell r="B1907" t="str">
            <v>CERA LIQUIDA CRISTALIZADORA NORCLEAN 500ML</v>
          </cell>
          <cell r="C1907" t="str">
            <v>.</v>
          </cell>
          <cell r="E1907" t="str">
            <v>SAINT- GOBAIN DO BRASIL PROD. IND. E CONSTR. LTDA</v>
          </cell>
          <cell r="F1907">
            <v>999999</v>
          </cell>
          <cell r="G1907" t="str">
            <v>GRUPO CONVERSAO</v>
          </cell>
        </row>
        <row r="1908">
          <cell r="A1908">
            <v>21694</v>
          </cell>
          <cell r="B1908" t="str">
            <v>CERA PASTA VOC IMPRERIAL WAX 396G MALCO</v>
          </cell>
          <cell r="C1908" t="str">
            <v>.</v>
          </cell>
          <cell r="E1908" t="str">
            <v>AA DISTRIBUIDORA E COMERCIO AUTOAMERICA LTDA ME</v>
          </cell>
          <cell r="F1908">
            <v>999999</v>
          </cell>
          <cell r="G1908" t="str">
            <v>GRUPO CONVERSAO</v>
          </cell>
        </row>
        <row r="1909">
          <cell r="A1909">
            <v>23457</v>
          </cell>
          <cell r="B1909" t="str">
            <v>CERA PASTE WAX EXTREME 200G 3M</v>
          </cell>
          <cell r="C1909" t="str">
            <v>3M</v>
          </cell>
          <cell r="E1909" t="str">
            <v>3M DO BRASIL LTDA</v>
          </cell>
          <cell r="F1909">
            <v>20006</v>
          </cell>
          <cell r="G1909" t="str">
            <v>CERA  / LIMPEZA /  POLIMENTO VEICULAR</v>
          </cell>
        </row>
        <row r="1910">
          <cell r="A1910">
            <v>20518</v>
          </cell>
          <cell r="B1910" t="str">
            <v>CERA PASTE WAX S. SPORT 200G 3M</v>
          </cell>
          <cell r="C1910" t="str">
            <v>3M</v>
          </cell>
          <cell r="E1910" t="str">
            <v>3M DO BRASIL LTDA</v>
          </cell>
          <cell r="F1910">
            <v>20006</v>
          </cell>
          <cell r="G1910" t="str">
            <v>CERA  / LIMPEZA /  POLIMENTO VEICULAR</v>
          </cell>
        </row>
        <row r="1911">
          <cell r="A1911">
            <v>23744</v>
          </cell>
          <cell r="B1911" t="str">
            <v>CERA POLIDORA 500ML PEROLA</v>
          </cell>
          <cell r="C1911" t="str">
            <v>PEROLA</v>
          </cell>
          <cell r="E1911" t="str">
            <v>INDUSTRIA E COMERCIO DE POLIDORES PEROLA LTDA</v>
          </cell>
          <cell r="F1911">
            <v>1009</v>
          </cell>
          <cell r="G1911" t="str">
            <v>.........</v>
          </cell>
        </row>
        <row r="1912">
          <cell r="A1912">
            <v>10388</v>
          </cell>
          <cell r="B1912" t="str">
            <v>CERA PROFISSIONAL 200G MAX RUBBER</v>
          </cell>
          <cell r="C1912" t="str">
            <v>MAXI RUBBER</v>
          </cell>
          <cell r="E1912" t="str">
            <v>MAXI RUBBER INDUSTRIAS QUIMICAS LTDA</v>
          </cell>
          <cell r="F1912">
            <v>20006</v>
          </cell>
          <cell r="G1912" t="str">
            <v>CERA  / LIMPEZA /  POLIMENTO VEICULAR</v>
          </cell>
        </row>
        <row r="1913">
          <cell r="A1913">
            <v>20202</v>
          </cell>
          <cell r="B1913" t="str">
            <v>CERA PROTETORA 500ML NORTON</v>
          </cell>
          <cell r="C1913" t="str">
            <v>.</v>
          </cell>
          <cell r="E1913" t="str">
            <v>SAINT- GOBAIN DO BRASIL PROD. IND. E CONSTR. LTDA</v>
          </cell>
          <cell r="F1913">
            <v>999999</v>
          </cell>
          <cell r="G1913" t="str">
            <v>GRUPO CONVERSAO</v>
          </cell>
        </row>
        <row r="1914">
          <cell r="A1914">
            <v>84787</v>
          </cell>
          <cell r="B1914" t="str">
            <v>CERA PROTETORA HOBBY 200G NORTON</v>
          </cell>
          <cell r="C1914" t="str">
            <v>NORTON</v>
          </cell>
          <cell r="E1914" t="str">
            <v>SAINT- GOBAIN DO BRASIL PROD. IND. E CONSTR. LTDA</v>
          </cell>
          <cell r="F1914">
            <v>20006</v>
          </cell>
          <cell r="G1914" t="str">
            <v>CERA  / LIMPEZA /  POLIMENTO VEICULAR</v>
          </cell>
        </row>
        <row r="1915">
          <cell r="A1915">
            <v>10071</v>
          </cell>
          <cell r="B1915" t="str">
            <v>CERA PROTETORA PLUS 500ML 3M</v>
          </cell>
          <cell r="C1915" t="str">
            <v>3M</v>
          </cell>
          <cell r="E1915" t="str">
            <v>3M DO BRASIL LTDA</v>
          </cell>
          <cell r="F1915">
            <v>1009</v>
          </cell>
          <cell r="G1915" t="str">
            <v>.........</v>
          </cell>
        </row>
        <row r="1916">
          <cell r="A1916">
            <v>23459</v>
          </cell>
          <cell r="B1916" t="str">
            <v>CERA PROTETORA PLUS 500ML 3M</v>
          </cell>
          <cell r="C1916" t="str">
            <v>3M</v>
          </cell>
          <cell r="E1916" t="str">
            <v>3M DO BRASIL LTDA</v>
          </cell>
          <cell r="F1916">
            <v>20006</v>
          </cell>
          <cell r="G1916" t="str">
            <v>CERA  / LIMPEZA /  POLIMENTO VEICULAR</v>
          </cell>
        </row>
        <row r="1917">
          <cell r="A1917">
            <v>20044</v>
          </cell>
          <cell r="B1917" t="str">
            <v>CERA PROTETORA PLUS 5LTS 3M</v>
          </cell>
          <cell r="C1917" t="str">
            <v>.</v>
          </cell>
          <cell r="E1917" t="str">
            <v>3M DO BRASIL LTDA</v>
          </cell>
          <cell r="F1917">
            <v>999999</v>
          </cell>
          <cell r="G1917" t="str">
            <v>GRUPO CONVERSAO</v>
          </cell>
        </row>
        <row r="1918">
          <cell r="A1918">
            <v>84741</v>
          </cell>
          <cell r="B1918" t="str">
            <v>CERA PROTETORA PREMIUM CARNAUBA 150G NORTON</v>
          </cell>
          <cell r="C1918" t="str">
            <v>NORTON</v>
          </cell>
          <cell r="E1918" t="str">
            <v>SAINT- GOBAIN DO BRASIL PROD. IND. E CONSTR. LTDA</v>
          </cell>
          <cell r="F1918">
            <v>20006</v>
          </cell>
          <cell r="G1918" t="str">
            <v>CERA  / LIMPEZA /  POLIMENTO VEICULAR</v>
          </cell>
        </row>
        <row r="1919">
          <cell r="A1919">
            <v>10100</v>
          </cell>
          <cell r="B1919" t="str">
            <v>CERA PROTETORA SPRAY 240G 3M</v>
          </cell>
          <cell r="C1919" t="str">
            <v>3M</v>
          </cell>
          <cell r="E1919" t="str">
            <v>3M DO BRASIL LTDA</v>
          </cell>
          <cell r="F1919">
            <v>1009</v>
          </cell>
          <cell r="G1919" t="str">
            <v>.........</v>
          </cell>
        </row>
        <row r="1920">
          <cell r="A1920">
            <v>20964</v>
          </cell>
          <cell r="B1920" t="str">
            <v>CERA QUALIMAX</v>
          </cell>
          <cell r="C1920" t="str">
            <v>.</v>
          </cell>
          <cell r="E1920" t="str">
            <v>SAGOL PRODUTOS AUTOMOTIVOS LTDA</v>
          </cell>
          <cell r="F1920">
            <v>999999</v>
          </cell>
          <cell r="G1920" t="str">
            <v>GRUPO CONVERSAO</v>
          </cell>
        </row>
        <row r="1921">
          <cell r="A1921">
            <v>20406</v>
          </cell>
          <cell r="B1921" t="str">
            <v>CERA REVITALIZADORA 3 EM 1 S/SILICONE COLOR BRILHO</v>
          </cell>
          <cell r="C1921" t="str">
            <v>.</v>
          </cell>
          <cell r="E1921" t="str">
            <v>COLOR BRILHO PRODUTOS AUTOIMOTIVOS</v>
          </cell>
          <cell r="F1921">
            <v>1009</v>
          </cell>
          <cell r="G1921" t="str">
            <v>.........</v>
          </cell>
        </row>
        <row r="1922">
          <cell r="A1922">
            <v>20236</v>
          </cell>
          <cell r="B1922" t="str">
            <v>CERA S.P. PASTA 297,7 G 3M</v>
          </cell>
          <cell r="C1922" t="str">
            <v>.</v>
          </cell>
          <cell r="E1922" t="str">
            <v>3M DO BRASIL LTDA</v>
          </cell>
          <cell r="F1922">
            <v>999999</v>
          </cell>
          <cell r="G1922" t="str">
            <v>GRUPO CONVERSAO</v>
          </cell>
        </row>
        <row r="1923">
          <cell r="A1923">
            <v>10101</v>
          </cell>
          <cell r="B1923" t="str">
            <v>CERA SUPER PROT. 200G 3M</v>
          </cell>
          <cell r="C1923" t="str">
            <v>.</v>
          </cell>
          <cell r="E1923" t="str">
            <v>3M DO BRASIL LTDA</v>
          </cell>
          <cell r="F1923">
            <v>999999</v>
          </cell>
          <cell r="G1923" t="str">
            <v>GRUPO CONVERSAO</v>
          </cell>
        </row>
        <row r="1924">
          <cell r="A1924">
            <v>23485</v>
          </cell>
          <cell r="B1924" t="str">
            <v>CERA TRADICIONAL (TIPO GRAND PRIX) 3,2L COLOR BRILHO</v>
          </cell>
          <cell r="C1924" t="str">
            <v>COLOR BRILHO</v>
          </cell>
          <cell r="E1924" t="str">
            <v>COLOR BRILHO PRODUTOS AUTOIMOTIVOS</v>
          </cell>
          <cell r="F1924">
            <v>1009</v>
          </cell>
          <cell r="G1924" t="str">
            <v>.........</v>
          </cell>
        </row>
        <row r="1925">
          <cell r="A1925">
            <v>21560</v>
          </cell>
          <cell r="B1925" t="str">
            <v>CERA TRADICIONAL 200G COLOR BRILHO</v>
          </cell>
          <cell r="C1925" t="str">
            <v>.</v>
          </cell>
          <cell r="E1925" t="str">
            <v>COLOR BRILHO PRODUTOS AUTOIMOTIVOS</v>
          </cell>
          <cell r="F1925">
            <v>999999</v>
          </cell>
          <cell r="G1925" t="str">
            <v>GRUPO CONVERSAO</v>
          </cell>
        </row>
        <row r="1926">
          <cell r="A1926">
            <v>83995</v>
          </cell>
          <cell r="B1926" t="str">
            <v>CESTO METALICO</v>
          </cell>
          <cell r="C1926" t="str">
            <v>.</v>
          </cell>
          <cell r="E1926" t="str">
            <v>COM.ALVORADA LIMPEZA E DESCARTAVEIS</v>
          </cell>
          <cell r="F1926">
            <v>20028</v>
          </cell>
          <cell r="G1926" t="str">
            <v>APLICADORES / ADAPTADORES / ENGATES / SUPORTES</v>
          </cell>
        </row>
        <row r="1927">
          <cell r="A1927">
            <v>86859</v>
          </cell>
          <cell r="B1927" t="str">
            <v>CESTO PLASTICO TELADO 10LT</v>
          </cell>
          <cell r="C1927" t="str">
            <v>NERA</v>
          </cell>
          <cell r="E1927" t="str">
            <v>COM.ALVORADA LIMPEZA E DESCARTAVEIS</v>
          </cell>
          <cell r="F1927">
            <v>20028</v>
          </cell>
          <cell r="G1927" t="str">
            <v>APLICADORES / ADAPTADORES / ENGATES / SUPORTES</v>
          </cell>
        </row>
        <row r="1928">
          <cell r="A1928">
            <v>86145</v>
          </cell>
          <cell r="B1928" t="str">
            <v>CETOL ACETINADO IMBUIA 3,6L</v>
          </cell>
          <cell r="C1928" t="str">
            <v>SPARLACK CETOL</v>
          </cell>
          <cell r="E1928" t="str">
            <v>AKZO NOBEL LTDA DECOR</v>
          </cell>
          <cell r="F1928">
            <v>50001</v>
          </cell>
          <cell r="G1928" t="str">
            <v>LINHA MOVELEIRA</v>
          </cell>
        </row>
        <row r="1929">
          <cell r="A1929">
            <v>86146</v>
          </cell>
          <cell r="B1929" t="str">
            <v>CETOL ACETINADO IMBUIA 900ML</v>
          </cell>
          <cell r="C1929" t="str">
            <v>SPARLACK CETOL</v>
          </cell>
          <cell r="E1929" t="str">
            <v>AKZO NOBEL LTDA DECOR</v>
          </cell>
          <cell r="F1929">
            <v>50001</v>
          </cell>
          <cell r="G1929" t="str">
            <v>LINHA MOVELEIRA</v>
          </cell>
        </row>
        <row r="1930">
          <cell r="A1930">
            <v>86149</v>
          </cell>
          <cell r="B1930" t="str">
            <v>CETOL ACETINADO IPE 3,6L</v>
          </cell>
          <cell r="C1930" t="str">
            <v>SPARLACK CETOL</v>
          </cell>
          <cell r="E1930" t="str">
            <v>AKZO NOBEL LTDA DECOR</v>
          </cell>
          <cell r="F1930">
            <v>50001</v>
          </cell>
          <cell r="G1930" t="str">
            <v>LINHA MOVELEIRA</v>
          </cell>
        </row>
        <row r="1931">
          <cell r="A1931">
            <v>86150</v>
          </cell>
          <cell r="B1931" t="str">
            <v>CETOL ACETINADO IPE 900ML</v>
          </cell>
          <cell r="C1931" t="str">
            <v>SPARLACK CETOL</v>
          </cell>
          <cell r="E1931" t="str">
            <v>AKZO NOBEL LTDA DECOR</v>
          </cell>
          <cell r="F1931">
            <v>50001</v>
          </cell>
          <cell r="G1931" t="str">
            <v>LINHA MOVELEIRA</v>
          </cell>
        </row>
        <row r="1932">
          <cell r="A1932">
            <v>86147</v>
          </cell>
          <cell r="B1932" t="str">
            <v>CETOL ACETINADO MOGNO 3,6L</v>
          </cell>
          <cell r="C1932" t="str">
            <v>SPARLACK CETOL</v>
          </cell>
          <cell r="E1932" t="str">
            <v>AKZO NOBEL LTDA DECOR</v>
          </cell>
          <cell r="F1932">
            <v>50001</v>
          </cell>
          <cell r="G1932" t="str">
            <v>LINHA MOVELEIRA</v>
          </cell>
        </row>
        <row r="1933">
          <cell r="A1933">
            <v>86148</v>
          </cell>
          <cell r="B1933" t="str">
            <v>CETOL ACETINADO MOGNO 900ML</v>
          </cell>
          <cell r="C1933" t="str">
            <v>SPARLACK CETOL</v>
          </cell>
          <cell r="E1933" t="str">
            <v>AKZO NOBEL LTDA DECOR</v>
          </cell>
          <cell r="F1933">
            <v>50001</v>
          </cell>
          <cell r="G1933" t="str">
            <v>LINHA MOVELEIRA</v>
          </cell>
        </row>
        <row r="1934">
          <cell r="A1934">
            <v>86107</v>
          </cell>
          <cell r="B1934" t="str">
            <v>CETOL DECK SEMIBRILHO NATURAL 900ML</v>
          </cell>
          <cell r="C1934" t="str">
            <v>SPARLACK CETOL</v>
          </cell>
          <cell r="E1934" t="str">
            <v>AKZO NOBEL LTDA DECOR</v>
          </cell>
          <cell r="F1934">
            <v>50001</v>
          </cell>
          <cell r="G1934" t="str">
            <v>LINHA MOVELEIRA</v>
          </cell>
        </row>
        <row r="1935">
          <cell r="A1935">
            <v>83978</v>
          </cell>
          <cell r="B1935" t="str">
            <v>CH ALLEN 10MM</v>
          </cell>
          <cell r="C1935" t="str">
            <v>VONDER</v>
          </cell>
          <cell r="E1935" t="str">
            <v>O.V.D. IMPORTADORA E DISTRIBUIDORA LTDA</v>
          </cell>
          <cell r="F1935">
            <v>20028</v>
          </cell>
          <cell r="G1935" t="str">
            <v>APLICADORES / ADAPTADORES / ENGATES / SUPORTES</v>
          </cell>
        </row>
        <row r="1936">
          <cell r="A1936">
            <v>22314</v>
          </cell>
          <cell r="B1936" t="str">
            <v>CH ALLEN JG 1,5A10MM 9PC</v>
          </cell>
          <cell r="C1936" t="str">
            <v>VONDER</v>
          </cell>
          <cell r="E1936" t="str">
            <v>O.V.D. IMPORTADORA E DISTRIBUIDORA LTDA</v>
          </cell>
          <cell r="F1936">
            <v>20028</v>
          </cell>
          <cell r="G1936" t="str">
            <v>APLICADORES / ADAPTADORES / ENGATES / SUPORTES</v>
          </cell>
        </row>
        <row r="1937">
          <cell r="A1937">
            <v>22305</v>
          </cell>
          <cell r="B1937" t="str">
            <v>CH BIELA 10MM/GEDORE</v>
          </cell>
          <cell r="C1937" t="str">
            <v>.</v>
          </cell>
          <cell r="E1937" t="str">
            <v>TERRA UTIL. DE MAQUINAS, FERRAMENTAS E UTILID.</v>
          </cell>
          <cell r="F1937">
            <v>999999</v>
          </cell>
          <cell r="G1937" t="str">
            <v>GRUPO CONVERSAO</v>
          </cell>
        </row>
        <row r="1938">
          <cell r="A1938">
            <v>22306</v>
          </cell>
          <cell r="B1938" t="str">
            <v>CH BIELA 12MM/GEDORE</v>
          </cell>
          <cell r="C1938" t="str">
            <v>.</v>
          </cell>
          <cell r="E1938" t="str">
            <v>TERRA UTIL. DE MAQUINAS, FERRAMENTAS E UTILID.</v>
          </cell>
          <cell r="F1938">
            <v>999999</v>
          </cell>
          <cell r="G1938" t="str">
            <v>GRUPO CONVERSAO</v>
          </cell>
        </row>
        <row r="1939">
          <cell r="A1939">
            <v>22310</v>
          </cell>
          <cell r="B1939" t="str">
            <v>CH BIELA 13MM/GEDORE</v>
          </cell>
          <cell r="C1939" t="str">
            <v>.</v>
          </cell>
          <cell r="E1939" t="str">
            <v>TERRA UTIL. DE MAQUINAS, FERRAMENTAS E UTILID.</v>
          </cell>
          <cell r="F1939">
            <v>999999</v>
          </cell>
          <cell r="G1939" t="str">
            <v>GRUPO CONVERSAO</v>
          </cell>
        </row>
        <row r="1940">
          <cell r="A1940">
            <v>22307</v>
          </cell>
          <cell r="B1940" t="str">
            <v>CH BIELA 15MM/GEDORE</v>
          </cell>
          <cell r="C1940" t="str">
            <v>.</v>
          </cell>
          <cell r="E1940" t="str">
            <v>TERRA UTIL. DE MAQUINAS, FERRAMENTAS E UTILID.</v>
          </cell>
          <cell r="F1940">
            <v>999999</v>
          </cell>
          <cell r="G1940" t="str">
            <v>GRUPO CONVERSAO</v>
          </cell>
        </row>
        <row r="1941">
          <cell r="A1941">
            <v>22308</v>
          </cell>
          <cell r="B1941" t="str">
            <v>CH BIELA 17MM/GEDORE</v>
          </cell>
          <cell r="C1941" t="str">
            <v>.</v>
          </cell>
          <cell r="E1941" t="str">
            <v>TERRA UTIL. DE MAQUINAS, FERRAMENTAS E UTILID.</v>
          </cell>
          <cell r="F1941">
            <v>999999</v>
          </cell>
          <cell r="G1941" t="str">
            <v>GRUPO CONVERSAO</v>
          </cell>
        </row>
        <row r="1942">
          <cell r="A1942">
            <v>22311</v>
          </cell>
          <cell r="B1942" t="str">
            <v>CH BIELA 18MM/GEDORE</v>
          </cell>
          <cell r="C1942" t="str">
            <v>.</v>
          </cell>
          <cell r="E1942" t="str">
            <v>TERRA UTIL. DE MAQUINAS, FERRAMENTAS E UTILID.</v>
          </cell>
          <cell r="F1942">
            <v>999999</v>
          </cell>
          <cell r="G1942" t="str">
            <v>GRUPO CONVERSAO</v>
          </cell>
        </row>
        <row r="1943">
          <cell r="A1943">
            <v>22309</v>
          </cell>
          <cell r="B1943" t="str">
            <v>CH BIELA 19MM/GEDORE</v>
          </cell>
          <cell r="C1943" t="str">
            <v>.</v>
          </cell>
          <cell r="E1943" t="str">
            <v>TERRA UTIL. DE MAQUINAS, FERRAMENTAS E UTILID.</v>
          </cell>
          <cell r="F1943">
            <v>999999</v>
          </cell>
          <cell r="G1943" t="str">
            <v>GRUPO CONVERSAO</v>
          </cell>
        </row>
        <row r="1944">
          <cell r="A1944">
            <v>22322</v>
          </cell>
          <cell r="B1944" t="str">
            <v>CH CANHÃO 06MM/ROBUST</v>
          </cell>
          <cell r="C1944" t="str">
            <v>.</v>
          </cell>
          <cell r="E1944" t="str">
            <v>TERRA UTIL. DE MAQUINAS, FERRAMENTAS E UTILID.</v>
          </cell>
          <cell r="F1944">
            <v>999999</v>
          </cell>
          <cell r="G1944" t="str">
            <v>GRUPO CONVERSAO</v>
          </cell>
        </row>
        <row r="1945">
          <cell r="A1945">
            <v>22321</v>
          </cell>
          <cell r="B1945" t="str">
            <v>CH CANHÃO 07MM/ROBUST</v>
          </cell>
          <cell r="C1945" t="str">
            <v>.</v>
          </cell>
          <cell r="E1945" t="str">
            <v>TERRA UTIL. DE MAQUINAS, FERRAMENTAS E UTILID.</v>
          </cell>
          <cell r="F1945">
            <v>999999</v>
          </cell>
          <cell r="G1945" t="str">
            <v>GRUPO CONVERSAO</v>
          </cell>
        </row>
        <row r="1946">
          <cell r="A1946">
            <v>22320</v>
          </cell>
          <cell r="B1946" t="str">
            <v>CH CANHÃO 08MM/ROBUST</v>
          </cell>
          <cell r="C1946" t="str">
            <v>.</v>
          </cell>
          <cell r="E1946" t="str">
            <v>TERRA UTIL. DE MAQUINAS, FERRAMENTAS E UTILID.</v>
          </cell>
          <cell r="F1946">
            <v>999999</v>
          </cell>
          <cell r="G1946" t="str">
            <v>GRUPO CONVERSAO</v>
          </cell>
        </row>
        <row r="1947">
          <cell r="A1947">
            <v>22323</v>
          </cell>
          <cell r="B1947" t="str">
            <v>CH CANHÃO 10MM/ROBUST</v>
          </cell>
          <cell r="C1947" t="str">
            <v>.</v>
          </cell>
          <cell r="E1947" t="str">
            <v>TERRA UTIL. DE MAQUINAS, FERRAMENTAS E UTILID.</v>
          </cell>
          <cell r="F1947">
            <v>999999</v>
          </cell>
          <cell r="G1947" t="str">
            <v>GRUPO CONVERSAO</v>
          </cell>
        </row>
        <row r="1948">
          <cell r="A1948">
            <v>22312</v>
          </cell>
          <cell r="B1948" t="str">
            <v>CH COMBINADA JG 6-22MM 17PC/G</v>
          </cell>
          <cell r="C1948" t="str">
            <v>.</v>
          </cell>
          <cell r="E1948" t="str">
            <v>TERRA UTIL. DE MAQUINAS, FERRAMENTAS E UTILID.</v>
          </cell>
          <cell r="F1948">
            <v>999999</v>
          </cell>
          <cell r="G1948" t="str">
            <v>GRUPO CONVERSAO</v>
          </cell>
        </row>
        <row r="1949">
          <cell r="A1949">
            <v>22315</v>
          </cell>
          <cell r="B1949" t="str">
            <v>CH FENDA 1/4X4</v>
          </cell>
          <cell r="C1949" t="str">
            <v>VONDER</v>
          </cell>
          <cell r="E1949" t="str">
            <v>O.V.D. IMPORTADORA E DISTRIBUIDORA LTDA</v>
          </cell>
          <cell r="F1949">
            <v>20028</v>
          </cell>
          <cell r="G1949" t="str">
            <v>APLICADORES / ADAPTADORES / ENGATES / SUPORTES</v>
          </cell>
        </row>
        <row r="1950">
          <cell r="A1950">
            <v>83971</v>
          </cell>
          <cell r="B1950" t="str">
            <v>CH FENDA 1/8X4</v>
          </cell>
          <cell r="C1950" t="str">
            <v>VONDER</v>
          </cell>
          <cell r="E1950" t="str">
            <v>O.V.D. IMPORTADORA E DISTRIBUIDORA LTDA</v>
          </cell>
          <cell r="F1950">
            <v>20028</v>
          </cell>
          <cell r="G1950" t="str">
            <v>APLICADORES / ADAPTADORES / ENGATES / SUPORTES</v>
          </cell>
        </row>
        <row r="1951">
          <cell r="A1951">
            <v>83972</v>
          </cell>
          <cell r="B1951" t="str">
            <v>CH FENDA 3/16X4</v>
          </cell>
          <cell r="C1951" t="str">
            <v>VONDER</v>
          </cell>
          <cell r="E1951" t="str">
            <v>O.V.D. IMPORTADORA E DISTRIBUIDORA LTDA</v>
          </cell>
          <cell r="F1951">
            <v>20028</v>
          </cell>
          <cell r="G1951" t="str">
            <v>APLICADORES / ADAPTADORES / ENGATES / SUPORTES</v>
          </cell>
        </row>
        <row r="1952">
          <cell r="A1952">
            <v>85190</v>
          </cell>
          <cell r="B1952" t="str">
            <v>CH FENDA 3/16X6 VONDER</v>
          </cell>
          <cell r="C1952" t="str">
            <v>VONDER</v>
          </cell>
          <cell r="E1952" t="str">
            <v>O.V.D. IMPORTADORA E DISTRIBUIDORA LTDA</v>
          </cell>
          <cell r="F1952">
            <v>20028</v>
          </cell>
          <cell r="G1952" t="str">
            <v>APLICADORES / ADAPTADORES / ENGATES / SUPORTES</v>
          </cell>
        </row>
        <row r="1953">
          <cell r="A1953">
            <v>22316</v>
          </cell>
          <cell r="B1953" t="str">
            <v>CH FENDA 5/16X8/GEDORE</v>
          </cell>
          <cell r="C1953" t="str">
            <v>.</v>
          </cell>
          <cell r="E1953" t="str">
            <v>TERRA UTIL. DE MAQUINAS, FERRAMENTAS E UTILID.</v>
          </cell>
          <cell r="F1953">
            <v>999999</v>
          </cell>
          <cell r="G1953" t="str">
            <v>GRUPO CONVERSAO</v>
          </cell>
        </row>
        <row r="1954">
          <cell r="A1954">
            <v>83973</v>
          </cell>
          <cell r="B1954" t="str">
            <v>CH PHILIPS 1/4X4</v>
          </cell>
          <cell r="C1954" t="str">
            <v>VONDER</v>
          </cell>
          <cell r="E1954" t="str">
            <v>O.V.D. IMPORTADORA E DISTRIBUIDORA LTDA</v>
          </cell>
          <cell r="F1954">
            <v>20028</v>
          </cell>
          <cell r="G1954" t="str">
            <v>APLICADORES / ADAPTADORES / ENGATES / SUPORTES</v>
          </cell>
        </row>
        <row r="1955">
          <cell r="A1955">
            <v>83974</v>
          </cell>
          <cell r="B1955" t="str">
            <v>CH PHILIPS 1/8X4</v>
          </cell>
          <cell r="C1955" t="str">
            <v>VONDER</v>
          </cell>
          <cell r="E1955" t="str">
            <v>O.V.D. IMPORTADORA E DISTRIBUIDORA LTDA</v>
          </cell>
          <cell r="F1955">
            <v>20028</v>
          </cell>
          <cell r="G1955" t="str">
            <v>APLICADORES / ADAPTADORES / ENGATES / SUPORTES</v>
          </cell>
        </row>
        <row r="1956">
          <cell r="A1956">
            <v>85191</v>
          </cell>
          <cell r="B1956" t="str">
            <v>CH PHILIPS 3/16X6 CRV VONDER</v>
          </cell>
          <cell r="C1956" t="str">
            <v>VONDER</v>
          </cell>
          <cell r="E1956" t="str">
            <v>O.V.D. IMPORTADORA E DISTRIBUIDORA LTDA</v>
          </cell>
          <cell r="F1956">
            <v>20028</v>
          </cell>
          <cell r="G1956" t="str">
            <v>APLICADORES / ADAPTADORES / ENGATES / SUPORTES</v>
          </cell>
        </row>
        <row r="1957">
          <cell r="A1957">
            <v>22317</v>
          </cell>
          <cell r="B1957" t="str">
            <v>CH PHILLIPS 1/4X6/GEDORE</v>
          </cell>
          <cell r="C1957" t="str">
            <v>.</v>
          </cell>
          <cell r="E1957" t="str">
            <v>TERRA UTIL. DE MAQUINAS, FERRAMENTAS E UTILID.</v>
          </cell>
          <cell r="F1957">
            <v>999999</v>
          </cell>
          <cell r="G1957" t="str">
            <v>GRUPO CONVERSAO</v>
          </cell>
        </row>
        <row r="1958">
          <cell r="A1958">
            <v>22318</v>
          </cell>
          <cell r="B1958" t="str">
            <v>CH PHILLIPS 5/16X8/GEDORE</v>
          </cell>
          <cell r="C1958" t="str">
            <v>.</v>
          </cell>
          <cell r="E1958" t="str">
            <v>TERRA UTIL. DE MAQUINAS, FERRAMENTAS E UTILID.</v>
          </cell>
          <cell r="F1958">
            <v>999999</v>
          </cell>
          <cell r="G1958" t="str">
            <v>GRUPO CONVERSAO</v>
          </cell>
        </row>
        <row r="1959">
          <cell r="A1959">
            <v>22313</v>
          </cell>
          <cell r="B1959" t="str">
            <v>CH TORX CANIV JG T10-T40 7PC</v>
          </cell>
          <cell r="C1959" t="str">
            <v>.</v>
          </cell>
          <cell r="E1959" t="str">
            <v>TERRA UTIL. DE MAQUINAS, FERRAMENTAS E UTILID.</v>
          </cell>
          <cell r="F1959">
            <v>999999</v>
          </cell>
          <cell r="G1959" t="str">
            <v>GRUPO CONVERSAO</v>
          </cell>
        </row>
        <row r="1960">
          <cell r="A1960">
            <v>22280</v>
          </cell>
          <cell r="B1960" t="str">
            <v>CHAPINHA P/ ACERTO DE COR C/ FURO RENOVA</v>
          </cell>
          <cell r="C1960" t="str">
            <v>RENOVA</v>
          </cell>
          <cell r="E1960" t="str">
            <v>RB REFINISH COMERCIAL ACESSORIOS LTDA</v>
          </cell>
          <cell r="F1960">
            <v>999999</v>
          </cell>
          <cell r="G1960" t="str">
            <v>GRUPO CONVERSAO</v>
          </cell>
        </row>
        <row r="1961">
          <cell r="A1961">
            <v>21313</v>
          </cell>
          <cell r="B1961" t="str">
            <v>CHAPINHA P/ ACERTO DE COR SEM FURO 70X140MM PURPLEX</v>
          </cell>
          <cell r="C1961" t="str">
            <v>PURPLEX</v>
          </cell>
          <cell r="E1961" t="str">
            <v>INDUSTRIA DE LIXADORES PURPER LTDA</v>
          </cell>
          <cell r="F1961">
            <v>20028</v>
          </cell>
          <cell r="G1961" t="str">
            <v>APLICADORES / ADAPTADORES / ENGATES / SUPORTES</v>
          </cell>
        </row>
        <row r="1962">
          <cell r="A1962">
            <v>23347</v>
          </cell>
          <cell r="B1962" t="str">
            <v>CHAPINHA P/ ACERTO DE COR SEM FURO SHERWIN</v>
          </cell>
          <cell r="C1962" t="str">
            <v>SHERWIN WILLIAMS</v>
          </cell>
          <cell r="E1962" t="str">
            <v>SHERWIN - WILLIAMS DO BRASIL IND. E COM. LTDA</v>
          </cell>
          <cell r="F1962">
            <v>20028</v>
          </cell>
          <cell r="G1962" t="str">
            <v>APLICADORES / ADAPTADORES / ENGATES / SUPORTES</v>
          </cell>
        </row>
        <row r="1963">
          <cell r="A1963">
            <v>84820</v>
          </cell>
          <cell r="B1963" t="str">
            <v>CHAVE BIELA 10MM</v>
          </cell>
          <cell r="C1963" t="str">
            <v>VONDER</v>
          </cell>
          <cell r="E1963" t="str">
            <v>O.V.D. IMPORTADORA E DISTRIBUIDORA LTDA</v>
          </cell>
          <cell r="F1963">
            <v>20028</v>
          </cell>
          <cell r="G1963" t="str">
            <v>APLICADORES / ADAPTADORES / ENGATES / SUPORTES</v>
          </cell>
        </row>
        <row r="1964">
          <cell r="A1964">
            <v>84821</v>
          </cell>
          <cell r="B1964" t="str">
            <v>CHAVE BIELA 13MM</v>
          </cell>
          <cell r="C1964" t="str">
            <v>VONDER</v>
          </cell>
          <cell r="E1964" t="str">
            <v>O.V.D. IMPORTADORA E DISTRIBUIDORA LTDA</v>
          </cell>
          <cell r="F1964">
            <v>20028</v>
          </cell>
          <cell r="G1964" t="str">
            <v>APLICADORES / ADAPTADORES / ENGATES / SUPORTES</v>
          </cell>
        </row>
        <row r="1965">
          <cell r="A1965">
            <v>21477</v>
          </cell>
          <cell r="B1965" t="str">
            <v>CHAVE CANHAO 08MM</v>
          </cell>
          <cell r="C1965" t="str">
            <v>.</v>
          </cell>
          <cell r="E1965" t="str">
            <v>TERRA UTIL. DE MAQUINAS, FERRAMENTAS E UTILID.</v>
          </cell>
          <cell r="F1965">
            <v>999999</v>
          </cell>
          <cell r="G1965" t="str">
            <v>GRUPO CONVERSAO</v>
          </cell>
        </row>
        <row r="1966">
          <cell r="A1966">
            <v>21478</v>
          </cell>
          <cell r="B1966" t="str">
            <v>CHAVE CANHAO 10MM</v>
          </cell>
          <cell r="C1966" t="str">
            <v>VONDER</v>
          </cell>
          <cell r="E1966" t="str">
            <v>O.V.D. IMPORTADORA E DISTRIBUIDORA LTDA</v>
          </cell>
          <cell r="F1966">
            <v>20028</v>
          </cell>
          <cell r="G1966" t="str">
            <v>APLICADORES / ADAPTADORES / ENGATES / SUPORTES</v>
          </cell>
        </row>
        <row r="1967">
          <cell r="A1967">
            <v>83966</v>
          </cell>
          <cell r="B1967" t="str">
            <v>CHAVE CANHAO 13MM</v>
          </cell>
          <cell r="C1967" t="str">
            <v>VONDER</v>
          </cell>
          <cell r="E1967" t="str">
            <v>O.V.D. IMPORTADORA E DISTRIBUIDORA LTDA</v>
          </cell>
          <cell r="F1967">
            <v>20028</v>
          </cell>
          <cell r="G1967" t="str">
            <v>APLICADORES / ADAPTADORES / ENGATES / SUPORTES</v>
          </cell>
        </row>
        <row r="1968">
          <cell r="A1968">
            <v>21464</v>
          </cell>
          <cell r="B1968" t="str">
            <v>CHAVE COMBINADA 08MM</v>
          </cell>
          <cell r="C1968" t="str">
            <v>VONDER</v>
          </cell>
          <cell r="E1968" t="str">
            <v>O.V.D. IMPORTADORA E DISTRIBUIDORA LTDA</v>
          </cell>
          <cell r="F1968">
            <v>20028</v>
          </cell>
          <cell r="G1968" t="str">
            <v>APLICADORES / ADAPTADORES / ENGATES / SUPORTES</v>
          </cell>
        </row>
        <row r="1969">
          <cell r="A1969">
            <v>83968</v>
          </cell>
          <cell r="B1969" t="str">
            <v>CHAVE COMBINADA 08MM CATRACA</v>
          </cell>
          <cell r="C1969" t="str">
            <v>VONDER</v>
          </cell>
          <cell r="E1969" t="str">
            <v>O.V.D. IMPORTADORA E DISTRIBUIDORA LTDA</v>
          </cell>
          <cell r="F1969">
            <v>20028</v>
          </cell>
          <cell r="G1969" t="str">
            <v>APLICADORES / ADAPTADORES / ENGATES / SUPORTES</v>
          </cell>
        </row>
        <row r="1970">
          <cell r="A1970">
            <v>21465</v>
          </cell>
          <cell r="B1970" t="str">
            <v>CHAVE COMBINADA 10MM</v>
          </cell>
          <cell r="C1970" t="str">
            <v>VONDER</v>
          </cell>
          <cell r="E1970" t="str">
            <v>O.V.D. IMPORTADORA E DISTRIBUIDORA LTDA</v>
          </cell>
          <cell r="F1970">
            <v>20028</v>
          </cell>
          <cell r="G1970" t="str">
            <v>APLICADORES / ADAPTADORES / ENGATES / SUPORTES</v>
          </cell>
        </row>
        <row r="1971">
          <cell r="A1971">
            <v>83969</v>
          </cell>
          <cell r="B1971" t="str">
            <v>CHAVE COMBINADA 10MM CATRACA</v>
          </cell>
          <cell r="C1971" t="str">
            <v>VONDER</v>
          </cell>
          <cell r="E1971" t="str">
            <v>O.V.D. IMPORTADORA E DISTRIBUIDORA LTDA</v>
          </cell>
          <cell r="F1971">
            <v>20028</v>
          </cell>
          <cell r="G1971" t="str">
            <v>APLICADORES / ADAPTADORES / ENGATES / SUPORTES</v>
          </cell>
        </row>
        <row r="1972">
          <cell r="A1972">
            <v>21487</v>
          </cell>
          <cell r="B1972" t="str">
            <v>CHAVE COMBINADA 13MM</v>
          </cell>
          <cell r="C1972" t="str">
            <v>VONDER</v>
          </cell>
          <cell r="E1972" t="str">
            <v>O.V.D. IMPORTADORA E DISTRIBUIDORA LTDA</v>
          </cell>
          <cell r="F1972">
            <v>20028</v>
          </cell>
          <cell r="G1972" t="str">
            <v>APLICADORES / ADAPTADORES / ENGATES / SUPORTES</v>
          </cell>
        </row>
        <row r="1973">
          <cell r="A1973">
            <v>83967</v>
          </cell>
          <cell r="B1973" t="str">
            <v>CHAVE COMBINADA 15MM</v>
          </cell>
          <cell r="C1973" t="str">
            <v>VONDER</v>
          </cell>
          <cell r="E1973" t="str">
            <v>O.V.D. IMPORTADORA E DISTRIBUIDORA LTDA</v>
          </cell>
          <cell r="F1973">
            <v>20028</v>
          </cell>
          <cell r="G1973" t="str">
            <v>APLICADORES / ADAPTADORES / ENGATES / SUPORTES</v>
          </cell>
        </row>
        <row r="1974">
          <cell r="A1974">
            <v>23899</v>
          </cell>
          <cell r="B1974" t="str">
            <v>CHAVE DE PARTIDA MONO IEC 2CV 220V-14,66-ST</v>
          </cell>
          <cell r="C1974" t="str">
            <v>VONDER</v>
          </cell>
          <cell r="E1974" t="str">
            <v>O.V.D. IMPORTADORA E DISTRIBUIDORA LTDA</v>
          </cell>
          <cell r="F1974">
            <v>20028</v>
          </cell>
          <cell r="G1974" t="str">
            <v>APLICADORES / ADAPTADORES / ENGATES / SUPORTES</v>
          </cell>
        </row>
        <row r="1975">
          <cell r="A1975">
            <v>21466</v>
          </cell>
          <cell r="B1975" t="str">
            <v>CHAVE ESTRELA 10 X 11MM</v>
          </cell>
          <cell r="C1975" t="str">
            <v>.</v>
          </cell>
          <cell r="E1975" t="str">
            <v>TERRA UTIL. DE MAQUINAS, FERRAMENTAS E UTILID.</v>
          </cell>
          <cell r="F1975">
            <v>999999</v>
          </cell>
          <cell r="G1975" t="str">
            <v>GRUPO CONVERSAO</v>
          </cell>
        </row>
        <row r="1976">
          <cell r="A1976">
            <v>85192</v>
          </cell>
          <cell r="B1976" t="str">
            <v>CHAVE ESTRELA 12 X 13MM</v>
          </cell>
          <cell r="C1976" t="str">
            <v>.</v>
          </cell>
          <cell r="E1976" t="str">
            <v>TERRA UTIL. DE MAQUINAS, FERRAMENTAS E UTILID.</v>
          </cell>
          <cell r="F1976">
            <v>999999</v>
          </cell>
          <cell r="G1976" t="str">
            <v>GRUPO CONVERSAO</v>
          </cell>
        </row>
        <row r="1977">
          <cell r="A1977">
            <v>85193</v>
          </cell>
          <cell r="B1977" t="str">
            <v>CHAVE ESTRELA 14 X 15MM</v>
          </cell>
          <cell r="C1977" t="str">
            <v>.</v>
          </cell>
          <cell r="E1977" t="str">
            <v>TERRA UTIL. DE MAQUINAS, FERRAMENTAS E UTILID.</v>
          </cell>
          <cell r="F1977">
            <v>999999</v>
          </cell>
          <cell r="G1977" t="str">
            <v>GRUPO CONVERSAO</v>
          </cell>
        </row>
        <row r="1978">
          <cell r="A1978">
            <v>85194</v>
          </cell>
          <cell r="B1978" t="str">
            <v>CHAVE FIXA 10 X 11MM</v>
          </cell>
          <cell r="C1978" t="str">
            <v>.</v>
          </cell>
          <cell r="E1978" t="str">
            <v>TERRA UTIL. DE MAQUINAS, FERRAMENTAS E UTILID.</v>
          </cell>
          <cell r="F1978">
            <v>999999</v>
          </cell>
          <cell r="G1978" t="str">
            <v>GRUPO CONVERSAO</v>
          </cell>
        </row>
        <row r="1979">
          <cell r="A1979">
            <v>85195</v>
          </cell>
          <cell r="B1979" t="str">
            <v>CHAVE FIXA 12 X 13MM</v>
          </cell>
          <cell r="C1979" t="str">
            <v>.</v>
          </cell>
          <cell r="E1979" t="str">
            <v>TERRA UTIL. DE MAQUINAS, FERRAMENTAS E UTILID.</v>
          </cell>
          <cell r="F1979">
            <v>999999</v>
          </cell>
          <cell r="G1979" t="str">
            <v>GRUPO CONVERSAO</v>
          </cell>
        </row>
        <row r="1980">
          <cell r="A1980">
            <v>85196</v>
          </cell>
          <cell r="B1980" t="str">
            <v>CHAVE FIXA 14 X 15MM</v>
          </cell>
          <cell r="C1980" t="str">
            <v>.</v>
          </cell>
          <cell r="E1980" t="str">
            <v>TERRA UTIL. DE MAQUINAS, FERRAMENTAS E UTILID.</v>
          </cell>
          <cell r="F1980">
            <v>999999</v>
          </cell>
          <cell r="G1980" t="str">
            <v>GRUPO CONVERSAO</v>
          </cell>
        </row>
        <row r="1981">
          <cell r="A1981">
            <v>22120</v>
          </cell>
          <cell r="B1981" t="str">
            <v>CHAVE GANGORRA MODS 600 E 1800 BAND EQ</v>
          </cell>
          <cell r="C1981" t="str">
            <v>.</v>
          </cell>
          <cell r="E1981" t="str">
            <v>BAND EQUIPAMENTOS E MAQUINAS REPUXADORAS LTDA EPP</v>
          </cell>
          <cell r="F1981">
            <v>999999</v>
          </cell>
          <cell r="G1981" t="str">
            <v>GRUPO CONVERSAO</v>
          </cell>
        </row>
        <row r="1982">
          <cell r="A1982">
            <v>22086</v>
          </cell>
          <cell r="B1982" t="str">
            <v>CHAVE LIGA/DESLIGA SOLDA EM CHAPAS BAND EQUIP.</v>
          </cell>
          <cell r="C1982" t="str">
            <v>.</v>
          </cell>
          <cell r="E1982" t="str">
            <v>BAND EQUIPAMENTOS E MAQUINAS REPUXADORAS LTDA EPP</v>
          </cell>
          <cell r="F1982">
            <v>999999</v>
          </cell>
          <cell r="G1982" t="str">
            <v>GRUPO CONVERSAO</v>
          </cell>
        </row>
        <row r="1983">
          <cell r="A1983">
            <v>22097</v>
          </cell>
          <cell r="B1983" t="str">
            <v>CHAVE MICRO BAND EQ</v>
          </cell>
          <cell r="C1983" t="str">
            <v>.</v>
          </cell>
          <cell r="E1983" t="str">
            <v>BAND EQUIPAMENTOS E MAQUINAS REPUXADORAS LTDA EPP</v>
          </cell>
          <cell r="F1983">
            <v>999999</v>
          </cell>
          <cell r="G1983" t="str">
            <v>GRUPO CONVERSAO</v>
          </cell>
        </row>
        <row r="1984">
          <cell r="A1984">
            <v>21470</v>
          </cell>
          <cell r="B1984" t="str">
            <v>CHAVE PHILLPS 160-1/4 X 6-PH2 GEDORE</v>
          </cell>
          <cell r="C1984" t="str">
            <v>.</v>
          </cell>
          <cell r="E1984" t="str">
            <v>TERRA UTIL. DE MAQUINAS, FERRAMENTAS E UTILID.</v>
          </cell>
          <cell r="F1984">
            <v>999999</v>
          </cell>
          <cell r="G1984" t="str">
            <v>GRUPO CONVERSAO</v>
          </cell>
        </row>
        <row r="1985">
          <cell r="A1985">
            <v>22266</v>
          </cell>
          <cell r="B1985" t="str">
            <v>CHAVE SELETORA MIG 180 BAND EQ</v>
          </cell>
          <cell r="C1985" t="str">
            <v>.</v>
          </cell>
          <cell r="E1985" t="str">
            <v>BAND EQUIPAMENTOS E MAQUINAS REPUXADORAS LTDA EPP</v>
          </cell>
          <cell r="F1985">
            <v>999999</v>
          </cell>
          <cell r="G1985" t="str">
            <v>GRUPO CONVERSAO</v>
          </cell>
        </row>
        <row r="1986">
          <cell r="A1986">
            <v>22088</v>
          </cell>
          <cell r="B1986" t="str">
            <v>CHAVE SELETORA MIG 230</v>
          </cell>
          <cell r="C1986" t="str">
            <v>.</v>
          </cell>
          <cell r="E1986" t="str">
            <v>BAND EQUIPAMENTOS E MAQUINAS REPUXADORAS LTDA EPP</v>
          </cell>
          <cell r="F1986">
            <v>999999</v>
          </cell>
          <cell r="G1986" t="str">
            <v>GRUPO CONVERSAO</v>
          </cell>
        </row>
        <row r="1987">
          <cell r="A1987">
            <v>21482</v>
          </cell>
          <cell r="B1987" t="str">
            <v>CHAVE TORX C/ ARMA PLAST JG T9 A T40 SCL 43TX80 GEDORE</v>
          </cell>
          <cell r="C1987" t="str">
            <v>.</v>
          </cell>
          <cell r="E1987" t="str">
            <v>TERRA UTIL. DE MAQUINAS, FERRAMENTAS E UTILID.</v>
          </cell>
          <cell r="F1987">
            <v>999999</v>
          </cell>
          <cell r="G1987" t="str">
            <v>GRUPO CONVERSAO</v>
          </cell>
        </row>
        <row r="1988">
          <cell r="A1988">
            <v>83980</v>
          </cell>
          <cell r="B1988" t="str">
            <v>CHAVE TORX JG 9PC</v>
          </cell>
          <cell r="C1988" t="str">
            <v>VONDER</v>
          </cell>
          <cell r="E1988" t="str">
            <v>O.V.D. IMPORTADORA E DISTRIBUIDORA LTDA</v>
          </cell>
          <cell r="F1988">
            <v>20028</v>
          </cell>
          <cell r="G1988" t="str">
            <v>APLICADORES / ADAPTADORES / ENGATES / SUPORTES</v>
          </cell>
        </row>
        <row r="1989">
          <cell r="A1989">
            <v>21479</v>
          </cell>
          <cell r="B1989" t="str">
            <v>CHAVE TORX RETA T-20 GEDORE</v>
          </cell>
          <cell r="C1989" t="str">
            <v>.</v>
          </cell>
          <cell r="E1989" t="str">
            <v>TERRA UTIL. DE MAQUINAS, FERRAMENTAS E UTILID.</v>
          </cell>
          <cell r="F1989">
            <v>999999</v>
          </cell>
          <cell r="G1989" t="str">
            <v>GRUPO CONVERSAO</v>
          </cell>
        </row>
        <row r="1990">
          <cell r="A1990">
            <v>21480</v>
          </cell>
          <cell r="B1990" t="str">
            <v>CHAVE TORX RETA T-30 GEDORE</v>
          </cell>
          <cell r="C1990" t="str">
            <v>.</v>
          </cell>
          <cell r="E1990" t="str">
            <v>TERRA UTIL. DE MAQUINAS, FERRAMENTAS E UTILID.</v>
          </cell>
          <cell r="F1990">
            <v>999999</v>
          </cell>
          <cell r="G1990" t="str">
            <v>GRUPO CONVERSAO</v>
          </cell>
        </row>
        <row r="1991">
          <cell r="A1991">
            <v>21481</v>
          </cell>
          <cell r="B1991" t="str">
            <v>CHAVE TORX RETA T-40 GEDORE</v>
          </cell>
          <cell r="C1991" t="str">
            <v>.</v>
          </cell>
          <cell r="E1991" t="str">
            <v>TERRA UTIL. DE MAQUINAS, FERRAMENTAS E UTILID.</v>
          </cell>
          <cell r="F1991">
            <v>999999</v>
          </cell>
          <cell r="G1991" t="str">
            <v>GRUPO CONVERSAO</v>
          </cell>
        </row>
        <row r="1992">
          <cell r="A1992">
            <v>22677</v>
          </cell>
          <cell r="B1992" t="str">
            <v>CHAVE TORX T20 X 4"</v>
          </cell>
          <cell r="C1992" t="str">
            <v>VONDER</v>
          </cell>
          <cell r="E1992" t="str">
            <v>O.V.D. IMPORTADORA E DISTRIBUIDORA LTDA</v>
          </cell>
          <cell r="F1992">
            <v>20028</v>
          </cell>
          <cell r="G1992" t="str">
            <v>APLICADORES / ADAPTADORES / ENGATES / SUPORTES</v>
          </cell>
        </row>
        <row r="1993">
          <cell r="A1993">
            <v>83979</v>
          </cell>
          <cell r="B1993" t="str">
            <v>CHAVE TORX T40 X 4"</v>
          </cell>
          <cell r="C1993" t="str">
            <v>VONDER</v>
          </cell>
          <cell r="E1993" t="str">
            <v>O.V.D. IMPORTADORA E DISTRIBUIDORA LTDA</v>
          </cell>
          <cell r="F1993">
            <v>20028</v>
          </cell>
          <cell r="G1993" t="str">
            <v>APLICADORES / ADAPTADORES / ENGATES / SUPORTES</v>
          </cell>
        </row>
        <row r="1994">
          <cell r="A1994">
            <v>85201</v>
          </cell>
          <cell r="B1994" t="str">
            <v>CHERRY WAX 1L ZACS</v>
          </cell>
          <cell r="C1994" t="str">
            <v>VONIXX</v>
          </cell>
          <cell r="E1994" t="str">
            <v>VONIXX INDUSTRIA E COMERCIO DE POLIDORES LTDA</v>
          </cell>
          <cell r="F1994">
            <v>20011</v>
          </cell>
          <cell r="G1994" t="str">
            <v>LINHA DE HIGENIZAÇÃO E ESTÉTICA  AUTOMOTIVA VONIX</v>
          </cell>
        </row>
        <row r="1995">
          <cell r="A1995">
            <v>86974</v>
          </cell>
          <cell r="B1995" t="str">
            <v>CHUVEIRO PVC 5" C/ BRAÇO S/ REGISTRO 30CM 1/2 BRANCO HERC</v>
          </cell>
          <cell r="C1995" t="str">
            <v>HERC</v>
          </cell>
          <cell r="E1995" t="str">
            <v>IND DE PLASTICOS HERC LTDA</v>
          </cell>
          <cell r="F1995">
            <v>30043</v>
          </cell>
          <cell r="G1995" t="str">
            <v>TORNEIRA/DUCHA</v>
          </cell>
        </row>
        <row r="1996">
          <cell r="A1996">
            <v>86975</v>
          </cell>
          <cell r="B1996" t="str">
            <v>CHUVEIRO PVC 8" C/ BRAÇO S/ REGISTRO 30CM 1/2 BRANCO HERC</v>
          </cell>
          <cell r="C1996" t="str">
            <v>HERC</v>
          </cell>
          <cell r="E1996" t="str">
            <v>IND DE PLASTICOS HERC LTDA</v>
          </cell>
          <cell r="F1996">
            <v>30043</v>
          </cell>
          <cell r="G1996" t="str">
            <v>TORNEIRA/DUCHA</v>
          </cell>
        </row>
        <row r="1997">
          <cell r="A1997">
            <v>85601</v>
          </cell>
          <cell r="B1997" t="str">
            <v>CIMENTO BRANCO 1KG (20X1) REJUMASSA</v>
          </cell>
          <cell r="C1997" t="str">
            <v>REJUMASSA</v>
          </cell>
          <cell r="E1997" t="str">
            <v>REJUMASSA INDÚSTRIA, COMÉRCIO E TRANSPORTES DE REJUNTES LTDA</v>
          </cell>
          <cell r="F1997">
            <v>30030</v>
          </cell>
          <cell r="G1997" t="str">
            <v>GESSO</v>
          </cell>
        </row>
        <row r="1998">
          <cell r="A1998">
            <v>85602</v>
          </cell>
          <cell r="B1998" t="str">
            <v>CIMENTO COMUM 1KG (20X1) REJUMASSA</v>
          </cell>
          <cell r="C1998" t="str">
            <v>REJUMASSA</v>
          </cell>
          <cell r="E1998" t="str">
            <v>REJUMASSA INDÚSTRIA, COMÉRCIO E TRANSPORTES DE REJUNTES LTDA</v>
          </cell>
          <cell r="F1998">
            <v>30030</v>
          </cell>
          <cell r="G1998" t="str">
            <v>GESSO</v>
          </cell>
        </row>
        <row r="1999">
          <cell r="A1999">
            <v>85607</v>
          </cell>
          <cell r="B1999" t="str">
            <v>CIMENTO QUEIMADO CINZA BD 23 KG MAZA</v>
          </cell>
          <cell r="C1999" t="str">
            <v>MAZA</v>
          </cell>
          <cell r="E1999" t="str">
            <v>MAZA PRODUTOS QUIMICOS LTDA</v>
          </cell>
          <cell r="F1999">
            <v>30019</v>
          </cell>
          <cell r="G1999" t="str">
            <v>CIMENTO QUEIMADO / EFEITOS DECORATIVOS</v>
          </cell>
        </row>
        <row r="2000">
          <cell r="A2000">
            <v>85175</v>
          </cell>
          <cell r="B2000" t="str">
            <v>CIMENTO QUEIMADO-BARRO VERMELHO 5,5KG BRASILUX</v>
          </cell>
          <cell r="C2000" t="str">
            <v>BRASILUX</v>
          </cell>
          <cell r="E2000" t="str">
            <v>BRASILUX TINTAS TECNICAS LTDA</v>
          </cell>
          <cell r="F2000">
            <v>30019</v>
          </cell>
          <cell r="G2000" t="str">
            <v>CIMENTO QUEIMADO / EFEITOS DECORATIVOS</v>
          </cell>
        </row>
        <row r="2001">
          <cell r="A2001">
            <v>85174</v>
          </cell>
          <cell r="B2001" t="str">
            <v>CIMENTO QUEIMADO-CALCITA ALARANJADA 5,5KG BRASILUX</v>
          </cell>
          <cell r="C2001" t="str">
            <v>BRASILUX</v>
          </cell>
          <cell r="E2001" t="str">
            <v>BRASILUX TINTAS TECNICAS LTDA</v>
          </cell>
          <cell r="F2001">
            <v>30019</v>
          </cell>
          <cell r="G2001" t="str">
            <v>CIMENTO QUEIMADO / EFEITOS DECORATIVOS</v>
          </cell>
        </row>
        <row r="2002">
          <cell r="A2002">
            <v>85007</v>
          </cell>
          <cell r="B2002" t="str">
            <v>CIMENTO QUEIMADO-CASCA DE ARVORE 5,5KG BRASILUX</v>
          </cell>
          <cell r="C2002" t="str">
            <v>BRASILUX</v>
          </cell>
          <cell r="E2002" t="str">
            <v>BRASILUX TINTAS TECNICAS LTDA</v>
          </cell>
          <cell r="F2002">
            <v>30019</v>
          </cell>
          <cell r="G2002" t="str">
            <v>CIMENTO QUEIMADO / EFEITOS DECORATIVOS</v>
          </cell>
        </row>
        <row r="2003">
          <cell r="A2003">
            <v>84501</v>
          </cell>
          <cell r="B2003" t="str">
            <v>CIMENTO QUEIMADO-ELEFANTE 5,5KG BRASILUX</v>
          </cell>
          <cell r="C2003" t="str">
            <v>BRASILUX</v>
          </cell>
          <cell r="E2003" t="str">
            <v>BRASILUX TINTAS TECNICAS LTDA</v>
          </cell>
          <cell r="F2003">
            <v>30019</v>
          </cell>
          <cell r="G2003" t="str">
            <v>CIMENTO QUEIMADO / EFEITOS DECORATIVOS</v>
          </cell>
        </row>
        <row r="2004">
          <cell r="A2004">
            <v>85173</v>
          </cell>
          <cell r="B2004" t="str">
            <v>CIMENTO QUEIMADO-LARANJA FIESTA 5,5KG BRASILUX</v>
          </cell>
          <cell r="C2004" t="str">
            <v>BRASILUX</v>
          </cell>
          <cell r="E2004" t="str">
            <v>BRASILUX TINTAS TECNICAS LTDA</v>
          </cell>
          <cell r="F2004">
            <v>30019</v>
          </cell>
          <cell r="G2004" t="str">
            <v>CIMENTO QUEIMADO / EFEITOS DECORATIVOS</v>
          </cell>
        </row>
        <row r="2005">
          <cell r="A2005">
            <v>85171</v>
          </cell>
          <cell r="B2005" t="str">
            <v>CIMENTO QUEIMADO-PORTO AZUL 5,5KG BRASILUX</v>
          </cell>
          <cell r="C2005" t="str">
            <v>BRASILUX</v>
          </cell>
          <cell r="E2005" t="str">
            <v>BRASILUX TINTAS TECNICAS LTDA</v>
          </cell>
          <cell r="F2005">
            <v>30019</v>
          </cell>
          <cell r="G2005" t="str">
            <v>CIMENTO QUEIMADO / EFEITOS DECORATIVOS</v>
          </cell>
        </row>
        <row r="2006">
          <cell r="A2006">
            <v>84761</v>
          </cell>
          <cell r="B2006" t="str">
            <v>CIMENTO QUEIMADO-PRATA ENVEL 5,5KG BRASILUX</v>
          </cell>
          <cell r="C2006" t="str">
            <v>BRASILUX</v>
          </cell>
          <cell r="E2006" t="str">
            <v>BRASILUX TINTAS TECNICAS LTDA</v>
          </cell>
          <cell r="F2006">
            <v>30019</v>
          </cell>
          <cell r="G2006" t="str">
            <v>CIMENTO QUEIMADO / EFEITOS DECORATIVOS</v>
          </cell>
        </row>
        <row r="2007">
          <cell r="A2007">
            <v>85172</v>
          </cell>
          <cell r="B2007" t="str">
            <v>CIMENTO QUEIMADO-TUBARAO BRANCO 5,5KG BRASILUX</v>
          </cell>
          <cell r="C2007" t="str">
            <v>BRASILUX</v>
          </cell>
          <cell r="E2007" t="str">
            <v>BRASILUX TINTAS TECNICAS LTDA</v>
          </cell>
          <cell r="F2007">
            <v>30019</v>
          </cell>
          <cell r="G2007" t="str">
            <v>CIMENTO QUEIMADO / EFEITOS DECORATIVOS</v>
          </cell>
        </row>
        <row r="2008">
          <cell r="A2008">
            <v>84579</v>
          </cell>
          <cell r="B2008" t="str">
            <v>CIMENTO QUIEMADO PEROLIZADO AVELA 3KG</v>
          </cell>
          <cell r="C2008" t="str">
            <v>BRASILUX</v>
          </cell>
          <cell r="E2008" t="str">
            <v>BRASILUX TINTAS TECNICAS LTDA</v>
          </cell>
          <cell r="F2008">
            <v>30019</v>
          </cell>
          <cell r="G2008" t="str">
            <v>CIMENTO QUEIMADO / EFEITOS DECORATIVOS</v>
          </cell>
        </row>
        <row r="2009">
          <cell r="A2009">
            <v>84575</v>
          </cell>
          <cell r="B2009" t="str">
            <v>CIMENTO QUIEMADO PEROLIZADO AZUL BEBE 3KG</v>
          </cell>
          <cell r="C2009" t="str">
            <v>BRASILUX</v>
          </cell>
          <cell r="E2009" t="str">
            <v>BRASILUX TINTAS TECNICAS LTDA</v>
          </cell>
          <cell r="F2009">
            <v>30019</v>
          </cell>
          <cell r="G2009" t="str">
            <v>CIMENTO QUEIMADO / EFEITOS DECORATIVOS</v>
          </cell>
        </row>
        <row r="2010">
          <cell r="A2010">
            <v>84577</v>
          </cell>
          <cell r="B2010" t="str">
            <v>CIMENTO QUIEMADO PEROLIZADO DIAMANTE NEGRO 3KG</v>
          </cell>
          <cell r="C2010" t="str">
            <v>BRASILUX</v>
          </cell>
          <cell r="E2010" t="str">
            <v>BRASILUX TINTAS TECNICAS LTDA</v>
          </cell>
          <cell r="F2010">
            <v>30019</v>
          </cell>
          <cell r="G2010" t="str">
            <v>CIMENTO QUEIMADO / EFEITOS DECORATIVOS</v>
          </cell>
        </row>
        <row r="2011">
          <cell r="A2011">
            <v>84580</v>
          </cell>
          <cell r="B2011" t="str">
            <v>CIMENTO QUIEMADO PEROLIZADO MARSALA 3KG</v>
          </cell>
          <cell r="C2011" t="str">
            <v>BRASILUX</v>
          </cell>
          <cell r="E2011" t="str">
            <v>BRASILUX TINTAS TECNICAS LTDA</v>
          </cell>
          <cell r="F2011">
            <v>30019</v>
          </cell>
          <cell r="G2011" t="str">
            <v>CIMENTO QUEIMADO / EFEITOS DECORATIVOS</v>
          </cell>
        </row>
        <row r="2012">
          <cell r="A2012">
            <v>84574</v>
          </cell>
          <cell r="B2012" t="str">
            <v>CIMENTO QUIEMADO PEROLIZADO OCEANO PROFUNDO 3KG</v>
          </cell>
          <cell r="C2012" t="str">
            <v>BRASILUX</v>
          </cell>
          <cell r="E2012" t="str">
            <v>BRASILUX TINTAS TECNICAS LTDA</v>
          </cell>
          <cell r="F2012">
            <v>30019</v>
          </cell>
          <cell r="G2012" t="str">
            <v>CIMENTO QUEIMADO / EFEITOS DECORATIVOS</v>
          </cell>
        </row>
        <row r="2013">
          <cell r="A2013">
            <v>84582</v>
          </cell>
          <cell r="B2013" t="str">
            <v>CIMENTO QUIEMADO PEROLIZADO POEIRA DE JADE 3KG BRASILUX</v>
          </cell>
          <cell r="C2013" t="str">
            <v>BRASILUX</v>
          </cell>
          <cell r="E2013" t="str">
            <v>BRASILUX TINTAS TECNICAS LTDA</v>
          </cell>
          <cell r="F2013">
            <v>30019</v>
          </cell>
          <cell r="G2013" t="str">
            <v>CIMENTO QUEIMADO / EFEITOS DECORATIVOS</v>
          </cell>
        </row>
        <row r="2014">
          <cell r="A2014">
            <v>84578</v>
          </cell>
          <cell r="B2014" t="str">
            <v>CIMENTO QUIEMADO PEROLIZADO PRATA 3KG</v>
          </cell>
          <cell r="C2014" t="str">
            <v>BRASILUX</v>
          </cell>
          <cell r="E2014" t="str">
            <v>BRASILUX TINTAS TECNICAS LTDA</v>
          </cell>
          <cell r="F2014">
            <v>30019</v>
          </cell>
          <cell r="G2014" t="str">
            <v>CIMENTO QUEIMADO / EFEITOS DECORATIVOS</v>
          </cell>
        </row>
        <row r="2015">
          <cell r="A2015">
            <v>84581</v>
          </cell>
          <cell r="B2015" t="str">
            <v>CIMENTO QUIEMADO PEROLIZADO ROSE GOLD 3KG</v>
          </cell>
          <cell r="C2015" t="str">
            <v>BRASILUX</v>
          </cell>
          <cell r="E2015" t="str">
            <v>BRASILUX TINTAS TECNICAS LTDA</v>
          </cell>
          <cell r="F2015">
            <v>30019</v>
          </cell>
          <cell r="G2015" t="str">
            <v>CIMENTO QUEIMADO / EFEITOS DECORATIVOS</v>
          </cell>
        </row>
        <row r="2016">
          <cell r="A2016">
            <v>84576</v>
          </cell>
          <cell r="B2016" t="str">
            <v>CIMENTO QUIEMADO PEROLIZADO ZAFIRA ESCURA 3KG</v>
          </cell>
          <cell r="C2016" t="str">
            <v>BRASILUX</v>
          </cell>
          <cell r="E2016" t="str">
            <v>BRASILUX TINTAS TECNICAS LTDA</v>
          </cell>
          <cell r="F2016">
            <v>30019</v>
          </cell>
          <cell r="G2016" t="str">
            <v>CIMENTO QUEIMADO / EFEITOS DECORATIVOS</v>
          </cell>
        </row>
        <row r="2017">
          <cell r="A2017">
            <v>84569</v>
          </cell>
          <cell r="B2017" t="str">
            <v>CIMENTO QUIEMADO-BRANCO 5,5KG BRASILUX</v>
          </cell>
          <cell r="C2017" t="str">
            <v>BRASILUX</v>
          </cell>
          <cell r="E2017" t="str">
            <v>BRASILUX TINTAS TECNICAS LTDA</v>
          </cell>
          <cell r="F2017">
            <v>30019</v>
          </cell>
          <cell r="G2017" t="str">
            <v>CIMENTO QUEIMADO / EFEITOS DECORATIVOS</v>
          </cell>
        </row>
        <row r="2018">
          <cell r="A2018">
            <v>84572</v>
          </cell>
          <cell r="B2018" t="str">
            <v>CIMENTO QUIEMADO-CINZA VEU 5,5KG BRASILUX</v>
          </cell>
          <cell r="C2018" t="str">
            <v>BRASILUX</v>
          </cell>
          <cell r="E2018" t="str">
            <v>BRASILUX TINTAS TECNICAS LTDA</v>
          </cell>
          <cell r="F2018">
            <v>30019</v>
          </cell>
          <cell r="G2018" t="str">
            <v>CIMENTO QUEIMADO / EFEITOS DECORATIVOS</v>
          </cell>
        </row>
        <row r="2019">
          <cell r="A2019">
            <v>84571</v>
          </cell>
          <cell r="B2019" t="str">
            <v>CIMENTO QUIEMADO-IMENSIDAO CZA 5,5KG BRASILUX</v>
          </cell>
          <cell r="C2019" t="str">
            <v>BRASILUX</v>
          </cell>
          <cell r="E2019" t="str">
            <v>BRASILUX TINTAS TECNICAS LTDA</v>
          </cell>
          <cell r="F2019">
            <v>30019</v>
          </cell>
          <cell r="G2019" t="str">
            <v>CIMENTO QUEIMADO / EFEITOS DECORATIVOS</v>
          </cell>
        </row>
        <row r="2020">
          <cell r="A2020">
            <v>84573</v>
          </cell>
          <cell r="B2020" t="str">
            <v>CIMENTO QUIEMADO-PEDRASABAO 5,5KG BRASILUX</v>
          </cell>
          <cell r="C2020" t="str">
            <v>BRASILUX</v>
          </cell>
          <cell r="E2020" t="str">
            <v>BRASILUX TINTAS TECNICAS LTDA</v>
          </cell>
          <cell r="F2020">
            <v>30019</v>
          </cell>
          <cell r="G2020" t="str">
            <v>CIMENTO QUEIMADO / EFEITOS DECORATIVOS</v>
          </cell>
        </row>
        <row r="2021">
          <cell r="A2021">
            <v>84570</v>
          </cell>
          <cell r="B2021" t="str">
            <v>CIMENTO QUIEMADO-TITANIO 5,5KG BRASILUX</v>
          </cell>
          <cell r="C2021" t="str">
            <v>BRASILUX</v>
          </cell>
          <cell r="E2021" t="str">
            <v>BRASILUX TINTAS TECNICAS LTDA</v>
          </cell>
          <cell r="F2021">
            <v>30019</v>
          </cell>
          <cell r="G2021" t="str">
            <v>CIMENTO QUEIMADO / EFEITOS DECORATIVOS</v>
          </cell>
        </row>
        <row r="2022">
          <cell r="A2022">
            <v>23648</v>
          </cell>
          <cell r="B2022" t="str">
            <v>CINTA ERGON LYCRA</v>
          </cell>
          <cell r="C2022" t="str">
            <v>.</v>
          </cell>
          <cell r="E2022" t="str">
            <v>CARVIC COM VER DE PROD E EQ P/ REP AUTO LTDA</v>
          </cell>
          <cell r="F2022">
            <v>1015</v>
          </cell>
          <cell r="G2022" t="str">
            <v>............</v>
          </cell>
        </row>
        <row r="2023">
          <cell r="A2023">
            <v>84450</v>
          </cell>
          <cell r="B2023" t="str">
            <v>CINTA ERGONOMICA C ELASTICO VM G</v>
          </cell>
          <cell r="C2023" t="str">
            <v>.</v>
          </cell>
          <cell r="E2023" t="str">
            <v>REDE EPI EQUIPAMENTOS DE SEGURANÇA LTDA</v>
          </cell>
          <cell r="F2023">
            <v>20028</v>
          </cell>
          <cell r="G2023" t="str">
            <v>APLICADORES / ADAPTADORES / ENGATES / SUPORTES</v>
          </cell>
        </row>
        <row r="2024">
          <cell r="A2024">
            <v>84451</v>
          </cell>
          <cell r="B2024" t="str">
            <v>CINTA ERGONOMICA C ELASTICO VM M</v>
          </cell>
          <cell r="C2024" t="str">
            <v>.</v>
          </cell>
          <cell r="E2024" t="str">
            <v>REDE EPI EQUIPAMENTOS DE SEGURANÇA LTDA</v>
          </cell>
          <cell r="F2024">
            <v>20028</v>
          </cell>
          <cell r="G2024" t="str">
            <v>APLICADORES / ADAPTADORES / ENGATES / SUPORTES</v>
          </cell>
        </row>
        <row r="2025">
          <cell r="A2025">
            <v>22119</v>
          </cell>
          <cell r="B2025" t="str">
            <v>CINTA PEQUENA BAND EQ</v>
          </cell>
          <cell r="C2025" t="str">
            <v>.</v>
          </cell>
          <cell r="E2025" t="str">
            <v>BAND EQUIPAMENTOS E MAQUINAS REPUXADORAS LTDA EPP</v>
          </cell>
          <cell r="F2025">
            <v>999999</v>
          </cell>
          <cell r="G2025" t="str">
            <v>GRUPO CONVERSAO</v>
          </cell>
        </row>
        <row r="2026">
          <cell r="A2026">
            <v>9846</v>
          </cell>
          <cell r="B2026" t="str">
            <v>CINZA ARTEMIS PPG-21,94-ST</v>
          </cell>
          <cell r="C2026" t="str">
            <v>.</v>
          </cell>
          <cell r="E2026" t="str">
            <v>FORNECEDOR CONVERSAO</v>
          </cell>
          <cell r="F2026">
            <v>20002</v>
          </cell>
          <cell r="G2026" t="str">
            <v>TINTAS POLIÉSTER</v>
          </cell>
        </row>
        <row r="2027">
          <cell r="A2027">
            <v>21284</v>
          </cell>
          <cell r="B2027" t="str">
            <v>CINZA BLUET MET GM 2006 WANDA</v>
          </cell>
          <cell r="C2027" t="str">
            <v>.</v>
          </cell>
          <cell r="E2027" t="str">
            <v>WANDA</v>
          </cell>
          <cell r="F2027">
            <v>999999</v>
          </cell>
          <cell r="G2027" t="str">
            <v>GRUPO CONVERSAO</v>
          </cell>
        </row>
        <row r="2028">
          <cell r="A2028">
            <v>9829</v>
          </cell>
          <cell r="B2028" t="str">
            <v>CINZA CROMO PPG-21,94-ST</v>
          </cell>
          <cell r="C2028" t="str">
            <v>.</v>
          </cell>
          <cell r="E2028" t="str">
            <v>FORNECEDOR CONVERSAO</v>
          </cell>
          <cell r="F2028">
            <v>20002</v>
          </cell>
          <cell r="G2028" t="str">
            <v>TINTAS POLIÉSTER</v>
          </cell>
        </row>
        <row r="2029">
          <cell r="A2029">
            <v>10090</v>
          </cell>
          <cell r="B2029" t="str">
            <v>CINZA PALADIUM PPG</v>
          </cell>
          <cell r="C2029" t="str">
            <v>.</v>
          </cell>
          <cell r="E2029" t="str">
            <v>FORNECEDOR CONVERSAO</v>
          </cell>
          <cell r="F2029">
            <v>20002</v>
          </cell>
          <cell r="G2029" t="str">
            <v>TINTAS POLIÉSTER</v>
          </cell>
        </row>
        <row r="2030">
          <cell r="A2030">
            <v>255</v>
          </cell>
          <cell r="B2030" t="str">
            <v>CINZA SCANDIUM ANJO-21,94-ST</v>
          </cell>
          <cell r="C2030" t="str">
            <v>ANJO</v>
          </cell>
          <cell r="E2030" t="str">
            <v>ANJO QUIMICA DO BRASIL LTDA</v>
          </cell>
          <cell r="F2030">
            <v>20002</v>
          </cell>
          <cell r="G2030" t="str">
            <v>TINTAS POLIÉSTER</v>
          </cell>
        </row>
        <row r="2031">
          <cell r="A2031">
            <v>83781</v>
          </cell>
          <cell r="B2031" t="str">
            <v>CINZA STEEL ANJO-21,94-ST</v>
          </cell>
          <cell r="C2031" t="str">
            <v>ANJO</v>
          </cell>
          <cell r="E2031" t="str">
            <v>ANJO QUIMICA DO BRASIL LTDA</v>
          </cell>
          <cell r="F2031">
            <v>20002</v>
          </cell>
          <cell r="G2031" t="str">
            <v>TINTAS POLIÉSTER</v>
          </cell>
        </row>
        <row r="2032">
          <cell r="A2032">
            <v>21000</v>
          </cell>
          <cell r="B2032" t="str">
            <v>CINZA STEEL MET FIAT 1996 MILUZ</v>
          </cell>
          <cell r="C2032" t="str">
            <v>.</v>
          </cell>
          <cell r="E2032" t="str">
            <v>WANDA</v>
          </cell>
          <cell r="F2032">
            <v>999999</v>
          </cell>
          <cell r="G2032" t="str">
            <v>GRUPO CONVERSAO</v>
          </cell>
        </row>
        <row r="2033">
          <cell r="A2033">
            <v>261</v>
          </cell>
          <cell r="B2033" t="str">
            <v>CINZA URANO 0,900ML ANJO-21,94-ST</v>
          </cell>
          <cell r="C2033" t="str">
            <v>.</v>
          </cell>
          <cell r="E2033" t="str">
            <v>FORNECEDOR CONVERSAO</v>
          </cell>
          <cell r="F2033">
            <v>20002</v>
          </cell>
          <cell r="G2033" t="str">
            <v>TINTAS POLIÉSTER</v>
          </cell>
        </row>
        <row r="2034">
          <cell r="A2034">
            <v>83794</v>
          </cell>
          <cell r="B2034" t="str">
            <v>CITRON 1,5L VONIXX</v>
          </cell>
          <cell r="C2034" t="str">
            <v>VONIXX</v>
          </cell>
          <cell r="E2034" t="str">
            <v>VONIXX INDUSTRIA E COMERCIO DE POLIDORES LTDA</v>
          </cell>
          <cell r="F2034">
            <v>20011</v>
          </cell>
          <cell r="G2034" t="str">
            <v>LINHA DE HIGENIZAÇÃO E ESTÉTICA  AUTOMOTIVA VONIX</v>
          </cell>
        </row>
        <row r="2035">
          <cell r="A2035">
            <v>85262</v>
          </cell>
          <cell r="B2035" t="str">
            <v>CLAY BAR 100G AUTO AMERICA</v>
          </cell>
          <cell r="C2035" t="str">
            <v>AUTO AMERICA</v>
          </cell>
          <cell r="E2035" t="str">
            <v>AUTOAMERICA IMP.EXP. DE PROD. AUTO. LTDA</v>
          </cell>
          <cell r="F2035">
            <v>20011</v>
          </cell>
          <cell r="G2035" t="str">
            <v>LINHA DE HIGENIZAÇÃO E ESTÉTICA  AUTOMOTIVA VONIX</v>
          </cell>
        </row>
        <row r="2036">
          <cell r="A2036">
            <v>84874</v>
          </cell>
          <cell r="B2036" t="str">
            <v>CLAY BAR PAD VONIXX</v>
          </cell>
          <cell r="C2036" t="str">
            <v>VONIXX</v>
          </cell>
          <cell r="E2036" t="str">
            <v>VOXER COMERCIO DE CERAS E POLIDORES LTDA</v>
          </cell>
          <cell r="F2036">
            <v>20011</v>
          </cell>
          <cell r="G2036" t="str">
            <v>LINHA DE HIGENIZAÇÃO E ESTÉTICA  AUTOMOTIVA VONIX</v>
          </cell>
        </row>
        <row r="2037">
          <cell r="A2037">
            <v>20126</v>
          </cell>
          <cell r="B2037" t="str">
            <v>CLEAN SAND DISC P080 152MM 3M</v>
          </cell>
          <cell r="C2037" t="str">
            <v>3M</v>
          </cell>
          <cell r="E2037" t="str">
            <v>3M DO BRASIL LTDA</v>
          </cell>
          <cell r="F2037">
            <v>20007</v>
          </cell>
          <cell r="G2037" t="str">
            <v xml:space="preserve">DISCOS / LIXAS / ABRASIVOS </v>
          </cell>
        </row>
        <row r="2038">
          <cell r="A2038">
            <v>83948</v>
          </cell>
          <cell r="B2038" t="str">
            <v>CLEAN SAND DISC P120 152MM 3M</v>
          </cell>
          <cell r="C2038" t="str">
            <v>3M</v>
          </cell>
          <cell r="E2038" t="str">
            <v>3M DO BRASIL LTDA</v>
          </cell>
          <cell r="F2038">
            <v>20007</v>
          </cell>
          <cell r="G2038" t="str">
            <v xml:space="preserve">DISCOS / LIXAS / ABRASIVOS </v>
          </cell>
        </row>
        <row r="2039">
          <cell r="A2039">
            <v>20125</v>
          </cell>
          <cell r="B2039" t="str">
            <v>CLEAN SAND DISC P150 152MM 3M</v>
          </cell>
          <cell r="C2039" t="str">
            <v>.</v>
          </cell>
          <cell r="E2039" t="str">
            <v>3M DO BRASIL LTDA</v>
          </cell>
          <cell r="F2039">
            <v>999999</v>
          </cell>
          <cell r="G2039" t="str">
            <v>GRUPO CONVERSAO</v>
          </cell>
        </row>
        <row r="2040">
          <cell r="A2040">
            <v>21356</v>
          </cell>
          <cell r="B2040" t="str">
            <v>CLEAN SAND DISC P180 152MM 3M</v>
          </cell>
          <cell r="C2040" t="str">
            <v>.</v>
          </cell>
          <cell r="E2040" t="str">
            <v>3M DO BRASIL LTDA</v>
          </cell>
          <cell r="F2040">
            <v>1038</v>
          </cell>
          <cell r="G2040" t="str">
            <v>.............................................</v>
          </cell>
        </row>
        <row r="2041">
          <cell r="A2041">
            <v>20123</v>
          </cell>
          <cell r="B2041" t="str">
            <v>CLEAN SAND DISC P320 152MM 3M</v>
          </cell>
          <cell r="C2041" t="str">
            <v>3M</v>
          </cell>
          <cell r="E2041" t="str">
            <v>3M DO BRASIL LTDA</v>
          </cell>
          <cell r="F2041">
            <v>20007</v>
          </cell>
          <cell r="G2041" t="str">
            <v xml:space="preserve">DISCOS / LIXAS / ABRASIVOS </v>
          </cell>
        </row>
        <row r="2042">
          <cell r="A2042">
            <v>20121</v>
          </cell>
          <cell r="B2042" t="str">
            <v>CLEAN SAND DISC P400 152MM DS 3M</v>
          </cell>
          <cell r="C2042" t="str">
            <v>3M</v>
          </cell>
          <cell r="E2042" t="str">
            <v>3M DO BRASIL LTDA</v>
          </cell>
          <cell r="F2042">
            <v>20041</v>
          </cell>
          <cell r="G2042" t="str">
            <v xml:space="preserve">DISCO ROLOC </v>
          </cell>
        </row>
        <row r="2043">
          <cell r="A2043">
            <v>20122</v>
          </cell>
          <cell r="B2043" t="str">
            <v>CLEAN SAND DISC P500 152MM 3M</v>
          </cell>
          <cell r="C2043" t="str">
            <v>.</v>
          </cell>
          <cell r="E2043" t="str">
            <v>3M DO BRASIL LTDA</v>
          </cell>
          <cell r="F2043">
            <v>999999</v>
          </cell>
          <cell r="G2043" t="str">
            <v>GRUPO CONVERSAO</v>
          </cell>
        </row>
        <row r="2044">
          <cell r="A2044">
            <v>21355</v>
          </cell>
          <cell r="B2044" t="str">
            <v>CLEAN SAND DISC P600 152MM 3M</v>
          </cell>
          <cell r="C2044" t="str">
            <v>3M</v>
          </cell>
          <cell r="E2044" t="str">
            <v>3M DO BRASIL LTDA</v>
          </cell>
          <cell r="F2044">
            <v>20007</v>
          </cell>
          <cell r="G2044" t="str">
            <v xml:space="preserve">DISCOS / LIXAS / ABRASIVOS </v>
          </cell>
        </row>
        <row r="2045">
          <cell r="A2045">
            <v>21268</v>
          </cell>
          <cell r="B2045" t="str">
            <v>CLEAN SAND DISC P800 152MM 3M</v>
          </cell>
          <cell r="C2045" t="str">
            <v>3M</v>
          </cell>
          <cell r="E2045" t="str">
            <v>3M DO BRASIL LTDA</v>
          </cell>
          <cell r="F2045">
            <v>1038</v>
          </cell>
          <cell r="G2045" t="str">
            <v>.............................................</v>
          </cell>
        </row>
        <row r="2046">
          <cell r="A2046">
            <v>21393</v>
          </cell>
          <cell r="B2046" t="str">
            <v>CLEANER WAX LIQUIDA 473ML MOTHERS</v>
          </cell>
          <cell r="C2046" t="str">
            <v>.</v>
          </cell>
          <cell r="E2046" t="str">
            <v>AUTOAMERICA IMP.EXP. DE PROD. AUTO. LTDA</v>
          </cell>
          <cell r="F2046">
            <v>999999</v>
          </cell>
          <cell r="G2046" t="str">
            <v>GRUPO CONVERSAO</v>
          </cell>
        </row>
        <row r="2047">
          <cell r="A2047">
            <v>23630</v>
          </cell>
          <cell r="B2047" t="str">
            <v>CLICHE NOVO</v>
          </cell>
          <cell r="C2047" t="str">
            <v>ETITEC</v>
          </cell>
          <cell r="E2047" t="str">
            <v>ETITEC SOLUCOES INTELIGENTES</v>
          </cell>
          <cell r="F2047">
            <v>20028</v>
          </cell>
          <cell r="G2047" t="str">
            <v>APLICADORES / ADAPTADORES / ENGATES / SUPORTES</v>
          </cell>
        </row>
        <row r="2048">
          <cell r="A2048">
            <v>23550</v>
          </cell>
          <cell r="B2048" t="str">
            <v>CLIPES Nº 2/0 C/ 100 UNIDADES</v>
          </cell>
          <cell r="C2048" t="str">
            <v>UTILER</v>
          </cell>
          <cell r="E2048" t="str">
            <v>OMNI COMERCIO E SERVIÇOS LTDA</v>
          </cell>
          <cell r="F2048">
            <v>999999</v>
          </cell>
          <cell r="G2048" t="str">
            <v>GRUPO CONVERSAO</v>
          </cell>
        </row>
        <row r="2049">
          <cell r="A2049">
            <v>22971</v>
          </cell>
          <cell r="B2049" t="str">
            <v>CLIPES Nº 3/0 C/ 50 UNDADES</v>
          </cell>
          <cell r="C2049" t="str">
            <v>UTILER</v>
          </cell>
          <cell r="E2049" t="str">
            <v>OMNI COMERCIO E SERVIÇOS LTDA</v>
          </cell>
          <cell r="F2049">
            <v>1043</v>
          </cell>
          <cell r="G2049" t="str">
            <v>...........................................</v>
          </cell>
        </row>
        <row r="2050">
          <cell r="A2050">
            <v>23532</v>
          </cell>
          <cell r="B2050" t="str">
            <v>CLIPES Nº 4/0 C/ 50 UNIDADES</v>
          </cell>
          <cell r="C2050" t="str">
            <v>UTILER</v>
          </cell>
          <cell r="E2050" t="str">
            <v>OMNI COMERCIO E SERVIÇOS LTDA</v>
          </cell>
          <cell r="F2050">
            <v>999999</v>
          </cell>
          <cell r="G2050" t="str">
            <v>GRUPO CONVERSAO</v>
          </cell>
        </row>
        <row r="2051">
          <cell r="A2051">
            <v>83877</v>
          </cell>
          <cell r="B2051" t="str">
            <v>CLIPES Nº 6/0 C/ 50 UNIDADES</v>
          </cell>
          <cell r="C2051" t="str">
            <v>UTILER</v>
          </cell>
          <cell r="E2051" t="str">
            <v>OMNI COMERCIO E SERVIÇOS LTDA</v>
          </cell>
          <cell r="F2051">
            <v>999999</v>
          </cell>
          <cell r="G2051" t="str">
            <v>GRUPO CONVERSAO</v>
          </cell>
        </row>
        <row r="2052">
          <cell r="A2052">
            <v>22970</v>
          </cell>
          <cell r="B2052" t="str">
            <v>CLIPES Nº 8/0 C/ 25 UNIDADES</v>
          </cell>
          <cell r="C2052" t="str">
            <v>UTILER</v>
          </cell>
          <cell r="E2052" t="str">
            <v>OMNI COMERCIO E SERVIÇOS LTDA</v>
          </cell>
          <cell r="F2052">
            <v>999999</v>
          </cell>
          <cell r="G2052" t="str">
            <v>GRUPO CONVERSAO</v>
          </cell>
        </row>
        <row r="2053">
          <cell r="A2053">
            <v>21274</v>
          </cell>
          <cell r="B2053" t="str">
            <v>COADOR CONICO USO GERAL 190 MICRONS</v>
          </cell>
          <cell r="C2053" t="str">
            <v>SHERWIN WILLIAMS</v>
          </cell>
          <cell r="E2053" t="str">
            <v>SHERWIN - WILLIAMS DO BRASIL IND. E COM. LTDA</v>
          </cell>
          <cell r="F2053">
            <v>20030</v>
          </cell>
          <cell r="G2053" t="str">
            <v>COADORES</v>
          </cell>
        </row>
        <row r="2054">
          <cell r="A2054">
            <v>23580</v>
          </cell>
          <cell r="B2054" t="str">
            <v>COADOR DESCARTAVEL DAUTO</v>
          </cell>
          <cell r="C2054" t="str">
            <v>RENOVA</v>
          </cell>
          <cell r="E2054" t="str">
            <v>RB REFINISH COMERCIAL ACESSORIOS LTDA</v>
          </cell>
          <cell r="F2054">
            <v>20030</v>
          </cell>
          <cell r="G2054" t="str">
            <v>COADORES</v>
          </cell>
        </row>
        <row r="2055">
          <cell r="A2055">
            <v>83774</v>
          </cell>
          <cell r="B2055" t="str">
            <v>COADOR DESCARTAVEL FAST</v>
          </cell>
          <cell r="C2055" t="str">
            <v>.</v>
          </cell>
          <cell r="E2055" t="str">
            <v>RENOVA INDUSTRIA E COMERCIO LTDA</v>
          </cell>
          <cell r="F2055">
            <v>20030</v>
          </cell>
          <cell r="G2055" t="str">
            <v>COADORES</v>
          </cell>
        </row>
        <row r="2056">
          <cell r="A2056">
            <v>21090</v>
          </cell>
          <cell r="B2056" t="str">
            <v>COADOR DESCARTAVEL SHERWIN WILLIANS</v>
          </cell>
          <cell r="C2056" t="str">
            <v>SHERWIN WILLIAMS</v>
          </cell>
          <cell r="E2056" t="str">
            <v>SHERWIN - WILLIAMS DO BRASIL IND. E COM. LTDA</v>
          </cell>
          <cell r="F2056">
            <v>20030</v>
          </cell>
          <cell r="G2056" t="str">
            <v>COADORES</v>
          </cell>
        </row>
        <row r="2057">
          <cell r="A2057">
            <v>22041</v>
          </cell>
          <cell r="B2057" t="str">
            <v>COADOR FASTLINE USO GERAL 190 MIC</v>
          </cell>
          <cell r="C2057" t="str">
            <v>.</v>
          </cell>
          <cell r="E2057" t="str">
            <v>SHERWIN - WILLIAMS DO BRASIL IND. E COM. LTDA</v>
          </cell>
          <cell r="F2057">
            <v>999999</v>
          </cell>
          <cell r="G2057" t="str">
            <v>GRUPO CONVERSAO</v>
          </cell>
        </row>
        <row r="2058">
          <cell r="A2058">
            <v>83991</v>
          </cell>
          <cell r="B2058" t="str">
            <v>COADOR PERSONALIZADO PARA TINTA</v>
          </cell>
          <cell r="C2058" t="str">
            <v>.</v>
          </cell>
          <cell r="E2058" t="str">
            <v>FORNECEDOR CONVERSAO</v>
          </cell>
          <cell r="F2058">
            <v>1044</v>
          </cell>
          <cell r="G2058" t="str">
            <v>............................................</v>
          </cell>
        </row>
        <row r="2059">
          <cell r="A2059">
            <v>24418</v>
          </cell>
          <cell r="B2059" t="str">
            <v>CODE - REVESTIMENTO CERAMICO PARA PLASTICO 65ML ALCANCE</v>
          </cell>
          <cell r="C2059" t="str">
            <v>ALCANCE</v>
          </cell>
          <cell r="E2059" t="str">
            <v>ALCANCE TECNOLOGIA QUIMICA LTDA</v>
          </cell>
          <cell r="F2059">
            <v>20006</v>
          </cell>
          <cell r="G2059" t="str">
            <v>CERA  / LIMPEZA /  POLIMENTO VEICULAR</v>
          </cell>
        </row>
        <row r="2060">
          <cell r="A2060">
            <v>23889</v>
          </cell>
          <cell r="B2060" t="str">
            <v>COLA BASTÃO</v>
          </cell>
          <cell r="C2060" t="str">
            <v>UTILER</v>
          </cell>
          <cell r="E2060" t="str">
            <v>DJF Comercial de Papelaria Ltda. - ME</v>
          </cell>
          <cell r="F2060">
            <v>999999</v>
          </cell>
          <cell r="G2060" t="str">
            <v>GRUPO CONVERSAO</v>
          </cell>
        </row>
        <row r="2061">
          <cell r="A2061">
            <v>85674</v>
          </cell>
          <cell r="B2061" t="str">
            <v>COLA BRANCA ORIGINAL FRASCO 1KG UNIPEGA</v>
          </cell>
          <cell r="C2061" t="str">
            <v>UNIPEGA</v>
          </cell>
          <cell r="E2061" t="str">
            <v>A&amp;S TECHNOLOGIES INDUSTRIA E COMERCIO LTDA</v>
          </cell>
          <cell r="F2061">
            <v>30033</v>
          </cell>
          <cell r="G2061" t="str">
            <v>ESPUMA EXPANSIVA</v>
          </cell>
        </row>
        <row r="2062">
          <cell r="A2062">
            <v>85673</v>
          </cell>
          <cell r="B2062" t="str">
            <v>COLA BRANCA ORIGINAL FRASCO 500G UNIPEGA</v>
          </cell>
          <cell r="C2062" t="str">
            <v>UNIPEGA</v>
          </cell>
          <cell r="E2062" t="str">
            <v>A&amp;S TECHNOLOGIES INDUSTRIA E COMERCIO LTDA</v>
          </cell>
          <cell r="F2062">
            <v>30033</v>
          </cell>
          <cell r="G2062" t="str">
            <v>ESPUMA EXPANSIVA</v>
          </cell>
        </row>
        <row r="2063">
          <cell r="A2063">
            <v>20981</v>
          </cell>
          <cell r="B2063" t="str">
            <v>COLA BRASCOLOK CA 41 BRASCOLA</v>
          </cell>
          <cell r="C2063" t="str">
            <v>.</v>
          </cell>
          <cell r="E2063" t="str">
            <v>BRASCOLA LTDA</v>
          </cell>
          <cell r="F2063">
            <v>999999</v>
          </cell>
          <cell r="G2063" t="str">
            <v>GRUPO CONVERSAO</v>
          </cell>
        </row>
        <row r="2064">
          <cell r="A2064">
            <v>10132</v>
          </cell>
          <cell r="B2064" t="str">
            <v>COLA BRASCOPLAST STANDARD 750G BRASCOLA</v>
          </cell>
          <cell r="C2064" t="str">
            <v>.</v>
          </cell>
          <cell r="E2064" t="str">
            <v>BRASCOLA LTDA</v>
          </cell>
          <cell r="F2064">
            <v>999999</v>
          </cell>
          <cell r="G2064" t="str">
            <v>GRUPO CONVERSAO</v>
          </cell>
        </row>
        <row r="2065">
          <cell r="A2065">
            <v>85463</v>
          </cell>
          <cell r="B2065" t="str">
            <v>COLA DE CONTATO 200G TEKBOND</v>
          </cell>
          <cell r="C2065" t="str">
            <v>TEK BOND</v>
          </cell>
          <cell r="E2065" t="str">
            <v>SAINT GOBAIN</v>
          </cell>
          <cell r="F2065">
            <v>30031</v>
          </cell>
          <cell r="G2065" t="str">
            <v>COLA  INST. / COLA  ADESIVA</v>
          </cell>
        </row>
        <row r="2066">
          <cell r="A2066">
            <v>85464</v>
          </cell>
          <cell r="B2066" t="str">
            <v>COLA DE CONTATO 400G TEKBOND</v>
          </cell>
          <cell r="C2066" t="str">
            <v>TEK BOND</v>
          </cell>
          <cell r="E2066" t="str">
            <v>SAINT GOBAIN</v>
          </cell>
          <cell r="F2066">
            <v>30031</v>
          </cell>
          <cell r="G2066" t="str">
            <v>COLA  INST. / COLA  ADESIVA</v>
          </cell>
        </row>
        <row r="2067">
          <cell r="A2067">
            <v>22990</v>
          </cell>
          <cell r="B2067" t="str">
            <v>COLA DE SAPATEIRO 2,8ML</v>
          </cell>
          <cell r="C2067" t="str">
            <v>.</v>
          </cell>
          <cell r="E2067" t="str">
            <v>AUTOAMERICA IMP.EXP. DE PROD. AUTO. LTDA</v>
          </cell>
          <cell r="F2067">
            <v>999999</v>
          </cell>
          <cell r="G2067" t="str">
            <v>GRUPO CONVERSAO</v>
          </cell>
        </row>
        <row r="2068">
          <cell r="A2068">
            <v>10159</v>
          </cell>
          <cell r="B2068" t="str">
            <v>COLA INSTANTANEO 2G H S BOND</v>
          </cell>
          <cell r="C2068" t="str">
            <v>.</v>
          </cell>
          <cell r="E2068" t="str">
            <v>H.S BOND COMERCIO DE ADESIVOS LTDA</v>
          </cell>
          <cell r="F2068">
            <v>999999</v>
          </cell>
          <cell r="G2068" t="str">
            <v>GRUPO CONVERSAO</v>
          </cell>
        </row>
        <row r="2069">
          <cell r="A2069">
            <v>10160</v>
          </cell>
          <cell r="B2069" t="str">
            <v>COLA INSTANTANEO 83 20G HS BOND</v>
          </cell>
          <cell r="C2069" t="str">
            <v>HS BOND</v>
          </cell>
          <cell r="E2069" t="str">
            <v>H.S BOND COMERCIO DE ADESIVOS LTDA</v>
          </cell>
          <cell r="F2069">
            <v>20056</v>
          </cell>
          <cell r="G2069" t="str">
            <v>COLA INST./ ADESIVOS COLANTES</v>
          </cell>
        </row>
        <row r="2070">
          <cell r="A2070">
            <v>85465</v>
          </cell>
          <cell r="B2070" t="str">
            <v>COLA MADEIRA 100G TEKBOND</v>
          </cell>
          <cell r="C2070" t="str">
            <v>TEK BOND</v>
          </cell>
          <cell r="E2070" t="str">
            <v>SAINT GOBAIN</v>
          </cell>
          <cell r="F2070">
            <v>30031</v>
          </cell>
          <cell r="G2070" t="str">
            <v>COLA  INST. / COLA  ADESIVA</v>
          </cell>
        </row>
        <row r="2071">
          <cell r="A2071">
            <v>85675</v>
          </cell>
          <cell r="B2071" t="str">
            <v>COLA MADEIRA 100G UNIPEGA</v>
          </cell>
          <cell r="C2071" t="str">
            <v>UNIPEGA</v>
          </cell>
          <cell r="E2071" t="str">
            <v>A&amp;S TECHNOLOGIES INDUSTRIA E COMERCIO LTDA</v>
          </cell>
          <cell r="F2071">
            <v>30033</v>
          </cell>
          <cell r="G2071" t="str">
            <v>ESPUMA EXPANSIVA</v>
          </cell>
        </row>
        <row r="2072">
          <cell r="A2072">
            <v>85358</v>
          </cell>
          <cell r="B2072" t="str">
            <v>COLA PARA LAMINAÇÃO 900G RHAI</v>
          </cell>
          <cell r="C2072" t="str">
            <v>RHAI</v>
          </cell>
          <cell r="E2072" t="str">
            <v>ALV INDUSTRIA E COMERCIO DE TINTAS LTDA</v>
          </cell>
          <cell r="F2072">
            <v>20026</v>
          </cell>
          <cell r="G2072" t="str">
            <v xml:space="preserve">COLA  PLÁSTICA </v>
          </cell>
        </row>
        <row r="2073">
          <cell r="A2073">
            <v>21059</v>
          </cell>
          <cell r="B2073" t="str">
            <v>COLA PARA PARABRISA PRETO 310ML ROBERLO</v>
          </cell>
          <cell r="C2073" t="str">
            <v>.</v>
          </cell>
          <cell r="E2073" t="str">
            <v>ROBERLO DO BRASIL LTDA</v>
          </cell>
          <cell r="F2073">
            <v>999999</v>
          </cell>
          <cell r="G2073" t="str">
            <v>GRUPO CONVERSAO</v>
          </cell>
        </row>
        <row r="2074">
          <cell r="A2074">
            <v>85088</v>
          </cell>
          <cell r="B2074" t="str">
            <v>COLA PARA PARABRISA PRETO 380G NORTON</v>
          </cell>
          <cell r="C2074" t="str">
            <v>ATUAIS</v>
          </cell>
          <cell r="E2074" t="str">
            <v>SAINT- GOBAIN DO BRASIL PROD. IND. E CONSTR. LTDA</v>
          </cell>
          <cell r="F2074">
            <v>20056</v>
          </cell>
          <cell r="G2074" t="str">
            <v>COLA INST./ ADESIVOS COLANTES</v>
          </cell>
        </row>
        <row r="2075">
          <cell r="A2075">
            <v>10158</v>
          </cell>
          <cell r="B2075" t="str">
            <v>COLA PARA PARABRISA PRETO SACHE 600ML BETASEAU</v>
          </cell>
          <cell r="C2075" t="str">
            <v>.</v>
          </cell>
          <cell r="E2075" t="str">
            <v>JUSSARA FERREIRA GOMES</v>
          </cell>
          <cell r="F2075">
            <v>20056</v>
          </cell>
          <cell r="G2075" t="str">
            <v>COLA INST./ ADESIVOS COLANTES</v>
          </cell>
        </row>
        <row r="2076">
          <cell r="A2076">
            <v>23921</v>
          </cell>
          <cell r="B2076" t="str">
            <v>COLA PARA PARABRISA PRETO SACHE 600ML BETASEAU</v>
          </cell>
          <cell r="C2076" t="str">
            <v>ATUAIS</v>
          </cell>
          <cell r="E2076" t="str">
            <v>JUSSARA FERREIRA GOMES</v>
          </cell>
          <cell r="F2076">
            <v>20056</v>
          </cell>
          <cell r="G2076" t="str">
            <v>COLA INST./ ADESIVOS COLANTES</v>
          </cell>
        </row>
        <row r="2077">
          <cell r="A2077">
            <v>23708</v>
          </cell>
          <cell r="B2077" t="str">
            <v>COLA PARA PARABRISA PRETO SACHE 600ML SOLUFIX</v>
          </cell>
          <cell r="C2077" t="str">
            <v>SOLUÇÃO ADESIVOS</v>
          </cell>
          <cell r="E2077" t="str">
            <v>SOLUCAO ADESIVOS E SELANTES LTDA</v>
          </cell>
          <cell r="F2077">
            <v>20056</v>
          </cell>
          <cell r="G2077" t="str">
            <v>COLA INST./ ADESIVOS COLANTES</v>
          </cell>
        </row>
        <row r="2078">
          <cell r="A2078">
            <v>21741</v>
          </cell>
          <cell r="B2078" t="str">
            <v>COLA PARA PARABRISA PRETO TUBO 280ML SOLUFIX</v>
          </cell>
          <cell r="C2078" t="str">
            <v>SOLUÇÃO ADESIVOS</v>
          </cell>
          <cell r="E2078" t="str">
            <v>SOLUCAO ADESIVOS E SELANTES LTDA</v>
          </cell>
          <cell r="F2078">
            <v>20056</v>
          </cell>
          <cell r="G2078" t="str">
            <v>COLA INST./ ADESIVOS COLANTES</v>
          </cell>
        </row>
        <row r="2079">
          <cell r="A2079">
            <v>85691</v>
          </cell>
          <cell r="B2079" t="str">
            <v>COLA PARA PARABRISA PRETO TUBO 280ML UNIPEGA</v>
          </cell>
          <cell r="C2079" t="str">
            <v>UNIPEGA</v>
          </cell>
          <cell r="E2079" t="str">
            <v>A&amp;S TECHNOLOGIES INDUSTRIA E COMERCIO S.A.</v>
          </cell>
          <cell r="F2079">
            <v>20056</v>
          </cell>
          <cell r="G2079" t="str">
            <v>COLA INST./ ADESIVOS COLANTES</v>
          </cell>
        </row>
        <row r="2080">
          <cell r="A2080">
            <v>21126</v>
          </cell>
          <cell r="B2080" t="str">
            <v>COLA PARA PARABRISA PRETO TUBO 310ML BETASEAU</v>
          </cell>
          <cell r="C2080" t="str">
            <v>.</v>
          </cell>
          <cell r="E2080" t="str">
            <v>JUSSARA FERREIRA GOMES</v>
          </cell>
          <cell r="F2080">
            <v>1040</v>
          </cell>
          <cell r="G2080" t="str">
            <v>............................................</v>
          </cell>
        </row>
        <row r="2081">
          <cell r="A2081">
            <v>23791</v>
          </cell>
          <cell r="B2081" t="str">
            <v>COLA PARA PARABRISA PRETO TUBO 310ML BETASEAU</v>
          </cell>
          <cell r="C2081" t="str">
            <v>ATUAIS</v>
          </cell>
          <cell r="E2081" t="str">
            <v>JUSSARA FERREIRA GOMES</v>
          </cell>
          <cell r="F2081">
            <v>20056</v>
          </cell>
          <cell r="G2081" t="str">
            <v>COLA INST./ ADESIVOS COLANTES</v>
          </cell>
        </row>
        <row r="2082">
          <cell r="A2082">
            <v>20108</v>
          </cell>
          <cell r="B2082" t="str">
            <v>COLA PARA PARABRISA PU 55 PRETO 310ML SILOC</v>
          </cell>
          <cell r="C2082" t="str">
            <v>.</v>
          </cell>
          <cell r="E2082" t="str">
            <v>ANAEROBICOS DO BRASIL ADESIVOS LTDA</v>
          </cell>
          <cell r="F2082">
            <v>999999</v>
          </cell>
          <cell r="G2082" t="str">
            <v>GRUPO CONVERSAO</v>
          </cell>
        </row>
        <row r="2083">
          <cell r="A2083">
            <v>22566</v>
          </cell>
          <cell r="B2083" t="str">
            <v>COLA PARA PARABRISA SIKAFLEX PRETO SACHE GRANDE  600ML SIKA</v>
          </cell>
          <cell r="C2083" t="str">
            <v>SIKA</v>
          </cell>
          <cell r="E2083" t="str">
            <v>SIKA SA</v>
          </cell>
          <cell r="F2083">
            <v>999999</v>
          </cell>
          <cell r="G2083" t="str">
            <v>GRUPO CONVERSAO</v>
          </cell>
        </row>
        <row r="2084">
          <cell r="A2084">
            <v>23420</v>
          </cell>
          <cell r="B2084" t="str">
            <v>COLA PARA PARABRISA SIKAFLEX PRETO TUBO 300ML SIKA</v>
          </cell>
          <cell r="C2084" t="str">
            <v>SIKA</v>
          </cell>
          <cell r="E2084" t="str">
            <v>SIKA SA</v>
          </cell>
          <cell r="F2084">
            <v>20056</v>
          </cell>
          <cell r="G2084" t="str">
            <v>COLA INST./ ADESIVOS COLANTES</v>
          </cell>
        </row>
        <row r="2085">
          <cell r="A2085">
            <v>10395</v>
          </cell>
          <cell r="B2085" t="str">
            <v>COLA PLASTICA 1KG MAX RUBBER</v>
          </cell>
          <cell r="C2085" t="str">
            <v>.</v>
          </cell>
          <cell r="E2085" t="str">
            <v>MAXI RUBBER INDUSTRIAS QUIMICAS LTDA</v>
          </cell>
          <cell r="F2085">
            <v>999999</v>
          </cell>
          <cell r="G2085" t="str">
            <v>GRUPO CONVERSAO</v>
          </cell>
        </row>
        <row r="2086">
          <cell r="A2086">
            <v>20101</v>
          </cell>
          <cell r="B2086" t="str">
            <v>COLA PLASTICA SE BRANCA 1KG ANJO</v>
          </cell>
          <cell r="C2086" t="str">
            <v>.</v>
          </cell>
          <cell r="E2086" t="str">
            <v>ANJO QUIMICA DO BRASIL LTDA</v>
          </cell>
          <cell r="F2086">
            <v>999999</v>
          </cell>
          <cell r="G2086" t="str">
            <v>GRUPO CONVERSAO</v>
          </cell>
        </row>
        <row r="2087">
          <cell r="A2087">
            <v>10316</v>
          </cell>
          <cell r="B2087" t="str">
            <v>COLA PLASTICA UNIV. SUPER LIGHT 495G ANJO</v>
          </cell>
          <cell r="C2087" t="str">
            <v>ANJO</v>
          </cell>
          <cell r="E2087" t="str">
            <v>ANJO QUIMICA DO BRASIL LTDA</v>
          </cell>
          <cell r="F2087">
            <v>20026</v>
          </cell>
          <cell r="G2087" t="str">
            <v xml:space="preserve">COLA  PLÁSTICA </v>
          </cell>
        </row>
        <row r="2088">
          <cell r="A2088">
            <v>10314</v>
          </cell>
          <cell r="B2088" t="str">
            <v>COLA PLASTICA UNIVERSAL 400GR ANJO</v>
          </cell>
          <cell r="C2088" t="str">
            <v>.</v>
          </cell>
          <cell r="E2088" t="str">
            <v>ANJO QUIMICA DO BRASIL LTDA</v>
          </cell>
          <cell r="F2088">
            <v>999999</v>
          </cell>
          <cell r="G2088" t="str">
            <v>GRUPO CONVERSAO</v>
          </cell>
        </row>
        <row r="2089">
          <cell r="A2089">
            <v>10315</v>
          </cell>
          <cell r="B2089" t="str">
            <v>COLA PLASTICA UNIVERSAL 800GR ANJO</v>
          </cell>
          <cell r="C2089" t="str">
            <v>.</v>
          </cell>
          <cell r="E2089" t="str">
            <v>ANJO QUIMICA DO BRASIL LTDA</v>
          </cell>
          <cell r="F2089">
            <v>999999</v>
          </cell>
          <cell r="G2089" t="str">
            <v>GRUPO CONVERSAO</v>
          </cell>
        </row>
        <row r="2090">
          <cell r="A2090">
            <v>83943</v>
          </cell>
          <cell r="B2090" t="str">
            <v>COLA QUENTE SILICONE BASTÃO</v>
          </cell>
          <cell r="C2090" t="str">
            <v>UTILER</v>
          </cell>
          <cell r="E2090" t="str">
            <v>DJF Comercial de Papelaria Ltda. - ME</v>
          </cell>
          <cell r="F2090">
            <v>999999</v>
          </cell>
          <cell r="G2090" t="str">
            <v>GRUPO CONVERSAO</v>
          </cell>
        </row>
        <row r="2091">
          <cell r="A2091">
            <v>22991</v>
          </cell>
          <cell r="B2091" t="str">
            <v>COLA RAPIDA 100G</v>
          </cell>
          <cell r="C2091" t="str">
            <v>.</v>
          </cell>
          <cell r="E2091" t="str">
            <v>MELHORES MARCAS COMERCIO E REPR.DE FERRAMENTAS LT</v>
          </cell>
          <cell r="F2091">
            <v>999999</v>
          </cell>
          <cell r="G2091" t="str">
            <v>GRUPO CONVERSAO</v>
          </cell>
        </row>
        <row r="2092">
          <cell r="A2092">
            <v>20112</v>
          </cell>
          <cell r="B2092" t="str">
            <v>COLA SUPERCIANO 20G SILOC</v>
          </cell>
          <cell r="C2092" t="str">
            <v>.</v>
          </cell>
          <cell r="E2092" t="str">
            <v>ANAEROBICOS DO BRASIL ADESIVOS LTDA</v>
          </cell>
          <cell r="F2092">
            <v>999999</v>
          </cell>
          <cell r="G2092" t="str">
            <v>GRUPO CONVERSAO</v>
          </cell>
        </row>
        <row r="2093">
          <cell r="A2093">
            <v>10390</v>
          </cell>
          <cell r="B2093" t="str">
            <v>COLA UNIVERSAL 193,5G MAX RUBBER</v>
          </cell>
          <cell r="C2093" t="str">
            <v>.</v>
          </cell>
          <cell r="E2093" t="str">
            <v>MAXI RUBBER INDUSTRIAS QUIMICAS LTDA</v>
          </cell>
          <cell r="F2093">
            <v>999999</v>
          </cell>
          <cell r="G2093" t="str">
            <v>GRUPO CONVERSAO</v>
          </cell>
        </row>
        <row r="2094">
          <cell r="A2094">
            <v>10391</v>
          </cell>
          <cell r="B2094" t="str">
            <v>COLA UNIVERSAL 774G MAXI RUBBER</v>
          </cell>
          <cell r="C2094" t="str">
            <v>MAXI RUBBER</v>
          </cell>
          <cell r="E2094" t="str">
            <v>MAXI RUBBER INDUSTRIAS QUIMICAS LTDA</v>
          </cell>
          <cell r="F2094">
            <v>20056</v>
          </cell>
          <cell r="G2094" t="str">
            <v>COLA INST./ ADESIVOS COLANTES</v>
          </cell>
        </row>
        <row r="2095">
          <cell r="A2095">
            <v>21049</v>
          </cell>
          <cell r="B2095" t="str">
            <v>COLA UNIVERSAL CONTATO 2,8KG  CASCOLA</v>
          </cell>
          <cell r="C2095" t="str">
            <v>.</v>
          </cell>
          <cell r="E2095" t="str">
            <v>P.P.J COMERCIO DE TINTAS LTDA</v>
          </cell>
          <cell r="F2095">
            <v>999999</v>
          </cell>
          <cell r="G2095" t="str">
            <v>GRUPO CONVERSAO</v>
          </cell>
        </row>
        <row r="2096">
          <cell r="A2096">
            <v>85219</v>
          </cell>
          <cell r="B2096" t="str">
            <v>COLORANTE CB PRETO SUVINIL</v>
          </cell>
          <cell r="C2096" t="str">
            <v>SUVINIL</v>
          </cell>
          <cell r="E2096" t="str">
            <v>CAPITAL ATACADISTA DA CONSTRUCAO LTDA</v>
          </cell>
          <cell r="F2096">
            <v>30008</v>
          </cell>
          <cell r="G2096" t="str">
            <v>CORANTES</v>
          </cell>
        </row>
        <row r="2097">
          <cell r="A2097">
            <v>85218</v>
          </cell>
          <cell r="B2097" t="str">
            <v>COLORANTE R1 VERMELHO OXIDO SUVINIL</v>
          </cell>
          <cell r="C2097" t="str">
            <v>SUVINIL</v>
          </cell>
          <cell r="E2097" t="str">
            <v>CAPITAL ATACADISTA DA CONSTRUCAO LTDA</v>
          </cell>
          <cell r="F2097">
            <v>30008</v>
          </cell>
          <cell r="G2097" t="str">
            <v>CORANTES</v>
          </cell>
        </row>
        <row r="2098">
          <cell r="A2098">
            <v>85221</v>
          </cell>
          <cell r="B2098" t="str">
            <v>COLORANTE RY VERMELHO ALARANJADO SUVINIL</v>
          </cell>
          <cell r="C2098" t="str">
            <v>SUVINIL</v>
          </cell>
          <cell r="E2098" t="str">
            <v>CAPITAL ATACADISTA DA CONSTRUCAO LTDA</v>
          </cell>
          <cell r="F2098">
            <v>30008</v>
          </cell>
          <cell r="G2098" t="str">
            <v>CORANTES</v>
          </cell>
        </row>
        <row r="2099">
          <cell r="A2099">
            <v>85220</v>
          </cell>
          <cell r="B2099" t="str">
            <v>COLORANTE YI AMARELO OXIDO SUVINIL</v>
          </cell>
          <cell r="C2099" t="str">
            <v>SUVINIL</v>
          </cell>
          <cell r="E2099" t="str">
            <v>CAPITAL ATACADISTA DA CONSTRUCAO LTDA</v>
          </cell>
          <cell r="F2099">
            <v>30008</v>
          </cell>
          <cell r="G2099" t="str">
            <v>CORANTES</v>
          </cell>
        </row>
        <row r="2100">
          <cell r="A2100">
            <v>83894</v>
          </cell>
          <cell r="B2100" t="str">
            <v>COMANDO VIDRO ELETRICO KIA SPORTAGE 2011 A 2015</v>
          </cell>
          <cell r="C2100" t="str">
            <v>.</v>
          </cell>
          <cell r="E2100" t="str">
            <v>FORNECEDOR CONVERSAO</v>
          </cell>
          <cell r="F2100">
            <v>999999</v>
          </cell>
          <cell r="G2100" t="str">
            <v>GRUPO CONVERSAO</v>
          </cell>
        </row>
        <row r="2101">
          <cell r="A2101">
            <v>20163</v>
          </cell>
          <cell r="B2101" t="str">
            <v>COMPOSTO LUSTRADOR 500ML NORTON</v>
          </cell>
          <cell r="C2101" t="str">
            <v>.</v>
          </cell>
          <cell r="E2101" t="str">
            <v>SAINT- GOBAIN DO BRASIL PROD. IND. E CONSTR. LTDA</v>
          </cell>
          <cell r="F2101">
            <v>999999</v>
          </cell>
          <cell r="G2101" t="str">
            <v>GRUPO CONVERSAO</v>
          </cell>
        </row>
        <row r="2102">
          <cell r="A2102">
            <v>10355</v>
          </cell>
          <cell r="B2102" t="str">
            <v>COMPOSTO POLIDOR 3,78ML MEGUIARS</v>
          </cell>
          <cell r="C2102" t="str">
            <v>.</v>
          </cell>
          <cell r="E2102" t="str">
            <v>MAXI RUBBER INDUSTRIAS QUIMICAS LTDA</v>
          </cell>
          <cell r="F2102">
            <v>999999</v>
          </cell>
          <cell r="G2102" t="str">
            <v>GRUPO CONVERSAO</v>
          </cell>
        </row>
        <row r="2103">
          <cell r="A2103">
            <v>10356</v>
          </cell>
          <cell r="B2103" t="str">
            <v>COMPOSTO POLIDOR 473ML MEGUIARS</v>
          </cell>
          <cell r="C2103" t="str">
            <v>.</v>
          </cell>
          <cell r="E2103" t="str">
            <v>MAXI RUBBER INDUSTRIAS QUIMICAS LTDA</v>
          </cell>
          <cell r="F2103">
            <v>999999</v>
          </cell>
          <cell r="G2103" t="str">
            <v>GRUPO CONVERSAO</v>
          </cell>
        </row>
        <row r="2104">
          <cell r="A2104">
            <v>20988</v>
          </cell>
          <cell r="B2104" t="str">
            <v>COMPOSTO POLIDOR 500ML 3M</v>
          </cell>
          <cell r="C2104" t="str">
            <v>.</v>
          </cell>
          <cell r="E2104" t="str">
            <v>3M DO BRASIL LTDA</v>
          </cell>
          <cell r="F2104">
            <v>999999</v>
          </cell>
          <cell r="G2104" t="str">
            <v>GRUPO CONVERSAO</v>
          </cell>
        </row>
        <row r="2105">
          <cell r="A2105">
            <v>22231</v>
          </cell>
          <cell r="B2105" t="str">
            <v>COMPOSTO POLIDOR 500ML 3M</v>
          </cell>
          <cell r="C2105" t="str">
            <v>.</v>
          </cell>
          <cell r="E2105" t="str">
            <v>3M DO BRASIL LTDA</v>
          </cell>
          <cell r="F2105">
            <v>999999</v>
          </cell>
          <cell r="G2105" t="str">
            <v>GRUPO CONVERSAO</v>
          </cell>
        </row>
        <row r="2106">
          <cell r="A2106">
            <v>21242</v>
          </cell>
          <cell r="B2106" t="str">
            <v>COMPOSTO POLIDOR MOTHERS 3,78ML</v>
          </cell>
          <cell r="C2106" t="str">
            <v>.</v>
          </cell>
          <cell r="E2106" t="str">
            <v>AUTOAMERICA IMP.EXP. DE PROD. AUTO. LTDA</v>
          </cell>
          <cell r="F2106">
            <v>999999</v>
          </cell>
          <cell r="G2106" t="str">
            <v>GRUPO CONVERSAO</v>
          </cell>
        </row>
        <row r="2107">
          <cell r="A2107">
            <v>21243</v>
          </cell>
          <cell r="B2107" t="str">
            <v>COMPOSTO POLIDOR MOTHERS 473ML</v>
          </cell>
          <cell r="C2107" t="str">
            <v>.</v>
          </cell>
          <cell r="E2107" t="str">
            <v>AUTOAMERICA IMP.EXP. DE PROD. AUTO. LTDA</v>
          </cell>
          <cell r="F2107">
            <v>999999</v>
          </cell>
          <cell r="G2107" t="str">
            <v>GRUPO CONVERSAO</v>
          </cell>
        </row>
        <row r="2108">
          <cell r="A2108">
            <v>83934</v>
          </cell>
          <cell r="B2108" t="str">
            <v>COMPRESSOR 60/425L - MSWV FPRT 380 V - S/N:2823670</v>
          </cell>
          <cell r="C2108" t="str">
            <v>.</v>
          </cell>
          <cell r="E2108" t="str">
            <v>AIRZAP - ANEST IWATA IND. E COM. LTDA</v>
          </cell>
          <cell r="F2108">
            <v>20058</v>
          </cell>
          <cell r="G2108" t="str">
            <v>OUTRAS FERRAMENTAS / EQUIPAMENTOS</v>
          </cell>
        </row>
        <row r="2109">
          <cell r="A2109">
            <v>85483</v>
          </cell>
          <cell r="B2109" t="str">
            <v>COMPRESSOR DE ALTA PRESSÃO CJ 30 PCM APV 250L TRIFÁSICO CHIAPERINI</v>
          </cell>
          <cell r="C2109" t="str">
            <v>CHIAPERINI</v>
          </cell>
          <cell r="E2109" t="str">
            <v>CHIAPERINI INDUSTRIAL LTDA</v>
          </cell>
          <cell r="F2109">
            <v>20058</v>
          </cell>
          <cell r="G2109" t="str">
            <v>OUTRAS FERRAMENTAS / EQUIPAMENTOS</v>
          </cell>
        </row>
        <row r="2110">
          <cell r="A2110">
            <v>21446</v>
          </cell>
          <cell r="B2110" t="str">
            <v>COMPRESSOR DE AR 10 PES 110L C/MM 2HP MONOFASICO 220V CHIAPERINI</v>
          </cell>
          <cell r="C2110" t="str">
            <v>CHIAPERINI</v>
          </cell>
          <cell r="E2110" t="str">
            <v>CHIAPERINI INDUSTRIAL LTDA</v>
          </cell>
          <cell r="F2110">
            <v>20058</v>
          </cell>
          <cell r="G2110" t="str">
            <v>OUTRAS FERRAMENTAS / EQUIPAMENTOS</v>
          </cell>
        </row>
        <row r="2111">
          <cell r="A2111">
            <v>87054</v>
          </cell>
          <cell r="B2111" t="str">
            <v>COMPRESSOR DE AR 15+PES BLUE RCH200L C/MM 3HP MONOFÁSICO 110/220V CHIA</v>
          </cell>
          <cell r="C2111" t="str">
            <v>CHIAPERINI</v>
          </cell>
          <cell r="E2111" t="str">
            <v>CHIAPERINI INDUSTRIAL LTDA</v>
          </cell>
          <cell r="F2111">
            <v>20058</v>
          </cell>
          <cell r="G2111" t="str">
            <v>OUTRAS FERRAMENTAS / EQUIPAMENTOS</v>
          </cell>
        </row>
        <row r="2112">
          <cell r="A2112">
            <v>85574</v>
          </cell>
          <cell r="B2112" t="str">
            <v>COMPRESSOR DE AR 20 PES BLUE RCH250L C/MM 5HP MONOFASICO 220V CHIAPERI</v>
          </cell>
          <cell r="C2112" t="str">
            <v>CHIAPERINI</v>
          </cell>
          <cell r="E2112" t="str">
            <v>CHIAPERINI INDUSTRIAL LTDA</v>
          </cell>
          <cell r="F2112">
            <v>20058</v>
          </cell>
          <cell r="G2112" t="str">
            <v>OUTRAS FERRAMENTAS / EQUIPAMENTOS</v>
          </cell>
        </row>
        <row r="2113">
          <cell r="A2113">
            <v>87060</v>
          </cell>
          <cell r="B2113" t="str">
            <v>COMPRESSOR DE AR 40AP3V RCH 425L C/MT 10HP TRIFASICO 220/380V CHIAPERI</v>
          </cell>
          <cell r="C2113" t="str">
            <v>CHIAPERINI</v>
          </cell>
          <cell r="E2113" t="str">
            <v>CHIAPERINI INDUSTRIAL LTDA</v>
          </cell>
          <cell r="F2113">
            <v>20058</v>
          </cell>
          <cell r="G2113" t="str">
            <v>OUTRAS FERRAMENTAS / EQUIPAMENTOS</v>
          </cell>
        </row>
        <row r="2114">
          <cell r="A2114">
            <v>87059</v>
          </cell>
          <cell r="B2114" t="str">
            <v>COMPRESSOR DE AR 60APW RCH 425L C/MT 15HP TRIFASICO 220/380V CHIAPERIN</v>
          </cell>
          <cell r="C2114" t="str">
            <v>CHIAPERINI</v>
          </cell>
          <cell r="E2114" t="str">
            <v>CHIAPERINI INDUSTRIAL LTDA</v>
          </cell>
          <cell r="F2114">
            <v>20058</v>
          </cell>
          <cell r="G2114" t="str">
            <v>OUTRAS FERRAMENTAS / EQUIPAMENTOS</v>
          </cell>
        </row>
        <row r="2115">
          <cell r="A2115">
            <v>24184</v>
          </cell>
          <cell r="B2115" t="str">
            <v>COMPRESSOR VDCSL 15/130 MONO 127/220V VONDER</v>
          </cell>
          <cell r="C2115" t="str">
            <v>VONDER</v>
          </cell>
          <cell r="E2115" t="str">
            <v>O.V.D. IMPORTADORA E DISTRIBUIDORA LTDA</v>
          </cell>
          <cell r="F2115">
            <v>20058</v>
          </cell>
          <cell r="G2115" t="str">
            <v>OUTRAS FERRAMENTAS / EQUIPAMENTOS</v>
          </cell>
        </row>
        <row r="2116">
          <cell r="A2116">
            <v>23876</v>
          </cell>
          <cell r="B2116" t="str">
            <v>COMPRESSOR VDCSV 10/100 MONO 127/220</v>
          </cell>
          <cell r="C2116" t="str">
            <v>VONDER</v>
          </cell>
          <cell r="E2116" t="str">
            <v>O.V.D. IMPORTADORA E DISTRIBUIDORA LTDA</v>
          </cell>
          <cell r="F2116">
            <v>20028</v>
          </cell>
          <cell r="G2116" t="str">
            <v>APLICADORES / ADAPTADORES / ENGATES / SUPORTES</v>
          </cell>
        </row>
        <row r="2117">
          <cell r="A2117">
            <v>87189</v>
          </cell>
          <cell r="B2117" t="str">
            <v>CONCRETEX SOLUÇÃO ACIDA 5L AUTOLIMPE</v>
          </cell>
          <cell r="C2117" t="str">
            <v>AUTOLIMPE</v>
          </cell>
          <cell r="E2117" t="str">
            <v>AUTOLIMPE INDUSTRIA E COMERCIO DE SANEANTES EIRELI</v>
          </cell>
          <cell r="F2117">
            <v>20052</v>
          </cell>
          <cell r="G2117" t="str">
            <v>DESENGRAXANTE</v>
          </cell>
        </row>
        <row r="2118">
          <cell r="A2118">
            <v>23649</v>
          </cell>
          <cell r="B2118" t="str">
            <v>CONECTOR ENGATE 1/4 FEMEA ALTA VAZAO</v>
          </cell>
          <cell r="C2118" t="str">
            <v>.</v>
          </cell>
          <cell r="E2118" t="str">
            <v>CARVIC COM VER DE PROD E EQ P/ REP AUTO LTDA</v>
          </cell>
          <cell r="F2118">
            <v>1046</v>
          </cell>
          <cell r="G2118" t="str">
            <v>......................................</v>
          </cell>
        </row>
        <row r="2119">
          <cell r="A2119">
            <v>22922</v>
          </cell>
          <cell r="B2119" t="str">
            <v>CONECTOR FEMEA 1/4 X RF1/4 (RF210)</v>
          </cell>
          <cell r="C2119" t="str">
            <v>.</v>
          </cell>
          <cell r="E2119" t="str">
            <v>BIG COMERCIO DE PARAFUSOS E FERRAGENS LTDA</v>
          </cell>
          <cell r="F2119">
            <v>999999</v>
          </cell>
          <cell r="G2119" t="str">
            <v>GRUPO CONVERSAO</v>
          </cell>
        </row>
        <row r="2120">
          <cell r="A2120">
            <v>23609</v>
          </cell>
          <cell r="B2120" t="str">
            <v>CONECTOR FEMEA ROSCA 1/4 VONDER</v>
          </cell>
          <cell r="C2120" t="str">
            <v>.</v>
          </cell>
          <cell r="E2120" t="str">
            <v>O.V.D. IMPORTADORA E DISTRIBUIDORA LTDA</v>
          </cell>
          <cell r="F2120">
            <v>1046</v>
          </cell>
          <cell r="G2120" t="str">
            <v>......................................</v>
          </cell>
        </row>
        <row r="2121">
          <cell r="A2121">
            <v>22921</v>
          </cell>
          <cell r="B2121" t="str">
            <v>CONECTOR MACHO 1/4 X RM1/4 (RF200)</v>
          </cell>
          <cell r="C2121" t="str">
            <v>.</v>
          </cell>
          <cell r="E2121" t="str">
            <v>BIG COMERCIO DE PARAFUSOS E FERRAGENS LTDA</v>
          </cell>
          <cell r="F2121">
            <v>999999</v>
          </cell>
          <cell r="G2121" t="str">
            <v>GRUPO CONVERSAO</v>
          </cell>
        </row>
        <row r="2122">
          <cell r="A2122">
            <v>23604</v>
          </cell>
          <cell r="B2122" t="str">
            <v>CONECTOR MACHO ROSCA 1/4 VONDER</v>
          </cell>
          <cell r="C2122" t="str">
            <v>.</v>
          </cell>
          <cell r="E2122" t="str">
            <v>O.V.D. IMPORTADORA E DISTRIBUIDORA LTDA</v>
          </cell>
          <cell r="F2122">
            <v>1046</v>
          </cell>
          <cell r="G2122" t="str">
            <v>......................................</v>
          </cell>
        </row>
        <row r="2123">
          <cell r="A2123">
            <v>22121</v>
          </cell>
          <cell r="B2123" t="str">
            <v>CONECTOR MULTIPLO SINDAL 2X2 2,5MM BAND EQ</v>
          </cell>
          <cell r="C2123" t="str">
            <v>.</v>
          </cell>
          <cell r="E2123" t="str">
            <v>BAND EQUIPAMENTOS E MAQUINAS REPUXADORAS LTDA EPP</v>
          </cell>
          <cell r="F2123">
            <v>999999</v>
          </cell>
          <cell r="G2123" t="str">
            <v>GRUPO CONVERSAO</v>
          </cell>
        </row>
        <row r="2124">
          <cell r="A2124">
            <v>22122</v>
          </cell>
          <cell r="B2124" t="str">
            <v>CONECTOR MULTIPLO SINDAL 2X2 2,5MM BAND EQ</v>
          </cell>
          <cell r="C2124" t="str">
            <v>.</v>
          </cell>
          <cell r="E2124" t="str">
            <v>BAND EQUIPAMENTOS E MAQUINAS REPUXADORAS LTDA EPP</v>
          </cell>
          <cell r="F2124">
            <v>999999</v>
          </cell>
          <cell r="G2124" t="str">
            <v>GRUPO CONVERSAO</v>
          </cell>
        </row>
        <row r="2125">
          <cell r="A2125">
            <v>22123</v>
          </cell>
          <cell r="B2125" t="str">
            <v>CONECTOR MULTIPLO SINDAL 2X2 6MM BAND EQ</v>
          </cell>
          <cell r="C2125" t="str">
            <v>.</v>
          </cell>
          <cell r="E2125" t="str">
            <v>BAND EQUIPAMENTOS E MAQUINAS REPUXADORAS LTDA EPP</v>
          </cell>
          <cell r="F2125">
            <v>999999</v>
          </cell>
          <cell r="G2125" t="str">
            <v>GRUPO CONVERSAO</v>
          </cell>
        </row>
        <row r="2126">
          <cell r="A2126">
            <v>84760</v>
          </cell>
          <cell r="B2126" t="str">
            <v>CONFORTHERM 16KG BRASILUX</v>
          </cell>
          <cell r="C2126" t="str">
            <v>BRASILUX</v>
          </cell>
          <cell r="E2126" t="str">
            <v>BRASILUX TINTAS TECNICAS LTDA</v>
          </cell>
          <cell r="F2126">
            <v>30002</v>
          </cell>
          <cell r="G2126" t="str">
            <v>IMPERMEABILIZANTES</v>
          </cell>
        </row>
        <row r="2127">
          <cell r="A2127">
            <v>84759</v>
          </cell>
          <cell r="B2127" t="str">
            <v>CONFORTHERM 3KG BRASILUX</v>
          </cell>
          <cell r="C2127" t="str">
            <v>BRASILUX</v>
          </cell>
          <cell r="E2127" t="str">
            <v>BRASILUX TINTAS TECNICAS LTDA</v>
          </cell>
          <cell r="F2127">
            <v>30002</v>
          </cell>
          <cell r="G2127" t="str">
            <v>IMPERMEABILIZANTES</v>
          </cell>
        </row>
        <row r="2128">
          <cell r="A2128">
            <v>86937</v>
          </cell>
          <cell r="B2128" t="str">
            <v>CONJ BICO E AGULHA P/ W-400 BELLARIA 1.40MM</v>
          </cell>
          <cell r="C2128" t="str">
            <v>ANEST</v>
          </cell>
          <cell r="E2128" t="str">
            <v>AIRZAP - ANEST IWATA IND. E COM. LTDA</v>
          </cell>
          <cell r="F2128">
            <v>20028</v>
          </cell>
          <cell r="G2128" t="str">
            <v>APLICADORES / ADAPTADORES / ENGATES / SUPORTES</v>
          </cell>
        </row>
        <row r="2129">
          <cell r="A2129">
            <v>130</v>
          </cell>
          <cell r="B2129" t="str">
            <v>CONJ BICO E AGULHA P/ W-400G/W-200S 1.80MM</v>
          </cell>
          <cell r="C2129" t="str">
            <v>ANEST</v>
          </cell>
          <cell r="E2129" t="str">
            <v>AIRZAP - ANEST IWATA IND. E COM. LTDA</v>
          </cell>
          <cell r="F2129">
            <v>20028</v>
          </cell>
          <cell r="G2129" t="str">
            <v>APLICADORES / ADAPTADORES / ENGATES / SUPORTES</v>
          </cell>
        </row>
        <row r="2130">
          <cell r="A2130">
            <v>21676</v>
          </cell>
          <cell r="B2130" t="str">
            <v>CONJUNTO BICO E AGULHA ( 1.4MM ) PEÇA PISTOLA DEVILBISS</v>
          </cell>
          <cell r="C2130" t="str">
            <v>.</v>
          </cell>
          <cell r="E2130" t="str">
            <v>SHERWIN - WILLIAMS DO BRASIL IND. E COM. LTDA</v>
          </cell>
          <cell r="F2130">
            <v>999999</v>
          </cell>
          <cell r="G2130" t="str">
            <v>GRUPO CONVERSAO</v>
          </cell>
        </row>
        <row r="2131">
          <cell r="A2131">
            <v>22604</v>
          </cell>
          <cell r="B2131" t="str">
            <v>CONJUNTO BICO E AGULHA (1,4MM)</v>
          </cell>
          <cell r="C2131" t="str">
            <v>.</v>
          </cell>
          <cell r="E2131" t="str">
            <v>SHERWIN - WILLIAMS DO BRASIL IND. E COM. LTDA</v>
          </cell>
          <cell r="F2131">
            <v>999999</v>
          </cell>
          <cell r="G2131" t="str">
            <v>GRUPO CONVERSAO</v>
          </cell>
        </row>
        <row r="2132">
          <cell r="A2132">
            <v>20595</v>
          </cell>
          <cell r="B2132" t="str">
            <v>CONJUNTO DE MANGUEIRA E BOLSA COLETORA NORTON</v>
          </cell>
          <cell r="C2132" t="str">
            <v>NORTON</v>
          </cell>
          <cell r="E2132" t="str">
            <v>SAINT- GOBAIN DO BRASIL PROD. IND. E CONSTR. LTDA</v>
          </cell>
          <cell r="F2132">
            <v>1015</v>
          </cell>
          <cell r="G2132" t="str">
            <v>............</v>
          </cell>
        </row>
        <row r="2133">
          <cell r="A2133">
            <v>22607</v>
          </cell>
          <cell r="B2133" t="str">
            <v>CONJUNTO GUARNIÇÃO AGULHA SGK 0537</v>
          </cell>
          <cell r="C2133" t="str">
            <v>.</v>
          </cell>
          <cell r="E2133" t="str">
            <v>SHERWIN - WILLIAMS DO BRASIL IND. E COM. LTDA</v>
          </cell>
          <cell r="F2133">
            <v>999999</v>
          </cell>
          <cell r="G2133" t="str">
            <v>GRUPO CONVERSAO</v>
          </cell>
        </row>
        <row r="2134">
          <cell r="A2134">
            <v>22606</v>
          </cell>
          <cell r="B2134" t="str">
            <v>CONJUNTO REPOSIÇÃO DEFLETOR K 5030</v>
          </cell>
          <cell r="C2134" t="str">
            <v>.</v>
          </cell>
          <cell r="E2134" t="str">
            <v>SHERWIN - WILLIAMS DO BRASIL IND. E COM. LTDA</v>
          </cell>
          <cell r="F2134">
            <v>999999</v>
          </cell>
          <cell r="G2134" t="str">
            <v>GRUPO CONVERSAO</v>
          </cell>
        </row>
        <row r="2135">
          <cell r="A2135">
            <v>22605</v>
          </cell>
          <cell r="B2135" t="str">
            <v>CONJUNTO REPOSIÇÃO VEDAÇÕES</v>
          </cell>
          <cell r="C2135" t="str">
            <v>.</v>
          </cell>
          <cell r="E2135" t="str">
            <v>SHERWIN - WILLIAMS DO BRASIL IND. E COM. LTDA</v>
          </cell>
          <cell r="F2135">
            <v>999999</v>
          </cell>
          <cell r="G2135" t="str">
            <v>GRUPO CONVERSAO</v>
          </cell>
        </row>
        <row r="2136">
          <cell r="A2136">
            <v>22091</v>
          </cell>
          <cell r="B2136" t="str">
            <v>CONTATOR TETRA TESYS D 4PNA 12A INA+INF 24VCA BAND EQUIP.</v>
          </cell>
          <cell r="C2136" t="str">
            <v>.</v>
          </cell>
          <cell r="E2136" t="str">
            <v>BAND EQUIPAMENTOS E MAQUINAS REPUXADORAS LTDA EPP</v>
          </cell>
          <cell r="F2136">
            <v>999999</v>
          </cell>
          <cell r="G2136" t="str">
            <v>GRUPO CONVERSAO</v>
          </cell>
        </row>
        <row r="2137">
          <cell r="A2137">
            <v>83942</v>
          </cell>
          <cell r="B2137" t="str">
            <v>CONTEINER PLASTICO 240LT CINZA</v>
          </cell>
          <cell r="C2137" t="str">
            <v>ATLAS</v>
          </cell>
          <cell r="E2137" t="str">
            <v>LIMA &amp; PERGHER INDUSTRIAL E COMERCIO</v>
          </cell>
          <cell r="F2137">
            <v>999999</v>
          </cell>
          <cell r="G2137" t="str">
            <v>GRUPO CONVERSAO</v>
          </cell>
        </row>
        <row r="2138">
          <cell r="A2138">
            <v>20466</v>
          </cell>
          <cell r="B2138" t="str">
            <v>CONTROLE DE LIXAMENTO 100G NORTON</v>
          </cell>
          <cell r="C2138" t="str">
            <v>NORTON</v>
          </cell>
          <cell r="E2138" t="str">
            <v>SAINT- GOBAIN DO BRASIL PROD. IND. E CONSTR. LTDA</v>
          </cell>
          <cell r="F2138">
            <v>20059</v>
          </cell>
          <cell r="G2138" t="str">
            <v>CONTROLE LIXAMENTO</v>
          </cell>
        </row>
        <row r="2139">
          <cell r="A2139">
            <v>21349</v>
          </cell>
          <cell r="B2139" t="str">
            <v>CONTROLE DE LIXAMENTO KIT 3M</v>
          </cell>
          <cell r="C2139" t="str">
            <v>3M</v>
          </cell>
          <cell r="E2139" t="str">
            <v>3M DO BRASIL LTDA</v>
          </cell>
          <cell r="F2139">
            <v>20059</v>
          </cell>
          <cell r="G2139" t="str">
            <v>CONTROLE LIXAMENTO</v>
          </cell>
        </row>
        <row r="2140">
          <cell r="A2140">
            <v>23913</v>
          </cell>
          <cell r="B2140" t="str">
            <v>CONTROLE DE LIXAMENTO LIQUIDO 0,900ML SKY-21,94-ST</v>
          </cell>
          <cell r="C2140" t="str">
            <v>SKY</v>
          </cell>
          <cell r="E2140" t="str">
            <v>SKYLACK TINTAS E VERNIZES LTDA</v>
          </cell>
          <cell r="F2140">
            <v>20059</v>
          </cell>
          <cell r="G2140" t="str">
            <v>CONTROLE LIXAMENTO</v>
          </cell>
        </row>
        <row r="2141">
          <cell r="A2141">
            <v>22568</v>
          </cell>
          <cell r="B2141" t="str">
            <v>CONTROLE DE LIXAMENTO REFIL 3M</v>
          </cell>
          <cell r="C2141" t="str">
            <v>3M</v>
          </cell>
          <cell r="E2141" t="str">
            <v>3M DO BRASIL LTDA</v>
          </cell>
          <cell r="F2141">
            <v>20059</v>
          </cell>
          <cell r="G2141" t="str">
            <v>CONTROLE LIXAMENTO</v>
          </cell>
        </row>
        <row r="2142">
          <cell r="A2142">
            <v>24327</v>
          </cell>
          <cell r="B2142" t="str">
            <v>CONVERTEDOR DE FERRUGEM 1L VONDER</v>
          </cell>
          <cell r="C2142" t="str">
            <v>VONDER</v>
          </cell>
          <cell r="E2142" t="str">
            <v>O.V.D. IMPORTADORA E DISTRIBUIDORA LTDA</v>
          </cell>
          <cell r="F2142">
            <v>20051</v>
          </cell>
          <cell r="G2142" t="str">
            <v>FERRUGEM</v>
          </cell>
        </row>
        <row r="2143">
          <cell r="A2143">
            <v>24316</v>
          </cell>
          <cell r="B2143" t="str">
            <v>COOLER PARA PROCESSADOR AKASA MOD AKCC7109ES02</v>
          </cell>
          <cell r="C2143" t="str">
            <v>.</v>
          </cell>
          <cell r="E2143" t="str">
            <v>PAR TECNOLOGIA E SERVICOS DE INFORMATICA LTDA EPP</v>
          </cell>
          <cell r="F2143">
            <v>1043</v>
          </cell>
          <cell r="G2143" t="str">
            <v>...........................................</v>
          </cell>
        </row>
        <row r="2144">
          <cell r="A2144">
            <v>23270</v>
          </cell>
          <cell r="B2144" t="str">
            <v>COPO 1L C/ TAMPA PRIME</v>
          </cell>
          <cell r="C2144" t="str">
            <v>PRIME</v>
          </cell>
          <cell r="E2144" t="str">
            <v>PRIME DISTRIBUIDORA DE EMBALAGENS LTDA</v>
          </cell>
          <cell r="F2144">
            <v>20028</v>
          </cell>
          <cell r="G2144" t="str">
            <v>APLICADORES / ADAPTADORES / ENGATES / SUPORTES</v>
          </cell>
        </row>
        <row r="2145">
          <cell r="A2145">
            <v>23272</v>
          </cell>
          <cell r="B2145" t="str">
            <v>COPO 2L C/ TAMPA PRIME</v>
          </cell>
          <cell r="C2145" t="str">
            <v>PRIME</v>
          </cell>
          <cell r="E2145" t="str">
            <v>PRIME DISTRIBUIDORA DE EMBALAGENS LTDA</v>
          </cell>
          <cell r="F2145">
            <v>20028</v>
          </cell>
          <cell r="G2145" t="str">
            <v>APLICADORES / ADAPTADORES / ENGATES / SUPORTES</v>
          </cell>
        </row>
        <row r="2146">
          <cell r="A2146">
            <v>85547</v>
          </cell>
          <cell r="B2146" t="str">
            <v>COPO CILINDRO P/ MAQ. ENVASE SPRAY</v>
          </cell>
          <cell r="C2146" t="str">
            <v>SHERWIN WILLIAMS</v>
          </cell>
          <cell r="E2146" t="str">
            <v>SHERWIN - WILLIAMS DO BRASIL IND. E COM. LTDA</v>
          </cell>
          <cell r="F2146">
            <v>20058</v>
          </cell>
          <cell r="G2146" t="str">
            <v>OUTRAS FERRAMENTAS / EQUIPAMENTOS</v>
          </cell>
        </row>
        <row r="2147">
          <cell r="A2147">
            <v>22339</v>
          </cell>
          <cell r="B2147" t="str">
            <v>COPO DE MISTURA 1,5L WANDA</v>
          </cell>
          <cell r="C2147" t="str">
            <v>WANDA</v>
          </cell>
          <cell r="E2147" t="str">
            <v>AKZO NOBEL LTDA AUTO</v>
          </cell>
          <cell r="F2147">
            <v>20028</v>
          </cell>
          <cell r="G2147" t="str">
            <v>APLICADORES / ADAPTADORES / ENGATES / SUPORTES</v>
          </cell>
        </row>
        <row r="2148">
          <cell r="A2148">
            <v>20217</v>
          </cell>
          <cell r="B2148" t="str">
            <v>COPO DE MISTURA 450ML WANDA</v>
          </cell>
          <cell r="C2148" t="str">
            <v>WANDA</v>
          </cell>
          <cell r="E2148" t="str">
            <v>AKZO NOBEL LTDA AUTO</v>
          </cell>
          <cell r="F2148">
            <v>20028</v>
          </cell>
          <cell r="G2148" t="str">
            <v>APLICADORES / ADAPTADORES / ENGATES / SUPORTES</v>
          </cell>
        </row>
        <row r="2149">
          <cell r="A2149">
            <v>22978</v>
          </cell>
          <cell r="B2149" t="str">
            <v>COPO DESC BCO 200ML</v>
          </cell>
          <cell r="C2149" t="str">
            <v>BRILHOMAX</v>
          </cell>
          <cell r="E2149" t="str">
            <v>COM.ALVORADA LIMPEZA E DESCARTAVEIS</v>
          </cell>
          <cell r="F2149">
            <v>999999</v>
          </cell>
          <cell r="G2149" t="str">
            <v>GRUPO CONVERSAO</v>
          </cell>
        </row>
        <row r="2150">
          <cell r="A2150">
            <v>23509</v>
          </cell>
          <cell r="B2150" t="str">
            <v>COPO DESCARTAVEL 200ML</v>
          </cell>
          <cell r="C2150" t="str">
            <v>BRILHOMAX</v>
          </cell>
          <cell r="E2150" t="str">
            <v>COM.ALVORADA LIMPEZA E DESCARTAVEIS</v>
          </cell>
          <cell r="F2150">
            <v>20028</v>
          </cell>
          <cell r="G2150" t="str">
            <v>APLICADORES / ADAPTADORES / ENGATES / SUPORTES</v>
          </cell>
        </row>
        <row r="2151">
          <cell r="A2151">
            <v>84779</v>
          </cell>
          <cell r="B2151" t="str">
            <v>COPO PARA SISTEMA PPS 2 SEM TAMPA 650ML 3M</v>
          </cell>
          <cell r="C2151" t="str">
            <v>3M</v>
          </cell>
          <cell r="E2151" t="str">
            <v>3M DO BRASIL LTDA</v>
          </cell>
          <cell r="F2151">
            <v>20028</v>
          </cell>
          <cell r="G2151" t="str">
            <v>APLICADORES / ADAPTADORES / ENGATES / SUPORTES</v>
          </cell>
        </row>
        <row r="2152">
          <cell r="A2152">
            <v>10062</v>
          </cell>
          <cell r="B2152" t="str">
            <v>COPO PARA SISTEMA PPS 600ML 3M</v>
          </cell>
          <cell r="C2152" t="str">
            <v>3M</v>
          </cell>
          <cell r="E2152" t="str">
            <v>3M DO BRASIL LTDA</v>
          </cell>
          <cell r="F2152">
            <v>20028</v>
          </cell>
          <cell r="G2152" t="str">
            <v>APLICADORES / ADAPTADORES / ENGATES / SUPORTES</v>
          </cell>
        </row>
        <row r="2153">
          <cell r="A2153">
            <v>84680</v>
          </cell>
          <cell r="B2153" t="str">
            <v>COPO PISTOLA DE PINTURA PRO-550 600ML PDR</v>
          </cell>
          <cell r="C2153" t="str">
            <v>PDR</v>
          </cell>
          <cell r="E2153" t="str">
            <v>BERLINER DO BRASIL MOTORES LTDA</v>
          </cell>
          <cell r="F2153">
            <v>20023</v>
          </cell>
          <cell r="G2153" t="str">
            <v>PISTOLAS</v>
          </cell>
        </row>
        <row r="2154">
          <cell r="A2154">
            <v>21115</v>
          </cell>
          <cell r="B2154" t="str">
            <v>COPO PLASTICO PARA CATALISE ( 1,5L ) LAZZURIL</v>
          </cell>
          <cell r="C2154" t="str">
            <v>SHERWIN WILLIAMS</v>
          </cell>
          <cell r="E2154" t="str">
            <v>SHERWIN - WILLIAMS DO BRASIL IND. E COM. LTDA</v>
          </cell>
          <cell r="F2154">
            <v>1015</v>
          </cell>
          <cell r="G2154" t="str">
            <v>............</v>
          </cell>
        </row>
        <row r="2155">
          <cell r="A2155">
            <v>20413</v>
          </cell>
          <cell r="B2155" t="str">
            <v>COPO PLASTICO PARA CATALISE 0,45ML LAZZURIL</v>
          </cell>
          <cell r="C2155" t="str">
            <v>.</v>
          </cell>
          <cell r="E2155" t="str">
            <v>SHERWIN - WILLIAMS DO BRASIL IND. E COM. LTDA</v>
          </cell>
          <cell r="F2155">
            <v>999999</v>
          </cell>
          <cell r="G2155" t="str">
            <v>GRUPO CONVERSAO</v>
          </cell>
        </row>
        <row r="2156">
          <cell r="A2156">
            <v>23305</v>
          </cell>
          <cell r="B2156" t="str">
            <v>COPO PLASTICO TRANSPARENTE 0,500L</v>
          </cell>
          <cell r="C2156" t="str">
            <v>.</v>
          </cell>
          <cell r="E2156" t="str">
            <v>SHERWIN - WILLIAMS DO BRASIL IND. E COM. LTDA</v>
          </cell>
          <cell r="F2156">
            <v>999999</v>
          </cell>
          <cell r="G2156" t="str">
            <v>GRUPO CONVERSAO</v>
          </cell>
        </row>
        <row r="2157">
          <cell r="A2157">
            <v>21750</v>
          </cell>
          <cell r="B2157" t="str">
            <v>COPO SISTEMA DE PINTURA 250ML NORTON</v>
          </cell>
          <cell r="C2157" t="str">
            <v>NORTON</v>
          </cell>
          <cell r="E2157" t="str">
            <v>SAINT- GOBAIN DO BRASIL PROD. IND. E CONSTR. LTDA</v>
          </cell>
          <cell r="F2157">
            <v>1015</v>
          </cell>
          <cell r="G2157" t="str">
            <v>............</v>
          </cell>
        </row>
        <row r="2158">
          <cell r="A2158">
            <v>21661</v>
          </cell>
          <cell r="B2158" t="str">
            <v>COPO SISTEMA DE PINTURA 750ML NORTON</v>
          </cell>
          <cell r="C2158" t="str">
            <v>NORTON</v>
          </cell>
          <cell r="E2158" t="str">
            <v>SAINT- GOBAIN DO BRASIL PROD. IND. E CONSTR. LTDA</v>
          </cell>
          <cell r="F2158">
            <v>20028</v>
          </cell>
          <cell r="G2158" t="str">
            <v>APLICADORES / ADAPTADORES / ENGATES / SUPORTES</v>
          </cell>
        </row>
        <row r="2159">
          <cell r="A2159">
            <v>84481</v>
          </cell>
          <cell r="B2159" t="str">
            <v>CORANTE LIQUIDO AMARELO 50ML</v>
          </cell>
          <cell r="C2159" t="str">
            <v>TEK BOND</v>
          </cell>
          <cell r="E2159" t="str">
            <v>SAINT GOBAIN</v>
          </cell>
          <cell r="F2159">
            <v>30008</v>
          </cell>
          <cell r="G2159" t="str">
            <v>CORANTES</v>
          </cell>
        </row>
        <row r="2160">
          <cell r="A2160">
            <v>85010</v>
          </cell>
          <cell r="B2160" t="str">
            <v>CORANTE LIQUIDO AMARELO 50ML MAZA</v>
          </cell>
          <cell r="C2160" t="str">
            <v>MAZA</v>
          </cell>
          <cell r="E2160" t="str">
            <v>MAZA PRODUTOS QUIMICOS LTDA</v>
          </cell>
          <cell r="F2160">
            <v>30008</v>
          </cell>
          <cell r="G2160" t="str">
            <v>CORANTES</v>
          </cell>
        </row>
        <row r="2161">
          <cell r="A2161">
            <v>84479</v>
          </cell>
          <cell r="B2161" t="str">
            <v>CORANTE LIQUIDO AZUL 50ML</v>
          </cell>
          <cell r="C2161" t="str">
            <v>TEK BOND</v>
          </cell>
          <cell r="E2161" t="str">
            <v>SAINT GOBAIN</v>
          </cell>
          <cell r="F2161">
            <v>30008</v>
          </cell>
          <cell r="G2161" t="str">
            <v>CORANTES</v>
          </cell>
        </row>
        <row r="2162">
          <cell r="A2162">
            <v>85011</v>
          </cell>
          <cell r="B2162" t="str">
            <v>CORANTE LIQUIDO AZUL 50ML MAZA</v>
          </cell>
          <cell r="C2162" t="str">
            <v>MAZA</v>
          </cell>
          <cell r="E2162" t="str">
            <v>MAZA PRODUTOS QUIMICOS LTDA</v>
          </cell>
          <cell r="F2162">
            <v>30008</v>
          </cell>
          <cell r="G2162" t="str">
            <v>CORANTES</v>
          </cell>
        </row>
        <row r="2163">
          <cell r="A2163">
            <v>84476</v>
          </cell>
          <cell r="B2163" t="str">
            <v>CORANTE LIQUIDO BRANCO 50ML</v>
          </cell>
          <cell r="C2163" t="str">
            <v>TEK BOND</v>
          </cell>
          <cell r="E2163" t="str">
            <v>SAINT GOBAIN</v>
          </cell>
          <cell r="F2163">
            <v>30008</v>
          </cell>
          <cell r="G2163" t="str">
            <v>CORANTES</v>
          </cell>
        </row>
        <row r="2164">
          <cell r="A2164">
            <v>85012</v>
          </cell>
          <cell r="B2164" t="str">
            <v>CORANTE LIQUIDO BRANCO 50ML MAZA</v>
          </cell>
          <cell r="C2164" t="str">
            <v>MAZA</v>
          </cell>
          <cell r="E2164" t="str">
            <v>MAZA PRODUTOS QUIMICOS LTDA</v>
          </cell>
          <cell r="F2164">
            <v>30008</v>
          </cell>
          <cell r="G2164" t="str">
            <v>CORANTES</v>
          </cell>
        </row>
        <row r="2165">
          <cell r="A2165">
            <v>84482</v>
          </cell>
          <cell r="B2165" t="str">
            <v>CORANTE LIQUIDO LARANJA 50ML</v>
          </cell>
          <cell r="C2165" t="str">
            <v>TEK BOND</v>
          </cell>
          <cell r="E2165" t="str">
            <v>SAINT GOBAIN</v>
          </cell>
          <cell r="F2165">
            <v>30008</v>
          </cell>
          <cell r="G2165" t="str">
            <v>CORANTES</v>
          </cell>
        </row>
        <row r="2166">
          <cell r="A2166">
            <v>85013</v>
          </cell>
          <cell r="B2166" t="str">
            <v>CORANTE LIQUIDO LARANJA 50ML MAZA</v>
          </cell>
          <cell r="C2166" t="str">
            <v>MAZA</v>
          </cell>
          <cell r="E2166" t="str">
            <v>MAZA PRODUTOS QUIMICOS LTDA</v>
          </cell>
          <cell r="F2166">
            <v>30008</v>
          </cell>
          <cell r="G2166" t="str">
            <v>CORANTES</v>
          </cell>
        </row>
        <row r="2167">
          <cell r="A2167">
            <v>84484</v>
          </cell>
          <cell r="B2167" t="str">
            <v>CORANTE LIQUIDO MARROM 50ML</v>
          </cell>
          <cell r="C2167" t="str">
            <v>TEK BOND</v>
          </cell>
          <cell r="E2167" t="str">
            <v>SAINT GOBAIN</v>
          </cell>
          <cell r="F2167">
            <v>30008</v>
          </cell>
          <cell r="G2167" t="str">
            <v>CORANTES</v>
          </cell>
        </row>
        <row r="2168">
          <cell r="A2168">
            <v>85014</v>
          </cell>
          <cell r="B2168" t="str">
            <v>CORANTE LIQUIDO MARROM 50ML MAZA</v>
          </cell>
          <cell r="C2168" t="str">
            <v>MAZA</v>
          </cell>
          <cell r="E2168" t="str">
            <v>MAZA PRODUTOS QUIMICOS LTDA</v>
          </cell>
          <cell r="F2168">
            <v>30008</v>
          </cell>
          <cell r="G2168" t="str">
            <v>CORANTES</v>
          </cell>
        </row>
        <row r="2169">
          <cell r="A2169">
            <v>84485</v>
          </cell>
          <cell r="B2169" t="str">
            <v>CORANTE LIQUIDO OCRE 50ML</v>
          </cell>
          <cell r="C2169" t="str">
            <v>TEK BOND</v>
          </cell>
          <cell r="E2169" t="str">
            <v>SAINT GOBAIN</v>
          </cell>
          <cell r="F2169">
            <v>30008</v>
          </cell>
          <cell r="G2169" t="str">
            <v>CORANTES</v>
          </cell>
        </row>
        <row r="2170">
          <cell r="A2170">
            <v>85015</v>
          </cell>
          <cell r="B2170" t="str">
            <v>CORANTE LIQUIDO OCRE 50ML MAZA</v>
          </cell>
          <cell r="C2170" t="str">
            <v>MAZA</v>
          </cell>
          <cell r="E2170" t="str">
            <v>MAZA PRODUTOS QUIMICOS LTDA</v>
          </cell>
          <cell r="F2170">
            <v>30008</v>
          </cell>
          <cell r="G2170" t="str">
            <v>CORANTES</v>
          </cell>
        </row>
        <row r="2171">
          <cell r="A2171">
            <v>84478</v>
          </cell>
          <cell r="B2171" t="str">
            <v>CORANTE LIQUIDO PRETO 50ML</v>
          </cell>
          <cell r="C2171" t="str">
            <v>TEK BOND</v>
          </cell>
          <cell r="E2171" t="str">
            <v>SAINT GOBAIN</v>
          </cell>
          <cell r="F2171">
            <v>30008</v>
          </cell>
          <cell r="G2171" t="str">
            <v>CORANTES</v>
          </cell>
        </row>
        <row r="2172">
          <cell r="A2172">
            <v>85016</v>
          </cell>
          <cell r="B2172" t="str">
            <v>CORANTE LIQUIDO PRETO 50ML MAZA</v>
          </cell>
          <cell r="C2172" t="str">
            <v>MAZA</v>
          </cell>
          <cell r="E2172" t="str">
            <v>MAZA PRODUTOS QUIMICOS LTDA</v>
          </cell>
          <cell r="F2172">
            <v>30008</v>
          </cell>
          <cell r="G2172" t="str">
            <v>CORANTES</v>
          </cell>
        </row>
        <row r="2173">
          <cell r="A2173">
            <v>84480</v>
          </cell>
          <cell r="B2173" t="str">
            <v>CORANTE LIQUIDO VERDE 50ML</v>
          </cell>
          <cell r="C2173" t="str">
            <v>TEK BOND</v>
          </cell>
          <cell r="E2173" t="str">
            <v>SAINT GOBAIN</v>
          </cell>
          <cell r="F2173">
            <v>30008</v>
          </cell>
          <cell r="G2173" t="str">
            <v>CORANTES</v>
          </cell>
        </row>
        <row r="2174">
          <cell r="A2174">
            <v>85017</v>
          </cell>
          <cell r="B2174" t="str">
            <v>CORANTE LIQUIDO VERDE 50ML MAZA</v>
          </cell>
          <cell r="C2174" t="str">
            <v>MAZA</v>
          </cell>
          <cell r="E2174" t="str">
            <v>MAZA PRODUTOS QUIMICOS LTDA</v>
          </cell>
          <cell r="F2174">
            <v>30008</v>
          </cell>
          <cell r="G2174" t="str">
            <v>CORANTES</v>
          </cell>
        </row>
        <row r="2175">
          <cell r="A2175">
            <v>84477</v>
          </cell>
          <cell r="B2175" t="str">
            <v>CORANTE LIQUIDO VERMELHO 50ML</v>
          </cell>
          <cell r="C2175" t="str">
            <v>MAZA</v>
          </cell>
          <cell r="E2175" t="str">
            <v>SAINT GOBAIN</v>
          </cell>
          <cell r="F2175">
            <v>30008</v>
          </cell>
          <cell r="G2175" t="str">
            <v>CORANTES</v>
          </cell>
        </row>
        <row r="2176">
          <cell r="A2176">
            <v>85018</v>
          </cell>
          <cell r="B2176" t="str">
            <v>CORANTE LIQUIDO VERMELHO 50ML MAZA</v>
          </cell>
          <cell r="C2176" t="str">
            <v>MAZA</v>
          </cell>
          <cell r="E2176" t="str">
            <v>MAZA PRODUTOS QUIMICOS LTDA</v>
          </cell>
          <cell r="F2176">
            <v>30008</v>
          </cell>
          <cell r="G2176" t="str">
            <v>CORANTES</v>
          </cell>
        </row>
        <row r="2177">
          <cell r="A2177">
            <v>84483</v>
          </cell>
          <cell r="B2177" t="str">
            <v>CORANTE LIQUIDO VIOLETA 50ML</v>
          </cell>
          <cell r="C2177" t="str">
            <v>MAZA</v>
          </cell>
          <cell r="E2177" t="str">
            <v>SAINT GOBAIN</v>
          </cell>
          <cell r="F2177">
            <v>30008</v>
          </cell>
          <cell r="G2177" t="str">
            <v>CORANTES</v>
          </cell>
        </row>
        <row r="2178">
          <cell r="A2178">
            <v>85019</v>
          </cell>
          <cell r="B2178" t="str">
            <v>CORANTE LIQUIDO VIOLETA 50ML MAZA</v>
          </cell>
          <cell r="C2178" t="str">
            <v>MAZA</v>
          </cell>
          <cell r="E2178" t="str">
            <v>MAZA PRODUTOS QUIMICOS LTDA</v>
          </cell>
          <cell r="F2178">
            <v>30008</v>
          </cell>
          <cell r="G2178" t="str">
            <v>CORANTES</v>
          </cell>
        </row>
        <row r="2179">
          <cell r="A2179">
            <v>86861</v>
          </cell>
          <cell r="B2179" t="str">
            <v>CORANTE LIQUIDO XADREZ AMARELO 50ML</v>
          </cell>
          <cell r="C2179" t="str">
            <v>SHERWIN WILLIAMS</v>
          </cell>
          <cell r="E2179" t="str">
            <v>SHERWIN - WILLIAMS DO BRASIL IND. E COM. LTDA</v>
          </cell>
          <cell r="F2179">
            <v>30008</v>
          </cell>
          <cell r="G2179" t="str">
            <v>CORANTES</v>
          </cell>
        </row>
        <row r="2180">
          <cell r="A2180">
            <v>86863</v>
          </cell>
          <cell r="B2180" t="str">
            <v>CORANTE LIQUIDO XADREZ AZUL 50ML</v>
          </cell>
          <cell r="C2180" t="str">
            <v>SHERWIN WILLIAMS</v>
          </cell>
          <cell r="E2180" t="str">
            <v>SHERWIN - WILLIAMS DO BRASIL IND. E COM. LTDA</v>
          </cell>
          <cell r="F2180">
            <v>30008</v>
          </cell>
          <cell r="G2180" t="str">
            <v>CORANTES</v>
          </cell>
        </row>
        <row r="2181">
          <cell r="A2181">
            <v>86862</v>
          </cell>
          <cell r="B2181" t="str">
            <v>CORANTE LIQUIDO XADREZ LARANJA 50ML</v>
          </cell>
          <cell r="C2181" t="str">
            <v>SHERWIN WILLIAMS</v>
          </cell>
          <cell r="E2181" t="str">
            <v>SHERWIN - WILLIAMS DO BRASIL IND. E COM. LTDA</v>
          </cell>
          <cell r="F2181">
            <v>30008</v>
          </cell>
          <cell r="G2181" t="str">
            <v>CORANTES</v>
          </cell>
        </row>
        <row r="2182">
          <cell r="A2182">
            <v>86865</v>
          </cell>
          <cell r="B2182" t="str">
            <v>CORANTE LIQUIDO XADREZ MARROM 50ML</v>
          </cell>
          <cell r="C2182" t="str">
            <v>SHERWIN WILLIAMS</v>
          </cell>
          <cell r="E2182" t="str">
            <v>SHERWIN - WILLIAMS DO BRASIL IND. E COM. LTDA</v>
          </cell>
          <cell r="F2182">
            <v>30008</v>
          </cell>
          <cell r="G2182" t="str">
            <v>CORANTES</v>
          </cell>
        </row>
        <row r="2183">
          <cell r="A2183">
            <v>86864</v>
          </cell>
          <cell r="B2183" t="str">
            <v>CORANTE LIQUIDO XADREZ OCRE 50ML</v>
          </cell>
          <cell r="C2183" t="str">
            <v>SHERWIN WILLIAMS</v>
          </cell>
          <cell r="E2183" t="str">
            <v>SHERWIN - WILLIAMS DO BRASIL IND. E COM. LTDA</v>
          </cell>
          <cell r="F2183">
            <v>30008</v>
          </cell>
          <cell r="G2183" t="str">
            <v>CORANTES</v>
          </cell>
        </row>
        <row r="2184">
          <cell r="A2184">
            <v>86866</v>
          </cell>
          <cell r="B2184" t="str">
            <v>CORANTE LIQUIDO XADREZ PRETO 50ML</v>
          </cell>
          <cell r="C2184" t="str">
            <v>SHERWIN WILLIAMS</v>
          </cell>
          <cell r="E2184" t="str">
            <v>SHERWIN - WILLIAMS DO BRASIL IND. E COM. LTDA</v>
          </cell>
          <cell r="F2184">
            <v>30008</v>
          </cell>
          <cell r="G2184" t="str">
            <v>CORANTES</v>
          </cell>
        </row>
        <row r="2185">
          <cell r="A2185">
            <v>86867</v>
          </cell>
          <cell r="B2185" t="str">
            <v>CORANTE LIQUIDO XADREZ VERDE 50ML</v>
          </cell>
          <cell r="C2185" t="str">
            <v>SHERWIN WILLIAMS</v>
          </cell>
          <cell r="E2185" t="str">
            <v>SHERWIN - WILLIAMS DO BRASIL IND. E COM. LTDA</v>
          </cell>
          <cell r="F2185">
            <v>30008</v>
          </cell>
          <cell r="G2185" t="str">
            <v>CORANTES</v>
          </cell>
        </row>
        <row r="2186">
          <cell r="A2186">
            <v>86868</v>
          </cell>
          <cell r="B2186" t="str">
            <v>CORANTE LIQUIDO XADREZ VERMELHO 50ML</v>
          </cell>
          <cell r="C2186" t="str">
            <v>SHERWIN WILLIAMS</v>
          </cell>
          <cell r="E2186" t="str">
            <v>SHERWIN - WILLIAMS DO BRASIL IND. E COM. LTDA</v>
          </cell>
          <cell r="F2186">
            <v>30008</v>
          </cell>
          <cell r="G2186" t="str">
            <v>CORANTES</v>
          </cell>
        </row>
        <row r="2187">
          <cell r="A2187">
            <v>86869</v>
          </cell>
          <cell r="B2187" t="str">
            <v>CORANTE LIQUIDO XADREZ VIOLETA 50ML</v>
          </cell>
          <cell r="C2187" t="str">
            <v>SHERWIN WILLIAMS</v>
          </cell>
          <cell r="E2187" t="str">
            <v>SHERWIN - WILLIAMS DO BRASIL IND. E COM. LTDA</v>
          </cell>
          <cell r="F2187">
            <v>30008</v>
          </cell>
          <cell r="G2187" t="str">
            <v>CORANTES</v>
          </cell>
        </row>
        <row r="2188">
          <cell r="A2188">
            <v>23879</v>
          </cell>
          <cell r="B2188" t="str">
            <v>CORANTE XADREX PRETO</v>
          </cell>
          <cell r="C2188" t="str">
            <v>.</v>
          </cell>
          <cell r="E2188" t="str">
            <v>RIACHO TINTAS</v>
          </cell>
          <cell r="F2188">
            <v>999999</v>
          </cell>
          <cell r="G2188" t="str">
            <v>GRUPO CONVERSAO</v>
          </cell>
        </row>
        <row r="2189">
          <cell r="A2189">
            <v>23574</v>
          </cell>
          <cell r="B2189" t="str">
            <v>CORANTE XADREZ VERMELHO</v>
          </cell>
          <cell r="C2189" t="str">
            <v>.</v>
          </cell>
          <cell r="E2189" t="str">
            <v>Axalta Coating Systems Brasil Ltda</v>
          </cell>
          <cell r="F2189">
            <v>1001</v>
          </cell>
          <cell r="G2189" t="str">
            <v>...............................</v>
          </cell>
        </row>
        <row r="2190">
          <cell r="A2190">
            <v>20252</v>
          </cell>
          <cell r="B2190" t="str">
            <v>CORDAO DE REPARO PARALAMA 1010  C/ COLA</v>
          </cell>
          <cell r="C2190" t="str">
            <v>.</v>
          </cell>
          <cell r="E2190" t="str">
            <v>MARCOS ROGERIO GIMENES - ME</v>
          </cell>
          <cell r="F2190">
            <v>999999</v>
          </cell>
          <cell r="G2190" t="str">
            <v>GRUPO CONVERSAO</v>
          </cell>
        </row>
        <row r="2191">
          <cell r="A2191">
            <v>22065</v>
          </cell>
          <cell r="B2191" t="str">
            <v>CORREIA CUBII 36+</v>
          </cell>
          <cell r="C2191" t="str">
            <v>3M</v>
          </cell>
          <cell r="E2191" t="str">
            <v>3M DO BRASIL LTDA</v>
          </cell>
          <cell r="F2191">
            <v>20007</v>
          </cell>
          <cell r="G2191" t="str">
            <v xml:space="preserve">DISCOS / LIXAS / ABRASIVOS </v>
          </cell>
        </row>
        <row r="2192">
          <cell r="A2192">
            <v>22063</v>
          </cell>
          <cell r="B2192" t="str">
            <v>CORREIA CUBII 60+</v>
          </cell>
          <cell r="C2192" t="str">
            <v>3M</v>
          </cell>
          <cell r="E2192" t="str">
            <v>3M DO BRASIL LTDA</v>
          </cell>
          <cell r="F2192">
            <v>20007</v>
          </cell>
          <cell r="G2192" t="str">
            <v xml:space="preserve">DISCOS / LIXAS / ABRASIVOS </v>
          </cell>
        </row>
        <row r="2193">
          <cell r="A2193">
            <v>22064</v>
          </cell>
          <cell r="B2193" t="str">
            <v>CORREIA CUBII 80+</v>
          </cell>
          <cell r="C2193" t="str">
            <v>3M</v>
          </cell>
          <cell r="E2193" t="str">
            <v>3M DO BRASIL LTDA</v>
          </cell>
          <cell r="F2193">
            <v>20007</v>
          </cell>
          <cell r="G2193" t="str">
            <v xml:space="preserve">DISCOS / LIXAS / ABRASIVOS </v>
          </cell>
        </row>
        <row r="2194">
          <cell r="A2194">
            <v>23404</v>
          </cell>
          <cell r="B2194" t="str">
            <v>CORREIA SCOTCH BRITE GROSSA 13X457MM</v>
          </cell>
          <cell r="C2194" t="str">
            <v>.</v>
          </cell>
          <cell r="E2194" t="str">
            <v>3M DO BRASIL LTDA</v>
          </cell>
          <cell r="F2194">
            <v>1013</v>
          </cell>
          <cell r="G2194" t="str">
            <v>...........</v>
          </cell>
        </row>
        <row r="2195">
          <cell r="A2195">
            <v>23576</v>
          </cell>
          <cell r="B2195" t="str">
            <v>CORRETIVO LIQUIDO 18ML</v>
          </cell>
          <cell r="C2195" t="str">
            <v>UTILER</v>
          </cell>
          <cell r="E2195" t="str">
            <v>DJF Comercial de Papelaria Ltda. - ME</v>
          </cell>
          <cell r="F2195">
            <v>999999</v>
          </cell>
          <cell r="G2195" t="str">
            <v>GRUPO CONVERSAO</v>
          </cell>
        </row>
        <row r="2196">
          <cell r="A2196">
            <v>21085</v>
          </cell>
          <cell r="B2196" t="str">
            <v>CORTE DIAMANTE 3,78ML AUTOAMERICA</v>
          </cell>
          <cell r="C2196" t="str">
            <v>.</v>
          </cell>
          <cell r="E2196" t="str">
            <v>AUTOAMERICA IMP.EXP. DE PROD. AUTO. LTDA</v>
          </cell>
          <cell r="F2196">
            <v>999999</v>
          </cell>
          <cell r="G2196" t="str">
            <v>GRUPO CONVERSAO</v>
          </cell>
        </row>
        <row r="2197">
          <cell r="A2197">
            <v>21175</v>
          </cell>
          <cell r="B2197" t="str">
            <v>CORTE DIAMANTE 473ML AUTOAMERICA</v>
          </cell>
          <cell r="C2197" t="str">
            <v>.</v>
          </cell>
          <cell r="E2197" t="str">
            <v>AUTOAMERICA IMP.EXP. DE PROD. AUTO. LTDA</v>
          </cell>
          <cell r="F2197">
            <v>999999</v>
          </cell>
          <cell r="G2197" t="str">
            <v>GRUPO CONVERSAO</v>
          </cell>
        </row>
        <row r="2198">
          <cell r="A2198">
            <v>10358</v>
          </cell>
          <cell r="B2198" t="str">
            <v>CORTE DIAMANTE 473ML MEGUIARS</v>
          </cell>
          <cell r="C2198" t="str">
            <v>.</v>
          </cell>
          <cell r="E2198" t="str">
            <v>MAXI RUBBER INDUSTRIAS QUIMICAS LTDA</v>
          </cell>
          <cell r="F2198">
            <v>999999</v>
          </cell>
          <cell r="G2198" t="str">
            <v>GRUPO CONVERSAO</v>
          </cell>
        </row>
        <row r="2199">
          <cell r="A2199">
            <v>20078</v>
          </cell>
          <cell r="B2199" t="str">
            <v>COURO SHINE 300ML ORIGINAL SHINE</v>
          </cell>
          <cell r="C2199" t="str">
            <v>.</v>
          </cell>
          <cell r="E2199" t="str">
            <v>RENATO PARAISO MATTA - ME</v>
          </cell>
          <cell r="F2199">
            <v>999999</v>
          </cell>
          <cell r="G2199" t="str">
            <v>GRUPO CONVERSAO</v>
          </cell>
        </row>
        <row r="2200">
          <cell r="A2200">
            <v>85859</v>
          </cell>
          <cell r="B2200" t="str">
            <v>CR AGUARRAS INCOLOR 5L</v>
          </cell>
          <cell r="C2200" t="str">
            <v>CORAL</v>
          </cell>
          <cell r="E2200" t="str">
            <v>AKZO NOBEL LTDA DECOR</v>
          </cell>
          <cell r="F2200">
            <v>30013</v>
          </cell>
          <cell r="G2200" t="str">
            <v>AGUARRAS</v>
          </cell>
        </row>
        <row r="2201">
          <cell r="A2201">
            <v>85860</v>
          </cell>
          <cell r="B2201" t="str">
            <v>CR AGUARRAS INCOLOR 900ML</v>
          </cell>
          <cell r="C2201" t="str">
            <v>CORAL</v>
          </cell>
          <cell r="E2201" t="str">
            <v>AKZO NOBEL LTDA DECOR</v>
          </cell>
          <cell r="F2201">
            <v>30013</v>
          </cell>
          <cell r="G2201" t="str">
            <v>AGUARRAS</v>
          </cell>
        </row>
        <row r="2202">
          <cell r="A2202">
            <v>86600</v>
          </cell>
          <cell r="B2202" t="str">
            <v>CR BEM ESTAR PROT ANTIMOSQUITO 3,6L</v>
          </cell>
          <cell r="C2202" t="str">
            <v>CORAL</v>
          </cell>
          <cell r="E2202" t="str">
            <v>AKZO NOBEL LTDA DECOR</v>
          </cell>
          <cell r="F2202">
            <v>30001</v>
          </cell>
          <cell r="G2202" t="str">
            <v>TINTA PAREDE</v>
          </cell>
        </row>
        <row r="2203">
          <cell r="A2203">
            <v>85876</v>
          </cell>
          <cell r="B2203" t="str">
            <v>CR BRILHO PARA TINTA INCOLOR 18L</v>
          </cell>
          <cell r="C2203" t="str">
            <v>CORAL</v>
          </cell>
          <cell r="E2203" t="str">
            <v>AKZO NOBEL LTDA DECOR</v>
          </cell>
          <cell r="F2203">
            <v>30002</v>
          </cell>
          <cell r="G2203" t="str">
            <v>IMPERMEABILIZANTES</v>
          </cell>
        </row>
        <row r="2204">
          <cell r="A2204">
            <v>85875</v>
          </cell>
          <cell r="B2204" t="str">
            <v>CR BRILHO PARA TINTA INCOLOR 3.6L</v>
          </cell>
          <cell r="C2204" t="str">
            <v>CORAL</v>
          </cell>
          <cell r="E2204" t="str">
            <v>AKZO NOBEL LTDA DECOR</v>
          </cell>
          <cell r="F2204">
            <v>30002</v>
          </cell>
          <cell r="G2204" t="str">
            <v>IMPERMEABILIZANTES</v>
          </cell>
        </row>
        <row r="2205">
          <cell r="A2205">
            <v>86827</v>
          </cell>
          <cell r="B2205" t="str">
            <v>CR CORAL MASTER AREIA 18L</v>
          </cell>
          <cell r="C2205" t="str">
            <v>CORAL</v>
          </cell>
          <cell r="E2205" t="str">
            <v>AKZO NOBEL LTDA DECOR</v>
          </cell>
          <cell r="F2205">
            <v>30001</v>
          </cell>
          <cell r="G2205" t="str">
            <v>TINTA PAREDE</v>
          </cell>
        </row>
        <row r="2206">
          <cell r="A2206">
            <v>86828</v>
          </cell>
          <cell r="B2206" t="str">
            <v>CR CORAL MASTER AREIA 3,6L</v>
          </cell>
          <cell r="C2206" t="str">
            <v>CORAL</v>
          </cell>
          <cell r="E2206" t="str">
            <v>AKZO NOBEL LTDA DECOR</v>
          </cell>
          <cell r="F2206">
            <v>30001</v>
          </cell>
          <cell r="G2206" t="str">
            <v>TINTA PAREDE</v>
          </cell>
        </row>
        <row r="2207">
          <cell r="A2207">
            <v>86835</v>
          </cell>
          <cell r="B2207" t="str">
            <v>CR CORAL MASTER BASE MF 0,8L</v>
          </cell>
          <cell r="C2207" t="str">
            <v>CORAL</v>
          </cell>
          <cell r="E2207" t="str">
            <v>AKZO NOBEL LTDA DECOR</v>
          </cell>
          <cell r="F2207">
            <v>30006</v>
          </cell>
          <cell r="G2207" t="str">
            <v>BASES IMOBILIÁRIAS</v>
          </cell>
        </row>
        <row r="2208">
          <cell r="A2208">
            <v>86836</v>
          </cell>
          <cell r="B2208" t="str">
            <v>CR CORAL MASTER BASE MF 16L</v>
          </cell>
          <cell r="C2208" t="str">
            <v>CORAL</v>
          </cell>
          <cell r="E2208" t="str">
            <v>AKZO NOBEL LTDA DECOR</v>
          </cell>
          <cell r="F2208">
            <v>30006</v>
          </cell>
          <cell r="G2208" t="str">
            <v>BASES IMOBILIÁRIAS</v>
          </cell>
        </row>
        <row r="2209">
          <cell r="A2209">
            <v>86834</v>
          </cell>
          <cell r="B2209" t="str">
            <v>CR CORAL MASTER BASE MF 3,2L</v>
          </cell>
          <cell r="C2209" t="str">
            <v>CORAL</v>
          </cell>
          <cell r="E2209" t="str">
            <v>AKZO NOBEL LTDA DECOR</v>
          </cell>
          <cell r="F2209">
            <v>30006</v>
          </cell>
          <cell r="G2209" t="str">
            <v>BASES IMOBILIÁRIAS</v>
          </cell>
        </row>
        <row r="2210">
          <cell r="A2210">
            <v>86831</v>
          </cell>
          <cell r="B2210" t="str">
            <v>CR CORAL MASTER BASE P 0,8L</v>
          </cell>
          <cell r="C2210" t="str">
            <v>CORAL</v>
          </cell>
          <cell r="E2210" t="str">
            <v>AKZO NOBEL LTDA DECOR</v>
          </cell>
          <cell r="F2210">
            <v>30006</v>
          </cell>
          <cell r="G2210" t="str">
            <v>BASES IMOBILIÁRIAS</v>
          </cell>
        </row>
        <row r="2211">
          <cell r="A2211">
            <v>86833</v>
          </cell>
          <cell r="B2211" t="str">
            <v>CR CORAL MASTER BASE P 16L</v>
          </cell>
          <cell r="C2211" t="str">
            <v>CORAL</v>
          </cell>
          <cell r="E2211" t="str">
            <v>AKZO NOBEL LTDA DECOR</v>
          </cell>
          <cell r="F2211">
            <v>30006</v>
          </cell>
          <cell r="G2211" t="str">
            <v>BASES IMOBILIÁRIAS</v>
          </cell>
        </row>
        <row r="2212">
          <cell r="A2212">
            <v>86832</v>
          </cell>
          <cell r="B2212" t="str">
            <v>CR CORAL MASTER BASE P 3,2L</v>
          </cell>
          <cell r="C2212" t="str">
            <v>CORAL</v>
          </cell>
          <cell r="E2212" t="str">
            <v>AKZO NOBEL LTDA DECOR</v>
          </cell>
          <cell r="F2212">
            <v>30006</v>
          </cell>
          <cell r="G2212" t="str">
            <v>BASES IMOBILIÁRIAS</v>
          </cell>
        </row>
        <row r="2213">
          <cell r="A2213">
            <v>86837</v>
          </cell>
          <cell r="B2213" t="str">
            <v>CR CORAL MASTER BASE T 0,8L</v>
          </cell>
          <cell r="C2213" t="str">
            <v>CORAL</v>
          </cell>
          <cell r="E2213" t="str">
            <v>AKZO NOBEL LTDA DECOR</v>
          </cell>
          <cell r="F2213">
            <v>30006</v>
          </cell>
          <cell r="G2213" t="str">
            <v>BASES IMOBILIÁRIAS</v>
          </cell>
        </row>
        <row r="2214">
          <cell r="A2214">
            <v>86839</v>
          </cell>
          <cell r="B2214" t="str">
            <v>CR CORAL MASTER BASE T 16L</v>
          </cell>
          <cell r="C2214" t="str">
            <v>CORAL</v>
          </cell>
          <cell r="E2214" t="str">
            <v>AKZO NOBEL LTDA DECOR</v>
          </cell>
          <cell r="F2214">
            <v>30006</v>
          </cell>
          <cell r="G2214" t="str">
            <v>BASES IMOBILIÁRIAS</v>
          </cell>
        </row>
        <row r="2215">
          <cell r="A2215">
            <v>86838</v>
          </cell>
          <cell r="B2215" t="str">
            <v>CR CORAL MASTER BASE T 3,2L</v>
          </cell>
          <cell r="C2215" t="str">
            <v>CORAL</v>
          </cell>
          <cell r="E2215" t="str">
            <v>AKZO NOBEL LTDA DECOR</v>
          </cell>
          <cell r="F2215">
            <v>30006</v>
          </cell>
          <cell r="G2215" t="str">
            <v>BASES IMOBILIÁRIAS</v>
          </cell>
        </row>
        <row r="2216">
          <cell r="A2216">
            <v>86819</v>
          </cell>
          <cell r="B2216" t="str">
            <v>CR CORAL MASTER BRANCO 0,9L</v>
          </cell>
          <cell r="C2216" t="str">
            <v>CORAL</v>
          </cell>
          <cell r="E2216" t="str">
            <v>AKZO NOBEL LTDA DECOR</v>
          </cell>
          <cell r="F2216">
            <v>30001</v>
          </cell>
          <cell r="G2216" t="str">
            <v>TINTA PAREDE</v>
          </cell>
        </row>
        <row r="2217">
          <cell r="A2217">
            <v>86821</v>
          </cell>
          <cell r="B2217" t="str">
            <v>CR CORAL MASTER BRANCO 18L</v>
          </cell>
          <cell r="C2217" t="str">
            <v>CORAL</v>
          </cell>
          <cell r="E2217" t="str">
            <v>AKZO NOBEL LTDA DECOR</v>
          </cell>
          <cell r="F2217">
            <v>30001</v>
          </cell>
          <cell r="G2217" t="str">
            <v>TINTA PAREDE</v>
          </cell>
        </row>
        <row r="2218">
          <cell r="A2218">
            <v>86822</v>
          </cell>
          <cell r="B2218" t="str">
            <v>CR CORAL MASTER BRANCO BALDE 20L</v>
          </cell>
          <cell r="C2218" t="str">
            <v>CORAL</v>
          </cell>
          <cell r="E2218" t="str">
            <v>AKZO NOBEL LTDA DECOR</v>
          </cell>
          <cell r="F2218">
            <v>30001</v>
          </cell>
          <cell r="G2218" t="str">
            <v>TINTA PAREDE</v>
          </cell>
        </row>
        <row r="2219">
          <cell r="A2219">
            <v>86823</v>
          </cell>
          <cell r="B2219" t="str">
            <v>CR CORAL MASTER BRANCO GELO 18L</v>
          </cell>
          <cell r="C2219" t="str">
            <v>CORAL</v>
          </cell>
          <cell r="E2219" t="str">
            <v>AKZO NOBEL LTDA DECOR</v>
          </cell>
          <cell r="F2219">
            <v>30001</v>
          </cell>
          <cell r="G2219" t="str">
            <v>TINTA PAREDE</v>
          </cell>
        </row>
        <row r="2220">
          <cell r="A2220">
            <v>86826</v>
          </cell>
          <cell r="B2220" t="str">
            <v>CR CORAL MASTER BRANCO GELO 3,6L</v>
          </cell>
          <cell r="C2220" t="str">
            <v>CORAL</v>
          </cell>
          <cell r="E2220" t="str">
            <v>AKZO NOBEL LTDA DECOR</v>
          </cell>
          <cell r="F2220">
            <v>30001</v>
          </cell>
          <cell r="G2220" t="str">
            <v>TINTA PAREDE</v>
          </cell>
        </row>
        <row r="2221">
          <cell r="A2221">
            <v>86820</v>
          </cell>
          <cell r="B2221" t="str">
            <v>CR CORAL MASTER BRANCO GL 3,6L</v>
          </cell>
          <cell r="C2221" t="str">
            <v>CORAL</v>
          </cell>
          <cell r="E2221" t="str">
            <v>AKZO NOBEL LTDA DECOR</v>
          </cell>
          <cell r="F2221">
            <v>30001</v>
          </cell>
          <cell r="G2221" t="str">
            <v>TINTA PAREDE</v>
          </cell>
        </row>
        <row r="2222">
          <cell r="A2222">
            <v>86830</v>
          </cell>
          <cell r="B2222" t="str">
            <v>CR CORAL MASTER PALHA 18L</v>
          </cell>
          <cell r="C2222" t="str">
            <v>CORAL</v>
          </cell>
          <cell r="E2222" t="str">
            <v>AKZO NOBEL LTDA DECOR</v>
          </cell>
          <cell r="F2222">
            <v>30001</v>
          </cell>
          <cell r="G2222" t="str">
            <v>TINTA PAREDE</v>
          </cell>
        </row>
        <row r="2223">
          <cell r="A2223">
            <v>86829</v>
          </cell>
          <cell r="B2223" t="str">
            <v>CR CORAL MASTER PALHA 3,6L</v>
          </cell>
          <cell r="C2223" t="str">
            <v>CORAL</v>
          </cell>
          <cell r="E2223" t="str">
            <v>AKZO NOBEL LTDA DECOR</v>
          </cell>
          <cell r="F2223">
            <v>30001</v>
          </cell>
          <cell r="G2223" t="str">
            <v>TINTA PAREDE</v>
          </cell>
        </row>
        <row r="2224">
          <cell r="A2224">
            <v>86824</v>
          </cell>
          <cell r="B2224" t="str">
            <v>CR CORAL MASTER TUBARÃO BRANCO 18L</v>
          </cell>
          <cell r="C2224" t="str">
            <v>CORAL</v>
          </cell>
          <cell r="E2224" t="str">
            <v>AKZO NOBEL LTDA DECOR</v>
          </cell>
          <cell r="F2224">
            <v>30001</v>
          </cell>
          <cell r="G2224" t="str">
            <v>TINTA PAREDE</v>
          </cell>
        </row>
        <row r="2225">
          <cell r="A2225">
            <v>86825</v>
          </cell>
          <cell r="B2225" t="str">
            <v>CR CORAL MASTER TUBARÃO BRANCO 3,6L</v>
          </cell>
          <cell r="C2225" t="str">
            <v>CORAL</v>
          </cell>
          <cell r="E2225" t="str">
            <v>AKZO NOBEL LTDA DECOR</v>
          </cell>
          <cell r="F2225">
            <v>30001</v>
          </cell>
          <cell r="G2225" t="str">
            <v>TINTA PAREDE</v>
          </cell>
        </row>
        <row r="2226">
          <cell r="A2226">
            <v>86728</v>
          </cell>
          <cell r="B2226" t="str">
            <v>CR CORALAR ACR MAIS DES DIA NUBLADO 18L</v>
          </cell>
          <cell r="C2226" t="str">
            <v>CORAL</v>
          </cell>
          <cell r="E2226" t="str">
            <v>AKZO NOBEL LTDA DECOR</v>
          </cell>
          <cell r="F2226">
            <v>30001</v>
          </cell>
          <cell r="G2226" t="str">
            <v>TINTA PAREDE</v>
          </cell>
        </row>
        <row r="2227">
          <cell r="A2227">
            <v>86729</v>
          </cell>
          <cell r="B2227" t="str">
            <v>CR CORALAR ACR MAIS DES DIA NUBLADO 3.6L</v>
          </cell>
          <cell r="C2227" t="str">
            <v>CORAL</v>
          </cell>
          <cell r="E2227" t="str">
            <v>AKZO NOBEL LTDA DECOR</v>
          </cell>
          <cell r="F2227">
            <v>30001</v>
          </cell>
          <cell r="G2227" t="str">
            <v>TINTA PAREDE</v>
          </cell>
        </row>
        <row r="2228">
          <cell r="A2228">
            <v>86727</v>
          </cell>
          <cell r="B2228" t="str">
            <v>CR CORALAR ACR MAIS DES NE PAULISTA 18L</v>
          </cell>
          <cell r="C2228" t="str">
            <v>CORAL</v>
          </cell>
          <cell r="E2228" t="str">
            <v>AKZO NOBEL LTDA DECOR</v>
          </cell>
          <cell r="F2228">
            <v>30001</v>
          </cell>
          <cell r="G2228" t="str">
            <v>TINTA PAREDE</v>
          </cell>
        </row>
        <row r="2229">
          <cell r="A2229">
            <v>86726</v>
          </cell>
          <cell r="B2229" t="str">
            <v>CR CORALAR ACR MAIS DES NE PAULISTA 3.6L</v>
          </cell>
          <cell r="C2229" t="str">
            <v>CORAL</v>
          </cell>
          <cell r="E2229" t="str">
            <v>AKZO NOBEL LTDA DECOR</v>
          </cell>
          <cell r="F2229">
            <v>30001</v>
          </cell>
          <cell r="G2229" t="str">
            <v>TINTA PAREDE</v>
          </cell>
        </row>
        <row r="2230">
          <cell r="A2230">
            <v>86730</v>
          </cell>
          <cell r="B2230" t="str">
            <v>CR CORALAR ACR MAIS DES PEDRA PREC 18L</v>
          </cell>
          <cell r="C2230" t="str">
            <v>CORAL</v>
          </cell>
          <cell r="E2230" t="str">
            <v>AKZO NOBEL LTDA DECOR</v>
          </cell>
          <cell r="F2230">
            <v>30001</v>
          </cell>
          <cell r="G2230" t="str">
            <v>TINTA PAREDE</v>
          </cell>
        </row>
        <row r="2231">
          <cell r="A2231">
            <v>86731</v>
          </cell>
          <cell r="B2231" t="str">
            <v>CR CORALAR ACR MAIS DES PEDRA PREC 3.6L</v>
          </cell>
          <cell r="C2231" t="str">
            <v>CORAL</v>
          </cell>
          <cell r="E2231" t="str">
            <v>AKZO NOBEL LTDA DECOR</v>
          </cell>
          <cell r="F2231">
            <v>30001</v>
          </cell>
          <cell r="G2231" t="str">
            <v>TINTA PAREDE</v>
          </cell>
        </row>
        <row r="2232">
          <cell r="A2232">
            <v>86247</v>
          </cell>
          <cell r="B2232" t="str">
            <v>CR CORALAR ACR MAIS RES AREIA 18L</v>
          </cell>
          <cell r="C2232" t="str">
            <v>CORAL</v>
          </cell>
          <cell r="E2232" t="str">
            <v>AKZO NOBEL LTDA DECOR</v>
          </cell>
          <cell r="F2232">
            <v>30001</v>
          </cell>
          <cell r="G2232" t="str">
            <v>TINTA PAREDE</v>
          </cell>
        </row>
        <row r="2233">
          <cell r="A2233">
            <v>86248</v>
          </cell>
          <cell r="B2233" t="str">
            <v>CR CORALAR ACR MAIS RES AREIA 3,6L</v>
          </cell>
          <cell r="C2233" t="str">
            <v>CORAL</v>
          </cell>
          <cell r="E2233" t="str">
            <v>AKZO NOBEL LTDA DECOR</v>
          </cell>
          <cell r="F2233">
            <v>30001</v>
          </cell>
          <cell r="G2233" t="str">
            <v>TINTA PAREDE</v>
          </cell>
        </row>
        <row r="2234">
          <cell r="A2234">
            <v>86734</v>
          </cell>
          <cell r="B2234" t="str">
            <v>CR CORALAR ACR MAIS RES BRANCO 15L</v>
          </cell>
          <cell r="C2234" t="str">
            <v>CORAL</v>
          </cell>
          <cell r="E2234" t="str">
            <v>AKZO NOBEL LTDA DECOR</v>
          </cell>
          <cell r="F2234">
            <v>30001</v>
          </cell>
          <cell r="G2234" t="str">
            <v>TINTA PAREDE</v>
          </cell>
        </row>
        <row r="2235">
          <cell r="A2235">
            <v>86239</v>
          </cell>
          <cell r="B2235" t="str">
            <v>CR CORALAR ACR MAIS RES CAMURCA 18L</v>
          </cell>
          <cell r="C2235" t="str">
            <v>CORAL</v>
          </cell>
          <cell r="E2235" t="str">
            <v>AKZO NOBEL LTDA DECOR</v>
          </cell>
          <cell r="F2235">
            <v>30001</v>
          </cell>
          <cell r="G2235" t="str">
            <v>TINTA PAREDE</v>
          </cell>
        </row>
        <row r="2236">
          <cell r="A2236">
            <v>86249</v>
          </cell>
          <cell r="B2236" t="str">
            <v>CR CORALAR ACR MAIS RES CAMURCA 3,6L</v>
          </cell>
          <cell r="C2236" t="str">
            <v>CORAL</v>
          </cell>
          <cell r="E2236" t="str">
            <v>AKZO NOBEL LTDA DECOR</v>
          </cell>
          <cell r="F2236">
            <v>30001</v>
          </cell>
          <cell r="G2236" t="str">
            <v>TINTA PAREDE</v>
          </cell>
        </row>
        <row r="2237">
          <cell r="A2237">
            <v>86725</v>
          </cell>
          <cell r="B2237" t="str">
            <v>CR CORALAR ACR MAIS RES DIA NUBLADO 18L</v>
          </cell>
          <cell r="C2237" t="str">
            <v>CORAL</v>
          </cell>
          <cell r="E2237" t="str">
            <v>AKZO NOBEL LTDA DECOR</v>
          </cell>
          <cell r="F2237">
            <v>30001</v>
          </cell>
          <cell r="G2237" t="str">
            <v>TINTA PAREDE</v>
          </cell>
        </row>
        <row r="2238">
          <cell r="A2238">
            <v>86724</v>
          </cell>
          <cell r="B2238" t="str">
            <v>CR CORALAR ACR MAIS RES DIA NUBLADO 3.6L</v>
          </cell>
          <cell r="C2238" t="str">
            <v>CORAL</v>
          </cell>
          <cell r="E2238" t="str">
            <v>AKZO NOBEL LTDA DECOR</v>
          </cell>
          <cell r="F2238">
            <v>30001</v>
          </cell>
          <cell r="G2238" t="str">
            <v>TINTA PAREDE</v>
          </cell>
        </row>
        <row r="2239">
          <cell r="A2239">
            <v>86245</v>
          </cell>
          <cell r="B2239" t="str">
            <v>CR CORALAR ACR MAIS RES LA MARACATU 18L</v>
          </cell>
          <cell r="C2239" t="str">
            <v>CORAL</v>
          </cell>
          <cell r="E2239" t="str">
            <v>AKZO NOBEL LTDA DECOR</v>
          </cell>
          <cell r="F2239">
            <v>30001</v>
          </cell>
          <cell r="G2239" t="str">
            <v>TINTA PAREDE</v>
          </cell>
        </row>
        <row r="2240">
          <cell r="A2240">
            <v>86246</v>
          </cell>
          <cell r="B2240" t="str">
            <v>CR CORALAR ACR MAIS RES LA MARACATU 3,6L</v>
          </cell>
          <cell r="C2240" t="str">
            <v>CORAL</v>
          </cell>
          <cell r="E2240" t="str">
            <v>AKZO NOBEL LTDA DECOR</v>
          </cell>
          <cell r="F2240">
            <v>30001</v>
          </cell>
          <cell r="G2240" t="str">
            <v>TINTA PAREDE</v>
          </cell>
        </row>
        <row r="2241">
          <cell r="A2241">
            <v>86173</v>
          </cell>
          <cell r="B2241" t="str">
            <v>CR CORALAR ACR MAIS RES MARFIM 3,6L</v>
          </cell>
          <cell r="C2241" t="str">
            <v>CORAL</v>
          </cell>
          <cell r="E2241" t="str">
            <v>AKZO NOBEL LTDA DECOR</v>
          </cell>
          <cell r="F2241">
            <v>30001</v>
          </cell>
          <cell r="G2241" t="str">
            <v>TINTA PAREDE</v>
          </cell>
        </row>
        <row r="2242">
          <cell r="A2242">
            <v>86240</v>
          </cell>
          <cell r="B2242" t="str">
            <v>CR CORALAR ACR MAIS RES OCEANO 18L</v>
          </cell>
          <cell r="C2242" t="str">
            <v>CORAL</v>
          </cell>
          <cell r="E2242" t="str">
            <v>AKZO NOBEL LTDA DECOR</v>
          </cell>
          <cell r="F2242">
            <v>30001</v>
          </cell>
          <cell r="G2242" t="str">
            <v>TINTA PAREDE</v>
          </cell>
        </row>
        <row r="2243">
          <cell r="A2243">
            <v>86243</v>
          </cell>
          <cell r="B2243" t="str">
            <v>CR CORALAR ACR MAIS RES OCEANO 3,6L</v>
          </cell>
          <cell r="C2243" t="str">
            <v>CORAL</v>
          </cell>
          <cell r="E2243" t="str">
            <v>AKZO NOBEL LTDA DECOR</v>
          </cell>
          <cell r="F2243">
            <v>30001</v>
          </cell>
          <cell r="G2243" t="str">
            <v>TINTA PAREDE</v>
          </cell>
        </row>
        <row r="2244">
          <cell r="A2244">
            <v>86241</v>
          </cell>
          <cell r="B2244" t="str">
            <v>CR CORALAR ACR MAIS RES PALHA 18L</v>
          </cell>
          <cell r="C2244" t="str">
            <v>CORAL</v>
          </cell>
          <cell r="E2244" t="str">
            <v>AKZO NOBEL LTDA DECOR</v>
          </cell>
          <cell r="F2244">
            <v>30001</v>
          </cell>
          <cell r="G2244" t="str">
            <v>TINTA PAREDE</v>
          </cell>
        </row>
        <row r="2245">
          <cell r="A2245">
            <v>86242</v>
          </cell>
          <cell r="B2245" t="str">
            <v>CR CORALAR ACR MAIS RES PALHA 3,6L</v>
          </cell>
          <cell r="C2245" t="str">
            <v>CORAL</v>
          </cell>
          <cell r="E2245" t="str">
            <v>AKZO NOBEL LTDA DECOR</v>
          </cell>
          <cell r="F2245">
            <v>30001</v>
          </cell>
          <cell r="G2245" t="str">
            <v>TINTA PAREDE</v>
          </cell>
        </row>
        <row r="2246">
          <cell r="A2246">
            <v>86722</v>
          </cell>
          <cell r="B2246" t="str">
            <v>CR CORALAR ACR MAIS RES PEDRA PREC 18L</v>
          </cell>
          <cell r="C2246" t="str">
            <v>CORAL</v>
          </cell>
          <cell r="E2246" t="str">
            <v>AKZO NOBEL LTDA DECOR</v>
          </cell>
          <cell r="F2246">
            <v>30001</v>
          </cell>
          <cell r="G2246" t="str">
            <v>TINTA PAREDE</v>
          </cell>
        </row>
        <row r="2247">
          <cell r="A2247">
            <v>86723</v>
          </cell>
          <cell r="B2247" t="str">
            <v>CR CORALAR ACR MAIS RES PEDRA PREC 3.6L</v>
          </cell>
          <cell r="C2247" t="str">
            <v>CORAL</v>
          </cell>
          <cell r="E2247" t="str">
            <v>AKZO NOBEL LTDA DECOR</v>
          </cell>
          <cell r="F2247">
            <v>30001</v>
          </cell>
          <cell r="G2247" t="str">
            <v>TINTA PAREDE</v>
          </cell>
        </row>
        <row r="2248">
          <cell r="A2248">
            <v>86721</v>
          </cell>
          <cell r="B2248" t="str">
            <v>CR CORALAR ACR MAIS RES PEROLA 18L</v>
          </cell>
          <cell r="C2248" t="str">
            <v>CORAL</v>
          </cell>
          <cell r="E2248" t="str">
            <v>AKZO NOBEL LTDA DECOR</v>
          </cell>
          <cell r="F2248">
            <v>30001</v>
          </cell>
          <cell r="G2248" t="str">
            <v>TINTA PAREDE</v>
          </cell>
        </row>
        <row r="2249">
          <cell r="A2249">
            <v>86733</v>
          </cell>
          <cell r="B2249" t="str">
            <v>CR CORALAR ACR MAIS RES PEROLA 3.6L</v>
          </cell>
          <cell r="C2249" t="str">
            <v>CORAL</v>
          </cell>
          <cell r="E2249" t="str">
            <v>AKZO NOBEL LTDA DECOR</v>
          </cell>
          <cell r="F2249">
            <v>30001</v>
          </cell>
          <cell r="G2249" t="str">
            <v>TINTA PAREDE</v>
          </cell>
        </row>
        <row r="2250">
          <cell r="A2250">
            <v>85797</v>
          </cell>
          <cell r="B2250" t="str">
            <v>CR CORALAR ACRILICO CROMO SUAVE GL 3,6L</v>
          </cell>
          <cell r="C2250" t="str">
            <v>CORAL</v>
          </cell>
          <cell r="E2250" t="str">
            <v>AKZO NOBEL LTDA DECOR</v>
          </cell>
          <cell r="F2250">
            <v>30001</v>
          </cell>
          <cell r="G2250" t="str">
            <v>TINTA PAREDE</v>
          </cell>
        </row>
        <row r="2251">
          <cell r="A2251">
            <v>85770</v>
          </cell>
          <cell r="B2251" t="str">
            <v>CR CORALAR ACRILICO MAIS BRILHO E PROTEÇÃO BASE PM GL 3,2L</v>
          </cell>
          <cell r="C2251" t="str">
            <v>CORAL</v>
          </cell>
          <cell r="E2251" t="str">
            <v>AKZO NOBEL LTDA DECOR</v>
          </cell>
          <cell r="F2251">
            <v>30006</v>
          </cell>
          <cell r="G2251" t="str">
            <v>BASES IMOBILIÁRIAS</v>
          </cell>
        </row>
        <row r="2252">
          <cell r="A2252">
            <v>85771</v>
          </cell>
          <cell r="B2252" t="str">
            <v>CR CORALAR ACRILICO MAIS BRILHO E PROTEÇÃO BASE PM LATA 16L</v>
          </cell>
          <cell r="C2252" t="str">
            <v>CORAL</v>
          </cell>
          <cell r="E2252" t="str">
            <v>AKZO NOBEL LTDA DECOR</v>
          </cell>
          <cell r="F2252">
            <v>30006</v>
          </cell>
          <cell r="G2252" t="str">
            <v>BASES IMOBILIÁRIAS</v>
          </cell>
        </row>
        <row r="2253">
          <cell r="A2253">
            <v>85768</v>
          </cell>
          <cell r="B2253" t="str">
            <v>CR CORALAR ACRILICO MAIS BRILHO E PROTEÇÃO BRANCO GL 3,6L</v>
          </cell>
          <cell r="C2253" t="str">
            <v>CORAL</v>
          </cell>
          <cell r="E2253" t="str">
            <v>AKZO NOBEL LTDA DECOR</v>
          </cell>
          <cell r="F2253">
            <v>30001</v>
          </cell>
          <cell r="G2253" t="str">
            <v>TINTA PAREDE</v>
          </cell>
        </row>
        <row r="2254">
          <cell r="A2254">
            <v>85769</v>
          </cell>
          <cell r="B2254" t="str">
            <v>CR CORALAR ACRILICO MAIS BRILHO E PROTEÇÃO BRANCO LATA 18L</v>
          </cell>
          <cell r="C2254" t="str">
            <v>CORAL</v>
          </cell>
          <cell r="E2254" t="str">
            <v>AKZO NOBEL LTDA DECOR</v>
          </cell>
          <cell r="F2254">
            <v>30001</v>
          </cell>
          <cell r="G2254" t="str">
            <v>TINTA PAREDE</v>
          </cell>
        </row>
        <row r="2255">
          <cell r="A2255">
            <v>85813</v>
          </cell>
          <cell r="B2255" t="str">
            <v>CR CORALAR ACRILICO MAIS DESEMPEMHO CONCRETO GL 3,6L</v>
          </cell>
          <cell r="C2255" t="str">
            <v>CORAL</v>
          </cell>
          <cell r="E2255" t="str">
            <v>AKZO NOBEL LTDA DECOR</v>
          </cell>
          <cell r="F2255">
            <v>30001</v>
          </cell>
          <cell r="G2255" t="str">
            <v>TINTA PAREDE</v>
          </cell>
        </row>
        <row r="2256">
          <cell r="A2256">
            <v>85800</v>
          </cell>
          <cell r="B2256" t="str">
            <v>CR CORALAR ACRILICO MAIS DESEMPENHO AMARELO CANARIO GL 3,6L</v>
          </cell>
          <cell r="C2256" t="str">
            <v>CORAL</v>
          </cell>
          <cell r="E2256" t="str">
            <v>AKZO NOBEL LTDA DECOR</v>
          </cell>
          <cell r="F2256">
            <v>30001</v>
          </cell>
          <cell r="G2256" t="str">
            <v>TINTA PAREDE</v>
          </cell>
        </row>
        <row r="2257">
          <cell r="A2257">
            <v>85801</v>
          </cell>
          <cell r="B2257" t="str">
            <v>CR CORALAR ACRILICO MAIS DESEMPENHO AMARELO CANARIO LATA 18L</v>
          </cell>
          <cell r="C2257" t="str">
            <v>CORAL</v>
          </cell>
          <cell r="E2257" t="str">
            <v>AKZO NOBEL LTDA DECOR</v>
          </cell>
          <cell r="F2257">
            <v>30001</v>
          </cell>
          <cell r="G2257" t="str">
            <v>TINTA PAREDE</v>
          </cell>
        </row>
        <row r="2258">
          <cell r="A2258">
            <v>85798</v>
          </cell>
          <cell r="B2258" t="str">
            <v>CR CORALAR ACRILICO MAIS DESEMPENHO AMARELO FREVO GL 3,6L</v>
          </cell>
          <cell r="C2258" t="str">
            <v>CORAL</v>
          </cell>
          <cell r="E2258" t="str">
            <v>AKZO NOBEL LTDA DECOR</v>
          </cell>
          <cell r="F2258">
            <v>30001</v>
          </cell>
          <cell r="G2258" t="str">
            <v>TINTA PAREDE</v>
          </cell>
        </row>
        <row r="2259">
          <cell r="A2259">
            <v>85799</v>
          </cell>
          <cell r="B2259" t="str">
            <v>CR CORALAR ACRILICO MAIS DESEMPENHO AMARELO FREVO LATA 18L</v>
          </cell>
          <cell r="C2259" t="str">
            <v>CORAL</v>
          </cell>
          <cell r="E2259" t="str">
            <v>AKZO NOBEL LTDA DECOR</v>
          </cell>
          <cell r="F2259">
            <v>30001</v>
          </cell>
          <cell r="G2259" t="str">
            <v>TINTA PAREDE</v>
          </cell>
        </row>
        <row r="2260">
          <cell r="A2260">
            <v>85821</v>
          </cell>
          <cell r="B2260" t="str">
            <v>CR CORALAR ACRILICO MAIS DESEMPENHO AREIA GL 3,6L</v>
          </cell>
          <cell r="C2260" t="str">
            <v>CORAL</v>
          </cell>
          <cell r="E2260" t="str">
            <v>AKZO NOBEL LTDA DECOR</v>
          </cell>
          <cell r="F2260">
            <v>30001</v>
          </cell>
          <cell r="G2260" t="str">
            <v>TINTA PAREDE</v>
          </cell>
        </row>
        <row r="2261">
          <cell r="A2261">
            <v>85822</v>
          </cell>
          <cell r="B2261" t="str">
            <v>CR CORALAR ACRILICO MAIS DESEMPENHO AREIA LATA 18L</v>
          </cell>
          <cell r="C2261" t="str">
            <v>CORAL</v>
          </cell>
          <cell r="E2261" t="str">
            <v>AKZO NOBEL LTDA DECOR</v>
          </cell>
          <cell r="F2261">
            <v>30001</v>
          </cell>
          <cell r="G2261" t="str">
            <v>TINTA PAREDE</v>
          </cell>
        </row>
        <row r="2262">
          <cell r="A2262">
            <v>85787</v>
          </cell>
          <cell r="B2262" t="str">
            <v>CR CORALAR ACRILICO MAIS DESEMPENHO AZUL ARPOADOR GL 3,6L</v>
          </cell>
          <cell r="C2262" t="str">
            <v>CORAL</v>
          </cell>
          <cell r="E2262" t="str">
            <v>AKZO NOBEL LTDA DECOR</v>
          </cell>
          <cell r="F2262">
            <v>30001</v>
          </cell>
          <cell r="G2262" t="str">
            <v>TINTA PAREDE</v>
          </cell>
        </row>
        <row r="2263">
          <cell r="A2263">
            <v>85788</v>
          </cell>
          <cell r="B2263" t="str">
            <v>CR CORALAR ACRILICO MAIS DESEMPENHO AZUL ARPOADOR LATA 18L</v>
          </cell>
          <cell r="C2263" t="str">
            <v>CORAL</v>
          </cell>
          <cell r="E2263" t="str">
            <v>AKZO NOBEL LTDA DECOR</v>
          </cell>
          <cell r="F2263">
            <v>30001</v>
          </cell>
          <cell r="G2263" t="str">
            <v>TINTA PAREDE</v>
          </cell>
        </row>
        <row r="2264">
          <cell r="A2264">
            <v>86740</v>
          </cell>
          <cell r="B2264" t="str">
            <v>CR CORALAR ACRILICO MAIS DESEMPENHO BRANCO BALDE 15L</v>
          </cell>
          <cell r="C2264" t="str">
            <v>CORAL</v>
          </cell>
          <cell r="E2264" t="str">
            <v>AKZO NOBEL LTDA DECOR</v>
          </cell>
          <cell r="F2264">
            <v>30001</v>
          </cell>
          <cell r="G2264" t="str">
            <v>TINTA PAREDE</v>
          </cell>
        </row>
        <row r="2265">
          <cell r="A2265">
            <v>86817</v>
          </cell>
          <cell r="B2265" t="str">
            <v>CR CORALAR ACRILICO MAIS DESEMPENHO BRANCO BALDE 20L</v>
          </cell>
          <cell r="C2265" t="str">
            <v>CORAL</v>
          </cell>
          <cell r="E2265" t="str">
            <v>AKZO NOBEL LTDA DECOR</v>
          </cell>
          <cell r="F2265">
            <v>30001</v>
          </cell>
          <cell r="G2265" t="str">
            <v>TINTA PAREDE</v>
          </cell>
        </row>
        <row r="2266">
          <cell r="A2266">
            <v>86737</v>
          </cell>
          <cell r="B2266" t="str">
            <v>CR CORALAR ACRILICO MAIS DESEMPENHO BRANCO GELO BALDE 20L</v>
          </cell>
          <cell r="C2266" t="str">
            <v>CORAL</v>
          </cell>
          <cell r="E2266" t="str">
            <v>AKZO NOBEL LTDA DECOR</v>
          </cell>
          <cell r="F2266">
            <v>30001</v>
          </cell>
          <cell r="G2266" t="str">
            <v>TINTA PAREDE</v>
          </cell>
        </row>
        <row r="2267">
          <cell r="A2267">
            <v>85781</v>
          </cell>
          <cell r="B2267" t="str">
            <v>CR CORALAR ACRILICO MAIS DESEMPENHO BRANCO GELO GL 3,6L</v>
          </cell>
          <cell r="C2267" t="str">
            <v>CORAL</v>
          </cell>
          <cell r="E2267" t="str">
            <v>AKZO NOBEL LTDA DECOR</v>
          </cell>
          <cell r="F2267">
            <v>30001</v>
          </cell>
          <cell r="G2267" t="str">
            <v>TINTA PAREDE</v>
          </cell>
        </row>
        <row r="2268">
          <cell r="A2268">
            <v>85782</v>
          </cell>
          <cell r="B2268" t="str">
            <v>CR CORALAR ACRILICO MAIS DESEMPENHO BRANCO GELO LATA 18L</v>
          </cell>
          <cell r="C2268" t="str">
            <v>CORAL</v>
          </cell>
          <cell r="E2268" t="str">
            <v>AKZO NOBEL LTDA DECOR</v>
          </cell>
          <cell r="F2268">
            <v>30001</v>
          </cell>
          <cell r="G2268" t="str">
            <v>TINTA PAREDE</v>
          </cell>
        </row>
        <row r="2269">
          <cell r="A2269">
            <v>85779</v>
          </cell>
          <cell r="B2269" t="str">
            <v>CR CORALAR ACRILICO MAIS DESEMPENHO BRANCO GL 3,6L</v>
          </cell>
          <cell r="C2269" t="str">
            <v>CORAL</v>
          </cell>
          <cell r="E2269" t="str">
            <v>AKZO NOBEL LTDA DECOR</v>
          </cell>
          <cell r="F2269">
            <v>30001</v>
          </cell>
          <cell r="G2269" t="str">
            <v>TINTA PAREDE</v>
          </cell>
        </row>
        <row r="2270">
          <cell r="A2270">
            <v>85780</v>
          </cell>
          <cell r="B2270" t="str">
            <v>CR CORALAR ACRILICO MAIS DESEMPENHO BRANCO LATA 18L</v>
          </cell>
          <cell r="C2270" t="str">
            <v>CORAL</v>
          </cell>
          <cell r="E2270" t="str">
            <v>AKZO NOBEL LTDA DECOR</v>
          </cell>
          <cell r="F2270">
            <v>30001</v>
          </cell>
          <cell r="G2270" t="str">
            <v>TINTA PAREDE</v>
          </cell>
        </row>
        <row r="2271">
          <cell r="A2271">
            <v>85817</v>
          </cell>
          <cell r="B2271" t="str">
            <v>CR CORALAR ACRILICO MAIS DESEMPENHO CAMURCA GL 3,6L</v>
          </cell>
          <cell r="C2271" t="str">
            <v>CORAL</v>
          </cell>
          <cell r="E2271" t="str">
            <v>AKZO NOBEL LTDA DECOR</v>
          </cell>
          <cell r="F2271">
            <v>30001</v>
          </cell>
          <cell r="G2271" t="str">
            <v>TINTA PAREDE</v>
          </cell>
        </row>
        <row r="2272">
          <cell r="A2272">
            <v>85818</v>
          </cell>
          <cell r="B2272" t="str">
            <v>CR CORALAR ACRILICO MAIS DESEMPENHO CAMURCA LATA 18L</v>
          </cell>
          <cell r="C2272" t="str">
            <v>CORAL</v>
          </cell>
          <cell r="E2272" t="str">
            <v>AKZO NOBEL LTDA DECOR</v>
          </cell>
          <cell r="F2272">
            <v>30001</v>
          </cell>
          <cell r="G2272" t="str">
            <v>TINTA PAREDE</v>
          </cell>
        </row>
        <row r="2273">
          <cell r="A2273">
            <v>85814</v>
          </cell>
          <cell r="B2273" t="str">
            <v>CR CORALAR ACRILICO MAIS DESEMPENHO CONCRETO LATA 18L</v>
          </cell>
          <cell r="C2273" t="str">
            <v>CORAL</v>
          </cell>
          <cell r="E2273" t="str">
            <v>AKZO NOBEL LTDA DECOR</v>
          </cell>
          <cell r="F2273">
            <v>30001</v>
          </cell>
          <cell r="G2273" t="str">
            <v>TINTA PAREDE</v>
          </cell>
        </row>
        <row r="2274">
          <cell r="A2274">
            <v>85795</v>
          </cell>
          <cell r="B2274" t="str">
            <v>CR CORALAR ACRILICO MAIS DESEMPENHO LA MARACATU GL 3,6L</v>
          </cell>
          <cell r="C2274" t="str">
            <v>CORAL</v>
          </cell>
          <cell r="E2274" t="str">
            <v>AKZO NOBEL LTDA DECOR</v>
          </cell>
          <cell r="F2274">
            <v>30001</v>
          </cell>
          <cell r="G2274" t="str">
            <v>TINTA PAREDE</v>
          </cell>
        </row>
        <row r="2275">
          <cell r="A2275">
            <v>85796</v>
          </cell>
          <cell r="B2275" t="str">
            <v>CR CORALAR ACRILICO MAIS DESEMPENHO LA MARACATU LATA 18L</v>
          </cell>
          <cell r="C2275" t="str">
            <v>CORAL</v>
          </cell>
          <cell r="E2275" t="str">
            <v>AKZO NOBEL LTDA DECOR</v>
          </cell>
          <cell r="F2275">
            <v>30001</v>
          </cell>
          <cell r="G2275" t="str">
            <v>TINTA PAREDE</v>
          </cell>
        </row>
        <row r="2276">
          <cell r="A2276">
            <v>85785</v>
          </cell>
          <cell r="B2276" t="str">
            <v>CR CORALAR ACRILICO MAIS DESEMPENHO LUA SERTAO GL 3,6L</v>
          </cell>
          <cell r="C2276" t="str">
            <v>CORAL</v>
          </cell>
          <cell r="E2276" t="str">
            <v>AKZO NOBEL LTDA DECOR</v>
          </cell>
          <cell r="F2276">
            <v>30001</v>
          </cell>
          <cell r="G2276" t="str">
            <v>TINTA PAREDE</v>
          </cell>
        </row>
        <row r="2277">
          <cell r="A2277">
            <v>85786</v>
          </cell>
          <cell r="B2277" t="str">
            <v>CR CORALAR ACRILICO MAIS DESEMPENHO LUA SERTAO LATA 18L</v>
          </cell>
          <cell r="C2277" t="str">
            <v>CORAL</v>
          </cell>
          <cell r="E2277" t="str">
            <v>AKZO NOBEL LTDA DECOR</v>
          </cell>
          <cell r="F2277">
            <v>30001</v>
          </cell>
          <cell r="G2277" t="str">
            <v>TINTA PAREDE</v>
          </cell>
        </row>
        <row r="2278">
          <cell r="A2278">
            <v>85819</v>
          </cell>
          <cell r="B2278" t="str">
            <v>CR CORALAR ACRILICO MAIS DESEMPENHO MARFIM GL 3,6L</v>
          </cell>
          <cell r="C2278" t="str">
            <v>CORAL</v>
          </cell>
          <cell r="E2278" t="str">
            <v>AKZO NOBEL LTDA DECOR</v>
          </cell>
          <cell r="F2278">
            <v>30001</v>
          </cell>
          <cell r="G2278" t="str">
            <v>TINTA PAREDE</v>
          </cell>
        </row>
        <row r="2279">
          <cell r="A2279">
            <v>85820</v>
          </cell>
          <cell r="B2279" t="str">
            <v>CR CORALAR ACRILICO MAIS DESEMPENHO MARFIM LATA 18L</v>
          </cell>
          <cell r="C2279" t="str">
            <v>CORAL</v>
          </cell>
          <cell r="E2279" t="str">
            <v>AKZO NOBEL LTDA DECOR</v>
          </cell>
          <cell r="F2279">
            <v>30001</v>
          </cell>
          <cell r="G2279" t="str">
            <v>TINTA PAREDE</v>
          </cell>
        </row>
        <row r="2280">
          <cell r="A2280">
            <v>85789</v>
          </cell>
          <cell r="B2280" t="str">
            <v>CR CORALAR ACRILICO MAIS DESEMPENHO OCEANO GL 3,6L</v>
          </cell>
          <cell r="C2280" t="str">
            <v>CORAL</v>
          </cell>
          <cell r="E2280" t="str">
            <v>AKZO NOBEL LTDA DECOR</v>
          </cell>
          <cell r="F2280">
            <v>30001</v>
          </cell>
          <cell r="G2280" t="str">
            <v>TINTA PAREDE</v>
          </cell>
        </row>
        <row r="2281">
          <cell r="A2281">
            <v>85790</v>
          </cell>
          <cell r="B2281" t="str">
            <v>CR CORALAR ACRILICO MAIS DESEMPENHO OCEANO LATA 18L</v>
          </cell>
          <cell r="C2281" t="str">
            <v>CORAL</v>
          </cell>
          <cell r="E2281" t="str">
            <v>AKZO NOBEL LTDA DECOR</v>
          </cell>
          <cell r="F2281">
            <v>30001</v>
          </cell>
          <cell r="G2281" t="str">
            <v>TINTA PAREDE</v>
          </cell>
        </row>
        <row r="2282">
          <cell r="A2282">
            <v>85824</v>
          </cell>
          <cell r="B2282" t="str">
            <v>CR CORALAR ACRILICO MAIS DESEMPENHO PALHA GL 3,6L</v>
          </cell>
          <cell r="C2282" t="str">
            <v>CORAL</v>
          </cell>
          <cell r="E2282" t="str">
            <v>AKZO NOBEL LTDA DECOR</v>
          </cell>
          <cell r="F2282">
            <v>30001</v>
          </cell>
          <cell r="G2282" t="str">
            <v>TINTA PAREDE</v>
          </cell>
        </row>
        <row r="2283">
          <cell r="A2283">
            <v>85825</v>
          </cell>
          <cell r="B2283" t="str">
            <v>CR CORALAR ACRILICO MAIS DESEMPENHO PALHA LATA 18L</v>
          </cell>
          <cell r="C2283" t="str">
            <v>CORAL</v>
          </cell>
          <cell r="E2283" t="str">
            <v>AKZO NOBEL LTDA DECOR</v>
          </cell>
          <cell r="F2283">
            <v>30001</v>
          </cell>
          <cell r="G2283" t="str">
            <v>TINTA PAREDE</v>
          </cell>
        </row>
        <row r="2284">
          <cell r="A2284">
            <v>85791</v>
          </cell>
          <cell r="B2284" t="str">
            <v>CR CORALAR ACRILICO MAIS DESEMPENHO PAVAO GL 3,6L</v>
          </cell>
          <cell r="C2284" t="str">
            <v>CORAL</v>
          </cell>
          <cell r="E2284" t="str">
            <v>AKZO NOBEL LTDA DECOR</v>
          </cell>
          <cell r="F2284">
            <v>30001</v>
          </cell>
          <cell r="G2284" t="str">
            <v>TINTA PAREDE</v>
          </cell>
        </row>
        <row r="2285">
          <cell r="A2285">
            <v>85792</v>
          </cell>
          <cell r="B2285" t="str">
            <v>CR CORALAR ACRILICO MAIS DESEMPENHO PAVAO LATA 18L</v>
          </cell>
          <cell r="C2285" t="str">
            <v>CORAL</v>
          </cell>
          <cell r="E2285" t="str">
            <v>AKZO NOBEL LTDA DECOR</v>
          </cell>
          <cell r="F2285">
            <v>30001</v>
          </cell>
          <cell r="G2285" t="str">
            <v>TINTA PAREDE</v>
          </cell>
        </row>
        <row r="2286">
          <cell r="A2286">
            <v>85783</v>
          </cell>
          <cell r="B2286" t="str">
            <v>CR CORALAR ACRILICO MAIS DESEMPENHO PEROLA GL 3,6L</v>
          </cell>
          <cell r="C2286" t="str">
            <v>CORAL</v>
          </cell>
          <cell r="E2286" t="str">
            <v>AKZO NOBEL LTDA DECOR</v>
          </cell>
          <cell r="F2286">
            <v>30001</v>
          </cell>
          <cell r="G2286" t="str">
            <v>TINTA PAREDE</v>
          </cell>
        </row>
        <row r="2287">
          <cell r="A2287">
            <v>85784</v>
          </cell>
          <cell r="B2287" t="str">
            <v>CR CORALAR ACRILICO MAIS DESEMPENHO PEROLA LATA 18L</v>
          </cell>
          <cell r="C2287" t="str">
            <v>CORAL</v>
          </cell>
          <cell r="E2287" t="str">
            <v>AKZO NOBEL LTDA DECOR</v>
          </cell>
          <cell r="F2287">
            <v>30001</v>
          </cell>
          <cell r="G2287" t="str">
            <v>TINTA PAREDE</v>
          </cell>
        </row>
        <row r="2288">
          <cell r="A2288">
            <v>85815</v>
          </cell>
          <cell r="B2288" t="str">
            <v>CR CORALAR ACRILICO MAIS DESEMPENHO PESSEGO GL 3,6L</v>
          </cell>
          <cell r="C2288" t="str">
            <v>CORAL</v>
          </cell>
          <cell r="E2288" t="str">
            <v>AKZO NOBEL LTDA DECOR</v>
          </cell>
          <cell r="F2288">
            <v>30001</v>
          </cell>
          <cell r="G2288" t="str">
            <v>TINTA PAREDE</v>
          </cell>
        </row>
        <row r="2289">
          <cell r="A2289">
            <v>85816</v>
          </cell>
          <cell r="B2289" t="str">
            <v>CR CORALAR ACRILICO MAIS DESEMPENHO PESSEGO LATA 18L</v>
          </cell>
          <cell r="C2289" t="str">
            <v>CORAL</v>
          </cell>
          <cell r="E2289" t="str">
            <v>AKZO NOBEL LTDA DECOR</v>
          </cell>
          <cell r="F2289">
            <v>30001</v>
          </cell>
          <cell r="G2289" t="str">
            <v>TINTA PAREDE</v>
          </cell>
        </row>
        <row r="2290">
          <cell r="A2290">
            <v>85802</v>
          </cell>
          <cell r="B2290" t="str">
            <v>CR CORALAR ACRILICO MAIS DESEMPENHO REFRESCO GL 3,6L</v>
          </cell>
          <cell r="C2290" t="str">
            <v>CORAL</v>
          </cell>
          <cell r="E2290" t="str">
            <v>AKZO NOBEL LTDA DECOR</v>
          </cell>
          <cell r="F2290">
            <v>30001</v>
          </cell>
          <cell r="G2290" t="str">
            <v>TINTA PAREDE</v>
          </cell>
        </row>
        <row r="2291">
          <cell r="A2291">
            <v>85793</v>
          </cell>
          <cell r="B2291" t="str">
            <v>CR CORALAR ACRILICO MAIS DESEMPENHO RUBI GL 3,6L</v>
          </cell>
          <cell r="C2291" t="str">
            <v>CORAL</v>
          </cell>
          <cell r="E2291" t="str">
            <v>AKZO NOBEL LTDA DECOR</v>
          </cell>
          <cell r="F2291">
            <v>30001</v>
          </cell>
          <cell r="G2291" t="str">
            <v>TINTA PAREDE</v>
          </cell>
        </row>
        <row r="2292">
          <cell r="A2292">
            <v>85794</v>
          </cell>
          <cell r="B2292" t="str">
            <v>CR CORALAR ACRILICO MAIS DESEMPENHO RUBI LATA 18L</v>
          </cell>
          <cell r="C2292" t="str">
            <v>CORAL</v>
          </cell>
          <cell r="E2292" t="str">
            <v>AKZO NOBEL LTDA DECOR</v>
          </cell>
          <cell r="F2292">
            <v>30001</v>
          </cell>
          <cell r="G2292" t="str">
            <v>TINTA PAREDE</v>
          </cell>
        </row>
        <row r="2293">
          <cell r="A2293">
            <v>85807</v>
          </cell>
          <cell r="B2293" t="str">
            <v>CR CORALAR ACRILICO MAIS DESEMPENHO VERDE KIWI GL 3,6L</v>
          </cell>
          <cell r="C2293" t="str">
            <v>CORAL</v>
          </cell>
          <cell r="E2293" t="str">
            <v>AKZO NOBEL LTDA DECOR</v>
          </cell>
          <cell r="F2293">
            <v>30001</v>
          </cell>
          <cell r="G2293" t="str">
            <v>TINTA PAREDE</v>
          </cell>
        </row>
        <row r="2294">
          <cell r="A2294">
            <v>85808</v>
          </cell>
          <cell r="B2294" t="str">
            <v>CR CORALAR ACRILICO MAIS DESEMPENHO VERDE KIWI LATA 18L</v>
          </cell>
          <cell r="C2294" t="str">
            <v>CORAL</v>
          </cell>
          <cell r="E2294" t="str">
            <v>AKZO NOBEL LTDA DECOR</v>
          </cell>
          <cell r="F2294">
            <v>30001</v>
          </cell>
          <cell r="G2294" t="str">
            <v>TINTA PAREDE</v>
          </cell>
        </row>
        <row r="2295">
          <cell r="A2295">
            <v>85803</v>
          </cell>
          <cell r="B2295" t="str">
            <v>CR CORALAR ACRILICO MAIS DESEMPENHO VERDE LIMAO GL 3,6L</v>
          </cell>
          <cell r="C2295" t="str">
            <v>CORAL</v>
          </cell>
          <cell r="E2295" t="str">
            <v>AKZO NOBEL LTDA DECOR</v>
          </cell>
          <cell r="F2295">
            <v>30001</v>
          </cell>
          <cell r="G2295" t="str">
            <v>TINTA PAREDE</v>
          </cell>
        </row>
        <row r="2296">
          <cell r="A2296">
            <v>85804</v>
          </cell>
          <cell r="B2296" t="str">
            <v>CR CORALAR ACRILICO MAIS DESEMPENHO VERDE LIMAO LATA 18L</v>
          </cell>
          <cell r="C2296" t="str">
            <v>CORAL</v>
          </cell>
          <cell r="E2296" t="str">
            <v>AKZO NOBEL LTDA DECOR</v>
          </cell>
          <cell r="F2296">
            <v>30001</v>
          </cell>
          <cell r="G2296" t="str">
            <v>TINTA PAREDE</v>
          </cell>
        </row>
        <row r="2297">
          <cell r="A2297">
            <v>85811</v>
          </cell>
          <cell r="B2297" t="str">
            <v>CR CORALAR ACRILICO MAIS DESEMPENHO VERDE PISCINA GL 3,6L</v>
          </cell>
          <cell r="C2297" t="str">
            <v>CORAL</v>
          </cell>
          <cell r="E2297" t="str">
            <v>AKZO NOBEL LTDA DECOR</v>
          </cell>
          <cell r="F2297">
            <v>30001</v>
          </cell>
          <cell r="G2297" t="str">
            <v>TINTA PAREDE</v>
          </cell>
        </row>
        <row r="2298">
          <cell r="A2298">
            <v>85812</v>
          </cell>
          <cell r="B2298" t="str">
            <v>CR CORALAR ACRILICO MAIS DESEMPENHO VERDE PISCINA LATA 18L</v>
          </cell>
          <cell r="C2298" t="str">
            <v>CORAL</v>
          </cell>
          <cell r="E2298" t="str">
            <v>AKZO NOBEL LTDA DECOR</v>
          </cell>
          <cell r="F2298">
            <v>30001</v>
          </cell>
          <cell r="G2298" t="str">
            <v>TINTA PAREDE</v>
          </cell>
        </row>
        <row r="2299">
          <cell r="A2299">
            <v>85805</v>
          </cell>
          <cell r="B2299" t="str">
            <v>CR CORALAR ACRILICO MAIS DESEMPENHO VERDE TIMBALADA GL 3,6L</v>
          </cell>
          <cell r="C2299" t="str">
            <v>CORAL</v>
          </cell>
          <cell r="E2299" t="str">
            <v>AKZO NOBEL LTDA DECOR</v>
          </cell>
          <cell r="F2299">
            <v>30001</v>
          </cell>
          <cell r="G2299" t="str">
            <v>TINTA PAREDE</v>
          </cell>
        </row>
        <row r="2300">
          <cell r="A2300">
            <v>85806</v>
          </cell>
          <cell r="B2300" t="str">
            <v>CR CORALAR ACRILICO MAIS DESEMPENHO VERDE TIMBALADA LATA 18L</v>
          </cell>
          <cell r="C2300" t="str">
            <v>CORAL</v>
          </cell>
          <cell r="E2300" t="str">
            <v>AKZO NOBEL LTDA DECOR</v>
          </cell>
          <cell r="F2300">
            <v>30001</v>
          </cell>
          <cell r="G2300" t="str">
            <v>TINTA PAREDE</v>
          </cell>
        </row>
        <row r="2301">
          <cell r="A2301">
            <v>85809</v>
          </cell>
          <cell r="B2301" t="str">
            <v>CR CORALAR ACRILICO MAIS DESEMPENHO VERDE VALE GL 3,6L</v>
          </cell>
          <cell r="C2301" t="str">
            <v>CORAL</v>
          </cell>
          <cell r="E2301" t="str">
            <v>AKZO NOBEL LTDA DECOR</v>
          </cell>
          <cell r="F2301">
            <v>30001</v>
          </cell>
          <cell r="G2301" t="str">
            <v>TINTA PAREDE</v>
          </cell>
        </row>
        <row r="2302">
          <cell r="A2302">
            <v>85810</v>
          </cell>
          <cell r="B2302" t="str">
            <v>CR CORALAR ACRILICO MAIS DESEMPENHO VERDE VALE LATA 18L</v>
          </cell>
          <cell r="C2302" t="str">
            <v>CORAL</v>
          </cell>
          <cell r="E2302" t="str">
            <v>AKZO NOBEL LTDA DECOR</v>
          </cell>
          <cell r="F2302">
            <v>30001</v>
          </cell>
          <cell r="G2302" t="str">
            <v>TINTA PAREDE</v>
          </cell>
        </row>
        <row r="2303">
          <cell r="A2303">
            <v>86171</v>
          </cell>
          <cell r="B2303" t="str">
            <v>CR CORALAR ACRILICO MAIS RESISTENTE AMARELO FREVO GL 3,6L</v>
          </cell>
          <cell r="C2303" t="str">
            <v>CORAL</v>
          </cell>
          <cell r="E2303" t="str">
            <v>AKZO NOBEL LTDA DECOR</v>
          </cell>
          <cell r="F2303">
            <v>30001</v>
          </cell>
          <cell r="G2303" t="str">
            <v>TINTA PAREDE</v>
          </cell>
        </row>
        <row r="2304">
          <cell r="A2304">
            <v>86169</v>
          </cell>
          <cell r="B2304" t="str">
            <v>CR CORALAR ACRILICO MAIS RESISTENTE AMARELO FREVO LATA 18L</v>
          </cell>
          <cell r="C2304" t="str">
            <v>CORAL</v>
          </cell>
          <cell r="E2304" t="str">
            <v>AKZO NOBEL LTDA DECOR</v>
          </cell>
          <cell r="F2304">
            <v>30001</v>
          </cell>
          <cell r="G2304" t="str">
            <v>TINTA PAREDE</v>
          </cell>
        </row>
        <row r="2305">
          <cell r="A2305">
            <v>86170</v>
          </cell>
          <cell r="B2305" t="str">
            <v>CR CORALAR ACRILICO MAIS RESISTENTE BRANCO GELO GL 3,6L</v>
          </cell>
          <cell r="C2305" t="str">
            <v>CORAL</v>
          </cell>
          <cell r="E2305" t="str">
            <v>AKZO NOBEL LTDA DECOR</v>
          </cell>
          <cell r="F2305">
            <v>30001</v>
          </cell>
          <cell r="G2305" t="str">
            <v>TINTA PAREDE</v>
          </cell>
        </row>
        <row r="2306">
          <cell r="A2306">
            <v>86168</v>
          </cell>
          <cell r="B2306" t="str">
            <v>CR CORALAR ACRILICO MAIS RESISTENTE BRANCO GELO LATA 18L</v>
          </cell>
          <cell r="C2306" t="str">
            <v>CORAL</v>
          </cell>
          <cell r="E2306" t="str">
            <v>AKZO NOBEL LTDA DECOR</v>
          </cell>
          <cell r="F2306">
            <v>30001</v>
          </cell>
          <cell r="G2306" t="str">
            <v>TINTA PAREDE</v>
          </cell>
        </row>
        <row r="2307">
          <cell r="A2307">
            <v>86175</v>
          </cell>
          <cell r="B2307" t="str">
            <v>CR CORALAR ACRILICO MAIS RESISTENTE BRANCO GL 3,6L</v>
          </cell>
          <cell r="C2307" t="str">
            <v>CORAL</v>
          </cell>
          <cell r="E2307" t="str">
            <v>AKZO NOBEL LTDA DECOR</v>
          </cell>
          <cell r="F2307">
            <v>30001</v>
          </cell>
          <cell r="G2307" t="str">
            <v>TINTA PAREDE</v>
          </cell>
        </row>
        <row r="2308">
          <cell r="A2308">
            <v>86174</v>
          </cell>
          <cell r="B2308" t="str">
            <v>CR CORALAR ACRILICO MAIS RESISTENTE BRANCO LATA 18L</v>
          </cell>
          <cell r="C2308" t="str">
            <v>CORAL</v>
          </cell>
          <cell r="E2308" t="str">
            <v>AKZO NOBEL LTDA DECOR</v>
          </cell>
          <cell r="F2308">
            <v>30001</v>
          </cell>
          <cell r="G2308" t="str">
            <v>TINTA PAREDE</v>
          </cell>
        </row>
        <row r="2309">
          <cell r="A2309">
            <v>86172</v>
          </cell>
          <cell r="B2309" t="str">
            <v>CR CORALAR ACRILICO MAIS RESISTENTE MARFIM LATA 18L</v>
          </cell>
          <cell r="C2309" t="str">
            <v>CORAL</v>
          </cell>
          <cell r="E2309" t="str">
            <v>AKZO NOBEL LTDA DECOR</v>
          </cell>
          <cell r="F2309">
            <v>30001</v>
          </cell>
          <cell r="G2309" t="str">
            <v>TINTA PAREDE</v>
          </cell>
        </row>
        <row r="2310">
          <cell r="A2310">
            <v>85823</v>
          </cell>
          <cell r="B2310" t="str">
            <v>CR CORALAR ACRILICO MANGABA LATA 18L</v>
          </cell>
          <cell r="C2310" t="str">
            <v>CORAL</v>
          </cell>
          <cell r="E2310" t="str">
            <v>AKZO NOBEL LTDA DECOR</v>
          </cell>
          <cell r="F2310">
            <v>30001</v>
          </cell>
          <cell r="G2310" t="str">
            <v>TINTA PAREDE</v>
          </cell>
        </row>
        <row r="2311">
          <cell r="A2311">
            <v>86244</v>
          </cell>
          <cell r="B2311" t="str">
            <v>CR CORALAR DUO FO VERDE LIMAO 3.6L</v>
          </cell>
          <cell r="C2311" t="str">
            <v>CORAL</v>
          </cell>
          <cell r="E2311" t="str">
            <v>AKZO NOBEL LTDA DECOR</v>
          </cell>
          <cell r="F2311">
            <v>30001</v>
          </cell>
          <cell r="G2311" t="str">
            <v>TINTA PAREDE</v>
          </cell>
        </row>
        <row r="2312">
          <cell r="A2312">
            <v>86250</v>
          </cell>
          <cell r="B2312" t="str">
            <v>CR CORALAR DUO FO VERDE VALE 3.6L</v>
          </cell>
          <cell r="C2312" t="str">
            <v>CORAL</v>
          </cell>
          <cell r="E2312" t="str">
            <v>AKZO NOBEL LTDA DECOR</v>
          </cell>
          <cell r="F2312">
            <v>30001</v>
          </cell>
          <cell r="G2312" t="str">
            <v>TINTA PAREDE</v>
          </cell>
        </row>
        <row r="2313">
          <cell r="A2313">
            <v>86034</v>
          </cell>
          <cell r="B2313" t="str">
            <v>CR CORALAR ESMALTE ACETINADO BRANCO 3,6L</v>
          </cell>
          <cell r="C2313" t="str">
            <v>CORAL</v>
          </cell>
          <cell r="E2313" t="str">
            <v>AKZO NOBEL LTDA DECOR</v>
          </cell>
          <cell r="F2313">
            <v>40001</v>
          </cell>
          <cell r="G2313" t="str">
            <v>ESMALTES</v>
          </cell>
        </row>
        <row r="2314">
          <cell r="A2314">
            <v>86035</v>
          </cell>
          <cell r="B2314" t="str">
            <v>CR CORALAR ESMALTE ACETINADO BRANCO 900ML</v>
          </cell>
          <cell r="C2314" t="str">
            <v>CORAL</v>
          </cell>
          <cell r="E2314" t="str">
            <v>AKZO NOBEL LTDA DECOR</v>
          </cell>
          <cell r="F2314">
            <v>40001</v>
          </cell>
          <cell r="G2314" t="str">
            <v>ESMALTES</v>
          </cell>
        </row>
        <row r="2315">
          <cell r="A2315">
            <v>86020</v>
          </cell>
          <cell r="B2315" t="str">
            <v>CR CORALAR ESMALTE BRILHO AMARELO 3,6L</v>
          </cell>
          <cell r="C2315" t="str">
            <v>CORAL</v>
          </cell>
          <cell r="E2315" t="str">
            <v>AKZO NOBEL LTDA DECOR</v>
          </cell>
          <cell r="F2315">
            <v>40001</v>
          </cell>
          <cell r="G2315" t="str">
            <v>ESMALTES</v>
          </cell>
        </row>
        <row r="2316">
          <cell r="A2316">
            <v>86021</v>
          </cell>
          <cell r="B2316" t="str">
            <v>CR CORALAR ESMALTE BRILHO AMARELO 900ML</v>
          </cell>
          <cell r="C2316" t="str">
            <v>CORAL</v>
          </cell>
          <cell r="E2316" t="str">
            <v>AKZO NOBEL LTDA DECOR</v>
          </cell>
          <cell r="F2316">
            <v>40001</v>
          </cell>
          <cell r="G2316" t="str">
            <v>ESMALTES</v>
          </cell>
        </row>
        <row r="2317">
          <cell r="A2317">
            <v>86011</v>
          </cell>
          <cell r="B2317" t="str">
            <v>CR CORALAR ESMALTE BRILHO AZUL DEL REY 3,6L</v>
          </cell>
          <cell r="C2317" t="str">
            <v>CORAL</v>
          </cell>
          <cell r="E2317" t="str">
            <v>AKZO NOBEL LTDA DECOR</v>
          </cell>
          <cell r="F2317">
            <v>40001</v>
          </cell>
          <cell r="G2317" t="str">
            <v>ESMALTES</v>
          </cell>
        </row>
        <row r="2318">
          <cell r="A2318">
            <v>86012</v>
          </cell>
          <cell r="B2318" t="str">
            <v>CR CORALAR ESMALTE BRILHO AZUL DEL REY 900ML</v>
          </cell>
          <cell r="C2318" t="str">
            <v>CORAL</v>
          </cell>
          <cell r="E2318" t="str">
            <v>AKZO NOBEL LTDA DECOR</v>
          </cell>
          <cell r="F2318">
            <v>40001</v>
          </cell>
          <cell r="G2318" t="str">
            <v>ESMALTES</v>
          </cell>
        </row>
        <row r="2319">
          <cell r="A2319">
            <v>86013</v>
          </cell>
          <cell r="B2319" t="str">
            <v>CR CORALAR ESMALTE BRILHO AZUL FRANCA 3,6L</v>
          </cell>
          <cell r="C2319" t="str">
            <v>CORAL</v>
          </cell>
          <cell r="E2319" t="str">
            <v>AKZO NOBEL LTDA DECOR</v>
          </cell>
          <cell r="F2319">
            <v>40001</v>
          </cell>
          <cell r="G2319" t="str">
            <v>ESMALTES</v>
          </cell>
        </row>
        <row r="2320">
          <cell r="A2320">
            <v>86014</v>
          </cell>
          <cell r="B2320" t="str">
            <v>CR CORALAR ESMALTE BRILHO AZUL FRANCA 900ML</v>
          </cell>
          <cell r="C2320" t="str">
            <v>CORAL</v>
          </cell>
          <cell r="E2320" t="str">
            <v>AKZO NOBEL LTDA DECOR</v>
          </cell>
          <cell r="F2320">
            <v>40001</v>
          </cell>
          <cell r="G2320" t="str">
            <v>ESMALTES</v>
          </cell>
        </row>
        <row r="2321">
          <cell r="A2321">
            <v>86009</v>
          </cell>
          <cell r="B2321" t="str">
            <v>CR CORALAR ESMALTE BRILHO AZUL MAR 3,6L</v>
          </cell>
          <cell r="C2321" t="str">
            <v>CORAL</v>
          </cell>
          <cell r="E2321" t="str">
            <v>AKZO NOBEL LTDA DECOR</v>
          </cell>
          <cell r="F2321">
            <v>40001</v>
          </cell>
          <cell r="G2321" t="str">
            <v>ESMALTES</v>
          </cell>
        </row>
        <row r="2322">
          <cell r="A2322">
            <v>86010</v>
          </cell>
          <cell r="B2322" t="str">
            <v>CR CORALAR ESMALTE BRILHO AZUL MAR 900ML</v>
          </cell>
          <cell r="C2322" t="str">
            <v>CORAL</v>
          </cell>
          <cell r="E2322" t="str">
            <v>AKZO NOBEL LTDA DECOR</v>
          </cell>
          <cell r="F2322">
            <v>40001</v>
          </cell>
          <cell r="G2322" t="str">
            <v>ESMALTES</v>
          </cell>
        </row>
        <row r="2323">
          <cell r="A2323">
            <v>85997</v>
          </cell>
          <cell r="B2323" t="str">
            <v>CR CORALAR ESMALTE BRILHO BRANCO 3,6L</v>
          </cell>
          <cell r="C2323" t="str">
            <v>CORAL</v>
          </cell>
          <cell r="E2323" t="str">
            <v>AKZO NOBEL LTDA DECOR</v>
          </cell>
          <cell r="F2323">
            <v>40001</v>
          </cell>
          <cell r="G2323" t="str">
            <v>ESMALTES</v>
          </cell>
        </row>
        <row r="2324">
          <cell r="A2324">
            <v>85998</v>
          </cell>
          <cell r="B2324" t="str">
            <v>CR CORALAR ESMALTE BRILHO BRANCO 900ML</v>
          </cell>
          <cell r="C2324" t="str">
            <v>CORAL</v>
          </cell>
          <cell r="E2324" t="str">
            <v>AKZO NOBEL LTDA DECOR</v>
          </cell>
          <cell r="F2324">
            <v>40001</v>
          </cell>
          <cell r="G2324" t="str">
            <v>ESMALTES</v>
          </cell>
        </row>
        <row r="2325">
          <cell r="A2325">
            <v>85999</v>
          </cell>
          <cell r="B2325" t="str">
            <v>CR CORALAR ESMALTE BRILHO BRANCO GELO 3,6L</v>
          </cell>
          <cell r="C2325" t="str">
            <v>CORAL</v>
          </cell>
          <cell r="E2325" t="str">
            <v>AKZO NOBEL LTDA DECOR</v>
          </cell>
          <cell r="F2325">
            <v>40001</v>
          </cell>
          <cell r="G2325" t="str">
            <v>ESMALTES</v>
          </cell>
        </row>
        <row r="2326">
          <cell r="A2326">
            <v>86000</v>
          </cell>
          <cell r="B2326" t="str">
            <v>CR CORALAR ESMALTE BRILHO BRANCO GELO 900ML</v>
          </cell>
          <cell r="C2326" t="str">
            <v>CORAL</v>
          </cell>
          <cell r="E2326" t="str">
            <v>AKZO NOBEL LTDA DECOR</v>
          </cell>
          <cell r="F2326">
            <v>40001</v>
          </cell>
          <cell r="G2326" t="str">
            <v>ESMALTES</v>
          </cell>
        </row>
        <row r="2327">
          <cell r="A2327">
            <v>86007</v>
          </cell>
          <cell r="B2327" t="str">
            <v>CR CORALAR ESMALTE BRILHO CINZA ESCURO 3,6L</v>
          </cell>
          <cell r="C2327" t="str">
            <v>CORAL</v>
          </cell>
          <cell r="E2327" t="str">
            <v>AKZO NOBEL LTDA DECOR</v>
          </cell>
          <cell r="F2327">
            <v>40001</v>
          </cell>
          <cell r="G2327" t="str">
            <v>ESMALTES</v>
          </cell>
        </row>
        <row r="2328">
          <cell r="A2328">
            <v>86008</v>
          </cell>
          <cell r="B2328" t="str">
            <v>CR CORALAR ESMALTE BRILHO CINZA ESCURO 900ML</v>
          </cell>
          <cell r="C2328" t="str">
            <v>CORAL</v>
          </cell>
          <cell r="E2328" t="str">
            <v>AKZO NOBEL LTDA DECOR</v>
          </cell>
          <cell r="F2328">
            <v>40001</v>
          </cell>
          <cell r="G2328" t="str">
            <v>ESMALTES</v>
          </cell>
        </row>
        <row r="2329">
          <cell r="A2329">
            <v>86003</v>
          </cell>
          <cell r="B2329" t="str">
            <v>CR CORALAR ESMALTE BRILHO CINZA MEDIO 3,6L</v>
          </cell>
          <cell r="C2329" t="str">
            <v>CORAL</v>
          </cell>
          <cell r="E2329" t="str">
            <v>AKZO NOBEL LTDA DECOR</v>
          </cell>
          <cell r="F2329">
            <v>40001</v>
          </cell>
          <cell r="G2329" t="str">
            <v>ESMALTES</v>
          </cell>
        </row>
        <row r="2330">
          <cell r="A2330">
            <v>86004</v>
          </cell>
          <cell r="B2330" t="str">
            <v>CR CORALAR ESMALTE BRILHO CINZA MEDIO 900ML</v>
          </cell>
          <cell r="C2330" t="str">
            <v>CORAL</v>
          </cell>
          <cell r="E2330" t="str">
            <v>AKZO NOBEL LTDA DECOR</v>
          </cell>
          <cell r="F2330">
            <v>40001</v>
          </cell>
          <cell r="G2330" t="str">
            <v>ESMALTES</v>
          </cell>
        </row>
        <row r="2331">
          <cell r="A2331">
            <v>86028</v>
          </cell>
          <cell r="B2331" t="str">
            <v>CR CORALAR ESMALTE BRILHO COLORADO 3,6L</v>
          </cell>
          <cell r="C2331" t="str">
            <v>CORAL</v>
          </cell>
          <cell r="E2331" t="str">
            <v>AKZO NOBEL LTDA DECOR</v>
          </cell>
          <cell r="F2331">
            <v>40001</v>
          </cell>
          <cell r="G2331" t="str">
            <v>ESMALTES</v>
          </cell>
        </row>
        <row r="2332">
          <cell r="A2332">
            <v>86029</v>
          </cell>
          <cell r="B2332" t="str">
            <v>CR CORALAR ESMALTE BRILHO COLORADO 900ML</v>
          </cell>
          <cell r="C2332" t="str">
            <v>CORAL</v>
          </cell>
          <cell r="E2332" t="str">
            <v>AKZO NOBEL LTDA DECOR</v>
          </cell>
          <cell r="F2332">
            <v>40001</v>
          </cell>
          <cell r="G2332" t="str">
            <v>ESMALTES</v>
          </cell>
        </row>
        <row r="2333">
          <cell r="A2333">
            <v>86017</v>
          </cell>
          <cell r="B2333" t="str">
            <v>CR CORALAR ESMALTE BRILHO LARANJA 3,6L</v>
          </cell>
          <cell r="C2333" t="str">
            <v>CORAL</v>
          </cell>
          <cell r="E2333" t="str">
            <v>AKZO NOBEL LTDA DECOR</v>
          </cell>
          <cell r="F2333">
            <v>40001</v>
          </cell>
          <cell r="G2333" t="str">
            <v>ESMALTES</v>
          </cell>
        </row>
        <row r="2334">
          <cell r="A2334">
            <v>86026</v>
          </cell>
          <cell r="B2334" t="str">
            <v>CR CORALAR ESMALTE BRILHO MARFIM 3,6L</v>
          </cell>
          <cell r="C2334" t="str">
            <v>CORAL</v>
          </cell>
          <cell r="E2334" t="str">
            <v>AKZO NOBEL LTDA DECOR</v>
          </cell>
          <cell r="F2334">
            <v>40001</v>
          </cell>
          <cell r="G2334" t="str">
            <v>ESMALTES</v>
          </cell>
        </row>
        <row r="2335">
          <cell r="A2335">
            <v>86027</v>
          </cell>
          <cell r="B2335" t="str">
            <v>CR CORALAR ESMALTE BRILHO MARFIM 900ML</v>
          </cell>
          <cell r="C2335" t="str">
            <v>CORAL</v>
          </cell>
          <cell r="E2335" t="str">
            <v>AKZO NOBEL LTDA DECOR</v>
          </cell>
          <cell r="F2335">
            <v>40001</v>
          </cell>
          <cell r="G2335" t="str">
            <v>ESMALTES</v>
          </cell>
        </row>
        <row r="2336">
          <cell r="A2336">
            <v>86024</v>
          </cell>
          <cell r="B2336" t="str">
            <v>CR CORALAR ESMALTE BRILHO MARROM 3,6L</v>
          </cell>
          <cell r="C2336" t="str">
            <v>CORAL</v>
          </cell>
          <cell r="E2336" t="str">
            <v>AKZO NOBEL LTDA DECOR</v>
          </cell>
          <cell r="F2336">
            <v>40001</v>
          </cell>
          <cell r="G2336" t="str">
            <v>ESMALTES</v>
          </cell>
        </row>
        <row r="2337">
          <cell r="A2337">
            <v>86025</v>
          </cell>
          <cell r="B2337" t="str">
            <v>CR CORALAR ESMALTE BRILHO MARROM 900ML</v>
          </cell>
          <cell r="C2337" t="str">
            <v>CORAL</v>
          </cell>
          <cell r="E2337" t="str">
            <v>AKZO NOBEL LTDA DECOR</v>
          </cell>
          <cell r="F2337">
            <v>40001</v>
          </cell>
          <cell r="G2337" t="str">
            <v>ESMALTES</v>
          </cell>
        </row>
        <row r="2338">
          <cell r="A2338">
            <v>86032</v>
          </cell>
          <cell r="B2338" t="str">
            <v>CR CORALAR ESMALTE BRILHO MARROM CONHAQUE 3,6L</v>
          </cell>
          <cell r="C2338" t="str">
            <v>CORAL</v>
          </cell>
          <cell r="E2338" t="str">
            <v>AKZO NOBEL LTDA DECOR</v>
          </cell>
          <cell r="F2338">
            <v>40001</v>
          </cell>
          <cell r="G2338" t="str">
            <v>ESMALTES</v>
          </cell>
        </row>
        <row r="2339">
          <cell r="A2339">
            <v>86033</v>
          </cell>
          <cell r="B2339" t="str">
            <v>CR CORALAR ESMALTE BRILHO MARROM CONHAQUE 900ML</v>
          </cell>
          <cell r="C2339" t="str">
            <v>CORAL</v>
          </cell>
          <cell r="E2339" t="str">
            <v>AKZO NOBEL LTDA DECOR</v>
          </cell>
          <cell r="F2339">
            <v>40001</v>
          </cell>
          <cell r="G2339" t="str">
            <v>ESMALTES</v>
          </cell>
        </row>
        <row r="2340">
          <cell r="A2340">
            <v>86005</v>
          </cell>
          <cell r="B2340" t="str">
            <v>CR CORALAR ESMALTE BRILHO PLATINA 3,6L</v>
          </cell>
          <cell r="C2340" t="str">
            <v>CORAL</v>
          </cell>
          <cell r="E2340" t="str">
            <v>AKZO NOBEL LTDA DECOR</v>
          </cell>
          <cell r="F2340">
            <v>40001</v>
          </cell>
          <cell r="G2340" t="str">
            <v>ESMALTES</v>
          </cell>
        </row>
        <row r="2341">
          <cell r="A2341">
            <v>86006</v>
          </cell>
          <cell r="B2341" t="str">
            <v>CR CORALAR ESMALTE BRILHO PLATINA 900ML</v>
          </cell>
          <cell r="C2341" t="str">
            <v>CORAL</v>
          </cell>
          <cell r="E2341" t="str">
            <v>AKZO NOBEL LTDA DECOR</v>
          </cell>
          <cell r="F2341">
            <v>40001</v>
          </cell>
          <cell r="G2341" t="str">
            <v>ESMALTES</v>
          </cell>
        </row>
        <row r="2342">
          <cell r="A2342">
            <v>86001</v>
          </cell>
          <cell r="B2342" t="str">
            <v>CR CORALAR ESMALTE BRILHO PRETO 3,6L</v>
          </cell>
          <cell r="C2342" t="str">
            <v>CORAL</v>
          </cell>
          <cell r="E2342" t="str">
            <v>AKZO NOBEL LTDA DECOR</v>
          </cell>
          <cell r="F2342">
            <v>40001</v>
          </cell>
          <cell r="G2342" t="str">
            <v>ESMALTES</v>
          </cell>
        </row>
        <row r="2343">
          <cell r="A2343">
            <v>86002</v>
          </cell>
          <cell r="B2343" t="str">
            <v>CR CORALAR ESMALTE BRILHO PRETO 900ML</v>
          </cell>
          <cell r="C2343" t="str">
            <v>CORAL</v>
          </cell>
          <cell r="E2343" t="str">
            <v>AKZO NOBEL LTDA DECOR</v>
          </cell>
          <cell r="F2343">
            <v>40001</v>
          </cell>
          <cell r="G2343" t="str">
            <v>ESMALTES</v>
          </cell>
        </row>
        <row r="2344">
          <cell r="A2344">
            <v>86030</v>
          </cell>
          <cell r="B2344" t="str">
            <v>CR CORALAR ESMALTE BRILHO TABACO 3,6L</v>
          </cell>
          <cell r="C2344" t="str">
            <v>CORAL</v>
          </cell>
          <cell r="E2344" t="str">
            <v>AKZO NOBEL LTDA DECOR</v>
          </cell>
          <cell r="F2344">
            <v>40001</v>
          </cell>
          <cell r="G2344" t="str">
            <v>ESMALTES</v>
          </cell>
        </row>
        <row r="2345">
          <cell r="A2345">
            <v>86031</v>
          </cell>
          <cell r="B2345" t="str">
            <v>CR CORALAR ESMALTE BRILHO TABACO 900ML</v>
          </cell>
          <cell r="C2345" t="str">
            <v>CORAL</v>
          </cell>
          <cell r="E2345" t="str">
            <v>AKZO NOBEL LTDA DECOR</v>
          </cell>
          <cell r="F2345">
            <v>40001</v>
          </cell>
          <cell r="G2345" t="str">
            <v>ESMALTES</v>
          </cell>
        </row>
        <row r="2346">
          <cell r="A2346">
            <v>86022</v>
          </cell>
          <cell r="B2346" t="str">
            <v>CR CORALAR ESMALTE BRILHO VERDE FOLHA 3,6L</v>
          </cell>
          <cell r="C2346" t="str">
            <v>CORAL</v>
          </cell>
          <cell r="E2346" t="str">
            <v>AKZO NOBEL LTDA DECOR</v>
          </cell>
          <cell r="F2346">
            <v>40001</v>
          </cell>
          <cell r="G2346" t="str">
            <v>ESMALTES</v>
          </cell>
        </row>
        <row r="2347">
          <cell r="A2347">
            <v>86023</v>
          </cell>
          <cell r="B2347" t="str">
            <v>CR CORALAR ESMALTE BRILHO VERDE FOLHA 900ML</v>
          </cell>
          <cell r="C2347" t="str">
            <v>CORAL</v>
          </cell>
          <cell r="E2347" t="str">
            <v>AKZO NOBEL LTDA DECOR</v>
          </cell>
          <cell r="F2347">
            <v>40001</v>
          </cell>
          <cell r="G2347" t="str">
            <v>ESMALTES</v>
          </cell>
        </row>
        <row r="2348">
          <cell r="A2348">
            <v>86015</v>
          </cell>
          <cell r="B2348" t="str">
            <v>CR CORALAR ESMALTE BRILHO VERMELHO 3,6L</v>
          </cell>
          <cell r="C2348" t="str">
            <v>CORAL</v>
          </cell>
          <cell r="E2348" t="str">
            <v>AKZO NOBEL LTDA DECOR</v>
          </cell>
          <cell r="F2348">
            <v>40001</v>
          </cell>
          <cell r="G2348" t="str">
            <v>ESMALTES</v>
          </cell>
        </row>
        <row r="2349">
          <cell r="A2349">
            <v>86016</v>
          </cell>
          <cell r="B2349" t="str">
            <v>CR CORALAR ESMALTE BRILHO VERMELHO 900ML</v>
          </cell>
          <cell r="C2349" t="str">
            <v>CORAL</v>
          </cell>
          <cell r="E2349" t="str">
            <v>AKZO NOBEL LTDA DECOR</v>
          </cell>
          <cell r="F2349">
            <v>40001</v>
          </cell>
          <cell r="G2349" t="str">
            <v>ESMALTES</v>
          </cell>
        </row>
        <row r="2350">
          <cell r="A2350">
            <v>86018</v>
          </cell>
          <cell r="B2350" t="str">
            <v>CR CORALAR ESMALTE BRILHO VERMELHO GOYA 3,6L</v>
          </cell>
          <cell r="C2350" t="str">
            <v>CORAL</v>
          </cell>
          <cell r="E2350" t="str">
            <v>AKZO NOBEL LTDA DECOR</v>
          </cell>
          <cell r="F2350">
            <v>40001</v>
          </cell>
          <cell r="G2350" t="str">
            <v>ESMALTES</v>
          </cell>
        </row>
        <row r="2351">
          <cell r="A2351">
            <v>86019</v>
          </cell>
          <cell r="B2351" t="str">
            <v>CR CORALAR ESMALTE BRILHO VERMELHO GOYA 900ML</v>
          </cell>
          <cell r="C2351" t="str">
            <v>CORAL</v>
          </cell>
          <cell r="E2351" t="str">
            <v>AKZO NOBEL LTDA DECOR</v>
          </cell>
          <cell r="F2351">
            <v>40001</v>
          </cell>
          <cell r="G2351" t="str">
            <v>ESMALTES</v>
          </cell>
        </row>
        <row r="2352">
          <cell r="A2352">
            <v>86036</v>
          </cell>
          <cell r="B2352" t="str">
            <v>CR CORALAR ESMALTE FOSCO PRETO 3,6L</v>
          </cell>
          <cell r="C2352" t="str">
            <v>CORAL</v>
          </cell>
          <cell r="E2352" t="str">
            <v>AKZO NOBEL LTDA DECOR</v>
          </cell>
          <cell r="F2352">
            <v>40001</v>
          </cell>
          <cell r="G2352" t="str">
            <v>ESMALTES</v>
          </cell>
        </row>
        <row r="2353">
          <cell r="A2353">
            <v>86037</v>
          </cell>
          <cell r="B2353" t="str">
            <v>CR CORALAR ESMALTE FOSCO PRETO 900ML</v>
          </cell>
          <cell r="C2353" t="str">
            <v>CORAL</v>
          </cell>
          <cell r="E2353" t="str">
            <v>AKZO NOBEL LTDA DECOR</v>
          </cell>
          <cell r="F2353">
            <v>40001</v>
          </cell>
          <cell r="G2353" t="str">
            <v>ESMALTES</v>
          </cell>
        </row>
        <row r="2354">
          <cell r="A2354">
            <v>86720</v>
          </cell>
          <cell r="B2354" t="str">
            <v>CR CORALAR LAT MAIS ECO NE BRANCO GELO 15L</v>
          </cell>
          <cell r="C2354" t="str">
            <v>CORAL</v>
          </cell>
          <cell r="E2354" t="str">
            <v>AKZO NOBEL LTDA DECOR</v>
          </cell>
          <cell r="F2354">
            <v>30001</v>
          </cell>
          <cell r="G2354" t="str">
            <v>TINTA PAREDE</v>
          </cell>
        </row>
        <row r="2355">
          <cell r="A2355">
            <v>86732</v>
          </cell>
          <cell r="B2355" t="str">
            <v>CR CORALAR LAT MAIS ECO NEBLINA PAULISTA 18L</v>
          </cell>
          <cell r="C2355" t="str">
            <v>CORAL</v>
          </cell>
          <cell r="E2355" t="str">
            <v>AKZO NOBEL LTDA DECOR</v>
          </cell>
          <cell r="F2355">
            <v>30001</v>
          </cell>
          <cell r="G2355" t="str">
            <v>TINTA PAREDE</v>
          </cell>
        </row>
        <row r="2356">
          <cell r="A2356">
            <v>86719</v>
          </cell>
          <cell r="B2356" t="str">
            <v>CR CORALAR LAT MAIS ECO NEBLINA PAULISTA 3,6L</v>
          </cell>
          <cell r="C2356" t="str">
            <v>CORAL</v>
          </cell>
          <cell r="E2356" t="str">
            <v>AKZO NOBEL LTDA DECOR</v>
          </cell>
          <cell r="F2356">
            <v>30001</v>
          </cell>
          <cell r="G2356" t="str">
            <v>TINTA PAREDE</v>
          </cell>
        </row>
        <row r="2357">
          <cell r="A2357">
            <v>85762</v>
          </cell>
          <cell r="B2357" t="str">
            <v>CR CORALAR LATEX MAIS ECONOMICO AREIA DE COPACABANA GL 3,6L</v>
          </cell>
          <cell r="C2357" t="str">
            <v>CORAL</v>
          </cell>
          <cell r="E2357" t="str">
            <v>AKZO NOBEL LTDA DECOR</v>
          </cell>
          <cell r="F2357">
            <v>30001</v>
          </cell>
          <cell r="G2357" t="str">
            <v>TINTA PAREDE</v>
          </cell>
        </row>
        <row r="2358">
          <cell r="A2358">
            <v>85763</v>
          </cell>
          <cell r="B2358" t="str">
            <v>CR CORALAR LATEX MAIS ECONOMICO AREIA DE COPACABANA LATA 18L</v>
          </cell>
          <cell r="C2358" t="str">
            <v>CORAL</v>
          </cell>
          <cell r="E2358" t="str">
            <v>AKZO NOBEL LTDA DECOR</v>
          </cell>
          <cell r="F2358">
            <v>30001</v>
          </cell>
          <cell r="G2358" t="str">
            <v>TINTA PAREDE</v>
          </cell>
        </row>
        <row r="2359">
          <cell r="A2359">
            <v>86745</v>
          </cell>
          <cell r="B2359" t="str">
            <v>CR CORALAR LATEX MAIS ECONOMICO BRANCO BALDE 15L</v>
          </cell>
          <cell r="C2359" t="str">
            <v>CORAL</v>
          </cell>
          <cell r="E2359" t="str">
            <v>AKZO NOBEL LTDA DECOR</v>
          </cell>
          <cell r="F2359">
            <v>30001</v>
          </cell>
          <cell r="G2359" t="str">
            <v>TINTA PAREDE</v>
          </cell>
        </row>
        <row r="2360">
          <cell r="A2360">
            <v>85754</v>
          </cell>
          <cell r="B2360" t="str">
            <v>CR CORALAR LATEX MAIS ECONOMICO BRANCO GELO GL 3,6L</v>
          </cell>
          <cell r="C2360" t="str">
            <v>CORAL</v>
          </cell>
          <cell r="E2360" t="str">
            <v>AKZO NOBEL LTDA DECOR</v>
          </cell>
          <cell r="F2360">
            <v>30001</v>
          </cell>
          <cell r="G2360" t="str">
            <v>TINTA PAREDE</v>
          </cell>
        </row>
        <row r="2361">
          <cell r="A2361">
            <v>86166</v>
          </cell>
          <cell r="B2361" t="str">
            <v>CR CORALAR LATEX MAIS ECONOMICO BRANCO GELO GL 3,6L</v>
          </cell>
          <cell r="C2361" t="str">
            <v>CORAL</v>
          </cell>
          <cell r="E2361" t="str">
            <v>AKZO NOBEL LTDA DECOR</v>
          </cell>
          <cell r="F2361">
            <v>30001</v>
          </cell>
          <cell r="G2361" t="str">
            <v>TINTA PAREDE</v>
          </cell>
        </row>
        <row r="2362">
          <cell r="A2362">
            <v>85755</v>
          </cell>
          <cell r="B2362" t="str">
            <v>CR CORALAR LATEX MAIS ECONOMICO BRANCO GELO LATA 18L</v>
          </cell>
          <cell r="C2362" t="str">
            <v>CORAL</v>
          </cell>
          <cell r="E2362" t="str">
            <v>AKZO NOBEL LTDA DECOR</v>
          </cell>
          <cell r="F2362">
            <v>30001</v>
          </cell>
          <cell r="G2362" t="str">
            <v>TINTA PAREDE</v>
          </cell>
        </row>
        <row r="2363">
          <cell r="A2363">
            <v>85746</v>
          </cell>
          <cell r="B2363" t="str">
            <v>CR CORALAR LATEX MAIS ECONOMICO BRANCO GL 3,6L</v>
          </cell>
          <cell r="C2363" t="str">
            <v>CORAL</v>
          </cell>
          <cell r="E2363" t="str">
            <v>AKZO NOBEL LTDA DECOR</v>
          </cell>
          <cell r="F2363">
            <v>30001</v>
          </cell>
          <cell r="G2363" t="str">
            <v>TINTA PAREDE</v>
          </cell>
        </row>
        <row r="2364">
          <cell r="A2364">
            <v>85747</v>
          </cell>
          <cell r="B2364" t="str">
            <v>CR CORALAR LATEX MAIS ECONOMICO BRANCO LATA 18L</v>
          </cell>
          <cell r="C2364" t="str">
            <v>CORAL</v>
          </cell>
          <cell r="E2364" t="str">
            <v>AKZO NOBEL LTDA DECOR</v>
          </cell>
          <cell r="F2364">
            <v>30001</v>
          </cell>
          <cell r="G2364" t="str">
            <v>TINTA PAREDE</v>
          </cell>
        </row>
        <row r="2365">
          <cell r="A2365">
            <v>86165</v>
          </cell>
          <cell r="B2365" t="str">
            <v>CR CORALAR LATEX MAIS ECONOMICO BRANCO NEVE GL 3,6L</v>
          </cell>
          <cell r="C2365" t="str">
            <v>CORAL</v>
          </cell>
          <cell r="E2365" t="str">
            <v>AKZO NOBEL LTDA DECOR</v>
          </cell>
          <cell r="F2365">
            <v>30001</v>
          </cell>
          <cell r="G2365" t="str">
            <v>TINTA PAREDE</v>
          </cell>
        </row>
        <row r="2366">
          <cell r="A2366">
            <v>85748</v>
          </cell>
          <cell r="B2366" t="str">
            <v>CR CORALAR LATEX MAIS ECONOMICO PALHA DO SERTAO GL 3,6L</v>
          </cell>
          <cell r="C2366" t="str">
            <v>CORAL</v>
          </cell>
          <cell r="E2366" t="str">
            <v>AKZO NOBEL LTDA DECOR</v>
          </cell>
          <cell r="F2366">
            <v>30001</v>
          </cell>
          <cell r="G2366" t="str">
            <v>TINTA PAREDE</v>
          </cell>
        </row>
        <row r="2367">
          <cell r="A2367">
            <v>85749</v>
          </cell>
          <cell r="B2367" t="str">
            <v>CR CORALAR LATEX MAIS ECONOMICO PALHA DO SERTAO LATA 18L</v>
          </cell>
          <cell r="C2367" t="str">
            <v>CORAL</v>
          </cell>
          <cell r="E2367" t="str">
            <v>AKZO NOBEL LTDA DECOR</v>
          </cell>
          <cell r="F2367">
            <v>30001</v>
          </cell>
          <cell r="G2367" t="str">
            <v>TINTA PAREDE</v>
          </cell>
        </row>
        <row r="2368">
          <cell r="A2368">
            <v>86091</v>
          </cell>
          <cell r="B2368" t="str">
            <v>CR CORALIT ANTIFERRUGEM BR AZ REY 3.6L</v>
          </cell>
          <cell r="C2368" t="str">
            <v>CORAL</v>
          </cell>
          <cell r="E2368" t="str">
            <v>AKZO NOBEL LTDA DECOR</v>
          </cell>
          <cell r="F2368">
            <v>40001</v>
          </cell>
          <cell r="G2368" t="str">
            <v>ESMALTES</v>
          </cell>
        </row>
        <row r="2369">
          <cell r="A2369">
            <v>86092</v>
          </cell>
          <cell r="B2369" t="str">
            <v>CR CORALIT ANTIFERRUGEM BR AZ REY 900ML</v>
          </cell>
          <cell r="C2369" t="str">
            <v>CORAL</v>
          </cell>
          <cell r="E2369" t="str">
            <v>AKZO NOBEL LTDA DECOR</v>
          </cell>
          <cell r="F2369">
            <v>40001</v>
          </cell>
          <cell r="G2369" t="str">
            <v>ESMALTES</v>
          </cell>
        </row>
        <row r="2370">
          <cell r="A2370">
            <v>86085</v>
          </cell>
          <cell r="B2370" t="str">
            <v>CR CORALIT ANTIFERRUGEM BR BRANCO 3.6L</v>
          </cell>
          <cell r="C2370" t="str">
            <v>CORAL</v>
          </cell>
          <cell r="E2370" t="str">
            <v>AKZO NOBEL LTDA DECOR</v>
          </cell>
          <cell r="F2370">
            <v>40001</v>
          </cell>
          <cell r="G2370" t="str">
            <v>ESMALTES</v>
          </cell>
        </row>
        <row r="2371">
          <cell r="A2371">
            <v>86086</v>
          </cell>
          <cell r="B2371" t="str">
            <v>CR CORALIT ANTIFERRUGEM BR BRANCO 900ML</v>
          </cell>
          <cell r="C2371" t="str">
            <v>CORAL</v>
          </cell>
          <cell r="E2371" t="str">
            <v>AKZO NOBEL LTDA DECOR</v>
          </cell>
          <cell r="F2371">
            <v>40001</v>
          </cell>
          <cell r="G2371" t="str">
            <v>ESMALTES</v>
          </cell>
        </row>
        <row r="2372">
          <cell r="A2372">
            <v>86089</v>
          </cell>
          <cell r="B2372" t="str">
            <v>CR CORALIT ANTIFERRUGEM BR CINZA 3.6L</v>
          </cell>
          <cell r="C2372" t="str">
            <v>CORAL</v>
          </cell>
          <cell r="E2372" t="str">
            <v>AKZO NOBEL LTDA DECOR</v>
          </cell>
          <cell r="F2372">
            <v>40001</v>
          </cell>
          <cell r="G2372" t="str">
            <v>ESMALTES</v>
          </cell>
        </row>
        <row r="2373">
          <cell r="A2373">
            <v>86090</v>
          </cell>
          <cell r="B2373" t="str">
            <v>CR CORALIT ANTIFERRUGEM BR CINZA 900ML</v>
          </cell>
          <cell r="C2373" t="str">
            <v>CORAL</v>
          </cell>
          <cell r="E2373" t="str">
            <v>AKZO NOBEL LTDA DECOR</v>
          </cell>
          <cell r="F2373">
            <v>40001</v>
          </cell>
          <cell r="G2373" t="str">
            <v>ESMALTES</v>
          </cell>
        </row>
        <row r="2374">
          <cell r="A2374">
            <v>86538</v>
          </cell>
          <cell r="B2374" t="str">
            <v>CR CORALIT ANTIFERRUGEM BR PLATINA 3.6L</v>
          </cell>
          <cell r="C2374" t="str">
            <v>CORAL</v>
          </cell>
          <cell r="E2374" t="str">
            <v>AKZO NOBEL LTDA DECOR</v>
          </cell>
          <cell r="F2374">
            <v>40001</v>
          </cell>
          <cell r="G2374" t="str">
            <v>ESMALTES</v>
          </cell>
        </row>
        <row r="2375">
          <cell r="A2375">
            <v>86539</v>
          </cell>
          <cell r="B2375" t="str">
            <v>CR CORALIT ANTIFERRUGEM BR PLATINA 900ML</v>
          </cell>
          <cell r="C2375" t="str">
            <v>CORAL</v>
          </cell>
          <cell r="E2375" t="str">
            <v>AKZO NOBEL LTDA DECOR</v>
          </cell>
          <cell r="F2375">
            <v>40001</v>
          </cell>
          <cell r="G2375" t="str">
            <v>ESMALTES</v>
          </cell>
        </row>
        <row r="2376">
          <cell r="A2376">
            <v>86087</v>
          </cell>
          <cell r="B2376" t="str">
            <v>CR CORALIT ANTIFERRUGEM BR PRETO 3.6L</v>
          </cell>
          <cell r="C2376" t="str">
            <v>CORAL</v>
          </cell>
          <cell r="E2376" t="str">
            <v>AKZO NOBEL LTDA DECOR</v>
          </cell>
          <cell r="F2376">
            <v>40001</v>
          </cell>
          <cell r="G2376" t="str">
            <v>ESMALTES</v>
          </cell>
        </row>
        <row r="2377">
          <cell r="A2377">
            <v>86088</v>
          </cell>
          <cell r="B2377" t="str">
            <v>CR CORALIT ANTIFERRUGEM BR PRETO 900ML</v>
          </cell>
          <cell r="C2377" t="str">
            <v>CORAL</v>
          </cell>
          <cell r="E2377" t="str">
            <v>AKZO NOBEL LTDA DECOR</v>
          </cell>
          <cell r="F2377">
            <v>40001</v>
          </cell>
          <cell r="G2377" t="str">
            <v>ESMALTES</v>
          </cell>
        </row>
        <row r="2378">
          <cell r="A2378">
            <v>86536</v>
          </cell>
          <cell r="B2378" t="str">
            <v>CR CORALIT ANTIFERRUGEM BR TABACO 3.6L</v>
          </cell>
          <cell r="C2378" t="str">
            <v>CORAL</v>
          </cell>
          <cell r="E2378" t="str">
            <v>AKZO NOBEL LTDA DECOR</v>
          </cell>
          <cell r="F2378">
            <v>40001</v>
          </cell>
          <cell r="G2378" t="str">
            <v>ESMALTES</v>
          </cell>
        </row>
        <row r="2379">
          <cell r="A2379">
            <v>86537</v>
          </cell>
          <cell r="B2379" t="str">
            <v>CR CORALIT ANTIFERRUGEM BR TABACO 900ML</v>
          </cell>
          <cell r="C2379" t="str">
            <v>CORAL</v>
          </cell>
          <cell r="E2379" t="str">
            <v>AKZO NOBEL LTDA DECOR</v>
          </cell>
          <cell r="F2379">
            <v>40001</v>
          </cell>
          <cell r="G2379" t="str">
            <v>ESMALTES</v>
          </cell>
        </row>
        <row r="2380">
          <cell r="A2380">
            <v>86093</v>
          </cell>
          <cell r="B2380" t="str">
            <v>CR CORALIT FUN NIVELADOR BRANCO 3.6L</v>
          </cell>
          <cell r="C2380" t="str">
            <v>CORAL</v>
          </cell>
          <cell r="E2380" t="str">
            <v>AKZO NOBEL LTDA DECOR</v>
          </cell>
          <cell r="F2380">
            <v>40001</v>
          </cell>
          <cell r="G2380" t="str">
            <v>ESMALTES</v>
          </cell>
        </row>
        <row r="2381">
          <cell r="A2381">
            <v>86094</v>
          </cell>
          <cell r="B2381" t="str">
            <v>CR CORALIT FUN NIVELADOR BRANCO 900ML</v>
          </cell>
          <cell r="C2381" t="str">
            <v>CORAL</v>
          </cell>
          <cell r="E2381" t="str">
            <v>AKZO NOBEL LTDA DECOR</v>
          </cell>
          <cell r="F2381">
            <v>40001</v>
          </cell>
          <cell r="G2381" t="str">
            <v>ESMALTES</v>
          </cell>
        </row>
        <row r="2382">
          <cell r="A2382">
            <v>86163</v>
          </cell>
          <cell r="B2382" t="str">
            <v>CR CORALIT FUN PREPARADOR BAL 3.6L</v>
          </cell>
          <cell r="C2382" t="str">
            <v>CORAL</v>
          </cell>
          <cell r="E2382" t="str">
            <v>AKZO NOBEL LTDA DECOR</v>
          </cell>
          <cell r="F2382">
            <v>40001</v>
          </cell>
          <cell r="G2382" t="str">
            <v>ESMALTES</v>
          </cell>
        </row>
        <row r="2383">
          <cell r="A2383">
            <v>86164</v>
          </cell>
          <cell r="B2383" t="str">
            <v>CR CORALIT FUN PREPARADOR BAL 900ML</v>
          </cell>
          <cell r="C2383" t="str">
            <v>CORAL</v>
          </cell>
          <cell r="E2383" t="str">
            <v>AKZO NOBEL LTDA DECOR</v>
          </cell>
          <cell r="F2383">
            <v>40001</v>
          </cell>
          <cell r="G2383" t="str">
            <v>ESMALTES</v>
          </cell>
        </row>
        <row r="2384">
          <cell r="A2384">
            <v>85902</v>
          </cell>
          <cell r="B2384" t="str">
            <v>CR CORALIT FUNDO GALVANIZADO BRANCO 3,6L</v>
          </cell>
          <cell r="C2384" t="str">
            <v>CORAL</v>
          </cell>
          <cell r="E2384" t="str">
            <v>AKZO NOBEL LTDA DECOR</v>
          </cell>
          <cell r="F2384">
            <v>40001</v>
          </cell>
          <cell r="G2384" t="str">
            <v>ESMALTES</v>
          </cell>
        </row>
        <row r="2385">
          <cell r="A2385">
            <v>85903</v>
          </cell>
          <cell r="B2385" t="str">
            <v>CR CORALIT FUNDO GALVANIZADO BRANCO 900ML</v>
          </cell>
          <cell r="C2385" t="str">
            <v>CORAL</v>
          </cell>
          <cell r="E2385" t="str">
            <v>AKZO NOBEL LTDA DECOR</v>
          </cell>
          <cell r="F2385">
            <v>40001</v>
          </cell>
          <cell r="G2385" t="str">
            <v>ESMALTES</v>
          </cell>
        </row>
        <row r="2386">
          <cell r="A2386">
            <v>85900</v>
          </cell>
          <cell r="B2386" t="str">
            <v>CR CORALIT FUNDO ZARCAO PROFERRO 3,6L</v>
          </cell>
          <cell r="C2386" t="str">
            <v>CORAL</v>
          </cell>
          <cell r="E2386" t="str">
            <v>AKZO NOBEL LTDA DECOR</v>
          </cell>
          <cell r="F2386">
            <v>40001</v>
          </cell>
          <cell r="G2386" t="str">
            <v>ESMALTES</v>
          </cell>
        </row>
        <row r="2387">
          <cell r="A2387">
            <v>85901</v>
          </cell>
          <cell r="B2387" t="str">
            <v>CR CORALIT FUNDO ZARCAO PROFERRO 900ML</v>
          </cell>
          <cell r="C2387" t="str">
            <v>CORAL</v>
          </cell>
          <cell r="E2387" t="str">
            <v>AKZO NOBEL LTDA DECOR</v>
          </cell>
          <cell r="F2387">
            <v>40001</v>
          </cell>
          <cell r="G2387" t="str">
            <v>ESMALTES</v>
          </cell>
        </row>
        <row r="2388">
          <cell r="A2388">
            <v>86095</v>
          </cell>
          <cell r="B2388" t="str">
            <v>CR CORALIT MASSA MADEIRA 1.5KG</v>
          </cell>
          <cell r="C2388" t="str">
            <v>CORAL</v>
          </cell>
          <cell r="E2388" t="str">
            <v>AKZO NOBEL LTDA DECOR</v>
          </cell>
          <cell r="F2388">
            <v>50001</v>
          </cell>
          <cell r="G2388" t="str">
            <v>LINHA MOVELEIRA</v>
          </cell>
        </row>
        <row r="2389">
          <cell r="A2389">
            <v>86708</v>
          </cell>
          <cell r="B2389" t="str">
            <v>CR CORALIT MASSA P MADEIRA GL PLAS 5,7KG</v>
          </cell>
          <cell r="C2389" t="str">
            <v>CORAL</v>
          </cell>
          <cell r="E2389" t="str">
            <v>AKZO NOBEL LTDA DECOR</v>
          </cell>
          <cell r="F2389">
            <v>50001</v>
          </cell>
          <cell r="G2389" t="str">
            <v>LINHA MOVELEIRA</v>
          </cell>
        </row>
        <row r="2390">
          <cell r="A2390">
            <v>86701</v>
          </cell>
          <cell r="B2390" t="str">
            <v>CR CORALIT SEC RAPIDA AC BRANCO GELO 750ML</v>
          </cell>
          <cell r="C2390" t="str">
            <v>CORAL</v>
          </cell>
          <cell r="E2390" t="str">
            <v>AKZO NOBEL LTDA DECOR</v>
          </cell>
          <cell r="F2390">
            <v>40001</v>
          </cell>
          <cell r="G2390" t="str">
            <v>ESMALTES</v>
          </cell>
        </row>
        <row r="2391">
          <cell r="A2391">
            <v>86666</v>
          </cell>
          <cell r="B2391" t="str">
            <v>CR CORALIT SEC RAPIDA BR ALUMÍNIO 3.0L</v>
          </cell>
          <cell r="C2391" t="str">
            <v>CORAL</v>
          </cell>
          <cell r="E2391" t="str">
            <v>AKZO NOBEL LTDA DECOR</v>
          </cell>
          <cell r="F2391">
            <v>40001</v>
          </cell>
          <cell r="G2391" t="str">
            <v>ESMALTES</v>
          </cell>
        </row>
        <row r="2392">
          <cell r="A2392">
            <v>86665</v>
          </cell>
          <cell r="B2392" t="str">
            <v>CR CORALIT SEC RAPIDA BR ALUMÍNIO 750ML</v>
          </cell>
          <cell r="C2392" t="str">
            <v>CORAL</v>
          </cell>
          <cell r="E2392" t="str">
            <v>AKZO NOBEL LTDA DECOR</v>
          </cell>
          <cell r="F2392">
            <v>40001</v>
          </cell>
          <cell r="G2392" t="str">
            <v>ESMALTES</v>
          </cell>
        </row>
        <row r="2393">
          <cell r="A2393">
            <v>86673</v>
          </cell>
          <cell r="B2393" t="str">
            <v>CR CORALIT SEC RAPIDA BR AMAR TRATOR 3.0L</v>
          </cell>
          <cell r="C2393" t="str">
            <v>CORAL</v>
          </cell>
          <cell r="E2393" t="str">
            <v>AKZO NOBEL LTDA DECOR</v>
          </cell>
          <cell r="F2393">
            <v>40001</v>
          </cell>
          <cell r="G2393" t="str">
            <v>ESMALTES</v>
          </cell>
        </row>
        <row r="2394">
          <cell r="A2394">
            <v>86698</v>
          </cell>
          <cell r="B2394" t="str">
            <v>CR CORALIT SEC RAPIDA BR AMARELO 3.0L</v>
          </cell>
          <cell r="C2394" t="str">
            <v>CORAL</v>
          </cell>
          <cell r="E2394" t="str">
            <v>AKZO NOBEL LTDA DECOR</v>
          </cell>
          <cell r="F2394">
            <v>40001</v>
          </cell>
          <cell r="G2394" t="str">
            <v>ESMALTES</v>
          </cell>
        </row>
        <row r="2395">
          <cell r="A2395">
            <v>86699</v>
          </cell>
          <cell r="B2395" t="str">
            <v>CR CORALIT SEC RAPIDA BR AMARELO 750ML</v>
          </cell>
          <cell r="C2395" t="str">
            <v>CORAL</v>
          </cell>
          <cell r="E2395" t="str">
            <v>AKZO NOBEL LTDA DECOR</v>
          </cell>
          <cell r="F2395">
            <v>40001</v>
          </cell>
          <cell r="G2395" t="str">
            <v>ESMALTES</v>
          </cell>
        </row>
        <row r="2396">
          <cell r="A2396">
            <v>86669</v>
          </cell>
          <cell r="B2396" t="str">
            <v>CR CORALIT SEC RAPIDA BR AZUL DEL REY 3.0L</v>
          </cell>
          <cell r="C2396" t="str">
            <v>CORAL</v>
          </cell>
          <cell r="E2396" t="str">
            <v>AKZO NOBEL LTDA DECOR</v>
          </cell>
          <cell r="F2396">
            <v>40001</v>
          </cell>
          <cell r="G2396" t="str">
            <v>ESMALTES</v>
          </cell>
        </row>
        <row r="2397">
          <cell r="A2397">
            <v>86683</v>
          </cell>
          <cell r="B2397" t="str">
            <v>CR CORALIT SEC RAPIDA BR AZUL DEL REY 750ML</v>
          </cell>
          <cell r="C2397" t="str">
            <v>CORAL</v>
          </cell>
          <cell r="E2397" t="str">
            <v>AKZO NOBEL LTDA DECOR</v>
          </cell>
          <cell r="F2397">
            <v>40001</v>
          </cell>
          <cell r="G2397" t="str">
            <v>ESMALTES</v>
          </cell>
        </row>
        <row r="2398">
          <cell r="A2398">
            <v>86670</v>
          </cell>
          <cell r="B2398" t="str">
            <v>CR CORALIT SEC RAPIDA BR AZUL FRANÇA 3.0L</v>
          </cell>
          <cell r="C2398" t="str">
            <v>CORAL</v>
          </cell>
          <cell r="E2398" t="str">
            <v>AKZO NOBEL LTDA DECOR</v>
          </cell>
          <cell r="F2398">
            <v>40001</v>
          </cell>
          <cell r="G2398" t="str">
            <v>ESMALTES</v>
          </cell>
        </row>
        <row r="2399">
          <cell r="A2399">
            <v>86684</v>
          </cell>
          <cell r="B2399" t="str">
            <v>CR CORALIT SEC RAPIDA BR AZUL FRANÇA 750ML</v>
          </cell>
          <cell r="C2399" t="str">
            <v>CORAL</v>
          </cell>
          <cell r="E2399" t="str">
            <v>AKZO NOBEL LTDA DECOR</v>
          </cell>
          <cell r="F2399">
            <v>40001</v>
          </cell>
          <cell r="G2399" t="str">
            <v>ESMALTES</v>
          </cell>
        </row>
        <row r="2400">
          <cell r="A2400">
            <v>86685</v>
          </cell>
          <cell r="B2400" t="str">
            <v>CR CORALIT SEC RAPIDA BR AZUL MAR 3.0L</v>
          </cell>
          <cell r="C2400" t="str">
            <v>CORAL</v>
          </cell>
          <cell r="E2400" t="str">
            <v>AKZO NOBEL LTDA DECOR</v>
          </cell>
          <cell r="F2400">
            <v>40001</v>
          </cell>
          <cell r="G2400" t="str">
            <v>ESMALTES</v>
          </cell>
        </row>
        <row r="2401">
          <cell r="A2401">
            <v>86668</v>
          </cell>
          <cell r="B2401" t="str">
            <v>CR CORALIT SEC RAPIDA BR AZUL MAR 750ML</v>
          </cell>
          <cell r="C2401" t="str">
            <v>CORAL</v>
          </cell>
          <cell r="E2401" t="str">
            <v>AKZO NOBEL LTDA DECOR</v>
          </cell>
          <cell r="F2401">
            <v>40001</v>
          </cell>
          <cell r="G2401" t="str">
            <v>ESMALTES</v>
          </cell>
        </row>
        <row r="2402">
          <cell r="A2402">
            <v>86693</v>
          </cell>
          <cell r="B2402" t="str">
            <v>CR CORALIT SEC RAPIDA BR BRANCO 750ML</v>
          </cell>
          <cell r="C2402" t="str">
            <v>CORAL</v>
          </cell>
          <cell r="E2402" t="str">
            <v>AKZO NOBEL LTDA DECOR</v>
          </cell>
          <cell r="F2402">
            <v>40001</v>
          </cell>
          <cell r="G2402" t="str">
            <v>ESMALTES</v>
          </cell>
        </row>
        <row r="2403">
          <cell r="A2403">
            <v>86689</v>
          </cell>
          <cell r="B2403" t="str">
            <v>CR CORALIT SEC RAPIDA BR BRANCO GELO 3.0L</v>
          </cell>
          <cell r="C2403" t="str">
            <v>CORAL</v>
          </cell>
          <cell r="E2403" t="str">
            <v>AKZO NOBEL LTDA DECOR</v>
          </cell>
          <cell r="F2403">
            <v>40001</v>
          </cell>
          <cell r="G2403" t="str">
            <v>ESMALTES</v>
          </cell>
        </row>
        <row r="2404">
          <cell r="A2404">
            <v>86692</v>
          </cell>
          <cell r="B2404" t="str">
            <v>CR CORALIT SEC RAPIDA BR BRANCO GELO 750ML</v>
          </cell>
          <cell r="C2404" t="str">
            <v>CORAL</v>
          </cell>
          <cell r="E2404" t="str">
            <v>AKZO NOBEL LTDA DECOR</v>
          </cell>
          <cell r="F2404">
            <v>40001</v>
          </cell>
          <cell r="G2404" t="str">
            <v>ESMALTES</v>
          </cell>
        </row>
        <row r="2405">
          <cell r="A2405">
            <v>86694</v>
          </cell>
          <cell r="B2405" t="str">
            <v>CR CORALIT SEC RAPIDA BR CINZA ESCURO 3.0L</v>
          </cell>
          <cell r="C2405" t="str">
            <v>CORAL</v>
          </cell>
          <cell r="E2405" t="str">
            <v>AKZO NOBEL LTDA DECOR</v>
          </cell>
          <cell r="F2405">
            <v>40001</v>
          </cell>
          <cell r="G2405" t="str">
            <v>ESMALTES</v>
          </cell>
        </row>
        <row r="2406">
          <cell r="A2406">
            <v>86696</v>
          </cell>
          <cell r="B2406" t="str">
            <v>CR CORALIT SEC RAPIDA BR CINZA ESCURO 750ML</v>
          </cell>
          <cell r="C2406" t="str">
            <v>CORAL</v>
          </cell>
          <cell r="E2406" t="str">
            <v>AKZO NOBEL LTDA DECOR</v>
          </cell>
          <cell r="F2406">
            <v>40001</v>
          </cell>
          <cell r="G2406" t="str">
            <v>ESMALTES</v>
          </cell>
        </row>
        <row r="2407">
          <cell r="A2407">
            <v>86687</v>
          </cell>
          <cell r="B2407" t="str">
            <v>CR CORALIT SEC RAPIDA BR CINZA MÉDIO 3.0L</v>
          </cell>
          <cell r="C2407" t="str">
            <v>CORAL</v>
          </cell>
          <cell r="E2407" t="str">
            <v>AKZO NOBEL LTDA DECOR</v>
          </cell>
          <cell r="F2407">
            <v>40001</v>
          </cell>
          <cell r="G2407" t="str">
            <v>ESMALTES</v>
          </cell>
        </row>
        <row r="2408">
          <cell r="A2408">
            <v>86691</v>
          </cell>
          <cell r="B2408" t="str">
            <v>CR CORALIT SEC RAPIDA BR CINZA MÉDIO 750ML</v>
          </cell>
          <cell r="C2408" t="str">
            <v>CORAL</v>
          </cell>
          <cell r="E2408" t="str">
            <v>AKZO NOBEL LTDA DECOR</v>
          </cell>
          <cell r="F2408">
            <v>40001</v>
          </cell>
          <cell r="G2408" t="str">
            <v>ESMALTES</v>
          </cell>
        </row>
        <row r="2409">
          <cell r="A2409">
            <v>86676</v>
          </cell>
          <cell r="B2409" t="str">
            <v>CR CORALIT SEC RAPIDA BR COLORADO 3.0L</v>
          </cell>
          <cell r="C2409" t="str">
            <v>CORAL</v>
          </cell>
          <cell r="E2409" t="str">
            <v>AKZO NOBEL LTDA DECOR</v>
          </cell>
          <cell r="F2409">
            <v>40001</v>
          </cell>
          <cell r="G2409" t="str">
            <v>ESMALTES</v>
          </cell>
        </row>
        <row r="2410">
          <cell r="A2410">
            <v>86675</v>
          </cell>
          <cell r="B2410" t="str">
            <v>CR CORALIT SEC RAPIDA BR COLORADO 750ML</v>
          </cell>
          <cell r="C2410" t="str">
            <v>CORAL</v>
          </cell>
          <cell r="E2410" t="str">
            <v>AKZO NOBEL LTDA DECOR</v>
          </cell>
          <cell r="F2410">
            <v>40001</v>
          </cell>
          <cell r="G2410" t="str">
            <v>ESMALTES</v>
          </cell>
        </row>
        <row r="2411">
          <cell r="A2411">
            <v>86682</v>
          </cell>
          <cell r="B2411" t="str">
            <v>CR CORALIT SEC RAPIDA BR LARANJA 3.0L</v>
          </cell>
          <cell r="C2411" t="str">
            <v>CORAL</v>
          </cell>
          <cell r="E2411" t="str">
            <v>AKZO NOBEL LTDA DECOR</v>
          </cell>
          <cell r="F2411">
            <v>40001</v>
          </cell>
          <cell r="G2411" t="str">
            <v>ESMALTES</v>
          </cell>
        </row>
        <row r="2412">
          <cell r="A2412">
            <v>86702</v>
          </cell>
          <cell r="B2412" t="str">
            <v>CR CORALIT SEC RAPIDA BR LARANJA 750ML</v>
          </cell>
          <cell r="C2412" t="str">
            <v>CORAL</v>
          </cell>
          <cell r="E2412" t="str">
            <v>AKZO NOBEL LTDA DECOR</v>
          </cell>
          <cell r="F2412">
            <v>40001</v>
          </cell>
          <cell r="G2412" t="str">
            <v>ESMALTES</v>
          </cell>
        </row>
        <row r="2413">
          <cell r="A2413">
            <v>86678</v>
          </cell>
          <cell r="B2413" t="str">
            <v>CR CORALIT SEC RAPIDA BR MARFIM 3.0L</v>
          </cell>
          <cell r="C2413" t="str">
            <v>CORAL</v>
          </cell>
          <cell r="E2413" t="str">
            <v>AKZO NOBEL LTDA DECOR</v>
          </cell>
          <cell r="F2413">
            <v>40001</v>
          </cell>
          <cell r="G2413" t="str">
            <v>ESMALTES</v>
          </cell>
        </row>
        <row r="2414">
          <cell r="A2414">
            <v>86677</v>
          </cell>
          <cell r="B2414" t="str">
            <v>CR CORALIT SEC RAPIDA BR MARFIM 750ML</v>
          </cell>
          <cell r="C2414" t="str">
            <v>CORAL</v>
          </cell>
          <cell r="E2414" t="str">
            <v>AKZO NOBEL LTDA DECOR</v>
          </cell>
          <cell r="F2414">
            <v>40001</v>
          </cell>
          <cell r="G2414" t="str">
            <v>ESMALTES</v>
          </cell>
        </row>
        <row r="2415">
          <cell r="A2415">
            <v>86667</v>
          </cell>
          <cell r="B2415" t="str">
            <v>CR CORALIT SEC RAPIDA BR MARROM CONHAQUE 750ML</v>
          </cell>
          <cell r="C2415" t="str">
            <v>CORAL</v>
          </cell>
          <cell r="E2415" t="str">
            <v>AKZO NOBEL LTDA DECOR</v>
          </cell>
          <cell r="F2415">
            <v>40001</v>
          </cell>
          <cell r="G2415" t="str">
            <v>ESMALTES</v>
          </cell>
        </row>
        <row r="2416">
          <cell r="A2416">
            <v>86695</v>
          </cell>
          <cell r="B2416" t="str">
            <v>CR CORALIT SEC RAPIDA BR PLATINA 3.0L</v>
          </cell>
          <cell r="C2416" t="str">
            <v>CORAL</v>
          </cell>
          <cell r="E2416" t="str">
            <v>AKZO NOBEL LTDA DECOR</v>
          </cell>
          <cell r="F2416">
            <v>40001</v>
          </cell>
          <cell r="G2416" t="str">
            <v>ESMALTES</v>
          </cell>
        </row>
        <row r="2417">
          <cell r="A2417">
            <v>86690</v>
          </cell>
          <cell r="B2417" t="str">
            <v>CR CORALIT SEC RAPIDA BR PLATINA 750ML</v>
          </cell>
          <cell r="C2417" t="str">
            <v>CORAL</v>
          </cell>
          <cell r="E2417" t="str">
            <v>AKZO NOBEL LTDA DECOR</v>
          </cell>
          <cell r="F2417">
            <v>40001</v>
          </cell>
          <cell r="G2417" t="str">
            <v>ESMALTES</v>
          </cell>
        </row>
        <row r="2418">
          <cell r="A2418">
            <v>86686</v>
          </cell>
          <cell r="B2418" t="str">
            <v>CR CORALIT SEC RAPIDA BR PRETO 3.0L</v>
          </cell>
          <cell r="C2418" t="str">
            <v>CORAL</v>
          </cell>
          <cell r="E2418" t="str">
            <v>AKZO NOBEL LTDA DECOR</v>
          </cell>
          <cell r="F2418">
            <v>40001</v>
          </cell>
          <cell r="G2418" t="str">
            <v>ESMALTES</v>
          </cell>
        </row>
        <row r="2419">
          <cell r="A2419">
            <v>86688</v>
          </cell>
          <cell r="B2419" t="str">
            <v>CR CORALIT SEC RAPIDA BR PRETO 750ML</v>
          </cell>
          <cell r="C2419" t="str">
            <v>CORAL</v>
          </cell>
          <cell r="E2419" t="str">
            <v>AKZO NOBEL LTDA DECOR</v>
          </cell>
          <cell r="F2419">
            <v>40001</v>
          </cell>
          <cell r="G2419" t="str">
            <v>ESMALTES</v>
          </cell>
        </row>
        <row r="2420">
          <cell r="A2420">
            <v>86674</v>
          </cell>
          <cell r="B2420" t="str">
            <v>CR CORALIT SEC RAPIDA BR TABACO 3.0L</v>
          </cell>
          <cell r="C2420" t="str">
            <v>CORAL</v>
          </cell>
          <cell r="E2420" t="str">
            <v>AKZO NOBEL LTDA DECOR</v>
          </cell>
          <cell r="F2420">
            <v>40001</v>
          </cell>
          <cell r="G2420" t="str">
            <v>ESMALTES</v>
          </cell>
        </row>
        <row r="2421">
          <cell r="A2421">
            <v>86700</v>
          </cell>
          <cell r="B2421" t="str">
            <v>CR CORALIT SEC RAPIDA BR TABACO 750ML</v>
          </cell>
          <cell r="C2421" t="str">
            <v>CORAL</v>
          </cell>
          <cell r="E2421" t="str">
            <v>AKZO NOBEL LTDA DECOR</v>
          </cell>
          <cell r="F2421">
            <v>40001</v>
          </cell>
          <cell r="G2421" t="str">
            <v>ESMALTES</v>
          </cell>
        </row>
        <row r="2422">
          <cell r="A2422">
            <v>86680</v>
          </cell>
          <cell r="B2422" t="str">
            <v>CR CORALIT SEC RAPIDA BR VERDE FOLHA 3.0L</v>
          </cell>
          <cell r="C2422" t="str">
            <v>CORAL</v>
          </cell>
          <cell r="E2422" t="str">
            <v>AKZO NOBEL LTDA DECOR</v>
          </cell>
          <cell r="F2422">
            <v>40001</v>
          </cell>
          <cell r="G2422" t="str">
            <v>ESMALTES</v>
          </cell>
        </row>
        <row r="2423">
          <cell r="A2423">
            <v>86679</v>
          </cell>
          <cell r="B2423" t="str">
            <v>CR CORALIT SEC RAPIDA BR VERDE FOLHA 750ML</v>
          </cell>
          <cell r="C2423" t="str">
            <v>CORAL</v>
          </cell>
          <cell r="E2423" t="str">
            <v>AKZO NOBEL LTDA DECOR</v>
          </cell>
          <cell r="F2423">
            <v>40001</v>
          </cell>
          <cell r="G2423" t="str">
            <v>ESMALTES</v>
          </cell>
        </row>
        <row r="2424">
          <cell r="A2424">
            <v>86671</v>
          </cell>
          <cell r="B2424" t="str">
            <v>CR CORALIT SEC RAPIDA BR VERMELHO 3.0L</v>
          </cell>
          <cell r="C2424" t="str">
            <v>CORAL</v>
          </cell>
          <cell r="E2424" t="str">
            <v>AKZO NOBEL LTDA DECOR</v>
          </cell>
          <cell r="F2424">
            <v>40001</v>
          </cell>
          <cell r="G2424" t="str">
            <v>ESMALTES</v>
          </cell>
        </row>
        <row r="2425">
          <cell r="A2425">
            <v>86672</v>
          </cell>
          <cell r="B2425" t="str">
            <v>CR CORALIT SEC RAPIDA BR VERMELHO 750ML</v>
          </cell>
          <cell r="C2425" t="str">
            <v>CORAL</v>
          </cell>
          <cell r="E2425" t="str">
            <v>AKZO NOBEL LTDA DECOR</v>
          </cell>
          <cell r="F2425">
            <v>40001</v>
          </cell>
          <cell r="G2425" t="str">
            <v>ESMALTES</v>
          </cell>
        </row>
        <row r="2426">
          <cell r="A2426">
            <v>86681</v>
          </cell>
          <cell r="B2426" t="str">
            <v>CR CORALIT SEC RAPIDA BR VERMELHO GOYA 3.0L</v>
          </cell>
          <cell r="C2426" t="str">
            <v>CORAL</v>
          </cell>
          <cell r="E2426" t="str">
            <v>AKZO NOBEL LTDA DECOR</v>
          </cell>
          <cell r="F2426">
            <v>40001</v>
          </cell>
          <cell r="G2426" t="str">
            <v>ESMALTES</v>
          </cell>
        </row>
        <row r="2427">
          <cell r="A2427">
            <v>86697</v>
          </cell>
          <cell r="B2427" t="str">
            <v>CR CORALIT SEC RAPIDA BR VERMELHO GOYA 750ML</v>
          </cell>
          <cell r="C2427" t="str">
            <v>CORAL</v>
          </cell>
          <cell r="E2427" t="str">
            <v>AKZO NOBEL LTDA DECOR</v>
          </cell>
          <cell r="F2427">
            <v>40001</v>
          </cell>
          <cell r="G2427" t="str">
            <v>ESMALTES</v>
          </cell>
        </row>
        <row r="2428">
          <cell r="A2428">
            <v>86161</v>
          </cell>
          <cell r="B2428" t="str">
            <v>CR CORALIT SECA RAPIDO AC BRANCO 3,0L</v>
          </cell>
          <cell r="C2428" t="str">
            <v>CORAL</v>
          </cell>
          <cell r="E2428" t="str">
            <v>AKZO NOBEL LTDA DECOR</v>
          </cell>
          <cell r="F2428">
            <v>40001</v>
          </cell>
          <cell r="G2428" t="str">
            <v>ESMALTES</v>
          </cell>
        </row>
        <row r="2429">
          <cell r="A2429">
            <v>86162</v>
          </cell>
          <cell r="B2429" t="str">
            <v>CR CORALIT SECA RAPIDO AC BRANCO GELO 3,0L</v>
          </cell>
          <cell r="C2429" t="str">
            <v>CORAL</v>
          </cell>
          <cell r="E2429" t="str">
            <v>AKZO NOBEL LTDA DECOR</v>
          </cell>
          <cell r="F2429">
            <v>40001</v>
          </cell>
          <cell r="G2429" t="str">
            <v>ESMALTES</v>
          </cell>
        </row>
        <row r="2430">
          <cell r="A2430">
            <v>85862</v>
          </cell>
          <cell r="B2430" t="str">
            <v>CR CORALIT SECAGEM RAPIDA AC BRANCO 750ML</v>
          </cell>
          <cell r="C2430" t="str">
            <v>CORAL</v>
          </cell>
          <cell r="E2430" t="str">
            <v>AKZO NOBEL LTDA DECOR</v>
          </cell>
          <cell r="F2430">
            <v>40001</v>
          </cell>
          <cell r="G2430" t="str">
            <v>ESMALTES</v>
          </cell>
        </row>
        <row r="2431">
          <cell r="A2431">
            <v>85864</v>
          </cell>
          <cell r="B2431" t="str">
            <v>CR CORALIT SECAGEM RAPIDA BR AMARELO TRATOR 750ML</v>
          </cell>
          <cell r="C2431" t="str">
            <v>CORAL</v>
          </cell>
          <cell r="E2431" t="str">
            <v>AKZO NOBEL LTDA DECOR</v>
          </cell>
          <cell r="F2431">
            <v>40001</v>
          </cell>
          <cell r="G2431" t="str">
            <v>ESMALTES</v>
          </cell>
        </row>
        <row r="2432">
          <cell r="A2432">
            <v>85863</v>
          </cell>
          <cell r="B2432" t="str">
            <v>CR CORALIT SECAGEM RAPIDA BR BRANCO 3,0L</v>
          </cell>
          <cell r="C2432" t="str">
            <v>CORAL</v>
          </cell>
          <cell r="E2432" t="str">
            <v>AKZO NOBEL LTDA DECOR</v>
          </cell>
          <cell r="F2432">
            <v>40001</v>
          </cell>
          <cell r="G2432" t="str">
            <v>ESMALTES</v>
          </cell>
        </row>
        <row r="2433">
          <cell r="A2433">
            <v>85861</v>
          </cell>
          <cell r="B2433" t="str">
            <v>CR CORALIT SECAGEM RAPIDA BR MARROM CONHAQUE 3,0L</v>
          </cell>
          <cell r="C2433" t="str">
            <v>CORAL</v>
          </cell>
          <cell r="E2433" t="str">
            <v>AKZO NOBEL LTDA DECOR</v>
          </cell>
          <cell r="F2433">
            <v>40001</v>
          </cell>
          <cell r="G2433" t="str">
            <v>ESMALTES</v>
          </cell>
        </row>
        <row r="2434">
          <cell r="A2434">
            <v>86232</v>
          </cell>
          <cell r="B2434" t="str">
            <v>CR CORALIT TOTAL AC BASE MF 3.2L</v>
          </cell>
          <cell r="C2434" t="str">
            <v>CORAL</v>
          </cell>
          <cell r="E2434" t="str">
            <v>AKZO NOBEL LTDA DECOR</v>
          </cell>
          <cell r="F2434">
            <v>40001</v>
          </cell>
          <cell r="G2434" t="str">
            <v>ESMALTES</v>
          </cell>
        </row>
        <row r="2435">
          <cell r="A2435">
            <v>86233</v>
          </cell>
          <cell r="B2435" t="str">
            <v>CR CORALIT TOTAL AC BASE MF 800ML</v>
          </cell>
          <cell r="C2435" t="str">
            <v>CORAL</v>
          </cell>
          <cell r="E2435" t="str">
            <v>AKZO NOBEL LTDA DECOR</v>
          </cell>
          <cell r="F2435">
            <v>40001</v>
          </cell>
          <cell r="G2435" t="str">
            <v>ESMALTES</v>
          </cell>
        </row>
        <row r="2436">
          <cell r="A2436">
            <v>86237</v>
          </cell>
          <cell r="B2436" t="str">
            <v>CR CORALIT TOTAL AC BASE P 3.2L</v>
          </cell>
          <cell r="C2436" t="str">
            <v>CORAL</v>
          </cell>
          <cell r="E2436" t="str">
            <v>AKZO NOBEL LTDA DECOR</v>
          </cell>
          <cell r="F2436">
            <v>40001</v>
          </cell>
          <cell r="G2436" t="str">
            <v>ESMALTES</v>
          </cell>
        </row>
        <row r="2437">
          <cell r="A2437">
            <v>86238</v>
          </cell>
          <cell r="B2437" t="str">
            <v>CR CORALIT TOTAL AC BASE P 800ML</v>
          </cell>
          <cell r="C2437" t="str">
            <v>CORAL</v>
          </cell>
          <cell r="E2437" t="str">
            <v>AKZO NOBEL LTDA DECOR</v>
          </cell>
          <cell r="F2437">
            <v>40001</v>
          </cell>
          <cell r="G2437" t="str">
            <v>ESMALTES</v>
          </cell>
        </row>
        <row r="2438">
          <cell r="A2438">
            <v>86235</v>
          </cell>
          <cell r="B2438" t="str">
            <v>CR CORALIT TOTAL AC BASE T 3.2L</v>
          </cell>
          <cell r="C2438" t="str">
            <v>CORAL</v>
          </cell>
          <cell r="E2438" t="str">
            <v>AKZO NOBEL LTDA DECOR</v>
          </cell>
          <cell r="F2438">
            <v>40001</v>
          </cell>
          <cell r="G2438" t="str">
            <v>ESMALTES</v>
          </cell>
        </row>
        <row r="2439">
          <cell r="A2439">
            <v>86236</v>
          </cell>
          <cell r="B2439" t="str">
            <v>CR CORALIT TOTAL AC BASE T 800ML</v>
          </cell>
          <cell r="C2439" t="str">
            <v>CORAL</v>
          </cell>
          <cell r="E2439" t="str">
            <v>AKZO NOBEL LTDA DECOR</v>
          </cell>
          <cell r="F2439">
            <v>40001</v>
          </cell>
          <cell r="G2439" t="str">
            <v>ESMALTES</v>
          </cell>
        </row>
        <row r="2440">
          <cell r="A2440">
            <v>86075</v>
          </cell>
          <cell r="B2440" t="str">
            <v>CR CORALIT TOTAL AC BRANCO 3,6L</v>
          </cell>
          <cell r="C2440" t="str">
            <v>CORAL</v>
          </cell>
          <cell r="E2440" t="str">
            <v>AKZO NOBEL LTDA DECOR</v>
          </cell>
          <cell r="F2440">
            <v>40001</v>
          </cell>
          <cell r="G2440" t="str">
            <v>ESMALTES</v>
          </cell>
        </row>
        <row r="2441">
          <cell r="A2441">
            <v>86076</v>
          </cell>
          <cell r="B2441" t="str">
            <v>CR CORALIT TOTAL AC BRANCO 900ML</v>
          </cell>
          <cell r="C2441" t="str">
            <v>CORAL</v>
          </cell>
          <cell r="E2441" t="str">
            <v>AKZO NOBEL LTDA DECOR</v>
          </cell>
          <cell r="F2441">
            <v>40001</v>
          </cell>
          <cell r="G2441" t="str">
            <v>ESMALTES</v>
          </cell>
        </row>
        <row r="2442">
          <cell r="A2442">
            <v>86077</v>
          </cell>
          <cell r="B2442" t="str">
            <v>CR CORALIT TOTAL AC BRANCO GELO 3,6L</v>
          </cell>
          <cell r="C2442" t="str">
            <v>CORAL</v>
          </cell>
          <cell r="E2442" t="str">
            <v>AKZO NOBEL LTDA DECOR</v>
          </cell>
          <cell r="F2442">
            <v>40001</v>
          </cell>
          <cell r="G2442" t="str">
            <v>ESMALTES</v>
          </cell>
        </row>
        <row r="2443">
          <cell r="A2443">
            <v>86078</v>
          </cell>
          <cell r="B2443" t="str">
            <v>CR CORALIT TOTAL AC BRANCO GELO 900ML</v>
          </cell>
          <cell r="C2443" t="str">
            <v>CORAL</v>
          </cell>
          <cell r="E2443" t="str">
            <v>AKZO NOBEL LTDA DECOR</v>
          </cell>
          <cell r="F2443">
            <v>40001</v>
          </cell>
          <cell r="G2443" t="str">
            <v>ESMALTES</v>
          </cell>
        </row>
        <row r="2444">
          <cell r="A2444">
            <v>86069</v>
          </cell>
          <cell r="B2444" t="str">
            <v>CR CORALIT TOTAL BR AMARELO 3.6L</v>
          </cell>
          <cell r="C2444" t="str">
            <v>CORAL</v>
          </cell>
          <cell r="E2444" t="str">
            <v>AKZO NOBEL LTDA DECOR</v>
          </cell>
          <cell r="F2444">
            <v>40001</v>
          </cell>
          <cell r="G2444" t="str">
            <v>ESMALTES</v>
          </cell>
        </row>
        <row r="2445">
          <cell r="A2445">
            <v>86070</v>
          </cell>
          <cell r="B2445" t="str">
            <v>CR CORALIT TOTAL BR AMARELO 900ML</v>
          </cell>
          <cell r="C2445" t="str">
            <v>CORAL</v>
          </cell>
          <cell r="E2445" t="str">
            <v>AKZO NOBEL LTDA DECOR</v>
          </cell>
          <cell r="F2445">
            <v>40001</v>
          </cell>
          <cell r="G2445" t="str">
            <v>ESMALTES</v>
          </cell>
        </row>
        <row r="2446">
          <cell r="A2446">
            <v>86066</v>
          </cell>
          <cell r="B2446" t="str">
            <v>CR CORALIT TOTAL BR AZUL DEL REY 3.6L</v>
          </cell>
          <cell r="C2446" t="str">
            <v>CORAL</v>
          </cell>
          <cell r="E2446" t="str">
            <v>AKZO NOBEL LTDA DECOR</v>
          </cell>
          <cell r="F2446">
            <v>40001</v>
          </cell>
          <cell r="G2446" t="str">
            <v>ESMALTES</v>
          </cell>
        </row>
        <row r="2447">
          <cell r="A2447">
            <v>86231</v>
          </cell>
          <cell r="B2447" t="str">
            <v>CR CORALIT TOTAL BR BASE MF 3.2L</v>
          </cell>
          <cell r="C2447" t="str">
            <v>CORAL</v>
          </cell>
          <cell r="E2447" t="str">
            <v>AKZO NOBEL LTDA DECOR</v>
          </cell>
          <cell r="F2447">
            <v>40001</v>
          </cell>
          <cell r="G2447" t="str">
            <v>ESMALTES</v>
          </cell>
        </row>
        <row r="2448">
          <cell r="A2448">
            <v>86234</v>
          </cell>
          <cell r="B2448" t="str">
            <v>CR CORALIT TOTAL BR BASE MF 800ML</v>
          </cell>
          <cell r="C2448" t="str">
            <v>CORAL</v>
          </cell>
          <cell r="E2448" t="str">
            <v>AKZO NOBEL LTDA DECOR</v>
          </cell>
          <cell r="F2448">
            <v>40001</v>
          </cell>
          <cell r="G2448" t="str">
            <v>ESMALTES</v>
          </cell>
        </row>
        <row r="2449">
          <cell r="A2449">
            <v>86079</v>
          </cell>
          <cell r="B2449" t="str">
            <v>CR CORALIT TOTAL BR BASE P 3.2L</v>
          </cell>
          <cell r="C2449" t="str">
            <v>CORAL</v>
          </cell>
          <cell r="E2449" t="str">
            <v>AKZO NOBEL LTDA DECOR</v>
          </cell>
          <cell r="F2449">
            <v>40001</v>
          </cell>
          <cell r="G2449" t="str">
            <v>ESMALTES</v>
          </cell>
        </row>
        <row r="2450">
          <cell r="A2450">
            <v>86080</v>
          </cell>
          <cell r="B2450" t="str">
            <v>CR CORALIT TOTAL BR BASE P 800ML</v>
          </cell>
          <cell r="C2450" t="str">
            <v>CORAL</v>
          </cell>
          <cell r="E2450" t="str">
            <v>AKZO NOBEL LTDA DECOR</v>
          </cell>
          <cell r="F2450">
            <v>40001</v>
          </cell>
          <cell r="G2450" t="str">
            <v>ESMALTES</v>
          </cell>
        </row>
        <row r="2451">
          <cell r="A2451">
            <v>86081</v>
          </cell>
          <cell r="B2451" t="str">
            <v>CR CORALIT TOTAL BR BASE T 3.2L</v>
          </cell>
          <cell r="C2451" t="str">
            <v>CORAL</v>
          </cell>
          <cell r="E2451" t="str">
            <v>AKZO NOBEL LTDA DECOR</v>
          </cell>
          <cell r="F2451">
            <v>40001</v>
          </cell>
          <cell r="G2451" t="str">
            <v>ESMALTES</v>
          </cell>
        </row>
        <row r="2452">
          <cell r="A2452">
            <v>86082</v>
          </cell>
          <cell r="B2452" t="str">
            <v>CR CORALIT TOTAL BR BASE T 800ML</v>
          </cell>
          <cell r="C2452" t="str">
            <v>CORAL</v>
          </cell>
          <cell r="E2452" t="str">
            <v>AKZO NOBEL LTDA DECOR</v>
          </cell>
          <cell r="F2452">
            <v>40001</v>
          </cell>
          <cell r="G2452" t="str">
            <v>ESMALTES</v>
          </cell>
        </row>
        <row r="2453">
          <cell r="A2453">
            <v>86058</v>
          </cell>
          <cell r="B2453" t="str">
            <v>CR CORALIT TOTAL BR BRANCO 3,6L</v>
          </cell>
          <cell r="C2453" t="str">
            <v>CORAL</v>
          </cell>
          <cell r="E2453" t="str">
            <v>AKZO NOBEL LTDA DECOR</v>
          </cell>
          <cell r="F2453">
            <v>40001</v>
          </cell>
          <cell r="G2453" t="str">
            <v>ESMALTES</v>
          </cell>
        </row>
        <row r="2454">
          <cell r="A2454">
            <v>86059</v>
          </cell>
          <cell r="B2454" t="str">
            <v>CR CORALIT TOTAL BR BRANCO 900ML</v>
          </cell>
          <cell r="C2454" t="str">
            <v>CORAL</v>
          </cell>
          <cell r="E2454" t="str">
            <v>AKZO NOBEL LTDA DECOR</v>
          </cell>
          <cell r="F2454">
            <v>40001</v>
          </cell>
          <cell r="G2454" t="str">
            <v>ESMALTES</v>
          </cell>
        </row>
        <row r="2455">
          <cell r="A2455">
            <v>86060</v>
          </cell>
          <cell r="B2455" t="str">
            <v>CR CORALIT TOTAL BR BRANCO GELO 3,6L</v>
          </cell>
          <cell r="C2455" t="str">
            <v>CORAL</v>
          </cell>
          <cell r="E2455" t="str">
            <v>AKZO NOBEL LTDA DECOR</v>
          </cell>
          <cell r="F2455">
            <v>40001</v>
          </cell>
          <cell r="G2455" t="str">
            <v>ESMALTES</v>
          </cell>
        </row>
        <row r="2456">
          <cell r="A2456">
            <v>86061</v>
          </cell>
          <cell r="B2456" t="str">
            <v>CR CORALIT TOTAL BR BRANCO GELO 900ML</v>
          </cell>
          <cell r="C2456" t="str">
            <v>CORAL</v>
          </cell>
          <cell r="E2456" t="str">
            <v>AKZO NOBEL LTDA DECOR</v>
          </cell>
          <cell r="F2456">
            <v>40001</v>
          </cell>
          <cell r="G2456" t="str">
            <v>ESMALTES</v>
          </cell>
        </row>
        <row r="2457">
          <cell r="A2457">
            <v>86072</v>
          </cell>
          <cell r="B2457" t="str">
            <v>CR CORALIT TOTAL BR MARFIM 3.6L</v>
          </cell>
          <cell r="C2457" t="str">
            <v>CORAL</v>
          </cell>
          <cell r="E2457" t="str">
            <v>AKZO NOBEL LTDA DECOR</v>
          </cell>
          <cell r="F2457">
            <v>40001</v>
          </cell>
          <cell r="G2457" t="str">
            <v>ESMALTES</v>
          </cell>
        </row>
        <row r="2458">
          <cell r="A2458">
            <v>86064</v>
          </cell>
          <cell r="B2458" t="str">
            <v>CR CORALIT TOTAL BR PLATINA 3,6L</v>
          </cell>
          <cell r="C2458" t="str">
            <v>CORAL</v>
          </cell>
          <cell r="E2458" t="str">
            <v>AKZO NOBEL LTDA DECOR</v>
          </cell>
          <cell r="F2458">
            <v>40001</v>
          </cell>
          <cell r="G2458" t="str">
            <v>ESMALTES</v>
          </cell>
        </row>
        <row r="2459">
          <cell r="A2459">
            <v>86065</v>
          </cell>
          <cell r="B2459" t="str">
            <v>CR CORALIT TOTAL BR PLATINA 900ML</v>
          </cell>
          <cell r="C2459" t="str">
            <v>CORAL</v>
          </cell>
          <cell r="E2459" t="str">
            <v>AKZO NOBEL LTDA DECOR</v>
          </cell>
          <cell r="F2459">
            <v>40001</v>
          </cell>
          <cell r="G2459" t="str">
            <v>ESMALTES</v>
          </cell>
        </row>
        <row r="2460">
          <cell r="A2460">
            <v>86062</v>
          </cell>
          <cell r="B2460" t="str">
            <v>CR CORALIT TOTAL BR PRETO 3,6L</v>
          </cell>
          <cell r="C2460" t="str">
            <v>CORAL</v>
          </cell>
          <cell r="E2460" t="str">
            <v>AKZO NOBEL LTDA DECOR</v>
          </cell>
          <cell r="F2460">
            <v>40001</v>
          </cell>
          <cell r="G2460" t="str">
            <v>ESMALTES</v>
          </cell>
        </row>
        <row r="2461">
          <cell r="A2461">
            <v>86063</v>
          </cell>
          <cell r="B2461" t="str">
            <v>CR CORALIT TOTAL BR PRETO 900ML</v>
          </cell>
          <cell r="C2461" t="str">
            <v>CORAL</v>
          </cell>
          <cell r="E2461" t="str">
            <v>AKZO NOBEL LTDA DECOR</v>
          </cell>
          <cell r="F2461">
            <v>40001</v>
          </cell>
          <cell r="G2461" t="str">
            <v>ESMALTES</v>
          </cell>
        </row>
        <row r="2462">
          <cell r="A2462">
            <v>86073</v>
          </cell>
          <cell r="B2462" t="str">
            <v>CR CORALIT TOTAL BR TABACO 3.6L</v>
          </cell>
          <cell r="C2462" t="str">
            <v>CORAL</v>
          </cell>
          <cell r="E2462" t="str">
            <v>AKZO NOBEL LTDA DECOR</v>
          </cell>
          <cell r="F2462">
            <v>40001</v>
          </cell>
          <cell r="G2462" t="str">
            <v>ESMALTES</v>
          </cell>
        </row>
        <row r="2463">
          <cell r="A2463">
            <v>86074</v>
          </cell>
          <cell r="B2463" t="str">
            <v>CR CORALIT TOTAL BR TABACO 900ML</v>
          </cell>
          <cell r="C2463" t="str">
            <v>CORAL</v>
          </cell>
          <cell r="E2463" t="str">
            <v>AKZO NOBEL LTDA DECOR</v>
          </cell>
          <cell r="F2463">
            <v>40001</v>
          </cell>
          <cell r="G2463" t="str">
            <v>ESMALTES</v>
          </cell>
        </row>
        <row r="2464">
          <cell r="A2464">
            <v>86071</v>
          </cell>
          <cell r="B2464" t="str">
            <v>CR CORALIT TOTAL BR VERDE FOLHA 3.6L</v>
          </cell>
          <cell r="C2464" t="str">
            <v>CORAL</v>
          </cell>
          <cell r="E2464" t="str">
            <v>AKZO NOBEL LTDA DECOR</v>
          </cell>
          <cell r="F2464">
            <v>40001</v>
          </cell>
          <cell r="G2464" t="str">
            <v>ESMALTES</v>
          </cell>
        </row>
        <row r="2465">
          <cell r="A2465">
            <v>86067</v>
          </cell>
          <cell r="B2465" t="str">
            <v>CR CORALIT TOTAL BR VERMELHO 3.6L</v>
          </cell>
          <cell r="C2465" t="str">
            <v>CORAL</v>
          </cell>
          <cell r="E2465" t="str">
            <v>AKZO NOBEL LTDA DECOR</v>
          </cell>
          <cell r="F2465">
            <v>40001</v>
          </cell>
          <cell r="G2465" t="str">
            <v>ESMALTES</v>
          </cell>
        </row>
        <row r="2466">
          <cell r="A2466">
            <v>86068</v>
          </cell>
          <cell r="B2466" t="str">
            <v>CR CORALIT TOTAL BR VERMELHO 900ML</v>
          </cell>
          <cell r="C2466" t="str">
            <v>CORAL</v>
          </cell>
          <cell r="E2466" t="str">
            <v>AKZO NOBEL LTDA DECOR</v>
          </cell>
          <cell r="F2466">
            <v>40001</v>
          </cell>
          <cell r="G2466" t="str">
            <v>ESMALTES</v>
          </cell>
        </row>
        <row r="2467">
          <cell r="A2467">
            <v>86735</v>
          </cell>
          <cell r="B2467" t="str">
            <v>CR CORALIT TOTAL FO BRANCO 3,6L</v>
          </cell>
          <cell r="C2467" t="str">
            <v>CORAL</v>
          </cell>
          <cell r="E2467" t="str">
            <v>AKZO NOBEL LTDA DECOR</v>
          </cell>
          <cell r="F2467">
            <v>40001</v>
          </cell>
          <cell r="G2467" t="str">
            <v>ESMALTES</v>
          </cell>
        </row>
        <row r="2468">
          <cell r="A2468">
            <v>86736</v>
          </cell>
          <cell r="B2468" t="str">
            <v>CR CORALIT TOTAL FO BRANCO 900ML</v>
          </cell>
          <cell r="C2468" t="str">
            <v>CORAL</v>
          </cell>
          <cell r="E2468" t="str">
            <v>AKZO NOBEL LTDA DECOR</v>
          </cell>
          <cell r="F2468">
            <v>40001</v>
          </cell>
          <cell r="G2468" t="str">
            <v>ESMALTES</v>
          </cell>
        </row>
        <row r="2469">
          <cell r="A2469">
            <v>86738</v>
          </cell>
          <cell r="B2469" t="str">
            <v>CR CORALIT TOTAL FO PRETO 3,6L</v>
          </cell>
          <cell r="C2469" t="str">
            <v>CORAL</v>
          </cell>
          <cell r="E2469" t="str">
            <v>AKZO NOBEL LTDA DECOR</v>
          </cell>
          <cell r="F2469">
            <v>40001</v>
          </cell>
          <cell r="G2469" t="str">
            <v>ESMALTES</v>
          </cell>
        </row>
        <row r="2470">
          <cell r="A2470">
            <v>86739</v>
          </cell>
          <cell r="B2470" t="str">
            <v>CR CORALIT TOTAL FO PRETO 900ML</v>
          </cell>
          <cell r="C2470" t="str">
            <v>CORAL</v>
          </cell>
          <cell r="E2470" t="str">
            <v>AKZO NOBEL LTDA DECOR</v>
          </cell>
          <cell r="F2470">
            <v>40001</v>
          </cell>
          <cell r="G2470" t="str">
            <v>ESMALTES</v>
          </cell>
        </row>
        <row r="2471">
          <cell r="A2471">
            <v>85994</v>
          </cell>
          <cell r="B2471" t="str">
            <v>CR CORALIT ULTRA RES AB BASE MF 800ML</v>
          </cell>
          <cell r="C2471" t="str">
            <v>CORAL</v>
          </cell>
          <cell r="E2471" t="str">
            <v>AKZO NOBEL LTDA DECOR</v>
          </cell>
          <cell r="F2471">
            <v>40001</v>
          </cell>
          <cell r="G2471" t="str">
            <v>ESMALTES</v>
          </cell>
        </row>
        <row r="2472">
          <cell r="A2472">
            <v>85992</v>
          </cell>
          <cell r="B2472" t="str">
            <v>CR CORALIT ULTRA RES AB BASE P 800ML</v>
          </cell>
          <cell r="C2472" t="str">
            <v>CORAL</v>
          </cell>
          <cell r="E2472" t="str">
            <v>AKZO NOBEL LTDA DECOR</v>
          </cell>
          <cell r="F2472">
            <v>40001</v>
          </cell>
          <cell r="G2472" t="str">
            <v>ESMALTES</v>
          </cell>
        </row>
        <row r="2473">
          <cell r="A2473">
            <v>85996</v>
          </cell>
          <cell r="B2473" t="str">
            <v>CR CORALIT ULTRA RES AB BASE T 800ML</v>
          </cell>
          <cell r="C2473" t="str">
            <v>CORAL</v>
          </cell>
          <cell r="E2473" t="str">
            <v>AKZO NOBEL LTDA DECOR</v>
          </cell>
          <cell r="F2473">
            <v>40001</v>
          </cell>
          <cell r="G2473" t="str">
            <v>ESMALTES</v>
          </cell>
        </row>
        <row r="2474">
          <cell r="A2474">
            <v>86041</v>
          </cell>
          <cell r="B2474" t="str">
            <v>CR CORALIT ULTRA RES AC BASE MF 800ML</v>
          </cell>
          <cell r="C2474" t="str">
            <v>CORAL</v>
          </cell>
          <cell r="E2474" t="str">
            <v>AKZO NOBEL LTDA DECOR</v>
          </cell>
          <cell r="F2474">
            <v>40001</v>
          </cell>
          <cell r="G2474" t="str">
            <v>ESMALTES</v>
          </cell>
        </row>
        <row r="2475">
          <cell r="A2475">
            <v>86039</v>
          </cell>
          <cell r="B2475" t="str">
            <v>CR CORALIT ULTRA RES AC BASE P 800ML</v>
          </cell>
          <cell r="C2475" t="str">
            <v>CORAL</v>
          </cell>
          <cell r="E2475" t="str">
            <v>AKZO NOBEL LTDA DECOR</v>
          </cell>
          <cell r="F2475">
            <v>40001</v>
          </cell>
          <cell r="G2475" t="str">
            <v>ESMALTES</v>
          </cell>
        </row>
        <row r="2476">
          <cell r="A2476">
            <v>86043</v>
          </cell>
          <cell r="B2476" t="str">
            <v>CR CORALIT ULTRA RES AC BASE T 800ML</v>
          </cell>
          <cell r="C2476" t="str">
            <v>CORAL</v>
          </cell>
          <cell r="E2476" t="str">
            <v>AKZO NOBEL LTDA DECOR</v>
          </cell>
          <cell r="F2476">
            <v>40001</v>
          </cell>
          <cell r="G2476" t="str">
            <v>ESMALTES</v>
          </cell>
        </row>
        <row r="2477">
          <cell r="A2477">
            <v>85982</v>
          </cell>
          <cell r="B2477" t="str">
            <v>CR CORALIT ULTRA RES AC MARROM 3.6L</v>
          </cell>
          <cell r="C2477" t="str">
            <v>CORAL</v>
          </cell>
          <cell r="E2477" t="str">
            <v>AKZO NOBEL LTDA DECOR</v>
          </cell>
          <cell r="F2477">
            <v>40001</v>
          </cell>
          <cell r="G2477" t="str">
            <v>ESMALTES</v>
          </cell>
        </row>
        <row r="2478">
          <cell r="A2478">
            <v>85983</v>
          </cell>
          <cell r="B2478" t="str">
            <v>CR CORALIT ULTRA RES AC MARROM 900ML</v>
          </cell>
          <cell r="C2478" t="str">
            <v>CORAL</v>
          </cell>
          <cell r="E2478" t="str">
            <v>AKZO NOBEL LTDA DECOR</v>
          </cell>
          <cell r="F2478">
            <v>40001</v>
          </cell>
          <cell r="G2478" t="str">
            <v>ESMALTES</v>
          </cell>
        </row>
        <row r="2479">
          <cell r="A2479">
            <v>85981</v>
          </cell>
          <cell r="B2479" t="str">
            <v>CR CORALIT ULTRA RES AC VERDE COLON 3.6L</v>
          </cell>
          <cell r="C2479" t="str">
            <v>CORAL</v>
          </cell>
          <cell r="E2479" t="str">
            <v>AKZO NOBEL LTDA DECOR</v>
          </cell>
          <cell r="F2479">
            <v>40001</v>
          </cell>
          <cell r="G2479" t="str">
            <v>ESMALTES</v>
          </cell>
        </row>
        <row r="2480">
          <cell r="A2480">
            <v>85989</v>
          </cell>
          <cell r="B2480" t="str">
            <v>CR CORALIT ULTRA RES FO VD ESCOLAR 3.6L</v>
          </cell>
          <cell r="C2480" t="str">
            <v>CORAL</v>
          </cell>
          <cell r="E2480" t="str">
            <v>AKZO NOBEL LTDA DECOR</v>
          </cell>
          <cell r="F2480">
            <v>40001</v>
          </cell>
          <cell r="G2480" t="str">
            <v>ESMALTES</v>
          </cell>
        </row>
        <row r="2481">
          <cell r="A2481">
            <v>85990</v>
          </cell>
          <cell r="B2481" t="str">
            <v>CR CORALIT ULTRA RES FO VD ESCOLAR 900ML</v>
          </cell>
          <cell r="C2481" t="str">
            <v>CORAL</v>
          </cell>
          <cell r="E2481" t="str">
            <v>AKZO NOBEL LTDA DECOR</v>
          </cell>
          <cell r="F2481">
            <v>40001</v>
          </cell>
          <cell r="G2481" t="str">
            <v>ESMALTES</v>
          </cell>
        </row>
        <row r="2482">
          <cell r="A2482">
            <v>85921</v>
          </cell>
          <cell r="B2482" t="str">
            <v>CR CORALIT ULTRA RESISTÊNCIA AB ALUMINIO 225ML</v>
          </cell>
          <cell r="C2482" t="str">
            <v>CORAL</v>
          </cell>
          <cell r="E2482" t="str">
            <v>AKZO NOBEL LTDA DECOR</v>
          </cell>
          <cell r="F2482">
            <v>40001</v>
          </cell>
          <cell r="G2482" t="str">
            <v>ESMALTES</v>
          </cell>
        </row>
        <row r="2483">
          <cell r="A2483">
            <v>85919</v>
          </cell>
          <cell r="B2483" t="str">
            <v>CR CORALIT ULTRA RESISTÊNCIA AB ALUMINIO 3,6L</v>
          </cell>
          <cell r="C2483" t="str">
            <v>CORAL</v>
          </cell>
          <cell r="E2483" t="str">
            <v>AKZO NOBEL LTDA DECOR</v>
          </cell>
          <cell r="F2483">
            <v>40001</v>
          </cell>
          <cell r="G2483" t="str">
            <v>ESMALTES</v>
          </cell>
        </row>
        <row r="2484">
          <cell r="A2484">
            <v>85920</v>
          </cell>
          <cell r="B2484" t="str">
            <v>CR CORALIT ULTRA RESISTÊNCIA AB ALUMINIO 900ML</v>
          </cell>
          <cell r="C2484" t="str">
            <v>CORAL</v>
          </cell>
          <cell r="E2484" t="str">
            <v>AKZO NOBEL LTDA DECOR</v>
          </cell>
          <cell r="F2484">
            <v>40001</v>
          </cell>
          <cell r="G2484" t="str">
            <v>ESMALTES</v>
          </cell>
        </row>
        <row r="2485">
          <cell r="A2485">
            <v>85942</v>
          </cell>
          <cell r="B2485" t="str">
            <v>CR CORALIT ULTRA RESISTÊNCIA AB AMARELO 225ML</v>
          </cell>
          <cell r="C2485" t="str">
            <v>CORAL</v>
          </cell>
          <cell r="E2485" t="str">
            <v>AKZO NOBEL LTDA DECOR</v>
          </cell>
          <cell r="F2485">
            <v>40001</v>
          </cell>
          <cell r="G2485" t="str">
            <v>ESMALTES</v>
          </cell>
        </row>
        <row r="2486">
          <cell r="A2486">
            <v>85940</v>
          </cell>
          <cell r="B2486" t="str">
            <v>CR CORALIT ULTRA RESISTÊNCIA AB AMARELO 3,6L</v>
          </cell>
          <cell r="C2486" t="str">
            <v>CORAL</v>
          </cell>
          <cell r="E2486" t="str">
            <v>AKZO NOBEL LTDA DECOR</v>
          </cell>
          <cell r="F2486">
            <v>40001</v>
          </cell>
          <cell r="G2486" t="str">
            <v>ESMALTES</v>
          </cell>
        </row>
        <row r="2487">
          <cell r="A2487">
            <v>85941</v>
          </cell>
          <cell r="B2487" t="str">
            <v>CR CORALIT ULTRA RESISTÊNCIA AB AMARELO 900ML</v>
          </cell>
          <cell r="C2487" t="str">
            <v>CORAL</v>
          </cell>
          <cell r="E2487" t="str">
            <v>AKZO NOBEL LTDA DECOR</v>
          </cell>
          <cell r="F2487">
            <v>40001</v>
          </cell>
          <cell r="G2487" t="str">
            <v>ESMALTES</v>
          </cell>
        </row>
        <row r="2488">
          <cell r="A2488">
            <v>85946</v>
          </cell>
          <cell r="B2488" t="str">
            <v>CR CORALIT ULTRA RESISTÊNCIA AB AMARELO TRATOR 3,6L</v>
          </cell>
          <cell r="C2488" t="str">
            <v>CORAL</v>
          </cell>
          <cell r="E2488" t="str">
            <v>AKZO NOBEL LTDA DECOR</v>
          </cell>
          <cell r="F2488">
            <v>40001</v>
          </cell>
          <cell r="G2488" t="str">
            <v>ESMALTES</v>
          </cell>
        </row>
        <row r="2489">
          <cell r="A2489">
            <v>85963</v>
          </cell>
          <cell r="B2489" t="str">
            <v>CR CORALIT ULTRA RESISTÊNCIA AB AREIA 3,6L</v>
          </cell>
          <cell r="C2489" t="str">
            <v>CORAL</v>
          </cell>
          <cell r="E2489" t="str">
            <v>AKZO NOBEL LTDA DECOR</v>
          </cell>
          <cell r="F2489">
            <v>40001</v>
          </cell>
          <cell r="G2489" t="str">
            <v>ESMALTES</v>
          </cell>
        </row>
        <row r="2490">
          <cell r="A2490">
            <v>85964</v>
          </cell>
          <cell r="B2490" t="str">
            <v>CR CORALIT ULTRA RESISTÊNCIA AB AREIA 900ML</v>
          </cell>
          <cell r="C2490" t="str">
            <v>CORAL</v>
          </cell>
          <cell r="E2490" t="str">
            <v>AKZO NOBEL LTDA DECOR</v>
          </cell>
          <cell r="F2490">
            <v>40001</v>
          </cell>
          <cell r="G2490" t="str">
            <v>ESMALTES</v>
          </cell>
        </row>
        <row r="2491">
          <cell r="A2491">
            <v>85932</v>
          </cell>
          <cell r="B2491" t="str">
            <v>CR CORALIT ULTRA RESISTÊNCIA AB AZUL FRANCA 225ML</v>
          </cell>
          <cell r="C2491" t="str">
            <v>CORAL</v>
          </cell>
          <cell r="E2491" t="str">
            <v>AKZO NOBEL LTDA DECOR</v>
          </cell>
          <cell r="F2491">
            <v>40001</v>
          </cell>
          <cell r="G2491" t="str">
            <v>ESMALTES</v>
          </cell>
        </row>
        <row r="2492">
          <cell r="A2492">
            <v>85930</v>
          </cell>
          <cell r="B2492" t="str">
            <v>CR CORALIT ULTRA RESISTÊNCIA AB AZUL FRANCA 3,6L</v>
          </cell>
          <cell r="C2492" t="str">
            <v>CORAL</v>
          </cell>
          <cell r="E2492" t="str">
            <v>AKZO NOBEL LTDA DECOR</v>
          </cell>
          <cell r="F2492">
            <v>40001</v>
          </cell>
          <cell r="G2492" t="str">
            <v>ESMALTES</v>
          </cell>
        </row>
        <row r="2493">
          <cell r="A2493">
            <v>85931</v>
          </cell>
          <cell r="B2493" t="str">
            <v>CR CORALIT ULTRA RESISTÊNCIA AB AZUL FRANCA 900ML</v>
          </cell>
          <cell r="C2493" t="str">
            <v>CORAL</v>
          </cell>
          <cell r="E2493" t="str">
            <v>AKZO NOBEL LTDA DECOR</v>
          </cell>
          <cell r="F2493">
            <v>40001</v>
          </cell>
          <cell r="G2493" t="str">
            <v>ESMALTES</v>
          </cell>
        </row>
        <row r="2494">
          <cell r="A2494">
            <v>85926</v>
          </cell>
          <cell r="B2494" t="str">
            <v>CR CORALIT ULTRA RESISTÊNCIA AB AZUL MAR 225ML</v>
          </cell>
          <cell r="C2494" t="str">
            <v>CORAL</v>
          </cell>
          <cell r="E2494" t="str">
            <v>AKZO NOBEL LTDA DECOR</v>
          </cell>
          <cell r="F2494">
            <v>40001</v>
          </cell>
          <cell r="G2494" t="str">
            <v>ESMALTES</v>
          </cell>
        </row>
        <row r="2495">
          <cell r="A2495">
            <v>85925</v>
          </cell>
          <cell r="B2495" t="str">
            <v>CR CORALIT ULTRA RESISTÊNCIA AB AZUL MAR 900ML</v>
          </cell>
          <cell r="C2495" t="str">
            <v>CORAL</v>
          </cell>
          <cell r="E2495" t="str">
            <v>AKZO NOBEL LTDA DECOR</v>
          </cell>
          <cell r="F2495">
            <v>40001</v>
          </cell>
          <cell r="G2495" t="str">
            <v>ESMALTES</v>
          </cell>
        </row>
        <row r="2496">
          <cell r="A2496">
            <v>85929</v>
          </cell>
          <cell r="B2496" t="str">
            <v>CR CORALIT ULTRA RESISTÊNCIA AB AZUL REY 225ML</v>
          </cell>
          <cell r="C2496" t="str">
            <v>CORAL</v>
          </cell>
          <cell r="E2496" t="str">
            <v>AKZO NOBEL LTDA DECOR</v>
          </cell>
          <cell r="F2496">
            <v>40001</v>
          </cell>
          <cell r="G2496" t="str">
            <v>ESMALTES</v>
          </cell>
        </row>
        <row r="2497">
          <cell r="A2497">
            <v>85927</v>
          </cell>
          <cell r="B2497" t="str">
            <v>CR CORALIT ULTRA RESISTÊNCIA AB AZUL REY 3,6L</v>
          </cell>
          <cell r="C2497" t="str">
            <v>CORAL</v>
          </cell>
          <cell r="E2497" t="str">
            <v>AKZO NOBEL LTDA DECOR</v>
          </cell>
          <cell r="F2497">
            <v>40001</v>
          </cell>
          <cell r="G2497" t="str">
            <v>ESMALTES</v>
          </cell>
        </row>
        <row r="2498">
          <cell r="A2498">
            <v>85928</v>
          </cell>
          <cell r="B2498" t="str">
            <v>CR CORALIT ULTRA RESISTÊNCIA AB AZUL REY 900ML</v>
          </cell>
          <cell r="C2498" t="str">
            <v>CORAL</v>
          </cell>
          <cell r="E2498" t="str">
            <v>AKZO NOBEL LTDA DECOR</v>
          </cell>
          <cell r="F2498">
            <v>40001</v>
          </cell>
          <cell r="G2498" t="str">
            <v>ESMALTES</v>
          </cell>
        </row>
        <row r="2499">
          <cell r="A2499">
            <v>85991</v>
          </cell>
          <cell r="B2499" t="str">
            <v>CR CORALIT ULTRA RESISTÊNCIA AB BASE P 3,2L</v>
          </cell>
          <cell r="C2499" t="str">
            <v>CORAL</v>
          </cell>
          <cell r="E2499" t="str">
            <v>AKZO NOBEL LTDA DECOR</v>
          </cell>
          <cell r="F2499">
            <v>40001</v>
          </cell>
          <cell r="G2499" t="str">
            <v>ESMALTES</v>
          </cell>
        </row>
        <row r="2500">
          <cell r="A2500">
            <v>85995</v>
          </cell>
          <cell r="B2500" t="str">
            <v>CR CORALIT ULTRA RESISTÊNCIA AB BASE T 3,2L</v>
          </cell>
          <cell r="C2500" t="str">
            <v>CORAL</v>
          </cell>
          <cell r="E2500" t="str">
            <v>AKZO NOBEL LTDA DECOR</v>
          </cell>
          <cell r="F2500">
            <v>40001</v>
          </cell>
          <cell r="G2500" t="str">
            <v>ESMALTES</v>
          </cell>
        </row>
        <row r="2501">
          <cell r="A2501">
            <v>85906</v>
          </cell>
          <cell r="B2501" t="str">
            <v>CR CORALIT ULTRA RESISTÊNCIA AB BRANCO 225ML</v>
          </cell>
          <cell r="C2501" t="str">
            <v>CORAL</v>
          </cell>
          <cell r="E2501" t="str">
            <v>AKZO NOBEL LTDA DECOR</v>
          </cell>
          <cell r="F2501">
            <v>40001</v>
          </cell>
          <cell r="G2501" t="str">
            <v>ESMALTES</v>
          </cell>
        </row>
        <row r="2502">
          <cell r="A2502">
            <v>85904</v>
          </cell>
          <cell r="B2502" t="str">
            <v>CR CORALIT ULTRA RESISTÊNCIA AB BRANCO 3,6L</v>
          </cell>
          <cell r="C2502" t="str">
            <v>CORAL</v>
          </cell>
          <cell r="E2502" t="str">
            <v>AKZO NOBEL LTDA DECOR</v>
          </cell>
          <cell r="F2502">
            <v>40001</v>
          </cell>
          <cell r="G2502" t="str">
            <v>ESMALTES</v>
          </cell>
        </row>
        <row r="2503">
          <cell r="A2503">
            <v>85905</v>
          </cell>
          <cell r="B2503" t="str">
            <v>CR CORALIT ULTRA RESISTÊNCIA AB BRANCO 900ML</v>
          </cell>
          <cell r="C2503" t="str">
            <v>CORAL</v>
          </cell>
          <cell r="E2503" t="str">
            <v>AKZO NOBEL LTDA DECOR</v>
          </cell>
          <cell r="F2503">
            <v>40001</v>
          </cell>
          <cell r="G2503" t="str">
            <v>ESMALTES</v>
          </cell>
        </row>
        <row r="2504">
          <cell r="A2504">
            <v>85909</v>
          </cell>
          <cell r="B2504" t="str">
            <v>CR CORALIT ULTRA RESISTÊNCIA AB BRANCO GELO 225ML</v>
          </cell>
          <cell r="C2504" t="str">
            <v>CORAL</v>
          </cell>
          <cell r="E2504" t="str">
            <v>AKZO NOBEL LTDA DECOR</v>
          </cell>
          <cell r="F2504">
            <v>40001</v>
          </cell>
          <cell r="G2504" t="str">
            <v>ESMALTES</v>
          </cell>
        </row>
        <row r="2505">
          <cell r="A2505">
            <v>85907</v>
          </cell>
          <cell r="B2505" t="str">
            <v>CR CORALIT ULTRA RESISTÊNCIA AB BRANCO GELO 3,6L</v>
          </cell>
          <cell r="C2505" t="str">
            <v>CORAL</v>
          </cell>
          <cell r="E2505" t="str">
            <v>AKZO NOBEL LTDA DECOR</v>
          </cell>
          <cell r="F2505">
            <v>40001</v>
          </cell>
          <cell r="G2505" t="str">
            <v>ESMALTES</v>
          </cell>
        </row>
        <row r="2506">
          <cell r="A2506">
            <v>85908</v>
          </cell>
          <cell r="B2506" t="str">
            <v>CR CORALIT ULTRA RESISTÊNCIA AB BRANCO GELO 900ML</v>
          </cell>
          <cell r="C2506" t="str">
            <v>CORAL</v>
          </cell>
          <cell r="E2506" t="str">
            <v>AKZO NOBEL LTDA DECOR</v>
          </cell>
          <cell r="F2506">
            <v>40001</v>
          </cell>
          <cell r="G2506" t="str">
            <v>ESMALTES</v>
          </cell>
        </row>
        <row r="2507">
          <cell r="A2507">
            <v>85957</v>
          </cell>
          <cell r="B2507" t="str">
            <v>CR CORALIT ULTRA RESISTÊNCIA AB CAMURCA 3,6L</v>
          </cell>
          <cell r="C2507" t="str">
            <v>CORAL</v>
          </cell>
          <cell r="E2507" t="str">
            <v>AKZO NOBEL LTDA DECOR</v>
          </cell>
          <cell r="F2507">
            <v>40001</v>
          </cell>
          <cell r="G2507" t="str">
            <v>ESMALTES</v>
          </cell>
        </row>
        <row r="2508">
          <cell r="A2508">
            <v>85958</v>
          </cell>
          <cell r="B2508" t="str">
            <v>CR CORALIT ULTRA RESISTÊNCIA AB CAMURCA 900ML</v>
          </cell>
          <cell r="C2508" t="str">
            <v>CORAL</v>
          </cell>
          <cell r="E2508" t="str">
            <v>AKZO NOBEL LTDA DECOR</v>
          </cell>
          <cell r="F2508">
            <v>40001</v>
          </cell>
          <cell r="G2508" t="str">
            <v>ESMALTES</v>
          </cell>
        </row>
        <row r="2509">
          <cell r="A2509">
            <v>85922</v>
          </cell>
          <cell r="B2509" t="str">
            <v>CR CORALIT ULTRA RESISTÊNCIA AB CINZA ESCURO 3,6L</v>
          </cell>
          <cell r="C2509" t="str">
            <v>CORAL</v>
          </cell>
          <cell r="E2509" t="str">
            <v>AKZO NOBEL LTDA DECOR</v>
          </cell>
          <cell r="F2509">
            <v>40001</v>
          </cell>
          <cell r="G2509" t="str">
            <v>ESMALTES</v>
          </cell>
        </row>
        <row r="2510">
          <cell r="A2510">
            <v>85923</v>
          </cell>
          <cell r="B2510" t="str">
            <v>CR CORALIT ULTRA RESISTÊNCIA AB CINZA ESCURO 900ML</v>
          </cell>
          <cell r="C2510" t="str">
            <v>CORAL</v>
          </cell>
          <cell r="E2510" t="str">
            <v>AKZO NOBEL LTDA DECOR</v>
          </cell>
          <cell r="F2510">
            <v>40001</v>
          </cell>
          <cell r="G2510" t="str">
            <v>ESMALTES</v>
          </cell>
        </row>
        <row r="2511">
          <cell r="A2511">
            <v>85915</v>
          </cell>
          <cell r="B2511" t="str">
            <v>CR CORALIT ULTRA RESISTÊNCIA AB CINZA MEDIO 225ML</v>
          </cell>
          <cell r="C2511" t="str">
            <v>CORAL</v>
          </cell>
          <cell r="E2511" t="str">
            <v>AKZO NOBEL LTDA DECOR</v>
          </cell>
          <cell r="F2511">
            <v>40001</v>
          </cell>
          <cell r="G2511" t="str">
            <v>ESMALTES</v>
          </cell>
        </row>
        <row r="2512">
          <cell r="A2512">
            <v>85913</v>
          </cell>
          <cell r="B2512" t="str">
            <v>CR CORALIT ULTRA RESISTÊNCIA AB CINZA MEDIO 3,6L</v>
          </cell>
          <cell r="C2512" t="str">
            <v>CORAL</v>
          </cell>
          <cell r="E2512" t="str">
            <v>AKZO NOBEL LTDA DECOR</v>
          </cell>
          <cell r="F2512">
            <v>40001</v>
          </cell>
          <cell r="G2512" t="str">
            <v>ESMALTES</v>
          </cell>
        </row>
        <row r="2513">
          <cell r="A2513">
            <v>85965</v>
          </cell>
          <cell r="B2513" t="str">
            <v>CR CORALIT ULTRA RESISTÊNCIA AB COLORADO 3,6L</v>
          </cell>
          <cell r="C2513" t="str">
            <v>CORAL</v>
          </cell>
          <cell r="E2513" t="str">
            <v>AKZO NOBEL LTDA DECOR</v>
          </cell>
          <cell r="F2513">
            <v>40001</v>
          </cell>
          <cell r="G2513" t="str">
            <v>ESMALTES</v>
          </cell>
        </row>
        <row r="2514">
          <cell r="A2514">
            <v>85966</v>
          </cell>
          <cell r="B2514" t="str">
            <v>CR CORALIT ULTRA RESISTÊNCIA AB COLORADO 900ML</v>
          </cell>
          <cell r="C2514" t="str">
            <v>CORAL</v>
          </cell>
          <cell r="E2514" t="str">
            <v>AKZO NOBEL LTDA DECOR</v>
          </cell>
          <cell r="F2514">
            <v>40001</v>
          </cell>
          <cell r="G2514" t="str">
            <v>ESMALTES</v>
          </cell>
        </row>
        <row r="2515">
          <cell r="A2515">
            <v>85959</v>
          </cell>
          <cell r="B2515" t="str">
            <v>CR CORALIT ULTRA RESISTÊNCIA AB CREME 3,6L</v>
          </cell>
          <cell r="C2515" t="str">
            <v>CORAL</v>
          </cell>
          <cell r="E2515" t="str">
            <v>AKZO NOBEL LTDA DECOR</v>
          </cell>
          <cell r="F2515">
            <v>40001</v>
          </cell>
          <cell r="G2515" t="str">
            <v>ESMALTES</v>
          </cell>
        </row>
        <row r="2516">
          <cell r="A2516">
            <v>85960</v>
          </cell>
          <cell r="B2516" t="str">
            <v>CR CORALIT ULTRA RESISTÊNCIA AB CREME 900ML</v>
          </cell>
          <cell r="C2516" t="str">
            <v>CORAL</v>
          </cell>
          <cell r="E2516" t="str">
            <v>AKZO NOBEL LTDA DECOR</v>
          </cell>
          <cell r="F2516">
            <v>40001</v>
          </cell>
          <cell r="G2516" t="str">
            <v>ESMALTES</v>
          </cell>
        </row>
        <row r="2517">
          <cell r="A2517">
            <v>85936</v>
          </cell>
          <cell r="B2517" t="str">
            <v>CR CORALIT ULTRA RESISTÊNCIA AB LARANJA 3,6L</v>
          </cell>
          <cell r="C2517" t="str">
            <v>CORAL</v>
          </cell>
          <cell r="E2517" t="str">
            <v>AKZO NOBEL LTDA DECOR</v>
          </cell>
          <cell r="F2517">
            <v>40001</v>
          </cell>
          <cell r="G2517" t="str">
            <v>ESMALTES</v>
          </cell>
        </row>
        <row r="2518">
          <cell r="A2518">
            <v>85937</v>
          </cell>
          <cell r="B2518" t="str">
            <v>CR CORALIT ULTRA RESISTÊNCIA AB LARANJA 900ML</v>
          </cell>
          <cell r="C2518" t="str">
            <v>CORAL</v>
          </cell>
          <cell r="E2518" t="str">
            <v>AKZO NOBEL LTDA DECOR</v>
          </cell>
          <cell r="F2518">
            <v>40001</v>
          </cell>
          <cell r="G2518" t="str">
            <v>ESMALTES</v>
          </cell>
        </row>
        <row r="2519">
          <cell r="A2519">
            <v>85961</v>
          </cell>
          <cell r="B2519" t="str">
            <v>CR CORALIT ULTRA RESISTÊNCIA AB MARFIM 3,6L</v>
          </cell>
          <cell r="C2519" t="str">
            <v>CORAL</v>
          </cell>
          <cell r="E2519" t="str">
            <v>AKZO NOBEL LTDA DECOR</v>
          </cell>
          <cell r="F2519">
            <v>40001</v>
          </cell>
          <cell r="G2519" t="str">
            <v>ESMALTES</v>
          </cell>
        </row>
        <row r="2520">
          <cell r="A2520">
            <v>85962</v>
          </cell>
          <cell r="B2520" t="str">
            <v>CR CORALIT ULTRA RESISTÊNCIA AB MARFIM 900ML</v>
          </cell>
          <cell r="C2520" t="str">
            <v>CORAL</v>
          </cell>
          <cell r="E2520" t="str">
            <v>AKZO NOBEL LTDA DECOR</v>
          </cell>
          <cell r="F2520">
            <v>40001</v>
          </cell>
          <cell r="G2520" t="str">
            <v>ESMALTES</v>
          </cell>
        </row>
        <row r="2521">
          <cell r="A2521">
            <v>85956</v>
          </cell>
          <cell r="B2521" t="str">
            <v>CR CORALIT ULTRA RESISTÊNCIA AB MARROM 225ML</v>
          </cell>
          <cell r="C2521" t="str">
            <v>CORAL</v>
          </cell>
          <cell r="E2521" t="str">
            <v>AKZO NOBEL LTDA DECOR</v>
          </cell>
          <cell r="F2521">
            <v>40001</v>
          </cell>
          <cell r="G2521" t="str">
            <v>ESMALTES</v>
          </cell>
        </row>
        <row r="2522">
          <cell r="A2522">
            <v>85954</v>
          </cell>
          <cell r="B2522" t="str">
            <v>CR CORALIT ULTRA RESISTÊNCIA AB MARROM 3,6L</v>
          </cell>
          <cell r="C2522" t="str">
            <v>CORAL</v>
          </cell>
          <cell r="E2522" t="str">
            <v>AKZO NOBEL LTDA DECOR</v>
          </cell>
          <cell r="F2522">
            <v>40001</v>
          </cell>
          <cell r="G2522" t="str">
            <v>ESMALTES</v>
          </cell>
        </row>
        <row r="2523">
          <cell r="A2523">
            <v>85955</v>
          </cell>
          <cell r="B2523" t="str">
            <v>CR CORALIT ULTRA RESISTÊNCIA AB MARROM 900ML</v>
          </cell>
          <cell r="C2523" t="str">
            <v>CORAL</v>
          </cell>
          <cell r="E2523" t="str">
            <v>AKZO NOBEL LTDA DECOR</v>
          </cell>
          <cell r="F2523">
            <v>40001</v>
          </cell>
          <cell r="G2523" t="str">
            <v>ESMALTES</v>
          </cell>
        </row>
        <row r="2524">
          <cell r="A2524">
            <v>85972</v>
          </cell>
          <cell r="B2524" t="str">
            <v>CR CORALIT ULTRA RESISTÊNCIA AB MARROM CONHAQUE 225ML</v>
          </cell>
          <cell r="C2524" t="str">
            <v>CORAL</v>
          </cell>
          <cell r="E2524" t="str">
            <v>AKZO NOBEL LTDA DECOR</v>
          </cell>
          <cell r="F2524">
            <v>40001</v>
          </cell>
          <cell r="G2524" t="str">
            <v>ESMALTES</v>
          </cell>
        </row>
        <row r="2525">
          <cell r="A2525">
            <v>85970</v>
          </cell>
          <cell r="B2525" t="str">
            <v>CR CORALIT ULTRA RESISTÊNCIA AB MARROM CONHAQUE 3,6L</v>
          </cell>
          <cell r="C2525" t="str">
            <v>CORAL</v>
          </cell>
          <cell r="E2525" t="str">
            <v>AKZO NOBEL LTDA DECOR</v>
          </cell>
          <cell r="F2525">
            <v>40001</v>
          </cell>
          <cell r="G2525" t="str">
            <v>ESMALTES</v>
          </cell>
        </row>
        <row r="2526">
          <cell r="A2526">
            <v>85971</v>
          </cell>
          <cell r="B2526" t="str">
            <v>CR CORALIT ULTRA RESISTÊNCIA AB MARROM CONHAQUE 900ML</v>
          </cell>
          <cell r="C2526" t="str">
            <v>CORAL</v>
          </cell>
          <cell r="E2526" t="str">
            <v>AKZO NOBEL LTDA DECOR</v>
          </cell>
          <cell r="F2526">
            <v>40001</v>
          </cell>
          <cell r="G2526" t="str">
            <v>ESMALTES</v>
          </cell>
        </row>
        <row r="2527">
          <cell r="A2527">
            <v>85945</v>
          </cell>
          <cell r="B2527" t="str">
            <v>CR CORALIT ULTRA RESISTÊNCIA AB OURO 225ML</v>
          </cell>
          <cell r="C2527" t="str">
            <v>CORAL</v>
          </cell>
          <cell r="E2527" t="str">
            <v>AKZO NOBEL LTDA DECOR</v>
          </cell>
          <cell r="F2527">
            <v>40001</v>
          </cell>
          <cell r="G2527" t="str">
            <v>ESMALTES</v>
          </cell>
        </row>
        <row r="2528">
          <cell r="A2528">
            <v>85944</v>
          </cell>
          <cell r="B2528" t="str">
            <v>CR CORALIT ULTRA RESISTÊNCIA AB OURO 900ML</v>
          </cell>
          <cell r="C2528" t="str">
            <v>CORAL</v>
          </cell>
          <cell r="E2528" t="str">
            <v>AKZO NOBEL LTDA DECOR</v>
          </cell>
          <cell r="F2528">
            <v>40001</v>
          </cell>
          <cell r="G2528" t="str">
            <v>ESMALTES</v>
          </cell>
        </row>
        <row r="2529">
          <cell r="A2529">
            <v>85918</v>
          </cell>
          <cell r="B2529" t="str">
            <v>CR CORALIT ULTRA RESISTÊNCIA AB PLATINA 225ML</v>
          </cell>
          <cell r="C2529" t="str">
            <v>CORAL</v>
          </cell>
          <cell r="E2529" t="str">
            <v>AKZO NOBEL LTDA DECOR</v>
          </cell>
          <cell r="F2529">
            <v>40001</v>
          </cell>
          <cell r="G2529" t="str">
            <v>ESMALTES</v>
          </cell>
        </row>
        <row r="2530">
          <cell r="A2530">
            <v>85916</v>
          </cell>
          <cell r="B2530" t="str">
            <v>CR CORALIT ULTRA RESISTÊNCIA AB PLATINA 3,6L</v>
          </cell>
          <cell r="C2530" t="str">
            <v>CORAL</v>
          </cell>
          <cell r="E2530" t="str">
            <v>AKZO NOBEL LTDA DECOR</v>
          </cell>
          <cell r="F2530">
            <v>40001</v>
          </cell>
          <cell r="G2530" t="str">
            <v>ESMALTES</v>
          </cell>
        </row>
        <row r="2531">
          <cell r="A2531">
            <v>85917</v>
          </cell>
          <cell r="B2531" t="str">
            <v>CR CORALIT ULTRA RESISTÊNCIA AB PLATINA 900ML</v>
          </cell>
          <cell r="C2531" t="str">
            <v>CORAL</v>
          </cell>
          <cell r="E2531" t="str">
            <v>AKZO NOBEL LTDA DECOR</v>
          </cell>
          <cell r="F2531">
            <v>40001</v>
          </cell>
          <cell r="G2531" t="str">
            <v>ESMALTES</v>
          </cell>
        </row>
        <row r="2532">
          <cell r="A2532">
            <v>85912</v>
          </cell>
          <cell r="B2532" t="str">
            <v>CR CORALIT ULTRA RESISTÊNCIA AB PRETO 225ML</v>
          </cell>
          <cell r="C2532" t="str">
            <v>CORAL</v>
          </cell>
          <cell r="E2532" t="str">
            <v>AKZO NOBEL LTDA DECOR</v>
          </cell>
          <cell r="F2532">
            <v>40001</v>
          </cell>
          <cell r="G2532" t="str">
            <v>ESMALTES</v>
          </cell>
        </row>
        <row r="2533">
          <cell r="A2533">
            <v>85910</v>
          </cell>
          <cell r="B2533" t="str">
            <v>CR CORALIT ULTRA RESISTÊNCIA AB PRETO 3,6L</v>
          </cell>
          <cell r="C2533" t="str">
            <v>CORAL</v>
          </cell>
          <cell r="E2533" t="str">
            <v>AKZO NOBEL LTDA DECOR</v>
          </cell>
          <cell r="F2533">
            <v>40001</v>
          </cell>
          <cell r="G2533" t="str">
            <v>ESMALTES</v>
          </cell>
        </row>
        <row r="2534">
          <cell r="A2534">
            <v>85911</v>
          </cell>
          <cell r="B2534" t="str">
            <v>CR CORALIT ULTRA RESISTÊNCIA AB PRETO 900ML</v>
          </cell>
          <cell r="C2534" t="str">
            <v>CORAL</v>
          </cell>
          <cell r="E2534" t="str">
            <v>AKZO NOBEL LTDA DECOR</v>
          </cell>
          <cell r="F2534">
            <v>40001</v>
          </cell>
          <cell r="G2534" t="str">
            <v>ESMALTES</v>
          </cell>
        </row>
        <row r="2535">
          <cell r="A2535">
            <v>85969</v>
          </cell>
          <cell r="B2535" t="str">
            <v>CR CORALIT ULTRA RESISTÊNCIA AB TABACO 225ML</v>
          </cell>
          <cell r="C2535" t="str">
            <v>CORAL</v>
          </cell>
          <cell r="E2535" t="str">
            <v>AKZO NOBEL LTDA DECOR</v>
          </cell>
          <cell r="F2535">
            <v>40001</v>
          </cell>
          <cell r="G2535" t="str">
            <v>ESMALTES</v>
          </cell>
        </row>
        <row r="2536">
          <cell r="A2536">
            <v>85967</v>
          </cell>
          <cell r="B2536" t="str">
            <v>CR CORALIT ULTRA RESISTÊNCIA AB TABACO 3,6L</v>
          </cell>
          <cell r="C2536" t="str">
            <v>CORAL</v>
          </cell>
          <cell r="E2536" t="str">
            <v>AKZO NOBEL LTDA DECOR</v>
          </cell>
          <cell r="F2536">
            <v>40001</v>
          </cell>
          <cell r="G2536" t="str">
            <v>ESMALTES</v>
          </cell>
        </row>
        <row r="2537">
          <cell r="A2537">
            <v>85968</v>
          </cell>
          <cell r="B2537" t="str">
            <v>CR CORALIT ULTRA RESISTÊNCIA AB TABACO 900ML</v>
          </cell>
          <cell r="C2537" t="str">
            <v>CORAL</v>
          </cell>
          <cell r="E2537" t="str">
            <v>AKZO NOBEL LTDA DECOR</v>
          </cell>
          <cell r="F2537">
            <v>40001</v>
          </cell>
          <cell r="G2537" t="str">
            <v>ESMALTES</v>
          </cell>
        </row>
        <row r="2538">
          <cell r="A2538">
            <v>85973</v>
          </cell>
          <cell r="B2538" t="str">
            <v>CR CORALIT ULTRA RESISTÊNCIA AB TRANSPARENTE 3,6L</v>
          </cell>
          <cell r="C2538" t="str">
            <v>CORAL</v>
          </cell>
          <cell r="E2538" t="str">
            <v>AKZO NOBEL LTDA DECOR</v>
          </cell>
          <cell r="F2538">
            <v>40001</v>
          </cell>
          <cell r="G2538" t="str">
            <v>ESMALTES</v>
          </cell>
        </row>
        <row r="2539">
          <cell r="A2539">
            <v>85974</v>
          </cell>
          <cell r="B2539" t="str">
            <v>CR CORALIT ULTRA RESISTÊNCIA AB TRANSPARENTE 900ML</v>
          </cell>
          <cell r="C2539" t="str">
            <v>CORAL</v>
          </cell>
          <cell r="E2539" t="str">
            <v>AKZO NOBEL LTDA DECOR</v>
          </cell>
          <cell r="F2539">
            <v>40001</v>
          </cell>
          <cell r="G2539" t="str">
            <v>ESMALTES</v>
          </cell>
        </row>
        <row r="2540">
          <cell r="A2540">
            <v>85952</v>
          </cell>
          <cell r="B2540" t="str">
            <v>CR CORALIT ULTRA RESISTÊNCIA AB VERDE COLONIAL 3,6L</v>
          </cell>
          <cell r="C2540" t="str">
            <v>CORAL</v>
          </cell>
          <cell r="E2540" t="str">
            <v>AKZO NOBEL LTDA DECOR</v>
          </cell>
          <cell r="F2540">
            <v>40001</v>
          </cell>
          <cell r="G2540" t="str">
            <v>ESMALTES</v>
          </cell>
        </row>
        <row r="2541">
          <cell r="A2541">
            <v>85953</v>
          </cell>
          <cell r="B2541" t="str">
            <v>CR CORALIT ULTRA RESISTÊNCIA AB VERDE COLONIAL 900ML</v>
          </cell>
          <cell r="C2541" t="str">
            <v>CORAL</v>
          </cell>
          <cell r="E2541" t="str">
            <v>AKZO NOBEL LTDA DECOR</v>
          </cell>
          <cell r="F2541">
            <v>40001</v>
          </cell>
          <cell r="G2541" t="str">
            <v>ESMALTES</v>
          </cell>
        </row>
        <row r="2542">
          <cell r="A2542">
            <v>85949</v>
          </cell>
          <cell r="B2542" t="str">
            <v>CR CORALIT ULTRA RESISTÊNCIA AB VERDE FOLHA 225ML</v>
          </cell>
          <cell r="C2542" t="str">
            <v>CORAL</v>
          </cell>
          <cell r="E2542" t="str">
            <v>AKZO NOBEL LTDA DECOR</v>
          </cell>
          <cell r="F2542">
            <v>40001</v>
          </cell>
          <cell r="G2542" t="str">
            <v>ESMALTES</v>
          </cell>
        </row>
        <row r="2543">
          <cell r="A2543">
            <v>85947</v>
          </cell>
          <cell r="B2543" t="str">
            <v>CR CORALIT ULTRA RESISTÊNCIA AB VERDE FOLHA 3,6L</v>
          </cell>
          <cell r="C2543" t="str">
            <v>CORAL</v>
          </cell>
          <cell r="E2543" t="str">
            <v>AKZO NOBEL LTDA DECOR</v>
          </cell>
          <cell r="F2543">
            <v>40001</v>
          </cell>
          <cell r="G2543" t="str">
            <v>ESMALTES</v>
          </cell>
        </row>
        <row r="2544">
          <cell r="A2544">
            <v>85948</v>
          </cell>
          <cell r="B2544" t="str">
            <v>CR CORALIT ULTRA RESISTÊNCIA AB VERDE FOLHA 900ML</v>
          </cell>
          <cell r="C2544" t="str">
            <v>CORAL</v>
          </cell>
          <cell r="E2544" t="str">
            <v>AKZO NOBEL LTDA DECOR</v>
          </cell>
          <cell r="F2544">
            <v>40001</v>
          </cell>
          <cell r="G2544" t="str">
            <v>ESMALTES</v>
          </cell>
        </row>
        <row r="2545">
          <cell r="A2545">
            <v>85950</v>
          </cell>
          <cell r="B2545" t="str">
            <v>CR CORALIT ULTRA RESISTÊNCIA AB VERDE NILO 3,6L</v>
          </cell>
          <cell r="C2545" t="str">
            <v>CORAL</v>
          </cell>
          <cell r="E2545" t="str">
            <v>AKZO NOBEL LTDA DECOR</v>
          </cell>
          <cell r="F2545">
            <v>40001</v>
          </cell>
          <cell r="G2545" t="str">
            <v>ESMALTES</v>
          </cell>
        </row>
        <row r="2546">
          <cell r="A2546">
            <v>85951</v>
          </cell>
          <cell r="B2546" t="str">
            <v>CR CORALIT ULTRA RESISTÊNCIA AB VERDE NILO 900ML</v>
          </cell>
          <cell r="C2546" t="str">
            <v>CORAL</v>
          </cell>
          <cell r="E2546" t="str">
            <v>AKZO NOBEL LTDA DECOR</v>
          </cell>
          <cell r="F2546">
            <v>40001</v>
          </cell>
          <cell r="G2546" t="str">
            <v>ESMALTES</v>
          </cell>
        </row>
        <row r="2547">
          <cell r="A2547">
            <v>85935</v>
          </cell>
          <cell r="B2547" t="str">
            <v>CR CORALIT ULTRA RESISTÊNCIA AB VERMELHO 225ML</v>
          </cell>
          <cell r="C2547" t="str">
            <v>CORAL</v>
          </cell>
          <cell r="E2547" t="str">
            <v>AKZO NOBEL LTDA DECOR</v>
          </cell>
          <cell r="F2547">
            <v>40001</v>
          </cell>
          <cell r="G2547" t="str">
            <v>ESMALTES</v>
          </cell>
        </row>
        <row r="2548">
          <cell r="A2548">
            <v>85933</v>
          </cell>
          <cell r="B2548" t="str">
            <v>CR CORALIT ULTRA RESISTÊNCIA AB VERMELHO 3,6L</v>
          </cell>
          <cell r="C2548" t="str">
            <v>CORAL</v>
          </cell>
          <cell r="E2548" t="str">
            <v>AKZO NOBEL LTDA DECOR</v>
          </cell>
          <cell r="F2548">
            <v>40001</v>
          </cell>
          <cell r="G2548" t="str">
            <v>ESMALTES</v>
          </cell>
        </row>
        <row r="2549">
          <cell r="A2549">
            <v>85934</v>
          </cell>
          <cell r="B2549" t="str">
            <v>CR CORALIT ULTRA RESISTÊNCIA AB VERMELHO 900ML</v>
          </cell>
          <cell r="C2549" t="str">
            <v>CORAL</v>
          </cell>
          <cell r="E2549" t="str">
            <v>AKZO NOBEL LTDA DECOR</v>
          </cell>
          <cell r="F2549">
            <v>40001</v>
          </cell>
          <cell r="G2549" t="str">
            <v>ESMALTES</v>
          </cell>
        </row>
        <row r="2550">
          <cell r="A2550">
            <v>85938</v>
          </cell>
          <cell r="B2550" t="str">
            <v>CR CORALIT ULTRA RESISTÊNCIA AB VERMELHO GOYA 3,6L</v>
          </cell>
          <cell r="C2550" t="str">
            <v>CORAL</v>
          </cell>
          <cell r="E2550" t="str">
            <v>AKZO NOBEL LTDA DECOR</v>
          </cell>
          <cell r="F2550">
            <v>40001</v>
          </cell>
          <cell r="G2550" t="str">
            <v>ESMALTES</v>
          </cell>
        </row>
        <row r="2551">
          <cell r="A2551">
            <v>85939</v>
          </cell>
          <cell r="B2551" t="str">
            <v>CR CORALIT ULTRA RESISTÊNCIA AB VERMELHO GOYA 900ML</v>
          </cell>
          <cell r="C2551" t="str">
            <v>CORAL</v>
          </cell>
          <cell r="E2551" t="str">
            <v>AKZO NOBEL LTDA DECOR</v>
          </cell>
          <cell r="F2551">
            <v>40001</v>
          </cell>
          <cell r="G2551" t="str">
            <v>ESMALTES</v>
          </cell>
        </row>
        <row r="2552">
          <cell r="A2552">
            <v>86040</v>
          </cell>
          <cell r="B2552" t="str">
            <v>CR CORALIT ULTRA RESISTÊNCIA AC BASE MF 3,2L</v>
          </cell>
          <cell r="C2552" t="str">
            <v>CORAL</v>
          </cell>
          <cell r="E2552" t="str">
            <v>AKZO NOBEL LTDA DECOR</v>
          </cell>
          <cell r="F2552">
            <v>40001</v>
          </cell>
          <cell r="G2552" t="str">
            <v>ESMALTES</v>
          </cell>
        </row>
        <row r="2553">
          <cell r="A2553">
            <v>86038</v>
          </cell>
          <cell r="B2553" t="str">
            <v>CR CORALIT ULTRA RESISTÊNCIA AC BASE P 3,2L</v>
          </cell>
          <cell r="C2553" t="str">
            <v>CORAL</v>
          </cell>
          <cell r="E2553" t="str">
            <v>AKZO NOBEL LTDA DECOR</v>
          </cell>
          <cell r="F2553">
            <v>40001</v>
          </cell>
          <cell r="G2553" t="str">
            <v>ESMALTES</v>
          </cell>
        </row>
        <row r="2554">
          <cell r="A2554">
            <v>86042</v>
          </cell>
          <cell r="B2554" t="str">
            <v>CR CORALIT ULTRA RESISTÊNCIA AC BASE T 3,2L</v>
          </cell>
          <cell r="C2554" t="str">
            <v>CORAL</v>
          </cell>
          <cell r="E2554" t="str">
            <v>AKZO NOBEL LTDA DECOR</v>
          </cell>
          <cell r="F2554">
            <v>40001</v>
          </cell>
          <cell r="G2554" t="str">
            <v>ESMALTES</v>
          </cell>
        </row>
        <row r="2555">
          <cell r="A2555">
            <v>85975</v>
          </cell>
          <cell r="B2555" t="str">
            <v>CR CORALIT ULTRA RESISTÊNCIA AC BRANCO 3,6L</v>
          </cell>
          <cell r="C2555" t="str">
            <v>CORAL</v>
          </cell>
          <cell r="E2555" t="str">
            <v>AKZO NOBEL LTDA DECOR</v>
          </cell>
          <cell r="F2555">
            <v>40001</v>
          </cell>
          <cell r="G2555" t="str">
            <v>ESMALTES</v>
          </cell>
        </row>
        <row r="2556">
          <cell r="A2556">
            <v>85976</v>
          </cell>
          <cell r="B2556" t="str">
            <v>CR CORALIT ULTRA RESISTÊNCIA AC BRANCO 900ML</v>
          </cell>
          <cell r="C2556" t="str">
            <v>CORAL</v>
          </cell>
          <cell r="E2556" t="str">
            <v>AKZO NOBEL LTDA DECOR</v>
          </cell>
          <cell r="F2556">
            <v>40001</v>
          </cell>
          <cell r="G2556" t="str">
            <v>ESMALTES</v>
          </cell>
        </row>
        <row r="2557">
          <cell r="A2557">
            <v>85977</v>
          </cell>
          <cell r="B2557" t="str">
            <v>CR CORALIT ULTRA RESISTÊNCIA AC BRANCO GELO 3,6L</v>
          </cell>
          <cell r="C2557" t="str">
            <v>CORAL</v>
          </cell>
          <cell r="E2557" t="str">
            <v>AKZO NOBEL LTDA DECOR</v>
          </cell>
          <cell r="F2557">
            <v>40001</v>
          </cell>
          <cell r="G2557" t="str">
            <v>ESMALTES</v>
          </cell>
        </row>
        <row r="2558">
          <cell r="A2558">
            <v>85978</v>
          </cell>
          <cell r="B2558" t="str">
            <v>CR CORALIT ULTRA RESISTÊNCIA AC BRANCO GELO 900ML</v>
          </cell>
          <cell r="C2558" t="str">
            <v>CORAL</v>
          </cell>
          <cell r="E2558" t="str">
            <v>AKZO NOBEL LTDA DECOR</v>
          </cell>
          <cell r="F2558">
            <v>40001</v>
          </cell>
          <cell r="G2558" t="str">
            <v>ESMALTES</v>
          </cell>
        </row>
        <row r="2559">
          <cell r="A2559">
            <v>85979</v>
          </cell>
          <cell r="B2559" t="str">
            <v>CR CORALIT ULTRA RESISTÊNCIA AC PLATINA 3,6L</v>
          </cell>
          <cell r="C2559" t="str">
            <v>CORAL</v>
          </cell>
          <cell r="E2559" t="str">
            <v>AKZO NOBEL LTDA DECOR</v>
          </cell>
          <cell r="F2559">
            <v>40001</v>
          </cell>
          <cell r="G2559" t="str">
            <v>ESMALTES</v>
          </cell>
        </row>
        <row r="2560">
          <cell r="A2560">
            <v>85980</v>
          </cell>
          <cell r="B2560" t="str">
            <v>CR CORALIT ULTRA RESISTÊNCIA AC PLATINA 900ML</v>
          </cell>
          <cell r="C2560" t="str">
            <v>CORAL</v>
          </cell>
          <cell r="E2560" t="str">
            <v>AKZO NOBEL LTDA DECOR</v>
          </cell>
          <cell r="F2560">
            <v>40001</v>
          </cell>
          <cell r="G2560" t="str">
            <v>ESMALTES</v>
          </cell>
        </row>
        <row r="2561">
          <cell r="A2561">
            <v>85984</v>
          </cell>
          <cell r="B2561" t="str">
            <v>CR CORALIT ULTRA RESISTÊNCIA FO BRANCO 3,6L</v>
          </cell>
          <cell r="C2561" t="str">
            <v>CORAL</v>
          </cell>
          <cell r="E2561" t="str">
            <v>AKZO NOBEL LTDA DECOR</v>
          </cell>
          <cell r="F2561">
            <v>40001</v>
          </cell>
          <cell r="G2561" t="str">
            <v>ESMALTES</v>
          </cell>
        </row>
        <row r="2562">
          <cell r="A2562">
            <v>85985</v>
          </cell>
          <cell r="B2562" t="str">
            <v>CR CORALIT ULTRA RESISTÊNCIA FO BRANCO 900ML</v>
          </cell>
          <cell r="C2562" t="str">
            <v>CORAL</v>
          </cell>
          <cell r="E2562" t="str">
            <v>AKZO NOBEL LTDA DECOR</v>
          </cell>
          <cell r="F2562">
            <v>40001</v>
          </cell>
          <cell r="G2562" t="str">
            <v>ESMALTES</v>
          </cell>
        </row>
        <row r="2563">
          <cell r="A2563">
            <v>85988</v>
          </cell>
          <cell r="B2563" t="str">
            <v>CR CORALIT ULTRA RESISTÊNCIA FO PRETO 225ML</v>
          </cell>
          <cell r="C2563" t="str">
            <v>CORAL</v>
          </cell>
          <cell r="E2563" t="str">
            <v>AKZO NOBEL LTDA DECOR</v>
          </cell>
          <cell r="F2563">
            <v>40001</v>
          </cell>
          <cell r="G2563" t="str">
            <v>ESMALTES</v>
          </cell>
        </row>
        <row r="2564">
          <cell r="A2564">
            <v>85986</v>
          </cell>
          <cell r="B2564" t="str">
            <v>CR CORALIT ULTRA RESISTÊNCIA FO PRETO 3,6L</v>
          </cell>
          <cell r="C2564" t="str">
            <v>CORAL</v>
          </cell>
          <cell r="E2564" t="str">
            <v>AKZO NOBEL LTDA DECOR</v>
          </cell>
          <cell r="F2564">
            <v>40001</v>
          </cell>
          <cell r="G2564" t="str">
            <v>ESMALTES</v>
          </cell>
        </row>
        <row r="2565">
          <cell r="A2565">
            <v>85987</v>
          </cell>
          <cell r="B2565" t="str">
            <v>CR CORALIT ULTRA RESISTÊNCIA FO PRETO 900ML</v>
          </cell>
          <cell r="C2565" t="str">
            <v>CORAL</v>
          </cell>
          <cell r="E2565" t="str">
            <v>AKZO NOBEL LTDA DECOR</v>
          </cell>
          <cell r="F2565">
            <v>40001</v>
          </cell>
          <cell r="G2565" t="str">
            <v>ESMALTES</v>
          </cell>
        </row>
        <row r="2566">
          <cell r="A2566">
            <v>85924</v>
          </cell>
          <cell r="B2566" t="str">
            <v>CR CORALIT ULTRA RESISTÊNCIAAB AZUL MARINHO 3,6L</v>
          </cell>
          <cell r="C2566" t="str">
            <v>CORAL</v>
          </cell>
          <cell r="E2566" t="str">
            <v>AKZO NOBEL LTDA DECOR</v>
          </cell>
          <cell r="F2566">
            <v>40001</v>
          </cell>
          <cell r="G2566" t="str">
            <v>ESMALTES</v>
          </cell>
        </row>
        <row r="2567">
          <cell r="A2567">
            <v>85914</v>
          </cell>
          <cell r="B2567" t="str">
            <v>CR CORALIT ULTRA RESISTÊNCIAAB CINZA MEDIO 900ML</v>
          </cell>
          <cell r="C2567" t="str">
            <v>CORAL</v>
          </cell>
          <cell r="E2567" t="str">
            <v>AKZO NOBEL LTDA DECOR</v>
          </cell>
          <cell r="F2567">
            <v>40001</v>
          </cell>
          <cell r="G2567" t="str">
            <v>ESMALTES</v>
          </cell>
        </row>
        <row r="2568">
          <cell r="A2568">
            <v>85943</v>
          </cell>
          <cell r="B2568" t="str">
            <v>CR CORALIT ULTRA RESISTÊNCIAAB OURO 3,6L</v>
          </cell>
          <cell r="C2568" t="str">
            <v>CORAL</v>
          </cell>
          <cell r="E2568" t="str">
            <v>AKZO NOBEL LTDA DECOR</v>
          </cell>
          <cell r="F2568">
            <v>40001</v>
          </cell>
          <cell r="G2568" t="str">
            <v>ESMALTES</v>
          </cell>
        </row>
        <row r="2569">
          <cell r="A2569">
            <v>85993</v>
          </cell>
          <cell r="B2569" t="str">
            <v>CR CORALIT ULTRA RESTÊNCIA AB BASE MF 3,2L</v>
          </cell>
          <cell r="C2569" t="str">
            <v>CORAL</v>
          </cell>
          <cell r="E2569" t="str">
            <v>AKZO NOBEL LTDA DECOR</v>
          </cell>
          <cell r="F2569">
            <v>40001</v>
          </cell>
          <cell r="G2569" t="str">
            <v>ESMALTES</v>
          </cell>
        </row>
        <row r="2570">
          <cell r="A2570">
            <v>86200</v>
          </cell>
          <cell r="B2570" t="str">
            <v>CR DECORA DIAMANTE SB BASE MF 16L</v>
          </cell>
          <cell r="C2570" t="str">
            <v>CORAL</v>
          </cell>
          <cell r="E2570" t="str">
            <v>AKZO NOBEL LTDA DECOR</v>
          </cell>
          <cell r="F2570">
            <v>30006</v>
          </cell>
          <cell r="G2570" t="str">
            <v>BASES IMOBILIÁRIAS</v>
          </cell>
        </row>
        <row r="2571">
          <cell r="A2571">
            <v>86201</v>
          </cell>
          <cell r="B2571" t="str">
            <v>CR DECORA DIAMANTE SB BASE MF 3.2L</v>
          </cell>
          <cell r="C2571" t="str">
            <v>CORAL</v>
          </cell>
          <cell r="E2571" t="str">
            <v>AKZO NOBEL LTDA DECOR</v>
          </cell>
          <cell r="F2571">
            <v>30006</v>
          </cell>
          <cell r="G2571" t="str">
            <v>BASES IMOBILIÁRIAS</v>
          </cell>
        </row>
        <row r="2572">
          <cell r="A2572">
            <v>86202</v>
          </cell>
          <cell r="B2572" t="str">
            <v>CR DECORA DIAMANTE SB BASE MF 800ML</v>
          </cell>
          <cell r="C2572" t="str">
            <v>CORAL</v>
          </cell>
          <cell r="E2572" t="str">
            <v>AKZO NOBEL LTDA DECOR</v>
          </cell>
          <cell r="F2572">
            <v>30006</v>
          </cell>
          <cell r="G2572" t="str">
            <v>BASES IMOBILIÁRIAS</v>
          </cell>
        </row>
        <row r="2573">
          <cell r="A2573">
            <v>86214</v>
          </cell>
          <cell r="B2573" t="str">
            <v>CR DECORA DIAMANTE SB BASE P 16L</v>
          </cell>
          <cell r="C2573" t="str">
            <v>CORAL</v>
          </cell>
          <cell r="E2573" t="str">
            <v>AKZO NOBEL LTDA DECOR</v>
          </cell>
          <cell r="F2573">
            <v>30006</v>
          </cell>
          <cell r="G2573" t="str">
            <v>BASES IMOBILIÁRIAS</v>
          </cell>
        </row>
        <row r="2574">
          <cell r="A2574">
            <v>86215</v>
          </cell>
          <cell r="B2574" t="str">
            <v>CR DECORA DIAMANTE SB BASE P 3,2L</v>
          </cell>
          <cell r="C2574" t="str">
            <v>CORAL</v>
          </cell>
          <cell r="E2574" t="str">
            <v>AKZO NOBEL LTDA DECOR</v>
          </cell>
          <cell r="F2574">
            <v>30006</v>
          </cell>
          <cell r="G2574" t="str">
            <v>BASES IMOBILIÁRIAS</v>
          </cell>
        </row>
        <row r="2575">
          <cell r="A2575">
            <v>86216</v>
          </cell>
          <cell r="B2575" t="str">
            <v>CR DECORA DIAMANTE SB BASE P 800ML</v>
          </cell>
          <cell r="C2575" t="str">
            <v>CORAL</v>
          </cell>
          <cell r="E2575" t="str">
            <v>AKZO NOBEL LTDA DECOR</v>
          </cell>
          <cell r="F2575">
            <v>30006</v>
          </cell>
          <cell r="G2575" t="str">
            <v>BASES IMOBILIÁRIAS</v>
          </cell>
        </row>
        <row r="2576">
          <cell r="A2576">
            <v>86217</v>
          </cell>
          <cell r="B2576" t="str">
            <v>CR DECORA DIAMANTE SB BASE T 16L</v>
          </cell>
          <cell r="C2576" t="str">
            <v>CORAL</v>
          </cell>
          <cell r="E2576" t="str">
            <v>AKZO NOBEL LTDA DECOR</v>
          </cell>
          <cell r="F2576">
            <v>30006</v>
          </cell>
          <cell r="G2576" t="str">
            <v>BASES IMOBILIÁRIAS</v>
          </cell>
        </row>
        <row r="2577">
          <cell r="A2577">
            <v>86218</v>
          </cell>
          <cell r="B2577" t="str">
            <v>CR DECORA DIAMANTE SB BASE T 3.2L</v>
          </cell>
          <cell r="C2577" t="str">
            <v>CORAL</v>
          </cell>
          <cell r="E2577" t="str">
            <v>AKZO NOBEL LTDA DECOR</v>
          </cell>
          <cell r="F2577">
            <v>30006</v>
          </cell>
          <cell r="G2577" t="str">
            <v>BASES IMOBILIÁRIAS</v>
          </cell>
        </row>
        <row r="2578">
          <cell r="A2578">
            <v>86219</v>
          </cell>
          <cell r="B2578" t="str">
            <v>CR DECORA DIAMANTE SB BASE T 800ML</v>
          </cell>
          <cell r="C2578" t="str">
            <v>CORAL</v>
          </cell>
          <cell r="E2578" t="str">
            <v>AKZO NOBEL LTDA DECOR</v>
          </cell>
          <cell r="F2578">
            <v>30006</v>
          </cell>
          <cell r="G2578" t="str">
            <v>BASES IMOBILIÁRIAS</v>
          </cell>
        </row>
        <row r="2579">
          <cell r="A2579">
            <v>86227</v>
          </cell>
          <cell r="B2579" t="str">
            <v>CR DECORA DIAMANTE SB BRANCO GELO GL 3,6L</v>
          </cell>
          <cell r="C2579" t="str">
            <v>CORAL</v>
          </cell>
          <cell r="E2579" t="str">
            <v>AKZO NOBEL LTDA DECOR</v>
          </cell>
          <cell r="F2579">
            <v>30001</v>
          </cell>
          <cell r="G2579" t="str">
            <v>TINTA PAREDE</v>
          </cell>
        </row>
        <row r="2580">
          <cell r="A2580">
            <v>86226</v>
          </cell>
          <cell r="B2580" t="str">
            <v>CR DECORA DIAMANTE SB BRANCO GELO LATA 18L</v>
          </cell>
          <cell r="C2580" t="str">
            <v>CORAL</v>
          </cell>
          <cell r="E2580" t="str">
            <v>AKZO NOBEL LTDA DECOR</v>
          </cell>
          <cell r="F2580">
            <v>30001</v>
          </cell>
          <cell r="G2580" t="str">
            <v>TINTA PAREDE</v>
          </cell>
        </row>
        <row r="2581">
          <cell r="A2581">
            <v>86225</v>
          </cell>
          <cell r="B2581" t="str">
            <v>CR DECORA DIAMANTE SB BRANCO GL 3,6L</v>
          </cell>
          <cell r="C2581" t="str">
            <v>CORAL</v>
          </cell>
          <cell r="E2581" t="str">
            <v>AKZO NOBEL LTDA DECOR</v>
          </cell>
          <cell r="F2581">
            <v>30001</v>
          </cell>
          <cell r="G2581" t="str">
            <v>TINTA PAREDE</v>
          </cell>
        </row>
        <row r="2582">
          <cell r="A2582">
            <v>86224</v>
          </cell>
          <cell r="B2582" t="str">
            <v>CR DECORA DIAMANTE SB BRANCO LATA 18L</v>
          </cell>
          <cell r="C2582" t="str">
            <v>CORAL</v>
          </cell>
          <cell r="E2582" t="str">
            <v>AKZO NOBEL LTDA DECOR</v>
          </cell>
          <cell r="F2582">
            <v>30001</v>
          </cell>
          <cell r="G2582" t="str">
            <v>TINTA PAREDE</v>
          </cell>
        </row>
        <row r="2583">
          <cell r="A2583">
            <v>86571</v>
          </cell>
          <cell r="B2583" t="str">
            <v>CR DECORA EFEITO CIMENTO QUE BASE 4,1KG</v>
          </cell>
          <cell r="C2583" t="str">
            <v>CORAL</v>
          </cell>
          <cell r="E2583" t="str">
            <v>AKZO NOBEL LTDA DECOR</v>
          </cell>
          <cell r="F2583">
            <v>30019</v>
          </cell>
          <cell r="G2583" t="str">
            <v>CIMENTO QUEIMADO / EFEITOS DECORATIVOS</v>
          </cell>
        </row>
        <row r="2584">
          <cell r="A2584">
            <v>86718</v>
          </cell>
          <cell r="B2584" t="str">
            <v>CR DECORA EFEITO CIMENTO QUE CULTURA GREGA GL 4,8KG</v>
          </cell>
          <cell r="C2584" t="str">
            <v>CORAL</v>
          </cell>
          <cell r="E2584" t="str">
            <v>AKZO NOBEL LTDA DECOR</v>
          </cell>
          <cell r="F2584">
            <v>30019</v>
          </cell>
          <cell r="G2584" t="str">
            <v>CIMENTO QUEIMADO / EFEITOS DECORATIVOS</v>
          </cell>
        </row>
        <row r="2585">
          <cell r="A2585">
            <v>86717</v>
          </cell>
          <cell r="B2585" t="str">
            <v>CR DECORA EFEITO CIMENTO QUE IMENSIDÃO CINZA GL 4,8KG</v>
          </cell>
          <cell r="C2585" t="str">
            <v>CORAL</v>
          </cell>
          <cell r="E2585" t="str">
            <v>AKZO NOBEL LTDA DECOR</v>
          </cell>
          <cell r="F2585">
            <v>30019</v>
          </cell>
          <cell r="G2585" t="str">
            <v>CIMENTO QUEIMADO / EFEITOS DECORATIVOS</v>
          </cell>
        </row>
        <row r="2586">
          <cell r="A2586">
            <v>86716</v>
          </cell>
          <cell r="B2586" t="str">
            <v>CR DECORA EFEITO CIMENTO QUE TUBARÃO BRANCO GL 4,8KG</v>
          </cell>
          <cell r="C2586" t="str">
            <v>CORAL</v>
          </cell>
          <cell r="E2586" t="str">
            <v>AKZO NOBEL LTDA DECOR</v>
          </cell>
          <cell r="F2586">
            <v>30019</v>
          </cell>
          <cell r="G2586" t="str">
            <v>CIMENTO QUEIMADO / EFEITOS DECORATIVOS</v>
          </cell>
        </row>
        <row r="2587">
          <cell r="A2587">
            <v>86567</v>
          </cell>
          <cell r="B2587" t="str">
            <v>CR DECORA EFEITO MARMORE BASE 3,9 KG</v>
          </cell>
          <cell r="C2587" t="str">
            <v>CORAL</v>
          </cell>
          <cell r="E2587" t="str">
            <v>AKZO NOBEL LTDA DECOR</v>
          </cell>
          <cell r="F2587">
            <v>30019</v>
          </cell>
          <cell r="G2587" t="str">
            <v>CIMENTO QUEIMADO / EFEITOS DECORATIVOS</v>
          </cell>
        </row>
        <row r="2588">
          <cell r="A2588">
            <v>86570</v>
          </cell>
          <cell r="B2588" t="str">
            <v>CR DECORA EFEITO VELVET BASE 2,1L</v>
          </cell>
          <cell r="C2588" t="str">
            <v>CORAL</v>
          </cell>
          <cell r="E2588" t="str">
            <v>AKZO NOBEL LTDA DECOR</v>
          </cell>
          <cell r="F2588">
            <v>30006</v>
          </cell>
          <cell r="G2588" t="str">
            <v>BASES IMOBILIÁRIAS</v>
          </cell>
        </row>
        <row r="2589">
          <cell r="A2589">
            <v>86270</v>
          </cell>
          <cell r="B2589" t="str">
            <v>CR DECORA MATTE FO ALG CINZENTO 18L</v>
          </cell>
          <cell r="C2589" t="str">
            <v>CORAL</v>
          </cell>
          <cell r="E2589" t="str">
            <v>AKZO NOBEL LTDA DECOR</v>
          </cell>
          <cell r="F2589">
            <v>30001</v>
          </cell>
          <cell r="G2589" t="str">
            <v>TINTA PAREDE</v>
          </cell>
        </row>
        <row r="2590">
          <cell r="A2590">
            <v>86269</v>
          </cell>
          <cell r="B2590" t="str">
            <v>CR DECORA MATTE FO ALG CINZENTO 3.6L</v>
          </cell>
          <cell r="C2590" t="str">
            <v>CORAL</v>
          </cell>
          <cell r="E2590" t="str">
            <v>AKZO NOBEL LTDA DECOR</v>
          </cell>
          <cell r="F2590">
            <v>30001</v>
          </cell>
          <cell r="G2590" t="str">
            <v>TINTA PAREDE</v>
          </cell>
        </row>
        <row r="2591">
          <cell r="A2591">
            <v>86272</v>
          </cell>
          <cell r="B2591" t="str">
            <v>CR DECORA MATTE FO ALG EGIPCIO 18L</v>
          </cell>
          <cell r="C2591" t="str">
            <v>CORAL</v>
          </cell>
          <cell r="E2591" t="str">
            <v>AKZO NOBEL LTDA DECOR</v>
          </cell>
          <cell r="F2591">
            <v>30001</v>
          </cell>
          <cell r="G2591" t="str">
            <v>TINTA PAREDE</v>
          </cell>
        </row>
        <row r="2592">
          <cell r="A2592">
            <v>86271</v>
          </cell>
          <cell r="B2592" t="str">
            <v>CR DECORA MATTE FO ALG EGIPCIO 3.6L</v>
          </cell>
          <cell r="C2592" t="str">
            <v>CORAL</v>
          </cell>
          <cell r="E2592" t="str">
            <v>AKZO NOBEL LTDA DECOR</v>
          </cell>
          <cell r="F2592">
            <v>30001</v>
          </cell>
          <cell r="G2592" t="str">
            <v>TINTA PAREDE</v>
          </cell>
        </row>
        <row r="2593">
          <cell r="A2593">
            <v>86199</v>
          </cell>
          <cell r="B2593" t="str">
            <v>CR DECORA MATTE FO BASE MF 16L</v>
          </cell>
          <cell r="C2593" t="str">
            <v>CORAL</v>
          </cell>
          <cell r="E2593" t="str">
            <v>AKZO NOBEL LTDA DECOR</v>
          </cell>
          <cell r="F2593">
            <v>30006</v>
          </cell>
          <cell r="G2593" t="str">
            <v>BASES IMOBILIÁRIAS</v>
          </cell>
        </row>
        <row r="2594">
          <cell r="A2594">
            <v>86206</v>
          </cell>
          <cell r="B2594" t="str">
            <v>CR DECORA MATTE FO BASE MF 3,2L</v>
          </cell>
          <cell r="C2594" t="str">
            <v>CORAL</v>
          </cell>
          <cell r="E2594" t="str">
            <v>AKZO NOBEL LTDA DECOR</v>
          </cell>
          <cell r="F2594">
            <v>30006</v>
          </cell>
          <cell r="G2594" t="str">
            <v>BASES IMOBILIÁRIAS</v>
          </cell>
        </row>
        <row r="2595">
          <cell r="A2595">
            <v>86207</v>
          </cell>
          <cell r="B2595" t="str">
            <v>CR DECORA MATTE FO BASE MF 800ML</v>
          </cell>
          <cell r="C2595" t="str">
            <v>CORAL</v>
          </cell>
          <cell r="E2595" t="str">
            <v>AKZO NOBEL LTDA DECOR</v>
          </cell>
          <cell r="F2595">
            <v>30006</v>
          </cell>
          <cell r="G2595" t="str">
            <v>BASES IMOBILIÁRIAS</v>
          </cell>
        </row>
        <row r="2596">
          <cell r="A2596">
            <v>86211</v>
          </cell>
          <cell r="B2596" t="str">
            <v>CR DECORA MATTE FO BASE P 16L</v>
          </cell>
          <cell r="C2596" t="str">
            <v>CORAL</v>
          </cell>
          <cell r="E2596" t="str">
            <v>AKZO NOBEL LTDA DECOR</v>
          </cell>
          <cell r="F2596">
            <v>30006</v>
          </cell>
          <cell r="G2596" t="str">
            <v>BASES IMOBILIÁRIAS</v>
          </cell>
        </row>
        <row r="2597">
          <cell r="A2597">
            <v>86212</v>
          </cell>
          <cell r="B2597" t="str">
            <v>CR DECORA MATTE FO BASE P 3,2L</v>
          </cell>
          <cell r="C2597" t="str">
            <v>CORAL</v>
          </cell>
          <cell r="E2597" t="str">
            <v>AKZO NOBEL LTDA DECOR</v>
          </cell>
          <cell r="F2597">
            <v>30006</v>
          </cell>
          <cell r="G2597" t="str">
            <v>BASES IMOBILIÁRIAS</v>
          </cell>
        </row>
        <row r="2598">
          <cell r="A2598">
            <v>86213</v>
          </cell>
          <cell r="B2598" t="str">
            <v>CR DECORA MATTE FO BASE P 800ML</v>
          </cell>
          <cell r="C2598" t="str">
            <v>CORAL</v>
          </cell>
          <cell r="E2598" t="str">
            <v>AKZO NOBEL LTDA DECOR</v>
          </cell>
          <cell r="F2598">
            <v>30006</v>
          </cell>
          <cell r="G2598" t="str">
            <v>BASES IMOBILIÁRIAS</v>
          </cell>
        </row>
        <row r="2599">
          <cell r="A2599">
            <v>86208</v>
          </cell>
          <cell r="B2599" t="str">
            <v>CR DECORA MATTE FO BASE T 16L</v>
          </cell>
          <cell r="C2599" t="str">
            <v>CORAL</v>
          </cell>
          <cell r="E2599" t="str">
            <v>AKZO NOBEL LTDA DECOR</v>
          </cell>
          <cell r="F2599">
            <v>30006</v>
          </cell>
          <cell r="G2599" t="str">
            <v>BASES IMOBILIÁRIAS</v>
          </cell>
        </row>
        <row r="2600">
          <cell r="A2600">
            <v>86209</v>
          </cell>
          <cell r="B2600" t="str">
            <v>CR DECORA MATTE FO BASE T 3,2L</v>
          </cell>
          <cell r="C2600" t="str">
            <v>CORAL</v>
          </cell>
          <cell r="E2600" t="str">
            <v>AKZO NOBEL LTDA DECOR</v>
          </cell>
          <cell r="F2600">
            <v>30006</v>
          </cell>
          <cell r="G2600" t="str">
            <v>BASES IMOBILIÁRIAS</v>
          </cell>
        </row>
        <row r="2601">
          <cell r="A2601">
            <v>86210</v>
          </cell>
          <cell r="B2601" t="str">
            <v>CR DECORA MATTE FO BASE T 800ML</v>
          </cell>
          <cell r="C2601" t="str">
            <v>CORAL</v>
          </cell>
          <cell r="E2601" t="str">
            <v>AKZO NOBEL LTDA DECOR</v>
          </cell>
          <cell r="F2601">
            <v>30006</v>
          </cell>
          <cell r="G2601" t="str">
            <v>BASES IMOBILIÁRIAS</v>
          </cell>
        </row>
        <row r="2602">
          <cell r="A2602">
            <v>86220</v>
          </cell>
          <cell r="B2602" t="str">
            <v>CR DECORA MATTE FO BRANCO 18L</v>
          </cell>
          <cell r="C2602" t="str">
            <v>CORAL</v>
          </cell>
          <cell r="E2602" t="str">
            <v>AKZO NOBEL LTDA DECOR</v>
          </cell>
          <cell r="F2602">
            <v>30001</v>
          </cell>
          <cell r="G2602" t="str">
            <v>TINTA PAREDE</v>
          </cell>
        </row>
        <row r="2603">
          <cell r="A2603">
            <v>86261</v>
          </cell>
          <cell r="B2603" t="str">
            <v>CR DECORA MATTE FO BRANCO BALDE 20L</v>
          </cell>
          <cell r="C2603" t="str">
            <v>CORAL</v>
          </cell>
          <cell r="E2603" t="str">
            <v>AKZO NOBEL LTDA DECOR</v>
          </cell>
          <cell r="F2603">
            <v>30001</v>
          </cell>
          <cell r="G2603" t="str">
            <v>TINTA PAREDE</v>
          </cell>
        </row>
        <row r="2604">
          <cell r="A2604">
            <v>86222</v>
          </cell>
          <cell r="B2604" t="str">
            <v>CR DECORA MATTE FO BRANCO GELO 18L</v>
          </cell>
          <cell r="C2604" t="str">
            <v>CORAL</v>
          </cell>
          <cell r="E2604" t="str">
            <v>AKZO NOBEL LTDA DECOR</v>
          </cell>
          <cell r="F2604">
            <v>30001</v>
          </cell>
          <cell r="G2604" t="str">
            <v>TINTA PAREDE</v>
          </cell>
        </row>
        <row r="2605">
          <cell r="A2605">
            <v>86223</v>
          </cell>
          <cell r="B2605" t="str">
            <v>CR DECORA MATTE FO BRANCO GELO 3.6L</v>
          </cell>
          <cell r="C2605" t="str">
            <v>CORAL</v>
          </cell>
          <cell r="E2605" t="str">
            <v>AKZO NOBEL LTDA DECOR</v>
          </cell>
          <cell r="F2605">
            <v>30001</v>
          </cell>
          <cell r="G2605" t="str">
            <v>TINTA PAREDE</v>
          </cell>
        </row>
        <row r="2606">
          <cell r="A2606">
            <v>86221</v>
          </cell>
          <cell r="B2606" t="str">
            <v>CR DECORA MATTE FO BRANCO GL 3,6L</v>
          </cell>
          <cell r="C2606" t="str">
            <v>CORAL</v>
          </cell>
          <cell r="E2606" t="str">
            <v>AKZO NOBEL LTDA DECOR</v>
          </cell>
          <cell r="F2606">
            <v>30001</v>
          </cell>
          <cell r="G2606" t="str">
            <v>TINTA PAREDE</v>
          </cell>
        </row>
        <row r="2607">
          <cell r="A2607">
            <v>86228</v>
          </cell>
          <cell r="B2607" t="str">
            <v>CR DECORA MATTE FO PALHA 18L</v>
          </cell>
          <cell r="C2607" t="str">
            <v>CORAL</v>
          </cell>
          <cell r="E2607" t="str">
            <v>AKZO NOBEL LTDA DECOR</v>
          </cell>
          <cell r="F2607">
            <v>30001</v>
          </cell>
          <cell r="G2607" t="str">
            <v>TINTA PAREDE</v>
          </cell>
        </row>
        <row r="2608">
          <cell r="A2608">
            <v>86229</v>
          </cell>
          <cell r="B2608" t="str">
            <v>CR DECORA MATTE FO PALHA 3.6L</v>
          </cell>
          <cell r="C2608" t="str">
            <v>CORAL</v>
          </cell>
          <cell r="E2608" t="str">
            <v>AKZO NOBEL LTDA DECOR</v>
          </cell>
          <cell r="F2608">
            <v>30001</v>
          </cell>
          <cell r="G2608" t="str">
            <v>TINTA PAREDE</v>
          </cell>
        </row>
        <row r="2609">
          <cell r="A2609">
            <v>86268</v>
          </cell>
          <cell r="B2609" t="str">
            <v>CR DECORA SEDA AC ALG EGIPCIO 18L</v>
          </cell>
          <cell r="C2609" t="str">
            <v>CORAL</v>
          </cell>
          <cell r="E2609" t="str">
            <v>AKZO NOBEL LTDA DECOR</v>
          </cell>
          <cell r="F2609">
            <v>30001</v>
          </cell>
          <cell r="G2609" t="str">
            <v>TINTA PAREDE</v>
          </cell>
        </row>
        <row r="2610">
          <cell r="A2610">
            <v>86267</v>
          </cell>
          <cell r="B2610" t="str">
            <v>CR DECORA SEDA AC ALG EGIPCIO 3.6L</v>
          </cell>
          <cell r="C2610" t="str">
            <v>CORAL</v>
          </cell>
          <cell r="E2610" t="str">
            <v>AKZO NOBEL LTDA DECOR</v>
          </cell>
          <cell r="F2610">
            <v>30001</v>
          </cell>
          <cell r="G2610" t="str">
            <v>TINTA PAREDE</v>
          </cell>
        </row>
        <row r="2611">
          <cell r="A2611">
            <v>86572</v>
          </cell>
          <cell r="B2611" t="str">
            <v>CR DECORA SEDA AC BASE MF 0.8L</v>
          </cell>
          <cell r="C2611" t="str">
            <v>CORAL</v>
          </cell>
          <cell r="E2611" t="str">
            <v>AKZO NOBEL LTDA DECOR</v>
          </cell>
          <cell r="F2611">
            <v>30006</v>
          </cell>
          <cell r="G2611" t="str">
            <v>BASES IMOBILIÁRIAS</v>
          </cell>
        </row>
        <row r="2612">
          <cell r="A2612">
            <v>86569</v>
          </cell>
          <cell r="B2612" t="str">
            <v>CR DECORA SEDA AC BASE MF 16L</v>
          </cell>
          <cell r="C2612" t="str">
            <v>CORAL</v>
          </cell>
          <cell r="E2612" t="str">
            <v>AKZO NOBEL LTDA DECOR</v>
          </cell>
          <cell r="F2612">
            <v>30006</v>
          </cell>
          <cell r="G2612" t="str">
            <v>BASES IMOBILIÁRIAS</v>
          </cell>
        </row>
        <row r="2613">
          <cell r="A2613">
            <v>86568</v>
          </cell>
          <cell r="B2613" t="str">
            <v>CR DECORA SEDA AC BASE MF 3.2L</v>
          </cell>
          <cell r="C2613" t="str">
            <v>CORAL</v>
          </cell>
          <cell r="E2613" t="str">
            <v>AKZO NOBEL LTDA DECOR</v>
          </cell>
          <cell r="F2613">
            <v>30006</v>
          </cell>
          <cell r="G2613" t="str">
            <v>BASES IMOBILIÁRIAS</v>
          </cell>
        </row>
        <row r="2614">
          <cell r="A2614">
            <v>86188</v>
          </cell>
          <cell r="B2614" t="str">
            <v>CR DECORA SEDA AC BASE P 0,8L</v>
          </cell>
          <cell r="C2614" t="str">
            <v>CORAL</v>
          </cell>
          <cell r="E2614" t="str">
            <v>AKZO NOBEL LTDA DECOR</v>
          </cell>
          <cell r="F2614">
            <v>30006</v>
          </cell>
          <cell r="G2614" t="str">
            <v>BASES IMOBILIÁRIAS</v>
          </cell>
        </row>
        <row r="2615">
          <cell r="A2615">
            <v>86192</v>
          </cell>
          <cell r="B2615" t="str">
            <v>CR DECORA SEDA AC BASE P 16L</v>
          </cell>
          <cell r="C2615" t="str">
            <v>CORAL</v>
          </cell>
          <cell r="E2615" t="str">
            <v>AKZO NOBEL LTDA DECOR</v>
          </cell>
          <cell r="F2615">
            <v>30006</v>
          </cell>
          <cell r="G2615" t="str">
            <v>BASES IMOBILIÁRIAS</v>
          </cell>
        </row>
        <row r="2616">
          <cell r="A2616">
            <v>86190</v>
          </cell>
          <cell r="B2616" t="str">
            <v>CR DECORA SEDA AC BASE P 3,2L</v>
          </cell>
          <cell r="C2616" t="str">
            <v>CORAL</v>
          </cell>
          <cell r="E2616" t="str">
            <v>AKZO NOBEL LTDA DECOR</v>
          </cell>
          <cell r="F2616">
            <v>30006</v>
          </cell>
          <cell r="G2616" t="str">
            <v>BASES IMOBILIÁRIAS</v>
          </cell>
        </row>
        <row r="2617">
          <cell r="A2617">
            <v>86189</v>
          </cell>
          <cell r="B2617" t="str">
            <v>CR DECORA SEDA AC BASE T 0,8L</v>
          </cell>
          <cell r="C2617" t="str">
            <v>CORAL</v>
          </cell>
          <cell r="E2617" t="str">
            <v>AKZO NOBEL LTDA DECOR</v>
          </cell>
          <cell r="F2617">
            <v>30006</v>
          </cell>
          <cell r="G2617" t="str">
            <v>BASES IMOBILIÁRIAS</v>
          </cell>
        </row>
        <row r="2618">
          <cell r="A2618">
            <v>86193</v>
          </cell>
          <cell r="B2618" t="str">
            <v>CR DECORA SEDA AC BASE T 16L</v>
          </cell>
          <cell r="C2618" t="str">
            <v>CORAL</v>
          </cell>
          <cell r="E2618" t="str">
            <v>AKZO NOBEL LTDA DECOR</v>
          </cell>
          <cell r="F2618">
            <v>30006</v>
          </cell>
          <cell r="G2618" t="str">
            <v>BASES IMOBILIÁRIAS</v>
          </cell>
        </row>
        <row r="2619">
          <cell r="A2619">
            <v>86191</v>
          </cell>
          <cell r="B2619" t="str">
            <v>CR DECORA SEDA AC BASE T 3,2L</v>
          </cell>
          <cell r="C2619" t="str">
            <v>CORAL</v>
          </cell>
          <cell r="E2619" t="str">
            <v>AKZO NOBEL LTDA DECOR</v>
          </cell>
          <cell r="F2619">
            <v>30006</v>
          </cell>
          <cell r="G2619" t="str">
            <v>BASES IMOBILIÁRIAS</v>
          </cell>
        </row>
        <row r="2620">
          <cell r="A2620">
            <v>86196</v>
          </cell>
          <cell r="B2620" t="str">
            <v>CR DECORA SEDA AC BRANCO 18L</v>
          </cell>
          <cell r="C2620" t="str">
            <v>CORAL</v>
          </cell>
          <cell r="E2620" t="str">
            <v>AKZO NOBEL LTDA DECOR</v>
          </cell>
          <cell r="F2620">
            <v>30001</v>
          </cell>
          <cell r="G2620" t="str">
            <v>TINTA PAREDE</v>
          </cell>
        </row>
        <row r="2621">
          <cell r="A2621">
            <v>86598</v>
          </cell>
          <cell r="B2621" t="str">
            <v>CR DECORA SEDA AC BRANCO BALDE 20L</v>
          </cell>
          <cell r="C2621" t="str">
            <v>CORAL</v>
          </cell>
          <cell r="E2621" t="str">
            <v>AKZO NOBEL LTDA DECOR</v>
          </cell>
          <cell r="F2621">
            <v>30001</v>
          </cell>
          <cell r="G2621" t="str">
            <v>TINTA PAREDE</v>
          </cell>
        </row>
        <row r="2622">
          <cell r="A2622">
            <v>86197</v>
          </cell>
          <cell r="B2622" t="str">
            <v>CR DECORA SEDA AC BRANCO GELO 18L</v>
          </cell>
          <cell r="C2622" t="str">
            <v>CORAL</v>
          </cell>
          <cell r="E2622" t="str">
            <v>AKZO NOBEL LTDA DECOR</v>
          </cell>
          <cell r="F2622">
            <v>30001</v>
          </cell>
          <cell r="G2622" t="str">
            <v>TINTA PAREDE</v>
          </cell>
        </row>
        <row r="2623">
          <cell r="A2623">
            <v>86195</v>
          </cell>
          <cell r="B2623" t="str">
            <v>CR DECORA SEDA AC BRANCO GELO GL 3,6L</v>
          </cell>
          <cell r="C2623" t="str">
            <v>CORAL</v>
          </cell>
          <cell r="E2623" t="str">
            <v>AKZO NOBEL LTDA DECOR</v>
          </cell>
          <cell r="F2623">
            <v>30001</v>
          </cell>
          <cell r="G2623" t="str">
            <v>TINTA PAREDE</v>
          </cell>
        </row>
        <row r="2624">
          <cell r="A2624">
            <v>86194</v>
          </cell>
          <cell r="B2624" t="str">
            <v>CR DECORA SEDA AC BRANCO GL 3,6L</v>
          </cell>
          <cell r="C2624" t="str">
            <v>CORAL</v>
          </cell>
          <cell r="E2624" t="str">
            <v>AKZO NOBEL LTDA DECOR</v>
          </cell>
          <cell r="F2624">
            <v>30001</v>
          </cell>
          <cell r="G2624" t="str">
            <v>TINTA PAREDE</v>
          </cell>
        </row>
        <row r="2625">
          <cell r="A2625">
            <v>85895</v>
          </cell>
          <cell r="B2625" t="str">
            <v>CR EMBELEZA CERAM  900ML</v>
          </cell>
          <cell r="C2625" t="str">
            <v>CORAL</v>
          </cell>
          <cell r="E2625" t="str">
            <v>AKZO NOBEL LTDA DECOR</v>
          </cell>
          <cell r="F2625">
            <v>40001</v>
          </cell>
          <cell r="G2625" t="str">
            <v>ESMALTES</v>
          </cell>
        </row>
        <row r="2626">
          <cell r="A2626">
            <v>85894</v>
          </cell>
          <cell r="B2626" t="str">
            <v>CR EMBELEZA CERAM 3.6L</v>
          </cell>
          <cell r="C2626" t="str">
            <v>CORAL</v>
          </cell>
          <cell r="E2626" t="str">
            <v>AKZO NOBEL LTDA DECOR</v>
          </cell>
          <cell r="F2626">
            <v>40001</v>
          </cell>
          <cell r="G2626" t="str">
            <v>ESMALTES</v>
          </cell>
        </row>
        <row r="2627">
          <cell r="A2627">
            <v>85888</v>
          </cell>
          <cell r="B2627" t="str">
            <v>CR FUNDO PREPARADOR BASE AGUA INCOLOR GL 3,6L</v>
          </cell>
          <cell r="C2627" t="str">
            <v>CORAL</v>
          </cell>
          <cell r="E2627" t="str">
            <v>AKZO NOBEL LTDA DECOR</v>
          </cell>
          <cell r="F2627">
            <v>30021</v>
          </cell>
          <cell r="G2627" t="str">
            <v>SELADOR ACRÍLICO</v>
          </cell>
        </row>
        <row r="2628">
          <cell r="A2628">
            <v>85889</v>
          </cell>
          <cell r="B2628" t="str">
            <v>CR FUNDO PREPARADOR BASE AGUA INCOLOR LATA18L</v>
          </cell>
          <cell r="C2628" t="str">
            <v>CORAL</v>
          </cell>
          <cell r="E2628" t="str">
            <v>AKZO NOBEL LTDA DECOR</v>
          </cell>
          <cell r="F2628">
            <v>30021</v>
          </cell>
          <cell r="G2628" t="str">
            <v>SELADOR ACRÍLICO</v>
          </cell>
        </row>
        <row r="2629">
          <cell r="A2629">
            <v>85872</v>
          </cell>
          <cell r="B2629" t="str">
            <v>CR GEL TEXTURAS LOC BASE FT 3.3KG</v>
          </cell>
          <cell r="C2629" t="str">
            <v>CORAL</v>
          </cell>
          <cell r="E2629" t="str">
            <v>AKZO NOBEL LTDA DECOR</v>
          </cell>
          <cell r="F2629">
            <v>30023</v>
          </cell>
          <cell r="G2629" t="str">
            <v>TEXTURA</v>
          </cell>
        </row>
        <row r="2630">
          <cell r="A2630">
            <v>85871</v>
          </cell>
          <cell r="B2630" t="str">
            <v>CR GEL TEXTURAS LOC BASE PM 0.8KG</v>
          </cell>
          <cell r="C2630" t="str">
            <v>CORAL</v>
          </cell>
          <cell r="E2630" t="str">
            <v>AKZO NOBEL LTDA DECOR</v>
          </cell>
          <cell r="F2630">
            <v>30023</v>
          </cell>
          <cell r="G2630" t="str">
            <v>TEXTURA</v>
          </cell>
        </row>
        <row r="2631">
          <cell r="A2631">
            <v>85870</v>
          </cell>
          <cell r="B2631" t="str">
            <v>CR GEL TEXTURAS LOC BASE PM 3.3KG</v>
          </cell>
          <cell r="C2631" t="str">
            <v>CORAL</v>
          </cell>
          <cell r="E2631" t="str">
            <v>AKZO NOBEL LTDA DECOR</v>
          </cell>
          <cell r="F2631">
            <v>30023</v>
          </cell>
          <cell r="G2631" t="str">
            <v>TEXTURA</v>
          </cell>
        </row>
        <row r="2632">
          <cell r="A2632">
            <v>86989</v>
          </cell>
          <cell r="B2632" t="str">
            <v>CR GRANOS EFEITO PEDRA NATURAL ESPESSA 22KG</v>
          </cell>
          <cell r="C2632" t="str">
            <v>CORAL</v>
          </cell>
          <cell r="E2632" t="str">
            <v>AKZO NOBEL LTDA DECOR</v>
          </cell>
          <cell r="F2632">
            <v>30001</v>
          </cell>
          <cell r="G2632" t="str">
            <v>TINTA PAREDE</v>
          </cell>
        </row>
        <row r="2633">
          <cell r="A2633">
            <v>86990</v>
          </cell>
          <cell r="B2633" t="str">
            <v>CR GRANOS EFEITO PEDRA NATURAL FINA 22KG</v>
          </cell>
          <cell r="C2633" t="str">
            <v>CORAL</v>
          </cell>
          <cell r="E2633" t="str">
            <v>AKZO NOBEL LTDA DECOR</v>
          </cell>
          <cell r="F2633">
            <v>30001</v>
          </cell>
          <cell r="G2633" t="str">
            <v>TINTA PAREDE</v>
          </cell>
        </row>
        <row r="2634">
          <cell r="A2634">
            <v>86991</v>
          </cell>
          <cell r="B2634" t="str">
            <v>CR GRANOS EFEITO PEDRA NATURAL MEDIA 22KG</v>
          </cell>
          <cell r="C2634" t="str">
            <v>CORAL</v>
          </cell>
          <cell r="E2634" t="str">
            <v>AKZO NOBEL LTDA DECOR</v>
          </cell>
          <cell r="F2634">
            <v>30001</v>
          </cell>
          <cell r="G2634" t="str">
            <v>TINTA PAREDE</v>
          </cell>
        </row>
        <row r="2635">
          <cell r="A2635">
            <v>85874</v>
          </cell>
          <cell r="B2635" t="str">
            <v>CR MASSA ACRILICA 1,5KG</v>
          </cell>
          <cell r="C2635" t="str">
            <v>CORAL</v>
          </cell>
          <cell r="E2635" t="str">
            <v>AKZO NOBEL LTDA DECOR</v>
          </cell>
          <cell r="F2635">
            <v>30020</v>
          </cell>
          <cell r="G2635" t="str">
            <v>MASSA CORRIDA / ACRÍLICA</v>
          </cell>
        </row>
        <row r="2636">
          <cell r="A2636">
            <v>86710</v>
          </cell>
          <cell r="B2636" t="str">
            <v>CR MASSA ACRILICA GL 5,7KG</v>
          </cell>
          <cell r="C2636" t="str">
            <v>CORAL</v>
          </cell>
          <cell r="E2636" t="str">
            <v>AKZO NOBEL LTDA DECOR</v>
          </cell>
          <cell r="F2636">
            <v>30020</v>
          </cell>
          <cell r="G2636" t="str">
            <v>MASSA CORRIDA / ACRÍLICA</v>
          </cell>
        </row>
        <row r="2637">
          <cell r="A2637">
            <v>86541</v>
          </cell>
          <cell r="B2637" t="str">
            <v>CR MASSA ACRILICA LATA 25KG</v>
          </cell>
          <cell r="C2637" t="str">
            <v>CORAL</v>
          </cell>
          <cell r="E2637" t="str">
            <v>AKZO NOBEL LTDA DECOR</v>
          </cell>
          <cell r="F2637">
            <v>30020</v>
          </cell>
          <cell r="G2637" t="str">
            <v>MASSA CORRIDA / ACRÍLICA</v>
          </cell>
        </row>
        <row r="2638">
          <cell r="A2638">
            <v>85873</v>
          </cell>
          <cell r="B2638" t="str">
            <v>CR MASSA CORRIDA 1,5KG</v>
          </cell>
          <cell r="C2638" t="str">
            <v>CORAL</v>
          </cell>
          <cell r="E2638" t="str">
            <v>AKZO NOBEL LTDA DECOR</v>
          </cell>
          <cell r="F2638">
            <v>30020</v>
          </cell>
          <cell r="G2638" t="str">
            <v>MASSA CORRIDA / ACRÍLICA</v>
          </cell>
        </row>
        <row r="2639">
          <cell r="A2639">
            <v>86711</v>
          </cell>
          <cell r="B2639" t="str">
            <v>CR MASSA CORRIDA GL 5,7KG</v>
          </cell>
          <cell r="C2639" t="str">
            <v>CORAL</v>
          </cell>
          <cell r="E2639" t="str">
            <v>AKZO NOBEL LTDA DECOR</v>
          </cell>
          <cell r="F2639">
            <v>30020</v>
          </cell>
          <cell r="G2639" t="str">
            <v>MASSA CORRIDA / ACRÍLICA</v>
          </cell>
        </row>
        <row r="2640">
          <cell r="A2640">
            <v>86542</v>
          </cell>
          <cell r="B2640" t="str">
            <v>CR MASSA CORRIDA LATA 25KG</v>
          </cell>
          <cell r="C2640" t="str">
            <v>CORAL</v>
          </cell>
          <cell r="E2640" t="str">
            <v>AKZO NOBEL LTDA DECOR</v>
          </cell>
          <cell r="F2640">
            <v>30020</v>
          </cell>
          <cell r="G2640" t="str">
            <v>MASSA CORRIDA / ACRÍLICA</v>
          </cell>
        </row>
        <row r="2641">
          <cell r="A2641">
            <v>85840</v>
          </cell>
          <cell r="B2641" t="str">
            <v>CR PINTA PISO AMARELO DEMARCACAO 3,6L</v>
          </cell>
          <cell r="C2641" t="str">
            <v>CORAL</v>
          </cell>
          <cell r="E2641" t="str">
            <v>AKZO NOBEL LTDA DECOR</v>
          </cell>
          <cell r="F2641">
            <v>30003</v>
          </cell>
          <cell r="G2641" t="str">
            <v>TINTA PARA PISO</v>
          </cell>
        </row>
        <row r="2642">
          <cell r="A2642">
            <v>85841</v>
          </cell>
          <cell r="B2642" t="str">
            <v>CR PINTA PISO AMARELO DEMARCACAO LATA 18L</v>
          </cell>
          <cell r="C2642" t="str">
            <v>CORAL</v>
          </cell>
          <cell r="E2642" t="str">
            <v>AKZO NOBEL LTDA DECOR</v>
          </cell>
          <cell r="F2642">
            <v>30003</v>
          </cell>
          <cell r="G2642" t="str">
            <v>TINTA PARA PISO</v>
          </cell>
        </row>
        <row r="2643">
          <cell r="A2643">
            <v>85836</v>
          </cell>
          <cell r="B2643" t="str">
            <v>CR PINTA PISO AZUL 3,6L</v>
          </cell>
          <cell r="C2643" t="str">
            <v>CORAL</v>
          </cell>
          <cell r="E2643" t="str">
            <v>AKZO NOBEL LTDA DECOR</v>
          </cell>
          <cell r="F2643">
            <v>30003</v>
          </cell>
          <cell r="G2643" t="str">
            <v>TINTA PARA PISO</v>
          </cell>
        </row>
        <row r="2644">
          <cell r="A2644">
            <v>85837</v>
          </cell>
          <cell r="B2644" t="str">
            <v>CR PINTA PISO AZUL LATA 18L</v>
          </cell>
          <cell r="C2644" t="str">
            <v>CORAL</v>
          </cell>
          <cell r="E2644" t="str">
            <v>AKZO NOBEL LTDA DECOR</v>
          </cell>
          <cell r="F2644">
            <v>30003</v>
          </cell>
          <cell r="G2644" t="str">
            <v>TINTA PARA PISO</v>
          </cell>
        </row>
        <row r="2645">
          <cell r="A2645">
            <v>85828</v>
          </cell>
          <cell r="B2645" t="str">
            <v>CR PINTA PISO BRANCO 3,6L</v>
          </cell>
          <cell r="C2645" t="str">
            <v>CORAL</v>
          </cell>
          <cell r="E2645" t="str">
            <v>AKZO NOBEL LTDA DECOR</v>
          </cell>
          <cell r="F2645">
            <v>30003</v>
          </cell>
          <cell r="G2645" t="str">
            <v>TINTA PARA PISO</v>
          </cell>
        </row>
        <row r="2646">
          <cell r="A2646">
            <v>85829</v>
          </cell>
          <cell r="B2646" t="str">
            <v>CR PINTA PISO BRANCO LATA 18L</v>
          </cell>
          <cell r="C2646" t="str">
            <v>CORAL</v>
          </cell>
          <cell r="E2646" t="str">
            <v>AKZO NOBEL LTDA DECOR</v>
          </cell>
          <cell r="F2646">
            <v>30003</v>
          </cell>
          <cell r="G2646" t="str">
            <v>TINTA PARA PISO</v>
          </cell>
        </row>
        <row r="2647">
          <cell r="A2647">
            <v>85834</v>
          </cell>
          <cell r="B2647" t="str">
            <v>CR PINTA PISO CINZA ESCURO 3,6L</v>
          </cell>
          <cell r="C2647" t="str">
            <v>CORAL</v>
          </cell>
          <cell r="E2647" t="str">
            <v>AKZO NOBEL LTDA DECOR</v>
          </cell>
          <cell r="F2647">
            <v>30003</v>
          </cell>
          <cell r="G2647" t="str">
            <v>TINTA PARA PISO</v>
          </cell>
        </row>
        <row r="2648">
          <cell r="A2648">
            <v>85835</v>
          </cell>
          <cell r="B2648" t="str">
            <v>CR PINTA PISO CINZA ESCURO LATA 18L</v>
          </cell>
          <cell r="C2648" t="str">
            <v>CORAL</v>
          </cell>
          <cell r="E2648" t="str">
            <v>AKZO NOBEL LTDA DECOR</v>
          </cell>
          <cell r="F2648">
            <v>30003</v>
          </cell>
          <cell r="G2648" t="str">
            <v>TINTA PARA PISO</v>
          </cell>
        </row>
        <row r="2649">
          <cell r="A2649">
            <v>85832</v>
          </cell>
          <cell r="B2649" t="str">
            <v>CR PINTA PISO CINZA MEDIO 3,6L</v>
          </cell>
          <cell r="C2649" t="str">
            <v>CORAL</v>
          </cell>
          <cell r="E2649" t="str">
            <v>AKZO NOBEL LTDA DECOR</v>
          </cell>
          <cell r="F2649">
            <v>30003</v>
          </cell>
          <cell r="G2649" t="str">
            <v>TINTA PARA PISO</v>
          </cell>
        </row>
        <row r="2650">
          <cell r="A2650">
            <v>85833</v>
          </cell>
          <cell r="B2650" t="str">
            <v>CR PINTA PISO CINZA MEDIO LATA 18L</v>
          </cell>
          <cell r="C2650" t="str">
            <v>CORAL</v>
          </cell>
          <cell r="E2650" t="str">
            <v>AKZO NOBEL LTDA DECOR</v>
          </cell>
          <cell r="F2650">
            <v>30003</v>
          </cell>
          <cell r="G2650" t="str">
            <v>TINTA PARA PISO</v>
          </cell>
        </row>
        <row r="2651">
          <cell r="A2651">
            <v>85842</v>
          </cell>
          <cell r="B2651" t="str">
            <v>CR PINTA PISO CONCRETO 3,6L</v>
          </cell>
          <cell r="C2651" t="str">
            <v>CORAL</v>
          </cell>
          <cell r="E2651" t="str">
            <v>AKZO NOBEL LTDA DECOR</v>
          </cell>
          <cell r="F2651">
            <v>30003</v>
          </cell>
          <cell r="G2651" t="str">
            <v>TINTA PARA PISO</v>
          </cell>
        </row>
        <row r="2652">
          <cell r="A2652">
            <v>85843</v>
          </cell>
          <cell r="B2652" t="str">
            <v>CR PINTA PISO CONCRETO LATA 18L</v>
          </cell>
          <cell r="C2652" t="str">
            <v>CORAL</v>
          </cell>
          <cell r="E2652" t="str">
            <v>AKZO NOBEL LTDA DECOR</v>
          </cell>
          <cell r="F2652">
            <v>30003</v>
          </cell>
          <cell r="G2652" t="str">
            <v>TINTA PARA PISO</v>
          </cell>
        </row>
        <row r="2653">
          <cell r="A2653">
            <v>85830</v>
          </cell>
          <cell r="B2653" t="str">
            <v>CR PINTA PISO PRETO 3,6L</v>
          </cell>
          <cell r="C2653" t="str">
            <v>CORAL</v>
          </cell>
          <cell r="E2653" t="str">
            <v>AKZO NOBEL LTDA DECOR</v>
          </cell>
          <cell r="F2653">
            <v>30003</v>
          </cell>
          <cell r="G2653" t="str">
            <v>TINTA PARA PISO</v>
          </cell>
        </row>
        <row r="2654">
          <cell r="A2654">
            <v>85831</v>
          </cell>
          <cell r="B2654" t="str">
            <v>CR PINTA PISO PRETO LATA 18L</v>
          </cell>
          <cell r="C2654" t="str">
            <v>CORAL</v>
          </cell>
          <cell r="E2654" t="str">
            <v>AKZO NOBEL LTDA DECOR</v>
          </cell>
          <cell r="F2654">
            <v>30003</v>
          </cell>
          <cell r="G2654" t="str">
            <v>TINTA PARA PISO</v>
          </cell>
        </row>
        <row r="2655">
          <cell r="A2655">
            <v>85844</v>
          </cell>
          <cell r="B2655" t="str">
            <v>CR PINTA PISO VERDE QUADRA 3,6L</v>
          </cell>
          <cell r="C2655" t="str">
            <v>CORAL</v>
          </cell>
          <cell r="E2655" t="str">
            <v>AKZO NOBEL LTDA DECOR</v>
          </cell>
          <cell r="F2655">
            <v>30003</v>
          </cell>
          <cell r="G2655" t="str">
            <v>TINTA PARA PISO</v>
          </cell>
        </row>
        <row r="2656">
          <cell r="A2656">
            <v>85845</v>
          </cell>
          <cell r="B2656" t="str">
            <v>CR PINTA PISO VERDE QUADRA LATA 18L</v>
          </cell>
          <cell r="C2656" t="str">
            <v>CORAL</v>
          </cell>
          <cell r="E2656" t="str">
            <v>AKZO NOBEL LTDA DECOR</v>
          </cell>
          <cell r="F2656">
            <v>30003</v>
          </cell>
          <cell r="G2656" t="str">
            <v>TINTA PARA PISO</v>
          </cell>
        </row>
        <row r="2657">
          <cell r="A2657">
            <v>85838</v>
          </cell>
          <cell r="B2657" t="str">
            <v>CR PINTA PISO VERMELHO 3,6L</v>
          </cell>
          <cell r="C2657" t="str">
            <v>CORAL</v>
          </cell>
          <cell r="E2657" t="str">
            <v>AKZO NOBEL LTDA DECOR</v>
          </cell>
          <cell r="F2657">
            <v>30003</v>
          </cell>
          <cell r="G2657" t="str">
            <v>TINTA PARA PISO</v>
          </cell>
        </row>
        <row r="2658">
          <cell r="A2658">
            <v>85839</v>
          </cell>
          <cell r="B2658" t="str">
            <v>CR PINTA PISO VERMELHO LATA 18L</v>
          </cell>
          <cell r="C2658" t="str">
            <v>CORAL</v>
          </cell>
          <cell r="E2658" t="str">
            <v>AKZO NOBEL LTDA DECOR</v>
          </cell>
          <cell r="F2658">
            <v>30003</v>
          </cell>
          <cell r="G2658" t="str">
            <v>TINTA PARA PISO</v>
          </cell>
        </row>
        <row r="2659">
          <cell r="A2659">
            <v>86167</v>
          </cell>
          <cell r="B2659" t="str">
            <v>CR PINTA PISO VERMELHO SEGURANCA 3,6L</v>
          </cell>
          <cell r="C2659" t="str">
            <v>CORAL</v>
          </cell>
          <cell r="E2659" t="str">
            <v>AKZO NOBEL LTDA DECOR</v>
          </cell>
          <cell r="F2659">
            <v>30003</v>
          </cell>
          <cell r="G2659" t="str">
            <v>TINTA PARA PISO</v>
          </cell>
        </row>
        <row r="2660">
          <cell r="A2660">
            <v>86176</v>
          </cell>
          <cell r="B2660" t="str">
            <v>CR PINTA PISO VERMELHO SEGURANCA LATA 18L</v>
          </cell>
          <cell r="C2660" t="str">
            <v>CORAL</v>
          </cell>
          <cell r="E2660" t="str">
            <v>AKZO NOBEL LTDA DECOR</v>
          </cell>
          <cell r="F2660">
            <v>30003</v>
          </cell>
          <cell r="G2660" t="str">
            <v>TINTA PARA PISO</v>
          </cell>
        </row>
        <row r="2661">
          <cell r="A2661">
            <v>86608</v>
          </cell>
          <cell r="B2661" t="str">
            <v>CR PROT S&amp;C RES IMPER CERAMIC TILE 18L</v>
          </cell>
          <cell r="C2661" t="str">
            <v>CORAL</v>
          </cell>
          <cell r="E2661" t="str">
            <v>AKZO NOBEL LTDA DECOR</v>
          </cell>
          <cell r="F2661">
            <v>30002</v>
          </cell>
          <cell r="G2661" t="str">
            <v>IMPERMEABILIZANTES</v>
          </cell>
        </row>
        <row r="2662">
          <cell r="A2662">
            <v>86610</v>
          </cell>
          <cell r="B2662" t="str">
            <v>CR PROT S&amp;C RES IMPER CERAMIC TILE 3,6L</v>
          </cell>
          <cell r="C2662" t="str">
            <v>CORAL</v>
          </cell>
          <cell r="E2662" t="str">
            <v>AKZO NOBEL LTDA DECOR</v>
          </cell>
          <cell r="F2662">
            <v>30002</v>
          </cell>
          <cell r="G2662" t="str">
            <v>IMPERMEABILIZANTES</v>
          </cell>
        </row>
        <row r="2663">
          <cell r="A2663">
            <v>86607</v>
          </cell>
          <cell r="B2663" t="str">
            <v>CR PROT S&amp;C RES IMPER CERAMICA ONIX 18L</v>
          </cell>
          <cell r="C2663" t="str">
            <v>CORAL</v>
          </cell>
          <cell r="E2663" t="str">
            <v>AKZO NOBEL LTDA DECOR</v>
          </cell>
          <cell r="F2663">
            <v>30002</v>
          </cell>
          <cell r="G2663" t="str">
            <v>IMPERMEABILIZANTES</v>
          </cell>
        </row>
        <row r="2664">
          <cell r="A2664">
            <v>86751</v>
          </cell>
          <cell r="B2664" t="str">
            <v>CR PROT S&amp;C RES IMPER CINZA 18L</v>
          </cell>
          <cell r="C2664" t="str">
            <v>CORAL</v>
          </cell>
          <cell r="E2664" t="str">
            <v>AKZO NOBEL LTDA DECOR</v>
          </cell>
          <cell r="F2664">
            <v>30002</v>
          </cell>
          <cell r="G2664" t="str">
            <v>IMPERMEABILIZANTES</v>
          </cell>
        </row>
        <row r="2665">
          <cell r="A2665">
            <v>86749</v>
          </cell>
          <cell r="B2665" t="str">
            <v>CR PROT S&amp;C RES IMPER CINZA 3,6L</v>
          </cell>
          <cell r="C2665" t="str">
            <v>CORAL</v>
          </cell>
          <cell r="E2665" t="str">
            <v>AKZO NOBEL LTDA DECOR</v>
          </cell>
          <cell r="F2665">
            <v>30002</v>
          </cell>
          <cell r="G2665" t="str">
            <v>IMPERMEABILIZANTES</v>
          </cell>
        </row>
        <row r="2666">
          <cell r="A2666">
            <v>86606</v>
          </cell>
          <cell r="B2666" t="str">
            <v>CR PROT S&amp;C RES IMPER GRAFITE 18L</v>
          </cell>
          <cell r="C2666" t="str">
            <v>CORAL</v>
          </cell>
          <cell r="E2666" t="str">
            <v>AKZO NOBEL LTDA DECOR</v>
          </cell>
          <cell r="F2666">
            <v>30002</v>
          </cell>
          <cell r="G2666" t="str">
            <v>IMPERMEABILIZANTES</v>
          </cell>
        </row>
        <row r="2667">
          <cell r="A2667">
            <v>86603</v>
          </cell>
          <cell r="B2667" t="str">
            <v>CR PROT S&amp;C RES IMPER GRAFITE 3,6L</v>
          </cell>
          <cell r="C2667" t="str">
            <v>CORAL</v>
          </cell>
          <cell r="E2667" t="str">
            <v>AKZO NOBEL LTDA DECOR</v>
          </cell>
          <cell r="F2667">
            <v>30002</v>
          </cell>
          <cell r="G2667" t="str">
            <v>IMPERMEABILIZANTES</v>
          </cell>
        </row>
        <row r="2668">
          <cell r="A2668">
            <v>86605</v>
          </cell>
          <cell r="B2668" t="str">
            <v>CR PROT S&amp;C RES IMPER INCOLOR 18L</v>
          </cell>
          <cell r="C2668" t="str">
            <v>CORAL</v>
          </cell>
          <cell r="E2668" t="str">
            <v>AKZO NOBEL LTDA DECOR</v>
          </cell>
          <cell r="F2668">
            <v>30002</v>
          </cell>
          <cell r="G2668" t="str">
            <v>IMPERMEABILIZANTES</v>
          </cell>
        </row>
        <row r="2669">
          <cell r="A2669">
            <v>86748</v>
          </cell>
          <cell r="B2669" t="str">
            <v>CR PROT S&amp;C RES IMPER PEROLA 18L</v>
          </cell>
          <cell r="C2669" t="str">
            <v>CORAL</v>
          </cell>
          <cell r="E2669" t="str">
            <v>AKZO NOBEL LTDA DECOR</v>
          </cell>
          <cell r="F2669">
            <v>30002</v>
          </cell>
          <cell r="G2669" t="str">
            <v>IMPERMEABILIZANTES</v>
          </cell>
        </row>
        <row r="2670">
          <cell r="A2670">
            <v>86750</v>
          </cell>
          <cell r="B2670" t="str">
            <v>CR PROT S&amp;C RES IMPER PEROLA 3,6L</v>
          </cell>
          <cell r="C2670" t="str">
            <v>CORAL</v>
          </cell>
          <cell r="E2670" t="str">
            <v>AKZO NOBEL LTDA DECOR</v>
          </cell>
          <cell r="F2670">
            <v>30002</v>
          </cell>
          <cell r="G2670" t="str">
            <v>IMPERMEABILIZANTES</v>
          </cell>
        </row>
        <row r="2671">
          <cell r="A2671">
            <v>86609</v>
          </cell>
          <cell r="B2671" t="str">
            <v>CR PROT S&amp;C RES IMPER VERM OXIDO 18L</v>
          </cell>
          <cell r="C2671" t="str">
            <v>CORAL</v>
          </cell>
          <cell r="E2671" t="str">
            <v>AKZO NOBEL LTDA DECOR</v>
          </cell>
          <cell r="F2671">
            <v>30002</v>
          </cell>
          <cell r="G2671" t="str">
            <v>IMPERMEABILIZANTES</v>
          </cell>
        </row>
        <row r="2672">
          <cell r="A2672">
            <v>86602</v>
          </cell>
          <cell r="B2672" t="str">
            <v>CR PROT S&amp;C RES IMPER VERM OXIDO 3,6L</v>
          </cell>
          <cell r="C2672" t="str">
            <v>CORAL</v>
          </cell>
          <cell r="E2672" t="str">
            <v>AKZO NOBEL LTDA DECOR</v>
          </cell>
          <cell r="F2672">
            <v>30002</v>
          </cell>
          <cell r="G2672" t="str">
            <v>IMPERMEABILIZANTES</v>
          </cell>
        </row>
        <row r="2673">
          <cell r="A2673">
            <v>86277</v>
          </cell>
          <cell r="B2673" t="str">
            <v>CR PROTECAO SOL &amp; CHUVA ACRILICO TOTAL BASE MF 16L</v>
          </cell>
          <cell r="C2673" t="str">
            <v>CORAL</v>
          </cell>
          <cell r="E2673" t="str">
            <v>AKZO NOBEL LTDA DECOR</v>
          </cell>
          <cell r="F2673">
            <v>30006</v>
          </cell>
          <cell r="G2673" t="str">
            <v>BASES IMOBILIÁRIAS</v>
          </cell>
        </row>
        <row r="2674">
          <cell r="A2674">
            <v>86278</v>
          </cell>
          <cell r="B2674" t="str">
            <v>CR PROTECAO SOL &amp; CHUVA ACRILICO TOTAL BASE MF 3,2L</v>
          </cell>
          <cell r="C2674" t="str">
            <v>CORAL</v>
          </cell>
          <cell r="E2674" t="str">
            <v>AKZO NOBEL LTDA DECOR</v>
          </cell>
          <cell r="F2674">
            <v>30006</v>
          </cell>
          <cell r="G2674" t="str">
            <v>BASES IMOBILIÁRIAS</v>
          </cell>
        </row>
        <row r="2675">
          <cell r="A2675">
            <v>86279</v>
          </cell>
          <cell r="B2675" t="str">
            <v>CR PROTECAO SOL &amp; CHUVA ACRILICO TOTAL BASE P 16L</v>
          </cell>
          <cell r="C2675" t="str">
            <v>CORAL</v>
          </cell>
          <cell r="E2675" t="str">
            <v>AKZO NOBEL LTDA DECOR</v>
          </cell>
          <cell r="F2675">
            <v>30006</v>
          </cell>
          <cell r="G2675" t="str">
            <v>BASES IMOBILIÁRIAS</v>
          </cell>
        </row>
        <row r="2676">
          <cell r="A2676">
            <v>86280</v>
          </cell>
          <cell r="B2676" t="str">
            <v>CR PROTECAO SOL &amp; CHUVA ACRILICO TOTAL BASE P 3,2L</v>
          </cell>
          <cell r="C2676" t="str">
            <v>CORAL</v>
          </cell>
          <cell r="E2676" t="str">
            <v>AKZO NOBEL LTDA DECOR</v>
          </cell>
          <cell r="F2676">
            <v>30006</v>
          </cell>
          <cell r="G2676" t="str">
            <v>BASES IMOBILIÁRIAS</v>
          </cell>
        </row>
        <row r="2677">
          <cell r="A2677">
            <v>86281</v>
          </cell>
          <cell r="B2677" t="str">
            <v>CR PROTECAO SOL &amp; CHUVA ACRILICO TOTAL BASE T 16L</v>
          </cell>
          <cell r="C2677" t="str">
            <v>CORAL</v>
          </cell>
          <cell r="E2677" t="str">
            <v>AKZO NOBEL LTDA DECOR</v>
          </cell>
          <cell r="F2677">
            <v>30006</v>
          </cell>
          <cell r="G2677" t="str">
            <v>BASES IMOBILIÁRIAS</v>
          </cell>
        </row>
        <row r="2678">
          <cell r="A2678">
            <v>86282</v>
          </cell>
          <cell r="B2678" t="str">
            <v>CR PROTECAO SOL &amp; CHUVA ACRILICO TOTAL BASE T 3,2L</v>
          </cell>
          <cell r="C2678" t="str">
            <v>CORAL</v>
          </cell>
          <cell r="E2678" t="str">
            <v>AKZO NOBEL LTDA DECOR</v>
          </cell>
          <cell r="F2678">
            <v>30006</v>
          </cell>
          <cell r="G2678" t="str">
            <v>BASES IMOBILIÁRIAS</v>
          </cell>
        </row>
        <row r="2679">
          <cell r="A2679">
            <v>86597</v>
          </cell>
          <cell r="B2679" t="str">
            <v>CR PROTECAO SOL &amp; CHUVA MANTA LIQUIDA 18KG</v>
          </cell>
          <cell r="C2679" t="str">
            <v>CORAL</v>
          </cell>
          <cell r="E2679" t="str">
            <v>AKZO NOBEL LTDA DECOR</v>
          </cell>
          <cell r="F2679">
            <v>30002</v>
          </cell>
          <cell r="G2679" t="str">
            <v>IMPERMEABILIZANTES</v>
          </cell>
        </row>
        <row r="2680">
          <cell r="A2680">
            <v>86545</v>
          </cell>
          <cell r="B2680" t="str">
            <v>CR PROTECAO SOL &amp; CHUVA PINTURA IMP BASE T 3,2L</v>
          </cell>
          <cell r="C2680" t="str">
            <v>CORAL</v>
          </cell>
          <cell r="E2680" t="str">
            <v>AKZO NOBEL LTDA DECOR</v>
          </cell>
          <cell r="F2680">
            <v>30006</v>
          </cell>
          <cell r="G2680" t="str">
            <v>BASES IMOBILIÁRIAS</v>
          </cell>
        </row>
        <row r="2681">
          <cell r="A2681">
            <v>86544</v>
          </cell>
          <cell r="B2681" t="str">
            <v>CR PROTECAO SOL &amp; CHUVA PINTURA IMP. BASE MF 3,2L</v>
          </cell>
          <cell r="C2681" t="str">
            <v>CORAL</v>
          </cell>
          <cell r="E2681" t="str">
            <v>AKZO NOBEL LTDA DECOR</v>
          </cell>
          <cell r="F2681">
            <v>30006</v>
          </cell>
          <cell r="G2681" t="str">
            <v>BASES IMOBILIÁRIAS</v>
          </cell>
        </row>
        <row r="2682">
          <cell r="A2682">
            <v>85893</v>
          </cell>
          <cell r="B2682" t="str">
            <v>CR PROTECAO SOL &amp; CHUVA PINTURA IMP. BASE P 16L</v>
          </cell>
          <cell r="C2682" t="str">
            <v>CORAL</v>
          </cell>
          <cell r="E2682" t="str">
            <v>AKZO NOBEL LTDA DECOR</v>
          </cell>
          <cell r="F2682">
            <v>30006</v>
          </cell>
          <cell r="G2682" t="str">
            <v>BASES IMOBILIÁRIAS</v>
          </cell>
        </row>
        <row r="2683">
          <cell r="A2683">
            <v>85892</v>
          </cell>
          <cell r="B2683" t="str">
            <v>CR PROTECAO SOL &amp; CHUVA PINTURA IMP. BASE P 3,2L</v>
          </cell>
          <cell r="C2683" t="str">
            <v>CORAL</v>
          </cell>
          <cell r="E2683" t="str">
            <v>AKZO NOBEL LTDA DECOR</v>
          </cell>
          <cell r="F2683">
            <v>30006</v>
          </cell>
          <cell r="G2683" t="str">
            <v>BASES IMOBILIÁRIAS</v>
          </cell>
        </row>
        <row r="2684">
          <cell r="A2684">
            <v>85891</v>
          </cell>
          <cell r="B2684" t="str">
            <v>CR PROTECAO SOL &amp; CHUVA PINTURA IMP. BRANCO BALDE 20L</v>
          </cell>
          <cell r="C2684" t="str">
            <v>CORAL</v>
          </cell>
          <cell r="E2684" t="str">
            <v>AKZO NOBEL LTDA DECOR</v>
          </cell>
          <cell r="F2684">
            <v>30007</v>
          </cell>
          <cell r="G2684" t="str">
            <v>TINTA EMBORRACHADA</v>
          </cell>
        </row>
        <row r="2685">
          <cell r="A2685">
            <v>85890</v>
          </cell>
          <cell r="B2685" t="str">
            <v>CR PROTECAO SOL &amp; CHUVA PINTURA IMP. BRANCO GL 3,6L</v>
          </cell>
          <cell r="C2685" t="str">
            <v>CORAL</v>
          </cell>
          <cell r="E2685" t="str">
            <v>AKZO NOBEL LTDA DECOR</v>
          </cell>
          <cell r="F2685">
            <v>30007</v>
          </cell>
          <cell r="G2685" t="str">
            <v>TINTA EMBORRACHADA</v>
          </cell>
        </row>
        <row r="2686">
          <cell r="A2686">
            <v>86547</v>
          </cell>
          <cell r="B2686" t="str">
            <v>CR PROTECAO SOL &amp; CHUVA PINTUTA IMP BASE MF 16L</v>
          </cell>
          <cell r="C2686" t="str">
            <v>CORAL</v>
          </cell>
          <cell r="E2686" t="str">
            <v>AKZO NOBEL LTDA DECOR</v>
          </cell>
          <cell r="F2686">
            <v>30006</v>
          </cell>
          <cell r="G2686" t="str">
            <v>BASES IMOBILIÁRIAS</v>
          </cell>
        </row>
        <row r="2687">
          <cell r="A2687">
            <v>86546</v>
          </cell>
          <cell r="B2687" t="str">
            <v>CR PROTECAO SOL &amp; CHUVA PINTUTA IMP. BASE T 16L</v>
          </cell>
          <cell r="C2687" t="str">
            <v>CORAL</v>
          </cell>
          <cell r="E2687" t="str">
            <v>AKZO NOBEL LTDA DECOR</v>
          </cell>
          <cell r="F2687">
            <v>30006</v>
          </cell>
          <cell r="G2687" t="str">
            <v>BASES IMOBILIÁRIAS</v>
          </cell>
        </row>
        <row r="2688">
          <cell r="A2688">
            <v>86601</v>
          </cell>
          <cell r="B2688" t="str">
            <v>CR PROTECAO SOL &amp; CHUVA RESINA IMPERMEABILIZANTE CERAMICA ONIX 3,6L</v>
          </cell>
          <cell r="C2688" t="str">
            <v>CORAL</v>
          </cell>
          <cell r="E2688" t="str">
            <v>AKZO NOBEL LTDA DECOR</v>
          </cell>
          <cell r="F2688">
            <v>30002</v>
          </cell>
          <cell r="G2688" t="str">
            <v>IMPERMEABILIZANTES</v>
          </cell>
        </row>
        <row r="2689">
          <cell r="A2689">
            <v>86604</v>
          </cell>
          <cell r="B2689" t="str">
            <v>CR PROTECAO SOL &amp; CHUVA RESINA IMPERMEABILIZANTE INCOLOR 3,6L</v>
          </cell>
          <cell r="C2689" t="str">
            <v>CORAL</v>
          </cell>
          <cell r="E2689" t="str">
            <v>AKZO NOBEL LTDA DECOR</v>
          </cell>
          <cell r="F2689">
            <v>30002</v>
          </cell>
          <cell r="G2689" t="str">
            <v>IMPERMEABILIZANTES</v>
          </cell>
        </row>
        <row r="2690">
          <cell r="A2690">
            <v>86626</v>
          </cell>
          <cell r="B2690" t="str">
            <v>CR RENDE MUITO AM FREVO 16L</v>
          </cell>
          <cell r="C2690" t="str">
            <v>CORAL</v>
          </cell>
          <cell r="E2690" t="str">
            <v>AKZO NOBEL LTDA DECOR</v>
          </cell>
          <cell r="F2690">
            <v>30001</v>
          </cell>
          <cell r="G2690" t="str">
            <v>TINTA PAREDE</v>
          </cell>
        </row>
        <row r="2691">
          <cell r="A2691">
            <v>86625</v>
          </cell>
          <cell r="B2691" t="str">
            <v>CR RENDE MUITO AM FREVO 3,2L</v>
          </cell>
          <cell r="C2691" t="str">
            <v>CORAL</v>
          </cell>
          <cell r="E2691" t="str">
            <v>AKZO NOBEL LTDA DECOR</v>
          </cell>
          <cell r="F2691">
            <v>30001</v>
          </cell>
          <cell r="G2691" t="str">
            <v>TINTA PAREDE</v>
          </cell>
        </row>
        <row r="2692">
          <cell r="A2692">
            <v>86612</v>
          </cell>
          <cell r="B2692" t="str">
            <v>CR RENDE MUITO AREIA 16L</v>
          </cell>
          <cell r="C2692" t="str">
            <v>CORAL</v>
          </cell>
          <cell r="E2692" t="str">
            <v>AKZO NOBEL LTDA DECOR</v>
          </cell>
          <cell r="F2692">
            <v>30001</v>
          </cell>
          <cell r="G2692" t="str">
            <v>TINTA PAREDE</v>
          </cell>
        </row>
        <row r="2693">
          <cell r="A2693">
            <v>86613</v>
          </cell>
          <cell r="B2693" t="str">
            <v>CR RENDE MUITO AREIA 3,2L</v>
          </cell>
          <cell r="C2693" t="str">
            <v>CORAL</v>
          </cell>
          <cell r="E2693" t="str">
            <v>AKZO NOBEL LTDA DECOR</v>
          </cell>
          <cell r="F2693">
            <v>30001</v>
          </cell>
          <cell r="G2693" t="str">
            <v>TINTA PAREDE</v>
          </cell>
        </row>
        <row r="2694">
          <cell r="A2694">
            <v>86646</v>
          </cell>
          <cell r="B2694" t="str">
            <v>CR RENDE MUITO AZUL DOS ANDES 16L</v>
          </cell>
          <cell r="C2694" t="str">
            <v>CORAL</v>
          </cell>
          <cell r="E2694" t="str">
            <v>AKZO NOBEL LTDA DECOR</v>
          </cell>
          <cell r="F2694">
            <v>30001</v>
          </cell>
          <cell r="G2694" t="str">
            <v>TINTA PAREDE</v>
          </cell>
        </row>
        <row r="2695">
          <cell r="A2695">
            <v>86649</v>
          </cell>
          <cell r="B2695" t="str">
            <v>CR RENDE MUITO AZUL DOS ANDES 3,2L</v>
          </cell>
          <cell r="C2695" t="str">
            <v>CORAL</v>
          </cell>
          <cell r="E2695" t="str">
            <v>AKZO NOBEL LTDA DECOR</v>
          </cell>
          <cell r="F2695">
            <v>30001</v>
          </cell>
          <cell r="G2695" t="str">
            <v>TINTA PAREDE</v>
          </cell>
        </row>
        <row r="2696">
          <cell r="A2696">
            <v>86624</v>
          </cell>
          <cell r="B2696" t="str">
            <v>CR RENDE MUITO AZUL PROFUNDO 16L</v>
          </cell>
          <cell r="C2696" t="str">
            <v>CORAL</v>
          </cell>
          <cell r="E2696" t="str">
            <v>AKZO NOBEL LTDA DECOR</v>
          </cell>
          <cell r="F2696">
            <v>30001</v>
          </cell>
          <cell r="G2696" t="str">
            <v>TINTA PAREDE</v>
          </cell>
        </row>
        <row r="2697">
          <cell r="A2697">
            <v>86623</v>
          </cell>
          <cell r="B2697" t="str">
            <v>CR RENDE MUITO AZUL PROFUNDO 3,2L</v>
          </cell>
          <cell r="C2697" t="str">
            <v>CORAL</v>
          </cell>
          <cell r="E2697" t="str">
            <v>AKZO NOBEL LTDA DECOR</v>
          </cell>
          <cell r="F2697">
            <v>30001</v>
          </cell>
          <cell r="G2697" t="str">
            <v>TINTA PAREDE</v>
          </cell>
        </row>
        <row r="2698">
          <cell r="A2698">
            <v>86622</v>
          </cell>
          <cell r="B2698" t="str">
            <v>CR RENDE MUITO AZUL SERENO 16L</v>
          </cell>
          <cell r="C2698" t="str">
            <v>CORAL</v>
          </cell>
          <cell r="E2698" t="str">
            <v>AKZO NOBEL LTDA DECOR</v>
          </cell>
          <cell r="F2698">
            <v>30001</v>
          </cell>
          <cell r="G2698" t="str">
            <v>TINTA PAREDE</v>
          </cell>
        </row>
        <row r="2699">
          <cell r="A2699">
            <v>86621</v>
          </cell>
          <cell r="B2699" t="str">
            <v>CR RENDE MUITO AZUL SERENO 3,2L</v>
          </cell>
          <cell r="C2699" t="str">
            <v>CORAL</v>
          </cell>
          <cell r="E2699" t="str">
            <v>AKZO NOBEL LTDA DECOR</v>
          </cell>
          <cell r="F2699">
            <v>30001</v>
          </cell>
          <cell r="G2699" t="str">
            <v>TINTA PAREDE</v>
          </cell>
        </row>
        <row r="2700">
          <cell r="A2700">
            <v>85774</v>
          </cell>
          <cell r="B2700" t="str">
            <v>CR RENDE MUITO BRANCO 18L</v>
          </cell>
          <cell r="C2700" t="str">
            <v>CORAL</v>
          </cell>
          <cell r="E2700" t="str">
            <v>AKZO NOBEL LTDA DECOR</v>
          </cell>
          <cell r="F2700">
            <v>30001</v>
          </cell>
          <cell r="G2700" t="str">
            <v>TINTA PAREDE</v>
          </cell>
        </row>
        <row r="2701">
          <cell r="A2701">
            <v>85773</v>
          </cell>
          <cell r="B2701" t="str">
            <v>CR RENDE MUITO BRANCO 900ML</v>
          </cell>
          <cell r="C2701" t="str">
            <v>CORAL</v>
          </cell>
          <cell r="E2701" t="str">
            <v>AKZO NOBEL LTDA DECOR</v>
          </cell>
          <cell r="F2701">
            <v>30001</v>
          </cell>
          <cell r="G2701" t="str">
            <v>TINTA PAREDE</v>
          </cell>
        </row>
        <row r="2702">
          <cell r="A2702">
            <v>86599</v>
          </cell>
          <cell r="B2702" t="str">
            <v>CR RENDE MUITO BRANCO BALDE 15L</v>
          </cell>
          <cell r="C2702" t="str">
            <v>CORAL</v>
          </cell>
          <cell r="E2702" t="str">
            <v>AKZO NOBEL LTDA DECOR</v>
          </cell>
          <cell r="F2702">
            <v>30001</v>
          </cell>
          <cell r="G2702" t="str">
            <v>TINTA PAREDE</v>
          </cell>
        </row>
        <row r="2703">
          <cell r="A2703">
            <v>86230</v>
          </cell>
          <cell r="B2703" t="str">
            <v>CR RENDE MUITO BRANCO BALDE 20L</v>
          </cell>
          <cell r="C2703" t="str">
            <v>CORAL</v>
          </cell>
          <cell r="E2703" t="str">
            <v>AKZO NOBEL LTDA DECOR</v>
          </cell>
          <cell r="F2703">
            <v>30001</v>
          </cell>
          <cell r="G2703" t="str">
            <v>TINTA PAREDE</v>
          </cell>
        </row>
        <row r="2704">
          <cell r="A2704">
            <v>86614</v>
          </cell>
          <cell r="B2704" t="str">
            <v>CR RENDE MUITO BRANCO GELO 16L</v>
          </cell>
          <cell r="C2704" t="str">
            <v>CORAL</v>
          </cell>
          <cell r="E2704" t="str">
            <v>AKZO NOBEL LTDA DECOR</v>
          </cell>
          <cell r="F2704">
            <v>30001</v>
          </cell>
          <cell r="G2704" t="str">
            <v>TINTA PAREDE</v>
          </cell>
        </row>
        <row r="2705">
          <cell r="A2705">
            <v>85775</v>
          </cell>
          <cell r="B2705" t="str">
            <v>CR RENDE MUITO BRANCO GELO 900ML</v>
          </cell>
          <cell r="C2705" t="str">
            <v>CORAL</v>
          </cell>
          <cell r="E2705" t="str">
            <v>AKZO NOBEL LTDA DECOR</v>
          </cell>
          <cell r="F2705">
            <v>30001</v>
          </cell>
          <cell r="G2705" t="str">
            <v>TINTA PAREDE</v>
          </cell>
        </row>
        <row r="2706">
          <cell r="A2706">
            <v>86846</v>
          </cell>
          <cell r="B2706" t="str">
            <v>CR RENDE MUITO BRANCO GELO BALDE 20L</v>
          </cell>
          <cell r="C2706" t="str">
            <v>CORAL</v>
          </cell>
          <cell r="E2706" t="str">
            <v>AKZO NOBEL LTDA DECOR</v>
          </cell>
          <cell r="F2706">
            <v>30001</v>
          </cell>
          <cell r="G2706" t="str">
            <v>TINTA PAREDE</v>
          </cell>
        </row>
        <row r="2707">
          <cell r="A2707">
            <v>86615</v>
          </cell>
          <cell r="B2707" t="str">
            <v>CR RENDE MUITO BRANCO GELO GL 3,2L</v>
          </cell>
          <cell r="C2707" t="str">
            <v>CORAL</v>
          </cell>
          <cell r="E2707" t="str">
            <v>AKZO NOBEL LTDA DECOR</v>
          </cell>
          <cell r="F2707">
            <v>30001</v>
          </cell>
          <cell r="G2707" t="str">
            <v>TINTA PAREDE</v>
          </cell>
        </row>
        <row r="2708">
          <cell r="A2708">
            <v>85772</v>
          </cell>
          <cell r="B2708" t="str">
            <v>CR RENDE MUITO BRANCO GL 3,6L</v>
          </cell>
          <cell r="C2708" t="str">
            <v>CORAL</v>
          </cell>
          <cell r="E2708" t="str">
            <v>AKZO NOBEL LTDA DECOR</v>
          </cell>
          <cell r="F2708">
            <v>30001</v>
          </cell>
          <cell r="G2708" t="str">
            <v>TINTA PAREDE</v>
          </cell>
        </row>
        <row r="2709">
          <cell r="A2709">
            <v>86619</v>
          </cell>
          <cell r="B2709" t="str">
            <v>CR RENDE MUITO CAMURCA 3,2L</v>
          </cell>
          <cell r="C2709" t="str">
            <v>CORAL</v>
          </cell>
          <cell r="E2709" t="str">
            <v>AKZO NOBEL LTDA DECOR</v>
          </cell>
          <cell r="F2709">
            <v>30001</v>
          </cell>
          <cell r="G2709" t="str">
            <v>TINTA PAREDE</v>
          </cell>
        </row>
        <row r="2710">
          <cell r="A2710">
            <v>86616</v>
          </cell>
          <cell r="B2710" t="str">
            <v>CR RENDE MUITO CAMURCA LATA 16L</v>
          </cell>
          <cell r="C2710" t="str">
            <v>CORAL</v>
          </cell>
          <cell r="E2710" t="str">
            <v>AKZO NOBEL LTDA DECOR</v>
          </cell>
          <cell r="F2710">
            <v>30001</v>
          </cell>
          <cell r="G2710" t="str">
            <v>TINTA PAREDE</v>
          </cell>
        </row>
        <row r="2711">
          <cell r="A2711">
            <v>86652</v>
          </cell>
          <cell r="B2711" t="str">
            <v>CR RENDE MUITO CAPIM LIMAO 16L</v>
          </cell>
          <cell r="C2711" t="str">
            <v>CORAL</v>
          </cell>
          <cell r="E2711" t="str">
            <v>AKZO NOBEL LTDA DECOR</v>
          </cell>
          <cell r="F2711">
            <v>30001</v>
          </cell>
          <cell r="G2711" t="str">
            <v>TINTA PAREDE</v>
          </cell>
        </row>
        <row r="2712">
          <cell r="A2712">
            <v>86653</v>
          </cell>
          <cell r="B2712" t="str">
            <v>CR RENDE MUITO CAPIM LIMAO 3,2L</v>
          </cell>
          <cell r="C2712" t="str">
            <v>CORAL</v>
          </cell>
          <cell r="E2712" t="str">
            <v>AKZO NOBEL LTDA DECOR</v>
          </cell>
          <cell r="F2712">
            <v>30001</v>
          </cell>
          <cell r="G2712" t="str">
            <v>TINTA PAREDE</v>
          </cell>
        </row>
        <row r="2713">
          <cell r="A2713">
            <v>86656</v>
          </cell>
          <cell r="B2713" t="str">
            <v>CR RENDE MUITO CINZA ALPINO 16L</v>
          </cell>
          <cell r="C2713" t="str">
            <v>CORAL</v>
          </cell>
          <cell r="E2713" t="str">
            <v>AKZO NOBEL LTDA DECOR</v>
          </cell>
          <cell r="F2713">
            <v>30001</v>
          </cell>
          <cell r="G2713" t="str">
            <v>TINTA PAREDE</v>
          </cell>
        </row>
        <row r="2714">
          <cell r="A2714">
            <v>86654</v>
          </cell>
          <cell r="B2714" t="str">
            <v>CR RENDE MUITO CINZA ALPINO 3,2L</v>
          </cell>
          <cell r="C2714" t="str">
            <v>CORAL</v>
          </cell>
          <cell r="E2714" t="str">
            <v>AKZO NOBEL LTDA DECOR</v>
          </cell>
          <cell r="F2714">
            <v>30001</v>
          </cell>
          <cell r="G2714" t="str">
            <v>TINTA PAREDE</v>
          </cell>
        </row>
        <row r="2715">
          <cell r="A2715">
            <v>86617</v>
          </cell>
          <cell r="B2715" t="str">
            <v>CR RENDE MUITO CONCRETO 16L</v>
          </cell>
          <cell r="C2715" t="str">
            <v>CORAL</v>
          </cell>
          <cell r="E2715" t="str">
            <v>AKZO NOBEL LTDA DECOR</v>
          </cell>
          <cell r="F2715">
            <v>30001</v>
          </cell>
          <cell r="G2715" t="str">
            <v>TINTA PAREDE</v>
          </cell>
        </row>
        <row r="2716">
          <cell r="A2716">
            <v>86618</v>
          </cell>
          <cell r="B2716" t="str">
            <v>CR RENDE MUITO CONCRETO 3,2L</v>
          </cell>
          <cell r="C2716" t="str">
            <v>CORAL</v>
          </cell>
          <cell r="E2716" t="str">
            <v>AKZO NOBEL LTDA DECOR</v>
          </cell>
          <cell r="F2716">
            <v>30001</v>
          </cell>
          <cell r="G2716" t="str">
            <v>TINTA PAREDE</v>
          </cell>
        </row>
        <row r="2717">
          <cell r="A2717">
            <v>86660</v>
          </cell>
          <cell r="B2717" t="str">
            <v>CR RENDE MUITO CROMIO 16L</v>
          </cell>
          <cell r="C2717" t="str">
            <v>CORAL</v>
          </cell>
          <cell r="E2717" t="str">
            <v>AKZO NOBEL LTDA DECOR</v>
          </cell>
          <cell r="F2717">
            <v>30001</v>
          </cell>
          <cell r="G2717" t="str">
            <v>TINTA PAREDE</v>
          </cell>
        </row>
        <row r="2718">
          <cell r="A2718">
            <v>86659</v>
          </cell>
          <cell r="B2718" t="str">
            <v>CR RENDE MUITO CROMIO 3,2L</v>
          </cell>
          <cell r="C2718" t="str">
            <v>CORAL</v>
          </cell>
          <cell r="E2718" t="str">
            <v>AKZO NOBEL LTDA DECOR</v>
          </cell>
          <cell r="F2718">
            <v>30001</v>
          </cell>
          <cell r="G2718" t="str">
            <v>TINTA PAREDE</v>
          </cell>
        </row>
        <row r="2719">
          <cell r="A2719">
            <v>86620</v>
          </cell>
          <cell r="B2719" t="str">
            <v>CR RENDE MUITO CROMO SV 16L</v>
          </cell>
          <cell r="C2719" t="str">
            <v>CORAL</v>
          </cell>
          <cell r="E2719" t="str">
            <v>AKZO NOBEL LTDA DECOR</v>
          </cell>
          <cell r="F2719">
            <v>30001</v>
          </cell>
          <cell r="G2719" t="str">
            <v>TINTA PAREDE</v>
          </cell>
        </row>
        <row r="2720">
          <cell r="A2720">
            <v>86636</v>
          </cell>
          <cell r="B2720" t="str">
            <v>CR RENDE MUITO CROMO SV 3,2L</v>
          </cell>
          <cell r="C2720" t="str">
            <v>CORAL</v>
          </cell>
          <cell r="E2720" t="str">
            <v>AKZO NOBEL LTDA DECOR</v>
          </cell>
          <cell r="F2720">
            <v>30001</v>
          </cell>
          <cell r="G2720" t="str">
            <v>TINTA PAREDE</v>
          </cell>
        </row>
        <row r="2721">
          <cell r="A2721">
            <v>86635</v>
          </cell>
          <cell r="B2721" t="str">
            <v>CR RENDE MUITO LARANJA IMPERIAL 16L</v>
          </cell>
          <cell r="C2721" t="str">
            <v>CORAL</v>
          </cell>
          <cell r="E2721" t="str">
            <v>AKZO NOBEL LTDA DECOR</v>
          </cell>
          <cell r="F2721">
            <v>30001</v>
          </cell>
          <cell r="G2721" t="str">
            <v>TINTA PAREDE</v>
          </cell>
        </row>
        <row r="2722">
          <cell r="A2722">
            <v>86634</v>
          </cell>
          <cell r="B2722" t="str">
            <v>CR RENDE MUITO LARANJA IMPERIAL 3,2L</v>
          </cell>
          <cell r="C2722" t="str">
            <v>CORAL</v>
          </cell>
          <cell r="E2722" t="str">
            <v>AKZO NOBEL LTDA DECOR</v>
          </cell>
          <cell r="F2722">
            <v>30001</v>
          </cell>
          <cell r="G2722" t="str">
            <v>TINTA PAREDE</v>
          </cell>
        </row>
        <row r="2723">
          <cell r="A2723">
            <v>86633</v>
          </cell>
          <cell r="B2723" t="str">
            <v>CR RENDE MUITO LJ MARACATU 16L</v>
          </cell>
          <cell r="C2723" t="str">
            <v>CORAL</v>
          </cell>
          <cell r="E2723" t="str">
            <v>AKZO NOBEL LTDA DECOR</v>
          </cell>
          <cell r="F2723">
            <v>30001</v>
          </cell>
          <cell r="G2723" t="str">
            <v>TINTA PAREDE</v>
          </cell>
        </row>
        <row r="2724">
          <cell r="A2724">
            <v>86632</v>
          </cell>
          <cell r="B2724" t="str">
            <v>CR RENDE MUITO LJ MARACATU 3,2L</v>
          </cell>
          <cell r="C2724" t="str">
            <v>CORAL</v>
          </cell>
          <cell r="E2724" t="str">
            <v>AKZO NOBEL LTDA DECOR</v>
          </cell>
          <cell r="F2724">
            <v>30001</v>
          </cell>
          <cell r="G2724" t="str">
            <v>TINTA PAREDE</v>
          </cell>
        </row>
        <row r="2725">
          <cell r="A2725">
            <v>85778</v>
          </cell>
          <cell r="B2725" t="str">
            <v>CR RENDE MUITO LOC PM BASE PM 16L</v>
          </cell>
          <cell r="C2725" t="str">
            <v>CORAL</v>
          </cell>
          <cell r="E2725" t="str">
            <v>AKZO NOBEL LTDA DECOR</v>
          </cell>
          <cell r="F2725">
            <v>30006</v>
          </cell>
          <cell r="G2725" t="str">
            <v>BASES IMOBILIÁRIAS</v>
          </cell>
        </row>
        <row r="2726">
          <cell r="A2726">
            <v>85776</v>
          </cell>
          <cell r="B2726" t="str">
            <v>CR RENDE MUITO LOC PM BASE PM 3,2L</v>
          </cell>
          <cell r="C2726" t="str">
            <v>CORAL</v>
          </cell>
          <cell r="E2726" t="str">
            <v>AKZO NOBEL LTDA DECOR</v>
          </cell>
          <cell r="F2726">
            <v>30006</v>
          </cell>
          <cell r="G2726" t="str">
            <v>BASES IMOBILIÁRIAS</v>
          </cell>
        </row>
        <row r="2727">
          <cell r="A2727">
            <v>85777</v>
          </cell>
          <cell r="B2727" t="str">
            <v>CR RENDE MUITO LOC PM BASE PM 800ML</v>
          </cell>
          <cell r="C2727" t="str">
            <v>CORAL</v>
          </cell>
          <cell r="E2727" t="str">
            <v>AKZO NOBEL LTDA DECOR</v>
          </cell>
          <cell r="F2727">
            <v>30006</v>
          </cell>
          <cell r="G2727" t="str">
            <v>BASES IMOBILIÁRIAS</v>
          </cell>
        </row>
        <row r="2728">
          <cell r="A2728">
            <v>86650</v>
          </cell>
          <cell r="B2728" t="str">
            <v>CR RENDE MUITO MADEIRA ACINZENTADA 16L</v>
          </cell>
          <cell r="C2728" t="str">
            <v>CORAL</v>
          </cell>
          <cell r="E2728" t="str">
            <v>AKZO NOBEL LTDA DECOR</v>
          </cell>
          <cell r="F2728">
            <v>30001</v>
          </cell>
          <cell r="G2728" t="str">
            <v>TINTA PAREDE</v>
          </cell>
        </row>
        <row r="2729">
          <cell r="A2729">
            <v>86663</v>
          </cell>
          <cell r="B2729" t="str">
            <v>CR RENDE MUITO MADEIRA ACINZENTADA 3,2L</v>
          </cell>
          <cell r="C2729" t="str">
            <v>CORAL</v>
          </cell>
          <cell r="E2729" t="str">
            <v>AKZO NOBEL LTDA DECOR</v>
          </cell>
          <cell r="F2729">
            <v>30001</v>
          </cell>
          <cell r="G2729" t="str">
            <v>TINTA PAREDE</v>
          </cell>
        </row>
        <row r="2730">
          <cell r="A2730">
            <v>86631</v>
          </cell>
          <cell r="B2730" t="str">
            <v>CR RENDE MUITO MARFIM 16L</v>
          </cell>
          <cell r="C2730" t="str">
            <v>CORAL</v>
          </cell>
          <cell r="E2730" t="str">
            <v>AKZO NOBEL LTDA DECOR</v>
          </cell>
          <cell r="F2730">
            <v>30001</v>
          </cell>
          <cell r="G2730" t="str">
            <v>TINTA PAREDE</v>
          </cell>
        </row>
        <row r="2731">
          <cell r="A2731">
            <v>86630</v>
          </cell>
          <cell r="B2731" t="str">
            <v>CR RENDE MUITO MARFIM 3,2L</v>
          </cell>
          <cell r="C2731" t="str">
            <v>CORAL</v>
          </cell>
          <cell r="E2731" t="str">
            <v>AKZO NOBEL LTDA DECOR</v>
          </cell>
          <cell r="F2731">
            <v>30001</v>
          </cell>
          <cell r="G2731" t="str">
            <v>TINTA PAREDE</v>
          </cell>
        </row>
        <row r="2732">
          <cell r="A2732">
            <v>86629</v>
          </cell>
          <cell r="B2732" t="str">
            <v>CR RENDE MUITO OCEANO 16L</v>
          </cell>
          <cell r="C2732" t="str">
            <v>CORAL</v>
          </cell>
          <cell r="E2732" t="str">
            <v>AKZO NOBEL LTDA DECOR</v>
          </cell>
          <cell r="F2732">
            <v>30001</v>
          </cell>
          <cell r="G2732" t="str">
            <v>TINTA PAREDE</v>
          </cell>
        </row>
        <row r="2733">
          <cell r="A2733">
            <v>86628</v>
          </cell>
          <cell r="B2733" t="str">
            <v>CR RENDE MUITO OCEANO 3,2L</v>
          </cell>
          <cell r="C2733" t="str">
            <v>CORAL</v>
          </cell>
          <cell r="E2733" t="str">
            <v>AKZO NOBEL LTDA DECOR</v>
          </cell>
          <cell r="F2733">
            <v>30001</v>
          </cell>
          <cell r="G2733" t="str">
            <v>TINTA PAREDE</v>
          </cell>
        </row>
        <row r="2734">
          <cell r="A2734">
            <v>86645</v>
          </cell>
          <cell r="B2734" t="str">
            <v>CR RENDE MUITO PALHA 3,2L</v>
          </cell>
          <cell r="C2734" t="str">
            <v>CORAL</v>
          </cell>
          <cell r="E2734" t="str">
            <v>AKZO NOBEL LTDA DECOR</v>
          </cell>
          <cell r="F2734">
            <v>30001</v>
          </cell>
          <cell r="G2734" t="str">
            <v>TINTA PAREDE</v>
          </cell>
        </row>
        <row r="2735">
          <cell r="A2735">
            <v>86627</v>
          </cell>
          <cell r="B2735" t="str">
            <v>CR RENDE MUITO PALHA LATA 16L</v>
          </cell>
          <cell r="C2735" t="str">
            <v>CORAL</v>
          </cell>
          <cell r="E2735" t="str">
            <v>AKZO NOBEL LTDA DECOR</v>
          </cell>
          <cell r="F2735">
            <v>30001</v>
          </cell>
          <cell r="G2735" t="str">
            <v>TINTA PAREDE</v>
          </cell>
        </row>
        <row r="2736">
          <cell r="A2736">
            <v>86644</v>
          </cell>
          <cell r="B2736" t="str">
            <v>CR RENDE MUITO PEROLA 16L</v>
          </cell>
          <cell r="C2736" t="str">
            <v>CORAL</v>
          </cell>
          <cell r="E2736" t="str">
            <v>AKZO NOBEL LTDA DECOR</v>
          </cell>
          <cell r="F2736">
            <v>30001</v>
          </cell>
          <cell r="G2736" t="str">
            <v>TINTA PAREDE</v>
          </cell>
        </row>
        <row r="2737">
          <cell r="A2737">
            <v>86643</v>
          </cell>
          <cell r="B2737" t="str">
            <v>CR RENDE MUITO PEROLA 3,2L</v>
          </cell>
          <cell r="C2737" t="str">
            <v>CORAL</v>
          </cell>
          <cell r="E2737" t="str">
            <v>AKZO NOBEL LTDA DECOR</v>
          </cell>
          <cell r="F2737">
            <v>30001</v>
          </cell>
          <cell r="G2737" t="str">
            <v>TINTA PAREDE</v>
          </cell>
        </row>
        <row r="2738">
          <cell r="A2738">
            <v>86648</v>
          </cell>
          <cell r="B2738" t="str">
            <v>CR RENDE MUITO POTE DE ARGILA 16L</v>
          </cell>
          <cell r="C2738" t="str">
            <v>CORAL</v>
          </cell>
          <cell r="E2738" t="str">
            <v>AKZO NOBEL LTDA DECOR</v>
          </cell>
          <cell r="F2738">
            <v>30001</v>
          </cell>
          <cell r="G2738" t="str">
            <v>TINTA PAREDE</v>
          </cell>
        </row>
        <row r="2739">
          <cell r="A2739">
            <v>86647</v>
          </cell>
          <cell r="B2739" t="str">
            <v>CR RENDE MUITO POTE DE ARGILA 3,2L</v>
          </cell>
          <cell r="C2739" t="str">
            <v>CORAL</v>
          </cell>
          <cell r="E2739" t="str">
            <v>AKZO NOBEL LTDA DECOR</v>
          </cell>
          <cell r="F2739">
            <v>30001</v>
          </cell>
          <cell r="G2739" t="str">
            <v>TINTA PAREDE</v>
          </cell>
        </row>
        <row r="2740">
          <cell r="A2740">
            <v>86658</v>
          </cell>
          <cell r="B2740" t="str">
            <v>CR RENDE MUITO SINO 16L</v>
          </cell>
          <cell r="C2740" t="str">
            <v>CORAL</v>
          </cell>
          <cell r="E2740" t="str">
            <v>AKZO NOBEL LTDA DECOR</v>
          </cell>
          <cell r="F2740">
            <v>30001</v>
          </cell>
          <cell r="G2740" t="str">
            <v>TINTA PAREDE</v>
          </cell>
        </row>
        <row r="2741">
          <cell r="A2741">
            <v>86657</v>
          </cell>
          <cell r="B2741" t="str">
            <v>CR RENDE MUITO SINO 3,2L</v>
          </cell>
          <cell r="C2741" t="str">
            <v>CORAL</v>
          </cell>
          <cell r="E2741" t="str">
            <v>AKZO NOBEL LTDA DECOR</v>
          </cell>
          <cell r="F2741">
            <v>30001</v>
          </cell>
          <cell r="G2741" t="str">
            <v>TINTA PAREDE</v>
          </cell>
        </row>
        <row r="2742">
          <cell r="A2742">
            <v>86655</v>
          </cell>
          <cell r="B2742" t="str">
            <v>CR RENDE MUITO SUCO DE GOIABA 16L</v>
          </cell>
          <cell r="C2742" t="str">
            <v>CORAL</v>
          </cell>
          <cell r="E2742" t="str">
            <v>AKZO NOBEL LTDA DECOR</v>
          </cell>
          <cell r="F2742">
            <v>30001</v>
          </cell>
          <cell r="G2742" t="str">
            <v>TINTA PAREDE</v>
          </cell>
        </row>
        <row r="2743">
          <cell r="A2743">
            <v>86664</v>
          </cell>
          <cell r="B2743" t="str">
            <v>CR RENDE MUITO SUCO DE GOIABA 3,2L</v>
          </cell>
          <cell r="C2743" t="str">
            <v>CORAL</v>
          </cell>
          <cell r="E2743" t="str">
            <v>AKZO NOBEL LTDA DECOR</v>
          </cell>
          <cell r="F2743">
            <v>30001</v>
          </cell>
          <cell r="G2743" t="str">
            <v>TINTA PAREDE</v>
          </cell>
        </row>
        <row r="2744">
          <cell r="A2744">
            <v>86661</v>
          </cell>
          <cell r="B2744" t="str">
            <v>CR RENDE MUITO TUBARAO BRANCO 16L</v>
          </cell>
          <cell r="C2744" t="str">
            <v>CORAL</v>
          </cell>
          <cell r="E2744" t="str">
            <v>AKZO NOBEL LTDA DECOR</v>
          </cell>
          <cell r="F2744">
            <v>30001</v>
          </cell>
          <cell r="G2744" t="str">
            <v>TINTA PAREDE</v>
          </cell>
        </row>
        <row r="2745">
          <cell r="A2745">
            <v>86651</v>
          </cell>
          <cell r="B2745" t="str">
            <v>CR RENDE MUITO TUBARAO BRANCO 3,2L</v>
          </cell>
          <cell r="C2745" t="str">
            <v>CORAL</v>
          </cell>
          <cell r="E2745" t="str">
            <v>AKZO NOBEL LTDA DECOR</v>
          </cell>
          <cell r="F2745">
            <v>30001</v>
          </cell>
          <cell r="G2745" t="str">
            <v>TINTA PAREDE</v>
          </cell>
        </row>
        <row r="2746">
          <cell r="A2746">
            <v>86641</v>
          </cell>
          <cell r="B2746" t="str">
            <v>CR RENDE MUITO VERDE ANGRA 16L</v>
          </cell>
          <cell r="C2746" t="str">
            <v>CORAL</v>
          </cell>
          <cell r="E2746" t="str">
            <v>AKZO NOBEL LTDA DECOR</v>
          </cell>
          <cell r="F2746">
            <v>30001</v>
          </cell>
          <cell r="G2746" t="str">
            <v>TINTA PAREDE</v>
          </cell>
        </row>
        <row r="2747">
          <cell r="A2747">
            <v>86642</v>
          </cell>
          <cell r="B2747" t="str">
            <v>CR RENDE MUITO VERDE ANGRA 3,2L</v>
          </cell>
          <cell r="C2747" t="str">
            <v>CORAL</v>
          </cell>
          <cell r="E2747" t="str">
            <v>AKZO NOBEL LTDA DECOR</v>
          </cell>
          <cell r="F2747">
            <v>30001</v>
          </cell>
          <cell r="G2747" t="str">
            <v>TINTA PAREDE</v>
          </cell>
        </row>
        <row r="2748">
          <cell r="A2748">
            <v>86640</v>
          </cell>
          <cell r="B2748" t="str">
            <v>CR RENDE MUITO VERDE KIWI 16L</v>
          </cell>
          <cell r="C2748" t="str">
            <v>CORAL</v>
          </cell>
          <cell r="E2748" t="str">
            <v>AKZO NOBEL LTDA DECOR</v>
          </cell>
          <cell r="F2748">
            <v>30001</v>
          </cell>
          <cell r="G2748" t="str">
            <v>TINTA PAREDE</v>
          </cell>
        </row>
        <row r="2749">
          <cell r="A2749">
            <v>86639</v>
          </cell>
          <cell r="B2749" t="str">
            <v>CR RENDE MUITO VERDE KIWI 3,2L</v>
          </cell>
          <cell r="C2749" t="str">
            <v>CORAL</v>
          </cell>
          <cell r="E2749" t="str">
            <v>AKZO NOBEL LTDA DECOR</v>
          </cell>
          <cell r="F2749">
            <v>30001</v>
          </cell>
          <cell r="G2749" t="str">
            <v>TINTA PAREDE</v>
          </cell>
        </row>
        <row r="2750">
          <cell r="A2750">
            <v>86638</v>
          </cell>
          <cell r="B2750" t="str">
            <v>CR RENDE MUITO VERDE LIMAO 16L</v>
          </cell>
          <cell r="C2750" t="str">
            <v>CORAL</v>
          </cell>
          <cell r="E2750" t="str">
            <v>AKZO NOBEL LTDA DECOR</v>
          </cell>
          <cell r="F2750">
            <v>30001</v>
          </cell>
          <cell r="G2750" t="str">
            <v>TINTA PAREDE</v>
          </cell>
        </row>
        <row r="2751">
          <cell r="A2751">
            <v>86637</v>
          </cell>
          <cell r="B2751" t="str">
            <v>CR RENDE MUITO VERDE LIMAO 3,2L</v>
          </cell>
          <cell r="C2751" t="str">
            <v>CORAL</v>
          </cell>
          <cell r="E2751" t="str">
            <v>AKZO NOBEL LTDA DECOR</v>
          </cell>
          <cell r="F2751">
            <v>30001</v>
          </cell>
          <cell r="G2751" t="str">
            <v>TINTA PAREDE</v>
          </cell>
        </row>
        <row r="2752">
          <cell r="A2752">
            <v>86186</v>
          </cell>
          <cell r="B2752" t="str">
            <v>CR RENOVA AZULEJOS AC BASE PM 3.2L</v>
          </cell>
          <cell r="C2752" t="str">
            <v>CORAL</v>
          </cell>
          <cell r="E2752" t="str">
            <v>AKZO NOBEL LTDA DECOR</v>
          </cell>
          <cell r="F2752">
            <v>30006</v>
          </cell>
          <cell r="G2752" t="str">
            <v>BASES IMOBILIÁRIAS</v>
          </cell>
        </row>
        <row r="2753">
          <cell r="A2753">
            <v>86187</v>
          </cell>
          <cell r="B2753" t="str">
            <v>CR RENOVA AZULEJOS AC BASE PM 800ML</v>
          </cell>
          <cell r="C2753" t="str">
            <v>CORAL</v>
          </cell>
          <cell r="E2753" t="str">
            <v>AKZO NOBEL LTDA DECOR</v>
          </cell>
          <cell r="F2753">
            <v>30006</v>
          </cell>
          <cell r="G2753" t="str">
            <v>BASES IMOBILIÁRIAS</v>
          </cell>
        </row>
        <row r="2754">
          <cell r="A2754">
            <v>86180</v>
          </cell>
          <cell r="B2754" t="str">
            <v>CR RENOVA AZULEJOS AC BRANCO 900ML</v>
          </cell>
          <cell r="C2754" t="str">
            <v>CORAL</v>
          </cell>
          <cell r="E2754" t="str">
            <v>AKZO NOBEL LTDA DECOR</v>
          </cell>
          <cell r="F2754">
            <v>30001</v>
          </cell>
          <cell r="G2754" t="str">
            <v>TINTA PAREDE</v>
          </cell>
        </row>
        <row r="2755">
          <cell r="A2755">
            <v>86179</v>
          </cell>
          <cell r="B2755" t="str">
            <v>CR RENOVA AZULEJOS AC BRANCO GL 3,6L</v>
          </cell>
          <cell r="C2755" t="str">
            <v>CORAL</v>
          </cell>
          <cell r="E2755" t="str">
            <v>AKZO NOBEL LTDA DECOR</v>
          </cell>
          <cell r="F2755">
            <v>30001</v>
          </cell>
          <cell r="G2755" t="str">
            <v>TINTA PAREDE</v>
          </cell>
        </row>
        <row r="2756">
          <cell r="A2756">
            <v>86184</v>
          </cell>
          <cell r="B2756" t="str">
            <v>CR RENOVA AZULEJOS BR BASE PM 3.2L</v>
          </cell>
          <cell r="C2756" t="str">
            <v>CORAL</v>
          </cell>
          <cell r="E2756" t="str">
            <v>AKZO NOBEL LTDA DECOR</v>
          </cell>
          <cell r="F2756">
            <v>30006</v>
          </cell>
          <cell r="G2756" t="str">
            <v>BASES IMOBILIÁRIAS</v>
          </cell>
        </row>
        <row r="2757">
          <cell r="A2757">
            <v>86185</v>
          </cell>
          <cell r="B2757" t="str">
            <v>CR RENOVA AZULEJOS BR BASE PM 800ML</v>
          </cell>
          <cell r="C2757" t="str">
            <v>CORAL</v>
          </cell>
          <cell r="E2757" t="str">
            <v>AKZO NOBEL LTDA DECOR</v>
          </cell>
          <cell r="F2757">
            <v>30006</v>
          </cell>
          <cell r="G2757" t="str">
            <v>BASES IMOBILIÁRIAS</v>
          </cell>
        </row>
        <row r="2758">
          <cell r="A2758">
            <v>86178</v>
          </cell>
          <cell r="B2758" t="str">
            <v>CR RENOVA AZULEJOS BR BRANCO 900ML</v>
          </cell>
          <cell r="C2758" t="str">
            <v>CORAL</v>
          </cell>
          <cell r="E2758" t="str">
            <v>AKZO NOBEL LTDA DECOR</v>
          </cell>
          <cell r="F2758">
            <v>30001</v>
          </cell>
          <cell r="G2758" t="str">
            <v>TINTA PAREDE</v>
          </cell>
        </row>
        <row r="2759">
          <cell r="A2759">
            <v>86177</v>
          </cell>
          <cell r="B2759" t="str">
            <v>CR RENOVA AZULEJOS BR BRANCO GL 3,6L</v>
          </cell>
          <cell r="C2759" t="str">
            <v>CORAL</v>
          </cell>
          <cell r="E2759" t="str">
            <v>AKZO NOBEL LTDA DECOR</v>
          </cell>
          <cell r="F2759">
            <v>30001</v>
          </cell>
          <cell r="G2759" t="str">
            <v>TINTA PAREDE</v>
          </cell>
        </row>
        <row r="2760">
          <cell r="A2760">
            <v>86714</v>
          </cell>
          <cell r="B2760" t="str">
            <v>CR RENOVA EFEITO LOUSA AC BASE  T 3.2L</v>
          </cell>
          <cell r="C2760" t="str">
            <v>CORAL</v>
          </cell>
          <cell r="E2760" t="str">
            <v>AKZO NOBEL LTDA DECOR</v>
          </cell>
          <cell r="F2760">
            <v>30006</v>
          </cell>
          <cell r="G2760" t="str">
            <v>BASES IMOBILIÁRIAS</v>
          </cell>
        </row>
        <row r="2761">
          <cell r="A2761">
            <v>86715</v>
          </cell>
          <cell r="B2761" t="str">
            <v>CR RENOVA EFEITO LOUSA AC BASE T 800ML</v>
          </cell>
          <cell r="C2761" t="str">
            <v>CORAL</v>
          </cell>
          <cell r="E2761" t="str">
            <v>AKZO NOBEL LTDA DECOR</v>
          </cell>
          <cell r="F2761">
            <v>30006</v>
          </cell>
          <cell r="G2761" t="str">
            <v>BASES IMOBILIÁRIAS</v>
          </cell>
        </row>
        <row r="2762">
          <cell r="A2762">
            <v>85846</v>
          </cell>
          <cell r="B2762" t="str">
            <v>CR RENOVA GESSO DRYWALL BRANCO GL 3,6L</v>
          </cell>
          <cell r="C2762" t="str">
            <v>CORAL</v>
          </cell>
          <cell r="E2762" t="str">
            <v>AKZO NOBEL LTDA DECOR</v>
          </cell>
          <cell r="F2762">
            <v>30001</v>
          </cell>
          <cell r="G2762" t="str">
            <v>TINTA PAREDE</v>
          </cell>
        </row>
        <row r="2763">
          <cell r="A2763">
            <v>85847</v>
          </cell>
          <cell r="B2763" t="str">
            <v>CR RENOVA GESSO DRYWALL BRANCO LATA 18L</v>
          </cell>
          <cell r="C2763" t="str">
            <v>CORAL</v>
          </cell>
          <cell r="E2763" t="str">
            <v>AKZO NOBEL LTDA DECOR</v>
          </cell>
          <cell r="F2763">
            <v>30001</v>
          </cell>
          <cell r="G2763" t="str">
            <v>TINTA PAREDE</v>
          </cell>
        </row>
        <row r="2764">
          <cell r="A2764">
            <v>86331</v>
          </cell>
          <cell r="B2764" t="str">
            <v>CR RENOVA PAREDES FO ALG EGÍPCIO 3.2L</v>
          </cell>
          <cell r="C2764" t="str">
            <v>CORAL</v>
          </cell>
          <cell r="E2764" t="str">
            <v>AKZO NOBEL LTDA DECOR</v>
          </cell>
          <cell r="F2764">
            <v>30001</v>
          </cell>
          <cell r="G2764" t="str">
            <v>TINTA PAREDE</v>
          </cell>
        </row>
        <row r="2765">
          <cell r="A2765">
            <v>86556</v>
          </cell>
          <cell r="B2765" t="str">
            <v>CR RENOVA PAREDES FO AREIA 3.2L</v>
          </cell>
          <cell r="C2765" t="str">
            <v>CORAL</v>
          </cell>
          <cell r="E2765" t="str">
            <v>AKZO NOBEL LTDA DECOR</v>
          </cell>
          <cell r="F2765">
            <v>30001</v>
          </cell>
          <cell r="G2765" t="str">
            <v>TINTA PAREDE</v>
          </cell>
        </row>
        <row r="2766">
          <cell r="A2766">
            <v>86310</v>
          </cell>
          <cell r="B2766" t="str">
            <v>CR RENOVA PAREDES FO BRANCO 0.8L</v>
          </cell>
          <cell r="C2766" t="str">
            <v>CORAL</v>
          </cell>
          <cell r="E2766" t="str">
            <v>AKZO NOBEL LTDA DECOR</v>
          </cell>
          <cell r="F2766">
            <v>30001</v>
          </cell>
          <cell r="G2766" t="str">
            <v>TINTA PAREDE</v>
          </cell>
        </row>
        <row r="2767">
          <cell r="A2767">
            <v>86308</v>
          </cell>
          <cell r="B2767" t="str">
            <v>CR RENOVA PAREDES FO BRANCO 16L</v>
          </cell>
          <cell r="C2767" t="str">
            <v>CORAL</v>
          </cell>
          <cell r="E2767" t="str">
            <v>AKZO NOBEL LTDA DECOR</v>
          </cell>
          <cell r="F2767">
            <v>30001</v>
          </cell>
          <cell r="G2767" t="str">
            <v>TINTA PAREDE</v>
          </cell>
        </row>
        <row r="2768">
          <cell r="A2768">
            <v>86575</v>
          </cell>
          <cell r="B2768" t="str">
            <v>CR RENOVA PAREDES FO BRANCO 18L PLAST</v>
          </cell>
          <cell r="C2768" t="str">
            <v>CORAL</v>
          </cell>
          <cell r="E2768" t="str">
            <v>AKZO NOBEL LTDA DECOR</v>
          </cell>
          <cell r="F2768">
            <v>30001</v>
          </cell>
          <cell r="G2768" t="str">
            <v>TINTA PAREDE</v>
          </cell>
        </row>
        <row r="2769">
          <cell r="A2769">
            <v>86309</v>
          </cell>
          <cell r="B2769" t="str">
            <v>CR RENOVA PAREDES FO BRANCO 3.2L</v>
          </cell>
          <cell r="C2769" t="str">
            <v>CORAL</v>
          </cell>
          <cell r="E2769" t="str">
            <v>AKZO NOBEL LTDA DECOR</v>
          </cell>
          <cell r="F2769">
            <v>30001</v>
          </cell>
          <cell r="G2769" t="str">
            <v>TINTA PAREDE</v>
          </cell>
        </row>
        <row r="2770">
          <cell r="A2770">
            <v>86552</v>
          </cell>
          <cell r="B2770" t="str">
            <v>CR RENOVA PAREDES FO LOC BASE MF 0.8L</v>
          </cell>
          <cell r="C2770" t="str">
            <v>CORAL</v>
          </cell>
          <cell r="E2770" t="str">
            <v>AKZO NOBEL LTDA DECOR</v>
          </cell>
          <cell r="F2770">
            <v>30006</v>
          </cell>
          <cell r="G2770" t="str">
            <v>BASES IMOBILIÁRIAS</v>
          </cell>
        </row>
        <row r="2771">
          <cell r="A2771">
            <v>86554</v>
          </cell>
          <cell r="B2771" t="str">
            <v>CR RENOVA PAREDES FO LOC BASE MF 16L</v>
          </cell>
          <cell r="C2771" t="str">
            <v>CORAL</v>
          </cell>
          <cell r="E2771" t="str">
            <v>AKZO NOBEL LTDA DECOR</v>
          </cell>
          <cell r="F2771">
            <v>30006</v>
          </cell>
          <cell r="G2771" t="str">
            <v>BASES IMOBILIÁRIAS</v>
          </cell>
        </row>
        <row r="2772">
          <cell r="A2772">
            <v>86558</v>
          </cell>
          <cell r="B2772" t="str">
            <v>CR RENOVA PAREDES FO LOC BASE MF 3.2L</v>
          </cell>
          <cell r="C2772" t="str">
            <v>CORAL</v>
          </cell>
          <cell r="E2772" t="str">
            <v>AKZO NOBEL LTDA DECOR</v>
          </cell>
          <cell r="F2772">
            <v>30006</v>
          </cell>
          <cell r="G2772" t="str">
            <v>BASES IMOBILIÁRIAS</v>
          </cell>
        </row>
        <row r="2773">
          <cell r="A2773">
            <v>86553</v>
          </cell>
          <cell r="B2773" t="str">
            <v>CR RENOVA PAREDES FO LOC BASE P 0.8L</v>
          </cell>
          <cell r="C2773" t="str">
            <v>CORAL</v>
          </cell>
          <cell r="E2773" t="str">
            <v>AKZO NOBEL LTDA DECOR</v>
          </cell>
          <cell r="F2773">
            <v>30006</v>
          </cell>
          <cell r="G2773" t="str">
            <v>BASES IMOBILIÁRIAS</v>
          </cell>
        </row>
        <row r="2774">
          <cell r="A2774">
            <v>86548</v>
          </cell>
          <cell r="B2774" t="str">
            <v>CR RENOVA PAREDES FO LOC BASE P 16L</v>
          </cell>
          <cell r="C2774" t="str">
            <v>CORAL</v>
          </cell>
          <cell r="E2774" t="str">
            <v>AKZO NOBEL LTDA DECOR</v>
          </cell>
          <cell r="F2774">
            <v>30006</v>
          </cell>
          <cell r="G2774" t="str">
            <v>BASES IMOBILIÁRIAS</v>
          </cell>
        </row>
        <row r="2775">
          <cell r="A2775">
            <v>86559</v>
          </cell>
          <cell r="B2775" t="str">
            <v>CR RENOVA PAREDES FO LOC BASE P 3.2L</v>
          </cell>
          <cell r="C2775" t="str">
            <v>CORAL</v>
          </cell>
          <cell r="E2775" t="str">
            <v>AKZO NOBEL LTDA DECOR</v>
          </cell>
          <cell r="F2775">
            <v>30006</v>
          </cell>
          <cell r="G2775" t="str">
            <v>BASES IMOBILIÁRIAS</v>
          </cell>
        </row>
        <row r="2776">
          <cell r="A2776">
            <v>86549</v>
          </cell>
          <cell r="B2776" t="str">
            <v>CR RENOVA PAREDES FO LOC BASE T 0.8L</v>
          </cell>
          <cell r="C2776" t="str">
            <v>CORAL</v>
          </cell>
          <cell r="E2776" t="str">
            <v>AKZO NOBEL LTDA DECOR</v>
          </cell>
          <cell r="F2776">
            <v>30006</v>
          </cell>
          <cell r="G2776" t="str">
            <v>BASES IMOBILIÁRIAS</v>
          </cell>
        </row>
        <row r="2777">
          <cell r="A2777">
            <v>86551</v>
          </cell>
          <cell r="B2777" t="str">
            <v>CR RENOVA PAREDES FO LOC BASE T 16L</v>
          </cell>
          <cell r="C2777" t="str">
            <v>CORAL</v>
          </cell>
          <cell r="E2777" t="str">
            <v>AKZO NOBEL LTDA DECOR</v>
          </cell>
          <cell r="F2777">
            <v>30006</v>
          </cell>
          <cell r="G2777" t="str">
            <v>BASES IMOBILIÁRIAS</v>
          </cell>
        </row>
        <row r="2778">
          <cell r="A2778">
            <v>86550</v>
          </cell>
          <cell r="B2778" t="str">
            <v>CR RENOVA PAREDES FO LOC BASE T 3.2L</v>
          </cell>
          <cell r="C2778" t="str">
            <v>CORAL</v>
          </cell>
          <cell r="E2778" t="str">
            <v>AKZO NOBEL LTDA DECOR</v>
          </cell>
          <cell r="F2778">
            <v>30006</v>
          </cell>
          <cell r="G2778" t="str">
            <v>BASES IMOBILIÁRIAS</v>
          </cell>
        </row>
        <row r="2779">
          <cell r="A2779">
            <v>86555</v>
          </cell>
          <cell r="B2779" t="str">
            <v>CR RENOVA PAREDES FO PALHA 16L</v>
          </cell>
          <cell r="C2779" t="str">
            <v>CORAL</v>
          </cell>
          <cell r="E2779" t="str">
            <v>AKZO NOBEL LTDA DECOR</v>
          </cell>
          <cell r="F2779">
            <v>30001</v>
          </cell>
          <cell r="G2779" t="str">
            <v>TINTA PAREDE</v>
          </cell>
        </row>
        <row r="2780">
          <cell r="A2780">
            <v>86557</v>
          </cell>
          <cell r="B2780" t="str">
            <v>CR RENOVA PAREDES FO PALHA 3.2L</v>
          </cell>
          <cell r="C2780" t="str">
            <v>CORAL</v>
          </cell>
          <cell r="E2780" t="str">
            <v>AKZO NOBEL LTDA DECOR</v>
          </cell>
          <cell r="F2780">
            <v>30001</v>
          </cell>
          <cell r="G2780" t="str">
            <v>TINTA PAREDE</v>
          </cell>
        </row>
        <row r="2781">
          <cell r="A2781">
            <v>85766</v>
          </cell>
          <cell r="B2781" t="str">
            <v>CR RENOVA TETOS BRANCO 3.6L</v>
          </cell>
          <cell r="C2781" t="str">
            <v>CORAL</v>
          </cell>
          <cell r="E2781" t="str">
            <v>AKZO NOBEL LTDA DECOR</v>
          </cell>
          <cell r="F2781">
            <v>30001</v>
          </cell>
          <cell r="G2781" t="str">
            <v>TINTA PAREDE</v>
          </cell>
        </row>
        <row r="2782">
          <cell r="A2782">
            <v>85767</v>
          </cell>
          <cell r="B2782" t="str">
            <v>CR RENOVA TETOS BRANCO 900ML</v>
          </cell>
          <cell r="C2782" t="str">
            <v>CORAL</v>
          </cell>
          <cell r="E2782" t="str">
            <v>AKZO NOBEL LTDA DECOR</v>
          </cell>
          <cell r="F2782">
            <v>30001</v>
          </cell>
          <cell r="G2782" t="str">
            <v>TINTA PAREDE</v>
          </cell>
        </row>
        <row r="2783">
          <cell r="A2783">
            <v>86083</v>
          </cell>
          <cell r="B2783" t="str">
            <v>CR RESINA ACRILICA 18L</v>
          </cell>
          <cell r="C2783" t="str">
            <v>CORAL</v>
          </cell>
          <cell r="E2783" t="str">
            <v>AKZO NOBEL LTDA DECOR</v>
          </cell>
          <cell r="F2783">
            <v>30002</v>
          </cell>
          <cell r="G2783" t="str">
            <v>IMPERMEABILIZANTES</v>
          </cell>
        </row>
        <row r="2784">
          <cell r="A2784">
            <v>86084</v>
          </cell>
          <cell r="B2784" t="str">
            <v>CR RESINA ACRILICA 5L</v>
          </cell>
          <cell r="C2784" t="str">
            <v>CORAL</v>
          </cell>
          <cell r="E2784" t="str">
            <v>AKZO NOBEL LTDA DECOR</v>
          </cell>
          <cell r="F2784">
            <v>30002</v>
          </cell>
          <cell r="G2784" t="str">
            <v>IMPERMEABILIZANTES</v>
          </cell>
        </row>
        <row r="2785">
          <cell r="A2785">
            <v>86273</v>
          </cell>
          <cell r="B2785" t="str">
            <v>CR S&amp;C ACRILICO TOTAL ALGODAO EGIP 18L</v>
          </cell>
          <cell r="C2785" t="str">
            <v>CORAL</v>
          </cell>
          <cell r="E2785" t="str">
            <v>AKZO NOBEL LTDA DECOR</v>
          </cell>
          <cell r="F2785">
            <v>30002</v>
          </cell>
          <cell r="G2785" t="str">
            <v>IMPERMEABILIZANTES</v>
          </cell>
        </row>
        <row r="2786">
          <cell r="A2786">
            <v>86274</v>
          </cell>
          <cell r="B2786" t="str">
            <v>CR S&amp;C ACRILICO TOTAL ALGODAO EGIP 3.6L</v>
          </cell>
          <cell r="C2786" t="str">
            <v>CORAL</v>
          </cell>
          <cell r="E2786" t="str">
            <v>AKZO NOBEL LTDA DECOR</v>
          </cell>
          <cell r="F2786">
            <v>30002</v>
          </cell>
          <cell r="G2786" t="str">
            <v>IMPERMEABILIZANTES</v>
          </cell>
        </row>
        <row r="2787">
          <cell r="A2787">
            <v>86275</v>
          </cell>
          <cell r="B2787" t="str">
            <v>CR S&amp;C ACRILICO TOTAL AREIA 18L</v>
          </cell>
          <cell r="C2787" t="str">
            <v>CORAL</v>
          </cell>
          <cell r="E2787" t="str">
            <v>AKZO NOBEL LTDA DECOR</v>
          </cell>
          <cell r="F2787">
            <v>30002</v>
          </cell>
          <cell r="G2787" t="str">
            <v>IMPERMEABILIZANTES</v>
          </cell>
        </row>
        <row r="2788">
          <cell r="A2788">
            <v>86276</v>
          </cell>
          <cell r="B2788" t="str">
            <v>CR S&amp;C ACRILICO TOTAL AREIA 3.6L</v>
          </cell>
          <cell r="C2788" t="str">
            <v>CORAL</v>
          </cell>
          <cell r="E2788" t="str">
            <v>AKZO NOBEL LTDA DECOR</v>
          </cell>
          <cell r="F2788">
            <v>30002</v>
          </cell>
          <cell r="G2788" t="str">
            <v>IMPERMEABILIZANTES</v>
          </cell>
        </row>
        <row r="2789">
          <cell r="A2789">
            <v>86285</v>
          </cell>
          <cell r="B2789" t="str">
            <v>CR S&amp;C ACRILICO TOTAL BRANCO 20L</v>
          </cell>
          <cell r="C2789" t="str">
            <v>CORAL</v>
          </cell>
          <cell r="E2789" t="str">
            <v>AKZO NOBEL LTDA DECOR</v>
          </cell>
          <cell r="F2789">
            <v>30007</v>
          </cell>
          <cell r="G2789" t="str">
            <v>TINTA EMBORRACHADA</v>
          </cell>
        </row>
        <row r="2790">
          <cell r="A2790">
            <v>86286</v>
          </cell>
          <cell r="B2790" t="str">
            <v>CR S&amp;C ACRILICO TOTAL BRANCO 3.6L</v>
          </cell>
          <cell r="C2790" t="str">
            <v>CORAL</v>
          </cell>
          <cell r="E2790" t="str">
            <v>AKZO NOBEL LTDA DECOR</v>
          </cell>
          <cell r="F2790">
            <v>30002</v>
          </cell>
          <cell r="G2790" t="str">
            <v>IMPERMEABILIZANTES</v>
          </cell>
        </row>
        <row r="2791">
          <cell r="A2791">
            <v>86283</v>
          </cell>
          <cell r="B2791" t="str">
            <v>CR S&amp;C ACRILICO TOTAL BRANCO GELO 18L</v>
          </cell>
          <cell r="C2791" t="str">
            <v>CORAL</v>
          </cell>
          <cell r="E2791" t="str">
            <v>AKZO NOBEL LTDA DECOR</v>
          </cell>
          <cell r="F2791">
            <v>30002</v>
          </cell>
          <cell r="G2791" t="str">
            <v>IMPERMEABILIZANTES</v>
          </cell>
        </row>
        <row r="2792">
          <cell r="A2792">
            <v>86284</v>
          </cell>
          <cell r="B2792" t="str">
            <v>CR S&amp;C ACRILICO TOTAL BRANCO GELO 3.6L</v>
          </cell>
          <cell r="C2792" t="str">
            <v>CORAL</v>
          </cell>
          <cell r="E2792" t="str">
            <v>AKZO NOBEL LTDA DECOR</v>
          </cell>
          <cell r="F2792">
            <v>30002</v>
          </cell>
          <cell r="G2792" t="str">
            <v>IMPERMEABILIZANTES</v>
          </cell>
        </row>
        <row r="2793">
          <cell r="A2793">
            <v>86287</v>
          </cell>
          <cell r="B2793" t="str">
            <v>CR S&amp;C ACRILICO TOTAL BRONZE LENDA 18L</v>
          </cell>
          <cell r="C2793" t="str">
            <v>CORAL</v>
          </cell>
          <cell r="E2793" t="str">
            <v>AKZO NOBEL LTDA DECOR</v>
          </cell>
          <cell r="F2793">
            <v>30002</v>
          </cell>
          <cell r="G2793" t="str">
            <v>IMPERMEABILIZANTES</v>
          </cell>
        </row>
        <row r="2794">
          <cell r="A2794">
            <v>86288</v>
          </cell>
          <cell r="B2794" t="str">
            <v>CR S&amp;C ACRILICO TOTAL BRONZE LENDA 3.6L</v>
          </cell>
          <cell r="C2794" t="str">
            <v>CORAL</v>
          </cell>
          <cell r="E2794" t="str">
            <v>AKZO NOBEL LTDA DECOR</v>
          </cell>
          <cell r="F2794">
            <v>30002</v>
          </cell>
          <cell r="G2794" t="str">
            <v>IMPERMEABILIZANTES</v>
          </cell>
        </row>
        <row r="2795">
          <cell r="A2795">
            <v>86289</v>
          </cell>
          <cell r="B2795" t="str">
            <v>CR S&amp;C ACRILICO TOTAL COG JAPONES 18L</v>
          </cell>
          <cell r="C2795" t="str">
            <v>CORAL</v>
          </cell>
          <cell r="E2795" t="str">
            <v>AKZO NOBEL LTDA DECOR</v>
          </cell>
          <cell r="F2795">
            <v>30002</v>
          </cell>
          <cell r="G2795" t="str">
            <v>IMPERMEABILIZANTES</v>
          </cell>
        </row>
        <row r="2796">
          <cell r="A2796">
            <v>86290</v>
          </cell>
          <cell r="B2796" t="str">
            <v>CR S&amp;C ACRILICO TOTAL COG JAPONES 3.6L</v>
          </cell>
          <cell r="C2796" t="str">
            <v>CORAL</v>
          </cell>
          <cell r="E2796" t="str">
            <v>AKZO NOBEL LTDA DECOR</v>
          </cell>
          <cell r="F2796">
            <v>30002</v>
          </cell>
          <cell r="G2796" t="str">
            <v>IMPERMEABILIZANTES</v>
          </cell>
        </row>
        <row r="2797">
          <cell r="A2797">
            <v>86291</v>
          </cell>
          <cell r="B2797" t="str">
            <v>CR S&amp;C ACRILICO TOTAL COLAR PRATA 18L</v>
          </cell>
          <cell r="C2797" t="str">
            <v>CORAL</v>
          </cell>
          <cell r="E2797" t="str">
            <v>AKZO NOBEL LTDA DECOR</v>
          </cell>
          <cell r="F2797">
            <v>30002</v>
          </cell>
          <cell r="G2797" t="str">
            <v>IMPERMEABILIZANTES</v>
          </cell>
        </row>
        <row r="2798">
          <cell r="A2798">
            <v>86292</v>
          </cell>
          <cell r="B2798" t="str">
            <v>CR S&amp;C ACRILICO TOTAL COLAR PRATA 3.6L</v>
          </cell>
          <cell r="C2798" t="str">
            <v>CORAL</v>
          </cell>
          <cell r="E2798" t="str">
            <v>AKZO NOBEL LTDA DECOR</v>
          </cell>
          <cell r="F2798">
            <v>30002</v>
          </cell>
          <cell r="G2798" t="str">
            <v>IMPERMEABILIZANTES</v>
          </cell>
        </row>
        <row r="2799">
          <cell r="A2799">
            <v>85886</v>
          </cell>
          <cell r="B2799" t="str">
            <v>CR SELADOR ACRILICO BRANCO GL 3,6L</v>
          </cell>
          <cell r="C2799" t="str">
            <v>CORAL</v>
          </cell>
          <cell r="E2799" t="str">
            <v>AKZO NOBEL LTDA DECOR</v>
          </cell>
          <cell r="F2799">
            <v>30021</v>
          </cell>
          <cell r="G2799" t="str">
            <v>SELADOR ACRÍLICO</v>
          </cell>
        </row>
        <row r="2800">
          <cell r="A2800">
            <v>85887</v>
          </cell>
          <cell r="B2800" t="str">
            <v>CR SELADOR ACRILICO BRANCO LATA 18L</v>
          </cell>
          <cell r="C2800" t="str">
            <v>CORAL</v>
          </cell>
          <cell r="E2800" t="str">
            <v>AKZO NOBEL LTDA DECOR</v>
          </cell>
          <cell r="F2800">
            <v>30021</v>
          </cell>
          <cell r="G2800" t="str">
            <v>SELADOR ACRÍLICO</v>
          </cell>
        </row>
        <row r="2801">
          <cell r="A2801">
            <v>86265</v>
          </cell>
          <cell r="B2801" t="str">
            <v>CR SOL &amp; CHUVA FUNDO IMPERMEABILIZANTE 18L</v>
          </cell>
          <cell r="C2801" t="str">
            <v>CORAL</v>
          </cell>
          <cell r="E2801" t="str">
            <v>AKZO NOBEL LTDA DECOR</v>
          </cell>
          <cell r="F2801">
            <v>30002</v>
          </cell>
          <cell r="G2801" t="str">
            <v>IMPERMEABILIZANTES</v>
          </cell>
        </row>
        <row r="2802">
          <cell r="A2802">
            <v>86266</v>
          </cell>
          <cell r="B2802" t="str">
            <v>CR SOL &amp; CHUVA FUNDO IMPERMEABILIZANTE 3,6L</v>
          </cell>
          <cell r="C2802" t="str">
            <v>CORAL</v>
          </cell>
          <cell r="E2802" t="str">
            <v>AKZO NOBEL LTDA DECOR</v>
          </cell>
          <cell r="F2802">
            <v>30002</v>
          </cell>
          <cell r="G2802" t="str">
            <v>IMPERMEABILIZANTES</v>
          </cell>
        </row>
        <row r="2803">
          <cell r="A2803">
            <v>86255</v>
          </cell>
          <cell r="B2803" t="str">
            <v>CR SUPER LAVAVEL BRANCO 18L</v>
          </cell>
          <cell r="C2803" t="str">
            <v>CORAL</v>
          </cell>
          <cell r="E2803" t="str">
            <v>AKZO NOBEL LTDA DECOR</v>
          </cell>
          <cell r="F2803">
            <v>30001</v>
          </cell>
          <cell r="G2803" t="str">
            <v>TINTA PAREDE</v>
          </cell>
        </row>
        <row r="2804">
          <cell r="A2804">
            <v>86818</v>
          </cell>
          <cell r="B2804" t="str">
            <v>CR SUPER LAVAVEL BRANCO BALDE 20L</v>
          </cell>
          <cell r="C2804" t="str">
            <v>CORAL</v>
          </cell>
          <cell r="E2804" t="str">
            <v>AKZO NOBEL LTDA DECOR</v>
          </cell>
          <cell r="F2804">
            <v>30001</v>
          </cell>
          <cell r="G2804" t="str">
            <v>TINTA PAREDE</v>
          </cell>
        </row>
        <row r="2805">
          <cell r="A2805">
            <v>86257</v>
          </cell>
          <cell r="B2805" t="str">
            <v>CR SUPER LAVAVEL BRANCO GELO GL 3,6L</v>
          </cell>
          <cell r="C2805" t="str">
            <v>CORAL</v>
          </cell>
          <cell r="E2805" t="str">
            <v>AKZO NOBEL LTDA DECOR</v>
          </cell>
          <cell r="F2805">
            <v>30001</v>
          </cell>
          <cell r="G2805" t="str">
            <v>TINTA PAREDE</v>
          </cell>
        </row>
        <row r="2806">
          <cell r="A2806">
            <v>86254</v>
          </cell>
          <cell r="B2806" t="str">
            <v>CR SUPER LAVAVEL BRANCO GELO LATA 18L</v>
          </cell>
          <cell r="C2806" t="str">
            <v>CORAL</v>
          </cell>
          <cell r="E2806" t="str">
            <v>AKZO NOBEL LTDA DECOR</v>
          </cell>
          <cell r="F2806">
            <v>30001</v>
          </cell>
          <cell r="G2806" t="str">
            <v>TINTA PAREDE</v>
          </cell>
        </row>
        <row r="2807">
          <cell r="A2807">
            <v>86256</v>
          </cell>
          <cell r="B2807" t="str">
            <v>CR SUPER LAVAVEL BRANCO GL 3,6L</v>
          </cell>
          <cell r="C2807" t="str">
            <v>CORAL</v>
          </cell>
          <cell r="E2807" t="str">
            <v>AKZO NOBEL LTDA DECOR</v>
          </cell>
          <cell r="F2807">
            <v>30001</v>
          </cell>
          <cell r="G2807" t="str">
            <v>TINTA PAREDE</v>
          </cell>
        </row>
        <row r="2808">
          <cell r="A2808">
            <v>86203</v>
          </cell>
          <cell r="B2808" t="str">
            <v>CR SUPER LAVAVEL LOC BASE MF 16L</v>
          </cell>
          <cell r="C2808" t="str">
            <v>CORAL</v>
          </cell>
          <cell r="E2808" t="str">
            <v>AKZO NOBEL LTDA DECOR</v>
          </cell>
          <cell r="F2808">
            <v>30006</v>
          </cell>
          <cell r="G2808" t="str">
            <v>BASES IMOBILIÁRIAS</v>
          </cell>
        </row>
        <row r="2809">
          <cell r="A2809">
            <v>86204</v>
          </cell>
          <cell r="B2809" t="str">
            <v>CR SUPER LAVAVEL LOC BASE MF 3.2L</v>
          </cell>
          <cell r="C2809" t="str">
            <v>CORAL</v>
          </cell>
          <cell r="E2809" t="str">
            <v>AKZO NOBEL LTDA DECOR</v>
          </cell>
          <cell r="F2809">
            <v>30006</v>
          </cell>
          <cell r="G2809" t="str">
            <v>BASES IMOBILIÁRIAS</v>
          </cell>
        </row>
        <row r="2810">
          <cell r="A2810">
            <v>86205</v>
          </cell>
          <cell r="B2810" t="str">
            <v>CR SUPER LAVAVEL LOC BASE MF 800ML</v>
          </cell>
          <cell r="C2810" t="str">
            <v>CORAL</v>
          </cell>
          <cell r="E2810" t="str">
            <v>AKZO NOBEL LTDA DECOR</v>
          </cell>
          <cell r="F2810">
            <v>30006</v>
          </cell>
          <cell r="G2810" t="str">
            <v>BASES IMOBILIÁRIAS</v>
          </cell>
        </row>
        <row r="2811">
          <cell r="A2811">
            <v>86258</v>
          </cell>
          <cell r="B2811" t="str">
            <v>CR SUPER LAVAVEL LOC BASE P 16L</v>
          </cell>
          <cell r="C2811" t="str">
            <v>CORAL</v>
          </cell>
          <cell r="E2811" t="str">
            <v>AKZO NOBEL LTDA DECOR</v>
          </cell>
          <cell r="F2811">
            <v>30006</v>
          </cell>
          <cell r="G2811" t="str">
            <v>BASES IMOBILIÁRIAS</v>
          </cell>
        </row>
        <row r="2812">
          <cell r="A2812">
            <v>86259</v>
          </cell>
          <cell r="B2812" t="str">
            <v>CR SUPER LAVAVEL LOC BASE P 3,2L</v>
          </cell>
          <cell r="C2812" t="str">
            <v>CORAL</v>
          </cell>
          <cell r="E2812" t="str">
            <v>AKZO NOBEL LTDA DECOR</v>
          </cell>
          <cell r="F2812">
            <v>30006</v>
          </cell>
          <cell r="G2812" t="str">
            <v>BASES IMOBILIÁRIAS</v>
          </cell>
        </row>
        <row r="2813">
          <cell r="A2813">
            <v>86260</v>
          </cell>
          <cell r="B2813" t="str">
            <v>CR SUPER LAVAVEL LOC BASE P 800ML</v>
          </cell>
          <cell r="C2813" t="str">
            <v>CORAL</v>
          </cell>
          <cell r="E2813" t="str">
            <v>AKZO NOBEL LTDA DECOR</v>
          </cell>
          <cell r="F2813">
            <v>30006</v>
          </cell>
          <cell r="G2813" t="str">
            <v>BASES IMOBILIÁRIAS</v>
          </cell>
        </row>
        <row r="2814">
          <cell r="A2814">
            <v>86251</v>
          </cell>
          <cell r="B2814" t="str">
            <v>CR SUPER LAVAVEL LOC BASE T 16L</v>
          </cell>
          <cell r="C2814" t="str">
            <v>CORAL</v>
          </cell>
          <cell r="E2814" t="str">
            <v>AKZO NOBEL LTDA DECOR</v>
          </cell>
          <cell r="F2814">
            <v>30006</v>
          </cell>
          <cell r="G2814" t="str">
            <v>BASES IMOBILIÁRIAS</v>
          </cell>
        </row>
        <row r="2815">
          <cell r="A2815">
            <v>86252</v>
          </cell>
          <cell r="B2815" t="str">
            <v>CR SUPER LAVAVEL LOC BASE T 3.2L</v>
          </cell>
          <cell r="C2815" t="str">
            <v>CORAL</v>
          </cell>
          <cell r="E2815" t="str">
            <v>AKZO NOBEL LTDA DECOR</v>
          </cell>
          <cell r="F2815">
            <v>30006</v>
          </cell>
          <cell r="G2815" t="str">
            <v>BASES IMOBILIÁRIAS</v>
          </cell>
        </row>
        <row r="2816">
          <cell r="A2816">
            <v>86253</v>
          </cell>
          <cell r="B2816" t="str">
            <v>CR SUPER LAVAVEL LOC BASE T 800ML</v>
          </cell>
          <cell r="C2816" t="str">
            <v>CORAL</v>
          </cell>
          <cell r="E2816" t="str">
            <v>AKZO NOBEL LTDA DECOR</v>
          </cell>
          <cell r="F2816">
            <v>30006</v>
          </cell>
          <cell r="G2816" t="str">
            <v>BASES IMOBILIÁRIAS</v>
          </cell>
        </row>
        <row r="2817">
          <cell r="A2817">
            <v>86302</v>
          </cell>
          <cell r="B2817" t="str">
            <v>CR T FACIL ADORNO RUPESTRE 30ML</v>
          </cell>
          <cell r="C2817" t="str">
            <v>CORAL</v>
          </cell>
          <cell r="E2817" t="str">
            <v>AKZO NOBEL LTDA DECOR</v>
          </cell>
          <cell r="F2817">
            <v>30039</v>
          </cell>
          <cell r="G2817" t="str">
            <v>TESTE FÁCIL CORAL</v>
          </cell>
        </row>
        <row r="2818">
          <cell r="A2818">
            <v>86416</v>
          </cell>
          <cell r="B2818" t="str">
            <v>CR T FACIL ALGAS PROFUNDAS 30ML</v>
          </cell>
          <cell r="C2818" t="str">
            <v>CORAL</v>
          </cell>
          <cell r="E2818" t="str">
            <v>AKZO NOBEL LTDA DECOR</v>
          </cell>
          <cell r="F2818">
            <v>30039</v>
          </cell>
          <cell r="G2818" t="str">
            <v>TESTE FÁCIL CORAL</v>
          </cell>
        </row>
        <row r="2819">
          <cell r="A2819">
            <v>86295</v>
          </cell>
          <cell r="B2819" t="str">
            <v>CR T FACIL ALGODAO CINZENTO 30ML</v>
          </cell>
          <cell r="C2819" t="str">
            <v>CORAL</v>
          </cell>
          <cell r="E2819" t="str">
            <v>AKZO NOBEL LTDA DECOR</v>
          </cell>
          <cell r="F2819">
            <v>30039</v>
          </cell>
          <cell r="G2819" t="str">
            <v>TESTE FÁCIL CORAL</v>
          </cell>
        </row>
        <row r="2820">
          <cell r="A2820">
            <v>86525</v>
          </cell>
          <cell r="B2820" t="str">
            <v>CR T FACIL ALGODAO EGIPCIO 30ML</v>
          </cell>
          <cell r="C2820" t="str">
            <v>CORAL</v>
          </cell>
          <cell r="E2820" t="str">
            <v>AKZO NOBEL LTDA DECOR</v>
          </cell>
          <cell r="F2820">
            <v>30039</v>
          </cell>
          <cell r="G2820" t="str">
            <v>TESTE FÁCIL CORAL</v>
          </cell>
        </row>
        <row r="2821">
          <cell r="A2821">
            <v>86440</v>
          </cell>
          <cell r="B2821" t="str">
            <v>CR T FACIL AMENDOA CONFEITADA 30ML</v>
          </cell>
          <cell r="C2821" t="str">
            <v>CORAL</v>
          </cell>
          <cell r="E2821" t="str">
            <v>AKZO NOBEL LTDA DECOR</v>
          </cell>
          <cell r="F2821">
            <v>30039</v>
          </cell>
          <cell r="G2821" t="str">
            <v>TESTE FÁCIL CORAL</v>
          </cell>
        </row>
        <row r="2822">
          <cell r="A2822">
            <v>86379</v>
          </cell>
          <cell r="B2822" t="str">
            <v>CR T FACIL AMIZADE ETERNA 30ML</v>
          </cell>
          <cell r="C2822" t="str">
            <v>CORAL</v>
          </cell>
          <cell r="E2822" t="str">
            <v>AKZO NOBEL LTDA DECOR</v>
          </cell>
          <cell r="F2822">
            <v>30039</v>
          </cell>
          <cell r="G2822" t="str">
            <v>TESTE FÁCIL CORAL</v>
          </cell>
        </row>
        <row r="2823">
          <cell r="A2823">
            <v>86527</v>
          </cell>
          <cell r="B2823" t="str">
            <v>CR T FACIL AREIA 30ML</v>
          </cell>
          <cell r="C2823" t="str">
            <v>CORAL</v>
          </cell>
          <cell r="E2823" t="str">
            <v>AKZO NOBEL LTDA DECOR</v>
          </cell>
          <cell r="F2823">
            <v>30039</v>
          </cell>
          <cell r="G2823" t="str">
            <v>TESTE FÁCIL CORAL</v>
          </cell>
        </row>
        <row r="2824">
          <cell r="A2824">
            <v>86305</v>
          </cell>
          <cell r="B2824" t="str">
            <v>CR T FACIL ARQUITETURA URBANA 30ML</v>
          </cell>
          <cell r="C2824" t="str">
            <v>CORAL</v>
          </cell>
          <cell r="E2824" t="str">
            <v>AKZO NOBEL LTDA DECOR</v>
          </cell>
          <cell r="F2824">
            <v>30039</v>
          </cell>
          <cell r="G2824" t="str">
            <v>TESTE FÁCIL CORAL</v>
          </cell>
        </row>
        <row r="2825">
          <cell r="A2825">
            <v>86335</v>
          </cell>
          <cell r="B2825" t="str">
            <v>CR T FACIL AZUL BARROCO 30ML</v>
          </cell>
          <cell r="C2825" t="str">
            <v>CORAL</v>
          </cell>
          <cell r="E2825" t="str">
            <v>AKZO NOBEL LTDA DECOR</v>
          </cell>
          <cell r="F2825">
            <v>30039</v>
          </cell>
          <cell r="G2825" t="str">
            <v>TESTE FÁCIL CORAL</v>
          </cell>
        </row>
        <row r="2826">
          <cell r="A2826">
            <v>86363</v>
          </cell>
          <cell r="B2826" t="str">
            <v>CR T FACIL AZUL COSMICO 30ML</v>
          </cell>
          <cell r="C2826" t="str">
            <v>CORAL</v>
          </cell>
          <cell r="E2826" t="str">
            <v>AKZO NOBEL LTDA DECOR</v>
          </cell>
          <cell r="F2826">
            <v>30039</v>
          </cell>
          <cell r="G2826" t="str">
            <v>TESTE FÁCIL CORAL</v>
          </cell>
        </row>
        <row r="2827">
          <cell r="A2827">
            <v>86370</v>
          </cell>
          <cell r="B2827" t="str">
            <v>CR T FACIL AZUL DOS ANDES 30ML</v>
          </cell>
          <cell r="C2827" t="str">
            <v>CORAL</v>
          </cell>
          <cell r="E2827" t="str">
            <v>AKZO NOBEL LTDA DECOR</v>
          </cell>
          <cell r="F2827">
            <v>30039</v>
          </cell>
          <cell r="G2827" t="str">
            <v>TESTE FÁCIL CORAL</v>
          </cell>
        </row>
        <row r="2828">
          <cell r="A2828">
            <v>86315</v>
          </cell>
          <cell r="B2828" t="str">
            <v>CR T FACIL AZUL FERIADO 30ML</v>
          </cell>
          <cell r="C2828" t="str">
            <v>CORAL</v>
          </cell>
          <cell r="E2828" t="str">
            <v>AKZO NOBEL LTDA DECOR</v>
          </cell>
          <cell r="F2828">
            <v>30039</v>
          </cell>
          <cell r="G2828" t="str">
            <v>TESTE FÁCIL CORAL</v>
          </cell>
        </row>
        <row r="2829">
          <cell r="A2829">
            <v>86360</v>
          </cell>
          <cell r="B2829" t="str">
            <v>CR T FACIL AZUL FRESCO 30ML</v>
          </cell>
          <cell r="C2829" t="str">
            <v>CORAL</v>
          </cell>
          <cell r="E2829" t="str">
            <v>AKZO NOBEL LTDA DECOR</v>
          </cell>
          <cell r="F2829">
            <v>30039</v>
          </cell>
          <cell r="G2829" t="str">
            <v>TESTE FÁCIL CORAL</v>
          </cell>
        </row>
        <row r="2830">
          <cell r="A2830">
            <v>86366</v>
          </cell>
          <cell r="B2830" t="str">
            <v>CR T FACIL AZUL IMPONENTE 30ML</v>
          </cell>
          <cell r="C2830" t="str">
            <v>CORAL</v>
          </cell>
          <cell r="E2830" t="str">
            <v>AKZO NOBEL LTDA DECOR</v>
          </cell>
          <cell r="F2830">
            <v>30039</v>
          </cell>
          <cell r="G2830" t="str">
            <v>TESTE FÁCIL CORAL</v>
          </cell>
        </row>
        <row r="2831">
          <cell r="A2831">
            <v>86393</v>
          </cell>
          <cell r="B2831" t="str">
            <v>CR T FACIL AZUL TIBET 30ML</v>
          </cell>
          <cell r="C2831" t="str">
            <v>CORAL</v>
          </cell>
          <cell r="E2831" t="str">
            <v>AKZO NOBEL LTDA DECOR</v>
          </cell>
          <cell r="F2831">
            <v>30039</v>
          </cell>
          <cell r="G2831" t="str">
            <v>TESTE FÁCIL CORAL</v>
          </cell>
        </row>
        <row r="2832">
          <cell r="A2832">
            <v>86381</v>
          </cell>
          <cell r="B2832" t="str">
            <v>CR T FACIL AZUL TURQUIA 30ML</v>
          </cell>
          <cell r="C2832" t="str">
            <v>CORAL</v>
          </cell>
          <cell r="E2832" t="str">
            <v>AKZO NOBEL LTDA DECOR</v>
          </cell>
          <cell r="F2832">
            <v>30039</v>
          </cell>
          <cell r="G2832" t="str">
            <v>TESTE FÁCIL CORAL</v>
          </cell>
        </row>
        <row r="2833">
          <cell r="A2833">
            <v>86408</v>
          </cell>
          <cell r="B2833" t="str">
            <v>CR T FACIL AZUL VELEJADOR 30ML</v>
          </cell>
          <cell r="C2833" t="str">
            <v>CORAL</v>
          </cell>
          <cell r="E2833" t="str">
            <v>AKZO NOBEL LTDA DECOR</v>
          </cell>
          <cell r="F2833">
            <v>30039</v>
          </cell>
          <cell r="G2833" t="str">
            <v>TESTE FÁCIL CORAL</v>
          </cell>
        </row>
        <row r="2834">
          <cell r="A2834">
            <v>86452</v>
          </cell>
          <cell r="B2834" t="str">
            <v>CR T FACIL BALE ROSA 30ML</v>
          </cell>
          <cell r="C2834" t="str">
            <v>CORAL</v>
          </cell>
          <cell r="E2834" t="str">
            <v>AKZO NOBEL LTDA DECOR</v>
          </cell>
          <cell r="F2834">
            <v>30039</v>
          </cell>
          <cell r="G2834" t="str">
            <v>TESTE FÁCIL CORAL</v>
          </cell>
        </row>
        <row r="2835">
          <cell r="A2835">
            <v>86298</v>
          </cell>
          <cell r="B2835" t="str">
            <v>CR T FACIL BARCO A REMO 30ML</v>
          </cell>
          <cell r="C2835" t="str">
            <v>CORAL</v>
          </cell>
          <cell r="E2835" t="str">
            <v>AKZO NOBEL LTDA DECOR</v>
          </cell>
          <cell r="F2835">
            <v>30039</v>
          </cell>
          <cell r="G2835" t="str">
            <v>TESTE FÁCIL CORAL</v>
          </cell>
        </row>
        <row r="2836">
          <cell r="A2836">
            <v>86347</v>
          </cell>
          <cell r="B2836" t="str">
            <v>CR T FACIL BATIDA DE AMENDOIM 30ML</v>
          </cell>
          <cell r="C2836" t="str">
            <v>CORAL</v>
          </cell>
          <cell r="E2836" t="str">
            <v>AKZO NOBEL LTDA DECOR</v>
          </cell>
          <cell r="F2836">
            <v>30039</v>
          </cell>
          <cell r="G2836" t="str">
            <v>TESTE FÁCIL CORAL</v>
          </cell>
        </row>
        <row r="2837">
          <cell r="A2837">
            <v>86384</v>
          </cell>
          <cell r="B2837" t="str">
            <v>CR T FACIL BEGE AMULETO 30ML</v>
          </cell>
          <cell r="C2837" t="str">
            <v>CORAL</v>
          </cell>
          <cell r="E2837" t="str">
            <v>AKZO NOBEL LTDA DECOR</v>
          </cell>
          <cell r="F2837">
            <v>30039</v>
          </cell>
          <cell r="G2837" t="str">
            <v>TESTE FÁCIL CORAL</v>
          </cell>
        </row>
        <row r="2838">
          <cell r="A2838">
            <v>86486</v>
          </cell>
          <cell r="B2838" t="str">
            <v>CR T FACIL BEGE CASTOR 30ML</v>
          </cell>
          <cell r="C2838" t="str">
            <v>CORAL</v>
          </cell>
          <cell r="E2838" t="str">
            <v>AKZO NOBEL LTDA DECOR</v>
          </cell>
          <cell r="F2838">
            <v>30039</v>
          </cell>
          <cell r="G2838" t="str">
            <v>TESTE FÁCIL CORAL</v>
          </cell>
        </row>
        <row r="2839">
          <cell r="A2839">
            <v>86323</v>
          </cell>
          <cell r="B2839" t="str">
            <v>CR T FACIL BEGE MARFIM 30ML</v>
          </cell>
          <cell r="C2839" t="str">
            <v>CORAL</v>
          </cell>
          <cell r="E2839" t="str">
            <v>AKZO NOBEL LTDA DECOR</v>
          </cell>
          <cell r="F2839">
            <v>30039</v>
          </cell>
          <cell r="G2839" t="str">
            <v>TESTE FÁCIL CORAL</v>
          </cell>
        </row>
        <row r="2840">
          <cell r="A2840">
            <v>86405</v>
          </cell>
          <cell r="B2840" t="str">
            <v>CR T FACIL BEIJO DE MAE 30ML</v>
          </cell>
          <cell r="C2840" t="str">
            <v>CORAL</v>
          </cell>
          <cell r="E2840" t="str">
            <v>AKZO NOBEL LTDA DECOR</v>
          </cell>
          <cell r="F2840">
            <v>30039</v>
          </cell>
          <cell r="G2840" t="str">
            <v>TESTE FÁCIL CORAL</v>
          </cell>
        </row>
        <row r="2841">
          <cell r="A2841">
            <v>86450</v>
          </cell>
          <cell r="B2841" t="str">
            <v>CR T FACIL BELA CANCAO 30ML</v>
          </cell>
          <cell r="C2841" t="str">
            <v>CORAL</v>
          </cell>
          <cell r="E2841" t="str">
            <v>AKZO NOBEL LTDA DECOR</v>
          </cell>
          <cell r="F2841">
            <v>30039</v>
          </cell>
          <cell r="G2841" t="str">
            <v>TESTE FÁCIL CORAL</v>
          </cell>
        </row>
        <row r="2842">
          <cell r="A2842">
            <v>86344</v>
          </cell>
          <cell r="B2842" t="str">
            <v>CR T FACIL BELEZA DO CARIBE 30ML</v>
          </cell>
          <cell r="C2842" t="str">
            <v>CORAL</v>
          </cell>
          <cell r="E2842" t="str">
            <v>AKZO NOBEL LTDA DECOR</v>
          </cell>
          <cell r="F2842">
            <v>30039</v>
          </cell>
          <cell r="G2842" t="str">
            <v>TESTE FÁCIL CORAL</v>
          </cell>
        </row>
        <row r="2843">
          <cell r="A2843">
            <v>86441</v>
          </cell>
          <cell r="B2843" t="str">
            <v>CR T FACIL BISCOITO DE AMENDOA 30ML</v>
          </cell>
          <cell r="C2843" t="str">
            <v>CORAL</v>
          </cell>
          <cell r="E2843" t="str">
            <v>AKZO NOBEL LTDA DECOR</v>
          </cell>
          <cell r="F2843">
            <v>30039</v>
          </cell>
          <cell r="G2843" t="str">
            <v>TESTE FÁCIL CORAL</v>
          </cell>
        </row>
        <row r="2844">
          <cell r="A2844">
            <v>86338</v>
          </cell>
          <cell r="B2844" t="str">
            <v>CR T FACIL BLUSH CHOCOLATE 30ML</v>
          </cell>
          <cell r="C2844" t="str">
            <v>CORAL</v>
          </cell>
          <cell r="E2844" t="str">
            <v>AKZO NOBEL LTDA DECOR</v>
          </cell>
          <cell r="F2844">
            <v>30039</v>
          </cell>
          <cell r="G2844" t="str">
            <v>TESTE FÁCIL CORAL</v>
          </cell>
        </row>
        <row r="2845">
          <cell r="A2845">
            <v>86533</v>
          </cell>
          <cell r="B2845" t="str">
            <v>CR T FACIL BOLA DE BASQUETE 30ML</v>
          </cell>
          <cell r="C2845" t="str">
            <v>CORAL</v>
          </cell>
          <cell r="E2845" t="str">
            <v>AKZO NOBEL LTDA DECOR</v>
          </cell>
          <cell r="F2845">
            <v>30039</v>
          </cell>
          <cell r="G2845" t="str">
            <v>TESTE FÁCIL CORAL</v>
          </cell>
        </row>
        <row r="2846">
          <cell r="A2846">
            <v>86448</v>
          </cell>
          <cell r="B2846" t="str">
            <v>CR T FACIL BOLA DE GUDE 30ML</v>
          </cell>
          <cell r="C2846" t="str">
            <v>CORAL</v>
          </cell>
          <cell r="E2846" t="str">
            <v>AKZO NOBEL LTDA DECOR</v>
          </cell>
          <cell r="F2846">
            <v>30039</v>
          </cell>
          <cell r="G2846" t="str">
            <v>TESTE FÁCIL CORAL</v>
          </cell>
        </row>
        <row r="2847">
          <cell r="A2847">
            <v>86492</v>
          </cell>
          <cell r="B2847" t="str">
            <v>CR T FACIL BOMBA DE CHOCOLATE 30ML</v>
          </cell>
          <cell r="C2847" t="str">
            <v>CORAL</v>
          </cell>
          <cell r="E2847" t="str">
            <v>AKZO NOBEL LTDA DECOR</v>
          </cell>
          <cell r="F2847">
            <v>30039</v>
          </cell>
          <cell r="G2847" t="str">
            <v>TESTE FÁCIL CORAL</v>
          </cell>
        </row>
        <row r="2848">
          <cell r="A2848">
            <v>86398</v>
          </cell>
          <cell r="B2848" t="str">
            <v>CR T FACIL BRANCO ALFAZEMA 30ML</v>
          </cell>
          <cell r="C2848" t="str">
            <v>CORAL</v>
          </cell>
          <cell r="E2848" t="str">
            <v>AKZO NOBEL LTDA DECOR</v>
          </cell>
          <cell r="F2848">
            <v>30039</v>
          </cell>
          <cell r="G2848" t="str">
            <v>TESTE FÁCIL CORAL</v>
          </cell>
        </row>
        <row r="2849">
          <cell r="A2849">
            <v>86496</v>
          </cell>
          <cell r="B2849" t="str">
            <v>CR T FACIL BRANCO AREIA 30ML</v>
          </cell>
          <cell r="C2849" t="str">
            <v>CORAL</v>
          </cell>
          <cell r="E2849" t="str">
            <v>AKZO NOBEL LTDA DECOR</v>
          </cell>
          <cell r="F2849">
            <v>30039</v>
          </cell>
          <cell r="G2849" t="str">
            <v>TESTE FÁCIL CORAL</v>
          </cell>
        </row>
        <row r="2850">
          <cell r="A2850">
            <v>86518</v>
          </cell>
          <cell r="B2850" t="str">
            <v>CR T FACIL BRANCO GATINHO 30ML</v>
          </cell>
          <cell r="C2850" t="str">
            <v>CORAL</v>
          </cell>
          <cell r="E2850" t="str">
            <v>AKZO NOBEL LTDA DECOR</v>
          </cell>
          <cell r="F2850">
            <v>30039</v>
          </cell>
          <cell r="G2850" t="str">
            <v>TESTE FÁCIL CORAL</v>
          </cell>
        </row>
        <row r="2851">
          <cell r="A2851">
            <v>86333</v>
          </cell>
          <cell r="B2851" t="str">
            <v>CR T FACIL BRANCO MEMORIA 30ML</v>
          </cell>
          <cell r="C2851" t="str">
            <v>CORAL</v>
          </cell>
          <cell r="E2851" t="str">
            <v>AKZO NOBEL LTDA DECOR</v>
          </cell>
          <cell r="F2851">
            <v>30039</v>
          </cell>
          <cell r="G2851" t="str">
            <v>TESTE FÁCIL CORAL</v>
          </cell>
        </row>
        <row r="2852">
          <cell r="A2852">
            <v>86439</v>
          </cell>
          <cell r="B2852" t="str">
            <v>CR T FACIL BRANCO PINTOR 30ML</v>
          </cell>
          <cell r="C2852" t="str">
            <v>CORAL</v>
          </cell>
          <cell r="E2852" t="str">
            <v>AKZO NOBEL LTDA DECOR</v>
          </cell>
          <cell r="F2852">
            <v>30039</v>
          </cell>
          <cell r="G2852" t="str">
            <v>TESTE FÁCIL CORAL</v>
          </cell>
        </row>
        <row r="2853">
          <cell r="A2853">
            <v>86524</v>
          </cell>
          <cell r="B2853" t="str">
            <v>CR T FACIL BRANCO SUICO 30ML</v>
          </cell>
          <cell r="C2853" t="str">
            <v>CORAL</v>
          </cell>
          <cell r="E2853" t="str">
            <v>AKZO NOBEL LTDA DECOR</v>
          </cell>
          <cell r="F2853">
            <v>30039</v>
          </cell>
          <cell r="G2853" t="str">
            <v>TESTE FÁCIL CORAL</v>
          </cell>
        </row>
        <row r="2854">
          <cell r="A2854">
            <v>86345</v>
          </cell>
          <cell r="B2854" t="str">
            <v>CR T FACIL BRISA GELADA 30ML</v>
          </cell>
          <cell r="C2854" t="str">
            <v>CORAL</v>
          </cell>
          <cell r="E2854" t="str">
            <v>AKZO NOBEL LTDA DECOR</v>
          </cell>
          <cell r="F2854">
            <v>30039</v>
          </cell>
          <cell r="G2854" t="str">
            <v>TESTE FÁCIL CORAL</v>
          </cell>
        </row>
        <row r="2855">
          <cell r="A2855">
            <v>86540</v>
          </cell>
          <cell r="B2855" t="str">
            <v>CR T FACIL BRONZE LENDA 30ML</v>
          </cell>
          <cell r="C2855" t="str">
            <v>CORAL</v>
          </cell>
          <cell r="E2855" t="str">
            <v>AKZO NOBEL LTDA DECOR</v>
          </cell>
          <cell r="F2855">
            <v>30039</v>
          </cell>
          <cell r="G2855" t="str">
            <v>TESTE FÁCIL CORAL</v>
          </cell>
        </row>
        <row r="2856">
          <cell r="A2856">
            <v>86494</v>
          </cell>
          <cell r="B2856" t="str">
            <v>CR T FACIL BRONZE PALM SPRINGS 30ML</v>
          </cell>
          <cell r="C2856" t="str">
            <v>CORAL</v>
          </cell>
          <cell r="E2856" t="str">
            <v>AKZO NOBEL LTDA DECOR</v>
          </cell>
          <cell r="F2856">
            <v>30039</v>
          </cell>
          <cell r="G2856" t="str">
            <v>TESTE FÁCIL CORAL</v>
          </cell>
        </row>
        <row r="2857">
          <cell r="A2857">
            <v>86383</v>
          </cell>
          <cell r="B2857" t="str">
            <v>CR T FACIL BROTO DE BAMBU 30ML</v>
          </cell>
          <cell r="C2857" t="str">
            <v>CORAL</v>
          </cell>
          <cell r="E2857" t="str">
            <v>AKZO NOBEL LTDA DECOR</v>
          </cell>
          <cell r="F2857">
            <v>30039</v>
          </cell>
          <cell r="G2857" t="str">
            <v>TESTE FÁCIL CORAL</v>
          </cell>
        </row>
        <row r="2858">
          <cell r="A2858">
            <v>86454</v>
          </cell>
          <cell r="B2858" t="str">
            <v>CR T FACIL BURGUNDY 30ML</v>
          </cell>
          <cell r="C2858" t="str">
            <v>CORAL</v>
          </cell>
          <cell r="E2858" t="str">
            <v>AKZO NOBEL LTDA DECOR</v>
          </cell>
          <cell r="F2858">
            <v>30039</v>
          </cell>
          <cell r="G2858" t="str">
            <v>TESTE FÁCIL CORAL</v>
          </cell>
        </row>
        <row r="2859">
          <cell r="A2859">
            <v>86391</v>
          </cell>
          <cell r="B2859" t="str">
            <v>CR T FACIL CAFE MISTICO 30ML</v>
          </cell>
          <cell r="C2859" t="str">
            <v>CORAL</v>
          </cell>
          <cell r="E2859" t="str">
            <v>AKZO NOBEL LTDA DECOR</v>
          </cell>
          <cell r="F2859">
            <v>30039</v>
          </cell>
          <cell r="G2859" t="str">
            <v>TESTE FÁCIL CORAL</v>
          </cell>
        </row>
        <row r="2860">
          <cell r="A2860">
            <v>86485</v>
          </cell>
          <cell r="B2860" t="str">
            <v>CR T FACIL CAMAFEU INTENSO 30ML</v>
          </cell>
          <cell r="C2860" t="str">
            <v>CORAL</v>
          </cell>
          <cell r="E2860" t="str">
            <v>AKZO NOBEL LTDA DECOR</v>
          </cell>
          <cell r="F2860">
            <v>30039</v>
          </cell>
          <cell r="G2860" t="str">
            <v>TESTE FÁCIL CORAL</v>
          </cell>
        </row>
        <row r="2861">
          <cell r="A2861">
            <v>86318</v>
          </cell>
          <cell r="B2861" t="str">
            <v>CR T FACIL CAMINHO DE CASA 30ML</v>
          </cell>
          <cell r="C2861" t="str">
            <v>CORAL</v>
          </cell>
          <cell r="E2861" t="str">
            <v>AKZO NOBEL LTDA DECOR</v>
          </cell>
          <cell r="F2861">
            <v>30039</v>
          </cell>
          <cell r="G2861" t="str">
            <v>TESTE FÁCIL CORAL</v>
          </cell>
        </row>
        <row r="2862">
          <cell r="A2862">
            <v>86529</v>
          </cell>
          <cell r="B2862" t="str">
            <v>CR T FACIL CAMURCA 30ML</v>
          </cell>
          <cell r="C2862" t="str">
            <v>CORAL</v>
          </cell>
          <cell r="E2862" t="str">
            <v>AKZO NOBEL LTDA DECOR</v>
          </cell>
          <cell r="F2862">
            <v>30039</v>
          </cell>
          <cell r="G2862" t="str">
            <v>TESTE FÁCIL CORAL</v>
          </cell>
        </row>
        <row r="2863">
          <cell r="A2863">
            <v>86482</v>
          </cell>
          <cell r="B2863" t="str">
            <v>CR T FACIL CAMURCA ROSA 30ML</v>
          </cell>
          <cell r="C2863" t="str">
            <v>CORAL</v>
          </cell>
          <cell r="E2863" t="str">
            <v>AKZO NOBEL LTDA DECOR</v>
          </cell>
          <cell r="F2863">
            <v>30039</v>
          </cell>
          <cell r="G2863" t="str">
            <v>TESTE FÁCIL CORAL</v>
          </cell>
        </row>
        <row r="2864">
          <cell r="A2864">
            <v>86349</v>
          </cell>
          <cell r="B2864" t="str">
            <v>CR T FACIL CANARIO BELGA 30ML</v>
          </cell>
          <cell r="C2864" t="str">
            <v>CORAL</v>
          </cell>
          <cell r="E2864" t="str">
            <v>AKZO NOBEL LTDA DECOR</v>
          </cell>
          <cell r="F2864">
            <v>30039</v>
          </cell>
          <cell r="G2864" t="str">
            <v>TESTE FÁCIL CORAL</v>
          </cell>
        </row>
        <row r="2865">
          <cell r="A2865">
            <v>86433</v>
          </cell>
          <cell r="B2865" t="str">
            <v>CR T FACIL CANCAO DA CIDADE 30ML</v>
          </cell>
          <cell r="C2865" t="str">
            <v>CORAL</v>
          </cell>
          <cell r="E2865" t="str">
            <v>AKZO NOBEL LTDA DECOR</v>
          </cell>
          <cell r="F2865">
            <v>30039</v>
          </cell>
          <cell r="G2865" t="str">
            <v>TESTE FÁCIL CORAL</v>
          </cell>
        </row>
        <row r="2866">
          <cell r="A2866">
            <v>86489</v>
          </cell>
          <cell r="B2866" t="str">
            <v>CR T FACIL CASA DE CAMPO 30ML</v>
          </cell>
          <cell r="C2866" t="str">
            <v>CORAL</v>
          </cell>
          <cell r="E2866" t="str">
            <v>AKZO NOBEL LTDA DECOR</v>
          </cell>
          <cell r="F2866">
            <v>30039</v>
          </cell>
          <cell r="G2866" t="str">
            <v>TESTE FÁCIL CORAL</v>
          </cell>
        </row>
        <row r="2867">
          <cell r="A2867">
            <v>86294</v>
          </cell>
          <cell r="B2867" t="str">
            <v>CR T FACIL CASCALHO 30ML</v>
          </cell>
          <cell r="C2867" t="str">
            <v>CORAL</v>
          </cell>
          <cell r="E2867" t="str">
            <v>AKZO NOBEL LTDA DECOR</v>
          </cell>
          <cell r="F2867">
            <v>30039</v>
          </cell>
          <cell r="G2867" t="str">
            <v>TESTE FÁCIL CORAL</v>
          </cell>
        </row>
        <row r="2868">
          <cell r="A2868">
            <v>86495</v>
          </cell>
          <cell r="B2868" t="str">
            <v>CR T FACIL CASTELO DO DESERTO 30ML</v>
          </cell>
          <cell r="C2868" t="str">
            <v>CORAL</v>
          </cell>
          <cell r="E2868" t="str">
            <v>AKZO NOBEL LTDA DECOR</v>
          </cell>
          <cell r="F2868">
            <v>30039</v>
          </cell>
          <cell r="G2868" t="str">
            <v>TESTE FÁCIL CORAL</v>
          </cell>
        </row>
        <row r="2869">
          <cell r="A2869">
            <v>86445</v>
          </cell>
          <cell r="B2869" t="str">
            <v>CR T FACIL CASUAL JEANS 30ML</v>
          </cell>
          <cell r="C2869" t="str">
            <v>CORAL</v>
          </cell>
          <cell r="E2869" t="str">
            <v>AKZO NOBEL LTDA DECOR</v>
          </cell>
          <cell r="F2869">
            <v>30039</v>
          </cell>
          <cell r="G2869" t="str">
            <v>TESTE FÁCIL CORAL</v>
          </cell>
        </row>
        <row r="2870">
          <cell r="A2870">
            <v>86376</v>
          </cell>
          <cell r="B2870" t="str">
            <v>CR T FACIL CELESTE AZUL 30ML</v>
          </cell>
          <cell r="C2870" t="str">
            <v>CORAL</v>
          </cell>
          <cell r="E2870" t="str">
            <v>AKZO NOBEL LTDA DECOR</v>
          </cell>
          <cell r="F2870">
            <v>30039</v>
          </cell>
          <cell r="G2870" t="str">
            <v>TESTE FÁCIL CORAL</v>
          </cell>
        </row>
        <row r="2871">
          <cell r="A2871">
            <v>86520</v>
          </cell>
          <cell r="B2871" t="str">
            <v>CR T FACIL CEU CINZENTO 30ML</v>
          </cell>
          <cell r="C2871" t="str">
            <v>CORAL</v>
          </cell>
          <cell r="E2871" t="str">
            <v>AKZO NOBEL LTDA DECOR</v>
          </cell>
          <cell r="F2871">
            <v>30039</v>
          </cell>
          <cell r="G2871" t="str">
            <v>TESTE FÁCIL CORAL</v>
          </cell>
        </row>
        <row r="2872">
          <cell r="A2872">
            <v>86371</v>
          </cell>
          <cell r="B2872" t="str">
            <v>CR T FACIL CHA DANCANTE 30ML</v>
          </cell>
          <cell r="C2872" t="str">
            <v>CORAL</v>
          </cell>
          <cell r="E2872" t="str">
            <v>AKZO NOBEL LTDA DECOR</v>
          </cell>
          <cell r="F2872">
            <v>30039</v>
          </cell>
          <cell r="G2872" t="str">
            <v>TESTE FÁCIL CORAL</v>
          </cell>
        </row>
        <row r="2873">
          <cell r="A2873">
            <v>86502</v>
          </cell>
          <cell r="B2873" t="str">
            <v>CR T FACIL CHAFARIZ DA PRACA 30ML</v>
          </cell>
          <cell r="C2873" t="str">
            <v>CORAL</v>
          </cell>
          <cell r="E2873" t="str">
            <v>AKZO NOBEL LTDA DECOR</v>
          </cell>
          <cell r="F2873">
            <v>30039</v>
          </cell>
          <cell r="G2873" t="str">
            <v>TESTE FÁCIL CORAL</v>
          </cell>
        </row>
        <row r="2874">
          <cell r="A2874">
            <v>86468</v>
          </cell>
          <cell r="B2874" t="str">
            <v>CR T FACIL CHARUTO 30ML</v>
          </cell>
          <cell r="C2874" t="str">
            <v>CORAL</v>
          </cell>
          <cell r="E2874" t="str">
            <v>AKZO NOBEL LTDA DECOR</v>
          </cell>
          <cell r="F2874">
            <v>30039</v>
          </cell>
          <cell r="G2874" t="str">
            <v>TESTE FÁCIL CORAL</v>
          </cell>
        </row>
        <row r="2875">
          <cell r="A2875">
            <v>86306</v>
          </cell>
          <cell r="B2875" t="str">
            <v>CR T FACIL CIMENTO QUEIMADO 30ML</v>
          </cell>
          <cell r="C2875" t="str">
            <v>CORAL</v>
          </cell>
          <cell r="E2875" t="str">
            <v>AKZO NOBEL LTDA DECOR</v>
          </cell>
          <cell r="F2875">
            <v>30039</v>
          </cell>
          <cell r="G2875" t="str">
            <v>TESTE FÁCIL CORAL</v>
          </cell>
        </row>
        <row r="2876">
          <cell r="A2876">
            <v>86446</v>
          </cell>
          <cell r="B2876" t="str">
            <v>CR T FACIL CINZA CLASSICO 30ML</v>
          </cell>
          <cell r="C2876" t="str">
            <v>CORAL</v>
          </cell>
          <cell r="E2876" t="str">
            <v>AKZO NOBEL LTDA DECOR</v>
          </cell>
          <cell r="F2876">
            <v>30039</v>
          </cell>
          <cell r="G2876" t="str">
            <v>TESTE FÁCIL CORAL</v>
          </cell>
        </row>
        <row r="2877">
          <cell r="A2877">
            <v>86312</v>
          </cell>
          <cell r="B2877" t="str">
            <v>CR T FACIL CINZA DE GRIFE 30ML</v>
          </cell>
          <cell r="C2877" t="str">
            <v>CORAL</v>
          </cell>
          <cell r="E2877" t="str">
            <v>AKZO NOBEL LTDA DECOR</v>
          </cell>
          <cell r="F2877">
            <v>30039</v>
          </cell>
          <cell r="G2877" t="str">
            <v>TESTE FÁCIL CORAL</v>
          </cell>
        </row>
        <row r="2878">
          <cell r="A2878">
            <v>86397</v>
          </cell>
          <cell r="B2878" t="str">
            <v>CR T FACIL CINZA EXOTICO 30ML</v>
          </cell>
          <cell r="C2878" t="str">
            <v>CORAL</v>
          </cell>
          <cell r="E2878" t="str">
            <v>AKZO NOBEL LTDA DECOR</v>
          </cell>
          <cell r="F2878">
            <v>30039</v>
          </cell>
          <cell r="G2878" t="str">
            <v>TESTE FÁCIL CORAL</v>
          </cell>
        </row>
        <row r="2879">
          <cell r="A2879">
            <v>86522</v>
          </cell>
          <cell r="B2879" t="str">
            <v>CR T FACIL CINZA GEADA 30ML</v>
          </cell>
          <cell r="C2879" t="str">
            <v>CORAL</v>
          </cell>
          <cell r="E2879" t="str">
            <v>AKZO NOBEL LTDA DECOR</v>
          </cell>
          <cell r="F2879">
            <v>30039</v>
          </cell>
          <cell r="G2879" t="str">
            <v>TESTE FÁCIL CORAL</v>
          </cell>
        </row>
        <row r="2880">
          <cell r="A2880">
            <v>86513</v>
          </cell>
          <cell r="B2880" t="str">
            <v>CR T FACIL CINZA NEVOA 30ML</v>
          </cell>
          <cell r="C2880" t="str">
            <v>CORAL</v>
          </cell>
          <cell r="E2880" t="str">
            <v>AKZO NOBEL LTDA DECOR</v>
          </cell>
          <cell r="F2880">
            <v>30039</v>
          </cell>
          <cell r="G2880" t="str">
            <v>TESTE FÁCIL CORAL</v>
          </cell>
        </row>
        <row r="2881">
          <cell r="A2881">
            <v>86320</v>
          </cell>
          <cell r="B2881" t="str">
            <v>CR T FACIL CINZA NOBRE 30ML</v>
          </cell>
          <cell r="C2881" t="str">
            <v>CORAL</v>
          </cell>
          <cell r="E2881" t="str">
            <v>AKZO NOBEL LTDA DECOR</v>
          </cell>
          <cell r="F2881">
            <v>30039</v>
          </cell>
          <cell r="G2881" t="str">
            <v>TESTE FÁCIL CORAL</v>
          </cell>
        </row>
        <row r="2882">
          <cell r="A2882">
            <v>86409</v>
          </cell>
          <cell r="B2882" t="str">
            <v>CR T FACIL CLUBE AQUATICO 30ML</v>
          </cell>
          <cell r="C2882" t="str">
            <v>CORAL</v>
          </cell>
          <cell r="E2882" t="str">
            <v>AKZO NOBEL LTDA DECOR</v>
          </cell>
          <cell r="F2882">
            <v>30039</v>
          </cell>
          <cell r="G2882" t="str">
            <v>TESTE FÁCIL CORAL</v>
          </cell>
        </row>
        <row r="2883">
          <cell r="A2883">
            <v>86358</v>
          </cell>
          <cell r="B2883" t="str">
            <v>CR T FACIL COBRE ARANDELA 30ML</v>
          </cell>
          <cell r="C2883" t="str">
            <v>CORAL</v>
          </cell>
          <cell r="E2883" t="str">
            <v>AKZO NOBEL LTDA DECOR</v>
          </cell>
          <cell r="F2883">
            <v>30039</v>
          </cell>
          <cell r="G2883" t="str">
            <v>TESTE FÁCIL CORAL</v>
          </cell>
        </row>
        <row r="2884">
          <cell r="A2884">
            <v>86297</v>
          </cell>
          <cell r="B2884" t="str">
            <v>CR T FACIL COGUMELO JAPONES 30ML</v>
          </cell>
          <cell r="C2884" t="str">
            <v>CORAL</v>
          </cell>
          <cell r="E2884" t="str">
            <v>AKZO NOBEL LTDA DECOR</v>
          </cell>
          <cell r="F2884">
            <v>30039</v>
          </cell>
          <cell r="G2884" t="str">
            <v>TESTE FÁCIL CORAL</v>
          </cell>
        </row>
        <row r="2885">
          <cell r="A2885">
            <v>86296</v>
          </cell>
          <cell r="B2885" t="str">
            <v>CR T FACIL COLAR DE PRATA 30ML</v>
          </cell>
          <cell r="C2885" t="str">
            <v>CORAL</v>
          </cell>
          <cell r="E2885" t="str">
            <v>AKZO NOBEL LTDA DECOR</v>
          </cell>
          <cell r="F2885">
            <v>30039</v>
          </cell>
          <cell r="G2885" t="str">
            <v>TESTE FÁCIL CORAL</v>
          </cell>
        </row>
        <row r="2886">
          <cell r="A2886">
            <v>86426</v>
          </cell>
          <cell r="B2886" t="str">
            <v>CR T FACIL COLHEITA DE LAVANDA 30ML</v>
          </cell>
          <cell r="C2886" t="str">
            <v>CORAL</v>
          </cell>
          <cell r="E2886" t="str">
            <v>AKZO NOBEL LTDA DECOR</v>
          </cell>
          <cell r="F2886">
            <v>30039</v>
          </cell>
          <cell r="G2886" t="str">
            <v>TESTE FÁCIL CORAL</v>
          </cell>
        </row>
        <row r="2887">
          <cell r="A2887">
            <v>86531</v>
          </cell>
          <cell r="B2887" t="str">
            <v>CR T FACIL CONCRETO 30ML</v>
          </cell>
          <cell r="C2887" t="str">
            <v>CORAL</v>
          </cell>
          <cell r="E2887" t="str">
            <v>AKZO NOBEL LTDA DECOR</v>
          </cell>
          <cell r="F2887">
            <v>30039</v>
          </cell>
          <cell r="G2887" t="str">
            <v>TESTE FÁCIL CORAL</v>
          </cell>
        </row>
        <row r="2888">
          <cell r="A2888">
            <v>86324</v>
          </cell>
          <cell r="B2888" t="str">
            <v>CR T FACIL CORRENTE OCEANICA 30ML</v>
          </cell>
          <cell r="C2888" t="str">
            <v>CORAL</v>
          </cell>
          <cell r="E2888" t="str">
            <v>AKZO NOBEL LTDA DECOR</v>
          </cell>
          <cell r="F2888">
            <v>30039</v>
          </cell>
          <cell r="G2888" t="str">
            <v>TESTE FÁCIL CORAL</v>
          </cell>
        </row>
        <row r="2889">
          <cell r="A2889">
            <v>86447</v>
          </cell>
          <cell r="B2889" t="str">
            <v>CR T FACIL CORRIDA DE RUA 30ML</v>
          </cell>
          <cell r="C2889" t="str">
            <v>CORAL</v>
          </cell>
          <cell r="E2889" t="str">
            <v>AKZO NOBEL LTDA DECOR</v>
          </cell>
          <cell r="F2889">
            <v>30039</v>
          </cell>
          <cell r="G2889" t="str">
            <v>TESTE FÁCIL CORAL</v>
          </cell>
        </row>
        <row r="2890">
          <cell r="A2890">
            <v>86336</v>
          </cell>
          <cell r="B2890" t="str">
            <v>CR T FACIL COSTA DO PELICANO 30ML</v>
          </cell>
          <cell r="C2890" t="str">
            <v>CORAL</v>
          </cell>
          <cell r="E2890" t="str">
            <v>AKZO NOBEL LTDA DECOR</v>
          </cell>
          <cell r="F2890">
            <v>30039</v>
          </cell>
          <cell r="G2890" t="str">
            <v>TESTE FÁCIL CORAL</v>
          </cell>
        </row>
        <row r="2891">
          <cell r="A2891">
            <v>86491</v>
          </cell>
          <cell r="B2891" t="str">
            <v>CR T FACIL CREME BATIDO 30ML</v>
          </cell>
          <cell r="C2891" t="str">
            <v>CORAL</v>
          </cell>
          <cell r="E2891" t="str">
            <v>AKZO NOBEL LTDA DECOR</v>
          </cell>
          <cell r="F2891">
            <v>30039</v>
          </cell>
          <cell r="G2891" t="str">
            <v>TESTE FÁCIL CORAL</v>
          </cell>
        </row>
        <row r="2892">
          <cell r="A2892">
            <v>86317</v>
          </cell>
          <cell r="B2892" t="str">
            <v>CR T FACIL CULTURA GREGA 30ML</v>
          </cell>
          <cell r="C2892" t="str">
            <v>CORAL</v>
          </cell>
          <cell r="E2892" t="str">
            <v>AKZO NOBEL LTDA DECOR</v>
          </cell>
          <cell r="F2892">
            <v>30039</v>
          </cell>
          <cell r="G2892" t="str">
            <v>TESTE FÁCIL CORAL</v>
          </cell>
        </row>
        <row r="2893">
          <cell r="A2893">
            <v>86455</v>
          </cell>
          <cell r="B2893" t="str">
            <v>CR T FACIL DELICIA DE CAFE 30ML</v>
          </cell>
          <cell r="C2893" t="str">
            <v>CORAL</v>
          </cell>
          <cell r="E2893" t="str">
            <v>AKZO NOBEL LTDA DECOR</v>
          </cell>
          <cell r="F2893">
            <v>30039</v>
          </cell>
          <cell r="G2893" t="str">
            <v>TESTE FÁCIL CORAL</v>
          </cell>
        </row>
        <row r="2894">
          <cell r="A2894">
            <v>86469</v>
          </cell>
          <cell r="B2894" t="str">
            <v>CR T FACIL DELICIA DE VERAO 30ML</v>
          </cell>
          <cell r="C2894" t="str">
            <v>CORAL</v>
          </cell>
          <cell r="E2894" t="str">
            <v>AKZO NOBEL LTDA DECOR</v>
          </cell>
          <cell r="F2894">
            <v>30039</v>
          </cell>
          <cell r="G2894" t="str">
            <v>TESTE FÁCIL CORAL</v>
          </cell>
        </row>
        <row r="2895">
          <cell r="A2895">
            <v>86464</v>
          </cell>
          <cell r="B2895" t="str">
            <v>CR T FACIL DESCIDA DA DUNA 30ML</v>
          </cell>
          <cell r="C2895" t="str">
            <v>CORAL</v>
          </cell>
          <cell r="E2895" t="str">
            <v>AKZO NOBEL LTDA DECOR</v>
          </cell>
          <cell r="F2895">
            <v>30039</v>
          </cell>
          <cell r="G2895" t="str">
            <v>TESTE FÁCIL CORAL</v>
          </cell>
        </row>
        <row r="2896">
          <cell r="A2896">
            <v>86351</v>
          </cell>
          <cell r="B2896" t="str">
            <v>CR T FACIL DEUSA DO PESSEGO 30ML</v>
          </cell>
          <cell r="C2896" t="str">
            <v>CORAL</v>
          </cell>
          <cell r="E2896" t="str">
            <v>AKZO NOBEL LTDA DECOR</v>
          </cell>
          <cell r="F2896">
            <v>30039</v>
          </cell>
          <cell r="G2896" t="str">
            <v>TESTE FÁCIL CORAL</v>
          </cell>
        </row>
        <row r="2897">
          <cell r="A2897">
            <v>86453</v>
          </cell>
          <cell r="B2897" t="str">
            <v>CR T FACIL DIA FELIZ 30ML</v>
          </cell>
          <cell r="C2897" t="str">
            <v>CORAL</v>
          </cell>
          <cell r="E2897" t="str">
            <v>AKZO NOBEL LTDA DECOR</v>
          </cell>
          <cell r="F2897">
            <v>30039</v>
          </cell>
          <cell r="G2897" t="str">
            <v>TESTE FÁCIL CORAL</v>
          </cell>
        </row>
        <row r="2898">
          <cell r="A2898">
            <v>86337</v>
          </cell>
          <cell r="B2898" t="str">
            <v>CR T FACIL DIGNIDADE 30ML</v>
          </cell>
          <cell r="C2898" t="str">
            <v>CORAL</v>
          </cell>
          <cell r="E2898" t="str">
            <v>AKZO NOBEL LTDA DECOR</v>
          </cell>
          <cell r="F2898">
            <v>30039</v>
          </cell>
          <cell r="G2898" t="str">
            <v>TESTE FÁCIL CORAL</v>
          </cell>
        </row>
        <row r="2899">
          <cell r="A2899">
            <v>86532</v>
          </cell>
          <cell r="B2899" t="str">
            <v>CR T FACIL DOCE DE TANGERINA 30ML</v>
          </cell>
          <cell r="C2899" t="str">
            <v>CORAL</v>
          </cell>
          <cell r="E2899" t="str">
            <v>AKZO NOBEL LTDA DECOR</v>
          </cell>
          <cell r="F2899">
            <v>30039</v>
          </cell>
          <cell r="G2899" t="str">
            <v>TESTE FÁCIL CORAL</v>
          </cell>
        </row>
        <row r="2900">
          <cell r="A2900">
            <v>86451</v>
          </cell>
          <cell r="B2900" t="str">
            <v>CR T FACIL DOCE VIDA 30ML</v>
          </cell>
          <cell r="C2900" t="str">
            <v>CORAL</v>
          </cell>
          <cell r="E2900" t="str">
            <v>AKZO NOBEL LTDA DECOR</v>
          </cell>
          <cell r="F2900">
            <v>30039</v>
          </cell>
          <cell r="G2900" t="str">
            <v>TESTE FÁCIL CORAL</v>
          </cell>
        </row>
        <row r="2901">
          <cell r="A2901">
            <v>86467</v>
          </cell>
          <cell r="B2901" t="str">
            <v>CR T FACIL DOCE-MEL 30ML</v>
          </cell>
          <cell r="C2901" t="str">
            <v>CORAL</v>
          </cell>
          <cell r="E2901" t="str">
            <v>AKZO NOBEL LTDA DECOR</v>
          </cell>
          <cell r="F2901">
            <v>30039</v>
          </cell>
          <cell r="G2901" t="str">
            <v>TESTE FÁCIL CORAL</v>
          </cell>
        </row>
        <row r="2902">
          <cell r="A2902">
            <v>86368</v>
          </cell>
          <cell r="B2902" t="str">
            <v>CR T FACIL ENFEITE DE NATAL 30ML</v>
          </cell>
          <cell r="C2902" t="str">
            <v>CORAL</v>
          </cell>
          <cell r="E2902" t="str">
            <v>AKZO NOBEL LTDA DECOR</v>
          </cell>
          <cell r="F2902">
            <v>30039</v>
          </cell>
          <cell r="G2902" t="str">
            <v>TESTE FÁCIL CORAL</v>
          </cell>
        </row>
        <row r="2903">
          <cell r="A2903">
            <v>86438</v>
          </cell>
          <cell r="B2903" t="str">
            <v>CR T FACIL EQUINOCIO DE OUTONO 30ML</v>
          </cell>
          <cell r="C2903" t="str">
            <v>CORAL</v>
          </cell>
          <cell r="E2903" t="str">
            <v>AKZO NOBEL LTDA DECOR</v>
          </cell>
          <cell r="F2903">
            <v>30039</v>
          </cell>
          <cell r="G2903" t="str">
            <v>TESTE FÁCIL CORAL</v>
          </cell>
        </row>
        <row r="2904">
          <cell r="A2904">
            <v>86443</v>
          </cell>
          <cell r="B2904" t="str">
            <v>CR T FACIL ESCRITA ANTIGA 30ML</v>
          </cell>
          <cell r="C2904" t="str">
            <v>CORAL</v>
          </cell>
          <cell r="E2904" t="str">
            <v>AKZO NOBEL LTDA DECOR</v>
          </cell>
          <cell r="F2904">
            <v>30039</v>
          </cell>
          <cell r="G2904" t="str">
            <v>TESTE FÁCIL CORAL</v>
          </cell>
        </row>
        <row r="2905">
          <cell r="A2905">
            <v>86348</v>
          </cell>
          <cell r="B2905" t="str">
            <v>CR T FACIL ESCULTURA EM MADEIRA 30ML</v>
          </cell>
          <cell r="C2905" t="str">
            <v>CORAL</v>
          </cell>
          <cell r="E2905" t="str">
            <v>AKZO NOBEL LTDA DECOR</v>
          </cell>
          <cell r="F2905">
            <v>30039</v>
          </cell>
          <cell r="G2905" t="str">
            <v>TESTE FÁCIL CORAL</v>
          </cell>
        </row>
        <row r="2906">
          <cell r="A2906">
            <v>86535</v>
          </cell>
          <cell r="B2906" t="str">
            <v>CR T FACIL ESPIRITO DE SEDUCAO 30ML</v>
          </cell>
          <cell r="C2906" t="str">
            <v>CORAL</v>
          </cell>
          <cell r="E2906" t="str">
            <v>AKZO NOBEL LTDA DECOR</v>
          </cell>
          <cell r="F2906">
            <v>30039</v>
          </cell>
          <cell r="G2906" t="str">
            <v>TESTE FÁCIL CORAL</v>
          </cell>
        </row>
        <row r="2907">
          <cell r="A2907">
            <v>86403</v>
          </cell>
          <cell r="B2907" t="str">
            <v>CR T FACIL ESTATUA ANTIGA 30ML</v>
          </cell>
          <cell r="C2907" t="str">
            <v>CORAL</v>
          </cell>
          <cell r="E2907" t="str">
            <v>AKZO NOBEL LTDA DECOR</v>
          </cell>
          <cell r="F2907">
            <v>30039</v>
          </cell>
          <cell r="G2907" t="str">
            <v>TESTE FÁCIL CORAL</v>
          </cell>
        </row>
        <row r="2908">
          <cell r="A2908">
            <v>86511</v>
          </cell>
          <cell r="B2908" t="str">
            <v>CR T FACIL ESTILO MARCANTE 30ML</v>
          </cell>
          <cell r="C2908" t="str">
            <v>CORAL</v>
          </cell>
          <cell r="E2908" t="str">
            <v>AKZO NOBEL LTDA DECOR</v>
          </cell>
          <cell r="F2908">
            <v>30039</v>
          </cell>
          <cell r="G2908" t="str">
            <v>TESTE FÁCIL CORAL</v>
          </cell>
        </row>
        <row r="2909">
          <cell r="A2909">
            <v>86508</v>
          </cell>
          <cell r="B2909" t="str">
            <v>CR T FACIL EXPEDICAO MARITIMA 30ML</v>
          </cell>
          <cell r="C2909" t="str">
            <v>CORAL</v>
          </cell>
          <cell r="E2909" t="str">
            <v>AKZO NOBEL LTDA DECOR</v>
          </cell>
          <cell r="F2909">
            <v>30039</v>
          </cell>
          <cell r="G2909" t="str">
            <v>TESTE FÁCIL CORAL</v>
          </cell>
        </row>
        <row r="2910">
          <cell r="A2910">
            <v>86361</v>
          </cell>
          <cell r="B2910" t="str">
            <v>CR T FACIL EXTREMO SUL 30ML</v>
          </cell>
          <cell r="C2910" t="str">
            <v>CORAL</v>
          </cell>
          <cell r="E2910" t="str">
            <v>AKZO NOBEL LTDA DECOR</v>
          </cell>
          <cell r="F2910">
            <v>30039</v>
          </cell>
          <cell r="G2910" t="str">
            <v>TESTE FÁCIL CORAL</v>
          </cell>
        </row>
        <row r="2911">
          <cell r="A2911">
            <v>86342</v>
          </cell>
          <cell r="B2911" t="str">
            <v>CR T FACIL FESTA PRIMAVERIL 30ML</v>
          </cell>
          <cell r="C2911" t="str">
            <v>CORAL</v>
          </cell>
          <cell r="E2911" t="str">
            <v>AKZO NOBEL LTDA DECOR</v>
          </cell>
          <cell r="F2911">
            <v>30039</v>
          </cell>
          <cell r="G2911" t="str">
            <v>TESTE FÁCIL CORAL</v>
          </cell>
        </row>
        <row r="2912">
          <cell r="A2912">
            <v>86472</v>
          </cell>
          <cell r="B2912" t="str">
            <v>CR T FACIL FIGO VERDE 30ML</v>
          </cell>
          <cell r="C2912" t="str">
            <v>CORAL</v>
          </cell>
          <cell r="E2912" t="str">
            <v>AKZO NOBEL LTDA DECOR</v>
          </cell>
          <cell r="F2912">
            <v>30039</v>
          </cell>
          <cell r="G2912" t="str">
            <v>TESTE FÁCIL CORAL</v>
          </cell>
        </row>
        <row r="2913">
          <cell r="A2913">
            <v>86477</v>
          </cell>
          <cell r="B2913" t="str">
            <v>CR T FACIL FITA VIOLETA 30ML</v>
          </cell>
          <cell r="C2913" t="str">
            <v>CORAL</v>
          </cell>
          <cell r="E2913" t="str">
            <v>AKZO NOBEL LTDA DECOR</v>
          </cell>
          <cell r="F2913">
            <v>30039</v>
          </cell>
          <cell r="G2913" t="str">
            <v>TESTE FÁCIL CORAL</v>
          </cell>
        </row>
        <row r="2914">
          <cell r="A2914">
            <v>86461</v>
          </cell>
          <cell r="B2914" t="str">
            <v>CR T FACIL FLOR DE LARANJEIRA 30ML</v>
          </cell>
          <cell r="C2914" t="str">
            <v>CORAL</v>
          </cell>
          <cell r="E2914" t="str">
            <v>AKZO NOBEL LTDA DECOR</v>
          </cell>
          <cell r="F2914">
            <v>30039</v>
          </cell>
          <cell r="G2914" t="str">
            <v>TESTE FÁCIL CORAL</v>
          </cell>
        </row>
        <row r="2915">
          <cell r="A2915">
            <v>86404</v>
          </cell>
          <cell r="B2915" t="str">
            <v>CR T FACIL FLORESCER DE SETEMBRO 30ML</v>
          </cell>
          <cell r="C2915" t="str">
            <v>CORAL</v>
          </cell>
          <cell r="E2915" t="str">
            <v>AKZO NOBEL LTDA DECOR</v>
          </cell>
          <cell r="F2915">
            <v>30039</v>
          </cell>
          <cell r="G2915" t="str">
            <v>TESTE FÁCIL CORAL</v>
          </cell>
        </row>
        <row r="2916">
          <cell r="A2916">
            <v>86509</v>
          </cell>
          <cell r="B2916" t="str">
            <v>CR T FACIL FOLHA CINZENTA 30ML</v>
          </cell>
          <cell r="C2916" t="str">
            <v>CORAL</v>
          </cell>
          <cell r="E2916" t="str">
            <v>AKZO NOBEL LTDA DECOR</v>
          </cell>
          <cell r="F2916">
            <v>30039</v>
          </cell>
          <cell r="G2916" t="str">
            <v>TESTE FÁCIL CORAL</v>
          </cell>
        </row>
        <row r="2917">
          <cell r="A2917">
            <v>86498</v>
          </cell>
          <cell r="B2917" t="str">
            <v>CR T FACIL FOLHA DE ALCACHOFRA 30ML</v>
          </cell>
          <cell r="C2917" t="str">
            <v>CORAL</v>
          </cell>
          <cell r="E2917" t="str">
            <v>AKZO NOBEL LTDA DECOR</v>
          </cell>
          <cell r="F2917">
            <v>30039</v>
          </cell>
          <cell r="G2917" t="str">
            <v>TESTE FÁCIL CORAL</v>
          </cell>
        </row>
        <row r="2918">
          <cell r="A2918">
            <v>86301</v>
          </cell>
          <cell r="B2918" t="str">
            <v>CR T FACIL FOLHA DE MATE 30ML</v>
          </cell>
          <cell r="C2918" t="str">
            <v>CORAL</v>
          </cell>
          <cell r="E2918" t="str">
            <v>AKZO NOBEL LTDA DECOR</v>
          </cell>
          <cell r="F2918">
            <v>30039</v>
          </cell>
          <cell r="G2918" t="str">
            <v>TESTE FÁCIL CORAL</v>
          </cell>
        </row>
        <row r="2919">
          <cell r="A2919">
            <v>86500</v>
          </cell>
          <cell r="B2919" t="str">
            <v>CR T FACIL FOLHAGEM SUAVE 30ML</v>
          </cell>
          <cell r="C2919" t="str">
            <v>CORAL</v>
          </cell>
          <cell r="E2919" t="str">
            <v>AKZO NOBEL LTDA DECOR</v>
          </cell>
          <cell r="F2919">
            <v>30039</v>
          </cell>
          <cell r="G2919" t="str">
            <v>TESTE FÁCIL CORAL</v>
          </cell>
        </row>
        <row r="2920">
          <cell r="A2920">
            <v>86459</v>
          </cell>
          <cell r="B2920" t="str">
            <v>CR T FACIL FRUTO DO GUARANA 30ML</v>
          </cell>
          <cell r="C2920" t="str">
            <v>CORAL</v>
          </cell>
          <cell r="E2920" t="str">
            <v>AKZO NOBEL LTDA DECOR</v>
          </cell>
          <cell r="F2920">
            <v>30039</v>
          </cell>
          <cell r="G2920" t="str">
            <v>TESTE FÁCIL CORAL</v>
          </cell>
        </row>
        <row r="2921">
          <cell r="A2921">
            <v>86481</v>
          </cell>
          <cell r="B2921" t="str">
            <v>CR T FACIL FUGA DO TEMPO 30ML</v>
          </cell>
          <cell r="C2921" t="str">
            <v>CORAL</v>
          </cell>
          <cell r="E2921" t="str">
            <v>AKZO NOBEL LTDA DECOR</v>
          </cell>
          <cell r="F2921">
            <v>30039</v>
          </cell>
          <cell r="G2921" t="str">
            <v>TESTE FÁCIL CORAL</v>
          </cell>
        </row>
        <row r="2922">
          <cell r="A2922">
            <v>86328</v>
          </cell>
          <cell r="B2922" t="str">
            <v>CR T FACIL GOLFINHO DE NORONHA 30ML</v>
          </cell>
          <cell r="C2922" t="str">
            <v>CORAL</v>
          </cell>
          <cell r="E2922" t="str">
            <v>AKZO NOBEL LTDA DECOR</v>
          </cell>
          <cell r="F2922">
            <v>30039</v>
          </cell>
          <cell r="G2922" t="str">
            <v>TESTE FÁCIL CORAL</v>
          </cell>
        </row>
        <row r="2923">
          <cell r="A2923">
            <v>86372</v>
          </cell>
          <cell r="B2923" t="str">
            <v>CR T FACIL GOMA DE HORTELA 30ML</v>
          </cell>
          <cell r="C2923" t="str">
            <v>CORAL</v>
          </cell>
          <cell r="E2923" t="str">
            <v>AKZO NOBEL LTDA DECOR</v>
          </cell>
          <cell r="F2923">
            <v>30039</v>
          </cell>
          <cell r="G2923" t="str">
            <v>TESTE FÁCIL CORAL</v>
          </cell>
        </row>
        <row r="2924">
          <cell r="A2924">
            <v>86341</v>
          </cell>
          <cell r="B2924" t="str">
            <v>CR T FACIL GOTAS DO MAR 30ML</v>
          </cell>
          <cell r="C2924" t="str">
            <v>CORAL</v>
          </cell>
          <cell r="E2924" t="str">
            <v>AKZO NOBEL LTDA DECOR</v>
          </cell>
          <cell r="F2924">
            <v>30039</v>
          </cell>
          <cell r="G2924" t="str">
            <v>TESTE FÁCIL CORAL</v>
          </cell>
        </row>
        <row r="2925">
          <cell r="A2925">
            <v>86512</v>
          </cell>
          <cell r="B2925" t="str">
            <v>CR T FACIL GRANITO MOLHADO 30ML</v>
          </cell>
          <cell r="C2925" t="str">
            <v>CORAL</v>
          </cell>
          <cell r="E2925" t="str">
            <v>AKZO NOBEL LTDA DECOR</v>
          </cell>
          <cell r="F2925">
            <v>30039</v>
          </cell>
          <cell r="G2925" t="str">
            <v>TESTE FÁCIL CORAL</v>
          </cell>
        </row>
        <row r="2926">
          <cell r="A2926">
            <v>86470</v>
          </cell>
          <cell r="B2926" t="str">
            <v>CR T FACIL GRAO VERDE 30ML</v>
          </cell>
          <cell r="C2926" t="str">
            <v>CORAL</v>
          </cell>
          <cell r="E2926" t="str">
            <v>AKZO NOBEL LTDA DECOR</v>
          </cell>
          <cell r="F2926">
            <v>30039</v>
          </cell>
          <cell r="G2926" t="str">
            <v>TESTE FÁCIL CORAL</v>
          </cell>
        </row>
        <row r="2927">
          <cell r="A2927">
            <v>86339</v>
          </cell>
          <cell r="B2927" t="str">
            <v>CR T FACIL GRINALDA 30ML</v>
          </cell>
          <cell r="C2927" t="str">
            <v>CORAL</v>
          </cell>
          <cell r="E2927" t="str">
            <v>AKZO NOBEL LTDA DECOR</v>
          </cell>
          <cell r="F2927">
            <v>30039</v>
          </cell>
          <cell r="G2927" t="str">
            <v>TESTE FÁCIL CORAL</v>
          </cell>
        </row>
        <row r="2928">
          <cell r="A2928">
            <v>86501</v>
          </cell>
          <cell r="B2928" t="str">
            <v>CR T FACIL HABITAT 30ML</v>
          </cell>
          <cell r="C2928" t="str">
            <v>CORAL</v>
          </cell>
          <cell r="E2928" t="str">
            <v>AKZO NOBEL LTDA DECOR</v>
          </cell>
          <cell r="F2928">
            <v>30039</v>
          </cell>
          <cell r="G2928" t="str">
            <v>TESTE FÁCIL CORAL</v>
          </cell>
        </row>
        <row r="2929">
          <cell r="A2929">
            <v>86449</v>
          </cell>
          <cell r="B2929" t="str">
            <v>CR T FACIL IMENSIDAO CINZA 30ML</v>
          </cell>
          <cell r="C2929" t="str">
            <v>CORAL</v>
          </cell>
          <cell r="E2929" t="str">
            <v>AKZO NOBEL LTDA DECOR</v>
          </cell>
          <cell r="F2929">
            <v>30039</v>
          </cell>
          <cell r="G2929" t="str">
            <v>TESTE FÁCIL CORAL</v>
          </cell>
        </row>
        <row r="2930">
          <cell r="A2930">
            <v>86392</v>
          </cell>
          <cell r="B2930" t="str">
            <v>CR T FACIL INVERNO AZUL 30ML</v>
          </cell>
          <cell r="C2930" t="str">
            <v>CORAL</v>
          </cell>
          <cell r="E2930" t="str">
            <v>AKZO NOBEL LTDA DECOR</v>
          </cell>
          <cell r="F2930">
            <v>30039</v>
          </cell>
          <cell r="G2930" t="str">
            <v>TESTE FÁCIL CORAL</v>
          </cell>
        </row>
        <row r="2931">
          <cell r="A2931">
            <v>86357</v>
          </cell>
          <cell r="B2931" t="str">
            <v>CR T FACIL INVERNO LONDRINO 30ML</v>
          </cell>
          <cell r="C2931" t="str">
            <v>CORAL</v>
          </cell>
          <cell r="E2931" t="str">
            <v>AKZO NOBEL LTDA DECOR</v>
          </cell>
          <cell r="F2931">
            <v>30039</v>
          </cell>
          <cell r="G2931" t="str">
            <v>TESTE FÁCIL CORAL</v>
          </cell>
        </row>
        <row r="2932">
          <cell r="A2932">
            <v>86329</v>
          </cell>
          <cell r="B2932" t="str">
            <v>CR T FACIL ISTAMBUL 30ML</v>
          </cell>
          <cell r="C2932" t="str">
            <v>CORAL</v>
          </cell>
          <cell r="E2932" t="str">
            <v>AKZO NOBEL LTDA DECOR</v>
          </cell>
          <cell r="F2932">
            <v>30039</v>
          </cell>
          <cell r="G2932" t="str">
            <v>TESTE FÁCIL CORAL</v>
          </cell>
        </row>
        <row r="2933">
          <cell r="A2933">
            <v>86505</v>
          </cell>
          <cell r="B2933" t="str">
            <v>CR T FACIL JARDIM DA COMPREENSAO 30ML</v>
          </cell>
          <cell r="C2933" t="str">
            <v>CORAL</v>
          </cell>
          <cell r="E2933" t="str">
            <v>AKZO NOBEL LTDA DECOR</v>
          </cell>
          <cell r="F2933">
            <v>30039</v>
          </cell>
          <cell r="G2933" t="str">
            <v>TESTE FÁCIL CORAL</v>
          </cell>
        </row>
        <row r="2934">
          <cell r="A2934">
            <v>86399</v>
          </cell>
          <cell r="B2934" t="str">
            <v>CR T FACIL JARDIM VERTICAL 30ML</v>
          </cell>
          <cell r="C2934" t="str">
            <v>CORAL</v>
          </cell>
          <cell r="E2934" t="str">
            <v>AKZO NOBEL LTDA DECOR</v>
          </cell>
          <cell r="F2934">
            <v>30039</v>
          </cell>
          <cell r="G2934" t="str">
            <v>TESTE FÁCIL CORAL</v>
          </cell>
        </row>
        <row r="2935">
          <cell r="A2935">
            <v>86300</v>
          </cell>
          <cell r="B2935" t="str">
            <v>CR T FACIL JOGO DE SOMBRAS 30ML</v>
          </cell>
          <cell r="C2935" t="str">
            <v>CORAL</v>
          </cell>
          <cell r="E2935" t="str">
            <v>AKZO NOBEL LTDA DECOR</v>
          </cell>
          <cell r="F2935">
            <v>30039</v>
          </cell>
          <cell r="G2935" t="str">
            <v>TESTE FÁCIL CORAL</v>
          </cell>
        </row>
        <row r="2936">
          <cell r="A2936">
            <v>86419</v>
          </cell>
          <cell r="B2936" t="str">
            <v>CR T FACIL JOIA DA COROA 30ML</v>
          </cell>
          <cell r="C2936" t="str">
            <v>CORAL</v>
          </cell>
          <cell r="E2936" t="str">
            <v>AKZO NOBEL LTDA DECOR</v>
          </cell>
          <cell r="F2936">
            <v>30039</v>
          </cell>
          <cell r="G2936" t="str">
            <v>TESTE FÁCIL CORAL</v>
          </cell>
        </row>
        <row r="2937">
          <cell r="A2937">
            <v>86411</v>
          </cell>
          <cell r="B2937" t="str">
            <v>CR T FACIL JUTA DOURADA 30ML</v>
          </cell>
          <cell r="C2937" t="str">
            <v>CORAL</v>
          </cell>
          <cell r="E2937" t="str">
            <v>AKZO NOBEL LTDA DECOR</v>
          </cell>
          <cell r="F2937">
            <v>30039</v>
          </cell>
          <cell r="G2937" t="str">
            <v>TESTE FÁCIL CORAL</v>
          </cell>
        </row>
        <row r="2938">
          <cell r="A2938">
            <v>86422</v>
          </cell>
          <cell r="B2938" t="str">
            <v>CR T FACIL LAGRIMAS DE ALEGRIA 30ML</v>
          </cell>
          <cell r="C2938" t="str">
            <v>CORAL</v>
          </cell>
          <cell r="E2938" t="str">
            <v>AKZO NOBEL LTDA DECOR</v>
          </cell>
          <cell r="F2938">
            <v>30039</v>
          </cell>
          <cell r="G2938" t="str">
            <v>TESTE FÁCIL CORAL</v>
          </cell>
        </row>
        <row r="2939">
          <cell r="A2939">
            <v>86515</v>
          </cell>
          <cell r="B2939" t="str">
            <v>CR T FACIL LAVANDA ENEVOADO 30ML</v>
          </cell>
          <cell r="C2939" t="str">
            <v>CORAL</v>
          </cell>
          <cell r="E2939" t="str">
            <v>AKZO NOBEL LTDA DECOR</v>
          </cell>
          <cell r="F2939">
            <v>30039</v>
          </cell>
          <cell r="G2939" t="str">
            <v>TESTE FÁCIL CORAL</v>
          </cell>
        </row>
        <row r="2940">
          <cell r="A2940">
            <v>86304</v>
          </cell>
          <cell r="B2940" t="str">
            <v>CR T FACIL LICOR DE AMEIXA 30ML</v>
          </cell>
          <cell r="C2940" t="str">
            <v>CORAL</v>
          </cell>
          <cell r="E2940" t="str">
            <v>AKZO NOBEL LTDA DECOR</v>
          </cell>
          <cell r="F2940">
            <v>30039</v>
          </cell>
          <cell r="G2940" t="str">
            <v>TESTE FÁCIL CORAL</v>
          </cell>
        </row>
        <row r="2941">
          <cell r="A2941">
            <v>86326</v>
          </cell>
          <cell r="B2941" t="str">
            <v>CR T FACIL LILAS PRIMAVERA 30ML</v>
          </cell>
          <cell r="C2941" t="str">
            <v>CORAL</v>
          </cell>
          <cell r="E2941" t="str">
            <v>AKZO NOBEL LTDA DECOR</v>
          </cell>
          <cell r="F2941">
            <v>30039</v>
          </cell>
          <cell r="G2941" t="str">
            <v>TESTE FÁCIL CORAL</v>
          </cell>
        </row>
        <row r="2942">
          <cell r="A2942">
            <v>86457</v>
          </cell>
          <cell r="B2942" t="str">
            <v>CR T FACIL LUZ DA ALVORADA 30ML</v>
          </cell>
          <cell r="C2942" t="str">
            <v>CORAL</v>
          </cell>
          <cell r="E2942" t="str">
            <v>AKZO NOBEL LTDA DECOR</v>
          </cell>
          <cell r="F2942">
            <v>30039</v>
          </cell>
          <cell r="G2942" t="str">
            <v>TESTE FÁCIL CORAL</v>
          </cell>
        </row>
        <row r="2943">
          <cell r="A2943">
            <v>86534</v>
          </cell>
          <cell r="B2943" t="str">
            <v>CR T FACIL LUZ OXIDRICA 30ML</v>
          </cell>
          <cell r="C2943" t="str">
            <v>CORAL</v>
          </cell>
          <cell r="E2943" t="str">
            <v>AKZO NOBEL LTDA DECOR</v>
          </cell>
          <cell r="F2943">
            <v>30039</v>
          </cell>
          <cell r="G2943" t="str">
            <v>TESTE FÁCIL CORAL</v>
          </cell>
        </row>
        <row r="2944">
          <cell r="A2944">
            <v>86316</v>
          </cell>
          <cell r="B2944" t="str">
            <v>CR T FACIL MADEIRA ACINZENTADA 30ML</v>
          </cell>
          <cell r="C2944" t="str">
            <v>CORAL</v>
          </cell>
          <cell r="E2944" t="str">
            <v>AKZO NOBEL LTDA DECOR</v>
          </cell>
          <cell r="F2944">
            <v>30039</v>
          </cell>
          <cell r="G2944" t="str">
            <v>TESTE FÁCIL CORAL</v>
          </cell>
        </row>
        <row r="2945">
          <cell r="A2945">
            <v>86390</v>
          </cell>
          <cell r="B2945" t="str">
            <v>CR T FACIL MALVA DE INVERNO 30ML</v>
          </cell>
          <cell r="C2945" t="str">
            <v>CORAL</v>
          </cell>
          <cell r="E2945" t="str">
            <v>AKZO NOBEL LTDA DECOR</v>
          </cell>
          <cell r="F2945">
            <v>30039</v>
          </cell>
          <cell r="G2945" t="str">
            <v>TESTE FÁCIL CORAL</v>
          </cell>
        </row>
        <row r="2946">
          <cell r="A2946">
            <v>86375</v>
          </cell>
          <cell r="B2946" t="str">
            <v>CR T FACIL MALVA MINERAL 30ML</v>
          </cell>
          <cell r="C2946" t="str">
            <v>CORAL</v>
          </cell>
          <cell r="E2946" t="str">
            <v>AKZO NOBEL LTDA DECOR</v>
          </cell>
          <cell r="F2946">
            <v>30039</v>
          </cell>
          <cell r="G2946" t="str">
            <v>TESTE FÁCIL CORAL</v>
          </cell>
        </row>
        <row r="2947">
          <cell r="A2947">
            <v>86353</v>
          </cell>
          <cell r="B2947" t="str">
            <v>CR T FACIL MALVA SUAVE 30ML</v>
          </cell>
          <cell r="C2947" t="str">
            <v>CORAL</v>
          </cell>
          <cell r="E2947" t="str">
            <v>AKZO NOBEL LTDA DECOR</v>
          </cell>
          <cell r="F2947">
            <v>30039</v>
          </cell>
          <cell r="G2947" t="str">
            <v>TESTE FÁCIL CORAL</v>
          </cell>
        </row>
        <row r="2948">
          <cell r="A2948">
            <v>86510</v>
          </cell>
          <cell r="B2948" t="str">
            <v>CR T FACIL MANHA DE PRIMAVERA 30ML</v>
          </cell>
          <cell r="C2948" t="str">
            <v>CORAL</v>
          </cell>
          <cell r="E2948" t="str">
            <v>AKZO NOBEL LTDA DECOR</v>
          </cell>
          <cell r="F2948">
            <v>30039</v>
          </cell>
          <cell r="G2948" t="str">
            <v>TESTE FÁCIL CORAL</v>
          </cell>
        </row>
        <row r="2949">
          <cell r="A2949">
            <v>86528</v>
          </cell>
          <cell r="B2949" t="str">
            <v>CR T FACIL MARFIM 30ML</v>
          </cell>
          <cell r="C2949" t="str">
            <v>CORAL</v>
          </cell>
          <cell r="E2949" t="str">
            <v>AKZO NOBEL LTDA DECOR</v>
          </cell>
          <cell r="F2949">
            <v>30039</v>
          </cell>
          <cell r="G2949" t="str">
            <v>TESTE FÁCIL CORAL</v>
          </cell>
        </row>
        <row r="2950">
          <cell r="A2950">
            <v>86478</v>
          </cell>
          <cell r="B2950" t="str">
            <v>CR T FACIL MARROM BURGUES 30ML</v>
          </cell>
          <cell r="C2950" t="str">
            <v>CORAL</v>
          </cell>
          <cell r="E2950" t="str">
            <v>AKZO NOBEL LTDA DECOR</v>
          </cell>
          <cell r="F2950">
            <v>30039</v>
          </cell>
          <cell r="G2950" t="str">
            <v>TESTE FÁCIL CORAL</v>
          </cell>
        </row>
        <row r="2951">
          <cell r="A2951">
            <v>86490</v>
          </cell>
          <cell r="B2951" t="str">
            <v>CR T FACIL MARROM DO SECULO 30ML</v>
          </cell>
          <cell r="C2951" t="str">
            <v>CORAL</v>
          </cell>
          <cell r="E2951" t="str">
            <v>AKZO NOBEL LTDA DECOR</v>
          </cell>
          <cell r="F2951">
            <v>30039</v>
          </cell>
          <cell r="G2951" t="str">
            <v>TESTE FÁCIL CORAL</v>
          </cell>
        </row>
        <row r="2952">
          <cell r="A2952">
            <v>86442</v>
          </cell>
          <cell r="B2952" t="str">
            <v>CR T FACIL MARROM GENTIL 30ML</v>
          </cell>
          <cell r="C2952" t="str">
            <v>CORAL</v>
          </cell>
          <cell r="E2952" t="str">
            <v>AKZO NOBEL LTDA DECOR</v>
          </cell>
          <cell r="F2952">
            <v>30039</v>
          </cell>
          <cell r="G2952" t="str">
            <v>TESTE FÁCIL CORAL</v>
          </cell>
        </row>
        <row r="2953">
          <cell r="A2953">
            <v>86479</v>
          </cell>
          <cell r="B2953" t="str">
            <v>CR T FACIL MARROM HAVANA 30ML</v>
          </cell>
          <cell r="C2953" t="str">
            <v>CORAL</v>
          </cell>
          <cell r="E2953" t="str">
            <v>AKZO NOBEL LTDA DECOR</v>
          </cell>
          <cell r="F2953">
            <v>30039</v>
          </cell>
          <cell r="G2953" t="str">
            <v>TESTE FÁCIL CORAL</v>
          </cell>
        </row>
        <row r="2954">
          <cell r="A2954">
            <v>86311</v>
          </cell>
          <cell r="B2954" t="str">
            <v>CR T FACIL MEDITACAO 30ML</v>
          </cell>
          <cell r="C2954" t="str">
            <v>CORAL</v>
          </cell>
          <cell r="E2954" t="str">
            <v>AKZO NOBEL LTDA DECOR</v>
          </cell>
          <cell r="F2954">
            <v>30039</v>
          </cell>
          <cell r="G2954" t="str">
            <v>TESTE FÁCIL CORAL</v>
          </cell>
        </row>
        <row r="2955">
          <cell r="A2955">
            <v>86504</v>
          </cell>
          <cell r="B2955" t="str">
            <v>CR T FACIL MELAO VERDE 30ML</v>
          </cell>
          <cell r="C2955" t="str">
            <v>CORAL</v>
          </cell>
          <cell r="E2955" t="str">
            <v>AKZO NOBEL LTDA DECOR</v>
          </cell>
          <cell r="F2955">
            <v>30039</v>
          </cell>
          <cell r="G2955" t="str">
            <v>TESTE FÁCIL CORAL</v>
          </cell>
        </row>
        <row r="2956">
          <cell r="A2956">
            <v>86474</v>
          </cell>
          <cell r="B2956" t="str">
            <v>CR T FACIL MERGULHO EM NORONHA 30ML</v>
          </cell>
          <cell r="C2956" t="str">
            <v>CORAL</v>
          </cell>
          <cell r="E2956" t="str">
            <v>AKZO NOBEL LTDA DECOR</v>
          </cell>
          <cell r="F2956">
            <v>30039</v>
          </cell>
          <cell r="G2956" t="str">
            <v>TESTE FÁCIL CORAL</v>
          </cell>
        </row>
        <row r="2957">
          <cell r="A2957">
            <v>86437</v>
          </cell>
          <cell r="B2957" t="str">
            <v>CR T FACIL MERGULHO SERENO 30ML</v>
          </cell>
          <cell r="C2957" t="str">
            <v>CORAL</v>
          </cell>
          <cell r="E2957" t="str">
            <v>AKZO NOBEL LTDA DECOR</v>
          </cell>
          <cell r="F2957">
            <v>30039</v>
          </cell>
          <cell r="G2957" t="str">
            <v>TESTE FÁCIL CORAL</v>
          </cell>
        </row>
        <row r="2958">
          <cell r="A2958">
            <v>86507</v>
          </cell>
          <cell r="B2958" t="str">
            <v>CR T FACIL MINA DE CASCALHO 30ML</v>
          </cell>
          <cell r="C2958" t="str">
            <v>CORAL</v>
          </cell>
          <cell r="E2958" t="str">
            <v>AKZO NOBEL LTDA DECOR</v>
          </cell>
          <cell r="F2958">
            <v>30039</v>
          </cell>
          <cell r="G2958" t="str">
            <v>TESTE FÁCIL CORAL</v>
          </cell>
        </row>
        <row r="2959">
          <cell r="A2959">
            <v>86322</v>
          </cell>
          <cell r="B2959" t="str">
            <v>CR T FACIL MINERAL VALIOSO 30ML</v>
          </cell>
          <cell r="C2959" t="str">
            <v>CORAL</v>
          </cell>
          <cell r="E2959" t="str">
            <v>AKZO NOBEL LTDA DECOR</v>
          </cell>
          <cell r="F2959">
            <v>30039</v>
          </cell>
          <cell r="G2959" t="str">
            <v>TESTE FÁCIL CORAL</v>
          </cell>
        </row>
        <row r="2960">
          <cell r="A2960">
            <v>86521</v>
          </cell>
          <cell r="B2960" t="str">
            <v>CR T FACIL MINERIO BRUTO 30ML</v>
          </cell>
          <cell r="C2960" t="str">
            <v>CORAL</v>
          </cell>
          <cell r="E2960" t="str">
            <v>AKZO NOBEL LTDA DECOR</v>
          </cell>
          <cell r="F2960">
            <v>30039</v>
          </cell>
          <cell r="G2960" t="str">
            <v>TESTE FÁCIL CORAL</v>
          </cell>
        </row>
        <row r="2961">
          <cell r="A2961">
            <v>86483</v>
          </cell>
          <cell r="B2961" t="str">
            <v>CR T FACIL MISTICO 30ML</v>
          </cell>
          <cell r="C2961" t="str">
            <v>CORAL</v>
          </cell>
          <cell r="E2961" t="str">
            <v>AKZO NOBEL LTDA DECOR</v>
          </cell>
          <cell r="F2961">
            <v>30039</v>
          </cell>
          <cell r="G2961" t="str">
            <v>TESTE FÁCIL CORAL</v>
          </cell>
        </row>
        <row r="2962">
          <cell r="A2962">
            <v>86423</v>
          </cell>
          <cell r="B2962" t="str">
            <v>CR T FACIL MOCA BONITA 30ML</v>
          </cell>
          <cell r="C2962" t="str">
            <v>CORAL</v>
          </cell>
          <cell r="E2962" t="str">
            <v>AKZO NOBEL LTDA DECOR</v>
          </cell>
          <cell r="F2962">
            <v>30039</v>
          </cell>
          <cell r="G2962" t="str">
            <v>TESTE FÁCIL CORAL</v>
          </cell>
        </row>
        <row r="2963">
          <cell r="A2963">
            <v>86386</v>
          </cell>
          <cell r="B2963" t="str">
            <v>CR T FACIL MONTANHA DISTANTE 30ML</v>
          </cell>
          <cell r="C2963" t="str">
            <v>CORAL</v>
          </cell>
          <cell r="E2963" t="str">
            <v>AKZO NOBEL LTDA DECOR</v>
          </cell>
          <cell r="F2963">
            <v>30039</v>
          </cell>
          <cell r="G2963" t="str">
            <v>TESTE FÁCIL CORAL</v>
          </cell>
        </row>
        <row r="2964">
          <cell r="A2964">
            <v>86395</v>
          </cell>
          <cell r="B2964" t="str">
            <v>CR T FACIL MUFFIN 30ML</v>
          </cell>
          <cell r="C2964" t="str">
            <v>CORAL</v>
          </cell>
          <cell r="E2964" t="str">
            <v>AKZO NOBEL LTDA DECOR</v>
          </cell>
          <cell r="F2964">
            <v>30039</v>
          </cell>
          <cell r="G2964" t="str">
            <v>TESTE FÁCIL CORAL</v>
          </cell>
        </row>
        <row r="2965">
          <cell r="A2965">
            <v>86493</v>
          </cell>
          <cell r="B2965" t="str">
            <v>CR T FACIL MUSICA DE RAIZ 30ML</v>
          </cell>
          <cell r="C2965" t="str">
            <v>CORAL</v>
          </cell>
          <cell r="E2965" t="str">
            <v>AKZO NOBEL LTDA DECOR</v>
          </cell>
          <cell r="F2965">
            <v>30039</v>
          </cell>
          <cell r="G2965" t="str">
            <v>TESTE FÁCIL CORAL</v>
          </cell>
        </row>
        <row r="2966">
          <cell r="A2966">
            <v>86514</v>
          </cell>
          <cell r="B2966" t="str">
            <v>CR T FACIL NATURAL URBANO 30ML</v>
          </cell>
          <cell r="C2966" t="str">
            <v>CORAL</v>
          </cell>
          <cell r="E2966" t="str">
            <v>AKZO NOBEL LTDA DECOR</v>
          </cell>
          <cell r="F2966">
            <v>30039</v>
          </cell>
          <cell r="G2966" t="str">
            <v>TESTE FÁCIL CORAL</v>
          </cell>
        </row>
        <row r="2967">
          <cell r="A2967">
            <v>86476</v>
          </cell>
          <cell r="B2967" t="str">
            <v>CR T FACIL NAVIOS AO MAR 30ML</v>
          </cell>
          <cell r="C2967" t="str">
            <v>CORAL</v>
          </cell>
          <cell r="E2967" t="str">
            <v>AKZO NOBEL LTDA DECOR</v>
          </cell>
          <cell r="F2967">
            <v>30039</v>
          </cell>
          <cell r="G2967" t="str">
            <v>TESTE FÁCIL CORAL</v>
          </cell>
        </row>
        <row r="2968">
          <cell r="A2968">
            <v>86427</v>
          </cell>
          <cell r="B2968" t="str">
            <v>CR T FACIL NEBLINA DA SERRA 30ML</v>
          </cell>
          <cell r="C2968" t="str">
            <v>CORAL</v>
          </cell>
          <cell r="E2968" t="str">
            <v>AKZO NOBEL LTDA DECOR</v>
          </cell>
          <cell r="F2968">
            <v>30039</v>
          </cell>
          <cell r="G2968" t="str">
            <v>TESTE FÁCIL CORAL</v>
          </cell>
        </row>
        <row r="2969">
          <cell r="A2969">
            <v>86431</v>
          </cell>
          <cell r="B2969" t="str">
            <v>CR T FACIL NOITE DE FESTA 30ML</v>
          </cell>
          <cell r="C2969" t="str">
            <v>CORAL</v>
          </cell>
          <cell r="E2969" t="str">
            <v>AKZO NOBEL LTDA DECOR</v>
          </cell>
          <cell r="F2969">
            <v>30039</v>
          </cell>
          <cell r="G2969" t="str">
            <v>TESTE FÁCIL CORAL</v>
          </cell>
        </row>
        <row r="2970">
          <cell r="A2970">
            <v>86378</v>
          </cell>
          <cell r="B2970" t="str">
            <v>CR T FACIL NOITE FRIA 30ML</v>
          </cell>
          <cell r="C2970" t="str">
            <v>CORAL</v>
          </cell>
          <cell r="E2970" t="str">
            <v>AKZO NOBEL LTDA DECOR</v>
          </cell>
          <cell r="F2970">
            <v>30039</v>
          </cell>
          <cell r="G2970" t="str">
            <v>TESTE FÁCIL CORAL</v>
          </cell>
        </row>
        <row r="2971">
          <cell r="A2971">
            <v>86530</v>
          </cell>
          <cell r="B2971" t="str">
            <v>CR T FACIL OCRE COLONIAL 30ML</v>
          </cell>
          <cell r="C2971" t="str">
            <v>CORAL</v>
          </cell>
          <cell r="E2971" t="str">
            <v>AKZO NOBEL LTDA DECOR</v>
          </cell>
          <cell r="F2971">
            <v>30039</v>
          </cell>
          <cell r="G2971" t="str">
            <v>TESTE FÁCIL CORAL</v>
          </cell>
        </row>
        <row r="2972">
          <cell r="A2972">
            <v>86327</v>
          </cell>
          <cell r="B2972" t="str">
            <v>CR T FACIL OLHAR ENCANTADOR 30ML</v>
          </cell>
          <cell r="C2972" t="str">
            <v>CORAL</v>
          </cell>
          <cell r="E2972" t="str">
            <v>AKZO NOBEL LTDA DECOR</v>
          </cell>
          <cell r="F2972">
            <v>30039</v>
          </cell>
          <cell r="G2972" t="str">
            <v>TESTE FÁCIL CORAL</v>
          </cell>
        </row>
        <row r="2973">
          <cell r="A2973">
            <v>86364</v>
          </cell>
          <cell r="B2973" t="str">
            <v>CR T FACIL OLHO GREGO 30ML</v>
          </cell>
          <cell r="C2973" t="str">
            <v>CORAL</v>
          </cell>
          <cell r="E2973" t="str">
            <v>AKZO NOBEL LTDA DECOR</v>
          </cell>
          <cell r="F2973">
            <v>30039</v>
          </cell>
          <cell r="G2973" t="str">
            <v>TESTE FÁCIL CORAL</v>
          </cell>
        </row>
        <row r="2974">
          <cell r="A2974">
            <v>86432</v>
          </cell>
          <cell r="B2974" t="str">
            <v>CR T FACIL ORQUIDEA PRECIOSA 30ML</v>
          </cell>
          <cell r="C2974" t="str">
            <v>CORAL</v>
          </cell>
          <cell r="E2974" t="str">
            <v>AKZO NOBEL LTDA DECOR</v>
          </cell>
          <cell r="F2974">
            <v>30039</v>
          </cell>
          <cell r="G2974" t="str">
            <v>TESTE FÁCIL CORAL</v>
          </cell>
        </row>
        <row r="2975">
          <cell r="A2975">
            <v>86444</v>
          </cell>
          <cell r="B2975" t="str">
            <v>CR T FACIL OUTONO GELADO 30ML</v>
          </cell>
          <cell r="C2975" t="str">
            <v>CORAL</v>
          </cell>
          <cell r="E2975" t="str">
            <v>AKZO NOBEL LTDA DECOR</v>
          </cell>
          <cell r="F2975">
            <v>30039</v>
          </cell>
          <cell r="G2975" t="str">
            <v>TESTE FÁCIL CORAL</v>
          </cell>
        </row>
        <row r="2976">
          <cell r="A2976">
            <v>86428</v>
          </cell>
          <cell r="B2976" t="str">
            <v>CR T FACIL PACOCA DOCE 30ML</v>
          </cell>
          <cell r="C2976" t="str">
            <v>CORAL</v>
          </cell>
          <cell r="E2976" t="str">
            <v>AKZO NOBEL LTDA DECOR</v>
          </cell>
          <cell r="F2976">
            <v>30039</v>
          </cell>
          <cell r="G2976" t="str">
            <v>TESTE FÁCIL CORAL</v>
          </cell>
        </row>
        <row r="2977">
          <cell r="A2977">
            <v>86526</v>
          </cell>
          <cell r="B2977" t="str">
            <v>CR T FACIL PALHA 30ML</v>
          </cell>
          <cell r="C2977" t="str">
            <v>CORAL</v>
          </cell>
          <cell r="E2977" t="str">
            <v>AKZO NOBEL LTDA DECOR</v>
          </cell>
          <cell r="F2977">
            <v>30039</v>
          </cell>
          <cell r="G2977" t="str">
            <v>TESTE FÁCIL CORAL</v>
          </cell>
        </row>
        <row r="2978">
          <cell r="A2978">
            <v>86367</v>
          </cell>
          <cell r="B2978" t="str">
            <v>CR T FACIL PAPEL DE BALA 30ML</v>
          </cell>
          <cell r="C2978" t="str">
            <v>CORAL</v>
          </cell>
          <cell r="E2978" t="str">
            <v>AKZO NOBEL LTDA DECOR</v>
          </cell>
          <cell r="F2978">
            <v>30039</v>
          </cell>
          <cell r="G2978" t="str">
            <v>TESTE FÁCIL CORAL</v>
          </cell>
        </row>
        <row r="2979">
          <cell r="A2979">
            <v>86355</v>
          </cell>
          <cell r="B2979" t="str">
            <v>CR T FACIL PASSEIO DE BARCO 30ML</v>
          </cell>
          <cell r="C2979" t="str">
            <v>CORAL</v>
          </cell>
          <cell r="E2979" t="str">
            <v>AKZO NOBEL LTDA DECOR</v>
          </cell>
          <cell r="F2979">
            <v>30039</v>
          </cell>
          <cell r="G2979" t="str">
            <v>TESTE FÁCIL CORAL</v>
          </cell>
        </row>
        <row r="2980">
          <cell r="A2980">
            <v>86388</v>
          </cell>
          <cell r="B2980" t="str">
            <v>CR T FACIL PASSEIO DE CANOA 30ML</v>
          </cell>
          <cell r="C2980" t="str">
            <v>CORAL</v>
          </cell>
          <cell r="E2980" t="str">
            <v>AKZO NOBEL LTDA DECOR</v>
          </cell>
          <cell r="F2980">
            <v>30039</v>
          </cell>
          <cell r="G2980" t="str">
            <v>TESTE FÁCIL CORAL</v>
          </cell>
        </row>
        <row r="2981">
          <cell r="A2981">
            <v>86319</v>
          </cell>
          <cell r="B2981" t="str">
            <v>CR T FACIL PASSEIO DO PARQUE 30ML</v>
          </cell>
          <cell r="C2981" t="str">
            <v>CORAL</v>
          </cell>
          <cell r="E2981" t="str">
            <v>AKZO NOBEL LTDA DECOR</v>
          </cell>
          <cell r="F2981">
            <v>30039</v>
          </cell>
          <cell r="G2981" t="str">
            <v>TESTE FÁCIL CORAL</v>
          </cell>
        </row>
        <row r="2982">
          <cell r="A2982">
            <v>86415</v>
          </cell>
          <cell r="B2982" t="str">
            <v>CR T FACIL PAZ INTERIOR 30ML</v>
          </cell>
          <cell r="C2982" t="str">
            <v>CORAL</v>
          </cell>
          <cell r="E2982" t="str">
            <v>AKZO NOBEL LTDA DECOR</v>
          </cell>
          <cell r="F2982">
            <v>30039</v>
          </cell>
          <cell r="G2982" t="str">
            <v>TESTE FÁCIL CORAL</v>
          </cell>
        </row>
        <row r="2983">
          <cell r="A2983">
            <v>86434</v>
          </cell>
          <cell r="B2983" t="str">
            <v>CR T FACIL PE DE JABUTICABA 30ML</v>
          </cell>
          <cell r="C2983" t="str">
            <v>CORAL</v>
          </cell>
          <cell r="E2983" t="str">
            <v>AKZO NOBEL LTDA DECOR</v>
          </cell>
          <cell r="F2983">
            <v>30039</v>
          </cell>
          <cell r="G2983" t="str">
            <v>TESTE FÁCIL CORAL</v>
          </cell>
        </row>
        <row r="2984">
          <cell r="A2984">
            <v>86503</v>
          </cell>
          <cell r="B2984" t="str">
            <v>CR T FACIL PEDRA NATURAL 30ML</v>
          </cell>
          <cell r="C2984" t="str">
            <v>CORAL</v>
          </cell>
          <cell r="E2984" t="str">
            <v>AKZO NOBEL LTDA DECOR</v>
          </cell>
          <cell r="F2984">
            <v>30039</v>
          </cell>
          <cell r="G2984" t="str">
            <v>TESTE FÁCIL CORAL</v>
          </cell>
        </row>
        <row r="2985">
          <cell r="A2985">
            <v>86321</v>
          </cell>
          <cell r="B2985" t="str">
            <v>CR T FACIL PELOURINHO 30ML</v>
          </cell>
          <cell r="C2985" t="str">
            <v>CORAL</v>
          </cell>
          <cell r="E2985" t="str">
            <v>AKZO NOBEL LTDA DECOR</v>
          </cell>
          <cell r="F2985">
            <v>30039</v>
          </cell>
          <cell r="G2985" t="str">
            <v>TESTE FÁCIL CORAL</v>
          </cell>
        </row>
        <row r="2986">
          <cell r="A2986">
            <v>86523</v>
          </cell>
          <cell r="B2986" t="str">
            <v>CR T FACIL PENA PRATEADA 30ML</v>
          </cell>
          <cell r="C2986" t="str">
            <v>CORAL</v>
          </cell>
          <cell r="E2986" t="str">
            <v>AKZO NOBEL LTDA DECOR</v>
          </cell>
          <cell r="F2986">
            <v>30039</v>
          </cell>
          <cell r="G2986" t="str">
            <v>TESTE FÁCIL CORAL</v>
          </cell>
        </row>
        <row r="2987">
          <cell r="A2987">
            <v>86369</v>
          </cell>
          <cell r="B2987" t="str">
            <v>CR T FACIL PERFUME DE FIGO 30ML</v>
          </cell>
          <cell r="C2987" t="str">
            <v>CORAL</v>
          </cell>
          <cell r="E2987" t="str">
            <v>AKZO NOBEL LTDA DECOR</v>
          </cell>
          <cell r="F2987">
            <v>30039</v>
          </cell>
          <cell r="G2987" t="str">
            <v>TESTE FÁCIL CORAL</v>
          </cell>
        </row>
        <row r="2988">
          <cell r="A2988">
            <v>86456</v>
          </cell>
          <cell r="B2988" t="str">
            <v>CR T FACIL PESSEGO MESCLADO 30ML</v>
          </cell>
          <cell r="C2988" t="str">
            <v>CORAL</v>
          </cell>
          <cell r="E2988" t="str">
            <v>AKZO NOBEL LTDA DECOR</v>
          </cell>
          <cell r="F2988">
            <v>30039</v>
          </cell>
          <cell r="G2988" t="str">
            <v>TESTE FÁCIL CORAL</v>
          </cell>
        </row>
        <row r="2989">
          <cell r="A2989">
            <v>86460</v>
          </cell>
          <cell r="B2989" t="str">
            <v>CR T FACIL PESSEGO QUENTE 30ML</v>
          </cell>
          <cell r="C2989" t="str">
            <v>CORAL</v>
          </cell>
          <cell r="E2989" t="str">
            <v>AKZO NOBEL LTDA DECOR</v>
          </cell>
          <cell r="F2989">
            <v>30039</v>
          </cell>
          <cell r="G2989" t="str">
            <v>TESTE FÁCIL CORAL</v>
          </cell>
        </row>
        <row r="2990">
          <cell r="A2990">
            <v>86362</v>
          </cell>
          <cell r="B2990" t="str">
            <v>CR T FACIL PINHEIRO INGLES 30ML</v>
          </cell>
          <cell r="C2990" t="str">
            <v>CORAL</v>
          </cell>
          <cell r="E2990" t="str">
            <v>AKZO NOBEL LTDA DECOR</v>
          </cell>
          <cell r="F2990">
            <v>30039</v>
          </cell>
          <cell r="G2990" t="str">
            <v>TESTE FÁCIL CORAL</v>
          </cell>
        </row>
        <row r="2991">
          <cell r="A2991">
            <v>86430</v>
          </cell>
          <cell r="B2991" t="str">
            <v>CR T FACIL PINOT NOIR 30ML</v>
          </cell>
          <cell r="C2991" t="str">
            <v>CORAL</v>
          </cell>
          <cell r="E2991" t="str">
            <v>AKZO NOBEL LTDA DECOR</v>
          </cell>
          <cell r="F2991">
            <v>30039</v>
          </cell>
          <cell r="G2991" t="str">
            <v>TESTE FÁCIL CORAL</v>
          </cell>
        </row>
        <row r="2992">
          <cell r="A2992">
            <v>86429</v>
          </cell>
          <cell r="B2992" t="str">
            <v>CR T FACIL POCAO MAGICA 30ML</v>
          </cell>
          <cell r="C2992" t="str">
            <v>CORAL</v>
          </cell>
          <cell r="E2992" t="str">
            <v>AKZO NOBEL LTDA DECOR</v>
          </cell>
          <cell r="F2992">
            <v>30039</v>
          </cell>
          <cell r="G2992" t="str">
            <v>TESTE FÁCIL CORAL</v>
          </cell>
        </row>
        <row r="2993">
          <cell r="A2993">
            <v>86497</v>
          </cell>
          <cell r="B2993" t="str">
            <v>CR T FACIL POMAR VERDE 30ML</v>
          </cell>
          <cell r="C2993" t="str">
            <v>CORAL</v>
          </cell>
          <cell r="E2993" t="str">
            <v>AKZO NOBEL LTDA DECOR</v>
          </cell>
          <cell r="F2993">
            <v>30039</v>
          </cell>
          <cell r="G2993" t="str">
            <v>TESTE FÁCIL CORAL</v>
          </cell>
        </row>
        <row r="2994">
          <cell r="A2994">
            <v>86410</v>
          </cell>
          <cell r="B2994" t="str">
            <v>CR T FACIL POMAR VIOLETA 30ML</v>
          </cell>
          <cell r="C2994" t="str">
            <v>CORAL</v>
          </cell>
          <cell r="E2994" t="str">
            <v>AKZO NOBEL LTDA DECOR</v>
          </cell>
          <cell r="F2994">
            <v>30039</v>
          </cell>
          <cell r="G2994" t="str">
            <v>TESTE FÁCIL CORAL</v>
          </cell>
        </row>
        <row r="2995">
          <cell r="A2995">
            <v>86424</v>
          </cell>
          <cell r="B2995" t="str">
            <v>CR T FACIL PORTAL SECRETO 30ML</v>
          </cell>
          <cell r="C2995" t="str">
            <v>CORAL</v>
          </cell>
          <cell r="E2995" t="str">
            <v>AKZO NOBEL LTDA DECOR</v>
          </cell>
          <cell r="F2995">
            <v>30039</v>
          </cell>
          <cell r="G2995" t="str">
            <v>TESTE FÁCIL CORAL</v>
          </cell>
        </row>
        <row r="2996">
          <cell r="A2996">
            <v>86402</v>
          </cell>
          <cell r="B2996" t="str">
            <v>CR T FACIL PORTO AZUL 30ML</v>
          </cell>
          <cell r="C2996" t="str">
            <v>CORAL</v>
          </cell>
          <cell r="E2996" t="str">
            <v>AKZO NOBEL LTDA DECOR</v>
          </cell>
          <cell r="F2996">
            <v>30039</v>
          </cell>
          <cell r="G2996" t="str">
            <v>TESTE FÁCIL CORAL</v>
          </cell>
        </row>
        <row r="2997">
          <cell r="A2997">
            <v>86516</v>
          </cell>
          <cell r="B2997" t="str">
            <v>CR T FACIL PORTO DE PEDRAS 30ML</v>
          </cell>
          <cell r="C2997" t="str">
            <v>CORAL</v>
          </cell>
          <cell r="E2997" t="str">
            <v>AKZO NOBEL LTDA DECOR</v>
          </cell>
          <cell r="F2997">
            <v>30039</v>
          </cell>
          <cell r="G2997" t="str">
            <v>TESTE FÁCIL CORAL</v>
          </cell>
        </row>
        <row r="2998">
          <cell r="A2998">
            <v>86303</v>
          </cell>
          <cell r="B2998" t="str">
            <v>CR T FACIL POTE DE ARGILA 30ML</v>
          </cell>
          <cell r="C2998" t="str">
            <v>CORAL</v>
          </cell>
          <cell r="E2998" t="str">
            <v>AKZO NOBEL LTDA DECOR</v>
          </cell>
          <cell r="F2998">
            <v>30039</v>
          </cell>
          <cell r="G2998" t="str">
            <v>TESTE FÁCIL CORAL</v>
          </cell>
        </row>
        <row r="2999">
          <cell r="A2999">
            <v>86484</v>
          </cell>
          <cell r="B2999" t="str">
            <v>CR T FACIL POTES ANTIGOS 30ML</v>
          </cell>
          <cell r="C2999" t="str">
            <v>CORAL</v>
          </cell>
          <cell r="E2999" t="str">
            <v>AKZO NOBEL LTDA DECOR</v>
          </cell>
          <cell r="F2999">
            <v>30039</v>
          </cell>
          <cell r="G2999" t="str">
            <v>TESTE FÁCIL CORAL</v>
          </cell>
        </row>
        <row r="3000">
          <cell r="A3000">
            <v>86462</v>
          </cell>
          <cell r="B3000" t="str">
            <v>CR T FACIL PRAIA DA CANOA 30ML</v>
          </cell>
          <cell r="C3000" t="str">
            <v>CORAL</v>
          </cell>
          <cell r="E3000" t="str">
            <v>AKZO NOBEL LTDA DECOR</v>
          </cell>
          <cell r="F3000">
            <v>30039</v>
          </cell>
          <cell r="G3000" t="str">
            <v>TESTE FÁCIL CORAL</v>
          </cell>
        </row>
        <row r="3001">
          <cell r="A3001">
            <v>86406</v>
          </cell>
          <cell r="B3001" t="str">
            <v>CR T FACIL PRAIA DE CORAL 30ML</v>
          </cell>
          <cell r="C3001" t="str">
            <v>CORAL</v>
          </cell>
          <cell r="E3001" t="str">
            <v>AKZO NOBEL LTDA DECOR</v>
          </cell>
          <cell r="F3001">
            <v>30039</v>
          </cell>
          <cell r="G3001" t="str">
            <v>TESTE FÁCIL CORAL</v>
          </cell>
        </row>
        <row r="3002">
          <cell r="A3002">
            <v>86382</v>
          </cell>
          <cell r="B3002" t="str">
            <v>CR T FACIL PRATA FINA 30ML</v>
          </cell>
          <cell r="C3002" t="str">
            <v>CORAL</v>
          </cell>
          <cell r="E3002" t="str">
            <v>AKZO NOBEL LTDA DECOR</v>
          </cell>
          <cell r="F3002">
            <v>30039</v>
          </cell>
          <cell r="G3002" t="str">
            <v>TESTE FÁCIL CORAL</v>
          </cell>
        </row>
        <row r="3003">
          <cell r="A3003">
            <v>86330</v>
          </cell>
          <cell r="B3003" t="str">
            <v>CR T FACIL PROMESSA SECRETA 30ML</v>
          </cell>
          <cell r="C3003" t="str">
            <v>CORAL</v>
          </cell>
          <cell r="E3003" t="str">
            <v>AKZO NOBEL LTDA DECOR</v>
          </cell>
          <cell r="F3003">
            <v>30039</v>
          </cell>
          <cell r="G3003" t="str">
            <v>TESTE FÁCIL CORAL</v>
          </cell>
        </row>
        <row r="3004">
          <cell r="A3004">
            <v>86417</v>
          </cell>
          <cell r="B3004" t="str">
            <v>CR T FACIL QUEDA LIVRE 30ML</v>
          </cell>
          <cell r="C3004" t="str">
            <v>CORAL</v>
          </cell>
          <cell r="E3004" t="str">
            <v>AKZO NOBEL LTDA DECOR</v>
          </cell>
          <cell r="F3004">
            <v>30039</v>
          </cell>
          <cell r="G3004" t="str">
            <v>TESTE FÁCIL CORAL</v>
          </cell>
        </row>
        <row r="3005">
          <cell r="A3005">
            <v>86394</v>
          </cell>
          <cell r="B3005" t="str">
            <v>CR T FACIL RAIO DE LUZ 30ML</v>
          </cell>
          <cell r="C3005" t="str">
            <v>CORAL</v>
          </cell>
          <cell r="E3005" t="str">
            <v>AKZO NOBEL LTDA DECOR</v>
          </cell>
          <cell r="F3005">
            <v>30039</v>
          </cell>
          <cell r="G3005" t="str">
            <v>TESTE FÁCIL CORAL</v>
          </cell>
        </row>
        <row r="3006">
          <cell r="A3006">
            <v>86517</v>
          </cell>
          <cell r="B3006" t="str">
            <v>CR T FACIL RECADO DE AMOR 30ML</v>
          </cell>
          <cell r="C3006" t="str">
            <v>CORAL</v>
          </cell>
          <cell r="E3006" t="str">
            <v>AKZO NOBEL LTDA DECOR</v>
          </cell>
          <cell r="F3006">
            <v>30039</v>
          </cell>
          <cell r="G3006" t="str">
            <v>TESTE FÁCIL CORAL</v>
          </cell>
        </row>
        <row r="3007">
          <cell r="A3007">
            <v>86418</v>
          </cell>
          <cell r="B3007" t="str">
            <v>CR T FACIL REPOUSO 30ML</v>
          </cell>
          <cell r="C3007" t="str">
            <v>CORAL</v>
          </cell>
          <cell r="E3007" t="str">
            <v>AKZO NOBEL LTDA DECOR</v>
          </cell>
          <cell r="F3007">
            <v>30039</v>
          </cell>
          <cell r="G3007" t="str">
            <v>TESTE FÁCIL CORAL</v>
          </cell>
        </row>
        <row r="3008">
          <cell r="A3008">
            <v>86356</v>
          </cell>
          <cell r="B3008" t="str">
            <v>CR T FACIL ROSA AMARELA  30ML</v>
          </cell>
          <cell r="C3008" t="str">
            <v>CORAL</v>
          </cell>
          <cell r="E3008" t="str">
            <v>AKZO NOBEL LTDA DECOR</v>
          </cell>
          <cell r="F3008">
            <v>30039</v>
          </cell>
          <cell r="G3008" t="str">
            <v>TESTE FÁCIL CORAL</v>
          </cell>
        </row>
        <row r="3009">
          <cell r="A3009">
            <v>86359</v>
          </cell>
          <cell r="B3009" t="str">
            <v>CR T FACIL ROSA CAPRI 30ML</v>
          </cell>
          <cell r="C3009" t="str">
            <v>CORAL</v>
          </cell>
          <cell r="E3009" t="str">
            <v>AKZO NOBEL LTDA DECOR</v>
          </cell>
          <cell r="F3009">
            <v>30039</v>
          </cell>
          <cell r="G3009" t="str">
            <v>TESTE FÁCIL CORAL</v>
          </cell>
        </row>
        <row r="3010">
          <cell r="A3010">
            <v>86343</v>
          </cell>
          <cell r="B3010" t="str">
            <v>CR T FACIL ROSA COLONIAL 30ML</v>
          </cell>
          <cell r="C3010" t="str">
            <v>CORAL</v>
          </cell>
          <cell r="E3010" t="str">
            <v>AKZO NOBEL LTDA DECOR</v>
          </cell>
          <cell r="F3010">
            <v>30039</v>
          </cell>
          <cell r="G3010" t="str">
            <v>TESTE FÁCIL CORAL</v>
          </cell>
        </row>
        <row r="3011">
          <cell r="A3011">
            <v>86365</v>
          </cell>
          <cell r="B3011" t="str">
            <v>CR T FACIL ROSA CONQUISTA 30ML</v>
          </cell>
          <cell r="C3011" t="str">
            <v>CORAL</v>
          </cell>
          <cell r="E3011" t="str">
            <v>AKZO NOBEL LTDA DECOR</v>
          </cell>
          <cell r="F3011">
            <v>30039</v>
          </cell>
          <cell r="G3011" t="str">
            <v>TESTE FÁCIL CORAL</v>
          </cell>
        </row>
        <row r="3012">
          <cell r="A3012">
            <v>86350</v>
          </cell>
          <cell r="B3012" t="str">
            <v>CR T FACIL ROSA EMPOEIRADA 30ML</v>
          </cell>
          <cell r="C3012" t="str">
            <v>CORAL</v>
          </cell>
          <cell r="E3012" t="str">
            <v>AKZO NOBEL LTDA DECOR</v>
          </cell>
          <cell r="F3012">
            <v>30039</v>
          </cell>
          <cell r="G3012" t="str">
            <v>TESTE FÁCIL CORAL</v>
          </cell>
        </row>
        <row r="3013">
          <cell r="A3013">
            <v>86488</v>
          </cell>
          <cell r="B3013" t="str">
            <v>CR T FACIL ROSA PETALA 30ML</v>
          </cell>
          <cell r="C3013" t="str">
            <v>CORAL</v>
          </cell>
          <cell r="E3013" t="str">
            <v>AKZO NOBEL LTDA DECOR</v>
          </cell>
          <cell r="F3013">
            <v>30039</v>
          </cell>
          <cell r="G3013" t="str">
            <v>TESTE FÁCIL CORAL</v>
          </cell>
        </row>
        <row r="3014">
          <cell r="A3014">
            <v>86299</v>
          </cell>
          <cell r="B3014" t="str">
            <v>CR T FACIL SAIBRO 30ML</v>
          </cell>
          <cell r="C3014" t="str">
            <v>CORAL</v>
          </cell>
          <cell r="E3014" t="str">
            <v>AKZO NOBEL LTDA DECOR</v>
          </cell>
          <cell r="F3014">
            <v>30039</v>
          </cell>
          <cell r="G3014" t="str">
            <v>TESTE FÁCIL CORAL</v>
          </cell>
        </row>
        <row r="3015">
          <cell r="A3015">
            <v>86471</v>
          </cell>
          <cell r="B3015" t="str">
            <v>CR T FACIL SALVIA 30ML</v>
          </cell>
          <cell r="C3015" t="str">
            <v>CORAL</v>
          </cell>
          <cell r="E3015" t="str">
            <v>AKZO NOBEL LTDA DECOR</v>
          </cell>
          <cell r="F3015">
            <v>30039</v>
          </cell>
          <cell r="G3015" t="str">
            <v>TESTE FÁCIL CORAL</v>
          </cell>
        </row>
        <row r="3016">
          <cell r="A3016">
            <v>86352</v>
          </cell>
          <cell r="B3016" t="str">
            <v>CR T FACIL SANTA ROSA 30ML</v>
          </cell>
          <cell r="C3016" t="str">
            <v>CORAL</v>
          </cell>
          <cell r="E3016" t="str">
            <v>AKZO NOBEL LTDA DECOR</v>
          </cell>
          <cell r="F3016">
            <v>30039</v>
          </cell>
          <cell r="G3016" t="str">
            <v>TESTE FÁCIL CORAL</v>
          </cell>
        </row>
        <row r="3017">
          <cell r="A3017">
            <v>86334</v>
          </cell>
          <cell r="B3017" t="str">
            <v>CR T FACIL SEDA ONDULADA 30ML</v>
          </cell>
          <cell r="C3017" t="str">
            <v>CORAL</v>
          </cell>
          <cell r="E3017" t="str">
            <v>AKZO NOBEL LTDA DECOR</v>
          </cell>
          <cell r="F3017">
            <v>30039</v>
          </cell>
          <cell r="G3017" t="str">
            <v>TESTE FÁCIL CORAL</v>
          </cell>
        </row>
        <row r="3018">
          <cell r="A3018">
            <v>86506</v>
          </cell>
          <cell r="B3018" t="str">
            <v>CR T FACIL SILENCIO DA MANHA 30ML</v>
          </cell>
          <cell r="C3018" t="str">
            <v>CORAL</v>
          </cell>
          <cell r="E3018" t="str">
            <v>AKZO NOBEL LTDA DECOR</v>
          </cell>
          <cell r="F3018">
            <v>30039</v>
          </cell>
          <cell r="G3018" t="str">
            <v>TESTE FÁCIL CORAL</v>
          </cell>
        </row>
        <row r="3019">
          <cell r="A3019">
            <v>86374</v>
          </cell>
          <cell r="B3019" t="str">
            <v>CR T FACIL SINTONIA LILAS 30ML</v>
          </cell>
          <cell r="C3019" t="str">
            <v>CORAL</v>
          </cell>
          <cell r="E3019" t="str">
            <v>AKZO NOBEL LTDA DECOR</v>
          </cell>
          <cell r="F3019">
            <v>30039</v>
          </cell>
          <cell r="G3019" t="str">
            <v>TESTE FÁCIL CORAL</v>
          </cell>
        </row>
        <row r="3020">
          <cell r="A3020">
            <v>86387</v>
          </cell>
          <cell r="B3020" t="str">
            <v>CR T FACIL SOL CELESTIAL 30ML</v>
          </cell>
          <cell r="C3020" t="str">
            <v>CORAL</v>
          </cell>
          <cell r="E3020" t="str">
            <v>AKZO NOBEL LTDA DECOR</v>
          </cell>
          <cell r="F3020">
            <v>30039</v>
          </cell>
          <cell r="G3020" t="str">
            <v>TESTE FÁCIL CORAL</v>
          </cell>
        </row>
        <row r="3021">
          <cell r="A3021">
            <v>86519</v>
          </cell>
          <cell r="B3021" t="str">
            <v>CR T FACIL TEATRO BARROCO 30ML</v>
          </cell>
          <cell r="C3021" t="str">
            <v>CORAL</v>
          </cell>
          <cell r="E3021" t="str">
            <v>AKZO NOBEL LTDA DECOR</v>
          </cell>
          <cell r="F3021">
            <v>30039</v>
          </cell>
          <cell r="G3021" t="str">
            <v>TESTE FÁCIL CORAL</v>
          </cell>
        </row>
        <row r="3022">
          <cell r="A3022">
            <v>86463</v>
          </cell>
          <cell r="B3022" t="str">
            <v>CR T FACIL TEMPERO FORTE 30ML</v>
          </cell>
          <cell r="C3022" t="str">
            <v>CORAL</v>
          </cell>
          <cell r="E3022" t="str">
            <v>AKZO NOBEL LTDA DECOR</v>
          </cell>
          <cell r="F3022">
            <v>30039</v>
          </cell>
          <cell r="G3022" t="str">
            <v>TESTE FÁCIL CORAL</v>
          </cell>
        </row>
        <row r="3023">
          <cell r="A3023">
            <v>86414</v>
          </cell>
          <cell r="B3023" t="str">
            <v>CR T FACIL TEMPLO DA ORACAO 30ML</v>
          </cell>
          <cell r="C3023" t="str">
            <v>CORAL</v>
          </cell>
          <cell r="E3023" t="str">
            <v>AKZO NOBEL LTDA DECOR</v>
          </cell>
          <cell r="F3023">
            <v>30039</v>
          </cell>
          <cell r="G3023" t="str">
            <v>TESTE FÁCIL CORAL</v>
          </cell>
        </row>
        <row r="3024">
          <cell r="A3024">
            <v>86480</v>
          </cell>
          <cell r="B3024" t="str">
            <v>CR T FACIL TERRA BRASILIS 30ML</v>
          </cell>
          <cell r="C3024" t="str">
            <v>CORAL</v>
          </cell>
          <cell r="E3024" t="str">
            <v>AKZO NOBEL LTDA DECOR</v>
          </cell>
          <cell r="F3024">
            <v>30039</v>
          </cell>
          <cell r="G3024" t="str">
            <v>TESTE FÁCIL CORAL</v>
          </cell>
        </row>
        <row r="3025">
          <cell r="A3025">
            <v>86401</v>
          </cell>
          <cell r="B3025" t="str">
            <v>CR T FACIL TERRA FORTE 30ML</v>
          </cell>
          <cell r="C3025" t="str">
            <v>CORAL</v>
          </cell>
          <cell r="E3025" t="str">
            <v>AKZO NOBEL LTDA DECOR</v>
          </cell>
          <cell r="F3025">
            <v>30039</v>
          </cell>
          <cell r="G3025" t="str">
            <v>TESTE FÁCIL CORAL</v>
          </cell>
        </row>
        <row r="3026">
          <cell r="A3026">
            <v>86499</v>
          </cell>
          <cell r="B3026" t="str">
            <v>CR T FACIL TOMILHO 30ML</v>
          </cell>
          <cell r="C3026" t="str">
            <v>CORAL</v>
          </cell>
          <cell r="E3026" t="str">
            <v>AKZO NOBEL LTDA DECOR</v>
          </cell>
          <cell r="F3026">
            <v>30039</v>
          </cell>
          <cell r="G3026" t="str">
            <v>TESTE FÁCIL CORAL</v>
          </cell>
        </row>
        <row r="3027">
          <cell r="A3027">
            <v>86465</v>
          </cell>
          <cell r="B3027" t="str">
            <v>CR T FACIL TOPAZIO CLARO 30ML</v>
          </cell>
          <cell r="C3027" t="str">
            <v>CORAL</v>
          </cell>
          <cell r="E3027" t="str">
            <v>AKZO NOBEL LTDA DECOR</v>
          </cell>
          <cell r="F3027">
            <v>30039</v>
          </cell>
          <cell r="G3027" t="str">
            <v>TESTE FÁCIL CORAL</v>
          </cell>
        </row>
        <row r="3028">
          <cell r="A3028">
            <v>86400</v>
          </cell>
          <cell r="B3028" t="str">
            <v>CR T FACIL TOQUE DE CEREJEIRA 30ML</v>
          </cell>
          <cell r="C3028" t="str">
            <v>CORAL</v>
          </cell>
          <cell r="E3028" t="str">
            <v>AKZO NOBEL LTDA DECOR</v>
          </cell>
          <cell r="F3028">
            <v>30039</v>
          </cell>
          <cell r="G3028" t="str">
            <v>TESTE FÁCIL CORAL</v>
          </cell>
        </row>
        <row r="3029">
          <cell r="A3029">
            <v>86380</v>
          </cell>
          <cell r="B3029" t="str">
            <v>CR T FACIL TREVO DA SORTE 30ML</v>
          </cell>
          <cell r="C3029" t="str">
            <v>CORAL</v>
          </cell>
          <cell r="E3029" t="str">
            <v>AKZO NOBEL LTDA DECOR</v>
          </cell>
          <cell r="F3029">
            <v>30039</v>
          </cell>
          <cell r="G3029" t="str">
            <v>TESTE FÁCIL CORAL</v>
          </cell>
        </row>
        <row r="3030">
          <cell r="A3030">
            <v>86473</v>
          </cell>
          <cell r="B3030" t="str">
            <v>CR T FACIL TREVO PALIDO 30ML</v>
          </cell>
          <cell r="C3030" t="str">
            <v>CORAL</v>
          </cell>
          <cell r="E3030" t="str">
            <v>AKZO NOBEL LTDA DECOR</v>
          </cell>
          <cell r="F3030">
            <v>30039</v>
          </cell>
          <cell r="G3030" t="str">
            <v>TESTE FÁCIL CORAL</v>
          </cell>
        </row>
        <row r="3031">
          <cell r="A3031">
            <v>86466</v>
          </cell>
          <cell r="B3031" t="str">
            <v>CR T FACIL TRIGO DOURADO 30ML</v>
          </cell>
          <cell r="C3031" t="str">
            <v>CORAL</v>
          </cell>
          <cell r="E3031" t="str">
            <v>AKZO NOBEL LTDA DECOR</v>
          </cell>
          <cell r="F3031">
            <v>30039</v>
          </cell>
          <cell r="G3031" t="str">
            <v>TESTE FÁCIL CORAL</v>
          </cell>
        </row>
        <row r="3032">
          <cell r="A3032">
            <v>86307</v>
          </cell>
          <cell r="B3032" t="str">
            <v>CR T FACIL TRILHA ECOLOGICA 30ML</v>
          </cell>
          <cell r="C3032" t="str">
            <v>CORAL</v>
          </cell>
          <cell r="E3032" t="str">
            <v>AKZO NOBEL LTDA DECOR</v>
          </cell>
          <cell r="F3032">
            <v>30039</v>
          </cell>
          <cell r="G3032" t="str">
            <v>TESTE FÁCIL CORAL</v>
          </cell>
        </row>
        <row r="3033">
          <cell r="A3033">
            <v>86385</v>
          </cell>
          <cell r="B3033" t="str">
            <v>CR T FACIL TRILHA PARA CAMINHADA 30ML</v>
          </cell>
          <cell r="C3033" t="str">
            <v>CORAL</v>
          </cell>
          <cell r="E3033" t="str">
            <v>AKZO NOBEL LTDA DECOR</v>
          </cell>
          <cell r="F3033">
            <v>30039</v>
          </cell>
          <cell r="G3033" t="str">
            <v>TESTE FÁCIL CORAL</v>
          </cell>
        </row>
        <row r="3034">
          <cell r="A3034">
            <v>86313</v>
          </cell>
          <cell r="B3034" t="str">
            <v>CR T FACIL TROFEU DE PRATA 30ML</v>
          </cell>
          <cell r="C3034" t="str">
            <v>CORAL</v>
          </cell>
          <cell r="E3034" t="str">
            <v>AKZO NOBEL LTDA DECOR</v>
          </cell>
          <cell r="F3034">
            <v>30039</v>
          </cell>
          <cell r="G3034" t="str">
            <v>TESTE FÁCIL CORAL</v>
          </cell>
        </row>
        <row r="3035">
          <cell r="A3035">
            <v>86332</v>
          </cell>
          <cell r="B3035" t="str">
            <v>CR T FACIL TRUFA DE HORTELA 30ML</v>
          </cell>
          <cell r="C3035" t="str">
            <v>CORAL</v>
          </cell>
          <cell r="E3035" t="str">
            <v>AKZO NOBEL LTDA DECOR</v>
          </cell>
          <cell r="F3035">
            <v>30039</v>
          </cell>
          <cell r="G3035" t="str">
            <v>TESTE FÁCIL CORAL</v>
          </cell>
        </row>
        <row r="3036">
          <cell r="A3036">
            <v>86314</v>
          </cell>
          <cell r="B3036" t="str">
            <v>CR T FACIL TUBARAO BRANCO 30ML</v>
          </cell>
          <cell r="C3036" t="str">
            <v>CORAL</v>
          </cell>
          <cell r="E3036" t="str">
            <v>AKZO NOBEL LTDA DECOR</v>
          </cell>
          <cell r="F3036">
            <v>30039</v>
          </cell>
          <cell r="G3036" t="str">
            <v>TESTE FÁCIL CORAL</v>
          </cell>
        </row>
        <row r="3037">
          <cell r="A3037">
            <v>86340</v>
          </cell>
          <cell r="B3037" t="str">
            <v>CR T FACIL TURQUESA VENEZIANA 30ML</v>
          </cell>
          <cell r="C3037" t="str">
            <v>CORAL</v>
          </cell>
          <cell r="E3037" t="str">
            <v>AKZO NOBEL LTDA DECOR</v>
          </cell>
          <cell r="F3037">
            <v>30039</v>
          </cell>
          <cell r="G3037" t="str">
            <v>TESTE FÁCIL CORAL</v>
          </cell>
        </row>
        <row r="3038">
          <cell r="A3038">
            <v>86421</v>
          </cell>
          <cell r="B3038" t="str">
            <v>CR T FACIL UVA PASSA 30ML</v>
          </cell>
          <cell r="C3038" t="str">
            <v>CORAL</v>
          </cell>
          <cell r="E3038" t="str">
            <v>AKZO NOBEL LTDA DECOR</v>
          </cell>
          <cell r="F3038">
            <v>30039</v>
          </cell>
          <cell r="G3038" t="str">
            <v>TESTE FÁCIL CORAL</v>
          </cell>
        </row>
        <row r="3039">
          <cell r="A3039">
            <v>86373</v>
          </cell>
          <cell r="B3039" t="str">
            <v>CR T FACIL UVA VERDE 30ML</v>
          </cell>
          <cell r="C3039" t="str">
            <v>CORAL</v>
          </cell>
          <cell r="E3039" t="str">
            <v>AKZO NOBEL LTDA DECOR</v>
          </cell>
          <cell r="F3039">
            <v>30039</v>
          </cell>
          <cell r="G3039" t="str">
            <v>TESTE FÁCIL CORAL</v>
          </cell>
        </row>
        <row r="3040">
          <cell r="A3040">
            <v>86346</v>
          </cell>
          <cell r="B3040" t="str">
            <v>CR T FACIL VENTO SUAVE 30ML</v>
          </cell>
          <cell r="C3040" t="str">
            <v>CORAL</v>
          </cell>
          <cell r="E3040" t="str">
            <v>AKZO NOBEL LTDA DECOR</v>
          </cell>
          <cell r="F3040">
            <v>30039</v>
          </cell>
          <cell r="G3040" t="str">
            <v>TESTE FÁCIL CORAL</v>
          </cell>
        </row>
        <row r="3041">
          <cell r="A3041">
            <v>86475</v>
          </cell>
          <cell r="B3041" t="str">
            <v>CR T FACIL VERDE ABSOLUTO 30ML</v>
          </cell>
          <cell r="C3041" t="str">
            <v>CORAL</v>
          </cell>
          <cell r="E3041" t="str">
            <v>AKZO NOBEL LTDA DECOR</v>
          </cell>
          <cell r="F3041">
            <v>30039</v>
          </cell>
          <cell r="G3041" t="str">
            <v>TESTE FÁCIL CORAL</v>
          </cell>
        </row>
        <row r="3042">
          <cell r="A3042">
            <v>86354</v>
          </cell>
          <cell r="B3042" t="str">
            <v>CR T FACIL VERDE JADE 30ML</v>
          </cell>
          <cell r="C3042" t="str">
            <v>CORAL</v>
          </cell>
          <cell r="E3042" t="str">
            <v>AKZO NOBEL LTDA DECOR</v>
          </cell>
          <cell r="F3042">
            <v>30039</v>
          </cell>
          <cell r="G3042" t="str">
            <v>TESTE FÁCIL CORAL</v>
          </cell>
        </row>
        <row r="3043">
          <cell r="A3043">
            <v>86435</v>
          </cell>
          <cell r="B3043" t="str">
            <v>CR T FACIL VERDE LUDICO 30ML</v>
          </cell>
          <cell r="C3043" t="str">
            <v>CORAL</v>
          </cell>
          <cell r="E3043" t="str">
            <v>AKZO NOBEL LTDA DECOR</v>
          </cell>
          <cell r="F3043">
            <v>30039</v>
          </cell>
          <cell r="G3043" t="str">
            <v>TESTE FÁCIL CORAL</v>
          </cell>
        </row>
        <row r="3044">
          <cell r="A3044">
            <v>86407</v>
          </cell>
          <cell r="B3044" t="str">
            <v>CR T FACIL VERDE RIACHO 30ML</v>
          </cell>
          <cell r="C3044" t="str">
            <v>CORAL</v>
          </cell>
          <cell r="E3044" t="str">
            <v>AKZO NOBEL LTDA DECOR</v>
          </cell>
          <cell r="F3044">
            <v>30039</v>
          </cell>
          <cell r="G3044" t="str">
            <v>TESTE FÁCIL CORAL</v>
          </cell>
        </row>
        <row r="3045">
          <cell r="A3045">
            <v>86458</v>
          </cell>
          <cell r="B3045" t="str">
            <v>CR T FACIL VERMELHO DISTINTIVO 30ML</v>
          </cell>
          <cell r="C3045" t="str">
            <v>CORAL</v>
          </cell>
          <cell r="E3045" t="str">
            <v>AKZO NOBEL LTDA DECOR</v>
          </cell>
          <cell r="F3045">
            <v>30039</v>
          </cell>
          <cell r="G3045" t="str">
            <v>TESTE FÁCIL CORAL</v>
          </cell>
        </row>
        <row r="3046">
          <cell r="A3046">
            <v>86487</v>
          </cell>
          <cell r="B3046" t="str">
            <v>CR T FACIL VIDA SERENA 30ML</v>
          </cell>
          <cell r="C3046" t="str">
            <v>CORAL</v>
          </cell>
          <cell r="E3046" t="str">
            <v>AKZO NOBEL LTDA DECOR</v>
          </cell>
          <cell r="F3046">
            <v>30039</v>
          </cell>
          <cell r="G3046" t="str">
            <v>TESTE FÁCIL CORAL</v>
          </cell>
        </row>
        <row r="3047">
          <cell r="A3047">
            <v>86325</v>
          </cell>
          <cell r="B3047" t="str">
            <v>CR T FACIL VIDRO ESFUMACADO 30ML</v>
          </cell>
          <cell r="C3047" t="str">
            <v>CORAL</v>
          </cell>
          <cell r="E3047" t="str">
            <v>AKZO NOBEL LTDA DECOR</v>
          </cell>
          <cell r="F3047">
            <v>30039</v>
          </cell>
          <cell r="G3047" t="str">
            <v>TESTE FÁCIL CORAL</v>
          </cell>
        </row>
        <row r="3048">
          <cell r="A3048">
            <v>86425</v>
          </cell>
          <cell r="B3048" t="str">
            <v>CR T FACIL VINHEDO 30ML</v>
          </cell>
          <cell r="C3048" t="str">
            <v>CORAL</v>
          </cell>
          <cell r="E3048" t="str">
            <v>AKZO NOBEL LTDA DECOR</v>
          </cell>
          <cell r="F3048">
            <v>30039</v>
          </cell>
          <cell r="G3048" t="str">
            <v>TESTE FÁCIL CORAL</v>
          </cell>
        </row>
        <row r="3049">
          <cell r="A3049">
            <v>86420</v>
          </cell>
          <cell r="B3049" t="str">
            <v>CR T FACIL VINHO FRIZZANTE 30ML</v>
          </cell>
          <cell r="C3049" t="str">
            <v>CORAL</v>
          </cell>
          <cell r="E3049" t="str">
            <v>AKZO NOBEL LTDA DECOR</v>
          </cell>
          <cell r="F3049">
            <v>30039</v>
          </cell>
          <cell r="G3049" t="str">
            <v>TESTE FÁCIL CORAL</v>
          </cell>
        </row>
        <row r="3050">
          <cell r="A3050">
            <v>86396</v>
          </cell>
          <cell r="B3050" t="str">
            <v>CR T FACIL VINHO SOFISTICADO 30ML</v>
          </cell>
          <cell r="C3050" t="str">
            <v>CORAL</v>
          </cell>
          <cell r="E3050" t="str">
            <v>AKZO NOBEL LTDA DECOR</v>
          </cell>
          <cell r="F3050">
            <v>30039</v>
          </cell>
          <cell r="G3050" t="str">
            <v>TESTE FÁCIL CORAL</v>
          </cell>
        </row>
        <row r="3051">
          <cell r="A3051">
            <v>86436</v>
          </cell>
          <cell r="B3051" t="str">
            <v>CR T FACIL VIOLETA ANTIGO 30ML</v>
          </cell>
          <cell r="C3051" t="str">
            <v>CORAL</v>
          </cell>
          <cell r="E3051" t="str">
            <v>AKZO NOBEL LTDA DECOR</v>
          </cell>
          <cell r="F3051">
            <v>30039</v>
          </cell>
          <cell r="G3051" t="str">
            <v>TESTE FÁCIL CORAL</v>
          </cell>
        </row>
        <row r="3052">
          <cell r="A3052">
            <v>86412</v>
          </cell>
          <cell r="B3052" t="str">
            <v>CR T FACIL VIOLETA PEROLA 30ML</v>
          </cell>
          <cell r="C3052" t="str">
            <v>CORAL</v>
          </cell>
          <cell r="E3052" t="str">
            <v>AKZO NOBEL LTDA DECOR</v>
          </cell>
          <cell r="F3052">
            <v>30039</v>
          </cell>
          <cell r="G3052" t="str">
            <v>TESTE FÁCIL CORAL</v>
          </cell>
        </row>
        <row r="3053">
          <cell r="A3053">
            <v>86389</v>
          </cell>
          <cell r="B3053" t="str">
            <v>CR T FACIL VISTA DA CIDADE 30ML</v>
          </cell>
          <cell r="C3053" t="str">
            <v>CORAL</v>
          </cell>
          <cell r="E3053" t="str">
            <v>AKZO NOBEL LTDA DECOR</v>
          </cell>
          <cell r="F3053">
            <v>30039</v>
          </cell>
          <cell r="G3053" t="str">
            <v>TESTE FÁCIL CORAL</v>
          </cell>
        </row>
        <row r="3054">
          <cell r="A3054">
            <v>86413</v>
          </cell>
          <cell r="B3054" t="str">
            <v>CR T FACIL VISTA DO LAGO 30ML</v>
          </cell>
          <cell r="C3054" t="str">
            <v>CORAL</v>
          </cell>
          <cell r="E3054" t="str">
            <v>AKZO NOBEL LTDA DECOR</v>
          </cell>
          <cell r="F3054">
            <v>30039</v>
          </cell>
          <cell r="G3054" t="str">
            <v>TESTE FÁCIL CORAL</v>
          </cell>
        </row>
        <row r="3055">
          <cell r="A3055">
            <v>86377</v>
          </cell>
          <cell r="B3055" t="str">
            <v>CR T FACIL VITROLA RETRO 30ML</v>
          </cell>
          <cell r="C3055" t="str">
            <v>CORAL</v>
          </cell>
          <cell r="E3055" t="str">
            <v>AKZO NOBEL LTDA DECOR</v>
          </cell>
          <cell r="F3055">
            <v>30039</v>
          </cell>
          <cell r="G3055" t="str">
            <v>TESTE FÁCIL CORAL</v>
          </cell>
        </row>
        <row r="3056">
          <cell r="A3056">
            <v>86293</v>
          </cell>
          <cell r="B3056" t="str">
            <v>CR T FACIL ZEPELIM 30ML</v>
          </cell>
          <cell r="C3056" t="str">
            <v>CORAL</v>
          </cell>
          <cell r="E3056" t="str">
            <v>AKZO NOBEL LTDA DECOR</v>
          </cell>
          <cell r="F3056">
            <v>30039</v>
          </cell>
          <cell r="G3056" t="str">
            <v>TESTE FÁCIL CORAL</v>
          </cell>
        </row>
        <row r="3057">
          <cell r="A3057">
            <v>86543</v>
          </cell>
          <cell r="B3057" t="str">
            <v>CR TEXTURA ACRILICA BRANCO 25KG</v>
          </cell>
          <cell r="C3057" t="str">
            <v>CORAL</v>
          </cell>
          <cell r="E3057" t="str">
            <v>AKZO NOBEL LTDA DECOR</v>
          </cell>
          <cell r="F3057">
            <v>30023</v>
          </cell>
          <cell r="G3057" t="str">
            <v>TEXTURA</v>
          </cell>
        </row>
        <row r="3058">
          <cell r="A3058">
            <v>86709</v>
          </cell>
          <cell r="B3058" t="str">
            <v>CR TEXTURA ACRILICA BRANCO 5,7KG</v>
          </cell>
          <cell r="C3058" t="str">
            <v>CORAL</v>
          </cell>
          <cell r="E3058" t="str">
            <v>AKZO NOBEL LTDA DECOR</v>
          </cell>
          <cell r="F3058">
            <v>30023</v>
          </cell>
          <cell r="G3058" t="str">
            <v>TEXTURA</v>
          </cell>
        </row>
        <row r="3059">
          <cell r="A3059">
            <v>86712</v>
          </cell>
          <cell r="B3059" t="str">
            <v>CR TEXTURA DESIGN LOC BASE PM 22KG</v>
          </cell>
          <cell r="C3059" t="str">
            <v>CORAL</v>
          </cell>
          <cell r="E3059" t="str">
            <v>AKZO NOBEL LTDA DECOR</v>
          </cell>
          <cell r="F3059">
            <v>30023</v>
          </cell>
          <cell r="G3059" t="str">
            <v>TEXTURA</v>
          </cell>
        </row>
        <row r="3060">
          <cell r="A3060">
            <v>85869</v>
          </cell>
          <cell r="B3060" t="str">
            <v>CR TEXTURA DESIGN LOC BASE PM 28KG</v>
          </cell>
          <cell r="C3060" t="str">
            <v>CORAL</v>
          </cell>
          <cell r="E3060" t="str">
            <v>AKZO NOBEL LTDA DECOR</v>
          </cell>
          <cell r="F3060">
            <v>30023</v>
          </cell>
          <cell r="G3060" t="str">
            <v>TEXTURA</v>
          </cell>
        </row>
        <row r="3061">
          <cell r="A3061">
            <v>86743</v>
          </cell>
          <cell r="B3061" t="str">
            <v>CR TEXTURA DESING BASE PM 5KG</v>
          </cell>
          <cell r="C3061" t="str">
            <v>CORAL</v>
          </cell>
          <cell r="E3061" t="str">
            <v>AKZO NOBEL LTDA DECOR</v>
          </cell>
          <cell r="F3061">
            <v>30023</v>
          </cell>
          <cell r="G3061" t="str">
            <v>TEXTURA</v>
          </cell>
        </row>
        <row r="3062">
          <cell r="A3062">
            <v>86713</v>
          </cell>
          <cell r="B3062" t="str">
            <v>CR TEXTURA EFEITO LOC BASE PM 22 KG</v>
          </cell>
          <cell r="C3062" t="str">
            <v>CORAL</v>
          </cell>
          <cell r="E3062" t="str">
            <v>AKZO NOBEL LTDA DECOR</v>
          </cell>
          <cell r="F3062">
            <v>30023</v>
          </cell>
          <cell r="G3062" t="str">
            <v>TEXTURA</v>
          </cell>
        </row>
        <row r="3063">
          <cell r="A3063">
            <v>86741</v>
          </cell>
          <cell r="B3063" t="str">
            <v>CR TEXTURA EFEITO LOC BASE PM 5.0 KG</v>
          </cell>
          <cell r="C3063" t="str">
            <v>CORAL</v>
          </cell>
          <cell r="E3063" t="str">
            <v>AKZO NOBEL LTDA DECOR</v>
          </cell>
          <cell r="F3063">
            <v>30023</v>
          </cell>
          <cell r="G3063" t="str">
            <v>TEXTURA</v>
          </cell>
        </row>
        <row r="3064">
          <cell r="A3064">
            <v>86742</v>
          </cell>
          <cell r="B3064" t="str">
            <v>CR TEXTURA RUST LOC BASE PM 5.0KG</v>
          </cell>
          <cell r="C3064" t="str">
            <v>CORAL</v>
          </cell>
          <cell r="E3064" t="str">
            <v>AKZO NOBEL LTDA DECOR</v>
          </cell>
          <cell r="F3064">
            <v>30023</v>
          </cell>
          <cell r="G3064" t="str">
            <v>TEXTURA</v>
          </cell>
        </row>
        <row r="3065">
          <cell r="A3065">
            <v>86746</v>
          </cell>
          <cell r="B3065" t="str">
            <v>CR TEXTURA RUSTICA BRANCO 22 KG</v>
          </cell>
          <cell r="C3065" t="str">
            <v>CORAL</v>
          </cell>
          <cell r="E3065" t="str">
            <v>AKZO NOBEL LTDA DECOR</v>
          </cell>
          <cell r="F3065">
            <v>30023</v>
          </cell>
          <cell r="G3065" t="str">
            <v>TEXTURA</v>
          </cell>
        </row>
        <row r="3066">
          <cell r="A3066">
            <v>86744</v>
          </cell>
          <cell r="B3066" t="str">
            <v>CR TEXTURA RUSTICA BRANCO 5 Kg</v>
          </cell>
          <cell r="C3066" t="str">
            <v>CORAL</v>
          </cell>
          <cell r="E3066" t="str">
            <v>AKZO NOBEL LTDA DECOR</v>
          </cell>
          <cell r="F3066">
            <v>30023</v>
          </cell>
          <cell r="G3066" t="str">
            <v>TEXTURA</v>
          </cell>
        </row>
        <row r="3067">
          <cell r="A3067">
            <v>86747</v>
          </cell>
          <cell r="B3067" t="str">
            <v>CR TEXTURA RUSTICA LOC BASE PM 22KG</v>
          </cell>
          <cell r="C3067" t="str">
            <v>CORAL</v>
          </cell>
          <cell r="E3067" t="str">
            <v>AKZO NOBEL LTDA DECOR</v>
          </cell>
          <cell r="F3067">
            <v>30023</v>
          </cell>
          <cell r="G3067" t="str">
            <v>TEXTURA</v>
          </cell>
        </row>
        <row r="3068">
          <cell r="A3068">
            <v>85896</v>
          </cell>
          <cell r="B3068" t="str">
            <v>CR TINTA GRAFITE CINZA CLARO 3.6L</v>
          </cell>
          <cell r="C3068" t="str">
            <v>CORAL</v>
          </cell>
          <cell r="E3068" t="str">
            <v>AKZO NOBEL LTDA DECOR</v>
          </cell>
          <cell r="F3068">
            <v>40001</v>
          </cell>
          <cell r="G3068" t="str">
            <v>ESMALTES</v>
          </cell>
        </row>
        <row r="3069">
          <cell r="A3069">
            <v>85897</v>
          </cell>
          <cell r="B3069" t="str">
            <v>CR TINTA GRAFITE CINZA CLARO 900ML</v>
          </cell>
          <cell r="C3069" t="str">
            <v>CORAL</v>
          </cell>
          <cell r="E3069" t="str">
            <v>AKZO NOBEL LTDA DECOR</v>
          </cell>
          <cell r="F3069">
            <v>40001</v>
          </cell>
          <cell r="G3069" t="str">
            <v>ESMALTES</v>
          </cell>
        </row>
        <row r="3070">
          <cell r="A3070">
            <v>85898</v>
          </cell>
          <cell r="B3070" t="str">
            <v>CR TINTA GRAFITE CINZA ESCURO 3.6L</v>
          </cell>
          <cell r="C3070" t="str">
            <v>CORAL</v>
          </cell>
          <cell r="E3070" t="str">
            <v>AKZO NOBEL LTDA DECOR</v>
          </cell>
          <cell r="F3070">
            <v>40001</v>
          </cell>
          <cell r="G3070" t="str">
            <v>ESMALTES</v>
          </cell>
        </row>
        <row r="3071">
          <cell r="A3071">
            <v>85899</v>
          </cell>
          <cell r="B3071" t="str">
            <v>CR TINTA GRAFITE CINZA ESCURO 900ML</v>
          </cell>
          <cell r="C3071" t="str">
            <v>CORAL</v>
          </cell>
          <cell r="E3071" t="str">
            <v>AKZO NOBEL LTDA DECOR</v>
          </cell>
          <cell r="F3071">
            <v>40001</v>
          </cell>
          <cell r="G3071" t="str">
            <v>ESMALTES</v>
          </cell>
        </row>
        <row r="3072">
          <cell r="A3072">
            <v>85827</v>
          </cell>
          <cell r="B3072" t="str">
            <v>CR VERNIZ INCOLOR 18L</v>
          </cell>
          <cell r="C3072" t="str">
            <v>CORAL</v>
          </cell>
          <cell r="E3072" t="str">
            <v>AKZO NOBEL LTDA DECOR</v>
          </cell>
          <cell r="F3072">
            <v>30002</v>
          </cell>
          <cell r="G3072" t="str">
            <v>IMPERMEABILIZANTES</v>
          </cell>
        </row>
        <row r="3073">
          <cell r="A3073">
            <v>85826</v>
          </cell>
          <cell r="B3073" t="str">
            <v>CR VERNIZ INCOLOR 3,6L</v>
          </cell>
          <cell r="C3073" t="str">
            <v>CORAL</v>
          </cell>
          <cell r="E3073" t="str">
            <v>AKZO NOBEL LTDA DECOR</v>
          </cell>
          <cell r="F3073">
            <v>30002</v>
          </cell>
          <cell r="G3073" t="str">
            <v>IMPERMEABILIZANTES</v>
          </cell>
        </row>
        <row r="3074">
          <cell r="A3074">
            <v>86706</v>
          </cell>
          <cell r="B3074" t="str">
            <v>CR WANDEPOXY CAT AMIDA FUND 900ML</v>
          </cell>
          <cell r="C3074" t="str">
            <v>CORAL</v>
          </cell>
          <cell r="E3074" t="str">
            <v>AKZO NOBEL LTDA DECOR</v>
          </cell>
          <cell r="F3074">
            <v>40002</v>
          </cell>
          <cell r="G3074" t="str">
            <v>EPOXI</v>
          </cell>
        </row>
        <row r="3075">
          <cell r="A3075">
            <v>23777</v>
          </cell>
          <cell r="B3075" t="str">
            <v>CR WANDEPOXY CAT AMIDA MASSA 1.45KG</v>
          </cell>
          <cell r="C3075" t="str">
            <v>CORAL</v>
          </cell>
          <cell r="E3075" t="str">
            <v>AKZO NOBEL LTDA DECOR</v>
          </cell>
          <cell r="F3075">
            <v>40002</v>
          </cell>
          <cell r="G3075" t="str">
            <v>EPOXI</v>
          </cell>
        </row>
        <row r="3076">
          <cell r="A3076">
            <v>86704</v>
          </cell>
          <cell r="B3076" t="str">
            <v>CR WANDEPOXY CAT AMIDA RM VZ 900ML</v>
          </cell>
          <cell r="C3076" t="str">
            <v>CORAL</v>
          </cell>
          <cell r="E3076" t="str">
            <v>AKZO NOBEL LTDA DECOR</v>
          </cell>
          <cell r="F3076">
            <v>40002</v>
          </cell>
          <cell r="G3076" t="str">
            <v>EPOXI</v>
          </cell>
        </row>
        <row r="3077">
          <cell r="A3077">
            <v>86705</v>
          </cell>
          <cell r="B3077" t="str">
            <v>CR WANDEPOXY CAT AMINA FUND 900ML</v>
          </cell>
          <cell r="C3077" t="str">
            <v>CORAL</v>
          </cell>
          <cell r="E3077" t="str">
            <v>AKZO NOBEL LTDA DECOR</v>
          </cell>
          <cell r="F3077">
            <v>40002</v>
          </cell>
          <cell r="G3077" t="str">
            <v>EPOXI</v>
          </cell>
        </row>
        <row r="3078">
          <cell r="A3078">
            <v>86703</v>
          </cell>
          <cell r="B3078" t="str">
            <v>CR WANDEPOXY CAT AMINA RM VZ 900ML</v>
          </cell>
          <cell r="C3078" t="str">
            <v>CORAL</v>
          </cell>
          <cell r="E3078" t="str">
            <v>AKZO NOBEL LTDA DECOR</v>
          </cell>
          <cell r="F3078">
            <v>40002</v>
          </cell>
          <cell r="G3078" t="str">
            <v>EPOXI</v>
          </cell>
        </row>
        <row r="3079">
          <cell r="A3079">
            <v>86707</v>
          </cell>
          <cell r="B3079" t="str">
            <v>CR WANDEPOXY CAT LOC 640ML</v>
          </cell>
          <cell r="C3079" t="str">
            <v>CORAL</v>
          </cell>
          <cell r="E3079" t="str">
            <v>AKZO NOBEL LTDA DECOR</v>
          </cell>
          <cell r="F3079">
            <v>40002</v>
          </cell>
          <cell r="G3079" t="str">
            <v>EPOXI</v>
          </cell>
        </row>
        <row r="3080">
          <cell r="A3080">
            <v>85867</v>
          </cell>
          <cell r="B3080" t="str">
            <v>CR WANDEPOXY DILUENTE 5L</v>
          </cell>
          <cell r="C3080" t="str">
            <v>CORAL</v>
          </cell>
          <cell r="E3080" t="str">
            <v>AKZO NOBEL LTDA DECOR</v>
          </cell>
          <cell r="F3080">
            <v>40002</v>
          </cell>
          <cell r="G3080" t="str">
            <v>EPOXI</v>
          </cell>
        </row>
        <row r="3081">
          <cell r="A3081">
            <v>85868</v>
          </cell>
          <cell r="B3081" t="str">
            <v>CR WANDEPOXY DILUENTE 900ML</v>
          </cell>
          <cell r="C3081" t="str">
            <v>CORAL</v>
          </cell>
          <cell r="E3081" t="str">
            <v>AKZO NOBEL LTDA DECOR</v>
          </cell>
          <cell r="F3081">
            <v>40002</v>
          </cell>
          <cell r="G3081" t="str">
            <v>EPOXI</v>
          </cell>
        </row>
        <row r="3082">
          <cell r="A3082">
            <v>85857</v>
          </cell>
          <cell r="B3082" t="str">
            <v>CR WANDEPOXY ESMALTE AMARELO 2.7L</v>
          </cell>
          <cell r="C3082" t="str">
            <v>CORAL</v>
          </cell>
          <cell r="E3082" t="str">
            <v>AKZO NOBEL LTDA DECOR</v>
          </cell>
          <cell r="F3082">
            <v>40002</v>
          </cell>
          <cell r="G3082" t="str">
            <v>EPOXI</v>
          </cell>
        </row>
        <row r="3083">
          <cell r="A3083">
            <v>85858</v>
          </cell>
          <cell r="B3083" t="str">
            <v>CR WANDEPOXY ESMALTE AMARELO SEGURANCA 2.7L</v>
          </cell>
          <cell r="C3083" t="str">
            <v>CORAL</v>
          </cell>
          <cell r="E3083" t="str">
            <v>AKZO NOBEL LTDA DECOR</v>
          </cell>
          <cell r="F3083">
            <v>40002</v>
          </cell>
          <cell r="G3083" t="str">
            <v>EPOXI</v>
          </cell>
        </row>
        <row r="3084">
          <cell r="A3084">
            <v>85856</v>
          </cell>
          <cell r="B3084" t="str">
            <v>CR WANDEPOXY ESMALTE AZUL SEGURANCA 2.7L</v>
          </cell>
          <cell r="C3084" t="str">
            <v>CORAL</v>
          </cell>
          <cell r="E3084" t="str">
            <v>AKZO NOBEL LTDA DECOR</v>
          </cell>
          <cell r="F3084">
            <v>40002</v>
          </cell>
          <cell r="G3084" t="str">
            <v>EPOXI</v>
          </cell>
        </row>
        <row r="3085">
          <cell r="A3085">
            <v>85848</v>
          </cell>
          <cell r="B3085" t="str">
            <v>CR WANDEPOXY ESMALTE BASE F 2.56L</v>
          </cell>
          <cell r="C3085" t="str">
            <v>CORAL</v>
          </cell>
          <cell r="E3085" t="str">
            <v>AKZO NOBEL LTDA DECOR</v>
          </cell>
          <cell r="F3085">
            <v>40002</v>
          </cell>
          <cell r="G3085" t="str">
            <v>EPOXI</v>
          </cell>
        </row>
        <row r="3086">
          <cell r="A3086">
            <v>85850</v>
          </cell>
          <cell r="B3086" t="str">
            <v>CR WANDEPOXY ESMALTE BASE PM 2.56L</v>
          </cell>
          <cell r="C3086" t="str">
            <v>CORAL</v>
          </cell>
          <cell r="E3086" t="str">
            <v>AKZO NOBEL LTDA DECOR</v>
          </cell>
          <cell r="F3086">
            <v>40002</v>
          </cell>
          <cell r="G3086" t="str">
            <v>EPOXI</v>
          </cell>
        </row>
        <row r="3087">
          <cell r="A3087">
            <v>85849</v>
          </cell>
          <cell r="B3087" t="str">
            <v>CR WANDEPOXY ESMALTE BASE T 2.56L</v>
          </cell>
          <cell r="C3087" t="str">
            <v>CORAL</v>
          </cell>
          <cell r="E3087" t="str">
            <v>AKZO NOBEL LTDA DECOR</v>
          </cell>
          <cell r="F3087">
            <v>40002</v>
          </cell>
          <cell r="G3087" t="str">
            <v>EPOXI</v>
          </cell>
        </row>
        <row r="3088">
          <cell r="A3088">
            <v>85851</v>
          </cell>
          <cell r="B3088" t="str">
            <v>CR WANDEPOXY ESMALTE BRANCO 2.7L</v>
          </cell>
          <cell r="C3088" t="str">
            <v>CORAL</v>
          </cell>
          <cell r="E3088" t="str">
            <v>AKZO NOBEL LTDA DECOR</v>
          </cell>
          <cell r="F3088">
            <v>40002</v>
          </cell>
          <cell r="G3088" t="str">
            <v>EPOXI</v>
          </cell>
        </row>
        <row r="3089">
          <cell r="A3089">
            <v>85853</v>
          </cell>
          <cell r="B3089" t="str">
            <v>CR WANDEPOXY ESMALTE CINZA 2.7L</v>
          </cell>
          <cell r="C3089" t="str">
            <v>CORAL</v>
          </cell>
          <cell r="E3089" t="str">
            <v>AKZO NOBEL LTDA DECOR</v>
          </cell>
          <cell r="F3089">
            <v>40002</v>
          </cell>
          <cell r="G3089" t="str">
            <v>EPOXI</v>
          </cell>
        </row>
        <row r="3090">
          <cell r="A3090">
            <v>85855</v>
          </cell>
          <cell r="B3090" t="str">
            <v>CR WANDEPOXY ESMALTE CINZA MEDIO 2.7L</v>
          </cell>
          <cell r="C3090" t="str">
            <v>CORAL</v>
          </cell>
          <cell r="E3090" t="str">
            <v>AKZO NOBEL LTDA DECOR</v>
          </cell>
          <cell r="F3090">
            <v>40002</v>
          </cell>
          <cell r="G3090" t="str">
            <v>EPOXI</v>
          </cell>
        </row>
        <row r="3091">
          <cell r="A3091">
            <v>85854</v>
          </cell>
          <cell r="B3091" t="str">
            <v>CR WANDEPOXY ESMALTE PLATINA 2.7L</v>
          </cell>
          <cell r="C3091" t="str">
            <v>CORAL</v>
          </cell>
          <cell r="E3091" t="str">
            <v>AKZO NOBEL LTDA DECOR</v>
          </cell>
          <cell r="F3091">
            <v>40002</v>
          </cell>
          <cell r="G3091" t="str">
            <v>EPOXI</v>
          </cell>
        </row>
        <row r="3092">
          <cell r="A3092">
            <v>85852</v>
          </cell>
          <cell r="B3092" t="str">
            <v>CR WANDEPOXY ESMALTE PRETO 2.7L</v>
          </cell>
          <cell r="C3092" t="str">
            <v>CORAL</v>
          </cell>
          <cell r="E3092" t="str">
            <v>AKZO NOBEL LTDA DECOR</v>
          </cell>
          <cell r="F3092">
            <v>40002</v>
          </cell>
          <cell r="G3092" t="str">
            <v>EPOXI</v>
          </cell>
        </row>
        <row r="3093">
          <cell r="A3093">
            <v>85865</v>
          </cell>
          <cell r="B3093" t="str">
            <v>CR WANDEPOXY FUNDO BRANCO 2.7L</v>
          </cell>
          <cell r="C3093" t="str">
            <v>CORAL</v>
          </cell>
          <cell r="E3093" t="str">
            <v>AKZO NOBEL LTDA DECOR</v>
          </cell>
          <cell r="F3093">
            <v>40002</v>
          </cell>
          <cell r="G3093" t="str">
            <v>EPOXI</v>
          </cell>
        </row>
        <row r="3094">
          <cell r="A3094">
            <v>85866</v>
          </cell>
          <cell r="B3094" t="str">
            <v>CR WANDEPOXY FUNDO VERMELHO OXIDO 2.7L</v>
          </cell>
          <cell r="C3094" t="str">
            <v>CORAL</v>
          </cell>
          <cell r="E3094" t="str">
            <v>AKZO NOBEL LTDA DECOR</v>
          </cell>
          <cell r="F3094">
            <v>40002</v>
          </cell>
          <cell r="G3094" t="str">
            <v>EPOXI</v>
          </cell>
        </row>
        <row r="3095">
          <cell r="A3095">
            <v>20597</v>
          </cell>
          <cell r="B3095" t="str">
            <v>CREME PROT. DE PELE PM 200G</v>
          </cell>
          <cell r="C3095" t="str">
            <v>.</v>
          </cell>
          <cell r="E3095" t="str">
            <v>DFIX SOLUCOES AUTOMOTIVAS LTDA ME</v>
          </cell>
          <cell r="F3095">
            <v>999999</v>
          </cell>
          <cell r="G3095" t="str">
            <v>GRUPO CONVERSAO</v>
          </cell>
        </row>
        <row r="3096">
          <cell r="A3096">
            <v>83851</v>
          </cell>
          <cell r="B3096" t="str">
            <v>CREME PROTETOR LUVA 200G</v>
          </cell>
          <cell r="C3096" t="str">
            <v>NUTRIEX</v>
          </cell>
          <cell r="E3096" t="str">
            <v>PRIMEIRA LINHA COMERCIAL DE ROLAMENTOS LTDA</v>
          </cell>
          <cell r="F3096">
            <v>20027</v>
          </cell>
          <cell r="G3096" t="str">
            <v>EPI´S</v>
          </cell>
        </row>
        <row r="3097">
          <cell r="A3097">
            <v>84777</v>
          </cell>
          <cell r="B3097" t="str">
            <v>CRISTALIZADOR AUTOMOTIVO BASE AGUA</v>
          </cell>
          <cell r="C3097" t="str">
            <v>BRASILUX</v>
          </cell>
          <cell r="E3097" t="str">
            <v>BRASILUX TINTAS TECNICAS LTDA</v>
          </cell>
          <cell r="F3097">
            <v>20006</v>
          </cell>
          <cell r="G3097" t="str">
            <v>CERA  / LIMPEZA /  POLIMENTO VEICULAR</v>
          </cell>
        </row>
        <row r="3098">
          <cell r="A3098">
            <v>85578</v>
          </cell>
          <cell r="B3098" t="str">
            <v>CROMATO DE ZINCO-BRANCO 18L BRASILUX</v>
          </cell>
          <cell r="C3098" t="str">
            <v>BRASILUX</v>
          </cell>
          <cell r="E3098" t="str">
            <v>BRASILUX TINTAS TECNICAS LTDA</v>
          </cell>
          <cell r="F3098">
            <v>40001</v>
          </cell>
          <cell r="G3098" t="str">
            <v>ESMALTES</v>
          </cell>
        </row>
        <row r="3099">
          <cell r="A3099">
            <v>85577</v>
          </cell>
          <cell r="B3099" t="str">
            <v>CROMATO DE ZINCO-CINZA 18L BRASILUX</v>
          </cell>
          <cell r="C3099" t="str">
            <v>BRASILUX</v>
          </cell>
          <cell r="E3099" t="str">
            <v>BRASILUX TINTAS TECNICAS LTDA</v>
          </cell>
          <cell r="F3099">
            <v>40001</v>
          </cell>
          <cell r="G3099" t="str">
            <v>ESMALTES</v>
          </cell>
        </row>
        <row r="3100">
          <cell r="A3100">
            <v>21723</v>
          </cell>
          <cell r="B3100" t="str">
            <v>CS 80E 115MM X 12 M RL PN30737 3M</v>
          </cell>
          <cell r="C3100" t="str">
            <v>.</v>
          </cell>
          <cell r="E3100" t="str">
            <v>3M DO BRASIL LTDA</v>
          </cell>
          <cell r="F3100">
            <v>999999</v>
          </cell>
          <cell r="G3100" t="str">
            <v>GRUPO CONVERSAO</v>
          </cell>
        </row>
        <row r="3101">
          <cell r="A3101">
            <v>21686</v>
          </cell>
          <cell r="B3101" t="str">
            <v>CS P150 + CUB II 737U 115MMX12M RL 3M</v>
          </cell>
          <cell r="C3101" t="str">
            <v>3M</v>
          </cell>
          <cell r="E3101" t="str">
            <v>3M DO BRASIL LTDA</v>
          </cell>
          <cell r="F3101">
            <v>1038</v>
          </cell>
          <cell r="G3101" t="str">
            <v>.............................................</v>
          </cell>
        </row>
        <row r="3102">
          <cell r="A3102">
            <v>21352</v>
          </cell>
          <cell r="B3102" t="str">
            <v>CS P150+CUBII 70MMMX12M RL 3M</v>
          </cell>
          <cell r="C3102" t="str">
            <v>.</v>
          </cell>
          <cell r="E3102" t="str">
            <v>3M DO BRASIL LTDA</v>
          </cell>
          <cell r="F3102">
            <v>999999</v>
          </cell>
          <cell r="G3102" t="str">
            <v>GRUPO CONVERSAO</v>
          </cell>
        </row>
        <row r="3103">
          <cell r="A3103">
            <v>21681</v>
          </cell>
          <cell r="B3103" t="str">
            <v>CS P220 + CUBII 737U 115MMX12M RL 3M</v>
          </cell>
          <cell r="C3103" t="str">
            <v>.</v>
          </cell>
          <cell r="E3103" t="str">
            <v>3M DO BRASIL LTDA</v>
          </cell>
          <cell r="F3103">
            <v>999999</v>
          </cell>
          <cell r="G3103" t="str">
            <v>GRUPO CONVERSAO</v>
          </cell>
        </row>
        <row r="3104">
          <cell r="A3104">
            <v>21353</v>
          </cell>
          <cell r="B3104" t="str">
            <v>CS P220 70MMX12M RL PN30708 3M</v>
          </cell>
          <cell r="C3104" t="str">
            <v>.</v>
          </cell>
          <cell r="E3104" t="str">
            <v>3M DO BRASIL LTDA</v>
          </cell>
          <cell r="F3104">
            <v>999999</v>
          </cell>
          <cell r="G3104" t="str">
            <v>GRUPO CONVERSAO</v>
          </cell>
        </row>
        <row r="3105">
          <cell r="A3105">
            <v>21695</v>
          </cell>
          <cell r="B3105" t="str">
            <v>CS P320 115MMX12M RL PN30729 3M</v>
          </cell>
          <cell r="C3105" t="str">
            <v>.</v>
          </cell>
          <cell r="E3105" t="str">
            <v>3M DO BRASIL LTDA</v>
          </cell>
          <cell r="F3105">
            <v>999999</v>
          </cell>
          <cell r="G3105" t="str">
            <v>GRUPO CONVERSAO</v>
          </cell>
        </row>
        <row r="3106">
          <cell r="A3106">
            <v>21178</v>
          </cell>
          <cell r="B3106" t="str">
            <v>CS P320 70MMX12M RL PN30705 3M</v>
          </cell>
          <cell r="C3106" t="str">
            <v>3M</v>
          </cell>
          <cell r="E3106" t="str">
            <v>3M DO BRASIL LTDA</v>
          </cell>
          <cell r="F3106">
            <v>1038</v>
          </cell>
          <cell r="G3106" t="str">
            <v>.............................................</v>
          </cell>
        </row>
        <row r="3107">
          <cell r="A3107">
            <v>21682</v>
          </cell>
          <cell r="B3107" t="str">
            <v>CS P400 115MMX12M RL PN30727 3M</v>
          </cell>
          <cell r="C3107" t="str">
            <v>3M</v>
          </cell>
          <cell r="E3107" t="str">
            <v>3M DO BRASIL LTDA</v>
          </cell>
          <cell r="F3107">
            <v>1038</v>
          </cell>
          <cell r="G3107" t="str">
            <v>.............................................</v>
          </cell>
        </row>
        <row r="3108">
          <cell r="A3108">
            <v>21354</v>
          </cell>
          <cell r="B3108" t="str">
            <v>CS P400 70MMX12M RL PN30703 3M</v>
          </cell>
          <cell r="C3108" t="str">
            <v>3M</v>
          </cell>
          <cell r="E3108" t="str">
            <v>3M DO BRASIL LTDA</v>
          </cell>
          <cell r="F3108">
            <v>20040</v>
          </cell>
          <cell r="G3108" t="str">
            <v xml:space="preserve">OUTROS DISCOS </v>
          </cell>
        </row>
        <row r="3109">
          <cell r="A3109">
            <v>21989</v>
          </cell>
          <cell r="B3109" t="str">
            <v>CS P80 + CUBII 737U 115MMX12M RL 3M</v>
          </cell>
          <cell r="C3109" t="str">
            <v>.</v>
          </cell>
          <cell r="E3109" t="str">
            <v>3M DO BRASIL LTDA</v>
          </cell>
          <cell r="F3109">
            <v>999999</v>
          </cell>
          <cell r="G3109" t="str">
            <v>GRUPO CONVERSAO</v>
          </cell>
        </row>
        <row r="3110">
          <cell r="A3110">
            <v>21177</v>
          </cell>
          <cell r="B3110" t="str">
            <v>CS P80 + CUBII 737U 70MMX12M RL PN30713 3M</v>
          </cell>
          <cell r="C3110" t="str">
            <v>3M</v>
          </cell>
          <cell r="E3110" t="str">
            <v>3M DO BRASIL LTDA</v>
          </cell>
          <cell r="F3110">
            <v>20040</v>
          </cell>
          <cell r="G3110" t="str">
            <v xml:space="preserve">OUTROS DISCOS </v>
          </cell>
        </row>
        <row r="3111">
          <cell r="A3111">
            <v>23698</v>
          </cell>
          <cell r="B3111" t="str">
            <v>CSC P600 + CUBII 737U 152MM 31486 3M</v>
          </cell>
          <cell r="C3111" t="str">
            <v>3M</v>
          </cell>
          <cell r="E3111" t="str">
            <v>3M DO BRASIL LTDA</v>
          </cell>
          <cell r="F3111">
            <v>20041</v>
          </cell>
          <cell r="G3111" t="str">
            <v xml:space="preserve">DISCO ROLOC </v>
          </cell>
        </row>
        <row r="3112">
          <cell r="A3112">
            <v>21786</v>
          </cell>
          <cell r="B3112" t="str">
            <v>CSD 120 + CUBII 737U 152MM 31372 3M</v>
          </cell>
          <cell r="C3112" t="str">
            <v>3M</v>
          </cell>
          <cell r="E3112" t="str">
            <v>3M DO BRASIL LTDA</v>
          </cell>
          <cell r="F3112">
            <v>1038</v>
          </cell>
          <cell r="G3112" t="str">
            <v>.............................................</v>
          </cell>
        </row>
        <row r="3113">
          <cell r="A3113">
            <v>22279</v>
          </cell>
          <cell r="B3113" t="str">
            <v>CSD 150 + CUBII 737U 152MM 3M</v>
          </cell>
          <cell r="C3113" t="str">
            <v>3M</v>
          </cell>
          <cell r="E3113" t="str">
            <v>3M DO BRASIL LTDA</v>
          </cell>
          <cell r="F3113">
            <v>20041</v>
          </cell>
          <cell r="G3113" t="str">
            <v xml:space="preserve">DISCO ROLOC </v>
          </cell>
        </row>
        <row r="3114">
          <cell r="A3114">
            <v>20124</v>
          </cell>
          <cell r="B3114" t="str">
            <v>CSD 220 + CUBII 737U 152MM 3M</v>
          </cell>
          <cell r="C3114" t="str">
            <v>3M</v>
          </cell>
          <cell r="E3114" t="str">
            <v>3M DO BRASIL LTDA</v>
          </cell>
          <cell r="F3114">
            <v>20041</v>
          </cell>
          <cell r="G3114" t="str">
            <v xml:space="preserve">DISCO ROLOC </v>
          </cell>
        </row>
        <row r="3115">
          <cell r="A3115">
            <v>21806</v>
          </cell>
          <cell r="B3115" t="str">
            <v>CSD 80 + CUBII 737U 152MM 31371 3M</v>
          </cell>
          <cell r="C3115" t="str">
            <v>3M</v>
          </cell>
          <cell r="E3115" t="str">
            <v>3M DO BRASIL LTDA</v>
          </cell>
          <cell r="F3115">
            <v>20041</v>
          </cell>
          <cell r="G3115" t="str">
            <v xml:space="preserve">DISCO ROLOC </v>
          </cell>
        </row>
        <row r="3116">
          <cell r="A3116">
            <v>85333</v>
          </cell>
          <cell r="B3116" t="str">
            <v>D BLACK REVITALIZADOR DE PNEUS 500ML MAXI RUBBER</v>
          </cell>
          <cell r="C3116" t="str">
            <v>MAXI RUBBER</v>
          </cell>
          <cell r="E3116" t="str">
            <v>MAXI RUBBER INDUSTRIAS QUIMICAS LTDA</v>
          </cell>
          <cell r="F3116">
            <v>20011</v>
          </cell>
          <cell r="G3116" t="str">
            <v>LINHA DE HIGENIZAÇÃO E ESTÉTICA  AUTOMOTIVA VONIX</v>
          </cell>
        </row>
        <row r="3117">
          <cell r="A3117">
            <v>21607</v>
          </cell>
          <cell r="B3117" t="str">
            <v>D30116 CERA FINALIZADORA 473ML MEGUIARS</v>
          </cell>
          <cell r="C3117" t="str">
            <v>.</v>
          </cell>
          <cell r="E3117" t="str">
            <v>MAXI RUBBER INDUSTRIAS QUIMICAS LTDA</v>
          </cell>
          <cell r="F3117">
            <v>999999</v>
          </cell>
          <cell r="G3117" t="str">
            <v>GRUPO CONVERSAO</v>
          </cell>
        </row>
        <row r="3118">
          <cell r="A3118">
            <v>21606</v>
          </cell>
          <cell r="B3118" t="str">
            <v>D30116 POLIDOR RESTAURADOR 473ML MEGUIARS</v>
          </cell>
          <cell r="C3118" t="str">
            <v>.</v>
          </cell>
          <cell r="E3118" t="str">
            <v>MAXI RUBBER INDUSTRIAS QUIMICAS LTDA</v>
          </cell>
          <cell r="F3118">
            <v>999999</v>
          </cell>
          <cell r="G3118" t="str">
            <v>GRUPO CONVERSAO</v>
          </cell>
        </row>
        <row r="3119">
          <cell r="A3119">
            <v>84947</v>
          </cell>
          <cell r="B3119" t="str">
            <v>DARKER 5L VONIXX</v>
          </cell>
          <cell r="C3119" t="str">
            <v>VONIXX</v>
          </cell>
          <cell r="E3119" t="str">
            <v>VONIXX INDUSTRIA E COMERCIO DE POLIDORES LTDA</v>
          </cell>
          <cell r="F3119">
            <v>20011</v>
          </cell>
          <cell r="G3119" t="str">
            <v>LINHA DE HIGENIZAÇÃO E ESTÉTICA  AUTOMOTIVA VONIX</v>
          </cell>
        </row>
        <row r="3120">
          <cell r="A3120">
            <v>10088</v>
          </cell>
          <cell r="B3120" t="str">
            <v>DART P/ MASCARAMENTO 3M-29,68-ST</v>
          </cell>
          <cell r="C3120" t="str">
            <v>3M</v>
          </cell>
          <cell r="E3120" t="str">
            <v>3M DO BRASIL LTDA</v>
          </cell>
          <cell r="F3120">
            <v>20017</v>
          </cell>
          <cell r="G3120" t="str">
            <v xml:space="preserve">MASCARAMENTO </v>
          </cell>
        </row>
        <row r="3121">
          <cell r="A3121">
            <v>21219</v>
          </cell>
          <cell r="B3121" t="str">
            <v>DART TRAP CLEAR 45X30,5 PN36856 3M-29,69-ST</v>
          </cell>
          <cell r="C3121" t="str">
            <v>3M</v>
          </cell>
          <cell r="E3121" t="str">
            <v>3M DO BRASIL LTDA</v>
          </cell>
          <cell r="F3121">
            <v>20017</v>
          </cell>
          <cell r="G3121" t="str">
            <v xml:space="preserve">MASCARAMENTO </v>
          </cell>
        </row>
        <row r="3122">
          <cell r="A3122">
            <v>21220</v>
          </cell>
          <cell r="B3122" t="str">
            <v>DART TRAP CLEAR DISPEN. PN36863 3M</v>
          </cell>
          <cell r="C3122" t="str">
            <v>.</v>
          </cell>
          <cell r="E3122" t="str">
            <v>3M DO BRASIL LTDA</v>
          </cell>
          <cell r="F3122">
            <v>999999</v>
          </cell>
          <cell r="G3122" t="str">
            <v>GRUPO CONVERSAO</v>
          </cell>
        </row>
        <row r="3123">
          <cell r="A3123">
            <v>21218</v>
          </cell>
          <cell r="B3123" t="str">
            <v>DART TRAP DISPENSADOR PN36862 3M</v>
          </cell>
          <cell r="C3123" t="str">
            <v>.</v>
          </cell>
          <cell r="E3123" t="str">
            <v>3M DO BRASIL LTDA</v>
          </cell>
          <cell r="F3123">
            <v>999999</v>
          </cell>
          <cell r="G3123" t="str">
            <v>GRUPO CONVERSAO</v>
          </cell>
        </row>
        <row r="3124">
          <cell r="A3124">
            <v>84394</v>
          </cell>
          <cell r="B3124" t="str">
            <v>DELET 500ML SPRAY VONIXX</v>
          </cell>
          <cell r="C3124" t="str">
            <v>VONIXX</v>
          </cell>
          <cell r="E3124" t="str">
            <v>VONIXX INDUSTRIA E COMERCIO DE POLIDORES LTDA</v>
          </cell>
          <cell r="F3124">
            <v>20011</v>
          </cell>
          <cell r="G3124" t="str">
            <v>LINHA DE HIGENIZAÇÃO E ESTÉTICA  AUTOMOTIVA VONIX</v>
          </cell>
        </row>
        <row r="3125">
          <cell r="A3125">
            <v>84543</v>
          </cell>
          <cell r="B3125" t="str">
            <v>DELET 5L VONIXX</v>
          </cell>
          <cell r="C3125" t="str">
            <v>VONIXX</v>
          </cell>
          <cell r="E3125" t="str">
            <v>VONIXX INDUSTRIA E COMERCIO DE POLIDORES LTDA</v>
          </cell>
          <cell r="F3125">
            <v>20011</v>
          </cell>
          <cell r="G3125" t="str">
            <v>LINHA DE HIGENIZAÇÃO E ESTÉTICA  AUTOMOTIVA VONIX</v>
          </cell>
        </row>
        <row r="3126">
          <cell r="A3126">
            <v>21315</v>
          </cell>
          <cell r="B3126" t="str">
            <v>DEPOSITO GRAV. FRP NOVO EUROTECHNIKER</v>
          </cell>
          <cell r="C3126" t="str">
            <v>.</v>
          </cell>
          <cell r="E3126" t="str">
            <v>EURO TECHNIKER COM. IMP. E EXP. DE EQUIP. IND. LTD</v>
          </cell>
          <cell r="F3126">
            <v>999999</v>
          </cell>
          <cell r="G3126" t="str">
            <v>GRUPO CONVERSAO</v>
          </cell>
        </row>
        <row r="3127">
          <cell r="A3127">
            <v>50</v>
          </cell>
          <cell r="B3127" t="str">
            <v>DESCARBONIZANTE SPRAY 300ML TEK BOND</v>
          </cell>
          <cell r="C3127" t="str">
            <v>TEK BOND</v>
          </cell>
          <cell r="E3127" t="str">
            <v>SAINT GOBAIN</v>
          </cell>
          <cell r="F3127">
            <v>20021</v>
          </cell>
          <cell r="G3127" t="str">
            <v xml:space="preserve">SPRAYS </v>
          </cell>
        </row>
        <row r="3128">
          <cell r="A3128">
            <v>85638</v>
          </cell>
          <cell r="B3128" t="str">
            <v>DESCARBONIZANTE UNICAR80 LATA 300ML/170G UNIPEGA</v>
          </cell>
          <cell r="C3128" t="str">
            <v>UNIPEGA</v>
          </cell>
          <cell r="E3128" t="str">
            <v>A&amp;S TECHNOLOGIES INDUSTRIA E COMERCIO LTDA</v>
          </cell>
          <cell r="F3128">
            <v>20062</v>
          </cell>
          <cell r="G3128" t="str">
            <v>DESENGRIPANTE</v>
          </cell>
        </row>
        <row r="3129">
          <cell r="A3129">
            <v>85068</v>
          </cell>
          <cell r="B3129" t="str">
            <v>DESEMPENADEIRA ACO LISA 12X25CM AT148/2 ATLAS</v>
          </cell>
          <cell r="C3129" t="str">
            <v>ATLAS</v>
          </cell>
          <cell r="E3129" t="str">
            <v>PINCEIS ATLAS S.A.</v>
          </cell>
          <cell r="F3129">
            <v>30028</v>
          </cell>
          <cell r="G3129" t="str">
            <v>ROLOS / TRINCHAS / PINCÉIS / ESPÁTULAS</v>
          </cell>
        </row>
        <row r="3130">
          <cell r="A3130">
            <v>85069</v>
          </cell>
          <cell r="B3130" t="str">
            <v>DESEMPENADEIRA ACO LISA 12X35 AT248/2 ATLAS</v>
          </cell>
          <cell r="C3130" t="str">
            <v>ATLAS</v>
          </cell>
          <cell r="E3130" t="str">
            <v>PINCEIS ATLAS S.A.</v>
          </cell>
          <cell r="F3130">
            <v>30028</v>
          </cell>
          <cell r="G3130" t="str">
            <v>ROLOS / TRINCHAS / PINCÉIS / ESPÁTULAS</v>
          </cell>
        </row>
        <row r="3131">
          <cell r="A3131">
            <v>87017</v>
          </cell>
          <cell r="B3131" t="str">
            <v>DESEMPENADEIRA ACO TEMPERADO DENTADA 12X25 AT145 ATLAS</v>
          </cell>
          <cell r="C3131" t="str">
            <v>ATLAS</v>
          </cell>
          <cell r="E3131" t="str">
            <v>PINCEIS ATLAS S.A.</v>
          </cell>
          <cell r="F3131">
            <v>30028</v>
          </cell>
          <cell r="G3131" t="str">
            <v>ROLOS / TRINCHAS / PINCÉIS / ESPÁTULAS</v>
          </cell>
        </row>
        <row r="3132">
          <cell r="A3132">
            <v>87018</v>
          </cell>
          <cell r="B3132" t="str">
            <v>DESEMPENADEIRA ACO TEMPERADO DENTADA 12X35 AT245 ATLAS</v>
          </cell>
          <cell r="C3132" t="str">
            <v>ATLAS</v>
          </cell>
          <cell r="E3132" t="str">
            <v>PINCEIS ATLAS S.A.</v>
          </cell>
          <cell r="F3132">
            <v>30028</v>
          </cell>
          <cell r="G3132" t="str">
            <v>ROLOS / TRINCHAS / PINCÉIS / ESPÁTULAS</v>
          </cell>
        </row>
        <row r="3133">
          <cell r="A3133">
            <v>87015</v>
          </cell>
          <cell r="B3133" t="str">
            <v>DESEMPENADEIRA ACO TEMPERADO LISA 12X25 133 ATLAS</v>
          </cell>
          <cell r="C3133" t="str">
            <v>ATLAS</v>
          </cell>
          <cell r="E3133" t="str">
            <v>PINCEIS ATLAS S.A.</v>
          </cell>
          <cell r="F3133">
            <v>30028</v>
          </cell>
          <cell r="G3133" t="str">
            <v>ROLOS / TRINCHAS / PINCÉIS / ESPÁTULAS</v>
          </cell>
        </row>
        <row r="3134">
          <cell r="A3134">
            <v>87016</v>
          </cell>
          <cell r="B3134" t="str">
            <v>DESEMPENADEIRA ACO TEMPERADO LISA 12X35 AT243 ATLAS</v>
          </cell>
          <cell r="C3134" t="str">
            <v>ATLAS</v>
          </cell>
          <cell r="E3134" t="str">
            <v>PINCEIS ATLAS S.A.</v>
          </cell>
          <cell r="F3134">
            <v>30028</v>
          </cell>
          <cell r="G3134" t="str">
            <v>ROLOS / TRINCHAS / PINCÉIS / ESPÁTULAS</v>
          </cell>
        </row>
        <row r="3135">
          <cell r="A3135">
            <v>85223</v>
          </cell>
          <cell r="B3135" t="str">
            <v>DESEMPENADEIRA METAL RETANGULAR EFEITOS AT112 ATLAS</v>
          </cell>
          <cell r="C3135" t="str">
            <v>ATLAS</v>
          </cell>
          <cell r="E3135" t="str">
            <v>PINCEIS ATLAS S.A.</v>
          </cell>
          <cell r="F3135">
            <v>30028</v>
          </cell>
          <cell r="G3135" t="str">
            <v>ROLOS / TRINCHAS / PINCÉIS / ESPÁTULAS</v>
          </cell>
        </row>
        <row r="3136">
          <cell r="A3136">
            <v>85059</v>
          </cell>
          <cell r="B3136" t="str">
            <v>DESEMPENADEIRA METAL TRAPEZIO EFEITOS AT111 ATLAS</v>
          </cell>
          <cell r="C3136" t="str">
            <v>ATLAS</v>
          </cell>
          <cell r="E3136" t="str">
            <v>PINCEIS ATLAS S.A.</v>
          </cell>
          <cell r="F3136">
            <v>30028</v>
          </cell>
          <cell r="G3136" t="str">
            <v>ROLOS / TRINCHAS / PINCÉIS / ESPÁTULAS</v>
          </cell>
        </row>
        <row r="3137">
          <cell r="A3137">
            <v>85718</v>
          </cell>
          <cell r="B3137" t="str">
            <v>DESEMPENADEIRA NIVELOPRO 60CM AT933/60 ATLAS</v>
          </cell>
          <cell r="C3137" t="str">
            <v>ATLAS</v>
          </cell>
          <cell r="E3137" t="str">
            <v>PINCEIS ATLAS S.A.</v>
          </cell>
          <cell r="F3137">
            <v>30028</v>
          </cell>
          <cell r="G3137" t="str">
            <v>ROLOS / TRINCHAS / PINCÉIS / ESPÁTULAS</v>
          </cell>
        </row>
        <row r="3138">
          <cell r="A3138">
            <v>84429</v>
          </cell>
          <cell r="B3138" t="str">
            <v>DESEMPENADEIRA P/ GRAFIATO PLASTICA 27X14CM 165 ATLAS</v>
          </cell>
          <cell r="C3138" t="str">
            <v>ATLAS</v>
          </cell>
          <cell r="E3138" t="str">
            <v>PINCEIS ATLAS S.A.</v>
          </cell>
          <cell r="F3138">
            <v>30028</v>
          </cell>
          <cell r="G3138" t="str">
            <v>ROLOS / TRINCHAS / PINCÉIS / ESPÁTULAS</v>
          </cell>
        </row>
        <row r="3139">
          <cell r="A3139">
            <v>85050</v>
          </cell>
          <cell r="B3139" t="str">
            <v>DESEMPENADEIRA P/ TEXTURA PLASTICA 16X8CM 164 ATLAS</v>
          </cell>
          <cell r="C3139" t="str">
            <v>ATLAS</v>
          </cell>
          <cell r="E3139" t="str">
            <v>PINCEIS ATLAS S.A.</v>
          </cell>
          <cell r="F3139">
            <v>30028</v>
          </cell>
          <cell r="G3139" t="str">
            <v>ROLOS / TRINCHAS / PINCÉIS / ESPÁTULAS</v>
          </cell>
        </row>
        <row r="3140">
          <cell r="A3140">
            <v>20934</v>
          </cell>
          <cell r="B3140" t="str">
            <v>DESENGRAXANTE  ALCALINO 20LTS ( SOLUPAN ) ALLCHEM</v>
          </cell>
          <cell r="C3140" t="str">
            <v>.</v>
          </cell>
          <cell r="E3140" t="str">
            <v>ALLCHEM QUIMICA IND. E COM. LTDA</v>
          </cell>
          <cell r="F3140">
            <v>999999</v>
          </cell>
          <cell r="G3140" t="str">
            <v>GRUPO CONVERSAO</v>
          </cell>
        </row>
        <row r="3141">
          <cell r="A3141">
            <v>24309</v>
          </cell>
          <cell r="B3141" t="str">
            <v>DESENGRAXANTE 0,900ML THINSOL</v>
          </cell>
          <cell r="C3141" t="str">
            <v>THINSOL</v>
          </cell>
          <cell r="E3141" t="str">
            <v>THINSOL QUIMICA INDUSTRIA E COM. LTDA</v>
          </cell>
          <cell r="F3141">
            <v>20052</v>
          </cell>
          <cell r="G3141" t="str">
            <v>DESENGRAXANTE</v>
          </cell>
        </row>
        <row r="3142">
          <cell r="A3142">
            <v>9804</v>
          </cell>
          <cell r="B3142" t="str">
            <v>DESENGRAXANTE 900ML WANDA</v>
          </cell>
          <cell r="C3142" t="str">
            <v>WANDA</v>
          </cell>
          <cell r="E3142" t="str">
            <v>AKZO NOBEL LTDA AUTO</v>
          </cell>
          <cell r="F3142">
            <v>20052</v>
          </cell>
          <cell r="G3142" t="str">
            <v>DESENGRAXANTE</v>
          </cell>
        </row>
        <row r="3143">
          <cell r="A3143">
            <v>9987</v>
          </cell>
          <cell r="B3143" t="str">
            <v>DESENGRAXANTE M600 1L SIKKENS</v>
          </cell>
          <cell r="C3143" t="str">
            <v>SIKKENS</v>
          </cell>
          <cell r="E3143" t="str">
            <v>AKZO NOBEL LTDA AUTO</v>
          </cell>
          <cell r="F3143">
            <v>1035</v>
          </cell>
          <cell r="G3143" t="str">
            <v>........................................</v>
          </cell>
        </row>
        <row r="3144">
          <cell r="A3144">
            <v>22924</v>
          </cell>
          <cell r="B3144" t="str">
            <v>DESENGRAXANTE M600 5L SIKKENS</v>
          </cell>
          <cell r="C3144" t="str">
            <v>SIKKENS</v>
          </cell>
          <cell r="E3144" t="str">
            <v>AKZO NOBEL LTDA AUTO</v>
          </cell>
          <cell r="F3144">
            <v>1035</v>
          </cell>
          <cell r="G3144" t="str">
            <v>........................................</v>
          </cell>
        </row>
        <row r="3145">
          <cell r="A3145">
            <v>23575</v>
          </cell>
          <cell r="B3145" t="str">
            <v>DESENGRAXANTE M700 1L SIKKENS</v>
          </cell>
          <cell r="C3145" t="str">
            <v>SIKKENS</v>
          </cell>
          <cell r="E3145" t="str">
            <v>AKZO NOBEL LTDA AUTO</v>
          </cell>
          <cell r="F3145">
            <v>1035</v>
          </cell>
          <cell r="G3145" t="str">
            <v>DESENGRAXANTE</v>
          </cell>
        </row>
        <row r="3146">
          <cell r="A3146">
            <v>23737</v>
          </cell>
          <cell r="B3146" t="str">
            <v>DESENGRIPANTE 300ML PEROLA</v>
          </cell>
          <cell r="C3146" t="str">
            <v>PEROLA</v>
          </cell>
          <cell r="E3146" t="str">
            <v>INDUSTRIA E COMERCIO DE POLIDORES PEROLA LTDA</v>
          </cell>
          <cell r="F3146">
            <v>20062</v>
          </cell>
          <cell r="G3146" t="str">
            <v>DESENGRIPANTE</v>
          </cell>
        </row>
        <row r="3147">
          <cell r="A3147">
            <v>20980</v>
          </cell>
          <cell r="B3147" t="str">
            <v>DESENGRIPANTE BRASCOLUB 200G BRASCOLA</v>
          </cell>
          <cell r="C3147" t="str">
            <v>.</v>
          </cell>
          <cell r="E3147" t="str">
            <v>BRASCOLA LTDA</v>
          </cell>
          <cell r="F3147">
            <v>999999</v>
          </cell>
          <cell r="G3147" t="str">
            <v>GRUPO CONVERSAO</v>
          </cell>
        </row>
        <row r="3148">
          <cell r="A3148">
            <v>10281</v>
          </cell>
          <cell r="B3148" t="str">
            <v>DESENGRIPANTE MIX 300ML</v>
          </cell>
          <cell r="C3148" t="str">
            <v>.</v>
          </cell>
          <cell r="E3148" t="str">
            <v>MIX COMPONENTES AUTOMOTIVOS LTDA</v>
          </cell>
          <cell r="F3148">
            <v>999999</v>
          </cell>
          <cell r="G3148" t="str">
            <v>GRUPO CONVERSAO</v>
          </cell>
        </row>
        <row r="3149">
          <cell r="A3149">
            <v>85635</v>
          </cell>
          <cell r="B3149" t="str">
            <v>DESENGRIPANTE UNILUB 300ML/150G UNIPEGA</v>
          </cell>
          <cell r="C3149" t="str">
            <v>UNIPEGA</v>
          </cell>
          <cell r="E3149" t="str">
            <v>A&amp;S TECHNOLOGIES INDUSTRIA E COMERCIO LTDA</v>
          </cell>
          <cell r="F3149">
            <v>20062</v>
          </cell>
          <cell r="G3149" t="str">
            <v>DESENGRIPANTE</v>
          </cell>
        </row>
        <row r="3150">
          <cell r="A3150">
            <v>9755</v>
          </cell>
          <cell r="B3150" t="str">
            <v>DESENTUPIDOR</v>
          </cell>
          <cell r="C3150" t="str">
            <v>.</v>
          </cell>
          <cell r="E3150" t="str">
            <v>LIMPEZA.COM COMERCIO DE PRODUTOS DE LIMPEZA E DESC EIRELI</v>
          </cell>
          <cell r="F3150">
            <v>999999</v>
          </cell>
          <cell r="G3150" t="str">
            <v>GRUPO CONVERSAO</v>
          </cell>
        </row>
        <row r="3151">
          <cell r="A3151">
            <v>23512</v>
          </cell>
          <cell r="B3151" t="str">
            <v>DESINFETANTE 5LTS</v>
          </cell>
          <cell r="C3151" t="str">
            <v>BRILHOMAX</v>
          </cell>
          <cell r="E3151" t="str">
            <v>LIMA &amp; PERGHER INDUSTRIAL E COMERCIO</v>
          </cell>
          <cell r="F3151">
            <v>999999</v>
          </cell>
          <cell r="G3151" t="str">
            <v>GRUPO CONVERSAO</v>
          </cell>
        </row>
        <row r="3152">
          <cell r="A3152">
            <v>22979</v>
          </cell>
          <cell r="B3152" t="str">
            <v>DESINFETANTE ACERO SAN CLEAN 5LT KLIMP</v>
          </cell>
          <cell r="C3152" t="str">
            <v>KLIMP</v>
          </cell>
          <cell r="E3152" t="str">
            <v>COM.ALVORADA LIMPEZA E DESCARTAVEIS</v>
          </cell>
          <cell r="F3152">
            <v>20028</v>
          </cell>
          <cell r="G3152" t="str">
            <v>APLICADORES / ADAPTADORES / ENGATES / SUPORTES</v>
          </cell>
        </row>
        <row r="3153">
          <cell r="A3153">
            <v>23511</v>
          </cell>
          <cell r="B3153" t="str">
            <v>DESINFETANTE AZULIM 2LTS</v>
          </cell>
          <cell r="C3153" t="str">
            <v>BRILHOMAX</v>
          </cell>
          <cell r="E3153" t="str">
            <v>AMS MATERIAL DE LIMPEZA EIRELI ME</v>
          </cell>
          <cell r="F3153">
            <v>1043</v>
          </cell>
          <cell r="G3153" t="str">
            <v>...........................................</v>
          </cell>
        </row>
        <row r="3154">
          <cell r="A3154">
            <v>169</v>
          </cell>
          <cell r="B3154" t="str">
            <v>DESINFETANTE AZULIM MARINER 5LT</v>
          </cell>
          <cell r="C3154" t="str">
            <v>MARINER</v>
          </cell>
          <cell r="E3154" t="str">
            <v>COM.ALVORADA LIMPEZA E DESCARTAVEIS</v>
          </cell>
          <cell r="F3154">
            <v>999999</v>
          </cell>
          <cell r="G3154" t="str">
            <v>GRUPO CONVERSAO</v>
          </cell>
        </row>
        <row r="3155">
          <cell r="A3155">
            <v>23535</v>
          </cell>
          <cell r="B3155" t="str">
            <v>DESINFETANTE FACILITA LAVANDA 5L</v>
          </cell>
          <cell r="C3155" t="str">
            <v>BRILHOMAX</v>
          </cell>
          <cell r="E3155" t="str">
            <v>LIMA &amp; PERGHER INDUSTRIAL E COMERCIO</v>
          </cell>
          <cell r="F3155">
            <v>999999</v>
          </cell>
          <cell r="G3155" t="str">
            <v>GRUPO CONVERSAO</v>
          </cell>
        </row>
        <row r="3156">
          <cell r="A3156">
            <v>23536</v>
          </cell>
          <cell r="B3156" t="str">
            <v>DESINFETANTE LAVANDA 5 LTS</v>
          </cell>
          <cell r="C3156" t="str">
            <v>BRILHOMAX</v>
          </cell>
          <cell r="E3156" t="str">
            <v>LIMA &amp; PERGHER INDUSTRIAL E COMERCIO</v>
          </cell>
          <cell r="F3156">
            <v>999999</v>
          </cell>
          <cell r="G3156" t="str">
            <v>GRUPO CONVERSAO</v>
          </cell>
        </row>
        <row r="3157">
          <cell r="A3157">
            <v>168</v>
          </cell>
          <cell r="B3157" t="str">
            <v>DESINFETANTE LAVANDA 5L</v>
          </cell>
          <cell r="C3157" t="str">
            <v>.</v>
          </cell>
          <cell r="E3157" t="str">
            <v>UZUCLEAN INS COM IMP EXP LTDA</v>
          </cell>
          <cell r="F3157">
            <v>1043</v>
          </cell>
          <cell r="G3157" t="str">
            <v>...........................................</v>
          </cell>
        </row>
        <row r="3158">
          <cell r="A3158">
            <v>83933</v>
          </cell>
          <cell r="B3158" t="str">
            <v>DESMONTADORA DE RODAS - STC210K - S/N: 1102376</v>
          </cell>
          <cell r="C3158" t="str">
            <v>.</v>
          </cell>
          <cell r="E3158" t="str">
            <v>AIRZAP - ANEST IWATA IND. E COM. LTDA</v>
          </cell>
          <cell r="F3158">
            <v>20058</v>
          </cell>
          <cell r="G3158" t="str">
            <v>OUTRAS FERRAMENTAS / EQUIPAMENTOS</v>
          </cell>
        </row>
        <row r="3159">
          <cell r="A3159">
            <v>9799</v>
          </cell>
          <cell r="B3159" t="str">
            <v>DESOXIDANTE 1L WANDA</v>
          </cell>
          <cell r="C3159" t="str">
            <v>WANDA</v>
          </cell>
          <cell r="E3159" t="str">
            <v>AKZO NOBEL LTDA AUTO</v>
          </cell>
          <cell r="F3159">
            <v>20051</v>
          </cell>
          <cell r="G3159" t="str">
            <v>FERRUGEM</v>
          </cell>
        </row>
        <row r="3160">
          <cell r="A3160">
            <v>20590</v>
          </cell>
          <cell r="B3160" t="str">
            <v>DESPLACANTE DE TINTAS LIQUIDO 5LTS TEMPO</v>
          </cell>
          <cell r="C3160" t="str">
            <v>.</v>
          </cell>
          <cell r="E3160" t="str">
            <v>IND E COMERCIO DE SOLVENTES E TINTAS TEMPO</v>
          </cell>
          <cell r="F3160">
            <v>999999</v>
          </cell>
          <cell r="G3160" t="str">
            <v>GRUPO CONVERSAO</v>
          </cell>
        </row>
        <row r="3161">
          <cell r="A3161">
            <v>23513</v>
          </cell>
          <cell r="B3161" t="str">
            <v>DETERGENTE 500ML-4,49-ST</v>
          </cell>
          <cell r="C3161" t="str">
            <v>BRILHOMAX</v>
          </cell>
          <cell r="E3161" t="str">
            <v>LIMA &amp; PERGHER INDUSTRIAL E COMERCIO</v>
          </cell>
          <cell r="F3161">
            <v>999999</v>
          </cell>
          <cell r="G3161" t="str">
            <v>GRUPO CONVERSAO</v>
          </cell>
        </row>
        <row r="3162">
          <cell r="A3162">
            <v>85137</v>
          </cell>
          <cell r="B3162" t="str">
            <v>DETERGENTE ATIVADO FX4000 5LT START</v>
          </cell>
          <cell r="C3162" t="str">
            <v>START</v>
          </cell>
          <cell r="E3162" t="str">
            <v>COM.ALVORADA LIMPEZA E DESCARTAVEIS</v>
          </cell>
          <cell r="F3162">
            <v>999999</v>
          </cell>
          <cell r="G3162" t="str">
            <v>GRUPO CONVERSAO</v>
          </cell>
        </row>
        <row r="3163">
          <cell r="A3163">
            <v>20933</v>
          </cell>
          <cell r="B3163" t="str">
            <v>DETERGENTE AUTOMOTIVO 20LTS ( SHAMPOO ) ALLCHEM</v>
          </cell>
          <cell r="C3163" t="str">
            <v>.</v>
          </cell>
          <cell r="E3163" t="str">
            <v>ALLCHEM QUIMICA IND. E COM. LTDA</v>
          </cell>
          <cell r="F3163">
            <v>999999</v>
          </cell>
          <cell r="G3163" t="str">
            <v>GRUPO CONVERSAO</v>
          </cell>
        </row>
        <row r="3164">
          <cell r="A3164">
            <v>21864</v>
          </cell>
          <cell r="B3164" t="str">
            <v>DICROM DB-100 TRANSPARENTE 3,5L ROBERLO</v>
          </cell>
          <cell r="C3164" t="str">
            <v>.</v>
          </cell>
          <cell r="E3164" t="str">
            <v>ROBERLO DO BRASIL LTDA</v>
          </cell>
          <cell r="F3164">
            <v>999999</v>
          </cell>
          <cell r="G3164" t="str">
            <v>GRUPO CONVERSAO</v>
          </cell>
        </row>
        <row r="3165">
          <cell r="A3165">
            <v>21865</v>
          </cell>
          <cell r="B3165" t="str">
            <v>DICROM DB-103 BLANCO 1L ROBERLO</v>
          </cell>
          <cell r="C3165" t="str">
            <v>.</v>
          </cell>
          <cell r="E3165" t="str">
            <v>ROBERLO DO BRASIL LTDA</v>
          </cell>
          <cell r="F3165">
            <v>999999</v>
          </cell>
          <cell r="G3165" t="str">
            <v>GRUPO CONVERSAO</v>
          </cell>
        </row>
        <row r="3166">
          <cell r="A3166">
            <v>21866</v>
          </cell>
          <cell r="B3166" t="str">
            <v>DICROM DB-104 BLANCO TRANSPARENTE 1L ROBERLO</v>
          </cell>
          <cell r="C3166" t="str">
            <v>.</v>
          </cell>
          <cell r="E3166" t="str">
            <v>ROBERLO DO BRASIL LTDA</v>
          </cell>
          <cell r="F3166">
            <v>999999</v>
          </cell>
          <cell r="G3166" t="str">
            <v>GRUPO CONVERSAO</v>
          </cell>
        </row>
        <row r="3167">
          <cell r="A3167">
            <v>21867</v>
          </cell>
          <cell r="B3167" t="str">
            <v>DICROM DB-105 GRIS CLARO TRANSPARENTE 1LT ROBERLO</v>
          </cell>
          <cell r="C3167" t="str">
            <v>.</v>
          </cell>
          <cell r="E3167" t="str">
            <v>ROBERLO DO BRASIL LTDA</v>
          </cell>
          <cell r="F3167">
            <v>999999</v>
          </cell>
          <cell r="G3167" t="str">
            <v>GRUPO CONVERSAO</v>
          </cell>
        </row>
        <row r="3168">
          <cell r="A3168">
            <v>21868</v>
          </cell>
          <cell r="B3168" t="str">
            <v>DICROM DB-111 BLANCO CONCENTRADO 3,5L ROBERLO</v>
          </cell>
          <cell r="C3168" t="str">
            <v>.</v>
          </cell>
          <cell r="E3168" t="str">
            <v>ROBERLO DO BRASIL LTDA</v>
          </cell>
          <cell r="F3168">
            <v>999999</v>
          </cell>
          <cell r="G3168" t="str">
            <v>GRUPO CONVERSAO</v>
          </cell>
        </row>
        <row r="3169">
          <cell r="A3169">
            <v>21869</v>
          </cell>
          <cell r="B3169" t="str">
            <v>DICROM DB-204 AMARILLO CLARO 1LT ROBERLO</v>
          </cell>
          <cell r="C3169" t="str">
            <v>.</v>
          </cell>
          <cell r="E3169" t="str">
            <v>ROBERLO DO BRASIL LTDA</v>
          </cell>
          <cell r="F3169">
            <v>999999</v>
          </cell>
          <cell r="G3169" t="str">
            <v>GRUPO CONVERSAO</v>
          </cell>
        </row>
        <row r="3170">
          <cell r="A3170">
            <v>21871</v>
          </cell>
          <cell r="B3170" t="str">
            <v>DICROM DB-205 AMARILLO ORO 1LT ROBERLO</v>
          </cell>
          <cell r="C3170" t="str">
            <v>.</v>
          </cell>
          <cell r="E3170" t="str">
            <v>ROBERLO DO BRASIL LTDA</v>
          </cell>
          <cell r="F3170">
            <v>999999</v>
          </cell>
          <cell r="G3170" t="str">
            <v>GRUPO CONVERSAO</v>
          </cell>
        </row>
        <row r="3171">
          <cell r="A3171">
            <v>21872</v>
          </cell>
          <cell r="B3171" t="str">
            <v>DICROM DB-206 OXIDO AMARILLO TRNSP. 1LT ROBERLO</v>
          </cell>
          <cell r="C3171" t="str">
            <v>.</v>
          </cell>
          <cell r="E3171" t="str">
            <v>ROBERLO DO BRASIL LTDA</v>
          </cell>
          <cell r="F3171">
            <v>999999</v>
          </cell>
          <cell r="G3171" t="str">
            <v>GRUPO CONVERSAO</v>
          </cell>
        </row>
        <row r="3172">
          <cell r="A3172">
            <v>21873</v>
          </cell>
          <cell r="B3172" t="str">
            <v>DICROM DB-207 OXIDO AMARILLO 1L ROBERLO</v>
          </cell>
          <cell r="C3172" t="str">
            <v>.</v>
          </cell>
          <cell r="E3172" t="str">
            <v>ROBERLO DO BRASIL LTDA</v>
          </cell>
          <cell r="F3172">
            <v>999999</v>
          </cell>
          <cell r="G3172" t="str">
            <v>GRUPO CONVERSAO</v>
          </cell>
        </row>
        <row r="3173">
          <cell r="A3173">
            <v>21874</v>
          </cell>
          <cell r="B3173" t="str">
            <v>DICROM DB-208 AMARILLO TR. 1L ROBERLO</v>
          </cell>
          <cell r="C3173" t="str">
            <v>.</v>
          </cell>
          <cell r="E3173" t="str">
            <v>ROBERLO DO BRASIL LTDA</v>
          </cell>
          <cell r="F3173">
            <v>999999</v>
          </cell>
          <cell r="G3173" t="str">
            <v>GRUPO CONVERSAO</v>
          </cell>
        </row>
        <row r="3174">
          <cell r="A3174">
            <v>21875</v>
          </cell>
          <cell r="B3174" t="str">
            <v>DICROM DB-209 AMARILLO HELIO 1L ROBERLO</v>
          </cell>
          <cell r="C3174" t="str">
            <v>.</v>
          </cell>
          <cell r="E3174" t="str">
            <v>ROBERLO DO BRASIL LTDA</v>
          </cell>
          <cell r="F3174">
            <v>999999</v>
          </cell>
          <cell r="G3174" t="str">
            <v>GRUPO CONVERSAO</v>
          </cell>
        </row>
        <row r="3175">
          <cell r="A3175">
            <v>21876</v>
          </cell>
          <cell r="B3175" t="str">
            <v>DICROM DB-303 VERDE AMARILLENTO 1L ROBERLO</v>
          </cell>
          <cell r="C3175" t="str">
            <v>.</v>
          </cell>
          <cell r="E3175" t="str">
            <v>ROBERLO DO BRASIL LTDA</v>
          </cell>
          <cell r="F3175">
            <v>999999</v>
          </cell>
          <cell r="G3175" t="str">
            <v>GRUPO CONVERSAO</v>
          </cell>
        </row>
        <row r="3176">
          <cell r="A3176">
            <v>21877</v>
          </cell>
          <cell r="B3176" t="str">
            <v>DICROM DB-304 VERDE AZULADO 1LT ROBERLO</v>
          </cell>
          <cell r="C3176" t="str">
            <v>.</v>
          </cell>
          <cell r="E3176" t="str">
            <v>ROBERLO DO BRASIL LTDA</v>
          </cell>
          <cell r="F3176">
            <v>999999</v>
          </cell>
          <cell r="G3176" t="str">
            <v>GRUPO CONVERSAO</v>
          </cell>
        </row>
        <row r="3177">
          <cell r="A3177">
            <v>21878</v>
          </cell>
          <cell r="B3177" t="str">
            <v>DICROM DB-305 VERDE AMARILLO TR. 1LT ROBERLO</v>
          </cell>
          <cell r="C3177" t="str">
            <v>.</v>
          </cell>
          <cell r="E3177" t="str">
            <v>ROBERLO DO BRASIL LTDA</v>
          </cell>
          <cell r="F3177">
            <v>999999</v>
          </cell>
          <cell r="G3177" t="str">
            <v>GRUPO CONVERSAO</v>
          </cell>
        </row>
        <row r="3178">
          <cell r="A3178">
            <v>21879</v>
          </cell>
          <cell r="B3178" t="str">
            <v>DICROM DB-403 AZUL HELIO 1L ROBERLO</v>
          </cell>
          <cell r="C3178" t="str">
            <v>.</v>
          </cell>
          <cell r="E3178" t="str">
            <v>ROBERLO DO BRASIL LTDA</v>
          </cell>
          <cell r="F3178">
            <v>999999</v>
          </cell>
          <cell r="G3178" t="str">
            <v>GRUPO CONVERSAO</v>
          </cell>
        </row>
        <row r="3179">
          <cell r="A3179">
            <v>21880</v>
          </cell>
          <cell r="B3179" t="str">
            <v>DICROM DB-404 AZUL OSCURO 1L ROBERLO</v>
          </cell>
          <cell r="C3179" t="str">
            <v>.</v>
          </cell>
          <cell r="E3179" t="str">
            <v>ROBERLO DO BRASIL LTDA</v>
          </cell>
          <cell r="F3179">
            <v>999999</v>
          </cell>
          <cell r="G3179" t="str">
            <v>GRUPO CONVERSAO</v>
          </cell>
        </row>
        <row r="3180">
          <cell r="A3180">
            <v>21881</v>
          </cell>
          <cell r="B3180" t="str">
            <v>DICROM DB-406 VIOLETA AZULADO TR. 1L ROBERLO</v>
          </cell>
          <cell r="C3180" t="str">
            <v>.</v>
          </cell>
          <cell r="E3180" t="str">
            <v>ROBERLO DO BRASIL LTDA</v>
          </cell>
          <cell r="F3180">
            <v>999999</v>
          </cell>
          <cell r="G3180" t="str">
            <v>GRUPO CONVERSAO</v>
          </cell>
        </row>
        <row r="3181">
          <cell r="A3181">
            <v>21882</v>
          </cell>
          <cell r="B3181" t="str">
            <v>DICROM DB-408 VIOLETA TRANSPARENTE 1LT ROBERLO</v>
          </cell>
          <cell r="C3181" t="str">
            <v>.</v>
          </cell>
          <cell r="E3181" t="str">
            <v>ROBERLO DO BRASIL LTDA</v>
          </cell>
          <cell r="F3181">
            <v>999999</v>
          </cell>
          <cell r="G3181" t="str">
            <v>GRUPO CONVERSAO</v>
          </cell>
        </row>
        <row r="3182">
          <cell r="A3182">
            <v>21952</v>
          </cell>
          <cell r="B3182" t="str">
            <v>DICROM DB-410 AZUL VERDOSO TRANSP. 1LT ROBERLO</v>
          </cell>
          <cell r="C3182" t="str">
            <v>.</v>
          </cell>
          <cell r="E3182" t="str">
            <v>ROBERLO DO BRASIL LTDA</v>
          </cell>
          <cell r="F3182">
            <v>999999</v>
          </cell>
          <cell r="G3182" t="str">
            <v>GRUPO CONVERSAO</v>
          </cell>
        </row>
        <row r="3183">
          <cell r="A3183">
            <v>21883</v>
          </cell>
          <cell r="B3183" t="str">
            <v>DICROM DB-509 ROJO BERMELLON 1L ROBERLO</v>
          </cell>
          <cell r="C3183" t="str">
            <v>.</v>
          </cell>
          <cell r="E3183" t="str">
            <v>ROBERLO DO BRASIL LTDA</v>
          </cell>
          <cell r="F3183">
            <v>999999</v>
          </cell>
          <cell r="G3183" t="str">
            <v>GRUPO CONVERSAO</v>
          </cell>
        </row>
        <row r="3184">
          <cell r="A3184">
            <v>21884</v>
          </cell>
          <cell r="B3184" t="str">
            <v>DICROM DB-510 ROJO TRANSPARENTE 1L ROBERLO</v>
          </cell>
          <cell r="C3184" t="str">
            <v>.</v>
          </cell>
          <cell r="E3184" t="str">
            <v>ROBERLO DO BRASIL LTDA</v>
          </cell>
          <cell r="F3184">
            <v>999999</v>
          </cell>
          <cell r="G3184" t="str">
            <v>GRUPO CONVERSAO</v>
          </cell>
        </row>
        <row r="3185">
          <cell r="A3185">
            <v>21885</v>
          </cell>
          <cell r="B3185" t="str">
            <v>DICROM DB-511 OXIDO ROJO 1L ROBERLO</v>
          </cell>
          <cell r="C3185" t="str">
            <v>.</v>
          </cell>
          <cell r="E3185" t="str">
            <v>ROBERLO DO BRASIL LTDA</v>
          </cell>
          <cell r="F3185">
            <v>999999</v>
          </cell>
          <cell r="G3185" t="str">
            <v>GRUPO CONVERSAO</v>
          </cell>
        </row>
        <row r="3186">
          <cell r="A3186">
            <v>21888</v>
          </cell>
          <cell r="B3186" t="str">
            <v>DICROM DB-514 OXIDO ROJO TRANSP. 1L ROBERLO</v>
          </cell>
          <cell r="C3186" t="str">
            <v>.</v>
          </cell>
          <cell r="E3186" t="str">
            <v>ROBERLO DO BRASIL LTDA</v>
          </cell>
          <cell r="F3186">
            <v>999999</v>
          </cell>
          <cell r="G3186" t="str">
            <v>GRUPO CONVERSAO</v>
          </cell>
        </row>
        <row r="3187">
          <cell r="A3187">
            <v>21890</v>
          </cell>
          <cell r="B3187" t="str">
            <v>DICROM DB-516 ROJO ANARANJADO 1L ROBERLO</v>
          </cell>
          <cell r="C3187" t="str">
            <v>.</v>
          </cell>
          <cell r="E3187" t="str">
            <v>ROBERLO DO BRASIL LTDA</v>
          </cell>
          <cell r="F3187">
            <v>999999</v>
          </cell>
          <cell r="G3187" t="str">
            <v>GRUPO CONVERSAO</v>
          </cell>
        </row>
        <row r="3188">
          <cell r="A3188">
            <v>21891</v>
          </cell>
          <cell r="B3188" t="str">
            <v>DICROM DB-517 NARANJA ROJIZO TRANSP. 1LT ROBERLO</v>
          </cell>
          <cell r="C3188" t="str">
            <v>.</v>
          </cell>
          <cell r="E3188" t="str">
            <v>ROBERLO DO BRASIL LTDA</v>
          </cell>
          <cell r="F3188">
            <v>999999</v>
          </cell>
          <cell r="G3188" t="str">
            <v>GRUPO CONVERSAO</v>
          </cell>
        </row>
        <row r="3189">
          <cell r="A3189">
            <v>21892</v>
          </cell>
          <cell r="B3189" t="str">
            <v>DICROM DB-518 MARROM ROJIZO TRANSP. 1L ROBERLO</v>
          </cell>
          <cell r="C3189" t="str">
            <v>.</v>
          </cell>
          <cell r="E3189" t="str">
            <v>ROBERLO DO BRASIL LTDA</v>
          </cell>
          <cell r="F3189">
            <v>999999</v>
          </cell>
          <cell r="G3189" t="str">
            <v>GRUPO CONVERSAO</v>
          </cell>
        </row>
        <row r="3190">
          <cell r="A3190">
            <v>21893</v>
          </cell>
          <cell r="B3190" t="str">
            <v>DICROM DB-519 MARROM VIOLETA 1L ROBERLO</v>
          </cell>
          <cell r="C3190" t="str">
            <v>.</v>
          </cell>
          <cell r="E3190" t="str">
            <v>ROBERLO DO BRASIL LTDA</v>
          </cell>
          <cell r="F3190">
            <v>999999</v>
          </cell>
          <cell r="G3190" t="str">
            <v>GRUPO CONVERSAO</v>
          </cell>
        </row>
        <row r="3191">
          <cell r="A3191">
            <v>21894</v>
          </cell>
          <cell r="B3191" t="str">
            <v>DICROM DB-520 ROJO BURDEOS 1L ROBERLO</v>
          </cell>
          <cell r="C3191" t="str">
            <v>.</v>
          </cell>
          <cell r="E3191" t="str">
            <v>ROBERLO DO BRASIL LTDA</v>
          </cell>
          <cell r="F3191">
            <v>999999</v>
          </cell>
          <cell r="G3191" t="str">
            <v>GRUPO CONVERSAO</v>
          </cell>
        </row>
        <row r="3192">
          <cell r="A3192">
            <v>21937</v>
          </cell>
          <cell r="B3192" t="str">
            <v>DICROM DB-522 NARANJA HELIO 1L ROBERLO</v>
          </cell>
          <cell r="C3192" t="str">
            <v>.</v>
          </cell>
          <cell r="E3192" t="str">
            <v>ROBERLO DO BRASIL LTDA</v>
          </cell>
          <cell r="F3192">
            <v>999999</v>
          </cell>
          <cell r="G3192" t="str">
            <v>GRUPO CONVERSAO</v>
          </cell>
        </row>
        <row r="3193">
          <cell r="A3193">
            <v>21895</v>
          </cell>
          <cell r="B3193" t="str">
            <v>DICROM DB-604 NEGRO 1L ROBERLO</v>
          </cell>
          <cell r="C3193" t="str">
            <v>.</v>
          </cell>
          <cell r="E3193" t="str">
            <v>ROBERLO DO BRASIL LTDA</v>
          </cell>
          <cell r="F3193">
            <v>999999</v>
          </cell>
          <cell r="G3193" t="str">
            <v>GRUPO CONVERSAO</v>
          </cell>
        </row>
        <row r="3194">
          <cell r="A3194">
            <v>21896</v>
          </cell>
          <cell r="B3194" t="str">
            <v>DICROM DB-605 NEGRO PROFUNDO 3,5L ROBERLO</v>
          </cell>
          <cell r="C3194" t="str">
            <v>.</v>
          </cell>
          <cell r="E3194" t="str">
            <v>ROBERLO DO BRASIL LTDA</v>
          </cell>
          <cell r="F3194">
            <v>999999</v>
          </cell>
          <cell r="G3194" t="str">
            <v>GRUPO CONVERSAO</v>
          </cell>
        </row>
        <row r="3195">
          <cell r="A3195">
            <v>21897</v>
          </cell>
          <cell r="B3195" t="str">
            <v>DICROM DB-610 NEGRO INTENSO 3,5L ROBERLO</v>
          </cell>
          <cell r="C3195" t="str">
            <v>.</v>
          </cell>
          <cell r="E3195" t="str">
            <v>ROBERLO DO BRASIL LTDA</v>
          </cell>
          <cell r="F3195">
            <v>999999</v>
          </cell>
          <cell r="G3195" t="str">
            <v>GRUPO CONVERSAO</v>
          </cell>
        </row>
        <row r="3196">
          <cell r="A3196">
            <v>21898</v>
          </cell>
          <cell r="B3196" t="str">
            <v>DICROM DM-778 METALIZADO FINO 3,5L ROBERLO</v>
          </cell>
          <cell r="C3196" t="str">
            <v>.</v>
          </cell>
          <cell r="E3196" t="str">
            <v>ROBERLO DO BRASIL LTDA</v>
          </cell>
          <cell r="F3196">
            <v>999999</v>
          </cell>
          <cell r="G3196" t="str">
            <v>GRUPO CONVERSAO</v>
          </cell>
        </row>
        <row r="3197">
          <cell r="A3197">
            <v>21899</v>
          </cell>
          <cell r="B3197" t="str">
            <v>DICROM DM-780 METALIZADO MEDIO 3,5L ROBERLO</v>
          </cell>
          <cell r="C3197" t="str">
            <v>.</v>
          </cell>
          <cell r="E3197" t="str">
            <v>ROBERLO DO BRASIL LTDA</v>
          </cell>
          <cell r="F3197">
            <v>999999</v>
          </cell>
          <cell r="G3197" t="str">
            <v>GRUPO CONVERSAO</v>
          </cell>
        </row>
        <row r="3198">
          <cell r="A3198">
            <v>21900</v>
          </cell>
          <cell r="B3198" t="str">
            <v>DICROM DM-782 METALIZADO GRESO 3,5L ROBERLO</v>
          </cell>
          <cell r="C3198" t="str">
            <v>.</v>
          </cell>
          <cell r="E3198" t="str">
            <v>ROBERLO DO BRASIL LTDA</v>
          </cell>
          <cell r="F3198">
            <v>999999</v>
          </cell>
          <cell r="G3198" t="str">
            <v>GRUPO CONVERSAO</v>
          </cell>
        </row>
        <row r="3199">
          <cell r="A3199">
            <v>21901</v>
          </cell>
          <cell r="B3199" t="str">
            <v>DICROM DM-783 METAL SPARKLE FINO 1L ROBERLO</v>
          </cell>
          <cell r="C3199" t="str">
            <v>.</v>
          </cell>
          <cell r="E3199" t="str">
            <v>ROBERLO DO BRASIL LTDA</v>
          </cell>
          <cell r="F3199">
            <v>999999</v>
          </cell>
          <cell r="G3199" t="str">
            <v>GRUPO CONVERSAO</v>
          </cell>
        </row>
        <row r="3200">
          <cell r="A3200">
            <v>21902</v>
          </cell>
          <cell r="B3200" t="str">
            <v>DICROM DM-784 METAL SPARKLE MEDIO 1L ROBERLO</v>
          </cell>
          <cell r="C3200" t="str">
            <v>.</v>
          </cell>
          <cell r="E3200" t="str">
            <v>ROBERLO DO BRASIL LTDA</v>
          </cell>
          <cell r="F3200">
            <v>999999</v>
          </cell>
          <cell r="G3200" t="str">
            <v>GRUPO CONVERSAO</v>
          </cell>
        </row>
        <row r="3201">
          <cell r="A3201">
            <v>21903</v>
          </cell>
          <cell r="B3201" t="str">
            <v>DICROM DM-785 METAL SPARKLE GRUESO 1L ROBERLO</v>
          </cell>
          <cell r="C3201" t="str">
            <v>.</v>
          </cell>
          <cell r="E3201" t="str">
            <v>ROBERLO DO BRASIL LTDA</v>
          </cell>
          <cell r="F3201">
            <v>999999</v>
          </cell>
          <cell r="G3201" t="str">
            <v>GRUPO CONVERSAO</v>
          </cell>
        </row>
        <row r="3202">
          <cell r="A3202">
            <v>21904</v>
          </cell>
          <cell r="B3202" t="str">
            <v>DICROM DM-786 METAL SPARKLE EXTRA GRUESO 1L ROBERLO</v>
          </cell>
          <cell r="C3202" t="str">
            <v>.</v>
          </cell>
          <cell r="E3202" t="str">
            <v>ROBERLO DO BRASIL LTDA</v>
          </cell>
          <cell r="F3202">
            <v>999999</v>
          </cell>
          <cell r="G3202" t="str">
            <v>GRUPO CONVERSAO</v>
          </cell>
        </row>
        <row r="3203">
          <cell r="A3203">
            <v>21905</v>
          </cell>
          <cell r="B3203" t="str">
            <v>DICROM DM-787 METALIZADO COBRE 1L ROBERLO</v>
          </cell>
          <cell r="C3203" t="str">
            <v>.</v>
          </cell>
          <cell r="E3203" t="str">
            <v>ROBERLO DO BRASIL LTDA</v>
          </cell>
          <cell r="F3203">
            <v>999999</v>
          </cell>
          <cell r="G3203" t="str">
            <v>GRUPO CONVERSAO</v>
          </cell>
        </row>
        <row r="3204">
          <cell r="A3204">
            <v>21906</v>
          </cell>
          <cell r="B3204" t="str">
            <v>DICROM DP-801 PERLADO GRUESO BLANCO 1L ROBERLO</v>
          </cell>
          <cell r="C3204" t="str">
            <v>.</v>
          </cell>
          <cell r="E3204" t="str">
            <v>ROBERLO DO BRASIL LTDA</v>
          </cell>
          <cell r="F3204">
            <v>999999</v>
          </cell>
          <cell r="G3204" t="str">
            <v>GRUPO CONVERSAO</v>
          </cell>
        </row>
        <row r="3205">
          <cell r="A3205">
            <v>21907</v>
          </cell>
          <cell r="B3205" t="str">
            <v>DICROM DP-802 PERLADO GRUESO AZUL 1L ROBERLO</v>
          </cell>
          <cell r="C3205" t="str">
            <v>.</v>
          </cell>
          <cell r="E3205" t="str">
            <v>ROBERLO DO BRASIL LTDA</v>
          </cell>
          <cell r="F3205">
            <v>999999</v>
          </cell>
          <cell r="G3205" t="str">
            <v>GRUPO CONVERSAO</v>
          </cell>
        </row>
        <row r="3206">
          <cell r="A3206">
            <v>21908</v>
          </cell>
          <cell r="B3206" t="str">
            <v>DICROM DP-803 PERLADO ORO ROBERLO</v>
          </cell>
          <cell r="C3206" t="str">
            <v>.</v>
          </cell>
          <cell r="E3206" t="str">
            <v>ROBERLO DO BRASIL LTDA</v>
          </cell>
          <cell r="F3206">
            <v>999999</v>
          </cell>
          <cell r="G3206" t="str">
            <v>GRUPO CONVERSAO</v>
          </cell>
        </row>
        <row r="3207">
          <cell r="A3207">
            <v>21909</v>
          </cell>
          <cell r="B3207" t="str">
            <v>DICROM DP-804 PERLADO ROJO 1L ROBERLO</v>
          </cell>
          <cell r="C3207" t="str">
            <v>.</v>
          </cell>
          <cell r="E3207" t="str">
            <v>ROBERLO DO BRASIL LTDA</v>
          </cell>
          <cell r="F3207">
            <v>999999</v>
          </cell>
          <cell r="G3207" t="str">
            <v>GRUPO CONVERSAO</v>
          </cell>
        </row>
        <row r="3208">
          <cell r="A3208">
            <v>21910</v>
          </cell>
          <cell r="B3208" t="str">
            <v>DICROM DP-805 AZUL CLARO PEROLADO 1L ROBERLO</v>
          </cell>
          <cell r="C3208" t="str">
            <v>.</v>
          </cell>
          <cell r="E3208" t="str">
            <v>ROBERLO DO BRASIL LTDA</v>
          </cell>
          <cell r="F3208">
            <v>999999</v>
          </cell>
          <cell r="G3208" t="str">
            <v>GRUPO CONVERSAO</v>
          </cell>
        </row>
        <row r="3209">
          <cell r="A3209">
            <v>21911</v>
          </cell>
          <cell r="B3209" t="str">
            <v>DICROM DP-806 PERLADO GRUESDO VERDE 1L ROBERLO</v>
          </cell>
          <cell r="C3209" t="str">
            <v>.</v>
          </cell>
          <cell r="E3209" t="str">
            <v>ROBERLO DO BRASIL LTDA</v>
          </cell>
          <cell r="F3209">
            <v>999999</v>
          </cell>
          <cell r="G3209" t="str">
            <v>GRUPO CONVERSAO</v>
          </cell>
        </row>
        <row r="3210">
          <cell r="A3210">
            <v>21913</v>
          </cell>
          <cell r="B3210" t="str">
            <v>DICROM DP-807 PERLADO VIOLETA 1L ROBERLO</v>
          </cell>
          <cell r="C3210" t="str">
            <v>.</v>
          </cell>
          <cell r="E3210" t="str">
            <v>ROBERLO DO BRASIL LTDA</v>
          </cell>
          <cell r="F3210">
            <v>999999</v>
          </cell>
          <cell r="G3210" t="str">
            <v>GRUPO CONVERSAO</v>
          </cell>
        </row>
        <row r="3211">
          <cell r="A3211">
            <v>21914</v>
          </cell>
          <cell r="B3211" t="str">
            <v>DICROM DP-808 PERLADO VIOLETA ROJIZO 1L ROBERLO</v>
          </cell>
          <cell r="C3211" t="str">
            <v>.</v>
          </cell>
          <cell r="E3211" t="str">
            <v>ROBERLO DO BRASIL LTDA</v>
          </cell>
          <cell r="F3211">
            <v>999999</v>
          </cell>
          <cell r="G3211" t="str">
            <v>GRUPO CONVERSAO</v>
          </cell>
        </row>
        <row r="3212">
          <cell r="A3212">
            <v>21915</v>
          </cell>
          <cell r="B3212" t="str">
            <v>DICROM DP-809 PERLADO FINO BLANCO 1L ROBERLO</v>
          </cell>
          <cell r="C3212" t="str">
            <v>.</v>
          </cell>
          <cell r="E3212" t="str">
            <v>ROBERLO DO BRASIL LTDA</v>
          </cell>
          <cell r="F3212">
            <v>999999</v>
          </cell>
          <cell r="G3212" t="str">
            <v>GRUPO CONVERSAO</v>
          </cell>
        </row>
        <row r="3213">
          <cell r="A3213">
            <v>21916</v>
          </cell>
          <cell r="B3213" t="str">
            <v>DICROM DP-810 PERLADO MEDIO BLANCO 1L ROBERLO</v>
          </cell>
          <cell r="C3213" t="str">
            <v>.</v>
          </cell>
          <cell r="E3213" t="str">
            <v>ROBERLO DO BRASIL LTDA</v>
          </cell>
          <cell r="F3213">
            <v>999999</v>
          </cell>
          <cell r="G3213" t="str">
            <v>GRUPO CONVERSAO</v>
          </cell>
        </row>
        <row r="3214">
          <cell r="A3214">
            <v>21917</v>
          </cell>
          <cell r="B3214" t="str">
            <v>DICROM DP-811 PERLADO NEGRO GRAFITO 1L ROBERLO</v>
          </cell>
          <cell r="C3214" t="str">
            <v>.</v>
          </cell>
          <cell r="E3214" t="str">
            <v>ROBERLO DO BRASIL LTDA</v>
          </cell>
          <cell r="F3214">
            <v>999999</v>
          </cell>
          <cell r="G3214" t="str">
            <v>GRUPO CONVERSAO</v>
          </cell>
        </row>
        <row r="3215">
          <cell r="A3215">
            <v>21918</v>
          </cell>
          <cell r="B3215" t="str">
            <v>DICROM DP-812 PERLADO ORO REAL 1L ROBERLO</v>
          </cell>
          <cell r="C3215" t="str">
            <v>.</v>
          </cell>
          <cell r="E3215" t="str">
            <v>ROBERLO DO BRASIL LTDA</v>
          </cell>
          <cell r="F3215">
            <v>999999</v>
          </cell>
          <cell r="G3215" t="str">
            <v>GRUPO CONVERSAO</v>
          </cell>
        </row>
        <row r="3216">
          <cell r="A3216">
            <v>21919</v>
          </cell>
          <cell r="B3216" t="str">
            <v>DICROM DP-813 PERLADO MEDIO VERDE 1L ROBERLO</v>
          </cell>
          <cell r="C3216" t="str">
            <v>.</v>
          </cell>
          <cell r="E3216" t="str">
            <v>ROBERLO DO BRASIL LTDA</v>
          </cell>
          <cell r="F3216">
            <v>999999</v>
          </cell>
          <cell r="G3216" t="str">
            <v>GRUPO CONVERSAO</v>
          </cell>
        </row>
        <row r="3217">
          <cell r="A3217">
            <v>21920</v>
          </cell>
          <cell r="B3217" t="str">
            <v>DICROM DP-815 PERLADO FINO MARROM ROJI 1L ROBERLO</v>
          </cell>
          <cell r="C3217" t="str">
            <v>.</v>
          </cell>
          <cell r="E3217" t="str">
            <v>ROBERLO DO BRASIL LTDA</v>
          </cell>
          <cell r="F3217">
            <v>999999</v>
          </cell>
          <cell r="G3217" t="str">
            <v>GRUPO CONVERSAO</v>
          </cell>
        </row>
        <row r="3218">
          <cell r="A3218">
            <v>21921</v>
          </cell>
          <cell r="B3218" t="str">
            <v>DICROM DP-816 PERLADO GR MARROM ROJIZO 1L ROBERLO</v>
          </cell>
          <cell r="C3218" t="str">
            <v>.</v>
          </cell>
          <cell r="E3218" t="str">
            <v>ROBERLO DO BRASIL LTDA</v>
          </cell>
          <cell r="F3218">
            <v>999999</v>
          </cell>
          <cell r="G3218" t="str">
            <v>GRUPO CONVERSAO</v>
          </cell>
        </row>
        <row r="3219">
          <cell r="A3219">
            <v>21922</v>
          </cell>
          <cell r="B3219" t="str">
            <v>DICROM DP-817 PERLADO FINO VERDE 1L ROBERLO</v>
          </cell>
          <cell r="C3219" t="str">
            <v>.</v>
          </cell>
          <cell r="E3219" t="str">
            <v>ROBERLO DO BRASIL LTDA</v>
          </cell>
          <cell r="F3219">
            <v>999999</v>
          </cell>
          <cell r="G3219" t="str">
            <v>GRUPO CONVERSAO</v>
          </cell>
        </row>
        <row r="3220">
          <cell r="A3220">
            <v>21923</v>
          </cell>
          <cell r="B3220" t="str">
            <v>DICROM DP-818 PERLADO ROJO VERDOSO 1L ROBERLO</v>
          </cell>
          <cell r="C3220" t="str">
            <v>.</v>
          </cell>
          <cell r="E3220" t="str">
            <v>ROBERLO DO BRASIL LTDA</v>
          </cell>
          <cell r="F3220">
            <v>999999</v>
          </cell>
          <cell r="G3220" t="str">
            <v>GRUPO CONVERSAO</v>
          </cell>
        </row>
        <row r="3221">
          <cell r="A3221">
            <v>21924</v>
          </cell>
          <cell r="B3221" t="str">
            <v>DICROM DP-819 PERLADO VERDE AZULADO 1L ROBERLO</v>
          </cell>
          <cell r="C3221" t="str">
            <v>.</v>
          </cell>
          <cell r="E3221" t="str">
            <v>ROBERLO DO BRASIL LTDA</v>
          </cell>
          <cell r="F3221">
            <v>999999</v>
          </cell>
          <cell r="G3221" t="str">
            <v>GRUPO CONVERSAO</v>
          </cell>
        </row>
        <row r="3222">
          <cell r="A3222">
            <v>21925</v>
          </cell>
          <cell r="B3222" t="str">
            <v>DICROM DP-820 PERLADO ROJO COBRE 1L ROBERLO</v>
          </cell>
          <cell r="C3222" t="str">
            <v>.</v>
          </cell>
          <cell r="E3222" t="str">
            <v>ROBERLO DO BRASIL LTDA</v>
          </cell>
          <cell r="F3222">
            <v>999999</v>
          </cell>
          <cell r="G3222" t="str">
            <v>GRUPO CONVERSAO</v>
          </cell>
        </row>
        <row r="3223">
          <cell r="A3223">
            <v>21926</v>
          </cell>
          <cell r="B3223" t="str">
            <v>DICROM DP-821 PERLADO FINO AZUL ROJ 1L ROBERLO</v>
          </cell>
          <cell r="C3223" t="str">
            <v>.</v>
          </cell>
          <cell r="E3223" t="str">
            <v>ROBERLO DO BRASIL LTDA</v>
          </cell>
          <cell r="F3223">
            <v>999999</v>
          </cell>
          <cell r="G3223" t="str">
            <v>GRUPO CONVERSAO</v>
          </cell>
        </row>
        <row r="3224">
          <cell r="A3224">
            <v>21927</v>
          </cell>
          <cell r="B3224" t="str">
            <v>DICROM DP-823 PERLADO FINO ORO 1L ROBERLO</v>
          </cell>
          <cell r="C3224" t="str">
            <v>.</v>
          </cell>
          <cell r="E3224" t="str">
            <v>ROBERLO DO BRASIL LTDA</v>
          </cell>
          <cell r="F3224">
            <v>999999</v>
          </cell>
          <cell r="G3224" t="str">
            <v>GRUPO CONVERSAO</v>
          </cell>
        </row>
        <row r="3225">
          <cell r="A3225">
            <v>21928</v>
          </cell>
          <cell r="B3225" t="str">
            <v>DICROM DP-824 PERLADO FINO ROJO 1L ROBERLO</v>
          </cell>
          <cell r="C3225" t="str">
            <v>.</v>
          </cell>
          <cell r="E3225" t="str">
            <v>ROBERLO DO BRASIL LTDA</v>
          </cell>
          <cell r="F3225">
            <v>999999</v>
          </cell>
          <cell r="G3225" t="str">
            <v>GRUPO CONVERSAO</v>
          </cell>
        </row>
        <row r="3226">
          <cell r="A3226">
            <v>21929</v>
          </cell>
          <cell r="B3226" t="str">
            <v>DICROM DP-901 PERLADO BRONZE MET 1LT ROBERLO</v>
          </cell>
          <cell r="C3226" t="str">
            <v>.</v>
          </cell>
          <cell r="E3226" t="str">
            <v>ROBERLO DO BRASIL LTDA</v>
          </cell>
          <cell r="F3226">
            <v>999999</v>
          </cell>
          <cell r="G3226" t="str">
            <v>GRUPO CONVERSAO</v>
          </cell>
        </row>
        <row r="3227">
          <cell r="A3227">
            <v>21930</v>
          </cell>
          <cell r="B3227" t="str">
            <v>DICROM DX-910 XIRALIC ORO 0,5L ROBERLO</v>
          </cell>
          <cell r="C3227" t="str">
            <v>.</v>
          </cell>
          <cell r="E3227" t="str">
            <v>ROBERLO DO BRASIL LTDA</v>
          </cell>
          <cell r="F3227">
            <v>999999</v>
          </cell>
          <cell r="G3227" t="str">
            <v>GRUPO CONVERSAO</v>
          </cell>
        </row>
        <row r="3228">
          <cell r="A3228">
            <v>21931</v>
          </cell>
          <cell r="B3228" t="str">
            <v>DICROM DX-911 XIRALIC PRATA 0,5L ROBERLO</v>
          </cell>
          <cell r="C3228" t="str">
            <v>.</v>
          </cell>
          <cell r="E3228" t="str">
            <v>ROBERLO DO BRASIL LTDA</v>
          </cell>
          <cell r="F3228">
            <v>999999</v>
          </cell>
          <cell r="G3228" t="str">
            <v>GRUPO CONVERSAO</v>
          </cell>
        </row>
        <row r="3229">
          <cell r="A3229">
            <v>21932</v>
          </cell>
          <cell r="B3229" t="str">
            <v>DICROM DX-912 XIRALIC ROJO 0,5L ROBERLO</v>
          </cell>
          <cell r="C3229" t="str">
            <v>.</v>
          </cell>
          <cell r="E3229" t="str">
            <v>ROBERLO DO BRASIL LTDA</v>
          </cell>
          <cell r="F3229">
            <v>999999</v>
          </cell>
          <cell r="G3229" t="str">
            <v>GRUPO CONVERSAO</v>
          </cell>
        </row>
        <row r="3230">
          <cell r="A3230">
            <v>21933</v>
          </cell>
          <cell r="B3230" t="str">
            <v>DICROM DX-913 XIRALIC AZUL 0,5L ROBERLO</v>
          </cell>
          <cell r="C3230" t="str">
            <v>.</v>
          </cell>
          <cell r="E3230" t="str">
            <v>ROBERLO DO BRASIL LTDA</v>
          </cell>
          <cell r="F3230">
            <v>999999</v>
          </cell>
          <cell r="G3230" t="str">
            <v>GRUPO CONVERSAO</v>
          </cell>
        </row>
        <row r="3231">
          <cell r="A3231">
            <v>21934</v>
          </cell>
          <cell r="B3231" t="str">
            <v>DICROM DX-914 XIRILC VERDE 0,5L ROBERLO</v>
          </cell>
          <cell r="C3231" t="str">
            <v>.</v>
          </cell>
          <cell r="E3231" t="str">
            <v>ROBERLO DO BRASIL LTDA</v>
          </cell>
          <cell r="F3231">
            <v>999999</v>
          </cell>
          <cell r="G3231" t="str">
            <v>GRUPO CONVERSAO</v>
          </cell>
        </row>
        <row r="3232">
          <cell r="A3232">
            <v>22127</v>
          </cell>
          <cell r="B3232" t="str">
            <v>DIFUSOR CO2 BAND EQ</v>
          </cell>
          <cell r="C3232" t="str">
            <v>.</v>
          </cell>
          <cell r="E3232" t="str">
            <v>BAND EQUIPAMENTOS E MAQUINAS REPUXADORAS LTDA EPP</v>
          </cell>
          <cell r="F3232">
            <v>999999</v>
          </cell>
          <cell r="G3232" t="str">
            <v>GRUPO CONVERSAO</v>
          </cell>
        </row>
        <row r="3233">
          <cell r="A3233">
            <v>23681</v>
          </cell>
          <cell r="B3233" t="str">
            <v>DIFUSOR DE GAAS SU 220</v>
          </cell>
          <cell r="C3233" t="str">
            <v>.</v>
          </cell>
          <cell r="E3233" t="str">
            <v>DISTEC DF COMERCIO DE PRODUTOS AUTOMOTIVO</v>
          </cell>
          <cell r="F3233">
            <v>999999</v>
          </cell>
          <cell r="G3233" t="str">
            <v>GRUPO CONVERSAO</v>
          </cell>
        </row>
        <row r="3234">
          <cell r="A3234">
            <v>84568</v>
          </cell>
          <cell r="B3234" t="str">
            <v>DILUENTE  5027 900ML BRASILUX</v>
          </cell>
          <cell r="C3234" t="str">
            <v>BRASILUX</v>
          </cell>
          <cell r="E3234" t="str">
            <v>BRASILUX TINTAS TECNICAS LTDA</v>
          </cell>
          <cell r="F3234">
            <v>20001</v>
          </cell>
          <cell r="G3234" t="str">
            <v>DILUENTE</v>
          </cell>
        </row>
        <row r="3235">
          <cell r="A3235">
            <v>84824</v>
          </cell>
          <cell r="B3235" t="str">
            <v>DILUENTE 107 PU POLIESTER 18L BRASILUX</v>
          </cell>
          <cell r="C3235" t="str">
            <v>BRASILUX</v>
          </cell>
          <cell r="E3235" t="str">
            <v>BRASILUX TINTAS TECNICAS LTDA</v>
          </cell>
          <cell r="F3235">
            <v>20001</v>
          </cell>
          <cell r="G3235" t="str">
            <v>DILUENTE</v>
          </cell>
        </row>
        <row r="3236">
          <cell r="A3236">
            <v>84823</v>
          </cell>
          <cell r="B3236" t="str">
            <v>DILUENTE 107 PU/POLIESTER 5L BRASILUX</v>
          </cell>
          <cell r="C3236" t="str">
            <v>BRASILUX</v>
          </cell>
          <cell r="E3236" t="str">
            <v>BRASILUX TINTAS TECNICAS LTDA</v>
          </cell>
          <cell r="F3236">
            <v>20001</v>
          </cell>
          <cell r="G3236" t="str">
            <v>DILUENTE</v>
          </cell>
        </row>
        <row r="3237">
          <cell r="A3237">
            <v>84557</v>
          </cell>
          <cell r="B3237" t="str">
            <v>DILUENTE 107 PU/POLIESTER 900ML BRASILUX</v>
          </cell>
          <cell r="C3237" t="str">
            <v>BRASILUX</v>
          </cell>
          <cell r="E3237" t="str">
            <v>BRASILUX TINTAS TECNICAS LTDA</v>
          </cell>
          <cell r="F3237">
            <v>20001</v>
          </cell>
          <cell r="G3237" t="str">
            <v>DILUENTE</v>
          </cell>
        </row>
        <row r="3238">
          <cell r="A3238">
            <v>24310</v>
          </cell>
          <cell r="B3238" t="str">
            <v>DILUENTE 654 PU 0,900ML THINSOL</v>
          </cell>
          <cell r="C3238" t="str">
            <v>THINSOL</v>
          </cell>
          <cell r="E3238" t="str">
            <v>THINSOL QUIMICA INDUSTRIA E COM. LTDA</v>
          </cell>
          <cell r="F3238">
            <v>20001</v>
          </cell>
          <cell r="G3238" t="str">
            <v>DILUENTE</v>
          </cell>
        </row>
        <row r="3239">
          <cell r="A3239">
            <v>24287</v>
          </cell>
          <cell r="B3239" t="str">
            <v>DILUENTE 654 PU GALAO 5L THINSOL</v>
          </cell>
          <cell r="C3239" t="str">
            <v>THINSOL</v>
          </cell>
          <cell r="E3239" t="str">
            <v>THINSOL QUIMICA INDUSTRIA E COM. LTDA</v>
          </cell>
          <cell r="F3239">
            <v>20001</v>
          </cell>
          <cell r="G3239" t="str">
            <v>DILUENTE</v>
          </cell>
        </row>
        <row r="3240">
          <cell r="A3240">
            <v>24321</v>
          </cell>
          <cell r="B3240" t="str">
            <v>DILUENTE 654 PU LATA 18L THINSOL</v>
          </cell>
          <cell r="C3240" t="str">
            <v>THINSOL</v>
          </cell>
          <cell r="E3240" t="str">
            <v>THINSOL QUIMICA INDUSTRIA E COM. LTDA</v>
          </cell>
          <cell r="F3240">
            <v>20001</v>
          </cell>
          <cell r="G3240" t="str">
            <v>DILUENTE</v>
          </cell>
        </row>
        <row r="3241">
          <cell r="A3241">
            <v>84412</v>
          </cell>
          <cell r="B3241" t="str">
            <v>DILUENTE ACABAMENTO 5027 18L BRASILUX</v>
          </cell>
          <cell r="C3241" t="str">
            <v>BRASILUX</v>
          </cell>
          <cell r="E3241" t="str">
            <v>BRASILUX TINTAS TECNICAS LTDA</v>
          </cell>
          <cell r="F3241">
            <v>20001</v>
          </cell>
          <cell r="G3241" t="str">
            <v>DILUENTE</v>
          </cell>
        </row>
        <row r="3242">
          <cell r="A3242">
            <v>85075</v>
          </cell>
          <cell r="B3242" t="str">
            <v>DILUENTE ACABAMENTO 5027 5L BRASILUX</v>
          </cell>
          <cell r="C3242" t="str">
            <v>BRASILUX</v>
          </cell>
          <cell r="E3242" t="str">
            <v>BRASILUX TINTAS TECNICAS LTDA</v>
          </cell>
          <cell r="F3242">
            <v>20001</v>
          </cell>
          <cell r="G3242" t="str">
            <v>DILUENTE</v>
          </cell>
        </row>
        <row r="3243">
          <cell r="A3243">
            <v>23034</v>
          </cell>
          <cell r="B3243" t="str">
            <v>DILUENTE ESPECIAL 5L</v>
          </cell>
          <cell r="C3243" t="str">
            <v>WANDA</v>
          </cell>
          <cell r="E3243" t="str">
            <v>AKZO NOBEL LTDA AUTO</v>
          </cell>
          <cell r="F3243">
            <v>1011</v>
          </cell>
          <cell r="G3243" t="str">
            <v>...........</v>
          </cell>
        </row>
        <row r="3244">
          <cell r="A3244">
            <v>22652</v>
          </cell>
          <cell r="B3244" t="str">
            <v>DILUENTE ESPECIAL TECHFLEET 18L</v>
          </cell>
          <cell r="C3244" t="str">
            <v>TECH FLEET</v>
          </cell>
          <cell r="E3244" t="str">
            <v>AKZO NOBEL LTDA AUTO</v>
          </cell>
          <cell r="F3244">
            <v>1011</v>
          </cell>
          <cell r="G3244" t="str">
            <v>...........</v>
          </cell>
        </row>
        <row r="3245">
          <cell r="A3245">
            <v>85004</v>
          </cell>
          <cell r="B3245" t="str">
            <v>DILUENTE P/ EPOXI 18L BRASILUX</v>
          </cell>
          <cell r="C3245" t="str">
            <v>BRASILUX</v>
          </cell>
          <cell r="E3245" t="str">
            <v>BRASILUX TINTAS TECNICAS LTDA</v>
          </cell>
          <cell r="F3245">
            <v>40002</v>
          </cell>
          <cell r="G3245" t="str">
            <v>EPOXI</v>
          </cell>
        </row>
        <row r="3246">
          <cell r="A3246">
            <v>84025</v>
          </cell>
          <cell r="B3246" t="str">
            <v>DILUENTE P/ EPOXI 5L BRASILUX</v>
          </cell>
          <cell r="C3246" t="str">
            <v>BRASILUX</v>
          </cell>
          <cell r="E3246" t="str">
            <v>BRASILUX TINTAS TECNICAS LTDA</v>
          </cell>
          <cell r="F3246">
            <v>40002</v>
          </cell>
          <cell r="G3246" t="str">
            <v>EPOXI</v>
          </cell>
        </row>
        <row r="3247">
          <cell r="A3247">
            <v>84024</v>
          </cell>
          <cell r="B3247" t="str">
            <v>DILUENTE P/ EPOXI 900ML BRASILUX</v>
          </cell>
          <cell r="C3247" t="str">
            <v>BRASILUX</v>
          </cell>
          <cell r="E3247" t="str">
            <v>BRASILUX TINTAS TECNICAS LTDA</v>
          </cell>
          <cell r="F3247">
            <v>40002</v>
          </cell>
          <cell r="G3247" t="str">
            <v>EPOXI</v>
          </cell>
        </row>
        <row r="3248">
          <cell r="A3248">
            <v>20435</v>
          </cell>
          <cell r="B3248" t="str">
            <v>DILUENTE PARA PU 500ML MAX RUBBER</v>
          </cell>
          <cell r="C3248" t="str">
            <v>MAXI RUBBER</v>
          </cell>
          <cell r="E3248" t="str">
            <v>MAXI RUBBER INDUSTRIAS QUIMICAS LTDA</v>
          </cell>
          <cell r="F3248">
            <v>20001</v>
          </cell>
          <cell r="G3248" t="str">
            <v>DILUENTE</v>
          </cell>
        </row>
        <row r="3249">
          <cell r="A3249">
            <v>20213</v>
          </cell>
          <cell r="B3249" t="str">
            <v>DILUENTE PARA PU 900ML MAX RUBBER</v>
          </cell>
          <cell r="C3249" t="str">
            <v>MAXI RUBBER</v>
          </cell>
          <cell r="E3249" t="str">
            <v>MAXI RUBBER INDUSTRIAS QUIMICAS LTDA</v>
          </cell>
          <cell r="F3249">
            <v>20001</v>
          </cell>
          <cell r="G3249" t="str">
            <v>DILUENTE</v>
          </cell>
        </row>
        <row r="3250">
          <cell r="A3250">
            <v>21225</v>
          </cell>
          <cell r="B3250" t="str">
            <v>DILUENTE PARA PU 900ML ROBERLO</v>
          </cell>
          <cell r="C3250" t="str">
            <v>.</v>
          </cell>
          <cell r="E3250" t="str">
            <v>ROBERLO DO BRASIL LTDA</v>
          </cell>
          <cell r="F3250">
            <v>999999</v>
          </cell>
          <cell r="G3250" t="str">
            <v>GRUPO CONVERSAO</v>
          </cell>
        </row>
        <row r="3251">
          <cell r="A3251">
            <v>21628</v>
          </cell>
          <cell r="B3251" t="str">
            <v>DILUENTE PU 50 5LT ROBERLO</v>
          </cell>
          <cell r="C3251" t="str">
            <v>.</v>
          </cell>
          <cell r="E3251" t="str">
            <v>ROBERLO DO BRASIL LTDA</v>
          </cell>
          <cell r="F3251">
            <v>999999</v>
          </cell>
          <cell r="G3251" t="str">
            <v>GRUPO CONVERSAO</v>
          </cell>
        </row>
        <row r="3252">
          <cell r="A3252">
            <v>21936</v>
          </cell>
          <cell r="B3252" t="str">
            <v>DILUENTE S-411 - 5L ROBERLO</v>
          </cell>
          <cell r="C3252" t="str">
            <v>.</v>
          </cell>
          <cell r="E3252" t="str">
            <v>ROBERLO DO BRASIL LTDA</v>
          </cell>
          <cell r="F3252">
            <v>999999</v>
          </cell>
          <cell r="G3252" t="str">
            <v>GRUPO CONVERSAO</v>
          </cell>
        </row>
        <row r="3253">
          <cell r="A3253">
            <v>21935</v>
          </cell>
          <cell r="B3253" t="str">
            <v>DILUENTE S-412 - 5L ROBERLO</v>
          </cell>
          <cell r="C3253" t="str">
            <v>.</v>
          </cell>
          <cell r="E3253" t="str">
            <v>ROBERLO DO BRASIL LTDA</v>
          </cell>
          <cell r="F3253">
            <v>999999</v>
          </cell>
          <cell r="G3253" t="str">
            <v>GRUPO CONVERSAO</v>
          </cell>
        </row>
        <row r="3254">
          <cell r="A3254">
            <v>85266</v>
          </cell>
          <cell r="B3254" t="str">
            <v>DIRETO NA FERRUGEM AMARELO OURO 3,6LT BRASILUX</v>
          </cell>
          <cell r="C3254" t="str">
            <v>BRASILUX</v>
          </cell>
          <cell r="E3254" t="str">
            <v>BRASILUX TINTAS TECNICAS LTDA</v>
          </cell>
          <cell r="F3254">
            <v>40001</v>
          </cell>
          <cell r="G3254" t="str">
            <v>ESMALTES</v>
          </cell>
        </row>
        <row r="3255">
          <cell r="A3255">
            <v>85267</v>
          </cell>
          <cell r="B3255" t="str">
            <v>DIRETO NA FERRUGEM AMARELO OURO 900ML BRASILUX</v>
          </cell>
          <cell r="C3255" t="str">
            <v>BRASILUX</v>
          </cell>
          <cell r="E3255" t="str">
            <v>BRASILUX TINTAS TECNICAS LTDA</v>
          </cell>
          <cell r="F3255">
            <v>40001</v>
          </cell>
          <cell r="G3255" t="str">
            <v>ESMALTES</v>
          </cell>
        </row>
        <row r="3256">
          <cell r="A3256">
            <v>87037</v>
          </cell>
          <cell r="B3256" t="str">
            <v>DIRETO NA FERRUGEM AZUL DEL REY 3,6LT BRASILUX</v>
          </cell>
          <cell r="C3256" t="str">
            <v>BRASILUX</v>
          </cell>
          <cell r="E3256" t="str">
            <v>BRASILUX TINTAS TECNICAS LTDA</v>
          </cell>
          <cell r="F3256">
            <v>40001</v>
          </cell>
          <cell r="G3256" t="str">
            <v>ESMALTES</v>
          </cell>
        </row>
        <row r="3257">
          <cell r="A3257">
            <v>84174</v>
          </cell>
          <cell r="B3257" t="str">
            <v>DIRETO NA FERRUGEM BRANCO BRILHANTE 3,6LT BRASILUX</v>
          </cell>
          <cell r="C3257" t="str">
            <v>BRASILUX</v>
          </cell>
          <cell r="E3257" t="str">
            <v>BRASILUX TINTAS TECNICAS LTDA</v>
          </cell>
          <cell r="F3257">
            <v>40001</v>
          </cell>
          <cell r="G3257" t="str">
            <v>ESMALTES</v>
          </cell>
        </row>
        <row r="3258">
          <cell r="A3258">
            <v>84177</v>
          </cell>
          <cell r="B3258" t="str">
            <v>DIRETO NA FERRUGEM BRANCO BRILHANTE 900ML BRASILUX</v>
          </cell>
          <cell r="C3258" t="str">
            <v>BRASILUX</v>
          </cell>
          <cell r="E3258" t="str">
            <v>BRASILUX TINTAS TECNICAS LTDA</v>
          </cell>
          <cell r="F3258">
            <v>40001</v>
          </cell>
          <cell r="G3258" t="str">
            <v>ESMALTES</v>
          </cell>
        </row>
        <row r="3259">
          <cell r="A3259">
            <v>85736</v>
          </cell>
          <cell r="B3259" t="str">
            <v>DIRETO NA FERRUGEM CINZA ESCURO 3,6LT BRASILUX</v>
          </cell>
          <cell r="C3259" t="str">
            <v>BRASILUX</v>
          </cell>
          <cell r="E3259" t="str">
            <v>BRASILUX TINTAS TECNICAS LTDA</v>
          </cell>
          <cell r="F3259">
            <v>40001</v>
          </cell>
          <cell r="G3259" t="str">
            <v>ESMALTES</v>
          </cell>
        </row>
        <row r="3260">
          <cell r="A3260">
            <v>85268</v>
          </cell>
          <cell r="B3260" t="str">
            <v>DIRETO NA FERRUGEM CINZA MEDIO 3,6LT BRASILUX</v>
          </cell>
          <cell r="C3260" t="str">
            <v>BRASILUX</v>
          </cell>
          <cell r="E3260" t="str">
            <v>BRASILUX TINTAS TECNICAS LTDA</v>
          </cell>
          <cell r="F3260">
            <v>40001</v>
          </cell>
          <cell r="G3260" t="str">
            <v>ESMALTES</v>
          </cell>
        </row>
        <row r="3261">
          <cell r="A3261">
            <v>85269</v>
          </cell>
          <cell r="B3261" t="str">
            <v>DIRETO NA FERRUGEM CINZA MEDIO 900ML BRASILUX</v>
          </cell>
          <cell r="C3261" t="str">
            <v>BRASILUX</v>
          </cell>
          <cell r="E3261" t="str">
            <v>BRASILUX TINTAS TECNICAS LTDA</v>
          </cell>
          <cell r="F3261">
            <v>40001</v>
          </cell>
          <cell r="G3261" t="str">
            <v>ESMALTES</v>
          </cell>
        </row>
        <row r="3262">
          <cell r="A3262">
            <v>84176</v>
          </cell>
          <cell r="B3262" t="str">
            <v>DIRETO NA FERRUGEM CINZA PLATINA 3,6LT BRASILUX</v>
          </cell>
          <cell r="C3262" t="str">
            <v>BRASILUX</v>
          </cell>
          <cell r="E3262" t="str">
            <v>BRASILUX TINTAS TECNICAS LTDA</v>
          </cell>
          <cell r="F3262">
            <v>40001</v>
          </cell>
          <cell r="G3262" t="str">
            <v>ESMALTES</v>
          </cell>
        </row>
        <row r="3263">
          <cell r="A3263">
            <v>84179</v>
          </cell>
          <cell r="B3263" t="str">
            <v>DIRETO NA FERRUGEM CINZA PLATINA 900ML BRASILUX</v>
          </cell>
          <cell r="C3263" t="str">
            <v>BRASILUX</v>
          </cell>
          <cell r="E3263" t="str">
            <v>BRASILUX TINTAS TECNICAS LTDA</v>
          </cell>
          <cell r="F3263">
            <v>40001</v>
          </cell>
          <cell r="G3263" t="str">
            <v>ESMALTES</v>
          </cell>
        </row>
        <row r="3264">
          <cell r="A3264">
            <v>85307</v>
          </cell>
          <cell r="B3264" t="str">
            <v>DIRETO NA FERRUGEM LARANJA 3,6LT BRASILUX</v>
          </cell>
          <cell r="C3264" t="str">
            <v>BRASILUX</v>
          </cell>
          <cell r="E3264" t="str">
            <v>BRASILUX TINTAS TECNICAS LTDA</v>
          </cell>
          <cell r="F3264">
            <v>40001</v>
          </cell>
          <cell r="G3264" t="str">
            <v>ESMALTES</v>
          </cell>
        </row>
        <row r="3265">
          <cell r="A3265">
            <v>84072</v>
          </cell>
          <cell r="B3265" t="str">
            <v>DIRETO NA FERRUGEM MARROM BRONZE 3,6LT BRASILUX</v>
          </cell>
          <cell r="C3265" t="str">
            <v>BRASILUX</v>
          </cell>
          <cell r="E3265" t="str">
            <v>BRASILUX TINTAS TECNICAS LTDA</v>
          </cell>
          <cell r="F3265">
            <v>40001</v>
          </cell>
          <cell r="G3265" t="str">
            <v>ESMALTES</v>
          </cell>
        </row>
        <row r="3266">
          <cell r="A3266">
            <v>84073</v>
          </cell>
          <cell r="B3266" t="str">
            <v>DIRETO NA FERRUGEM MARROM BRONZE 900ML BRASILUX</v>
          </cell>
          <cell r="C3266" t="str">
            <v>BRASILUX</v>
          </cell>
          <cell r="E3266" t="str">
            <v>BRASILUX TINTAS TECNICAS LTDA</v>
          </cell>
          <cell r="F3266">
            <v>40001</v>
          </cell>
          <cell r="G3266" t="str">
            <v>ESMALTES</v>
          </cell>
        </row>
        <row r="3267">
          <cell r="A3267">
            <v>84074</v>
          </cell>
          <cell r="B3267" t="str">
            <v>DIRETO NA FERRUGEM OURO 3,6LT BRASILUX</v>
          </cell>
          <cell r="C3267" t="str">
            <v>BRASILUX</v>
          </cell>
          <cell r="E3267" t="str">
            <v>BRASILUX TINTAS TECNICAS LTDA</v>
          </cell>
          <cell r="F3267">
            <v>40001</v>
          </cell>
          <cell r="G3267" t="str">
            <v>ESMALTES</v>
          </cell>
        </row>
        <row r="3268">
          <cell r="A3268">
            <v>84070</v>
          </cell>
          <cell r="B3268" t="str">
            <v>DIRETO NA FERRUGEM OURO ANTIGO 3,6LT BRASILUX</v>
          </cell>
          <cell r="C3268" t="str">
            <v>BRASILUX</v>
          </cell>
          <cell r="E3268" t="str">
            <v>BRASILUX TINTAS TECNICAS LTDA</v>
          </cell>
          <cell r="F3268">
            <v>40001</v>
          </cell>
          <cell r="G3268" t="str">
            <v>ESMALTES</v>
          </cell>
        </row>
        <row r="3269">
          <cell r="A3269">
            <v>84071</v>
          </cell>
          <cell r="B3269" t="str">
            <v>DIRETO NA FERRUGEM OURO ANTIGO 900ML BRASILUX</v>
          </cell>
          <cell r="C3269" t="str">
            <v>BRASILUX</v>
          </cell>
          <cell r="E3269" t="str">
            <v>BRASILUX TINTAS TECNICAS LTDA</v>
          </cell>
          <cell r="F3269">
            <v>40001</v>
          </cell>
          <cell r="G3269" t="str">
            <v>ESMALTES</v>
          </cell>
        </row>
        <row r="3270">
          <cell r="A3270">
            <v>84175</v>
          </cell>
          <cell r="B3270" t="str">
            <v>DIRETO NA FERRUGEM PRETO 3,6LT BRASILUX</v>
          </cell>
          <cell r="C3270" t="str">
            <v>BRASILUX</v>
          </cell>
          <cell r="E3270" t="str">
            <v>BRASILUX TINTAS TECNICAS LTDA</v>
          </cell>
          <cell r="F3270">
            <v>40001</v>
          </cell>
          <cell r="G3270" t="str">
            <v>ESMALTES</v>
          </cell>
        </row>
        <row r="3271">
          <cell r="A3271">
            <v>84178</v>
          </cell>
          <cell r="B3271" t="str">
            <v>DIRETO NA FERRUGEM PRETO 900ML BRASILUX</v>
          </cell>
          <cell r="C3271" t="str">
            <v>BRASILUX</v>
          </cell>
          <cell r="E3271" t="str">
            <v>BRASILUX TINTAS TECNICAS LTDA</v>
          </cell>
          <cell r="F3271">
            <v>40001</v>
          </cell>
          <cell r="G3271" t="str">
            <v>ESMALTES</v>
          </cell>
        </row>
        <row r="3272">
          <cell r="A3272">
            <v>87087</v>
          </cell>
          <cell r="B3272" t="str">
            <v>DIRETO NA FERRUGEM VERDE FOLHA 3,6LT BRASILUX</v>
          </cell>
          <cell r="C3272" t="str">
            <v>BRASILUX</v>
          </cell>
          <cell r="E3272" t="str">
            <v>BRASILUX TINTAS TECNICAS LTDA</v>
          </cell>
          <cell r="F3272">
            <v>40001</v>
          </cell>
          <cell r="G3272" t="str">
            <v>ESMALTES</v>
          </cell>
        </row>
        <row r="3273">
          <cell r="A3273">
            <v>21221</v>
          </cell>
          <cell r="B3273" t="str">
            <v>DIRT TRAP RL 71CMX91M PN 36862 3M</v>
          </cell>
          <cell r="C3273" t="str">
            <v>.</v>
          </cell>
          <cell r="E3273" t="str">
            <v>3M DO BRASIL LTDA</v>
          </cell>
          <cell r="F3273">
            <v>999999</v>
          </cell>
          <cell r="G3273" t="str">
            <v>GRUPO CONVERSAO</v>
          </cell>
        </row>
        <row r="3274">
          <cell r="A3274">
            <v>84456</v>
          </cell>
          <cell r="B3274" t="str">
            <v>DISCO A296 P040 NORTON</v>
          </cell>
          <cell r="C3274" t="str">
            <v>NORTON</v>
          </cell>
          <cell r="E3274" t="str">
            <v>SAINT- GOBAIN DO BRASIL PROD. IND. E CONSTR. LTDA</v>
          </cell>
          <cell r="F3274">
            <v>20007</v>
          </cell>
          <cell r="G3274" t="str">
            <v xml:space="preserve">DISCOS / LIXAS / ABRASIVOS </v>
          </cell>
        </row>
        <row r="3275">
          <cell r="A3275">
            <v>21165</v>
          </cell>
          <cell r="B3275" t="str">
            <v>DISCO ABRASIVO FIBRA 983C N. 36 76,2MM 3M</v>
          </cell>
          <cell r="C3275" t="str">
            <v>.</v>
          </cell>
          <cell r="E3275" t="str">
            <v>3M DO BRASIL LTDA</v>
          </cell>
          <cell r="F3275">
            <v>999999</v>
          </cell>
          <cell r="G3275" t="str">
            <v>GRUPO CONVERSAO</v>
          </cell>
        </row>
        <row r="3276">
          <cell r="A3276">
            <v>85484</v>
          </cell>
          <cell r="B3276" t="str">
            <v>DISCO ABRASIVO TELADO 225MM 080 AT14/80 ATLAS</v>
          </cell>
          <cell r="C3276" t="str">
            <v>ATLAS</v>
          </cell>
          <cell r="E3276" t="str">
            <v>PINCEIS ATLAS S.A.</v>
          </cell>
          <cell r="F3276">
            <v>20040</v>
          </cell>
          <cell r="G3276" t="str">
            <v xml:space="preserve">OUTROS DISCOS </v>
          </cell>
        </row>
        <row r="3277">
          <cell r="A3277">
            <v>85485</v>
          </cell>
          <cell r="B3277" t="str">
            <v>DISCO ABRASIVO TELADO 225MM 120 AT14/120 ATLAS</v>
          </cell>
          <cell r="C3277" t="str">
            <v>ATLAS</v>
          </cell>
          <cell r="E3277" t="str">
            <v>PINCEIS ATLAS S.A.</v>
          </cell>
          <cell r="F3277">
            <v>20040</v>
          </cell>
          <cell r="G3277" t="str">
            <v xml:space="preserve">OUTROS DISCOS </v>
          </cell>
        </row>
        <row r="3278">
          <cell r="A3278">
            <v>85486</v>
          </cell>
          <cell r="B3278" t="str">
            <v>DISCO ABRASIVO TELADO 225MM 150 AT14/150 ATLAS</v>
          </cell>
          <cell r="C3278" t="str">
            <v>ATLAS</v>
          </cell>
          <cell r="E3278" t="str">
            <v>PINCEIS ATLAS S.A.</v>
          </cell>
          <cell r="F3278">
            <v>20040</v>
          </cell>
          <cell r="G3278" t="str">
            <v xml:space="preserve">OUTROS DISCOS </v>
          </cell>
        </row>
        <row r="3279">
          <cell r="A3279">
            <v>85487</v>
          </cell>
          <cell r="B3279" t="str">
            <v>DISCO ABRASIVO TELADO 225MM 180 AT14/180 ATLAS</v>
          </cell>
          <cell r="C3279" t="str">
            <v>ATLAS</v>
          </cell>
          <cell r="E3279" t="str">
            <v>PINCEIS ATLAS S.A.</v>
          </cell>
          <cell r="F3279">
            <v>20040</v>
          </cell>
          <cell r="G3279" t="str">
            <v xml:space="preserve">OUTROS DISCOS </v>
          </cell>
        </row>
        <row r="3280">
          <cell r="A3280">
            <v>85488</v>
          </cell>
          <cell r="B3280" t="str">
            <v>DISCO ABRASIVO TELADO 225MM 220 AT14/220 ATLAS</v>
          </cell>
          <cell r="C3280" t="str">
            <v>ATLAS</v>
          </cell>
          <cell r="E3280" t="str">
            <v>PINCEIS ATLAS S.A.</v>
          </cell>
          <cell r="F3280">
            <v>20040</v>
          </cell>
          <cell r="G3280" t="str">
            <v xml:space="preserve">OUTROS DISCOS </v>
          </cell>
        </row>
        <row r="3281">
          <cell r="A3281">
            <v>21180</v>
          </cell>
          <cell r="B3281" t="str">
            <v>DISCO ABRASIVO VELCRO GOVA BLUE N. P150 ROBERLO</v>
          </cell>
          <cell r="C3281" t="str">
            <v>.</v>
          </cell>
          <cell r="E3281" t="str">
            <v>ROBERLO DO BRASIL LTDA</v>
          </cell>
          <cell r="F3281">
            <v>999999</v>
          </cell>
          <cell r="G3281" t="str">
            <v>GRUPO CONVERSAO</v>
          </cell>
        </row>
        <row r="3282">
          <cell r="A3282">
            <v>21181</v>
          </cell>
          <cell r="B3282" t="str">
            <v>DISCO ABRASIVO VELCRO GOVA BLUE N. P180 ROBERLO</v>
          </cell>
          <cell r="C3282" t="str">
            <v>.</v>
          </cell>
          <cell r="E3282" t="str">
            <v>ROBERLO DO BRASIL LTDA</v>
          </cell>
          <cell r="F3282">
            <v>999999</v>
          </cell>
          <cell r="G3282" t="str">
            <v>GRUPO CONVERSAO</v>
          </cell>
        </row>
        <row r="3283">
          <cell r="A3283">
            <v>21182</v>
          </cell>
          <cell r="B3283" t="str">
            <v>DISCO ABRASIVO VELCRO GOVA BLUE N. P220 ROBERLO</v>
          </cell>
          <cell r="C3283" t="str">
            <v>.</v>
          </cell>
          <cell r="E3283" t="str">
            <v>ROBERLO DO BRASIL LTDA</v>
          </cell>
          <cell r="F3283">
            <v>999999</v>
          </cell>
          <cell r="G3283" t="str">
            <v>GRUPO CONVERSAO</v>
          </cell>
        </row>
        <row r="3284">
          <cell r="A3284">
            <v>21183</v>
          </cell>
          <cell r="B3284" t="str">
            <v>DISCO ABRASIVO VELCRO GOVA BLUE N. P320 ROBERLO</v>
          </cell>
          <cell r="C3284" t="str">
            <v>.</v>
          </cell>
          <cell r="E3284" t="str">
            <v>ROBERLO DO BRASIL LTDA</v>
          </cell>
          <cell r="F3284">
            <v>999999</v>
          </cell>
          <cell r="G3284" t="str">
            <v>GRUPO CONVERSAO</v>
          </cell>
        </row>
        <row r="3285">
          <cell r="A3285">
            <v>21255</v>
          </cell>
          <cell r="B3285" t="str">
            <v>DISCO ABRASIVO VELCRO GOVA BLUE N. P400 ROBERLO</v>
          </cell>
          <cell r="C3285" t="str">
            <v>.</v>
          </cell>
          <cell r="E3285" t="str">
            <v>ROBERLO DO BRASIL LTDA</v>
          </cell>
          <cell r="F3285">
            <v>999999</v>
          </cell>
          <cell r="G3285" t="str">
            <v>GRUPO CONVERSAO</v>
          </cell>
        </row>
        <row r="3286">
          <cell r="A3286">
            <v>21256</v>
          </cell>
          <cell r="B3286" t="str">
            <v>DISCO ABRASIVO VELCRO GOVA BLUE N. P600 ROBERLO</v>
          </cell>
          <cell r="C3286" t="str">
            <v>.</v>
          </cell>
          <cell r="E3286" t="str">
            <v>ROBERLO DO BRASIL LTDA</v>
          </cell>
          <cell r="F3286">
            <v>20040</v>
          </cell>
          <cell r="G3286" t="str">
            <v xml:space="preserve">OUTROS DISCOS </v>
          </cell>
        </row>
        <row r="3287">
          <cell r="A3287">
            <v>21179</v>
          </cell>
          <cell r="B3287" t="str">
            <v>DISCO ABRASIVO VELCRO GOVA BLUE N. P80 ROBERLO</v>
          </cell>
          <cell r="C3287" t="str">
            <v>.</v>
          </cell>
          <cell r="E3287" t="str">
            <v>ROBERLO DO BRASIL LTDA</v>
          </cell>
          <cell r="F3287">
            <v>999999</v>
          </cell>
          <cell r="G3287" t="str">
            <v>GRUPO CONVERSAO</v>
          </cell>
        </row>
        <row r="3288">
          <cell r="A3288">
            <v>10212</v>
          </cell>
          <cell r="B3288" t="str">
            <v>DISCO AVOS F828 N. 080 NORTON</v>
          </cell>
          <cell r="C3288" t="str">
            <v>NORTON</v>
          </cell>
          <cell r="E3288" t="str">
            <v>SAINT- GOBAIN DO BRASIL PROD. IND. E CONSTR. LTDA</v>
          </cell>
          <cell r="F3288">
            <v>20040</v>
          </cell>
          <cell r="G3288" t="str">
            <v xml:space="preserve">OUTROS DISCOS </v>
          </cell>
        </row>
        <row r="3289">
          <cell r="A3289">
            <v>10209</v>
          </cell>
          <cell r="B3289" t="str">
            <v>DISCO AVOS F828 Nº 024 NORTON</v>
          </cell>
          <cell r="C3289" t="str">
            <v>NORTON</v>
          </cell>
          <cell r="E3289" t="str">
            <v>SAINT- GOBAIN DO BRASIL PROD. IND. E CONSTR. LTDA</v>
          </cell>
          <cell r="F3289">
            <v>20040</v>
          </cell>
          <cell r="G3289" t="str">
            <v xml:space="preserve">OUTROS DISCOS </v>
          </cell>
        </row>
        <row r="3290">
          <cell r="A3290">
            <v>10210</v>
          </cell>
          <cell r="B3290" t="str">
            <v>DISCO AVOS F828 Nº 036 NORTON</v>
          </cell>
          <cell r="C3290" t="str">
            <v>NORTON</v>
          </cell>
          <cell r="E3290" t="str">
            <v>SAINT- GOBAIN DO BRASIL PROD. IND. E CONSTR. LTDA</v>
          </cell>
          <cell r="F3290">
            <v>20040</v>
          </cell>
          <cell r="G3290" t="str">
            <v xml:space="preserve">OUTROS DISCOS </v>
          </cell>
        </row>
        <row r="3291">
          <cell r="A3291">
            <v>10211</v>
          </cell>
          <cell r="B3291" t="str">
            <v>DISCO AVOS F828 Nº 050 NORTON</v>
          </cell>
          <cell r="C3291" t="str">
            <v>NORTON</v>
          </cell>
          <cell r="E3291" t="str">
            <v>SAINT- GOBAIN DO BRASIL PROD. IND. E CONSTR. LTDA</v>
          </cell>
          <cell r="F3291">
            <v>20040</v>
          </cell>
          <cell r="G3291" t="str">
            <v xml:space="preserve">OUTROS DISCOS </v>
          </cell>
        </row>
        <row r="3292">
          <cell r="A3292">
            <v>20081</v>
          </cell>
          <cell r="B3292" t="str">
            <v>DISCO AVOS F828 Nº 060 NORTON</v>
          </cell>
          <cell r="C3292" t="str">
            <v>NORTON</v>
          </cell>
          <cell r="E3292" t="str">
            <v>SAINT- GOBAIN DO BRASIL PROD. IND. E CONSTR. LTDA</v>
          </cell>
          <cell r="F3292">
            <v>20040</v>
          </cell>
          <cell r="G3292" t="str">
            <v xml:space="preserve">OUTROS DISCOS </v>
          </cell>
        </row>
        <row r="3293">
          <cell r="A3293">
            <v>20179</v>
          </cell>
          <cell r="B3293" t="str">
            <v>DISCO AVOS F828 Nº 100 NORTON</v>
          </cell>
          <cell r="C3293" t="str">
            <v>NORTON</v>
          </cell>
          <cell r="E3293" t="str">
            <v>SAINT- GOBAIN DO BRASIL PROD. IND. E CONSTR. LTDA</v>
          </cell>
          <cell r="F3293">
            <v>20040</v>
          </cell>
          <cell r="G3293" t="str">
            <v xml:space="preserve">OUTROS DISCOS </v>
          </cell>
        </row>
        <row r="3294">
          <cell r="A3294">
            <v>20180</v>
          </cell>
          <cell r="B3294" t="str">
            <v>DISCO AVOS F828 Nº 120 NORTON</v>
          </cell>
          <cell r="C3294" t="str">
            <v>NORTON</v>
          </cell>
          <cell r="E3294" t="str">
            <v>SAINT- GOBAIN DO BRASIL PROD. IND. E CONSTR. LTDA</v>
          </cell>
          <cell r="F3294">
            <v>20040</v>
          </cell>
          <cell r="G3294" t="str">
            <v xml:space="preserve">OUTROS DISCOS </v>
          </cell>
        </row>
        <row r="3295">
          <cell r="A3295">
            <v>10162</v>
          </cell>
          <cell r="B3295" t="str">
            <v>DISCO AVOS F900 P 036 115X22.23MM NORTON</v>
          </cell>
          <cell r="C3295" t="str">
            <v>NORTON</v>
          </cell>
          <cell r="E3295" t="str">
            <v>SAINT- GOBAIN DO BRASIL PROD. IND. E CONSTR. LTDA</v>
          </cell>
          <cell r="F3295">
            <v>20040</v>
          </cell>
          <cell r="G3295" t="str">
            <v xml:space="preserve">OUTROS DISCOS </v>
          </cell>
        </row>
        <row r="3296">
          <cell r="A3296">
            <v>10163</v>
          </cell>
          <cell r="B3296" t="str">
            <v>DISCO AVOS F900 P 050 115X22.23MM NORTON</v>
          </cell>
          <cell r="C3296" t="str">
            <v>NORTON</v>
          </cell>
          <cell r="E3296" t="str">
            <v>SAINT- GOBAIN DO BRASIL PROD. IND. E CONSTR. LTDA</v>
          </cell>
          <cell r="F3296">
            <v>20040</v>
          </cell>
          <cell r="G3296" t="str">
            <v xml:space="preserve">OUTROS DISCOS </v>
          </cell>
        </row>
        <row r="3297">
          <cell r="A3297">
            <v>21279</v>
          </cell>
          <cell r="B3297" t="str">
            <v>DISCO AVOS F944 Nº 036 115X22 NORTON</v>
          </cell>
          <cell r="C3297" t="str">
            <v>NORTON</v>
          </cell>
          <cell r="E3297" t="str">
            <v>SAINT- GOBAIN DO BRASIL PROD. IND. E CONSTR. LTDA</v>
          </cell>
          <cell r="F3297">
            <v>20040</v>
          </cell>
          <cell r="G3297" t="str">
            <v xml:space="preserve">OUTROS DISCOS </v>
          </cell>
        </row>
        <row r="3298">
          <cell r="A3298">
            <v>21280</v>
          </cell>
          <cell r="B3298" t="str">
            <v>DISCO AVOS F944 Nº 050 115X22 NORTON</v>
          </cell>
          <cell r="C3298" t="str">
            <v>NORTON</v>
          </cell>
          <cell r="E3298" t="str">
            <v>SAINT- GOBAIN DO BRASIL PROD. IND. E CONSTR. LTDA</v>
          </cell>
          <cell r="F3298">
            <v>20040</v>
          </cell>
          <cell r="G3298" t="str">
            <v xml:space="preserve">OUTROS DISCOS </v>
          </cell>
        </row>
        <row r="3299">
          <cell r="A3299">
            <v>21619</v>
          </cell>
          <cell r="B3299" t="str">
            <v>DISCO AVOS F944 Nº 080 115X22 NORTON</v>
          </cell>
          <cell r="C3299" t="str">
            <v>NORTON</v>
          </cell>
          <cell r="E3299" t="str">
            <v>SAINT- GOBAIN DO BRASIL PROD. IND. E CONSTR. LTDA</v>
          </cell>
          <cell r="F3299">
            <v>20040</v>
          </cell>
          <cell r="G3299" t="str">
            <v xml:space="preserve">OUTROS DISCOS </v>
          </cell>
        </row>
        <row r="3300">
          <cell r="A3300">
            <v>23126</v>
          </cell>
          <cell r="B3300" t="str">
            <v>DISCO BLUE 040 152MM 7F 321U 3M</v>
          </cell>
          <cell r="C3300" t="str">
            <v>3M</v>
          </cell>
          <cell r="E3300" t="str">
            <v>3M DO BRASIL LTDA</v>
          </cell>
          <cell r="F3300">
            <v>20007</v>
          </cell>
          <cell r="G3300" t="str">
            <v xml:space="preserve">DISCOS / LIXAS / ABRASIVOS </v>
          </cell>
        </row>
        <row r="3301">
          <cell r="A3301">
            <v>23110</v>
          </cell>
          <cell r="B3301" t="str">
            <v>DISCO BLUE 080 152MM 7F 321U 3M</v>
          </cell>
          <cell r="C3301" t="str">
            <v>3M</v>
          </cell>
          <cell r="E3301" t="str">
            <v>3M DO BRASIL LTDA</v>
          </cell>
          <cell r="F3301">
            <v>20007</v>
          </cell>
          <cell r="G3301" t="str">
            <v xml:space="preserve">DISCOS / LIXAS / ABRASIVOS </v>
          </cell>
        </row>
        <row r="3302">
          <cell r="A3302">
            <v>23104</v>
          </cell>
          <cell r="B3302" t="str">
            <v>DISCO BLUE 120 152MM 7F 321U 3M</v>
          </cell>
          <cell r="C3302" t="str">
            <v>3M</v>
          </cell>
          <cell r="E3302" t="str">
            <v>3M DO BRASIL LTDA</v>
          </cell>
          <cell r="F3302">
            <v>20007</v>
          </cell>
          <cell r="G3302" t="str">
            <v xml:space="preserve">DISCOS / LIXAS / ABRASIVOS </v>
          </cell>
        </row>
        <row r="3303">
          <cell r="A3303">
            <v>23105</v>
          </cell>
          <cell r="B3303" t="str">
            <v>DISCO BLUE 150 152MM 7F 321U 3M</v>
          </cell>
          <cell r="C3303" t="str">
            <v>3M</v>
          </cell>
          <cell r="E3303" t="str">
            <v>3M DO BRASIL LTDA</v>
          </cell>
          <cell r="F3303">
            <v>20007</v>
          </cell>
          <cell r="G3303" t="str">
            <v xml:space="preserve">DISCOS / LIXAS / ABRASIVOS </v>
          </cell>
        </row>
        <row r="3304">
          <cell r="A3304">
            <v>23125</v>
          </cell>
          <cell r="B3304" t="str">
            <v>DISCO BLUE 180 152MM 7F 321U 3M</v>
          </cell>
          <cell r="C3304" t="str">
            <v>3M</v>
          </cell>
          <cell r="E3304" t="str">
            <v>3M DO BRASIL LTDA</v>
          </cell>
          <cell r="F3304">
            <v>20007</v>
          </cell>
          <cell r="G3304" t="str">
            <v xml:space="preserve">DISCOS / LIXAS / ABRASIVOS </v>
          </cell>
        </row>
        <row r="3305">
          <cell r="A3305">
            <v>23106</v>
          </cell>
          <cell r="B3305" t="str">
            <v>DISCO BLUE 220 152MM 7F 321U 3M</v>
          </cell>
          <cell r="C3305" t="str">
            <v>3M</v>
          </cell>
          <cell r="E3305" t="str">
            <v>3M DO BRASIL LTDA</v>
          </cell>
          <cell r="F3305">
            <v>20007</v>
          </cell>
          <cell r="G3305" t="str">
            <v xml:space="preserve">DISCOS / LIXAS / ABRASIVOS </v>
          </cell>
        </row>
        <row r="3306">
          <cell r="A3306">
            <v>23107</v>
          </cell>
          <cell r="B3306" t="str">
            <v>DISCO BLUE 320 152MM 7F 321U 3M</v>
          </cell>
          <cell r="C3306" t="str">
            <v>3M</v>
          </cell>
          <cell r="E3306" t="str">
            <v>3M DO BRASIL LTDA</v>
          </cell>
          <cell r="F3306">
            <v>20007</v>
          </cell>
          <cell r="G3306" t="str">
            <v xml:space="preserve">DISCOS / LIXAS / ABRASIVOS </v>
          </cell>
        </row>
        <row r="3307">
          <cell r="A3307">
            <v>23108</v>
          </cell>
          <cell r="B3307" t="str">
            <v>DISCO BLUE 400 152MM 7F 321U 3M</v>
          </cell>
          <cell r="C3307" t="str">
            <v>3M</v>
          </cell>
          <cell r="E3307" t="str">
            <v>3M DO BRASIL LTDA</v>
          </cell>
          <cell r="F3307">
            <v>20007</v>
          </cell>
          <cell r="G3307" t="str">
            <v xml:space="preserve">DISCOS / LIXAS / ABRASIVOS </v>
          </cell>
        </row>
        <row r="3308">
          <cell r="A3308">
            <v>23127</v>
          </cell>
          <cell r="B3308" t="str">
            <v>DISCO BLUE 500 152MM 7F 321U 3M</v>
          </cell>
          <cell r="C3308" t="str">
            <v>3M</v>
          </cell>
          <cell r="E3308" t="str">
            <v>3M DO BRASIL LTDA</v>
          </cell>
          <cell r="F3308">
            <v>20007</v>
          </cell>
          <cell r="G3308" t="str">
            <v xml:space="preserve">DISCOS / LIXAS / ABRASIVOS </v>
          </cell>
        </row>
        <row r="3309">
          <cell r="A3309">
            <v>23109</v>
          </cell>
          <cell r="B3309" t="str">
            <v>DISCO BLUE 600 152MM 7F 321U 3M</v>
          </cell>
          <cell r="C3309" t="str">
            <v>3M</v>
          </cell>
          <cell r="E3309" t="str">
            <v>3M DO BRASIL LTDA</v>
          </cell>
          <cell r="F3309">
            <v>20007</v>
          </cell>
          <cell r="G3309" t="str">
            <v xml:space="preserve">DISCOS / LIXAS / ABRASIVOS </v>
          </cell>
        </row>
        <row r="3310">
          <cell r="A3310">
            <v>23123</v>
          </cell>
          <cell r="B3310" t="str">
            <v>DISCO BLUE 800 152MM 7F 321U 3M</v>
          </cell>
          <cell r="C3310" t="str">
            <v>3M</v>
          </cell>
          <cell r="E3310" t="str">
            <v>3M DO BRASIL LTDA</v>
          </cell>
          <cell r="F3310">
            <v>20007</v>
          </cell>
          <cell r="G3310" t="str">
            <v xml:space="preserve">DISCOS / LIXAS / ABRASIVOS </v>
          </cell>
        </row>
        <row r="3311">
          <cell r="A3311">
            <v>84509</v>
          </cell>
          <cell r="B3311" t="str">
            <v>DISCO BLUE NET 080 152MM 3M</v>
          </cell>
          <cell r="C3311" t="str">
            <v>3M</v>
          </cell>
          <cell r="E3311" t="str">
            <v>3M DO BRASIL LTDA</v>
          </cell>
          <cell r="F3311">
            <v>20007</v>
          </cell>
          <cell r="G3311" t="str">
            <v xml:space="preserve">DISCOS / LIXAS / ABRASIVOS </v>
          </cell>
        </row>
        <row r="3312">
          <cell r="A3312">
            <v>84684</v>
          </cell>
          <cell r="B3312" t="str">
            <v>DISCO BLUE NET 150 152MM 3M</v>
          </cell>
          <cell r="C3312" t="str">
            <v>3M</v>
          </cell>
          <cell r="E3312" t="str">
            <v>3M DO BRASIL LTDA</v>
          </cell>
          <cell r="F3312">
            <v>20007</v>
          </cell>
          <cell r="G3312" t="str">
            <v xml:space="preserve">DISCOS / LIXAS / ABRASIVOS </v>
          </cell>
        </row>
        <row r="3313">
          <cell r="A3313">
            <v>84699</v>
          </cell>
          <cell r="B3313" t="str">
            <v>DISCO BLUE NET 220 152MM 3M</v>
          </cell>
          <cell r="C3313" t="str">
            <v>3M</v>
          </cell>
          <cell r="E3313" t="str">
            <v>3M DO BRASIL LTDA</v>
          </cell>
          <cell r="F3313">
            <v>20007</v>
          </cell>
          <cell r="G3313" t="str">
            <v xml:space="preserve">DISCOS / LIXAS / ABRASIVOS </v>
          </cell>
        </row>
        <row r="3314">
          <cell r="A3314">
            <v>84700</v>
          </cell>
          <cell r="B3314" t="str">
            <v>DISCO BLUE NET 320 152MM 3M</v>
          </cell>
          <cell r="C3314" t="str">
            <v>3M</v>
          </cell>
          <cell r="E3314" t="str">
            <v>3M DO BRASIL LTDA</v>
          </cell>
          <cell r="F3314">
            <v>20007</v>
          </cell>
          <cell r="G3314" t="str">
            <v xml:space="preserve">DISCOS / LIXAS / ABRASIVOS </v>
          </cell>
        </row>
        <row r="3315">
          <cell r="A3315">
            <v>22326</v>
          </cell>
          <cell r="B3315" t="str">
            <v>DISCO CS XT 115MM</v>
          </cell>
          <cell r="C3315" t="str">
            <v>3M</v>
          </cell>
          <cell r="E3315" t="str">
            <v>3M DO BRASIL LTDA</v>
          </cell>
          <cell r="F3315">
            <v>20040</v>
          </cell>
          <cell r="G3315" t="str">
            <v xml:space="preserve">OUTROS DISCOS </v>
          </cell>
        </row>
        <row r="3316">
          <cell r="A3316">
            <v>10214</v>
          </cell>
          <cell r="B3316" t="str">
            <v>DISCO DE CORTE 76.0X1.0X10.0 NORSPEED NORTON</v>
          </cell>
          <cell r="C3316" t="str">
            <v>.</v>
          </cell>
          <cell r="E3316" t="str">
            <v>SAINT- GOBAIN DO BRASIL PROD. IND. E CONSTR. LTDA</v>
          </cell>
          <cell r="F3316">
            <v>999999</v>
          </cell>
          <cell r="G3316" t="str">
            <v>GRUPO CONVERSAO</v>
          </cell>
        </row>
        <row r="3317">
          <cell r="A3317">
            <v>20167</v>
          </cell>
          <cell r="B3317" t="str">
            <v>DISCO DE CORTE 76X1,0X10,00 INDUSTRIAL LINE NORTON</v>
          </cell>
          <cell r="C3317" t="str">
            <v>.</v>
          </cell>
          <cell r="E3317" t="str">
            <v>SAINT- GOBAIN DO BRASIL PROD. IND. E CONSTR. LTDA</v>
          </cell>
          <cell r="F3317">
            <v>999999</v>
          </cell>
          <cell r="G3317" t="str">
            <v>GRUPO CONVERSAO</v>
          </cell>
        </row>
        <row r="3318">
          <cell r="A3318">
            <v>86872</v>
          </cell>
          <cell r="B3318" t="str">
            <v>DISCO DE CORTE BLUE FIRE 76X1.0X10MM NORTON</v>
          </cell>
          <cell r="C3318" t="str">
            <v>NORTON</v>
          </cell>
          <cell r="E3318" t="str">
            <v>SAINT- GOBAIN DO BRASIL PROD. IND. E CONSTR. LTDA</v>
          </cell>
          <cell r="F3318">
            <v>20040</v>
          </cell>
          <cell r="G3318" t="str">
            <v xml:space="preserve">OUTROS DISCOS </v>
          </cell>
        </row>
        <row r="3319">
          <cell r="A3319">
            <v>10213</v>
          </cell>
          <cell r="B3319" t="str">
            <v>DISCO DE CORTE BNA12 115X1.0X22.23MM NORTON</v>
          </cell>
          <cell r="C3319" t="str">
            <v>NORTON</v>
          </cell>
          <cell r="E3319" t="str">
            <v>SAINT- GOBAIN DO BRASIL PROD. IND. E CONSTR. LTDA</v>
          </cell>
          <cell r="F3319">
            <v>20040</v>
          </cell>
          <cell r="G3319" t="str">
            <v xml:space="preserve">OUTROS DISCOS </v>
          </cell>
        </row>
        <row r="3320">
          <cell r="A3320">
            <v>23434</v>
          </cell>
          <cell r="B3320" t="str">
            <v>DISCO DE CORTE CLASSIC AR102 115X1.0X22.23MM NORTON</v>
          </cell>
          <cell r="C3320" t="str">
            <v>NORTON</v>
          </cell>
          <cell r="E3320" t="str">
            <v>SAINT- GOBAIN DO BRASIL PROD. IND. E CONSTR. LTDA</v>
          </cell>
          <cell r="F3320">
            <v>20040</v>
          </cell>
          <cell r="G3320" t="str">
            <v xml:space="preserve">OUTROS DISCOS </v>
          </cell>
        </row>
        <row r="3321">
          <cell r="A3321">
            <v>23919</v>
          </cell>
          <cell r="B3321" t="str">
            <v>DISCO DE CORTE CLASSIC BASIC 180X1.6X22,2 NORTON</v>
          </cell>
          <cell r="C3321" t="str">
            <v>NORTON</v>
          </cell>
          <cell r="E3321" t="str">
            <v>SAINT- GOBAIN DO BRASIL PROD. IND. E CONSTR. LTDA</v>
          </cell>
          <cell r="F3321">
            <v>20040</v>
          </cell>
          <cell r="G3321" t="str">
            <v xml:space="preserve">OUTROS DISCOS </v>
          </cell>
        </row>
        <row r="3322">
          <cell r="A3322">
            <v>86938</v>
          </cell>
          <cell r="B3322" t="str">
            <v>DISCO DE CORTE CUB3 114.3X1X22.22MM 3M</v>
          </cell>
          <cell r="C3322" t="str">
            <v>3M</v>
          </cell>
          <cell r="E3322" t="str">
            <v>3M DO BRASIL LTDA</v>
          </cell>
          <cell r="F3322">
            <v>1038</v>
          </cell>
          <cell r="G3322" t="str">
            <v>.............................................</v>
          </cell>
        </row>
        <row r="3323">
          <cell r="A3323">
            <v>23374</v>
          </cell>
          <cell r="B3323" t="str">
            <v>DISCO DE CORTE CUBII 75X1X9 3M</v>
          </cell>
          <cell r="C3323" t="str">
            <v>3M</v>
          </cell>
          <cell r="E3323" t="str">
            <v>3M DO BRASIL LTDA</v>
          </cell>
          <cell r="F3323">
            <v>20040</v>
          </cell>
          <cell r="G3323" t="str">
            <v xml:space="preserve">OUTROS DISCOS </v>
          </cell>
        </row>
        <row r="3324">
          <cell r="A3324">
            <v>10059</v>
          </cell>
          <cell r="B3324" t="str">
            <v>DISCO DE CORTE FINO 3M</v>
          </cell>
          <cell r="C3324" t="str">
            <v>3M</v>
          </cell>
          <cell r="E3324" t="str">
            <v>3M DO BRASIL LTDA</v>
          </cell>
          <cell r="F3324">
            <v>1038</v>
          </cell>
          <cell r="G3324" t="str">
            <v>.............................................</v>
          </cell>
        </row>
        <row r="3325">
          <cell r="A3325">
            <v>21797</v>
          </cell>
          <cell r="B3325" t="str">
            <v>DISCO DE CORTE GP 46 115X1.2X22.23 3M</v>
          </cell>
          <cell r="C3325" t="str">
            <v>3M</v>
          </cell>
          <cell r="E3325" t="str">
            <v>3M DO BRASIL LTDA</v>
          </cell>
          <cell r="F3325">
            <v>1038</v>
          </cell>
          <cell r="G3325" t="str">
            <v>.............................................</v>
          </cell>
        </row>
        <row r="3326">
          <cell r="A3326">
            <v>10060</v>
          </cell>
          <cell r="B3326" t="str">
            <v>DISCO DE CORTE GROSSO 3M</v>
          </cell>
          <cell r="C3326" t="str">
            <v>3M</v>
          </cell>
          <cell r="E3326" t="str">
            <v>3M DO BRASIL LTDA</v>
          </cell>
          <cell r="F3326">
            <v>1038</v>
          </cell>
          <cell r="G3326" t="str">
            <v>.............................................</v>
          </cell>
        </row>
        <row r="3327">
          <cell r="A3327">
            <v>24224</v>
          </cell>
          <cell r="B3327" t="str">
            <v>DISCO DE CORTE INOX HP2 4 1/2"X1,0MMX7/8" DEWALT</v>
          </cell>
          <cell r="C3327" t="str">
            <v>DEWALT</v>
          </cell>
          <cell r="E3327" t="str">
            <v>BLACK &amp; DECKER DO BRASIL LTDA</v>
          </cell>
          <cell r="F3327">
            <v>20058</v>
          </cell>
          <cell r="G3327" t="str">
            <v>OUTRAS FERRAMENTAS / EQUIPAMENTOS</v>
          </cell>
        </row>
        <row r="3328">
          <cell r="A3328">
            <v>23683</v>
          </cell>
          <cell r="B3328" t="str">
            <v>DISCO DE DESBASTE BDA620</v>
          </cell>
          <cell r="C3328" t="str">
            <v>NORTON</v>
          </cell>
          <cell r="E3328" t="str">
            <v>SAINT- GOBAIN DO BRASIL PROD. IND. E CONSTR. LTDA</v>
          </cell>
          <cell r="F3328">
            <v>20040</v>
          </cell>
          <cell r="G3328" t="str">
            <v xml:space="preserve">OUTROS DISCOS </v>
          </cell>
        </row>
        <row r="3329">
          <cell r="A3329">
            <v>22024</v>
          </cell>
          <cell r="B3329" t="str">
            <v>DISCO DE DESBASTE CLASSIC BDA600 115X6.4X22.23 NORTON</v>
          </cell>
          <cell r="C3329" t="str">
            <v>NORTON</v>
          </cell>
          <cell r="E3329" t="str">
            <v>SAINT- GOBAIN DO BRASIL PROD. IND. E CONSTR. LTDA</v>
          </cell>
          <cell r="F3329">
            <v>20040</v>
          </cell>
          <cell r="G3329" t="str">
            <v xml:space="preserve">OUTROS DISCOS </v>
          </cell>
        </row>
        <row r="3330">
          <cell r="A3330">
            <v>83859</v>
          </cell>
          <cell r="B3330" t="str">
            <v>DISCO DE DESBASTE CUBITRON II 115X7.0X22.23 3M</v>
          </cell>
          <cell r="C3330" t="str">
            <v>3M</v>
          </cell>
          <cell r="E3330" t="str">
            <v>3M DO BRASIL LTDA</v>
          </cell>
          <cell r="F3330">
            <v>20040</v>
          </cell>
          <cell r="G3330" t="str">
            <v xml:space="preserve">OUTROS DISCOS </v>
          </cell>
        </row>
        <row r="3331">
          <cell r="A3331">
            <v>23503</v>
          </cell>
          <cell r="B3331" t="str">
            <v>DISCO DE DESBASTE T27 - 115X6.4X22.23 NOR SUPER BDA640</v>
          </cell>
          <cell r="C3331" t="str">
            <v>NORTON</v>
          </cell>
          <cell r="E3331" t="str">
            <v>SAINT- GOBAIN DO BRASIL PROD. IND. E CONSTR. LTDA</v>
          </cell>
          <cell r="F3331">
            <v>1038</v>
          </cell>
          <cell r="G3331" t="str">
            <v>.............................................</v>
          </cell>
        </row>
        <row r="3332">
          <cell r="A3332">
            <v>87174</v>
          </cell>
          <cell r="B3332" t="str">
            <v>DISCO DE FIBRA METALITE F224/F227 P50 115X22,23MM NORTON</v>
          </cell>
          <cell r="C3332" t="str">
            <v>NORTON</v>
          </cell>
          <cell r="E3332" t="str">
            <v>SAINT- GOBAIN DO BRASIL PROD. IND. E CONSTR. LTDA</v>
          </cell>
          <cell r="F3332">
            <v>20040</v>
          </cell>
          <cell r="G3332" t="str">
            <v xml:space="preserve">OUTROS DISCOS </v>
          </cell>
        </row>
        <row r="3333">
          <cell r="A3333">
            <v>21655</v>
          </cell>
          <cell r="B3333" t="str">
            <v>DISCO DE LIXA 080 115MM F22,2 982C 3M</v>
          </cell>
          <cell r="C3333" t="str">
            <v>3M</v>
          </cell>
          <cell r="E3333" t="str">
            <v>3M DO BRASIL LTDA</v>
          </cell>
          <cell r="F3333">
            <v>20040</v>
          </cell>
          <cell r="G3333" t="str">
            <v xml:space="preserve">OUTROS DISCOS </v>
          </cell>
        </row>
        <row r="3334">
          <cell r="A3334">
            <v>21647</v>
          </cell>
          <cell r="B3334" t="str">
            <v>DISCO DE LIXA F 944 115X22 N 36 NORTON</v>
          </cell>
          <cell r="C3334" t="str">
            <v>.</v>
          </cell>
          <cell r="E3334" t="str">
            <v>SAINT- GOBAIN DO BRASIL PROD. IND. E CONSTR. LTDA</v>
          </cell>
          <cell r="F3334">
            <v>999999</v>
          </cell>
          <cell r="G3334" t="str">
            <v>GRUPO CONVERSAO</v>
          </cell>
        </row>
        <row r="3335">
          <cell r="A3335">
            <v>23502</v>
          </cell>
          <cell r="B3335" t="str">
            <v>DISCO DE LIXA F944 Nº 050 NORTON</v>
          </cell>
          <cell r="C3335" t="str">
            <v>NORTON</v>
          </cell>
          <cell r="E3335" t="str">
            <v>SAINT- GOBAIN DO BRASIL PROD. IND. E CONSTR. LTDA</v>
          </cell>
          <cell r="F3335">
            <v>20040</v>
          </cell>
          <cell r="G3335" t="str">
            <v xml:space="preserve">OUTROS DISCOS </v>
          </cell>
        </row>
        <row r="3336">
          <cell r="A3336">
            <v>23084</v>
          </cell>
          <cell r="B3336" t="str">
            <v>DISCO DE LIXA METALITE F224 115X22 Nº 024 NORTON</v>
          </cell>
          <cell r="C3336" t="str">
            <v>NORTON</v>
          </cell>
          <cell r="E3336" t="str">
            <v>SAINT- GOBAIN DO BRASIL PROD. IND. E CONSTR. LTDA</v>
          </cell>
          <cell r="F3336">
            <v>1038</v>
          </cell>
          <cell r="G3336" t="str">
            <v>.............................................</v>
          </cell>
        </row>
        <row r="3337">
          <cell r="A3337">
            <v>21170</v>
          </cell>
          <cell r="B3337" t="str">
            <v>DISCO DE LIXA N. 36 178MM X 22,3MM 3M</v>
          </cell>
          <cell r="C3337" t="str">
            <v>3M</v>
          </cell>
          <cell r="E3337" t="str">
            <v>3M DO BRASIL LTDA</v>
          </cell>
          <cell r="F3337">
            <v>1038</v>
          </cell>
          <cell r="G3337" t="str">
            <v>.............................................</v>
          </cell>
        </row>
        <row r="3338">
          <cell r="A3338">
            <v>21171</v>
          </cell>
          <cell r="B3338" t="str">
            <v>DISCO DE LIXA N. 50 178MM X 22,3MM 3M</v>
          </cell>
          <cell r="C3338" t="str">
            <v>3M</v>
          </cell>
          <cell r="E3338" t="str">
            <v>3M DO BRASIL LTDA</v>
          </cell>
          <cell r="F3338">
            <v>20040</v>
          </cell>
          <cell r="G3338" t="str">
            <v xml:space="preserve">OUTROS DISCOS </v>
          </cell>
        </row>
        <row r="3339">
          <cell r="A3339">
            <v>10218</v>
          </cell>
          <cell r="B3339" t="str">
            <v>DISCO DE LIXA N.036 NORTON</v>
          </cell>
          <cell r="C3339" t="str">
            <v>.</v>
          </cell>
          <cell r="E3339" t="str">
            <v>SAINT- GOBAIN DO BRASIL PROD. IND. E CONSTR. LTDA</v>
          </cell>
          <cell r="F3339">
            <v>20040</v>
          </cell>
          <cell r="G3339" t="str">
            <v xml:space="preserve">OUTROS DISCOS </v>
          </cell>
        </row>
        <row r="3340">
          <cell r="A3340">
            <v>10217</v>
          </cell>
          <cell r="B3340" t="str">
            <v>DISCO DE LIXA N.24 NORTON</v>
          </cell>
          <cell r="C3340" t="str">
            <v>.</v>
          </cell>
          <cell r="E3340" t="str">
            <v>SAINT- GOBAIN DO BRASIL PROD. IND. E CONSTR. LTDA</v>
          </cell>
          <cell r="F3340">
            <v>999999</v>
          </cell>
          <cell r="G3340" t="str">
            <v>GRUPO CONVERSAO</v>
          </cell>
        </row>
        <row r="3341">
          <cell r="A3341">
            <v>21071</v>
          </cell>
          <cell r="B3341" t="str">
            <v>DISCO DE LIXA N° 50 115MMX22,3MM 3M</v>
          </cell>
          <cell r="C3341" t="str">
            <v>3M</v>
          </cell>
          <cell r="E3341" t="str">
            <v>3M DO BRASIL LTDA</v>
          </cell>
          <cell r="F3341">
            <v>999999</v>
          </cell>
          <cell r="G3341" t="str">
            <v>GRUPO CONVERSAO</v>
          </cell>
        </row>
        <row r="3342">
          <cell r="A3342">
            <v>10219</v>
          </cell>
          <cell r="B3342" t="str">
            <v>DISCO DE LIXA Nº 050 NORTON</v>
          </cell>
          <cell r="C3342" t="str">
            <v>NORTON</v>
          </cell>
          <cell r="E3342" t="str">
            <v>SAINT- GOBAIN DO BRASIL PROD. IND. E CONSTR. LTDA</v>
          </cell>
          <cell r="F3342">
            <v>20040</v>
          </cell>
          <cell r="G3342" t="str">
            <v xml:space="preserve">OUTROS DISCOS </v>
          </cell>
        </row>
        <row r="3343">
          <cell r="A3343">
            <v>10220</v>
          </cell>
          <cell r="B3343" t="str">
            <v>DISCO DE LIXA Nº 060 NORTON</v>
          </cell>
          <cell r="C3343" t="str">
            <v>NORTON</v>
          </cell>
          <cell r="E3343" t="str">
            <v>SAINT- GOBAIN DO BRASIL PROD. IND. E CONSTR. LTDA</v>
          </cell>
          <cell r="F3343">
            <v>1038</v>
          </cell>
          <cell r="G3343" t="str">
            <v>.............................................</v>
          </cell>
        </row>
        <row r="3344">
          <cell r="A3344">
            <v>10221</v>
          </cell>
          <cell r="B3344" t="str">
            <v>DISCO DE LIXA Nº 080 NORTON</v>
          </cell>
          <cell r="C3344" t="str">
            <v>NORTON</v>
          </cell>
          <cell r="E3344" t="str">
            <v>SAINT- GOBAIN DO BRASIL PROD. IND. E CONSTR. LTDA</v>
          </cell>
          <cell r="F3344">
            <v>20040</v>
          </cell>
          <cell r="G3344" t="str">
            <v xml:space="preserve">OUTROS DISCOS </v>
          </cell>
        </row>
        <row r="3345">
          <cell r="A3345">
            <v>10215</v>
          </cell>
          <cell r="B3345" t="str">
            <v>DISCO DE LIXA Nº 100 NORTON</v>
          </cell>
          <cell r="C3345" t="str">
            <v>NORTON</v>
          </cell>
          <cell r="E3345" t="str">
            <v>SAINT- GOBAIN DO BRASIL PROD. IND. E CONSTR. LTDA</v>
          </cell>
          <cell r="F3345">
            <v>1038</v>
          </cell>
          <cell r="G3345" t="str">
            <v>.............................................</v>
          </cell>
        </row>
        <row r="3346">
          <cell r="A3346">
            <v>10216</v>
          </cell>
          <cell r="B3346" t="str">
            <v>DISCO DE LIXA Nº 120 NORTON</v>
          </cell>
          <cell r="C3346" t="str">
            <v>NORTON</v>
          </cell>
          <cell r="E3346" t="str">
            <v>SAINT- GOBAIN DO BRASIL PROD. IND. E CONSTR. LTDA</v>
          </cell>
          <cell r="F3346">
            <v>20040</v>
          </cell>
          <cell r="G3346" t="str">
            <v xml:space="preserve">OUTROS DISCOS </v>
          </cell>
        </row>
        <row r="3347">
          <cell r="A3347">
            <v>10042</v>
          </cell>
          <cell r="B3347" t="str">
            <v>DISCO DE LIXA Nº 24 115MMX22.3MM 3M</v>
          </cell>
          <cell r="C3347" t="str">
            <v>3M</v>
          </cell>
          <cell r="E3347" t="str">
            <v>3M DO BRASIL LTDA</v>
          </cell>
          <cell r="F3347">
            <v>20040</v>
          </cell>
          <cell r="G3347" t="str">
            <v xml:space="preserve">OUTROS DISCOS </v>
          </cell>
        </row>
        <row r="3348">
          <cell r="A3348">
            <v>10043</v>
          </cell>
          <cell r="B3348" t="str">
            <v>DISCO DE LIXA Nº 36 115MMX22.3MM 3M</v>
          </cell>
          <cell r="C3348" t="str">
            <v>3M</v>
          </cell>
          <cell r="E3348" t="str">
            <v>3M DO BRASIL LTDA</v>
          </cell>
          <cell r="F3348">
            <v>20040</v>
          </cell>
          <cell r="G3348" t="str">
            <v xml:space="preserve">OUTROS DISCOS </v>
          </cell>
        </row>
        <row r="3349">
          <cell r="A3349">
            <v>10044</v>
          </cell>
          <cell r="B3349" t="str">
            <v>DISCO DE LIXA Nº 80 115MMX22.3MM 3M</v>
          </cell>
          <cell r="C3349" t="str">
            <v>3M</v>
          </cell>
          <cell r="E3349" t="str">
            <v>3M DO BRASIL LTDA</v>
          </cell>
          <cell r="F3349">
            <v>20040</v>
          </cell>
          <cell r="G3349" t="str">
            <v xml:space="preserve">OUTROS DISCOS </v>
          </cell>
        </row>
        <row r="3350">
          <cell r="A3350">
            <v>10036</v>
          </cell>
          <cell r="B3350" t="str">
            <v>DISCO DE LIXA OURO 040 216U 3M</v>
          </cell>
          <cell r="C3350" t="str">
            <v>3M</v>
          </cell>
          <cell r="E3350" t="str">
            <v>3M DO BRASIL LTDA</v>
          </cell>
          <cell r="F3350">
            <v>20007</v>
          </cell>
          <cell r="G3350" t="str">
            <v xml:space="preserve">DISCOS / LIXAS / ABRASIVOS </v>
          </cell>
        </row>
        <row r="3351">
          <cell r="A3351">
            <v>10033</v>
          </cell>
          <cell r="B3351" t="str">
            <v>DISCO DE LIXA OURO 080 216U 3M</v>
          </cell>
          <cell r="C3351" t="str">
            <v>3M</v>
          </cell>
          <cell r="E3351" t="str">
            <v>3M DO BRASIL LTDA</v>
          </cell>
          <cell r="F3351">
            <v>20007</v>
          </cell>
          <cell r="G3351" t="str">
            <v xml:space="preserve">DISCOS / LIXAS / ABRASIVOS </v>
          </cell>
        </row>
        <row r="3352">
          <cell r="A3352">
            <v>10034</v>
          </cell>
          <cell r="B3352" t="str">
            <v>DISCO DE LIXA OURO 120 216U 3M</v>
          </cell>
          <cell r="C3352" t="str">
            <v>3M</v>
          </cell>
          <cell r="E3352" t="str">
            <v>3M DO BRASIL LTDA</v>
          </cell>
          <cell r="F3352">
            <v>20007</v>
          </cell>
          <cell r="G3352" t="str">
            <v xml:space="preserve">DISCOS / LIXAS / ABRASIVOS </v>
          </cell>
        </row>
        <row r="3353">
          <cell r="A3353">
            <v>10037</v>
          </cell>
          <cell r="B3353" t="str">
            <v>DISCO DE LIXA OURO 220 216U 3M</v>
          </cell>
          <cell r="C3353" t="str">
            <v>3M</v>
          </cell>
          <cell r="E3353" t="str">
            <v>3M DO BRASIL LTDA</v>
          </cell>
          <cell r="F3353">
            <v>20007</v>
          </cell>
          <cell r="G3353" t="str">
            <v xml:space="preserve">DISCOS / LIXAS / ABRASIVOS </v>
          </cell>
        </row>
        <row r="3354">
          <cell r="A3354">
            <v>10038</v>
          </cell>
          <cell r="B3354" t="str">
            <v>DISCO DE LIXA OURO 320 216U 3M</v>
          </cell>
          <cell r="C3354" t="str">
            <v>3M</v>
          </cell>
          <cell r="E3354" t="str">
            <v>3M DO BRASIL LTDA</v>
          </cell>
          <cell r="F3354">
            <v>20007</v>
          </cell>
          <cell r="G3354" t="str">
            <v xml:space="preserve">DISCOS / LIXAS / ABRASIVOS </v>
          </cell>
        </row>
        <row r="3355">
          <cell r="A3355">
            <v>10039</v>
          </cell>
          <cell r="B3355" t="str">
            <v>DISCO DE LIXA OURO 400 216U 3M</v>
          </cell>
          <cell r="C3355" t="str">
            <v>3M</v>
          </cell>
          <cell r="E3355" t="str">
            <v>3M DO BRASIL LTDA</v>
          </cell>
          <cell r="F3355">
            <v>20007</v>
          </cell>
          <cell r="G3355" t="str">
            <v xml:space="preserve">DISCOS / LIXAS / ABRASIVOS </v>
          </cell>
        </row>
        <row r="3356">
          <cell r="A3356">
            <v>84920</v>
          </cell>
          <cell r="B3356" t="str">
            <v>DISCO DE LIXA OURO 600 216U 3M</v>
          </cell>
          <cell r="C3356" t="str">
            <v>3M</v>
          </cell>
          <cell r="E3356" t="str">
            <v>3M DO BRASIL LTDA</v>
          </cell>
          <cell r="F3356">
            <v>20007</v>
          </cell>
          <cell r="G3356" t="str">
            <v xml:space="preserve">DISCOS / LIXAS / ABRASIVOS </v>
          </cell>
        </row>
        <row r="3357">
          <cell r="A3357">
            <v>19</v>
          </cell>
          <cell r="B3357" t="str">
            <v>DISCO DE LIXA OURO 800 216U 3M</v>
          </cell>
          <cell r="C3357" t="str">
            <v>3M</v>
          </cell>
          <cell r="E3357" t="str">
            <v>3M DO BRASIL LTDA</v>
          </cell>
          <cell r="F3357">
            <v>1038</v>
          </cell>
          <cell r="G3357" t="str">
            <v>.............................................</v>
          </cell>
        </row>
        <row r="3358">
          <cell r="A3358">
            <v>23873</v>
          </cell>
          <cell r="B3358" t="str">
            <v>DISCO DE LIXA P080 MIRKA</v>
          </cell>
          <cell r="C3358" t="str">
            <v>MIRKA</v>
          </cell>
          <cell r="E3358" t="str">
            <v>MIRKA BRASIL LTDA</v>
          </cell>
          <cell r="F3358">
            <v>20007</v>
          </cell>
          <cell r="G3358" t="str">
            <v xml:space="preserve">DISCOS / LIXAS / ABRASIVOS </v>
          </cell>
        </row>
        <row r="3359">
          <cell r="A3359">
            <v>23798</v>
          </cell>
          <cell r="B3359" t="str">
            <v>DISCO DE LIXA P120 MIRKA</v>
          </cell>
          <cell r="C3359" t="str">
            <v>MIRKA</v>
          </cell>
          <cell r="E3359" t="str">
            <v>MIRKA BRASIL LTDA</v>
          </cell>
          <cell r="F3359">
            <v>20007</v>
          </cell>
          <cell r="G3359" t="str">
            <v xml:space="preserve">DISCOS / LIXAS / ABRASIVOS </v>
          </cell>
        </row>
        <row r="3360">
          <cell r="A3360">
            <v>23799</v>
          </cell>
          <cell r="B3360" t="str">
            <v>DISCO DE LIXA P150 MIRKA</v>
          </cell>
          <cell r="C3360" t="str">
            <v>MIRKA</v>
          </cell>
          <cell r="E3360" t="str">
            <v>MIRKA BRASIL LTDA</v>
          </cell>
          <cell r="F3360">
            <v>20007</v>
          </cell>
          <cell r="G3360" t="str">
            <v xml:space="preserve">DISCOS / LIXAS / ABRASIVOS </v>
          </cell>
        </row>
        <row r="3361">
          <cell r="A3361">
            <v>23800</v>
          </cell>
          <cell r="B3361" t="str">
            <v>DISCO DE LIXA P220 MIRKA</v>
          </cell>
          <cell r="C3361" t="str">
            <v>MIRKA</v>
          </cell>
          <cell r="E3361" t="str">
            <v>MIRKA BRASIL LTDA</v>
          </cell>
          <cell r="F3361">
            <v>20007</v>
          </cell>
          <cell r="G3361" t="str">
            <v xml:space="preserve">DISCOS / LIXAS / ABRASIVOS </v>
          </cell>
        </row>
        <row r="3362">
          <cell r="A3362">
            <v>23808</v>
          </cell>
          <cell r="B3362" t="str">
            <v>DISCO DE LIXA P320 MIRKA</v>
          </cell>
          <cell r="C3362" t="str">
            <v>MIRKA</v>
          </cell>
          <cell r="E3362" t="str">
            <v>MIRKA BRASIL LTDA</v>
          </cell>
          <cell r="F3362">
            <v>20007</v>
          </cell>
          <cell r="G3362" t="str">
            <v xml:space="preserve">DISCOS / LIXAS / ABRASIVOS </v>
          </cell>
        </row>
        <row r="3363">
          <cell r="A3363">
            <v>23809</v>
          </cell>
          <cell r="B3363" t="str">
            <v>DISCO DE LIXA P400 MIRKA</v>
          </cell>
          <cell r="C3363" t="str">
            <v>MIRKA</v>
          </cell>
          <cell r="E3363" t="str">
            <v>MIRKA BRASIL LTDA</v>
          </cell>
          <cell r="F3363">
            <v>20007</v>
          </cell>
          <cell r="G3363" t="str">
            <v xml:space="preserve">DISCOS / LIXAS / ABRASIVOS </v>
          </cell>
        </row>
        <row r="3364">
          <cell r="A3364">
            <v>83825</v>
          </cell>
          <cell r="B3364" t="str">
            <v>DISCO DE LIXA SECO A396 DP P0040 152X1X6 NORTON</v>
          </cell>
          <cell r="C3364" t="str">
            <v>NORTON</v>
          </cell>
          <cell r="E3364" t="str">
            <v>SAINT- GOBAIN DO BRASIL PROD. IND. E CONSTR. LTDA</v>
          </cell>
          <cell r="F3364">
            <v>20007</v>
          </cell>
          <cell r="G3364" t="str">
            <v xml:space="preserve">DISCOS / LIXAS / ABRASIVOS </v>
          </cell>
        </row>
        <row r="3365">
          <cell r="A3365">
            <v>20220</v>
          </cell>
          <cell r="B3365" t="str">
            <v>DISCO DE LIXA SPEED LOK TR F944 Nº 036 NORTON</v>
          </cell>
          <cell r="C3365" t="str">
            <v>NORTON</v>
          </cell>
          <cell r="E3365" t="str">
            <v>SAINT- GOBAIN DO BRASIL PROD. IND. E CONSTR. LTDA</v>
          </cell>
          <cell r="F3365">
            <v>1038</v>
          </cell>
          <cell r="G3365" t="str">
            <v>.............................................</v>
          </cell>
        </row>
        <row r="3366">
          <cell r="A3366">
            <v>10222</v>
          </cell>
          <cell r="B3366" t="str">
            <v>DISCO DESBASTE 115BDA50 ALUNDUN SUPER NORTON</v>
          </cell>
          <cell r="C3366" t="str">
            <v>.</v>
          </cell>
          <cell r="E3366" t="str">
            <v>SAINT- GOBAIN DO BRASIL PROD. IND. E CONSTR. LTDA</v>
          </cell>
          <cell r="F3366">
            <v>999999</v>
          </cell>
          <cell r="G3366" t="str">
            <v>GRUPO CONVERSAO</v>
          </cell>
        </row>
        <row r="3367">
          <cell r="A3367">
            <v>20516</v>
          </cell>
          <cell r="B3367" t="str">
            <v>DISCO DESBASTE 115X5,0X22,22 BDA500 MAXI NORTON</v>
          </cell>
          <cell r="C3367" t="str">
            <v>.</v>
          </cell>
          <cell r="E3367" t="str">
            <v>SAINT- GOBAIN DO BRASIL PROD. IND. E CONSTR. LTDA</v>
          </cell>
          <cell r="F3367">
            <v>999999</v>
          </cell>
          <cell r="G3367" t="str">
            <v>GRUPO CONVERSAO</v>
          </cell>
        </row>
        <row r="3368">
          <cell r="A3368">
            <v>10408</v>
          </cell>
          <cell r="B3368" t="str">
            <v>DISCO DESBASTE FERRO 4.1/2X3/16X7/8 ICDER/ITAMBE</v>
          </cell>
          <cell r="C3368" t="str">
            <v>.</v>
          </cell>
          <cell r="E3368" t="str">
            <v>LIDER DISTRIBUIDORA CENTRO OESTE LTDA</v>
          </cell>
          <cell r="F3368">
            <v>999999</v>
          </cell>
          <cell r="G3368" t="str">
            <v>GRUPO CONVERSAO</v>
          </cell>
        </row>
        <row r="3369">
          <cell r="A3369">
            <v>21798</v>
          </cell>
          <cell r="B3369" t="str">
            <v>DISCO DESBASTE GP 24 115X6.4X22.2 3M</v>
          </cell>
          <cell r="C3369" t="str">
            <v>3M</v>
          </cell>
          <cell r="E3369" t="str">
            <v>3M DO BRASIL LTDA</v>
          </cell>
          <cell r="F3369">
            <v>1038</v>
          </cell>
          <cell r="G3369" t="str">
            <v>.............................................</v>
          </cell>
        </row>
        <row r="3370">
          <cell r="A3370">
            <v>23489</v>
          </cell>
          <cell r="B3370" t="str">
            <v>DISCO EMBORRACHAMENTO V8 6 POLEGADAS LIXADEIRA LX 1300</v>
          </cell>
          <cell r="C3370" t="str">
            <v>.</v>
          </cell>
          <cell r="E3370" t="str">
            <v>V8 BRASIL LTDA EPP</v>
          </cell>
          <cell r="F3370">
            <v>1038</v>
          </cell>
          <cell r="G3370" t="str">
            <v>.............................................</v>
          </cell>
        </row>
        <row r="3371">
          <cell r="A3371">
            <v>23396</v>
          </cell>
          <cell r="B3371" t="str">
            <v>DISCO FLAP FIBRA CLASSIC R801 P040 115X22,23MM NORTON</v>
          </cell>
          <cell r="C3371" t="str">
            <v>NORTON</v>
          </cell>
          <cell r="E3371" t="str">
            <v>SAINT- GOBAIN DO BRASIL PROD. IND. E CONSTR. LTDA</v>
          </cell>
          <cell r="F3371">
            <v>20040</v>
          </cell>
          <cell r="G3371" t="str">
            <v xml:space="preserve">OUTROS DISCOS </v>
          </cell>
        </row>
        <row r="3372">
          <cell r="A3372">
            <v>23406</v>
          </cell>
          <cell r="B3372" t="str">
            <v>DISCO FLAP FIBRA ORIGINAL R822 P040 115X22,23MM NORTON</v>
          </cell>
          <cell r="C3372" t="str">
            <v>NORTON</v>
          </cell>
          <cell r="E3372" t="str">
            <v>SAINT- GOBAIN DO BRASIL PROD. IND. E CONSTR. LTDA</v>
          </cell>
          <cell r="F3372">
            <v>20040</v>
          </cell>
          <cell r="G3372" t="str">
            <v xml:space="preserve">OUTROS DISCOS </v>
          </cell>
        </row>
        <row r="3373">
          <cell r="A3373">
            <v>85197</v>
          </cell>
          <cell r="B3373" t="str">
            <v>DISCO FLAP PLASTICO EVOLUTION R822 P060 115X22MM NORTON</v>
          </cell>
          <cell r="C3373" t="str">
            <v>NORTON</v>
          </cell>
          <cell r="E3373" t="str">
            <v>SAINT- GOBAIN DO BRASIL PROD. IND. E CONSTR. LTDA</v>
          </cell>
          <cell r="F3373">
            <v>20040</v>
          </cell>
          <cell r="G3373" t="str">
            <v xml:space="preserve">OUTROS DISCOS </v>
          </cell>
        </row>
        <row r="3374">
          <cell r="A3374">
            <v>10236</v>
          </cell>
          <cell r="B3374" t="str">
            <v>DISCO HOOKIT 080 NORTON</v>
          </cell>
          <cell r="C3374" t="str">
            <v>NORTON</v>
          </cell>
          <cell r="E3374" t="str">
            <v>SAINT- GOBAIN DO BRASIL PROD. IND. E CONSTR. LTDA</v>
          </cell>
          <cell r="F3374">
            <v>20007</v>
          </cell>
          <cell r="G3374" t="str">
            <v xml:space="preserve">DISCOS / LIXAS / ABRASIVOS </v>
          </cell>
        </row>
        <row r="3375">
          <cell r="A3375">
            <v>10224</v>
          </cell>
          <cell r="B3375" t="str">
            <v>DISCO HOOKIT 120 NORTON</v>
          </cell>
          <cell r="C3375" t="str">
            <v>NORTON</v>
          </cell>
          <cell r="E3375" t="str">
            <v>SAINT- GOBAIN DO BRASIL PROD. IND. E CONSTR. LTDA</v>
          </cell>
          <cell r="F3375">
            <v>20007</v>
          </cell>
          <cell r="G3375" t="str">
            <v xml:space="preserve">DISCOS / LIXAS / ABRASIVOS </v>
          </cell>
        </row>
        <row r="3376">
          <cell r="A3376">
            <v>10226</v>
          </cell>
          <cell r="B3376" t="str">
            <v>DISCO HOOKIT 150 NORTON</v>
          </cell>
          <cell r="C3376" t="str">
            <v>NORTON</v>
          </cell>
          <cell r="E3376" t="str">
            <v>SAINT- GOBAIN DO BRASIL PROD. IND. E CONSTR. LTDA</v>
          </cell>
          <cell r="F3376">
            <v>20007</v>
          </cell>
          <cell r="G3376" t="str">
            <v xml:space="preserve">DISCOS / LIXAS / ABRASIVOS </v>
          </cell>
        </row>
        <row r="3377">
          <cell r="A3377">
            <v>10228</v>
          </cell>
          <cell r="B3377" t="str">
            <v>DISCO HOOKIT 180 NORTON</v>
          </cell>
          <cell r="C3377" t="str">
            <v>NORTON</v>
          </cell>
          <cell r="E3377" t="str">
            <v>SAINT- GOBAIN DO BRASIL PROD. IND. E CONSTR. LTDA</v>
          </cell>
          <cell r="F3377">
            <v>20007</v>
          </cell>
          <cell r="G3377" t="str">
            <v xml:space="preserve">DISCOS / LIXAS / ABRASIVOS </v>
          </cell>
        </row>
        <row r="3378">
          <cell r="A3378">
            <v>10230</v>
          </cell>
          <cell r="B3378" t="str">
            <v>DISCO HOOKIT 220 NORTON</v>
          </cell>
          <cell r="C3378" t="str">
            <v>NORTON</v>
          </cell>
          <cell r="E3378" t="str">
            <v>SAINT- GOBAIN DO BRASIL PROD. IND. E CONSTR. LTDA</v>
          </cell>
          <cell r="F3378">
            <v>20007</v>
          </cell>
          <cell r="G3378" t="str">
            <v xml:space="preserve">DISCOS / LIXAS / ABRASIVOS </v>
          </cell>
        </row>
        <row r="3379">
          <cell r="A3379">
            <v>10232</v>
          </cell>
          <cell r="B3379" t="str">
            <v>DISCO HOOKIT 320 NORTON</v>
          </cell>
          <cell r="C3379" t="str">
            <v>NORTON</v>
          </cell>
          <cell r="E3379" t="str">
            <v>SAINT- GOBAIN DO BRASIL PROD. IND. E CONSTR. LTDA</v>
          </cell>
          <cell r="F3379">
            <v>20007</v>
          </cell>
          <cell r="G3379" t="str">
            <v xml:space="preserve">DISCOS / LIXAS / ABRASIVOS </v>
          </cell>
        </row>
        <row r="3380">
          <cell r="A3380">
            <v>10234</v>
          </cell>
          <cell r="B3380" t="str">
            <v>DISCO HOOKIT 400 NORTON</v>
          </cell>
          <cell r="C3380" t="str">
            <v>NORTON</v>
          </cell>
          <cell r="E3380" t="str">
            <v>SAINT- GOBAIN DO BRASIL PROD. IND. E CONSTR. LTDA</v>
          </cell>
          <cell r="F3380">
            <v>20007</v>
          </cell>
          <cell r="G3380" t="str">
            <v xml:space="preserve">DISCOS / LIXAS / ABRASIVOS </v>
          </cell>
        </row>
        <row r="3381">
          <cell r="A3381">
            <v>85406</v>
          </cell>
          <cell r="B3381" t="str">
            <v>DISCO HOOKIT 500 NORTON</v>
          </cell>
          <cell r="C3381" t="str">
            <v>NORTON</v>
          </cell>
          <cell r="E3381" t="str">
            <v>SAINT- GOBAIN DO BRASIL PROD. IND. E CONSTR. LTDA</v>
          </cell>
          <cell r="F3381">
            <v>20007</v>
          </cell>
          <cell r="G3381" t="str">
            <v xml:space="preserve">DISCOS / LIXAS / ABRASIVOS </v>
          </cell>
        </row>
        <row r="3382">
          <cell r="A3382">
            <v>10237</v>
          </cell>
          <cell r="B3382" t="str">
            <v>DISCO HOOKIT 600 NORTON</v>
          </cell>
          <cell r="C3382" t="str">
            <v>NORTON</v>
          </cell>
          <cell r="E3382" t="str">
            <v>SAINT- GOBAIN DO BRASIL PROD. IND. E CONSTR. LTDA</v>
          </cell>
          <cell r="F3382">
            <v>20007</v>
          </cell>
          <cell r="G3382" t="str">
            <v xml:space="preserve">DISCOS / LIXAS / ABRASIVOS </v>
          </cell>
        </row>
        <row r="3383">
          <cell r="A3383">
            <v>10223</v>
          </cell>
          <cell r="B3383" t="str">
            <v>DISCO HOOKIT 800 NORTON</v>
          </cell>
          <cell r="C3383" t="str">
            <v>NORTON</v>
          </cell>
          <cell r="E3383" t="str">
            <v>SAINT- GOBAIN DO BRASIL PROD. IND. E CONSTR. LTDA</v>
          </cell>
          <cell r="F3383">
            <v>20007</v>
          </cell>
          <cell r="G3383" t="str">
            <v xml:space="preserve">DISCOS / LIXAS / ABRASIVOS </v>
          </cell>
        </row>
        <row r="3384">
          <cell r="A3384">
            <v>20535</v>
          </cell>
          <cell r="B3384" t="str">
            <v>DISCO HOOKIT A-975 P0080 DP 150X18X180 NORTON</v>
          </cell>
          <cell r="C3384" t="str">
            <v>.</v>
          </cell>
          <cell r="E3384" t="str">
            <v>SAINT- GOBAIN DO BRASIL PROD. IND. E CONSTR. LTDA</v>
          </cell>
          <cell r="F3384">
            <v>999999</v>
          </cell>
          <cell r="G3384" t="str">
            <v>GRUPO CONVERSAO</v>
          </cell>
        </row>
        <row r="3385">
          <cell r="A3385">
            <v>20542</v>
          </cell>
          <cell r="B3385" t="str">
            <v>DISCO HOOKIT A-975 P0120 DP 1500X18X180 NORTON</v>
          </cell>
          <cell r="C3385" t="str">
            <v>.</v>
          </cell>
          <cell r="E3385" t="str">
            <v>SAINT- GOBAIN DO BRASIL PROD. IND. E CONSTR. LTDA</v>
          </cell>
          <cell r="F3385">
            <v>999999</v>
          </cell>
          <cell r="G3385" t="str">
            <v>GRUPO CONVERSAO</v>
          </cell>
        </row>
        <row r="3386">
          <cell r="A3386">
            <v>20537</v>
          </cell>
          <cell r="B3386" t="str">
            <v>DISCO HOOKIT A-975 P0150 DP 150X18X180 NORTON</v>
          </cell>
          <cell r="C3386" t="str">
            <v>.</v>
          </cell>
          <cell r="E3386" t="str">
            <v>SAINT- GOBAIN DO BRASIL PROD. IND. E CONSTR. LTDA</v>
          </cell>
          <cell r="F3386">
            <v>999999</v>
          </cell>
          <cell r="G3386" t="str">
            <v>GRUPO CONVERSAO</v>
          </cell>
        </row>
        <row r="3387">
          <cell r="A3387">
            <v>20543</v>
          </cell>
          <cell r="B3387" t="str">
            <v>DISCO HOOKIT A-975 P0180 DP 150X18X180 NORTON</v>
          </cell>
          <cell r="C3387" t="str">
            <v>.</v>
          </cell>
          <cell r="E3387" t="str">
            <v>SAINT- GOBAIN DO BRASIL PROD. IND. E CONSTR. LTDA</v>
          </cell>
          <cell r="F3387">
            <v>999999</v>
          </cell>
          <cell r="G3387" t="str">
            <v>GRUPO CONVERSAO</v>
          </cell>
        </row>
        <row r="3388">
          <cell r="A3388">
            <v>20536</v>
          </cell>
          <cell r="B3388" t="str">
            <v>DISCO HOOKIT A-975 P0220 DPN 150X18X180 NORTON</v>
          </cell>
          <cell r="C3388" t="str">
            <v>.</v>
          </cell>
          <cell r="E3388" t="str">
            <v>SAINT- GOBAIN DO BRASIL PROD. IND. E CONSTR. LTDA</v>
          </cell>
          <cell r="F3388">
            <v>999999</v>
          </cell>
          <cell r="G3388" t="str">
            <v>GRUPO CONVERSAO</v>
          </cell>
        </row>
        <row r="3389">
          <cell r="A3389">
            <v>21412</v>
          </cell>
          <cell r="B3389" t="str">
            <v>DISCO HOOKIT A-975 P0400 DPN 150X18X180 NORTON</v>
          </cell>
          <cell r="C3389" t="str">
            <v>.</v>
          </cell>
          <cell r="E3389" t="str">
            <v>SAINT- GOBAIN DO BRASIL PROD. IND. E CONSTR. LTDA</v>
          </cell>
          <cell r="F3389">
            <v>999999</v>
          </cell>
          <cell r="G3389" t="str">
            <v>GRUPO CONVERSAO</v>
          </cell>
        </row>
        <row r="3390">
          <cell r="A3390">
            <v>21413</v>
          </cell>
          <cell r="B3390" t="str">
            <v>DISCO HOOKIT A975 P0320 DP 150X18X180 NORTON</v>
          </cell>
          <cell r="C3390" t="str">
            <v>NORTON</v>
          </cell>
          <cell r="E3390" t="str">
            <v>SAINT- GOBAIN DO BRASIL PROD. IND. E CONSTR. LTDA</v>
          </cell>
          <cell r="F3390">
            <v>1038</v>
          </cell>
          <cell r="G3390" t="str">
            <v>.............................................</v>
          </cell>
        </row>
        <row r="3391">
          <cell r="A3391">
            <v>21990</v>
          </cell>
          <cell r="B3391" t="str">
            <v>DISCO HOOKIT ABRASIVO FLEXIVEL P800 152MM 3M</v>
          </cell>
          <cell r="C3391" t="str">
            <v>3M</v>
          </cell>
          <cell r="E3391" t="str">
            <v>3M DO BRASIL LTDA</v>
          </cell>
          <cell r="F3391">
            <v>20007</v>
          </cell>
          <cell r="G3391" t="str">
            <v xml:space="preserve">DISCOS / LIXAS / ABRASIVOS </v>
          </cell>
        </row>
        <row r="3392">
          <cell r="A3392">
            <v>20061</v>
          </cell>
          <cell r="B3392" t="str">
            <v>DISCO HOOKIT FINISHING N.1000 3M</v>
          </cell>
          <cell r="C3392" t="str">
            <v>.</v>
          </cell>
          <cell r="E3392" t="str">
            <v>3M DO BRASIL LTDA</v>
          </cell>
          <cell r="F3392">
            <v>999999</v>
          </cell>
          <cell r="G3392" t="str">
            <v>GRUPO CONVERSAO</v>
          </cell>
        </row>
        <row r="3393">
          <cell r="A3393">
            <v>20063</v>
          </cell>
          <cell r="B3393" t="str">
            <v>DISCO HOOKIT FINISHING N.1500 3M</v>
          </cell>
          <cell r="C3393" t="str">
            <v>.</v>
          </cell>
          <cell r="E3393" t="str">
            <v>3M DO BRASIL LTDA</v>
          </cell>
          <cell r="F3393">
            <v>999999</v>
          </cell>
          <cell r="G3393" t="str">
            <v>GRUPO CONVERSAO</v>
          </cell>
        </row>
        <row r="3394">
          <cell r="A3394">
            <v>20062</v>
          </cell>
          <cell r="B3394" t="str">
            <v>DISCO HOOKIT FINSHING N.1200 3M</v>
          </cell>
          <cell r="C3394" t="str">
            <v>.</v>
          </cell>
          <cell r="E3394" t="str">
            <v>3M DO BRASIL LTDA</v>
          </cell>
          <cell r="F3394">
            <v>999999</v>
          </cell>
          <cell r="G3394" t="str">
            <v>GRUPO CONVERSAO</v>
          </cell>
        </row>
        <row r="3395">
          <cell r="A3395">
            <v>10235</v>
          </cell>
          <cell r="B3395" t="str">
            <v>DISCO HOOKIT MULTIAIR Nº 080 DPM NORTON</v>
          </cell>
          <cell r="C3395" t="str">
            <v>NORTON</v>
          </cell>
          <cell r="E3395" t="str">
            <v>SAINT- GOBAIN DO BRASIL PROD. IND. E CONSTR. LTDA</v>
          </cell>
          <cell r="F3395">
            <v>1038</v>
          </cell>
          <cell r="G3395" t="str">
            <v>.............................................</v>
          </cell>
        </row>
        <row r="3396">
          <cell r="A3396">
            <v>31</v>
          </cell>
          <cell r="B3396" t="str">
            <v>DISCO HOOKIT MULTIAIR Nº 1000 DPS NORTON</v>
          </cell>
          <cell r="C3396" t="str">
            <v>NORTON</v>
          </cell>
          <cell r="E3396" t="str">
            <v>SAINT- GOBAIN DO BRASIL PROD. IND. E CONSTR. LTDA</v>
          </cell>
          <cell r="F3396">
            <v>1038</v>
          </cell>
          <cell r="G3396" t="str">
            <v>.............................................</v>
          </cell>
        </row>
        <row r="3397">
          <cell r="A3397">
            <v>10225</v>
          </cell>
          <cell r="B3397" t="str">
            <v>DISCO HOOKIT MULTIAIR Nº 150 DPM NORTON</v>
          </cell>
          <cell r="C3397" t="str">
            <v>NORTON</v>
          </cell>
          <cell r="E3397" t="str">
            <v>SAINT- GOBAIN DO BRASIL PROD. IND. E CONSTR. LTDA</v>
          </cell>
          <cell r="F3397">
            <v>1038</v>
          </cell>
          <cell r="G3397" t="str">
            <v>.............................................</v>
          </cell>
        </row>
        <row r="3398">
          <cell r="A3398">
            <v>10229</v>
          </cell>
          <cell r="B3398" t="str">
            <v>DISCO HOOKIT MULTIAIR Nº 220 DPM NORTON</v>
          </cell>
          <cell r="C3398" t="str">
            <v>NORTON</v>
          </cell>
          <cell r="E3398" t="str">
            <v>SAINT- GOBAIN DO BRASIL PROD. IND. E CONSTR. LTDA</v>
          </cell>
          <cell r="F3398">
            <v>1038</v>
          </cell>
          <cell r="G3398" t="str">
            <v>.............................................</v>
          </cell>
        </row>
        <row r="3399">
          <cell r="A3399">
            <v>10231</v>
          </cell>
          <cell r="B3399" t="str">
            <v>DISCO HOOKIT MULTIAIR Nº 320 DPM NORTON</v>
          </cell>
          <cell r="C3399" t="str">
            <v>NORTON</v>
          </cell>
          <cell r="E3399" t="str">
            <v>SAINT- GOBAIN DO BRASIL PROD. IND. E CONSTR. LTDA</v>
          </cell>
          <cell r="F3399">
            <v>20007</v>
          </cell>
          <cell r="G3399" t="str">
            <v xml:space="preserve">DISCOS / LIXAS / ABRASIVOS </v>
          </cell>
        </row>
        <row r="3400">
          <cell r="A3400">
            <v>32</v>
          </cell>
          <cell r="B3400" t="str">
            <v>DISCO HOOKIT MULTIAIR Nº 320 DPS NORTON</v>
          </cell>
          <cell r="C3400" t="str">
            <v>NORTON</v>
          </cell>
          <cell r="E3400" t="str">
            <v>SAINT- GOBAIN DO BRASIL PROD. IND. E CONSTR. LTDA</v>
          </cell>
          <cell r="F3400">
            <v>20007</v>
          </cell>
          <cell r="G3400" t="str">
            <v xml:space="preserve">DISCOS / LIXAS / ABRASIVOS </v>
          </cell>
        </row>
        <row r="3401">
          <cell r="A3401">
            <v>10233</v>
          </cell>
          <cell r="B3401" t="str">
            <v>DISCO HOOKIT MULTIAIR Nº 400 DPM NORTON</v>
          </cell>
          <cell r="C3401" t="str">
            <v>NORTON</v>
          </cell>
          <cell r="E3401" t="str">
            <v>SAINT- GOBAIN DO BRASIL PROD. IND. E CONSTR. LTDA</v>
          </cell>
          <cell r="F3401">
            <v>20007</v>
          </cell>
          <cell r="G3401" t="str">
            <v xml:space="preserve">DISCOS / LIXAS / ABRASIVOS </v>
          </cell>
        </row>
        <row r="3402">
          <cell r="A3402">
            <v>34</v>
          </cell>
          <cell r="B3402" t="str">
            <v>DISCO HOOKIT MULTIAIR P1500 SOFT NORTON</v>
          </cell>
          <cell r="C3402" t="str">
            <v>NORTON</v>
          </cell>
          <cell r="E3402" t="str">
            <v>SAINT- GOBAIN DO BRASIL PROD. IND. E CONSTR. LTDA</v>
          </cell>
          <cell r="F3402">
            <v>20007</v>
          </cell>
          <cell r="G3402" t="str">
            <v xml:space="preserve">DISCOS / LIXAS / ABRASIVOS </v>
          </cell>
        </row>
        <row r="3403">
          <cell r="A3403">
            <v>10227</v>
          </cell>
          <cell r="B3403" t="str">
            <v>DISCO HOOKIT MULTIAIR P180 DPM NORTON</v>
          </cell>
          <cell r="C3403" t="str">
            <v>NORTON</v>
          </cell>
          <cell r="E3403" t="str">
            <v>SAINT- GOBAIN DO BRASIL PROD. IND. E CONSTR. LTDA</v>
          </cell>
          <cell r="F3403">
            <v>1038</v>
          </cell>
          <cell r="G3403" t="str">
            <v>.............................................</v>
          </cell>
        </row>
        <row r="3404">
          <cell r="A3404">
            <v>30</v>
          </cell>
          <cell r="B3404" t="str">
            <v>DISCO HOOKIT MULTIAIR P400 DPS NORTON</v>
          </cell>
          <cell r="C3404" t="str">
            <v>NORTON</v>
          </cell>
          <cell r="E3404" t="str">
            <v>SAINT- GOBAIN DO BRASIL PROD. IND. E CONSTR. LTDA</v>
          </cell>
          <cell r="F3404">
            <v>20007</v>
          </cell>
          <cell r="G3404" t="str">
            <v xml:space="preserve">DISCOS / LIXAS / ABRASIVOS </v>
          </cell>
        </row>
        <row r="3405">
          <cell r="A3405">
            <v>35</v>
          </cell>
          <cell r="B3405" t="str">
            <v>DISCO HOOKIT MULTIAIR P500 SOFT NORTON</v>
          </cell>
          <cell r="C3405" t="str">
            <v>NORTON</v>
          </cell>
          <cell r="E3405" t="str">
            <v>SAINT- GOBAIN DO BRASIL PROD. IND. E CONSTR. LTDA</v>
          </cell>
          <cell r="F3405">
            <v>20007</v>
          </cell>
          <cell r="G3405" t="str">
            <v xml:space="preserve">DISCOS / LIXAS / ABRASIVOS </v>
          </cell>
        </row>
        <row r="3406">
          <cell r="A3406">
            <v>85294</v>
          </cell>
          <cell r="B3406" t="str">
            <v>DISCO HOOKIT MULTIAIR SOFT TOUCH A975 Nº 1000 NORTON</v>
          </cell>
          <cell r="C3406" t="str">
            <v>NORTON</v>
          </cell>
          <cell r="E3406" t="str">
            <v>SAINT- GOBAIN DO BRASIL PROD. IND. E CONSTR. LTDA</v>
          </cell>
          <cell r="F3406">
            <v>20007</v>
          </cell>
          <cell r="G3406" t="str">
            <v xml:space="preserve">DISCOS / LIXAS / ABRASIVOS </v>
          </cell>
        </row>
        <row r="3407">
          <cell r="A3407">
            <v>85259</v>
          </cell>
          <cell r="B3407" t="str">
            <v>DISCO HOOKIT MULTIAIR SOFT TOUCH A975 Nº 320 NORTON</v>
          </cell>
          <cell r="C3407" t="str">
            <v>NORTON</v>
          </cell>
          <cell r="E3407" t="str">
            <v>SAINT- GOBAIN DO BRASIL PROD. IND. E CONSTR. LTDA</v>
          </cell>
          <cell r="F3407">
            <v>20007</v>
          </cell>
          <cell r="G3407" t="str">
            <v xml:space="preserve">DISCOS / LIXAS / ABRASIVOS </v>
          </cell>
        </row>
        <row r="3408">
          <cell r="A3408">
            <v>85559</v>
          </cell>
          <cell r="B3408" t="str">
            <v>DISCO HOOKIT MULTIAIR SOFT TOUCH A975 Nº 400 NORTON</v>
          </cell>
          <cell r="C3408" t="str">
            <v>NORTON</v>
          </cell>
          <cell r="E3408" t="str">
            <v>SAINT- GOBAIN DO BRASIL PROD. IND. E CONSTR. LTDA</v>
          </cell>
          <cell r="F3408">
            <v>20040</v>
          </cell>
          <cell r="G3408" t="str">
            <v xml:space="preserve">OUTROS DISCOS </v>
          </cell>
        </row>
        <row r="3409">
          <cell r="A3409">
            <v>85383</v>
          </cell>
          <cell r="B3409" t="str">
            <v>DISCO HOOKIT MULTIAIR SOFT TOUCH A975 Nº 500 NORTON</v>
          </cell>
          <cell r="C3409" t="str">
            <v>NORTON</v>
          </cell>
          <cell r="E3409" t="str">
            <v>SAINT- GOBAIN DO BRASIL PROD. IND. E CONSTR. LTDA</v>
          </cell>
          <cell r="F3409">
            <v>20007</v>
          </cell>
          <cell r="G3409" t="str">
            <v xml:space="preserve">DISCOS / LIXAS / ABRASIVOS </v>
          </cell>
        </row>
        <row r="3410">
          <cell r="A3410">
            <v>85109</v>
          </cell>
          <cell r="B3410" t="str">
            <v>DISCO HOOKIT MULTIAIR SOFT TOUCH A975 Nº 800 NORTON</v>
          </cell>
          <cell r="C3410" t="str">
            <v>NORTON</v>
          </cell>
          <cell r="E3410" t="str">
            <v>SAINT- GOBAIN DO BRASIL PROD. IND. E CONSTR. LTDA</v>
          </cell>
          <cell r="F3410">
            <v>20007</v>
          </cell>
          <cell r="G3410" t="str">
            <v xml:space="preserve">DISCOS / LIXAS / ABRASIVOS </v>
          </cell>
        </row>
        <row r="3411">
          <cell r="A3411">
            <v>33</v>
          </cell>
          <cell r="B3411" t="str">
            <v>DISCO HOOKIT MULTIAIR SOFT TOUCH A975 Nº 800 NORTON</v>
          </cell>
          <cell r="C3411" t="str">
            <v>NORTON</v>
          </cell>
          <cell r="E3411" t="str">
            <v>SAINT- GOBAIN DO BRASIL PROD. IND. E CONSTR. LTDA</v>
          </cell>
          <cell r="F3411">
            <v>20007</v>
          </cell>
          <cell r="G3411" t="str">
            <v xml:space="preserve">DISCOS / LIXAS / ABRASIVOS </v>
          </cell>
        </row>
        <row r="3412">
          <cell r="A3412">
            <v>10032</v>
          </cell>
          <cell r="B3412" t="str">
            <v>DISCO HOOKIT N.040 3M</v>
          </cell>
          <cell r="C3412" t="str">
            <v>3M</v>
          </cell>
          <cell r="E3412" t="str">
            <v>3M DO BRASIL LTDA</v>
          </cell>
          <cell r="F3412">
            <v>1038</v>
          </cell>
          <cell r="G3412" t="str">
            <v>.............................................</v>
          </cell>
        </row>
        <row r="3413">
          <cell r="A3413">
            <v>10035</v>
          </cell>
          <cell r="B3413" t="str">
            <v>DISCO HOOKIT N.150 3M</v>
          </cell>
          <cell r="C3413" t="str">
            <v>.</v>
          </cell>
          <cell r="E3413" t="str">
            <v>3M DO BRASIL LTDA</v>
          </cell>
          <cell r="F3413">
            <v>1038</v>
          </cell>
          <cell r="G3413" t="str">
            <v>.............................................</v>
          </cell>
        </row>
        <row r="3414">
          <cell r="A3414">
            <v>10164</v>
          </cell>
          <cell r="B3414" t="str">
            <v>DISCO HOOKIT N.220 INDASA</v>
          </cell>
          <cell r="C3414" t="str">
            <v>.</v>
          </cell>
          <cell r="E3414" t="str">
            <v>INDASA</v>
          </cell>
          <cell r="F3414">
            <v>999999</v>
          </cell>
          <cell r="G3414" t="str">
            <v>GRUPO CONVERSAO</v>
          </cell>
        </row>
        <row r="3415">
          <cell r="A3415">
            <v>10165</v>
          </cell>
          <cell r="B3415" t="str">
            <v>DISCO HOOKIT N.320 INDASA</v>
          </cell>
          <cell r="C3415" t="str">
            <v>.</v>
          </cell>
          <cell r="E3415" t="str">
            <v>INDASA</v>
          </cell>
          <cell r="F3415">
            <v>999999</v>
          </cell>
          <cell r="G3415" t="str">
            <v>GRUPO CONVERSAO</v>
          </cell>
        </row>
        <row r="3416">
          <cell r="A3416">
            <v>10166</v>
          </cell>
          <cell r="B3416" t="str">
            <v>DISCO HOOKIT N.40 INDASA</v>
          </cell>
          <cell r="C3416" t="str">
            <v>.</v>
          </cell>
          <cell r="E3416" t="str">
            <v>INDASA</v>
          </cell>
          <cell r="F3416">
            <v>999999</v>
          </cell>
          <cell r="G3416" t="str">
            <v>GRUPO CONVERSAO</v>
          </cell>
        </row>
        <row r="3417">
          <cell r="A3417">
            <v>10167</v>
          </cell>
          <cell r="B3417" t="str">
            <v>DISCO HOOKIT N.400 INDASA</v>
          </cell>
          <cell r="C3417" t="str">
            <v>.</v>
          </cell>
          <cell r="E3417" t="str">
            <v>INDASA</v>
          </cell>
          <cell r="F3417">
            <v>999999</v>
          </cell>
          <cell r="G3417" t="str">
            <v>GRUPO CONVERSAO</v>
          </cell>
        </row>
        <row r="3418">
          <cell r="A3418">
            <v>10040</v>
          </cell>
          <cell r="B3418" t="str">
            <v>DISCO HOOKIT N.600 3M</v>
          </cell>
          <cell r="C3418" t="str">
            <v>.</v>
          </cell>
          <cell r="E3418" t="str">
            <v>3M DO BRASIL LTDA</v>
          </cell>
          <cell r="F3418">
            <v>999999</v>
          </cell>
          <cell r="G3418" t="str">
            <v>GRUPO CONVERSAO</v>
          </cell>
        </row>
        <row r="3419">
          <cell r="A3419">
            <v>10168</v>
          </cell>
          <cell r="B3419" t="str">
            <v>DISCO HOOKIT N.600 INDASA</v>
          </cell>
          <cell r="C3419" t="str">
            <v>.</v>
          </cell>
          <cell r="E3419" t="str">
            <v>INDASA</v>
          </cell>
          <cell r="F3419">
            <v>999999</v>
          </cell>
          <cell r="G3419" t="str">
            <v>GRUPO CONVERSAO</v>
          </cell>
        </row>
        <row r="3420">
          <cell r="A3420">
            <v>10169</v>
          </cell>
          <cell r="B3420" t="str">
            <v>DISCO HOOKIT N.80 INDASA</v>
          </cell>
          <cell r="C3420" t="str">
            <v>.</v>
          </cell>
          <cell r="E3420" t="str">
            <v>INDASA</v>
          </cell>
          <cell r="F3420">
            <v>999999</v>
          </cell>
          <cell r="G3420" t="str">
            <v>GRUPO CONVERSAO</v>
          </cell>
        </row>
        <row r="3421">
          <cell r="A3421">
            <v>10170</v>
          </cell>
          <cell r="B3421" t="str">
            <v>DISCO HOOKIT N.800 INDASA</v>
          </cell>
          <cell r="C3421" t="str">
            <v>.</v>
          </cell>
          <cell r="E3421" t="str">
            <v>INDASA</v>
          </cell>
          <cell r="F3421">
            <v>999999</v>
          </cell>
          <cell r="G3421" t="str">
            <v>GRUPO CONVERSAO</v>
          </cell>
        </row>
        <row r="3422">
          <cell r="A3422">
            <v>20172</v>
          </cell>
          <cell r="B3422" t="str">
            <v>DISCO HOOKIT Nº 040 NORTON</v>
          </cell>
          <cell r="C3422" t="str">
            <v>NORTON</v>
          </cell>
          <cell r="E3422" t="str">
            <v>SAINT- GOBAIN DO BRASIL PROD. IND. E CONSTR. LTDA</v>
          </cell>
          <cell r="F3422">
            <v>20007</v>
          </cell>
          <cell r="G3422" t="str">
            <v xml:space="preserve">DISCOS / LIXAS / ABRASIVOS </v>
          </cell>
        </row>
        <row r="3423">
          <cell r="A3423">
            <v>23299</v>
          </cell>
          <cell r="B3423" t="str">
            <v>DISCO HOOKIT P40 PRATA 3M</v>
          </cell>
          <cell r="C3423" t="str">
            <v>.</v>
          </cell>
          <cell r="E3423" t="str">
            <v>3M DO BRASIL LTDA</v>
          </cell>
          <cell r="F3423">
            <v>999999</v>
          </cell>
          <cell r="G3423" t="str">
            <v>GRUPO CONVERSAO</v>
          </cell>
        </row>
        <row r="3424">
          <cell r="A3424">
            <v>23621</v>
          </cell>
          <cell r="B3424" t="str">
            <v>DISCO METALITE AVOS F-227 N 50 NORTON</v>
          </cell>
          <cell r="C3424" t="str">
            <v>NORTON</v>
          </cell>
          <cell r="E3424" t="str">
            <v>SAINT- GOBAIN DO BRASIL PROD. IND. E CONSTR. LTDA</v>
          </cell>
          <cell r="F3424">
            <v>1038</v>
          </cell>
          <cell r="G3424" t="str">
            <v>.............................................</v>
          </cell>
        </row>
        <row r="3425">
          <cell r="A3425">
            <v>23427</v>
          </cell>
          <cell r="B3425" t="str">
            <v>DISCO METALITE AVOS P50 115 X 22 MM</v>
          </cell>
          <cell r="C3425" t="str">
            <v>.</v>
          </cell>
          <cell r="E3425" t="str">
            <v>SAINT- GOBAIN DO BRASIL PROD. IND. E CONSTR. LTDA</v>
          </cell>
          <cell r="F3425">
            <v>1038</v>
          </cell>
          <cell r="G3425" t="str">
            <v>.............................................</v>
          </cell>
        </row>
        <row r="3426">
          <cell r="A3426">
            <v>23423</v>
          </cell>
          <cell r="B3426" t="str">
            <v>DISCO METALITE F247 050 DS 180X22 NORTON</v>
          </cell>
          <cell r="C3426" t="str">
            <v>NORTON</v>
          </cell>
          <cell r="E3426" t="str">
            <v>SAINT- GOBAIN DO BRASIL PROD. IND. E CONSTR. LTDA</v>
          </cell>
          <cell r="F3426">
            <v>1038</v>
          </cell>
          <cell r="G3426" t="str">
            <v>.............................................</v>
          </cell>
        </row>
        <row r="3427">
          <cell r="A3427">
            <v>23424</v>
          </cell>
          <cell r="B3427" t="str">
            <v>DISCO METALITE F247 060 DS 180X22 NORTON</v>
          </cell>
          <cell r="C3427" t="str">
            <v>NORTON</v>
          </cell>
          <cell r="E3427" t="str">
            <v>SAINT- GOBAIN DO BRASIL PROD. IND. E CONSTR. LTDA</v>
          </cell>
          <cell r="F3427">
            <v>1038</v>
          </cell>
          <cell r="G3427" t="str">
            <v>.............................................</v>
          </cell>
        </row>
        <row r="3428">
          <cell r="A3428">
            <v>23421</v>
          </cell>
          <cell r="B3428" t="str">
            <v>DISCO METALITE F247 080 DS 180X22 NORTON</v>
          </cell>
          <cell r="C3428" t="str">
            <v>NORTON</v>
          </cell>
          <cell r="E3428" t="str">
            <v>SAINT- GOBAIN DO BRASIL PROD. IND. E CONSTR. LTDA</v>
          </cell>
          <cell r="F3428">
            <v>20040</v>
          </cell>
          <cell r="G3428" t="str">
            <v xml:space="preserve">OUTROS DISCOS </v>
          </cell>
        </row>
        <row r="3429">
          <cell r="A3429">
            <v>23422</v>
          </cell>
          <cell r="B3429" t="str">
            <v>DISCO METALITE F247 100 DS 180X22 NORTON</v>
          </cell>
          <cell r="C3429" t="str">
            <v>NORTON</v>
          </cell>
          <cell r="E3429" t="str">
            <v>SAINT- GOBAIN DO BRASIL PROD. IND. E CONSTR. LTDA</v>
          </cell>
          <cell r="F3429">
            <v>20040</v>
          </cell>
          <cell r="G3429" t="str">
            <v xml:space="preserve">OUTROS DISCOS </v>
          </cell>
        </row>
        <row r="3430">
          <cell r="A3430">
            <v>23269</v>
          </cell>
          <cell r="B3430" t="str">
            <v>DISCO METALITE F247 120 DS 180X22 NORTON</v>
          </cell>
          <cell r="C3430" t="str">
            <v>NORTON</v>
          </cell>
          <cell r="E3430" t="str">
            <v>SAINT- GOBAIN DO BRASIL PROD. IND. E CONSTR. LTDA</v>
          </cell>
          <cell r="F3430">
            <v>20040</v>
          </cell>
          <cell r="G3430" t="str">
            <v xml:space="preserve">OUTROS DISCOS </v>
          </cell>
        </row>
        <row r="3431">
          <cell r="A3431">
            <v>20007</v>
          </cell>
          <cell r="B3431" t="str">
            <v>DISCO MULTIAIR 125X18 400 NORTON</v>
          </cell>
          <cell r="C3431" t="str">
            <v>NORTON</v>
          </cell>
          <cell r="E3431" t="str">
            <v>SAINT- GOBAIN DO BRASIL PROD. IND. E CONSTR. LTDA</v>
          </cell>
          <cell r="F3431">
            <v>20040</v>
          </cell>
          <cell r="G3431" t="str">
            <v xml:space="preserve">OUTROS DISCOS </v>
          </cell>
        </row>
        <row r="3432">
          <cell r="A3432">
            <v>20594</v>
          </cell>
          <cell r="B3432" t="str">
            <v>DISCO MULTIAIR 125X18 500 NORTON</v>
          </cell>
          <cell r="C3432" t="str">
            <v>NORTON</v>
          </cell>
          <cell r="E3432" t="str">
            <v>SAINT- GOBAIN DO BRASIL PROD. IND. E CONSTR. LTDA</v>
          </cell>
          <cell r="F3432">
            <v>20040</v>
          </cell>
          <cell r="G3432" t="str">
            <v xml:space="preserve">OUTROS DISCOS </v>
          </cell>
        </row>
        <row r="3433">
          <cell r="A3433">
            <v>20189</v>
          </cell>
          <cell r="B3433" t="str">
            <v>DISCO REMOVEDOR DE ADESIVO 95MM NORTON</v>
          </cell>
          <cell r="C3433" t="str">
            <v>NORTON</v>
          </cell>
          <cell r="E3433" t="str">
            <v>SAINT- GOBAIN DO BRASIL PROD. IND. E CONSTR. LTDA</v>
          </cell>
          <cell r="F3433">
            <v>20056</v>
          </cell>
          <cell r="G3433" t="str">
            <v>COLA INST./ ADESIVOS COLANTES</v>
          </cell>
        </row>
        <row r="3434">
          <cell r="A3434">
            <v>63</v>
          </cell>
          <cell r="B3434" t="str">
            <v>DISCO REMOVEDOR DE FITA DUPLA FACE PURPLEX</v>
          </cell>
          <cell r="C3434" t="str">
            <v>PURPLEX</v>
          </cell>
          <cell r="E3434" t="str">
            <v>INDUSTRIA DE LIXADORES PURPER LTDA</v>
          </cell>
          <cell r="F3434">
            <v>20046</v>
          </cell>
          <cell r="G3434" t="str">
            <v>FITA DUPLA FACE</v>
          </cell>
        </row>
        <row r="3435">
          <cell r="A3435">
            <v>22043</v>
          </cell>
          <cell r="B3435" t="str">
            <v>DISCO RESTAURADOR VR ABRASIVO 510MM</v>
          </cell>
          <cell r="C3435" t="str">
            <v>.</v>
          </cell>
          <cell r="E3435" t="str">
            <v>SUPERPRO</v>
          </cell>
          <cell r="F3435">
            <v>20040</v>
          </cell>
          <cell r="G3435" t="str">
            <v xml:space="preserve">OUTROS DISCOS </v>
          </cell>
        </row>
        <row r="3436">
          <cell r="A3436">
            <v>10047</v>
          </cell>
          <cell r="B3436" t="str">
            <v>DISCO ROLOC CS 150MM F6 3M</v>
          </cell>
          <cell r="C3436" t="str">
            <v>.</v>
          </cell>
          <cell r="E3436" t="str">
            <v>3M DO BRASIL LTDA</v>
          </cell>
          <cell r="F3436">
            <v>999999</v>
          </cell>
          <cell r="G3436" t="str">
            <v>GRUPO CONVERSAO</v>
          </cell>
        </row>
        <row r="3437">
          <cell r="A3437">
            <v>10046</v>
          </cell>
          <cell r="B3437" t="str">
            <v>DISCO ROLOC CS 75MM F6 3M</v>
          </cell>
          <cell r="C3437" t="str">
            <v>3M</v>
          </cell>
          <cell r="E3437" t="str">
            <v>3M DO BRASIL LTDA</v>
          </cell>
          <cell r="F3437">
            <v>1038</v>
          </cell>
          <cell r="G3437" t="str">
            <v>.............................................</v>
          </cell>
        </row>
        <row r="3438">
          <cell r="A3438">
            <v>21812</v>
          </cell>
          <cell r="B3438" t="str">
            <v>DISCO ROLOC CS XT 50MM / 718 3M</v>
          </cell>
          <cell r="C3438" t="str">
            <v>.</v>
          </cell>
          <cell r="E3438" t="str">
            <v>3M DO BRASIL LTDA</v>
          </cell>
          <cell r="F3438">
            <v>999999</v>
          </cell>
          <cell r="G3438" t="str">
            <v>GRUPO CONVERSAO</v>
          </cell>
        </row>
        <row r="3439">
          <cell r="A3439">
            <v>22055</v>
          </cell>
          <cell r="B3439" t="str">
            <v>DISCO ROLOC CUBII 36+ 3M</v>
          </cell>
          <cell r="C3439" t="str">
            <v>3M</v>
          </cell>
          <cell r="E3439" t="str">
            <v>3M DO BRASIL LTDA</v>
          </cell>
          <cell r="F3439">
            <v>20041</v>
          </cell>
          <cell r="G3439" t="str">
            <v xml:space="preserve">DISCO ROLOC </v>
          </cell>
        </row>
        <row r="3440">
          <cell r="A3440">
            <v>22057</v>
          </cell>
          <cell r="B3440" t="str">
            <v>DISCO ROLOC CUBII 60+ 3M</v>
          </cell>
          <cell r="C3440" t="str">
            <v>3M</v>
          </cell>
          <cell r="E3440" t="str">
            <v>3M DO BRASIL LTDA</v>
          </cell>
          <cell r="F3440">
            <v>20041</v>
          </cell>
          <cell r="G3440" t="str">
            <v xml:space="preserve">DISCO ROLOC </v>
          </cell>
        </row>
        <row r="3441">
          <cell r="A3441">
            <v>22056</v>
          </cell>
          <cell r="B3441" t="str">
            <v>DISCO ROLOC CUBII 80+ 3M</v>
          </cell>
          <cell r="C3441" t="str">
            <v>3M</v>
          </cell>
          <cell r="E3441" t="str">
            <v>3M DO BRASIL LTDA</v>
          </cell>
          <cell r="F3441">
            <v>20041</v>
          </cell>
          <cell r="G3441" t="str">
            <v xml:space="preserve">DISCO ROLOC </v>
          </cell>
        </row>
        <row r="3442">
          <cell r="A3442">
            <v>20079</v>
          </cell>
          <cell r="B3442" t="str">
            <v>DISCO ROLOC N.50 3M</v>
          </cell>
          <cell r="C3442" t="str">
            <v>3M</v>
          </cell>
          <cell r="E3442" t="str">
            <v>3M DO BRASIL LTDA</v>
          </cell>
          <cell r="F3442">
            <v>20041</v>
          </cell>
          <cell r="G3442" t="str">
            <v xml:space="preserve">DISCO ROLOC </v>
          </cell>
        </row>
        <row r="3443">
          <cell r="A3443">
            <v>10055</v>
          </cell>
          <cell r="B3443" t="str">
            <v>DISCO ROLOC N.60 3M</v>
          </cell>
          <cell r="C3443" t="str">
            <v>3M</v>
          </cell>
          <cell r="E3443" t="str">
            <v>3M DO BRASIL LTDA</v>
          </cell>
          <cell r="F3443">
            <v>20041</v>
          </cell>
          <cell r="G3443" t="str">
            <v xml:space="preserve">DISCO ROLOC </v>
          </cell>
        </row>
        <row r="3444">
          <cell r="A3444">
            <v>273</v>
          </cell>
          <cell r="B3444" t="str">
            <v>DISCO S/ FURO ROXO P1500 3M</v>
          </cell>
          <cell r="C3444" t="str">
            <v>3M</v>
          </cell>
          <cell r="E3444" t="str">
            <v>3M DO BRASIL LTDA</v>
          </cell>
          <cell r="F3444">
            <v>20040</v>
          </cell>
          <cell r="G3444" t="str">
            <v xml:space="preserve">OUTROS DISCOS </v>
          </cell>
        </row>
        <row r="3445">
          <cell r="A3445">
            <v>21626</v>
          </cell>
          <cell r="B3445" t="str">
            <v>DISCO SPEED LOK 51 N. 80 NORTON</v>
          </cell>
          <cell r="C3445" t="str">
            <v>.</v>
          </cell>
          <cell r="E3445" t="str">
            <v>DISTEC DF COMERCIO DE PRODUTOS AUTOMOTIVO</v>
          </cell>
          <cell r="F3445">
            <v>999999</v>
          </cell>
          <cell r="G3445" t="str">
            <v>GRUPO CONVERSAO</v>
          </cell>
        </row>
        <row r="3446">
          <cell r="A3446">
            <v>21618</v>
          </cell>
          <cell r="B3446" t="str">
            <v>DISCO SS SURF STRIP 152,4X6 G S/ ORIFICI</v>
          </cell>
          <cell r="C3446" t="str">
            <v>.</v>
          </cell>
          <cell r="E3446" t="str">
            <v>3M DO BRASIL LTDA</v>
          </cell>
          <cell r="F3446">
            <v>999999</v>
          </cell>
          <cell r="G3446" t="str">
            <v>GRUPO CONVERSAO</v>
          </cell>
        </row>
        <row r="3447">
          <cell r="A3447">
            <v>24170</v>
          </cell>
          <cell r="B3447" t="str">
            <v>DISCO STRIP PRETO 115X22.23MM NORTON</v>
          </cell>
          <cell r="C3447" t="str">
            <v>NORTON</v>
          </cell>
          <cell r="E3447" t="str">
            <v>SAINT- GOBAIN DO BRASIL PROD. IND. E CONSTR. LTDA</v>
          </cell>
          <cell r="F3447">
            <v>20040</v>
          </cell>
          <cell r="G3447" t="str">
            <v xml:space="preserve">OUTROS DISCOS </v>
          </cell>
        </row>
        <row r="3448">
          <cell r="A3448">
            <v>274</v>
          </cell>
          <cell r="B3448" t="str">
            <v>DISCO SURFACE STRIP PRETO 152X6MM NORTON</v>
          </cell>
          <cell r="C3448" t="str">
            <v>NORTON</v>
          </cell>
          <cell r="E3448" t="str">
            <v>SAINT- GOBAIN DO BRASIL PROD. IND. E CONSTR. LTDA</v>
          </cell>
          <cell r="F3448">
            <v>20040</v>
          </cell>
          <cell r="G3448" t="str">
            <v xml:space="preserve">OUTROS DISCOS </v>
          </cell>
        </row>
        <row r="3449">
          <cell r="A3449">
            <v>21350</v>
          </cell>
          <cell r="B3449" t="str">
            <v>DISCO TRIZACT P1000 152MM 3M</v>
          </cell>
          <cell r="C3449" t="str">
            <v>3M</v>
          </cell>
          <cell r="E3449" t="str">
            <v>3M DO BRASIL LTDA</v>
          </cell>
          <cell r="F3449">
            <v>20019</v>
          </cell>
          <cell r="G3449" t="str">
            <v>DISCO TRIZACT</v>
          </cell>
        </row>
        <row r="3450">
          <cell r="A3450">
            <v>20983</v>
          </cell>
          <cell r="B3450" t="str">
            <v>DISCO TRIZACT P1500 152MM 3M</v>
          </cell>
          <cell r="C3450" t="str">
            <v>3M</v>
          </cell>
          <cell r="E3450" t="str">
            <v>3M DO BRASIL LTDA</v>
          </cell>
          <cell r="F3450">
            <v>20019</v>
          </cell>
          <cell r="G3450" t="str">
            <v>DISCO TRIZACT</v>
          </cell>
        </row>
        <row r="3451">
          <cell r="A3451">
            <v>20135</v>
          </cell>
          <cell r="B3451" t="str">
            <v>DISCO TRIZACT P3000 152MM 3M</v>
          </cell>
          <cell r="C3451" t="str">
            <v>3M</v>
          </cell>
          <cell r="E3451" t="str">
            <v>3M DO BRASIL LTDA</v>
          </cell>
          <cell r="F3451">
            <v>20019</v>
          </cell>
          <cell r="G3451" t="str">
            <v>DISCO TRIZACT</v>
          </cell>
        </row>
        <row r="3452">
          <cell r="A3452">
            <v>21351</v>
          </cell>
          <cell r="B3452" t="str">
            <v>DISCO TRIZACT P5000 152MM 3M</v>
          </cell>
          <cell r="C3452" t="str">
            <v>3M</v>
          </cell>
          <cell r="E3452" t="str">
            <v>3M DO BRASIL LTDA</v>
          </cell>
          <cell r="F3452">
            <v>20019</v>
          </cell>
          <cell r="G3452" t="str">
            <v>DISCO TRIZACT</v>
          </cell>
        </row>
        <row r="3453">
          <cell r="A3453">
            <v>24257</v>
          </cell>
          <cell r="B3453" t="str">
            <v>DISCO TRIZACT P8000 152MM 3M</v>
          </cell>
          <cell r="C3453" t="str">
            <v>3M</v>
          </cell>
          <cell r="E3453" t="str">
            <v>3M DO BRASIL LTDA</v>
          </cell>
          <cell r="F3453">
            <v>20019</v>
          </cell>
          <cell r="G3453" t="str">
            <v>DISCO TRIZACT</v>
          </cell>
        </row>
        <row r="3454">
          <cell r="A3454">
            <v>83940</v>
          </cell>
          <cell r="B3454" t="str">
            <v>DISCO VERDE LIMPADOR</v>
          </cell>
          <cell r="C3454" t="str">
            <v>SAFIRA</v>
          </cell>
          <cell r="E3454" t="str">
            <v>LIMA E PERGHER INDUSTRIA E COMERCIO S/A</v>
          </cell>
          <cell r="F3454">
            <v>20040</v>
          </cell>
          <cell r="G3454" t="str">
            <v xml:space="preserve">OUTROS DISCOS </v>
          </cell>
        </row>
        <row r="3455">
          <cell r="A3455">
            <v>84554</v>
          </cell>
          <cell r="B3455" t="str">
            <v>DISCO VERMELHO LIMPADOR</v>
          </cell>
          <cell r="C3455" t="str">
            <v>SAFIRA</v>
          </cell>
          <cell r="E3455" t="str">
            <v>LIMA E PERGHER INDUSTRIA E COMERCIO S/A</v>
          </cell>
          <cell r="F3455">
            <v>20040</v>
          </cell>
          <cell r="G3455" t="str">
            <v xml:space="preserve">OUTROS DISCOS </v>
          </cell>
        </row>
        <row r="3456">
          <cell r="A3456">
            <v>86871</v>
          </cell>
          <cell r="B3456" t="str">
            <v>DISOLAC BUMPER COLOR PRETO 900ML ROBERLO</v>
          </cell>
          <cell r="C3456" t="str">
            <v>ROBERLO</v>
          </cell>
          <cell r="E3456" t="str">
            <v>ROBERLO DO BRASIL LTDA</v>
          </cell>
          <cell r="F3456">
            <v>20002</v>
          </cell>
          <cell r="G3456" t="str">
            <v>TINTAS POLIÉSTER</v>
          </cell>
        </row>
        <row r="3457">
          <cell r="A3457">
            <v>21981</v>
          </cell>
          <cell r="B3457" t="str">
            <v>DISOLAC PAS 101 BLANCO CONCENTRADO 3,5L ROBERLO</v>
          </cell>
          <cell r="C3457" t="str">
            <v>.</v>
          </cell>
          <cell r="E3457" t="str">
            <v>ROBERLO DO BRASIL LTDA</v>
          </cell>
          <cell r="F3457">
            <v>999999</v>
          </cell>
          <cell r="G3457" t="str">
            <v>GRUPO CONVERSAO</v>
          </cell>
        </row>
        <row r="3458">
          <cell r="A3458">
            <v>21992</v>
          </cell>
          <cell r="B3458" t="str">
            <v>DISOLAC PAS 102 BLANCO MEZCLAS 3,5L ROBERLO</v>
          </cell>
          <cell r="C3458" t="str">
            <v>.</v>
          </cell>
          <cell r="E3458" t="str">
            <v>ROBERLO DO BRASIL LTDA</v>
          </cell>
          <cell r="F3458">
            <v>999999</v>
          </cell>
          <cell r="G3458" t="str">
            <v>GRUPO CONVERSAO</v>
          </cell>
        </row>
        <row r="3459">
          <cell r="A3459">
            <v>21982</v>
          </cell>
          <cell r="B3459" t="str">
            <v>DISOLAC PAS 200 AMARILLO HELIO 3,5L ROBERLO</v>
          </cell>
          <cell r="C3459" t="str">
            <v>.</v>
          </cell>
          <cell r="E3459" t="str">
            <v>ROBERLO DO BRASIL LTDA</v>
          </cell>
          <cell r="F3459">
            <v>999999</v>
          </cell>
          <cell r="G3459" t="str">
            <v>GRUPO CONVERSAO</v>
          </cell>
        </row>
        <row r="3460">
          <cell r="A3460">
            <v>21994</v>
          </cell>
          <cell r="B3460" t="str">
            <v>DISOLAC PAS 201 AMARILLO MEDIO 3,5L ROBERLO</v>
          </cell>
          <cell r="C3460" t="str">
            <v>.</v>
          </cell>
          <cell r="E3460" t="str">
            <v>ROBERLO DO BRASIL LTDA</v>
          </cell>
          <cell r="F3460">
            <v>999999</v>
          </cell>
          <cell r="G3460" t="str">
            <v>GRUPO CONVERSAO</v>
          </cell>
        </row>
        <row r="3461">
          <cell r="A3461">
            <v>21995</v>
          </cell>
          <cell r="B3461" t="str">
            <v>DISOLAC PAS 202 AMARILLO NARANJA PB 3,5L ROBERLO</v>
          </cell>
          <cell r="C3461" t="str">
            <v>.</v>
          </cell>
          <cell r="E3461" t="str">
            <v>ROBERLO DO BRASIL LTDA</v>
          </cell>
          <cell r="F3461">
            <v>999999</v>
          </cell>
          <cell r="G3461" t="str">
            <v>GRUPO CONVERSAO</v>
          </cell>
        </row>
        <row r="3462">
          <cell r="A3462">
            <v>21996</v>
          </cell>
          <cell r="B3462" t="str">
            <v>DISOLAC PAS 203 OXIDO AMARILLO 3,5L ROBERLO</v>
          </cell>
          <cell r="C3462" t="str">
            <v>.</v>
          </cell>
          <cell r="E3462" t="str">
            <v>ROBERLO DO BRASIL LTDA</v>
          </cell>
          <cell r="F3462">
            <v>999999</v>
          </cell>
          <cell r="G3462" t="str">
            <v>GRUPO CONVERSAO</v>
          </cell>
        </row>
        <row r="3463">
          <cell r="A3463">
            <v>21997</v>
          </cell>
          <cell r="B3463" t="str">
            <v>DISOLAC PAS 204 OX. HIER. AMAR. TRANS. 1L ROBERLO</v>
          </cell>
          <cell r="C3463" t="str">
            <v>.</v>
          </cell>
          <cell r="E3463" t="str">
            <v>ROBERLO DO BRASIL LTDA</v>
          </cell>
          <cell r="F3463">
            <v>999999</v>
          </cell>
          <cell r="G3463" t="str">
            <v>GRUPO CONVERSAO</v>
          </cell>
        </row>
        <row r="3464">
          <cell r="A3464">
            <v>21998</v>
          </cell>
          <cell r="B3464" t="str">
            <v>DISOLAC PAS 301 VERDE HELIO 3,5L ROBERLO</v>
          </cell>
          <cell r="C3464" t="str">
            <v>.</v>
          </cell>
          <cell r="E3464" t="str">
            <v>ROBERLO DO BRASIL LTDA</v>
          </cell>
          <cell r="F3464">
            <v>999999</v>
          </cell>
          <cell r="G3464" t="str">
            <v>GRUPO CONVERSAO</v>
          </cell>
        </row>
        <row r="3465">
          <cell r="A3465">
            <v>21983</v>
          </cell>
          <cell r="B3465" t="str">
            <v>DISOLAC PAS 401 AZUL HELIO 3,5L ROBERLO</v>
          </cell>
          <cell r="C3465" t="str">
            <v>.</v>
          </cell>
          <cell r="E3465" t="str">
            <v>ROBERLO DO BRASIL LTDA</v>
          </cell>
          <cell r="F3465">
            <v>999999</v>
          </cell>
          <cell r="G3465" t="str">
            <v>GRUPO CONVERSAO</v>
          </cell>
        </row>
        <row r="3466">
          <cell r="A3466">
            <v>21999</v>
          </cell>
          <cell r="B3466" t="str">
            <v>DISOLAC PAS 500 MAGENTA 1L ROBERLO</v>
          </cell>
          <cell r="C3466" t="str">
            <v>.</v>
          </cell>
          <cell r="E3466" t="str">
            <v>ROBERLO DO BRASIL LTDA</v>
          </cell>
          <cell r="F3466">
            <v>999999</v>
          </cell>
          <cell r="G3466" t="str">
            <v>GRUPO CONVERSAO</v>
          </cell>
        </row>
        <row r="3467">
          <cell r="A3467">
            <v>22000</v>
          </cell>
          <cell r="B3467" t="str">
            <v>DISOLAC PAS 501 NARANJA PB 3,5L ROBERLO</v>
          </cell>
          <cell r="C3467" t="str">
            <v>.</v>
          </cell>
          <cell r="E3467" t="str">
            <v>ROBERLO DO BRASIL LTDA</v>
          </cell>
          <cell r="F3467">
            <v>999999</v>
          </cell>
          <cell r="G3467" t="str">
            <v>GRUPO CONVERSAO</v>
          </cell>
        </row>
        <row r="3468">
          <cell r="A3468">
            <v>21984</v>
          </cell>
          <cell r="B3468" t="str">
            <v>DISOLAC PAS 502 OXIDO ROJO 1L ROBERLO</v>
          </cell>
          <cell r="C3468" t="str">
            <v>.</v>
          </cell>
          <cell r="E3468" t="str">
            <v>ROBERLO DO BRASIL LTDA</v>
          </cell>
          <cell r="F3468">
            <v>999999</v>
          </cell>
          <cell r="G3468" t="str">
            <v>GRUPO CONVERSAO</v>
          </cell>
        </row>
        <row r="3469">
          <cell r="A3469">
            <v>22001</v>
          </cell>
          <cell r="B3469" t="str">
            <v>DISOLAC PAS 503 ROJO MEDIO PB 3,5L ROBERLO</v>
          </cell>
          <cell r="C3469" t="str">
            <v>.</v>
          </cell>
          <cell r="E3469" t="str">
            <v>ROBERLO DO BRASIL LTDA</v>
          </cell>
          <cell r="F3469">
            <v>999999</v>
          </cell>
          <cell r="G3469" t="str">
            <v>GRUPO CONVERSAO</v>
          </cell>
        </row>
        <row r="3470">
          <cell r="A3470">
            <v>22002</v>
          </cell>
          <cell r="B3470" t="str">
            <v>DISOLAC PAS 504 BURDEOS 1L ROBERLO</v>
          </cell>
          <cell r="C3470" t="str">
            <v>.</v>
          </cell>
          <cell r="E3470" t="str">
            <v>ROBERLO DO BRASIL LTDA</v>
          </cell>
          <cell r="F3470">
            <v>999999</v>
          </cell>
          <cell r="G3470" t="str">
            <v>GRUPO CONVERSAO</v>
          </cell>
        </row>
        <row r="3471">
          <cell r="A3471">
            <v>22003</v>
          </cell>
          <cell r="B3471" t="str">
            <v>DISOLAC PAS 505 VIOLETA 3,5L ROBERLO</v>
          </cell>
          <cell r="C3471" t="str">
            <v>.</v>
          </cell>
          <cell r="E3471" t="str">
            <v>ROBERLO DO BRASIL LTDA</v>
          </cell>
          <cell r="F3471">
            <v>999999</v>
          </cell>
          <cell r="G3471" t="str">
            <v>GRUPO CONVERSAO</v>
          </cell>
        </row>
        <row r="3472">
          <cell r="A3472">
            <v>22004</v>
          </cell>
          <cell r="B3472" t="str">
            <v>DISOLAC PAS 506 506 ROJO HELIO 1L ROBERLO</v>
          </cell>
          <cell r="C3472" t="str">
            <v>.</v>
          </cell>
          <cell r="E3472" t="str">
            <v>ROBERLO DO BRASIL LTDA</v>
          </cell>
          <cell r="F3472">
            <v>999999</v>
          </cell>
          <cell r="G3472" t="str">
            <v>GRUPO CONVERSAO</v>
          </cell>
        </row>
        <row r="3473">
          <cell r="A3473">
            <v>22005</v>
          </cell>
          <cell r="B3473" t="str">
            <v>DISOLAC PAS 507 NARANJA 1L ROBERLO</v>
          </cell>
          <cell r="C3473" t="str">
            <v>.</v>
          </cell>
          <cell r="E3473" t="str">
            <v>ROBERLO DO BRASIL LTDA</v>
          </cell>
          <cell r="F3473">
            <v>999999</v>
          </cell>
          <cell r="G3473" t="str">
            <v>GRUPO CONVERSAO</v>
          </cell>
        </row>
        <row r="3474">
          <cell r="A3474">
            <v>22006</v>
          </cell>
          <cell r="B3474" t="str">
            <v>DISOLAC PAS 508 OXIDO HIERRO ROJO TR. ROBERLO</v>
          </cell>
          <cell r="C3474" t="str">
            <v>.</v>
          </cell>
          <cell r="E3474" t="str">
            <v>ROBERLO DO BRASIL LTDA</v>
          </cell>
          <cell r="F3474">
            <v>999999</v>
          </cell>
          <cell r="G3474" t="str">
            <v>GRUPO CONVERSAO</v>
          </cell>
        </row>
        <row r="3475">
          <cell r="A3475">
            <v>22007</v>
          </cell>
          <cell r="B3475" t="str">
            <v>DISOLAC PAS 601 NEGRO CONCENTRADO 3,5L ROBERLO</v>
          </cell>
          <cell r="C3475" t="str">
            <v>.</v>
          </cell>
          <cell r="E3475" t="str">
            <v>ROBERLO DO BRASIL LTDA</v>
          </cell>
          <cell r="F3475">
            <v>999999</v>
          </cell>
          <cell r="G3475" t="str">
            <v>GRUPO CONVERSAO</v>
          </cell>
        </row>
        <row r="3476">
          <cell r="A3476">
            <v>22008</v>
          </cell>
          <cell r="B3476" t="str">
            <v>DISOLAC PAS 602 NEGRO MEZCLAS 3,5L ROBERLO</v>
          </cell>
          <cell r="C3476" t="str">
            <v>.</v>
          </cell>
          <cell r="E3476" t="str">
            <v>ROBERLO DO BRASIL LTDA</v>
          </cell>
          <cell r="F3476">
            <v>999999</v>
          </cell>
          <cell r="G3476" t="str">
            <v>GRUPO CONVERSAO</v>
          </cell>
        </row>
        <row r="3477">
          <cell r="A3477">
            <v>22009</v>
          </cell>
          <cell r="B3477" t="str">
            <v>DISOLAC PAS 603 NEGRO INTENSO 3,5L ROBERLO</v>
          </cell>
          <cell r="C3477" t="str">
            <v>.</v>
          </cell>
          <cell r="E3477" t="str">
            <v>ROBERLO DO BRASIL LTDA</v>
          </cell>
          <cell r="F3477">
            <v>999999</v>
          </cell>
          <cell r="G3477" t="str">
            <v>GRUPO CONVERSAO</v>
          </cell>
        </row>
        <row r="3478">
          <cell r="A3478">
            <v>22010</v>
          </cell>
          <cell r="B3478" t="str">
            <v>DISOLAC PAS 701 ALUMINIO FINO 3,5L ROBERLO</v>
          </cell>
          <cell r="C3478" t="str">
            <v>.</v>
          </cell>
          <cell r="E3478" t="str">
            <v>ROBERLO DO BRASIL LTDA</v>
          </cell>
          <cell r="F3478">
            <v>999999</v>
          </cell>
          <cell r="G3478" t="str">
            <v>GRUPO CONVERSAO</v>
          </cell>
        </row>
        <row r="3479">
          <cell r="A3479">
            <v>22011</v>
          </cell>
          <cell r="B3479" t="str">
            <v>DISOLAC PAS 702 ALUMINIO MEDIO 1L ROBERLO</v>
          </cell>
          <cell r="C3479" t="str">
            <v>.</v>
          </cell>
          <cell r="E3479" t="str">
            <v>ROBERLO DO BRASIL LTDA</v>
          </cell>
          <cell r="F3479">
            <v>999999</v>
          </cell>
          <cell r="G3479" t="str">
            <v>GRUPO CONVERSAO</v>
          </cell>
        </row>
        <row r="3480">
          <cell r="A3480">
            <v>22012</v>
          </cell>
          <cell r="B3480" t="str">
            <v>DISOLAC PAS 703 ALUMINIO GROSSO 1L ROBERLO</v>
          </cell>
          <cell r="C3480" t="str">
            <v>.</v>
          </cell>
          <cell r="E3480" t="str">
            <v>ROBERLO DO BRASIL LTDA</v>
          </cell>
          <cell r="F3480">
            <v>999999</v>
          </cell>
          <cell r="G3480" t="str">
            <v>GRUPO CONVERSAO</v>
          </cell>
        </row>
        <row r="3481">
          <cell r="A3481">
            <v>23635</v>
          </cell>
          <cell r="B3481" t="str">
            <v>DISPENSADOR DE PAPEL AI-15</v>
          </cell>
          <cell r="C3481" t="str">
            <v>.</v>
          </cell>
          <cell r="E3481" t="str">
            <v>CARVIC COM VER DE PROD E EQ P/ REP AUTO LTDA</v>
          </cell>
          <cell r="F3481">
            <v>20028</v>
          </cell>
          <cell r="G3481" t="str">
            <v>APLICADORES / ADAPTADORES / ENGATES / SUPORTES</v>
          </cell>
        </row>
        <row r="3482">
          <cell r="A3482">
            <v>20184</v>
          </cell>
          <cell r="B3482" t="str">
            <v>DISPENSADOR DE PAPEL LG</v>
          </cell>
          <cell r="C3482" t="str">
            <v>.</v>
          </cell>
          <cell r="E3482" t="str">
            <v>DISTEC DF COMERCIO DE PRODUTOS AUTOMOTIVO</v>
          </cell>
          <cell r="F3482">
            <v>999999</v>
          </cell>
          <cell r="G3482" t="str">
            <v>GRUPO CONVERSAO</v>
          </cell>
        </row>
        <row r="3483">
          <cell r="A3483">
            <v>21373</v>
          </cell>
          <cell r="B3483" t="str">
            <v>DISPENSADOR DE PAPEL MANUAL LG</v>
          </cell>
          <cell r="C3483" t="str">
            <v>.</v>
          </cell>
          <cell r="E3483" t="str">
            <v>L.G EQUIPAMENTOS PARA PINTURA LTDA EPP</v>
          </cell>
          <cell r="F3483">
            <v>999999</v>
          </cell>
          <cell r="G3483" t="str">
            <v>GRUPO CONVERSAO</v>
          </cell>
        </row>
        <row r="3484">
          <cell r="A3484">
            <v>21320</v>
          </cell>
          <cell r="B3484" t="str">
            <v>DISPENSADOR DE PAPEL P/ FIXAÇÃO EM PAREDE  LG</v>
          </cell>
          <cell r="C3484" t="str">
            <v>.</v>
          </cell>
          <cell r="E3484" t="str">
            <v>L.G EQUIPAMENTOS PARA PINTURA LTDA EPP</v>
          </cell>
          <cell r="F3484">
            <v>999999</v>
          </cell>
          <cell r="G3484" t="str">
            <v>GRUPO CONVERSAO</v>
          </cell>
        </row>
        <row r="3485">
          <cell r="A3485">
            <v>23764</v>
          </cell>
          <cell r="B3485" t="str">
            <v>DISPENSER DE COPOS</v>
          </cell>
          <cell r="C3485" t="str">
            <v>CACLEAN</v>
          </cell>
          <cell r="E3485" t="str">
            <v>COM.ALVORADA LIMPEZA E DESCARTAVEIS</v>
          </cell>
          <cell r="F3485">
            <v>20028</v>
          </cell>
          <cell r="G3485" t="str">
            <v>APLICADORES / ADAPTADORES / ENGATES / SUPORTES</v>
          </cell>
        </row>
        <row r="3486">
          <cell r="A3486">
            <v>84391</v>
          </cell>
          <cell r="B3486" t="str">
            <v>DISPENSER PAPEL HIGIENICO</v>
          </cell>
          <cell r="C3486" t="str">
            <v>START</v>
          </cell>
          <cell r="E3486" t="str">
            <v>COM.ALVORADA LIMPEZA E DESCARTAVEIS</v>
          </cell>
          <cell r="F3486">
            <v>999999</v>
          </cell>
          <cell r="G3486" t="str">
            <v>GRUPO CONVERSAO</v>
          </cell>
        </row>
        <row r="3487">
          <cell r="A3487">
            <v>21768</v>
          </cell>
          <cell r="B3487" t="str">
            <v>DISPLAY - REFLESH</v>
          </cell>
          <cell r="C3487" t="str">
            <v>.</v>
          </cell>
          <cell r="E3487" t="str">
            <v>AUTOAMERICA IMP.EXP. DE PROD. AUTO. LTDA</v>
          </cell>
          <cell r="F3487">
            <v>999999</v>
          </cell>
          <cell r="G3487" t="str">
            <v>GRUPO CONVERSAO</v>
          </cell>
        </row>
        <row r="3488">
          <cell r="A3488">
            <v>85625</v>
          </cell>
          <cell r="B3488" t="str">
            <v>DISPLAY DE BALCAO GRAVITACIONAL POLIDOR</v>
          </cell>
          <cell r="C3488" t="str">
            <v>NORTON</v>
          </cell>
          <cell r="E3488" t="str">
            <v>SAINT- GOBAIN DO BRASIL PROD. IND. E CONSTR. LTDA</v>
          </cell>
          <cell r="F3488">
            <v>20007</v>
          </cell>
          <cell r="G3488" t="str">
            <v xml:space="preserve">DISCOS / LIXAS / ABRASIVOS </v>
          </cell>
        </row>
        <row r="3489">
          <cell r="A3489">
            <v>85701</v>
          </cell>
          <cell r="B3489" t="str">
            <v>DISPLAY DE BALCAO PARA FITAS</v>
          </cell>
          <cell r="C3489" t="str">
            <v>NORTON</v>
          </cell>
          <cell r="E3489" t="str">
            <v>SAINT- GOBAIN DO BRASIL PROD. IND. E CONSTR. LTDA</v>
          </cell>
          <cell r="F3489">
            <v>20007</v>
          </cell>
          <cell r="G3489" t="str">
            <v xml:space="preserve">DISCOS / LIXAS / ABRASIVOS </v>
          </cell>
        </row>
        <row r="3490">
          <cell r="A3490">
            <v>85624</v>
          </cell>
          <cell r="B3490" t="str">
            <v>DISPLAY DE CHAO P/ PRODUTOS AUTOMOTIVOS</v>
          </cell>
          <cell r="C3490" t="str">
            <v>NORTON</v>
          </cell>
          <cell r="E3490" t="str">
            <v>SAINT- GOBAIN DO BRASIL PROD. IND. E CONSTR. LTDA</v>
          </cell>
          <cell r="F3490">
            <v>20007</v>
          </cell>
          <cell r="G3490" t="str">
            <v xml:space="preserve">DISCOS / LIXAS / ABRASIVOS </v>
          </cell>
        </row>
        <row r="3491">
          <cell r="A3491">
            <v>22931</v>
          </cell>
          <cell r="B3491" t="str">
            <v>DISPLAY LCD INFRA/SPOTTER 600 BAND</v>
          </cell>
          <cell r="C3491" t="str">
            <v>.</v>
          </cell>
          <cell r="E3491" t="str">
            <v>BAND EQUIPAMENTOS E MAQUINAS REPUXADORAS LTDA EPP</v>
          </cell>
          <cell r="F3491">
            <v>999999</v>
          </cell>
          <cell r="G3491" t="str">
            <v>GRUPO CONVERSAO</v>
          </cell>
        </row>
        <row r="3492">
          <cell r="A3492">
            <v>22116</v>
          </cell>
          <cell r="B3492" t="str">
            <v>DISPLAY LCD INFRA/SPOTTER 600 BAND EQ</v>
          </cell>
          <cell r="C3492" t="str">
            <v>.</v>
          </cell>
          <cell r="E3492" t="str">
            <v>BAND EQUIPAMENTOS E MAQUINAS REPUXADORAS LTDA EPP</v>
          </cell>
          <cell r="F3492">
            <v>999999</v>
          </cell>
          <cell r="G3492" t="str">
            <v>GRUPO CONVERSAO</v>
          </cell>
        </row>
        <row r="3493">
          <cell r="A3493">
            <v>22117</v>
          </cell>
          <cell r="B3493" t="str">
            <v>DISPLAY LCD SPOTTER 1800 RC01 BAND EQ</v>
          </cell>
          <cell r="C3493" t="str">
            <v>.</v>
          </cell>
          <cell r="E3493" t="str">
            <v>BAND EQUIPAMENTOS E MAQUINAS REPUXADORAS LTDA EPP</v>
          </cell>
          <cell r="F3493">
            <v>999999</v>
          </cell>
          <cell r="G3493" t="str">
            <v>GRUPO CONVERSAO</v>
          </cell>
        </row>
        <row r="3494">
          <cell r="A3494">
            <v>22118</v>
          </cell>
          <cell r="B3494" t="str">
            <v>DISPLAY LCD SPOTTER 1800 RC04 BAND EQ</v>
          </cell>
          <cell r="C3494" t="str">
            <v>.</v>
          </cell>
          <cell r="E3494" t="str">
            <v>BAND EQUIPAMENTOS E MAQUINAS REPUXADORAS LTDA EPP</v>
          </cell>
          <cell r="F3494">
            <v>999999</v>
          </cell>
          <cell r="G3494" t="str">
            <v>GRUPO CONVERSAO</v>
          </cell>
        </row>
        <row r="3495">
          <cell r="A3495">
            <v>22067</v>
          </cell>
          <cell r="B3495" t="str">
            <v>DISSIPADOR DE CALOR - PLACA SPOTTER/INFRA BAND EQ</v>
          </cell>
          <cell r="C3495" t="str">
            <v>.</v>
          </cell>
          <cell r="E3495" t="str">
            <v>BAND EQUIPAMENTOS E MAQUINAS REPUXADORAS LTDA EPP</v>
          </cell>
          <cell r="F3495">
            <v>999999</v>
          </cell>
          <cell r="G3495" t="str">
            <v>GRUPO CONVERSAO</v>
          </cell>
        </row>
        <row r="3496">
          <cell r="A3496">
            <v>22124</v>
          </cell>
          <cell r="B3496" t="str">
            <v>DISSIPADOR DE CALOR - TIRISTOR DIG BAND EQ</v>
          </cell>
          <cell r="C3496" t="str">
            <v>.</v>
          </cell>
          <cell r="E3496" t="str">
            <v>BAND EQUIPAMENTOS E MAQUINAS REPUXADORAS LTDA EPP</v>
          </cell>
          <cell r="F3496">
            <v>999999</v>
          </cell>
          <cell r="G3496" t="str">
            <v>GRUPO CONVERSAO</v>
          </cell>
        </row>
        <row r="3497">
          <cell r="A3497">
            <v>21610</v>
          </cell>
          <cell r="B3497" t="str">
            <v>DMC5 BOINA DE CORTE 5 MEGUIARS</v>
          </cell>
          <cell r="C3497" t="str">
            <v>.</v>
          </cell>
          <cell r="E3497" t="str">
            <v>MAXI RUBBER INDUSTRIAS QUIMICAS LTDA</v>
          </cell>
          <cell r="F3497">
            <v>999999</v>
          </cell>
          <cell r="G3497" t="str">
            <v>GRUPO CONVERSAO</v>
          </cell>
        </row>
        <row r="3498">
          <cell r="A3498">
            <v>21611</v>
          </cell>
          <cell r="B3498" t="str">
            <v>DMF5 BOINA DE LUSTRO/CERA 5 MEGUIARS</v>
          </cell>
          <cell r="C3498" t="str">
            <v>MEGUIARS</v>
          </cell>
          <cell r="E3498" t="str">
            <v>MAXI RUBBER INDUSTRIAS QUIMICAS LTDA</v>
          </cell>
          <cell r="F3498">
            <v>1020</v>
          </cell>
          <cell r="G3498" t="str">
            <v>....................</v>
          </cell>
        </row>
        <row r="3499">
          <cell r="A3499">
            <v>22343</v>
          </cell>
          <cell r="B3499" t="str">
            <v>DOSADOR POLYKIT SIKKENS</v>
          </cell>
          <cell r="C3499" t="str">
            <v>.</v>
          </cell>
          <cell r="E3499" t="str">
            <v>SIKKENS</v>
          </cell>
          <cell r="F3499">
            <v>999999</v>
          </cell>
          <cell r="G3499" t="str">
            <v>GRUPO CONVERSAO</v>
          </cell>
        </row>
        <row r="3500">
          <cell r="A3500">
            <v>21765</v>
          </cell>
          <cell r="B3500" t="str">
            <v>DRIVEN BULLET - INTO DA RKNESS</v>
          </cell>
          <cell r="C3500" t="str">
            <v>.</v>
          </cell>
          <cell r="E3500" t="str">
            <v>AUTOAMERICA IMP.EXP. DE PROD. AUTO. LTDA</v>
          </cell>
          <cell r="F3500">
            <v>999999</v>
          </cell>
          <cell r="G3500" t="str">
            <v>GRUPO CONVERSAO</v>
          </cell>
        </row>
        <row r="3501">
          <cell r="A3501">
            <v>21766</v>
          </cell>
          <cell r="B3501" t="str">
            <v>DRIVEN DOG TAGS - BLACK OUT</v>
          </cell>
          <cell r="C3501" t="str">
            <v>.</v>
          </cell>
          <cell r="E3501" t="str">
            <v>AUTOAMERICA IMP.EXP. DE PROD. AUTO. LTDA</v>
          </cell>
          <cell r="F3501">
            <v>999999</v>
          </cell>
          <cell r="G3501" t="str">
            <v>GRUPO CONVERSAO</v>
          </cell>
        </row>
        <row r="3502">
          <cell r="A3502">
            <v>21767</v>
          </cell>
          <cell r="B3502" t="str">
            <v>DRIVEN SKULL VENT STICK - GRAMPO DE AR CAVEIRA - INTO DARKNE</v>
          </cell>
          <cell r="C3502" t="str">
            <v>.</v>
          </cell>
          <cell r="E3502" t="str">
            <v>AUTOAMERICA IMP.EXP. DE PROD. AUTO. LTDA</v>
          </cell>
          <cell r="F3502">
            <v>999999</v>
          </cell>
          <cell r="G3502" t="str">
            <v>GRUPO CONVERSAO</v>
          </cell>
        </row>
        <row r="3503">
          <cell r="A3503">
            <v>20168</v>
          </cell>
          <cell r="B3503" t="str">
            <v>DS CORTE CUBII 75X1X9 .53M 33456 3M</v>
          </cell>
          <cell r="C3503" t="str">
            <v>3M</v>
          </cell>
          <cell r="E3503" t="str">
            <v>3M DO BRASIL LTDA</v>
          </cell>
          <cell r="F3503">
            <v>999999</v>
          </cell>
          <cell r="G3503" t="str">
            <v>GRUPO CONVERSAO</v>
          </cell>
        </row>
        <row r="3504">
          <cell r="A3504">
            <v>21656</v>
          </cell>
          <cell r="B3504" t="str">
            <v>DS DESB. HP T27 115X7X22,2 3M</v>
          </cell>
          <cell r="C3504" t="str">
            <v>.</v>
          </cell>
          <cell r="E3504" t="str">
            <v>3M DO BRASIL LTDA</v>
          </cell>
          <cell r="F3504">
            <v>999999</v>
          </cell>
          <cell r="G3504" t="str">
            <v>GRUPO CONVERSAO</v>
          </cell>
        </row>
        <row r="3505">
          <cell r="A3505">
            <v>20993</v>
          </cell>
          <cell r="B3505" t="str">
            <v>DUPLA AÇÃO 3,78L MENZERNA</v>
          </cell>
          <cell r="C3505" t="str">
            <v>.</v>
          </cell>
          <cell r="E3505" t="str">
            <v>AUTOAMERICA IMP.EXP. DE PROD. AUTO. LTDA</v>
          </cell>
          <cell r="F3505">
            <v>999999</v>
          </cell>
          <cell r="G3505" t="str">
            <v>GRUPO CONVERSAO</v>
          </cell>
        </row>
        <row r="3506">
          <cell r="A3506">
            <v>10360</v>
          </cell>
          <cell r="B3506" t="str">
            <v>DUPLA AÇAO 3,78ML MEGUIARS</v>
          </cell>
          <cell r="C3506" t="str">
            <v>.</v>
          </cell>
          <cell r="E3506" t="str">
            <v>MAXI RUBBER INDUSTRIAS QUIMICAS LTDA</v>
          </cell>
          <cell r="F3506">
            <v>999999</v>
          </cell>
          <cell r="G3506" t="str">
            <v>GRUPO CONVERSAO</v>
          </cell>
        </row>
        <row r="3507">
          <cell r="A3507">
            <v>10361</v>
          </cell>
          <cell r="B3507" t="str">
            <v>DUPLA AÇAO 473ML MEGUIARS</v>
          </cell>
          <cell r="C3507" t="str">
            <v>.</v>
          </cell>
          <cell r="E3507" t="str">
            <v>MAXI RUBBER INDUSTRIAS QUIMICAS LTDA</v>
          </cell>
          <cell r="F3507">
            <v>999999</v>
          </cell>
          <cell r="G3507" t="str">
            <v>GRUPO CONVERSAO</v>
          </cell>
        </row>
        <row r="3508">
          <cell r="A3508">
            <v>20816</v>
          </cell>
          <cell r="B3508" t="str">
            <v>DUPLA AÇÃO MENZERNA-INTENSIVE POLISH 473ML</v>
          </cell>
          <cell r="C3508" t="str">
            <v>.</v>
          </cell>
          <cell r="E3508" t="str">
            <v>AUTOAMERICA IMP.EXP. DE PROD. AUTO. LTDA</v>
          </cell>
          <cell r="F3508">
            <v>999999</v>
          </cell>
          <cell r="G3508" t="str">
            <v>GRUPO CONVERSAO</v>
          </cell>
        </row>
        <row r="3509">
          <cell r="A3509">
            <v>20253</v>
          </cell>
          <cell r="B3509" t="str">
            <v>DURON 2500 ATS BRANCO 095 3,600ML</v>
          </cell>
          <cell r="C3509" t="str">
            <v>.</v>
          </cell>
          <cell r="E3509" t="str">
            <v>TINTAS ANCORA LTDA</v>
          </cell>
          <cell r="F3509">
            <v>999999</v>
          </cell>
          <cell r="G3509" t="str">
            <v>GRUPO CONVERSAO</v>
          </cell>
        </row>
        <row r="3510">
          <cell r="A3510">
            <v>20255</v>
          </cell>
          <cell r="B3510" t="str">
            <v>DURON 3000 MASSA EPOXI 1KG</v>
          </cell>
          <cell r="C3510" t="str">
            <v>.</v>
          </cell>
          <cell r="E3510" t="str">
            <v>TINTAS ANCORA LTDA</v>
          </cell>
          <cell r="F3510">
            <v>999999</v>
          </cell>
          <cell r="G3510" t="str">
            <v>GRUPO CONVERSAO</v>
          </cell>
        </row>
        <row r="3511">
          <cell r="A3511">
            <v>20258</v>
          </cell>
          <cell r="B3511" t="str">
            <v>DURON 6500 BRANCO 095 BRILHANTE 2,700ML</v>
          </cell>
          <cell r="C3511" t="str">
            <v>.</v>
          </cell>
          <cell r="E3511" t="str">
            <v>TINTAS ANCORA LTDA</v>
          </cell>
          <cell r="F3511">
            <v>999999</v>
          </cell>
          <cell r="G3511" t="str">
            <v>GRUPO CONVERSAO</v>
          </cell>
        </row>
        <row r="3512">
          <cell r="A3512">
            <v>20259</v>
          </cell>
          <cell r="B3512" t="str">
            <v>DURON 6500 COMPONENTE B 900ML</v>
          </cell>
          <cell r="C3512" t="str">
            <v>.</v>
          </cell>
          <cell r="E3512" t="str">
            <v>TINTAS ANCORA LTDA</v>
          </cell>
          <cell r="F3512">
            <v>999999</v>
          </cell>
          <cell r="G3512" t="str">
            <v>GRUPO CONVERSAO</v>
          </cell>
        </row>
        <row r="3513">
          <cell r="A3513">
            <v>20268</v>
          </cell>
          <cell r="B3513" t="str">
            <v>DURON 6500 PRETO 01 BRLIHANTE 2,700ML</v>
          </cell>
          <cell r="C3513" t="str">
            <v>.</v>
          </cell>
          <cell r="E3513" t="str">
            <v>TINTAS ANCORA LTDA</v>
          </cell>
          <cell r="F3513">
            <v>999999</v>
          </cell>
          <cell r="G3513" t="str">
            <v>GRUPO CONVERSAO</v>
          </cell>
        </row>
        <row r="3514">
          <cell r="A3514">
            <v>20260</v>
          </cell>
          <cell r="B3514" t="str">
            <v>DUROSOLV 5LTS</v>
          </cell>
          <cell r="C3514" t="str">
            <v>.</v>
          </cell>
          <cell r="E3514" t="str">
            <v>TINTAS ANCORA LTDA</v>
          </cell>
          <cell r="F3514">
            <v>999999</v>
          </cell>
          <cell r="G3514" t="str">
            <v>GRUPO CONVERSAO</v>
          </cell>
        </row>
        <row r="3515">
          <cell r="A3515">
            <v>23261</v>
          </cell>
          <cell r="B3515" t="str">
            <v>DX 9000 DUXONE SUPER WASH PRIMER AXALTA</v>
          </cell>
          <cell r="C3515" t="str">
            <v>AXALTA</v>
          </cell>
          <cell r="E3515" t="str">
            <v>Axalta Coating Systems Brasil Ltda</v>
          </cell>
          <cell r="F3515">
            <v>1004</v>
          </cell>
          <cell r="G3515" t="str">
            <v>....</v>
          </cell>
        </row>
        <row r="3516">
          <cell r="A3516">
            <v>87188</v>
          </cell>
          <cell r="B3516" t="str">
            <v>DX EXTREME DESENGRAXANTE ALCALINO SOLUPAN 1L AUTOLIMPE</v>
          </cell>
          <cell r="C3516" t="str">
            <v>AUTOLIMPE</v>
          </cell>
          <cell r="E3516" t="str">
            <v>AUTOLIMPE INDUSTRIA E COMERCIO DE SANEANTES EIRELI</v>
          </cell>
          <cell r="F3516">
            <v>20052</v>
          </cell>
          <cell r="G3516" t="str">
            <v>DESENGRAXANTE</v>
          </cell>
        </row>
        <row r="3517">
          <cell r="A3517">
            <v>24187</v>
          </cell>
          <cell r="B3517" t="str">
            <v>DX EXTREME DESENGRAXANTE ALCALINO SOLUPAN 5L AUTOLIMPE</v>
          </cell>
          <cell r="C3517" t="str">
            <v>AUTOLIMPE</v>
          </cell>
          <cell r="E3517" t="str">
            <v>AUTOLIMPE INDUSTRIA E COMERCIO DE SANEANTES EIRELI</v>
          </cell>
          <cell r="F3517">
            <v>20052</v>
          </cell>
          <cell r="G3517" t="str">
            <v>DESENGRAXANTE</v>
          </cell>
        </row>
        <row r="3518">
          <cell r="A3518">
            <v>23254</v>
          </cell>
          <cell r="B3518" t="str">
            <v>DX0200 DUXONE SOLUCAO DESENGRAXANTE AXALTA</v>
          </cell>
          <cell r="C3518" t="str">
            <v>AXALTA</v>
          </cell>
          <cell r="E3518" t="str">
            <v>Axalta Coating Systems Brasil Ltda</v>
          </cell>
          <cell r="F3518">
            <v>1035</v>
          </cell>
          <cell r="G3518" t="str">
            <v>........................................</v>
          </cell>
        </row>
        <row r="3519">
          <cell r="A3519">
            <v>23407</v>
          </cell>
          <cell r="B3519" t="str">
            <v>DX1139 DUXONE PROM ADERENCIA PLASTICO AXALTA-21,94-ST</v>
          </cell>
          <cell r="C3519" t="str">
            <v>.</v>
          </cell>
          <cell r="E3519" t="str">
            <v>Axalta Coating Systems Brasil Ltda</v>
          </cell>
          <cell r="F3519">
            <v>1034</v>
          </cell>
          <cell r="G3519" t="str">
            <v>...........................................</v>
          </cell>
        </row>
        <row r="3520">
          <cell r="A3520">
            <v>23262</v>
          </cell>
          <cell r="B3520" t="str">
            <v>DX5200 DUXONE MASSA POLIESTER AXALTA</v>
          </cell>
          <cell r="C3520" t="str">
            <v>.</v>
          </cell>
          <cell r="E3520" t="str">
            <v>Axalta Coating Systems Brasil Ltda</v>
          </cell>
          <cell r="F3520">
            <v>1006</v>
          </cell>
          <cell r="G3520" t="str">
            <v>......</v>
          </cell>
        </row>
        <row r="3521">
          <cell r="A3521">
            <v>23244</v>
          </cell>
          <cell r="B3521" t="str">
            <v>DX5200 DUXONE MASSA POLIESTER AXALTA 750G</v>
          </cell>
          <cell r="C3521" t="str">
            <v>AXALTA</v>
          </cell>
          <cell r="E3521" t="str">
            <v>Axalta Coating Systems Brasil Ltda</v>
          </cell>
          <cell r="F3521">
            <v>1006</v>
          </cell>
          <cell r="G3521" t="str">
            <v>......</v>
          </cell>
        </row>
        <row r="3522">
          <cell r="A3522">
            <v>10323</v>
          </cell>
          <cell r="B3522" t="str">
            <v>E.S ER PRETO CADILLAC SINTETICO ANJO-21,93-ST</v>
          </cell>
          <cell r="C3522" t="str">
            <v>ANJO</v>
          </cell>
          <cell r="E3522" t="str">
            <v>ANJO QUIMICA DO BRASIL LTDA</v>
          </cell>
          <cell r="F3522">
            <v>20002</v>
          </cell>
          <cell r="G3522" t="str">
            <v>TINTAS POLIÉSTER</v>
          </cell>
        </row>
        <row r="3523">
          <cell r="A3523">
            <v>20083</v>
          </cell>
          <cell r="B3523" t="str">
            <v>EASYFOAM 13MMX50MM ( DART ) TESA</v>
          </cell>
          <cell r="C3523" t="str">
            <v>.</v>
          </cell>
          <cell r="E3523" t="str">
            <v>TESA BRASIL LTDA</v>
          </cell>
          <cell r="F3523">
            <v>999999</v>
          </cell>
          <cell r="G3523" t="str">
            <v>GRUPO CONVERSAO</v>
          </cell>
        </row>
        <row r="3524">
          <cell r="A3524">
            <v>23564</v>
          </cell>
          <cell r="B3524" t="str">
            <v>ECOFLEX 500ML VONIXX</v>
          </cell>
          <cell r="C3524" t="str">
            <v>VONIXX</v>
          </cell>
          <cell r="E3524" t="str">
            <v>VONIXX INDUSTRIA E COMERCIO DE POLIDORES LTDA</v>
          </cell>
          <cell r="F3524">
            <v>1009</v>
          </cell>
          <cell r="G3524" t="str">
            <v>.........</v>
          </cell>
        </row>
        <row r="3525">
          <cell r="A3525">
            <v>84806</v>
          </cell>
          <cell r="B3525" t="str">
            <v>ECOLUX - EPOXI MONOCOMPONENTE - BRANCO NEVE 3,6LTS</v>
          </cell>
          <cell r="C3525" t="str">
            <v>BRASILUX</v>
          </cell>
          <cell r="E3525" t="str">
            <v>BRASILUX TINTAS TECNICAS LTDA</v>
          </cell>
          <cell r="F3525">
            <v>40002</v>
          </cell>
          <cell r="G3525" t="str">
            <v>EPOXI</v>
          </cell>
        </row>
        <row r="3526">
          <cell r="A3526">
            <v>84807</v>
          </cell>
          <cell r="B3526" t="str">
            <v>ECOLUX - EPOXI MONOCOMPONENTE - BRANCO NEVE 900M)</v>
          </cell>
          <cell r="C3526" t="str">
            <v>BRASILUX</v>
          </cell>
          <cell r="E3526" t="str">
            <v>BRASILUX TINTAS TECNICAS LTDA</v>
          </cell>
          <cell r="F3526">
            <v>40002</v>
          </cell>
          <cell r="G3526" t="str">
            <v>EPOXI</v>
          </cell>
        </row>
        <row r="3527">
          <cell r="A3527">
            <v>84810</v>
          </cell>
          <cell r="B3527" t="str">
            <v>ECOLUX - EPOXI MONOCOMPONENTE - CINZA N3,5 ESCURO 3,6LTS</v>
          </cell>
          <cell r="C3527" t="str">
            <v>BRASILUX</v>
          </cell>
          <cell r="E3527" t="str">
            <v>BRASILUX TINTAS TECNICAS LTDA</v>
          </cell>
          <cell r="F3527">
            <v>40002</v>
          </cell>
          <cell r="G3527" t="str">
            <v>EPOXI</v>
          </cell>
        </row>
        <row r="3528">
          <cell r="A3528">
            <v>84948</v>
          </cell>
          <cell r="B3528" t="str">
            <v>ECOLUX CINZA CLARO N65 2,7L BRASILUX</v>
          </cell>
          <cell r="C3528" t="str">
            <v>BRASILUX</v>
          </cell>
          <cell r="E3528" t="str">
            <v>BRASILUX TINTAS TECNICAS LTDA</v>
          </cell>
          <cell r="F3528">
            <v>40002</v>
          </cell>
          <cell r="G3528" t="str">
            <v>EPOXI</v>
          </cell>
        </row>
        <row r="3529">
          <cell r="A3529">
            <v>85393</v>
          </cell>
          <cell r="B3529" t="str">
            <v>ECOLUX EPOXI 100% SOL(0V.O.C.) - BRANCO 2,7 LT</v>
          </cell>
          <cell r="C3529" t="str">
            <v>BRASILUX</v>
          </cell>
          <cell r="E3529" t="str">
            <v>BRASILUX TINTAS TECNICAS LTDA</v>
          </cell>
          <cell r="F3529">
            <v>40002</v>
          </cell>
          <cell r="G3529" t="str">
            <v>EPOXI</v>
          </cell>
        </row>
        <row r="3530">
          <cell r="A3530">
            <v>84229</v>
          </cell>
          <cell r="B3530" t="str">
            <v>ECOLUX EPOXI 100% SOL(0V.O.C.) - BRASGLASS CRISTAL 675ML</v>
          </cell>
          <cell r="C3530" t="str">
            <v>BRASILUX</v>
          </cell>
          <cell r="E3530" t="str">
            <v>BRASILUX TINTAS TECNICAS LTDA</v>
          </cell>
          <cell r="F3530">
            <v>40002</v>
          </cell>
          <cell r="G3530" t="str">
            <v>EPOXI</v>
          </cell>
        </row>
        <row r="3531">
          <cell r="A3531">
            <v>84040</v>
          </cell>
          <cell r="B3531" t="str">
            <v>ECOLUX EPOXI 100% SOL(0V.O.C.) - END. P/ BRASGLASS CRISTAL (225 ML (TI</v>
          </cell>
          <cell r="C3531" t="str">
            <v>BRASILUX</v>
          </cell>
          <cell r="E3531" t="str">
            <v>BRASILUX TINTAS TECNICAS LTDA</v>
          </cell>
          <cell r="F3531">
            <v>40002</v>
          </cell>
          <cell r="G3531" t="str">
            <v>EPOXI</v>
          </cell>
        </row>
        <row r="3532">
          <cell r="A3532">
            <v>85242</v>
          </cell>
          <cell r="B3532" t="str">
            <v>ECOLUX EPOXI MONOCOMPONENTE CINZA CLARO N6,5 3,6L BRASILUX</v>
          </cell>
          <cell r="C3532" t="str">
            <v>BRASILUX</v>
          </cell>
          <cell r="E3532" t="str">
            <v>BRASILUX TINTAS TECNICAS LTDA</v>
          </cell>
          <cell r="F3532">
            <v>40002</v>
          </cell>
          <cell r="G3532" t="str">
            <v>EPOXI</v>
          </cell>
        </row>
        <row r="3533">
          <cell r="A3533">
            <v>85277</v>
          </cell>
          <cell r="B3533" t="str">
            <v>ECOLUX-ALCATRÃO DE HULHA PRETO 3,6L BRASILUX</v>
          </cell>
          <cell r="C3533" t="str">
            <v>BRASILUX</v>
          </cell>
          <cell r="E3533" t="str">
            <v>BRASILUX TINTAS TECNICAS LTDA</v>
          </cell>
          <cell r="F3533">
            <v>40002</v>
          </cell>
          <cell r="G3533" t="str">
            <v>EPOXI</v>
          </cell>
        </row>
        <row r="3534">
          <cell r="A3534">
            <v>84811</v>
          </cell>
          <cell r="B3534" t="str">
            <v>ECOLUX-AMARELO 5Y8/12 SEG 3,6L BRASILUX</v>
          </cell>
          <cell r="C3534" t="str">
            <v>BRASILUX</v>
          </cell>
          <cell r="E3534" t="str">
            <v>BRASILUX TINTAS TECNICAS LTDA</v>
          </cell>
          <cell r="F3534">
            <v>40002</v>
          </cell>
          <cell r="G3534" t="str">
            <v>EPOXI</v>
          </cell>
        </row>
        <row r="3535">
          <cell r="A3535">
            <v>84805</v>
          </cell>
          <cell r="B3535" t="str">
            <v>ECOLUX-AZUL DEL REY 3,6L BRASILUX</v>
          </cell>
          <cell r="C3535" t="str">
            <v>BRASILUX</v>
          </cell>
          <cell r="E3535" t="str">
            <v>BRASILUX TINTAS TECNICAS LTDA</v>
          </cell>
          <cell r="F3535">
            <v>40002</v>
          </cell>
          <cell r="G3535" t="str">
            <v>EPOXI</v>
          </cell>
        </row>
        <row r="3536">
          <cell r="A3536">
            <v>84808</v>
          </cell>
          <cell r="B3536" t="str">
            <v>ECOLUX-PRETO 3,6L BRASILUX</v>
          </cell>
          <cell r="C3536" t="str">
            <v>BRASILUX</v>
          </cell>
          <cell r="E3536" t="str">
            <v>BRASILUX TINTAS TECNICAS LTDA</v>
          </cell>
          <cell r="F3536">
            <v>40002</v>
          </cell>
          <cell r="G3536" t="str">
            <v>EPOXI</v>
          </cell>
        </row>
        <row r="3537">
          <cell r="A3537">
            <v>85391</v>
          </cell>
          <cell r="B3537" t="str">
            <v>ECOPRIMER BD18 l</v>
          </cell>
          <cell r="C3537" t="str">
            <v>.</v>
          </cell>
          <cell r="E3537" t="str">
            <v>VIAPOL LTDA.</v>
          </cell>
          <cell r="F3537">
            <v>1043</v>
          </cell>
          <cell r="G3537" t="str">
            <v>...........................................</v>
          </cell>
        </row>
        <row r="3538">
          <cell r="A3538">
            <v>10000</v>
          </cell>
          <cell r="B3538" t="str">
            <v>ELAST-O-ACTIF SIKKENS</v>
          </cell>
          <cell r="C3538" t="str">
            <v>SIKKENS</v>
          </cell>
          <cell r="E3538" t="str">
            <v>AKZO NOBEL LTDA AUTO</v>
          </cell>
          <cell r="F3538">
            <v>999999</v>
          </cell>
          <cell r="G3538" t="str">
            <v>GRUPO CONVERSAO</v>
          </cell>
        </row>
        <row r="3539">
          <cell r="A3539">
            <v>23762</v>
          </cell>
          <cell r="B3539" t="str">
            <v>ELASTICO P/ DINHEIRO 1200 UN.</v>
          </cell>
          <cell r="C3539" t="str">
            <v>UTILER</v>
          </cell>
          <cell r="E3539" t="str">
            <v>DJF Comercial de Papelaria Ltda. - ME</v>
          </cell>
          <cell r="F3539">
            <v>999999</v>
          </cell>
          <cell r="G3539" t="str">
            <v>GRUPO CONVERSAO</v>
          </cell>
        </row>
        <row r="3540">
          <cell r="A3540">
            <v>21639</v>
          </cell>
          <cell r="B3540" t="str">
            <v>ELASTICO TIRANTE PARA RES. 6800 3M</v>
          </cell>
          <cell r="C3540" t="str">
            <v>.</v>
          </cell>
          <cell r="E3540" t="str">
            <v>3M DO BRASIL LTDA</v>
          </cell>
          <cell r="F3540">
            <v>999999</v>
          </cell>
          <cell r="G3540" t="str">
            <v>GRUPO CONVERSAO</v>
          </cell>
        </row>
        <row r="3541">
          <cell r="A3541">
            <v>20437</v>
          </cell>
          <cell r="B3541" t="str">
            <v>ELASTIFICANTE 5100 450ML WANDA-21,94-ST</v>
          </cell>
          <cell r="C3541" t="str">
            <v>WANDA</v>
          </cell>
          <cell r="E3541" t="str">
            <v>AKZO NOBEL LTDA AUTO</v>
          </cell>
          <cell r="F3541">
            <v>20050</v>
          </cell>
          <cell r="G3541" t="str">
            <v>SELADORA P/ PLASTICO</v>
          </cell>
        </row>
        <row r="3542">
          <cell r="A3542">
            <v>9803</v>
          </cell>
          <cell r="B3542" t="str">
            <v>ELASTIFICANTE 900ML WANDA</v>
          </cell>
          <cell r="C3542" t="str">
            <v>.</v>
          </cell>
          <cell r="E3542" t="str">
            <v>WANDA</v>
          </cell>
          <cell r="F3542">
            <v>999999</v>
          </cell>
          <cell r="G3542" t="str">
            <v>GRUPO CONVERSAO</v>
          </cell>
        </row>
        <row r="3543">
          <cell r="A3543">
            <v>86980</v>
          </cell>
          <cell r="B3543" t="str">
            <v>ELASTIFICANTE-O-ACTIF SIKKENS</v>
          </cell>
          <cell r="C3543" t="str">
            <v>SIKKENS</v>
          </cell>
          <cell r="E3543" t="str">
            <v>AKZO NOBEL LTDA AUTO</v>
          </cell>
          <cell r="F3543">
            <v>20050</v>
          </cell>
          <cell r="G3543" t="str">
            <v>SELADORA P/ PLASTICO</v>
          </cell>
        </row>
        <row r="3544">
          <cell r="A3544">
            <v>22032</v>
          </cell>
          <cell r="B3544" t="str">
            <v>EMBALAGEM 0,900ML AUTOCOAT BT SIKKENS</v>
          </cell>
          <cell r="C3544" t="str">
            <v>SIKKENS</v>
          </cell>
          <cell r="E3544" t="str">
            <v>AKZO NOBEL LTDA AUTO</v>
          </cell>
          <cell r="F3544">
            <v>1014</v>
          </cell>
          <cell r="G3544" t="str">
            <v>...........</v>
          </cell>
        </row>
        <row r="3545">
          <cell r="A3545">
            <v>22341</v>
          </cell>
          <cell r="B3545" t="str">
            <v>EMBALAGEM 0,900ML GENÉRICA</v>
          </cell>
          <cell r="C3545" t="str">
            <v>.</v>
          </cell>
          <cell r="E3545" t="str">
            <v>MW BANDEIRANTE COMERCIAL LTDA</v>
          </cell>
          <cell r="F3545">
            <v>999999</v>
          </cell>
          <cell r="G3545" t="str">
            <v>GRUPO CONVERSAO</v>
          </cell>
        </row>
        <row r="3546">
          <cell r="A3546">
            <v>10004</v>
          </cell>
          <cell r="B3546" t="str">
            <v>EMBALAGEM 1LT SIKKENS</v>
          </cell>
          <cell r="C3546" t="str">
            <v>SIKKENS</v>
          </cell>
          <cell r="E3546" t="str">
            <v>AKZO NOBEL LTDA AUTO</v>
          </cell>
          <cell r="F3546">
            <v>20029</v>
          </cell>
          <cell r="G3546" t="str">
            <v>EMBALAGEM</v>
          </cell>
        </row>
        <row r="3547">
          <cell r="A3547">
            <v>22342</v>
          </cell>
          <cell r="B3547" t="str">
            <v>EMBALAGEM 3,600ML GENÉRICA</v>
          </cell>
          <cell r="C3547" t="str">
            <v>.</v>
          </cell>
          <cell r="E3547" t="str">
            <v>MW BANDEIRANTE COMERCIAL LTDA</v>
          </cell>
          <cell r="F3547">
            <v>999999</v>
          </cell>
          <cell r="G3547" t="str">
            <v>GRUPO CONVERSAO</v>
          </cell>
        </row>
        <row r="3548">
          <cell r="A3548">
            <v>24089</v>
          </cell>
          <cell r="B3548" t="str">
            <v>EMBALAGEM 3,600ML SKY</v>
          </cell>
          <cell r="C3548" t="str">
            <v>SKY</v>
          </cell>
          <cell r="E3548" t="str">
            <v>SKYLACK TINTAS E VERNIZES LTDA</v>
          </cell>
          <cell r="F3548">
            <v>20029</v>
          </cell>
          <cell r="G3548" t="str">
            <v>EMBALAGEM</v>
          </cell>
        </row>
        <row r="3549">
          <cell r="A3549">
            <v>9912</v>
          </cell>
          <cell r="B3549" t="str">
            <v>EMBALAGEM 3,600ML WANDA</v>
          </cell>
          <cell r="C3549" t="str">
            <v>WANDA</v>
          </cell>
          <cell r="E3549" t="str">
            <v>AKZO NOBEL LTDA AUTO</v>
          </cell>
          <cell r="F3549">
            <v>20029</v>
          </cell>
          <cell r="G3549" t="str">
            <v>EMBALAGEM</v>
          </cell>
        </row>
        <row r="3550">
          <cell r="A3550">
            <v>22653</v>
          </cell>
          <cell r="B3550" t="str">
            <v>EMBALAGEM 3,6L AUTOCOAT BT WANDA</v>
          </cell>
          <cell r="C3550" t="str">
            <v>WANDA</v>
          </cell>
          <cell r="E3550" t="str">
            <v>AKZO NOBEL LTDA AUTO</v>
          </cell>
          <cell r="F3550">
            <v>20029</v>
          </cell>
          <cell r="G3550" t="str">
            <v>EMBALAGEM</v>
          </cell>
        </row>
        <row r="3551">
          <cell r="A3551">
            <v>10005</v>
          </cell>
          <cell r="B3551" t="str">
            <v>EMBALAGEM 3,750ML SIKKENS</v>
          </cell>
          <cell r="C3551" t="str">
            <v>.</v>
          </cell>
          <cell r="E3551" t="str">
            <v>SIKKENS</v>
          </cell>
          <cell r="F3551">
            <v>1014</v>
          </cell>
          <cell r="G3551" t="str">
            <v>...........</v>
          </cell>
        </row>
        <row r="3552">
          <cell r="A3552">
            <v>24088</v>
          </cell>
          <cell r="B3552" t="str">
            <v>EMBALAGEM 900ML SKY</v>
          </cell>
          <cell r="C3552" t="str">
            <v>SKY</v>
          </cell>
          <cell r="E3552" t="str">
            <v>SKYLACK TINTAS E VERNIZES LTDA</v>
          </cell>
          <cell r="F3552">
            <v>20029</v>
          </cell>
          <cell r="G3552" t="str">
            <v>EMBALAGEM</v>
          </cell>
        </row>
        <row r="3553">
          <cell r="A3553">
            <v>9913</v>
          </cell>
          <cell r="B3553" t="str">
            <v>EMBALAGEM 900ML WANDA</v>
          </cell>
          <cell r="C3553" t="str">
            <v>WANDA</v>
          </cell>
          <cell r="E3553" t="str">
            <v>AKZO NOBEL LTDA AUTO</v>
          </cell>
          <cell r="F3553">
            <v>20029</v>
          </cell>
          <cell r="G3553" t="str">
            <v>EMBALAGEM</v>
          </cell>
        </row>
        <row r="3554">
          <cell r="A3554">
            <v>22654</v>
          </cell>
          <cell r="B3554" t="str">
            <v>EMBALAGEM AUTOCOAT BT 0,9L</v>
          </cell>
          <cell r="C3554" t="str">
            <v>TECH FLEET</v>
          </cell>
          <cell r="E3554" t="str">
            <v>AKZO NOBEL LTDA AUTO</v>
          </cell>
          <cell r="F3554">
            <v>20029</v>
          </cell>
          <cell r="G3554" t="str">
            <v>EMBALAGEM</v>
          </cell>
        </row>
        <row r="3555">
          <cell r="A3555">
            <v>85238</v>
          </cell>
          <cell r="B3555" t="str">
            <v>EMBALAGEM MAZA 3,6L</v>
          </cell>
          <cell r="C3555" t="str">
            <v>.</v>
          </cell>
          <cell r="E3555" t="str">
            <v>MAZA PRODUTOS QUIMICOS LTDA</v>
          </cell>
          <cell r="F3555">
            <v>20029</v>
          </cell>
          <cell r="G3555" t="str">
            <v>EMBALAGEM</v>
          </cell>
        </row>
        <row r="3556">
          <cell r="A3556">
            <v>85388</v>
          </cell>
          <cell r="B3556" t="str">
            <v>EMBALAGEM MAZA 900ML</v>
          </cell>
          <cell r="C3556" t="str">
            <v>.</v>
          </cell>
          <cell r="E3556" t="str">
            <v>MAZA PRODUTOS QUIMICOS LTDA</v>
          </cell>
          <cell r="F3556">
            <v>20029</v>
          </cell>
          <cell r="G3556" t="str">
            <v>EMBALAGEM</v>
          </cell>
        </row>
        <row r="3557">
          <cell r="A3557">
            <v>21785</v>
          </cell>
          <cell r="B3557" t="str">
            <v>EMBALAGEM SPRAY COLOR MIXING TUBO 300ML</v>
          </cell>
          <cell r="C3557" t="str">
            <v>SHERWIN WILLIAMS</v>
          </cell>
          <cell r="E3557" t="str">
            <v>PAINT COMERCIO ATACADISTA DE TINTAS LTDA</v>
          </cell>
          <cell r="F3557">
            <v>20029</v>
          </cell>
          <cell r="G3557" t="str">
            <v>EMBALAGEM</v>
          </cell>
        </row>
        <row r="3558">
          <cell r="A3558">
            <v>187</v>
          </cell>
          <cell r="B3558" t="str">
            <v>EMBALAGEM VAZIA ANJOMIX 0,900ML</v>
          </cell>
          <cell r="C3558" t="str">
            <v>ANJO</v>
          </cell>
          <cell r="E3558" t="str">
            <v>ANJO QUIMICA DO BRASIL LTDA</v>
          </cell>
          <cell r="F3558">
            <v>20029</v>
          </cell>
          <cell r="G3558" t="str">
            <v>EMBALAGEM</v>
          </cell>
        </row>
        <row r="3559">
          <cell r="A3559">
            <v>186</v>
          </cell>
          <cell r="B3559" t="str">
            <v>EMBALAGEM VAZIA ANJOMIX 3,6L</v>
          </cell>
          <cell r="C3559" t="str">
            <v>ANJO</v>
          </cell>
          <cell r="E3559" t="str">
            <v>ANJO QUIMICA DO BRASIL LTDA</v>
          </cell>
          <cell r="F3559">
            <v>20029</v>
          </cell>
          <cell r="G3559" t="str">
            <v>EMBALAGEM</v>
          </cell>
        </row>
        <row r="3560">
          <cell r="A3560">
            <v>20751</v>
          </cell>
          <cell r="B3560" t="str">
            <v>EMBALAGEM VAZIA FLEET COLOR 0,900ML</v>
          </cell>
          <cell r="C3560" t="str">
            <v>.</v>
          </cell>
          <cell r="E3560" t="str">
            <v>SHERWIN - WILLIAMS DO BRASIL IND. E COM. LTDA</v>
          </cell>
          <cell r="F3560">
            <v>999999</v>
          </cell>
          <cell r="G3560" t="str">
            <v>GRUPO CONVERSAO</v>
          </cell>
        </row>
        <row r="3561">
          <cell r="A3561">
            <v>20752</v>
          </cell>
          <cell r="B3561" t="str">
            <v>EMBALAGEM VAZIA FLEET COLOR 3,600ML</v>
          </cell>
          <cell r="C3561" t="str">
            <v>.</v>
          </cell>
          <cell r="E3561" t="str">
            <v>SHERWIN - WILLIAMS DO BRASIL IND. E COM. LTDA</v>
          </cell>
          <cell r="F3561">
            <v>999999</v>
          </cell>
          <cell r="G3561" t="str">
            <v>GRUPO CONVERSAO</v>
          </cell>
        </row>
        <row r="3562">
          <cell r="A3562">
            <v>20749</v>
          </cell>
          <cell r="B3562" t="str">
            <v>EMBALAGEM VAZIA LAZZUMIX 0,900ML</v>
          </cell>
          <cell r="C3562" t="str">
            <v>SHERWIN WILLIAMS</v>
          </cell>
          <cell r="E3562" t="str">
            <v>SHERWIN - WILLIAMS DO BRASIL IND. E COM. LTDA</v>
          </cell>
          <cell r="F3562">
            <v>1014</v>
          </cell>
          <cell r="G3562" t="str">
            <v>...........</v>
          </cell>
        </row>
        <row r="3563">
          <cell r="A3563">
            <v>20750</v>
          </cell>
          <cell r="B3563" t="str">
            <v>EMBALAGEM VAZIA LAZZUMIX 3,600ML</v>
          </cell>
          <cell r="C3563" t="str">
            <v>SHERWIN WILLIAMS</v>
          </cell>
          <cell r="E3563" t="str">
            <v>SHERWIN - WILLIAMS DO BRASIL IND. E COM. LTDA</v>
          </cell>
          <cell r="F3563">
            <v>1014</v>
          </cell>
          <cell r="G3563" t="str">
            <v>...........</v>
          </cell>
        </row>
        <row r="3564">
          <cell r="A3564">
            <v>20747</v>
          </cell>
          <cell r="B3564" t="str">
            <v>EMBALAGEM VAZIA ULTRABASE 0,900ML</v>
          </cell>
          <cell r="C3564" t="str">
            <v>.</v>
          </cell>
          <cell r="E3564" t="str">
            <v>SHERWIN - WILLIAMS DO BRASIL IND. E COM. LTDA</v>
          </cell>
          <cell r="F3564">
            <v>999999</v>
          </cell>
          <cell r="G3564" t="str">
            <v>GRUPO CONVERSAO</v>
          </cell>
        </row>
        <row r="3565">
          <cell r="A3565">
            <v>20748</v>
          </cell>
          <cell r="B3565" t="str">
            <v>EMBALAGEM VAZIA ULTRABASE 3,600ML</v>
          </cell>
          <cell r="C3565" t="str">
            <v>SHERWIN WILLIAMS</v>
          </cell>
          <cell r="E3565" t="str">
            <v>SHERWIN - WILLIAMS DO BRASIL IND. E COM. LTDA</v>
          </cell>
          <cell r="F3565">
            <v>1014</v>
          </cell>
          <cell r="G3565" t="str">
            <v>...........</v>
          </cell>
        </row>
        <row r="3566">
          <cell r="A3566">
            <v>84969</v>
          </cell>
          <cell r="B3566" t="str">
            <v>EMBORRACHADA-AREIA 18L LATA BRASILUX</v>
          </cell>
          <cell r="C3566" t="str">
            <v>BRASILUX</v>
          </cell>
          <cell r="E3566" t="str">
            <v>BRASILUX TINTAS TECNICAS LTDA</v>
          </cell>
          <cell r="F3566">
            <v>30007</v>
          </cell>
          <cell r="G3566" t="str">
            <v>TINTA EMBORRACHADA</v>
          </cell>
        </row>
        <row r="3567">
          <cell r="A3567">
            <v>84766</v>
          </cell>
          <cell r="B3567" t="str">
            <v>EMBORRACHADA-AREIA 3,6L BRASILUX</v>
          </cell>
          <cell r="C3567" t="str">
            <v>BRASILUX</v>
          </cell>
          <cell r="E3567" t="str">
            <v>BRASILUX TINTAS TECNICAS LTDA</v>
          </cell>
          <cell r="F3567">
            <v>30007</v>
          </cell>
          <cell r="G3567" t="str">
            <v>TINTA EMBORRACHADA</v>
          </cell>
        </row>
        <row r="3568">
          <cell r="A3568">
            <v>84621</v>
          </cell>
          <cell r="B3568" t="str">
            <v>EMBORRACHADA-BASE A 16,2L BRASILUX</v>
          </cell>
          <cell r="C3568" t="str">
            <v>BRASILUX</v>
          </cell>
          <cell r="E3568" t="str">
            <v>BRASILUX TINTAS TECNICAS LTDA</v>
          </cell>
          <cell r="F3568">
            <v>30007</v>
          </cell>
          <cell r="G3568" t="str">
            <v>TINTA EMBORRACHADA</v>
          </cell>
        </row>
        <row r="3569">
          <cell r="A3569">
            <v>84997</v>
          </cell>
          <cell r="B3569" t="str">
            <v>EMBORRACHADA-BASE A 3,24L BRASILUX</v>
          </cell>
          <cell r="C3569" t="str">
            <v>BRASILUX</v>
          </cell>
          <cell r="E3569" t="str">
            <v>BRASILUX TINTAS TECNICAS LTDA</v>
          </cell>
          <cell r="F3569">
            <v>30007</v>
          </cell>
          <cell r="G3569" t="str">
            <v>TINTA EMBORRACHADA</v>
          </cell>
        </row>
        <row r="3570">
          <cell r="A3570">
            <v>84622</v>
          </cell>
          <cell r="B3570" t="str">
            <v>EMBORRACHADA-BASE B 16,2L LATA BRASILUX</v>
          </cell>
          <cell r="C3570" t="str">
            <v>BRASILUX</v>
          </cell>
          <cell r="E3570" t="str">
            <v>BRASILUX TINTAS TECNICAS LTDA</v>
          </cell>
          <cell r="F3570">
            <v>30007</v>
          </cell>
          <cell r="G3570" t="str">
            <v>TINTA EMBORRACHADA</v>
          </cell>
        </row>
        <row r="3571">
          <cell r="A3571">
            <v>84998</v>
          </cell>
          <cell r="B3571" t="str">
            <v>EMBORRACHADA-BASE B 3,24L BRASILUX</v>
          </cell>
          <cell r="C3571" t="str">
            <v>BRASILUX</v>
          </cell>
          <cell r="E3571" t="str">
            <v>BRASILUX TINTAS TECNICAS LTDA</v>
          </cell>
          <cell r="F3571">
            <v>30007</v>
          </cell>
          <cell r="G3571" t="str">
            <v>TINTA EMBORRACHADA</v>
          </cell>
        </row>
        <row r="3572">
          <cell r="A3572">
            <v>85000</v>
          </cell>
          <cell r="B3572" t="str">
            <v>EMBORRACHADA-BASE C 16,2L BRASILUX</v>
          </cell>
          <cell r="C3572" t="str">
            <v>BRASILUX</v>
          </cell>
          <cell r="E3572" t="str">
            <v>BRASILUX TINTAS TECNICAS LTDA</v>
          </cell>
          <cell r="F3572">
            <v>30007</v>
          </cell>
          <cell r="G3572" t="str">
            <v>TINTA EMBORRACHADA</v>
          </cell>
        </row>
        <row r="3573">
          <cell r="A3573">
            <v>84999</v>
          </cell>
          <cell r="B3573" t="str">
            <v>EMBORRACHADA-BASE C 3,24L BRASILUX</v>
          </cell>
          <cell r="C3573" t="str">
            <v>BRASILUX</v>
          </cell>
          <cell r="E3573" t="str">
            <v>BRASILUX TINTAS TECNICAS LTDA</v>
          </cell>
          <cell r="F3573">
            <v>30007</v>
          </cell>
          <cell r="G3573" t="str">
            <v>TINTA EMBORRACHADA</v>
          </cell>
        </row>
        <row r="3574">
          <cell r="A3574">
            <v>84367</v>
          </cell>
          <cell r="B3574" t="str">
            <v>EMBORRACHADA-BRANCO GELO 18L BALDE BRASILUX</v>
          </cell>
          <cell r="C3574" t="str">
            <v>BRASILUX</v>
          </cell>
          <cell r="E3574" t="str">
            <v>BRASILUX TINTAS TECNICAS LTDA</v>
          </cell>
          <cell r="F3574">
            <v>30007</v>
          </cell>
          <cell r="G3574" t="str">
            <v>TINTA EMBORRACHADA</v>
          </cell>
        </row>
        <row r="3575">
          <cell r="A3575">
            <v>84964</v>
          </cell>
          <cell r="B3575" t="str">
            <v>EMBORRACHADA-BRANCO GELO 18L BRASILUX</v>
          </cell>
          <cell r="C3575" t="str">
            <v>BRASILUX</v>
          </cell>
          <cell r="E3575" t="str">
            <v>BRASILUX TINTAS TECNICAS LTDA</v>
          </cell>
          <cell r="F3575">
            <v>30007</v>
          </cell>
          <cell r="G3575" t="str">
            <v>TINTA EMBORRACHADA</v>
          </cell>
        </row>
        <row r="3576">
          <cell r="A3576">
            <v>84366</v>
          </cell>
          <cell r="B3576" t="str">
            <v>EMBORRACHADA-BRANCO GELO 3,6L BRASILUX</v>
          </cell>
          <cell r="C3576" t="str">
            <v>BRASILUX</v>
          </cell>
          <cell r="E3576" t="str">
            <v>BRASILUX TINTAS TECNICAS LTDA</v>
          </cell>
          <cell r="F3576">
            <v>30007</v>
          </cell>
          <cell r="G3576" t="str">
            <v>TINTA EMBORRACHADA</v>
          </cell>
        </row>
        <row r="3577">
          <cell r="A3577">
            <v>84296</v>
          </cell>
          <cell r="B3577" t="str">
            <v>EMBORRACHADA-BRANCO NEVE 18L BRASILUX</v>
          </cell>
          <cell r="C3577" t="str">
            <v>BRASILUX</v>
          </cell>
          <cell r="E3577" t="str">
            <v>BRASILUX TINTAS TECNICAS LTDA</v>
          </cell>
          <cell r="F3577">
            <v>30007</v>
          </cell>
          <cell r="G3577" t="str">
            <v>TINTA EMBORRACHADA</v>
          </cell>
        </row>
        <row r="3578">
          <cell r="A3578">
            <v>84773</v>
          </cell>
          <cell r="B3578" t="str">
            <v>EMBORRACHADA-BRANCO NEVE 18L BRASILUX</v>
          </cell>
          <cell r="C3578" t="str">
            <v>BRASILUX</v>
          </cell>
          <cell r="E3578" t="str">
            <v>BRASILUX TINTAS TECNICAS LTDA</v>
          </cell>
          <cell r="F3578">
            <v>30007</v>
          </cell>
          <cell r="G3578" t="str">
            <v>TINTA EMBORRACHADA</v>
          </cell>
        </row>
        <row r="3579">
          <cell r="A3579">
            <v>84297</v>
          </cell>
          <cell r="B3579" t="str">
            <v>EMBORRACHADA-BRANCO NEVE 3,6L BRASILUX</v>
          </cell>
          <cell r="C3579" t="str">
            <v>BRASILUX</v>
          </cell>
          <cell r="E3579" t="str">
            <v>BRASILUX TINTAS TECNICAS LTDA</v>
          </cell>
          <cell r="F3579">
            <v>30007</v>
          </cell>
          <cell r="G3579" t="str">
            <v>TINTA EMBORRACHADA</v>
          </cell>
        </row>
        <row r="3580">
          <cell r="A3580">
            <v>84978</v>
          </cell>
          <cell r="B3580" t="str">
            <v>EMBORRACHADA-CAMURCA 18L LATA BRASILUX</v>
          </cell>
          <cell r="C3580" t="str">
            <v>BRASILUX</v>
          </cell>
          <cell r="E3580" t="str">
            <v>BRASILUX TINTAS TECNICAS LTDA</v>
          </cell>
          <cell r="F3580">
            <v>30007</v>
          </cell>
          <cell r="G3580" t="str">
            <v>TINTA EMBORRACHADA</v>
          </cell>
        </row>
        <row r="3581">
          <cell r="A3581">
            <v>84977</v>
          </cell>
          <cell r="B3581" t="str">
            <v>EMBORRACHADA-CAMURCA 3,6L BRASILUX</v>
          </cell>
          <cell r="C3581" t="str">
            <v>BRASILUX</v>
          </cell>
          <cell r="E3581" t="str">
            <v>BRASILUX TINTAS TECNICAS LTDA</v>
          </cell>
          <cell r="F3581">
            <v>30007</v>
          </cell>
          <cell r="G3581" t="str">
            <v>TINTA EMBORRACHADA</v>
          </cell>
        </row>
        <row r="3582">
          <cell r="A3582">
            <v>84972</v>
          </cell>
          <cell r="B3582" t="str">
            <v>EMBORRACHADA-CHOCOLATE QUENTE 18L BRASILUX</v>
          </cell>
          <cell r="C3582" t="str">
            <v>BRASILUX</v>
          </cell>
          <cell r="E3582" t="str">
            <v>BRASILUX TINTAS TECNICAS LTDA</v>
          </cell>
          <cell r="F3582">
            <v>30007</v>
          </cell>
          <cell r="G3582" t="str">
            <v>TINTA EMBORRACHADA</v>
          </cell>
        </row>
        <row r="3583">
          <cell r="A3583">
            <v>84968</v>
          </cell>
          <cell r="B3583" t="str">
            <v>EMBORRACHADA-CINZA CONTEMPORANEO BRE154 18L BRASILUX</v>
          </cell>
          <cell r="C3583" t="str">
            <v>BRASILUX</v>
          </cell>
          <cell r="E3583" t="str">
            <v>BRASILUX TINTAS TECNICAS LTDA</v>
          </cell>
          <cell r="F3583">
            <v>30007</v>
          </cell>
          <cell r="G3583" t="str">
            <v>TINTA EMBORRACHADA</v>
          </cell>
        </row>
        <row r="3584">
          <cell r="A3584">
            <v>84967</v>
          </cell>
          <cell r="B3584" t="str">
            <v>EMBORRACHADA-CINZA CONTEMPORANEO BRE154 3,6L BRASILUX</v>
          </cell>
          <cell r="C3584" t="str">
            <v>BRASILUX</v>
          </cell>
          <cell r="E3584" t="str">
            <v>BRASILUX TINTAS TECNICAS LTDA</v>
          </cell>
          <cell r="F3584">
            <v>30007</v>
          </cell>
          <cell r="G3584" t="str">
            <v>TINTA EMBORRACHADA</v>
          </cell>
        </row>
        <row r="3585">
          <cell r="A3585">
            <v>84966</v>
          </cell>
          <cell r="B3585" t="str">
            <v>EMBORRACHADA-CINZA MODERNO BRD148 18L BRASILUX</v>
          </cell>
          <cell r="C3585" t="str">
            <v>BRASILUX</v>
          </cell>
          <cell r="E3585" t="str">
            <v>BRASILUX TINTAS TECNICAS LTDA</v>
          </cell>
          <cell r="F3585">
            <v>30007</v>
          </cell>
          <cell r="G3585" t="str">
            <v>TINTA EMBORRACHADA</v>
          </cell>
        </row>
        <row r="3586">
          <cell r="A3586">
            <v>84965</v>
          </cell>
          <cell r="B3586" t="str">
            <v>EMBORRACHADA-CINZA MODERNO BRD148 3,6L BRASILUX</v>
          </cell>
          <cell r="C3586" t="str">
            <v>BRASILUX</v>
          </cell>
          <cell r="E3586" t="str">
            <v>BRASILUX TINTAS TECNICAS LTDA</v>
          </cell>
          <cell r="F3586">
            <v>30007</v>
          </cell>
          <cell r="G3586" t="str">
            <v>TINTA EMBORRACHADA</v>
          </cell>
        </row>
        <row r="3587">
          <cell r="A3587">
            <v>84982</v>
          </cell>
          <cell r="B3587" t="str">
            <v>EMBORRACHADA-CONCRETO NOVO 18L BRASILUX</v>
          </cell>
          <cell r="C3587" t="str">
            <v>BRASILUX</v>
          </cell>
          <cell r="E3587" t="str">
            <v>BRASILUX TINTAS TECNICAS LTDA</v>
          </cell>
          <cell r="F3587">
            <v>30007</v>
          </cell>
          <cell r="G3587" t="str">
            <v>TINTA EMBORRACHADA</v>
          </cell>
        </row>
        <row r="3588">
          <cell r="A3588">
            <v>84981</v>
          </cell>
          <cell r="B3588" t="str">
            <v>EMBORRACHADA-CONCRETO NOVO 3,6L BRASILUX</v>
          </cell>
          <cell r="C3588" t="str">
            <v>BRASILUX</v>
          </cell>
          <cell r="E3588" t="str">
            <v>BRASILUX TINTAS TECNICAS LTDA</v>
          </cell>
          <cell r="F3588">
            <v>30007</v>
          </cell>
          <cell r="G3588" t="str">
            <v>TINTA EMBORRACHADA</v>
          </cell>
        </row>
        <row r="3589">
          <cell r="A3589">
            <v>84765</v>
          </cell>
          <cell r="B3589" t="str">
            <v>EMBORRACHADA-FUNGHI 3,6L BRASILUX</v>
          </cell>
          <cell r="C3589" t="str">
            <v>BRASILUX</v>
          </cell>
          <cell r="E3589" t="str">
            <v>BRASILUX TINTAS TECNICAS LTDA</v>
          </cell>
          <cell r="F3589">
            <v>30007</v>
          </cell>
          <cell r="G3589" t="str">
            <v>TINTA EMBORRACHADA</v>
          </cell>
        </row>
        <row r="3590">
          <cell r="A3590">
            <v>84971</v>
          </cell>
          <cell r="B3590" t="str">
            <v>EMBORRACHADA-FUNGHI SEMIACETINADO 18L LATA BRASILUX</v>
          </cell>
          <cell r="C3590" t="str">
            <v>BRASILUX</v>
          </cell>
          <cell r="E3590" t="str">
            <v>BRASILUX TINTAS TECNICAS LTDA</v>
          </cell>
          <cell r="F3590">
            <v>30007</v>
          </cell>
          <cell r="G3590" t="str">
            <v>TINTA EMBORRACHADA</v>
          </cell>
        </row>
        <row r="3591">
          <cell r="A3591">
            <v>84963</v>
          </cell>
          <cell r="B3591" t="str">
            <v>EMBORRACHADA-OCEANO PROFUNDO 18L BRASILUX</v>
          </cell>
          <cell r="C3591" t="str">
            <v>BRASILUX</v>
          </cell>
          <cell r="E3591" t="str">
            <v>BRASILUX TINTAS TECNICAS LTDA</v>
          </cell>
          <cell r="F3591">
            <v>30007</v>
          </cell>
          <cell r="G3591" t="str">
            <v>TINTA EMBORRACHADA</v>
          </cell>
        </row>
        <row r="3592">
          <cell r="A3592">
            <v>84974</v>
          </cell>
          <cell r="B3592" t="str">
            <v>EMBORRACHADA-PALHA NOVO 18L BRASILUX</v>
          </cell>
          <cell r="C3592" t="str">
            <v>BRASILUX</v>
          </cell>
          <cell r="E3592" t="str">
            <v>BRASILUX TINTAS TECNICAS LTDA</v>
          </cell>
          <cell r="F3592">
            <v>30007</v>
          </cell>
          <cell r="G3592" t="str">
            <v>TINTA EMBORRACHADA</v>
          </cell>
        </row>
        <row r="3593">
          <cell r="A3593">
            <v>84973</v>
          </cell>
          <cell r="B3593" t="str">
            <v>EMBORRACHADA-PALHA NOVO 3,6L BRASILUX</v>
          </cell>
          <cell r="C3593" t="str">
            <v>BRASILUX</v>
          </cell>
          <cell r="E3593" t="str">
            <v>BRASILUX TINTAS TECNICAS LTDA</v>
          </cell>
          <cell r="F3593">
            <v>30007</v>
          </cell>
          <cell r="G3593" t="str">
            <v>TINTA EMBORRACHADA</v>
          </cell>
        </row>
        <row r="3594">
          <cell r="A3594">
            <v>84976</v>
          </cell>
          <cell r="B3594" t="str">
            <v>EMBORRACHADA-PRETO 18L BRASILUX</v>
          </cell>
          <cell r="C3594" t="str">
            <v>BRASILUX</v>
          </cell>
          <cell r="E3594" t="str">
            <v>BRASILUX TINTAS TECNICAS LTDA</v>
          </cell>
          <cell r="F3594">
            <v>30007</v>
          </cell>
          <cell r="G3594" t="str">
            <v>TINTA EMBORRACHADA</v>
          </cell>
        </row>
        <row r="3595">
          <cell r="A3595">
            <v>84763</v>
          </cell>
          <cell r="B3595" t="str">
            <v>EMBORRACHADA-PRETO 3,6L BRASILUX</v>
          </cell>
          <cell r="C3595" t="str">
            <v>BRASILUX</v>
          </cell>
          <cell r="E3595" t="str">
            <v>BRASILUX TINTAS TECNICAS LTDA</v>
          </cell>
          <cell r="F3595">
            <v>30007</v>
          </cell>
          <cell r="G3595" t="str">
            <v>TINTA EMBORRACHADA</v>
          </cell>
        </row>
        <row r="3596">
          <cell r="A3596">
            <v>84764</v>
          </cell>
          <cell r="B3596" t="str">
            <v>EMBORRACHADA-TANGERINA NOVO 18L BALDE BRASILUX</v>
          </cell>
          <cell r="C3596" t="str">
            <v>BRASILUX</v>
          </cell>
          <cell r="E3596" t="str">
            <v>BRASILUX TINTAS TECNICAS LTDA</v>
          </cell>
          <cell r="F3596">
            <v>30007</v>
          </cell>
          <cell r="G3596" t="str">
            <v>TINTA EMBORRACHADA</v>
          </cell>
        </row>
        <row r="3597">
          <cell r="A3597">
            <v>84970</v>
          </cell>
          <cell r="B3597" t="str">
            <v>EMBORRACHADA-TANGERINA NOVO 18L BRASILUX</v>
          </cell>
          <cell r="C3597" t="str">
            <v>BRASILUX</v>
          </cell>
          <cell r="E3597" t="str">
            <v>BRASILUX TINTAS TECNICAS LTDA</v>
          </cell>
          <cell r="F3597">
            <v>30007</v>
          </cell>
          <cell r="G3597" t="str">
            <v>TINTA EMBORRACHADA</v>
          </cell>
        </row>
        <row r="3598">
          <cell r="A3598">
            <v>84980</v>
          </cell>
          <cell r="B3598" t="str">
            <v>EMBORRACHADA-TERRACOTA 18L BRASILUX</v>
          </cell>
          <cell r="C3598" t="str">
            <v>BRASILUX</v>
          </cell>
          <cell r="E3598" t="str">
            <v>BRASILUX TINTAS TECNICAS LTDA</v>
          </cell>
          <cell r="F3598">
            <v>30007</v>
          </cell>
          <cell r="G3598" t="str">
            <v>TINTA EMBORRACHADA</v>
          </cell>
        </row>
        <row r="3599">
          <cell r="A3599">
            <v>84979</v>
          </cell>
          <cell r="B3599" t="str">
            <v>EMBORRACHADA-VERDE MUSGO 18L BRASILUX</v>
          </cell>
          <cell r="C3599" t="str">
            <v>BRASILUX</v>
          </cell>
          <cell r="E3599" t="str">
            <v>BRASILUX TINTAS TECNICAS LTDA</v>
          </cell>
          <cell r="F3599">
            <v>30007</v>
          </cell>
          <cell r="G3599" t="str">
            <v>TINTA EMBORRACHADA</v>
          </cell>
        </row>
        <row r="3600">
          <cell r="A3600">
            <v>84975</v>
          </cell>
          <cell r="B3600" t="str">
            <v>EMBORRACHADA-VERMELHO CARDINAL 18L BRASILUX</v>
          </cell>
          <cell r="C3600" t="str">
            <v>BRASILUX</v>
          </cell>
          <cell r="E3600" t="str">
            <v>BRASILUX TINTAS TECNICAS LTDA</v>
          </cell>
          <cell r="F3600">
            <v>30007</v>
          </cell>
          <cell r="G3600" t="str">
            <v>TINTA EMBORRACHADA</v>
          </cell>
        </row>
        <row r="3601">
          <cell r="A3601">
            <v>85240</v>
          </cell>
          <cell r="B3601" t="str">
            <v>EMBORRACHAMENTO B'AGUA - EMBORRACHAMENTO BRANCO 18L</v>
          </cell>
          <cell r="C3601" t="str">
            <v>BRASILUX</v>
          </cell>
          <cell r="E3601" t="str">
            <v>BRASILUX TINTAS TECNICAS LTDA</v>
          </cell>
          <cell r="F3601">
            <v>20038</v>
          </cell>
          <cell r="G3601" t="str">
            <v>BATIDA DE PEDRA</v>
          </cell>
        </row>
        <row r="3602">
          <cell r="A3602">
            <v>24400</v>
          </cell>
          <cell r="B3602" t="str">
            <v>EMBORRACHAMENTO BATIDA DE PEDRA BRANCO 900ML RHAI</v>
          </cell>
          <cell r="C3602" t="str">
            <v>RHAI</v>
          </cell>
          <cell r="E3602" t="str">
            <v>ALV INDUSTRIA E COMERCIO DE TINTAS LTDA</v>
          </cell>
          <cell r="F3602">
            <v>20038</v>
          </cell>
          <cell r="G3602" t="str">
            <v>BATIDA DE PEDRA</v>
          </cell>
        </row>
        <row r="3603">
          <cell r="A3603">
            <v>24399</v>
          </cell>
          <cell r="B3603" t="str">
            <v>EMBORRACHAMENTO BATIDA DE PEDRA PRETO 900ML RHAI</v>
          </cell>
          <cell r="C3603" t="str">
            <v>RHAI</v>
          </cell>
          <cell r="E3603" t="str">
            <v>ALV INDUSTRIA E COMERCIO DE TINTAS LTDA</v>
          </cell>
          <cell r="F3603">
            <v>20038</v>
          </cell>
          <cell r="G3603" t="str">
            <v>BATIDA DE PEDRA</v>
          </cell>
        </row>
        <row r="3604">
          <cell r="A3604">
            <v>24289</v>
          </cell>
          <cell r="B3604" t="str">
            <v>EMBORRACHAMENTO BRANCO (BATIDA DE PEDRA) 18L ROYAL</v>
          </cell>
          <cell r="C3604" t="str">
            <v>ROYAL</v>
          </cell>
          <cell r="E3604" t="str">
            <v>ROYAL QUIMICA LTDA - EM RECUPERACAO JUDICIAL</v>
          </cell>
          <cell r="F3604">
            <v>20038</v>
          </cell>
          <cell r="G3604" t="str">
            <v>BATIDA DE PEDRA</v>
          </cell>
        </row>
        <row r="3605">
          <cell r="A3605">
            <v>10317</v>
          </cell>
          <cell r="B3605" t="str">
            <v>EMBORRACHAMENTO BRANCO 900ML ANJO-20,55-ST</v>
          </cell>
          <cell r="C3605" t="str">
            <v>ANJO</v>
          </cell>
          <cell r="E3605" t="str">
            <v>ANJO QUIMICA DO BRASIL LTDA</v>
          </cell>
          <cell r="F3605">
            <v>20038</v>
          </cell>
          <cell r="G3605" t="str">
            <v>BATIDA DE PEDRA</v>
          </cell>
        </row>
        <row r="3606">
          <cell r="A3606">
            <v>10318</v>
          </cell>
          <cell r="B3606" t="str">
            <v>EMBORRACHAMENTO PRETO 900ML ANJO-20,56-ST</v>
          </cell>
          <cell r="C3606" t="str">
            <v>ANJO</v>
          </cell>
          <cell r="E3606" t="str">
            <v>ANJO QUIMICA DO BRASIL LTDA</v>
          </cell>
          <cell r="F3606">
            <v>20038</v>
          </cell>
          <cell r="G3606" t="str">
            <v>BATIDA DE PEDRA</v>
          </cell>
        </row>
        <row r="3607">
          <cell r="A3607">
            <v>86948</v>
          </cell>
          <cell r="B3607" t="str">
            <v>EMENDA TEE P/ MANGUEIRA 5/16" SCHWEERS</v>
          </cell>
          <cell r="C3607" t="str">
            <v>SCHWEERS</v>
          </cell>
          <cell r="E3607" t="str">
            <v>SCHWEERS METALURGICA EIRELI</v>
          </cell>
          <cell r="F3607">
            <v>20028</v>
          </cell>
          <cell r="G3607" t="str">
            <v>APLICADORES / ADAPTADORES / ENGATES / SUPORTES</v>
          </cell>
        </row>
        <row r="3608">
          <cell r="A3608">
            <v>86856</v>
          </cell>
          <cell r="B3608" t="str">
            <v>ENCERADEIRA INDUSTRIAL CI 400 MOTOR 3/4HP CLEANER</v>
          </cell>
          <cell r="C3608" t="str">
            <v>CLEANER</v>
          </cell>
          <cell r="E3608" t="str">
            <v>CLEANER INDUSTRIA QUIMICA LTDA</v>
          </cell>
          <cell r="F3608">
            <v>20028</v>
          </cell>
          <cell r="G3608" t="str">
            <v>APLICADORES / ADAPTADORES / ENGATES / SUPORTES</v>
          </cell>
        </row>
        <row r="3609">
          <cell r="A3609">
            <v>20254</v>
          </cell>
          <cell r="B3609" t="str">
            <v>END. BASE AMINA P/ DURON 2500 ATS 3,600ML</v>
          </cell>
          <cell r="C3609" t="str">
            <v>.</v>
          </cell>
          <cell r="E3609" t="str">
            <v>TINTAS ANCORA LTDA</v>
          </cell>
          <cell r="F3609">
            <v>999999</v>
          </cell>
          <cell r="G3609" t="str">
            <v>GRUPO CONVERSAO</v>
          </cell>
        </row>
        <row r="3610">
          <cell r="A3610">
            <v>22715</v>
          </cell>
          <cell r="B3610" t="str">
            <v>END. NORMAL VERNIZ CC900/910 450 ML</v>
          </cell>
          <cell r="C3610" t="str">
            <v>.</v>
          </cell>
          <cell r="E3610" t="str">
            <v>SHERWIN - WILLIAMS DO BRASIL IND. E COM. LTDA</v>
          </cell>
          <cell r="F3610">
            <v>999999</v>
          </cell>
          <cell r="G3610" t="str">
            <v>GRUPO CONVERSAO</v>
          </cell>
        </row>
        <row r="3611">
          <cell r="A3611">
            <v>22714</v>
          </cell>
          <cell r="B3611" t="str">
            <v>END.NORMAL VERNIZ CC900 225 ML.</v>
          </cell>
          <cell r="C3611" t="str">
            <v>.</v>
          </cell>
          <cell r="E3611" t="str">
            <v>FORNECEDOR CONVERSAO</v>
          </cell>
          <cell r="F3611">
            <v>999999</v>
          </cell>
          <cell r="G3611" t="str">
            <v>GRUPO CONVERSAO</v>
          </cell>
        </row>
        <row r="3612">
          <cell r="A3612">
            <v>22716</v>
          </cell>
          <cell r="B3612" t="str">
            <v>END.NORMAL VERNIZ CC900 QUARTO</v>
          </cell>
          <cell r="C3612" t="str">
            <v>.</v>
          </cell>
          <cell r="E3612" t="str">
            <v>FORNECEDOR CONVERSAO</v>
          </cell>
          <cell r="F3612">
            <v>999999</v>
          </cell>
          <cell r="G3612" t="str">
            <v>GRUPO CONVERSAO</v>
          </cell>
        </row>
        <row r="3613">
          <cell r="A3613">
            <v>20402</v>
          </cell>
          <cell r="B3613" t="str">
            <v>ENDURECEDOR 054 P/ VERNIZ 8000 150ML LAZZURIL</v>
          </cell>
          <cell r="C3613" t="str">
            <v>SHERWIN WILLIAMS</v>
          </cell>
          <cell r="E3613" t="str">
            <v>SHERWIN - WILLIAMS DO BRASIL IND. E COM. LTDA</v>
          </cell>
          <cell r="F3613">
            <v>1032</v>
          </cell>
          <cell r="G3613" t="str">
            <v>............................................</v>
          </cell>
        </row>
        <row r="3614">
          <cell r="A3614">
            <v>20433</v>
          </cell>
          <cell r="B3614" t="str">
            <v>ENDURECEDOR 065 P/ VERNIZ 8937 450ML LAZZURIL</v>
          </cell>
          <cell r="C3614" t="str">
            <v>SHERWIN WILLIAMS</v>
          </cell>
          <cell r="E3614" t="str">
            <v>SHERWIN - WILLIAMS DO BRASIL IND. E COM. LTDA</v>
          </cell>
          <cell r="F3614">
            <v>20034</v>
          </cell>
          <cell r="G3614" t="str">
            <v>VERNIZ AUTOMOTIVO</v>
          </cell>
        </row>
        <row r="3615">
          <cell r="A3615">
            <v>20461</v>
          </cell>
          <cell r="B3615" t="str">
            <v>ENDURECEDOR 065 P/ VERNIZ 8937 834ML LAZZURIL</v>
          </cell>
          <cell r="C3615" t="str">
            <v>SHERWIN WILLIAMS</v>
          </cell>
          <cell r="E3615" t="str">
            <v>SHERWIN - WILLIAMS DO BRASIL IND. E COM. LTDA</v>
          </cell>
          <cell r="F3615">
            <v>20034</v>
          </cell>
          <cell r="G3615" t="str">
            <v>VERNIZ AUTOMOTIVO</v>
          </cell>
        </row>
        <row r="3616">
          <cell r="A3616">
            <v>23252</v>
          </cell>
          <cell r="B3616" t="str">
            <v>ENDURECEDOR 066 RAP P/ ESM PU/VERNIZ HS 0,834ML C/ BATOQUE</v>
          </cell>
          <cell r="C3616" t="str">
            <v>.</v>
          </cell>
          <cell r="E3616" t="str">
            <v>SHERWIN - WILLIAMS DO BRASIL IND. E COM. LTDA</v>
          </cell>
          <cell r="F3616">
            <v>999999</v>
          </cell>
          <cell r="G3616" t="str">
            <v>GRUPO CONVERSAO</v>
          </cell>
        </row>
        <row r="3617">
          <cell r="A3617">
            <v>9783</v>
          </cell>
          <cell r="B3617" t="str">
            <v>ENDURECEDOR 1100 0,150ML WANDA</v>
          </cell>
          <cell r="C3617" t="str">
            <v>WANDA</v>
          </cell>
          <cell r="E3617" t="str">
            <v>AKZO NOBEL LTDA AUTO</v>
          </cell>
          <cell r="F3617">
            <v>1032</v>
          </cell>
          <cell r="G3617" t="str">
            <v>............................................</v>
          </cell>
        </row>
        <row r="3618">
          <cell r="A3618">
            <v>9784</v>
          </cell>
          <cell r="B3618" t="str">
            <v>ENDURECEDOR 3093 100ML WANDA</v>
          </cell>
          <cell r="C3618" t="str">
            <v>WANDA</v>
          </cell>
          <cell r="E3618" t="str">
            <v>AKZO NOBEL LTDA AUTO</v>
          </cell>
          <cell r="F3618">
            <v>20015</v>
          </cell>
          <cell r="G3618" t="str">
            <v>CATALISADORES INDIVIDUAS</v>
          </cell>
        </row>
        <row r="3619">
          <cell r="A3619">
            <v>9786</v>
          </cell>
          <cell r="B3619" t="str">
            <v>ENDURECEDOR 3093 150ML WANDA</v>
          </cell>
          <cell r="C3619" t="str">
            <v>WANDA</v>
          </cell>
          <cell r="E3619" t="str">
            <v>AKZO NOBEL LTDA AUTO</v>
          </cell>
          <cell r="F3619">
            <v>20015</v>
          </cell>
          <cell r="G3619" t="str">
            <v>CATALISADORES INDIVIDUAS</v>
          </cell>
        </row>
        <row r="3620">
          <cell r="A3620">
            <v>83835</v>
          </cell>
          <cell r="B3620" t="str">
            <v>ENDURECEDOR 3093 180ML WANDA</v>
          </cell>
          <cell r="C3620" t="str">
            <v>WANDA</v>
          </cell>
          <cell r="E3620" t="str">
            <v>AKZO NOBEL LTDA AUTO</v>
          </cell>
          <cell r="F3620">
            <v>20015</v>
          </cell>
          <cell r="G3620" t="str">
            <v>CATALISADORES INDIVIDUAS</v>
          </cell>
        </row>
        <row r="3621">
          <cell r="A3621">
            <v>9788</v>
          </cell>
          <cell r="B3621" t="str">
            <v>ENDURECEDOR 3093 1LT WANDA</v>
          </cell>
          <cell r="C3621" t="str">
            <v>WANDA</v>
          </cell>
          <cell r="E3621" t="str">
            <v>AKZO NOBEL LTDA AUTO</v>
          </cell>
          <cell r="F3621">
            <v>20015</v>
          </cell>
          <cell r="G3621" t="str">
            <v>CATALISADORES INDIVIDUAS</v>
          </cell>
        </row>
        <row r="3622">
          <cell r="A3622">
            <v>21075</v>
          </cell>
          <cell r="B3622" t="str">
            <v>ENDURECEDOR 3093 450ML WANDA</v>
          </cell>
          <cell r="C3622" t="str">
            <v>WANDA</v>
          </cell>
          <cell r="E3622" t="str">
            <v>AKZO NOBEL LTDA AUTO</v>
          </cell>
          <cell r="F3622">
            <v>20015</v>
          </cell>
          <cell r="G3622" t="str">
            <v>CATALISADORES INDIVIDUAS</v>
          </cell>
        </row>
        <row r="3623">
          <cell r="A3623">
            <v>9748</v>
          </cell>
          <cell r="B3623" t="str">
            <v>ENDURECEDOR 5532 WEG</v>
          </cell>
          <cell r="C3623" t="str">
            <v>.</v>
          </cell>
          <cell r="E3623" t="str">
            <v>FORNECEDOR CONVERSAO</v>
          </cell>
          <cell r="F3623">
            <v>20015</v>
          </cell>
          <cell r="G3623" t="str">
            <v>CATALISADORES INDIVIDUAS</v>
          </cell>
        </row>
        <row r="3624">
          <cell r="A3624">
            <v>21627</v>
          </cell>
          <cell r="B3624" t="str">
            <v>ENDURECEDOR ACELERADO P/ VERNIZ 8937 450ML LAZZURIL</v>
          </cell>
          <cell r="C3624" t="str">
            <v>SHERWIN WILLIAMS</v>
          </cell>
          <cell r="E3624" t="str">
            <v>SHERWIN - WILLIAMS DO BRASIL IND. E COM. LTDA</v>
          </cell>
          <cell r="F3624">
            <v>20034</v>
          </cell>
          <cell r="G3624" t="str">
            <v>VERNIZ AUTOMOTIVO</v>
          </cell>
        </row>
        <row r="3625">
          <cell r="A3625">
            <v>23365</v>
          </cell>
          <cell r="B3625" t="str">
            <v>ENDURECEDOR ACELERADO P/ VERNIZ 8937 834ML LAZZURIL</v>
          </cell>
          <cell r="C3625" t="str">
            <v>SHERWIN WILLIAMS</v>
          </cell>
          <cell r="E3625" t="str">
            <v>SHERWIN - WILLIAMS DO BRASIL IND. E COM. LTDA</v>
          </cell>
          <cell r="F3625">
            <v>20015</v>
          </cell>
          <cell r="G3625" t="str">
            <v>CATALISADORES INDIVIDUAS</v>
          </cell>
        </row>
        <row r="3626">
          <cell r="A3626">
            <v>24195</v>
          </cell>
          <cell r="B3626" t="str">
            <v>ENDURECEDOR ALTO SOLIDO 13.000 130 834ML SKY</v>
          </cell>
          <cell r="C3626" t="str">
            <v>SKY</v>
          </cell>
          <cell r="E3626" t="str">
            <v>SKYLACK TINTAS E VERNIZES LTDA</v>
          </cell>
          <cell r="F3626">
            <v>20034</v>
          </cell>
          <cell r="G3626" t="str">
            <v>VERNIZ AUTOMOTIVO</v>
          </cell>
        </row>
        <row r="3627">
          <cell r="A3627">
            <v>96</v>
          </cell>
          <cell r="B3627" t="str">
            <v>ENDURECEDOR ALTO SOLIDO 150 0,625ML SKY</v>
          </cell>
          <cell r="C3627" t="str">
            <v>SKY</v>
          </cell>
          <cell r="E3627" t="str">
            <v>SKYLACK TINTAS E VERNIZES LTDA</v>
          </cell>
          <cell r="F3627">
            <v>20034</v>
          </cell>
          <cell r="G3627" t="str">
            <v>VERNIZ AUTOMOTIVO</v>
          </cell>
        </row>
        <row r="3628">
          <cell r="A3628">
            <v>24090</v>
          </cell>
          <cell r="B3628" t="str">
            <v>ENDURECEDOR ALTO SOLIDO 150 225ML SKY</v>
          </cell>
          <cell r="C3628" t="str">
            <v>SKY</v>
          </cell>
          <cell r="E3628" t="str">
            <v>SKYLACK TINTAS E VERNIZES LTDA</v>
          </cell>
          <cell r="F3628">
            <v>20034</v>
          </cell>
          <cell r="G3628" t="str">
            <v>VERNIZ AUTOMOTIVO</v>
          </cell>
        </row>
        <row r="3629">
          <cell r="A3629">
            <v>83874</v>
          </cell>
          <cell r="B3629" t="str">
            <v>ENDURECEDOR ALTO SOLIDO13.000 130 450ML SKY</v>
          </cell>
          <cell r="C3629" t="str">
            <v>SKY</v>
          </cell>
          <cell r="E3629" t="str">
            <v>SKYLACK TINTAS E VERNIZES LTDA</v>
          </cell>
          <cell r="F3629">
            <v>20034</v>
          </cell>
          <cell r="G3629" t="str">
            <v>VERNIZ AUTOMOTIVO</v>
          </cell>
        </row>
        <row r="3630">
          <cell r="A3630">
            <v>22713</v>
          </cell>
          <cell r="B3630" t="str">
            <v>ENDURECEDOR BAIXA TEMP 300 ML.</v>
          </cell>
          <cell r="C3630" t="str">
            <v>.</v>
          </cell>
          <cell r="E3630" t="str">
            <v>FORNECEDOR CONVERSAO</v>
          </cell>
          <cell r="F3630">
            <v>999999</v>
          </cell>
          <cell r="G3630" t="str">
            <v>GRUPO CONVERSAO</v>
          </cell>
        </row>
        <row r="3631">
          <cell r="A3631">
            <v>20256</v>
          </cell>
          <cell r="B3631" t="str">
            <v>ENDURECEDOR BASE AMINA P/ DUROM 100G</v>
          </cell>
          <cell r="C3631" t="str">
            <v>.</v>
          </cell>
          <cell r="E3631" t="str">
            <v>TINTAS ANCORA LTDA</v>
          </cell>
          <cell r="F3631">
            <v>999999</v>
          </cell>
          <cell r="G3631" t="str">
            <v>GRUPO CONVERSAO</v>
          </cell>
        </row>
        <row r="3632">
          <cell r="A3632">
            <v>22718</v>
          </cell>
          <cell r="B3632" t="str">
            <v>ENDURECEDOR CLEAR HPC15 180 ML.</v>
          </cell>
          <cell r="C3632" t="str">
            <v>.</v>
          </cell>
          <cell r="E3632" t="str">
            <v>SHERWIN - WILLIAMS DO BRASIL IND. E COM. LTDA</v>
          </cell>
          <cell r="F3632">
            <v>999999</v>
          </cell>
          <cell r="G3632" t="str">
            <v>GRUPO CONVERSAO</v>
          </cell>
        </row>
        <row r="3633">
          <cell r="A3633">
            <v>24234</v>
          </cell>
          <cell r="B3633" t="str">
            <v>ENDURECEDOR ESM.PU/ VERNIZ ALTO 240ML SW</v>
          </cell>
          <cell r="C3633" t="str">
            <v>SHERWIN WILLIAMS</v>
          </cell>
          <cell r="E3633" t="str">
            <v>SHERWIN - WILLIAMS DO BRASIL IND. E COM. LTDA</v>
          </cell>
          <cell r="F3633">
            <v>1032</v>
          </cell>
          <cell r="G3633" t="str">
            <v>............................................</v>
          </cell>
        </row>
        <row r="3634">
          <cell r="A3634">
            <v>20771</v>
          </cell>
          <cell r="B3634" t="str">
            <v>ENDURECEDOR ESMALTE P. U FLEET COLOR 300ML</v>
          </cell>
          <cell r="C3634" t="str">
            <v>.</v>
          </cell>
          <cell r="E3634" t="str">
            <v>SHERWIN - WILLIAMS DO BRASIL IND. E COM. LTDA</v>
          </cell>
          <cell r="F3634">
            <v>999999</v>
          </cell>
          <cell r="G3634" t="str">
            <v>GRUPO CONVERSAO</v>
          </cell>
        </row>
        <row r="3635">
          <cell r="A3635">
            <v>20770</v>
          </cell>
          <cell r="B3635" t="str">
            <v>ENDURECEDOR ESMALTE P. U FLEET COLOR 450ML</v>
          </cell>
          <cell r="C3635" t="str">
            <v>.</v>
          </cell>
          <cell r="E3635" t="str">
            <v>SHERWIN - WILLIAMS DO BRASIL IND. E COM. LTDA</v>
          </cell>
          <cell r="F3635">
            <v>999999</v>
          </cell>
          <cell r="G3635" t="str">
            <v>GRUPO CONVERSAO</v>
          </cell>
        </row>
        <row r="3636">
          <cell r="A3636">
            <v>53</v>
          </cell>
          <cell r="B3636" t="str">
            <v>ENDURECEDOR ESMALTE PU FLEET COLOR 900ML LAZZURIL</v>
          </cell>
          <cell r="C3636" t="str">
            <v>.</v>
          </cell>
          <cell r="E3636" t="str">
            <v>SHERWIN - WILLIAMS DO BRASIL IND. E COM. LTDA</v>
          </cell>
          <cell r="F3636">
            <v>999999</v>
          </cell>
          <cell r="G3636" t="str">
            <v>GRUPO CONVERSAO</v>
          </cell>
        </row>
        <row r="3637">
          <cell r="A3637">
            <v>20145</v>
          </cell>
          <cell r="B3637" t="str">
            <v>ENDURECEDOR H81 P/ PRIMER P81 100ML LAZZURIL</v>
          </cell>
          <cell r="C3637" t="str">
            <v>SHERWIN WILLIAMS</v>
          </cell>
          <cell r="E3637" t="str">
            <v>SHERWIN - WILLIAMS DO BRASIL IND. E COM. LTDA</v>
          </cell>
          <cell r="F3637">
            <v>20035</v>
          </cell>
          <cell r="G3637" t="str">
            <v>PRIMER AUTOMOTIVO</v>
          </cell>
        </row>
        <row r="3638">
          <cell r="A3638">
            <v>24248</v>
          </cell>
          <cell r="B3638" t="str">
            <v>ENDURECEDOR KP350 5:1 150ML LAZZURIL</v>
          </cell>
          <cell r="C3638" t="str">
            <v>SHERWIN WILLIAMS</v>
          </cell>
          <cell r="E3638" t="str">
            <v>SHERWIN - WILLIAMS DO BRASIL IND. E COM. LTDA</v>
          </cell>
          <cell r="F3638">
            <v>20035</v>
          </cell>
          <cell r="G3638" t="str">
            <v>PRIMER AUTOMOTIVO</v>
          </cell>
        </row>
        <row r="3639">
          <cell r="A3639">
            <v>22717</v>
          </cell>
          <cell r="B3639" t="str">
            <v>ENDURECEDOR NORMAL 300 ML.</v>
          </cell>
          <cell r="C3639" t="str">
            <v>.</v>
          </cell>
          <cell r="E3639" t="str">
            <v>FORNECEDOR CONVERSAO</v>
          </cell>
          <cell r="F3639">
            <v>999999</v>
          </cell>
          <cell r="G3639" t="str">
            <v>GRUPO CONVERSAO</v>
          </cell>
        </row>
        <row r="3640">
          <cell r="A3640">
            <v>21226</v>
          </cell>
          <cell r="B3640" t="str">
            <v>ENDURECEDOR NORMAL VERNIZ CC900/910 0,834ML LAZZURIL</v>
          </cell>
          <cell r="C3640" t="str">
            <v>SHERWIN WILLIAMS</v>
          </cell>
          <cell r="E3640" t="str">
            <v>SHERWIN - WILLIAMS DO BRASIL IND. E COM. LTDA</v>
          </cell>
          <cell r="F3640">
            <v>20034</v>
          </cell>
          <cell r="G3640" t="str">
            <v>VERNIZ AUTOMOTIVO</v>
          </cell>
        </row>
        <row r="3641">
          <cell r="A3641">
            <v>22555</v>
          </cell>
          <cell r="B3641" t="str">
            <v>ENDURECEDOR P/ ALTA TEMP P/ PRIMER 8200 100ML LAZZURIL</v>
          </cell>
          <cell r="C3641" t="str">
            <v>SHERWIN WILLIAMS</v>
          </cell>
          <cell r="E3641" t="str">
            <v>SHERWIN - WILLIAMS DO BRASIL IND. E COM. LTDA</v>
          </cell>
          <cell r="F3641">
            <v>20035</v>
          </cell>
          <cell r="G3641" t="str">
            <v>PRIMER AUTOMOTIVO</v>
          </cell>
        </row>
        <row r="3642">
          <cell r="A3642">
            <v>20497</v>
          </cell>
          <cell r="B3642" t="str">
            <v>ENDURECEDOR P/ CLEAR COAT HPC15 PARA ULTRA 7000 180ML LAZZUD</v>
          </cell>
          <cell r="C3642" t="str">
            <v>.</v>
          </cell>
          <cell r="E3642" t="str">
            <v>SHERWIN - WILLIAMS DO BRASIL IND. E COM. LTDA</v>
          </cell>
          <cell r="F3642">
            <v>999999</v>
          </cell>
          <cell r="G3642" t="str">
            <v>GRUPO CONVERSAO</v>
          </cell>
        </row>
        <row r="3643">
          <cell r="A3643">
            <v>23759</v>
          </cell>
          <cell r="B3643" t="str">
            <v>ENDURECEDOR P/ EPOXI BRAZILIAN</v>
          </cell>
          <cell r="C3643" t="str">
            <v>BRAZILIAN</v>
          </cell>
          <cell r="E3643" t="str">
            <v>BRAZILIAN COLOR INDUSTRIA DE TINTAS E VERNIZES LTDA</v>
          </cell>
          <cell r="F3643">
            <v>40002</v>
          </cell>
          <cell r="G3643" t="str">
            <v>EPOXI</v>
          </cell>
        </row>
        <row r="3644">
          <cell r="A3644">
            <v>24198</v>
          </cell>
          <cell r="B3644" t="str">
            <v>ENDURECEDOR P/ ESMALTE PU 225ML SKY</v>
          </cell>
          <cell r="C3644" t="str">
            <v>SKY</v>
          </cell>
          <cell r="E3644" t="str">
            <v>SKYLACK TINTAS E VERNIZES LTDA</v>
          </cell>
          <cell r="F3644">
            <v>20015</v>
          </cell>
          <cell r="G3644" t="str">
            <v>CATALISADORES INDIVIDUAS</v>
          </cell>
        </row>
        <row r="3645">
          <cell r="A3645">
            <v>111</v>
          </cell>
          <cell r="B3645" t="str">
            <v>ENDURECEDOR P/ ESMALTE PU 450ML SKY</v>
          </cell>
          <cell r="C3645" t="str">
            <v>SKY</v>
          </cell>
          <cell r="E3645" t="str">
            <v>SKYLACK TINTAS E VERNIZES LTDA</v>
          </cell>
          <cell r="F3645">
            <v>20015</v>
          </cell>
          <cell r="G3645" t="str">
            <v>CATALISADORES INDIVIDUAS</v>
          </cell>
        </row>
        <row r="3646">
          <cell r="A3646">
            <v>110</v>
          </cell>
          <cell r="B3646" t="str">
            <v>ENDURECEDOR P/ ESMALTE PU 900ML SKY</v>
          </cell>
          <cell r="C3646" t="str">
            <v>SKY</v>
          </cell>
          <cell r="E3646" t="str">
            <v>SKYLACK TINTAS E VERNIZES LTDA</v>
          </cell>
          <cell r="F3646">
            <v>20015</v>
          </cell>
          <cell r="G3646" t="str">
            <v>CATALISADORES INDIVIDUAS</v>
          </cell>
        </row>
        <row r="3647">
          <cell r="A3647">
            <v>21829</v>
          </cell>
          <cell r="B3647" t="str">
            <v>ENDURECEDOR P/ FLEET COLOR EPOXI 0,900ML</v>
          </cell>
          <cell r="C3647" t="str">
            <v>.</v>
          </cell>
          <cell r="E3647" t="str">
            <v>SHERWIN - WILLIAMS DO BRASIL IND. E COM. LTDA</v>
          </cell>
          <cell r="F3647">
            <v>999999</v>
          </cell>
          <cell r="G3647" t="str">
            <v>GRUPO CONVERSAO</v>
          </cell>
        </row>
        <row r="3648">
          <cell r="A3648">
            <v>85239</v>
          </cell>
          <cell r="B3648" t="str">
            <v>ENDURECEDOR P/ MIX MAZAPOXI M298 720ML</v>
          </cell>
          <cell r="C3648" t="str">
            <v>MAZA</v>
          </cell>
          <cell r="E3648" t="str">
            <v>MAZA PRODUTOS QUIMICOS LTDA</v>
          </cell>
          <cell r="F3648">
            <v>40002</v>
          </cell>
          <cell r="G3648" t="str">
            <v>EPOXI</v>
          </cell>
        </row>
        <row r="3649">
          <cell r="A3649">
            <v>85505</v>
          </cell>
          <cell r="B3649" t="str">
            <v>ENDURECEDOR P/ PRIMER 9500 PU HS SKY</v>
          </cell>
          <cell r="C3649" t="str">
            <v>SKY</v>
          </cell>
          <cell r="E3649" t="str">
            <v>SKYLACK TINTAS E VERNIZES LTDA</v>
          </cell>
          <cell r="F3649">
            <v>20034</v>
          </cell>
          <cell r="G3649" t="str">
            <v>VERNIZ AUTOMOTIVO</v>
          </cell>
        </row>
        <row r="3650">
          <cell r="A3650">
            <v>21623</v>
          </cell>
          <cell r="B3650" t="str">
            <v>ENDURECEDOR P/ PRIMER POLIURETANO 8200 100ML LAZZURIL</v>
          </cell>
          <cell r="C3650" t="str">
            <v>.</v>
          </cell>
          <cell r="E3650" t="str">
            <v>SHERWIN - WILLIAMS DO BRASIL IND. E COM. LTDA</v>
          </cell>
          <cell r="F3650">
            <v>999999</v>
          </cell>
          <cell r="G3650" t="str">
            <v>GRUPO CONVERSAO</v>
          </cell>
        </row>
        <row r="3651">
          <cell r="A3651">
            <v>83982</v>
          </cell>
          <cell r="B3651" t="str">
            <v>ENDURECEDOR P/ PRIMER SKYFAST HS 4:1 225ML SKY</v>
          </cell>
          <cell r="C3651" t="str">
            <v>SKY</v>
          </cell>
          <cell r="E3651" t="str">
            <v>SKYLACK TINTAS E VERNIZES LTDA</v>
          </cell>
          <cell r="F3651">
            <v>20035</v>
          </cell>
          <cell r="G3651" t="str">
            <v>PRIMER AUTOMOTIVO</v>
          </cell>
        </row>
        <row r="3652">
          <cell r="A3652">
            <v>85458</v>
          </cell>
          <cell r="B3652" t="str">
            <v>ENDURECEDOR P/ SKYMIX PU SKY</v>
          </cell>
          <cell r="C3652" t="str">
            <v>SKY</v>
          </cell>
          <cell r="E3652" t="str">
            <v>SKYLACK TINTAS E VERNIZES LTDA</v>
          </cell>
          <cell r="F3652">
            <v>20015</v>
          </cell>
          <cell r="G3652" t="str">
            <v>CATALISADORES INDIVIDUAS</v>
          </cell>
        </row>
        <row r="3653">
          <cell r="A3653">
            <v>85234</v>
          </cell>
          <cell r="B3653" t="str">
            <v>ENDURECEDOR P/ SKYPRIMER PU 7:1 0,510ML SKY</v>
          </cell>
          <cell r="C3653" t="str">
            <v>SKY</v>
          </cell>
          <cell r="E3653" t="str">
            <v>SKYLACK TINTAS E VERNIZES LTDA</v>
          </cell>
          <cell r="F3653">
            <v>20035</v>
          </cell>
          <cell r="G3653" t="str">
            <v>PRIMER AUTOMOTIVO</v>
          </cell>
        </row>
        <row r="3654">
          <cell r="A3654">
            <v>24091</v>
          </cell>
          <cell r="B3654" t="str">
            <v>ENDURECEDOR P/ VERNIZ 12.000 225ML SKY</v>
          </cell>
          <cell r="C3654" t="str">
            <v>SKY</v>
          </cell>
          <cell r="E3654" t="str">
            <v>SKYLACK TINTAS E VERNIZES LTDA</v>
          </cell>
          <cell r="F3654">
            <v>20034</v>
          </cell>
          <cell r="G3654" t="str">
            <v>VERNIZ AUTOMOTIVO</v>
          </cell>
        </row>
        <row r="3655">
          <cell r="A3655">
            <v>21074</v>
          </cell>
          <cell r="B3655" t="str">
            <v>ENDURECEDOR P/ VERNIZ 2:1 SLOW 3090 WANDA</v>
          </cell>
          <cell r="C3655" t="str">
            <v>.</v>
          </cell>
          <cell r="E3655" t="str">
            <v>WANDA</v>
          </cell>
          <cell r="F3655">
            <v>1032</v>
          </cell>
          <cell r="G3655" t="str">
            <v>............................................</v>
          </cell>
        </row>
        <row r="3656">
          <cell r="A3656">
            <v>20396</v>
          </cell>
          <cell r="B3656" t="str">
            <v>ENDURECEDOR P/ VERNIZ 4000 LAZZURIL</v>
          </cell>
          <cell r="C3656" t="str">
            <v>SHERWIN WILLIAMS</v>
          </cell>
          <cell r="E3656" t="str">
            <v>SHERWIN - WILLIAMS DO BRASIL IND. E COM. LTDA</v>
          </cell>
          <cell r="F3656">
            <v>1032</v>
          </cell>
          <cell r="G3656" t="str">
            <v>............................................</v>
          </cell>
        </row>
        <row r="3657">
          <cell r="A3657">
            <v>20024</v>
          </cell>
          <cell r="B3657" t="str">
            <v>ENDURECEDOR P/ VERNIZ 8000 BICOMPONENTE 150ML LAZZURIL</v>
          </cell>
          <cell r="C3657" t="str">
            <v>SHERWIN WILLIAMS</v>
          </cell>
          <cell r="E3657" t="str">
            <v>SHERWIN - WILLIAMS DO BRASIL IND. E COM. LTDA</v>
          </cell>
          <cell r="F3657">
            <v>1032</v>
          </cell>
          <cell r="G3657" t="str">
            <v>............................................</v>
          </cell>
        </row>
        <row r="3658">
          <cell r="A3658">
            <v>20051</v>
          </cell>
          <cell r="B3658" t="str">
            <v>ENDURECEDOR P/ VERNIZ BI-COMP. AUTOCOLOR</v>
          </cell>
          <cell r="C3658" t="str">
            <v>.</v>
          </cell>
          <cell r="E3658" t="str">
            <v>PPG INDUSTRIAL DO BRASIL TINTAS E VERNIZES LTDA</v>
          </cell>
          <cell r="F3658">
            <v>999999</v>
          </cell>
          <cell r="G3658" t="str">
            <v>GRUPO CONVERSAO</v>
          </cell>
        </row>
        <row r="3659">
          <cell r="A3659">
            <v>24416</v>
          </cell>
          <cell r="B3659" t="str">
            <v>ENDURECEDOR P/ VERNIZ SKYFAST HS 5:1 0,180ML SKY</v>
          </cell>
          <cell r="C3659" t="str">
            <v>SKY</v>
          </cell>
          <cell r="E3659" t="str">
            <v>SKYLACK TINTAS E VERNIZES LTDA</v>
          </cell>
          <cell r="F3659">
            <v>20034</v>
          </cell>
          <cell r="G3659" t="str">
            <v>VERNIZ AUTOMOTIVO</v>
          </cell>
        </row>
        <row r="3660">
          <cell r="A3660">
            <v>20495</v>
          </cell>
          <cell r="B3660" t="str">
            <v>ENDURECEDOR P/CLEAR COAT HPC15 LAZZURIL</v>
          </cell>
          <cell r="C3660" t="str">
            <v>.</v>
          </cell>
          <cell r="E3660" t="str">
            <v>SHERWIN - WILLIAMS DO BRASIL IND. E COM. LTDA</v>
          </cell>
          <cell r="F3660">
            <v>999999</v>
          </cell>
          <cell r="G3660" t="str">
            <v>GRUPO CONVERSAO</v>
          </cell>
        </row>
        <row r="3661">
          <cell r="A3661">
            <v>23968</v>
          </cell>
          <cell r="B3661" t="str">
            <v>ENDURECEDOR P/EPOXI POLIAMIDA PLUS</v>
          </cell>
          <cell r="C3661" t="str">
            <v>.</v>
          </cell>
          <cell r="E3661" t="str">
            <v>BRASFORT DISTRIBUIDORA DE TINTAS LTDA</v>
          </cell>
          <cell r="F3661">
            <v>1032</v>
          </cell>
          <cell r="G3661" t="str">
            <v>............................................</v>
          </cell>
        </row>
        <row r="3662">
          <cell r="A3662">
            <v>21958</v>
          </cell>
          <cell r="B3662" t="str">
            <v>ENDURECEDOR P/PRIMER POLIURETANO 8200 450ML LAZZURIL</v>
          </cell>
          <cell r="C3662" t="str">
            <v>.</v>
          </cell>
          <cell r="E3662" t="str">
            <v>SHERWIN - WILLIAMS DO BRASIL IND. E COM. LTDA</v>
          </cell>
          <cell r="F3662">
            <v>999999</v>
          </cell>
          <cell r="G3662" t="str">
            <v>GRUPO CONVERSAO</v>
          </cell>
        </row>
        <row r="3663">
          <cell r="A3663">
            <v>20488</v>
          </cell>
          <cell r="B3663" t="str">
            <v>ENDURECEDOR PARA SPECTRAPRIME P30 225ML LAZZURIL</v>
          </cell>
          <cell r="C3663" t="str">
            <v>.</v>
          </cell>
          <cell r="E3663" t="str">
            <v>SHERWIN - WILLIAMS DO BRASIL IND. E COM. LTDA</v>
          </cell>
          <cell r="F3663">
            <v>999999</v>
          </cell>
          <cell r="G3663" t="str">
            <v>GRUPO CONVERSAO</v>
          </cell>
        </row>
        <row r="3664">
          <cell r="A3664">
            <v>21987</v>
          </cell>
          <cell r="B3664" t="str">
            <v>ENDURECEDOR PARA SPECTRAPRIME P30 225ML LAZZURIL</v>
          </cell>
          <cell r="C3664" t="str">
            <v>SHERWIN WILLIAMS</v>
          </cell>
          <cell r="E3664" t="str">
            <v>SHERWIN - WILLIAMS DO BRASIL IND. E COM. LTDA</v>
          </cell>
          <cell r="F3664">
            <v>20035</v>
          </cell>
          <cell r="G3664" t="str">
            <v>PRIMER AUTOMOTIVO</v>
          </cell>
        </row>
        <row r="3665">
          <cell r="A3665">
            <v>21988</v>
          </cell>
          <cell r="B3665" t="str">
            <v>ENDURECEDOR PARA SPECTRAPRIME P30 900ML LAZZURIL</v>
          </cell>
          <cell r="C3665" t="str">
            <v>SHERWIN WILLIAMS</v>
          </cell>
          <cell r="E3665" t="str">
            <v>SHERWIN - WILLIAMS DO BRASIL IND. E COM. LTDA</v>
          </cell>
          <cell r="F3665">
            <v>20035</v>
          </cell>
          <cell r="G3665" t="str">
            <v>PRIMER AUTOMOTIVO</v>
          </cell>
        </row>
        <row r="3666">
          <cell r="A3666">
            <v>20456</v>
          </cell>
          <cell r="B3666" t="str">
            <v>ENDURECEDOR PARA VERNIZ 6100 LAZZURIL</v>
          </cell>
          <cell r="C3666" t="str">
            <v>.</v>
          </cell>
          <cell r="E3666" t="str">
            <v>SHERWIN - WILLIAMS DO BRASIL IND. E COM. LTDA</v>
          </cell>
          <cell r="F3666">
            <v>999999</v>
          </cell>
          <cell r="G3666" t="str">
            <v>GRUPO CONVERSAO</v>
          </cell>
        </row>
        <row r="3667">
          <cell r="A3667">
            <v>20432</v>
          </cell>
          <cell r="B3667" t="str">
            <v>ENDURECEDOR PARA VERNIZ 8050 LAZZURIL</v>
          </cell>
          <cell r="C3667" t="str">
            <v>.</v>
          </cell>
          <cell r="E3667" t="str">
            <v>SHERWIN - WILLIAMS DO BRASIL IND. E COM. LTDA</v>
          </cell>
          <cell r="F3667">
            <v>999999</v>
          </cell>
          <cell r="G3667" t="str">
            <v>GRUPO CONVERSAO</v>
          </cell>
        </row>
        <row r="3668">
          <cell r="A3668">
            <v>20300</v>
          </cell>
          <cell r="B3668" t="str">
            <v>ENDURECEDOR PARA VERNIZ 900 AUTOCOLOR</v>
          </cell>
          <cell r="C3668" t="str">
            <v>.</v>
          </cell>
          <cell r="E3668" t="str">
            <v>PPG INDUSTRIAL DO BRASIL TINTAS E VERNIZES LTDA</v>
          </cell>
          <cell r="F3668">
            <v>999999</v>
          </cell>
          <cell r="G3668" t="str">
            <v>GRUPO CONVERSAO</v>
          </cell>
        </row>
        <row r="3669">
          <cell r="A3669">
            <v>20400</v>
          </cell>
          <cell r="B3669" t="str">
            <v>ENDURECEDOR PARA VERNIZ ALTO SOLIDOS 8937 450ML LAZZURIL</v>
          </cell>
          <cell r="C3669" t="str">
            <v>.</v>
          </cell>
          <cell r="E3669" t="str">
            <v>SHERWIN - WILLIAMS DO BRASIL IND. E COM. LTDA</v>
          </cell>
          <cell r="F3669">
            <v>999999</v>
          </cell>
          <cell r="G3669" t="str">
            <v>GRUPO CONVERSAO</v>
          </cell>
        </row>
        <row r="3670">
          <cell r="A3670">
            <v>20965</v>
          </cell>
          <cell r="B3670" t="str">
            <v>ENDURECEDOR PARA VERNIZ ALTO SOLIDOS 8937 450ML LAZZURIL</v>
          </cell>
          <cell r="C3670" t="str">
            <v>.</v>
          </cell>
          <cell r="E3670" t="str">
            <v>SHERWIN - WILLIAMS DO BRASIL IND. E COM. LTDA</v>
          </cell>
          <cell r="F3670">
            <v>999999</v>
          </cell>
          <cell r="G3670" t="str">
            <v>GRUPO CONVERSAO</v>
          </cell>
        </row>
        <row r="3671">
          <cell r="A3671">
            <v>24403</v>
          </cell>
          <cell r="B3671" t="str">
            <v>ENDURECEDOR PRIMER A2810 100ML RHAI</v>
          </cell>
          <cell r="C3671" t="str">
            <v>RHAI</v>
          </cell>
          <cell r="E3671" t="str">
            <v>ALV INDUSTRIA E COMERCIO DE TINTAS LTDA</v>
          </cell>
          <cell r="F3671">
            <v>20035</v>
          </cell>
          <cell r="G3671" t="str">
            <v>PRIMER AUTOMOTIVO</v>
          </cell>
        </row>
        <row r="3672">
          <cell r="A3672">
            <v>20558</v>
          </cell>
          <cell r="B3672" t="str">
            <v>ENDURECEDOR PRIMER P710 115ML LAZZURIL</v>
          </cell>
          <cell r="C3672" t="str">
            <v>SHERWIN WILLIAMS</v>
          </cell>
          <cell r="E3672" t="str">
            <v>SHERWIN - WILLIAMS DO BRASIL IND. E COM. LTDA</v>
          </cell>
          <cell r="F3672">
            <v>1032</v>
          </cell>
          <cell r="G3672" t="str">
            <v>............................................</v>
          </cell>
        </row>
        <row r="3673">
          <cell r="A3673">
            <v>22703</v>
          </cell>
          <cell r="B3673" t="str">
            <v>ENDURECEDOR PRIMER P840 225 ML.</v>
          </cell>
          <cell r="C3673" t="str">
            <v>.</v>
          </cell>
          <cell r="E3673" t="str">
            <v>FORNECEDOR CONVERSAO</v>
          </cell>
          <cell r="F3673">
            <v>999999</v>
          </cell>
          <cell r="G3673" t="str">
            <v>GRUPO CONVERSAO</v>
          </cell>
        </row>
        <row r="3674">
          <cell r="A3674">
            <v>22704</v>
          </cell>
          <cell r="B3674" t="str">
            <v>ENDURECEDOR PRIMER P840 QUARTO</v>
          </cell>
          <cell r="C3674" t="str">
            <v>.</v>
          </cell>
          <cell r="E3674" t="str">
            <v>FORNECEDOR CONVERSAO</v>
          </cell>
          <cell r="F3674">
            <v>999999</v>
          </cell>
          <cell r="G3674" t="str">
            <v>GRUPO CONVERSAO</v>
          </cell>
        </row>
        <row r="3675">
          <cell r="A3675">
            <v>20235</v>
          </cell>
          <cell r="B3675" t="str">
            <v>ENDURECEDOR PU 225ML PPG</v>
          </cell>
          <cell r="C3675" t="str">
            <v>.</v>
          </cell>
          <cell r="E3675" t="str">
            <v>FORNECEDOR CONVERSAO</v>
          </cell>
          <cell r="F3675">
            <v>20015</v>
          </cell>
          <cell r="G3675" t="str">
            <v>CATALISADORES INDIVIDUAS</v>
          </cell>
        </row>
        <row r="3676">
          <cell r="A3676">
            <v>9794</v>
          </cell>
          <cell r="B3676" t="str">
            <v>ENDURECEDOR PU 2:1 0,450ML WANDA</v>
          </cell>
          <cell r="C3676" t="str">
            <v>.</v>
          </cell>
          <cell r="E3676" t="str">
            <v>WANDA</v>
          </cell>
          <cell r="F3676">
            <v>999999</v>
          </cell>
          <cell r="G3676" t="str">
            <v>GRUPO CONVERSAO</v>
          </cell>
        </row>
        <row r="3677">
          <cell r="A3677">
            <v>23112</v>
          </cell>
          <cell r="B3677" t="str">
            <v>ENDURECEDOR PU 3093 0,225L</v>
          </cell>
          <cell r="C3677" t="str">
            <v>.</v>
          </cell>
          <cell r="E3677" t="str">
            <v>WANDA</v>
          </cell>
          <cell r="F3677">
            <v>1032</v>
          </cell>
          <cell r="G3677" t="str">
            <v>............................................</v>
          </cell>
        </row>
        <row r="3678">
          <cell r="A3678">
            <v>22651</v>
          </cell>
          <cell r="B3678" t="str">
            <v>ENDURECEDOR RAPIDO P/ EPOXI 1L - AUTOCOAT BT 351</v>
          </cell>
          <cell r="C3678" t="str">
            <v>TECH FLEET</v>
          </cell>
          <cell r="E3678" t="str">
            <v>AKZO NOBEL LTDA AUTO</v>
          </cell>
          <cell r="F3678">
            <v>1032</v>
          </cell>
          <cell r="G3678" t="str">
            <v>............................................</v>
          </cell>
        </row>
        <row r="3679">
          <cell r="A3679">
            <v>21116</v>
          </cell>
          <cell r="B3679" t="str">
            <v>ENDURECEDOR RAPIDO PARA EPOXY BT 1LT SIKKENS</v>
          </cell>
          <cell r="C3679" t="str">
            <v>.</v>
          </cell>
          <cell r="E3679" t="str">
            <v>SIKKENS</v>
          </cell>
          <cell r="F3679">
            <v>999999</v>
          </cell>
          <cell r="G3679" t="str">
            <v>GRUPO CONVERSAO</v>
          </cell>
        </row>
        <row r="3680">
          <cell r="A3680">
            <v>20234</v>
          </cell>
          <cell r="B3680" t="str">
            <v>ENDURECEDOR RAPIDO WANDAPU 2:1 260ml</v>
          </cell>
          <cell r="C3680" t="str">
            <v>.</v>
          </cell>
          <cell r="E3680" t="str">
            <v>WANDA</v>
          </cell>
          <cell r="F3680">
            <v>999999</v>
          </cell>
          <cell r="G3680" t="str">
            <v>GRUPO CONVERSAO</v>
          </cell>
        </row>
        <row r="3681">
          <cell r="A3681">
            <v>20398</v>
          </cell>
          <cell r="B3681" t="str">
            <v>ENDURECEDOR VERNIZ 7100 LAZZURIL</v>
          </cell>
          <cell r="C3681" t="str">
            <v>SHERWIN WILLIAMS</v>
          </cell>
          <cell r="E3681" t="str">
            <v>SHERWIN - WILLIAMS DO BRASIL IND. E COM. LTDA</v>
          </cell>
          <cell r="F3681">
            <v>1032</v>
          </cell>
          <cell r="G3681" t="str">
            <v>............................................</v>
          </cell>
        </row>
        <row r="3682">
          <cell r="A3682">
            <v>22222</v>
          </cell>
          <cell r="B3682" t="str">
            <v>ENDURECEDOR VERNIZ CC941 450ML</v>
          </cell>
          <cell r="C3682" t="str">
            <v>.</v>
          </cell>
          <cell r="E3682" t="str">
            <v>SHERWIN - WILLIAMS DO BRASIL IND. E COM. LTDA</v>
          </cell>
          <cell r="F3682">
            <v>999999</v>
          </cell>
          <cell r="G3682" t="str">
            <v>GRUPO CONVERSAO</v>
          </cell>
        </row>
        <row r="3683">
          <cell r="A3683">
            <v>22920</v>
          </cell>
          <cell r="B3683" t="str">
            <v>ENGATE RAP PNEUM 1/4 X F1/4 (RF100E)</v>
          </cell>
          <cell r="C3683" t="str">
            <v>.</v>
          </cell>
          <cell r="E3683" t="str">
            <v>BIG COMERCIO DE PARAFUSOS E FERRAGENS LTDA</v>
          </cell>
          <cell r="F3683">
            <v>999999</v>
          </cell>
          <cell r="G3683" t="str">
            <v>GRUPO CONVERSAO</v>
          </cell>
        </row>
        <row r="3684">
          <cell r="A3684">
            <v>22919</v>
          </cell>
          <cell r="B3684" t="str">
            <v>ENGATE RAP PNEUM 1/4 X F1/4 (RF100R)</v>
          </cell>
          <cell r="C3684" t="str">
            <v>.</v>
          </cell>
          <cell r="E3684" t="str">
            <v>BIG COMERCIO DE PARAFUSOS E FERRAGENS LTDA</v>
          </cell>
          <cell r="F3684">
            <v>999999</v>
          </cell>
          <cell r="G3684" t="str">
            <v>GRUPO CONVERSAO</v>
          </cell>
        </row>
        <row r="3685">
          <cell r="A3685">
            <v>85566</v>
          </cell>
          <cell r="B3685" t="str">
            <v>ENGATE RAPIDO 14 FEMEA SF20</v>
          </cell>
          <cell r="C3685" t="str">
            <v>SIGMA</v>
          </cell>
          <cell r="E3685" t="str">
            <v>SIGMA TOOLS COM. MAQUINAS EQUIP. E ACE</v>
          </cell>
          <cell r="F3685">
            <v>20028</v>
          </cell>
          <cell r="G3685" t="str">
            <v>APLICADORES / ADAPTADORES / ENGATES / SUPORTES</v>
          </cell>
        </row>
        <row r="3686">
          <cell r="A3686">
            <v>21135</v>
          </cell>
          <cell r="B3686" t="str">
            <v>ENGATE RAPIDO C/ ROSCA FEMEA 1/4" ER767F1/4 SCHWEERS</v>
          </cell>
          <cell r="C3686" t="str">
            <v>SCHWEERS</v>
          </cell>
          <cell r="E3686" t="str">
            <v>SCHWEERS METALURGICA EIRELI</v>
          </cell>
          <cell r="F3686">
            <v>20028</v>
          </cell>
          <cell r="G3686" t="str">
            <v>APLICADORES / ADAPTADORES / ENGATES / SUPORTES</v>
          </cell>
        </row>
        <row r="3687">
          <cell r="A3687">
            <v>84453</v>
          </cell>
          <cell r="B3687" t="str">
            <v>ENGATE RAPIDO C/ ROSCA MACHO 1/4" ER767M1/4 SCHWEERS</v>
          </cell>
          <cell r="C3687" t="str">
            <v>SCHWEERS</v>
          </cell>
          <cell r="E3687" t="str">
            <v>SCHWEERS METALURGICA EIRELI</v>
          </cell>
          <cell r="F3687">
            <v>20028</v>
          </cell>
          <cell r="G3687" t="str">
            <v>APLICADORES / ADAPTADORES / ENGATES / SUPORTES</v>
          </cell>
        </row>
        <row r="3688">
          <cell r="A3688">
            <v>23644</v>
          </cell>
          <cell r="B3688" t="str">
            <v>ENGATE RAPIDO FEMEA 1/4 X1/4 ROLETE</v>
          </cell>
          <cell r="C3688" t="str">
            <v>VONDER</v>
          </cell>
          <cell r="E3688" t="str">
            <v>O.V.D. IMPORTADORA E DISTRIBUIDORA LTDA</v>
          </cell>
          <cell r="F3688">
            <v>1046</v>
          </cell>
          <cell r="G3688" t="str">
            <v>......................................</v>
          </cell>
        </row>
        <row r="3689">
          <cell r="A3689">
            <v>22618</v>
          </cell>
          <cell r="B3689" t="str">
            <v>ENGATE RAPIDO P/ MANGUEIRA 1/4 FEMEA</v>
          </cell>
          <cell r="C3689" t="str">
            <v>.</v>
          </cell>
          <cell r="E3689" t="str">
            <v>CARVIC COM VER DE PROD E EQ P/ REP AUTO LTDA</v>
          </cell>
          <cell r="F3689">
            <v>1046</v>
          </cell>
          <cell r="G3689" t="str">
            <v>......................................</v>
          </cell>
        </row>
        <row r="3690">
          <cell r="A3690">
            <v>22617</v>
          </cell>
          <cell r="B3690" t="str">
            <v>ENGATE RAPIDO P/ MANGUEIRA 1/4 MACHO</v>
          </cell>
          <cell r="C3690" t="str">
            <v>.</v>
          </cell>
          <cell r="E3690" t="str">
            <v>INDUSTRIA DE LIXADORES PURPER LTDA</v>
          </cell>
          <cell r="F3690">
            <v>1046</v>
          </cell>
          <cell r="G3690" t="str">
            <v>......................................</v>
          </cell>
        </row>
        <row r="3691">
          <cell r="A3691">
            <v>20796</v>
          </cell>
          <cell r="B3691" t="str">
            <v>ENGATE RAPIDO ROLETE FEMEA 14X14 VONDER</v>
          </cell>
          <cell r="C3691" t="str">
            <v>VONDER</v>
          </cell>
          <cell r="E3691" t="str">
            <v>O.V.D. IMPORTADORA E DISTRIBUIDORA LTDA</v>
          </cell>
          <cell r="F3691">
            <v>999999</v>
          </cell>
          <cell r="G3691" t="str">
            <v>GRUPO CONVERSAO</v>
          </cell>
        </row>
        <row r="3692">
          <cell r="A3692">
            <v>21583</v>
          </cell>
          <cell r="B3692" t="str">
            <v>ENGATE RAPIDO TPA ROSCA FEMEA 1/4 SIGMA</v>
          </cell>
          <cell r="C3692" t="str">
            <v>.</v>
          </cell>
          <cell r="E3692" t="str">
            <v>SIGMA TOOLS COM. MAQUINAS EQUIP. E ACE</v>
          </cell>
          <cell r="F3692">
            <v>999999</v>
          </cell>
          <cell r="G3692" t="str">
            <v>GRUPO CONVERSAO</v>
          </cell>
        </row>
        <row r="3693">
          <cell r="A3693">
            <v>22139</v>
          </cell>
          <cell r="B3693" t="str">
            <v>ENGATE RAPIDO WIMPEL</v>
          </cell>
          <cell r="C3693" t="str">
            <v>.</v>
          </cell>
          <cell r="E3693" t="str">
            <v>WIMPEL EQUIPAMENTOS LTDA</v>
          </cell>
          <cell r="F3693">
            <v>999999</v>
          </cell>
          <cell r="G3693" t="str">
            <v>GRUPO CONVERSAO</v>
          </cell>
        </row>
        <row r="3694">
          <cell r="A3694">
            <v>23043</v>
          </cell>
          <cell r="B3694" t="str">
            <v>ENGRENAGEM</v>
          </cell>
          <cell r="C3694" t="str">
            <v>.</v>
          </cell>
          <cell r="E3694" t="str">
            <v>HP ELETROTECNICA COM. MAN. E LOC. DE EQUIP.</v>
          </cell>
          <cell r="F3694">
            <v>999999</v>
          </cell>
          <cell r="G3694" t="str">
            <v>GRUPO CONVERSAO</v>
          </cell>
        </row>
        <row r="3695">
          <cell r="A3695">
            <v>21211</v>
          </cell>
          <cell r="B3695" t="str">
            <v>ENROLADOR DE MANGUEIRA SA91 SAGOLA</v>
          </cell>
          <cell r="C3695" t="str">
            <v>.</v>
          </cell>
          <cell r="E3695" t="str">
            <v>JG COM. IMP. E EXP. DE PECAS LTDA</v>
          </cell>
          <cell r="F3695">
            <v>999999</v>
          </cell>
          <cell r="G3695" t="str">
            <v>GRUPO CONVERSAO</v>
          </cell>
        </row>
        <row r="3696">
          <cell r="A3696">
            <v>23561</v>
          </cell>
          <cell r="B3696" t="str">
            <v>ENVELOPE PARDO 240X340MM</v>
          </cell>
          <cell r="C3696" t="str">
            <v>UTILER</v>
          </cell>
          <cell r="E3696" t="str">
            <v>DJF Comercial de Papelaria Ltda. - ME</v>
          </cell>
          <cell r="F3696">
            <v>999999</v>
          </cell>
          <cell r="G3696" t="str">
            <v>GRUPO CONVERSAO</v>
          </cell>
        </row>
        <row r="3697">
          <cell r="A3697">
            <v>83917</v>
          </cell>
          <cell r="B3697" t="str">
            <v>ENVELOPE PLASTICO 4 FUROS 24X1</v>
          </cell>
          <cell r="C3697" t="str">
            <v>UTILER</v>
          </cell>
          <cell r="E3697" t="str">
            <v>DJF Comercial de Papelaria Ltda. - ME</v>
          </cell>
          <cell r="F3697">
            <v>999999</v>
          </cell>
          <cell r="G3697" t="str">
            <v>GRUPO CONVERSAO</v>
          </cell>
        </row>
        <row r="3698">
          <cell r="A3698">
            <v>23633</v>
          </cell>
          <cell r="B3698" t="str">
            <v>ENVELOPE SACO KRAFT 162X229</v>
          </cell>
          <cell r="C3698" t="str">
            <v>UTILER</v>
          </cell>
          <cell r="E3698" t="str">
            <v>DJF Comercial de Papelaria Ltda. - ME</v>
          </cell>
          <cell r="F3698">
            <v>999999</v>
          </cell>
          <cell r="G3698" t="str">
            <v>GRUPO CONVERSAO</v>
          </cell>
        </row>
        <row r="3699">
          <cell r="A3699">
            <v>22068</v>
          </cell>
          <cell r="B3699" t="str">
            <v>EPAGUETE COR 3/4 C/ CORTE INFRA 3 BAND EQ</v>
          </cell>
          <cell r="C3699" t="str">
            <v>.</v>
          </cell>
          <cell r="E3699" t="str">
            <v>BAND EQUIPAMENTOS E MAQUINAS REPUXADORAS LTDA EPP</v>
          </cell>
          <cell r="F3699">
            <v>999999</v>
          </cell>
          <cell r="G3699" t="str">
            <v>GRUPO CONVERSAO</v>
          </cell>
        </row>
        <row r="3700">
          <cell r="A3700">
            <v>22069</v>
          </cell>
          <cell r="B3700" t="str">
            <v>EPAGUETE CORRUGADO 3/4 OU 19MM C/ CORTE 3L HSF INFRA 6 BAND</v>
          </cell>
          <cell r="C3700" t="str">
            <v>.</v>
          </cell>
          <cell r="E3700" t="str">
            <v>BAND EQUIPAMENTOS E MAQUINAS REPUXADORAS LTDA EPP</v>
          </cell>
          <cell r="F3700">
            <v>999999</v>
          </cell>
          <cell r="G3700" t="str">
            <v>GRUPO CONVERSAO</v>
          </cell>
        </row>
        <row r="3701">
          <cell r="A3701">
            <v>20257</v>
          </cell>
          <cell r="B3701" t="str">
            <v>EPOSOLV 2000 5LTS</v>
          </cell>
          <cell r="C3701" t="str">
            <v>.</v>
          </cell>
          <cell r="E3701" t="str">
            <v>TINTAS ANCORA LTDA</v>
          </cell>
          <cell r="F3701">
            <v>999999</v>
          </cell>
          <cell r="G3701" t="str">
            <v>GRUPO CONVERSAO</v>
          </cell>
        </row>
        <row r="3702">
          <cell r="A3702">
            <v>24250</v>
          </cell>
          <cell r="B3702" t="str">
            <v>EPOXI AMARELO SEGURANÇA 2,700 ML BRAZILIAN-21,94-ST</v>
          </cell>
          <cell r="C3702" t="str">
            <v>BRAZILIAN</v>
          </cell>
          <cell r="E3702" t="str">
            <v>BRAZILIAN COLOR INDUSTRIA DE TINTAS E VERNIZES LTDA</v>
          </cell>
          <cell r="F3702">
            <v>1062</v>
          </cell>
          <cell r="G3702" t="str">
            <v>........................................</v>
          </cell>
        </row>
        <row r="3703">
          <cell r="A3703">
            <v>24251</v>
          </cell>
          <cell r="B3703" t="str">
            <v>EPOXI AZUL SEGURANÇA 2,700ML BRAZILIAN-21,94-ST</v>
          </cell>
          <cell r="C3703" t="str">
            <v>BRAZILIAN</v>
          </cell>
          <cell r="E3703" t="str">
            <v>BRAZILIAN COLOR INDUSTRIA DE TINTAS E VERNIZES LTDA</v>
          </cell>
          <cell r="F3703">
            <v>1062</v>
          </cell>
          <cell r="G3703" t="str">
            <v>........................................</v>
          </cell>
        </row>
        <row r="3704">
          <cell r="A3704">
            <v>24260</v>
          </cell>
          <cell r="B3704" t="str">
            <v>EPOXI BRANCO 2,700L BRAZILIAN-21,94-ST</v>
          </cell>
          <cell r="C3704" t="str">
            <v>BRAZILIAN</v>
          </cell>
          <cell r="E3704" t="str">
            <v>BRAZILIAN COLOR INDUSTRIA DE TINTAS E VERNIZES LTDA</v>
          </cell>
          <cell r="F3704">
            <v>1062</v>
          </cell>
          <cell r="G3704" t="str">
            <v>........................................</v>
          </cell>
        </row>
        <row r="3705">
          <cell r="A3705">
            <v>23757</v>
          </cell>
          <cell r="B3705" t="str">
            <v>EPOXI CINZA M N5 2,700L BRAZILIAN-21,94-ST</v>
          </cell>
          <cell r="C3705" t="str">
            <v>BRAZILIAN</v>
          </cell>
          <cell r="E3705" t="str">
            <v>BRAZILIAN COLOR INDUSTRIA DE TINTAS E VERNIZES LTDA</v>
          </cell>
          <cell r="F3705">
            <v>1002</v>
          </cell>
          <cell r="G3705" t="str">
            <v>.</v>
          </cell>
        </row>
        <row r="3706">
          <cell r="A3706">
            <v>24253</v>
          </cell>
          <cell r="B3706" t="str">
            <v>EPOXI CINZA M N6 2,700ML BRAZILIAN-21,94-ST</v>
          </cell>
          <cell r="C3706" t="str">
            <v>BRAZILIAN</v>
          </cell>
          <cell r="E3706" t="str">
            <v>BRAZILIAN COLOR INDUSTRIA DE TINTAS E VERNIZES LTDA</v>
          </cell>
          <cell r="F3706">
            <v>40002</v>
          </cell>
          <cell r="G3706" t="str">
            <v>EPOXI</v>
          </cell>
        </row>
        <row r="3707">
          <cell r="A3707">
            <v>85260</v>
          </cell>
          <cell r="B3707" t="str">
            <v>EPOXI MONOCOMPONENTE ECOLUX AZUL DEL REY 3,6L BRASILUX</v>
          </cell>
          <cell r="C3707" t="str">
            <v>BRASILUX</v>
          </cell>
          <cell r="E3707" t="str">
            <v>BRASILUX TINTAS TECNICAS LTDA</v>
          </cell>
          <cell r="F3707">
            <v>40002</v>
          </cell>
          <cell r="G3707" t="str">
            <v>EPOXI</v>
          </cell>
        </row>
        <row r="3708">
          <cell r="A3708">
            <v>84809</v>
          </cell>
          <cell r="B3708" t="str">
            <v>EPOXI MONOCOMPONENTE ECOLUX AZUL FRANCA 3,6L BRASILUX</v>
          </cell>
          <cell r="C3708" t="str">
            <v>BRASILUX</v>
          </cell>
          <cell r="E3708" t="str">
            <v>BRASILUX TINTAS TECNICAS LTDA</v>
          </cell>
          <cell r="F3708">
            <v>40002</v>
          </cell>
          <cell r="G3708" t="str">
            <v>EPOXI</v>
          </cell>
        </row>
        <row r="3709">
          <cell r="A3709">
            <v>85261</v>
          </cell>
          <cell r="B3709" t="str">
            <v>EPOXI MONOCOMPONENTE ECOLUX AZUL PROFUNDO 3,6L BRASILUX</v>
          </cell>
          <cell r="C3709" t="str">
            <v>BRASILUX</v>
          </cell>
          <cell r="E3709" t="str">
            <v>BRASILUX TINTAS TECNICAS LTDA</v>
          </cell>
          <cell r="F3709">
            <v>40002</v>
          </cell>
          <cell r="G3709" t="str">
            <v>EPOXI</v>
          </cell>
        </row>
        <row r="3710">
          <cell r="A3710">
            <v>22143</v>
          </cell>
          <cell r="B3710" t="str">
            <v>EPOXI NOVACOR ECOLOG AMARELO</v>
          </cell>
          <cell r="C3710" t="str">
            <v>.</v>
          </cell>
          <cell r="E3710" t="str">
            <v>ADE COMERCIO DE TINTAS LTDA</v>
          </cell>
          <cell r="F3710">
            <v>999999</v>
          </cell>
          <cell r="G3710" t="str">
            <v>GRUPO CONVERSAO</v>
          </cell>
        </row>
        <row r="3711">
          <cell r="A3711">
            <v>22142</v>
          </cell>
          <cell r="B3711" t="str">
            <v>EPOXI NOVACOR ECOLOG CINZA MEDIO</v>
          </cell>
          <cell r="C3711" t="str">
            <v>.</v>
          </cell>
          <cell r="E3711" t="str">
            <v>ADE COMERCIO DE TINTAS LTDA</v>
          </cell>
          <cell r="F3711">
            <v>999999</v>
          </cell>
          <cell r="G3711" t="str">
            <v>GRUPO CONVERSAO</v>
          </cell>
        </row>
        <row r="3712">
          <cell r="A3712">
            <v>23967</v>
          </cell>
          <cell r="B3712" t="str">
            <v>EPOXI PLUS AMARELO SEGURANÇA 5Y8/12</v>
          </cell>
          <cell r="C3712" t="str">
            <v>.</v>
          </cell>
          <cell r="E3712" t="str">
            <v>BRASFORT DISTRIBUIDORA DE TINTAS LTDA</v>
          </cell>
          <cell r="F3712">
            <v>1062</v>
          </cell>
          <cell r="G3712" t="str">
            <v>........................................</v>
          </cell>
        </row>
        <row r="3713">
          <cell r="A3713">
            <v>84951</v>
          </cell>
          <cell r="B3713" t="str">
            <v>EPOXI POLIAMIDA AZUL SEGURANÇA 2.5PB4/10 2,88L BRASILUX</v>
          </cell>
          <cell r="C3713" t="str">
            <v>BRASILUX</v>
          </cell>
          <cell r="E3713" t="str">
            <v>BRASILUX TINTAS TECNICAS LTDA</v>
          </cell>
          <cell r="F3713">
            <v>40002</v>
          </cell>
          <cell r="G3713" t="str">
            <v>EPOXI</v>
          </cell>
        </row>
        <row r="3714">
          <cell r="A3714">
            <v>84930</v>
          </cell>
          <cell r="B3714" t="str">
            <v>EPOXI POLIAMIDA COMP A  -  BRANCO BRILHANTE 2,88L</v>
          </cell>
          <cell r="C3714" t="str">
            <v>BRASILUX</v>
          </cell>
          <cell r="E3714" t="str">
            <v>BRASILUX TINTAS TECNICAS LTDA</v>
          </cell>
          <cell r="F3714">
            <v>40002</v>
          </cell>
          <cell r="G3714" t="str">
            <v>EPOXI</v>
          </cell>
        </row>
        <row r="3715">
          <cell r="A3715">
            <v>85185</v>
          </cell>
          <cell r="B3715" t="str">
            <v>EPOXI POLIAMIDA COMP A  ALCATRAO DE HULHA 2,88LT BRASILUX</v>
          </cell>
          <cell r="C3715" t="str">
            <v>BRASILUX</v>
          </cell>
          <cell r="E3715" t="str">
            <v>BRASILUX TINTAS TECNICAS LTDA</v>
          </cell>
          <cell r="F3715">
            <v>40002</v>
          </cell>
          <cell r="G3715" t="str">
            <v>EPOXI</v>
          </cell>
        </row>
        <row r="3716">
          <cell r="A3716">
            <v>84441</v>
          </cell>
          <cell r="B3716" t="str">
            <v>EPOXI POLIAMIDA COMP A  AZUL PLUMBAGO PB 6/8 2,88L BRASILUX</v>
          </cell>
          <cell r="C3716" t="str">
            <v>BRASILUX</v>
          </cell>
          <cell r="E3716" t="str">
            <v>BRASILUX TINTAS TECNICAS LTDA</v>
          </cell>
          <cell r="F3716">
            <v>40002</v>
          </cell>
          <cell r="G3716" t="str">
            <v>EPOXI</v>
          </cell>
        </row>
        <row r="3717">
          <cell r="A3717">
            <v>84448</v>
          </cell>
          <cell r="B3717" t="str">
            <v>EPOXI POLIAMIDA COMP A - PRETO N1 2,7L</v>
          </cell>
          <cell r="C3717" t="str">
            <v>BRASILUX</v>
          </cell>
          <cell r="E3717" t="str">
            <v>BRASILUX TINTAS TECNICAS LTDA</v>
          </cell>
          <cell r="F3717">
            <v>40002</v>
          </cell>
          <cell r="G3717" t="str">
            <v>EPOXI</v>
          </cell>
        </row>
        <row r="3718">
          <cell r="A3718">
            <v>84942</v>
          </cell>
          <cell r="B3718" t="str">
            <v>EPOXI POLIAMIDA COMP A CINZA N5 MEDIO 2,88L BRASILUX</v>
          </cell>
          <cell r="C3718" t="str">
            <v>BRASILUX</v>
          </cell>
          <cell r="E3718" t="str">
            <v>BRASILUX TINTAS TECNICAS LTDA</v>
          </cell>
          <cell r="F3718">
            <v>40002</v>
          </cell>
          <cell r="G3718" t="str">
            <v>EPOXI</v>
          </cell>
        </row>
        <row r="3719">
          <cell r="A3719">
            <v>84507</v>
          </cell>
          <cell r="B3719" t="str">
            <v>EPOXI POLIAMIDA PLUS - ED. EPOXI AMIDA PLUS HB1X1 3,6L</v>
          </cell>
          <cell r="C3719" t="str">
            <v>BRASILUX</v>
          </cell>
          <cell r="E3719" t="str">
            <v>BRASILUX TINTAS TECNICAS LTDA</v>
          </cell>
          <cell r="F3719">
            <v>40002</v>
          </cell>
          <cell r="G3719" t="str">
            <v>EPOXI</v>
          </cell>
        </row>
        <row r="3720">
          <cell r="A3720">
            <v>84006</v>
          </cell>
          <cell r="B3720" t="str">
            <v>EPOXI POLIAMIDA PLUS - ED. EPOXI POLIAMIDA PLUS (720 ML)</v>
          </cell>
          <cell r="C3720" t="str">
            <v>BRASILUX</v>
          </cell>
          <cell r="E3720" t="str">
            <v>BRASILUX TINTAS TECNICAS LTDA</v>
          </cell>
          <cell r="F3720">
            <v>40002</v>
          </cell>
          <cell r="G3720" t="str">
            <v>EPOXI</v>
          </cell>
        </row>
        <row r="3721">
          <cell r="A3721">
            <v>84027</v>
          </cell>
          <cell r="B3721" t="str">
            <v>EPOXI POLIAMIDA PLUS - ED. P/ PRIMER EPOXI PLUS (720 ML)</v>
          </cell>
          <cell r="C3721" t="str">
            <v>BRASILUX</v>
          </cell>
          <cell r="E3721" t="str">
            <v>BRASILUX TINTAS TECNICAS LTDA</v>
          </cell>
          <cell r="F3721">
            <v>40002</v>
          </cell>
          <cell r="G3721" t="str">
            <v>EPOXI</v>
          </cell>
        </row>
        <row r="3722">
          <cell r="A3722">
            <v>84392</v>
          </cell>
          <cell r="B3722" t="str">
            <v>EPOXI POLIAMIDA PLUS - PRETO BRILHANTE N 1 (2,88 L)</v>
          </cell>
          <cell r="C3722" t="str">
            <v>BRASILUX</v>
          </cell>
          <cell r="E3722" t="str">
            <v>BRASILUX TINTAS TECNICAS LTDA</v>
          </cell>
          <cell r="F3722">
            <v>40002</v>
          </cell>
          <cell r="G3722" t="str">
            <v>EPOXI</v>
          </cell>
        </row>
        <row r="3723">
          <cell r="A3723">
            <v>84735</v>
          </cell>
          <cell r="B3723" t="str">
            <v>EPOXI POLIAMIDA PLUS AMARELO PETROBRAS 2,5 Y 8/12 2,88L BRASILUX</v>
          </cell>
          <cell r="C3723" t="str">
            <v>BRASILUX</v>
          </cell>
          <cell r="E3723" t="str">
            <v>BRASILUX TINTAS TECNICAS LTDA</v>
          </cell>
          <cell r="F3723">
            <v>40002</v>
          </cell>
          <cell r="G3723" t="str">
            <v>EPOXI</v>
          </cell>
        </row>
        <row r="3724">
          <cell r="A3724">
            <v>84502</v>
          </cell>
          <cell r="B3724" t="str">
            <v>EPOXI POLIAMIDA PLUS BRANCO N9,5 PURO 2,88L BRASILUX</v>
          </cell>
          <cell r="C3724" t="str">
            <v>BRASILUX</v>
          </cell>
          <cell r="E3724" t="str">
            <v>BRASILUX TINTAS TECNICAS LTDA</v>
          </cell>
          <cell r="F3724">
            <v>40002</v>
          </cell>
          <cell r="G3724" t="str">
            <v>EPOXI</v>
          </cell>
        </row>
        <row r="3725">
          <cell r="A3725">
            <v>84683</v>
          </cell>
          <cell r="B3725" t="str">
            <v>EPOXI POLIAMIDA PLUS CINZA N3.5 ESCURO 2,88L BRASILUX</v>
          </cell>
          <cell r="C3725" t="str">
            <v>BRASILUX</v>
          </cell>
          <cell r="E3725" t="str">
            <v>BRASILUX TINTAS TECNICAS LTDA</v>
          </cell>
          <cell r="F3725">
            <v>40002</v>
          </cell>
          <cell r="G3725" t="str">
            <v>EPOXI</v>
          </cell>
        </row>
        <row r="3726">
          <cell r="A3726">
            <v>84005</v>
          </cell>
          <cell r="B3726" t="str">
            <v>EPOXI POLIAMIDA PLUS PRETO 2,88L BRASILUX</v>
          </cell>
          <cell r="C3726" t="str">
            <v>BRASILUX</v>
          </cell>
          <cell r="E3726" t="str">
            <v>BRASILUX TINTAS TECNICAS LTDA</v>
          </cell>
          <cell r="F3726">
            <v>40002</v>
          </cell>
          <cell r="G3726" t="str">
            <v>EPOXI</v>
          </cell>
        </row>
        <row r="3727">
          <cell r="A3727">
            <v>84843</v>
          </cell>
          <cell r="B3727" t="str">
            <v>EPOXI POLIAMIDA PLUS VERDE 2.5G4/8 PETROBRAS 2,88L BRASILUX</v>
          </cell>
          <cell r="C3727" t="str">
            <v>BRASILUX</v>
          </cell>
          <cell r="E3727" t="str">
            <v>BRASILUX TINTAS TECNICAS LTDA</v>
          </cell>
          <cell r="F3727">
            <v>40002</v>
          </cell>
          <cell r="G3727" t="str">
            <v>EPOXI</v>
          </cell>
        </row>
        <row r="3728">
          <cell r="A3728">
            <v>84505</v>
          </cell>
          <cell r="B3728" t="str">
            <v>EPOXI POLIAMIDA-AMARELO 5Y8/12 SEG 2,88L BRASILUX</v>
          </cell>
          <cell r="C3728" t="str">
            <v>BRASILUX</v>
          </cell>
          <cell r="E3728" t="str">
            <v>BRASILUX TINTAS TECNICAS LTDA</v>
          </cell>
          <cell r="F3728">
            <v>40002</v>
          </cell>
          <cell r="G3728" t="str">
            <v>EPOXI</v>
          </cell>
        </row>
        <row r="3729">
          <cell r="A3729">
            <v>84697</v>
          </cell>
          <cell r="B3729" t="str">
            <v>EPOXI POLIAMIDA-CINZA MEDIO 2,88L BRASILUX</v>
          </cell>
          <cell r="C3729" t="str">
            <v>BRASILUX</v>
          </cell>
          <cell r="E3729" t="str">
            <v>BRASILUX TINTAS TECNICAS LTDA</v>
          </cell>
          <cell r="F3729">
            <v>40002</v>
          </cell>
          <cell r="G3729" t="str">
            <v>EPOXI</v>
          </cell>
        </row>
        <row r="3730">
          <cell r="A3730">
            <v>84503</v>
          </cell>
          <cell r="B3730" t="str">
            <v>EPOXI POLIAMIDA-CINZA N6,5 CLARO 2,88L BRASILUX</v>
          </cell>
          <cell r="C3730" t="str">
            <v>BRASILUX</v>
          </cell>
          <cell r="E3730" t="str">
            <v>BRASILUX TINTAS TECNICAS LTDA</v>
          </cell>
          <cell r="F3730">
            <v>40002</v>
          </cell>
          <cell r="G3730" t="str">
            <v>EPOXI</v>
          </cell>
        </row>
        <row r="3731">
          <cell r="A3731">
            <v>84506</v>
          </cell>
          <cell r="B3731" t="str">
            <v>EPOXI POLIAMIDA-PRIMER CINZA ADESAO 3,6L BRASILUX</v>
          </cell>
          <cell r="C3731" t="str">
            <v>BRASILUX</v>
          </cell>
          <cell r="E3731" t="str">
            <v>BRASILUX TINTAS TECNICAS LTDA</v>
          </cell>
          <cell r="F3731">
            <v>40002</v>
          </cell>
          <cell r="G3731" t="str">
            <v>EPOXI</v>
          </cell>
        </row>
        <row r="3732">
          <cell r="A3732">
            <v>84504</v>
          </cell>
          <cell r="B3732" t="str">
            <v>EPOXI POLIAMIDA-VERDE 10GY6/6 SEG 2,88L BRASILUX</v>
          </cell>
          <cell r="C3732" t="str">
            <v>BRASILUX</v>
          </cell>
          <cell r="E3732" t="str">
            <v>BRASILUX TINTAS TECNICAS LTDA</v>
          </cell>
          <cell r="F3732">
            <v>40002</v>
          </cell>
          <cell r="G3732" t="str">
            <v>EPOXI</v>
          </cell>
        </row>
        <row r="3733">
          <cell r="A3733">
            <v>84786</v>
          </cell>
          <cell r="B3733" t="str">
            <v>EPOXI POLIAMINA COMP A  BRANCO N9,5 PURO</v>
          </cell>
          <cell r="C3733" t="str">
            <v>BRASILUX</v>
          </cell>
          <cell r="E3733" t="str">
            <v>BRASILUX TINTAS TECNICAS LTDA</v>
          </cell>
          <cell r="F3733">
            <v>40002</v>
          </cell>
          <cell r="G3733" t="str">
            <v>EPOXI</v>
          </cell>
        </row>
        <row r="3734">
          <cell r="A3734">
            <v>85003</v>
          </cell>
          <cell r="B3734" t="str">
            <v>EPOXI POLIAMINA COMP A  PRETO MUNSELL N1 2,7L</v>
          </cell>
          <cell r="C3734" t="str">
            <v>BRASILUX</v>
          </cell>
          <cell r="E3734" t="str">
            <v>BRASILUX TINTAS TECNICAS LTDA</v>
          </cell>
          <cell r="F3734">
            <v>40002</v>
          </cell>
          <cell r="G3734" t="str">
            <v>EPOXI</v>
          </cell>
        </row>
        <row r="3735">
          <cell r="A3735">
            <v>23758</v>
          </cell>
          <cell r="B3735" t="str">
            <v>EPOXI PRIMER VERMELHO OXIDO BRAZILIAN-21,94-ST</v>
          </cell>
          <cell r="C3735" t="str">
            <v>BRAZILIAN</v>
          </cell>
          <cell r="E3735" t="str">
            <v>BRAZILIAN COLOR INDUSTRIA DE TINTAS E VERNIZES LTDA</v>
          </cell>
          <cell r="F3735">
            <v>1004</v>
          </cell>
          <cell r="G3735" t="str">
            <v>....</v>
          </cell>
        </row>
        <row r="3736">
          <cell r="A3736">
            <v>22214</v>
          </cell>
          <cell r="B3736" t="str">
            <v>EPOXI WANDEPOXI AMARELO (SAGA)</v>
          </cell>
          <cell r="C3736" t="str">
            <v>.</v>
          </cell>
          <cell r="E3736" t="str">
            <v>ADE COMERCIO DE TINTAS LTDA</v>
          </cell>
          <cell r="F3736">
            <v>999999</v>
          </cell>
          <cell r="G3736" t="str">
            <v>GRUPO CONVERSAO</v>
          </cell>
        </row>
        <row r="3737">
          <cell r="A3737">
            <v>22224</v>
          </cell>
          <cell r="B3737" t="str">
            <v>EPOXI WANDEPOXI BRANCO (SAGA)</v>
          </cell>
          <cell r="C3737" t="str">
            <v>.</v>
          </cell>
          <cell r="E3737" t="str">
            <v>ADE COMERCIO DE TINTAS LTDA</v>
          </cell>
          <cell r="F3737">
            <v>999999</v>
          </cell>
          <cell r="G3737" t="str">
            <v>GRUPO CONVERSAO</v>
          </cell>
        </row>
        <row r="3738">
          <cell r="A3738">
            <v>85022</v>
          </cell>
          <cell r="B3738" t="str">
            <v>EQUIPAMENTO PARA CONSERTO</v>
          </cell>
          <cell r="C3738" t="str">
            <v>.</v>
          </cell>
          <cell r="E3738" t="str">
            <v>FORNECEDOR CONVERSAO</v>
          </cell>
          <cell r="F3738">
            <v>999999</v>
          </cell>
          <cell r="G3738" t="str">
            <v>GRUPO CONVERSAO</v>
          </cell>
        </row>
        <row r="3739">
          <cell r="A3739">
            <v>123</v>
          </cell>
          <cell r="B3739" t="str">
            <v>ES PRETO CADILLAC 0,900ML SKY-21,94-ST</v>
          </cell>
          <cell r="C3739" t="str">
            <v>SKY</v>
          </cell>
          <cell r="E3739" t="str">
            <v>SKYLACK TINTAS E VERNIZES LTDA</v>
          </cell>
          <cell r="F3739">
            <v>20002</v>
          </cell>
          <cell r="G3739" t="str">
            <v>TINTAS POLIÉSTER</v>
          </cell>
        </row>
        <row r="3740">
          <cell r="A3740">
            <v>112</v>
          </cell>
          <cell r="B3740" t="str">
            <v>ES PRETO CADILLAC 3,600ML SKY-21,94-ST</v>
          </cell>
          <cell r="C3740" t="str">
            <v>SKY</v>
          </cell>
          <cell r="E3740" t="str">
            <v>SKYLACK TINTAS E VERNIZES LTDA</v>
          </cell>
          <cell r="F3740">
            <v>20002</v>
          </cell>
          <cell r="G3740" t="str">
            <v>TINTAS POLIÉSTER</v>
          </cell>
        </row>
        <row r="3741">
          <cell r="A3741">
            <v>86925</v>
          </cell>
          <cell r="B3741" t="str">
            <v>ESCADA BANQUETA DE ALUMINIO C/ 3 DEGRAUS BOTAFOGO</v>
          </cell>
          <cell r="C3741" t="str">
            <v>BOTAFOGO</v>
          </cell>
          <cell r="E3741" t="str">
            <v>OURENSE DO BRASIL INDUSTRIA DE ARTEFATOS DE METAL LTDA - EM</v>
          </cell>
          <cell r="F3741">
            <v>30041</v>
          </cell>
          <cell r="G3741" t="str">
            <v>ESCADAS</v>
          </cell>
        </row>
        <row r="3742">
          <cell r="A3742">
            <v>86926</v>
          </cell>
          <cell r="B3742" t="str">
            <v>ESCADA DE ALUMINIO C/ 3 DEGRAUS BOTAFOGO</v>
          </cell>
          <cell r="C3742" t="str">
            <v>BOTAFOGO</v>
          </cell>
          <cell r="E3742" t="str">
            <v>OURENSE DO BRASIL INDUSTRIA DE ARTEFATOS DE METAL LTDA - EM</v>
          </cell>
          <cell r="F3742">
            <v>30041</v>
          </cell>
          <cell r="G3742" t="str">
            <v>ESCADAS</v>
          </cell>
        </row>
        <row r="3743">
          <cell r="A3743">
            <v>86927</v>
          </cell>
          <cell r="B3743" t="str">
            <v>ESCADA DE ALUMINIO C/ 4 DEGRAUS BOTAFOGO</v>
          </cell>
          <cell r="C3743" t="str">
            <v>BOTAFOGO</v>
          </cell>
          <cell r="E3743" t="str">
            <v>OURENSE DO BRASIL INDUSTRIA DE ARTEFATOS DE METAL LTDA - EM</v>
          </cell>
          <cell r="F3743">
            <v>30041</v>
          </cell>
          <cell r="G3743" t="str">
            <v>ESCADAS</v>
          </cell>
        </row>
        <row r="3744">
          <cell r="A3744">
            <v>86928</v>
          </cell>
          <cell r="B3744" t="str">
            <v>ESCADA DE ALUMINIO C/ 5 DEGRAUS BOTAFOGO</v>
          </cell>
          <cell r="C3744" t="str">
            <v>BOTAFOGO</v>
          </cell>
          <cell r="E3744" t="str">
            <v>OURENSE DO BRASIL INDUSTRIA DE ARTEFATOS DE METAL LTDA - EM</v>
          </cell>
          <cell r="F3744">
            <v>30041</v>
          </cell>
          <cell r="G3744" t="str">
            <v>ESCADAS</v>
          </cell>
        </row>
        <row r="3745">
          <cell r="A3745">
            <v>86929</v>
          </cell>
          <cell r="B3745" t="str">
            <v>ESCADA DE ALUMINIO C/ 6 DEGRAUS BOTAFOGO</v>
          </cell>
          <cell r="C3745" t="str">
            <v>BOTAFOGO</v>
          </cell>
          <cell r="E3745" t="str">
            <v>OURENSE DO BRASIL INDUSTRIA DE ARTEFATOS DE METAL LTDA - EM</v>
          </cell>
          <cell r="F3745">
            <v>30041</v>
          </cell>
          <cell r="G3745" t="str">
            <v>ESCADAS</v>
          </cell>
        </row>
        <row r="3746">
          <cell r="A3746">
            <v>84390</v>
          </cell>
          <cell r="B3746" t="str">
            <v>ESCADA DE ALUMINIO C/ 7 DEGRAUS BOTAFOGO</v>
          </cell>
          <cell r="C3746" t="str">
            <v>BOTAFOGO</v>
          </cell>
          <cell r="E3746" t="str">
            <v>OURENSE DO BRASIL INDUSTRIA DE ARTEFATOS DE METAL LTDA - EM</v>
          </cell>
          <cell r="F3746">
            <v>30041</v>
          </cell>
          <cell r="G3746" t="str">
            <v>ESCADAS</v>
          </cell>
        </row>
        <row r="3747">
          <cell r="A3747">
            <v>86930</v>
          </cell>
          <cell r="B3747" t="str">
            <v>ESCADA DE ALUMINIO C/ 8 DEGRAUS BOTAFOGO</v>
          </cell>
          <cell r="C3747" t="str">
            <v>BOTAFOGO</v>
          </cell>
          <cell r="E3747" t="str">
            <v>OURENSE DO BRASIL INDUSTRIA DE ARTEFATOS DE METAL LTDA - EM</v>
          </cell>
          <cell r="F3747">
            <v>30041</v>
          </cell>
          <cell r="G3747" t="str">
            <v>ESCADAS</v>
          </cell>
        </row>
        <row r="3748">
          <cell r="A3748">
            <v>86931</v>
          </cell>
          <cell r="B3748" t="str">
            <v>ESCADA EXTENSIVA DE ALUMINIO 7X2 DEGRAUS BOTAFOGO</v>
          </cell>
          <cell r="C3748" t="str">
            <v>BOTAFOGO</v>
          </cell>
          <cell r="E3748" t="str">
            <v>OURENSE DO BRASIL INDUSTRIA DE ARTEFATOS DE METAL LTDA - EM</v>
          </cell>
          <cell r="F3748">
            <v>30041</v>
          </cell>
          <cell r="G3748" t="str">
            <v>ESCADAS</v>
          </cell>
        </row>
        <row r="3749">
          <cell r="A3749">
            <v>86932</v>
          </cell>
          <cell r="B3749" t="str">
            <v>ESCADA EXTENSIVA DE ALUMINIO 9X2 DEGRAUS BOTAFOGO</v>
          </cell>
          <cell r="C3749" t="str">
            <v>BOTAFOGO</v>
          </cell>
          <cell r="E3749" t="str">
            <v>OURENSE DO BRASIL INDUSTRIA DE ARTEFATOS DE METAL LTDA - EM</v>
          </cell>
          <cell r="F3749">
            <v>30041</v>
          </cell>
          <cell r="G3749" t="str">
            <v>ESCADAS</v>
          </cell>
        </row>
        <row r="3750">
          <cell r="A3750">
            <v>21616</v>
          </cell>
          <cell r="B3750" t="str">
            <v>ESCOVA CIRC. 600421 75 X 10MM C/ CHAVE 6MM/ OSBORN</v>
          </cell>
          <cell r="C3750" t="str">
            <v>.</v>
          </cell>
          <cell r="E3750" t="str">
            <v>TERRA UTIL. DE MAQUINAS, FERRAMENTAS E UTILID.</v>
          </cell>
          <cell r="F3750">
            <v>1015</v>
          </cell>
          <cell r="G3750" t="str">
            <v>............</v>
          </cell>
        </row>
        <row r="3751">
          <cell r="A3751">
            <v>10105</v>
          </cell>
          <cell r="B3751" t="str">
            <v>ESCOVA DE AÇO 3 FILEIRAS 1840/3 ATLAS</v>
          </cell>
          <cell r="C3751" t="str">
            <v>ATLAS</v>
          </cell>
          <cell r="E3751" t="str">
            <v>PINCEIS ATLAS S.A.</v>
          </cell>
          <cell r="F3751">
            <v>30028</v>
          </cell>
          <cell r="G3751" t="str">
            <v>ROLOS / TRINCHAS / PINCÉIS / ESPÁTULAS</v>
          </cell>
        </row>
        <row r="3752">
          <cell r="A3752">
            <v>20468</v>
          </cell>
          <cell r="B3752" t="str">
            <v>ESCOVA DE AÇO ECONOMICA 3 FILEIRAS</v>
          </cell>
          <cell r="C3752" t="str">
            <v>.</v>
          </cell>
          <cell r="E3752" t="str">
            <v>PINCEIS ATLAS S.A.</v>
          </cell>
          <cell r="F3752">
            <v>999999</v>
          </cell>
          <cell r="G3752" t="str">
            <v>GRUPO CONVERSAO</v>
          </cell>
        </row>
        <row r="3753">
          <cell r="A3753">
            <v>85062</v>
          </cell>
          <cell r="B3753" t="str">
            <v>ESCOVA DE AÇO ECONOMICA 3 FILEIRAS AT1820/3 ATLAS</v>
          </cell>
          <cell r="C3753" t="str">
            <v>ATLAS</v>
          </cell>
          <cell r="E3753" t="str">
            <v>PINCEIS ATLAS S.A.</v>
          </cell>
          <cell r="F3753">
            <v>30028</v>
          </cell>
          <cell r="G3753" t="str">
            <v>ROLOS / TRINCHAS / PINCÉIS / ESPÁTULAS</v>
          </cell>
        </row>
        <row r="3754">
          <cell r="A3754">
            <v>83846</v>
          </cell>
          <cell r="B3754" t="str">
            <v>ESCOVA DE CARVAO DWP849 220V DEWALT</v>
          </cell>
          <cell r="C3754" t="str">
            <v>DEWALT</v>
          </cell>
          <cell r="E3754" t="str">
            <v>DF ELETROTECNICA COM. MANUT. E LOC. DE EQUIP. ELET. EIRELI</v>
          </cell>
          <cell r="F3754">
            <v>20028</v>
          </cell>
          <cell r="G3754" t="str">
            <v>APLICADORES / ADAPTADORES / ENGATES / SUPORTES</v>
          </cell>
        </row>
        <row r="3755">
          <cell r="A3755">
            <v>24188</v>
          </cell>
          <cell r="B3755" t="str">
            <v>ESCOVA DE COCO</v>
          </cell>
          <cell r="C3755" t="str">
            <v>SAFIRA</v>
          </cell>
          <cell r="E3755" t="str">
            <v>SAFIRA COMERCIAL EIRELI-ME</v>
          </cell>
          <cell r="F3755">
            <v>20028</v>
          </cell>
          <cell r="G3755" t="str">
            <v>APLICADORES / ADAPTADORES / ENGATES / SUPORTES</v>
          </cell>
        </row>
        <row r="3756">
          <cell r="A3756">
            <v>20211</v>
          </cell>
          <cell r="B3756" t="str">
            <v>ESCOVA DE LIMPEZA PARA PISTOLA WALCOM</v>
          </cell>
          <cell r="C3756" t="str">
            <v>.</v>
          </cell>
          <cell r="E3756" t="str">
            <v>MAXI RUBBER INDUSTRIAS QUIMICAS LTDA</v>
          </cell>
          <cell r="F3756">
            <v>999999</v>
          </cell>
          <cell r="G3756" t="str">
            <v>GRUPO CONVERSAO</v>
          </cell>
        </row>
        <row r="3757">
          <cell r="A3757">
            <v>83795</v>
          </cell>
          <cell r="B3757" t="str">
            <v>ESCOVA FURO RODAS MEDIA VONIXX</v>
          </cell>
          <cell r="C3757" t="str">
            <v>VONIXX</v>
          </cell>
          <cell r="E3757" t="str">
            <v>VONIXX INDUSTRIA E COMERCIO DE POLIDORES LTDA</v>
          </cell>
          <cell r="F3757">
            <v>20011</v>
          </cell>
          <cell r="G3757" t="str">
            <v>LINHA DE HIGENIZAÇÃO E ESTÉTICA  AUTOMOTIVA VONIX</v>
          </cell>
        </row>
        <row r="3758">
          <cell r="A3758">
            <v>84544</v>
          </cell>
          <cell r="B3758" t="str">
            <v>ESCOVA FURO RODAS PEPINO VONIXX</v>
          </cell>
          <cell r="C3758" t="str">
            <v>VONIXX</v>
          </cell>
          <cell r="E3758" t="str">
            <v>VONIXX INDUSTRIA E COMERCIO DE POLIDORES LTDA</v>
          </cell>
          <cell r="F3758">
            <v>20011</v>
          </cell>
          <cell r="G3758" t="str">
            <v>LINHA DE HIGENIZAÇÃO E ESTÉTICA  AUTOMOTIVA VONIX</v>
          </cell>
        </row>
        <row r="3759">
          <cell r="A3759">
            <v>24263</v>
          </cell>
          <cell r="B3759" t="str">
            <v>ESCOVA LIMPEZA DE PNEUS VONIX</v>
          </cell>
          <cell r="C3759" t="str">
            <v>VONIXX</v>
          </cell>
          <cell r="E3759" t="str">
            <v>VONIXX INDUSTRIA E COMERCIO DE POLIDORES LTDA</v>
          </cell>
          <cell r="F3759">
            <v>20011</v>
          </cell>
          <cell r="G3759" t="str">
            <v>LINHA DE HIGENIZAÇÃO E ESTÉTICA  AUTOMOTIVA VONIX</v>
          </cell>
        </row>
        <row r="3760">
          <cell r="A3760">
            <v>84545</v>
          </cell>
          <cell r="B3760" t="str">
            <v>ESCOVA LIMPEZA FURO DE RODAS LONGA VONIXX</v>
          </cell>
          <cell r="C3760" t="str">
            <v>VONIXX</v>
          </cell>
          <cell r="E3760" t="str">
            <v>VONIXX INDUSTRIA E COMERCIO DE POLIDORES LTDA</v>
          </cell>
          <cell r="F3760">
            <v>20011</v>
          </cell>
          <cell r="G3760" t="str">
            <v>LINHA DE HIGENIZAÇÃO E ESTÉTICA  AUTOMOTIVA VONIX</v>
          </cell>
        </row>
        <row r="3761">
          <cell r="A3761">
            <v>22948</v>
          </cell>
          <cell r="B3761" t="str">
            <v>ESCOVA LIMPEZA PLASTICA</v>
          </cell>
          <cell r="C3761" t="str">
            <v>.</v>
          </cell>
          <cell r="E3761" t="str">
            <v>SUPERPRO</v>
          </cell>
          <cell r="F3761">
            <v>20028</v>
          </cell>
          <cell r="G3761" t="str">
            <v>APLICADORES / ADAPTADORES / ENGATES / SUPORTES</v>
          </cell>
        </row>
        <row r="3762">
          <cell r="A3762">
            <v>84546</v>
          </cell>
          <cell r="B3762" t="str">
            <v>ESCOVA P/ LIMPEZA C/ CERDAS MEDIA VONIXX</v>
          </cell>
          <cell r="C3762" t="str">
            <v>VONIXX</v>
          </cell>
          <cell r="E3762" t="str">
            <v>VONIXX INDUSTRIA E COMERCIO DE POLIDORES LTDA</v>
          </cell>
          <cell r="F3762">
            <v>20011</v>
          </cell>
          <cell r="G3762" t="str">
            <v>LINHA DE HIGENIZAÇÃO E ESTÉTICA  AUTOMOTIVA VONIX</v>
          </cell>
        </row>
        <row r="3763">
          <cell r="A3763">
            <v>24294</v>
          </cell>
          <cell r="B3763" t="str">
            <v>ESCOVA P/ LIMPEZA DE BOINAS VONIXX</v>
          </cell>
          <cell r="C3763" t="str">
            <v>VONIXX</v>
          </cell>
          <cell r="E3763" t="str">
            <v>VONIXX INDUSTRIA E COMERCIO DE POLIDORES LTDA</v>
          </cell>
          <cell r="F3763">
            <v>20010</v>
          </cell>
          <cell r="G3763" t="str">
            <v>BOINAS PARA POLIMENTO</v>
          </cell>
        </row>
        <row r="3764">
          <cell r="A3764">
            <v>83856</v>
          </cell>
          <cell r="B3764" t="str">
            <v>ESCOVA PARA ROUPA</v>
          </cell>
          <cell r="C3764" t="str">
            <v>START</v>
          </cell>
          <cell r="E3764" t="str">
            <v>COM.ALVORADA LIMPEZA E DESCARTAVEIS</v>
          </cell>
          <cell r="F3764">
            <v>20028</v>
          </cell>
          <cell r="G3764" t="str">
            <v>APLICADORES / ADAPTADORES / ENGATES / SUPORTES</v>
          </cell>
        </row>
        <row r="3765">
          <cell r="A3765">
            <v>23897</v>
          </cell>
          <cell r="B3765" t="str">
            <v>ESCOVA SANITARIA C/ SUPORTE</v>
          </cell>
          <cell r="C3765" t="str">
            <v>START</v>
          </cell>
          <cell r="E3765" t="str">
            <v>COM.ALVORADA LIMPEZA E DESCARTAVEIS</v>
          </cell>
          <cell r="F3765">
            <v>999999</v>
          </cell>
          <cell r="G3765" t="str">
            <v>GRUPO CONVERSAO</v>
          </cell>
        </row>
        <row r="3766">
          <cell r="A3766">
            <v>23954</v>
          </cell>
          <cell r="B3766" t="str">
            <v>ESM EPOXI PDA CALSSICO AZUL SEGURANÇA 2,7L ANJO-21,94-ST</v>
          </cell>
          <cell r="C3766" t="str">
            <v>ANJO</v>
          </cell>
          <cell r="E3766" t="str">
            <v>ANJO QUIMICA DO BRASIL LTDA</v>
          </cell>
          <cell r="F3766">
            <v>40002</v>
          </cell>
          <cell r="G3766" t="str">
            <v>EPOXI</v>
          </cell>
        </row>
        <row r="3767">
          <cell r="A3767">
            <v>23953</v>
          </cell>
          <cell r="B3767" t="str">
            <v>ESM EPOXI PDA CLASSICO CINZA BRILHANTE 2,7L ANJO-21,94-ST</v>
          </cell>
          <cell r="C3767" t="str">
            <v>ANJO</v>
          </cell>
          <cell r="E3767" t="str">
            <v>ANJO QUIMICA DO BRASIL LTDA</v>
          </cell>
          <cell r="F3767">
            <v>40002</v>
          </cell>
          <cell r="G3767" t="str">
            <v>EPOXI</v>
          </cell>
        </row>
        <row r="3768">
          <cell r="A3768">
            <v>85254</v>
          </cell>
          <cell r="B3768" t="str">
            <v>ESM IND AMARELO SEG 5 Y 8/12 3,6L MAZA</v>
          </cell>
          <cell r="C3768" t="str">
            <v>MAZA</v>
          </cell>
          <cell r="E3768" t="str">
            <v>MAZA PRODUTOS QUIMICOS LTDA</v>
          </cell>
          <cell r="F3768">
            <v>40002</v>
          </cell>
          <cell r="G3768" t="str">
            <v>EPOXI</v>
          </cell>
        </row>
        <row r="3769">
          <cell r="A3769">
            <v>85298</v>
          </cell>
          <cell r="B3769" t="str">
            <v>ESM IND AZUL SEG 2,5 PB 4/10 3,6L MAZA</v>
          </cell>
          <cell r="C3769" t="str">
            <v>MAZA</v>
          </cell>
          <cell r="E3769" t="str">
            <v>MAZA PRODUTOS QUIMICOS LTDA</v>
          </cell>
          <cell r="F3769">
            <v>40002</v>
          </cell>
          <cell r="G3769" t="str">
            <v>EPOXI</v>
          </cell>
        </row>
        <row r="3770">
          <cell r="A3770">
            <v>85255</v>
          </cell>
          <cell r="B3770" t="str">
            <v>ESM IND BRANCO PURO N 9,5 3,6L MAZA</v>
          </cell>
          <cell r="C3770" t="str">
            <v>MAZA</v>
          </cell>
          <cell r="E3770" t="str">
            <v>MAZA PRODUTOS QUIMICOS LTDA</v>
          </cell>
          <cell r="F3770">
            <v>40002</v>
          </cell>
          <cell r="G3770" t="str">
            <v>EPOXI</v>
          </cell>
        </row>
        <row r="3771">
          <cell r="A3771">
            <v>85299</v>
          </cell>
          <cell r="B3771" t="str">
            <v>ESM IND VERMELHO MASSEY 3,6L MAZA</v>
          </cell>
          <cell r="C3771" t="str">
            <v>MAZA</v>
          </cell>
          <cell r="E3771" t="str">
            <v>MAZA PRODUTOS QUIMICOS LTDA</v>
          </cell>
          <cell r="F3771">
            <v>40002</v>
          </cell>
          <cell r="G3771" t="str">
            <v>EPOXI</v>
          </cell>
        </row>
        <row r="3772">
          <cell r="A3772">
            <v>23933</v>
          </cell>
          <cell r="B3772" t="str">
            <v>ESM WANDEPOXY AMARELO 2,7L</v>
          </cell>
          <cell r="C3772" t="str">
            <v>.</v>
          </cell>
          <cell r="E3772" t="str">
            <v>BRASFORT DISTRIBUIDORA DE TINTAS LTDA</v>
          </cell>
          <cell r="F3772">
            <v>999999</v>
          </cell>
          <cell r="G3772" t="str">
            <v>GRUPO CONVERSAO</v>
          </cell>
        </row>
        <row r="3773">
          <cell r="A3773">
            <v>23934</v>
          </cell>
          <cell r="B3773" t="str">
            <v>ESM WANDEPOXY BRANCO 2,7L</v>
          </cell>
          <cell r="C3773" t="str">
            <v>.</v>
          </cell>
          <cell r="E3773" t="str">
            <v>BRASFORT DISTRIBUIDORA DE TINTAS LTDA</v>
          </cell>
          <cell r="F3773">
            <v>999999</v>
          </cell>
          <cell r="G3773" t="str">
            <v>GRUPO CONVERSAO</v>
          </cell>
        </row>
        <row r="3774">
          <cell r="A3774">
            <v>23932</v>
          </cell>
          <cell r="B3774" t="str">
            <v>ESM WANDEPOXY CINZA 2,7L</v>
          </cell>
          <cell r="C3774" t="str">
            <v>.</v>
          </cell>
          <cell r="E3774" t="str">
            <v>BRASFORT DISTRIBUIDORA DE TINTAS LTDA</v>
          </cell>
          <cell r="F3774">
            <v>999999</v>
          </cell>
          <cell r="G3774" t="str">
            <v>GRUPO CONVERSAO</v>
          </cell>
        </row>
        <row r="3775">
          <cell r="A3775">
            <v>22248</v>
          </cell>
          <cell r="B3775" t="str">
            <v>ESM WANDEPOXY PLATINA 2,7L</v>
          </cell>
          <cell r="C3775" t="str">
            <v>.</v>
          </cell>
          <cell r="E3775" t="str">
            <v>WANDA</v>
          </cell>
          <cell r="F3775">
            <v>999999</v>
          </cell>
          <cell r="G3775" t="str">
            <v>GRUPO CONVERSAO</v>
          </cell>
        </row>
        <row r="3776">
          <cell r="A3776">
            <v>24288</v>
          </cell>
          <cell r="B3776" t="str">
            <v>ESM. SINT. AMARELO CATERPILLAR 80.81 BRAZILIAN</v>
          </cell>
          <cell r="C3776" t="str">
            <v>BRAZILIAN</v>
          </cell>
          <cell r="E3776" t="str">
            <v>BRAZILIAN COLOR INDUSTRIA DE TINTAS E VERNIZES LTDA</v>
          </cell>
          <cell r="F3776">
            <v>40001</v>
          </cell>
          <cell r="G3776" t="str">
            <v>ESMALTES</v>
          </cell>
        </row>
        <row r="3777">
          <cell r="A3777">
            <v>24271</v>
          </cell>
          <cell r="B3777" t="str">
            <v>ESM. SINT. CINZA SUB GRAY 3,600ML BRAZILIAN-21,94-ST</v>
          </cell>
          <cell r="C3777" t="str">
            <v>BRAZILIAN</v>
          </cell>
          <cell r="E3777" t="str">
            <v>BRAZILIAN COLOR INDUSTRIA DE TINTAS E VERNIZES LTDA</v>
          </cell>
          <cell r="F3777">
            <v>40001</v>
          </cell>
          <cell r="G3777" t="str">
            <v>ESMALTES</v>
          </cell>
        </row>
        <row r="3778">
          <cell r="A3778">
            <v>85306</v>
          </cell>
          <cell r="B3778" t="str">
            <v>ESMALTE BASE AGUA ECOLOGICO - BASE C ESM. ECOLOGICO 3,24 LT</v>
          </cell>
          <cell r="C3778" t="str">
            <v>BRASILUX</v>
          </cell>
          <cell r="E3778" t="str">
            <v>BRASILUX TINTAS TECNICAS LTDA</v>
          </cell>
          <cell r="F3778">
            <v>40001</v>
          </cell>
          <cell r="G3778" t="str">
            <v>ESMALTES</v>
          </cell>
        </row>
        <row r="3779">
          <cell r="A3779">
            <v>85183</v>
          </cell>
          <cell r="B3779" t="str">
            <v>ESMALTE BASE AGUA ECOLOGICO - LARANJA 2.5YR6/14 SEGURANCA 3,6LT</v>
          </cell>
          <cell r="C3779" t="str">
            <v>BRASILUX</v>
          </cell>
          <cell r="E3779" t="str">
            <v>BRASILUX TINTAS TECNICAS LTDA</v>
          </cell>
          <cell r="F3779">
            <v>40001</v>
          </cell>
          <cell r="G3779" t="str">
            <v>ESMALTES</v>
          </cell>
        </row>
        <row r="3780">
          <cell r="A3780">
            <v>85446</v>
          </cell>
          <cell r="B3780" t="str">
            <v>ESMALTE BASE AGUA ECOLOGICO - PRETO FOSCO 3,6 LT</v>
          </cell>
          <cell r="C3780" t="str">
            <v>BRASILUX</v>
          </cell>
          <cell r="E3780" t="str">
            <v>BRASILUX TINTAS TECNICAS LTDA</v>
          </cell>
          <cell r="F3780">
            <v>40001</v>
          </cell>
          <cell r="G3780" t="str">
            <v>ESMALTES</v>
          </cell>
        </row>
        <row r="3781">
          <cell r="A3781">
            <v>84194</v>
          </cell>
          <cell r="B3781" t="str">
            <v>ESMALTE BASE AGUA ECOLOGICO BRANCO BRILHANTE 3,6L BRASILUX</v>
          </cell>
          <cell r="C3781" t="str">
            <v>BRASILUX</v>
          </cell>
          <cell r="E3781" t="str">
            <v>BRASILUX TINTAS TECNICAS LTDA</v>
          </cell>
          <cell r="F3781">
            <v>40001</v>
          </cell>
          <cell r="G3781" t="str">
            <v>ESMALTES</v>
          </cell>
        </row>
        <row r="3782">
          <cell r="A3782">
            <v>84197</v>
          </cell>
          <cell r="B3782" t="str">
            <v>ESMALTE BASE AGUA ECOLOGICO BRANCO BRILHANTE 900ML</v>
          </cell>
          <cell r="C3782" t="str">
            <v>BRASILUX</v>
          </cell>
          <cell r="E3782" t="str">
            <v>BRASILUX TINTAS TECNICAS LTDA</v>
          </cell>
          <cell r="F3782">
            <v>40001</v>
          </cell>
          <cell r="G3782" t="str">
            <v>ESMALTES</v>
          </cell>
        </row>
        <row r="3783">
          <cell r="A3783">
            <v>84199</v>
          </cell>
          <cell r="B3783" t="str">
            <v>ESMALTE BASE AGUA ECOLOGICO PLATINA 900ML</v>
          </cell>
          <cell r="C3783" t="str">
            <v>BRASILUX</v>
          </cell>
          <cell r="E3783" t="str">
            <v>BRASILUX TINTAS TECNICAS LTDA</v>
          </cell>
          <cell r="F3783">
            <v>40001</v>
          </cell>
          <cell r="G3783" t="str">
            <v>ESMALTES</v>
          </cell>
        </row>
        <row r="3784">
          <cell r="A3784">
            <v>84904</v>
          </cell>
          <cell r="B3784" t="str">
            <v>ESMALTE BASE AGUA ECOLOGICO VERMELHO 3,6L</v>
          </cell>
          <cell r="C3784" t="str">
            <v>BRASILUX</v>
          </cell>
          <cell r="E3784" t="str">
            <v>BRASILUX TINTAS TECNICAS LTDA</v>
          </cell>
          <cell r="F3784">
            <v>40001</v>
          </cell>
          <cell r="G3784" t="str">
            <v>ESMALTES</v>
          </cell>
        </row>
        <row r="3785">
          <cell r="A3785">
            <v>85301</v>
          </cell>
          <cell r="B3785" t="str">
            <v>ESMALTE BASE AGUA ECOLOGICO-BASE A 810ML</v>
          </cell>
          <cell r="C3785" t="str">
            <v>BRASILUX</v>
          </cell>
          <cell r="E3785" t="str">
            <v>BRASILUX TINTAS TECNICAS LTDA</v>
          </cell>
          <cell r="F3785">
            <v>40001</v>
          </cell>
          <cell r="G3785" t="str">
            <v>ESMALTES</v>
          </cell>
        </row>
        <row r="3786">
          <cell r="A3786">
            <v>85303</v>
          </cell>
          <cell r="B3786" t="str">
            <v>ESMALTE BASE AGUA ECOLOGICO-BASE B 810ML</v>
          </cell>
          <cell r="C3786" t="str">
            <v>BRASILUX</v>
          </cell>
          <cell r="E3786" t="str">
            <v>BRASILUX TINTAS TECNICAS LTDA</v>
          </cell>
          <cell r="F3786">
            <v>40001</v>
          </cell>
          <cell r="G3786" t="str">
            <v>ESMALTES</v>
          </cell>
        </row>
        <row r="3787">
          <cell r="A3787">
            <v>85305</v>
          </cell>
          <cell r="B3787" t="str">
            <v>ESMALTE BASE AGUA ECOLOGICO-BASE C 810ML</v>
          </cell>
          <cell r="C3787" t="str">
            <v>BRASILUX</v>
          </cell>
          <cell r="E3787" t="str">
            <v>BRASILUX TINTAS TECNICAS LTDA</v>
          </cell>
          <cell r="F3787">
            <v>40001</v>
          </cell>
          <cell r="G3787" t="str">
            <v>ESMALTES</v>
          </cell>
        </row>
        <row r="3788">
          <cell r="A3788">
            <v>84195</v>
          </cell>
          <cell r="B3788" t="str">
            <v>ESMALTE BASE AGUA ECOLOGICO-PRETO 3,6L</v>
          </cell>
          <cell r="C3788" t="str">
            <v>BRASILUX</v>
          </cell>
          <cell r="E3788" t="str">
            <v>BRASILUX TINTAS TECNICAS LTDA</v>
          </cell>
          <cell r="F3788">
            <v>40001</v>
          </cell>
          <cell r="G3788" t="str">
            <v>ESMALTES</v>
          </cell>
        </row>
        <row r="3789">
          <cell r="A3789">
            <v>84198</v>
          </cell>
          <cell r="B3789" t="str">
            <v>ESMALTE BASE AGUA ECOLOGICO-PRETO 900ML</v>
          </cell>
          <cell r="C3789" t="str">
            <v>BRASILUX</v>
          </cell>
          <cell r="E3789" t="str">
            <v>BRASILUX TINTAS TECNICAS LTDA</v>
          </cell>
          <cell r="F3789">
            <v>40001</v>
          </cell>
          <cell r="G3789" t="str">
            <v>ESMALTES</v>
          </cell>
        </row>
        <row r="3790">
          <cell r="A3790">
            <v>84903</v>
          </cell>
          <cell r="B3790" t="str">
            <v>ESMALTE BASE AGUA ECOLOGICO-VERMELHO 900ML</v>
          </cell>
          <cell r="C3790" t="str">
            <v>BRASILUX</v>
          </cell>
          <cell r="E3790" t="str">
            <v>BRASILUX TINTAS TECNICAS LTDA</v>
          </cell>
          <cell r="F3790">
            <v>40001</v>
          </cell>
          <cell r="G3790" t="str">
            <v>ESMALTES</v>
          </cell>
        </row>
        <row r="3791">
          <cell r="A3791">
            <v>85302</v>
          </cell>
          <cell r="B3791" t="str">
            <v>ESMALTE ECOLOGICO-BASE A 3,24L BRASILUX</v>
          </cell>
          <cell r="C3791" t="str">
            <v>BRASILUX</v>
          </cell>
          <cell r="E3791" t="str">
            <v>BRASILUX TINTAS TECNICAS LTDA</v>
          </cell>
          <cell r="F3791">
            <v>40001</v>
          </cell>
          <cell r="G3791" t="str">
            <v>ESMALTES</v>
          </cell>
        </row>
        <row r="3792">
          <cell r="A3792">
            <v>85304</v>
          </cell>
          <cell r="B3792" t="str">
            <v>ESMALTE ECOLOGICO-BASE B 3,24L BRASILUX</v>
          </cell>
          <cell r="C3792" t="str">
            <v>BRASILUX</v>
          </cell>
          <cell r="E3792" t="str">
            <v>BRASILUX TINTAS TECNICAS LTDA</v>
          </cell>
          <cell r="F3792">
            <v>40001</v>
          </cell>
          <cell r="G3792" t="str">
            <v>ESMALTES</v>
          </cell>
        </row>
        <row r="3793">
          <cell r="A3793">
            <v>84196</v>
          </cell>
          <cell r="B3793" t="str">
            <v>ESMALTE ECOLOGICO-PLATINA 3,6L BRASILUX</v>
          </cell>
          <cell r="C3793" t="str">
            <v>BRASILUX</v>
          </cell>
          <cell r="E3793" t="str">
            <v>BRASILUX TINTAS TECNICAS LTDA</v>
          </cell>
          <cell r="F3793">
            <v>40001</v>
          </cell>
          <cell r="G3793" t="str">
            <v>ESMALTES</v>
          </cell>
        </row>
        <row r="3794">
          <cell r="A3794">
            <v>87181</v>
          </cell>
          <cell r="B3794" t="str">
            <v>ESMALTE EFEITO CROMADO 450ML LAZZURIL</v>
          </cell>
          <cell r="C3794" t="str">
            <v>SHERWIN WILLIAMS</v>
          </cell>
          <cell r="E3794" t="str">
            <v>SHERWIN - WILLIAMS DO BRASIL IND. E COM. LTDA</v>
          </cell>
          <cell r="F3794">
            <v>20021</v>
          </cell>
          <cell r="G3794" t="str">
            <v xml:space="preserve">SPRAYS </v>
          </cell>
        </row>
        <row r="3795">
          <cell r="A3795">
            <v>86920</v>
          </cell>
          <cell r="B3795" t="str">
            <v>ESMALTE SINT ACETINADO BRANCO LATA 18L MAZA</v>
          </cell>
          <cell r="C3795" t="str">
            <v>MAZA</v>
          </cell>
          <cell r="E3795" t="str">
            <v>MAZA PRODUTOS QUIMICOS LTDA</v>
          </cell>
          <cell r="F3795">
            <v>40002</v>
          </cell>
          <cell r="G3795" t="str">
            <v>EPOXI</v>
          </cell>
        </row>
        <row r="3796">
          <cell r="A3796">
            <v>85290</v>
          </cell>
          <cell r="B3796" t="str">
            <v>ESMALTE SINT AMARELO 3,6L MAZA</v>
          </cell>
          <cell r="C3796" t="str">
            <v>MAZA</v>
          </cell>
          <cell r="E3796" t="str">
            <v>MAZA PRODUTOS QUIMICOS LTDA</v>
          </cell>
          <cell r="F3796">
            <v>40002</v>
          </cell>
          <cell r="G3796" t="str">
            <v>EPOXI</v>
          </cell>
        </row>
        <row r="3797">
          <cell r="A3797">
            <v>86913</v>
          </cell>
          <cell r="B3797" t="str">
            <v>ESMALTE SINT AUTOMOTIVO CINZA MBB 7202 3,6L BRASILUX</v>
          </cell>
          <cell r="C3797" t="str">
            <v>BRASILUX</v>
          </cell>
          <cell r="E3797" t="str">
            <v>BRASILUX TINTAS TECNICAS LTDA</v>
          </cell>
          <cell r="F3797">
            <v>40001</v>
          </cell>
          <cell r="G3797" t="str">
            <v>ESMALTES</v>
          </cell>
        </row>
        <row r="3798">
          <cell r="A3798">
            <v>84864</v>
          </cell>
          <cell r="B3798" t="str">
            <v>ESMALTE SINT AUTOMOTIVO-ALUMINIO OPAL P/RODAS 900ML BRASILUX</v>
          </cell>
          <cell r="C3798" t="str">
            <v>BRASILUX</v>
          </cell>
          <cell r="E3798" t="str">
            <v>BRASILUX TINTAS TECNICAS LTDA</v>
          </cell>
          <cell r="F3798">
            <v>40001</v>
          </cell>
          <cell r="G3798" t="str">
            <v>ESMALTES</v>
          </cell>
        </row>
        <row r="3799">
          <cell r="A3799">
            <v>84863</v>
          </cell>
          <cell r="B3799" t="str">
            <v>ESMALTE SINT AUTOMOTIVO-BRANCO N9,5 PURO 3,6L BRASILUX</v>
          </cell>
          <cell r="C3799" t="str">
            <v>BRASILUX</v>
          </cell>
          <cell r="E3799" t="str">
            <v>BRASILUX TINTAS TECNICAS LTDA</v>
          </cell>
          <cell r="F3799">
            <v>40001</v>
          </cell>
          <cell r="G3799" t="str">
            <v>ESMALTES</v>
          </cell>
        </row>
        <row r="3800">
          <cell r="A3800">
            <v>84953</v>
          </cell>
          <cell r="B3800" t="str">
            <v>ESMALTE SINT AUTOMOTIVO-MARROM BRONZE MET GM 81 3,6L BRASILUX</v>
          </cell>
          <cell r="C3800" t="str">
            <v>BRASILUX</v>
          </cell>
          <cell r="E3800" t="str">
            <v>BRASILUX TINTAS TECNICAS LTDA</v>
          </cell>
          <cell r="F3800">
            <v>40001</v>
          </cell>
          <cell r="G3800" t="str">
            <v>ESMALTES</v>
          </cell>
        </row>
        <row r="3801">
          <cell r="A3801">
            <v>85178</v>
          </cell>
          <cell r="B3801" t="str">
            <v>ESMALTE SINT AUTOMOTIVO-PRETO BRILHANTE CADILACK 3,6L BRASILUX</v>
          </cell>
          <cell r="C3801" t="str">
            <v>BRASILUX</v>
          </cell>
          <cell r="E3801" t="str">
            <v>BRASILUX TINTAS TECNICAS LTDA</v>
          </cell>
          <cell r="F3801">
            <v>40001</v>
          </cell>
          <cell r="G3801" t="str">
            <v>ESMALTES</v>
          </cell>
        </row>
        <row r="3802">
          <cell r="A3802">
            <v>85281</v>
          </cell>
          <cell r="B3802" t="str">
            <v>ESMALTE SINT AUTOMOTIVO-PRETO BRILHANTE N1 3,6L BRASILUX</v>
          </cell>
          <cell r="C3802" t="str">
            <v>BRASILUX</v>
          </cell>
          <cell r="E3802" t="str">
            <v>BRASILUX TINTAS TECNICAS LTDA</v>
          </cell>
          <cell r="F3802">
            <v>40001</v>
          </cell>
          <cell r="G3802" t="str">
            <v>ESMALTES</v>
          </cell>
        </row>
        <row r="3803">
          <cell r="A3803">
            <v>84756</v>
          </cell>
          <cell r="B3803" t="str">
            <v>ESMALTE SINT AUTOMOTIVO-PRETO CARGO SEMI-FOSCO 3,6L BRASILUX</v>
          </cell>
          <cell r="C3803" t="str">
            <v>BRASILUX</v>
          </cell>
          <cell r="E3803" t="str">
            <v>BRASILUX TINTAS TECNICAS LTDA</v>
          </cell>
          <cell r="F3803">
            <v>40001</v>
          </cell>
          <cell r="G3803" t="str">
            <v>ESMALTES</v>
          </cell>
        </row>
        <row r="3804">
          <cell r="A3804">
            <v>84755</v>
          </cell>
          <cell r="B3804" t="str">
            <v>ESMALTE SINT AUTOMOTIVO-PRETO CARGO SEMI-FOSCO 900ML BRASILUX</v>
          </cell>
          <cell r="C3804" t="str">
            <v>BRASILUX</v>
          </cell>
          <cell r="E3804" t="str">
            <v>BRASILUX TINTAS TECNICAS LTDA</v>
          </cell>
          <cell r="F3804">
            <v>40001</v>
          </cell>
          <cell r="G3804" t="str">
            <v>ESMALTES</v>
          </cell>
        </row>
        <row r="3805">
          <cell r="A3805">
            <v>84934</v>
          </cell>
          <cell r="B3805" t="str">
            <v>ESMALTE SINT AUTOMOTIVO-PRETO FOSCO 3,6L BRASILUX</v>
          </cell>
          <cell r="C3805" t="str">
            <v>BRASILUX</v>
          </cell>
          <cell r="E3805" t="str">
            <v>BRASILUX TINTAS TECNICAS LTDA</v>
          </cell>
          <cell r="F3805">
            <v>40001</v>
          </cell>
          <cell r="G3805" t="str">
            <v>ESMALTES</v>
          </cell>
        </row>
        <row r="3806">
          <cell r="A3806">
            <v>85310</v>
          </cell>
          <cell r="B3806" t="str">
            <v>ESMALTE SINT AUTOMOTIVO-VERMELHO MASSEY FERGUSSON 3,6L BRASILUX</v>
          </cell>
          <cell r="C3806" t="str">
            <v>BRASILUX</v>
          </cell>
          <cell r="E3806" t="str">
            <v>BRASILUX TINTAS TECNICAS LTDA</v>
          </cell>
          <cell r="F3806">
            <v>40001</v>
          </cell>
          <cell r="G3806" t="str">
            <v>ESMALTES</v>
          </cell>
        </row>
        <row r="3807">
          <cell r="A3807">
            <v>87080</v>
          </cell>
          <cell r="B3807" t="str">
            <v>ESMALTE SINT EXTRA RAPIDO IMERSAO VERMELHO EXTINTOR 18L BRASILUX</v>
          </cell>
          <cell r="C3807" t="str">
            <v>BRASILUX</v>
          </cell>
          <cell r="E3807" t="str">
            <v>BRASILUX TINTAS TECNICAS LTDA</v>
          </cell>
          <cell r="F3807">
            <v>40001</v>
          </cell>
          <cell r="G3807" t="str">
            <v>ESMALTES</v>
          </cell>
        </row>
        <row r="3808">
          <cell r="A3808">
            <v>86942</v>
          </cell>
          <cell r="B3808" t="str">
            <v>ESMALTE SINT EXTRA RAPIDO SEMI-FOSCO PRETO 3,6L BRASILUX</v>
          </cell>
          <cell r="C3808" t="str">
            <v>BRASILUX</v>
          </cell>
          <cell r="E3808" t="str">
            <v>BRASILUX TINTAS TECNICAS LTDA</v>
          </cell>
          <cell r="F3808">
            <v>40001</v>
          </cell>
          <cell r="G3808" t="str">
            <v>ESMALTES</v>
          </cell>
        </row>
        <row r="3809">
          <cell r="A3809">
            <v>86944</v>
          </cell>
          <cell r="B3809" t="str">
            <v>ESMALTE SINT EXTRA RAPIDO SEMI-FOSCO PRETO 900ML BRASILUX</v>
          </cell>
          <cell r="C3809" t="str">
            <v>BRASILUX</v>
          </cell>
          <cell r="E3809" t="str">
            <v>BRASILUX TINTAS TECNICAS LTDA</v>
          </cell>
          <cell r="F3809">
            <v>40001</v>
          </cell>
          <cell r="G3809" t="str">
            <v>ESMALTES</v>
          </cell>
        </row>
        <row r="3810">
          <cell r="A3810">
            <v>86941</v>
          </cell>
          <cell r="B3810" t="str">
            <v>ESMALTE SINT SECAGEM EXTRA RAPIDA ALUMINIO 3,6LT BRASILUX</v>
          </cell>
          <cell r="C3810" t="str">
            <v>BRASILUX</v>
          </cell>
          <cell r="E3810" t="str">
            <v>BRASILUX TINTAS TECNICAS LTDA</v>
          </cell>
          <cell r="F3810">
            <v>40001</v>
          </cell>
          <cell r="G3810" t="str">
            <v>ESMALTES</v>
          </cell>
        </row>
        <row r="3811">
          <cell r="A3811">
            <v>86945</v>
          </cell>
          <cell r="B3811" t="str">
            <v>ESMALTE SINT SECAGEM EXTRA RAPIDA ALUMINIO 900ML BRASILUX</v>
          </cell>
          <cell r="C3811" t="str">
            <v>BRASILUX</v>
          </cell>
          <cell r="E3811" t="str">
            <v>BRASILUX TINTAS TECNICAS LTDA</v>
          </cell>
          <cell r="F3811">
            <v>40001</v>
          </cell>
          <cell r="G3811" t="str">
            <v>ESMALTES</v>
          </cell>
        </row>
        <row r="3812">
          <cell r="A3812">
            <v>85702</v>
          </cell>
          <cell r="B3812" t="str">
            <v>ESMALTE SINT SECAGEM RAPIDA VERDE FOLHA 3,6LT BRASILUX</v>
          </cell>
          <cell r="C3812" t="str">
            <v>BRASILUX</v>
          </cell>
          <cell r="E3812" t="str">
            <v>BRASILUX TINTAS TECNICAS LTDA</v>
          </cell>
          <cell r="F3812">
            <v>40001</v>
          </cell>
          <cell r="G3812" t="str">
            <v>ESMALTES</v>
          </cell>
        </row>
        <row r="3813">
          <cell r="A3813">
            <v>21887</v>
          </cell>
          <cell r="B3813" t="str">
            <v>ESMALTE SINTETICO ALUMINIO OPALESCENTE P/ RODAS BRAZILIAN-21,94-ST</v>
          </cell>
          <cell r="C3813" t="str">
            <v>BRAZILIAN</v>
          </cell>
          <cell r="E3813" t="str">
            <v>BRAZILIAN COLOR INDUSTRIA DE TINTAS E VERNIZES LTDA</v>
          </cell>
          <cell r="F3813">
            <v>40001</v>
          </cell>
          <cell r="G3813" t="str">
            <v>ESMALTES</v>
          </cell>
        </row>
        <row r="3814">
          <cell r="A3814">
            <v>23851</v>
          </cell>
          <cell r="B3814" t="str">
            <v>ESMALTE SINTETICO PLUS AMARELO CATERPILLAR 81 BRILHANTE 3,6L ANJO</v>
          </cell>
          <cell r="C3814" t="str">
            <v>ANJO</v>
          </cell>
          <cell r="E3814" t="str">
            <v>ANJO QUIMICA DO BRASIL LTDA</v>
          </cell>
          <cell r="F3814">
            <v>1002</v>
          </cell>
          <cell r="G3814" t="str">
            <v>.</v>
          </cell>
        </row>
        <row r="3815">
          <cell r="A3815">
            <v>87026</v>
          </cell>
          <cell r="B3815" t="str">
            <v>ESMALTE SINTETICO PLUS BRANCO PURO 3,6L ANJO</v>
          </cell>
          <cell r="C3815" t="str">
            <v>ANJO</v>
          </cell>
          <cell r="E3815" t="str">
            <v>ANJO QUIMICA DO BRASIL LTDA</v>
          </cell>
          <cell r="F3815">
            <v>999999</v>
          </cell>
          <cell r="G3815" t="str">
            <v>GRUPO CONVERSAO</v>
          </cell>
        </row>
        <row r="3816">
          <cell r="A3816">
            <v>21239</v>
          </cell>
          <cell r="B3816" t="str">
            <v>ESMALTE SINTETICO PLUS BRANCO PURO BRILHANTE 900ML ANJO</v>
          </cell>
          <cell r="C3816" t="str">
            <v>ANJO</v>
          </cell>
          <cell r="E3816" t="str">
            <v>ANJO QUIMICA DO BRASIL LTDA</v>
          </cell>
          <cell r="F3816">
            <v>999999</v>
          </cell>
          <cell r="G3816" t="str">
            <v>GRUPO CONVERSAO</v>
          </cell>
        </row>
        <row r="3817">
          <cell r="A3817">
            <v>23862</v>
          </cell>
          <cell r="B3817" t="str">
            <v>ESMALTE SINTETICO PLUS CINZA SUB GRAY BRILHANTE 3,6L ANJO</v>
          </cell>
          <cell r="C3817" t="str">
            <v>ANJO</v>
          </cell>
          <cell r="E3817" t="str">
            <v>ANJO QUIMICA DO BRASIL LTDA</v>
          </cell>
          <cell r="F3817">
            <v>1002</v>
          </cell>
          <cell r="G3817" t="str">
            <v>.</v>
          </cell>
        </row>
        <row r="3818">
          <cell r="A3818">
            <v>87025</v>
          </cell>
          <cell r="B3818" t="str">
            <v>ESMALTE SINTETICO PLUS PRETO CADILAC 3,6L ANJO</v>
          </cell>
          <cell r="C3818" t="str">
            <v>ANJO</v>
          </cell>
          <cell r="E3818" t="str">
            <v>ANJO QUIMICA DO BRASIL LTDA</v>
          </cell>
          <cell r="F3818">
            <v>20002</v>
          </cell>
          <cell r="G3818" t="str">
            <v>TINTAS POLIÉSTER</v>
          </cell>
        </row>
        <row r="3819">
          <cell r="A3819">
            <v>23842</v>
          </cell>
          <cell r="B3819" t="str">
            <v>ESMALTE SINTETICO PLUS PRETO FOSCO 3,6L ANJO</v>
          </cell>
          <cell r="C3819" t="str">
            <v>ANJO</v>
          </cell>
          <cell r="E3819" t="str">
            <v>ANJO QUIMICA DO BRASIL LTDA</v>
          </cell>
          <cell r="F3819">
            <v>1002</v>
          </cell>
          <cell r="G3819" t="str">
            <v>.</v>
          </cell>
        </row>
        <row r="3820">
          <cell r="A3820">
            <v>10149</v>
          </cell>
          <cell r="B3820" t="str">
            <v>ESMALTE SINTETICO PRETO FOSCO 0,900ML FARBEN</v>
          </cell>
          <cell r="C3820" t="str">
            <v>.</v>
          </cell>
          <cell r="E3820" t="str">
            <v>FORNECEDOR CONVERSAO</v>
          </cell>
          <cell r="F3820">
            <v>40001</v>
          </cell>
          <cell r="G3820" t="str">
            <v>ESMALTES</v>
          </cell>
        </row>
        <row r="3821">
          <cell r="A3821">
            <v>20267</v>
          </cell>
          <cell r="B3821" t="str">
            <v>ESMALTE SINTETICO-ALUMINIO OPALESCENTE 900ML ANJO-21,46-ST</v>
          </cell>
          <cell r="C3821" t="str">
            <v>ANJO</v>
          </cell>
          <cell r="E3821" t="str">
            <v>ANJO QUIMICA DO BRASIL LTDA</v>
          </cell>
          <cell r="F3821">
            <v>40001</v>
          </cell>
          <cell r="G3821" t="str">
            <v>ESMALTES</v>
          </cell>
        </row>
        <row r="3822">
          <cell r="A3822">
            <v>83784</v>
          </cell>
          <cell r="B3822" t="str">
            <v>ESMALTE SINTETICO-ALUMINIO OPALESCENTE P/ RODAS 900ML SKY-21,94-ST</v>
          </cell>
          <cell r="C3822" t="str">
            <v>SKY</v>
          </cell>
          <cell r="E3822" t="str">
            <v>SKYLACK TINTAS E VERNIZES LTDA</v>
          </cell>
          <cell r="F3822">
            <v>40001</v>
          </cell>
          <cell r="G3822" t="str">
            <v>ESMALTES</v>
          </cell>
        </row>
        <row r="3823">
          <cell r="A3823">
            <v>23850</v>
          </cell>
          <cell r="B3823" t="str">
            <v>ESMALTE SINTETICO-AMARELO CATERPILLAR 81 BRILHANTE 900ML ANJO-21,94-ST</v>
          </cell>
          <cell r="C3823" t="str">
            <v>ANJO</v>
          </cell>
          <cell r="E3823" t="str">
            <v>ANJO QUIMICA DO BRASIL LTDA</v>
          </cell>
          <cell r="F3823">
            <v>40001</v>
          </cell>
          <cell r="G3823" t="str">
            <v>ESMALTES</v>
          </cell>
        </row>
        <row r="3824">
          <cell r="A3824">
            <v>23858</v>
          </cell>
          <cell r="B3824" t="str">
            <v>ESMALTE SINTETICO-AMARELO NEW HOLLAND 3,6L ANJO-21,46-ST</v>
          </cell>
          <cell r="C3824" t="str">
            <v>ANJO</v>
          </cell>
          <cell r="E3824" t="str">
            <v>ANJO QUIMICA DO BRASIL LTDA</v>
          </cell>
          <cell r="F3824">
            <v>40001</v>
          </cell>
          <cell r="G3824" t="str">
            <v>ESMALTES</v>
          </cell>
        </row>
        <row r="3825">
          <cell r="A3825">
            <v>23857</v>
          </cell>
          <cell r="B3825" t="str">
            <v>ESMALTE SINTETICO-AMARELO NEW HOLLAND 900ML ANJO-21,46-ST</v>
          </cell>
          <cell r="C3825" t="str">
            <v>ANJO</v>
          </cell>
          <cell r="E3825" t="str">
            <v>ANJO QUIMICA DO BRASIL LTDA</v>
          </cell>
          <cell r="F3825">
            <v>40001</v>
          </cell>
          <cell r="G3825" t="str">
            <v>ESMALTES</v>
          </cell>
        </row>
        <row r="3826">
          <cell r="A3826">
            <v>23912</v>
          </cell>
          <cell r="B3826" t="str">
            <v>ESMALTE SINTETICO-AMARELO VALMET 82 3,6L SKY-21,94-ST</v>
          </cell>
          <cell r="C3826" t="str">
            <v>SKY</v>
          </cell>
          <cell r="E3826" t="str">
            <v>SKYLACK TINTAS E VERNIZES LTDA</v>
          </cell>
          <cell r="F3826">
            <v>40001</v>
          </cell>
          <cell r="G3826" t="str">
            <v>ESMALTES</v>
          </cell>
        </row>
        <row r="3827">
          <cell r="A3827">
            <v>23856</v>
          </cell>
          <cell r="B3827" t="str">
            <v>ESMALTE SINTETICO-AZUL MBB 5497/97 3,6L ANJO-21,46-ST</v>
          </cell>
          <cell r="C3827" t="str">
            <v>ANJO</v>
          </cell>
          <cell r="E3827" t="str">
            <v>ANJO QUIMICA DO BRASIL LTDA</v>
          </cell>
          <cell r="F3827">
            <v>40001</v>
          </cell>
          <cell r="G3827" t="str">
            <v>ESMALTES</v>
          </cell>
        </row>
        <row r="3828">
          <cell r="A3828">
            <v>23855</v>
          </cell>
          <cell r="B3828" t="str">
            <v>ESMALTE SINTETICO-AZUL MBB 5497/97 900ML ANJO-21,46-ST</v>
          </cell>
          <cell r="C3828" t="str">
            <v>ANJO</v>
          </cell>
          <cell r="E3828" t="str">
            <v>ANJO QUIMICA DO BRASIL LTDA</v>
          </cell>
          <cell r="F3828">
            <v>40001</v>
          </cell>
          <cell r="G3828" t="str">
            <v>ESMALTES</v>
          </cell>
        </row>
        <row r="3829">
          <cell r="A3829">
            <v>23852</v>
          </cell>
          <cell r="B3829" t="str">
            <v>ESMALTE SINTETICO-AZUL MBB 5500 3,6L ANJO-21,94-ST</v>
          </cell>
          <cell r="C3829" t="str">
            <v>ANJO</v>
          </cell>
          <cell r="E3829" t="str">
            <v>ANJO QUIMICA DO BRASIL LTDA</v>
          </cell>
          <cell r="F3829">
            <v>40001</v>
          </cell>
          <cell r="G3829" t="str">
            <v>ESMALTES</v>
          </cell>
        </row>
        <row r="3830">
          <cell r="A3830">
            <v>23860</v>
          </cell>
          <cell r="B3830" t="str">
            <v>ESMALTE SINTETICO-AZUL TRATOR FORD 3,6L ANJO-21,94-ST</v>
          </cell>
          <cell r="C3830" t="str">
            <v>ANJO</v>
          </cell>
          <cell r="E3830" t="str">
            <v>ANJO QUIMICA DO BRASIL LTDA</v>
          </cell>
          <cell r="F3830">
            <v>40001</v>
          </cell>
          <cell r="G3830" t="str">
            <v>ESMALTES</v>
          </cell>
        </row>
        <row r="3831">
          <cell r="A3831">
            <v>23859</v>
          </cell>
          <cell r="B3831" t="str">
            <v>ESMALTE SINTETICO-AZUL TRATOR FORD 900ML ANJO-21,46-ST</v>
          </cell>
          <cell r="C3831" t="str">
            <v>ANJO</v>
          </cell>
          <cell r="E3831" t="str">
            <v>ANJO QUIMICA DO BRASIL LTDA</v>
          </cell>
          <cell r="F3831">
            <v>40001</v>
          </cell>
          <cell r="G3831" t="str">
            <v>ESMALTES</v>
          </cell>
        </row>
        <row r="3832">
          <cell r="A3832">
            <v>23854</v>
          </cell>
          <cell r="B3832" t="str">
            <v>ESMALTE SINTETICO-BRANCO PURO 3,6L ANJO-21,45-ST</v>
          </cell>
          <cell r="C3832" t="str">
            <v>ANJO</v>
          </cell>
          <cell r="E3832" t="str">
            <v>ANJO QUIMICA DO BRASIL LTDA</v>
          </cell>
          <cell r="F3832">
            <v>40001</v>
          </cell>
          <cell r="G3832" t="str">
            <v>ESMALTES</v>
          </cell>
        </row>
        <row r="3833">
          <cell r="A3833">
            <v>24236</v>
          </cell>
          <cell r="B3833" t="str">
            <v>ESMALTE SINTETICO-BRANCO PURO 3,6L SKY-21,94-ST</v>
          </cell>
          <cell r="C3833" t="str">
            <v>SKY</v>
          </cell>
          <cell r="E3833" t="str">
            <v>SKYLACK TINTAS E VERNIZES LTDA</v>
          </cell>
          <cell r="F3833">
            <v>40001</v>
          </cell>
          <cell r="G3833" t="str">
            <v>ESMALTES</v>
          </cell>
        </row>
        <row r="3834">
          <cell r="A3834">
            <v>21414</v>
          </cell>
          <cell r="B3834" t="str">
            <v>ESMALTE SINTETICO-BRANCO PURO 900ML ANJO-21,94-ST</v>
          </cell>
          <cell r="C3834" t="str">
            <v>.</v>
          </cell>
          <cell r="E3834" t="str">
            <v>ANJO QUIMICA DO BRASIL LTDA</v>
          </cell>
          <cell r="F3834">
            <v>40001</v>
          </cell>
          <cell r="G3834" t="str">
            <v>ESMALTES</v>
          </cell>
        </row>
        <row r="3835">
          <cell r="A3835">
            <v>23853</v>
          </cell>
          <cell r="B3835" t="str">
            <v>ESMALTE SINTETICO-BRANCO PURO 900ML ANJO-21,94-ST</v>
          </cell>
          <cell r="C3835" t="str">
            <v>ANJO</v>
          </cell>
          <cell r="E3835" t="str">
            <v>ANJO QUIMICA DO BRASIL LTDA</v>
          </cell>
          <cell r="F3835">
            <v>40001</v>
          </cell>
          <cell r="G3835" t="str">
            <v>ESMALTES</v>
          </cell>
        </row>
        <row r="3836">
          <cell r="A3836">
            <v>24237</v>
          </cell>
          <cell r="B3836" t="str">
            <v>ESMALTE SINTETICO-BRANCO PURO 900ML SKY-21,94-ST</v>
          </cell>
          <cell r="C3836" t="str">
            <v>SKY</v>
          </cell>
          <cell r="E3836" t="str">
            <v>SKYLACK TINTAS E VERNIZES LTDA</v>
          </cell>
          <cell r="F3836">
            <v>40001</v>
          </cell>
          <cell r="G3836" t="str">
            <v>ESMALTES</v>
          </cell>
        </row>
        <row r="3837">
          <cell r="A3837">
            <v>85027</v>
          </cell>
          <cell r="B3837" t="str">
            <v>ESMALTE SINTETICO-CINZA MASSEY FERGUSON 900ML ANJO-21,46-ST</v>
          </cell>
          <cell r="C3837" t="str">
            <v>ANJO</v>
          </cell>
          <cell r="E3837" t="str">
            <v>ANJO QUIMICA DO BRASIL LTDA</v>
          </cell>
          <cell r="F3837">
            <v>40001</v>
          </cell>
          <cell r="G3837" t="str">
            <v>ESMALTES</v>
          </cell>
        </row>
        <row r="3838">
          <cell r="A3838">
            <v>85026</v>
          </cell>
          <cell r="B3838" t="str">
            <v>ESMALTE SINTETICO-CINZA SCANIA 94 3,6L ANJO-21,94-ST</v>
          </cell>
          <cell r="C3838" t="str">
            <v>ANJO</v>
          </cell>
          <cell r="E3838" t="str">
            <v>ANJO QUIMICA DO BRASIL LTDA</v>
          </cell>
          <cell r="F3838">
            <v>40001</v>
          </cell>
          <cell r="G3838" t="str">
            <v>ESMALTES</v>
          </cell>
        </row>
        <row r="3839">
          <cell r="A3839">
            <v>84938</v>
          </cell>
          <cell r="B3839" t="str">
            <v>ESMALTE SINTETICO-CINZA SCANIA 94 900ML ANJO-21,94-ST</v>
          </cell>
          <cell r="C3839" t="str">
            <v>ANJO</v>
          </cell>
          <cell r="E3839" t="str">
            <v>ANJO QUIMICA DO BRASIL LTDA</v>
          </cell>
          <cell r="F3839">
            <v>40001</v>
          </cell>
          <cell r="G3839" t="str">
            <v>ESMALTES</v>
          </cell>
        </row>
        <row r="3840">
          <cell r="A3840">
            <v>21236</v>
          </cell>
          <cell r="B3840" t="str">
            <v>ESMALTE SINTETICO-CINZA SUB GRAY 3,6L ANJO-21,46-ST</v>
          </cell>
          <cell r="C3840" t="str">
            <v>ANJO</v>
          </cell>
          <cell r="E3840" t="str">
            <v>ANJO QUIMICA DO BRASIL LTDA</v>
          </cell>
          <cell r="F3840">
            <v>40001</v>
          </cell>
          <cell r="G3840" t="str">
            <v>ESMALTES</v>
          </cell>
        </row>
        <row r="3841">
          <cell r="A3841">
            <v>23861</v>
          </cell>
          <cell r="B3841" t="str">
            <v>ESMALTE SINTETICO-CINZA SUB GRAY 900ML ANJO-21,93-ST</v>
          </cell>
          <cell r="C3841" t="str">
            <v>ANJO</v>
          </cell>
          <cell r="E3841" t="str">
            <v>ANJO QUIMICA DO BRASIL LTDA</v>
          </cell>
          <cell r="F3841">
            <v>40001</v>
          </cell>
          <cell r="G3841" t="str">
            <v>ESMALTES</v>
          </cell>
        </row>
        <row r="3842">
          <cell r="A3842">
            <v>23844</v>
          </cell>
          <cell r="B3842" t="str">
            <v>ESMALTE SINTETICO-CINZA TRATOR FORD 3,6L ANJO-21,46-ST</v>
          </cell>
          <cell r="C3842" t="str">
            <v>ANJO</v>
          </cell>
          <cell r="E3842" t="str">
            <v>ANJO QUIMICA DO BRASIL LTDA</v>
          </cell>
          <cell r="F3842">
            <v>40001</v>
          </cell>
          <cell r="G3842" t="str">
            <v>ESMALTES</v>
          </cell>
        </row>
        <row r="3843">
          <cell r="A3843">
            <v>23843</v>
          </cell>
          <cell r="B3843" t="str">
            <v>ESMALTE SINTETICO-CINZA TRATOR FORD 900ML ANJO-21,92-ST</v>
          </cell>
          <cell r="C3843" t="str">
            <v>ANJO</v>
          </cell>
          <cell r="E3843" t="str">
            <v>ANJO QUIMICA DO BRASIL LTDA</v>
          </cell>
          <cell r="F3843">
            <v>40001</v>
          </cell>
          <cell r="G3843" t="str">
            <v>ESMALTES</v>
          </cell>
        </row>
        <row r="3844">
          <cell r="A3844">
            <v>83812</v>
          </cell>
          <cell r="B3844" t="str">
            <v>ESMALTE SINTETICO-LARANJA JACTO 3,6L ANJO-21,46-ST</v>
          </cell>
          <cell r="C3844" t="str">
            <v>ANJO</v>
          </cell>
          <cell r="E3844" t="str">
            <v>ANJO QUIMICA DO BRASIL LTDA</v>
          </cell>
          <cell r="F3844">
            <v>40001</v>
          </cell>
          <cell r="G3844" t="str">
            <v>ESMALTES</v>
          </cell>
        </row>
        <row r="3845">
          <cell r="A3845">
            <v>83813</v>
          </cell>
          <cell r="B3845" t="str">
            <v>ESMALTE SINTETICO-LARANJA JACTO 900ML ANJO-21,94-ST</v>
          </cell>
          <cell r="C3845" t="str">
            <v>ANJO</v>
          </cell>
          <cell r="E3845" t="str">
            <v>ANJO QUIMICA DO BRASIL LTDA</v>
          </cell>
          <cell r="F3845">
            <v>40001</v>
          </cell>
          <cell r="G3845" t="str">
            <v>ESMALTES</v>
          </cell>
        </row>
        <row r="3846">
          <cell r="A3846">
            <v>85092</v>
          </cell>
          <cell r="B3846" t="str">
            <v>ESMALTE SINTETICO-LARANJA SCANIA 81 900ML SKY-21,94-ST</v>
          </cell>
          <cell r="C3846" t="str">
            <v>SKY</v>
          </cell>
          <cell r="E3846" t="str">
            <v>SKYLACK TINTAS E VERNIZES LTDA</v>
          </cell>
          <cell r="F3846">
            <v>40001</v>
          </cell>
          <cell r="G3846" t="str">
            <v>ESMALTES</v>
          </cell>
        </row>
        <row r="3847">
          <cell r="A3847">
            <v>23864</v>
          </cell>
          <cell r="B3847" t="str">
            <v>ESMALTE SINTETICO-MUNSELL 5Y 8/12 AMARELO SEGURANÇA 3,6L ANJO</v>
          </cell>
          <cell r="C3847" t="str">
            <v>ANJO</v>
          </cell>
          <cell r="E3847" t="str">
            <v>ANJO QUIMICA DO BRASIL LTDA</v>
          </cell>
          <cell r="F3847">
            <v>40001</v>
          </cell>
          <cell r="G3847" t="str">
            <v>ESMALTES</v>
          </cell>
        </row>
        <row r="3848">
          <cell r="A3848">
            <v>23863</v>
          </cell>
          <cell r="B3848" t="str">
            <v>ESMALTE SINTETICO-MUNSELL 5Y 8/12 AMARELO SEGURANÇA 900ML ANJO-2</v>
          </cell>
          <cell r="C3848" t="str">
            <v>ANJO</v>
          </cell>
          <cell r="E3848" t="str">
            <v>ANJO QUIMICA DO BRASIL LTDA</v>
          </cell>
          <cell r="F3848">
            <v>40001</v>
          </cell>
          <cell r="G3848" t="str">
            <v>ESMALTES</v>
          </cell>
        </row>
        <row r="3849">
          <cell r="A3849">
            <v>23849</v>
          </cell>
          <cell r="B3849" t="str">
            <v>ESMALTE SINTETICO-PRETO CADILAC 3,6L-21,94-ST</v>
          </cell>
          <cell r="C3849" t="str">
            <v>ANJO</v>
          </cell>
          <cell r="E3849" t="str">
            <v>ANJO QUIMICA DO BRASIL LTDA</v>
          </cell>
          <cell r="F3849">
            <v>40001</v>
          </cell>
          <cell r="G3849" t="str">
            <v>ESMALTES</v>
          </cell>
        </row>
        <row r="3850">
          <cell r="A3850">
            <v>20458</v>
          </cell>
          <cell r="B3850" t="str">
            <v>ESMALTE SINTETICO-PRETO CADILAC 900ML ANJO-21,46-ST</v>
          </cell>
          <cell r="C3850" t="str">
            <v>ANJO</v>
          </cell>
          <cell r="E3850" t="str">
            <v>ANJO QUIMICA DO BRASIL LTDA</v>
          </cell>
          <cell r="F3850">
            <v>20002</v>
          </cell>
          <cell r="G3850" t="str">
            <v>TINTAS POLIÉSTER</v>
          </cell>
        </row>
        <row r="3851">
          <cell r="A3851">
            <v>23841</v>
          </cell>
          <cell r="B3851" t="str">
            <v>ESMALTE SINTETICO-PRETO CHASSIS SEMI-BRILHO 3,6L ANJO-21,46-ST</v>
          </cell>
          <cell r="C3851" t="str">
            <v>ANJO</v>
          </cell>
          <cell r="E3851" t="str">
            <v>ANJO QUIMICA DO BRASIL LTDA</v>
          </cell>
          <cell r="F3851">
            <v>40001</v>
          </cell>
          <cell r="G3851" t="str">
            <v>ESMALTES</v>
          </cell>
        </row>
        <row r="3852">
          <cell r="A3852">
            <v>23840</v>
          </cell>
          <cell r="B3852" t="str">
            <v>ESMALTE SINTETICO-PRETO CHASSIS SEMI-BRILHO 900ML ANJO-21,45-ST</v>
          </cell>
          <cell r="C3852" t="str">
            <v>ANJO</v>
          </cell>
          <cell r="E3852" t="str">
            <v>ANJO QUIMICA DO BRASIL LTDA</v>
          </cell>
          <cell r="F3852">
            <v>40001</v>
          </cell>
          <cell r="G3852" t="str">
            <v>ESMALTES</v>
          </cell>
        </row>
        <row r="3853">
          <cell r="A3853">
            <v>20459</v>
          </cell>
          <cell r="B3853" t="str">
            <v>ESMALTE SINTETICO-PRETO FOSCO 900ML ANJO-21,45-ST</v>
          </cell>
          <cell r="C3853" t="str">
            <v>ANJO</v>
          </cell>
          <cell r="E3853" t="str">
            <v>ANJO QUIMICA DO BRASIL LTDA</v>
          </cell>
          <cell r="F3853">
            <v>20002</v>
          </cell>
          <cell r="G3853" t="str">
            <v>TINTAS POLIÉSTER</v>
          </cell>
        </row>
        <row r="3854">
          <cell r="A3854">
            <v>10322</v>
          </cell>
          <cell r="B3854" t="str">
            <v>ESMALTE SINTETICO-PRETO FOSCO 900ML ANJO-21,94-ST</v>
          </cell>
          <cell r="C3854" t="str">
            <v>ANJO</v>
          </cell>
          <cell r="E3854" t="str">
            <v>ANJO QUIMICA DO BRASIL LTDA</v>
          </cell>
          <cell r="F3854">
            <v>40001</v>
          </cell>
          <cell r="G3854" t="str">
            <v>ESMALTES</v>
          </cell>
        </row>
        <row r="3855">
          <cell r="A3855">
            <v>23846</v>
          </cell>
          <cell r="B3855" t="str">
            <v>ESMALTE SINTETICO-VERDE JOHN DEERE 2000 3,6L ANJO-21,46-ST</v>
          </cell>
          <cell r="C3855" t="str">
            <v>ANJO</v>
          </cell>
          <cell r="E3855" t="str">
            <v>ANJO QUIMICA DO BRASIL LTDA</v>
          </cell>
          <cell r="F3855">
            <v>40001</v>
          </cell>
          <cell r="G3855" t="str">
            <v>ESMALTES</v>
          </cell>
        </row>
        <row r="3856">
          <cell r="A3856">
            <v>23845</v>
          </cell>
          <cell r="B3856" t="str">
            <v>ESMALTE SINTETICO-VERDE JOHN DEERE 2000 900ML ANJO-21,94-ST</v>
          </cell>
          <cell r="C3856" t="str">
            <v>ANJO</v>
          </cell>
          <cell r="E3856" t="str">
            <v>ANJO QUIMICA DO BRASIL LTDA</v>
          </cell>
          <cell r="F3856">
            <v>40001</v>
          </cell>
          <cell r="G3856" t="str">
            <v>ESMALTES</v>
          </cell>
        </row>
        <row r="3857">
          <cell r="A3857">
            <v>23848</v>
          </cell>
          <cell r="B3857" t="str">
            <v>ESMALTE SINTETICO-VERDE SLC 3,6L ANJO-21,94-ST</v>
          </cell>
          <cell r="C3857" t="str">
            <v>ANJO</v>
          </cell>
          <cell r="E3857" t="str">
            <v>ANJO QUIMICA DO BRASIL LTDA</v>
          </cell>
          <cell r="F3857">
            <v>40001</v>
          </cell>
          <cell r="G3857" t="str">
            <v>ESMALTES</v>
          </cell>
        </row>
        <row r="3858">
          <cell r="A3858">
            <v>23847</v>
          </cell>
          <cell r="B3858" t="str">
            <v>ESMALTE SINTETICO-VERDE SLC 900ML ANJO-21,94-ST</v>
          </cell>
          <cell r="C3858" t="str">
            <v>ANJO</v>
          </cell>
          <cell r="E3858" t="str">
            <v>ANJO QUIMICA DO BRASIL LTDA</v>
          </cell>
          <cell r="F3858">
            <v>40001</v>
          </cell>
          <cell r="G3858" t="str">
            <v>ESMALTES</v>
          </cell>
        </row>
        <row r="3859">
          <cell r="A3859">
            <v>23839</v>
          </cell>
          <cell r="B3859" t="str">
            <v>ESMALTE SINTETICO-VERMELHO MASSEY FERGUSON 3,6L ANJO-21,45-S</v>
          </cell>
          <cell r="C3859" t="str">
            <v>ANJO</v>
          </cell>
          <cell r="E3859" t="str">
            <v>ANJO QUIMICA DO BRASIL LTDA</v>
          </cell>
          <cell r="F3859">
            <v>40001</v>
          </cell>
          <cell r="G3859" t="str">
            <v>ESMALTES</v>
          </cell>
        </row>
        <row r="3860">
          <cell r="A3860">
            <v>23838</v>
          </cell>
          <cell r="B3860" t="str">
            <v>ESMALTE SINTETICO-VERMELHO MASSEY FERGUSON 900ML ANJO-21,46-ST</v>
          </cell>
          <cell r="C3860" t="str">
            <v>ANJO</v>
          </cell>
          <cell r="E3860" t="str">
            <v>ANJO QUIMICA DO BRASIL LTDA</v>
          </cell>
          <cell r="F3860">
            <v>40001</v>
          </cell>
          <cell r="G3860" t="str">
            <v>ESMALTES</v>
          </cell>
        </row>
        <row r="3861">
          <cell r="A3861">
            <v>23914</v>
          </cell>
          <cell r="B3861" t="str">
            <v>ESMERILHADEIRA 1377 220V BOSCH</v>
          </cell>
          <cell r="C3861" t="str">
            <v>VONDER</v>
          </cell>
          <cell r="E3861" t="str">
            <v>O.V.D. IMPORTADORA E DISTRIBUIDORA LTDA</v>
          </cell>
          <cell r="F3861">
            <v>20058</v>
          </cell>
          <cell r="G3861" t="str">
            <v>OUTRAS FERRAMENTAS / EQUIPAMENTOS</v>
          </cell>
        </row>
        <row r="3862">
          <cell r="A3862">
            <v>23608</v>
          </cell>
          <cell r="B3862" t="str">
            <v>ESMERILHADEIRA 4 1/2" 5" 115MM 950W VV 11.000 RPM 220V DEWALT</v>
          </cell>
          <cell r="C3862" t="str">
            <v>DEWALT</v>
          </cell>
          <cell r="E3862" t="str">
            <v>BLACK &amp; DECKER DO BRASIL LTDA</v>
          </cell>
          <cell r="F3862">
            <v>20058</v>
          </cell>
          <cell r="G3862" t="str">
            <v>OUTRAS FERRAMENTAS / EQUIPAMENTOS</v>
          </cell>
        </row>
        <row r="3863">
          <cell r="A3863">
            <v>201</v>
          </cell>
          <cell r="B3863" t="str">
            <v>ESMERILHADEIRA ANGULAR 4 1/2" 115MM 750W ULTRA SLIM 220V DEWALT</v>
          </cell>
          <cell r="C3863" t="str">
            <v>DEWALT</v>
          </cell>
          <cell r="E3863" t="str">
            <v>BLACK &amp; DECKER DO BRASIL LTDA</v>
          </cell>
          <cell r="F3863">
            <v>20058</v>
          </cell>
          <cell r="G3863" t="str">
            <v>OUTRAS FERRAMENTAS / EQUIPAMENTOS</v>
          </cell>
        </row>
        <row r="3864">
          <cell r="A3864">
            <v>21568</v>
          </cell>
          <cell r="B3864" t="str">
            <v>ESMERILHADEIRA ANGULAR CP 0875 CHIACAGO</v>
          </cell>
          <cell r="C3864" t="str">
            <v>.</v>
          </cell>
          <cell r="E3864" t="str">
            <v>DISTEC DF COMERCIO DE PRODUTOS AUTOMOTIVO</v>
          </cell>
          <cell r="F3864">
            <v>999999</v>
          </cell>
          <cell r="G3864" t="str">
            <v>GRUPO CONVERSAO</v>
          </cell>
        </row>
        <row r="3865">
          <cell r="A3865">
            <v>20615</v>
          </cell>
          <cell r="B3865" t="str">
            <v>ESMERILHADEIRA ELETRICA REF. GWS-7 BANACH</v>
          </cell>
          <cell r="C3865" t="str">
            <v>.</v>
          </cell>
          <cell r="E3865" t="str">
            <v>BANACH FERRAMENTAS LTDA</v>
          </cell>
          <cell r="F3865">
            <v>999999</v>
          </cell>
          <cell r="G3865" t="str">
            <v>GRUPO CONVERSAO</v>
          </cell>
        </row>
        <row r="3866">
          <cell r="A3866">
            <v>83993</v>
          </cell>
          <cell r="B3866" t="str">
            <v>ESMERILHADEIRA GWS 850 220V BOSCH</v>
          </cell>
          <cell r="C3866" t="str">
            <v>VONDER</v>
          </cell>
          <cell r="E3866" t="str">
            <v>O.V.D. IMPORTADORA E DISTRIBUIDORA LTDA</v>
          </cell>
          <cell r="F3866">
            <v>20058</v>
          </cell>
          <cell r="G3866" t="str">
            <v>OUTRAS FERRAMENTAS / EQUIPAMENTOS</v>
          </cell>
        </row>
        <row r="3867">
          <cell r="A3867">
            <v>21588</v>
          </cell>
          <cell r="B3867" t="str">
            <v>ESMERILHADEIRA INDL 4 1/2 1375 GWS6-115 BOSCH</v>
          </cell>
          <cell r="C3867" t="str">
            <v>.</v>
          </cell>
          <cell r="E3867" t="str">
            <v>LIDER DISTRIBUIDORA CENTRO OESTE LTDA</v>
          </cell>
          <cell r="F3867">
            <v>999999</v>
          </cell>
          <cell r="G3867" t="str">
            <v>GRUPO CONVERSAO</v>
          </cell>
        </row>
        <row r="3868">
          <cell r="A3868">
            <v>23868</v>
          </cell>
          <cell r="B3868" t="str">
            <v>ESPANADOR DE PENA N30</v>
          </cell>
          <cell r="C3868" t="str">
            <v>.</v>
          </cell>
          <cell r="E3868" t="str">
            <v>COM.ALVORADA LIMPEZA E DESCARTAVEIS</v>
          </cell>
          <cell r="F3868">
            <v>1043</v>
          </cell>
          <cell r="G3868" t="str">
            <v>...........................................</v>
          </cell>
        </row>
        <row r="3869">
          <cell r="A3869">
            <v>83939</v>
          </cell>
          <cell r="B3869" t="str">
            <v>ESPANADOR PENAS MD50</v>
          </cell>
          <cell r="C3869" t="str">
            <v>BRILHOMAX</v>
          </cell>
          <cell r="E3869" t="str">
            <v>COM.ALVORADA LIMPEZA E DESCARTAVEIS</v>
          </cell>
          <cell r="F3869">
            <v>999999</v>
          </cell>
          <cell r="G3869" t="str">
            <v>GRUPO CONVERSAO</v>
          </cell>
        </row>
        <row r="3870">
          <cell r="A3870">
            <v>84828</v>
          </cell>
          <cell r="B3870" t="str">
            <v>ESPATULA  PLASTICA BRANCA CELULOIDE</v>
          </cell>
          <cell r="C3870" t="str">
            <v>SHERWIN WILLIAMS</v>
          </cell>
          <cell r="E3870" t="str">
            <v>SHERWIN - WILLIAMS DO BRASIL IND. E COM. LTDA</v>
          </cell>
          <cell r="F3870">
            <v>20028</v>
          </cell>
          <cell r="G3870" t="str">
            <v>APLICADORES / ADAPTADORES / ENGATES / SUPORTES</v>
          </cell>
        </row>
        <row r="3871">
          <cell r="A3871">
            <v>10109</v>
          </cell>
          <cell r="B3871" t="str">
            <v>ESPATULA AÇO CROMADO 10CM 4" 6255/16 ATLAS</v>
          </cell>
          <cell r="C3871" t="str">
            <v>ATLAS</v>
          </cell>
          <cell r="E3871" t="str">
            <v>PINCEIS ATLAS S.A.</v>
          </cell>
          <cell r="F3871">
            <v>30028</v>
          </cell>
          <cell r="G3871" t="str">
            <v>ROLOS / TRINCHAS / PINCÉIS / ESPÁTULAS</v>
          </cell>
        </row>
        <row r="3872">
          <cell r="A3872">
            <v>20029</v>
          </cell>
          <cell r="B3872" t="str">
            <v>ESPATULA AÇO CROMADO 12,7CM 6255/20 ATLAS</v>
          </cell>
          <cell r="C3872" t="str">
            <v>ATLAS</v>
          </cell>
          <cell r="E3872" t="str">
            <v>PINCEIS ATLAS S.A.</v>
          </cell>
          <cell r="F3872">
            <v>30028</v>
          </cell>
          <cell r="G3872" t="str">
            <v>ROLOS / TRINCHAS / PINCÉIS / ESPÁTULAS</v>
          </cell>
        </row>
        <row r="3873">
          <cell r="A3873">
            <v>84428</v>
          </cell>
          <cell r="B3873" t="str">
            <v>ESPATULA AÇO CROMADO 15CM AT6255/21 ATLAS</v>
          </cell>
          <cell r="C3873" t="str">
            <v>ATLAS</v>
          </cell>
          <cell r="E3873" t="str">
            <v>PINCEIS ATLAS S.A.</v>
          </cell>
          <cell r="F3873">
            <v>30028</v>
          </cell>
          <cell r="G3873" t="str">
            <v>ROLOS / TRINCHAS / PINCÉIS / ESPÁTULAS</v>
          </cell>
        </row>
        <row r="3874">
          <cell r="A3874">
            <v>10106</v>
          </cell>
          <cell r="B3874" t="str">
            <v>ESPATULA AÇO CROMADO 3,5CM 1 1/2" 6255/6 ATLAS</v>
          </cell>
          <cell r="C3874" t="str">
            <v>ATLAS</v>
          </cell>
          <cell r="E3874" t="str">
            <v>PINCEIS ATLAS S.A.</v>
          </cell>
          <cell r="F3874">
            <v>30028</v>
          </cell>
          <cell r="G3874" t="str">
            <v>ROLOS / TRINCHAS / PINCÉIS / ESPÁTULAS</v>
          </cell>
        </row>
        <row r="3875">
          <cell r="A3875">
            <v>10107</v>
          </cell>
          <cell r="B3875" t="str">
            <v>ESPATULA AÇO CROMADO 6,4CM 2 1/2" 6255/10 ATLAS</v>
          </cell>
          <cell r="C3875" t="str">
            <v>ATLAS</v>
          </cell>
          <cell r="E3875" t="str">
            <v>PINCEIS ATLAS S.A.</v>
          </cell>
          <cell r="F3875">
            <v>30028</v>
          </cell>
          <cell r="G3875" t="str">
            <v>ROLOS / TRINCHAS / PINCÉIS / ESPÁTULAS</v>
          </cell>
        </row>
        <row r="3876">
          <cell r="A3876">
            <v>10108</v>
          </cell>
          <cell r="B3876" t="str">
            <v>ESPATULA AÇO CROMADO 7,6CM 3" 6255/12 ATLAS</v>
          </cell>
          <cell r="C3876" t="str">
            <v>ATLAS</v>
          </cell>
          <cell r="E3876" t="str">
            <v>PINCEIS ATLAS S.A.</v>
          </cell>
          <cell r="F3876">
            <v>30028</v>
          </cell>
          <cell r="G3876" t="str">
            <v>ROLOS / TRINCHAS / PINCÉIS / ESPÁTULAS</v>
          </cell>
        </row>
        <row r="3877">
          <cell r="A3877">
            <v>85719</v>
          </cell>
          <cell r="B3877" t="str">
            <v>ESPATULA INOX P/ BALDE BORDA ARREDONDADA 6" AT6655/6 ATLAS</v>
          </cell>
          <cell r="C3877" t="str">
            <v>ATLAS</v>
          </cell>
          <cell r="E3877" t="str">
            <v>PINCEIS ATLAS S.A.</v>
          </cell>
          <cell r="F3877">
            <v>30028</v>
          </cell>
          <cell r="G3877" t="str">
            <v>ROLOS / TRINCHAS / PINCÉIS / ESPÁTULAS</v>
          </cell>
        </row>
        <row r="3878">
          <cell r="A3878">
            <v>20245</v>
          </cell>
          <cell r="B3878" t="str">
            <v>ESPATULA PLASTICA CELULOIDE 13,1CM 152/2 ATLAS</v>
          </cell>
          <cell r="C3878" t="str">
            <v>ATLAS</v>
          </cell>
          <cell r="E3878" t="str">
            <v>PINCEIS ATLAS S.A.</v>
          </cell>
          <cell r="F3878">
            <v>20028</v>
          </cell>
          <cell r="G3878" t="str">
            <v>APLICADORES / ADAPTADORES / ENGATES / SUPORTES</v>
          </cell>
        </row>
        <row r="3879">
          <cell r="A3879">
            <v>21275</v>
          </cell>
          <cell r="B3879" t="str">
            <v>ESPATULAS DE AÇO - JOGO DE 4 MEDIDAS ROBERLO</v>
          </cell>
          <cell r="C3879" t="str">
            <v>.</v>
          </cell>
          <cell r="E3879" t="str">
            <v>ROBERLO DO BRASIL LTDA</v>
          </cell>
          <cell r="F3879">
            <v>999999</v>
          </cell>
          <cell r="G3879" t="str">
            <v>GRUPO CONVERSAO</v>
          </cell>
        </row>
        <row r="3880">
          <cell r="A3880">
            <v>67</v>
          </cell>
          <cell r="B3880" t="str">
            <v>ESPECTROFOTOMETRO AUTOMATCHIC VISION AKZO</v>
          </cell>
          <cell r="C3880" t="str">
            <v>.</v>
          </cell>
          <cell r="E3880" t="str">
            <v>AKZO NOBEL LTDA</v>
          </cell>
          <cell r="F3880">
            <v>20028</v>
          </cell>
          <cell r="G3880" t="str">
            <v>APLICADORES / ADAPTADORES / ENGATES / SUPORTES</v>
          </cell>
        </row>
        <row r="3881">
          <cell r="A3881">
            <v>22208</v>
          </cell>
          <cell r="B3881" t="str">
            <v>ESPELHO DA CALHA GRANDE- BAND EQ</v>
          </cell>
          <cell r="C3881" t="str">
            <v>.</v>
          </cell>
          <cell r="E3881" t="str">
            <v>BAND EQUIPAMENTOS E MAQUINAS REPUXADORAS LTDA EPP</v>
          </cell>
          <cell r="F3881">
            <v>999999</v>
          </cell>
          <cell r="G3881" t="str">
            <v>GRUPO CONVERSAO</v>
          </cell>
        </row>
        <row r="3882">
          <cell r="A3882">
            <v>22209</v>
          </cell>
          <cell r="B3882" t="str">
            <v>ESPELHO DA CALHA PEQUENO - BAND EQ</v>
          </cell>
          <cell r="C3882" t="str">
            <v>.</v>
          </cell>
          <cell r="E3882" t="str">
            <v>BAND EQUIPAMENTOS E MAQUINAS REPUXADORAS LTDA EPP</v>
          </cell>
          <cell r="F3882">
            <v>999999</v>
          </cell>
          <cell r="G3882" t="str">
            <v>GRUPO CONVERSAO</v>
          </cell>
        </row>
        <row r="3883">
          <cell r="A3883">
            <v>23918</v>
          </cell>
          <cell r="B3883" t="str">
            <v>ESPIGAO MACHO E FEMEA CARVIC</v>
          </cell>
          <cell r="C3883" t="str">
            <v>.</v>
          </cell>
          <cell r="E3883" t="str">
            <v>CARVIC COM VER DE PROD E EQ P/ REP AUTO LTDA</v>
          </cell>
          <cell r="F3883">
            <v>20028</v>
          </cell>
          <cell r="G3883" t="str">
            <v>APLICADORES / ADAPTADORES / ENGATES / SUPORTES</v>
          </cell>
        </row>
        <row r="3884">
          <cell r="A3884">
            <v>21134</v>
          </cell>
          <cell r="B3884" t="str">
            <v>ESPIGÃO PARA MANGUEIRA FEMEA PURFLEX</v>
          </cell>
          <cell r="C3884" t="str">
            <v>PURPLEX</v>
          </cell>
          <cell r="E3884" t="str">
            <v>INDUSTRIA DE LIXADORES PURPER LTDA</v>
          </cell>
          <cell r="F3884">
            <v>20028</v>
          </cell>
          <cell r="G3884" t="str">
            <v>APLICADORES / ADAPTADORES / ENGATES / SUPORTES</v>
          </cell>
        </row>
        <row r="3885">
          <cell r="A3885">
            <v>85572</v>
          </cell>
          <cell r="B3885" t="str">
            <v>ESPIGÃO PARA MANGUEIRA MACHO 1/4 ESC 5/16 VONDER</v>
          </cell>
          <cell r="C3885" t="str">
            <v>VONDER</v>
          </cell>
          <cell r="E3885" t="str">
            <v>O.V.D. IMPORTADORA E DISTRIBUIDORA LTDA</v>
          </cell>
          <cell r="F3885">
            <v>20028</v>
          </cell>
          <cell r="G3885" t="str">
            <v>APLICADORES / ADAPTADORES / ENGATES / SUPORTES</v>
          </cell>
        </row>
        <row r="3886">
          <cell r="A3886">
            <v>21133</v>
          </cell>
          <cell r="B3886" t="str">
            <v>ESPIGÃO PARA MANGUEIRA MACHO PURFLEX</v>
          </cell>
          <cell r="C3886" t="str">
            <v>PURPLEX</v>
          </cell>
          <cell r="E3886" t="str">
            <v>INDUSTRIA DE LIXADORES PURPER LTDA</v>
          </cell>
          <cell r="F3886">
            <v>20028</v>
          </cell>
          <cell r="G3886" t="str">
            <v>APLICADORES / ADAPTADORES / ENGATES / SUPORTES</v>
          </cell>
        </row>
        <row r="3887">
          <cell r="A3887">
            <v>23</v>
          </cell>
          <cell r="B3887" t="str">
            <v>ESPONJA ABRAS AUTOM FINA (320/400) 3M</v>
          </cell>
          <cell r="C3887" t="str">
            <v>3M</v>
          </cell>
          <cell r="E3887" t="str">
            <v>3M DO BRASIL LTDA</v>
          </cell>
          <cell r="F3887">
            <v>20007</v>
          </cell>
          <cell r="G3887" t="str">
            <v xml:space="preserve">DISCOS / LIXAS / ABRASIVOS </v>
          </cell>
        </row>
        <row r="3888">
          <cell r="A3888">
            <v>24</v>
          </cell>
          <cell r="B3888" t="str">
            <v>ESPONJA ABRAS AUTOM SUPER FINA (500/600) 3M</v>
          </cell>
          <cell r="C3888" t="str">
            <v>3M</v>
          </cell>
          <cell r="E3888" t="str">
            <v>3M DO BRASIL LTDA</v>
          </cell>
          <cell r="F3888">
            <v>1025</v>
          </cell>
          <cell r="G3888" t="str">
            <v>.....................................</v>
          </cell>
        </row>
        <row r="3889">
          <cell r="A3889">
            <v>25</v>
          </cell>
          <cell r="B3889" t="str">
            <v>ESPONJA ABRAS AUTOM ULTRA FINA (800/1000) 3M</v>
          </cell>
          <cell r="C3889" t="str">
            <v>3M</v>
          </cell>
          <cell r="E3889" t="str">
            <v>3M DO BRASIL LTDA</v>
          </cell>
          <cell r="F3889">
            <v>1025</v>
          </cell>
          <cell r="G3889" t="str">
            <v>.....................................</v>
          </cell>
        </row>
        <row r="3890">
          <cell r="A3890">
            <v>22</v>
          </cell>
          <cell r="B3890" t="str">
            <v>ESPONJA ABRASIVA MEDIA (120/180) 3M</v>
          </cell>
          <cell r="C3890" t="str">
            <v>3M</v>
          </cell>
          <cell r="E3890" t="str">
            <v>3M DO BRASIL LTDA</v>
          </cell>
          <cell r="F3890">
            <v>1025</v>
          </cell>
          <cell r="G3890" t="str">
            <v>.....................................</v>
          </cell>
        </row>
        <row r="3891">
          <cell r="A3891">
            <v>10053</v>
          </cell>
          <cell r="B3891" t="str">
            <v>ESPONJA ABRASIVA MICROFINA (1200/1500) 3M</v>
          </cell>
          <cell r="C3891" t="str">
            <v>3M</v>
          </cell>
          <cell r="E3891" t="str">
            <v>3M DO BRASIL LTDA</v>
          </cell>
          <cell r="F3891">
            <v>20028</v>
          </cell>
          <cell r="G3891" t="str">
            <v>APLICADORES / ADAPTADORES / ENGATES / SUPORTES</v>
          </cell>
        </row>
        <row r="3892">
          <cell r="A3892">
            <v>22980</v>
          </cell>
          <cell r="B3892" t="str">
            <v>ESPONJA D FACE SCOTCHBRITE 3M</v>
          </cell>
          <cell r="C3892" t="str">
            <v>.</v>
          </cell>
          <cell r="E3892" t="str">
            <v>COM.ALVORADA LIMPEZA E DESCARTAVEIS</v>
          </cell>
          <cell r="F3892">
            <v>999999</v>
          </cell>
          <cell r="G3892" t="str">
            <v>GRUPO CONVERSAO</v>
          </cell>
        </row>
        <row r="3893">
          <cell r="A3893">
            <v>20514</v>
          </cell>
          <cell r="B3893" t="str">
            <v>ESPONJA DUPLA FACE 3M</v>
          </cell>
          <cell r="C3893" t="str">
            <v>3M</v>
          </cell>
          <cell r="E3893" t="str">
            <v>3M DO BRASIL LTDA</v>
          </cell>
          <cell r="F3893">
            <v>1009</v>
          </cell>
          <cell r="G3893" t="str">
            <v>.........</v>
          </cell>
        </row>
        <row r="3894">
          <cell r="A3894">
            <v>23514</v>
          </cell>
          <cell r="B3894" t="str">
            <v>ESPONJA DUPLA FACE AZULIM-8,64-ST</v>
          </cell>
          <cell r="C3894" t="str">
            <v>BRILHOMAX</v>
          </cell>
          <cell r="E3894" t="str">
            <v>COM.ALVORADA LIMPEZA E DESCARTAVEIS</v>
          </cell>
          <cell r="F3894">
            <v>999999</v>
          </cell>
          <cell r="G3894" t="str">
            <v>GRUPO CONVERSAO</v>
          </cell>
        </row>
        <row r="3895">
          <cell r="A3895">
            <v>10172</v>
          </cell>
          <cell r="B3895" t="str">
            <v>ESPONJA MEDIA INDASA</v>
          </cell>
          <cell r="C3895" t="str">
            <v>.</v>
          </cell>
          <cell r="E3895" t="str">
            <v>INDASA</v>
          </cell>
          <cell r="F3895">
            <v>999999</v>
          </cell>
          <cell r="G3895" t="str">
            <v>GRUPO CONVERSAO</v>
          </cell>
        </row>
        <row r="3896">
          <cell r="A3896">
            <v>85202</v>
          </cell>
          <cell r="B3896" t="str">
            <v>ESPONJA MIC REMOVE INSETOS VONIXX</v>
          </cell>
          <cell r="C3896" t="str">
            <v>VONIXX</v>
          </cell>
          <cell r="E3896" t="str">
            <v>VONIXX INDUSTRIA E COMERCIO DE POLIDORES LTDA</v>
          </cell>
          <cell r="F3896">
            <v>20011</v>
          </cell>
          <cell r="G3896" t="str">
            <v>LINHA DE HIGENIZAÇÃO E ESTÉTICA  AUTOMOTIVA VONIX</v>
          </cell>
        </row>
        <row r="3897">
          <cell r="A3897">
            <v>10173</v>
          </cell>
          <cell r="B3897" t="str">
            <v>ESPONJA MICRO FINA INDASA</v>
          </cell>
          <cell r="C3897" t="str">
            <v>.</v>
          </cell>
          <cell r="E3897" t="str">
            <v>INDASA</v>
          </cell>
          <cell r="F3897">
            <v>999999</v>
          </cell>
          <cell r="G3897" t="str">
            <v>GRUPO CONVERSAO</v>
          </cell>
        </row>
        <row r="3898">
          <cell r="A3898">
            <v>10171</v>
          </cell>
          <cell r="B3898" t="str">
            <v>ESPONJA MULTIUSO S/ PELICULA-25,22-ST</v>
          </cell>
          <cell r="C3898" t="str">
            <v>.</v>
          </cell>
          <cell r="E3898" t="str">
            <v>SUPERPRO</v>
          </cell>
          <cell r="F3898">
            <v>20028</v>
          </cell>
          <cell r="G3898" t="str">
            <v>APLICADORES / ADAPTADORES / ENGATES / SUPORTES</v>
          </cell>
        </row>
        <row r="3899">
          <cell r="A3899">
            <v>10174</v>
          </cell>
          <cell r="B3899" t="str">
            <v>ESPONJA SUPER FINA INDASA</v>
          </cell>
          <cell r="C3899" t="str">
            <v>.</v>
          </cell>
          <cell r="E3899" t="str">
            <v>INDASA</v>
          </cell>
          <cell r="F3899">
            <v>999999</v>
          </cell>
          <cell r="G3899" t="str">
            <v>GRUPO CONVERSAO</v>
          </cell>
        </row>
        <row r="3900">
          <cell r="A3900">
            <v>85337</v>
          </cell>
          <cell r="B3900" t="str">
            <v>ESPUMA  APLICADORA  AMARELA BUFF AUTO AMERICA (PACK 2UNI)</v>
          </cell>
          <cell r="C3900" t="str">
            <v>AUTO AMERICA</v>
          </cell>
          <cell r="E3900" t="str">
            <v>AUTOAMERICA IMP.EXP. DE PROD. AUTO. LTDA</v>
          </cell>
          <cell r="F3900">
            <v>20028</v>
          </cell>
          <cell r="G3900" t="str">
            <v>APLICADORES / ADAPTADORES / ENGATES / SUPORTES</v>
          </cell>
        </row>
        <row r="3901">
          <cell r="A3901">
            <v>21032</v>
          </cell>
          <cell r="B3901" t="str">
            <v>ESPUMA ABRASIVA N. 01 NORTON</v>
          </cell>
          <cell r="C3901" t="str">
            <v>.</v>
          </cell>
          <cell r="E3901" t="str">
            <v>SAINT- GOBAIN DO BRASIL PROD. IND. E CONSTR. LTDA</v>
          </cell>
          <cell r="F3901">
            <v>999999</v>
          </cell>
          <cell r="G3901" t="str">
            <v>GRUPO CONVERSAO</v>
          </cell>
        </row>
        <row r="3902">
          <cell r="A3902">
            <v>10264</v>
          </cell>
          <cell r="B3902" t="str">
            <v>ESPUMA ABRASIVA N.02 P320/P400 NORTON</v>
          </cell>
          <cell r="C3902" t="str">
            <v>NORTON</v>
          </cell>
          <cell r="E3902" t="str">
            <v>SAINT- GOBAIN DO BRASIL PROD. IND. E CONSTR. LTDA</v>
          </cell>
          <cell r="F3902">
            <v>20007</v>
          </cell>
          <cell r="G3902" t="str">
            <v xml:space="preserve">DISCOS / LIXAS / ABRASIVOS </v>
          </cell>
        </row>
        <row r="3903">
          <cell r="A3903">
            <v>10265</v>
          </cell>
          <cell r="B3903" t="str">
            <v>ESPUMA ABRASIVA N.03 P500/P600 NORTON</v>
          </cell>
          <cell r="C3903" t="str">
            <v>NORTON</v>
          </cell>
          <cell r="E3903" t="str">
            <v>SAINT- GOBAIN DO BRASIL PROD. IND. E CONSTR. LTDA</v>
          </cell>
          <cell r="F3903">
            <v>20007</v>
          </cell>
          <cell r="G3903" t="str">
            <v xml:space="preserve">DISCOS / LIXAS / ABRASIVOS </v>
          </cell>
        </row>
        <row r="3904">
          <cell r="A3904">
            <v>10266</v>
          </cell>
          <cell r="B3904" t="str">
            <v>ESPUMA ABRASIVA N.04 P800/P1000 NORTON</v>
          </cell>
          <cell r="C3904" t="str">
            <v>NORTON</v>
          </cell>
          <cell r="E3904" t="str">
            <v>SAINT- GOBAIN DO BRASIL PROD. IND. E CONSTR. LTDA</v>
          </cell>
          <cell r="F3904">
            <v>20007</v>
          </cell>
          <cell r="G3904" t="str">
            <v xml:space="preserve">DISCOS / LIXAS / ABRASIVOS </v>
          </cell>
        </row>
        <row r="3905">
          <cell r="A3905">
            <v>10267</v>
          </cell>
          <cell r="B3905" t="str">
            <v>ESPUMA ABRASIVA N.05 P1200/1500 NORTON</v>
          </cell>
          <cell r="C3905" t="str">
            <v>NORTON</v>
          </cell>
          <cell r="E3905" t="str">
            <v>SAINT- GOBAIN DO BRASIL PROD. IND. E CONSTR. LTDA</v>
          </cell>
          <cell r="F3905">
            <v>20007</v>
          </cell>
          <cell r="G3905" t="str">
            <v xml:space="preserve">DISCOS / LIXAS / ABRASIVOS </v>
          </cell>
        </row>
        <row r="3906">
          <cell r="A3906">
            <v>83857</v>
          </cell>
          <cell r="B3906" t="str">
            <v>ESPUMA APLICADORA 3M VERMELHA</v>
          </cell>
          <cell r="C3906" t="str">
            <v>3M</v>
          </cell>
          <cell r="E3906" t="str">
            <v>3M DO BRASIL LTDA</v>
          </cell>
          <cell r="F3906">
            <v>20011</v>
          </cell>
          <cell r="G3906" t="str">
            <v>LINHA DE HIGENIZAÇÃO E ESTÉTICA  AUTOMOTIVA VONIX</v>
          </cell>
        </row>
        <row r="3907">
          <cell r="A3907">
            <v>20814</v>
          </cell>
          <cell r="B3907" t="str">
            <v>ESPUMA APLICADORA AMARELA BUFF PACOTE C/ 02 UNID. AUTO AMERICA</v>
          </cell>
          <cell r="C3907" t="str">
            <v>AUTO AMERICA</v>
          </cell>
          <cell r="E3907" t="str">
            <v>AUTOAMERICA IMP.EXP. DE PROD. AUTO. LTDA</v>
          </cell>
          <cell r="F3907">
            <v>20028</v>
          </cell>
          <cell r="G3907" t="str">
            <v>APLICADORES / ADAPTADORES / ENGATES / SUPORTES</v>
          </cell>
        </row>
        <row r="3908">
          <cell r="A3908">
            <v>23565</v>
          </cell>
          <cell r="B3908" t="str">
            <v>ESPUMA APLICADORA RAZUX PACOTE C/ 02 UNID. VONIXX</v>
          </cell>
          <cell r="C3908" t="str">
            <v>VONIXX</v>
          </cell>
          <cell r="E3908" t="str">
            <v>VONIXX INDUSTRIA E COMERCIO DE POLIDORES LTDA</v>
          </cell>
          <cell r="F3908">
            <v>20011</v>
          </cell>
          <cell r="G3908" t="str">
            <v>LINHA DE HIGENIZAÇÃO E ESTÉTICA  AUTOMOTIVA VONIX</v>
          </cell>
        </row>
        <row r="3909">
          <cell r="A3909">
            <v>83862</v>
          </cell>
          <cell r="B3909" t="str">
            <v>ESPUMA D-28 5CM PRETA</v>
          </cell>
          <cell r="C3909" t="str">
            <v>.</v>
          </cell>
          <cell r="E3909" t="str">
            <v>COELHO &amp; LIMEIRA LTDA</v>
          </cell>
          <cell r="F3909">
            <v>20028</v>
          </cell>
          <cell r="G3909" t="str">
            <v>APLICADORES / ADAPTADORES / ENGATES / SUPORTES</v>
          </cell>
        </row>
        <row r="3910">
          <cell r="A3910">
            <v>24411</v>
          </cell>
          <cell r="B3910" t="str">
            <v>ESPUMA ESPANSIVA PU 320G/500ML TEK BOND</v>
          </cell>
          <cell r="C3910" t="str">
            <v>TEK BOND</v>
          </cell>
          <cell r="E3910" t="str">
            <v>MIX COMPONENTES AUTOMOTIVOS LTDA</v>
          </cell>
          <cell r="F3910">
            <v>20028</v>
          </cell>
          <cell r="G3910" t="str">
            <v>APLICADORES / ADAPTADORES / ENGATES / SUPORTES</v>
          </cell>
        </row>
        <row r="3911">
          <cell r="A3911">
            <v>85470</v>
          </cell>
          <cell r="B3911" t="str">
            <v>ESPUMA EXPANSIVA DE PU 180G/300ML TEKBOND</v>
          </cell>
          <cell r="C3911" t="str">
            <v>TEK BOND</v>
          </cell>
          <cell r="E3911" t="str">
            <v>SAINT GOBAIN</v>
          </cell>
          <cell r="F3911">
            <v>30033</v>
          </cell>
          <cell r="G3911" t="str">
            <v>ESPUMA EXPANSIVA</v>
          </cell>
        </row>
        <row r="3912">
          <cell r="A3912">
            <v>85471</v>
          </cell>
          <cell r="B3912" t="str">
            <v>ESPUMA EXPANSIVA DE PU 320G/500ML TEKBOND</v>
          </cell>
          <cell r="C3912" t="str">
            <v>TEK BOND</v>
          </cell>
          <cell r="E3912" t="str">
            <v>SAINT GOBAIN</v>
          </cell>
          <cell r="F3912">
            <v>30033</v>
          </cell>
          <cell r="G3912" t="str">
            <v>ESPUMA EXPANSIVA</v>
          </cell>
        </row>
        <row r="3913">
          <cell r="A3913">
            <v>21454</v>
          </cell>
          <cell r="B3913" t="str">
            <v>ESPUMA EXPANSIVA DE PU 740/750ML TEKBOND</v>
          </cell>
          <cell r="C3913" t="str">
            <v>TEK BOND</v>
          </cell>
          <cell r="E3913" t="str">
            <v>SAINT GOBAIN</v>
          </cell>
          <cell r="F3913">
            <v>30033</v>
          </cell>
          <cell r="G3913" t="str">
            <v>ESPUMA EXPANSIVA</v>
          </cell>
        </row>
        <row r="3914">
          <cell r="A3914">
            <v>85670</v>
          </cell>
          <cell r="B3914" t="str">
            <v>ESPUMA EXPANSIVA DE PU USO GERAL LATA 500ML/320G UNIPEGA</v>
          </cell>
          <cell r="C3914" t="str">
            <v>UNIPEGA</v>
          </cell>
          <cell r="E3914" t="str">
            <v>A&amp;S TECHNOLOGIES INDUSTRIA E COMERCIO LTDA</v>
          </cell>
          <cell r="F3914">
            <v>30033</v>
          </cell>
          <cell r="G3914" t="str">
            <v>ESPUMA EXPANSIVA</v>
          </cell>
        </row>
        <row r="3915">
          <cell r="A3915">
            <v>21716</v>
          </cell>
          <cell r="B3915" t="str">
            <v>ESPUMA LAMINADA D23 5CM SELADA</v>
          </cell>
          <cell r="C3915" t="str">
            <v>.</v>
          </cell>
          <cell r="E3915" t="str">
            <v>FORNECEDOR CONVERSAO</v>
          </cell>
          <cell r="F3915">
            <v>20007</v>
          </cell>
          <cell r="G3915" t="str">
            <v xml:space="preserve">DISCOS / LIXAS / ABRASIVOS </v>
          </cell>
        </row>
        <row r="3916">
          <cell r="A3916">
            <v>21474</v>
          </cell>
          <cell r="B3916" t="str">
            <v>ESTANHO FIO 1.0MM 60 X 40 CAR. 500G BEST</v>
          </cell>
          <cell r="C3916" t="str">
            <v>.</v>
          </cell>
          <cell r="E3916" t="str">
            <v>TERRA UTIL. DE MAQUINAS, FERRAMENTAS E UTILID.</v>
          </cell>
          <cell r="F3916">
            <v>999999</v>
          </cell>
          <cell r="G3916" t="str">
            <v>GRUPO CONVERSAO</v>
          </cell>
        </row>
        <row r="3917">
          <cell r="A3917">
            <v>87099</v>
          </cell>
          <cell r="B3917" t="str">
            <v>ESTICADOR HIDRAULICO 10 TON 12 PEÇAS MEH-10 MARCON</v>
          </cell>
          <cell r="C3917" t="str">
            <v>MARCON</v>
          </cell>
          <cell r="E3917" t="str">
            <v>MARCON INDUSTRIA METALURGICA LTDA</v>
          </cell>
          <cell r="F3917">
            <v>20028</v>
          </cell>
          <cell r="G3917" t="str">
            <v>APLICADORES / ADAPTADORES / ENGATES / SUPORTES</v>
          </cell>
        </row>
        <row r="3918">
          <cell r="A3918">
            <v>22303</v>
          </cell>
          <cell r="B3918" t="str">
            <v>ESTICADOR HIDRAULICO 6TON S/ CALÇOS</v>
          </cell>
          <cell r="C3918" t="str">
            <v>.</v>
          </cell>
          <cell r="E3918" t="str">
            <v>CARVIC COM VER DE PROD E EQ P/ REP AUTO LTDA</v>
          </cell>
          <cell r="F3918">
            <v>999999</v>
          </cell>
          <cell r="G3918" t="str">
            <v>GRUPO CONVERSAO</v>
          </cell>
        </row>
        <row r="3919">
          <cell r="A3919">
            <v>23530</v>
          </cell>
          <cell r="B3919" t="str">
            <v>ESTILETE LARGO</v>
          </cell>
          <cell r="C3919" t="str">
            <v>UTILER</v>
          </cell>
          <cell r="E3919" t="str">
            <v>OMNI COMERCIO E SERVIÇOS LTDA</v>
          </cell>
          <cell r="F3919">
            <v>999999</v>
          </cell>
          <cell r="G3919" t="str">
            <v>GRUPO CONVERSAO</v>
          </cell>
        </row>
        <row r="3920">
          <cell r="A3920">
            <v>87014</v>
          </cell>
          <cell r="B3920" t="str">
            <v>ESTOJO DE PONTAS PHILLIPS MAXFIT ULTRA 1" 30 PEÇAS DEWALT</v>
          </cell>
          <cell r="C3920" t="str">
            <v>DEWALT</v>
          </cell>
          <cell r="E3920" t="str">
            <v>BLACK &amp; DECKER DO BRASIL LTDA</v>
          </cell>
          <cell r="F3920">
            <v>20058</v>
          </cell>
          <cell r="G3920" t="str">
            <v>OUTRAS FERRAMENTAS / EQUIPAMENTOS</v>
          </cell>
        </row>
        <row r="3921">
          <cell r="A3921">
            <v>20170</v>
          </cell>
          <cell r="B3921" t="str">
            <v>ESTOPA 400G ATLAS</v>
          </cell>
          <cell r="C3921" t="str">
            <v>.</v>
          </cell>
          <cell r="E3921" t="str">
            <v>PINCEIS ATLAS S.A.</v>
          </cell>
          <cell r="F3921">
            <v>999999</v>
          </cell>
          <cell r="G3921" t="str">
            <v>GRUPO CONVERSAO</v>
          </cell>
        </row>
        <row r="3922">
          <cell r="A3922">
            <v>20973</v>
          </cell>
          <cell r="B3922" t="str">
            <v>ESTOPA BRANCA 150GR</v>
          </cell>
          <cell r="C3922" t="str">
            <v>BRILHO ESTOPA</v>
          </cell>
          <cell r="E3922" t="str">
            <v>SONIA SERTANEJO NETO EIRELI - ME</v>
          </cell>
          <cell r="F3922">
            <v>20025</v>
          </cell>
          <cell r="G3922" t="str">
            <v>ESTOPAS</v>
          </cell>
        </row>
        <row r="3923">
          <cell r="A3923">
            <v>5</v>
          </cell>
          <cell r="B3923" t="str">
            <v>ESTOPA BRANCA 500G</v>
          </cell>
          <cell r="C3923" t="str">
            <v>BRILHO ESTOPA</v>
          </cell>
          <cell r="E3923" t="str">
            <v>SONIA SERTANEJO NETO EIRELI - ME</v>
          </cell>
          <cell r="F3923">
            <v>20025</v>
          </cell>
          <cell r="G3923" t="str">
            <v>ESTOPAS</v>
          </cell>
        </row>
        <row r="3924">
          <cell r="A3924">
            <v>20574</v>
          </cell>
          <cell r="B3924" t="str">
            <v>ESTOPA CONVENCIONAL 400G</v>
          </cell>
          <cell r="C3924" t="str">
            <v>.</v>
          </cell>
          <cell r="E3924" t="str">
            <v>EQUIMAF S/A. EQUIPAMENTOS MAQ. E FERRAMENTAS</v>
          </cell>
          <cell r="F3924">
            <v>999999</v>
          </cell>
          <cell r="G3924" t="str">
            <v>GRUPO CONVERSAO</v>
          </cell>
        </row>
        <row r="3925">
          <cell r="A3925">
            <v>23795</v>
          </cell>
          <cell r="B3925" t="str">
            <v>ESTRADO PLASTICO EM PP 25X50CM - PRETO</v>
          </cell>
          <cell r="C3925" t="str">
            <v>MAXWELL</v>
          </cell>
          <cell r="E3925" t="str">
            <v>MARWELL INDUSTRIA LTDA</v>
          </cell>
          <cell r="F3925">
            <v>1042</v>
          </cell>
          <cell r="G3925" t="str">
            <v>.............................................</v>
          </cell>
        </row>
        <row r="3926">
          <cell r="A3926">
            <v>23796</v>
          </cell>
          <cell r="B3926" t="str">
            <v>ESTRADO PLASTICO EM PP 50X50CM - PRETO</v>
          </cell>
          <cell r="C3926" t="str">
            <v>SK PLASTICOS</v>
          </cell>
          <cell r="E3926" t="str">
            <v>S.K IND E COM DE PROD PLASTICOS LTDA</v>
          </cell>
          <cell r="F3926">
            <v>1042</v>
          </cell>
          <cell r="G3926" t="str">
            <v>.............................................</v>
          </cell>
        </row>
        <row r="3927">
          <cell r="A3927">
            <v>21150</v>
          </cell>
          <cell r="B3927" t="str">
            <v>ESTRUTURA FLEXMIX</v>
          </cell>
          <cell r="C3927" t="str">
            <v>.</v>
          </cell>
          <cell r="E3927" t="str">
            <v>WANDA</v>
          </cell>
          <cell r="F3927">
            <v>999999</v>
          </cell>
          <cell r="G3927" t="str">
            <v>GRUPO CONVERSAO</v>
          </cell>
        </row>
        <row r="3928">
          <cell r="A3928">
            <v>23242</v>
          </cell>
          <cell r="B3928" t="str">
            <v>ESTRUTURA HORIZONTAL HM 220 MMR AXALTA</v>
          </cell>
          <cell r="C3928" t="str">
            <v>.</v>
          </cell>
          <cell r="E3928" t="str">
            <v>Axalta Coating Systems Brasil Ltda</v>
          </cell>
          <cell r="F3928">
            <v>999999</v>
          </cell>
          <cell r="G3928" t="str">
            <v>GRUPO CONVERSAO</v>
          </cell>
        </row>
        <row r="3929">
          <cell r="A3929">
            <v>22938</v>
          </cell>
          <cell r="B3929" t="str">
            <v>ETIQUETA 11180 TAM 25,4X66,7MM</v>
          </cell>
          <cell r="C3929" t="str">
            <v>.</v>
          </cell>
          <cell r="E3929" t="str">
            <v>UTILER - UTILIDADES DE LEITURA E ESCRITA LTDA</v>
          </cell>
          <cell r="F3929">
            <v>999999</v>
          </cell>
          <cell r="G3929" t="str">
            <v>GRUPO CONVERSAO</v>
          </cell>
        </row>
        <row r="3930">
          <cell r="A3930">
            <v>22974</v>
          </cell>
          <cell r="B3930" t="str">
            <v>ETIQUETA P/ PASTA SUSPENSA</v>
          </cell>
          <cell r="C3930" t="str">
            <v>.</v>
          </cell>
          <cell r="E3930" t="str">
            <v>UTILER - UTILIDADES DE LEITURA E ESCRITA LTDA</v>
          </cell>
          <cell r="F3930">
            <v>999999</v>
          </cell>
          <cell r="G3930" t="str">
            <v>GRUPO CONVERSAO</v>
          </cell>
        </row>
        <row r="3931">
          <cell r="A3931">
            <v>24172</v>
          </cell>
          <cell r="B3931" t="str">
            <v>ETIQUETA PERSONALIZADO DAUTO TINTAS RT-019 90X40</v>
          </cell>
          <cell r="C3931" t="str">
            <v>ETITEC</v>
          </cell>
          <cell r="E3931" t="str">
            <v>ETITEC SOLUCOES INTELIGENTES</v>
          </cell>
          <cell r="F3931">
            <v>999999</v>
          </cell>
          <cell r="G3931" t="str">
            <v>GRUPO CONVERSAO</v>
          </cell>
        </row>
        <row r="3932">
          <cell r="A3932">
            <v>24174</v>
          </cell>
          <cell r="B3932" t="str">
            <v>ETIQUETA PERSONALIZADO UNICA ET ER-019 90X40</v>
          </cell>
          <cell r="C3932" t="str">
            <v>ETITEC</v>
          </cell>
          <cell r="E3932" t="str">
            <v>ETITEC SOLUCOES INTELIGENTES</v>
          </cell>
          <cell r="F3932">
            <v>999999</v>
          </cell>
          <cell r="G3932" t="str">
            <v>GRUPO CONVERSAO</v>
          </cell>
        </row>
        <row r="3933">
          <cell r="A3933">
            <v>23631</v>
          </cell>
          <cell r="B3933" t="str">
            <v>ETIQUETAS PARA COLORISTAS LOJA</v>
          </cell>
          <cell r="C3933" t="str">
            <v>ETITEC</v>
          </cell>
          <cell r="E3933" t="str">
            <v>ETIPLAST - IND. COM. ETIQUETAS LTDA</v>
          </cell>
          <cell r="F3933">
            <v>20028</v>
          </cell>
          <cell r="G3933" t="str">
            <v>APLICADORES / ADAPTADORES / ENGATES / SUPORTES</v>
          </cell>
        </row>
        <row r="3934">
          <cell r="A3934">
            <v>23523</v>
          </cell>
          <cell r="B3934" t="str">
            <v>ETIQUETAS PARA COLORISTAS SAGA</v>
          </cell>
          <cell r="C3934" t="str">
            <v>UTILER</v>
          </cell>
          <cell r="E3934" t="str">
            <v>DJF Comercial de Papelaria Ltda. - ME</v>
          </cell>
          <cell r="F3934">
            <v>999999</v>
          </cell>
          <cell r="G3934" t="str">
            <v>GRUPO CONVERSAO</v>
          </cell>
        </row>
        <row r="3935">
          <cell r="A3935">
            <v>85477</v>
          </cell>
          <cell r="B3935" t="str">
            <v>EUCAFLOOR PISO MAX ELEGANCE C CARVALHO CHAMONIX (E) (9) 0,35</v>
          </cell>
          <cell r="C3935" t="str">
            <v>.</v>
          </cell>
          <cell r="E3935" t="str">
            <v>EUCATEX INDUSTRIA E COMERCIO LTDA</v>
          </cell>
          <cell r="F3935">
            <v>999999</v>
          </cell>
          <cell r="G3935" t="str">
            <v>GRUPO CONVERSAO</v>
          </cell>
        </row>
        <row r="3936">
          <cell r="A3936">
            <v>22089</v>
          </cell>
          <cell r="B3936" t="str">
            <v>EURO CONECTOR FEMEA BAND EQUIP.</v>
          </cell>
          <cell r="C3936" t="str">
            <v>.</v>
          </cell>
          <cell r="E3936" t="str">
            <v>BAND EQUIPAMENTOS E MAQUINAS REPUXADORAS LTDA EPP</v>
          </cell>
          <cell r="F3936">
            <v>999999</v>
          </cell>
          <cell r="G3936" t="str">
            <v>GRUPO CONVERSAO</v>
          </cell>
        </row>
        <row r="3937">
          <cell r="A3937">
            <v>23763</v>
          </cell>
          <cell r="B3937" t="str">
            <v>EXPOSITOR</v>
          </cell>
          <cell r="C3937" t="str">
            <v>UTILER</v>
          </cell>
          <cell r="E3937" t="str">
            <v>UTILER - UTILIDADES DE LEITURA E ESCRITA LTDA</v>
          </cell>
          <cell r="F3937">
            <v>1043</v>
          </cell>
          <cell r="G3937" t="str">
            <v>...........................................</v>
          </cell>
        </row>
        <row r="3938">
          <cell r="A3938">
            <v>21475</v>
          </cell>
          <cell r="B3938" t="str">
            <v>EXTENSAO ENC. 1/2 1990-10 GEDORE</v>
          </cell>
          <cell r="C3938" t="str">
            <v>.</v>
          </cell>
          <cell r="E3938" t="str">
            <v>TERRA UTIL. DE MAQUINAS, FERRAMENTAS E UTILID.</v>
          </cell>
          <cell r="F3938">
            <v>999999</v>
          </cell>
          <cell r="G3938" t="str">
            <v>GRUPO CONVERSAO</v>
          </cell>
        </row>
        <row r="3939">
          <cell r="A3939">
            <v>40</v>
          </cell>
          <cell r="B3939" t="str">
            <v>EXTRA CUT 500ML 3M</v>
          </cell>
          <cell r="C3939" t="str">
            <v>3M</v>
          </cell>
          <cell r="E3939" t="str">
            <v>3M DO BRASIL LTDA</v>
          </cell>
          <cell r="F3939">
            <v>1009</v>
          </cell>
          <cell r="G3939" t="str">
            <v>.........</v>
          </cell>
        </row>
        <row r="3940">
          <cell r="A3940">
            <v>24229</v>
          </cell>
          <cell r="B3940" t="str">
            <v>EXTRACTUS 1,5L VONIXX</v>
          </cell>
          <cell r="C3940" t="str">
            <v>VONIXX</v>
          </cell>
          <cell r="E3940" t="str">
            <v>VONIXX INDUSTRIA E COMERCIO DE POLIDORES LTDA</v>
          </cell>
          <cell r="F3940">
            <v>20011</v>
          </cell>
          <cell r="G3940" t="str">
            <v>LINHA DE HIGENIZAÇÃO E ESTÉTICA  AUTOMOTIVA VONIX</v>
          </cell>
        </row>
        <row r="3941">
          <cell r="A3941">
            <v>24295</v>
          </cell>
          <cell r="B3941" t="str">
            <v>EXTRACTUS 3L VONIXX</v>
          </cell>
          <cell r="C3941" t="str">
            <v>VONIXX</v>
          </cell>
          <cell r="E3941" t="str">
            <v>VONIXX INDUSTRIA E COMERCIO DE POLIDORES LTDA</v>
          </cell>
          <cell r="F3941">
            <v>20011</v>
          </cell>
          <cell r="G3941" t="str">
            <v>LINHA DE HIGENIZAÇÃO E ESTÉTICA  AUTOMOTIVA VONIX</v>
          </cell>
        </row>
        <row r="3942">
          <cell r="A3942">
            <v>84547</v>
          </cell>
          <cell r="B3942" t="str">
            <v>EXTRACTUS 5L VONIXX</v>
          </cell>
          <cell r="C3942" t="str">
            <v>VONIXX</v>
          </cell>
          <cell r="E3942" t="str">
            <v>VONIXX INDUSTRIA E COMERCIO DE POLIDORES LTDA</v>
          </cell>
          <cell r="F3942">
            <v>20011</v>
          </cell>
          <cell r="G3942" t="str">
            <v>LINHA DE HIGENIZAÇÃO E ESTÉTICA  AUTOMOTIVA VONIX</v>
          </cell>
        </row>
        <row r="3943">
          <cell r="A3943">
            <v>83823</v>
          </cell>
          <cell r="B3943" t="str">
            <v>EXTRACTUS SENSITIVE 1,5L VONIXX</v>
          </cell>
          <cell r="C3943" t="str">
            <v>VONIXX</v>
          </cell>
          <cell r="E3943" t="str">
            <v>VONIXX INDUSTRIA E COMERCIO DE POLIDORES LTDA</v>
          </cell>
          <cell r="F3943">
            <v>20011</v>
          </cell>
          <cell r="G3943" t="str">
            <v>LINHA DE HIGENIZAÇÃO E ESTÉTICA  AUTOMOTIVA VONIX</v>
          </cell>
        </row>
        <row r="3944">
          <cell r="A3944">
            <v>83822</v>
          </cell>
          <cell r="B3944" t="str">
            <v>EXTRACTUS SENSITIVE 3L VONIXX</v>
          </cell>
          <cell r="C3944" t="str">
            <v>VONIXX</v>
          </cell>
          <cell r="E3944" t="str">
            <v>VONIXX INDUSTRIA E COMERCIO DE POLIDORES LTDA</v>
          </cell>
          <cell r="F3944">
            <v>20011</v>
          </cell>
          <cell r="G3944" t="str">
            <v>LINHA DE HIGENIZAÇÃO E ESTÉTICA  AUTOMOTIVA VONIX</v>
          </cell>
        </row>
        <row r="3945">
          <cell r="A3945">
            <v>23560</v>
          </cell>
          <cell r="B3945" t="str">
            <v>EXTRATOR DE GRAMPOS</v>
          </cell>
          <cell r="C3945" t="str">
            <v>UTILER</v>
          </cell>
          <cell r="E3945" t="str">
            <v>DJF Comercial de Papelaria Ltda. - ME</v>
          </cell>
          <cell r="F3945">
            <v>999999</v>
          </cell>
          <cell r="G3945" t="str">
            <v>GRUPO CONVERSAO</v>
          </cell>
        </row>
        <row r="3946">
          <cell r="A3946">
            <v>22334</v>
          </cell>
          <cell r="B3946" t="str">
            <v>EXTREME TIRE GEL P/ PNEUS  AUTOAMERICA 473ML</v>
          </cell>
          <cell r="C3946" t="str">
            <v>AUTO AMERICA</v>
          </cell>
          <cell r="E3946" t="str">
            <v>AUTOAMERICA IMP.EXP. DE PROD. AUTO. LTDA</v>
          </cell>
          <cell r="F3946">
            <v>20006</v>
          </cell>
          <cell r="G3946" t="str">
            <v>CERA  / LIMPEZA /  POLIMENTO VEICULAR</v>
          </cell>
        </row>
        <row r="3947">
          <cell r="A3947">
            <v>20588</v>
          </cell>
          <cell r="B3947" t="str">
            <v>FACA VIBRATORIA PNEUMATICA</v>
          </cell>
          <cell r="C3947" t="str">
            <v>.</v>
          </cell>
          <cell r="E3947" t="str">
            <v>BANACH FERRAMENTAS LTDA</v>
          </cell>
          <cell r="F3947">
            <v>999999</v>
          </cell>
          <cell r="G3947" t="str">
            <v>GRUPO CONVERSAO</v>
          </cell>
        </row>
        <row r="3948">
          <cell r="A3948">
            <v>83824</v>
          </cell>
          <cell r="B3948" t="str">
            <v>FAROL DIREITO</v>
          </cell>
          <cell r="C3948" t="str">
            <v>.</v>
          </cell>
          <cell r="E3948" t="str">
            <v>FORNECEDOR CONVERSAO</v>
          </cell>
          <cell r="F3948">
            <v>999999</v>
          </cell>
          <cell r="G3948" t="str">
            <v>GRUPO CONVERSAO</v>
          </cell>
        </row>
        <row r="3949">
          <cell r="A3949">
            <v>83883</v>
          </cell>
          <cell r="B3949" t="str">
            <v>FAST CUT AUTOAMERICA</v>
          </cell>
          <cell r="C3949" t="str">
            <v>AUTO AMERICA</v>
          </cell>
          <cell r="E3949" t="str">
            <v>AUTOAMERICA IMP.EXP. DE PROD. AUTO. LTDA</v>
          </cell>
          <cell r="F3949">
            <v>20006</v>
          </cell>
          <cell r="G3949" t="str">
            <v>CERA  / LIMPEZA /  POLIMENTO VEICULAR</v>
          </cell>
        </row>
        <row r="3950">
          <cell r="A3950">
            <v>21790</v>
          </cell>
          <cell r="B3950" t="str">
            <v>FAST GLOSS FG 400 1L MENZERNA</v>
          </cell>
          <cell r="C3950" t="str">
            <v>AUTO AMERICA</v>
          </cell>
          <cell r="E3950" t="str">
            <v>AUTOAMERICA IMP.EXP. DE PROD. AUTO. LTDA</v>
          </cell>
          <cell r="F3950">
            <v>20006</v>
          </cell>
          <cell r="G3950" t="str">
            <v>CERA  / LIMPEZA /  POLIMENTO VEICULAR</v>
          </cell>
        </row>
        <row r="3951">
          <cell r="A3951">
            <v>21599</v>
          </cell>
          <cell r="B3951" t="str">
            <v>FAST GLOSS FG 500 1LT MENZENA</v>
          </cell>
          <cell r="C3951" t="str">
            <v>.</v>
          </cell>
          <cell r="E3951" t="str">
            <v>AUTOAMERICA IMP.EXP. DE PROD. AUTO. LTDA</v>
          </cell>
          <cell r="F3951">
            <v>999999</v>
          </cell>
          <cell r="G3951" t="str">
            <v>GRUPO CONVERSAO</v>
          </cell>
        </row>
        <row r="3952">
          <cell r="A3952">
            <v>23952</v>
          </cell>
          <cell r="B3952" t="str">
            <v>FERRO DE SOLDA MACHADINHA 320W 220V VONDER</v>
          </cell>
          <cell r="C3952" t="str">
            <v>VONDER</v>
          </cell>
          <cell r="E3952" t="str">
            <v>O.V.D. IMPORTADORA E DISTRIBUIDORA LTDA</v>
          </cell>
          <cell r="F3952">
            <v>20028</v>
          </cell>
          <cell r="G3952" t="str">
            <v>APLICADORES / ADAPTADORES / ENGATES / SUPORTES</v>
          </cell>
        </row>
        <row r="3953">
          <cell r="A3953">
            <v>22337</v>
          </cell>
          <cell r="B3953" t="str">
            <v>FERRO DE SOLDAR 320W (machadinha)</v>
          </cell>
          <cell r="C3953" t="str">
            <v>.</v>
          </cell>
          <cell r="E3953" t="str">
            <v>RCA FERRAMENTAS AUTOMOTIVAS LTDA</v>
          </cell>
          <cell r="F3953">
            <v>999999</v>
          </cell>
          <cell r="G3953" t="str">
            <v>GRUPO CONVERSAO</v>
          </cell>
        </row>
        <row r="3954">
          <cell r="A3954">
            <v>85704</v>
          </cell>
          <cell r="B3954" t="str">
            <v>FERRO P/ SOLDA 60W 220V POWER HIKARI</v>
          </cell>
          <cell r="C3954" t="str">
            <v>VONDER</v>
          </cell>
          <cell r="E3954" t="str">
            <v>SIA PARAFUSOS E FERRAMENTAS LTDA</v>
          </cell>
          <cell r="F3954">
            <v>20028</v>
          </cell>
          <cell r="G3954" t="str">
            <v>APLICADORES / ADAPTADORES / ENGATES / SUPORTES</v>
          </cell>
        </row>
        <row r="3955">
          <cell r="A3955">
            <v>21473</v>
          </cell>
          <cell r="B3955" t="str">
            <v>FERRO P/SOLDA 100W 220V FSN0100 NOVE54 VONDER</v>
          </cell>
          <cell r="C3955" t="str">
            <v>VONDER</v>
          </cell>
          <cell r="E3955" t="str">
            <v>O.V.D. IMPORTADORA E DISTRIBUIDORA LTDA</v>
          </cell>
          <cell r="F3955">
            <v>20028</v>
          </cell>
          <cell r="G3955" t="str">
            <v>APLICADORES / ADAPTADORES / ENGATES / SUPORTES</v>
          </cell>
        </row>
        <row r="3956">
          <cell r="A3956">
            <v>87004</v>
          </cell>
          <cell r="B3956" t="str">
            <v>FIBRA ABRASIVA ACABAMENTOS 11,5X29MM AT95/10 ATLAS</v>
          </cell>
          <cell r="C3956" t="str">
            <v>ATLAS</v>
          </cell>
          <cell r="E3956" t="str">
            <v>PINCEIS ATLAS S.A.</v>
          </cell>
          <cell r="F3956">
            <v>20007</v>
          </cell>
          <cell r="G3956" t="str">
            <v xml:space="preserve">DISCOS / LIXAS / ABRASIVOS </v>
          </cell>
        </row>
        <row r="3957">
          <cell r="A3957">
            <v>87005</v>
          </cell>
          <cell r="B3957" t="str">
            <v>FIBRA ABRASIVA POS OBRA 11,5X29MM AT95/40 ATLAS</v>
          </cell>
          <cell r="C3957" t="str">
            <v>ATLAS</v>
          </cell>
          <cell r="E3957" t="str">
            <v>PINCEIS ATLAS S.A.</v>
          </cell>
          <cell r="F3957">
            <v>20007</v>
          </cell>
          <cell r="G3957" t="str">
            <v xml:space="preserve">DISCOS / LIXAS / ABRASIVOS </v>
          </cell>
        </row>
        <row r="3958">
          <cell r="A3958">
            <v>23929</v>
          </cell>
          <cell r="B3958" t="str">
            <v>FIBRA BETANIN 102X260MM GERAL VERDE</v>
          </cell>
          <cell r="C3958" t="str">
            <v>START</v>
          </cell>
          <cell r="E3958" t="str">
            <v>SUPERPRO</v>
          </cell>
          <cell r="F3958">
            <v>999999</v>
          </cell>
          <cell r="G3958" t="str">
            <v>GRUPO CONVERSAO</v>
          </cell>
        </row>
        <row r="3959">
          <cell r="A3959">
            <v>21509</v>
          </cell>
          <cell r="B3959" t="str">
            <v>FICHA DE PADRAO DE COR LAZZURIL</v>
          </cell>
          <cell r="C3959" t="str">
            <v>.</v>
          </cell>
          <cell r="E3959" t="str">
            <v>SHERWIN - WILLIAMS DO BRASIL IND. E COM. LTDA</v>
          </cell>
          <cell r="F3959">
            <v>999999</v>
          </cell>
          <cell r="G3959" t="str">
            <v>GRUPO CONVERSAO</v>
          </cell>
        </row>
        <row r="3960">
          <cell r="A3960">
            <v>20049</v>
          </cell>
          <cell r="B3960" t="str">
            <v>FILME EMBALA TUDO 10MMX100M SAGOL</v>
          </cell>
          <cell r="C3960" t="str">
            <v>.</v>
          </cell>
          <cell r="E3960" t="str">
            <v>SAGOL PRODUTOS AUTOMOTIVOS LTDA</v>
          </cell>
          <cell r="F3960">
            <v>999999</v>
          </cell>
          <cell r="G3960" t="str">
            <v>GRUPO CONVERSAO</v>
          </cell>
        </row>
        <row r="3961">
          <cell r="A3961">
            <v>85743</v>
          </cell>
          <cell r="B3961" t="str">
            <v>FILME MASCARAMENTO C/ FITA CREPE 1,5MTX20MT AT2220/150 ATLAS</v>
          </cell>
          <cell r="C3961" t="str">
            <v>ATLAS</v>
          </cell>
          <cell r="E3961" t="str">
            <v>PINCEIS ATLAS S.A.</v>
          </cell>
          <cell r="F3961">
            <v>20040</v>
          </cell>
          <cell r="G3961" t="str">
            <v xml:space="preserve">OUTROS DISCOS </v>
          </cell>
        </row>
        <row r="3962">
          <cell r="A3962">
            <v>85744</v>
          </cell>
          <cell r="B3962" t="str">
            <v>FILME MASCARAMENTO C/ FITA CREPE 2,4MTX20MT AT2220/240 ATLAS</v>
          </cell>
          <cell r="C3962" t="str">
            <v>ATLAS</v>
          </cell>
          <cell r="E3962" t="str">
            <v>PINCEIS ATLAS S.A.</v>
          </cell>
          <cell r="F3962">
            <v>20040</v>
          </cell>
          <cell r="G3962" t="str">
            <v xml:space="preserve">OUTROS DISCOS </v>
          </cell>
        </row>
        <row r="3963">
          <cell r="A3963">
            <v>85741</v>
          </cell>
          <cell r="B3963" t="str">
            <v>FILME MASCARAMENTO C/ FITA CREPE 45CMX20MT AT2220/45 ATLAS</v>
          </cell>
          <cell r="C3963" t="str">
            <v>ATLAS</v>
          </cell>
          <cell r="E3963" t="str">
            <v>PINCEIS ATLAS S.A.</v>
          </cell>
          <cell r="F3963">
            <v>20040</v>
          </cell>
          <cell r="G3963" t="str">
            <v xml:space="preserve">OUTROS DISCOS </v>
          </cell>
        </row>
        <row r="3964">
          <cell r="A3964">
            <v>85742</v>
          </cell>
          <cell r="B3964" t="str">
            <v>FILME MASCARAMENTO C/ FITA CREPE 90CMX20MT AT2220/90 ATLAS</v>
          </cell>
          <cell r="C3964" t="str">
            <v>ATLAS</v>
          </cell>
          <cell r="E3964" t="str">
            <v>PINCEIS ATLAS S.A.</v>
          </cell>
          <cell r="F3964">
            <v>20040</v>
          </cell>
          <cell r="G3964" t="str">
            <v xml:space="preserve">OUTROS DISCOS </v>
          </cell>
        </row>
        <row r="3965">
          <cell r="A3965">
            <v>22599</v>
          </cell>
          <cell r="B3965" t="str">
            <v>FILME PLAST 4MX150M LAZZURIL</v>
          </cell>
          <cell r="C3965" t="str">
            <v>.</v>
          </cell>
          <cell r="E3965" t="str">
            <v>SHERWIN - WILLIAMS DO BRASIL IND. E COM. LTDA</v>
          </cell>
          <cell r="F3965">
            <v>999999</v>
          </cell>
          <cell r="G3965" t="str">
            <v>GRUPO CONVERSAO</v>
          </cell>
        </row>
        <row r="3966">
          <cell r="A3966">
            <v>10091</v>
          </cell>
          <cell r="B3966" t="str">
            <v>FILME PLASTICO 4860MMX121,9M 3M</v>
          </cell>
          <cell r="C3966" t="str">
            <v>.</v>
          </cell>
          <cell r="E3966" t="str">
            <v>3M DO BRASIL LTDA</v>
          </cell>
          <cell r="F3966">
            <v>999999</v>
          </cell>
          <cell r="G3966" t="str">
            <v>GRUPO CONVERSAO</v>
          </cell>
        </row>
        <row r="3967">
          <cell r="A3967">
            <v>20229</v>
          </cell>
          <cell r="B3967" t="str">
            <v>FILME PLASTICO 4MX80M PN06751 3M-27,02-ST</v>
          </cell>
          <cell r="C3967" t="str">
            <v>3M</v>
          </cell>
          <cell r="E3967" t="str">
            <v>3M DO BRASIL LTDA</v>
          </cell>
          <cell r="F3967">
            <v>20017</v>
          </cell>
          <cell r="G3967" t="str">
            <v xml:space="preserve">MASCARAMENTO </v>
          </cell>
        </row>
        <row r="3968">
          <cell r="A3968">
            <v>23433</v>
          </cell>
          <cell r="B3968" t="str">
            <v>FILME PLÁSTICO AUTO 4MX80M 3M-25,60-ST</v>
          </cell>
          <cell r="C3968" t="str">
            <v>3M</v>
          </cell>
          <cell r="E3968" t="str">
            <v>3M DO BRASIL LTDA</v>
          </cell>
          <cell r="F3968">
            <v>20017</v>
          </cell>
          <cell r="G3968" t="str">
            <v xml:space="preserve">MASCARAMENTO </v>
          </cell>
        </row>
        <row r="3969">
          <cell r="A3969">
            <v>20089</v>
          </cell>
          <cell r="B3969" t="str">
            <v>FILME PROTETOR 4,2X106M NORTON</v>
          </cell>
          <cell r="C3969" t="str">
            <v>NORTON</v>
          </cell>
          <cell r="E3969" t="str">
            <v>SAINT- GOBAIN DO BRASIL PROD. IND. E CONSTR. LTDA</v>
          </cell>
          <cell r="F3969">
            <v>1010</v>
          </cell>
          <cell r="G3969" t="str">
            <v>..........</v>
          </cell>
        </row>
        <row r="3970">
          <cell r="A3970">
            <v>84419</v>
          </cell>
          <cell r="B3970" t="str">
            <v>FILME STRETCH 50X0,025</v>
          </cell>
          <cell r="C3970" t="str">
            <v>PLASTIKA</v>
          </cell>
          <cell r="E3970" t="str">
            <v>PLASTIKA INDUSTRIA</v>
          </cell>
          <cell r="F3970">
            <v>20017</v>
          </cell>
          <cell r="G3970" t="str">
            <v xml:space="preserve">MASCARAMENTO </v>
          </cell>
        </row>
        <row r="3971">
          <cell r="A3971">
            <v>10097</v>
          </cell>
          <cell r="B3971" t="str">
            <v>FILTRO 5N11 P 6000/7500 3M</v>
          </cell>
          <cell r="C3971" t="str">
            <v>3M</v>
          </cell>
          <cell r="E3971" t="str">
            <v>3M DO BRASIL LT</v>
          </cell>
          <cell r="F3971">
            <v>20027</v>
          </cell>
          <cell r="G3971" t="str">
            <v>EPI´S</v>
          </cell>
        </row>
        <row r="3972">
          <cell r="A3972">
            <v>23466</v>
          </cell>
          <cell r="B3972" t="str">
            <v>FILTRO 7711,  PARA O KIIT RESPIRADOR  3200</v>
          </cell>
          <cell r="C3972" t="str">
            <v>3M</v>
          </cell>
          <cell r="E3972" t="str">
            <v>3M DO BRASIL LTDA</v>
          </cell>
          <cell r="F3972">
            <v>999999</v>
          </cell>
          <cell r="G3972" t="str">
            <v>GRUPO CONVERSAO</v>
          </cell>
        </row>
        <row r="3973">
          <cell r="A3973">
            <v>21799</v>
          </cell>
          <cell r="B3973" t="str">
            <v>FILTRO CABINE PISO</v>
          </cell>
          <cell r="C3973" t="str">
            <v>.</v>
          </cell>
          <cell r="E3973" t="str">
            <v>CLAUDIO ANTONIO DE SOUZA</v>
          </cell>
          <cell r="F3973">
            <v>1015</v>
          </cell>
          <cell r="G3973" t="str">
            <v>............</v>
          </cell>
        </row>
        <row r="3974">
          <cell r="A3974">
            <v>21483</v>
          </cell>
          <cell r="B3974" t="str">
            <v>FILTRO CENTURIUM ARPREX</v>
          </cell>
          <cell r="C3974" t="str">
            <v>.</v>
          </cell>
          <cell r="E3974" t="str">
            <v>CARVIC COM VER DE PROD E EQ P/ REP AUTO LTDA</v>
          </cell>
          <cell r="F3974">
            <v>1015</v>
          </cell>
          <cell r="G3974" t="str">
            <v>............</v>
          </cell>
        </row>
        <row r="3975">
          <cell r="A3975">
            <v>20479</v>
          </cell>
          <cell r="B3975" t="str">
            <v>FILTRO COALESCENTE</v>
          </cell>
          <cell r="C3975" t="str">
            <v>.</v>
          </cell>
          <cell r="E3975" t="str">
            <v>EURO TECHNIKER COM. IMP. E EXP. DE EQUIP. IND. LTD</v>
          </cell>
          <cell r="F3975">
            <v>999999</v>
          </cell>
          <cell r="G3975" t="str">
            <v>GRUPO CONVERSAO</v>
          </cell>
        </row>
        <row r="3976">
          <cell r="A3976">
            <v>84882</v>
          </cell>
          <cell r="B3976" t="str">
            <v>FILTRO DE AR COMPLETO</v>
          </cell>
          <cell r="C3976" t="str">
            <v>.</v>
          </cell>
          <cell r="E3976" t="str">
            <v>FORNECEDOR CONVERSAO</v>
          </cell>
          <cell r="F3976">
            <v>999999</v>
          </cell>
          <cell r="G3976" t="str">
            <v>GRUPO CONVERSAO</v>
          </cell>
        </row>
        <row r="3977">
          <cell r="A3977">
            <v>23938</v>
          </cell>
          <cell r="B3977" t="str">
            <v>FILTRO DE AR FA05 - 1/2 POL V8</v>
          </cell>
          <cell r="C3977" t="str">
            <v>V8</v>
          </cell>
          <cell r="E3977" t="str">
            <v>V8 BRASIL LTDA EPP</v>
          </cell>
          <cell r="F3977">
            <v>20058</v>
          </cell>
          <cell r="G3977" t="str">
            <v>OUTRAS FERRAMENTAS / EQUIPAMENTOS</v>
          </cell>
        </row>
        <row r="3978">
          <cell r="A3978">
            <v>23939</v>
          </cell>
          <cell r="B3978" t="str">
            <v>FILTRO DE AR FA07 - 1/4POL V8</v>
          </cell>
          <cell r="C3978" t="str">
            <v>V8</v>
          </cell>
          <cell r="E3978" t="str">
            <v>V8 BRASIL LTDA EPP</v>
          </cell>
          <cell r="F3978">
            <v>20058</v>
          </cell>
          <cell r="G3978" t="str">
            <v>OUTRAS FERRAMENTAS / EQUIPAMENTOS</v>
          </cell>
        </row>
        <row r="3979">
          <cell r="A3979">
            <v>22301</v>
          </cell>
          <cell r="B3979" t="str">
            <v>FILTRO DE AR R211358D - 1/4</v>
          </cell>
          <cell r="C3979" t="str">
            <v>.</v>
          </cell>
          <cell r="E3979" t="str">
            <v>PRIMEIRA LINHA COMERCIAL DE ROLAMENTOS LTDA</v>
          </cell>
          <cell r="F3979">
            <v>999999</v>
          </cell>
          <cell r="G3979" t="str">
            <v>GRUPO CONVERSAO</v>
          </cell>
        </row>
        <row r="3980">
          <cell r="A3980">
            <v>20641</v>
          </cell>
          <cell r="B3980" t="str">
            <v>FILTRO INT. P/ CANECA GENESY WALCOM</v>
          </cell>
          <cell r="C3980" t="str">
            <v>.</v>
          </cell>
          <cell r="E3980" t="str">
            <v>MAXI RUBBER INDUSTRIAS QUIMICAS LTDA</v>
          </cell>
          <cell r="F3980">
            <v>999999</v>
          </cell>
          <cell r="G3980" t="str">
            <v>GRUPO CONVERSAO</v>
          </cell>
        </row>
        <row r="3981">
          <cell r="A3981">
            <v>22667</v>
          </cell>
          <cell r="B3981" t="str">
            <v>FILTRO INTERNO P/ CANECA GENESI</v>
          </cell>
          <cell r="C3981" t="str">
            <v>.</v>
          </cell>
          <cell r="E3981" t="str">
            <v>MAXI RUBBER INDUSTRIAS QUIMICAS LTDA</v>
          </cell>
          <cell r="F3981">
            <v>999999</v>
          </cell>
          <cell r="G3981" t="str">
            <v>GRUPO CONVERSAO</v>
          </cell>
        </row>
        <row r="3982">
          <cell r="A3982">
            <v>20799</v>
          </cell>
          <cell r="B3982" t="str">
            <v>FILTRO INTERNO P/ CANECA WALCOM</v>
          </cell>
          <cell r="C3982" t="str">
            <v>.</v>
          </cell>
          <cell r="E3982" t="str">
            <v>CARVIC COM VER DE PROD E EQ P/ REP AUTO LTDA</v>
          </cell>
          <cell r="F3982">
            <v>20028</v>
          </cell>
          <cell r="G3982" t="str">
            <v>APLICADORES / ADAPTADORES / ENGATES / SUPORTES</v>
          </cell>
        </row>
        <row r="3983">
          <cell r="A3983">
            <v>23673</v>
          </cell>
          <cell r="B3983" t="str">
            <v>FILTRO MULTIBOLSA 0.68X 0.78 YVYTU</v>
          </cell>
          <cell r="C3983" t="str">
            <v>.</v>
          </cell>
          <cell r="E3983" t="str">
            <v>CARVIC COM VER DE PROD E EQ P/ REP AUTO LTDA</v>
          </cell>
          <cell r="F3983">
            <v>20028</v>
          </cell>
          <cell r="G3983" t="str">
            <v>APLICADORES / ADAPTADORES / ENGATES / SUPORTES</v>
          </cell>
        </row>
        <row r="3984">
          <cell r="A3984">
            <v>22263</v>
          </cell>
          <cell r="B3984" t="str">
            <v>FILTRO MULTIBOLSA USI (ENTRADA)</v>
          </cell>
          <cell r="C3984" t="str">
            <v>.</v>
          </cell>
          <cell r="E3984" t="str">
            <v>EQUIMAF S/A. EQUIPAMENTOS MAQ. E FERRAMENTAS</v>
          </cell>
          <cell r="F3984">
            <v>999999</v>
          </cell>
          <cell r="G3984" t="str">
            <v>GRUPO CONVERSAO</v>
          </cell>
        </row>
        <row r="3985">
          <cell r="A3985">
            <v>22264</v>
          </cell>
          <cell r="B3985" t="str">
            <v>FILTRO MULTIBOLSA USI (SAÍDA)</v>
          </cell>
          <cell r="C3985" t="str">
            <v>.</v>
          </cell>
          <cell r="E3985" t="str">
            <v>EQUIMAF S/A. EQUIPAMENTOS MAQ. E FERRAMENTAS</v>
          </cell>
          <cell r="F3985">
            <v>999999</v>
          </cell>
          <cell r="G3985" t="str">
            <v>GRUPO CONVERSAO</v>
          </cell>
        </row>
        <row r="3986">
          <cell r="A3986">
            <v>20540</v>
          </cell>
          <cell r="B3986" t="str">
            <v>FILTRO NYLON P/ CAN. DE GRAV. ( GEO ) WALCOM</v>
          </cell>
          <cell r="C3986" t="str">
            <v>.</v>
          </cell>
          <cell r="E3986" t="str">
            <v>REPINTURA E REPARACAO AUTOMOTI</v>
          </cell>
          <cell r="F3986">
            <v>999999</v>
          </cell>
          <cell r="G3986" t="str">
            <v>GRUPO CONVERSAO</v>
          </cell>
        </row>
        <row r="3987">
          <cell r="A3987">
            <v>22918</v>
          </cell>
          <cell r="B3987" t="str">
            <v>FILTRO PARA PICO DE TENSAO BAND EQUIP.</v>
          </cell>
          <cell r="C3987" t="str">
            <v>.</v>
          </cell>
          <cell r="E3987" t="str">
            <v>BAND EQUIPAMENTOS E MAQUINAS REPUXADORAS LTDA EPP</v>
          </cell>
          <cell r="F3987">
            <v>999999</v>
          </cell>
          <cell r="G3987" t="str">
            <v>GRUPO CONVERSAO</v>
          </cell>
        </row>
        <row r="3988">
          <cell r="A3988">
            <v>23891</v>
          </cell>
          <cell r="B3988" t="str">
            <v>FILTRO PISO VIDRO METRO</v>
          </cell>
          <cell r="C3988" t="str">
            <v>.</v>
          </cell>
          <cell r="E3988" t="str">
            <v>CARVIC COM VER DE PROD E EQ P/ REP AUTO LTDA</v>
          </cell>
          <cell r="F3988">
            <v>20028</v>
          </cell>
          <cell r="G3988" t="str">
            <v>APLICADORES / ADAPTADORES / ENGATES / SUPORTES</v>
          </cell>
        </row>
        <row r="3989">
          <cell r="A3989">
            <v>23601</v>
          </cell>
          <cell r="B3989" t="str">
            <v>FILTRO PRE FILTRO BRA 2.00MX20M</v>
          </cell>
          <cell r="C3989" t="str">
            <v>.</v>
          </cell>
          <cell r="E3989" t="str">
            <v>DISTEC DF COMERCIO DE PRODUTOS AUTOMOTIVO</v>
          </cell>
          <cell r="F3989">
            <v>1015</v>
          </cell>
          <cell r="G3989" t="str">
            <v>............</v>
          </cell>
        </row>
        <row r="3990">
          <cell r="A3990">
            <v>22556</v>
          </cell>
          <cell r="B3990" t="str">
            <v>FILTRO PROCESSADOR DE AR ARPEX</v>
          </cell>
          <cell r="C3990" t="str">
            <v>.</v>
          </cell>
          <cell r="E3990" t="str">
            <v>WIMPEL EQUIPAMENTOS LTDA</v>
          </cell>
          <cell r="F3990">
            <v>999999</v>
          </cell>
          <cell r="G3990" t="str">
            <v>GRUPO CONVERSAO</v>
          </cell>
        </row>
        <row r="3991">
          <cell r="A3991">
            <v>23978</v>
          </cell>
          <cell r="B3991" t="str">
            <v>FILTRO REFIL P/ MASCARA 3000 3M</v>
          </cell>
          <cell r="C3991" t="str">
            <v>3M</v>
          </cell>
          <cell r="E3991" t="str">
            <v>3M DO BRASIL LTDA</v>
          </cell>
          <cell r="F3991">
            <v>20027</v>
          </cell>
          <cell r="G3991" t="str">
            <v>EPI´S</v>
          </cell>
        </row>
        <row r="3992">
          <cell r="A3992">
            <v>20286</v>
          </cell>
          <cell r="B3992" t="str">
            <v>FILTRO REGULADOR 1 SAIDA WIMPEL</v>
          </cell>
          <cell r="C3992" t="str">
            <v>.</v>
          </cell>
          <cell r="E3992" t="str">
            <v>WIMPEL EQUIPAMENTOS LTDA</v>
          </cell>
          <cell r="F3992">
            <v>999999</v>
          </cell>
          <cell r="G3992" t="str">
            <v>GRUPO CONVERSAO</v>
          </cell>
        </row>
        <row r="3993">
          <cell r="A3993">
            <v>20285</v>
          </cell>
          <cell r="B3993" t="str">
            <v>FILTRO REGULADOR 1 SAIDAS C/ ADAPTADOR WIMPEL</v>
          </cell>
          <cell r="C3993" t="str">
            <v>.</v>
          </cell>
          <cell r="E3993" t="str">
            <v>WIMPEL EQUIPAMENTOS LTDA</v>
          </cell>
          <cell r="F3993">
            <v>1015</v>
          </cell>
          <cell r="G3993" t="str">
            <v>............</v>
          </cell>
        </row>
        <row r="3994">
          <cell r="A3994">
            <v>20623</v>
          </cell>
          <cell r="B3994" t="str">
            <v>FILTRO REGULADOR 1/2 MOD AFR80 EURO TECHNIKER</v>
          </cell>
          <cell r="C3994" t="str">
            <v>.</v>
          </cell>
          <cell r="E3994" t="str">
            <v>EURO TECHNIKER COM. IMP. E EXP. DE EQUIP. IND. LTD</v>
          </cell>
          <cell r="F3994">
            <v>999999</v>
          </cell>
          <cell r="G3994" t="str">
            <v>GRUPO CONVERSAO</v>
          </cell>
        </row>
        <row r="3995">
          <cell r="A3995">
            <v>22569</v>
          </cell>
          <cell r="B3995" t="str">
            <v>FILTRO REGULADOR AR 1800LT</v>
          </cell>
          <cell r="C3995" t="str">
            <v>.</v>
          </cell>
          <cell r="E3995" t="str">
            <v>SHERWIN - WILLIAMS DO BRASIL IND. E COM. LTDA</v>
          </cell>
          <cell r="F3995">
            <v>999999</v>
          </cell>
          <cell r="G3995" t="str">
            <v>GRUPO CONVERSAO</v>
          </cell>
        </row>
        <row r="3996">
          <cell r="A3996">
            <v>21592</v>
          </cell>
          <cell r="B3996" t="str">
            <v>FILTRO REGULADOR AR FRC650 DEVILBISS</v>
          </cell>
          <cell r="C3996" t="str">
            <v>.</v>
          </cell>
          <cell r="E3996" t="str">
            <v>SHERWIN - WILLIAMS DO BRASIL IND. E COM. LTDA</v>
          </cell>
          <cell r="F3996">
            <v>999999</v>
          </cell>
          <cell r="G3996" t="str">
            <v>GRUPO CONVERSAO</v>
          </cell>
        </row>
        <row r="3997">
          <cell r="A3997">
            <v>83841</v>
          </cell>
          <cell r="B3997" t="str">
            <v>FILTRO REGULADOR DE AR 1/2 SIGMA</v>
          </cell>
          <cell r="C3997" t="str">
            <v>SIGMA</v>
          </cell>
          <cell r="E3997" t="str">
            <v>CARVIC COM VER DE PROD E EQ P/ REP AUTO LTDA</v>
          </cell>
          <cell r="F3997">
            <v>20058</v>
          </cell>
          <cell r="G3997" t="str">
            <v>OUTRAS FERRAMENTAS / EQUIPAMENTOS</v>
          </cell>
        </row>
        <row r="3998">
          <cell r="A3998">
            <v>24387</v>
          </cell>
          <cell r="B3998" t="str">
            <v>FILTRO REGULADOR DE AR 2 SAIDAS 1/2 FRMP-6 WIMPEL</v>
          </cell>
          <cell r="C3998" t="str">
            <v>WINPEL</v>
          </cell>
          <cell r="E3998" t="str">
            <v>CARVIC COM VER DE PROD E EQ P/ REP AUTO LTDA</v>
          </cell>
          <cell r="F3998">
            <v>20058</v>
          </cell>
          <cell r="G3998" t="str">
            <v>OUTRAS FERRAMENTAS / EQUIPAMENTOS</v>
          </cell>
        </row>
        <row r="3999">
          <cell r="A3999">
            <v>21731</v>
          </cell>
          <cell r="B3999" t="str">
            <v>FILTRO REGULADOR DE AR FRC 600 DEVILBISS</v>
          </cell>
          <cell r="C3999" t="str">
            <v>.</v>
          </cell>
          <cell r="E3999" t="str">
            <v>SHERWIN - WILLIAMS DO BRASIL IND. E COM. LTDA</v>
          </cell>
          <cell r="F3999">
            <v>999999</v>
          </cell>
          <cell r="G3999" t="str">
            <v>GRUPO CONVERSAO</v>
          </cell>
        </row>
        <row r="4000">
          <cell r="A4000">
            <v>85573</v>
          </cell>
          <cell r="B4000" t="str">
            <v>FILTRO REGULADOR DE AR PP 120 VONDER</v>
          </cell>
          <cell r="C4000" t="str">
            <v>VONDER</v>
          </cell>
          <cell r="E4000" t="str">
            <v>O.V.D. IMPORTADORA E DISTRIBUIDORA LTDA</v>
          </cell>
          <cell r="F4000">
            <v>20058</v>
          </cell>
          <cell r="G4000" t="str">
            <v>OUTRAS FERRAMENTAS / EQUIPAMENTOS</v>
          </cell>
        </row>
        <row r="4001">
          <cell r="A4001">
            <v>22528</v>
          </cell>
          <cell r="B4001" t="str">
            <v>FILTRO REGULADOR DE PRESSÃO 1/2 RP 120 VONDER</v>
          </cell>
          <cell r="C4001" t="str">
            <v>VONDER</v>
          </cell>
          <cell r="E4001" t="str">
            <v>O.V.D. IMPORTADORA E DISTRIBUIDORA LTDA</v>
          </cell>
          <cell r="F4001">
            <v>20058</v>
          </cell>
          <cell r="G4001" t="str">
            <v>OUTRAS FERRAMENTAS / EQUIPAMENTOS</v>
          </cell>
        </row>
        <row r="4002">
          <cell r="A4002">
            <v>23813</v>
          </cell>
          <cell r="B4002" t="str">
            <v>FILTRO REGULADOR PRESSÃO VONDER-24,24-ST</v>
          </cell>
          <cell r="C4002" t="str">
            <v>VONDER</v>
          </cell>
          <cell r="E4002" t="str">
            <v>O.V.D. IMPORTADORA E DISTRIBUIDORA LTDA</v>
          </cell>
          <cell r="F4002">
            <v>20028</v>
          </cell>
          <cell r="G4002" t="str">
            <v>APLICADORES / ADAPTADORES / ENGATES / SUPORTES</v>
          </cell>
        </row>
        <row r="4003">
          <cell r="A4003">
            <v>21689</v>
          </cell>
          <cell r="B4003" t="str">
            <v>FILTRO SACO REFIL 3M</v>
          </cell>
          <cell r="C4003" t="str">
            <v>3M</v>
          </cell>
          <cell r="E4003" t="str">
            <v>3M DO BRASIL LTDA</v>
          </cell>
          <cell r="F4003">
            <v>20028</v>
          </cell>
          <cell r="G4003" t="str">
            <v>APLICADORES / ADAPTADORES / ENGATES / SUPORTES</v>
          </cell>
        </row>
        <row r="4004">
          <cell r="A4004">
            <v>23612</v>
          </cell>
          <cell r="B4004" t="str">
            <v>FILTRO TETO BRAFILTRO</v>
          </cell>
          <cell r="C4004" t="str">
            <v>.</v>
          </cell>
          <cell r="E4004" t="str">
            <v>DISTEC DF COMERCIO DE PRODUTOS AUTOMOTIVO</v>
          </cell>
          <cell r="F4004">
            <v>1015</v>
          </cell>
          <cell r="G4004" t="str">
            <v>............</v>
          </cell>
        </row>
        <row r="4005">
          <cell r="A4005">
            <v>23689</v>
          </cell>
          <cell r="B4005" t="str">
            <v>FILTRO TETO TELADO 2X27 560GR</v>
          </cell>
          <cell r="C4005" t="str">
            <v>.</v>
          </cell>
          <cell r="E4005" t="str">
            <v>CARVIC COM VER DE PROD E EQ P/ REP AUTO LTDA</v>
          </cell>
          <cell r="F4005">
            <v>1015</v>
          </cell>
          <cell r="G4005" t="str">
            <v>............</v>
          </cell>
        </row>
        <row r="4006">
          <cell r="A4006">
            <v>9751</v>
          </cell>
          <cell r="B4006" t="str">
            <v>FINESS IT 500ML 3M</v>
          </cell>
          <cell r="C4006" t="str">
            <v>3M</v>
          </cell>
          <cell r="E4006" t="str">
            <v>3M DO BRASIL LTDA</v>
          </cell>
          <cell r="F4006">
            <v>20018</v>
          </cell>
          <cell r="G4006" t="str">
            <v xml:space="preserve">LÍQUIDOS P/ POLIMENTO </v>
          </cell>
        </row>
        <row r="4007">
          <cell r="A4007">
            <v>10074</v>
          </cell>
          <cell r="B4007" t="str">
            <v>FINESSE-IT 500ML 3M</v>
          </cell>
          <cell r="C4007" t="str">
            <v>3M</v>
          </cell>
          <cell r="E4007" t="str">
            <v>3M DO BRASIL LTDA</v>
          </cell>
          <cell r="F4007">
            <v>1009</v>
          </cell>
          <cell r="G4007" t="str">
            <v>.........</v>
          </cell>
        </row>
        <row r="4008">
          <cell r="A4008">
            <v>21432</v>
          </cell>
          <cell r="B4008" t="str">
            <v>FITA 233+ 18MMX32M VERDE 3M</v>
          </cell>
          <cell r="C4008" t="str">
            <v>3M</v>
          </cell>
          <cell r="E4008" t="str">
            <v>3M DO BRASIL LTDA</v>
          </cell>
          <cell r="F4008">
            <v>20012</v>
          </cell>
          <cell r="G4008" t="str">
            <v>FITA AUTOMOTIVA</v>
          </cell>
        </row>
        <row r="4009">
          <cell r="A4009">
            <v>83895</v>
          </cell>
          <cell r="B4009" t="str">
            <v>FITA ADESIVA 425BR 25MMX30M ALUMINIO 3M</v>
          </cell>
          <cell r="C4009" t="str">
            <v>3M</v>
          </cell>
          <cell r="E4009" t="str">
            <v>3M DO BRASIL LTDA</v>
          </cell>
          <cell r="F4009">
            <v>30017</v>
          </cell>
          <cell r="G4009" t="str">
            <v>OUTRAS FITAS</v>
          </cell>
        </row>
        <row r="4010">
          <cell r="A4010">
            <v>83858</v>
          </cell>
          <cell r="B4010" t="str">
            <v>FITA ADESIVA 425BR 50MMX30M ALUMINIO 3M</v>
          </cell>
          <cell r="C4010" t="str">
            <v>3M</v>
          </cell>
          <cell r="E4010" t="str">
            <v>3M DO BRASIL LTDA</v>
          </cell>
          <cell r="F4010">
            <v>30017</v>
          </cell>
          <cell r="G4010" t="str">
            <v>OUTRAS FITAS</v>
          </cell>
        </row>
        <row r="4011">
          <cell r="A4011">
            <v>83836</v>
          </cell>
          <cell r="B4011" t="str">
            <v>FITA ADESIVA ALUMINIO 25MMX30M 3M</v>
          </cell>
          <cell r="C4011" t="str">
            <v>3M</v>
          </cell>
          <cell r="E4011" t="str">
            <v>3M DO BRASIL LTDA</v>
          </cell>
          <cell r="F4011">
            <v>30017</v>
          </cell>
          <cell r="G4011" t="str">
            <v>OUTRAS FITAS</v>
          </cell>
        </row>
        <row r="4012">
          <cell r="A4012">
            <v>83826</v>
          </cell>
          <cell r="B4012" t="str">
            <v>FITA ADESIVA ALUMINIO 50MMX30M 3M</v>
          </cell>
          <cell r="C4012" t="str">
            <v>3M</v>
          </cell>
          <cell r="E4012" t="str">
            <v>3M DO BRASIL LTDA</v>
          </cell>
          <cell r="F4012">
            <v>30017</v>
          </cell>
          <cell r="G4012" t="str">
            <v>OUTRAS FITAS</v>
          </cell>
        </row>
        <row r="4013">
          <cell r="A4013">
            <v>24216</v>
          </cell>
          <cell r="B4013" t="str">
            <v>FITA ADESIVA ESCRITORIO</v>
          </cell>
          <cell r="C4013" t="str">
            <v>UTILER</v>
          </cell>
          <cell r="E4013" t="str">
            <v>DJF Comercial de Papelaria Ltda. - ME</v>
          </cell>
          <cell r="F4013">
            <v>30017</v>
          </cell>
          <cell r="G4013" t="str">
            <v>OUTRAS FITAS</v>
          </cell>
        </row>
        <row r="4014">
          <cell r="A4014">
            <v>23563</v>
          </cell>
          <cell r="B4014" t="str">
            <v>FITA ADESIVA FINA ESCRITORIO</v>
          </cell>
          <cell r="C4014" t="str">
            <v>UTILER</v>
          </cell>
          <cell r="E4014" t="str">
            <v>AMS MATERIAL DE LIMPEZA EIRELI ME</v>
          </cell>
          <cell r="F4014">
            <v>30017</v>
          </cell>
          <cell r="G4014" t="str">
            <v>OUTRAS FITAS</v>
          </cell>
        </row>
        <row r="4015">
          <cell r="A4015">
            <v>21314</v>
          </cell>
          <cell r="B4015" t="str">
            <v>FITA ADESIVA ROBTAPE BR 18 X 50 USO AUTOMOTIVO ROBERLO</v>
          </cell>
          <cell r="C4015" t="str">
            <v>.</v>
          </cell>
          <cell r="E4015" t="str">
            <v>ROBERLO DO BRASIL LTDA</v>
          </cell>
          <cell r="F4015">
            <v>999999</v>
          </cell>
          <cell r="G4015" t="str">
            <v>GRUPO CONVERSAO</v>
          </cell>
        </row>
        <row r="4016">
          <cell r="A4016">
            <v>21364</v>
          </cell>
          <cell r="B4016" t="str">
            <v>FITA ADESIVO ROTAPE 48 X 45 AUTOMOTIVO ROBERLO</v>
          </cell>
          <cell r="C4016" t="str">
            <v>.</v>
          </cell>
          <cell r="E4016" t="str">
            <v>ROBERLO DO BRASIL LTDA</v>
          </cell>
          <cell r="F4016">
            <v>999999</v>
          </cell>
          <cell r="G4016" t="str">
            <v>GRUPO CONVERSAO</v>
          </cell>
        </row>
        <row r="4017">
          <cell r="A4017">
            <v>22684</v>
          </cell>
          <cell r="B4017" t="str">
            <v>FITA ALTA PERFO 16MMX40M AMARELA 3M</v>
          </cell>
          <cell r="C4017" t="str">
            <v>3M</v>
          </cell>
          <cell r="E4017" t="str">
            <v>3M DO BRASIL LTDA</v>
          </cell>
          <cell r="F4017">
            <v>20012</v>
          </cell>
          <cell r="G4017" t="str">
            <v>FITA AUTOMOTIVA</v>
          </cell>
        </row>
        <row r="4018">
          <cell r="A4018">
            <v>22173</v>
          </cell>
          <cell r="B4018" t="str">
            <v>FITA ALTA PERFO 18MMX40M AMARELA 3M</v>
          </cell>
          <cell r="C4018" t="str">
            <v>3M</v>
          </cell>
          <cell r="E4018" t="str">
            <v>3M DO BRASIL LTDA</v>
          </cell>
          <cell r="F4018">
            <v>20012</v>
          </cell>
          <cell r="G4018" t="str">
            <v>FITA AUTOMOTIVA</v>
          </cell>
        </row>
        <row r="4019">
          <cell r="A4019">
            <v>22188</v>
          </cell>
          <cell r="B4019" t="str">
            <v>FITA ALTA PERFO 48MMX40M AMARELA 3M</v>
          </cell>
          <cell r="C4019" t="str">
            <v>3M</v>
          </cell>
          <cell r="E4019" t="str">
            <v>3M DO BRASIL LTDA</v>
          </cell>
          <cell r="F4019">
            <v>20012</v>
          </cell>
          <cell r="G4019" t="str">
            <v>FITA AUTOMOTIVA</v>
          </cell>
        </row>
        <row r="4020">
          <cell r="A4020">
            <v>85677</v>
          </cell>
          <cell r="B4020" t="str">
            <v>FITA ANTIDERRAPANTE PRETA SHRINK 50MMX20M UNIPEGA</v>
          </cell>
          <cell r="C4020" t="str">
            <v>UNIPEGA</v>
          </cell>
          <cell r="E4020" t="str">
            <v>A&amp;S TECHNOLOGIES INDUSTRIA E COMERCIO LTDA</v>
          </cell>
          <cell r="F4020">
            <v>30033</v>
          </cell>
          <cell r="G4020" t="str">
            <v>ESPUMA EXPANSIVA</v>
          </cell>
        </row>
        <row r="4021">
          <cell r="A4021">
            <v>85676</v>
          </cell>
          <cell r="B4021" t="str">
            <v>FITA ANTIDERRAPANTE PRETA SHRINK 50MMX5M UNIPEGA</v>
          </cell>
          <cell r="C4021" t="str">
            <v>UNIPEGA</v>
          </cell>
          <cell r="E4021" t="str">
            <v>A&amp;S TECHNOLOGIES INDUSTRIA E COMERCIO LTDA</v>
          </cell>
          <cell r="F4021">
            <v>30033</v>
          </cell>
          <cell r="G4021" t="str">
            <v>ESPUMA EXPANSIVA</v>
          </cell>
        </row>
        <row r="4022">
          <cell r="A4022">
            <v>20017</v>
          </cell>
          <cell r="B4022" t="str">
            <v>FITA AUTOCREPE ALTA TEMP. 18MMX50M 3M</v>
          </cell>
          <cell r="C4022" t="str">
            <v>.</v>
          </cell>
          <cell r="E4022" t="str">
            <v>3M DO BRASIL LTDA</v>
          </cell>
          <cell r="F4022">
            <v>999999</v>
          </cell>
          <cell r="G4022" t="str">
            <v>GRUPO CONVERSAO</v>
          </cell>
        </row>
        <row r="4023">
          <cell r="A4023">
            <v>10078</v>
          </cell>
          <cell r="B4023" t="str">
            <v>FITA AUTOCREPE USO GERAL 18MMX50M 3M</v>
          </cell>
          <cell r="C4023" t="str">
            <v>.</v>
          </cell>
          <cell r="E4023" t="str">
            <v>3M DO BRASIL LTDA</v>
          </cell>
          <cell r="F4023">
            <v>999999</v>
          </cell>
          <cell r="G4023" t="str">
            <v>GRUPO CONVERSAO</v>
          </cell>
        </row>
        <row r="4024">
          <cell r="A4024">
            <v>23082</v>
          </cell>
          <cell r="B4024" t="str">
            <v>FITA AUTOMOTIVA 16MMX50M AMARELA 3M</v>
          </cell>
          <cell r="C4024" t="str">
            <v>3M</v>
          </cell>
          <cell r="E4024" t="str">
            <v>3M DO BRASIL LTDA</v>
          </cell>
          <cell r="F4024">
            <v>1026</v>
          </cell>
          <cell r="G4024" t="str">
            <v>.......................................</v>
          </cell>
        </row>
        <row r="4025">
          <cell r="A4025">
            <v>21517</v>
          </cell>
          <cell r="B4025" t="str">
            <v>FITA AUTOMOTIVA BR 18MM X 40M 3M</v>
          </cell>
          <cell r="C4025" t="str">
            <v>.</v>
          </cell>
          <cell r="E4025" t="str">
            <v>3M DO BRASIL LTDA</v>
          </cell>
          <cell r="F4025">
            <v>999999</v>
          </cell>
          <cell r="G4025" t="str">
            <v>GRUPO CONVERSAO</v>
          </cell>
        </row>
        <row r="4026">
          <cell r="A4026">
            <v>22013</v>
          </cell>
          <cell r="B4026" t="str">
            <v>FITA CREPE 18MMX40M VERDE TESA</v>
          </cell>
          <cell r="C4026" t="str">
            <v>.</v>
          </cell>
          <cell r="E4026" t="str">
            <v>TESA BRASIL LTDA</v>
          </cell>
          <cell r="F4026">
            <v>20012</v>
          </cell>
          <cell r="G4026" t="str">
            <v>FITA AUTOMOTIVA</v>
          </cell>
        </row>
        <row r="4027">
          <cell r="A4027">
            <v>20243</v>
          </cell>
          <cell r="B4027" t="str">
            <v>FITA CREPE 18MMX50M 4317 TESA</v>
          </cell>
          <cell r="C4027" t="str">
            <v>.</v>
          </cell>
          <cell r="E4027" t="str">
            <v>TESA BRASIL LTDA</v>
          </cell>
          <cell r="F4027">
            <v>999999</v>
          </cell>
          <cell r="G4027" t="str">
            <v>GRUPO CONVERSAO</v>
          </cell>
        </row>
        <row r="4028">
          <cell r="A4028">
            <v>20216</v>
          </cell>
          <cell r="B4028" t="str">
            <v>FITA CREPE 18MMX50M 4349 TESA</v>
          </cell>
          <cell r="C4028" t="str">
            <v>.</v>
          </cell>
          <cell r="E4028" t="str">
            <v>TESA BRASIL LTDA</v>
          </cell>
          <cell r="F4028">
            <v>999999</v>
          </cell>
          <cell r="G4028" t="str">
            <v>GRUPO CONVERSAO</v>
          </cell>
        </row>
        <row r="4029">
          <cell r="A4029">
            <v>10289</v>
          </cell>
          <cell r="B4029" t="str">
            <v>FITA CREPE 18MMX50M 53123 TESA</v>
          </cell>
          <cell r="C4029" t="str">
            <v>.</v>
          </cell>
          <cell r="E4029" t="str">
            <v>TESA BRASIL LTDA</v>
          </cell>
          <cell r="F4029">
            <v>999999</v>
          </cell>
          <cell r="G4029" t="str">
            <v>GRUPO CONVERSAO</v>
          </cell>
        </row>
        <row r="4030">
          <cell r="A4030">
            <v>10268</v>
          </cell>
          <cell r="B4030" t="str">
            <v>FITA CREPE 18MMX50M NORTON</v>
          </cell>
          <cell r="C4030" t="str">
            <v>.</v>
          </cell>
          <cell r="E4030" t="str">
            <v>SAINT- GOBAIN DO BRASIL PROD. IND. E CONSTR. LTDA</v>
          </cell>
          <cell r="F4030">
            <v>999999</v>
          </cell>
          <cell r="G4030" t="str">
            <v>GRUPO CONVERSAO</v>
          </cell>
        </row>
        <row r="4031">
          <cell r="A4031">
            <v>20820</v>
          </cell>
          <cell r="B4031" t="str">
            <v>FITA CREPE 18X50 TESA</v>
          </cell>
          <cell r="C4031" t="str">
            <v>.</v>
          </cell>
          <cell r="E4031" t="str">
            <v>TESA BRASIL LTDA</v>
          </cell>
          <cell r="F4031">
            <v>999999</v>
          </cell>
          <cell r="G4031" t="str">
            <v>GRUPO CONVERSAO</v>
          </cell>
        </row>
        <row r="4032">
          <cell r="A4032">
            <v>20951</v>
          </cell>
          <cell r="B4032" t="str">
            <v>FITA CREPE 48MMX40M VERDE TESA</v>
          </cell>
          <cell r="C4032" t="str">
            <v>.</v>
          </cell>
          <cell r="E4032" t="str">
            <v>TESA BRASIL LTDA</v>
          </cell>
          <cell r="F4032">
            <v>20012</v>
          </cell>
          <cell r="G4032" t="str">
            <v>FITA AUTOMOTIVA</v>
          </cell>
        </row>
        <row r="4033">
          <cell r="A4033">
            <v>10269</v>
          </cell>
          <cell r="B4033" t="str">
            <v>FITA CREPE 48MMX50M NORTON</v>
          </cell>
          <cell r="C4033" t="str">
            <v>.</v>
          </cell>
          <cell r="E4033" t="str">
            <v>SAINT- GOBAIN DO BRASIL PROD. IND. E CONSTR. LTDA</v>
          </cell>
          <cell r="F4033">
            <v>999999</v>
          </cell>
          <cell r="G4033" t="str">
            <v>GRUPO CONVERSAO</v>
          </cell>
        </row>
        <row r="4034">
          <cell r="A4034">
            <v>20427</v>
          </cell>
          <cell r="B4034" t="str">
            <v>FITA CREPE 760 18MMX50 ADELBRAS</v>
          </cell>
          <cell r="C4034" t="str">
            <v>.</v>
          </cell>
          <cell r="E4034" t="str">
            <v>ADELBRAS IND. E COM. DE ADESIVOS LTDA</v>
          </cell>
          <cell r="F4034">
            <v>999999</v>
          </cell>
          <cell r="G4034" t="str">
            <v>GRUPO CONVERSAO</v>
          </cell>
        </row>
        <row r="4035">
          <cell r="A4035">
            <v>23972</v>
          </cell>
          <cell r="B4035" t="str">
            <v>FITA CREPE ALTA AMARELA 40X40 RAPIFIX</v>
          </cell>
          <cell r="C4035" t="str">
            <v>RAPIFIX</v>
          </cell>
          <cell r="E4035" t="str">
            <v>RAPIFIX FITAS ADESIVAS</v>
          </cell>
          <cell r="F4035">
            <v>20012</v>
          </cell>
          <cell r="G4035" t="str">
            <v>FITA AUTOMOTIVA</v>
          </cell>
        </row>
        <row r="4036">
          <cell r="A4036">
            <v>23923</v>
          </cell>
          <cell r="B4036" t="str">
            <v>FITA CREPE ALTA PERFOMANCE VERDE 40X40 RAPIFIX</v>
          </cell>
          <cell r="C4036" t="str">
            <v>RAPIFIX</v>
          </cell>
          <cell r="E4036" t="str">
            <v>RAPIFIX FITAS ADESIVAS</v>
          </cell>
          <cell r="F4036">
            <v>20012</v>
          </cell>
          <cell r="G4036" t="str">
            <v>FITA AUTOMOTIVA</v>
          </cell>
        </row>
        <row r="4037">
          <cell r="A4037">
            <v>23931</v>
          </cell>
          <cell r="B4037" t="str">
            <v>FITA CREPE AMARELA 16X40 RAPIFIX</v>
          </cell>
          <cell r="C4037" t="str">
            <v>RAPIFIX</v>
          </cell>
          <cell r="E4037" t="str">
            <v>RAPIFIX FITAS ADESIVAS</v>
          </cell>
          <cell r="F4037">
            <v>20012</v>
          </cell>
          <cell r="G4037" t="str">
            <v>FITA AUTOMOTIVA</v>
          </cell>
        </row>
        <row r="4038">
          <cell r="A4038">
            <v>21697</v>
          </cell>
          <cell r="B4038" t="str">
            <v>FITA CREPE AUTO VERDE 18X40 RAPIFIX</v>
          </cell>
          <cell r="C4038" t="str">
            <v>RAPIFIX</v>
          </cell>
          <cell r="E4038" t="str">
            <v>RAPIFIX FITAS ADESIVAS</v>
          </cell>
          <cell r="F4038">
            <v>999999</v>
          </cell>
          <cell r="G4038" t="str">
            <v>GRUPO CONVERSAO</v>
          </cell>
        </row>
        <row r="4039">
          <cell r="A4039">
            <v>21809</v>
          </cell>
          <cell r="B4039" t="str">
            <v>FITA CREPE AUTO VERDE 48 X 40 RAPIFIX - VAL APROX</v>
          </cell>
          <cell r="C4039" t="str">
            <v>RAPIFIX</v>
          </cell>
          <cell r="E4039" t="str">
            <v>RAPIFIX FITAS ADESIVAS</v>
          </cell>
          <cell r="F4039">
            <v>999999</v>
          </cell>
          <cell r="G4039" t="str">
            <v>GRUPO CONVERSAO</v>
          </cell>
        </row>
        <row r="4040">
          <cell r="A4040">
            <v>21696</v>
          </cell>
          <cell r="B4040" t="str">
            <v>FITA CREPE AUTO VERDE 48X40 RAPIFIX</v>
          </cell>
          <cell r="C4040" t="str">
            <v>RAPIFIX</v>
          </cell>
          <cell r="E4040" t="str">
            <v>RAPIFIX FITAS ADESIVAS</v>
          </cell>
          <cell r="F4040">
            <v>20012</v>
          </cell>
          <cell r="G4040" t="str">
            <v>FITA AUTOMOTIVA</v>
          </cell>
        </row>
        <row r="4041">
          <cell r="A4041">
            <v>21167</v>
          </cell>
          <cell r="B4041" t="str">
            <v>FITA CREPE AUTOM. PREM. VERDE 18 X 50 NORTON</v>
          </cell>
          <cell r="C4041" t="str">
            <v>.</v>
          </cell>
          <cell r="E4041" t="str">
            <v>SAINT- GOBAIN DO BRASIL PROD. IND. E CONSTR. LTDA</v>
          </cell>
          <cell r="F4041">
            <v>999999</v>
          </cell>
          <cell r="G4041" t="str">
            <v>GRUPO CONVERSAO</v>
          </cell>
        </row>
        <row r="4042">
          <cell r="A4042">
            <v>21168</v>
          </cell>
          <cell r="B4042" t="str">
            <v>FITA CREPE AUTOM. PREM. VERDE 48 X 50 NORTON</v>
          </cell>
          <cell r="C4042" t="str">
            <v>.</v>
          </cell>
          <cell r="E4042" t="str">
            <v>SAINT- GOBAIN DO BRASIL PROD. IND. E CONSTR. LTDA</v>
          </cell>
          <cell r="F4042">
            <v>999999</v>
          </cell>
          <cell r="G4042" t="str">
            <v>GRUPO CONVERSAO</v>
          </cell>
        </row>
        <row r="4043">
          <cell r="A4043">
            <v>20946</v>
          </cell>
          <cell r="B4043" t="str">
            <v>FITA CREPE AUTOMOTIVA 18MM X 50M LAZZURIL</v>
          </cell>
          <cell r="C4043" t="str">
            <v>.</v>
          </cell>
          <cell r="E4043" t="str">
            <v>SHERWIN - WILLIAMS DO BRASIL IND. E COM. LTDA</v>
          </cell>
          <cell r="F4043">
            <v>999999</v>
          </cell>
          <cell r="G4043" t="str">
            <v>GRUPO CONVERSAO</v>
          </cell>
        </row>
        <row r="4044">
          <cell r="A4044">
            <v>24240</v>
          </cell>
          <cell r="B4044" t="str">
            <v>FITA CREPE AUTOMOTIVA AMARELA 18MMX40M ADERE</v>
          </cell>
          <cell r="C4044" t="str">
            <v>ADERE</v>
          </cell>
          <cell r="E4044" t="str">
            <v>ADERE PRODUTOS AUTO ADESIVOS LTDA</v>
          </cell>
          <cell r="F4044">
            <v>20012</v>
          </cell>
          <cell r="G4044" t="str">
            <v>FITA AUTOMOTIVA</v>
          </cell>
        </row>
        <row r="4045">
          <cell r="A4045">
            <v>24241</v>
          </cell>
          <cell r="B4045" t="str">
            <v>FITA CREPE AUTOMOTIVA AMARELA 48MMX40M ADERE</v>
          </cell>
          <cell r="C4045" t="str">
            <v>ADERE</v>
          </cell>
          <cell r="E4045" t="str">
            <v>ADERE PRODUTOS AUTO ADESIVOS LTDA</v>
          </cell>
          <cell r="F4045">
            <v>20012</v>
          </cell>
          <cell r="G4045" t="str">
            <v>FITA AUTOMOTIVA</v>
          </cell>
        </row>
        <row r="4046">
          <cell r="A4046">
            <v>21636</v>
          </cell>
          <cell r="B4046" t="str">
            <v>FITA CREPE AUTOMOTIVA CLASSIC 18 X 50 NORTON</v>
          </cell>
          <cell r="C4046" t="str">
            <v>.</v>
          </cell>
          <cell r="E4046" t="str">
            <v>SAINT- GOBAIN DO BRASIL PROD. IND. E CONSTR. LTDA</v>
          </cell>
          <cell r="F4046">
            <v>999999</v>
          </cell>
          <cell r="G4046" t="str">
            <v>GRUPO CONVERSAO</v>
          </cell>
        </row>
        <row r="4047">
          <cell r="A4047">
            <v>21653</v>
          </cell>
          <cell r="B4047" t="str">
            <v>FITA CREPE AUTOMOTIVA CLASSIC 48 X 50 NORTON</v>
          </cell>
          <cell r="C4047" t="str">
            <v>.</v>
          </cell>
          <cell r="E4047" t="str">
            <v>SAINT- GOBAIN DO BRASIL PROD. IND. E CONSTR. LTDA</v>
          </cell>
          <cell r="F4047">
            <v>999999</v>
          </cell>
          <cell r="G4047" t="str">
            <v>GRUPO CONVERSAO</v>
          </cell>
        </row>
        <row r="4048">
          <cell r="A4048">
            <v>23894</v>
          </cell>
          <cell r="B4048" t="str">
            <v>FITA CREPE ESPECIAL PRETA 45X50 RAPIFIX</v>
          </cell>
          <cell r="C4048" t="str">
            <v>RAPIFIX</v>
          </cell>
          <cell r="E4048" t="str">
            <v>RAPIFIX FITAS ADESIVAS</v>
          </cell>
          <cell r="F4048">
            <v>20012</v>
          </cell>
          <cell r="G4048" t="str">
            <v>FITA AUTOMOTIVA</v>
          </cell>
        </row>
        <row r="4049">
          <cell r="A4049">
            <v>21703</v>
          </cell>
          <cell r="B4049" t="str">
            <v>FITA CREPE NORFLEX 18MMX50M SANFO NORTON</v>
          </cell>
          <cell r="C4049" t="str">
            <v>.</v>
          </cell>
          <cell r="E4049" t="str">
            <v>SAINT- GOBAIN DO BRASIL PROD. IND. E CONSTR. LTDA</v>
          </cell>
          <cell r="F4049">
            <v>999999</v>
          </cell>
          <cell r="G4049" t="str">
            <v>GRUPO CONVERSAO</v>
          </cell>
        </row>
        <row r="4050">
          <cell r="A4050">
            <v>85617</v>
          </cell>
          <cell r="B4050" t="str">
            <v>FITA CREPE P/ PINTURA IMOBILIARIA LARANJA 24MMX50M A128RLS ADERE</v>
          </cell>
          <cell r="C4050" t="str">
            <v>ADERE</v>
          </cell>
          <cell r="E4050" t="str">
            <v>ADERE PRODUTOS AUTO ADESIVOS LTDA</v>
          </cell>
          <cell r="F4050">
            <v>30018</v>
          </cell>
          <cell r="G4050" t="str">
            <v xml:space="preserve">FITA DE USO GERAL </v>
          </cell>
        </row>
        <row r="4051">
          <cell r="A4051">
            <v>85618</v>
          </cell>
          <cell r="B4051" t="str">
            <v>FITA CREPE P/ PINTURA IMOBILIARIA LARANJA 45MMX50M A128RLS ADERE</v>
          </cell>
          <cell r="C4051" t="str">
            <v>ADERE</v>
          </cell>
          <cell r="E4051" t="str">
            <v>ADERE PRODUTOS AUTO ADESIVOS LTDA</v>
          </cell>
          <cell r="F4051">
            <v>30018</v>
          </cell>
          <cell r="G4051" t="str">
            <v xml:space="preserve">FITA DE USO GERAL </v>
          </cell>
        </row>
        <row r="4052">
          <cell r="A4052">
            <v>20045</v>
          </cell>
          <cell r="B4052" t="str">
            <v>FITA CREPE SCOTCHBLUE 18MMX50M 3M</v>
          </cell>
          <cell r="C4052" t="str">
            <v>.</v>
          </cell>
          <cell r="E4052" t="str">
            <v>3M DO BRASIL LTDA</v>
          </cell>
          <cell r="F4052">
            <v>999999</v>
          </cell>
          <cell r="G4052" t="str">
            <v>GRUPO CONVERSAO</v>
          </cell>
        </row>
        <row r="4053">
          <cell r="A4053">
            <v>84411</v>
          </cell>
          <cell r="B4053" t="str">
            <v>FITA CREPE USO GERAL BEGE 24MMX50M ADERE</v>
          </cell>
          <cell r="C4053" t="str">
            <v>ADERE</v>
          </cell>
          <cell r="E4053" t="str">
            <v>ADERE PRODUTOS AUTO ADESIVOS LTDA</v>
          </cell>
          <cell r="F4053">
            <v>30018</v>
          </cell>
          <cell r="G4053" t="str">
            <v xml:space="preserve">FITA DE USO GERAL </v>
          </cell>
        </row>
        <row r="4054">
          <cell r="A4054">
            <v>84408</v>
          </cell>
          <cell r="B4054" t="str">
            <v>FITA CREPE USO GERAL BEGE 45MMX50M ADERE</v>
          </cell>
          <cell r="C4054" t="str">
            <v>ADERE</v>
          </cell>
          <cell r="E4054" t="str">
            <v>ADERE PRODUTOS AUTO ADESIVOS LTDA</v>
          </cell>
          <cell r="F4054">
            <v>30018</v>
          </cell>
          <cell r="G4054" t="str">
            <v xml:space="preserve">FITA DE USO GERAL </v>
          </cell>
        </row>
        <row r="4055">
          <cell r="A4055">
            <v>84928</v>
          </cell>
          <cell r="B4055" t="str">
            <v>FITA CREPE USO GERAL BEGE 48MMX50M ADERE</v>
          </cell>
          <cell r="C4055" t="str">
            <v>ADERE</v>
          </cell>
          <cell r="E4055" t="str">
            <v>ADERE PRODUTOS AUTO ADESIVOS LTDA</v>
          </cell>
          <cell r="F4055">
            <v>30018</v>
          </cell>
          <cell r="G4055" t="str">
            <v xml:space="preserve">FITA DE USO GERAL </v>
          </cell>
        </row>
        <row r="4056">
          <cell r="A4056">
            <v>23047</v>
          </cell>
          <cell r="B4056" t="str">
            <v>FITA CREPE VERDE 16MMX40M RAPIFIX</v>
          </cell>
          <cell r="C4056" t="str">
            <v>RAPIFIX</v>
          </cell>
          <cell r="E4056" t="str">
            <v>RAPIFIX FITAS ADESIVAS</v>
          </cell>
          <cell r="F4056">
            <v>20012</v>
          </cell>
          <cell r="G4056" t="str">
            <v>FITA AUTOMOTIVA</v>
          </cell>
        </row>
        <row r="4057">
          <cell r="A4057">
            <v>23048</v>
          </cell>
          <cell r="B4057" t="str">
            <v>FITA CREPE VERDE 18MMX40M RAPIFIX</v>
          </cell>
          <cell r="C4057" t="str">
            <v>RAPIFIX</v>
          </cell>
          <cell r="E4057" t="str">
            <v>RAPIFIX FITAS ADESIVAS</v>
          </cell>
          <cell r="F4057">
            <v>1026</v>
          </cell>
          <cell r="G4057" t="str">
            <v>.......................................</v>
          </cell>
        </row>
        <row r="4058">
          <cell r="A4058">
            <v>23049</v>
          </cell>
          <cell r="B4058" t="str">
            <v>FITA CREPE VERDE 45MMX40M RAPIFIX</v>
          </cell>
          <cell r="C4058" t="str">
            <v>RAPIFIX</v>
          </cell>
          <cell r="E4058" t="str">
            <v>RAPIFIX FITAS ADESIVAS</v>
          </cell>
          <cell r="F4058">
            <v>1026</v>
          </cell>
          <cell r="G4058" t="str">
            <v>.......................................</v>
          </cell>
        </row>
        <row r="4059">
          <cell r="A4059">
            <v>20584</v>
          </cell>
          <cell r="B4059" t="str">
            <v>FITA DUPLA FACE 09MMX20M INSAN</v>
          </cell>
          <cell r="C4059" t="str">
            <v>.</v>
          </cell>
          <cell r="E4059" t="str">
            <v>INSAN DO BRASIL LTDA</v>
          </cell>
          <cell r="F4059">
            <v>999999</v>
          </cell>
          <cell r="G4059" t="str">
            <v>GRUPO CONVERSAO</v>
          </cell>
        </row>
        <row r="4060">
          <cell r="A4060">
            <v>10082</v>
          </cell>
          <cell r="B4060" t="str">
            <v>FITA DUPLA FACE 12MMX20M CINZA 3M</v>
          </cell>
          <cell r="C4060" t="str">
            <v>.</v>
          </cell>
          <cell r="E4060" t="str">
            <v>3M DO BRASIL LTDA</v>
          </cell>
          <cell r="F4060">
            <v>999999</v>
          </cell>
          <cell r="G4060" t="str">
            <v>GRUPO CONVERSAO</v>
          </cell>
        </row>
        <row r="4061">
          <cell r="A4061">
            <v>20261</v>
          </cell>
          <cell r="B4061" t="str">
            <v>FITA DUPLA FACE 12MMX20M VERDE 3M</v>
          </cell>
          <cell r="C4061" t="str">
            <v>3M</v>
          </cell>
          <cell r="E4061" t="str">
            <v>3M DO BRASIL LTDA</v>
          </cell>
          <cell r="F4061">
            <v>20046</v>
          </cell>
          <cell r="G4061" t="str">
            <v>FITA DUPLA FACE</v>
          </cell>
        </row>
        <row r="4062">
          <cell r="A4062">
            <v>20215</v>
          </cell>
          <cell r="B4062" t="str">
            <v>FITA DUPLA FACE 15MMX20M VERDE 3M</v>
          </cell>
          <cell r="C4062" t="str">
            <v>3M</v>
          </cell>
          <cell r="E4062" t="str">
            <v>3M DO BRASIL LTDA</v>
          </cell>
          <cell r="F4062">
            <v>1026</v>
          </cell>
          <cell r="G4062" t="str">
            <v>.......................................</v>
          </cell>
        </row>
        <row r="4063">
          <cell r="A4063">
            <v>10083</v>
          </cell>
          <cell r="B4063" t="str">
            <v>FITA DUPLA FACE 19MMX20M CINZA 3M</v>
          </cell>
          <cell r="C4063" t="str">
            <v>3M</v>
          </cell>
          <cell r="E4063" t="str">
            <v>3M DO BRASIL LTDA</v>
          </cell>
          <cell r="F4063">
            <v>1026</v>
          </cell>
          <cell r="G4063" t="str">
            <v>.......................................</v>
          </cell>
        </row>
        <row r="4064">
          <cell r="A4064">
            <v>20171</v>
          </cell>
          <cell r="B4064" t="str">
            <v>FITA DUPLA FACE 19MMX20M VERDE 3M</v>
          </cell>
          <cell r="C4064" t="str">
            <v>.</v>
          </cell>
          <cell r="E4064" t="str">
            <v>3M DO BRASIL LTDA</v>
          </cell>
          <cell r="F4064">
            <v>999999</v>
          </cell>
          <cell r="G4064" t="str">
            <v>GRUPO CONVERSAO</v>
          </cell>
        </row>
        <row r="4065">
          <cell r="A4065">
            <v>84407</v>
          </cell>
          <cell r="B4065" t="str">
            <v>FITA DUPLA FACE 4910 VHB 12MMX33M 3M</v>
          </cell>
          <cell r="C4065" t="str">
            <v>3M</v>
          </cell>
          <cell r="E4065" t="str">
            <v>3M DO BRASIL LTDA</v>
          </cell>
          <cell r="F4065">
            <v>20046</v>
          </cell>
          <cell r="G4065" t="str">
            <v>FITA DUPLA FACE</v>
          </cell>
        </row>
        <row r="4066">
          <cell r="A4066">
            <v>22232</v>
          </cell>
          <cell r="B4066" t="str">
            <v>FITA DUPLA FACE 4910 VHB 19MMX20M VERDE 3M</v>
          </cell>
          <cell r="C4066" t="str">
            <v>3M</v>
          </cell>
          <cell r="E4066" t="str">
            <v>3M DO BRASIL LTDA</v>
          </cell>
          <cell r="F4066">
            <v>20046</v>
          </cell>
          <cell r="G4066" t="str">
            <v>FITA DUPLA FACE</v>
          </cell>
        </row>
        <row r="4067">
          <cell r="A4067">
            <v>24183</v>
          </cell>
          <cell r="B4067" t="str">
            <v>FITA DUPLA FACE 4910 VHB 5MMX33M 3M</v>
          </cell>
          <cell r="C4067" t="str">
            <v>3M</v>
          </cell>
          <cell r="E4067" t="str">
            <v>3M DO BRASIL LTDA</v>
          </cell>
          <cell r="F4067">
            <v>20046</v>
          </cell>
          <cell r="G4067" t="str">
            <v>FITA DUPLA FACE</v>
          </cell>
        </row>
        <row r="4068">
          <cell r="A4068">
            <v>84406</v>
          </cell>
          <cell r="B4068" t="str">
            <v>FITA DUPLA FACE 4910 VHB 9.5MMX33M 3M</v>
          </cell>
          <cell r="C4068" t="str">
            <v>3M</v>
          </cell>
          <cell r="E4068" t="str">
            <v>3M DO BRASIL LTDA</v>
          </cell>
          <cell r="F4068">
            <v>20046</v>
          </cell>
          <cell r="G4068" t="str">
            <v>FITA DUPLA FACE</v>
          </cell>
        </row>
        <row r="4069">
          <cell r="A4069">
            <v>10081</v>
          </cell>
          <cell r="B4069" t="str">
            <v>FITA DUPLA FACE 5369 12MMX3M CINZA 3M</v>
          </cell>
          <cell r="C4069" t="str">
            <v>3M</v>
          </cell>
          <cell r="E4069" t="str">
            <v>3M DO BRASIL LTDA</v>
          </cell>
          <cell r="F4069">
            <v>20046</v>
          </cell>
          <cell r="G4069" t="str">
            <v>FITA DUPLA FACE</v>
          </cell>
        </row>
        <row r="4070">
          <cell r="A4070">
            <v>20640</v>
          </cell>
          <cell r="B4070" t="str">
            <v>FITA DUPLA FACE 5369 6MMX20M 3M</v>
          </cell>
          <cell r="C4070" t="str">
            <v>3M</v>
          </cell>
          <cell r="E4070" t="str">
            <v>3M DO BRASIL LTDA</v>
          </cell>
          <cell r="F4070">
            <v>20046</v>
          </cell>
          <cell r="G4070" t="str">
            <v>FITA DUPLA FACE</v>
          </cell>
        </row>
        <row r="4071">
          <cell r="A4071">
            <v>10080</v>
          </cell>
          <cell r="B4071" t="str">
            <v>FITA DUPLA FACE 5369 9,5MMX20M CINZA 3M</v>
          </cell>
          <cell r="C4071" t="str">
            <v>3M</v>
          </cell>
          <cell r="E4071" t="str">
            <v>3M DO BRASIL LTDA</v>
          </cell>
          <cell r="F4071">
            <v>20046</v>
          </cell>
          <cell r="G4071" t="str">
            <v>FITA DUPLA FACE</v>
          </cell>
        </row>
        <row r="4072">
          <cell r="A4072">
            <v>20478</v>
          </cell>
          <cell r="B4072" t="str">
            <v>FITA DUPLA FACE 5369T 12MMX20M 3M</v>
          </cell>
          <cell r="C4072" t="str">
            <v>3M</v>
          </cell>
          <cell r="E4072" t="str">
            <v>3M DO BRASIL LTDA</v>
          </cell>
          <cell r="F4072">
            <v>20046</v>
          </cell>
          <cell r="G4072" t="str">
            <v>FITA DUPLA FACE</v>
          </cell>
        </row>
        <row r="4073">
          <cell r="A4073">
            <v>20484</v>
          </cell>
          <cell r="B4073" t="str">
            <v>FITA DUPLA FACE 5369T 12MMX3M 3M</v>
          </cell>
          <cell r="C4073" t="str">
            <v>3M</v>
          </cell>
          <cell r="E4073" t="str">
            <v>3M DO BRASIL LTDA</v>
          </cell>
          <cell r="F4073">
            <v>20046</v>
          </cell>
          <cell r="G4073" t="str">
            <v>FITA DUPLA FACE</v>
          </cell>
        </row>
        <row r="4074">
          <cell r="A4074">
            <v>20477</v>
          </cell>
          <cell r="B4074" t="str">
            <v>FITA DUPLA FACE 5369T 9,5MMX20M 3M</v>
          </cell>
          <cell r="C4074" t="str">
            <v>3M</v>
          </cell>
          <cell r="E4074" t="str">
            <v>3M DO BRASIL LTDA</v>
          </cell>
          <cell r="F4074">
            <v>20046</v>
          </cell>
          <cell r="G4074" t="str">
            <v>FITA DUPLA FACE</v>
          </cell>
        </row>
        <row r="4075">
          <cell r="A4075">
            <v>23393</v>
          </cell>
          <cell r="B4075" t="str">
            <v>FITA DUPLA FACE 5MMX20M VERDE 3M</v>
          </cell>
          <cell r="C4075" t="str">
            <v>.</v>
          </cell>
          <cell r="E4075" t="str">
            <v>3M DO BRASIL LTDA</v>
          </cell>
          <cell r="F4075">
            <v>1026</v>
          </cell>
          <cell r="G4075" t="str">
            <v>.......................................</v>
          </cell>
        </row>
        <row r="4076">
          <cell r="A4076">
            <v>10084</v>
          </cell>
          <cell r="B4076" t="str">
            <v>FITA DUPLA FACE 9,5MMX20M VERDE 3M</v>
          </cell>
          <cell r="C4076" t="str">
            <v>.</v>
          </cell>
          <cell r="E4076" t="str">
            <v>3M DO BRASIL LTDA</v>
          </cell>
          <cell r="F4076">
            <v>999999</v>
          </cell>
          <cell r="G4076" t="str">
            <v>GRUPO CONVERSAO</v>
          </cell>
        </row>
        <row r="4077">
          <cell r="A4077">
            <v>22233</v>
          </cell>
          <cell r="B4077" t="str">
            <v>FITA DUPLA FACE 9,5MMX20M VERDE 3M</v>
          </cell>
          <cell r="C4077" t="str">
            <v>3M</v>
          </cell>
          <cell r="E4077" t="str">
            <v>3M DO BRASIL LTDA</v>
          </cell>
          <cell r="F4077">
            <v>20046</v>
          </cell>
          <cell r="G4077" t="str">
            <v>FITA DUPLA FACE</v>
          </cell>
        </row>
        <row r="4078">
          <cell r="A4078">
            <v>85621</v>
          </cell>
          <cell r="B4078" t="str">
            <v>FITA DUPLA FACE XT080 09MMX20M ADERE</v>
          </cell>
          <cell r="C4078" t="str">
            <v>ADERE</v>
          </cell>
          <cell r="E4078" t="str">
            <v>ADERE PRODUTOS AUTO ADESIVOS LTDA</v>
          </cell>
          <cell r="F4078">
            <v>30018</v>
          </cell>
          <cell r="G4078" t="str">
            <v xml:space="preserve">FITA DE USO GERAL </v>
          </cell>
        </row>
        <row r="4079">
          <cell r="A4079">
            <v>85619</v>
          </cell>
          <cell r="B4079" t="str">
            <v>FITA DUPLA FACE XT080 12MMX02M ADERE</v>
          </cell>
          <cell r="C4079" t="str">
            <v>ADERE</v>
          </cell>
          <cell r="E4079" t="str">
            <v>ADERE PRODUTOS AUTO ADESIVOS LTDA</v>
          </cell>
          <cell r="F4079">
            <v>30018</v>
          </cell>
          <cell r="G4079" t="str">
            <v xml:space="preserve">FITA DE USO GERAL </v>
          </cell>
        </row>
        <row r="4080">
          <cell r="A4080">
            <v>85620</v>
          </cell>
          <cell r="B4080" t="str">
            <v>FITA DUPLA FACE XT080 12MMX20M ADERE</v>
          </cell>
          <cell r="C4080" t="str">
            <v>ADERE</v>
          </cell>
          <cell r="E4080" t="str">
            <v>ADERE PRODUTOS AUTO ADESIVOS LTDA</v>
          </cell>
          <cell r="F4080">
            <v>30018</v>
          </cell>
          <cell r="G4080" t="str">
            <v xml:space="preserve">FITA DE USO GERAL </v>
          </cell>
        </row>
        <row r="4081">
          <cell r="A4081">
            <v>20501</v>
          </cell>
          <cell r="B4081" t="str">
            <v>FITA EMPACOTAMENTO 45MMX50M TR. 5805 3M</v>
          </cell>
          <cell r="C4081" t="str">
            <v>3M</v>
          </cell>
          <cell r="E4081" t="str">
            <v>3M DO BRASIL LTDA</v>
          </cell>
          <cell r="F4081">
            <v>1026</v>
          </cell>
          <cell r="G4081" t="str">
            <v>.......................................</v>
          </cell>
        </row>
        <row r="4082">
          <cell r="A4082">
            <v>85616</v>
          </cell>
          <cell r="B4082" t="str">
            <v>FITA EMPACOTAMENTO TRANSPARENTE 45MMX40M 710 ADERE</v>
          </cell>
          <cell r="C4082" t="str">
            <v>ADERE</v>
          </cell>
          <cell r="E4082" t="str">
            <v>ADERE PRODUTOS AUTO ADESIVOS LTDA</v>
          </cell>
          <cell r="F4082">
            <v>30018</v>
          </cell>
          <cell r="G4082" t="str">
            <v xml:space="preserve">FITA DE USO GERAL </v>
          </cell>
        </row>
        <row r="4083">
          <cell r="A4083">
            <v>23497</v>
          </cell>
          <cell r="B4083" t="str">
            <v>FITA EMPACOTAMENTO TRANSPARENTE 45MMX45M 3M</v>
          </cell>
          <cell r="C4083" t="str">
            <v>3M</v>
          </cell>
          <cell r="E4083" t="str">
            <v>3M DO BRASIL LTDA</v>
          </cell>
          <cell r="F4083">
            <v>30017</v>
          </cell>
          <cell r="G4083" t="str">
            <v>OUTRAS FITAS</v>
          </cell>
        </row>
        <row r="4084">
          <cell r="A4084">
            <v>85389</v>
          </cell>
          <cell r="B4084" t="str">
            <v>FITA EMPACOTAMENTO TRANSPARENTE 48MMX50M 369 3M</v>
          </cell>
          <cell r="C4084" t="str">
            <v>3M</v>
          </cell>
          <cell r="E4084" t="str">
            <v>3M DO BRASIL LTDA</v>
          </cell>
          <cell r="F4084">
            <v>30017</v>
          </cell>
          <cell r="G4084" t="str">
            <v>OUTRAS FITAS</v>
          </cell>
        </row>
        <row r="4085">
          <cell r="A4085">
            <v>84486</v>
          </cell>
          <cell r="B4085" t="str">
            <v>FITA EMPACOTAMENTO TRANSPARENTE SCOTCH 45MMX45M 3M</v>
          </cell>
          <cell r="C4085" t="str">
            <v>3M</v>
          </cell>
          <cell r="E4085" t="str">
            <v>3M DO BRASIL LTDA</v>
          </cell>
          <cell r="F4085">
            <v>30017</v>
          </cell>
          <cell r="G4085" t="str">
            <v>OUTRAS FITAS</v>
          </cell>
        </row>
        <row r="4086">
          <cell r="A4086">
            <v>23641</v>
          </cell>
          <cell r="B4086" t="str">
            <v>FITA ESPUMADA PREMIUM DART 13MMX50M NORTON</v>
          </cell>
          <cell r="C4086" t="str">
            <v>NORTON</v>
          </cell>
          <cell r="E4086" t="str">
            <v>SAINT- GOBAIN DO BRASIL PROD. IND. E CONSTR. LTDA</v>
          </cell>
          <cell r="F4086">
            <v>30017</v>
          </cell>
          <cell r="G4086" t="str">
            <v>OUTRAS FITAS</v>
          </cell>
        </row>
        <row r="4087">
          <cell r="A4087">
            <v>10086</v>
          </cell>
          <cell r="B4087" t="str">
            <v>FITA FILETE 22MMX20M 3M</v>
          </cell>
          <cell r="C4087" t="str">
            <v>3M</v>
          </cell>
          <cell r="E4087" t="str">
            <v>3M DO BRASIL LTDA</v>
          </cell>
          <cell r="F4087">
            <v>1026</v>
          </cell>
          <cell r="G4087" t="str">
            <v>.......................................</v>
          </cell>
        </row>
        <row r="4088">
          <cell r="A4088">
            <v>10087</v>
          </cell>
          <cell r="B4088" t="str">
            <v>FITA FILETE 32MMX30M 3M</v>
          </cell>
          <cell r="C4088" t="str">
            <v>3M</v>
          </cell>
          <cell r="E4088" t="str">
            <v>3M DO BRASIL LTDA</v>
          </cell>
          <cell r="F4088">
            <v>1026</v>
          </cell>
          <cell r="G4088" t="str">
            <v>.......................................</v>
          </cell>
        </row>
        <row r="4089">
          <cell r="A4089">
            <v>23276</v>
          </cell>
          <cell r="B4089" t="str">
            <v>FITA FILETE PVC 6MMX50M PREMIUM NORTON</v>
          </cell>
          <cell r="C4089" t="str">
            <v>NORTON</v>
          </cell>
          <cell r="E4089" t="str">
            <v>SAINT- GOBAIN DO BRASIL PROD. IND. E CONSTR. LTDA</v>
          </cell>
          <cell r="F4089">
            <v>1026</v>
          </cell>
          <cell r="G4089" t="str">
            <v>.......................................</v>
          </cell>
        </row>
        <row r="4090">
          <cell r="A4090">
            <v>24173</v>
          </cell>
          <cell r="B4090" t="str">
            <v>FITA IMPRES 110X74</v>
          </cell>
          <cell r="C4090" t="str">
            <v>.</v>
          </cell>
          <cell r="E4090" t="str">
            <v>ETIPLAST - IND. COM. ETIQUETAS LTDA</v>
          </cell>
          <cell r="F4090">
            <v>30017</v>
          </cell>
          <cell r="G4090" t="str">
            <v>OUTRAS FITAS</v>
          </cell>
        </row>
        <row r="4091">
          <cell r="A4091">
            <v>23629</v>
          </cell>
          <cell r="B4091" t="str">
            <v>FITA IMPRESSAO 110X300 CERA BEMATECH</v>
          </cell>
          <cell r="C4091" t="str">
            <v>ETITEC</v>
          </cell>
          <cell r="E4091" t="str">
            <v>ETITEC SOLUCOES INTELIGENTES</v>
          </cell>
          <cell r="F4091">
            <v>30017</v>
          </cell>
          <cell r="G4091" t="str">
            <v>OUTRAS FITAS</v>
          </cell>
        </row>
        <row r="4092">
          <cell r="A4092">
            <v>23836</v>
          </cell>
          <cell r="B4092" t="str">
            <v>FITA IMPRESSAO 110X74 CERA ORIGINAL</v>
          </cell>
          <cell r="C4092" t="str">
            <v>ETITEC</v>
          </cell>
          <cell r="E4092" t="str">
            <v>ETITEC SOLUCOES INTELIGENTES</v>
          </cell>
          <cell r="F4092">
            <v>30017</v>
          </cell>
          <cell r="G4092" t="str">
            <v>OUTRAS FITAS</v>
          </cell>
        </row>
        <row r="4093">
          <cell r="A4093">
            <v>23835</v>
          </cell>
          <cell r="B4093" t="str">
            <v>FITA IMPRESSORA  110X300 CERA PREMIUM</v>
          </cell>
          <cell r="C4093" t="str">
            <v>ETITEC</v>
          </cell>
          <cell r="E4093" t="str">
            <v>ETITEC PH COMERCIO</v>
          </cell>
          <cell r="F4093">
            <v>30017</v>
          </cell>
          <cell r="G4093" t="str">
            <v>OUTRAS FITAS</v>
          </cell>
        </row>
        <row r="4094">
          <cell r="A4094">
            <v>84417</v>
          </cell>
          <cell r="B4094" t="str">
            <v>FITA ISOLANTE IMPERIAL SLIM 18MMX10M 3M</v>
          </cell>
          <cell r="C4094" t="str">
            <v>3M</v>
          </cell>
          <cell r="E4094" t="str">
            <v>3M DO BRASIL LTDA</v>
          </cell>
          <cell r="F4094">
            <v>30016</v>
          </cell>
          <cell r="G4094" t="str">
            <v>FITA ISOLANTE</v>
          </cell>
        </row>
        <row r="4095">
          <cell r="A4095">
            <v>84558</v>
          </cell>
          <cell r="B4095" t="str">
            <v>FITA ISOLANTE IMPERIAL SLIM 18MMX20M 3M</v>
          </cell>
          <cell r="C4095" t="str">
            <v>3M</v>
          </cell>
          <cell r="E4095" t="str">
            <v>3M DO BRASIL LTDA</v>
          </cell>
          <cell r="F4095">
            <v>30016</v>
          </cell>
          <cell r="G4095" t="str">
            <v>FITA ISOLANTE</v>
          </cell>
        </row>
        <row r="4096">
          <cell r="A4096">
            <v>10205</v>
          </cell>
          <cell r="B4096" t="str">
            <v>FITA ISOLANTE PRETA 19MMX5M MIX</v>
          </cell>
          <cell r="C4096" t="str">
            <v>.</v>
          </cell>
          <cell r="E4096" t="str">
            <v>MIX COMPONENTES AUTOMOTIVOS LTDA</v>
          </cell>
          <cell r="F4096">
            <v>999999</v>
          </cell>
          <cell r="G4096" t="str">
            <v>GRUPO CONVERSAO</v>
          </cell>
        </row>
        <row r="4097">
          <cell r="A4097">
            <v>85679</v>
          </cell>
          <cell r="B4097" t="str">
            <v>FITA ISOLANTE PRETO 18MMX10M UNIPEGA</v>
          </cell>
          <cell r="C4097" t="str">
            <v>UNIPEGA</v>
          </cell>
          <cell r="E4097" t="str">
            <v>A&amp;S TECHNOLOGIES INDUSTRIA E COMERCIO S.A.</v>
          </cell>
          <cell r="F4097">
            <v>30016</v>
          </cell>
          <cell r="G4097" t="str">
            <v>FITA ISOLANTE</v>
          </cell>
        </row>
        <row r="4098">
          <cell r="A4098">
            <v>85680</v>
          </cell>
          <cell r="B4098" t="str">
            <v>FITA ISOLANTE PRETO 18MMX20M UNIPEGA</v>
          </cell>
          <cell r="C4098" t="str">
            <v>UNIPEGA</v>
          </cell>
          <cell r="E4098" t="str">
            <v>A&amp;S TECHNOLOGIES INDUSTRIA E COMERCIO LTDA</v>
          </cell>
          <cell r="F4098">
            <v>30016</v>
          </cell>
          <cell r="G4098" t="str">
            <v>FITA ISOLANTE</v>
          </cell>
        </row>
        <row r="4099">
          <cell r="A4099">
            <v>85678</v>
          </cell>
          <cell r="B4099" t="str">
            <v>FITA ISOLANTE PRETO 18MMX5M UNIPEGA</v>
          </cell>
          <cell r="C4099" t="str">
            <v>UNIPEGA</v>
          </cell>
          <cell r="E4099" t="str">
            <v>A&amp;S TECHNOLOGIES INDUSTRIA E COMERCIO LTDA</v>
          </cell>
          <cell r="F4099">
            <v>30016</v>
          </cell>
          <cell r="G4099" t="str">
            <v>FITA ISOLANTE</v>
          </cell>
        </row>
        <row r="4100">
          <cell r="A4100">
            <v>22145</v>
          </cell>
          <cell r="B4100" t="str">
            <v>FITA ISOLANTE SCOTCH 33+ 19MMX10M 3M</v>
          </cell>
          <cell r="C4100" t="str">
            <v>3M</v>
          </cell>
          <cell r="E4100" t="str">
            <v>3M DO BRASIL LTDA</v>
          </cell>
          <cell r="F4100">
            <v>30016</v>
          </cell>
          <cell r="G4100" t="str">
            <v>FITA ISOLANTE</v>
          </cell>
        </row>
        <row r="4101">
          <cell r="A4101">
            <v>10099</v>
          </cell>
          <cell r="B4101" t="str">
            <v>FITA ISOLANTE SCOTCH 33+ 19MMX20M 3M</v>
          </cell>
          <cell r="C4101" t="str">
            <v>3M</v>
          </cell>
          <cell r="E4101" t="str">
            <v>3M DO BRASIL LTDA</v>
          </cell>
          <cell r="F4101">
            <v>30016</v>
          </cell>
          <cell r="G4101" t="str">
            <v>FITA ISOLANTE</v>
          </cell>
        </row>
        <row r="4102">
          <cell r="A4102">
            <v>10089</v>
          </cell>
          <cell r="B4102" t="str">
            <v>FITA MASCARAMENTO (TRIN) 6349 RL 50,8MMX10M 3M-29,68-ST</v>
          </cell>
          <cell r="C4102" t="str">
            <v>3M</v>
          </cell>
          <cell r="E4102" t="str">
            <v>3M DO BRASIL LTDA</v>
          </cell>
          <cell r="F4102">
            <v>30017</v>
          </cell>
          <cell r="G4102" t="str">
            <v>OUTRAS FITAS</v>
          </cell>
        </row>
        <row r="4103">
          <cell r="A4103">
            <v>86878</v>
          </cell>
          <cell r="B4103" t="str">
            <v>FITA MULTIUSO 10CM ROLO 10MT VEDACIT</v>
          </cell>
          <cell r="C4103" t="str">
            <v>VEDACIT</v>
          </cell>
          <cell r="E4103" t="str">
            <v>OTTO BAUMGART IND E COM S/A</v>
          </cell>
          <cell r="F4103">
            <v>30002</v>
          </cell>
          <cell r="G4103" t="str">
            <v>IMPERMEABILIZANTES</v>
          </cell>
        </row>
        <row r="4104">
          <cell r="A4104">
            <v>86879</v>
          </cell>
          <cell r="B4104" t="str">
            <v>FITA MULTIUSO 15CM ROLO 10MT VEDACIT</v>
          </cell>
          <cell r="C4104" t="str">
            <v>VEDACIT</v>
          </cell>
          <cell r="E4104" t="str">
            <v>OTTO BAUMGART IND E COM S/A</v>
          </cell>
          <cell r="F4104">
            <v>30002</v>
          </cell>
          <cell r="G4104" t="str">
            <v>IMPERMEABILIZANTES</v>
          </cell>
        </row>
        <row r="4105">
          <cell r="A4105">
            <v>86880</v>
          </cell>
          <cell r="B4105" t="str">
            <v>FITA MULTIUSO 20CM ROLO 10MT VEDACIT</v>
          </cell>
          <cell r="C4105" t="str">
            <v>VEDACIT</v>
          </cell>
          <cell r="E4105" t="str">
            <v>OTTO BAUMGART IND E COM S/A</v>
          </cell>
          <cell r="F4105">
            <v>30002</v>
          </cell>
          <cell r="G4105" t="str">
            <v>IMPERMEABILIZANTES</v>
          </cell>
        </row>
        <row r="4106">
          <cell r="A4106">
            <v>86881</v>
          </cell>
          <cell r="B4106" t="str">
            <v>FITA MULTIUSO 30CM ROLO 10MT VEDACIT</v>
          </cell>
          <cell r="C4106" t="str">
            <v>VEDACIT</v>
          </cell>
          <cell r="E4106" t="str">
            <v>OTTO BAUMGART IND E COM S/A</v>
          </cell>
          <cell r="F4106">
            <v>30002</v>
          </cell>
          <cell r="G4106" t="str">
            <v>IMPERMEABILIZANTES</v>
          </cell>
        </row>
        <row r="4107">
          <cell r="A4107">
            <v>86882</v>
          </cell>
          <cell r="B4107" t="str">
            <v>FITA MULTIUSO 45CM ROLO 10MT VEDACIT</v>
          </cell>
          <cell r="C4107" t="str">
            <v>VEDACIT</v>
          </cell>
          <cell r="E4107" t="str">
            <v>OTTO BAUMGART IND E COM S/A</v>
          </cell>
          <cell r="F4107">
            <v>30002</v>
          </cell>
          <cell r="G4107" t="str">
            <v>IMPERMEABILIZANTES</v>
          </cell>
        </row>
        <row r="4108">
          <cell r="A4108">
            <v>10079</v>
          </cell>
          <cell r="B4108" t="str">
            <v>FITA P/ EMPACOTAMENTO 45MMX45M TR. 3M</v>
          </cell>
          <cell r="C4108" t="str">
            <v>.</v>
          </cell>
          <cell r="E4108" t="str">
            <v>3M DO BRASIL LTDA</v>
          </cell>
          <cell r="F4108">
            <v>999999</v>
          </cell>
          <cell r="G4108" t="str">
            <v>GRUPO CONVERSAO</v>
          </cell>
        </row>
        <row r="4109">
          <cell r="A4109">
            <v>23124</v>
          </cell>
          <cell r="B4109" t="str">
            <v>FITA POLIPROPILENO P/ CONTORNOS 6MMX55M FINA 3M</v>
          </cell>
          <cell r="C4109" t="str">
            <v>3M</v>
          </cell>
          <cell r="E4109" t="str">
            <v>3M DO BRASIL LTDA</v>
          </cell>
          <cell r="F4109">
            <v>20012</v>
          </cell>
          <cell r="G4109" t="str">
            <v>FITA AUTOMOTIVA</v>
          </cell>
        </row>
        <row r="4110">
          <cell r="A4110">
            <v>83852</v>
          </cell>
          <cell r="B4110" t="str">
            <v>FITA POLIPROPILENO P/ CONTORNOS 9,5MMX55M LARGA 3M-28,15-ST</v>
          </cell>
          <cell r="C4110" t="str">
            <v>3M</v>
          </cell>
          <cell r="E4110" t="str">
            <v>3M DO BRASIL LTDA</v>
          </cell>
          <cell r="F4110">
            <v>20012</v>
          </cell>
          <cell r="G4110" t="str">
            <v>FITA AUTOMOTIVA</v>
          </cell>
        </row>
        <row r="4111">
          <cell r="A4111">
            <v>21587</v>
          </cell>
          <cell r="B4111" t="str">
            <v>FITA ROBTAPE 18MM - USO AUTOMOTIVO ROBERLO</v>
          </cell>
          <cell r="C4111" t="str">
            <v>.</v>
          </cell>
          <cell r="E4111" t="str">
            <v>ROBERLO DO BRASIL LTDA</v>
          </cell>
          <cell r="F4111">
            <v>999999</v>
          </cell>
          <cell r="G4111" t="str">
            <v>GRUPO CONVERSAO</v>
          </cell>
        </row>
        <row r="4112">
          <cell r="A4112">
            <v>21602</v>
          </cell>
          <cell r="B4112" t="str">
            <v>FITA ROBTAPE 48MM USO AUTOMOTIVO ROBERLO</v>
          </cell>
          <cell r="C4112" t="str">
            <v>.</v>
          </cell>
          <cell r="E4112" t="str">
            <v>ROBERLO DO BRASIL LTDA</v>
          </cell>
          <cell r="F4112">
            <v>999999</v>
          </cell>
          <cell r="G4112" t="str">
            <v>GRUPO CONVERSAO</v>
          </cell>
        </row>
        <row r="4113">
          <cell r="A4113">
            <v>21795</v>
          </cell>
          <cell r="B4113" t="str">
            <v>FITA S FACE CREPE 48MM X 50M PAPEL CREPADO TESA</v>
          </cell>
          <cell r="C4113" t="str">
            <v>.</v>
          </cell>
          <cell r="E4113" t="str">
            <v>TESA BRASIL LTDA</v>
          </cell>
          <cell r="F4113">
            <v>999999</v>
          </cell>
          <cell r="G4113" t="str">
            <v>GRUPO CONVERSAO</v>
          </cell>
        </row>
        <row r="4114">
          <cell r="A4114">
            <v>10290</v>
          </cell>
          <cell r="B4114" t="str">
            <v>FITA S FACE CREPE 48MMX50M PAPEL CREPADO TESA</v>
          </cell>
          <cell r="C4114" t="str">
            <v>.</v>
          </cell>
          <cell r="E4114" t="str">
            <v>TESA BRASIL LTDA</v>
          </cell>
          <cell r="F4114">
            <v>999999</v>
          </cell>
          <cell r="G4114" t="str">
            <v>GRUPO CONVERSAO</v>
          </cell>
        </row>
        <row r="4115">
          <cell r="A4115">
            <v>85413</v>
          </cell>
          <cell r="B4115" t="str">
            <v>FITA SCOTCH PAPEL 3557 45MMX50M 3M</v>
          </cell>
          <cell r="C4115" t="str">
            <v>3M</v>
          </cell>
          <cell r="E4115" t="str">
            <v>3M DO BRASIL LTDA</v>
          </cell>
          <cell r="F4115">
            <v>30017</v>
          </cell>
          <cell r="G4115" t="str">
            <v>OUTRAS FITAS</v>
          </cell>
        </row>
        <row r="4116">
          <cell r="A4116">
            <v>20565</v>
          </cell>
          <cell r="B4116" t="str">
            <v>FITA SILVER TAPE 3939 45MMX5M 3M</v>
          </cell>
          <cell r="C4116" t="str">
            <v>.</v>
          </cell>
          <cell r="E4116" t="str">
            <v>3M DO BRASIL LTDA</v>
          </cell>
          <cell r="F4116">
            <v>999999</v>
          </cell>
          <cell r="G4116" t="str">
            <v>GRUPO CONVERSAO</v>
          </cell>
        </row>
        <row r="4117">
          <cell r="A4117">
            <v>85681</v>
          </cell>
          <cell r="B4117" t="str">
            <v>FITA SILVER TAPE PRATA SHRINK 45MMX5M UNIPEGA</v>
          </cell>
          <cell r="C4117" t="str">
            <v>UNIPEGA</v>
          </cell>
          <cell r="E4117" t="str">
            <v>A&amp;S TECHNOLOGIES INDUSTRIA E COMERCIO LTDA</v>
          </cell>
          <cell r="F4117">
            <v>30017</v>
          </cell>
          <cell r="G4117" t="str">
            <v>OUTRAS FITAS</v>
          </cell>
        </row>
        <row r="4118">
          <cell r="A4118">
            <v>85064</v>
          </cell>
          <cell r="B4118" t="str">
            <v>FITA TELADA REPAROS 100MMX20M AT2920 ATLAS</v>
          </cell>
          <cell r="C4118" t="str">
            <v>ATLAS</v>
          </cell>
          <cell r="E4118" t="str">
            <v>PINCEIS ATLAS S.A.</v>
          </cell>
          <cell r="F4118">
            <v>30028</v>
          </cell>
          <cell r="G4118" t="str">
            <v>ROLOS / TRINCHAS / PINCÉIS / ESPÁTULAS</v>
          </cell>
        </row>
        <row r="4119">
          <cell r="A4119">
            <v>85063</v>
          </cell>
          <cell r="B4119" t="str">
            <v>FITA TELADA REPAROS 50MMX45M AT2945 ATLAS</v>
          </cell>
          <cell r="C4119" t="str">
            <v>ATLAS</v>
          </cell>
          <cell r="E4119" t="str">
            <v>PINCEIS ATLAS S.A.</v>
          </cell>
          <cell r="F4119">
            <v>30028</v>
          </cell>
          <cell r="G4119" t="str">
            <v>ROLOS / TRINCHAS / PINCÉIS / ESPÁTULAS</v>
          </cell>
        </row>
        <row r="4120">
          <cell r="A4120">
            <v>20030</v>
          </cell>
          <cell r="B4120" t="str">
            <v>FITA TRIM 09MMX10M 4382 TESA</v>
          </cell>
          <cell r="C4120" t="str">
            <v>.</v>
          </cell>
          <cell r="E4120" t="str">
            <v>TESA BRASIL LTDA</v>
          </cell>
          <cell r="F4120">
            <v>999999</v>
          </cell>
          <cell r="G4120" t="str">
            <v>GRUPO CONVERSAO</v>
          </cell>
        </row>
        <row r="4121">
          <cell r="A4121">
            <v>23035</v>
          </cell>
          <cell r="B4121" t="str">
            <v>FITA VHB ADESIVO TRANSPARENTE 25MMX20M 3M</v>
          </cell>
          <cell r="C4121" t="str">
            <v>.</v>
          </cell>
          <cell r="E4121" t="str">
            <v>3M DO BRASIL LTDA</v>
          </cell>
          <cell r="F4121">
            <v>999999</v>
          </cell>
          <cell r="G4121" t="str">
            <v>GRUPO CONVERSAO</v>
          </cell>
        </row>
        <row r="4122">
          <cell r="A4122">
            <v>85689</v>
          </cell>
          <cell r="B4122" t="str">
            <v>FIXA CUBA BRANCO CARTUCHO 280ML UNIPEGA</v>
          </cell>
          <cell r="C4122" t="str">
            <v>UNIPEGA</v>
          </cell>
          <cell r="E4122" t="str">
            <v>A&amp;S TECHNOLOGIES INDUSTRIA E COMERCIO LTDA</v>
          </cell>
          <cell r="F4122">
            <v>30034</v>
          </cell>
          <cell r="G4122" t="str">
            <v>SILICONE</v>
          </cell>
        </row>
        <row r="4123">
          <cell r="A4123">
            <v>85690</v>
          </cell>
          <cell r="B4123" t="str">
            <v>FIXA CUBA CINZA CARTUCHO 280ML UNIPEGA</v>
          </cell>
          <cell r="C4123" t="str">
            <v>UNIPEGA</v>
          </cell>
          <cell r="E4123" t="str">
            <v>A&amp;S TECHNOLOGIES INDUSTRIA E COMERCIO LTDA</v>
          </cell>
          <cell r="F4123">
            <v>30034</v>
          </cell>
          <cell r="G4123" t="str">
            <v>SILICONE</v>
          </cell>
        </row>
        <row r="4124">
          <cell r="A4124">
            <v>10293</v>
          </cell>
          <cell r="B4124" t="str">
            <v>FLANELA 40/60 LIMP-CAR</v>
          </cell>
          <cell r="C4124" t="str">
            <v>.</v>
          </cell>
          <cell r="E4124" t="str">
            <v>LIMP-CAR</v>
          </cell>
          <cell r="F4124">
            <v>999999</v>
          </cell>
          <cell r="G4124" t="str">
            <v>GRUPO CONVERSAO</v>
          </cell>
        </row>
        <row r="4125">
          <cell r="A4125">
            <v>20822</v>
          </cell>
          <cell r="B4125" t="str">
            <v>FLANELA BRANCA 40X60 BRILHOMAX</v>
          </cell>
          <cell r="C4125" t="str">
            <v>BRILHOMAX</v>
          </cell>
          <cell r="E4125" t="str">
            <v>LIMA &amp; PERGHER INDUSTRIAL E COMERCIO</v>
          </cell>
          <cell r="F4125">
            <v>20020</v>
          </cell>
          <cell r="G4125" t="str">
            <v>FLANELAS / PANOS</v>
          </cell>
        </row>
        <row r="4126">
          <cell r="A4126">
            <v>22981</v>
          </cell>
          <cell r="B4126" t="str">
            <v>FLANELA BRANCA G</v>
          </cell>
          <cell r="C4126" t="str">
            <v>BRILHOMAX</v>
          </cell>
          <cell r="E4126" t="str">
            <v>COM.ALVORADA LIMPEZA E DESCARTAVEIS</v>
          </cell>
          <cell r="F4126">
            <v>20020</v>
          </cell>
          <cell r="G4126" t="str">
            <v>FLANELAS / PANOS</v>
          </cell>
        </row>
        <row r="4127">
          <cell r="A4127">
            <v>20967</v>
          </cell>
          <cell r="B4127" t="str">
            <v>FLANELA DE MICRO-FIBRA 40X40 AUTOAMERICA</v>
          </cell>
          <cell r="C4127" t="str">
            <v>.</v>
          </cell>
          <cell r="E4127" t="str">
            <v>AUTOAMERICA IMP.EXP. DE PROD. AUTO. LTDA</v>
          </cell>
          <cell r="F4127">
            <v>999999</v>
          </cell>
          <cell r="G4127" t="str">
            <v>GRUPO CONVERSAO</v>
          </cell>
        </row>
        <row r="4128">
          <cell r="A4128">
            <v>20802</v>
          </cell>
          <cell r="B4128" t="str">
            <v>FLANELA DE MICRO-FIBRA 40X60 AUTOAMERICA</v>
          </cell>
          <cell r="C4128" t="str">
            <v>AUTO AMERICA</v>
          </cell>
          <cell r="E4128" t="str">
            <v>AUTOAMERICA IMP.EXP. DE PROD. AUTO. LTDA</v>
          </cell>
          <cell r="F4128">
            <v>1024</v>
          </cell>
          <cell r="G4128" t="str">
            <v>................................</v>
          </cell>
        </row>
        <row r="4129">
          <cell r="A4129">
            <v>83881</v>
          </cell>
          <cell r="B4129" t="str">
            <v>FLANELA DE SECAGEM 70X120 ULTRA VONIX</v>
          </cell>
          <cell r="C4129" t="str">
            <v>VONIXX</v>
          </cell>
          <cell r="E4129" t="str">
            <v>VONIXX INDUSTRIA E COMERCIO DE POLIDORES LTDA</v>
          </cell>
          <cell r="F4129">
            <v>20011</v>
          </cell>
          <cell r="G4129" t="str">
            <v>LINHA DE HIGENIZAÇÃO E ESTÉTICA  AUTOMOTIVA VONIX</v>
          </cell>
        </row>
        <row r="4130">
          <cell r="A4130">
            <v>20976</v>
          </cell>
          <cell r="B4130" t="str">
            <v>FLANELA DE SECAGEM 70X40 TECH DRY AUTOAMERICA</v>
          </cell>
          <cell r="C4130" t="str">
            <v>AUTO AMERICA</v>
          </cell>
          <cell r="E4130" t="str">
            <v>AUTOAMERICA IMP.EXP. DE PROD. AUTO. LTDA</v>
          </cell>
          <cell r="F4130">
            <v>20020</v>
          </cell>
          <cell r="G4130" t="str">
            <v>FLANELAS / PANOS</v>
          </cell>
        </row>
        <row r="4131">
          <cell r="A4131">
            <v>83817</v>
          </cell>
          <cell r="B4131" t="str">
            <v>FLANELA DE SECAGEM 80X40 SUPER DRY AUTOAMERICA</v>
          </cell>
          <cell r="C4131" t="str">
            <v>AUTO AMERICA</v>
          </cell>
          <cell r="E4131" t="str">
            <v>AUTOAMERICA IMP.EXP. DE PROD. AUTO. LTDA</v>
          </cell>
          <cell r="F4131">
            <v>20020</v>
          </cell>
          <cell r="G4131" t="str">
            <v>FLANELAS / PANOS</v>
          </cell>
        </row>
        <row r="4132">
          <cell r="A4132">
            <v>83866</v>
          </cell>
          <cell r="B4132" t="str">
            <v>FLANELA MICROFIBRA 40X40 PREMIUM AZUL AUTOAMERICA</v>
          </cell>
          <cell r="C4132" t="str">
            <v>AUTO AMERICA</v>
          </cell>
          <cell r="E4132" t="str">
            <v>AUTOAMERICA IMP.EXP. DE PROD. AUTO. LTDA</v>
          </cell>
          <cell r="F4132">
            <v>20020</v>
          </cell>
          <cell r="G4132" t="str">
            <v>FLANELAS / PANOS</v>
          </cell>
        </row>
        <row r="4133">
          <cell r="A4133">
            <v>83868</v>
          </cell>
          <cell r="B4133" t="str">
            <v>FLANELA MICROFIBRA 40X40 VERDE AUTOAMERICA</v>
          </cell>
          <cell r="C4133" t="str">
            <v>AUTO AMERICA</v>
          </cell>
          <cell r="E4133" t="str">
            <v>AUTOAMERICA IMP.EXP. DE PROD. AUTO. LTDA</v>
          </cell>
          <cell r="F4133">
            <v>20020</v>
          </cell>
          <cell r="G4133" t="str">
            <v>FLANELAS / PANOS</v>
          </cell>
        </row>
        <row r="4134">
          <cell r="A4134">
            <v>23493</v>
          </cell>
          <cell r="B4134" t="str">
            <v>FLANELA MICROFIBRA 40X60 AZUL 3M</v>
          </cell>
          <cell r="C4134" t="str">
            <v>3M</v>
          </cell>
          <cell r="E4134" t="str">
            <v>3M DO BRASIL LTDA</v>
          </cell>
          <cell r="F4134">
            <v>20020</v>
          </cell>
          <cell r="G4134" t="str">
            <v>FLANELAS / PANOS</v>
          </cell>
        </row>
        <row r="4135">
          <cell r="A4135">
            <v>83869</v>
          </cell>
          <cell r="B4135" t="str">
            <v>FLANELA MICROFIBRA 40X60 LOW COST BEGE AUTOAMERICA</v>
          </cell>
          <cell r="C4135" t="str">
            <v>AUTO AMERICA</v>
          </cell>
          <cell r="E4135" t="str">
            <v>AUTOAMERICA IMP.EXP. DE PROD. AUTO. LTDA</v>
          </cell>
          <cell r="F4135">
            <v>20020</v>
          </cell>
          <cell r="G4135" t="str">
            <v>FLANELAS / PANOS</v>
          </cell>
        </row>
        <row r="4136">
          <cell r="A4136">
            <v>83865</v>
          </cell>
          <cell r="B4136" t="str">
            <v>FLANELA MICROFIBRA 40X60 LOW COST ROXA AUTOAMERICA</v>
          </cell>
          <cell r="C4136" t="str">
            <v>AUTO AMERICA</v>
          </cell>
          <cell r="E4136" t="str">
            <v>AUTOAMERICA IMP.EXP. DE PROD. AUTO. LTDA</v>
          </cell>
          <cell r="F4136">
            <v>20020</v>
          </cell>
          <cell r="G4136" t="str">
            <v>FLANELAS / PANOS</v>
          </cell>
        </row>
        <row r="4137">
          <cell r="A4137">
            <v>86995</v>
          </cell>
          <cell r="B4137" t="str">
            <v>FLANELA MICROFIBRA 40X60CM COM COSTURA AMARELA AUTOAMERICA</v>
          </cell>
          <cell r="C4137" t="str">
            <v>AUTO AMERICA</v>
          </cell>
          <cell r="E4137" t="str">
            <v>AUTOAMERICA IMP.EXP. DE PROD. AUTO. LTDA</v>
          </cell>
          <cell r="F4137">
            <v>20020</v>
          </cell>
          <cell r="G4137" t="str">
            <v>FLANELAS / PANOS</v>
          </cell>
        </row>
        <row r="4138">
          <cell r="A4138">
            <v>87184</v>
          </cell>
          <cell r="B4138" t="str">
            <v>FLANELA MICROFIBRA 40X60CM COM COSTURA AMARELA KERS</v>
          </cell>
          <cell r="C4138" t="str">
            <v>KERS</v>
          </cell>
          <cell r="E4138" t="str">
            <v>KERS IMPORTADORA AUTOMOTIVA KERS IMPORTADORA LTDA</v>
          </cell>
          <cell r="F4138">
            <v>20020</v>
          </cell>
          <cell r="G4138" t="str">
            <v>FLANELAS / PANOS</v>
          </cell>
        </row>
        <row r="4139">
          <cell r="A4139">
            <v>23364</v>
          </cell>
          <cell r="B4139" t="str">
            <v>FLANELA MICROFIBRA 40X60CM SEM COSTURA AMARELA AUTOAMERICA</v>
          </cell>
          <cell r="C4139" t="str">
            <v>AUTO AMERICA</v>
          </cell>
          <cell r="E4139" t="str">
            <v>AUTOAMERICA IMP.EXP. DE PROD. AUTO. LTDA</v>
          </cell>
          <cell r="F4139">
            <v>20020</v>
          </cell>
          <cell r="G4139" t="str">
            <v>FLANELAS / PANOS</v>
          </cell>
        </row>
        <row r="4140">
          <cell r="A4140">
            <v>10362</v>
          </cell>
          <cell r="B4140" t="str">
            <v>FLANELA MICROFIBRA MEGUIARS</v>
          </cell>
          <cell r="C4140" t="str">
            <v>.</v>
          </cell>
          <cell r="E4140" t="str">
            <v>MAXI RUBBER INDUSTRIAS QUIMICAS LTDA</v>
          </cell>
          <cell r="F4140">
            <v>999999</v>
          </cell>
          <cell r="G4140" t="str">
            <v>GRUPO CONVERSAO</v>
          </cell>
        </row>
        <row r="4141">
          <cell r="A4141">
            <v>20131</v>
          </cell>
          <cell r="B4141" t="str">
            <v>FLANELA MICROFIBRA ULTRA PERMANCE 39015 3M</v>
          </cell>
          <cell r="C4141" t="str">
            <v>3M</v>
          </cell>
          <cell r="E4141" t="str">
            <v>3M DO BRASIL LTDA</v>
          </cell>
          <cell r="F4141">
            <v>20020</v>
          </cell>
          <cell r="G4141" t="str">
            <v>FLANELAS / PANOS</v>
          </cell>
        </row>
        <row r="4142">
          <cell r="A4142">
            <v>10262</v>
          </cell>
          <cell r="B4142" t="str">
            <v>FLAP DISC R-822 N.40 NORTON</v>
          </cell>
          <cell r="C4142" t="str">
            <v>NORTON</v>
          </cell>
          <cell r="E4142" t="str">
            <v>SAINT- GOBAIN DO BRASIL PROD. IND. E CONSTR. LTDA</v>
          </cell>
          <cell r="F4142">
            <v>1038</v>
          </cell>
          <cell r="G4142" t="str">
            <v>.............................................</v>
          </cell>
        </row>
        <row r="4143">
          <cell r="A4143">
            <v>23425</v>
          </cell>
          <cell r="B4143" t="str">
            <v>FLAP DISCO P40 EVOLUTION 115X22 NORTON</v>
          </cell>
          <cell r="C4143" t="str">
            <v>NORTON</v>
          </cell>
          <cell r="E4143" t="str">
            <v>SAINT- GOBAIN DO BRASIL PROD. IND. E CONSTR. LTDA</v>
          </cell>
          <cell r="F4143">
            <v>20040</v>
          </cell>
          <cell r="G4143" t="str">
            <v xml:space="preserve">OUTROS DISCOS </v>
          </cell>
        </row>
        <row r="4144">
          <cell r="A4144">
            <v>85142</v>
          </cell>
          <cell r="B4144" t="str">
            <v>FLAP DISCO P50 EVOLUTION 115X22,23MM NORTON</v>
          </cell>
          <cell r="C4144" t="str">
            <v>NORTON</v>
          </cell>
          <cell r="E4144" t="str">
            <v>SAINT- GOBAIN DO BRASIL PROD. IND. E CONSTR. LTDA</v>
          </cell>
          <cell r="F4144">
            <v>20040</v>
          </cell>
          <cell r="G4144" t="str">
            <v xml:space="preserve">OUTROS DISCOS </v>
          </cell>
        </row>
        <row r="4145">
          <cell r="A4145">
            <v>20276</v>
          </cell>
          <cell r="B4145" t="str">
            <v>FLAP DISCO P60 115X22MM NORTON</v>
          </cell>
          <cell r="C4145" t="str">
            <v>NORTON</v>
          </cell>
          <cell r="E4145" t="str">
            <v>SAINT- GOBAIN DO BRASIL PROD. IND. E CONSTR. LTDA</v>
          </cell>
          <cell r="F4145">
            <v>20040</v>
          </cell>
          <cell r="G4145" t="str">
            <v xml:space="preserve">OUTROS DISCOS </v>
          </cell>
        </row>
        <row r="4146">
          <cell r="A4146">
            <v>23426</v>
          </cell>
          <cell r="B4146" t="str">
            <v>FLAP DISCO P60 CLASSIC 115X22 NORTON</v>
          </cell>
          <cell r="C4146" t="str">
            <v>NORTON</v>
          </cell>
          <cell r="E4146" t="str">
            <v>CARVIC COM VER DE PROD E EQ P/ REP AUTO LTDA</v>
          </cell>
          <cell r="F4146">
            <v>20040</v>
          </cell>
          <cell r="G4146" t="str">
            <v xml:space="preserve">OUTROS DISCOS </v>
          </cell>
        </row>
        <row r="4147">
          <cell r="A4147">
            <v>22538</v>
          </cell>
          <cell r="B4147" t="str">
            <v>FLAP DS P120 NORTON</v>
          </cell>
          <cell r="C4147" t="str">
            <v>NORTON</v>
          </cell>
          <cell r="E4147" t="str">
            <v>SAINT- GOBAIN DO BRASIL PROD. IND. E CONSTR. LTDA</v>
          </cell>
          <cell r="F4147">
            <v>20040</v>
          </cell>
          <cell r="G4147" t="str">
            <v xml:space="preserve">OUTROS DISCOS </v>
          </cell>
        </row>
        <row r="4148">
          <cell r="A4148">
            <v>22539</v>
          </cell>
          <cell r="B4148" t="str">
            <v>FLAP DS P40 MULT CON 115MM 3M</v>
          </cell>
          <cell r="C4148" t="str">
            <v>3M</v>
          </cell>
          <cell r="E4148" t="str">
            <v>3M DO BRASIL LTDA</v>
          </cell>
          <cell r="F4148">
            <v>1038</v>
          </cell>
          <cell r="G4148" t="str">
            <v>.............................................</v>
          </cell>
        </row>
        <row r="4149">
          <cell r="A4149">
            <v>22540</v>
          </cell>
          <cell r="B4149" t="str">
            <v>FLAP DS P60 MULT CON 115MM 3M</v>
          </cell>
          <cell r="C4149" t="str">
            <v>3M</v>
          </cell>
          <cell r="E4149" t="str">
            <v>3M DO BRASIL LTDA</v>
          </cell>
          <cell r="F4149">
            <v>1038</v>
          </cell>
          <cell r="G4149" t="str">
            <v>.............................................</v>
          </cell>
        </row>
        <row r="4150">
          <cell r="A4150">
            <v>22541</v>
          </cell>
          <cell r="B4150" t="str">
            <v>FLAP DS P80 MULT CON 115MM 3M</v>
          </cell>
          <cell r="C4150" t="str">
            <v>.</v>
          </cell>
          <cell r="E4150" t="str">
            <v>3M DO BRASIL LTDA</v>
          </cell>
          <cell r="F4150">
            <v>999999</v>
          </cell>
          <cell r="G4150" t="str">
            <v>GRUPO CONVERSAO</v>
          </cell>
        </row>
        <row r="4151">
          <cell r="A4151">
            <v>22537</v>
          </cell>
          <cell r="B4151" t="str">
            <v>FLAP Nº 080 NORTON</v>
          </cell>
          <cell r="C4151" t="str">
            <v>NORTON</v>
          </cell>
          <cell r="E4151" t="str">
            <v>SAINT- GOBAIN DO BRASIL PROD. IND. E CONSTR. LTDA</v>
          </cell>
          <cell r="F4151">
            <v>1038</v>
          </cell>
          <cell r="G4151" t="str">
            <v>.............................................</v>
          </cell>
        </row>
        <row r="4152">
          <cell r="A4152">
            <v>23703</v>
          </cell>
          <cell r="B4152" t="str">
            <v>FLAP ORIGINAL R822 P60 NORTON</v>
          </cell>
          <cell r="C4152" t="str">
            <v>NORTON</v>
          </cell>
          <cell r="E4152" t="str">
            <v>SAINT- GOBAIN DO BRASIL PROD. IND. E CONSTR. LTDA</v>
          </cell>
          <cell r="F4152">
            <v>20040</v>
          </cell>
          <cell r="G4152" t="str">
            <v xml:space="preserve">OUTROS DISCOS </v>
          </cell>
        </row>
        <row r="4153">
          <cell r="A4153">
            <v>22743</v>
          </cell>
          <cell r="B4153" t="str">
            <v>FLEET C. BRANCO LIGHT GALAO</v>
          </cell>
          <cell r="C4153" t="str">
            <v>.</v>
          </cell>
          <cell r="E4153" t="str">
            <v>FORNECEDOR CONVERSAO</v>
          </cell>
          <cell r="F4153">
            <v>999999</v>
          </cell>
          <cell r="G4153" t="str">
            <v>GRUPO CONVERSAO</v>
          </cell>
        </row>
        <row r="4154">
          <cell r="A4154">
            <v>22730</v>
          </cell>
          <cell r="B4154" t="str">
            <v>FLEET COLOR ALUMINIO GALAO</v>
          </cell>
          <cell r="C4154" t="str">
            <v>.</v>
          </cell>
          <cell r="E4154" t="str">
            <v>FORNECEDOR CONVERSAO</v>
          </cell>
          <cell r="F4154">
            <v>999999</v>
          </cell>
          <cell r="G4154" t="str">
            <v>GRUPO CONVERSAO</v>
          </cell>
        </row>
        <row r="4155">
          <cell r="A4155">
            <v>22725</v>
          </cell>
          <cell r="B4155" t="str">
            <v>FLEET COLOR AMAR. CROMO GALAO</v>
          </cell>
          <cell r="C4155" t="str">
            <v>.</v>
          </cell>
          <cell r="E4155" t="str">
            <v>FORNECEDOR CONVERSAO</v>
          </cell>
          <cell r="F4155">
            <v>999999</v>
          </cell>
          <cell r="G4155" t="str">
            <v>GRUPO CONVERSAO</v>
          </cell>
        </row>
        <row r="4156">
          <cell r="A4156">
            <v>22731</v>
          </cell>
          <cell r="B4156" t="str">
            <v>FLEET COLOR AMARELO CLA GALAO</v>
          </cell>
          <cell r="C4156" t="str">
            <v>.</v>
          </cell>
          <cell r="E4156" t="str">
            <v>FORNECEDOR CONVERSAO</v>
          </cell>
          <cell r="F4156">
            <v>999999</v>
          </cell>
          <cell r="G4156" t="str">
            <v>GRUPO CONVERSAO</v>
          </cell>
        </row>
        <row r="4157">
          <cell r="A4157">
            <v>22729</v>
          </cell>
          <cell r="B4157" t="str">
            <v>FLEET COLOR AZUL ESCURO GALAO</v>
          </cell>
          <cell r="C4157" t="str">
            <v>.</v>
          </cell>
          <cell r="E4157" t="str">
            <v>FORNECEDOR CONVERSAO</v>
          </cell>
          <cell r="F4157">
            <v>999999</v>
          </cell>
          <cell r="G4157" t="str">
            <v>GRUPO CONVERSAO</v>
          </cell>
        </row>
        <row r="4158">
          <cell r="A4158">
            <v>21828</v>
          </cell>
          <cell r="B4158" t="str">
            <v>FLEET COLOR EPOXI BRANCO / C/ CATALISADOR GL</v>
          </cell>
          <cell r="C4158" t="str">
            <v>.</v>
          </cell>
          <cell r="E4158" t="str">
            <v>SHERWIN - WILLIAMS DO BRASIL IND. E COM. LTDA</v>
          </cell>
          <cell r="F4158">
            <v>999999</v>
          </cell>
          <cell r="G4158" t="str">
            <v>GRUPO CONVERSAO</v>
          </cell>
        </row>
        <row r="4159">
          <cell r="A4159">
            <v>23266</v>
          </cell>
          <cell r="B4159" t="str">
            <v>FLEET COLOR EPOXI CINZA  2,7L SHERWIN WILLIAMS</v>
          </cell>
          <cell r="C4159" t="str">
            <v>.</v>
          </cell>
          <cell r="E4159" t="str">
            <v>SHERWIN - WILLIAMS DO BRASIL IND. E COM. LTDA</v>
          </cell>
          <cell r="F4159">
            <v>999999</v>
          </cell>
          <cell r="G4159" t="str">
            <v>GRUPO CONVERSAO</v>
          </cell>
        </row>
        <row r="4160">
          <cell r="A4160">
            <v>21971</v>
          </cell>
          <cell r="B4160" t="str">
            <v>FLEET COLOR EPOXI CINZA N. 6,5 2,7ML LAZZURIL</v>
          </cell>
          <cell r="C4160" t="str">
            <v>.</v>
          </cell>
          <cell r="E4160" t="str">
            <v>SHERWIN - WILLIAMS DO BRASIL IND. E COM. LTDA</v>
          </cell>
          <cell r="F4160">
            <v>999999</v>
          </cell>
          <cell r="G4160" t="str">
            <v>GRUPO CONVERSAO</v>
          </cell>
        </row>
        <row r="4161">
          <cell r="A4161">
            <v>22727</v>
          </cell>
          <cell r="B4161" t="str">
            <v>FLEET COLOR P.U AMARELO GALAO</v>
          </cell>
          <cell r="C4161" t="str">
            <v>.</v>
          </cell>
          <cell r="E4161" t="str">
            <v>FORNECEDOR CONVERSAO</v>
          </cell>
          <cell r="F4161">
            <v>999999</v>
          </cell>
          <cell r="G4161" t="str">
            <v>GRUPO CONVERSAO</v>
          </cell>
        </row>
        <row r="4162">
          <cell r="A4162">
            <v>22728</v>
          </cell>
          <cell r="B4162" t="str">
            <v>FLEET COLOR P.U AZUL GALAO</v>
          </cell>
          <cell r="C4162" t="str">
            <v>.</v>
          </cell>
          <cell r="E4162" t="str">
            <v>FORNECEDOR CONVERSAO</v>
          </cell>
          <cell r="F4162">
            <v>999999</v>
          </cell>
          <cell r="G4162" t="str">
            <v>GRUPO CONVERSAO</v>
          </cell>
        </row>
        <row r="4163">
          <cell r="A4163">
            <v>22744</v>
          </cell>
          <cell r="B4163" t="str">
            <v>FLEET COLOR P.U BRANCO GALAO</v>
          </cell>
          <cell r="C4163" t="str">
            <v>.</v>
          </cell>
          <cell r="E4163" t="str">
            <v>FORNECEDOR CONVERSAO</v>
          </cell>
          <cell r="F4163">
            <v>999999</v>
          </cell>
          <cell r="G4163" t="str">
            <v>GRUPO CONVERSAO</v>
          </cell>
        </row>
        <row r="4164">
          <cell r="A4164">
            <v>22734</v>
          </cell>
          <cell r="B4164" t="str">
            <v>FLEET COLOR P.U LARANJA GALAO</v>
          </cell>
          <cell r="C4164" t="str">
            <v>.</v>
          </cell>
          <cell r="E4164" t="str">
            <v>FORNECEDOR CONVERSAO</v>
          </cell>
          <cell r="F4164">
            <v>999999</v>
          </cell>
          <cell r="G4164" t="str">
            <v>GRUPO CONVERSAO</v>
          </cell>
        </row>
        <row r="4165">
          <cell r="A4165">
            <v>22726</v>
          </cell>
          <cell r="B4165" t="str">
            <v>FLEET COLOR P.U OCRE GALAO</v>
          </cell>
          <cell r="C4165" t="str">
            <v>.</v>
          </cell>
          <cell r="E4165" t="str">
            <v>FORNECEDOR CONVERSAO</v>
          </cell>
          <cell r="F4165">
            <v>999999</v>
          </cell>
          <cell r="G4165" t="str">
            <v>GRUPO CONVERSAO</v>
          </cell>
        </row>
        <row r="4166">
          <cell r="A4166">
            <v>22724</v>
          </cell>
          <cell r="B4166" t="str">
            <v>FLEET COLOR P.U PRETO GALAO</v>
          </cell>
          <cell r="C4166" t="str">
            <v>.</v>
          </cell>
          <cell r="E4166" t="str">
            <v>FORNECEDOR CONVERSAO</v>
          </cell>
          <cell r="F4166">
            <v>999999</v>
          </cell>
          <cell r="G4166" t="str">
            <v>GRUPO CONVERSAO</v>
          </cell>
        </row>
        <row r="4167">
          <cell r="A4167">
            <v>22739</v>
          </cell>
          <cell r="B4167" t="str">
            <v>FLEET COLOR P.U VIOLETA GALAO</v>
          </cell>
          <cell r="C4167" t="str">
            <v>.</v>
          </cell>
          <cell r="E4167" t="str">
            <v>FORNECEDOR CONVERSAO</v>
          </cell>
          <cell r="F4167">
            <v>999999</v>
          </cell>
          <cell r="G4167" t="str">
            <v>GRUPO CONVERSAO</v>
          </cell>
        </row>
        <row r="4168">
          <cell r="A4168">
            <v>22732</v>
          </cell>
          <cell r="B4168" t="str">
            <v>FLEET COLOR VERDE ESCUR GALAO</v>
          </cell>
          <cell r="C4168" t="str">
            <v>.</v>
          </cell>
          <cell r="E4168" t="str">
            <v>FORNECEDOR CONVERSAO</v>
          </cell>
          <cell r="F4168">
            <v>999999</v>
          </cell>
          <cell r="G4168" t="str">
            <v>GRUPO CONVERSAO</v>
          </cell>
        </row>
        <row r="4169">
          <cell r="A4169">
            <v>22741</v>
          </cell>
          <cell r="B4169" t="str">
            <v>FLEET COLOR VERM. MEDIO GALAO</v>
          </cell>
          <cell r="C4169" t="str">
            <v>.</v>
          </cell>
          <cell r="E4169" t="str">
            <v>FORNECEDOR CONVERSAO</v>
          </cell>
          <cell r="F4169">
            <v>999999</v>
          </cell>
          <cell r="G4169" t="str">
            <v>GRUPO CONVERSAO</v>
          </cell>
        </row>
        <row r="4170">
          <cell r="A4170">
            <v>22735</v>
          </cell>
          <cell r="B4170" t="str">
            <v>FLEET COLOR VERM.CARMIM GALAO</v>
          </cell>
          <cell r="C4170" t="str">
            <v>.</v>
          </cell>
          <cell r="E4170" t="str">
            <v>FORNECEDOR CONVERSAO</v>
          </cell>
          <cell r="F4170">
            <v>999999</v>
          </cell>
          <cell r="G4170" t="str">
            <v>GRUPO CONVERSAO</v>
          </cell>
        </row>
        <row r="4171">
          <cell r="A4171">
            <v>22733</v>
          </cell>
          <cell r="B4171" t="str">
            <v>FLEET COLOR VERM.ESCARL GALAO</v>
          </cell>
          <cell r="C4171" t="str">
            <v>.</v>
          </cell>
          <cell r="E4171" t="str">
            <v>FORNECEDOR CONVERSAO</v>
          </cell>
          <cell r="F4171">
            <v>1001</v>
          </cell>
          <cell r="G4171" t="str">
            <v>...............................</v>
          </cell>
        </row>
        <row r="4172">
          <cell r="A4172">
            <v>22738</v>
          </cell>
          <cell r="B4172" t="str">
            <v>FLEET COLOR VERM.ESCURO GALAO</v>
          </cell>
          <cell r="C4172" t="str">
            <v>.</v>
          </cell>
          <cell r="E4172" t="str">
            <v>FORNECEDOR CONVERSAO</v>
          </cell>
          <cell r="F4172">
            <v>999999</v>
          </cell>
          <cell r="G4172" t="str">
            <v>GRUPO CONVERSAO</v>
          </cell>
        </row>
        <row r="4173">
          <cell r="A4173">
            <v>22737</v>
          </cell>
          <cell r="B4173" t="str">
            <v>FLEET COLOR VERM.OXIDO GALAO</v>
          </cell>
          <cell r="C4173" t="str">
            <v>.</v>
          </cell>
          <cell r="E4173" t="str">
            <v>FORNECEDOR CONVERSAO</v>
          </cell>
          <cell r="F4173">
            <v>999999</v>
          </cell>
          <cell r="G4173" t="str">
            <v>GRUPO CONVERSAO</v>
          </cell>
        </row>
        <row r="4174">
          <cell r="A4174">
            <v>22736</v>
          </cell>
          <cell r="B4174" t="str">
            <v>FLEET COLOR VERM.VIVO GALAO</v>
          </cell>
          <cell r="C4174" t="str">
            <v>.</v>
          </cell>
          <cell r="E4174" t="str">
            <v>FORNECEDOR CONVERSAO</v>
          </cell>
          <cell r="F4174">
            <v>999999</v>
          </cell>
          <cell r="G4174" t="str">
            <v>GRUPO CONVERSAO</v>
          </cell>
        </row>
        <row r="4175">
          <cell r="A4175">
            <v>22740</v>
          </cell>
          <cell r="B4175" t="str">
            <v>FLEET COLOR VIOL.AZULAD GALAO</v>
          </cell>
          <cell r="C4175" t="str">
            <v>.</v>
          </cell>
          <cell r="E4175" t="str">
            <v>FORNECEDOR CONVERSAO</v>
          </cell>
          <cell r="F4175">
            <v>999999</v>
          </cell>
          <cell r="G4175" t="str">
            <v>GRUPO CONVERSAO</v>
          </cell>
        </row>
        <row r="4176">
          <cell r="A4176">
            <v>85407</v>
          </cell>
          <cell r="B4176" t="str">
            <v>FLEXUS 500ML VONIXX</v>
          </cell>
          <cell r="C4176" t="str">
            <v>VONIXX</v>
          </cell>
          <cell r="E4176" t="str">
            <v>VONIXX INDUSTRIA E COMERCIO DE POLIDORES LTDA</v>
          </cell>
          <cell r="F4176">
            <v>20011</v>
          </cell>
          <cell r="G4176" t="str">
            <v>LINHA DE HIGENIZAÇÃO E ESTÉTICA  AUTOMOTIVA VONIX</v>
          </cell>
        </row>
        <row r="4177">
          <cell r="A4177">
            <v>86965</v>
          </cell>
          <cell r="B4177" t="str">
            <v>FOCUS 240ML VONIXX</v>
          </cell>
          <cell r="C4177" t="str">
            <v>VONIXX</v>
          </cell>
          <cell r="E4177" t="str">
            <v>VONIXX INDUSTRIA E COMERCIO DE POLIDORES LTDA</v>
          </cell>
          <cell r="F4177">
            <v>20011</v>
          </cell>
          <cell r="G4177" t="str">
            <v>LINHA DE HIGENIZAÇÃO E ESTÉTICA  AUTOMOTIVA VONIX</v>
          </cell>
        </row>
        <row r="4178">
          <cell r="A4178">
            <v>21679</v>
          </cell>
          <cell r="B4178" t="str">
            <v>FOLHA  ABRASIVA FLEXIVEL P0800 140X171MM 3M</v>
          </cell>
          <cell r="C4178" t="str">
            <v>3M</v>
          </cell>
          <cell r="E4178" t="str">
            <v>3M DO BRASIL LTDA</v>
          </cell>
          <cell r="F4178">
            <v>20007</v>
          </cell>
          <cell r="G4178" t="str">
            <v xml:space="preserve">DISCOS / LIXAS / ABRASIVOS </v>
          </cell>
        </row>
        <row r="4179">
          <cell r="A4179">
            <v>21680</v>
          </cell>
          <cell r="B4179" t="str">
            <v>FOLHA ABRASIVA FLEXIVEL P1200 140X171MM 3M</v>
          </cell>
          <cell r="C4179" t="str">
            <v>3M</v>
          </cell>
          <cell r="E4179" t="str">
            <v>3M DO BRASIL LTDA</v>
          </cell>
          <cell r="F4179">
            <v>20007</v>
          </cell>
          <cell r="G4179" t="str">
            <v xml:space="preserve">DISCOS / LIXAS / ABRASIVOS </v>
          </cell>
        </row>
        <row r="4180">
          <cell r="A4180">
            <v>21732</v>
          </cell>
          <cell r="B4180" t="str">
            <v>FOLHA ABRASIVA FLEXIVEL P1500 140X171MM 3M</v>
          </cell>
          <cell r="C4180" t="str">
            <v>3M</v>
          </cell>
          <cell r="E4180" t="str">
            <v>3M DO BRASIL LTDA</v>
          </cell>
          <cell r="F4180">
            <v>20007</v>
          </cell>
          <cell r="G4180" t="str">
            <v xml:space="preserve">DISCOS / LIXAS / ABRASIVOS </v>
          </cell>
        </row>
        <row r="4181">
          <cell r="A4181">
            <v>85387</v>
          </cell>
          <cell r="B4181" t="str">
            <v>FOLHA ACABAMENTO MANTA MULTIFLEX SCOTCH-BRITE CINZA 3M</v>
          </cell>
          <cell r="C4181" t="str">
            <v>3M</v>
          </cell>
          <cell r="E4181" t="str">
            <v>3M DO BRASIL LTDA</v>
          </cell>
          <cell r="F4181">
            <v>20007</v>
          </cell>
          <cell r="G4181" t="str">
            <v xml:space="preserve">DISCOS / LIXAS / ABRASIVOS </v>
          </cell>
        </row>
        <row r="4182">
          <cell r="A4182">
            <v>23498</v>
          </cell>
          <cell r="B4182" t="str">
            <v>FOLHA DE ACABAMENTO FINA 134X240 3M</v>
          </cell>
          <cell r="C4182" t="str">
            <v>3M</v>
          </cell>
          <cell r="E4182" t="str">
            <v>3M DO BRASIL LTDA</v>
          </cell>
          <cell r="F4182">
            <v>20007</v>
          </cell>
          <cell r="G4182" t="str">
            <v xml:space="preserve">DISCOS / LIXAS / ABRASIVOS </v>
          </cell>
        </row>
        <row r="4183">
          <cell r="A4183">
            <v>23499</v>
          </cell>
          <cell r="B4183" t="str">
            <v>FOLHA DE ACABAMENTO ULTRA FINA AF 134X240 3M</v>
          </cell>
          <cell r="C4183" t="str">
            <v>3M</v>
          </cell>
          <cell r="E4183" t="str">
            <v>3M DO BRASIL LTDA</v>
          </cell>
          <cell r="F4183">
            <v>20007</v>
          </cell>
          <cell r="G4183" t="str">
            <v xml:space="preserve">DISCOS / LIXAS / ABRASIVOS </v>
          </cell>
        </row>
        <row r="4184">
          <cell r="A4184">
            <v>22660</v>
          </cell>
          <cell r="B4184" t="str">
            <v>FOLHA MULTI FLEX AMF 134X240 M FINO 3M</v>
          </cell>
          <cell r="C4184" t="str">
            <v>.</v>
          </cell>
          <cell r="E4184" t="str">
            <v>3M DO BRASIL LTDA</v>
          </cell>
          <cell r="F4184">
            <v>999999</v>
          </cell>
          <cell r="G4184" t="str">
            <v>GRUPO CONVERSAO</v>
          </cell>
        </row>
        <row r="4185">
          <cell r="A4185">
            <v>22662</v>
          </cell>
          <cell r="B4185" t="str">
            <v>FOLHA MULTI FLEX AMF 134X240 MUIFINA VINHO 3M</v>
          </cell>
          <cell r="C4185" t="str">
            <v>3M</v>
          </cell>
          <cell r="E4185" t="str">
            <v>3M DO BRASIL LTDA</v>
          </cell>
          <cell r="F4185">
            <v>1025</v>
          </cell>
          <cell r="G4185" t="str">
            <v>.....................................</v>
          </cell>
        </row>
        <row r="4186">
          <cell r="A4186">
            <v>22661</v>
          </cell>
          <cell r="B4186" t="str">
            <v>FOLHA MULTI FLEX SUF 134X240 SUPFINA CINZA 3M</v>
          </cell>
          <cell r="C4186" t="str">
            <v>3M</v>
          </cell>
          <cell r="E4186" t="str">
            <v>3M DO BRASIL LTDA</v>
          </cell>
          <cell r="F4186">
            <v>20007</v>
          </cell>
          <cell r="G4186" t="str">
            <v xml:space="preserve">DISCOS / LIXAS / ABRASIVOS </v>
          </cell>
        </row>
        <row r="4187">
          <cell r="A4187">
            <v>21045</v>
          </cell>
          <cell r="B4187" t="str">
            <v>FOLHA MULTI FLEX SUF 3M</v>
          </cell>
          <cell r="C4187" t="str">
            <v>.</v>
          </cell>
          <cell r="E4187" t="str">
            <v>3M DO BRASIL LTDA</v>
          </cell>
          <cell r="F4187">
            <v>999999</v>
          </cell>
          <cell r="G4187" t="str">
            <v>GRUPO CONVERSAO</v>
          </cell>
        </row>
        <row r="4188">
          <cell r="A4188">
            <v>23874</v>
          </cell>
          <cell r="B4188" t="str">
            <v>FONTE MULTILASER GA114BU</v>
          </cell>
          <cell r="C4188" t="str">
            <v>.</v>
          </cell>
          <cell r="E4188" t="str">
            <v>PAR TECNOLOGIA E SERVICOS DE INFORMATICA LTDA EPP</v>
          </cell>
          <cell r="F4188">
            <v>999999</v>
          </cell>
          <cell r="G4188" t="str">
            <v>GRUPO CONVERSAO</v>
          </cell>
        </row>
        <row r="4189">
          <cell r="A4189">
            <v>23699</v>
          </cell>
          <cell r="B4189" t="str">
            <v>FORMULARIO CONTINUO IMPRESSORA DEPOSITO</v>
          </cell>
          <cell r="C4189" t="str">
            <v>.</v>
          </cell>
          <cell r="E4189" t="str">
            <v>WHITE &amp; RED FORMULARIOS E PAPEIS LTDA</v>
          </cell>
          <cell r="F4189">
            <v>999999</v>
          </cell>
          <cell r="G4189" t="str">
            <v>GRUPO CONVERSAO</v>
          </cell>
        </row>
        <row r="4190">
          <cell r="A4190">
            <v>73</v>
          </cell>
          <cell r="B4190" t="str">
            <v>FOSQUEANTE UNIVERSAL 900ML SKY-21,94-ST</v>
          </cell>
          <cell r="C4190" t="str">
            <v>SKY</v>
          </cell>
          <cell r="E4190" t="str">
            <v>SKYLACK TINTAS E VERNIZES LTDA</v>
          </cell>
          <cell r="F4190">
            <v>20015</v>
          </cell>
          <cell r="G4190" t="str">
            <v>CATALISADORES INDIVIDUAS</v>
          </cell>
        </row>
        <row r="4191">
          <cell r="A4191">
            <v>21624</v>
          </cell>
          <cell r="B4191" t="str">
            <v>FOSQUEANTE UNIVERSAL LAZZURIL</v>
          </cell>
          <cell r="C4191" t="str">
            <v>.</v>
          </cell>
          <cell r="E4191" t="str">
            <v>SHERWIN - WILLIAMS DO BRASIL IND. E COM. LTDA</v>
          </cell>
          <cell r="F4191">
            <v>999999</v>
          </cell>
          <cell r="G4191" t="str">
            <v>GRUPO CONVERSAO</v>
          </cell>
        </row>
        <row r="4192">
          <cell r="A4192">
            <v>227</v>
          </cell>
          <cell r="B4192" t="str">
            <v>FOSQUEANTE-21,94-ST</v>
          </cell>
          <cell r="C4192" t="str">
            <v>SKY</v>
          </cell>
          <cell r="E4192" t="str">
            <v>SKYLACK TINTAS E VERNIZES LTDA</v>
          </cell>
          <cell r="F4192">
            <v>20031</v>
          </cell>
          <cell r="G4192" t="str">
            <v>BASES POLIÉSTER</v>
          </cell>
        </row>
        <row r="4193">
          <cell r="A4193">
            <v>85384</v>
          </cell>
          <cell r="B4193" t="str">
            <v>FROTA 4161 FULGURIS BATERIA 24V 324 AH EGV</v>
          </cell>
          <cell r="C4193" t="str">
            <v>VONDER</v>
          </cell>
          <cell r="E4193" t="str">
            <v>MOVIMINAS COMERCIO E REPRESENTACOES LTDA</v>
          </cell>
          <cell r="F4193">
            <v>20058</v>
          </cell>
          <cell r="G4193" t="str">
            <v>OUTRAS FERRAMENTAS / EQUIPAMENTOS</v>
          </cell>
        </row>
        <row r="4194">
          <cell r="A4194">
            <v>85385</v>
          </cell>
          <cell r="B4194" t="str">
            <v>FROTA 833  STILL EGV 16 02621</v>
          </cell>
          <cell r="C4194" t="str">
            <v>VONDER</v>
          </cell>
          <cell r="E4194" t="str">
            <v>MOVIMINAS COMERCIO E REPRESENTACOES LTDA</v>
          </cell>
          <cell r="F4194">
            <v>20058</v>
          </cell>
          <cell r="G4194" t="str">
            <v>OUTRAS FERRAMENTAS / EQUIPAMENTOS</v>
          </cell>
        </row>
        <row r="4195">
          <cell r="A4195">
            <v>20183</v>
          </cell>
          <cell r="B4195" t="str">
            <v>FUNDO EFEITO CROMADO ESCURO ARTEX</v>
          </cell>
          <cell r="C4195" t="str">
            <v>.</v>
          </cell>
          <cell r="E4195" t="str">
            <v>ARTEX INDUSTRIA DE TINTAS LTDA</v>
          </cell>
          <cell r="F4195">
            <v>999999</v>
          </cell>
          <cell r="G4195" t="str">
            <v>GRUPO CONVERSAO</v>
          </cell>
        </row>
        <row r="4196">
          <cell r="A4196">
            <v>22141</v>
          </cell>
          <cell r="B4196" t="str">
            <v>FUNDO PARA GALVANIZADO EUCALUX</v>
          </cell>
          <cell r="C4196" t="str">
            <v>.</v>
          </cell>
          <cell r="E4196" t="str">
            <v>ADE COMERCIO DE TINTAS LTDA</v>
          </cell>
          <cell r="F4196">
            <v>999999</v>
          </cell>
          <cell r="G4196" t="str">
            <v>GRUPO CONVERSAO</v>
          </cell>
        </row>
        <row r="4197">
          <cell r="A4197">
            <v>86983</v>
          </cell>
          <cell r="B4197" t="str">
            <v>FUNDO PREPARADOR PAREDE BRANCO B'AGUA PRO 1000 3,6LT BRASILUX</v>
          </cell>
          <cell r="C4197" t="str">
            <v>BRASILUX</v>
          </cell>
          <cell r="E4197" t="str">
            <v>BRASILUX TINTAS TECNICAS LTDA</v>
          </cell>
          <cell r="F4197">
            <v>30021</v>
          </cell>
          <cell r="G4197" t="str">
            <v>SELADOR ACRÍLICO</v>
          </cell>
        </row>
        <row r="4198">
          <cell r="A4198">
            <v>86943</v>
          </cell>
          <cell r="B4198" t="str">
            <v>FUNDO PREPARADOR PAREDE BRANCO B'AGUA PRO 1000 BALDE 14LT BRASILUX</v>
          </cell>
          <cell r="C4198" t="str">
            <v>BRASILUX</v>
          </cell>
          <cell r="E4198" t="str">
            <v>BRASILUX TINTAS TECNICAS LTDA</v>
          </cell>
          <cell r="F4198">
            <v>30021</v>
          </cell>
          <cell r="G4198" t="str">
            <v>SELADOR ACRÍLICO</v>
          </cell>
        </row>
        <row r="4199">
          <cell r="A4199">
            <v>84205</v>
          </cell>
          <cell r="B4199" t="str">
            <v>FUNDO PREPARADOR PAREDES B'AGUA 900ML BRASILUX</v>
          </cell>
          <cell r="C4199" t="str">
            <v>BRASILUX</v>
          </cell>
          <cell r="E4199" t="str">
            <v>BRASILUX TINTAS TECNICAS LTDA</v>
          </cell>
          <cell r="F4199">
            <v>30021</v>
          </cell>
          <cell r="G4199" t="str">
            <v>SELADOR ACRÍLICO</v>
          </cell>
        </row>
        <row r="4200">
          <cell r="A4200">
            <v>84368</v>
          </cell>
          <cell r="B4200" t="str">
            <v>FUNDO PREPARADOR PAREDES INCOLOR B AGUA 18L BRASILUX</v>
          </cell>
          <cell r="C4200" t="str">
            <v>BRASILUX</v>
          </cell>
          <cell r="E4200" t="str">
            <v>BRASILUX TINTAS TECNICAS LTDA</v>
          </cell>
          <cell r="F4200">
            <v>30021</v>
          </cell>
          <cell r="G4200" t="str">
            <v>SELADOR ACRÍLICO</v>
          </cell>
        </row>
        <row r="4201">
          <cell r="A4201">
            <v>84204</v>
          </cell>
          <cell r="B4201" t="str">
            <v>FUNDO PREPARADOR PAREDES INCOLOR B'AGUA 3,6LT BRASILUX</v>
          </cell>
          <cell r="C4201" t="str">
            <v>BRASILUX</v>
          </cell>
          <cell r="E4201" t="str">
            <v>BRASILUX TINTAS TECNICAS LTDA</v>
          </cell>
          <cell r="F4201">
            <v>30021</v>
          </cell>
          <cell r="G4201" t="str">
            <v>SELADOR ACRÍLICO</v>
          </cell>
        </row>
        <row r="4202">
          <cell r="A4202">
            <v>85700</v>
          </cell>
          <cell r="B4202" t="str">
            <v>FUNIL PLASTICO SANREMO</v>
          </cell>
          <cell r="C4202" t="str">
            <v>BRILHOMAX</v>
          </cell>
          <cell r="E4202" t="str">
            <v>COM.ALVORADA LIMPEZA E DESCARTAVEIS</v>
          </cell>
          <cell r="F4202">
            <v>999999</v>
          </cell>
          <cell r="G4202" t="str">
            <v>GRUPO CONVERSAO</v>
          </cell>
        </row>
        <row r="4203">
          <cell r="A4203">
            <v>21726</v>
          </cell>
          <cell r="B4203" t="str">
            <v>FURADEIRA 1228.1 IMP.1/2 VVR 220V BOSCH</v>
          </cell>
          <cell r="C4203" t="str">
            <v>VONDER</v>
          </cell>
          <cell r="E4203" t="str">
            <v>O.V.D. IMPORTADORA E DISTRIBUIDORA LTDA</v>
          </cell>
          <cell r="F4203">
            <v>20058</v>
          </cell>
          <cell r="G4203" t="str">
            <v>OUTRAS FERRAMENTAS / EQUIPAMENTOS</v>
          </cell>
        </row>
        <row r="4204">
          <cell r="A4204">
            <v>22191</v>
          </cell>
          <cell r="B4204" t="str">
            <v>FURADEIRA DE IMPACTO 1/2" 13MM 750W VVR 220V DEWALT</v>
          </cell>
          <cell r="C4204" t="str">
            <v>DEWALT</v>
          </cell>
          <cell r="E4204" t="str">
            <v>BLACK &amp; DECKER DO BRASIL LTDA</v>
          </cell>
          <cell r="F4204">
            <v>20058</v>
          </cell>
          <cell r="G4204" t="str">
            <v>OUTRAS FERRAMENTAS / EQUIPAMENTOS</v>
          </cell>
        </row>
        <row r="4205">
          <cell r="A4205">
            <v>23920</v>
          </cell>
          <cell r="B4205" t="str">
            <v>FURADEIRA IMP 3/8 220V VONDER</v>
          </cell>
          <cell r="C4205" t="str">
            <v>VONDER</v>
          </cell>
          <cell r="E4205" t="str">
            <v>O.V.D. IMPORTADORA E DISTRIBUIDORA LTDA</v>
          </cell>
          <cell r="F4205">
            <v>20058</v>
          </cell>
          <cell r="G4205" t="str">
            <v>OUTRAS FERRAMENTAS / EQUIPAMENTOS</v>
          </cell>
        </row>
        <row r="4206">
          <cell r="A4206">
            <v>22035</v>
          </cell>
          <cell r="B4206" t="str">
            <v>FURADEIRA IMP. ELET INDL. 1/2 113D RE BOSCH</v>
          </cell>
          <cell r="C4206" t="str">
            <v>.</v>
          </cell>
          <cell r="E4206" t="str">
            <v>LIDER DISTRIBUIDORA CENTRO OESTE LTDA</v>
          </cell>
          <cell r="F4206">
            <v>999999</v>
          </cell>
          <cell r="G4206" t="str">
            <v>GRUPO CONVERSAO</v>
          </cell>
        </row>
        <row r="4207">
          <cell r="A4207">
            <v>21488</v>
          </cell>
          <cell r="B4207" t="str">
            <v>FURADEIRA/PARAF. BATERIA 12V C/IMP KIT C/74 PV VONDER</v>
          </cell>
          <cell r="C4207" t="str">
            <v>VONDER</v>
          </cell>
          <cell r="E4207" t="str">
            <v>O.V.D. IMPORTADORA E DISTRIBUIDORA LTDA</v>
          </cell>
          <cell r="F4207">
            <v>20058</v>
          </cell>
          <cell r="G4207" t="str">
            <v>OUTRAS FERRAMENTAS / EQUIPAMENTOS</v>
          </cell>
        </row>
        <row r="4208">
          <cell r="A4208">
            <v>22113</v>
          </cell>
          <cell r="B4208" t="str">
            <v>FUSIVEL 0,1A BAND EQ</v>
          </cell>
          <cell r="C4208" t="str">
            <v>.</v>
          </cell>
          <cell r="E4208" t="str">
            <v>BAND EQUIPAMENTOS E MAQUINAS REPUXADORAS LTDA EPP</v>
          </cell>
          <cell r="F4208">
            <v>999999</v>
          </cell>
          <cell r="G4208" t="str">
            <v>GRUPO CONVERSAO</v>
          </cell>
        </row>
        <row r="4209">
          <cell r="A4209">
            <v>83947</v>
          </cell>
          <cell r="B4209" t="str">
            <v>FX 1100 PU 5L</v>
          </cell>
          <cell r="C4209" t="str">
            <v>.</v>
          </cell>
          <cell r="E4209" t="str">
            <v>LIMA &amp; PERGHERN INDUSTRIA E COMERCIO</v>
          </cell>
          <cell r="F4209">
            <v>20006</v>
          </cell>
          <cell r="G4209" t="str">
            <v>CERA  / LIMPEZA /  POLIMENTO VEICULAR</v>
          </cell>
        </row>
        <row r="4210">
          <cell r="A4210">
            <v>22333</v>
          </cell>
          <cell r="B4210" t="str">
            <v>FX CERA SINTETICA LIQUIDA MOTHERS 473ML</v>
          </cell>
          <cell r="C4210" t="str">
            <v>AUTO AMERICA</v>
          </cell>
          <cell r="E4210" t="str">
            <v>AUTOAMERICA IMP.EXP. DE PROD. AUTO. LTDA</v>
          </cell>
          <cell r="F4210">
            <v>1009</v>
          </cell>
          <cell r="G4210" t="str">
            <v>.........</v>
          </cell>
        </row>
        <row r="4211">
          <cell r="A4211">
            <v>20972</v>
          </cell>
          <cell r="B4211" t="str">
            <v>FX CERA SPRAY WAX MOTHERS</v>
          </cell>
          <cell r="C4211" t="str">
            <v>.</v>
          </cell>
          <cell r="E4211" t="str">
            <v>AUTOAMERICA IMP.EXP. DE PROD. AUTO. LTDA</v>
          </cell>
          <cell r="F4211">
            <v>999999</v>
          </cell>
          <cell r="G4211" t="str">
            <v>GRUPO CONVERSAO</v>
          </cell>
        </row>
        <row r="4212">
          <cell r="A4212">
            <v>20800</v>
          </cell>
          <cell r="B4212" t="str">
            <v>FX SYN WAX PASTA 311G MOTHERS</v>
          </cell>
          <cell r="C4212" t="str">
            <v>.</v>
          </cell>
          <cell r="E4212" t="str">
            <v>AUTOAMERICA IMP.EXP. DE PROD. AUTO. LTDA</v>
          </cell>
          <cell r="F4212">
            <v>999999</v>
          </cell>
          <cell r="G4212" t="str">
            <v>GRUPO CONVERSAO</v>
          </cell>
        </row>
        <row r="4213">
          <cell r="A4213">
            <v>21184</v>
          </cell>
          <cell r="B4213" t="str">
            <v>FX TIRE SHINE - FX GEL PARA PNEUS 710ML MOTHERS</v>
          </cell>
          <cell r="C4213" t="str">
            <v>.</v>
          </cell>
          <cell r="E4213" t="str">
            <v>AUTOAMERICA IMP.EXP. DE PROD. AUTO. LTDA</v>
          </cell>
          <cell r="F4213">
            <v>999999</v>
          </cell>
          <cell r="G4213" t="str">
            <v>GRUPO CONVERSAO</v>
          </cell>
        </row>
        <row r="4214">
          <cell r="A4214">
            <v>21834</v>
          </cell>
          <cell r="B4214" t="str">
            <v>G 7014 CERA GOLD CLASS PASTA 311G MEGUIARS</v>
          </cell>
          <cell r="C4214" t="str">
            <v>MAXI RUBBER</v>
          </cell>
          <cell r="E4214" t="str">
            <v>MAXI RUBBER INDUSTRIAS QUIMICAS LTDA</v>
          </cell>
          <cell r="F4214">
            <v>1009</v>
          </cell>
          <cell r="G4214" t="str">
            <v>.........</v>
          </cell>
        </row>
        <row r="4215">
          <cell r="A4215">
            <v>21333</v>
          </cell>
          <cell r="B4215" t="str">
            <v>G1 001 PASTA CLAY BAR MEGUARS</v>
          </cell>
          <cell r="C4215" t="str">
            <v>.</v>
          </cell>
          <cell r="E4215" t="str">
            <v>MAXI RUBBER INDUSTRIAS QUIMICAS LTDA</v>
          </cell>
          <cell r="F4215">
            <v>999999</v>
          </cell>
          <cell r="G4215" t="str">
            <v>GRUPO CONVERSAO</v>
          </cell>
        </row>
        <row r="4216">
          <cell r="A4216">
            <v>10353</v>
          </cell>
          <cell r="B4216" t="str">
            <v>G1 2711 CERA PASTE 2.0 NXT 311G GENERATI MEGUIARS</v>
          </cell>
          <cell r="C4216" t="str">
            <v>MEGUIARS</v>
          </cell>
          <cell r="E4216" t="str">
            <v>MAXI RUBBER INDUSTRIAS QUIMICAS LTDA</v>
          </cell>
          <cell r="F4216">
            <v>1009</v>
          </cell>
          <cell r="G4216" t="str">
            <v>.........</v>
          </cell>
        </row>
        <row r="4217">
          <cell r="A4217">
            <v>21363</v>
          </cell>
          <cell r="B4217" t="str">
            <v>G1 3005 NXT POLIDOR DE CROMADO E METAL MEGUIARS</v>
          </cell>
          <cell r="C4217" t="str">
            <v>MAXI RUBBER</v>
          </cell>
          <cell r="E4217" t="str">
            <v>MAXI RUBBER INDUSTRIAS QUIMICAS LTDA</v>
          </cell>
          <cell r="F4217">
            <v>20005</v>
          </cell>
          <cell r="G4217" t="str">
            <v>MASSA DE POLIR</v>
          </cell>
        </row>
        <row r="4218">
          <cell r="A4218">
            <v>21331</v>
          </cell>
          <cell r="B4218" t="str">
            <v>G1 7216 ULTRA COMPOSTO 473ML MEGUIARS</v>
          </cell>
          <cell r="C4218" t="str">
            <v>MAXI RUBBER</v>
          </cell>
          <cell r="E4218" t="str">
            <v>MAXI RUBBER INDUSTRIAS QUIMICAS LTDA</v>
          </cell>
          <cell r="F4218">
            <v>20006</v>
          </cell>
          <cell r="G4218" t="str">
            <v>CERA  / LIMPEZA /  POLIMENTO VEICULAR</v>
          </cell>
        </row>
        <row r="4219">
          <cell r="A4219">
            <v>21328</v>
          </cell>
          <cell r="B4219" t="str">
            <v>G1 7516 CERA SPRAY ULTIMATE Q.W 450ML MEGUIARS</v>
          </cell>
          <cell r="C4219" t="str">
            <v>MEGUIARS</v>
          </cell>
          <cell r="E4219" t="str">
            <v>MAXI RUBBER INDUSTRIAS QUIMICAS LTDA</v>
          </cell>
          <cell r="F4219">
            <v>20006</v>
          </cell>
          <cell r="G4219" t="str">
            <v>CERA  / LIMPEZA /  POLIMENTO VEICULAR</v>
          </cell>
        </row>
        <row r="4220">
          <cell r="A4220">
            <v>21332</v>
          </cell>
          <cell r="B4220" t="str">
            <v>G1 8211 CERA ULTIMATE PASTA 311G MEGUIARS</v>
          </cell>
          <cell r="C4220" t="str">
            <v>MEGUIARS</v>
          </cell>
          <cell r="E4220" t="str">
            <v>MAXI RUBBER INDUSTRIAS QUIMICAS LTDA</v>
          </cell>
          <cell r="F4220">
            <v>20006</v>
          </cell>
          <cell r="G4220" t="str">
            <v>CERA  / LIMPEZA /  POLIMENTO VEICULAR</v>
          </cell>
        </row>
        <row r="4221">
          <cell r="A4221">
            <v>23275</v>
          </cell>
          <cell r="B4221" t="str">
            <v>G10916 HIDRATANTE DE COURO SPRAY</v>
          </cell>
          <cell r="C4221" t="str">
            <v>MAXI RUBBER</v>
          </cell>
          <cell r="E4221" t="str">
            <v>MAXI RUBBER INDUSTRIAS QUIMICAS LTDA</v>
          </cell>
          <cell r="F4221">
            <v>1009</v>
          </cell>
          <cell r="G4221" t="str">
            <v>.........</v>
          </cell>
        </row>
        <row r="4222">
          <cell r="A4222">
            <v>23121</v>
          </cell>
          <cell r="B4222" t="str">
            <v>G1116 KIT QUIK CLAY BAR MEGUIARS</v>
          </cell>
          <cell r="C4222" t="str">
            <v>MAXI RUBBER</v>
          </cell>
          <cell r="E4222" t="str">
            <v>MAXI RUBBER INDUSTRIAS QUIMICAS LTDA</v>
          </cell>
          <cell r="F4222">
            <v>20006</v>
          </cell>
          <cell r="G4222" t="str">
            <v>CERA  / LIMPEZA /  POLIMENTO VEICULAR</v>
          </cell>
        </row>
        <row r="4223">
          <cell r="A4223">
            <v>23264</v>
          </cell>
          <cell r="B4223" t="str">
            <v>G12619 SHAMPOO NXT GENERATION MEGUIARS</v>
          </cell>
          <cell r="C4223" t="str">
            <v>MAXI RUBBER</v>
          </cell>
          <cell r="E4223" t="str">
            <v>MAXI RUBBER INDUSTRIAS QUIMICAS LTDA</v>
          </cell>
          <cell r="F4223">
            <v>1009</v>
          </cell>
          <cell r="G4223" t="str">
            <v>.........</v>
          </cell>
        </row>
        <row r="4224">
          <cell r="A4224">
            <v>10354</v>
          </cell>
          <cell r="B4224" t="str">
            <v>G12718 CERA NXT GENERATION 2.0 532ML MEGUIARS</v>
          </cell>
          <cell r="C4224" t="str">
            <v>MEGUIARS</v>
          </cell>
          <cell r="E4224" t="str">
            <v>MAXI RUBBER INDUSTRIAS QUIMICAS LTDA</v>
          </cell>
          <cell r="F4224">
            <v>20006</v>
          </cell>
          <cell r="G4224" t="str">
            <v>CERA  / LIMPEZA /  POLIMENTO VEICULAR</v>
          </cell>
        </row>
        <row r="4225">
          <cell r="A4225">
            <v>21833</v>
          </cell>
          <cell r="B4225" t="str">
            <v>G13616 ACAB. INTERIOR QUICK DETAILER 473ML MEGUIAR</v>
          </cell>
          <cell r="C4225" t="str">
            <v>.</v>
          </cell>
          <cell r="E4225" t="str">
            <v>MAXI RUBBER INDUSTRIAS QUIMICAS LTDA</v>
          </cell>
          <cell r="F4225">
            <v>999999</v>
          </cell>
          <cell r="G4225" t="str">
            <v>GRUPO CONVERSAO</v>
          </cell>
        </row>
        <row r="4226">
          <cell r="A4226">
            <v>20773</v>
          </cell>
          <cell r="B4226" t="str">
            <v>G15812 RENOVA PLASTICOS 355ML MEGUIARS</v>
          </cell>
          <cell r="C4226" t="str">
            <v>MEGUIARS</v>
          </cell>
          <cell r="E4226" t="str">
            <v>MAXI RUBBER INDUSTRIAS QUIMICAS LTDA</v>
          </cell>
          <cell r="F4226">
            <v>1009</v>
          </cell>
          <cell r="G4226" t="str">
            <v>.........</v>
          </cell>
        </row>
        <row r="4227">
          <cell r="A4227">
            <v>21056</v>
          </cell>
          <cell r="B4227" t="str">
            <v>G17914 HIDRATANTE DE COURO 400ML MEGUIARS</v>
          </cell>
          <cell r="C4227" t="str">
            <v>MEGUIARS</v>
          </cell>
          <cell r="E4227" t="str">
            <v>MAXI RUBBER INDUSTRIAS QUIMICAS LTDA</v>
          </cell>
          <cell r="F4227">
            <v>1009</v>
          </cell>
          <cell r="G4227" t="str">
            <v>.........</v>
          </cell>
        </row>
        <row r="4228">
          <cell r="A4228">
            <v>21838</v>
          </cell>
          <cell r="B4228" t="str">
            <v>G18216 CERA ULTIM. WAX LIQ. 473ML MEGUIARS</v>
          </cell>
          <cell r="C4228" t="str">
            <v>.</v>
          </cell>
          <cell r="E4228" t="str">
            <v>MAXI RUBBER INDUSTRIAS QUIMICAS LTDA</v>
          </cell>
          <cell r="F4228">
            <v>999999</v>
          </cell>
          <cell r="G4228" t="str">
            <v>GRUPO CONVERSAO</v>
          </cell>
        </row>
        <row r="4229">
          <cell r="A4229">
            <v>23691</v>
          </cell>
          <cell r="B4229" t="str">
            <v>G18309 CERA ULTIMATE FAST FINISH EM AEROSOL MEGUIARS</v>
          </cell>
          <cell r="C4229" t="str">
            <v>MEGUIARS</v>
          </cell>
          <cell r="E4229" t="str">
            <v>MAXI RUBBER INDUSTRIAS QUIMICAS LTDA</v>
          </cell>
          <cell r="F4229">
            <v>20006</v>
          </cell>
          <cell r="G4229" t="str">
            <v>CERA  / LIMPEZA /  POLIMENTO VEICULAR</v>
          </cell>
        </row>
        <row r="4230">
          <cell r="A4230">
            <v>24404</v>
          </cell>
          <cell r="B4230" t="str">
            <v>G190424 LAVA SECO PNEU E RODA</v>
          </cell>
          <cell r="C4230" t="str">
            <v>MAXI RUBBER</v>
          </cell>
          <cell r="E4230" t="str">
            <v>MAXI RUBBER INDUSTRIAS QUIMICAS LTDA</v>
          </cell>
          <cell r="F4230">
            <v>20006</v>
          </cell>
          <cell r="G4230" t="str">
            <v>CERA  / LIMPEZA /  POLIMENTO VEICULAR</v>
          </cell>
        </row>
        <row r="4231">
          <cell r="A4231">
            <v>23947</v>
          </cell>
          <cell r="B4231" t="str">
            <v>G190526 CERA SPRAY HYBCERAMIC MEGUIARS</v>
          </cell>
          <cell r="C4231" t="str">
            <v>MEGUIARS</v>
          </cell>
          <cell r="E4231" t="str">
            <v>MAXI RUBBER INDUSTRIAS QUIMICAS LTDA</v>
          </cell>
          <cell r="F4231">
            <v>20006</v>
          </cell>
          <cell r="G4231" t="str">
            <v>CERA  / LIMPEZA /  POLIMENTO VEICULAR</v>
          </cell>
        </row>
        <row r="4232">
          <cell r="A4232">
            <v>21836</v>
          </cell>
          <cell r="B4232" t="str">
            <v>G19216 LUSTRADOR ULTIMATE 473ML MEGUIARS</v>
          </cell>
          <cell r="C4232" t="str">
            <v>MEGUIARS</v>
          </cell>
          <cell r="E4232" t="str">
            <v>MAXI RUBBER INDUSTRIAS QUIMICAS LTDA</v>
          </cell>
          <cell r="F4232">
            <v>1009</v>
          </cell>
          <cell r="G4232" t="str">
            <v>.........</v>
          </cell>
        </row>
        <row r="4233">
          <cell r="A4233">
            <v>24406</v>
          </cell>
          <cell r="B4233" t="str">
            <v>G200200 KIT CLAY HYB CERAMIC</v>
          </cell>
          <cell r="C4233" t="str">
            <v>MAXI RUBBER</v>
          </cell>
          <cell r="E4233" t="str">
            <v>MAXI RUBBER INDUSTRIAS QUIMICAS LTDA</v>
          </cell>
          <cell r="F4233">
            <v>20006</v>
          </cell>
          <cell r="G4233" t="str">
            <v>CERA  / LIMPEZA /  POLIMENTO VEICULAR</v>
          </cell>
        </row>
        <row r="4234">
          <cell r="A4234">
            <v>23948</v>
          </cell>
          <cell r="B4234" t="str">
            <v>G200416 CERA LIQUIDA HYB CERAMIC 473ML MEGUIARS</v>
          </cell>
          <cell r="C4234" t="str">
            <v>MEGUIARS</v>
          </cell>
          <cell r="E4234" t="str">
            <v>MAXI RUBBER INDUSTRIAS QUIMICAS LTDA</v>
          </cell>
          <cell r="F4234">
            <v>20006</v>
          </cell>
          <cell r="G4234" t="str">
            <v>CERA  / LIMPEZA /  POLIMENTO VEICULAR</v>
          </cell>
        </row>
        <row r="4235">
          <cell r="A4235">
            <v>23949</v>
          </cell>
          <cell r="B4235" t="str">
            <v>G200526 HYBRID CERAMIC DETAILER MEGUIARS</v>
          </cell>
          <cell r="C4235" t="str">
            <v>MEGUIARS</v>
          </cell>
          <cell r="E4235" t="str">
            <v>MAXI RUBBER INDUSTRIAS QUIMICAS LTDA</v>
          </cell>
          <cell r="F4235">
            <v>20006</v>
          </cell>
          <cell r="G4235" t="str">
            <v>CERA  / LIMPEZA /  POLIMENTO VEICULAR</v>
          </cell>
        </row>
        <row r="4236">
          <cell r="A4236">
            <v>24405</v>
          </cell>
          <cell r="B4236" t="str">
            <v>G201024 NEW ULT QUIK DETAILER</v>
          </cell>
          <cell r="C4236" t="str">
            <v>MAXI RUBBER</v>
          </cell>
          <cell r="E4236" t="str">
            <v>MAXI RUBBER INDUSTRIAS QUIMICAS LTDA</v>
          </cell>
          <cell r="F4236">
            <v>20006</v>
          </cell>
          <cell r="G4236" t="str">
            <v>CERA  / LIMPEZA /  POLIMENTO VEICULAR</v>
          </cell>
        </row>
        <row r="4237">
          <cell r="A4237">
            <v>21608</v>
          </cell>
          <cell r="B4237" t="str">
            <v>G220BRV2 POLITRIZ ROTO ORBITAL MEGUIARS</v>
          </cell>
          <cell r="C4237" t="str">
            <v>.</v>
          </cell>
          <cell r="E4237" t="str">
            <v>MAXI RUBBER INDUSTRIAS QUIMICAS LTDA</v>
          </cell>
          <cell r="F4237">
            <v>999999</v>
          </cell>
          <cell r="G4237" t="str">
            <v>GRUPO CONVERSAO</v>
          </cell>
        </row>
        <row r="4238">
          <cell r="A4238">
            <v>23260</v>
          </cell>
          <cell r="B4238" t="str">
            <v>G3 7500S VERNIZ MULTIUSO AXALTA 18L-25,87-ST</v>
          </cell>
          <cell r="C4238" t="str">
            <v>AXALTA</v>
          </cell>
          <cell r="E4238" t="str">
            <v>Axalta Coating Systems Brasil Ltda</v>
          </cell>
          <cell r="F4238">
            <v>20034</v>
          </cell>
          <cell r="G4238" t="str">
            <v>VERNIZ AUTOMOTIVO</v>
          </cell>
        </row>
        <row r="4239">
          <cell r="A4239">
            <v>23182</v>
          </cell>
          <cell r="B4239" t="str">
            <v>G3 7500S VERNIZ MULTIUSO AXALTA 3,785L</v>
          </cell>
          <cell r="C4239" t="str">
            <v>AXALTA</v>
          </cell>
          <cell r="E4239" t="str">
            <v>Axalta Coating Systems Brasil Ltda</v>
          </cell>
          <cell r="F4239">
            <v>1003</v>
          </cell>
          <cell r="G4239" t="str">
            <v>..</v>
          </cell>
        </row>
        <row r="4240">
          <cell r="A4240">
            <v>21718</v>
          </cell>
          <cell r="B4240" t="str">
            <v>G3626 LAVAGEM A SECO ULTIMATE MEGUIARS</v>
          </cell>
          <cell r="C4240" t="str">
            <v>MAXI RUBBER</v>
          </cell>
          <cell r="E4240" t="str">
            <v>MAXI RUBBER INDUSTRIAS QUIMICAS LTDA</v>
          </cell>
          <cell r="F4240">
            <v>20006</v>
          </cell>
          <cell r="G4240" t="str">
            <v>CERA  / LIMPEZA /  POLIMENTO VEICULAR</v>
          </cell>
        </row>
        <row r="4241">
          <cell r="A4241">
            <v>23274</v>
          </cell>
          <cell r="B4241" t="str">
            <v>G4116 PROTETOR BRILHO NATURAL</v>
          </cell>
          <cell r="C4241" t="str">
            <v>MAXI RUBBER</v>
          </cell>
          <cell r="E4241" t="str">
            <v>MAXI RUBBER INDUSTRIAS QUIMICAS LTDA</v>
          </cell>
          <cell r="F4241">
            <v>20006</v>
          </cell>
          <cell r="G4241" t="str">
            <v>CERA  / LIMPEZA /  POLIMENTO VEICULAR</v>
          </cell>
        </row>
        <row r="4242">
          <cell r="A4242">
            <v>21835</v>
          </cell>
          <cell r="B4242" t="str">
            <v>G7016 CERA GOLD CLASS LIQUIDA 473ML MEGUIARS</v>
          </cell>
          <cell r="C4242" t="str">
            <v>.</v>
          </cell>
          <cell r="E4242" t="str">
            <v>MAXI RUBBER INDUSTRIAS QUIMICAS LTDA</v>
          </cell>
          <cell r="F4242">
            <v>999999</v>
          </cell>
          <cell r="G4242" t="str">
            <v>GRUPO CONVERSAO</v>
          </cell>
        </row>
        <row r="4243">
          <cell r="A4243">
            <v>21330</v>
          </cell>
          <cell r="B4243" t="str">
            <v>G7516 BRILHA PNEU GOLD CLASS ENDURANC 473ML MEGUIARS</v>
          </cell>
          <cell r="C4243" t="str">
            <v>MEGUIARS</v>
          </cell>
          <cell r="E4243" t="str">
            <v>MAXI RUBBER INDUSTRIAS QUIMICAS LTDA</v>
          </cell>
          <cell r="F4243">
            <v>20006</v>
          </cell>
          <cell r="G4243" t="str">
            <v>CERA  / LIMPEZA /  POLIMENTO VEICULAR</v>
          </cell>
        </row>
        <row r="4244">
          <cell r="A4244">
            <v>21837</v>
          </cell>
          <cell r="B4244" t="str">
            <v>G8224 LIMPADOR DE VIDRO SPRAY 710ML MEGUIARS</v>
          </cell>
          <cell r="C4244" t="str">
            <v>.</v>
          </cell>
          <cell r="E4244" t="str">
            <v>MAXI RUBBER INDUSTRIAS QUIMICAS LTDA</v>
          </cell>
          <cell r="F4244">
            <v>999999</v>
          </cell>
          <cell r="G4244" t="str">
            <v>GRUPO CONVERSAO</v>
          </cell>
        </row>
        <row r="4245">
          <cell r="A4245">
            <v>23119</v>
          </cell>
          <cell r="B4245" t="str">
            <v>G9719 LIMP DE CARPETE/ESTOFADO</v>
          </cell>
          <cell r="C4245" t="str">
            <v>MEGUIARS</v>
          </cell>
          <cell r="E4245" t="str">
            <v>MAXI RUBBER INDUSTRIAS QUIMICAS LTDA</v>
          </cell>
          <cell r="F4245">
            <v>1009</v>
          </cell>
          <cell r="G4245" t="str">
            <v>.........</v>
          </cell>
        </row>
        <row r="4246">
          <cell r="A4246">
            <v>24315</v>
          </cell>
          <cell r="B4246" t="str">
            <v>GABINETE GM-53Y1 PRETO C/PX300</v>
          </cell>
          <cell r="C4246" t="str">
            <v>.</v>
          </cell>
          <cell r="E4246" t="str">
            <v>PAR TECNOLOGIA E SERVICOS DE INFORMATICA LTDA EPP</v>
          </cell>
          <cell r="F4246">
            <v>999999</v>
          </cell>
          <cell r="G4246" t="str">
            <v>GRUPO CONVERSAO</v>
          </cell>
        </row>
        <row r="4247">
          <cell r="A4247">
            <v>23782</v>
          </cell>
          <cell r="B4247" t="str">
            <v>GALOCHA Nº 42</v>
          </cell>
          <cell r="C4247" t="str">
            <v>.</v>
          </cell>
          <cell r="E4247" t="str">
            <v>PRIMEIRA LINHA COMERCIAL DE ROLAMENTOS LTDA</v>
          </cell>
          <cell r="F4247">
            <v>1036</v>
          </cell>
          <cell r="G4247" t="str">
            <v>...............................................</v>
          </cell>
        </row>
        <row r="4248">
          <cell r="A4248">
            <v>84079</v>
          </cell>
          <cell r="B4248" t="str">
            <v>GALVALUMI-BRANCO 3,6L BRASILUX</v>
          </cell>
          <cell r="C4248" t="str">
            <v>BRASILUX</v>
          </cell>
          <cell r="E4248" t="str">
            <v>BRASILUX TINTAS TECNICAS LTDA</v>
          </cell>
          <cell r="F4248">
            <v>40001</v>
          </cell>
          <cell r="G4248" t="str">
            <v>ESMALTES</v>
          </cell>
        </row>
        <row r="4249">
          <cell r="A4249">
            <v>84080</v>
          </cell>
          <cell r="B4249" t="str">
            <v>GALVALUMI-BRANCO 900ML BRASILUX</v>
          </cell>
          <cell r="C4249" t="str">
            <v>BRASILUX</v>
          </cell>
          <cell r="E4249" t="str">
            <v>BRASILUX TINTAS TECNICAS LTDA</v>
          </cell>
          <cell r="F4249">
            <v>40001</v>
          </cell>
          <cell r="G4249" t="str">
            <v>ESMALTES</v>
          </cell>
        </row>
        <row r="4250">
          <cell r="A4250">
            <v>84081</v>
          </cell>
          <cell r="B4250" t="str">
            <v>GALVALUMI-CINZA N6.5 CLARO 3,6L BRASILUX</v>
          </cell>
          <cell r="C4250" t="str">
            <v>BRASILUX</v>
          </cell>
          <cell r="E4250" t="str">
            <v>BRASILUX TINTAS TECNICAS LTDA</v>
          </cell>
          <cell r="F4250">
            <v>40001</v>
          </cell>
          <cell r="G4250" t="str">
            <v>ESMALTES</v>
          </cell>
        </row>
        <row r="4251">
          <cell r="A4251">
            <v>84082</v>
          </cell>
          <cell r="B4251" t="str">
            <v>GALVALUMI-CINZA N6.5 CLARO 900ML BRASILUX</v>
          </cell>
          <cell r="C4251" t="str">
            <v>BRASILUX</v>
          </cell>
          <cell r="E4251" t="str">
            <v>BRASILUX TINTAS TECNICAS LTDA</v>
          </cell>
          <cell r="F4251">
            <v>40001</v>
          </cell>
          <cell r="G4251" t="str">
            <v>ESMALTES</v>
          </cell>
        </row>
        <row r="4252">
          <cell r="A4252">
            <v>85077</v>
          </cell>
          <cell r="B4252" t="str">
            <v>GALVBRAS-BRANCO 18L BRASILUX</v>
          </cell>
          <cell r="C4252" t="str">
            <v>BRASILUX</v>
          </cell>
          <cell r="E4252" t="str">
            <v>BRASILUX TINTAS TECNICAS LTDA</v>
          </cell>
          <cell r="F4252">
            <v>40001</v>
          </cell>
          <cell r="G4252" t="str">
            <v>ESMALTES</v>
          </cell>
        </row>
        <row r="4253">
          <cell r="A4253">
            <v>84209</v>
          </cell>
          <cell r="B4253" t="str">
            <v>GALVBRAS-BRANCO 3,6L BRASILUX</v>
          </cell>
          <cell r="C4253" t="str">
            <v>BRASILUX</v>
          </cell>
          <cell r="E4253" t="str">
            <v>BRASILUX TINTAS TECNICAS LTDA</v>
          </cell>
          <cell r="F4253">
            <v>40001</v>
          </cell>
          <cell r="G4253" t="str">
            <v>ESMALTES</v>
          </cell>
        </row>
        <row r="4254">
          <cell r="A4254">
            <v>84211</v>
          </cell>
          <cell r="B4254" t="str">
            <v>GALVBRAS-BRANCO 900ML BRASILUX</v>
          </cell>
          <cell r="C4254" t="str">
            <v>BRASILUX</v>
          </cell>
          <cell r="E4254" t="str">
            <v>BRASILUX TINTAS TECNICAS LTDA</v>
          </cell>
          <cell r="F4254">
            <v>40001</v>
          </cell>
          <cell r="G4254" t="str">
            <v>ESMALTES</v>
          </cell>
        </row>
        <row r="4255">
          <cell r="A4255">
            <v>84210</v>
          </cell>
          <cell r="B4255" t="str">
            <v>GALVBRAS-CINZA N6 3,6L BRASILUX</v>
          </cell>
          <cell r="C4255" t="str">
            <v>BRASILUX</v>
          </cell>
          <cell r="E4255" t="str">
            <v>BRASILUX TINTAS TECNICAS LTDA</v>
          </cell>
          <cell r="F4255">
            <v>40001</v>
          </cell>
          <cell r="G4255" t="str">
            <v>ESMALTES</v>
          </cell>
        </row>
        <row r="4256">
          <cell r="A4256">
            <v>84212</v>
          </cell>
          <cell r="B4256" t="str">
            <v>GALVBRAS-CINZA N6 900ML BRASILUX</v>
          </cell>
          <cell r="C4256" t="str">
            <v>BRASILUX</v>
          </cell>
          <cell r="E4256" t="str">
            <v>BRASILUX TINTAS TECNICAS LTDA</v>
          </cell>
          <cell r="F4256">
            <v>40001</v>
          </cell>
          <cell r="G4256" t="str">
            <v>ESMALTES</v>
          </cell>
        </row>
        <row r="4257">
          <cell r="A4257">
            <v>22926</v>
          </cell>
          <cell r="B4257" t="str">
            <v>GALVERETTE 0,9L</v>
          </cell>
          <cell r="C4257" t="str">
            <v>.</v>
          </cell>
          <cell r="E4257" t="str">
            <v>AKZO NOBEL LTDA</v>
          </cell>
          <cell r="F4257">
            <v>999999</v>
          </cell>
          <cell r="G4257" t="str">
            <v>GRUPO CONVERSAO</v>
          </cell>
        </row>
        <row r="4258">
          <cell r="A4258">
            <v>22927</v>
          </cell>
          <cell r="B4258" t="str">
            <v>GALVERETTE COMPONENTE B 0.225L</v>
          </cell>
          <cell r="C4258" t="str">
            <v>.</v>
          </cell>
          <cell r="E4258" t="str">
            <v>AKZO NOBEL LTDA</v>
          </cell>
          <cell r="F4258">
            <v>999999</v>
          </cell>
          <cell r="G4258" t="str">
            <v>GRUPO CONVERSAO</v>
          </cell>
        </row>
        <row r="4259">
          <cell r="A4259">
            <v>85737</v>
          </cell>
          <cell r="B4259" t="str">
            <v>GALVFORT CINZA TRATOR 3,6L BRASILUX</v>
          </cell>
          <cell r="C4259" t="str">
            <v>BRASILUX</v>
          </cell>
          <cell r="E4259" t="str">
            <v>BRASILUX TINTAS TECNICAS LTDA</v>
          </cell>
          <cell r="F4259">
            <v>40001</v>
          </cell>
          <cell r="G4259" t="str">
            <v>ESMALTES</v>
          </cell>
        </row>
        <row r="4260">
          <cell r="A4260">
            <v>85300</v>
          </cell>
          <cell r="B4260" t="str">
            <v>GALVFORT-BRANCO PURO N9,5 3,6L BRASILUX</v>
          </cell>
          <cell r="C4260" t="str">
            <v>BRASILUX</v>
          </cell>
          <cell r="E4260" t="str">
            <v>BRASILUX TINTAS TECNICAS LTDA</v>
          </cell>
          <cell r="F4260">
            <v>40001</v>
          </cell>
          <cell r="G4260" t="str">
            <v>ESMALTES</v>
          </cell>
        </row>
        <row r="4261">
          <cell r="A4261">
            <v>85243</v>
          </cell>
          <cell r="B4261" t="str">
            <v>GALVFORT-CINZA N6,5 CLARO 3,6L BRASILUX</v>
          </cell>
          <cell r="C4261" t="str">
            <v>BRASILUX</v>
          </cell>
          <cell r="E4261" t="str">
            <v>BRASILUX TINTAS TECNICAS LTDA</v>
          </cell>
          <cell r="F4261">
            <v>40001</v>
          </cell>
          <cell r="G4261" t="str">
            <v>ESMALTES</v>
          </cell>
        </row>
        <row r="4262">
          <cell r="A4262">
            <v>85288</v>
          </cell>
          <cell r="B4262" t="str">
            <v>GALVFORT-PRETO N1 18L BRASILUX</v>
          </cell>
          <cell r="C4262" t="str">
            <v>BRASILUX</v>
          </cell>
          <cell r="E4262" t="str">
            <v>BRASILUX TINTAS TECNICAS LTDA</v>
          </cell>
          <cell r="F4262">
            <v>40001</v>
          </cell>
          <cell r="G4262" t="str">
            <v>ESMALTES</v>
          </cell>
        </row>
        <row r="4263">
          <cell r="A4263">
            <v>85287</v>
          </cell>
          <cell r="B4263" t="str">
            <v>GALVFORT-PRETO N1 3,6L BRASILUX</v>
          </cell>
          <cell r="C4263" t="str">
            <v>BRASILUX</v>
          </cell>
          <cell r="E4263" t="str">
            <v>BRASILUX TINTAS TECNICAS LTDA</v>
          </cell>
          <cell r="F4263">
            <v>40001</v>
          </cell>
          <cell r="G4263" t="str">
            <v>ESMALTES</v>
          </cell>
        </row>
        <row r="4264">
          <cell r="A4264">
            <v>22135</v>
          </cell>
          <cell r="B4264" t="str">
            <v>GARFO 23CM</v>
          </cell>
          <cell r="C4264" t="str">
            <v>.</v>
          </cell>
          <cell r="E4264" t="str">
            <v>S3 COMERCIO E CONSTRUCOES EIRELI - ME</v>
          </cell>
          <cell r="F4264">
            <v>999999</v>
          </cell>
          <cell r="G4264" t="str">
            <v>GRUPO CONVERSAO</v>
          </cell>
        </row>
        <row r="4265">
          <cell r="A4265">
            <v>23878</v>
          </cell>
          <cell r="B4265" t="str">
            <v>GARFO GAIOLA S/ ROSCA AÇO 400/23SR ATLAS</v>
          </cell>
          <cell r="C4265" t="str">
            <v>ATLAS</v>
          </cell>
          <cell r="E4265" t="str">
            <v>PINCEIS ATLAS S.A.</v>
          </cell>
          <cell r="F4265">
            <v>30028</v>
          </cell>
          <cell r="G4265" t="str">
            <v>ROLOS / TRINCHAS / PINCÉIS / ESPÁTULAS</v>
          </cell>
        </row>
        <row r="4266">
          <cell r="A4266">
            <v>84833</v>
          </cell>
          <cell r="B4266" t="str">
            <v>GARFO PINTURA 23CM C/ BUCHA CASTOR</v>
          </cell>
          <cell r="C4266" t="str">
            <v>.</v>
          </cell>
          <cell r="E4266" t="str">
            <v>FORNECEDOR CONVERSAO</v>
          </cell>
          <cell r="F4266">
            <v>30028</v>
          </cell>
          <cell r="G4266" t="str">
            <v>ROLOS / TRINCHAS / PINCÉIS / ESPÁTULAS</v>
          </cell>
        </row>
        <row r="4267">
          <cell r="A4267">
            <v>84003</v>
          </cell>
          <cell r="B4267" t="str">
            <v>GARRAFA PET 250 ML</v>
          </cell>
          <cell r="C4267" t="str">
            <v>.</v>
          </cell>
          <cell r="E4267" t="str">
            <v>GLOBEX INDUSTRIA DE PLASTICOS E EMBALAGENS LTDA</v>
          </cell>
          <cell r="F4267">
            <v>40001</v>
          </cell>
          <cell r="G4267" t="str">
            <v>ESMALTES</v>
          </cell>
        </row>
        <row r="4268">
          <cell r="A4268">
            <v>84004</v>
          </cell>
          <cell r="B4268" t="str">
            <v>GARRAFA PET 500 ML</v>
          </cell>
          <cell r="C4268" t="str">
            <v>.</v>
          </cell>
          <cell r="E4268" t="str">
            <v>GLOBEX INDUSTRIA DE PLASTICOS E EMBALAGENS LTDA</v>
          </cell>
          <cell r="F4268">
            <v>40001</v>
          </cell>
          <cell r="G4268" t="str">
            <v>ESMALTES</v>
          </cell>
        </row>
        <row r="4269">
          <cell r="A4269">
            <v>84701</v>
          </cell>
          <cell r="B4269" t="str">
            <v>GEL ADESIVO SANITARIO</v>
          </cell>
          <cell r="C4269" t="str">
            <v>.</v>
          </cell>
          <cell r="E4269" t="str">
            <v>LIMA &amp; PERGHER INDUSTRIAL E COMERCIO</v>
          </cell>
          <cell r="F4269">
            <v>999999</v>
          </cell>
          <cell r="G4269" t="str">
            <v>GRUPO CONVERSAO</v>
          </cell>
        </row>
        <row r="4270">
          <cell r="A4270">
            <v>21069</v>
          </cell>
          <cell r="B4270" t="str">
            <v>GEL PARA PNEUS FX TIRE 710ML SHINE MOTHERS</v>
          </cell>
          <cell r="C4270" t="str">
            <v>.</v>
          </cell>
          <cell r="E4270" t="str">
            <v>AUTOAMERICA IMP.EXP. DE PROD. AUTO. LTDA</v>
          </cell>
          <cell r="F4270">
            <v>999999</v>
          </cell>
          <cell r="G4270" t="str">
            <v>GRUPO CONVERSAO</v>
          </cell>
        </row>
        <row r="4271">
          <cell r="A4271">
            <v>20302</v>
          </cell>
          <cell r="B4271" t="str">
            <v>GEL PROTETIVO PARA CABINES 20 LITROS EURO TECHNIKER</v>
          </cell>
          <cell r="C4271" t="str">
            <v>.</v>
          </cell>
          <cell r="E4271" t="str">
            <v>EURO TECHNIKER COM. IMP. E EXP. DE EQUIP. IND. LTD</v>
          </cell>
          <cell r="F4271">
            <v>1009</v>
          </cell>
          <cell r="G4271" t="str">
            <v>.........</v>
          </cell>
        </row>
        <row r="4272">
          <cell r="A4272">
            <v>85599</v>
          </cell>
          <cell r="B4272" t="str">
            <v>GESSO RAPIDO 1KG (20X1) REJUMASSA</v>
          </cell>
          <cell r="C4272" t="str">
            <v>REJUMASSA</v>
          </cell>
          <cell r="E4272" t="str">
            <v>REJUMASSA INDÚSTRIA, COMÉRCIO E TRANSPORTES DE REJUNTES LTDA</v>
          </cell>
          <cell r="F4272">
            <v>30030</v>
          </cell>
          <cell r="G4272" t="str">
            <v>GESSO</v>
          </cell>
        </row>
        <row r="4273">
          <cell r="A4273">
            <v>85600</v>
          </cell>
          <cell r="B4273" t="str">
            <v>GESSO RÁPIDO 20KG REJUMASSA</v>
          </cell>
          <cell r="C4273" t="str">
            <v>REJUMASSA</v>
          </cell>
          <cell r="E4273" t="str">
            <v>REJUMASSA INDÚSTRIA, COMÉRCIO E TRANSPORTES DE REJUNTES LTDA</v>
          </cell>
          <cell r="F4273">
            <v>30030</v>
          </cell>
          <cell r="G4273" t="str">
            <v>GESSO</v>
          </cell>
        </row>
        <row r="4274">
          <cell r="A4274">
            <v>85606</v>
          </cell>
          <cell r="B4274" t="str">
            <v>GESSO RAPIDO 4KG (5X4) REJUMASSA</v>
          </cell>
          <cell r="C4274" t="str">
            <v>REJUMASSA</v>
          </cell>
          <cell r="E4274" t="str">
            <v>REJUMASSA INDÚSTRIA, COMÉRCIO E TRANSPORTES DE REJUNTES LTDA</v>
          </cell>
          <cell r="F4274">
            <v>30030</v>
          </cell>
          <cell r="G4274" t="str">
            <v>GESSO</v>
          </cell>
        </row>
        <row r="4275">
          <cell r="A4275">
            <v>85460</v>
          </cell>
          <cell r="B4275" t="str">
            <v>GESSO RAPIDO SC 1KG</v>
          </cell>
          <cell r="C4275" t="str">
            <v>CIMENTMIX</v>
          </cell>
          <cell r="E4275" t="str">
            <v>CIMENTMIX DERIVADO DE CIMENTO LTDA</v>
          </cell>
          <cell r="F4275">
            <v>30030</v>
          </cell>
          <cell r="G4275" t="str">
            <v>GESSO</v>
          </cell>
        </row>
        <row r="4276">
          <cell r="A4276">
            <v>85515</v>
          </cell>
          <cell r="B4276" t="str">
            <v>GLADIUS 500ML VONIXX</v>
          </cell>
          <cell r="C4276" t="str">
            <v>VONIXX</v>
          </cell>
          <cell r="E4276" t="str">
            <v>VONIXX INDUSTRIA E COMERCIO DE POLIDORES LTDA</v>
          </cell>
          <cell r="F4276">
            <v>20011</v>
          </cell>
          <cell r="G4276" t="str">
            <v>LINHA DE HIGENIZAÇÃO E ESTÉTICA  AUTOMOTIVA VONIX</v>
          </cell>
        </row>
        <row r="4277">
          <cell r="A4277">
            <v>22234</v>
          </cell>
          <cell r="B4277" t="str">
            <v>GLAZE MASSA DE ACAB 476G 03080 3M</v>
          </cell>
          <cell r="C4277" t="str">
            <v>.</v>
          </cell>
          <cell r="E4277" t="str">
            <v>3M DO BRASIL LTDA</v>
          </cell>
          <cell r="F4277">
            <v>999999</v>
          </cell>
          <cell r="G4277" t="str">
            <v>GRUPO CONVERSAO</v>
          </cell>
        </row>
        <row r="4278">
          <cell r="A4278">
            <v>21632</v>
          </cell>
          <cell r="B4278" t="str">
            <v>GLAZE PLATINUM + 710ML 03180 3M</v>
          </cell>
          <cell r="C4278" t="str">
            <v>.</v>
          </cell>
          <cell r="E4278" t="str">
            <v>3M DO BRASIL LTDA</v>
          </cell>
          <cell r="F4278">
            <v>999999</v>
          </cell>
          <cell r="G4278" t="str">
            <v>GRUPO CONVERSAO</v>
          </cell>
        </row>
        <row r="4279">
          <cell r="A4279">
            <v>85350</v>
          </cell>
          <cell r="B4279" t="str">
            <v>GLAZY 500ML SPRAY VONIXX</v>
          </cell>
          <cell r="C4279" t="str">
            <v>VONIXX</v>
          </cell>
          <cell r="E4279" t="str">
            <v>VONIXX INDUSTRIA E COMERCIO DE POLIDORES LTDA</v>
          </cell>
          <cell r="F4279">
            <v>20011</v>
          </cell>
          <cell r="G4279" t="str">
            <v>LINHA DE HIGENIZAÇÃO E ESTÉTICA  AUTOMOTIVA VONIX</v>
          </cell>
        </row>
        <row r="4280">
          <cell r="A4280">
            <v>85545</v>
          </cell>
          <cell r="B4280" t="str">
            <v>GLIZZ 500ML VONIXX</v>
          </cell>
          <cell r="C4280" t="str">
            <v>VONIXX</v>
          </cell>
          <cell r="E4280" t="str">
            <v>VONIXX INDUSTRIA E COMERCIO DE POLIDORES LTDA</v>
          </cell>
          <cell r="F4280">
            <v>20011</v>
          </cell>
          <cell r="G4280" t="str">
            <v>LINHA DE HIGENIZAÇÃO E ESTÉTICA  AUTOMOTIVA VONIX</v>
          </cell>
        </row>
        <row r="4281">
          <cell r="A4281">
            <v>20997</v>
          </cell>
          <cell r="B4281" t="str">
            <v>GP SUPER BRILHO 100 ML GRAN PRIX</v>
          </cell>
          <cell r="C4281" t="str">
            <v>.</v>
          </cell>
          <cell r="E4281" t="str">
            <v>FORMULA PRODUTOS AUTOMOTIVOS LTDA</v>
          </cell>
          <cell r="F4281">
            <v>999999</v>
          </cell>
          <cell r="G4281" t="str">
            <v>GRUPO CONVERSAO</v>
          </cell>
        </row>
        <row r="4282">
          <cell r="A4282">
            <v>84771</v>
          </cell>
          <cell r="B4282" t="str">
            <v>GRADE FRONTAL CROMADA</v>
          </cell>
          <cell r="C4282" t="str">
            <v>.</v>
          </cell>
          <cell r="E4282" t="str">
            <v>FORNECEDOR CONVERSAO</v>
          </cell>
          <cell r="F4282">
            <v>999999</v>
          </cell>
          <cell r="G4282" t="str">
            <v>GRUPO CONVERSAO</v>
          </cell>
        </row>
        <row r="4283">
          <cell r="A4283">
            <v>21525</v>
          </cell>
          <cell r="B4283" t="str">
            <v>GRAFFITI CLEANER 150ML ( REMOVE PICHAÇÃO ) AUTOAMERICA</v>
          </cell>
          <cell r="C4283" t="str">
            <v>.</v>
          </cell>
          <cell r="E4283" t="str">
            <v>AUTOAMERICA IMP.EXP. DE PROD. AUTO. LTDA</v>
          </cell>
          <cell r="F4283">
            <v>999999</v>
          </cell>
          <cell r="G4283" t="str">
            <v>GRUPO CONVERSAO</v>
          </cell>
        </row>
        <row r="4284">
          <cell r="A4284">
            <v>87151</v>
          </cell>
          <cell r="B4284" t="str">
            <v>GRAFIATO ACRILICO AMARELO TERRA BALDE 25KG MISTERCRYL</v>
          </cell>
          <cell r="C4284" t="str">
            <v>MISTERCRYL</v>
          </cell>
          <cell r="E4284" t="str">
            <v>DURACOLOR INDUSTRIA E COMERCIO DE TINTAS</v>
          </cell>
          <cell r="F4284">
            <v>30001</v>
          </cell>
          <cell r="G4284" t="str">
            <v>TINTA PAREDE</v>
          </cell>
        </row>
        <row r="4285">
          <cell r="A4285">
            <v>87147</v>
          </cell>
          <cell r="B4285" t="str">
            <v>GRAFIATO ACRILICO AREIA BALDE 25KG MISTERCRYL</v>
          </cell>
          <cell r="C4285" t="str">
            <v>MISTERCRYL</v>
          </cell>
          <cell r="E4285" t="str">
            <v>DURACOLOR INDUSTRIA E COMERCIO DE TINTAS</v>
          </cell>
          <cell r="F4285">
            <v>30001</v>
          </cell>
          <cell r="G4285" t="str">
            <v>TINTA PAREDE</v>
          </cell>
        </row>
        <row r="4286">
          <cell r="A4286">
            <v>87156</v>
          </cell>
          <cell r="B4286" t="str">
            <v>GRAFIATO ACRILICO AZUL PROFUNDO BALDE 25KG MISTERCRYL</v>
          </cell>
          <cell r="C4286" t="str">
            <v>MISTERCRYL</v>
          </cell>
          <cell r="E4286" t="str">
            <v>DURACOLOR INDUSTRIA E COMERCIO DE TINTAS</v>
          </cell>
          <cell r="F4286">
            <v>30001</v>
          </cell>
          <cell r="G4286" t="str">
            <v>TINTA PAREDE</v>
          </cell>
        </row>
        <row r="4287">
          <cell r="A4287">
            <v>87038</v>
          </cell>
          <cell r="B4287" t="str">
            <v>GRAFIATO ACRILICO BRANCO BALDE 25KG MISTERCRYL</v>
          </cell>
          <cell r="C4287" t="str">
            <v>MISTERCRYL</v>
          </cell>
          <cell r="E4287" t="str">
            <v>DURACOLOR INDUSTRIA E COMERCIO DE TINTAS</v>
          </cell>
          <cell r="F4287">
            <v>30001</v>
          </cell>
          <cell r="G4287" t="str">
            <v>TINTA PAREDE</v>
          </cell>
        </row>
        <row r="4288">
          <cell r="A4288">
            <v>87141</v>
          </cell>
          <cell r="B4288" t="str">
            <v>GRAFIATO ACRILICO BRANCO GELO BALDE 25KG MISTERCRYL</v>
          </cell>
          <cell r="C4288" t="str">
            <v>MISTERCRYL</v>
          </cell>
          <cell r="E4288" t="str">
            <v>DURACOLOR INDUSTRIA E COMERCIO DE TINTAS</v>
          </cell>
          <cell r="F4288">
            <v>30001</v>
          </cell>
          <cell r="G4288" t="str">
            <v>TINTA PAREDE</v>
          </cell>
        </row>
        <row r="4289">
          <cell r="A4289">
            <v>87149</v>
          </cell>
          <cell r="B4289" t="str">
            <v>GRAFIATO ACRILICO CAMURÇA BALDE 25KG MISTERCRYL</v>
          </cell>
          <cell r="C4289" t="str">
            <v>MISTERCRYL</v>
          </cell>
          <cell r="E4289" t="str">
            <v>DURACOLOR INDUSTRIA E COMERCIO DE TINTAS</v>
          </cell>
          <cell r="F4289">
            <v>30001</v>
          </cell>
          <cell r="G4289" t="str">
            <v>TINTA PAREDE</v>
          </cell>
        </row>
        <row r="4290">
          <cell r="A4290">
            <v>87146</v>
          </cell>
          <cell r="B4290" t="str">
            <v>GRAFIATO ACRILICO CASTANHA BALDE 25KG MISTERCRYL</v>
          </cell>
          <cell r="C4290" t="str">
            <v>MISTERCRYL</v>
          </cell>
          <cell r="E4290" t="str">
            <v>DURACOLOR INDUSTRIA E COMERCIO DE TINTAS</v>
          </cell>
          <cell r="F4290">
            <v>30001</v>
          </cell>
          <cell r="G4290" t="str">
            <v>TINTA PAREDE</v>
          </cell>
        </row>
        <row r="4291">
          <cell r="A4291">
            <v>87148</v>
          </cell>
          <cell r="B4291" t="str">
            <v>GRAFIATO ACRILICO CERRADO BALDE 25KG MISTERCRYL</v>
          </cell>
          <cell r="C4291" t="str">
            <v>MISTERCRYL</v>
          </cell>
          <cell r="E4291" t="str">
            <v>DURACOLOR INDUSTRIA E COMERCIO DE TINTAS</v>
          </cell>
          <cell r="F4291">
            <v>30001</v>
          </cell>
          <cell r="G4291" t="str">
            <v>TINTA PAREDE</v>
          </cell>
        </row>
        <row r="4292">
          <cell r="A4292">
            <v>87150</v>
          </cell>
          <cell r="B4292" t="str">
            <v>GRAFIATO ACRILICO CHOCOLATE BALDE 25KG MISTERCRYL</v>
          </cell>
          <cell r="C4292" t="str">
            <v>MISTERCRYL</v>
          </cell>
          <cell r="E4292" t="str">
            <v>DURACOLOR INDUSTRIA E COMERCIO DE TINTAS</v>
          </cell>
          <cell r="F4292">
            <v>30001</v>
          </cell>
          <cell r="G4292" t="str">
            <v>TINTA PAREDE</v>
          </cell>
        </row>
        <row r="4293">
          <cell r="A4293">
            <v>87144</v>
          </cell>
          <cell r="B4293" t="str">
            <v>GRAFIATO ACRILICO CHUMBO BALDE 25KG MISTERCRYL</v>
          </cell>
          <cell r="C4293" t="str">
            <v>MISTERCRYL</v>
          </cell>
          <cell r="E4293" t="str">
            <v>DURACOLOR INDUSTRIA E COMERCIO DE TINTAS</v>
          </cell>
          <cell r="F4293">
            <v>30001</v>
          </cell>
          <cell r="G4293" t="str">
            <v>TINTA PAREDE</v>
          </cell>
        </row>
        <row r="4294">
          <cell r="A4294">
            <v>87145</v>
          </cell>
          <cell r="B4294" t="str">
            <v>GRAFIATO ACRILICO CONCRETO BALDE 25KG MISTERCRYL</v>
          </cell>
          <cell r="C4294" t="str">
            <v>MISTERCRYL</v>
          </cell>
          <cell r="E4294" t="str">
            <v>DURACOLOR INDUSTRIA E COMERCIO DE TINTAS</v>
          </cell>
          <cell r="F4294">
            <v>30001</v>
          </cell>
          <cell r="G4294" t="str">
            <v>TINTA PAREDE</v>
          </cell>
        </row>
        <row r="4295">
          <cell r="A4295">
            <v>87152</v>
          </cell>
          <cell r="B4295" t="str">
            <v>GRAFIATO ACRILICO LARANJA BALDE 25KG MISTERCRYL</v>
          </cell>
          <cell r="C4295" t="str">
            <v>MISTERCRYL</v>
          </cell>
          <cell r="E4295" t="str">
            <v>DURACOLOR INDUSTRIA E COMERCIO DE TINTAS</v>
          </cell>
          <cell r="F4295">
            <v>30001</v>
          </cell>
          <cell r="G4295" t="str">
            <v>TINTA PAREDE</v>
          </cell>
        </row>
        <row r="4296">
          <cell r="A4296">
            <v>87142</v>
          </cell>
          <cell r="B4296" t="str">
            <v>GRAFIATO ACRILICO LONDRES BALDE 25KG MISTERCRYL</v>
          </cell>
          <cell r="C4296" t="str">
            <v>MISTERCRYL</v>
          </cell>
          <cell r="E4296" t="str">
            <v>DURACOLOR INDUSTRIA E COMERCIO DE TINTAS</v>
          </cell>
          <cell r="F4296">
            <v>30001</v>
          </cell>
          <cell r="G4296" t="str">
            <v>TINTA PAREDE</v>
          </cell>
        </row>
        <row r="4297">
          <cell r="A4297">
            <v>87139</v>
          </cell>
          <cell r="B4297" t="str">
            <v>GRAFIATO ACRILICO MARFIM BALDE 25KG MISTERCRYL</v>
          </cell>
          <cell r="C4297" t="str">
            <v>MISTERCRYL</v>
          </cell>
          <cell r="E4297" t="str">
            <v>DURACOLOR INDUSTRIA E COMERCIO DE TINTAS</v>
          </cell>
          <cell r="F4297">
            <v>30001</v>
          </cell>
          <cell r="G4297" t="str">
            <v>TINTA PAREDE</v>
          </cell>
        </row>
        <row r="4298">
          <cell r="A4298">
            <v>87140</v>
          </cell>
          <cell r="B4298" t="str">
            <v>GRAFIATO ACRILICO PALHA BALDE 25KG MISTERCRYL</v>
          </cell>
          <cell r="C4298" t="str">
            <v>MISTERCRYL</v>
          </cell>
          <cell r="E4298" t="str">
            <v>DURACOLOR INDUSTRIA E COMERCIO DE TINTAS</v>
          </cell>
          <cell r="F4298">
            <v>30001</v>
          </cell>
          <cell r="G4298" t="str">
            <v>TINTA PAREDE</v>
          </cell>
        </row>
        <row r="4299">
          <cell r="A4299">
            <v>87153</v>
          </cell>
          <cell r="B4299" t="str">
            <v>GRAFIATO ACRILICO TERRACOTA BALDE 25KG MISTERCRYL</v>
          </cell>
          <cell r="C4299" t="str">
            <v>MISTERCRYL</v>
          </cell>
          <cell r="E4299" t="str">
            <v>DURACOLOR INDUSTRIA E COMERCIO DE TINTAS</v>
          </cell>
          <cell r="F4299">
            <v>30001</v>
          </cell>
          <cell r="G4299" t="str">
            <v>TINTA PAREDE</v>
          </cell>
        </row>
        <row r="4300">
          <cell r="A4300">
            <v>87154</v>
          </cell>
          <cell r="B4300" t="str">
            <v>GRAFIATO ACRILICO VERDE KIWI BALDE 25KG MISTERCRYL</v>
          </cell>
          <cell r="C4300" t="str">
            <v>MISTERCRYL</v>
          </cell>
          <cell r="E4300" t="str">
            <v>DURACOLOR INDUSTRIA E COMERCIO DE TINTAS</v>
          </cell>
          <cell r="F4300">
            <v>30001</v>
          </cell>
          <cell r="G4300" t="str">
            <v>TINTA PAREDE</v>
          </cell>
        </row>
        <row r="4301">
          <cell r="A4301">
            <v>87155</v>
          </cell>
          <cell r="B4301" t="str">
            <v>GRAFIATO ACRILICO VERDE LIMÃO BALDE 25KG MISTERCRYL</v>
          </cell>
          <cell r="C4301" t="str">
            <v>MISTERCRYL</v>
          </cell>
          <cell r="E4301" t="str">
            <v>DURACOLOR INDUSTRIA E COMERCIO DE TINTAS</v>
          </cell>
          <cell r="F4301">
            <v>30001</v>
          </cell>
          <cell r="G4301" t="str">
            <v>TINTA PAREDE</v>
          </cell>
        </row>
        <row r="4302">
          <cell r="A4302">
            <v>87143</v>
          </cell>
          <cell r="B4302" t="str">
            <v>GRAFIATO ACRILICO VIENA BALDE 25KG MISTERCRYL</v>
          </cell>
          <cell r="C4302" t="str">
            <v>MISTERCRYL</v>
          </cell>
          <cell r="E4302" t="str">
            <v>DURACOLOR INDUSTRIA E COMERCIO DE TINTAS</v>
          </cell>
          <cell r="F4302">
            <v>30001</v>
          </cell>
          <cell r="G4302" t="str">
            <v>TINTA PAREDE</v>
          </cell>
        </row>
        <row r="4303">
          <cell r="A4303">
            <v>21511</v>
          </cell>
          <cell r="B4303" t="str">
            <v>GRAFITE 15GR MIX</v>
          </cell>
          <cell r="C4303" t="str">
            <v>.</v>
          </cell>
          <cell r="E4303" t="str">
            <v>MIX COMPONENTES AUTOMOTIVOS LTDA</v>
          </cell>
          <cell r="F4303">
            <v>1015</v>
          </cell>
          <cell r="G4303" t="str">
            <v>............</v>
          </cell>
        </row>
        <row r="4304">
          <cell r="A4304">
            <v>85636</v>
          </cell>
          <cell r="B4304" t="str">
            <v>GRAFITE SPRAY LATA 300ML/150G UNIPEGA</v>
          </cell>
          <cell r="C4304" t="str">
            <v>UNIPEGA</v>
          </cell>
          <cell r="E4304" t="str">
            <v>A&amp;S TECHNOLOGIES INDUSTRIA E COMERCIO LTDA</v>
          </cell>
          <cell r="F4304">
            <v>20062</v>
          </cell>
          <cell r="G4304" t="str">
            <v>DESENGRIPANTE</v>
          </cell>
        </row>
        <row r="4305">
          <cell r="A4305">
            <v>23770</v>
          </cell>
          <cell r="B4305" t="str">
            <v>GRAMPEADOR</v>
          </cell>
          <cell r="C4305" t="str">
            <v>UTILER</v>
          </cell>
          <cell r="E4305" t="str">
            <v>DJF Comercial de Papelaria Ltda. - ME</v>
          </cell>
          <cell r="F4305">
            <v>999999</v>
          </cell>
          <cell r="G4305" t="str">
            <v>GRUPO CONVERSAO</v>
          </cell>
        </row>
        <row r="4306">
          <cell r="A4306">
            <v>22965</v>
          </cell>
          <cell r="B4306" t="str">
            <v>GRAMPO 26/6 GALVANIZADO</v>
          </cell>
          <cell r="C4306" t="str">
            <v>MASTERPRINT</v>
          </cell>
          <cell r="E4306" t="str">
            <v>OMNI COMERCIO E SERVIÇOS LTDA</v>
          </cell>
          <cell r="F4306">
            <v>999999</v>
          </cell>
          <cell r="G4306" t="str">
            <v>GRUPO CONVERSAO</v>
          </cell>
        </row>
        <row r="4307">
          <cell r="A4307">
            <v>83829</v>
          </cell>
          <cell r="B4307" t="str">
            <v>GRAMPO P/ SOLDA N° 01 - C/50UN</v>
          </cell>
          <cell r="C4307" t="str">
            <v>V8</v>
          </cell>
          <cell r="E4307" t="str">
            <v>CARVIC COM VER DE PROD E EQ P/ REP AUTO LTDA</v>
          </cell>
          <cell r="F4307">
            <v>20028</v>
          </cell>
          <cell r="G4307" t="str">
            <v>APLICADORES / ADAPTADORES / ENGATES / SUPORTES</v>
          </cell>
        </row>
        <row r="4308">
          <cell r="A4308">
            <v>23495</v>
          </cell>
          <cell r="B4308" t="str">
            <v>GRAMPO PARAFIX V8</v>
          </cell>
          <cell r="C4308" t="str">
            <v>V8</v>
          </cell>
          <cell r="E4308" t="str">
            <v>V8 BRASIL LTDA EPP</v>
          </cell>
          <cell r="F4308">
            <v>20028</v>
          </cell>
          <cell r="G4308" t="str">
            <v>APLICADORES / ADAPTADORES / ENGATES / SUPORTES</v>
          </cell>
        </row>
        <row r="4309">
          <cell r="A4309">
            <v>85459</v>
          </cell>
          <cell r="B4309" t="str">
            <v>GRANITINA A GRANEL SACO 40KG</v>
          </cell>
          <cell r="C4309" t="str">
            <v>OLIVEIRA</v>
          </cell>
          <cell r="E4309" t="str">
            <v>OLIVEIRA COMERCIO DE GRANITINA LTDA</v>
          </cell>
          <cell r="F4309">
            <v>30023</v>
          </cell>
          <cell r="G4309" t="str">
            <v>TEXTURA</v>
          </cell>
        </row>
        <row r="4310">
          <cell r="A4310">
            <v>266</v>
          </cell>
          <cell r="B4310" t="str">
            <v>GRIS ALUMINIO PPG-21,94-ST</v>
          </cell>
          <cell r="C4310" t="str">
            <v>.</v>
          </cell>
          <cell r="E4310" t="str">
            <v>FORNECEDOR CONVERSAO</v>
          </cell>
          <cell r="F4310">
            <v>20002</v>
          </cell>
          <cell r="G4310" t="str">
            <v>TINTAS POLIÉSTER</v>
          </cell>
        </row>
        <row r="4311">
          <cell r="A4311">
            <v>22090</v>
          </cell>
          <cell r="B4311" t="str">
            <v>GUIA DE SAIDA ARAME BAND EQUIP.</v>
          </cell>
          <cell r="C4311" t="str">
            <v>.</v>
          </cell>
          <cell r="E4311" t="str">
            <v>BAND EQUIPAMENTOS E MAQUINAS REPUXADORAS LTDA EPP</v>
          </cell>
          <cell r="F4311">
            <v>999999</v>
          </cell>
          <cell r="G4311" t="str">
            <v>GRUPO CONVERSAO</v>
          </cell>
        </row>
        <row r="4312">
          <cell r="A4312">
            <v>86858</v>
          </cell>
          <cell r="B4312" t="str">
            <v>GUINCHO HIDRAULICO C/ LANÇA 2TON RODAS DE FERRO</v>
          </cell>
          <cell r="C4312" t="str">
            <v>RIBEIRO</v>
          </cell>
          <cell r="E4312" t="str">
            <v>A. RIBEIRO EQUIPAMENTOS LTDA</v>
          </cell>
          <cell r="F4312">
            <v>20028</v>
          </cell>
          <cell r="G4312" t="str">
            <v>APLICADORES / ADAPTADORES / ENGATES / SUPORTES</v>
          </cell>
        </row>
        <row r="4313">
          <cell r="A4313">
            <v>86857</v>
          </cell>
          <cell r="B4313" t="str">
            <v>GUINCHO HIDRAULICO DOBRÁVEL 2TON RODAS DE FERRO</v>
          </cell>
          <cell r="C4313" t="str">
            <v>RIBEIRO</v>
          </cell>
          <cell r="E4313" t="str">
            <v>A. RIBEIRO EQUIPAMENTOS LTDA</v>
          </cell>
          <cell r="F4313">
            <v>20028</v>
          </cell>
          <cell r="G4313" t="str">
            <v>APLICADORES / ADAPTADORES / ENGATES / SUPORTES</v>
          </cell>
        </row>
        <row r="4314">
          <cell r="A4314">
            <v>20187</v>
          </cell>
          <cell r="B4314" t="str">
            <v>HARDENER AUTOCLEAR CLASSIC 500ML SIKKENS</v>
          </cell>
          <cell r="C4314" t="str">
            <v>.</v>
          </cell>
          <cell r="E4314" t="str">
            <v>SIKKENS</v>
          </cell>
          <cell r="F4314">
            <v>999999</v>
          </cell>
          <cell r="G4314" t="str">
            <v>GRUPO CONVERSAO</v>
          </cell>
        </row>
        <row r="4315">
          <cell r="A4315">
            <v>20509</v>
          </cell>
          <cell r="B4315" t="str">
            <v>HARDENER AUTOCLEAR CLASSIC PRO 500ML SIKKENS (DESCONT)</v>
          </cell>
          <cell r="C4315" t="str">
            <v>.</v>
          </cell>
          <cell r="E4315" t="str">
            <v>SIKKENS</v>
          </cell>
          <cell r="F4315">
            <v>999999</v>
          </cell>
          <cell r="G4315" t="str">
            <v>GRUPO CONVERSAO</v>
          </cell>
        </row>
        <row r="4316">
          <cell r="A4316">
            <v>22695</v>
          </cell>
          <cell r="B4316" t="str">
            <v>HARDENER AUTOCLEAR WB 2.0 2,5L</v>
          </cell>
          <cell r="C4316" t="str">
            <v>SIKKENS</v>
          </cell>
          <cell r="E4316" t="str">
            <v>AKZO NOBEL LTDA AUTO</v>
          </cell>
          <cell r="F4316">
            <v>1032</v>
          </cell>
          <cell r="G4316" t="str">
            <v>............................................</v>
          </cell>
        </row>
        <row r="4317">
          <cell r="A4317">
            <v>23290</v>
          </cell>
          <cell r="B4317" t="str">
            <v>HARDENER AUTOSURFACER RAPID 1L (NOVO)-27,29-ST</v>
          </cell>
          <cell r="C4317" t="str">
            <v>SIKKENS</v>
          </cell>
          <cell r="E4317" t="str">
            <v>AKZO NOBEL LTDA AUTO</v>
          </cell>
          <cell r="F4317">
            <v>1003</v>
          </cell>
          <cell r="G4317" t="str">
            <v>..</v>
          </cell>
        </row>
        <row r="4318">
          <cell r="A4318">
            <v>23653</v>
          </cell>
          <cell r="B4318" t="str">
            <v>HARDENER CLASSIC 1L SIKKENS</v>
          </cell>
          <cell r="C4318" t="str">
            <v>SIKKENS</v>
          </cell>
          <cell r="E4318" t="str">
            <v>AKZO NOBEL LTDA AUTO</v>
          </cell>
          <cell r="F4318">
            <v>20015</v>
          </cell>
          <cell r="G4318" t="str">
            <v>CATALISADORES INDIVIDUAS</v>
          </cell>
        </row>
        <row r="4319">
          <cell r="A4319">
            <v>84552</v>
          </cell>
          <cell r="B4319" t="str">
            <v>HARDENER CLASSIC 200 ML SIKKENS</v>
          </cell>
          <cell r="C4319" t="str">
            <v>SIKKENS</v>
          </cell>
          <cell r="E4319" t="str">
            <v>AKZO NOBEL LTDA AUTO</v>
          </cell>
          <cell r="F4319">
            <v>20015</v>
          </cell>
          <cell r="G4319" t="str">
            <v>CATALISADORES INDIVIDUAS</v>
          </cell>
        </row>
        <row r="4320">
          <cell r="A4320">
            <v>23296</v>
          </cell>
          <cell r="B4320" t="str">
            <v>HARDENER CLASSIC 500ML SIKKENS</v>
          </cell>
          <cell r="C4320" t="str">
            <v>SIKKENS</v>
          </cell>
          <cell r="E4320" t="str">
            <v>AKZO NOBEL LTDA AUTO</v>
          </cell>
          <cell r="F4320">
            <v>20015</v>
          </cell>
          <cell r="G4320" t="str">
            <v>CATALISADORES INDIVIDUAS</v>
          </cell>
        </row>
        <row r="4321">
          <cell r="A4321">
            <v>23297</v>
          </cell>
          <cell r="B4321" t="str">
            <v>HARDENER CLASSIC 5L SIKKENS</v>
          </cell>
          <cell r="C4321" t="str">
            <v>SIKKENS</v>
          </cell>
          <cell r="E4321" t="str">
            <v>AKZO NOBEL LTDA AUTO</v>
          </cell>
          <cell r="F4321">
            <v>1032</v>
          </cell>
          <cell r="G4321" t="str">
            <v>............................................</v>
          </cell>
        </row>
        <row r="4322">
          <cell r="A4322">
            <v>23336</v>
          </cell>
          <cell r="B4322" t="str">
            <v>Hardener Classic FAST 0.3L  UN 1263 MATERIAL RELACIONADO COM</v>
          </cell>
          <cell r="C4322" t="str">
            <v>.</v>
          </cell>
          <cell r="E4322" t="str">
            <v>AKZO NOBEL LTDA</v>
          </cell>
          <cell r="F4322">
            <v>999999</v>
          </cell>
          <cell r="G4322" t="str">
            <v>GRUPO CONVERSAO</v>
          </cell>
        </row>
        <row r="4323">
          <cell r="A4323">
            <v>21859</v>
          </cell>
          <cell r="B4323" t="str">
            <v>HARDENER CLASSIC FAST 225ML SIKKENS (PRIMER)</v>
          </cell>
          <cell r="C4323" t="str">
            <v>SIKKENS</v>
          </cell>
          <cell r="E4323" t="str">
            <v>AKZO NOBEL LTDA AUTO</v>
          </cell>
          <cell r="F4323">
            <v>20015</v>
          </cell>
          <cell r="G4323" t="str">
            <v>CATALISADORES INDIVIDUAS</v>
          </cell>
        </row>
        <row r="4324">
          <cell r="A4324">
            <v>22340</v>
          </cell>
          <cell r="B4324" t="str">
            <v>HARDENER CLASSIC FAST 900ML SIKKENS</v>
          </cell>
          <cell r="C4324" t="str">
            <v>SIKKENS</v>
          </cell>
          <cell r="E4324" t="str">
            <v>AKZO NOBEL LTDA AUTO</v>
          </cell>
          <cell r="F4324">
            <v>20015</v>
          </cell>
          <cell r="G4324" t="str">
            <v>CATALISADORES INDIVIDUAS</v>
          </cell>
        </row>
        <row r="4325">
          <cell r="A4325">
            <v>21862</v>
          </cell>
          <cell r="B4325" t="str">
            <v>HARDENER CLASSIC VERNIZ FAST 300ML SIKKENS</v>
          </cell>
          <cell r="C4325" t="str">
            <v>SIKKENS</v>
          </cell>
          <cell r="E4325" t="str">
            <v>AKZO NOBEL LTDA AUTO</v>
          </cell>
          <cell r="F4325">
            <v>20015</v>
          </cell>
          <cell r="G4325" t="str">
            <v>CATALISADORES INDIVIDUAS</v>
          </cell>
        </row>
        <row r="4326">
          <cell r="A4326">
            <v>20500</v>
          </cell>
          <cell r="B4326" t="str">
            <v>HARDENER FILLER CLASSIC PRO SIKKENS</v>
          </cell>
          <cell r="C4326" t="str">
            <v>.</v>
          </cell>
          <cell r="E4326" t="str">
            <v>SIKKENS</v>
          </cell>
          <cell r="F4326">
            <v>999999</v>
          </cell>
          <cell r="G4326" t="str">
            <v>GRUPO CONVERSAO</v>
          </cell>
        </row>
        <row r="4327">
          <cell r="A4327">
            <v>20146</v>
          </cell>
          <cell r="B4327" t="str">
            <v>HARDENER FILLER CLASSIC SIKKENS</v>
          </cell>
          <cell r="C4327" t="str">
            <v>.</v>
          </cell>
          <cell r="E4327" t="str">
            <v>SIKKENS</v>
          </cell>
          <cell r="F4327">
            <v>999999</v>
          </cell>
          <cell r="G4327" t="str">
            <v>GRUPO CONVERSAO</v>
          </cell>
        </row>
        <row r="4328">
          <cell r="A4328">
            <v>23340</v>
          </cell>
          <cell r="B4328" t="str">
            <v>Hardener P25 0.5L  UN 1263 MATERIAL RELACIONADO COM TINTA QU</v>
          </cell>
          <cell r="C4328" t="str">
            <v>.</v>
          </cell>
          <cell r="E4328" t="str">
            <v>AKZO NOBEL LTDA</v>
          </cell>
          <cell r="F4328">
            <v>999999</v>
          </cell>
          <cell r="G4328" t="str">
            <v>GRUPO CONVERSAO</v>
          </cell>
        </row>
        <row r="4329">
          <cell r="A4329">
            <v>23341</v>
          </cell>
          <cell r="B4329" t="str">
            <v>Hardener P25 5L  UN 1263 MATERIAL RELACIONADO COM TINTA QUAN</v>
          </cell>
          <cell r="C4329" t="str">
            <v>.</v>
          </cell>
          <cell r="E4329" t="str">
            <v>AKZO NOBEL LTDA</v>
          </cell>
          <cell r="F4329">
            <v>999999</v>
          </cell>
          <cell r="G4329" t="str">
            <v>GRUPO CONVERSAO</v>
          </cell>
        </row>
        <row r="4330">
          <cell r="A4330">
            <v>9773</v>
          </cell>
          <cell r="B4330" t="str">
            <v>HARDENER PLUS P25 1LT SIKKENS</v>
          </cell>
          <cell r="C4330" t="str">
            <v>SIKKENS</v>
          </cell>
          <cell r="E4330" t="str">
            <v>AKZO NOBEL LTDA AUTO</v>
          </cell>
          <cell r="F4330">
            <v>20015</v>
          </cell>
          <cell r="G4330" t="str">
            <v>CATALISADORES INDIVIDUAS</v>
          </cell>
        </row>
        <row r="4331">
          <cell r="A4331">
            <v>9775</v>
          </cell>
          <cell r="B4331" t="str">
            <v>HARDENER PLUS P25 500ML SIKKENS</v>
          </cell>
          <cell r="C4331" t="str">
            <v>SIKKENS</v>
          </cell>
          <cell r="E4331" t="str">
            <v>AKZO NOBEL LTDA AUTO</v>
          </cell>
          <cell r="F4331">
            <v>20015</v>
          </cell>
          <cell r="G4331" t="str">
            <v>CATALISADORES INDIVIDUAS</v>
          </cell>
        </row>
        <row r="4332">
          <cell r="A4332">
            <v>20608</v>
          </cell>
          <cell r="B4332" t="str">
            <v>HARDENER PLUS P25 5LTS SIKKENS</v>
          </cell>
          <cell r="C4332" t="str">
            <v>SIKKENS</v>
          </cell>
          <cell r="E4332" t="str">
            <v>AKZO NOBEL LTDA AUTO</v>
          </cell>
          <cell r="F4332">
            <v>20015</v>
          </cell>
          <cell r="G4332" t="str">
            <v>CATALISADORES INDIVIDUAS</v>
          </cell>
        </row>
        <row r="4333">
          <cell r="A4333">
            <v>9776</v>
          </cell>
          <cell r="B4333" t="str">
            <v>HARDENER PLUS P35 1LT SIKKENS</v>
          </cell>
          <cell r="C4333" t="str">
            <v>.</v>
          </cell>
          <cell r="E4333" t="str">
            <v>AKZO NOBEL LTDA</v>
          </cell>
          <cell r="F4333">
            <v>999999</v>
          </cell>
          <cell r="G4333" t="str">
            <v>GRUPO CONVERSAO</v>
          </cell>
        </row>
        <row r="4334">
          <cell r="A4334">
            <v>22250</v>
          </cell>
          <cell r="B4334" t="str">
            <v>HARDENER PLUS P35 5LT SIKKENS</v>
          </cell>
          <cell r="C4334" t="str">
            <v>.</v>
          </cell>
          <cell r="E4334" t="str">
            <v>SIKKENS</v>
          </cell>
          <cell r="F4334">
            <v>999999</v>
          </cell>
          <cell r="G4334" t="str">
            <v>GRUPO CONVERSAO</v>
          </cell>
        </row>
        <row r="4335">
          <cell r="A4335">
            <v>22699</v>
          </cell>
          <cell r="B4335" t="str">
            <v>HARDENER SPECTRAPRIME 225ML</v>
          </cell>
          <cell r="C4335" t="str">
            <v>.</v>
          </cell>
          <cell r="E4335" t="str">
            <v>FORNECEDOR CONVERSAO</v>
          </cell>
          <cell r="F4335">
            <v>999999</v>
          </cell>
          <cell r="G4335" t="str">
            <v>GRUPO CONVERSAO</v>
          </cell>
        </row>
        <row r="4336">
          <cell r="A4336">
            <v>22700</v>
          </cell>
          <cell r="B4336" t="str">
            <v>HARDENER SPECTRAPRIME 450ML</v>
          </cell>
          <cell r="C4336" t="str">
            <v>.</v>
          </cell>
          <cell r="E4336" t="str">
            <v>FORNECEDOR CONVERSAO</v>
          </cell>
          <cell r="F4336">
            <v>999999</v>
          </cell>
          <cell r="G4336" t="str">
            <v>GRUPO CONVERSAO</v>
          </cell>
        </row>
        <row r="4337">
          <cell r="A4337">
            <v>22701</v>
          </cell>
          <cell r="B4337" t="str">
            <v>HARDENER SPECTRAPRIME QUARTO</v>
          </cell>
          <cell r="C4337" t="str">
            <v>.</v>
          </cell>
          <cell r="E4337" t="str">
            <v>FORNECEDOR CONVERSAO</v>
          </cell>
          <cell r="F4337">
            <v>999999</v>
          </cell>
          <cell r="G4337" t="str">
            <v>GRUPO CONVERSAO</v>
          </cell>
        </row>
        <row r="4338">
          <cell r="A4338">
            <v>24314</v>
          </cell>
          <cell r="B4338" t="str">
            <v>HD SSD 120GB MULTILASER 2,5 POL</v>
          </cell>
          <cell r="C4338" t="str">
            <v>.</v>
          </cell>
          <cell r="E4338" t="str">
            <v>PAR TECNOLOGIA E SERVICOS DE INFORMATICA LTDA EPP</v>
          </cell>
          <cell r="F4338">
            <v>999999</v>
          </cell>
          <cell r="G4338" t="str">
            <v>GRUPO CONVERSAO</v>
          </cell>
        </row>
        <row r="4339">
          <cell r="A4339">
            <v>24259</v>
          </cell>
          <cell r="B4339" t="str">
            <v>HEAVY CUT COMPOUND 400 GREEN 1KG MENZERNA</v>
          </cell>
          <cell r="C4339" t="str">
            <v>AUTO AMERICA</v>
          </cell>
          <cell r="E4339" t="str">
            <v>AUTOAMERICA IMP.EXP. DE PROD. AUTO. LTDA</v>
          </cell>
          <cell r="F4339">
            <v>20006</v>
          </cell>
          <cell r="G4339" t="str">
            <v>CERA  / LIMPEZA /  POLIMENTO VEICULAR</v>
          </cell>
        </row>
        <row r="4340">
          <cell r="A4340">
            <v>22327</v>
          </cell>
          <cell r="B4340" t="str">
            <v>HEAVY CUT COUMPOUND 400 - 1L</v>
          </cell>
          <cell r="C4340" t="str">
            <v>.</v>
          </cell>
          <cell r="E4340" t="str">
            <v>AUTOAMERICA IMP.EXP. DE PROD. AUTO. LTDA</v>
          </cell>
          <cell r="F4340">
            <v>999999</v>
          </cell>
          <cell r="G4340" t="str">
            <v>GRUPO CONVERSAO</v>
          </cell>
        </row>
        <row r="4341">
          <cell r="A4341">
            <v>87187</v>
          </cell>
          <cell r="B4341" t="str">
            <v>HFX EXTREME DETERGENTE LM 1L AUTOLIMPE</v>
          </cell>
          <cell r="C4341" t="str">
            <v>AUTOLIMPE</v>
          </cell>
          <cell r="E4341" t="str">
            <v>AUTOLIMPE INDUSTRIA E COMERCIO DE SANEANTES EIRELI</v>
          </cell>
          <cell r="F4341">
            <v>20006</v>
          </cell>
          <cell r="G4341" t="str">
            <v>CERA  / LIMPEZA /  POLIMENTO VEICULAR</v>
          </cell>
        </row>
        <row r="4342">
          <cell r="A4342">
            <v>24213</v>
          </cell>
          <cell r="B4342" t="str">
            <v>HFX EXTREME DETERGENTE LM 5L AUTOLIMPE</v>
          </cell>
          <cell r="C4342" t="str">
            <v>AUTOLIMPE</v>
          </cell>
          <cell r="E4342" t="str">
            <v>AUTOLIMPE INDUSTRIA E COMERCIO DE SANEANTES EIRELI</v>
          </cell>
          <cell r="F4342">
            <v>20006</v>
          </cell>
          <cell r="G4342" t="str">
            <v>CERA  / LIMPEZA /  POLIMENTO VEICULAR</v>
          </cell>
        </row>
        <row r="4343">
          <cell r="A4343">
            <v>23444</v>
          </cell>
          <cell r="B4343" t="str">
            <v>HIDRACOURO 500ML VONIXX</v>
          </cell>
          <cell r="C4343" t="str">
            <v>VONIXX</v>
          </cell>
          <cell r="E4343" t="str">
            <v>VONIXX INDUSTRIA E COMERCIO DE POLIDORES LTDA</v>
          </cell>
          <cell r="F4343">
            <v>20011</v>
          </cell>
          <cell r="G4343" t="str">
            <v>LINHA DE HIGENIZAÇÃO E ESTÉTICA  AUTOMOTIVA VONIX</v>
          </cell>
        </row>
        <row r="4344">
          <cell r="A4344">
            <v>23596</v>
          </cell>
          <cell r="B4344" t="str">
            <v>HIDRATANTE DE COURO 300G JET STREET</v>
          </cell>
          <cell r="C4344" t="str">
            <v>JET STREET</v>
          </cell>
          <cell r="E4344" t="str">
            <v>JET STREET PRODUTOS AUTOMOTIVOS LTDA</v>
          </cell>
          <cell r="F4344">
            <v>1009</v>
          </cell>
          <cell r="G4344" t="str">
            <v>.........</v>
          </cell>
        </row>
        <row r="4345">
          <cell r="A4345">
            <v>10363</v>
          </cell>
          <cell r="B4345" t="str">
            <v>HIDRATANTE DE COURO GOLD CLASS 414ML MEGUIARS</v>
          </cell>
          <cell r="C4345" t="str">
            <v>.</v>
          </cell>
          <cell r="E4345" t="str">
            <v>MAXI RUBBER INDUSTRIAS QUIMICAS LTDA</v>
          </cell>
          <cell r="F4345">
            <v>999999</v>
          </cell>
          <cell r="G4345" t="str">
            <v>GRUPO CONVERSAO</v>
          </cell>
        </row>
        <row r="4346">
          <cell r="A4346">
            <v>20808</v>
          </cell>
          <cell r="B4346" t="str">
            <v>HIDRATANTE DE COURO MOTHERS 6312 355ML</v>
          </cell>
          <cell r="C4346" t="str">
            <v>AUTO AMERICA</v>
          </cell>
          <cell r="E4346" t="str">
            <v>AUTOAMERICA IMP.EXP. DE PROD. AUTO. LTDA</v>
          </cell>
          <cell r="F4346">
            <v>20006</v>
          </cell>
          <cell r="G4346" t="str">
            <v>CERA  / LIMPEZA /  POLIMENTO VEICULAR</v>
          </cell>
        </row>
        <row r="4347">
          <cell r="A4347">
            <v>24301</v>
          </cell>
          <cell r="B4347" t="str">
            <v>HIDRATANTE DE COURO ULTRA PRO 150ML HUNGRIA</v>
          </cell>
          <cell r="C4347" t="str">
            <v>HUNGRIA</v>
          </cell>
          <cell r="E4347" t="str">
            <v>HARTS DISTRIBUIDORA II LTDA</v>
          </cell>
          <cell r="F4347">
            <v>20006</v>
          </cell>
          <cell r="G4347" t="str">
            <v>CERA  / LIMPEZA /  POLIMENTO VEICULAR</v>
          </cell>
        </row>
        <row r="4348">
          <cell r="A4348">
            <v>21273</v>
          </cell>
          <cell r="B4348" t="str">
            <v>HIDROTEX - EMBORRACHAMENTO TEXTURIZADO 1KG CINZA ROBERLO</v>
          </cell>
          <cell r="C4348" t="str">
            <v>.</v>
          </cell>
          <cell r="E4348" t="str">
            <v>ROBERLO DO BRASIL LTDA</v>
          </cell>
          <cell r="F4348">
            <v>999999</v>
          </cell>
          <cell r="G4348" t="str">
            <v>GRUPO CONVERSAO</v>
          </cell>
        </row>
        <row r="4349">
          <cell r="A4349">
            <v>22745</v>
          </cell>
          <cell r="B4349" t="str">
            <v>HIGH PERFORMANCE CLEAR QUARTO</v>
          </cell>
          <cell r="C4349" t="str">
            <v>.</v>
          </cell>
          <cell r="E4349" t="str">
            <v>FORNECEDOR CONVERSAO</v>
          </cell>
          <cell r="F4349">
            <v>999999</v>
          </cell>
          <cell r="G4349" t="str">
            <v>GRUPO CONVERSAO</v>
          </cell>
        </row>
        <row r="4350">
          <cell r="A4350">
            <v>23443</v>
          </cell>
          <cell r="B4350" t="str">
            <v>HIGICOURO 500ML SPRAY VONIXX</v>
          </cell>
          <cell r="C4350" t="str">
            <v>VONIXX</v>
          </cell>
          <cell r="E4350" t="str">
            <v>VONIXX INDUSTRIA E COMERCIO DE POLIDORES LTDA</v>
          </cell>
          <cell r="F4350">
            <v>20011</v>
          </cell>
          <cell r="G4350" t="str">
            <v>LINHA DE HIGENIZAÇÃO E ESTÉTICA  AUTOMOTIVA VONIX</v>
          </cell>
        </row>
        <row r="4351">
          <cell r="A4351">
            <v>86053</v>
          </cell>
          <cell r="B4351" t="str">
            <v>HY HAMMERITE BR AMARELO 2,4L</v>
          </cell>
          <cell r="C4351" t="str">
            <v>HAMMERITE</v>
          </cell>
          <cell r="E4351" t="str">
            <v>AKZO NOBEL LTDA DECOR</v>
          </cell>
          <cell r="F4351">
            <v>40001</v>
          </cell>
          <cell r="G4351" t="str">
            <v>ESMALTES</v>
          </cell>
        </row>
        <row r="4352">
          <cell r="A4352">
            <v>86052</v>
          </cell>
          <cell r="B4352" t="str">
            <v>HY HAMMERITE BR AZUL 2,4L</v>
          </cell>
          <cell r="C4352" t="str">
            <v>HAMMERITE</v>
          </cell>
          <cell r="E4352" t="str">
            <v>AKZO NOBEL LTDA DECOR</v>
          </cell>
          <cell r="F4352">
            <v>40001</v>
          </cell>
          <cell r="G4352" t="str">
            <v>ESMALTES</v>
          </cell>
        </row>
        <row r="4353">
          <cell r="A4353">
            <v>86045</v>
          </cell>
          <cell r="B4353" t="str">
            <v>HY HAMMERITE BR BRANCO 2,4L</v>
          </cell>
          <cell r="C4353" t="str">
            <v>HAMMERITE</v>
          </cell>
          <cell r="E4353" t="str">
            <v>AKZO NOBEL LTDA DECOR</v>
          </cell>
          <cell r="F4353">
            <v>40001</v>
          </cell>
          <cell r="G4353" t="str">
            <v>ESMALTES</v>
          </cell>
        </row>
        <row r="4354">
          <cell r="A4354">
            <v>86044</v>
          </cell>
          <cell r="B4354" t="str">
            <v>HY HAMMERITE BR BRANCO 800ML</v>
          </cell>
          <cell r="C4354" t="str">
            <v>HAMMERITE</v>
          </cell>
          <cell r="E4354" t="str">
            <v>AKZO NOBEL LTDA DECOR</v>
          </cell>
          <cell r="F4354">
            <v>40001</v>
          </cell>
          <cell r="G4354" t="str">
            <v>ESMALTES</v>
          </cell>
        </row>
        <row r="4355">
          <cell r="A4355">
            <v>86049</v>
          </cell>
          <cell r="B4355" t="str">
            <v>HY HAMMERITE BR CINZA 2,4L</v>
          </cell>
          <cell r="C4355" t="str">
            <v>HAMMERITE</v>
          </cell>
          <cell r="E4355" t="str">
            <v>AKZO NOBEL LTDA DECOR</v>
          </cell>
          <cell r="F4355">
            <v>40001</v>
          </cell>
          <cell r="G4355" t="str">
            <v>ESMALTES</v>
          </cell>
        </row>
        <row r="4356">
          <cell r="A4356">
            <v>86048</v>
          </cell>
          <cell r="B4356" t="str">
            <v>HY HAMMERITE BR CINZA 800ML</v>
          </cell>
          <cell r="C4356" t="str">
            <v>HAMMERITE</v>
          </cell>
          <cell r="E4356" t="str">
            <v>AKZO NOBEL LTDA DECOR</v>
          </cell>
          <cell r="F4356">
            <v>40001</v>
          </cell>
          <cell r="G4356" t="str">
            <v>ESMALTES</v>
          </cell>
        </row>
        <row r="4357">
          <cell r="A4357">
            <v>86057</v>
          </cell>
          <cell r="B4357" t="str">
            <v>HY HAMMERITE BR MARROM 2,4L</v>
          </cell>
          <cell r="C4357" t="str">
            <v>HAMMERITE</v>
          </cell>
          <cell r="E4357" t="str">
            <v>AKZO NOBEL LTDA DECOR</v>
          </cell>
          <cell r="F4357">
            <v>40001</v>
          </cell>
          <cell r="G4357" t="str">
            <v>ESMALTES</v>
          </cell>
        </row>
        <row r="4358">
          <cell r="A4358">
            <v>86056</v>
          </cell>
          <cell r="B4358" t="str">
            <v>HY HAMMERITE BR MARROM 800ML</v>
          </cell>
          <cell r="C4358" t="str">
            <v>HAMMERITE</v>
          </cell>
          <cell r="E4358" t="str">
            <v>AKZO NOBEL LTDA DECOR</v>
          </cell>
          <cell r="F4358">
            <v>40001</v>
          </cell>
          <cell r="G4358" t="str">
            <v>ESMALTES</v>
          </cell>
        </row>
        <row r="4359">
          <cell r="A4359">
            <v>86182</v>
          </cell>
          <cell r="B4359" t="str">
            <v>HY HAMMERITE BR OURO 2,4L</v>
          </cell>
          <cell r="C4359" t="str">
            <v>HAMMERITE</v>
          </cell>
          <cell r="E4359" t="str">
            <v>AKZO NOBEL LTDA DECOR</v>
          </cell>
          <cell r="F4359">
            <v>40001</v>
          </cell>
          <cell r="G4359" t="str">
            <v>ESMALTES</v>
          </cell>
        </row>
        <row r="4360">
          <cell r="A4360">
            <v>86183</v>
          </cell>
          <cell r="B4360" t="str">
            <v>HY HAMMERITE BR OURO 800ML</v>
          </cell>
          <cell r="C4360" t="str">
            <v>HAMMERITE</v>
          </cell>
          <cell r="E4360" t="str">
            <v>AKZO NOBEL LTDA DECOR</v>
          </cell>
          <cell r="F4360">
            <v>40001</v>
          </cell>
          <cell r="G4360" t="str">
            <v>ESMALTES</v>
          </cell>
        </row>
        <row r="4361">
          <cell r="A4361">
            <v>86051</v>
          </cell>
          <cell r="B4361" t="str">
            <v>HY HAMMERITE BR PRATA 2,4L</v>
          </cell>
          <cell r="C4361" t="str">
            <v>HAMMERITE</v>
          </cell>
          <cell r="E4361" t="str">
            <v>AKZO NOBEL LTDA DECOR</v>
          </cell>
          <cell r="F4361">
            <v>40001</v>
          </cell>
          <cell r="G4361" t="str">
            <v>ESMALTES</v>
          </cell>
        </row>
        <row r="4362">
          <cell r="A4362">
            <v>86050</v>
          </cell>
          <cell r="B4362" t="str">
            <v>HY HAMMERITE BR PRATA 800ML</v>
          </cell>
          <cell r="C4362" t="str">
            <v>HAMMERITE</v>
          </cell>
          <cell r="E4362" t="str">
            <v>AKZO NOBEL LTDA DECOR</v>
          </cell>
          <cell r="F4362">
            <v>40001</v>
          </cell>
          <cell r="G4362" t="str">
            <v>ESMALTES</v>
          </cell>
        </row>
        <row r="4363">
          <cell r="A4363">
            <v>86047</v>
          </cell>
          <cell r="B4363" t="str">
            <v>HY HAMMERITE BR PRETO 2,4L</v>
          </cell>
          <cell r="C4363" t="str">
            <v>HAMMERITE</v>
          </cell>
          <cell r="E4363" t="str">
            <v>AKZO NOBEL LTDA DECOR</v>
          </cell>
          <cell r="F4363">
            <v>40001</v>
          </cell>
          <cell r="G4363" t="str">
            <v>ESMALTES</v>
          </cell>
        </row>
        <row r="4364">
          <cell r="A4364">
            <v>86046</v>
          </cell>
          <cell r="B4364" t="str">
            <v>HY HAMMERITE BR PRETO 800ML</v>
          </cell>
          <cell r="C4364" t="str">
            <v>HAMMERITE</v>
          </cell>
          <cell r="E4364" t="str">
            <v>AKZO NOBEL LTDA DECOR</v>
          </cell>
          <cell r="F4364">
            <v>40001</v>
          </cell>
          <cell r="G4364" t="str">
            <v>ESMALTES</v>
          </cell>
        </row>
        <row r="4365">
          <cell r="A4365">
            <v>86055</v>
          </cell>
          <cell r="B4365" t="str">
            <v>HY HAMMERITE BR VERDE 2,4L</v>
          </cell>
          <cell r="C4365" t="str">
            <v>HAMMERITE</v>
          </cell>
          <cell r="E4365" t="str">
            <v>AKZO NOBEL LTDA DECOR</v>
          </cell>
          <cell r="F4365">
            <v>40001</v>
          </cell>
          <cell r="G4365" t="str">
            <v>ESMALTES</v>
          </cell>
        </row>
        <row r="4366">
          <cell r="A4366">
            <v>86054</v>
          </cell>
          <cell r="B4366" t="str">
            <v>HY HAMMERITE BR VERDE 800ML</v>
          </cell>
          <cell r="C4366" t="str">
            <v>HAMMERITE</v>
          </cell>
          <cell r="E4366" t="str">
            <v>AKZO NOBEL LTDA DECOR</v>
          </cell>
          <cell r="F4366">
            <v>40001</v>
          </cell>
          <cell r="G4366" t="str">
            <v>ESMALTES</v>
          </cell>
        </row>
        <row r="4367">
          <cell r="A4367">
            <v>86181</v>
          </cell>
          <cell r="B4367" t="str">
            <v>HY HAMMERITE BR VERMELHO 2,4L</v>
          </cell>
          <cell r="C4367" t="str">
            <v>HAMMERITE</v>
          </cell>
          <cell r="E4367" t="str">
            <v>AKZO NOBEL LTDA DECOR</v>
          </cell>
          <cell r="F4367">
            <v>40001</v>
          </cell>
          <cell r="G4367" t="str">
            <v>ESMALTES</v>
          </cell>
        </row>
        <row r="4368">
          <cell r="A4368">
            <v>86964</v>
          </cell>
          <cell r="B4368" t="str">
            <v>HYDROX FAST 500ML VONIXX</v>
          </cell>
          <cell r="C4368" t="str">
            <v>VONIXX</v>
          </cell>
          <cell r="E4368" t="str">
            <v>VONIXX INDUSTRIA E COMERCIO DE POLIDORES LTDA</v>
          </cell>
          <cell r="F4368">
            <v>20011</v>
          </cell>
          <cell r="G4368" t="str">
            <v>LINHA DE HIGENIZAÇÃO E ESTÉTICA  AUTOMOTIVA VONIX</v>
          </cell>
        </row>
        <row r="4369">
          <cell r="A4369">
            <v>86987</v>
          </cell>
          <cell r="B4369" t="str">
            <v>HYDROX WASH 240ML VONIXX</v>
          </cell>
          <cell r="C4369" t="str">
            <v>VONIXX</v>
          </cell>
          <cell r="E4369" t="str">
            <v>VONIXX INDUSTRIA E COMERCIO DE POLIDORES LTDA</v>
          </cell>
          <cell r="F4369">
            <v>20011</v>
          </cell>
          <cell r="G4369" t="str">
            <v>LINHA DE HIGENIZAÇÃO E ESTÉTICA  AUTOMOTIVA VONIX</v>
          </cell>
        </row>
        <row r="4370">
          <cell r="A4370">
            <v>85611</v>
          </cell>
          <cell r="B4370" t="str">
            <v>HYPER CUT 500ML DIMENSION</v>
          </cell>
          <cell r="C4370" t="str">
            <v>MAXI RUBBER</v>
          </cell>
          <cell r="E4370" t="str">
            <v>MAXI RUBBER INDUSTRIAS QUIMICAS LTDA</v>
          </cell>
          <cell r="F4370">
            <v>20018</v>
          </cell>
          <cell r="G4370" t="str">
            <v xml:space="preserve">LÍQUIDOS P/ POLIMENTO </v>
          </cell>
        </row>
        <row r="4371">
          <cell r="A4371">
            <v>85613</v>
          </cell>
          <cell r="B4371" t="str">
            <v>HYPER FINISH 500ML DIMENSION</v>
          </cell>
          <cell r="C4371" t="str">
            <v>MAXI RUBBER</v>
          </cell>
          <cell r="E4371" t="str">
            <v>MAXI RUBBER INDUSTRIAS QUIMICAS LTDA</v>
          </cell>
          <cell r="F4371">
            <v>20018</v>
          </cell>
          <cell r="G4371" t="str">
            <v xml:space="preserve">LÍQUIDOS P/ POLIMENTO </v>
          </cell>
        </row>
        <row r="4372">
          <cell r="A4372">
            <v>85612</v>
          </cell>
          <cell r="B4372" t="str">
            <v>HYPER GLOSS 500ML DIMENSION</v>
          </cell>
          <cell r="C4372" t="str">
            <v>MAXI RUBBER</v>
          </cell>
          <cell r="E4372" t="str">
            <v>MAXI RUBBER INDUSTRIAS QUIMICAS LTDA</v>
          </cell>
          <cell r="F4372">
            <v>20018</v>
          </cell>
          <cell r="G4372" t="str">
            <v xml:space="preserve">LÍQUIDOS P/ POLIMENTO </v>
          </cell>
        </row>
        <row r="4373">
          <cell r="A4373">
            <v>23977</v>
          </cell>
          <cell r="B4373" t="str">
            <v>IMP ELGIN L42PRO</v>
          </cell>
          <cell r="C4373" t="str">
            <v>.</v>
          </cell>
          <cell r="E4373" t="str">
            <v>ETITEC SOLUCOES INTELIGENTES</v>
          </cell>
          <cell r="F4373">
            <v>999999</v>
          </cell>
          <cell r="G4373" t="str">
            <v>GRUPO CONVERSAO</v>
          </cell>
        </row>
        <row r="4374">
          <cell r="A4374">
            <v>85207</v>
          </cell>
          <cell r="B4374" t="str">
            <v>IMPACT 1,5L VONIXX</v>
          </cell>
          <cell r="C4374" t="str">
            <v>VONIXX</v>
          </cell>
          <cell r="E4374" t="str">
            <v>VONIXX INDUSTRIA E COMERCIO DE POLIDORES LTDA</v>
          </cell>
          <cell r="F4374">
            <v>20011</v>
          </cell>
          <cell r="G4374" t="str">
            <v>LINHA DE HIGENIZAÇÃO E ESTÉTICA  AUTOMOTIVA VONIX</v>
          </cell>
        </row>
        <row r="4375">
          <cell r="A4375">
            <v>84395</v>
          </cell>
          <cell r="B4375" t="str">
            <v>IMPACT 3L VONIXX</v>
          </cell>
          <cell r="C4375" t="str">
            <v>VONIXX</v>
          </cell>
          <cell r="E4375" t="str">
            <v>VONIXX INDUSTRIA E COMERCIO DE POLIDORES LTDA</v>
          </cell>
          <cell r="F4375">
            <v>20011</v>
          </cell>
          <cell r="G4375" t="str">
            <v>LINHA DE HIGENIZAÇÃO E ESTÉTICA  AUTOMOTIVA VONIX</v>
          </cell>
        </row>
        <row r="4376">
          <cell r="A4376">
            <v>85203</v>
          </cell>
          <cell r="B4376" t="str">
            <v>IMPACT 5L VONIXX</v>
          </cell>
          <cell r="C4376" t="str">
            <v>VONIXX</v>
          </cell>
          <cell r="E4376" t="str">
            <v>VONIXX INDUSTRIA E COMERCIO DE POLIDORES LTDA</v>
          </cell>
          <cell r="F4376">
            <v>20011</v>
          </cell>
          <cell r="G4376" t="str">
            <v>LINHA DE HIGENIZAÇÃO E ESTÉTICA  AUTOMOTIVA VONIX</v>
          </cell>
        </row>
        <row r="4377">
          <cell r="A4377">
            <v>87114</v>
          </cell>
          <cell r="B4377" t="str">
            <v>IMPERMEABILIZANTE PAREDE VEDAMISTER BALDE 16L MISTERCRYL</v>
          </cell>
          <cell r="C4377" t="str">
            <v>MISTERCRYL</v>
          </cell>
          <cell r="E4377" t="str">
            <v>DURACOLOR INDUSTRIA E COMERCIO DE TINTAS</v>
          </cell>
          <cell r="F4377">
            <v>30023</v>
          </cell>
          <cell r="G4377" t="str">
            <v>TEXTURA</v>
          </cell>
        </row>
        <row r="4378">
          <cell r="A4378">
            <v>86886</v>
          </cell>
          <cell r="B4378" t="str">
            <v>IMPERMEABILIZANTE VEDACIT 3,6LT VEDACIT</v>
          </cell>
          <cell r="C4378" t="str">
            <v>VEDACIT</v>
          </cell>
          <cell r="E4378" t="str">
            <v>OTTO BAUMGART IND E COM S/A</v>
          </cell>
          <cell r="F4378">
            <v>30002</v>
          </cell>
          <cell r="G4378" t="str">
            <v>IMPERMEABILIZANTES</v>
          </cell>
        </row>
        <row r="4379">
          <cell r="A4379">
            <v>86887</v>
          </cell>
          <cell r="B4379" t="str">
            <v>IMPERMEABILIZANTE VEDACIT 900ML VEDACIT</v>
          </cell>
          <cell r="C4379" t="str">
            <v>VEDACIT</v>
          </cell>
          <cell r="E4379" t="str">
            <v>OTTO BAUMGART IND E COM S/A</v>
          </cell>
          <cell r="F4379">
            <v>30002</v>
          </cell>
          <cell r="G4379" t="str">
            <v>IMPERMEABILIZANTES</v>
          </cell>
        </row>
        <row r="4380">
          <cell r="A4380">
            <v>86885</v>
          </cell>
          <cell r="B4380" t="str">
            <v>IMPERMEABILIZANTE VEDACIT BALDE 18LT VEDACIT</v>
          </cell>
          <cell r="C4380" t="str">
            <v>VEDACIT</v>
          </cell>
          <cell r="E4380" t="str">
            <v>OTTO BAUMGART IND E COM S/A</v>
          </cell>
          <cell r="F4380">
            <v>30002</v>
          </cell>
          <cell r="G4380" t="str">
            <v>IMPERMEABILIZANTES</v>
          </cell>
        </row>
        <row r="4381">
          <cell r="A4381">
            <v>86889</v>
          </cell>
          <cell r="B4381" t="str">
            <v>IMPERMEABILIZANTE VEDALIT 3,6LT VEDACIT</v>
          </cell>
          <cell r="C4381" t="str">
            <v>VEDACIT</v>
          </cell>
          <cell r="E4381" t="str">
            <v>OTTO BAUMGART IND E COM S/A</v>
          </cell>
          <cell r="F4381">
            <v>30002</v>
          </cell>
          <cell r="G4381" t="str">
            <v>IMPERMEABILIZANTES</v>
          </cell>
        </row>
        <row r="4382">
          <cell r="A4382">
            <v>86890</v>
          </cell>
          <cell r="B4382" t="str">
            <v>IMPERMEABILIZANTE VEDALIT 900ML VEDACIT</v>
          </cell>
          <cell r="C4382" t="str">
            <v>VEDACIT</v>
          </cell>
          <cell r="E4382" t="str">
            <v>OTTO BAUMGART IND E COM S/A</v>
          </cell>
          <cell r="F4382">
            <v>30002</v>
          </cell>
          <cell r="G4382" t="str">
            <v>IMPERMEABILIZANTES</v>
          </cell>
        </row>
        <row r="4383">
          <cell r="A4383">
            <v>86888</v>
          </cell>
          <cell r="B4383" t="str">
            <v>IMPERMEABILIZANTE VEDALIT BALDE 18LT VEDACIT</v>
          </cell>
          <cell r="C4383" t="str">
            <v>VEDACIT</v>
          </cell>
          <cell r="E4383" t="str">
            <v>OTTO BAUMGART IND E COM S/A</v>
          </cell>
          <cell r="F4383">
            <v>30002</v>
          </cell>
          <cell r="G4383" t="str">
            <v>IMPERMEABILIZANTES</v>
          </cell>
        </row>
        <row r="4384">
          <cell r="A4384">
            <v>86892</v>
          </cell>
          <cell r="B4384" t="str">
            <v>IMPERMEABILIZANTE VEDAPREN PAREDE BRANCO 3,6KG VEDACIT</v>
          </cell>
          <cell r="C4384" t="str">
            <v>VEDACIT</v>
          </cell>
          <cell r="E4384" t="str">
            <v>OTTO BAUMGART IND E COM S/A</v>
          </cell>
          <cell r="F4384">
            <v>30002</v>
          </cell>
          <cell r="G4384" t="str">
            <v>IMPERMEABILIZANTES</v>
          </cell>
        </row>
        <row r="4385">
          <cell r="A4385">
            <v>86891</v>
          </cell>
          <cell r="B4385" t="str">
            <v>IMPERMEABILIZANTE VEDAPREN PAREDE BRANCO BALDE 18KG VEDACIT</v>
          </cell>
          <cell r="C4385" t="str">
            <v>VEDACIT</v>
          </cell>
          <cell r="E4385" t="str">
            <v>OTTO BAUMGART IND E COM S/A</v>
          </cell>
          <cell r="F4385">
            <v>30002</v>
          </cell>
          <cell r="G4385" t="str">
            <v>IMPERMEABILIZANTES</v>
          </cell>
        </row>
        <row r="4386">
          <cell r="A4386">
            <v>23628</v>
          </cell>
          <cell r="B4386" t="str">
            <v>IMPRESSORA HONEYWELL PC42</v>
          </cell>
          <cell r="C4386" t="str">
            <v>ETITEC</v>
          </cell>
          <cell r="E4386" t="str">
            <v>ETITEC SOLUCOES INTELIGENTES</v>
          </cell>
          <cell r="F4386">
            <v>999999</v>
          </cell>
          <cell r="G4386" t="str">
            <v>GRUPO CONVERSAO</v>
          </cell>
        </row>
        <row r="4387">
          <cell r="A4387">
            <v>23910</v>
          </cell>
          <cell r="B4387" t="str">
            <v>IND SINT. AMARELO CATERPILLAR 80 3,600L SKY-21,93-ST</v>
          </cell>
          <cell r="C4387" t="str">
            <v>SKY</v>
          </cell>
          <cell r="E4387" t="str">
            <v>SKYLACK TINTAS E VERNIZES LTDA</v>
          </cell>
          <cell r="F4387">
            <v>40001</v>
          </cell>
          <cell r="G4387" t="str">
            <v>ESMALTES</v>
          </cell>
        </row>
        <row r="4388">
          <cell r="A4388">
            <v>23909</v>
          </cell>
          <cell r="B4388" t="str">
            <v>IND SINT. AZUL 5497 MBB 97 3,600L SKY-21,94-ST</v>
          </cell>
          <cell r="C4388" t="str">
            <v>SKY</v>
          </cell>
          <cell r="E4388" t="str">
            <v>SKYLACK TINTAS E VERNIZES LTDA</v>
          </cell>
          <cell r="F4388">
            <v>40001</v>
          </cell>
          <cell r="G4388" t="str">
            <v>ESMALTES</v>
          </cell>
        </row>
        <row r="4389">
          <cell r="A4389">
            <v>23908</v>
          </cell>
          <cell r="B4389" t="str">
            <v>IND SINT. BRANCO PURO 3,600L SKY-21,94-ST</v>
          </cell>
          <cell r="C4389" t="str">
            <v>SKY</v>
          </cell>
          <cell r="E4389" t="str">
            <v>SKYLACK TINTAS E VERNIZES LTDA</v>
          </cell>
          <cell r="F4389">
            <v>40001</v>
          </cell>
          <cell r="G4389" t="str">
            <v>ESMALTES</v>
          </cell>
        </row>
        <row r="4390">
          <cell r="A4390">
            <v>23904</v>
          </cell>
          <cell r="B4390" t="str">
            <v>IND SINT. PRETO CHASSIS SEMI FOSCO 3,600L SKY-21,94-ST</v>
          </cell>
          <cell r="C4390" t="str">
            <v>SKY</v>
          </cell>
          <cell r="E4390" t="str">
            <v>SKYLACK TINTAS E VERNIZES LTDA</v>
          </cell>
          <cell r="F4390">
            <v>40001</v>
          </cell>
          <cell r="G4390" t="str">
            <v>ESMALTES</v>
          </cell>
        </row>
        <row r="4391">
          <cell r="A4391">
            <v>23903</v>
          </cell>
          <cell r="B4391" t="str">
            <v>IND SINT. PRETO FOSCO 0,900ML SKY-21,46-ST</v>
          </cell>
          <cell r="C4391" t="str">
            <v>SKY</v>
          </cell>
          <cell r="E4391" t="str">
            <v>SKYLACK TINTAS E VERNIZES LTDA</v>
          </cell>
          <cell r="F4391">
            <v>40001</v>
          </cell>
          <cell r="G4391" t="str">
            <v>ESMALTES</v>
          </cell>
        </row>
        <row r="4392">
          <cell r="A4392">
            <v>23902</v>
          </cell>
          <cell r="B4392" t="str">
            <v>IND SINT. PRETO FOSCO 3,600L SKY-21,94-ST</v>
          </cell>
          <cell r="C4392" t="str">
            <v>SKY</v>
          </cell>
          <cell r="E4392" t="str">
            <v>SKYLACK TINTAS E VERNIZES LTDA</v>
          </cell>
          <cell r="F4392">
            <v>40001</v>
          </cell>
          <cell r="G4392" t="str">
            <v>ESMALTES</v>
          </cell>
        </row>
        <row r="4393">
          <cell r="A4393">
            <v>23901</v>
          </cell>
          <cell r="B4393" t="str">
            <v>IND SINT. VERMELHO MASSEY FERGUSON 3,600L SKY-21,94-ST</v>
          </cell>
          <cell r="C4393" t="str">
            <v>SKY</v>
          </cell>
          <cell r="E4393" t="str">
            <v>SKYLACK TINTAS E VERNIZES LTDA</v>
          </cell>
          <cell r="F4393">
            <v>40001</v>
          </cell>
          <cell r="G4393" t="str">
            <v>ESMALTES</v>
          </cell>
        </row>
        <row r="4394">
          <cell r="A4394">
            <v>22951</v>
          </cell>
          <cell r="B4394" t="str">
            <v>INDUZIDO</v>
          </cell>
          <cell r="C4394" t="str">
            <v>.</v>
          </cell>
          <cell r="E4394" t="str">
            <v>HP ELETROTECNICA COM. MAN. E LOC. DE EQUIP.</v>
          </cell>
          <cell r="F4394">
            <v>999999</v>
          </cell>
          <cell r="G4394" t="str">
            <v>GRUPO CONVERSAO</v>
          </cell>
        </row>
        <row r="4395">
          <cell r="A4395">
            <v>23766</v>
          </cell>
          <cell r="B4395" t="str">
            <v>INSETICIDA</v>
          </cell>
          <cell r="C4395" t="str">
            <v>START</v>
          </cell>
          <cell r="E4395" t="str">
            <v>COM.ALVORADA LIMPEZA E DESCARTAVEIS</v>
          </cell>
          <cell r="F4395">
            <v>999999</v>
          </cell>
          <cell r="G4395" t="str">
            <v>GRUPO CONVERSAO</v>
          </cell>
        </row>
        <row r="4396">
          <cell r="A4396">
            <v>24296</v>
          </cell>
          <cell r="B4396" t="str">
            <v>INTENSE 500ML VONIXX</v>
          </cell>
          <cell r="C4396" t="str">
            <v>VONIXX</v>
          </cell>
          <cell r="E4396" t="str">
            <v>VONIXX INDUSTRIA E COMERCIO DE POLIDORES LTDA</v>
          </cell>
          <cell r="F4396">
            <v>20011</v>
          </cell>
          <cell r="G4396" t="str">
            <v>LINHA DE HIGENIZAÇÃO E ESTÉTICA  AUTOMOTIVA VONIX</v>
          </cell>
        </row>
        <row r="4397">
          <cell r="A4397">
            <v>20119</v>
          </cell>
          <cell r="B4397" t="str">
            <v>INTERFACE CLEAN SAND 25 FUROS 3M</v>
          </cell>
          <cell r="C4397" t="str">
            <v>3M</v>
          </cell>
          <cell r="E4397" t="str">
            <v>3M DO BRASIL LTDA</v>
          </cell>
          <cell r="F4397">
            <v>20028</v>
          </cell>
          <cell r="G4397" t="str">
            <v>APLICADORES / ADAPTADORES / ENGATES / SUPORTES</v>
          </cell>
        </row>
        <row r="4398">
          <cell r="A4398">
            <v>84510</v>
          </cell>
          <cell r="B4398" t="str">
            <v>INTERFACE P/ LIXA MULTIAIR CYCLONIC 152MM</v>
          </cell>
          <cell r="C4398" t="str">
            <v>NORTON</v>
          </cell>
          <cell r="E4398" t="str">
            <v>SAINT- GOBAIN DO BRASIL PROD. IND. E CONSTR. LTDA</v>
          </cell>
          <cell r="F4398">
            <v>20028</v>
          </cell>
          <cell r="G4398" t="str">
            <v>APLICADORES / ADAPTADORES / ENGATES / SUPORTES</v>
          </cell>
        </row>
        <row r="4399">
          <cell r="A4399">
            <v>85703</v>
          </cell>
          <cell r="B4399" t="str">
            <v>INTERFACE REDUTOR DE IMPACTO 6" NEWPAD</v>
          </cell>
          <cell r="C4399" t="str">
            <v>NEW PAD</v>
          </cell>
          <cell r="E4399" t="str">
            <v>NEWPAD PRODUTOS AUTOMOTIVOS LTDA</v>
          </cell>
          <cell r="F4399">
            <v>20028</v>
          </cell>
          <cell r="G4399" t="str">
            <v>APLICADORES / ADAPTADORES / ENGATES / SUPORTES</v>
          </cell>
        </row>
        <row r="4400">
          <cell r="A4400">
            <v>22928</v>
          </cell>
          <cell r="B4400" t="str">
            <v>INTERGARD YACHT BRANCO 3.6L</v>
          </cell>
          <cell r="C4400" t="str">
            <v>.</v>
          </cell>
          <cell r="E4400" t="str">
            <v>AKZO NOBEL LTDA</v>
          </cell>
          <cell r="F4400">
            <v>999999</v>
          </cell>
          <cell r="G4400" t="str">
            <v>GRUPO CONVERSAO</v>
          </cell>
        </row>
        <row r="4401">
          <cell r="A4401">
            <v>22929</v>
          </cell>
          <cell r="B4401" t="str">
            <v>INTERGARD YACHT COMPONENTE B</v>
          </cell>
          <cell r="C4401" t="str">
            <v>.</v>
          </cell>
          <cell r="E4401" t="str">
            <v>AKZO NOBEL LTDA</v>
          </cell>
          <cell r="F4401">
            <v>999999</v>
          </cell>
          <cell r="G4401" t="str">
            <v>GRUPO CONVERSAO</v>
          </cell>
        </row>
        <row r="4402">
          <cell r="A4402">
            <v>83884</v>
          </cell>
          <cell r="B4402" t="str">
            <v>INTERIOR DETAILER  AUTOAMERICA</v>
          </cell>
          <cell r="C4402" t="str">
            <v>AUTO AMERICA</v>
          </cell>
          <cell r="E4402" t="str">
            <v>AUTOAMERICA IMP.EXP. DE PROD. AUTO. LTDA</v>
          </cell>
          <cell r="F4402">
            <v>20006</v>
          </cell>
          <cell r="G4402" t="str">
            <v>CERA  / LIMPEZA /  POLIMENTO VEICULAR</v>
          </cell>
        </row>
        <row r="4403">
          <cell r="A4403">
            <v>22930</v>
          </cell>
          <cell r="B4403" t="str">
            <v>INTERMARINE CINZA GRAFITE 3.6L</v>
          </cell>
          <cell r="C4403" t="str">
            <v>.</v>
          </cell>
          <cell r="E4403" t="str">
            <v>AKZO NOBEL LTDA</v>
          </cell>
          <cell r="F4403">
            <v>999999</v>
          </cell>
          <cell r="G4403" t="str">
            <v>GRUPO CONVERSAO</v>
          </cell>
        </row>
        <row r="4404">
          <cell r="A4404">
            <v>22256</v>
          </cell>
          <cell r="B4404" t="str">
            <v>INTERRUPTOR</v>
          </cell>
          <cell r="C4404" t="str">
            <v>.</v>
          </cell>
          <cell r="E4404" t="str">
            <v>HP ELETROTECNICA COM. MAN. E LOC. DE EQUIP.</v>
          </cell>
          <cell r="F4404">
            <v>999999</v>
          </cell>
          <cell r="G4404" t="str">
            <v>GRUPO CONVERSAO</v>
          </cell>
        </row>
        <row r="4405">
          <cell r="A4405">
            <v>22081</v>
          </cell>
          <cell r="B4405" t="str">
            <v>INTERRUPTOR LIGA/DESLIGA 20123 BAND EQUIP.</v>
          </cell>
          <cell r="C4405" t="str">
            <v>.</v>
          </cell>
          <cell r="E4405" t="str">
            <v>BAND EQUIPAMENTOS E MAQUINAS REPUXADORAS LTDA EPP</v>
          </cell>
          <cell r="F4405">
            <v>999999</v>
          </cell>
          <cell r="G4405" t="str">
            <v>GRUPO CONVERSAO</v>
          </cell>
        </row>
        <row r="4406">
          <cell r="A4406">
            <v>22070</v>
          </cell>
          <cell r="B4406" t="str">
            <v>ISOLANTE DE PORCELANA F/M COM PARAFUSO BAND EQ</v>
          </cell>
          <cell r="C4406" t="str">
            <v>.</v>
          </cell>
          <cell r="E4406" t="str">
            <v>BAND EQUIPAMENTOS E MAQUINAS REPUXADORAS LTDA EPP</v>
          </cell>
          <cell r="F4406">
            <v>999999</v>
          </cell>
          <cell r="G4406" t="str">
            <v>GRUPO CONVERSAO</v>
          </cell>
        </row>
        <row r="4407">
          <cell r="A4407">
            <v>99999</v>
          </cell>
          <cell r="B4407" t="str">
            <v>ITEM ESPECIAL</v>
          </cell>
          <cell r="C4407" t="str">
            <v>.</v>
          </cell>
          <cell r="E4407" t="str">
            <v>FORNECEDOR CONVERSAO</v>
          </cell>
          <cell r="F4407">
            <v>999999</v>
          </cell>
          <cell r="G4407" t="str">
            <v>GRUPO CONVERSAO</v>
          </cell>
        </row>
        <row r="4408">
          <cell r="A4408">
            <v>24230</v>
          </cell>
          <cell r="B4408" t="str">
            <v>IZER 500ML SPRAY VONIXX</v>
          </cell>
          <cell r="C4408" t="str">
            <v>VONIXX</v>
          </cell>
          <cell r="E4408" t="str">
            <v>VONIXX INDUSTRIA E COMERCIO DE POLIDORES LTDA</v>
          </cell>
          <cell r="F4408">
            <v>20011</v>
          </cell>
          <cell r="G4408" t="str">
            <v>LINHA DE HIGENIZAÇÃO E ESTÉTICA  AUTOMOTIVA VONIX</v>
          </cell>
        </row>
        <row r="4409">
          <cell r="A4409">
            <v>23590</v>
          </cell>
          <cell r="B4409" t="str">
            <v>JET CERA 500ML JET STREET</v>
          </cell>
          <cell r="C4409" t="str">
            <v>JET STREET</v>
          </cell>
          <cell r="E4409" t="str">
            <v>JET STREET PRODUTOS AUTOMOTIVOS LTDA</v>
          </cell>
          <cell r="F4409">
            <v>20006</v>
          </cell>
          <cell r="G4409" t="str">
            <v>CERA  / LIMPEZA /  POLIMENTO VEICULAR</v>
          </cell>
        </row>
        <row r="4410">
          <cell r="A4410">
            <v>85512</v>
          </cell>
          <cell r="B4410" t="str">
            <v>JG CHAVE HEXALOBULAR T09-T40 VONDER</v>
          </cell>
          <cell r="C4410" t="str">
            <v>VONDER</v>
          </cell>
          <cell r="E4410" t="str">
            <v>O.V.D. IMPORTADORA E DISTRIBUIDORA LTDA</v>
          </cell>
          <cell r="F4410">
            <v>20028</v>
          </cell>
          <cell r="G4410" t="str">
            <v>APLICADORES / ADAPTADORES / ENGATES / SUPORTES</v>
          </cell>
        </row>
        <row r="4411">
          <cell r="A4411">
            <v>21569</v>
          </cell>
          <cell r="B4411" t="str">
            <v>JOGO 110 PEÇAS/MAYLE</v>
          </cell>
          <cell r="C4411" t="str">
            <v>.</v>
          </cell>
          <cell r="E4411" t="str">
            <v>TERRA UTIL. DE MAQUINAS, FERRAMENTAS E UTILID.</v>
          </cell>
          <cell r="F4411">
            <v>999999</v>
          </cell>
          <cell r="G4411" t="str">
            <v>GRUPO CONVERSAO</v>
          </cell>
        </row>
        <row r="4412">
          <cell r="A4412">
            <v>22559</v>
          </cell>
          <cell r="B4412" t="str">
            <v>JOGO CHAVE L TORK EXTRA LONGA C/09PC - 20319PR KING TONY</v>
          </cell>
          <cell r="C4412" t="str">
            <v>.</v>
          </cell>
          <cell r="E4412" t="str">
            <v>COMERCIAL TAGUASUL DE PARAFUSOS LTDA ME</v>
          </cell>
          <cell r="F4412">
            <v>999999</v>
          </cell>
          <cell r="G4412" t="str">
            <v>GRUPO CONVERSAO</v>
          </cell>
        </row>
        <row r="4413">
          <cell r="A4413">
            <v>23057</v>
          </cell>
          <cell r="B4413" t="str">
            <v>JOGO ESCOVA DE CARVAO GGS/GPO/GWS 127/220V DEWALT</v>
          </cell>
          <cell r="C4413" t="str">
            <v>DEWALT</v>
          </cell>
          <cell r="E4413" t="str">
            <v>DF ELETROTECNICA COM. MANUT. E LOC. DE EQUIP. ELET. EIRELI</v>
          </cell>
          <cell r="F4413">
            <v>999999</v>
          </cell>
          <cell r="G4413" t="str">
            <v>GRUPO CONVERSAO</v>
          </cell>
        </row>
        <row r="4414">
          <cell r="A4414">
            <v>83796</v>
          </cell>
          <cell r="B4414" t="str">
            <v>KAZAN BLUE 240ML VONIXX</v>
          </cell>
          <cell r="C4414" t="str">
            <v>VONIXX</v>
          </cell>
          <cell r="E4414" t="str">
            <v>VONIXX INDUSTRIA E COMERCIO DE POLIDORES LTDA</v>
          </cell>
          <cell r="F4414">
            <v>20011</v>
          </cell>
          <cell r="G4414" t="str">
            <v>LINHA DE HIGENIZAÇÃO E ESTÉTICA  AUTOMOTIVA VONIX</v>
          </cell>
        </row>
        <row r="4415">
          <cell r="A4415">
            <v>83797</v>
          </cell>
          <cell r="B4415" t="str">
            <v>KAZAN RED 240ML VONIXX</v>
          </cell>
          <cell r="C4415" t="str">
            <v>VONIXX</v>
          </cell>
          <cell r="E4415" t="str">
            <v>VONIXX INDUSTRIA E COMERCIO DE POLIDORES LTDA</v>
          </cell>
          <cell r="F4415">
            <v>20011</v>
          </cell>
          <cell r="G4415" t="str">
            <v>LINHA DE HIGENIZAÇÃO E ESTÉTICA  AUTOMOTIVA VONIX</v>
          </cell>
        </row>
        <row r="4416">
          <cell r="A4416">
            <v>83799</v>
          </cell>
          <cell r="B4416" t="str">
            <v>KIT 3 BOINAS POLIMENTO EM CONE VONIXX</v>
          </cell>
          <cell r="C4416" t="str">
            <v>VONIXX</v>
          </cell>
          <cell r="E4416" t="str">
            <v>VONIXX INDUSTRIA E COMERCIO DE POLIDORES LTDA</v>
          </cell>
          <cell r="F4416">
            <v>20010</v>
          </cell>
          <cell r="G4416" t="str">
            <v>BOINAS PARA POLIMENTO</v>
          </cell>
        </row>
        <row r="4417">
          <cell r="A4417">
            <v>83798</v>
          </cell>
          <cell r="B4417" t="str">
            <v>KIT 3 ESCOVAS DETALHAMENTO NYLON AÇO VONIXX</v>
          </cell>
          <cell r="C4417" t="str">
            <v>VONIXX</v>
          </cell>
          <cell r="E4417" t="str">
            <v>VONIXX INDUSTRIA E COMERCIO DE POLIDORES LTDA</v>
          </cell>
          <cell r="F4417">
            <v>20011</v>
          </cell>
          <cell r="G4417" t="str">
            <v>LINHA DE HIGENIZAÇÃO E ESTÉTICA  AUTOMOTIVA VONIX</v>
          </cell>
        </row>
        <row r="4418">
          <cell r="A4418">
            <v>83800</v>
          </cell>
          <cell r="B4418" t="str">
            <v>KIT 3 PINCEIS DETALHAMENTO ULTRA MACIO VONIXX</v>
          </cell>
          <cell r="C4418" t="str">
            <v>VONIXX</v>
          </cell>
          <cell r="E4418" t="str">
            <v>VONIXX INDUSTRIA E COMERCIO DE POLIDORES LTDA</v>
          </cell>
          <cell r="F4418">
            <v>20011</v>
          </cell>
          <cell r="G4418" t="str">
            <v>LINHA DE HIGENIZAÇÃO E ESTÉTICA  AUTOMOTIVA VONIX</v>
          </cell>
        </row>
        <row r="4419">
          <cell r="A4419">
            <v>87058</v>
          </cell>
          <cell r="B4419" t="str">
            <v>KIT 3 PINCEIS DETALHAMENTO VINTEX SUPER MACIO VONIXX</v>
          </cell>
          <cell r="C4419" t="str">
            <v>VONIXX</v>
          </cell>
          <cell r="E4419" t="str">
            <v>VONIXX INDUSTRIA E COMERCIO DE POLIDORES LTDA</v>
          </cell>
          <cell r="F4419">
            <v>20011</v>
          </cell>
          <cell r="G4419" t="str">
            <v>LINHA DE HIGENIZAÇÃO E ESTÉTICA  AUTOMOTIVA VONIX</v>
          </cell>
        </row>
        <row r="4420">
          <cell r="A4420">
            <v>83801</v>
          </cell>
          <cell r="B4420" t="str">
            <v>KIT 5 PINCEIS DETALHAMENTO EXTERNO VONIXX</v>
          </cell>
          <cell r="C4420" t="str">
            <v>VONIXX</v>
          </cell>
          <cell r="E4420" t="str">
            <v>VONIXX INDUSTRIA E COMERCIO DE POLIDORES LTDA</v>
          </cell>
          <cell r="F4420">
            <v>20011</v>
          </cell>
          <cell r="G4420" t="str">
            <v>LINHA DE HIGENIZAÇÃO E ESTÉTICA  AUTOMOTIVA VONIX</v>
          </cell>
        </row>
        <row r="4421">
          <cell r="A4421">
            <v>24386</v>
          </cell>
          <cell r="B4421" t="str">
            <v>KIT 5 PINCEIS DETALHAMENTO INTERNO VONIXX</v>
          </cell>
          <cell r="C4421" t="str">
            <v>VONIXX</v>
          </cell>
          <cell r="E4421" t="str">
            <v>VONIXX INDUSTRIA E COMERCIO DE POLIDORES LTDA</v>
          </cell>
          <cell r="F4421">
            <v>20011</v>
          </cell>
          <cell r="G4421" t="str">
            <v>LINHA DE HIGENIZAÇÃO E ESTÉTICA  AUTOMOTIVA VONIX</v>
          </cell>
        </row>
        <row r="4422">
          <cell r="A4422">
            <v>21743</v>
          </cell>
          <cell r="B4422" t="str">
            <v>KIT ABC FX HA 1.2 WALCOM</v>
          </cell>
          <cell r="C4422" t="str">
            <v>.</v>
          </cell>
          <cell r="E4422" t="str">
            <v>MAXI RUBBER INDUSTRIAS QUIMICAS LTDA</v>
          </cell>
          <cell r="F4422">
            <v>999999</v>
          </cell>
          <cell r="G4422" t="str">
            <v>GRUPO CONVERSAO</v>
          </cell>
        </row>
        <row r="4423">
          <cell r="A4423">
            <v>20198</v>
          </cell>
          <cell r="B4423" t="str">
            <v>KIT ABC GENESI HTE 1.2 WALCON</v>
          </cell>
          <cell r="C4423" t="str">
            <v>.</v>
          </cell>
          <cell r="E4423" t="str">
            <v>MAXI RUBBER INDUSTRIAS QUIMICAS LTDA</v>
          </cell>
          <cell r="F4423">
            <v>999999</v>
          </cell>
          <cell r="G4423" t="str">
            <v>GRUPO CONVERSAO</v>
          </cell>
        </row>
        <row r="4424">
          <cell r="A4424">
            <v>21102</v>
          </cell>
          <cell r="B4424" t="str">
            <v>KIT ABC GENISI GEO 1.3 WALCOM</v>
          </cell>
          <cell r="C4424" t="str">
            <v>.</v>
          </cell>
          <cell r="E4424" t="str">
            <v>MAXI RUBBER INDUSTRIAS QUIMICAS LTDA</v>
          </cell>
          <cell r="F4424">
            <v>999999</v>
          </cell>
          <cell r="G4424" t="str">
            <v>GRUPO CONVERSAO</v>
          </cell>
        </row>
        <row r="4425">
          <cell r="A4425">
            <v>20593</v>
          </cell>
          <cell r="B4425" t="str">
            <v>KIT ABC HA 1.4 WALCOM</v>
          </cell>
          <cell r="C4425" t="str">
            <v>.</v>
          </cell>
          <cell r="E4425" t="str">
            <v>MAXI RUBBER INDUSTRIAS QUIMICAS LTDA</v>
          </cell>
          <cell r="F4425">
            <v>999999</v>
          </cell>
          <cell r="G4425" t="str">
            <v>GRUPO CONVERSAO</v>
          </cell>
        </row>
        <row r="4426">
          <cell r="A4426">
            <v>22666</v>
          </cell>
          <cell r="B4426" t="str">
            <v>KIT ABC SLIM 1.3</v>
          </cell>
          <cell r="C4426" t="str">
            <v>.</v>
          </cell>
          <cell r="E4426" t="str">
            <v>MAXI RUBBER INDUSTRIAS QUIMICAS LTDA</v>
          </cell>
          <cell r="F4426">
            <v>999999</v>
          </cell>
          <cell r="G4426" t="str">
            <v>GRUPO CONVERSAO</v>
          </cell>
        </row>
        <row r="4427">
          <cell r="A4427">
            <v>20195</v>
          </cell>
          <cell r="B4427" t="str">
            <v>KIT ABC SLIM HVLP 1.3 WALCOM</v>
          </cell>
          <cell r="C4427" t="str">
            <v>.</v>
          </cell>
          <cell r="E4427" t="str">
            <v>REPINTURA E REPARACAO AUTOMOTI</v>
          </cell>
          <cell r="F4427">
            <v>999999</v>
          </cell>
          <cell r="G4427" t="str">
            <v>GRUPO CONVERSAO</v>
          </cell>
        </row>
        <row r="4428">
          <cell r="A4428">
            <v>20573</v>
          </cell>
          <cell r="B4428" t="str">
            <v>KIT ABRAÇADEIRAS C/ 6 PEÇAS WIMPEL</v>
          </cell>
          <cell r="C4428" t="str">
            <v>.</v>
          </cell>
          <cell r="E4428" t="str">
            <v>WIMPEL EQUIPAMENTOS LTDA</v>
          </cell>
          <cell r="F4428">
            <v>999999</v>
          </cell>
          <cell r="G4428" t="str">
            <v>GRUPO CONVERSAO</v>
          </cell>
        </row>
        <row r="4429">
          <cell r="A4429">
            <v>85184</v>
          </cell>
          <cell r="B4429" t="str">
            <v>KIT ANTI PICHACAO KIT 3,6LT BRASILUX</v>
          </cell>
          <cell r="C4429" t="str">
            <v>BRASILUX</v>
          </cell>
          <cell r="E4429" t="str">
            <v>BRASILUX TINTAS TECNICAS LTDA</v>
          </cell>
          <cell r="F4429">
            <v>40001</v>
          </cell>
          <cell r="G4429" t="str">
            <v>ESMALTES</v>
          </cell>
        </row>
        <row r="4430">
          <cell r="A4430">
            <v>21383</v>
          </cell>
          <cell r="B4430" t="str">
            <v>KIT BICO + AGULHA 130 SERIE 3300 PRO SAGOLA</v>
          </cell>
          <cell r="C4430" t="str">
            <v>.</v>
          </cell>
          <cell r="E4430" t="str">
            <v>JG COM. IMP. E EXP. DE PECAS LTDA</v>
          </cell>
          <cell r="F4430">
            <v>999999</v>
          </cell>
          <cell r="G4430" t="str">
            <v>GRUPO CONVERSAO</v>
          </cell>
        </row>
        <row r="4431">
          <cell r="A4431">
            <v>20601</v>
          </cell>
          <cell r="B4431" t="str">
            <v>KIT BICO+AGULHA+CAPA 1.40MM</v>
          </cell>
          <cell r="C4431" t="str">
            <v>.</v>
          </cell>
          <cell r="E4431" t="str">
            <v>EURO TECHNIKER COM. IMP. E EXP. DE EQUIP. IND. LTD</v>
          </cell>
          <cell r="F4431">
            <v>1046</v>
          </cell>
          <cell r="G4431" t="str">
            <v>......................................</v>
          </cell>
        </row>
        <row r="4432">
          <cell r="A4432">
            <v>20599</v>
          </cell>
          <cell r="B4432" t="str">
            <v>KIT BICO/AGULHA E CAPA 1.4 WIMPEL</v>
          </cell>
          <cell r="C4432" t="str">
            <v>.</v>
          </cell>
          <cell r="E4432" t="str">
            <v>WIMPEL EQUIPAMENTOS LTDA</v>
          </cell>
          <cell r="F4432">
            <v>999999</v>
          </cell>
          <cell r="G4432" t="str">
            <v>GRUPO CONVERSAO</v>
          </cell>
        </row>
        <row r="4433">
          <cell r="A4433">
            <v>21524</v>
          </cell>
          <cell r="B4433" t="str">
            <v>KIT BOQUILA AIRE 3300 EVO SAGOLA</v>
          </cell>
          <cell r="C4433" t="str">
            <v>.</v>
          </cell>
          <cell r="E4433" t="str">
            <v>COMERCIAL GAMARRA DE EQUIPAMENTOS DE AREIRELE - EP</v>
          </cell>
          <cell r="F4433">
            <v>999999</v>
          </cell>
          <cell r="G4433" t="str">
            <v>GRUPO CONVERSAO</v>
          </cell>
        </row>
        <row r="4434">
          <cell r="A4434">
            <v>21522</v>
          </cell>
          <cell r="B4434" t="str">
            <v>KIT BOQUILLA AIRE SUCCION 96+ SAGOLA</v>
          </cell>
          <cell r="C4434" t="str">
            <v>.</v>
          </cell>
          <cell r="E4434" t="str">
            <v>COMERCIAL GAMARRA DE EQUIPAMENTOS DE AREIRELE - EP</v>
          </cell>
          <cell r="F4434">
            <v>999999</v>
          </cell>
          <cell r="G4434" t="str">
            <v>GRUPO CONVERSAO</v>
          </cell>
        </row>
        <row r="4435">
          <cell r="A4435">
            <v>21956</v>
          </cell>
          <cell r="B4435" t="str">
            <v>KIT CANECA GRAVIDADE 0.65L SAGOLA</v>
          </cell>
          <cell r="C4435" t="str">
            <v>.</v>
          </cell>
          <cell r="E4435" t="str">
            <v>ROBERLO DO BRASIL LTDA</v>
          </cell>
          <cell r="F4435">
            <v>1015</v>
          </cell>
          <cell r="G4435" t="str">
            <v>............</v>
          </cell>
        </row>
        <row r="4436">
          <cell r="A4436">
            <v>10277</v>
          </cell>
          <cell r="B4436" t="str">
            <v>KIT COLA PLASTICA BRANCA 1KG C/ CAT 12ML RETOQUE</v>
          </cell>
          <cell r="C4436" t="str">
            <v>RETOQUE</v>
          </cell>
          <cell r="E4436" t="str">
            <v>QUIMICA AMARO LTDA</v>
          </cell>
          <cell r="F4436">
            <v>20026</v>
          </cell>
          <cell r="G4436" t="str">
            <v xml:space="preserve">COLA  PLÁSTICA </v>
          </cell>
        </row>
        <row r="4437">
          <cell r="A4437">
            <v>241</v>
          </cell>
          <cell r="B4437" t="str">
            <v>KIT COLA PLASTICA BRANCA 400GR RETOQUE</v>
          </cell>
          <cell r="C4437" t="str">
            <v>RETOQUE</v>
          </cell>
          <cell r="E4437" t="str">
            <v>RETOQUE IND.E COM DE MASSAS PLASTICAS LTDA</v>
          </cell>
          <cell r="F4437">
            <v>20026</v>
          </cell>
          <cell r="G4437" t="str">
            <v xml:space="preserve">COLA  PLÁSTICA </v>
          </cell>
        </row>
        <row r="4438">
          <cell r="A4438">
            <v>22561</v>
          </cell>
          <cell r="B4438" t="str">
            <v>KIT DE EXTRATOR PAEA ROLAMENTO EXTERNO COM 7 PCS AÇO</v>
          </cell>
          <cell r="C4438" t="str">
            <v>.</v>
          </cell>
          <cell r="E4438" t="str">
            <v>COMERCIAL TAGUASUL DE PARAFUSOS LTDA ME</v>
          </cell>
          <cell r="F4438">
            <v>999999</v>
          </cell>
          <cell r="G4438" t="str">
            <v>GRUPO CONVERSAO</v>
          </cell>
        </row>
        <row r="4439">
          <cell r="A4439">
            <v>85716</v>
          </cell>
          <cell r="B4439" t="str">
            <v>KIT DE PINTURA ANTIRESPINGO 3 PEÇAS 2003 ATLAS</v>
          </cell>
          <cell r="C4439" t="str">
            <v>ATLAS</v>
          </cell>
          <cell r="E4439" t="str">
            <v>PINCEIS ATLAS S.A.</v>
          </cell>
          <cell r="F4439">
            <v>30028</v>
          </cell>
          <cell r="G4439" t="str">
            <v>ROLOS / TRINCHAS / PINCÉIS / ESPÁTULAS</v>
          </cell>
        </row>
        <row r="4440">
          <cell r="A4440">
            <v>85717</v>
          </cell>
          <cell r="B4440" t="str">
            <v>KIT DE PINTURA E ACABAMENTO 5 PEÇAS AT1002 ATLAS</v>
          </cell>
          <cell r="C4440" t="str">
            <v>ATLAS</v>
          </cell>
          <cell r="E4440" t="str">
            <v>PINCEIS ATLAS S.A.</v>
          </cell>
          <cell r="F4440">
            <v>30028</v>
          </cell>
          <cell r="G4440" t="str">
            <v>ROLOS / TRINCHAS / PINCÉIS / ESPÁTULAS</v>
          </cell>
        </row>
        <row r="4441">
          <cell r="A4441">
            <v>20614</v>
          </cell>
          <cell r="B4441" t="str">
            <v>KIT DE REPARO FX GEO/HVLP/HA WALCOM</v>
          </cell>
          <cell r="C4441" t="str">
            <v>.</v>
          </cell>
          <cell r="E4441" t="str">
            <v>MAXI RUBBER INDUSTRIAS QUIMICAS LTDA</v>
          </cell>
          <cell r="F4441">
            <v>999999</v>
          </cell>
          <cell r="G4441" t="str">
            <v>GRUPO CONVERSAO</v>
          </cell>
        </row>
        <row r="4442">
          <cell r="A4442">
            <v>20600</v>
          </cell>
          <cell r="B4442" t="str">
            <v>KIT DE REPARO P/ PISTOLA MP 269 WIMPEL</v>
          </cell>
          <cell r="C4442" t="str">
            <v>.</v>
          </cell>
          <cell r="E4442" t="str">
            <v>WIMPEL EQUIPAMENTOS LTDA</v>
          </cell>
          <cell r="F4442">
            <v>999999</v>
          </cell>
          <cell r="G4442" t="str">
            <v>GRUPO CONVERSAO</v>
          </cell>
        </row>
        <row r="4443">
          <cell r="A4443">
            <v>20622</v>
          </cell>
          <cell r="B4443" t="str">
            <v>KIT DE REPARO P/ PISTOLA MP 900WIMPEL</v>
          </cell>
          <cell r="C4443" t="str">
            <v>.</v>
          </cell>
          <cell r="E4443" t="str">
            <v>WIMPEL EQUIPAMENTOS LTDA</v>
          </cell>
          <cell r="F4443">
            <v>999999</v>
          </cell>
          <cell r="G4443" t="str">
            <v>GRUPO CONVERSAO</v>
          </cell>
        </row>
        <row r="4444">
          <cell r="A4444">
            <v>69</v>
          </cell>
          <cell r="B4444" t="str">
            <v>KIT DE REPARO PLASTICO 290GR SKY</v>
          </cell>
          <cell r="C4444" t="str">
            <v>SKY</v>
          </cell>
          <cell r="E4444" t="str">
            <v>SKYLACK TINTAS E VERNIZES LTDA</v>
          </cell>
          <cell r="F4444">
            <v>20039</v>
          </cell>
          <cell r="G4444" t="str">
            <v>CORREIAS</v>
          </cell>
        </row>
        <row r="4445">
          <cell r="A4445">
            <v>21276</v>
          </cell>
          <cell r="B4445" t="str">
            <v>KIT DEPOSITO GRAVEDAD 0,65 L ( XTREME ) SAGOLA</v>
          </cell>
          <cell r="C4445" t="str">
            <v>.</v>
          </cell>
          <cell r="E4445" t="str">
            <v>JG COM. IMP. E EXP. DE PECAS LTDA</v>
          </cell>
          <cell r="F4445">
            <v>999999</v>
          </cell>
          <cell r="G4445" t="str">
            <v>GRUPO CONVERSAO</v>
          </cell>
        </row>
        <row r="4446">
          <cell r="A4446">
            <v>20281</v>
          </cell>
          <cell r="B4446" t="str">
            <v>KIT ENGATE RAPIDO C/ ESPIGAO FIXO E ABRAC. 1/4 WIMPEL</v>
          </cell>
          <cell r="C4446" t="str">
            <v>.</v>
          </cell>
          <cell r="E4446" t="str">
            <v>WIMPEL EQUIPAMENTOS LTDA</v>
          </cell>
          <cell r="F4446">
            <v>999999</v>
          </cell>
          <cell r="G4446" t="str">
            <v>GRUPO CONVERSAO</v>
          </cell>
        </row>
        <row r="4447">
          <cell r="A4447">
            <v>84228</v>
          </cell>
          <cell r="B4447" t="str">
            <v>KIT EPOXI 100% SOLVENTE (0V.O.C.) ECOLUX BRASGLASS CRISTAL 3,6L BRASIL</v>
          </cell>
          <cell r="C4447" t="str">
            <v>BRASILUX</v>
          </cell>
          <cell r="E4447" t="str">
            <v>BRASILUX TINTAS TECNICAS LTDA</v>
          </cell>
          <cell r="F4447">
            <v>40002</v>
          </cell>
          <cell r="G4447" t="str">
            <v>EPOXI</v>
          </cell>
        </row>
        <row r="4448">
          <cell r="A4448">
            <v>84110</v>
          </cell>
          <cell r="B4448" t="str">
            <v>KIT EPOXI AMARELO SEGURANÇA 5Y8/12 3,6L BRASILUX</v>
          </cell>
          <cell r="C4448" t="str">
            <v>BRASILUX</v>
          </cell>
          <cell r="E4448" t="str">
            <v>BRASILUX TINTAS TECNICAS LTDA</v>
          </cell>
          <cell r="F4448">
            <v>40002</v>
          </cell>
          <cell r="G4448" t="str">
            <v>EPOXI</v>
          </cell>
        </row>
        <row r="4449">
          <cell r="A4449">
            <v>84114</v>
          </cell>
          <cell r="B4449" t="str">
            <v>KIT EPOXI AZUL 2.5PB4/10 3,6L BRASILUX</v>
          </cell>
          <cell r="C4449" t="str">
            <v>BRASILUX</v>
          </cell>
          <cell r="E4449" t="str">
            <v>BRASILUX TINTAS TECNICAS LTDA</v>
          </cell>
          <cell r="F4449">
            <v>40002</v>
          </cell>
          <cell r="G4449" t="str">
            <v>EPOXI</v>
          </cell>
        </row>
        <row r="4450">
          <cell r="A4450">
            <v>84113</v>
          </cell>
          <cell r="B4450" t="str">
            <v>KIT EPOXI BRANCO PURO N9,5 3,6L BRASILUX</v>
          </cell>
          <cell r="C4450" t="str">
            <v>BRASILUX</v>
          </cell>
          <cell r="E4450" t="str">
            <v>BRASILUX TINTAS TECNICAS LTDA</v>
          </cell>
          <cell r="F4450">
            <v>40002</v>
          </cell>
          <cell r="G4450" t="str">
            <v>EPOXI</v>
          </cell>
        </row>
        <row r="4451">
          <cell r="A4451">
            <v>84111</v>
          </cell>
          <cell r="B4451" t="str">
            <v>KIT EPOXI CINZA CLARO N 6,5 3,6L BRASILUX</v>
          </cell>
          <cell r="C4451" t="str">
            <v>BRASILUX</v>
          </cell>
          <cell r="E4451" t="str">
            <v>BRASILUX TINTAS TECNICAS LTDA</v>
          </cell>
          <cell r="F4451">
            <v>40002</v>
          </cell>
          <cell r="G4451" t="str">
            <v>EPOXI</v>
          </cell>
        </row>
        <row r="4452">
          <cell r="A4452">
            <v>84762</v>
          </cell>
          <cell r="B4452" t="str">
            <v>KIT EPOXI CINZA N3,5 3,6L BRASILUX</v>
          </cell>
          <cell r="C4452" t="str">
            <v>BRASILUX</v>
          </cell>
          <cell r="E4452" t="str">
            <v>BRASILUX TINTAS TECNICAS LTDA</v>
          </cell>
          <cell r="F4452">
            <v>40002</v>
          </cell>
          <cell r="G4452" t="str">
            <v>EPOXI</v>
          </cell>
        </row>
        <row r="4453">
          <cell r="A4453">
            <v>84767</v>
          </cell>
          <cell r="B4453" t="str">
            <v>KIT EPOXI CINZA N5 MEDIO 3,6L BRASILUX</v>
          </cell>
          <cell r="C4453" t="str">
            <v>BRASILUX</v>
          </cell>
          <cell r="E4453" t="str">
            <v>BRASILUX TINTAS TECNICAS LTDA</v>
          </cell>
          <cell r="F4453">
            <v>40002</v>
          </cell>
          <cell r="G4453" t="str">
            <v>EPOXI</v>
          </cell>
        </row>
        <row r="4454">
          <cell r="A4454">
            <v>84925</v>
          </cell>
          <cell r="B4454" t="str">
            <v>KIT EPOXI LARANJA 2.5YR6/14 3,6L BRASILUX</v>
          </cell>
          <cell r="C4454" t="str">
            <v>BRASILUX</v>
          </cell>
          <cell r="E4454" t="str">
            <v>BRASILUX TINTAS TECNICAS LTDA</v>
          </cell>
          <cell r="F4454">
            <v>40002</v>
          </cell>
          <cell r="G4454" t="str">
            <v>EPOXI</v>
          </cell>
        </row>
        <row r="4455">
          <cell r="A4455">
            <v>85188</v>
          </cell>
          <cell r="B4455" t="str">
            <v>KIT EPOXI MASSA BRANCA 3,6L BRASILUX</v>
          </cell>
          <cell r="C4455" t="str">
            <v>BRASILUX</v>
          </cell>
          <cell r="E4455" t="str">
            <v>BRASILUX TINTAS TECNICAS LTDA</v>
          </cell>
          <cell r="F4455">
            <v>40002</v>
          </cell>
          <cell r="G4455" t="str">
            <v>EPOXI</v>
          </cell>
        </row>
        <row r="4456">
          <cell r="A4456">
            <v>84112</v>
          </cell>
          <cell r="B4456" t="str">
            <v>KIT EPOXI PRETO N1 3,6L BRASILUX</v>
          </cell>
          <cell r="C4456" t="str">
            <v>BRASILUX</v>
          </cell>
          <cell r="E4456" t="str">
            <v>BRASILUX TINTAS TECNICAS LTDA</v>
          </cell>
          <cell r="F4456">
            <v>40002</v>
          </cell>
          <cell r="G4456" t="str">
            <v>EPOXI</v>
          </cell>
        </row>
        <row r="4457">
          <cell r="A4457">
            <v>84117</v>
          </cell>
          <cell r="B4457" t="str">
            <v>KIT EPOXI PRIMER CINZA CLARO 3,6L BRASILUX</v>
          </cell>
          <cell r="C4457" t="str">
            <v>BRASILUX</v>
          </cell>
          <cell r="E4457" t="str">
            <v>BRASILUX TINTAS TECNICAS LTDA</v>
          </cell>
          <cell r="F4457">
            <v>40002</v>
          </cell>
          <cell r="G4457" t="str">
            <v>EPOXI</v>
          </cell>
        </row>
        <row r="4458">
          <cell r="A4458">
            <v>84785</v>
          </cell>
          <cell r="B4458" t="str">
            <v>KIT EPOXI PRIMER CINZA N6,5 P/ ADESAO 3,6L BRASILUX</v>
          </cell>
          <cell r="C4458" t="str">
            <v>BRASILUX</v>
          </cell>
          <cell r="E4458" t="str">
            <v>BRASILUX TINTAS TECNICAS LTDA</v>
          </cell>
          <cell r="F4458">
            <v>40002</v>
          </cell>
          <cell r="G4458" t="str">
            <v>EPOXI</v>
          </cell>
        </row>
        <row r="4459">
          <cell r="A4459">
            <v>84817</v>
          </cell>
          <cell r="B4459" t="str">
            <v>KIT EPOXI PRIMER OXIDO P/ ADESAO 3,6L BRASILUX</v>
          </cell>
          <cell r="C4459" t="str">
            <v>BRASILUX</v>
          </cell>
          <cell r="E4459" t="str">
            <v>BRASILUX TINTAS TECNICAS LTDA</v>
          </cell>
          <cell r="F4459">
            <v>40002</v>
          </cell>
          <cell r="G4459" t="str">
            <v>EPOXI</v>
          </cell>
        </row>
        <row r="4460">
          <cell r="A4460">
            <v>84116</v>
          </cell>
          <cell r="B4460" t="str">
            <v>KIT EPOXI VERDE 2,5G 5/10 3,6L BRASILUX</v>
          </cell>
          <cell r="C4460" t="str">
            <v>BRASILUX</v>
          </cell>
          <cell r="E4460" t="str">
            <v>BRASILUX TINTAS TECNICAS LTDA</v>
          </cell>
          <cell r="F4460">
            <v>40002</v>
          </cell>
          <cell r="G4460" t="str">
            <v>EPOXI</v>
          </cell>
        </row>
        <row r="4461">
          <cell r="A4461">
            <v>84115</v>
          </cell>
          <cell r="B4461" t="str">
            <v>KIT EPOXI VERMELHO 5R4/14 3,6L BRASILUX</v>
          </cell>
          <cell r="C4461" t="str">
            <v>BRASILUX</v>
          </cell>
          <cell r="E4461" t="str">
            <v>BRASILUX TINTAS TECNICAS LTDA</v>
          </cell>
          <cell r="F4461">
            <v>40002</v>
          </cell>
          <cell r="G4461" t="str">
            <v>EPOXI</v>
          </cell>
        </row>
        <row r="4462">
          <cell r="A4462">
            <v>85187</v>
          </cell>
          <cell r="B4462" t="str">
            <v>KIT EPOXI VERNIZ 3,6L BRASILUX</v>
          </cell>
          <cell r="C4462" t="str">
            <v>BRASILUX</v>
          </cell>
          <cell r="E4462" t="str">
            <v>BRASILUX TINTAS TECNICAS LTDA</v>
          </cell>
          <cell r="F4462">
            <v>40002</v>
          </cell>
          <cell r="G4462" t="str">
            <v>EPOXI</v>
          </cell>
        </row>
        <row r="4463">
          <cell r="A4463">
            <v>23893</v>
          </cell>
          <cell r="B4463" t="str">
            <v>KIT ESPUMA P/ MESA ARTICULADA</v>
          </cell>
          <cell r="C4463" t="str">
            <v>.</v>
          </cell>
          <cell r="E4463" t="str">
            <v>CARVIC COM VER DE PROD E EQ P/ REP AUTO LTDA</v>
          </cell>
          <cell r="F4463">
            <v>1042</v>
          </cell>
          <cell r="G4463" t="str">
            <v>.............................................</v>
          </cell>
        </row>
        <row r="4464">
          <cell r="A4464">
            <v>22177</v>
          </cell>
          <cell r="B4464" t="str">
            <v>KIT FILTRO CABINE BOLSA/TURBINA</v>
          </cell>
          <cell r="C4464" t="str">
            <v>.</v>
          </cell>
          <cell r="E4464" t="str">
            <v>CLAUDIO ANTONIO DE SOUZA</v>
          </cell>
          <cell r="F4464">
            <v>1015</v>
          </cell>
          <cell r="G4464" t="str">
            <v>............</v>
          </cell>
        </row>
        <row r="4465">
          <cell r="A4465">
            <v>10095</v>
          </cell>
          <cell r="B4465" t="str">
            <v>KIT FILTROS REFIL 6000 3M</v>
          </cell>
          <cell r="C4465" t="str">
            <v>3M</v>
          </cell>
          <cell r="E4465" t="str">
            <v>3M DO BRASIL LTDA</v>
          </cell>
          <cell r="F4465">
            <v>20027</v>
          </cell>
          <cell r="G4465" t="str">
            <v>EPI´S</v>
          </cell>
        </row>
        <row r="4466">
          <cell r="A4466">
            <v>20103</v>
          </cell>
          <cell r="B4466" t="str">
            <v>KIT G REPAROS GEO/HVLP/HA WALCON</v>
          </cell>
          <cell r="C4466" t="str">
            <v>MAXI RUBBER</v>
          </cell>
          <cell r="E4466" t="str">
            <v>MAXI RUBBER INDUSTRIAS QUIMICAS LTDA</v>
          </cell>
          <cell r="F4466">
            <v>999999</v>
          </cell>
          <cell r="G4466" t="str">
            <v>GRUPO CONVERSAO</v>
          </cell>
        </row>
        <row r="4467">
          <cell r="A4467">
            <v>23881</v>
          </cell>
          <cell r="B4467" t="str">
            <v>KIT KPO ROYAL</v>
          </cell>
          <cell r="C4467" t="str">
            <v>ROYAL</v>
          </cell>
          <cell r="E4467" t="str">
            <v>ROYAL QUIMICA LTDA - EM RECUPERACAO JUDICIAL</v>
          </cell>
          <cell r="F4467">
            <v>20049</v>
          </cell>
          <cell r="G4467" t="str">
            <v>VEDADORES / SELANTES</v>
          </cell>
        </row>
        <row r="4468">
          <cell r="A4468">
            <v>85705</v>
          </cell>
          <cell r="B4468" t="str">
            <v>KIT MARCAÇÃO DE CHASSI EM VIDRO</v>
          </cell>
          <cell r="C4468" t="str">
            <v>BJC GRAVAÇÕES</v>
          </cell>
          <cell r="E4468" t="str">
            <v>BJC GRAVAÇÕES LTDA</v>
          </cell>
          <cell r="F4468">
            <v>20061</v>
          </cell>
          <cell r="G4468" t="str">
            <v xml:space="preserve">MANTA </v>
          </cell>
        </row>
        <row r="4469">
          <cell r="A4469">
            <v>84943</v>
          </cell>
          <cell r="B4469" t="str">
            <v>KIT MASSA POLIESTER K5 750G SKY</v>
          </cell>
          <cell r="C4469" t="str">
            <v>SKY</v>
          </cell>
          <cell r="E4469" t="str">
            <v>SKYLACK TINTAS E VERNIZES LTDA</v>
          </cell>
          <cell r="F4469">
            <v>20004</v>
          </cell>
          <cell r="G4469" t="str">
            <v>MASSA POLIÉSTER</v>
          </cell>
        </row>
        <row r="4470">
          <cell r="A4470">
            <v>24413</v>
          </cell>
          <cell r="B4470" t="str">
            <v>KIT MASSA POLIESTER K7 1,5KG SKY</v>
          </cell>
          <cell r="C4470" t="str">
            <v>SKY</v>
          </cell>
          <cell r="E4470" t="str">
            <v>SKYLACK TINTAS E VERNIZES LTDA</v>
          </cell>
          <cell r="F4470">
            <v>20004</v>
          </cell>
          <cell r="G4470" t="str">
            <v>MASSA POLIÉSTER</v>
          </cell>
        </row>
        <row r="4471">
          <cell r="A4471">
            <v>24178</v>
          </cell>
          <cell r="B4471" t="str">
            <v>KIT MASSA POLIESTER K7 750G SKY</v>
          </cell>
          <cell r="C4471" t="str">
            <v>SKY</v>
          </cell>
          <cell r="E4471" t="str">
            <v>SKYLACK TINTAS E VERNIZES LTDA</v>
          </cell>
          <cell r="F4471">
            <v>20004</v>
          </cell>
          <cell r="G4471" t="str">
            <v>MASSA POLIÉSTER</v>
          </cell>
        </row>
        <row r="4472">
          <cell r="A4472">
            <v>21912</v>
          </cell>
          <cell r="B4472" t="str">
            <v>KIT MASSA/MASSILLA POLIESTER CARTUCHO 1,25KG LAZZURIL</v>
          </cell>
          <cell r="C4472" t="str">
            <v>SHERWIN WILLIAMS</v>
          </cell>
          <cell r="E4472" t="str">
            <v>SHERWIN - WILLIAMS DO BRASIL IND. E COM. LTDA</v>
          </cell>
          <cell r="F4472">
            <v>1006</v>
          </cell>
          <cell r="G4472" t="str">
            <v>......</v>
          </cell>
        </row>
        <row r="4473">
          <cell r="A4473">
            <v>20521</v>
          </cell>
          <cell r="B4473" t="str">
            <v>KIT P/ PISTOLA MP-866/869 1.4 WIMPEL (ENCOMENDA)</v>
          </cell>
          <cell r="C4473" t="str">
            <v>.</v>
          </cell>
          <cell r="E4473" t="str">
            <v>WIMPEL EQUIPAMENTOS LTDA</v>
          </cell>
          <cell r="F4473">
            <v>999999</v>
          </cell>
          <cell r="G4473" t="str">
            <v>GRUPO CONVERSAO</v>
          </cell>
        </row>
        <row r="4474">
          <cell r="A4474">
            <v>20492</v>
          </cell>
          <cell r="B4474" t="str">
            <v>KIT P/PISTOLA MP-869 1.4 MM BICO AGULHA WIMPEL</v>
          </cell>
          <cell r="C4474" t="str">
            <v>.</v>
          </cell>
          <cell r="E4474" t="str">
            <v>WIMPEL EQUIPAMENTOS LTDA</v>
          </cell>
          <cell r="F4474">
            <v>999999</v>
          </cell>
          <cell r="G4474" t="str">
            <v>GRUPO CONVERSAO</v>
          </cell>
        </row>
        <row r="4475">
          <cell r="A4475">
            <v>21523</v>
          </cell>
          <cell r="B4475" t="str">
            <v>KIT PICO + AGUJA 130 SERIE 4400 SAGOLA</v>
          </cell>
          <cell r="C4475" t="str">
            <v>.</v>
          </cell>
          <cell r="E4475" t="str">
            <v>COMERCIAL GAMARRA DE EQUIPAMENTOS DE AREIRELE - EP</v>
          </cell>
          <cell r="F4475">
            <v>999999</v>
          </cell>
          <cell r="G4475" t="str">
            <v>GRUPO CONVERSAO</v>
          </cell>
        </row>
        <row r="4476">
          <cell r="A4476">
            <v>21521</v>
          </cell>
          <cell r="B4476" t="str">
            <v>KIT PICO + AGUJA 140 SERIE 40 SAGOLA</v>
          </cell>
          <cell r="C4476" t="str">
            <v>.</v>
          </cell>
          <cell r="E4476" t="str">
            <v>COMERCIAL GAMARRA DE EQUIPAMENTOS DE AREIRELE - EP</v>
          </cell>
          <cell r="F4476">
            <v>999999</v>
          </cell>
          <cell r="G4476" t="str">
            <v>GRUPO CONVERSAO</v>
          </cell>
        </row>
        <row r="4477">
          <cell r="A4477">
            <v>20282</v>
          </cell>
          <cell r="B4477" t="str">
            <v>KIT PINO DE ENGATE C/ 2 PEÇAS FEMEA WIMPEL</v>
          </cell>
          <cell r="C4477" t="str">
            <v>.</v>
          </cell>
          <cell r="E4477" t="str">
            <v>WIMPEL EQUIPAMENTOS LTDA</v>
          </cell>
          <cell r="F4477">
            <v>999999</v>
          </cell>
          <cell r="G4477" t="str">
            <v>GRUPO CONVERSAO</v>
          </cell>
        </row>
        <row r="4478">
          <cell r="A4478">
            <v>20284</v>
          </cell>
          <cell r="B4478" t="str">
            <v>KIT PINO DE ENGATE C/ 2 PEÇAS MACHO WIMPEL</v>
          </cell>
          <cell r="C4478" t="str">
            <v>.</v>
          </cell>
          <cell r="E4478" t="str">
            <v>WIMPEL EQUIPAMENTOS LTDA</v>
          </cell>
          <cell r="F4478">
            <v>999999</v>
          </cell>
          <cell r="G4478" t="str">
            <v>GRUPO CONVERSAO</v>
          </cell>
        </row>
        <row r="4479">
          <cell r="A4479">
            <v>24374</v>
          </cell>
          <cell r="B4479" t="str">
            <v>KIT PISTOLA PSG C/ PPS PN26778 3M</v>
          </cell>
          <cell r="C4479" t="str">
            <v>3M</v>
          </cell>
          <cell r="E4479" t="str">
            <v>3M DO BRASIL LTDA</v>
          </cell>
          <cell r="F4479">
            <v>20023</v>
          </cell>
          <cell r="G4479" t="str">
            <v>PISTOLAS</v>
          </cell>
        </row>
        <row r="4480">
          <cell r="A4480">
            <v>20844</v>
          </cell>
          <cell r="B4480" t="str">
            <v>KIT PLANET COLOR VERNIZ PU FOSCO KIT = 1UN 450ML / 1UN 90ML LAZZURIL</v>
          </cell>
          <cell r="C4480" t="str">
            <v>.</v>
          </cell>
          <cell r="E4480" t="str">
            <v>SHERWIN - WILLIAMS DO BRASIL IND. E COM. LTDA</v>
          </cell>
          <cell r="F4480">
            <v>999999</v>
          </cell>
          <cell r="G4480" t="str">
            <v>GRUPO CONVERSAO</v>
          </cell>
        </row>
        <row r="4481">
          <cell r="A4481">
            <v>85409</v>
          </cell>
          <cell r="B4481" t="str">
            <v>KIT PRIMER 2500 E END 1091 112ML WANDA-21,46-ST</v>
          </cell>
          <cell r="C4481" t="str">
            <v>WANDA</v>
          </cell>
          <cell r="E4481" t="str">
            <v>AKZO NOBEL LTDA AUTO</v>
          </cell>
          <cell r="F4481">
            <v>20035</v>
          </cell>
          <cell r="G4481" t="str">
            <v>PRIMER AUTOMOTIVO</v>
          </cell>
        </row>
        <row r="4482">
          <cell r="A4482">
            <v>23076</v>
          </cell>
          <cell r="B4482" t="str">
            <v>KIT PRIMER 3100 E END 3093 100ML WANDA-21,46-ST</v>
          </cell>
          <cell r="C4482" t="str">
            <v>WANDA</v>
          </cell>
          <cell r="E4482" t="str">
            <v>AKZO NOBEL LTDA AUTO</v>
          </cell>
          <cell r="F4482">
            <v>20035</v>
          </cell>
          <cell r="G4482" t="str">
            <v>PRIMER AUTOMOTIVO</v>
          </cell>
        </row>
        <row r="4483">
          <cell r="A4483">
            <v>23073</v>
          </cell>
          <cell r="B4483" t="str">
            <v>KIT PRIMER 4100 E END 3093 100ML WANDA-21,46-ST</v>
          </cell>
          <cell r="C4483" t="str">
            <v>WANDA</v>
          </cell>
          <cell r="E4483" t="str">
            <v>AKZO NOBEL LTDA AUTO</v>
          </cell>
          <cell r="F4483">
            <v>20035</v>
          </cell>
          <cell r="G4483" t="str">
            <v>PRIMER AUTOMOTIVO</v>
          </cell>
        </row>
        <row r="4484">
          <cell r="A4484">
            <v>23077</v>
          </cell>
          <cell r="B4484" t="str">
            <v>KIT PRIMER 5100 BRANCO E END 3093 150ML-21,46-ST</v>
          </cell>
          <cell r="C4484" t="str">
            <v>WANDA</v>
          </cell>
          <cell r="E4484" t="str">
            <v>AKZO NOBEL LTDA AUTO</v>
          </cell>
          <cell r="F4484">
            <v>20035</v>
          </cell>
          <cell r="G4484" t="str">
            <v>PRIMER AUTOMOTIVO</v>
          </cell>
        </row>
        <row r="4485">
          <cell r="A4485">
            <v>23069</v>
          </cell>
          <cell r="B4485" t="str">
            <v>KIT PRIMER 5100 CINZA MEDIO E END 3093 150ML WANDA-21,46-ST</v>
          </cell>
          <cell r="C4485" t="str">
            <v>WANDA</v>
          </cell>
          <cell r="E4485" t="str">
            <v>AKZO NOBEL LTDA AUTO</v>
          </cell>
          <cell r="F4485">
            <v>20035</v>
          </cell>
          <cell r="G4485" t="str">
            <v>PRIMER AUTOMOTIVO</v>
          </cell>
        </row>
        <row r="4486">
          <cell r="A4486">
            <v>85410</v>
          </cell>
          <cell r="B4486" t="str">
            <v>KIT PRIMER 5500 CINZA MEDIO E END 3093 150ML WANDA</v>
          </cell>
          <cell r="C4486" t="str">
            <v>WANDA</v>
          </cell>
          <cell r="E4486" t="str">
            <v>AKZO NOBEL LTDA AUTO</v>
          </cell>
          <cell r="F4486">
            <v>20035</v>
          </cell>
          <cell r="G4486" t="str">
            <v>PRIMER AUTOMOTIVO</v>
          </cell>
        </row>
        <row r="4487">
          <cell r="A4487">
            <v>85456</v>
          </cell>
          <cell r="B4487" t="str">
            <v>KIT PRIMER A2810 CINZA 900ML RHAI</v>
          </cell>
          <cell r="C4487" t="str">
            <v>RHAI</v>
          </cell>
          <cell r="E4487" t="str">
            <v>ALV INDUSTRIA E COMERCIO DE TINTAS LTDA</v>
          </cell>
          <cell r="F4487">
            <v>20035</v>
          </cell>
          <cell r="G4487" t="str">
            <v>PRIMER AUTOMOTIVO</v>
          </cell>
        </row>
        <row r="4488">
          <cell r="A4488">
            <v>21698</v>
          </cell>
          <cell r="B4488" t="str">
            <v>KIT PRIMER HS PU 411 MAX RUBBER</v>
          </cell>
          <cell r="C4488" t="str">
            <v>.</v>
          </cell>
          <cell r="E4488" t="str">
            <v>MAXI RUBBER INDUSTRIAS QUIMICAS LTDA</v>
          </cell>
          <cell r="F4488">
            <v>999999</v>
          </cell>
          <cell r="G4488" t="str">
            <v>GRUPO CONVERSAO</v>
          </cell>
        </row>
        <row r="4489">
          <cell r="A4489">
            <v>21725</v>
          </cell>
          <cell r="B4489" t="str">
            <v>KIT PRIMER HS PU 51 PRONTO USO MAX RUBBER</v>
          </cell>
          <cell r="C4489" t="str">
            <v>.</v>
          </cell>
          <cell r="E4489" t="str">
            <v>MAXI RUBBER INDUSTRIAS QUIMICAS LTDA</v>
          </cell>
          <cell r="F4489">
            <v>999999</v>
          </cell>
          <cell r="G4489" t="str">
            <v>GRUPO CONVERSAO</v>
          </cell>
        </row>
        <row r="4490">
          <cell r="A4490">
            <v>22708</v>
          </cell>
          <cell r="B4490" t="str">
            <v>KIT PRIMER P-710</v>
          </cell>
          <cell r="C4490" t="str">
            <v>.</v>
          </cell>
          <cell r="E4490" t="str">
            <v>FORNECEDOR CONVERSAO</v>
          </cell>
          <cell r="F4490">
            <v>999999</v>
          </cell>
          <cell r="G4490" t="str">
            <v>GRUPO CONVERSAO</v>
          </cell>
        </row>
        <row r="4491">
          <cell r="A4491">
            <v>22709</v>
          </cell>
          <cell r="B4491" t="str">
            <v>KIT PRIMER P-710 785 ML.</v>
          </cell>
          <cell r="C4491" t="str">
            <v>.</v>
          </cell>
          <cell r="E4491" t="str">
            <v>FORNECEDOR CONVERSAO</v>
          </cell>
          <cell r="F4491">
            <v>999999</v>
          </cell>
          <cell r="G4491" t="str">
            <v>GRUPO CONVERSAO</v>
          </cell>
        </row>
        <row r="4492">
          <cell r="A4492">
            <v>20559</v>
          </cell>
          <cell r="B4492" t="str">
            <v>KIT PRIMER POLIURETANO P-710 785ML LAZZURIL</v>
          </cell>
          <cell r="C4492" t="str">
            <v>.</v>
          </cell>
          <cell r="E4492" t="str">
            <v>SHERWIN - WILLIAMS DO BRASIL IND. E COM. LTDA</v>
          </cell>
          <cell r="F4492">
            <v>999999</v>
          </cell>
          <cell r="G4492" t="str">
            <v>GRUPO CONVERSAO</v>
          </cell>
        </row>
        <row r="4493">
          <cell r="A4493">
            <v>83959</v>
          </cell>
          <cell r="B4493" t="str">
            <v>KIT PRIMER SK800 E END SK080 900ML SKY-21,94-ST</v>
          </cell>
          <cell r="C4493" t="str">
            <v>SKY</v>
          </cell>
          <cell r="E4493" t="str">
            <v>SKYLACK TINTAS E VERNIZES LTDA</v>
          </cell>
          <cell r="F4493">
            <v>20035</v>
          </cell>
          <cell r="G4493" t="str">
            <v>PRIMER AUTOMOTIVO</v>
          </cell>
        </row>
        <row r="4494">
          <cell r="A4494">
            <v>23455</v>
          </cell>
          <cell r="B4494" t="str">
            <v>KIT PROTECAO PARTES INTERNAS DE AUTOS SHERWIN WILLIAMS</v>
          </cell>
          <cell r="C4494" t="str">
            <v>SHERWIN WILLIAMS</v>
          </cell>
          <cell r="E4494" t="str">
            <v>SHERWIN - WILLIAMS DO BRASIL IND. E COM. LTDA</v>
          </cell>
          <cell r="F4494">
            <v>1021</v>
          </cell>
          <cell r="G4494" t="str">
            <v>...........................</v>
          </cell>
        </row>
        <row r="4495">
          <cell r="A4495">
            <v>23610</v>
          </cell>
          <cell r="B4495" t="str">
            <v>KIT PU BRANCO 9004 900ML WANDA</v>
          </cell>
          <cell r="C4495" t="str">
            <v>WANDA</v>
          </cell>
          <cell r="E4495" t="str">
            <v>AKZO NOBEL LTDA AUTO</v>
          </cell>
          <cell r="F4495">
            <v>20003</v>
          </cell>
          <cell r="G4495" t="str">
            <v>TINTAS PU</v>
          </cell>
        </row>
        <row r="4496">
          <cell r="A4496">
            <v>23386</v>
          </cell>
          <cell r="B4496" t="str">
            <v>KIT PU BRANCO 9147 MB 1994 900ML WANDA-21,46-ST</v>
          </cell>
          <cell r="C4496" t="str">
            <v>WANDA</v>
          </cell>
          <cell r="E4496" t="str">
            <v>AKZO NOBEL LTDA AUTO</v>
          </cell>
          <cell r="F4496">
            <v>20003</v>
          </cell>
          <cell r="G4496" t="str">
            <v>TINTAS PU</v>
          </cell>
        </row>
        <row r="4497">
          <cell r="A4497">
            <v>23385</v>
          </cell>
          <cell r="B4497" t="str">
            <v>KIT PU BRANCO BANCHISA FIAT 1996 900ML WANDA-21,67-ST</v>
          </cell>
          <cell r="C4497" t="str">
            <v>WANDA</v>
          </cell>
          <cell r="E4497" t="str">
            <v>AKZO NOBEL LTDA AUTO</v>
          </cell>
          <cell r="F4497">
            <v>20003</v>
          </cell>
          <cell r="G4497" t="str">
            <v>TINTAS PU</v>
          </cell>
        </row>
        <row r="4498">
          <cell r="A4498">
            <v>23383</v>
          </cell>
          <cell r="B4498" t="str">
            <v>KIT PU BRANCO CRISTAL VW 1999 900ML WANDA-21,67-ST</v>
          </cell>
          <cell r="C4498" t="str">
            <v>WANDA</v>
          </cell>
          <cell r="E4498" t="str">
            <v>AKZO NOBEL LTDA AUTO</v>
          </cell>
          <cell r="F4498">
            <v>20003</v>
          </cell>
          <cell r="G4498" t="str">
            <v>TINTAS PU</v>
          </cell>
        </row>
        <row r="4499">
          <cell r="A4499">
            <v>23387</v>
          </cell>
          <cell r="B4499" t="str">
            <v>KIT PU BRANCO GEADA VW 1995 900ML WANDA</v>
          </cell>
          <cell r="C4499" t="str">
            <v>WANDA</v>
          </cell>
          <cell r="E4499" t="str">
            <v>AKZO NOBEL LTDA AUTO</v>
          </cell>
          <cell r="F4499">
            <v>20003</v>
          </cell>
          <cell r="G4499" t="str">
            <v>TINTAS PU</v>
          </cell>
        </row>
        <row r="4500">
          <cell r="A4500">
            <v>23388</v>
          </cell>
          <cell r="B4500" t="str">
            <v>KIT PU BRANCO MAHLER GM 1994 900ML WANDA-21,46-ST</v>
          </cell>
          <cell r="C4500" t="str">
            <v>WANDA</v>
          </cell>
          <cell r="E4500" t="str">
            <v>AKZO NOBEL LTDA AUTO</v>
          </cell>
          <cell r="F4500">
            <v>20003</v>
          </cell>
          <cell r="G4500" t="str">
            <v>TINTAS PU</v>
          </cell>
        </row>
        <row r="4501">
          <cell r="A4501">
            <v>21842</v>
          </cell>
          <cell r="B4501" t="str">
            <v>KIT PU BRANCO PURO 900ML WANDA</v>
          </cell>
          <cell r="C4501" t="str">
            <v>WANDA</v>
          </cell>
          <cell r="E4501" t="str">
            <v>AKZO NOBEL LTDA AUTO</v>
          </cell>
          <cell r="F4501">
            <v>20003</v>
          </cell>
          <cell r="G4501" t="str">
            <v>TINTAS PU</v>
          </cell>
        </row>
        <row r="4502">
          <cell r="A4502">
            <v>9785</v>
          </cell>
          <cell r="B4502" t="str">
            <v>KIT PU BRANCO SUMMIT GM 2011 900ML WANDA</v>
          </cell>
          <cell r="C4502" t="str">
            <v>WANDA</v>
          </cell>
          <cell r="E4502" t="str">
            <v>AKZO NOBEL LTDA AUTO</v>
          </cell>
          <cell r="F4502">
            <v>20003</v>
          </cell>
          <cell r="G4502" t="str">
            <v>TINTAS PU</v>
          </cell>
        </row>
        <row r="4503">
          <cell r="A4503">
            <v>23384</v>
          </cell>
          <cell r="B4503" t="str">
            <v>KIT PU PRETO CADILLAC 900ML WANDA-21,46-ST</v>
          </cell>
          <cell r="C4503" t="str">
            <v>WANDA</v>
          </cell>
          <cell r="E4503" t="str">
            <v>AKZO NOBEL LTDA AUTO</v>
          </cell>
          <cell r="F4503">
            <v>20003</v>
          </cell>
          <cell r="G4503" t="str">
            <v>TINTAS PU</v>
          </cell>
        </row>
        <row r="4504">
          <cell r="A4504">
            <v>23654</v>
          </cell>
          <cell r="B4504" t="str">
            <v>KIT PU PRETO EBONY FORD 98 900ML WANDA</v>
          </cell>
          <cell r="C4504" t="str">
            <v>WANDA</v>
          </cell>
          <cell r="E4504" t="str">
            <v>AKZO NOBEL LTDA AUTO</v>
          </cell>
          <cell r="F4504">
            <v>20003</v>
          </cell>
          <cell r="G4504" t="str">
            <v>TINTAS PU</v>
          </cell>
        </row>
        <row r="4505">
          <cell r="A4505">
            <v>21010</v>
          </cell>
          <cell r="B4505" t="str">
            <v>KIT PU PRETO NINJA VW 1995 900ML WANDA</v>
          </cell>
          <cell r="C4505" t="str">
            <v>WANDA</v>
          </cell>
          <cell r="E4505" t="str">
            <v>AKZO NOBEL LTDA AUTO</v>
          </cell>
          <cell r="F4505">
            <v>20003</v>
          </cell>
          <cell r="G4505" t="str">
            <v>TINTAS PU</v>
          </cell>
        </row>
        <row r="4506">
          <cell r="A4506">
            <v>22644</v>
          </cell>
          <cell r="B4506" t="str">
            <v>KIT PU PRETO VULCANO FIAT 99 900ML WANDA</v>
          </cell>
          <cell r="C4506" t="str">
            <v>WANDA</v>
          </cell>
          <cell r="E4506" t="str">
            <v>AKZO NOBEL LTDA AUTO</v>
          </cell>
          <cell r="F4506">
            <v>20003</v>
          </cell>
          <cell r="G4506" t="str">
            <v>TINTAS PU</v>
          </cell>
        </row>
        <row r="4507">
          <cell r="A4507">
            <v>23257</v>
          </cell>
          <cell r="B4507" t="str">
            <v>KIT PU VERMELHO ALPINE FIAT 900ML WANDA</v>
          </cell>
          <cell r="C4507" t="str">
            <v>WANDA</v>
          </cell>
          <cell r="E4507" t="str">
            <v>AKZO NOBEL LTDA AUTO</v>
          </cell>
          <cell r="F4507">
            <v>20003</v>
          </cell>
          <cell r="G4507" t="str">
            <v>TINTAS PU</v>
          </cell>
        </row>
        <row r="4508">
          <cell r="A4508">
            <v>21580</v>
          </cell>
          <cell r="B4508" t="str">
            <v>KIT REBATEDOR COM COLA NA MALETA V8 BRASIL</v>
          </cell>
          <cell r="C4508" t="str">
            <v>.</v>
          </cell>
          <cell r="E4508" t="str">
            <v>V8 BRASIL LTDA EPP</v>
          </cell>
          <cell r="F4508">
            <v>999999</v>
          </cell>
          <cell r="G4508" t="str">
            <v>GRUPO CONVERSAO</v>
          </cell>
        </row>
        <row r="4509">
          <cell r="A4509">
            <v>21494</v>
          </cell>
          <cell r="B4509" t="str">
            <v>KIT REG. CAUDAL DE AIRE ( MANOMETRO ) SAGOLA</v>
          </cell>
          <cell r="C4509" t="str">
            <v>.</v>
          </cell>
          <cell r="E4509" t="str">
            <v>ROBERLO DO BRASIL LTDA</v>
          </cell>
          <cell r="F4509">
            <v>999999</v>
          </cell>
          <cell r="G4509" t="str">
            <v>GRUPO CONVERSAO</v>
          </cell>
        </row>
        <row r="4510">
          <cell r="A4510">
            <v>83778</v>
          </cell>
          <cell r="B4510" t="str">
            <v>KIT REPARO DE PEÇAS PLASTICAS 150GR</v>
          </cell>
          <cell r="C4510" t="str">
            <v>BRAZILIAN</v>
          </cell>
          <cell r="E4510" t="str">
            <v>BRAZILIAN COLOR INDUSTRIA DE TINTAS E VERNIZES LTDA</v>
          </cell>
          <cell r="F4510">
            <v>20039</v>
          </cell>
          <cell r="G4510" t="str">
            <v>CORREIAS</v>
          </cell>
        </row>
        <row r="4511">
          <cell r="A4511">
            <v>23352</v>
          </cell>
          <cell r="B4511" t="str">
            <v>KIT REPARO FILE BELT PN30663</v>
          </cell>
          <cell r="C4511" t="str">
            <v>.</v>
          </cell>
          <cell r="E4511" t="str">
            <v>3M DO BRASIL LTDA</v>
          </cell>
          <cell r="F4511">
            <v>999999</v>
          </cell>
          <cell r="G4511" t="str">
            <v>GRUPO CONVERSAO</v>
          </cell>
        </row>
        <row r="4512">
          <cell r="A4512">
            <v>22663</v>
          </cell>
          <cell r="B4512" t="str">
            <v>KIT REPARO GENESI GEO/HV/HA</v>
          </cell>
          <cell r="C4512" t="str">
            <v>.</v>
          </cell>
          <cell r="E4512" t="str">
            <v>MAXI RUBBER INDUSTRIAS QUIMICAS LTDA</v>
          </cell>
          <cell r="F4512">
            <v>999999</v>
          </cell>
          <cell r="G4512" t="str">
            <v>GRUPO CONVERSAO</v>
          </cell>
        </row>
        <row r="4513">
          <cell r="A4513">
            <v>23567</v>
          </cell>
          <cell r="B4513" t="str">
            <v>KIT REPARO PARA PISTOLA SLIM TRADICIONAL MAXI RUBBER</v>
          </cell>
          <cell r="C4513" t="str">
            <v>MAXI RUBBER</v>
          </cell>
          <cell r="E4513" t="str">
            <v>MAXI RUBBER INDUSTRIAS QUIMICAS LTDA</v>
          </cell>
          <cell r="F4513">
            <v>20023</v>
          </cell>
          <cell r="G4513" t="str">
            <v>PISTOLAS</v>
          </cell>
        </row>
        <row r="4514">
          <cell r="A4514">
            <v>20308</v>
          </cell>
          <cell r="B4514" t="str">
            <v>KIT REPARO PARA PISTOLA X-LIGTH/HALO WALCOM</v>
          </cell>
          <cell r="C4514" t="str">
            <v>MAXI RUBBER</v>
          </cell>
          <cell r="E4514" t="str">
            <v>MAXI RUBBER INDUSTRIAS QUIMICAS LTDA</v>
          </cell>
          <cell r="F4514">
            <v>20023</v>
          </cell>
          <cell r="G4514" t="str">
            <v>PISTOLAS</v>
          </cell>
        </row>
        <row r="4515">
          <cell r="A4515">
            <v>23432</v>
          </cell>
          <cell r="B4515" t="str">
            <v>KIT REPARO PEÇAS PLÁSTICAS LAZZURIL 2 CARTUCHOS DE 75GR</v>
          </cell>
          <cell r="C4515" t="str">
            <v>SHERWIN WILLIAMS</v>
          </cell>
          <cell r="E4515" t="str">
            <v>SHERWIN - WILLIAMS DO BRASIL IND. E COM. LTDA</v>
          </cell>
          <cell r="F4515">
            <v>20028</v>
          </cell>
          <cell r="G4515" t="str">
            <v>APLICADORES / ADAPTADORES / ENGATES / SUPORTES</v>
          </cell>
        </row>
        <row r="4516">
          <cell r="A4516">
            <v>20429</v>
          </cell>
          <cell r="B4516" t="str">
            <v>KIT REPARO RAP. PEÇAS PLASTICAS LAZZURIL 2 CARTUCHOS DE 145G</v>
          </cell>
          <cell r="C4516" t="str">
            <v>SHERWIN WILLIAMS</v>
          </cell>
          <cell r="E4516" t="str">
            <v>SHERWIN - WILLIAMS DO BRASIL IND. E COM. LTDA</v>
          </cell>
          <cell r="F4516">
            <v>20028</v>
          </cell>
          <cell r="G4516" t="str">
            <v>APLICADORES / ADAPTADORES / ENGATES / SUPORTES</v>
          </cell>
        </row>
        <row r="4517">
          <cell r="A4517">
            <v>21440</v>
          </cell>
          <cell r="B4517" t="str">
            <v>KIT REPARO SLIM 1.7 WALCOM</v>
          </cell>
          <cell r="C4517" t="str">
            <v>.</v>
          </cell>
          <cell r="E4517" t="str">
            <v>MAXI RUBBER INDUSTRIAS QUIMICAS LTDA</v>
          </cell>
          <cell r="F4517">
            <v>999999</v>
          </cell>
          <cell r="G4517" t="str">
            <v>GRUPO CONVERSAO</v>
          </cell>
        </row>
        <row r="4518">
          <cell r="A4518">
            <v>23973</v>
          </cell>
          <cell r="B4518" t="str">
            <v>KIT REPOSIÇÃO 3000 REFIL 3M</v>
          </cell>
          <cell r="C4518" t="str">
            <v>3M</v>
          </cell>
          <cell r="E4518" t="str">
            <v>3M DO BRASIL LTDA</v>
          </cell>
          <cell r="F4518">
            <v>20027</v>
          </cell>
          <cell r="G4518" t="str">
            <v>EPI´S</v>
          </cell>
        </row>
        <row r="4519">
          <cell r="A4519">
            <v>23667</v>
          </cell>
          <cell r="B4519" t="str">
            <v>KIT RESPIRADOR 3000</v>
          </cell>
          <cell r="C4519" t="str">
            <v>3M</v>
          </cell>
          <cell r="E4519" t="str">
            <v>3M DO BRASIL LTDA</v>
          </cell>
          <cell r="F4519">
            <v>20027</v>
          </cell>
          <cell r="G4519" t="str">
            <v>EPI´S</v>
          </cell>
        </row>
        <row r="4520">
          <cell r="A4520">
            <v>23399</v>
          </cell>
          <cell r="B4520" t="str">
            <v>KIT RESPIRADOR 3M 6200</v>
          </cell>
          <cell r="C4520" t="str">
            <v>3M</v>
          </cell>
          <cell r="E4520" t="str">
            <v>3M DO BRASIL LT</v>
          </cell>
          <cell r="F4520">
            <v>20027</v>
          </cell>
          <cell r="G4520" t="str">
            <v>EPI´S</v>
          </cell>
        </row>
        <row r="4521">
          <cell r="A4521">
            <v>23430</v>
          </cell>
          <cell r="B4521" t="str">
            <v>KIT RESPIRADOR PARA PINTURA 3200</v>
          </cell>
          <cell r="C4521" t="str">
            <v>3M</v>
          </cell>
          <cell r="E4521" t="str">
            <v>3M DO BRASIL LTDA</v>
          </cell>
          <cell r="F4521">
            <v>20027</v>
          </cell>
          <cell r="G4521" t="str">
            <v>EPI´S</v>
          </cell>
        </row>
        <row r="4522">
          <cell r="A4522">
            <v>22206</v>
          </cell>
          <cell r="B4522" t="str">
            <v>KIT RODA - BAND EQ</v>
          </cell>
          <cell r="C4522" t="str">
            <v>.</v>
          </cell>
          <cell r="E4522" t="str">
            <v>BAND EQUIPAMENTOS E MAQUINAS REPUXADORAS LTDA EPP</v>
          </cell>
          <cell r="F4522">
            <v>999999</v>
          </cell>
          <cell r="G4522" t="str">
            <v>GRUPO CONVERSAO</v>
          </cell>
        </row>
        <row r="4523">
          <cell r="A4523">
            <v>21660</v>
          </cell>
          <cell r="B4523" t="str">
            <v>KIT SISTEMA DE PINTURA ( BASE AGUA ) 750ML NORTON</v>
          </cell>
          <cell r="C4523" t="str">
            <v>.</v>
          </cell>
          <cell r="E4523" t="str">
            <v>SAINT- GOBAIN DO BRASIL PROD. IND. E CONSTR. LTDA</v>
          </cell>
          <cell r="F4523">
            <v>999999</v>
          </cell>
          <cell r="G4523" t="str">
            <v>GRUPO CONVERSAO</v>
          </cell>
        </row>
        <row r="4524">
          <cell r="A4524">
            <v>21751</v>
          </cell>
          <cell r="B4524" t="str">
            <v>KIT SISTEMA DE PINTURA BASE SOLVENTE 250ML NORTON</v>
          </cell>
          <cell r="C4524" t="str">
            <v>NORTON</v>
          </cell>
          <cell r="E4524" t="str">
            <v>SAINT- GOBAIN DO BRASIL PROD. IND. E CONSTR. LTDA</v>
          </cell>
          <cell r="F4524">
            <v>1015</v>
          </cell>
          <cell r="G4524" t="str">
            <v>............</v>
          </cell>
        </row>
        <row r="4525">
          <cell r="A4525">
            <v>21659</v>
          </cell>
          <cell r="B4525" t="str">
            <v>KIT SISTEMA DE PINTURA BASE SOLVENTE 750ML NORTON</v>
          </cell>
          <cell r="C4525" t="str">
            <v>NORTON</v>
          </cell>
          <cell r="E4525" t="str">
            <v>SAINT- GOBAIN DO BRASIL PROD. IND. E CONSTR. LTDA</v>
          </cell>
          <cell r="F4525">
            <v>1015</v>
          </cell>
          <cell r="G4525" t="str">
            <v>............</v>
          </cell>
        </row>
        <row r="4526">
          <cell r="A4526">
            <v>10270</v>
          </cell>
          <cell r="B4526" t="str">
            <v>KIT SUPORTE AVOS 115X22.23MM NORTON</v>
          </cell>
          <cell r="C4526" t="str">
            <v>NORTON</v>
          </cell>
          <cell r="E4526" t="str">
            <v>SAINT- GOBAIN DO BRASIL PROD. IND. E CONSTR. LTDA</v>
          </cell>
          <cell r="F4526">
            <v>20028</v>
          </cell>
          <cell r="G4526" t="str">
            <v>APLICADORES / ADAPTADORES / ENGATES / SUPORTES</v>
          </cell>
        </row>
        <row r="4527">
          <cell r="A4527">
            <v>85143</v>
          </cell>
          <cell r="B4527" t="str">
            <v>KIT UNIDADE COMPRESSORA 60-80-120 PES 2 ESTAGIO MOTOMIL</v>
          </cell>
          <cell r="C4527" t="str">
            <v>.</v>
          </cell>
          <cell r="E4527" t="str">
            <v>GARTHEN INDUSTRIA E COMERCIO DE MAQUINAS LTDA</v>
          </cell>
          <cell r="F4527">
            <v>20058</v>
          </cell>
          <cell r="G4527" t="str">
            <v>OUTRAS FERRAMENTAS / EQUIPAMENTOS</v>
          </cell>
        </row>
        <row r="4528">
          <cell r="A4528">
            <v>24063</v>
          </cell>
          <cell r="B4528" t="str">
            <v>KIT VERNIZ 10.000 BICOMP E END 100 900ML SKY-21,94-ST</v>
          </cell>
          <cell r="C4528" t="str">
            <v>SKY</v>
          </cell>
          <cell r="E4528" t="str">
            <v>SKYLACK TINTAS E VERNIZES LTDA</v>
          </cell>
          <cell r="F4528">
            <v>20034</v>
          </cell>
          <cell r="G4528" t="str">
            <v>VERNIZ AUTOMOTIVO</v>
          </cell>
        </row>
        <row r="4529">
          <cell r="A4529">
            <v>21200</v>
          </cell>
          <cell r="B4529" t="str">
            <v>KIT VERNIZ 4100 E END 3093 150ML WANDA-21,46-ST</v>
          </cell>
          <cell r="C4529" t="str">
            <v>WANDA</v>
          </cell>
          <cell r="E4529" t="str">
            <v>AKZO NOBEL LTDA AUTO</v>
          </cell>
          <cell r="F4529">
            <v>20034</v>
          </cell>
          <cell r="G4529" t="str">
            <v>VERNIZ AUTOMOTIVO</v>
          </cell>
        </row>
        <row r="4530">
          <cell r="A4530">
            <v>24064</v>
          </cell>
          <cell r="B4530" t="str">
            <v>KIT VERNIZ 5.000 BICOMP E END 050 900ML SKY-21,94-ST</v>
          </cell>
          <cell r="C4530" t="str">
            <v>SKY</v>
          </cell>
          <cell r="E4530" t="str">
            <v>SKYLACK TINTAS E VERNIZES LTDA</v>
          </cell>
          <cell r="F4530">
            <v>20034</v>
          </cell>
          <cell r="G4530" t="str">
            <v>VERNIZ AUTOMOTIVO</v>
          </cell>
        </row>
        <row r="4531">
          <cell r="A4531">
            <v>23063</v>
          </cell>
          <cell r="B4531" t="str">
            <v>KIT VERNIZ 5100 E END 3093 150ML WANDA-21,46-ST</v>
          </cell>
          <cell r="C4531" t="str">
            <v>WANDA</v>
          </cell>
          <cell r="E4531" t="str">
            <v>AKZO NOBEL LTDA AUTO</v>
          </cell>
          <cell r="F4531">
            <v>20034</v>
          </cell>
          <cell r="G4531" t="str">
            <v>VERNIZ AUTOMOTIVO</v>
          </cell>
        </row>
        <row r="4532">
          <cell r="A4532">
            <v>23690</v>
          </cell>
          <cell r="B4532" t="str">
            <v>KIT VERNIZ 5500 E END 3093 150ML WANDA-21,46-ST</v>
          </cell>
          <cell r="C4532" t="str">
            <v>WANDA</v>
          </cell>
          <cell r="E4532" t="str">
            <v>AKZO NOBEL LTDA AUTO</v>
          </cell>
          <cell r="F4532">
            <v>20034</v>
          </cell>
          <cell r="G4532" t="str">
            <v>VERNIZ AUTOMOTIVO</v>
          </cell>
        </row>
        <row r="4533">
          <cell r="A4533">
            <v>20455</v>
          </cell>
          <cell r="B4533" t="str">
            <v>KIT VERNIZ 6100 E END 610 150ML LAZZURIL-21,94-ST</v>
          </cell>
          <cell r="C4533" t="str">
            <v>SHERWIN WILLIAMS</v>
          </cell>
          <cell r="E4533" t="str">
            <v>SHERWIN - WILLIAMS DO BRASIL IND. E COM. LTDA</v>
          </cell>
          <cell r="F4533">
            <v>20034</v>
          </cell>
          <cell r="G4533" t="str">
            <v>VERNIZ AUTOMOTIVO</v>
          </cell>
        </row>
        <row r="4534">
          <cell r="A4534">
            <v>23602</v>
          </cell>
          <cell r="B4534" t="str">
            <v>KIT VERNIZ 8000 E END 054 150ML LAZZURIL-21,94-ST</v>
          </cell>
          <cell r="C4534" t="str">
            <v>SHERWIN WILLIAMS</v>
          </cell>
          <cell r="E4534" t="str">
            <v>SHERWIN - WILLIAMS DO BRASIL IND. E COM. LTDA</v>
          </cell>
          <cell r="F4534">
            <v>20034</v>
          </cell>
          <cell r="G4534" t="str">
            <v>VERNIZ AUTOMOTIVO</v>
          </cell>
        </row>
        <row r="4535">
          <cell r="A4535">
            <v>20431</v>
          </cell>
          <cell r="B4535" t="str">
            <v>KIT VERNIZ 8050 E END 058 150ML LAZZURIL-21,94-ST</v>
          </cell>
          <cell r="C4535" t="str">
            <v>SHERWIN WILLIAMS</v>
          </cell>
          <cell r="E4535" t="str">
            <v>SHERWIN - WILLIAMS DO BRASIL IND. E COM. LTDA</v>
          </cell>
          <cell r="F4535">
            <v>20034</v>
          </cell>
          <cell r="G4535" t="str">
            <v>VERNIZ AUTOMOTIVO</v>
          </cell>
        </row>
        <row r="4536">
          <cell r="A4536">
            <v>24067</v>
          </cell>
          <cell r="B4536" t="str">
            <v>KIT VERNIZ ALTO SOLIDO 13.000+130 900ML+450ML SKY-21,46-ST</v>
          </cell>
          <cell r="C4536" t="str">
            <v>SKY</v>
          </cell>
          <cell r="E4536" t="str">
            <v>SKYLACK TINTAS E VERNIZES LTDA</v>
          </cell>
          <cell r="F4536">
            <v>20034</v>
          </cell>
          <cell r="G4536" t="str">
            <v>VERNIZ AUTOMOTIVO</v>
          </cell>
        </row>
        <row r="4537">
          <cell r="A4537">
            <v>23059</v>
          </cell>
          <cell r="B4537" t="str">
            <v>KIT VERNIZ BI-COMPONENTE 8000 LAZZURIL</v>
          </cell>
          <cell r="C4537" t="str">
            <v>.</v>
          </cell>
          <cell r="E4537" t="str">
            <v>SHERWIN - WILLIAMS DO BRASIL IND. E COM. LTDA</v>
          </cell>
          <cell r="F4537">
            <v>999999</v>
          </cell>
          <cell r="G4537" t="str">
            <v>GRUPO CONVERSAO</v>
          </cell>
        </row>
        <row r="4538">
          <cell r="A4538">
            <v>20143</v>
          </cell>
          <cell r="B4538" t="str">
            <v>KIT VERNIZ BIMAX 5.1 1/4 MAX RUBBER</v>
          </cell>
          <cell r="C4538" t="str">
            <v>.</v>
          </cell>
          <cell r="E4538" t="str">
            <v>MAXI RUBBER INDUSTRIAS QUIMICAS LTDA</v>
          </cell>
          <cell r="F4538">
            <v>999999</v>
          </cell>
          <cell r="G4538" t="str">
            <v>GRUPO CONVERSAO</v>
          </cell>
        </row>
        <row r="4539">
          <cell r="A4539">
            <v>20960</v>
          </cell>
          <cell r="B4539" t="str">
            <v>KIT VERNIZ FOSCO VF001 E END H0010 150ML LAZZURIL-21,46-ST</v>
          </cell>
          <cell r="C4539" t="str">
            <v>SHERWIN WILLIAMS</v>
          </cell>
          <cell r="E4539" t="str">
            <v>SHERWIN - WILLIAMS DO BRASIL IND. E COM. LTDA</v>
          </cell>
          <cell r="F4539">
            <v>20034</v>
          </cell>
          <cell r="G4539" t="str">
            <v>VERNIZ AUTOMOTIVO</v>
          </cell>
        </row>
        <row r="4540">
          <cell r="A4540">
            <v>20397</v>
          </cell>
          <cell r="B4540" t="str">
            <v>KIT VERNIZ POLIURETANO 7100 LAZZURIL</v>
          </cell>
          <cell r="C4540" t="str">
            <v>SHERWIN WILLIAMS</v>
          </cell>
          <cell r="E4540" t="str">
            <v>SHERWIN - WILLIAMS DO BRASIL IND. E COM. LTDA</v>
          </cell>
          <cell r="F4540">
            <v>1003</v>
          </cell>
          <cell r="G4540" t="str">
            <v>..</v>
          </cell>
        </row>
        <row r="4541">
          <cell r="A4541">
            <v>20819</v>
          </cell>
          <cell r="B4541" t="str">
            <v>KIT VERNIZ PU 3100 WANDA</v>
          </cell>
          <cell r="C4541" t="str">
            <v>.</v>
          </cell>
          <cell r="E4541" t="str">
            <v>WANDA</v>
          </cell>
          <cell r="F4541">
            <v>999999</v>
          </cell>
          <cell r="G4541" t="str">
            <v>GRUPO CONVERSAO</v>
          </cell>
        </row>
        <row r="4542">
          <cell r="A4542">
            <v>24196</v>
          </cell>
          <cell r="B4542" t="str">
            <v>KIT VERNIZ PU FOSCO 0,900ML SKY-21,46-ST</v>
          </cell>
          <cell r="C4542" t="str">
            <v>SKY</v>
          </cell>
          <cell r="E4542" t="str">
            <v>SKYLACK TINTAS E VERNIZES LTDA</v>
          </cell>
          <cell r="F4542">
            <v>20034</v>
          </cell>
          <cell r="G4542" t="str">
            <v>VERNIZ AUTOMOTIVO</v>
          </cell>
        </row>
        <row r="4543">
          <cell r="A4543">
            <v>84895</v>
          </cell>
          <cell r="B4543" t="str">
            <v>KIT VERNIZ PU-ALIFAT. FOSCO P/ PISO 3,6L BRASILUX</v>
          </cell>
          <cell r="C4543" t="str">
            <v>BRASILUX</v>
          </cell>
          <cell r="E4543" t="str">
            <v>BRASILUX TINTAS TECNICAS LTDA</v>
          </cell>
          <cell r="F4543">
            <v>40002</v>
          </cell>
          <cell r="G4543" t="str">
            <v>EPOXI</v>
          </cell>
        </row>
        <row r="4544">
          <cell r="A4544">
            <v>84896</v>
          </cell>
          <cell r="B4544" t="str">
            <v>KIT VERNIZ PU-ALIFATICO P/ PISO 3,6L BRASILUX</v>
          </cell>
          <cell r="C4544" t="str">
            <v>BRASILUX</v>
          </cell>
          <cell r="E4544" t="str">
            <v>BRASILUX TINTAS TECNICAS LTDA</v>
          </cell>
          <cell r="F4544">
            <v>40002</v>
          </cell>
          <cell r="G4544" t="str">
            <v>EPOXI</v>
          </cell>
        </row>
        <row r="4545">
          <cell r="A4545">
            <v>24417</v>
          </cell>
          <cell r="B4545" t="str">
            <v>KIT VX 45 VITRIFICADOR DE PINTURA 30ML ALCANCE</v>
          </cell>
          <cell r="C4545" t="str">
            <v>ALCANCE</v>
          </cell>
          <cell r="E4545" t="str">
            <v>ALCANCE TECNOLOGIA QUIMICA LTDA</v>
          </cell>
          <cell r="F4545">
            <v>20006</v>
          </cell>
          <cell r="G4545" t="str">
            <v>CERA  / LIMPEZA /  POLIMENTO VEICULAR</v>
          </cell>
        </row>
        <row r="4546">
          <cell r="A4546">
            <v>22325</v>
          </cell>
          <cell r="B4546" t="str">
            <v>KITMINI MARTELINHO OURO V8 BRASIL</v>
          </cell>
          <cell r="C4546" t="str">
            <v>.</v>
          </cell>
          <cell r="E4546" t="str">
            <v>V8 BRASIL LTDA EPP</v>
          </cell>
          <cell r="F4546">
            <v>999999</v>
          </cell>
          <cell r="G4546" t="str">
            <v>GRUPO CONVERSAO</v>
          </cell>
        </row>
        <row r="4547">
          <cell r="A4547">
            <v>23337</v>
          </cell>
          <cell r="B4547" t="str">
            <v>Kombifiller 0.2Kg  UN 3175 SOLIDOS CONTENDO LIQUIDO INFLAMAV</v>
          </cell>
          <cell r="C4547" t="str">
            <v>.</v>
          </cell>
          <cell r="E4547" t="str">
            <v>AKZO NOBEL LTDA</v>
          </cell>
          <cell r="F4547">
            <v>999999</v>
          </cell>
          <cell r="G4547" t="str">
            <v>GRUPO CONVERSAO</v>
          </cell>
        </row>
        <row r="4548">
          <cell r="A4548">
            <v>83779</v>
          </cell>
          <cell r="B4548" t="str">
            <v>KPO BRAZILIAN</v>
          </cell>
          <cell r="C4548" t="str">
            <v>BRAZILIAN</v>
          </cell>
          <cell r="E4548" t="str">
            <v>BRAZILIAN COLOR INDUSTRIA DE TINTAS E VERNIZES LTDA</v>
          </cell>
          <cell r="F4548">
            <v>20039</v>
          </cell>
          <cell r="G4548" t="str">
            <v>CORREIAS</v>
          </cell>
        </row>
        <row r="4549">
          <cell r="A4549">
            <v>20109</v>
          </cell>
          <cell r="B4549" t="str">
            <v>KPO WEG</v>
          </cell>
          <cell r="C4549" t="str">
            <v>.</v>
          </cell>
          <cell r="E4549" t="str">
            <v>FORNECEDOR CONVERSAO</v>
          </cell>
          <cell r="F4549">
            <v>999999</v>
          </cell>
          <cell r="G4549" t="str">
            <v>GRUPO CONVERSAO</v>
          </cell>
        </row>
        <row r="4550">
          <cell r="A4550">
            <v>21348</v>
          </cell>
          <cell r="B4550" t="str">
            <v>KUNHO 185/60R14 82T KH17</v>
          </cell>
          <cell r="C4550" t="str">
            <v>.</v>
          </cell>
          <cell r="E4550" t="str">
            <v>AUTOAMERICA IMP.EXP. DE PROD. AUTO. LTDA</v>
          </cell>
          <cell r="F4550">
            <v>999999</v>
          </cell>
          <cell r="G4550" t="str">
            <v>GRUPO CONVERSAO</v>
          </cell>
        </row>
        <row r="4551">
          <cell r="A4551">
            <v>21563</v>
          </cell>
          <cell r="B4551" t="str">
            <v>KUNHO 195/65R15 91T KH25</v>
          </cell>
          <cell r="C4551" t="str">
            <v>.</v>
          </cell>
          <cell r="E4551" t="str">
            <v>AUTOAMERICA IMP.EXP. DE PROD. AUTO. LTDA</v>
          </cell>
          <cell r="F4551">
            <v>999999</v>
          </cell>
          <cell r="G4551" t="str">
            <v>GRUPO CONVERSAO</v>
          </cell>
        </row>
        <row r="4552">
          <cell r="A4552">
            <v>85498</v>
          </cell>
          <cell r="B4552" t="str">
            <v>LACA ALUMINIO P/ RODAS 900ML LAZZURIL</v>
          </cell>
          <cell r="C4552" t="str">
            <v>SHERWIN WILLIAMS</v>
          </cell>
          <cell r="E4552" t="str">
            <v>SHERWIN - WILLIAMS DO BRASIL IND. E COM. LTDA</v>
          </cell>
          <cell r="F4552">
            <v>20002</v>
          </cell>
          <cell r="G4552" t="str">
            <v>TINTAS POLIÉSTER</v>
          </cell>
        </row>
        <row r="4553">
          <cell r="A4553">
            <v>21784</v>
          </cell>
          <cell r="B4553" t="str">
            <v>LACA NC AMARELO IMPERIAL VW 75 3,600ML FARBEN</v>
          </cell>
          <cell r="C4553" t="str">
            <v>.</v>
          </cell>
          <cell r="E4553" t="str">
            <v>FARBEN S/A INDUSTRIA QUIMICA</v>
          </cell>
          <cell r="F4553">
            <v>999999</v>
          </cell>
          <cell r="G4553" t="str">
            <v>GRUPO CONVERSAO</v>
          </cell>
        </row>
        <row r="4554">
          <cell r="A4554">
            <v>22825</v>
          </cell>
          <cell r="B4554" t="str">
            <v>LACA NITRO AMARELO CLAR GALAO</v>
          </cell>
          <cell r="C4554" t="str">
            <v>.</v>
          </cell>
          <cell r="E4554" t="str">
            <v>FORNECEDOR CONVERSAO</v>
          </cell>
          <cell r="F4554">
            <v>999999</v>
          </cell>
          <cell r="G4554" t="str">
            <v>GRUPO CONVERSAO</v>
          </cell>
        </row>
        <row r="4555">
          <cell r="A4555">
            <v>22826</v>
          </cell>
          <cell r="B4555" t="str">
            <v>LACA NITRO AMARELO OURO QUARTO</v>
          </cell>
          <cell r="C4555" t="str">
            <v>.</v>
          </cell>
          <cell r="E4555" t="str">
            <v>FORNECEDOR CONVERSAO</v>
          </cell>
          <cell r="F4555">
            <v>999999</v>
          </cell>
          <cell r="G4555" t="str">
            <v>GRUPO CONVERSAO</v>
          </cell>
        </row>
        <row r="4556">
          <cell r="A4556">
            <v>22827</v>
          </cell>
          <cell r="B4556" t="str">
            <v>LACA NITRO AMARELO OXID GALAO</v>
          </cell>
          <cell r="C4556" t="str">
            <v>.</v>
          </cell>
          <cell r="E4556" t="str">
            <v>FORNECEDOR CONVERSAO</v>
          </cell>
          <cell r="F4556">
            <v>999999</v>
          </cell>
          <cell r="G4556" t="str">
            <v>GRUPO CONVERSAO</v>
          </cell>
        </row>
        <row r="4557">
          <cell r="A4557">
            <v>22829</v>
          </cell>
          <cell r="B4557" t="str">
            <v>LACA NITRO AZUL ESCURO QUARTO</v>
          </cell>
          <cell r="C4557" t="str">
            <v>.</v>
          </cell>
          <cell r="E4557" t="str">
            <v>FORNECEDOR CONVERSAO</v>
          </cell>
          <cell r="F4557">
            <v>999999</v>
          </cell>
          <cell r="G4557" t="str">
            <v>GRUPO CONVERSAO</v>
          </cell>
        </row>
        <row r="4558">
          <cell r="A4558">
            <v>22828</v>
          </cell>
          <cell r="B4558" t="str">
            <v>LACA NITRO AZUL QUARTO</v>
          </cell>
          <cell r="C4558" t="str">
            <v>.</v>
          </cell>
          <cell r="E4558" t="str">
            <v>FORNECEDOR CONVERSAO</v>
          </cell>
          <cell r="F4558">
            <v>1001</v>
          </cell>
          <cell r="G4558" t="str">
            <v>...............................</v>
          </cell>
        </row>
        <row r="4559">
          <cell r="A4559">
            <v>22824</v>
          </cell>
          <cell r="B4559" t="str">
            <v>LACA NITRO BRANCO GALAO</v>
          </cell>
          <cell r="C4559" t="str">
            <v>.</v>
          </cell>
          <cell r="E4559" t="str">
            <v>FORNECEDOR CONVERSAO</v>
          </cell>
          <cell r="F4559">
            <v>999999</v>
          </cell>
          <cell r="G4559" t="str">
            <v>GRUPO CONVERSAO</v>
          </cell>
        </row>
        <row r="4560">
          <cell r="A4560">
            <v>24119</v>
          </cell>
          <cell r="B4560" t="str">
            <v>LACA NITRO BRANCO PURO 900ML SKY-21,45-ST</v>
          </cell>
          <cell r="C4560" t="str">
            <v>SKY</v>
          </cell>
          <cell r="E4560" t="str">
            <v>SKYLACK TINTAS E VERNIZES LTDA</v>
          </cell>
          <cell r="F4560">
            <v>20047</v>
          </cell>
          <cell r="G4560" t="str">
            <v>TINTAS LACA</v>
          </cell>
        </row>
        <row r="4561">
          <cell r="A4561">
            <v>84715</v>
          </cell>
          <cell r="B4561" t="str">
            <v>LACA NITRO ESPECIAL - BRANCO (3,6 L)</v>
          </cell>
          <cell r="C4561" t="str">
            <v>BRASILUX</v>
          </cell>
          <cell r="E4561" t="str">
            <v>BRASILUX TINTAS TECNICAS LTDA</v>
          </cell>
          <cell r="F4561">
            <v>1002</v>
          </cell>
          <cell r="G4561" t="str">
            <v>.</v>
          </cell>
        </row>
        <row r="4562">
          <cell r="A4562">
            <v>22819</v>
          </cell>
          <cell r="B4562" t="str">
            <v>LACA NITRO LARANJA GALAO</v>
          </cell>
          <cell r="C4562" t="str">
            <v>.</v>
          </cell>
          <cell r="E4562" t="str">
            <v>FORNECEDOR CONVERSAO</v>
          </cell>
          <cell r="F4562">
            <v>999999</v>
          </cell>
          <cell r="G4562" t="str">
            <v>GRUPO CONVERSAO</v>
          </cell>
        </row>
        <row r="4563">
          <cell r="A4563">
            <v>22817</v>
          </cell>
          <cell r="B4563" t="str">
            <v>LACA NITRO PRETO GALAO</v>
          </cell>
          <cell r="C4563" t="str">
            <v>.</v>
          </cell>
          <cell r="E4563" t="str">
            <v>FORNECEDOR CONVERSAO</v>
          </cell>
          <cell r="F4563">
            <v>999999</v>
          </cell>
          <cell r="G4563" t="str">
            <v>GRUPO CONVERSAO</v>
          </cell>
        </row>
        <row r="4564">
          <cell r="A4564">
            <v>22818</v>
          </cell>
          <cell r="B4564" t="str">
            <v>LACA NITRO VERDE QUARTO</v>
          </cell>
          <cell r="C4564" t="str">
            <v>.</v>
          </cell>
          <cell r="E4564" t="str">
            <v>FORNECEDOR CONVERSAO</v>
          </cell>
          <cell r="F4564">
            <v>999999</v>
          </cell>
          <cell r="G4564" t="str">
            <v>GRUPO CONVERSAO</v>
          </cell>
        </row>
        <row r="4565">
          <cell r="A4565">
            <v>22823</v>
          </cell>
          <cell r="B4565" t="str">
            <v>LACA NITRO VERM. MEDIO QUARTO</v>
          </cell>
          <cell r="C4565" t="str">
            <v>.</v>
          </cell>
          <cell r="E4565" t="str">
            <v>FORNECEDOR CONVERSAO</v>
          </cell>
          <cell r="F4565">
            <v>999999</v>
          </cell>
          <cell r="G4565" t="str">
            <v>GRUPO CONVERSAO</v>
          </cell>
        </row>
        <row r="4566">
          <cell r="A4566">
            <v>22830</v>
          </cell>
          <cell r="B4566" t="str">
            <v>LACA NITRO VERM.OXIDO QUARTO</v>
          </cell>
          <cell r="C4566" t="str">
            <v>.</v>
          </cell>
          <cell r="E4566" t="str">
            <v>FORNECEDOR CONVERSAO</v>
          </cell>
          <cell r="F4566">
            <v>999999</v>
          </cell>
          <cell r="G4566" t="str">
            <v>GRUPO CONVERSAO</v>
          </cell>
        </row>
        <row r="4567">
          <cell r="A4567">
            <v>22820</v>
          </cell>
          <cell r="B4567" t="str">
            <v>LACA NITRO VERM.RUBI QUARTO</v>
          </cell>
          <cell r="C4567" t="str">
            <v>.</v>
          </cell>
          <cell r="E4567" t="str">
            <v>FORNECEDOR CONVERSAO</v>
          </cell>
          <cell r="F4567">
            <v>999999</v>
          </cell>
          <cell r="G4567" t="str">
            <v>GRUPO CONVERSAO</v>
          </cell>
        </row>
        <row r="4568">
          <cell r="A4568">
            <v>22821</v>
          </cell>
          <cell r="B4568" t="str">
            <v>LACA NITRO VERMELHO VIV QUARTO</v>
          </cell>
          <cell r="C4568" t="str">
            <v>.</v>
          </cell>
          <cell r="E4568" t="str">
            <v>FORNECEDOR CONVERSAO</v>
          </cell>
          <cell r="F4568">
            <v>999999</v>
          </cell>
          <cell r="G4568" t="str">
            <v>GRUPO CONVERSAO</v>
          </cell>
        </row>
        <row r="4569">
          <cell r="A4569">
            <v>22822</v>
          </cell>
          <cell r="B4569" t="str">
            <v>LACA NITRO VIOLETA AZUL QUARTO</v>
          </cell>
          <cell r="C4569" t="str">
            <v>.</v>
          </cell>
          <cell r="E4569" t="str">
            <v>FORNECEDOR CONVERSAO</v>
          </cell>
          <cell r="F4569">
            <v>999999</v>
          </cell>
          <cell r="G4569" t="str">
            <v>GRUPO CONVERSAO</v>
          </cell>
        </row>
        <row r="4570">
          <cell r="A4570">
            <v>22831</v>
          </cell>
          <cell r="B4570" t="str">
            <v>LACA NITRO VIOLETA QUARTO</v>
          </cell>
          <cell r="C4570" t="str">
            <v>.</v>
          </cell>
          <cell r="E4570" t="str">
            <v>FORNECEDOR CONVERSAO</v>
          </cell>
          <cell r="F4570">
            <v>999999</v>
          </cell>
          <cell r="G4570" t="str">
            <v>GRUPO CONVERSAO</v>
          </cell>
        </row>
        <row r="4571">
          <cell r="A4571">
            <v>118</v>
          </cell>
          <cell r="B4571" t="str">
            <v>LACA PRETO CADILLAC 3,600L SKY-21,94-ST</v>
          </cell>
          <cell r="C4571" t="str">
            <v>SKY</v>
          </cell>
          <cell r="E4571" t="str">
            <v>SKYLACK TINTAS E VERNIZES LTDA</v>
          </cell>
          <cell r="F4571">
            <v>20047</v>
          </cell>
          <cell r="G4571" t="str">
            <v>TINTAS LACA</v>
          </cell>
        </row>
        <row r="4572">
          <cell r="A4572">
            <v>21422</v>
          </cell>
          <cell r="B4572" t="str">
            <v>LACA PRETO CADILLAC 900ML LAZZURIL</v>
          </cell>
          <cell r="C4572" t="str">
            <v>.</v>
          </cell>
          <cell r="E4572" t="str">
            <v>SHERWIN - WILLIAMS DO BRASIL IND. E COM. LTDA</v>
          </cell>
          <cell r="F4572">
            <v>999999</v>
          </cell>
          <cell r="G4572" t="str">
            <v>GRUPO CONVERSAO</v>
          </cell>
        </row>
        <row r="4573">
          <cell r="A4573">
            <v>109</v>
          </cell>
          <cell r="B4573" t="str">
            <v>LACA PRETO FOSCO 0,900ML SKY-21,94-ST</v>
          </cell>
          <cell r="C4573" t="str">
            <v>SKY</v>
          </cell>
          <cell r="E4573" t="str">
            <v>SKYLACK TINTAS E VERNIZES LTDA</v>
          </cell>
          <cell r="F4573">
            <v>20047</v>
          </cell>
          <cell r="G4573" t="str">
            <v>TINTAS LACA</v>
          </cell>
        </row>
        <row r="4574">
          <cell r="A4574">
            <v>119</v>
          </cell>
          <cell r="B4574" t="str">
            <v>LACA PRETO FOSCO 3,600L SKY-21,94-ST</v>
          </cell>
          <cell r="C4574" t="str">
            <v>SKY</v>
          </cell>
          <cell r="E4574" t="str">
            <v>SKYLACK TINTAS E VERNIZES LTDA</v>
          </cell>
          <cell r="F4574">
            <v>20047</v>
          </cell>
          <cell r="G4574" t="str">
            <v>TINTAS LACA</v>
          </cell>
        </row>
        <row r="4575">
          <cell r="A4575">
            <v>21788</v>
          </cell>
          <cell r="B4575" t="str">
            <v>LACA PRETO FOSCO/NEGRO MATEANTE LAZZURIL</v>
          </cell>
          <cell r="C4575" t="str">
            <v>.</v>
          </cell>
          <cell r="E4575" t="str">
            <v>SHERWIN - WILLIAMS DO BRASIL IND. E COM. LTDA</v>
          </cell>
          <cell r="F4575">
            <v>999999</v>
          </cell>
          <cell r="G4575" t="str">
            <v>GRUPO CONVERSAO</v>
          </cell>
        </row>
        <row r="4576">
          <cell r="A4576">
            <v>23526</v>
          </cell>
          <cell r="B4576" t="str">
            <v>LACRE P/ MALOTE</v>
          </cell>
          <cell r="C4576" t="str">
            <v>UTILER</v>
          </cell>
          <cell r="E4576" t="str">
            <v>OMNI COMERCIO E SERVIÇOS LTDA</v>
          </cell>
          <cell r="F4576">
            <v>999999</v>
          </cell>
          <cell r="G4576" t="str">
            <v>GRUPO CONVERSAO</v>
          </cell>
        </row>
        <row r="4577">
          <cell r="A4577">
            <v>85476</v>
          </cell>
          <cell r="B4577" t="str">
            <v>LAMATO 20KG - BALDE</v>
          </cell>
          <cell r="C4577" t="str">
            <v>MAZA</v>
          </cell>
          <cell r="E4577" t="str">
            <v>MARTELENA ALMEIDA INDUSTRIA E COMERCIO DE TINTAS EIRELI</v>
          </cell>
          <cell r="F4577">
            <v>40002</v>
          </cell>
          <cell r="G4577" t="str">
            <v>EPOXI</v>
          </cell>
        </row>
        <row r="4578">
          <cell r="A4578">
            <v>85588</v>
          </cell>
          <cell r="B4578" t="str">
            <v>LAMATO CAIXA 20KG INOVE</v>
          </cell>
          <cell r="C4578" t="str">
            <v>DÁVILA  INOVE</v>
          </cell>
          <cell r="E4578" t="str">
            <v>MARTELENA ALMEIDA INDUSTRIA E COMERCIO DE TINTAS EIRELI</v>
          </cell>
          <cell r="F4578">
            <v>30023</v>
          </cell>
          <cell r="G4578" t="str">
            <v>TEXTURA</v>
          </cell>
        </row>
        <row r="4579">
          <cell r="A4579">
            <v>85475</v>
          </cell>
          <cell r="B4579" t="str">
            <v>LAMATO SLIM BALDE 20KG INOVE</v>
          </cell>
          <cell r="C4579" t="str">
            <v>DÁVILA  INOVE</v>
          </cell>
          <cell r="E4579" t="str">
            <v>MARTELENA ALMEIDA INDUSTRIA E COMERCIO DE TINTAS EIRELI</v>
          </cell>
          <cell r="F4579">
            <v>40002</v>
          </cell>
          <cell r="G4579" t="str">
            <v>EPOXI</v>
          </cell>
        </row>
        <row r="4580">
          <cell r="A4580">
            <v>23971</v>
          </cell>
          <cell r="B4580" t="str">
            <v>LAMINA P/ ESTILETE LARGO 18MM</v>
          </cell>
          <cell r="C4580" t="str">
            <v>MASTERPRINT</v>
          </cell>
          <cell r="E4580" t="str">
            <v>OMNI COMERCIO E SERVIÇOS LTDA</v>
          </cell>
          <cell r="F4580">
            <v>999999</v>
          </cell>
          <cell r="G4580" t="str">
            <v>GRUPO CONVERSAO</v>
          </cell>
        </row>
        <row r="4581">
          <cell r="A4581">
            <v>22071</v>
          </cell>
          <cell r="B4581" t="str">
            <v>LAMPADA DE IRRADIAÇÃO CLARA BAND EQ</v>
          </cell>
          <cell r="C4581" t="str">
            <v>.</v>
          </cell>
          <cell r="E4581" t="str">
            <v>BAND EQUIPAMENTOS E MAQUINAS REPUXADORAS LTDA EPP</v>
          </cell>
          <cell r="F4581">
            <v>999999</v>
          </cell>
          <cell r="G4581" t="str">
            <v>GRUPO CONVERSAO</v>
          </cell>
        </row>
        <row r="4582">
          <cell r="A4582">
            <v>22114</v>
          </cell>
          <cell r="B4582" t="str">
            <v>LAMPADA PILOTO VERDE BAND EQ</v>
          </cell>
          <cell r="C4582" t="str">
            <v>.</v>
          </cell>
          <cell r="E4582" t="str">
            <v>BAND EQUIPAMENTOS E MAQUINAS REPUXADORAS LTDA EPP</v>
          </cell>
          <cell r="F4582">
            <v>999999</v>
          </cell>
          <cell r="G4582" t="str">
            <v>GRUPO CONVERSAO</v>
          </cell>
        </row>
        <row r="4583">
          <cell r="A4583">
            <v>22115</v>
          </cell>
          <cell r="B4583" t="str">
            <v>LAMPADA PILOTO VERMELHO BAND EQ</v>
          </cell>
          <cell r="C4583" t="str">
            <v>.</v>
          </cell>
          <cell r="E4583" t="str">
            <v>BAND EQUIPAMENTOS E MAQUINAS REPUXADORAS LTDA EPP</v>
          </cell>
          <cell r="F4583">
            <v>999999</v>
          </cell>
          <cell r="G4583" t="str">
            <v>GRUPO CONVERSAO</v>
          </cell>
        </row>
        <row r="4584">
          <cell r="A4584">
            <v>24328</v>
          </cell>
          <cell r="B4584" t="str">
            <v>LANTERNA DE INSPEÇÃO DE COR RECARREGAVEL 6W VONDER</v>
          </cell>
          <cell r="C4584" t="str">
            <v>VONDER</v>
          </cell>
          <cell r="E4584" t="str">
            <v>O.V.D. IMPORTADORA E DISTRIBUIDORA LTDA</v>
          </cell>
          <cell r="F4584">
            <v>20058</v>
          </cell>
          <cell r="G4584" t="str">
            <v>OUTRAS FERRAMENTAS / EQUIPAMENTOS</v>
          </cell>
        </row>
        <row r="4585">
          <cell r="A4585">
            <v>84508</v>
          </cell>
          <cell r="B4585" t="str">
            <v>LANTERNA LED ACERTO DE COR YANGUI</v>
          </cell>
          <cell r="C4585" t="str">
            <v>YANGUI</v>
          </cell>
          <cell r="E4585" t="str">
            <v>CARVIC COM VER DE PROD E EQ P/ REP AUTO LTDA</v>
          </cell>
          <cell r="F4585">
            <v>20058</v>
          </cell>
          <cell r="G4585" t="str">
            <v>OUTRAS FERRAMENTAS / EQUIPAMENTOS</v>
          </cell>
        </row>
        <row r="4586">
          <cell r="A4586">
            <v>23288</v>
          </cell>
          <cell r="B4586" t="str">
            <v>LANTERNA P/ ACERTO DE CORES SUNMATCH SHERWIN WILLIAMS</v>
          </cell>
          <cell r="C4586" t="str">
            <v>SHERWIN WILLIAMS</v>
          </cell>
          <cell r="E4586" t="str">
            <v>SHERWIN - WILLIAMS DO BRASIL IND. E COM. LTDA</v>
          </cell>
          <cell r="F4586">
            <v>20028</v>
          </cell>
          <cell r="G4586" t="str">
            <v>APLICADORES / ADAPTADORES / ENGATES / SUPORTES</v>
          </cell>
        </row>
        <row r="4587">
          <cell r="A4587">
            <v>23531</v>
          </cell>
          <cell r="B4587" t="str">
            <v>LAPIS PRETO N.2</v>
          </cell>
          <cell r="C4587" t="str">
            <v>MASTERPRINT</v>
          </cell>
          <cell r="E4587" t="str">
            <v>OMNI COMERCIO E SERVIÇOS LTDA</v>
          </cell>
          <cell r="F4587">
            <v>999999</v>
          </cell>
          <cell r="G4587" t="str">
            <v>GRUPO CONVERSAO</v>
          </cell>
        </row>
        <row r="4588">
          <cell r="A4588">
            <v>22779</v>
          </cell>
          <cell r="B4588" t="str">
            <v>LARANJA LEAD FREE 900 ML.</v>
          </cell>
          <cell r="C4588" t="str">
            <v>.</v>
          </cell>
          <cell r="E4588" t="str">
            <v>FORNECEDOR CONVERSAO</v>
          </cell>
          <cell r="F4588">
            <v>999999</v>
          </cell>
          <cell r="G4588" t="str">
            <v>GRUPO CONVERSAO</v>
          </cell>
        </row>
        <row r="4589">
          <cell r="A4589">
            <v>84008</v>
          </cell>
          <cell r="B4589" t="str">
            <v>LATERAL EXTERNA CABINE COD 52151163</v>
          </cell>
          <cell r="C4589" t="str">
            <v>.</v>
          </cell>
          <cell r="E4589" t="str">
            <v>FORNECEDOR CONVERSAO</v>
          </cell>
          <cell r="F4589">
            <v>999999</v>
          </cell>
          <cell r="G4589" t="str">
            <v>GRUPO CONVERSAO</v>
          </cell>
        </row>
        <row r="4590">
          <cell r="A4590">
            <v>23959</v>
          </cell>
          <cell r="B4590" t="str">
            <v>LAVA A SECO HARTS BY HUNGRIA 500ML CARRO</v>
          </cell>
          <cell r="C4590" t="str">
            <v>HUNGRIA</v>
          </cell>
          <cell r="E4590" t="str">
            <v>CARTS ESTETICA AUTOMOTIVA E RESIDENCIAL LTDA</v>
          </cell>
          <cell r="F4590">
            <v>20006</v>
          </cell>
          <cell r="G4590" t="str">
            <v>CERA  / LIMPEZA /  POLIMENTO VEICULAR</v>
          </cell>
        </row>
        <row r="4591">
          <cell r="A4591">
            <v>23960</v>
          </cell>
          <cell r="B4591" t="str">
            <v>LAVA A SECO HARTS BY HUNGRIA 500ML MOTO</v>
          </cell>
          <cell r="C4591" t="str">
            <v>HUNGRIA</v>
          </cell>
          <cell r="E4591" t="str">
            <v>CARTS ESTETICA AUTOMOTIVA E RESIDENCIAL LTDA</v>
          </cell>
          <cell r="F4591">
            <v>20006</v>
          </cell>
          <cell r="G4591" t="str">
            <v>CERA  / LIMPEZA /  POLIMENTO VEICULAR</v>
          </cell>
        </row>
        <row r="4592">
          <cell r="A4592">
            <v>23964</v>
          </cell>
          <cell r="B4592" t="str">
            <v>LAVA AUTO UTRA WASHING 5 LTS TRADICIONAL HUNGRIA</v>
          </cell>
          <cell r="C4592" t="str">
            <v>HUNGRIA</v>
          </cell>
          <cell r="E4592" t="str">
            <v>CARTS ESTETICA AUTOMOTIVA E RESIDENCIAL LTDA</v>
          </cell>
          <cell r="F4592">
            <v>20006</v>
          </cell>
          <cell r="G4592" t="str">
            <v>CERA  / LIMPEZA /  POLIMENTO VEICULAR</v>
          </cell>
        </row>
        <row r="4593">
          <cell r="A4593">
            <v>23963</v>
          </cell>
          <cell r="B4593" t="str">
            <v>LAVA AUTO UTRA WASHING COM CERA 5 LTS HUNGRIA</v>
          </cell>
          <cell r="C4593" t="str">
            <v>HUNGRIA</v>
          </cell>
          <cell r="E4593" t="str">
            <v>CARTS ESTETICA AUTOMOTIVA E RESIDENCIAL LTDA</v>
          </cell>
          <cell r="F4593">
            <v>20006</v>
          </cell>
          <cell r="G4593" t="str">
            <v>CERA  / LIMPEZA /  POLIMENTO VEICULAR</v>
          </cell>
        </row>
        <row r="4594">
          <cell r="A4594">
            <v>23480</v>
          </cell>
          <cell r="B4594" t="str">
            <v>LAVA AUTOS 500ML VONIXX</v>
          </cell>
          <cell r="C4594" t="str">
            <v>VONIXX</v>
          </cell>
          <cell r="E4594" t="str">
            <v>VONIXX INDUSTRIA E COMERCIO DE POLIDORES LTDA</v>
          </cell>
          <cell r="F4594">
            <v>20011</v>
          </cell>
          <cell r="G4594" t="str">
            <v>LINHA DE HIGENIZAÇÃO E ESTÉTICA  AUTOMOTIVA VONIX</v>
          </cell>
        </row>
        <row r="4595">
          <cell r="A4595">
            <v>23483</v>
          </cell>
          <cell r="B4595" t="str">
            <v>LAVA AUTOS 5L VONIXX</v>
          </cell>
          <cell r="C4595" t="str">
            <v>VONIXX</v>
          </cell>
          <cell r="E4595" t="str">
            <v>VONIXX INDUSTRIA E COMERCIO DE POLIDORES LTDA</v>
          </cell>
          <cell r="F4595">
            <v>20011</v>
          </cell>
          <cell r="G4595" t="str">
            <v>LINHA DE HIGENIZAÇÃO E ESTÉTICA  AUTOMOTIVA VONIX</v>
          </cell>
        </row>
        <row r="4596">
          <cell r="A4596">
            <v>23733</v>
          </cell>
          <cell r="B4596" t="str">
            <v>LAVA AUTOS MONZA 500ML PEROLA-20,92-ST</v>
          </cell>
          <cell r="C4596" t="str">
            <v>PEROLA</v>
          </cell>
          <cell r="E4596" t="str">
            <v>INDUSTRIA E COMERCIO DE POLIDORES PEROLA LTDA</v>
          </cell>
          <cell r="F4596">
            <v>20006</v>
          </cell>
          <cell r="G4596" t="str">
            <v>CERA  / LIMPEZA /  POLIMENTO VEICULAR</v>
          </cell>
        </row>
        <row r="4597">
          <cell r="A4597">
            <v>22982</v>
          </cell>
          <cell r="B4597" t="str">
            <v>LAVA LOUÇA 500ML-4,51-ST</v>
          </cell>
          <cell r="C4597" t="str">
            <v>.</v>
          </cell>
          <cell r="E4597" t="str">
            <v>LIMA &amp; PERGHER INDUSTRIAL E COMERCIO</v>
          </cell>
          <cell r="F4597">
            <v>999999</v>
          </cell>
          <cell r="G4597" t="str">
            <v>GRUPO CONVERSAO</v>
          </cell>
        </row>
        <row r="4598">
          <cell r="A4598">
            <v>85408</v>
          </cell>
          <cell r="B4598" t="str">
            <v>LAVA LOUÇA 5L-4,51-ST</v>
          </cell>
          <cell r="C4598" t="str">
            <v>BRILHOMAX</v>
          </cell>
          <cell r="E4598" t="str">
            <v>COM.ALVORADA LIMPEZA E DESCARTAVEIS</v>
          </cell>
          <cell r="F4598">
            <v>999999</v>
          </cell>
          <cell r="G4598" t="str">
            <v>GRUPO CONVERSAO</v>
          </cell>
        </row>
        <row r="4599">
          <cell r="A4599">
            <v>166</v>
          </cell>
          <cell r="B4599" t="str">
            <v>LAVA LOUÇAS NEUTRO UZUCLEAN 5LTS-19,63-ST</v>
          </cell>
          <cell r="C4599" t="str">
            <v>.</v>
          </cell>
          <cell r="E4599" t="str">
            <v>UZUCLEAN INS COM IMP EXP LTDA</v>
          </cell>
          <cell r="F4599">
            <v>999999</v>
          </cell>
          <cell r="G4599" t="str">
            <v>GRUPO CONVERSAO</v>
          </cell>
        </row>
        <row r="4600">
          <cell r="A4600">
            <v>23588</v>
          </cell>
          <cell r="B4600" t="str">
            <v>LAVA SECO 500ML JET STREET</v>
          </cell>
          <cell r="C4600" t="str">
            <v>JET STREET</v>
          </cell>
          <cell r="E4600" t="str">
            <v>JET STREET PRODUTOS AUTOMOTIVOS LTDA</v>
          </cell>
          <cell r="F4600">
            <v>20006</v>
          </cell>
          <cell r="G4600" t="str">
            <v>CERA  / LIMPEZA /  POLIMENTO VEICULAR</v>
          </cell>
        </row>
        <row r="4601">
          <cell r="A4601">
            <v>86914</v>
          </cell>
          <cell r="B4601" t="str">
            <v>LAVADORA ALTA PRESSÃO HD 585 PROFISSIONAL 220V KARCHER</v>
          </cell>
          <cell r="C4601" t="str">
            <v>KARCHER</v>
          </cell>
          <cell r="E4601" t="str">
            <v>KARCHER IND E COM LTDA</v>
          </cell>
          <cell r="F4601">
            <v>20011</v>
          </cell>
          <cell r="G4601" t="str">
            <v>LINHA DE HIGENIZAÇÃO E ESTÉTICA  AUTOMOTIVA VONIX</v>
          </cell>
        </row>
        <row r="4602">
          <cell r="A4602">
            <v>22598</v>
          </cell>
          <cell r="B4602" t="str">
            <v>LAVADORA ALTA PRESSAO PORTATIL 1400W 220V KARCHER</v>
          </cell>
          <cell r="C4602" t="str">
            <v>KARCHER</v>
          </cell>
          <cell r="E4602" t="str">
            <v>KARCHER IND E COM LTDA</v>
          </cell>
          <cell r="F4602">
            <v>20011</v>
          </cell>
          <cell r="G4602" t="str">
            <v>LINHA DE HIGENIZAÇÃO E ESTÉTICA  AUTOMOTIVA VONIX</v>
          </cell>
        </row>
        <row r="4603">
          <cell r="A4603">
            <v>85087</v>
          </cell>
          <cell r="B4603" t="str">
            <v>LAVADORA PRESSAO LAV1300 220V VONDER</v>
          </cell>
          <cell r="C4603" t="str">
            <v>VONDER</v>
          </cell>
          <cell r="E4603" t="str">
            <v>O.V.D. IMPORTADORA E DISTRIBUIDORA LTDA</v>
          </cell>
          <cell r="F4603">
            <v>20028</v>
          </cell>
          <cell r="G4603" t="str">
            <v>APLICADORES / ADAPTADORES / ENGATES / SUPORTES</v>
          </cell>
        </row>
        <row r="4604">
          <cell r="A4604">
            <v>83922</v>
          </cell>
          <cell r="B4604" t="str">
            <v>LAVADORA PRESSAO LAV1400 1450LB VONDER</v>
          </cell>
          <cell r="C4604" t="str">
            <v>VONDER</v>
          </cell>
          <cell r="E4604" t="str">
            <v>O.V.D. IMPORTADORA E DISTRIBUIDORA LTDA</v>
          </cell>
          <cell r="F4604">
            <v>20028</v>
          </cell>
          <cell r="G4604" t="str">
            <v>APLICADORES / ADAPTADORES / ENGATES / SUPORTES</v>
          </cell>
        </row>
        <row r="4605">
          <cell r="A4605">
            <v>85418</v>
          </cell>
          <cell r="B4605" t="str">
            <v>LAVADORA PRESSAO LAV2030I 220V VONDER</v>
          </cell>
          <cell r="C4605" t="str">
            <v>VONDER</v>
          </cell>
          <cell r="E4605" t="str">
            <v>O.V.D. IMPORTADORA E DISTRIBUIDORA LTDA</v>
          </cell>
          <cell r="F4605">
            <v>20028</v>
          </cell>
          <cell r="G4605" t="str">
            <v>APLICADORES / ADAPTADORES / ENGATES / SUPORTES</v>
          </cell>
        </row>
        <row r="4606">
          <cell r="A4606">
            <v>23734</v>
          </cell>
          <cell r="B4606" t="str">
            <v>LAVAGEM A SECO 500ML PEROLA-20,92-ST</v>
          </cell>
          <cell r="C4606" t="str">
            <v>PEROLA</v>
          </cell>
          <cell r="E4606" t="str">
            <v>INDUSTRIA E COMERCIO DE POLIDORES PEROLA LTDA</v>
          </cell>
          <cell r="F4606">
            <v>20006</v>
          </cell>
          <cell r="G4606" t="str">
            <v>CERA  / LIMPEZA /  POLIMENTO VEICULAR</v>
          </cell>
        </row>
        <row r="4607">
          <cell r="A4607">
            <v>22916</v>
          </cell>
          <cell r="B4607" t="str">
            <v>LAZZ. SIN. BRANCO LIGHT GALAO</v>
          </cell>
          <cell r="C4607" t="str">
            <v>.</v>
          </cell>
          <cell r="E4607" t="str">
            <v>FORNECEDOR CONVERSAO</v>
          </cell>
          <cell r="F4607">
            <v>999999</v>
          </cell>
          <cell r="G4607" t="str">
            <v>GRUPO CONVERSAO</v>
          </cell>
        </row>
        <row r="4608">
          <cell r="A4608">
            <v>20368</v>
          </cell>
          <cell r="B4608" t="str">
            <v>LAZZUDUR AMARELO IMOLA LISA ANO 03 VW</v>
          </cell>
          <cell r="C4608" t="str">
            <v>.</v>
          </cell>
          <cell r="E4608" t="str">
            <v>SHERWIN - WILLIAMS DO BRASIL IND. E COM. LTDA</v>
          </cell>
          <cell r="F4608">
            <v>999999</v>
          </cell>
          <cell r="G4608" t="str">
            <v>GRUPO CONVERSAO</v>
          </cell>
        </row>
        <row r="4609">
          <cell r="A4609">
            <v>21209</v>
          </cell>
          <cell r="B4609" t="str">
            <v>LAZZUDUR ANTRACITE MET FIAT 10/12</v>
          </cell>
          <cell r="C4609" t="str">
            <v>.</v>
          </cell>
          <cell r="E4609" t="str">
            <v>SHERWIN - WILLIAMS DO BRASIL IND. E COM. LTDA</v>
          </cell>
          <cell r="F4609">
            <v>999999</v>
          </cell>
          <cell r="G4609" t="str">
            <v>GRUPO CONVERSAO</v>
          </cell>
        </row>
        <row r="4610">
          <cell r="A4610">
            <v>20342</v>
          </cell>
          <cell r="B4610" t="str">
            <v>LAZZUDUR AZUL ALMIRANTE PEROL. ANO 98 GM</v>
          </cell>
          <cell r="C4610" t="str">
            <v>.</v>
          </cell>
          <cell r="E4610" t="str">
            <v>SHERWIN - WILLIAMS DO BRASIL IND. E COM. LTDA</v>
          </cell>
          <cell r="F4610">
            <v>999999</v>
          </cell>
          <cell r="G4610" t="str">
            <v>GRUPO CONVERSAO</v>
          </cell>
        </row>
        <row r="4611">
          <cell r="A4611">
            <v>20315</v>
          </cell>
          <cell r="B4611" t="str">
            <v>LAZZUDUR AZUL ASTRAL PEROL. ANO 00 FIAT-21,94-ST</v>
          </cell>
          <cell r="C4611" t="str">
            <v>SHERWIN WILLIAMS</v>
          </cell>
          <cell r="E4611" t="str">
            <v>SHERWIN - WILLIAMS DO BRASIL IND. E COM. LTDA</v>
          </cell>
          <cell r="F4611">
            <v>20002</v>
          </cell>
          <cell r="G4611" t="str">
            <v>TINTAS POLIÉSTER</v>
          </cell>
        </row>
        <row r="4612">
          <cell r="A4612">
            <v>20313</v>
          </cell>
          <cell r="B4612" t="str">
            <v>LAZZUDUR AZUL BUZIOS LISA ANO 01 FIAT</v>
          </cell>
          <cell r="C4612" t="str">
            <v>SHERWIN WILLIAMS</v>
          </cell>
          <cell r="E4612" t="str">
            <v>SHERWIN - WILLIAMS DO BRASIL IND. E COM. LTDA</v>
          </cell>
          <cell r="F4612">
            <v>20002</v>
          </cell>
          <cell r="G4612" t="str">
            <v>TINTAS POLIÉSTER</v>
          </cell>
        </row>
        <row r="4613">
          <cell r="A4613">
            <v>20369</v>
          </cell>
          <cell r="B4613" t="str">
            <v>LAZZUDUR AZUL CLASS PEROL ANO 96 VW</v>
          </cell>
          <cell r="C4613" t="str">
            <v>SHERWIN WILLIAMS</v>
          </cell>
          <cell r="E4613" t="str">
            <v>SHERWIN - WILLIAMS DO BRASIL IND. E COM. LTDA</v>
          </cell>
          <cell r="F4613">
            <v>20002</v>
          </cell>
          <cell r="G4613" t="str">
            <v>TINTAS POLIÉSTER</v>
          </cell>
        </row>
        <row r="4614">
          <cell r="A4614">
            <v>20343</v>
          </cell>
          <cell r="B4614" t="str">
            <v>LAZZUDUR AZUL DARCENA PEROL. ANO 99 GM</v>
          </cell>
          <cell r="C4614" t="str">
            <v>.</v>
          </cell>
          <cell r="E4614" t="str">
            <v>SHERWIN - WILLIAMS DO BRASIL IND. E COM. LTDA</v>
          </cell>
          <cell r="F4614">
            <v>999999</v>
          </cell>
          <cell r="G4614" t="str">
            <v>GRUPO CONVERSAO</v>
          </cell>
        </row>
        <row r="4615">
          <cell r="A4615">
            <v>20344</v>
          </cell>
          <cell r="B4615" t="str">
            <v>LAZZUDUR AZUL ENSEADA PEROL. ANO 99 GM</v>
          </cell>
          <cell r="C4615" t="str">
            <v>.</v>
          </cell>
          <cell r="E4615" t="str">
            <v>SHERWIN - WILLIAMS DO BRASIL IND. E COM. LTDA</v>
          </cell>
          <cell r="F4615">
            <v>999999</v>
          </cell>
          <cell r="G4615" t="str">
            <v>GRUPO CONVERSAO</v>
          </cell>
        </row>
        <row r="4616">
          <cell r="A4616">
            <v>20314</v>
          </cell>
          <cell r="B4616" t="str">
            <v>LAZZUDUR AZUL GURUNDI PEROL. ANO 92 FIAT</v>
          </cell>
          <cell r="C4616" t="str">
            <v>SHERWIN WILLIAMS</v>
          </cell>
          <cell r="E4616" t="str">
            <v>SHERWIN - WILLIAMS DO BRASIL IND. E COM. LTDA</v>
          </cell>
          <cell r="F4616">
            <v>20002</v>
          </cell>
          <cell r="G4616" t="str">
            <v>TINTAS POLIÉSTER</v>
          </cell>
        </row>
        <row r="4617">
          <cell r="A4617">
            <v>20370</v>
          </cell>
          <cell r="B4617" t="str">
            <v>LAZZUDUR AZUL HAVAI MET ANO95 VW</v>
          </cell>
          <cell r="C4617" t="str">
            <v>SHERWIN WILLIAMS</v>
          </cell>
          <cell r="E4617" t="str">
            <v>SHERWIN - WILLIAMS DO BRASIL IND. E COM. LTDA</v>
          </cell>
          <cell r="F4617">
            <v>20002</v>
          </cell>
          <cell r="G4617" t="str">
            <v>TINTAS POLIÉSTER</v>
          </cell>
        </row>
        <row r="4618">
          <cell r="A4618">
            <v>20371</v>
          </cell>
          <cell r="B4618" t="str">
            <v>LAZZUDUR AZUL NOBRE PEROL. ANO 94 VW</v>
          </cell>
          <cell r="C4618" t="str">
            <v>.</v>
          </cell>
          <cell r="E4618" t="str">
            <v>SHERWIN - WILLIAMS DO BRASIL IND. E COM. LTDA</v>
          </cell>
          <cell r="F4618">
            <v>999999</v>
          </cell>
          <cell r="G4618" t="str">
            <v>GRUPO CONVERSAO</v>
          </cell>
        </row>
        <row r="4619">
          <cell r="A4619">
            <v>20316</v>
          </cell>
          <cell r="B4619" t="str">
            <v>LAZZUDUR AZUL OCEAN MET ANO 01/03 FIAT</v>
          </cell>
          <cell r="C4619" t="str">
            <v>.</v>
          </cell>
          <cell r="E4619" t="str">
            <v>SHERWIN - WILLIAMS DO BRASIL IND. E COM. LTDA</v>
          </cell>
          <cell r="F4619">
            <v>999999</v>
          </cell>
          <cell r="G4619" t="str">
            <v>GRUPO CONVERSAO</v>
          </cell>
        </row>
        <row r="4620">
          <cell r="A4620">
            <v>20568</v>
          </cell>
          <cell r="B4620" t="str">
            <v>LAZZUDUR AZUL QUIRON GM 05/07</v>
          </cell>
          <cell r="C4620" t="str">
            <v>SHERWIN WILLIAMS</v>
          </cell>
          <cell r="E4620" t="str">
            <v>SHERWIN - WILLIAMS DO BRASIL IND. E COM. LTDA</v>
          </cell>
          <cell r="F4620">
            <v>20002</v>
          </cell>
          <cell r="G4620" t="str">
            <v>TINTAS POLIÉSTER</v>
          </cell>
        </row>
        <row r="4621">
          <cell r="A4621">
            <v>20372</v>
          </cell>
          <cell r="B4621" t="str">
            <v>LAZZUDUR AZUL SAFIRA PEROL ANO 99 VW</v>
          </cell>
          <cell r="C4621" t="str">
            <v>.</v>
          </cell>
          <cell r="E4621" t="str">
            <v>SHERWIN - WILLIAMS DO BRASIL IND. E COM. LTDA</v>
          </cell>
          <cell r="F4621">
            <v>999999</v>
          </cell>
          <cell r="G4621" t="str">
            <v>GRUPO CONVERSAO</v>
          </cell>
        </row>
        <row r="4622">
          <cell r="A4622">
            <v>20317</v>
          </cell>
          <cell r="B4622" t="str">
            <v>LAZZUDUR AZUL SANTIAGO PEROL. ANO 96 FIAT</v>
          </cell>
          <cell r="C4622" t="str">
            <v>.</v>
          </cell>
          <cell r="E4622" t="str">
            <v>SHERWIN - WILLIAMS DO BRASIL IND. E COM. LTDA</v>
          </cell>
          <cell r="F4622">
            <v>999999</v>
          </cell>
          <cell r="G4622" t="str">
            <v>GRUPO CONVERSAO</v>
          </cell>
        </row>
        <row r="4623">
          <cell r="A4623">
            <v>20938</v>
          </cell>
          <cell r="B4623" t="str">
            <v>LAZZUDUR BEGE AMBAR MET.09 TOYOTA</v>
          </cell>
          <cell r="C4623" t="str">
            <v>.</v>
          </cell>
          <cell r="E4623" t="str">
            <v>SHERWIN - WILLIAMS DO BRASIL IND. E COM. LTDA</v>
          </cell>
          <cell r="F4623">
            <v>999999</v>
          </cell>
          <cell r="G4623" t="str">
            <v>GRUPO CONVERSAO</v>
          </cell>
        </row>
        <row r="4624">
          <cell r="A4624">
            <v>21207</v>
          </cell>
          <cell r="B4624" t="str">
            <v>LAZZUDUR BEGE ARTIO MET GM 08/12</v>
          </cell>
          <cell r="C4624" t="str">
            <v>SHERWIN WILLIAMS</v>
          </cell>
          <cell r="E4624" t="str">
            <v>SHERWIN - WILLIAMS DO BRASIL IND. E COM. LTDA</v>
          </cell>
          <cell r="F4624">
            <v>20002</v>
          </cell>
          <cell r="G4624" t="str">
            <v>TINTAS POLIÉSTER</v>
          </cell>
        </row>
        <row r="4625">
          <cell r="A4625">
            <v>21777</v>
          </cell>
          <cell r="B4625" t="str">
            <v>LAZZUDUR BEGE DESERT MET WA770U GM 11/15</v>
          </cell>
          <cell r="C4625" t="str">
            <v>.</v>
          </cell>
          <cell r="E4625" t="str">
            <v>SHERWIN - WILLIAMS DO BRASIL IND. E COM. LTDA</v>
          </cell>
          <cell r="F4625">
            <v>999999</v>
          </cell>
          <cell r="G4625" t="str">
            <v>GRUPO CONVERSAO</v>
          </cell>
        </row>
        <row r="4626">
          <cell r="A4626">
            <v>20345</v>
          </cell>
          <cell r="B4626" t="str">
            <v>LAZZUDUR BEGE HAZEL MET ANO 07 GM</v>
          </cell>
          <cell r="C4626" t="str">
            <v>.</v>
          </cell>
          <cell r="E4626" t="str">
            <v>SHERWIN - WILLIAMS DO BRASIL IND. E COM. LTDA</v>
          </cell>
          <cell r="F4626">
            <v>999999</v>
          </cell>
          <cell r="G4626" t="str">
            <v>GRUPO CONVERSAO</v>
          </cell>
        </row>
        <row r="4627">
          <cell r="A4627">
            <v>20373</v>
          </cell>
          <cell r="B4627" t="str">
            <v>LAZZUDUR BEGE JUPTER MET ANO 00/03 VW</v>
          </cell>
          <cell r="C4627" t="str">
            <v>.</v>
          </cell>
          <cell r="E4627" t="str">
            <v>SHERWIN - WILLIAMS DO BRASIL IND. E COM. LTDA</v>
          </cell>
          <cell r="F4627">
            <v>999999</v>
          </cell>
          <cell r="G4627" t="str">
            <v>GRUPO CONVERSAO</v>
          </cell>
        </row>
        <row r="4628">
          <cell r="A4628">
            <v>23812</v>
          </cell>
          <cell r="B4628" t="str">
            <v>LAZZUDUR BEGE SAVANAH MET. LAZZURIL-21,93-ST</v>
          </cell>
          <cell r="C4628" t="str">
            <v>SHERWIN WILLIAMS</v>
          </cell>
          <cell r="E4628" t="str">
            <v>SHERWIN - WILLIAMS DO BRASIL IND. E COM. LTDA</v>
          </cell>
          <cell r="F4628">
            <v>20002</v>
          </cell>
          <cell r="G4628" t="str">
            <v>TINTAS POLIÉSTER</v>
          </cell>
        </row>
        <row r="4629">
          <cell r="A4629">
            <v>23308</v>
          </cell>
          <cell r="B4629" t="str">
            <v>LAZZUDUR BRANCO ALPINO LISA 0,9L-21,94-ST</v>
          </cell>
          <cell r="C4629" t="str">
            <v>SHERWIN WILLIAMS</v>
          </cell>
          <cell r="E4629" t="str">
            <v>SHERWIN - WILLIAMS DO BRASIL IND. E COM. LTDA</v>
          </cell>
          <cell r="F4629">
            <v>20002</v>
          </cell>
          <cell r="G4629" t="str">
            <v>TINTAS POLIÉSTER</v>
          </cell>
        </row>
        <row r="4630">
          <cell r="A4630">
            <v>20376</v>
          </cell>
          <cell r="B4630" t="str">
            <v>LAZZUDUR BRANCO GLACIAL LISA ANO 04 VW</v>
          </cell>
          <cell r="C4630" t="str">
            <v>SHERWIN WILLIAMS</v>
          </cell>
          <cell r="E4630" t="str">
            <v>SHERWIN - WILLIAMS DO BRASIL IND. E COM. LTDA</v>
          </cell>
          <cell r="F4630">
            <v>20002</v>
          </cell>
          <cell r="G4630" t="str">
            <v>TINTAS POLIÉSTER</v>
          </cell>
        </row>
        <row r="4631">
          <cell r="A4631">
            <v>23615</v>
          </cell>
          <cell r="B4631" t="str">
            <v>LAZZUDUR BRANCO GLACIER II LISA-21,94-ST</v>
          </cell>
          <cell r="C4631" t="str">
            <v>SHERWIN WILLIAMS</v>
          </cell>
          <cell r="E4631" t="str">
            <v>SHERWIN - WILLIAMS DO BRASIL IND. E COM. LTDA</v>
          </cell>
          <cell r="F4631">
            <v>20002</v>
          </cell>
          <cell r="G4631" t="str">
            <v>TINTAS POLIÉSTER</v>
          </cell>
        </row>
        <row r="4632">
          <cell r="A4632">
            <v>21542</v>
          </cell>
          <cell r="B4632" t="str">
            <v>LAZZUDUR BRANCO HR LISA LAZZURIL</v>
          </cell>
          <cell r="C4632" t="str">
            <v>SHERWIN WILLIAMS</v>
          </cell>
          <cell r="E4632" t="str">
            <v>SHERWIN - WILLIAMS DO BRASIL IND. E COM. LTDA</v>
          </cell>
          <cell r="F4632">
            <v>20002</v>
          </cell>
          <cell r="G4632" t="str">
            <v>TINTAS POLIÉSTER</v>
          </cell>
        </row>
        <row r="4633">
          <cell r="A4633">
            <v>20377</v>
          </cell>
          <cell r="B4633" t="str">
            <v>LAZZUDUR BRANCO PEROLA PEROL ANO 99 VW</v>
          </cell>
          <cell r="C4633" t="str">
            <v>.</v>
          </cell>
          <cell r="E4633" t="str">
            <v>SHERWIN - WILLIAMS DO BRASIL IND. E COM. LTDA</v>
          </cell>
          <cell r="F4633">
            <v>999999</v>
          </cell>
          <cell r="G4633" t="str">
            <v>GRUPO CONVERSAO</v>
          </cell>
        </row>
        <row r="4634">
          <cell r="A4634">
            <v>22619</v>
          </cell>
          <cell r="B4634" t="str">
            <v>LAZZUDUR BRANCO TAFFETA II-21,94-ST</v>
          </cell>
          <cell r="C4634" t="str">
            <v>SHERWIN WILLIAMS</v>
          </cell>
          <cell r="E4634" t="str">
            <v>SHERWIN - WILLIAMS DO BRASIL IND. E COM. LTDA</v>
          </cell>
          <cell r="F4634">
            <v>20002</v>
          </cell>
          <cell r="G4634" t="str">
            <v>TINTAS POLIÉSTER</v>
          </cell>
        </row>
        <row r="4635">
          <cell r="A4635">
            <v>23046</v>
          </cell>
          <cell r="B4635" t="str">
            <v>LAZZUDUR BRILLIANT SILVER MET - K23</v>
          </cell>
          <cell r="C4635" t="str">
            <v>SHERWIN WILLIAMS</v>
          </cell>
          <cell r="E4635" t="str">
            <v>SHERWIN - WILLIAMS DO BRASIL IND. E COM. LTDA</v>
          </cell>
          <cell r="F4635">
            <v>20002</v>
          </cell>
          <cell r="G4635" t="str">
            <v>TINTAS POLIÉSTER</v>
          </cell>
        </row>
        <row r="4636">
          <cell r="A4636">
            <v>21555</v>
          </cell>
          <cell r="B4636" t="str">
            <v>LAZZUDUR CINZA ACIER MET - 266 LAZZURIL</v>
          </cell>
          <cell r="C4636" t="str">
            <v>.</v>
          </cell>
          <cell r="E4636" t="str">
            <v>SHERWIN - WILLIAMS DO BRASIL IND. E COM. LTDA</v>
          </cell>
          <cell r="F4636">
            <v>999999</v>
          </cell>
          <cell r="G4636" t="str">
            <v>GRUPO CONVERSAO</v>
          </cell>
        </row>
        <row r="4637">
          <cell r="A4637">
            <v>21547</v>
          </cell>
          <cell r="B4637" t="str">
            <v>LAZZUDUR CINZA ARGOS MET- 9991/29 LAZZURIL</v>
          </cell>
          <cell r="C4637" t="str">
            <v>SHERWIN WILLIAMS</v>
          </cell>
          <cell r="E4637" t="str">
            <v>SHERWIN - WILLIAMS DO BRASIL IND. E COM. LTDA</v>
          </cell>
          <cell r="F4637">
            <v>20002</v>
          </cell>
          <cell r="G4637" t="str">
            <v>TINTAS POLIÉSTER</v>
          </cell>
        </row>
        <row r="4638">
          <cell r="A4638">
            <v>21208</v>
          </cell>
          <cell r="B4638" t="str">
            <v>LAZZUDUR CINZA ARTEMIS MET GM 09/12</v>
          </cell>
          <cell r="C4638" t="str">
            <v>SHERWIN WILLIAMS</v>
          </cell>
          <cell r="E4638" t="str">
            <v>SHERWIN - WILLIAMS DO BRASIL IND. E COM. LTDA</v>
          </cell>
          <cell r="F4638">
            <v>20002</v>
          </cell>
          <cell r="G4638" t="str">
            <v>TINTAS POLIÉSTER</v>
          </cell>
        </row>
        <row r="4639">
          <cell r="A4639">
            <v>20347</v>
          </cell>
          <cell r="B4639" t="str">
            <v>LAZZUDUR CINZA BLUET MET ANO 07 GM</v>
          </cell>
          <cell r="C4639" t="str">
            <v>.</v>
          </cell>
          <cell r="E4639" t="str">
            <v>SHERWIN - WILLIAMS DO BRASIL IND. E COM. LTDA</v>
          </cell>
          <cell r="F4639">
            <v>999999</v>
          </cell>
          <cell r="G4639" t="str">
            <v>GRUPO CONVERSAO</v>
          </cell>
        </row>
        <row r="4640">
          <cell r="A4640">
            <v>21774</v>
          </cell>
          <cell r="B4640" t="str">
            <v>LAZZUDUR CINZA CENDRE MET. ETS PEUGEOT 02/15</v>
          </cell>
          <cell r="C4640" t="str">
            <v>.</v>
          </cell>
          <cell r="E4640" t="str">
            <v>SHERWIN - WILLIAMS DO BRASIL IND. E COM. LTDA</v>
          </cell>
          <cell r="F4640">
            <v>999999</v>
          </cell>
          <cell r="G4640" t="str">
            <v>GRUPO CONVERSAO</v>
          </cell>
        </row>
        <row r="4641">
          <cell r="A4641">
            <v>20348</v>
          </cell>
          <cell r="B4641" t="str">
            <v>LAZZUDUR CINZA COLIMA MET ANO 04 GM</v>
          </cell>
          <cell r="C4641" t="str">
            <v>SHERWIN WILLIAMS</v>
          </cell>
          <cell r="E4641" t="str">
            <v>SHERWIN - WILLIAMS DO BRASIL IND. E COM. LTDA</v>
          </cell>
          <cell r="F4641">
            <v>20002</v>
          </cell>
          <cell r="G4641" t="str">
            <v>TINTAS POLIÉSTER</v>
          </cell>
        </row>
        <row r="4642">
          <cell r="A4642">
            <v>20319</v>
          </cell>
          <cell r="B4642" t="str">
            <v>LAZZUDUR CINZA CROMO PEROL. ANO 08/09 FIAT-21,94-ST</v>
          </cell>
          <cell r="C4642" t="str">
            <v>SHERWIN WILLIAMS</v>
          </cell>
          <cell r="E4642" t="str">
            <v>SHERWIN - WILLIAMS DO BRASIL IND. E COM. LTDA</v>
          </cell>
          <cell r="F4642">
            <v>20002</v>
          </cell>
          <cell r="G4642" t="str">
            <v>TINTAS POLIÉSTER</v>
          </cell>
        </row>
        <row r="4643">
          <cell r="A4643">
            <v>21554</v>
          </cell>
          <cell r="B4643" t="str">
            <v>LAZZUDUR CINZA IRIDIUM MET LAZZURIL-21,94-ST</v>
          </cell>
          <cell r="C4643" t="str">
            <v>SHERWIN WILLIAMS</v>
          </cell>
          <cell r="E4643" t="str">
            <v>SHERWIN - WILLIAMS DO BRASIL IND. E COM. LTDA</v>
          </cell>
          <cell r="F4643">
            <v>20002</v>
          </cell>
          <cell r="G4643" t="str">
            <v>TINTAS POLIÉSTER</v>
          </cell>
        </row>
        <row r="4644">
          <cell r="A4644">
            <v>20349</v>
          </cell>
          <cell r="B4644" t="str">
            <v>LAZZUDUR CINZA NOBRE MET ANO 02</v>
          </cell>
          <cell r="C4644" t="str">
            <v>.</v>
          </cell>
          <cell r="E4644" t="str">
            <v>SHERWIN - WILLIAMS DO BRASIL IND. E COM. LTDA</v>
          </cell>
          <cell r="F4644">
            <v>999999</v>
          </cell>
          <cell r="G4644" t="str">
            <v>GRUPO CONVERSAO</v>
          </cell>
        </row>
        <row r="4645">
          <cell r="A4645">
            <v>20320</v>
          </cell>
          <cell r="B4645" t="str">
            <v>LAZZUDUR CINZA ORIONE MET ANO 01 FIAT</v>
          </cell>
          <cell r="C4645" t="str">
            <v>.</v>
          </cell>
          <cell r="E4645" t="str">
            <v>SHERWIN - WILLIAMS DO BRASIL IND. E COM. LTDA</v>
          </cell>
          <cell r="F4645">
            <v>999999</v>
          </cell>
          <cell r="G4645" t="str">
            <v>GRUPO CONVERSAO</v>
          </cell>
        </row>
        <row r="4646">
          <cell r="A4646">
            <v>21550</v>
          </cell>
          <cell r="B4646" t="str">
            <v>LAZZUDUR CINZA ORIUM MET LAZZURIL</v>
          </cell>
          <cell r="C4646" t="str">
            <v>SHERWIN WILLIAMS</v>
          </cell>
          <cell r="E4646" t="str">
            <v>SHERWIN - WILLIAMS DO BRASIL IND. E COM. LTDA</v>
          </cell>
          <cell r="F4646">
            <v>20002</v>
          </cell>
          <cell r="G4646" t="str">
            <v>TINTAS POLIÉSTER</v>
          </cell>
        </row>
        <row r="4647">
          <cell r="A4647">
            <v>20350</v>
          </cell>
          <cell r="B4647" t="str">
            <v>LAZZUDUR CINZA PONTAL MET ANO 00 GM</v>
          </cell>
          <cell r="C4647" t="str">
            <v>.</v>
          </cell>
          <cell r="E4647" t="str">
            <v>SHERWIN - WILLIAMS DO BRASIL IND. E COM. LTDA</v>
          </cell>
          <cell r="F4647">
            <v>999999</v>
          </cell>
          <cell r="G4647" t="str">
            <v>GRUPO CONVERSAO</v>
          </cell>
        </row>
        <row r="4648">
          <cell r="A4648">
            <v>20361</v>
          </cell>
          <cell r="B4648" t="str">
            <v>LAZZUDUR CINZA QUARTZ MET ANO 01 PEUGEOT</v>
          </cell>
          <cell r="C4648" t="str">
            <v>SHERWIN WILLIAMS</v>
          </cell>
          <cell r="E4648" t="str">
            <v>SHERWIN - WILLIAMS DO BRASIL IND. E COM. LTDA</v>
          </cell>
          <cell r="F4648">
            <v>20002</v>
          </cell>
          <cell r="G4648" t="str">
            <v>TINTAS POLIÉSTER</v>
          </cell>
        </row>
        <row r="4649">
          <cell r="A4649">
            <v>21549</v>
          </cell>
          <cell r="B4649" t="str">
            <v>LAZZUDUR CINZA QUARTZO MET- LE7H-6P6P LAZZURIL</v>
          </cell>
          <cell r="C4649" t="str">
            <v>SHERWIN WILLIAMS</v>
          </cell>
          <cell r="E4649" t="str">
            <v>SHERWIN - WILLIAMS DO BRASIL IND. E COM. LTDA</v>
          </cell>
          <cell r="F4649">
            <v>20002</v>
          </cell>
          <cell r="G4649" t="str">
            <v>TINTAS POLIÉSTER</v>
          </cell>
        </row>
        <row r="4650">
          <cell r="A4650">
            <v>21778</v>
          </cell>
          <cell r="B4650" t="str">
            <v>LAZZUDUR CINZA RUSK MET WA767U GM 11/14</v>
          </cell>
          <cell r="C4650" t="str">
            <v>.</v>
          </cell>
          <cell r="E4650" t="str">
            <v>SHERWIN - WILLIAMS DO BRASIL IND. E COM. LTDA</v>
          </cell>
          <cell r="F4650">
            <v>999999</v>
          </cell>
          <cell r="G4650" t="str">
            <v>GRUPO CONVERSAO</v>
          </cell>
        </row>
        <row r="4651">
          <cell r="A4651">
            <v>21779</v>
          </cell>
          <cell r="B4651" t="str">
            <v>LAZZUDUR CINZA SAND MET WA198V GM 13/15</v>
          </cell>
          <cell r="C4651" t="str">
            <v>SHERWIN WILLIAMS</v>
          </cell>
          <cell r="E4651" t="str">
            <v>SHERWIN - WILLIAMS DO BRASIL IND. E COM. LTDA</v>
          </cell>
          <cell r="F4651">
            <v>20002</v>
          </cell>
          <cell r="G4651" t="str">
            <v>TINTAS POLIÉSTER</v>
          </cell>
        </row>
        <row r="4652">
          <cell r="A4652">
            <v>21544</v>
          </cell>
          <cell r="B4652" t="str">
            <v>LAZZUDUR CINZA SPECTRUS MET LAZZURIL</v>
          </cell>
          <cell r="C4652" t="str">
            <v>.</v>
          </cell>
          <cell r="E4652" t="str">
            <v>SHERWIN - WILLIAMS DO BRASIL IND. E COM. LTDA</v>
          </cell>
          <cell r="F4652">
            <v>999999</v>
          </cell>
          <cell r="G4652" t="str">
            <v>GRUPO CONVERSAO</v>
          </cell>
        </row>
        <row r="4653">
          <cell r="A4653">
            <v>20322</v>
          </cell>
          <cell r="B4653" t="str">
            <v>LAZZUDUR CINZA STEEL III MET ANO 96/03 FIAT</v>
          </cell>
          <cell r="C4653" t="str">
            <v>.</v>
          </cell>
          <cell r="E4653" t="str">
            <v>SHERWIN - WILLIAMS DO BRASIL IND. E COM. LTDA</v>
          </cell>
          <cell r="F4653">
            <v>999999</v>
          </cell>
          <cell r="G4653" t="str">
            <v>GRUPO CONVERSAO</v>
          </cell>
        </row>
        <row r="4654">
          <cell r="A4654">
            <v>22576</v>
          </cell>
          <cell r="B4654" t="str">
            <v>LAZZUDUR CINZA STEEL MET</v>
          </cell>
          <cell r="C4654" t="str">
            <v>.</v>
          </cell>
          <cell r="E4654" t="str">
            <v>SHERWIN - WILLIAMS DO BRASIL IND. E COM. LTDA</v>
          </cell>
          <cell r="F4654">
            <v>999999</v>
          </cell>
          <cell r="G4654" t="str">
            <v>GRUPO CONVERSAO</v>
          </cell>
        </row>
        <row r="4655">
          <cell r="A4655">
            <v>20378</v>
          </cell>
          <cell r="B4655" t="str">
            <v>LAZZUDUR CINZA TITANIO MET ANO 00 VW-21,94-ST</v>
          </cell>
          <cell r="C4655" t="str">
            <v>SHERWIN WILLIAMS</v>
          </cell>
          <cell r="E4655" t="str">
            <v>SHERWIN - WILLIAMS DO BRASIL IND. E COM. LTDA</v>
          </cell>
          <cell r="F4655">
            <v>20002</v>
          </cell>
          <cell r="G4655" t="str">
            <v>TINTAS POLIÉSTER</v>
          </cell>
        </row>
        <row r="4656">
          <cell r="A4656">
            <v>21780</v>
          </cell>
          <cell r="B4656" t="str">
            <v>LAZZUDUR CINZA TITANIO MET Y6G HYUNDAI 12/15</v>
          </cell>
          <cell r="C4656" t="str">
            <v>.</v>
          </cell>
          <cell r="E4656" t="str">
            <v>SHERWIN - WILLIAMS DO BRASIL IND. E COM. LTDA</v>
          </cell>
          <cell r="F4656">
            <v>999999</v>
          </cell>
          <cell r="G4656" t="str">
            <v>GRUPO CONVERSAO</v>
          </cell>
        </row>
        <row r="4657">
          <cell r="A4657">
            <v>20323</v>
          </cell>
          <cell r="B4657" t="str">
            <v>LAZZUDUR CINZA TREND MET ANO 98 FIAT-21,94-ST</v>
          </cell>
          <cell r="C4657" t="str">
            <v>SHERWIN WILLIAMS</v>
          </cell>
          <cell r="E4657" t="str">
            <v>SHERWIN - WILLIAMS DO BRASIL IND. E COM. LTDA</v>
          </cell>
          <cell r="F4657">
            <v>20002</v>
          </cell>
          <cell r="G4657" t="str">
            <v>TINTAS POLIÉSTER</v>
          </cell>
        </row>
        <row r="4658">
          <cell r="A4658">
            <v>20379</v>
          </cell>
          <cell r="B4658" t="str">
            <v>LAZZUDUR CINZA URANO LISA ANO 01/03 VW-21,93-ST</v>
          </cell>
          <cell r="C4658" t="str">
            <v>SHERWIN WILLIAMS</v>
          </cell>
          <cell r="E4658" t="str">
            <v>SHERWIN - WILLIAMS DO BRASIL IND. E COM. LTDA</v>
          </cell>
          <cell r="F4658">
            <v>20002</v>
          </cell>
          <cell r="G4658" t="str">
            <v>TINTAS POLIÉSTER</v>
          </cell>
        </row>
        <row r="4659">
          <cell r="A4659">
            <v>20324</v>
          </cell>
          <cell r="B4659" t="str">
            <v>LAZZUDUR CINZA VINCI MET ANO 99 FIAT</v>
          </cell>
          <cell r="C4659" t="str">
            <v>.</v>
          </cell>
          <cell r="E4659" t="str">
            <v>SHERWIN - WILLIAMS DO BRASIL IND. E COM. LTDA</v>
          </cell>
          <cell r="F4659">
            <v>999999</v>
          </cell>
          <cell r="G4659" t="str">
            <v>GRUPO CONVERSAO</v>
          </cell>
        </row>
        <row r="4660">
          <cell r="A4660">
            <v>20351</v>
          </cell>
          <cell r="B4660" t="str">
            <v>LAZZUDUR CINZA VIRGO MET ANO 03 GM</v>
          </cell>
          <cell r="C4660" t="str">
            <v>SHERWIN WILLIAMS</v>
          </cell>
          <cell r="E4660" t="str">
            <v>SHERWIN - WILLIAMS DO BRASIL IND. E COM. LTDA</v>
          </cell>
          <cell r="F4660">
            <v>20002</v>
          </cell>
          <cell r="G4660" t="str">
            <v>TINTAS POLIÉSTER</v>
          </cell>
        </row>
        <row r="4661">
          <cell r="A4661">
            <v>21821</v>
          </cell>
          <cell r="B4661" t="str">
            <v>LAZZUDUR CINZA VULCAN MET VW-21,94-ST</v>
          </cell>
          <cell r="C4661" t="str">
            <v>SHERWIN WILLIAMS</v>
          </cell>
          <cell r="E4661" t="str">
            <v>SHERWIN - WILLIAMS DO BRASIL IND. E COM. LTDA</v>
          </cell>
          <cell r="F4661">
            <v>20002</v>
          </cell>
          <cell r="G4661" t="str">
            <v>TINTAS POLIÉSTER</v>
          </cell>
        </row>
        <row r="4662">
          <cell r="A4662">
            <v>21037</v>
          </cell>
          <cell r="B4662" t="str">
            <v>LAZZUDUR ENDURECEDOR PU 225ML</v>
          </cell>
          <cell r="C4662" t="str">
            <v>SHERWIN WILLIAMS</v>
          </cell>
          <cell r="E4662" t="str">
            <v>SHERWIN - WILLIAMS DO BRASIL IND. E COM. LTDA</v>
          </cell>
          <cell r="F4662">
            <v>20015</v>
          </cell>
          <cell r="G4662" t="str">
            <v>CATALISADORES INDIVIDUAS</v>
          </cell>
        </row>
        <row r="4663">
          <cell r="A4663">
            <v>22956</v>
          </cell>
          <cell r="B4663" t="str">
            <v>LAZZUDUR ENDURECEDOR PU 900ML</v>
          </cell>
          <cell r="C4663" t="str">
            <v>SHERWIN WILLIAMS</v>
          </cell>
          <cell r="E4663" t="str">
            <v>SHERWIN - WILLIAMS DO BRASIL IND. E COM. LTDA</v>
          </cell>
          <cell r="F4663">
            <v>20003</v>
          </cell>
          <cell r="G4663" t="str">
            <v>TINTAS PU</v>
          </cell>
        </row>
        <row r="4664">
          <cell r="A4664">
            <v>20517</v>
          </cell>
          <cell r="B4664" t="str">
            <v>LAZZUDUR GRAFHITE ALUMINUM MET</v>
          </cell>
          <cell r="C4664" t="str">
            <v>SHERWIN WILLIAMS</v>
          </cell>
          <cell r="E4664" t="str">
            <v>SHERWIN - WILLIAMS DO BRASIL IND. E COM. LTDA</v>
          </cell>
          <cell r="F4664">
            <v>20002</v>
          </cell>
          <cell r="G4664" t="str">
            <v>TINTAS POLIÉSTER</v>
          </cell>
        </row>
        <row r="4665">
          <cell r="A4665">
            <v>20362</v>
          </cell>
          <cell r="B4665" t="str">
            <v>LAZZUDUR GRIS ALUMINIUM MET ANO 03 PEUGEOT-21,94-ST</v>
          </cell>
          <cell r="C4665" t="str">
            <v>SHERWIN WILLIAMS</v>
          </cell>
          <cell r="E4665" t="str">
            <v>SHERWIN - WILLIAMS DO BRASIL IND. E COM. LTDA</v>
          </cell>
          <cell r="F4665">
            <v>20002</v>
          </cell>
          <cell r="G4665" t="str">
            <v>TINTAS POLIÉSTER</v>
          </cell>
        </row>
        <row r="4666">
          <cell r="A4666">
            <v>20364</v>
          </cell>
          <cell r="B4666" t="str">
            <v>LAZZUDUR GRIS ECLIPSE MET ANO 02/03 RENAULT</v>
          </cell>
          <cell r="C4666" t="str">
            <v>SHERWIN WILLIAMS</v>
          </cell>
          <cell r="E4666" t="str">
            <v>SHERWIN - WILLIAMS DO BRASIL IND. E COM. LTDA</v>
          </cell>
          <cell r="F4666">
            <v>20002</v>
          </cell>
          <cell r="G4666" t="str">
            <v>TINTAS POLIÉSTER</v>
          </cell>
        </row>
        <row r="4667">
          <cell r="A4667">
            <v>20366</v>
          </cell>
          <cell r="B4667" t="str">
            <v>LAZZUDUR GRIS ICEBERG MET ANO 02/05 NISSAN</v>
          </cell>
          <cell r="C4667" t="str">
            <v>.</v>
          </cell>
          <cell r="E4667" t="str">
            <v>SHERWIN - WILLIAMS DO BRASIL IND. E COM. LTDA</v>
          </cell>
          <cell r="F4667">
            <v>999999</v>
          </cell>
          <cell r="G4667" t="str">
            <v>GRUPO CONVERSAO</v>
          </cell>
        </row>
        <row r="4668">
          <cell r="A4668">
            <v>21961</v>
          </cell>
          <cell r="B4668" t="str">
            <v>LAZZUDUR NIGHTHAWK BLACK PEARL - B92P HONDA</v>
          </cell>
          <cell r="C4668" t="str">
            <v>.</v>
          </cell>
          <cell r="E4668" t="str">
            <v>SHERWIN - WILLIAMS DO BRASIL IND. E COM. LTDA</v>
          </cell>
          <cell r="F4668">
            <v>999999</v>
          </cell>
          <cell r="G4668" t="str">
            <v>GRUPO CONVERSAO</v>
          </cell>
        </row>
        <row r="4669">
          <cell r="A4669">
            <v>23255</v>
          </cell>
          <cell r="B4669" t="str">
            <v>LAZZUDUR NOIR NACRE PEARL 676</v>
          </cell>
          <cell r="C4669" t="str">
            <v>.</v>
          </cell>
          <cell r="E4669" t="str">
            <v>SHERWIN - WILLIAMS DO BRASIL IND. E COM. LTDA</v>
          </cell>
          <cell r="F4669">
            <v>999999</v>
          </cell>
          <cell r="G4669" t="str">
            <v>GRUPO CONVERSAO</v>
          </cell>
        </row>
        <row r="4670">
          <cell r="A4670">
            <v>21541</v>
          </cell>
          <cell r="B4670" t="str">
            <v>LAZZUDUR OLYMPIC WHITE LISA LAZZURIL</v>
          </cell>
          <cell r="C4670" t="str">
            <v>SHERWIN WILLIAMS</v>
          </cell>
          <cell r="E4670" t="str">
            <v>SHERWIN - WILLIAMS DO BRASIL IND. E COM. LTDA</v>
          </cell>
          <cell r="F4670">
            <v>20002</v>
          </cell>
          <cell r="G4670" t="str">
            <v>TINTAS POLIÉSTER</v>
          </cell>
        </row>
        <row r="4671">
          <cell r="A4671">
            <v>21819</v>
          </cell>
          <cell r="B4671" t="str">
            <v>LAZZUDUR POLIESTER BRANCO ARTICO LISA 900ML</v>
          </cell>
          <cell r="C4671" t="str">
            <v>SHERWIN WILLIAMS</v>
          </cell>
          <cell r="E4671" t="str">
            <v>SHERWIN - WILLIAMS DO BRASIL IND. E COM. LTDA</v>
          </cell>
          <cell r="F4671">
            <v>20002</v>
          </cell>
          <cell r="G4671" t="str">
            <v>TINTAS POLIÉSTER</v>
          </cell>
        </row>
        <row r="4672">
          <cell r="A4672">
            <v>20318</v>
          </cell>
          <cell r="B4672" t="str">
            <v>LAZZUDUR POLIESTER BRANCO BANCHISA LISA 900ML</v>
          </cell>
          <cell r="C4672" t="str">
            <v>SHERWIN WILLIAMS</v>
          </cell>
          <cell r="E4672" t="str">
            <v>SHERWIN - WILLIAMS DO BRASIL IND. E COM. LTDA</v>
          </cell>
          <cell r="F4672">
            <v>20002</v>
          </cell>
          <cell r="G4672" t="str">
            <v>TINTAS POLIÉSTER</v>
          </cell>
        </row>
        <row r="4673">
          <cell r="A4673">
            <v>20375</v>
          </cell>
          <cell r="B4673" t="str">
            <v>LAZZUDUR POLIESTER BRANCO CRISTAL LISA 900ML</v>
          </cell>
          <cell r="C4673" t="str">
            <v>SHERWIN WILLIAMS</v>
          </cell>
          <cell r="E4673" t="str">
            <v>SHERWIN - WILLIAMS DO BRASIL IND. E COM. LTDA</v>
          </cell>
          <cell r="F4673">
            <v>20002</v>
          </cell>
          <cell r="G4673" t="str">
            <v>TINTAS POLIÉSTER</v>
          </cell>
        </row>
        <row r="4674">
          <cell r="A4674">
            <v>20374</v>
          </cell>
          <cell r="B4674" t="str">
            <v>LAZZUDUR POLIESTER BRANCO GEADA LISA 900ML</v>
          </cell>
          <cell r="C4674" t="str">
            <v>SHERWIN WILLIAMS</v>
          </cell>
          <cell r="E4674" t="str">
            <v>SHERWIN - WILLIAMS DO BRASIL IND. E COM. LTDA</v>
          </cell>
          <cell r="F4674">
            <v>20002</v>
          </cell>
          <cell r="G4674" t="str">
            <v>TINTAS POLIÉSTER</v>
          </cell>
        </row>
        <row r="4675">
          <cell r="A4675">
            <v>20346</v>
          </cell>
          <cell r="B4675" t="str">
            <v>LAZZUDUR POLIESTER BRANCO MAHLER II LISA 900ML</v>
          </cell>
          <cell r="C4675" t="str">
            <v>SHERWIN WILLIAMS</v>
          </cell>
          <cell r="E4675" t="str">
            <v>SHERWIN - WILLIAMS DO BRASIL IND. E COM. LTDA</v>
          </cell>
          <cell r="F4675">
            <v>20002</v>
          </cell>
          <cell r="G4675" t="str">
            <v>TINTAS POLIÉSTER</v>
          </cell>
        </row>
        <row r="4676">
          <cell r="A4676">
            <v>21782</v>
          </cell>
          <cell r="B4676" t="str">
            <v>LAZZUDUR POLIESTER BRANCO POLAR LISA 900ML</v>
          </cell>
          <cell r="C4676" t="str">
            <v>SHERWIN WILLIAMS</v>
          </cell>
          <cell r="E4676" t="str">
            <v>SHERWIN - WILLIAMS DO BRASIL IND. E COM. LTDA</v>
          </cell>
          <cell r="F4676">
            <v>20002</v>
          </cell>
          <cell r="G4676" t="str">
            <v>TINTAS POLIÉSTER</v>
          </cell>
        </row>
        <row r="4677">
          <cell r="A4677">
            <v>22593</v>
          </cell>
          <cell r="B4677" t="str">
            <v>LAZZUDUR POLIESTER BRANCO PURO LISA LC9A/0Q0Q 900ML</v>
          </cell>
          <cell r="C4677" t="str">
            <v>SHERWIN WILLIAMS</v>
          </cell>
          <cell r="E4677" t="str">
            <v>SHERWIN - WILLIAMS DO BRASIL IND. E COM. LTDA</v>
          </cell>
          <cell r="F4677">
            <v>999999</v>
          </cell>
          <cell r="G4677" t="str">
            <v>GRUPO CONVERSAO</v>
          </cell>
        </row>
        <row r="4678">
          <cell r="A4678">
            <v>21820</v>
          </cell>
          <cell r="B4678" t="str">
            <v>LAZZUDUR POLIESTER BRANCO SUMMIT LISA 900ML</v>
          </cell>
          <cell r="C4678" t="str">
            <v>SHERWIN WILLIAMS</v>
          </cell>
          <cell r="E4678" t="str">
            <v>SHERWIN - WILLIAMS DO BRASIL IND. E COM. LTDA</v>
          </cell>
          <cell r="F4678">
            <v>20002</v>
          </cell>
          <cell r="G4678" t="str">
            <v>TINTAS POLIÉSTER</v>
          </cell>
        </row>
        <row r="4679">
          <cell r="A4679">
            <v>23045</v>
          </cell>
          <cell r="B4679" t="str">
            <v>LAZZUDUR POLIESTER BRIGHT SILVER MET 3D</v>
          </cell>
          <cell r="C4679" t="str">
            <v>SHERWIN WILLIAMS</v>
          </cell>
          <cell r="E4679" t="str">
            <v>SHERWIN - WILLIAMS DO BRASIL IND. E COM. LTDA</v>
          </cell>
          <cell r="F4679">
            <v>20002</v>
          </cell>
          <cell r="G4679" t="str">
            <v>TINTAS POLIÉSTER</v>
          </cell>
        </row>
        <row r="4680">
          <cell r="A4680">
            <v>21553</v>
          </cell>
          <cell r="B4680" t="str">
            <v>LAZZUDUR POLIESTER CINZA PALADIUM MET NH737M 900ML</v>
          </cell>
          <cell r="C4680" t="str">
            <v>SHERWIN WILLIAMS</v>
          </cell>
          <cell r="E4680" t="str">
            <v>SHERWIN - WILLIAMS DO BRASIL IND. E COM. LTDA</v>
          </cell>
          <cell r="F4680">
            <v>20002</v>
          </cell>
          <cell r="G4680" t="str">
            <v>TINTAS POLIÉSTER</v>
          </cell>
        </row>
        <row r="4681">
          <cell r="A4681">
            <v>20321</v>
          </cell>
          <cell r="B4681" t="str">
            <v>LAZZUDUR POLIESTER CINZA SCANDIUM MET 900ML</v>
          </cell>
          <cell r="C4681" t="str">
            <v>SHERWIN WILLIAMS</v>
          </cell>
          <cell r="E4681" t="str">
            <v>SHERWIN - WILLIAMS DO BRASIL IND. E COM. LTDA</v>
          </cell>
          <cell r="F4681">
            <v>20002</v>
          </cell>
          <cell r="G4681" t="str">
            <v>TINTAS POLIÉSTER</v>
          </cell>
        </row>
        <row r="4682">
          <cell r="A4682">
            <v>85587</v>
          </cell>
          <cell r="B4682" t="str">
            <v>LAZZUDUR POLIESTER CINZA TRANCOSO MET 900ML</v>
          </cell>
          <cell r="C4682" t="str">
            <v>SHERWIN WILLIAMS</v>
          </cell>
          <cell r="E4682" t="str">
            <v>SHERWIN - WILLIAMS DO BRASIL IND. E COM. LTDA</v>
          </cell>
          <cell r="F4682">
            <v>20002</v>
          </cell>
          <cell r="G4682" t="str">
            <v>TINTAS POLIÉSTER</v>
          </cell>
        </row>
        <row r="4683">
          <cell r="A4683">
            <v>20325</v>
          </cell>
          <cell r="B4683" t="str">
            <v>LAZZUDUR POLIESTER PRATA BARI MET 900ML</v>
          </cell>
          <cell r="C4683" t="str">
            <v>SHERWIN WILLIAMS</v>
          </cell>
          <cell r="E4683" t="str">
            <v>SHERWIN - WILLIAMS DO BRASIL IND. E COM. LTDA</v>
          </cell>
          <cell r="F4683">
            <v>20002</v>
          </cell>
          <cell r="G4683" t="str">
            <v>TINTAS POLIÉSTER</v>
          </cell>
        </row>
        <row r="4684">
          <cell r="A4684">
            <v>23760</v>
          </cell>
          <cell r="B4684" t="str">
            <v>LAZZUDUR POLIESTER PRATA BARI V MET 619A 900ML</v>
          </cell>
          <cell r="C4684" t="str">
            <v>SHERWIN WILLIAMS</v>
          </cell>
          <cell r="E4684" t="str">
            <v>SHERWIN - WILLIAMS DO BRASIL IND. E COM. LTDA</v>
          </cell>
          <cell r="F4684">
            <v>20002</v>
          </cell>
          <cell r="G4684" t="str">
            <v>TINTAS POLIÉSTER</v>
          </cell>
        </row>
        <row r="4685">
          <cell r="A4685">
            <v>20352</v>
          </cell>
          <cell r="B4685" t="str">
            <v>LAZZUDUR POLIESTER PRATA ESCUNA III MET 900ML</v>
          </cell>
          <cell r="C4685" t="str">
            <v>SHERWIN WILLIAMS</v>
          </cell>
          <cell r="E4685" t="str">
            <v>SHERWIN - WILLIAMS DO BRASIL IND. E COM. LTDA</v>
          </cell>
          <cell r="F4685">
            <v>20002</v>
          </cell>
          <cell r="G4685" t="str">
            <v>TINTAS POLIÉSTER</v>
          </cell>
        </row>
        <row r="4686">
          <cell r="A4686">
            <v>20936</v>
          </cell>
          <cell r="B4686" t="str">
            <v>LAZZUDUR POLIESTER PRATA ETOILE MET KNH 900ML</v>
          </cell>
          <cell r="C4686" t="str">
            <v>SHERWIN WILLIAMS</v>
          </cell>
          <cell r="E4686" t="str">
            <v>SHERWIN - WILLIAMS DO BRASIL IND. E COM. LTDA</v>
          </cell>
          <cell r="F4686">
            <v>20002</v>
          </cell>
          <cell r="G4686" t="str">
            <v>TINTAS POLIÉSTER</v>
          </cell>
        </row>
        <row r="4687">
          <cell r="A4687">
            <v>20339</v>
          </cell>
          <cell r="B4687" t="str">
            <v>LAZZUDUR POLIESTER PRATA GEADA III MET 900ML</v>
          </cell>
          <cell r="C4687" t="str">
            <v>SHERWIN WILLIAMS</v>
          </cell>
          <cell r="E4687" t="str">
            <v>SHERWIN - WILLIAMS DO BRASIL IND. E COM. LTDA</v>
          </cell>
          <cell r="F4687">
            <v>999999</v>
          </cell>
          <cell r="G4687" t="str">
            <v>GRUPO CONVERSAO</v>
          </cell>
        </row>
        <row r="4688">
          <cell r="A4688">
            <v>20472</v>
          </cell>
          <cell r="B4688" t="str">
            <v>LAZZUDUR POLIESTER PRATA GLOBAL MET NH700M 900ML</v>
          </cell>
          <cell r="C4688" t="str">
            <v>SHERWIN WILLIAMS</v>
          </cell>
          <cell r="E4688" t="str">
            <v>SHERWIN - WILLIAMS DO BRASIL IND. E COM. LTDA</v>
          </cell>
          <cell r="F4688">
            <v>20002</v>
          </cell>
          <cell r="G4688" t="str">
            <v>TINTAS POLIÉSTER</v>
          </cell>
        </row>
        <row r="4689">
          <cell r="A4689">
            <v>20382</v>
          </cell>
          <cell r="B4689" t="str">
            <v>LAZZUDUR POLIESTER PRATA LUNAR MET 900ML</v>
          </cell>
          <cell r="C4689" t="str">
            <v>SHERWIN WILLIAMS</v>
          </cell>
          <cell r="E4689" t="str">
            <v>SHERWIN - WILLIAMS DO BRASIL IND. E COM. LTDA</v>
          </cell>
          <cell r="F4689">
            <v>20002</v>
          </cell>
          <cell r="G4689" t="str">
            <v>TINTAS POLIÉSTER</v>
          </cell>
        </row>
        <row r="4690">
          <cell r="A4690">
            <v>20354</v>
          </cell>
          <cell r="B4690" t="str">
            <v>LAZZUDUR POLIESTER PRATA POLARIS MET 900ML</v>
          </cell>
          <cell r="C4690" t="str">
            <v>SHERWIN WILLIAMS</v>
          </cell>
          <cell r="E4690" t="str">
            <v>SHERWIN - WILLIAMS DO BRASIL IND. E COM. LTDA</v>
          </cell>
          <cell r="F4690">
            <v>20002</v>
          </cell>
          <cell r="G4690" t="str">
            <v>TINTAS POLIÉSTER</v>
          </cell>
        </row>
        <row r="4691">
          <cell r="A4691">
            <v>20383</v>
          </cell>
          <cell r="B4691" t="str">
            <v>LAZZUDUR POLIESTER PRATA REFLEX MET 900ML</v>
          </cell>
          <cell r="C4691" t="str">
            <v>SHERWIN WILLIAMS</v>
          </cell>
          <cell r="E4691" t="str">
            <v>SHERWIN - WILLIAMS DO BRASIL IND. E COM. LTDA</v>
          </cell>
          <cell r="F4691">
            <v>20002</v>
          </cell>
          <cell r="G4691" t="str">
            <v>TINTAS POLIÉSTER</v>
          </cell>
        </row>
        <row r="4692">
          <cell r="A4692">
            <v>23616</v>
          </cell>
          <cell r="B4692" t="str">
            <v>LAZZUDUR POLIESTER PRATA SAND MET 900ML</v>
          </cell>
          <cell r="C4692" t="str">
            <v>SHERWIN WILLIAMS</v>
          </cell>
          <cell r="E4692" t="str">
            <v>SHERWIN - WILLIAMS DO BRASIL IND. E COM. LTDA</v>
          </cell>
          <cell r="F4692">
            <v>20002</v>
          </cell>
          <cell r="G4692" t="str">
            <v>TINTAS POLIÉSTER</v>
          </cell>
        </row>
        <row r="4693">
          <cell r="A4693">
            <v>20846</v>
          </cell>
          <cell r="B4693" t="str">
            <v>LAZZUDUR POLIESTER PRATA SIRIUS MET</v>
          </cell>
          <cell r="C4693" t="str">
            <v>SHERWIN WILLIAMS</v>
          </cell>
          <cell r="E4693" t="str">
            <v>SHERWIN - WILLIAMS DO BRASIL IND. E COM. LTDA</v>
          </cell>
          <cell r="F4693">
            <v>999999</v>
          </cell>
          <cell r="G4693" t="str">
            <v>GRUPO CONVERSAO</v>
          </cell>
        </row>
        <row r="4694">
          <cell r="A4694">
            <v>21548</v>
          </cell>
          <cell r="B4694" t="str">
            <v>LAZZUDUR POLIESTER PRETO BRISTOL MET- UH 900ML</v>
          </cell>
          <cell r="C4694" t="str">
            <v>SHERWIN WILLIAMS</v>
          </cell>
          <cell r="E4694" t="str">
            <v>SHERWIN - WILLIAMS DO BRASIL IND. E COM. LTDA</v>
          </cell>
          <cell r="F4694">
            <v>20002</v>
          </cell>
          <cell r="G4694" t="str">
            <v>TINTAS POLIÉSTER</v>
          </cell>
        </row>
        <row r="4695">
          <cell r="A4695">
            <v>20384</v>
          </cell>
          <cell r="B4695" t="str">
            <v>LAZZUDUR POLIESTER PRETO NINJA LISA 900ML</v>
          </cell>
          <cell r="C4695" t="str">
            <v>SHERWIN WILLIAMS</v>
          </cell>
          <cell r="E4695" t="str">
            <v>SHERWIN - WILLIAMS DO BRASIL IND. E COM. LTDA</v>
          </cell>
          <cell r="F4695">
            <v>20002</v>
          </cell>
          <cell r="G4695" t="str">
            <v>TINTAS POLIÉSTER</v>
          </cell>
        </row>
        <row r="4696">
          <cell r="A4696">
            <v>87111</v>
          </cell>
          <cell r="B4696" t="str">
            <v>LAZZUDUR POLIESTER PRETO VESUVIO 900ML</v>
          </cell>
          <cell r="C4696" t="str">
            <v>SHERWIN WILLIAMS</v>
          </cell>
          <cell r="E4696" t="str">
            <v>SHERWIN - WILLIAMS DO BRASIL IND. E COM. LTDA</v>
          </cell>
          <cell r="F4696">
            <v>20002</v>
          </cell>
          <cell r="G4696" t="str">
            <v>TINTAS POLIÉSTER</v>
          </cell>
        </row>
        <row r="4697">
          <cell r="A4697">
            <v>20333</v>
          </cell>
          <cell r="B4697" t="str">
            <v>LAZZUDUR POLIESTER VERMELHO ALPINE LISA 900ML</v>
          </cell>
          <cell r="C4697" t="str">
            <v>SHERWIN WILLIAMS</v>
          </cell>
          <cell r="E4697" t="str">
            <v>SHERWIN - WILLIAMS DO BRASIL IND. E COM. LTDA</v>
          </cell>
          <cell r="F4697">
            <v>20002</v>
          </cell>
          <cell r="G4697" t="str">
            <v>TINTAS POLIÉSTER</v>
          </cell>
        </row>
        <row r="4698">
          <cell r="A4698">
            <v>23718</v>
          </cell>
          <cell r="B4698" t="str">
            <v>LAZZUDUR POLIESTER VERMELHO BARI LISA 900ML</v>
          </cell>
          <cell r="C4698" t="str">
            <v>SHERWIN WILLIAMS</v>
          </cell>
          <cell r="E4698" t="str">
            <v>SHERWIN - WILLIAMS DO BRASIL IND. E COM. LTDA</v>
          </cell>
          <cell r="F4698">
            <v>20002</v>
          </cell>
          <cell r="G4698" t="str">
            <v>TINTAS POLIÉSTER</v>
          </cell>
        </row>
        <row r="4699">
          <cell r="A4699">
            <v>20570</v>
          </cell>
          <cell r="B4699" t="str">
            <v>LAZZUDUR POLIESTER VERMELHO BARROCO PEROL 900ML</v>
          </cell>
          <cell r="C4699" t="str">
            <v>SHERWIN WILLIAMS</v>
          </cell>
          <cell r="E4699" t="str">
            <v>SHERWIN - WILLIAMS DO BRASIL IND. E COM. LTDA</v>
          </cell>
          <cell r="F4699">
            <v>20002</v>
          </cell>
          <cell r="G4699" t="str">
            <v>TINTAS POLIÉSTER</v>
          </cell>
        </row>
        <row r="4700">
          <cell r="A4700">
            <v>21215</v>
          </cell>
          <cell r="B4700" t="str">
            <v>LAZZUDUR POLIESTER VERMELHO FLASH IV LISA 900ML</v>
          </cell>
          <cell r="C4700" t="str">
            <v>SHERWIN WILLIAMS</v>
          </cell>
          <cell r="E4700" t="str">
            <v>SHERWIN - WILLIAMS DO BRASIL IND. E COM. LTDA</v>
          </cell>
          <cell r="F4700">
            <v>20002</v>
          </cell>
          <cell r="G4700" t="str">
            <v>TINTAS POLIÉSTER</v>
          </cell>
        </row>
        <row r="4701">
          <cell r="A4701">
            <v>21418</v>
          </cell>
          <cell r="B4701" t="str">
            <v>LAZZUDUR POLIESTER VERMELHO LISA 900ML</v>
          </cell>
          <cell r="C4701" t="str">
            <v>SHERWIN WILLIAMS</v>
          </cell>
          <cell r="E4701" t="str">
            <v>SHERWIN - WILLIAMS DO BRASIL IND. E COM. LTDA</v>
          </cell>
          <cell r="F4701">
            <v>20002</v>
          </cell>
          <cell r="G4701" t="str">
            <v>TINTAS POLIÉSTER</v>
          </cell>
        </row>
        <row r="4702">
          <cell r="A4702">
            <v>20363</v>
          </cell>
          <cell r="B4702" t="str">
            <v>LAZZUDUR POLIESTER VERMELHO LUCIFER PEROL 900ML</v>
          </cell>
          <cell r="C4702" t="str">
            <v>SHERWIN WILLIAMS</v>
          </cell>
          <cell r="E4702" t="str">
            <v>SHERWIN - WILLIAMS DO BRASIL IND. E COM. LTDA</v>
          </cell>
          <cell r="F4702">
            <v>999999</v>
          </cell>
          <cell r="G4702" t="str">
            <v>GRUPO CONVERSAO</v>
          </cell>
        </row>
        <row r="4703">
          <cell r="A4703">
            <v>85297</v>
          </cell>
          <cell r="B4703" t="str">
            <v>LAZZUDUR POLIESTER VERMELHO MONTECARLO L.VR978/A 900ML</v>
          </cell>
          <cell r="C4703" t="str">
            <v>SHERWIN WILLIAMS</v>
          </cell>
          <cell r="E4703" t="str">
            <v>SHERWIN - WILLIAMS DO BRASIL IND. E COM. LTDA</v>
          </cell>
          <cell r="F4703">
            <v>20002</v>
          </cell>
          <cell r="G4703" t="str">
            <v>TINTAS POLIÉSTER</v>
          </cell>
        </row>
        <row r="4704">
          <cell r="A4704">
            <v>21451</v>
          </cell>
          <cell r="B4704" t="str">
            <v>LAZZUDUR PONTE ADERENTE 83405 900ML</v>
          </cell>
          <cell r="C4704" t="str">
            <v>SHERWIN WILLIAMS</v>
          </cell>
          <cell r="E4704" t="str">
            <v>SHERWIN - WILLIAMS DO BRASIL IND. E COM. LTDA</v>
          </cell>
          <cell r="F4704">
            <v>1039</v>
          </cell>
          <cell r="G4704" t="str">
            <v>..............................................</v>
          </cell>
        </row>
        <row r="4705">
          <cell r="A4705">
            <v>87178</v>
          </cell>
          <cell r="B4705" t="str">
            <v>LAZZUDUR PONTE ADERENTE 83405 900ML SHERWIN</v>
          </cell>
          <cell r="C4705" t="str">
            <v>SHERWIN WILLIAMS</v>
          </cell>
          <cell r="E4705" t="str">
            <v>SHERWIN - WILLIAMS DO BRASIL IND. E COM. LTDA</v>
          </cell>
          <cell r="F4705">
            <v>20002</v>
          </cell>
          <cell r="G4705" t="str">
            <v>TINTAS POLIÉSTER</v>
          </cell>
        </row>
        <row r="4706">
          <cell r="A4706">
            <v>20476</v>
          </cell>
          <cell r="B4706" t="str">
            <v>LAZZUDUR PRATA ANDINO MET</v>
          </cell>
          <cell r="C4706" t="str">
            <v>.</v>
          </cell>
          <cell r="E4706" t="str">
            <v>SHERWIN - WILLIAMS DO BRASIL IND. E COM. LTDA</v>
          </cell>
          <cell r="F4706">
            <v>999999</v>
          </cell>
          <cell r="G4706" t="str">
            <v>GRUPO CONVERSAO</v>
          </cell>
        </row>
        <row r="4707">
          <cell r="A4707">
            <v>20365</v>
          </cell>
          <cell r="B4707" t="str">
            <v>LAZZUDUR PRATA BOREAL MET ANO 00/03 RENAULT</v>
          </cell>
          <cell r="C4707" t="str">
            <v>SHERWIN WILLIAMS</v>
          </cell>
          <cell r="E4707" t="str">
            <v>SHERWIN - WILLIAMS DO BRASIL IND. E COM. LTDA</v>
          </cell>
          <cell r="F4707">
            <v>20002</v>
          </cell>
          <cell r="G4707" t="str">
            <v>TINTAS POLIÉSTER</v>
          </cell>
        </row>
        <row r="4708">
          <cell r="A4708">
            <v>20337</v>
          </cell>
          <cell r="B4708" t="str">
            <v>LAZZUDUR PRATA COLUMBIA MET ANO 91 FORD</v>
          </cell>
          <cell r="C4708" t="str">
            <v>SHERWIN WILLIAMS</v>
          </cell>
          <cell r="E4708" t="str">
            <v>SHERWIN - WILLIAMS DO BRASIL IND. E COM. LTDA</v>
          </cell>
          <cell r="F4708">
            <v>20002</v>
          </cell>
          <cell r="G4708" t="str">
            <v>TINTAS POLIÉSTER</v>
          </cell>
        </row>
        <row r="4709">
          <cell r="A4709">
            <v>21776</v>
          </cell>
          <cell r="B4709" t="str">
            <v>LAZZUDUR PRATA DUBLIN MET UX FORD 10/15-21,94-ST</v>
          </cell>
          <cell r="C4709" t="str">
            <v>SHERWIN WILLIAMS</v>
          </cell>
          <cell r="E4709" t="str">
            <v>SHERWIN - WILLIAMS DO BRASIL IND. E COM. LTDA</v>
          </cell>
          <cell r="F4709">
            <v>20002</v>
          </cell>
          <cell r="G4709" t="str">
            <v>TINTAS POLIÉSTER</v>
          </cell>
        </row>
        <row r="4710">
          <cell r="A4710">
            <v>21543</v>
          </cell>
          <cell r="B4710" t="str">
            <v>LAZZUDUR PRATA EGITO MET- LJ7Y-2E2E LAZZURIL</v>
          </cell>
          <cell r="C4710" t="str">
            <v>.</v>
          </cell>
          <cell r="E4710" t="str">
            <v>SHERWIN - WILLIAMS DO BRASIL IND. E COM. LTDA</v>
          </cell>
          <cell r="F4710">
            <v>999999</v>
          </cell>
          <cell r="G4710" t="str">
            <v>GRUPO CONVERSAO</v>
          </cell>
        </row>
        <row r="4711">
          <cell r="A4711">
            <v>20338</v>
          </cell>
          <cell r="B4711" t="str">
            <v>LAZZUDUR PRATA ENSEADA MET ANO 07/09 FORD-21,94-ST</v>
          </cell>
          <cell r="C4711" t="str">
            <v>SHERWIN WILLIAMS</v>
          </cell>
          <cell r="E4711" t="str">
            <v>SHERWIN - WILLIAMS DO BRASIL IND. E COM. LTDA</v>
          </cell>
          <cell r="F4711">
            <v>20002</v>
          </cell>
          <cell r="G4711" t="str">
            <v>TINTAS POLIÉSTER</v>
          </cell>
        </row>
        <row r="4712">
          <cell r="A4712">
            <v>20353</v>
          </cell>
          <cell r="B4712" t="str">
            <v>LAZZUDUR PRATA HUET MET ANO 97 GM</v>
          </cell>
          <cell r="C4712" t="str">
            <v>SHERWIN WILLIAMS</v>
          </cell>
          <cell r="E4712" t="str">
            <v>SHERWIN - WILLIAMS DO BRASIL IND. E COM. LTDA</v>
          </cell>
          <cell r="F4712">
            <v>20002</v>
          </cell>
          <cell r="G4712" t="str">
            <v>TINTAS POLIÉSTER</v>
          </cell>
        </row>
        <row r="4713">
          <cell r="A4713">
            <v>22275</v>
          </cell>
          <cell r="B4713" t="str">
            <v>LAZZUDUR PRATA ICE / SWITCHBLADE-21,94-ST</v>
          </cell>
          <cell r="C4713" t="str">
            <v>SHERWIN WILLIAMS</v>
          </cell>
          <cell r="E4713" t="str">
            <v>SHERWIN - WILLIAMS DO BRASIL IND. E COM. LTDA</v>
          </cell>
          <cell r="F4713">
            <v>20002</v>
          </cell>
          <cell r="G4713" t="str">
            <v>TINTAS POLIÉSTER</v>
          </cell>
        </row>
        <row r="4714">
          <cell r="A4714">
            <v>20571</v>
          </cell>
          <cell r="B4714" t="str">
            <v>LAZZUDUR PRATA ICEBERG MET RENAULT 90/07-21,94-ST</v>
          </cell>
          <cell r="C4714" t="str">
            <v>SHERWIN WILLIAMS</v>
          </cell>
          <cell r="E4714" t="str">
            <v>SHERWIN - WILLIAMS DO BRASIL IND. E COM. LTDA</v>
          </cell>
          <cell r="F4714">
            <v>20002</v>
          </cell>
          <cell r="G4714" t="str">
            <v>TINTAS POLIÉSTER</v>
          </cell>
        </row>
        <row r="4715">
          <cell r="A4715">
            <v>20380</v>
          </cell>
          <cell r="B4715" t="str">
            <v>LAZZUDUR PRATA IMPERIAL MET ANO 98 VW</v>
          </cell>
          <cell r="C4715" t="str">
            <v>.</v>
          </cell>
          <cell r="E4715" t="str">
            <v>SHERWIN - WILLIAMS DO BRASIL IND. E COM. LTDA</v>
          </cell>
          <cell r="F4715">
            <v>999999</v>
          </cell>
          <cell r="G4715" t="str">
            <v>GRUPO CONVERSAO</v>
          </cell>
        </row>
        <row r="4716">
          <cell r="A4716">
            <v>20381</v>
          </cell>
          <cell r="B4716" t="str">
            <v>LAZZUDUR PRATA LIGHT MET ANO 04 VW-21,94-ST</v>
          </cell>
          <cell r="C4716" t="str">
            <v>SHERWIN WILLIAMS</v>
          </cell>
          <cell r="E4716" t="str">
            <v>SHERWIN - WILLIAMS DO BRASIL IND. E COM. LTDA</v>
          </cell>
          <cell r="F4716">
            <v>20002</v>
          </cell>
          <cell r="G4716" t="str">
            <v>TINTAS POLIÉSTER</v>
          </cell>
        </row>
        <row r="4717">
          <cell r="A4717">
            <v>21783</v>
          </cell>
          <cell r="B4717" t="str">
            <v>LAZZUDUR PRATA MET R5S-21,94-ST</v>
          </cell>
          <cell r="C4717" t="str">
            <v>SHERWIN WILLIAMS</v>
          </cell>
          <cell r="E4717" t="str">
            <v>SHERWIN - WILLIAMS DO BRASIL IND. E COM. LTDA</v>
          </cell>
          <cell r="F4717">
            <v>20002</v>
          </cell>
          <cell r="G4717" t="str">
            <v>TINTAS POLIÉSTER</v>
          </cell>
        </row>
        <row r="4718">
          <cell r="A4718">
            <v>23300</v>
          </cell>
          <cell r="B4718" t="str">
            <v>LAZZUDUR PRATA ONIX</v>
          </cell>
          <cell r="C4718" t="str">
            <v>SHERWIN WILLIAMS</v>
          </cell>
          <cell r="E4718" t="str">
            <v>SHERWIN - WILLIAMS DO BRASIL IND. E COM. LTDA</v>
          </cell>
          <cell r="F4718">
            <v>20002</v>
          </cell>
          <cell r="G4718" t="str">
            <v>TINTAS POLIÉSTER</v>
          </cell>
        </row>
        <row r="4719">
          <cell r="A4719">
            <v>23311</v>
          </cell>
          <cell r="B4719" t="str">
            <v>LAZZUDUR PRATA PLATINUM MET 0,9L-21,94-ST</v>
          </cell>
          <cell r="C4719" t="str">
            <v>SHERWIN WILLIAMS</v>
          </cell>
          <cell r="E4719" t="str">
            <v>SHERWIN - WILLIAMS DO BRASIL IND. E COM. LTDA</v>
          </cell>
          <cell r="F4719">
            <v>20002</v>
          </cell>
          <cell r="G4719" t="str">
            <v>TINTAS POLIÉSTER</v>
          </cell>
        </row>
        <row r="4720">
          <cell r="A4720">
            <v>20569</v>
          </cell>
          <cell r="B4720" t="str">
            <v>LAZZUDUR PRATA RIVIERA FORD ANO 03/10-21,94-ST</v>
          </cell>
          <cell r="C4720" t="str">
            <v>SHERWIN WILLIAMS</v>
          </cell>
          <cell r="E4720" t="str">
            <v>SHERWIN - WILLIAMS DO BRASIL IND. E COM. LTDA</v>
          </cell>
          <cell r="F4720">
            <v>20002</v>
          </cell>
          <cell r="G4720" t="str">
            <v>TINTAS POLIÉSTER</v>
          </cell>
        </row>
        <row r="4721">
          <cell r="A4721">
            <v>21976</v>
          </cell>
          <cell r="B4721" t="str">
            <v>LAZZUDUR PRATA RODIN MET</v>
          </cell>
          <cell r="C4721" t="str">
            <v>.</v>
          </cell>
          <cell r="E4721" t="str">
            <v>SHERWIN - WILLIAMS DO BRASIL IND. E COM. LTDA</v>
          </cell>
          <cell r="F4721">
            <v>999999</v>
          </cell>
          <cell r="G4721" t="str">
            <v>GRUPO CONVERSAO</v>
          </cell>
        </row>
        <row r="4722">
          <cell r="A4722">
            <v>21545</v>
          </cell>
          <cell r="B4722" t="str">
            <v>LAZZUDUR PRATA SARGAS MET- LA7W-8E8E LAZZURIL</v>
          </cell>
          <cell r="C4722" t="str">
            <v>SHERWIN WILLIAMS</v>
          </cell>
          <cell r="E4722" t="str">
            <v>SHERWIN - WILLIAMS DO BRASIL IND. E COM. LTDA</v>
          </cell>
          <cell r="F4722">
            <v>20002</v>
          </cell>
          <cell r="G4722" t="str">
            <v>TINTAS POLIÉSTER</v>
          </cell>
        </row>
        <row r="4723">
          <cell r="A4723">
            <v>23312</v>
          </cell>
          <cell r="B4723" t="str">
            <v>LAZZUDUR PRATA SOUL MET 0,9L</v>
          </cell>
          <cell r="C4723" t="str">
            <v>.</v>
          </cell>
          <cell r="E4723" t="str">
            <v>SHERWIN - WILLIAMS DO BRASIL IND. E COM. LTDA</v>
          </cell>
          <cell r="F4723">
            <v>999999</v>
          </cell>
          <cell r="G4723" t="str">
            <v>GRUPO CONVERSAO</v>
          </cell>
        </row>
        <row r="4724">
          <cell r="A4724">
            <v>21210</v>
          </cell>
          <cell r="B4724" t="str">
            <v>LAZZUDUR PRATA SUPERNOVA MET TOYOTA 03/12-27,00-ST</v>
          </cell>
          <cell r="C4724" t="str">
            <v>SHERWIN WILLIAMS</v>
          </cell>
          <cell r="E4724" t="str">
            <v>SHERWIN - WILLIAMS DO BRASIL IND. E COM. LTDA</v>
          </cell>
          <cell r="F4724">
            <v>20002</v>
          </cell>
          <cell r="G4724" t="str">
            <v>TINTAS POLIÉSTER</v>
          </cell>
        </row>
        <row r="4725">
          <cell r="A4725">
            <v>21823</v>
          </cell>
          <cell r="B4725" t="str">
            <v>LAZZUDUR PRETO CRISTAL PEROL. NH731P-21,94-ST</v>
          </cell>
          <cell r="C4725" t="str">
            <v>SHERWIN WILLIAMS</v>
          </cell>
          <cell r="E4725" t="str">
            <v>SHERWIN - WILLIAMS DO BRASIL IND. E COM. LTDA</v>
          </cell>
          <cell r="F4725">
            <v>20002</v>
          </cell>
          <cell r="G4725" t="str">
            <v>TINTAS POLIÉSTER</v>
          </cell>
        </row>
        <row r="4726">
          <cell r="A4726">
            <v>20340</v>
          </cell>
          <cell r="B4726" t="str">
            <v>LAZZUDUR PRETO EBONY LISA ANO 98/03 FORD-21,94-ST</v>
          </cell>
          <cell r="C4726" t="str">
            <v>SHERWIN WILLIAMS</v>
          </cell>
          <cell r="E4726" t="str">
            <v>SHERWIN - WILLIAMS DO BRASIL IND. E COM. LTDA</v>
          </cell>
          <cell r="F4726">
            <v>20002</v>
          </cell>
          <cell r="G4726" t="str">
            <v>TINTAS POLIÉSTER</v>
          </cell>
        </row>
        <row r="4727">
          <cell r="A4727">
            <v>21822</v>
          </cell>
          <cell r="B4727" t="str">
            <v>LAZZUDUR PRETO ECLIPSE PEROL.-21,94-ST</v>
          </cell>
          <cell r="C4727" t="str">
            <v>SHERWIN WILLIAMS</v>
          </cell>
          <cell r="E4727" t="str">
            <v>SHERWIN - WILLIAMS DO BRASIL IND. E COM. LTDA</v>
          </cell>
          <cell r="F4727">
            <v>20002</v>
          </cell>
          <cell r="G4727" t="str">
            <v>TINTAS POLIÉSTER</v>
          </cell>
        </row>
        <row r="4728">
          <cell r="A4728">
            <v>20326</v>
          </cell>
          <cell r="B4728" t="str">
            <v>LAZZUDUR PRETO ETNA LISA ANO 93 FIAT</v>
          </cell>
          <cell r="C4728" t="str">
            <v>.</v>
          </cell>
          <cell r="E4728" t="str">
            <v>SHERWIN - WILLIAMS DO BRASIL IND. E COM. LTDA</v>
          </cell>
          <cell r="F4728">
            <v>999999</v>
          </cell>
          <cell r="G4728" t="str">
            <v>GRUPO CONVERSAO</v>
          </cell>
        </row>
        <row r="4729">
          <cell r="A4729">
            <v>22183</v>
          </cell>
          <cell r="B4729" t="str">
            <v>LAZZUDUR PRETO GALES MET 0,9L-21,94-ST</v>
          </cell>
          <cell r="C4729" t="str">
            <v>SHERWIN WILLIAMS</v>
          </cell>
          <cell r="E4729" t="str">
            <v>SHERWIN - WILLIAMS DO BRASIL IND. E COM. LTDA</v>
          </cell>
          <cell r="F4729">
            <v>20002</v>
          </cell>
          <cell r="G4729" t="str">
            <v>TINTAS POLIÉSTER</v>
          </cell>
        </row>
        <row r="4730">
          <cell r="A4730">
            <v>21556</v>
          </cell>
          <cell r="B4730" t="str">
            <v>LAZZUDUR PRETO GLOBAL LISA - WA8555 LAZZURIL</v>
          </cell>
          <cell r="C4730" t="str">
            <v>SHERWIN WILLIAMS</v>
          </cell>
          <cell r="E4730" t="str">
            <v>SHERWIN - WILLIAMS DO BRASIL IND. E COM. LTDA</v>
          </cell>
          <cell r="F4730">
            <v>20002</v>
          </cell>
          <cell r="G4730" t="str">
            <v>TINTAS POLIÉSTER</v>
          </cell>
        </row>
        <row r="4731">
          <cell r="A4731">
            <v>20355</v>
          </cell>
          <cell r="B4731" t="str">
            <v>LAZZUDUR PRETO LISZT LISA ANO 94/04 GM-21,94-ST</v>
          </cell>
          <cell r="C4731" t="str">
            <v>SHERWIN WILLIAMS</v>
          </cell>
          <cell r="E4731" t="str">
            <v>SHERWIN - WILLIAMS DO BRASIL IND. E COM. LTDA</v>
          </cell>
          <cell r="F4731">
            <v>20002</v>
          </cell>
          <cell r="G4731" t="str">
            <v>TINTAS POLIÉSTER</v>
          </cell>
        </row>
        <row r="4732">
          <cell r="A4732">
            <v>21216</v>
          </cell>
          <cell r="B4732" t="str">
            <v>LAZZUDUR PRETO NINJA II LISA POL VW-21,94-ST</v>
          </cell>
          <cell r="C4732" t="str">
            <v>SHERWIN WILLIAMS</v>
          </cell>
          <cell r="E4732" t="str">
            <v>SHERWIN - WILLIAMS DO BRASIL IND. E COM. LTDA</v>
          </cell>
          <cell r="F4732">
            <v>20002</v>
          </cell>
          <cell r="G4732" t="str">
            <v>TINTAS POLIÉSTER</v>
          </cell>
        </row>
        <row r="4733">
          <cell r="A4733">
            <v>20367</v>
          </cell>
          <cell r="B4733" t="str">
            <v>LAZZUDUR PRETO ONIX LISA</v>
          </cell>
          <cell r="C4733" t="str">
            <v>SHERWIN WILLIAMS</v>
          </cell>
          <cell r="E4733" t="str">
            <v>SHERWIN - WILLIAMS DO BRASIL IND. E COM. LTDA</v>
          </cell>
          <cell r="F4733">
            <v>20002</v>
          </cell>
          <cell r="G4733" t="str">
            <v>TINTAS POLIÉSTER</v>
          </cell>
        </row>
        <row r="4734">
          <cell r="A4734">
            <v>23721</v>
          </cell>
          <cell r="B4734" t="str">
            <v>LAZZUDUR PRETO PERLA PEROL.-21,94-ST</v>
          </cell>
          <cell r="C4734" t="str">
            <v>SHERWIN WILLIAMS</v>
          </cell>
          <cell r="E4734" t="str">
            <v>SHERWIN - WILLIAMS DO BRASIL IND. E COM. LTDA</v>
          </cell>
          <cell r="F4734">
            <v>20002</v>
          </cell>
          <cell r="G4734" t="str">
            <v>TINTAS POLIÉSTER</v>
          </cell>
        </row>
        <row r="4735">
          <cell r="A4735">
            <v>20385</v>
          </cell>
          <cell r="B4735" t="str">
            <v>LAZZUDUR PRETO UNIVERSAL LISA ANO 94 VW-21,94-ST</v>
          </cell>
          <cell r="C4735" t="str">
            <v>SHERWIN WILLIAMS</v>
          </cell>
          <cell r="E4735" t="str">
            <v>SHERWIN - WILLIAMS DO BRASIL IND. E COM. LTDA</v>
          </cell>
          <cell r="F4735">
            <v>20002</v>
          </cell>
          <cell r="G4735" t="str">
            <v>TINTAS POLIÉSTER</v>
          </cell>
        </row>
        <row r="4736">
          <cell r="A4736">
            <v>20327</v>
          </cell>
          <cell r="B4736" t="str">
            <v>LAZZUDUR PRETO VESUVIO MET ANO 01/09 FIAT</v>
          </cell>
          <cell r="C4736" t="str">
            <v>SHERWIN WILLIAMS</v>
          </cell>
          <cell r="E4736" t="str">
            <v>SHERWIN - WILLIAMS DO BRASIL IND. E COM. LTDA</v>
          </cell>
          <cell r="F4736">
            <v>20002</v>
          </cell>
          <cell r="G4736" t="str">
            <v>TINTAS POLIÉSTER</v>
          </cell>
        </row>
        <row r="4737">
          <cell r="A4737">
            <v>20328</v>
          </cell>
          <cell r="B4737" t="str">
            <v>LAZZUDUR PRETO VULCANO II LISA ANO 99 FIAT</v>
          </cell>
          <cell r="C4737" t="str">
            <v>.</v>
          </cell>
          <cell r="E4737" t="str">
            <v>SHERWIN - WILLIAMS DO BRASIL IND. E COM. LTDA</v>
          </cell>
          <cell r="F4737">
            <v>999999</v>
          </cell>
          <cell r="G4737" t="str">
            <v>GRUPO CONVERSAO</v>
          </cell>
        </row>
        <row r="4738">
          <cell r="A4738">
            <v>22578</v>
          </cell>
          <cell r="B4738" t="str">
            <v>LAZZUDUR PRETO VULCANO LISA</v>
          </cell>
          <cell r="C4738" t="str">
            <v>.</v>
          </cell>
          <cell r="E4738" t="str">
            <v>SHERWIN - WILLIAMS DO BRASIL IND. E COM. LTDA</v>
          </cell>
          <cell r="F4738">
            <v>999999</v>
          </cell>
          <cell r="G4738" t="str">
            <v>GRUPO CONVERSAO</v>
          </cell>
        </row>
        <row r="4739">
          <cell r="A4739">
            <v>87112</v>
          </cell>
          <cell r="B4739" t="str">
            <v>LAZZUDUR PU AMARELO INDIANAPOLIS 258A 675ML</v>
          </cell>
          <cell r="C4739" t="str">
            <v>SHERWIN WILLIAMS</v>
          </cell>
          <cell r="E4739" t="str">
            <v>SHERWIN - WILLIAMS DO BRASIL IND. E COM. LTDA</v>
          </cell>
          <cell r="F4739">
            <v>20003</v>
          </cell>
          <cell r="G4739" t="str">
            <v>TINTAS PU</v>
          </cell>
        </row>
        <row r="4740">
          <cell r="A4740">
            <v>87113</v>
          </cell>
          <cell r="B4740" t="str">
            <v>LAZZUDUR PU AMARELO OURO 1900 675ML</v>
          </cell>
          <cell r="C4740" t="str">
            <v>SHERWIN WILLIAMS</v>
          </cell>
          <cell r="E4740" t="str">
            <v>SHERWIN - WILLIAMS DO BRASIL IND. E COM. LTDA</v>
          </cell>
          <cell r="F4740">
            <v>20003</v>
          </cell>
          <cell r="G4740" t="str">
            <v>TINTAS PU</v>
          </cell>
        </row>
        <row r="4741">
          <cell r="A4741">
            <v>23122</v>
          </cell>
          <cell r="B4741" t="str">
            <v>LAZZUDUR PU AZUL BUZIOS 675ML</v>
          </cell>
          <cell r="C4741" t="str">
            <v>SHERWIN WILLIAMS</v>
          </cell>
          <cell r="E4741" t="str">
            <v>SHERWIN - WILLIAMS DO BRASIL IND. E COM. LTDA</v>
          </cell>
          <cell r="F4741">
            <v>20003</v>
          </cell>
          <cell r="G4741" t="str">
            <v>TINTAS PU</v>
          </cell>
        </row>
        <row r="4742">
          <cell r="A4742">
            <v>22594</v>
          </cell>
          <cell r="B4742" t="str">
            <v>LAZZUDUR PU BRANCO ARTICO 675ML</v>
          </cell>
          <cell r="C4742" t="str">
            <v>SHERWIN WILLIAMS</v>
          </cell>
          <cell r="E4742" t="str">
            <v>SHERWIN - WILLIAMS DO BRASIL IND. E COM. LTDA</v>
          </cell>
          <cell r="F4742">
            <v>20003</v>
          </cell>
          <cell r="G4742" t="str">
            <v>TINTAS PU</v>
          </cell>
        </row>
        <row r="4743">
          <cell r="A4743">
            <v>21036</v>
          </cell>
          <cell r="B4743" t="str">
            <v>LAZZUDUR PU BRANCO BANCHISA 675ML</v>
          </cell>
          <cell r="C4743" t="str">
            <v>SHERWIN WILLIAMS</v>
          </cell>
          <cell r="E4743" t="str">
            <v>SHERWIN - WILLIAMS DO BRASIL IND. E COM. LTDA</v>
          </cell>
          <cell r="F4743">
            <v>20003</v>
          </cell>
          <cell r="G4743" t="str">
            <v>TINTAS PU</v>
          </cell>
        </row>
        <row r="4744">
          <cell r="A4744">
            <v>21856</v>
          </cell>
          <cell r="B4744" t="str">
            <v>LAZZUDUR PU BRANCO CRISTAL 675ML</v>
          </cell>
          <cell r="C4744" t="str">
            <v>SHERWIN WILLIAMS</v>
          </cell>
          <cell r="E4744" t="str">
            <v>SHERWIN - WILLIAMS DO BRASIL IND. E COM. LTDA</v>
          </cell>
          <cell r="F4744">
            <v>20003</v>
          </cell>
          <cell r="G4744" t="str">
            <v>TINTAS PU</v>
          </cell>
        </row>
        <row r="4745">
          <cell r="A4745">
            <v>21034</v>
          </cell>
          <cell r="B4745" t="str">
            <v>LAZZUDUR PU BRANCO GEADA I 675ML</v>
          </cell>
          <cell r="C4745" t="str">
            <v>SHERWIN WILLIAMS</v>
          </cell>
          <cell r="E4745" t="str">
            <v>SHERWIN - WILLIAMS DO BRASIL IND. E COM. LTDA</v>
          </cell>
          <cell r="F4745">
            <v>20003</v>
          </cell>
          <cell r="G4745" t="str">
            <v>TINTAS PU</v>
          </cell>
        </row>
        <row r="4746">
          <cell r="A4746">
            <v>21035</v>
          </cell>
          <cell r="B4746" t="str">
            <v>LAZZUDUR PU BRANCO MAHLER 675ML</v>
          </cell>
          <cell r="C4746" t="str">
            <v>SHERWIN WILLIAMS</v>
          </cell>
          <cell r="E4746" t="str">
            <v>SHERWIN - WILLIAMS DO BRASIL IND. E COM. LTDA</v>
          </cell>
          <cell r="F4746">
            <v>20003</v>
          </cell>
          <cell r="G4746" t="str">
            <v>TINTAS PU</v>
          </cell>
        </row>
        <row r="4747">
          <cell r="A4747">
            <v>87105</v>
          </cell>
          <cell r="B4747" t="str">
            <v>LAZZUDUR PU BRANCO PURO II 675ML</v>
          </cell>
          <cell r="C4747" t="str">
            <v>SHERWIN WILLIAMS</v>
          </cell>
          <cell r="E4747" t="str">
            <v>SHERWIN - WILLIAMS DO BRASIL IND. E COM. LTDA</v>
          </cell>
          <cell r="F4747">
            <v>20003</v>
          </cell>
          <cell r="G4747" t="str">
            <v>TINTAS PU</v>
          </cell>
        </row>
        <row r="4748">
          <cell r="A4748">
            <v>87106</v>
          </cell>
          <cell r="B4748" t="str">
            <v>LAZZUDUR PU BRANCO SUMMIT WA8624 675ML</v>
          </cell>
          <cell r="C4748" t="str">
            <v>SHERWIN WILLIAMS</v>
          </cell>
          <cell r="E4748" t="str">
            <v>SHERWIN - WILLIAMS DO BRASIL IND. E COM. LTDA</v>
          </cell>
          <cell r="F4748">
            <v>20003</v>
          </cell>
          <cell r="G4748" t="str">
            <v>TINTAS PU</v>
          </cell>
        </row>
        <row r="4749">
          <cell r="A4749">
            <v>21033</v>
          </cell>
          <cell r="B4749" t="str">
            <v>LAZZUDUR PU PRETO CADILAC 675ML</v>
          </cell>
          <cell r="C4749" t="str">
            <v>SHERWIN WILLIAMS</v>
          </cell>
          <cell r="E4749" t="str">
            <v>SHERWIN - WILLIAMS DO BRASIL IND. E COM. LTDA</v>
          </cell>
          <cell r="F4749">
            <v>20003</v>
          </cell>
          <cell r="G4749" t="str">
            <v>TINTAS PU</v>
          </cell>
        </row>
        <row r="4750">
          <cell r="A4750">
            <v>87107</v>
          </cell>
          <cell r="B4750" t="str">
            <v>LAZZUDUR PU PRETO EBONY 675ML</v>
          </cell>
          <cell r="C4750" t="str">
            <v>SHERWIN WILLIAMS</v>
          </cell>
          <cell r="E4750" t="str">
            <v>SHERWIN - WILLIAMS DO BRASIL IND. E COM. LTDA</v>
          </cell>
          <cell r="F4750">
            <v>20003</v>
          </cell>
          <cell r="G4750" t="str">
            <v>TINTAS PU</v>
          </cell>
        </row>
        <row r="4751">
          <cell r="A4751">
            <v>23722</v>
          </cell>
          <cell r="B4751" t="str">
            <v>LAZZUDUR PU PRETO FOSCO 675ML</v>
          </cell>
          <cell r="C4751" t="str">
            <v>SHERWIN WILLIAMS</v>
          </cell>
          <cell r="E4751" t="str">
            <v>SHERWIN - WILLIAMS DO BRASIL IND. E COM. LTDA</v>
          </cell>
          <cell r="F4751">
            <v>20003</v>
          </cell>
          <cell r="G4751" t="str">
            <v>TINTAS PU</v>
          </cell>
        </row>
        <row r="4752">
          <cell r="A4752">
            <v>22031</v>
          </cell>
          <cell r="B4752" t="str">
            <v>LAZZUDUR PU PRETO LISZT II 675ML</v>
          </cell>
          <cell r="C4752" t="str">
            <v>SHERWIN WILLIAMS</v>
          </cell>
          <cell r="E4752" t="str">
            <v>SHERWIN - WILLIAMS DO BRASIL IND. E COM. LTDA</v>
          </cell>
          <cell r="F4752">
            <v>20003</v>
          </cell>
          <cell r="G4752" t="str">
            <v>TINTAS PU</v>
          </cell>
        </row>
        <row r="4753">
          <cell r="A4753">
            <v>87108</v>
          </cell>
          <cell r="B4753" t="str">
            <v>LAZZUDUR PU PRETO NINJA 675ML</v>
          </cell>
          <cell r="C4753" t="str">
            <v>SHERWIN WILLIAMS</v>
          </cell>
          <cell r="E4753" t="str">
            <v>SHERWIN - WILLIAMS DO BRASIL IND. E COM. LTDA</v>
          </cell>
          <cell r="F4753">
            <v>20003</v>
          </cell>
          <cell r="G4753" t="str">
            <v>TINTAS PU</v>
          </cell>
        </row>
        <row r="4754">
          <cell r="A4754">
            <v>87109</v>
          </cell>
          <cell r="B4754" t="str">
            <v>LAZZUDUR PU PRETO VULCANO 675ML</v>
          </cell>
          <cell r="C4754" t="str">
            <v>SHERWIN WILLIAMS</v>
          </cell>
          <cell r="E4754" t="str">
            <v>SHERWIN - WILLIAMS DO BRASIL IND. E COM. LTDA</v>
          </cell>
          <cell r="F4754">
            <v>20003</v>
          </cell>
          <cell r="G4754" t="str">
            <v>TINTAS PU</v>
          </cell>
        </row>
        <row r="4755">
          <cell r="A4755">
            <v>23354</v>
          </cell>
          <cell r="B4755" t="str">
            <v>LAZZUDUR PU VERMELHO ALPINE 675ML</v>
          </cell>
          <cell r="C4755" t="str">
            <v>SHERWIN WILLIAMS</v>
          </cell>
          <cell r="E4755" t="str">
            <v>SHERWIN - WILLIAMS DO BRASIL IND. E COM. LTDA</v>
          </cell>
          <cell r="F4755">
            <v>20003</v>
          </cell>
          <cell r="G4755" t="str">
            <v>TINTAS PU</v>
          </cell>
        </row>
        <row r="4756">
          <cell r="A4756">
            <v>23054</v>
          </cell>
          <cell r="B4756" t="str">
            <v>LAZZUDUR PU VERMELHO FLASH IV 675ML</v>
          </cell>
          <cell r="C4756" t="str">
            <v>SHERWIN WILLIAMS</v>
          </cell>
          <cell r="E4756" t="str">
            <v>SHERWIN - WILLIAMS DO BRASIL IND. E COM. LTDA</v>
          </cell>
          <cell r="F4756">
            <v>20003</v>
          </cell>
          <cell r="G4756" t="str">
            <v>TINTAS PU</v>
          </cell>
        </row>
        <row r="4757">
          <cell r="A4757">
            <v>87110</v>
          </cell>
          <cell r="B4757" t="str">
            <v>LAZZUDUR PU VERMELHO LYRA 675ML</v>
          </cell>
          <cell r="C4757" t="str">
            <v>SHERWIN WILLIAMS</v>
          </cell>
          <cell r="E4757" t="str">
            <v>SHERWIN - WILLIAMS DO BRASIL IND. E COM. LTDA</v>
          </cell>
          <cell r="F4757">
            <v>20003</v>
          </cell>
          <cell r="G4757" t="str">
            <v>TINTAS PU</v>
          </cell>
        </row>
        <row r="4758">
          <cell r="A4758">
            <v>20359</v>
          </cell>
          <cell r="B4758" t="str">
            <v>LAZZUDUR PU VERMELHO LYRA II LISA ANO 04 GM</v>
          </cell>
          <cell r="C4758" t="str">
            <v>SHERWIN WILLIAMS</v>
          </cell>
          <cell r="E4758" t="str">
            <v>SHERWIN - WILLIAMS DO BRASIL IND. E COM. LTDA</v>
          </cell>
          <cell r="F4758">
            <v>999999</v>
          </cell>
          <cell r="G4758" t="str">
            <v>GRUPO CONVERSAO</v>
          </cell>
        </row>
        <row r="4759">
          <cell r="A4759">
            <v>21551</v>
          </cell>
          <cell r="B4759" t="str">
            <v>LAZZUDUR SANTIN SILVER MET - NH623M LAZZURIL</v>
          </cell>
          <cell r="C4759" t="str">
            <v>SHERWIN WILLIAMS</v>
          </cell>
          <cell r="E4759" t="str">
            <v>SHERWIN - WILLIAMS DO BRASIL IND. E COM. LTDA</v>
          </cell>
          <cell r="F4759">
            <v>20002</v>
          </cell>
          <cell r="G4759" t="str">
            <v>TINTAS POLIÉSTER</v>
          </cell>
        </row>
        <row r="4760">
          <cell r="A4760">
            <v>22184</v>
          </cell>
          <cell r="B4760" t="str">
            <v>LAZZUDUR SHIMMERING SILVER 0,9L</v>
          </cell>
          <cell r="C4760" t="str">
            <v>.</v>
          </cell>
          <cell r="E4760" t="str">
            <v>SHERWIN - WILLIAMS DO BRASIL IND. E COM. LTDA</v>
          </cell>
          <cell r="F4760">
            <v>999999</v>
          </cell>
          <cell r="G4760" t="str">
            <v>GRUPO CONVERSAO</v>
          </cell>
        </row>
        <row r="4761">
          <cell r="A4761">
            <v>21552</v>
          </cell>
          <cell r="B4761" t="str">
            <v>LAZZUDUR SHORELINE BEIGE MET - YR528M LAZZURIL</v>
          </cell>
          <cell r="C4761" t="str">
            <v>SHERWIN WILLIAMS</v>
          </cell>
          <cell r="E4761" t="str">
            <v>SHERWIN - WILLIAMS DO BRASIL IND. E COM. LTDA</v>
          </cell>
          <cell r="F4761">
            <v>20002</v>
          </cell>
          <cell r="G4761" t="str">
            <v>TINTAS POLIÉSTER</v>
          </cell>
        </row>
        <row r="4762">
          <cell r="A4762">
            <v>23307</v>
          </cell>
          <cell r="B4762" t="str">
            <v>LAZZUDUR SUPER WHITE LISA 0,9L</v>
          </cell>
          <cell r="C4762" t="str">
            <v>SHERWIN WILLIAMS</v>
          </cell>
          <cell r="E4762" t="str">
            <v>SHERWIN - WILLIAMS DO BRASIL IND. E COM. LTDA</v>
          </cell>
          <cell r="F4762">
            <v>20002</v>
          </cell>
          <cell r="G4762" t="str">
            <v>TINTAS POLIÉSTER</v>
          </cell>
        </row>
        <row r="4763">
          <cell r="A4763">
            <v>22286</v>
          </cell>
          <cell r="B4763" t="str">
            <v>LAZZUDUR TITANIUM GRAY MET</v>
          </cell>
          <cell r="C4763" t="str">
            <v>SHERWIN WILLIAMS</v>
          </cell>
          <cell r="E4763" t="str">
            <v>SHERWIN - WILLIAMS DO BRASIL IND. E COM. LTDA</v>
          </cell>
          <cell r="F4763">
            <v>20002</v>
          </cell>
          <cell r="G4763" t="str">
            <v>TINTAS POLIÉSTER</v>
          </cell>
        </row>
        <row r="4764">
          <cell r="A4764">
            <v>20496</v>
          </cell>
          <cell r="B4764" t="str">
            <v>LAZZUDUR ULTRA 7000 HIGH PERFORMANCE CLEARCOAT</v>
          </cell>
          <cell r="C4764" t="str">
            <v>SHERWIN WILLIAMS</v>
          </cell>
          <cell r="E4764" t="str">
            <v>SHERWIN - WILLIAMS DO BRASIL IND. E COM. LTDA</v>
          </cell>
          <cell r="F4764">
            <v>1003</v>
          </cell>
          <cell r="G4764" t="str">
            <v>..</v>
          </cell>
        </row>
        <row r="4765">
          <cell r="A4765">
            <v>20329</v>
          </cell>
          <cell r="B4765" t="str">
            <v>LAZZUDUR VERDE AMAZON PEROL ANO 00 FIAT</v>
          </cell>
          <cell r="C4765" t="str">
            <v>SHERWIN WILLIAMS</v>
          </cell>
          <cell r="E4765" t="str">
            <v>SHERWIN - WILLIAMS DO BRASIL IND. E COM. LTDA</v>
          </cell>
          <cell r="F4765">
            <v>20002</v>
          </cell>
          <cell r="G4765" t="str">
            <v>TINTAS POLIÉSTER</v>
          </cell>
        </row>
        <row r="4766">
          <cell r="A4766">
            <v>20386</v>
          </cell>
          <cell r="B4766" t="str">
            <v>LAZZUDUR VERDE BALI PEROL ANO 97 VW</v>
          </cell>
          <cell r="C4766" t="str">
            <v>.</v>
          </cell>
          <cell r="E4766" t="str">
            <v>SHERWIN - WILLIAMS DO BRASIL IND. E COM. LTDA</v>
          </cell>
          <cell r="F4766">
            <v>999999</v>
          </cell>
          <cell r="G4766" t="str">
            <v>GRUPO CONVERSAO</v>
          </cell>
        </row>
        <row r="4767">
          <cell r="A4767">
            <v>20387</v>
          </cell>
          <cell r="B4767" t="str">
            <v>LAZZUDUR VERDE BORNEO PEROL ANO 98 VW</v>
          </cell>
          <cell r="C4767" t="str">
            <v>.</v>
          </cell>
          <cell r="E4767" t="str">
            <v>SHERWIN - WILLIAMS DO BRASIL IND. E COM. LTDA</v>
          </cell>
          <cell r="F4767">
            <v>999999</v>
          </cell>
          <cell r="G4767" t="str">
            <v>GRUPO CONVERSAO</v>
          </cell>
        </row>
        <row r="4768">
          <cell r="A4768">
            <v>20330</v>
          </cell>
          <cell r="B4768" t="str">
            <v>LAZZUDUR VERDE EMERALD PEROL ANO 99 FIAT</v>
          </cell>
          <cell r="C4768" t="str">
            <v>SHERWIN WILLIAMS</v>
          </cell>
          <cell r="E4768" t="str">
            <v>SHERWIN - WILLIAMS DO BRASIL IND. E COM. LTDA</v>
          </cell>
          <cell r="F4768">
            <v>20002</v>
          </cell>
          <cell r="G4768" t="str">
            <v>TINTAS POLIÉSTER</v>
          </cell>
        </row>
        <row r="4769">
          <cell r="A4769">
            <v>20331</v>
          </cell>
          <cell r="B4769" t="str">
            <v>LAZZUDUR VERDE LAGOON MET ANO 05/09 FIAT</v>
          </cell>
          <cell r="C4769" t="str">
            <v>.</v>
          </cell>
          <cell r="E4769" t="str">
            <v>SHERWIN - WILLIAMS DO BRASIL IND. E COM. LTDA</v>
          </cell>
          <cell r="F4769">
            <v>999999</v>
          </cell>
          <cell r="G4769" t="str">
            <v>GRUPO CONVERSAO</v>
          </cell>
        </row>
        <row r="4770">
          <cell r="A4770">
            <v>20388</v>
          </cell>
          <cell r="B4770" t="str">
            <v>LAZZUDUR VERDE NICE PEROL ANO 96 VW</v>
          </cell>
          <cell r="C4770" t="str">
            <v>.</v>
          </cell>
          <cell r="E4770" t="str">
            <v>SHERWIN - WILLIAMS DO BRASIL IND. E COM. LTDA</v>
          </cell>
          <cell r="F4770">
            <v>999999</v>
          </cell>
          <cell r="G4770" t="str">
            <v>GRUPO CONVERSAO</v>
          </cell>
        </row>
        <row r="4771">
          <cell r="A4771">
            <v>23310</v>
          </cell>
          <cell r="B4771" t="str">
            <v>LAZZUDUR VERDE SAVAGE MET 0,9L</v>
          </cell>
          <cell r="C4771" t="str">
            <v>.</v>
          </cell>
          <cell r="E4771" t="str">
            <v>SHERWIN - WILLIAMS DO BRASIL IND. E COM. LTDA</v>
          </cell>
          <cell r="F4771">
            <v>999999</v>
          </cell>
          <cell r="G4771" t="str">
            <v>GRUPO CONVERSAO</v>
          </cell>
        </row>
        <row r="4772">
          <cell r="A4772">
            <v>20356</v>
          </cell>
          <cell r="B4772" t="str">
            <v>LAZZUDUR VERDE WEST PEROL ANO 97 GM</v>
          </cell>
          <cell r="C4772" t="str">
            <v>.</v>
          </cell>
          <cell r="E4772" t="str">
            <v>SHERWIN - WILLIAMS DO BRASIL IND. E COM. LTDA</v>
          </cell>
          <cell r="F4772">
            <v>999999</v>
          </cell>
          <cell r="G4772" t="str">
            <v>GRUPO CONVERSAO</v>
          </cell>
        </row>
        <row r="4773">
          <cell r="A4773">
            <v>21775</v>
          </cell>
          <cell r="B4773" t="str">
            <v>LAZZUDUR VERMELHO ARIZONA LISA PQ FORD 11/15-21,93-ST</v>
          </cell>
          <cell r="C4773" t="str">
            <v>SHERWIN WILLIAMS</v>
          </cell>
          <cell r="E4773" t="str">
            <v>SHERWIN - WILLIAMS DO BRASIL IND. E COM. LTDA</v>
          </cell>
          <cell r="F4773">
            <v>20002</v>
          </cell>
          <cell r="G4773" t="str">
            <v>TINTAS POLIÉSTER</v>
          </cell>
        </row>
        <row r="4774">
          <cell r="A4774">
            <v>21540</v>
          </cell>
          <cell r="B4774" t="str">
            <v>LAZZUDUR VERMELHO ARPOADOR II LISA PWA LAZZURIL-21,94-ST</v>
          </cell>
          <cell r="C4774" t="str">
            <v>SHERWIN WILLIAMS</v>
          </cell>
          <cell r="E4774" t="str">
            <v>SHERWIN - WILLIAMS DO BRASIL IND. E COM. LTDA</v>
          </cell>
          <cell r="F4774">
            <v>20002</v>
          </cell>
          <cell r="G4774" t="str">
            <v>TINTAS POLIÉSTER</v>
          </cell>
        </row>
        <row r="4775">
          <cell r="A4775">
            <v>20357</v>
          </cell>
          <cell r="B4775" t="str">
            <v>LAZZUDUR VERMELHO BETA LISA ANO 00 GM</v>
          </cell>
          <cell r="C4775" t="str">
            <v>SHERWIN WILLIAMS</v>
          </cell>
          <cell r="E4775" t="str">
            <v>SHERWIN - WILLIAMS DO BRASIL IND. E COM. LTDA</v>
          </cell>
          <cell r="F4775">
            <v>20002</v>
          </cell>
          <cell r="G4775" t="str">
            <v>TINTAS POLIÉSTER</v>
          </cell>
        </row>
        <row r="4776">
          <cell r="A4776">
            <v>20389</v>
          </cell>
          <cell r="B4776" t="str">
            <v>LAZZUDUR VERMELHO BORDEAUX PEROL ANO 94 VW</v>
          </cell>
          <cell r="C4776" t="str">
            <v>.</v>
          </cell>
          <cell r="E4776" t="str">
            <v>SHERWIN - WILLIAMS DO BRASIL IND. E COM. LTDA</v>
          </cell>
          <cell r="F4776">
            <v>999999</v>
          </cell>
          <cell r="G4776" t="str">
            <v>GRUPO CONVERSAO</v>
          </cell>
        </row>
        <row r="4777">
          <cell r="A4777">
            <v>21546</v>
          </cell>
          <cell r="B4777" t="str">
            <v>LAZZUDUR VERMELHO CHARDON PEROL. LAZZURIL</v>
          </cell>
          <cell r="C4777" t="str">
            <v>.</v>
          </cell>
          <cell r="E4777" t="str">
            <v>SHERWIN - WILLIAMS DO BRASIL IND. E COM. LTDA</v>
          </cell>
          <cell r="F4777">
            <v>999999</v>
          </cell>
          <cell r="G4777" t="str">
            <v>GRUPO CONVERSAO</v>
          </cell>
        </row>
        <row r="4778">
          <cell r="A4778">
            <v>20334</v>
          </cell>
          <cell r="B4778" t="str">
            <v>LAZZUDUR VERMELHO CORDOBA PEROL ANO 96 FIAT</v>
          </cell>
          <cell r="C4778" t="str">
            <v>SHERWIN WILLIAMS</v>
          </cell>
          <cell r="E4778" t="str">
            <v>SHERWIN - WILLIAMS DO BRASIL IND. E COM. LTDA</v>
          </cell>
          <cell r="F4778">
            <v>20002</v>
          </cell>
          <cell r="G4778" t="str">
            <v>TINTAS POLIÉSTER</v>
          </cell>
        </row>
        <row r="4779">
          <cell r="A4779">
            <v>20336</v>
          </cell>
          <cell r="B4779" t="str">
            <v>LAZZUDUR VERMELHO FIRENZE PEROL . ANO 01 FIAT</v>
          </cell>
          <cell r="C4779" t="str">
            <v>.</v>
          </cell>
          <cell r="E4779" t="str">
            <v>SHERWIN - WILLIAMS DO BRASIL IND. E COM. LTDA</v>
          </cell>
          <cell r="F4779">
            <v>999999</v>
          </cell>
          <cell r="G4779" t="str">
            <v>GRUPO CONVERSAO</v>
          </cell>
        </row>
        <row r="4780">
          <cell r="A4780">
            <v>20390</v>
          </cell>
          <cell r="B4780" t="str">
            <v>LAZZUDUR VERMELHO FLASH LISA ANO 97 VW</v>
          </cell>
          <cell r="C4780" t="str">
            <v>.</v>
          </cell>
          <cell r="E4780" t="str">
            <v>SHERWIN - WILLIAMS DO BRASIL IND. E COM. LTDA</v>
          </cell>
          <cell r="F4780">
            <v>999999</v>
          </cell>
          <cell r="G4780" t="str">
            <v>GRUPO CONVERSAO</v>
          </cell>
        </row>
        <row r="4781">
          <cell r="A4781">
            <v>22185</v>
          </cell>
          <cell r="B4781" t="str">
            <v>LAZZUDUR VERMELHO FOGO PEROL 0,9L</v>
          </cell>
          <cell r="C4781" t="str">
            <v>.</v>
          </cell>
          <cell r="E4781" t="str">
            <v>SHERWIN - WILLIAMS DO BRASIL IND. E COM. LTDA</v>
          </cell>
          <cell r="F4781">
            <v>999999</v>
          </cell>
          <cell r="G4781" t="str">
            <v>GRUPO CONVERSAO</v>
          </cell>
        </row>
        <row r="4782">
          <cell r="A4782">
            <v>20358</v>
          </cell>
          <cell r="B4782" t="str">
            <v>LAZZUDUR VERMELHO GOYA PEROL ANO 95/96 GM</v>
          </cell>
          <cell r="C4782" t="str">
            <v>.</v>
          </cell>
          <cell r="E4782" t="str">
            <v>SHERWIN - WILLIAMS DO BRASIL IND. E COM. LTDA</v>
          </cell>
          <cell r="F4782">
            <v>999999</v>
          </cell>
          <cell r="G4782" t="str">
            <v>GRUPO CONVERSAO</v>
          </cell>
        </row>
        <row r="4783">
          <cell r="A4783">
            <v>20360</v>
          </cell>
          <cell r="B4783" t="str">
            <v>LAZZUDUR VERMELHO LYRA LISA ANO 04 GM</v>
          </cell>
          <cell r="C4783" t="str">
            <v>.</v>
          </cell>
          <cell r="E4783" t="str">
            <v>SHERWIN - WILLIAMS DO BRASIL IND. E COM. LTDA</v>
          </cell>
          <cell r="F4783">
            <v>999999</v>
          </cell>
          <cell r="G4783" t="str">
            <v>GRUPO CONVERSAO</v>
          </cell>
        </row>
        <row r="4784">
          <cell r="A4784">
            <v>22186</v>
          </cell>
          <cell r="B4784" t="str">
            <v>LAZZUDUR VERMELHO MODENA LISA 0,9L</v>
          </cell>
          <cell r="C4784" t="str">
            <v>.</v>
          </cell>
          <cell r="E4784" t="str">
            <v>SHERWIN - WILLIAMS DO BRASIL IND. E COM. LTDA</v>
          </cell>
          <cell r="F4784">
            <v>999999</v>
          </cell>
          <cell r="G4784" t="str">
            <v>GRUPO CONVERSAO</v>
          </cell>
        </row>
        <row r="4785">
          <cell r="A4785">
            <v>20391</v>
          </cell>
          <cell r="B4785" t="str">
            <v>LAZZUDUR VERMELHO MONTE REY PEROL ANO 98 VW</v>
          </cell>
          <cell r="C4785" t="str">
            <v>SHERWIN WILLIAMS</v>
          </cell>
          <cell r="E4785" t="str">
            <v>SHERWIN - WILLIAMS DO BRASIL IND. E COM. LTDA</v>
          </cell>
          <cell r="F4785">
            <v>20002</v>
          </cell>
          <cell r="G4785" t="str">
            <v>TINTAS POLIÉSTER</v>
          </cell>
        </row>
        <row r="4786">
          <cell r="A4786">
            <v>23309</v>
          </cell>
          <cell r="B4786" t="str">
            <v>LAZZUDUR VERMELHO OPULENCE PEROLADO 900ML</v>
          </cell>
          <cell r="C4786" t="str">
            <v>SHERWIN WILLIAMS</v>
          </cell>
          <cell r="E4786" t="str">
            <v>SHERWIN - WILLIAMS DO BRASIL IND. E COM. LTDA</v>
          </cell>
          <cell r="F4786">
            <v>20002</v>
          </cell>
          <cell r="G4786" t="str">
            <v>TINTAS POLIÉSTER</v>
          </cell>
        </row>
        <row r="4787">
          <cell r="A4787">
            <v>20341</v>
          </cell>
          <cell r="B4787" t="str">
            <v>LAZZUDUR VERMELHO PARIS PEROL. ANO 97 FORD</v>
          </cell>
          <cell r="C4787" t="str">
            <v>SHERWIN WILLIAMS</v>
          </cell>
          <cell r="E4787" t="str">
            <v>SHERWIN - WILLIAMS DO BRASIL IND. E COM. LTDA</v>
          </cell>
          <cell r="F4787">
            <v>20002</v>
          </cell>
          <cell r="G4787" t="str">
            <v>TINTAS POLIÉSTER</v>
          </cell>
        </row>
        <row r="4788">
          <cell r="A4788">
            <v>21539</v>
          </cell>
          <cell r="B4788" t="str">
            <v>LAZZUDUR VERMELHO PEPPER LISA WA771U LAZZURIL</v>
          </cell>
          <cell r="C4788" t="str">
            <v>.</v>
          </cell>
          <cell r="E4788" t="str">
            <v>SHERWIN - WILLIAMS DO BRASIL IND. E COM. LTDA</v>
          </cell>
          <cell r="F4788">
            <v>999999</v>
          </cell>
          <cell r="G4788" t="str">
            <v>GRUPO CONVERSAO</v>
          </cell>
        </row>
        <row r="4789">
          <cell r="A4789">
            <v>20332</v>
          </cell>
          <cell r="B4789" t="str">
            <v>LAZZUDUR VERMELHO PEROL. ANO 88 FIAT</v>
          </cell>
          <cell r="C4789" t="str">
            <v>.</v>
          </cell>
          <cell r="E4789" t="str">
            <v>SHERWIN - WILLIAMS DO BRASIL IND. E COM. LTDA</v>
          </cell>
          <cell r="F4789">
            <v>999999</v>
          </cell>
          <cell r="G4789" t="str">
            <v>GRUPO CONVERSAO</v>
          </cell>
        </row>
        <row r="4790">
          <cell r="A4790">
            <v>21538</v>
          </cell>
          <cell r="B4790" t="str">
            <v>LAZZUDUR VERMELHO PETROPOLIS LISA LAZZURIL</v>
          </cell>
          <cell r="C4790" t="str">
            <v>SHERWIN WILLIAMS</v>
          </cell>
          <cell r="E4790" t="str">
            <v>SHERWIN - WILLIAMS DO BRASIL IND. E COM. LTDA</v>
          </cell>
          <cell r="F4790">
            <v>20002</v>
          </cell>
          <cell r="G4790" t="str">
            <v>TINTAS POLIÉSTER</v>
          </cell>
        </row>
        <row r="4791">
          <cell r="A4791">
            <v>20392</v>
          </cell>
          <cell r="B4791" t="str">
            <v>LAZZUDUR VERMELHO REAL PEROL ANO 96 VW</v>
          </cell>
          <cell r="C4791" t="str">
            <v>.</v>
          </cell>
          <cell r="E4791" t="str">
            <v>SHERWIN - WILLIAMS DO BRASIL IND. E COM. LTDA</v>
          </cell>
          <cell r="F4791">
            <v>999999</v>
          </cell>
          <cell r="G4791" t="str">
            <v>GRUPO CONVERSAO</v>
          </cell>
        </row>
        <row r="4792">
          <cell r="A4792">
            <v>20393</v>
          </cell>
          <cell r="B4792" t="str">
            <v>LAZZUDUR VERMELHO SPORT LISA ANO 98 VW</v>
          </cell>
          <cell r="C4792" t="str">
            <v>SHERWIN WILLIAMS</v>
          </cell>
          <cell r="E4792" t="str">
            <v>SHERWIN - WILLIAMS DO BRASIL IND. E COM. LTDA</v>
          </cell>
          <cell r="F4792">
            <v>20002</v>
          </cell>
          <cell r="G4792" t="str">
            <v>TINTAS POLIÉSTER</v>
          </cell>
        </row>
        <row r="4793">
          <cell r="A4793">
            <v>21781</v>
          </cell>
          <cell r="B4793" t="str">
            <v>LAZZUDUR VERMELHO TROPIC LISA LAR HYUNDAI 12/15</v>
          </cell>
          <cell r="C4793" t="str">
            <v>SHERWIN WILLIAMS</v>
          </cell>
          <cell r="E4793" t="str">
            <v>SHERWIN - WILLIAMS DO BRASIL IND. E COM. LTDA</v>
          </cell>
          <cell r="F4793">
            <v>20002</v>
          </cell>
          <cell r="G4793" t="str">
            <v>TINTAS POLIÉSTER</v>
          </cell>
        </row>
        <row r="4794">
          <cell r="A4794">
            <v>20394</v>
          </cell>
          <cell r="B4794" t="str">
            <v>LAZZUDUR VERMELHO VITORIA LISA ANO 98 VW</v>
          </cell>
          <cell r="C4794" t="str">
            <v>SHERWIN WILLIAMS</v>
          </cell>
          <cell r="E4794" t="str">
            <v>SHERWIN - WILLIAMS DO BRASIL IND. E COM. LTDA</v>
          </cell>
          <cell r="F4794">
            <v>20002</v>
          </cell>
          <cell r="G4794" t="str">
            <v>TINTAS POLIÉSTER</v>
          </cell>
        </row>
        <row r="4795">
          <cell r="A4795">
            <v>23719</v>
          </cell>
          <cell r="B4795" t="str">
            <v>LAZZUDUR VERMELHO VIVO LISA-21,94-ST</v>
          </cell>
          <cell r="C4795" t="str">
            <v>SHERWIN WILLIAMS</v>
          </cell>
          <cell r="E4795" t="str">
            <v>SHERWIN - WILLIAMS DO BRASIL IND. E COM. LTDA</v>
          </cell>
          <cell r="F4795">
            <v>20002</v>
          </cell>
          <cell r="G4795" t="str">
            <v>TINTAS POLIÉSTER</v>
          </cell>
        </row>
        <row r="4796">
          <cell r="A4796">
            <v>22182</v>
          </cell>
          <cell r="B4796" t="str">
            <v>LAZZUDUR VERMONT GREEN PEARL 0,9L</v>
          </cell>
          <cell r="C4796" t="str">
            <v>SHERWIN WILLIAMS</v>
          </cell>
          <cell r="E4796" t="str">
            <v>SHERWIN - WILLIAMS DO BRASIL IND. E COM. LTDA</v>
          </cell>
          <cell r="F4796">
            <v>20002</v>
          </cell>
          <cell r="G4796" t="str">
            <v>TINTAS POLIÉSTER</v>
          </cell>
        </row>
        <row r="4797">
          <cell r="A4797">
            <v>20447</v>
          </cell>
          <cell r="B4797" t="str">
            <v>LAZZUMIX LACA NITRO AMARELO CLARO</v>
          </cell>
          <cell r="C4797" t="str">
            <v>SHERWIN WILLIAMS</v>
          </cell>
          <cell r="E4797" t="str">
            <v>SHERWIN - WILLIAMS DO BRASIL IND. E COM. LTDA</v>
          </cell>
          <cell r="F4797">
            <v>1001</v>
          </cell>
          <cell r="G4797" t="str">
            <v>...............................</v>
          </cell>
        </row>
        <row r="4798">
          <cell r="A4798">
            <v>20448</v>
          </cell>
          <cell r="B4798" t="str">
            <v>LAZZUMIX LACA NITRO AMARELO OURO</v>
          </cell>
          <cell r="C4798" t="str">
            <v>SHERWIN WILLIAMS</v>
          </cell>
          <cell r="E4798" t="str">
            <v>SHERWIN - WILLIAMS DO BRASIL IND. E COM. LTDA</v>
          </cell>
          <cell r="F4798">
            <v>1001</v>
          </cell>
          <cell r="G4798" t="str">
            <v>...............................</v>
          </cell>
        </row>
        <row r="4799">
          <cell r="A4799">
            <v>20449</v>
          </cell>
          <cell r="B4799" t="str">
            <v>LAZZUMIX LACA NITRO AMARELO OXIDO</v>
          </cell>
          <cell r="C4799" t="str">
            <v>SHERWIN WILLIAMS</v>
          </cell>
          <cell r="E4799" t="str">
            <v>SHERWIN - WILLIAMS DO BRASIL IND. E COM. LTDA</v>
          </cell>
          <cell r="F4799">
            <v>1001</v>
          </cell>
          <cell r="G4799" t="str">
            <v>...............................</v>
          </cell>
        </row>
        <row r="4800">
          <cell r="A4800">
            <v>20451</v>
          </cell>
          <cell r="B4800" t="str">
            <v>LAZZUMIX LACA NITRO AZUL ESCURO</v>
          </cell>
          <cell r="C4800" t="str">
            <v>SHERWIN WILLIAMS</v>
          </cell>
          <cell r="E4800" t="str">
            <v>SHERWIN - WILLIAMS DO BRASIL IND. E COM. LTDA</v>
          </cell>
          <cell r="F4800">
            <v>1001</v>
          </cell>
          <cell r="G4800" t="str">
            <v>...............................</v>
          </cell>
        </row>
        <row r="4801">
          <cell r="A4801">
            <v>20450</v>
          </cell>
          <cell r="B4801" t="str">
            <v>LAZZUMIX LACA NITRO AZUL-21,94-ST</v>
          </cell>
          <cell r="C4801" t="str">
            <v>SHERWIN WILLIAMS</v>
          </cell>
          <cell r="E4801" t="str">
            <v>SHERWIN - WILLIAMS DO BRASIL IND. E COM. LTDA</v>
          </cell>
          <cell r="F4801">
            <v>20047</v>
          </cell>
          <cell r="G4801" t="str">
            <v>TINTAS LACA</v>
          </cell>
        </row>
        <row r="4802">
          <cell r="A4802">
            <v>20446</v>
          </cell>
          <cell r="B4802" t="str">
            <v>LAZZUMIX LACA NITRO BRANCO-21,94-ST</v>
          </cell>
          <cell r="C4802" t="str">
            <v>SHERWIN WILLIAMS</v>
          </cell>
          <cell r="E4802" t="str">
            <v>SHERWIN - WILLIAMS DO BRASIL IND. E COM. LTDA</v>
          </cell>
          <cell r="F4802">
            <v>20047</v>
          </cell>
          <cell r="G4802" t="str">
            <v>TINTAS LACA</v>
          </cell>
        </row>
        <row r="4803">
          <cell r="A4803">
            <v>20441</v>
          </cell>
          <cell r="B4803" t="str">
            <v>LAZZUMIX LACA NITRO LARANJA</v>
          </cell>
          <cell r="C4803" t="str">
            <v>SHERWIN WILLIAMS</v>
          </cell>
          <cell r="E4803" t="str">
            <v>SHERWIN - WILLIAMS DO BRASIL IND. E COM. LTDA</v>
          </cell>
          <cell r="F4803">
            <v>1001</v>
          </cell>
          <cell r="G4803" t="str">
            <v>...............................</v>
          </cell>
        </row>
        <row r="4804">
          <cell r="A4804">
            <v>20440</v>
          </cell>
          <cell r="B4804" t="str">
            <v>LAZZUMIX LACA NITRO PRETO</v>
          </cell>
          <cell r="C4804" t="str">
            <v>SHERWIN WILLIAMS</v>
          </cell>
          <cell r="E4804" t="str">
            <v>SHERWIN - WILLIAMS DO BRASIL IND. E COM. LTDA</v>
          </cell>
          <cell r="F4804">
            <v>1001</v>
          </cell>
          <cell r="G4804" t="str">
            <v>...............................</v>
          </cell>
        </row>
        <row r="4805">
          <cell r="A4805">
            <v>20457</v>
          </cell>
          <cell r="B4805" t="str">
            <v>LAZZUMIX LACA NITRO VERDE</v>
          </cell>
          <cell r="C4805" t="str">
            <v>SHERWIN WILLIAMS</v>
          </cell>
          <cell r="E4805" t="str">
            <v>SHERWIN - WILLIAMS DO BRASIL IND. E COM. LTDA</v>
          </cell>
          <cell r="F4805">
            <v>1001</v>
          </cell>
          <cell r="G4805" t="str">
            <v>...............................</v>
          </cell>
        </row>
        <row r="4806">
          <cell r="A4806">
            <v>20445</v>
          </cell>
          <cell r="B4806" t="str">
            <v>LAZZUMIX LACA NITRO VERMELHO MEDIO</v>
          </cell>
          <cell r="C4806" t="str">
            <v>SHERWIN WILLIAMS</v>
          </cell>
          <cell r="E4806" t="str">
            <v>SHERWIN - WILLIAMS DO BRASIL IND. E COM. LTDA</v>
          </cell>
          <cell r="F4806">
            <v>1001</v>
          </cell>
          <cell r="G4806" t="str">
            <v>...............................</v>
          </cell>
        </row>
        <row r="4807">
          <cell r="A4807">
            <v>20452</v>
          </cell>
          <cell r="B4807" t="str">
            <v>LAZZUMIX LACA NITRO VERMELHO OXIDO</v>
          </cell>
          <cell r="C4807" t="str">
            <v>.</v>
          </cell>
          <cell r="E4807" t="str">
            <v>SHERWIN - WILLIAMS DO BRASIL IND. E COM. LTDA</v>
          </cell>
          <cell r="F4807">
            <v>999999</v>
          </cell>
          <cell r="G4807" t="str">
            <v>GRUPO CONVERSAO</v>
          </cell>
        </row>
        <row r="4808">
          <cell r="A4808">
            <v>20442</v>
          </cell>
          <cell r="B4808" t="str">
            <v>LAZZUMIX LACA NITRO VERMELHO RUBI</v>
          </cell>
          <cell r="C4808" t="str">
            <v>SHERWIN WILLIAMS</v>
          </cell>
          <cell r="E4808" t="str">
            <v>SHERWIN - WILLIAMS DO BRASIL IND. E COM. LTDA</v>
          </cell>
          <cell r="F4808">
            <v>1001</v>
          </cell>
          <cell r="G4808" t="str">
            <v>...............................</v>
          </cell>
        </row>
        <row r="4809">
          <cell r="A4809">
            <v>20443</v>
          </cell>
          <cell r="B4809" t="str">
            <v>LAZZUMIX LACA NITRO VERMELHO VIVO</v>
          </cell>
          <cell r="C4809" t="str">
            <v>SHERWIN WILLIAMS</v>
          </cell>
          <cell r="E4809" t="str">
            <v>SHERWIN - WILLIAMS DO BRASIL IND. E COM. LTDA</v>
          </cell>
          <cell r="F4809">
            <v>1001</v>
          </cell>
          <cell r="G4809" t="str">
            <v>...............................</v>
          </cell>
        </row>
        <row r="4810">
          <cell r="A4810">
            <v>20502</v>
          </cell>
          <cell r="B4810" t="str">
            <v>LAZZUMIX LACA NITRO VIOLETA</v>
          </cell>
          <cell r="C4810" t="str">
            <v>SHERWIN WILLIAMS</v>
          </cell>
          <cell r="E4810" t="str">
            <v>SHERWIN - WILLIAMS DO BRASIL IND. E COM. LTDA</v>
          </cell>
          <cell r="F4810">
            <v>1001</v>
          </cell>
          <cell r="G4810" t="str">
            <v>...............................</v>
          </cell>
        </row>
        <row r="4811">
          <cell r="A4811">
            <v>20444</v>
          </cell>
          <cell r="B4811" t="str">
            <v>LAZZUMIX LACA NITRO VIOLETA AZULADO</v>
          </cell>
          <cell r="C4811" t="str">
            <v>SHERWIN WILLIAMS</v>
          </cell>
          <cell r="E4811" t="str">
            <v>SHERWIN - WILLIAMS DO BRASIL IND. E COM. LTDA</v>
          </cell>
          <cell r="F4811">
            <v>1001</v>
          </cell>
          <cell r="G4811" t="str">
            <v>...............................</v>
          </cell>
        </row>
        <row r="4812">
          <cell r="A4812">
            <v>20743</v>
          </cell>
          <cell r="B4812" t="str">
            <v>LAZZUMIX POL. ALUMINIO BRILHANTE MEDIO LM492-21,94-ST</v>
          </cell>
          <cell r="C4812" t="str">
            <v>SHERWIN WILLIAMS</v>
          </cell>
          <cell r="E4812" t="str">
            <v>SHERWIN - WILLIAMS DO BRASIL IND. E COM. LTDA</v>
          </cell>
          <cell r="F4812">
            <v>20031</v>
          </cell>
          <cell r="G4812" t="str">
            <v>BASES POLIÉSTER</v>
          </cell>
        </row>
        <row r="4813">
          <cell r="A4813">
            <v>20744</v>
          </cell>
          <cell r="B4813" t="str">
            <v>LAZZUMIX POL. ALUMINIO EXTRA GRAUDO LM493-25,87-ST</v>
          </cell>
          <cell r="C4813" t="str">
            <v>SHERWIN WILLIAMS</v>
          </cell>
          <cell r="E4813" t="str">
            <v>SHERWIN - WILLIAMS DO BRASIL IND. E COM. LTDA</v>
          </cell>
          <cell r="F4813">
            <v>20031</v>
          </cell>
          <cell r="G4813" t="str">
            <v>BASES POLIÉSTER</v>
          </cell>
        </row>
        <row r="4814">
          <cell r="A4814">
            <v>20688</v>
          </cell>
          <cell r="B4814" t="str">
            <v>LAZZUMIX POL. ALUMINIO MEDIO FINO LM462-21,93-ST</v>
          </cell>
          <cell r="C4814" t="str">
            <v>SHERWIN WILLIAMS</v>
          </cell>
          <cell r="E4814" t="str">
            <v>SHERWIN - WILLIAMS DO BRASIL IND. E COM. LTDA</v>
          </cell>
          <cell r="F4814">
            <v>20031</v>
          </cell>
          <cell r="G4814" t="str">
            <v>BASES POLIÉSTER</v>
          </cell>
        </row>
        <row r="4815">
          <cell r="A4815">
            <v>20722</v>
          </cell>
          <cell r="B4815" t="str">
            <v>LAZZUMIX POLIESTER ALUMINIO BRILHANTE LM454-21,94-ST</v>
          </cell>
          <cell r="C4815" t="str">
            <v>SHERWIN WILLIAMS</v>
          </cell>
          <cell r="E4815" t="str">
            <v>SHERWIN - WILLIAMS DO BRASIL IND. E COM. LTDA</v>
          </cell>
          <cell r="F4815">
            <v>1001</v>
          </cell>
          <cell r="G4815" t="str">
            <v>...............................</v>
          </cell>
        </row>
        <row r="4816">
          <cell r="A4816">
            <v>20742</v>
          </cell>
          <cell r="B4816" t="str">
            <v>LAZZUMIX POLIESTER ALUMINIO FINO LM491-21,94-ST</v>
          </cell>
          <cell r="C4816" t="str">
            <v>SHERWIN WILLIAMS</v>
          </cell>
          <cell r="E4816" t="str">
            <v>SHERWIN - WILLIAMS DO BRASIL IND. E COM. LTDA</v>
          </cell>
          <cell r="F4816">
            <v>20031</v>
          </cell>
          <cell r="G4816" t="str">
            <v>BASES POLIÉSTER</v>
          </cell>
        </row>
        <row r="4817">
          <cell r="A4817">
            <v>20723</v>
          </cell>
          <cell r="B4817" t="str">
            <v>LAZZUMIX POLIESTER ALUMINIO GRAUDO BRILHANTE 3,600 LM456-21,94-ST</v>
          </cell>
          <cell r="C4817" t="str">
            <v>SHERWIN WILLIAMS</v>
          </cell>
          <cell r="E4817" t="str">
            <v>SHERWIN - WILLIAMS DO BRASIL IND. E COM. LTDA</v>
          </cell>
          <cell r="F4817">
            <v>20031</v>
          </cell>
          <cell r="G4817" t="str">
            <v>BASES POLIÉSTER</v>
          </cell>
        </row>
        <row r="4818">
          <cell r="A4818">
            <v>20721</v>
          </cell>
          <cell r="B4818" t="str">
            <v>LAZZUMIX POLIESTER ALUMINIO MEDIO GRAUDO LM453-21,94-ST</v>
          </cell>
          <cell r="C4818" t="str">
            <v>SHERWIN WILLIAMS</v>
          </cell>
          <cell r="E4818" t="str">
            <v>SHERWIN - WILLIAMS DO BRASIL IND. E COM. LTDA</v>
          </cell>
          <cell r="F4818">
            <v>20031</v>
          </cell>
          <cell r="G4818" t="str">
            <v>BASES POLIÉSTER</v>
          </cell>
        </row>
        <row r="4819">
          <cell r="A4819">
            <v>20720</v>
          </cell>
          <cell r="B4819" t="str">
            <v>LAZZUMIX POLIESTER ALUMINIO MEDIO LM451-21,94-ST</v>
          </cell>
          <cell r="C4819" t="str">
            <v>SHERWIN WILLIAMS</v>
          </cell>
          <cell r="E4819" t="str">
            <v>SHERWIN - WILLIAMS DO BRASIL IND. E COM. LTDA</v>
          </cell>
          <cell r="F4819">
            <v>20031</v>
          </cell>
          <cell r="G4819" t="str">
            <v>BASES POLIÉSTER</v>
          </cell>
        </row>
        <row r="4820">
          <cell r="A4820">
            <v>20724</v>
          </cell>
          <cell r="B4820" t="str">
            <v>LAZZUMIX POLIESTER ALUMINIO SUPER FINO LM457-21,94-ST</v>
          </cell>
          <cell r="C4820" t="str">
            <v>SHERWIN WILLIAMS</v>
          </cell>
          <cell r="E4820" t="str">
            <v>SHERWIN - WILLIAMS DO BRASIL IND. E COM. LTDA</v>
          </cell>
          <cell r="F4820">
            <v>20031</v>
          </cell>
          <cell r="G4820" t="str">
            <v>BASES POLIÉSTER</v>
          </cell>
        </row>
        <row r="4821">
          <cell r="A4821">
            <v>20702</v>
          </cell>
          <cell r="B4821" t="str">
            <v>LAZZUMIX POLIESTER AMARELO CLARO LM418-21,95-ST</v>
          </cell>
          <cell r="C4821" t="str">
            <v>SHERWIN WILLIAMS</v>
          </cell>
          <cell r="E4821" t="str">
            <v>SHERWIN - WILLIAMS DO BRASIL IND. E COM. LTDA</v>
          </cell>
          <cell r="F4821">
            <v>20031</v>
          </cell>
          <cell r="G4821" t="str">
            <v>BASES POLIÉSTER</v>
          </cell>
        </row>
        <row r="4822">
          <cell r="A4822">
            <v>20706</v>
          </cell>
          <cell r="B4822" t="str">
            <v>LAZZUMIX POLIESTER AMARELO CROMATO LM421-21,94-ST</v>
          </cell>
          <cell r="C4822" t="str">
            <v>SHERWIN WILLIAMS</v>
          </cell>
          <cell r="E4822" t="str">
            <v>SHERWIN - WILLIAMS DO BRASIL IND. E COM. LTDA</v>
          </cell>
          <cell r="F4822">
            <v>20031</v>
          </cell>
          <cell r="G4822" t="str">
            <v>BASES POLIÉSTER</v>
          </cell>
        </row>
        <row r="4823">
          <cell r="A4823">
            <v>20707</v>
          </cell>
          <cell r="B4823" t="str">
            <v>LAZZUMIX POLIESTER AMARELO ESVEDEADO LM422-21,46-ST</v>
          </cell>
          <cell r="C4823" t="str">
            <v>SHERWIN WILLIAMS</v>
          </cell>
          <cell r="E4823" t="str">
            <v>SHERWIN - WILLIAMS DO BRASIL IND. E COM. LTDA</v>
          </cell>
          <cell r="F4823">
            <v>20031</v>
          </cell>
          <cell r="G4823" t="str">
            <v>BASES POLIÉSTER</v>
          </cell>
        </row>
        <row r="4824">
          <cell r="A4824">
            <v>20703</v>
          </cell>
          <cell r="B4824" t="str">
            <v>LAZZUMIX POLIESTER AMARELO TR. LM419-21,45-ST</v>
          </cell>
          <cell r="C4824" t="str">
            <v>SHERWIN WILLIAMS</v>
          </cell>
          <cell r="E4824" t="str">
            <v>SHERWIN - WILLIAMS DO BRASIL IND. E COM. LTDA</v>
          </cell>
          <cell r="F4824">
            <v>20031</v>
          </cell>
          <cell r="G4824" t="str">
            <v>BASES POLIÉSTER</v>
          </cell>
        </row>
        <row r="4825">
          <cell r="A4825">
            <v>22866</v>
          </cell>
          <cell r="B4825" t="str">
            <v>LAZZUMIX POLIESTER AZUL 900 ML.</v>
          </cell>
          <cell r="C4825" t="str">
            <v>.</v>
          </cell>
          <cell r="E4825" t="str">
            <v>FORNECEDOR CONVERSAO</v>
          </cell>
          <cell r="F4825">
            <v>999999</v>
          </cell>
          <cell r="G4825" t="str">
            <v>GRUPO CONVERSAO</v>
          </cell>
        </row>
        <row r="4826">
          <cell r="A4826">
            <v>20690</v>
          </cell>
          <cell r="B4826" t="str">
            <v>LAZZUMIX POLIESTER AZUL CLARO LM403-21,94-ST</v>
          </cell>
          <cell r="C4826" t="str">
            <v>SHERWIN WILLIAMS</v>
          </cell>
          <cell r="E4826" t="str">
            <v>SHERWIN - WILLIAMS DO BRASIL IND. E COM. LTDA</v>
          </cell>
          <cell r="F4826">
            <v>20031</v>
          </cell>
          <cell r="G4826" t="str">
            <v>BASES POLIÉSTER</v>
          </cell>
        </row>
        <row r="4827">
          <cell r="A4827">
            <v>20693</v>
          </cell>
          <cell r="B4827" t="str">
            <v>LAZZUMIX POLIESTER AZUL ESCURO LM406-21,94-ST</v>
          </cell>
          <cell r="C4827" t="str">
            <v>SHERWIN WILLIAMS</v>
          </cell>
          <cell r="E4827" t="str">
            <v>SHERWIN - WILLIAMS DO BRASIL IND. E COM. LTDA</v>
          </cell>
          <cell r="F4827">
            <v>20031</v>
          </cell>
          <cell r="G4827" t="str">
            <v>BASES POLIÉSTER</v>
          </cell>
        </row>
        <row r="4828">
          <cell r="A4828">
            <v>20694</v>
          </cell>
          <cell r="B4828" t="str">
            <v>LAZZUMIX POLIESTER AZUL LM408-21,94-ST</v>
          </cell>
          <cell r="C4828" t="str">
            <v>SHERWIN WILLIAMS</v>
          </cell>
          <cell r="E4828" t="str">
            <v>SHERWIN - WILLIAMS DO BRASIL IND. E COM. LTDA</v>
          </cell>
          <cell r="F4828">
            <v>20031</v>
          </cell>
          <cell r="G4828" t="str">
            <v>BASES POLIÉSTER</v>
          </cell>
        </row>
        <row r="4829">
          <cell r="A4829">
            <v>20692</v>
          </cell>
          <cell r="B4829" t="str">
            <v>LAZZUMIX POLIESTER AZUL MEDIO ESCURO LM405-21,94-ST</v>
          </cell>
          <cell r="C4829" t="str">
            <v>SHERWIN WILLIAMS</v>
          </cell>
          <cell r="E4829" t="str">
            <v>SHERWIN - WILLIAMS DO BRASIL IND. E COM. LTDA</v>
          </cell>
          <cell r="F4829">
            <v>20031</v>
          </cell>
          <cell r="G4829" t="str">
            <v>BASES POLIÉSTER</v>
          </cell>
        </row>
        <row r="4830">
          <cell r="A4830">
            <v>20691</v>
          </cell>
          <cell r="B4830" t="str">
            <v>LAZZUMIX POLIESTER AZUL MEDIO LM404-21,94-ST</v>
          </cell>
          <cell r="C4830" t="str">
            <v>SHERWIN WILLIAMS</v>
          </cell>
          <cell r="E4830" t="str">
            <v>SHERWIN - WILLIAMS DO BRASIL IND. E COM. LTDA</v>
          </cell>
          <cell r="F4830">
            <v>20031</v>
          </cell>
          <cell r="G4830" t="str">
            <v>BASES POLIÉSTER</v>
          </cell>
        </row>
        <row r="4831">
          <cell r="A4831">
            <v>21787</v>
          </cell>
          <cell r="B4831" t="str">
            <v>LAZZUMIX POLIESTER AZUL OCEANO LM446-21,94-ST</v>
          </cell>
          <cell r="C4831" t="str">
            <v>SHERWIN WILLIAMS</v>
          </cell>
          <cell r="E4831" t="str">
            <v>SHERWIN - WILLIAMS DO BRASIL IND. E COM. LTDA</v>
          </cell>
          <cell r="F4831">
            <v>20031</v>
          </cell>
          <cell r="G4831" t="str">
            <v>BASES POLIÉSTER</v>
          </cell>
        </row>
        <row r="4832">
          <cell r="A4832">
            <v>22867</v>
          </cell>
          <cell r="B4832" t="str">
            <v>LAZZUMIX POLIESTER BASE GALAO</v>
          </cell>
          <cell r="C4832" t="str">
            <v>.</v>
          </cell>
          <cell r="E4832" t="str">
            <v>FORNECEDOR CONVERSAO</v>
          </cell>
          <cell r="F4832">
            <v>999999</v>
          </cell>
          <cell r="G4832" t="str">
            <v>GRUPO CONVERSAO</v>
          </cell>
        </row>
        <row r="4833">
          <cell r="A4833">
            <v>21633</v>
          </cell>
          <cell r="B4833" t="str">
            <v>LAZZUMIX POLIESTER BASE P/ TRICOAT LAZZURIL LM 447-21,94-ST</v>
          </cell>
          <cell r="C4833" t="str">
            <v>SHERWIN WILLIAMS</v>
          </cell>
          <cell r="E4833" t="str">
            <v>SHERWIN - WILLIAMS DO BRASIL IND. E COM. LTDA</v>
          </cell>
          <cell r="F4833">
            <v>20031</v>
          </cell>
          <cell r="G4833" t="str">
            <v>BASES POLIÉSTER</v>
          </cell>
        </row>
        <row r="4834">
          <cell r="A4834">
            <v>20689</v>
          </cell>
          <cell r="B4834" t="str">
            <v>LAZZUMIX POLIESTER BRANCO LM402-21,94-ST</v>
          </cell>
          <cell r="C4834" t="str">
            <v>SHERWIN WILLIAMS</v>
          </cell>
          <cell r="E4834" t="str">
            <v>SHERWIN - WILLIAMS DO BRASIL IND. E COM. LTDA</v>
          </cell>
          <cell r="F4834">
            <v>20031</v>
          </cell>
          <cell r="G4834" t="str">
            <v>BASES POLIÉSTER</v>
          </cell>
        </row>
        <row r="4835">
          <cell r="A4835">
            <v>20718</v>
          </cell>
          <cell r="B4835" t="str">
            <v>LAZZUMIX POLIESTER BRANCO MICRONIZADO LM440-25,87-ST</v>
          </cell>
          <cell r="C4835" t="str">
            <v>SHERWIN WILLIAMS</v>
          </cell>
          <cell r="E4835" t="str">
            <v>SHERWIN - WILLIAMS DO BRASIL IND. E COM. LTDA</v>
          </cell>
          <cell r="F4835">
            <v>20031</v>
          </cell>
          <cell r="G4835" t="str">
            <v>BASES POLIÉSTER</v>
          </cell>
        </row>
        <row r="4836">
          <cell r="A4836">
            <v>20687</v>
          </cell>
          <cell r="B4836" t="str">
            <v>LAZZUMIX POLIESTER BRANCO PURO LM430-21,94-ST</v>
          </cell>
          <cell r="C4836" t="str">
            <v>SHERWIN WILLIAMS</v>
          </cell>
          <cell r="E4836" t="str">
            <v>SHERWIN - WILLIAMS DO BRASIL IND. E COM. LTDA</v>
          </cell>
          <cell r="F4836">
            <v>20031</v>
          </cell>
          <cell r="G4836" t="str">
            <v>BASES POLIÉSTER</v>
          </cell>
        </row>
        <row r="4837">
          <cell r="A4837">
            <v>20725</v>
          </cell>
          <cell r="B4837" t="str">
            <v>LAZZUMIX POLIESTER GOLD LM460-21,94-ST</v>
          </cell>
          <cell r="C4837" t="str">
            <v>SHERWIN WILLIAMS</v>
          </cell>
          <cell r="E4837" t="str">
            <v>SHERWIN - WILLIAMS DO BRASIL IND. E COM. LTDA</v>
          </cell>
          <cell r="F4837">
            <v>20031</v>
          </cell>
          <cell r="G4837" t="str">
            <v>BASES POLIÉSTER</v>
          </cell>
        </row>
        <row r="4838">
          <cell r="A4838">
            <v>20741</v>
          </cell>
          <cell r="B4838" t="str">
            <v>LAZZUMIX POLIESTER GRAFITE LM479-21,94-ST</v>
          </cell>
          <cell r="C4838" t="str">
            <v>SHERWIN WILLIAMS</v>
          </cell>
          <cell r="E4838" t="str">
            <v>SHERWIN - WILLIAMS DO BRASIL IND. E COM. LTDA</v>
          </cell>
          <cell r="F4838">
            <v>20031</v>
          </cell>
          <cell r="G4838" t="str">
            <v>BASES POLIÉSTER</v>
          </cell>
        </row>
        <row r="4839">
          <cell r="A4839">
            <v>20700</v>
          </cell>
          <cell r="B4839" t="str">
            <v>LAZZUMIX POLIESTER LARANJA CLARO LM415-21,94-ST</v>
          </cell>
          <cell r="C4839" t="str">
            <v>SHERWIN WILLIAMS</v>
          </cell>
          <cell r="E4839" t="str">
            <v>SHERWIN - WILLIAMS DO BRASIL IND. E COM. LTDA</v>
          </cell>
          <cell r="F4839">
            <v>20031</v>
          </cell>
          <cell r="G4839" t="str">
            <v>BASES POLIÉSTER</v>
          </cell>
        </row>
        <row r="4840">
          <cell r="A4840">
            <v>20697</v>
          </cell>
          <cell r="B4840" t="str">
            <v>LAZZUMIX POLIESTER LARANJA LM412-25,87-ST</v>
          </cell>
          <cell r="C4840" t="str">
            <v>SHERWIN WILLIAMS</v>
          </cell>
          <cell r="E4840" t="str">
            <v>SHERWIN - WILLIAMS DO BRASIL IND. E COM. LTDA</v>
          </cell>
          <cell r="F4840">
            <v>20031</v>
          </cell>
          <cell r="G4840" t="str">
            <v>BASES POLIÉSTER</v>
          </cell>
        </row>
        <row r="4841">
          <cell r="A4841">
            <v>83830</v>
          </cell>
          <cell r="B4841" t="str">
            <v>LAZZUMIX POLIESTER LM470-21,94-ST</v>
          </cell>
          <cell r="C4841" t="str">
            <v>SHERWIN WILLIAMS</v>
          </cell>
          <cell r="E4841" t="str">
            <v>SHERWIN - WILLIAMS DO BRASIL IND. E COM. LTDA</v>
          </cell>
          <cell r="F4841">
            <v>20031</v>
          </cell>
          <cell r="G4841" t="str">
            <v>BASES POLIÉSTER</v>
          </cell>
        </row>
        <row r="4842">
          <cell r="A4842">
            <v>83831</v>
          </cell>
          <cell r="B4842" t="str">
            <v>LAZZUMIX POLIESTER LM472-21,94-ST</v>
          </cell>
          <cell r="C4842" t="str">
            <v>SHERWIN WILLIAMS</v>
          </cell>
          <cell r="E4842" t="str">
            <v>SHERWIN - WILLIAMS DO BRASIL IND. E COM. LTDA</v>
          </cell>
          <cell r="F4842">
            <v>20031</v>
          </cell>
          <cell r="G4842" t="str">
            <v>BASES POLIÉSTER</v>
          </cell>
        </row>
        <row r="4843">
          <cell r="A4843">
            <v>83832</v>
          </cell>
          <cell r="B4843" t="str">
            <v>LAZZUMIX POLIESTER LM487-21,94-ST</v>
          </cell>
          <cell r="C4843" t="str">
            <v>SHERWIN WILLIAMS</v>
          </cell>
          <cell r="E4843" t="str">
            <v>SHERWIN - WILLIAMS DO BRASIL IND. E COM. LTDA</v>
          </cell>
          <cell r="F4843">
            <v>20031</v>
          </cell>
          <cell r="G4843" t="str">
            <v>BASES POLIÉSTER</v>
          </cell>
        </row>
        <row r="4844">
          <cell r="A4844">
            <v>20710</v>
          </cell>
          <cell r="B4844" t="str">
            <v>LAZZUMIX POLIESTER MARROM CLARO LM425-21,94-ST</v>
          </cell>
          <cell r="C4844" t="str">
            <v>SHERWIN WILLIAMS</v>
          </cell>
          <cell r="E4844" t="str">
            <v>SHERWIN - WILLIAMS DO BRASIL IND. E COM. LTDA</v>
          </cell>
          <cell r="F4844">
            <v>20031</v>
          </cell>
          <cell r="G4844" t="str">
            <v>BASES POLIÉSTER</v>
          </cell>
        </row>
        <row r="4845">
          <cell r="A4845">
            <v>20711</v>
          </cell>
          <cell r="B4845" t="str">
            <v>LAZZUMIX POLIESTER MARROM MEDIO LM 426-21,95-ST</v>
          </cell>
          <cell r="C4845" t="str">
            <v>SHERWIN WILLIAMS</v>
          </cell>
          <cell r="E4845" t="str">
            <v>SHERWIN - WILLIAMS DO BRASIL IND. E COM. LTDA</v>
          </cell>
          <cell r="F4845">
            <v>20031</v>
          </cell>
          <cell r="G4845" t="str">
            <v>BASES POLIÉSTER</v>
          </cell>
        </row>
        <row r="4846">
          <cell r="A4846">
            <v>20712</v>
          </cell>
          <cell r="B4846" t="str">
            <v>LAZZUMIX POLIESTER MARROM OURO LM428-21,94-ST</v>
          </cell>
          <cell r="C4846" t="str">
            <v>SHERWIN WILLIAMS</v>
          </cell>
          <cell r="E4846" t="str">
            <v>SHERWIN - WILLIAMS DO BRASIL IND. E COM. LTDA</v>
          </cell>
          <cell r="F4846">
            <v>20031</v>
          </cell>
          <cell r="G4846" t="str">
            <v>BASES POLIÉSTER</v>
          </cell>
        </row>
        <row r="4847">
          <cell r="A4847">
            <v>20705</v>
          </cell>
          <cell r="B4847" t="str">
            <v>LAZZUMIX POLIESTER OXIDO FERRO AMARELO LM420-21,95-ST</v>
          </cell>
          <cell r="C4847" t="str">
            <v>SHERWIN WILLIAMS</v>
          </cell>
          <cell r="E4847" t="str">
            <v>SHERWIN - WILLIAMS DO BRASIL IND. E COM. LTDA</v>
          </cell>
          <cell r="F4847">
            <v>20031</v>
          </cell>
          <cell r="G4847" t="str">
            <v>BASES POLIÉSTER</v>
          </cell>
        </row>
        <row r="4848">
          <cell r="A4848">
            <v>20699</v>
          </cell>
          <cell r="B4848" t="str">
            <v>LAZZUMIX POLIESTER OXIDO FERRO VERM. LM414-21,95-ST</v>
          </cell>
          <cell r="C4848" t="str">
            <v>SHERWIN WILLIAMS</v>
          </cell>
          <cell r="E4848" t="str">
            <v>SHERWIN - WILLIAMS DO BRASIL IND. E COM. LTDA</v>
          </cell>
          <cell r="F4848">
            <v>20031</v>
          </cell>
          <cell r="G4848" t="str">
            <v>BASES POLIÉSTER</v>
          </cell>
        </row>
        <row r="4849">
          <cell r="A4849">
            <v>20728</v>
          </cell>
          <cell r="B4849" t="str">
            <v>LAZZUMIX POLIESTER PEROLA AZUL FINA LM465-25,87-ST</v>
          </cell>
          <cell r="C4849" t="str">
            <v>SHERWIN WILLIAMS</v>
          </cell>
          <cell r="E4849" t="str">
            <v>SHERWIN - WILLIAMS DO BRASIL IND. E COM. LTDA</v>
          </cell>
          <cell r="F4849">
            <v>20031</v>
          </cell>
          <cell r="G4849" t="str">
            <v>BASES POLIÉSTER</v>
          </cell>
        </row>
        <row r="4850">
          <cell r="A4850">
            <v>23284</v>
          </cell>
          <cell r="B4850" t="str">
            <v>LAZZUMIX POLIESTER PEROLA AZUL GALAXIA 240 ML - LM 485</v>
          </cell>
          <cell r="C4850" t="str">
            <v>SHERWIN WILLIAMS</v>
          </cell>
          <cell r="E4850" t="str">
            <v>SHERWIN - WILLIAMS DO BRASIL IND. E COM. LTDA</v>
          </cell>
          <cell r="F4850">
            <v>1001</v>
          </cell>
          <cell r="G4850" t="str">
            <v>...............................</v>
          </cell>
        </row>
        <row r="4851">
          <cell r="A4851">
            <v>20730</v>
          </cell>
          <cell r="B4851" t="str">
            <v>LAZZUMIX POLIESTER PEROLA AZUL GRAUDA LM467-25,87-ST</v>
          </cell>
          <cell r="C4851" t="str">
            <v>SHERWIN WILLIAMS</v>
          </cell>
          <cell r="E4851" t="str">
            <v>SHERWIN - WILLIAMS DO BRASIL IND. E COM. LTDA</v>
          </cell>
          <cell r="F4851">
            <v>20031</v>
          </cell>
          <cell r="G4851" t="str">
            <v>BASES POLIÉSTER</v>
          </cell>
        </row>
        <row r="4852">
          <cell r="A4852">
            <v>20727</v>
          </cell>
          <cell r="B4852" t="str">
            <v>LAZZUMIX POLIESTER PEROLA BRANCA FINA LM464-21,94-ST</v>
          </cell>
          <cell r="C4852" t="str">
            <v>SHERWIN WILLIAMS</v>
          </cell>
          <cell r="E4852" t="str">
            <v>SHERWIN - WILLIAMS DO BRASIL IND. E COM. LTDA</v>
          </cell>
          <cell r="F4852">
            <v>20031</v>
          </cell>
          <cell r="G4852" t="str">
            <v>BASES POLIÉSTER</v>
          </cell>
        </row>
        <row r="4853">
          <cell r="A4853">
            <v>23282</v>
          </cell>
          <cell r="B4853" t="str">
            <v>LAZZUMIX POLIESTER PEROLA BRONZE BRILHANTE 240 ML - LM 483</v>
          </cell>
          <cell r="C4853" t="str">
            <v>SHERWIN WILLIAMS</v>
          </cell>
          <cell r="E4853" t="str">
            <v>SHERWIN - WILLIAMS DO BRASIL IND. E COM. LTDA</v>
          </cell>
          <cell r="F4853">
            <v>1001</v>
          </cell>
          <cell r="G4853" t="str">
            <v>...............................</v>
          </cell>
        </row>
        <row r="4854">
          <cell r="A4854">
            <v>20738</v>
          </cell>
          <cell r="B4854" t="str">
            <v>LAZZUMIX POLIESTER PEROLA BRONZE LM476-21,94-ST</v>
          </cell>
          <cell r="C4854" t="str">
            <v>SHERWIN WILLIAMS</v>
          </cell>
          <cell r="E4854" t="str">
            <v>SHERWIN - WILLIAMS DO BRASIL IND. E COM. LTDA</v>
          </cell>
          <cell r="F4854">
            <v>1001</v>
          </cell>
          <cell r="G4854" t="str">
            <v>...............................</v>
          </cell>
        </row>
        <row r="4855">
          <cell r="A4855">
            <v>23281</v>
          </cell>
          <cell r="B4855" t="str">
            <v>LAZZUMIX POLIESTER PEROLA CRISTAL 240ML - LM 482-21,94-ST</v>
          </cell>
          <cell r="C4855" t="str">
            <v>SHERWIN WILLIAMS</v>
          </cell>
          <cell r="E4855" t="str">
            <v>SHERWIN - WILLIAMS DO BRASIL IND. E COM. LTDA</v>
          </cell>
          <cell r="F4855">
            <v>1001</v>
          </cell>
          <cell r="G4855" t="str">
            <v>...............................</v>
          </cell>
        </row>
        <row r="4856">
          <cell r="A4856">
            <v>23283</v>
          </cell>
          <cell r="B4856" t="str">
            <v>LAZZUMIX POLIESTER PEROLA DOURADA BRILHANTE 240 ML - LM 484</v>
          </cell>
          <cell r="C4856" t="str">
            <v>SHERWIN WILLIAMS</v>
          </cell>
          <cell r="E4856" t="str">
            <v>SHERWIN - WILLIAMS DO BRASIL IND. E COM. LTDA</v>
          </cell>
          <cell r="F4856">
            <v>1001</v>
          </cell>
          <cell r="G4856" t="str">
            <v>...............................</v>
          </cell>
        </row>
        <row r="4857">
          <cell r="A4857">
            <v>20732</v>
          </cell>
          <cell r="B4857" t="str">
            <v>LAZZUMIX POLIESTER PEROLA DOURADA MEDIA LM469-21,94-ST</v>
          </cell>
          <cell r="C4857" t="str">
            <v>SHERWIN WILLIAMS</v>
          </cell>
          <cell r="E4857" t="str">
            <v>SHERWIN - WILLIAMS DO BRASIL IND. E COM. LTDA</v>
          </cell>
          <cell r="F4857">
            <v>20031</v>
          </cell>
          <cell r="G4857" t="str">
            <v>BASES POLIÉSTER</v>
          </cell>
        </row>
        <row r="4858">
          <cell r="A4858">
            <v>20740</v>
          </cell>
          <cell r="B4858" t="str">
            <v>LAZZUMIX POLIESTER PEROLA OURO LM478-21,94-ST</v>
          </cell>
          <cell r="C4858" t="str">
            <v>SHERWIN WILLIAMS</v>
          </cell>
          <cell r="E4858" t="str">
            <v>SHERWIN - WILLIAMS DO BRASIL IND. E COM. LTDA</v>
          </cell>
          <cell r="F4858">
            <v>20031</v>
          </cell>
          <cell r="G4858" t="str">
            <v>BASES POLIÉSTER</v>
          </cell>
        </row>
        <row r="4859">
          <cell r="A4859">
            <v>20731</v>
          </cell>
          <cell r="B4859" t="str">
            <v>LAZZUMIX POLIESTER PEROLA PRATA BRILHANTE LM468-21,95-ST</v>
          </cell>
          <cell r="C4859" t="str">
            <v>SHERWIN WILLIAMS</v>
          </cell>
          <cell r="E4859" t="str">
            <v>SHERWIN - WILLIAMS DO BRASIL IND. E COM. LTDA</v>
          </cell>
          <cell r="F4859">
            <v>20031</v>
          </cell>
          <cell r="G4859" t="str">
            <v>BASES POLIÉSTER</v>
          </cell>
        </row>
        <row r="4860">
          <cell r="A4860">
            <v>20739</v>
          </cell>
          <cell r="B4860" t="str">
            <v>LAZZUMIX POLIESTER PEROLA ROSA 240ML-21,94-ST</v>
          </cell>
          <cell r="C4860" t="str">
            <v>SHERWIN WILLIAMS</v>
          </cell>
          <cell r="E4860" t="str">
            <v>SHERWIN - WILLIAMS DO BRASIL IND. E COM. LTDA</v>
          </cell>
          <cell r="F4860">
            <v>20031</v>
          </cell>
          <cell r="G4860" t="str">
            <v>BASES POLIÉSTER</v>
          </cell>
        </row>
        <row r="4861">
          <cell r="A4861">
            <v>20737</v>
          </cell>
          <cell r="B4861" t="str">
            <v>LAZZUMIX POLIESTER PEROLA VERDE AZULAD LM475-21,94-ST</v>
          </cell>
          <cell r="C4861" t="str">
            <v>SHERWIN WILLIAMS</v>
          </cell>
          <cell r="E4861" t="str">
            <v>SHERWIN - WILLIAMS DO BRASIL IND. E COM. LTDA</v>
          </cell>
          <cell r="F4861">
            <v>20031</v>
          </cell>
          <cell r="G4861" t="str">
            <v>BASES POLIÉSTER</v>
          </cell>
        </row>
        <row r="4862">
          <cell r="A4862">
            <v>23286</v>
          </cell>
          <cell r="B4862" t="str">
            <v>LAZZUMIX POLIESTER PEROLA VERDE ESTELAR 240 ML - LM 487-21,95-ST</v>
          </cell>
          <cell r="C4862" t="str">
            <v>SHERWIN WILLIAMS</v>
          </cell>
          <cell r="E4862" t="str">
            <v>SHERWIN - WILLIAMS DO BRASIL IND. E COM. LTDA</v>
          </cell>
          <cell r="F4862">
            <v>20031</v>
          </cell>
          <cell r="G4862" t="str">
            <v>BASES POLIÉSTER</v>
          </cell>
        </row>
        <row r="4863">
          <cell r="A4863">
            <v>20735</v>
          </cell>
          <cell r="B4863" t="str">
            <v>LAZZUMIX POLIESTER PEROLA VERDE LM473-21,94-ST</v>
          </cell>
          <cell r="C4863" t="str">
            <v>SHERWIN WILLIAMS</v>
          </cell>
          <cell r="E4863" t="str">
            <v>SHERWIN - WILLIAMS DO BRASIL IND. E COM. LTDA</v>
          </cell>
          <cell r="F4863">
            <v>20031</v>
          </cell>
          <cell r="G4863" t="str">
            <v>BASES POLIÉSTER</v>
          </cell>
        </row>
        <row r="4864">
          <cell r="A4864">
            <v>20726</v>
          </cell>
          <cell r="B4864" t="str">
            <v>LAZZUMIX POLIESTER PEROLA VERM. FINA-25,87-ST</v>
          </cell>
          <cell r="C4864" t="str">
            <v>SHERWIN WILLIAMS</v>
          </cell>
          <cell r="E4864" t="str">
            <v>SHERWIN - WILLIAMS DO BRASIL IND. E COM. LTDA</v>
          </cell>
          <cell r="F4864">
            <v>20031</v>
          </cell>
          <cell r="G4864" t="str">
            <v>BASES POLIÉSTER</v>
          </cell>
        </row>
        <row r="4865">
          <cell r="A4865">
            <v>20729</v>
          </cell>
          <cell r="B4865" t="str">
            <v>LAZZUMIX POLIESTER PEROLA VERM. GRAUDA LM 466-21,94-ST</v>
          </cell>
          <cell r="C4865" t="str">
            <v>SHERWIN WILLIAMS</v>
          </cell>
          <cell r="E4865" t="str">
            <v>SHERWIN - WILLIAMS DO BRASIL IND. E COM. LTDA</v>
          </cell>
          <cell r="F4865">
            <v>20031</v>
          </cell>
          <cell r="G4865" t="str">
            <v>BASES POLIÉSTER</v>
          </cell>
        </row>
        <row r="4866">
          <cell r="A4866">
            <v>23285</v>
          </cell>
          <cell r="B4866" t="str">
            <v>LAZZUMIX POLIESTER PEROLA VERMELHO RADIANTE 240 ML - LM 486</v>
          </cell>
          <cell r="C4866" t="str">
            <v>SHERWIN WILLIAMS</v>
          </cell>
          <cell r="E4866" t="str">
            <v>SHERWIN - WILLIAMS DO BRASIL IND. E COM. LTDA</v>
          </cell>
          <cell r="F4866">
            <v>1001</v>
          </cell>
          <cell r="G4866" t="str">
            <v>...............................</v>
          </cell>
        </row>
        <row r="4867">
          <cell r="A4867">
            <v>23366</v>
          </cell>
          <cell r="B4867" t="str">
            <v>LAZZUMIX POLIESTER PEROLA VIOLETA 240ML-21,94-ST</v>
          </cell>
          <cell r="C4867" t="str">
            <v>SHERWIN WILLIAMS</v>
          </cell>
          <cell r="E4867" t="str">
            <v>SHERWIN - WILLIAMS DO BRASIL IND. E COM. LTDA</v>
          </cell>
          <cell r="F4867">
            <v>20031</v>
          </cell>
          <cell r="G4867" t="str">
            <v>BASES POLIÉSTER</v>
          </cell>
        </row>
        <row r="4868">
          <cell r="A4868">
            <v>20736</v>
          </cell>
          <cell r="B4868" t="str">
            <v>LAZZUMIX POLIESTER PEROLA VIOLETA AZUL LM474-21,46-ST</v>
          </cell>
          <cell r="C4868" t="str">
            <v>SHERWIN WILLIAMS</v>
          </cell>
          <cell r="E4868" t="str">
            <v>SHERWIN - WILLIAMS DO BRASIL IND. E COM. LTDA</v>
          </cell>
          <cell r="F4868">
            <v>20031</v>
          </cell>
          <cell r="G4868" t="str">
            <v>BASES POLIÉSTER</v>
          </cell>
        </row>
        <row r="4869">
          <cell r="A4869">
            <v>20734</v>
          </cell>
          <cell r="B4869" t="str">
            <v>LAZZUMIX POLIESTER PEROLA VIOLETA GRAUDA-21,94-ST</v>
          </cell>
          <cell r="C4869" t="str">
            <v>SHERWIN WILLIAMS</v>
          </cell>
          <cell r="E4869" t="str">
            <v>SHERWIN - WILLIAMS DO BRASIL IND. E COM. LTDA</v>
          </cell>
          <cell r="F4869">
            <v>1001</v>
          </cell>
          <cell r="G4869" t="str">
            <v>...............................</v>
          </cell>
        </row>
        <row r="4870">
          <cell r="A4870">
            <v>20733</v>
          </cell>
          <cell r="B4870" t="str">
            <v>LAZZUMIX POLIESTER PEROLA VIOLETA-21,94-ST</v>
          </cell>
          <cell r="C4870" t="str">
            <v>SHERWIN WILLIAMS</v>
          </cell>
          <cell r="E4870" t="str">
            <v>SHERWIN - WILLIAMS DO BRASIL IND. E COM. LTDA</v>
          </cell>
          <cell r="F4870">
            <v>20031</v>
          </cell>
          <cell r="G4870" t="str">
            <v>BASES POLIÉSTER</v>
          </cell>
        </row>
        <row r="4871">
          <cell r="A4871">
            <v>22865</v>
          </cell>
          <cell r="B4871" t="str">
            <v>LAZZUMIX POLIESTER PRET GALAO</v>
          </cell>
          <cell r="C4871" t="str">
            <v>.</v>
          </cell>
          <cell r="E4871" t="str">
            <v>FORNECEDOR CONVERSAO</v>
          </cell>
          <cell r="F4871">
            <v>999999</v>
          </cell>
          <cell r="G4871" t="str">
            <v>GRUPO CONVERSAO</v>
          </cell>
        </row>
        <row r="4872">
          <cell r="A4872">
            <v>20719</v>
          </cell>
          <cell r="B4872" t="str">
            <v>LAZZUMIX POLIESTER PRETO AZULADO LM441-25,87-ST</v>
          </cell>
          <cell r="C4872" t="str">
            <v>SHERWIN WILLIAMS</v>
          </cell>
          <cell r="E4872" t="str">
            <v>SHERWIN - WILLIAMS DO BRASIL IND. E COM. LTDA</v>
          </cell>
          <cell r="F4872">
            <v>20031</v>
          </cell>
          <cell r="G4872" t="str">
            <v>BASES POLIÉSTER</v>
          </cell>
        </row>
        <row r="4873">
          <cell r="A4873">
            <v>20686</v>
          </cell>
          <cell r="B4873" t="str">
            <v>LAZZUMIX POLIESTER PRETO CLARO LM407-21,94-ST</v>
          </cell>
          <cell r="C4873" t="str">
            <v>SHERWIN WILLIAMS</v>
          </cell>
          <cell r="E4873" t="str">
            <v>SHERWIN - WILLIAMS DO BRASIL IND. E COM. LTDA</v>
          </cell>
          <cell r="F4873">
            <v>20031</v>
          </cell>
          <cell r="G4873" t="str">
            <v>BASES POLIÉSTER</v>
          </cell>
        </row>
        <row r="4874">
          <cell r="A4874">
            <v>20685</v>
          </cell>
          <cell r="B4874" t="str">
            <v>LAZZUMIX POLIESTER PRETO LM401-21,94-ST</v>
          </cell>
          <cell r="C4874" t="str">
            <v>SHERWIN WILLIAMS</v>
          </cell>
          <cell r="E4874" t="str">
            <v>SHERWIN - WILLIAMS DO BRASIL IND. E COM. LTDA</v>
          </cell>
          <cell r="F4874">
            <v>20031</v>
          </cell>
          <cell r="G4874" t="str">
            <v>BASES POLIÉSTER</v>
          </cell>
        </row>
        <row r="4875">
          <cell r="A4875">
            <v>21691</v>
          </cell>
          <cell r="B4875" t="str">
            <v>LAZZUMIX POLIESTER PRETO PROFUNDO LM442-21,95-ST</v>
          </cell>
          <cell r="C4875" t="str">
            <v>SHERWIN WILLIAMS</v>
          </cell>
          <cell r="E4875" t="str">
            <v>SHERWIN - WILLIAMS DO BRASIL IND. E COM. LTDA</v>
          </cell>
          <cell r="F4875">
            <v>20031</v>
          </cell>
          <cell r="G4875" t="str">
            <v>BASES POLIÉSTER</v>
          </cell>
        </row>
        <row r="4876">
          <cell r="A4876">
            <v>20713</v>
          </cell>
          <cell r="B4876" t="str">
            <v>LAZZUMIX POLIESTER ROSA LM429-21,94-ST</v>
          </cell>
          <cell r="C4876" t="str">
            <v>SHERWIN WILLIAMS</v>
          </cell>
          <cell r="E4876" t="str">
            <v>SHERWIN - WILLIAMS DO BRASIL IND. E COM. LTDA</v>
          </cell>
          <cell r="F4876">
            <v>20031</v>
          </cell>
          <cell r="G4876" t="str">
            <v>BASES POLIÉSTER</v>
          </cell>
        </row>
        <row r="4877">
          <cell r="A4877">
            <v>20714</v>
          </cell>
          <cell r="B4877" t="str">
            <v>LAZZUMIX POLIESTER VERDE CLARO LM432-21,94-ST</v>
          </cell>
          <cell r="C4877" t="str">
            <v>SHERWIN WILLIAMS</v>
          </cell>
          <cell r="E4877" t="str">
            <v>SHERWIN - WILLIAMS DO BRASIL IND. E COM. LTDA</v>
          </cell>
          <cell r="F4877">
            <v>20031</v>
          </cell>
          <cell r="G4877" t="str">
            <v>BASES POLIÉSTER</v>
          </cell>
        </row>
        <row r="4878">
          <cell r="A4878">
            <v>20715</v>
          </cell>
          <cell r="B4878" t="str">
            <v>LAZZUMIX POLIESTER VERDE ESCURO LM433-21,94-ST</v>
          </cell>
          <cell r="C4878" t="str">
            <v>SHERWIN WILLIAMS</v>
          </cell>
          <cell r="E4878" t="str">
            <v>SHERWIN - WILLIAMS DO BRASIL IND. E COM. LTDA</v>
          </cell>
          <cell r="F4878">
            <v>20031</v>
          </cell>
          <cell r="G4878" t="str">
            <v>BASES POLIÉSTER</v>
          </cell>
        </row>
        <row r="4879">
          <cell r="A4879">
            <v>20695</v>
          </cell>
          <cell r="B4879" t="str">
            <v>LAZZUMIX POLIESTER VERMELHO CLARO LM409-21,94-ST</v>
          </cell>
          <cell r="C4879" t="str">
            <v>SHERWIN WILLIAMS</v>
          </cell>
          <cell r="E4879" t="str">
            <v>SHERWIN - WILLIAMS DO BRASIL IND. E COM. LTDA</v>
          </cell>
          <cell r="F4879">
            <v>20031</v>
          </cell>
          <cell r="G4879" t="str">
            <v>BASES POLIÉSTER</v>
          </cell>
        </row>
        <row r="4880">
          <cell r="A4880">
            <v>20709</v>
          </cell>
          <cell r="B4880" t="str">
            <v>LAZZUMIX POLIESTER VERMELHO ESCARLATE LM424-21,94-ST</v>
          </cell>
          <cell r="C4880" t="str">
            <v>SHERWIN WILLIAMS</v>
          </cell>
          <cell r="E4880" t="str">
            <v>SHERWIN - WILLIAMS DO BRASIL IND. E COM. LTDA</v>
          </cell>
          <cell r="F4880">
            <v>20031</v>
          </cell>
          <cell r="G4880" t="str">
            <v>BASES POLIÉSTER</v>
          </cell>
        </row>
        <row r="4881">
          <cell r="A4881">
            <v>20696</v>
          </cell>
          <cell r="B4881" t="str">
            <v>LAZZUMIX POLIESTER VERMELHO MEDIO LM410-21,94-ST</v>
          </cell>
          <cell r="C4881" t="str">
            <v>SHERWIN WILLIAMS</v>
          </cell>
          <cell r="E4881" t="str">
            <v>SHERWIN - WILLIAMS DO BRASIL IND. E COM. LTDA</v>
          </cell>
          <cell r="F4881">
            <v>20031</v>
          </cell>
          <cell r="G4881" t="str">
            <v>BASES POLIÉSTER</v>
          </cell>
        </row>
        <row r="4882">
          <cell r="A4882">
            <v>20701</v>
          </cell>
          <cell r="B4882" t="str">
            <v>LAZZUMIX POLIESTER VERMELHO RUBI LM417-21,94-ST</v>
          </cell>
          <cell r="C4882" t="str">
            <v>SHERWIN WILLIAMS</v>
          </cell>
          <cell r="E4882" t="str">
            <v>SHERWIN - WILLIAMS DO BRASIL IND. E COM. LTDA</v>
          </cell>
          <cell r="F4882">
            <v>20031</v>
          </cell>
          <cell r="G4882" t="str">
            <v>BASES POLIÉSTER</v>
          </cell>
        </row>
        <row r="4883">
          <cell r="A4883">
            <v>20698</v>
          </cell>
          <cell r="B4883" t="str">
            <v>LAZZUMIX POLIESTER VERMELHO TR. LM413-21,95-ST</v>
          </cell>
          <cell r="C4883" t="str">
            <v>SHERWIN WILLIAMS</v>
          </cell>
          <cell r="E4883" t="str">
            <v>SHERWIN - WILLIAMS DO BRASIL IND. E COM. LTDA</v>
          </cell>
          <cell r="F4883">
            <v>20031</v>
          </cell>
          <cell r="G4883" t="str">
            <v>BASES POLIÉSTER</v>
          </cell>
        </row>
        <row r="4884">
          <cell r="A4884">
            <v>20708</v>
          </cell>
          <cell r="B4884" t="str">
            <v>LAZZUMIX POLIESTER VERMELHO VIVO LM423-21,93-ST</v>
          </cell>
          <cell r="C4884" t="str">
            <v>SHERWIN WILLIAMS</v>
          </cell>
          <cell r="E4884" t="str">
            <v>SHERWIN - WILLIAMS DO BRASIL IND. E COM. LTDA</v>
          </cell>
          <cell r="F4884">
            <v>20031</v>
          </cell>
          <cell r="G4884" t="str">
            <v>BASES POLIÉSTER</v>
          </cell>
        </row>
        <row r="4885">
          <cell r="A4885">
            <v>20716</v>
          </cell>
          <cell r="B4885" t="str">
            <v>LAZZUMIX POLIESTER VIOLETA AVERMELHAD-21,94-ST</v>
          </cell>
          <cell r="C4885" t="str">
            <v>SHERWIN WILLIAMS</v>
          </cell>
          <cell r="E4885" t="str">
            <v>SHERWIN - WILLIAMS DO BRASIL IND. E COM. LTDA</v>
          </cell>
          <cell r="F4885">
            <v>1001</v>
          </cell>
          <cell r="G4885" t="str">
            <v>...............................</v>
          </cell>
        </row>
        <row r="4886">
          <cell r="A4886">
            <v>20717</v>
          </cell>
          <cell r="B4886" t="str">
            <v>LAZZUMIX POLIESTER VIOLETA LM439-21,94-ST</v>
          </cell>
          <cell r="C4886" t="str">
            <v>SHERWIN WILLIAMS</v>
          </cell>
          <cell r="E4886" t="str">
            <v>SHERWIN - WILLIAMS DO BRASIL IND. E COM. LTDA</v>
          </cell>
          <cell r="F4886">
            <v>20031</v>
          </cell>
          <cell r="G4886" t="str">
            <v>BASES POLIÉSTER</v>
          </cell>
        </row>
        <row r="4887">
          <cell r="A4887">
            <v>21497</v>
          </cell>
          <cell r="B4887" t="str">
            <v>LAZZUMIX POLIURETANO PRETO INTENSO</v>
          </cell>
          <cell r="C4887" t="str">
            <v>SHERWIN WILLIAMS</v>
          </cell>
          <cell r="E4887" t="str">
            <v>SHERWIN - WILLIAMS DO BRASIL IND. E COM. LTDA</v>
          </cell>
          <cell r="F4887">
            <v>1001</v>
          </cell>
          <cell r="G4887" t="str">
            <v>...............................</v>
          </cell>
        </row>
        <row r="4888">
          <cell r="A4888">
            <v>21843</v>
          </cell>
          <cell r="B4888" t="str">
            <v>LEATHER FOAMING WAS CLEANER</v>
          </cell>
          <cell r="C4888" t="str">
            <v>.</v>
          </cell>
          <cell r="E4888" t="str">
            <v>AUTOAMERICA IMP.EXP. DE PROD. AUTO. LTDA</v>
          </cell>
          <cell r="F4888">
            <v>999999</v>
          </cell>
          <cell r="G4888" t="str">
            <v>GRUPO CONVERSAO</v>
          </cell>
        </row>
        <row r="4889">
          <cell r="A4889">
            <v>23976</v>
          </cell>
          <cell r="B4889" t="str">
            <v>LEITOR COD BARRAS C3 TECH LASE SEM FIO</v>
          </cell>
          <cell r="C4889" t="str">
            <v>.</v>
          </cell>
          <cell r="E4889" t="str">
            <v>ETITEC SOLUCOES INTELIGENTES</v>
          </cell>
          <cell r="F4889">
            <v>999999</v>
          </cell>
          <cell r="G4889" t="str">
            <v>GRUPO CONVERSAO</v>
          </cell>
        </row>
        <row r="4890">
          <cell r="A4890">
            <v>20585</v>
          </cell>
          <cell r="B4890" t="str">
            <v>LEQUE 2000-2010 WANDA</v>
          </cell>
          <cell r="C4890" t="str">
            <v>WANDA</v>
          </cell>
          <cell r="E4890" t="str">
            <v>AKZO NOBEL LTDA AUTO</v>
          </cell>
          <cell r="F4890">
            <v>1015</v>
          </cell>
          <cell r="G4890" t="str">
            <v>............</v>
          </cell>
        </row>
        <row r="4891">
          <cell r="A4891">
            <v>20100</v>
          </cell>
          <cell r="B4891" t="str">
            <v>LEQUE AKZO NOBEL 2000-2008 WANDA</v>
          </cell>
          <cell r="C4891" t="str">
            <v>.</v>
          </cell>
          <cell r="E4891" t="str">
            <v>WANDA</v>
          </cell>
          <cell r="F4891">
            <v>999999</v>
          </cell>
          <cell r="G4891" t="str">
            <v>GRUPO CONVERSAO</v>
          </cell>
        </row>
        <row r="4892">
          <cell r="A4892">
            <v>21564</v>
          </cell>
          <cell r="B4892" t="str">
            <v>LEQUE AKZONOBEL 2010-2014</v>
          </cell>
          <cell r="C4892" t="str">
            <v>.</v>
          </cell>
          <cell r="E4892" t="str">
            <v>WANDA</v>
          </cell>
          <cell r="F4892">
            <v>1015</v>
          </cell>
          <cell r="G4892" t="str">
            <v>............</v>
          </cell>
        </row>
        <row r="4893">
          <cell r="A4893">
            <v>20411</v>
          </cell>
          <cell r="B4893" t="str">
            <v>LEQUE COR NACIONAL 1996 A 2002 LAZZURIL</v>
          </cell>
          <cell r="C4893" t="str">
            <v>.</v>
          </cell>
          <cell r="E4893" t="str">
            <v>SHERWIN - WILLIAMS DO BRASIL IND. E COM. LTDA</v>
          </cell>
          <cell r="F4893">
            <v>999999</v>
          </cell>
          <cell r="G4893" t="str">
            <v>GRUPO CONVERSAO</v>
          </cell>
        </row>
        <row r="4894">
          <cell r="A4894">
            <v>86959</v>
          </cell>
          <cell r="B4894" t="str">
            <v>LEQUE COR RODOAGRO BRASILUX</v>
          </cell>
          <cell r="C4894" t="str">
            <v>BRASILUX</v>
          </cell>
          <cell r="E4894" t="str">
            <v>BRASILUX TINTAS TECNICAS LTDA</v>
          </cell>
          <cell r="F4894">
            <v>20063</v>
          </cell>
          <cell r="G4894" t="str">
            <v>TINTA DE LABORATÓRIO</v>
          </cell>
        </row>
        <row r="4895">
          <cell r="A4895">
            <v>22338</v>
          </cell>
          <cell r="B4895" t="str">
            <v>LEQUE CORES NAC E IMP 2012 A 2017LAZZURIL</v>
          </cell>
          <cell r="C4895" t="str">
            <v>SHERWIN WILLIAMS</v>
          </cell>
          <cell r="E4895" t="str">
            <v>SHERWIN - WILLIAMS DO BRASIL IND. E COM. LTDA</v>
          </cell>
          <cell r="F4895">
            <v>1015</v>
          </cell>
          <cell r="G4895" t="str">
            <v>............</v>
          </cell>
        </row>
        <row r="4896">
          <cell r="A4896">
            <v>24304</v>
          </cell>
          <cell r="B4896" t="str">
            <v>LEQUE CORES NAC. E IMP. 2012-2021 LAZZURIL</v>
          </cell>
          <cell r="C4896" t="str">
            <v>SHERWIN WILLIAMS</v>
          </cell>
          <cell r="E4896" t="str">
            <v>SHERWIN - WILLIAMS DO BRASIL IND. E COM. LTDA</v>
          </cell>
          <cell r="F4896">
            <v>999999</v>
          </cell>
          <cell r="G4896" t="str">
            <v>GRUPO CONVERSAO</v>
          </cell>
        </row>
        <row r="4897">
          <cell r="A4897">
            <v>20410</v>
          </cell>
          <cell r="B4897" t="str">
            <v>LEQUE CORES NACIONAIS ATE ANO 95 LAZZURIL</v>
          </cell>
          <cell r="C4897" t="str">
            <v>.</v>
          </cell>
          <cell r="E4897" t="str">
            <v>SHERWIN - WILLIAMS DO BRASIL IND. E COM. LTDA</v>
          </cell>
          <cell r="F4897">
            <v>999999</v>
          </cell>
          <cell r="G4897" t="str">
            <v>GRUPO CONVERSAO</v>
          </cell>
        </row>
        <row r="4898">
          <cell r="A4898">
            <v>10008</v>
          </cell>
          <cell r="B4898" t="str">
            <v>LEQUE DE CORES ( I E II ) - ( 96 a 03 ) WANDA</v>
          </cell>
          <cell r="C4898" t="str">
            <v>.</v>
          </cell>
          <cell r="E4898" t="str">
            <v>WANDA</v>
          </cell>
          <cell r="F4898">
            <v>999999</v>
          </cell>
          <cell r="G4898" t="str">
            <v>GRUPO CONVERSAO</v>
          </cell>
        </row>
        <row r="4899">
          <cell r="A4899">
            <v>10009</v>
          </cell>
          <cell r="B4899" t="str">
            <v>LEQUE DE CORES CLASSIC ( 72 a 96 ) WANDA</v>
          </cell>
          <cell r="C4899" t="str">
            <v>.</v>
          </cell>
          <cell r="E4899" t="str">
            <v>WANDA</v>
          </cell>
          <cell r="F4899">
            <v>999999</v>
          </cell>
          <cell r="G4899" t="str">
            <v>GRUPO CONVERSAO</v>
          </cell>
        </row>
        <row r="4900">
          <cell r="A4900">
            <v>21079</v>
          </cell>
          <cell r="B4900" t="str">
            <v>LEQUE DE CORES MOTO LAZZURIL</v>
          </cell>
          <cell r="C4900" t="str">
            <v>SHERWIN WILLIAMS</v>
          </cell>
          <cell r="E4900" t="str">
            <v>SHERWIN - WILLIAMS DO BRASIL IND. E COM. LTDA</v>
          </cell>
          <cell r="F4900">
            <v>1015</v>
          </cell>
          <cell r="G4900" t="str">
            <v>............</v>
          </cell>
        </row>
        <row r="4901">
          <cell r="A4901">
            <v>20412</v>
          </cell>
          <cell r="B4901" t="str">
            <v>LEQUE DE CORES NACIONAIS 2003-2009 LAZZURIL</v>
          </cell>
          <cell r="C4901" t="str">
            <v>.</v>
          </cell>
          <cell r="E4901" t="str">
            <v>SHERWIN - WILLIAMS DO BRASIL IND. E COM. LTDA</v>
          </cell>
          <cell r="F4901">
            <v>999999</v>
          </cell>
          <cell r="G4901" t="str">
            <v>GRUPO CONVERSAO</v>
          </cell>
        </row>
        <row r="4902">
          <cell r="A4902">
            <v>21980</v>
          </cell>
          <cell r="B4902" t="str">
            <v>LIGANTE D-990 ACRILICO 2K IND. 4L ROBERLO</v>
          </cell>
          <cell r="C4902" t="str">
            <v>.</v>
          </cell>
          <cell r="E4902" t="str">
            <v>ROBERLO DO BRASIL LTDA</v>
          </cell>
          <cell r="F4902">
            <v>999999</v>
          </cell>
          <cell r="G4902" t="str">
            <v>GRUPO CONVERSAO</v>
          </cell>
        </row>
        <row r="4903">
          <cell r="A4903">
            <v>22582</v>
          </cell>
          <cell r="B4903" t="str">
            <v>LIMA ABRAZADEIRA 1/4X12</v>
          </cell>
          <cell r="C4903" t="str">
            <v>.</v>
          </cell>
          <cell r="E4903" t="str">
            <v>MELHORES MARCAS COMERCIO E REPR.DE FERRAMENTAS LT</v>
          </cell>
          <cell r="F4903">
            <v>999999</v>
          </cell>
          <cell r="G4903" t="str">
            <v>GRUPO CONVERSAO</v>
          </cell>
        </row>
        <row r="4904">
          <cell r="A4904">
            <v>23429</v>
          </cell>
          <cell r="B4904" t="str">
            <v>LIMA FUNILEIRA  14/TITAN</v>
          </cell>
          <cell r="C4904" t="str">
            <v>.</v>
          </cell>
          <cell r="E4904" t="str">
            <v>TERRA UTIL. DE MAQUINAS, FERRAMENTAS E UTILID.</v>
          </cell>
          <cell r="F4904">
            <v>1015</v>
          </cell>
          <cell r="G4904" t="str">
            <v>............</v>
          </cell>
        </row>
        <row r="4905">
          <cell r="A4905">
            <v>21491</v>
          </cell>
          <cell r="B4905" t="str">
            <v>LIMA FUNILEIRO CORTE FINO 299B 350 H1 PFERD</v>
          </cell>
          <cell r="C4905" t="str">
            <v>PFERD</v>
          </cell>
          <cell r="E4905" t="str">
            <v>PFERD RUGGEBERG DO BRASIL LTDA</v>
          </cell>
          <cell r="F4905">
            <v>20058</v>
          </cell>
          <cell r="G4905" t="str">
            <v>OUTRAS FERRAMENTAS / EQUIPAMENTOS</v>
          </cell>
        </row>
        <row r="4906">
          <cell r="A4906">
            <v>22219</v>
          </cell>
          <cell r="B4906" t="str">
            <v>LIMA FUNILEIRO CORTE GROSSO 299B 350 H3 PFERD</v>
          </cell>
          <cell r="C4906" t="str">
            <v>PFERD</v>
          </cell>
          <cell r="E4906" t="str">
            <v>PFERD RUGGEBERG DO BRASIL LTDA</v>
          </cell>
          <cell r="F4906">
            <v>20058</v>
          </cell>
          <cell r="G4906" t="str">
            <v>OUTRAS FERRAMENTAS / EQUIPAMENTOS</v>
          </cell>
        </row>
        <row r="4907">
          <cell r="A4907">
            <v>85104</v>
          </cell>
          <cell r="B4907" t="str">
            <v>LIMA MANUAL FUNILEIRO 1/4X10" VONDER</v>
          </cell>
          <cell r="C4907" t="str">
            <v>VONDER</v>
          </cell>
          <cell r="E4907" t="str">
            <v>O.V.D. IMPORTADORA E DISTRIBUIDORA LTDA</v>
          </cell>
          <cell r="F4907">
            <v>999999</v>
          </cell>
          <cell r="G4907" t="str">
            <v>GRUPO CONVERSAO</v>
          </cell>
        </row>
        <row r="4908">
          <cell r="A4908">
            <v>24334</v>
          </cell>
          <cell r="B4908" t="str">
            <v>LIMPA AR CONDICIONADO GRANADA CARRO NOVO 200ML ORBI AIR-20,92-ST</v>
          </cell>
          <cell r="C4908" t="str">
            <v>ORBI</v>
          </cell>
          <cell r="E4908" t="str">
            <v>ORBI QUIMICA S/A</v>
          </cell>
          <cell r="F4908">
            <v>20057</v>
          </cell>
          <cell r="G4908" t="str">
            <v>LIMPA AR CONDICIONADO</v>
          </cell>
        </row>
        <row r="4909">
          <cell r="A4909">
            <v>24380</v>
          </cell>
          <cell r="B4909" t="str">
            <v>LIMPA AR CONDICIONADO GRANADA CLASSIC 200ML ORBI AIR-20,92-ST</v>
          </cell>
          <cell r="C4909" t="str">
            <v>ORBI</v>
          </cell>
          <cell r="E4909" t="str">
            <v>ORBI QUIMICA S/A</v>
          </cell>
          <cell r="F4909">
            <v>20057</v>
          </cell>
          <cell r="G4909" t="str">
            <v>LIMPA AR CONDICIONADO</v>
          </cell>
        </row>
        <row r="4910">
          <cell r="A4910">
            <v>24378</v>
          </cell>
          <cell r="B4910" t="str">
            <v>LIMPA AR CONDICIONADO GRANADA FLORAL 200ML ORBI-20,92-ST</v>
          </cell>
          <cell r="C4910" t="str">
            <v>ORBI</v>
          </cell>
          <cell r="E4910" t="str">
            <v>ORBI QUIMICA S/A</v>
          </cell>
          <cell r="F4910">
            <v>20057</v>
          </cell>
          <cell r="G4910" t="str">
            <v>LIMPA AR CONDICIONADO</v>
          </cell>
        </row>
        <row r="4911">
          <cell r="A4911">
            <v>24379</v>
          </cell>
          <cell r="B4911" t="str">
            <v>LIMPA AR CONDICIONADO GRANADA LAVANDA 200ML ORBI-20,92-ST</v>
          </cell>
          <cell r="C4911" t="str">
            <v>ORBI</v>
          </cell>
          <cell r="E4911" t="str">
            <v>ORBI QUIMICA S/A</v>
          </cell>
          <cell r="F4911">
            <v>20057</v>
          </cell>
          <cell r="G4911" t="str">
            <v>LIMPA AR CONDICIONADO</v>
          </cell>
        </row>
        <row r="4912">
          <cell r="A4912">
            <v>85637</v>
          </cell>
          <cell r="B4912" t="str">
            <v>LIMPA CONTATO LATA 300ML/170G UNIPEGA</v>
          </cell>
          <cell r="C4912" t="str">
            <v>UNIPEGA</v>
          </cell>
          <cell r="E4912" t="str">
            <v>A&amp;S TECHNOLOGIES INDUSTRIA E COMERCIO LTDA</v>
          </cell>
          <cell r="F4912">
            <v>20062</v>
          </cell>
          <cell r="G4912" t="str">
            <v>DESENGRIPANTE</v>
          </cell>
        </row>
        <row r="4913">
          <cell r="A4913">
            <v>27</v>
          </cell>
          <cell r="B4913" t="str">
            <v>LIMPA CONTATO SPRAY 300ML TEK BOND</v>
          </cell>
          <cell r="C4913" t="str">
            <v>TEK BOND</v>
          </cell>
          <cell r="E4913" t="str">
            <v>SAINT GOBAIN</v>
          </cell>
          <cell r="F4913">
            <v>20021</v>
          </cell>
          <cell r="G4913" t="str">
            <v xml:space="preserve">SPRAYS </v>
          </cell>
        </row>
        <row r="4914">
          <cell r="A4914">
            <v>24207</v>
          </cell>
          <cell r="B4914" t="str">
            <v>LIMPA PEDRAS PEDREX 5L</v>
          </cell>
          <cell r="C4914" t="str">
            <v>START</v>
          </cell>
          <cell r="E4914" t="str">
            <v>LIMA &amp; PERGHER INDUSTRIAL E COMERCIO</v>
          </cell>
          <cell r="F4914">
            <v>999999</v>
          </cell>
          <cell r="G4914" t="str">
            <v>GRUPO CONVERSAO</v>
          </cell>
        </row>
        <row r="4915">
          <cell r="A4915">
            <v>23745</v>
          </cell>
          <cell r="B4915" t="str">
            <v>LIMPA PLASTICOS 500ML PEROLA-20,92-ST</v>
          </cell>
          <cell r="C4915" t="str">
            <v>PEROLA</v>
          </cell>
          <cell r="E4915" t="str">
            <v>INDUSTRIA E COMERCIO DE POLIDORES PEROLA LTDA</v>
          </cell>
          <cell r="F4915">
            <v>20006</v>
          </cell>
          <cell r="G4915" t="str">
            <v>CERA  / LIMPEZA /  POLIMENTO VEICULAR</v>
          </cell>
        </row>
        <row r="4916">
          <cell r="A4916">
            <v>23558</v>
          </cell>
          <cell r="B4916" t="str">
            <v>LIMPA TELA 100ML KIT COM FLANELA 3M</v>
          </cell>
          <cell r="C4916" t="str">
            <v>3M</v>
          </cell>
          <cell r="E4916" t="str">
            <v>3M DO BRASIL LTDA</v>
          </cell>
          <cell r="F4916">
            <v>20020</v>
          </cell>
          <cell r="G4916" t="str">
            <v>FLANELAS / PANOS</v>
          </cell>
        </row>
        <row r="4917">
          <cell r="A4917">
            <v>23593</v>
          </cell>
          <cell r="B4917" t="str">
            <v>LIMPA VIDROS 500ML JET STREET</v>
          </cell>
          <cell r="C4917" t="str">
            <v>JET STREET</v>
          </cell>
          <cell r="E4917" t="str">
            <v>JET STREET PRODUTOS AUTOMOTIVOS LTDA</v>
          </cell>
          <cell r="F4917">
            <v>20006</v>
          </cell>
          <cell r="G4917" t="str">
            <v>CERA  / LIMPEZA /  POLIMENTO VEICULAR</v>
          </cell>
        </row>
        <row r="4918">
          <cell r="A4918">
            <v>23736</v>
          </cell>
          <cell r="B4918" t="str">
            <v>LIMPA VIDROS 500ML PEROLA-20,92-ST</v>
          </cell>
          <cell r="C4918" t="str">
            <v>PEROLA</v>
          </cell>
          <cell r="E4918" t="str">
            <v>INDUSTRIA E COMERCIO DE POLIDORES PEROLA LTDA</v>
          </cell>
          <cell r="F4918">
            <v>20006</v>
          </cell>
          <cell r="G4918" t="str">
            <v>CERA  / LIMPEZA /  POLIMENTO VEICULAR</v>
          </cell>
        </row>
        <row r="4919">
          <cell r="A4919">
            <v>21261</v>
          </cell>
          <cell r="B4919" t="str">
            <v>LIMPA VIDROS 6616 473ML MOTHERS</v>
          </cell>
          <cell r="C4919" t="str">
            <v>.</v>
          </cell>
          <cell r="E4919" t="str">
            <v>AUTOAMERICA IMP.EXP. DE PROD. AUTO. LTDA</v>
          </cell>
          <cell r="F4919">
            <v>999999</v>
          </cell>
          <cell r="G4919" t="str">
            <v>GRUPO CONVERSAO</v>
          </cell>
        </row>
        <row r="4920">
          <cell r="A4920">
            <v>24302</v>
          </cell>
          <cell r="B4920" t="str">
            <v>LIMPA VIDROS ANTI-EMBAÇAMENTO 500ML HUNGRIA</v>
          </cell>
          <cell r="C4920" t="str">
            <v>HUNGRIA</v>
          </cell>
          <cell r="E4920" t="str">
            <v>HARTS DISTRIBUIDORA II LTDA</v>
          </cell>
          <cell r="F4920">
            <v>20006</v>
          </cell>
          <cell r="G4920" t="str">
            <v>CERA  / LIMPEZA /  POLIMENTO VEICULAR</v>
          </cell>
        </row>
        <row r="4921">
          <cell r="A4921">
            <v>23538</v>
          </cell>
          <cell r="B4921" t="str">
            <v>LIMPA VIDROS BRINDEX C/ GATILHO 500ML</v>
          </cell>
          <cell r="C4921" t="str">
            <v>BRILHOMAX</v>
          </cell>
          <cell r="E4921" t="str">
            <v>COM.ALVORADA LIMPEZA E DESCARTAVEIS</v>
          </cell>
          <cell r="F4921">
            <v>999999</v>
          </cell>
          <cell r="G4921" t="str">
            <v>GRUPO CONVERSAO</v>
          </cell>
        </row>
        <row r="4922">
          <cell r="A4922">
            <v>10364</v>
          </cell>
          <cell r="B4922" t="str">
            <v>LIMPA VINIL E BORRACHA 3,78ML MEGUIARS</v>
          </cell>
          <cell r="C4922" t="str">
            <v>.</v>
          </cell>
          <cell r="E4922" t="str">
            <v>MAXI RUBBER INDUSTRIAS QUIMICAS LTDA</v>
          </cell>
          <cell r="F4922">
            <v>999999</v>
          </cell>
          <cell r="G4922" t="str">
            <v>GRUPO CONVERSAO</v>
          </cell>
        </row>
        <row r="4923">
          <cell r="A4923">
            <v>20088</v>
          </cell>
          <cell r="B4923" t="str">
            <v>LIMPA VINIL E BORRACHA 473ML MEGUIARS</v>
          </cell>
          <cell r="C4923" t="str">
            <v>.</v>
          </cell>
          <cell r="E4923" t="str">
            <v>MAXI RUBBER INDUSTRIAS QUIMICAS LTDA</v>
          </cell>
          <cell r="F4923">
            <v>999999</v>
          </cell>
          <cell r="G4923" t="str">
            <v>GRUPO CONVERSAO</v>
          </cell>
        </row>
        <row r="4924">
          <cell r="A4924">
            <v>20935</v>
          </cell>
          <cell r="B4924" t="str">
            <v>LIMPADOR ALUMINIO 20LTS ( LM ) ALLCHEM</v>
          </cell>
          <cell r="C4924" t="str">
            <v>.</v>
          </cell>
          <cell r="E4924" t="str">
            <v>ALLCHEM QUIMICA IND. E COM. LTDA</v>
          </cell>
          <cell r="F4924">
            <v>999999</v>
          </cell>
          <cell r="G4924" t="str">
            <v>GRUPO CONVERSAO</v>
          </cell>
        </row>
        <row r="4925">
          <cell r="A4925">
            <v>21206</v>
          </cell>
          <cell r="B4925" t="str">
            <v>LIMPADOR DE COURO 6412 355ML MOTHERS</v>
          </cell>
          <cell r="C4925" t="str">
            <v>AUTO AMERICA</v>
          </cell>
          <cell r="E4925" t="str">
            <v>AUTOAMERICA IMP.EXP. DE PROD. AUTO. LTDA</v>
          </cell>
          <cell r="F4925">
            <v>20006</v>
          </cell>
          <cell r="G4925" t="str">
            <v>CERA  / LIMPEZA /  POLIMENTO VEICULAR</v>
          </cell>
        </row>
        <row r="4926">
          <cell r="A4926">
            <v>23058</v>
          </cell>
          <cell r="B4926" t="str">
            <v>LIMPADOR DE COURO 710ML MOTHERS</v>
          </cell>
          <cell r="C4926" t="str">
            <v>.</v>
          </cell>
          <cell r="E4926" t="str">
            <v>AUTOAMERICA IMP.EXP. DE PROD. AUTO. LTDA</v>
          </cell>
          <cell r="F4926">
            <v>999999</v>
          </cell>
          <cell r="G4926" t="str">
            <v>GRUPO CONVERSAO</v>
          </cell>
        </row>
        <row r="4927">
          <cell r="A4927">
            <v>83965</v>
          </cell>
          <cell r="B4927" t="str">
            <v>LIMPADOR DE PISTOLA 3M 26689</v>
          </cell>
          <cell r="C4927" t="str">
            <v>3M</v>
          </cell>
          <cell r="E4927" t="str">
            <v>3M DO BRASIL LTDA</v>
          </cell>
          <cell r="F4927">
            <v>20023</v>
          </cell>
          <cell r="G4927" t="str">
            <v>PISTOLAS</v>
          </cell>
        </row>
        <row r="4928">
          <cell r="A4928">
            <v>83808</v>
          </cell>
          <cell r="B4928" t="str">
            <v>LIMPADOR GEL AZULIM 5KG-5,13-ST</v>
          </cell>
          <cell r="C4928" t="str">
            <v>.</v>
          </cell>
          <cell r="E4928" t="str">
            <v>LIMA &amp; PERGHERN INDUSTRIA E COMERCIO</v>
          </cell>
          <cell r="F4928">
            <v>999999</v>
          </cell>
          <cell r="G4928" t="str">
            <v>GRUPO CONVERSAO</v>
          </cell>
        </row>
        <row r="4929">
          <cell r="A4929">
            <v>23541</v>
          </cell>
          <cell r="B4929" t="str">
            <v>LIMPADOR GEL AZULIM LAVANDA 4 EM 1 5LT</v>
          </cell>
          <cell r="C4929" t="str">
            <v>LAVANDA</v>
          </cell>
          <cell r="E4929" t="str">
            <v>COM.ALVORADA LIMPEZA E DESCARTAVEIS</v>
          </cell>
          <cell r="F4929">
            <v>999999</v>
          </cell>
          <cell r="G4929" t="str">
            <v>GRUPO CONVERSAO</v>
          </cell>
        </row>
        <row r="4930">
          <cell r="A4930">
            <v>87024</v>
          </cell>
          <cell r="B4930" t="str">
            <v>LIMPADOR VEJA MULTIUSO 500ML</v>
          </cell>
          <cell r="C4930" t="str">
            <v>LAVANDA</v>
          </cell>
          <cell r="E4930" t="str">
            <v>COM.ALVORADA LIMPEZA E DESCARTAVEIS</v>
          </cell>
          <cell r="F4930">
            <v>999999</v>
          </cell>
          <cell r="G4930" t="str">
            <v>GRUPO CONVERSAO</v>
          </cell>
        </row>
        <row r="4931">
          <cell r="A4931">
            <v>22258</v>
          </cell>
          <cell r="B4931" t="str">
            <v>LIMPEZA FINAL 500ML (PERFECT IT) 3M</v>
          </cell>
          <cell r="C4931" t="str">
            <v>3M</v>
          </cell>
          <cell r="E4931" t="str">
            <v>3M DO BRASIL LTDA</v>
          </cell>
          <cell r="F4931">
            <v>20018</v>
          </cell>
          <cell r="G4931" t="str">
            <v xml:space="preserve">LÍQUIDOS P/ POLIMENTO </v>
          </cell>
        </row>
        <row r="4932">
          <cell r="A4932">
            <v>87161</v>
          </cell>
          <cell r="B4932" t="str">
            <v>LIQUIBRILHO INCOLOR LATA 18LT MISTERCRYL</v>
          </cell>
          <cell r="C4932" t="str">
            <v>MISTERCRYL</v>
          </cell>
          <cell r="E4932" t="str">
            <v>DURACOLOR INDUSTRIA E COMERCIO DE TINTAS</v>
          </cell>
          <cell r="F4932">
            <v>30001</v>
          </cell>
          <cell r="G4932" t="str">
            <v>TINTA PAREDE</v>
          </cell>
        </row>
        <row r="4933">
          <cell r="A4933">
            <v>87162</v>
          </cell>
          <cell r="B4933" t="str">
            <v>LIQUIBRILHO INCOLOR LATA 3,6LT MISTERCRYL</v>
          </cell>
          <cell r="C4933" t="str">
            <v>MISTERCRYL</v>
          </cell>
          <cell r="E4933" t="str">
            <v>DURACOLOR INDUSTRIA E COMERCIO DE TINTAS</v>
          </cell>
          <cell r="F4933">
            <v>30001</v>
          </cell>
          <cell r="G4933" t="str">
            <v>TINTA PAREDE</v>
          </cell>
        </row>
        <row r="4934">
          <cell r="A4934">
            <v>23000</v>
          </cell>
          <cell r="B4934" t="str">
            <v>LIQUID ICE CERA P/ LIMPEZA SPRAY NORTON</v>
          </cell>
          <cell r="C4934" t="str">
            <v>NORTON</v>
          </cell>
          <cell r="E4934" t="str">
            <v>SAINT- GOBAIN DO BRASIL PROD. IND. E CONSTR. LTDA</v>
          </cell>
          <cell r="F4934">
            <v>20006</v>
          </cell>
          <cell r="G4934" t="str">
            <v>CERA  / LIMPEZA /  POLIMENTO VEICULAR</v>
          </cell>
        </row>
        <row r="4935">
          <cell r="A4935">
            <v>22999</v>
          </cell>
          <cell r="B4935" t="str">
            <v>LIQUID ICE STEP 2 NORTON</v>
          </cell>
          <cell r="C4935" t="str">
            <v>NORTON</v>
          </cell>
          <cell r="E4935" t="str">
            <v>SAINT- GOBAIN DO BRASIL PROD. IND. E CONSTR. LTDA</v>
          </cell>
          <cell r="F4935">
            <v>1009</v>
          </cell>
          <cell r="G4935" t="str">
            <v>.........</v>
          </cell>
        </row>
        <row r="4936">
          <cell r="A4936">
            <v>10070</v>
          </cell>
          <cell r="B4936" t="str">
            <v>LIQUID ICE ULTRA STEP 2 REFINO E LUSTRO NORTON</v>
          </cell>
          <cell r="C4936" t="str">
            <v>NORTON</v>
          </cell>
          <cell r="E4936" t="str">
            <v>SAINT- GOBAIN DO BRASIL PROD. IND. E CONSTR. LTDA</v>
          </cell>
          <cell r="F4936">
            <v>20006</v>
          </cell>
          <cell r="G4936" t="str">
            <v>CERA  / LIMPEZA /  POLIMENTO VEICULAR</v>
          </cell>
        </row>
        <row r="4937">
          <cell r="A4937">
            <v>23460</v>
          </cell>
          <cell r="B4937" t="str">
            <v>LIQUIDO ACABAMENTO 500ML 3M / OLIMPO</v>
          </cell>
          <cell r="C4937" t="str">
            <v>3M</v>
          </cell>
          <cell r="E4937" t="str">
            <v>3M DO BRASIL LTDA</v>
          </cell>
          <cell r="F4937">
            <v>1009</v>
          </cell>
          <cell r="G4937" t="str">
            <v>.........</v>
          </cell>
        </row>
        <row r="4938">
          <cell r="A4938">
            <v>22058</v>
          </cell>
          <cell r="B4938" t="str">
            <v>LIQUIDO ACABAMENTO 946ML 3M</v>
          </cell>
          <cell r="C4938" t="str">
            <v>3M</v>
          </cell>
          <cell r="E4938" t="str">
            <v>3M DO BRASIL LTDA</v>
          </cell>
          <cell r="F4938">
            <v>1009</v>
          </cell>
          <cell r="G4938" t="str">
            <v>.........</v>
          </cell>
        </row>
        <row r="4939">
          <cell r="A4939">
            <v>24256</v>
          </cell>
          <cell r="B4939" t="str">
            <v>LIQUIDO DE ACABAMENTO 2EM1 500ML 3M</v>
          </cell>
          <cell r="C4939" t="str">
            <v>3M</v>
          </cell>
          <cell r="E4939" t="str">
            <v>3M DO BRASIL LTDA</v>
          </cell>
          <cell r="F4939">
            <v>20018</v>
          </cell>
          <cell r="G4939" t="str">
            <v xml:space="preserve">LÍQUIDOS P/ POLIMENTO </v>
          </cell>
        </row>
        <row r="4940">
          <cell r="A4940">
            <v>85509</v>
          </cell>
          <cell r="B4940" t="str">
            <v>LIQUIDO DE CORTE ROTO 3M 34130</v>
          </cell>
          <cell r="C4940" t="str">
            <v>3M</v>
          </cell>
          <cell r="E4940" t="str">
            <v>3M DO BRASIL LTDA</v>
          </cell>
          <cell r="F4940">
            <v>20018</v>
          </cell>
          <cell r="G4940" t="str">
            <v xml:space="preserve">LÍQUIDOS P/ POLIMENTO </v>
          </cell>
        </row>
        <row r="4941">
          <cell r="A4941">
            <v>85510</v>
          </cell>
          <cell r="B4941" t="str">
            <v>LIQUIDO DE FINALIZADOR ROTO 34133 3M</v>
          </cell>
          <cell r="C4941" t="str">
            <v>3M</v>
          </cell>
          <cell r="E4941" t="str">
            <v>3M DO BRASIL LTDA</v>
          </cell>
          <cell r="F4941">
            <v>20018</v>
          </cell>
          <cell r="G4941" t="str">
            <v xml:space="preserve">LÍQUIDOS P/ POLIMENTO </v>
          </cell>
        </row>
        <row r="4942">
          <cell r="A4942">
            <v>20019</v>
          </cell>
          <cell r="B4942" t="str">
            <v>LIQUIDO DE MASC. 20LTS 3M</v>
          </cell>
          <cell r="C4942" t="str">
            <v>.</v>
          </cell>
          <cell r="E4942" t="str">
            <v>3M DO BRASIL LTDA</v>
          </cell>
          <cell r="F4942">
            <v>999999</v>
          </cell>
          <cell r="G4942" t="str">
            <v>GRUPO CONVERSAO</v>
          </cell>
        </row>
        <row r="4943">
          <cell r="A4943">
            <v>20020</v>
          </cell>
          <cell r="B4943" t="str">
            <v>LIQUIDO DE MASC. 5LTS 3M</v>
          </cell>
          <cell r="C4943" t="str">
            <v>.</v>
          </cell>
          <cell r="E4943" t="str">
            <v>3M DO BRASIL LTDA</v>
          </cell>
          <cell r="F4943">
            <v>999999</v>
          </cell>
          <cell r="G4943" t="str">
            <v>GRUPO CONVERSAO</v>
          </cell>
        </row>
        <row r="4944">
          <cell r="A4944">
            <v>10343</v>
          </cell>
          <cell r="B4944" t="str">
            <v>LIQUIDO DE MASC. 5LTS LAZZURIL</v>
          </cell>
          <cell r="C4944" t="str">
            <v>.</v>
          </cell>
          <cell r="E4944" t="str">
            <v>SHERWIN - WILLIAMS DO BRASIL IND. E COM. LTDA</v>
          </cell>
          <cell r="F4944">
            <v>999999</v>
          </cell>
          <cell r="G4944" t="str">
            <v>GRUPO CONVERSAO</v>
          </cell>
        </row>
        <row r="4945">
          <cell r="A4945">
            <v>10342</v>
          </cell>
          <cell r="B4945" t="str">
            <v>LIQUIDO DE MASCARAMENTO 20L LAZZURIL</v>
          </cell>
          <cell r="C4945" t="str">
            <v>SHERWIN WILLIAMS</v>
          </cell>
          <cell r="E4945" t="str">
            <v>SHERWIN - WILLIAMS DO BRASIL IND. E COM. LTDA</v>
          </cell>
          <cell r="F4945">
            <v>20017</v>
          </cell>
          <cell r="G4945" t="str">
            <v xml:space="preserve">MASCARAMENTO </v>
          </cell>
        </row>
        <row r="4946">
          <cell r="A4946">
            <v>20058</v>
          </cell>
          <cell r="B4946" t="str">
            <v>LIQUIDO DE MASCARAMENTO 20LTS RICAQUIMICA</v>
          </cell>
          <cell r="C4946" t="str">
            <v>.</v>
          </cell>
          <cell r="E4946" t="str">
            <v>RICAQUIMICA IND. E COM. DE PRODUTOS QUIMICOS LTDA</v>
          </cell>
          <cell r="F4946">
            <v>999999</v>
          </cell>
          <cell r="G4946" t="str">
            <v>GRUPO CONVERSAO</v>
          </cell>
        </row>
        <row r="4947">
          <cell r="A4947">
            <v>21850</v>
          </cell>
          <cell r="B4947" t="str">
            <v>LIQUIDO DE MASCARAMENTO 20LTS WANDA-20,56-ST</v>
          </cell>
          <cell r="C4947" t="str">
            <v>WANDA</v>
          </cell>
          <cell r="E4947" t="str">
            <v>AKZO NOBEL LTDA AUTO</v>
          </cell>
          <cell r="F4947">
            <v>20017</v>
          </cell>
          <cell r="G4947" t="str">
            <v xml:space="preserve">MASCARAMENTO </v>
          </cell>
        </row>
        <row r="4948">
          <cell r="A4948">
            <v>21721</v>
          </cell>
          <cell r="B4948" t="str">
            <v>LIQUIDO DE MASCARAMENTO 5L WANDA-20,56-ST</v>
          </cell>
          <cell r="C4948" t="str">
            <v>WANDA</v>
          </cell>
          <cell r="E4948" t="str">
            <v>AKZO NOBEL LTDA AUTO</v>
          </cell>
          <cell r="F4948">
            <v>20017</v>
          </cell>
          <cell r="G4948" t="str">
            <v xml:space="preserve">MASCARAMENTO </v>
          </cell>
        </row>
        <row r="4949">
          <cell r="A4949">
            <v>20059</v>
          </cell>
          <cell r="B4949" t="str">
            <v>LIQUIDO DE MASCARAMENTO 5LTS RICAQUIMICA</v>
          </cell>
          <cell r="C4949" t="str">
            <v>.</v>
          </cell>
          <cell r="E4949" t="str">
            <v>RICAQUIMICA IND. E COM. DE PRODUTOS QUIMICOS LTDA</v>
          </cell>
          <cell r="F4949">
            <v>999999</v>
          </cell>
          <cell r="G4949" t="str">
            <v>GRUPO CONVERSAO</v>
          </cell>
        </row>
        <row r="4950">
          <cell r="A4950">
            <v>10365</v>
          </cell>
          <cell r="B4950" t="str">
            <v>LIQUIDO LUSTRADOR 3,78ML MEGUIARS</v>
          </cell>
          <cell r="C4950" t="str">
            <v>.</v>
          </cell>
          <cell r="E4950" t="str">
            <v>MAXI RUBBER INDUSTRIAS QUIMICAS LTDA</v>
          </cell>
          <cell r="F4950">
            <v>999999</v>
          </cell>
          <cell r="G4950" t="str">
            <v>GRUPO CONVERSAO</v>
          </cell>
        </row>
        <row r="4951">
          <cell r="A4951">
            <v>10366</v>
          </cell>
          <cell r="B4951" t="str">
            <v>LIQUIDO LUSTRADOR 473ML MEGUIARS</v>
          </cell>
          <cell r="C4951" t="str">
            <v>.</v>
          </cell>
          <cell r="E4951" t="str">
            <v>MAXI RUBBER INDUSTRIAS QUIMICAS LTDA</v>
          </cell>
          <cell r="F4951">
            <v>999999</v>
          </cell>
          <cell r="G4951" t="str">
            <v>GRUPO CONVERSAO</v>
          </cell>
        </row>
        <row r="4952">
          <cell r="A4952">
            <v>20989</v>
          </cell>
          <cell r="B4952" t="str">
            <v>LIQUIDO LUSTRADOR 500ML 3M</v>
          </cell>
          <cell r="C4952" t="str">
            <v>3M</v>
          </cell>
          <cell r="E4952" t="str">
            <v>3M DO BRASIL LTDA</v>
          </cell>
          <cell r="F4952">
            <v>1009</v>
          </cell>
          <cell r="G4952" t="str">
            <v>.........</v>
          </cell>
        </row>
        <row r="4953">
          <cell r="A4953">
            <v>23458</v>
          </cell>
          <cell r="B4953" t="str">
            <v>LIQUIDO LUSTRADOR 500ML 3M</v>
          </cell>
          <cell r="C4953" t="str">
            <v>3M</v>
          </cell>
          <cell r="E4953" t="str">
            <v>3M DO BRASIL LTDA</v>
          </cell>
          <cell r="F4953">
            <v>20018</v>
          </cell>
          <cell r="G4953" t="str">
            <v xml:space="preserve">LÍQUIDOS P/ POLIMENTO </v>
          </cell>
        </row>
        <row r="4954">
          <cell r="A4954">
            <v>20130</v>
          </cell>
          <cell r="B4954" t="str">
            <v>LIQUIDO LUSTRADOR 6064 P3000 500ML 3M</v>
          </cell>
          <cell r="C4954" t="str">
            <v>.</v>
          </cell>
          <cell r="E4954" t="str">
            <v>3M DO BRASIL LTDA</v>
          </cell>
          <cell r="F4954">
            <v>999999</v>
          </cell>
          <cell r="G4954" t="str">
            <v>GRUPO CONVERSAO</v>
          </cell>
        </row>
        <row r="4955">
          <cell r="A4955">
            <v>10069</v>
          </cell>
          <cell r="B4955" t="str">
            <v>LIQUIDO LUSTRADOR PRETO 500ML 3M</v>
          </cell>
          <cell r="C4955" t="str">
            <v>3M</v>
          </cell>
          <cell r="E4955" t="str">
            <v>3M DO BRASIL LTDA</v>
          </cell>
          <cell r="F4955">
            <v>1009</v>
          </cell>
          <cell r="G4955" t="str">
            <v>.........</v>
          </cell>
        </row>
        <row r="4956">
          <cell r="A4956">
            <v>20043</v>
          </cell>
          <cell r="B4956" t="str">
            <v>LIQUIDO LUSTRADOR PRETO 5LTS 3M</v>
          </cell>
          <cell r="C4956" t="str">
            <v>.</v>
          </cell>
          <cell r="E4956" t="str">
            <v>3M DO BRASIL LTDA</v>
          </cell>
          <cell r="F4956">
            <v>999999</v>
          </cell>
          <cell r="G4956" t="str">
            <v>GRUPO CONVERSAO</v>
          </cell>
        </row>
        <row r="4957">
          <cell r="A4957">
            <v>76</v>
          </cell>
          <cell r="B4957" t="str">
            <v>LIQUIDO MASCARAMENTO 20L SKY</v>
          </cell>
          <cell r="C4957" t="str">
            <v>SKY</v>
          </cell>
          <cell r="E4957" t="str">
            <v>SKYLACK TINTAS E VERNIZES LTDA</v>
          </cell>
          <cell r="F4957">
            <v>20017</v>
          </cell>
          <cell r="G4957" t="str">
            <v xml:space="preserve">MASCARAMENTO </v>
          </cell>
        </row>
        <row r="4958">
          <cell r="A4958">
            <v>20482</v>
          </cell>
          <cell r="B4958" t="str">
            <v>LIQUIDO MASCARAMENTO 5LTS NORTON</v>
          </cell>
          <cell r="C4958" t="str">
            <v>.</v>
          </cell>
          <cell r="E4958" t="str">
            <v>SAINT- GOBAIN DO BRASIL PROD. IND. E CONSTR. LTDA</v>
          </cell>
          <cell r="F4958">
            <v>999999</v>
          </cell>
          <cell r="G4958" t="str">
            <v>GRUPO CONVERSAO</v>
          </cell>
        </row>
        <row r="4959">
          <cell r="A4959">
            <v>10063</v>
          </cell>
          <cell r="B4959" t="str">
            <v>LIQUIDO POLIDOR N.03 500ML 3M</v>
          </cell>
          <cell r="C4959" t="str">
            <v>.</v>
          </cell>
          <cell r="E4959" t="str">
            <v>3M DO BRASIL LTDA</v>
          </cell>
          <cell r="F4959">
            <v>999999</v>
          </cell>
          <cell r="G4959" t="str">
            <v>GRUPO CONVERSAO</v>
          </cell>
        </row>
        <row r="4960">
          <cell r="A4960">
            <v>20162</v>
          </cell>
          <cell r="B4960" t="str">
            <v>LIQUIDO POLIDOR Nº 03 500ML NORTON</v>
          </cell>
          <cell r="C4960" t="str">
            <v>NORTON</v>
          </cell>
          <cell r="E4960" t="str">
            <v>SAINT- GOBAIN DO BRASIL PROD. IND. E CONSTR. LTDA</v>
          </cell>
          <cell r="F4960">
            <v>1009</v>
          </cell>
          <cell r="G4960" t="str">
            <v>.........</v>
          </cell>
        </row>
        <row r="4961">
          <cell r="A4961">
            <v>22937</v>
          </cell>
          <cell r="B4961" t="str">
            <v>LIVRO PROTOCOLO DE CORRESPONDENCIA 052FLS</v>
          </cell>
          <cell r="C4961" t="str">
            <v>.</v>
          </cell>
          <cell r="E4961" t="str">
            <v>UTILER - UTILIDADES DE LEITURA E ESCRITA LTDA</v>
          </cell>
          <cell r="F4961">
            <v>999999</v>
          </cell>
          <cell r="G4961" t="str">
            <v>GRUPO CONVERSAO</v>
          </cell>
        </row>
        <row r="4962">
          <cell r="A4962">
            <v>22961</v>
          </cell>
          <cell r="B4962" t="str">
            <v>LIVRO PROTOCOLO DE CORRESPONDENCIA 104 FLS</v>
          </cell>
          <cell r="C4962" t="str">
            <v>.</v>
          </cell>
          <cell r="E4962" t="str">
            <v>DJF Comercial de Papelaria Ltda. - ME</v>
          </cell>
          <cell r="F4962">
            <v>999999</v>
          </cell>
          <cell r="G4962" t="str">
            <v>GRUPO CONVERSAO</v>
          </cell>
        </row>
        <row r="4963">
          <cell r="A4963">
            <v>10179</v>
          </cell>
          <cell r="B4963" t="str">
            <v>LIXA A SECO N.120 INDASA</v>
          </cell>
          <cell r="C4963" t="str">
            <v>.</v>
          </cell>
          <cell r="E4963" t="str">
            <v>INDASA</v>
          </cell>
          <cell r="F4963">
            <v>999999</v>
          </cell>
          <cell r="G4963" t="str">
            <v>GRUPO CONVERSAO</v>
          </cell>
        </row>
        <row r="4964">
          <cell r="A4964">
            <v>10180</v>
          </cell>
          <cell r="B4964" t="str">
            <v>LIXA A SECO N.150 INDASA</v>
          </cell>
          <cell r="C4964" t="str">
            <v>.</v>
          </cell>
          <cell r="E4964" t="str">
            <v>INDASA</v>
          </cell>
          <cell r="F4964">
            <v>999999</v>
          </cell>
          <cell r="G4964" t="str">
            <v>GRUPO CONVERSAO</v>
          </cell>
        </row>
        <row r="4965">
          <cell r="A4965">
            <v>10181</v>
          </cell>
          <cell r="B4965" t="str">
            <v>LIXA A SECO N.220 INDASA</v>
          </cell>
          <cell r="C4965" t="str">
            <v>.</v>
          </cell>
          <cell r="E4965" t="str">
            <v>INDASA</v>
          </cell>
          <cell r="F4965">
            <v>999999</v>
          </cell>
          <cell r="G4965" t="str">
            <v>GRUPO CONVERSAO</v>
          </cell>
        </row>
        <row r="4966">
          <cell r="A4966">
            <v>10182</v>
          </cell>
          <cell r="B4966" t="str">
            <v>LIXA A SECO N.240 ROLO INDASA</v>
          </cell>
          <cell r="C4966" t="str">
            <v>.</v>
          </cell>
          <cell r="E4966" t="str">
            <v>INDASA</v>
          </cell>
          <cell r="F4966">
            <v>999999</v>
          </cell>
          <cell r="G4966" t="str">
            <v>GRUPO CONVERSAO</v>
          </cell>
        </row>
        <row r="4967">
          <cell r="A4967">
            <v>10183</v>
          </cell>
          <cell r="B4967" t="str">
            <v>LIXA A SECO N.320 INDASA</v>
          </cell>
          <cell r="C4967" t="str">
            <v>.</v>
          </cell>
          <cell r="E4967" t="str">
            <v>INDASA</v>
          </cell>
          <cell r="F4967">
            <v>999999</v>
          </cell>
          <cell r="G4967" t="str">
            <v>GRUPO CONVERSAO</v>
          </cell>
        </row>
        <row r="4968">
          <cell r="A4968">
            <v>10184</v>
          </cell>
          <cell r="B4968" t="str">
            <v>LIXA A SECO N.40 INDASA</v>
          </cell>
          <cell r="C4968" t="str">
            <v>.</v>
          </cell>
          <cell r="E4968" t="str">
            <v>INDASA</v>
          </cell>
          <cell r="F4968">
            <v>999999</v>
          </cell>
          <cell r="G4968" t="str">
            <v>GRUPO CONVERSAO</v>
          </cell>
        </row>
        <row r="4969">
          <cell r="A4969">
            <v>10185</v>
          </cell>
          <cell r="B4969" t="str">
            <v>LIXA A SECO N.400 INDASA</v>
          </cell>
          <cell r="C4969" t="str">
            <v>.</v>
          </cell>
          <cell r="E4969" t="str">
            <v>INDASA</v>
          </cell>
          <cell r="F4969">
            <v>999999</v>
          </cell>
          <cell r="G4969" t="str">
            <v>GRUPO CONVERSAO</v>
          </cell>
        </row>
        <row r="4970">
          <cell r="A4970">
            <v>10186</v>
          </cell>
          <cell r="B4970" t="str">
            <v>LIXA A SECO N.600 INDASA</v>
          </cell>
          <cell r="C4970" t="str">
            <v>.</v>
          </cell>
          <cell r="E4970" t="str">
            <v>INDASA</v>
          </cell>
          <cell r="F4970">
            <v>999999</v>
          </cell>
          <cell r="G4970" t="str">
            <v>GRUPO CONVERSAO</v>
          </cell>
        </row>
        <row r="4971">
          <cell r="A4971">
            <v>10177</v>
          </cell>
          <cell r="B4971" t="str">
            <v>LIXA A SECO N.600 ROLO INDASA</v>
          </cell>
          <cell r="C4971" t="str">
            <v>.</v>
          </cell>
          <cell r="E4971" t="str">
            <v>INDASA</v>
          </cell>
          <cell r="F4971">
            <v>999999</v>
          </cell>
          <cell r="G4971" t="str">
            <v>GRUPO CONVERSAO</v>
          </cell>
        </row>
        <row r="4972">
          <cell r="A4972">
            <v>10187</v>
          </cell>
          <cell r="B4972" t="str">
            <v>LIXA A SECO N.80 INDASA</v>
          </cell>
          <cell r="C4972" t="str">
            <v>.</v>
          </cell>
          <cell r="E4972" t="str">
            <v>INDASA</v>
          </cell>
          <cell r="F4972">
            <v>999999</v>
          </cell>
          <cell r="G4972" t="str">
            <v>GRUPO CONVERSAO</v>
          </cell>
        </row>
        <row r="4973">
          <cell r="A4973">
            <v>10188</v>
          </cell>
          <cell r="B4973" t="str">
            <v>LIXA A SECO N.800 INDASA</v>
          </cell>
          <cell r="C4973" t="str">
            <v>.</v>
          </cell>
          <cell r="E4973" t="str">
            <v>INDASA</v>
          </cell>
          <cell r="F4973">
            <v>999999</v>
          </cell>
          <cell r="G4973" t="str">
            <v>GRUPO CONVERSAO</v>
          </cell>
        </row>
        <row r="4974">
          <cell r="A4974">
            <v>10178</v>
          </cell>
          <cell r="B4974" t="str">
            <v>LIXA A SECO N.800 ROLO INDASA</v>
          </cell>
          <cell r="C4974" t="str">
            <v>.</v>
          </cell>
          <cell r="E4974" t="str">
            <v>INDASA</v>
          </cell>
          <cell r="F4974">
            <v>999999</v>
          </cell>
          <cell r="G4974" t="str">
            <v>GRUPO CONVERSAO</v>
          </cell>
        </row>
        <row r="4975">
          <cell r="A4975">
            <v>10024</v>
          </cell>
          <cell r="B4975" t="str">
            <v>LIXA A SECO Nº 150 3M</v>
          </cell>
          <cell r="C4975" t="str">
            <v>.</v>
          </cell>
          <cell r="E4975" t="str">
            <v>3M DO BRASIL LTDA</v>
          </cell>
          <cell r="F4975">
            <v>999999</v>
          </cell>
          <cell r="G4975" t="str">
            <v>GRUPO CONVERSAO</v>
          </cell>
        </row>
        <row r="4976">
          <cell r="A4976">
            <v>10025</v>
          </cell>
          <cell r="B4976" t="str">
            <v>LIXA A SECO Nº 180 3M</v>
          </cell>
          <cell r="C4976" t="str">
            <v>.</v>
          </cell>
          <cell r="E4976" t="str">
            <v>3M DO BRASIL LTDA</v>
          </cell>
          <cell r="F4976">
            <v>1025</v>
          </cell>
          <cell r="G4976" t="str">
            <v>.....................................</v>
          </cell>
        </row>
        <row r="4977">
          <cell r="A4977">
            <v>20575</v>
          </cell>
          <cell r="B4977" t="str">
            <v>LIXA A SECO Nº 280 3M</v>
          </cell>
          <cell r="C4977" t="str">
            <v>.</v>
          </cell>
          <cell r="E4977" t="str">
            <v>3M DO BRASIL LTDA</v>
          </cell>
          <cell r="F4977">
            <v>1025</v>
          </cell>
          <cell r="G4977" t="str">
            <v>.....................................</v>
          </cell>
        </row>
        <row r="4978">
          <cell r="A4978">
            <v>22051</v>
          </cell>
          <cell r="B4978" t="str">
            <v>LIXA A SECO Nº 40 3M</v>
          </cell>
          <cell r="C4978" t="str">
            <v>.</v>
          </cell>
          <cell r="E4978" t="str">
            <v>3M DO BRASIL LTDA</v>
          </cell>
          <cell r="F4978">
            <v>1025</v>
          </cell>
          <cell r="G4978" t="str">
            <v>.....................................</v>
          </cell>
        </row>
        <row r="4979">
          <cell r="A4979">
            <v>22583</v>
          </cell>
          <cell r="B4979" t="str">
            <v>LIXA A SECO P60 3M</v>
          </cell>
          <cell r="C4979" t="str">
            <v>.</v>
          </cell>
          <cell r="E4979" t="str">
            <v>3M DO BRASIL LTDA</v>
          </cell>
          <cell r="F4979">
            <v>1025</v>
          </cell>
          <cell r="G4979" t="str">
            <v>.....................................</v>
          </cell>
        </row>
        <row r="4980">
          <cell r="A4980">
            <v>20533</v>
          </cell>
          <cell r="B4980" t="str">
            <v>LIXA A-975 P0120 FPMA 115X230 NORTON</v>
          </cell>
          <cell r="C4980" t="str">
            <v>.</v>
          </cell>
          <cell r="E4980" t="str">
            <v>SAINT- GOBAIN DO BRASIL PROD. IND. E CONSTR. LTDA</v>
          </cell>
          <cell r="F4980">
            <v>999999</v>
          </cell>
          <cell r="G4980" t="str">
            <v>GRUPO CONVERSAO</v>
          </cell>
        </row>
        <row r="4981">
          <cell r="A4981">
            <v>20530</v>
          </cell>
          <cell r="B4981" t="str">
            <v>LIXA A-975 P0150 FPMA 70X125 NORTON</v>
          </cell>
          <cell r="C4981" t="str">
            <v>.</v>
          </cell>
          <cell r="E4981" t="str">
            <v>SAINT- GOBAIN DO BRASIL PROD. IND. E CONSTR. LTDA</v>
          </cell>
          <cell r="F4981">
            <v>999999</v>
          </cell>
          <cell r="G4981" t="str">
            <v>GRUPO CONVERSAO</v>
          </cell>
        </row>
        <row r="4982">
          <cell r="A4982">
            <v>20544</v>
          </cell>
          <cell r="B4982" t="str">
            <v>LIXA A-975 P0180 FPMA 115X230 NORTON</v>
          </cell>
          <cell r="C4982" t="str">
            <v>.</v>
          </cell>
          <cell r="E4982" t="str">
            <v>SAINT- GOBAIN DO BRASIL PROD. IND. E CONSTR. LTDA</v>
          </cell>
          <cell r="F4982">
            <v>999999</v>
          </cell>
          <cell r="G4982" t="str">
            <v>GRUPO CONVERSAO</v>
          </cell>
        </row>
        <row r="4983">
          <cell r="A4983">
            <v>20549</v>
          </cell>
          <cell r="B4983" t="str">
            <v>LIXA A-975 P0400 FPMA 70X125 NORTON</v>
          </cell>
          <cell r="C4983" t="str">
            <v>.</v>
          </cell>
          <cell r="E4983" t="str">
            <v>SAINT- GOBAIN DO BRASIL PROD. IND. E CONSTR. LTDA</v>
          </cell>
          <cell r="F4983">
            <v>999999</v>
          </cell>
          <cell r="G4983" t="str">
            <v>GRUPO CONVERSAO</v>
          </cell>
        </row>
        <row r="4984">
          <cell r="A4984">
            <v>20532</v>
          </cell>
          <cell r="B4984" t="str">
            <v>LIXA A975 P0080 FPMA 115X230 NORTON</v>
          </cell>
          <cell r="C4984" t="str">
            <v>NORTON</v>
          </cell>
          <cell r="E4984" t="str">
            <v>SAINT- GOBAIN DO BRASIL PROD. IND. E CONSTR. LTDA</v>
          </cell>
          <cell r="F4984">
            <v>1025</v>
          </cell>
          <cell r="G4984" t="str">
            <v>.....................................</v>
          </cell>
        </row>
        <row r="4985">
          <cell r="A4985">
            <v>20529</v>
          </cell>
          <cell r="B4985" t="str">
            <v>LIXA A975 P0080 FPMA 70X125 NORTON</v>
          </cell>
          <cell r="C4985" t="str">
            <v>NORTON</v>
          </cell>
          <cell r="E4985" t="str">
            <v>SAINT- GOBAIN DO BRASIL PROD. IND. E CONSTR. LTDA</v>
          </cell>
          <cell r="F4985">
            <v>1025</v>
          </cell>
          <cell r="G4985" t="str">
            <v>.....................................</v>
          </cell>
        </row>
        <row r="4986">
          <cell r="A4986">
            <v>20534</v>
          </cell>
          <cell r="B4986" t="str">
            <v>LIXA A975 P0150 FPMA 115X230 NORTON</v>
          </cell>
          <cell r="C4986" t="str">
            <v>NORTON</v>
          </cell>
          <cell r="E4986" t="str">
            <v>SAINT- GOBAIN DO BRASIL PROD. IND. E CONSTR. LTDA</v>
          </cell>
          <cell r="F4986">
            <v>1025</v>
          </cell>
          <cell r="G4986" t="str">
            <v>.....................................</v>
          </cell>
        </row>
        <row r="4987">
          <cell r="A4987">
            <v>20545</v>
          </cell>
          <cell r="B4987" t="str">
            <v>LIXA A975 P0220 FPMA 115X230 NORTON</v>
          </cell>
          <cell r="C4987" t="str">
            <v>NORTON</v>
          </cell>
          <cell r="E4987" t="str">
            <v>SAINT- GOBAIN DO BRASIL PROD. IND. E CONSTR. LTDA</v>
          </cell>
          <cell r="F4987">
            <v>1025</v>
          </cell>
          <cell r="G4987" t="str">
            <v>.....................................</v>
          </cell>
        </row>
        <row r="4988">
          <cell r="A4988">
            <v>20531</v>
          </cell>
          <cell r="B4988" t="str">
            <v>LIXA A975 P0220 FPMA 70X125 NORTON</v>
          </cell>
          <cell r="C4988" t="str">
            <v>NORTON</v>
          </cell>
          <cell r="E4988" t="str">
            <v>SAINT- GOBAIN DO BRASIL PROD. IND. E CONSTR. LTDA</v>
          </cell>
          <cell r="F4988">
            <v>20007</v>
          </cell>
          <cell r="G4988" t="str">
            <v xml:space="preserve">DISCOS / LIXAS / ABRASIVOS </v>
          </cell>
        </row>
        <row r="4989">
          <cell r="A4989">
            <v>20546</v>
          </cell>
          <cell r="B4989" t="str">
            <v>LIXA A975 P0320 FPMA 115X230 NORTON</v>
          </cell>
          <cell r="C4989" t="str">
            <v>NORTON</v>
          </cell>
          <cell r="E4989" t="str">
            <v>SAINT- GOBAIN DO BRASIL PROD. IND. E CONSTR. LTDA</v>
          </cell>
          <cell r="F4989">
            <v>1025</v>
          </cell>
          <cell r="G4989" t="str">
            <v>.....................................</v>
          </cell>
        </row>
        <row r="4990">
          <cell r="A4990">
            <v>20548</v>
          </cell>
          <cell r="B4990" t="str">
            <v>LIXA A975 P0320 FPMA 70X125 NORTON</v>
          </cell>
          <cell r="C4990" t="str">
            <v>NORTON</v>
          </cell>
          <cell r="E4990" t="str">
            <v>SAINT- GOBAIN DO BRASIL PROD. IND. E CONSTR. LTDA</v>
          </cell>
          <cell r="F4990">
            <v>1025</v>
          </cell>
          <cell r="G4990" t="str">
            <v>.....................................</v>
          </cell>
        </row>
        <row r="4991">
          <cell r="A4991">
            <v>20547</v>
          </cell>
          <cell r="B4991" t="str">
            <v>LIXA A975 P0400 FPMA 115X230 NORTON</v>
          </cell>
          <cell r="C4991" t="str">
            <v>NORTON</v>
          </cell>
          <cell r="E4991" t="str">
            <v>SAINT- GOBAIN DO BRASIL PROD. IND. E CONSTR. LTDA</v>
          </cell>
          <cell r="F4991">
            <v>1025</v>
          </cell>
          <cell r="G4991" t="str">
            <v>.....................................</v>
          </cell>
        </row>
        <row r="4992">
          <cell r="A4992">
            <v>23066</v>
          </cell>
          <cell r="B4992" t="str">
            <v>LIXA ADALOX PAPEL G-125 0040 DP 152X0X6MM</v>
          </cell>
          <cell r="C4992" t="str">
            <v>.</v>
          </cell>
          <cell r="E4992" t="str">
            <v>SAINT- GOBAIN DO BRASIL PROD. IND. E CONSTR. LTDA</v>
          </cell>
          <cell r="F4992">
            <v>1008</v>
          </cell>
          <cell r="G4992" t="str">
            <v>........</v>
          </cell>
        </row>
        <row r="4993">
          <cell r="A4993">
            <v>23100</v>
          </cell>
          <cell r="B4993" t="str">
            <v>LIXA BLUE 080 225X275MM 338U 3M</v>
          </cell>
          <cell r="C4993" t="str">
            <v>3M</v>
          </cell>
          <cell r="E4993" t="str">
            <v>3M DO BRASIL LTDA</v>
          </cell>
          <cell r="F4993">
            <v>20007</v>
          </cell>
          <cell r="G4993" t="str">
            <v xml:space="preserve">DISCOS / LIXAS / ABRASIVOS </v>
          </cell>
        </row>
        <row r="4994">
          <cell r="A4994">
            <v>23098</v>
          </cell>
          <cell r="B4994" t="str">
            <v>LIXA BLUE 120 225X275MM 338U 3M</v>
          </cell>
          <cell r="C4994" t="str">
            <v>3M</v>
          </cell>
          <cell r="E4994" t="str">
            <v>3M DO BRASIL LTDA</v>
          </cell>
          <cell r="F4994">
            <v>20007</v>
          </cell>
          <cell r="G4994" t="str">
            <v xml:space="preserve">DISCOS / LIXAS / ABRASIVOS </v>
          </cell>
        </row>
        <row r="4995">
          <cell r="A4995">
            <v>23101</v>
          </cell>
          <cell r="B4995" t="str">
            <v>LIXA BLUE 150 225X275MM 338U 3M</v>
          </cell>
          <cell r="C4995" t="str">
            <v>3M</v>
          </cell>
          <cell r="E4995" t="str">
            <v>3M DO BRASIL LTDA</v>
          </cell>
          <cell r="F4995">
            <v>20007</v>
          </cell>
          <cell r="G4995" t="str">
            <v xml:space="preserve">DISCOS / LIXAS / ABRASIVOS </v>
          </cell>
        </row>
        <row r="4996">
          <cell r="A4996">
            <v>23128</v>
          </cell>
          <cell r="B4996" t="str">
            <v>LIXA BLUE 180 225X275MM 338U 3M</v>
          </cell>
          <cell r="C4996" t="str">
            <v>3M</v>
          </cell>
          <cell r="E4996" t="str">
            <v>3M DO BRASIL LTDA</v>
          </cell>
          <cell r="F4996">
            <v>20007</v>
          </cell>
          <cell r="G4996" t="str">
            <v xml:space="preserve">DISCOS / LIXAS / ABRASIVOS </v>
          </cell>
        </row>
        <row r="4997">
          <cell r="A4997">
            <v>23099</v>
          </cell>
          <cell r="B4997" t="str">
            <v>LIXA BLUE 220 225X275MM 338U 3M</v>
          </cell>
          <cell r="C4997" t="str">
            <v>3M</v>
          </cell>
          <cell r="E4997" t="str">
            <v>3M DO BRASIL LTDA</v>
          </cell>
          <cell r="F4997">
            <v>20007</v>
          </cell>
          <cell r="G4997" t="str">
            <v xml:space="preserve">DISCOS / LIXAS / ABRASIVOS </v>
          </cell>
        </row>
        <row r="4998">
          <cell r="A4998">
            <v>23096</v>
          </cell>
          <cell r="B4998" t="str">
            <v>LIXA BLUE 320 225X275MM 338U 3M</v>
          </cell>
          <cell r="C4998" t="str">
            <v>3M</v>
          </cell>
          <cell r="E4998" t="str">
            <v>3M DO BRASIL LTDA</v>
          </cell>
          <cell r="F4998">
            <v>20007</v>
          </cell>
          <cell r="G4998" t="str">
            <v xml:space="preserve">DISCOS / LIXAS / ABRASIVOS </v>
          </cell>
        </row>
        <row r="4999">
          <cell r="A4999">
            <v>23568</v>
          </cell>
          <cell r="B4999" t="str">
            <v>LIXA BLUE 320+ 3M</v>
          </cell>
          <cell r="C4999" t="str">
            <v>3M</v>
          </cell>
          <cell r="E4999" t="str">
            <v>3M DO BRASIL LTDA</v>
          </cell>
          <cell r="F4999">
            <v>1025</v>
          </cell>
          <cell r="G4999" t="str">
            <v>.....................................</v>
          </cell>
        </row>
        <row r="5000">
          <cell r="A5000">
            <v>23097</v>
          </cell>
          <cell r="B5000" t="str">
            <v>LIXA BLUE 400 225X275MM 338U 3M</v>
          </cell>
          <cell r="C5000" t="str">
            <v>3M</v>
          </cell>
          <cell r="E5000" t="str">
            <v>3M DO BRASIL LTDA</v>
          </cell>
          <cell r="F5000">
            <v>20007</v>
          </cell>
          <cell r="G5000" t="str">
            <v xml:space="preserve">DISCOS / LIXAS / ABRASIVOS </v>
          </cell>
        </row>
        <row r="5001">
          <cell r="A5001">
            <v>23102</v>
          </cell>
          <cell r="B5001" t="str">
            <v>LIXA BLUE 600 225X275MM 338U 3M</v>
          </cell>
          <cell r="C5001" t="str">
            <v>3M</v>
          </cell>
          <cell r="E5001" t="str">
            <v>3M DO BRASIL LTDA</v>
          </cell>
          <cell r="F5001">
            <v>20007</v>
          </cell>
          <cell r="G5001" t="str">
            <v xml:space="preserve">DISCOS / LIXAS / ABRASIVOS </v>
          </cell>
        </row>
        <row r="5002">
          <cell r="A5002">
            <v>23103</v>
          </cell>
          <cell r="B5002" t="str">
            <v>LIXA BLUE 800 225X275MM 338U 3M</v>
          </cell>
          <cell r="C5002" t="str">
            <v>3M</v>
          </cell>
          <cell r="E5002" t="str">
            <v>3M DO BRASIL LTDA</v>
          </cell>
          <cell r="F5002">
            <v>20007</v>
          </cell>
          <cell r="G5002" t="str">
            <v xml:space="preserve">DISCOS / LIXAS / ABRASIVOS </v>
          </cell>
        </row>
        <row r="5003">
          <cell r="A5003">
            <v>20160</v>
          </cell>
          <cell r="B5003" t="str">
            <v>LIXA DAGUA N. 2500 NORTON</v>
          </cell>
          <cell r="C5003" t="str">
            <v>.</v>
          </cell>
          <cell r="E5003" t="str">
            <v>SAINT- GOBAIN DO BRASIL PROD. IND. E CONSTR. LTDA</v>
          </cell>
          <cell r="F5003">
            <v>999999</v>
          </cell>
          <cell r="G5003" t="str">
            <v>GRUPO CONVERSAO</v>
          </cell>
        </row>
        <row r="5004">
          <cell r="A5004">
            <v>56</v>
          </cell>
          <cell r="B5004" t="str">
            <v>LIXA DAGUA Nº 080 331Q 3M</v>
          </cell>
          <cell r="C5004" t="str">
            <v>3M</v>
          </cell>
          <cell r="E5004" t="str">
            <v>3M DO BRASIL LTDA</v>
          </cell>
          <cell r="F5004">
            <v>20009</v>
          </cell>
          <cell r="G5004" t="str">
            <v>LIXA DÁGUA</v>
          </cell>
        </row>
        <row r="5005">
          <cell r="A5005">
            <v>10013</v>
          </cell>
          <cell r="B5005" t="str">
            <v>LIXA DAGUA Nº 080 3M</v>
          </cell>
          <cell r="C5005" t="str">
            <v>.</v>
          </cell>
          <cell r="E5005" t="str">
            <v>3M DO BRASIL LTDA</v>
          </cell>
          <cell r="F5005">
            <v>1025</v>
          </cell>
          <cell r="G5005" t="str">
            <v>.....................................</v>
          </cell>
        </row>
        <row r="5006">
          <cell r="A5006">
            <v>60</v>
          </cell>
          <cell r="B5006" t="str">
            <v>LIXA DAGUA Nº 100 331Q 3M</v>
          </cell>
          <cell r="C5006" t="str">
            <v>3M</v>
          </cell>
          <cell r="E5006" t="str">
            <v>3M DO BRASIL LTDA</v>
          </cell>
          <cell r="F5006">
            <v>20009</v>
          </cell>
          <cell r="G5006" t="str">
            <v>LIXA DÁGUA</v>
          </cell>
        </row>
        <row r="5007">
          <cell r="A5007">
            <v>10014</v>
          </cell>
          <cell r="B5007" t="str">
            <v>LIXA DAGUA Nº 100 3M</v>
          </cell>
          <cell r="C5007" t="str">
            <v>3M</v>
          </cell>
          <cell r="E5007" t="str">
            <v>3M DO BRASIL LTDA</v>
          </cell>
          <cell r="F5007">
            <v>20009</v>
          </cell>
          <cell r="G5007" t="str">
            <v>LIXA DÁGUA</v>
          </cell>
        </row>
        <row r="5008">
          <cell r="A5008">
            <v>61</v>
          </cell>
          <cell r="B5008" t="str">
            <v>LIXA DAGUA Nº 120 331Q 3M</v>
          </cell>
          <cell r="C5008" t="str">
            <v>3M</v>
          </cell>
          <cell r="E5008" t="str">
            <v>3M DO BRASIL LTDA</v>
          </cell>
          <cell r="F5008">
            <v>20009</v>
          </cell>
          <cell r="G5008" t="str">
            <v>LIXA DÁGUA</v>
          </cell>
        </row>
        <row r="5009">
          <cell r="A5009">
            <v>10015</v>
          </cell>
          <cell r="B5009" t="str">
            <v>LIXA DAGUA Nº 120 3M</v>
          </cell>
          <cell r="C5009" t="str">
            <v>.</v>
          </cell>
          <cell r="E5009" t="str">
            <v>3M DO BRASIL LTDA</v>
          </cell>
          <cell r="F5009">
            <v>1025</v>
          </cell>
          <cell r="G5009" t="str">
            <v>.....................................</v>
          </cell>
        </row>
        <row r="5010">
          <cell r="A5010">
            <v>13</v>
          </cell>
          <cell r="B5010" t="str">
            <v>LIXA DAGUA Nº 1200 401Q 3M</v>
          </cell>
          <cell r="C5010" t="str">
            <v>3M</v>
          </cell>
          <cell r="E5010" t="str">
            <v>3M DO BRASIL LTDA</v>
          </cell>
          <cell r="F5010">
            <v>20009</v>
          </cell>
          <cell r="G5010" t="str">
            <v>LIXA DÁGUA</v>
          </cell>
        </row>
        <row r="5011">
          <cell r="A5011">
            <v>62</v>
          </cell>
          <cell r="B5011" t="str">
            <v>LIXA DAGUA Nº 150 331Q 3M</v>
          </cell>
          <cell r="C5011" t="str">
            <v>3M</v>
          </cell>
          <cell r="E5011" t="str">
            <v>3M DO BRASIL LTDA</v>
          </cell>
          <cell r="F5011">
            <v>20009</v>
          </cell>
          <cell r="G5011" t="str">
            <v>LIXA DÁGUA</v>
          </cell>
        </row>
        <row r="5012">
          <cell r="A5012">
            <v>22235</v>
          </cell>
          <cell r="B5012" t="str">
            <v>LIXA DAGUA Nº 150 3M</v>
          </cell>
          <cell r="C5012" t="str">
            <v>.</v>
          </cell>
          <cell r="E5012" t="str">
            <v>3M DO BRASIL LTDA</v>
          </cell>
          <cell r="F5012">
            <v>1025</v>
          </cell>
          <cell r="G5012" t="str">
            <v>.....................................</v>
          </cell>
        </row>
        <row r="5013">
          <cell r="A5013">
            <v>10016</v>
          </cell>
          <cell r="B5013" t="str">
            <v>LIXA DAGUA Nº 150 3M</v>
          </cell>
          <cell r="C5013" t="str">
            <v>3M</v>
          </cell>
          <cell r="E5013" t="str">
            <v>3M DO BRASIL LTDA</v>
          </cell>
          <cell r="F5013">
            <v>20009</v>
          </cell>
          <cell r="G5013" t="str">
            <v>LIXA DÁGUA</v>
          </cell>
        </row>
        <row r="5014">
          <cell r="A5014">
            <v>15</v>
          </cell>
          <cell r="B5014" t="str">
            <v>LIXA DAGUA Nº 1500 401Q 3M</v>
          </cell>
          <cell r="C5014" t="str">
            <v>3M</v>
          </cell>
          <cell r="E5014" t="str">
            <v>3M DO BRASIL LTDA</v>
          </cell>
          <cell r="F5014">
            <v>20009</v>
          </cell>
          <cell r="G5014" t="str">
            <v>LIXA DÁGUA</v>
          </cell>
        </row>
        <row r="5015">
          <cell r="A5015">
            <v>54</v>
          </cell>
          <cell r="B5015" t="str">
            <v>LIXA DAGUA Nº 180 331Q 3M</v>
          </cell>
          <cell r="C5015" t="str">
            <v>3M</v>
          </cell>
          <cell r="E5015" t="str">
            <v>3M DO BRASIL LTDA</v>
          </cell>
          <cell r="F5015">
            <v>20009</v>
          </cell>
          <cell r="G5015" t="str">
            <v>LIXA DÁGUA</v>
          </cell>
        </row>
        <row r="5016">
          <cell r="A5016">
            <v>10017</v>
          </cell>
          <cell r="B5016" t="str">
            <v>LIXA DAGUA Nº 180 3M</v>
          </cell>
          <cell r="C5016" t="str">
            <v>3M</v>
          </cell>
          <cell r="E5016" t="str">
            <v>3M DO BRASIL LTDA</v>
          </cell>
          <cell r="F5016">
            <v>20009</v>
          </cell>
          <cell r="G5016" t="str">
            <v>LIXA DÁGUA</v>
          </cell>
        </row>
        <row r="5017">
          <cell r="A5017">
            <v>16</v>
          </cell>
          <cell r="B5017" t="str">
            <v>LIXA DAGUA Nº 2000 401Q 3M</v>
          </cell>
          <cell r="C5017" t="str">
            <v>3M</v>
          </cell>
          <cell r="E5017" t="str">
            <v>3M DO BRASIL LTDA</v>
          </cell>
          <cell r="F5017">
            <v>20009</v>
          </cell>
          <cell r="G5017" t="str">
            <v>LIXA DÁGUA</v>
          </cell>
        </row>
        <row r="5018">
          <cell r="A5018">
            <v>55</v>
          </cell>
          <cell r="B5018" t="str">
            <v>LIXA DAGUA Nº 220 331Q 3M</v>
          </cell>
          <cell r="C5018" t="str">
            <v>3M</v>
          </cell>
          <cell r="E5018" t="str">
            <v>3M DO BRASIL LTDA</v>
          </cell>
          <cell r="F5018">
            <v>20009</v>
          </cell>
          <cell r="G5018" t="str">
            <v>LIXA DÁGUA</v>
          </cell>
        </row>
        <row r="5019">
          <cell r="A5019">
            <v>10018</v>
          </cell>
          <cell r="B5019" t="str">
            <v>LIXA DAGUA Nº 220 3M</v>
          </cell>
          <cell r="C5019" t="str">
            <v>3M</v>
          </cell>
          <cell r="E5019" t="str">
            <v>3M DO BRASIL LTDA</v>
          </cell>
          <cell r="F5019">
            <v>20009</v>
          </cell>
          <cell r="G5019" t="str">
            <v>LIXA DÁGUA</v>
          </cell>
        </row>
        <row r="5020">
          <cell r="A5020">
            <v>22236</v>
          </cell>
          <cell r="B5020" t="str">
            <v>LIXA DAGUA Nº 2500 3M</v>
          </cell>
          <cell r="C5020" t="str">
            <v>.</v>
          </cell>
          <cell r="E5020" t="str">
            <v>3M DO BRASIL LTDA</v>
          </cell>
          <cell r="F5020">
            <v>999999</v>
          </cell>
          <cell r="G5020" t="str">
            <v>GRUPO CONVERSAO</v>
          </cell>
        </row>
        <row r="5021">
          <cell r="A5021">
            <v>20021</v>
          </cell>
          <cell r="B5021" t="str">
            <v>LIXA DAGUA Nº 2500 401Q 3M</v>
          </cell>
          <cell r="C5021" t="str">
            <v>3M</v>
          </cell>
          <cell r="E5021" t="str">
            <v>3M DO BRASIL LTDA</v>
          </cell>
          <cell r="F5021">
            <v>20009</v>
          </cell>
          <cell r="G5021" t="str">
            <v>LIXA DÁGUA</v>
          </cell>
        </row>
        <row r="5022">
          <cell r="A5022">
            <v>83819</v>
          </cell>
          <cell r="B5022" t="str">
            <v>LIXA DAGUA Nº 3000 401Q 3M</v>
          </cell>
          <cell r="C5022" t="str">
            <v>3M</v>
          </cell>
          <cell r="E5022" t="str">
            <v>3M DO BRASIL LTDA</v>
          </cell>
          <cell r="F5022">
            <v>20009</v>
          </cell>
          <cell r="G5022" t="str">
            <v>LIXA DÁGUA</v>
          </cell>
        </row>
        <row r="5023">
          <cell r="A5023">
            <v>57</v>
          </cell>
          <cell r="B5023" t="str">
            <v>LIXA DAGUA Nº 320 331Q 3M</v>
          </cell>
          <cell r="C5023" t="str">
            <v>3M</v>
          </cell>
          <cell r="E5023" t="str">
            <v>3M DO BRASIL LTDA</v>
          </cell>
          <cell r="F5023">
            <v>20009</v>
          </cell>
          <cell r="G5023" t="str">
            <v>LIXA DÁGUA</v>
          </cell>
        </row>
        <row r="5024">
          <cell r="A5024">
            <v>10019</v>
          </cell>
          <cell r="B5024" t="str">
            <v>LIXA DAGUA Nº 320 3M</v>
          </cell>
          <cell r="C5024" t="str">
            <v>3M</v>
          </cell>
          <cell r="E5024" t="str">
            <v>3M DO BRASIL LTDA</v>
          </cell>
          <cell r="F5024">
            <v>20009</v>
          </cell>
          <cell r="G5024" t="str">
            <v>LIXA DÁGUA</v>
          </cell>
        </row>
        <row r="5025">
          <cell r="A5025">
            <v>58</v>
          </cell>
          <cell r="B5025" t="str">
            <v>LIXA DAGUA Nº 400 331Q 3M</v>
          </cell>
          <cell r="C5025" t="str">
            <v>3M</v>
          </cell>
          <cell r="E5025" t="str">
            <v>3M DO BRASIL LTDA</v>
          </cell>
          <cell r="F5025">
            <v>20009</v>
          </cell>
          <cell r="G5025" t="str">
            <v>LIXA DÁGUA</v>
          </cell>
        </row>
        <row r="5026">
          <cell r="A5026">
            <v>10020</v>
          </cell>
          <cell r="B5026" t="str">
            <v>LIXA DAGUA Nº 400 3M</v>
          </cell>
          <cell r="C5026" t="str">
            <v>3M</v>
          </cell>
          <cell r="E5026" t="str">
            <v>3M DO BRASIL LTDA</v>
          </cell>
          <cell r="F5026">
            <v>20009</v>
          </cell>
          <cell r="G5026" t="str">
            <v>LIXA DÁGUA</v>
          </cell>
        </row>
        <row r="5027">
          <cell r="A5027">
            <v>59</v>
          </cell>
          <cell r="B5027" t="str">
            <v>LIXA DAGUA Nº 600 331Q 3M</v>
          </cell>
          <cell r="C5027" t="str">
            <v>3M</v>
          </cell>
          <cell r="E5027" t="str">
            <v>3M DO BRASIL LTDA</v>
          </cell>
          <cell r="F5027">
            <v>20009</v>
          </cell>
          <cell r="G5027" t="str">
            <v>LIXA DÁGUA</v>
          </cell>
        </row>
        <row r="5028">
          <cell r="A5028">
            <v>10021</v>
          </cell>
          <cell r="B5028" t="str">
            <v>LIXA DAGUA Nº 600 3M</v>
          </cell>
          <cell r="C5028" t="str">
            <v>3M</v>
          </cell>
          <cell r="E5028" t="str">
            <v>3M DO BRASIL LTDA</v>
          </cell>
          <cell r="F5028">
            <v>20009</v>
          </cell>
          <cell r="G5028" t="str">
            <v>LIXA DÁGUA</v>
          </cell>
        </row>
        <row r="5029">
          <cell r="A5029">
            <v>20175</v>
          </cell>
          <cell r="B5029" t="str">
            <v>LIXA DAGUA T-277 N. 220 NORTON</v>
          </cell>
          <cell r="C5029" t="str">
            <v>NORTON</v>
          </cell>
          <cell r="E5029" t="str">
            <v>SAINT- GOBAIN DO BRASIL PROD. IND. E CONSTR. LTDA</v>
          </cell>
          <cell r="F5029">
            <v>20009</v>
          </cell>
          <cell r="G5029" t="str">
            <v>LIXA DÁGUA</v>
          </cell>
        </row>
        <row r="5030">
          <cell r="A5030">
            <v>20631</v>
          </cell>
          <cell r="B5030" t="str">
            <v>LIXA DAGUA T-277 N. 240 NORTON</v>
          </cell>
          <cell r="C5030" t="str">
            <v>.</v>
          </cell>
          <cell r="E5030" t="str">
            <v>SAINT- GOBAIN DO BRASIL PROD. IND. E CONSTR. LTDA</v>
          </cell>
          <cell r="F5030">
            <v>999999</v>
          </cell>
          <cell r="G5030" t="str">
            <v>GRUPO CONVERSAO</v>
          </cell>
        </row>
        <row r="5031">
          <cell r="A5031">
            <v>20176</v>
          </cell>
          <cell r="B5031" t="str">
            <v>LIXA DAGUA T-277 N. 320 NORTON</v>
          </cell>
          <cell r="C5031" t="str">
            <v>.</v>
          </cell>
          <cell r="E5031" t="str">
            <v>SAINT- GOBAIN DO BRASIL PROD. IND. E CONSTR. LTDA</v>
          </cell>
          <cell r="F5031">
            <v>999999</v>
          </cell>
          <cell r="G5031" t="str">
            <v>GRUPO CONVERSAO</v>
          </cell>
        </row>
        <row r="5032">
          <cell r="A5032">
            <v>20629</v>
          </cell>
          <cell r="B5032" t="str">
            <v>LIXA DAGUA T-277 N. 360 NORTON</v>
          </cell>
          <cell r="C5032" t="str">
            <v>.</v>
          </cell>
          <cell r="E5032" t="str">
            <v>SAINT- GOBAIN DO BRASIL PROD. IND. E CONSTR. LTDA</v>
          </cell>
          <cell r="F5032">
            <v>999999</v>
          </cell>
          <cell r="G5032" t="str">
            <v>GRUPO CONVERSAO</v>
          </cell>
        </row>
        <row r="5033">
          <cell r="A5033">
            <v>20628</v>
          </cell>
          <cell r="B5033" t="str">
            <v>LIXA DAGUA T-277 N. 500 NORTON</v>
          </cell>
          <cell r="C5033" t="str">
            <v>.</v>
          </cell>
          <cell r="E5033" t="str">
            <v>SAINT- GOBAIN DO BRASIL PROD. IND. E CONSTR. LTDA</v>
          </cell>
          <cell r="F5033">
            <v>999999</v>
          </cell>
          <cell r="G5033" t="str">
            <v>GRUPO CONVERSAO</v>
          </cell>
        </row>
        <row r="5034">
          <cell r="A5034">
            <v>20301</v>
          </cell>
          <cell r="B5034" t="str">
            <v>LIXA DAGUA T-277 N.180 NORTON</v>
          </cell>
          <cell r="C5034" t="str">
            <v>.</v>
          </cell>
          <cell r="E5034" t="str">
            <v>SAINT- GOBAIN DO BRASIL PROD. IND. E CONSTR. LTDA</v>
          </cell>
          <cell r="F5034">
            <v>999999</v>
          </cell>
          <cell r="G5034" t="str">
            <v>GRUPO CONVERSAO</v>
          </cell>
        </row>
        <row r="5035">
          <cell r="A5035">
            <v>20633</v>
          </cell>
          <cell r="B5035" t="str">
            <v>LIXA DAGUA T277 Nº 060 NORTON</v>
          </cell>
          <cell r="C5035" t="str">
            <v>NORTON</v>
          </cell>
          <cell r="E5035" t="str">
            <v>SAINT- GOBAIN DO BRASIL PROD. IND. E CONSTR. LTDA</v>
          </cell>
          <cell r="F5035">
            <v>20009</v>
          </cell>
          <cell r="G5035" t="str">
            <v>LIXA DÁGUA</v>
          </cell>
        </row>
        <row r="5036">
          <cell r="A5036">
            <v>20173</v>
          </cell>
          <cell r="B5036" t="str">
            <v>LIXA DAGUA T277 Nº 080 NORTON</v>
          </cell>
          <cell r="C5036" t="str">
            <v>NORTON</v>
          </cell>
          <cell r="E5036" t="str">
            <v>SAINT- GOBAIN DO BRASIL PROD. IND. E CONSTR. LTDA</v>
          </cell>
          <cell r="F5036">
            <v>20009</v>
          </cell>
          <cell r="G5036" t="str">
            <v>LIXA DÁGUA</v>
          </cell>
        </row>
        <row r="5037">
          <cell r="A5037">
            <v>20635</v>
          </cell>
          <cell r="B5037" t="str">
            <v>LIXA DAGUA T277 Nº 100 NORTON</v>
          </cell>
          <cell r="C5037" t="str">
            <v>NORTON</v>
          </cell>
          <cell r="E5037" t="str">
            <v>SAINT- GOBAIN DO BRASIL PROD. IND. E CONSTR. LTDA</v>
          </cell>
          <cell r="F5037">
            <v>1025</v>
          </cell>
          <cell r="G5037" t="str">
            <v>.....................................</v>
          </cell>
        </row>
        <row r="5038">
          <cell r="A5038">
            <v>20632</v>
          </cell>
          <cell r="B5038" t="str">
            <v>LIXA DAGUA T277 Nº 120 NORTON</v>
          </cell>
          <cell r="C5038" t="str">
            <v>NORTON</v>
          </cell>
          <cell r="E5038" t="str">
            <v>SAINT- GOBAIN DO BRASIL PROD. IND. E CONSTR. LTDA</v>
          </cell>
          <cell r="F5038">
            <v>1025</v>
          </cell>
          <cell r="G5038" t="str">
            <v>.....................................</v>
          </cell>
        </row>
        <row r="5039">
          <cell r="A5039">
            <v>20157</v>
          </cell>
          <cell r="B5039" t="str">
            <v>LIXA DAGUA T277 Nº 1200 NORTON</v>
          </cell>
          <cell r="C5039" t="str">
            <v>NORTON</v>
          </cell>
          <cell r="E5039" t="str">
            <v>SAINT- GOBAIN DO BRASIL PROD. IND. E CONSTR. LTDA</v>
          </cell>
          <cell r="F5039">
            <v>20009</v>
          </cell>
          <cell r="G5039" t="str">
            <v>LIXA DÁGUA</v>
          </cell>
        </row>
        <row r="5040">
          <cell r="A5040">
            <v>20174</v>
          </cell>
          <cell r="B5040" t="str">
            <v>LIXA DAGUA T277 Nº 150 NORTON</v>
          </cell>
          <cell r="C5040" t="str">
            <v>NORTON</v>
          </cell>
          <cell r="E5040" t="str">
            <v>SAINT- GOBAIN DO BRASIL PROD. IND. E CONSTR. LTDA</v>
          </cell>
          <cell r="F5040">
            <v>20009</v>
          </cell>
          <cell r="G5040" t="str">
            <v>LIXA DÁGUA</v>
          </cell>
        </row>
        <row r="5041">
          <cell r="A5041">
            <v>20158</v>
          </cell>
          <cell r="B5041" t="str">
            <v>LIXA DAGUA T277 Nº 1500 NORTON</v>
          </cell>
          <cell r="C5041" t="str">
            <v>NORTON</v>
          </cell>
          <cell r="E5041" t="str">
            <v>SAINT- GOBAIN DO BRASIL PROD. IND. E CONSTR. LTDA</v>
          </cell>
          <cell r="F5041">
            <v>20009</v>
          </cell>
          <cell r="G5041" t="str">
            <v>LIXA DÁGUA</v>
          </cell>
        </row>
        <row r="5042">
          <cell r="A5042">
            <v>20159</v>
          </cell>
          <cell r="B5042" t="str">
            <v>LIXA DAGUA T277 Nº 2000 NORTON</v>
          </cell>
          <cell r="C5042" t="str">
            <v>NORTON</v>
          </cell>
          <cell r="E5042" t="str">
            <v>SAINT- GOBAIN DO BRASIL PROD. IND. E CONSTR. LTDA</v>
          </cell>
          <cell r="F5042">
            <v>20009</v>
          </cell>
          <cell r="G5042" t="str">
            <v>LIXA DÁGUA</v>
          </cell>
        </row>
        <row r="5043">
          <cell r="A5043">
            <v>20630</v>
          </cell>
          <cell r="B5043" t="str">
            <v>LIXA DAGUA T277 Nº 280 NORTON</v>
          </cell>
          <cell r="C5043" t="str">
            <v>NORTON</v>
          </cell>
          <cell r="E5043" t="str">
            <v>SAINT- GOBAIN DO BRASIL PROD. IND. E CONSTR. LTDA</v>
          </cell>
          <cell r="F5043">
            <v>1025</v>
          </cell>
          <cell r="G5043" t="str">
            <v>.....................................</v>
          </cell>
        </row>
        <row r="5044">
          <cell r="A5044">
            <v>20178</v>
          </cell>
          <cell r="B5044" t="str">
            <v>LIXA DAGUA T277 Nº 400 NORTON</v>
          </cell>
          <cell r="C5044" t="str">
            <v>NORTON</v>
          </cell>
          <cell r="E5044" t="str">
            <v>SAINT- GOBAIN DO BRASIL PROD. IND. E CONSTR. LTDA</v>
          </cell>
          <cell r="F5044">
            <v>20009</v>
          </cell>
          <cell r="G5044" t="str">
            <v>LIXA DÁGUA</v>
          </cell>
        </row>
        <row r="5045">
          <cell r="A5045">
            <v>20177</v>
          </cell>
          <cell r="B5045" t="str">
            <v>LIXA DAGUA T277 Nº 600 NORTON</v>
          </cell>
          <cell r="C5045" t="str">
            <v>NORTON</v>
          </cell>
          <cell r="E5045" t="str">
            <v>SAINT- GOBAIN DO BRASIL PROD. IND. E CONSTR. LTDA</v>
          </cell>
          <cell r="F5045">
            <v>20009</v>
          </cell>
          <cell r="G5045" t="str">
            <v>LIXA DÁGUA</v>
          </cell>
        </row>
        <row r="5046">
          <cell r="A5046">
            <v>10251</v>
          </cell>
          <cell r="B5046" t="str">
            <v>LIXA DURITI ASSOALHO N.120 NORTON</v>
          </cell>
          <cell r="C5046" t="str">
            <v>.</v>
          </cell>
          <cell r="E5046" t="str">
            <v>SAINT- GOBAIN DO BRASIL PROD. IND. E CONSTR. LTDA</v>
          </cell>
          <cell r="F5046">
            <v>999999</v>
          </cell>
          <cell r="G5046" t="str">
            <v>GRUPO CONVERSAO</v>
          </cell>
        </row>
        <row r="5047">
          <cell r="A5047">
            <v>10248</v>
          </cell>
          <cell r="B5047" t="str">
            <v>LIXA DURITI ASSOALHO N.16  NORTON</v>
          </cell>
          <cell r="C5047" t="str">
            <v>.</v>
          </cell>
          <cell r="E5047" t="str">
            <v>SAINT- GOBAIN DO BRASIL PROD. IND. E CONSTR. LTDA</v>
          </cell>
          <cell r="F5047">
            <v>999999</v>
          </cell>
          <cell r="G5047" t="str">
            <v>GRUPO CONVERSAO</v>
          </cell>
        </row>
        <row r="5048">
          <cell r="A5048">
            <v>10249</v>
          </cell>
          <cell r="B5048" t="str">
            <v>LIXA DURITI ASSOALHO N.30 NORTON</v>
          </cell>
          <cell r="C5048" t="str">
            <v>.</v>
          </cell>
          <cell r="E5048" t="str">
            <v>SAINT- GOBAIN DO BRASIL PROD. IND. E CONSTR. LTDA</v>
          </cell>
          <cell r="F5048">
            <v>999999</v>
          </cell>
          <cell r="G5048" t="str">
            <v>GRUPO CONVERSAO</v>
          </cell>
        </row>
        <row r="5049">
          <cell r="A5049">
            <v>10250</v>
          </cell>
          <cell r="B5049" t="str">
            <v>LIXA DURITI ASSOALHO N.60 NORTON</v>
          </cell>
          <cell r="C5049" t="str">
            <v>.</v>
          </cell>
          <cell r="E5049" t="str">
            <v>SAINT- GOBAIN DO BRASIL PROD. IND. E CONSTR. LTDA</v>
          </cell>
          <cell r="F5049">
            <v>999999</v>
          </cell>
          <cell r="G5049" t="str">
            <v>GRUPO CONVERSAO</v>
          </cell>
        </row>
        <row r="5050">
          <cell r="A5050">
            <v>22144</v>
          </cell>
          <cell r="B5050" t="str">
            <v>LIXA FERRO 225X275</v>
          </cell>
          <cell r="C5050" t="str">
            <v>.</v>
          </cell>
          <cell r="E5050" t="str">
            <v>ADE COMERCIO DE TINTAS LTDA</v>
          </cell>
          <cell r="F5050">
            <v>999999</v>
          </cell>
          <cell r="G5050" t="str">
            <v>GRUPO CONVERSAO</v>
          </cell>
        </row>
        <row r="5051">
          <cell r="A5051">
            <v>85457</v>
          </cell>
          <cell r="B5051" t="str">
            <v>LIXA FERRO K246 225X275 Nº 040 NORTON</v>
          </cell>
          <cell r="C5051" t="str">
            <v>NORTON</v>
          </cell>
          <cell r="E5051" t="str">
            <v>SAINT- GOBAIN DO BRASIL PROD. IND. E CONSTR. LTDA</v>
          </cell>
          <cell r="F5051">
            <v>30025</v>
          </cell>
          <cell r="G5051" t="str">
            <v>LIXA FERRO</v>
          </cell>
        </row>
        <row r="5052">
          <cell r="A5052">
            <v>10252</v>
          </cell>
          <cell r="B5052" t="str">
            <v>LIXA FERRO N.100 NORTON</v>
          </cell>
          <cell r="C5052" t="str">
            <v>.</v>
          </cell>
          <cell r="E5052" t="str">
            <v>SAINT- GOBAIN DO BRASIL PROD. IND. E CONSTR. LTDA</v>
          </cell>
          <cell r="F5052">
            <v>999999</v>
          </cell>
          <cell r="G5052" t="str">
            <v>GRUPO CONVERSAO</v>
          </cell>
        </row>
        <row r="5053">
          <cell r="A5053">
            <v>10253</v>
          </cell>
          <cell r="B5053" t="str">
            <v>LIXA FERRO N.120 NORTON</v>
          </cell>
          <cell r="C5053" t="str">
            <v>.</v>
          </cell>
          <cell r="E5053" t="str">
            <v>SAINT- GOBAIN DO BRASIL PROD. IND. E CONSTR. LTDA</v>
          </cell>
          <cell r="F5053">
            <v>999999</v>
          </cell>
          <cell r="G5053" t="str">
            <v>GRUPO CONVERSAO</v>
          </cell>
        </row>
        <row r="5054">
          <cell r="A5054">
            <v>10254</v>
          </cell>
          <cell r="B5054" t="str">
            <v>LIXA FERRO N.150 NORTON</v>
          </cell>
          <cell r="C5054" t="str">
            <v>.</v>
          </cell>
          <cell r="E5054" t="str">
            <v>SAINT- GOBAIN DO BRASIL PROD. IND. E CONSTR. LTDA</v>
          </cell>
          <cell r="F5054">
            <v>999999</v>
          </cell>
          <cell r="G5054" t="str">
            <v>GRUPO CONVERSAO</v>
          </cell>
        </row>
        <row r="5055">
          <cell r="A5055">
            <v>10258</v>
          </cell>
          <cell r="B5055" t="str">
            <v>LIXA FERRO N.40 NORTON</v>
          </cell>
          <cell r="C5055" t="str">
            <v>.</v>
          </cell>
          <cell r="E5055" t="str">
            <v>SAINT- GOBAIN DO BRASIL PROD. IND. E CONSTR. LTDA</v>
          </cell>
          <cell r="F5055">
            <v>999999</v>
          </cell>
          <cell r="G5055" t="str">
            <v>GRUPO CONVERSAO</v>
          </cell>
        </row>
        <row r="5056">
          <cell r="A5056">
            <v>10259</v>
          </cell>
          <cell r="B5056" t="str">
            <v>LIXA FERRO N.50 NORTON</v>
          </cell>
          <cell r="C5056" t="str">
            <v>.</v>
          </cell>
          <cell r="E5056" t="str">
            <v>SAINT- GOBAIN DO BRASIL PROD. IND. E CONSTR. LTDA</v>
          </cell>
          <cell r="F5056">
            <v>999999</v>
          </cell>
          <cell r="G5056" t="str">
            <v>GRUPO CONVERSAO</v>
          </cell>
        </row>
        <row r="5057">
          <cell r="A5057">
            <v>10260</v>
          </cell>
          <cell r="B5057" t="str">
            <v>LIXA FERRO N.60 NORTON</v>
          </cell>
          <cell r="C5057" t="str">
            <v>.</v>
          </cell>
          <cell r="E5057" t="str">
            <v>SAINT- GOBAIN DO BRASIL PROD. IND. E CONSTR. LTDA</v>
          </cell>
          <cell r="F5057">
            <v>999999</v>
          </cell>
          <cell r="G5057" t="str">
            <v>GRUPO CONVERSAO</v>
          </cell>
        </row>
        <row r="5058">
          <cell r="A5058">
            <v>10261</v>
          </cell>
          <cell r="B5058" t="str">
            <v>LIXA FERRO N.80 NORTON</v>
          </cell>
          <cell r="C5058" t="str">
            <v>.</v>
          </cell>
          <cell r="E5058" t="str">
            <v>SAINT- GOBAIN DO BRASIL PROD. IND. E CONSTR. LTDA</v>
          </cell>
          <cell r="F5058">
            <v>999999</v>
          </cell>
          <cell r="G5058" t="str">
            <v>GRUPO CONVERSAO</v>
          </cell>
        </row>
        <row r="5059">
          <cell r="A5059">
            <v>10257</v>
          </cell>
          <cell r="B5059" t="str">
            <v>LIXA FERRO Nº 036 NORTON</v>
          </cell>
          <cell r="C5059" t="str">
            <v>NORTON</v>
          </cell>
          <cell r="E5059" t="str">
            <v>SAINT- GOBAIN DO BRASIL PROD. IND. E CONSTR. LTDA</v>
          </cell>
          <cell r="F5059">
            <v>30025</v>
          </cell>
          <cell r="G5059" t="str">
            <v>LIXA FERRO</v>
          </cell>
        </row>
        <row r="5060">
          <cell r="A5060">
            <v>83992</v>
          </cell>
          <cell r="B5060" t="str">
            <v>LIXA FERRO Nº 080 3M</v>
          </cell>
          <cell r="C5060" t="str">
            <v>3M</v>
          </cell>
          <cell r="E5060" t="str">
            <v>3M DO BRASIL LTDA</v>
          </cell>
          <cell r="F5060">
            <v>30025</v>
          </cell>
          <cell r="G5060" t="str">
            <v>LIXA FERRO</v>
          </cell>
        </row>
        <row r="5061">
          <cell r="A5061">
            <v>84838</v>
          </cell>
          <cell r="B5061" t="str">
            <v>LIXA FERRO Nº 080 HEAVY DUTY</v>
          </cell>
          <cell r="C5061" t="str">
            <v>HEAVY DUTY</v>
          </cell>
          <cell r="E5061" t="str">
            <v>HEAVY DUTY COMERCIAL IMPORTADORA LTDA</v>
          </cell>
          <cell r="F5061">
            <v>30025</v>
          </cell>
          <cell r="G5061" t="str">
            <v>LIXA FERRO</v>
          </cell>
        </row>
        <row r="5062">
          <cell r="A5062">
            <v>84014</v>
          </cell>
          <cell r="B5062" t="str">
            <v>LIXA FERRO Nº 100 3M</v>
          </cell>
          <cell r="C5062" t="str">
            <v>3M</v>
          </cell>
          <cell r="E5062" t="str">
            <v>3M DO BRASIL LTDA</v>
          </cell>
          <cell r="F5062">
            <v>30025</v>
          </cell>
          <cell r="G5062" t="str">
            <v>LIXA FERRO</v>
          </cell>
        </row>
        <row r="5063">
          <cell r="A5063">
            <v>84839</v>
          </cell>
          <cell r="B5063" t="str">
            <v>LIXA FERRO Nº 100 HEAVY DUTY</v>
          </cell>
          <cell r="C5063" t="str">
            <v>HEAVY DUTY</v>
          </cell>
          <cell r="E5063" t="str">
            <v>HEAVY DUTY COMERCIAL IMPORTADORA LTDA</v>
          </cell>
          <cell r="F5063">
            <v>30025</v>
          </cell>
          <cell r="G5063" t="str">
            <v>LIXA FERRO</v>
          </cell>
        </row>
        <row r="5064">
          <cell r="A5064">
            <v>84847</v>
          </cell>
          <cell r="B5064" t="str">
            <v>LIXA FERRO Nº 100 TYROLIT</v>
          </cell>
          <cell r="C5064" t="str">
            <v>.</v>
          </cell>
          <cell r="E5064" t="str">
            <v>FORNECEDOR CONVERSAO</v>
          </cell>
          <cell r="F5064">
            <v>30025</v>
          </cell>
          <cell r="G5064" t="str">
            <v>LIXA FERRO</v>
          </cell>
        </row>
        <row r="5065">
          <cell r="A5065">
            <v>84009</v>
          </cell>
          <cell r="B5065" t="str">
            <v>LIXA FERRO Nº 120 3M</v>
          </cell>
          <cell r="C5065" t="str">
            <v>3M</v>
          </cell>
          <cell r="E5065" t="str">
            <v>3M DO BRASIL LTDA</v>
          </cell>
          <cell r="F5065">
            <v>30025</v>
          </cell>
          <cell r="G5065" t="str">
            <v>LIXA FERRO</v>
          </cell>
        </row>
        <row r="5066">
          <cell r="A5066">
            <v>84010</v>
          </cell>
          <cell r="B5066" t="str">
            <v>LIXA FERRO Nº 150 3M</v>
          </cell>
          <cell r="C5066" t="str">
            <v>3M</v>
          </cell>
          <cell r="E5066" t="str">
            <v>3M DO BRASIL LTDA</v>
          </cell>
          <cell r="F5066">
            <v>30025</v>
          </cell>
          <cell r="G5066" t="str">
            <v>LIXA FERRO</v>
          </cell>
        </row>
        <row r="5067">
          <cell r="A5067">
            <v>84011</v>
          </cell>
          <cell r="B5067" t="str">
            <v>LIXA FERRO Nº 180 3M</v>
          </cell>
          <cell r="C5067" t="str">
            <v>3M</v>
          </cell>
          <cell r="E5067" t="str">
            <v>3M DO BRASIL LTDA</v>
          </cell>
          <cell r="F5067">
            <v>30025</v>
          </cell>
          <cell r="G5067" t="str">
            <v>LIXA FERRO</v>
          </cell>
        </row>
        <row r="5068">
          <cell r="A5068">
            <v>10255</v>
          </cell>
          <cell r="B5068" t="str">
            <v>LIXA FERRO Nº 180 NORTON</v>
          </cell>
          <cell r="C5068" t="str">
            <v>NORTON</v>
          </cell>
          <cell r="E5068" t="str">
            <v>SAINT- GOBAIN DO BRASIL PROD. IND. E CONSTR. LTDA</v>
          </cell>
          <cell r="F5068">
            <v>1025</v>
          </cell>
          <cell r="G5068" t="str">
            <v>.....................................</v>
          </cell>
        </row>
        <row r="5069">
          <cell r="A5069">
            <v>84012</v>
          </cell>
          <cell r="B5069" t="str">
            <v>LIXA FERRO Nº 220 3M</v>
          </cell>
          <cell r="C5069" t="str">
            <v>3M</v>
          </cell>
          <cell r="E5069" t="str">
            <v>3M DO BRASIL LTDA</v>
          </cell>
          <cell r="F5069">
            <v>30025</v>
          </cell>
          <cell r="G5069" t="str">
            <v>LIXA FERRO</v>
          </cell>
        </row>
        <row r="5070">
          <cell r="A5070">
            <v>10256</v>
          </cell>
          <cell r="B5070" t="str">
            <v>LIXA FERRO Nº 220 NORTON</v>
          </cell>
          <cell r="C5070" t="str">
            <v>NORTON</v>
          </cell>
          <cell r="E5070" t="str">
            <v>SAINT- GOBAIN DO BRASIL PROD. IND. E CONSTR. LTDA</v>
          </cell>
          <cell r="F5070">
            <v>1025</v>
          </cell>
          <cell r="G5070" t="str">
            <v>.....................................</v>
          </cell>
        </row>
        <row r="5071">
          <cell r="A5071">
            <v>20577</v>
          </cell>
          <cell r="B5071" t="str">
            <v>LIXA FERRO Nº 36 3M</v>
          </cell>
          <cell r="C5071" t="str">
            <v>3M</v>
          </cell>
          <cell r="E5071" t="str">
            <v>3M DO BRASIL LTDA</v>
          </cell>
          <cell r="F5071">
            <v>30025</v>
          </cell>
          <cell r="G5071" t="str">
            <v>LIXA FERRO</v>
          </cell>
        </row>
        <row r="5072">
          <cell r="A5072">
            <v>84013</v>
          </cell>
          <cell r="B5072" t="str">
            <v>LIXA FERRO Nº 40 3M</v>
          </cell>
          <cell r="C5072" t="str">
            <v>3M</v>
          </cell>
          <cell r="E5072" t="str">
            <v>3M DO BRASIL LTDA</v>
          </cell>
          <cell r="F5072">
            <v>30025</v>
          </cell>
          <cell r="G5072" t="str">
            <v>LIXA FERRO</v>
          </cell>
        </row>
        <row r="5073">
          <cell r="A5073">
            <v>21949</v>
          </cell>
          <cell r="B5073" t="str">
            <v>LIXA FLAP DISC N. 050 R822 NORTON</v>
          </cell>
          <cell r="C5073" t="str">
            <v>.</v>
          </cell>
          <cell r="E5073" t="str">
            <v>SAINT- GOBAIN DO BRASIL PROD. IND. E CONSTR. LTDA</v>
          </cell>
          <cell r="F5073">
            <v>999999</v>
          </cell>
          <cell r="G5073" t="str">
            <v>GRUPO CONVERSAO</v>
          </cell>
        </row>
        <row r="5074">
          <cell r="A5074">
            <v>23801</v>
          </cell>
          <cell r="B5074" t="str">
            <v>LIXA N.080 MIRKA</v>
          </cell>
          <cell r="C5074" t="str">
            <v>MIRKA</v>
          </cell>
          <cell r="E5074" t="str">
            <v>MIRKA BRASIL LTDA</v>
          </cell>
          <cell r="F5074">
            <v>20007</v>
          </cell>
          <cell r="G5074" t="str">
            <v xml:space="preserve">DISCOS / LIXAS / ABRASIVOS </v>
          </cell>
        </row>
        <row r="5075">
          <cell r="A5075">
            <v>23802</v>
          </cell>
          <cell r="B5075" t="str">
            <v>LIXA N.120 MIRKA</v>
          </cell>
          <cell r="C5075" t="str">
            <v>MIRKA</v>
          </cell>
          <cell r="E5075" t="str">
            <v>MIRKA BRASIL LTDA</v>
          </cell>
          <cell r="F5075">
            <v>20007</v>
          </cell>
          <cell r="G5075" t="str">
            <v xml:space="preserve">DISCOS / LIXAS / ABRASIVOS </v>
          </cell>
        </row>
        <row r="5076">
          <cell r="A5076">
            <v>23803</v>
          </cell>
          <cell r="B5076" t="str">
            <v>LIXA N.150 MIRKA</v>
          </cell>
          <cell r="C5076" t="str">
            <v>MIRKA</v>
          </cell>
          <cell r="E5076" t="str">
            <v>MIRKA BRASIL LTDA</v>
          </cell>
          <cell r="F5076">
            <v>20007</v>
          </cell>
          <cell r="G5076" t="str">
            <v xml:space="preserve">DISCOS / LIXAS / ABRASIVOS </v>
          </cell>
        </row>
        <row r="5077">
          <cell r="A5077">
            <v>23804</v>
          </cell>
          <cell r="B5077" t="str">
            <v>LIXA N.220 MIRKA</v>
          </cell>
          <cell r="C5077" t="str">
            <v>MIRKA</v>
          </cell>
          <cell r="E5077" t="str">
            <v>MIRKA BRASIL LTDA</v>
          </cell>
          <cell r="F5077">
            <v>20007</v>
          </cell>
          <cell r="G5077" t="str">
            <v xml:space="preserve">DISCOS / LIXAS / ABRASIVOS </v>
          </cell>
        </row>
        <row r="5078">
          <cell r="A5078">
            <v>23805</v>
          </cell>
          <cell r="B5078" t="str">
            <v>LIXA N.320 MIRKA</v>
          </cell>
          <cell r="C5078" t="str">
            <v>MIRKA</v>
          </cell>
          <cell r="E5078" t="str">
            <v>MIRKA BRASIL LTDA</v>
          </cell>
          <cell r="F5078">
            <v>20007</v>
          </cell>
          <cell r="G5078" t="str">
            <v xml:space="preserve">DISCOS / LIXAS / ABRASIVOS </v>
          </cell>
        </row>
        <row r="5079">
          <cell r="A5079">
            <v>23810</v>
          </cell>
          <cell r="B5079" t="str">
            <v>LIXA N.400 MIRKA</v>
          </cell>
          <cell r="C5079" t="str">
            <v>MIRKA</v>
          </cell>
          <cell r="E5079" t="str">
            <v>MIRKA BRASIL LTDA</v>
          </cell>
          <cell r="F5079">
            <v>20007</v>
          </cell>
          <cell r="G5079" t="str">
            <v xml:space="preserve">DISCOS / LIXAS / ABRASIVOS </v>
          </cell>
        </row>
        <row r="5080">
          <cell r="A5080">
            <v>23806</v>
          </cell>
          <cell r="B5080" t="str">
            <v>LIXA N.600 MIRKA</v>
          </cell>
          <cell r="C5080" t="str">
            <v>MIRKA</v>
          </cell>
          <cell r="E5080" t="str">
            <v>MIRKA BRASIL LTDA</v>
          </cell>
          <cell r="F5080">
            <v>20007</v>
          </cell>
          <cell r="G5080" t="str">
            <v xml:space="preserve">DISCOS / LIXAS / ABRASIVOS </v>
          </cell>
        </row>
        <row r="5081">
          <cell r="A5081">
            <v>23807</v>
          </cell>
          <cell r="B5081" t="str">
            <v>LIXA N.800 MIRKA</v>
          </cell>
          <cell r="C5081" t="str">
            <v>MIRKA</v>
          </cell>
          <cell r="E5081" t="str">
            <v>MIRKA BRASIL LTDA</v>
          </cell>
          <cell r="F5081">
            <v>20007</v>
          </cell>
          <cell r="G5081" t="str">
            <v xml:space="preserve">DISCOS / LIXAS / ABRASIVOS </v>
          </cell>
        </row>
        <row r="5082">
          <cell r="A5082">
            <v>84019</v>
          </cell>
          <cell r="B5082" t="str">
            <v>LIXA SECO 230U MASSA/MADEIRA Nº 060 3M</v>
          </cell>
          <cell r="C5082" t="str">
            <v>3M</v>
          </cell>
          <cell r="E5082" t="str">
            <v>3M DO BRASIL LTDA</v>
          </cell>
          <cell r="F5082">
            <v>30026</v>
          </cell>
          <cell r="G5082" t="str">
            <v>LIXA MASSA  /MADEIRA / PAREDE</v>
          </cell>
        </row>
        <row r="5083">
          <cell r="A5083">
            <v>84020</v>
          </cell>
          <cell r="B5083" t="str">
            <v>LIXA SECO 230U MASSA/MADEIRA Nº 080 3M</v>
          </cell>
          <cell r="C5083" t="str">
            <v>3M</v>
          </cell>
          <cell r="E5083" t="str">
            <v>3M DO BRASIL LTDA</v>
          </cell>
          <cell r="F5083">
            <v>30026</v>
          </cell>
          <cell r="G5083" t="str">
            <v>LIXA MASSA  /MADEIRA / PAREDE</v>
          </cell>
        </row>
        <row r="5084">
          <cell r="A5084">
            <v>84015</v>
          </cell>
          <cell r="B5084" t="str">
            <v>LIXA SECO 230U MASSA/MADEIRA Nº 100 3M</v>
          </cell>
          <cell r="C5084" t="str">
            <v>3M</v>
          </cell>
          <cell r="E5084" t="str">
            <v>3M DO BRASIL LTDA</v>
          </cell>
          <cell r="F5084">
            <v>30026</v>
          </cell>
          <cell r="G5084" t="str">
            <v>LIXA MASSA  /MADEIRA / PAREDE</v>
          </cell>
        </row>
        <row r="5085">
          <cell r="A5085">
            <v>84016</v>
          </cell>
          <cell r="B5085" t="str">
            <v>LIXA SECO 230U MASSA/MADEIRA Nº 120 3M</v>
          </cell>
          <cell r="C5085" t="str">
            <v>3M</v>
          </cell>
          <cell r="E5085" t="str">
            <v>3M DO BRASIL LTDA</v>
          </cell>
          <cell r="F5085">
            <v>30026</v>
          </cell>
          <cell r="G5085" t="str">
            <v>LIXA MASSA  /MADEIRA / PAREDE</v>
          </cell>
        </row>
        <row r="5086">
          <cell r="A5086">
            <v>84021</v>
          </cell>
          <cell r="B5086" t="str">
            <v>LIXA SECO 230U MASSA/MADEIRA Nº 150 3M</v>
          </cell>
          <cell r="C5086" t="str">
            <v>3M</v>
          </cell>
          <cell r="E5086" t="str">
            <v>3M DO BRASIL LTDA</v>
          </cell>
          <cell r="F5086">
            <v>30026</v>
          </cell>
          <cell r="G5086" t="str">
            <v>LIXA MASSA  /MADEIRA / PAREDE</v>
          </cell>
        </row>
        <row r="5087">
          <cell r="A5087">
            <v>84017</v>
          </cell>
          <cell r="B5087" t="str">
            <v>LIXA SECO 230U MASSA/MADEIRA Nº 180 3M</v>
          </cell>
          <cell r="C5087" t="str">
            <v>3M</v>
          </cell>
          <cell r="E5087" t="str">
            <v>3M DO BRASIL LTDA</v>
          </cell>
          <cell r="F5087">
            <v>30026</v>
          </cell>
          <cell r="G5087" t="str">
            <v>LIXA MASSA  /MADEIRA / PAREDE</v>
          </cell>
        </row>
        <row r="5088">
          <cell r="A5088">
            <v>84018</v>
          </cell>
          <cell r="B5088" t="str">
            <v>LIXA SECO 230U MASSA/MADEIRA Nº 220 3M</v>
          </cell>
          <cell r="C5088" t="str">
            <v>3M</v>
          </cell>
          <cell r="E5088" t="str">
            <v>3M DO BRASIL LTDA</v>
          </cell>
          <cell r="F5088">
            <v>30026</v>
          </cell>
          <cell r="G5088" t="str">
            <v>LIXA MASSA  /MADEIRA / PAREDE</v>
          </cell>
        </row>
        <row r="5089">
          <cell r="A5089">
            <v>10238</v>
          </cell>
          <cell r="B5089" t="str">
            <v>LIXA SECO A275 Nº 080 NORTON</v>
          </cell>
          <cell r="C5089" t="str">
            <v>NORTON</v>
          </cell>
          <cell r="E5089" t="str">
            <v>SAINT- GOBAIN DO BRASIL PROD. IND. E CONSTR. LTDA</v>
          </cell>
          <cell r="F5089">
            <v>20007</v>
          </cell>
          <cell r="G5089" t="str">
            <v xml:space="preserve">DISCOS / LIXAS / ABRASIVOS </v>
          </cell>
        </row>
        <row r="5090">
          <cell r="A5090">
            <v>20224</v>
          </cell>
          <cell r="B5090" t="str">
            <v>LIXA SECO A275 Nº 1000 NORTON</v>
          </cell>
          <cell r="C5090" t="str">
            <v>NORTON</v>
          </cell>
          <cell r="E5090" t="str">
            <v>SAINT- GOBAIN DO BRASIL PROD. IND. E CONSTR. LTDA</v>
          </cell>
          <cell r="F5090">
            <v>20007</v>
          </cell>
          <cell r="G5090" t="str">
            <v xml:space="preserve">DISCOS / LIXAS / ABRASIVOS </v>
          </cell>
        </row>
        <row r="5091">
          <cell r="A5091">
            <v>10239</v>
          </cell>
          <cell r="B5091" t="str">
            <v>LIXA SECO A275 Nº 120 NORTON</v>
          </cell>
          <cell r="C5091" t="str">
            <v>NORTON</v>
          </cell>
          <cell r="E5091" t="str">
            <v>SAINT- GOBAIN DO BRASIL PROD. IND. E CONSTR. LTDA</v>
          </cell>
          <cell r="F5091">
            <v>20007</v>
          </cell>
          <cell r="G5091" t="str">
            <v xml:space="preserve">DISCOS / LIXAS / ABRASIVOS </v>
          </cell>
        </row>
        <row r="5092">
          <cell r="A5092">
            <v>10247</v>
          </cell>
          <cell r="B5092" t="str">
            <v>LIXA SECO A275 Nº 1200 NORTON</v>
          </cell>
          <cell r="C5092" t="str">
            <v>NORTON</v>
          </cell>
          <cell r="E5092" t="str">
            <v>SAINT- GOBAIN DO BRASIL PROD. IND. E CONSTR. LTDA</v>
          </cell>
          <cell r="F5092">
            <v>1025</v>
          </cell>
          <cell r="G5092" t="str">
            <v>.....................................</v>
          </cell>
        </row>
        <row r="5093">
          <cell r="A5093">
            <v>10240</v>
          </cell>
          <cell r="B5093" t="str">
            <v>LIXA SECO A275 Nº 150 NORTON</v>
          </cell>
          <cell r="C5093" t="str">
            <v>NORTON</v>
          </cell>
          <cell r="E5093" t="str">
            <v>SAINT- GOBAIN DO BRASIL PROD. IND. E CONSTR. LTDA</v>
          </cell>
          <cell r="F5093">
            <v>20007</v>
          </cell>
          <cell r="G5093" t="str">
            <v xml:space="preserve">DISCOS / LIXAS / ABRASIVOS </v>
          </cell>
        </row>
        <row r="5094">
          <cell r="A5094">
            <v>10241</v>
          </cell>
          <cell r="B5094" t="str">
            <v>LIXA SECO A275 Nº 180 NORTON</v>
          </cell>
          <cell r="C5094" t="str">
            <v>NORTON</v>
          </cell>
          <cell r="E5094" t="str">
            <v>SAINT- GOBAIN DO BRASIL PROD. IND. E CONSTR. LTDA</v>
          </cell>
          <cell r="F5094">
            <v>20007</v>
          </cell>
          <cell r="G5094" t="str">
            <v xml:space="preserve">DISCOS / LIXAS / ABRASIVOS </v>
          </cell>
        </row>
        <row r="5095">
          <cell r="A5095">
            <v>10242</v>
          </cell>
          <cell r="B5095" t="str">
            <v>LIXA SECO A275 Nº 220 NORTON</v>
          </cell>
          <cell r="C5095" t="str">
            <v>NORTON</v>
          </cell>
          <cell r="E5095" t="str">
            <v>SAINT- GOBAIN DO BRASIL PROD. IND. E CONSTR. LTDA</v>
          </cell>
          <cell r="F5095">
            <v>20007</v>
          </cell>
          <cell r="G5095" t="str">
            <v xml:space="preserve">DISCOS / LIXAS / ABRASIVOS </v>
          </cell>
        </row>
        <row r="5096">
          <cell r="A5096">
            <v>21173</v>
          </cell>
          <cell r="B5096" t="str">
            <v>LIXA SECO A275 Nº 280 NORTON</v>
          </cell>
          <cell r="C5096" t="str">
            <v>NORTON</v>
          </cell>
          <cell r="E5096" t="str">
            <v>SAINT- GOBAIN DO BRASIL PROD. IND. E CONSTR. LTDA</v>
          </cell>
          <cell r="F5096">
            <v>20007</v>
          </cell>
          <cell r="G5096" t="str">
            <v xml:space="preserve">DISCOS / LIXAS / ABRASIVOS </v>
          </cell>
        </row>
        <row r="5097">
          <cell r="A5097">
            <v>10243</v>
          </cell>
          <cell r="B5097" t="str">
            <v>LIXA SECO A275 Nº 320 NORTON</v>
          </cell>
          <cell r="C5097" t="str">
            <v>NORTON</v>
          </cell>
          <cell r="E5097" t="str">
            <v>SAINT- GOBAIN DO BRASIL PROD. IND. E CONSTR. LTDA</v>
          </cell>
          <cell r="F5097">
            <v>20007</v>
          </cell>
          <cell r="G5097" t="str">
            <v xml:space="preserve">DISCOS / LIXAS / ABRASIVOS </v>
          </cell>
        </row>
        <row r="5098">
          <cell r="A5098">
            <v>10244</v>
          </cell>
          <cell r="B5098" t="str">
            <v>LIXA SECO A275 Nº 400 NORTON</v>
          </cell>
          <cell r="C5098" t="str">
            <v>NORTON</v>
          </cell>
          <cell r="E5098" t="str">
            <v>SAINT- GOBAIN DO BRASIL PROD. IND. E CONSTR. LTDA</v>
          </cell>
          <cell r="F5098">
            <v>20007</v>
          </cell>
          <cell r="G5098" t="str">
            <v xml:space="preserve">DISCOS / LIXAS / ABRASIVOS </v>
          </cell>
        </row>
        <row r="5099">
          <cell r="A5099">
            <v>10245</v>
          </cell>
          <cell r="B5099" t="str">
            <v>LIXA SECO A275 Nº 600 NORTON</v>
          </cell>
          <cell r="C5099" t="str">
            <v>NORTON</v>
          </cell>
          <cell r="E5099" t="str">
            <v>SAINT- GOBAIN DO BRASIL PROD. IND. E CONSTR. LTDA</v>
          </cell>
          <cell r="F5099">
            <v>20007</v>
          </cell>
          <cell r="G5099" t="str">
            <v xml:space="preserve">DISCOS / LIXAS / ABRASIVOS </v>
          </cell>
        </row>
        <row r="5100">
          <cell r="A5100">
            <v>10246</v>
          </cell>
          <cell r="B5100" t="str">
            <v>LIXA SECO A275 Nº 800 NORTON</v>
          </cell>
          <cell r="C5100" t="str">
            <v>NORTON</v>
          </cell>
          <cell r="E5100" t="str">
            <v>SAINT- GOBAIN DO BRASIL PROD. IND. E CONSTR. LTDA</v>
          </cell>
          <cell r="F5100">
            <v>20007</v>
          </cell>
          <cell r="G5100" t="str">
            <v xml:space="preserve">DISCOS / LIXAS / ABRASIVOS </v>
          </cell>
        </row>
        <row r="5101">
          <cell r="A5101">
            <v>23268</v>
          </cell>
          <cell r="B5101" t="str">
            <v>LIXA SECO A396 Nº 040 NORTON</v>
          </cell>
          <cell r="C5101" t="str">
            <v>NORTON</v>
          </cell>
          <cell r="E5101" t="str">
            <v>SAINT- GOBAIN DO BRASIL PROD. IND. E CONSTR. LTDA</v>
          </cell>
          <cell r="F5101">
            <v>1025</v>
          </cell>
          <cell r="G5101" t="str">
            <v xml:space="preserve">DISCOS / LIXAS / ABRASIVOS </v>
          </cell>
        </row>
        <row r="5102">
          <cell r="A5102">
            <v>23052</v>
          </cell>
          <cell r="B5102" t="str">
            <v>LIXA SECO OURO 060 326U 3M</v>
          </cell>
          <cell r="C5102" t="str">
            <v>3M</v>
          </cell>
          <cell r="E5102" t="str">
            <v>3M DO BRASIL LTDA</v>
          </cell>
          <cell r="F5102">
            <v>20007</v>
          </cell>
          <cell r="G5102" t="str">
            <v xml:space="preserve">DISCOS / LIXAS / ABRASIVOS </v>
          </cell>
        </row>
        <row r="5103">
          <cell r="A5103">
            <v>10022</v>
          </cell>
          <cell r="B5103" t="str">
            <v>LIXA SECO OURO 080 326U 3M</v>
          </cell>
          <cell r="C5103" t="str">
            <v>3M</v>
          </cell>
          <cell r="E5103" t="str">
            <v>3M DO BRASIL LTDA</v>
          </cell>
          <cell r="F5103">
            <v>20007</v>
          </cell>
          <cell r="G5103" t="str">
            <v xml:space="preserve">DISCOS / LIXAS / ABRASIVOS </v>
          </cell>
        </row>
        <row r="5104">
          <cell r="A5104">
            <v>85005</v>
          </cell>
          <cell r="B5104" t="str">
            <v>LIXA SECO OURO 120 226U 3M</v>
          </cell>
          <cell r="C5104" t="str">
            <v>3M</v>
          </cell>
          <cell r="E5104" t="str">
            <v>3M DO BRASIL LTDA</v>
          </cell>
          <cell r="F5104">
            <v>20007</v>
          </cell>
          <cell r="G5104" t="str">
            <v xml:space="preserve">DISCOS / LIXAS / ABRASIVOS </v>
          </cell>
        </row>
        <row r="5105">
          <cell r="A5105">
            <v>10023</v>
          </cell>
          <cell r="B5105" t="str">
            <v>LIXA SECO OURO 120 326U 3M</v>
          </cell>
          <cell r="C5105" t="str">
            <v>3M</v>
          </cell>
          <cell r="E5105" t="str">
            <v>3M DO BRASIL LTDA</v>
          </cell>
          <cell r="F5105">
            <v>20007</v>
          </cell>
          <cell r="G5105" t="str">
            <v xml:space="preserve">DISCOS / LIXAS / ABRASIVOS </v>
          </cell>
        </row>
        <row r="5106">
          <cell r="A5106">
            <v>10026</v>
          </cell>
          <cell r="B5106" t="str">
            <v>LIXA SECO OURO 220 326U 3M</v>
          </cell>
          <cell r="C5106" t="str">
            <v>3M</v>
          </cell>
          <cell r="E5106" t="str">
            <v>3M DO BRASIL LTDA</v>
          </cell>
          <cell r="F5106">
            <v>20007</v>
          </cell>
          <cell r="G5106" t="str">
            <v xml:space="preserve">DISCOS / LIXAS / ABRASIVOS </v>
          </cell>
        </row>
        <row r="5107">
          <cell r="A5107">
            <v>10027</v>
          </cell>
          <cell r="B5107" t="str">
            <v>LIXA SECO OURO 320 326U 3M</v>
          </cell>
          <cell r="C5107" t="str">
            <v>3M</v>
          </cell>
          <cell r="E5107" t="str">
            <v>3M DO BRASIL LTDA</v>
          </cell>
          <cell r="F5107">
            <v>20007</v>
          </cell>
          <cell r="G5107" t="str">
            <v xml:space="preserve">DISCOS / LIXAS / ABRASIVOS </v>
          </cell>
        </row>
        <row r="5108">
          <cell r="A5108">
            <v>10028</v>
          </cell>
          <cell r="B5108" t="str">
            <v>LIXA SECO OURO 400 326U 3M</v>
          </cell>
          <cell r="C5108" t="str">
            <v>3M</v>
          </cell>
          <cell r="E5108" t="str">
            <v>3M DO BRASIL LTDA</v>
          </cell>
          <cell r="F5108">
            <v>20007</v>
          </cell>
          <cell r="G5108" t="str">
            <v xml:space="preserve">DISCOS / LIXAS / ABRASIVOS </v>
          </cell>
        </row>
        <row r="5109">
          <cell r="A5109">
            <v>10029</v>
          </cell>
          <cell r="B5109" t="str">
            <v>LIXA SECO OURO 600 326U 3M</v>
          </cell>
          <cell r="C5109" t="str">
            <v>.</v>
          </cell>
          <cell r="E5109" t="str">
            <v>3M DO BRASIL LTDA</v>
          </cell>
          <cell r="F5109">
            <v>20007</v>
          </cell>
          <cell r="G5109" t="str">
            <v xml:space="preserve">DISCOS / LIXAS / ABRASIVOS </v>
          </cell>
        </row>
        <row r="5110">
          <cell r="A5110">
            <v>10030</v>
          </cell>
          <cell r="B5110" t="str">
            <v>LIXA SECO OURO 800 326U 3M</v>
          </cell>
          <cell r="C5110" t="str">
            <v>.</v>
          </cell>
          <cell r="E5110" t="str">
            <v>3M DO BRASIL LTDA</v>
          </cell>
          <cell r="F5110">
            <v>20007</v>
          </cell>
          <cell r="G5110" t="str">
            <v xml:space="preserve">DISCOS / LIXAS / ABRASIVOS </v>
          </cell>
        </row>
        <row r="5111">
          <cell r="A5111">
            <v>10189</v>
          </cell>
          <cell r="B5111" t="str">
            <v>LIXA T 70X420 N.80 PLAINA INDASA</v>
          </cell>
          <cell r="C5111" t="str">
            <v>.</v>
          </cell>
          <cell r="E5111" t="str">
            <v>INDASA</v>
          </cell>
          <cell r="F5111">
            <v>999999</v>
          </cell>
          <cell r="G5111" t="str">
            <v>GRUPO CONVERSAO</v>
          </cell>
        </row>
        <row r="5112">
          <cell r="A5112">
            <v>87123</v>
          </cell>
          <cell r="B5112" t="str">
            <v>LIXA T499 Nº 2000 DI 152X0X0MM NORTON</v>
          </cell>
          <cell r="C5112" t="str">
            <v>NORTON</v>
          </cell>
          <cell r="E5112" t="str">
            <v>SAINT- GOBAIN DO BRASIL PROD. IND. E CONSTR. LTDA</v>
          </cell>
          <cell r="F5112">
            <v>20007</v>
          </cell>
          <cell r="G5112" t="str">
            <v xml:space="preserve">DISCOS / LIXAS / ABRASIVOS </v>
          </cell>
        </row>
        <row r="5113">
          <cell r="A5113">
            <v>21484</v>
          </cell>
          <cell r="B5113" t="str">
            <v>LIXADEIRA 3 ROLOC CP 7202 CHICAGO</v>
          </cell>
          <cell r="C5113" t="str">
            <v>.</v>
          </cell>
          <cell r="E5113" t="str">
            <v>TERRA UTIL. DE MAQUINAS, FERRAMENTAS E UTILID.</v>
          </cell>
          <cell r="F5113">
            <v>999999</v>
          </cell>
          <cell r="G5113" t="str">
            <v>GRUPO CONVERSAO</v>
          </cell>
        </row>
        <row r="5114">
          <cell r="A5114">
            <v>22202</v>
          </cell>
          <cell r="B5114" t="str">
            <v>LIXADEIRA 4.1/2 DWE4020</v>
          </cell>
          <cell r="C5114" t="str">
            <v>.</v>
          </cell>
          <cell r="E5114" t="str">
            <v>TERRA UTIL. DE MAQUINAS, FERRAMENTAS E UTILID.</v>
          </cell>
          <cell r="F5114">
            <v>999999</v>
          </cell>
          <cell r="G5114" t="str">
            <v>GRUPO CONVERSAO</v>
          </cell>
        </row>
        <row r="5115">
          <cell r="A5115">
            <v>21646</v>
          </cell>
          <cell r="B5115" t="str">
            <v>LIXADEIRA 6 3/16 MULTIFUNCIONAL NORTON</v>
          </cell>
          <cell r="C5115" t="str">
            <v>NORTON</v>
          </cell>
          <cell r="E5115" t="str">
            <v>SAINT- GOBAIN DO BRASIL PROD. IND. E CONSTR. LTDA</v>
          </cell>
          <cell r="F5115">
            <v>20024</v>
          </cell>
          <cell r="G5115" t="str">
            <v>LIXADEIRAS</v>
          </cell>
        </row>
        <row r="5116">
          <cell r="A5116">
            <v>24279</v>
          </cell>
          <cell r="B5116" t="str">
            <v>LIXADEIRA A SECO 6" COM COLETOR WIMPEL</v>
          </cell>
          <cell r="C5116" t="str">
            <v>WINPEL</v>
          </cell>
          <cell r="E5116" t="str">
            <v>WIMPEL EQUIPAMENTOS LTDA</v>
          </cell>
          <cell r="F5116">
            <v>20024</v>
          </cell>
          <cell r="G5116" t="str">
            <v>LIXADEIRAS</v>
          </cell>
        </row>
        <row r="5117">
          <cell r="A5117">
            <v>22934</v>
          </cell>
          <cell r="B5117" t="str">
            <v>LIXADEIRA CORREIAS 18 3M</v>
          </cell>
          <cell r="C5117" t="str">
            <v>3M</v>
          </cell>
          <cell r="E5117" t="str">
            <v>3M DO BRASIL LTDA</v>
          </cell>
          <cell r="F5117">
            <v>20024</v>
          </cell>
          <cell r="G5117" t="str">
            <v>LIXADEIRAS</v>
          </cell>
        </row>
        <row r="5118">
          <cell r="A5118">
            <v>22220</v>
          </cell>
          <cell r="B5118" t="str">
            <v>LIXADEIRA EXCENTRICA GEX 125-1 AE PC 160230</v>
          </cell>
          <cell r="C5118" t="str">
            <v>.</v>
          </cell>
          <cell r="E5118" t="str">
            <v>ROBERT BOSCH LTDA</v>
          </cell>
          <cell r="F5118">
            <v>999999</v>
          </cell>
          <cell r="G5118" t="str">
            <v>GRUPO CONVERSAO</v>
          </cell>
        </row>
        <row r="5119">
          <cell r="A5119">
            <v>22276</v>
          </cell>
          <cell r="B5119" t="str">
            <v>LIXADEIRA FILE BELT 3M</v>
          </cell>
          <cell r="C5119" t="str">
            <v>.</v>
          </cell>
          <cell r="E5119" t="str">
            <v>3M DO BRASIL LTDA</v>
          </cell>
          <cell r="F5119">
            <v>999999</v>
          </cell>
          <cell r="G5119" t="str">
            <v>GRUPO CONVERSAO</v>
          </cell>
        </row>
        <row r="5120">
          <cell r="A5120">
            <v>23688</v>
          </cell>
          <cell r="B5120" t="str">
            <v>LIXADEIRA MAXX TOOLS 6 SIGMA</v>
          </cell>
          <cell r="C5120" t="str">
            <v>SIGMA</v>
          </cell>
          <cell r="E5120" t="str">
            <v>SIGMA TOOLS COM. MAQUINAS EQUIP. E ACE</v>
          </cell>
          <cell r="F5120">
            <v>20024</v>
          </cell>
          <cell r="G5120" t="str">
            <v>LIXADEIRAS</v>
          </cell>
        </row>
        <row r="5121">
          <cell r="A5121">
            <v>23298</v>
          </cell>
          <cell r="B5121" t="str">
            <v>LIXADEIRA ORB 6IN 3/16 28508 CV PRO</v>
          </cell>
          <cell r="C5121" t="str">
            <v>3M</v>
          </cell>
          <cell r="E5121" t="str">
            <v>3M DO BRASIL LTDA</v>
          </cell>
          <cell r="F5121">
            <v>1037</v>
          </cell>
          <cell r="G5121" t="str">
            <v>...............................................</v>
          </cell>
        </row>
        <row r="5122">
          <cell r="A5122">
            <v>21512</v>
          </cell>
          <cell r="B5122" t="str">
            <v>LIXADEIRA ORBITAL 1200 V8</v>
          </cell>
          <cell r="C5122" t="str">
            <v>.</v>
          </cell>
          <cell r="E5122" t="str">
            <v>V8 BRASIL LTDA EPP</v>
          </cell>
          <cell r="F5122">
            <v>999999</v>
          </cell>
          <cell r="G5122" t="str">
            <v>GRUPO CONVERSAO</v>
          </cell>
        </row>
        <row r="5123">
          <cell r="A5123">
            <v>20471</v>
          </cell>
          <cell r="B5123" t="str">
            <v>LIXADEIRA ORBITAL 6IN NV 3/16 5MM 3M</v>
          </cell>
          <cell r="C5123" t="str">
            <v>3M</v>
          </cell>
          <cell r="E5123" t="str">
            <v>3M DO BRASIL LTDA</v>
          </cell>
          <cell r="F5123">
            <v>1037</v>
          </cell>
          <cell r="G5123" t="str">
            <v>...............................................</v>
          </cell>
        </row>
        <row r="5124">
          <cell r="A5124">
            <v>23501</v>
          </cell>
          <cell r="B5124" t="str">
            <v>LIXADEIRA ORBITAL 6IN SGV 3/16 PN20327 152MM ASPIRADA GERAL</v>
          </cell>
          <cell r="C5124" t="str">
            <v>3M</v>
          </cell>
          <cell r="E5124" t="str">
            <v>3M DO BRASIL LTDA</v>
          </cell>
          <cell r="F5124">
            <v>1037</v>
          </cell>
          <cell r="G5124" t="str">
            <v>...............................................</v>
          </cell>
        </row>
        <row r="5125">
          <cell r="A5125">
            <v>23400</v>
          </cell>
          <cell r="B5125" t="str">
            <v>LIXADEIRA ORBITAL 6IN SGV 3/16 PN20327 3M</v>
          </cell>
          <cell r="C5125" t="str">
            <v>3M</v>
          </cell>
          <cell r="E5125" t="str">
            <v>3M DO BRASIL LTDA</v>
          </cell>
          <cell r="F5125">
            <v>20024</v>
          </cell>
          <cell r="G5125" t="str">
            <v>LIXADEIRAS</v>
          </cell>
        </row>
        <row r="5126">
          <cell r="A5126">
            <v>23061</v>
          </cell>
          <cell r="B5126" t="str">
            <v>LIXADEIRA ORBITAL 6IN SGV 5/16 5MM 3M</v>
          </cell>
          <cell r="C5126" t="str">
            <v>3M</v>
          </cell>
          <cell r="E5126" t="str">
            <v>3M DO BRASIL LTDA</v>
          </cell>
          <cell r="F5126">
            <v>1037</v>
          </cell>
          <cell r="G5126" t="str">
            <v>...............................................</v>
          </cell>
        </row>
        <row r="5127">
          <cell r="A5127">
            <v>83913</v>
          </cell>
          <cell r="B5127" t="str">
            <v>LIXADEIRA ORBITAL DISCO DE 6" COM ASPIRAÇÃO 12000 RPM YANGUI</v>
          </cell>
          <cell r="C5127" t="str">
            <v>YANGUI</v>
          </cell>
          <cell r="E5127" t="str">
            <v>ONIRE COMERCIO IMPORTACAO E EXPORTACAO</v>
          </cell>
          <cell r="F5127">
            <v>20024</v>
          </cell>
          <cell r="G5127" t="str">
            <v>LIXADEIRAS</v>
          </cell>
        </row>
        <row r="5128">
          <cell r="A5128">
            <v>83783</v>
          </cell>
          <cell r="B5128" t="str">
            <v>LIXADEIRA ORBITAL PN CV 6 3/16 PN33628 3M</v>
          </cell>
          <cell r="C5128" t="str">
            <v>3M</v>
          </cell>
          <cell r="E5128" t="str">
            <v>3M DO BRASIL LTDA</v>
          </cell>
          <cell r="F5128">
            <v>20024</v>
          </cell>
          <cell r="G5128" t="str">
            <v>LIXADEIRAS</v>
          </cell>
        </row>
        <row r="5129">
          <cell r="A5129">
            <v>23473</v>
          </cell>
          <cell r="B5129" t="str">
            <v>LIXADEIRA ORBITAL SGV 6IN 3/32 PRO 3M</v>
          </cell>
          <cell r="C5129" t="str">
            <v>3M</v>
          </cell>
          <cell r="E5129" t="str">
            <v>3M DO BRASIL LTDA</v>
          </cell>
          <cell r="F5129">
            <v>20024</v>
          </cell>
          <cell r="G5129" t="str">
            <v>LIXADEIRAS</v>
          </cell>
        </row>
        <row r="5130">
          <cell r="A5130">
            <v>22066</v>
          </cell>
          <cell r="B5130" t="str">
            <v>LIXADEIRA P/ CINTA 0,6HP 3M</v>
          </cell>
          <cell r="C5130" t="str">
            <v>.</v>
          </cell>
          <cell r="E5130" t="str">
            <v>3M DO BRASIL LTDA</v>
          </cell>
          <cell r="F5130">
            <v>999999</v>
          </cell>
          <cell r="G5130" t="str">
            <v>GRUPO CONVERSAO</v>
          </cell>
        </row>
        <row r="5131">
          <cell r="A5131">
            <v>87002</v>
          </cell>
          <cell r="B5131" t="str">
            <v>LIXADEIRA ROLOC 2IN 50,8MM 0,5HP 3M</v>
          </cell>
          <cell r="C5131" t="str">
            <v>3M</v>
          </cell>
          <cell r="E5131" t="str">
            <v>3M DO BRASIL LTDA</v>
          </cell>
          <cell r="F5131">
            <v>20024</v>
          </cell>
          <cell r="G5131" t="str">
            <v>LIXADEIRAS</v>
          </cell>
        </row>
        <row r="5132">
          <cell r="A5132">
            <v>21577</v>
          </cell>
          <cell r="B5132" t="str">
            <v>LIXADEIRA ROTO ORBITAL 5" 125MM 280W 220V DEWALT</v>
          </cell>
          <cell r="C5132" t="str">
            <v>DEWALT</v>
          </cell>
          <cell r="E5132" t="str">
            <v>BLACK &amp; DECKER DO BRASIL LTDA</v>
          </cell>
          <cell r="F5132">
            <v>20058</v>
          </cell>
          <cell r="G5132" t="str">
            <v>OUTRAS FERRAMENTAS / EQUIPAMENTOS</v>
          </cell>
        </row>
        <row r="5133">
          <cell r="A5133">
            <v>84819</v>
          </cell>
          <cell r="B5133" t="str">
            <v>LIXADEIRA ROTO ORBITAL 6" SEM ASPIRAÇÃO PDR</v>
          </cell>
          <cell r="C5133" t="str">
            <v>PDR</v>
          </cell>
          <cell r="E5133" t="str">
            <v>BERLINER DO BRASIL MOTORES LTDA</v>
          </cell>
          <cell r="F5133">
            <v>20024</v>
          </cell>
          <cell r="G5133" t="str">
            <v>LIXADEIRAS</v>
          </cell>
        </row>
        <row r="5134">
          <cell r="A5134">
            <v>85273</v>
          </cell>
          <cell r="B5134" t="str">
            <v>LIXADEIRA ROTO ORBITAL CV 6" 5/16 PN33629 3M</v>
          </cell>
          <cell r="C5134" t="str">
            <v>3M</v>
          </cell>
          <cell r="E5134" t="str">
            <v>3M DO BRASIL LTDA</v>
          </cell>
          <cell r="F5134">
            <v>20024</v>
          </cell>
          <cell r="G5134" t="str">
            <v>LIXADEIRAS</v>
          </cell>
        </row>
        <row r="5135">
          <cell r="A5135">
            <v>20821</v>
          </cell>
          <cell r="B5135" t="str">
            <v>LIXADEIRA/POLITRIZ 7"/9" 180MM-230MM 1250W VV 0-600/3500 RPM 220V DEWA</v>
          </cell>
          <cell r="C5135" t="str">
            <v>DEWALT</v>
          </cell>
          <cell r="E5135" t="str">
            <v>BLACK &amp; DECKER DO BRASIL LTDA</v>
          </cell>
          <cell r="F5135">
            <v>20058</v>
          </cell>
          <cell r="G5135" t="str">
            <v>OUTRAS FERRAMENTAS / EQUIPAMENTOS</v>
          </cell>
        </row>
        <row r="5136">
          <cell r="A5136">
            <v>22273</v>
          </cell>
          <cell r="B5136" t="str">
            <v>LIXADOR MANUAL EXTRA GRANDE 3M</v>
          </cell>
          <cell r="C5136" t="str">
            <v>.</v>
          </cell>
          <cell r="E5136" t="str">
            <v>3M DO BRASIL LTDA</v>
          </cell>
          <cell r="F5136">
            <v>999999</v>
          </cell>
          <cell r="G5136" t="str">
            <v>GRUPO CONVERSAO</v>
          </cell>
        </row>
        <row r="5137">
          <cell r="A5137">
            <v>22272</v>
          </cell>
          <cell r="B5137" t="str">
            <v>LIXADOR MANUAL GRANDE 3M</v>
          </cell>
          <cell r="C5137" t="str">
            <v>.</v>
          </cell>
          <cell r="E5137" t="str">
            <v>3M DO BRASIL LTDA</v>
          </cell>
          <cell r="F5137">
            <v>999999</v>
          </cell>
          <cell r="G5137" t="str">
            <v>GRUPO CONVERSAO</v>
          </cell>
        </row>
        <row r="5138">
          <cell r="A5138">
            <v>20578</v>
          </cell>
          <cell r="B5138" t="str">
            <v>LIXADOR MANUAL GRANDE ATLAS</v>
          </cell>
          <cell r="C5138" t="str">
            <v>.</v>
          </cell>
          <cell r="E5138" t="str">
            <v>PINCEIS ATLAS S.A.</v>
          </cell>
          <cell r="F5138">
            <v>999999</v>
          </cell>
          <cell r="G5138" t="str">
            <v>GRUPO CONVERSAO</v>
          </cell>
        </row>
        <row r="5139">
          <cell r="A5139">
            <v>21125</v>
          </cell>
          <cell r="B5139" t="str">
            <v>LIXADOR MANUAL GRANDE C/ PRESILHA 243X105MM PURPLEX</v>
          </cell>
          <cell r="C5139" t="str">
            <v>PURPLEX</v>
          </cell>
          <cell r="E5139" t="str">
            <v>INDUSTRIA DE LIXADORES PURPER LTDA</v>
          </cell>
          <cell r="F5139">
            <v>20022</v>
          </cell>
          <cell r="G5139" t="str">
            <v>TACO LIXADOR</v>
          </cell>
        </row>
        <row r="5140">
          <cell r="A5140">
            <v>10190</v>
          </cell>
          <cell r="B5140" t="str">
            <v>LIXADOR MANUAL GRANDE INDASA</v>
          </cell>
          <cell r="C5140" t="str">
            <v>.</v>
          </cell>
          <cell r="E5140" t="str">
            <v>INDASA</v>
          </cell>
          <cell r="F5140">
            <v>999999</v>
          </cell>
          <cell r="G5140" t="str">
            <v>GRUPO CONVERSAO</v>
          </cell>
        </row>
        <row r="5141">
          <cell r="A5141">
            <v>10271</v>
          </cell>
          <cell r="B5141" t="str">
            <v>LIXADOR MANUAL GRANDE NORTON</v>
          </cell>
          <cell r="C5141" t="str">
            <v>NORTON</v>
          </cell>
          <cell r="E5141" t="str">
            <v>SAINT- GOBAIN DO BRASIL PROD. IND. E CONSTR. LTDA</v>
          </cell>
          <cell r="F5141">
            <v>20022</v>
          </cell>
          <cell r="G5141" t="str">
            <v>TACO LIXADOR</v>
          </cell>
        </row>
        <row r="5142">
          <cell r="A5142">
            <v>10191</v>
          </cell>
          <cell r="B5142" t="str">
            <v>LIXADOR MANUAL GRANDE PRETO INDASA</v>
          </cell>
          <cell r="C5142" t="str">
            <v>.</v>
          </cell>
          <cell r="E5142" t="str">
            <v>INDASA</v>
          </cell>
          <cell r="F5142">
            <v>999999</v>
          </cell>
          <cell r="G5142" t="str">
            <v>GRUPO CONVERSAO</v>
          </cell>
        </row>
        <row r="5143">
          <cell r="A5143">
            <v>20152</v>
          </cell>
          <cell r="B5143" t="str">
            <v>LIXADOR MANUAL GRANDE- ABS PLASTICO GERA</v>
          </cell>
          <cell r="C5143" t="str">
            <v>.</v>
          </cell>
          <cell r="E5143" t="str">
            <v>GERA-IND. E COMERCIO DE FERRAMENTAS LTDA-ME</v>
          </cell>
          <cell r="F5143">
            <v>999999</v>
          </cell>
          <cell r="G5143" t="str">
            <v>GRUPO CONVERSAO</v>
          </cell>
        </row>
        <row r="5144">
          <cell r="A5144">
            <v>83827</v>
          </cell>
          <cell r="B5144" t="str">
            <v>LIXADOR MANUAL MEDIO C/ PRESILHA PURPLEX</v>
          </cell>
          <cell r="C5144" t="str">
            <v>PURPLEX</v>
          </cell>
          <cell r="E5144" t="str">
            <v>INDUSTRIA DE LIXADORES PURPER LTDA</v>
          </cell>
          <cell r="F5144">
            <v>20022</v>
          </cell>
          <cell r="G5144" t="str">
            <v>TACO LIXADOR</v>
          </cell>
        </row>
        <row r="5145">
          <cell r="A5145">
            <v>22271</v>
          </cell>
          <cell r="B5145" t="str">
            <v>LIXADOR MANUAL PEQUENO 3M</v>
          </cell>
          <cell r="C5145" t="str">
            <v>.</v>
          </cell>
          <cell r="E5145" t="str">
            <v>3M DO BRASIL LTDA</v>
          </cell>
          <cell r="F5145">
            <v>999999</v>
          </cell>
          <cell r="G5145" t="str">
            <v>GRUPO CONVERSAO</v>
          </cell>
        </row>
        <row r="5146">
          <cell r="A5146">
            <v>21130</v>
          </cell>
          <cell r="B5146" t="str">
            <v>LIXADOR MANUAL PEQUENO C/ PRESILHA 204MMX68MM PURPLEX</v>
          </cell>
          <cell r="C5146" t="str">
            <v>PURPLEX</v>
          </cell>
          <cell r="E5146" t="str">
            <v>INDUSTRIA DE LIXADORES PURPER LTDA</v>
          </cell>
          <cell r="F5146">
            <v>20022</v>
          </cell>
          <cell r="G5146" t="str">
            <v>TACO LIXADOR</v>
          </cell>
        </row>
        <row r="5147">
          <cell r="A5147">
            <v>10192</v>
          </cell>
          <cell r="B5147" t="str">
            <v>LIXADOR MANUAL PEQUENO INDASA</v>
          </cell>
          <cell r="C5147" t="str">
            <v>.</v>
          </cell>
          <cell r="E5147" t="str">
            <v>INDASA</v>
          </cell>
          <cell r="F5147">
            <v>999999</v>
          </cell>
          <cell r="G5147" t="str">
            <v>GRUPO CONVERSAO</v>
          </cell>
        </row>
        <row r="5148">
          <cell r="A5148">
            <v>10193</v>
          </cell>
          <cell r="B5148" t="str">
            <v>LIXADOR MANUAL PEQUENO PRETO INDASA</v>
          </cell>
          <cell r="C5148" t="str">
            <v>.</v>
          </cell>
          <cell r="E5148" t="str">
            <v>INDASA</v>
          </cell>
          <cell r="F5148">
            <v>999999</v>
          </cell>
          <cell r="G5148" t="str">
            <v>GRUPO CONVERSAO</v>
          </cell>
        </row>
        <row r="5149">
          <cell r="A5149">
            <v>21212</v>
          </cell>
          <cell r="B5149" t="str">
            <v>LIXADORA ORBITAL L252 SAGOLA</v>
          </cell>
          <cell r="C5149" t="str">
            <v>.</v>
          </cell>
          <cell r="E5149" t="str">
            <v>JG COM. IMP. E EXP. DE PECAS LTDA</v>
          </cell>
          <cell r="F5149">
            <v>999999</v>
          </cell>
          <cell r="G5149" t="str">
            <v>GRUPO CONVERSAO</v>
          </cell>
        </row>
        <row r="5150">
          <cell r="A5150">
            <v>24347</v>
          </cell>
          <cell r="B5150" t="str">
            <v>LIXEIRA 100L</v>
          </cell>
          <cell r="C5150" t="str">
            <v>START</v>
          </cell>
          <cell r="E5150" t="str">
            <v>COM.ALVORADA LIMPEZA E DESCARTAVEIS</v>
          </cell>
          <cell r="F5150">
            <v>999999</v>
          </cell>
          <cell r="G5150" t="str">
            <v>GRUPO CONVERSAO</v>
          </cell>
        </row>
        <row r="5151">
          <cell r="A5151">
            <v>24349</v>
          </cell>
          <cell r="B5151" t="str">
            <v>LIXEIRA BASCULANTE PLASTICO 60L ATLAS</v>
          </cell>
          <cell r="C5151" t="str">
            <v>ATLAS</v>
          </cell>
          <cell r="E5151" t="str">
            <v>PINCEIS ATLAS S.A.</v>
          </cell>
          <cell r="F5151">
            <v>1043</v>
          </cell>
          <cell r="G5151" t="str">
            <v>...........................................</v>
          </cell>
        </row>
        <row r="5152">
          <cell r="A5152">
            <v>24348</v>
          </cell>
          <cell r="B5152" t="str">
            <v>LIXEIRA C/ PEDAL PRETA 14L</v>
          </cell>
          <cell r="C5152" t="str">
            <v>START</v>
          </cell>
          <cell r="E5152" t="str">
            <v>COM.ALVORADA LIMPEZA E DESCARTAVEIS</v>
          </cell>
          <cell r="F5152">
            <v>999999</v>
          </cell>
          <cell r="G5152" t="str">
            <v>GRUPO CONVERSAO</v>
          </cell>
        </row>
        <row r="5153">
          <cell r="A5153">
            <v>83941</v>
          </cell>
          <cell r="B5153" t="str">
            <v>LIXEIRA PLASTICA 93LTS PRETO C/ TAMPA</v>
          </cell>
          <cell r="C5153" t="str">
            <v>BRILHOMAX</v>
          </cell>
          <cell r="E5153" t="str">
            <v>COM.ALVORADA LIMPEZA E DESCARTAVEIS</v>
          </cell>
          <cell r="F5153">
            <v>999999</v>
          </cell>
          <cell r="G5153" t="str">
            <v>GRUPO CONVERSAO</v>
          </cell>
        </row>
        <row r="5154">
          <cell r="A5154">
            <v>87190</v>
          </cell>
          <cell r="B5154" t="str">
            <v>LIXEIRA PLASTICA C/ TAMPA E PEDAL 100LTS BRANCA</v>
          </cell>
          <cell r="C5154" t="str">
            <v>BRILHOMAX</v>
          </cell>
          <cell r="E5154" t="str">
            <v>OMNI COMERCIO E SERVIÇOS LTDA</v>
          </cell>
          <cell r="F5154">
            <v>999999</v>
          </cell>
          <cell r="G5154" t="str">
            <v>GRUPO CONVERSAO</v>
          </cell>
        </row>
        <row r="5155">
          <cell r="A5155">
            <v>87103</v>
          </cell>
          <cell r="B5155" t="str">
            <v>LIXEIRA PVC COPO AGUA BRANCO PREMISSE</v>
          </cell>
          <cell r="C5155" t="str">
            <v>PREMISSE</v>
          </cell>
          <cell r="E5155" t="str">
            <v>COM.ALVORADA LIMPEZA E DESCARTAVEIS</v>
          </cell>
          <cell r="F5155">
            <v>20028</v>
          </cell>
          <cell r="G5155" t="str">
            <v>APLICADORES / ADAPTADORES / ENGATES / SUPORTES</v>
          </cell>
        </row>
        <row r="5156">
          <cell r="A5156">
            <v>23370</v>
          </cell>
          <cell r="B5156" t="str">
            <v>LM 402</v>
          </cell>
          <cell r="C5156" t="str">
            <v>.</v>
          </cell>
          <cell r="E5156" t="str">
            <v>MUNDO DOS FILTROS LTDA</v>
          </cell>
          <cell r="F5156">
            <v>1001</v>
          </cell>
          <cell r="G5156" t="str">
            <v>...............................</v>
          </cell>
        </row>
        <row r="5157">
          <cell r="A5157">
            <v>85138</v>
          </cell>
          <cell r="B5157" t="str">
            <v>LONA PLASTICA PRETA 4X100 15KG 41MC MAXILONA</v>
          </cell>
          <cell r="C5157" t="str">
            <v>MAXILONA</v>
          </cell>
          <cell r="E5157" t="str">
            <v>MULTILONAS LTDA</v>
          </cell>
          <cell r="F5157">
            <v>30029</v>
          </cell>
          <cell r="G5157" t="str">
            <v>LONAS</v>
          </cell>
        </row>
        <row r="5158">
          <cell r="A5158">
            <v>85706</v>
          </cell>
          <cell r="B5158" t="str">
            <v>LONA PLASTICA PRETA 4X100 15KG 41MC MAXILONA</v>
          </cell>
          <cell r="C5158" t="str">
            <v>MAXILONA</v>
          </cell>
          <cell r="E5158" t="str">
            <v>MULTILONAS LTDA</v>
          </cell>
          <cell r="F5158">
            <v>30029</v>
          </cell>
          <cell r="G5158" t="str">
            <v>LONAS</v>
          </cell>
        </row>
        <row r="5159">
          <cell r="A5159">
            <v>85140</v>
          </cell>
          <cell r="B5159" t="str">
            <v>LONA PLASTICA PRETA 4X100 20KG 54MC MAXILONA</v>
          </cell>
          <cell r="C5159" t="str">
            <v>MAXILONA</v>
          </cell>
          <cell r="E5159" t="str">
            <v>MULTILONAS LTDA</v>
          </cell>
          <cell r="F5159">
            <v>30029</v>
          </cell>
          <cell r="G5159" t="str">
            <v>LONAS</v>
          </cell>
        </row>
        <row r="5160">
          <cell r="A5160">
            <v>85707</v>
          </cell>
          <cell r="B5160" t="str">
            <v>LONA PLASTICA PRETA 4X100 30KG 82MC MAXILONA</v>
          </cell>
          <cell r="C5160" t="str">
            <v>MAXILONA</v>
          </cell>
          <cell r="E5160" t="str">
            <v>MULTILONAS LTDA</v>
          </cell>
          <cell r="F5160">
            <v>30029</v>
          </cell>
          <cell r="G5160" t="str">
            <v>LONAS</v>
          </cell>
        </row>
        <row r="5161">
          <cell r="A5161">
            <v>85141</v>
          </cell>
          <cell r="B5161" t="str">
            <v>LONA PLASTICA PRETA 4X100 40KG 109MC MAXILONA</v>
          </cell>
          <cell r="C5161" t="str">
            <v>MAXILONA</v>
          </cell>
          <cell r="E5161" t="str">
            <v>MULTILONAS LTDA</v>
          </cell>
          <cell r="F5161">
            <v>30029</v>
          </cell>
          <cell r="G5161" t="str">
            <v>LONAS</v>
          </cell>
        </row>
        <row r="5162">
          <cell r="A5162">
            <v>85139</v>
          </cell>
          <cell r="B5162" t="str">
            <v>LONA PLASTICA PRETA 4X50 10KG 54MC MAXILONA</v>
          </cell>
          <cell r="C5162" t="str">
            <v>MAXILONA</v>
          </cell>
          <cell r="E5162" t="str">
            <v>MULTILONAS LTDA</v>
          </cell>
          <cell r="F5162">
            <v>30029</v>
          </cell>
          <cell r="G5162" t="str">
            <v>LONAS</v>
          </cell>
        </row>
        <row r="5163">
          <cell r="A5163">
            <v>85710</v>
          </cell>
          <cell r="B5163" t="str">
            <v>LONA PLASTICA PRETA 6X100 30KG 54MC MAXILONA</v>
          </cell>
          <cell r="C5163" t="str">
            <v>MAXILONA</v>
          </cell>
          <cell r="E5163" t="str">
            <v>MULTILONAS LTDA</v>
          </cell>
          <cell r="F5163">
            <v>30029</v>
          </cell>
          <cell r="G5163" t="str">
            <v>LONAS</v>
          </cell>
        </row>
        <row r="5164">
          <cell r="A5164">
            <v>85708</v>
          </cell>
          <cell r="B5164" t="str">
            <v>LONA PLASTICA PRETA 6X50 15KG 54MC MAXILONA</v>
          </cell>
          <cell r="C5164" t="str">
            <v>MAXILONA</v>
          </cell>
          <cell r="E5164" t="str">
            <v>MULTILONAS LTDA</v>
          </cell>
          <cell r="F5164">
            <v>30029</v>
          </cell>
          <cell r="G5164" t="str">
            <v>LONAS</v>
          </cell>
        </row>
        <row r="5165">
          <cell r="A5165">
            <v>85709</v>
          </cell>
          <cell r="B5165" t="str">
            <v>LONA PLASTICA PRETA 6X50 27KG 98MC MAXILONA</v>
          </cell>
          <cell r="C5165" t="str">
            <v>MAXILONA</v>
          </cell>
          <cell r="E5165" t="str">
            <v>MULTILONAS LTDA</v>
          </cell>
          <cell r="F5165">
            <v>30029</v>
          </cell>
          <cell r="G5165" t="str">
            <v>LONAS</v>
          </cell>
        </row>
        <row r="5166">
          <cell r="A5166">
            <v>85714</v>
          </cell>
          <cell r="B5166" t="str">
            <v>LONA PLASTICA PRETA 8X100 40KG 54MC MAXILONA</v>
          </cell>
          <cell r="C5166" t="str">
            <v>MAXILONA</v>
          </cell>
          <cell r="E5166" t="str">
            <v>MULTILONAS LTDA</v>
          </cell>
          <cell r="F5166">
            <v>30029</v>
          </cell>
          <cell r="G5166" t="str">
            <v>LONAS</v>
          </cell>
        </row>
        <row r="5167">
          <cell r="A5167">
            <v>85715</v>
          </cell>
          <cell r="B5167" t="str">
            <v>LONA PLASTICA PRETA 8X100 80KG 109MC MAXILONA</v>
          </cell>
          <cell r="C5167" t="str">
            <v>MAXILONA</v>
          </cell>
          <cell r="E5167" t="str">
            <v>MULTILONAS LTDA</v>
          </cell>
          <cell r="F5167">
            <v>30029</v>
          </cell>
          <cell r="G5167" t="str">
            <v>LONAS</v>
          </cell>
        </row>
        <row r="5168">
          <cell r="A5168">
            <v>85711</v>
          </cell>
          <cell r="B5168" t="str">
            <v>LONA PLASTICA PRETA 8X50 20KG 54MC MAXILONA</v>
          </cell>
          <cell r="C5168" t="str">
            <v>MAXILONA</v>
          </cell>
          <cell r="E5168" t="str">
            <v>MULTILONAS LTDA</v>
          </cell>
          <cell r="F5168">
            <v>30029</v>
          </cell>
          <cell r="G5168" t="str">
            <v>LONAS</v>
          </cell>
        </row>
        <row r="5169">
          <cell r="A5169">
            <v>85712</v>
          </cell>
          <cell r="B5169" t="str">
            <v>LONA PLASTICA PRETA 8X50 40KG 109MC MAXILONA</v>
          </cell>
          <cell r="C5169" t="str">
            <v>MAXILONA</v>
          </cell>
          <cell r="E5169" t="str">
            <v>MULTILONAS LTDA</v>
          </cell>
          <cell r="F5169">
            <v>30029</v>
          </cell>
          <cell r="G5169" t="str">
            <v>LONAS</v>
          </cell>
        </row>
        <row r="5170">
          <cell r="A5170">
            <v>85713</v>
          </cell>
          <cell r="B5170" t="str">
            <v>LONA PLASTICA PRETA 8X50 60KG 163MC MAXILONA</v>
          </cell>
          <cell r="C5170" t="str">
            <v>MAXILONA</v>
          </cell>
          <cell r="E5170" t="str">
            <v>MULTILONAS LTDA</v>
          </cell>
          <cell r="F5170">
            <v>30029</v>
          </cell>
          <cell r="G5170" t="str">
            <v>LONAS</v>
          </cell>
        </row>
        <row r="5171">
          <cell r="A5171">
            <v>83875</v>
          </cell>
          <cell r="B5171" t="str">
            <v>LONGARINA DIANTEIRA ESQUERDA HB20</v>
          </cell>
          <cell r="C5171" t="str">
            <v>.</v>
          </cell>
          <cell r="E5171" t="str">
            <v>FORNECEDOR CONVERSAO</v>
          </cell>
          <cell r="F5171">
            <v>999999</v>
          </cell>
          <cell r="G5171" t="str">
            <v>GRUPO CONVERSAO</v>
          </cell>
        </row>
        <row r="5172">
          <cell r="A5172">
            <v>21121</v>
          </cell>
          <cell r="B5172" t="str">
            <v>LUBRIFICANTE MAQ. PNEUMATICA 188ML 3M</v>
          </cell>
          <cell r="C5172" t="str">
            <v>.</v>
          </cell>
          <cell r="E5172" t="str">
            <v>3M DO BRASIL LTDA</v>
          </cell>
          <cell r="F5172">
            <v>999999</v>
          </cell>
          <cell r="G5172" t="str">
            <v>GRUPO CONVERSAO</v>
          </cell>
        </row>
        <row r="5173">
          <cell r="A5173">
            <v>23542</v>
          </cell>
          <cell r="B5173" t="str">
            <v>LUSTRADOR DE MOVEIS LUSTRAL 200ML LAVANDA YPE</v>
          </cell>
          <cell r="C5173" t="str">
            <v>BRILHOMAX</v>
          </cell>
          <cell r="E5173" t="str">
            <v>COM.ALVORADA LIMPEZA E DESCARTAVEIS</v>
          </cell>
          <cell r="F5173">
            <v>999999</v>
          </cell>
          <cell r="G5173" t="str">
            <v>GRUPO CONVERSAO</v>
          </cell>
        </row>
        <row r="5174">
          <cell r="A5174">
            <v>23461</v>
          </cell>
          <cell r="B5174" t="str">
            <v>LUSTRADOR FINALIZADOR 500ML 3M</v>
          </cell>
          <cell r="C5174" t="str">
            <v>3M</v>
          </cell>
          <cell r="E5174" t="str">
            <v>3M DO BRASIL LTDA</v>
          </cell>
          <cell r="F5174">
            <v>20018</v>
          </cell>
          <cell r="G5174" t="str">
            <v xml:space="preserve">LÍQUIDOS P/ POLIMENTO </v>
          </cell>
        </row>
        <row r="5175">
          <cell r="A5175">
            <v>20603</v>
          </cell>
          <cell r="B5175" t="str">
            <v>LUSTRADOR MENZERNA-FINAL FINISH 3,78L CULPI</v>
          </cell>
          <cell r="C5175" t="str">
            <v>.</v>
          </cell>
          <cell r="E5175" t="str">
            <v>AUTOAMERICA IMP.EXP. DE PROD. AUTO. LTDA</v>
          </cell>
          <cell r="F5175">
            <v>999999</v>
          </cell>
          <cell r="G5175" t="str">
            <v>GRUPO CONVERSAO</v>
          </cell>
        </row>
        <row r="5176">
          <cell r="A5176">
            <v>20815</v>
          </cell>
          <cell r="B5176" t="str">
            <v>LUSTRADOR MENZERNA-FINAL FINISH 473ML</v>
          </cell>
          <cell r="C5176" t="str">
            <v>.</v>
          </cell>
          <cell r="E5176" t="str">
            <v>AUTOAMERICA IMP.EXP. DE PROD. AUTO. LTDA</v>
          </cell>
          <cell r="F5176">
            <v>999999</v>
          </cell>
          <cell r="G5176" t="str">
            <v>GRUPO CONVERSAO</v>
          </cell>
        </row>
        <row r="5177">
          <cell r="A5177">
            <v>21070</v>
          </cell>
          <cell r="B5177" t="str">
            <v>LUSTRADOR MOTHERS 473ML</v>
          </cell>
          <cell r="C5177" t="str">
            <v>.</v>
          </cell>
          <cell r="E5177" t="str">
            <v>AUTOAMERICA IMP.EXP. DE PROD. AUTO. LTDA</v>
          </cell>
          <cell r="F5177">
            <v>999999</v>
          </cell>
          <cell r="G5177" t="str">
            <v>GRUPO CONVERSAO</v>
          </cell>
        </row>
        <row r="5178">
          <cell r="A5178">
            <v>21666</v>
          </cell>
          <cell r="B5178" t="str">
            <v>LUSTRADOR PREMIUM AUTOAMERICA 473ML</v>
          </cell>
          <cell r="C5178" t="str">
            <v>AUTO AMERICA</v>
          </cell>
          <cell r="E5178" t="str">
            <v>AUTOAMERICA IMP.EXP. DE PROD. AUTO. LTDA</v>
          </cell>
          <cell r="F5178">
            <v>20006</v>
          </cell>
          <cell r="G5178" t="str">
            <v>CERA  / LIMPEZA /  POLIMENTO VEICULAR</v>
          </cell>
        </row>
        <row r="5179">
          <cell r="A5179">
            <v>83916</v>
          </cell>
          <cell r="B5179" t="str">
            <v>LUSTRO FINAL FINISH 3000 300ML MENZERNA</v>
          </cell>
          <cell r="C5179" t="str">
            <v>AUTO AMERICA</v>
          </cell>
          <cell r="E5179" t="str">
            <v>AUTOAMERICA IMP.EXP. DE PROD. AUTO. LTDA</v>
          </cell>
          <cell r="F5179">
            <v>20006</v>
          </cell>
          <cell r="G5179" t="str">
            <v>CERA  / LIMPEZA /  POLIMENTO VEICULAR</v>
          </cell>
        </row>
        <row r="5180">
          <cell r="A5180">
            <v>84446</v>
          </cell>
          <cell r="B5180" t="str">
            <v>LUSTRO FINAL FINISH 3000 500ML AUTOAMERICA</v>
          </cell>
          <cell r="C5180" t="str">
            <v>AUTO AMERICA</v>
          </cell>
          <cell r="E5180" t="str">
            <v>AUTOAMERICA IMP.EXP. DE PROD. AUTO. LTDA</v>
          </cell>
          <cell r="F5180">
            <v>20006</v>
          </cell>
          <cell r="G5180" t="str">
            <v>CERA  / LIMPEZA /  POLIMENTO VEICULAR</v>
          </cell>
        </row>
        <row r="5181">
          <cell r="A5181">
            <v>21319</v>
          </cell>
          <cell r="B5181" t="str">
            <v>LUVA DE LAVAGEM MICROFIBRA AUTOAMERICA</v>
          </cell>
          <cell r="C5181" t="str">
            <v>.</v>
          </cell>
          <cell r="E5181" t="str">
            <v>AUTOAMERICA IMP.EXP. DE PROD. AUTO. LTDA</v>
          </cell>
          <cell r="F5181">
            <v>999999</v>
          </cell>
          <cell r="G5181" t="str">
            <v>GRUPO CONVERSAO</v>
          </cell>
        </row>
        <row r="5182">
          <cell r="A5182">
            <v>23738</v>
          </cell>
          <cell r="B5182" t="str">
            <v>LUVA DE PELUCIA MONZA PEROLA</v>
          </cell>
          <cell r="C5182" t="str">
            <v>PEROLA</v>
          </cell>
          <cell r="E5182" t="str">
            <v>INDUSTRIA E COMERCIO DE POLIDORES PEROLA LTDA</v>
          </cell>
          <cell r="F5182">
            <v>20027</v>
          </cell>
          <cell r="G5182" t="str">
            <v>EPI´S</v>
          </cell>
        </row>
        <row r="5183">
          <cell r="A5183">
            <v>20013</v>
          </cell>
          <cell r="B5183" t="str">
            <v>LUVA LATEX ANTI-DERRAPANTE AZUL UNIFORT</v>
          </cell>
          <cell r="C5183" t="str">
            <v>.</v>
          </cell>
          <cell r="E5183" t="str">
            <v>UNIFORT LTDA</v>
          </cell>
          <cell r="F5183">
            <v>999999</v>
          </cell>
          <cell r="G5183" t="str">
            <v>GRUPO CONVERSAO</v>
          </cell>
        </row>
        <row r="5184">
          <cell r="A5184">
            <v>23068</v>
          </cell>
          <cell r="B5184" t="str">
            <v>LUVA LATEX CAIXA TAM G</v>
          </cell>
          <cell r="C5184" t="str">
            <v>BRILHOMAX</v>
          </cell>
          <cell r="E5184" t="str">
            <v>LIMA &amp; PERGHER INDUSTRIAL E COMERCIO</v>
          </cell>
          <cell r="F5184">
            <v>20027</v>
          </cell>
          <cell r="G5184" t="str">
            <v>EPI´S</v>
          </cell>
        </row>
        <row r="5185">
          <cell r="A5185">
            <v>22681</v>
          </cell>
          <cell r="B5185" t="str">
            <v>LUVA LATEX CAIXA TAM M</v>
          </cell>
          <cell r="C5185" t="str">
            <v>BRILHOMAX</v>
          </cell>
          <cell r="E5185" t="str">
            <v>LIMA &amp; PERGHER INDUSTRIAL E COMERCIO</v>
          </cell>
          <cell r="F5185">
            <v>20027</v>
          </cell>
          <cell r="G5185" t="str">
            <v>EPI´S</v>
          </cell>
        </row>
        <row r="5186">
          <cell r="A5186">
            <v>23491</v>
          </cell>
          <cell r="B5186" t="str">
            <v>LUVA LATEX CAIXA TAM. P COM PO</v>
          </cell>
          <cell r="C5186" t="str">
            <v>BRILHO MAX</v>
          </cell>
          <cell r="E5186" t="str">
            <v>LIMA &amp; PERGHER INDUSTRIAL E COMERCIO</v>
          </cell>
          <cell r="F5186">
            <v>20027</v>
          </cell>
          <cell r="G5186" t="str">
            <v>EPI´S</v>
          </cell>
        </row>
        <row r="5187">
          <cell r="A5187">
            <v>29</v>
          </cell>
          <cell r="B5187" t="str">
            <v>LUVA LATEX FORRADA AZUL TAM G</v>
          </cell>
          <cell r="C5187" t="str">
            <v>VOLK</v>
          </cell>
          <cell r="E5187" t="str">
            <v>COM.ALVORADA LIMPEZA E DESCARTAVEIS</v>
          </cell>
          <cell r="F5187">
            <v>20027</v>
          </cell>
          <cell r="G5187" t="str">
            <v>EPI´S</v>
          </cell>
        </row>
        <row r="5188">
          <cell r="A5188">
            <v>23515</v>
          </cell>
          <cell r="B5188" t="str">
            <v>LUVA LATEX FORRADA AZUL TAM M</v>
          </cell>
          <cell r="C5188" t="str">
            <v>VOLK</v>
          </cell>
          <cell r="E5188" t="str">
            <v>COM.ALVORADA LIMPEZA E DESCARTAVEIS</v>
          </cell>
          <cell r="F5188">
            <v>20027</v>
          </cell>
          <cell r="G5188" t="str">
            <v>EPI´S</v>
          </cell>
        </row>
        <row r="5189">
          <cell r="A5189">
            <v>22944</v>
          </cell>
          <cell r="B5189" t="str">
            <v>LUVA LATEX FORRADA AZUL TAM P</v>
          </cell>
          <cell r="C5189" t="str">
            <v>VOLK</v>
          </cell>
          <cell r="E5189" t="str">
            <v>COM.ALVORADA LIMPEZA E DESCARTAVEIS</v>
          </cell>
          <cell r="F5189">
            <v>999999</v>
          </cell>
          <cell r="G5189" t="str">
            <v>GRUPO CONVERSAO</v>
          </cell>
        </row>
        <row r="5190">
          <cell r="A5190">
            <v>20014</v>
          </cell>
          <cell r="B5190" t="str">
            <v>LUVA LATEX LISA CANO LONGO AZUL UNIFORT</v>
          </cell>
          <cell r="C5190" t="str">
            <v>.</v>
          </cell>
          <cell r="E5190" t="str">
            <v>UNIFORT LTDA</v>
          </cell>
          <cell r="F5190">
            <v>999999</v>
          </cell>
          <cell r="G5190" t="str">
            <v>GRUPO CONVERSAO</v>
          </cell>
        </row>
        <row r="5191">
          <cell r="A5191">
            <v>24264</v>
          </cell>
          <cell r="B5191" t="str">
            <v>LUVA MICROFIBRA TENTACULOS VONIXX</v>
          </cell>
          <cell r="C5191" t="str">
            <v>VONIXX</v>
          </cell>
          <cell r="E5191" t="str">
            <v>VONIXX INDUSTRIA E COMERCIO DE POLIDORES LTDA</v>
          </cell>
          <cell r="F5191">
            <v>20011</v>
          </cell>
          <cell r="G5191" t="str">
            <v>LINHA DE HIGENIZAÇÃO E ESTÉTICA  AUTOMOTIVA VONIX</v>
          </cell>
        </row>
        <row r="5192">
          <cell r="A5192">
            <v>20834</v>
          </cell>
          <cell r="B5192" t="str">
            <v>LUVA NITR. PRONT. G PROMAT</v>
          </cell>
          <cell r="C5192" t="str">
            <v>.</v>
          </cell>
          <cell r="E5192" t="str">
            <v>MELHORES MARCAS COMERCIO E REPR.DE FERRAMENTAS LT</v>
          </cell>
          <cell r="F5192">
            <v>999999</v>
          </cell>
          <cell r="G5192" t="str">
            <v>GRUPO CONVERSAO</v>
          </cell>
        </row>
        <row r="5193">
          <cell r="A5193">
            <v>23636</v>
          </cell>
          <cell r="B5193" t="str">
            <v>LUVA NITRILICA TAM M</v>
          </cell>
          <cell r="C5193" t="str">
            <v>.</v>
          </cell>
          <cell r="E5193" t="str">
            <v>PRIMEIRA LINHA COMERCIAL DE ROLAMENTOS LTDA</v>
          </cell>
          <cell r="F5193">
            <v>20027</v>
          </cell>
          <cell r="G5193" t="str">
            <v>EPI´S</v>
          </cell>
        </row>
        <row r="5194">
          <cell r="A5194">
            <v>20605</v>
          </cell>
          <cell r="B5194" t="str">
            <v>LUVA P/ MÃO ALGODÃO PIGMENTADA KALIPSO</v>
          </cell>
          <cell r="C5194" t="str">
            <v>.</v>
          </cell>
          <cell r="E5194" t="str">
            <v>CONDOR ATACADISTA LTDA</v>
          </cell>
          <cell r="F5194">
            <v>999999</v>
          </cell>
          <cell r="G5194" t="str">
            <v>GRUPO CONVERSAO</v>
          </cell>
        </row>
        <row r="5195">
          <cell r="A5195">
            <v>24205</v>
          </cell>
          <cell r="B5195" t="str">
            <v>LUVA POLY PU BLACK G</v>
          </cell>
          <cell r="C5195" t="str">
            <v>MARLUVAS</v>
          </cell>
          <cell r="E5195" t="str">
            <v>REDE EPI EQUIPAMENTOS DE SEGURANÇA LTDA</v>
          </cell>
          <cell r="F5195">
            <v>20027</v>
          </cell>
          <cell r="G5195" t="str">
            <v>EPI´S</v>
          </cell>
        </row>
        <row r="5196">
          <cell r="A5196">
            <v>24204</v>
          </cell>
          <cell r="B5196" t="str">
            <v>LUVA POLY PU BLACK M</v>
          </cell>
          <cell r="C5196" t="str">
            <v>MARLUVAS</v>
          </cell>
          <cell r="E5196" t="str">
            <v>MARLUVAS EQUIPAMENTOS DE SEGURANÇA LTDA</v>
          </cell>
          <cell r="F5196">
            <v>20027</v>
          </cell>
          <cell r="G5196" t="str">
            <v>EPI´S</v>
          </cell>
        </row>
        <row r="5197">
          <cell r="A5197">
            <v>24203</v>
          </cell>
          <cell r="B5197" t="str">
            <v>LUVA POLY PU BLACK P</v>
          </cell>
          <cell r="C5197" t="str">
            <v>MARLUVAS</v>
          </cell>
          <cell r="E5197" t="str">
            <v>MARLUVAS EQUIPAMENTOS DE SEGURANCA LTDA</v>
          </cell>
          <cell r="F5197">
            <v>20027</v>
          </cell>
          <cell r="G5197" t="str">
            <v>EPI´S</v>
          </cell>
        </row>
        <row r="5198">
          <cell r="A5198">
            <v>24206</v>
          </cell>
          <cell r="B5198" t="str">
            <v>LUVA POLY PU BLACK XG</v>
          </cell>
          <cell r="C5198" t="str">
            <v>MARLUVAS</v>
          </cell>
          <cell r="E5198" t="str">
            <v>REDE EPI EQUIPAMENTOS DE SEGURANÇA LTDA</v>
          </cell>
          <cell r="F5198">
            <v>20027</v>
          </cell>
          <cell r="G5198" t="str">
            <v>EPI´S</v>
          </cell>
        </row>
        <row r="5199">
          <cell r="A5199">
            <v>83850</v>
          </cell>
          <cell r="B5199" t="str">
            <v>LUVA PU TAM G</v>
          </cell>
          <cell r="C5199" t="str">
            <v>.</v>
          </cell>
          <cell r="E5199" t="str">
            <v>PRIMEIRA LINHA COMERCIAL DE ROLAMENTOS LTDA</v>
          </cell>
          <cell r="F5199">
            <v>20027</v>
          </cell>
          <cell r="G5199" t="str">
            <v>EPI´S</v>
          </cell>
        </row>
        <row r="5200">
          <cell r="A5200">
            <v>20579</v>
          </cell>
          <cell r="B5200" t="str">
            <v>LUVA QUIMICA WURTH 200G</v>
          </cell>
          <cell r="C5200" t="str">
            <v>.</v>
          </cell>
          <cell r="E5200" t="str">
            <v>WURTH DO BRASIL PECAS DE FIXACAO LTDA</v>
          </cell>
          <cell r="F5200">
            <v>999999</v>
          </cell>
          <cell r="G5200" t="str">
            <v>GRUPO CONVERSAO</v>
          </cell>
        </row>
        <row r="5201">
          <cell r="A5201">
            <v>83849</v>
          </cell>
          <cell r="B5201" t="str">
            <v>LUVA RASPA COM REFORÇO</v>
          </cell>
          <cell r="C5201" t="str">
            <v>.</v>
          </cell>
          <cell r="E5201" t="str">
            <v>PRIMEIRA LINHA COMERCIAL DE ROLAMENTOS LTDA</v>
          </cell>
          <cell r="F5201">
            <v>20027</v>
          </cell>
          <cell r="G5201" t="str">
            <v>EPI´S</v>
          </cell>
        </row>
        <row r="5202">
          <cell r="A5202">
            <v>23075</v>
          </cell>
          <cell r="B5202" t="str">
            <v>LUVA RF551 (ROSCA 1/4") - RF METALURGICA</v>
          </cell>
          <cell r="C5202" t="str">
            <v>.</v>
          </cell>
          <cell r="E5202" t="str">
            <v>BIG COMERCIO DE PARAFUSOS E FERRAGENS LTDA</v>
          </cell>
          <cell r="F5202">
            <v>999999</v>
          </cell>
          <cell r="G5202" t="str">
            <v>GRUPO CONVERSAO</v>
          </cell>
        </row>
        <row r="5203">
          <cell r="A5203">
            <v>23118</v>
          </cell>
          <cell r="B5203" t="str">
            <v>LUVA SB G 3M</v>
          </cell>
          <cell r="C5203" t="str">
            <v>.</v>
          </cell>
          <cell r="E5203" t="str">
            <v>3M DO BRASIL LTDA</v>
          </cell>
          <cell r="F5203">
            <v>999999</v>
          </cell>
          <cell r="G5203" t="str">
            <v>GRUPO CONVERSAO</v>
          </cell>
        </row>
        <row r="5204">
          <cell r="A5204">
            <v>23117</v>
          </cell>
          <cell r="B5204" t="str">
            <v>LUVA SB M 3M</v>
          </cell>
          <cell r="C5204" t="str">
            <v>.</v>
          </cell>
          <cell r="E5204" t="str">
            <v>3M DO BRASIL LTDA</v>
          </cell>
          <cell r="F5204">
            <v>999999</v>
          </cell>
          <cell r="G5204" t="str">
            <v>GRUPO CONVERSAO</v>
          </cell>
        </row>
        <row r="5205">
          <cell r="A5205">
            <v>24274</v>
          </cell>
          <cell r="B5205" t="str">
            <v>LUVA SHOGUN BLACK FULL COAT (10-GG)</v>
          </cell>
          <cell r="C5205" t="str">
            <v>MARLUVAS</v>
          </cell>
          <cell r="E5205" t="str">
            <v>MARLUVAS EQUIPAMENTOS DE SEGURANCA LTDA</v>
          </cell>
          <cell r="F5205">
            <v>20027</v>
          </cell>
          <cell r="G5205" t="str">
            <v>EPI´S</v>
          </cell>
        </row>
        <row r="5206">
          <cell r="A5206">
            <v>24272</v>
          </cell>
          <cell r="B5206" t="str">
            <v>LUVA SHOGUN BLACK FULL COAT (8-M)</v>
          </cell>
          <cell r="C5206" t="str">
            <v>MARLUVAS</v>
          </cell>
          <cell r="E5206" t="str">
            <v>MARLUVAS EQUIPAMENTOS DE SEGURANCA LTDA</v>
          </cell>
          <cell r="F5206">
            <v>20027</v>
          </cell>
          <cell r="G5206" t="str">
            <v>EPI´S</v>
          </cell>
        </row>
        <row r="5207">
          <cell r="A5207">
            <v>24273</v>
          </cell>
          <cell r="B5207" t="str">
            <v>LUVA SHOGUN BLACK FULL COAT (9-G)</v>
          </cell>
          <cell r="C5207" t="str">
            <v>MARLUVAS</v>
          </cell>
          <cell r="E5207" t="str">
            <v>MARLUVAS EQUIPAMENTOS DE SEGURANCA LTDA</v>
          </cell>
          <cell r="F5207">
            <v>20027</v>
          </cell>
          <cell r="G5207" t="str">
            <v>EPI´S</v>
          </cell>
        </row>
        <row r="5208">
          <cell r="A5208">
            <v>84002</v>
          </cell>
          <cell r="B5208" t="str">
            <v>LUVA TATO TAM M</v>
          </cell>
          <cell r="C5208" t="str">
            <v>.</v>
          </cell>
          <cell r="E5208" t="str">
            <v>PRIMEIRA LINHA COMERCIAL DE ROLAMENTOS LTDA</v>
          </cell>
          <cell r="F5208">
            <v>20027</v>
          </cell>
          <cell r="G5208" t="str">
            <v>EPI´S</v>
          </cell>
        </row>
        <row r="5209">
          <cell r="A5209">
            <v>21371</v>
          </cell>
          <cell r="B5209" t="str">
            <v>LUVA TRIC. ALG. PIG. PALMA</v>
          </cell>
          <cell r="C5209" t="str">
            <v>.</v>
          </cell>
          <cell r="E5209" t="str">
            <v>PROTECAO COMERCIO REPRESENTACAO TREINAMENTO LTDA</v>
          </cell>
          <cell r="F5209">
            <v>999999</v>
          </cell>
          <cell r="G5209" t="str">
            <v>GRUPO CONVERSAO</v>
          </cell>
        </row>
        <row r="5210">
          <cell r="A5210">
            <v>83810</v>
          </cell>
          <cell r="B5210" t="str">
            <v>LUVA TRICOTADA C/ BANHO G MARLUVAS</v>
          </cell>
          <cell r="C5210" t="str">
            <v>MARLUVAS</v>
          </cell>
          <cell r="E5210" t="str">
            <v>MARLUVAS EQUIPAMENTOS DE SEGURANCA LTDA</v>
          </cell>
          <cell r="F5210">
            <v>1041</v>
          </cell>
          <cell r="G5210" t="str">
            <v>..........................................</v>
          </cell>
        </row>
        <row r="5211">
          <cell r="A5211">
            <v>83809</v>
          </cell>
          <cell r="B5211" t="str">
            <v>LUVA TRICOTADA C/ BANHO M MARLUVAS</v>
          </cell>
          <cell r="C5211" t="str">
            <v>MARLUVAS</v>
          </cell>
          <cell r="E5211" t="str">
            <v>MARLUVAS EQUIPAMENTOS DE SEGURANCA LTDA</v>
          </cell>
          <cell r="F5211">
            <v>1041</v>
          </cell>
          <cell r="G5211" t="str">
            <v>..........................................</v>
          </cell>
        </row>
        <row r="5212">
          <cell r="A5212">
            <v>24202</v>
          </cell>
          <cell r="B5212" t="str">
            <v>LUVA ULTRA TECH PU (VAQUETA) TAM (10-GG)</v>
          </cell>
          <cell r="C5212" t="str">
            <v>MARLUVAS</v>
          </cell>
          <cell r="E5212" t="str">
            <v>MARLUVAS EQUIPAMENTOS DE SEGURANCA LTDA</v>
          </cell>
          <cell r="F5212">
            <v>20027</v>
          </cell>
          <cell r="G5212" t="str">
            <v>EPI´S</v>
          </cell>
        </row>
        <row r="5213">
          <cell r="A5213">
            <v>24200</v>
          </cell>
          <cell r="B5213" t="str">
            <v>LUVA ULTRA TECH PU (VAQUETA) TAM (8-M)</v>
          </cell>
          <cell r="C5213" t="str">
            <v>MARLUVAS</v>
          </cell>
          <cell r="E5213" t="str">
            <v>MARLUVAS EQUIPAMENTOS DE SEGURANCA LTDA</v>
          </cell>
          <cell r="F5213">
            <v>20027</v>
          </cell>
          <cell r="G5213" t="str">
            <v>EPI´S</v>
          </cell>
        </row>
        <row r="5214">
          <cell r="A5214">
            <v>24201</v>
          </cell>
          <cell r="B5214" t="str">
            <v>LUVA ULTRA TECH PU (VAQUETA) TAM (9-G)</v>
          </cell>
          <cell r="C5214" t="str">
            <v>MARLUVAS</v>
          </cell>
          <cell r="E5214" t="str">
            <v>MARLUVAS EQUIPAMENTOS DE SEGURANCA LTDA</v>
          </cell>
          <cell r="F5214">
            <v>20027</v>
          </cell>
          <cell r="G5214" t="str">
            <v>EPI´S</v>
          </cell>
        </row>
        <row r="5215">
          <cell r="A5215">
            <v>20836</v>
          </cell>
          <cell r="B5215" t="str">
            <v>LUVA VAQUETA 7CM TAM G</v>
          </cell>
          <cell r="C5215" t="str">
            <v>.</v>
          </cell>
          <cell r="E5215" t="str">
            <v>MELHORES MARCAS COMERCIO E REPR.DE FERRAMENTAS LT</v>
          </cell>
          <cell r="F5215">
            <v>999999</v>
          </cell>
          <cell r="G5215" t="str">
            <v>GRUPO CONVERSAO</v>
          </cell>
        </row>
        <row r="5216">
          <cell r="A5216">
            <v>20837</v>
          </cell>
          <cell r="B5216" t="str">
            <v>LUVA VAQUETA 7CM TAM. M</v>
          </cell>
          <cell r="C5216" t="str">
            <v>.</v>
          </cell>
          <cell r="E5216" t="str">
            <v>MELHORES MARCAS COMERCIO E REPR.DE FERRAMENTAS LT</v>
          </cell>
          <cell r="F5216">
            <v>999999</v>
          </cell>
          <cell r="G5216" t="str">
            <v>GRUPO CONVERSAO</v>
          </cell>
        </row>
        <row r="5217">
          <cell r="A5217">
            <v>23865</v>
          </cell>
          <cell r="B5217" t="str">
            <v>LUZTOL A/B AMARELO 3,6L</v>
          </cell>
          <cell r="C5217" t="str">
            <v>.</v>
          </cell>
          <cell r="E5217" t="str">
            <v>RIACHO TINTAS</v>
          </cell>
          <cell r="F5217">
            <v>1042</v>
          </cell>
          <cell r="G5217" t="str">
            <v>.............................................</v>
          </cell>
        </row>
        <row r="5218">
          <cell r="A5218">
            <v>86777</v>
          </cell>
          <cell r="B5218" t="str">
            <v>M1 ACQUAFORT FACHADA 3,6L</v>
          </cell>
          <cell r="C5218" t="str">
            <v>MACTRA</v>
          </cell>
          <cell r="E5218" t="str">
            <v>AKZO NOBEL LTDA DECOR</v>
          </cell>
          <cell r="F5218">
            <v>30002</v>
          </cell>
          <cell r="G5218" t="str">
            <v>IMPERMEABILIZANTES</v>
          </cell>
        </row>
        <row r="5219">
          <cell r="A5219">
            <v>86776</v>
          </cell>
          <cell r="B5219" t="str">
            <v>M1 ACQUAFORT FACHADA BALDE 18L</v>
          </cell>
          <cell r="C5219" t="str">
            <v>MACTRA</v>
          </cell>
          <cell r="E5219" t="str">
            <v>AKZO NOBEL LTDA DECOR</v>
          </cell>
          <cell r="F5219">
            <v>30002</v>
          </cell>
          <cell r="G5219" t="str">
            <v>IMPERMEABILIZANTES</v>
          </cell>
        </row>
        <row r="5220">
          <cell r="A5220">
            <v>86790</v>
          </cell>
          <cell r="B5220" t="str">
            <v>M1 ANTI FERRUGEM 500ML</v>
          </cell>
          <cell r="C5220" t="str">
            <v>MACTRA</v>
          </cell>
          <cell r="E5220" t="str">
            <v>AKZO NOBEL LTDA DECOR</v>
          </cell>
          <cell r="F5220">
            <v>30002</v>
          </cell>
          <cell r="G5220" t="str">
            <v>IMPERMEABILIZANTES</v>
          </cell>
        </row>
        <row r="5221">
          <cell r="A5221">
            <v>86761</v>
          </cell>
          <cell r="B5221" t="str">
            <v>M1 BETOL ECOLOGICO 0,9L</v>
          </cell>
          <cell r="C5221" t="str">
            <v>MACTRA</v>
          </cell>
          <cell r="E5221" t="str">
            <v>AKZO NOBEL LTDA DECOR</v>
          </cell>
          <cell r="F5221">
            <v>30002</v>
          </cell>
          <cell r="G5221" t="str">
            <v>IMPERMEABILIZANTES</v>
          </cell>
        </row>
        <row r="5222">
          <cell r="A5222">
            <v>86759</v>
          </cell>
          <cell r="B5222" t="str">
            <v>M1 BETOL ECOLOGICO 12L</v>
          </cell>
          <cell r="C5222" t="str">
            <v>MACTRA</v>
          </cell>
          <cell r="E5222" t="str">
            <v>AKZO NOBEL LTDA DECOR</v>
          </cell>
          <cell r="F5222">
            <v>30002</v>
          </cell>
          <cell r="G5222" t="str">
            <v>IMPERMEABILIZANTES</v>
          </cell>
        </row>
        <row r="5223">
          <cell r="A5223">
            <v>86841</v>
          </cell>
          <cell r="B5223" t="str">
            <v>M1 BETOL ECOLOGICO 18L</v>
          </cell>
          <cell r="C5223" t="str">
            <v>MACTRA</v>
          </cell>
          <cell r="E5223" t="str">
            <v>AKZO NOBEL LTDA DECOR</v>
          </cell>
          <cell r="F5223">
            <v>30002</v>
          </cell>
          <cell r="G5223" t="str">
            <v>IMPERMEABILIZANTES</v>
          </cell>
        </row>
        <row r="5224">
          <cell r="A5224">
            <v>86762</v>
          </cell>
          <cell r="B5224" t="str">
            <v>M1 BETOL ECOLOGICO 200L</v>
          </cell>
          <cell r="C5224" t="str">
            <v>MACTRA</v>
          </cell>
          <cell r="E5224" t="str">
            <v>AKZO NOBEL LTDA DECOR</v>
          </cell>
          <cell r="F5224">
            <v>30002</v>
          </cell>
          <cell r="G5224" t="str">
            <v>IMPERMEABILIZANTES</v>
          </cell>
        </row>
        <row r="5225">
          <cell r="A5225">
            <v>86760</v>
          </cell>
          <cell r="B5225" t="str">
            <v>M1 BETOL ECOLOGICO 3,6L</v>
          </cell>
          <cell r="C5225" t="str">
            <v>MACTRA</v>
          </cell>
          <cell r="E5225" t="str">
            <v>AKZO NOBEL LTDA DECOR</v>
          </cell>
          <cell r="F5225">
            <v>30002</v>
          </cell>
          <cell r="G5225" t="str">
            <v>IMPERMEABILIZANTES</v>
          </cell>
        </row>
        <row r="5226">
          <cell r="A5226">
            <v>86799</v>
          </cell>
          <cell r="B5226" t="str">
            <v>M1 COMPOXI-ADESIVO ESTRUTURAL 1KG</v>
          </cell>
          <cell r="C5226" t="str">
            <v>MACTRA</v>
          </cell>
          <cell r="E5226" t="str">
            <v>AKZO NOBEL LTDA DECOR</v>
          </cell>
          <cell r="F5226">
            <v>30002</v>
          </cell>
          <cell r="G5226" t="str">
            <v>IMPERMEABILIZANTES</v>
          </cell>
        </row>
        <row r="5227">
          <cell r="A5227">
            <v>86816</v>
          </cell>
          <cell r="B5227" t="str">
            <v>M1 DESFORMACTRA 180L</v>
          </cell>
          <cell r="C5227" t="str">
            <v>MACTRA</v>
          </cell>
          <cell r="E5227" t="str">
            <v>AKZO NOBEL LTDA DECOR</v>
          </cell>
          <cell r="F5227">
            <v>30002</v>
          </cell>
          <cell r="G5227" t="str">
            <v>IMPERMEABILIZANTES</v>
          </cell>
        </row>
        <row r="5228">
          <cell r="A5228">
            <v>86815</v>
          </cell>
          <cell r="B5228" t="str">
            <v>M1 DESFORMACTRA 18L</v>
          </cell>
          <cell r="C5228" t="str">
            <v>MACTRA</v>
          </cell>
          <cell r="E5228" t="str">
            <v>AKZO NOBEL LTDA DECOR</v>
          </cell>
          <cell r="F5228">
            <v>30002</v>
          </cell>
          <cell r="G5228" t="str">
            <v>IMPERMEABILIZANTES</v>
          </cell>
        </row>
        <row r="5229">
          <cell r="A5229">
            <v>86801</v>
          </cell>
          <cell r="B5229" t="str">
            <v>M1 ELASTIQUE ADESIVO SELANTE PU</v>
          </cell>
          <cell r="C5229" t="str">
            <v>MACTRA</v>
          </cell>
          <cell r="E5229" t="str">
            <v>AKZO NOBEL LTDA DECOR</v>
          </cell>
          <cell r="F5229">
            <v>30032</v>
          </cell>
          <cell r="G5229" t="str">
            <v>PU 40</v>
          </cell>
        </row>
        <row r="5230">
          <cell r="A5230">
            <v>86852</v>
          </cell>
          <cell r="B5230" t="str">
            <v>M1 FITA VEDATRINCA 5X10M</v>
          </cell>
          <cell r="C5230" t="str">
            <v>MACTRA</v>
          </cell>
          <cell r="E5230" t="str">
            <v>AKZO NOBEL LTDA DECOR</v>
          </cell>
          <cell r="F5230">
            <v>30002</v>
          </cell>
          <cell r="G5230" t="str">
            <v>IMPERMEABILIZANTES</v>
          </cell>
        </row>
        <row r="5231">
          <cell r="A5231">
            <v>86851</v>
          </cell>
          <cell r="B5231" t="str">
            <v>M1 FITA VEDATRINCA 5X3M</v>
          </cell>
          <cell r="C5231" t="str">
            <v>MACTRA</v>
          </cell>
          <cell r="E5231" t="str">
            <v>AKZO NOBEL LTDA DECOR</v>
          </cell>
          <cell r="F5231">
            <v>30002</v>
          </cell>
          <cell r="G5231" t="str">
            <v>IMPERMEABILIZANTES</v>
          </cell>
        </row>
        <row r="5232">
          <cell r="A5232">
            <v>86850</v>
          </cell>
          <cell r="B5232" t="str">
            <v>M1 FITA VEDATRINCA 5X5M</v>
          </cell>
          <cell r="C5232" t="str">
            <v>MACTRA</v>
          </cell>
          <cell r="E5232" t="str">
            <v>AKZO NOBEL LTDA DECOR</v>
          </cell>
          <cell r="F5232">
            <v>30002</v>
          </cell>
          <cell r="G5232" t="str">
            <v>IMPERMEABILIZANTES</v>
          </cell>
        </row>
        <row r="5233">
          <cell r="A5233">
            <v>86847</v>
          </cell>
          <cell r="B5233" t="str">
            <v>M1 FITA VEDBEM 10CMX10M</v>
          </cell>
          <cell r="C5233" t="str">
            <v>MACTRA</v>
          </cell>
          <cell r="E5233" t="str">
            <v>AKZO NOBEL LTDA DECOR</v>
          </cell>
          <cell r="F5233">
            <v>30002</v>
          </cell>
          <cell r="G5233" t="str">
            <v>IMPERMEABILIZANTES</v>
          </cell>
        </row>
        <row r="5234">
          <cell r="A5234">
            <v>86848</v>
          </cell>
          <cell r="B5234" t="str">
            <v>M1 FITA VEDBEM 20CMX10M</v>
          </cell>
          <cell r="C5234" t="str">
            <v>MACTRA</v>
          </cell>
          <cell r="E5234" t="str">
            <v>AKZO NOBEL LTDA DECOR</v>
          </cell>
          <cell r="F5234">
            <v>30002</v>
          </cell>
          <cell r="G5234" t="str">
            <v>IMPERMEABILIZANTES</v>
          </cell>
        </row>
        <row r="5235">
          <cell r="A5235">
            <v>86849</v>
          </cell>
          <cell r="B5235" t="str">
            <v>M1 FITA VEDBEM 30CMX10M</v>
          </cell>
          <cell r="C5235" t="str">
            <v>MACTRA</v>
          </cell>
          <cell r="E5235" t="str">
            <v>AKZO NOBEL LTDA DECOR</v>
          </cell>
          <cell r="F5235">
            <v>30002</v>
          </cell>
          <cell r="G5235" t="str">
            <v>IMPERMEABILIZANTES</v>
          </cell>
        </row>
        <row r="5236">
          <cell r="A5236">
            <v>86802</v>
          </cell>
          <cell r="B5236" t="str">
            <v>M1 FIXMASSA FRASCO 50ML</v>
          </cell>
          <cell r="C5236" t="str">
            <v>MACTRA</v>
          </cell>
          <cell r="E5236" t="str">
            <v>AKZO NOBEL LTDA DECOR</v>
          </cell>
          <cell r="F5236">
            <v>30002</v>
          </cell>
          <cell r="G5236" t="str">
            <v>IMPERMEABILIZANTES</v>
          </cell>
        </row>
        <row r="5237">
          <cell r="A5237">
            <v>86798</v>
          </cell>
          <cell r="B5237" t="str">
            <v>M1 KIT VEDATRINCA MASSA + TELA</v>
          </cell>
          <cell r="C5237" t="str">
            <v>MACTRA</v>
          </cell>
          <cell r="E5237" t="str">
            <v>AKZO NOBEL LTDA DECOR</v>
          </cell>
          <cell r="F5237">
            <v>30002</v>
          </cell>
          <cell r="G5237" t="str">
            <v>IMPERMEABILIZANTES</v>
          </cell>
        </row>
        <row r="5238">
          <cell r="A5238">
            <v>86813</v>
          </cell>
          <cell r="B5238" t="str">
            <v>M1 LIGMASSA 0,9L</v>
          </cell>
          <cell r="C5238" t="str">
            <v>MACTRA</v>
          </cell>
          <cell r="E5238" t="str">
            <v>AKZO NOBEL LTDA DECOR</v>
          </cell>
          <cell r="F5238">
            <v>30002</v>
          </cell>
          <cell r="G5238" t="str">
            <v>IMPERMEABILIZANTES</v>
          </cell>
        </row>
        <row r="5239">
          <cell r="A5239">
            <v>86811</v>
          </cell>
          <cell r="B5239" t="str">
            <v>M1 LIGMASSA 12L</v>
          </cell>
          <cell r="C5239" t="str">
            <v>MACTRA</v>
          </cell>
          <cell r="E5239" t="str">
            <v>AKZO NOBEL LTDA DECOR</v>
          </cell>
          <cell r="F5239">
            <v>30002</v>
          </cell>
          <cell r="G5239" t="str">
            <v>IMPERMEABILIZANTES</v>
          </cell>
        </row>
        <row r="5240">
          <cell r="A5240">
            <v>86844</v>
          </cell>
          <cell r="B5240" t="str">
            <v>M1 LIGMASSA 18L</v>
          </cell>
          <cell r="C5240" t="str">
            <v>MACTRA</v>
          </cell>
          <cell r="E5240" t="str">
            <v>AKZO NOBEL LTDA DECOR</v>
          </cell>
          <cell r="F5240">
            <v>30002</v>
          </cell>
          <cell r="G5240" t="str">
            <v>IMPERMEABILIZANTES</v>
          </cell>
        </row>
        <row r="5241">
          <cell r="A5241">
            <v>86810</v>
          </cell>
          <cell r="B5241" t="str">
            <v>M1 LIGMASSA 200L</v>
          </cell>
          <cell r="C5241" t="str">
            <v>MACTRA</v>
          </cell>
          <cell r="E5241" t="str">
            <v>AKZO NOBEL LTDA DECOR</v>
          </cell>
          <cell r="F5241">
            <v>30002</v>
          </cell>
          <cell r="G5241" t="str">
            <v>IMPERMEABILIZANTES</v>
          </cell>
        </row>
        <row r="5242">
          <cell r="A5242">
            <v>86812</v>
          </cell>
          <cell r="B5242" t="str">
            <v>M1 LIGMASSA 3,6L</v>
          </cell>
          <cell r="C5242" t="str">
            <v>MACTRA</v>
          </cell>
          <cell r="E5242" t="str">
            <v>AKZO NOBEL LTDA DECOR</v>
          </cell>
          <cell r="F5242">
            <v>30002</v>
          </cell>
          <cell r="G5242" t="str">
            <v>IMPERMEABILIZANTES</v>
          </cell>
        </row>
        <row r="5243">
          <cell r="A5243">
            <v>86808</v>
          </cell>
          <cell r="B5243" t="str">
            <v>M1 LIGMASSA 5L</v>
          </cell>
          <cell r="C5243" t="str">
            <v>MACTRA</v>
          </cell>
          <cell r="E5243" t="str">
            <v>AKZO NOBEL LTDA DECOR</v>
          </cell>
          <cell r="F5243">
            <v>30002</v>
          </cell>
          <cell r="G5243" t="str">
            <v>IMPERMEABILIZANTES</v>
          </cell>
        </row>
        <row r="5244">
          <cell r="A5244">
            <v>86809</v>
          </cell>
          <cell r="B5244" t="str">
            <v>M1 LIGMASSA CX C/180 SACHES 50 ML</v>
          </cell>
          <cell r="C5244" t="str">
            <v>MACTRA</v>
          </cell>
          <cell r="E5244" t="str">
            <v>AKZO NOBEL LTDA DECOR</v>
          </cell>
          <cell r="F5244">
            <v>30002</v>
          </cell>
          <cell r="G5244" t="str">
            <v>IMPERMEABILIZANTES</v>
          </cell>
        </row>
        <row r="5245">
          <cell r="A5245">
            <v>86763</v>
          </cell>
          <cell r="B5245" t="str">
            <v>M1 MACTRA 2000 200L</v>
          </cell>
          <cell r="C5245" t="str">
            <v>MACTRA</v>
          </cell>
          <cell r="E5245" t="str">
            <v>AKZO NOBEL LTDA DECOR</v>
          </cell>
          <cell r="F5245">
            <v>30002</v>
          </cell>
          <cell r="G5245" t="str">
            <v>IMPERMEABILIZANTES</v>
          </cell>
        </row>
        <row r="5246">
          <cell r="A5246">
            <v>86764</v>
          </cell>
          <cell r="B5246" t="str">
            <v>M1 MACTRA 2000 5L</v>
          </cell>
          <cell r="C5246" t="str">
            <v>MACTRA</v>
          </cell>
          <cell r="E5246" t="str">
            <v>AKZO NOBEL LTDA DECOR</v>
          </cell>
          <cell r="F5246">
            <v>30002</v>
          </cell>
          <cell r="G5246" t="str">
            <v>IMPERMEABILIZANTES</v>
          </cell>
        </row>
        <row r="5247">
          <cell r="A5247">
            <v>86765</v>
          </cell>
          <cell r="B5247" t="str">
            <v>M1 MACTRA 2000 POTE 1L</v>
          </cell>
          <cell r="C5247" t="str">
            <v>MACTRA</v>
          </cell>
          <cell r="E5247" t="str">
            <v>AKZO NOBEL LTDA DECOR</v>
          </cell>
          <cell r="F5247">
            <v>30002</v>
          </cell>
          <cell r="G5247" t="str">
            <v>IMPERMEABILIZANTES</v>
          </cell>
        </row>
        <row r="5248">
          <cell r="A5248">
            <v>86766</v>
          </cell>
          <cell r="B5248" t="str">
            <v>M1 MACTRA 2000 PR C/9 SACHES 18L</v>
          </cell>
          <cell r="C5248" t="str">
            <v>MACTRA</v>
          </cell>
          <cell r="E5248" t="str">
            <v>AKZO NOBEL LTDA DECOR</v>
          </cell>
          <cell r="F5248">
            <v>30002</v>
          </cell>
          <cell r="G5248" t="str">
            <v>IMPERMEABILIZANTES</v>
          </cell>
        </row>
        <row r="5249">
          <cell r="A5249">
            <v>86804</v>
          </cell>
          <cell r="B5249" t="str">
            <v>M1 MACTRACOL 200L</v>
          </cell>
          <cell r="C5249" t="str">
            <v>MACTRA</v>
          </cell>
          <cell r="E5249" t="str">
            <v>AKZO NOBEL LTDA DECOR</v>
          </cell>
          <cell r="F5249">
            <v>30002</v>
          </cell>
          <cell r="G5249" t="str">
            <v>IMPERMEABILIZANTES</v>
          </cell>
        </row>
        <row r="5250">
          <cell r="A5250">
            <v>86805</v>
          </cell>
          <cell r="B5250" t="str">
            <v>M1 MACTRACOL 3,6L</v>
          </cell>
          <cell r="C5250" t="str">
            <v>MACTRA</v>
          </cell>
          <cell r="E5250" t="str">
            <v>AKZO NOBEL LTDA DECOR</v>
          </cell>
          <cell r="F5250">
            <v>30002</v>
          </cell>
          <cell r="G5250" t="str">
            <v>IMPERMEABILIZANTES</v>
          </cell>
        </row>
        <row r="5251">
          <cell r="A5251">
            <v>86806</v>
          </cell>
          <cell r="B5251" t="str">
            <v>M1 MACTRACOL 900ML</v>
          </cell>
          <cell r="C5251" t="str">
            <v>MACTRA</v>
          </cell>
          <cell r="E5251" t="str">
            <v>AKZO NOBEL LTDA DECOR</v>
          </cell>
          <cell r="F5251">
            <v>30002</v>
          </cell>
          <cell r="G5251" t="str">
            <v>IMPERMEABILIZANTES</v>
          </cell>
        </row>
        <row r="5252">
          <cell r="A5252">
            <v>86803</v>
          </cell>
          <cell r="B5252" t="str">
            <v>M1 MACTRACOL BALDE 18L</v>
          </cell>
          <cell r="C5252" t="str">
            <v>MACTRA</v>
          </cell>
          <cell r="E5252" t="str">
            <v>AKZO NOBEL LTDA DECOR</v>
          </cell>
          <cell r="F5252">
            <v>30002</v>
          </cell>
          <cell r="G5252" t="str">
            <v>IMPERMEABILIZANTES</v>
          </cell>
        </row>
        <row r="5253">
          <cell r="A5253">
            <v>86807</v>
          </cell>
          <cell r="B5253" t="str">
            <v>M1 MACTRACOL PR CX/9 SACHES BALDE 18L</v>
          </cell>
          <cell r="C5253" t="str">
            <v>MACTRA</v>
          </cell>
          <cell r="E5253" t="str">
            <v>AKZO NOBEL LTDA DECOR</v>
          </cell>
          <cell r="F5253">
            <v>30002</v>
          </cell>
          <cell r="G5253" t="str">
            <v>IMPERMEABILIZANTES</v>
          </cell>
        </row>
        <row r="5254">
          <cell r="A5254">
            <v>86754</v>
          </cell>
          <cell r="B5254" t="str">
            <v>M1 MACTRASET PROFISSIONAL 18KG</v>
          </cell>
          <cell r="C5254" t="str">
            <v>MACTRA</v>
          </cell>
          <cell r="E5254" t="str">
            <v>AKZO NOBEL LTDA DECOR</v>
          </cell>
          <cell r="F5254">
            <v>30002</v>
          </cell>
          <cell r="G5254" t="str">
            <v>IMPERMEABILIZANTES</v>
          </cell>
        </row>
        <row r="5255">
          <cell r="A5255">
            <v>86755</v>
          </cell>
          <cell r="B5255" t="str">
            <v>M1 MACTRASET PROFISSIONAL 9KG</v>
          </cell>
          <cell r="C5255" t="str">
            <v>MACTRA</v>
          </cell>
          <cell r="E5255" t="str">
            <v>AKZO NOBEL LTDA DECOR</v>
          </cell>
          <cell r="F5255">
            <v>30002</v>
          </cell>
          <cell r="G5255" t="str">
            <v>IMPERMEABILIZANTES</v>
          </cell>
        </row>
        <row r="5256">
          <cell r="A5256">
            <v>86758</v>
          </cell>
          <cell r="B5256" t="str">
            <v>M1 MACTRASET PROFISSIONAL BRANCO 18KG</v>
          </cell>
          <cell r="C5256" t="str">
            <v>MACTRA</v>
          </cell>
          <cell r="E5256" t="str">
            <v>AKZO NOBEL LTDA DECOR</v>
          </cell>
          <cell r="F5256">
            <v>30002</v>
          </cell>
          <cell r="G5256" t="str">
            <v>IMPERMEABILIZANTES</v>
          </cell>
        </row>
        <row r="5257">
          <cell r="A5257">
            <v>86775</v>
          </cell>
          <cell r="B5257" t="str">
            <v>M1 MANTA LIQUIDA PREMIUM 5KG</v>
          </cell>
          <cell r="C5257" t="str">
            <v>MACTRA</v>
          </cell>
          <cell r="E5257" t="str">
            <v>AKZO NOBEL LTDA DECOR</v>
          </cell>
          <cell r="F5257">
            <v>30002</v>
          </cell>
          <cell r="G5257" t="str">
            <v>IMPERMEABILIZANTES</v>
          </cell>
        </row>
        <row r="5258">
          <cell r="A5258">
            <v>86774</v>
          </cell>
          <cell r="B5258" t="str">
            <v>M1 MANTA LIQUIDA VEDATRINCA 1KG</v>
          </cell>
          <cell r="C5258" t="str">
            <v>MACTRA</v>
          </cell>
          <cell r="E5258" t="str">
            <v>AKZO NOBEL LTDA DECOR</v>
          </cell>
          <cell r="F5258">
            <v>30002</v>
          </cell>
          <cell r="G5258" t="str">
            <v>IMPERMEABILIZANTES</v>
          </cell>
        </row>
        <row r="5259">
          <cell r="A5259">
            <v>86773</v>
          </cell>
          <cell r="B5259" t="str">
            <v>M1 MANTA LIQUIDA VEDATRINCA 4,5KG</v>
          </cell>
          <cell r="C5259" t="str">
            <v>MACTRA</v>
          </cell>
          <cell r="E5259" t="str">
            <v>AKZO NOBEL LTDA DECOR</v>
          </cell>
          <cell r="F5259">
            <v>30002</v>
          </cell>
          <cell r="G5259" t="str">
            <v>IMPERMEABILIZANTES</v>
          </cell>
        </row>
        <row r="5260">
          <cell r="A5260">
            <v>86842</v>
          </cell>
          <cell r="B5260" t="str">
            <v>M1 MASSA SECA PAREDE BALDE 18KG</v>
          </cell>
          <cell r="C5260" t="str">
            <v>MACTRA</v>
          </cell>
          <cell r="E5260" t="str">
            <v>AKZO NOBEL LTDA DECOR</v>
          </cell>
          <cell r="F5260">
            <v>30002</v>
          </cell>
          <cell r="G5260" t="str">
            <v>IMPERMEABILIZANTES</v>
          </cell>
        </row>
        <row r="5261">
          <cell r="A5261">
            <v>86791</v>
          </cell>
          <cell r="B5261" t="str">
            <v>M1 MASSA VEDATRINCA 1,2KG</v>
          </cell>
          <cell r="C5261" t="str">
            <v>MACTRA</v>
          </cell>
          <cell r="E5261" t="str">
            <v>AKZO NOBEL LTDA DECOR</v>
          </cell>
          <cell r="F5261">
            <v>30002</v>
          </cell>
          <cell r="G5261" t="str">
            <v>IMPERMEABILIZANTES</v>
          </cell>
        </row>
        <row r="5262">
          <cell r="A5262">
            <v>86792</v>
          </cell>
          <cell r="B5262" t="str">
            <v>M1 MASSA VEDATRINCA 25KG</v>
          </cell>
          <cell r="C5262" t="str">
            <v>MACTRA</v>
          </cell>
          <cell r="E5262" t="str">
            <v>AKZO NOBEL LTDA DECOR</v>
          </cell>
          <cell r="F5262">
            <v>30002</v>
          </cell>
          <cell r="G5262" t="str">
            <v>IMPERMEABILIZANTES</v>
          </cell>
        </row>
        <row r="5263">
          <cell r="A5263">
            <v>86772</v>
          </cell>
          <cell r="B5263" t="str">
            <v>M1 MCOL SUPER COLA PVA EXTRA 1KG</v>
          </cell>
          <cell r="C5263" t="str">
            <v>MACTRA</v>
          </cell>
          <cell r="E5263" t="str">
            <v>AKZO NOBEL LTDA DECOR</v>
          </cell>
          <cell r="F5263">
            <v>30031</v>
          </cell>
          <cell r="G5263" t="str">
            <v>COLA  INST. / COLA  ADESIVA</v>
          </cell>
        </row>
        <row r="5264">
          <cell r="A5264">
            <v>86771</v>
          </cell>
          <cell r="B5264" t="str">
            <v>M1 MCOL SUPER COLA PVA EXTRA 500G</v>
          </cell>
          <cell r="C5264" t="str">
            <v>MACTRA</v>
          </cell>
          <cell r="E5264" t="str">
            <v>AKZO NOBEL LTDA DECOR</v>
          </cell>
          <cell r="F5264">
            <v>30031</v>
          </cell>
          <cell r="G5264" t="str">
            <v>COLA  INST. / COLA  ADESIVA</v>
          </cell>
        </row>
        <row r="5265">
          <cell r="A5265">
            <v>86814</v>
          </cell>
          <cell r="B5265" t="str">
            <v>M1 MEGA BLOCK 200KG</v>
          </cell>
          <cell r="C5265" t="str">
            <v>MACTRA</v>
          </cell>
          <cell r="E5265" t="str">
            <v>AKZO NOBEL LTDA DECOR</v>
          </cell>
          <cell r="F5265">
            <v>30002</v>
          </cell>
          <cell r="G5265" t="str">
            <v>IMPERMEABILIZANTES</v>
          </cell>
        </row>
        <row r="5266">
          <cell r="A5266">
            <v>86793</v>
          </cell>
          <cell r="B5266" t="str">
            <v>M1 SPRAY SECA PAREDE 750ML</v>
          </cell>
          <cell r="C5266" t="str">
            <v>MACTRA</v>
          </cell>
          <cell r="E5266" t="str">
            <v>AKZO NOBEL LTDA DECOR</v>
          </cell>
          <cell r="F5266">
            <v>30002</v>
          </cell>
          <cell r="G5266" t="str">
            <v>IMPERMEABILIZANTES</v>
          </cell>
        </row>
        <row r="5267">
          <cell r="A5267">
            <v>86800</v>
          </cell>
          <cell r="B5267" t="str">
            <v>M1 SPUMIX 0,5L</v>
          </cell>
          <cell r="C5267" t="str">
            <v>MACTRA</v>
          </cell>
          <cell r="E5267" t="str">
            <v>AKZO NOBEL LTDA DECOR</v>
          </cell>
          <cell r="F5267">
            <v>30033</v>
          </cell>
          <cell r="G5267" t="str">
            <v>ESPUMA EXPANSIVA</v>
          </cell>
        </row>
        <row r="5268">
          <cell r="A5268">
            <v>86854</v>
          </cell>
          <cell r="B5268" t="str">
            <v>M1 TELA VEDATRINCA 0,10X3M</v>
          </cell>
          <cell r="C5268" t="str">
            <v>MACTRA</v>
          </cell>
          <cell r="E5268" t="str">
            <v>AKZO NOBEL LTDA DECOR</v>
          </cell>
          <cell r="F5268">
            <v>30002</v>
          </cell>
          <cell r="G5268" t="str">
            <v>IMPERMEABILIZANTES</v>
          </cell>
        </row>
        <row r="5269">
          <cell r="A5269">
            <v>86853</v>
          </cell>
          <cell r="B5269" t="str">
            <v>M1 TELA VEDATRINCA 0,25X5M</v>
          </cell>
          <cell r="C5269" t="str">
            <v>MACTRA</v>
          </cell>
          <cell r="E5269" t="str">
            <v>AKZO NOBEL LTDA DECOR</v>
          </cell>
          <cell r="F5269">
            <v>30002</v>
          </cell>
          <cell r="G5269" t="str">
            <v>IMPERMEABILIZANTES</v>
          </cell>
        </row>
        <row r="5270">
          <cell r="A5270">
            <v>86855</v>
          </cell>
          <cell r="B5270" t="str">
            <v>M1 TELA VEDATRINCA 1X50M</v>
          </cell>
          <cell r="C5270" t="str">
            <v>MACTRA</v>
          </cell>
          <cell r="E5270" t="str">
            <v>AKZO NOBEL LTDA DECOR</v>
          </cell>
          <cell r="F5270">
            <v>30002</v>
          </cell>
          <cell r="G5270" t="str">
            <v>IMPERMEABILIZANTES</v>
          </cell>
        </row>
        <row r="5271">
          <cell r="A5271">
            <v>86789</v>
          </cell>
          <cell r="B5271" t="str">
            <v>M1 TELHA FRIA BALDE 18KG</v>
          </cell>
          <cell r="C5271" t="str">
            <v>MACTRA</v>
          </cell>
          <cell r="E5271" t="str">
            <v>AKZO NOBEL LTDA DECOR</v>
          </cell>
          <cell r="F5271">
            <v>30002</v>
          </cell>
          <cell r="G5271" t="str">
            <v>IMPERMEABILIZANTES</v>
          </cell>
        </row>
        <row r="5272">
          <cell r="A5272">
            <v>86756</v>
          </cell>
          <cell r="B5272" t="str">
            <v>M1 VEDATELHA VEDAPAREDE 18KG</v>
          </cell>
          <cell r="C5272" t="str">
            <v>MACTRA</v>
          </cell>
          <cell r="E5272" t="str">
            <v>AKZO NOBEL LTDA DECOR</v>
          </cell>
          <cell r="F5272">
            <v>30002</v>
          </cell>
          <cell r="G5272" t="str">
            <v>IMPERMEABILIZANTES</v>
          </cell>
        </row>
        <row r="5273">
          <cell r="A5273">
            <v>86757</v>
          </cell>
          <cell r="B5273" t="str">
            <v>M1 VEDATELHA VEDAPAREDE 3,6KG</v>
          </cell>
          <cell r="C5273" t="str">
            <v>MACTRA</v>
          </cell>
          <cell r="E5273" t="str">
            <v>AKZO NOBEL LTDA DECOR</v>
          </cell>
          <cell r="F5273">
            <v>30002</v>
          </cell>
          <cell r="G5273" t="str">
            <v>IMPERMEABILIZANTES</v>
          </cell>
        </row>
        <row r="5274">
          <cell r="A5274">
            <v>86770</v>
          </cell>
          <cell r="B5274" t="str">
            <v>M1 VEDBEM FIBRAS 18KG</v>
          </cell>
          <cell r="C5274" t="str">
            <v>MACTRA</v>
          </cell>
          <cell r="E5274" t="str">
            <v>AKZO NOBEL LTDA DECOR</v>
          </cell>
          <cell r="F5274">
            <v>30002</v>
          </cell>
          <cell r="G5274" t="str">
            <v>IMPERMEABILIZANTES</v>
          </cell>
        </row>
        <row r="5275">
          <cell r="A5275">
            <v>86845</v>
          </cell>
          <cell r="B5275" t="str">
            <v>M1 VEDBEM IMPERALL BASE 3,6KG</v>
          </cell>
          <cell r="C5275" t="str">
            <v>MACTRA</v>
          </cell>
          <cell r="E5275" t="str">
            <v>AKZO NOBEL LTDA DECOR</v>
          </cell>
          <cell r="F5275">
            <v>30002</v>
          </cell>
          <cell r="G5275" t="str">
            <v>IMPERMEABILIZANTES</v>
          </cell>
        </row>
        <row r="5276">
          <cell r="A5276">
            <v>86785</v>
          </cell>
          <cell r="B5276" t="str">
            <v>M1 VEDBEM IMPERALL PREMIUM 10 EM 1 3,6KG</v>
          </cell>
          <cell r="C5276" t="str">
            <v>MACTRA</v>
          </cell>
          <cell r="E5276" t="str">
            <v>AKZO NOBEL LTDA DECOR</v>
          </cell>
          <cell r="F5276">
            <v>30002</v>
          </cell>
          <cell r="G5276" t="str">
            <v>IMPERMEABILIZANTES</v>
          </cell>
        </row>
        <row r="5277">
          <cell r="A5277">
            <v>86788</v>
          </cell>
          <cell r="B5277" t="str">
            <v>M1 VEDBEM IMPERALL PREMIUM 10 EM 1 CERAMICA 18KG</v>
          </cell>
          <cell r="C5277" t="str">
            <v>MACTRA</v>
          </cell>
          <cell r="E5277" t="str">
            <v>AKZO NOBEL LTDA DECOR</v>
          </cell>
          <cell r="F5277">
            <v>30002</v>
          </cell>
          <cell r="G5277" t="str">
            <v>IMPERMEABILIZANTES</v>
          </cell>
        </row>
        <row r="5278">
          <cell r="A5278">
            <v>86787</v>
          </cell>
          <cell r="B5278" t="str">
            <v>M1 VEDBEM IMPERALL PREMIUM 10 EM 1 CINZA 18KG</v>
          </cell>
          <cell r="C5278" t="str">
            <v>MACTRA</v>
          </cell>
          <cell r="E5278" t="str">
            <v>AKZO NOBEL LTDA DECOR</v>
          </cell>
          <cell r="F5278">
            <v>30002</v>
          </cell>
          <cell r="G5278" t="str">
            <v>IMPERMEABILIZANTES</v>
          </cell>
        </row>
        <row r="5279">
          <cell r="A5279">
            <v>86784</v>
          </cell>
          <cell r="B5279" t="str">
            <v>M1 VEDBEM IMPERALL PREMIUM 10 EM 1 LATA 18KG</v>
          </cell>
          <cell r="C5279" t="str">
            <v>MACTRA</v>
          </cell>
          <cell r="E5279" t="str">
            <v>AKZO NOBEL LTDA DECOR</v>
          </cell>
          <cell r="F5279">
            <v>30002</v>
          </cell>
          <cell r="G5279" t="str">
            <v>IMPERMEABILIZANTES</v>
          </cell>
        </row>
        <row r="5280">
          <cell r="A5280">
            <v>86786</v>
          </cell>
          <cell r="B5280" t="str">
            <v>M1 VEDBEM IMPERALL PREMIUM 10 EM 1 PONCHO 18KG</v>
          </cell>
          <cell r="C5280" t="str">
            <v>MACTRA</v>
          </cell>
          <cell r="E5280" t="str">
            <v>AKZO NOBEL LTDA DECOR</v>
          </cell>
          <cell r="F5280">
            <v>30002</v>
          </cell>
          <cell r="G5280" t="str">
            <v>IMPERMEABILIZANTES</v>
          </cell>
        </row>
        <row r="5281">
          <cell r="A5281">
            <v>86843</v>
          </cell>
          <cell r="B5281" t="str">
            <v>M1 VEDBEM MANTA LIQUIDA BRANCA 18KG</v>
          </cell>
          <cell r="C5281" t="str">
            <v>MACTRA</v>
          </cell>
          <cell r="E5281" t="str">
            <v>AKZO NOBEL LTDA DECOR</v>
          </cell>
          <cell r="F5281">
            <v>30002</v>
          </cell>
          <cell r="G5281" t="str">
            <v>IMPERMEABILIZANTES</v>
          </cell>
        </row>
        <row r="5282">
          <cell r="A5282">
            <v>86840</v>
          </cell>
          <cell r="B5282" t="str">
            <v>M1 VEDBEM MANTA LIQUIDA RÁPIDA 18KG</v>
          </cell>
          <cell r="C5282" t="str">
            <v>MACTRA</v>
          </cell>
          <cell r="E5282" t="str">
            <v>AKZO NOBEL LTDA DECOR</v>
          </cell>
          <cell r="F5282">
            <v>30002</v>
          </cell>
          <cell r="G5282" t="str">
            <v>IMPERMEABILIZANTES</v>
          </cell>
        </row>
        <row r="5283">
          <cell r="A5283">
            <v>86781</v>
          </cell>
          <cell r="B5283" t="str">
            <v>M1 VEDBEM PAREDE 3,6KG</v>
          </cell>
          <cell r="C5283" t="str">
            <v>MACTRA</v>
          </cell>
          <cell r="E5283" t="str">
            <v>AKZO NOBEL LTDA DECOR</v>
          </cell>
          <cell r="F5283">
            <v>30002</v>
          </cell>
          <cell r="G5283" t="str">
            <v>IMPERMEABILIZANTES</v>
          </cell>
        </row>
        <row r="5284">
          <cell r="A5284">
            <v>86782</v>
          </cell>
          <cell r="B5284" t="str">
            <v>M1 VEDBEM PAREDE AREIA DO SAARA 18KG</v>
          </cell>
          <cell r="C5284" t="str">
            <v>MACTRA</v>
          </cell>
          <cell r="E5284" t="str">
            <v>AKZO NOBEL LTDA DECOR</v>
          </cell>
          <cell r="F5284">
            <v>30002</v>
          </cell>
          <cell r="G5284" t="str">
            <v>IMPERMEABILIZANTES</v>
          </cell>
        </row>
        <row r="5285">
          <cell r="A5285">
            <v>86778</v>
          </cell>
          <cell r="B5285" t="str">
            <v>M1 VEDBEM PAREDE BALDE 18KG</v>
          </cell>
          <cell r="C5285" t="str">
            <v>MACTRA</v>
          </cell>
          <cell r="E5285" t="str">
            <v>AKZO NOBEL LTDA DECOR</v>
          </cell>
          <cell r="F5285">
            <v>30002</v>
          </cell>
          <cell r="G5285" t="str">
            <v>IMPERMEABILIZANTES</v>
          </cell>
        </row>
        <row r="5286">
          <cell r="A5286">
            <v>86779</v>
          </cell>
          <cell r="B5286" t="str">
            <v>M1 VEDBEM PAREDE CAMURCA DOS ANDES 18KG</v>
          </cell>
          <cell r="C5286" t="str">
            <v>MACTRA</v>
          </cell>
          <cell r="E5286" t="str">
            <v>AKZO NOBEL LTDA DECOR</v>
          </cell>
          <cell r="F5286">
            <v>30002</v>
          </cell>
          <cell r="G5286" t="str">
            <v>IMPERMEABILIZANTES</v>
          </cell>
        </row>
        <row r="5287">
          <cell r="A5287">
            <v>86783</v>
          </cell>
          <cell r="B5287" t="str">
            <v>M1 VEDBEM PAREDE CONCRETO URBANO 18KG</v>
          </cell>
          <cell r="C5287" t="str">
            <v>MACTRA</v>
          </cell>
          <cell r="E5287" t="str">
            <v>AKZO NOBEL LTDA DECOR</v>
          </cell>
          <cell r="F5287">
            <v>30002</v>
          </cell>
          <cell r="G5287" t="str">
            <v>IMPERMEABILIZANTES</v>
          </cell>
        </row>
        <row r="5288">
          <cell r="A5288">
            <v>86780</v>
          </cell>
          <cell r="B5288" t="str">
            <v>M1 VEDBEM PAREDE MARROM SHITAKE 18KG</v>
          </cell>
          <cell r="C5288" t="str">
            <v>MACTRA</v>
          </cell>
          <cell r="E5288" t="str">
            <v>AKZO NOBEL LTDA DECOR</v>
          </cell>
          <cell r="F5288">
            <v>30002</v>
          </cell>
          <cell r="G5288" t="str">
            <v>IMPERMEABILIZANTES</v>
          </cell>
        </row>
        <row r="5289">
          <cell r="A5289">
            <v>86769</v>
          </cell>
          <cell r="B5289" t="str">
            <v>M1 VEDBEM PISCINA 18KG</v>
          </cell>
          <cell r="C5289" t="str">
            <v>MACTRA</v>
          </cell>
          <cell r="E5289" t="str">
            <v>AKZO NOBEL LTDA DECOR</v>
          </cell>
          <cell r="F5289">
            <v>30002</v>
          </cell>
          <cell r="G5289" t="str">
            <v>IMPERMEABILIZANTES</v>
          </cell>
        </row>
        <row r="5290">
          <cell r="A5290">
            <v>86795</v>
          </cell>
          <cell r="B5290" t="str">
            <v>M1 VEDBEM TRINCA 1,2KG</v>
          </cell>
          <cell r="C5290" t="str">
            <v>MACTRA</v>
          </cell>
          <cell r="E5290" t="str">
            <v>AKZO NOBEL LTDA DECOR</v>
          </cell>
          <cell r="F5290">
            <v>30002</v>
          </cell>
          <cell r="G5290" t="str">
            <v>IMPERMEABILIZANTES</v>
          </cell>
        </row>
        <row r="5291">
          <cell r="A5291">
            <v>86797</v>
          </cell>
          <cell r="B5291" t="str">
            <v>M1 VEDBEM TRINCA 24KG</v>
          </cell>
          <cell r="C5291" t="str">
            <v>MACTRA</v>
          </cell>
          <cell r="E5291" t="str">
            <v>AKZO NOBEL LTDA DECOR</v>
          </cell>
          <cell r="F5291">
            <v>30002</v>
          </cell>
          <cell r="G5291" t="str">
            <v>IMPERMEABILIZANTES</v>
          </cell>
        </row>
        <row r="5292">
          <cell r="A5292">
            <v>86794</v>
          </cell>
          <cell r="B5292" t="str">
            <v>M1 VEDBEM TRINCA 280G</v>
          </cell>
          <cell r="C5292" t="str">
            <v>MACTRA</v>
          </cell>
          <cell r="E5292" t="str">
            <v>AKZO NOBEL LTDA DECOR</v>
          </cell>
          <cell r="F5292">
            <v>30002</v>
          </cell>
          <cell r="G5292" t="str">
            <v>IMPERMEABILIZANTES</v>
          </cell>
        </row>
        <row r="5293">
          <cell r="A5293">
            <v>86796</v>
          </cell>
          <cell r="B5293" t="str">
            <v>M1 VEDBEM TRINCA 4,5KG</v>
          </cell>
          <cell r="C5293" t="str">
            <v>MACTRA</v>
          </cell>
          <cell r="E5293" t="str">
            <v>AKZO NOBEL LTDA DECOR</v>
          </cell>
          <cell r="F5293">
            <v>30002</v>
          </cell>
          <cell r="G5293" t="str">
            <v>IMPERMEABILIZANTES</v>
          </cell>
        </row>
        <row r="5294">
          <cell r="A5294">
            <v>86767</v>
          </cell>
          <cell r="B5294" t="str">
            <v>M1 VEDMUR 5L</v>
          </cell>
          <cell r="C5294" t="str">
            <v>MACTRA</v>
          </cell>
          <cell r="E5294" t="str">
            <v>AKZO NOBEL LTDA DECOR</v>
          </cell>
          <cell r="F5294">
            <v>30002</v>
          </cell>
          <cell r="G5294" t="str">
            <v>IMPERMEABILIZANTES</v>
          </cell>
        </row>
        <row r="5295">
          <cell r="A5295">
            <v>86768</v>
          </cell>
          <cell r="B5295" t="str">
            <v>M1 VEDMUR 900ML</v>
          </cell>
          <cell r="C5295" t="str">
            <v>MACTRA</v>
          </cell>
          <cell r="E5295" t="str">
            <v>AKZO NOBEL LTDA DECOR</v>
          </cell>
          <cell r="F5295">
            <v>30002</v>
          </cell>
          <cell r="G5295" t="str">
            <v>IMPERMEABILIZANTES</v>
          </cell>
        </row>
        <row r="5296">
          <cell r="A5296">
            <v>23120</v>
          </cell>
          <cell r="B5296" t="str">
            <v>M10032 POLIDOR ULTRA RAPIDO MEGUIARS</v>
          </cell>
          <cell r="C5296" t="str">
            <v>MEGUIARS</v>
          </cell>
          <cell r="E5296" t="str">
            <v>MAXI RUBBER INDUSTRIAS QUIMICAS LTDA</v>
          </cell>
          <cell r="F5296">
            <v>20018</v>
          </cell>
          <cell r="G5296" t="str">
            <v xml:space="preserve">LÍQUIDOS P/ POLIMENTO </v>
          </cell>
        </row>
        <row r="5297">
          <cell r="A5297">
            <v>21644</v>
          </cell>
          <cell r="B5297" t="str">
            <v>M20532 LUSTRADOR ULTRA FINISH</v>
          </cell>
          <cell r="C5297" t="str">
            <v>MEGUIARS</v>
          </cell>
          <cell r="E5297" t="str">
            <v>MAXI RUBBER INDUSTRIAS QUIMICAS LTDA</v>
          </cell>
          <cell r="F5297">
            <v>1009</v>
          </cell>
          <cell r="G5297" t="str">
            <v>.........</v>
          </cell>
        </row>
        <row r="5298">
          <cell r="A5298">
            <v>21335</v>
          </cell>
          <cell r="B5298" t="str">
            <v>M2116 SELANTE SINTETICO 473ML MEGUIARS</v>
          </cell>
          <cell r="C5298" t="str">
            <v>.</v>
          </cell>
          <cell r="E5298" t="str">
            <v>MAXI RUBBER INDUSTRIAS QUIMICAS LTDA</v>
          </cell>
          <cell r="F5298">
            <v>999999</v>
          </cell>
          <cell r="G5298" t="str">
            <v>GRUPO CONVERSAO</v>
          </cell>
        </row>
        <row r="5299">
          <cell r="A5299">
            <v>21336</v>
          </cell>
          <cell r="B5299" t="str">
            <v>M2164 SELANTE SINTETICO 1,8ML MEGUIRAS</v>
          </cell>
          <cell r="C5299" t="str">
            <v>.</v>
          </cell>
          <cell r="E5299" t="str">
            <v>MAXI RUBBER INDUSTRIAS QUIMICAS LTDA</v>
          </cell>
          <cell r="F5299">
            <v>999999</v>
          </cell>
          <cell r="G5299" t="str">
            <v>GRUPO CONVERSAO</v>
          </cell>
        </row>
        <row r="5300">
          <cell r="A5300">
            <v>10352</v>
          </cell>
          <cell r="B5300" t="str">
            <v>M2611 CERA CARNAUBA HTECH PASTA 311G MEGUIARS</v>
          </cell>
          <cell r="C5300" t="str">
            <v>.</v>
          </cell>
          <cell r="E5300" t="str">
            <v>MAXI RUBBER INDUSTRIAS QUIMICAS LTDA</v>
          </cell>
          <cell r="F5300">
            <v>999999</v>
          </cell>
          <cell r="G5300" t="str">
            <v>GRUPO CONVERSAO</v>
          </cell>
        </row>
        <row r="5301">
          <cell r="A5301">
            <v>21334</v>
          </cell>
          <cell r="B5301" t="str">
            <v>M3416 INSPEÇÃO FINAL 473ML MEGUIARS</v>
          </cell>
          <cell r="C5301" t="str">
            <v>.</v>
          </cell>
          <cell r="E5301" t="str">
            <v>MAXI RUBBER INDUSTRIAS QUIMICAS LTDA</v>
          </cell>
          <cell r="F5301">
            <v>999999</v>
          </cell>
          <cell r="G5301" t="str">
            <v>GRUPO CONVERSAO</v>
          </cell>
        </row>
        <row r="5302">
          <cell r="A5302">
            <v>10372</v>
          </cell>
          <cell r="B5302" t="str">
            <v>M6601 SUPER CERA 3,78ML MEGUIARS</v>
          </cell>
          <cell r="C5302" t="str">
            <v>MEGUIARS</v>
          </cell>
          <cell r="E5302" t="str">
            <v>MAXI RUBBER INDUSTRIAS QUIMICAS LTDA</v>
          </cell>
          <cell r="F5302">
            <v>1009</v>
          </cell>
          <cell r="G5302" t="str">
            <v>.........</v>
          </cell>
        </row>
        <row r="5303">
          <cell r="A5303">
            <v>23950</v>
          </cell>
          <cell r="B5303" t="str">
            <v>M68802 DEEP CRYSTAL MEGUIARS</v>
          </cell>
          <cell r="C5303" t="str">
            <v>MEGUIARS</v>
          </cell>
          <cell r="E5303" t="str">
            <v>MAXI RUBBER INDUSTRIAS QUIMICAS LTDA</v>
          </cell>
          <cell r="F5303">
            <v>20006</v>
          </cell>
          <cell r="G5303" t="str">
            <v>CERA  / LIMPEZA /  POLIMENTO VEICULAR</v>
          </cell>
        </row>
        <row r="5304">
          <cell r="A5304">
            <v>20604</v>
          </cell>
          <cell r="B5304" t="str">
            <v>M8232 LUSTRADOR 946ML MEGUIARS (DESCONTINUAR)</v>
          </cell>
          <cell r="C5304" t="str">
            <v>.</v>
          </cell>
          <cell r="E5304" t="str">
            <v>MAXI RUBBER INDUSTRIAS QUIMICAS LTDA</v>
          </cell>
          <cell r="F5304">
            <v>999999</v>
          </cell>
          <cell r="G5304" t="str">
            <v>GRUPO CONVERSAO</v>
          </cell>
        </row>
        <row r="5305">
          <cell r="A5305">
            <v>21603</v>
          </cell>
          <cell r="B5305" t="str">
            <v>M8332 DUPLA AÇÃO 946ML MEGUIARS</v>
          </cell>
          <cell r="C5305" t="str">
            <v>MEGUIARS</v>
          </cell>
          <cell r="E5305" t="str">
            <v>MAXI RUBBER INDUSTRIAS QUIMICAS LTDA</v>
          </cell>
          <cell r="F5305">
            <v>1009</v>
          </cell>
          <cell r="G5305" t="str">
            <v>.........</v>
          </cell>
        </row>
        <row r="5306">
          <cell r="A5306">
            <v>10359</v>
          </cell>
          <cell r="B5306" t="str">
            <v>M8501 CORTE DE DIAMANTE 3,78ML MEGUIARS</v>
          </cell>
          <cell r="C5306" t="str">
            <v>.</v>
          </cell>
          <cell r="E5306" t="str">
            <v>MAXI RUBBER INDUSTRIAS QUIMICAS LTDA</v>
          </cell>
          <cell r="F5306">
            <v>999999</v>
          </cell>
          <cell r="G5306" t="str">
            <v>GRUPO CONVERSAO</v>
          </cell>
        </row>
        <row r="5307">
          <cell r="A5307">
            <v>23072</v>
          </cell>
          <cell r="B5307" t="str">
            <v>MACACAO DE SEGURANCA BRANCO G</v>
          </cell>
          <cell r="C5307" t="str">
            <v>ANSELL</v>
          </cell>
          <cell r="E5307" t="str">
            <v>REDE EPI EQUIPAMENTOS DE SEGURANÇA LTDA</v>
          </cell>
          <cell r="F5307">
            <v>20027</v>
          </cell>
          <cell r="G5307" t="str">
            <v>EPI´S</v>
          </cell>
        </row>
        <row r="5308">
          <cell r="A5308">
            <v>83936</v>
          </cell>
          <cell r="B5308" t="str">
            <v>MACACAO DE SEGURANCA BRANCO GG</v>
          </cell>
          <cell r="C5308" t="str">
            <v>ANSELL</v>
          </cell>
          <cell r="E5308" t="str">
            <v>REDE EPI EQUIPAMENTOS DE SEGURANÇA LTDA</v>
          </cell>
          <cell r="F5308">
            <v>20027</v>
          </cell>
          <cell r="G5308" t="str">
            <v>EPI´S</v>
          </cell>
        </row>
        <row r="5309">
          <cell r="A5309">
            <v>23071</v>
          </cell>
          <cell r="B5309" t="str">
            <v>MACACAO DE SEGURANCA BRANCO M</v>
          </cell>
          <cell r="C5309" t="str">
            <v>ANSELL</v>
          </cell>
          <cell r="E5309" t="str">
            <v>REDE EPI EQUIPAMENTOS DE SEGURANÇA LTDA</v>
          </cell>
          <cell r="F5309">
            <v>20027</v>
          </cell>
          <cell r="G5309" t="str">
            <v>EPI´S</v>
          </cell>
        </row>
        <row r="5310">
          <cell r="A5310">
            <v>23496</v>
          </cell>
          <cell r="B5310" t="str">
            <v>MACACAO DE SEGURANCA BRANCO XG</v>
          </cell>
          <cell r="C5310" t="str">
            <v>ANSELL</v>
          </cell>
          <cell r="E5310" t="str">
            <v>REDE EPI EQUIPAMENTOS DE SEGURANÇA LTDA</v>
          </cell>
          <cell r="F5310">
            <v>1015</v>
          </cell>
          <cell r="G5310" t="str">
            <v>............</v>
          </cell>
        </row>
        <row r="5311">
          <cell r="A5311">
            <v>23676</v>
          </cell>
          <cell r="B5311" t="str">
            <v>MACACAO DE SEGURANCA P STEELFLEX</v>
          </cell>
          <cell r="C5311" t="str">
            <v>STEELFLEX</v>
          </cell>
          <cell r="E5311" t="str">
            <v>BSB PRODUTORA DE EQUIPAMENTOS DE PROTEÇÃO</v>
          </cell>
          <cell r="F5311">
            <v>1015</v>
          </cell>
          <cell r="G5311" t="str">
            <v>............</v>
          </cell>
        </row>
        <row r="5312">
          <cell r="A5312">
            <v>20034</v>
          </cell>
          <cell r="B5312" t="str">
            <v>MACACAO DESCARTAVEL TAM. G</v>
          </cell>
          <cell r="C5312" t="str">
            <v>ANSELL</v>
          </cell>
          <cell r="E5312" t="str">
            <v>REDE EPI EQUIPAMENTOS DE SEGURANÇA LTDA</v>
          </cell>
          <cell r="F5312">
            <v>999999</v>
          </cell>
          <cell r="G5312" t="str">
            <v>GRUPO CONVERSAO</v>
          </cell>
        </row>
        <row r="5313">
          <cell r="A5313">
            <v>20210</v>
          </cell>
          <cell r="B5313" t="str">
            <v>MACACAO DESCARTAVEL TAM. GG</v>
          </cell>
          <cell r="C5313" t="str">
            <v>ANSELL</v>
          </cell>
          <cell r="E5313" t="str">
            <v>REDE EPI EQUIPAMENTOS DE SEGURANÇA LTDA</v>
          </cell>
          <cell r="F5313">
            <v>999999</v>
          </cell>
          <cell r="G5313" t="str">
            <v>GRUPO CONVERSAO</v>
          </cell>
        </row>
        <row r="5314">
          <cell r="A5314">
            <v>20208</v>
          </cell>
          <cell r="B5314" t="str">
            <v>MACAÇAO DUPONT TYVEK TAM. M</v>
          </cell>
          <cell r="C5314" t="str">
            <v>.</v>
          </cell>
          <cell r="E5314" t="str">
            <v>SP EQUIPAMENTOS DE PROTECAO AO TRABALHO E MRO LTDA</v>
          </cell>
          <cell r="F5314">
            <v>999999</v>
          </cell>
          <cell r="G5314" t="str">
            <v>GRUPO CONVERSAO</v>
          </cell>
        </row>
        <row r="5315">
          <cell r="A5315">
            <v>22245</v>
          </cell>
          <cell r="B5315" t="str">
            <v>MACACAO TYVEK G DUPONT</v>
          </cell>
          <cell r="C5315" t="str">
            <v>.</v>
          </cell>
          <cell r="E5315" t="str">
            <v>DISTEC DF COMERCIO DE PRODUTOS AUTOMOTIVO</v>
          </cell>
          <cell r="F5315">
            <v>999999</v>
          </cell>
          <cell r="G5315" t="str">
            <v>GRUPO CONVERSAO</v>
          </cell>
        </row>
        <row r="5316">
          <cell r="A5316">
            <v>22244</v>
          </cell>
          <cell r="B5316" t="str">
            <v>MACACAO TYVEK M DUPONT</v>
          </cell>
          <cell r="C5316" t="str">
            <v>.</v>
          </cell>
          <cell r="E5316" t="str">
            <v>DISTEC DF COMERCIO DE PRODUTOS AUTOMOTIVO</v>
          </cell>
          <cell r="F5316">
            <v>999999</v>
          </cell>
          <cell r="G5316" t="str">
            <v>GRUPO CONVERSAO</v>
          </cell>
        </row>
        <row r="5317">
          <cell r="A5317">
            <v>22304</v>
          </cell>
          <cell r="B5317" t="str">
            <v>MACACO HID JC 2TON/RIBEIRO</v>
          </cell>
          <cell r="C5317" t="str">
            <v>.</v>
          </cell>
          <cell r="E5317" t="str">
            <v>TERRA UTIL. DE MAQUINAS, FERRAMENTAS E UTILID.</v>
          </cell>
          <cell r="F5317">
            <v>999999</v>
          </cell>
          <cell r="G5317" t="str">
            <v>GRUPO CONVERSAO</v>
          </cell>
        </row>
        <row r="5318">
          <cell r="A5318">
            <v>23720</v>
          </cell>
          <cell r="B5318" t="str">
            <v>MAGNESIUM MET PPG-21,93-ST</v>
          </cell>
          <cell r="C5318" t="str">
            <v>.</v>
          </cell>
          <cell r="E5318" t="str">
            <v>PPG INDUSTRIAL DO BRASIL TINTAS E VERNIZES LTDA</v>
          </cell>
          <cell r="F5318">
            <v>1002</v>
          </cell>
          <cell r="G5318" t="str">
            <v>.</v>
          </cell>
        </row>
        <row r="5319">
          <cell r="A5319">
            <v>83820</v>
          </cell>
          <cell r="B5319" t="str">
            <v>MAKKER 2.0 FINALIZADOR 500ML VONIXX</v>
          </cell>
          <cell r="C5319" t="str">
            <v>VONIXX</v>
          </cell>
          <cell r="E5319" t="str">
            <v>VONIXX INDUSTRIA E COMERCIO DE POLIDORES LTDA</v>
          </cell>
          <cell r="F5319">
            <v>20011</v>
          </cell>
          <cell r="G5319" t="str">
            <v>LINHA DE HIGENIZAÇÃO E ESTÉTICA  AUTOMOTIVA VONIX</v>
          </cell>
        </row>
        <row r="5320">
          <cell r="A5320">
            <v>23586</v>
          </cell>
          <cell r="B5320" t="str">
            <v>MALOTE CLASSIC</v>
          </cell>
          <cell r="C5320" t="str">
            <v>UTILER</v>
          </cell>
          <cell r="E5320" t="str">
            <v>UTILER - UTILIDADES DE LEITURA E ESCRITA LTDA</v>
          </cell>
          <cell r="F5320">
            <v>999999</v>
          </cell>
          <cell r="G5320" t="str">
            <v>GRUPO CONVERSAO</v>
          </cell>
        </row>
        <row r="5321">
          <cell r="A5321">
            <v>20829</v>
          </cell>
          <cell r="B5321" t="str">
            <v>MANGA RASPA</v>
          </cell>
          <cell r="C5321" t="str">
            <v>.</v>
          </cell>
          <cell r="E5321" t="str">
            <v>MELHORES MARCAS COMERCIO E REPR.DE FERRAMENTAS LT</v>
          </cell>
          <cell r="F5321">
            <v>999999</v>
          </cell>
          <cell r="G5321" t="str">
            <v>GRUPO CONVERSAO</v>
          </cell>
        </row>
        <row r="5322">
          <cell r="A5322">
            <v>85419</v>
          </cell>
          <cell r="B5322" t="str">
            <v>MANGUEIRA  JARDIM ANTI TORÇÃO VONDER</v>
          </cell>
          <cell r="C5322" t="str">
            <v>VONDER</v>
          </cell>
          <cell r="E5322" t="str">
            <v>O.V.D. IMPORTADORA E DISTRIBUIDORA LTDA</v>
          </cell>
          <cell r="F5322">
            <v>20028</v>
          </cell>
          <cell r="G5322" t="str">
            <v>APLICADORES / ADAPTADORES / ENGATES / SUPORTES</v>
          </cell>
        </row>
        <row r="5323">
          <cell r="A5323">
            <v>85251</v>
          </cell>
          <cell r="B5323" t="str">
            <v>MANGUEIRA 10MTS 6MM MAXI RUBBER</v>
          </cell>
          <cell r="C5323" t="str">
            <v>MAXI RUBBER</v>
          </cell>
          <cell r="E5323" t="str">
            <v>MAXI RUBBER INDUSTRIAS QUIMICAS LTDA</v>
          </cell>
          <cell r="F5323">
            <v>20028</v>
          </cell>
          <cell r="G5323" t="str">
            <v>APLICADORES / ADAPTADORES / ENGATES / SUPORTES</v>
          </cell>
        </row>
        <row r="5324">
          <cell r="A5324">
            <v>20528</v>
          </cell>
          <cell r="B5324" t="str">
            <v>MANGUEIRA 4M C/ ADAPT. UNIVERSAL NORTON</v>
          </cell>
          <cell r="C5324" t="str">
            <v>.</v>
          </cell>
          <cell r="E5324" t="str">
            <v>SAINT- GOBAIN DO BRASIL PROD. IND. E CONSTR. LTDA</v>
          </cell>
          <cell r="F5324">
            <v>999999</v>
          </cell>
          <cell r="G5324" t="str">
            <v>GRUPO CONVERSAO</v>
          </cell>
        </row>
        <row r="5325">
          <cell r="A5325">
            <v>24300</v>
          </cell>
          <cell r="B5325" t="str">
            <v>MANGUEIRA AR/AGUA 300LB 5/16 PRETA VONDER</v>
          </cell>
          <cell r="C5325" t="str">
            <v>VONDER</v>
          </cell>
          <cell r="E5325" t="str">
            <v>O.V.D. IMPORTADORA E DISTRIBUIDORA LTDA</v>
          </cell>
          <cell r="F5325">
            <v>20028</v>
          </cell>
          <cell r="G5325" t="str">
            <v>APLICADORES / ADAPTADORES / ENGATES / SUPORTES</v>
          </cell>
        </row>
        <row r="5326">
          <cell r="A5326">
            <v>22254</v>
          </cell>
          <cell r="B5326" t="str">
            <v>MANGUEIRA AR/AGUA 300LB 5/16" VONDER</v>
          </cell>
          <cell r="C5326" t="str">
            <v>VONDER</v>
          </cell>
          <cell r="E5326" t="str">
            <v>O.V.D. IMPORTADORA E DISTRIBUIDORA LTDA</v>
          </cell>
          <cell r="F5326">
            <v>1064</v>
          </cell>
          <cell r="G5326" t="str">
            <v>.....................................</v>
          </cell>
        </row>
        <row r="5327">
          <cell r="A5327">
            <v>85090</v>
          </cell>
          <cell r="B5327" t="str">
            <v>MANGUEIRA ASP POL + PVC 10M AMAR VONDER</v>
          </cell>
          <cell r="C5327" t="str">
            <v>VONDER</v>
          </cell>
          <cell r="E5327" t="str">
            <v>O.V.D. IMPORTADORA E DISTRIBUIDORA LTDA</v>
          </cell>
          <cell r="F5327">
            <v>20028</v>
          </cell>
          <cell r="G5327" t="str">
            <v>APLICADORES / ADAPTADORES / ENGATES / SUPORTES</v>
          </cell>
        </row>
        <row r="5328">
          <cell r="A5328">
            <v>24220</v>
          </cell>
          <cell r="B5328" t="str">
            <v>MANGUEIRA ASP POL + PVC 15M AZUL</v>
          </cell>
          <cell r="C5328" t="str">
            <v>.</v>
          </cell>
          <cell r="E5328" t="str">
            <v>CARVIC COM VER DE PROD E EQ P/ REP AUTO LTDA</v>
          </cell>
          <cell r="F5328">
            <v>1064</v>
          </cell>
          <cell r="G5328" t="str">
            <v>.....................................</v>
          </cell>
        </row>
        <row r="5329">
          <cell r="A5329">
            <v>24171</v>
          </cell>
          <cell r="B5329" t="str">
            <v>MANGUEIRA ASPIRAL POLIURETANO + PVC AMARELO 15M VONDER</v>
          </cell>
          <cell r="C5329" t="str">
            <v>VONDER</v>
          </cell>
          <cell r="E5329" t="str">
            <v>O.V.D. IMPORTADORA E DISTRIBUIDORA LTDA</v>
          </cell>
          <cell r="F5329">
            <v>20028</v>
          </cell>
          <cell r="G5329" t="str">
            <v>APLICADORES / ADAPTADORES / ENGATES / SUPORTES</v>
          </cell>
        </row>
        <row r="5330">
          <cell r="A5330">
            <v>23755</v>
          </cell>
          <cell r="B5330" t="str">
            <v>MANGUEIRA ESPIRAL PU 5/16X15M AZUL</v>
          </cell>
          <cell r="C5330" t="str">
            <v>.</v>
          </cell>
          <cell r="E5330" t="str">
            <v>CARVIC COM VER DE PROD E EQ P/ REP AUTO LTDA</v>
          </cell>
          <cell r="F5330">
            <v>1015</v>
          </cell>
          <cell r="G5330" t="str">
            <v>............</v>
          </cell>
        </row>
        <row r="5331">
          <cell r="A5331">
            <v>23756</v>
          </cell>
          <cell r="B5331" t="str">
            <v>MANGUEIRA ESPIRAL PU 8 X 5,5 MM 10 METROS SCHWEERS</v>
          </cell>
          <cell r="C5331" t="str">
            <v>SCHWEERS</v>
          </cell>
          <cell r="E5331" t="str">
            <v>SCHWEERS METALURGICA EIRELI</v>
          </cell>
          <cell r="F5331">
            <v>20028</v>
          </cell>
          <cell r="G5331" t="str">
            <v>APLICADORES / ADAPTADORES / ENGATES / SUPORTES</v>
          </cell>
        </row>
        <row r="5332">
          <cell r="A5332">
            <v>84452</v>
          </cell>
          <cell r="B5332" t="str">
            <v>MANGUEIRA ESPIRAL PU 8 X 5,5 MM 15 METROS SCHWEERS</v>
          </cell>
          <cell r="C5332" t="str">
            <v>SCHWEERS</v>
          </cell>
          <cell r="E5332" t="str">
            <v>SCHWEERS METALURGICA EIRELI</v>
          </cell>
          <cell r="F5332">
            <v>20028</v>
          </cell>
          <cell r="G5332" t="str">
            <v>APLICADORES / ADAPTADORES / ENGATES / SUPORTES</v>
          </cell>
        </row>
        <row r="5333">
          <cell r="A5333">
            <v>22676</v>
          </cell>
          <cell r="B5333" t="str">
            <v>MANGUEIRA PLUS SIL VD 1/2</v>
          </cell>
          <cell r="C5333" t="str">
            <v>.</v>
          </cell>
          <cell r="E5333" t="str">
            <v>PRIMEIRA LINHA COMERCIAL DE ROLAMENTOS LTDA</v>
          </cell>
          <cell r="F5333">
            <v>999999</v>
          </cell>
          <cell r="G5333" t="str">
            <v>GRUPO CONVERSAO</v>
          </cell>
        </row>
        <row r="5334">
          <cell r="A5334">
            <v>24276</v>
          </cell>
          <cell r="B5334" t="str">
            <v>MANGUEIRA POLIURETANO 8,0X12MM 1/4"10M VONDER</v>
          </cell>
          <cell r="C5334" t="str">
            <v>VONDER</v>
          </cell>
          <cell r="E5334" t="str">
            <v>O.V.D. IMPORTADORA E DISTRIBUIDORA LTDA</v>
          </cell>
          <cell r="F5334">
            <v>20028</v>
          </cell>
          <cell r="G5334" t="str">
            <v>APLICADORES / ADAPTADORES / ENGATES / SUPORTES</v>
          </cell>
        </row>
        <row r="5335">
          <cell r="A5335">
            <v>22284</v>
          </cell>
          <cell r="B5335" t="str">
            <v>MANGUEIRA WINGFOOT 5/16</v>
          </cell>
          <cell r="C5335" t="str">
            <v>.</v>
          </cell>
          <cell r="E5335" t="str">
            <v>PRIMEIRA LINHA COMERCIAL DE ROLAMENTOS LTDA</v>
          </cell>
          <cell r="F5335">
            <v>999999</v>
          </cell>
          <cell r="G5335" t="str">
            <v>GRUPO CONVERSAO</v>
          </cell>
        </row>
        <row r="5336">
          <cell r="A5336">
            <v>21458</v>
          </cell>
          <cell r="B5336" t="str">
            <v>MANIPULO P/ CORTE DE ADESIVOS ( CABO DE PLASTICO ) 1.00 PC (</v>
          </cell>
          <cell r="C5336" t="str">
            <v>.</v>
          </cell>
          <cell r="E5336" t="str">
            <v>SAGOL PRODUTOS AUTOMOTIVOS LTDA</v>
          </cell>
          <cell r="F5336">
            <v>999999</v>
          </cell>
          <cell r="G5336" t="str">
            <v>GRUPO CONVERSAO</v>
          </cell>
        </row>
        <row r="5337">
          <cell r="A5337">
            <v>21526</v>
          </cell>
          <cell r="B5337" t="str">
            <v>MANO MULTIFOAM 150ML ( LIMPADOR DE USO GERAL ) AUTOAMERICA</v>
          </cell>
          <cell r="C5337" t="str">
            <v>.</v>
          </cell>
          <cell r="E5337" t="str">
            <v>AUTOAMERICA IMP.EXP. DE PROD. AUTO. LTDA</v>
          </cell>
          <cell r="F5337">
            <v>999999</v>
          </cell>
          <cell r="G5337" t="str">
            <v>GRUPO CONVERSAO</v>
          </cell>
        </row>
        <row r="5338">
          <cell r="A5338">
            <v>21043</v>
          </cell>
          <cell r="B5338" t="str">
            <v>MANOMETRO</v>
          </cell>
          <cell r="C5338" t="str">
            <v>.</v>
          </cell>
          <cell r="E5338" t="str">
            <v>MAXI RUBBER INDUSTRIAS QUIMICAS LTDA</v>
          </cell>
          <cell r="F5338">
            <v>1015</v>
          </cell>
          <cell r="G5338" t="str">
            <v>............</v>
          </cell>
        </row>
        <row r="5339">
          <cell r="A5339">
            <v>23403</v>
          </cell>
          <cell r="B5339" t="str">
            <v>MANOMETRO COM REGULADOR DE AR</v>
          </cell>
          <cell r="C5339" t="str">
            <v>.</v>
          </cell>
          <cell r="E5339" t="str">
            <v>ANEST IWATA DO BRASIL COMERCIAL LTDA.</v>
          </cell>
          <cell r="F5339">
            <v>20058</v>
          </cell>
          <cell r="G5339" t="str">
            <v>OUTRAS FERRAMENTAS / EQUIPAMENTOS</v>
          </cell>
        </row>
        <row r="5340">
          <cell r="A5340">
            <v>21199</v>
          </cell>
          <cell r="B5340" t="str">
            <v>MANTA 450 G/M2 500G RETOQUE</v>
          </cell>
          <cell r="C5340" t="str">
            <v>.</v>
          </cell>
          <cell r="E5340" t="str">
            <v>RETOQUE IND.E COM DE MASSAS PLASTICAS LTDA</v>
          </cell>
          <cell r="F5340">
            <v>999999</v>
          </cell>
          <cell r="G5340" t="str">
            <v>GRUPO CONVERSAO</v>
          </cell>
        </row>
        <row r="5341">
          <cell r="A5341">
            <v>87091</v>
          </cell>
          <cell r="B5341" t="str">
            <v>MANTA ASF P35 POLIESTER TIPO III 4MM SIKA</v>
          </cell>
          <cell r="C5341" t="str">
            <v>SIKA</v>
          </cell>
          <cell r="E5341" t="str">
            <v>OBJETIVA ATACADISTA DA CONTRUÇÃO LTDA</v>
          </cell>
          <cell r="F5341">
            <v>30002</v>
          </cell>
          <cell r="G5341" t="str">
            <v>IMPERMEABILIZANTES</v>
          </cell>
        </row>
        <row r="5342">
          <cell r="A5342">
            <v>23922</v>
          </cell>
          <cell r="B5342" t="str">
            <v>MANTA DE FIBRA DE VIDRO 250G ROYAL</v>
          </cell>
          <cell r="C5342" t="str">
            <v>ROYAL</v>
          </cell>
          <cell r="E5342" t="str">
            <v>ROYAL QUIMICA LTDA - EM RECUPERACAO JUDICIAL</v>
          </cell>
          <cell r="F5342">
            <v>20061</v>
          </cell>
          <cell r="G5342" t="str">
            <v xml:space="preserve">MANTA </v>
          </cell>
        </row>
        <row r="5343">
          <cell r="A5343">
            <v>23369</v>
          </cell>
          <cell r="B5343" t="str">
            <v>MANTA DE FIBRA DE VIDRO 500G ROYAL</v>
          </cell>
          <cell r="C5343" t="str">
            <v>ROYAL</v>
          </cell>
          <cell r="E5343" t="str">
            <v>ROYAL QUIMICA LTDA - EM RECUPERACAO JUDICIAL</v>
          </cell>
          <cell r="F5343">
            <v>20061</v>
          </cell>
          <cell r="G5343" t="str">
            <v xml:space="preserve">MANTA </v>
          </cell>
        </row>
        <row r="5344">
          <cell r="A5344">
            <v>20115</v>
          </cell>
          <cell r="B5344" t="str">
            <v>MANTA DE FIBRA DE VIDRO MEDIDA 1,40M X 0,80M MAX RUBBER</v>
          </cell>
          <cell r="C5344" t="str">
            <v>MAXI RUBBER</v>
          </cell>
          <cell r="E5344" t="str">
            <v>MAXI RUBBER INDUSTRIAS QUIMICAS LTDA</v>
          </cell>
          <cell r="F5344">
            <v>20060</v>
          </cell>
          <cell r="G5344" t="str">
            <v>LAMINAÇÃO / PROTEÇÃO</v>
          </cell>
        </row>
        <row r="5345">
          <cell r="A5345">
            <v>84542</v>
          </cell>
          <cell r="B5345" t="str">
            <v>MANTA DE FIBRA DE VIDRO MEDIDA 1,40MX0,33M CARPLAST MAXI RUBBER</v>
          </cell>
          <cell r="C5345" t="str">
            <v>MAXI RUBBER</v>
          </cell>
          <cell r="E5345" t="str">
            <v>MAXI RUBBER INDUSTRIAS QUIMICAS LTDA</v>
          </cell>
          <cell r="F5345">
            <v>20060</v>
          </cell>
          <cell r="G5345" t="str">
            <v>LAMINAÇÃO / PROTEÇÃO</v>
          </cell>
        </row>
        <row r="5346">
          <cell r="A5346">
            <v>83923</v>
          </cell>
          <cell r="B5346" t="str">
            <v>MANTA DE FIBRA DE VIDRO MEDIDA 1,40MX0,50M CARPLAST MAXI RUBBER</v>
          </cell>
          <cell r="C5346" t="str">
            <v>MAXI RUBBER</v>
          </cell>
          <cell r="E5346" t="str">
            <v>MAXI RUBBER INDUSTRIAS QUIMICAS LTDA</v>
          </cell>
          <cell r="F5346">
            <v>20060</v>
          </cell>
          <cell r="G5346" t="str">
            <v>LAMINAÇÃO / PROTEÇÃO</v>
          </cell>
        </row>
        <row r="5347">
          <cell r="A5347">
            <v>20041</v>
          </cell>
          <cell r="B5347" t="str">
            <v>MANTA DE VIDRO 300G RETOQUE</v>
          </cell>
          <cell r="C5347" t="str">
            <v>RETOQUE</v>
          </cell>
          <cell r="E5347" t="str">
            <v>RETOQUE IND.E COM DE MASSAS PLASTICAS LTDA</v>
          </cell>
          <cell r="F5347">
            <v>20061</v>
          </cell>
          <cell r="G5347" t="str">
            <v xml:space="preserve">MANTA </v>
          </cell>
        </row>
        <row r="5348">
          <cell r="A5348">
            <v>23249</v>
          </cell>
          <cell r="B5348" t="str">
            <v>MANTA DO TETO ROLO BF</v>
          </cell>
          <cell r="C5348" t="str">
            <v>.</v>
          </cell>
          <cell r="E5348" t="str">
            <v>THAYCE KELLY CARDOSO NUNES</v>
          </cell>
          <cell r="F5348">
            <v>999999</v>
          </cell>
          <cell r="G5348" t="str">
            <v>GRUPO CONVERSAO</v>
          </cell>
        </row>
        <row r="5349">
          <cell r="A5349">
            <v>21492</v>
          </cell>
          <cell r="B5349" t="str">
            <v>MANTA EM FIBRA VIDRO (PISO)</v>
          </cell>
          <cell r="C5349" t="str">
            <v>YVYTU</v>
          </cell>
          <cell r="E5349" t="str">
            <v>CARVIC COM VER DE PROD E EQ P/ REP AUTO LTDA</v>
          </cell>
          <cell r="F5349">
            <v>20061</v>
          </cell>
          <cell r="G5349" t="str">
            <v xml:space="preserve">MANTA </v>
          </cell>
        </row>
        <row r="5350">
          <cell r="A5350">
            <v>10328</v>
          </cell>
          <cell r="B5350" t="str">
            <v>MANTA FIBRA DE VIDRO 250G ANJO</v>
          </cell>
          <cell r="C5350" t="str">
            <v>.</v>
          </cell>
          <cell r="E5350" t="str">
            <v>ANJO QUIMICA DO BRASIL LTDA</v>
          </cell>
          <cell r="F5350">
            <v>999999</v>
          </cell>
          <cell r="G5350" t="str">
            <v>GRUPO CONVERSAO</v>
          </cell>
        </row>
        <row r="5351">
          <cell r="A5351">
            <v>21438</v>
          </cell>
          <cell r="B5351" t="str">
            <v>MANTA FILTRANTE EM FIBRA - BRANCA (TETO)</v>
          </cell>
          <cell r="C5351" t="str">
            <v>YVYTU</v>
          </cell>
          <cell r="E5351" t="str">
            <v>CARVIC COM VER DE PROD E EQ P/ REP AUTO LTDA</v>
          </cell>
          <cell r="F5351">
            <v>20061</v>
          </cell>
          <cell r="G5351" t="str">
            <v xml:space="preserve">MANTA </v>
          </cell>
        </row>
        <row r="5352">
          <cell r="A5352">
            <v>22601</v>
          </cell>
          <cell r="B5352" t="str">
            <v>MANTA FILTRANTE TETO</v>
          </cell>
          <cell r="C5352" t="str">
            <v>.</v>
          </cell>
          <cell r="E5352" t="str">
            <v>CARVIC COM VER DE PROD E EQ P/ REP AUTO LTDA</v>
          </cell>
          <cell r="F5352">
            <v>20028</v>
          </cell>
          <cell r="G5352" t="str">
            <v>APLICADORES / ADAPTADORES / ENGATES / SUPORTES</v>
          </cell>
        </row>
        <row r="5353">
          <cell r="A5353">
            <v>10051</v>
          </cell>
          <cell r="B5353" t="str">
            <v>MANTA MUITO FINA 3M</v>
          </cell>
          <cell r="C5353" t="str">
            <v>.</v>
          </cell>
          <cell r="E5353" t="str">
            <v>3M DO BRASIL LTDA</v>
          </cell>
          <cell r="F5353">
            <v>999999</v>
          </cell>
          <cell r="G5353" t="str">
            <v>GRUPO CONVERSAO</v>
          </cell>
        </row>
        <row r="5354">
          <cell r="A5354">
            <v>23500</v>
          </cell>
          <cell r="B5354" t="str">
            <v>MANTA MULTIFLEX FOLHA ACAB SBRITE 3M ROXA</v>
          </cell>
          <cell r="C5354" t="str">
            <v>3M</v>
          </cell>
          <cell r="E5354" t="str">
            <v>3M DO BRASIL LTDA</v>
          </cell>
          <cell r="F5354">
            <v>20007</v>
          </cell>
          <cell r="G5354" t="str">
            <v xml:space="preserve">DISCOS / LIXAS / ABRASIVOS </v>
          </cell>
        </row>
        <row r="5355">
          <cell r="A5355">
            <v>23917</v>
          </cell>
          <cell r="B5355" t="str">
            <v>MANTA P/ LAMINAÇÃO CARPLAST</v>
          </cell>
          <cell r="C5355" t="str">
            <v>ATUAIS</v>
          </cell>
          <cell r="E5355" t="str">
            <v>CARVIC COM VER DE PROD E EQ P/ REP AUTO LTDA</v>
          </cell>
          <cell r="F5355">
            <v>1055</v>
          </cell>
          <cell r="G5355" t="str">
            <v>.....................................</v>
          </cell>
        </row>
        <row r="5356">
          <cell r="A5356">
            <v>85481</v>
          </cell>
          <cell r="B5356" t="str">
            <v>MANTA PEBD EUCAFLOOR 2,0MM X 1,20M X 50M</v>
          </cell>
          <cell r="C5356" t="str">
            <v>.</v>
          </cell>
          <cell r="E5356" t="str">
            <v>EUCATEX INDUSTRIA E COMERCIO LTDA</v>
          </cell>
          <cell r="F5356">
            <v>999999</v>
          </cell>
          <cell r="G5356" t="str">
            <v>GRUPO CONVERSAO</v>
          </cell>
        </row>
        <row r="5357">
          <cell r="A5357">
            <v>10052</v>
          </cell>
          <cell r="B5357" t="str">
            <v>MANTA ULTRA FINA 3M</v>
          </cell>
          <cell r="C5357" t="str">
            <v>.</v>
          </cell>
          <cell r="E5357" t="str">
            <v>3M DO BRASIL LTDA</v>
          </cell>
          <cell r="F5357">
            <v>999999</v>
          </cell>
          <cell r="G5357" t="str">
            <v>GRUPO CONVERSAO</v>
          </cell>
        </row>
        <row r="5358">
          <cell r="A5358">
            <v>23070</v>
          </cell>
          <cell r="B5358" t="str">
            <v>MÃO DE OBRA</v>
          </cell>
          <cell r="C5358" t="str">
            <v>.</v>
          </cell>
          <cell r="E5358" t="str">
            <v>DAUTO TINTAS LTDA ME</v>
          </cell>
          <cell r="F5358">
            <v>999999</v>
          </cell>
          <cell r="G5358" t="str">
            <v>GRUPO CONVERSAO</v>
          </cell>
        </row>
        <row r="5359">
          <cell r="A5359">
            <v>86955</v>
          </cell>
          <cell r="B5359" t="str">
            <v>MAQ. REPUXADORA ELETRICA SPOTCAR 3000E 220V MON 60HZ C/ TOCHA V8</v>
          </cell>
          <cell r="C5359" t="str">
            <v>V8</v>
          </cell>
          <cell r="E5359" t="str">
            <v>ATLANTA INDUSTRIA, IMPORTACAO E COMERCIO LTDA</v>
          </cell>
          <cell r="F5359">
            <v>20028</v>
          </cell>
          <cell r="G5359" t="str">
            <v>APLICADORES / ADAPTADORES / ENGATES / SUPORTES</v>
          </cell>
        </row>
        <row r="5360">
          <cell r="A5360">
            <v>21086</v>
          </cell>
          <cell r="B5360" t="str">
            <v>MAQ. REPUXADORA SPOTTER MOD 1800 DIGITAL/AUTOMATICA</v>
          </cell>
          <cell r="C5360" t="str">
            <v>YAC</v>
          </cell>
          <cell r="E5360" t="str">
            <v>YAC INDUSTRIA DE MAQUINA DE SOLDA LTDA EPP</v>
          </cell>
          <cell r="F5360">
            <v>20028</v>
          </cell>
          <cell r="G5360" t="str">
            <v>APLICADORES / ADAPTADORES / ENGATES / SUPORTES</v>
          </cell>
        </row>
        <row r="5361">
          <cell r="A5361">
            <v>83844</v>
          </cell>
          <cell r="B5361" t="str">
            <v>MAQ. REPUXADORA SPOTTER MOD. 9000 DIGITAL BAND</v>
          </cell>
          <cell r="C5361" t="str">
            <v>BAND EQUIPAMENTOS</v>
          </cell>
          <cell r="E5361" t="str">
            <v>BAND EQUIPAMENTOS E MAQUINAS REPUXADORAS LTDA EPP</v>
          </cell>
          <cell r="F5361">
            <v>20058</v>
          </cell>
          <cell r="G5361" t="str">
            <v>OUTRAS FERRAMENTAS / EQUIPAMENTOS</v>
          </cell>
        </row>
        <row r="5362">
          <cell r="A5362">
            <v>10126</v>
          </cell>
          <cell r="B5362" t="str">
            <v>MAQ.REPUXADORA SPOTTER MOD.600 DIGITAL BAND</v>
          </cell>
          <cell r="C5362" t="str">
            <v>BAND EQUIPAMENTOS</v>
          </cell>
          <cell r="E5362" t="str">
            <v>BAND EQUIPAMENTOS E MAQUINAS REPUXADORAS LTDA EPP</v>
          </cell>
          <cell r="F5362">
            <v>999999</v>
          </cell>
          <cell r="G5362" t="str">
            <v>GRUPO CONVERSAO</v>
          </cell>
        </row>
        <row r="5363">
          <cell r="A5363">
            <v>85728</v>
          </cell>
          <cell r="B5363" t="str">
            <v>MAQUINA CORTAR GRAMA 6,5HP GASOLINA 20"MGV206 VONDER</v>
          </cell>
          <cell r="C5363" t="str">
            <v>VONDER</v>
          </cell>
          <cell r="E5363" t="str">
            <v>O.V.D. IMPORTADORA E DISTRIBUIDORA LTDA</v>
          </cell>
          <cell r="F5363">
            <v>20028</v>
          </cell>
          <cell r="G5363" t="str">
            <v>APLICADORES / ADAPTADORES / ENGATES / SUPORTES</v>
          </cell>
        </row>
        <row r="5364">
          <cell r="A5364">
            <v>22943</v>
          </cell>
          <cell r="B5364" t="str">
            <v>MAQUINA DE CORTE 3 3M</v>
          </cell>
          <cell r="C5364" t="str">
            <v>3M</v>
          </cell>
          <cell r="E5364" t="str">
            <v>3M DO BRASIL LTDA</v>
          </cell>
          <cell r="F5364">
            <v>20058</v>
          </cell>
          <cell r="G5364" t="str">
            <v>OUTRAS FERRAMENTAS / EQUIPAMENTOS</v>
          </cell>
        </row>
        <row r="5365">
          <cell r="A5365">
            <v>85730</v>
          </cell>
          <cell r="B5365" t="str">
            <v>MAQUINA DE PINTURA AIRLESS MPA300 3,0HP 220V VONDER</v>
          </cell>
          <cell r="C5365" t="str">
            <v>VONDER</v>
          </cell>
          <cell r="E5365" t="str">
            <v>O.V.D. IMPORTADORA E DISTRIBUIDORA LTDA</v>
          </cell>
          <cell r="F5365">
            <v>20028</v>
          </cell>
          <cell r="G5365" t="str">
            <v>APLICADORES / ADAPTADORES / ENGATES / SUPORTES</v>
          </cell>
        </row>
        <row r="5366">
          <cell r="A5366">
            <v>87101</v>
          </cell>
          <cell r="B5366" t="str">
            <v>MAQUINA DE SOLDA MIG MULTIPROCESSO MIGFLEX250 220A 220V BOXER</v>
          </cell>
          <cell r="C5366" t="str">
            <v>BOXER</v>
          </cell>
          <cell r="E5366" t="str">
            <v>TEKWELD IMPORTACAO E COMERCIO DE MAQUINAS INDUSTRIAIS LTDA.</v>
          </cell>
          <cell r="F5366">
            <v>20028</v>
          </cell>
          <cell r="G5366" t="str">
            <v>APLICADORES / ADAPTADORES / ENGATES / SUPORTES</v>
          </cell>
        </row>
        <row r="5367">
          <cell r="A5367">
            <v>84443</v>
          </cell>
          <cell r="B5367" t="str">
            <v>MAQUINA DE SOLDA MULTIPROCESSO 250I MIG COM GÁS V8</v>
          </cell>
          <cell r="C5367" t="str">
            <v>V8</v>
          </cell>
          <cell r="E5367" t="str">
            <v>ATLANTA INDUSTRIA, IMPORTACAO E COMERCIO LTDA</v>
          </cell>
          <cell r="F5367">
            <v>20028</v>
          </cell>
          <cell r="G5367" t="str">
            <v>APLICADORES / ADAPTADORES / ENGATES / SUPORTES</v>
          </cell>
        </row>
        <row r="5368">
          <cell r="A5368">
            <v>85198</v>
          </cell>
          <cell r="B5368" t="str">
            <v>MAQUINA DE TINTA AKZO</v>
          </cell>
          <cell r="C5368" t="str">
            <v>WANDA</v>
          </cell>
          <cell r="E5368" t="str">
            <v>AKZO NOBEL LTDA AUTO</v>
          </cell>
          <cell r="F5368">
            <v>20058</v>
          </cell>
          <cell r="G5368" t="str">
            <v>OUTRAS FERRAMENTAS / EQUIPAMENTOS</v>
          </cell>
        </row>
        <row r="5369">
          <cell r="A5369">
            <v>21166</v>
          </cell>
          <cell r="B5369" t="str">
            <v>MAQUINA DOSADORA DE MASSA POLESTER ROBERLO</v>
          </cell>
          <cell r="C5369" t="str">
            <v>.</v>
          </cell>
          <cell r="E5369" t="str">
            <v>ROBERLO DO BRASIL LTDA</v>
          </cell>
          <cell r="F5369">
            <v>999999</v>
          </cell>
          <cell r="G5369" t="str">
            <v>GRUPO CONVERSAO</v>
          </cell>
        </row>
        <row r="5370">
          <cell r="A5370">
            <v>23044</v>
          </cell>
          <cell r="B5370" t="str">
            <v>MAQUINA ENVASE SPRAY COLOR</v>
          </cell>
          <cell r="C5370" t="str">
            <v>SHERWIN WILLIAMS</v>
          </cell>
          <cell r="E5370" t="str">
            <v>PAINT COMERCIO ATACADISTA DE TINTAS LTDA</v>
          </cell>
          <cell r="F5370">
            <v>999999</v>
          </cell>
          <cell r="G5370" t="str">
            <v>GRUPO CONVERSAO</v>
          </cell>
        </row>
        <row r="5371">
          <cell r="A5371">
            <v>21735</v>
          </cell>
          <cell r="B5371" t="str">
            <v>MAQUINA FLEX 15 HS</v>
          </cell>
          <cell r="C5371" t="str">
            <v>.</v>
          </cell>
          <cell r="E5371" t="str">
            <v>SHERWIN - WILLIAMS DO BRASIL IND. E COM. LTDA</v>
          </cell>
          <cell r="F5371">
            <v>999999</v>
          </cell>
          <cell r="G5371" t="str">
            <v>GRUPO CONVERSAO</v>
          </cell>
        </row>
        <row r="5372">
          <cell r="A5372">
            <v>21816</v>
          </cell>
          <cell r="B5372" t="str">
            <v>MAQUINA FLEX 220 N</v>
          </cell>
          <cell r="C5372" t="str">
            <v>.</v>
          </cell>
          <cell r="E5372" t="str">
            <v>SHERWIN - WILLIAMS DO BRASIL IND. E COM. LTDA</v>
          </cell>
          <cell r="F5372">
            <v>999999</v>
          </cell>
          <cell r="G5372" t="str">
            <v>GRUPO CONVERSAO</v>
          </cell>
        </row>
        <row r="5373">
          <cell r="A5373">
            <v>83855</v>
          </cell>
          <cell r="B5373" t="str">
            <v>MAQUINA FLEX220 (SEM MEXEDOR) (5PTQ+2PTG)(ESTR+MOTOR) SKY</v>
          </cell>
          <cell r="C5373" t="str">
            <v>SKY</v>
          </cell>
          <cell r="E5373" t="str">
            <v>SKYLACK TINTAS E VERNIZES LTDA</v>
          </cell>
          <cell r="F5373">
            <v>20058</v>
          </cell>
          <cell r="G5373" t="str">
            <v>OUTRAS FERRAMENTAS / EQUIPAMENTOS</v>
          </cell>
        </row>
        <row r="5374">
          <cell r="A5374">
            <v>23980</v>
          </cell>
          <cell r="B5374" t="str">
            <v>MAQUINA FLEX220(84Q+18G)(5PTQ+2PTG)(ESTR+MOTOR) SKY</v>
          </cell>
          <cell r="C5374" t="str">
            <v>SKY</v>
          </cell>
          <cell r="E5374" t="str">
            <v>SKYLACK TINTAS E VERNIZES LTDA</v>
          </cell>
          <cell r="F5374">
            <v>20058</v>
          </cell>
          <cell r="G5374" t="str">
            <v>OUTRAS FERRAMENTAS / EQUIPAMENTOS</v>
          </cell>
        </row>
        <row r="5375">
          <cell r="A5375">
            <v>22247</v>
          </cell>
          <cell r="B5375" t="str">
            <v>MAQUINA MIST TINT FLEXIMIX 220 PECAS LAZZURIL</v>
          </cell>
          <cell r="C5375" t="str">
            <v>.</v>
          </cell>
          <cell r="E5375" t="str">
            <v>SHERWIN - WILLIAMS DO BRASIL IND. E COM. LTDA</v>
          </cell>
          <cell r="F5375">
            <v>999999</v>
          </cell>
          <cell r="G5375" t="str">
            <v>GRUPO CONVERSAO</v>
          </cell>
        </row>
        <row r="5376">
          <cell r="A5376">
            <v>21825</v>
          </cell>
          <cell r="B5376" t="str">
            <v>MAQUINA MIX 150 FC</v>
          </cell>
          <cell r="C5376" t="str">
            <v>.</v>
          </cell>
          <cell r="E5376" t="str">
            <v>SHERWIN - WILLIAMS DO BRASIL IND. E COM. LTDA</v>
          </cell>
          <cell r="F5376">
            <v>999999</v>
          </cell>
          <cell r="G5376" t="str">
            <v>GRUPO CONVERSAO</v>
          </cell>
        </row>
        <row r="5377">
          <cell r="A5377">
            <v>23662</v>
          </cell>
          <cell r="B5377" t="str">
            <v>MAQUINA REP. SPOTER BAND 1800 DIGITAL</v>
          </cell>
          <cell r="C5377" t="str">
            <v>.</v>
          </cell>
          <cell r="E5377" t="str">
            <v>FORNECEDOR CONVERSAO</v>
          </cell>
          <cell r="F5377">
            <v>999999</v>
          </cell>
          <cell r="G5377" t="str">
            <v>GRUPO CONVERSAO</v>
          </cell>
        </row>
        <row r="5378">
          <cell r="A5378">
            <v>23811</v>
          </cell>
          <cell r="B5378" t="str">
            <v>MAQUINA REPARADORA SPOTER BAND 1800 DIGITAL</v>
          </cell>
          <cell r="C5378" t="str">
            <v>BAND EQUIPAMENTOS</v>
          </cell>
          <cell r="E5378" t="str">
            <v>BAND EQUIPAMENTOS E MAQUINAS REPUXADORAS LTDA EPP</v>
          </cell>
          <cell r="F5378">
            <v>20058</v>
          </cell>
          <cell r="G5378" t="str">
            <v>OUTRAS FERRAMENTAS / EQUIPAMENTOS</v>
          </cell>
        </row>
        <row r="5379">
          <cell r="A5379">
            <v>22084</v>
          </cell>
          <cell r="B5379" t="str">
            <v>MAQUINA SOLDA MIG 230 BAND EQUIP.</v>
          </cell>
          <cell r="C5379" t="str">
            <v>.</v>
          </cell>
          <cell r="E5379" t="str">
            <v>BAND EQUIPAMENTOS E MAQUINAS REPUXADORAS LTDA EPP</v>
          </cell>
          <cell r="F5379">
            <v>999999</v>
          </cell>
          <cell r="G5379" t="str">
            <v>GRUPO CONVERSAO</v>
          </cell>
        </row>
        <row r="5380">
          <cell r="A5380">
            <v>20560</v>
          </cell>
          <cell r="B5380" t="str">
            <v>MAQUINA SOLDA MIG BAND 180</v>
          </cell>
          <cell r="C5380" t="str">
            <v>.</v>
          </cell>
          <cell r="E5380" t="str">
            <v>BAND EQUIPAMENTOS E MAQUINAS REPUXADORAS LTDA EPP</v>
          </cell>
          <cell r="F5380">
            <v>999999</v>
          </cell>
          <cell r="G5380" t="str">
            <v>GRUPO CONVERSAO</v>
          </cell>
        </row>
        <row r="5381">
          <cell r="A5381">
            <v>20039</v>
          </cell>
          <cell r="B5381" t="str">
            <v>MAQUINA SOLDA MIG BAND 230</v>
          </cell>
          <cell r="C5381" t="str">
            <v>.</v>
          </cell>
          <cell r="E5381" t="str">
            <v>BAND EQUIPAMENTOS E MAQUINAS REPUXADORAS LTDA EPP</v>
          </cell>
          <cell r="F5381">
            <v>999999</v>
          </cell>
          <cell r="G5381" t="str">
            <v>GRUPO CONVERSAO</v>
          </cell>
        </row>
        <row r="5382">
          <cell r="A5382">
            <v>20825</v>
          </cell>
          <cell r="B5382" t="str">
            <v>MAQUINA SOLDA PONTO BAND 18 REFR. A AGUA</v>
          </cell>
          <cell r="C5382" t="str">
            <v>.</v>
          </cell>
          <cell r="E5382" t="str">
            <v>BAND EQUIPAMENTOS E MAQUINAS REPUXADORAS LTDA EPP</v>
          </cell>
          <cell r="F5382">
            <v>999999</v>
          </cell>
          <cell r="G5382" t="str">
            <v>GRUPO CONVERSAO</v>
          </cell>
        </row>
        <row r="5383">
          <cell r="A5383">
            <v>24179</v>
          </cell>
          <cell r="B5383" t="str">
            <v>MARCADOR PERMANENTE FABER CASTELL VERMELHO</v>
          </cell>
          <cell r="C5383" t="str">
            <v>UTILER</v>
          </cell>
          <cell r="E5383" t="str">
            <v>UTILER - UTILIDADES DE LEITURA E ESCRITA LTDA</v>
          </cell>
          <cell r="F5383">
            <v>999999</v>
          </cell>
          <cell r="G5383" t="str">
            <v>GRUPO CONVERSAO</v>
          </cell>
        </row>
        <row r="5384">
          <cell r="A5384">
            <v>22330</v>
          </cell>
          <cell r="B5384" t="str">
            <v>MARRETA DINAMICA (COM 3 GANCHOS) BAND EQUIP.</v>
          </cell>
          <cell r="C5384" t="str">
            <v>.</v>
          </cell>
          <cell r="E5384" t="str">
            <v>BAND EQUIPAMENTOS E MAQUINAS REPUXADORAS LTDA EPP</v>
          </cell>
          <cell r="F5384">
            <v>999999</v>
          </cell>
          <cell r="G5384" t="str">
            <v>GRUPO CONVERSAO</v>
          </cell>
        </row>
        <row r="5385">
          <cell r="A5385">
            <v>21565</v>
          </cell>
          <cell r="B5385" t="str">
            <v>MARRETA DINAMICA P/ REPUXO</v>
          </cell>
          <cell r="C5385" t="str">
            <v>.</v>
          </cell>
          <cell r="E5385" t="str">
            <v>DISTEC DF COMERCIO DE PRODUTOS AUTOMOTIVO</v>
          </cell>
          <cell r="F5385">
            <v>999999</v>
          </cell>
          <cell r="G5385" t="str">
            <v>GRUPO CONVERSAO</v>
          </cell>
        </row>
        <row r="5386">
          <cell r="A5386">
            <v>85180</v>
          </cell>
          <cell r="B5386" t="str">
            <v>MARTELADO-AZUL DEL REY 3,6L BRASILUX</v>
          </cell>
          <cell r="C5386" t="str">
            <v>BRASILUX</v>
          </cell>
          <cell r="E5386" t="str">
            <v>BRASILUX TINTAS TECNICAS LTDA</v>
          </cell>
          <cell r="F5386">
            <v>40001</v>
          </cell>
          <cell r="G5386" t="str">
            <v>ESMALTES</v>
          </cell>
        </row>
        <row r="5387">
          <cell r="A5387">
            <v>85179</v>
          </cell>
          <cell r="B5387" t="str">
            <v>MARTELADO-AZUL DEL REY 900ML BRASILUX</v>
          </cell>
          <cell r="C5387" t="str">
            <v>BRASILUX</v>
          </cell>
          <cell r="E5387" t="str">
            <v>BRASILUX TINTAS TECNICAS LTDA</v>
          </cell>
          <cell r="F5387">
            <v>40001</v>
          </cell>
          <cell r="G5387" t="str">
            <v>ESMALTES</v>
          </cell>
        </row>
        <row r="5388">
          <cell r="A5388">
            <v>84180</v>
          </cell>
          <cell r="B5388" t="str">
            <v>MARTELADO-AZUL REAL 3,6L BRASILUX</v>
          </cell>
          <cell r="C5388" t="str">
            <v>BRASILUX</v>
          </cell>
          <cell r="E5388" t="str">
            <v>BRASILUX TINTAS TECNICAS LTDA</v>
          </cell>
          <cell r="F5388">
            <v>40001</v>
          </cell>
          <cell r="G5388" t="str">
            <v>ESMALTES</v>
          </cell>
        </row>
        <row r="5389">
          <cell r="A5389">
            <v>84183</v>
          </cell>
          <cell r="B5389" t="str">
            <v>MARTELADO-AZUL REAL 900ML BRASILUX</v>
          </cell>
          <cell r="C5389" t="str">
            <v>BRASILUX</v>
          </cell>
          <cell r="E5389" t="str">
            <v>BRASILUX TINTAS TECNICAS LTDA</v>
          </cell>
          <cell r="F5389">
            <v>40001</v>
          </cell>
          <cell r="G5389" t="str">
            <v>ESMALTES</v>
          </cell>
        </row>
        <row r="5390">
          <cell r="A5390">
            <v>84462</v>
          </cell>
          <cell r="B5390" t="str">
            <v>MARTELADO-CINZA CLARO 3,6L BRASILUX</v>
          </cell>
          <cell r="C5390" t="str">
            <v>BRASILUX</v>
          </cell>
          <cell r="E5390" t="str">
            <v>BRASILUX TINTAS TECNICAS LTDA</v>
          </cell>
          <cell r="F5390">
            <v>40001</v>
          </cell>
          <cell r="G5390" t="str">
            <v>ESMALTES</v>
          </cell>
        </row>
        <row r="5391">
          <cell r="A5391">
            <v>86998</v>
          </cell>
          <cell r="B5391" t="str">
            <v>MARTELADO-CINZA CLARO 900L BRASILUX</v>
          </cell>
          <cell r="C5391" t="str">
            <v>BRASILUX</v>
          </cell>
          <cell r="E5391" t="str">
            <v>BRASILUX TINTAS TECNICAS LTDA</v>
          </cell>
          <cell r="F5391">
            <v>40001</v>
          </cell>
          <cell r="G5391" t="str">
            <v>ESMALTES</v>
          </cell>
        </row>
        <row r="5392">
          <cell r="A5392">
            <v>84181</v>
          </cell>
          <cell r="B5392" t="str">
            <v>MARTELADO-CINZA TORNADO 3,6L BRASILUX</v>
          </cell>
          <cell r="C5392" t="str">
            <v>BRASILUX</v>
          </cell>
          <cell r="E5392" t="str">
            <v>BRASILUX TINTAS TECNICAS LTDA</v>
          </cell>
          <cell r="F5392">
            <v>40001</v>
          </cell>
          <cell r="G5392" t="str">
            <v>ESMALTES</v>
          </cell>
        </row>
        <row r="5393">
          <cell r="A5393">
            <v>84184</v>
          </cell>
          <cell r="B5393" t="str">
            <v>MARTELADO-CINZA TORNADO 900ML BRASILUX</v>
          </cell>
          <cell r="C5393" t="str">
            <v>BRASILUX</v>
          </cell>
          <cell r="E5393" t="str">
            <v>BRASILUX TINTAS TECNICAS LTDA</v>
          </cell>
          <cell r="F5393">
            <v>40001</v>
          </cell>
          <cell r="G5393" t="str">
            <v>ESMALTES</v>
          </cell>
        </row>
        <row r="5394">
          <cell r="A5394">
            <v>84931</v>
          </cell>
          <cell r="B5394" t="str">
            <v>MARTELADO-PRETO 3,6L BRASILUX</v>
          </cell>
          <cell r="C5394" t="str">
            <v>BRASILUX</v>
          </cell>
          <cell r="E5394" t="str">
            <v>BRASILUX TINTAS TECNICAS LTDA</v>
          </cell>
          <cell r="F5394">
            <v>40001</v>
          </cell>
          <cell r="G5394" t="str">
            <v>ESMALTES</v>
          </cell>
        </row>
        <row r="5395">
          <cell r="A5395">
            <v>84182</v>
          </cell>
          <cell r="B5395" t="str">
            <v>MARTELADO-VERDE BRASIL 3,6L BRASILUX</v>
          </cell>
          <cell r="C5395" t="str">
            <v>BRASILUX</v>
          </cell>
          <cell r="E5395" t="str">
            <v>BRASILUX TINTAS TECNICAS LTDA</v>
          </cell>
          <cell r="F5395">
            <v>40001</v>
          </cell>
          <cell r="G5395" t="str">
            <v>ESMALTES</v>
          </cell>
        </row>
        <row r="5396">
          <cell r="A5396">
            <v>84185</v>
          </cell>
          <cell r="B5396" t="str">
            <v>MARTELADO-VERDE BRASIL 900ML BRASILUX</v>
          </cell>
          <cell r="C5396" t="str">
            <v>BRASILUX</v>
          </cell>
          <cell r="E5396" t="str">
            <v>BRASILUX TINTAS TECNICAS LTDA</v>
          </cell>
          <cell r="F5396">
            <v>40001</v>
          </cell>
          <cell r="G5396" t="str">
            <v>ESMALTES</v>
          </cell>
        </row>
        <row r="5397">
          <cell r="A5397">
            <v>85265</v>
          </cell>
          <cell r="B5397" t="str">
            <v>MARTELADO-VERDE ESMERALDA 3,6L BRASILUX</v>
          </cell>
          <cell r="C5397" t="str">
            <v>BRASILUX</v>
          </cell>
          <cell r="E5397" t="str">
            <v>BRASILUX TINTAS TECNICAS LTDA</v>
          </cell>
          <cell r="F5397">
            <v>40001</v>
          </cell>
          <cell r="G5397" t="str">
            <v>ESMALTES</v>
          </cell>
        </row>
        <row r="5398">
          <cell r="A5398">
            <v>85264</v>
          </cell>
          <cell r="B5398" t="str">
            <v>MARTELADO-VERDE ESMERALDA 900ML BRASILUX</v>
          </cell>
          <cell r="C5398" t="str">
            <v>BRASILUX</v>
          </cell>
          <cell r="E5398" t="str">
            <v>BRASILUX TINTAS TECNICAS LTDA</v>
          </cell>
          <cell r="F5398">
            <v>40001</v>
          </cell>
          <cell r="G5398" t="str">
            <v>ESMALTES</v>
          </cell>
        </row>
        <row r="5399">
          <cell r="A5399">
            <v>22336</v>
          </cell>
          <cell r="B5399" t="str">
            <v>MARTELO CHAPEADOR PENA ATRAVESSADA VONDER</v>
          </cell>
          <cell r="C5399" t="str">
            <v>VONDER</v>
          </cell>
          <cell r="E5399" t="str">
            <v>O.V.D. IMPORTADORA E DISTRIBUIDORA LTDA</v>
          </cell>
          <cell r="F5399">
            <v>20028</v>
          </cell>
          <cell r="G5399" t="str">
            <v>APLICADORES / ADAPTADORES / ENGATES / SUPORTES</v>
          </cell>
        </row>
        <row r="5400">
          <cell r="A5400">
            <v>21462</v>
          </cell>
          <cell r="B5400" t="str">
            <v>MARTELO CHAPEADOR PENA RETA VONDER</v>
          </cell>
          <cell r="C5400" t="str">
            <v>VONDER</v>
          </cell>
          <cell r="E5400" t="str">
            <v>O.V.D. IMPORTADORA E DISTRIBUIDORA LTDA</v>
          </cell>
          <cell r="F5400">
            <v>20028</v>
          </cell>
          <cell r="G5400" t="str">
            <v>APLICADORES / ADAPTADORES / ENGATES / SUPORTES</v>
          </cell>
        </row>
        <row r="5401">
          <cell r="A5401">
            <v>22349</v>
          </cell>
          <cell r="B5401" t="str">
            <v>MARTELO DE INERCIA P/ REPUXO BAND EQUIP</v>
          </cell>
          <cell r="C5401" t="str">
            <v>.</v>
          </cell>
          <cell r="E5401" t="str">
            <v>BAND EQUIPAMENTOS E MAQUINAS REPUXADORAS LTDA EPP</v>
          </cell>
          <cell r="F5401">
            <v>999999</v>
          </cell>
          <cell r="G5401" t="str">
            <v>GRUPO CONVERSAO</v>
          </cell>
        </row>
        <row r="5402">
          <cell r="A5402">
            <v>84822</v>
          </cell>
          <cell r="B5402" t="str">
            <v>MARTELO FUNILEIRO VONDER</v>
          </cell>
          <cell r="C5402" t="str">
            <v>VONDER</v>
          </cell>
          <cell r="E5402" t="str">
            <v>O.V.D. IMPORTADORA E DISTRIBUIDORA LTDA</v>
          </cell>
          <cell r="F5402">
            <v>20028</v>
          </cell>
          <cell r="G5402" t="str">
            <v>APLICADORES / ADAPTADORES / ENGATES / SUPORTES</v>
          </cell>
        </row>
        <row r="5403">
          <cell r="A5403">
            <v>23464</v>
          </cell>
          <cell r="B5403" t="str">
            <v>MÁSCARA  DE PROTEÇÃO RESP. PFF1 9810</v>
          </cell>
          <cell r="C5403" t="str">
            <v>3M</v>
          </cell>
          <cell r="E5403" t="str">
            <v>3M DO BRASIL LTDA</v>
          </cell>
          <cell r="F5403">
            <v>1030</v>
          </cell>
          <cell r="G5403" t="str">
            <v>................................................</v>
          </cell>
        </row>
        <row r="5404">
          <cell r="A5404">
            <v>23472</v>
          </cell>
          <cell r="B5404" t="str">
            <v>MASCARA DE PROTEÇÃO RESPIRATÓRIA 9812BR 3M</v>
          </cell>
          <cell r="C5404" t="str">
            <v>3M</v>
          </cell>
          <cell r="E5404" t="str">
            <v>3M DO BRASIL LTDA</v>
          </cell>
          <cell r="F5404">
            <v>1030</v>
          </cell>
          <cell r="G5404" t="str">
            <v>................................................</v>
          </cell>
        </row>
        <row r="5405">
          <cell r="A5405">
            <v>23504</v>
          </cell>
          <cell r="B5405" t="str">
            <v>MÁSCARA DE PROTEÇÃO RESPIRATÓRIA COM VÁLVULA 9822 PFF-2 3M</v>
          </cell>
          <cell r="C5405" t="str">
            <v>3M</v>
          </cell>
          <cell r="E5405" t="str">
            <v>3M DO BRASIL LTDA</v>
          </cell>
          <cell r="F5405">
            <v>20027</v>
          </cell>
          <cell r="G5405" t="str">
            <v>EPI´S</v>
          </cell>
        </row>
        <row r="5406">
          <cell r="A5406">
            <v>23465</v>
          </cell>
          <cell r="B5406" t="str">
            <v>MÁSCARA DE PROTEÇÃO RESPIRATÓRIA SEM VÁLVULA 9820 PFF-2 3M</v>
          </cell>
          <cell r="C5406" t="str">
            <v>3M</v>
          </cell>
          <cell r="E5406" t="str">
            <v>3M DO BRASIL LT</v>
          </cell>
          <cell r="F5406">
            <v>20027</v>
          </cell>
          <cell r="G5406" t="str">
            <v>EPI´S</v>
          </cell>
        </row>
        <row r="5407">
          <cell r="A5407">
            <v>83896</v>
          </cell>
          <cell r="B5407" t="str">
            <v>MASCARA DE SOLDA MOD. NEW WELDER ST. WELD VISION</v>
          </cell>
          <cell r="C5407" t="str">
            <v>VONDER</v>
          </cell>
          <cell r="E5407" t="str">
            <v>O.V.D. IMPORTADORA E DISTRIBUIDORA LTDA</v>
          </cell>
          <cell r="F5407">
            <v>20027</v>
          </cell>
          <cell r="G5407" t="str">
            <v>EPI´S</v>
          </cell>
        </row>
        <row r="5408">
          <cell r="A5408">
            <v>23704</v>
          </cell>
          <cell r="B5408" t="str">
            <v>MASCARA DE TECIDO DAUTO</v>
          </cell>
          <cell r="C5408" t="str">
            <v>.</v>
          </cell>
          <cell r="E5408" t="str">
            <v>FORNECEDOR CONVERSAO</v>
          </cell>
          <cell r="F5408">
            <v>20027</v>
          </cell>
          <cell r="G5408" t="str">
            <v>EPI´S</v>
          </cell>
        </row>
        <row r="5409">
          <cell r="A5409">
            <v>20221</v>
          </cell>
          <cell r="B5409" t="str">
            <v>MASCARA DESCARTAVEL NORTON</v>
          </cell>
          <cell r="C5409" t="str">
            <v>.</v>
          </cell>
          <cell r="E5409" t="str">
            <v>SAINT- GOBAIN DO BRASIL PROD. IND. E CONSTR. LTDA</v>
          </cell>
          <cell r="F5409">
            <v>999999</v>
          </cell>
          <cell r="G5409" t="str">
            <v>GRUPO CONVERSAO</v>
          </cell>
        </row>
        <row r="5410">
          <cell r="A5410">
            <v>24246</v>
          </cell>
          <cell r="B5410" t="str">
            <v>MASCARA DESCARTAVEL TNT NORTON - PCT10</v>
          </cell>
          <cell r="C5410" t="str">
            <v>NORTON</v>
          </cell>
          <cell r="E5410" t="str">
            <v>SAINT- GOBAIN DO BRASIL PROD. IND. E CONSTR. LTDA</v>
          </cell>
          <cell r="F5410">
            <v>20027</v>
          </cell>
          <cell r="G5410" t="str">
            <v>EPI´S</v>
          </cell>
        </row>
        <row r="5411">
          <cell r="A5411">
            <v>24388</v>
          </cell>
          <cell r="B5411" t="str">
            <v>MASCARA ESCURA AUTOMATICO TON 9A13 VD PLUS VONDER</v>
          </cell>
          <cell r="C5411" t="str">
            <v>VONDER</v>
          </cell>
          <cell r="E5411" t="str">
            <v>O.V.D. IMPORTADORA E DISTRIBUIDORA LTDA</v>
          </cell>
          <cell r="F5411">
            <v>20027</v>
          </cell>
          <cell r="G5411" t="str">
            <v>EPI´S</v>
          </cell>
        </row>
        <row r="5412">
          <cell r="A5412">
            <v>23705</v>
          </cell>
          <cell r="B5412" t="str">
            <v>MASCARA PARA USO DE FUNCIONARIOS</v>
          </cell>
          <cell r="C5412" t="str">
            <v>.</v>
          </cell>
          <cell r="E5412" t="str">
            <v>FORNECEDOR CONVERSAO</v>
          </cell>
          <cell r="F5412">
            <v>1043</v>
          </cell>
          <cell r="G5412" t="str">
            <v>...........................................</v>
          </cell>
        </row>
        <row r="5413">
          <cell r="A5413">
            <v>23702</v>
          </cell>
          <cell r="B5413" t="str">
            <v>MASCARA PFF1 VALVULA TNT DELTA</v>
          </cell>
          <cell r="C5413" t="str">
            <v>.</v>
          </cell>
          <cell r="E5413" t="str">
            <v>FORNECEDOR CONVERSAO</v>
          </cell>
          <cell r="F5413">
            <v>1030</v>
          </cell>
          <cell r="G5413" t="str">
            <v>................................................</v>
          </cell>
        </row>
        <row r="5414">
          <cell r="A5414">
            <v>21375</v>
          </cell>
          <cell r="B5414" t="str">
            <v>MASCARA VALVULADO 8822 NOVO DESIGN 3M</v>
          </cell>
          <cell r="C5414" t="str">
            <v>.</v>
          </cell>
          <cell r="E5414" t="str">
            <v>3M DO BRASIL LTDA</v>
          </cell>
          <cell r="F5414">
            <v>1030</v>
          </cell>
          <cell r="G5414" t="str">
            <v>................................................</v>
          </cell>
        </row>
        <row r="5415">
          <cell r="A5415">
            <v>20004</v>
          </cell>
          <cell r="B5415" t="str">
            <v>MASCARA VALVULADO EL TECIDO 8812 3M</v>
          </cell>
          <cell r="C5415" t="str">
            <v>3M</v>
          </cell>
          <cell r="E5415" t="str">
            <v>3M DO BRASIL LTDA</v>
          </cell>
          <cell r="F5415">
            <v>1030</v>
          </cell>
          <cell r="G5415" t="str">
            <v>................................................</v>
          </cell>
        </row>
        <row r="5416">
          <cell r="A5416">
            <v>20979</v>
          </cell>
          <cell r="B5416" t="str">
            <v>MASCARA VERDE 9901 RESP. DOBRAVEL 3M</v>
          </cell>
          <cell r="C5416" t="str">
            <v>.</v>
          </cell>
          <cell r="E5416" t="str">
            <v>3M DO BRASIL LTDA</v>
          </cell>
          <cell r="F5416">
            <v>1030</v>
          </cell>
          <cell r="G5416" t="str">
            <v>................................................</v>
          </cell>
        </row>
        <row r="5417">
          <cell r="A5417">
            <v>87176</v>
          </cell>
          <cell r="B5417" t="str">
            <v>MÁSCARA/RESPIRADOR FACIAL COMPLETA 6800 CA 7298 TAMANHO G 3M</v>
          </cell>
          <cell r="C5417" t="str">
            <v>3M</v>
          </cell>
          <cell r="E5417" t="str">
            <v>3M DO BRASIL LT</v>
          </cell>
          <cell r="F5417">
            <v>20027</v>
          </cell>
          <cell r="G5417" t="str">
            <v>EPI´S</v>
          </cell>
        </row>
        <row r="5418">
          <cell r="A5418">
            <v>20104</v>
          </cell>
          <cell r="B5418" t="str">
            <v>MASSA ACRILICA 150G MAX RUBBER</v>
          </cell>
          <cell r="C5418" t="str">
            <v>.</v>
          </cell>
          <cell r="E5418" t="str">
            <v>MAXI RUBBER INDUSTRIAS QUIMICAS LTDA</v>
          </cell>
          <cell r="F5418">
            <v>999999</v>
          </cell>
          <cell r="G5418" t="str">
            <v>GRUPO CONVERSAO</v>
          </cell>
        </row>
        <row r="5419">
          <cell r="A5419">
            <v>84034</v>
          </cell>
          <cell r="B5419" t="str">
            <v>MASSA ACRILICA 5,5KG BRASILUX</v>
          </cell>
          <cell r="C5419" t="str">
            <v>BRASILUX</v>
          </cell>
          <cell r="E5419" t="str">
            <v>BRASILUX TINTAS TECNICAS LTDA</v>
          </cell>
          <cell r="F5419">
            <v>30020</v>
          </cell>
          <cell r="G5419" t="str">
            <v>MASSA CORRIDA / ACRÍLICA</v>
          </cell>
        </row>
        <row r="5420">
          <cell r="A5420">
            <v>22170</v>
          </cell>
          <cell r="B5420" t="str">
            <v>MASSA ACRILICA 6KG ANJO</v>
          </cell>
          <cell r="C5420" t="str">
            <v>.</v>
          </cell>
          <cell r="E5420" t="str">
            <v>ANJO QUIMICA DO BRASIL LTDA</v>
          </cell>
          <cell r="F5420">
            <v>999999</v>
          </cell>
          <cell r="G5420" t="str">
            <v>GRUPO CONVERSAO</v>
          </cell>
        </row>
        <row r="5421">
          <cell r="A5421">
            <v>84033</v>
          </cell>
          <cell r="B5421" t="str">
            <v>MASSA ACRILICA BALDE 20KG BRASILUX</v>
          </cell>
          <cell r="C5421" t="str">
            <v>BRASILUX</v>
          </cell>
          <cell r="E5421" t="str">
            <v>BRASILUX TINTAS TECNICAS LTDA</v>
          </cell>
          <cell r="F5421">
            <v>30020</v>
          </cell>
          <cell r="G5421" t="str">
            <v>MASSA CORRIDA / ACRÍLICA</v>
          </cell>
        </row>
        <row r="5422">
          <cell r="A5422">
            <v>84032</v>
          </cell>
          <cell r="B5422" t="str">
            <v>MASSA ACRILICA BALDE 25KG BRASILUX</v>
          </cell>
          <cell r="C5422" t="str">
            <v>BRASILUX</v>
          </cell>
          <cell r="E5422" t="str">
            <v>BRASILUX TINTAS TECNICAS LTDA</v>
          </cell>
          <cell r="F5422">
            <v>30020</v>
          </cell>
          <cell r="G5422" t="str">
            <v>MASSA CORRIDA / ACRÍLICA</v>
          </cell>
        </row>
        <row r="5423">
          <cell r="A5423">
            <v>85217</v>
          </cell>
          <cell r="B5423" t="str">
            <v>MASSA ACRILICA EXTERIOR E INTERIOR 25KG SUVINIL</v>
          </cell>
          <cell r="C5423" t="str">
            <v>.</v>
          </cell>
          <cell r="E5423" t="str">
            <v>CAPITAL ATACADISTA DA CONSTRUCAO LTDA</v>
          </cell>
          <cell r="F5423">
            <v>30003</v>
          </cell>
          <cell r="G5423" t="str">
            <v>TINTA PARA PISO</v>
          </cell>
        </row>
        <row r="5424">
          <cell r="A5424">
            <v>84035</v>
          </cell>
          <cell r="B5424" t="str">
            <v>MASSA ACRILICA LITRO 1,450KG BRASILUX</v>
          </cell>
          <cell r="C5424" t="str">
            <v>BRASILUX</v>
          </cell>
          <cell r="E5424" t="str">
            <v>BRASILUX TINTAS TECNICAS LTDA</v>
          </cell>
          <cell r="F5424">
            <v>30020</v>
          </cell>
          <cell r="G5424" t="str">
            <v>MASSA CORRIDA / ACRÍLICA</v>
          </cell>
        </row>
        <row r="5425">
          <cell r="A5425">
            <v>10379</v>
          </cell>
          <cell r="B5425" t="str">
            <v>MASSA ALUMINIO 1KG ROBERLO</v>
          </cell>
          <cell r="C5425" t="str">
            <v>ROBERLO</v>
          </cell>
          <cell r="E5425" t="str">
            <v>ROBERLO DO BRASIL LTDA</v>
          </cell>
          <cell r="F5425">
            <v>20004</v>
          </cell>
          <cell r="G5425" t="str">
            <v>MASSA POLIÉSTER</v>
          </cell>
        </row>
        <row r="5426">
          <cell r="A5426">
            <v>20583</v>
          </cell>
          <cell r="B5426" t="str">
            <v>MASSA ALUMINIO MASSAS E SELANTES 400G LAZZURIL</v>
          </cell>
          <cell r="C5426" t="str">
            <v>SHERWIN WILLIAMS</v>
          </cell>
          <cell r="E5426" t="str">
            <v>SHERWIN - WILLIAMS DO BRASIL IND. E COM. LTDA</v>
          </cell>
          <cell r="F5426">
            <v>20004</v>
          </cell>
          <cell r="G5426" t="str">
            <v>MASSA POLIÉSTER</v>
          </cell>
        </row>
        <row r="5427">
          <cell r="A5427">
            <v>20067</v>
          </cell>
          <cell r="B5427" t="str">
            <v>MASSA ANTI-RUIDO 1,3KG MAXI RUBBER</v>
          </cell>
          <cell r="C5427" t="str">
            <v>MAXI RUBBER</v>
          </cell>
          <cell r="E5427" t="str">
            <v>MAXI RUBBER INDUSTRIAS QUIMICAS LTDA</v>
          </cell>
          <cell r="F5427">
            <v>20004</v>
          </cell>
          <cell r="G5427" t="str">
            <v>MASSA POLIÉSTER</v>
          </cell>
        </row>
        <row r="5428">
          <cell r="A5428">
            <v>84939</v>
          </cell>
          <cell r="B5428" t="str">
            <v>MASSA ANTI-RUIDO 5,4KG MAXI RUBBER</v>
          </cell>
          <cell r="C5428" t="str">
            <v>MAXI RUBBER</v>
          </cell>
          <cell r="E5428" t="str">
            <v>MAXI RUBBER INDUSTRIAS QUIMICAS LTDA</v>
          </cell>
          <cell r="F5428">
            <v>20004</v>
          </cell>
          <cell r="G5428" t="str">
            <v>MASSA POLIÉSTER</v>
          </cell>
        </row>
        <row r="5429">
          <cell r="A5429">
            <v>10319</v>
          </cell>
          <cell r="B5429" t="str">
            <v>MASSA ANTI-RUIDO ANJO</v>
          </cell>
          <cell r="C5429" t="str">
            <v>.</v>
          </cell>
          <cell r="E5429" t="str">
            <v>ANJO QUIMICA DO BRASIL LTDA</v>
          </cell>
          <cell r="F5429">
            <v>999999</v>
          </cell>
          <cell r="G5429" t="str">
            <v>GRUPO CONVERSAO</v>
          </cell>
        </row>
        <row r="5430">
          <cell r="A5430">
            <v>83777</v>
          </cell>
          <cell r="B5430" t="str">
            <v>MASSA ANTI-RUIDO CARPLAST</v>
          </cell>
          <cell r="C5430" t="str">
            <v>MAXI RUBBER</v>
          </cell>
          <cell r="E5430" t="str">
            <v>MAXI RUBBER INDUSTRIAS QUIMICAS LTDA</v>
          </cell>
          <cell r="F5430">
            <v>20004</v>
          </cell>
          <cell r="G5430" t="str">
            <v>MASSA POLIÉSTER</v>
          </cell>
        </row>
        <row r="5431">
          <cell r="A5431">
            <v>20094</v>
          </cell>
          <cell r="B5431" t="str">
            <v>MASSA ANTI-RUIDO UNDERSEAL 1KG 3M</v>
          </cell>
          <cell r="C5431" t="str">
            <v>.</v>
          </cell>
          <cell r="E5431" t="str">
            <v>3M DO BRASIL LTDA</v>
          </cell>
          <cell r="F5431">
            <v>999999</v>
          </cell>
          <cell r="G5431" t="str">
            <v>GRUPO CONVERSAO</v>
          </cell>
        </row>
        <row r="5432">
          <cell r="A5432">
            <v>23869</v>
          </cell>
          <cell r="B5432" t="str">
            <v>MASSA BASE D´AGUA 2 1KG PEROLA</v>
          </cell>
          <cell r="C5432" t="str">
            <v>PEROLA</v>
          </cell>
          <cell r="E5432" t="str">
            <v>INDUSTRIA E COMERCIO DE POLIDORES PEROLA LTDA</v>
          </cell>
          <cell r="F5432">
            <v>20005</v>
          </cell>
          <cell r="G5432" t="str">
            <v>MASSA DE POLIR</v>
          </cell>
        </row>
        <row r="5433">
          <cell r="A5433">
            <v>84694</v>
          </cell>
          <cell r="B5433" t="str">
            <v>MASSA BR12 BRANCA BASE AGUA 400G BRASILUX</v>
          </cell>
          <cell r="C5433" t="str">
            <v>BRASILUX</v>
          </cell>
          <cell r="E5433" t="str">
            <v>BRASILUX TINTAS TECNICAS LTDA</v>
          </cell>
          <cell r="F5433">
            <v>50001</v>
          </cell>
          <cell r="G5433" t="str">
            <v>LINHA MOVELEIRA</v>
          </cell>
        </row>
        <row r="5434">
          <cell r="A5434">
            <v>84696</v>
          </cell>
          <cell r="B5434" t="str">
            <v>MASSA BR12 IMBUIA BASE AGUA 400G BRASILUX</v>
          </cell>
          <cell r="C5434" t="str">
            <v>BRASILUX</v>
          </cell>
          <cell r="E5434" t="str">
            <v>BRASILUX TINTAS TECNICAS LTDA</v>
          </cell>
          <cell r="F5434">
            <v>50001</v>
          </cell>
          <cell r="G5434" t="str">
            <v>LINHA MOVELEIRA</v>
          </cell>
        </row>
        <row r="5435">
          <cell r="A5435">
            <v>84695</v>
          </cell>
          <cell r="B5435" t="str">
            <v>MASSA BR12 MOGNO BASE AGUA 400G BRASILUX</v>
          </cell>
          <cell r="C5435" t="str">
            <v>BRASILUX</v>
          </cell>
          <cell r="E5435" t="str">
            <v>BRASILUX TINTAS TECNICAS LTDA</v>
          </cell>
          <cell r="F5435">
            <v>50001</v>
          </cell>
          <cell r="G5435" t="str">
            <v>LINHA MOVELEIRA</v>
          </cell>
        </row>
        <row r="5436">
          <cell r="A5436">
            <v>24396</v>
          </cell>
          <cell r="B5436" t="str">
            <v>MASSA CAPO-FLEX KPO 460GR RHAI</v>
          </cell>
          <cell r="C5436" t="str">
            <v>RHAI</v>
          </cell>
          <cell r="E5436" t="str">
            <v>ALV INDUSTRIA E COMERCIO DE TINTAS LTDA</v>
          </cell>
          <cell r="F5436">
            <v>20004</v>
          </cell>
          <cell r="G5436" t="str">
            <v>MASSA POLIÉSTER</v>
          </cell>
        </row>
        <row r="5437">
          <cell r="A5437">
            <v>20182</v>
          </cell>
          <cell r="B5437" t="str">
            <v>MASSA COMFIBRA RESINPLAST 1,5 KG ROBELO</v>
          </cell>
          <cell r="C5437" t="str">
            <v>.</v>
          </cell>
          <cell r="E5437" t="str">
            <v>ROBERLO DO BRASIL LTDA</v>
          </cell>
          <cell r="F5437">
            <v>999999</v>
          </cell>
          <cell r="G5437" t="str">
            <v>GRUPO CONVERSAO</v>
          </cell>
        </row>
        <row r="5438">
          <cell r="A5438">
            <v>85216</v>
          </cell>
          <cell r="B5438" t="str">
            <v>MASSA CORRIDA LATA PVA NTERIOR 25KG SUVINIL</v>
          </cell>
          <cell r="C5438" t="str">
            <v>.</v>
          </cell>
          <cell r="E5438" t="str">
            <v>CAPITAL ATACADISTA DA CONSTRUCAO LTDA</v>
          </cell>
          <cell r="F5438">
            <v>30003</v>
          </cell>
          <cell r="G5438" t="str">
            <v>TINTA PARA PISO</v>
          </cell>
        </row>
        <row r="5439">
          <cell r="A5439">
            <v>85569</v>
          </cell>
          <cell r="B5439" t="str">
            <v>MASSA CORRIDA PVA 1,4KG INTERIOR SUVINIL</v>
          </cell>
          <cell r="C5439" t="str">
            <v>SUVINIL</v>
          </cell>
          <cell r="E5439" t="str">
            <v>CAPITAL ATACADISTA DA CONSTRUCAO LTDA</v>
          </cell>
          <cell r="F5439">
            <v>30020</v>
          </cell>
          <cell r="G5439" t="str">
            <v>MASSA CORRIDA / ACRÍLICA</v>
          </cell>
        </row>
        <row r="5440">
          <cell r="A5440">
            <v>85570</v>
          </cell>
          <cell r="B5440" t="str">
            <v>MASSA CORRIDA PVA 5,7KG INTERIOR SUVINIL</v>
          </cell>
          <cell r="C5440" t="str">
            <v>SUVINIL</v>
          </cell>
          <cell r="E5440" t="str">
            <v>CAPITAL ATACADISTA DA CONSTRUCAO LTDA</v>
          </cell>
          <cell r="F5440">
            <v>30020</v>
          </cell>
          <cell r="G5440" t="str">
            <v>MASSA CORRIDA / ACRÍLICA</v>
          </cell>
        </row>
        <row r="5441">
          <cell r="A5441">
            <v>22158</v>
          </cell>
          <cell r="B5441" t="str">
            <v>MASSA CORRIDA SUPER LEVE 16KG ANJO</v>
          </cell>
          <cell r="C5441" t="str">
            <v>.</v>
          </cell>
          <cell r="E5441" t="str">
            <v>ANJO QUIMICA DO BRASIL LTDA</v>
          </cell>
          <cell r="F5441">
            <v>999999</v>
          </cell>
          <cell r="G5441" t="str">
            <v>GRUPO CONVERSAO</v>
          </cell>
        </row>
        <row r="5442">
          <cell r="A5442">
            <v>20096</v>
          </cell>
          <cell r="B5442" t="str">
            <v>MASSA DE CALAFETAR CINZA 350G BRASCOLA</v>
          </cell>
          <cell r="C5442" t="str">
            <v>.</v>
          </cell>
          <cell r="E5442" t="str">
            <v>BRASCOLA LTDA</v>
          </cell>
          <cell r="F5442">
            <v>999999</v>
          </cell>
          <cell r="G5442" t="str">
            <v>GRUPO CONVERSAO</v>
          </cell>
        </row>
        <row r="5443">
          <cell r="A5443">
            <v>20982</v>
          </cell>
          <cell r="B5443" t="str">
            <v>MASSA DE CALAFETAR CINZA 350G BRASCOLA</v>
          </cell>
          <cell r="C5443" t="str">
            <v>.</v>
          </cell>
          <cell r="E5443" t="str">
            <v>BRASCOLA LTDA</v>
          </cell>
          <cell r="F5443">
            <v>999999</v>
          </cell>
          <cell r="G5443" t="str">
            <v>GRUPO CONVERSAO</v>
          </cell>
        </row>
        <row r="5444">
          <cell r="A5444">
            <v>20206</v>
          </cell>
          <cell r="B5444" t="str">
            <v>MASSA DE CALAFETAR CINZA 350GR CARPLAST</v>
          </cell>
          <cell r="C5444" t="str">
            <v>MAXI RUBBER</v>
          </cell>
          <cell r="E5444" t="str">
            <v>MAXI RUBBER INDUSTRIAS QUIMICAS LTDA</v>
          </cell>
          <cell r="F5444">
            <v>20049</v>
          </cell>
          <cell r="G5444" t="str">
            <v>VEDADORES / SELANTES</v>
          </cell>
        </row>
        <row r="5445">
          <cell r="A5445">
            <v>20075</v>
          </cell>
          <cell r="B5445" t="str">
            <v>MASSA DE CALAFETAR PRETO 350G BRASCOLA</v>
          </cell>
          <cell r="C5445" t="str">
            <v>.</v>
          </cell>
          <cell r="E5445" t="str">
            <v>BRASCOLA LTDA</v>
          </cell>
          <cell r="F5445">
            <v>999999</v>
          </cell>
          <cell r="G5445" t="str">
            <v>GRUPO CONVERSAO</v>
          </cell>
        </row>
        <row r="5446">
          <cell r="A5446">
            <v>20207</v>
          </cell>
          <cell r="B5446" t="str">
            <v>MASSA DE CALAFETAR PRETO 350GR CARPLAST</v>
          </cell>
          <cell r="C5446" t="str">
            <v>MAXI RUBBER</v>
          </cell>
          <cell r="E5446" t="str">
            <v>MAXI RUBBER INDUSTRIAS QUIMICAS LTDA</v>
          </cell>
          <cell r="F5446">
            <v>20049</v>
          </cell>
          <cell r="G5446" t="str">
            <v>VEDADORES / SELANTES</v>
          </cell>
        </row>
        <row r="5447">
          <cell r="A5447">
            <v>21962</v>
          </cell>
          <cell r="B5447" t="str">
            <v>MASSA DE POLIESTER 750G MAXI RUBBER</v>
          </cell>
          <cell r="C5447" t="str">
            <v>MAXI RUBBER</v>
          </cell>
          <cell r="E5447" t="str">
            <v>MAXI RUBBER INDUSTRIAS QUIMICAS LTDA</v>
          </cell>
          <cell r="F5447">
            <v>20004</v>
          </cell>
          <cell r="G5447" t="str">
            <v>MASSA POLIÉSTER</v>
          </cell>
        </row>
        <row r="5448">
          <cell r="A5448">
            <v>21203</v>
          </cell>
          <cell r="B5448" t="str">
            <v>MASSA DE POLIR 1KG 3M</v>
          </cell>
          <cell r="C5448" t="str">
            <v>3M</v>
          </cell>
          <cell r="E5448" t="str">
            <v>3M DO BRASIL LTDA</v>
          </cell>
          <cell r="F5448">
            <v>20005</v>
          </cell>
          <cell r="G5448" t="str">
            <v>MASSA DE POLIR</v>
          </cell>
        </row>
        <row r="5449">
          <cell r="A5449">
            <v>20105</v>
          </cell>
          <cell r="B5449" t="str">
            <v>MASSA DE POLIR 2 BASE DAGUA MAX RUBBER</v>
          </cell>
          <cell r="C5449" t="str">
            <v>.</v>
          </cell>
          <cell r="E5449" t="str">
            <v>MAXI RUBBER INDUSTRIAS QUIMICAS LTDA</v>
          </cell>
          <cell r="F5449">
            <v>999999</v>
          </cell>
          <cell r="G5449" t="str">
            <v>GRUPO CONVERSAO</v>
          </cell>
        </row>
        <row r="5450">
          <cell r="A5450">
            <v>21965</v>
          </cell>
          <cell r="B5450" t="str">
            <v>MASSA DE POLIR 2 MAXI CORTE BASE DAGUA 1KG MAXI RUBBER</v>
          </cell>
          <cell r="C5450" t="str">
            <v>MAXI RUBBER</v>
          </cell>
          <cell r="E5450" t="str">
            <v>MAXI RUBBER INDUSTRIAS QUIMICAS LTDA</v>
          </cell>
          <cell r="F5450">
            <v>1005</v>
          </cell>
          <cell r="G5450" t="str">
            <v>....</v>
          </cell>
        </row>
        <row r="5451">
          <cell r="A5451">
            <v>20918</v>
          </cell>
          <cell r="B5451" t="str">
            <v>MASSA DE POLIR BASE AGUA 1KG WANDA</v>
          </cell>
          <cell r="C5451" t="str">
            <v>WANDA</v>
          </cell>
          <cell r="E5451" t="str">
            <v>AKZO NOBEL LTDA AUTO</v>
          </cell>
          <cell r="F5451">
            <v>20005</v>
          </cell>
          <cell r="G5451" t="str">
            <v>MASSA DE POLIR</v>
          </cell>
        </row>
        <row r="5452">
          <cell r="A5452">
            <v>83882</v>
          </cell>
          <cell r="B5452" t="str">
            <v>MASSA DE POLIR BASE AGUA PPG</v>
          </cell>
          <cell r="C5452" t="str">
            <v>AUTOCOLOR</v>
          </cell>
          <cell r="E5452" t="str">
            <v>PPG INDUSTRIAL DO BRASIL TINTAS E VERNIZES LTDA</v>
          </cell>
          <cell r="F5452">
            <v>20005</v>
          </cell>
          <cell r="G5452" t="str">
            <v>MASSA DE POLIR</v>
          </cell>
        </row>
        <row r="5453">
          <cell r="A5453">
            <v>20555</v>
          </cell>
          <cell r="B5453" t="str">
            <v>MASSA DE POLIR BRANCA N. 02 LAZZURIL</v>
          </cell>
          <cell r="C5453" t="str">
            <v>SHERWIN WILLIAMS</v>
          </cell>
          <cell r="E5453" t="str">
            <v>SHERWIN - WILLIAMS DO BRASIL IND. E COM. LTDA</v>
          </cell>
          <cell r="F5453">
            <v>1006</v>
          </cell>
          <cell r="G5453" t="str">
            <v>......</v>
          </cell>
        </row>
        <row r="5454">
          <cell r="A5454">
            <v>23064</v>
          </cell>
          <cell r="B5454" t="str">
            <v>MASSA DE POLIR DIAMANTE 1KG 3M</v>
          </cell>
          <cell r="C5454" t="str">
            <v>3M</v>
          </cell>
          <cell r="E5454" t="str">
            <v>3M DO BRASIL LTDA</v>
          </cell>
          <cell r="F5454">
            <v>20005</v>
          </cell>
          <cell r="G5454" t="str">
            <v>MASSA DE POLIR</v>
          </cell>
        </row>
        <row r="5455">
          <cell r="A5455">
            <v>10064</v>
          </cell>
          <cell r="B5455" t="str">
            <v>MASSA DE POLIR IMPERIAL N.02 1200G 3M</v>
          </cell>
          <cell r="C5455" t="str">
            <v>.</v>
          </cell>
          <cell r="E5455" t="str">
            <v>3M DO BRASIL LTDA</v>
          </cell>
          <cell r="F5455">
            <v>999999</v>
          </cell>
          <cell r="G5455" t="str">
            <v>GRUPO CONVERSAO</v>
          </cell>
        </row>
        <row r="5456">
          <cell r="A5456">
            <v>20419</v>
          </cell>
          <cell r="B5456" t="str">
            <v>MASSA DE POLIR N. 01 AUTOCOLOR</v>
          </cell>
          <cell r="C5456" t="str">
            <v>.</v>
          </cell>
          <cell r="E5456" t="str">
            <v>GMI DISTRIBUIDORA LTDA</v>
          </cell>
          <cell r="F5456">
            <v>999999</v>
          </cell>
          <cell r="G5456" t="str">
            <v>GRUPO CONVERSAO</v>
          </cell>
        </row>
        <row r="5457">
          <cell r="A5457">
            <v>20843</v>
          </cell>
          <cell r="B5457" t="str">
            <v>MASSA DE POLIR N. 01 MAX RUBBER</v>
          </cell>
          <cell r="C5457" t="str">
            <v>.</v>
          </cell>
          <cell r="E5457" t="str">
            <v>MAXI RUBBER INDUSTRIAS QUIMICAS LTDA</v>
          </cell>
          <cell r="F5457">
            <v>999999</v>
          </cell>
          <cell r="G5457" t="str">
            <v>GRUPO CONVERSAO</v>
          </cell>
        </row>
        <row r="5458">
          <cell r="A5458">
            <v>20199</v>
          </cell>
          <cell r="B5458" t="str">
            <v>MASSA DE POLIR N. 02 NORTON</v>
          </cell>
          <cell r="C5458" t="str">
            <v>.</v>
          </cell>
          <cell r="E5458" t="str">
            <v>SAINT- GOBAIN DO BRASIL PROD. IND. E CONSTR. LTDA</v>
          </cell>
          <cell r="F5458">
            <v>999999</v>
          </cell>
          <cell r="G5458" t="str">
            <v>GRUPO CONVERSAO</v>
          </cell>
        </row>
        <row r="5459">
          <cell r="A5459">
            <v>9796</v>
          </cell>
          <cell r="B5459" t="str">
            <v>MASSA DE POLIR N. 1 MARVELIZ WANDA</v>
          </cell>
          <cell r="C5459" t="str">
            <v>.</v>
          </cell>
          <cell r="E5459" t="str">
            <v>WANDA</v>
          </cell>
          <cell r="F5459">
            <v>999999</v>
          </cell>
          <cell r="G5459" t="str">
            <v>GRUPO CONVERSAO</v>
          </cell>
        </row>
        <row r="5460">
          <cell r="A5460">
            <v>21384</v>
          </cell>
          <cell r="B5460" t="str">
            <v>MASSA DE POLIR N. 2 BASE DAGUA  1KG COLOR BRILHO</v>
          </cell>
          <cell r="C5460" t="str">
            <v>.</v>
          </cell>
          <cell r="E5460" t="str">
            <v>COLOR BRILHO PRODUTOS AUTOIMOTIVOS</v>
          </cell>
          <cell r="F5460">
            <v>999999</v>
          </cell>
          <cell r="G5460" t="str">
            <v>GRUPO CONVERSAO</v>
          </cell>
        </row>
        <row r="5461">
          <cell r="A5461">
            <v>10339</v>
          </cell>
          <cell r="B5461" t="str">
            <v>MASSA DE POLIR N.02  900ML ANJO</v>
          </cell>
          <cell r="C5461" t="str">
            <v>.</v>
          </cell>
          <cell r="E5461" t="str">
            <v>ANJO QUIMICA DO BRASIL LTDA</v>
          </cell>
          <cell r="F5461">
            <v>999999</v>
          </cell>
          <cell r="G5461" t="str">
            <v>GRUPO CONVERSAO</v>
          </cell>
        </row>
        <row r="5462">
          <cell r="A5462">
            <v>9797</v>
          </cell>
          <cell r="B5462" t="str">
            <v>MASSA DE POLIR N.02 MARVELIZ WANDA</v>
          </cell>
          <cell r="C5462" t="str">
            <v>WANDA</v>
          </cell>
          <cell r="E5462" t="str">
            <v>AKZO NOBEL LTDA AUTO</v>
          </cell>
          <cell r="F5462">
            <v>20005</v>
          </cell>
          <cell r="G5462" t="str">
            <v>MASSA DE POLIR</v>
          </cell>
        </row>
        <row r="5463">
          <cell r="A5463">
            <v>10285</v>
          </cell>
          <cell r="B5463" t="str">
            <v>MASSA DE POLIR N.02 TEMPO</v>
          </cell>
          <cell r="C5463" t="str">
            <v>.</v>
          </cell>
          <cell r="E5463" t="str">
            <v>IND E COMERCIO DE SOLVENTES E TINTAS TEMPO</v>
          </cell>
          <cell r="F5463">
            <v>999999</v>
          </cell>
          <cell r="G5463" t="str">
            <v>GRUPO CONVERSAO</v>
          </cell>
        </row>
        <row r="5464">
          <cell r="A5464">
            <v>20031</v>
          </cell>
          <cell r="B5464" t="str">
            <v>MASSA DE POLIR N.2 500G ANJO</v>
          </cell>
          <cell r="C5464" t="str">
            <v>.</v>
          </cell>
          <cell r="E5464" t="str">
            <v>ANJO QUIMICA DO BRASIL LTDA</v>
          </cell>
          <cell r="F5464">
            <v>999999</v>
          </cell>
          <cell r="G5464" t="str">
            <v>GRUPO CONVERSAO</v>
          </cell>
        </row>
        <row r="5465">
          <cell r="A5465">
            <v>84047</v>
          </cell>
          <cell r="B5465" t="str">
            <v>MASSA DE POLIR N2 1KG BRASILUX</v>
          </cell>
          <cell r="C5465" t="str">
            <v>BRASILUX</v>
          </cell>
          <cell r="E5465" t="str">
            <v>BRASILUX TINTAS TECNICAS LTDA</v>
          </cell>
          <cell r="F5465">
            <v>20005</v>
          </cell>
          <cell r="G5465" t="str">
            <v>MASSA DE POLIR</v>
          </cell>
        </row>
        <row r="5466">
          <cell r="A5466">
            <v>22998</v>
          </cell>
          <cell r="B5466" t="str">
            <v>MASSA DE POLIR N2 1KG NORTON</v>
          </cell>
          <cell r="C5466" t="str">
            <v>NORTON</v>
          </cell>
          <cell r="E5466" t="str">
            <v>SAINT- GOBAIN DO BRASIL PROD. IND. E CONSTR. LTDA</v>
          </cell>
          <cell r="F5466">
            <v>20005</v>
          </cell>
          <cell r="G5466" t="str">
            <v>MASSA DE POLIR</v>
          </cell>
        </row>
        <row r="5467">
          <cell r="A5467">
            <v>85421</v>
          </cell>
          <cell r="B5467" t="str">
            <v>MASSA DE POLIR N2 490G MAXI RUBBER</v>
          </cell>
          <cell r="C5467" t="str">
            <v>MAXI RUBBER</v>
          </cell>
          <cell r="E5467" t="str">
            <v>MAXI RUBBER INDUSTRIAS QUIMICAS LTDA</v>
          </cell>
          <cell r="F5467">
            <v>20005</v>
          </cell>
          <cell r="G5467" t="str">
            <v>MASSA DE POLIR</v>
          </cell>
        </row>
        <row r="5468">
          <cell r="A5468">
            <v>84046</v>
          </cell>
          <cell r="B5468" t="str">
            <v>MASSA DE POLIR N2 500G BRASILUX</v>
          </cell>
          <cell r="C5468" t="str">
            <v>BRASILUX</v>
          </cell>
          <cell r="E5468" t="str">
            <v>BRASILUX TINTAS TECNICAS LTDA</v>
          </cell>
          <cell r="F5468">
            <v>20005</v>
          </cell>
          <cell r="G5468" t="str">
            <v>MASSA DE POLIR</v>
          </cell>
        </row>
        <row r="5469">
          <cell r="A5469">
            <v>20576</v>
          </cell>
          <cell r="B5469" t="str">
            <v>MASSA DE POLIR N2 970G MAXI RUBBER</v>
          </cell>
          <cell r="C5469" t="str">
            <v>MAXI RUBBER</v>
          </cell>
          <cell r="E5469" t="str">
            <v>MAXI RUBBER INDUSTRIAS QUIMICAS LTDA</v>
          </cell>
          <cell r="F5469">
            <v>20005</v>
          </cell>
          <cell r="G5469" t="str">
            <v>MASSA DE POLIR</v>
          </cell>
        </row>
        <row r="5470">
          <cell r="A5470">
            <v>10155</v>
          </cell>
          <cell r="B5470" t="str">
            <v>MASSA DE POLIR N2 BRANCA 990GR PPG</v>
          </cell>
          <cell r="C5470" t="str">
            <v>AUTOCOLOR</v>
          </cell>
          <cell r="E5470" t="str">
            <v>PPG INDUSTRIAL DO BRASIL TINTAS E VERNIZES LTDA</v>
          </cell>
          <cell r="F5470">
            <v>20005</v>
          </cell>
          <cell r="G5470" t="str">
            <v>MASSA DE POLIR</v>
          </cell>
        </row>
        <row r="5471">
          <cell r="A5471">
            <v>84736</v>
          </cell>
          <cell r="B5471" t="str">
            <v>MASSA DE POLIR Nº 2 LIQUID ICE 1KG (POLISHING PASTE) NORTON</v>
          </cell>
          <cell r="C5471" t="str">
            <v>NORTON</v>
          </cell>
          <cell r="E5471" t="str">
            <v>SAINT- GOBAIN DO BRASIL PROD. IND. E CONSTR. LTDA</v>
          </cell>
          <cell r="F5471">
            <v>20005</v>
          </cell>
          <cell r="G5471" t="str">
            <v>MASSA DE POLIR</v>
          </cell>
        </row>
        <row r="5472">
          <cell r="A5472">
            <v>20817</v>
          </cell>
          <cell r="B5472" t="str">
            <v>MASSA DE POLIR SUPER POLIDOR 1KG AUTOAMERICA</v>
          </cell>
          <cell r="C5472" t="str">
            <v>AUTO AMERICA</v>
          </cell>
          <cell r="E5472" t="str">
            <v>AUTOAMERICA IMP.EXP. DE PROD. AUTO. LTDA</v>
          </cell>
          <cell r="F5472">
            <v>20005</v>
          </cell>
          <cell r="G5472" t="str">
            <v>MASSA DE POLIR</v>
          </cell>
        </row>
        <row r="5473">
          <cell r="A5473">
            <v>23647</v>
          </cell>
          <cell r="B5473" t="str">
            <v>MASSA FIBRA DE VIDRO 800G LAZZURIL</v>
          </cell>
          <cell r="C5473" t="str">
            <v>SHERWIN WILLIAMS</v>
          </cell>
          <cell r="E5473" t="str">
            <v>SHERWIN - WILLIAMS DO BRASIL IND. E COM. LTDA</v>
          </cell>
          <cell r="F5473">
            <v>20004</v>
          </cell>
          <cell r="G5473" t="str">
            <v>MASSA POLIÉSTER</v>
          </cell>
        </row>
        <row r="5474">
          <cell r="A5474">
            <v>9764</v>
          </cell>
          <cell r="B5474" t="str">
            <v>MASSA KOMBI FILLER 200 GR. SIKKENS</v>
          </cell>
          <cell r="C5474" t="str">
            <v>SIKKENS</v>
          </cell>
          <cell r="E5474" t="str">
            <v>AKZO NOBEL LTDA AUTO</v>
          </cell>
          <cell r="F5474">
            <v>20014</v>
          </cell>
          <cell r="G5474" t="str">
            <v>MASSA DE PEQUENOS REPAROS</v>
          </cell>
        </row>
        <row r="5475">
          <cell r="A5475">
            <v>10380</v>
          </cell>
          <cell r="B5475" t="str">
            <v>MASSA MASTIPLASTIC 1KG ROBELO</v>
          </cell>
          <cell r="C5475" t="str">
            <v>.</v>
          </cell>
          <cell r="E5475" t="str">
            <v>ROBERLO DO BRASIL LTDA</v>
          </cell>
          <cell r="F5475">
            <v>999999</v>
          </cell>
          <cell r="G5475" t="str">
            <v>GRUPO CONVERSAO</v>
          </cell>
        </row>
        <row r="5476">
          <cell r="A5476">
            <v>21068</v>
          </cell>
          <cell r="B5476" t="str">
            <v>MASSA MAXI LIGHT POLIESTER 900G MAX RUBBER</v>
          </cell>
          <cell r="C5476" t="str">
            <v>MAXI RUBBER</v>
          </cell>
          <cell r="E5476" t="str">
            <v>MAXI RUBBER INDUSTRIAS QUIMICAS LTDA</v>
          </cell>
          <cell r="F5476">
            <v>1006</v>
          </cell>
          <cell r="G5476" t="str">
            <v>......</v>
          </cell>
        </row>
        <row r="5477">
          <cell r="A5477">
            <v>207</v>
          </cell>
          <cell r="B5477" t="str">
            <v>MASSA PARA PEQUENAS CORREÇÕES 180G ROYAL</v>
          </cell>
          <cell r="C5477" t="str">
            <v>ROYAL</v>
          </cell>
          <cell r="E5477" t="str">
            <v>ROYAL QUIMICA LTDA - EM RECUPERACAO JUDICIAL</v>
          </cell>
          <cell r="F5477">
            <v>20014</v>
          </cell>
          <cell r="G5477" t="str">
            <v>MASSA DE PEQUENOS REPAROS</v>
          </cell>
        </row>
        <row r="5478">
          <cell r="A5478">
            <v>24395</v>
          </cell>
          <cell r="B5478" t="str">
            <v>MASSA PARA PEQUENOS REPAROS 180GR RHAI</v>
          </cell>
          <cell r="C5478" t="str">
            <v>RHAI</v>
          </cell>
          <cell r="E5478" t="str">
            <v>ALV INDUSTRIA E COMERCIO DE TINTAS LTDA</v>
          </cell>
          <cell r="F5478">
            <v>20014</v>
          </cell>
          <cell r="G5478" t="str">
            <v>MASSA DE PEQUENOS REPAROS</v>
          </cell>
        </row>
        <row r="5479">
          <cell r="A5479">
            <v>24208</v>
          </cell>
          <cell r="B5479" t="str">
            <v>MASSA PEQUENAS CORREÇÕES 180G SKY</v>
          </cell>
          <cell r="C5479" t="str">
            <v>SKY</v>
          </cell>
          <cell r="E5479" t="str">
            <v>SKYLACK TINTAS E VERNIZES LTDA</v>
          </cell>
          <cell r="F5479">
            <v>20014</v>
          </cell>
          <cell r="G5479" t="str">
            <v>MASSA DE PEQUENOS REPAROS</v>
          </cell>
        </row>
        <row r="5480">
          <cell r="A5480">
            <v>20525</v>
          </cell>
          <cell r="B5480" t="str">
            <v>MASSA PEQUENAS CORREÇÕES 200G LAZZURIL</v>
          </cell>
          <cell r="C5480" t="str">
            <v>SHERWIN WILLIAMS</v>
          </cell>
          <cell r="E5480" t="str">
            <v>SHERWIN - WILLIAMS DO BRASIL IND. E COM. LTDA</v>
          </cell>
          <cell r="F5480">
            <v>20014</v>
          </cell>
          <cell r="G5480" t="str">
            <v>MASSA DE PEQUENOS REPAROS</v>
          </cell>
        </row>
        <row r="5481">
          <cell r="A5481">
            <v>84461</v>
          </cell>
          <cell r="B5481" t="str">
            <v>MASSA PEQUENOS REPAROS 150G BRASILUX</v>
          </cell>
          <cell r="C5481" t="str">
            <v>BRASILUX</v>
          </cell>
          <cell r="E5481" t="str">
            <v>BRASILUX TINTAS TECNICAS LTDA</v>
          </cell>
          <cell r="F5481">
            <v>20014</v>
          </cell>
          <cell r="G5481" t="str">
            <v>MASSA DE PEQUENOS REPAROS</v>
          </cell>
        </row>
        <row r="5482">
          <cell r="A5482">
            <v>85414</v>
          </cell>
          <cell r="B5482" t="str">
            <v>MASSA PLASTICA BRANCA 400GR IBERÊ MAXI RUBBER</v>
          </cell>
          <cell r="C5482" t="str">
            <v>IBERÊ</v>
          </cell>
          <cell r="E5482" t="str">
            <v>MAXI RUBBER INDUSTRIAS QUIMICAS LTDA</v>
          </cell>
          <cell r="F5482">
            <v>20026</v>
          </cell>
          <cell r="G5482" t="str">
            <v xml:space="preserve">COLA  PLÁSTICA </v>
          </cell>
        </row>
        <row r="5483">
          <cell r="A5483">
            <v>85415</v>
          </cell>
          <cell r="B5483" t="str">
            <v>MASSA PLASTICA CINZA 400GR IBERÊ MAXI RUBBER</v>
          </cell>
          <cell r="C5483" t="str">
            <v>IBERÊ</v>
          </cell>
          <cell r="E5483" t="str">
            <v>MAXI RUBBER INDUSTRIAS QUIMICAS LTDA</v>
          </cell>
          <cell r="F5483">
            <v>20026</v>
          </cell>
          <cell r="G5483" t="str">
            <v xml:space="preserve">COLA  PLÁSTICA </v>
          </cell>
        </row>
        <row r="5484">
          <cell r="A5484">
            <v>85416</v>
          </cell>
          <cell r="B5484" t="str">
            <v>MASSA PLASTICA PRETA 400GR IBERÊ MAXI RUBBER</v>
          </cell>
          <cell r="C5484" t="str">
            <v>IBERÊ</v>
          </cell>
          <cell r="E5484" t="str">
            <v>MAXI RUBBER INDUSTRIAS QUIMICAS LTDA</v>
          </cell>
          <cell r="F5484">
            <v>20026</v>
          </cell>
          <cell r="G5484" t="str">
            <v xml:space="preserve">COLA  PLÁSTICA </v>
          </cell>
        </row>
        <row r="5485">
          <cell r="A5485">
            <v>220</v>
          </cell>
          <cell r="B5485" t="str">
            <v>MASSA PLASTICO LIGHT 495G WEG</v>
          </cell>
          <cell r="C5485" t="str">
            <v>.</v>
          </cell>
          <cell r="E5485" t="str">
            <v>FORNECEDOR CONVERSAO</v>
          </cell>
          <cell r="F5485">
            <v>20026</v>
          </cell>
          <cell r="G5485" t="str">
            <v xml:space="preserve">COLA  PLÁSTICA </v>
          </cell>
        </row>
        <row r="5486">
          <cell r="A5486">
            <v>22925</v>
          </cell>
          <cell r="B5486" t="str">
            <v>MASSA PLUS 12 EVOLUTION 750GR ROBERLO</v>
          </cell>
          <cell r="C5486" t="str">
            <v>.</v>
          </cell>
          <cell r="E5486" t="str">
            <v>ROBERLO DO BRASIL LTDA</v>
          </cell>
          <cell r="F5486">
            <v>1006</v>
          </cell>
          <cell r="G5486" t="str">
            <v>......</v>
          </cell>
        </row>
        <row r="5487">
          <cell r="A5487">
            <v>21948</v>
          </cell>
          <cell r="B5487" t="str">
            <v>MASSA PLUS LIGHT 900GR ROBERLO</v>
          </cell>
          <cell r="C5487" t="str">
            <v>ROBERLO</v>
          </cell>
          <cell r="E5487" t="str">
            <v>ROBERLO DO BRASIL LTDA</v>
          </cell>
          <cell r="F5487">
            <v>20004</v>
          </cell>
          <cell r="G5487" t="str">
            <v>MASSA POLIÉSTER</v>
          </cell>
        </row>
        <row r="5488">
          <cell r="A5488">
            <v>21077</v>
          </cell>
          <cell r="B5488" t="str">
            <v>MASSA POLIESTER 1,5KG LAZZURIL</v>
          </cell>
          <cell r="C5488" t="str">
            <v>SHERWIN WILLIAMS</v>
          </cell>
          <cell r="E5488" t="str">
            <v>SHERWIN - WILLIAMS DO BRASIL IND. E COM. LTDA</v>
          </cell>
          <cell r="F5488">
            <v>20004</v>
          </cell>
          <cell r="G5488" t="str">
            <v>MASSA POLIÉSTER</v>
          </cell>
        </row>
        <row r="5489">
          <cell r="A5489">
            <v>9798</v>
          </cell>
          <cell r="B5489" t="str">
            <v>MASSA POLIESTER 1KG WANDA</v>
          </cell>
          <cell r="C5489" t="str">
            <v>.</v>
          </cell>
          <cell r="E5489" t="str">
            <v>WANDA</v>
          </cell>
          <cell r="F5489">
            <v>999999</v>
          </cell>
          <cell r="G5489" t="str">
            <v>GRUPO CONVERSAO</v>
          </cell>
        </row>
        <row r="5490">
          <cell r="A5490">
            <v>21078</v>
          </cell>
          <cell r="B5490" t="str">
            <v>MASSA POLIESTER 750G LAZZURIL</v>
          </cell>
          <cell r="C5490" t="str">
            <v>SHERWIN WILLIAMS</v>
          </cell>
          <cell r="E5490" t="str">
            <v>SHERWIN - WILLIAMS DO BRASIL IND. E COM. LTDA</v>
          </cell>
          <cell r="F5490">
            <v>20004</v>
          </cell>
          <cell r="G5490" t="str">
            <v>MASSA POLIÉSTER</v>
          </cell>
        </row>
        <row r="5491">
          <cell r="A5491">
            <v>237</v>
          </cell>
          <cell r="B5491" t="str">
            <v>MASSA POLIESTER 750G ROYAL</v>
          </cell>
          <cell r="C5491" t="str">
            <v>ROYAL</v>
          </cell>
          <cell r="E5491" t="str">
            <v>ROYAL QUIMICA LTDA - EM RECUPERACAO JUDICIAL</v>
          </cell>
          <cell r="F5491">
            <v>20004</v>
          </cell>
          <cell r="G5491" t="str">
            <v>MASSA POLIÉSTER</v>
          </cell>
        </row>
        <row r="5492">
          <cell r="A5492">
            <v>87000</v>
          </cell>
          <cell r="B5492" t="str">
            <v>MASSA POLIESTER 750G WANDA</v>
          </cell>
          <cell r="C5492" t="str">
            <v>WANDA</v>
          </cell>
          <cell r="E5492" t="str">
            <v>AKZO NOBEL LTDA AUTO</v>
          </cell>
          <cell r="F5492">
            <v>20004</v>
          </cell>
          <cell r="G5492" t="str">
            <v>MASSA POLIÉSTER</v>
          </cell>
        </row>
        <row r="5493">
          <cell r="A5493">
            <v>21570</v>
          </cell>
          <cell r="B5493" t="str">
            <v>MASSA POLIESTER 750G WANDA (ANTIGA)</v>
          </cell>
          <cell r="C5493" t="str">
            <v>WANDA</v>
          </cell>
          <cell r="E5493" t="str">
            <v>AKZO NOBEL LTDA AUTO</v>
          </cell>
          <cell r="F5493">
            <v>20004</v>
          </cell>
          <cell r="G5493" t="str">
            <v>MASSA POLIÉSTER</v>
          </cell>
        </row>
        <row r="5494">
          <cell r="A5494">
            <v>20240</v>
          </cell>
          <cell r="B5494" t="str">
            <v>MASSA POLIESTER 757ML 3M</v>
          </cell>
          <cell r="C5494" t="str">
            <v>.</v>
          </cell>
          <cell r="E5494" t="str">
            <v>3M DO BRASIL LTDA</v>
          </cell>
          <cell r="F5494">
            <v>999999</v>
          </cell>
          <cell r="G5494" t="str">
            <v>GRUPO CONVERSAO</v>
          </cell>
        </row>
        <row r="5495">
          <cell r="A5495">
            <v>238</v>
          </cell>
          <cell r="B5495" t="str">
            <v>MASSA POLIESTER 900G ROYAL</v>
          </cell>
          <cell r="C5495" t="str">
            <v>ROYAL</v>
          </cell>
          <cell r="E5495" t="str">
            <v>ROYAL QUIMICA LTDA - EM RECUPERACAO JUDICIAL</v>
          </cell>
          <cell r="F5495">
            <v>20004</v>
          </cell>
          <cell r="G5495" t="str">
            <v>MASSA POLIÉSTER</v>
          </cell>
        </row>
        <row r="5496">
          <cell r="A5496">
            <v>10309</v>
          </cell>
          <cell r="B5496" t="str">
            <v>MASSA POLIESTER ACABAMENTO 900G ANJO</v>
          </cell>
          <cell r="C5496" t="str">
            <v>ANJO</v>
          </cell>
          <cell r="E5496" t="str">
            <v>ANJO QUIMICA DO BRASIL LTDA</v>
          </cell>
          <cell r="F5496">
            <v>20004</v>
          </cell>
          <cell r="G5496" t="str">
            <v>MASSA POLIÉSTER</v>
          </cell>
        </row>
        <row r="5497">
          <cell r="A5497">
            <v>20582</v>
          </cell>
          <cell r="B5497" t="str">
            <v>MASSA POLIESTER CARTUCHO 2KG INSAN</v>
          </cell>
          <cell r="C5497" t="str">
            <v>.</v>
          </cell>
          <cell r="E5497" t="str">
            <v>INSAN DO BRASIL LTDA</v>
          </cell>
          <cell r="F5497">
            <v>999999</v>
          </cell>
          <cell r="G5497" t="str">
            <v>GRUPO CONVERSAO</v>
          </cell>
        </row>
        <row r="5498">
          <cell r="A5498">
            <v>83811</v>
          </cell>
          <cell r="B5498" t="str">
            <v>MASSA POLIESTER COM FIBRA DE VIDRO 750G MAXI RUBBER</v>
          </cell>
          <cell r="C5498" t="str">
            <v>MAXI RUBBER</v>
          </cell>
          <cell r="E5498" t="str">
            <v>MAXI RUBBER INDUSTRIAS QUIMICAS LTDA</v>
          </cell>
          <cell r="F5498">
            <v>20004</v>
          </cell>
          <cell r="G5498" t="str">
            <v>MASSA POLIÉSTER</v>
          </cell>
        </row>
        <row r="5499">
          <cell r="A5499">
            <v>21535</v>
          </cell>
          <cell r="B5499" t="str">
            <v>MASSA POLIESTER DULON</v>
          </cell>
          <cell r="C5499" t="str">
            <v>.</v>
          </cell>
          <cell r="E5499" t="str">
            <v>PPG INDUSTRIAL DO BRASIL TINTAS E VERNIZES LTDA</v>
          </cell>
          <cell r="F5499">
            <v>999999</v>
          </cell>
          <cell r="G5499" t="str">
            <v>GRUPO CONVERSAO</v>
          </cell>
        </row>
        <row r="5500">
          <cell r="A5500">
            <v>20470</v>
          </cell>
          <cell r="B5500" t="str">
            <v>MASSA POLIESTER ENCHIMENTO 750GR ANJO</v>
          </cell>
          <cell r="C5500" t="str">
            <v>.</v>
          </cell>
          <cell r="E5500" t="str">
            <v>ANJO QUIMICA DO BRASIL LTDA</v>
          </cell>
          <cell r="F5500">
            <v>999999</v>
          </cell>
          <cell r="G5500" t="str">
            <v>GRUPO CONVERSAO</v>
          </cell>
        </row>
        <row r="5501">
          <cell r="A5501">
            <v>23584</v>
          </cell>
          <cell r="B5501" t="str">
            <v>MASSA POLIESTER FILLER 900G MAXI RUBBER</v>
          </cell>
          <cell r="C5501" t="str">
            <v>MAXI RUBBER</v>
          </cell>
          <cell r="E5501" t="str">
            <v>MAXI RUBBER INDUSTRIAS QUIMICAS LTDA</v>
          </cell>
          <cell r="F5501">
            <v>20004</v>
          </cell>
          <cell r="G5501" t="str">
            <v>MASSA POLIÉSTER</v>
          </cell>
        </row>
        <row r="5502">
          <cell r="A5502">
            <v>20929</v>
          </cell>
          <cell r="B5502" t="str">
            <v>MASSA POLIESTER GOLD BR 700GR 3M</v>
          </cell>
          <cell r="C5502" t="str">
            <v>.</v>
          </cell>
          <cell r="E5502" t="str">
            <v>3M DO BRASIL LTDA</v>
          </cell>
          <cell r="F5502">
            <v>999999</v>
          </cell>
          <cell r="G5502" t="str">
            <v>GRUPO CONVERSAO</v>
          </cell>
        </row>
        <row r="5503">
          <cell r="A5503">
            <v>24393</v>
          </cell>
          <cell r="B5503" t="str">
            <v>MASSA POLIESTER GOLD LIGHT 900G RHAI</v>
          </cell>
          <cell r="C5503" t="str">
            <v>RHAI</v>
          </cell>
          <cell r="E5503" t="str">
            <v>ALV INDUSTRIA E COMERCIO DE TINTAS LTDA</v>
          </cell>
          <cell r="F5503">
            <v>20004</v>
          </cell>
          <cell r="G5503" t="str">
            <v>MASSA POLIÉSTER</v>
          </cell>
        </row>
        <row r="5504">
          <cell r="A5504">
            <v>20581</v>
          </cell>
          <cell r="B5504" t="str">
            <v>MASSA POLIESTER LIGERA 500ML INSAN</v>
          </cell>
          <cell r="C5504" t="str">
            <v>.</v>
          </cell>
          <cell r="E5504" t="str">
            <v>INSAN DO BRASIL LTDA</v>
          </cell>
          <cell r="F5504">
            <v>999999</v>
          </cell>
          <cell r="G5504" t="str">
            <v>GRUPO CONVERSAO</v>
          </cell>
        </row>
        <row r="5505">
          <cell r="A5505">
            <v>10381</v>
          </cell>
          <cell r="B5505" t="str">
            <v>MASSA POLIESTER MULTIEXTENDER ROBELO</v>
          </cell>
          <cell r="C5505" t="str">
            <v>.</v>
          </cell>
          <cell r="E5505" t="str">
            <v>ROBERLO DO BRASIL LTDA</v>
          </cell>
          <cell r="F5505">
            <v>999999</v>
          </cell>
          <cell r="G5505" t="str">
            <v>GRUPO CONVERSAO</v>
          </cell>
        </row>
        <row r="5506">
          <cell r="A5506">
            <v>23267</v>
          </cell>
          <cell r="B5506" t="str">
            <v>MASSA POLIESTER OCTANO 900G ANJO</v>
          </cell>
          <cell r="C5506" t="str">
            <v>ANJO</v>
          </cell>
          <cell r="E5506" t="str">
            <v>ANJO QUIMICA DO BRASIL LTDA</v>
          </cell>
          <cell r="F5506">
            <v>20004</v>
          </cell>
          <cell r="G5506" t="str">
            <v>MASSA POLIÉSTER</v>
          </cell>
        </row>
        <row r="5507">
          <cell r="A5507">
            <v>20606</v>
          </cell>
          <cell r="B5507" t="str">
            <v>MASSA POLIESTER P/ PLASTICOS 500ML INSAN</v>
          </cell>
          <cell r="C5507" t="str">
            <v>.</v>
          </cell>
          <cell r="E5507" t="str">
            <v>INSAN DO BRASIL LTDA</v>
          </cell>
          <cell r="F5507">
            <v>999999</v>
          </cell>
          <cell r="G5507" t="str">
            <v>GRUPO CONVERSAO</v>
          </cell>
        </row>
        <row r="5508">
          <cell r="A5508">
            <v>24345</v>
          </cell>
          <cell r="B5508" t="str">
            <v>MASSA POLIESTER PARA PLASTICO 400G MAXI RUBBER</v>
          </cell>
          <cell r="C5508" t="str">
            <v>MAXI RUBBER</v>
          </cell>
          <cell r="E5508" t="str">
            <v>MAXI RUBBER INDUSTRIAS QUIMICAS LTDA</v>
          </cell>
          <cell r="F5508">
            <v>20026</v>
          </cell>
          <cell r="G5508" t="str">
            <v xml:space="preserve">COLA  PLÁSTICA </v>
          </cell>
        </row>
        <row r="5509">
          <cell r="A5509">
            <v>85586</v>
          </cell>
          <cell r="B5509" t="str">
            <v>MASSA POLIESTER PLATINUM 1KG/CAT 30G RHAI</v>
          </cell>
          <cell r="C5509" t="str">
            <v>RHAI</v>
          </cell>
          <cell r="E5509" t="str">
            <v>ALV INDUSTRIA E COMERCIO DE TINTAS LTDA</v>
          </cell>
          <cell r="F5509">
            <v>20004</v>
          </cell>
          <cell r="G5509" t="str">
            <v>MASSA POLIÉSTER</v>
          </cell>
        </row>
        <row r="5510">
          <cell r="A5510">
            <v>10383</v>
          </cell>
          <cell r="B5510" t="str">
            <v>MASSA POLIESTER PLUS 1,5KG ROBELO</v>
          </cell>
          <cell r="C5510" t="str">
            <v>.</v>
          </cell>
          <cell r="E5510" t="str">
            <v>ROBERLO DO BRASIL LTDA</v>
          </cell>
          <cell r="F5510">
            <v>999999</v>
          </cell>
          <cell r="G5510" t="str">
            <v>GRUPO CONVERSAO</v>
          </cell>
        </row>
        <row r="5511">
          <cell r="A5511">
            <v>21729</v>
          </cell>
          <cell r="B5511" t="str">
            <v>MASSA POLIESTER PLUS 12 750GR ROBERLO</v>
          </cell>
          <cell r="C5511" t="str">
            <v>.</v>
          </cell>
          <cell r="E5511" t="str">
            <v>ROBERLO DO BRASIL LTDA</v>
          </cell>
          <cell r="F5511">
            <v>999999</v>
          </cell>
          <cell r="G5511" t="str">
            <v>GRUPO CONVERSAO</v>
          </cell>
        </row>
        <row r="5512">
          <cell r="A5512">
            <v>10382</v>
          </cell>
          <cell r="B5512" t="str">
            <v>MASSA POLIESTER PLUS 1KG ROBELO</v>
          </cell>
          <cell r="C5512" t="str">
            <v>.</v>
          </cell>
          <cell r="E5512" t="str">
            <v>ROBERLO DO BRASIL LTDA</v>
          </cell>
          <cell r="F5512">
            <v>999999</v>
          </cell>
          <cell r="G5512" t="str">
            <v>GRUPO CONVERSAO</v>
          </cell>
        </row>
        <row r="5513">
          <cell r="A5513">
            <v>21358</v>
          </cell>
          <cell r="B5513" t="str">
            <v>MASSA POLIESTER PLUS LIGHT 500ML ROBERLO</v>
          </cell>
          <cell r="C5513" t="str">
            <v>.</v>
          </cell>
          <cell r="E5513" t="str">
            <v>ROBERLO DO BRASIL LTDA</v>
          </cell>
          <cell r="F5513">
            <v>999999</v>
          </cell>
          <cell r="G5513" t="str">
            <v>GRUPO CONVERSAO</v>
          </cell>
        </row>
        <row r="5514">
          <cell r="A5514">
            <v>84658</v>
          </cell>
          <cell r="B5514" t="str">
            <v>MASSA POLIESTER REVOLUTION 1KG ANJO</v>
          </cell>
          <cell r="C5514" t="str">
            <v>ANJO</v>
          </cell>
          <cell r="E5514" t="str">
            <v>ANJO QUIMICA DO BRASIL LTDA</v>
          </cell>
          <cell r="F5514">
            <v>20004</v>
          </cell>
          <cell r="G5514" t="str">
            <v>MASSA POLIÉSTER</v>
          </cell>
        </row>
        <row r="5515">
          <cell r="A5515">
            <v>85361</v>
          </cell>
          <cell r="B5515" t="str">
            <v>MASSA POLIESTER ROBERFIBRA 750G BRASILUX</v>
          </cell>
          <cell r="C5515" t="str">
            <v>BRASILUX</v>
          </cell>
          <cell r="E5515" t="str">
            <v>BRASILUX TINTAS TECNICAS LTDA</v>
          </cell>
          <cell r="F5515">
            <v>20004</v>
          </cell>
          <cell r="G5515" t="str">
            <v>MASSA POLIÉSTER</v>
          </cell>
        </row>
        <row r="5516">
          <cell r="A5516">
            <v>84561</v>
          </cell>
          <cell r="B5516" t="str">
            <v>MASSA POLIESTER ROBERMAXX 900G BRASILUX</v>
          </cell>
          <cell r="C5516" t="str">
            <v>BRASILUX</v>
          </cell>
          <cell r="E5516" t="str">
            <v>BRASILUX TINTAS TECNICAS LTDA</v>
          </cell>
          <cell r="F5516">
            <v>20004</v>
          </cell>
          <cell r="G5516" t="str">
            <v>MASSA POLIÉSTER</v>
          </cell>
        </row>
        <row r="5517">
          <cell r="A5517">
            <v>24394</v>
          </cell>
          <cell r="B5517" t="str">
            <v>MASSA POLIESTER SILVER LIGHT 900G RHAI</v>
          </cell>
          <cell r="C5517" t="str">
            <v>RHAI</v>
          </cell>
          <cell r="E5517" t="str">
            <v>ALV INDUSTRIA E COMERCIO DE TINTAS LTDA</v>
          </cell>
          <cell r="F5517">
            <v>20004</v>
          </cell>
          <cell r="G5517" t="str">
            <v>MASSA POLIÉSTER</v>
          </cell>
        </row>
        <row r="5518">
          <cell r="A5518">
            <v>24392</v>
          </cell>
          <cell r="B5518" t="str">
            <v>MASSA POLIESTER SOFT PLUS 700G RHAI</v>
          </cell>
          <cell r="C5518" t="str">
            <v>RHAI</v>
          </cell>
          <cell r="E5518" t="str">
            <v>ALV INDUSTRIA E COMERCIO DE TINTAS LTDA</v>
          </cell>
          <cell r="F5518">
            <v>20004</v>
          </cell>
          <cell r="G5518" t="str">
            <v>MASSA POLIÉSTER</v>
          </cell>
        </row>
        <row r="5519">
          <cell r="A5519">
            <v>85356</v>
          </cell>
          <cell r="B5519" t="str">
            <v>MASSA POLIESTER SOFT PLUS 900G RHAI</v>
          </cell>
          <cell r="C5519" t="str">
            <v>RHAI</v>
          </cell>
          <cell r="E5519" t="str">
            <v>ALV INDUSTRIA E COMERCIO DE TINTAS LTDA</v>
          </cell>
          <cell r="F5519">
            <v>20004</v>
          </cell>
          <cell r="G5519" t="str">
            <v>MASSA POLIÉSTER</v>
          </cell>
        </row>
        <row r="5520">
          <cell r="A5520">
            <v>9844</v>
          </cell>
          <cell r="B5520" t="str">
            <v>MASSA POLIESTER TECHFIBER 750G RHA</v>
          </cell>
          <cell r="C5520" t="str">
            <v>.</v>
          </cell>
          <cell r="E5520" t="str">
            <v>ALV INDUSTRIA E COMERCIO DE TINTAS LTDA</v>
          </cell>
          <cell r="F5520">
            <v>20004</v>
          </cell>
          <cell r="G5520" t="str">
            <v>MASSA POLIÉSTER</v>
          </cell>
        </row>
        <row r="5521">
          <cell r="A5521">
            <v>23623</v>
          </cell>
          <cell r="B5521" t="str">
            <v>MASSA POLYKIT CLASSIC 2K SIKKENS</v>
          </cell>
          <cell r="C5521" t="str">
            <v>SIKKENS</v>
          </cell>
          <cell r="E5521" t="str">
            <v>AKZO NOBEL LTDA AUTO</v>
          </cell>
          <cell r="F5521">
            <v>20004</v>
          </cell>
          <cell r="G5521" t="str">
            <v>MASSA POLIÉSTER</v>
          </cell>
        </row>
        <row r="5522">
          <cell r="A5522">
            <v>9762</v>
          </cell>
          <cell r="B5522" t="str">
            <v>MASSA POLYKIT IV 1,5KG SIKKENS</v>
          </cell>
          <cell r="C5522" t="str">
            <v>SIKKENS</v>
          </cell>
          <cell r="E5522" t="str">
            <v>AKZO NOBEL LTDA AUTO</v>
          </cell>
          <cell r="F5522">
            <v>20004</v>
          </cell>
          <cell r="G5522" t="str">
            <v>MASSA POLIÉSTER</v>
          </cell>
        </row>
        <row r="5523">
          <cell r="A5523">
            <v>22190</v>
          </cell>
          <cell r="B5523" t="str">
            <v>MASSA POLYLIGHT 495G ROBERLO</v>
          </cell>
          <cell r="C5523" t="str">
            <v>ROBERLO</v>
          </cell>
          <cell r="E5523" t="str">
            <v>ROBERLO DO BRASIL LTDA</v>
          </cell>
          <cell r="F5523">
            <v>20004</v>
          </cell>
          <cell r="G5523" t="str">
            <v>MASSA POLIÉSTER</v>
          </cell>
        </row>
        <row r="5524">
          <cell r="A5524">
            <v>84038</v>
          </cell>
          <cell r="B5524" t="str">
            <v>MASSA PVA 5,5KG BRASILUX</v>
          </cell>
          <cell r="C5524" t="str">
            <v>BRASILUX</v>
          </cell>
          <cell r="E5524" t="str">
            <v>BRASILUX TINTAS TECNICAS LTDA</v>
          </cell>
          <cell r="F5524">
            <v>30020</v>
          </cell>
          <cell r="G5524" t="str">
            <v>MASSA CORRIDA / ACRÍLICA</v>
          </cell>
        </row>
        <row r="5525">
          <cell r="A5525">
            <v>85344</v>
          </cell>
          <cell r="B5525" t="str">
            <v>MASSA PVA BALDE 18KG INOVE</v>
          </cell>
          <cell r="C5525" t="str">
            <v>DÁVILA  INOVE</v>
          </cell>
          <cell r="E5525" t="str">
            <v>MARTELENA ALMEIDA INDUSTRIA E COMERCIO DE TINTAS EIRELI</v>
          </cell>
          <cell r="F5525">
            <v>30020</v>
          </cell>
          <cell r="G5525" t="str">
            <v>MASSA CORRIDA / ACRÍLICA</v>
          </cell>
        </row>
        <row r="5526">
          <cell r="A5526">
            <v>84037</v>
          </cell>
          <cell r="B5526" t="str">
            <v>MASSA PVA BALDE 20KG BRASILUX</v>
          </cell>
          <cell r="C5526" t="str">
            <v>BRASILUX</v>
          </cell>
          <cell r="E5526" t="str">
            <v>BRASILUX TINTAS TECNICAS LTDA</v>
          </cell>
          <cell r="F5526">
            <v>30020</v>
          </cell>
          <cell r="G5526" t="str">
            <v>MASSA CORRIDA / ACRÍLICA</v>
          </cell>
        </row>
        <row r="5527">
          <cell r="A5527">
            <v>84036</v>
          </cell>
          <cell r="B5527" t="str">
            <v>MASSA PVA BALDE 25KG BRASILUX</v>
          </cell>
          <cell r="C5527" t="str">
            <v>BRASILUX</v>
          </cell>
          <cell r="E5527" t="str">
            <v>BRASILUX TINTAS TECNICAS LTDA</v>
          </cell>
          <cell r="F5527">
            <v>30020</v>
          </cell>
          <cell r="G5527" t="str">
            <v>MASSA CORRIDA / ACRÍLICA</v>
          </cell>
        </row>
        <row r="5528">
          <cell r="A5528">
            <v>85583</v>
          </cell>
          <cell r="B5528" t="str">
            <v>MASSA PVA CAIXA 18KG INOVE</v>
          </cell>
          <cell r="C5528" t="str">
            <v>DÁVILA  INOVE</v>
          </cell>
          <cell r="E5528" t="str">
            <v>MARTELENA ALMEIDA INDUSTRIA E COMERCIO DE TINTAS EIRELI</v>
          </cell>
          <cell r="F5528">
            <v>30020</v>
          </cell>
          <cell r="G5528" t="str">
            <v>MASSA CORRIDA / ACRÍLICA</v>
          </cell>
        </row>
        <row r="5529">
          <cell r="A5529">
            <v>84039</v>
          </cell>
          <cell r="B5529" t="str">
            <v>MASSA PVA LITRO 1,450KG BRASILUX</v>
          </cell>
          <cell r="C5529" t="str">
            <v>BRASILUX</v>
          </cell>
          <cell r="E5529" t="str">
            <v>BRASILUX TINTAS TECNICAS LTDA</v>
          </cell>
          <cell r="F5529">
            <v>30020</v>
          </cell>
          <cell r="G5529" t="str">
            <v>MASSA CORRIDA / ACRÍLICA</v>
          </cell>
        </row>
        <row r="5530">
          <cell r="A5530">
            <v>20076</v>
          </cell>
          <cell r="B5530" t="str">
            <v>MASSA RAPIDA BRANCA 1,25KG MAXI RUBBER</v>
          </cell>
          <cell r="C5530" t="str">
            <v>MAXI RUBBER</v>
          </cell>
          <cell r="E5530" t="str">
            <v>MAXI RUBBER INDUSTRIAS QUIMICAS LTDA</v>
          </cell>
          <cell r="F5530">
            <v>20004</v>
          </cell>
          <cell r="G5530" t="str">
            <v>MASSA POLIÉSTER</v>
          </cell>
        </row>
        <row r="5531">
          <cell r="A5531">
            <v>83</v>
          </cell>
          <cell r="B5531" t="str">
            <v>MASSA RAPIDA CINZA 0,900ML SKY</v>
          </cell>
          <cell r="C5531" t="str">
            <v>SKY</v>
          </cell>
          <cell r="E5531" t="str">
            <v>SKYLACK TINTAS E VERNIZES LTDA</v>
          </cell>
          <cell r="F5531">
            <v>20004</v>
          </cell>
          <cell r="G5531" t="str">
            <v>MASSA POLIÉSTER</v>
          </cell>
        </row>
        <row r="5532">
          <cell r="A5532">
            <v>10396</v>
          </cell>
          <cell r="B5532" t="str">
            <v>MASSA RAPIDA CINZA 1,25KG MAXI RUBBER</v>
          </cell>
          <cell r="C5532" t="str">
            <v>MAXI RUBBER</v>
          </cell>
          <cell r="E5532" t="str">
            <v>MAXI RUBBER INDUSTRIAS QUIMICAS LTDA</v>
          </cell>
          <cell r="F5532">
            <v>20004</v>
          </cell>
          <cell r="G5532" t="str">
            <v>MASSA POLIÉSTER</v>
          </cell>
        </row>
        <row r="5533">
          <cell r="A5533">
            <v>10320</v>
          </cell>
          <cell r="B5533" t="str">
            <v>MASSA RAPIDA CINZA PLUS (1,3 P/ 1,25) KG ANJO</v>
          </cell>
          <cell r="C5533" t="str">
            <v>ANJO</v>
          </cell>
          <cell r="E5533" t="str">
            <v>ANJO QUIMICA DO BRASIL LTDA</v>
          </cell>
          <cell r="F5533">
            <v>1006</v>
          </cell>
          <cell r="G5533" t="str">
            <v>......</v>
          </cell>
        </row>
        <row r="5534">
          <cell r="A5534">
            <v>23253</v>
          </cell>
          <cell r="B5534" t="str">
            <v>MASSA RAPIDA PLUS 1,25KG ANJO</v>
          </cell>
          <cell r="C5534" t="str">
            <v>ANJO</v>
          </cell>
          <cell r="E5534" t="str">
            <v>ANJO QUIMICA DO BRASIL LTDA</v>
          </cell>
          <cell r="F5534">
            <v>20004</v>
          </cell>
          <cell r="G5534" t="str">
            <v>MASSA POLIÉSTER</v>
          </cell>
        </row>
        <row r="5535">
          <cell r="A5535">
            <v>22278</v>
          </cell>
          <cell r="B5535" t="str">
            <v>MASSA RAPIDA PREMIUM 1,25kg</v>
          </cell>
          <cell r="C5535" t="str">
            <v>.</v>
          </cell>
          <cell r="E5535" t="str">
            <v>MAXI RUBBER INDUSTRIAS QUIMICAS LTDA</v>
          </cell>
          <cell r="F5535">
            <v>999999</v>
          </cell>
          <cell r="G5535" t="str">
            <v>GRUPO CONVERSAO</v>
          </cell>
        </row>
        <row r="5536">
          <cell r="A5536">
            <v>23975</v>
          </cell>
          <cell r="B5536" t="str">
            <v>MASSA SINTETICA BRANCA 5,36KG AKZO</v>
          </cell>
          <cell r="C5536" t="str">
            <v>WANDA</v>
          </cell>
          <cell r="E5536" t="str">
            <v>AKZO NOBEL LTDA AUTO</v>
          </cell>
          <cell r="F5536">
            <v>20004</v>
          </cell>
          <cell r="G5536" t="str">
            <v>MASSA POLIÉSTER</v>
          </cell>
        </row>
        <row r="5537">
          <cell r="A5537">
            <v>84031</v>
          </cell>
          <cell r="B5537" t="str">
            <v>MASSA TAPA-FACIL 150G BRASILUX</v>
          </cell>
          <cell r="C5537" t="str">
            <v>BRASILUX</v>
          </cell>
          <cell r="E5537" t="str">
            <v>BRASILUX TINTAS TECNICAS LTDA</v>
          </cell>
          <cell r="F5537">
            <v>30020</v>
          </cell>
          <cell r="G5537" t="str">
            <v>MASSA CORRIDA / ACRÍLICA</v>
          </cell>
        </row>
        <row r="5538">
          <cell r="A5538">
            <v>87043</v>
          </cell>
          <cell r="B5538" t="str">
            <v>MASSA XTRA PLUS LIGHT 900GR ROBERLO</v>
          </cell>
          <cell r="C5538" t="str">
            <v>ROBERLO</v>
          </cell>
          <cell r="E5538" t="str">
            <v>ROBERLO DO BRASIL LTDA</v>
          </cell>
          <cell r="F5538">
            <v>20004</v>
          </cell>
          <cell r="G5538" t="str">
            <v>MASSA POLIÉSTER</v>
          </cell>
        </row>
        <row r="5539">
          <cell r="A5539">
            <v>21176</v>
          </cell>
          <cell r="B5539" t="str">
            <v>MASSA/PASTA POLIR BASE AGUA N. 2 LAZZURIL</v>
          </cell>
          <cell r="C5539" t="str">
            <v>SHERWIN WILLIAMS</v>
          </cell>
          <cell r="E5539" t="str">
            <v>SHERWIN - WILLIAMS DO BRASIL IND. E COM. LTDA</v>
          </cell>
          <cell r="F5539">
            <v>1005</v>
          </cell>
          <cell r="G5539" t="str">
            <v>....</v>
          </cell>
        </row>
        <row r="5540">
          <cell r="A5540">
            <v>21831</v>
          </cell>
          <cell r="B5540" t="str">
            <v>MAX CLEAN 510G CYCLO</v>
          </cell>
          <cell r="C5540" t="str">
            <v>.</v>
          </cell>
          <cell r="E5540" t="str">
            <v>AUTOAMERICA IMP.EXP. DE PROD. AUTO. LTDA</v>
          </cell>
          <cell r="F5540">
            <v>999999</v>
          </cell>
          <cell r="G5540" t="str">
            <v>GRUPO CONVERSAO</v>
          </cell>
        </row>
        <row r="5541">
          <cell r="A5541">
            <v>21964</v>
          </cell>
          <cell r="B5541" t="str">
            <v>MAXI BRILHO LIQUID FINALIZADOR 500ML MAX RUBBER</v>
          </cell>
          <cell r="C5541" t="str">
            <v>.</v>
          </cell>
          <cell r="E5541" t="str">
            <v>MAXI RUBBER INDUSTRIAS QUIMICAS LTDA</v>
          </cell>
          <cell r="F5541">
            <v>999999</v>
          </cell>
          <cell r="G5541" t="str">
            <v>GRUPO CONVERSAO</v>
          </cell>
        </row>
        <row r="5542">
          <cell r="A5542">
            <v>22022</v>
          </cell>
          <cell r="B5542" t="str">
            <v>MAXI LIGHT 500G MAX RUBBER</v>
          </cell>
          <cell r="C5542" t="str">
            <v>MAXI RUBBER</v>
          </cell>
          <cell r="E5542" t="str">
            <v>MAXI RUBBER INDUSTRIAS QUIMICAS LTDA</v>
          </cell>
          <cell r="F5542">
            <v>1006</v>
          </cell>
          <cell r="G5542" t="str">
            <v>......</v>
          </cell>
        </row>
        <row r="5543">
          <cell r="A5543">
            <v>21963</v>
          </cell>
          <cell r="B5543" t="str">
            <v>MAXI LUSTRO LIQUIDO LUSTRADOR 500ML MAX RUBBER</v>
          </cell>
          <cell r="C5543" t="str">
            <v>.</v>
          </cell>
          <cell r="E5543" t="str">
            <v>MAXI RUBBER INDUSTRIAS QUIMICAS LTDA</v>
          </cell>
          <cell r="F5543">
            <v>999999</v>
          </cell>
          <cell r="G5543" t="str">
            <v>GRUPO CONVERSAO</v>
          </cell>
        </row>
        <row r="5544">
          <cell r="A5544">
            <v>22133</v>
          </cell>
          <cell r="B5544" t="str">
            <v>MAZA KIT EPOXI CINZA CLARO GL</v>
          </cell>
          <cell r="C5544" t="str">
            <v>.</v>
          </cell>
          <cell r="E5544" t="str">
            <v>S3 COMERCIO E CONSTRUCOES EIRELI - ME</v>
          </cell>
          <cell r="F5544">
            <v>999999</v>
          </cell>
          <cell r="G5544" t="str">
            <v>GRUPO CONVERSAO</v>
          </cell>
        </row>
        <row r="5545">
          <cell r="A5545">
            <v>22132</v>
          </cell>
          <cell r="B5545" t="str">
            <v>MAZA KIT EPOXI CINZA MEDIO GL</v>
          </cell>
          <cell r="C5545" t="str">
            <v>.</v>
          </cell>
          <cell r="E5545" t="str">
            <v>S3 COMERCIO E CONSTRUCOES EIRELI - ME</v>
          </cell>
          <cell r="F5545">
            <v>999999</v>
          </cell>
          <cell r="G5545" t="str">
            <v>GRUPO CONVERSAO</v>
          </cell>
        </row>
        <row r="5546">
          <cell r="A5546">
            <v>85256</v>
          </cell>
          <cell r="B5546" t="str">
            <v>MAZA MIX SINT AZUL ESVERD 464 900ML</v>
          </cell>
          <cell r="C5546" t="str">
            <v>MAZA</v>
          </cell>
          <cell r="E5546" t="str">
            <v>MAZA PRODUTOS QUIMICOS LTDA</v>
          </cell>
          <cell r="F5546">
            <v>40002</v>
          </cell>
          <cell r="G5546" t="str">
            <v>EPOXI</v>
          </cell>
        </row>
        <row r="5547">
          <cell r="A5547">
            <v>85257</v>
          </cell>
          <cell r="B5547" t="str">
            <v>MAZA MIX SINT VERDE 465 900ML</v>
          </cell>
          <cell r="C5547" t="str">
            <v>MAZA</v>
          </cell>
          <cell r="E5547" t="str">
            <v>MAZA PRODUTOS QUIMICOS LTDA</v>
          </cell>
          <cell r="F5547">
            <v>40002</v>
          </cell>
          <cell r="G5547" t="str">
            <v>EPOXI</v>
          </cell>
        </row>
        <row r="5548">
          <cell r="A5548">
            <v>85258</v>
          </cell>
          <cell r="B5548" t="str">
            <v>MAZA MIX SINT VIOLETA 465 900ML</v>
          </cell>
          <cell r="C5548" t="str">
            <v>MAZA</v>
          </cell>
          <cell r="E5548" t="str">
            <v>MAZA PRODUTOS QUIMICOS LTDA</v>
          </cell>
          <cell r="F5548">
            <v>40002</v>
          </cell>
          <cell r="G5548" t="str">
            <v>EPOXI</v>
          </cell>
        </row>
        <row r="5549">
          <cell r="A5549">
            <v>87053</v>
          </cell>
          <cell r="B5549" t="str">
            <v>MAZAPOXI KIT M202 PRIMER CAT 8X1 VERMELHO OXIDO 3,6L</v>
          </cell>
          <cell r="C5549" t="str">
            <v>MAZA</v>
          </cell>
          <cell r="E5549" t="str">
            <v>MAZA PRODUTOS QUIMICOS LTDA</v>
          </cell>
          <cell r="F5549">
            <v>40002</v>
          </cell>
          <cell r="G5549" t="str">
            <v>EPOXI</v>
          </cell>
        </row>
        <row r="5550">
          <cell r="A5550">
            <v>85024</v>
          </cell>
          <cell r="B5550" t="str">
            <v>MAZAPOXI KIT M298 II AMARELO SEG 3,6L</v>
          </cell>
          <cell r="C5550" t="str">
            <v>MAZA</v>
          </cell>
          <cell r="E5550" t="str">
            <v>MAZA PRODUTOS QUIMICOS LTDA</v>
          </cell>
          <cell r="F5550">
            <v>40002</v>
          </cell>
          <cell r="G5550" t="str">
            <v>EPOXI</v>
          </cell>
        </row>
        <row r="5551">
          <cell r="A5551">
            <v>86986</v>
          </cell>
          <cell r="B5551" t="str">
            <v>MAZAPOXI KIT M298 II AZUL PLUMBAGO CT 3,6L</v>
          </cell>
          <cell r="C5551" t="str">
            <v>MAZA</v>
          </cell>
          <cell r="E5551" t="str">
            <v>MAZA PRODUTOS QUIMICOS LTDA</v>
          </cell>
          <cell r="F5551">
            <v>40002</v>
          </cell>
          <cell r="G5551" t="str">
            <v>EPOXI</v>
          </cell>
        </row>
        <row r="5552">
          <cell r="A5552">
            <v>85074</v>
          </cell>
          <cell r="B5552" t="str">
            <v>MAZAPOXI KIT M298 II BRANCO N9,5 3,6L</v>
          </cell>
          <cell r="C5552" t="str">
            <v>MAZA</v>
          </cell>
          <cell r="E5552" t="str">
            <v>MAZA PRODUTOS QUIMICOS LTDA</v>
          </cell>
          <cell r="F5552">
            <v>40002</v>
          </cell>
          <cell r="G5552" t="str">
            <v>EPOXI</v>
          </cell>
        </row>
        <row r="5553">
          <cell r="A5553">
            <v>84940</v>
          </cell>
          <cell r="B5553" t="str">
            <v>MAZAPOXI KIT M298 II CINZA CLARO N 6,5 3,6L</v>
          </cell>
          <cell r="C5553" t="str">
            <v>MAZA</v>
          </cell>
          <cell r="E5553" t="str">
            <v>MAZA PRODUTOS QUIMICOS LTDA</v>
          </cell>
          <cell r="F5553">
            <v>40002</v>
          </cell>
          <cell r="G5553" t="str">
            <v>EPOXI</v>
          </cell>
        </row>
        <row r="5554">
          <cell r="A5554">
            <v>85025</v>
          </cell>
          <cell r="B5554" t="str">
            <v>MAZAPOXI KIT M298 II CINZA MEDIA N5 3,6L</v>
          </cell>
          <cell r="C5554" t="str">
            <v>MAZA</v>
          </cell>
          <cell r="E5554" t="str">
            <v>MAZA PRODUTOS QUIMICOS LTDA</v>
          </cell>
          <cell r="F5554">
            <v>40002</v>
          </cell>
          <cell r="G5554" t="str">
            <v>EPOXI</v>
          </cell>
        </row>
        <row r="5555">
          <cell r="A5555">
            <v>84937</v>
          </cell>
          <cell r="B5555" t="str">
            <v>MAZAPOXI KIT M298 II PRETO N1 3,6L</v>
          </cell>
          <cell r="C5555" t="str">
            <v>MAZA</v>
          </cell>
          <cell r="E5555" t="str">
            <v>MAZA PRODUTOS QUIMICOS LTDA</v>
          </cell>
          <cell r="F5555">
            <v>40002</v>
          </cell>
          <cell r="G5555" t="str">
            <v>EPOXI</v>
          </cell>
        </row>
        <row r="5556">
          <cell r="A5556">
            <v>85023</v>
          </cell>
          <cell r="B5556" t="str">
            <v>MAZAPOXI KIT M298 II VERDE EMBLEMA 3,6L</v>
          </cell>
          <cell r="C5556" t="str">
            <v>MAZA</v>
          </cell>
          <cell r="E5556" t="str">
            <v>MAZA PRODUTOS QUIMICOS LTDA</v>
          </cell>
          <cell r="F5556">
            <v>40002</v>
          </cell>
          <cell r="G5556" t="str">
            <v>EPOXI</v>
          </cell>
        </row>
        <row r="5557">
          <cell r="A5557">
            <v>84944</v>
          </cell>
          <cell r="B5557" t="str">
            <v>MAZAPOXI KIT M298 II VERDE SEG 3,6L</v>
          </cell>
          <cell r="C5557" t="str">
            <v>MAZA</v>
          </cell>
          <cell r="E5557" t="str">
            <v>MAZA PRODUTOS QUIMICOS LTDA</v>
          </cell>
          <cell r="F5557">
            <v>40002</v>
          </cell>
          <cell r="G5557" t="str">
            <v>EPOXI</v>
          </cell>
        </row>
        <row r="5558">
          <cell r="A5558">
            <v>84927</v>
          </cell>
          <cell r="B5558" t="str">
            <v>MAZAPOXI KIT M298 II VERMELHO SEG 3,6L</v>
          </cell>
          <cell r="C5558" t="str">
            <v>MAZA</v>
          </cell>
          <cell r="E5558" t="str">
            <v>MAZA PRODUTOS QUIMICOS LTDA</v>
          </cell>
          <cell r="F5558">
            <v>40002</v>
          </cell>
          <cell r="G5558" t="str">
            <v>EPOXI</v>
          </cell>
        </row>
        <row r="5559">
          <cell r="A5559">
            <v>84941</v>
          </cell>
          <cell r="B5559" t="str">
            <v>MAZAVED KIT M265 ALCATRÃO HULHA POL CAT 3X1 PRETO 3,6L</v>
          </cell>
          <cell r="C5559" t="str">
            <v>MAZA</v>
          </cell>
          <cell r="E5559" t="str">
            <v>MAZA PRODUTOS QUIMICOS LTDA</v>
          </cell>
          <cell r="F5559">
            <v>40002</v>
          </cell>
          <cell r="G5559" t="str">
            <v>EPOXI</v>
          </cell>
        </row>
        <row r="5560">
          <cell r="A5560">
            <v>24313</v>
          </cell>
          <cell r="B5560" t="str">
            <v>MB H61 SOCKET 1155MICRO-ATX AFOX</v>
          </cell>
          <cell r="C5560" t="str">
            <v>.</v>
          </cell>
          <cell r="E5560" t="str">
            <v>PAR TECNOLOGIA E SERVICOS DE INFORMATICA LTDA EPP</v>
          </cell>
          <cell r="F5560">
            <v>999999</v>
          </cell>
          <cell r="G5560" t="str">
            <v>GRUPO CONVERSAO</v>
          </cell>
        </row>
        <row r="5561">
          <cell r="A5561">
            <v>24180</v>
          </cell>
          <cell r="B5561" t="str">
            <v>MEDIUM CUT POLISH 2500 250ML MENZENA</v>
          </cell>
          <cell r="C5561" t="str">
            <v>.</v>
          </cell>
          <cell r="E5561" t="str">
            <v>CARVIC COM VER DE PROD E EQ P/ REP AUTO LTDA</v>
          </cell>
          <cell r="F5561">
            <v>1009</v>
          </cell>
          <cell r="G5561" t="str">
            <v>.........</v>
          </cell>
        </row>
        <row r="5562">
          <cell r="A5562">
            <v>85334</v>
          </cell>
          <cell r="B5562" t="str">
            <v>MELT LIMPADOR ALTA PERFORMANCE 500ML MAXI RUBBER</v>
          </cell>
          <cell r="C5562" t="str">
            <v>MAXI RUBBER</v>
          </cell>
          <cell r="E5562" t="str">
            <v>MAXI RUBBER INDUSTRIAS QUIMICAS LTDA</v>
          </cell>
          <cell r="F5562">
            <v>20004</v>
          </cell>
          <cell r="G5562" t="str">
            <v>MASSA POLIÉSTER</v>
          </cell>
        </row>
        <row r="5563">
          <cell r="A5563">
            <v>23890</v>
          </cell>
          <cell r="B5563" t="str">
            <v>MEMORIA DDR3 4GB</v>
          </cell>
          <cell r="C5563" t="str">
            <v>.</v>
          </cell>
          <cell r="E5563" t="str">
            <v>PAR TECNOLOGIA E SERVICOS DE INFORMATICA LTDA EPP</v>
          </cell>
          <cell r="F5563">
            <v>999999</v>
          </cell>
          <cell r="G5563" t="str">
            <v>GRUPO CONVERSAO</v>
          </cell>
        </row>
        <row r="5564">
          <cell r="A5564">
            <v>84698</v>
          </cell>
          <cell r="B5564" t="str">
            <v>METALICO-CINZA GRAFITE METALICO 3,6L BRASILUX</v>
          </cell>
          <cell r="C5564" t="str">
            <v>BRASILUX</v>
          </cell>
          <cell r="E5564" t="str">
            <v>BRASILUX TINTAS TECNICAS LTDA</v>
          </cell>
          <cell r="F5564">
            <v>40001</v>
          </cell>
          <cell r="G5564" t="str">
            <v>ESMALTES</v>
          </cell>
        </row>
        <row r="5565">
          <cell r="A5565">
            <v>84167</v>
          </cell>
          <cell r="B5565" t="str">
            <v>METALICO-DOURADO 3,6L BRASILUX</v>
          </cell>
          <cell r="C5565" t="str">
            <v>BRASILUX</v>
          </cell>
          <cell r="E5565" t="str">
            <v>BRASILUX TINTAS TECNICAS LTDA</v>
          </cell>
          <cell r="F5565">
            <v>40001</v>
          </cell>
          <cell r="G5565" t="str">
            <v>ESMALTES</v>
          </cell>
        </row>
        <row r="5566">
          <cell r="A5566">
            <v>84172</v>
          </cell>
          <cell r="B5566" t="str">
            <v>METALICO-DOURADO 900ML BRASILUX</v>
          </cell>
          <cell r="C5566" t="str">
            <v>BRASILUX</v>
          </cell>
          <cell r="E5566" t="str">
            <v>BRASILUX TINTAS TECNICAS LTDA</v>
          </cell>
          <cell r="F5566">
            <v>40001</v>
          </cell>
          <cell r="G5566" t="str">
            <v>ESMALTES</v>
          </cell>
        </row>
        <row r="5567">
          <cell r="A5567">
            <v>85308</v>
          </cell>
          <cell r="B5567" t="str">
            <v>METALICO-MARROM AVELA VW80 3,6L BRASILUX</v>
          </cell>
          <cell r="C5567" t="str">
            <v>BRASILUX</v>
          </cell>
          <cell r="E5567" t="str">
            <v>BRASILUX TINTAS TECNICAS LTDA</v>
          </cell>
          <cell r="F5567">
            <v>40001</v>
          </cell>
          <cell r="G5567" t="str">
            <v>ESMALTES</v>
          </cell>
        </row>
        <row r="5568">
          <cell r="A5568">
            <v>84956</v>
          </cell>
          <cell r="B5568" t="str">
            <v>METALICO-MARROM BRONZE GM81 900ML BRASILUX</v>
          </cell>
          <cell r="C5568" t="str">
            <v>BRASILUX</v>
          </cell>
          <cell r="E5568" t="str">
            <v>BRASILUX TINTAS TECNICAS LTDA</v>
          </cell>
          <cell r="F5568">
            <v>40001</v>
          </cell>
          <cell r="G5568" t="str">
            <v>ESMALTES</v>
          </cell>
        </row>
        <row r="5569">
          <cell r="A5569">
            <v>84171</v>
          </cell>
          <cell r="B5569" t="str">
            <v>METALICO-MARROM BRONZE II GM82 900ML BRASILUX</v>
          </cell>
          <cell r="C5569" t="str">
            <v>BRASILUX</v>
          </cell>
          <cell r="E5569" t="str">
            <v>BRASILUX TINTAS TECNICAS LTDA</v>
          </cell>
          <cell r="F5569">
            <v>40001</v>
          </cell>
          <cell r="G5569" t="str">
            <v>ESMALTES</v>
          </cell>
        </row>
        <row r="5570">
          <cell r="A5570">
            <v>84166</v>
          </cell>
          <cell r="B5570" t="str">
            <v>METALICO-MARROM BRONZE II MET GM 82 3,6L BRASILUX</v>
          </cell>
          <cell r="C5570" t="str">
            <v>BRASILUX</v>
          </cell>
          <cell r="E5570" t="str">
            <v>BRASILUX TINTAS TECNICAS LTDA</v>
          </cell>
          <cell r="F5570">
            <v>40001</v>
          </cell>
          <cell r="G5570" t="str">
            <v>ESMALTES</v>
          </cell>
        </row>
        <row r="5571">
          <cell r="A5571">
            <v>85177</v>
          </cell>
          <cell r="B5571" t="str">
            <v>METALICO-MARROM CASTANHO MET FD 85 3,6L BRASILUX</v>
          </cell>
          <cell r="C5571" t="str">
            <v>BRASILUX</v>
          </cell>
          <cell r="E5571" t="str">
            <v>BRASILUX TINTAS TECNICAS LTDA</v>
          </cell>
          <cell r="F5571">
            <v>40001</v>
          </cell>
          <cell r="G5571" t="str">
            <v>ESMALTES</v>
          </cell>
        </row>
        <row r="5572">
          <cell r="A5572">
            <v>84169</v>
          </cell>
          <cell r="B5572" t="str">
            <v>METALICO-OURO ANTIGO FD74 900ML BRASILUX</v>
          </cell>
          <cell r="C5572" t="str">
            <v>BRASILUX</v>
          </cell>
          <cell r="E5572" t="str">
            <v>BRASILUX TINTAS TECNICAS LTDA</v>
          </cell>
          <cell r="F5572">
            <v>40001</v>
          </cell>
          <cell r="G5572" t="str">
            <v>ESMALTES</v>
          </cell>
        </row>
        <row r="5573">
          <cell r="A5573">
            <v>84164</v>
          </cell>
          <cell r="B5573" t="str">
            <v>METALICO-OURO ANTIGO MET FD 74 3,6L BRASILUX</v>
          </cell>
          <cell r="C5573" t="str">
            <v>BRASILUX</v>
          </cell>
          <cell r="E5573" t="str">
            <v>BRASILUX TINTAS TECNICAS LTDA</v>
          </cell>
          <cell r="F5573">
            <v>40001</v>
          </cell>
          <cell r="G5573" t="str">
            <v>ESMALTES</v>
          </cell>
        </row>
        <row r="5574">
          <cell r="A5574">
            <v>84165</v>
          </cell>
          <cell r="B5574" t="str">
            <v>METALICO-OURO SAVOIA MET FD83 3,6L BRASILUX</v>
          </cell>
          <cell r="C5574" t="str">
            <v>BRASILUX</v>
          </cell>
          <cell r="E5574" t="str">
            <v>BRASILUX TINTAS TECNICAS LTDA</v>
          </cell>
          <cell r="F5574">
            <v>40001</v>
          </cell>
          <cell r="G5574" t="str">
            <v>ESMALTES</v>
          </cell>
        </row>
        <row r="5575">
          <cell r="A5575">
            <v>84170</v>
          </cell>
          <cell r="B5575" t="str">
            <v>METALICO-OURO SAVOIA MET FD83 900ML BRASILUX</v>
          </cell>
          <cell r="C5575" t="str">
            <v>BRASILUX</v>
          </cell>
          <cell r="E5575" t="str">
            <v>BRASILUX TINTAS TECNICAS LTDA</v>
          </cell>
          <cell r="F5575">
            <v>40001</v>
          </cell>
          <cell r="G5575" t="str">
            <v>ESMALTES</v>
          </cell>
        </row>
        <row r="5576">
          <cell r="A5576">
            <v>84168</v>
          </cell>
          <cell r="B5576" t="str">
            <v>METALICO-OURO VILA RICA MET VW 75 3,6L BRASILUX</v>
          </cell>
          <cell r="C5576" t="str">
            <v>BRASILUX</v>
          </cell>
          <cell r="E5576" t="str">
            <v>BRASILUX TINTAS TECNICAS LTDA</v>
          </cell>
          <cell r="F5576">
            <v>40001</v>
          </cell>
          <cell r="G5576" t="str">
            <v>ESMALTES</v>
          </cell>
        </row>
        <row r="5577">
          <cell r="A5577">
            <v>84173</v>
          </cell>
          <cell r="B5577" t="str">
            <v>METALICO-OURO VILA RICA VW75 900ML BRASILUX</v>
          </cell>
          <cell r="C5577" t="str">
            <v>BRASILUX</v>
          </cell>
          <cell r="E5577" t="str">
            <v>BRASILUX TINTAS TECNICAS LTDA</v>
          </cell>
          <cell r="F5577">
            <v>40001</v>
          </cell>
          <cell r="G5577" t="str">
            <v>ESMALTES</v>
          </cell>
        </row>
        <row r="5578">
          <cell r="A5578">
            <v>86978</v>
          </cell>
          <cell r="B5578" t="str">
            <v>METALICO-PISTACHE 3,6L BRASILUX</v>
          </cell>
          <cell r="C5578" t="str">
            <v>BRASILUX</v>
          </cell>
          <cell r="E5578" t="str">
            <v>BRASILUX TINTAS TECNICAS LTDA</v>
          </cell>
          <cell r="F5578">
            <v>40001</v>
          </cell>
          <cell r="G5578" t="str">
            <v>ESMALTES</v>
          </cell>
        </row>
        <row r="5579">
          <cell r="A5579">
            <v>84868</v>
          </cell>
          <cell r="B5579" t="str">
            <v>METALICO-PISTACHE 900ML BRASILUX</v>
          </cell>
          <cell r="C5579" t="str">
            <v>BRASILUX</v>
          </cell>
          <cell r="E5579" t="str">
            <v>BRASILUX TINTAS TECNICAS LTDA</v>
          </cell>
          <cell r="F5579">
            <v>40001</v>
          </cell>
          <cell r="G5579" t="str">
            <v>ESMALTES</v>
          </cell>
        </row>
        <row r="5580">
          <cell r="A5580">
            <v>84954</v>
          </cell>
          <cell r="B5580" t="str">
            <v>METALICO-PRATA LUNAR MET VW 91 3,6L BRASILUX</v>
          </cell>
          <cell r="C5580" t="str">
            <v>BRASILUX</v>
          </cell>
          <cell r="E5580" t="str">
            <v>BRASILUX TINTAS TECNICAS LTDA</v>
          </cell>
          <cell r="F5580">
            <v>40001</v>
          </cell>
          <cell r="G5580" t="str">
            <v>ESMALTES</v>
          </cell>
        </row>
        <row r="5581">
          <cell r="A5581">
            <v>84955</v>
          </cell>
          <cell r="B5581" t="str">
            <v>METALICO-PRATA LUNAR MET VW 91 900ML BRASILUX</v>
          </cell>
          <cell r="C5581" t="str">
            <v>BRASILUX</v>
          </cell>
          <cell r="E5581" t="str">
            <v>BRASILUX TINTAS TECNICAS LTDA</v>
          </cell>
          <cell r="F5581">
            <v>40001</v>
          </cell>
          <cell r="G5581" t="str">
            <v>ESMALTES</v>
          </cell>
        </row>
        <row r="5582">
          <cell r="A5582">
            <v>85360</v>
          </cell>
          <cell r="B5582" t="str">
            <v>MICROESFERA VIDRO VIARIA SACO 25KG BRASILUX</v>
          </cell>
          <cell r="C5582" t="str">
            <v>BRASILUX</v>
          </cell>
          <cell r="E5582" t="str">
            <v>BRASILUX TINTAS TECNICAS LTDA</v>
          </cell>
          <cell r="F5582">
            <v>30003</v>
          </cell>
          <cell r="G5582" t="str">
            <v>TINTA PARA PISO</v>
          </cell>
        </row>
        <row r="5583">
          <cell r="A5583">
            <v>23411</v>
          </cell>
          <cell r="B5583" t="str">
            <v>MICROPOLIDOR 500ML VONIXX</v>
          </cell>
          <cell r="C5583" t="str">
            <v>VONIXX</v>
          </cell>
          <cell r="E5583" t="str">
            <v>VONIXX INDUSTRIA E COMERCIO DE POLIDORES LTDA</v>
          </cell>
          <cell r="F5583">
            <v>20018</v>
          </cell>
          <cell r="G5583" t="str">
            <v xml:space="preserve">LÍQUIDOS P/ POLIMENTO </v>
          </cell>
        </row>
        <row r="5584">
          <cell r="A5584">
            <v>22596</v>
          </cell>
          <cell r="B5584" t="str">
            <v>MIST DE TINTAS (DESM) 1.5M 2G/3L</v>
          </cell>
          <cell r="C5584" t="str">
            <v>.</v>
          </cell>
          <cell r="E5584" t="str">
            <v>WANDA</v>
          </cell>
          <cell r="F5584">
            <v>999999</v>
          </cell>
          <cell r="G5584" t="str">
            <v>GRUPO CONVERSAO</v>
          </cell>
        </row>
        <row r="5585">
          <cell r="A5585">
            <v>22229</v>
          </cell>
          <cell r="B5585" t="str">
            <v>MIST DE TINTAS (DESM) A8 1.7M COMPLETA</v>
          </cell>
          <cell r="C5585" t="str">
            <v>.</v>
          </cell>
          <cell r="E5585" t="str">
            <v>WANDA</v>
          </cell>
          <cell r="F5585">
            <v>999999</v>
          </cell>
          <cell r="G5585" t="str">
            <v>GRUPO CONVERSAO</v>
          </cell>
        </row>
        <row r="5586">
          <cell r="A5586">
            <v>22228</v>
          </cell>
          <cell r="B5586" t="str">
            <v>MIST DE TINTAS (DESM) A8 1.7M SIMPLES</v>
          </cell>
          <cell r="C5586" t="str">
            <v>.</v>
          </cell>
          <cell r="E5586" t="str">
            <v>WANDA</v>
          </cell>
          <cell r="F5586">
            <v>999999</v>
          </cell>
          <cell r="G5586" t="str">
            <v>GRUPO CONVERSAO</v>
          </cell>
        </row>
        <row r="5587">
          <cell r="A5587">
            <v>10275</v>
          </cell>
          <cell r="B5587" t="str">
            <v>MISTER MASSA ORIGINAL SHINE</v>
          </cell>
          <cell r="C5587" t="str">
            <v>ATUAIS</v>
          </cell>
          <cell r="E5587" t="str">
            <v>RENATO PARAISO MATTA - ME</v>
          </cell>
          <cell r="F5587">
            <v>20004</v>
          </cell>
          <cell r="G5587" t="str">
            <v>MASSA POLIÉSTER</v>
          </cell>
        </row>
        <row r="5588">
          <cell r="A5588">
            <v>20068</v>
          </cell>
          <cell r="B5588" t="str">
            <v>MISTER MASSA SACHE 45G ORIGINAL SHINE</v>
          </cell>
          <cell r="C5588" t="str">
            <v>.</v>
          </cell>
          <cell r="E5588" t="str">
            <v>RENATO PARAISO MATTA - ME</v>
          </cell>
          <cell r="F5588">
            <v>999999</v>
          </cell>
          <cell r="G5588" t="str">
            <v>GRUPO CONVERSAO</v>
          </cell>
        </row>
        <row r="5589">
          <cell r="A5589">
            <v>85060</v>
          </cell>
          <cell r="B5589" t="str">
            <v>MISTURADOR DE TINTA METALICO 42CM 176/1 ATLAS</v>
          </cell>
          <cell r="C5589" t="str">
            <v>ATLAS</v>
          </cell>
          <cell r="E5589" t="str">
            <v>PINCEIS ATLAS S.A.</v>
          </cell>
          <cell r="F5589">
            <v>30028</v>
          </cell>
          <cell r="G5589" t="str">
            <v>ROLOS / TRINCHAS / PINCÉIS / ESPÁTULAS</v>
          </cell>
        </row>
        <row r="5590">
          <cell r="A5590">
            <v>85061</v>
          </cell>
          <cell r="B5590" t="str">
            <v>MISTURADOR DE TINTA METALICO 61CM 176/2 ATLAS</v>
          </cell>
          <cell r="C5590" t="str">
            <v>ATLAS</v>
          </cell>
          <cell r="E5590" t="str">
            <v>PINCEIS ATLAS S.A.</v>
          </cell>
          <cell r="F5590">
            <v>30028</v>
          </cell>
          <cell r="G5590" t="str">
            <v>ROLOS / TRINCHAS / PINCÉIS / ESPÁTULAS</v>
          </cell>
        </row>
        <row r="5591">
          <cell r="A5591">
            <v>85204</v>
          </cell>
          <cell r="B5591" t="str">
            <v>MITTUS 500ML ZACS</v>
          </cell>
          <cell r="C5591" t="str">
            <v>VONIXX</v>
          </cell>
          <cell r="E5591" t="str">
            <v>VONIXX INDUSTRIA E COMERCIO DE POLIDORES LTDA</v>
          </cell>
          <cell r="F5591">
            <v>20011</v>
          </cell>
          <cell r="G5591" t="str">
            <v>LINHA DE HIGENIZAÇÃO E ESTÉTICA  AUTOMOTIVA VONIX</v>
          </cell>
        </row>
        <row r="5592">
          <cell r="A5592">
            <v>23626</v>
          </cell>
          <cell r="B5592" t="str">
            <v>MIX 581 AMARELO DOURADO INTENSO AXALTA</v>
          </cell>
          <cell r="C5592" t="str">
            <v>AXALTA</v>
          </cell>
          <cell r="E5592" t="str">
            <v>DISTEC DF COMERCIO DE PRODUTOS AUTOMOTIVO</v>
          </cell>
          <cell r="F5592">
            <v>20031</v>
          </cell>
          <cell r="G5592" t="str">
            <v>BASES POLIÉSTER</v>
          </cell>
        </row>
        <row r="5593">
          <cell r="A5593">
            <v>22742</v>
          </cell>
          <cell r="B5593" t="str">
            <v>MIXING FLEET ALUMINIO GALAO</v>
          </cell>
          <cell r="C5593" t="str">
            <v>.</v>
          </cell>
          <cell r="E5593" t="str">
            <v>FORNECEDOR CONVERSAO</v>
          </cell>
          <cell r="F5593">
            <v>999999</v>
          </cell>
          <cell r="G5593" t="str">
            <v>GRUPO CONVERSAO</v>
          </cell>
        </row>
        <row r="5594">
          <cell r="A5594">
            <v>83833</v>
          </cell>
          <cell r="B5594" t="str">
            <v>MIXING FLEET COLOR FC622-21,94-ST</v>
          </cell>
          <cell r="C5594" t="str">
            <v>.</v>
          </cell>
          <cell r="E5594" t="str">
            <v>SHERWIN - WILLIAMS DO BRASIL IND. E COM. LTDA</v>
          </cell>
          <cell r="F5594">
            <v>20031</v>
          </cell>
          <cell r="G5594" t="str">
            <v>BASES POLIÉSTER</v>
          </cell>
        </row>
        <row r="5595">
          <cell r="A5595">
            <v>22723</v>
          </cell>
          <cell r="B5595" t="str">
            <v>MIXING FLEET COLOR GALAO</v>
          </cell>
          <cell r="C5595" t="str">
            <v>.</v>
          </cell>
          <cell r="E5595" t="str">
            <v>FORNECEDOR CONVERSAO</v>
          </cell>
          <cell r="F5595">
            <v>999999</v>
          </cell>
          <cell r="G5595" t="str">
            <v>GRUPO CONVERSAO</v>
          </cell>
        </row>
        <row r="5596">
          <cell r="A5596">
            <v>20759</v>
          </cell>
          <cell r="B5596" t="str">
            <v>MIXING FLEET COLOR P. U AMARELO CLARO FC611-21,94-ST</v>
          </cell>
          <cell r="C5596" t="str">
            <v>.</v>
          </cell>
          <cell r="E5596" t="str">
            <v>SHERWIN - WILLIAMS DO BRASIL IND. E COM. LTDA</v>
          </cell>
          <cell r="F5596">
            <v>20032</v>
          </cell>
          <cell r="G5596" t="str">
            <v>BASES PU</v>
          </cell>
        </row>
        <row r="5597">
          <cell r="A5597">
            <v>20754</v>
          </cell>
          <cell r="B5597" t="str">
            <v>MIXING FLEET COLOR P. U AMARELO CROMO FC603-21,94-ST</v>
          </cell>
          <cell r="C5597" t="str">
            <v>SHERWIN WILLIAMS</v>
          </cell>
          <cell r="E5597" t="str">
            <v>SHERWIN - WILLIAMS DO BRASIL IND. E COM. LTDA</v>
          </cell>
          <cell r="F5597">
            <v>1001</v>
          </cell>
          <cell r="G5597" t="str">
            <v>...............................</v>
          </cell>
        </row>
        <row r="5598">
          <cell r="A5598">
            <v>20756</v>
          </cell>
          <cell r="B5598" t="str">
            <v>MIXING FLEET COLOR P. U AMARELO FC606 FC606</v>
          </cell>
          <cell r="C5598" t="str">
            <v>SHERWIN WILLIAMS</v>
          </cell>
          <cell r="E5598" t="str">
            <v>SHERWIN - WILLIAMS DO BRASIL IND. E COM. LTDA</v>
          </cell>
          <cell r="F5598">
            <v>1001</v>
          </cell>
          <cell r="G5598" t="str">
            <v>...............................</v>
          </cell>
        </row>
        <row r="5599">
          <cell r="A5599">
            <v>20758</v>
          </cell>
          <cell r="B5599" t="str">
            <v>MIXING FLEET COLOR P. U AZUL ESCURO FC608</v>
          </cell>
          <cell r="C5599" t="str">
            <v>SHERWIN WILLIAMS</v>
          </cell>
          <cell r="E5599" t="str">
            <v>SHERWIN - WILLIAMS DO BRASIL IND. E COM. LTDA</v>
          </cell>
          <cell r="F5599">
            <v>1001</v>
          </cell>
          <cell r="G5599" t="str">
            <v>...............................</v>
          </cell>
        </row>
        <row r="5600">
          <cell r="A5600">
            <v>20757</v>
          </cell>
          <cell r="B5600" t="str">
            <v>MIXING FLEET COLOR P. U AZUL FC607-21,94-ST</v>
          </cell>
          <cell r="C5600" t="str">
            <v>SHERWIN WILLIAMS</v>
          </cell>
          <cell r="E5600" t="str">
            <v>SHERWIN - WILLIAMS DO BRASIL IND. E COM. LTDA</v>
          </cell>
          <cell r="F5600">
            <v>1001</v>
          </cell>
          <cell r="G5600" t="str">
            <v>...............................</v>
          </cell>
        </row>
        <row r="5601">
          <cell r="A5601">
            <v>20769</v>
          </cell>
          <cell r="B5601" t="str">
            <v>MIXING FLEET COLOR P. U BRANCO FC650-21,94-ST</v>
          </cell>
          <cell r="C5601" t="str">
            <v>SHERWIN WILLIAMS</v>
          </cell>
          <cell r="E5601" t="str">
            <v>SHERWIN - WILLIAMS DO BRASIL IND. E COM. LTDA</v>
          </cell>
          <cell r="F5601">
            <v>20032</v>
          </cell>
          <cell r="G5601" t="str">
            <v>BASES PU</v>
          </cell>
        </row>
        <row r="5602">
          <cell r="A5602">
            <v>20761</v>
          </cell>
          <cell r="B5602" t="str">
            <v>MIXING FLEET COLOR P. U LARANJA FC617-21,94-ST</v>
          </cell>
          <cell r="C5602" t="str">
            <v>SHERWIN WILLIAMS</v>
          </cell>
          <cell r="E5602" t="str">
            <v>SHERWIN - WILLIAMS DO BRASIL IND. E COM. LTDA</v>
          </cell>
          <cell r="F5602">
            <v>1001</v>
          </cell>
          <cell r="G5602" t="str">
            <v>...............................</v>
          </cell>
        </row>
        <row r="5603">
          <cell r="A5603">
            <v>20755</v>
          </cell>
          <cell r="B5603" t="str">
            <v>MIXING FLEET COLOR P. U OCRE FC605-21,94-ST</v>
          </cell>
          <cell r="C5603" t="str">
            <v>.</v>
          </cell>
          <cell r="E5603" t="str">
            <v>SHERWIN - WILLIAMS DO BRASIL IND. E COM. LTDA</v>
          </cell>
          <cell r="F5603">
            <v>20032</v>
          </cell>
          <cell r="G5603" t="str">
            <v>BASES PU</v>
          </cell>
        </row>
        <row r="5604">
          <cell r="A5604">
            <v>20753</v>
          </cell>
          <cell r="B5604" t="str">
            <v>MIXING FLEET COLOR P. U PRETO FC601-21,94-ST</v>
          </cell>
          <cell r="C5604" t="str">
            <v>SHERWIN WILLIAMS</v>
          </cell>
          <cell r="E5604" t="str">
            <v>SHERWIN - WILLIAMS DO BRASIL IND. E COM. LTDA</v>
          </cell>
          <cell r="F5604">
            <v>1001</v>
          </cell>
          <cell r="G5604" t="str">
            <v>...............................</v>
          </cell>
        </row>
        <row r="5605">
          <cell r="A5605">
            <v>20760</v>
          </cell>
          <cell r="B5605" t="str">
            <v>MIXING FLEET COLOR P. U VERDE ESCURO FC615-21,94-ST</v>
          </cell>
          <cell r="C5605" t="str">
            <v>.</v>
          </cell>
          <cell r="E5605" t="str">
            <v>SHERWIN - WILLIAMS DO BRASIL IND. E COM. LTDA</v>
          </cell>
          <cell r="F5605">
            <v>20032</v>
          </cell>
          <cell r="G5605" t="str">
            <v>BASES PU</v>
          </cell>
        </row>
        <row r="5606">
          <cell r="A5606">
            <v>20762</v>
          </cell>
          <cell r="B5606" t="str">
            <v>MIXING FLEET COLOR P. U VERMELHO CARMIN FC621-21,94-ST</v>
          </cell>
          <cell r="C5606" t="str">
            <v>.</v>
          </cell>
          <cell r="E5606" t="str">
            <v>SHERWIN - WILLIAMS DO BRASIL IND. E COM. LTDA</v>
          </cell>
          <cell r="F5606">
            <v>20032</v>
          </cell>
          <cell r="G5606" t="str">
            <v>BASES PU</v>
          </cell>
        </row>
        <row r="5607">
          <cell r="A5607">
            <v>20765</v>
          </cell>
          <cell r="B5607" t="str">
            <v>MIXING FLEET COLOR P. U VERMELHO ESCURO FC624</v>
          </cell>
          <cell r="C5607" t="str">
            <v>.</v>
          </cell>
          <cell r="E5607" t="str">
            <v>SHERWIN - WILLIAMS DO BRASIL IND. E COM. LTDA</v>
          </cell>
          <cell r="F5607">
            <v>20032</v>
          </cell>
          <cell r="G5607" t="str">
            <v>BASES PU</v>
          </cell>
        </row>
        <row r="5608">
          <cell r="A5608">
            <v>20768</v>
          </cell>
          <cell r="B5608" t="str">
            <v>MIXING FLEET COLOR P. U VERMELHO MEDIO -21,94-ST</v>
          </cell>
          <cell r="C5608" t="str">
            <v>SHERWIN WILLIAMS</v>
          </cell>
          <cell r="E5608" t="str">
            <v>SHERWIN - WILLIAMS DO BRASIL IND. E COM. LTDA</v>
          </cell>
          <cell r="F5608">
            <v>1001</v>
          </cell>
          <cell r="G5608" t="str">
            <v>...............................</v>
          </cell>
        </row>
        <row r="5609">
          <cell r="A5609">
            <v>20764</v>
          </cell>
          <cell r="B5609" t="str">
            <v>MIXING FLEET COLOR P. U VERMELHO OXIDO FC623-21,94-ST</v>
          </cell>
          <cell r="C5609" t="str">
            <v>.</v>
          </cell>
          <cell r="E5609" t="str">
            <v>SHERWIN - WILLIAMS DO BRASIL IND. E COM. LTDA</v>
          </cell>
          <cell r="F5609">
            <v>20032</v>
          </cell>
          <cell r="G5609" t="str">
            <v>BASES PU</v>
          </cell>
        </row>
        <row r="5610">
          <cell r="A5610">
            <v>20763</v>
          </cell>
          <cell r="B5610" t="str">
            <v>MIXING FLEET COLOR P. U VERMELHO VIVO-21,94-ST</v>
          </cell>
          <cell r="C5610" t="str">
            <v>SHERWIN WILLIAMS</v>
          </cell>
          <cell r="E5610" t="str">
            <v>SHERWIN - WILLIAMS DO BRASIL IND. E COM. LTDA</v>
          </cell>
          <cell r="F5610">
            <v>1001</v>
          </cell>
          <cell r="G5610" t="str">
            <v>...............................</v>
          </cell>
        </row>
        <row r="5611">
          <cell r="A5611">
            <v>20767</v>
          </cell>
          <cell r="B5611" t="str">
            <v>MIXING FLEET COLOR P. U VIOLETA AZULADO FC626-21,94-ST</v>
          </cell>
          <cell r="C5611" t="str">
            <v>.</v>
          </cell>
          <cell r="E5611" t="str">
            <v>SHERWIN - WILLIAMS DO BRASIL IND. E COM. LTDA</v>
          </cell>
          <cell r="F5611">
            <v>20032</v>
          </cell>
          <cell r="G5611" t="str">
            <v>BASES PU</v>
          </cell>
        </row>
        <row r="5612">
          <cell r="A5612">
            <v>20766</v>
          </cell>
          <cell r="B5612" t="str">
            <v>MIXING FLEET COLOR P. U VIOLETA FC625</v>
          </cell>
          <cell r="C5612" t="str">
            <v>.</v>
          </cell>
          <cell r="E5612" t="str">
            <v>SHERWIN - WILLIAMS DO BRASIL IND. E COM. LTDA</v>
          </cell>
          <cell r="F5612">
            <v>20032</v>
          </cell>
          <cell r="G5612" t="str">
            <v>BASES PU</v>
          </cell>
        </row>
        <row r="5613">
          <cell r="A5613">
            <v>23313</v>
          </cell>
          <cell r="B5613" t="str">
            <v>MIXING FLEET COLOR PU AMARELO MEDIO 3,6L FC664-21,94-ST</v>
          </cell>
          <cell r="C5613" t="str">
            <v>SHERWIN WILLIAMS</v>
          </cell>
          <cell r="E5613" t="str">
            <v>SHERWIN - WILLIAMS DO BRASIL IND. E COM. LTDA</v>
          </cell>
          <cell r="F5613">
            <v>1001</v>
          </cell>
          <cell r="G5613" t="str">
            <v>...............................</v>
          </cell>
        </row>
        <row r="5614">
          <cell r="A5614">
            <v>23241</v>
          </cell>
          <cell r="B5614" t="str">
            <v>MIXING FLEET COLOR PU BRANCO LIGHT 3,6L</v>
          </cell>
          <cell r="C5614" t="str">
            <v>SHERWIN WILLIAMS</v>
          </cell>
          <cell r="E5614" t="str">
            <v>SHERWIN - WILLIAMS DO BRASIL IND. E COM. LTDA</v>
          </cell>
          <cell r="F5614">
            <v>1001</v>
          </cell>
          <cell r="G5614" t="str">
            <v>...............................</v>
          </cell>
        </row>
        <row r="5615">
          <cell r="A5615">
            <v>22595</v>
          </cell>
          <cell r="B5615" t="str">
            <v>MIXING FLEET COLOR PU PRETO INTENSO FC612-21,94-ST</v>
          </cell>
          <cell r="C5615" t="str">
            <v>.</v>
          </cell>
          <cell r="E5615" t="str">
            <v>SHERWIN - WILLIAMS DO BRASIL IND. E COM. LTDA</v>
          </cell>
          <cell r="F5615">
            <v>20032</v>
          </cell>
          <cell r="G5615" t="str">
            <v>BASES PU</v>
          </cell>
        </row>
        <row r="5616">
          <cell r="A5616">
            <v>21801</v>
          </cell>
          <cell r="B5616" t="str">
            <v>MIXING FLEET COLOR PU VERMELHO ESCARLATE -21,94-ST</v>
          </cell>
          <cell r="C5616" t="str">
            <v>.</v>
          </cell>
          <cell r="E5616" t="str">
            <v>SHERWIN - WILLIAMS DO BRASIL IND. E COM. LTDA</v>
          </cell>
          <cell r="F5616">
            <v>20003</v>
          </cell>
          <cell r="G5616" t="str">
            <v>TINTAS PU</v>
          </cell>
        </row>
        <row r="5617">
          <cell r="A5617">
            <v>24408</v>
          </cell>
          <cell r="B5617" t="str">
            <v>MKT - FILTRO DE PAPEL KRAFT COM DOBRAS PERFURADAS</v>
          </cell>
          <cell r="C5617" t="str">
            <v>YVYTU</v>
          </cell>
          <cell r="E5617" t="str">
            <v>YVYTU INDUSTRIA E COMERCIO FILTROS LTDA</v>
          </cell>
          <cell r="F5617">
            <v>20027</v>
          </cell>
          <cell r="G5617" t="str">
            <v>EPI´S</v>
          </cell>
        </row>
        <row r="5618">
          <cell r="A5618">
            <v>24087</v>
          </cell>
          <cell r="B5618" t="str">
            <v>MMXU CS + CUBIIM ROLO 3M</v>
          </cell>
          <cell r="C5618" t="str">
            <v>3M</v>
          </cell>
          <cell r="E5618" t="str">
            <v>3M DO BRASIL LTDA</v>
          </cell>
          <cell r="F5618">
            <v>20007</v>
          </cell>
          <cell r="G5618" t="str">
            <v xml:space="preserve">DISCOS / LIXAS / ABRASIVOS </v>
          </cell>
        </row>
        <row r="5619">
          <cell r="A5619">
            <v>83886</v>
          </cell>
          <cell r="B5619" t="str">
            <v>MÓDULO</v>
          </cell>
          <cell r="C5619" t="str">
            <v>.</v>
          </cell>
          <cell r="E5619" t="str">
            <v>FORNECEDOR CONVERSAO</v>
          </cell>
          <cell r="F5619">
            <v>999999</v>
          </cell>
          <cell r="G5619" t="str">
            <v>GRUPO CONVERSAO</v>
          </cell>
        </row>
        <row r="5620">
          <cell r="A5620">
            <v>21149</v>
          </cell>
          <cell r="B5620" t="str">
            <v>MODULO FLEXMIX 1/1</v>
          </cell>
          <cell r="C5620" t="str">
            <v>.</v>
          </cell>
          <cell r="E5620" t="str">
            <v>WANDA</v>
          </cell>
          <cell r="F5620">
            <v>999999</v>
          </cell>
          <cell r="G5620" t="str">
            <v>GRUPO CONVERSAO</v>
          </cell>
        </row>
        <row r="5621">
          <cell r="A5621">
            <v>21151</v>
          </cell>
          <cell r="B5621" t="str">
            <v>MODULO FLEXMIX 1/4</v>
          </cell>
          <cell r="C5621" t="str">
            <v>.</v>
          </cell>
          <cell r="E5621" t="str">
            <v>WANDA</v>
          </cell>
          <cell r="F5621">
            <v>999999</v>
          </cell>
          <cell r="G5621" t="str">
            <v>GRUPO CONVERSAO</v>
          </cell>
        </row>
        <row r="5622">
          <cell r="A5622">
            <v>21148</v>
          </cell>
          <cell r="B5622" t="str">
            <v>MODULO P/ 5 GALOES</v>
          </cell>
          <cell r="C5622" t="str">
            <v>.</v>
          </cell>
          <cell r="E5622" t="str">
            <v>WANDA</v>
          </cell>
          <cell r="F5622">
            <v>999999</v>
          </cell>
          <cell r="G5622" t="str">
            <v>GRUPO CONVERSAO</v>
          </cell>
        </row>
        <row r="5623">
          <cell r="A5623">
            <v>21143</v>
          </cell>
          <cell r="B5623" t="str">
            <v>MODULO QL P/ 5 X 1</v>
          </cell>
          <cell r="C5623" t="str">
            <v>.</v>
          </cell>
          <cell r="E5623" t="str">
            <v>WANDA</v>
          </cell>
          <cell r="F5623">
            <v>999999</v>
          </cell>
          <cell r="G5623" t="str">
            <v>GRUPO CONVERSAO</v>
          </cell>
        </row>
        <row r="5624">
          <cell r="A5624">
            <v>21142</v>
          </cell>
          <cell r="B5624" t="str">
            <v>MODULO QL P/ 8 X 1</v>
          </cell>
          <cell r="C5624" t="str">
            <v>.</v>
          </cell>
          <cell r="E5624" t="str">
            <v>WANDA</v>
          </cell>
          <cell r="F5624">
            <v>999999</v>
          </cell>
          <cell r="G5624" t="str">
            <v>GRUPO CONVERSAO</v>
          </cell>
        </row>
        <row r="5625">
          <cell r="A5625">
            <v>22573</v>
          </cell>
          <cell r="B5625" t="str">
            <v>MOLA VALV ACIONAMENTO PRA0014 3M</v>
          </cell>
          <cell r="C5625" t="str">
            <v>.</v>
          </cell>
          <cell r="E5625" t="str">
            <v>3M DO BRASIL LTDA</v>
          </cell>
          <cell r="F5625">
            <v>999999</v>
          </cell>
          <cell r="G5625" t="str">
            <v>GRUPO CONVERSAO</v>
          </cell>
        </row>
        <row r="5626">
          <cell r="A5626">
            <v>24214</v>
          </cell>
          <cell r="B5626" t="str">
            <v>MOLHA DEDO POLU OFFICE 12G POLYCLIPS</v>
          </cell>
          <cell r="C5626" t="str">
            <v>POLYCLIPS</v>
          </cell>
          <cell r="E5626" t="str">
            <v>OMNI COMERCIO E SERVIÇOS LTDA</v>
          </cell>
          <cell r="F5626">
            <v>999999</v>
          </cell>
          <cell r="G5626" t="str">
            <v>GRUPO CONVERSAO</v>
          </cell>
        </row>
        <row r="5627">
          <cell r="A5627">
            <v>21744</v>
          </cell>
          <cell r="B5627" t="str">
            <v>MONSTER CERAMIC SHIELD VITRICADOR CERAMICO 50ML</v>
          </cell>
          <cell r="C5627" t="str">
            <v>.</v>
          </cell>
          <cell r="E5627" t="str">
            <v>AUTOAMERICA IMP.EXP. DE PROD. AUTO. LTDA</v>
          </cell>
          <cell r="F5627">
            <v>999999</v>
          </cell>
          <cell r="G5627" t="str">
            <v>GRUPO CONVERSAO</v>
          </cell>
        </row>
        <row r="5628">
          <cell r="A5628">
            <v>23505</v>
          </cell>
          <cell r="B5628" t="str">
            <v>MOTO COMPRESSOR 7,6/24L 2HP 220V</v>
          </cell>
          <cell r="C5628" t="str">
            <v>TERRA UTIL</v>
          </cell>
          <cell r="E5628" t="str">
            <v>TERRA UTIL. DE MAQUINAS, FERRAMENTAS E UTILID.</v>
          </cell>
          <cell r="F5628">
            <v>20028</v>
          </cell>
          <cell r="G5628" t="str">
            <v>APLICADORES / ADAPTADORES / ENGATES / SUPORTES</v>
          </cell>
        </row>
        <row r="5629">
          <cell r="A5629">
            <v>245</v>
          </cell>
          <cell r="B5629" t="str">
            <v>MOTO-V 1,5L VONIXX</v>
          </cell>
          <cell r="C5629" t="str">
            <v>VONIXX</v>
          </cell>
          <cell r="E5629" t="str">
            <v>VONIXX INDUSTRIA E COMERCIO DE POLIDORES LTDA</v>
          </cell>
          <cell r="F5629">
            <v>20011</v>
          </cell>
          <cell r="G5629" t="str">
            <v>LINHA DE HIGENIZAÇÃO E ESTÉTICA  AUTOMOTIVA VONIX</v>
          </cell>
        </row>
        <row r="5630">
          <cell r="A5630">
            <v>244</v>
          </cell>
          <cell r="B5630" t="str">
            <v>MOTO-V 500ML VONIXX</v>
          </cell>
          <cell r="C5630" t="str">
            <v>VONIXX</v>
          </cell>
          <cell r="E5630" t="str">
            <v>VONIXX INDUSTRIA E COMERCIO DE POLIDORES LTDA</v>
          </cell>
          <cell r="F5630">
            <v>20011</v>
          </cell>
          <cell r="G5630" t="str">
            <v>LINHA DE HIGENIZAÇÃO E ESTÉTICA  AUTOMOTIVA VONIX</v>
          </cell>
        </row>
        <row r="5631">
          <cell r="A5631">
            <v>21445</v>
          </cell>
          <cell r="B5631" t="str">
            <v>MOTOCOMPRESSOR 7.6 21L 127V CHIAPERINI</v>
          </cell>
          <cell r="C5631" t="str">
            <v>CHIAPERINI</v>
          </cell>
          <cell r="E5631" t="str">
            <v>CHIAPERINI INDUSTRIAL LTDA</v>
          </cell>
          <cell r="F5631">
            <v>20058</v>
          </cell>
          <cell r="G5631" t="str">
            <v>OUTRAS FERRAMENTAS / EQUIPAMENTOS</v>
          </cell>
        </row>
        <row r="5632">
          <cell r="A5632">
            <v>21531</v>
          </cell>
          <cell r="B5632" t="str">
            <v>MOTOCOMPRESSOR 7.6/21L 220V</v>
          </cell>
          <cell r="C5632" t="str">
            <v>CHIAPERINI</v>
          </cell>
          <cell r="E5632" t="str">
            <v>CHIAPERINI INDUSTRIAL LTDA</v>
          </cell>
          <cell r="F5632">
            <v>20058</v>
          </cell>
          <cell r="G5632" t="str">
            <v>OUTRAS FERRAMENTAS / EQUIPAMENTOS</v>
          </cell>
        </row>
        <row r="5633">
          <cell r="A5633">
            <v>21146</v>
          </cell>
          <cell r="B5633" t="str">
            <v>MOTOR 220V</v>
          </cell>
          <cell r="C5633" t="str">
            <v>.</v>
          </cell>
          <cell r="E5633" t="str">
            <v>WANDA</v>
          </cell>
          <cell r="F5633">
            <v>999999</v>
          </cell>
          <cell r="G5633" t="str">
            <v>GRUPO CONVERSAO</v>
          </cell>
        </row>
        <row r="5634">
          <cell r="A5634">
            <v>21153</v>
          </cell>
          <cell r="B5634" t="str">
            <v>MOTOR FLEXMIX 150</v>
          </cell>
          <cell r="C5634" t="str">
            <v>.</v>
          </cell>
          <cell r="E5634" t="str">
            <v>WANDA</v>
          </cell>
          <cell r="F5634">
            <v>999999</v>
          </cell>
          <cell r="G5634" t="str">
            <v>GRUPO CONVERSAO</v>
          </cell>
        </row>
        <row r="5635">
          <cell r="A5635">
            <v>23872</v>
          </cell>
          <cell r="B5635" t="str">
            <v>MOUSE C/ FIO USB MULTILASER</v>
          </cell>
          <cell r="C5635" t="str">
            <v>MULTILASER</v>
          </cell>
          <cell r="E5635" t="str">
            <v>OMNI COMERCIO E SERVIÇOS LTDA</v>
          </cell>
          <cell r="F5635">
            <v>999999</v>
          </cell>
          <cell r="G5635" t="str">
            <v>GRUPO CONVERSAO</v>
          </cell>
        </row>
        <row r="5636">
          <cell r="A5636">
            <v>87179</v>
          </cell>
          <cell r="B5636" t="str">
            <v>MOUSE PAD PRETO SLIM MULTILASER</v>
          </cell>
          <cell r="C5636" t="str">
            <v>MULTILASER</v>
          </cell>
          <cell r="E5636" t="str">
            <v>OMNI COMERCIO E SERVIÇOS LTDA</v>
          </cell>
          <cell r="F5636">
            <v>999999</v>
          </cell>
          <cell r="G5636" t="str">
            <v>GRUPO CONVERSAO</v>
          </cell>
        </row>
        <row r="5637">
          <cell r="A5637">
            <v>83880</v>
          </cell>
          <cell r="B5637" t="str">
            <v>MOUSE SEM FIO MULTILASER</v>
          </cell>
          <cell r="C5637" t="str">
            <v>MULTILASER</v>
          </cell>
          <cell r="E5637" t="str">
            <v>OMNI COMERCIO E SERVIÇOS LTDA</v>
          </cell>
          <cell r="F5637">
            <v>999999</v>
          </cell>
          <cell r="G5637" t="str">
            <v>GRUPO CONVERSAO</v>
          </cell>
        </row>
        <row r="5638">
          <cell r="A5638">
            <v>84186</v>
          </cell>
          <cell r="B5638" t="str">
            <v>MOVELARIA-VERNIZ COPAL 3,6L BRASILUX</v>
          </cell>
          <cell r="C5638" t="str">
            <v>BRASILUX</v>
          </cell>
          <cell r="E5638" t="str">
            <v>BRASILUX TINTAS TECNICAS LTDA</v>
          </cell>
          <cell r="F5638">
            <v>50001</v>
          </cell>
          <cell r="G5638" t="str">
            <v>LINHA MOVELEIRA</v>
          </cell>
        </row>
        <row r="5639">
          <cell r="A5639">
            <v>84187</v>
          </cell>
          <cell r="B5639" t="str">
            <v>MOVELARIA-VERNIZ COPAL 900ML BRASILUX</v>
          </cell>
          <cell r="C5639" t="str">
            <v>BRASILUX</v>
          </cell>
          <cell r="E5639" t="str">
            <v>BRASILUX TINTAS TECNICAS LTDA</v>
          </cell>
          <cell r="F5639">
            <v>50001</v>
          </cell>
          <cell r="G5639" t="str">
            <v>LINHA MOVELEIRA</v>
          </cell>
        </row>
        <row r="5640">
          <cell r="A5640">
            <v>10405</v>
          </cell>
          <cell r="B5640" t="str">
            <v>MSA PINCEL 630G MAXI RUBBER</v>
          </cell>
          <cell r="C5640" t="str">
            <v>MAXI RUBBER</v>
          </cell>
          <cell r="E5640" t="str">
            <v>MAXI RUBBER INDUSTRIAS QUIMICAS LTDA</v>
          </cell>
          <cell r="F5640">
            <v>20004</v>
          </cell>
          <cell r="G5640" t="str">
            <v>MASSA POLIÉSTER</v>
          </cell>
        </row>
        <row r="5641">
          <cell r="A5641">
            <v>85335</v>
          </cell>
          <cell r="B5641" t="str">
            <v>MULTI CLEAN LIMPADOR APC MULTIUSO 500ML DIMENSION</v>
          </cell>
          <cell r="C5641" t="str">
            <v>MAXI RUBBER</v>
          </cell>
          <cell r="E5641" t="str">
            <v>MAXI RUBBER INDUSTRIAS QUIMICAS LTDA</v>
          </cell>
          <cell r="F5641">
            <v>20011</v>
          </cell>
          <cell r="G5641" t="str">
            <v>LINHA DE HIGENIZAÇÃO E ESTÉTICA  AUTOMOTIVA VONIX</v>
          </cell>
        </row>
        <row r="5642">
          <cell r="A5642">
            <v>9766</v>
          </cell>
          <cell r="B5642" t="str">
            <v>MULTI USE FILLER HS CINZA CLARO 1LT SIKKENS-21,94-ST</v>
          </cell>
          <cell r="C5642" t="str">
            <v>SIKKENS</v>
          </cell>
          <cell r="E5642" t="str">
            <v>AKZO NOBEL LTDA AUTO</v>
          </cell>
          <cell r="F5642">
            <v>20035</v>
          </cell>
          <cell r="G5642" t="str">
            <v>PRIMER AUTOMOTIVO</v>
          </cell>
        </row>
        <row r="5643">
          <cell r="A5643">
            <v>23339</v>
          </cell>
          <cell r="B5643" t="str">
            <v>Multi Use Filler HS Cinza Claro 3L  UN 1263 TINTA QUANT. LTD</v>
          </cell>
          <cell r="C5643" t="str">
            <v>.</v>
          </cell>
          <cell r="E5643" t="str">
            <v>AKZO NOBEL LTDA</v>
          </cell>
          <cell r="F5643">
            <v>999999</v>
          </cell>
          <cell r="G5643" t="str">
            <v>GRUPO CONVERSAO</v>
          </cell>
        </row>
        <row r="5644">
          <cell r="A5644">
            <v>9767</v>
          </cell>
          <cell r="B5644" t="str">
            <v>MULTI USE FILLER HS CINZA CLARO 3LT -21,94-ST</v>
          </cell>
          <cell r="C5644" t="str">
            <v>SIKKENS</v>
          </cell>
          <cell r="E5644" t="str">
            <v>AKZO NOBEL LTDA AUTO</v>
          </cell>
          <cell r="F5644">
            <v>20035</v>
          </cell>
          <cell r="G5644" t="str">
            <v>PRIMER AUTOMOTIVO</v>
          </cell>
        </row>
        <row r="5645">
          <cell r="A5645">
            <v>9768</v>
          </cell>
          <cell r="B5645" t="str">
            <v>MULTI USE FILLER HS CINZA ESCURO 3L  -21,94-ST</v>
          </cell>
          <cell r="C5645" t="str">
            <v>SIKKENS</v>
          </cell>
          <cell r="E5645" t="str">
            <v>AKZO NOBEL LTDA AUTO</v>
          </cell>
          <cell r="F5645">
            <v>20035</v>
          </cell>
          <cell r="G5645" t="str">
            <v>PRIMER AUTOMOTIVO</v>
          </cell>
        </row>
        <row r="5646">
          <cell r="A5646">
            <v>23516</v>
          </cell>
          <cell r="B5646" t="str">
            <v>MULTI USO INGLESA UAU 500ML LAVANDA</v>
          </cell>
          <cell r="C5646" t="str">
            <v>LAVANDA</v>
          </cell>
          <cell r="E5646" t="str">
            <v>COM.ALVORADA LIMPEZA E DESCARTAVEIS</v>
          </cell>
          <cell r="F5646">
            <v>999999</v>
          </cell>
          <cell r="G5646" t="str">
            <v>GRUPO CONVERSAO</v>
          </cell>
        </row>
        <row r="5647">
          <cell r="A5647">
            <v>24189</v>
          </cell>
          <cell r="B5647" t="str">
            <v>MULTICLEAN - LIMPADOR MULTIUSO FLOTADOR</v>
          </cell>
          <cell r="C5647" t="str">
            <v>SAFIRA</v>
          </cell>
          <cell r="E5647" t="str">
            <v>SAFIRA COMERCIAL EIRELI-ME</v>
          </cell>
          <cell r="F5647">
            <v>999999</v>
          </cell>
          <cell r="G5647" t="str">
            <v>GRUPO CONVERSAO</v>
          </cell>
        </row>
        <row r="5648">
          <cell r="A5648">
            <v>84553</v>
          </cell>
          <cell r="B5648" t="str">
            <v>MULTICLEAN - LIMPADOR MULTIUSO FLOTADOR 50L</v>
          </cell>
          <cell r="C5648" t="str">
            <v>SAFIRA</v>
          </cell>
          <cell r="E5648" t="str">
            <v>SAFIRA COMERCIAL EIRELI-ME</v>
          </cell>
          <cell r="F5648">
            <v>999999</v>
          </cell>
          <cell r="G5648" t="str">
            <v>GRUPO CONVERSAO</v>
          </cell>
        </row>
        <row r="5649">
          <cell r="A5649">
            <v>21772</v>
          </cell>
          <cell r="B5649" t="str">
            <v>MULTIEXTENDER MASILLA 750ML ROBERLO</v>
          </cell>
          <cell r="C5649" t="str">
            <v>ROBERLO</v>
          </cell>
          <cell r="E5649" t="str">
            <v>ROBERLO DO BRASIL LTDA</v>
          </cell>
          <cell r="F5649">
            <v>20049</v>
          </cell>
          <cell r="G5649" t="str">
            <v>VEDADORES / SELANTES</v>
          </cell>
        </row>
        <row r="5650">
          <cell r="A5650">
            <v>23591</v>
          </cell>
          <cell r="B5650" t="str">
            <v>MULTIUSO 500ML JET STREET</v>
          </cell>
          <cell r="C5650" t="str">
            <v>JET STREET</v>
          </cell>
          <cell r="E5650" t="str">
            <v>JET STREET PRODUTOS AUTOMOTIVOS LTDA</v>
          </cell>
          <cell r="F5650">
            <v>20006</v>
          </cell>
          <cell r="G5650" t="str">
            <v>CERA  / LIMPEZA /  POLIMENTO VEICULAR</v>
          </cell>
        </row>
        <row r="5651">
          <cell r="A5651">
            <v>21737</v>
          </cell>
          <cell r="B5651" t="str">
            <v>MULTYFILLER EXPRESS FONDO 900ML ROBERLO</v>
          </cell>
          <cell r="C5651" t="str">
            <v>.</v>
          </cell>
          <cell r="E5651" t="str">
            <v>ROBERLO DO BRASIL LTDA</v>
          </cell>
          <cell r="F5651">
            <v>999999</v>
          </cell>
          <cell r="G5651" t="str">
            <v>GRUPO CONVERSAO</v>
          </cell>
        </row>
        <row r="5652">
          <cell r="A5652">
            <v>21960</v>
          </cell>
          <cell r="B5652" t="str">
            <v>NÃO USAR - ALGODAO HIDROFILIO 500GR</v>
          </cell>
          <cell r="C5652" t="str">
            <v>.</v>
          </cell>
          <cell r="E5652" t="str">
            <v>TIRADENTES MEDICO HOSPITALAR LTDA</v>
          </cell>
          <cell r="F5652">
            <v>999999</v>
          </cell>
          <cell r="G5652" t="str">
            <v>GRUPO CONVERSAO</v>
          </cell>
        </row>
        <row r="5653">
          <cell r="A5653">
            <v>22287</v>
          </cell>
          <cell r="B5653" t="str">
            <v>NÃO USAR - COADOR DESC PERSON COARTE (BRINDE)</v>
          </cell>
          <cell r="C5653" t="str">
            <v>.</v>
          </cell>
          <cell r="E5653" t="str">
            <v>IRMA INDUSTRIA LTDA</v>
          </cell>
          <cell r="F5653">
            <v>999999</v>
          </cell>
          <cell r="G5653" t="str">
            <v>GRUPO CONVERSAO</v>
          </cell>
        </row>
        <row r="5654">
          <cell r="A5654">
            <v>20491</v>
          </cell>
          <cell r="B5654" t="str">
            <v>NÃO USAR - COADOR DESCARTÁVEL WANDA</v>
          </cell>
          <cell r="C5654" t="str">
            <v>.</v>
          </cell>
          <cell r="E5654" t="str">
            <v>WANDA</v>
          </cell>
          <cell r="F5654">
            <v>999999</v>
          </cell>
          <cell r="G5654" t="str">
            <v>GRUPO CONVERSAO</v>
          </cell>
        </row>
        <row r="5655">
          <cell r="A5655">
            <v>23113</v>
          </cell>
          <cell r="B5655" t="str">
            <v>NÃO USAR - KIT PRIMER PU 5100 HS BRANCO E END 3090 0,9L</v>
          </cell>
          <cell r="C5655" t="str">
            <v>.</v>
          </cell>
          <cell r="E5655" t="str">
            <v>WANDA</v>
          </cell>
          <cell r="F5655">
            <v>999999</v>
          </cell>
          <cell r="G5655" t="str">
            <v>GRUPO CONVERSAO</v>
          </cell>
        </row>
        <row r="5656">
          <cell r="A5656">
            <v>22946</v>
          </cell>
          <cell r="B5656" t="str">
            <v>NÃO USAR - THINNER 2002 5L TEMPO</v>
          </cell>
          <cell r="C5656" t="str">
            <v>.</v>
          </cell>
          <cell r="E5656" t="str">
            <v>IND E COMERCIO DE SOLVENTES E TINTAS TEMPO</v>
          </cell>
          <cell r="F5656">
            <v>999999</v>
          </cell>
          <cell r="G5656" t="str">
            <v>GRUPO CONVERSAO</v>
          </cell>
        </row>
        <row r="5657">
          <cell r="A5657">
            <v>9744</v>
          </cell>
          <cell r="B5657" t="str">
            <v>NÃO USAR - VERNIZ BI-COMPONETE 5100 WANDA</v>
          </cell>
          <cell r="C5657" t="str">
            <v>.</v>
          </cell>
          <cell r="E5657" t="str">
            <v>WANDA</v>
          </cell>
          <cell r="F5657">
            <v>999999</v>
          </cell>
          <cell r="G5657" t="str">
            <v>GRUPO CONVERSAO</v>
          </cell>
        </row>
        <row r="5658">
          <cell r="A5658">
            <v>22476</v>
          </cell>
          <cell r="B5658" t="str">
            <v>NÃO USAR - WANDABASE MM 1990 CONTROLADOR UNIV. EFEITO</v>
          </cell>
          <cell r="C5658" t="str">
            <v>.</v>
          </cell>
          <cell r="E5658" t="str">
            <v>WANDA</v>
          </cell>
          <cell r="F5658">
            <v>999999</v>
          </cell>
          <cell r="G5658" t="str">
            <v>GRUPO CONVERSAO</v>
          </cell>
        </row>
        <row r="5659">
          <cell r="A5659">
            <v>22385</v>
          </cell>
          <cell r="B5659" t="str">
            <v>NÃO USAR - WANDABASE MM 2008 ALUMÍNIO GRAÚDO BRILHANTE</v>
          </cell>
          <cell r="C5659" t="str">
            <v>.</v>
          </cell>
          <cell r="E5659" t="str">
            <v>WANDA</v>
          </cell>
          <cell r="F5659">
            <v>999999</v>
          </cell>
          <cell r="G5659" t="str">
            <v>GRUPO CONVERSAO</v>
          </cell>
        </row>
        <row r="5660">
          <cell r="A5660">
            <v>22397</v>
          </cell>
          <cell r="B5660" t="str">
            <v>NÃO USAR - WANDABASE MM 2400 AMARELO TRANSPARENTE</v>
          </cell>
          <cell r="C5660" t="str">
            <v>.</v>
          </cell>
          <cell r="E5660" t="str">
            <v>WANDA</v>
          </cell>
          <cell r="F5660">
            <v>999999</v>
          </cell>
          <cell r="G5660" t="str">
            <v>GRUPO CONVERSAO</v>
          </cell>
        </row>
        <row r="5661">
          <cell r="A5661">
            <v>22412</v>
          </cell>
          <cell r="B5661" t="str">
            <v>NÃO USAR - WANDABASE MM 2840 PRETO</v>
          </cell>
          <cell r="C5661" t="str">
            <v>.</v>
          </cell>
          <cell r="E5661" t="str">
            <v>WANDA</v>
          </cell>
          <cell r="F5661">
            <v>999999</v>
          </cell>
          <cell r="G5661" t="str">
            <v>GRUPO CONVERSAO</v>
          </cell>
        </row>
        <row r="5662">
          <cell r="A5662">
            <v>20422</v>
          </cell>
          <cell r="B5662" t="str">
            <v>NÃO USAR - WANDAPRIMER PU 3100 WANDA</v>
          </cell>
          <cell r="C5662" t="str">
            <v>.</v>
          </cell>
          <cell r="E5662" t="str">
            <v>WANDA</v>
          </cell>
          <cell r="F5662">
            <v>999999</v>
          </cell>
          <cell r="G5662" t="str">
            <v>GRUPO CONVERSAO</v>
          </cell>
        </row>
        <row r="5663">
          <cell r="A5663">
            <v>22584</v>
          </cell>
          <cell r="B5663" t="str">
            <v>NÃO USAR - WANDAPRIMER PU 4100 WANDA</v>
          </cell>
          <cell r="C5663" t="str">
            <v>.</v>
          </cell>
          <cell r="E5663" t="str">
            <v>WANDA</v>
          </cell>
          <cell r="F5663">
            <v>999999</v>
          </cell>
          <cell r="G5663" t="str">
            <v>GRUPO CONVERSAO</v>
          </cell>
        </row>
        <row r="5664">
          <cell r="A5664">
            <v>20634</v>
          </cell>
          <cell r="B5664" t="str">
            <v>NÃO USAR - WANDAPRIMER PU 5100 HS BRANCO</v>
          </cell>
          <cell r="C5664" t="str">
            <v>.</v>
          </cell>
          <cell r="E5664" t="str">
            <v>WANDA</v>
          </cell>
          <cell r="F5664">
            <v>999999</v>
          </cell>
          <cell r="G5664" t="str">
            <v>GRUPO CONVERSAO</v>
          </cell>
        </row>
        <row r="5665">
          <cell r="A5665">
            <v>20047</v>
          </cell>
          <cell r="B5665" t="str">
            <v>NÃO USAR - WANDAPRIMER PU 5100 HS CINZA MEDIO 0,750ML</v>
          </cell>
          <cell r="C5665" t="str">
            <v>.</v>
          </cell>
          <cell r="E5665" t="str">
            <v>WANDA</v>
          </cell>
          <cell r="F5665">
            <v>999999</v>
          </cell>
          <cell r="G5665" t="str">
            <v>GRUPO CONVERSAO</v>
          </cell>
        </row>
        <row r="5666">
          <cell r="A5666">
            <v>23475</v>
          </cell>
          <cell r="B5666" t="str">
            <v>NATIVE PASTE WAX 236ML VONIXX</v>
          </cell>
          <cell r="C5666" t="str">
            <v>VONIXX</v>
          </cell>
          <cell r="E5666" t="str">
            <v>VONIXX INDUSTRIA E COMERCIO DE POLIDORES LTDA</v>
          </cell>
          <cell r="F5666">
            <v>20011</v>
          </cell>
          <cell r="G5666" t="str">
            <v>LINHA DE HIGENIZAÇÃO E ESTÉTICA  AUTOMOTIVA VONIX</v>
          </cell>
        </row>
        <row r="5667">
          <cell r="A5667">
            <v>23476</v>
          </cell>
          <cell r="B5667" t="str">
            <v>NATIVE SPRAY WAX 473ML VONIXX</v>
          </cell>
          <cell r="C5667" t="str">
            <v>VONIXX</v>
          </cell>
          <cell r="E5667" t="str">
            <v>VONIXX INDUSTRIA E COMERCIO DE POLIDORES LTDA</v>
          </cell>
          <cell r="F5667">
            <v>20011</v>
          </cell>
          <cell r="G5667" t="str">
            <v>LINHA DE HIGENIZAÇÃO E ESTÉTICA  AUTOMOTIVA VONIX</v>
          </cell>
        </row>
        <row r="5668">
          <cell r="A5668">
            <v>21028</v>
          </cell>
          <cell r="B5668" t="str">
            <v>NATURALLY BLACK - RENOVA PLASTICOS 236ML MOTHERS</v>
          </cell>
          <cell r="C5668" t="str">
            <v>.</v>
          </cell>
          <cell r="E5668" t="str">
            <v>AUTOAMERICA IMP.EXP. DE PROD. AUTO. LTDA</v>
          </cell>
          <cell r="F5668">
            <v>999999</v>
          </cell>
          <cell r="G5668" t="str">
            <v>GRUPO CONVERSAO</v>
          </cell>
        </row>
        <row r="5669">
          <cell r="A5669">
            <v>22613</v>
          </cell>
          <cell r="B5669" t="str">
            <v>NIPLE ENT AR 1/4 NPS P/MSV/SGA PTGA</v>
          </cell>
          <cell r="C5669" t="str">
            <v>.</v>
          </cell>
          <cell r="E5669" t="str">
            <v>SHERWIN - WILLIAMS DO BRASIL IND. E COM. LTDA</v>
          </cell>
          <cell r="F5669">
            <v>999999</v>
          </cell>
          <cell r="G5669" t="str">
            <v>GRUPO CONVERSAO</v>
          </cell>
        </row>
        <row r="5670">
          <cell r="A5670">
            <v>9821</v>
          </cell>
          <cell r="B5670" t="str">
            <v>NOIR NACRE ANJO / PPG-21,94-ST</v>
          </cell>
          <cell r="C5670" t="str">
            <v>ANJO</v>
          </cell>
          <cell r="E5670" t="str">
            <v>ANJO QUIMICA DO BRASIL LTDA</v>
          </cell>
          <cell r="F5670">
            <v>20002</v>
          </cell>
          <cell r="G5670" t="str">
            <v>TINTAS POLIÉSTER</v>
          </cell>
        </row>
        <row r="5671">
          <cell r="A5671">
            <v>10272</v>
          </cell>
          <cell r="B5671" t="str">
            <v>NORCLEAN MASSA DE POLIR N.02 NORTON</v>
          </cell>
          <cell r="C5671" t="str">
            <v>.</v>
          </cell>
          <cell r="E5671" t="str">
            <v>SAINT- GOBAIN DO BRASIL PROD. IND. E CONSTR. LTDA</v>
          </cell>
          <cell r="F5671">
            <v>999999</v>
          </cell>
          <cell r="G5671" t="str">
            <v>GRUPO CONVERSAO</v>
          </cell>
        </row>
        <row r="5672">
          <cell r="A5672">
            <v>21391</v>
          </cell>
          <cell r="B5672" t="str">
            <v>NORCLEAN POWER ATIVADOR BRILHO 500ML NORTON</v>
          </cell>
          <cell r="C5672" t="str">
            <v>.</v>
          </cell>
          <cell r="E5672" t="str">
            <v>SAINT- GOBAIN DO BRASIL PROD. IND. E CONSTR. LTDA</v>
          </cell>
          <cell r="F5672">
            <v>999999</v>
          </cell>
          <cell r="G5672" t="str">
            <v>GRUPO CONVERSAO</v>
          </cell>
        </row>
        <row r="5673">
          <cell r="A5673">
            <v>21388</v>
          </cell>
          <cell r="B5673" t="str">
            <v>NORCLEAN POWER CERA PROTETORA  500ML NORTON</v>
          </cell>
          <cell r="C5673" t="str">
            <v>NORTON</v>
          </cell>
          <cell r="E5673" t="str">
            <v>SAINT- GOBAIN DO BRASIL PROD. IND. E CONSTR. LTDA</v>
          </cell>
          <cell r="F5673">
            <v>20006</v>
          </cell>
          <cell r="G5673" t="str">
            <v>CERA  / LIMPEZA /  POLIMENTO VEICULAR</v>
          </cell>
        </row>
        <row r="5674">
          <cell r="A5674">
            <v>21390</v>
          </cell>
          <cell r="B5674" t="str">
            <v>NORCLEAN POWER COMPOSTO LUSTRADOR 500ML NORTON</v>
          </cell>
          <cell r="C5674" t="str">
            <v>NORTON</v>
          </cell>
          <cell r="E5674" t="str">
            <v>SAINT- GOBAIN DO BRASIL PROD. IND. E CONSTR. LTDA</v>
          </cell>
          <cell r="F5674">
            <v>1009</v>
          </cell>
          <cell r="G5674" t="str">
            <v>.........</v>
          </cell>
        </row>
        <row r="5675">
          <cell r="A5675">
            <v>21389</v>
          </cell>
          <cell r="B5675" t="str">
            <v>NORCLEAN POWER LIQUIDO POLIDOR Nº 03 NORTON</v>
          </cell>
          <cell r="C5675" t="str">
            <v>NORTON</v>
          </cell>
          <cell r="E5675" t="str">
            <v>SAINT- GOBAIN DO BRASIL PROD. IND. E CONSTR. LTDA</v>
          </cell>
          <cell r="F5675">
            <v>1009</v>
          </cell>
          <cell r="G5675" t="str">
            <v>.........</v>
          </cell>
        </row>
        <row r="5676">
          <cell r="A5676">
            <v>20977</v>
          </cell>
          <cell r="B5676" t="str">
            <v>NORCLEAN POWER MASSA DE POLIR Nº 2 1KG A BASE DAGUA NORTON</v>
          </cell>
          <cell r="C5676" t="str">
            <v>NORTON</v>
          </cell>
          <cell r="E5676" t="str">
            <v>SAINT- GOBAIN DO BRASIL PROD. IND. E CONSTR. LTDA</v>
          </cell>
          <cell r="F5676">
            <v>1006</v>
          </cell>
          <cell r="G5676" t="str">
            <v>......</v>
          </cell>
        </row>
        <row r="5677">
          <cell r="A5677">
            <v>21081</v>
          </cell>
          <cell r="B5677" t="str">
            <v>NOVALIGHT MASSA ADESIVA RAPIDA 2K 500ML ROBERLO</v>
          </cell>
          <cell r="C5677" t="str">
            <v>.</v>
          </cell>
          <cell r="E5677" t="str">
            <v>ROBERLO DO BRASIL LTDA</v>
          </cell>
          <cell r="F5677">
            <v>999999</v>
          </cell>
          <cell r="G5677" t="str">
            <v>GRUPO CONVERSAO</v>
          </cell>
        </row>
        <row r="5678">
          <cell r="A5678">
            <v>20831</v>
          </cell>
          <cell r="B5678" t="str">
            <v>OCULO JAGUAR CRISTAL</v>
          </cell>
          <cell r="C5678" t="str">
            <v>.</v>
          </cell>
          <cell r="E5678" t="str">
            <v>MELHORES MARCAS COMERCIO E REPR.DE FERRAMENTAS LT</v>
          </cell>
          <cell r="F5678">
            <v>999999</v>
          </cell>
          <cell r="G5678" t="str">
            <v>GRUPO CONVERSAO</v>
          </cell>
        </row>
        <row r="5679">
          <cell r="A5679">
            <v>23674</v>
          </cell>
          <cell r="B5679" t="str">
            <v>OCULOS DE SEGURANÇA 3M</v>
          </cell>
          <cell r="C5679" t="str">
            <v>3M</v>
          </cell>
          <cell r="E5679" t="str">
            <v>3M DO BRASIL LTDA</v>
          </cell>
          <cell r="F5679">
            <v>20027</v>
          </cell>
          <cell r="G5679" t="str">
            <v>EPI´S</v>
          </cell>
        </row>
        <row r="5680">
          <cell r="A5680">
            <v>23355</v>
          </cell>
          <cell r="B5680" t="str">
            <v>OCULOS VIRTUA S-448 INCOLOR</v>
          </cell>
          <cell r="C5680" t="str">
            <v>.</v>
          </cell>
          <cell r="E5680" t="str">
            <v>PRIMEIRA LINHA COMERCIAL DE ROLAMENTOS LTDA</v>
          </cell>
          <cell r="F5680">
            <v>999999</v>
          </cell>
          <cell r="G5680" t="str">
            <v>GRUPO CONVERSAO</v>
          </cell>
        </row>
        <row r="5681">
          <cell r="A5681">
            <v>23886</v>
          </cell>
          <cell r="B5681" t="str">
            <v>OCULOS VISION 3000 ANTI RISCO E ANTI EMBAÇAMENTO 3M</v>
          </cell>
          <cell r="C5681" t="str">
            <v>3M</v>
          </cell>
          <cell r="E5681" t="str">
            <v>3M DO BRASIL LTDA</v>
          </cell>
          <cell r="F5681">
            <v>20027</v>
          </cell>
          <cell r="G5681" t="str">
            <v>EPI´S</v>
          </cell>
        </row>
        <row r="5682">
          <cell r="A5682">
            <v>22675</v>
          </cell>
          <cell r="B5682" t="str">
            <v>ODORIZADOR AMBIENTE JASMIM 400ML</v>
          </cell>
          <cell r="C5682" t="str">
            <v>.</v>
          </cell>
          <cell r="E5682" t="str">
            <v>LIMA &amp; PERGHER INDUSTRIAL E COMERCIO</v>
          </cell>
          <cell r="F5682">
            <v>999999</v>
          </cell>
          <cell r="G5682" t="str">
            <v>GRUPO CONVERSAO</v>
          </cell>
        </row>
        <row r="5683">
          <cell r="A5683">
            <v>22257</v>
          </cell>
          <cell r="B5683" t="str">
            <v>ODORIZADOR AMBIENTE LAVANDA 400ML</v>
          </cell>
          <cell r="C5683" t="str">
            <v>.</v>
          </cell>
          <cell r="E5683" t="str">
            <v>SUPERPRO</v>
          </cell>
          <cell r="F5683">
            <v>999999</v>
          </cell>
          <cell r="G5683" t="str">
            <v>GRUPO CONVERSAO</v>
          </cell>
        </row>
        <row r="5684">
          <cell r="A5684">
            <v>83807</v>
          </cell>
          <cell r="B5684" t="str">
            <v>ODORIZADOR AMBIENTE ONLY 360ML</v>
          </cell>
          <cell r="C5684" t="str">
            <v>.</v>
          </cell>
          <cell r="E5684" t="str">
            <v>LIMA &amp; PERGHERN INDUSTRIA E COMERCIO</v>
          </cell>
          <cell r="F5684">
            <v>999999</v>
          </cell>
          <cell r="G5684" t="str">
            <v>GRUPO CONVERSAO</v>
          </cell>
        </row>
        <row r="5685">
          <cell r="A5685">
            <v>23742</v>
          </cell>
          <cell r="B5685" t="str">
            <v>ODORIZANTE GEL CARRO NOVO 60G PEROLA</v>
          </cell>
          <cell r="C5685" t="str">
            <v>PEROLA</v>
          </cell>
          <cell r="E5685" t="str">
            <v>INDUSTRIA E COMERCIO DE POLIDORES PEROLA LTDA</v>
          </cell>
          <cell r="F5685">
            <v>20006</v>
          </cell>
          <cell r="G5685" t="str">
            <v>CERA  / LIMPEZA /  POLIMENTO VEICULAR</v>
          </cell>
        </row>
        <row r="5686">
          <cell r="A5686">
            <v>23743</v>
          </cell>
          <cell r="B5686" t="str">
            <v>ODORIZANTE GEL LAVANDA 60G PEROLA</v>
          </cell>
          <cell r="C5686" t="str">
            <v>PEROLA</v>
          </cell>
          <cell r="E5686" t="str">
            <v>INDUSTRIA E COMERCIO DE POLIDORES PEROLA LTDA</v>
          </cell>
          <cell r="F5686">
            <v>20006</v>
          </cell>
          <cell r="G5686" t="str">
            <v>CERA  / LIMPEZA /  POLIMENTO VEICULAR</v>
          </cell>
        </row>
        <row r="5687">
          <cell r="A5687">
            <v>85580</v>
          </cell>
          <cell r="B5687" t="str">
            <v>OH FRUIT LAVA AUTO CONCENTRADO NEUTRO 500ML DIMENSION</v>
          </cell>
          <cell r="C5687" t="str">
            <v>MAXI RUBBER</v>
          </cell>
          <cell r="E5687" t="str">
            <v>MAXI RUBBER INDUSTRIAS QUIMICAS LTDA</v>
          </cell>
          <cell r="F5687">
            <v>20006</v>
          </cell>
          <cell r="G5687" t="str">
            <v>CERA  / LIMPEZA /  POLIMENTO VEICULAR</v>
          </cell>
        </row>
        <row r="5688">
          <cell r="A5688">
            <v>23506</v>
          </cell>
          <cell r="B5688" t="str">
            <v>OLEO COMPRESSOR VG 150 AW 1L CHIAPERINI-35,41-ST</v>
          </cell>
          <cell r="C5688" t="str">
            <v>CHIAPERINI</v>
          </cell>
          <cell r="E5688" t="str">
            <v>CHIAPERINI INDUSTRIAL LTDA</v>
          </cell>
          <cell r="F5688">
            <v>20028</v>
          </cell>
          <cell r="G5688" t="str">
            <v>APLICADORES / ADAPTADORES / ENGATES / SUPORTES</v>
          </cell>
        </row>
        <row r="5689">
          <cell r="A5689">
            <v>85626</v>
          </cell>
          <cell r="B5689" t="str">
            <v>OLEO DESENGRIPANTE 300ML/200G WD-40</v>
          </cell>
          <cell r="C5689" t="str">
            <v>WD-40</v>
          </cell>
          <cell r="E5689" t="str">
            <v>WD-40 COMPANY BRASIL LTDA</v>
          </cell>
          <cell r="F5689">
            <v>20062</v>
          </cell>
          <cell r="G5689" t="str">
            <v>DESENGRIPANTE</v>
          </cell>
        </row>
        <row r="5690">
          <cell r="A5690">
            <v>21802</v>
          </cell>
          <cell r="B5690" t="str">
            <v>OLEO DESENGRIPANTE SW DIESEL</v>
          </cell>
          <cell r="C5690" t="str">
            <v>.</v>
          </cell>
          <cell r="E5690" t="str">
            <v>SW DIESEL PECAS DE FIXACAO LTDA</v>
          </cell>
          <cell r="F5690">
            <v>999999</v>
          </cell>
          <cell r="G5690" t="str">
            <v>GRUPO CONVERSAO</v>
          </cell>
        </row>
        <row r="5691">
          <cell r="A5691">
            <v>87052</v>
          </cell>
          <cell r="B5691" t="str">
            <v>ONE STEP 3 EM 1 1LT AUTO AMERICA</v>
          </cell>
          <cell r="C5691" t="str">
            <v>AUTO AMERICA</v>
          </cell>
          <cell r="E5691" t="str">
            <v>AUTOAMERICA IMP.EXP. DE PROD. AUTO. LTDA</v>
          </cell>
          <cell r="F5691">
            <v>20006</v>
          </cell>
          <cell r="G5691" t="str">
            <v>CERA  / LIMPEZA /  POLIMENTO VEICULAR</v>
          </cell>
        </row>
        <row r="5692">
          <cell r="A5692">
            <v>24308</v>
          </cell>
          <cell r="B5692" t="str">
            <v>ONE STEP POLISH 3 EM 1 1L</v>
          </cell>
          <cell r="C5692" t="str">
            <v>AUTO AMERICA</v>
          </cell>
          <cell r="E5692" t="str">
            <v>AUTOAMERICA IMP.EXP. DE PROD. AUTO. LTDA</v>
          </cell>
          <cell r="F5692">
            <v>1009</v>
          </cell>
          <cell r="G5692" t="str">
            <v>.........</v>
          </cell>
        </row>
        <row r="5693">
          <cell r="A5693">
            <v>21991</v>
          </cell>
          <cell r="B5693" t="str">
            <v>ONE STEP POLISH 3 IN 1 1LT MENZERNA</v>
          </cell>
          <cell r="C5693" t="str">
            <v>MENZERNA</v>
          </cell>
          <cell r="E5693" t="str">
            <v>AUTOAMERICA IMP.EXP. DE PROD. AUTO. LTDA</v>
          </cell>
          <cell r="F5693">
            <v>20006</v>
          </cell>
          <cell r="G5693" t="str">
            <v>CERA  / LIMPEZA /  POLIMENTO VEICULAR</v>
          </cell>
        </row>
        <row r="5694">
          <cell r="A5694">
            <v>85351</v>
          </cell>
          <cell r="B5694" t="str">
            <v>OPTY 240ML VONIXX</v>
          </cell>
          <cell r="C5694" t="str">
            <v>VONIXX</v>
          </cell>
          <cell r="E5694" t="str">
            <v>VONIXX INDUSTRIA E COMERCIO DE POLIDORES LTDA</v>
          </cell>
          <cell r="F5694">
            <v>20011</v>
          </cell>
          <cell r="G5694" t="str">
            <v>LINHA DE HIGENIZAÇÃO E ESTÉTICA  AUTOMOTIVA VONIX</v>
          </cell>
        </row>
        <row r="5695">
          <cell r="A5695">
            <v>20133</v>
          </cell>
          <cell r="B5695" t="str">
            <v>P3000 AUTO BRILHO 6066 500ML 3M</v>
          </cell>
          <cell r="C5695" t="str">
            <v>.</v>
          </cell>
          <cell r="E5695" t="str">
            <v>3M DO BRASIL LTDA</v>
          </cell>
          <cell r="F5695">
            <v>999999</v>
          </cell>
          <cell r="G5695" t="str">
            <v>GRUPO CONVERSAO</v>
          </cell>
        </row>
        <row r="5696">
          <cell r="A5696">
            <v>20132</v>
          </cell>
          <cell r="B5696" t="str">
            <v>P3000 COMPOSTO POLIDOR 6062 500ML 3M</v>
          </cell>
          <cell r="C5696" t="str">
            <v>.</v>
          </cell>
          <cell r="E5696" t="str">
            <v>3M DO BRASIL LTDA</v>
          </cell>
          <cell r="F5696">
            <v>999999</v>
          </cell>
          <cell r="G5696" t="str">
            <v>GRUPO CONVERSAO</v>
          </cell>
        </row>
        <row r="5697">
          <cell r="A5697">
            <v>20136</v>
          </cell>
          <cell r="B5697" t="str">
            <v>P3000 EXTRA CUT 6060 500ML 3M</v>
          </cell>
          <cell r="C5697" t="str">
            <v>.</v>
          </cell>
          <cell r="E5697" t="str">
            <v>3M DO BRASIL LTDA</v>
          </cell>
          <cell r="F5697">
            <v>999999</v>
          </cell>
          <cell r="G5697" t="str">
            <v>GRUPO CONVERSAO</v>
          </cell>
        </row>
        <row r="5698">
          <cell r="A5698">
            <v>20475</v>
          </cell>
          <cell r="B5698" t="str">
            <v>P8215 PRIMER 940ML 3M</v>
          </cell>
          <cell r="C5698" t="str">
            <v>.</v>
          </cell>
          <cell r="E5698" t="str">
            <v>3M DO BRASIL LTDA</v>
          </cell>
          <cell r="F5698">
            <v>999999</v>
          </cell>
          <cell r="G5698" t="str">
            <v>GRUPO CONVERSAO</v>
          </cell>
        </row>
        <row r="5699">
          <cell r="A5699">
            <v>24245</v>
          </cell>
          <cell r="B5699" t="str">
            <v>PA DE LIXO CABOLONGO</v>
          </cell>
          <cell r="C5699" t="str">
            <v>START</v>
          </cell>
          <cell r="E5699" t="str">
            <v>LIMA &amp; PERGHER INDUSTRIAL E COMERCIO</v>
          </cell>
          <cell r="F5699">
            <v>999999</v>
          </cell>
          <cell r="G5699" t="str">
            <v>GRUPO CONVERSAO</v>
          </cell>
        </row>
        <row r="5700">
          <cell r="A5700">
            <v>85067</v>
          </cell>
          <cell r="B5700" t="str">
            <v>PAD P/ PINTURA C/ CABO AJUSTAVEL AT750/80 ATLAS</v>
          </cell>
          <cell r="C5700" t="str">
            <v>ATLAS</v>
          </cell>
          <cell r="E5700" t="str">
            <v>PINCEIS ATLAS S.A.</v>
          </cell>
          <cell r="F5700">
            <v>30028</v>
          </cell>
          <cell r="G5700" t="str">
            <v>ROLOS / TRINCHAS / PINCÉIS / ESPÁTULAS</v>
          </cell>
        </row>
        <row r="5701">
          <cell r="A5701">
            <v>87100</v>
          </cell>
          <cell r="B5701" t="str">
            <v>PAINEL DE SECAGEM INFRA 6 LAMPADAS C/ TEMPORIZADOR 220V BAND</v>
          </cell>
          <cell r="C5701" t="str">
            <v>BAND EQUIPAMENTOS</v>
          </cell>
          <cell r="E5701" t="str">
            <v>BAND EQUIPAMENTOS E MAQUINAS REPUXADORAS LTDA EPP</v>
          </cell>
          <cell r="F5701">
            <v>20058</v>
          </cell>
          <cell r="G5701" t="str">
            <v>OUTRAS FERRAMENTAS / EQUIPAMENTOS</v>
          </cell>
        </row>
        <row r="5702">
          <cell r="A5702">
            <v>20959</v>
          </cell>
          <cell r="B5702" t="str">
            <v>PAINEL DE SECAGEM INFRA-BAND DIGITAL III</v>
          </cell>
          <cell r="C5702" t="str">
            <v>.</v>
          </cell>
          <cell r="E5702" t="str">
            <v>BAND EQUIPAMENTOS E MAQUINAS REPUXADORAS LTDA EPP</v>
          </cell>
          <cell r="F5702">
            <v>999999</v>
          </cell>
          <cell r="G5702" t="str">
            <v>GRUPO CONVERSAO</v>
          </cell>
        </row>
        <row r="5703">
          <cell r="A5703">
            <v>21095</v>
          </cell>
          <cell r="B5703" t="str">
            <v>PAINEL DE SECAGEM INFRA-BAND DIGITAL VI</v>
          </cell>
          <cell r="C5703" t="str">
            <v>.</v>
          </cell>
          <cell r="E5703" t="str">
            <v>BAND EQUIPAMENTOS E MAQUINAS REPUXADORAS LTDA EPP</v>
          </cell>
          <cell r="F5703">
            <v>999999</v>
          </cell>
          <cell r="G5703" t="str">
            <v>GRUPO CONVERSAO</v>
          </cell>
        </row>
        <row r="5704">
          <cell r="A5704">
            <v>84848</v>
          </cell>
          <cell r="B5704" t="str">
            <v>PAINEL LATERAL DA CORROCERIA</v>
          </cell>
          <cell r="C5704" t="str">
            <v>.</v>
          </cell>
          <cell r="E5704" t="str">
            <v>FORNECEDOR CONVERSAO</v>
          </cell>
          <cell r="F5704">
            <v>999999</v>
          </cell>
          <cell r="G5704" t="str">
            <v>GRUPO CONVERSAO</v>
          </cell>
        </row>
        <row r="5705">
          <cell r="A5705">
            <v>22562</v>
          </cell>
          <cell r="B5705" t="str">
            <v>PALETA 5/BAG PNA0010 3M</v>
          </cell>
          <cell r="C5705" t="str">
            <v>.</v>
          </cell>
          <cell r="E5705" t="str">
            <v>3M DO BRASIL LTDA</v>
          </cell>
          <cell r="F5705">
            <v>999999</v>
          </cell>
          <cell r="G5705" t="str">
            <v>GRUPO CONVERSAO</v>
          </cell>
        </row>
        <row r="5706">
          <cell r="A5706">
            <v>85489</v>
          </cell>
          <cell r="B5706" t="str">
            <v>PALHA DE AÇO N.0 ATLAS</v>
          </cell>
          <cell r="C5706" t="str">
            <v>ATLAS</v>
          </cell>
          <cell r="E5706" t="str">
            <v>PINCEIS ATLAS S.A.</v>
          </cell>
          <cell r="F5706">
            <v>30036</v>
          </cell>
          <cell r="G5706" t="str">
            <v>PALHA DE AÇO</v>
          </cell>
        </row>
        <row r="5707">
          <cell r="A5707">
            <v>85490</v>
          </cell>
          <cell r="B5707" t="str">
            <v>PALHA DE AÇO N.1 ATLAS</v>
          </cell>
          <cell r="C5707" t="str">
            <v>ATLAS</v>
          </cell>
          <cell r="E5707" t="str">
            <v>PINCEIS ATLAS S.A.</v>
          </cell>
          <cell r="F5707">
            <v>30036</v>
          </cell>
          <cell r="G5707" t="str">
            <v>PALHA DE AÇO</v>
          </cell>
        </row>
        <row r="5708">
          <cell r="A5708">
            <v>85491</v>
          </cell>
          <cell r="B5708" t="str">
            <v>PALHA DE AÇO N.2 ATLAS</v>
          </cell>
          <cell r="C5708" t="str">
            <v>ATLAS</v>
          </cell>
          <cell r="E5708" t="str">
            <v>PINCEIS ATLAS S.A.</v>
          </cell>
          <cell r="F5708">
            <v>30036</v>
          </cell>
          <cell r="G5708" t="str">
            <v>PALHA DE AÇO</v>
          </cell>
        </row>
        <row r="5709">
          <cell r="A5709">
            <v>86873</v>
          </cell>
          <cell r="B5709" t="str">
            <v>PALHA DE AÇO Nº 0 AÇO BOM</v>
          </cell>
          <cell r="C5709" t="str">
            <v>AÇOBOM</v>
          </cell>
          <cell r="E5709" t="str">
            <v>ACOBOM INDUSTRIA COMERCIO E LOGISTICA LTDA</v>
          </cell>
          <cell r="F5709">
            <v>30036</v>
          </cell>
          <cell r="G5709" t="str">
            <v>PALHA DE AÇO</v>
          </cell>
        </row>
        <row r="5710">
          <cell r="A5710">
            <v>85020</v>
          </cell>
          <cell r="B5710" t="str">
            <v>PALHA DE AÇO Nº 1 AÇO BOM</v>
          </cell>
          <cell r="C5710" t="str">
            <v>AÇOBOM</v>
          </cell>
          <cell r="E5710" t="str">
            <v>ACOBOM INDUSTRIA COMERCIO E LOGISTICA LTDA</v>
          </cell>
          <cell r="F5710">
            <v>30036</v>
          </cell>
          <cell r="G5710" t="str">
            <v>PALHA DE AÇO</v>
          </cell>
        </row>
        <row r="5711">
          <cell r="A5711">
            <v>85021</v>
          </cell>
          <cell r="B5711" t="str">
            <v>PALHA DE AÇO Nº 2 AÇO BOM</v>
          </cell>
          <cell r="C5711" t="str">
            <v>AÇOBOM</v>
          </cell>
          <cell r="E5711" t="str">
            <v>ACOBOM INDUSTRIA COMERCIO E LOGISTICA LTDA</v>
          </cell>
          <cell r="F5711">
            <v>30036</v>
          </cell>
          <cell r="G5711" t="str">
            <v>PALHA DE AÇO</v>
          </cell>
        </row>
        <row r="5712">
          <cell r="A5712">
            <v>23517</v>
          </cell>
          <cell r="B5712" t="str">
            <v>PANO ALVEJADO</v>
          </cell>
          <cell r="C5712" t="str">
            <v>BRILHOMAX</v>
          </cell>
          <cell r="E5712" t="str">
            <v>COM.ALVORADA LIMPEZA E DESCARTAVEIS</v>
          </cell>
          <cell r="F5712">
            <v>999999</v>
          </cell>
          <cell r="G5712" t="str">
            <v>GRUPO CONVERSAO</v>
          </cell>
        </row>
        <row r="5713">
          <cell r="A5713">
            <v>23492</v>
          </cell>
          <cell r="B5713" t="str">
            <v>PANO DE MICROFIBRA 40X40CM 3M</v>
          </cell>
          <cell r="C5713" t="str">
            <v>3M</v>
          </cell>
          <cell r="E5713" t="str">
            <v>3M DO BRASIL LTDA</v>
          </cell>
          <cell r="F5713">
            <v>1024</v>
          </cell>
          <cell r="G5713" t="str">
            <v>................................</v>
          </cell>
        </row>
        <row r="5714">
          <cell r="A5714">
            <v>87003</v>
          </cell>
          <cell r="B5714" t="str">
            <v>PANO MULTIUSO 28CMX240M BRANCO</v>
          </cell>
          <cell r="C5714" t="str">
            <v>INOVE</v>
          </cell>
          <cell r="E5714" t="str">
            <v>COM.ALVORADA LIMPEZA E DESCARTAVEIS</v>
          </cell>
          <cell r="F5714">
            <v>20020</v>
          </cell>
          <cell r="G5714" t="str">
            <v>FLANELAS / PANOS</v>
          </cell>
        </row>
        <row r="5715">
          <cell r="A5715">
            <v>85420</v>
          </cell>
          <cell r="B5715" t="str">
            <v>PANO MULTIUSO 28CMX240M BRANCO VABENE</v>
          </cell>
          <cell r="C5715" t="str">
            <v>VABENNE</v>
          </cell>
          <cell r="E5715" t="str">
            <v>COM.ALVORADA LIMPEZA E DESCARTAVEIS</v>
          </cell>
          <cell r="F5715">
            <v>999999</v>
          </cell>
          <cell r="G5715" t="str">
            <v>GRUPO CONVERSAO</v>
          </cell>
        </row>
        <row r="5716">
          <cell r="A5716">
            <v>23301</v>
          </cell>
          <cell r="B5716" t="str">
            <v>PANO MURIM</v>
          </cell>
          <cell r="C5716" t="str">
            <v>.</v>
          </cell>
          <cell r="E5716" t="str">
            <v>DIVERSOS</v>
          </cell>
          <cell r="F5716">
            <v>999999</v>
          </cell>
          <cell r="G5716" t="str">
            <v>GRUPO CONVERSAO</v>
          </cell>
        </row>
        <row r="5717">
          <cell r="A5717">
            <v>21620</v>
          </cell>
          <cell r="B5717" t="str">
            <v>PANO PARA LIMPEZA DUPON</v>
          </cell>
          <cell r="C5717" t="str">
            <v>.</v>
          </cell>
          <cell r="E5717" t="str">
            <v>DISTEC DF COMERCIO DE PRODUTOS AUTOMOTIVO</v>
          </cell>
          <cell r="F5717">
            <v>999999</v>
          </cell>
          <cell r="G5717" t="str">
            <v>GRUPO CONVERSAO</v>
          </cell>
        </row>
        <row r="5718">
          <cell r="A5718">
            <v>83994</v>
          </cell>
          <cell r="B5718" t="str">
            <v>PANO PEGA PO TACK CLOTH NORTON</v>
          </cell>
          <cell r="C5718" t="str">
            <v>NORTON</v>
          </cell>
          <cell r="E5718" t="str">
            <v>SAINT- GOBAIN DO BRASIL PROD. IND. E CONSTR. LTDA</v>
          </cell>
          <cell r="F5718">
            <v>20020</v>
          </cell>
          <cell r="G5718" t="str">
            <v>FLANELAS / PANOS</v>
          </cell>
        </row>
        <row r="5719">
          <cell r="A5719">
            <v>38</v>
          </cell>
          <cell r="B5719" t="str">
            <v>PANO PEGA POEIRA 3M</v>
          </cell>
          <cell r="C5719" t="str">
            <v>3M</v>
          </cell>
          <cell r="E5719" t="str">
            <v>3M DO BRASIL LTDA</v>
          </cell>
          <cell r="F5719">
            <v>1024</v>
          </cell>
          <cell r="G5719" t="str">
            <v>................................</v>
          </cell>
        </row>
        <row r="5720">
          <cell r="A5720">
            <v>20592</v>
          </cell>
          <cell r="B5720" t="str">
            <v>PANO PEGA POEIRA BRAZILIAN</v>
          </cell>
          <cell r="C5720" t="str">
            <v>BRAZILIAN</v>
          </cell>
          <cell r="E5720" t="str">
            <v>BRAZILIAN COLOR INDUSTRIA DE TINTAS E VERNIZES LTDA</v>
          </cell>
          <cell r="F5720">
            <v>20020</v>
          </cell>
          <cell r="G5720" t="str">
            <v>FLANELAS / PANOS</v>
          </cell>
        </row>
        <row r="5721">
          <cell r="A5721">
            <v>20556</v>
          </cell>
          <cell r="B5721" t="str">
            <v>PANO PEGA POEIRA RENOVA</v>
          </cell>
          <cell r="C5721" t="str">
            <v>RENOVA</v>
          </cell>
          <cell r="E5721" t="str">
            <v>RB REFINISH COMERCIAL ACESSORIOS LTDA</v>
          </cell>
          <cell r="F5721">
            <v>20020</v>
          </cell>
          <cell r="G5721" t="str">
            <v>FLANELAS / PANOS</v>
          </cell>
        </row>
        <row r="5722">
          <cell r="A5722">
            <v>10384</v>
          </cell>
          <cell r="B5722" t="str">
            <v>PANO PEGA POEIRA ROBELO</v>
          </cell>
          <cell r="C5722" t="str">
            <v>.</v>
          </cell>
          <cell r="E5722" t="str">
            <v>ROBERLO DO BRASIL LTDA</v>
          </cell>
          <cell r="F5722">
            <v>999999</v>
          </cell>
          <cell r="G5722" t="str">
            <v>GRUPO CONVERSAO</v>
          </cell>
        </row>
        <row r="5723">
          <cell r="A5723">
            <v>23381</v>
          </cell>
          <cell r="B5723" t="str">
            <v>PANO PEGA POEIRA SHERWIN WILLIAMS</v>
          </cell>
          <cell r="C5723" t="str">
            <v>SHERWIN WILLIAMS</v>
          </cell>
          <cell r="E5723" t="str">
            <v>SHERWIN - WILLIAMS DO BRASIL IND. E COM. LTDA</v>
          </cell>
          <cell r="F5723">
            <v>20020</v>
          </cell>
          <cell r="G5723" t="str">
            <v>FLANELAS / PANOS</v>
          </cell>
        </row>
        <row r="5724">
          <cell r="A5724">
            <v>85073</v>
          </cell>
          <cell r="B5724" t="str">
            <v>PANO PEGA POEIRA SKY</v>
          </cell>
          <cell r="C5724" t="str">
            <v>SKY</v>
          </cell>
          <cell r="E5724" t="str">
            <v>SKYLACK TINTAS E VERNIZES LTDA</v>
          </cell>
          <cell r="F5724">
            <v>20020</v>
          </cell>
          <cell r="G5724" t="str">
            <v>FLANELAS / PANOS</v>
          </cell>
        </row>
        <row r="5725">
          <cell r="A5725">
            <v>20626</v>
          </cell>
          <cell r="B5725" t="str">
            <v>PANO POLIMENTO DE MICRO FIBRA MAX RUBBER</v>
          </cell>
          <cell r="C5725" t="str">
            <v>MAXI RUBBER</v>
          </cell>
          <cell r="E5725" t="str">
            <v>MAXI RUBBER INDUSTRIAS QUIMICAS LTDA</v>
          </cell>
          <cell r="F5725">
            <v>999999</v>
          </cell>
          <cell r="G5725" t="str">
            <v>GRUPO CONVERSAO</v>
          </cell>
        </row>
        <row r="5726">
          <cell r="A5726">
            <v>22986</v>
          </cell>
          <cell r="B5726" t="str">
            <v>PANO SACO XADREZ 60X80CM</v>
          </cell>
          <cell r="C5726" t="str">
            <v>.</v>
          </cell>
          <cell r="E5726" t="str">
            <v>COM.ALVORADA LIMPEZA E DESCARTAVEIS</v>
          </cell>
          <cell r="F5726">
            <v>999999</v>
          </cell>
          <cell r="G5726" t="str">
            <v>GRUPO CONVERSAO</v>
          </cell>
        </row>
        <row r="5727">
          <cell r="A5727">
            <v>83762</v>
          </cell>
          <cell r="B5727" t="str">
            <v>PANO ULTRAMICROFIBRA 40X40 RHAI</v>
          </cell>
          <cell r="C5727" t="str">
            <v>.</v>
          </cell>
          <cell r="E5727" t="str">
            <v>FORNECEDOR CONVERSAO</v>
          </cell>
          <cell r="F5727">
            <v>20020</v>
          </cell>
          <cell r="G5727" t="str">
            <v>FLANELAS / PANOS</v>
          </cell>
        </row>
        <row r="5728">
          <cell r="A5728">
            <v>20473</v>
          </cell>
          <cell r="B5728" t="str">
            <v>PAPEL BEGE 450X900 LAZZURIL</v>
          </cell>
          <cell r="C5728" t="str">
            <v>.</v>
          </cell>
          <cell r="E5728" t="str">
            <v>SHERWIN - WILLIAMS DO BRASIL IND. E COM. LTDA</v>
          </cell>
          <cell r="F5728">
            <v>999999</v>
          </cell>
          <cell r="G5728" t="str">
            <v>GRUPO CONVERSAO</v>
          </cell>
        </row>
        <row r="5729">
          <cell r="A5729">
            <v>20607</v>
          </cell>
          <cell r="B5729" t="str">
            <v>PAPEL BEGE 600X200</v>
          </cell>
          <cell r="C5729" t="str">
            <v>.</v>
          </cell>
          <cell r="E5729" t="str">
            <v>DG COMERCIO DE MAT PARA PINT</v>
          </cell>
          <cell r="F5729">
            <v>999999</v>
          </cell>
          <cell r="G5729" t="str">
            <v>GRUPO CONVERSAO</v>
          </cell>
        </row>
        <row r="5730">
          <cell r="A5730">
            <v>20113</v>
          </cell>
          <cell r="B5730" t="str">
            <v>PAPEL BEGE 900X180 SHERWIN WILLIAMS</v>
          </cell>
          <cell r="C5730" t="str">
            <v>.</v>
          </cell>
          <cell r="E5730" t="str">
            <v>SHERWIN - WILLIAMS DO BRASIL IND. E COM. LTDA</v>
          </cell>
          <cell r="F5730">
            <v>999999</v>
          </cell>
          <cell r="G5730" t="str">
            <v>GRUPO CONVERSAO</v>
          </cell>
        </row>
        <row r="5731">
          <cell r="A5731">
            <v>10195</v>
          </cell>
          <cell r="B5731" t="str">
            <v>PAPEL BEGE COMUM 300X200 PAPEIS BRASIL</v>
          </cell>
          <cell r="C5731" t="str">
            <v>.</v>
          </cell>
          <cell r="E5731" t="str">
            <v>DG COMERCIO DE MAT PARA PINT</v>
          </cell>
          <cell r="F5731">
            <v>999999</v>
          </cell>
          <cell r="G5731" t="str">
            <v>GRUPO CONVERSAO</v>
          </cell>
        </row>
        <row r="5732">
          <cell r="A5732">
            <v>10196</v>
          </cell>
          <cell r="B5732" t="str">
            <v>PAPEL BEGE COMUM 450X200 PAPEIS BRASIL</v>
          </cell>
          <cell r="C5732" t="str">
            <v>.</v>
          </cell>
          <cell r="E5732" t="str">
            <v>DG COMERCIO DE MAT PARA PINT</v>
          </cell>
          <cell r="F5732">
            <v>999999</v>
          </cell>
          <cell r="G5732" t="str">
            <v>GRUPO CONVERSAO</v>
          </cell>
        </row>
        <row r="5733">
          <cell r="A5733">
            <v>10197</v>
          </cell>
          <cell r="B5733" t="str">
            <v>PAPEL BEGE COMUM 900X200 PAPEIS BRASIL</v>
          </cell>
          <cell r="C5733" t="str">
            <v>.</v>
          </cell>
          <cell r="E5733" t="str">
            <v>DG COMERCIO DE MAT PARA PINT</v>
          </cell>
          <cell r="F5733">
            <v>999999</v>
          </cell>
          <cell r="G5733" t="str">
            <v>GRUPO CONVERSAO</v>
          </cell>
        </row>
        <row r="5734">
          <cell r="A5734">
            <v>10194</v>
          </cell>
          <cell r="B5734" t="str">
            <v>PAPEL BRANCO. 900X200 PAPEIS BRASIL</v>
          </cell>
          <cell r="C5734" t="str">
            <v>.</v>
          </cell>
          <cell r="E5734" t="str">
            <v>DG COMERCIO DE MAT PARA PINT</v>
          </cell>
          <cell r="F5734">
            <v>999999</v>
          </cell>
          <cell r="G5734" t="str">
            <v>GRUPO CONVERSAO</v>
          </cell>
        </row>
        <row r="5735">
          <cell r="A5735">
            <v>83879</v>
          </cell>
          <cell r="B5735" t="str">
            <v>PAPEL CAMURÇA</v>
          </cell>
          <cell r="C5735" t="str">
            <v>UTILER</v>
          </cell>
          <cell r="E5735" t="str">
            <v>DJF Comercial de Papelaria Ltda. - ME</v>
          </cell>
          <cell r="F5735">
            <v>999999</v>
          </cell>
          <cell r="G5735" t="str">
            <v>GRUPO CONVERSAO</v>
          </cell>
        </row>
        <row r="5736">
          <cell r="A5736">
            <v>24311</v>
          </cell>
          <cell r="B5736" t="str">
            <v>PAPEL CASCA DE OVO TEXTURIZADO</v>
          </cell>
          <cell r="C5736" t="str">
            <v>UTILER</v>
          </cell>
          <cell r="E5736" t="str">
            <v>DJF Comercial de Papelaria Ltda. - ME</v>
          </cell>
          <cell r="F5736">
            <v>999999</v>
          </cell>
          <cell r="G5736" t="str">
            <v>GRUPO CONVERSAO</v>
          </cell>
        </row>
        <row r="5737">
          <cell r="A5737">
            <v>22983</v>
          </cell>
          <cell r="B5737" t="str">
            <v>PAPEL HIG FS PALOMA</v>
          </cell>
          <cell r="C5737" t="str">
            <v>.</v>
          </cell>
          <cell r="E5737" t="str">
            <v>COM.ALVORADA LIMPEZA E DESCARTAVEIS</v>
          </cell>
          <cell r="F5737">
            <v>999999</v>
          </cell>
          <cell r="G5737" t="str">
            <v>GRUPO CONVERSAO</v>
          </cell>
        </row>
        <row r="5738">
          <cell r="A5738">
            <v>23543</v>
          </cell>
          <cell r="B5738" t="str">
            <v>PAPEL HIGIENICO 8X300M GLOBO-2,98-ST</v>
          </cell>
          <cell r="C5738" t="str">
            <v>BRILHOMAX</v>
          </cell>
          <cell r="E5738" t="str">
            <v>COM.ALVORADA LIMPEZA E DESCARTAVEIS</v>
          </cell>
          <cell r="F5738">
            <v>999999</v>
          </cell>
          <cell r="G5738" t="str">
            <v>GRUPO CONVERSAO</v>
          </cell>
        </row>
        <row r="5739">
          <cell r="A5739">
            <v>83937</v>
          </cell>
          <cell r="B5739" t="str">
            <v>PAPEL HIGIENICO C/12 30MX10CM-5,67-ST</v>
          </cell>
          <cell r="C5739" t="str">
            <v>BRILHOMAX</v>
          </cell>
          <cell r="E5739" t="str">
            <v>LIMA &amp; PERGHER INDUSTRIAL E COMERCIO</v>
          </cell>
          <cell r="F5739">
            <v>999999</v>
          </cell>
          <cell r="G5739" t="str">
            <v>GRUPO CONVERSAO</v>
          </cell>
        </row>
        <row r="5740">
          <cell r="A5740">
            <v>23518</v>
          </cell>
          <cell r="B5740" t="str">
            <v>PAPEL HIGIENICO C/4 30MX10CM-5,67-ST</v>
          </cell>
          <cell r="C5740" t="str">
            <v>PERSONAL</v>
          </cell>
          <cell r="E5740" t="str">
            <v>COM.ALVORADA LIMPEZA E DESCARTAVEIS</v>
          </cell>
          <cell r="F5740">
            <v>999999</v>
          </cell>
          <cell r="G5740" t="str">
            <v>GRUPO CONVERSAO</v>
          </cell>
        </row>
        <row r="5741">
          <cell r="A5741">
            <v>22529</v>
          </cell>
          <cell r="B5741" t="str">
            <v>PAPEL KRAFT 45 PAPEL MADRUGA</v>
          </cell>
          <cell r="C5741" t="str">
            <v>MADRUGA</v>
          </cell>
          <cell r="E5741" t="str">
            <v>ORIGAMI COMERCIO DE RESIDUOS DE PAPEL E PAPELAO</v>
          </cell>
          <cell r="F5741">
            <v>20016</v>
          </cell>
          <cell r="G5741" t="str">
            <v>PAPEL DE MASCARAMENTO</v>
          </cell>
        </row>
        <row r="5742">
          <cell r="A5742">
            <v>21594</v>
          </cell>
          <cell r="B5742" t="str">
            <v>PAPEL KRAFT 45X200 VITORIA</v>
          </cell>
          <cell r="C5742" t="str">
            <v>.</v>
          </cell>
          <cell r="E5742" t="str">
            <v>MARCOS ROGERIO GIMENES - ME</v>
          </cell>
          <cell r="F5742">
            <v>999999</v>
          </cell>
          <cell r="G5742" t="str">
            <v>GRUPO CONVERSAO</v>
          </cell>
        </row>
        <row r="5743">
          <cell r="A5743">
            <v>24239</v>
          </cell>
          <cell r="B5743" t="str">
            <v>PAPEL KRAFT 80 PAPEL MADRUGA</v>
          </cell>
          <cell r="C5743" t="str">
            <v>MADRUGA</v>
          </cell>
          <cell r="E5743" t="str">
            <v>MADRUGA PAPEL E PAPELAO</v>
          </cell>
          <cell r="F5743">
            <v>20016</v>
          </cell>
          <cell r="G5743" t="str">
            <v>PAPEL DE MASCARAMENTO</v>
          </cell>
        </row>
        <row r="5744">
          <cell r="A5744">
            <v>23467</v>
          </cell>
          <cell r="B5744" t="str">
            <v>PAPEL KRAFT 90 MARROM MADRUGA</v>
          </cell>
          <cell r="C5744" t="str">
            <v>MADRUGA</v>
          </cell>
          <cell r="E5744" t="str">
            <v>ORIGAMI COMERCIO DE RESIDUOS DE PAPEL E PAPELAO</v>
          </cell>
          <cell r="F5744">
            <v>20016</v>
          </cell>
          <cell r="G5744" t="str">
            <v>PAPEL DE MASCARAMENTO</v>
          </cell>
        </row>
        <row r="5745">
          <cell r="A5745">
            <v>22324</v>
          </cell>
          <cell r="B5745" t="str">
            <v>PAPEL KRAFT 90 PAPEL MADRUGA</v>
          </cell>
          <cell r="C5745" t="str">
            <v>MADRUGA</v>
          </cell>
          <cell r="E5745" t="str">
            <v>ORIGAMI COMERCIO DE RESIDUOS DE PAPEL E PAPELAO</v>
          </cell>
          <cell r="F5745">
            <v>20016</v>
          </cell>
          <cell r="G5745" t="str">
            <v>PAPEL DE MASCARAMENTO</v>
          </cell>
        </row>
        <row r="5746">
          <cell r="A5746">
            <v>22669</v>
          </cell>
          <cell r="B5746" t="str">
            <v>PAPEL KRAFT 90 PREMIUM PAPEL MADRUGA</v>
          </cell>
          <cell r="C5746" t="str">
            <v>MADRUGA</v>
          </cell>
          <cell r="E5746" t="str">
            <v>ORIGAMI COMERCIO DE RESIDUOS DE PAPEL E PAPELAO</v>
          </cell>
          <cell r="F5746">
            <v>20016</v>
          </cell>
          <cell r="G5746" t="str">
            <v>PAPEL DE MASCARAMENTO</v>
          </cell>
        </row>
        <row r="5747">
          <cell r="A5747">
            <v>21507</v>
          </cell>
          <cell r="B5747" t="str">
            <v>PAPEL KRAFT 90 X200 VITORIA</v>
          </cell>
          <cell r="C5747" t="str">
            <v>.</v>
          </cell>
          <cell r="E5747" t="str">
            <v>MARCOS ROGERIO GIMENES - ME</v>
          </cell>
          <cell r="F5747">
            <v>999999</v>
          </cell>
          <cell r="G5747" t="str">
            <v>GRUPO CONVERSAO</v>
          </cell>
        </row>
        <row r="5748">
          <cell r="A5748">
            <v>21415</v>
          </cell>
          <cell r="B5748" t="str">
            <v>PAPEL KRAFT 900X200 CHOCOLATE PAPEIS VITORIA</v>
          </cell>
          <cell r="C5748" t="str">
            <v>.</v>
          </cell>
          <cell r="E5748" t="str">
            <v>PAPEIS VITORIA 5 ESTRELAS LTDA ME</v>
          </cell>
          <cell r="F5748">
            <v>999999</v>
          </cell>
          <cell r="G5748" t="str">
            <v>GRUPO CONVERSAO</v>
          </cell>
        </row>
        <row r="5749">
          <cell r="A5749">
            <v>23946</v>
          </cell>
          <cell r="B5749" t="str">
            <v>PAPEL KRAFT VERNIZ TKV 90 MADRUGA</v>
          </cell>
          <cell r="C5749" t="str">
            <v>MADRUGA</v>
          </cell>
          <cell r="E5749" t="str">
            <v>MADRUGA PAPEL E PAPELAO</v>
          </cell>
          <cell r="F5749">
            <v>20016</v>
          </cell>
          <cell r="G5749" t="str">
            <v>PAPEL DE MASCARAMENTO</v>
          </cell>
        </row>
        <row r="5750">
          <cell r="A5750">
            <v>21600</v>
          </cell>
          <cell r="B5750" t="str">
            <v>PAPEL KRAFT VT 45X200 VITORIA</v>
          </cell>
          <cell r="C5750" t="str">
            <v>.</v>
          </cell>
          <cell r="E5750" t="str">
            <v>PAPEIS VITORIA 5 ESTRELAS LTDA ME</v>
          </cell>
          <cell r="F5750">
            <v>999999</v>
          </cell>
          <cell r="G5750" t="str">
            <v>GRUPO CONVERSAO</v>
          </cell>
        </row>
        <row r="5751">
          <cell r="A5751">
            <v>84445</v>
          </cell>
          <cell r="B5751" t="str">
            <v>PAPEL MASCARAMENTO KRAFT 90CM ALEC</v>
          </cell>
          <cell r="C5751" t="str">
            <v>ALEC</v>
          </cell>
          <cell r="E5751" t="str">
            <v>Unipel Comercio de Importacao e Exportacao Ltda.</v>
          </cell>
          <cell r="F5751">
            <v>20016</v>
          </cell>
          <cell r="G5751" t="str">
            <v>PAPEL DE MASCARAMENTO</v>
          </cell>
        </row>
        <row r="5752">
          <cell r="A5752">
            <v>22178</v>
          </cell>
          <cell r="B5752" t="str">
            <v>PAPEL MASCARAUTO KRAFT NAT 90CM</v>
          </cell>
          <cell r="C5752" t="str">
            <v>.</v>
          </cell>
          <cell r="E5752" t="str">
            <v>PAPEL MASCARAUTO LTDA</v>
          </cell>
          <cell r="F5752">
            <v>999999</v>
          </cell>
          <cell r="G5752" t="str">
            <v>GRUPO CONVERSAO</v>
          </cell>
        </row>
        <row r="5753">
          <cell r="A5753">
            <v>22179</v>
          </cell>
          <cell r="B5753" t="str">
            <v>PAPEL MASCARAUTO SEMI KRAFT 45CM TSK45</v>
          </cell>
          <cell r="C5753" t="str">
            <v>MADRUGA</v>
          </cell>
          <cell r="E5753" t="str">
            <v>ONKRAFT COMERCIO DE PAPEL E PAPELAO LTDA</v>
          </cell>
          <cell r="F5753">
            <v>20016</v>
          </cell>
          <cell r="G5753" t="str">
            <v>PAPEL DE MASCARAMENTO</v>
          </cell>
        </row>
        <row r="5754">
          <cell r="A5754">
            <v>22180</v>
          </cell>
          <cell r="B5754" t="str">
            <v>PAPEL MASCARAUTO SEMI KRAFT 90CM TSK90</v>
          </cell>
          <cell r="C5754" t="str">
            <v>MADRUGA</v>
          </cell>
          <cell r="E5754" t="str">
            <v>ONKRAFT COMERCIO DE PAPEL E PAPELAO LTDA</v>
          </cell>
          <cell r="F5754">
            <v>20016</v>
          </cell>
          <cell r="G5754" t="str">
            <v>PAPEL DE MASCARAMENTO</v>
          </cell>
        </row>
        <row r="5755">
          <cell r="A5755">
            <v>21641</v>
          </cell>
          <cell r="B5755" t="str">
            <v>PAPEL P/ MASCARAMENTO GD 90 FENIX</v>
          </cell>
          <cell r="C5755" t="str">
            <v>.</v>
          </cell>
          <cell r="E5755" t="str">
            <v>FENIX ADVANCE PRODUTOS AUTOMOTIVOS LTDA-ME</v>
          </cell>
          <cell r="F5755">
            <v>999999</v>
          </cell>
          <cell r="G5755" t="str">
            <v>GRUPO CONVERSAO</v>
          </cell>
        </row>
        <row r="5756">
          <cell r="A5756">
            <v>21642</v>
          </cell>
          <cell r="B5756" t="str">
            <v>PAPEL P/ MASCARAMENTO MD 45 FENIX</v>
          </cell>
          <cell r="C5756" t="str">
            <v>.</v>
          </cell>
          <cell r="E5756" t="str">
            <v>FENIX ADVANCE PRODUTOS AUTOMOTIVOS LTDA-ME</v>
          </cell>
          <cell r="F5756">
            <v>999999</v>
          </cell>
          <cell r="G5756" t="str">
            <v>GRUPO CONVERSAO</v>
          </cell>
        </row>
        <row r="5757">
          <cell r="A5757">
            <v>21026</v>
          </cell>
          <cell r="B5757" t="str">
            <v>PAPEL SEMI KRAFT 450X200 PAPEIS VITORIA 5 ESTRELAS</v>
          </cell>
          <cell r="C5757" t="str">
            <v>.</v>
          </cell>
          <cell r="E5757" t="str">
            <v>PAPEIS VITORIA 5 ESTRELAS LTDA ME</v>
          </cell>
          <cell r="F5757">
            <v>999999</v>
          </cell>
          <cell r="G5757" t="str">
            <v>GRUPO CONVERSAO</v>
          </cell>
        </row>
        <row r="5758">
          <cell r="A5758">
            <v>21064</v>
          </cell>
          <cell r="B5758" t="str">
            <v>PAPEL SEMI KRAFT 450X200 VITORIA</v>
          </cell>
          <cell r="C5758" t="str">
            <v>.</v>
          </cell>
          <cell r="E5758" t="str">
            <v>MARCOS ROGERIO GIMENES - ME</v>
          </cell>
          <cell r="F5758">
            <v>999999</v>
          </cell>
          <cell r="G5758" t="str">
            <v>GRUPO CONVERSAO</v>
          </cell>
        </row>
        <row r="5759">
          <cell r="A5759">
            <v>22597</v>
          </cell>
          <cell r="B5759" t="str">
            <v>PAPEL SEMI KRAFT 90 PAPEL MADRUGA</v>
          </cell>
          <cell r="C5759" t="str">
            <v>MADRUGA</v>
          </cell>
          <cell r="E5759" t="str">
            <v>ORIGAMI COMERCIO DE RESIDUOS DE PAPEL E PAPELAO</v>
          </cell>
          <cell r="F5759">
            <v>20016</v>
          </cell>
          <cell r="G5759" t="str">
            <v>PAPEL DE MASCARAMENTO</v>
          </cell>
        </row>
        <row r="5760">
          <cell r="A5760">
            <v>9742</v>
          </cell>
          <cell r="B5760" t="str">
            <v>PAPEL SEMI KRAFT 90 SEM TUBETE PAPEL MADRUGA</v>
          </cell>
          <cell r="C5760" t="str">
            <v>MADRUGA</v>
          </cell>
          <cell r="E5760" t="str">
            <v>ORIGAMI COMERCIO DE RESIDUOS DE PAPEL E PAPELAO</v>
          </cell>
          <cell r="F5760">
            <v>20016</v>
          </cell>
          <cell r="G5760" t="str">
            <v>PAPEL DE MASCARAMENTO</v>
          </cell>
        </row>
        <row r="5761">
          <cell r="A5761">
            <v>84454</v>
          </cell>
          <cell r="B5761" t="str">
            <v>PAPEL SEMI KRAFT 900 GRANDE ALEC</v>
          </cell>
          <cell r="C5761" t="str">
            <v>ALEC</v>
          </cell>
          <cell r="E5761" t="str">
            <v>CARVIC COM VER DE PROD E EQ P/ REP AUTO LTDA</v>
          </cell>
          <cell r="F5761">
            <v>20016</v>
          </cell>
          <cell r="G5761" t="str">
            <v>PAPEL DE MASCARAMENTO</v>
          </cell>
        </row>
        <row r="5762">
          <cell r="A5762">
            <v>22590</v>
          </cell>
          <cell r="B5762" t="str">
            <v>PAPEL SEMI KRAFT 900X200 MIX</v>
          </cell>
          <cell r="C5762" t="str">
            <v>.</v>
          </cell>
          <cell r="E5762" t="str">
            <v>COMERCIAL ANTONIO CARVALHO LTDA</v>
          </cell>
          <cell r="F5762">
            <v>999999</v>
          </cell>
          <cell r="G5762" t="str">
            <v>GRUPO CONVERSAO</v>
          </cell>
        </row>
        <row r="5763">
          <cell r="A5763">
            <v>21025</v>
          </cell>
          <cell r="B5763" t="str">
            <v>PAPEL SEMI KRAFT 900X200 PAPEIS VITORIA 5 ESTRALAS</v>
          </cell>
          <cell r="C5763" t="str">
            <v>.</v>
          </cell>
          <cell r="E5763" t="str">
            <v>PAPEIS VITORIA 5 ESTRELAS LTDA ME</v>
          </cell>
          <cell r="F5763">
            <v>999999</v>
          </cell>
          <cell r="G5763" t="str">
            <v>GRUPO CONVERSAO</v>
          </cell>
        </row>
        <row r="5764">
          <cell r="A5764">
            <v>21063</v>
          </cell>
          <cell r="B5764" t="str">
            <v>PAPEL SEMI KRAFT 900X200 VITORIA</v>
          </cell>
          <cell r="C5764" t="str">
            <v>.</v>
          </cell>
          <cell r="E5764" t="str">
            <v>MARCOS ROGERIO GIMENES - ME</v>
          </cell>
          <cell r="F5764">
            <v>999999</v>
          </cell>
          <cell r="G5764" t="str">
            <v>GRUPO CONVERSAO</v>
          </cell>
        </row>
        <row r="5765">
          <cell r="A5765">
            <v>23111</v>
          </cell>
          <cell r="B5765" t="str">
            <v>PAPEL SEMI KRAFT PURO 90 PAPEL MADRUGA</v>
          </cell>
          <cell r="C5765" t="str">
            <v>.</v>
          </cell>
          <cell r="E5765" t="str">
            <v>MADRUGA PAPEL E PAPELAO</v>
          </cell>
          <cell r="F5765">
            <v>999999</v>
          </cell>
          <cell r="G5765" t="str">
            <v>GRUPO CONVERSAO</v>
          </cell>
        </row>
        <row r="5766">
          <cell r="A5766">
            <v>23539</v>
          </cell>
          <cell r="B5766" t="str">
            <v>PAPEL T. STYLOS BRANCO 2 UND</v>
          </cell>
          <cell r="C5766" t="str">
            <v>BRILHOMAX</v>
          </cell>
          <cell r="E5766" t="str">
            <v>AMS MATERIAL DE LIMPEZA EIRELI ME</v>
          </cell>
          <cell r="F5766">
            <v>999999</v>
          </cell>
          <cell r="G5766" t="str">
            <v>GRUPO CONVERSAO</v>
          </cell>
        </row>
        <row r="5767">
          <cell r="A5767">
            <v>22987</v>
          </cell>
          <cell r="B5767" t="str">
            <v>PAPEL TOALHA 2D VIRGEM 2000FL 20X20 SOFT CONFORT</v>
          </cell>
          <cell r="C5767" t="str">
            <v>.</v>
          </cell>
          <cell r="E5767" t="str">
            <v>COM.ALVORADA LIMPEZA E DESCARTAVEIS</v>
          </cell>
          <cell r="F5767">
            <v>999999</v>
          </cell>
          <cell r="G5767" t="str">
            <v>GRUPO CONVERSAO</v>
          </cell>
        </row>
        <row r="5768">
          <cell r="A5768">
            <v>23546</v>
          </cell>
          <cell r="B5768" t="str">
            <v>PAPEL TOALHA PARA BANHEIRO-19,54-ST</v>
          </cell>
          <cell r="C5768" t="str">
            <v>BRILHOMAX</v>
          </cell>
          <cell r="E5768" t="str">
            <v>LIMA &amp; PERGHER INDUSTRIAL E COMERCIO</v>
          </cell>
          <cell r="F5768">
            <v>999999</v>
          </cell>
          <cell r="G5768" t="str">
            <v>GRUPO CONVERSAO</v>
          </cell>
        </row>
        <row r="5769">
          <cell r="A5769">
            <v>22988</v>
          </cell>
          <cell r="B5769" t="str">
            <v>PAPEL TOALHA ROLO</v>
          </cell>
          <cell r="C5769" t="str">
            <v>STYLUS</v>
          </cell>
          <cell r="E5769" t="str">
            <v>COM.ALVORADA LIMPEZA E DESCARTAVEIS</v>
          </cell>
          <cell r="F5769">
            <v>999999</v>
          </cell>
          <cell r="G5769" t="str">
            <v>GRUPO CONVERSAO</v>
          </cell>
        </row>
        <row r="5770">
          <cell r="A5770">
            <v>85698</v>
          </cell>
          <cell r="B5770" t="str">
            <v>PAPELAO ONDULADO SEMIKRAFT 1,20X20KG</v>
          </cell>
          <cell r="C5770" t="str">
            <v>SIMAPPEL</v>
          </cell>
          <cell r="E5770" t="str">
            <v>SIMAPPEL - SIMAO PEREIRA INDUSTRIA E COMERCIO DE PAPEIS LTDA</v>
          </cell>
          <cell r="F5770">
            <v>30038</v>
          </cell>
          <cell r="G5770" t="str">
            <v>PAPELAO ONDULADO</v>
          </cell>
        </row>
        <row r="5771">
          <cell r="A5771">
            <v>84772</v>
          </cell>
          <cell r="B5771" t="str">
            <v>PARA CHOQUE TRASEIRO</v>
          </cell>
          <cell r="C5771" t="str">
            <v>.</v>
          </cell>
          <cell r="E5771" t="str">
            <v>FORNECEDOR CONVERSAO</v>
          </cell>
          <cell r="F5771">
            <v>999999</v>
          </cell>
          <cell r="G5771" t="str">
            <v>GRUPO CONVERSAO</v>
          </cell>
        </row>
        <row r="5772">
          <cell r="A5772">
            <v>22665</v>
          </cell>
          <cell r="B5772" t="str">
            <v>PARACHOQUE DIANTEIRO</v>
          </cell>
          <cell r="C5772" t="str">
            <v>.</v>
          </cell>
          <cell r="E5772" t="str">
            <v>FORNECEDOR CONVERSAO</v>
          </cell>
          <cell r="F5772">
            <v>999999</v>
          </cell>
          <cell r="G5772" t="str">
            <v>GRUPO CONVERSAO</v>
          </cell>
        </row>
        <row r="5773">
          <cell r="A5773">
            <v>83893</v>
          </cell>
          <cell r="B5773" t="str">
            <v>PARACHOQUE TRASEIRO 86611R1000BV</v>
          </cell>
          <cell r="C5773" t="str">
            <v>.</v>
          </cell>
          <cell r="E5773" t="str">
            <v>FORNECEDOR CONVERSAO</v>
          </cell>
          <cell r="F5773">
            <v>999999</v>
          </cell>
          <cell r="G5773" t="str">
            <v>GRUPO CONVERSAO</v>
          </cell>
        </row>
        <row r="5774">
          <cell r="A5774">
            <v>22130</v>
          </cell>
          <cell r="B5774" t="str">
            <v>PARAF FENDA CABECA RED 1/8 X 5/8 BAND EQ</v>
          </cell>
          <cell r="C5774" t="str">
            <v>.</v>
          </cell>
          <cell r="E5774" t="str">
            <v>BAND EQUIPAMENTOS E MAQUINAS REPUXADORAS LTDA EPP</v>
          </cell>
          <cell r="F5774">
            <v>999999</v>
          </cell>
          <cell r="G5774" t="str">
            <v>GRUPO CONVERSAO</v>
          </cell>
        </row>
        <row r="5775">
          <cell r="A5775">
            <v>23494</v>
          </cell>
          <cell r="B5775" t="str">
            <v>PARAFIX SOLDADOR DE PARACHOQUE V8</v>
          </cell>
          <cell r="C5775" t="str">
            <v>.</v>
          </cell>
          <cell r="E5775" t="str">
            <v>V8 BRASIL LTDA EPP</v>
          </cell>
          <cell r="F5775">
            <v>1015</v>
          </cell>
          <cell r="G5775" t="str">
            <v>............</v>
          </cell>
        </row>
        <row r="5776">
          <cell r="A5776">
            <v>85720</v>
          </cell>
          <cell r="B5776" t="str">
            <v>PARAFUSADEIRA/FURADEIRA IMPACTO 1/2" 13MM 20V 2 BATERIA 2AH BIVOLT E M</v>
          </cell>
          <cell r="C5776" t="str">
            <v>DEWALT</v>
          </cell>
          <cell r="E5776" t="str">
            <v>BLACK &amp; DECKER DO BRASIL LTDA</v>
          </cell>
          <cell r="F5776">
            <v>20058</v>
          </cell>
          <cell r="G5776" t="str">
            <v>OUTRAS FERRAMENTAS / EQUIPAMENTOS</v>
          </cell>
        </row>
        <row r="5777">
          <cell r="A5777">
            <v>22664</v>
          </cell>
          <cell r="B5777" t="str">
            <v>PARAFUSO FEM GATILHO</v>
          </cell>
          <cell r="C5777" t="str">
            <v>.</v>
          </cell>
          <cell r="E5777" t="str">
            <v>MAXI RUBBER INDUSTRIAS QUIMICAS LTDA</v>
          </cell>
          <cell r="F5777">
            <v>999999</v>
          </cell>
          <cell r="G5777" t="str">
            <v>GRUPO CONVERSAO</v>
          </cell>
        </row>
        <row r="5778">
          <cell r="A5778">
            <v>22207</v>
          </cell>
          <cell r="B5778" t="str">
            <v>PARAFUSO SOBERBO 4MM- BAND EQ</v>
          </cell>
          <cell r="C5778" t="str">
            <v>.</v>
          </cell>
          <cell r="E5778" t="str">
            <v>BAND EQUIPAMENTOS E MAQUINAS REPUXADORAS LTDA EPP</v>
          </cell>
          <cell r="F5778">
            <v>999999</v>
          </cell>
          <cell r="G5778" t="str">
            <v>GRUPO CONVERSAO</v>
          </cell>
        </row>
        <row r="5779">
          <cell r="A5779">
            <v>85296</v>
          </cell>
          <cell r="B5779" t="str">
            <v>PASSA CERA S/ CABO</v>
          </cell>
          <cell r="C5779" t="str">
            <v>SAFIRA</v>
          </cell>
          <cell r="E5779" t="str">
            <v>LIMA E PERGHER INDUSTRIA E COMERCIO S/A</v>
          </cell>
          <cell r="F5779">
            <v>20040</v>
          </cell>
          <cell r="G5779" t="str">
            <v xml:space="preserve">OUTROS DISCOS </v>
          </cell>
        </row>
        <row r="5780">
          <cell r="A5780">
            <v>20513</v>
          </cell>
          <cell r="B5780" t="str">
            <v>PASTA ABRASIVA 200G 3M</v>
          </cell>
          <cell r="C5780" t="str">
            <v>3M</v>
          </cell>
          <cell r="E5780" t="str">
            <v>3M DO BRASIL LTDA</v>
          </cell>
          <cell r="F5780">
            <v>20006</v>
          </cell>
          <cell r="G5780" t="str">
            <v>CERA  / LIMPEZA /  POLIMENTO VEICULAR</v>
          </cell>
        </row>
        <row r="5781">
          <cell r="A5781">
            <v>85030</v>
          </cell>
          <cell r="B5781" t="str">
            <v>PASTA CRISTAL ROSA</v>
          </cell>
          <cell r="C5781" t="str">
            <v>.</v>
          </cell>
          <cell r="E5781" t="str">
            <v>COM.ALVORADA LIMPEZA E DESCARTAVEIS</v>
          </cell>
          <cell r="F5781">
            <v>999999</v>
          </cell>
          <cell r="G5781" t="str">
            <v>GRUPO CONVERSAO</v>
          </cell>
        </row>
        <row r="5782">
          <cell r="A5782">
            <v>24218</v>
          </cell>
          <cell r="B5782" t="str">
            <v>PASTA EM L TRANSPARENTE</v>
          </cell>
          <cell r="C5782" t="str">
            <v>UTILER</v>
          </cell>
          <cell r="E5782" t="str">
            <v>DJF Comercial de Papelaria Ltda. - ME</v>
          </cell>
          <cell r="F5782">
            <v>999999</v>
          </cell>
          <cell r="G5782" t="str">
            <v>GRUPO CONVERSAO</v>
          </cell>
        </row>
        <row r="5783">
          <cell r="A5783">
            <v>23520</v>
          </cell>
          <cell r="B5783" t="str">
            <v>PASTA PP C/ELASTICO TRANSPARENTE 40MM</v>
          </cell>
          <cell r="C5783" t="str">
            <v>UTILER</v>
          </cell>
          <cell r="E5783" t="str">
            <v>DJF Comercial de Papelaria Ltda. - ME</v>
          </cell>
          <cell r="F5783">
            <v>999999</v>
          </cell>
          <cell r="G5783" t="str">
            <v>GRUPO CONVERSAO</v>
          </cell>
        </row>
        <row r="5784">
          <cell r="A5784">
            <v>22969</v>
          </cell>
          <cell r="B5784" t="str">
            <v>PASTA PP TRANSP C/ ELASTICO FINA - CRISTAL</v>
          </cell>
          <cell r="C5784" t="str">
            <v>UTILER</v>
          </cell>
          <cell r="E5784" t="str">
            <v>OMNI COMERCIO E SERVIÇOS LTDA</v>
          </cell>
          <cell r="F5784">
            <v>999999</v>
          </cell>
          <cell r="G5784" t="str">
            <v>GRUPO CONVERSAO</v>
          </cell>
        </row>
        <row r="5785">
          <cell r="A5785">
            <v>23611</v>
          </cell>
          <cell r="B5785" t="str">
            <v>PASTA PP VISION C/ ELASTICO 20MM - FUME</v>
          </cell>
          <cell r="C5785" t="str">
            <v>UTILER</v>
          </cell>
          <cell r="E5785" t="str">
            <v>DJF Comercial de Papelaria Ltda. - ME</v>
          </cell>
          <cell r="F5785">
            <v>999999</v>
          </cell>
          <cell r="G5785" t="str">
            <v>GRUPO CONVERSAO</v>
          </cell>
        </row>
        <row r="5786">
          <cell r="A5786">
            <v>24303</v>
          </cell>
          <cell r="B5786" t="str">
            <v>PASTA REVITALIZADORA 250GR HUNGRIA</v>
          </cell>
          <cell r="C5786" t="str">
            <v>HUNGRIA</v>
          </cell>
          <cell r="E5786" t="str">
            <v>HARTS DISTRIBUIDORA II LTDA</v>
          </cell>
          <cell r="F5786">
            <v>20006</v>
          </cell>
          <cell r="G5786" t="str">
            <v>CERA  / LIMPEZA /  POLIMENTO VEICULAR</v>
          </cell>
        </row>
        <row r="5787">
          <cell r="A5787">
            <v>22963</v>
          </cell>
          <cell r="B5787" t="str">
            <v>PASTA SANFONADA A-4 12 DIV - AZUL</v>
          </cell>
          <cell r="C5787" t="str">
            <v>.</v>
          </cell>
          <cell r="E5787" t="str">
            <v>UTILER - UTILIDADES DE LEITURA E ESCRITA LTDA</v>
          </cell>
          <cell r="F5787">
            <v>999999</v>
          </cell>
          <cell r="G5787" t="str">
            <v>GRUPO CONVERSAO</v>
          </cell>
        </row>
        <row r="5788">
          <cell r="A5788">
            <v>22962</v>
          </cell>
          <cell r="B5788" t="str">
            <v>PASTA SANFONADA A-4 12 DIV - FUME</v>
          </cell>
          <cell r="C5788" t="str">
            <v>.</v>
          </cell>
          <cell r="E5788" t="str">
            <v>DJF Comercial de Papelaria Ltda. - ME</v>
          </cell>
          <cell r="F5788">
            <v>999999</v>
          </cell>
          <cell r="G5788" t="str">
            <v>GRUPO CONVERSAO</v>
          </cell>
        </row>
        <row r="5789">
          <cell r="A5789">
            <v>23522</v>
          </cell>
          <cell r="B5789" t="str">
            <v>PASTA SANFONADA TRANSPARENTE</v>
          </cell>
          <cell r="C5789" t="str">
            <v>UTILER</v>
          </cell>
          <cell r="E5789" t="str">
            <v>OMNI COMERCIO E SERVIÇOS LTDA</v>
          </cell>
          <cell r="F5789">
            <v>999999</v>
          </cell>
          <cell r="G5789" t="str">
            <v>GRUPO CONVERSAO</v>
          </cell>
        </row>
        <row r="5790">
          <cell r="A5790">
            <v>22966</v>
          </cell>
          <cell r="B5790" t="str">
            <v>PASTA SUSPENSA MARMORIZADA QUALITY</v>
          </cell>
          <cell r="C5790" t="str">
            <v>.</v>
          </cell>
          <cell r="E5790" t="str">
            <v>UTILER - UTILIDADES DE LEITURA E ESCRITA LTDA</v>
          </cell>
          <cell r="F5790">
            <v>999999</v>
          </cell>
          <cell r="G5790" t="str">
            <v>GRUPO CONVERSAO</v>
          </cell>
        </row>
        <row r="5791">
          <cell r="A5791">
            <v>85759</v>
          </cell>
          <cell r="B5791" t="str">
            <v>PD PAREDEX VA BATIDA DE KIWI 18L</v>
          </cell>
          <cell r="C5791" t="str">
            <v>CORAL</v>
          </cell>
          <cell r="E5791" t="str">
            <v>AKZO NOBEL LTDA DECOR</v>
          </cell>
          <cell r="F5791">
            <v>30001</v>
          </cell>
          <cell r="G5791" t="str">
            <v>TINTA PAREDE</v>
          </cell>
        </row>
        <row r="5792">
          <cell r="A5792">
            <v>85758</v>
          </cell>
          <cell r="B5792" t="str">
            <v>PD PAREDEX VA BATIDA DE KIWI 3.6L</v>
          </cell>
          <cell r="C5792" t="str">
            <v>CORAL</v>
          </cell>
          <cell r="E5792" t="str">
            <v>AKZO NOBEL LTDA DECOR</v>
          </cell>
          <cell r="F5792">
            <v>30001</v>
          </cell>
          <cell r="G5792" t="str">
            <v>TINTA PAREDE</v>
          </cell>
        </row>
        <row r="5793">
          <cell r="A5793">
            <v>85760</v>
          </cell>
          <cell r="B5793" t="str">
            <v>PD PAREDEX VA CEU MARAGOGI 18L</v>
          </cell>
          <cell r="C5793" t="str">
            <v>CORAL</v>
          </cell>
          <cell r="E5793" t="str">
            <v>AKZO NOBEL LTDA DECOR</v>
          </cell>
          <cell r="F5793">
            <v>30001</v>
          </cell>
          <cell r="G5793" t="str">
            <v>TINTA PAREDE</v>
          </cell>
        </row>
        <row r="5794">
          <cell r="A5794">
            <v>85765</v>
          </cell>
          <cell r="B5794" t="str">
            <v>PD PAREDEX VA MARFIM BRASILEIRO 18L</v>
          </cell>
          <cell r="C5794" t="str">
            <v>CORAL</v>
          </cell>
          <cell r="E5794" t="str">
            <v>AKZO NOBEL LTDA DECOR</v>
          </cell>
          <cell r="F5794">
            <v>30001</v>
          </cell>
          <cell r="G5794" t="str">
            <v>TINTA PAREDE</v>
          </cell>
        </row>
        <row r="5795">
          <cell r="A5795">
            <v>85764</v>
          </cell>
          <cell r="B5795" t="str">
            <v>PD PAREDEX VA MARFIM BRASILEIRO 3.6L</v>
          </cell>
          <cell r="C5795" t="str">
            <v>CORAL</v>
          </cell>
          <cell r="E5795" t="str">
            <v>AKZO NOBEL LTDA DECOR</v>
          </cell>
          <cell r="F5795">
            <v>30001</v>
          </cell>
          <cell r="G5795" t="str">
            <v>TINTA PAREDE</v>
          </cell>
        </row>
        <row r="5796">
          <cell r="A5796">
            <v>85761</v>
          </cell>
          <cell r="B5796" t="str">
            <v>PD PAREDEX VA PEROLA DO ATLANTICO 3.6L</v>
          </cell>
          <cell r="C5796" t="str">
            <v>CORAL</v>
          </cell>
          <cell r="E5796" t="str">
            <v>AKZO NOBEL LTDA DECOR</v>
          </cell>
          <cell r="F5796">
            <v>30001</v>
          </cell>
          <cell r="G5796" t="str">
            <v>TINTA PAREDE</v>
          </cell>
        </row>
        <row r="5797">
          <cell r="A5797">
            <v>85751</v>
          </cell>
          <cell r="B5797" t="str">
            <v>PD PAREDEX VA PESSEGO TROPICAL 18L</v>
          </cell>
          <cell r="C5797" t="str">
            <v>CORAL</v>
          </cell>
          <cell r="E5797" t="str">
            <v>AKZO NOBEL LTDA DECOR</v>
          </cell>
          <cell r="F5797">
            <v>30001</v>
          </cell>
          <cell r="G5797" t="str">
            <v>TINTA PAREDE</v>
          </cell>
        </row>
        <row r="5798">
          <cell r="A5798">
            <v>85750</v>
          </cell>
          <cell r="B5798" t="str">
            <v>PD PAREDEX VA PESSEGO TROPICAL 3.6L</v>
          </cell>
          <cell r="C5798" t="str">
            <v>CORAL</v>
          </cell>
          <cell r="E5798" t="str">
            <v>AKZO NOBEL LTDA DECOR</v>
          </cell>
          <cell r="F5798">
            <v>30001</v>
          </cell>
          <cell r="G5798" t="str">
            <v>TINTA PAREDE</v>
          </cell>
        </row>
        <row r="5799">
          <cell r="A5799">
            <v>85753</v>
          </cell>
          <cell r="B5799" t="str">
            <v>PD PAREDEX VA SOL IPANEMA 18L</v>
          </cell>
          <cell r="C5799" t="str">
            <v>CORAL</v>
          </cell>
          <cell r="E5799" t="str">
            <v>AKZO NOBEL LTDA DECOR</v>
          </cell>
          <cell r="F5799">
            <v>30001</v>
          </cell>
          <cell r="G5799" t="str">
            <v>TINTA PAREDE</v>
          </cell>
        </row>
        <row r="5800">
          <cell r="A5800">
            <v>85757</v>
          </cell>
          <cell r="B5800" t="str">
            <v>PD PAREDEX VA VERDE NORONHA 18L</v>
          </cell>
          <cell r="C5800" t="str">
            <v>CORAL</v>
          </cell>
          <cell r="E5800" t="str">
            <v>AKZO NOBEL LTDA DECOR</v>
          </cell>
          <cell r="F5800">
            <v>30001</v>
          </cell>
          <cell r="G5800" t="str">
            <v>TINTA PAREDE</v>
          </cell>
        </row>
        <row r="5801">
          <cell r="A5801">
            <v>85756</v>
          </cell>
          <cell r="B5801" t="str">
            <v>PD PAREDEX VA VERDE NORONHA 3.6L</v>
          </cell>
          <cell r="C5801" t="str">
            <v>CORAL</v>
          </cell>
          <cell r="E5801" t="str">
            <v>AKZO NOBEL LTDA DECOR</v>
          </cell>
          <cell r="F5801">
            <v>30001</v>
          </cell>
          <cell r="G5801" t="str">
            <v>TINTA PAREDE</v>
          </cell>
        </row>
        <row r="5802">
          <cell r="A5802">
            <v>85752</v>
          </cell>
          <cell r="B5802" t="str">
            <v>PD PAREDEX VA VERMELHO FARROUPILHA 18L</v>
          </cell>
          <cell r="C5802" t="str">
            <v>CORAL</v>
          </cell>
          <cell r="E5802" t="str">
            <v>AKZO NOBEL LTDA DECOR</v>
          </cell>
          <cell r="F5802">
            <v>30001</v>
          </cell>
          <cell r="G5802" t="str">
            <v>TINTA PAREDE</v>
          </cell>
        </row>
        <row r="5803">
          <cell r="A5803">
            <v>10203</v>
          </cell>
          <cell r="B5803" t="str">
            <v>PEACH-GEL 3,6LT LIMP-CAR</v>
          </cell>
          <cell r="C5803" t="str">
            <v>.</v>
          </cell>
          <cell r="E5803" t="str">
            <v>LIMP-CAR</v>
          </cell>
          <cell r="F5803">
            <v>999999</v>
          </cell>
          <cell r="G5803" t="str">
            <v>GRUPO CONVERSAO</v>
          </cell>
        </row>
        <row r="5804">
          <cell r="A5804">
            <v>84780</v>
          </cell>
          <cell r="B5804" t="str">
            <v>PEÇA ACABAMENTO DO PAINEL</v>
          </cell>
          <cell r="C5804" t="str">
            <v>.</v>
          </cell>
          <cell r="E5804" t="str">
            <v>FORNECEDOR CONVERSAO</v>
          </cell>
          <cell r="F5804">
            <v>999999</v>
          </cell>
          <cell r="G5804" t="str">
            <v>GRUPO CONVERSAO</v>
          </cell>
        </row>
        <row r="5805">
          <cell r="A5805">
            <v>85518</v>
          </cell>
          <cell r="B5805" t="str">
            <v>PEDRA NATURAL AÇO CORTEN BALDE 23KG INOVE</v>
          </cell>
          <cell r="C5805" t="str">
            <v>DÁVILA  INOVE</v>
          </cell>
          <cell r="E5805" t="str">
            <v>MARTELENA ALMEIDA INDUSTRIA E COMERCIO DE TINTAS EIRELI</v>
          </cell>
          <cell r="F5805">
            <v>30023</v>
          </cell>
          <cell r="G5805" t="str">
            <v>TEXTURA</v>
          </cell>
        </row>
        <row r="5806">
          <cell r="A5806">
            <v>85521</v>
          </cell>
          <cell r="B5806" t="str">
            <v>PEDRA NATURAL BARCELONA BALDE 23KG INOVE</v>
          </cell>
          <cell r="C5806" t="str">
            <v>DÁVILA  INOVE</v>
          </cell>
          <cell r="E5806" t="str">
            <v>MARTELENA ALMEIDA INDUSTRIA E COMERCIO DE TINTAS EIRELI</v>
          </cell>
          <cell r="F5806">
            <v>30023</v>
          </cell>
          <cell r="G5806" t="str">
            <v>TEXTURA</v>
          </cell>
        </row>
        <row r="5807">
          <cell r="A5807">
            <v>85519</v>
          </cell>
          <cell r="B5807" t="str">
            <v>PEDRA NATURAL DUBAI BALDE 23KG INOVE</v>
          </cell>
          <cell r="C5807" t="str">
            <v>DÁVILA  INOVE</v>
          </cell>
          <cell r="E5807" t="str">
            <v>MARTELENA ALMEIDA INDUSTRIA E COMERCIO DE TINTAS EIRELI</v>
          </cell>
          <cell r="F5807">
            <v>30023</v>
          </cell>
          <cell r="G5807" t="str">
            <v>TEXTURA</v>
          </cell>
        </row>
        <row r="5808">
          <cell r="A5808">
            <v>85522</v>
          </cell>
          <cell r="B5808" t="str">
            <v>PEDRA NATURAL FULL BALCK BALDE 23KG INOVE</v>
          </cell>
          <cell r="C5808" t="str">
            <v>DÁVILA  INOVE</v>
          </cell>
          <cell r="E5808" t="str">
            <v>MARTELENA ALMEIDA INDUSTRIA E COMERCIO DE TINTAS EIRELI</v>
          </cell>
          <cell r="F5808">
            <v>30023</v>
          </cell>
          <cell r="G5808" t="str">
            <v>TEXTURA</v>
          </cell>
        </row>
        <row r="5809">
          <cell r="A5809">
            <v>85520</v>
          </cell>
          <cell r="B5809" t="str">
            <v>PEDRA NATURALIBIZA BALDE 23KG INOVE</v>
          </cell>
          <cell r="C5809" t="str">
            <v>DÁVILA  INOVE</v>
          </cell>
          <cell r="E5809" t="str">
            <v>MARTELENA ALMEIDA INDUSTRIA E COMERCIO DE TINTAS EIRELI</v>
          </cell>
          <cell r="F5809">
            <v>30023</v>
          </cell>
          <cell r="G5809" t="str">
            <v>TEXTURA</v>
          </cell>
        </row>
        <row r="5810">
          <cell r="A5810">
            <v>22984</v>
          </cell>
          <cell r="B5810" t="str">
            <v>PEDRA SANITARIA</v>
          </cell>
          <cell r="C5810" t="str">
            <v>.</v>
          </cell>
          <cell r="E5810" t="str">
            <v>LIMA &amp; PERGHER INDUSTRIAL E COMERCIO</v>
          </cell>
          <cell r="F5810">
            <v>999999</v>
          </cell>
          <cell r="G5810" t="str">
            <v>GRUPO CONVERSAO</v>
          </cell>
        </row>
        <row r="5811">
          <cell r="A5811">
            <v>85523</v>
          </cell>
          <cell r="B5811" t="str">
            <v>PEDRAS NATURAIS ACO CORTEN BALDE 20KG INOVE</v>
          </cell>
          <cell r="C5811" t="str">
            <v>DÁVILA  INOVE</v>
          </cell>
          <cell r="E5811" t="str">
            <v>MARTELENA ALMEIDA INDUSTRIA E COMERCIO DE TINTAS EIRELI</v>
          </cell>
          <cell r="F5811">
            <v>30035</v>
          </cell>
          <cell r="G5811" t="str">
            <v>PEDRAS NATURAIS</v>
          </cell>
        </row>
        <row r="5812">
          <cell r="A5812">
            <v>87168</v>
          </cell>
          <cell r="B5812" t="str">
            <v>PEDRAS NATURAIS ATACAMA BALDE 20KG MISTERCRYL</v>
          </cell>
          <cell r="C5812" t="str">
            <v>MISTERCRYL</v>
          </cell>
          <cell r="E5812" t="str">
            <v>DURACOLOR INDUSTRIA E COMERCIO DE TINTAS</v>
          </cell>
          <cell r="F5812">
            <v>30023</v>
          </cell>
          <cell r="G5812" t="str">
            <v>TEXTURA</v>
          </cell>
        </row>
        <row r="5813">
          <cell r="A5813">
            <v>85524</v>
          </cell>
          <cell r="B5813" t="str">
            <v>PEDRAS NATURAIS BARCELONA BALDE 20KG INOVE</v>
          </cell>
          <cell r="C5813" t="str">
            <v>DÁVILA  INOVE</v>
          </cell>
          <cell r="E5813" t="str">
            <v>MARTELENA ALMEIDA INDUSTRIA E COMERCIO DE TINTAS EIRELI</v>
          </cell>
          <cell r="F5813">
            <v>30035</v>
          </cell>
          <cell r="G5813" t="str">
            <v>PEDRAS NATURAIS</v>
          </cell>
        </row>
        <row r="5814">
          <cell r="A5814">
            <v>87163</v>
          </cell>
          <cell r="B5814" t="str">
            <v>PEDRAS NATURAIS CASTELLATO BALDE 20KG MISTERCRYL</v>
          </cell>
          <cell r="C5814" t="str">
            <v>MISTERCRYL</v>
          </cell>
          <cell r="E5814" t="str">
            <v>DURACOLOR INDUSTRIA E COMERCIO DE TINTAS</v>
          </cell>
          <cell r="F5814">
            <v>30023</v>
          </cell>
          <cell r="G5814" t="str">
            <v>TEXTURA</v>
          </cell>
        </row>
        <row r="5815">
          <cell r="A5815">
            <v>87169</v>
          </cell>
          <cell r="B5815" t="str">
            <v>PEDRAS NATURAIS CITRINO BALDE 20KG MISTERCRYL</v>
          </cell>
          <cell r="C5815" t="str">
            <v>MISTERCRYL</v>
          </cell>
          <cell r="E5815" t="str">
            <v>DURACOLOR INDUSTRIA E COMERCIO DE TINTAS</v>
          </cell>
          <cell r="F5815">
            <v>30023</v>
          </cell>
          <cell r="G5815" t="str">
            <v>TEXTURA</v>
          </cell>
        </row>
        <row r="5816">
          <cell r="A5816">
            <v>85525</v>
          </cell>
          <cell r="B5816" t="str">
            <v>PEDRAS NATURAIS DUBAI BALDE 20KG INOVE</v>
          </cell>
          <cell r="C5816" t="str">
            <v>DÁVILA  INOVE</v>
          </cell>
          <cell r="E5816" t="str">
            <v>MARTELENA ALMEIDA INDUSTRIA E COMERCIO DE TINTAS EIRELI</v>
          </cell>
          <cell r="F5816">
            <v>30035</v>
          </cell>
          <cell r="G5816" t="str">
            <v>PEDRAS NATURAIS</v>
          </cell>
        </row>
        <row r="5817">
          <cell r="A5817">
            <v>85526</v>
          </cell>
          <cell r="B5817" t="str">
            <v>PEDRAS NATURAIS FULL BLACK BALDE 20KG INOVE</v>
          </cell>
          <cell r="C5817" t="str">
            <v>DÁVILA  INOVE</v>
          </cell>
          <cell r="E5817" t="str">
            <v>MARTELENA ALMEIDA INDUSTRIA E COMERCIO DE TINTAS EIRELI</v>
          </cell>
          <cell r="F5817">
            <v>30035</v>
          </cell>
          <cell r="G5817" t="str">
            <v>PEDRAS NATURAIS</v>
          </cell>
        </row>
        <row r="5818">
          <cell r="A5818">
            <v>85527</v>
          </cell>
          <cell r="B5818" t="str">
            <v>PEDRAS NATURAIS IBZA BALDE 20KG INOVE</v>
          </cell>
          <cell r="C5818" t="str">
            <v>DÁVILA  INOVE</v>
          </cell>
          <cell r="E5818" t="str">
            <v>MARTELENA ALMEIDA INDUSTRIA E COMERCIO DE TINTAS EIRELI</v>
          </cell>
          <cell r="F5818">
            <v>30035</v>
          </cell>
          <cell r="G5818" t="str">
            <v>PEDRAS NATURAIS</v>
          </cell>
        </row>
        <row r="5819">
          <cell r="A5819">
            <v>87170</v>
          </cell>
          <cell r="B5819" t="str">
            <v>PEDRAS NATURAIS JALAPÃO BALDE 20KG MISTERCRYL</v>
          </cell>
          <cell r="C5819" t="str">
            <v>MISTERCRYL</v>
          </cell>
          <cell r="E5819" t="str">
            <v>DURACOLOR INDUSTRIA E COMERCIO DE TINTAS</v>
          </cell>
          <cell r="F5819">
            <v>30023</v>
          </cell>
          <cell r="G5819" t="str">
            <v>TEXTURA</v>
          </cell>
        </row>
        <row r="5820">
          <cell r="A5820">
            <v>85528</v>
          </cell>
          <cell r="B5820" t="str">
            <v>PEDRAS NATURAIS MADRI BALDE 20KG INOVE</v>
          </cell>
          <cell r="C5820" t="str">
            <v>DÁVILA  INOVE</v>
          </cell>
          <cell r="E5820" t="str">
            <v>MARTELENA ALMEIDA INDUSTRIA E COMERCIO DE TINTAS EIRELI</v>
          </cell>
          <cell r="F5820">
            <v>30035</v>
          </cell>
          <cell r="G5820" t="str">
            <v>PEDRAS NATURAIS</v>
          </cell>
        </row>
        <row r="5821">
          <cell r="A5821">
            <v>87164</v>
          </cell>
          <cell r="B5821" t="str">
            <v>PEDRAS NATURAIS MARROQUINO BALDE 20KG MISTERCRYL</v>
          </cell>
          <cell r="C5821" t="str">
            <v>MISTERCRYL</v>
          </cell>
          <cell r="E5821" t="str">
            <v>DURACOLOR INDUSTRIA E COMERCIO DE TINTAS</v>
          </cell>
          <cell r="F5821">
            <v>30023</v>
          </cell>
          <cell r="G5821" t="str">
            <v>TEXTURA</v>
          </cell>
        </row>
        <row r="5822">
          <cell r="A5822">
            <v>87166</v>
          </cell>
          <cell r="B5822" t="str">
            <v>PEDRAS NATURAIS MINERIO BALDE 20KG MISTERCRYL</v>
          </cell>
          <cell r="C5822" t="str">
            <v>MISTERCRYL</v>
          </cell>
          <cell r="E5822" t="str">
            <v>DURACOLOR INDUSTRIA E COMERCIO DE TINTAS</v>
          </cell>
          <cell r="F5822">
            <v>30023</v>
          </cell>
          <cell r="G5822" t="str">
            <v>TEXTURA</v>
          </cell>
        </row>
        <row r="5823">
          <cell r="A5823">
            <v>87167</v>
          </cell>
          <cell r="B5823" t="str">
            <v>PEDRAS NATURAIS NANQUIM BALDE 20KG MISTERCRYL</v>
          </cell>
          <cell r="C5823" t="str">
            <v>MISTERCRYL</v>
          </cell>
          <cell r="E5823" t="str">
            <v>DURACOLOR INDUSTRIA E COMERCIO DE TINTAS</v>
          </cell>
          <cell r="F5823">
            <v>30023</v>
          </cell>
          <cell r="G5823" t="str">
            <v>TEXTURA</v>
          </cell>
        </row>
        <row r="5824">
          <cell r="A5824">
            <v>87165</v>
          </cell>
          <cell r="B5824" t="str">
            <v>PEDRAS NATURAIS ONIX BALDE 20KG MISTERCRYL</v>
          </cell>
          <cell r="C5824" t="str">
            <v>MISTERCRYL</v>
          </cell>
          <cell r="E5824" t="str">
            <v>DURACOLOR INDUSTRIA E COMERCIO DE TINTAS</v>
          </cell>
          <cell r="F5824">
            <v>30023</v>
          </cell>
          <cell r="G5824" t="str">
            <v>TEXTURA</v>
          </cell>
        </row>
        <row r="5825">
          <cell r="A5825">
            <v>87171</v>
          </cell>
          <cell r="B5825" t="str">
            <v>PEDRAS NATURAIS TURMALINA BALDE 20KG MISTERCRYL</v>
          </cell>
          <cell r="C5825" t="str">
            <v>MISTERCRYL</v>
          </cell>
          <cell r="E5825" t="str">
            <v>DURACOLOR INDUSTRIA E COMERCIO DE TINTAS</v>
          </cell>
          <cell r="F5825">
            <v>30023</v>
          </cell>
          <cell r="G5825" t="str">
            <v>TEXTURA</v>
          </cell>
        </row>
        <row r="5826">
          <cell r="A5826">
            <v>22792</v>
          </cell>
          <cell r="B5826" t="str">
            <v>PER.AZUL FINA FRASCO</v>
          </cell>
          <cell r="C5826" t="str">
            <v>.</v>
          </cell>
          <cell r="E5826" t="str">
            <v>FORNECEDOR CONVERSAO</v>
          </cell>
          <cell r="F5826">
            <v>999999</v>
          </cell>
          <cell r="G5826" t="str">
            <v>GRUPO CONVERSAO</v>
          </cell>
        </row>
        <row r="5827">
          <cell r="A5827">
            <v>22794</v>
          </cell>
          <cell r="B5827" t="str">
            <v>PER.AZUL GRAUDA FRASCO</v>
          </cell>
          <cell r="C5827" t="str">
            <v>.</v>
          </cell>
          <cell r="E5827" t="str">
            <v>FORNECEDOR CONVERSAO</v>
          </cell>
          <cell r="F5827">
            <v>999999</v>
          </cell>
          <cell r="G5827" t="str">
            <v>GRUPO CONVERSAO</v>
          </cell>
        </row>
        <row r="5828">
          <cell r="A5828">
            <v>22791</v>
          </cell>
          <cell r="B5828" t="str">
            <v>PER.BRANCA FINA FRASCO</v>
          </cell>
          <cell r="C5828" t="str">
            <v>.</v>
          </cell>
          <cell r="E5828" t="str">
            <v>FORNECEDOR CONVERSAO</v>
          </cell>
          <cell r="F5828">
            <v>999999</v>
          </cell>
          <cell r="G5828" t="str">
            <v>GRUPO CONVERSAO</v>
          </cell>
        </row>
        <row r="5829">
          <cell r="A5829">
            <v>22796</v>
          </cell>
          <cell r="B5829" t="str">
            <v>PER.DOUR.MEDIA FRASCO</v>
          </cell>
          <cell r="C5829" t="str">
            <v>.</v>
          </cell>
          <cell r="E5829" t="str">
            <v>FORNECEDOR CONVERSAO</v>
          </cell>
          <cell r="F5829">
            <v>999999</v>
          </cell>
          <cell r="G5829" t="str">
            <v>GRUPO CONVERSAO</v>
          </cell>
        </row>
        <row r="5830">
          <cell r="A5830">
            <v>22797</v>
          </cell>
          <cell r="B5830" t="str">
            <v>PER.HS VIOL.GRAUDA FRASCO</v>
          </cell>
          <cell r="C5830" t="str">
            <v>.</v>
          </cell>
          <cell r="E5830" t="str">
            <v>FORNECEDOR CONVERSAO</v>
          </cell>
          <cell r="F5830">
            <v>999999</v>
          </cell>
          <cell r="G5830" t="str">
            <v>GRUPO CONVERSAO</v>
          </cell>
        </row>
        <row r="5831">
          <cell r="A5831">
            <v>22793</v>
          </cell>
          <cell r="B5831" t="str">
            <v>PER.VERM.GRAUDA FRASCO</v>
          </cell>
          <cell r="C5831" t="str">
            <v>.</v>
          </cell>
          <cell r="E5831" t="str">
            <v>FORNECEDOR CONVERSAO</v>
          </cell>
          <cell r="F5831">
            <v>999999</v>
          </cell>
          <cell r="G5831" t="str">
            <v>GRUPO CONVERSAO</v>
          </cell>
        </row>
        <row r="5832">
          <cell r="A5832">
            <v>22799</v>
          </cell>
          <cell r="B5832" t="str">
            <v>PER.VIOL.AZULADO FRASCO</v>
          </cell>
          <cell r="C5832" t="str">
            <v>.</v>
          </cell>
          <cell r="E5832" t="str">
            <v>FORNECEDOR CONVERSAO</v>
          </cell>
          <cell r="F5832">
            <v>999999</v>
          </cell>
          <cell r="G5832" t="str">
            <v>GRUPO CONVERSAO</v>
          </cell>
        </row>
        <row r="5833">
          <cell r="A5833">
            <v>23767</v>
          </cell>
          <cell r="B5833" t="str">
            <v>PERCEVEJOS LATONADOS 100X1</v>
          </cell>
          <cell r="C5833" t="str">
            <v>UTILER</v>
          </cell>
          <cell r="E5833" t="str">
            <v>UTILER - UTILIDADES DE LEITURA E ESCRITA LTDA</v>
          </cell>
          <cell r="F5833">
            <v>999999</v>
          </cell>
          <cell r="G5833" t="str">
            <v>GRUPO CONVERSAO</v>
          </cell>
        </row>
        <row r="5834">
          <cell r="A5834">
            <v>85480</v>
          </cell>
          <cell r="B5834" t="str">
            <v>PERFIL PISO-PAREDE TECNO 9 1,8 M CAIXA COM 6 PECAS</v>
          </cell>
          <cell r="C5834" t="str">
            <v>.</v>
          </cell>
          <cell r="E5834" t="str">
            <v>EUCATEX INDUSTRIA E COMERCIO LTDA</v>
          </cell>
          <cell r="F5834">
            <v>999999</v>
          </cell>
          <cell r="G5834" t="str">
            <v>GRUPO CONVERSAO</v>
          </cell>
        </row>
        <row r="5835">
          <cell r="A5835">
            <v>85479</v>
          </cell>
          <cell r="B5835" t="str">
            <v>PERFIL T TECNO 9 1,8 M CAIXA COM 6 PECAS</v>
          </cell>
          <cell r="C5835" t="str">
            <v>.</v>
          </cell>
          <cell r="E5835" t="str">
            <v>EUCATEX INDUSTRIA E COMERCIO LTDA</v>
          </cell>
          <cell r="F5835">
            <v>999999</v>
          </cell>
          <cell r="G5835" t="str">
            <v>GRUPO CONVERSAO</v>
          </cell>
        </row>
        <row r="5836">
          <cell r="A5836">
            <v>21457</v>
          </cell>
          <cell r="B5836" t="str">
            <v>PERFURADOR DE ADESIVOS ( CABO DE PLASTICO )  ( 1.00 PC ) ( 1</v>
          </cell>
          <cell r="C5836" t="str">
            <v>.</v>
          </cell>
          <cell r="E5836" t="str">
            <v>SAGOL PRODUTOS AUTOMOTIVOS LTDA</v>
          </cell>
          <cell r="F5836">
            <v>999999</v>
          </cell>
          <cell r="G5836" t="str">
            <v>GRUPO CONVERSAO</v>
          </cell>
        </row>
        <row r="5837">
          <cell r="A5837">
            <v>22790</v>
          </cell>
          <cell r="B5837" t="str">
            <v>PEROL.VERM.FINA FRASCO</v>
          </cell>
          <cell r="C5837" t="str">
            <v>.</v>
          </cell>
          <cell r="E5837" t="str">
            <v>FORNECEDOR CONVERSAO</v>
          </cell>
          <cell r="F5837">
            <v>999999</v>
          </cell>
          <cell r="G5837" t="str">
            <v>GRUPO CONVERSAO</v>
          </cell>
        </row>
        <row r="5838">
          <cell r="A5838">
            <v>22811</v>
          </cell>
          <cell r="B5838" t="str">
            <v>PEROLA AZUL GALAXIA 114 ML.</v>
          </cell>
          <cell r="C5838" t="str">
            <v>.</v>
          </cell>
          <cell r="E5838" t="str">
            <v>FORNECEDOR CONVERSAO</v>
          </cell>
          <cell r="F5838">
            <v>999999</v>
          </cell>
          <cell r="G5838" t="str">
            <v>GRUPO CONVERSAO</v>
          </cell>
        </row>
        <row r="5839">
          <cell r="A5839">
            <v>22812</v>
          </cell>
          <cell r="B5839" t="str">
            <v>PEROLA AZUL GALAXIA FRASCO</v>
          </cell>
          <cell r="C5839" t="str">
            <v>.</v>
          </cell>
          <cell r="E5839" t="str">
            <v>FORNECEDOR CONVERSAO</v>
          </cell>
          <cell r="F5839">
            <v>999999</v>
          </cell>
          <cell r="G5839" t="str">
            <v>GRUPO CONVERSAO</v>
          </cell>
        </row>
        <row r="5840">
          <cell r="A5840">
            <v>22807</v>
          </cell>
          <cell r="B5840" t="str">
            <v>PEROLA BRONZE BRILHANTE 114 ML.</v>
          </cell>
          <cell r="C5840" t="str">
            <v>.</v>
          </cell>
          <cell r="E5840" t="str">
            <v>FORNECEDOR CONVERSAO</v>
          </cell>
          <cell r="F5840">
            <v>999999</v>
          </cell>
          <cell r="G5840" t="str">
            <v>GRUPO CONVERSAO</v>
          </cell>
        </row>
        <row r="5841">
          <cell r="A5841">
            <v>22808</v>
          </cell>
          <cell r="B5841" t="str">
            <v>PEROLA BRONZE BRILHANTE FRASCO</v>
          </cell>
          <cell r="C5841" t="str">
            <v>.</v>
          </cell>
          <cell r="E5841" t="str">
            <v>FORNECEDOR CONVERSAO</v>
          </cell>
          <cell r="F5841">
            <v>999999</v>
          </cell>
          <cell r="G5841" t="str">
            <v>GRUPO CONVERSAO</v>
          </cell>
        </row>
        <row r="5842">
          <cell r="A5842">
            <v>22800</v>
          </cell>
          <cell r="B5842" t="str">
            <v>PEROLA BRONZE FRASCO</v>
          </cell>
          <cell r="C5842" t="str">
            <v>.</v>
          </cell>
          <cell r="E5842" t="str">
            <v>FORNECEDOR CONVERSAO</v>
          </cell>
          <cell r="F5842">
            <v>999999</v>
          </cell>
          <cell r="G5842" t="str">
            <v>GRUPO CONVERSAO</v>
          </cell>
        </row>
        <row r="5843">
          <cell r="A5843">
            <v>22805</v>
          </cell>
          <cell r="B5843" t="str">
            <v>PEROLA CRISTAL 114 ML.</v>
          </cell>
          <cell r="C5843" t="str">
            <v>.</v>
          </cell>
          <cell r="E5843" t="str">
            <v>FORNECEDOR CONVERSAO</v>
          </cell>
          <cell r="F5843">
            <v>999999</v>
          </cell>
          <cell r="G5843" t="str">
            <v>GRUPO CONVERSAO</v>
          </cell>
        </row>
        <row r="5844">
          <cell r="A5844">
            <v>22806</v>
          </cell>
          <cell r="B5844" t="str">
            <v>PEROLA CRISTAL FRASCO</v>
          </cell>
          <cell r="C5844" t="str">
            <v>.</v>
          </cell>
          <cell r="E5844" t="str">
            <v>FORNECEDOR CONVERSAO</v>
          </cell>
          <cell r="F5844">
            <v>999999</v>
          </cell>
          <cell r="G5844" t="str">
            <v>GRUPO CONVERSAO</v>
          </cell>
        </row>
        <row r="5845">
          <cell r="A5845">
            <v>22809</v>
          </cell>
          <cell r="B5845" t="str">
            <v>PEROLA DOURADA BRILHANT 114 ML.</v>
          </cell>
          <cell r="C5845" t="str">
            <v>.</v>
          </cell>
          <cell r="E5845" t="str">
            <v>FORNECEDOR CONVERSAO</v>
          </cell>
          <cell r="F5845">
            <v>999999</v>
          </cell>
          <cell r="G5845" t="str">
            <v>GRUPO CONVERSAO</v>
          </cell>
        </row>
        <row r="5846">
          <cell r="A5846">
            <v>22810</v>
          </cell>
          <cell r="B5846" t="str">
            <v>PEROLA DOURADA BRILHANT FRASCO</v>
          </cell>
          <cell r="C5846" t="str">
            <v>.</v>
          </cell>
          <cell r="E5846" t="str">
            <v>FORNECEDOR CONVERSAO</v>
          </cell>
          <cell r="F5846">
            <v>999999</v>
          </cell>
          <cell r="G5846" t="str">
            <v>GRUPO CONVERSAO</v>
          </cell>
        </row>
        <row r="5847">
          <cell r="A5847">
            <v>22798</v>
          </cell>
          <cell r="B5847" t="str">
            <v>PEROLA HS VERDE FRASCO</v>
          </cell>
          <cell r="C5847" t="str">
            <v>.</v>
          </cell>
          <cell r="E5847" t="str">
            <v>FORNECEDOR CONVERSAO</v>
          </cell>
          <cell r="F5847">
            <v>999999</v>
          </cell>
          <cell r="G5847" t="str">
            <v>GRUPO CONVERSAO</v>
          </cell>
        </row>
        <row r="5848">
          <cell r="A5848">
            <v>22804</v>
          </cell>
          <cell r="B5848" t="str">
            <v>PEROLA MARROM FRASCO</v>
          </cell>
          <cell r="C5848" t="str">
            <v>.</v>
          </cell>
          <cell r="E5848" t="str">
            <v>FORNECEDOR CONVERSAO</v>
          </cell>
          <cell r="F5848">
            <v>999999</v>
          </cell>
          <cell r="G5848" t="str">
            <v>GRUPO CONVERSAO</v>
          </cell>
        </row>
        <row r="5849">
          <cell r="A5849">
            <v>22802</v>
          </cell>
          <cell r="B5849" t="str">
            <v>PEROLA OURO FRASCO</v>
          </cell>
          <cell r="C5849" t="str">
            <v>.</v>
          </cell>
          <cell r="E5849" t="str">
            <v>FORNECEDOR CONVERSAO</v>
          </cell>
          <cell r="F5849">
            <v>999999</v>
          </cell>
          <cell r="G5849" t="str">
            <v>GRUPO CONVERSAO</v>
          </cell>
        </row>
        <row r="5850">
          <cell r="A5850">
            <v>22795</v>
          </cell>
          <cell r="B5850" t="str">
            <v>PEROLA PRATA BRI FRASCO</v>
          </cell>
          <cell r="C5850" t="str">
            <v>.</v>
          </cell>
          <cell r="E5850" t="str">
            <v>FORNECEDOR CONVERSAO</v>
          </cell>
          <cell r="F5850">
            <v>999999</v>
          </cell>
          <cell r="G5850" t="str">
            <v>GRUPO CONVERSAO</v>
          </cell>
        </row>
        <row r="5851">
          <cell r="A5851">
            <v>22801</v>
          </cell>
          <cell r="B5851" t="str">
            <v>PEROLA ROSA FRASCO</v>
          </cell>
          <cell r="C5851" t="str">
            <v>.</v>
          </cell>
          <cell r="E5851" t="str">
            <v>FORNECEDOR CONVERSAO</v>
          </cell>
          <cell r="F5851">
            <v>999999</v>
          </cell>
          <cell r="G5851" t="str">
            <v>GRUPO CONVERSAO</v>
          </cell>
        </row>
        <row r="5852">
          <cell r="A5852">
            <v>23769</v>
          </cell>
          <cell r="B5852" t="str">
            <v>PILHA ALCALINA C/ 4 UNIDADES</v>
          </cell>
          <cell r="C5852" t="str">
            <v>UTILER</v>
          </cell>
          <cell r="E5852" t="str">
            <v>DJF Comercial de Papelaria Ltda. - ME</v>
          </cell>
          <cell r="F5852">
            <v>999999</v>
          </cell>
          <cell r="G5852" t="str">
            <v>GRUPO CONVERSAO</v>
          </cell>
        </row>
        <row r="5853">
          <cell r="A5853">
            <v>23768</v>
          </cell>
          <cell r="B5853" t="str">
            <v>PILHA ALCALINA PALITO AAA C/ 4 UNIDADES</v>
          </cell>
          <cell r="C5853" t="str">
            <v>UTILER</v>
          </cell>
          <cell r="E5853" t="str">
            <v>DJF Comercial de Papelaria Ltda. - ME</v>
          </cell>
          <cell r="F5853">
            <v>999999</v>
          </cell>
          <cell r="G5853" t="str">
            <v>GRUPO CONVERSAO</v>
          </cell>
        </row>
        <row r="5854">
          <cell r="A5854">
            <v>10110</v>
          </cell>
          <cell r="B5854" t="str">
            <v>PINCEL 4 ATLAS</v>
          </cell>
          <cell r="C5854" t="str">
            <v>.</v>
          </cell>
          <cell r="E5854" t="str">
            <v>PINCEIS ATLAS S.A.</v>
          </cell>
          <cell r="F5854">
            <v>999999</v>
          </cell>
          <cell r="G5854" t="str">
            <v>GRUPO CONVERSAO</v>
          </cell>
        </row>
        <row r="5855">
          <cell r="A5855">
            <v>23528</v>
          </cell>
          <cell r="B5855" t="str">
            <v>PINCEL ATOMICO AZUL</v>
          </cell>
          <cell r="C5855" t="str">
            <v>UTILER</v>
          </cell>
          <cell r="E5855" t="str">
            <v>OMNI COMERCIO E SERVIÇOS LTDA</v>
          </cell>
          <cell r="F5855">
            <v>999999</v>
          </cell>
          <cell r="G5855" t="str">
            <v>GRUPO CONVERSAO</v>
          </cell>
        </row>
        <row r="5856">
          <cell r="A5856">
            <v>23529</v>
          </cell>
          <cell r="B5856" t="str">
            <v>PINCEL ATOMICO PRETO</v>
          </cell>
          <cell r="C5856" t="str">
            <v>UTILER</v>
          </cell>
          <cell r="E5856" t="str">
            <v>OMNI COMERCIO E SERVIÇOS LTDA</v>
          </cell>
          <cell r="F5856">
            <v>999999</v>
          </cell>
          <cell r="G5856" t="str">
            <v>GRUPO CONVERSAO</v>
          </cell>
        </row>
        <row r="5857">
          <cell r="A5857">
            <v>83876</v>
          </cell>
          <cell r="B5857" t="str">
            <v>PINCEL ATOMICO VERMELHO</v>
          </cell>
          <cell r="C5857" t="str">
            <v>UTILER</v>
          </cell>
          <cell r="E5857" t="str">
            <v>OMNI COMERCIO E SERVIÇOS LTDA</v>
          </cell>
          <cell r="F5857">
            <v>999999</v>
          </cell>
          <cell r="G5857" t="str">
            <v>GRUPO CONVERSAO</v>
          </cell>
        </row>
        <row r="5858">
          <cell r="A5858">
            <v>23527</v>
          </cell>
          <cell r="B5858" t="str">
            <v>PINCEL MARCA TEXTO MASTERPRINT AMARELO</v>
          </cell>
          <cell r="C5858" t="str">
            <v>MASTERPRINT</v>
          </cell>
          <cell r="E5858" t="str">
            <v>OMNI COMERCIO E SERVIÇOS LTDA</v>
          </cell>
          <cell r="F5858">
            <v>999999</v>
          </cell>
          <cell r="G5858" t="str">
            <v>GRUPO CONVERSAO</v>
          </cell>
        </row>
        <row r="5859">
          <cell r="A5859">
            <v>23571</v>
          </cell>
          <cell r="B5859" t="str">
            <v>PINCEL MARCADOR P/ VIDRO - GIZ LIQUIDO NEWPEN ROSA</v>
          </cell>
          <cell r="C5859" t="str">
            <v>UTILER</v>
          </cell>
          <cell r="E5859" t="str">
            <v>DJF Comercial de Papelaria Ltda. - ME</v>
          </cell>
          <cell r="F5859">
            <v>999999</v>
          </cell>
          <cell r="G5859" t="str">
            <v>GRUPO CONVERSAO</v>
          </cell>
        </row>
        <row r="5860">
          <cell r="A5860">
            <v>23572</v>
          </cell>
          <cell r="B5860" t="str">
            <v>PINCEL MARCADOR P/ VIDRO WINDOW MARKER AMARELO</v>
          </cell>
          <cell r="C5860" t="str">
            <v>UTILER</v>
          </cell>
          <cell r="E5860" t="str">
            <v>DJF Comercial de Papelaria Ltda. - ME</v>
          </cell>
          <cell r="F5860">
            <v>999999</v>
          </cell>
          <cell r="G5860" t="str">
            <v>GRUPO CONVERSAO</v>
          </cell>
        </row>
        <row r="5861">
          <cell r="A5861">
            <v>22689</v>
          </cell>
          <cell r="B5861" t="str">
            <v>PINO DE ACIONAMENTO PRA0008 3M</v>
          </cell>
          <cell r="C5861" t="str">
            <v>.</v>
          </cell>
          <cell r="E5861" t="str">
            <v>3M DO BRASIL LTDA</v>
          </cell>
          <cell r="F5861">
            <v>999999</v>
          </cell>
          <cell r="G5861" t="str">
            <v>GRUPO CONVERSAO</v>
          </cell>
        </row>
        <row r="5862">
          <cell r="A5862">
            <v>21132</v>
          </cell>
          <cell r="B5862" t="str">
            <v>PINO FEMEA PARA ENGATE RAPIDO PURFLEX</v>
          </cell>
          <cell r="C5862" t="str">
            <v>.</v>
          </cell>
          <cell r="E5862" t="str">
            <v>INDUSTRIA DE LIXADORES PURPER LTDA</v>
          </cell>
          <cell r="F5862">
            <v>20028</v>
          </cell>
          <cell r="G5862" t="str">
            <v>APLICADORES / ADAPTADORES / ENGATES / SUPORTES</v>
          </cell>
        </row>
        <row r="5863">
          <cell r="A5863">
            <v>21131</v>
          </cell>
          <cell r="B5863" t="str">
            <v>PINO MACHO PARA ENGATE RAPIDO PURPLEX</v>
          </cell>
          <cell r="C5863" t="str">
            <v>PURPLEX</v>
          </cell>
          <cell r="E5863" t="str">
            <v>INDUSTRIA DE LIXADORES PURPER LTDA</v>
          </cell>
          <cell r="F5863">
            <v>20028</v>
          </cell>
          <cell r="G5863" t="str">
            <v>APLICADORES / ADAPTADORES / ENGATES / SUPORTES</v>
          </cell>
        </row>
        <row r="5864">
          <cell r="A5864">
            <v>21344</v>
          </cell>
          <cell r="B5864" t="str">
            <v>PINTURA 4X1 CAPO, PORTA, TAMPA, PARA-CHOQUE C/ RODIZIO</v>
          </cell>
          <cell r="C5864" t="str">
            <v>.</v>
          </cell>
          <cell r="E5864" t="str">
            <v>RCA FERRAMENTAS AUTOMOTIVAS LTDA</v>
          </cell>
          <cell r="F5864">
            <v>999999</v>
          </cell>
          <cell r="G5864" t="str">
            <v>GRUPO CONVERSAO</v>
          </cell>
        </row>
        <row r="5865">
          <cell r="A5865">
            <v>84878</v>
          </cell>
          <cell r="B5865" t="str">
            <v>PISO CERÂMICO EXTRA 45X45 PEI - 3</v>
          </cell>
          <cell r="C5865" t="str">
            <v>.</v>
          </cell>
          <cell r="E5865" t="str">
            <v>FORNECEDOR CONVERSAO</v>
          </cell>
          <cell r="F5865">
            <v>999999</v>
          </cell>
          <cell r="G5865" t="str">
            <v>GRUPO CONVERSAO</v>
          </cell>
        </row>
        <row r="5866">
          <cell r="A5866">
            <v>86915</v>
          </cell>
          <cell r="B5866" t="str">
            <v>PISO ESTRADO MODULAR PLASTICO EM PP 33X33CM PRETO</v>
          </cell>
          <cell r="C5866" t="str">
            <v>TRIDECK</v>
          </cell>
          <cell r="E5866" t="str">
            <v>ALINE RAACK ALVES</v>
          </cell>
          <cell r="F5866">
            <v>50002</v>
          </cell>
          <cell r="G5866" t="str">
            <v>PISO MODULAR</v>
          </cell>
        </row>
        <row r="5867">
          <cell r="A5867">
            <v>86916</v>
          </cell>
          <cell r="B5867" t="str">
            <v>PISO ESTRADO MODULAR PLASTICO EM PP 33X33CM VERMELHO</v>
          </cell>
          <cell r="C5867" t="str">
            <v>TRIDECK</v>
          </cell>
          <cell r="E5867" t="str">
            <v>ALINE RAACK ALVES</v>
          </cell>
          <cell r="F5867">
            <v>50002</v>
          </cell>
          <cell r="G5867" t="str">
            <v>PISO MODULAR</v>
          </cell>
        </row>
        <row r="5868">
          <cell r="A5868">
            <v>86917</v>
          </cell>
          <cell r="B5868" t="str">
            <v>PISO ESTRADO MODULAR RAMPA ACAB. MACHO PLASTICO EM PP 33X33CM PRETO</v>
          </cell>
          <cell r="C5868" t="str">
            <v>TRIDECK</v>
          </cell>
          <cell r="E5868" t="str">
            <v>ALINE RAACK ALVES</v>
          </cell>
          <cell r="F5868">
            <v>50002</v>
          </cell>
          <cell r="G5868" t="str">
            <v>PISO MODULAR</v>
          </cell>
        </row>
        <row r="5869">
          <cell r="A5869">
            <v>84549</v>
          </cell>
          <cell r="B5869" t="str">
            <v>PISO MODULAR FLOOR</v>
          </cell>
          <cell r="C5869" t="str">
            <v>.</v>
          </cell>
          <cell r="E5869" t="str">
            <v>MODULAR FLOOR INDUSTRIA, COMERCIO, IMPORTACAO E EXPORTACAO</v>
          </cell>
          <cell r="F5869">
            <v>20028</v>
          </cell>
          <cell r="G5869" t="str">
            <v>APLICADORES / ADAPTADORES / ENGATES / SUPORTES</v>
          </cell>
        </row>
        <row r="5870">
          <cell r="A5870">
            <v>20090</v>
          </cell>
          <cell r="B5870" t="str">
            <v>PISSETA POLIETILENO CAPACIDADE 1000ML</v>
          </cell>
          <cell r="C5870" t="str">
            <v>PROLAB</v>
          </cell>
          <cell r="E5870" t="str">
            <v>J.PROLAB IND. E COM. DE PRODUTOS PARA LABORATORIO</v>
          </cell>
          <cell r="F5870">
            <v>20028</v>
          </cell>
          <cell r="G5870" t="str">
            <v>APLICADORES / ADAPTADORES / ENGATES / SUPORTES</v>
          </cell>
        </row>
        <row r="5871">
          <cell r="A5871">
            <v>24305</v>
          </cell>
          <cell r="B5871" t="str">
            <v>PISTAO PARA MAQ ENVASE SPRAY LAZZURIL</v>
          </cell>
          <cell r="C5871" t="str">
            <v>SHERWIN WILLIAMS</v>
          </cell>
          <cell r="E5871" t="str">
            <v>SHERWIN - WILLIAMS DO BRASIL IND. E COM. LTDA</v>
          </cell>
          <cell r="F5871">
            <v>20021</v>
          </cell>
          <cell r="G5871" t="str">
            <v xml:space="preserve">SPRAYS </v>
          </cell>
        </row>
        <row r="5872">
          <cell r="A5872">
            <v>23303</v>
          </cell>
          <cell r="B5872" t="str">
            <v>PISTOLA  BATIDA DE PEDRA  ANTICOR 13A</v>
          </cell>
          <cell r="C5872" t="str">
            <v>.</v>
          </cell>
          <cell r="E5872" t="str">
            <v>MELHORES MARCAS COMERCIO E REPR.DE FERRAMENTAS LT</v>
          </cell>
          <cell r="F5872">
            <v>999999</v>
          </cell>
          <cell r="G5872" t="str">
            <v>GRUPO CONVERSAO</v>
          </cell>
        </row>
        <row r="5873">
          <cell r="A5873">
            <v>84918</v>
          </cell>
          <cell r="B5873" t="str">
            <v>PISTOLA  HIGH TECH MOD. 6000G 1.4MM EURO TECHNIKER</v>
          </cell>
          <cell r="C5873" t="str">
            <v>.</v>
          </cell>
          <cell r="E5873" t="str">
            <v>EURO TECHNIKER COM. IMP. E EXP. DE EQUIP. IND. LTD</v>
          </cell>
          <cell r="F5873">
            <v>20023</v>
          </cell>
          <cell r="G5873" t="str">
            <v>PISTOLAS</v>
          </cell>
        </row>
        <row r="5874">
          <cell r="A5874">
            <v>21198</v>
          </cell>
          <cell r="B5874" t="str">
            <v>PISTOLA 4400 1.2 ( RXT02 ) SAGOLA</v>
          </cell>
          <cell r="C5874" t="str">
            <v>.</v>
          </cell>
          <cell r="E5874" t="str">
            <v>JG COM. IMP. E EXP. DE PECAS LTDA</v>
          </cell>
          <cell r="F5874">
            <v>999999</v>
          </cell>
          <cell r="G5874" t="str">
            <v>GRUPO CONVERSAO</v>
          </cell>
        </row>
        <row r="5875">
          <cell r="A5875">
            <v>21191</v>
          </cell>
          <cell r="B5875" t="str">
            <v>PISTOLA 4400 1.3 ( RXT02 ) SAGOLA</v>
          </cell>
          <cell r="C5875" t="str">
            <v>.</v>
          </cell>
          <cell r="E5875" t="str">
            <v>JG COM. IMP. E EXP. DE PECAS LTDA</v>
          </cell>
          <cell r="F5875">
            <v>999999</v>
          </cell>
          <cell r="G5875" t="str">
            <v>GRUPO CONVERSAO</v>
          </cell>
        </row>
        <row r="5876">
          <cell r="A5876">
            <v>21192</v>
          </cell>
          <cell r="B5876" t="str">
            <v>PISTOLA 4400 1.3 ( RXT03 ) SAGOLA</v>
          </cell>
          <cell r="C5876" t="str">
            <v>.</v>
          </cell>
          <cell r="E5876" t="str">
            <v>JG COM. IMP. E EXP. DE PECAS LTDA</v>
          </cell>
          <cell r="F5876">
            <v>999999</v>
          </cell>
          <cell r="G5876" t="str">
            <v>GRUPO CONVERSAO</v>
          </cell>
        </row>
        <row r="5877">
          <cell r="A5877">
            <v>21193</v>
          </cell>
          <cell r="B5877" t="str">
            <v>PISTOLA 4400 1.4 ( RXT03 ) SAGOLA</v>
          </cell>
          <cell r="C5877" t="str">
            <v>.</v>
          </cell>
          <cell r="E5877" t="str">
            <v>JG COM. IMP. E EXP. DE PECAS LTDA</v>
          </cell>
          <cell r="F5877">
            <v>999999</v>
          </cell>
          <cell r="G5877" t="str">
            <v>GRUPO CONVERSAO</v>
          </cell>
        </row>
        <row r="5878">
          <cell r="A5878">
            <v>21496</v>
          </cell>
          <cell r="B5878" t="str">
            <v>PISTOLA 4500 1.3 LXT HVLP SAGOLA</v>
          </cell>
          <cell r="C5878" t="str">
            <v>.</v>
          </cell>
          <cell r="E5878" t="str">
            <v>ROBERLO DO BRASIL LTDA</v>
          </cell>
          <cell r="F5878">
            <v>999999</v>
          </cell>
          <cell r="G5878" t="str">
            <v>GRUPO CONVERSAO</v>
          </cell>
        </row>
        <row r="5879">
          <cell r="A5879">
            <v>21561</v>
          </cell>
          <cell r="B5879" t="str">
            <v>PISTOLA 4500 DIGITAL 1.30 XL SAGOLA</v>
          </cell>
          <cell r="C5879" t="str">
            <v>.</v>
          </cell>
          <cell r="E5879" t="str">
            <v>ROBERLO DO BRASIL LTDA</v>
          </cell>
          <cell r="F5879">
            <v>999999</v>
          </cell>
          <cell r="G5879" t="str">
            <v>GRUPO CONVERSAO</v>
          </cell>
        </row>
        <row r="5880">
          <cell r="A5880">
            <v>21186</v>
          </cell>
          <cell r="B5880" t="str">
            <v>PISTOLA AERO RETOQUE 474 SAGOLA</v>
          </cell>
          <cell r="C5880" t="str">
            <v>.</v>
          </cell>
          <cell r="E5880" t="str">
            <v>ROBERLO DO BRASIL LTDA</v>
          </cell>
          <cell r="F5880">
            <v>999999</v>
          </cell>
          <cell r="G5880" t="str">
            <v>GRUPO CONVERSAO</v>
          </cell>
        </row>
        <row r="5881">
          <cell r="A5881">
            <v>20950</v>
          </cell>
          <cell r="B5881" t="str">
            <v>PISTOLA ANTIGRAVILHA SIMPLES ROBERLO</v>
          </cell>
          <cell r="C5881" t="str">
            <v>.</v>
          </cell>
          <cell r="E5881" t="str">
            <v>ROBERLO DO BRASIL LTDA</v>
          </cell>
          <cell r="F5881">
            <v>999999</v>
          </cell>
          <cell r="G5881" t="str">
            <v>GRUPO CONVERSAO</v>
          </cell>
        </row>
        <row r="5882">
          <cell r="A5882">
            <v>20012</v>
          </cell>
          <cell r="B5882" t="str">
            <v>PISTOLA APLIC. PBA 3M</v>
          </cell>
          <cell r="C5882" t="str">
            <v>.</v>
          </cell>
          <cell r="E5882" t="str">
            <v>3M DO BRASIL LTDA</v>
          </cell>
          <cell r="F5882">
            <v>999999</v>
          </cell>
          <cell r="G5882" t="str">
            <v>GRUPO CONVERSAO</v>
          </cell>
        </row>
        <row r="5883">
          <cell r="A5883">
            <v>20095</v>
          </cell>
          <cell r="B5883" t="str">
            <v>PISTOLA APLICAÇAO BODY SCHUTZ MAJAM</v>
          </cell>
          <cell r="C5883" t="str">
            <v>.</v>
          </cell>
          <cell r="E5883" t="str">
            <v>LIDER DISTRIBUIDORA CENTRO OESTE LTDA</v>
          </cell>
          <cell r="F5883">
            <v>999999</v>
          </cell>
          <cell r="G5883" t="str">
            <v>GRUPO CONVERSAO</v>
          </cell>
        </row>
        <row r="5884">
          <cell r="A5884">
            <v>86984</v>
          </cell>
          <cell r="B5884" t="str">
            <v>PISTOLA AR DIRETO MODELO 90 USO GERAL ARPREX</v>
          </cell>
          <cell r="C5884" t="str">
            <v>ARPREX</v>
          </cell>
          <cell r="E5884" t="str">
            <v>EQUIPAMENTOS PARA PINTURA MAJAM LTDA - EM RECUPERACAO JUDICI</v>
          </cell>
          <cell r="F5884">
            <v>20058</v>
          </cell>
          <cell r="G5884" t="str">
            <v>OUTRAS FERRAMENTAS / EQUIPAMENTOS</v>
          </cell>
        </row>
        <row r="5885">
          <cell r="A5885">
            <v>22059</v>
          </cell>
          <cell r="B5885" t="str">
            <v>PISTOLA BATIDA DE PEDRA MOD 31 BOTAO MAJAN</v>
          </cell>
          <cell r="C5885" t="str">
            <v>.</v>
          </cell>
          <cell r="E5885" t="str">
            <v>EQUIMAF S/A. EQUIPAMENTOS MAQ. E FERRAMENTAS</v>
          </cell>
          <cell r="F5885">
            <v>999999</v>
          </cell>
          <cell r="G5885" t="str">
            <v>GRUPO CONVERSAO</v>
          </cell>
        </row>
        <row r="5886">
          <cell r="A5886">
            <v>23040</v>
          </cell>
          <cell r="B5886" t="str">
            <v>PISTOLA BYP HVLP COPO PLASTICO 600ML</v>
          </cell>
          <cell r="C5886" t="str">
            <v>.</v>
          </cell>
          <cell r="E5886" t="str">
            <v>SHERWIN - WILLIAMS DO BRASIL IND. E COM. LTDA</v>
          </cell>
          <cell r="F5886">
            <v>20023</v>
          </cell>
          <cell r="G5886" t="str">
            <v>PISTOLAS</v>
          </cell>
        </row>
        <row r="5887">
          <cell r="A5887">
            <v>22138</v>
          </cell>
          <cell r="B5887" t="str">
            <v>PISTOLA DE APLICAÇÃO PBA</v>
          </cell>
          <cell r="C5887" t="str">
            <v>3M</v>
          </cell>
          <cell r="E5887" t="str">
            <v>3M DO BRASIL LTDA</v>
          </cell>
          <cell r="F5887">
            <v>20023</v>
          </cell>
          <cell r="G5887" t="str">
            <v>PISTOLAS</v>
          </cell>
        </row>
        <row r="5888">
          <cell r="A5888">
            <v>23883</v>
          </cell>
          <cell r="B5888" t="str">
            <v>PISTOLA DE BATIDA DE PEDRA MAX RUBBER</v>
          </cell>
          <cell r="C5888" t="str">
            <v>MAXI RUBBER</v>
          </cell>
          <cell r="E5888" t="str">
            <v>MAXI RUBBER INDUSTRIAS QUIMICAS LTDA</v>
          </cell>
          <cell r="F5888">
            <v>20023</v>
          </cell>
          <cell r="G5888" t="str">
            <v>PISTOLAS</v>
          </cell>
        </row>
        <row r="5889">
          <cell r="A5889">
            <v>83842</v>
          </cell>
          <cell r="B5889" t="str">
            <v>PISTOLA DE BATIDA DE PEDRA WALCOM</v>
          </cell>
          <cell r="C5889" t="str">
            <v>.</v>
          </cell>
          <cell r="E5889" t="str">
            <v>CARVIC COM VER DE PROD E EQ P/ REP AUTO LTDA</v>
          </cell>
          <cell r="F5889">
            <v>20023</v>
          </cell>
          <cell r="G5889" t="str">
            <v>PISTOLAS</v>
          </cell>
        </row>
        <row r="5890">
          <cell r="A5890">
            <v>24280</v>
          </cell>
          <cell r="B5890" t="str">
            <v>PISTOLA DE EMBORRACHAMENTO WIMPEL</v>
          </cell>
          <cell r="C5890" t="str">
            <v>WINPEL</v>
          </cell>
          <cell r="E5890" t="str">
            <v>WIMPEL EQUIPAMENTOS LTDA</v>
          </cell>
          <cell r="F5890">
            <v>20023</v>
          </cell>
          <cell r="G5890" t="str">
            <v>PISTOLAS</v>
          </cell>
        </row>
        <row r="5891">
          <cell r="A5891">
            <v>20307</v>
          </cell>
          <cell r="B5891" t="str">
            <v>PISTOLA DE GRAVIDADE  PRIMER MP-269 1.7  WIMPEL</v>
          </cell>
          <cell r="C5891" t="str">
            <v>.</v>
          </cell>
          <cell r="E5891" t="str">
            <v>WIMPEL EQUIPAMENTOS LTDA</v>
          </cell>
          <cell r="F5891">
            <v>999999</v>
          </cell>
          <cell r="G5891" t="str">
            <v>GRUPO CONVERSAO</v>
          </cell>
        </row>
        <row r="5892">
          <cell r="A5892">
            <v>21537</v>
          </cell>
          <cell r="B5892" t="str">
            <v>PISTOLA DE GRAVIDADE CLASSIC PRO 1.80 SAGOLA</v>
          </cell>
          <cell r="C5892" t="str">
            <v>.</v>
          </cell>
          <cell r="E5892" t="str">
            <v>ROBERLO DO BRASIL LTDA</v>
          </cell>
          <cell r="F5892">
            <v>999999</v>
          </cell>
          <cell r="G5892" t="str">
            <v>GRUPO CONVERSAO</v>
          </cell>
        </row>
        <row r="5893">
          <cell r="A5893">
            <v>20572</v>
          </cell>
          <cell r="B5893" t="str">
            <v>PISTOLA DE GRAVIDADE MP- 269 1.4 WIMPEL</v>
          </cell>
          <cell r="C5893" t="str">
            <v>.</v>
          </cell>
          <cell r="E5893" t="str">
            <v>WIMPEL EQUIPAMENTOS LTDA</v>
          </cell>
          <cell r="F5893">
            <v>999999</v>
          </cell>
          <cell r="G5893" t="str">
            <v>GRUPO CONVERSAO</v>
          </cell>
        </row>
        <row r="5894">
          <cell r="A5894">
            <v>23866</v>
          </cell>
          <cell r="B5894" t="str">
            <v>PISTOLA DE GRAVIDADE W-400 BELLARIA 1.30MM</v>
          </cell>
          <cell r="C5894" t="str">
            <v>ANEST</v>
          </cell>
          <cell r="E5894" t="str">
            <v>ANEST IWATA DO BRASIL COMERCIAL LTDA.</v>
          </cell>
          <cell r="F5894">
            <v>20023</v>
          </cell>
          <cell r="G5894" t="str">
            <v>PISTOLAS</v>
          </cell>
        </row>
        <row r="5895">
          <cell r="A5895">
            <v>23618</v>
          </cell>
          <cell r="B5895" t="str">
            <v>PISTOLA DE GRAVIDADE W-400 BELLARIA 1.4MM</v>
          </cell>
          <cell r="C5895" t="str">
            <v>ANEST</v>
          </cell>
          <cell r="E5895" t="str">
            <v>AIRZAP - ANEST IWATA IND. E COM. LTDA</v>
          </cell>
          <cell r="F5895">
            <v>20023</v>
          </cell>
          <cell r="G5895" t="str">
            <v>PISTOLAS</v>
          </cell>
        </row>
        <row r="5896">
          <cell r="A5896">
            <v>23401</v>
          </cell>
          <cell r="B5896" t="str">
            <v>PISTOLA DE GRAVIDADE W-400WB 1.40MM</v>
          </cell>
          <cell r="C5896" t="str">
            <v>ANEST</v>
          </cell>
          <cell r="E5896" t="str">
            <v>AIRZAP - ANEST IWATA IND. E COM. LTDA</v>
          </cell>
          <cell r="F5896">
            <v>20023</v>
          </cell>
          <cell r="G5896" t="str">
            <v>PISTOLAS</v>
          </cell>
        </row>
        <row r="5897">
          <cell r="A5897">
            <v>83935</v>
          </cell>
          <cell r="B5897" t="str">
            <v>PISTOLA DE PINTURA 1.2 MP-262 WIMPEL</v>
          </cell>
          <cell r="C5897" t="str">
            <v>WINPEL</v>
          </cell>
          <cell r="E5897" t="str">
            <v>WIMPEL EQUIPAMENTOS LTDA</v>
          </cell>
          <cell r="F5897">
            <v>20023</v>
          </cell>
          <cell r="G5897" t="str">
            <v>PISTOLAS</v>
          </cell>
        </row>
        <row r="5898">
          <cell r="A5898">
            <v>23966</v>
          </cell>
          <cell r="B5898" t="str">
            <v>PISTOLA DE PINTURA AN-100 HVLP 1.3MM WIMPEL</v>
          </cell>
          <cell r="C5898" t="str">
            <v>WANDA</v>
          </cell>
          <cell r="E5898" t="str">
            <v>AKZO NOBEL LTDA AUTO</v>
          </cell>
          <cell r="F5898">
            <v>20023</v>
          </cell>
          <cell r="G5898" t="str">
            <v>PISTOLAS</v>
          </cell>
        </row>
        <row r="5899">
          <cell r="A5899">
            <v>85745</v>
          </cell>
          <cell r="B5899" t="str">
            <v>PISTOLA DE PINTURA ELETRICA PEV 400 HVLP 2,6MM 320W VONDER</v>
          </cell>
          <cell r="C5899" t="str">
            <v>VONDER</v>
          </cell>
          <cell r="E5899" t="str">
            <v>O.V.D. IMPORTADORA E DISTRIBUIDORA LTDA</v>
          </cell>
          <cell r="F5899">
            <v>20023</v>
          </cell>
          <cell r="G5899" t="str">
            <v>PISTOLAS</v>
          </cell>
        </row>
        <row r="5900">
          <cell r="A5900">
            <v>84678</v>
          </cell>
          <cell r="B5900" t="str">
            <v>PISTOLA DE PINTURA GRAV. HVLP 1.4MM PDR</v>
          </cell>
          <cell r="C5900" t="str">
            <v>PDR</v>
          </cell>
          <cell r="E5900" t="str">
            <v>BERLINER DO BRASIL MOTORES LTDA</v>
          </cell>
          <cell r="F5900">
            <v>20023</v>
          </cell>
          <cell r="G5900" t="str">
            <v>PISTOLAS</v>
          </cell>
        </row>
        <row r="5901">
          <cell r="A5901">
            <v>85189</v>
          </cell>
          <cell r="B5901" t="str">
            <v>PISTOLA DE PINTURA GRAV. HVLP 1.4MM PDR</v>
          </cell>
          <cell r="C5901" t="str">
            <v>PDR</v>
          </cell>
          <cell r="E5901" t="str">
            <v>BERLINER DO BRASIL MOTORES LTDA</v>
          </cell>
          <cell r="F5901">
            <v>20023</v>
          </cell>
          <cell r="G5901" t="str">
            <v>PISTOLAS</v>
          </cell>
        </row>
        <row r="5902">
          <cell r="A5902">
            <v>84679</v>
          </cell>
          <cell r="B5902" t="str">
            <v>PISTOLA DE PINTURA GRAV. HVLP 1.7MM PDR</v>
          </cell>
          <cell r="C5902" t="str">
            <v>PDR</v>
          </cell>
          <cell r="E5902" t="str">
            <v>BERLINER DO BRASIL MOTORES LTDA</v>
          </cell>
          <cell r="F5902">
            <v>20023</v>
          </cell>
          <cell r="G5902" t="str">
            <v>PISTOLAS</v>
          </cell>
        </row>
        <row r="5903">
          <cell r="A5903">
            <v>85086</v>
          </cell>
          <cell r="B5903" t="str">
            <v>PISTOLA DE PINTURA GRAV. HVMP 1.7MM PDR</v>
          </cell>
          <cell r="C5903" t="str">
            <v>PDR</v>
          </cell>
          <cell r="E5903" t="str">
            <v>BERLINER DO BRASIL MOTORES LTDA</v>
          </cell>
          <cell r="F5903">
            <v>20023</v>
          </cell>
          <cell r="G5903" t="str">
            <v>PISTOLAS</v>
          </cell>
        </row>
        <row r="5904">
          <cell r="A5904">
            <v>24281</v>
          </cell>
          <cell r="B5904" t="str">
            <v>PISTOLA DE PINTURA HVLP 1.4 WIMPEL</v>
          </cell>
          <cell r="C5904" t="str">
            <v>WINPEL</v>
          </cell>
          <cell r="E5904" t="str">
            <v>WIMPEL EQUIPAMENTOS LTDA</v>
          </cell>
          <cell r="F5904">
            <v>20023</v>
          </cell>
          <cell r="G5904" t="str">
            <v>PISTOLAS</v>
          </cell>
        </row>
        <row r="5905">
          <cell r="A5905">
            <v>20469</v>
          </cell>
          <cell r="B5905" t="str">
            <v>PISTOLA DE PINTURA MP 900 HVLP 1.4 WIMPEL</v>
          </cell>
          <cell r="C5905" t="str">
            <v>.</v>
          </cell>
          <cell r="E5905" t="str">
            <v>WIMPEL EQUIPAMENTOS LTDA</v>
          </cell>
          <cell r="F5905">
            <v>999999</v>
          </cell>
          <cell r="G5905" t="str">
            <v>GRUPO CONVERSAO</v>
          </cell>
        </row>
        <row r="5906">
          <cell r="A5906">
            <v>20283</v>
          </cell>
          <cell r="B5906" t="str">
            <v>PISTOLA DE PINTURA MP-869 GRAVIDADE 1.4 WIMPEL</v>
          </cell>
          <cell r="C5906" t="str">
            <v>.</v>
          </cell>
          <cell r="E5906" t="str">
            <v>WIMPEL EQUIPAMENTOS LTDA</v>
          </cell>
          <cell r="F5906">
            <v>999999</v>
          </cell>
          <cell r="G5906" t="str">
            <v>GRUPO CONVERSAO</v>
          </cell>
        </row>
        <row r="5907">
          <cell r="A5907">
            <v>20523</v>
          </cell>
          <cell r="B5907" t="str">
            <v>PISTOLA DE PINTURA MP-869 GRAVIDADE 1.7 WIMPEL</v>
          </cell>
          <cell r="C5907" t="str">
            <v>.</v>
          </cell>
          <cell r="E5907" t="str">
            <v>WIMPEL EQUIPAMENTOS LTDA</v>
          </cell>
          <cell r="F5907">
            <v>999999</v>
          </cell>
          <cell r="G5907" t="str">
            <v>GRUPO CONVERSAO</v>
          </cell>
        </row>
        <row r="5908">
          <cell r="A5908">
            <v>20070</v>
          </cell>
          <cell r="B5908" t="str">
            <v>PISTOLA DE PINTURA OM 1.9 WALCOM</v>
          </cell>
          <cell r="C5908" t="str">
            <v>.</v>
          </cell>
          <cell r="E5908" t="str">
            <v>REPINTURA E REPARACAO AUTOMOTI</v>
          </cell>
          <cell r="F5908">
            <v>999999</v>
          </cell>
          <cell r="G5908" t="str">
            <v>GRUPO CONVERSAO</v>
          </cell>
        </row>
        <row r="5909">
          <cell r="A5909">
            <v>86936</v>
          </cell>
          <cell r="B5909" t="str">
            <v>PISTOLA DE PINTURA PININFARINA LS-400ETS 1.30 ENTECH HLVP ANEST IWATA</v>
          </cell>
          <cell r="C5909" t="str">
            <v>ANEST</v>
          </cell>
          <cell r="E5909" t="str">
            <v>AIRZAP - ANEST IWATA IND. E COM. LTDA</v>
          </cell>
          <cell r="F5909">
            <v>20023</v>
          </cell>
          <cell r="G5909" t="str">
            <v>PISTOLAS</v>
          </cell>
        </row>
        <row r="5910">
          <cell r="A5910">
            <v>129</v>
          </cell>
          <cell r="B5910" t="str">
            <v>PISTOLA DE PINTURA PININFARINA WS-400-SR2 HD CLEAR 1.3 DIGITAL ANEST I</v>
          </cell>
          <cell r="C5910" t="str">
            <v>ANEST</v>
          </cell>
          <cell r="E5910" t="str">
            <v>AIRZAP - ANEST IWATA IND. E COM. LTDA</v>
          </cell>
          <cell r="F5910">
            <v>20023</v>
          </cell>
          <cell r="G5910" t="str">
            <v>PISTOLAS</v>
          </cell>
        </row>
        <row r="5911">
          <cell r="A5911">
            <v>87033</v>
          </cell>
          <cell r="B5911" t="str">
            <v>PISTOLA DE PINTURA PININFARINA WS-400HD 1.40 CLEAR ANEST IWATA</v>
          </cell>
          <cell r="C5911" t="str">
            <v>ANEST</v>
          </cell>
          <cell r="E5911" t="str">
            <v>AIRZAP - ANEST IWATA IND. E COM. LTDA</v>
          </cell>
          <cell r="F5911">
            <v>20023</v>
          </cell>
          <cell r="G5911" t="str">
            <v>PISTOLAS</v>
          </cell>
        </row>
        <row r="5912">
          <cell r="A5912">
            <v>85699</v>
          </cell>
          <cell r="B5912" t="str">
            <v>PISTOLA DE PINTURA PRO-557 GRAV. HVLP 1.3MM PDR</v>
          </cell>
          <cell r="C5912" t="str">
            <v>PDR</v>
          </cell>
          <cell r="E5912" t="str">
            <v>BERLINER DO BRASIL MOTORES LTDA</v>
          </cell>
          <cell r="F5912">
            <v>20023</v>
          </cell>
          <cell r="G5912" t="str">
            <v>PISTOLAS</v>
          </cell>
        </row>
        <row r="5913">
          <cell r="A5913">
            <v>86996</v>
          </cell>
          <cell r="B5913" t="str">
            <v>PISTOLA DE PINTURA PSG PN26832 3M</v>
          </cell>
          <cell r="C5913" t="str">
            <v>3M</v>
          </cell>
          <cell r="E5913" t="str">
            <v>3M DO BRASIL LTDA</v>
          </cell>
          <cell r="F5913">
            <v>20023</v>
          </cell>
          <cell r="G5913" t="str">
            <v>PISTOLAS</v>
          </cell>
        </row>
        <row r="5914">
          <cell r="A5914">
            <v>10407</v>
          </cell>
          <cell r="B5914" t="str">
            <v>PISTOLA ECOLOGICA 9011 HVLP 1.3</v>
          </cell>
          <cell r="C5914" t="str">
            <v>.</v>
          </cell>
          <cell r="E5914" t="str">
            <v>REPINTURA E REPARACAO AUTOMOTI</v>
          </cell>
          <cell r="F5914">
            <v>999999</v>
          </cell>
          <cell r="G5914" t="str">
            <v>GRUPO CONVERSAO</v>
          </cell>
        </row>
        <row r="5915">
          <cell r="A5915">
            <v>10406</v>
          </cell>
          <cell r="B5915" t="str">
            <v>PISTOLA ECOLOGICA FX HA 1.2</v>
          </cell>
          <cell r="C5915" t="str">
            <v>.</v>
          </cell>
          <cell r="E5915" t="str">
            <v>REPINTURA E REPARACAO AUTOMOTI</v>
          </cell>
          <cell r="F5915">
            <v>999999</v>
          </cell>
          <cell r="G5915" t="str">
            <v>GRUPO CONVERSAO</v>
          </cell>
        </row>
        <row r="5916">
          <cell r="A5916">
            <v>84716</v>
          </cell>
          <cell r="B5916" t="str">
            <v>PISTOLA EGO CARBONIO HVLP 1.0 WALCOM</v>
          </cell>
          <cell r="C5916" t="str">
            <v>MAXI RUBBER</v>
          </cell>
          <cell r="E5916" t="str">
            <v>MAXI RUBBER INDUSTRIAS QUIMICAS LTDA</v>
          </cell>
          <cell r="F5916">
            <v>20023</v>
          </cell>
          <cell r="G5916" t="str">
            <v>PISTOLAS</v>
          </cell>
        </row>
        <row r="5917">
          <cell r="A5917">
            <v>22019</v>
          </cell>
          <cell r="B5917" t="str">
            <v>PISTOLA EGO HVLP 1.0 WALCOM</v>
          </cell>
          <cell r="C5917" t="str">
            <v>.</v>
          </cell>
          <cell r="E5917" t="str">
            <v>MAXI RUBBER INDUSTRIAS QUIMICAS LTDA</v>
          </cell>
          <cell r="F5917">
            <v>999999</v>
          </cell>
          <cell r="G5917" t="str">
            <v>GRUPO CONVERSAO</v>
          </cell>
        </row>
        <row r="5918">
          <cell r="A5918">
            <v>20998</v>
          </cell>
          <cell r="B5918" t="str">
            <v>PISTOLA EGO HVLP 1.2 WALCOM</v>
          </cell>
          <cell r="C5918" t="str">
            <v>.</v>
          </cell>
          <cell r="E5918" t="str">
            <v>MAXI RUBBER INDUSTRIAS QUIMICAS LTDA</v>
          </cell>
          <cell r="F5918">
            <v>999999</v>
          </cell>
          <cell r="G5918" t="str">
            <v>GRUPO CONVERSAO</v>
          </cell>
        </row>
        <row r="5919">
          <cell r="A5919">
            <v>84818</v>
          </cell>
          <cell r="B5919" t="str">
            <v>PISTOLA EMBORRACHAMENTO PDR</v>
          </cell>
          <cell r="C5919" t="str">
            <v>PDR</v>
          </cell>
          <cell r="E5919" t="str">
            <v>BERLINER DO BRASIL MOTORES LTDA</v>
          </cell>
          <cell r="F5919">
            <v>20023</v>
          </cell>
          <cell r="G5919" t="str">
            <v>PISTOLAS</v>
          </cell>
        </row>
        <row r="5920">
          <cell r="A5920">
            <v>23556</v>
          </cell>
          <cell r="B5920" t="str">
            <v>PISTOLA FASTLINE SMART 1.4</v>
          </cell>
          <cell r="C5920" t="str">
            <v>SHERWIN WILLIAMS</v>
          </cell>
          <cell r="E5920" t="str">
            <v>SHERWIN - WILLIAMS DO BRASIL IND. E COM. LTDA</v>
          </cell>
          <cell r="F5920">
            <v>20023</v>
          </cell>
          <cell r="G5920" t="str">
            <v>PISTOLAS</v>
          </cell>
        </row>
        <row r="5921">
          <cell r="A5921">
            <v>23598</v>
          </cell>
          <cell r="B5921" t="str">
            <v>PISTOLA FASTLINE SMART 2.0</v>
          </cell>
          <cell r="C5921" t="str">
            <v>SHERWIN WILLIAMS</v>
          </cell>
          <cell r="E5921" t="str">
            <v>SHERWIN - WILLIAMS DO BRASIL IND. E COM. LTDA</v>
          </cell>
          <cell r="F5921">
            <v>20023</v>
          </cell>
          <cell r="G5921" t="str">
            <v>PISTOLAS</v>
          </cell>
        </row>
        <row r="5922">
          <cell r="A5922">
            <v>23306</v>
          </cell>
          <cell r="B5922" t="str">
            <v>PISTOLA GENESI CARB GEO 1.3</v>
          </cell>
          <cell r="C5922" t="str">
            <v>.</v>
          </cell>
          <cell r="E5922" t="str">
            <v>MAXI RUBBER INDUSTRIAS QUIMICAS LTDA</v>
          </cell>
          <cell r="F5922">
            <v>1023</v>
          </cell>
          <cell r="G5922" t="str">
            <v>.............................</v>
          </cell>
        </row>
        <row r="5923">
          <cell r="A5923">
            <v>20999</v>
          </cell>
          <cell r="B5923" t="str">
            <v>PISTOLA GENESI GEO 1.3 WALCOM</v>
          </cell>
          <cell r="C5923" t="str">
            <v>.</v>
          </cell>
          <cell r="E5923" t="str">
            <v>MAXI RUBBER INDUSTRIAS QUIMICAS LTDA</v>
          </cell>
          <cell r="F5923">
            <v>999999</v>
          </cell>
          <cell r="G5923" t="str">
            <v>GRUPO CONVERSAO</v>
          </cell>
        </row>
        <row r="5924">
          <cell r="A5924">
            <v>23316</v>
          </cell>
          <cell r="B5924" t="str">
            <v>PISTOLA GENESI GEO 1.5 WALCOM</v>
          </cell>
          <cell r="C5924" t="str">
            <v>MAXI RUBBER</v>
          </cell>
          <cell r="E5924" t="str">
            <v>MAXI RUBBER INDUSTRIAS QUIMICAS LTDA</v>
          </cell>
          <cell r="F5924">
            <v>1023</v>
          </cell>
          <cell r="G5924" t="str">
            <v>.............................</v>
          </cell>
        </row>
        <row r="5925">
          <cell r="A5925">
            <v>20191</v>
          </cell>
          <cell r="B5925" t="str">
            <v>PISTOLA GENESI HTE 1.2 WALCON</v>
          </cell>
          <cell r="C5925" t="str">
            <v>.</v>
          </cell>
          <cell r="E5925" t="str">
            <v>MAXI RUBBER INDUSTRIAS QUIMICAS LTDA</v>
          </cell>
          <cell r="F5925">
            <v>1023</v>
          </cell>
          <cell r="G5925" t="str">
            <v>.............................</v>
          </cell>
        </row>
        <row r="5926">
          <cell r="A5926">
            <v>20564</v>
          </cell>
          <cell r="B5926" t="str">
            <v>PISTOLA GENESI HTE 1.3 WALCOM</v>
          </cell>
          <cell r="C5926" t="str">
            <v>.</v>
          </cell>
          <cell r="E5926" t="str">
            <v>MAXI RUBBER INDUSTRIAS QUIMICAS LTDA</v>
          </cell>
          <cell r="F5926">
            <v>1023</v>
          </cell>
          <cell r="G5926" t="str">
            <v>.............................</v>
          </cell>
        </row>
        <row r="5927">
          <cell r="A5927">
            <v>20554</v>
          </cell>
          <cell r="B5927" t="str">
            <v>PISTOLA GENESI HTE 1.4 WALCOM</v>
          </cell>
          <cell r="C5927" t="str">
            <v>.</v>
          </cell>
          <cell r="E5927" t="str">
            <v>MAXI RUBBER INDUSTRIAS QUIMICAS LTDA</v>
          </cell>
          <cell r="F5927">
            <v>999999</v>
          </cell>
          <cell r="G5927" t="str">
            <v>GRUPO CONVERSAO</v>
          </cell>
        </row>
        <row r="5928">
          <cell r="A5928">
            <v>23039</v>
          </cell>
          <cell r="B5928" t="str">
            <v>PISTOLA GRAV C/ CANECA PLASTICO POP 700</v>
          </cell>
          <cell r="C5928" t="str">
            <v>.</v>
          </cell>
          <cell r="E5928" t="str">
            <v>SHERWIN - WILLIAMS DO BRASIL IND. E COM. LTDA</v>
          </cell>
          <cell r="F5928">
            <v>999999</v>
          </cell>
          <cell r="G5928" t="str">
            <v>GRUPO CONVERSAO</v>
          </cell>
        </row>
        <row r="5929">
          <cell r="A5929">
            <v>20931</v>
          </cell>
          <cell r="B5929" t="str">
            <v>PISTOLA GRAV. 3300 PRO (EVO) 1.3 SAGOLA</v>
          </cell>
          <cell r="C5929" t="str">
            <v>.</v>
          </cell>
          <cell r="E5929" t="str">
            <v>ROBERLO DO BRASIL LTDA</v>
          </cell>
          <cell r="F5929">
            <v>999999</v>
          </cell>
          <cell r="G5929" t="str">
            <v>GRUPO CONVERSAO</v>
          </cell>
        </row>
        <row r="5930">
          <cell r="A5930">
            <v>21194</v>
          </cell>
          <cell r="B5930" t="str">
            <v>PISTOLA GRAV. CLASSIC LUX 1,8 SAGOLA</v>
          </cell>
          <cell r="C5930" t="str">
            <v>.</v>
          </cell>
          <cell r="E5930" t="str">
            <v>JG COM. IMP. E EXP. DE PECAS LTDA</v>
          </cell>
          <cell r="F5930">
            <v>999999</v>
          </cell>
          <cell r="G5930" t="str">
            <v>GRUPO CONVERSAO</v>
          </cell>
        </row>
        <row r="5931">
          <cell r="A5931">
            <v>21195</v>
          </cell>
          <cell r="B5931" t="str">
            <v>PISTOLA GRAV. CLASSIC LUX 1.4 SAGOLA</v>
          </cell>
          <cell r="C5931" t="str">
            <v>.</v>
          </cell>
          <cell r="E5931" t="str">
            <v>JG COM. IMP. E EXP. DE PECAS LTDA</v>
          </cell>
          <cell r="F5931">
            <v>999999</v>
          </cell>
          <cell r="G5931" t="str">
            <v>GRUPO CONVERSAO</v>
          </cell>
        </row>
        <row r="5932">
          <cell r="A5932">
            <v>21190</v>
          </cell>
          <cell r="B5932" t="str">
            <v>PISTOLA GRAV. CLASSIC PRO 1.4 SAGOLA</v>
          </cell>
          <cell r="C5932" t="str">
            <v>.</v>
          </cell>
          <cell r="E5932" t="str">
            <v>ROBERLO DO BRASIL LTDA</v>
          </cell>
          <cell r="F5932">
            <v>999999</v>
          </cell>
          <cell r="G5932" t="str">
            <v>GRUPO CONVERSAO</v>
          </cell>
        </row>
        <row r="5933">
          <cell r="A5933">
            <v>20483</v>
          </cell>
          <cell r="B5933" t="str">
            <v>PISTOLA GRAV. HVLP MOD AS-1001 1.4 MM EURO TECHNIKER</v>
          </cell>
          <cell r="C5933" t="str">
            <v>.</v>
          </cell>
          <cell r="E5933" t="str">
            <v>EURO TECHNIKER COM. IMP. E EXP. DE EQUIP. IND. LTD</v>
          </cell>
          <cell r="F5933">
            <v>1023</v>
          </cell>
          <cell r="G5933" t="str">
            <v>.............................</v>
          </cell>
        </row>
        <row r="5934">
          <cell r="A5934">
            <v>20586</v>
          </cell>
          <cell r="B5934" t="str">
            <v>PISTOLA GRAV. HVLP MOD AS-1001 1.8 EURO TECHNIKER</v>
          </cell>
          <cell r="C5934" t="str">
            <v>.</v>
          </cell>
          <cell r="E5934" t="str">
            <v>EURO TECHNIKER COM. IMP. E EXP. DE EQUIP. IND. LTD</v>
          </cell>
          <cell r="F5934">
            <v>1023</v>
          </cell>
          <cell r="G5934" t="str">
            <v>.............................</v>
          </cell>
        </row>
        <row r="5935">
          <cell r="A5935">
            <v>21441</v>
          </cell>
          <cell r="B5935" t="str">
            <v>PISTOLA GRAV. HVLP MOD H-827G 1.4 MM EUROTECHNIKER</v>
          </cell>
          <cell r="C5935" t="str">
            <v>.</v>
          </cell>
          <cell r="E5935" t="str">
            <v>EURO TECHNIKER COM. IMP. E EXP. DE EQUIP. IND. LTD</v>
          </cell>
          <cell r="F5935">
            <v>999999</v>
          </cell>
          <cell r="G5935" t="str">
            <v>GRUPO CONVERSAO</v>
          </cell>
        </row>
        <row r="5936">
          <cell r="A5936">
            <v>20587</v>
          </cell>
          <cell r="B5936" t="str">
            <v>PISTOLA GRAV. HVLP MOD. H-2000 1.00 EURO TECHNIKER</v>
          </cell>
          <cell r="C5936" t="str">
            <v>.</v>
          </cell>
          <cell r="E5936" t="str">
            <v>EURO TECHNIKER COM. IMP. E EXP. DE EQUIP. IND. LTD</v>
          </cell>
          <cell r="F5936">
            <v>999999</v>
          </cell>
          <cell r="G5936" t="str">
            <v>GRUPO CONVERSAO</v>
          </cell>
        </row>
        <row r="5937">
          <cell r="A5937">
            <v>21442</v>
          </cell>
          <cell r="B5937" t="str">
            <v>PISTOLA GRAV. HVLP MOD. H-827G 1.8 MM EUROTECHNIKER</v>
          </cell>
          <cell r="C5937" t="str">
            <v>.</v>
          </cell>
          <cell r="E5937" t="str">
            <v>EURO TECHNIKER COM. IMP. E EXP. DE EQUIP. IND. LTD</v>
          </cell>
          <cell r="F5937">
            <v>999999</v>
          </cell>
          <cell r="G5937" t="str">
            <v>GRUPO CONVERSAO</v>
          </cell>
        </row>
        <row r="5938">
          <cell r="A5938">
            <v>21187</v>
          </cell>
          <cell r="B5938" t="str">
            <v>PISTOLA GRAV. JUNIOR G 1.4 SAGOLA</v>
          </cell>
          <cell r="C5938" t="str">
            <v>.</v>
          </cell>
          <cell r="E5938" t="str">
            <v>JG COM. IMP. E EXP. DE PECAS LTDA</v>
          </cell>
          <cell r="F5938">
            <v>999999</v>
          </cell>
          <cell r="G5938" t="str">
            <v>GRUPO CONVERSAO</v>
          </cell>
        </row>
        <row r="5939">
          <cell r="A5939">
            <v>21188</v>
          </cell>
          <cell r="B5939" t="str">
            <v>PISTOLA GRAV. JUNIOR G 1.8 SAGOLA</v>
          </cell>
          <cell r="C5939" t="str">
            <v>.</v>
          </cell>
          <cell r="E5939" t="str">
            <v>JG COM. IMP. E EXP. DE PECAS LTDA</v>
          </cell>
          <cell r="F5939">
            <v>999999</v>
          </cell>
          <cell r="G5939" t="str">
            <v>GRUPO CONVERSAO</v>
          </cell>
        </row>
        <row r="5940">
          <cell r="A5940">
            <v>20498</v>
          </cell>
          <cell r="B5940" t="str">
            <v>PISTOLA GRAV. KAIZEN TECH HVLP MOD 2200 EURO TECHNIKER</v>
          </cell>
          <cell r="C5940" t="str">
            <v>.</v>
          </cell>
          <cell r="E5940" t="str">
            <v>EURO TECHNIKER COM. IMP. E EXP. DE EQUIP. IND. LTD</v>
          </cell>
          <cell r="F5940">
            <v>999999</v>
          </cell>
          <cell r="G5940" t="str">
            <v>GRUPO CONVERSAO</v>
          </cell>
        </row>
        <row r="5941">
          <cell r="A5941">
            <v>21493</v>
          </cell>
          <cell r="B5941" t="str">
            <v>PISTOLA GRAVIDAD NEWCLASSIC LUX 1.4 SAGOLA</v>
          </cell>
          <cell r="C5941" t="str">
            <v>.</v>
          </cell>
          <cell r="E5941" t="str">
            <v>ROBERLO DO BRASIL LTDA</v>
          </cell>
          <cell r="F5941">
            <v>999999</v>
          </cell>
          <cell r="G5941" t="str">
            <v>GRUPO CONVERSAO</v>
          </cell>
        </row>
        <row r="5942">
          <cell r="A5942">
            <v>21137</v>
          </cell>
          <cell r="B5942" t="str">
            <v>PISTOLA GRAVIDADE ANEST-IWATA 1,40 MM MO EURO TECHNIKER</v>
          </cell>
          <cell r="C5942" t="str">
            <v>.</v>
          </cell>
          <cell r="E5942" t="str">
            <v>EURO TECHNIKER COM. IMP. E EXP. DE EQUIP. IND. LTD</v>
          </cell>
          <cell r="F5942">
            <v>999999</v>
          </cell>
          <cell r="G5942" t="str">
            <v>GRUPO CONVERSAO</v>
          </cell>
        </row>
        <row r="5943">
          <cell r="A5943">
            <v>20439</v>
          </cell>
          <cell r="B5943" t="str">
            <v>PISTOLA HVLP 9011 1.3 WALCOM</v>
          </cell>
          <cell r="C5943" t="str">
            <v>.</v>
          </cell>
          <cell r="E5943" t="str">
            <v>MAXI RUBBER INDUSTRIAS QUIMICAS LTDA</v>
          </cell>
          <cell r="F5943">
            <v>999999</v>
          </cell>
          <cell r="G5943" t="str">
            <v>GRUPO CONVERSAO</v>
          </cell>
        </row>
        <row r="5944">
          <cell r="A5944">
            <v>20294</v>
          </cell>
          <cell r="B5944" t="str">
            <v>PISTOLA HVLP TRANSTEC 1.4 BV SGK 600 DEVILBISS</v>
          </cell>
          <cell r="C5944" t="str">
            <v>SHERWIN WILLIAMS</v>
          </cell>
          <cell r="E5944" t="str">
            <v>SHERWIN - WILLIAMS DO BRASIL IND. E COM. LTDA</v>
          </cell>
          <cell r="F5944">
            <v>1023</v>
          </cell>
          <cell r="G5944" t="str">
            <v>.............................</v>
          </cell>
        </row>
        <row r="5945">
          <cell r="A5945">
            <v>21792</v>
          </cell>
          <cell r="B5945" t="str">
            <v>PISTOLA MILENIUM HVLP 1,3MM ARPREX</v>
          </cell>
          <cell r="C5945" t="str">
            <v>.</v>
          </cell>
          <cell r="E5945" t="str">
            <v>TERRA UTIL. DE MAQUINAS, FERRAMENTAS E UTILID.</v>
          </cell>
          <cell r="F5945">
            <v>999999</v>
          </cell>
          <cell r="G5945" t="str">
            <v>GRUPO CONVERSAO</v>
          </cell>
        </row>
        <row r="5946">
          <cell r="A5946">
            <v>23753</v>
          </cell>
          <cell r="B5946" t="str">
            <v>PISTOLA P/ APLICAÇÃO DE SPRAY USO GERAL PURPLEX</v>
          </cell>
          <cell r="C5946" t="str">
            <v>PURPLEX</v>
          </cell>
          <cell r="E5946" t="str">
            <v>INDUSTRIA DE LIXADORES PURPER LTDA</v>
          </cell>
          <cell r="F5946">
            <v>20023</v>
          </cell>
          <cell r="G5946" t="str">
            <v>PISTOLAS</v>
          </cell>
        </row>
        <row r="5947">
          <cell r="A5947">
            <v>24277</v>
          </cell>
          <cell r="B5947" t="str">
            <v>PISTOLA P/SOLDA 220V PSV0100 VONDER</v>
          </cell>
          <cell r="C5947" t="str">
            <v>VONDER</v>
          </cell>
          <cell r="E5947" t="str">
            <v>O.V.D. IMPORTADORA E DISTRIBUIDORA LTDA</v>
          </cell>
          <cell r="F5947">
            <v>20023</v>
          </cell>
          <cell r="G5947" t="str">
            <v>PISTOLAS</v>
          </cell>
        </row>
        <row r="5948">
          <cell r="A5948">
            <v>23752</v>
          </cell>
          <cell r="B5948" t="str">
            <v>PISTOLA PARA APLICAÇÃO DE SPRAY PURPLEX</v>
          </cell>
          <cell r="C5948" t="str">
            <v>PURPLEX</v>
          </cell>
          <cell r="E5948" t="str">
            <v>INDUSTRIA DE LIXADORES PURPER LTDA</v>
          </cell>
          <cell r="F5948">
            <v>20023</v>
          </cell>
          <cell r="G5948" t="str">
            <v>PISTOLAS</v>
          </cell>
        </row>
        <row r="5949">
          <cell r="A5949">
            <v>22281</v>
          </cell>
          <cell r="B5949" t="str">
            <v>PISTOLA PARA EMBORRACHAMENTO AUTOMOTIVO</v>
          </cell>
          <cell r="C5949" t="str">
            <v>.</v>
          </cell>
          <cell r="E5949" t="str">
            <v>SHERWIN - WILLIAMS DO BRASIL IND. E COM. LTDA</v>
          </cell>
          <cell r="F5949">
            <v>999999</v>
          </cell>
          <cell r="G5949" t="str">
            <v>GRUPO CONVERSAO</v>
          </cell>
        </row>
        <row r="5950">
          <cell r="A5950">
            <v>20141</v>
          </cell>
          <cell r="B5950" t="str">
            <v>PISTOLA PINTURA PUMA</v>
          </cell>
          <cell r="C5950" t="str">
            <v>.</v>
          </cell>
          <cell r="E5950" t="str">
            <v>CASA DOS PARAFUSOS LTDA</v>
          </cell>
          <cell r="F5950">
            <v>999999</v>
          </cell>
          <cell r="G5950" t="str">
            <v>GRUPO CONVERSAO</v>
          </cell>
        </row>
        <row r="5951">
          <cell r="A5951">
            <v>20480</v>
          </cell>
          <cell r="B5951" t="str">
            <v>PISTOLA PINTURA RETOQUE MOD H 2000 EURO</v>
          </cell>
          <cell r="C5951" t="str">
            <v>.</v>
          </cell>
          <cell r="E5951" t="str">
            <v>EURO TECHNIKER COM. IMP. E EXP. DE EQUIP. IND. LTD</v>
          </cell>
          <cell r="F5951">
            <v>999999</v>
          </cell>
          <cell r="G5951" t="str">
            <v>GRUPO CONVERSAO</v>
          </cell>
        </row>
        <row r="5952">
          <cell r="A5952">
            <v>21047</v>
          </cell>
          <cell r="B5952" t="str">
            <v>PISTOLA PRIMER HG09 3M</v>
          </cell>
          <cell r="C5952" t="str">
            <v>3M</v>
          </cell>
          <cell r="E5952" t="str">
            <v>3M DO BRASIL LTDA</v>
          </cell>
          <cell r="F5952">
            <v>20023</v>
          </cell>
          <cell r="G5952" t="str">
            <v>PISTOLAS</v>
          </cell>
        </row>
        <row r="5953">
          <cell r="A5953">
            <v>22935</v>
          </cell>
          <cell r="B5953" t="str">
            <v>PISTOLA ROLOC 2 3M</v>
          </cell>
          <cell r="C5953" t="str">
            <v>3M</v>
          </cell>
          <cell r="E5953" t="str">
            <v>3M DO BRASIL LTDA</v>
          </cell>
          <cell r="F5953">
            <v>20023</v>
          </cell>
          <cell r="G5953" t="str">
            <v>PISTOLAS</v>
          </cell>
        </row>
        <row r="5954">
          <cell r="A5954">
            <v>22591</v>
          </cell>
          <cell r="B5954" t="str">
            <v>PISTOLA ROLOC PROMO</v>
          </cell>
          <cell r="C5954" t="str">
            <v>.</v>
          </cell>
          <cell r="E5954" t="str">
            <v>3M DO BRASIL LTDA</v>
          </cell>
          <cell r="F5954">
            <v>999999</v>
          </cell>
          <cell r="G5954" t="str">
            <v>GRUPO CONVERSAO</v>
          </cell>
        </row>
        <row r="5955">
          <cell r="A5955">
            <v>21213</v>
          </cell>
          <cell r="B5955" t="str">
            <v>PISTOLA SELLADORA 3910 SAGOLA</v>
          </cell>
          <cell r="C5955" t="str">
            <v>.</v>
          </cell>
          <cell r="E5955" t="str">
            <v>JG COM. IMP. E EXP. DE PECAS LTDA</v>
          </cell>
          <cell r="F5955">
            <v>999999</v>
          </cell>
          <cell r="G5955" t="str">
            <v>GRUPO CONVERSAO</v>
          </cell>
        </row>
        <row r="5956">
          <cell r="A5956">
            <v>21214</v>
          </cell>
          <cell r="B5956" t="str">
            <v>PISTOLA SELLADORA 3920 SAGOLA</v>
          </cell>
          <cell r="C5956" t="str">
            <v>.</v>
          </cell>
          <cell r="E5956" t="str">
            <v>JG COM. IMP. E EXP. DE PECAS LTDA</v>
          </cell>
          <cell r="F5956">
            <v>999999</v>
          </cell>
          <cell r="G5956" t="str">
            <v>GRUPO CONVERSAO</v>
          </cell>
        </row>
        <row r="5957">
          <cell r="A5957">
            <v>165</v>
          </cell>
          <cell r="B5957" t="str">
            <v>PISTOLA SLIM 1.7 X-LIGHT HTE S/MAN WALCOM</v>
          </cell>
          <cell r="C5957" t="str">
            <v>MAXI RUBBER</v>
          </cell>
          <cell r="E5957" t="str">
            <v>BERLINER DO BRASIL MOTORES LTDA</v>
          </cell>
          <cell r="F5957">
            <v>20023</v>
          </cell>
          <cell r="G5957" t="str">
            <v>PISTOLAS</v>
          </cell>
        </row>
        <row r="5958">
          <cell r="A5958">
            <v>21053</v>
          </cell>
          <cell r="B5958" t="str">
            <v>PISTOLA SLIM HTE 1.3 WALCOM</v>
          </cell>
          <cell r="C5958" t="str">
            <v>MAXI RUBBER</v>
          </cell>
          <cell r="E5958" t="str">
            <v>MAXI RUBBER INDUSTRIAS QUIMICAS LTDA</v>
          </cell>
          <cell r="F5958">
            <v>1023</v>
          </cell>
          <cell r="G5958" t="str">
            <v>.............................</v>
          </cell>
        </row>
        <row r="5959">
          <cell r="A5959">
            <v>20798</v>
          </cell>
          <cell r="B5959" t="str">
            <v>PISTOLA SLIM HTE 1.9 WALCOM</v>
          </cell>
          <cell r="C5959" t="str">
            <v>MAXI RUBBER</v>
          </cell>
          <cell r="E5959" t="str">
            <v>MAXI RUBBER INDUSTRIAS QUIMICAS LTDA</v>
          </cell>
          <cell r="F5959">
            <v>20023</v>
          </cell>
          <cell r="G5959" t="str">
            <v>PISTOLAS</v>
          </cell>
        </row>
        <row r="5960">
          <cell r="A5960">
            <v>23943</v>
          </cell>
          <cell r="B5960" t="str">
            <v>PISTOLA SLIM HTE X-LIGHT 1.9 WALCOM</v>
          </cell>
          <cell r="C5960" t="str">
            <v>MAXI RUBBER</v>
          </cell>
          <cell r="E5960" t="str">
            <v>MAXI RUBBER INDUSTRIAS QUIMICAS LTDA</v>
          </cell>
          <cell r="F5960">
            <v>20023</v>
          </cell>
          <cell r="G5960" t="str">
            <v>PISTOLAS</v>
          </cell>
        </row>
        <row r="5961">
          <cell r="A5961">
            <v>23409</v>
          </cell>
          <cell r="B5961" t="str">
            <v>PISTOLA SLIM HTE/HALO 1.7 WALCOM</v>
          </cell>
          <cell r="C5961" t="str">
            <v>MAXI RUBBER</v>
          </cell>
          <cell r="E5961" t="str">
            <v>MAXI RUBBER INDUSTRIAS QUIMICAS LTDA</v>
          </cell>
          <cell r="F5961">
            <v>20023</v>
          </cell>
          <cell r="G5961" t="str">
            <v>PISTOLAS</v>
          </cell>
        </row>
        <row r="5962">
          <cell r="A5962">
            <v>85289</v>
          </cell>
          <cell r="B5962" t="str">
            <v>PISTOLA SLIM HVLP 1.3 WALCOM</v>
          </cell>
          <cell r="C5962" t="str">
            <v>MAXI RUBBER</v>
          </cell>
          <cell r="E5962" t="str">
            <v>MAXI RUBBER INDUSTRIAS QUIMICAS LTDA</v>
          </cell>
          <cell r="F5962">
            <v>20023</v>
          </cell>
          <cell r="G5962" t="str">
            <v>PISTOLAS</v>
          </cell>
        </row>
        <row r="5963">
          <cell r="A5963">
            <v>20563</v>
          </cell>
          <cell r="B5963" t="str">
            <v>PISTOLA SLIM HVLP 1.5 WALCOM</v>
          </cell>
          <cell r="C5963" t="str">
            <v>.</v>
          </cell>
          <cell r="E5963" t="str">
            <v>MAXI RUBBER INDUSTRIAS QUIMICAS LTDA</v>
          </cell>
          <cell r="F5963">
            <v>999999</v>
          </cell>
          <cell r="G5963" t="str">
            <v>GRUPO CONVERSAO</v>
          </cell>
        </row>
        <row r="5964">
          <cell r="A5964">
            <v>20561</v>
          </cell>
          <cell r="B5964" t="str">
            <v>PISTOLA SLIM HVLP 1.7 WALCOM</v>
          </cell>
          <cell r="C5964" t="str">
            <v>.</v>
          </cell>
          <cell r="E5964" t="str">
            <v>MAXI RUBBER INDUSTRIAS QUIMICAS LTDA</v>
          </cell>
          <cell r="F5964">
            <v>999999</v>
          </cell>
          <cell r="G5964" t="str">
            <v>GRUPO CONVERSAO</v>
          </cell>
        </row>
        <row r="5965">
          <cell r="A5965">
            <v>21380</v>
          </cell>
          <cell r="B5965" t="str">
            <v>PISTOLA SLIM HVLP 1.9 WALCOM</v>
          </cell>
          <cell r="C5965" t="str">
            <v>.</v>
          </cell>
          <cell r="E5965" t="str">
            <v>MAXI RUBBER INDUSTRIAS QUIMICAS LTDA</v>
          </cell>
          <cell r="F5965">
            <v>1023</v>
          </cell>
          <cell r="G5965" t="str">
            <v>.............................</v>
          </cell>
        </row>
        <row r="5966">
          <cell r="A5966">
            <v>23837</v>
          </cell>
          <cell r="B5966" t="str">
            <v>PISTOLA SLIM X-LIGHT HTE/HALO 1.3 WALCOM</v>
          </cell>
          <cell r="C5966" t="str">
            <v>MAXI RUBBER</v>
          </cell>
          <cell r="E5966" t="str">
            <v>MAXI RUBBER INDUSTRIAS QUIMICAS LTDA</v>
          </cell>
          <cell r="F5966">
            <v>20023</v>
          </cell>
          <cell r="G5966" t="str">
            <v>PISTOLAS</v>
          </cell>
        </row>
        <row r="5967">
          <cell r="A5967">
            <v>20486</v>
          </cell>
          <cell r="B5967" t="str">
            <v>PISTOLA SLIM XLIGHT HVLP 1.3 WALCOM</v>
          </cell>
          <cell r="C5967" t="str">
            <v>MAXI RUBBER</v>
          </cell>
          <cell r="E5967" t="str">
            <v>MAXI RUBBER INDUSTRIAS QUIMICAS LTDA</v>
          </cell>
          <cell r="F5967">
            <v>20023</v>
          </cell>
          <cell r="G5967" t="str">
            <v>PISTOLAS</v>
          </cell>
        </row>
        <row r="5968">
          <cell r="A5968">
            <v>85412</v>
          </cell>
          <cell r="B5968" t="str">
            <v>PISTOLA SLIM XLIGHT HVLP 1.7 WALCOM</v>
          </cell>
          <cell r="C5968" t="str">
            <v>MAXI RUBBER</v>
          </cell>
          <cell r="E5968" t="str">
            <v>MAXI RUBBER INDUSTRIAS QUIMICAS LTDA</v>
          </cell>
          <cell r="F5968">
            <v>20023</v>
          </cell>
          <cell r="G5968" t="str">
            <v>PISTOLAS</v>
          </cell>
        </row>
        <row r="5969">
          <cell r="A5969">
            <v>23463</v>
          </cell>
          <cell r="B5969" t="str">
            <v>PISTOLA SMART PARA EMBORRACHAMENTO SHERWIN WILLIAMS</v>
          </cell>
          <cell r="C5969" t="str">
            <v>SHERWIN WILLIAMS</v>
          </cell>
          <cell r="E5969" t="str">
            <v>SHERWIN - WILLIAMS DO BRASIL IND. E COM. LTDA</v>
          </cell>
          <cell r="F5969">
            <v>20023</v>
          </cell>
          <cell r="G5969" t="str">
            <v>PISTOLAS</v>
          </cell>
        </row>
        <row r="5970">
          <cell r="A5970">
            <v>21582</v>
          </cell>
          <cell r="B5970" t="str">
            <v>PISTOLA TORNADORA PLUS SGT 9910 SIGMA</v>
          </cell>
          <cell r="C5970" t="str">
            <v>.</v>
          </cell>
          <cell r="E5970" t="str">
            <v>SIGMA TOOLS COM. MAQUINAS EQUIP. E ACE</v>
          </cell>
          <cell r="F5970">
            <v>999999</v>
          </cell>
          <cell r="G5970" t="str">
            <v>GRUPO CONVERSAO</v>
          </cell>
        </row>
        <row r="5971">
          <cell r="A5971">
            <v>22082</v>
          </cell>
          <cell r="B5971" t="str">
            <v>PLACA DE COMANDO INFRA 3 LAMPADAS BAND EQUIP.</v>
          </cell>
          <cell r="C5971" t="str">
            <v>.</v>
          </cell>
          <cell r="E5971" t="str">
            <v>BAND EQUIPAMENTOS E MAQUINAS REPUXADORAS LTDA EPP</v>
          </cell>
          <cell r="F5971">
            <v>999999</v>
          </cell>
          <cell r="G5971" t="str">
            <v>GRUPO CONVERSAO</v>
          </cell>
        </row>
        <row r="5972">
          <cell r="A5972">
            <v>22243</v>
          </cell>
          <cell r="B5972" t="str">
            <v>PLACA DE COMANDO INFRA 6 LAMPADAS</v>
          </cell>
          <cell r="C5972" t="str">
            <v>.</v>
          </cell>
          <cell r="E5972" t="str">
            <v>BAND EQUIPAMENTOS E MAQUINAS REPUXADORAS LTDA EPP</v>
          </cell>
          <cell r="F5972">
            <v>999999</v>
          </cell>
          <cell r="G5972" t="str">
            <v>GRUPO CONVERSAO</v>
          </cell>
        </row>
        <row r="5973">
          <cell r="A5973">
            <v>22993</v>
          </cell>
          <cell r="B5973" t="str">
            <v>PLACA DE COMANDO INFRA 6 LAMPADAS BAND EQUIP.</v>
          </cell>
          <cell r="C5973" t="str">
            <v>.</v>
          </cell>
          <cell r="E5973" t="str">
            <v>BAND EQUIPAMENTOS E MAQUINAS REPUXADORAS LTDA EPP</v>
          </cell>
          <cell r="F5973">
            <v>999999</v>
          </cell>
          <cell r="G5973" t="str">
            <v>GRUPO CONVERSAO</v>
          </cell>
        </row>
        <row r="5974">
          <cell r="A5974">
            <v>22092</v>
          </cell>
          <cell r="B5974" t="str">
            <v>PLACA DE COMANDO MIG 24V BAND EQUIP.</v>
          </cell>
          <cell r="C5974" t="str">
            <v>.</v>
          </cell>
          <cell r="E5974" t="str">
            <v>BAND EQUIPAMENTOS E MAQUINAS REPUXADORAS LTDA EPP</v>
          </cell>
          <cell r="F5974">
            <v>999999</v>
          </cell>
          <cell r="G5974" t="str">
            <v>GRUPO CONVERSAO</v>
          </cell>
        </row>
        <row r="5975">
          <cell r="A5975">
            <v>22104</v>
          </cell>
          <cell r="B5975" t="str">
            <v>PLACA DE COMANDO SPOTTER 1800 BAND EQ</v>
          </cell>
          <cell r="C5975" t="str">
            <v>.</v>
          </cell>
          <cell r="E5975" t="str">
            <v>BAND EQUIPAMENTOS E MAQUINAS REPUXADORAS LTDA EPP</v>
          </cell>
          <cell r="F5975">
            <v>1015</v>
          </cell>
          <cell r="G5975" t="str">
            <v>............</v>
          </cell>
        </row>
        <row r="5976">
          <cell r="A5976">
            <v>22105</v>
          </cell>
          <cell r="B5976" t="str">
            <v>PLACA DE COMANDO SPOTTER 1800 RC01 BAND EQ</v>
          </cell>
          <cell r="C5976" t="str">
            <v>.</v>
          </cell>
          <cell r="E5976" t="str">
            <v>BAND EQUIPAMENTOS E MAQUINAS REPUXADORAS LTDA EPP</v>
          </cell>
          <cell r="F5976">
            <v>999999</v>
          </cell>
          <cell r="G5976" t="str">
            <v>GRUPO CONVERSAO</v>
          </cell>
        </row>
        <row r="5977">
          <cell r="A5977">
            <v>22102</v>
          </cell>
          <cell r="B5977" t="str">
            <v>PLACA DE COMANDO SPOTTER 200 BAND EQ</v>
          </cell>
          <cell r="C5977" t="str">
            <v>.</v>
          </cell>
          <cell r="E5977" t="str">
            <v>BAND EQUIPAMENTOS E MAQUINAS REPUXADORAS LTDA EPP</v>
          </cell>
          <cell r="F5977">
            <v>999999</v>
          </cell>
          <cell r="G5977" t="str">
            <v>GRUPO CONVERSAO</v>
          </cell>
        </row>
        <row r="5978">
          <cell r="A5978">
            <v>22103</v>
          </cell>
          <cell r="B5978" t="str">
            <v>PLACA DE COMANDO SPOTTER 600 BAND EQ</v>
          </cell>
          <cell r="C5978" t="str">
            <v>.</v>
          </cell>
          <cell r="E5978" t="str">
            <v>BAND EQUIPAMENTOS E MAQUINAS REPUXADORAS LTDA EPP</v>
          </cell>
          <cell r="F5978">
            <v>999999</v>
          </cell>
          <cell r="G5978" t="str">
            <v>GRUPO CONVERSAO</v>
          </cell>
        </row>
        <row r="5979">
          <cell r="A5979">
            <v>22101</v>
          </cell>
          <cell r="B5979" t="str">
            <v>PLACA DE COMANDO SPOTTER ANALOGICA BAND EQ</v>
          </cell>
          <cell r="C5979" t="str">
            <v>.</v>
          </cell>
          <cell r="E5979" t="str">
            <v>BAND EQUIPAMENTOS E MAQUINAS REPUXADORAS LTDA EPP</v>
          </cell>
          <cell r="F5979">
            <v>999999</v>
          </cell>
          <cell r="G5979" t="str">
            <v>GRUPO CONVERSAO</v>
          </cell>
        </row>
        <row r="5980">
          <cell r="A5980">
            <v>83878</v>
          </cell>
          <cell r="B5980" t="str">
            <v>PLACA DE ISOPOR BRANCO</v>
          </cell>
          <cell r="C5980" t="str">
            <v>UTILER</v>
          </cell>
          <cell r="E5980" t="str">
            <v>DJF Comercial de Papelaria Ltda. - ME</v>
          </cell>
          <cell r="F5980">
            <v>999999</v>
          </cell>
          <cell r="G5980" t="str">
            <v>GRUPO CONVERSAO</v>
          </cell>
        </row>
        <row r="5981">
          <cell r="A5981">
            <v>83914</v>
          </cell>
          <cell r="B5981" t="str">
            <v>PLACA SINALIZADORA PISO MOHADO</v>
          </cell>
          <cell r="C5981" t="str">
            <v>UTILER</v>
          </cell>
          <cell r="E5981" t="str">
            <v>LIMA &amp; PERGHER INDUSTRIAL E COMERCIO</v>
          </cell>
          <cell r="F5981">
            <v>999999</v>
          </cell>
          <cell r="G5981" t="str">
            <v>GRUPO CONVERSAO</v>
          </cell>
        </row>
        <row r="5982">
          <cell r="A5982">
            <v>9991</v>
          </cell>
          <cell r="B5982" t="str">
            <v>PLASTOFLEX  SPRAY SIKKENS</v>
          </cell>
          <cell r="C5982" t="str">
            <v>.</v>
          </cell>
          <cell r="E5982" t="str">
            <v>SIKKENS</v>
          </cell>
          <cell r="F5982">
            <v>999999</v>
          </cell>
          <cell r="G5982" t="str">
            <v>GRUPO CONVERSAO</v>
          </cell>
        </row>
        <row r="5983">
          <cell r="A5983">
            <v>22075</v>
          </cell>
          <cell r="B5983" t="str">
            <v>PLUG DA TOMADA BAND EQ</v>
          </cell>
          <cell r="C5983" t="str">
            <v>.</v>
          </cell>
          <cell r="E5983" t="str">
            <v>BAND EQUIPAMENTOS E MAQUINAS REPUXADORAS LTDA EPP</v>
          </cell>
          <cell r="F5983">
            <v>999999</v>
          </cell>
          <cell r="G5983" t="str">
            <v>GRUPO CONVERSAO</v>
          </cell>
        </row>
        <row r="5984">
          <cell r="A5984">
            <v>22674</v>
          </cell>
          <cell r="B5984" t="str">
            <v>PLUG MACHO PT 2P+T 90º SAID</v>
          </cell>
          <cell r="C5984" t="str">
            <v>.</v>
          </cell>
          <cell r="E5984" t="str">
            <v>SARKIS &amp; SARKIS LTDA</v>
          </cell>
          <cell r="F5984">
            <v>999999</v>
          </cell>
          <cell r="G5984" t="str">
            <v>GRUPO CONVERSAO</v>
          </cell>
        </row>
        <row r="5985">
          <cell r="A5985">
            <v>9999</v>
          </cell>
          <cell r="B5985" t="str">
            <v>PLUS ACCELERATOR SIKKENS</v>
          </cell>
          <cell r="C5985" t="str">
            <v>.</v>
          </cell>
          <cell r="E5985" t="str">
            <v>SIKKENS</v>
          </cell>
          <cell r="F5985">
            <v>999999</v>
          </cell>
          <cell r="G5985" t="str">
            <v>GRUPO CONVERSAO</v>
          </cell>
        </row>
        <row r="5986">
          <cell r="A5986">
            <v>20148</v>
          </cell>
          <cell r="B5986" t="str">
            <v>PLUS HADERNER PLUS P15 1LT SIKKENS</v>
          </cell>
          <cell r="C5986" t="str">
            <v>.</v>
          </cell>
          <cell r="E5986" t="str">
            <v>SIKKENS</v>
          </cell>
          <cell r="F5986">
            <v>999999</v>
          </cell>
          <cell r="G5986" t="str">
            <v>GRUPO CONVERSAO</v>
          </cell>
        </row>
        <row r="5987">
          <cell r="A5987">
            <v>23342</v>
          </cell>
          <cell r="B5987" t="str">
            <v>Plus Reducer Medium 5L  UN 1263 MATERIAL RELACIONADO COM TIN</v>
          </cell>
          <cell r="C5987" t="str">
            <v>.</v>
          </cell>
          <cell r="E5987" t="str">
            <v>AKZO NOBEL LTDA</v>
          </cell>
          <cell r="F5987">
            <v>999999</v>
          </cell>
          <cell r="G5987" t="str">
            <v>GRUPO CONVERSAO</v>
          </cell>
        </row>
        <row r="5988">
          <cell r="A5988">
            <v>21817</v>
          </cell>
          <cell r="B5988" t="str">
            <v>PN05551 SUPORTE CLEAN SANDING ROXO 25 FUROS 3M</v>
          </cell>
          <cell r="C5988" t="str">
            <v>3M</v>
          </cell>
          <cell r="E5988" t="str">
            <v>3M DO BRASIL LTDA</v>
          </cell>
          <cell r="F5988">
            <v>20028</v>
          </cell>
          <cell r="G5988" t="str">
            <v>APLICADORES / ADAPTADORES / ENGATES / SUPORTES</v>
          </cell>
        </row>
        <row r="5989">
          <cell r="A5989">
            <v>21954</v>
          </cell>
          <cell r="B5989" t="str">
            <v>PN05706  BOINA ESPUMA  BRANCA  P/ POLIMENTO ER 3M</v>
          </cell>
          <cell r="C5989" t="str">
            <v>3M</v>
          </cell>
          <cell r="E5989" t="str">
            <v>3M DO BRASIL LTDA</v>
          </cell>
          <cell r="F5989">
            <v>1020</v>
          </cell>
          <cell r="G5989" t="str">
            <v>....................</v>
          </cell>
        </row>
        <row r="5990">
          <cell r="A5990">
            <v>23351</v>
          </cell>
          <cell r="B5990" t="str">
            <v>PN28368 BRAÇO CONTATO STANDARD</v>
          </cell>
          <cell r="C5990" t="str">
            <v>3M</v>
          </cell>
          <cell r="E5990" t="str">
            <v>3M DO BRASIL LTDA</v>
          </cell>
          <cell r="F5990">
            <v>20028</v>
          </cell>
          <cell r="G5990" t="str">
            <v>APLICADORES / ADAPTADORES / ENGATES / SUPORTES</v>
          </cell>
        </row>
        <row r="5991">
          <cell r="A5991">
            <v>21630</v>
          </cell>
          <cell r="B5991" t="str">
            <v>PN36060 POLIDOR ULTRAPER. 500ML 3M</v>
          </cell>
          <cell r="C5991" t="str">
            <v>3M</v>
          </cell>
          <cell r="E5991" t="str">
            <v>3M DO BRASIL LTDA</v>
          </cell>
          <cell r="F5991">
            <v>1009</v>
          </cell>
          <cell r="G5991" t="str">
            <v>.........</v>
          </cell>
        </row>
        <row r="5992">
          <cell r="A5992">
            <v>20861</v>
          </cell>
          <cell r="B5992" t="str">
            <v>PN45095 SUP. ROLOC 51 HAST 6,2 DIA 3M</v>
          </cell>
          <cell r="C5992" t="str">
            <v>3M</v>
          </cell>
          <cell r="E5992" t="str">
            <v>3M DO BRASIL LTDA</v>
          </cell>
          <cell r="F5992">
            <v>999999</v>
          </cell>
          <cell r="G5992" t="str">
            <v>GRUPO CONVERSAO</v>
          </cell>
        </row>
        <row r="5993">
          <cell r="A5993">
            <v>23639</v>
          </cell>
          <cell r="B5993" t="str">
            <v>PNEU GEL 500ML NORTON</v>
          </cell>
          <cell r="C5993" t="str">
            <v>NORTON</v>
          </cell>
          <cell r="E5993" t="str">
            <v>SAINT- GOBAIN DO BRASIL PROD. IND. E CONSTR. LTDA</v>
          </cell>
          <cell r="F5993">
            <v>20006</v>
          </cell>
          <cell r="G5993" t="str">
            <v>CERA  / LIMPEZA /  POLIMENTO VEICULAR</v>
          </cell>
        </row>
        <row r="5994">
          <cell r="A5994">
            <v>84872</v>
          </cell>
          <cell r="B5994" t="str">
            <v>PNEU PRETINHO 1,5L VONIXX</v>
          </cell>
          <cell r="C5994" t="str">
            <v>VONIXX</v>
          </cell>
          <cell r="E5994" t="str">
            <v>VONIXX INDUSTRIA E COMERCIO DE POLIDORES LTDA</v>
          </cell>
          <cell r="F5994">
            <v>20011</v>
          </cell>
          <cell r="G5994" t="str">
            <v>LINHA DE HIGENIZAÇÃO E ESTÉTICA  AUTOMOTIVA VONIX</v>
          </cell>
        </row>
        <row r="5995">
          <cell r="A5995">
            <v>23638</v>
          </cell>
          <cell r="B5995" t="str">
            <v>PNEU PRETINHO 500ML NORTON</v>
          </cell>
          <cell r="C5995" t="str">
            <v>NORTON</v>
          </cell>
          <cell r="E5995" t="str">
            <v>SAINT- GOBAIN DO BRASIL PROD. IND. E CONSTR. LTDA</v>
          </cell>
          <cell r="F5995">
            <v>20006</v>
          </cell>
          <cell r="G5995" t="str">
            <v>CERA  / LIMPEZA /  POLIMENTO VEICULAR</v>
          </cell>
        </row>
        <row r="5996">
          <cell r="A5996">
            <v>24297</v>
          </cell>
          <cell r="B5996" t="str">
            <v>PNEU PRETINHO 5L VONIXX</v>
          </cell>
          <cell r="C5996" t="str">
            <v>VONIXX</v>
          </cell>
          <cell r="E5996" t="str">
            <v>VONIXX INDUSTRIA E COMERCIO DE POLIDORES LTDA</v>
          </cell>
          <cell r="F5996">
            <v>20011</v>
          </cell>
          <cell r="G5996" t="str">
            <v>LINHA DE HIGENIZAÇÃO E ESTÉTICA  AUTOMOTIVA VONIX</v>
          </cell>
        </row>
        <row r="5997">
          <cell r="A5997">
            <v>20438</v>
          </cell>
          <cell r="B5997" t="str">
            <v>PO TRINCAL 250GR</v>
          </cell>
          <cell r="C5997" t="str">
            <v>.</v>
          </cell>
          <cell r="E5997" t="str">
            <v>NOVA DISTRIBUIDORA DE FERRAGENS LTDA</v>
          </cell>
          <cell r="F5997">
            <v>999999</v>
          </cell>
          <cell r="G5997" t="str">
            <v>GRUPO CONVERSAO</v>
          </cell>
        </row>
        <row r="5998">
          <cell r="A5998">
            <v>85731</v>
          </cell>
          <cell r="B5998" t="str">
            <v>PODADOR DE GALOS 710W 220V VONDER</v>
          </cell>
          <cell r="C5998" t="str">
            <v>VONDER</v>
          </cell>
          <cell r="E5998" t="str">
            <v>O.V.D. IMPORTADORA E DISTRIBUIDORA LTDA</v>
          </cell>
          <cell r="F5998">
            <v>20028</v>
          </cell>
          <cell r="G5998" t="str">
            <v>APLICADORES / ADAPTADORES / ENGATES / SUPORTES</v>
          </cell>
        </row>
        <row r="5999">
          <cell r="A5999">
            <v>23478</v>
          </cell>
          <cell r="B5999" t="str">
            <v>POLIDOR CORTE RAPIDO 500ML VONIXX</v>
          </cell>
          <cell r="C5999" t="str">
            <v>VONIXX</v>
          </cell>
          <cell r="E5999" t="str">
            <v>VONIXX INDUSTRIA E COMERCIO DE POLIDORES LTDA</v>
          </cell>
          <cell r="F5999">
            <v>20011</v>
          </cell>
          <cell r="G5999" t="str">
            <v>LINHA DE HIGENIZAÇÃO E ESTÉTICA  AUTOMOTIVA VONIX</v>
          </cell>
        </row>
        <row r="6000">
          <cell r="A6000">
            <v>86934</v>
          </cell>
          <cell r="B6000" t="str">
            <v>POLIDOR DE ALUMINIO 150G AUTO AMERICA</v>
          </cell>
          <cell r="C6000" t="str">
            <v>AUTO AMERICA</v>
          </cell>
          <cell r="E6000" t="str">
            <v>AUTOAMERICA IMP.EXP. DE PROD. AUTO. LTDA</v>
          </cell>
          <cell r="F6000">
            <v>20005</v>
          </cell>
          <cell r="G6000" t="str">
            <v>MASSA DE POLIR</v>
          </cell>
        </row>
        <row r="6001">
          <cell r="A6001">
            <v>23731</v>
          </cell>
          <cell r="B6001" t="str">
            <v>POLIDOR DE METAIS 100GRS PEROLA</v>
          </cell>
          <cell r="C6001" t="str">
            <v>PEROLA</v>
          </cell>
          <cell r="E6001" t="str">
            <v>INDUSTRIA E COMERCIO DE POLIDORES PEROLA LTDA</v>
          </cell>
          <cell r="F6001">
            <v>20018</v>
          </cell>
          <cell r="G6001" t="str">
            <v xml:space="preserve">LÍQUIDOS P/ POLIMENTO </v>
          </cell>
        </row>
        <row r="6002">
          <cell r="A6002">
            <v>20619</v>
          </cell>
          <cell r="B6002" t="str">
            <v>POLIDOR LIQUID ICE EXTRA CUT 946ML NORTON</v>
          </cell>
          <cell r="C6002" t="str">
            <v>NORTON</v>
          </cell>
          <cell r="E6002" t="str">
            <v>SAINT- GOBAIN DO BRASIL PROD. IND. E CONSTR. LTDA</v>
          </cell>
          <cell r="F6002">
            <v>1009</v>
          </cell>
          <cell r="G6002" t="str">
            <v>.........</v>
          </cell>
        </row>
        <row r="6003">
          <cell r="A6003">
            <v>24317</v>
          </cell>
          <cell r="B6003" t="str">
            <v>POLIDOR LIQUIDO 500ML MAXXI RUBBER</v>
          </cell>
          <cell r="C6003" t="str">
            <v>MAXI RUBBER</v>
          </cell>
          <cell r="E6003" t="str">
            <v>MAXI RUBBER INDUSTRIAS QUIMICAS LTDA</v>
          </cell>
          <cell r="F6003">
            <v>20018</v>
          </cell>
          <cell r="G6003" t="str">
            <v xml:space="preserve">LÍQUIDOS P/ POLIMENTO </v>
          </cell>
        </row>
        <row r="6004">
          <cell r="A6004">
            <v>21244</v>
          </cell>
          <cell r="B6004" t="str">
            <v>POLIDOR LUSTRADOR MOTHERS 3,78ML</v>
          </cell>
          <cell r="C6004" t="str">
            <v>.</v>
          </cell>
          <cell r="E6004" t="str">
            <v>AUTOAMERICA IMP.EXP. DE PROD. AUTO. LTDA</v>
          </cell>
          <cell r="F6004">
            <v>999999</v>
          </cell>
          <cell r="G6004" t="str">
            <v>GRUPO CONVERSAO</v>
          </cell>
        </row>
        <row r="6005">
          <cell r="A6005">
            <v>21245</v>
          </cell>
          <cell r="B6005" t="str">
            <v>POLIDOR LUSTRADOR MOTHERS 473ML</v>
          </cell>
          <cell r="C6005" t="str">
            <v>.</v>
          </cell>
          <cell r="E6005" t="str">
            <v>AUTOAMERICA IMP.EXP. DE PROD. AUTO. LTDA</v>
          </cell>
          <cell r="F6005">
            <v>999999</v>
          </cell>
          <cell r="G6005" t="str">
            <v>GRUPO CONVERSAO</v>
          </cell>
        </row>
        <row r="6006">
          <cell r="A6006">
            <v>84738</v>
          </cell>
          <cell r="B6006" t="str">
            <v>POLIDOR LUSTRO ETAPA 3 500ML NORTON</v>
          </cell>
          <cell r="C6006" t="str">
            <v>NORTON</v>
          </cell>
          <cell r="E6006" t="str">
            <v>SAINT- GOBAIN DO BRASIL PROD. IND. E CONSTR. LTDA</v>
          </cell>
          <cell r="F6006">
            <v>20018</v>
          </cell>
          <cell r="G6006" t="str">
            <v xml:space="preserve">LÍQUIDOS P/ POLIMENTO </v>
          </cell>
        </row>
        <row r="6007">
          <cell r="A6007">
            <v>10073</v>
          </cell>
          <cell r="B6007" t="str">
            <v>POLIDOR PREMIUM 1KG 3M</v>
          </cell>
          <cell r="C6007" t="str">
            <v>3M</v>
          </cell>
          <cell r="E6007" t="str">
            <v>3M DO BRASIL LTDA</v>
          </cell>
          <cell r="F6007">
            <v>20005</v>
          </cell>
          <cell r="G6007" t="str">
            <v>MASSA DE POLIR</v>
          </cell>
        </row>
        <row r="6008">
          <cell r="A6008">
            <v>21886</v>
          </cell>
          <cell r="B6008" t="str">
            <v>POLIDOR PREMIUM 500G 3M</v>
          </cell>
          <cell r="C6008" t="str">
            <v>.</v>
          </cell>
          <cell r="E6008" t="str">
            <v>3M DO BRASIL LTDA</v>
          </cell>
          <cell r="F6008">
            <v>999999</v>
          </cell>
          <cell r="G6008" t="str">
            <v>GRUPO CONVERSAO</v>
          </cell>
        </row>
        <row r="6009">
          <cell r="A6009">
            <v>20963</v>
          </cell>
          <cell r="B6009" t="str">
            <v>POLIDOR QUALIBRIL</v>
          </cell>
          <cell r="C6009" t="str">
            <v>.</v>
          </cell>
          <cell r="E6009" t="str">
            <v>SAGOL PRODUTOS AUTOMOTIVOS LTDA</v>
          </cell>
          <cell r="F6009">
            <v>999999</v>
          </cell>
          <cell r="G6009" t="str">
            <v>GRUPO CONVERSAO</v>
          </cell>
        </row>
        <row r="6010">
          <cell r="A6010">
            <v>21715</v>
          </cell>
          <cell r="B6010" t="str">
            <v>POLIDOR SPARTACUS 1KG AUTOAMERICA</v>
          </cell>
          <cell r="C6010" t="str">
            <v>.</v>
          </cell>
          <cell r="E6010" t="str">
            <v>AUTOAMERICA IMP.EXP. DE PROD. AUTO. LTDA</v>
          </cell>
          <cell r="F6010">
            <v>999999</v>
          </cell>
          <cell r="G6010" t="str">
            <v>GRUPO CONVERSAO</v>
          </cell>
        </row>
        <row r="6011">
          <cell r="A6011">
            <v>83892</v>
          </cell>
          <cell r="B6011" t="str">
            <v>POLIDOR SUPER BRILHO ETAPA 4 500ML NORTON</v>
          </cell>
          <cell r="C6011" t="str">
            <v>NORTON</v>
          </cell>
          <cell r="E6011" t="str">
            <v>SAINT- GOBAIN DO BRASIL PROD. IND. E CONSTR. LTDA</v>
          </cell>
          <cell r="F6011">
            <v>20018</v>
          </cell>
          <cell r="G6011" t="str">
            <v xml:space="preserve">LÍQUIDOS P/ POLIMENTO </v>
          </cell>
        </row>
        <row r="6012">
          <cell r="A6012">
            <v>23749</v>
          </cell>
          <cell r="B6012" t="str">
            <v>POLIDOR ULTRA STEP 1 LIQUID ICE 500ML NORTON</v>
          </cell>
          <cell r="C6012" t="str">
            <v>NORTON</v>
          </cell>
          <cell r="E6012" t="str">
            <v>SAINT- GOBAIN DO BRASIL PROD. IND. E CONSTR. LTDA</v>
          </cell>
          <cell r="F6012">
            <v>20006</v>
          </cell>
          <cell r="G6012" t="str">
            <v>CERA  / LIMPEZA /  POLIMENTO VEICULAR</v>
          </cell>
        </row>
        <row r="6013">
          <cell r="A6013">
            <v>84737</v>
          </cell>
          <cell r="B6013" t="str">
            <v>POLIDOR ULTRA STEP 2 LIQUID ICE 500ML NORTON</v>
          </cell>
          <cell r="C6013" t="str">
            <v>NORTON</v>
          </cell>
          <cell r="E6013" t="str">
            <v>SAINT- GOBAIN DO BRASIL PROD. IND. E CONSTR. LTDA</v>
          </cell>
          <cell r="F6013">
            <v>20018</v>
          </cell>
          <cell r="G6013" t="str">
            <v xml:space="preserve">LÍQUIDOS P/ POLIMENTO </v>
          </cell>
        </row>
        <row r="6014">
          <cell r="A6014">
            <v>84739</v>
          </cell>
          <cell r="B6014" t="str">
            <v>POLIDOR WAX CERA 500ML NORTON</v>
          </cell>
          <cell r="C6014" t="str">
            <v>NORTON</v>
          </cell>
          <cell r="E6014" t="str">
            <v>SAINT- GOBAIN DO BRASIL PROD. IND. E CONSTR. LTDA</v>
          </cell>
          <cell r="F6014">
            <v>20018</v>
          </cell>
          <cell r="G6014" t="str">
            <v xml:space="preserve">LÍQUIDOS P/ POLIMENTO </v>
          </cell>
        </row>
        <row r="6015">
          <cell r="A6015">
            <v>22869</v>
          </cell>
          <cell r="B6015" t="str">
            <v>POLIESTER ALUM MEDIO GR QUARTO</v>
          </cell>
          <cell r="C6015" t="str">
            <v>.</v>
          </cell>
          <cell r="E6015" t="str">
            <v>FORNECEDOR CONVERSAO</v>
          </cell>
          <cell r="F6015">
            <v>999999</v>
          </cell>
          <cell r="G6015" t="str">
            <v>GRUPO CONVERSAO</v>
          </cell>
        </row>
        <row r="6016">
          <cell r="A6016">
            <v>22893</v>
          </cell>
          <cell r="B6016" t="str">
            <v>POLIESTER ALUM.BRILH.ME GALAO</v>
          </cell>
          <cell r="C6016" t="str">
            <v>.</v>
          </cell>
          <cell r="E6016" t="str">
            <v>FORNECEDOR CONVERSAO</v>
          </cell>
          <cell r="F6016">
            <v>999999</v>
          </cell>
          <cell r="G6016" t="str">
            <v>GRUPO CONVERSAO</v>
          </cell>
        </row>
        <row r="6017">
          <cell r="A6017">
            <v>22870</v>
          </cell>
          <cell r="B6017" t="str">
            <v>POLIESTER ALUM.BRILHANT QUARTO</v>
          </cell>
          <cell r="C6017" t="str">
            <v>.</v>
          </cell>
          <cell r="E6017" t="str">
            <v>FORNECEDOR CONVERSAO</v>
          </cell>
          <cell r="F6017">
            <v>999999</v>
          </cell>
          <cell r="G6017" t="str">
            <v>GRUPO CONVERSAO</v>
          </cell>
        </row>
        <row r="6018">
          <cell r="A6018">
            <v>22894</v>
          </cell>
          <cell r="B6018" t="str">
            <v>POLIESTER ALUM.EXTRA GR QUARTO</v>
          </cell>
          <cell r="C6018" t="str">
            <v>.</v>
          </cell>
          <cell r="E6018" t="str">
            <v>FORNECEDOR CONVERSAO</v>
          </cell>
          <cell r="F6018">
            <v>999999</v>
          </cell>
          <cell r="G6018" t="str">
            <v>GRUPO CONVERSAO</v>
          </cell>
        </row>
        <row r="6019">
          <cell r="A6019">
            <v>22871</v>
          </cell>
          <cell r="B6019" t="str">
            <v>POLIESTER ALUM.GRAUDO B GALAO</v>
          </cell>
          <cell r="C6019" t="str">
            <v>.</v>
          </cell>
          <cell r="E6019" t="str">
            <v>FORNECEDOR CONVERSAO</v>
          </cell>
          <cell r="F6019">
            <v>999999</v>
          </cell>
          <cell r="G6019" t="str">
            <v>GRUPO CONVERSAO</v>
          </cell>
        </row>
        <row r="6020">
          <cell r="A6020">
            <v>22874</v>
          </cell>
          <cell r="B6020" t="str">
            <v>POLIESTER ALUM.MED.FINO GALAO</v>
          </cell>
          <cell r="C6020" t="str">
            <v>.</v>
          </cell>
          <cell r="E6020" t="str">
            <v>FORNECEDOR CONVERSAO</v>
          </cell>
          <cell r="F6020">
            <v>999999</v>
          </cell>
          <cell r="G6020" t="str">
            <v>GRUPO CONVERSAO</v>
          </cell>
        </row>
        <row r="6021">
          <cell r="A6021">
            <v>22868</v>
          </cell>
          <cell r="B6021" t="str">
            <v>POLIESTER ALUM.MEDIO GALAO</v>
          </cell>
          <cell r="C6021" t="str">
            <v>.</v>
          </cell>
          <cell r="E6021" t="str">
            <v>FORNECEDOR CONVERSAO</v>
          </cell>
          <cell r="F6021">
            <v>999999</v>
          </cell>
          <cell r="G6021" t="str">
            <v>GRUPO CONVERSAO</v>
          </cell>
        </row>
        <row r="6022">
          <cell r="A6022">
            <v>22872</v>
          </cell>
          <cell r="B6022" t="str">
            <v>POLIESTER ALUM.SUPER FI QUARTO</v>
          </cell>
          <cell r="C6022" t="str">
            <v>.</v>
          </cell>
          <cell r="E6022" t="str">
            <v>FORNECEDOR CONVERSAO</v>
          </cell>
          <cell r="F6022">
            <v>999999</v>
          </cell>
          <cell r="G6022" t="str">
            <v>GRUPO CONVERSAO</v>
          </cell>
        </row>
        <row r="6023">
          <cell r="A6023">
            <v>22891</v>
          </cell>
          <cell r="B6023" t="str">
            <v>POLIESTER ALUMINIO FINO GALAO</v>
          </cell>
          <cell r="C6023" t="str">
            <v>.</v>
          </cell>
          <cell r="E6023" t="str">
            <v>FORNECEDOR CONVERSAO</v>
          </cell>
          <cell r="F6023">
            <v>999999</v>
          </cell>
          <cell r="G6023" t="str">
            <v>GRUPO CONVERSAO</v>
          </cell>
        </row>
        <row r="6024">
          <cell r="A6024">
            <v>22892</v>
          </cell>
          <cell r="B6024" t="str">
            <v>POLIESTER ALUMINIO FINO QUARTO</v>
          </cell>
          <cell r="C6024" t="str">
            <v>.</v>
          </cell>
          <cell r="E6024" t="str">
            <v>FORNECEDOR CONVERSAO</v>
          </cell>
          <cell r="F6024">
            <v>999999</v>
          </cell>
          <cell r="G6024" t="str">
            <v>GRUPO CONVERSAO</v>
          </cell>
        </row>
        <row r="6025">
          <cell r="A6025">
            <v>22847</v>
          </cell>
          <cell r="B6025" t="str">
            <v>POLIESTER AMARELO CLARO QUARTO</v>
          </cell>
          <cell r="C6025" t="str">
            <v>.</v>
          </cell>
          <cell r="E6025" t="str">
            <v>FORNECEDOR CONVERSAO</v>
          </cell>
          <cell r="F6025">
            <v>999999</v>
          </cell>
          <cell r="G6025" t="str">
            <v>GRUPO CONVERSAO</v>
          </cell>
        </row>
        <row r="6026">
          <cell r="A6026">
            <v>22850</v>
          </cell>
          <cell r="B6026" t="str">
            <v>POLIESTER AMARELO CROMA QUARTO</v>
          </cell>
          <cell r="C6026" t="str">
            <v>.</v>
          </cell>
          <cell r="E6026" t="str">
            <v>FORNECEDOR CONVERSAO</v>
          </cell>
          <cell r="F6026">
            <v>999999</v>
          </cell>
          <cell r="G6026" t="str">
            <v>GRUPO CONVERSAO</v>
          </cell>
        </row>
        <row r="6027">
          <cell r="A6027">
            <v>22851</v>
          </cell>
          <cell r="B6027" t="str">
            <v>POLIESTER AMARELO ESVER QUARTO</v>
          </cell>
          <cell r="C6027" t="str">
            <v>.</v>
          </cell>
          <cell r="E6027" t="str">
            <v>FORNECEDOR CONVERSAO</v>
          </cell>
          <cell r="F6027">
            <v>999999</v>
          </cell>
          <cell r="G6027" t="str">
            <v>GRUPO CONVERSAO</v>
          </cell>
        </row>
        <row r="6028">
          <cell r="A6028">
            <v>22848</v>
          </cell>
          <cell r="B6028" t="str">
            <v>POLIESTER AMARELO TRANS QUARTO</v>
          </cell>
          <cell r="C6028" t="str">
            <v>.</v>
          </cell>
          <cell r="E6028" t="str">
            <v>FORNECEDOR CONVERSAO</v>
          </cell>
          <cell r="F6028">
            <v>999999</v>
          </cell>
          <cell r="G6028" t="str">
            <v>GRUPO CONVERSAO</v>
          </cell>
        </row>
        <row r="6029">
          <cell r="A6029">
            <v>22834</v>
          </cell>
          <cell r="B6029" t="str">
            <v>POLIESTER AZUL CLARO QUARTO</v>
          </cell>
          <cell r="C6029" t="str">
            <v>.</v>
          </cell>
          <cell r="E6029" t="str">
            <v>FORNECEDOR CONVERSAO</v>
          </cell>
          <cell r="F6029">
            <v>999999</v>
          </cell>
          <cell r="G6029" t="str">
            <v>GRUPO CONVERSAO</v>
          </cell>
        </row>
        <row r="6030">
          <cell r="A6030">
            <v>22837</v>
          </cell>
          <cell r="B6030" t="str">
            <v>POLIESTER AZUL ESCURO QUARTO</v>
          </cell>
          <cell r="C6030" t="str">
            <v>.</v>
          </cell>
          <cell r="E6030" t="str">
            <v>FORNECEDOR CONVERSAO</v>
          </cell>
          <cell r="F6030">
            <v>999999</v>
          </cell>
          <cell r="G6030" t="str">
            <v>GRUPO CONVERSAO</v>
          </cell>
        </row>
        <row r="6031">
          <cell r="A6031">
            <v>22836</v>
          </cell>
          <cell r="B6031" t="str">
            <v>POLIESTER AZUL MEDIO ES QUARTO</v>
          </cell>
          <cell r="C6031" t="str">
            <v>.</v>
          </cell>
          <cell r="E6031" t="str">
            <v>FORNECEDOR CONVERSAO</v>
          </cell>
          <cell r="F6031">
            <v>999999</v>
          </cell>
          <cell r="G6031" t="str">
            <v>GRUPO CONVERSAO</v>
          </cell>
        </row>
        <row r="6032">
          <cell r="A6032">
            <v>22835</v>
          </cell>
          <cell r="B6032" t="str">
            <v>POLIESTER AZUL MEDIO QUARTO</v>
          </cell>
          <cell r="C6032" t="str">
            <v>.</v>
          </cell>
          <cell r="E6032" t="str">
            <v>FORNECEDOR CONVERSAO</v>
          </cell>
          <cell r="F6032">
            <v>999999</v>
          </cell>
          <cell r="G6032" t="str">
            <v>GRUPO CONVERSAO</v>
          </cell>
        </row>
        <row r="6033">
          <cell r="A6033">
            <v>22839</v>
          </cell>
          <cell r="B6033" t="str">
            <v>POLIESTER AZUL QUARTO</v>
          </cell>
          <cell r="C6033" t="str">
            <v>.</v>
          </cell>
          <cell r="E6033" t="str">
            <v>FORNECEDOR CONVERSAO</v>
          </cell>
          <cell r="F6033">
            <v>999999</v>
          </cell>
          <cell r="G6033" t="str">
            <v>GRUPO CONVERSAO</v>
          </cell>
        </row>
        <row r="6034">
          <cell r="A6034">
            <v>22863</v>
          </cell>
          <cell r="B6034" t="str">
            <v>POLIESTER BRANCO MICRON QUARTO</v>
          </cell>
          <cell r="C6034" t="str">
            <v>.</v>
          </cell>
          <cell r="E6034" t="str">
            <v>FORNECEDOR CONVERSAO</v>
          </cell>
          <cell r="F6034">
            <v>999999</v>
          </cell>
          <cell r="G6034" t="str">
            <v>GRUPO CONVERSAO</v>
          </cell>
        </row>
        <row r="6035">
          <cell r="A6035">
            <v>22858</v>
          </cell>
          <cell r="B6035" t="str">
            <v>POLIESTER BRANCO PURO GALAO</v>
          </cell>
          <cell r="C6035" t="str">
            <v>.</v>
          </cell>
          <cell r="E6035" t="str">
            <v>FORNECEDOR CONVERSAO</v>
          </cell>
          <cell r="F6035">
            <v>999999</v>
          </cell>
          <cell r="G6035" t="str">
            <v>GRUPO CONVERSAO</v>
          </cell>
        </row>
        <row r="6036">
          <cell r="A6036">
            <v>22833</v>
          </cell>
          <cell r="B6036" t="str">
            <v>POLIESTER BRANCO QUARTO</v>
          </cell>
          <cell r="C6036" t="str">
            <v>.</v>
          </cell>
          <cell r="E6036" t="str">
            <v>FORNECEDOR CONVERSAO</v>
          </cell>
          <cell r="F6036">
            <v>999999</v>
          </cell>
          <cell r="G6036" t="str">
            <v>GRUPO CONVERSAO</v>
          </cell>
        </row>
        <row r="6037">
          <cell r="A6037">
            <v>22873</v>
          </cell>
          <cell r="B6037" t="str">
            <v>POLIESTER GOLD QUARTO</v>
          </cell>
          <cell r="C6037" t="str">
            <v>.</v>
          </cell>
          <cell r="E6037" t="str">
            <v>FORNECEDOR CONVERSAO</v>
          </cell>
          <cell r="F6037">
            <v>999999</v>
          </cell>
          <cell r="G6037" t="str">
            <v>GRUPO CONVERSAO</v>
          </cell>
        </row>
        <row r="6038">
          <cell r="A6038">
            <v>22890</v>
          </cell>
          <cell r="B6038" t="str">
            <v>POLIESTER GRAFITE QUARTO</v>
          </cell>
          <cell r="C6038" t="str">
            <v>.</v>
          </cell>
          <cell r="E6038" t="str">
            <v>FORNECEDOR CONVERSAO</v>
          </cell>
          <cell r="F6038">
            <v>999999</v>
          </cell>
          <cell r="G6038" t="str">
            <v>GRUPO CONVERSAO</v>
          </cell>
        </row>
        <row r="6039">
          <cell r="A6039">
            <v>22845</v>
          </cell>
          <cell r="B6039" t="str">
            <v>POLIESTER LARANJA CLARO QUARTO</v>
          </cell>
          <cell r="C6039" t="str">
            <v>.</v>
          </cell>
          <cell r="E6039" t="str">
            <v>FORNECEDOR CONVERSAO</v>
          </cell>
          <cell r="F6039">
            <v>999999</v>
          </cell>
          <cell r="G6039" t="str">
            <v>GRUPO CONVERSAO</v>
          </cell>
        </row>
        <row r="6040">
          <cell r="A6040">
            <v>22842</v>
          </cell>
          <cell r="B6040" t="str">
            <v>POLIESTER LARANJA QUARTO</v>
          </cell>
          <cell r="C6040" t="str">
            <v>.</v>
          </cell>
          <cell r="E6040" t="str">
            <v>FORNECEDOR CONVERSAO</v>
          </cell>
          <cell r="F6040">
            <v>999999</v>
          </cell>
          <cell r="G6040" t="str">
            <v>GRUPO CONVERSAO</v>
          </cell>
        </row>
        <row r="6041">
          <cell r="A6041">
            <v>22854</v>
          </cell>
          <cell r="B6041" t="str">
            <v>POLIESTER MARROM CLARO QUARTO</v>
          </cell>
          <cell r="C6041" t="str">
            <v>.</v>
          </cell>
          <cell r="E6041" t="str">
            <v>FORNECEDOR CONVERSAO</v>
          </cell>
          <cell r="F6041">
            <v>999999</v>
          </cell>
          <cell r="G6041" t="str">
            <v>GRUPO CONVERSAO</v>
          </cell>
        </row>
        <row r="6042">
          <cell r="A6042">
            <v>22855</v>
          </cell>
          <cell r="B6042" t="str">
            <v>POLIESTER MARROM MEDIO QUARTO</v>
          </cell>
          <cell r="C6042" t="str">
            <v>.</v>
          </cell>
          <cell r="E6042" t="str">
            <v>FORNECEDOR CONVERSAO</v>
          </cell>
          <cell r="F6042">
            <v>999999</v>
          </cell>
          <cell r="G6042" t="str">
            <v>GRUPO CONVERSAO</v>
          </cell>
        </row>
        <row r="6043">
          <cell r="A6043">
            <v>22856</v>
          </cell>
          <cell r="B6043" t="str">
            <v>POLIESTER MARROM OURO QUARTO</v>
          </cell>
          <cell r="C6043" t="str">
            <v>.</v>
          </cell>
          <cell r="E6043" t="str">
            <v>FORNECEDOR CONVERSAO</v>
          </cell>
          <cell r="F6043">
            <v>999999</v>
          </cell>
          <cell r="G6043" t="str">
            <v>GRUPO CONVERSAO</v>
          </cell>
        </row>
        <row r="6044">
          <cell r="A6044">
            <v>22849</v>
          </cell>
          <cell r="B6044" t="str">
            <v>POLIESTER OXIDO FE.AMAR QUARTO</v>
          </cell>
          <cell r="C6044" t="str">
            <v>.</v>
          </cell>
          <cell r="E6044" t="str">
            <v>FORNECEDOR CONVERSAO</v>
          </cell>
          <cell r="F6044">
            <v>999999</v>
          </cell>
          <cell r="G6044" t="str">
            <v>GRUPO CONVERSAO</v>
          </cell>
        </row>
        <row r="6045">
          <cell r="A6045">
            <v>22844</v>
          </cell>
          <cell r="B6045" t="str">
            <v>POLIESTER OXIDO FE.VERM QUARTO</v>
          </cell>
          <cell r="C6045" t="str">
            <v>.</v>
          </cell>
          <cell r="E6045" t="str">
            <v>FORNECEDOR CONVERSAO</v>
          </cell>
          <cell r="F6045">
            <v>999999</v>
          </cell>
          <cell r="G6045" t="str">
            <v>GRUPO CONVERSAO</v>
          </cell>
        </row>
        <row r="6046">
          <cell r="A6046">
            <v>22887</v>
          </cell>
          <cell r="B6046" t="str">
            <v>POLIESTER PER. BRONZE QUARTO</v>
          </cell>
          <cell r="C6046" t="str">
            <v>.</v>
          </cell>
          <cell r="E6046" t="str">
            <v>FORNECEDOR CONVERSAO</v>
          </cell>
          <cell r="F6046">
            <v>999999</v>
          </cell>
          <cell r="G6046" t="str">
            <v>GRUPO CONVERSAO</v>
          </cell>
        </row>
        <row r="6047">
          <cell r="A6047">
            <v>22889</v>
          </cell>
          <cell r="B6047" t="str">
            <v>POLIESTER PER. OURO QUARTO</v>
          </cell>
          <cell r="C6047" t="str">
            <v>.</v>
          </cell>
          <cell r="E6047" t="str">
            <v>FORNECEDOR CONVERSAO</v>
          </cell>
          <cell r="F6047">
            <v>999999</v>
          </cell>
          <cell r="G6047" t="str">
            <v>GRUPO CONVERSAO</v>
          </cell>
        </row>
        <row r="6048">
          <cell r="A6048">
            <v>22888</v>
          </cell>
          <cell r="B6048" t="str">
            <v>POLIESTER PER. ROSA QUARTO</v>
          </cell>
          <cell r="C6048" t="str">
            <v>.</v>
          </cell>
          <cell r="E6048" t="str">
            <v>FORNECEDOR CONVERSAO</v>
          </cell>
          <cell r="F6048">
            <v>999999</v>
          </cell>
          <cell r="G6048" t="str">
            <v>GRUPO CONVERSAO</v>
          </cell>
        </row>
        <row r="6049">
          <cell r="A6049">
            <v>22885</v>
          </cell>
          <cell r="B6049" t="str">
            <v>POLIESTER PER. VIOL. AZ QUARTO</v>
          </cell>
          <cell r="C6049" t="str">
            <v>.</v>
          </cell>
          <cell r="E6049" t="str">
            <v>FORNECEDOR CONVERSAO</v>
          </cell>
          <cell r="F6049">
            <v>999999</v>
          </cell>
          <cell r="G6049" t="str">
            <v>GRUPO CONVERSAO</v>
          </cell>
        </row>
        <row r="6050">
          <cell r="A6050">
            <v>22883</v>
          </cell>
          <cell r="B6050" t="str">
            <v>POLIESTER PER. VIOL. GRAU. QUARTO</v>
          </cell>
          <cell r="C6050" t="str">
            <v>.</v>
          </cell>
          <cell r="E6050" t="str">
            <v>FORNECEDOR CONVERSAO</v>
          </cell>
          <cell r="F6050">
            <v>999999</v>
          </cell>
          <cell r="G6050" t="str">
            <v>GRUPO CONVERSAO</v>
          </cell>
        </row>
        <row r="6051">
          <cell r="A6051">
            <v>22877</v>
          </cell>
          <cell r="B6051" t="str">
            <v>POLIESTER PER.AZUL FINA QUARTO</v>
          </cell>
          <cell r="C6051" t="str">
            <v>.</v>
          </cell>
          <cell r="E6051" t="str">
            <v>FORNECEDOR CONVERSAO</v>
          </cell>
          <cell r="F6051">
            <v>999999</v>
          </cell>
          <cell r="G6051" t="str">
            <v>GRUPO CONVERSAO</v>
          </cell>
        </row>
        <row r="6052">
          <cell r="A6052">
            <v>22879</v>
          </cell>
          <cell r="B6052" t="str">
            <v>POLIESTER PER.AZUL GRAU QUARTO</v>
          </cell>
          <cell r="C6052" t="str">
            <v>.</v>
          </cell>
          <cell r="E6052" t="str">
            <v>FORNECEDOR CONVERSAO</v>
          </cell>
          <cell r="F6052">
            <v>999999</v>
          </cell>
          <cell r="G6052" t="str">
            <v>GRUPO CONVERSAO</v>
          </cell>
        </row>
        <row r="6053">
          <cell r="A6053">
            <v>22876</v>
          </cell>
          <cell r="B6053" t="str">
            <v>POLIESTER PER.BRANCA FI QUARTO</v>
          </cell>
          <cell r="C6053" t="str">
            <v>.</v>
          </cell>
          <cell r="E6053" t="str">
            <v>FORNECEDOR CONVERSAO</v>
          </cell>
          <cell r="F6053">
            <v>999999</v>
          </cell>
          <cell r="G6053" t="str">
            <v>GRUPO CONVERSAO</v>
          </cell>
        </row>
        <row r="6054">
          <cell r="A6054">
            <v>22881</v>
          </cell>
          <cell r="B6054" t="str">
            <v>POLIESTER PER.DOURADA M QUARTO</v>
          </cell>
          <cell r="C6054" t="str">
            <v>.</v>
          </cell>
          <cell r="E6054" t="str">
            <v>FORNECEDOR CONVERSAO</v>
          </cell>
          <cell r="F6054">
            <v>999999</v>
          </cell>
          <cell r="G6054" t="str">
            <v>GRUPO CONVERSAO</v>
          </cell>
        </row>
        <row r="6055">
          <cell r="A6055">
            <v>22880</v>
          </cell>
          <cell r="B6055" t="str">
            <v>POLIESTER PER.PRATA BRI QUARTO</v>
          </cell>
          <cell r="C6055" t="str">
            <v>.</v>
          </cell>
          <cell r="E6055" t="str">
            <v>FORNECEDOR CONVERSAO</v>
          </cell>
          <cell r="F6055">
            <v>999999</v>
          </cell>
          <cell r="G6055" t="str">
            <v>GRUPO CONVERSAO</v>
          </cell>
        </row>
        <row r="6056">
          <cell r="A6056">
            <v>22886</v>
          </cell>
          <cell r="B6056" t="str">
            <v>POLIESTER PER.VERDE AZU QUARTO</v>
          </cell>
          <cell r="C6056" t="str">
            <v>.</v>
          </cell>
          <cell r="E6056" t="str">
            <v>FORNECEDOR CONVERSAO</v>
          </cell>
          <cell r="F6056">
            <v>999999</v>
          </cell>
          <cell r="G6056" t="str">
            <v>GRUPO CONVERSAO</v>
          </cell>
        </row>
        <row r="6057">
          <cell r="A6057">
            <v>22884</v>
          </cell>
          <cell r="B6057" t="str">
            <v>POLIESTER PER.VERDE QUARTO</v>
          </cell>
          <cell r="C6057" t="str">
            <v>.</v>
          </cell>
          <cell r="E6057" t="str">
            <v>FORNECEDOR CONVERSAO</v>
          </cell>
          <cell r="F6057">
            <v>999999</v>
          </cell>
          <cell r="G6057" t="str">
            <v>GRUPO CONVERSAO</v>
          </cell>
        </row>
        <row r="6058">
          <cell r="A6058">
            <v>22875</v>
          </cell>
          <cell r="B6058" t="str">
            <v>POLIESTER PER.VERM.FINA QUARTO</v>
          </cell>
          <cell r="C6058" t="str">
            <v>.</v>
          </cell>
          <cell r="E6058" t="str">
            <v>FORNECEDOR CONVERSAO</v>
          </cell>
          <cell r="F6058">
            <v>999999</v>
          </cell>
          <cell r="G6058" t="str">
            <v>GRUPO CONVERSAO</v>
          </cell>
        </row>
        <row r="6059">
          <cell r="A6059">
            <v>22878</v>
          </cell>
          <cell r="B6059" t="str">
            <v>POLIESTER PER.VERM.GRAU QUARTO</v>
          </cell>
          <cell r="C6059" t="str">
            <v>.</v>
          </cell>
          <cell r="E6059" t="str">
            <v>FORNECEDOR CONVERSAO</v>
          </cell>
          <cell r="F6059">
            <v>999999</v>
          </cell>
          <cell r="G6059" t="str">
            <v>GRUPO CONVERSAO</v>
          </cell>
        </row>
        <row r="6060">
          <cell r="A6060">
            <v>22882</v>
          </cell>
          <cell r="B6060" t="str">
            <v>POLIESTER PER.VIOLETA QUARTO</v>
          </cell>
          <cell r="C6060" t="str">
            <v>.</v>
          </cell>
          <cell r="E6060" t="str">
            <v>FORNECEDOR CONVERSAO</v>
          </cell>
          <cell r="F6060">
            <v>999999</v>
          </cell>
          <cell r="G6060" t="str">
            <v>GRUPO CONVERSAO</v>
          </cell>
        </row>
        <row r="6061">
          <cell r="A6061">
            <v>22864</v>
          </cell>
          <cell r="B6061" t="str">
            <v>POLIESTER PRETO AZULADO QUARTO</v>
          </cell>
          <cell r="C6061" t="str">
            <v>.</v>
          </cell>
          <cell r="E6061" t="str">
            <v>FORNECEDOR CONVERSAO</v>
          </cell>
          <cell r="F6061">
            <v>999999</v>
          </cell>
          <cell r="G6061" t="str">
            <v>GRUPO CONVERSAO</v>
          </cell>
        </row>
        <row r="6062">
          <cell r="A6062">
            <v>22838</v>
          </cell>
          <cell r="B6062" t="str">
            <v>POLIESTER PRETO CLARO GALAO</v>
          </cell>
          <cell r="C6062" t="str">
            <v>.</v>
          </cell>
          <cell r="E6062" t="str">
            <v>FORNECEDOR CONVERSAO</v>
          </cell>
          <cell r="F6062">
            <v>999999</v>
          </cell>
          <cell r="G6062" t="str">
            <v>GRUPO CONVERSAO</v>
          </cell>
        </row>
        <row r="6063">
          <cell r="A6063">
            <v>22832</v>
          </cell>
          <cell r="B6063" t="str">
            <v>POLIESTER PRETO GALAO</v>
          </cell>
          <cell r="C6063" t="str">
            <v>.</v>
          </cell>
          <cell r="E6063" t="str">
            <v>FORNECEDOR CONVERSAO</v>
          </cell>
          <cell r="F6063">
            <v>999999</v>
          </cell>
          <cell r="G6063" t="str">
            <v>GRUPO CONVERSAO</v>
          </cell>
        </row>
        <row r="6064">
          <cell r="A6064">
            <v>22857</v>
          </cell>
          <cell r="B6064" t="str">
            <v>POLIESTER ROSA QUARTO</v>
          </cell>
          <cell r="C6064" t="str">
            <v>.</v>
          </cell>
          <cell r="E6064" t="str">
            <v>FORNECEDOR CONVERSAO</v>
          </cell>
          <cell r="F6064">
            <v>999999</v>
          </cell>
          <cell r="G6064" t="str">
            <v>GRUPO CONVERSAO</v>
          </cell>
        </row>
        <row r="6065">
          <cell r="A6065">
            <v>22859</v>
          </cell>
          <cell r="B6065" t="str">
            <v>POLIESTER VERDE CLARO QUARTO</v>
          </cell>
          <cell r="C6065" t="str">
            <v>.</v>
          </cell>
          <cell r="E6065" t="str">
            <v>FORNECEDOR CONVERSAO</v>
          </cell>
          <cell r="F6065">
            <v>999999</v>
          </cell>
          <cell r="G6065" t="str">
            <v>GRUPO CONVERSAO</v>
          </cell>
        </row>
        <row r="6066">
          <cell r="A6066">
            <v>22860</v>
          </cell>
          <cell r="B6066" t="str">
            <v>POLIESTER VERDE ESCURO QUARTO</v>
          </cell>
          <cell r="C6066" t="str">
            <v>.</v>
          </cell>
          <cell r="E6066" t="str">
            <v>FORNECEDOR CONVERSAO</v>
          </cell>
          <cell r="F6066">
            <v>999999</v>
          </cell>
          <cell r="G6066" t="str">
            <v>GRUPO CONVERSAO</v>
          </cell>
        </row>
        <row r="6067">
          <cell r="A6067">
            <v>22840</v>
          </cell>
          <cell r="B6067" t="str">
            <v>POLIESTER VERM.CLARO QUARTO</v>
          </cell>
          <cell r="C6067" t="str">
            <v>.</v>
          </cell>
          <cell r="E6067" t="str">
            <v>FORNECEDOR CONVERSAO</v>
          </cell>
          <cell r="F6067">
            <v>999999</v>
          </cell>
          <cell r="G6067" t="str">
            <v>GRUPO CONVERSAO</v>
          </cell>
        </row>
        <row r="6068">
          <cell r="A6068">
            <v>22853</v>
          </cell>
          <cell r="B6068" t="str">
            <v>POLIESTER VERM.ESCALATE QUARTO</v>
          </cell>
          <cell r="C6068" t="str">
            <v>.</v>
          </cell>
          <cell r="E6068" t="str">
            <v>FORNECEDOR CONVERSAO</v>
          </cell>
          <cell r="F6068">
            <v>999999</v>
          </cell>
          <cell r="G6068" t="str">
            <v>GRUPO CONVERSAO</v>
          </cell>
        </row>
        <row r="6069">
          <cell r="A6069">
            <v>22841</v>
          </cell>
          <cell r="B6069" t="str">
            <v>POLIESTER VERM.MEDIO QUARTO</v>
          </cell>
          <cell r="C6069" t="str">
            <v>.</v>
          </cell>
          <cell r="E6069" t="str">
            <v>FORNECEDOR CONVERSAO</v>
          </cell>
          <cell r="F6069">
            <v>999999</v>
          </cell>
          <cell r="G6069" t="str">
            <v>GRUPO CONVERSAO</v>
          </cell>
        </row>
        <row r="6070">
          <cell r="A6070">
            <v>22843</v>
          </cell>
          <cell r="B6070" t="str">
            <v>POLIESTER VERM.TRANSPAR QUARTO</v>
          </cell>
          <cell r="C6070" t="str">
            <v>.</v>
          </cell>
          <cell r="E6070" t="str">
            <v>FORNECEDOR CONVERSAO</v>
          </cell>
          <cell r="F6070">
            <v>999999</v>
          </cell>
          <cell r="G6070" t="str">
            <v>GRUPO CONVERSAO</v>
          </cell>
        </row>
        <row r="6071">
          <cell r="A6071">
            <v>22846</v>
          </cell>
          <cell r="B6071" t="str">
            <v>POLIESTER VERMELHO RUBI QUARTO</v>
          </cell>
          <cell r="C6071" t="str">
            <v>.</v>
          </cell>
          <cell r="E6071" t="str">
            <v>FORNECEDOR CONVERSAO</v>
          </cell>
          <cell r="F6071">
            <v>999999</v>
          </cell>
          <cell r="G6071" t="str">
            <v>GRUPO CONVERSAO</v>
          </cell>
        </row>
        <row r="6072">
          <cell r="A6072">
            <v>22852</v>
          </cell>
          <cell r="B6072" t="str">
            <v>POLIESTER VERMELHO VIVO QUARTO</v>
          </cell>
          <cell r="C6072" t="str">
            <v>.</v>
          </cell>
          <cell r="E6072" t="str">
            <v>FORNECEDOR CONVERSAO</v>
          </cell>
          <cell r="F6072">
            <v>999999</v>
          </cell>
          <cell r="G6072" t="str">
            <v>GRUPO CONVERSAO</v>
          </cell>
        </row>
        <row r="6073">
          <cell r="A6073">
            <v>22861</v>
          </cell>
          <cell r="B6073" t="str">
            <v>POLIESTER VIOLETA AVERM QUARTO</v>
          </cell>
          <cell r="C6073" t="str">
            <v>.</v>
          </cell>
          <cell r="E6073" t="str">
            <v>FORNECEDOR CONVERSAO</v>
          </cell>
          <cell r="F6073">
            <v>999999</v>
          </cell>
          <cell r="G6073" t="str">
            <v>GRUPO CONVERSAO</v>
          </cell>
        </row>
        <row r="6074">
          <cell r="A6074">
            <v>22862</v>
          </cell>
          <cell r="B6074" t="str">
            <v>POLIESTER VIOLETA QUARTO</v>
          </cell>
          <cell r="C6074" t="str">
            <v>.</v>
          </cell>
          <cell r="E6074" t="str">
            <v>FORNECEDOR CONVERSAO</v>
          </cell>
          <cell r="F6074">
            <v>999999</v>
          </cell>
          <cell r="G6074" t="str">
            <v>GRUPO CONVERSAO</v>
          </cell>
        </row>
        <row r="6075">
          <cell r="A6075">
            <v>21345</v>
          </cell>
          <cell r="B6075" t="str">
            <v>POLITRIZ / LIXADEIRA 1200W 220V V8 BRASIL</v>
          </cell>
          <cell r="C6075" t="str">
            <v>.</v>
          </cell>
          <cell r="E6075" t="str">
            <v>V8 BRASIL LTDA EPP</v>
          </cell>
          <cell r="F6075">
            <v>999999</v>
          </cell>
          <cell r="G6075" t="str">
            <v>GRUPO CONVERSAO</v>
          </cell>
        </row>
        <row r="6076">
          <cell r="A6076">
            <v>21579</v>
          </cell>
          <cell r="B6076" t="str">
            <v>POLITRIZ ANG IND 7 ELET. 1389 GPO 12CE/14CE BOSCH</v>
          </cell>
          <cell r="C6076" t="str">
            <v>.</v>
          </cell>
          <cell r="E6076" t="str">
            <v>LIDER DISTRIBUIDORA CENTRO OESTE LTDA</v>
          </cell>
          <cell r="F6076">
            <v>999999</v>
          </cell>
          <cell r="G6076" t="str">
            <v>GRUPO CONVERSAO</v>
          </cell>
        </row>
        <row r="6077">
          <cell r="A6077">
            <v>23788</v>
          </cell>
          <cell r="B6077" t="str">
            <v>POLITRIZ ANGULAR 5" PAV600 220V VONDER</v>
          </cell>
          <cell r="C6077" t="str">
            <v>VONDER</v>
          </cell>
          <cell r="E6077" t="str">
            <v>O.V.D. IMPORTADORA E DISTRIBUIDORA LTDA</v>
          </cell>
          <cell r="F6077">
            <v>20024</v>
          </cell>
          <cell r="G6077" t="str">
            <v>LIXADEIRAS</v>
          </cell>
        </row>
        <row r="6078">
          <cell r="A6078">
            <v>84742</v>
          </cell>
          <cell r="B6078" t="str">
            <v>POLITRIZ ANGULAR 7 GPO 14 CE 1400W 220V BOSCH</v>
          </cell>
          <cell r="C6078" t="str">
            <v>BOSCH</v>
          </cell>
          <cell r="E6078" t="str">
            <v>ROBERT BOSCH LTDA</v>
          </cell>
          <cell r="F6078">
            <v>20024</v>
          </cell>
          <cell r="G6078" t="str">
            <v>LIXADEIRAS</v>
          </cell>
        </row>
        <row r="6079">
          <cell r="A6079">
            <v>23579</v>
          </cell>
          <cell r="B6079" t="str">
            <v>POLITRIZ ANGULAR 7 POLEGADAS PAV147 VONDER</v>
          </cell>
          <cell r="C6079" t="str">
            <v>VONDER</v>
          </cell>
          <cell r="E6079" t="str">
            <v>O.V.D. IMPORTADORA E DISTRIBUIDORA LTDA</v>
          </cell>
          <cell r="F6079">
            <v>20024</v>
          </cell>
          <cell r="G6079" t="str">
            <v>LIXADEIRAS</v>
          </cell>
        </row>
        <row r="6080">
          <cell r="A6080">
            <v>84444</v>
          </cell>
          <cell r="B6080" t="str">
            <v>POLITRIZ ANGULAR 7" PAV1307 220V VONDER</v>
          </cell>
          <cell r="C6080" t="str">
            <v>VONDER</v>
          </cell>
          <cell r="E6080" t="str">
            <v>O.V.D. IMPORTADORA E DISTRIBUIDORA LTDA</v>
          </cell>
          <cell r="F6080">
            <v>20024</v>
          </cell>
          <cell r="G6080" t="str">
            <v>LIXADEIRAS</v>
          </cell>
        </row>
        <row r="6081">
          <cell r="A6081">
            <v>85103</v>
          </cell>
          <cell r="B6081" t="str">
            <v>POLITRIZ ANGULAR 7" PAV1307 220V VONDER</v>
          </cell>
          <cell r="C6081" t="str">
            <v>VONDER</v>
          </cell>
          <cell r="E6081" t="str">
            <v>O.V.D. IMPORTADORA E DISTRIBUIDORA LTDA</v>
          </cell>
          <cell r="F6081">
            <v>20024</v>
          </cell>
          <cell r="G6081" t="str">
            <v>LIXADEIRAS</v>
          </cell>
        </row>
        <row r="6082">
          <cell r="A6082">
            <v>24298</v>
          </cell>
          <cell r="B6082" t="str">
            <v>POLITRIZ ORBITAL VOXER 5 15MM 220V VONIXX</v>
          </cell>
          <cell r="C6082" t="str">
            <v>VONIXX</v>
          </cell>
          <cell r="E6082" t="str">
            <v>VOXER COMERCIO DE CERAS E POLIDORES LTDA</v>
          </cell>
          <cell r="F6082">
            <v>20024</v>
          </cell>
          <cell r="G6082" t="str">
            <v>LIXADEIRAS</v>
          </cell>
        </row>
        <row r="6083">
          <cell r="A6083">
            <v>85506</v>
          </cell>
          <cell r="B6083" t="str">
            <v>POLITRIZ ROTO ORBITAL 15MM 230V PN34112 3M</v>
          </cell>
          <cell r="C6083" t="str">
            <v>3M</v>
          </cell>
          <cell r="E6083" t="str">
            <v>3M DO BRASIL LTDA</v>
          </cell>
          <cell r="F6083">
            <v>20024</v>
          </cell>
          <cell r="G6083" t="str">
            <v>LIXADEIRAS</v>
          </cell>
        </row>
        <row r="6084">
          <cell r="A6084">
            <v>85208</v>
          </cell>
          <cell r="B6084" t="str">
            <v>POLITRIZ ROTO-ORBITAL ZACS 900W 220V</v>
          </cell>
          <cell r="C6084" t="str">
            <v>VONIXX</v>
          </cell>
          <cell r="E6084" t="str">
            <v>VONIXX INDUSTRIA E COMERCIO DE POLIDORES LTDA</v>
          </cell>
          <cell r="F6084">
            <v>20011</v>
          </cell>
          <cell r="G6084" t="str">
            <v>LINHA DE HIGENIZAÇÃO E ESTÉTICA  AUTOMOTIVA VONIX</v>
          </cell>
        </row>
        <row r="6085">
          <cell r="A6085">
            <v>23279</v>
          </cell>
          <cell r="B6085" t="str">
            <v>POLYKIT DISPENSER SIKKENS</v>
          </cell>
          <cell r="C6085" t="str">
            <v>SIKKENS</v>
          </cell>
          <cell r="E6085" t="str">
            <v>AKZO NOBEL LTDA AUTO</v>
          </cell>
          <cell r="F6085">
            <v>1015</v>
          </cell>
          <cell r="G6085" t="str">
            <v>............</v>
          </cell>
        </row>
        <row r="6086">
          <cell r="A6086">
            <v>23338</v>
          </cell>
          <cell r="B6086" t="str">
            <v>Polykit IV 1,545Kg  UN 3269 POLYESTER RESIN KIT QUANT. LTDA</v>
          </cell>
          <cell r="C6086" t="str">
            <v>.</v>
          </cell>
          <cell r="E6086" t="str">
            <v>AKZO NOBEL LTDA</v>
          </cell>
          <cell r="F6086">
            <v>999999</v>
          </cell>
          <cell r="G6086" t="str">
            <v>GRUPO CONVERSAO</v>
          </cell>
        </row>
        <row r="6087">
          <cell r="A6087">
            <v>22680</v>
          </cell>
          <cell r="B6087" t="str">
            <v>PONTA POWER BIT PHILLIPS 49,2X1/4X2</v>
          </cell>
          <cell r="C6087" t="str">
            <v>.</v>
          </cell>
          <cell r="E6087" t="str">
            <v>PRIMEIRA LINHA COMERCIAL DE ROLAMENTOS LTDA</v>
          </cell>
          <cell r="F6087">
            <v>999999</v>
          </cell>
          <cell r="G6087" t="str">
            <v>GRUPO CONVERSAO</v>
          </cell>
        </row>
        <row r="6088">
          <cell r="A6088">
            <v>84447</v>
          </cell>
          <cell r="B6088" t="str">
            <v>PONTEIRA BECKER FILL SPRAY NEGRA</v>
          </cell>
          <cell r="C6088" t="str">
            <v>SHERWIN WILLIAMS</v>
          </cell>
          <cell r="E6088" t="str">
            <v>SHERWIN - WILLIAMS DO BRASIL IND. E COM. LTDA</v>
          </cell>
          <cell r="F6088">
            <v>20021</v>
          </cell>
          <cell r="G6088" t="str">
            <v xml:space="preserve">SPRAYS </v>
          </cell>
        </row>
        <row r="6089">
          <cell r="A6089">
            <v>22995</v>
          </cell>
          <cell r="B6089" t="str">
            <v>PONTEIRA CONTRAÇÃO DE CHAPAS</v>
          </cell>
          <cell r="C6089" t="str">
            <v>.</v>
          </cell>
          <cell r="E6089" t="str">
            <v>BAND EQUIPAMENTOS E MAQUINAS REPUXADORAS LTDA EPP</v>
          </cell>
          <cell r="F6089">
            <v>999999</v>
          </cell>
          <cell r="G6089" t="str">
            <v>GRUPO CONVERSAO</v>
          </cell>
        </row>
        <row r="6090">
          <cell r="A6090">
            <v>22106</v>
          </cell>
          <cell r="B6090" t="str">
            <v>PONTEIRA DA MARRETINHA COMPLETA BAND EQ</v>
          </cell>
          <cell r="C6090" t="str">
            <v>.</v>
          </cell>
          <cell r="E6090" t="str">
            <v>BAND EQUIPAMENTOS E MAQUINAS REPUXADORAS LTDA EPP</v>
          </cell>
          <cell r="F6090">
            <v>999999</v>
          </cell>
          <cell r="G6090" t="str">
            <v>GRUPO CONVERSAO</v>
          </cell>
        </row>
        <row r="6091">
          <cell r="A6091">
            <v>84769</v>
          </cell>
          <cell r="B6091" t="str">
            <v>PONTEIRA DE 01 PONTA BAND</v>
          </cell>
          <cell r="C6091" t="str">
            <v>.</v>
          </cell>
          <cell r="E6091" t="str">
            <v>BAND EQUIPAMENTOS E MAQUINAS REPUXADORAS LTDA EPP</v>
          </cell>
          <cell r="F6091">
            <v>20028</v>
          </cell>
          <cell r="G6091" t="str">
            <v>APLICADORES / ADAPTADORES / ENGATES / SUPORTES</v>
          </cell>
        </row>
        <row r="6092">
          <cell r="A6092">
            <v>21638</v>
          </cell>
          <cell r="B6092" t="str">
            <v>PONTEIRA DE 03 PONTAS P/ SPOTER</v>
          </cell>
          <cell r="C6092" t="str">
            <v>.</v>
          </cell>
          <cell r="E6092" t="str">
            <v>DISTEC DF COMERCIO DE PRODUTOS AUTOMOTIVO</v>
          </cell>
          <cell r="F6092">
            <v>1015</v>
          </cell>
          <cell r="G6092" t="str">
            <v>............</v>
          </cell>
        </row>
        <row r="6093">
          <cell r="A6093">
            <v>22994</v>
          </cell>
          <cell r="B6093" t="str">
            <v>PONTEIRA FIXAÇÃO DE ARRUELA</v>
          </cell>
          <cell r="C6093" t="str">
            <v>.</v>
          </cell>
          <cell r="E6093" t="str">
            <v>BAND EQUIPAMENTOS E MAQUINAS REPUXADORAS LTDA EPP</v>
          </cell>
          <cell r="F6093">
            <v>999999</v>
          </cell>
          <cell r="G6093" t="str">
            <v>GRUPO CONVERSAO</v>
          </cell>
        </row>
        <row r="6094">
          <cell r="A6094">
            <v>22213</v>
          </cell>
          <cell r="B6094" t="str">
            <v>PONTEIRA REPUXO FINO (3 PONTAS) - BAND EQ</v>
          </cell>
          <cell r="C6094" t="str">
            <v>.</v>
          </cell>
          <cell r="E6094" t="str">
            <v>BAND EQUIPAMENTOS E MAQUINAS REPUXADORAS LTDA EPP</v>
          </cell>
          <cell r="F6094">
            <v>999999</v>
          </cell>
          <cell r="G6094" t="str">
            <v>GRUPO CONVERSAO</v>
          </cell>
        </row>
        <row r="6095">
          <cell r="A6095">
            <v>21706</v>
          </cell>
          <cell r="B6095" t="str">
            <v>PONTEIRA UNICA C/ R 12MM SU 200</v>
          </cell>
          <cell r="C6095" t="str">
            <v>.</v>
          </cell>
          <cell r="E6095" t="str">
            <v>DISTEC DF COMERCIO DE PRODUTOS AUTOMOTIVO</v>
          </cell>
          <cell r="F6095">
            <v>999999</v>
          </cell>
          <cell r="G6095" t="str">
            <v>GRUPO CONVERSAO</v>
          </cell>
        </row>
        <row r="6096">
          <cell r="A6096">
            <v>22131</v>
          </cell>
          <cell r="B6096" t="str">
            <v>PORCA SEXT 1/8 BAND EQ</v>
          </cell>
          <cell r="C6096" t="str">
            <v>.</v>
          </cell>
          <cell r="E6096" t="str">
            <v>BAND EQUIPAMENTOS E MAQUINAS REPUXADORAS LTDA EPP</v>
          </cell>
          <cell r="F6096">
            <v>999999</v>
          </cell>
          <cell r="G6096" t="str">
            <v>GRUPO CONVERSAO</v>
          </cell>
        </row>
        <row r="6097">
          <cell r="A6097">
            <v>22269</v>
          </cell>
          <cell r="B6097" t="str">
            <v>PORTA BICO I BAND EQ</v>
          </cell>
          <cell r="C6097" t="str">
            <v>.</v>
          </cell>
          <cell r="E6097" t="str">
            <v>BAND EQUIPAMENTOS E MAQUINAS REPUXADORAS LTDA EPP</v>
          </cell>
          <cell r="F6097">
            <v>999999</v>
          </cell>
          <cell r="G6097" t="str">
            <v>GRUPO CONVERSAO</v>
          </cell>
        </row>
        <row r="6098">
          <cell r="A6098">
            <v>22126</v>
          </cell>
          <cell r="B6098" t="str">
            <v>PORTA BICO JMC MIG 230 BAND EQ</v>
          </cell>
          <cell r="C6098" t="str">
            <v>.</v>
          </cell>
          <cell r="E6098" t="str">
            <v>BAND EQUIPAMENTOS E MAQUINAS REPUXADORAS LTDA EPP</v>
          </cell>
          <cell r="F6098">
            <v>999999</v>
          </cell>
          <cell r="G6098" t="str">
            <v>GRUPO CONVERSAO</v>
          </cell>
        </row>
        <row r="6099">
          <cell r="A6099">
            <v>22107</v>
          </cell>
          <cell r="B6099" t="str">
            <v>PORTA FUSIVEL BAND EQ</v>
          </cell>
          <cell r="C6099" t="str">
            <v>.</v>
          </cell>
          <cell r="E6099" t="str">
            <v>BAND EQUIPAMENTOS E MAQUINAS REPUXADORAS LTDA EPP</v>
          </cell>
          <cell r="F6099">
            <v>999999</v>
          </cell>
          <cell r="G6099" t="str">
            <v>GRUPO CONVERSAO</v>
          </cell>
        </row>
        <row r="6100">
          <cell r="A6100">
            <v>83848</v>
          </cell>
          <cell r="B6100" t="str">
            <v>PORTA LAPIS SIMPLES</v>
          </cell>
          <cell r="C6100" t="str">
            <v>UTILER</v>
          </cell>
          <cell r="E6100" t="str">
            <v>DJF Comercial de Papelaria Ltda. - ME</v>
          </cell>
          <cell r="F6100">
            <v>999999</v>
          </cell>
          <cell r="G6100" t="str">
            <v>GRUPO CONVERSAO</v>
          </cell>
        </row>
        <row r="6101">
          <cell r="A6101">
            <v>83998</v>
          </cell>
          <cell r="B6101" t="str">
            <v>PORTA MOEDAS</v>
          </cell>
          <cell r="C6101" t="str">
            <v>UTILER</v>
          </cell>
          <cell r="E6101" t="str">
            <v>DJF Comercial de Papelaria Ltda. - ME</v>
          </cell>
          <cell r="F6101">
            <v>999999</v>
          </cell>
          <cell r="G6101" t="str">
            <v>GRUPO CONVERSAO</v>
          </cell>
        </row>
        <row r="6102">
          <cell r="A6102">
            <v>21571</v>
          </cell>
          <cell r="B6102" t="str">
            <v>PORTA PARA-CHOQUES</v>
          </cell>
          <cell r="C6102" t="str">
            <v>.</v>
          </cell>
          <cell r="E6102" t="str">
            <v>EMF INDUSTRIA METALURGICA</v>
          </cell>
          <cell r="F6102">
            <v>999999</v>
          </cell>
          <cell r="G6102" t="str">
            <v>GRUPO CONVERSAO</v>
          </cell>
        </row>
        <row r="6103">
          <cell r="A6103">
            <v>20841</v>
          </cell>
          <cell r="B6103" t="str">
            <v>PORTA PARA-CHOQUES LG</v>
          </cell>
          <cell r="C6103" t="str">
            <v>.</v>
          </cell>
          <cell r="E6103" t="str">
            <v>L.G EQUIPAMENTOS PARA PINTURA LTDA EPP</v>
          </cell>
          <cell r="F6103">
            <v>999999</v>
          </cell>
          <cell r="G6103" t="str">
            <v>GRUPO CONVERSAO</v>
          </cell>
        </row>
        <row r="6104">
          <cell r="A6104">
            <v>20840</v>
          </cell>
          <cell r="B6104" t="str">
            <v>PORTA PEÇA LG</v>
          </cell>
          <cell r="C6104" t="str">
            <v>.</v>
          </cell>
          <cell r="E6104" t="str">
            <v>L.G EQUIPAMENTOS PARA PINTURA LTDA EPP</v>
          </cell>
          <cell r="F6104">
            <v>999999</v>
          </cell>
          <cell r="G6104" t="str">
            <v>GRUPO CONVERSAO</v>
          </cell>
        </row>
        <row r="6105">
          <cell r="A6105">
            <v>21557</v>
          </cell>
          <cell r="B6105" t="str">
            <v>PORTA PECAS ( 10 LUGARES )</v>
          </cell>
          <cell r="C6105" t="str">
            <v>.</v>
          </cell>
          <cell r="E6105" t="str">
            <v>EMF INDUSTRIA METALURGICA</v>
          </cell>
          <cell r="F6105">
            <v>999999</v>
          </cell>
          <cell r="G6105" t="str">
            <v>GRUPO CONVERSAO</v>
          </cell>
        </row>
        <row r="6106">
          <cell r="A6106">
            <v>21092</v>
          </cell>
          <cell r="B6106" t="str">
            <v>PORTA PEÇAS ( 10 LUGARES ) LG</v>
          </cell>
          <cell r="C6106" t="str">
            <v>.</v>
          </cell>
          <cell r="E6106" t="str">
            <v>L.G EQUIPAMENTOS PARA PINTURA LTDA EPP</v>
          </cell>
          <cell r="F6106">
            <v>999999</v>
          </cell>
          <cell r="G6106" t="str">
            <v>GRUPO CONVERSAO</v>
          </cell>
        </row>
        <row r="6107">
          <cell r="A6107">
            <v>22297</v>
          </cell>
          <cell r="B6107" t="str">
            <v>PORTA PEÇAS DE 5 LUGARES</v>
          </cell>
          <cell r="C6107" t="str">
            <v>.</v>
          </cell>
          <cell r="E6107" t="str">
            <v>RCA FERRAMENTAS AUTOMOTIVAS LTDA</v>
          </cell>
          <cell r="F6107">
            <v>999999</v>
          </cell>
          <cell r="G6107" t="str">
            <v>GRUPO CONVERSAO</v>
          </cell>
        </row>
        <row r="6108">
          <cell r="A6108">
            <v>21052</v>
          </cell>
          <cell r="B6108" t="str">
            <v>PORTA TRASEIRA DIREITA COD H21009LHMA R$ 2.210,55</v>
          </cell>
          <cell r="C6108" t="str">
            <v>.</v>
          </cell>
          <cell r="E6108" t="str">
            <v>FORNECEDOR CONVERSAO</v>
          </cell>
          <cell r="F6108">
            <v>999999</v>
          </cell>
          <cell r="G6108" t="str">
            <v>GRUPO CONVERSAO</v>
          </cell>
        </row>
        <row r="6109">
          <cell r="A6109">
            <v>23349</v>
          </cell>
          <cell r="B6109" t="str">
            <v>POTE P3,2 C/ TAMPA</v>
          </cell>
          <cell r="C6109" t="str">
            <v>.</v>
          </cell>
          <cell r="E6109" t="str">
            <v>NOVA ERA INDUSTRIA E COMERCIO DE EMBALAGENS PLASTICAS</v>
          </cell>
          <cell r="F6109">
            <v>1015</v>
          </cell>
          <cell r="G6109" t="str">
            <v>............</v>
          </cell>
        </row>
        <row r="6110">
          <cell r="A6110">
            <v>23348</v>
          </cell>
          <cell r="B6110" t="str">
            <v>POTE P500 C/ TAMPA</v>
          </cell>
          <cell r="C6110" t="str">
            <v>.</v>
          </cell>
          <cell r="E6110" t="str">
            <v>NOVA ERA INDUSTRIA E COMERCIO DE EMBALAGENS PLASTICAS</v>
          </cell>
          <cell r="F6110">
            <v>1015</v>
          </cell>
          <cell r="G6110" t="str">
            <v>............</v>
          </cell>
        </row>
        <row r="6111">
          <cell r="A6111">
            <v>23469</v>
          </cell>
          <cell r="B6111" t="str">
            <v>POTE PP L. PRT1500</v>
          </cell>
          <cell r="C6111" t="str">
            <v>.</v>
          </cell>
          <cell r="E6111" t="str">
            <v>PLASZOM ZOMER INDUSTRIA DE PLASTICOS LTDA</v>
          </cell>
          <cell r="F6111">
            <v>1015</v>
          </cell>
          <cell r="G6111" t="str">
            <v>............</v>
          </cell>
        </row>
        <row r="6112">
          <cell r="A6112">
            <v>22087</v>
          </cell>
          <cell r="B6112" t="str">
            <v>POTENCIOMETRO 100K C/ CHAVE MIG BAND EQUIP.</v>
          </cell>
          <cell r="C6112" t="str">
            <v>.</v>
          </cell>
          <cell r="E6112" t="str">
            <v>BAND EQUIPAMENTOS E MAQUINAS REPUXADORAS LTDA EPP</v>
          </cell>
          <cell r="F6112">
            <v>999999</v>
          </cell>
          <cell r="G6112" t="str">
            <v>GRUPO CONVERSAO</v>
          </cell>
        </row>
        <row r="6113">
          <cell r="A6113">
            <v>22109</v>
          </cell>
          <cell r="B6113" t="str">
            <v>POTENCIOMETRO SPOTTER 200 BAND EQ</v>
          </cell>
          <cell r="C6113" t="str">
            <v>.</v>
          </cell>
          <cell r="E6113" t="str">
            <v>BAND EQUIPAMENTOS E MAQUINAS REPUXADORAS LTDA EPP</v>
          </cell>
          <cell r="F6113">
            <v>999999</v>
          </cell>
          <cell r="G6113" t="str">
            <v>GRUPO CONVERSAO</v>
          </cell>
        </row>
        <row r="6114">
          <cell r="A6114">
            <v>22108</v>
          </cell>
          <cell r="B6114" t="str">
            <v>POTENCIOMETRO SPOTTER ANALOGICA BAND EQ</v>
          </cell>
          <cell r="C6114" t="str">
            <v>.</v>
          </cell>
          <cell r="E6114" t="str">
            <v>BAND EQUIPAMENTOS E MAQUINAS REPUXADORAS LTDA EPP</v>
          </cell>
          <cell r="F6114">
            <v>999999</v>
          </cell>
          <cell r="G6114" t="str">
            <v>GRUPO CONVERSAO</v>
          </cell>
        </row>
        <row r="6115">
          <cell r="A6115">
            <v>21532</v>
          </cell>
          <cell r="B6115" t="str">
            <v>POWER BOND N. 78 20G SIM</v>
          </cell>
          <cell r="C6115" t="str">
            <v>.</v>
          </cell>
          <cell r="E6115" t="str">
            <v>SIM IMPORTADORA DE FERRAGENS LTDA</v>
          </cell>
          <cell r="F6115">
            <v>999999</v>
          </cell>
          <cell r="G6115" t="str">
            <v>GRUPO CONVERSAO</v>
          </cell>
        </row>
        <row r="6116">
          <cell r="A6116">
            <v>21597</v>
          </cell>
          <cell r="B6116" t="str">
            <v>POWER FINISH PF 2500 1L MENZENA</v>
          </cell>
          <cell r="C6116" t="str">
            <v>.</v>
          </cell>
          <cell r="E6116" t="str">
            <v>AUTOAMERICA IMP.EXP. DE PROD. AUTO. LTDA</v>
          </cell>
          <cell r="F6116">
            <v>999999</v>
          </cell>
          <cell r="G6116" t="str">
            <v>GRUPO CONVERSAO</v>
          </cell>
        </row>
        <row r="6117">
          <cell r="A6117">
            <v>21851</v>
          </cell>
          <cell r="B6117" t="str">
            <v>POWER PROTECT ULTRA 500ML MENZERNA</v>
          </cell>
          <cell r="C6117" t="str">
            <v>.</v>
          </cell>
          <cell r="E6117" t="str">
            <v>AUTOAMERICA IMP.EXP. DE PROD. AUTO. LTDA</v>
          </cell>
          <cell r="F6117">
            <v>999999</v>
          </cell>
          <cell r="G6117" t="str">
            <v>GRUPO CONVERSAO</v>
          </cell>
        </row>
        <row r="6118">
          <cell r="A6118">
            <v>21728</v>
          </cell>
          <cell r="B6118" t="str">
            <v>POWERPLASTIC - POLIDOR DE PLASTICOS MOTHERS</v>
          </cell>
          <cell r="C6118" t="str">
            <v>.</v>
          </cell>
          <cell r="E6118" t="str">
            <v>AUTOAMERICA IMP.EXP. DE PROD. AUTO. LTDA</v>
          </cell>
          <cell r="F6118">
            <v>999999</v>
          </cell>
          <cell r="G6118" t="str">
            <v>GRUPO CONVERSAO</v>
          </cell>
        </row>
        <row r="6119">
          <cell r="A6119">
            <v>21651</v>
          </cell>
          <cell r="B6119" t="str">
            <v>PRANCHA PARA MISTURAS EM7</v>
          </cell>
          <cell r="C6119" t="str">
            <v>.</v>
          </cell>
          <cell r="E6119" t="str">
            <v>EM7 DISTRIBUICAO E IMPORTACAO LTDA</v>
          </cell>
          <cell r="F6119">
            <v>999999</v>
          </cell>
          <cell r="G6119" t="str">
            <v>GRUPO CONVERSAO</v>
          </cell>
        </row>
        <row r="6120">
          <cell r="A6120">
            <v>24217</v>
          </cell>
          <cell r="B6120" t="str">
            <v>PRANCHETA MDF</v>
          </cell>
          <cell r="C6120" t="str">
            <v>UTILER</v>
          </cell>
          <cell r="E6120" t="str">
            <v>UTILER - UTILIDADES DE LEITURA E ESCRITA LTDA</v>
          </cell>
          <cell r="F6120">
            <v>999999</v>
          </cell>
          <cell r="G6120" t="str">
            <v>GRUPO CONVERSAO</v>
          </cell>
        </row>
        <row r="6121">
          <cell r="A6121">
            <v>21006</v>
          </cell>
          <cell r="B6121" t="str">
            <v>PRATA BARI MET FIAT MILUZ</v>
          </cell>
          <cell r="C6121" t="str">
            <v>.</v>
          </cell>
          <cell r="E6121" t="str">
            <v>WANDA</v>
          </cell>
          <cell r="F6121">
            <v>999999</v>
          </cell>
          <cell r="G6121" t="str">
            <v>GRUPO CONVERSAO</v>
          </cell>
        </row>
        <row r="6122">
          <cell r="A6122">
            <v>21014</v>
          </cell>
          <cell r="B6122" t="str">
            <v>PRATA COLUMBIA MET FORD 1991 MILUZ</v>
          </cell>
          <cell r="C6122" t="str">
            <v>.</v>
          </cell>
          <cell r="E6122" t="str">
            <v>WANDA</v>
          </cell>
          <cell r="F6122">
            <v>999999</v>
          </cell>
          <cell r="G6122" t="str">
            <v>GRUPO CONVERSAO</v>
          </cell>
        </row>
        <row r="6123">
          <cell r="A6123">
            <v>251</v>
          </cell>
          <cell r="B6123" t="str">
            <v>PRATA ESCUNA WEG-21,94-ST</v>
          </cell>
          <cell r="C6123" t="str">
            <v>.</v>
          </cell>
          <cell r="E6123" t="str">
            <v>FORNECEDOR CONVERSAO</v>
          </cell>
          <cell r="F6123">
            <v>20002</v>
          </cell>
          <cell r="G6123" t="str">
            <v>TINTAS POLIÉSTER</v>
          </cell>
        </row>
        <row r="6124">
          <cell r="A6124">
            <v>262</v>
          </cell>
          <cell r="B6124" t="str">
            <v>PRATA GEADA PPG-21,94-ST</v>
          </cell>
          <cell r="C6124" t="str">
            <v>.</v>
          </cell>
          <cell r="E6124" t="str">
            <v>FORNECEDOR CONVERSAO</v>
          </cell>
          <cell r="F6124">
            <v>20002</v>
          </cell>
          <cell r="G6124" t="str">
            <v>TINTAS POLIÉSTER</v>
          </cell>
        </row>
        <row r="6125">
          <cell r="A6125">
            <v>21004</v>
          </cell>
          <cell r="B6125" t="str">
            <v>PRATA GLOBAL PPG-21,94-ST</v>
          </cell>
          <cell r="C6125" t="str">
            <v>.</v>
          </cell>
          <cell r="E6125" t="str">
            <v>FORNECEDOR CONVERSAO</v>
          </cell>
          <cell r="F6125">
            <v>20002</v>
          </cell>
          <cell r="G6125" t="str">
            <v>TINTAS POLIÉSTER</v>
          </cell>
        </row>
        <row r="6126">
          <cell r="A6126">
            <v>21002</v>
          </cell>
          <cell r="B6126" t="str">
            <v>PRATA LUNAR MET. VW 1990 MILUZ</v>
          </cell>
          <cell r="C6126" t="str">
            <v>.</v>
          </cell>
          <cell r="E6126" t="str">
            <v>WANDA</v>
          </cell>
          <cell r="F6126">
            <v>999999</v>
          </cell>
          <cell r="G6126" t="str">
            <v>GRUPO CONVERSAO</v>
          </cell>
        </row>
        <row r="6127">
          <cell r="A6127">
            <v>21005</v>
          </cell>
          <cell r="B6127" t="str">
            <v>PRATA POLARIS MET GM 06 - POL-21,94-ST</v>
          </cell>
          <cell r="C6127" t="str">
            <v>.</v>
          </cell>
          <cell r="E6127" t="str">
            <v>FORNECEDOR CONVERSAO</v>
          </cell>
          <cell r="F6127">
            <v>20002</v>
          </cell>
          <cell r="G6127" t="str">
            <v>TINTAS POLIÉSTER</v>
          </cell>
        </row>
        <row r="6128">
          <cell r="A6128">
            <v>83766</v>
          </cell>
          <cell r="B6128" t="str">
            <v>PRATA POLARIS MET GM 06 - POL-21,94-ST</v>
          </cell>
          <cell r="C6128" t="str">
            <v>.</v>
          </cell>
          <cell r="E6128" t="str">
            <v>PPG INDUSTRIAL DO BRASIL TINTAS E VERNIZES LTDA</v>
          </cell>
          <cell r="F6128">
            <v>1002</v>
          </cell>
          <cell r="G6128" t="str">
            <v>.</v>
          </cell>
        </row>
        <row r="6129">
          <cell r="A6129">
            <v>257</v>
          </cell>
          <cell r="B6129" t="str">
            <v>PRATA SIRIUS PPG-21,94-ST</v>
          </cell>
          <cell r="C6129" t="str">
            <v>.</v>
          </cell>
          <cell r="E6129" t="str">
            <v>FORNECEDOR CONVERSAO</v>
          </cell>
          <cell r="F6129">
            <v>20002</v>
          </cell>
          <cell r="G6129" t="str">
            <v>TINTAS POLIÉSTER</v>
          </cell>
        </row>
        <row r="6130">
          <cell r="A6130">
            <v>256</v>
          </cell>
          <cell r="B6130" t="str">
            <v>PRATA SUPERNOVA PPG-21,94-ST</v>
          </cell>
          <cell r="C6130" t="str">
            <v>.</v>
          </cell>
          <cell r="E6130" t="str">
            <v>FORNECEDOR CONVERSAO</v>
          </cell>
          <cell r="F6130">
            <v>20002</v>
          </cell>
          <cell r="G6130" t="str">
            <v>TINTAS POLIÉSTER</v>
          </cell>
        </row>
        <row r="6131">
          <cell r="A6131">
            <v>83765</v>
          </cell>
          <cell r="B6131" t="str">
            <v>PRATA SWITCHBLABE / ICE GM 2009 - POL-21,94-ST</v>
          </cell>
          <cell r="C6131" t="str">
            <v>.</v>
          </cell>
          <cell r="E6131" t="str">
            <v>PPG INDUSTRIAL DO BRASIL TINTAS E VERNIZES LTDA</v>
          </cell>
          <cell r="F6131">
            <v>1002</v>
          </cell>
          <cell r="G6131" t="str">
            <v>.</v>
          </cell>
        </row>
        <row r="6132">
          <cell r="A6132">
            <v>21852</v>
          </cell>
          <cell r="B6132" t="str">
            <v>PRATELEIRA MISTURADORA 8 X 3,6L</v>
          </cell>
          <cell r="C6132" t="str">
            <v>.</v>
          </cell>
          <cell r="E6132" t="str">
            <v>SHERWIN - WILLIAMS DO BRASIL IND. E COM. LTDA</v>
          </cell>
          <cell r="F6132">
            <v>999999</v>
          </cell>
          <cell r="G6132" t="str">
            <v>GRUPO CONVERSAO</v>
          </cell>
        </row>
        <row r="6133">
          <cell r="A6133">
            <v>21700</v>
          </cell>
          <cell r="B6133" t="str">
            <v>PREMIUM 250HS 1L ROBERLO</v>
          </cell>
          <cell r="C6133" t="str">
            <v>.</v>
          </cell>
          <cell r="E6133" t="str">
            <v>ROBERLO DO BRASIL LTDA</v>
          </cell>
          <cell r="F6133">
            <v>999999</v>
          </cell>
          <cell r="G6133" t="str">
            <v>GRUPO CONVERSAO</v>
          </cell>
        </row>
        <row r="6134">
          <cell r="A6134">
            <v>22221</v>
          </cell>
          <cell r="B6134" t="str">
            <v>PREMIUM PLUS CLEARCOAT (CC941) 0,9L</v>
          </cell>
          <cell r="C6134" t="str">
            <v>SHERWIN WILLIAMS</v>
          </cell>
          <cell r="E6134" t="str">
            <v>SHERWIN - WILLIAMS DO BRASIL IND. E COM. LTDA</v>
          </cell>
          <cell r="F6134">
            <v>1003</v>
          </cell>
          <cell r="G6134" t="str">
            <v>..</v>
          </cell>
        </row>
        <row r="6135">
          <cell r="A6135">
            <v>22722</v>
          </cell>
          <cell r="B6135" t="str">
            <v>PREMIUM PLUS PERFORMANC QUARTO</v>
          </cell>
          <cell r="C6135" t="str">
            <v>.</v>
          </cell>
          <cell r="E6135" t="str">
            <v>FORNECEDOR CONVERSAO</v>
          </cell>
          <cell r="F6135">
            <v>999999</v>
          </cell>
          <cell r="G6135" t="str">
            <v>GRUPO CONVERSAO</v>
          </cell>
        </row>
        <row r="6136">
          <cell r="A6136">
            <v>22110</v>
          </cell>
          <cell r="B6136" t="str">
            <v>PRENSA CABO 1/2 BENEFICIADO BAND EQ</v>
          </cell>
          <cell r="C6136" t="str">
            <v>.</v>
          </cell>
          <cell r="E6136" t="str">
            <v>BAND EQUIPAMENTOS E MAQUINAS REPUXADORAS LTDA EPP</v>
          </cell>
          <cell r="F6136">
            <v>999999</v>
          </cell>
          <cell r="G6136" t="str">
            <v>GRUPO CONVERSAO</v>
          </cell>
        </row>
        <row r="6137">
          <cell r="A6137">
            <v>22560</v>
          </cell>
          <cell r="B6137" t="str">
            <v>PRENSA HIDRAULICA 15T MARCON</v>
          </cell>
          <cell r="C6137" t="str">
            <v>.</v>
          </cell>
          <cell r="E6137" t="str">
            <v>COMERCIAL TAGUASUL DE PARAFUSOS LTDA ME</v>
          </cell>
          <cell r="F6137">
            <v>999999</v>
          </cell>
          <cell r="G6137" t="str">
            <v>GRUPO CONVERSAO</v>
          </cell>
        </row>
        <row r="6138">
          <cell r="A6138">
            <v>22940</v>
          </cell>
          <cell r="B6138" t="str">
            <v>PRESTACAO DE SERVIÇOS</v>
          </cell>
          <cell r="C6138" t="str">
            <v>.</v>
          </cell>
          <cell r="E6138" t="str">
            <v>DAUTO TINTAS LTDA ME</v>
          </cell>
          <cell r="F6138">
            <v>999999</v>
          </cell>
          <cell r="G6138" t="str">
            <v>GRUPO CONVERSAO</v>
          </cell>
        </row>
        <row r="6139">
          <cell r="A6139">
            <v>20056</v>
          </cell>
          <cell r="B6139" t="str">
            <v>PRETO CADILAC PU 720ML ANJO</v>
          </cell>
          <cell r="C6139" t="str">
            <v>.</v>
          </cell>
          <cell r="E6139" t="str">
            <v>ANJO QUIMICA DO BRASIL LTDA</v>
          </cell>
          <cell r="F6139">
            <v>999999</v>
          </cell>
          <cell r="G6139" t="str">
            <v>GRUPO CONVERSAO</v>
          </cell>
        </row>
        <row r="6140">
          <cell r="A6140">
            <v>83763</v>
          </cell>
          <cell r="B6140" t="str">
            <v>PRETO CADILLAC VW - PU-21,94-ST</v>
          </cell>
          <cell r="C6140" t="str">
            <v>.</v>
          </cell>
          <cell r="E6140" t="str">
            <v>PPG INDUSTRIAL DO BRASIL TINTAS E VERNIZES LTDA</v>
          </cell>
          <cell r="F6140">
            <v>1002</v>
          </cell>
          <cell r="G6140" t="str">
            <v>.</v>
          </cell>
        </row>
        <row r="6141">
          <cell r="A6141">
            <v>21827</v>
          </cell>
          <cell r="B6141" t="str">
            <v>PRETO ECLIPSE PPG-21,94-ST</v>
          </cell>
          <cell r="C6141" t="str">
            <v>.</v>
          </cell>
          <cell r="E6141" t="str">
            <v>FORNECEDOR CONVERSAO</v>
          </cell>
          <cell r="F6141">
            <v>20002</v>
          </cell>
          <cell r="G6141" t="str">
            <v>TINTAS POLIÉSTER</v>
          </cell>
        </row>
        <row r="6142">
          <cell r="A6142">
            <v>95</v>
          </cell>
          <cell r="B6142" t="str">
            <v>PRETO FOSCO VINILICO 2:1 600ML SKY-21,94-ST</v>
          </cell>
          <cell r="C6142" t="str">
            <v>SKY</v>
          </cell>
          <cell r="E6142" t="str">
            <v>SKYLACK TINTAS E VERNIZES LTDA</v>
          </cell>
          <cell r="F6142">
            <v>20045</v>
          </cell>
          <cell r="G6142" t="str">
            <v>PRETO FOSCO VINÍLICO</v>
          </cell>
        </row>
        <row r="6143">
          <cell r="A6143">
            <v>20279</v>
          </cell>
          <cell r="B6143" t="str">
            <v>PRETO FOSCO VINILICO 600ML ANJO-21,94-ST</v>
          </cell>
          <cell r="C6143" t="str">
            <v>ANJO</v>
          </cell>
          <cell r="E6143" t="str">
            <v>ANJO QUIMICA DO BRASIL LTDA</v>
          </cell>
          <cell r="F6143">
            <v>20045</v>
          </cell>
          <cell r="G6143" t="str">
            <v>PRETO FOSCO VINÍLICO</v>
          </cell>
        </row>
        <row r="6144">
          <cell r="A6144">
            <v>21039</v>
          </cell>
          <cell r="B6144" t="str">
            <v>PRETO FOSCO VINILICO 600ML LAZZURIL-21,46-ST</v>
          </cell>
          <cell r="C6144" t="str">
            <v>SHERWIN WILLIAMS</v>
          </cell>
          <cell r="E6144" t="str">
            <v>SHERWIN - WILLIAMS DO BRASIL IND. E COM. LTDA</v>
          </cell>
          <cell r="F6144">
            <v>20045</v>
          </cell>
          <cell r="G6144" t="str">
            <v>PRETO FOSCO VINÍLICO</v>
          </cell>
        </row>
        <row r="6145">
          <cell r="A6145">
            <v>24397</v>
          </cell>
          <cell r="B6145" t="str">
            <v>PRETO FOSCO VINILICO 600ML RHAI-21,94-ST</v>
          </cell>
          <cell r="C6145" t="str">
            <v>RHAI</v>
          </cell>
          <cell r="E6145" t="str">
            <v>ALV INDUSTRIA E COMERCIO DE TINTAS LTDA</v>
          </cell>
          <cell r="F6145">
            <v>20045</v>
          </cell>
          <cell r="G6145" t="str">
            <v>PRETO FOSCO VINÍLICO</v>
          </cell>
        </row>
        <row r="6146">
          <cell r="A6146">
            <v>9848</v>
          </cell>
          <cell r="B6146" t="str">
            <v>PRETO LISZT PU-21,94-ST</v>
          </cell>
          <cell r="C6146" t="str">
            <v>.</v>
          </cell>
          <cell r="E6146" t="str">
            <v>FORNECEDOR CONVERSAO</v>
          </cell>
          <cell r="F6146">
            <v>20002</v>
          </cell>
          <cell r="G6146" t="str">
            <v>TINTAS POLIÉSTER</v>
          </cell>
        </row>
        <row r="6147">
          <cell r="A6147">
            <v>9828</v>
          </cell>
          <cell r="B6147" t="str">
            <v>PRETO LIZST PPG-21,94-ST</v>
          </cell>
          <cell r="C6147" t="str">
            <v>.</v>
          </cell>
          <cell r="E6147" t="str">
            <v>FORNECEDOR CONVERSAO</v>
          </cell>
          <cell r="F6147">
            <v>20002</v>
          </cell>
          <cell r="G6147" t="str">
            <v>TINTAS POLIÉSTER</v>
          </cell>
        </row>
        <row r="6148">
          <cell r="A6148">
            <v>21286</v>
          </cell>
          <cell r="B6148" t="str">
            <v>PRETO NINJA POL VW 1999 WANDA</v>
          </cell>
          <cell r="C6148" t="str">
            <v>.</v>
          </cell>
          <cell r="E6148" t="str">
            <v>WANDA</v>
          </cell>
          <cell r="F6148">
            <v>999999</v>
          </cell>
          <cell r="G6148" t="str">
            <v>GRUPO CONVERSAO</v>
          </cell>
        </row>
        <row r="6149">
          <cell r="A6149">
            <v>21012</v>
          </cell>
          <cell r="B6149" t="str">
            <v>PRETO UNIVERSAL VW 1993 MILUZ</v>
          </cell>
          <cell r="C6149" t="str">
            <v>.</v>
          </cell>
          <cell r="E6149" t="str">
            <v>WANDA</v>
          </cell>
          <cell r="F6149">
            <v>999999</v>
          </cell>
          <cell r="G6149" t="str">
            <v>GRUPO CONVERSAO</v>
          </cell>
        </row>
        <row r="6150">
          <cell r="A6150">
            <v>254</v>
          </cell>
          <cell r="B6150" t="str">
            <v>PRETO VESUVIO PPG-21,94-ST</v>
          </cell>
          <cell r="C6150" t="str">
            <v>.</v>
          </cell>
          <cell r="E6150" t="str">
            <v>FORNECEDOR CONVERSAO</v>
          </cell>
          <cell r="F6150">
            <v>20002</v>
          </cell>
          <cell r="G6150" t="str">
            <v>TINTAS POLIÉSTER</v>
          </cell>
        </row>
        <row r="6151">
          <cell r="A6151">
            <v>22454</v>
          </cell>
          <cell r="B6151" t="str">
            <v>PRIMER 2K-30 WEG-21,94-ST</v>
          </cell>
          <cell r="C6151" t="str">
            <v>.</v>
          </cell>
          <cell r="E6151" t="str">
            <v>FORNECEDOR CONVERSAO</v>
          </cell>
          <cell r="F6151">
            <v>20035</v>
          </cell>
          <cell r="G6151" t="str">
            <v>PRIMER AUTOMOTIVO</v>
          </cell>
        </row>
        <row r="6152">
          <cell r="A6152">
            <v>21808</v>
          </cell>
          <cell r="B6152" t="str">
            <v>PRIMER 5100 CINZA MEDIO 3L WANDA-21,46-ST</v>
          </cell>
          <cell r="C6152" t="str">
            <v>WANDA</v>
          </cell>
          <cell r="E6152" t="str">
            <v>AKZO NOBEL LTDA AUTO</v>
          </cell>
          <cell r="F6152">
            <v>20035</v>
          </cell>
          <cell r="G6152" t="str">
            <v>PRIMER AUTOMOTIVO</v>
          </cell>
        </row>
        <row r="6153">
          <cell r="A6153">
            <v>22146</v>
          </cell>
          <cell r="B6153" t="str">
            <v>PRIMER ALTO BRILHO 3,6L</v>
          </cell>
          <cell r="C6153" t="str">
            <v>.</v>
          </cell>
          <cell r="E6153" t="str">
            <v>ADE COMERCIO DE TINTAS LTDA</v>
          </cell>
          <cell r="F6153">
            <v>999999</v>
          </cell>
          <cell r="G6153" t="str">
            <v>GRUPO CONVERSAO</v>
          </cell>
        </row>
        <row r="6154">
          <cell r="A6154">
            <v>86883</v>
          </cell>
          <cell r="B6154" t="str">
            <v>PRIMER ASFALTICO BASE AGUA 3,6LT VEDACIT</v>
          </cell>
          <cell r="C6154" t="str">
            <v>VEDACIT</v>
          </cell>
          <cell r="E6154" t="str">
            <v>OTTO BAUMGART IND E COM S/A</v>
          </cell>
          <cell r="F6154">
            <v>30002</v>
          </cell>
          <cell r="G6154" t="str">
            <v>IMPERMEABILIZANTES</v>
          </cell>
        </row>
        <row r="6155">
          <cell r="A6155">
            <v>86884</v>
          </cell>
          <cell r="B6155" t="str">
            <v>PRIMER ASFALTICO BASE AGUA 900ML VEDACIT</v>
          </cell>
          <cell r="C6155" t="str">
            <v>VEDACIT</v>
          </cell>
          <cell r="E6155" t="str">
            <v>OTTO BAUMGART IND E COM S/A</v>
          </cell>
          <cell r="F6155">
            <v>30002</v>
          </cell>
          <cell r="G6155" t="str">
            <v>IMPERMEABILIZANTES</v>
          </cell>
        </row>
        <row r="6156">
          <cell r="A6156">
            <v>20927</v>
          </cell>
          <cell r="B6156" t="str">
            <v>PRIMER BASIC 5:1 750ML ROBERLO</v>
          </cell>
          <cell r="C6156" t="str">
            <v>.</v>
          </cell>
          <cell r="E6156" t="str">
            <v>ROBERLO DO BRASIL LTDA</v>
          </cell>
          <cell r="F6156">
            <v>999999</v>
          </cell>
          <cell r="G6156" t="str">
            <v>GRUPO CONVERSAO</v>
          </cell>
        </row>
        <row r="6157">
          <cell r="A6157">
            <v>24182</v>
          </cell>
          <cell r="B6157" t="str">
            <v>PRIMER CLASSIC BRANCO 3L SIKKENS-21,46-ST</v>
          </cell>
          <cell r="C6157" t="str">
            <v>SIKKENS</v>
          </cell>
          <cell r="E6157" t="str">
            <v>AKZO NOBEL LTDA AUTO</v>
          </cell>
          <cell r="F6157">
            <v>20035</v>
          </cell>
          <cell r="G6157" t="str">
            <v>PRIMER AUTOMOTIVO</v>
          </cell>
        </row>
        <row r="6158">
          <cell r="A6158">
            <v>23925</v>
          </cell>
          <cell r="B6158" t="str">
            <v>PRIMER CLASSIC CINZA CLARO 1L SIKKENS-21,94-ST</v>
          </cell>
          <cell r="C6158" t="str">
            <v>SIKKENS</v>
          </cell>
          <cell r="E6158" t="str">
            <v>AKZO NOBEL LTDA AUTO</v>
          </cell>
          <cell r="F6158">
            <v>20035</v>
          </cell>
          <cell r="G6158" t="str">
            <v>PRIMER AUTOMOTIVO</v>
          </cell>
        </row>
        <row r="6159">
          <cell r="A6159">
            <v>23926</v>
          </cell>
          <cell r="B6159" t="str">
            <v>PRIMER CLASSIC CINZA CLARO 3L SIKKENS-21,46-ST</v>
          </cell>
          <cell r="C6159" t="str">
            <v>SIKKENS</v>
          </cell>
          <cell r="E6159" t="str">
            <v>AKZO NOBEL LTDA AUTO</v>
          </cell>
          <cell r="F6159">
            <v>20035</v>
          </cell>
          <cell r="G6159" t="str">
            <v>PRIMER AUTOMOTIVO</v>
          </cell>
        </row>
        <row r="6160">
          <cell r="A6160">
            <v>21938</v>
          </cell>
          <cell r="B6160" t="str">
            <v>PRIMER CLASSIC FAST 3L SIKKENS-21,94-ST</v>
          </cell>
          <cell r="C6160" t="str">
            <v>SIKKENS</v>
          </cell>
          <cell r="E6160" t="str">
            <v>AKZO NOBEL LTDA AUTO</v>
          </cell>
          <cell r="F6160">
            <v>1004</v>
          </cell>
          <cell r="G6160" t="str">
            <v>....</v>
          </cell>
        </row>
        <row r="6161">
          <cell r="A6161">
            <v>23397</v>
          </cell>
          <cell r="B6161" t="str">
            <v>PRIMER CLASSIC FAST 3L SIKKENS-21,94-ST</v>
          </cell>
          <cell r="C6161" t="str">
            <v>SIKKENS</v>
          </cell>
          <cell r="E6161" t="str">
            <v>AKZO NOBEL LTDA AUTO</v>
          </cell>
          <cell r="F6161">
            <v>20035</v>
          </cell>
          <cell r="G6161" t="str">
            <v>PRIMER AUTOMOTIVO</v>
          </cell>
        </row>
        <row r="6162">
          <cell r="A6162">
            <v>21861</v>
          </cell>
          <cell r="B6162" t="str">
            <v>PRIMER CLASSIC FAST 900ML SIKKENS-21,46-ST</v>
          </cell>
          <cell r="C6162" t="str">
            <v>SIKKENS</v>
          </cell>
          <cell r="E6162" t="str">
            <v>AKZO NOBEL LTDA AUTO</v>
          </cell>
          <cell r="F6162">
            <v>20035</v>
          </cell>
          <cell r="G6162" t="str">
            <v>PRIMER AUTOMOTIVO</v>
          </cell>
        </row>
        <row r="6163">
          <cell r="A6163">
            <v>23314</v>
          </cell>
          <cell r="B6163" t="str">
            <v>PRIMER CLASSIC NOVO 1L SIKKENS-21,94-ST</v>
          </cell>
          <cell r="C6163" t="str">
            <v>SIKKENS</v>
          </cell>
          <cell r="E6163" t="str">
            <v>AKZO NOBEL LTDA AUTO</v>
          </cell>
          <cell r="F6163">
            <v>1004</v>
          </cell>
          <cell r="G6163" t="str">
            <v>....</v>
          </cell>
        </row>
        <row r="6164">
          <cell r="A6164">
            <v>23315</v>
          </cell>
          <cell r="B6164" t="str">
            <v>PRIMER CLASSIC NOVO 3L SIKKENS-21,94-ST</v>
          </cell>
          <cell r="C6164" t="str">
            <v>SIKKENS</v>
          </cell>
          <cell r="E6164" t="str">
            <v>AKZO NOBEL LTDA AUTO</v>
          </cell>
          <cell r="F6164">
            <v>1004</v>
          </cell>
          <cell r="G6164" t="str">
            <v>....</v>
          </cell>
        </row>
        <row r="6165">
          <cell r="A6165">
            <v>86922</v>
          </cell>
          <cell r="B6165" t="str">
            <v>PRIMER EPOXI  BASE AGUA TRANSPARENTE 2,88L BRASILUX</v>
          </cell>
          <cell r="C6165" t="str">
            <v>BRASILUX</v>
          </cell>
          <cell r="E6165" t="str">
            <v>BRASILUX TINTAS TECNICAS LTDA</v>
          </cell>
          <cell r="F6165">
            <v>40002</v>
          </cell>
          <cell r="G6165" t="str">
            <v>EPOXI</v>
          </cell>
        </row>
        <row r="6166">
          <cell r="A6166">
            <v>22565</v>
          </cell>
          <cell r="B6166" t="str">
            <v>PRIMER EPOXI 3:1 CINZA LAZZURIL</v>
          </cell>
          <cell r="C6166" t="str">
            <v>.</v>
          </cell>
          <cell r="E6166" t="str">
            <v>SHERWIN - WILLIAMS DO BRASIL IND. E COM. LTDA</v>
          </cell>
          <cell r="F6166">
            <v>999999</v>
          </cell>
          <cell r="G6166" t="str">
            <v>GRUPO CONVERSAO</v>
          </cell>
        </row>
        <row r="6167">
          <cell r="A6167">
            <v>85394</v>
          </cell>
          <cell r="B6167" t="str">
            <v>PRIMER EPOXI CINZA UMIDO/ UMIDO 2,88L BRASILUX</v>
          </cell>
          <cell r="C6167" t="str">
            <v>BRASILUX</v>
          </cell>
          <cell r="E6167" t="str">
            <v>BRASILUX TINTAS TECNICAS LTDA</v>
          </cell>
          <cell r="F6167">
            <v>40002</v>
          </cell>
          <cell r="G6167" t="str">
            <v>EPOXI</v>
          </cell>
        </row>
        <row r="6168">
          <cell r="A6168">
            <v>84119</v>
          </cell>
          <cell r="B6168" t="str">
            <v>PRIMER EPOXI CINZA UMIDO/UMIDO 2,88L BRASILUX</v>
          </cell>
          <cell r="C6168" t="str">
            <v>BRASILUX</v>
          </cell>
          <cell r="E6168" t="str">
            <v>BRASILUX TINTAS TECNICAS LTDA</v>
          </cell>
          <cell r="F6168">
            <v>40002</v>
          </cell>
          <cell r="G6168" t="str">
            <v>EPOXI</v>
          </cell>
        </row>
        <row r="6169">
          <cell r="A6169">
            <v>23955</v>
          </cell>
          <cell r="B6169" t="str">
            <v>PRIMER EPOXI PDA CLASSICO CINZA CLARO FOSCO 2,7L ANJO-21,94-ST</v>
          </cell>
          <cell r="C6169" t="str">
            <v>ANJO</v>
          </cell>
          <cell r="E6169" t="str">
            <v>ANJO QUIMICA DO BRASIL LTDA</v>
          </cell>
          <cell r="F6169">
            <v>40002</v>
          </cell>
          <cell r="G6169" t="str">
            <v>EPOXI</v>
          </cell>
        </row>
        <row r="6170">
          <cell r="A6170">
            <v>84118</v>
          </cell>
          <cell r="B6170" t="str">
            <v>PRIMER EPOXI VERMELHO OXIDO UMIDO/UMIDO 2,88L BRASILUX</v>
          </cell>
          <cell r="C6170" t="str">
            <v>BRASILUX</v>
          </cell>
          <cell r="E6170" t="str">
            <v>BRASILUX TINTAS TECNICAS LTDA</v>
          </cell>
          <cell r="F6170">
            <v>40002</v>
          </cell>
          <cell r="G6170" t="str">
            <v>EPOXI</v>
          </cell>
        </row>
        <row r="6171">
          <cell r="A6171">
            <v>9765</v>
          </cell>
          <cell r="B6171" t="str">
            <v>PRIMER FILLER 680 GREY-13,65-ST</v>
          </cell>
          <cell r="C6171" t="str">
            <v>SIKKENS</v>
          </cell>
          <cell r="E6171" t="str">
            <v>AKZO NOBEL LTDA AUTO</v>
          </cell>
          <cell r="F6171">
            <v>20035</v>
          </cell>
          <cell r="G6171" t="str">
            <v>PRIMER AUTOMOTIVO</v>
          </cell>
        </row>
        <row r="6172">
          <cell r="A6172">
            <v>20405</v>
          </cell>
          <cell r="B6172" t="str">
            <v>PRIMER FILLER CLASSIC 3LTS SIKKENS</v>
          </cell>
          <cell r="C6172" t="str">
            <v>.</v>
          </cell>
          <cell r="E6172" t="str">
            <v>SIKKENS</v>
          </cell>
          <cell r="F6172">
            <v>999999</v>
          </cell>
          <cell r="G6172" t="str">
            <v>GRUPO CONVERSAO</v>
          </cell>
        </row>
        <row r="6173">
          <cell r="A6173">
            <v>20499</v>
          </cell>
          <cell r="B6173" t="str">
            <v>PRIMER FILLER CLASSIC PRO 800ML SIKKENS</v>
          </cell>
          <cell r="C6173" t="str">
            <v>.</v>
          </cell>
          <cell r="E6173" t="str">
            <v>SIKKENS</v>
          </cell>
          <cell r="F6173">
            <v>999999</v>
          </cell>
          <cell r="G6173" t="str">
            <v>GRUPO CONVERSAO</v>
          </cell>
        </row>
        <row r="6174">
          <cell r="A6174">
            <v>86</v>
          </cell>
          <cell r="B6174" t="str">
            <v>PRIMER FOSFATIZANTE ANTICORROSIVO 2:1 0,600ML SKY-21,94-ST</v>
          </cell>
          <cell r="C6174" t="str">
            <v>SKY</v>
          </cell>
          <cell r="E6174" t="str">
            <v>SKYLACK TINTAS E VERNIZES LTDA</v>
          </cell>
          <cell r="F6174">
            <v>20035</v>
          </cell>
          <cell r="G6174" t="str">
            <v>PRIMER AUTOMOTIVO</v>
          </cell>
        </row>
        <row r="6175">
          <cell r="A6175">
            <v>20465</v>
          </cell>
          <cell r="B6175" t="str">
            <v>PRIMER FOSFATIZANTE LAZZURIL</v>
          </cell>
          <cell r="C6175" t="str">
            <v>SHERWIN WILLIAMS</v>
          </cell>
          <cell r="E6175" t="str">
            <v>SHERWIN - WILLIAMS DO BRASIL IND. E COM. LTDA</v>
          </cell>
          <cell r="F6175">
            <v>1004</v>
          </cell>
          <cell r="G6175" t="str">
            <v>....</v>
          </cell>
        </row>
        <row r="6176">
          <cell r="A6176">
            <v>22706</v>
          </cell>
          <cell r="B6176" t="str">
            <v>PRIMER HS 2K BRANCO QUARTO</v>
          </cell>
          <cell r="C6176" t="str">
            <v>.</v>
          </cell>
          <cell r="E6176" t="str">
            <v>FORNECEDOR CONVERSAO</v>
          </cell>
          <cell r="F6176">
            <v>999999</v>
          </cell>
          <cell r="G6176" t="str">
            <v>GRUPO CONVERSAO</v>
          </cell>
        </row>
        <row r="6177">
          <cell r="A6177">
            <v>21112</v>
          </cell>
          <cell r="B6177" t="str">
            <v>PRIMER HS FIT PU 5:1 750ML ANJO-21,94-ST</v>
          </cell>
          <cell r="C6177" t="str">
            <v>ANJO</v>
          </cell>
          <cell r="E6177" t="str">
            <v>ANJO QUIMICA DO BRASIL LTDA</v>
          </cell>
          <cell r="F6177">
            <v>20035</v>
          </cell>
          <cell r="G6177" t="str">
            <v>PRIMER AUTOMOTIVO</v>
          </cell>
        </row>
        <row r="6178">
          <cell r="A6178">
            <v>21439</v>
          </cell>
          <cell r="B6178" t="str">
            <v>PRIMER HS PU 511 750ML MAXI RUBBER</v>
          </cell>
          <cell r="C6178" t="str">
            <v>MAXI RUBBER</v>
          </cell>
          <cell r="E6178" t="str">
            <v>MAXI RUBBER INDUSTRIAS QUIMICAS LTDA</v>
          </cell>
          <cell r="F6178">
            <v>20035</v>
          </cell>
          <cell r="G6178" t="str">
            <v>PRIMER AUTOMOTIVO</v>
          </cell>
        </row>
        <row r="6179">
          <cell r="A6179">
            <v>22710</v>
          </cell>
          <cell r="B6179" t="str">
            <v>PRIMER HS ULTRA PERFORM GALAO</v>
          </cell>
          <cell r="C6179" t="str">
            <v>.</v>
          </cell>
          <cell r="E6179" t="str">
            <v>FORNECEDOR CONVERSAO</v>
          </cell>
          <cell r="F6179">
            <v>999999</v>
          </cell>
          <cell r="G6179" t="str">
            <v>GRUPO CONVERSAO</v>
          </cell>
        </row>
        <row r="6180">
          <cell r="A6180">
            <v>22711</v>
          </cell>
          <cell r="B6180" t="str">
            <v>PRIMER HS ULTRA PERFORM QUARTO</v>
          </cell>
          <cell r="C6180" t="str">
            <v>.</v>
          </cell>
          <cell r="E6180" t="str">
            <v>FORNECEDOR CONVERSAO</v>
          </cell>
          <cell r="F6180">
            <v>999999</v>
          </cell>
          <cell r="G6180" t="str">
            <v>GRUPO CONVERSAO</v>
          </cell>
        </row>
        <row r="6181">
          <cell r="A6181">
            <v>24247</v>
          </cell>
          <cell r="B6181" t="str">
            <v>PRIMER KP350 PU 5:1 750ML LAZZURIL</v>
          </cell>
          <cell r="C6181" t="str">
            <v>SHERWIN WILLIAMS</v>
          </cell>
          <cell r="E6181" t="str">
            <v>SHERWIN - WILLIAMS DO BRASIL IND. E COM. LTDA</v>
          </cell>
          <cell r="F6181">
            <v>20035</v>
          </cell>
          <cell r="G6181" t="str">
            <v>PRIMER AUTOMOTIVO</v>
          </cell>
        </row>
        <row r="6182">
          <cell r="A6182">
            <v>20969</v>
          </cell>
          <cell r="B6182" t="str">
            <v>PRIMER MEGAX MX2 4LTS ROBERLO</v>
          </cell>
          <cell r="C6182" t="str">
            <v>.</v>
          </cell>
          <cell r="E6182" t="str">
            <v>ROBERLO DO BRASIL LTDA</v>
          </cell>
          <cell r="F6182">
            <v>999999</v>
          </cell>
          <cell r="G6182" t="str">
            <v>GRUPO CONVERSAO</v>
          </cell>
        </row>
        <row r="6183">
          <cell r="A6183">
            <v>10123</v>
          </cell>
          <cell r="B6183" t="str">
            <v>PRIMER MULTIFILL AUTOCOLOR PPG</v>
          </cell>
          <cell r="C6183" t="str">
            <v>AUTOCOLOR</v>
          </cell>
          <cell r="E6183" t="str">
            <v>PPG INDUSTRIAL DO BRASIL TINTAS E VERNIZES LTDA</v>
          </cell>
          <cell r="F6183">
            <v>20035</v>
          </cell>
          <cell r="G6183" t="str">
            <v>PRIMER AUTOMOTIVO</v>
          </cell>
        </row>
        <row r="6184">
          <cell r="A6184">
            <v>20231</v>
          </cell>
          <cell r="B6184" t="str">
            <v>PRIMER P-8225A LATA 940ML 3M</v>
          </cell>
          <cell r="C6184" t="str">
            <v>3M</v>
          </cell>
          <cell r="E6184" t="str">
            <v>3M DO BRASIL LTDA</v>
          </cell>
          <cell r="F6184">
            <v>20035</v>
          </cell>
          <cell r="G6184" t="str">
            <v>PRIMER AUTOMOTIVO</v>
          </cell>
        </row>
        <row r="6185">
          <cell r="A6185">
            <v>21436</v>
          </cell>
          <cell r="B6185" t="str">
            <v>PRIMER P512 PU 5:1 750ML ROBERLO</v>
          </cell>
          <cell r="C6185" t="str">
            <v>ROBERLO</v>
          </cell>
          <cell r="E6185" t="str">
            <v>ROBERLO DO BRASIL LTDA</v>
          </cell>
          <cell r="F6185">
            <v>20035</v>
          </cell>
          <cell r="G6185" t="str">
            <v>PRIMER AUTOMOTIVO</v>
          </cell>
        </row>
        <row r="6186">
          <cell r="A6186">
            <v>9771</v>
          </cell>
          <cell r="B6186" t="str">
            <v>PRIMER P81 800ML LAZZURIL-21,46-ST</v>
          </cell>
          <cell r="C6186" t="str">
            <v>SHERWIN WILLIAMS</v>
          </cell>
          <cell r="E6186" t="str">
            <v>SHERWIN - WILLIAMS DO BRASIL IND. E COM. LTDA</v>
          </cell>
          <cell r="F6186">
            <v>20035</v>
          </cell>
          <cell r="G6186" t="str">
            <v>PRIMER AUTOMOTIVO</v>
          </cell>
        </row>
        <row r="6187">
          <cell r="A6187">
            <v>85249</v>
          </cell>
          <cell r="B6187" t="str">
            <v>PRIMER P951 5:1 CINZA 750ML ROBERLO</v>
          </cell>
          <cell r="C6187" t="str">
            <v>ROBERLO</v>
          </cell>
          <cell r="E6187" t="str">
            <v>ROBERLO DO BRASIL LTDA</v>
          </cell>
          <cell r="F6187">
            <v>20035</v>
          </cell>
          <cell r="G6187" t="str">
            <v>PRIMER AUTOMOTIVO</v>
          </cell>
        </row>
        <row r="6188">
          <cell r="A6188">
            <v>21699</v>
          </cell>
          <cell r="B6188" t="str">
            <v>PRIMER PLATINUM 4:1 720ML ROBERLO</v>
          </cell>
          <cell r="C6188" t="str">
            <v>.</v>
          </cell>
          <cell r="E6188" t="str">
            <v>ROBERLO DO BRASIL LTDA</v>
          </cell>
          <cell r="F6188">
            <v>999999</v>
          </cell>
          <cell r="G6188" t="str">
            <v>GRUPO CONVERSAO</v>
          </cell>
        </row>
        <row r="6189">
          <cell r="A6189">
            <v>21622</v>
          </cell>
          <cell r="B6189" t="str">
            <v>PRIMER POLIURETANO 8200 CINZA 800ML LAZZURIL-21,94-ST</v>
          </cell>
          <cell r="C6189" t="str">
            <v>SHERWIN WILLIAMS</v>
          </cell>
          <cell r="E6189" t="str">
            <v>SHERWIN - WILLIAMS DO BRASIL IND. E COM. LTDA</v>
          </cell>
          <cell r="F6189">
            <v>20035</v>
          </cell>
          <cell r="G6189" t="str">
            <v>PRIMER AUTOMOTIVO</v>
          </cell>
        </row>
        <row r="6190">
          <cell r="A6190">
            <v>21957</v>
          </cell>
          <cell r="B6190" t="str">
            <v>PRIMER POLIURETANO CINZA 8200 3,600ML LAZZURIL</v>
          </cell>
          <cell r="C6190" t="str">
            <v>SHERWIN WILLIAMS</v>
          </cell>
          <cell r="E6190" t="str">
            <v>SHERWIN - WILLIAMS DO BRASIL IND. E COM. LTDA</v>
          </cell>
          <cell r="F6190">
            <v>999999</v>
          </cell>
          <cell r="G6190" t="str">
            <v>GRUPO CONVERSAO</v>
          </cell>
        </row>
        <row r="6191">
          <cell r="A6191">
            <v>10311</v>
          </cell>
          <cell r="B6191" t="str">
            <v>PRIMER PU 8001 ANJO</v>
          </cell>
          <cell r="C6191" t="str">
            <v>.</v>
          </cell>
          <cell r="E6191" t="str">
            <v>ANJO QUIMICA DO BRASIL LTDA</v>
          </cell>
          <cell r="F6191">
            <v>999999</v>
          </cell>
          <cell r="G6191" t="str">
            <v>GRUPO CONVERSAO</v>
          </cell>
        </row>
        <row r="6192">
          <cell r="A6192">
            <v>23302</v>
          </cell>
          <cell r="B6192" t="str">
            <v>PRIMER PU AUTOCOLOR</v>
          </cell>
          <cell r="C6192" t="str">
            <v>AUTOCOLOR</v>
          </cell>
          <cell r="E6192" t="str">
            <v>PPG INDUSTRIAL DO BRASIL TINTAS E VERNIZES LTDA</v>
          </cell>
          <cell r="F6192">
            <v>1004</v>
          </cell>
          <cell r="G6192" t="str">
            <v>....</v>
          </cell>
        </row>
        <row r="6193">
          <cell r="A6193">
            <v>10399</v>
          </cell>
          <cell r="B6193" t="str">
            <v>PRIMER PU BEGE MAX RUBBER</v>
          </cell>
          <cell r="C6193" t="str">
            <v>.</v>
          </cell>
          <cell r="E6193" t="str">
            <v>MAXI RUBBER INDUSTRIAS QUIMICAS LTDA</v>
          </cell>
          <cell r="F6193">
            <v>999999</v>
          </cell>
          <cell r="G6193" t="str">
            <v>GRUPO CONVERSAO</v>
          </cell>
        </row>
        <row r="6194">
          <cell r="A6194">
            <v>24175</v>
          </cell>
          <cell r="B6194" t="str">
            <v>PRIMER PU BRANCO 8:1+END81 0,900ML SKY-21,94-ST</v>
          </cell>
          <cell r="C6194" t="str">
            <v>SKY</v>
          </cell>
          <cell r="E6194" t="str">
            <v>SKYLACK TINTAS E VERNIZES LTDA</v>
          </cell>
          <cell r="F6194">
            <v>20035</v>
          </cell>
          <cell r="G6194" t="str">
            <v>PRIMER AUTOMOTIVO</v>
          </cell>
        </row>
        <row r="6195">
          <cell r="A6195">
            <v>24176</v>
          </cell>
          <cell r="B6195" t="str">
            <v>PRIMER PU CINZA 8:1 + ENDURECEDOR 81 900ML SKY</v>
          </cell>
          <cell r="C6195" t="str">
            <v>SKY</v>
          </cell>
          <cell r="E6195" t="str">
            <v>SKYLACK TINTAS E VERNIZES LTDA</v>
          </cell>
          <cell r="F6195">
            <v>20035</v>
          </cell>
          <cell r="G6195" t="str">
            <v>PRIMER AUTOMOTIVO</v>
          </cell>
        </row>
        <row r="6196">
          <cell r="A6196">
            <v>10398</v>
          </cell>
          <cell r="B6196" t="str">
            <v>PRIMER PU CINZA MAX RUBBER</v>
          </cell>
          <cell r="C6196" t="str">
            <v>.</v>
          </cell>
          <cell r="E6196" t="str">
            <v>MAXI RUBBER INDUSTRIAS QUIMICAS LTDA</v>
          </cell>
          <cell r="F6196">
            <v>999999</v>
          </cell>
          <cell r="G6196" t="str">
            <v>GRUPO CONVERSAO</v>
          </cell>
        </row>
        <row r="6197">
          <cell r="A6197">
            <v>24402</v>
          </cell>
          <cell r="B6197" t="str">
            <v>PRIMER PU HS A2810 PU 800ML RHAI-21,94-ST</v>
          </cell>
          <cell r="C6197" t="str">
            <v>RHAI</v>
          </cell>
          <cell r="E6197" t="str">
            <v>ALV INDUSTRIA E COMERCIO DE TINTAS LTDA</v>
          </cell>
          <cell r="F6197">
            <v>20035</v>
          </cell>
          <cell r="G6197" t="str">
            <v>PRIMER AUTOMOTIVO</v>
          </cell>
        </row>
        <row r="6198">
          <cell r="A6198">
            <v>85504</v>
          </cell>
          <cell r="B6198" t="str">
            <v>PRIMER PU HS CINZA 9500 3,6L SKY</v>
          </cell>
          <cell r="C6198" t="str">
            <v>SKY</v>
          </cell>
          <cell r="E6198" t="str">
            <v>SKYLACK TINTAS E VERNIZES LTDA</v>
          </cell>
          <cell r="F6198">
            <v>20035</v>
          </cell>
          <cell r="G6198" t="str">
            <v>PRIMER AUTOMOTIVO</v>
          </cell>
        </row>
        <row r="6199">
          <cell r="A6199">
            <v>14</v>
          </cell>
          <cell r="B6199" t="str">
            <v>PRIMER PU HS FULL 4:1 900ML ANJO</v>
          </cell>
          <cell r="C6199" t="str">
            <v>ANJO</v>
          </cell>
          <cell r="E6199" t="str">
            <v>ANJO QUIMICA DO BRASIL LTDA</v>
          </cell>
          <cell r="F6199">
            <v>1004</v>
          </cell>
          <cell r="G6199" t="str">
            <v>....</v>
          </cell>
        </row>
        <row r="6200">
          <cell r="A6200">
            <v>24177</v>
          </cell>
          <cell r="B6200" t="str">
            <v>PRIMER PU PRETO 8:1+END81 0,900ML SKY-21,94-ST</v>
          </cell>
          <cell r="C6200" t="str">
            <v>SKY</v>
          </cell>
          <cell r="E6200" t="str">
            <v>SKYLACK TINTAS E VERNIZES LTDA</v>
          </cell>
          <cell r="F6200">
            <v>20035</v>
          </cell>
          <cell r="G6200" t="str">
            <v>PRIMER AUTOMOTIVO</v>
          </cell>
        </row>
        <row r="6201">
          <cell r="A6201">
            <v>229</v>
          </cell>
          <cell r="B6201" t="str">
            <v>PRIMER PU W-2081 CINZA-21,94-ST</v>
          </cell>
          <cell r="C6201" t="str">
            <v>.</v>
          </cell>
          <cell r="E6201" t="str">
            <v>FORNECEDOR CONVERSAO</v>
          </cell>
          <cell r="F6201">
            <v>20035</v>
          </cell>
          <cell r="G6201" t="str">
            <v>PRIMER AUTOMOTIVO</v>
          </cell>
        </row>
        <row r="6202">
          <cell r="A6202">
            <v>85529</v>
          </cell>
          <cell r="B6202" t="str">
            <v>PRIMER REVESTIMENTO AÇO CORTEN 3,6LT INOVE</v>
          </cell>
          <cell r="C6202" t="str">
            <v>DÁVILA  INOVE</v>
          </cell>
          <cell r="E6202" t="str">
            <v>MARTELENA ALMEIDA INDUSTRIA E COMERCIO DE TINTAS EIRELI</v>
          </cell>
          <cell r="F6202">
            <v>30035</v>
          </cell>
          <cell r="G6202" t="str">
            <v>PEDRAS NATURAIS</v>
          </cell>
        </row>
        <row r="6203">
          <cell r="A6203">
            <v>85536</v>
          </cell>
          <cell r="B6203" t="str">
            <v>PRIMER REVESTIMENTO AÇO CORTEN BALDE 16LT INOVE</v>
          </cell>
          <cell r="C6203" t="str">
            <v>DÁVILA  INOVE</v>
          </cell>
          <cell r="E6203" t="str">
            <v>MARTELENA ALMEIDA INDUSTRIA E COMERCIO DE TINTAS EIRELI</v>
          </cell>
          <cell r="F6203">
            <v>30035</v>
          </cell>
          <cell r="G6203" t="str">
            <v>PEDRAS NATURAIS</v>
          </cell>
        </row>
        <row r="6204">
          <cell r="A6204">
            <v>85530</v>
          </cell>
          <cell r="B6204" t="str">
            <v>PRIMER REVESTIMENTO BARCELOBA 3,6LT INOVE</v>
          </cell>
          <cell r="C6204" t="str">
            <v>DÁVILA  INOVE</v>
          </cell>
          <cell r="E6204" t="str">
            <v>MARTELENA ALMEIDA INDUSTRIA E COMERCIO DE TINTAS EIRELI</v>
          </cell>
          <cell r="F6204">
            <v>30035</v>
          </cell>
          <cell r="G6204" t="str">
            <v>PEDRAS NATURAIS</v>
          </cell>
        </row>
        <row r="6205">
          <cell r="A6205">
            <v>85535</v>
          </cell>
          <cell r="B6205" t="str">
            <v>PRIMER REVESTIMENTO BARCELONA BALDE 16LT INOVE</v>
          </cell>
          <cell r="C6205" t="str">
            <v>DÁVILA  INOVE</v>
          </cell>
          <cell r="E6205" t="str">
            <v>MARTELENA ALMEIDA INDUSTRIA E COMERCIO DE TINTAS EIRELI</v>
          </cell>
          <cell r="F6205">
            <v>30035</v>
          </cell>
          <cell r="G6205" t="str">
            <v>PEDRAS NATURAIS</v>
          </cell>
        </row>
        <row r="6206">
          <cell r="A6206">
            <v>85531</v>
          </cell>
          <cell r="B6206" t="str">
            <v>PRIMER REVESTIMENTO DUBAI 3,6LT INOVE</v>
          </cell>
          <cell r="C6206" t="str">
            <v>DÁVILA  INOVE</v>
          </cell>
          <cell r="E6206" t="str">
            <v>MARTELENA ALMEIDA INDUSTRIA E COMERCIO DE TINTAS EIRELI</v>
          </cell>
          <cell r="F6206">
            <v>30035</v>
          </cell>
          <cell r="G6206" t="str">
            <v>PEDRAS NATURAIS</v>
          </cell>
        </row>
        <row r="6207">
          <cell r="A6207">
            <v>85537</v>
          </cell>
          <cell r="B6207" t="str">
            <v>PRIMER REVESTIMENTO DUBAI BALDE 16LT INOVE</v>
          </cell>
          <cell r="C6207" t="str">
            <v>DÁVILA  INOVE</v>
          </cell>
          <cell r="E6207" t="str">
            <v>MARTELENA ALMEIDA INDUSTRIA E COMERCIO DE TINTAS EIRELI</v>
          </cell>
          <cell r="F6207">
            <v>30035</v>
          </cell>
          <cell r="G6207" t="str">
            <v>PEDRAS NATURAIS</v>
          </cell>
        </row>
        <row r="6208">
          <cell r="A6208">
            <v>85532</v>
          </cell>
          <cell r="B6208" t="str">
            <v>PRIMER REVESTIMENTO FULL BLACK 3,6LT INOVE</v>
          </cell>
          <cell r="C6208" t="str">
            <v>DÁVILA  INOVE</v>
          </cell>
          <cell r="E6208" t="str">
            <v>MARTELENA ALMEIDA INDUSTRIA E COMERCIO DE TINTAS EIRELI</v>
          </cell>
          <cell r="F6208">
            <v>30035</v>
          </cell>
          <cell r="G6208" t="str">
            <v>PEDRAS NATURAIS</v>
          </cell>
        </row>
        <row r="6209">
          <cell r="A6209">
            <v>85538</v>
          </cell>
          <cell r="B6209" t="str">
            <v>PRIMER REVESTIMENTO FULL BLACK BALDE 16LT INOVE</v>
          </cell>
          <cell r="C6209" t="str">
            <v>DÁVILA  INOVE</v>
          </cell>
          <cell r="E6209" t="str">
            <v>MARTELENA ALMEIDA INDUSTRIA E COMERCIO DE TINTAS EIRELI</v>
          </cell>
          <cell r="F6209">
            <v>30035</v>
          </cell>
          <cell r="G6209" t="str">
            <v>PEDRAS NATURAIS</v>
          </cell>
        </row>
        <row r="6210">
          <cell r="A6210">
            <v>85533</v>
          </cell>
          <cell r="B6210" t="str">
            <v>PRIMER REVESTIMENTO IBIZA 3,6LT INOVE</v>
          </cell>
          <cell r="C6210" t="str">
            <v>DÁVILA  INOVE</v>
          </cell>
          <cell r="E6210" t="str">
            <v>MARTELENA ALMEIDA INDUSTRIA E COMERCIO DE TINTAS EIRELI</v>
          </cell>
          <cell r="F6210">
            <v>30035</v>
          </cell>
          <cell r="G6210" t="str">
            <v>PEDRAS NATURAIS</v>
          </cell>
        </row>
        <row r="6211">
          <cell r="A6211">
            <v>85539</v>
          </cell>
          <cell r="B6211" t="str">
            <v>PRIMER REVESTIMENTO IBIZA BALDE 16LT INOVE</v>
          </cell>
          <cell r="C6211" t="str">
            <v>DÁVILA  INOVE</v>
          </cell>
          <cell r="E6211" t="str">
            <v>MARTELENA ALMEIDA INDUSTRIA E COMERCIO DE TINTAS EIRELI</v>
          </cell>
          <cell r="F6211">
            <v>30035</v>
          </cell>
          <cell r="G6211" t="str">
            <v>PEDRAS NATURAIS</v>
          </cell>
        </row>
        <row r="6212">
          <cell r="A6212">
            <v>85534</v>
          </cell>
          <cell r="B6212" t="str">
            <v>PRIMER REVESTIMENTO MADRI 3,6LT INOVE</v>
          </cell>
          <cell r="C6212" t="str">
            <v>DÁVILA  INOVE</v>
          </cell>
          <cell r="E6212" t="str">
            <v>MARTELENA ALMEIDA INDUSTRIA E COMERCIO DE TINTAS EIRELI</v>
          </cell>
          <cell r="F6212">
            <v>30035</v>
          </cell>
          <cell r="G6212" t="str">
            <v>PEDRAS NATURAIS</v>
          </cell>
        </row>
        <row r="6213">
          <cell r="A6213">
            <v>85540</v>
          </cell>
          <cell r="B6213" t="str">
            <v>PRIMER REVESTIMENTO MADRI BALDE 16LT INOVE</v>
          </cell>
          <cell r="C6213" t="str">
            <v>DÁVILA  INOVE</v>
          </cell>
          <cell r="E6213" t="str">
            <v>MARTELENA ALMEIDA INDUSTRIA E COMERCIO DE TINTAS EIRELI</v>
          </cell>
          <cell r="F6213">
            <v>30035</v>
          </cell>
          <cell r="G6213" t="str">
            <v>PEDRAS NATURAIS</v>
          </cell>
        </row>
        <row r="6214">
          <cell r="A6214">
            <v>20040</v>
          </cell>
          <cell r="B6214" t="str">
            <v>PRIMER SELADOR 750ML WANDA-21,46-ST</v>
          </cell>
          <cell r="C6214" t="str">
            <v>WANDA</v>
          </cell>
          <cell r="E6214" t="str">
            <v>AKZO NOBEL LTDA AUTO</v>
          </cell>
          <cell r="F6214">
            <v>20035</v>
          </cell>
          <cell r="G6214" t="str">
            <v>PRIMER AUTOMOTIVO</v>
          </cell>
        </row>
        <row r="6215">
          <cell r="A6215">
            <v>83981</v>
          </cell>
          <cell r="B6215" t="str">
            <v>PRIMER SKYFAST HS CINZA 4:1 900ML SKY</v>
          </cell>
          <cell r="C6215" t="str">
            <v>SKY</v>
          </cell>
          <cell r="E6215" t="str">
            <v>SKYLACK TINTAS E VERNIZES LTDA</v>
          </cell>
          <cell r="F6215">
            <v>20035</v>
          </cell>
          <cell r="G6215" t="str">
            <v>PRIMER AUTOMOTIVO</v>
          </cell>
        </row>
        <row r="6216">
          <cell r="A6216">
            <v>99</v>
          </cell>
          <cell r="B6216" t="str">
            <v>PRIMER SKYFILL 900ML SKY-21,94-ST</v>
          </cell>
          <cell r="C6216" t="str">
            <v>SKY</v>
          </cell>
          <cell r="E6216" t="str">
            <v>SKYLACK TINTAS E VERNIZES LTDA</v>
          </cell>
          <cell r="F6216">
            <v>20035</v>
          </cell>
          <cell r="G6216" t="str">
            <v>PRIMER AUTOMOTIVO</v>
          </cell>
        </row>
        <row r="6217">
          <cell r="A6217">
            <v>208</v>
          </cell>
          <cell r="B6217" t="str">
            <v>PRIMER UNIVERSAL BRANCO 0,900ML BRAZILIAN</v>
          </cell>
          <cell r="C6217" t="str">
            <v>BRAZILIAN</v>
          </cell>
          <cell r="E6217" t="str">
            <v>BRAZILIAN COLOR INDUSTRIA DE TINTAS E VERNIZES LTDA</v>
          </cell>
          <cell r="F6217">
            <v>20035</v>
          </cell>
          <cell r="G6217" t="str">
            <v>PRIMER AUTOMOTIVO</v>
          </cell>
        </row>
        <row r="6218">
          <cell r="A6218">
            <v>20028</v>
          </cell>
          <cell r="B6218" t="str">
            <v>PRIMER UNIVERSAL BRANCO 3,600ML ANJO-21,45-ST</v>
          </cell>
          <cell r="C6218" t="str">
            <v>ANJO</v>
          </cell>
          <cell r="E6218" t="str">
            <v>ANJO QUIMICA DO BRASIL LTDA</v>
          </cell>
          <cell r="F6218">
            <v>20035</v>
          </cell>
          <cell r="G6218" t="str">
            <v>PRIMER AUTOMOTIVO</v>
          </cell>
        </row>
        <row r="6219">
          <cell r="A6219">
            <v>10332</v>
          </cell>
          <cell r="B6219" t="str">
            <v>PRIMER UNIVERSAL BRANCO 900ML ANJO-21,46-ST</v>
          </cell>
          <cell r="C6219" t="str">
            <v>ANJO</v>
          </cell>
          <cell r="E6219" t="str">
            <v>ANJO QUIMICA DO BRASIL LTDA</v>
          </cell>
          <cell r="F6219">
            <v>20035</v>
          </cell>
          <cell r="G6219" t="str">
            <v>PRIMER AUTOMOTIVO</v>
          </cell>
        </row>
        <row r="6220">
          <cell r="A6220">
            <v>10401</v>
          </cell>
          <cell r="B6220" t="str">
            <v>PRIMER UNIVERSAL BRANCO 900ML MAXI RUBBER</v>
          </cell>
          <cell r="C6220" t="str">
            <v>MAXI RUBBER</v>
          </cell>
          <cell r="E6220" t="str">
            <v>MAXI RUBBER INDUSTRIAS QUIMICAS LTDA</v>
          </cell>
          <cell r="F6220">
            <v>20035</v>
          </cell>
          <cell r="G6220" t="str">
            <v>PRIMER AUTOMOTIVO</v>
          </cell>
        </row>
        <row r="6221">
          <cell r="A6221">
            <v>102</v>
          </cell>
          <cell r="B6221" t="str">
            <v>PRIMER UNIVERSAL BRANCO 900ML SKY-21,94-ST</v>
          </cell>
          <cell r="C6221" t="str">
            <v>SKY</v>
          </cell>
          <cell r="E6221" t="str">
            <v>SKYLACK TINTAS E VERNIZES LTDA</v>
          </cell>
          <cell r="F6221">
            <v>20035</v>
          </cell>
          <cell r="G6221" t="str">
            <v>PRIMER AUTOMOTIVO</v>
          </cell>
        </row>
        <row r="6222">
          <cell r="A6222">
            <v>83761</v>
          </cell>
          <cell r="B6222" t="str">
            <v>PRIMER UNIVERSAL CINZA 0,900ML BRAZILIAN</v>
          </cell>
          <cell r="C6222" t="str">
            <v>BRAZILIAN</v>
          </cell>
          <cell r="E6222" t="str">
            <v>BRAZILIAN COLOR INDUSTRIA DE TINTAS E VERNIZES LTDA</v>
          </cell>
          <cell r="F6222">
            <v>20035</v>
          </cell>
          <cell r="G6222" t="str">
            <v>PRIMER AUTOMOTIVO</v>
          </cell>
        </row>
        <row r="6223">
          <cell r="A6223">
            <v>21096</v>
          </cell>
          <cell r="B6223" t="str">
            <v>PRIMER UNIVERSAL CINZA 3,6 L ANJO</v>
          </cell>
          <cell r="C6223" t="str">
            <v>.</v>
          </cell>
          <cell r="E6223" t="str">
            <v>ANJO QUIMICA DO BRASIL LTDA</v>
          </cell>
          <cell r="F6223">
            <v>999999</v>
          </cell>
          <cell r="G6223" t="str">
            <v>GRUPO CONVERSAO</v>
          </cell>
        </row>
        <row r="6224">
          <cell r="A6224">
            <v>10329</v>
          </cell>
          <cell r="B6224" t="str">
            <v>PRIMER UNIVERSAL CINZA 900ML ANJO-21,46-ST</v>
          </cell>
          <cell r="C6224" t="str">
            <v>ANJO</v>
          </cell>
          <cell r="E6224" t="str">
            <v>ANJO QUIMICA DO BRASIL LTDA</v>
          </cell>
          <cell r="F6224">
            <v>20035</v>
          </cell>
          <cell r="G6224" t="str">
            <v>PRIMER AUTOMOTIVO</v>
          </cell>
        </row>
        <row r="6225">
          <cell r="A6225">
            <v>10400</v>
          </cell>
          <cell r="B6225" t="str">
            <v>PRIMER UNIVERSAL CINZA 900ML MAXI RUBBER</v>
          </cell>
          <cell r="C6225" t="str">
            <v>MAXI RUBBER</v>
          </cell>
          <cell r="E6225" t="str">
            <v>MAXI RUBBER INDUSTRIAS QUIMICAS LTDA</v>
          </cell>
          <cell r="F6225">
            <v>20035</v>
          </cell>
          <cell r="G6225" t="str">
            <v>PRIMER AUTOMOTIVO</v>
          </cell>
        </row>
        <row r="6226">
          <cell r="A6226">
            <v>91</v>
          </cell>
          <cell r="B6226" t="str">
            <v>PRIMER UNIVERSAL CINZA 900ML SKY-21,94-ST</v>
          </cell>
          <cell r="C6226" t="str">
            <v>SKY</v>
          </cell>
          <cell r="E6226" t="str">
            <v>SKYLACK TINTAS E VERNIZES LTDA</v>
          </cell>
          <cell r="F6226">
            <v>20035</v>
          </cell>
          <cell r="G6226" t="str">
            <v>PRIMER AUTOMOTIVO</v>
          </cell>
        </row>
        <row r="6227">
          <cell r="A6227">
            <v>20524</v>
          </cell>
          <cell r="B6227" t="str">
            <v>PRIMER UNIVERSAL CINZA FARBEN</v>
          </cell>
          <cell r="C6227" t="str">
            <v>.</v>
          </cell>
          <cell r="E6227" t="str">
            <v>FORNECEDOR CONVERSAO</v>
          </cell>
          <cell r="F6227">
            <v>20035</v>
          </cell>
          <cell r="G6227" t="str">
            <v>PRIMER AUTOMOTIVO</v>
          </cell>
        </row>
        <row r="6228">
          <cell r="A6228">
            <v>23668</v>
          </cell>
          <cell r="B6228" t="str">
            <v>PRISMA PRETO</v>
          </cell>
          <cell r="C6228" t="str">
            <v>.</v>
          </cell>
          <cell r="E6228" t="str">
            <v>FINK SISTEMAS AUTOMOTIVOS LTDA</v>
          </cell>
          <cell r="F6228">
            <v>1015</v>
          </cell>
          <cell r="G6228" t="str">
            <v>............</v>
          </cell>
        </row>
        <row r="6229">
          <cell r="A6229">
            <v>85247</v>
          </cell>
          <cell r="B6229" t="str">
            <v>PRIZM 1,5L VONIXX</v>
          </cell>
          <cell r="C6229" t="str">
            <v>VONIXX</v>
          </cell>
          <cell r="E6229" t="str">
            <v>VONIXX INDUSTRIA E COMERCIO DE POLIDORES LTDA</v>
          </cell>
          <cell r="F6229">
            <v>20011</v>
          </cell>
          <cell r="G6229" t="str">
            <v>LINHA DE HIGENIZAÇÃO E ESTÉTICA  AUTOMOTIVA VONIX</v>
          </cell>
        </row>
        <row r="6230">
          <cell r="A6230">
            <v>24265</v>
          </cell>
          <cell r="B6230" t="str">
            <v>PRIZM 500ML VONIXX</v>
          </cell>
          <cell r="C6230" t="str">
            <v>VONIXX</v>
          </cell>
          <cell r="E6230" t="str">
            <v>VONIXX INDUSTRIA E COMERCIO DE POLIDORES LTDA</v>
          </cell>
          <cell r="F6230">
            <v>20011</v>
          </cell>
          <cell r="G6230" t="str">
            <v>LINHA DE HIGENIZAÇÃO E ESTÉTICA  AUTOMOTIVA VONIX</v>
          </cell>
        </row>
        <row r="6231">
          <cell r="A6231">
            <v>24312</v>
          </cell>
          <cell r="B6231" t="str">
            <v>PROCESSADOR I3 3220 3.3GHZ 3MB 1155P</v>
          </cell>
          <cell r="C6231" t="str">
            <v>.</v>
          </cell>
          <cell r="E6231" t="str">
            <v>PAR TECNOLOGIA E SERVICOS DE INFORMATICA LTDA EPP</v>
          </cell>
          <cell r="F6231">
            <v>999999</v>
          </cell>
          <cell r="G6231" t="str">
            <v>GRUPO CONVERSAO</v>
          </cell>
        </row>
        <row r="6232">
          <cell r="A6232">
            <v>84659</v>
          </cell>
          <cell r="B6232" t="str">
            <v>PRODUTO STANDO 1</v>
          </cell>
          <cell r="C6232" t="str">
            <v>AKOS</v>
          </cell>
          <cell r="E6232" t="str">
            <v>AKOS COMERCIO IMPORTACAO E EXPORTACAO LTDA</v>
          </cell>
          <cell r="F6232">
            <v>999999</v>
          </cell>
          <cell r="G6232" t="str">
            <v>GRUPO CONVERSAO</v>
          </cell>
        </row>
        <row r="6233">
          <cell r="A6233">
            <v>84668</v>
          </cell>
          <cell r="B6233" t="str">
            <v>PRODUTO STANDO 10</v>
          </cell>
          <cell r="C6233" t="str">
            <v>AKOS</v>
          </cell>
          <cell r="E6233" t="str">
            <v>AKOS COMERCIO IMPORTACAO E EXPORTACAO LTDA</v>
          </cell>
          <cell r="F6233">
            <v>999999</v>
          </cell>
          <cell r="G6233" t="str">
            <v>GRUPO CONVERSAO</v>
          </cell>
        </row>
        <row r="6234">
          <cell r="A6234">
            <v>84669</v>
          </cell>
          <cell r="B6234" t="str">
            <v>PRODUTO STANDO 11</v>
          </cell>
          <cell r="C6234" t="str">
            <v>AKOS</v>
          </cell>
          <cell r="E6234" t="str">
            <v>AKOS COMERCIO IMPORTACAO E EXPORTACAO LTDA</v>
          </cell>
          <cell r="F6234">
            <v>999999</v>
          </cell>
          <cell r="G6234" t="str">
            <v>GRUPO CONVERSAO</v>
          </cell>
        </row>
        <row r="6235">
          <cell r="A6235">
            <v>84670</v>
          </cell>
          <cell r="B6235" t="str">
            <v>PRODUTO STANDO 12</v>
          </cell>
          <cell r="C6235" t="str">
            <v>AKOS</v>
          </cell>
          <cell r="E6235" t="str">
            <v>AKOS COMERCIO IMPORTACAO E EXPORTACAO LTDA</v>
          </cell>
          <cell r="F6235">
            <v>999999</v>
          </cell>
          <cell r="G6235" t="str">
            <v>GRUPO CONVERSAO</v>
          </cell>
        </row>
        <row r="6236">
          <cell r="A6236">
            <v>84671</v>
          </cell>
          <cell r="B6236" t="str">
            <v>PRODUTO STANDO 13</v>
          </cell>
          <cell r="C6236" t="str">
            <v>AKOS</v>
          </cell>
          <cell r="E6236" t="str">
            <v>AKOS COMERCIO IMPORTACAO E EXPORTACAO LTDA</v>
          </cell>
          <cell r="F6236">
            <v>999999</v>
          </cell>
          <cell r="G6236" t="str">
            <v>GRUPO CONVERSAO</v>
          </cell>
        </row>
        <row r="6237">
          <cell r="A6237">
            <v>84672</v>
          </cell>
          <cell r="B6237" t="str">
            <v>PRODUTO STANDO 14</v>
          </cell>
          <cell r="C6237" t="str">
            <v>AKOS</v>
          </cell>
          <cell r="E6237" t="str">
            <v>AKOS COMERCIO IMPORTACAO E EXPORTACAO LTDA</v>
          </cell>
          <cell r="F6237">
            <v>999999</v>
          </cell>
          <cell r="G6237" t="str">
            <v>GRUPO CONVERSAO</v>
          </cell>
        </row>
        <row r="6238">
          <cell r="A6238">
            <v>84673</v>
          </cell>
          <cell r="B6238" t="str">
            <v>PRODUTO STANDO 15</v>
          </cell>
          <cell r="C6238" t="str">
            <v>AKOS</v>
          </cell>
          <cell r="E6238" t="str">
            <v>AKOS COMERCIO IMPORTACAO E EXPORTACAO LTDA</v>
          </cell>
          <cell r="F6238">
            <v>999999</v>
          </cell>
          <cell r="G6238" t="str">
            <v>GRUPO CONVERSAO</v>
          </cell>
        </row>
        <row r="6239">
          <cell r="A6239">
            <v>84674</v>
          </cell>
          <cell r="B6239" t="str">
            <v>PRODUTO STANDO 16</v>
          </cell>
          <cell r="C6239" t="str">
            <v>AKOS</v>
          </cell>
          <cell r="E6239" t="str">
            <v>AKOS COMERCIO IMPORTACAO E EXPORTACAO LTDA</v>
          </cell>
          <cell r="F6239">
            <v>999999</v>
          </cell>
          <cell r="G6239" t="str">
            <v>GRUPO CONVERSAO</v>
          </cell>
        </row>
        <row r="6240">
          <cell r="A6240">
            <v>84675</v>
          </cell>
          <cell r="B6240" t="str">
            <v>PRODUTO STANDO 17</v>
          </cell>
          <cell r="C6240" t="str">
            <v>AKOS</v>
          </cell>
          <cell r="E6240" t="str">
            <v>AKOS COMERCIO IMPORTACAO E EXPORTACAO LTDA</v>
          </cell>
          <cell r="F6240">
            <v>999999</v>
          </cell>
          <cell r="G6240" t="str">
            <v>GRUPO CONVERSAO</v>
          </cell>
        </row>
        <row r="6241">
          <cell r="A6241">
            <v>84676</v>
          </cell>
          <cell r="B6241" t="str">
            <v>PRODUTO STANDO 18</v>
          </cell>
          <cell r="C6241" t="str">
            <v>AKOS</v>
          </cell>
          <cell r="E6241" t="str">
            <v>AKOS COMERCIO IMPORTACAO E EXPORTACAO LTDA</v>
          </cell>
          <cell r="F6241">
            <v>999999</v>
          </cell>
          <cell r="G6241" t="str">
            <v>GRUPO CONVERSAO</v>
          </cell>
        </row>
        <row r="6242">
          <cell r="A6242">
            <v>84677</v>
          </cell>
          <cell r="B6242" t="str">
            <v>PRODUTO STANDO 19</v>
          </cell>
          <cell r="C6242" t="str">
            <v>AKOS</v>
          </cell>
          <cell r="E6242" t="str">
            <v>AKOS COMERCIO IMPORTACAO E EXPORTACAO LTDA</v>
          </cell>
          <cell r="F6242">
            <v>999999</v>
          </cell>
          <cell r="G6242" t="str">
            <v>GRUPO CONVERSAO</v>
          </cell>
        </row>
        <row r="6243">
          <cell r="A6243">
            <v>84660</v>
          </cell>
          <cell r="B6243" t="str">
            <v>PRODUTO STANDO 2</v>
          </cell>
          <cell r="C6243" t="str">
            <v>AKOS</v>
          </cell>
          <cell r="E6243" t="str">
            <v>AKOS COMERCIO IMPORTACAO E EXPORTACAO LTDA</v>
          </cell>
          <cell r="F6243">
            <v>999999</v>
          </cell>
          <cell r="G6243" t="str">
            <v>GRUPO CONVERSAO</v>
          </cell>
        </row>
        <row r="6244">
          <cell r="A6244">
            <v>84789</v>
          </cell>
          <cell r="B6244" t="str">
            <v>PRODUTO STANDO 20</v>
          </cell>
          <cell r="C6244" t="str">
            <v>AKOS</v>
          </cell>
          <cell r="E6244" t="str">
            <v>AKOS COMERCIO IMPORTACAO E EXPORTACAO LTDA</v>
          </cell>
          <cell r="F6244">
            <v>999999</v>
          </cell>
          <cell r="G6244" t="str">
            <v>GRUPO CONVERSAO</v>
          </cell>
        </row>
        <row r="6245">
          <cell r="A6245">
            <v>84790</v>
          </cell>
          <cell r="B6245" t="str">
            <v>PRODUTO STANDO 21</v>
          </cell>
          <cell r="C6245" t="str">
            <v>AKOS</v>
          </cell>
          <cell r="E6245" t="str">
            <v>AKOS COMERCIO IMPORTACAO E EXPORTACAO LTDA</v>
          </cell>
          <cell r="F6245">
            <v>999999</v>
          </cell>
          <cell r="G6245" t="str">
            <v>GRUPO CONVERSAO</v>
          </cell>
        </row>
        <row r="6246">
          <cell r="A6246">
            <v>84791</v>
          </cell>
          <cell r="B6246" t="str">
            <v>PRODUTO STANDO 22</v>
          </cell>
          <cell r="C6246" t="str">
            <v>AKOS</v>
          </cell>
          <cell r="E6246" t="str">
            <v>AKOS COMERCIO IMPORTACAO E EXPORTACAO LTDA</v>
          </cell>
          <cell r="F6246">
            <v>999999</v>
          </cell>
          <cell r="G6246" t="str">
            <v>GRUPO CONVERSAO</v>
          </cell>
        </row>
        <row r="6247">
          <cell r="A6247">
            <v>86893</v>
          </cell>
          <cell r="B6247" t="str">
            <v>PRODUTO STANDO 23</v>
          </cell>
          <cell r="C6247" t="str">
            <v>AKOS</v>
          </cell>
          <cell r="E6247" t="str">
            <v>AKOS COMERCIO IMPORTACAO E EXPORTACAO LTDA</v>
          </cell>
          <cell r="F6247">
            <v>999999</v>
          </cell>
          <cell r="G6247" t="str">
            <v>GRUPO CONVERSAO</v>
          </cell>
        </row>
        <row r="6248">
          <cell r="A6248">
            <v>86894</v>
          </cell>
          <cell r="B6248" t="str">
            <v>PRODUTO STANDO 24</v>
          </cell>
          <cell r="C6248" t="str">
            <v>AKOS</v>
          </cell>
          <cell r="E6248" t="str">
            <v>AKOS COMERCIO IMPORTACAO E EXPORTACAO LTDA</v>
          </cell>
          <cell r="F6248">
            <v>999999</v>
          </cell>
          <cell r="G6248" t="str">
            <v>GRUPO CONVERSAO</v>
          </cell>
        </row>
        <row r="6249">
          <cell r="A6249">
            <v>86895</v>
          </cell>
          <cell r="B6249" t="str">
            <v>PRODUTO STANDO 25</v>
          </cell>
          <cell r="C6249" t="str">
            <v>AKOS</v>
          </cell>
          <cell r="E6249" t="str">
            <v>AKOS COMERCIO IMPORTACAO E EXPORTACAO LTDA</v>
          </cell>
          <cell r="F6249">
            <v>999999</v>
          </cell>
          <cell r="G6249" t="str">
            <v>GRUPO CONVERSAO</v>
          </cell>
        </row>
        <row r="6250">
          <cell r="A6250">
            <v>86896</v>
          </cell>
          <cell r="B6250" t="str">
            <v>PRODUTO STANDO 26</v>
          </cell>
          <cell r="C6250" t="str">
            <v>AKOS</v>
          </cell>
          <cell r="E6250" t="str">
            <v>AKOS COMERCIO IMPORTACAO E EXPORTACAO LTDA</v>
          </cell>
          <cell r="F6250">
            <v>999999</v>
          </cell>
          <cell r="G6250" t="str">
            <v>GRUPO CONVERSAO</v>
          </cell>
        </row>
        <row r="6251">
          <cell r="A6251">
            <v>86897</v>
          </cell>
          <cell r="B6251" t="str">
            <v>PRODUTO STANDO 27</v>
          </cell>
          <cell r="C6251" t="str">
            <v>AKOS</v>
          </cell>
          <cell r="E6251" t="str">
            <v>AKOS COMERCIO IMPORTACAO E EXPORTACAO LTDA</v>
          </cell>
          <cell r="F6251">
            <v>999999</v>
          </cell>
          <cell r="G6251" t="str">
            <v>GRUPO CONVERSAO</v>
          </cell>
        </row>
        <row r="6252">
          <cell r="A6252">
            <v>86898</v>
          </cell>
          <cell r="B6252" t="str">
            <v>PRODUTO STANDO 28</v>
          </cell>
          <cell r="C6252" t="str">
            <v>AKOS</v>
          </cell>
          <cell r="E6252" t="str">
            <v>AKOS COMERCIO IMPORTACAO E EXPORTACAO LTDA</v>
          </cell>
          <cell r="F6252">
            <v>999999</v>
          </cell>
          <cell r="G6252" t="str">
            <v>GRUPO CONVERSAO</v>
          </cell>
        </row>
        <row r="6253">
          <cell r="A6253">
            <v>86899</v>
          </cell>
          <cell r="B6253" t="str">
            <v>PRODUTO STANDO 29</v>
          </cell>
          <cell r="C6253" t="str">
            <v>AKOS</v>
          </cell>
          <cell r="E6253" t="str">
            <v>AKOS COMERCIO IMPORTACAO E EXPORTACAO LTDA</v>
          </cell>
          <cell r="F6253">
            <v>999999</v>
          </cell>
          <cell r="G6253" t="str">
            <v>GRUPO CONVERSAO</v>
          </cell>
        </row>
        <row r="6254">
          <cell r="A6254">
            <v>84661</v>
          </cell>
          <cell r="B6254" t="str">
            <v>PRODUTO STANDO 3</v>
          </cell>
          <cell r="C6254" t="str">
            <v>AKOS</v>
          </cell>
          <cell r="E6254" t="str">
            <v>AKOS COMERCIO IMPORTACAO E EXPORTACAO LTDA</v>
          </cell>
          <cell r="F6254">
            <v>999999</v>
          </cell>
          <cell r="G6254" t="str">
            <v>GRUPO CONVERSAO</v>
          </cell>
        </row>
        <row r="6255">
          <cell r="A6255">
            <v>86900</v>
          </cell>
          <cell r="B6255" t="str">
            <v>PRODUTO STANDO 30</v>
          </cell>
          <cell r="C6255" t="str">
            <v>AKOS</v>
          </cell>
          <cell r="E6255" t="str">
            <v>AKOS COMERCIO IMPORTACAO E EXPORTACAO LTDA</v>
          </cell>
          <cell r="F6255">
            <v>999999</v>
          </cell>
          <cell r="G6255" t="str">
            <v>GRUPO CONVERSAO</v>
          </cell>
        </row>
        <row r="6256">
          <cell r="A6256">
            <v>86901</v>
          </cell>
          <cell r="B6256" t="str">
            <v>PRODUTO STANDO 31</v>
          </cell>
          <cell r="C6256" t="str">
            <v>AKOS</v>
          </cell>
          <cell r="E6256" t="str">
            <v>AKOS COMERCIO IMPORTACAO E EXPORTACAO LTDA</v>
          </cell>
          <cell r="F6256">
            <v>999999</v>
          </cell>
          <cell r="G6256" t="str">
            <v>GRUPO CONVERSAO</v>
          </cell>
        </row>
        <row r="6257">
          <cell r="A6257">
            <v>86902</v>
          </cell>
          <cell r="B6257" t="str">
            <v>PRODUTO STANDO 32</v>
          </cell>
          <cell r="C6257" t="str">
            <v>AKOS</v>
          </cell>
          <cell r="E6257" t="str">
            <v>AKOS COMERCIO IMPORTACAO E EXPORTACAO LTDA</v>
          </cell>
          <cell r="F6257">
            <v>999999</v>
          </cell>
          <cell r="G6257" t="str">
            <v>GRUPO CONVERSAO</v>
          </cell>
        </row>
        <row r="6258">
          <cell r="A6258">
            <v>86903</v>
          </cell>
          <cell r="B6258" t="str">
            <v>PRODUTO STANDO 33</v>
          </cell>
          <cell r="C6258" t="str">
            <v>AKOS</v>
          </cell>
          <cell r="E6258" t="str">
            <v>AKOS COMERCIO IMPORTACAO E EXPORTACAO LTDA</v>
          </cell>
          <cell r="F6258">
            <v>999999</v>
          </cell>
          <cell r="G6258" t="str">
            <v>GRUPO CONVERSAO</v>
          </cell>
        </row>
        <row r="6259">
          <cell r="A6259">
            <v>86904</v>
          </cell>
          <cell r="B6259" t="str">
            <v>PRODUTO STANDO 34</v>
          </cell>
          <cell r="C6259" t="str">
            <v>AKOS</v>
          </cell>
          <cell r="E6259" t="str">
            <v>AKOS COMERCIO IMPORTACAO E EXPORTACAO LTDA</v>
          </cell>
          <cell r="F6259">
            <v>999999</v>
          </cell>
          <cell r="G6259" t="str">
            <v>GRUPO CONVERSAO</v>
          </cell>
        </row>
        <row r="6260">
          <cell r="A6260">
            <v>86905</v>
          </cell>
          <cell r="B6260" t="str">
            <v>PRODUTO STANDO 35</v>
          </cell>
          <cell r="C6260" t="str">
            <v>AKOS</v>
          </cell>
          <cell r="E6260" t="str">
            <v>AKOS COMERCIO IMPORTACAO E EXPORTACAO LTDA</v>
          </cell>
          <cell r="F6260">
            <v>999999</v>
          </cell>
          <cell r="G6260" t="str">
            <v>GRUPO CONVERSAO</v>
          </cell>
        </row>
        <row r="6261">
          <cell r="A6261">
            <v>86906</v>
          </cell>
          <cell r="B6261" t="str">
            <v>PRODUTO STANDO 36</v>
          </cell>
          <cell r="C6261" t="str">
            <v>AKOS</v>
          </cell>
          <cell r="E6261" t="str">
            <v>AKOS COMERCIO IMPORTACAO E EXPORTACAO LTDA</v>
          </cell>
          <cell r="F6261">
            <v>999999</v>
          </cell>
          <cell r="G6261" t="str">
            <v>GRUPO CONVERSAO</v>
          </cell>
        </row>
        <row r="6262">
          <cell r="A6262">
            <v>86907</v>
          </cell>
          <cell r="B6262" t="str">
            <v>PRODUTO STANDO 37</v>
          </cell>
          <cell r="C6262" t="str">
            <v>AKOS</v>
          </cell>
          <cell r="E6262" t="str">
            <v>AKOS COMERCIO IMPORTACAO E EXPORTACAO LTDA</v>
          </cell>
          <cell r="F6262">
            <v>999999</v>
          </cell>
          <cell r="G6262" t="str">
            <v>GRUPO CONVERSAO</v>
          </cell>
        </row>
        <row r="6263">
          <cell r="A6263">
            <v>86908</v>
          </cell>
          <cell r="B6263" t="str">
            <v>PRODUTO STANDO 38</v>
          </cell>
          <cell r="C6263" t="str">
            <v>AKOS</v>
          </cell>
          <cell r="E6263" t="str">
            <v>AKOS COMERCIO IMPORTACAO E EXPORTACAO LTDA</v>
          </cell>
          <cell r="F6263">
            <v>999999</v>
          </cell>
          <cell r="G6263" t="str">
            <v>GRUPO CONVERSAO</v>
          </cell>
        </row>
        <row r="6264">
          <cell r="A6264">
            <v>86909</v>
          </cell>
          <cell r="B6264" t="str">
            <v>PRODUTO STANDO 39</v>
          </cell>
          <cell r="C6264" t="str">
            <v>AKOS</v>
          </cell>
          <cell r="E6264" t="str">
            <v>AKOS COMERCIO IMPORTACAO E EXPORTACAO LTDA</v>
          </cell>
          <cell r="F6264">
            <v>999999</v>
          </cell>
          <cell r="G6264" t="str">
            <v>GRUPO CONVERSAO</v>
          </cell>
        </row>
        <row r="6265">
          <cell r="A6265">
            <v>84662</v>
          </cell>
          <cell r="B6265" t="str">
            <v>PRODUTO STANDO 4</v>
          </cell>
          <cell r="C6265" t="str">
            <v>AKOS</v>
          </cell>
          <cell r="E6265" t="str">
            <v>AKOS COMERCIO IMPORTACAO E EXPORTACAO LTDA</v>
          </cell>
          <cell r="F6265">
            <v>999999</v>
          </cell>
          <cell r="G6265" t="str">
            <v>GRUPO CONVERSAO</v>
          </cell>
        </row>
        <row r="6266">
          <cell r="A6266">
            <v>86910</v>
          </cell>
          <cell r="B6266" t="str">
            <v>PRODUTO STANDO 40</v>
          </cell>
          <cell r="C6266" t="str">
            <v>AKOS</v>
          </cell>
          <cell r="E6266" t="str">
            <v>AKOS COMERCIO IMPORTACAO E EXPORTACAO LTDA</v>
          </cell>
          <cell r="F6266">
            <v>999999</v>
          </cell>
          <cell r="G6266" t="str">
            <v>GRUPO CONVERSAO</v>
          </cell>
        </row>
        <row r="6267">
          <cell r="A6267">
            <v>86911</v>
          </cell>
          <cell r="B6267" t="str">
            <v>PRODUTO STANDO 41</v>
          </cell>
          <cell r="C6267" t="str">
            <v>AKOS</v>
          </cell>
          <cell r="E6267" t="str">
            <v>AKOS COMERCIO IMPORTACAO E EXPORTACAO LTDA</v>
          </cell>
          <cell r="F6267">
            <v>999999</v>
          </cell>
          <cell r="G6267" t="str">
            <v>GRUPO CONVERSAO</v>
          </cell>
        </row>
        <row r="6268">
          <cell r="A6268">
            <v>86912</v>
          </cell>
          <cell r="B6268" t="str">
            <v>PRODUTO STANDO 42</v>
          </cell>
          <cell r="C6268" t="str">
            <v>AKOS</v>
          </cell>
          <cell r="E6268" t="str">
            <v>AKOS COMERCIO IMPORTACAO E EXPORTACAO LTDA</v>
          </cell>
          <cell r="F6268">
            <v>999999</v>
          </cell>
          <cell r="G6268" t="str">
            <v>GRUPO CONVERSAO</v>
          </cell>
        </row>
        <row r="6269">
          <cell r="A6269">
            <v>84663</v>
          </cell>
          <cell r="B6269" t="str">
            <v>PRODUTO STANDO 5</v>
          </cell>
          <cell r="C6269" t="str">
            <v>AKOS</v>
          </cell>
          <cell r="E6269" t="str">
            <v>AKOS COMERCIO IMPORTACAO E EXPORTACAO LTDA</v>
          </cell>
          <cell r="F6269">
            <v>999999</v>
          </cell>
          <cell r="G6269" t="str">
            <v>GRUPO CONVERSAO</v>
          </cell>
        </row>
        <row r="6270">
          <cell r="A6270">
            <v>84664</v>
          </cell>
          <cell r="B6270" t="str">
            <v>PRODUTO STANDO 6</v>
          </cell>
          <cell r="C6270" t="str">
            <v>AKOS</v>
          </cell>
          <cell r="E6270" t="str">
            <v>AKOS COMERCIO IMPORTACAO E EXPORTACAO LTDA</v>
          </cell>
          <cell r="F6270">
            <v>999999</v>
          </cell>
          <cell r="G6270" t="str">
            <v>GRUPO CONVERSAO</v>
          </cell>
        </row>
        <row r="6271">
          <cell r="A6271">
            <v>84665</v>
          </cell>
          <cell r="B6271" t="str">
            <v>PRODUTO STANDO 7</v>
          </cell>
          <cell r="C6271" t="str">
            <v>AKOS</v>
          </cell>
          <cell r="E6271" t="str">
            <v>AKOS COMERCIO IMPORTACAO E EXPORTACAO LTDA</v>
          </cell>
          <cell r="F6271">
            <v>999999</v>
          </cell>
          <cell r="G6271" t="str">
            <v>GRUPO CONVERSAO</v>
          </cell>
        </row>
        <row r="6272">
          <cell r="A6272">
            <v>84666</v>
          </cell>
          <cell r="B6272" t="str">
            <v>PRODUTO STANDO 8</v>
          </cell>
          <cell r="C6272" t="str">
            <v>AKOS</v>
          </cell>
          <cell r="E6272" t="str">
            <v>AKOS COMERCIO IMPORTACAO E EXPORTACAO LTDA</v>
          </cell>
          <cell r="F6272">
            <v>999999</v>
          </cell>
          <cell r="G6272" t="str">
            <v>GRUPO CONVERSAO</v>
          </cell>
        </row>
        <row r="6273">
          <cell r="A6273">
            <v>84667</v>
          </cell>
          <cell r="B6273" t="str">
            <v>PRODUTO STANDO 9</v>
          </cell>
          <cell r="C6273" t="str">
            <v>AKOS</v>
          </cell>
          <cell r="E6273" t="str">
            <v>AKOS COMERCIO IMPORTACAO E EXPORTACAO LTDA</v>
          </cell>
          <cell r="F6273">
            <v>999999</v>
          </cell>
          <cell r="G6273" t="str">
            <v>GRUPO CONVERSAO</v>
          </cell>
        </row>
        <row r="6274">
          <cell r="A6274">
            <v>23880</v>
          </cell>
          <cell r="B6274" t="str">
            <v>PROLONGADOR EXTENSOR DE ACO 1,28M 1280 ATLAS</v>
          </cell>
          <cell r="C6274" t="str">
            <v>ATLAS</v>
          </cell>
          <cell r="E6274" t="str">
            <v>PINCEIS ATLAS S.A.</v>
          </cell>
          <cell r="F6274">
            <v>30028</v>
          </cell>
          <cell r="G6274" t="str">
            <v>ROLOS / TRINCHAS / PINCÉIS / ESPÁTULAS</v>
          </cell>
        </row>
        <row r="6275">
          <cell r="A6275">
            <v>85051</v>
          </cell>
          <cell r="B6275" t="str">
            <v>PROLONGADOR EXTENSOR DE ACO 2M 1600 ATLAS</v>
          </cell>
          <cell r="C6275" t="str">
            <v>ATLAS</v>
          </cell>
          <cell r="E6275" t="str">
            <v>PINCEIS ATLAS S.A.</v>
          </cell>
          <cell r="F6275">
            <v>30028</v>
          </cell>
          <cell r="G6275" t="str">
            <v>ROLOS / TRINCHAS / PINCÉIS / ESPÁTULAS</v>
          </cell>
        </row>
        <row r="6276">
          <cell r="A6276">
            <v>84439</v>
          </cell>
          <cell r="B6276" t="str">
            <v>PROLONGADOR EXTENSOR DE ACO 3M 1700 ATLAS</v>
          </cell>
          <cell r="C6276" t="str">
            <v>ATLAS</v>
          </cell>
          <cell r="E6276" t="str">
            <v>PINCEIS ATLAS S.A.</v>
          </cell>
          <cell r="F6276">
            <v>30028</v>
          </cell>
          <cell r="G6276" t="str">
            <v>ROLOS / TRINCHAS / PINCÉIS / ESPÁTULAS</v>
          </cell>
        </row>
        <row r="6277">
          <cell r="A6277">
            <v>87183</v>
          </cell>
          <cell r="B6277" t="str">
            <v>PROLONGADOR EXTENSOR DE ACO 5M 18005 ATLAS</v>
          </cell>
          <cell r="C6277" t="str">
            <v>ATLAS</v>
          </cell>
          <cell r="E6277" t="str">
            <v>PINCEIS ATLAS S.A.</v>
          </cell>
          <cell r="F6277">
            <v>30028</v>
          </cell>
          <cell r="G6277" t="str">
            <v>ROLOS / TRINCHAS / PINCÉIS / ESPÁTULAS</v>
          </cell>
        </row>
        <row r="6278">
          <cell r="A6278">
            <v>10200</v>
          </cell>
          <cell r="B6278" t="str">
            <v>PRONTO BRILHO 200ML JOHNSON</v>
          </cell>
          <cell r="C6278" t="str">
            <v>.</v>
          </cell>
          <cell r="E6278" t="str">
            <v>FORMULA PRODUTOS AUTOMOTIVOS LTDA</v>
          </cell>
          <cell r="F6278">
            <v>999999</v>
          </cell>
          <cell r="G6278" t="str">
            <v>GRUPO CONVERSAO</v>
          </cell>
        </row>
        <row r="6279">
          <cell r="A6279">
            <v>21615</v>
          </cell>
          <cell r="B6279" t="str">
            <v>PROPELL PCT BR 50G 100 PANOS</v>
          </cell>
          <cell r="C6279" t="str">
            <v>.</v>
          </cell>
          <cell r="E6279" t="str">
            <v>SUPERPRO</v>
          </cell>
          <cell r="F6279">
            <v>999999</v>
          </cell>
          <cell r="G6279" t="str">
            <v>GRUPO CONVERSAO</v>
          </cell>
        </row>
        <row r="6280">
          <cell r="A6280">
            <v>20835</v>
          </cell>
          <cell r="B6280" t="str">
            <v>PROT. AURICULAR AGENA 14DB</v>
          </cell>
          <cell r="C6280" t="str">
            <v>.</v>
          </cell>
          <cell r="E6280" t="str">
            <v>MELHORES MARCAS COMERCIO E REPR.DE FERRAMENTAS LT</v>
          </cell>
          <cell r="F6280">
            <v>999999</v>
          </cell>
          <cell r="G6280" t="str">
            <v>GRUPO CONVERSAO</v>
          </cell>
        </row>
        <row r="6281">
          <cell r="A6281">
            <v>22111</v>
          </cell>
          <cell r="B6281" t="str">
            <v>PROTEÇÃO EVA DO LCD BAND EQ</v>
          </cell>
          <cell r="C6281" t="str">
            <v>.</v>
          </cell>
          <cell r="E6281" t="str">
            <v>BAND EQUIPAMENTOS E MAQUINAS REPUXADORAS LTDA EPP</v>
          </cell>
          <cell r="F6281">
            <v>999999</v>
          </cell>
          <cell r="G6281" t="str">
            <v>GRUPO CONVERSAO</v>
          </cell>
        </row>
        <row r="6282">
          <cell r="A6282">
            <v>20493</v>
          </cell>
          <cell r="B6282" t="str">
            <v>PROTETOR AUDITIVO 1110 3M</v>
          </cell>
          <cell r="C6282" t="str">
            <v>3M</v>
          </cell>
          <cell r="E6282" t="str">
            <v>3M DO BRASIL LTDA</v>
          </cell>
          <cell r="F6282">
            <v>20027</v>
          </cell>
          <cell r="G6282" t="str">
            <v>EPI´S</v>
          </cell>
        </row>
        <row r="6283">
          <cell r="A6283">
            <v>23583</v>
          </cell>
          <cell r="B6283" t="str">
            <v>PROTETOR AUDITIVO ABAFADOR MUFFLER 3M</v>
          </cell>
          <cell r="C6283" t="str">
            <v>3M</v>
          </cell>
          <cell r="E6283" t="str">
            <v>3M DO BRASIL LTDA</v>
          </cell>
          <cell r="F6283">
            <v>20027</v>
          </cell>
          <cell r="G6283" t="str">
            <v>EPI´S</v>
          </cell>
        </row>
        <row r="6284">
          <cell r="A6284">
            <v>20251</v>
          </cell>
          <cell r="B6284" t="str">
            <v>PROTETOR AUDITIVO DE SILICONE 0211/100 3M</v>
          </cell>
          <cell r="C6284" t="str">
            <v>.</v>
          </cell>
          <cell r="E6284" t="str">
            <v>3M DO BRASIL LTDA</v>
          </cell>
          <cell r="F6284">
            <v>999999</v>
          </cell>
          <cell r="G6284" t="str">
            <v>GRUPO CONVERSAO</v>
          </cell>
        </row>
        <row r="6285">
          <cell r="A6285">
            <v>20539</v>
          </cell>
          <cell r="B6285" t="str">
            <v>PROTETOR AUDITIVO PLUS SILICONE C/C ALGODAO SP EQUIP.</v>
          </cell>
          <cell r="C6285" t="str">
            <v>.</v>
          </cell>
          <cell r="E6285" t="str">
            <v>SP EQUIPAMENTOS DE PROTECAO AO TRABALHO E MRO LTDA</v>
          </cell>
          <cell r="F6285">
            <v>999999</v>
          </cell>
          <cell r="G6285" t="str">
            <v>GRUPO CONVERSAO</v>
          </cell>
        </row>
        <row r="6286">
          <cell r="A6286">
            <v>22293</v>
          </cell>
          <cell r="B6286" t="str">
            <v>PROTETOR AURICULAR AGENA 14DB</v>
          </cell>
          <cell r="C6286" t="str">
            <v>.</v>
          </cell>
          <cell r="E6286" t="str">
            <v>MELHORES MARCAS COMERCIO E REPR.DE FERRAMENTAS LT</v>
          </cell>
          <cell r="F6286">
            <v>999999</v>
          </cell>
          <cell r="G6286" t="str">
            <v>GRUPO CONVERSAO</v>
          </cell>
        </row>
        <row r="6287">
          <cell r="A6287">
            <v>23240</v>
          </cell>
          <cell r="B6287" t="str">
            <v>PROTETOR AURICULAR C/ CORDAO</v>
          </cell>
          <cell r="C6287" t="str">
            <v>.</v>
          </cell>
          <cell r="E6287" t="str">
            <v>3M DO BRASIL LTDA</v>
          </cell>
          <cell r="F6287">
            <v>999999</v>
          </cell>
          <cell r="G6287" t="str">
            <v>GRUPO CONVERSAO</v>
          </cell>
        </row>
        <row r="6288">
          <cell r="A6288">
            <v>22061</v>
          </cell>
          <cell r="B6288" t="str">
            <v>PROTETOR AURICULAR PLUG PVC C/CORDA</v>
          </cell>
          <cell r="C6288" t="str">
            <v>.</v>
          </cell>
          <cell r="E6288" t="str">
            <v>LIDER DISTRIBUIDORA CENTRO OESTE LTDA</v>
          </cell>
          <cell r="F6288">
            <v>999999</v>
          </cell>
          <cell r="G6288" t="str">
            <v>GRUPO CONVERSAO</v>
          </cell>
        </row>
        <row r="6289">
          <cell r="A6289">
            <v>23488</v>
          </cell>
          <cell r="B6289" t="str">
            <v>PROTETOR DE PINTURA TEFLONADO COLOR BRILHO</v>
          </cell>
          <cell r="C6289" t="str">
            <v>COLOR BRILHO</v>
          </cell>
          <cell r="E6289" t="str">
            <v>COLOR BRILHO PRODUTOS AUTOIMOTIVOS</v>
          </cell>
          <cell r="F6289">
            <v>1009</v>
          </cell>
          <cell r="G6289" t="str">
            <v>.........</v>
          </cell>
        </row>
        <row r="6290">
          <cell r="A6290">
            <v>21374</v>
          </cell>
          <cell r="B6290" t="str">
            <v>PROTETOR DE SOLDA DESMONTAVEL LG</v>
          </cell>
          <cell r="C6290" t="str">
            <v>.</v>
          </cell>
          <cell r="E6290" t="str">
            <v>L.G EQUIPAMENTOS PARA PINTURA LTDA EPP</v>
          </cell>
          <cell r="F6290">
            <v>999999</v>
          </cell>
          <cell r="G6290" t="str">
            <v>GRUPO CONVERSAO</v>
          </cell>
        </row>
        <row r="6291">
          <cell r="A6291">
            <v>20847</v>
          </cell>
          <cell r="B6291" t="str">
            <v>PROTETOR DE VINYL E BORRACHA 473ML MOTHERS</v>
          </cell>
          <cell r="C6291" t="str">
            <v>AUTO AMERICA</v>
          </cell>
          <cell r="E6291" t="str">
            <v>AUTOAMERICA IMP.EXP. DE PROD. AUTO. LTDA</v>
          </cell>
          <cell r="F6291">
            <v>20006</v>
          </cell>
          <cell r="G6291" t="str">
            <v>CERA  / LIMPEZA /  POLIMENTO VEICULAR</v>
          </cell>
        </row>
        <row r="6292">
          <cell r="A6292">
            <v>20832</v>
          </cell>
          <cell r="B6292" t="str">
            <v>PROTETOR FACIAL 200MM</v>
          </cell>
          <cell r="C6292" t="str">
            <v>.</v>
          </cell>
          <cell r="E6292" t="str">
            <v>MELHORES MARCAS COMERCIO E REPR.DE FERRAMENTAS LT</v>
          </cell>
          <cell r="F6292">
            <v>999999</v>
          </cell>
          <cell r="G6292" t="str">
            <v>GRUPO CONVERSAO</v>
          </cell>
        </row>
        <row r="6293">
          <cell r="A6293">
            <v>23065</v>
          </cell>
          <cell r="B6293" t="str">
            <v>PROTETOR FACIAL INCOL ESFER 178C</v>
          </cell>
          <cell r="C6293" t="str">
            <v>.</v>
          </cell>
          <cell r="E6293" t="str">
            <v>TERRA UTIL. DE MAQUINAS, FERRAMENTAS E UTILID.</v>
          </cell>
          <cell r="F6293">
            <v>1016</v>
          </cell>
          <cell r="G6293" t="str">
            <v>.............</v>
          </cell>
        </row>
        <row r="6294">
          <cell r="A6294">
            <v>10201</v>
          </cell>
          <cell r="B6294" t="str">
            <v>PROTETOR UV 250ML JOHNSON</v>
          </cell>
          <cell r="C6294" t="str">
            <v>.</v>
          </cell>
          <cell r="E6294" t="str">
            <v>FORMULA PRODUTOS AUTOMOTIVOS LTDA</v>
          </cell>
          <cell r="F6294">
            <v>999999</v>
          </cell>
          <cell r="G6294" t="str">
            <v>GRUPO CONVERSAO</v>
          </cell>
        </row>
        <row r="6295">
          <cell r="A6295">
            <v>84867</v>
          </cell>
          <cell r="B6295" t="str">
            <v>PU ACRILICO BI COMPONENTE-CINZA N6.5 CLARO 2,7L BRASILUX</v>
          </cell>
          <cell r="C6295" t="str">
            <v>BRASILUX</v>
          </cell>
          <cell r="E6295" t="str">
            <v>BRASILUX TINTAS TECNICAS LTDA</v>
          </cell>
          <cell r="F6295">
            <v>40002</v>
          </cell>
          <cell r="G6295" t="str">
            <v>EPOXI</v>
          </cell>
        </row>
        <row r="6296">
          <cell r="A6296">
            <v>84418</v>
          </cell>
          <cell r="B6296" t="str">
            <v>PU AMARELO IMPERIAL VW 75. 0,675ML SKY-21,94-ST</v>
          </cell>
          <cell r="C6296" t="str">
            <v>SKY</v>
          </cell>
          <cell r="E6296" t="str">
            <v>SKYLACK TINTAS E VERNIZES LTDA</v>
          </cell>
          <cell r="F6296">
            <v>20003</v>
          </cell>
          <cell r="G6296" t="str">
            <v>TINTAS PU</v>
          </cell>
        </row>
        <row r="6297">
          <cell r="A6297">
            <v>24145</v>
          </cell>
          <cell r="B6297" t="str">
            <v>PU BRANCO  POLAR HYUNDAI 0,675ML SKY-21,94-ST</v>
          </cell>
          <cell r="C6297" t="str">
            <v>SKY</v>
          </cell>
          <cell r="E6297" t="str">
            <v>SKYLACK TINTAS E VERNIZES LTDA</v>
          </cell>
          <cell r="F6297">
            <v>20003</v>
          </cell>
          <cell r="G6297" t="str">
            <v>TINTAS PU</v>
          </cell>
        </row>
        <row r="6298">
          <cell r="A6298">
            <v>85</v>
          </cell>
          <cell r="B6298" t="str">
            <v>PU BRANCO 9004 MBB 91 0,675ML SKY-21,93-ST</v>
          </cell>
          <cell r="C6298" t="str">
            <v>SKY</v>
          </cell>
          <cell r="E6298" t="str">
            <v>SKYLACK TINTAS E VERNIZES LTDA</v>
          </cell>
          <cell r="F6298">
            <v>20003</v>
          </cell>
          <cell r="G6298" t="str">
            <v>TINTAS PU</v>
          </cell>
        </row>
        <row r="6299">
          <cell r="A6299">
            <v>24142</v>
          </cell>
          <cell r="B6299" t="str">
            <v>PU BRANCO ARTICO III FORD 98 0,675ML SKY-21,46-ST</v>
          </cell>
          <cell r="C6299" t="str">
            <v>SKY</v>
          </cell>
          <cell r="E6299" t="str">
            <v>SKYLACK TINTAS E VERNIZES LTDA</v>
          </cell>
          <cell r="F6299">
            <v>20003</v>
          </cell>
          <cell r="G6299" t="str">
            <v>TINTAS PU</v>
          </cell>
        </row>
        <row r="6300">
          <cell r="A6300">
            <v>24143</v>
          </cell>
          <cell r="B6300" t="str">
            <v>PU BRANCO BANCHISA VI FIAT 96/20 0,675ML SKY-21,46-ST</v>
          </cell>
          <cell r="C6300" t="str">
            <v>SKY</v>
          </cell>
          <cell r="E6300" t="str">
            <v>SKYLACK TINTAS E VERNIZES LTDA</v>
          </cell>
          <cell r="F6300">
            <v>20003</v>
          </cell>
          <cell r="G6300" t="str">
            <v>TINTAS PU</v>
          </cell>
        </row>
        <row r="6301">
          <cell r="A6301">
            <v>24151</v>
          </cell>
          <cell r="B6301" t="str">
            <v>PU BRANCO CRISTAL II VW 99 0,675ML SKY-21,46-ST</v>
          </cell>
          <cell r="C6301" t="str">
            <v>SKY</v>
          </cell>
          <cell r="E6301" t="str">
            <v>SKYLACK TINTAS E VERNIZES LTDA</v>
          </cell>
          <cell r="F6301">
            <v>20003</v>
          </cell>
          <cell r="G6301" t="str">
            <v>TINTAS PU</v>
          </cell>
        </row>
        <row r="6302">
          <cell r="A6302">
            <v>114</v>
          </cell>
          <cell r="B6302" t="str">
            <v>PU BRANCO GEADA VW 95 0,675ML SKY-21,45-ST</v>
          </cell>
          <cell r="C6302" t="str">
            <v>SKY</v>
          </cell>
          <cell r="E6302" t="str">
            <v>SKYLACK TINTAS E VERNIZES LTDA</v>
          </cell>
          <cell r="F6302">
            <v>20003</v>
          </cell>
          <cell r="G6302" t="str">
            <v>TINTAS PU</v>
          </cell>
        </row>
        <row r="6303">
          <cell r="A6303">
            <v>24118</v>
          </cell>
          <cell r="B6303" t="str">
            <v>PU BRANCO GLACIER II RENAULT 90/20 0,675ML SKY-21,93-ST</v>
          </cell>
          <cell r="C6303" t="str">
            <v>SKY</v>
          </cell>
          <cell r="E6303" t="str">
            <v>SKYLACK TINTAS E VERNIZES LTDA</v>
          </cell>
          <cell r="F6303">
            <v>20003</v>
          </cell>
          <cell r="G6303" t="str">
            <v>TINTAS PU</v>
          </cell>
        </row>
        <row r="6304">
          <cell r="A6304">
            <v>113</v>
          </cell>
          <cell r="B6304" t="str">
            <v>PU BRANCO GLACIER III RENAULT 90/20 0,675ML SKY-21,46-ST</v>
          </cell>
          <cell r="C6304" t="str">
            <v>SKY</v>
          </cell>
          <cell r="E6304" t="str">
            <v>SKYLACK TINTAS E VERNIZES LTDA</v>
          </cell>
          <cell r="F6304">
            <v>20003</v>
          </cell>
          <cell r="G6304" t="str">
            <v>TINTAS PU</v>
          </cell>
        </row>
        <row r="6305">
          <cell r="A6305">
            <v>24147</v>
          </cell>
          <cell r="B6305" t="str">
            <v>PU BRANCO MAHLER II GM 0,675ML SKY-21,46-ST</v>
          </cell>
          <cell r="C6305" t="str">
            <v>SKY</v>
          </cell>
          <cell r="E6305" t="str">
            <v>SKYLACK TINTAS E VERNIZES LTDA</v>
          </cell>
          <cell r="F6305">
            <v>20003</v>
          </cell>
          <cell r="G6305" t="str">
            <v>TINTAS PU</v>
          </cell>
        </row>
        <row r="6306">
          <cell r="A6306">
            <v>93</v>
          </cell>
          <cell r="B6306" t="str">
            <v>PU BRANCO NCS 1000 SCANIA 92 0,675ML SKY-21,93-ST</v>
          </cell>
          <cell r="C6306" t="str">
            <v>SKY</v>
          </cell>
          <cell r="E6306" t="str">
            <v>SKYLACK TINTAS E VERNIZES LTDA</v>
          </cell>
          <cell r="F6306">
            <v>20003</v>
          </cell>
          <cell r="G6306" t="str">
            <v>TINTAS PU</v>
          </cell>
        </row>
        <row r="6307">
          <cell r="A6307">
            <v>107</v>
          </cell>
          <cell r="B6307" t="str">
            <v>PU BRANCO PURO 0,675ML SKY-21,45-ST</v>
          </cell>
          <cell r="C6307" t="str">
            <v>SKY</v>
          </cell>
          <cell r="E6307" t="str">
            <v>SKYLACK TINTAS E VERNIZES LTDA</v>
          </cell>
          <cell r="F6307">
            <v>20003</v>
          </cell>
          <cell r="G6307" t="str">
            <v>TINTAS PU</v>
          </cell>
        </row>
        <row r="6308">
          <cell r="A6308">
            <v>24138</v>
          </cell>
          <cell r="B6308" t="str">
            <v>PU BRANCO SUMMIT IV 0,675ML SKY-21,46-ST</v>
          </cell>
          <cell r="C6308" t="str">
            <v>SKY</v>
          </cell>
          <cell r="E6308" t="str">
            <v>SKYLACK TINTAS E VERNIZES LTDA</v>
          </cell>
          <cell r="F6308">
            <v>20003</v>
          </cell>
          <cell r="G6308" t="str">
            <v>TINTAS PU</v>
          </cell>
        </row>
        <row r="6309">
          <cell r="A6309">
            <v>24152</v>
          </cell>
          <cell r="B6309" t="str">
            <v>PU CINZA URANO VW 01 0,675ML SKY-21,46-ST</v>
          </cell>
          <cell r="C6309" t="str">
            <v>SKY</v>
          </cell>
          <cell r="E6309" t="str">
            <v>SKYLACK TINTAS E VERNIZES LTDA</v>
          </cell>
          <cell r="F6309">
            <v>20003</v>
          </cell>
          <cell r="G6309" t="str">
            <v>TINTAS PU</v>
          </cell>
        </row>
        <row r="6310">
          <cell r="A6310">
            <v>24027</v>
          </cell>
          <cell r="B6310" t="str">
            <v>PU PRETO CADILLAC 0,675ML SKY-21,46-ST</v>
          </cell>
          <cell r="C6310" t="str">
            <v>SKY</v>
          </cell>
          <cell r="E6310" t="str">
            <v>SKYLACK TINTAS E VERNIZES LTDA</v>
          </cell>
          <cell r="F6310">
            <v>20003</v>
          </cell>
          <cell r="G6310" t="str">
            <v>TINTAS PU</v>
          </cell>
        </row>
        <row r="6311">
          <cell r="A6311">
            <v>24140</v>
          </cell>
          <cell r="B6311" t="str">
            <v>PU PRETO LISZT GM 94 0,675ML SKY-21,46-ST</v>
          </cell>
          <cell r="C6311" t="str">
            <v>SKY</v>
          </cell>
          <cell r="E6311" t="str">
            <v>SKYLACK TINTAS E VERNIZES LTDA</v>
          </cell>
          <cell r="F6311">
            <v>20003</v>
          </cell>
          <cell r="G6311" t="str">
            <v>TINTAS PU</v>
          </cell>
        </row>
        <row r="6312">
          <cell r="A6312">
            <v>24135</v>
          </cell>
          <cell r="B6312" t="str">
            <v>PU PRETO NINJA 0,675ML SKY-21,46-ST</v>
          </cell>
          <cell r="C6312" t="str">
            <v>SKY</v>
          </cell>
          <cell r="E6312" t="str">
            <v>DAUTO COMERCIO DE PRODUTOS EQUIPAMENTOS E SERVICOS AUTOMOTIV</v>
          </cell>
          <cell r="F6312">
            <v>20003</v>
          </cell>
          <cell r="G6312" t="str">
            <v>TINTAS PU</v>
          </cell>
        </row>
        <row r="6313">
          <cell r="A6313">
            <v>24028</v>
          </cell>
          <cell r="B6313" t="str">
            <v>PU PRETO VULCANO FIAT 97/24 675ML SKY-21,45-ST</v>
          </cell>
          <cell r="C6313" t="str">
            <v>SKY</v>
          </cell>
          <cell r="E6313" t="str">
            <v>DAUTO COMERCIO DE PRODUTOS EQUIPAMENTOS E SERVICOS AUTOMOTIV</v>
          </cell>
          <cell r="F6313">
            <v>20003</v>
          </cell>
          <cell r="G6313" t="str">
            <v>TINTAS PU</v>
          </cell>
        </row>
        <row r="6314">
          <cell r="A6314">
            <v>24141</v>
          </cell>
          <cell r="B6314" t="str">
            <v>PU VERMELHO ALPINE FIAT 96 0,675ML SKY-21,45-ST</v>
          </cell>
          <cell r="C6314" t="str">
            <v>SKY</v>
          </cell>
          <cell r="E6314" t="str">
            <v>SKYLACK TINTAS E VERNIZES LTDA</v>
          </cell>
          <cell r="F6314">
            <v>20003</v>
          </cell>
          <cell r="G6314" t="str">
            <v>TINTAS PU</v>
          </cell>
        </row>
        <row r="6315">
          <cell r="A6315">
            <v>231</v>
          </cell>
          <cell r="B6315" t="str">
            <v>PU VERMELHO FLASH 0,675 ML-21,94-ST</v>
          </cell>
          <cell r="C6315" t="str">
            <v>.</v>
          </cell>
          <cell r="E6315" t="str">
            <v>PPG INDUSTRIAL DO BRASIL TINTAS E VERNIZES LTDA</v>
          </cell>
          <cell r="F6315">
            <v>1002</v>
          </cell>
          <cell r="G6315" t="str">
            <v>.</v>
          </cell>
        </row>
        <row r="6316">
          <cell r="A6316">
            <v>24036</v>
          </cell>
          <cell r="B6316" t="str">
            <v>PU VERMELHO FLASH II 0,675ML SKY-21,45-ST</v>
          </cell>
          <cell r="C6316" t="str">
            <v>SKY</v>
          </cell>
          <cell r="E6316" t="str">
            <v>SKYLACK TINTAS E VERNIZES LTDA</v>
          </cell>
          <cell r="F6316">
            <v>20003</v>
          </cell>
          <cell r="G6316" t="str">
            <v>TINTAS PU</v>
          </cell>
        </row>
        <row r="6317">
          <cell r="A6317">
            <v>24139</v>
          </cell>
          <cell r="B6317" t="str">
            <v>PU VERMELHO LYRA GM04 0,675ML SKY-21,46-ST</v>
          </cell>
          <cell r="C6317" t="str">
            <v>SKY</v>
          </cell>
          <cell r="E6317" t="str">
            <v>SKYLACK TINTAS E VERNIZES LTDA</v>
          </cell>
          <cell r="F6317">
            <v>20003</v>
          </cell>
          <cell r="G6317" t="str">
            <v>TINTAS PU</v>
          </cell>
        </row>
        <row r="6318">
          <cell r="A6318">
            <v>24144</v>
          </cell>
          <cell r="B6318" t="str">
            <v>PU VERMELHO TORNADO VW 0,675ML SKY-21,46-ST</v>
          </cell>
          <cell r="C6318" t="str">
            <v>SKY</v>
          </cell>
          <cell r="E6318" t="str">
            <v>SKYLACK TINTAS E VERNIZES LTDA</v>
          </cell>
          <cell r="F6318">
            <v>20003</v>
          </cell>
          <cell r="G6318" t="str">
            <v>TINTAS PU</v>
          </cell>
        </row>
        <row r="6319">
          <cell r="A6319">
            <v>22936</v>
          </cell>
          <cell r="B6319" t="str">
            <v>PULVERIZADOR C/ PREVIA</v>
          </cell>
          <cell r="C6319" t="str">
            <v>.</v>
          </cell>
          <cell r="E6319" t="str">
            <v>CARVIC COM VER DE PROD E EQ P/ REP AUTO LTDA</v>
          </cell>
          <cell r="F6319">
            <v>20028</v>
          </cell>
          <cell r="G6319" t="str">
            <v>APLICADORES / ADAPTADORES / ENGATES / SUPORTES</v>
          </cell>
        </row>
        <row r="6320">
          <cell r="A6320">
            <v>20151</v>
          </cell>
          <cell r="B6320" t="str">
            <v>PULVERIZADOR C/ TUBO RIGIDO S/ CANECA MP-18 WIMPEL</v>
          </cell>
          <cell r="C6320" t="str">
            <v>.</v>
          </cell>
          <cell r="E6320" t="str">
            <v>WIMPEL EQUIPAMENTOS LTDA</v>
          </cell>
          <cell r="F6320">
            <v>999999</v>
          </cell>
          <cell r="G6320" t="str">
            <v>GRUPO CONVERSAO</v>
          </cell>
        </row>
        <row r="6321">
          <cell r="A6321">
            <v>86949</v>
          </cell>
          <cell r="B6321" t="str">
            <v>PULVERIZADOR DE ALUMINIO C/ BOTAO ROSCA 1/4" PL09 SCHWEERS</v>
          </cell>
          <cell r="C6321" t="str">
            <v>SCHWEERS</v>
          </cell>
          <cell r="E6321" t="str">
            <v>SCHWEERS METALURGICA EIRELI</v>
          </cell>
          <cell r="F6321">
            <v>20028</v>
          </cell>
          <cell r="G6321" t="str">
            <v>APLICADORES / ADAPTADORES / ENGATES / SUPORTES</v>
          </cell>
        </row>
        <row r="6322">
          <cell r="A6322">
            <v>85517</v>
          </cell>
          <cell r="B6322" t="str">
            <v>PULVERIZADOR DE COMPRESSÃO MANUAL 2L VONIXX</v>
          </cell>
          <cell r="C6322" t="str">
            <v>VONIXX</v>
          </cell>
          <cell r="E6322" t="str">
            <v>VONIXX INDUSTRIA E COMERCIO DE POLIDORES LTDA</v>
          </cell>
          <cell r="F6322">
            <v>20011</v>
          </cell>
          <cell r="G6322" t="str">
            <v>LINHA DE HIGENIZAÇÃO E ESTÉTICA  AUTOMOTIVA VONIX</v>
          </cell>
        </row>
        <row r="6323">
          <cell r="A6323">
            <v>84548</v>
          </cell>
          <cell r="B6323" t="str">
            <v>PULVERIZADOR DE DILUIÇAO QUANT 500ML VONIXX</v>
          </cell>
          <cell r="C6323" t="str">
            <v>VONIXX</v>
          </cell>
          <cell r="E6323" t="str">
            <v>VONIXX INDUSTRIA E COMERCIO DE POLIDORES LTDA</v>
          </cell>
          <cell r="F6323">
            <v>20011</v>
          </cell>
          <cell r="G6323" t="str">
            <v>LINHA DE HIGENIZAÇÃO E ESTÉTICA  AUTOMOTIVA VONIX</v>
          </cell>
        </row>
        <row r="6324">
          <cell r="A6324">
            <v>21941</v>
          </cell>
          <cell r="B6324" t="str">
            <v>PULVERIZADOR DE PINTURA 350W 220V NORTON</v>
          </cell>
          <cell r="C6324" t="str">
            <v>.</v>
          </cell>
          <cell r="E6324" t="str">
            <v>SAINT- GOBAIN DO BRASIL PROD. IND. E CONSTR. LTDA</v>
          </cell>
          <cell r="F6324">
            <v>999999</v>
          </cell>
          <cell r="G6324" t="str">
            <v>GRUPO CONVERSAO</v>
          </cell>
        </row>
        <row r="6325">
          <cell r="A6325">
            <v>20797</v>
          </cell>
          <cell r="B6325" t="str">
            <v>PULVERIZADOR MANUAL 1,5L VONDER</v>
          </cell>
          <cell r="C6325" t="str">
            <v>VONDER</v>
          </cell>
          <cell r="E6325" t="str">
            <v>O.V.D. IMPORTADORA E DISTRIBUIDORA LTDA</v>
          </cell>
          <cell r="F6325">
            <v>20028</v>
          </cell>
          <cell r="G6325" t="str">
            <v>APLICADORES / ADAPTADORES / ENGATES / SUPORTES</v>
          </cell>
        </row>
        <row r="6326">
          <cell r="A6326">
            <v>23794</v>
          </cell>
          <cell r="B6326" t="str">
            <v>PULVERIZADOR PLASTICO 500ML</v>
          </cell>
          <cell r="C6326" t="str">
            <v>BRILHOMAX</v>
          </cell>
          <cell r="E6326" t="str">
            <v>COM.ALVORADA LIMPEZA E DESCARTAVEIS</v>
          </cell>
          <cell r="F6326">
            <v>20058</v>
          </cell>
          <cell r="G6326" t="str">
            <v>OUTRAS FERRAMENTAS / EQUIPAMENTOS</v>
          </cell>
        </row>
        <row r="6327">
          <cell r="A6327">
            <v>22112</v>
          </cell>
          <cell r="B6327" t="str">
            <v>PUNHO DE BORRACHA BAND EQ</v>
          </cell>
          <cell r="C6327" t="str">
            <v>.</v>
          </cell>
          <cell r="E6327" t="str">
            <v>BAND EQUIPAMENTOS E MAQUINAS REPUXADORAS LTDA EPP</v>
          </cell>
          <cell r="F6327">
            <v>999999</v>
          </cell>
          <cell r="G6327" t="str">
            <v>GRUPO CONVERSAO</v>
          </cell>
        </row>
        <row r="6328">
          <cell r="A6328">
            <v>22985</v>
          </cell>
          <cell r="B6328" t="str">
            <v>PURIFICADOR 360ML</v>
          </cell>
          <cell r="C6328" t="str">
            <v>.</v>
          </cell>
          <cell r="E6328" t="str">
            <v>COM.ALVORADA LIMPEZA E DESCARTAVEIS</v>
          </cell>
          <cell r="F6328">
            <v>999999</v>
          </cell>
          <cell r="G6328" t="str">
            <v>GRUPO CONVERSAO</v>
          </cell>
        </row>
        <row r="6329">
          <cell r="A6329">
            <v>10295</v>
          </cell>
          <cell r="B6329" t="str">
            <v>QUEROSENE 900ML ANJO-50,56-ST</v>
          </cell>
          <cell r="C6329" t="str">
            <v>ANJO</v>
          </cell>
          <cell r="E6329" t="str">
            <v>ANJO QUIMICA DO BRASIL LTDA</v>
          </cell>
          <cell r="F6329">
            <v>20037</v>
          </cell>
          <cell r="G6329" t="str">
            <v>QUEROSENE</v>
          </cell>
        </row>
        <row r="6330">
          <cell r="A6330">
            <v>85164</v>
          </cell>
          <cell r="B6330" t="str">
            <v>QUEROSENE 900ML BRASILUX</v>
          </cell>
          <cell r="C6330" t="str">
            <v>BRASILUX</v>
          </cell>
          <cell r="E6330" t="str">
            <v>BRASILUX TINTAS TECNICAS LTDA</v>
          </cell>
          <cell r="F6330">
            <v>20037</v>
          </cell>
          <cell r="G6330" t="str">
            <v>QUEROSENE</v>
          </cell>
        </row>
        <row r="6331">
          <cell r="A6331">
            <v>23725</v>
          </cell>
          <cell r="B6331" t="str">
            <v>QUEROSENE 900ML NATRIELLI-50,56-ST</v>
          </cell>
          <cell r="C6331" t="str">
            <v>NATRIELLI</v>
          </cell>
          <cell r="E6331" t="str">
            <v>NATRIELLI QUIMICA LTDA</v>
          </cell>
          <cell r="F6331">
            <v>20037</v>
          </cell>
          <cell r="G6331" t="str">
            <v>QUEROSENE</v>
          </cell>
        </row>
        <row r="6332">
          <cell r="A6332">
            <v>21160</v>
          </cell>
          <cell r="B6332" t="str">
            <v>QUEROSENE 900ML TEMPO-21,54-ST</v>
          </cell>
          <cell r="C6332" t="str">
            <v>TEMPO</v>
          </cell>
          <cell r="E6332" t="str">
            <v>IND E COMERCIO DE SOLVENTES E TINTAS TEMPO</v>
          </cell>
          <cell r="F6332">
            <v>20037</v>
          </cell>
          <cell r="G6332" t="str">
            <v>QUEROSENE</v>
          </cell>
        </row>
        <row r="6333">
          <cell r="A6333">
            <v>24322</v>
          </cell>
          <cell r="B6333" t="str">
            <v>QUEROSENE 900ML THINSOL</v>
          </cell>
          <cell r="C6333" t="str">
            <v>THINSOL</v>
          </cell>
          <cell r="E6333" t="str">
            <v>THINSOL QUIMICA INDUSTRIA E COM. LTDA</v>
          </cell>
          <cell r="F6333">
            <v>20037</v>
          </cell>
          <cell r="G6333" t="str">
            <v>QUEROSENE</v>
          </cell>
        </row>
        <row r="6334">
          <cell r="A6334">
            <v>21840</v>
          </cell>
          <cell r="B6334" t="str">
            <v>R3 RACING RUBBER REMOVER - REMOVEDOR DE FULIGEM DE PISTA 922</v>
          </cell>
          <cell r="C6334" t="str">
            <v>.</v>
          </cell>
          <cell r="E6334" t="str">
            <v>AUTOAMERICA IMP.EXP. DE PROD. AUTO. LTDA</v>
          </cell>
          <cell r="F6334">
            <v>999999</v>
          </cell>
          <cell r="G6334" t="str">
            <v>GRUPO CONVERSAO</v>
          </cell>
        </row>
        <row r="6335">
          <cell r="A6335">
            <v>84883</v>
          </cell>
          <cell r="B6335" t="str">
            <v>RADIADOR</v>
          </cell>
          <cell r="C6335" t="str">
            <v>.</v>
          </cell>
          <cell r="E6335" t="str">
            <v>FORNECEDOR CONVERSAO</v>
          </cell>
          <cell r="F6335">
            <v>999999</v>
          </cell>
          <cell r="G6335" t="str">
            <v>GRUPO CONVERSAO</v>
          </cell>
        </row>
        <row r="6336">
          <cell r="A6336">
            <v>21832</v>
          </cell>
          <cell r="B6336" t="str">
            <v>RAIN DANCE FOG FREE - ANTIDESEMBACANTE 104ML</v>
          </cell>
          <cell r="C6336" t="str">
            <v>.</v>
          </cell>
          <cell r="E6336" t="str">
            <v>AUTOAMERICA IMP.EXP. DE PROD. AUTO. LTDA</v>
          </cell>
          <cell r="F6336">
            <v>999999</v>
          </cell>
          <cell r="G6336" t="str">
            <v>GRUPO CONVERSAO</v>
          </cell>
        </row>
        <row r="6337">
          <cell r="A6337">
            <v>21839</v>
          </cell>
          <cell r="B6337" t="str">
            <v>RAIN DANCE WATER REPEL - REPELENTE DE CHUVA 104ML</v>
          </cell>
          <cell r="C6337" t="str">
            <v>.</v>
          </cell>
          <cell r="E6337" t="str">
            <v>AUTOAMERICA IMP.EXP. DE PROD. AUTO. LTDA</v>
          </cell>
          <cell r="F6337">
            <v>999999</v>
          </cell>
          <cell r="G6337" t="str">
            <v>GRUPO CONVERSAO</v>
          </cell>
        </row>
        <row r="6338">
          <cell r="A6338">
            <v>20955</v>
          </cell>
          <cell r="B6338" t="str">
            <v>RAMPA ( PAR ) LG</v>
          </cell>
          <cell r="C6338" t="str">
            <v>.</v>
          </cell>
          <cell r="E6338" t="str">
            <v>L.G EQUIPAMENTOS PARA PINTURA LTDA EPP</v>
          </cell>
          <cell r="F6338">
            <v>999999</v>
          </cell>
          <cell r="G6338" t="str">
            <v>GRUPO CONVERSAO</v>
          </cell>
        </row>
        <row r="6339">
          <cell r="A6339">
            <v>83975</v>
          </cell>
          <cell r="B6339" t="str">
            <v>REBITADOR ALAVANCA VONDER</v>
          </cell>
          <cell r="C6339" t="str">
            <v>VONDER</v>
          </cell>
          <cell r="E6339" t="str">
            <v>O.V.D. IMPORTADORA E DISTRIBUIDORA LTDA</v>
          </cell>
          <cell r="F6339">
            <v>20028</v>
          </cell>
          <cell r="G6339" t="str">
            <v>APLICADORES / ADAPTADORES / ENGATES / SUPORTES</v>
          </cell>
        </row>
        <row r="6340">
          <cell r="A6340">
            <v>21471</v>
          </cell>
          <cell r="B6340" t="str">
            <v>REBITADOR MANUAL ALAVANCA ROSCA M3-010 RR310 VONDER</v>
          </cell>
          <cell r="C6340" t="str">
            <v>VONDER</v>
          </cell>
          <cell r="E6340" t="str">
            <v>O.V.D. IMPORTADORA E DISTRIBUIDORA LTDA</v>
          </cell>
          <cell r="F6340">
            <v>20028</v>
          </cell>
          <cell r="G6340" t="str">
            <v>APLICADORES / ADAPTADORES / ENGATES / SUPORTES</v>
          </cell>
        </row>
        <row r="6341">
          <cell r="A6341">
            <v>22968</v>
          </cell>
          <cell r="B6341" t="str">
            <v>RECADO ADESIVO NOTE FIX - AMARELO</v>
          </cell>
          <cell r="C6341" t="str">
            <v>.</v>
          </cell>
          <cell r="E6341" t="str">
            <v>UTILER - UTILIDADES DE LEITURA E ESCRITA LTDA</v>
          </cell>
          <cell r="F6341">
            <v>999999</v>
          </cell>
          <cell r="G6341" t="str">
            <v>GRUPO CONVERSAO</v>
          </cell>
        </row>
        <row r="6342">
          <cell r="A6342">
            <v>22976</v>
          </cell>
          <cell r="B6342" t="str">
            <v>RECADO ADESIVO POST-IT 38X50MM 4X1 AMARELO</v>
          </cell>
          <cell r="C6342" t="str">
            <v>UTILER</v>
          </cell>
          <cell r="E6342" t="str">
            <v>OMNI COMERCIO E SERVIÇOS LTDA</v>
          </cell>
          <cell r="F6342">
            <v>999999</v>
          </cell>
          <cell r="G6342" t="str">
            <v>GRUPO CONVERSAO</v>
          </cell>
        </row>
        <row r="6343">
          <cell r="A6343">
            <v>23521</v>
          </cell>
          <cell r="B6343" t="str">
            <v>RECADO ADESIVO POST-IT 76X102MM AMARELO</v>
          </cell>
          <cell r="C6343" t="str">
            <v>UTILER</v>
          </cell>
          <cell r="E6343" t="str">
            <v>DJF Comercial de Papelaria Ltda. - ME</v>
          </cell>
          <cell r="F6343">
            <v>999999</v>
          </cell>
          <cell r="G6343" t="str">
            <v>GRUPO CONVERSAO</v>
          </cell>
        </row>
        <row r="6344">
          <cell r="A6344">
            <v>83946</v>
          </cell>
          <cell r="B6344" t="str">
            <v>RECADO ADESIVO ROSA</v>
          </cell>
          <cell r="C6344" t="str">
            <v>.</v>
          </cell>
          <cell r="E6344" t="str">
            <v>DJF Comercial de Papelaria Ltda. - ME</v>
          </cell>
          <cell r="F6344">
            <v>999999</v>
          </cell>
          <cell r="G6344" t="str">
            <v>GRUPO CONVERSAO</v>
          </cell>
        </row>
        <row r="6345">
          <cell r="A6345">
            <v>83945</v>
          </cell>
          <cell r="B6345" t="str">
            <v>RECADO ADESIVO VERDE</v>
          </cell>
          <cell r="C6345" t="str">
            <v>.</v>
          </cell>
          <cell r="E6345" t="str">
            <v>DJF Comercial de Papelaria Ltda. - ME</v>
          </cell>
          <cell r="F6345">
            <v>999999</v>
          </cell>
          <cell r="G6345" t="str">
            <v>GRUPO CONVERSAO</v>
          </cell>
        </row>
        <row r="6346">
          <cell r="A6346">
            <v>21944</v>
          </cell>
          <cell r="B6346" t="str">
            <v>RECIPIENTE PLAST. P/ MIST. 1300ML ROBERLO</v>
          </cell>
          <cell r="C6346" t="str">
            <v>.</v>
          </cell>
          <cell r="E6346" t="str">
            <v>ROBERLO DO BRASIL LTDA</v>
          </cell>
          <cell r="F6346">
            <v>999999</v>
          </cell>
          <cell r="G6346" t="str">
            <v>GRUPO CONVERSAO</v>
          </cell>
        </row>
        <row r="6347">
          <cell r="A6347">
            <v>20947</v>
          </cell>
          <cell r="B6347" t="str">
            <v>RECIPIENTE PLAST. P/ MIST. 400ML ROBERLO</v>
          </cell>
          <cell r="C6347" t="str">
            <v>.</v>
          </cell>
          <cell r="E6347" t="str">
            <v>ROBERLO DO BRASIL LTDA</v>
          </cell>
          <cell r="F6347">
            <v>999999</v>
          </cell>
          <cell r="G6347" t="str">
            <v>GRUPO CONVERSAO</v>
          </cell>
        </row>
        <row r="6348">
          <cell r="A6348">
            <v>20948</v>
          </cell>
          <cell r="B6348" t="str">
            <v>RECIPIENTE PLAST. P/ MIST. 650ML ROBERLO</v>
          </cell>
          <cell r="C6348" t="str">
            <v>.</v>
          </cell>
          <cell r="E6348" t="str">
            <v>ROBERLO DO BRASIL LTDA</v>
          </cell>
          <cell r="F6348">
            <v>999999</v>
          </cell>
          <cell r="G6348" t="str">
            <v>GRUPO CONVERSAO</v>
          </cell>
        </row>
        <row r="6349">
          <cell r="A6349">
            <v>9993</v>
          </cell>
          <cell r="B6349" t="str">
            <v>REDUCER FAST 5LTS SIKKENS</v>
          </cell>
          <cell r="C6349" t="str">
            <v>.</v>
          </cell>
          <cell r="E6349" t="str">
            <v>SIKKENS</v>
          </cell>
          <cell r="F6349">
            <v>999999</v>
          </cell>
          <cell r="G6349" t="str">
            <v>GRUPO CONVERSAO</v>
          </cell>
        </row>
        <row r="6350">
          <cell r="A6350">
            <v>24181</v>
          </cell>
          <cell r="B6350" t="str">
            <v>REDUCER MEDIUM 18L SIKKENS</v>
          </cell>
          <cell r="C6350" t="str">
            <v>SIKKENS</v>
          </cell>
          <cell r="E6350" t="str">
            <v>AKZO NOBEL LTDA AUTO</v>
          </cell>
          <cell r="F6350">
            <v>20001</v>
          </cell>
          <cell r="G6350" t="str">
            <v>DILUENTE</v>
          </cell>
        </row>
        <row r="6351">
          <cell r="A6351">
            <v>9994</v>
          </cell>
          <cell r="B6351" t="str">
            <v>REDUCER MEDIUM 1LT SIKKENS</v>
          </cell>
          <cell r="C6351" t="str">
            <v>SIKKENS</v>
          </cell>
          <cell r="E6351" t="str">
            <v>AKZO NOBEL LTDA AUTO</v>
          </cell>
          <cell r="F6351">
            <v>20001</v>
          </cell>
          <cell r="G6351" t="str">
            <v>DILUENTE</v>
          </cell>
        </row>
        <row r="6352">
          <cell r="A6352">
            <v>9995</v>
          </cell>
          <cell r="B6352" t="str">
            <v>REDUCER MEDIUM 5LTS SIKKENS</v>
          </cell>
          <cell r="C6352" t="str">
            <v>SIKKENS</v>
          </cell>
          <cell r="E6352" t="str">
            <v>AKZO NOBEL LTDA AUTO</v>
          </cell>
          <cell r="F6352">
            <v>20001</v>
          </cell>
          <cell r="G6352" t="str">
            <v>DILUENTE</v>
          </cell>
        </row>
        <row r="6353">
          <cell r="A6353">
            <v>9996</v>
          </cell>
          <cell r="B6353" t="str">
            <v>REDUCER SLOW 5LTS SIKKENS</v>
          </cell>
          <cell r="C6353" t="str">
            <v>SIKKENS</v>
          </cell>
          <cell r="E6353" t="str">
            <v>AKZO NOBEL LTDA AUTO</v>
          </cell>
          <cell r="F6353">
            <v>20001</v>
          </cell>
          <cell r="G6353" t="str">
            <v>DILUENTE</v>
          </cell>
        </row>
        <row r="6354">
          <cell r="A6354">
            <v>83828</v>
          </cell>
          <cell r="B6354" t="str">
            <v>REDUTOR DE IMPACTO 6 FUROS PURPLEX</v>
          </cell>
          <cell r="C6354" t="str">
            <v>NORTON</v>
          </cell>
          <cell r="E6354" t="str">
            <v>INDUSTRIA DE LIXADORES PURPER LTDA</v>
          </cell>
          <cell r="F6354">
            <v>20028</v>
          </cell>
          <cell r="G6354" t="str">
            <v>APLICADORES / ADAPTADORES / ENGATES / SUPORTES</v>
          </cell>
        </row>
        <row r="6355">
          <cell r="A6355">
            <v>21385</v>
          </cell>
          <cell r="B6355" t="str">
            <v>REDUTOR DE IMPACTO INTERFACE 152X0X6MM NORTON</v>
          </cell>
          <cell r="C6355" t="str">
            <v>NORTON</v>
          </cell>
          <cell r="E6355" t="str">
            <v>SAINT- GOBAIN DO BRASIL PROD. IND. E CONSTR. LTDA</v>
          </cell>
          <cell r="F6355">
            <v>20028</v>
          </cell>
          <cell r="G6355" t="str">
            <v>APLICADORES / ADAPTADORES / ENGATES / SUPORTES</v>
          </cell>
        </row>
        <row r="6356">
          <cell r="A6356">
            <v>86985</v>
          </cell>
          <cell r="B6356" t="str">
            <v>REDUTOR DE IMPACTO/INTERFACE 5" VONIXX</v>
          </cell>
          <cell r="C6356" t="str">
            <v>VONIXX</v>
          </cell>
          <cell r="E6356" t="str">
            <v>VONIXX INDUSTRIA E COMERCIO DE POLIDORES LTDA</v>
          </cell>
          <cell r="F6356">
            <v>20010</v>
          </cell>
          <cell r="G6356" t="str">
            <v>BOINAS PARA POLIMENTO</v>
          </cell>
        </row>
        <row r="6357">
          <cell r="A6357">
            <v>21091</v>
          </cell>
          <cell r="B6357" t="str">
            <v>REFIL DE TELINHAS P/ COADOR DE ALUMINIO COARTE</v>
          </cell>
          <cell r="C6357" t="str">
            <v>.</v>
          </cell>
          <cell r="E6357" t="str">
            <v>IRMA INDUSTRIA LTDA</v>
          </cell>
          <cell r="F6357">
            <v>999999</v>
          </cell>
          <cell r="G6357" t="str">
            <v>GRUPO CONVERSAO</v>
          </cell>
        </row>
        <row r="6358">
          <cell r="A6358">
            <v>84783</v>
          </cell>
          <cell r="B6358" t="str">
            <v>REFIL PATO GEL ADESIVO CITRUS</v>
          </cell>
          <cell r="C6358" t="str">
            <v>.</v>
          </cell>
          <cell r="E6358" t="str">
            <v>LIMA &amp; PERGHER INDUSTRIAL E COMERCIO</v>
          </cell>
          <cell r="F6358">
            <v>999999</v>
          </cell>
          <cell r="G6358" t="str">
            <v>GRUPO CONVERSAO</v>
          </cell>
        </row>
        <row r="6359">
          <cell r="A6359">
            <v>84784</v>
          </cell>
          <cell r="B6359" t="str">
            <v>REFIL PATO GEL ADESIVO LAVANDA</v>
          </cell>
          <cell r="C6359" t="str">
            <v>.</v>
          </cell>
          <cell r="E6359" t="str">
            <v>LIMA &amp; PERGHER INDUSTRIAL E COMERCIO</v>
          </cell>
          <cell r="F6359">
            <v>999999</v>
          </cell>
          <cell r="G6359" t="str">
            <v>GRUPO CONVERSAO</v>
          </cell>
        </row>
        <row r="6360">
          <cell r="A6360">
            <v>84782</v>
          </cell>
          <cell r="B6360" t="str">
            <v>REFIL PATO GEL ADESIVO MARINE</v>
          </cell>
          <cell r="C6360" t="str">
            <v>.</v>
          </cell>
          <cell r="E6360" t="str">
            <v>LIMA &amp; PERGHER INDUSTRIAL E COMERCIO</v>
          </cell>
          <cell r="F6360">
            <v>999999</v>
          </cell>
          <cell r="G6360" t="str">
            <v>GRUPO CONVERSAO</v>
          </cell>
        </row>
        <row r="6361">
          <cell r="A6361">
            <v>85568</v>
          </cell>
          <cell r="B6361" t="str">
            <v>REFINO AUTOAMERICA  2000 - 500ML</v>
          </cell>
          <cell r="C6361" t="str">
            <v>AUTO AMERICA</v>
          </cell>
          <cell r="E6361" t="str">
            <v>AUTOAMERICA IMP.EXP. DE PROD. AUTO. LTDA</v>
          </cell>
          <cell r="F6361">
            <v>20018</v>
          </cell>
          <cell r="G6361" t="str">
            <v xml:space="preserve">LÍQUIDOS P/ POLIMENTO </v>
          </cell>
        </row>
        <row r="6362">
          <cell r="A6362">
            <v>24318</v>
          </cell>
          <cell r="B6362" t="str">
            <v>REFINO LUSTRO 500ML MAXXI RUBBER</v>
          </cell>
          <cell r="C6362" t="str">
            <v>MAXI RUBBER</v>
          </cell>
          <cell r="E6362" t="str">
            <v>MAXI RUBBER INDUSTRIAS QUIMICAS LTDA</v>
          </cell>
          <cell r="F6362">
            <v>20006</v>
          </cell>
          <cell r="G6362" t="str">
            <v>CERA  / LIMPEZA /  POLIMENTO VEICULAR</v>
          </cell>
        </row>
        <row r="6363">
          <cell r="A6363">
            <v>21581</v>
          </cell>
          <cell r="B6363" t="str">
            <v>REFLECTIONS TIRE CARE ( LIMPA PNEUS )710L MOTHEUS</v>
          </cell>
          <cell r="C6363" t="str">
            <v>.</v>
          </cell>
          <cell r="E6363" t="str">
            <v>AUTOAMERICA IMP.EXP. DE PROD. AUTO. LTDA</v>
          </cell>
          <cell r="F6363">
            <v>999999</v>
          </cell>
          <cell r="G6363" t="str">
            <v>GRUPO CONVERSAO</v>
          </cell>
        </row>
        <row r="6364">
          <cell r="A6364">
            <v>21818</v>
          </cell>
          <cell r="B6364" t="str">
            <v>REFLESH DIFFUSER - DIFUSOR - VERY CHERRY</v>
          </cell>
          <cell r="C6364" t="str">
            <v>.</v>
          </cell>
          <cell r="E6364" t="str">
            <v>AUTOAMERICA IMP.EXP. DE PROD. AUTO. LTDA</v>
          </cell>
          <cell r="F6364">
            <v>999999</v>
          </cell>
          <cell r="G6364" t="str">
            <v>GRUPO CONVERSAO</v>
          </cell>
        </row>
        <row r="6365">
          <cell r="A6365">
            <v>21747</v>
          </cell>
          <cell r="B6365" t="str">
            <v>REFRESH DIFFUSER - DIFUSOR - VERY CHERRY</v>
          </cell>
          <cell r="C6365" t="str">
            <v>.</v>
          </cell>
          <cell r="E6365" t="str">
            <v>AUTOAMERICA IMP.EXP. DE PROD. AUTO. LTDA</v>
          </cell>
          <cell r="F6365">
            <v>999999</v>
          </cell>
          <cell r="G6365" t="str">
            <v>GRUPO CONVERSAO</v>
          </cell>
        </row>
        <row r="6366">
          <cell r="A6366">
            <v>21748</v>
          </cell>
          <cell r="B6366" t="str">
            <v>REFRESH DUAL DIFFUSER - DIFUSOR DUPLO - FRESH TRABERRY/ COOL</v>
          </cell>
          <cell r="C6366" t="str">
            <v>.</v>
          </cell>
          <cell r="E6366" t="str">
            <v>AUTOAMERICA IMP.EXP. DE PROD. AUTO. LTDA</v>
          </cell>
          <cell r="F6366">
            <v>999999</v>
          </cell>
          <cell r="G6366" t="str">
            <v>GRUPO CONVERSAO</v>
          </cell>
        </row>
        <row r="6367">
          <cell r="A6367">
            <v>21760</v>
          </cell>
          <cell r="B6367" t="str">
            <v>REFRESH VENT STICK - GR AMPO DE AR - NEW CAR/COOL BREEZE</v>
          </cell>
          <cell r="C6367" t="str">
            <v>.</v>
          </cell>
          <cell r="E6367" t="str">
            <v>AUTOAMERICA IMP.EXP. DE PROD. AUTO. LTDA</v>
          </cell>
          <cell r="F6367">
            <v>999999</v>
          </cell>
          <cell r="G6367" t="str">
            <v>GRUPO CONVERSAO</v>
          </cell>
        </row>
        <row r="6368">
          <cell r="A6368">
            <v>87172</v>
          </cell>
          <cell r="B6368" t="str">
            <v>REGADOR PLASTICO PRETO 5LTS METASUL</v>
          </cell>
          <cell r="C6368" t="str">
            <v>METASUL</v>
          </cell>
          <cell r="E6368" t="str">
            <v>COM.ALVORADA LIMPEZA E DESCARTAVEIS</v>
          </cell>
          <cell r="F6368">
            <v>999999</v>
          </cell>
          <cell r="G6368" t="str">
            <v>GRUPO CONVERSAO</v>
          </cell>
        </row>
        <row r="6369">
          <cell r="A6369">
            <v>22975</v>
          </cell>
          <cell r="B6369" t="str">
            <v>REGUA ACRILICA 030CM - CRISTAL</v>
          </cell>
          <cell r="C6369" t="str">
            <v>.</v>
          </cell>
          <cell r="E6369" t="str">
            <v>OMNI COMERCIO E SERVIÇOS LTDA</v>
          </cell>
          <cell r="F6369">
            <v>999999</v>
          </cell>
          <cell r="G6369" t="str">
            <v>GRUPO CONVERSAO</v>
          </cell>
        </row>
        <row r="6370">
          <cell r="A6370">
            <v>23552</v>
          </cell>
          <cell r="B6370" t="str">
            <v>REGUA ACRILICA 30CM</v>
          </cell>
          <cell r="C6370" t="str">
            <v>UTILER</v>
          </cell>
          <cell r="E6370" t="str">
            <v>OMNI COMERCIO E SERVIÇOS LTDA</v>
          </cell>
          <cell r="F6370">
            <v>999999</v>
          </cell>
          <cell r="G6370" t="str">
            <v>GRUPO CONVERSAO</v>
          </cell>
        </row>
        <row r="6371">
          <cell r="A6371">
            <v>23657</v>
          </cell>
          <cell r="B6371" t="str">
            <v>REGUA ALTO SOLIDOS SHERWIN WILLIAMS</v>
          </cell>
          <cell r="C6371" t="str">
            <v>SHERWIN WILLIAMS</v>
          </cell>
          <cell r="E6371" t="str">
            <v>SHERWIN - WILLIAMS DO BRASIL IND. E COM. LTDA</v>
          </cell>
          <cell r="F6371">
            <v>1015</v>
          </cell>
          <cell r="G6371" t="str">
            <v>............</v>
          </cell>
        </row>
        <row r="6372">
          <cell r="A6372">
            <v>20233</v>
          </cell>
          <cell r="B6372" t="str">
            <v>REGUA FILLER CLASSIC SIKKENS</v>
          </cell>
          <cell r="C6372" t="str">
            <v>.</v>
          </cell>
          <cell r="E6372" t="str">
            <v>SIKKENS</v>
          </cell>
          <cell r="F6372">
            <v>999999</v>
          </cell>
          <cell r="G6372" t="str">
            <v>GRUPO CONVERSAO</v>
          </cell>
        </row>
        <row r="6373">
          <cell r="A6373">
            <v>20232</v>
          </cell>
          <cell r="B6373" t="str">
            <v>REGUA P/ CATALISE PRIMER E VERNIZ SIKKENS</v>
          </cell>
          <cell r="C6373" t="str">
            <v>SIKKENS</v>
          </cell>
          <cell r="E6373" t="str">
            <v>AKZO NOBEL LTDA AUTO</v>
          </cell>
          <cell r="F6373">
            <v>20028</v>
          </cell>
          <cell r="G6373" t="str">
            <v>APLICADORES / ADAPTADORES / ENGATES / SUPORTES</v>
          </cell>
        </row>
        <row r="6374">
          <cell r="A6374">
            <v>23379</v>
          </cell>
          <cell r="B6374" t="str">
            <v>RÉGUA P/ CATALISE PRIMER E VERNIZ WANDA</v>
          </cell>
          <cell r="C6374" t="str">
            <v>WANDA</v>
          </cell>
          <cell r="E6374" t="str">
            <v>AKZO NOBEL LTDA AUTO</v>
          </cell>
          <cell r="F6374">
            <v>20028</v>
          </cell>
          <cell r="G6374" t="str">
            <v>APLICADORES / ADAPTADORES / ENGATES / SUPORTES</v>
          </cell>
        </row>
        <row r="6375">
          <cell r="A6375">
            <v>10006</v>
          </cell>
          <cell r="B6375" t="str">
            <v>REGUA P/ CATALISE PRIMERS E VERNIZES WANDA</v>
          </cell>
          <cell r="C6375" t="str">
            <v>WANDA</v>
          </cell>
          <cell r="E6375" t="str">
            <v>AKZO NOBEL LTDA AUTO</v>
          </cell>
          <cell r="F6375">
            <v>1015</v>
          </cell>
          <cell r="G6375" t="str">
            <v>............</v>
          </cell>
        </row>
        <row r="6376">
          <cell r="A6376">
            <v>10313</v>
          </cell>
          <cell r="B6376" t="str">
            <v>REGUA P/ PRIMER PU ANJO</v>
          </cell>
          <cell r="C6376" t="str">
            <v>.</v>
          </cell>
          <cell r="E6376" t="str">
            <v>ANJO QUIMICA DO BRASIL LTDA</v>
          </cell>
          <cell r="F6376">
            <v>999999</v>
          </cell>
          <cell r="G6376" t="str">
            <v>GRUPO CONVERSAO</v>
          </cell>
        </row>
        <row r="6377">
          <cell r="A6377">
            <v>10007</v>
          </cell>
          <cell r="B6377" t="str">
            <v>REGUA P/ PU E ELASTIFICANTE WANDA</v>
          </cell>
          <cell r="C6377" t="str">
            <v>WANDA</v>
          </cell>
          <cell r="E6377" t="str">
            <v>AKZO NOBEL LTDA AUTO</v>
          </cell>
          <cell r="F6377">
            <v>20028</v>
          </cell>
          <cell r="G6377" t="str">
            <v>APLICADORES / ADAPTADORES / ENGATES / SUPORTES</v>
          </cell>
        </row>
        <row r="6378">
          <cell r="A6378">
            <v>85093</v>
          </cell>
          <cell r="B6378" t="str">
            <v>REGULADOR ARGONIO RAR30 VONDER</v>
          </cell>
          <cell r="C6378" t="str">
            <v>VONDER</v>
          </cell>
          <cell r="E6378" t="str">
            <v>O.V.D. IMPORTADORA E DISTRIBUIDORA LTDA</v>
          </cell>
          <cell r="F6378">
            <v>20058</v>
          </cell>
          <cell r="G6378" t="str">
            <v>OUTRAS FERRAMENTAS / EQUIPAMENTOS</v>
          </cell>
        </row>
        <row r="6379">
          <cell r="A6379">
            <v>21513</v>
          </cell>
          <cell r="B6379" t="str">
            <v>REGULADOR ARGONIO V8</v>
          </cell>
          <cell r="C6379" t="str">
            <v>.</v>
          </cell>
          <cell r="E6379" t="str">
            <v>V8 BRASIL LTDA EPP</v>
          </cell>
          <cell r="F6379">
            <v>999999</v>
          </cell>
          <cell r="G6379" t="str">
            <v>GRUPO CONVERSAO</v>
          </cell>
        </row>
        <row r="6380">
          <cell r="A6380">
            <v>21196</v>
          </cell>
          <cell r="B6380" t="str">
            <v>REGULADOR CAUDAL  AIRE RC2 MANOMETRO SAGOLA</v>
          </cell>
          <cell r="C6380" t="str">
            <v>.</v>
          </cell>
          <cell r="E6380" t="str">
            <v>ROBERLO DO BRASIL LTDA</v>
          </cell>
          <cell r="F6380">
            <v>20058</v>
          </cell>
          <cell r="G6380" t="str">
            <v>OUTRAS FERRAMENTAS / EQUIPAMENTOS</v>
          </cell>
        </row>
        <row r="6381">
          <cell r="A6381">
            <v>20069</v>
          </cell>
          <cell r="B6381" t="str">
            <v>REGULADOR DE AR C/ MANOMETRO WALCOM</v>
          </cell>
          <cell r="C6381" t="str">
            <v>.</v>
          </cell>
          <cell r="E6381" t="str">
            <v>REPINTURA E REPARACAO AUTOMOTI</v>
          </cell>
          <cell r="F6381">
            <v>999999</v>
          </cell>
          <cell r="G6381" t="str">
            <v>GRUPO CONVERSAO</v>
          </cell>
        </row>
        <row r="6382">
          <cell r="A6382">
            <v>20485</v>
          </cell>
          <cell r="B6382" t="str">
            <v>REGULADOR DE AR COM MANOMETRO WALCOM</v>
          </cell>
          <cell r="C6382" t="str">
            <v>.</v>
          </cell>
          <cell r="E6382" t="str">
            <v>REPINTURA E REPARACAO AUTOMOTI</v>
          </cell>
          <cell r="F6382">
            <v>999999</v>
          </cell>
          <cell r="G6382" t="str">
            <v>GRUPO CONVERSAO</v>
          </cell>
        </row>
        <row r="6383">
          <cell r="A6383">
            <v>22567</v>
          </cell>
          <cell r="B6383" t="str">
            <v>REGULADOR DE AR SGK 0502</v>
          </cell>
          <cell r="C6383" t="str">
            <v>.</v>
          </cell>
          <cell r="E6383" t="str">
            <v>SHERWIN - WILLIAMS DO BRASIL IND. E COM. LTDA</v>
          </cell>
          <cell r="F6383">
            <v>999999</v>
          </cell>
          <cell r="G6383" t="str">
            <v>GRUPO CONVERSAO</v>
          </cell>
        </row>
        <row r="6384">
          <cell r="A6384">
            <v>22255</v>
          </cell>
          <cell r="B6384" t="str">
            <v>REGULADOR DE PRESSAO MOD 300 ARGONIO</v>
          </cell>
          <cell r="C6384" t="str">
            <v>.</v>
          </cell>
          <cell r="E6384" t="str">
            <v>SERVWELD ASSIST TECNICA TRANSP LOC COMERCIAL LTDA</v>
          </cell>
          <cell r="F6384">
            <v>999999</v>
          </cell>
          <cell r="G6384" t="str">
            <v>GRUPO CONVERSAO</v>
          </cell>
        </row>
        <row r="6385">
          <cell r="A6385">
            <v>23440</v>
          </cell>
          <cell r="B6385" t="str">
            <v>REJUVEX 400G VONIXX</v>
          </cell>
          <cell r="C6385" t="str">
            <v>VONIXX</v>
          </cell>
          <cell r="E6385" t="str">
            <v>VONIXX INDUSTRIA E COMERCIO DE POLIDORES LTDA</v>
          </cell>
          <cell r="F6385">
            <v>20011</v>
          </cell>
          <cell r="G6385" t="str">
            <v>LINHA DE HIGENIZAÇÃO E ESTÉTICA  AUTOMOTIVA VONIX</v>
          </cell>
        </row>
        <row r="6386">
          <cell r="A6386">
            <v>83864</v>
          </cell>
          <cell r="B6386" t="str">
            <v>REJUVEX BLACK 400G VINTEX</v>
          </cell>
          <cell r="C6386" t="str">
            <v>VONIXX</v>
          </cell>
          <cell r="E6386" t="str">
            <v>VONIXX INDUSTRIA E COMERCIO DE POLIDORES LTDA</v>
          </cell>
          <cell r="F6386">
            <v>20011</v>
          </cell>
          <cell r="G6386" t="str">
            <v>LINHA DE HIGENIZAÇÃO E ESTÉTICA  AUTOMOTIVA VONIX</v>
          </cell>
        </row>
        <row r="6387">
          <cell r="A6387">
            <v>22175</v>
          </cell>
          <cell r="B6387" t="str">
            <v>RELE DE POTENCIA 2NA 30A 24VCA</v>
          </cell>
          <cell r="C6387" t="str">
            <v>.</v>
          </cell>
          <cell r="E6387" t="str">
            <v>BAND EQUIPAMENTOS E MAQUINAS REPUXADORAS LTDA EPP</v>
          </cell>
          <cell r="F6387">
            <v>999999</v>
          </cell>
          <cell r="G6387" t="str">
            <v>GRUPO CONVERSAO</v>
          </cell>
        </row>
        <row r="6388">
          <cell r="A6388">
            <v>22267</v>
          </cell>
          <cell r="B6388" t="str">
            <v>RELE VDE SOLDA MIG 180 BAND EQ</v>
          </cell>
          <cell r="C6388" t="str">
            <v>.</v>
          </cell>
          <cell r="E6388" t="str">
            <v>BAND EQUIPAMENTOS E MAQUINAS REPUXADORAS LTDA EPP</v>
          </cell>
          <cell r="F6388">
            <v>999999</v>
          </cell>
          <cell r="G6388" t="str">
            <v>GRUPO CONVERSAO</v>
          </cell>
        </row>
        <row r="6389">
          <cell r="A6389">
            <v>10085</v>
          </cell>
          <cell r="B6389" t="str">
            <v>REMOVEDOR ADESIVO AUTO 3M</v>
          </cell>
          <cell r="C6389" t="str">
            <v>3M</v>
          </cell>
          <cell r="E6389" t="str">
            <v>3M DO BRASIL LTDA</v>
          </cell>
          <cell r="F6389">
            <v>20056</v>
          </cell>
          <cell r="G6389" t="str">
            <v>COLA INST./ ADESIVOS COLANTES</v>
          </cell>
        </row>
        <row r="6390">
          <cell r="A6390">
            <v>83891</v>
          </cell>
          <cell r="B6390" t="str">
            <v>REMOVEDOR CERAS 5LTS</v>
          </cell>
          <cell r="C6390" t="str">
            <v>BRILHOMAX</v>
          </cell>
          <cell r="E6390" t="str">
            <v>LIMA &amp; PERGHER INDUSTRIAL E COMERCIO</v>
          </cell>
          <cell r="F6390">
            <v>999999</v>
          </cell>
          <cell r="G6390" t="str">
            <v>GRUPO CONVERSAO</v>
          </cell>
        </row>
        <row r="6391">
          <cell r="A6391">
            <v>23892</v>
          </cell>
          <cell r="B6391" t="str">
            <v>REMOVEDOR DE ADESIVOS MXT-0632 SIGMA</v>
          </cell>
          <cell r="C6391" t="str">
            <v>.</v>
          </cell>
          <cell r="E6391" t="str">
            <v>CARVIC COM VER DE PROD E EQ P/ REP AUTO LTDA</v>
          </cell>
          <cell r="F6391">
            <v>20056</v>
          </cell>
          <cell r="G6391" t="str">
            <v>COLA INST./ ADESIVOS COLANTES</v>
          </cell>
        </row>
        <row r="6392">
          <cell r="A6392">
            <v>84042</v>
          </cell>
          <cell r="B6392" t="str">
            <v>REMOVEDOR DE FERRUGEM 1L BRASILUX</v>
          </cell>
          <cell r="C6392" t="str">
            <v>BRASILUX</v>
          </cell>
          <cell r="E6392" t="str">
            <v>BRASILUX TINTAS TECNICAS LTDA</v>
          </cell>
          <cell r="F6392">
            <v>20051</v>
          </cell>
          <cell r="G6392" t="str">
            <v>FERRUGEM</v>
          </cell>
        </row>
        <row r="6393">
          <cell r="A6393">
            <v>84041</v>
          </cell>
          <cell r="B6393" t="str">
            <v>REMOVEDOR DE FERRUGEM 500ML BRASILUX</v>
          </cell>
          <cell r="C6393" t="str">
            <v>BRASILUX</v>
          </cell>
          <cell r="E6393" t="str">
            <v>BRASILUX TINTAS TECNICAS LTDA</v>
          </cell>
          <cell r="F6393">
            <v>20051</v>
          </cell>
          <cell r="G6393" t="str">
            <v>FERRUGEM</v>
          </cell>
        </row>
        <row r="6394">
          <cell r="A6394">
            <v>23587</v>
          </cell>
          <cell r="B6394" t="str">
            <v>REMOVEDOR DE INSETOS 500ML JET STREET</v>
          </cell>
          <cell r="C6394" t="str">
            <v>JET STREET</v>
          </cell>
          <cell r="E6394" t="str">
            <v>JET STREET PRODUTOS AUTOMOTIVOS LTDA</v>
          </cell>
          <cell r="F6394">
            <v>20006</v>
          </cell>
          <cell r="G6394" t="str">
            <v>CERA  / LIMPEZA /  POLIMENTO VEICULAR</v>
          </cell>
        </row>
        <row r="6395">
          <cell r="A6395">
            <v>10333</v>
          </cell>
          <cell r="B6395" t="str">
            <v>REMOVEDOR PASTOSO 1KG ANJO</v>
          </cell>
          <cell r="C6395" t="str">
            <v>ANJO</v>
          </cell>
          <cell r="E6395" t="str">
            <v>ANJO QUIMICA DO BRASIL LTDA</v>
          </cell>
          <cell r="F6395">
            <v>20013</v>
          </cell>
          <cell r="G6395" t="str">
            <v>REMOVEDOR PASTOSO</v>
          </cell>
        </row>
        <row r="6396">
          <cell r="A6396">
            <v>84045</v>
          </cell>
          <cell r="B6396" t="str">
            <v>REMOVEDOR PASTOSO 1KG BRASILUX</v>
          </cell>
          <cell r="C6396" t="str">
            <v>BRASILUX</v>
          </cell>
          <cell r="E6396" t="str">
            <v>BRASILUX TINTAS TECNICAS LTDA</v>
          </cell>
          <cell r="F6396">
            <v>20013</v>
          </cell>
          <cell r="G6396" t="str">
            <v>REMOVEDOR PASTOSO</v>
          </cell>
        </row>
        <row r="6397">
          <cell r="A6397">
            <v>10402</v>
          </cell>
          <cell r="B6397" t="str">
            <v>REMOVEDOR PASTOSO 1KG MAXI RUBBER</v>
          </cell>
          <cell r="C6397" t="str">
            <v>MAXI RUBBER</v>
          </cell>
          <cell r="E6397" t="str">
            <v>MAXI RUBBER INDUSTRIAS QUIMICAS LTDA</v>
          </cell>
          <cell r="F6397">
            <v>20013</v>
          </cell>
          <cell r="G6397" t="str">
            <v>REMOVEDOR PASTOSO</v>
          </cell>
        </row>
        <row r="6398">
          <cell r="A6398">
            <v>23452</v>
          </cell>
          <cell r="B6398" t="str">
            <v>REMOVEDOR PASTOSO 3,6KG ANJO</v>
          </cell>
          <cell r="C6398" t="str">
            <v>ANJO</v>
          </cell>
          <cell r="E6398" t="str">
            <v>ANJO QUIMICA DO BRASIL LTDA</v>
          </cell>
          <cell r="F6398">
            <v>1019</v>
          </cell>
          <cell r="G6398" t="str">
            <v>...............................................</v>
          </cell>
        </row>
        <row r="6399">
          <cell r="A6399">
            <v>84043</v>
          </cell>
          <cell r="B6399" t="str">
            <v>REMOVEDOR PASTOSO 4KG BRASILUX</v>
          </cell>
          <cell r="C6399" t="str">
            <v>BRASILUX</v>
          </cell>
          <cell r="E6399" t="str">
            <v>BRASILUX TINTAS TECNICAS LTDA</v>
          </cell>
          <cell r="F6399">
            <v>20013</v>
          </cell>
          <cell r="G6399" t="str">
            <v>REMOVEDOR PASTOSO</v>
          </cell>
        </row>
        <row r="6400">
          <cell r="A6400">
            <v>84044</v>
          </cell>
          <cell r="B6400" t="str">
            <v>REMOVEDOR PASTOSO 500G BRASILUX</v>
          </cell>
          <cell r="C6400" t="str">
            <v>BRASILUX</v>
          </cell>
          <cell r="E6400" t="str">
            <v>BRASILUX TINTAS TECNICAS LTDA</v>
          </cell>
          <cell r="F6400">
            <v>20013</v>
          </cell>
          <cell r="G6400" t="str">
            <v>REMOVEDOR PASTOSO</v>
          </cell>
        </row>
        <row r="6401">
          <cell r="A6401">
            <v>10369</v>
          </cell>
          <cell r="B6401" t="str">
            <v>REMOVEDOR PASTOSO 50GR BRASILUX</v>
          </cell>
          <cell r="C6401" t="str">
            <v>.</v>
          </cell>
          <cell r="E6401" t="str">
            <v>FORNECEDOR CONVERSAO</v>
          </cell>
          <cell r="F6401">
            <v>20013</v>
          </cell>
          <cell r="G6401" t="str">
            <v>REMOVEDOR PASTOSO</v>
          </cell>
        </row>
        <row r="6402">
          <cell r="A6402">
            <v>24401</v>
          </cell>
          <cell r="B6402" t="str">
            <v>REMOVEDOR PASTOSO 900ML RHAI</v>
          </cell>
          <cell r="C6402" t="str">
            <v>RHAI</v>
          </cell>
          <cell r="E6402" t="str">
            <v>ALV INDUSTRIA E COMERCIO DE TINTAS LTDA</v>
          </cell>
          <cell r="F6402">
            <v>20013</v>
          </cell>
          <cell r="G6402" t="str">
            <v>REMOVEDOR PASTOSO</v>
          </cell>
        </row>
        <row r="6403">
          <cell r="A6403">
            <v>9800</v>
          </cell>
          <cell r="B6403" t="str">
            <v>REMOVEDOR PASTOSO 900ML WANDA</v>
          </cell>
          <cell r="C6403" t="str">
            <v>WANDA</v>
          </cell>
          <cell r="E6403" t="str">
            <v>AKZO NOBEL LTDA AUTO</v>
          </cell>
          <cell r="F6403">
            <v>20013</v>
          </cell>
          <cell r="G6403" t="str">
            <v>REMOVEDOR PASTOSO</v>
          </cell>
        </row>
        <row r="6404">
          <cell r="A6404">
            <v>23965</v>
          </cell>
          <cell r="B6404" t="str">
            <v>REMOVETOTAL HARTS BY HUNGRIA 120ML C/SPRAY</v>
          </cell>
          <cell r="C6404" t="str">
            <v>HUNGRIA</v>
          </cell>
          <cell r="E6404" t="str">
            <v>CARTS ESTETICA AUTOMOTIVA E RESIDENCIAL LTDA</v>
          </cell>
          <cell r="F6404">
            <v>20006</v>
          </cell>
          <cell r="G6404" t="str">
            <v>CERA  / LIMPEZA /  POLIMENTO VEICULAR</v>
          </cell>
        </row>
        <row r="6405">
          <cell r="A6405">
            <v>85209</v>
          </cell>
          <cell r="B6405" t="str">
            <v>REMOVEX 1,5L VONIXX</v>
          </cell>
          <cell r="C6405" t="str">
            <v>VONIXX</v>
          </cell>
          <cell r="E6405" t="str">
            <v>VONIXX INDUSTRIA E COMERCIO DE POLIDORES LTDA</v>
          </cell>
          <cell r="F6405">
            <v>20011</v>
          </cell>
          <cell r="G6405" t="str">
            <v>LINHA DE HIGENIZAÇÃO E ESTÉTICA  AUTOMOTIVA VONIX</v>
          </cell>
        </row>
        <row r="6406">
          <cell r="A6406">
            <v>85210</v>
          </cell>
          <cell r="B6406" t="str">
            <v>REMOVEX 5L VONIXX</v>
          </cell>
          <cell r="C6406" t="str">
            <v>VONIXX</v>
          </cell>
          <cell r="E6406" t="str">
            <v>VONIXX INDUSTRIA E COMERCIO DE POLIDORES LTDA</v>
          </cell>
          <cell r="F6406">
            <v>20011</v>
          </cell>
          <cell r="G6406" t="str">
            <v>LINHA DE HIGENIZAÇÃO E ESTÉTICA  AUTOMOTIVA VONIX</v>
          </cell>
        </row>
        <row r="6407">
          <cell r="A6407">
            <v>23441</v>
          </cell>
          <cell r="B6407" t="str">
            <v>RENOVA PLASTICOS 200G VONIXX</v>
          </cell>
          <cell r="C6407" t="str">
            <v>VONIXX</v>
          </cell>
          <cell r="E6407" t="str">
            <v>VONIXX INDUSTRIA E COMERCIO DE POLIDORES LTDA</v>
          </cell>
          <cell r="F6407">
            <v>20011</v>
          </cell>
          <cell r="G6407" t="str">
            <v>LINHA DE HIGENIZAÇÃO E ESTÉTICA  AUTOMOTIVA VONIX</v>
          </cell>
        </row>
        <row r="6408">
          <cell r="A6408">
            <v>23594</v>
          </cell>
          <cell r="B6408" t="str">
            <v>RENOVADOR DE PLASTICOS E BORRACHAS 300G JET STREET</v>
          </cell>
          <cell r="C6408" t="str">
            <v>JET STREET</v>
          </cell>
          <cell r="E6408" t="str">
            <v>JET STREET PRODUTOS AUTOMOTIVOS LTDA</v>
          </cell>
          <cell r="F6408">
            <v>1009</v>
          </cell>
          <cell r="G6408" t="str">
            <v>.........</v>
          </cell>
        </row>
        <row r="6409">
          <cell r="A6409">
            <v>83887</v>
          </cell>
          <cell r="B6409" t="str">
            <v>REPARO DA PLACA</v>
          </cell>
          <cell r="C6409" t="str">
            <v>.</v>
          </cell>
          <cell r="E6409" t="str">
            <v>FORNECEDOR CONVERSAO</v>
          </cell>
          <cell r="F6409">
            <v>999999</v>
          </cell>
          <cell r="G6409" t="str">
            <v>GRUPO CONVERSAO</v>
          </cell>
        </row>
        <row r="6410">
          <cell r="A6410">
            <v>83888</v>
          </cell>
          <cell r="B6410" t="str">
            <v>REPARO DRIVER</v>
          </cell>
          <cell r="C6410" t="str">
            <v>.</v>
          </cell>
          <cell r="E6410" t="str">
            <v>FORNECEDOR CONVERSAO</v>
          </cell>
          <cell r="F6410">
            <v>999999</v>
          </cell>
          <cell r="G6410" t="str">
            <v>GRUPO CONVERSAO</v>
          </cell>
        </row>
        <row r="6411">
          <cell r="A6411">
            <v>22259</v>
          </cell>
          <cell r="B6411" t="str">
            <v>REPAROS</v>
          </cell>
          <cell r="C6411" t="str">
            <v>.</v>
          </cell>
          <cell r="E6411" t="str">
            <v>DAUTO TINTAS LTDA ME</v>
          </cell>
          <cell r="F6411">
            <v>999999</v>
          </cell>
          <cell r="G6411" t="str">
            <v>GRUPO CONVERSAO</v>
          </cell>
        </row>
        <row r="6412">
          <cell r="A6412">
            <v>24373</v>
          </cell>
          <cell r="B6412" t="str">
            <v>REPELENTE A AGUA SCOTHGARD SPRAY 353ML 3M</v>
          </cell>
          <cell r="C6412" t="str">
            <v>3M</v>
          </cell>
          <cell r="E6412" t="str">
            <v>3M DO BRASIL LTDA</v>
          </cell>
          <cell r="F6412">
            <v>20006</v>
          </cell>
          <cell r="G6412" t="str">
            <v>CERA  / LIMPEZA /  POLIMENTO VEICULAR</v>
          </cell>
        </row>
        <row r="6413">
          <cell r="A6413">
            <v>20027</v>
          </cell>
          <cell r="B6413" t="str">
            <v>REPLAST-REPARADOR DE PLASTICOS 190G WURTH</v>
          </cell>
          <cell r="C6413" t="str">
            <v>.</v>
          </cell>
          <cell r="E6413" t="str">
            <v>WURTH DO BRASIL PECAS DE FIXACAO LTDA</v>
          </cell>
          <cell r="F6413">
            <v>999999</v>
          </cell>
          <cell r="G6413" t="str">
            <v>GRUPO CONVERSAO</v>
          </cell>
        </row>
        <row r="6414">
          <cell r="A6414">
            <v>85451</v>
          </cell>
          <cell r="B6414" t="str">
            <v>RESINA ACRILICA PREMIUM 18L BRASILUX</v>
          </cell>
          <cell r="C6414" t="str">
            <v>BRASILUX</v>
          </cell>
          <cell r="E6414" t="str">
            <v>BRASILUX TINTAS TECNICAS LTDA</v>
          </cell>
          <cell r="F6414">
            <v>40002</v>
          </cell>
          <cell r="G6414" t="str">
            <v>EPOXI</v>
          </cell>
        </row>
        <row r="6415">
          <cell r="A6415">
            <v>10278</v>
          </cell>
          <cell r="B6415" t="str">
            <v>RESINA DE POLIESTER 900GR RETOQUE</v>
          </cell>
          <cell r="C6415" t="str">
            <v>.</v>
          </cell>
          <cell r="E6415" t="str">
            <v>RETOQUE IND.E COM DE MASSAS PLASTICAS LTDA</v>
          </cell>
          <cell r="F6415">
            <v>999999</v>
          </cell>
          <cell r="G6415" t="str">
            <v>GRUPO CONVERSAO</v>
          </cell>
        </row>
        <row r="6416">
          <cell r="A6416">
            <v>23083</v>
          </cell>
          <cell r="B6416" t="str">
            <v>RESINA GLASS MASILLA FIBRAS 750G ROBERLO</v>
          </cell>
          <cell r="C6416" t="str">
            <v>ROBERLO</v>
          </cell>
          <cell r="E6416" t="str">
            <v>ROBERLO DO BRASIL LTDA</v>
          </cell>
          <cell r="F6416">
            <v>20049</v>
          </cell>
          <cell r="G6416" t="str">
            <v>VEDADORES / SELANTES</v>
          </cell>
        </row>
        <row r="6417">
          <cell r="A6417">
            <v>87092</v>
          </cell>
          <cell r="B6417" t="str">
            <v>RESINA MULTIUSO INCOLOR FOSCO BASE AGUA 12L BAUTECH</v>
          </cell>
          <cell r="C6417" t="str">
            <v>BAUTECH</v>
          </cell>
          <cell r="E6417" t="str">
            <v>PADILHA IMPERMEABILIZANTES LTDA</v>
          </cell>
          <cell r="F6417">
            <v>30002</v>
          </cell>
          <cell r="G6417" t="str">
            <v>IMPERMEABILIZANTES</v>
          </cell>
        </row>
        <row r="6418">
          <cell r="A6418">
            <v>87157</v>
          </cell>
          <cell r="B6418" t="str">
            <v>RESINA P/ TELHA CARAMELO LATA 18LT MISTERCRYL</v>
          </cell>
          <cell r="C6418" t="str">
            <v>MISTERCRYL</v>
          </cell>
          <cell r="E6418" t="str">
            <v>DURACOLOR INDUSTRIA E COMERCIO DE TINTAS</v>
          </cell>
          <cell r="F6418">
            <v>30001</v>
          </cell>
          <cell r="G6418" t="str">
            <v>TINTA PAREDE</v>
          </cell>
        </row>
        <row r="6419">
          <cell r="A6419">
            <v>87158</v>
          </cell>
          <cell r="B6419" t="str">
            <v>RESINA P/ TELHA CERAMICA TELHA LATA 18LT MISTERCRYL</v>
          </cell>
          <cell r="C6419" t="str">
            <v>MISTERCRYL</v>
          </cell>
          <cell r="E6419" t="str">
            <v>DURACOLOR INDUSTRIA E COMERCIO DE TINTAS</v>
          </cell>
          <cell r="F6419">
            <v>30001</v>
          </cell>
          <cell r="G6419" t="str">
            <v>TINTA PAREDE</v>
          </cell>
        </row>
        <row r="6420">
          <cell r="A6420">
            <v>87160</v>
          </cell>
          <cell r="B6420" t="str">
            <v>RESINA P/ TELHA INCOLOR LATA 18LT MISTERCRYL</v>
          </cell>
          <cell r="C6420" t="str">
            <v>MISTERCRYL</v>
          </cell>
          <cell r="E6420" t="str">
            <v>DURACOLOR INDUSTRIA E COMERCIO DE TINTAS</v>
          </cell>
          <cell r="F6420">
            <v>30001</v>
          </cell>
          <cell r="G6420" t="str">
            <v>TINTA PAREDE</v>
          </cell>
        </row>
        <row r="6421">
          <cell r="A6421">
            <v>87159</v>
          </cell>
          <cell r="B6421" t="str">
            <v>RESINA P/ TELHA VERMELHO OXIDO LATA 18LT MISTERCRYL</v>
          </cell>
          <cell r="C6421" t="str">
            <v>MISTERCRYL</v>
          </cell>
          <cell r="E6421" t="str">
            <v>DURACOLOR INDUSTRIA E COMERCIO DE TINTAS</v>
          </cell>
          <cell r="F6421">
            <v>30001</v>
          </cell>
          <cell r="G6421" t="str">
            <v>TINTA PAREDE</v>
          </cell>
        </row>
        <row r="6422">
          <cell r="A6422">
            <v>84318</v>
          </cell>
          <cell r="B6422" t="str">
            <v>RESINA PARA TELHA-BRANCO 3,6L BRASILUX</v>
          </cell>
          <cell r="C6422" t="str">
            <v>BRASILUX</v>
          </cell>
          <cell r="E6422" t="str">
            <v>BRASILUX TINTAS TECNICAS LTDA</v>
          </cell>
          <cell r="F6422">
            <v>30002</v>
          </cell>
          <cell r="G6422" t="str">
            <v>IMPERMEABILIZANTES</v>
          </cell>
        </row>
        <row r="6423">
          <cell r="A6423">
            <v>84313</v>
          </cell>
          <cell r="B6423" t="str">
            <v>RESINA PARA TELHA-CERAMICA TELHA 18L BRASILUX</v>
          </cell>
          <cell r="C6423" t="str">
            <v>BRASILUX</v>
          </cell>
          <cell r="E6423" t="str">
            <v>BRASILUX TINTAS TECNICAS LTDA</v>
          </cell>
          <cell r="F6423">
            <v>30002</v>
          </cell>
          <cell r="G6423" t="str">
            <v>IMPERMEABILIZANTES</v>
          </cell>
        </row>
        <row r="6424">
          <cell r="A6424">
            <v>84319</v>
          </cell>
          <cell r="B6424" t="str">
            <v>RESINA PARA TELHA-CERAMICA TELHA 3,6L BRASILUX</v>
          </cell>
          <cell r="C6424" t="str">
            <v>BRASILUX</v>
          </cell>
          <cell r="E6424" t="str">
            <v>BRASILUX TINTAS TECNICAS LTDA</v>
          </cell>
          <cell r="F6424">
            <v>30002</v>
          </cell>
          <cell r="G6424" t="str">
            <v>IMPERMEABILIZANTES</v>
          </cell>
        </row>
        <row r="6425">
          <cell r="A6425">
            <v>84314</v>
          </cell>
          <cell r="B6425" t="str">
            <v>RESINA PARA TELHA-CINZA 18L BRASILUX</v>
          </cell>
          <cell r="C6425" t="str">
            <v>BRASILUX</v>
          </cell>
          <cell r="E6425" t="str">
            <v>BRASILUX TINTAS TECNICAS LTDA</v>
          </cell>
          <cell r="F6425">
            <v>30002</v>
          </cell>
          <cell r="G6425" t="str">
            <v>IMPERMEABILIZANTES</v>
          </cell>
        </row>
        <row r="6426">
          <cell r="A6426">
            <v>84320</v>
          </cell>
          <cell r="B6426" t="str">
            <v>RESINA PARA TELHA-CINZA 3,6L BRASILUX</v>
          </cell>
          <cell r="C6426" t="str">
            <v>BRASILUX</v>
          </cell>
          <cell r="E6426" t="str">
            <v>BRASILUX TINTAS TECNICAS LTDA</v>
          </cell>
          <cell r="F6426">
            <v>30002</v>
          </cell>
          <cell r="G6426" t="str">
            <v>IMPERMEABILIZANTES</v>
          </cell>
        </row>
        <row r="6427">
          <cell r="A6427">
            <v>84906</v>
          </cell>
          <cell r="B6427" t="str">
            <v>RESINA PARA TELHA-FOSCA INCOLOR 18L BRASILUX</v>
          </cell>
          <cell r="C6427" t="str">
            <v>BRASILUX</v>
          </cell>
          <cell r="E6427" t="str">
            <v>BRASILUX TINTAS TECNICAS LTDA</v>
          </cell>
          <cell r="F6427">
            <v>30002</v>
          </cell>
          <cell r="G6427" t="str">
            <v>IMPERMEABILIZANTES</v>
          </cell>
        </row>
        <row r="6428">
          <cell r="A6428">
            <v>84905</v>
          </cell>
          <cell r="B6428" t="str">
            <v>RESINA PARA TELHA-FOSCA INCOLOR 3,6L BRASILUX</v>
          </cell>
          <cell r="C6428" t="str">
            <v>BRASILUX</v>
          </cell>
          <cell r="E6428" t="str">
            <v>BRASILUX TINTAS TECNICAS LTDA</v>
          </cell>
          <cell r="F6428">
            <v>30002</v>
          </cell>
          <cell r="G6428" t="str">
            <v>IMPERMEABILIZANTES</v>
          </cell>
        </row>
        <row r="6429">
          <cell r="A6429">
            <v>84315</v>
          </cell>
          <cell r="B6429" t="str">
            <v>RESINA PARA TELHA-INCOLOR 18L BRASILUX</v>
          </cell>
          <cell r="C6429" t="str">
            <v>BRASILUX</v>
          </cell>
          <cell r="E6429" t="str">
            <v>BRASILUX TINTAS TECNICAS LTDA</v>
          </cell>
          <cell r="F6429">
            <v>30002</v>
          </cell>
          <cell r="G6429" t="str">
            <v>IMPERMEABILIZANTES</v>
          </cell>
        </row>
        <row r="6430">
          <cell r="A6430">
            <v>84321</v>
          </cell>
          <cell r="B6430" t="str">
            <v>RESINA PARA TELHA-INCOLOR 3,6L BRASILUX</v>
          </cell>
          <cell r="C6430" t="str">
            <v>BRASILUX</v>
          </cell>
          <cell r="E6430" t="str">
            <v>BRASILUX TINTAS TECNICAS LTDA</v>
          </cell>
          <cell r="F6430">
            <v>30002</v>
          </cell>
          <cell r="G6430" t="str">
            <v>IMPERMEABILIZANTES</v>
          </cell>
        </row>
        <row r="6431">
          <cell r="A6431">
            <v>84322</v>
          </cell>
          <cell r="B6431" t="str">
            <v>RESINA PARA TELHA-MARFIM 3,6L BRASILUX</v>
          </cell>
          <cell r="C6431" t="str">
            <v>BRASILUX</v>
          </cell>
          <cell r="E6431" t="str">
            <v>BRASILUX TINTAS TECNICAS LTDA</v>
          </cell>
          <cell r="F6431">
            <v>30002</v>
          </cell>
          <cell r="G6431" t="str">
            <v>IMPERMEABILIZANTES</v>
          </cell>
        </row>
        <row r="6432">
          <cell r="A6432">
            <v>84316</v>
          </cell>
          <cell r="B6432" t="str">
            <v>RESINA PARA TELHA-MARROM BARROCO 18L BRASILUX</v>
          </cell>
          <cell r="C6432" t="str">
            <v>BRASILUX</v>
          </cell>
          <cell r="E6432" t="str">
            <v>BRASILUX TINTAS TECNICAS LTDA</v>
          </cell>
          <cell r="F6432">
            <v>30002</v>
          </cell>
          <cell r="G6432" t="str">
            <v>IMPERMEABILIZANTES</v>
          </cell>
        </row>
        <row r="6433">
          <cell r="A6433">
            <v>84312</v>
          </cell>
          <cell r="B6433" t="str">
            <v>RESINA PARA TELHA-MULTIUSO BRANCO 18L BRASILUX</v>
          </cell>
          <cell r="C6433" t="str">
            <v>BRASILUX</v>
          </cell>
          <cell r="E6433" t="str">
            <v>BRASILUX TINTAS TECNICAS LTDA</v>
          </cell>
          <cell r="F6433">
            <v>30002</v>
          </cell>
          <cell r="G6433" t="str">
            <v>IMPERMEABILIZANTES</v>
          </cell>
        </row>
        <row r="6434">
          <cell r="A6434">
            <v>84317</v>
          </cell>
          <cell r="B6434" t="str">
            <v>RESINA PARA TELHA-VERMELHO OXIDO 18L BRASILUX</v>
          </cell>
          <cell r="C6434" t="str">
            <v>BRASILUX</v>
          </cell>
          <cell r="E6434" t="str">
            <v>BRASILUX TINTAS TECNICAS LTDA</v>
          </cell>
          <cell r="F6434">
            <v>30002</v>
          </cell>
          <cell r="G6434" t="str">
            <v>IMPERMEABILIZANTES</v>
          </cell>
        </row>
        <row r="6435">
          <cell r="A6435">
            <v>84323</v>
          </cell>
          <cell r="B6435" t="str">
            <v>RESINA PARA TELHA-VERMELHO OXIDO 3,6L BRASILUX</v>
          </cell>
          <cell r="C6435" t="str">
            <v>BRASILUX</v>
          </cell>
          <cell r="E6435" t="str">
            <v>BRASILUX TINTAS TECNICAS LTDA</v>
          </cell>
          <cell r="F6435">
            <v>30002</v>
          </cell>
          <cell r="G6435" t="str">
            <v>IMPERMEABILIZANTES</v>
          </cell>
        </row>
        <row r="6436">
          <cell r="A6436">
            <v>20278</v>
          </cell>
          <cell r="B6436" t="str">
            <v>RESINA POLIESTER 1KG ANJO</v>
          </cell>
          <cell r="C6436" t="str">
            <v>.</v>
          </cell>
          <cell r="E6436" t="str">
            <v>ANJO QUIMICA DO BRASIL LTDA</v>
          </cell>
          <cell r="F6436">
            <v>999999</v>
          </cell>
          <cell r="G6436" t="str">
            <v>GRUPO CONVERSAO</v>
          </cell>
        </row>
        <row r="6437">
          <cell r="A6437">
            <v>23533</v>
          </cell>
          <cell r="B6437" t="str">
            <v>RESMA DE PAPEL A4 REPORT BRANCO 500FL</v>
          </cell>
          <cell r="C6437" t="str">
            <v>REPORT</v>
          </cell>
          <cell r="E6437" t="str">
            <v>COM.ALVORADA LIMPEZA E DESCARTAVEIS</v>
          </cell>
          <cell r="F6437">
            <v>999999</v>
          </cell>
          <cell r="G6437" t="str">
            <v>GRUPO CONVERSAO</v>
          </cell>
        </row>
        <row r="6438">
          <cell r="A6438">
            <v>22945</v>
          </cell>
          <cell r="B6438" t="str">
            <v>RESMA PAPEL CHAMEX A4 MULTI 210X297</v>
          </cell>
          <cell r="C6438" t="str">
            <v>CHAMEX</v>
          </cell>
          <cell r="E6438" t="str">
            <v>OMNI COMERCIO E SERVIÇOS LTDA</v>
          </cell>
          <cell r="F6438">
            <v>999999</v>
          </cell>
          <cell r="G6438" t="str">
            <v>GRUPO CONVERSAO</v>
          </cell>
        </row>
        <row r="6439">
          <cell r="A6439">
            <v>20248</v>
          </cell>
          <cell r="B6439" t="str">
            <v>RESPIRADOR 1/4 DACIAL -PLUS</v>
          </cell>
          <cell r="C6439" t="str">
            <v>.</v>
          </cell>
          <cell r="E6439" t="str">
            <v>WURTH DO BRASIL PECAS DE FIXACAO LTDA</v>
          </cell>
          <cell r="F6439">
            <v>999999</v>
          </cell>
          <cell r="G6439" t="str">
            <v>GRUPO CONVERSAO</v>
          </cell>
        </row>
        <row r="6440">
          <cell r="A6440">
            <v>22290</v>
          </cell>
          <cell r="B6440" t="str">
            <v>RESPIRADOR DE PINTURA PROM 6000/2 3M</v>
          </cell>
          <cell r="C6440" t="str">
            <v>.</v>
          </cell>
          <cell r="E6440" t="str">
            <v>3M DO BRASIL LTDA</v>
          </cell>
          <cell r="F6440">
            <v>999999</v>
          </cell>
          <cell r="G6440" t="str">
            <v>GRUPO CONVERSAO</v>
          </cell>
        </row>
        <row r="6441">
          <cell r="A6441">
            <v>23078</v>
          </cell>
          <cell r="B6441" t="str">
            <v>RESPIRADOR DESCARTAVEL S/ VALVULA PFF-2 3M</v>
          </cell>
          <cell r="C6441" t="str">
            <v>3M</v>
          </cell>
          <cell r="E6441" t="str">
            <v>3M DO BRASIL LTDA</v>
          </cell>
          <cell r="F6441">
            <v>20027</v>
          </cell>
          <cell r="G6441" t="str">
            <v>EPI´S</v>
          </cell>
        </row>
        <row r="6442">
          <cell r="A6442">
            <v>23916</v>
          </cell>
          <cell r="B6442" t="str">
            <v>RESPIRADOR DESCARTAVEL S/VALVULA 8801/120 3M</v>
          </cell>
          <cell r="C6442" t="str">
            <v>3M</v>
          </cell>
          <cell r="E6442" t="str">
            <v>3M DO BRASIL LTDA</v>
          </cell>
          <cell r="F6442">
            <v>20027</v>
          </cell>
          <cell r="G6442" t="str">
            <v>EPI´S</v>
          </cell>
        </row>
        <row r="6443">
          <cell r="A6443">
            <v>10098</v>
          </cell>
          <cell r="B6443" t="str">
            <v>RESPIRADOR P/ PINTURA 6000 3M</v>
          </cell>
          <cell r="C6443" t="str">
            <v>.</v>
          </cell>
          <cell r="E6443" t="str">
            <v>3M DO BRASIL LTDA</v>
          </cell>
          <cell r="F6443">
            <v>999999</v>
          </cell>
          <cell r="G6443" t="str">
            <v>GRUPO CONVERSAO</v>
          </cell>
        </row>
        <row r="6444">
          <cell r="A6444">
            <v>20830</v>
          </cell>
          <cell r="B6444" t="str">
            <v>RESPIRADOR PFFI VALVUL</v>
          </cell>
          <cell r="C6444" t="str">
            <v>.</v>
          </cell>
          <cell r="E6444" t="str">
            <v>MELHORES MARCAS COMERCIO E REPR.DE FERRAMENTAS LT</v>
          </cell>
          <cell r="F6444">
            <v>999999</v>
          </cell>
          <cell r="G6444" t="str">
            <v>GRUPO CONVERSAO</v>
          </cell>
        </row>
        <row r="6445">
          <cell r="A6445">
            <v>20249</v>
          </cell>
          <cell r="B6445" t="str">
            <v>RESPIRADOR SEMI-FACIAL - DUO</v>
          </cell>
          <cell r="C6445" t="str">
            <v>.</v>
          </cell>
          <cell r="E6445" t="str">
            <v>WURTH DO BRASIL PECAS DE FIXACAO LTDA</v>
          </cell>
          <cell r="F6445">
            <v>999999</v>
          </cell>
          <cell r="G6445" t="str">
            <v>GRUPO CONVERSAO</v>
          </cell>
        </row>
        <row r="6446">
          <cell r="A6446">
            <v>23481</v>
          </cell>
          <cell r="B6446" t="str">
            <v>RESTAURADOR DE VIDROS 500ML VONIXX</v>
          </cell>
          <cell r="C6446" t="str">
            <v>VONIXX</v>
          </cell>
          <cell r="E6446" t="str">
            <v>VONIXX INDUSTRIA E COMERCIO DE POLIDORES LTDA</v>
          </cell>
          <cell r="F6446">
            <v>20011</v>
          </cell>
          <cell r="G6446" t="str">
            <v>LINHA DE HIGENIZAÇÃO E ESTÉTICA  AUTOMOTIVA VONIX</v>
          </cell>
        </row>
        <row r="6447">
          <cell r="A6447">
            <v>20188</v>
          </cell>
          <cell r="B6447" t="str">
            <v>RESTAURATUDO KIT REPARO MIX</v>
          </cell>
          <cell r="C6447" t="str">
            <v>.</v>
          </cell>
          <cell r="E6447" t="str">
            <v>MIX COMPONENTES AUTOMOTIVOS LTDA</v>
          </cell>
          <cell r="F6447">
            <v>20039</v>
          </cell>
          <cell r="G6447" t="str">
            <v>CORREIAS</v>
          </cell>
        </row>
        <row r="6448">
          <cell r="A6448">
            <v>85590</v>
          </cell>
          <cell r="B6448" t="str">
            <v>RESTAURAX VONIXX 1,5 LITROS</v>
          </cell>
          <cell r="C6448" t="str">
            <v>VONIXX</v>
          </cell>
          <cell r="E6448" t="str">
            <v>VONIXX INDUSTRIA E COMERCIO DE POLIDORES LTDA</v>
          </cell>
          <cell r="F6448">
            <v>20011</v>
          </cell>
          <cell r="G6448" t="str">
            <v>LINHA DE HIGENIZAÇÃO E ESTÉTICA  AUTOMOTIVA VONIX</v>
          </cell>
        </row>
        <row r="6449">
          <cell r="A6449">
            <v>23449</v>
          </cell>
          <cell r="B6449" t="str">
            <v>RESTAURAX VONIXX 500ML</v>
          </cell>
          <cell r="C6449" t="str">
            <v>VONIXX</v>
          </cell>
          <cell r="E6449" t="str">
            <v>VONIXX INDUSTRIA E COMERCIO DE POLIDORES LTDA</v>
          </cell>
          <cell r="F6449">
            <v>20011</v>
          </cell>
          <cell r="G6449" t="str">
            <v>LINHA DE HIGENIZAÇÃO E ESTÉTICA  AUTOMOTIVA VONIX</v>
          </cell>
        </row>
        <row r="6450">
          <cell r="A6450">
            <v>10096</v>
          </cell>
          <cell r="B6450" t="str">
            <v>RETENTOR FILTRO 5N11 3M</v>
          </cell>
          <cell r="C6450" t="str">
            <v>3M</v>
          </cell>
          <cell r="E6450" t="str">
            <v>3M DO BRASIL LTDA</v>
          </cell>
          <cell r="F6450">
            <v>20027</v>
          </cell>
          <cell r="G6450" t="str">
            <v>EPI´S</v>
          </cell>
        </row>
        <row r="6451">
          <cell r="A6451">
            <v>10077</v>
          </cell>
          <cell r="B6451" t="str">
            <v>REV. PROT. TEXTURIZADO 900ML 3M</v>
          </cell>
          <cell r="C6451" t="str">
            <v>3M</v>
          </cell>
          <cell r="E6451" t="str">
            <v>3M DO BRASIL LTDA</v>
          </cell>
          <cell r="F6451">
            <v>20060</v>
          </cell>
          <cell r="G6451" t="str">
            <v>LAMINAÇÃO / PROTEÇÃO</v>
          </cell>
        </row>
        <row r="6452">
          <cell r="A6452">
            <v>84740</v>
          </cell>
          <cell r="B6452" t="str">
            <v>REVELADOR DE HOLOGRAMA 500ML NORTON</v>
          </cell>
          <cell r="C6452" t="str">
            <v>NORTON</v>
          </cell>
          <cell r="E6452" t="str">
            <v>SAINT- GOBAIN DO BRASIL PROD. IND. E CONSTR. LTDA</v>
          </cell>
          <cell r="F6452">
            <v>20018</v>
          </cell>
          <cell r="G6452" t="str">
            <v xml:space="preserve">LÍQUIDOS P/ POLIMENTO </v>
          </cell>
        </row>
        <row r="6453">
          <cell r="A6453">
            <v>23732</v>
          </cell>
          <cell r="B6453" t="str">
            <v>REVELADOR DE HOLOGRAMA WAX FINISH 500ML PEROLA</v>
          </cell>
          <cell r="C6453" t="str">
            <v>PEROLA</v>
          </cell>
          <cell r="E6453" t="str">
            <v>INDUSTRIA E COMERCIO DE POLIDORES PEROLA LTDA</v>
          </cell>
          <cell r="F6453">
            <v>20006</v>
          </cell>
          <cell r="G6453" t="str">
            <v>CERA  / LIMPEZA /  POLIMENTO VEICULAR</v>
          </cell>
        </row>
        <row r="6454">
          <cell r="A6454">
            <v>23412</v>
          </cell>
          <cell r="B6454" t="str">
            <v>REVELAX 500ML VONIXX</v>
          </cell>
          <cell r="C6454" t="str">
            <v>VONIXX</v>
          </cell>
          <cell r="E6454" t="str">
            <v>VONIXX INDUSTRIA E COMERCIO DE POLIDORES LTDA</v>
          </cell>
          <cell r="F6454">
            <v>20011</v>
          </cell>
          <cell r="G6454" t="str">
            <v>LINHA DE HIGENIZAÇÃO E ESTÉTICA  AUTOMOTIVA VONIX</v>
          </cell>
        </row>
        <row r="6455">
          <cell r="A6455">
            <v>83898</v>
          </cell>
          <cell r="B6455" t="str">
            <v>REVESTIMENTO CERAMIC 9H UV 30ML DIMENSION</v>
          </cell>
          <cell r="C6455" t="str">
            <v>MAXI RUBBER</v>
          </cell>
          <cell r="E6455" t="str">
            <v>MAXI RUBBER INDUSTRIAS QUIMICAS LTDA</v>
          </cell>
          <cell r="F6455">
            <v>20006</v>
          </cell>
          <cell r="G6455" t="str">
            <v>CERA  / LIMPEZA /  POLIMENTO VEICULAR</v>
          </cell>
        </row>
        <row r="6456">
          <cell r="A6456">
            <v>83897</v>
          </cell>
          <cell r="B6456" t="str">
            <v>REVESTIMENTO CERAMICA WHEELS RODAS UV DIMENSION</v>
          </cell>
          <cell r="C6456" t="str">
            <v>MAXI RUBBER</v>
          </cell>
          <cell r="E6456" t="str">
            <v>MAXI RUBBER INDUSTRIAS QUIMICAS LTDA</v>
          </cell>
          <cell r="F6456">
            <v>20006</v>
          </cell>
          <cell r="G6456" t="str">
            <v>CERA  / LIMPEZA /  POLIMENTO VEICULAR</v>
          </cell>
        </row>
        <row r="6457">
          <cell r="A6457">
            <v>84541</v>
          </cell>
          <cell r="B6457" t="str">
            <v>REVESTIMENTO CERAMICO 7H DIMENSION</v>
          </cell>
          <cell r="C6457" t="str">
            <v>MAXI RUBBER</v>
          </cell>
          <cell r="E6457" t="str">
            <v>MAXI RUBBER INDUSTRIAS QUIMICAS LTDA</v>
          </cell>
          <cell r="F6457">
            <v>20006</v>
          </cell>
          <cell r="G6457" t="str">
            <v>CERA  / LIMPEZA /  POLIMENTO VEICULAR</v>
          </cell>
        </row>
        <row r="6458">
          <cell r="A6458">
            <v>10385</v>
          </cell>
          <cell r="B6458" t="str">
            <v>REVESTIMENTO TEXTURIZADO-BATE PEDRA 1KG ROBELO</v>
          </cell>
          <cell r="C6458" t="str">
            <v>.</v>
          </cell>
          <cell r="E6458" t="str">
            <v>ROBERLO DO BRASIL LTDA</v>
          </cell>
          <cell r="F6458">
            <v>999999</v>
          </cell>
          <cell r="G6458" t="str">
            <v>GRUPO CONVERSAO</v>
          </cell>
        </row>
        <row r="6459">
          <cell r="A6459">
            <v>21830</v>
          </cell>
          <cell r="B6459" t="str">
            <v>REVISION GLASS + SURFAC E CLEANER - LIMPADOR DE VIDROS 6624</v>
          </cell>
          <cell r="C6459" t="str">
            <v>.</v>
          </cell>
          <cell r="E6459" t="str">
            <v>AUTOAMERICA IMP.EXP. DE PROD. AUTO. LTDA</v>
          </cell>
          <cell r="F6459">
            <v>999999</v>
          </cell>
          <cell r="G6459" t="str">
            <v>GRUPO CONVERSAO</v>
          </cell>
        </row>
        <row r="6460">
          <cell r="A6460">
            <v>23735</v>
          </cell>
          <cell r="B6460" t="str">
            <v>REVITALIZADOR DE PLASTICO WAX FINISH 33G PEROLA</v>
          </cell>
          <cell r="C6460" t="str">
            <v>PEROLA</v>
          </cell>
          <cell r="E6460" t="str">
            <v>INDUSTRIA E COMERCIO DE POLIDORES PEROLA LTDA</v>
          </cell>
          <cell r="F6460">
            <v>1009</v>
          </cell>
          <cell r="G6460" t="str">
            <v>.........</v>
          </cell>
        </row>
        <row r="6461">
          <cell r="A6461">
            <v>23486</v>
          </cell>
          <cell r="B6461" t="str">
            <v>REVITALIZADOR DE PLASTICOS (COM CERA DE CARNAUBA) 400G COLOR BRILHO</v>
          </cell>
          <cell r="C6461" t="str">
            <v>COLOR BRILHO</v>
          </cell>
          <cell r="E6461" t="str">
            <v>COLOR BRILHO PRODUTOS AUTOIMOTIVOS</v>
          </cell>
          <cell r="F6461">
            <v>1009</v>
          </cell>
          <cell r="G6461" t="str">
            <v>.........</v>
          </cell>
        </row>
        <row r="6462">
          <cell r="A6462">
            <v>20244</v>
          </cell>
          <cell r="B6462" t="str">
            <v>REVITALIZADOR DE PLASTICOS E VINIL  COLOR BRILHO</v>
          </cell>
          <cell r="C6462" t="str">
            <v>.</v>
          </cell>
          <cell r="E6462" t="str">
            <v>COLOR BRILHO PRODUTOS AUTOIMOTIVOS</v>
          </cell>
          <cell r="F6462">
            <v>1009</v>
          </cell>
          <cell r="G6462" t="str">
            <v>.........</v>
          </cell>
        </row>
        <row r="6463">
          <cell r="A6463">
            <v>23413</v>
          </cell>
          <cell r="B6463" t="str">
            <v>REVITALIZADOR DE PNEUS 500ML VONIXX</v>
          </cell>
          <cell r="C6463" t="str">
            <v>VONIXX</v>
          </cell>
          <cell r="E6463" t="str">
            <v>VONIXX INDUSTRIA E COMERCIO DE POLIDORES LTDA</v>
          </cell>
          <cell r="F6463">
            <v>20011</v>
          </cell>
          <cell r="G6463" t="str">
            <v>LINHA DE HIGENIZAÇÃO E ESTÉTICA  AUTOMOTIVA VONIX</v>
          </cell>
        </row>
        <row r="6464">
          <cell r="A6464">
            <v>20066</v>
          </cell>
          <cell r="B6464" t="str">
            <v>REVITALIZADOR P/ PLASTICOS 680G WURTH</v>
          </cell>
          <cell r="C6464" t="str">
            <v>.</v>
          </cell>
          <cell r="E6464" t="str">
            <v>WURTH DO BRASIL PECAS DE FIXACAO LTDA</v>
          </cell>
          <cell r="F6464">
            <v>999999</v>
          </cell>
          <cell r="G6464" t="str">
            <v>GRUPO CONVERSAO</v>
          </cell>
        </row>
        <row r="6465">
          <cell r="A6465">
            <v>22299</v>
          </cell>
          <cell r="B6465" t="str">
            <v>REVITALIZADORA P/ PLAST BLACK NEW POLISH 350ML</v>
          </cell>
          <cell r="C6465" t="str">
            <v>.</v>
          </cell>
          <cell r="E6465" t="str">
            <v>CANAL TINTAS</v>
          </cell>
          <cell r="F6465">
            <v>999999</v>
          </cell>
          <cell r="G6465" t="str">
            <v>GRUPO CONVERSAO</v>
          </cell>
        </row>
        <row r="6466">
          <cell r="A6466">
            <v>84396</v>
          </cell>
          <cell r="B6466" t="str">
            <v>REVOX 1,5L VONIXX</v>
          </cell>
          <cell r="C6466" t="str">
            <v>VONIXX</v>
          </cell>
          <cell r="E6466" t="str">
            <v>VONIXX INDUSTRIA E COMERCIO DE POLIDORES LTDA</v>
          </cell>
          <cell r="F6466">
            <v>20011</v>
          </cell>
          <cell r="G6466" t="str">
            <v>LINHA DE HIGENIZAÇÃO E ESTÉTICA  AUTOMOTIVA VONIX</v>
          </cell>
        </row>
        <row r="6467">
          <cell r="A6467">
            <v>84728</v>
          </cell>
          <cell r="B6467" t="str">
            <v>RL BLUE NET 150 115X110 M</v>
          </cell>
          <cell r="C6467" t="str">
            <v>3M</v>
          </cell>
          <cell r="E6467" t="str">
            <v>CARVIC COM VER DE PROD E EQ P/ REP AUTO LTDA</v>
          </cell>
          <cell r="F6467">
            <v>20007</v>
          </cell>
          <cell r="G6467" t="str">
            <v xml:space="preserve">DISCOS / LIXAS / ABRASIVOS </v>
          </cell>
        </row>
        <row r="6468">
          <cell r="A6468">
            <v>84732</v>
          </cell>
          <cell r="B6468" t="str">
            <v>RL BLUE NET 150 70X10M 3M</v>
          </cell>
          <cell r="C6468" t="str">
            <v>3M</v>
          </cell>
          <cell r="E6468" t="str">
            <v>3M DO BRASIL LTDA</v>
          </cell>
          <cell r="F6468">
            <v>20007</v>
          </cell>
          <cell r="G6468" t="str">
            <v xml:space="preserve">DISCOS / LIXAS / ABRASIVOS </v>
          </cell>
        </row>
        <row r="6469">
          <cell r="A6469">
            <v>84729</v>
          </cell>
          <cell r="B6469" t="str">
            <v>RL BLUE NET 220 115X110 3M</v>
          </cell>
          <cell r="C6469" t="str">
            <v>3M</v>
          </cell>
          <cell r="E6469" t="str">
            <v>3M DO BRASIL LTDA</v>
          </cell>
          <cell r="F6469">
            <v>20007</v>
          </cell>
          <cell r="G6469" t="str">
            <v xml:space="preserve">DISCOS / LIXAS / ABRASIVOS </v>
          </cell>
        </row>
        <row r="6470">
          <cell r="A6470">
            <v>84733</v>
          </cell>
          <cell r="B6470" t="str">
            <v>RL BLUE NET 220 70X10M 3M</v>
          </cell>
          <cell r="C6470" t="str">
            <v>3M</v>
          </cell>
          <cell r="E6470" t="str">
            <v>3M DO BRASIL LTDA</v>
          </cell>
          <cell r="F6470">
            <v>20007</v>
          </cell>
          <cell r="G6470" t="str">
            <v xml:space="preserve">DISCOS / LIXAS / ABRASIVOS </v>
          </cell>
        </row>
        <row r="6471">
          <cell r="A6471">
            <v>84730</v>
          </cell>
          <cell r="B6471" t="str">
            <v>RL BLUE NET 320 115X110 3M</v>
          </cell>
          <cell r="C6471" t="str">
            <v>3M</v>
          </cell>
          <cell r="E6471" t="str">
            <v>3M DO BRASIL LTDA</v>
          </cell>
          <cell r="F6471">
            <v>20007</v>
          </cell>
          <cell r="G6471" t="str">
            <v xml:space="preserve">DISCOS / LIXAS / ABRASIVOS </v>
          </cell>
        </row>
        <row r="6472">
          <cell r="A6472">
            <v>84734</v>
          </cell>
          <cell r="B6472" t="str">
            <v>RL BLUE NET 320 70X10M 3M</v>
          </cell>
          <cell r="C6472" t="str">
            <v>3M</v>
          </cell>
          <cell r="E6472" t="str">
            <v>3M DO BRASIL LTDA</v>
          </cell>
          <cell r="F6472">
            <v>20007</v>
          </cell>
          <cell r="G6472" t="str">
            <v xml:space="preserve">DISCOS / LIXAS / ABRASIVOS </v>
          </cell>
        </row>
        <row r="6473">
          <cell r="A6473">
            <v>84727</v>
          </cell>
          <cell r="B6473" t="str">
            <v>RL BLUE NET 80 115X110 3M</v>
          </cell>
          <cell r="C6473" t="str">
            <v>3M</v>
          </cell>
          <cell r="E6473" t="str">
            <v>3M DO BRASIL LTDA</v>
          </cell>
          <cell r="F6473">
            <v>20007</v>
          </cell>
          <cell r="G6473" t="str">
            <v xml:space="preserve">DISCOS / LIXAS / ABRASIVOS </v>
          </cell>
        </row>
        <row r="6474">
          <cell r="A6474">
            <v>84731</v>
          </cell>
          <cell r="B6474" t="str">
            <v>RL BLUE NET 80 70X10M 3M</v>
          </cell>
          <cell r="C6474" t="str">
            <v>3M</v>
          </cell>
          <cell r="E6474" t="str">
            <v>3M DO BRASIL LTDA</v>
          </cell>
          <cell r="F6474">
            <v>20007</v>
          </cell>
          <cell r="G6474" t="str">
            <v xml:space="preserve">DISCOS / LIXAS / ABRASIVOS </v>
          </cell>
        </row>
        <row r="6475">
          <cell r="A6475">
            <v>84241</v>
          </cell>
          <cell r="B6475" t="str">
            <v>ROBERFLEX-MANTA LIQUIDA 18KG BRASILUX</v>
          </cell>
          <cell r="C6475" t="str">
            <v>BRASILUX</v>
          </cell>
          <cell r="E6475" t="str">
            <v>BRASILUX TINTAS TECNICAS LTDA</v>
          </cell>
          <cell r="F6475">
            <v>30002</v>
          </cell>
          <cell r="G6475" t="str">
            <v>IMPERMEABILIZANTES</v>
          </cell>
        </row>
        <row r="6476">
          <cell r="A6476">
            <v>84007</v>
          </cell>
          <cell r="B6476" t="str">
            <v>ROBERFLEX-MANTA LIQUIDA 3,6KG BRASILUX</v>
          </cell>
          <cell r="C6476" t="str">
            <v>BRASILUX</v>
          </cell>
          <cell r="E6476" t="str">
            <v>BRASILUX TINTAS TECNICAS LTDA</v>
          </cell>
          <cell r="F6476">
            <v>30002</v>
          </cell>
          <cell r="G6476" t="str">
            <v>IMPERMEABILIZANTES</v>
          </cell>
        </row>
        <row r="6477">
          <cell r="A6477">
            <v>84083</v>
          </cell>
          <cell r="B6477" t="str">
            <v>ROBERMASSA-SOLDA TRINCA 450G BRASILUX</v>
          </cell>
          <cell r="C6477" t="str">
            <v>BRASILUX</v>
          </cell>
          <cell r="E6477" t="str">
            <v>BRASILUX TINTAS TECNICAS LTDA</v>
          </cell>
          <cell r="F6477">
            <v>30002</v>
          </cell>
          <cell r="G6477" t="str">
            <v>IMPERMEABILIZANTES</v>
          </cell>
        </row>
        <row r="6478">
          <cell r="A6478">
            <v>21304</v>
          </cell>
          <cell r="B6478" t="str">
            <v>ROBFILM ELECTROTASTICO 4MX150M ROBERLO</v>
          </cell>
          <cell r="C6478" t="str">
            <v>.</v>
          </cell>
          <cell r="E6478" t="str">
            <v>ROBERLO DO BRASIL LTDA</v>
          </cell>
          <cell r="F6478">
            <v>999999</v>
          </cell>
          <cell r="G6478" t="str">
            <v>GRUPO CONVERSAO</v>
          </cell>
        </row>
        <row r="6479">
          <cell r="A6479">
            <v>21360</v>
          </cell>
          <cell r="B6479" t="str">
            <v>ROBFOAM - ESPUMA DE MASCARAMENTO ( DART ) ROBERLO</v>
          </cell>
          <cell r="C6479" t="str">
            <v>.</v>
          </cell>
          <cell r="E6479" t="str">
            <v>ROBERLO DO BRASIL LTDA</v>
          </cell>
          <cell r="F6479">
            <v>1010</v>
          </cell>
          <cell r="G6479" t="str">
            <v>..........</v>
          </cell>
        </row>
        <row r="6480">
          <cell r="A6480">
            <v>84875</v>
          </cell>
          <cell r="B6480" t="str">
            <v>ROBLINER NEGRO 600ML ROBERLO</v>
          </cell>
          <cell r="C6480" t="str">
            <v>ROBERLO</v>
          </cell>
          <cell r="E6480" t="str">
            <v>ROBERLO DO BRASIL LTDA</v>
          </cell>
          <cell r="F6480">
            <v>20060</v>
          </cell>
          <cell r="G6480" t="str">
            <v>LAMINAÇÃO / PROTEÇÃO</v>
          </cell>
        </row>
        <row r="6481">
          <cell r="A6481">
            <v>85729</v>
          </cell>
          <cell r="B6481" t="str">
            <v>ROCADEIRA GASOLINA 41,5CC RGP415E VONDER</v>
          </cell>
          <cell r="C6481" t="str">
            <v>VONDER</v>
          </cell>
          <cell r="E6481" t="str">
            <v>O.V.D. IMPORTADORA E DISTRIBUIDORA LTDA</v>
          </cell>
          <cell r="F6481">
            <v>20028</v>
          </cell>
          <cell r="G6481" t="str">
            <v>APLICADORES / ADAPTADORES / ENGATES / SUPORTES</v>
          </cell>
        </row>
        <row r="6482">
          <cell r="A6482">
            <v>22351</v>
          </cell>
          <cell r="B6482" t="str">
            <v>RODA DA MIG 8 FIXA BAND EQUIP</v>
          </cell>
          <cell r="C6482" t="str">
            <v>.</v>
          </cell>
          <cell r="E6482" t="str">
            <v>BAND EQUIPAMENTOS E MAQUINAS REPUXADORAS LTDA EPP</v>
          </cell>
          <cell r="F6482">
            <v>999999</v>
          </cell>
          <cell r="G6482" t="str">
            <v>GRUPO CONVERSAO</v>
          </cell>
        </row>
        <row r="6483">
          <cell r="A6483">
            <v>24258</v>
          </cell>
          <cell r="B6483" t="str">
            <v>RODA DE CONTATO 13MM P/ CORREIA 3M</v>
          </cell>
          <cell r="C6483" t="str">
            <v>3M</v>
          </cell>
          <cell r="E6483" t="str">
            <v>3M DO BRASIL LTDA</v>
          </cell>
          <cell r="F6483">
            <v>20058</v>
          </cell>
          <cell r="G6483" t="str">
            <v>OUTRAS FERRAMENTAS / EQUIPAMENTOS</v>
          </cell>
        </row>
        <row r="6484">
          <cell r="A6484">
            <v>85478</v>
          </cell>
          <cell r="B6484" t="str">
            <v>RODAPE ACQUA NEW BRANCO MAX C/ FRISO 100X2400X15 CX/6</v>
          </cell>
          <cell r="C6484" t="str">
            <v>.</v>
          </cell>
          <cell r="E6484" t="str">
            <v>EUCATEX INDUSTRIA E COMERCIO LTDA</v>
          </cell>
          <cell r="F6484">
            <v>999999</v>
          </cell>
          <cell r="G6484" t="str">
            <v>GRUPO CONVERSAO</v>
          </cell>
        </row>
        <row r="6485">
          <cell r="A6485">
            <v>23780</v>
          </cell>
          <cell r="B6485" t="str">
            <v>RODIZIO GIRATORIO 6" X 2"</v>
          </cell>
          <cell r="C6485" t="str">
            <v>.</v>
          </cell>
          <cell r="E6485" t="str">
            <v>PRIMEIRA LINHA COMERCIAL DE ROLAMENTOS LTDA</v>
          </cell>
          <cell r="F6485">
            <v>1015</v>
          </cell>
          <cell r="G6485" t="str">
            <v>............</v>
          </cell>
        </row>
        <row r="6486">
          <cell r="A6486">
            <v>23781</v>
          </cell>
          <cell r="B6486" t="str">
            <v>RODIZIO GIRATORIO 8"</v>
          </cell>
          <cell r="C6486" t="str">
            <v>.</v>
          </cell>
          <cell r="E6486" t="str">
            <v>PRIMEIRA LINHA COMERCIAL DE ROLAMENTOS LTDA</v>
          </cell>
          <cell r="F6486">
            <v>1015</v>
          </cell>
          <cell r="G6486" t="str">
            <v>............</v>
          </cell>
        </row>
        <row r="6487">
          <cell r="A6487">
            <v>83805</v>
          </cell>
          <cell r="B6487" t="str">
            <v>RODO ALUMINIO 60CM C/ CABO</v>
          </cell>
          <cell r="C6487" t="str">
            <v>START</v>
          </cell>
          <cell r="E6487" t="str">
            <v>COM.ALVORADA LIMPEZA E DESCARTAVEIS</v>
          </cell>
          <cell r="F6487">
            <v>999999</v>
          </cell>
          <cell r="G6487" t="str">
            <v>GRUPO CONVERSAO</v>
          </cell>
        </row>
        <row r="6488">
          <cell r="A6488">
            <v>21593</v>
          </cell>
          <cell r="B6488" t="str">
            <v>RODO ALUMINIO 90CM C/ CABO</v>
          </cell>
          <cell r="C6488" t="str">
            <v>UTILER</v>
          </cell>
          <cell r="E6488" t="str">
            <v>COM.ALVORADA LIMPEZA E DESCARTAVEIS</v>
          </cell>
          <cell r="F6488">
            <v>999999</v>
          </cell>
          <cell r="G6488" t="str">
            <v>GRUPO CONVERSAO</v>
          </cell>
        </row>
        <row r="6489">
          <cell r="A6489">
            <v>23634</v>
          </cell>
          <cell r="B6489" t="str">
            <v>RODO C/ CABO 60 CM</v>
          </cell>
          <cell r="C6489" t="str">
            <v>BRILHO MAX</v>
          </cell>
          <cell r="E6489" t="str">
            <v>LIMA &amp; PERGHER INDUSTRIAL E COMERCIO</v>
          </cell>
          <cell r="F6489">
            <v>999999</v>
          </cell>
          <cell r="G6489" t="str">
            <v>GRUPO CONVERSAO</v>
          </cell>
        </row>
        <row r="6490">
          <cell r="A6490">
            <v>86870</v>
          </cell>
          <cell r="B6490" t="str">
            <v>RODO E LUVA C/ CABO P/ LIMPEZA VIDRO 25CM PRETO</v>
          </cell>
          <cell r="C6490" t="str">
            <v>UTILER</v>
          </cell>
          <cell r="E6490" t="str">
            <v>COM.ALVORADA LIMPEZA E DESCARTAVEIS</v>
          </cell>
          <cell r="F6490">
            <v>999999</v>
          </cell>
          <cell r="G6490" t="str">
            <v>GRUPO CONVERSAO</v>
          </cell>
        </row>
        <row r="6491">
          <cell r="A6491">
            <v>23765</v>
          </cell>
          <cell r="B6491" t="str">
            <v>RODO METAL 40 CM</v>
          </cell>
          <cell r="C6491" t="str">
            <v>START</v>
          </cell>
          <cell r="E6491" t="str">
            <v>COM.ALVORADA LIMPEZA E DESCARTAVEIS</v>
          </cell>
          <cell r="F6491">
            <v>999999</v>
          </cell>
          <cell r="G6491" t="str">
            <v>GRUPO CONVERSAO</v>
          </cell>
        </row>
        <row r="6492">
          <cell r="A6492">
            <v>22572</v>
          </cell>
          <cell r="B6492" t="str">
            <v>ROLAMENTO 600ZZ PRA0019 3M</v>
          </cell>
          <cell r="C6492" t="str">
            <v>.</v>
          </cell>
          <cell r="E6492" t="str">
            <v>3M DO BRASIL LTDA</v>
          </cell>
          <cell r="F6492">
            <v>999999</v>
          </cell>
          <cell r="G6492" t="str">
            <v>GRUPO CONVERSAO</v>
          </cell>
        </row>
        <row r="6493">
          <cell r="A6493">
            <v>22570</v>
          </cell>
          <cell r="B6493" t="str">
            <v>ROLAMENTO 600ZZ PRA0021 3M</v>
          </cell>
          <cell r="C6493" t="str">
            <v>.</v>
          </cell>
          <cell r="E6493" t="str">
            <v>3M DO BRASIL LTDA</v>
          </cell>
          <cell r="F6493">
            <v>999999</v>
          </cell>
          <cell r="G6493" t="str">
            <v>GRUPO CONVERSAO</v>
          </cell>
        </row>
        <row r="6494">
          <cell r="A6494">
            <v>22564</v>
          </cell>
          <cell r="B6494" t="str">
            <v>ROLAMENTO LIXADEIRA ORBITAL PRA0938 3M</v>
          </cell>
          <cell r="C6494" t="str">
            <v>.</v>
          </cell>
          <cell r="E6494" t="str">
            <v>3M DO BRASIL LTDA</v>
          </cell>
          <cell r="F6494">
            <v>999999</v>
          </cell>
          <cell r="G6494" t="str">
            <v>GRUPO CONVERSAO</v>
          </cell>
        </row>
        <row r="6495">
          <cell r="A6495">
            <v>23062</v>
          </cell>
          <cell r="B6495" t="str">
            <v>ROLDANA RANS BORRACHA PN30671 3M</v>
          </cell>
          <cell r="C6495" t="str">
            <v>.</v>
          </cell>
          <cell r="E6495" t="str">
            <v>3M DO BRASIL LTDA</v>
          </cell>
          <cell r="F6495">
            <v>999999</v>
          </cell>
          <cell r="G6495" t="str">
            <v>GRUPO CONVERSAO</v>
          </cell>
        </row>
        <row r="6496">
          <cell r="A6496">
            <v>24193</v>
          </cell>
          <cell r="B6496" t="str">
            <v>ROLO ABRASIVO FLEXIVEL P1200 PN35114 3M</v>
          </cell>
          <cell r="C6496" t="str">
            <v>3M</v>
          </cell>
          <cell r="E6496" t="str">
            <v>3M DO BRASIL LTDA</v>
          </cell>
          <cell r="F6496">
            <v>20007</v>
          </cell>
          <cell r="G6496" t="str">
            <v xml:space="preserve">DISCOS / LIXAS / ABRASIVOS </v>
          </cell>
        </row>
        <row r="6497">
          <cell r="A6497">
            <v>24194</v>
          </cell>
          <cell r="B6497" t="str">
            <v>ROLO ABRASIVO FLEXIVEL P1500 PN35115 3M</v>
          </cell>
          <cell r="C6497" t="str">
            <v>3M</v>
          </cell>
          <cell r="E6497" t="str">
            <v>3M DO BRASIL LTDA</v>
          </cell>
          <cell r="F6497">
            <v>20007</v>
          </cell>
          <cell r="G6497" t="str">
            <v xml:space="preserve">DISCOS / LIXAS / ABRASIVOS </v>
          </cell>
        </row>
        <row r="6498">
          <cell r="A6498">
            <v>24191</v>
          </cell>
          <cell r="B6498" t="str">
            <v>ROLO ABRASIVO FLEXIVEL P600 PN35111 3M</v>
          </cell>
          <cell r="C6498" t="str">
            <v>3M</v>
          </cell>
          <cell r="E6498" t="str">
            <v>3M DO BRASIL LTDA</v>
          </cell>
          <cell r="F6498">
            <v>20007</v>
          </cell>
          <cell r="G6498" t="str">
            <v xml:space="preserve">DISCOS / LIXAS / ABRASIVOS </v>
          </cell>
        </row>
        <row r="6499">
          <cell r="A6499">
            <v>24192</v>
          </cell>
          <cell r="B6499" t="str">
            <v>ROLO ABRASIVO FLEXIVEL P800 PN35112 3M</v>
          </cell>
          <cell r="C6499" t="str">
            <v>3M</v>
          </cell>
          <cell r="E6499" t="str">
            <v>3M DO BRASIL LTDA</v>
          </cell>
          <cell r="F6499">
            <v>20007</v>
          </cell>
          <cell r="G6499" t="str">
            <v xml:space="preserve">DISCOS / LIXAS / ABRASIVOS </v>
          </cell>
        </row>
        <row r="6500">
          <cell r="A6500">
            <v>23877</v>
          </cell>
          <cell r="B6500" t="str">
            <v>ROLO ANTIGOTA 23CM S/CABO 321/10 ATLAS</v>
          </cell>
          <cell r="C6500" t="str">
            <v>ATLAS</v>
          </cell>
          <cell r="E6500" t="str">
            <v>PINCEIS ATLAS S.A.</v>
          </cell>
          <cell r="F6500">
            <v>1015</v>
          </cell>
          <cell r="G6500" t="str">
            <v>............</v>
          </cell>
        </row>
        <row r="6501">
          <cell r="A6501">
            <v>84430</v>
          </cell>
          <cell r="B6501" t="str">
            <v>ROLO BRASILEIRINHO 23CM AT2014 ATLAS</v>
          </cell>
          <cell r="C6501" t="str">
            <v>ATLAS</v>
          </cell>
          <cell r="E6501" t="str">
            <v>PINCEIS ATLAS S.A.</v>
          </cell>
          <cell r="F6501">
            <v>30028</v>
          </cell>
          <cell r="G6501" t="str">
            <v>ROLOS / TRINCHAS / PINCÉIS / ESPÁTULAS</v>
          </cell>
        </row>
        <row r="6502">
          <cell r="A6502">
            <v>22136</v>
          </cell>
          <cell r="B6502" t="str">
            <v>ROLO DE ESPUMA 9 CM</v>
          </cell>
          <cell r="C6502" t="str">
            <v>.</v>
          </cell>
          <cell r="E6502" t="str">
            <v>S3 COMERCIO E CONSTRUCOES EIRELI - ME</v>
          </cell>
          <cell r="F6502">
            <v>999999</v>
          </cell>
          <cell r="G6502" t="str">
            <v>GRUPO CONVERSAO</v>
          </cell>
        </row>
        <row r="6503">
          <cell r="A6503">
            <v>22147</v>
          </cell>
          <cell r="B6503" t="str">
            <v>ROLO DE ESPUMA POLIESTER 50MMX37MM</v>
          </cell>
          <cell r="C6503" t="str">
            <v>.</v>
          </cell>
          <cell r="E6503" t="str">
            <v>ADE COMERCIO DE TINTAS LTDA</v>
          </cell>
          <cell r="F6503">
            <v>999999</v>
          </cell>
          <cell r="G6503" t="str">
            <v>GRUPO CONVERSAO</v>
          </cell>
        </row>
        <row r="6504">
          <cell r="A6504">
            <v>84434</v>
          </cell>
          <cell r="B6504" t="str">
            <v>ROLO DE LA MISTA 15CM AT228/15 ATLAS</v>
          </cell>
          <cell r="C6504" t="str">
            <v>ATLAS</v>
          </cell>
          <cell r="E6504" t="str">
            <v>PINCEIS ATLAS S.A.</v>
          </cell>
          <cell r="F6504">
            <v>30028</v>
          </cell>
          <cell r="G6504" t="str">
            <v>ROLOS / TRINCHAS / PINCÉIS / ESPÁTULAS</v>
          </cell>
        </row>
        <row r="6505">
          <cell r="A6505">
            <v>84435</v>
          </cell>
          <cell r="B6505" t="str">
            <v>ROLO DE LA MISTA 23CM 228/22 ATLAS</v>
          </cell>
          <cell r="C6505" t="str">
            <v>ATLAS</v>
          </cell>
          <cell r="E6505" t="str">
            <v>PINCEIS ATLAS S.A.</v>
          </cell>
          <cell r="F6505">
            <v>30028</v>
          </cell>
          <cell r="G6505" t="str">
            <v>ROLOS / TRINCHAS / PINCÉIS / ESPÁTULAS</v>
          </cell>
        </row>
        <row r="6506">
          <cell r="A6506">
            <v>84432</v>
          </cell>
          <cell r="B6506" t="str">
            <v>ROLO DE LA MISTA 5CM AT228/5 ATLAS</v>
          </cell>
          <cell r="C6506" t="str">
            <v>ATLAS</v>
          </cell>
          <cell r="E6506" t="str">
            <v>PINCEIS ATLAS S.A.</v>
          </cell>
          <cell r="F6506">
            <v>30028</v>
          </cell>
          <cell r="G6506" t="str">
            <v>ROLOS / TRINCHAS / PINCÉIS / ESPÁTULAS</v>
          </cell>
        </row>
        <row r="6507">
          <cell r="A6507">
            <v>84433</v>
          </cell>
          <cell r="B6507" t="str">
            <v>ROLO DE LA MISTA 9CM AT228/9 ATLAS</v>
          </cell>
          <cell r="C6507" t="str">
            <v>ATLAS</v>
          </cell>
          <cell r="E6507" t="str">
            <v>PINCEIS ATLAS S.A.</v>
          </cell>
          <cell r="F6507">
            <v>30028</v>
          </cell>
          <cell r="G6507" t="str">
            <v>ROLOS / TRINCHAS / PINCÉIS / ESPÁTULAS</v>
          </cell>
        </row>
        <row r="6508">
          <cell r="A6508">
            <v>84427</v>
          </cell>
          <cell r="B6508" t="str">
            <v>ROLO ESPUMA POLYESTER CINZA 15CM 406/15 ATLAS</v>
          </cell>
          <cell r="C6508" t="str">
            <v>ATLAS</v>
          </cell>
          <cell r="E6508" t="str">
            <v>PINCEIS ATLAS S.A.</v>
          </cell>
          <cell r="F6508">
            <v>30028</v>
          </cell>
          <cell r="G6508" t="str">
            <v>ROLOS / TRINCHAS / PINCÉIS / ESPÁTULAS</v>
          </cell>
        </row>
        <row r="6509">
          <cell r="A6509">
            <v>85049</v>
          </cell>
          <cell r="B6509" t="str">
            <v>ROLO ESPUMA POLYESTER CINZA 23CM 406/23 ATLAS</v>
          </cell>
          <cell r="C6509" t="str">
            <v>ATLAS</v>
          </cell>
          <cell r="E6509" t="str">
            <v>PINCEIS ATLAS S.A.</v>
          </cell>
          <cell r="F6509">
            <v>30028</v>
          </cell>
          <cell r="G6509" t="str">
            <v>ROLOS / TRINCHAS / PINCÉIS / ESPÁTULAS</v>
          </cell>
        </row>
        <row r="6510">
          <cell r="A6510">
            <v>84425</v>
          </cell>
          <cell r="B6510" t="str">
            <v>ROLO ESPUMA POLYESTER CINZA 5CM 406/5 ATLAS</v>
          </cell>
          <cell r="C6510" t="str">
            <v>ATLAS</v>
          </cell>
          <cell r="E6510" t="str">
            <v>PINCEIS ATLAS S.A.</v>
          </cell>
          <cell r="F6510">
            <v>30028</v>
          </cell>
          <cell r="G6510" t="str">
            <v>ROLOS / TRINCHAS / PINCÉIS / ESPÁTULAS</v>
          </cell>
        </row>
        <row r="6511">
          <cell r="A6511">
            <v>84426</v>
          </cell>
          <cell r="B6511" t="str">
            <v>ROLO ESPUMA POLYESTER CINZA 9CM 406/9 ATLAS</v>
          </cell>
          <cell r="C6511" t="str">
            <v>ATLAS</v>
          </cell>
          <cell r="E6511" t="str">
            <v>PINCEIS ATLAS S.A.</v>
          </cell>
          <cell r="F6511">
            <v>30028</v>
          </cell>
          <cell r="G6511" t="str">
            <v>ROLOS / TRINCHAS / PINCÉIS / ESPÁTULAS</v>
          </cell>
        </row>
        <row r="6512">
          <cell r="A6512">
            <v>85065</v>
          </cell>
          <cell r="B6512" t="str">
            <v>ROLO LA DE CARNEIRO MAXILÃ 23CM AT328/25 ATLAS</v>
          </cell>
          <cell r="C6512" t="str">
            <v>ATLAS</v>
          </cell>
          <cell r="E6512" t="str">
            <v>PINCEIS ATLAS S.A.</v>
          </cell>
          <cell r="F6512">
            <v>30028</v>
          </cell>
          <cell r="G6512" t="str">
            <v>ROLOS / TRINCHAS / PINCÉIS / ESPÁTULAS</v>
          </cell>
        </row>
        <row r="6513">
          <cell r="A6513">
            <v>85228</v>
          </cell>
          <cell r="B6513" t="str">
            <v>ROLO LA SINTETICA ANTIRESPINGO 15CM AT773/15 ATLAS</v>
          </cell>
          <cell r="C6513" t="str">
            <v>ATLAS</v>
          </cell>
          <cell r="E6513" t="str">
            <v>PINCEIS ATLAS S.A.</v>
          </cell>
          <cell r="F6513">
            <v>30028</v>
          </cell>
          <cell r="G6513" t="str">
            <v>ROLOS / TRINCHAS / PINCÉIS / ESPÁTULAS</v>
          </cell>
        </row>
        <row r="6514">
          <cell r="A6514">
            <v>84431</v>
          </cell>
          <cell r="B6514" t="str">
            <v>ROLO LA SINTETICA ANTIRESPINGO 23CM 773/10 ATLAS</v>
          </cell>
          <cell r="C6514" t="str">
            <v>ATLAS</v>
          </cell>
          <cell r="E6514" t="str">
            <v>PINCEIS ATLAS S.A.</v>
          </cell>
          <cell r="F6514">
            <v>30028</v>
          </cell>
          <cell r="G6514" t="str">
            <v>ROLOS / TRINCHAS / PINCÉIS / ESPÁTULAS</v>
          </cell>
        </row>
        <row r="6515">
          <cell r="A6515">
            <v>85226</v>
          </cell>
          <cell r="B6515" t="str">
            <v>ROLO LA SINTETICA ANTIRESPINGO 5CM AT773/5 ATLAS</v>
          </cell>
          <cell r="C6515" t="str">
            <v>ATLAS</v>
          </cell>
          <cell r="E6515" t="str">
            <v>PINCEIS ATLAS S.A.</v>
          </cell>
          <cell r="F6515">
            <v>30028</v>
          </cell>
          <cell r="G6515" t="str">
            <v>ROLOS / TRINCHAS / PINCÉIS / ESPÁTULAS</v>
          </cell>
        </row>
        <row r="6516">
          <cell r="A6516">
            <v>85227</v>
          </cell>
          <cell r="B6516" t="str">
            <v>ROLO LA SINTETICA ANTIRESPINGO 9CM AT773/9 ATLAS</v>
          </cell>
          <cell r="C6516" t="str">
            <v>ATLAS</v>
          </cell>
          <cell r="E6516" t="str">
            <v>PINCEIS ATLAS S.A.</v>
          </cell>
          <cell r="F6516">
            <v>30028</v>
          </cell>
          <cell r="G6516" t="str">
            <v>ROLOS / TRINCHAS / PINCÉIS / ESPÁTULAS</v>
          </cell>
        </row>
        <row r="6517">
          <cell r="A6517">
            <v>84424</v>
          </cell>
          <cell r="B6517" t="str">
            <v>ROLO LA SINTETICA RESIMAX 15CM 339/15A ATLAS</v>
          </cell>
          <cell r="C6517" t="str">
            <v>ATLAS</v>
          </cell>
          <cell r="E6517" t="str">
            <v>PINCEIS ATLAS S.A.</v>
          </cell>
          <cell r="F6517">
            <v>30028</v>
          </cell>
          <cell r="G6517" t="str">
            <v>ROLOS / TRINCHAS / PINCÉIS / ESPÁTULAS</v>
          </cell>
        </row>
        <row r="6518">
          <cell r="A6518">
            <v>84423</v>
          </cell>
          <cell r="B6518" t="str">
            <v>ROLO LA SINTETICA RESIMAX 23CM 339/5A ATLAS</v>
          </cell>
          <cell r="C6518" t="str">
            <v>ATLAS</v>
          </cell>
          <cell r="E6518" t="str">
            <v>PINCEIS ATLAS S.A.</v>
          </cell>
          <cell r="F6518">
            <v>30028</v>
          </cell>
          <cell r="G6518" t="str">
            <v>ROLOS / TRINCHAS / PINCÉIS / ESPÁTULAS</v>
          </cell>
        </row>
        <row r="6519">
          <cell r="A6519">
            <v>84421</v>
          </cell>
          <cell r="B6519" t="str">
            <v>ROLO LA SINTETICA RESIMAX 5CM 339/55A ATLAS</v>
          </cell>
          <cell r="C6519" t="str">
            <v>ATLAS</v>
          </cell>
          <cell r="E6519" t="str">
            <v>PINCEIS ATLAS S.A.</v>
          </cell>
          <cell r="F6519">
            <v>30028</v>
          </cell>
          <cell r="G6519" t="str">
            <v>ROLOS / TRINCHAS / PINCÉIS / ESPÁTULAS</v>
          </cell>
        </row>
        <row r="6520">
          <cell r="A6520">
            <v>84422</v>
          </cell>
          <cell r="B6520" t="str">
            <v>ROLO LA SINTETICA RESIMAX 9CM 339/9A ATLAS</v>
          </cell>
          <cell r="C6520" t="str">
            <v>ATLAS</v>
          </cell>
          <cell r="E6520" t="str">
            <v>PINCEIS ATLAS S.A.</v>
          </cell>
          <cell r="F6520">
            <v>30028</v>
          </cell>
          <cell r="G6520" t="str">
            <v>ROLOS / TRINCHAS / PINCÉIS / ESPÁTULAS</v>
          </cell>
        </row>
        <row r="6521">
          <cell r="A6521">
            <v>84413</v>
          </cell>
          <cell r="B6521" t="str">
            <v>ROLO LIXA MASSA A257 225X45000 C0080</v>
          </cell>
          <cell r="C6521" t="str">
            <v>NORTON</v>
          </cell>
          <cell r="E6521" t="str">
            <v>SAINT- GOBAIN DO BRASIL PROD. IND. E CONSTR. LTDA</v>
          </cell>
          <cell r="F6521">
            <v>30026</v>
          </cell>
          <cell r="G6521" t="str">
            <v>LIXA MASSA  /MADEIRA / PAREDE</v>
          </cell>
        </row>
        <row r="6522">
          <cell r="A6522">
            <v>84414</v>
          </cell>
          <cell r="B6522" t="str">
            <v>ROLO LIXA MASSA A257 225X45000 C0150</v>
          </cell>
          <cell r="C6522" t="str">
            <v>NORTON</v>
          </cell>
          <cell r="E6522" t="str">
            <v>SAINT- GOBAIN DO BRASIL PROD. IND. E CONSTR. LTDA</v>
          </cell>
          <cell r="F6522">
            <v>30026</v>
          </cell>
          <cell r="G6522" t="str">
            <v>LIXA MASSA  /MADEIRA / PAREDE</v>
          </cell>
        </row>
        <row r="6523">
          <cell r="A6523">
            <v>84415</v>
          </cell>
          <cell r="B6523" t="str">
            <v>ROLO LIXA MASSA A257 225X45000 C0180</v>
          </cell>
          <cell r="C6523" t="str">
            <v>NORTON</v>
          </cell>
          <cell r="E6523" t="str">
            <v>SAINT- GOBAIN DO BRASIL PROD. IND. E CONSTR. LTDA</v>
          </cell>
          <cell r="F6523">
            <v>30026</v>
          </cell>
          <cell r="G6523" t="str">
            <v>LIXA MASSA  /MADEIRA / PAREDE</v>
          </cell>
        </row>
        <row r="6524">
          <cell r="A6524">
            <v>84416</v>
          </cell>
          <cell r="B6524" t="str">
            <v>ROLO LIXA MASSA A257 225X45000 C0220</v>
          </cell>
          <cell r="C6524" t="str">
            <v>NORTON</v>
          </cell>
          <cell r="E6524" t="str">
            <v>SAINT- GOBAIN DO BRASIL PROD. IND. E CONSTR. LTDA</v>
          </cell>
          <cell r="F6524">
            <v>30026</v>
          </cell>
          <cell r="G6524" t="str">
            <v>LIXA MASSA  /MADEIRA / PAREDE</v>
          </cell>
        </row>
        <row r="6525">
          <cell r="A6525">
            <v>85276</v>
          </cell>
          <cell r="B6525" t="str">
            <v>ROLO MICROFIBRA MONARCA 23CM AT732/25 ATLAS</v>
          </cell>
          <cell r="C6525" t="str">
            <v>ATLAS</v>
          </cell>
          <cell r="E6525" t="str">
            <v>PINCEIS ATLAS S.A.</v>
          </cell>
          <cell r="F6525">
            <v>30028</v>
          </cell>
          <cell r="G6525" t="str">
            <v>ROLOS / TRINCHAS / PINCÉIS / ESPÁTULAS</v>
          </cell>
        </row>
        <row r="6526">
          <cell r="A6526">
            <v>85224</v>
          </cell>
          <cell r="B6526" t="str">
            <v>ROLO MICROFIBRA RENDEPLUS 23CM 327/19 ATLAS</v>
          </cell>
          <cell r="C6526" t="str">
            <v>ATLAS</v>
          </cell>
          <cell r="E6526" t="str">
            <v>PINCEIS ATLAS S.A.</v>
          </cell>
          <cell r="F6526">
            <v>30028</v>
          </cell>
          <cell r="G6526" t="str">
            <v>ROLOS / TRINCHAS / PINCÉIS / ESPÁTULAS</v>
          </cell>
        </row>
        <row r="6527">
          <cell r="A6527">
            <v>85225</v>
          </cell>
          <cell r="B6527" t="str">
            <v>ROLO MICROFIBRA RENDEPLUS 23CM 327/23 ATLAS</v>
          </cell>
          <cell r="C6527" t="str">
            <v>ATLAS</v>
          </cell>
          <cell r="E6527" t="str">
            <v>PINCEIS ATLAS S.A.</v>
          </cell>
          <cell r="F6527">
            <v>30028</v>
          </cell>
          <cell r="G6527" t="str">
            <v>ROLOS / TRINCHAS / PINCÉIS / ESPÁTULAS</v>
          </cell>
        </row>
        <row r="6528">
          <cell r="A6528">
            <v>84705</v>
          </cell>
          <cell r="B6528" t="str">
            <v>ROLO PARA MASSA ROLADA 23CM AT1122/23 ATLAS</v>
          </cell>
          <cell r="C6528" t="str">
            <v>ATLAS</v>
          </cell>
          <cell r="E6528" t="str">
            <v>PINCEIS ATLAS S.A.</v>
          </cell>
          <cell r="F6528">
            <v>30028</v>
          </cell>
          <cell r="G6528" t="str">
            <v>ROLOS / TRINCHAS / PINCÉIS / ESPÁTULAS</v>
          </cell>
        </row>
        <row r="6529">
          <cell r="A6529">
            <v>86939</v>
          </cell>
          <cell r="B6529" t="str">
            <v>ROLO PELE DE CARNEIRO EXTRA 23CM 322/22 ATLAS</v>
          </cell>
          <cell r="C6529" t="str">
            <v>ATLAS</v>
          </cell>
          <cell r="E6529" t="str">
            <v>PINCEIS ATLAS S.A.</v>
          </cell>
          <cell r="F6529">
            <v>30028</v>
          </cell>
          <cell r="G6529" t="str">
            <v>ROLOS / TRINCHAS / PINCÉIS / ESPÁTULAS</v>
          </cell>
        </row>
        <row r="6530">
          <cell r="A6530">
            <v>84831</v>
          </cell>
          <cell r="B6530" t="str">
            <v>ROLO PINTURA ESPUMA 15CM C/CABO CASTOR</v>
          </cell>
          <cell r="C6530" t="str">
            <v>CASTOR</v>
          </cell>
          <cell r="E6530" t="str">
            <v>CASTOR FERRAMENTAS PARA PINTURA LTDA</v>
          </cell>
          <cell r="F6530">
            <v>30028</v>
          </cell>
          <cell r="G6530" t="str">
            <v>ROLOS / TRINCHAS / PINCÉIS / ESPÁTULAS</v>
          </cell>
        </row>
        <row r="6531">
          <cell r="A6531">
            <v>84829</v>
          </cell>
          <cell r="B6531" t="str">
            <v>ROLO PINTURA ESPUMA 5CM C/CABO CASTOR</v>
          </cell>
          <cell r="C6531" t="str">
            <v>CASTOR</v>
          </cell>
          <cell r="E6531" t="str">
            <v>CASTOR FERRAMENTAS PARA PINTURA LTDA</v>
          </cell>
          <cell r="F6531">
            <v>30028</v>
          </cell>
          <cell r="G6531" t="str">
            <v>ROLOS / TRINCHAS / PINCÉIS / ESPÁTULAS</v>
          </cell>
        </row>
        <row r="6532">
          <cell r="A6532">
            <v>84830</v>
          </cell>
          <cell r="B6532" t="str">
            <v>ROLO PINTURA ESPUMA 9CM C/CABO CASTOR</v>
          </cell>
          <cell r="C6532" t="str">
            <v>CASTOR</v>
          </cell>
          <cell r="E6532" t="str">
            <v>CASTOR FERRAMENTAS PARA PINTURA LTDA</v>
          </cell>
          <cell r="F6532">
            <v>30028</v>
          </cell>
          <cell r="G6532" t="str">
            <v>ROLOS / TRINCHAS / PINCÉIS / ESPÁTULAS</v>
          </cell>
        </row>
        <row r="6533">
          <cell r="A6533">
            <v>84832</v>
          </cell>
          <cell r="B6533" t="str">
            <v>ROLO PINTURA LÃ 23CM S/CABO CASTOR</v>
          </cell>
          <cell r="C6533" t="str">
            <v>CASTOR</v>
          </cell>
          <cell r="E6533" t="str">
            <v>CASTOR FERRAMENTAS PARA PINTURA LTDA</v>
          </cell>
          <cell r="F6533">
            <v>30028</v>
          </cell>
          <cell r="G6533" t="str">
            <v>ROLOS / TRINCHAS / PINCÉIS / ESPÁTULAS</v>
          </cell>
        </row>
        <row r="6534">
          <cell r="A6534">
            <v>85056</v>
          </cell>
          <cell r="B6534" t="str">
            <v>ROLO POLIAMIDA ANTIGOTA 15CM 321/15 ATLAS</v>
          </cell>
          <cell r="C6534" t="str">
            <v>ATLAS</v>
          </cell>
          <cell r="E6534" t="str">
            <v>PINCEIS ATLAS S.A.</v>
          </cell>
          <cell r="F6534">
            <v>30028</v>
          </cell>
          <cell r="G6534" t="str">
            <v>ROLOS / TRINCHAS / PINCÉIS / ESPÁTULAS</v>
          </cell>
        </row>
        <row r="6535">
          <cell r="A6535">
            <v>84420</v>
          </cell>
          <cell r="B6535" t="str">
            <v>ROLO POLIAMIDA ANTIGOTA 23CM 321/10 ATLAS</v>
          </cell>
          <cell r="C6535" t="str">
            <v>ATLAS</v>
          </cell>
          <cell r="E6535" t="str">
            <v>PINCEIS ATLAS S.A.</v>
          </cell>
          <cell r="F6535">
            <v>30028</v>
          </cell>
          <cell r="G6535" t="str">
            <v>ROLOS / TRINCHAS / PINCÉIS / ESPÁTULAS</v>
          </cell>
        </row>
        <row r="6536">
          <cell r="A6536">
            <v>85058</v>
          </cell>
          <cell r="B6536" t="str">
            <v>ROLO POLIAMIDA ANTIGOTA 5CM AT321/5 ATLAS</v>
          </cell>
          <cell r="C6536" t="str">
            <v>ATLAS</v>
          </cell>
          <cell r="E6536" t="str">
            <v>PINCEIS ATLAS S.A.</v>
          </cell>
          <cell r="F6536">
            <v>30028</v>
          </cell>
          <cell r="G6536" t="str">
            <v>ROLOS / TRINCHAS / PINCÉIS / ESPÁTULAS</v>
          </cell>
        </row>
        <row r="6537">
          <cell r="A6537">
            <v>85057</v>
          </cell>
          <cell r="B6537" t="str">
            <v>ROLO POLIAMIDA ANTIGOTA 9CM 321/9 ATLAS</v>
          </cell>
          <cell r="C6537" t="str">
            <v>ATLAS</v>
          </cell>
          <cell r="E6537" t="str">
            <v>PINCEIS ATLAS S.A.</v>
          </cell>
          <cell r="F6537">
            <v>30028</v>
          </cell>
          <cell r="G6537" t="str">
            <v>ROLOS / TRINCHAS / PINCÉIS / ESPÁTULAS</v>
          </cell>
        </row>
        <row r="6538">
          <cell r="A6538">
            <v>22216</v>
          </cell>
          <cell r="B6538" t="str">
            <v>ROLO RESIMAX 23CM 339/5 ATLAS</v>
          </cell>
          <cell r="C6538" t="str">
            <v>ATLAS</v>
          </cell>
          <cell r="E6538" t="str">
            <v>PINCEIS ATLAS S.A.</v>
          </cell>
          <cell r="F6538">
            <v>999999</v>
          </cell>
          <cell r="G6538" t="str">
            <v>GRUPO CONVERSAO</v>
          </cell>
        </row>
        <row r="6539">
          <cell r="A6539">
            <v>22217</v>
          </cell>
          <cell r="B6539" t="str">
            <v>ROLO RESIMAX 23CM ATLAS S/ CABO</v>
          </cell>
          <cell r="C6539" t="str">
            <v>ATLAS</v>
          </cell>
          <cell r="E6539" t="str">
            <v>PINCEIS ATLAS S.A.</v>
          </cell>
          <cell r="F6539">
            <v>999999</v>
          </cell>
          <cell r="G6539" t="str">
            <v>GRUPO CONVERSAO</v>
          </cell>
        </row>
        <row r="6540">
          <cell r="A6540">
            <v>22134</v>
          </cell>
          <cell r="B6540" t="str">
            <v>ROLO RESIMIX 23 CM</v>
          </cell>
          <cell r="C6540" t="str">
            <v>.</v>
          </cell>
          <cell r="E6540" t="str">
            <v>S3 COMERCIO E CONSTRUCOES EIRELI - ME</v>
          </cell>
          <cell r="F6540">
            <v>999999</v>
          </cell>
          <cell r="G6540" t="str">
            <v>GRUPO CONVERSAO</v>
          </cell>
        </row>
        <row r="6541">
          <cell r="A6541">
            <v>84703</v>
          </cell>
          <cell r="B6541" t="str">
            <v>ROLO TEXTURA FINA 23CM 110/75 ATLAS</v>
          </cell>
          <cell r="C6541" t="str">
            <v>ATLAS</v>
          </cell>
          <cell r="E6541" t="str">
            <v>PINCEIS ATLAS S.A.</v>
          </cell>
          <cell r="F6541">
            <v>30028</v>
          </cell>
          <cell r="G6541" t="str">
            <v>ROLOS / TRINCHAS / PINCÉIS / ESPÁTULAS</v>
          </cell>
        </row>
        <row r="6542">
          <cell r="A6542">
            <v>85055</v>
          </cell>
          <cell r="B6542" t="str">
            <v>ROLO TEXTURA FINA 9CM 110/9 ATLAS</v>
          </cell>
          <cell r="C6542" t="str">
            <v>ATLAS</v>
          </cell>
          <cell r="E6542" t="str">
            <v>PINCEIS ATLAS S.A.</v>
          </cell>
          <cell r="F6542">
            <v>30028</v>
          </cell>
          <cell r="G6542" t="str">
            <v>ROLOS / TRINCHAS / PINCÉIS / ESPÁTULAS</v>
          </cell>
        </row>
        <row r="6543">
          <cell r="A6543">
            <v>84704</v>
          </cell>
          <cell r="B6543" t="str">
            <v>ROLO TEXTURA MEDIA 23CM 110/65 ATLAS</v>
          </cell>
          <cell r="C6543" t="str">
            <v>ATLAS</v>
          </cell>
          <cell r="E6543" t="str">
            <v>PINCEIS ATLAS S.A.</v>
          </cell>
          <cell r="F6543">
            <v>30028</v>
          </cell>
          <cell r="G6543" t="str">
            <v>ROLOS / TRINCHAS / PINCÉIS / ESPÁTULAS</v>
          </cell>
        </row>
        <row r="6544">
          <cell r="A6544">
            <v>84702</v>
          </cell>
          <cell r="B6544" t="str">
            <v>ROLO TEXTURA RUSTICA 23CM 1155 ATLAS</v>
          </cell>
          <cell r="C6544" t="str">
            <v>ATLAS</v>
          </cell>
          <cell r="E6544" t="str">
            <v>PINCEIS ATLAS S.A.</v>
          </cell>
          <cell r="F6544">
            <v>30028</v>
          </cell>
          <cell r="G6544" t="str">
            <v>ROLOS / TRINCHAS / PINCÉIS / ESPÁTULAS</v>
          </cell>
        </row>
        <row r="6545">
          <cell r="A6545">
            <v>23957</v>
          </cell>
          <cell r="B6545" t="str">
            <v>ROLO TIGRE LA 23CM</v>
          </cell>
          <cell r="C6545" t="str">
            <v>.</v>
          </cell>
          <cell r="E6545" t="str">
            <v>FORNECEDOR CONVERSAO</v>
          </cell>
          <cell r="F6545">
            <v>999999</v>
          </cell>
          <cell r="G6545" t="str">
            <v>GRUPO CONVERSAO</v>
          </cell>
        </row>
        <row r="6546">
          <cell r="A6546">
            <v>22218</v>
          </cell>
          <cell r="B6546" t="str">
            <v>ROLO VELUDO 9CM 329/9 ATLAS</v>
          </cell>
          <cell r="C6546" t="str">
            <v>ATLAS</v>
          </cell>
          <cell r="E6546" t="str">
            <v>PINCEIS ATLAS S.A.</v>
          </cell>
          <cell r="F6546">
            <v>999999</v>
          </cell>
          <cell r="G6546" t="str">
            <v>GRUPO CONVERSAO</v>
          </cell>
        </row>
        <row r="6547">
          <cell r="A6547">
            <v>85052</v>
          </cell>
          <cell r="B6547" t="str">
            <v>ROLO+GARFO TEXTURA RUSTICA 10CM AT155/10SR ATLAS</v>
          </cell>
          <cell r="C6547" t="str">
            <v>ATLAS</v>
          </cell>
          <cell r="E6547" t="str">
            <v>PINCEIS ATLAS S.A.</v>
          </cell>
          <cell r="F6547">
            <v>30028</v>
          </cell>
          <cell r="G6547" t="str">
            <v>ROLOS / TRINCHAS / PINCÉIS / ESPÁTULAS</v>
          </cell>
        </row>
        <row r="6548">
          <cell r="A6548">
            <v>21164</v>
          </cell>
          <cell r="B6548" t="str">
            <v>ROLOC DISCO AG 75D - SCOTCH-BRITE / 233 3M</v>
          </cell>
          <cell r="C6548" t="str">
            <v>.</v>
          </cell>
          <cell r="E6548" t="str">
            <v>3M DO BRASIL LTDA</v>
          </cell>
          <cell r="F6548">
            <v>999999</v>
          </cell>
          <cell r="G6548" t="str">
            <v>GRUPO CONVERSAO</v>
          </cell>
        </row>
        <row r="6549">
          <cell r="A6549">
            <v>20862</v>
          </cell>
          <cell r="B6549" t="str">
            <v>ROLOC DISCO AMF 50D 3M</v>
          </cell>
          <cell r="C6549" t="str">
            <v>.</v>
          </cell>
          <cell r="E6549" t="str">
            <v>3M DO BRASIL LTDA</v>
          </cell>
          <cell r="F6549">
            <v>999999</v>
          </cell>
          <cell r="G6549" t="str">
            <v>GRUPO CONVERSAO</v>
          </cell>
        </row>
        <row r="6550">
          <cell r="A6550">
            <v>10048</v>
          </cell>
          <cell r="B6550" t="str">
            <v>ROLOC DISCO CS 100MM 3M</v>
          </cell>
          <cell r="C6550" t="str">
            <v>.</v>
          </cell>
          <cell r="E6550" t="str">
            <v>3M DO BRASIL LTDA</v>
          </cell>
          <cell r="F6550">
            <v>999999</v>
          </cell>
          <cell r="G6550" t="str">
            <v>GRUPO CONVERSAO</v>
          </cell>
        </row>
        <row r="6551">
          <cell r="A6551">
            <v>22579</v>
          </cell>
          <cell r="B6551" t="str">
            <v>ROTOR PRB0005 3M</v>
          </cell>
          <cell r="C6551" t="str">
            <v>.</v>
          </cell>
          <cell r="E6551" t="str">
            <v>3M DO BRASIL LTDA</v>
          </cell>
          <cell r="F6551">
            <v>999999</v>
          </cell>
          <cell r="G6551" t="str">
            <v>GRUPO CONVERSAO</v>
          </cell>
        </row>
        <row r="6552">
          <cell r="A6552">
            <v>21863</v>
          </cell>
          <cell r="B6552" t="str">
            <v>RRA ( RAPID REPAIR AGENT ) 500ML SIKKENS-23,32-ST</v>
          </cell>
          <cell r="C6552" t="str">
            <v>SIKKENS</v>
          </cell>
          <cell r="E6552" t="str">
            <v>AKZO NOBEL LTDA AUTO</v>
          </cell>
          <cell r="F6552">
            <v>1011</v>
          </cell>
          <cell r="G6552" t="str">
            <v>...........</v>
          </cell>
        </row>
        <row r="6553">
          <cell r="A6553">
            <v>23343</v>
          </cell>
          <cell r="B6553" t="str">
            <v>RRA (Acelerador) 1L  UN 1263 TINTA QUANT. LTDA 3 II</v>
          </cell>
          <cell r="C6553" t="str">
            <v>.</v>
          </cell>
          <cell r="E6553" t="str">
            <v>AKZO NOBEL LTDA</v>
          </cell>
          <cell r="F6553">
            <v>999999</v>
          </cell>
          <cell r="G6553" t="str">
            <v>GRUPO CONVERSAO</v>
          </cell>
        </row>
        <row r="6554">
          <cell r="A6554">
            <v>21067</v>
          </cell>
          <cell r="B6554" t="str">
            <v>RRA (RAPID REPAIR AGENT) 1LT</v>
          </cell>
          <cell r="C6554" t="str">
            <v>SIKKENS</v>
          </cell>
          <cell r="E6554" t="str">
            <v>AKZO NOBEL LTDA AUTO</v>
          </cell>
          <cell r="F6554">
            <v>20001</v>
          </cell>
          <cell r="G6554" t="str">
            <v>DILUENTE</v>
          </cell>
        </row>
        <row r="6555">
          <cell r="A6555">
            <v>21420</v>
          </cell>
          <cell r="B6555" t="str">
            <v>RURAL PRETO CHASSIS 3,600ML LAZZURIL</v>
          </cell>
          <cell r="C6555" t="str">
            <v>.</v>
          </cell>
          <cell r="E6555" t="str">
            <v>SHERWIN - WILLIAMS DO BRASIL IND. E COM. LTDA</v>
          </cell>
          <cell r="F6555">
            <v>999999</v>
          </cell>
          <cell r="G6555" t="str">
            <v>GRUPO CONVERSAO</v>
          </cell>
        </row>
        <row r="6556">
          <cell r="A6556">
            <v>21419</v>
          </cell>
          <cell r="B6556" t="str">
            <v>RURAL PRETO CHASSIS 900ML LAZZURIL</v>
          </cell>
          <cell r="C6556" t="str">
            <v>.</v>
          </cell>
          <cell r="E6556" t="str">
            <v>SHERWIN - WILLIAMS DO BRASIL IND. E COM. LTDA</v>
          </cell>
          <cell r="F6556">
            <v>999999</v>
          </cell>
          <cell r="G6556" t="str">
            <v>GRUPO CONVERSAO</v>
          </cell>
        </row>
        <row r="6557">
          <cell r="A6557">
            <v>21430</v>
          </cell>
          <cell r="B6557" t="str">
            <v>RURAL SUB GRAY FOSCO 3,600ML LAZZURIL</v>
          </cell>
          <cell r="C6557" t="str">
            <v>.</v>
          </cell>
          <cell r="E6557" t="str">
            <v>SHERWIN - WILLIAMS DO BRASIL IND. E COM. LTDA</v>
          </cell>
          <cell r="F6557">
            <v>999999</v>
          </cell>
          <cell r="G6557" t="str">
            <v>GRUPO CONVERSAO</v>
          </cell>
        </row>
        <row r="6558">
          <cell r="A6558">
            <v>84846</v>
          </cell>
          <cell r="B6558" t="str">
            <v>SABAO EM BARRA</v>
          </cell>
          <cell r="C6558" t="str">
            <v>START</v>
          </cell>
          <cell r="E6558" t="str">
            <v>COM.ALVORADA LIMPEZA E DESCARTAVEIS</v>
          </cell>
          <cell r="F6558">
            <v>999999</v>
          </cell>
          <cell r="G6558" t="str">
            <v>GRUPO CONVERSAO</v>
          </cell>
        </row>
        <row r="6559">
          <cell r="A6559">
            <v>84455</v>
          </cell>
          <cell r="B6559" t="str">
            <v>SABAO EM PO</v>
          </cell>
          <cell r="C6559" t="str">
            <v>START</v>
          </cell>
          <cell r="E6559" t="str">
            <v>COM.ALVORADA LIMPEZA E DESCARTAVEIS</v>
          </cell>
          <cell r="F6559">
            <v>999999</v>
          </cell>
          <cell r="G6559" t="str">
            <v>GRUPO CONVERSAO</v>
          </cell>
        </row>
        <row r="6560">
          <cell r="A6560">
            <v>23694</v>
          </cell>
          <cell r="B6560" t="str">
            <v>SABONETE 5L PESSEGO -6,95-ST</v>
          </cell>
          <cell r="C6560" t="str">
            <v>.</v>
          </cell>
          <cell r="E6560" t="str">
            <v>LIMA &amp; PERGHER INDUSTRIAL E COMERCIO</v>
          </cell>
          <cell r="F6560">
            <v>999999</v>
          </cell>
          <cell r="G6560" t="str">
            <v>GRUPO CONVERSAO</v>
          </cell>
        </row>
        <row r="6561">
          <cell r="A6561">
            <v>23898</v>
          </cell>
          <cell r="B6561" t="str">
            <v>SABONETE ESPUMA</v>
          </cell>
          <cell r="C6561" t="str">
            <v>START</v>
          </cell>
          <cell r="E6561" t="str">
            <v>LIMA &amp; PERGHER INDUSTRIAL E COMERCIO</v>
          </cell>
          <cell r="F6561">
            <v>1043</v>
          </cell>
          <cell r="G6561" t="str">
            <v>...........................................</v>
          </cell>
        </row>
        <row r="6562">
          <cell r="A6562">
            <v>83961</v>
          </cell>
          <cell r="B6562" t="str">
            <v>SABONETE LIQUIDO 1LT ERVA DOCE -6,16-ST</v>
          </cell>
          <cell r="C6562" t="str">
            <v>TUFF</v>
          </cell>
          <cell r="E6562" t="str">
            <v>LIMA &amp; PERGHER INDUSTRIAL E COMERCIO</v>
          </cell>
          <cell r="F6562">
            <v>999999</v>
          </cell>
          <cell r="G6562" t="str">
            <v>GRUPO CONVERSAO</v>
          </cell>
        </row>
        <row r="6563">
          <cell r="A6563">
            <v>83960</v>
          </cell>
          <cell r="B6563" t="str">
            <v>SABONETE LIQUIDO 5LT ACAI -6,16-ST</v>
          </cell>
          <cell r="C6563" t="str">
            <v>TUFF</v>
          </cell>
          <cell r="E6563" t="str">
            <v>LIMA &amp; PERGHER INDUSTRIAL E COMERCIO</v>
          </cell>
          <cell r="F6563">
            <v>999999</v>
          </cell>
          <cell r="G6563" t="str">
            <v>GRUPO CONVERSAO</v>
          </cell>
        </row>
        <row r="6564">
          <cell r="A6564">
            <v>23540</v>
          </cell>
          <cell r="B6564" t="str">
            <v>SABONETE LIQUIDO 5LT-6,16-ST</v>
          </cell>
          <cell r="C6564" t="str">
            <v>TUFF</v>
          </cell>
          <cell r="E6564" t="str">
            <v>COM.ALVORADA LIMPEZA E DESCARTAVEIS</v>
          </cell>
          <cell r="F6564">
            <v>999999</v>
          </cell>
          <cell r="G6564" t="str">
            <v>GRUPO CONVERSAO</v>
          </cell>
        </row>
        <row r="6565">
          <cell r="A6565">
            <v>83963</v>
          </cell>
          <cell r="B6565" t="str">
            <v>SABONETEIRA COM RESERVATORIO</v>
          </cell>
          <cell r="C6565" t="str">
            <v>START</v>
          </cell>
          <cell r="E6565" t="str">
            <v>LIMA &amp; PERGHERN INDUSTRIA E COMERCIO</v>
          </cell>
          <cell r="F6565">
            <v>999999</v>
          </cell>
          <cell r="G6565" t="str">
            <v>GRUPO CONVERSAO</v>
          </cell>
        </row>
        <row r="6566">
          <cell r="A6566">
            <v>23519</v>
          </cell>
          <cell r="B6566" t="str">
            <v>SACO DE LIXO PRETO 100LTS</v>
          </cell>
          <cell r="C6566" t="str">
            <v>QUALIFORTE</v>
          </cell>
          <cell r="E6566" t="str">
            <v>QUALIFORTE INDISTRIA E COMERCIO DE RECICLAGEM</v>
          </cell>
          <cell r="F6566">
            <v>999999</v>
          </cell>
          <cell r="G6566" t="str">
            <v>GRUPO CONVERSAO</v>
          </cell>
        </row>
        <row r="6567">
          <cell r="A6567">
            <v>85615</v>
          </cell>
          <cell r="B6567" t="str">
            <v>SACO DE LIXO PRETO 110LTS</v>
          </cell>
          <cell r="C6567" t="str">
            <v>BRASPLASTICOS</v>
          </cell>
          <cell r="E6567" t="str">
            <v>COM.ALVORADA LIMPEZA E DESCARTAVEIS</v>
          </cell>
          <cell r="F6567">
            <v>999999</v>
          </cell>
          <cell r="G6567" t="str">
            <v>GRUPO CONVERSAO</v>
          </cell>
        </row>
        <row r="6568">
          <cell r="A6568">
            <v>22953</v>
          </cell>
          <cell r="B6568" t="str">
            <v>SACO DE LIXO PRETO 150LTS</v>
          </cell>
          <cell r="C6568" t="str">
            <v>QUALIFORTE</v>
          </cell>
          <cell r="E6568" t="str">
            <v>QUALIFORTE INDISTRIA E COMERCIO DE RECICLAGEM</v>
          </cell>
          <cell r="F6568">
            <v>999999</v>
          </cell>
          <cell r="G6568" t="str">
            <v>GRUPO CONVERSAO</v>
          </cell>
        </row>
        <row r="6569">
          <cell r="A6569">
            <v>23632</v>
          </cell>
          <cell r="B6569" t="str">
            <v>SACO DE LIXO PRETO 200LTS</v>
          </cell>
          <cell r="C6569" t="str">
            <v>BRASPLASTICOS</v>
          </cell>
          <cell r="E6569" t="str">
            <v>COM.ALVORADA LIMPEZA E DESCARTAVEIS</v>
          </cell>
          <cell r="F6569">
            <v>999999</v>
          </cell>
          <cell r="G6569" t="str">
            <v>GRUPO CONVERSAO</v>
          </cell>
        </row>
        <row r="6570">
          <cell r="A6570">
            <v>23544</v>
          </cell>
          <cell r="B6570" t="str">
            <v>SACO DE LIXO PRETO 20LTS</v>
          </cell>
          <cell r="C6570" t="str">
            <v>QUALIFORTE</v>
          </cell>
          <cell r="E6570" t="str">
            <v>QUALIFORTE INDISTRIA E COMERCIO DE RECICLAGEM</v>
          </cell>
          <cell r="F6570">
            <v>999999</v>
          </cell>
          <cell r="G6570" t="str">
            <v>GRUPO CONVERSAO</v>
          </cell>
        </row>
        <row r="6571">
          <cell r="A6571">
            <v>23884</v>
          </cell>
          <cell r="B6571" t="str">
            <v>SACO DE LIXO PRETO 40LTS</v>
          </cell>
          <cell r="C6571" t="str">
            <v>.</v>
          </cell>
          <cell r="E6571" t="str">
            <v>PSA EMBALAGENS EIRELI</v>
          </cell>
          <cell r="F6571">
            <v>999999</v>
          </cell>
          <cell r="G6571" t="str">
            <v>GRUPO CONVERSAO</v>
          </cell>
        </row>
        <row r="6572">
          <cell r="A6572">
            <v>23945</v>
          </cell>
          <cell r="B6572" t="str">
            <v>SACO DE LIXO PRETO 60LTS</v>
          </cell>
          <cell r="C6572" t="str">
            <v>BRASPLASTICOS</v>
          </cell>
          <cell r="E6572" t="str">
            <v>COM.ALVORADA LIMPEZA E DESCARTAVEIS</v>
          </cell>
          <cell r="F6572">
            <v>999999</v>
          </cell>
          <cell r="G6572" t="str">
            <v>GRUPO CONVERSAO</v>
          </cell>
        </row>
        <row r="6573">
          <cell r="A6573">
            <v>23951</v>
          </cell>
          <cell r="B6573" t="str">
            <v>SACOLA IMPRESSA 30X40 DAUTO TINTAS</v>
          </cell>
          <cell r="C6573" t="str">
            <v>PLASTINI</v>
          </cell>
          <cell r="E6573" t="str">
            <v>PLASTINI EMBALAGENS LTDA</v>
          </cell>
          <cell r="F6573">
            <v>999999</v>
          </cell>
          <cell r="G6573" t="str">
            <v>GRUPO CONVERSAO</v>
          </cell>
        </row>
        <row r="6574">
          <cell r="A6574">
            <v>23797</v>
          </cell>
          <cell r="B6574" t="str">
            <v>SACOLA IMPRESSAS 45X60 DAUTO TINTAS</v>
          </cell>
          <cell r="C6574" t="str">
            <v>PLASTINI</v>
          </cell>
          <cell r="E6574" t="str">
            <v>PLASTINI EMBALAGENS LTDA</v>
          </cell>
          <cell r="F6574">
            <v>999999</v>
          </cell>
          <cell r="G6574" t="str">
            <v>GRUPO CONVERSAO</v>
          </cell>
        </row>
        <row r="6575">
          <cell r="A6575">
            <v>22952</v>
          </cell>
          <cell r="B6575" t="str">
            <v>SACOLA RECICLADA LISA 40X50</v>
          </cell>
          <cell r="C6575" t="str">
            <v>BRASPLASTICOS</v>
          </cell>
          <cell r="E6575" t="str">
            <v>BRASPLASTICOS IND E COM DE EMBALAGENS LTDA</v>
          </cell>
          <cell r="F6575">
            <v>999999</v>
          </cell>
          <cell r="G6575" t="str">
            <v>GRUPO CONVERSAO</v>
          </cell>
        </row>
        <row r="6576">
          <cell r="A6576">
            <v>23041</v>
          </cell>
          <cell r="B6576" t="str">
            <v>SACOLA SHERWIN WILLIAMS</v>
          </cell>
          <cell r="C6576" t="str">
            <v>.</v>
          </cell>
          <cell r="E6576" t="str">
            <v>SHERWIN - WILLIAMS DO BRASIL IND. E COM. LTDA</v>
          </cell>
          <cell r="F6576">
            <v>999999</v>
          </cell>
          <cell r="G6576" t="str">
            <v>GRUPO CONVERSAO</v>
          </cell>
        </row>
        <row r="6577">
          <cell r="A6577">
            <v>24266</v>
          </cell>
          <cell r="B6577" t="str">
            <v>SANITIZANTE CARRO NOVO 5L VONIXX</v>
          </cell>
          <cell r="C6577" t="str">
            <v>VONIXX</v>
          </cell>
          <cell r="E6577" t="str">
            <v>VONIXX INDUSTRIA E COMERCIO DE POLIDORES LTDA</v>
          </cell>
          <cell r="F6577">
            <v>20011</v>
          </cell>
          <cell r="G6577" t="str">
            <v>LINHA DE HIGENIZAÇÃO E ESTÉTICA  AUTOMOTIVA VONIX</v>
          </cell>
        </row>
        <row r="6578">
          <cell r="A6578">
            <v>24231</v>
          </cell>
          <cell r="B6578" t="str">
            <v>SANITIZANTE FINALIZADOR 1,5L VONIXX</v>
          </cell>
          <cell r="C6578" t="str">
            <v>VONIXX</v>
          </cell>
          <cell r="E6578" t="str">
            <v>VONIXX INDUSTRIA E COMERCIO DE POLIDORES LTDA</v>
          </cell>
          <cell r="F6578">
            <v>20011</v>
          </cell>
          <cell r="G6578" t="str">
            <v>LINHA DE HIGENIZAÇÃO E ESTÉTICA  AUTOMOTIVA VONIX</v>
          </cell>
        </row>
        <row r="6579">
          <cell r="A6579">
            <v>246</v>
          </cell>
          <cell r="B6579" t="str">
            <v>SANITIZANTE FRESH 5L VONIXX</v>
          </cell>
          <cell r="C6579" t="str">
            <v>VONIXX</v>
          </cell>
          <cell r="E6579" t="str">
            <v>VOXER COMERCIO DE CERAS E POLIDORES LTDA</v>
          </cell>
          <cell r="F6579">
            <v>20011</v>
          </cell>
          <cell r="G6579" t="str">
            <v>LINHA DE HIGENIZAÇÃO E ESTÉTICA  AUTOMOTIVA VONIX</v>
          </cell>
        </row>
        <row r="6580">
          <cell r="A6580">
            <v>22912</v>
          </cell>
          <cell r="B6580" t="str">
            <v>SECANTE LAZZUMIX SINTET 5 L.</v>
          </cell>
          <cell r="C6580" t="str">
            <v>.</v>
          </cell>
          <cell r="E6580" t="str">
            <v>FORNECEDOR CONVERSAO</v>
          </cell>
          <cell r="F6580">
            <v>999999</v>
          </cell>
          <cell r="G6580" t="str">
            <v>GRUPO CONVERSAO</v>
          </cell>
        </row>
        <row r="6581">
          <cell r="A6581">
            <v>22913</v>
          </cell>
          <cell r="B6581" t="str">
            <v>SECANTE LAZZUMIX SINTET QUARTO</v>
          </cell>
          <cell r="C6581" t="str">
            <v>.</v>
          </cell>
          <cell r="E6581" t="str">
            <v>FORNECEDOR CONVERSAO</v>
          </cell>
          <cell r="F6581">
            <v>999999</v>
          </cell>
          <cell r="G6581" t="str">
            <v>GRUPO CONVERSAO</v>
          </cell>
        </row>
        <row r="6582">
          <cell r="A6582">
            <v>85686</v>
          </cell>
          <cell r="B6582" t="str">
            <v>SELA TRINCA BRANCO CARTUCHO 280ML UNIPEGA</v>
          </cell>
          <cell r="C6582" t="str">
            <v>UNIPEGA</v>
          </cell>
          <cell r="E6582" t="str">
            <v>A&amp;S TECHNOLOGIES INDUSTRIA E COMERCIO LTDA</v>
          </cell>
          <cell r="F6582">
            <v>30034</v>
          </cell>
          <cell r="G6582" t="str">
            <v>SILICONE</v>
          </cell>
        </row>
        <row r="6583">
          <cell r="A6583">
            <v>84202</v>
          </cell>
          <cell r="B6583" t="str">
            <v>SELADOR ACRILICO 3,6L BRASILUX</v>
          </cell>
          <cell r="C6583" t="str">
            <v>BRASILUX</v>
          </cell>
          <cell r="E6583" t="str">
            <v>BRASILUX TINTAS TECNICAS LTDA</v>
          </cell>
          <cell r="F6583">
            <v>30021</v>
          </cell>
          <cell r="G6583" t="str">
            <v>SELADOR ACRÍLICO</v>
          </cell>
        </row>
        <row r="6584">
          <cell r="A6584">
            <v>84203</v>
          </cell>
          <cell r="B6584" t="str">
            <v>SELADOR ACRILICO 900ML BRASILUX</v>
          </cell>
          <cell r="C6584" t="str">
            <v>BRASILUX</v>
          </cell>
          <cell r="E6584" t="str">
            <v>BRASILUX TINTAS TECNICAS LTDA</v>
          </cell>
          <cell r="F6584">
            <v>30021</v>
          </cell>
          <cell r="G6584" t="str">
            <v>SELADOR ACRÍLICO</v>
          </cell>
        </row>
        <row r="6585">
          <cell r="A6585">
            <v>85343</v>
          </cell>
          <cell r="B6585" t="str">
            <v>SELADOR ACRILICO BALDE 16KG INOVE</v>
          </cell>
          <cell r="C6585" t="str">
            <v>DÁVILA  INOVE</v>
          </cell>
          <cell r="E6585" t="str">
            <v>MARTELENA ALMEIDA INDUSTRIA E COMERCIO DE TINTAS EIRELI</v>
          </cell>
          <cell r="F6585">
            <v>30021</v>
          </cell>
          <cell r="G6585" t="str">
            <v>SELADOR ACRÍLICO</v>
          </cell>
        </row>
        <row r="6586">
          <cell r="A6586">
            <v>84201</v>
          </cell>
          <cell r="B6586" t="str">
            <v>SELADOR ACRILICO BALDE 18L BRASILUX</v>
          </cell>
          <cell r="C6586" t="str">
            <v>BRASILUX</v>
          </cell>
          <cell r="E6586" t="str">
            <v>BRASILUX TINTAS TECNICAS LTDA</v>
          </cell>
          <cell r="F6586">
            <v>30021</v>
          </cell>
          <cell r="G6586" t="str">
            <v>SELADOR ACRÍLICO</v>
          </cell>
        </row>
        <row r="6587">
          <cell r="A6587">
            <v>87062</v>
          </cell>
          <cell r="B6587" t="str">
            <v>SELADOR ACRILICO CAIXA 16KG INOVE</v>
          </cell>
          <cell r="C6587" t="str">
            <v>DÁVILA  INOVE</v>
          </cell>
          <cell r="E6587" t="str">
            <v>MARTELENA ALMEIDA INDUSTRIA E COMERCIO DE TINTAS EIRELI</v>
          </cell>
          <cell r="F6587">
            <v>30021</v>
          </cell>
          <cell r="G6587" t="str">
            <v>SELADOR ACRÍLICO</v>
          </cell>
        </row>
        <row r="6588">
          <cell r="A6588">
            <v>84842</v>
          </cell>
          <cell r="B6588" t="str">
            <v>SELADOR BRANCO P/ GESSO 18L BRASILUX</v>
          </cell>
          <cell r="C6588" t="str">
            <v>BRASILUX</v>
          </cell>
          <cell r="E6588" t="str">
            <v>BRASILUX TINTAS TECNICAS LTDA</v>
          </cell>
          <cell r="F6588">
            <v>50001</v>
          </cell>
          <cell r="G6588" t="str">
            <v>LINHA MOVELEIRA</v>
          </cell>
        </row>
        <row r="6589">
          <cell r="A6589">
            <v>84871</v>
          </cell>
          <cell r="B6589" t="str">
            <v>SELADOR BRANCO P/ GESSO 3,6L BRASILUX</v>
          </cell>
          <cell r="C6589" t="str">
            <v>BRASILUX</v>
          </cell>
          <cell r="E6589" t="str">
            <v>BRASILUX TINTAS TECNICAS LTDA</v>
          </cell>
          <cell r="F6589">
            <v>30021</v>
          </cell>
          <cell r="G6589" t="str">
            <v>SELADOR ACRÍLICO</v>
          </cell>
        </row>
        <row r="6590">
          <cell r="A6590">
            <v>86159</v>
          </cell>
          <cell r="B6590" t="str">
            <v>SELADORA BASE AGUA ACETINADO TRANSPARENTE 3,6L</v>
          </cell>
          <cell r="C6590" t="str">
            <v>SPARLACK CETOL</v>
          </cell>
          <cell r="E6590" t="str">
            <v>AKZO NOBEL LTDA DECOR</v>
          </cell>
          <cell r="F6590">
            <v>50001</v>
          </cell>
          <cell r="G6590" t="str">
            <v>LINHA MOVELEIRA</v>
          </cell>
        </row>
        <row r="6591">
          <cell r="A6591">
            <v>86160</v>
          </cell>
          <cell r="B6591" t="str">
            <v>SELADORA BASE AGUA ACETINADO TRANSPARENTE 900ML</v>
          </cell>
          <cell r="C6591" t="str">
            <v>SPARLACK CETOL</v>
          </cell>
          <cell r="E6591" t="str">
            <v>AKZO NOBEL LTDA DECOR</v>
          </cell>
          <cell r="F6591">
            <v>50001</v>
          </cell>
          <cell r="G6591" t="str">
            <v>LINHA MOVELEIRA</v>
          </cell>
        </row>
        <row r="6592">
          <cell r="A6592">
            <v>85295</v>
          </cell>
          <cell r="B6592" t="str">
            <v>SELADORA CINZA P/ PLASTICO 900ML SKY-21,94-ST</v>
          </cell>
          <cell r="C6592" t="str">
            <v>SKY</v>
          </cell>
          <cell r="E6592" t="str">
            <v>SKYLACK TINTAS E VERNIZES LTDA</v>
          </cell>
          <cell r="F6592">
            <v>20050</v>
          </cell>
          <cell r="G6592" t="str">
            <v>SELADORA P/ PLASTICO</v>
          </cell>
        </row>
        <row r="6593">
          <cell r="A6593">
            <v>84227</v>
          </cell>
          <cell r="B6593" t="str">
            <v>SELADORA P/ MADEIRA 18L BRASILUX</v>
          </cell>
          <cell r="C6593" t="str">
            <v>BRASILUX</v>
          </cell>
          <cell r="E6593" t="str">
            <v>BRASILUX TINTAS TECNICAS LTDA</v>
          </cell>
          <cell r="F6593">
            <v>50001</v>
          </cell>
          <cell r="G6593" t="str">
            <v>LINHA MOVELEIRA</v>
          </cell>
        </row>
        <row r="6594">
          <cell r="A6594">
            <v>84225</v>
          </cell>
          <cell r="B6594" t="str">
            <v>SELADORA P/ MADEIRA 3,6L BRASILUX</v>
          </cell>
          <cell r="C6594" t="str">
            <v>BRASILUX</v>
          </cell>
          <cell r="E6594" t="str">
            <v>BRASILUX TINTAS TECNICAS LTDA</v>
          </cell>
          <cell r="F6594">
            <v>50001</v>
          </cell>
          <cell r="G6594" t="str">
            <v>LINHA MOVELEIRA</v>
          </cell>
        </row>
        <row r="6595">
          <cell r="A6595">
            <v>84226</v>
          </cell>
          <cell r="B6595" t="str">
            <v>SELADORA P/ MADEIRA 900ML BRASILUX</v>
          </cell>
          <cell r="C6595" t="str">
            <v>BRASILUX</v>
          </cell>
          <cell r="E6595" t="str">
            <v>BRASILUX TINTAS TECNICAS LTDA</v>
          </cell>
          <cell r="F6595">
            <v>50001</v>
          </cell>
          <cell r="G6595" t="str">
            <v>LINHA MOVELEIRA</v>
          </cell>
        </row>
        <row r="6596">
          <cell r="A6596">
            <v>10334</v>
          </cell>
          <cell r="B6596" t="str">
            <v>SELADORA P/ PLASTICO 900ML ANJO</v>
          </cell>
          <cell r="C6596" t="str">
            <v>ANJO</v>
          </cell>
          <cell r="E6596" t="str">
            <v>ANJO QUIMICA DO BRASIL LTDA</v>
          </cell>
          <cell r="F6596">
            <v>20050</v>
          </cell>
          <cell r="G6596" t="str">
            <v>SELADORA P/ PLASTICO</v>
          </cell>
        </row>
        <row r="6597">
          <cell r="A6597">
            <v>9752</v>
          </cell>
          <cell r="B6597" t="str">
            <v>SELADORA P/ PLASTICO 900ML WANDA-22,35-ST</v>
          </cell>
          <cell r="C6597" t="str">
            <v>WANDA</v>
          </cell>
          <cell r="E6597" t="str">
            <v>AKZO NOBEL LTDA AUTO</v>
          </cell>
          <cell r="F6597">
            <v>20050</v>
          </cell>
          <cell r="G6597" t="str">
            <v>SELADORA P/ PLASTICO</v>
          </cell>
        </row>
        <row r="6598">
          <cell r="A6598">
            <v>20264</v>
          </cell>
          <cell r="B6598" t="str">
            <v>SELADORA PARA PLASTICO 500ML MAXI RUBBER</v>
          </cell>
          <cell r="C6598" t="str">
            <v>MAXI RUBBER</v>
          </cell>
          <cell r="E6598" t="str">
            <v>MAXI RUBBER INDUSTRIAS QUIMICAS LTDA</v>
          </cell>
          <cell r="F6598">
            <v>20050</v>
          </cell>
          <cell r="G6598" t="str">
            <v>SELADORA P/ PLASTICO</v>
          </cell>
        </row>
        <row r="6599">
          <cell r="A6599">
            <v>20212</v>
          </cell>
          <cell r="B6599" t="str">
            <v>SELADORA PARA PLASTICO 900ML MAXI RUBBER</v>
          </cell>
          <cell r="C6599" t="str">
            <v>MAXI RUBBER</v>
          </cell>
          <cell r="E6599" t="str">
            <v>MAXI RUBBER INDUSTRIAS QUIMICAS LTDA</v>
          </cell>
          <cell r="F6599">
            <v>20050</v>
          </cell>
          <cell r="G6599" t="str">
            <v>SELADORA P/ PLASTICO</v>
          </cell>
        </row>
        <row r="6600">
          <cell r="A6600">
            <v>70</v>
          </cell>
          <cell r="B6600" t="str">
            <v>SELADORA TRANSP P/ PLASTICO 900ML SKY-21,94-ST</v>
          </cell>
          <cell r="C6600" t="str">
            <v>SKY</v>
          </cell>
          <cell r="E6600" t="str">
            <v>SKYLACK TINTAS E VERNIZES LTDA</v>
          </cell>
          <cell r="F6600">
            <v>20050</v>
          </cell>
          <cell r="G6600" t="str">
            <v>SELADORA P/ PLASTICO</v>
          </cell>
        </row>
        <row r="6601">
          <cell r="A6601">
            <v>21376</v>
          </cell>
          <cell r="B6601" t="str">
            <v>SELADORA TRANSPARENTE P/ PLASTICO 0,450ML LAZZURIL</v>
          </cell>
          <cell r="C6601" t="str">
            <v>SHERWIN WILLIAMS</v>
          </cell>
          <cell r="E6601" t="str">
            <v>SHERWIN - WILLIAMS DO BRASIL IND. E COM. LTDA</v>
          </cell>
          <cell r="F6601">
            <v>20050</v>
          </cell>
          <cell r="G6601" t="str">
            <v>SELADORA P/ PLASTICO</v>
          </cell>
        </row>
        <row r="6602">
          <cell r="A6602">
            <v>24410</v>
          </cell>
          <cell r="B6602" t="str">
            <v>SELADORA TRANSPARENTE P/ PLASTICO 081 0,900ML LAZZURIL</v>
          </cell>
          <cell r="C6602" t="str">
            <v>SHERWIN WILLIAMS</v>
          </cell>
          <cell r="E6602" t="str">
            <v>SHERWIN - WILLIAMS DO BRASIL IND. E COM. LTDA</v>
          </cell>
          <cell r="F6602">
            <v>20050</v>
          </cell>
          <cell r="G6602" t="str">
            <v>SELADORA P/ PLASTICO</v>
          </cell>
        </row>
        <row r="6603">
          <cell r="A6603">
            <v>71</v>
          </cell>
          <cell r="B6603" t="str">
            <v>SELADORA TRANSPARENTE P/PLASTICO 450ML SKY-21,94-ST</v>
          </cell>
          <cell r="C6603" t="str">
            <v>SKY</v>
          </cell>
          <cell r="E6603" t="str">
            <v>SKYLACK TINTAS E VERNIZES LTDA</v>
          </cell>
          <cell r="F6603">
            <v>20050</v>
          </cell>
          <cell r="G6603" t="str">
            <v>SELADORA P/ PLASTICO</v>
          </cell>
        </row>
        <row r="6604">
          <cell r="A6604">
            <v>83899</v>
          </cell>
          <cell r="B6604" t="str">
            <v>SELANTE CERAMICO SOFT TOUCH UV 150ML/100G DIMENSION</v>
          </cell>
          <cell r="C6604" t="str">
            <v>MAXI RUBBER</v>
          </cell>
          <cell r="E6604" t="str">
            <v>MAXI RUBBER INDUSTRIAS QUIMICAS LTDA</v>
          </cell>
          <cell r="F6604">
            <v>20006</v>
          </cell>
          <cell r="G6604" t="str">
            <v>CERA  / LIMPEZA /  POLIMENTO VEICULAR</v>
          </cell>
        </row>
        <row r="6605">
          <cell r="A6605">
            <v>21138</v>
          </cell>
          <cell r="B6605" t="str">
            <v>SELANTE CINZA PU44 310ML TUBO SILOC</v>
          </cell>
          <cell r="C6605" t="str">
            <v>.</v>
          </cell>
          <cell r="E6605" t="str">
            <v>EQUIMAF S/A. EQUIPAMENTOS MAQ. E FERRAMENTAS</v>
          </cell>
          <cell r="F6605">
            <v>999999</v>
          </cell>
          <cell r="G6605" t="str">
            <v>GRUPO CONVERSAO</v>
          </cell>
        </row>
        <row r="6606">
          <cell r="A6606">
            <v>21157</v>
          </cell>
          <cell r="B6606" t="str">
            <v>SELANTE CINZA PU44 400ML SACHÊ SILOC</v>
          </cell>
          <cell r="C6606" t="str">
            <v>.</v>
          </cell>
          <cell r="E6606" t="str">
            <v>EQUIMAF S/A. EQUIPAMENTOS MAQ. E FERRAMENTAS</v>
          </cell>
          <cell r="F6606">
            <v>999999</v>
          </cell>
          <cell r="G6606" t="str">
            <v>GRUPO CONVERSAO</v>
          </cell>
        </row>
        <row r="6607">
          <cell r="A6607">
            <v>21514</v>
          </cell>
          <cell r="B6607" t="str">
            <v>SELANTE PU 540 CZ 310ML TUBO 3M</v>
          </cell>
          <cell r="C6607" t="str">
            <v>.</v>
          </cell>
          <cell r="E6607" t="str">
            <v>3M DO BRASIL LTDA</v>
          </cell>
          <cell r="F6607">
            <v>999999</v>
          </cell>
          <cell r="G6607" t="str">
            <v>GRUPO CONVERSAO</v>
          </cell>
        </row>
        <row r="6608">
          <cell r="A6608">
            <v>21510</v>
          </cell>
          <cell r="B6608" t="str">
            <v>SELANTE PU 540 CZ SACHE 400ML 3M</v>
          </cell>
          <cell r="C6608" t="str">
            <v>.</v>
          </cell>
          <cell r="E6608" t="str">
            <v>3M DO BRASIL LTDA</v>
          </cell>
          <cell r="F6608">
            <v>1007</v>
          </cell>
          <cell r="G6608" t="str">
            <v>.......</v>
          </cell>
        </row>
        <row r="6609">
          <cell r="A6609">
            <v>10370</v>
          </cell>
          <cell r="B6609" t="str">
            <v>SELANTE SINTETICO GL MEGUIARS</v>
          </cell>
          <cell r="C6609" t="str">
            <v>.</v>
          </cell>
          <cell r="E6609" t="str">
            <v>MAXI RUBBER INDUSTRIAS QUIMICAS LTDA</v>
          </cell>
          <cell r="F6609">
            <v>999999</v>
          </cell>
          <cell r="G6609" t="str">
            <v>GRUPO CONVERSAO</v>
          </cell>
        </row>
        <row r="6610">
          <cell r="A6610">
            <v>85148</v>
          </cell>
          <cell r="B6610" t="str">
            <v>SERPENTINA DE DESCARGA 2.1/2" WV-60/80</v>
          </cell>
          <cell r="C6610" t="str">
            <v>.</v>
          </cell>
          <cell r="E6610" t="str">
            <v>GARTHEN INDUSTRIA E COMERCIO DE MAQUINAS LTDA</v>
          </cell>
          <cell r="F6610">
            <v>20028</v>
          </cell>
          <cell r="G6610" t="str">
            <v>APLICADORES / ADAPTADORES / ENGATES / SUPORTES</v>
          </cell>
        </row>
        <row r="6611">
          <cell r="A6611">
            <v>85147</v>
          </cell>
          <cell r="B6611" t="str">
            <v>SERPENTINA DE DESCARGA 3.1/4" WV-60/80</v>
          </cell>
          <cell r="C6611" t="str">
            <v>.</v>
          </cell>
          <cell r="E6611" t="str">
            <v>GARTHEN INDUSTRIA E COMERCIO DE MAQUINAS LTDA</v>
          </cell>
          <cell r="F6611">
            <v>20028</v>
          </cell>
          <cell r="G6611" t="str">
            <v>APLICADORES / ADAPTADORES / ENGATES / SUPORTES</v>
          </cell>
        </row>
        <row r="6612">
          <cell r="A6612">
            <v>85146</v>
          </cell>
          <cell r="B6612" t="str">
            <v>SERPENTINA INTERMEDIARIA 4.3/4"-2.1/2" WV-60/80</v>
          </cell>
          <cell r="C6612" t="str">
            <v>.</v>
          </cell>
          <cell r="E6612" t="str">
            <v>GARTHEN INDUSTRIA E COMERCIO DE MAQUINAS LTDA</v>
          </cell>
          <cell r="F6612">
            <v>20028</v>
          </cell>
          <cell r="G6612" t="str">
            <v>APLICADORES / ADAPTADORES / ENGATES / SUPORTES</v>
          </cell>
        </row>
        <row r="6613">
          <cell r="A6613">
            <v>85144</v>
          </cell>
          <cell r="B6613" t="str">
            <v>SERPENTINA INTERMEDIARIA 4.3/4"-3.1/4" WV-60/80</v>
          </cell>
          <cell r="C6613" t="str">
            <v>.</v>
          </cell>
          <cell r="E6613" t="str">
            <v>GARTHEN INDUSTRIA E COMERCIO DE MAQUINAS LTDA</v>
          </cell>
          <cell r="F6613">
            <v>20028</v>
          </cell>
          <cell r="G6613" t="str">
            <v>APLICADORES / ADAPTADORES / ENGATES / SUPORTES</v>
          </cell>
        </row>
        <row r="6614">
          <cell r="A6614">
            <v>85145</v>
          </cell>
          <cell r="B6614" t="str">
            <v>SERPENTINA INTERMEDIARIA 4.3/43.1/4 WV-60/80</v>
          </cell>
          <cell r="C6614" t="str">
            <v>.</v>
          </cell>
          <cell r="E6614" t="str">
            <v>GARTHEN INDUSTRIA E COMERCIO DE MAQUINAS LTDA</v>
          </cell>
          <cell r="F6614">
            <v>20028</v>
          </cell>
          <cell r="G6614" t="str">
            <v>APLICADORES / ADAPTADORES / ENGATES / SUPORTES</v>
          </cell>
        </row>
        <row r="6615">
          <cell r="A6615">
            <v>21222</v>
          </cell>
          <cell r="B6615" t="str">
            <v>SERRA TICO-TICO PNEUMATICA AÇO 1.6MM/ALUM 2,5MM AT-6011 PUMA</v>
          </cell>
          <cell r="C6615" t="str">
            <v>.</v>
          </cell>
          <cell r="E6615" t="str">
            <v>BANACH FERRAMENTAS LTDA</v>
          </cell>
          <cell r="F6615">
            <v>999999</v>
          </cell>
          <cell r="G6615" t="str">
            <v>GRUPO CONVERSAO</v>
          </cell>
        </row>
        <row r="6616">
          <cell r="A6616">
            <v>85563</v>
          </cell>
          <cell r="B6616" t="str">
            <v>SGT3290 PISTOLA AR DIRETO USO GERAL</v>
          </cell>
          <cell r="C6616" t="str">
            <v>SIGMA</v>
          </cell>
          <cell r="E6616" t="str">
            <v>SIGMA TOOLS COM. MAQUINAS EQUIP. E ACE</v>
          </cell>
          <cell r="F6616">
            <v>20058</v>
          </cell>
          <cell r="G6616" t="str">
            <v>OUTRAS FERRAMENTAS / EQUIPAMENTOS</v>
          </cell>
        </row>
        <row r="6617">
          <cell r="A6617">
            <v>85565</v>
          </cell>
          <cell r="B6617" t="str">
            <v>SGT4300  LIXADEIRA ELETRICA PARA TETO E PAREDE</v>
          </cell>
          <cell r="C6617" t="str">
            <v>SIGMA</v>
          </cell>
          <cell r="E6617" t="str">
            <v>SIGMA TOOLS COM. MAQUINAS EQUIP. E ACE</v>
          </cell>
          <cell r="F6617">
            <v>20024</v>
          </cell>
          <cell r="G6617" t="str">
            <v>LIXADEIRAS</v>
          </cell>
        </row>
        <row r="6618">
          <cell r="A6618">
            <v>85567</v>
          </cell>
          <cell r="B6618" t="str">
            <v>SGT8502  LANTERNA DE INSPECAO LED COB RECARREGAVEL 10W  600L</v>
          </cell>
          <cell r="C6618" t="str">
            <v>SIGMA</v>
          </cell>
          <cell r="E6618" t="str">
            <v>SIGMA TOOLS COM. MAQUINAS EQUIP. E ACE</v>
          </cell>
          <cell r="F6618">
            <v>20058</v>
          </cell>
          <cell r="G6618" t="str">
            <v>OUTRAS FERRAMENTAS / EQUIPAMENTOS</v>
          </cell>
        </row>
        <row r="6619">
          <cell r="A6619">
            <v>23961</v>
          </cell>
          <cell r="B6619" t="str">
            <v>SHAMPOO AUTO HARTS BY HUNGRIA C/CERA 500ML - COM CERA</v>
          </cell>
          <cell r="C6619" t="str">
            <v>HUNGRIA</v>
          </cell>
          <cell r="E6619" t="str">
            <v>CARTS ESTETICA AUTOMOTIVA E RESIDENCIAL LTDA</v>
          </cell>
          <cell r="F6619">
            <v>20006</v>
          </cell>
          <cell r="G6619" t="str">
            <v>CERA  / LIMPEZA /  POLIMENTO VEICULAR</v>
          </cell>
        </row>
        <row r="6620">
          <cell r="A6620">
            <v>23962</v>
          </cell>
          <cell r="B6620" t="str">
            <v>SHAMPOO AUTO HARTS BY HUNGRIA NEUTRO 500ML - TRADICIONAL</v>
          </cell>
          <cell r="C6620" t="str">
            <v>HUNGRIA</v>
          </cell>
          <cell r="E6620" t="str">
            <v>CARTS ESTETICA AUTOMOTIVA E RESIDENCIAL LTDA</v>
          </cell>
          <cell r="F6620">
            <v>20006</v>
          </cell>
          <cell r="G6620" t="str">
            <v>CERA  / LIMPEZA /  POLIMENTO VEICULAR</v>
          </cell>
        </row>
        <row r="6621">
          <cell r="A6621">
            <v>23589</v>
          </cell>
          <cell r="B6621" t="str">
            <v>SHAMPOO AUTOMOTIVO 500ML JET STREET</v>
          </cell>
          <cell r="C6621" t="str">
            <v>JET STREET</v>
          </cell>
          <cell r="E6621" t="str">
            <v>JET STREET PRODUTOS AUTOMOTIVOS LTDA</v>
          </cell>
          <cell r="F6621">
            <v>20006</v>
          </cell>
          <cell r="G6621" t="str">
            <v>CERA  / LIMPEZA /  POLIMENTO VEICULAR</v>
          </cell>
        </row>
        <row r="6622">
          <cell r="A6622">
            <v>84000</v>
          </cell>
          <cell r="B6622" t="str">
            <v>SHAMPOO EXTREME 1,5LTS AUTOAMERICA</v>
          </cell>
          <cell r="C6622" t="str">
            <v>AUTO AMERICA</v>
          </cell>
          <cell r="E6622" t="str">
            <v>AUTOAMERICA IMP.EXP. DE PROD. AUTO. LTDA</v>
          </cell>
          <cell r="F6622">
            <v>20006</v>
          </cell>
          <cell r="G6622" t="str">
            <v>CERA  / LIMPEZA /  POLIMENTO VEICULAR</v>
          </cell>
        </row>
        <row r="6623">
          <cell r="A6623">
            <v>21379</v>
          </cell>
          <cell r="B6623" t="str">
            <v>SHAMPOO EXTREME 2LTS AUTOAMERICA</v>
          </cell>
          <cell r="C6623" t="str">
            <v>AUTO AMERICA</v>
          </cell>
          <cell r="E6623" t="str">
            <v>AUTOAMERICA IMP.EXP. DE PROD. AUTO. LTDA</v>
          </cell>
          <cell r="F6623">
            <v>20006</v>
          </cell>
          <cell r="G6623" t="str">
            <v>CERA  / LIMPEZA /  POLIMENTO VEICULAR</v>
          </cell>
        </row>
        <row r="6624">
          <cell r="A6624">
            <v>24299</v>
          </cell>
          <cell r="B6624" t="str">
            <v>SHINY 500ML VONIXX</v>
          </cell>
          <cell r="C6624" t="str">
            <v>VONIXX</v>
          </cell>
          <cell r="E6624" t="str">
            <v>VONIXX INDUSTRIA E COMERCIO DE POLIDORES LTDA</v>
          </cell>
          <cell r="F6624">
            <v>20011</v>
          </cell>
          <cell r="G6624" t="str">
            <v>LINHA DE HIGENIZAÇÃO E ESTÉTICA  AUTOMOTIVA VONIX</v>
          </cell>
        </row>
        <row r="6625">
          <cell r="A6625">
            <v>86966</v>
          </cell>
          <cell r="B6625" t="str">
            <v>SIFAO SANFONADO COPO BRANCO HERC</v>
          </cell>
          <cell r="C6625" t="str">
            <v>HERC</v>
          </cell>
          <cell r="E6625" t="str">
            <v>IND DE PLASTICOS HERC LTDA</v>
          </cell>
          <cell r="F6625">
            <v>30042</v>
          </cell>
          <cell r="G6625" t="str">
            <v>SIFÃO/ASSENTO</v>
          </cell>
        </row>
        <row r="6626">
          <cell r="A6626">
            <v>86877</v>
          </cell>
          <cell r="B6626" t="str">
            <v>SIFAO SANFONADO DUPLO BRANCO UNIFORTTE</v>
          </cell>
          <cell r="C6626" t="str">
            <v>UNIFORTTE</v>
          </cell>
          <cell r="E6626" t="str">
            <v>UNIFORTTE INDUSTRIA DE PLASTICOS LTDA</v>
          </cell>
          <cell r="F6626">
            <v>30042</v>
          </cell>
          <cell r="G6626" t="str">
            <v>SIFÃO/ASSENTO</v>
          </cell>
        </row>
        <row r="6627">
          <cell r="A6627">
            <v>86876</v>
          </cell>
          <cell r="B6627" t="str">
            <v>SIFAO SANFONADO SIMPLES BRANCO UNIFORTTE</v>
          </cell>
          <cell r="C6627" t="str">
            <v>UNIFORTTE</v>
          </cell>
          <cell r="E6627" t="str">
            <v>UNIFORTTE INDUSTRIA DE PLASTICOS LTDA</v>
          </cell>
          <cell r="F6627">
            <v>30042</v>
          </cell>
          <cell r="G6627" t="str">
            <v>SIFÃO/ASSENTO</v>
          </cell>
        </row>
        <row r="6628">
          <cell r="A6628">
            <v>20238</v>
          </cell>
          <cell r="B6628" t="str">
            <v>SIKAFLEX 221 CZA TUBO 300ML SIKA</v>
          </cell>
          <cell r="C6628" t="str">
            <v>SIKA</v>
          </cell>
          <cell r="E6628" t="str">
            <v>SIKA SA</v>
          </cell>
          <cell r="F6628">
            <v>999999</v>
          </cell>
          <cell r="G6628" t="str">
            <v>GRUPO CONVERSAO</v>
          </cell>
        </row>
        <row r="6629">
          <cell r="A6629">
            <v>20618</v>
          </cell>
          <cell r="B6629" t="str">
            <v>SIKAFLEX 221 PRETO CT 300ML SIKA</v>
          </cell>
          <cell r="C6629" t="str">
            <v>SIKA</v>
          </cell>
          <cell r="E6629" t="str">
            <v>SIKA SA</v>
          </cell>
          <cell r="F6629">
            <v>999999</v>
          </cell>
          <cell r="G6629" t="str">
            <v>GRUPO CONVERSAO</v>
          </cell>
        </row>
        <row r="6630">
          <cell r="A6630">
            <v>85386</v>
          </cell>
          <cell r="B6630" t="str">
            <v>SIKAFLEX VEDAÇÃO BRANCO TUBO 400GR SIKA</v>
          </cell>
          <cell r="C6630" t="str">
            <v>SIKA</v>
          </cell>
          <cell r="E6630" t="str">
            <v>SIKA SA</v>
          </cell>
          <cell r="F6630">
            <v>20056</v>
          </cell>
          <cell r="G6630" t="str">
            <v>COLA INST./ ADESIVOS COLANTES</v>
          </cell>
        </row>
        <row r="6631">
          <cell r="A6631">
            <v>20617</v>
          </cell>
          <cell r="B6631" t="str">
            <v>SIKAFLEX VEDAÇÃO CINZA SACHE 620GR SIKA</v>
          </cell>
          <cell r="C6631" t="str">
            <v>SIKA</v>
          </cell>
          <cell r="E6631" t="str">
            <v>SIKA SA</v>
          </cell>
          <cell r="F6631">
            <v>20056</v>
          </cell>
          <cell r="G6631" t="str">
            <v>COLA INST./ ADESIVOS COLANTES</v>
          </cell>
        </row>
        <row r="6632">
          <cell r="A6632">
            <v>20239</v>
          </cell>
          <cell r="B6632" t="str">
            <v>SIKAFLEX VEDAÇÃO CINZA TUBO 400GR SIKA</v>
          </cell>
          <cell r="C6632" t="str">
            <v>SIKA</v>
          </cell>
          <cell r="E6632" t="str">
            <v>SIKA SA</v>
          </cell>
          <cell r="F6632">
            <v>20049</v>
          </cell>
          <cell r="G6632" t="str">
            <v>VEDADORES / SELANTES</v>
          </cell>
        </row>
        <row r="6633">
          <cell r="A6633">
            <v>22563</v>
          </cell>
          <cell r="B6633" t="str">
            <v>SILENCIADOR INTERNO PRA0062 3M</v>
          </cell>
          <cell r="C6633" t="str">
            <v>.</v>
          </cell>
          <cell r="E6633" t="str">
            <v>3M DO BRASIL LTDA</v>
          </cell>
          <cell r="F6633">
            <v>999999</v>
          </cell>
          <cell r="G6633" t="str">
            <v>GRUPO CONVERSAO</v>
          </cell>
        </row>
        <row r="6634">
          <cell r="A6634">
            <v>22575</v>
          </cell>
          <cell r="B6634" t="str">
            <v>SILENCIADOR SECUND PRA0068 3M</v>
          </cell>
          <cell r="C6634" t="str">
            <v>.</v>
          </cell>
          <cell r="E6634" t="str">
            <v>3M DO BRASIL LTDA</v>
          </cell>
          <cell r="F6634">
            <v>999999</v>
          </cell>
          <cell r="G6634" t="str">
            <v>GRUPO CONVERSAO</v>
          </cell>
        </row>
        <row r="6635">
          <cell r="A6635">
            <v>85684</v>
          </cell>
          <cell r="B6635" t="str">
            <v>SILICONE ACETICO MULTIUSO BRANCO CARTUCHO 250ML UNIPEGA</v>
          </cell>
          <cell r="C6635" t="str">
            <v>UNIPEGA</v>
          </cell>
          <cell r="E6635" t="str">
            <v>A&amp;S TECHNOLOGIES INDUSTRIA E COMERCIO LTDA</v>
          </cell>
          <cell r="F6635">
            <v>30034</v>
          </cell>
          <cell r="G6635" t="str">
            <v>SILICONE</v>
          </cell>
        </row>
        <row r="6636">
          <cell r="A6636">
            <v>85683</v>
          </cell>
          <cell r="B6636" t="str">
            <v>SILICONE ACETICO MULTIUSO INCOLOR CARTUCHO 250ML UNIPEGA</v>
          </cell>
          <cell r="C6636" t="str">
            <v>UNIPEGA</v>
          </cell>
          <cell r="E6636" t="str">
            <v>A&amp;S TECHNOLOGIES INDUSTRIA E COMERCIO LTDA</v>
          </cell>
          <cell r="F6636">
            <v>30034</v>
          </cell>
          <cell r="G6636" t="str">
            <v>SILICONE</v>
          </cell>
        </row>
        <row r="6637">
          <cell r="A6637">
            <v>85685</v>
          </cell>
          <cell r="B6637" t="str">
            <v>SILICONE ACETICO MULTIUSO PRETO CARTUCHO 250ML UNIPEGA</v>
          </cell>
          <cell r="C6637" t="str">
            <v>UNIPEGA</v>
          </cell>
          <cell r="E6637" t="str">
            <v>A&amp;S TECHNOLOGIES INDUSTRIA E COMERCIO LTDA</v>
          </cell>
          <cell r="F6637">
            <v>30034</v>
          </cell>
          <cell r="G6637" t="str">
            <v>SILICONE</v>
          </cell>
        </row>
        <row r="6638">
          <cell r="A6638">
            <v>85682</v>
          </cell>
          <cell r="B6638" t="str">
            <v>SILICONE ACETICO USO GERAL INCOLOR BISNAGA 50ML UNIPEGA</v>
          </cell>
          <cell r="C6638" t="str">
            <v>UNIPEGA</v>
          </cell>
          <cell r="E6638" t="str">
            <v>A&amp;S TECHNOLOGIES INDUSTRIA E COMERCIO LTDA</v>
          </cell>
          <cell r="F6638">
            <v>30034</v>
          </cell>
          <cell r="G6638" t="str">
            <v>SILICONE</v>
          </cell>
        </row>
        <row r="6639">
          <cell r="A6639">
            <v>21046</v>
          </cell>
          <cell r="B6639" t="str">
            <v>SILICONE BVED CONSTRUÇÃO PRETO BRASCOLA</v>
          </cell>
          <cell r="C6639" t="str">
            <v>.</v>
          </cell>
          <cell r="E6639" t="str">
            <v>BRASCOLA LTDA</v>
          </cell>
          <cell r="F6639">
            <v>999999</v>
          </cell>
          <cell r="G6639" t="str">
            <v>GRUPO CONVERSAO</v>
          </cell>
        </row>
        <row r="6640">
          <cell r="A6640">
            <v>23487</v>
          </cell>
          <cell r="B6640" t="str">
            <v>SILICONE GEL - 200ML COLOR BRILHO</v>
          </cell>
          <cell r="C6640" t="str">
            <v>COLOR BRILHO</v>
          </cell>
          <cell r="E6640" t="str">
            <v>COLOR BRILHO PRODUTOS AUTOIMOTIVOS</v>
          </cell>
          <cell r="F6640">
            <v>20006</v>
          </cell>
          <cell r="G6640" t="str">
            <v>CERA  / LIMPEZA /  POLIMENTO VEICULAR</v>
          </cell>
        </row>
        <row r="6641">
          <cell r="A6641">
            <v>84410</v>
          </cell>
          <cell r="B6641" t="str">
            <v>SILICONE GEL 1KG CLEANER</v>
          </cell>
          <cell r="C6641" t="str">
            <v>COLOR BRILHO</v>
          </cell>
          <cell r="E6641" t="str">
            <v>COLOR BRILHO PRODUTOS AUTOIMOTIVOS</v>
          </cell>
          <cell r="F6641">
            <v>20006</v>
          </cell>
          <cell r="G6641" t="str">
            <v>CERA  / LIMPEZA /  POLIMENTO VEICULAR</v>
          </cell>
        </row>
        <row r="6642">
          <cell r="A6642">
            <v>22959</v>
          </cell>
          <cell r="B6642" t="str">
            <v>SILICONE GEL 3,2K COLOR BRILHO</v>
          </cell>
          <cell r="C6642" t="str">
            <v>COLOR BRILHO</v>
          </cell>
          <cell r="E6642" t="str">
            <v>COLOR BRILHO PRODUTOS AUTOIMOTIVOS</v>
          </cell>
          <cell r="F6642">
            <v>1009</v>
          </cell>
          <cell r="G6642" t="str">
            <v>.........</v>
          </cell>
        </row>
        <row r="6643">
          <cell r="A6643">
            <v>84247</v>
          </cell>
          <cell r="B6643" t="str">
            <v>SILICONE HIDROFUGANTE 18L BRASILUX</v>
          </cell>
          <cell r="C6643" t="str">
            <v>BRASILUX</v>
          </cell>
          <cell r="E6643" t="str">
            <v>BRASILUX TINTAS TECNICAS LTDA</v>
          </cell>
          <cell r="F6643">
            <v>30002</v>
          </cell>
          <cell r="G6643" t="str">
            <v>IMPERMEABILIZANTES</v>
          </cell>
        </row>
        <row r="6644">
          <cell r="A6644">
            <v>84054</v>
          </cell>
          <cell r="B6644" t="str">
            <v>SILICONE HIDROFUGANTE 3,6L BRASILUX</v>
          </cell>
          <cell r="C6644" t="str">
            <v>BRASILUX</v>
          </cell>
          <cell r="E6644" t="str">
            <v>BRASILUX TINTAS TECNICAS LTDA</v>
          </cell>
          <cell r="F6644">
            <v>30002</v>
          </cell>
          <cell r="G6644" t="str">
            <v>IMPERMEABILIZANTES</v>
          </cell>
        </row>
        <row r="6645">
          <cell r="A6645">
            <v>10161</v>
          </cell>
          <cell r="B6645" t="str">
            <v>SILICONE INCOLOR 50G H S BOND</v>
          </cell>
          <cell r="C6645" t="str">
            <v>.</v>
          </cell>
          <cell r="E6645" t="str">
            <v>H.S BOND COMERCIO DE ADESIVOS LTDA</v>
          </cell>
          <cell r="F6645">
            <v>999999</v>
          </cell>
          <cell r="G6645" t="str">
            <v>GRUPO CONVERSAO</v>
          </cell>
        </row>
        <row r="6646">
          <cell r="A6646">
            <v>23585</v>
          </cell>
          <cell r="B6646" t="str">
            <v>SILTEX 400 PRETO 900G ROBERLO</v>
          </cell>
          <cell r="C6646" t="str">
            <v>ROBERLO</v>
          </cell>
          <cell r="E6646" t="str">
            <v>ROBERLO DO BRASIL LTDA</v>
          </cell>
          <cell r="F6646">
            <v>20060</v>
          </cell>
          <cell r="G6646" t="str">
            <v>LAMINAÇÃO / PROTEÇÃO</v>
          </cell>
        </row>
        <row r="6647">
          <cell r="A6647">
            <v>21359</v>
          </cell>
          <cell r="B6647" t="str">
            <v>SILTEX 800 HS BLANCO 1KG PREMIUM - ADESIVO BATE-PEDRA ROBERLO</v>
          </cell>
          <cell r="C6647" t="str">
            <v>.</v>
          </cell>
          <cell r="E6647" t="str">
            <v>ROBERLO DO BRASIL LTDA</v>
          </cell>
          <cell r="F6647">
            <v>999999</v>
          </cell>
          <cell r="G6647" t="str">
            <v>GRUPO CONVERSAO</v>
          </cell>
        </row>
        <row r="6648">
          <cell r="A6648">
            <v>20949</v>
          </cell>
          <cell r="B6648" t="str">
            <v>SILTEX 800 NEGRO 1KG ROBERLO</v>
          </cell>
          <cell r="C6648" t="str">
            <v>ROBERLO</v>
          </cell>
          <cell r="E6648" t="str">
            <v>ROBERLO DO BRASIL LTDA</v>
          </cell>
          <cell r="F6648">
            <v>20060</v>
          </cell>
          <cell r="G6648" t="str">
            <v>LAMINAÇÃO / PROTEÇÃO</v>
          </cell>
        </row>
        <row r="6649">
          <cell r="A6649">
            <v>83924</v>
          </cell>
          <cell r="B6649" t="str">
            <v>SILTEX BRANCO 1KG ROBERLO</v>
          </cell>
          <cell r="C6649" t="str">
            <v>ROBERLO</v>
          </cell>
          <cell r="E6649" t="str">
            <v>ROBERLO DO BRASIL LTDA</v>
          </cell>
          <cell r="F6649">
            <v>20060</v>
          </cell>
          <cell r="G6649" t="str">
            <v>LAMINAÇÃO / PROTEÇÃO</v>
          </cell>
        </row>
        <row r="6650">
          <cell r="A6650">
            <v>21693</v>
          </cell>
          <cell r="B6650" t="str">
            <v>SILTEX CINZA 1KG ROBERLO</v>
          </cell>
          <cell r="C6650" t="str">
            <v>ROBERLO</v>
          </cell>
          <cell r="E6650" t="str">
            <v>ROBERLO DO BRASIL LTDA</v>
          </cell>
          <cell r="F6650">
            <v>20060</v>
          </cell>
          <cell r="G6650" t="str">
            <v>LAMINAÇÃO / PROTEÇÃO</v>
          </cell>
        </row>
        <row r="6651">
          <cell r="A6651">
            <v>83954</v>
          </cell>
          <cell r="B6651" t="str">
            <v>SINERGY PAINT 500ML SPRAY VONIXX</v>
          </cell>
          <cell r="C6651" t="str">
            <v>VONIXX</v>
          </cell>
          <cell r="E6651" t="str">
            <v>VONIXX INDUSTRIA E COMERCIO DE POLIDORES LTDA</v>
          </cell>
          <cell r="F6651">
            <v>20011</v>
          </cell>
          <cell r="G6651" t="str">
            <v>LINHA DE HIGENIZAÇÃO E ESTÉTICA  AUTOMOTIVA VONIX</v>
          </cell>
        </row>
        <row r="6652">
          <cell r="A6652">
            <v>83955</v>
          </cell>
          <cell r="B6652" t="str">
            <v>SINERGY WHELL 500ML VONIXX</v>
          </cell>
          <cell r="C6652" t="str">
            <v>VONIXX</v>
          </cell>
          <cell r="E6652" t="str">
            <v>VOXER COMERCIO DE CERAS E POLIDORES LTDA</v>
          </cell>
          <cell r="F6652">
            <v>20011</v>
          </cell>
          <cell r="G6652" t="str">
            <v>LINHA DE HIGENIZAÇÃO E ESTÉTICA  AUTOMOTIVA VONIX</v>
          </cell>
        </row>
        <row r="6653">
          <cell r="A6653">
            <v>22903</v>
          </cell>
          <cell r="B6653" t="str">
            <v>SINTETICO AMARELO CLARO QUARTO</v>
          </cell>
          <cell r="C6653" t="str">
            <v>.</v>
          </cell>
          <cell r="E6653" t="str">
            <v>FORNECEDOR CONVERSAO</v>
          </cell>
          <cell r="F6653">
            <v>999999</v>
          </cell>
          <cell r="G6653" t="str">
            <v>GRUPO CONVERSAO</v>
          </cell>
        </row>
        <row r="6654">
          <cell r="A6654">
            <v>22897</v>
          </cell>
          <cell r="B6654" t="str">
            <v>SINTETICO AMARELO GALAO</v>
          </cell>
          <cell r="C6654" t="str">
            <v>.</v>
          </cell>
          <cell r="E6654" t="str">
            <v>FORNECEDOR CONVERSAO</v>
          </cell>
          <cell r="F6654">
            <v>999999</v>
          </cell>
          <cell r="G6654" t="str">
            <v>GRUPO CONVERSAO</v>
          </cell>
        </row>
        <row r="6655">
          <cell r="A6655">
            <v>22898</v>
          </cell>
          <cell r="B6655" t="str">
            <v>SINTETICO AMARELO OURO GALAO</v>
          </cell>
          <cell r="C6655" t="str">
            <v>.</v>
          </cell>
          <cell r="E6655" t="str">
            <v>FORNECEDOR CONVERSAO</v>
          </cell>
          <cell r="F6655">
            <v>999999</v>
          </cell>
          <cell r="G6655" t="str">
            <v>GRUPO CONVERSAO</v>
          </cell>
        </row>
        <row r="6656">
          <cell r="A6656">
            <v>22899</v>
          </cell>
          <cell r="B6656" t="str">
            <v>SINTETICO AMARELO OXIDO GALAO</v>
          </cell>
          <cell r="C6656" t="str">
            <v>.</v>
          </cell>
          <cell r="E6656" t="str">
            <v>FORNECEDOR CONVERSAO</v>
          </cell>
          <cell r="F6656">
            <v>999999</v>
          </cell>
          <cell r="G6656" t="str">
            <v>GRUPO CONVERSAO</v>
          </cell>
        </row>
        <row r="6657">
          <cell r="A6657">
            <v>22901</v>
          </cell>
          <cell r="B6657" t="str">
            <v>SINTETICO AZUL ESCURO QUARTO</v>
          </cell>
          <cell r="C6657" t="str">
            <v>.</v>
          </cell>
          <cell r="E6657" t="str">
            <v>FORNECEDOR CONVERSAO</v>
          </cell>
          <cell r="F6657">
            <v>999999</v>
          </cell>
          <cell r="G6657" t="str">
            <v>GRUPO CONVERSAO</v>
          </cell>
        </row>
        <row r="6658">
          <cell r="A6658">
            <v>22900</v>
          </cell>
          <cell r="B6658" t="str">
            <v>SINTETICO AZUL GALAO</v>
          </cell>
          <cell r="C6658" t="str">
            <v>.</v>
          </cell>
          <cell r="E6658" t="str">
            <v>FORNECEDOR CONVERSAO</v>
          </cell>
          <cell r="F6658">
            <v>999999</v>
          </cell>
          <cell r="G6658" t="str">
            <v>GRUPO CONVERSAO</v>
          </cell>
        </row>
        <row r="6659">
          <cell r="A6659">
            <v>21621</v>
          </cell>
          <cell r="B6659" t="str">
            <v>SINTETICO BRANCO  LAZZURIL</v>
          </cell>
          <cell r="C6659" t="str">
            <v>.</v>
          </cell>
          <cell r="E6659" t="str">
            <v>SHERWIN - WILLIAMS DO BRASIL IND. E COM. LTDA</v>
          </cell>
          <cell r="F6659">
            <v>999999</v>
          </cell>
          <cell r="G6659" t="str">
            <v>GRUPO CONVERSAO</v>
          </cell>
        </row>
        <row r="6660">
          <cell r="A6660">
            <v>22917</v>
          </cell>
          <cell r="B6660" t="str">
            <v>SINTETICO BRANCO GALAO</v>
          </cell>
          <cell r="C6660" t="str">
            <v>.</v>
          </cell>
          <cell r="E6660" t="str">
            <v>FORNECEDOR CONVERSAO</v>
          </cell>
          <cell r="F6660">
            <v>999999</v>
          </cell>
          <cell r="G6660" t="str">
            <v>GRUPO CONVERSAO</v>
          </cell>
        </row>
        <row r="6661">
          <cell r="A6661">
            <v>21427</v>
          </cell>
          <cell r="B6661" t="str">
            <v>SINTETICO BRANCO GEADA 3,600ML LAZZURIL</v>
          </cell>
          <cell r="C6661" t="str">
            <v>.</v>
          </cell>
          <cell r="E6661" t="str">
            <v>SHERWIN - WILLIAMS DO BRASIL IND. E COM. LTDA</v>
          </cell>
          <cell r="F6661">
            <v>999999</v>
          </cell>
          <cell r="G6661" t="str">
            <v>GRUPO CONVERSAO</v>
          </cell>
        </row>
        <row r="6662">
          <cell r="A6662">
            <v>21426</v>
          </cell>
          <cell r="B6662" t="str">
            <v>SINTETICO BRANCO GEADA 900ML LAZZURIL</v>
          </cell>
          <cell r="C6662" t="str">
            <v>.</v>
          </cell>
          <cell r="E6662" t="str">
            <v>SHERWIN - WILLIAMS DO BRASIL IND. E COM. LTDA</v>
          </cell>
          <cell r="F6662">
            <v>999999</v>
          </cell>
          <cell r="G6662" t="str">
            <v>GRUPO CONVERSAO</v>
          </cell>
        </row>
        <row r="6663">
          <cell r="A6663">
            <v>21425</v>
          </cell>
          <cell r="B6663" t="str">
            <v>SINTETICO BRANCO PURO 3,600ML LAZZURIL</v>
          </cell>
          <cell r="C6663" t="str">
            <v>.</v>
          </cell>
          <cell r="E6663" t="str">
            <v>SHERWIN - WILLIAMS DO BRASIL IND. E COM. LTDA</v>
          </cell>
          <cell r="F6663">
            <v>999999</v>
          </cell>
          <cell r="G6663" t="str">
            <v>GRUPO CONVERSAO</v>
          </cell>
        </row>
        <row r="6664">
          <cell r="A6664">
            <v>21424</v>
          </cell>
          <cell r="B6664" t="str">
            <v>SINTETICO BRANCO PURO 900ML LAZZURIL</v>
          </cell>
          <cell r="C6664" t="str">
            <v>.</v>
          </cell>
          <cell r="E6664" t="str">
            <v>SHERWIN - WILLIAMS DO BRASIL IND. E COM. LTDA</v>
          </cell>
          <cell r="F6664">
            <v>999999</v>
          </cell>
          <cell r="G6664" t="str">
            <v>GRUPO CONVERSAO</v>
          </cell>
        </row>
        <row r="6665">
          <cell r="A6665">
            <v>22905</v>
          </cell>
          <cell r="B6665" t="str">
            <v>SINTETICO LARANJA GALAO</v>
          </cell>
          <cell r="C6665" t="str">
            <v>.</v>
          </cell>
          <cell r="E6665" t="str">
            <v>FORNECEDOR CONVERSAO</v>
          </cell>
          <cell r="F6665">
            <v>999999</v>
          </cell>
          <cell r="G6665" t="str">
            <v>GRUPO CONVERSAO</v>
          </cell>
        </row>
        <row r="6666">
          <cell r="A6666">
            <v>21421</v>
          </cell>
          <cell r="B6666" t="str">
            <v>SINTETICO PRETO CADILAC 900ML LAZZURIL</v>
          </cell>
          <cell r="C6666" t="str">
            <v>.</v>
          </cell>
          <cell r="E6666" t="str">
            <v>SHERWIN - WILLIAMS DO BRASIL IND. E COM. LTDA</v>
          </cell>
          <cell r="F6666">
            <v>999999</v>
          </cell>
          <cell r="G6666" t="str">
            <v>GRUPO CONVERSAO</v>
          </cell>
        </row>
        <row r="6667">
          <cell r="A6667">
            <v>21423</v>
          </cell>
          <cell r="B6667" t="str">
            <v>SINTETICO PRETO CADILLAC 3,600ML LAZZURIL</v>
          </cell>
          <cell r="C6667" t="str">
            <v>.</v>
          </cell>
          <cell r="E6667" t="str">
            <v>SHERWIN - WILLIAMS DO BRASIL IND. E COM. LTDA</v>
          </cell>
          <cell r="F6667">
            <v>999999</v>
          </cell>
          <cell r="G6667" t="str">
            <v>GRUPO CONVERSAO</v>
          </cell>
        </row>
        <row r="6668">
          <cell r="A6668">
            <v>22896</v>
          </cell>
          <cell r="B6668" t="str">
            <v>SINTETICO PRETO GALAO</v>
          </cell>
          <cell r="C6668" t="str">
            <v>.</v>
          </cell>
          <cell r="E6668" t="str">
            <v>FORNECEDOR CONVERSAO</v>
          </cell>
          <cell r="F6668">
            <v>999999</v>
          </cell>
          <cell r="G6668" t="str">
            <v>GRUPO CONVERSAO</v>
          </cell>
        </row>
        <row r="6669">
          <cell r="A6669">
            <v>22904</v>
          </cell>
          <cell r="B6669" t="str">
            <v>SINTETICO VERDE GALAO</v>
          </cell>
          <cell r="C6669" t="str">
            <v>.</v>
          </cell>
          <cell r="E6669" t="str">
            <v>FORNECEDOR CONVERSAO</v>
          </cell>
          <cell r="F6669">
            <v>999999</v>
          </cell>
          <cell r="G6669" t="str">
            <v>GRUPO CONVERSAO</v>
          </cell>
        </row>
        <row r="6670">
          <cell r="A6670">
            <v>22907</v>
          </cell>
          <cell r="B6670" t="str">
            <v>SINTETICO VERM.OXIDO QUARTO</v>
          </cell>
          <cell r="C6670" t="str">
            <v>.</v>
          </cell>
          <cell r="E6670" t="str">
            <v>FORNECEDOR CONVERSAO</v>
          </cell>
          <cell r="F6670">
            <v>999999</v>
          </cell>
          <cell r="G6670" t="str">
            <v>GRUPO CONVERSAO</v>
          </cell>
        </row>
        <row r="6671">
          <cell r="A6671">
            <v>22906</v>
          </cell>
          <cell r="B6671" t="str">
            <v>SINTETICO VERM.RUBI QUARTO</v>
          </cell>
          <cell r="C6671" t="str">
            <v>.</v>
          </cell>
          <cell r="E6671" t="str">
            <v>FORNECEDOR CONVERSAO</v>
          </cell>
          <cell r="F6671">
            <v>999999</v>
          </cell>
          <cell r="G6671" t="str">
            <v>GRUPO CONVERSAO</v>
          </cell>
        </row>
        <row r="6672">
          <cell r="A6672">
            <v>22911</v>
          </cell>
          <cell r="B6672" t="str">
            <v>SINTETICO VERMELHO MEDI GALAO</v>
          </cell>
          <cell r="C6672" t="str">
            <v>.</v>
          </cell>
          <cell r="E6672" t="str">
            <v>FORNECEDOR CONVERSAO</v>
          </cell>
          <cell r="F6672">
            <v>999999</v>
          </cell>
          <cell r="G6672" t="str">
            <v>GRUPO CONVERSAO</v>
          </cell>
        </row>
        <row r="6673">
          <cell r="A6673">
            <v>22908</v>
          </cell>
          <cell r="B6673" t="str">
            <v>SINTETICO VERMELHO VIVO QUARTO</v>
          </cell>
          <cell r="C6673" t="str">
            <v>.</v>
          </cell>
          <cell r="E6673" t="str">
            <v>FORNECEDOR CONVERSAO</v>
          </cell>
          <cell r="F6673">
            <v>999999</v>
          </cell>
          <cell r="G6673" t="str">
            <v>GRUPO CONVERSAO</v>
          </cell>
        </row>
        <row r="6674">
          <cell r="A6674">
            <v>22910</v>
          </cell>
          <cell r="B6674" t="str">
            <v>SINTETICO VIOLETA AZULA QUARTO</v>
          </cell>
          <cell r="C6674" t="str">
            <v>.</v>
          </cell>
          <cell r="E6674" t="str">
            <v>FORNECEDOR CONVERSAO</v>
          </cell>
          <cell r="F6674">
            <v>999999</v>
          </cell>
          <cell r="G6674" t="str">
            <v>GRUPO CONVERSAO</v>
          </cell>
        </row>
        <row r="6675">
          <cell r="A6675">
            <v>22909</v>
          </cell>
          <cell r="B6675" t="str">
            <v>SINTETICO VIOLETA QUARTO</v>
          </cell>
          <cell r="C6675" t="str">
            <v>.</v>
          </cell>
          <cell r="E6675" t="str">
            <v>FORNECEDOR CONVERSAO</v>
          </cell>
          <cell r="F6675">
            <v>999999</v>
          </cell>
          <cell r="G6675" t="str">
            <v>GRUPO CONVERSAO</v>
          </cell>
        </row>
        <row r="6676">
          <cell r="A6676">
            <v>23450</v>
          </cell>
          <cell r="B6676" t="str">
            <v>SINTRA  5LT VONIXX</v>
          </cell>
          <cell r="C6676" t="str">
            <v>VONIXX</v>
          </cell>
          <cell r="E6676" t="str">
            <v>VONIXX INDUSTRIA E COMERCIO DE POLIDORES LTDA</v>
          </cell>
          <cell r="F6676">
            <v>20011</v>
          </cell>
          <cell r="G6676" t="str">
            <v>LINHA DE HIGENIZAÇÃO E ESTÉTICA  AUTOMOTIVA VONIX</v>
          </cell>
        </row>
        <row r="6677">
          <cell r="A6677">
            <v>83872</v>
          </cell>
          <cell r="B6677" t="str">
            <v>SINTRA FAST 500ML SPRAY VONIXX</v>
          </cell>
          <cell r="C6677" t="str">
            <v>VONIXX</v>
          </cell>
          <cell r="E6677" t="str">
            <v>VONIXX INDUSTRIA E COMERCIO DE POLIDORES LTDA</v>
          </cell>
          <cell r="F6677">
            <v>20011</v>
          </cell>
          <cell r="G6677" t="str">
            <v>LINHA DE HIGENIZAÇÃO E ESTÉTICA  AUTOMOTIVA VONIX</v>
          </cell>
        </row>
        <row r="6678">
          <cell r="A6678">
            <v>24267</v>
          </cell>
          <cell r="B6678" t="str">
            <v>SINTRA PRO 1,5L VONIXX</v>
          </cell>
          <cell r="C6678" t="str">
            <v>VONIXX</v>
          </cell>
          <cell r="E6678" t="str">
            <v>VONIXX INDUSTRIA E COMERCIO DE POLIDORES LTDA</v>
          </cell>
          <cell r="F6678">
            <v>20011</v>
          </cell>
          <cell r="G6678" t="str">
            <v>LINHA DE HIGENIZAÇÃO E ESTÉTICA  AUTOMOTIVA VONIX</v>
          </cell>
        </row>
        <row r="6679">
          <cell r="A6679">
            <v>24331</v>
          </cell>
          <cell r="B6679" t="str">
            <v>SINTRA PRO 5L VONIXX</v>
          </cell>
          <cell r="C6679" t="str">
            <v>VONIXX</v>
          </cell>
          <cell r="E6679" t="str">
            <v>VONIXX INDUSTRIA E COMERCIO DE POLIDORES LTDA</v>
          </cell>
          <cell r="F6679">
            <v>20011</v>
          </cell>
          <cell r="G6679" t="str">
            <v>LINHA DE HIGENIZAÇÃO E ESTÉTICA  AUTOMOTIVA VONIX</v>
          </cell>
        </row>
        <row r="6680">
          <cell r="A6680">
            <v>23447</v>
          </cell>
          <cell r="B6680" t="str">
            <v>SIO2 PRO 500ML SPRAY VONIXX</v>
          </cell>
          <cell r="C6680" t="str">
            <v>VONIXX</v>
          </cell>
          <cell r="E6680" t="str">
            <v>VONIXX INDUSTRIA E COMERCIO DE POLIDORES LTDA</v>
          </cell>
          <cell r="F6680">
            <v>20011</v>
          </cell>
          <cell r="G6680" t="str">
            <v>LINHA DE HIGENIZAÇÃO E ESTÉTICA  AUTOMOTIVA VONIX</v>
          </cell>
        </row>
        <row r="6681">
          <cell r="A6681">
            <v>22526</v>
          </cell>
          <cell r="B6681" t="str">
            <v>SISTEMA ASPIRADO VENTURI 3M</v>
          </cell>
          <cell r="C6681" t="str">
            <v>3M</v>
          </cell>
          <cell r="E6681" t="str">
            <v>3M DO BRASIL LTDA</v>
          </cell>
          <cell r="F6681">
            <v>20058</v>
          </cell>
          <cell r="G6681" t="str">
            <v>OUTRAS FERRAMENTAS / EQUIPAMENTOS</v>
          </cell>
        </row>
        <row r="6682">
          <cell r="A6682">
            <v>77</v>
          </cell>
          <cell r="B6682" t="str">
            <v>SKY ADERENTE 450ML-21,93-ST</v>
          </cell>
          <cell r="C6682" t="str">
            <v>SKY</v>
          </cell>
          <cell r="E6682" t="str">
            <v>SKYLACK TINTAS E VERNIZES LTDA</v>
          </cell>
          <cell r="F6682">
            <v>20028</v>
          </cell>
          <cell r="G6682" t="str">
            <v>APLICADORES / ADAPTADORES / ENGATES / SUPORTES</v>
          </cell>
        </row>
        <row r="6683">
          <cell r="A6683">
            <v>24050</v>
          </cell>
          <cell r="B6683" t="str">
            <v>SKYMIX AE650 ADITIVO PARA EFEITO METALICO 900ML 21,45-ST</v>
          </cell>
          <cell r="C6683" t="str">
            <v>SKY</v>
          </cell>
          <cell r="E6683" t="str">
            <v>SKYLACK TINTAS E VERNIZES LTDA</v>
          </cell>
          <cell r="F6683">
            <v>20031</v>
          </cell>
          <cell r="G6683" t="str">
            <v>BASES POLIÉSTER</v>
          </cell>
        </row>
        <row r="6684">
          <cell r="A6684">
            <v>24072</v>
          </cell>
          <cell r="B6684" t="str">
            <v>SKYMIX BP200 BRANCO 0,900ML -21,94-ST</v>
          </cell>
          <cell r="C6684" t="str">
            <v>SKY</v>
          </cell>
          <cell r="E6684" t="str">
            <v>SKYLACK TINTAS E VERNIZES LTDA</v>
          </cell>
          <cell r="F6684">
            <v>20031</v>
          </cell>
          <cell r="G6684" t="str">
            <v>BASES POLIÉSTER</v>
          </cell>
        </row>
        <row r="6685">
          <cell r="A6685">
            <v>24058</v>
          </cell>
          <cell r="B6685" t="str">
            <v>SKYMIX BP201 MARROM MEDIO 0,900ML-21,94-ST</v>
          </cell>
          <cell r="C6685" t="str">
            <v>SKY</v>
          </cell>
          <cell r="E6685" t="str">
            <v>SKYLACK TINTAS E VERNIZES LTDA</v>
          </cell>
          <cell r="F6685">
            <v>20031</v>
          </cell>
          <cell r="G6685" t="str">
            <v>BASES POLIÉSTER</v>
          </cell>
        </row>
        <row r="6686">
          <cell r="A6686">
            <v>24069</v>
          </cell>
          <cell r="B6686" t="str">
            <v>SKYMIX BP202 MARROM CLARO 0,900ML-21,94-ST</v>
          </cell>
          <cell r="C6686" t="str">
            <v>SKY</v>
          </cell>
          <cell r="E6686" t="str">
            <v>SKYLACK TINTAS E VERNIZES LTDA</v>
          </cell>
          <cell r="F6686">
            <v>20031</v>
          </cell>
          <cell r="G6686" t="str">
            <v>BASES POLIÉSTER</v>
          </cell>
        </row>
        <row r="6687">
          <cell r="A6687">
            <v>24085</v>
          </cell>
          <cell r="B6687" t="str">
            <v>SKYMIX BP203 BRANCO BASE 3,600ML-21,94-ST</v>
          </cell>
          <cell r="C6687" t="str">
            <v>SKY</v>
          </cell>
          <cell r="E6687" t="str">
            <v>SKYLACK TINTAS E VERNIZES LTDA</v>
          </cell>
          <cell r="F6687">
            <v>20031</v>
          </cell>
          <cell r="G6687" t="str">
            <v>BASES POLIÉSTER</v>
          </cell>
        </row>
        <row r="6688">
          <cell r="A6688">
            <v>24102</v>
          </cell>
          <cell r="B6688" t="str">
            <v>SKYMIX BP204 AZUL AVIOLETADO 0,900ML-21,94-ST</v>
          </cell>
          <cell r="C6688" t="str">
            <v>SKY</v>
          </cell>
          <cell r="E6688" t="str">
            <v>SKYLACK TINTAS E VERNIZES LTDA</v>
          </cell>
          <cell r="F6688">
            <v>20031</v>
          </cell>
          <cell r="G6688" t="str">
            <v>BASES POLIÉSTER</v>
          </cell>
        </row>
        <row r="6689">
          <cell r="A6689">
            <v>24103</v>
          </cell>
          <cell r="B6689" t="str">
            <v>SKYMIX BP205 AZUL ESVERDEADO 0,900ML -21,45-ST</v>
          </cell>
          <cell r="C6689" t="str">
            <v>SKY</v>
          </cell>
          <cell r="E6689" t="str">
            <v>SKYLACK TINTAS E VERNIZES LTDA</v>
          </cell>
          <cell r="F6689">
            <v>20031</v>
          </cell>
          <cell r="G6689" t="str">
            <v>BASES POLIÉSTER</v>
          </cell>
        </row>
        <row r="6690">
          <cell r="A6690">
            <v>23990</v>
          </cell>
          <cell r="B6690" t="str">
            <v>SKYMIX BP206 AZUL ESCURO 0,900ML -21,94-ST</v>
          </cell>
          <cell r="C6690" t="str">
            <v>SKY</v>
          </cell>
          <cell r="E6690" t="str">
            <v>SKYLACK TINTAS E VERNIZES LTDA</v>
          </cell>
          <cell r="F6690">
            <v>20031</v>
          </cell>
          <cell r="G6690" t="str">
            <v>BASES POLIÉSTER</v>
          </cell>
        </row>
        <row r="6691">
          <cell r="A6691">
            <v>24104</v>
          </cell>
          <cell r="B6691" t="str">
            <v>SKYMIX BP207 VERDE 0,900ML-21,94-ST</v>
          </cell>
          <cell r="C6691" t="str">
            <v>SKY</v>
          </cell>
          <cell r="E6691" t="str">
            <v>SKYLACK TINTAS E VERNIZES LTDA</v>
          </cell>
          <cell r="F6691">
            <v>20031</v>
          </cell>
          <cell r="G6691" t="str">
            <v>BASES POLIÉSTER</v>
          </cell>
        </row>
        <row r="6692">
          <cell r="A6692">
            <v>24061</v>
          </cell>
          <cell r="B6692" t="str">
            <v>SKYMIX BP208 AMARELO MEDIO 0,900ML -21,94-ST</v>
          </cell>
          <cell r="C6692" t="str">
            <v>SKY</v>
          </cell>
          <cell r="E6692" t="str">
            <v>SKYLACK TINTAS E VERNIZES LTDA</v>
          </cell>
          <cell r="F6692">
            <v>20031</v>
          </cell>
          <cell r="G6692" t="str">
            <v>BASES POLIÉSTER</v>
          </cell>
        </row>
        <row r="6693">
          <cell r="A6693">
            <v>24070</v>
          </cell>
          <cell r="B6693" t="str">
            <v>SKYMIX BP209 AMARELO OURO 0,900ML -21,94-ST</v>
          </cell>
          <cell r="C6693" t="str">
            <v>SKY</v>
          </cell>
          <cell r="E6693" t="str">
            <v>SKYLACK TINTAS E VERNIZES LTDA</v>
          </cell>
          <cell r="F6693">
            <v>20031</v>
          </cell>
          <cell r="G6693" t="str">
            <v>BASES POLIÉSTER</v>
          </cell>
        </row>
        <row r="6694">
          <cell r="A6694">
            <v>24059</v>
          </cell>
          <cell r="B6694" t="str">
            <v>SKYMIX BP210 AMARELO ESVERDEADO 0,900ML -21,94-ST</v>
          </cell>
          <cell r="C6694" t="str">
            <v>SKY</v>
          </cell>
          <cell r="E6694" t="str">
            <v>SKYLACK TINTAS E VERNIZES LTDA</v>
          </cell>
          <cell r="F6694">
            <v>20031</v>
          </cell>
          <cell r="G6694" t="str">
            <v>BASES POLIÉSTER</v>
          </cell>
        </row>
        <row r="6695">
          <cell r="A6695">
            <v>24071</v>
          </cell>
          <cell r="B6695" t="str">
            <v>SKYMIX BP211 AMARELO TRANSPARENTE 0,900ML 1-21,94-ST</v>
          </cell>
          <cell r="C6695" t="str">
            <v>SKY</v>
          </cell>
          <cell r="E6695" t="str">
            <v>SKYLACK TINTAS E VERNIZES LTDA</v>
          </cell>
          <cell r="F6695">
            <v>20031</v>
          </cell>
          <cell r="G6695" t="str">
            <v>BASES POLIÉSTER</v>
          </cell>
        </row>
        <row r="6696">
          <cell r="A6696">
            <v>24055</v>
          </cell>
          <cell r="B6696" t="str">
            <v>SKYMIX BP212 LARANJA 0,900ML-21,94-ST</v>
          </cell>
          <cell r="C6696" t="str">
            <v>SKY</v>
          </cell>
          <cell r="E6696" t="str">
            <v>SKYLACK TINTAS E VERNIZES LTDA</v>
          </cell>
          <cell r="F6696">
            <v>20031</v>
          </cell>
          <cell r="G6696" t="str">
            <v>BASES POLIÉSTER</v>
          </cell>
        </row>
        <row r="6697">
          <cell r="A6697">
            <v>23993</v>
          </cell>
          <cell r="B6697" t="str">
            <v>SKYMIX BP213 VERMELHO MEDIO 0,900ML -21,94-ST</v>
          </cell>
          <cell r="C6697" t="str">
            <v>SKY</v>
          </cell>
          <cell r="E6697" t="str">
            <v>SKYLACK TINTAS E VERNIZES LTDA</v>
          </cell>
          <cell r="F6697">
            <v>20031</v>
          </cell>
          <cell r="G6697" t="str">
            <v>BASES POLIÉSTER</v>
          </cell>
        </row>
        <row r="6698">
          <cell r="A6698">
            <v>24100</v>
          </cell>
          <cell r="B6698" t="str">
            <v>SKYMIX BP214 VERMELHO TRANSPARENTE 0,900ML-21,94-ST</v>
          </cell>
          <cell r="C6698" t="str">
            <v>SKY</v>
          </cell>
          <cell r="E6698" t="str">
            <v>SKYLACK TINTAS E VERNIZES LTDA</v>
          </cell>
          <cell r="F6698">
            <v>20031</v>
          </cell>
          <cell r="G6698" t="str">
            <v>BASES POLIÉSTER</v>
          </cell>
        </row>
        <row r="6699">
          <cell r="A6699">
            <v>24101</v>
          </cell>
          <cell r="B6699" t="str">
            <v>SKYMIX BP215 VERMELHO OXIDO 0,900ML -21,94-ST</v>
          </cell>
          <cell r="C6699" t="str">
            <v>SKY</v>
          </cell>
          <cell r="E6699" t="str">
            <v>SKYLACK TINTAS E VERNIZES LTDA</v>
          </cell>
          <cell r="F6699">
            <v>20031</v>
          </cell>
          <cell r="G6699" t="str">
            <v>BASES POLIÉSTER</v>
          </cell>
        </row>
        <row r="6700">
          <cell r="A6700">
            <v>24169</v>
          </cell>
          <cell r="B6700" t="str">
            <v>SKYMIX BP216 AMARELO OXIDO 0,900ML -21,46-ST</v>
          </cell>
          <cell r="C6700" t="str">
            <v>SKY</v>
          </cell>
          <cell r="E6700" t="str">
            <v>CARVIC COM VER DE PROD E EQ P/ REP AUTO LTDA</v>
          </cell>
          <cell r="F6700">
            <v>20031</v>
          </cell>
          <cell r="G6700" t="str">
            <v>BASES POLIÉSTER</v>
          </cell>
        </row>
        <row r="6701">
          <cell r="A6701">
            <v>24107</v>
          </cell>
          <cell r="B6701" t="str">
            <v>SKYMIX BP217 VERMELHO CLARO 0,900ML -21,46-ST</v>
          </cell>
          <cell r="C6701" t="str">
            <v>SKY</v>
          </cell>
          <cell r="E6701" t="str">
            <v>SKYLACK TINTAS E VERNIZES LTDA</v>
          </cell>
          <cell r="F6701">
            <v>20031</v>
          </cell>
          <cell r="G6701" t="str">
            <v>BASES POLIÉSTER</v>
          </cell>
        </row>
        <row r="6702">
          <cell r="A6702">
            <v>24066</v>
          </cell>
          <cell r="B6702" t="str">
            <v>SKYMIX BP218 PRETO 3,600ML -21,46-ST</v>
          </cell>
          <cell r="C6702" t="str">
            <v>SKY</v>
          </cell>
          <cell r="E6702" t="str">
            <v>SKYLACK TINTAS E VERNIZES LTDA</v>
          </cell>
          <cell r="F6702">
            <v>20031</v>
          </cell>
          <cell r="G6702" t="str">
            <v>BASES POLIÉSTER</v>
          </cell>
        </row>
        <row r="6703">
          <cell r="A6703">
            <v>24079</v>
          </cell>
          <cell r="B6703" t="str">
            <v>SKYMIX BP219 BRANCO MICRONIZADO 0,900ML-21,94-ST</v>
          </cell>
          <cell r="C6703" t="str">
            <v>SKY</v>
          </cell>
          <cell r="E6703" t="str">
            <v>SKYLACK TINTAS E VERNIZES LTDA</v>
          </cell>
          <cell r="F6703">
            <v>20031</v>
          </cell>
          <cell r="G6703" t="str">
            <v>BASES POLIÉSTER</v>
          </cell>
        </row>
        <row r="6704">
          <cell r="A6704">
            <v>23983</v>
          </cell>
          <cell r="B6704" t="str">
            <v>SKYMIX BP220 VERDE AMARELADO 0,900ML -21,94-ST</v>
          </cell>
          <cell r="C6704" t="str">
            <v>SKY</v>
          </cell>
          <cell r="E6704" t="str">
            <v>SKYLACK TINTAS E VERNIZES LTDA</v>
          </cell>
          <cell r="F6704">
            <v>20031</v>
          </cell>
          <cell r="G6704" t="str">
            <v>BASES POLIÉSTER</v>
          </cell>
        </row>
        <row r="6705">
          <cell r="A6705">
            <v>24113</v>
          </cell>
          <cell r="B6705" t="str">
            <v>SKYMIX BP221 AZUL ESCURO AVIOLETADO 0,900ML -21,46-ST</v>
          </cell>
          <cell r="C6705" t="str">
            <v>SKY</v>
          </cell>
          <cell r="E6705" t="str">
            <v>SKYLACK TINTAS E VERNIZES LTDA</v>
          </cell>
          <cell r="F6705">
            <v>20031</v>
          </cell>
          <cell r="G6705" t="str">
            <v>BASES POLIÉSTER</v>
          </cell>
        </row>
        <row r="6706">
          <cell r="A6706">
            <v>24076</v>
          </cell>
          <cell r="B6706" t="str">
            <v>SKYMIX BP222 VIOLETA AVERMELHADO 0,900ML -21,45-ST</v>
          </cell>
          <cell r="C6706" t="str">
            <v>SKY</v>
          </cell>
          <cell r="E6706" t="str">
            <v>SKYLACK TINTAS E VERNIZES LTDA</v>
          </cell>
          <cell r="F6706">
            <v>20031</v>
          </cell>
          <cell r="G6706" t="str">
            <v>BASES POLIÉSTER</v>
          </cell>
        </row>
        <row r="6707">
          <cell r="A6707">
            <v>24110</v>
          </cell>
          <cell r="B6707" t="str">
            <v>SKYMIX BP223 PRETO AZULADO 0,900ML -21,94-ST</v>
          </cell>
          <cell r="C6707" t="str">
            <v>SKY</v>
          </cell>
          <cell r="E6707" t="str">
            <v>SKYLACK TINTAS E VERNIZES LTDA</v>
          </cell>
          <cell r="F6707">
            <v>20031</v>
          </cell>
          <cell r="G6707" t="str">
            <v>BASES POLIÉSTER</v>
          </cell>
        </row>
        <row r="6708">
          <cell r="A6708">
            <v>23988</v>
          </cell>
          <cell r="B6708" t="str">
            <v>SKYMIX BP224 ROSA 0,900ML -21,45-ST</v>
          </cell>
          <cell r="C6708" t="str">
            <v>SKY</v>
          </cell>
          <cell r="E6708" t="str">
            <v>SKYLACK TINTAS E VERNIZES LTDA</v>
          </cell>
          <cell r="F6708">
            <v>20031</v>
          </cell>
          <cell r="G6708" t="str">
            <v>BASES POLIÉSTER</v>
          </cell>
        </row>
        <row r="6709">
          <cell r="A6709">
            <v>23987</v>
          </cell>
          <cell r="B6709" t="str">
            <v>SKYMIX BP225 VIOLETA 0,900ML -21,45-ST</v>
          </cell>
          <cell r="C6709" t="str">
            <v>SKY</v>
          </cell>
          <cell r="E6709" t="str">
            <v>SKYLACK TINTAS E VERNIZES LTDA</v>
          </cell>
          <cell r="F6709">
            <v>20031</v>
          </cell>
          <cell r="G6709" t="str">
            <v>BASES POLIÉSTER</v>
          </cell>
        </row>
        <row r="6710">
          <cell r="A6710">
            <v>23984</v>
          </cell>
          <cell r="B6710" t="str">
            <v>SKYMIX BP226 AZUL 0,900ML-21,94-ST</v>
          </cell>
          <cell r="C6710" t="str">
            <v>SKY</v>
          </cell>
          <cell r="E6710" t="str">
            <v>SKYLACK TINTAS E VERNIZES LTDA</v>
          </cell>
          <cell r="F6710">
            <v>20031</v>
          </cell>
          <cell r="G6710" t="str">
            <v>BASES POLIÉSTER</v>
          </cell>
        </row>
        <row r="6711">
          <cell r="A6711">
            <v>24048</v>
          </cell>
          <cell r="B6711" t="str">
            <v>SKYMIX BP227 LARANJA CLARO 0,900ML-21,94-ST</v>
          </cell>
          <cell r="C6711" t="str">
            <v>SKY</v>
          </cell>
          <cell r="E6711" t="str">
            <v>SKYLACK TINTAS E VERNIZES LTDA</v>
          </cell>
          <cell r="F6711">
            <v>20031</v>
          </cell>
          <cell r="G6711" t="str">
            <v>BASES POLIÉSTER</v>
          </cell>
        </row>
        <row r="6712">
          <cell r="A6712">
            <v>24109</v>
          </cell>
          <cell r="B6712" t="str">
            <v>SKYMIX BP229 VERMELHO 0,900ML -21,94-ST</v>
          </cell>
          <cell r="C6712" t="str">
            <v>SKY</v>
          </cell>
          <cell r="E6712" t="str">
            <v>SKYLACK TINTAS E VERNIZES LTDA</v>
          </cell>
          <cell r="F6712">
            <v>20031</v>
          </cell>
          <cell r="G6712" t="str">
            <v>BASES POLIÉSTER</v>
          </cell>
        </row>
        <row r="6713">
          <cell r="A6713">
            <v>24053</v>
          </cell>
          <cell r="B6713" t="str">
            <v>SKYMIX BP230 VERMELHO ESCARLATE 0,900ML-21,94-ST</v>
          </cell>
          <cell r="C6713" t="str">
            <v>SKY</v>
          </cell>
          <cell r="E6713" t="str">
            <v>SKYLACK TINTAS E VERNIZES LTDA</v>
          </cell>
          <cell r="F6713">
            <v>20031</v>
          </cell>
          <cell r="G6713" t="str">
            <v>BASES POLIÉSTER</v>
          </cell>
        </row>
        <row r="6714">
          <cell r="A6714">
            <v>24114</v>
          </cell>
          <cell r="B6714" t="str">
            <v>SKYMIX BP231 VERMELHO RUBI 0,900ML -21,94-ST</v>
          </cell>
          <cell r="C6714" t="str">
            <v>SKY</v>
          </cell>
          <cell r="E6714" t="str">
            <v>SKYLACK TINTAS E VERNIZES LTDA</v>
          </cell>
          <cell r="F6714">
            <v>20031</v>
          </cell>
          <cell r="G6714" t="str">
            <v>BASES POLIÉSTER</v>
          </cell>
        </row>
        <row r="6715">
          <cell r="A6715">
            <v>24106</v>
          </cell>
          <cell r="B6715" t="str">
            <v>SKYMIX BP235 VERMELHO FORTE 0,900ML -21,94-ST</v>
          </cell>
          <cell r="C6715" t="str">
            <v>SKY</v>
          </cell>
          <cell r="E6715" t="str">
            <v>SKYLACK TINTAS E VERNIZES LTDA</v>
          </cell>
          <cell r="F6715">
            <v>20031</v>
          </cell>
          <cell r="G6715" t="str">
            <v>BASES POLIÉSTER</v>
          </cell>
        </row>
        <row r="6716">
          <cell r="A6716">
            <v>23991</v>
          </cell>
          <cell r="B6716" t="str">
            <v>SKYMIX BP239 VERMELHO VIVO 0,900ML -21,46-ST</v>
          </cell>
          <cell r="C6716" t="str">
            <v>SKY</v>
          </cell>
          <cell r="E6716" t="str">
            <v>SKYLACK TINTAS E VERNIZES LTDA</v>
          </cell>
          <cell r="F6716">
            <v>20031</v>
          </cell>
          <cell r="G6716" t="str">
            <v>BASES POLIÉSTER</v>
          </cell>
        </row>
        <row r="6717">
          <cell r="A6717">
            <v>24068</v>
          </cell>
          <cell r="B6717" t="str">
            <v>SKYMIX BP240 BRANCO PURO 3,600ML-21,94-ST</v>
          </cell>
          <cell r="C6717" t="str">
            <v>SKY</v>
          </cell>
          <cell r="E6717" t="str">
            <v>CARVIC COM VER DE PROD E EQ P/ REP AUTO LTDA</v>
          </cell>
          <cell r="F6717">
            <v>20031</v>
          </cell>
          <cell r="G6717" t="str">
            <v>BASES POLIÉSTER</v>
          </cell>
        </row>
        <row r="6718">
          <cell r="A6718">
            <v>23992</v>
          </cell>
          <cell r="B6718" t="str">
            <v>SKYMIX BP242 LARANJA INTENSO 0,900ML-21,46-ST</v>
          </cell>
          <cell r="C6718" t="str">
            <v>SKY</v>
          </cell>
          <cell r="E6718" t="str">
            <v>SKYLACK TINTAS E VERNIZES LTDA</v>
          </cell>
          <cell r="F6718">
            <v>20031</v>
          </cell>
          <cell r="G6718" t="str">
            <v>BASES POLIÉSTER</v>
          </cell>
        </row>
        <row r="6719">
          <cell r="A6719">
            <v>24080</v>
          </cell>
          <cell r="B6719" t="str">
            <v>SKYMIX BP244 ROSA INTENSO 0,900ML -21,45-ST</v>
          </cell>
          <cell r="C6719" t="str">
            <v>SKY</v>
          </cell>
          <cell r="E6719" t="str">
            <v>SKYLACK TINTAS E VERNIZES LTDA</v>
          </cell>
          <cell r="F6719">
            <v>20031</v>
          </cell>
          <cell r="G6719" t="str">
            <v>BASES POLIÉSTER</v>
          </cell>
        </row>
        <row r="6720">
          <cell r="A6720">
            <v>24105</v>
          </cell>
          <cell r="B6720" t="str">
            <v>SKYMIX BP247 AMARELO MEDIO INTENSO 0,900ML -21,94-ST</v>
          </cell>
          <cell r="C6720" t="str">
            <v>SKY</v>
          </cell>
          <cell r="E6720" t="str">
            <v>SKYLACK TINTAS E VERNIZES LTDA</v>
          </cell>
          <cell r="F6720">
            <v>20031</v>
          </cell>
          <cell r="G6720" t="str">
            <v>BASES POLIÉSTER</v>
          </cell>
        </row>
        <row r="6721">
          <cell r="A6721">
            <v>24086</v>
          </cell>
          <cell r="B6721" t="str">
            <v>SKYMIX BP248 PRETO INTENSO 3,600ML-21,94-ST</v>
          </cell>
          <cell r="C6721" t="str">
            <v>SKY</v>
          </cell>
          <cell r="E6721" t="str">
            <v>SKYLACK TINTAS E VERNIZES LTDA</v>
          </cell>
          <cell r="F6721">
            <v>20031</v>
          </cell>
          <cell r="G6721" t="str">
            <v>BASES POLIÉSTER</v>
          </cell>
        </row>
        <row r="6722">
          <cell r="A6722">
            <v>24084</v>
          </cell>
          <cell r="B6722" t="str">
            <v>SKYMIX BP249 VERMELHO VIVO INTENSO 0,900ML -21,45-ST</v>
          </cell>
          <cell r="C6722" t="str">
            <v>SKY</v>
          </cell>
          <cell r="E6722" t="str">
            <v>NOVA FAST COMERCIO DE TINTAS LTDA</v>
          </cell>
          <cell r="F6722">
            <v>20031</v>
          </cell>
          <cell r="G6722" t="str">
            <v>BASES POLIÉSTER</v>
          </cell>
        </row>
        <row r="6723">
          <cell r="A6723">
            <v>24112</v>
          </cell>
          <cell r="B6723" t="str">
            <v>SKYMIX BP250 AMARELO CLARO 0,900ML -21,94-ST</v>
          </cell>
          <cell r="C6723" t="str">
            <v>SKY</v>
          </cell>
          <cell r="E6723" t="str">
            <v>SKYLACK TINTAS E VERNIZES LTDA</v>
          </cell>
          <cell r="F6723">
            <v>20031</v>
          </cell>
          <cell r="G6723" t="str">
            <v>BASES POLIÉSTER</v>
          </cell>
        </row>
        <row r="6724">
          <cell r="A6724">
            <v>24082</v>
          </cell>
          <cell r="B6724" t="str">
            <v>SKYMIX BP251 AMARELO ALARANJADO 0,900ML -21,94-ST</v>
          </cell>
          <cell r="C6724" t="str">
            <v>SKY</v>
          </cell>
          <cell r="E6724" t="str">
            <v>SKYLACK TINTAS E VERNIZES LTDA</v>
          </cell>
          <cell r="F6724">
            <v>20031</v>
          </cell>
          <cell r="G6724" t="str">
            <v>BASES POLIÉSTER</v>
          </cell>
        </row>
        <row r="6725">
          <cell r="A6725">
            <v>24094</v>
          </cell>
          <cell r="B6725" t="str">
            <v>SKYMIX BP254 PRETO SUPER INTENSO 3,600ML -21,94-ST</v>
          </cell>
          <cell r="C6725" t="str">
            <v>SKY</v>
          </cell>
          <cell r="E6725" t="str">
            <v>SKYLACK TINTAS E VERNIZES LTDA</v>
          </cell>
          <cell r="F6725">
            <v>20031</v>
          </cell>
          <cell r="G6725" t="str">
            <v>BASES POLIÉSTER</v>
          </cell>
        </row>
        <row r="6726">
          <cell r="A6726">
            <v>24093</v>
          </cell>
          <cell r="B6726" t="str">
            <v>SKYMIX BP261 ALUMINIO MEDIO 3,600ML -21,94-ST</v>
          </cell>
          <cell r="C6726" t="str">
            <v>SKY</v>
          </cell>
          <cell r="E6726" t="str">
            <v>SKYLACK TINTAS E VERNIZES LTDA</v>
          </cell>
          <cell r="F6726">
            <v>20031</v>
          </cell>
          <cell r="G6726" t="str">
            <v>BASES POLIÉSTER</v>
          </cell>
        </row>
        <row r="6727">
          <cell r="A6727">
            <v>24095</v>
          </cell>
          <cell r="B6727" t="str">
            <v>SKYMIX BP262 ALUMINIO MEDIO GRAUDO 3,600ML -21,94-ST</v>
          </cell>
          <cell r="C6727" t="str">
            <v>SKY</v>
          </cell>
          <cell r="E6727" t="str">
            <v>SKYLACK TINTAS E VERNIZES LTDA</v>
          </cell>
          <cell r="F6727">
            <v>20031</v>
          </cell>
          <cell r="G6727" t="str">
            <v>BASES POLIÉSTER</v>
          </cell>
        </row>
        <row r="6728">
          <cell r="A6728">
            <v>24056</v>
          </cell>
          <cell r="B6728" t="str">
            <v>SKYMIX BP263 ALUMINIO BRILHANTE 0,900ML -21,94-ST</v>
          </cell>
          <cell r="C6728" t="str">
            <v>SKY</v>
          </cell>
          <cell r="E6728" t="str">
            <v>SKYLACK TINTAS E VERNIZES LTDA</v>
          </cell>
          <cell r="F6728">
            <v>20031</v>
          </cell>
          <cell r="G6728" t="str">
            <v>BASES POLIÉSTER</v>
          </cell>
        </row>
        <row r="6729">
          <cell r="A6729">
            <v>24096</v>
          </cell>
          <cell r="B6729" t="str">
            <v>SKYMIX BP264 ALUMINIO GRAUDO BRILHANTE 3,600ML -21,45-ST</v>
          </cell>
          <cell r="C6729" t="str">
            <v>SKY</v>
          </cell>
          <cell r="E6729" t="str">
            <v>SKYLACK TINTAS E VERNIZES LTDA</v>
          </cell>
          <cell r="F6729">
            <v>20031</v>
          </cell>
          <cell r="G6729" t="str">
            <v>BASES POLIÉSTER</v>
          </cell>
        </row>
        <row r="6730">
          <cell r="A6730">
            <v>24060</v>
          </cell>
          <cell r="B6730" t="str">
            <v>SKYMIX BP265 ALUMINIO SUPER FINO 0,900ML -21,94-ST</v>
          </cell>
          <cell r="C6730" t="str">
            <v>SKY</v>
          </cell>
          <cell r="E6730" t="str">
            <v>SKYLACK TINTAS E VERNIZES LTDA</v>
          </cell>
          <cell r="F6730">
            <v>20031</v>
          </cell>
          <cell r="G6730" t="str">
            <v>BASES POLIÉSTER</v>
          </cell>
        </row>
        <row r="6731">
          <cell r="A6731">
            <v>24098</v>
          </cell>
          <cell r="B6731" t="str">
            <v>SKYMIX BP266 GOLD 0,900ML-21,46-ST</v>
          </cell>
          <cell r="C6731" t="str">
            <v>SKY</v>
          </cell>
          <cell r="E6731" t="str">
            <v>SKYLACK TINTAS E VERNIZES LTDA</v>
          </cell>
          <cell r="F6731">
            <v>20031</v>
          </cell>
          <cell r="G6731" t="str">
            <v>BASES POLIÉSTER</v>
          </cell>
        </row>
        <row r="6732">
          <cell r="A6732">
            <v>24092</v>
          </cell>
          <cell r="B6732" t="str">
            <v>SKYMIX BP267 ALUMINIO MEDIO FINO 3,600ML -21,94-ST</v>
          </cell>
          <cell r="C6732" t="str">
            <v>SKY</v>
          </cell>
          <cell r="E6732" t="str">
            <v>SKYLACK TINTAS E VERNIZES LTDA</v>
          </cell>
          <cell r="F6732">
            <v>20031</v>
          </cell>
          <cell r="G6732" t="str">
            <v>BASES POLIÉSTER</v>
          </cell>
        </row>
        <row r="6733">
          <cell r="A6733">
            <v>24115</v>
          </cell>
          <cell r="B6733" t="str">
            <v>SKYMIX BP268 ALUMINIO EXTRA GRAUDO 0,900ML -21,94-ST</v>
          </cell>
          <cell r="C6733" t="str">
            <v>SKY</v>
          </cell>
          <cell r="E6733" t="str">
            <v>SKYLACK TINTAS E VERNIZES LTDA</v>
          </cell>
          <cell r="F6733">
            <v>20031</v>
          </cell>
          <cell r="G6733" t="str">
            <v>BASES POLIÉSTER</v>
          </cell>
        </row>
        <row r="6734">
          <cell r="A6734">
            <v>24065</v>
          </cell>
          <cell r="B6734" t="str">
            <v>SKYMIX BP269 ALUMINIO BRILHANTE MEDIO 3,600L -21,94-ST</v>
          </cell>
          <cell r="C6734" t="str">
            <v>SKY</v>
          </cell>
          <cell r="E6734" t="str">
            <v>SKYLACK TINTAS E VERNIZES LTDA</v>
          </cell>
          <cell r="F6734">
            <v>20031</v>
          </cell>
          <cell r="G6734" t="str">
            <v>BASES POLIÉSTER</v>
          </cell>
        </row>
        <row r="6735">
          <cell r="A6735">
            <v>23994</v>
          </cell>
          <cell r="B6735" t="str">
            <v>SKYMIX BP270 ALUMINIO FINO 0,900ML -21,94-ST</v>
          </cell>
          <cell r="C6735" t="str">
            <v>SKY</v>
          </cell>
          <cell r="E6735" t="str">
            <v>SKYLACK TINTAS E VERNIZES LTDA</v>
          </cell>
          <cell r="F6735">
            <v>20031</v>
          </cell>
          <cell r="G6735" t="str">
            <v>BASES POLIÉSTER</v>
          </cell>
        </row>
        <row r="6736">
          <cell r="A6736">
            <v>24081</v>
          </cell>
          <cell r="B6736" t="str">
            <v>SKYMIX BP271 ALUMINIO FINO BRILHANTE 0,900ML -21,94-ST</v>
          </cell>
          <cell r="C6736" t="str">
            <v>SKY</v>
          </cell>
          <cell r="E6736" t="str">
            <v>SKYLACK TINTAS E VERNIZES LTDA</v>
          </cell>
          <cell r="F6736">
            <v>20031</v>
          </cell>
          <cell r="G6736" t="str">
            <v>BASES POLIÉSTER</v>
          </cell>
        </row>
        <row r="6737">
          <cell r="A6737">
            <v>23996</v>
          </cell>
          <cell r="B6737" t="str">
            <v>SKYMIX BP272 ALUMINIO ORANGE EXP 0,900ML -21,94-ST</v>
          </cell>
          <cell r="C6737" t="str">
            <v>SKY</v>
          </cell>
          <cell r="E6737" t="str">
            <v>SKYLACK TINTAS E VERNIZES LTDA</v>
          </cell>
          <cell r="F6737">
            <v>20031</v>
          </cell>
          <cell r="G6737" t="str">
            <v>BASES POLIÉSTER</v>
          </cell>
        </row>
        <row r="6738">
          <cell r="A6738">
            <v>24099</v>
          </cell>
          <cell r="B6738" t="str">
            <v>SKYMIX BP277 PEROLA COBRE BRILHANTE 0,450ML-21,46-ST</v>
          </cell>
          <cell r="C6738" t="str">
            <v>SKY</v>
          </cell>
          <cell r="E6738" t="str">
            <v>SKYLACK TINTAS E VERNIZES LTDA</v>
          </cell>
          <cell r="F6738">
            <v>20031</v>
          </cell>
          <cell r="G6738" t="str">
            <v>BASES POLIÉSTER</v>
          </cell>
        </row>
        <row r="6739">
          <cell r="A6739">
            <v>24047</v>
          </cell>
          <cell r="B6739" t="str">
            <v>SKYMIX BP278 PEROLA OURO BRILHANTE 0,450ML-21,45-ST</v>
          </cell>
          <cell r="C6739" t="str">
            <v>SKY</v>
          </cell>
          <cell r="E6739" t="str">
            <v>SKYLACK TINTAS E VERNIZES LTDA</v>
          </cell>
          <cell r="F6739">
            <v>20031</v>
          </cell>
          <cell r="G6739" t="str">
            <v>BASES POLIÉSTER</v>
          </cell>
        </row>
        <row r="6740">
          <cell r="A6740">
            <v>24054</v>
          </cell>
          <cell r="B6740" t="str">
            <v>SKYMIX BP279 PEROLA VERDE BRILHANTE 0,450ML -21,94-ST</v>
          </cell>
          <cell r="C6740" t="str">
            <v>SKY</v>
          </cell>
          <cell r="E6740" t="str">
            <v>SKYLACK TINTAS E VERNIZES LTDA</v>
          </cell>
          <cell r="F6740">
            <v>20031</v>
          </cell>
          <cell r="G6740" t="str">
            <v>BASES POLIÉSTER</v>
          </cell>
        </row>
        <row r="6741">
          <cell r="A6741">
            <v>24075</v>
          </cell>
          <cell r="B6741" t="str">
            <v>SKYMIX BP280 PEROLA VERMELHA FINA 0,900ML-21,94-ST</v>
          </cell>
          <cell r="C6741" t="str">
            <v>SKY</v>
          </cell>
          <cell r="E6741" t="str">
            <v>SKYLACK TINTAS E VERNIZES LTDA</v>
          </cell>
          <cell r="F6741">
            <v>20031</v>
          </cell>
          <cell r="G6741" t="str">
            <v>BASES POLIÉSTER</v>
          </cell>
        </row>
        <row r="6742">
          <cell r="A6742">
            <v>24057</v>
          </cell>
          <cell r="B6742" t="str">
            <v>SKYMIX BP281 PEROLA BRANCA FINA 0,900ML-21,94-ST</v>
          </cell>
          <cell r="C6742" t="str">
            <v>SKY</v>
          </cell>
          <cell r="E6742" t="str">
            <v>SKYLACK TINTAS E VERNIZES LTDA</v>
          </cell>
          <cell r="F6742">
            <v>20031</v>
          </cell>
          <cell r="G6742" t="str">
            <v>BASES POLIÉSTER</v>
          </cell>
        </row>
        <row r="6743">
          <cell r="A6743">
            <v>24074</v>
          </cell>
          <cell r="B6743" t="str">
            <v>SKYMIX BP282 PEROLA AZUL FINA 0,900ML-21,94-ST</v>
          </cell>
          <cell r="C6743" t="str">
            <v>SKY</v>
          </cell>
          <cell r="E6743" t="str">
            <v>SKYLACK TINTAS E VERNIZES LTDA</v>
          </cell>
          <cell r="F6743">
            <v>20031</v>
          </cell>
          <cell r="G6743" t="str">
            <v>BASES POLIÉSTER</v>
          </cell>
        </row>
        <row r="6744">
          <cell r="A6744">
            <v>24052</v>
          </cell>
          <cell r="B6744" t="str">
            <v>SKYMIX BP283 PEROLA VERMELHA GRAUDA 0,900ML -21,46-ST</v>
          </cell>
          <cell r="C6744" t="str">
            <v>SKY</v>
          </cell>
          <cell r="E6744" t="str">
            <v>SKYLACK TINTAS E VERNIZES LTDA</v>
          </cell>
          <cell r="F6744">
            <v>20031</v>
          </cell>
          <cell r="G6744" t="str">
            <v>BASES POLIÉSTER</v>
          </cell>
        </row>
        <row r="6745">
          <cell r="A6745">
            <v>24077</v>
          </cell>
          <cell r="B6745" t="str">
            <v>SKYMIX BP284 PEROLA AZUL GRAUDA 0,900ML-21,45-ST</v>
          </cell>
          <cell r="C6745" t="str">
            <v>SKY</v>
          </cell>
          <cell r="E6745" t="str">
            <v>SKYLACK TINTAS E VERNIZES LTDA</v>
          </cell>
          <cell r="F6745">
            <v>20031</v>
          </cell>
          <cell r="G6745" t="str">
            <v>BASES POLIÉSTER</v>
          </cell>
        </row>
        <row r="6746">
          <cell r="A6746">
            <v>24111</v>
          </cell>
          <cell r="B6746" t="str">
            <v>SKYMIX BP285 PEROLA PRATA BRILHANTE 0,900ML -21,46-ST</v>
          </cell>
          <cell r="C6746" t="str">
            <v>SKY</v>
          </cell>
          <cell r="E6746" t="str">
            <v>SKYLACK TINTAS E VERNIZES LTDA</v>
          </cell>
          <cell r="F6746">
            <v>20031</v>
          </cell>
          <cell r="G6746" t="str">
            <v>BASES POLIÉSTER</v>
          </cell>
        </row>
        <row r="6747">
          <cell r="A6747">
            <v>23985</v>
          </cell>
          <cell r="B6747" t="str">
            <v>SKYMIX BP286 PEROLA DOURADA MEDIA 0,900ML -21,46-ST</v>
          </cell>
          <cell r="C6747" t="str">
            <v>SKY</v>
          </cell>
          <cell r="E6747" t="str">
            <v>SKYLACK TINTAS E VERNIZES LTDA</v>
          </cell>
          <cell r="F6747">
            <v>20031</v>
          </cell>
          <cell r="G6747" t="str">
            <v>BASES POLIÉSTER</v>
          </cell>
        </row>
        <row r="6748">
          <cell r="A6748">
            <v>23989</v>
          </cell>
          <cell r="B6748" t="str">
            <v>SKYMIX BP287 PEROLA VIOLETA 0,900ML -21,94-ST</v>
          </cell>
          <cell r="C6748" t="str">
            <v>SKY</v>
          </cell>
          <cell r="E6748" t="str">
            <v>SKYLACK TINTAS E VERNIZES LTDA</v>
          </cell>
          <cell r="F6748">
            <v>20031</v>
          </cell>
          <cell r="G6748" t="str">
            <v>BASES POLIÉSTER</v>
          </cell>
        </row>
        <row r="6749">
          <cell r="A6749">
            <v>24078</v>
          </cell>
          <cell r="B6749" t="str">
            <v>SKYMIX BP288 PEROLA VIOLETA GRAUDA 0,900ML -21,94-ST</v>
          </cell>
          <cell r="C6749" t="str">
            <v>SKY</v>
          </cell>
          <cell r="E6749" t="str">
            <v>SKYLACK TINTAS E VERNIZES LTDA</v>
          </cell>
          <cell r="F6749">
            <v>20031</v>
          </cell>
          <cell r="G6749" t="str">
            <v>BASES POLIÉSTER</v>
          </cell>
        </row>
        <row r="6750">
          <cell r="A6750">
            <v>24051</v>
          </cell>
          <cell r="B6750" t="str">
            <v>SKYMIX BP289 PEROLA VERDE 0,900ML -21,94-ST</v>
          </cell>
          <cell r="C6750" t="str">
            <v>SKY</v>
          </cell>
          <cell r="E6750" t="str">
            <v>SKYLACK TINTAS E VERNIZES LTDA</v>
          </cell>
          <cell r="F6750">
            <v>20031</v>
          </cell>
          <cell r="G6750" t="str">
            <v>BASES POLIÉSTER</v>
          </cell>
        </row>
        <row r="6751">
          <cell r="A6751">
            <v>24108</v>
          </cell>
          <cell r="B6751" t="str">
            <v>SKYMIX BP290 PEROLA VIOLETA AZULADA 0,900ML -21,94-ST</v>
          </cell>
          <cell r="C6751" t="str">
            <v>SKY</v>
          </cell>
          <cell r="E6751" t="str">
            <v>SKYLACK TINTAS E VERNIZES LTDA</v>
          </cell>
          <cell r="F6751">
            <v>20031</v>
          </cell>
          <cell r="G6751" t="str">
            <v>BASES POLIÉSTER</v>
          </cell>
        </row>
        <row r="6752">
          <cell r="A6752">
            <v>24073</v>
          </cell>
          <cell r="B6752" t="str">
            <v>SKYMIX BP291 PEROLA VERDE AZULADA 0,900ML -21,94-ST</v>
          </cell>
          <cell r="C6752" t="str">
            <v>SKY</v>
          </cell>
          <cell r="E6752" t="str">
            <v>SKYLACK TINTAS E VERNIZES LTDA</v>
          </cell>
          <cell r="F6752">
            <v>20031</v>
          </cell>
          <cell r="G6752" t="str">
            <v>BASES POLIÉSTER</v>
          </cell>
        </row>
        <row r="6753">
          <cell r="A6753">
            <v>24097</v>
          </cell>
          <cell r="B6753" t="str">
            <v>SKYMIX BP292 PEROLA BRONZE 0,900ML-21,94-ST</v>
          </cell>
          <cell r="C6753" t="str">
            <v>SKY</v>
          </cell>
          <cell r="E6753" t="str">
            <v>SKYLACK TINTAS E VERNIZES LTDA</v>
          </cell>
          <cell r="F6753">
            <v>20031</v>
          </cell>
          <cell r="G6753" t="str">
            <v>BASES POLIÉSTER</v>
          </cell>
        </row>
        <row r="6754">
          <cell r="A6754">
            <v>24045</v>
          </cell>
          <cell r="B6754" t="str">
            <v>SKYMIX BP293 PEROLA ROSA 0,900ML -21,94-ST</v>
          </cell>
          <cell r="C6754" t="str">
            <v>SKY</v>
          </cell>
          <cell r="E6754" t="str">
            <v>SKYLACK TINTAS E VERNIZES LTDA</v>
          </cell>
          <cell r="F6754">
            <v>20031</v>
          </cell>
          <cell r="G6754" t="str">
            <v>BASES POLIÉSTER</v>
          </cell>
        </row>
        <row r="6755">
          <cell r="A6755">
            <v>24083</v>
          </cell>
          <cell r="B6755" t="str">
            <v>SKYMIX BP294 PEROLA OURO 0,900ML -21,45-ST</v>
          </cell>
          <cell r="C6755" t="str">
            <v>SKY</v>
          </cell>
          <cell r="E6755" t="str">
            <v>SKYLACK TINTAS E VERNIZES LTDA</v>
          </cell>
          <cell r="F6755">
            <v>20031</v>
          </cell>
          <cell r="G6755" t="str">
            <v>BASES POLIÉSTER</v>
          </cell>
        </row>
        <row r="6756">
          <cell r="A6756">
            <v>24046</v>
          </cell>
          <cell r="B6756" t="str">
            <v>SKYMIX BP295 GRAFITE 0,900ML-21,94-ST</v>
          </cell>
          <cell r="C6756" t="str">
            <v>SKY</v>
          </cell>
          <cell r="E6756" t="str">
            <v>SKYLACK TINTAS E VERNIZES LTDA</v>
          </cell>
          <cell r="F6756">
            <v>20031</v>
          </cell>
          <cell r="G6756" t="str">
            <v>BASES POLIÉSTER</v>
          </cell>
        </row>
        <row r="6757">
          <cell r="A6757">
            <v>23995</v>
          </cell>
          <cell r="B6757" t="str">
            <v>SKYMIX BP296 PEROLA VERMELHA BRILHANTE 0,450ML -21,46-ST</v>
          </cell>
          <cell r="C6757" t="str">
            <v>SKY</v>
          </cell>
          <cell r="E6757" t="str">
            <v>CARVIC COM VER DE PROD E EQ P/ REP AUTO LTDA</v>
          </cell>
          <cell r="F6757">
            <v>20031</v>
          </cell>
          <cell r="G6757" t="str">
            <v>BASES POLIÉSTER</v>
          </cell>
        </row>
        <row r="6758">
          <cell r="A6758">
            <v>23986</v>
          </cell>
          <cell r="B6758" t="str">
            <v>SKYMIX BP297 PEROLA BRANCA BRILHANTE 0,450ML-21,46-ST</v>
          </cell>
          <cell r="C6758" t="str">
            <v>SKY</v>
          </cell>
          <cell r="E6758" t="str">
            <v>SKYLACK TINTAS E VERNIZES LTDA</v>
          </cell>
          <cell r="F6758">
            <v>20031</v>
          </cell>
          <cell r="G6758" t="str">
            <v>BASES POLIÉSTER</v>
          </cell>
        </row>
        <row r="6759">
          <cell r="A6759">
            <v>24049</v>
          </cell>
          <cell r="B6759" t="str">
            <v>SKYMIX BP298 PEROLA AZUL BRILHANTE 0,450ML-21,94-ST</v>
          </cell>
          <cell r="C6759" t="str">
            <v>SKY</v>
          </cell>
          <cell r="E6759" t="str">
            <v>SKYLACK TINTAS E VERNIZES LTDA</v>
          </cell>
          <cell r="F6759">
            <v>20031</v>
          </cell>
          <cell r="G6759" t="str">
            <v>BASES POLIÉSTER</v>
          </cell>
        </row>
        <row r="6760">
          <cell r="A6760">
            <v>24116</v>
          </cell>
          <cell r="B6760" t="str">
            <v>SKYMIX BP299 ADITIVO BASE 18L -21,94-ST</v>
          </cell>
          <cell r="C6760" t="str">
            <v>SKY</v>
          </cell>
          <cell r="E6760" t="str">
            <v>SKYLACK TINTAS E VERNIZES LTDA</v>
          </cell>
          <cell r="F6760">
            <v>20031</v>
          </cell>
          <cell r="G6760" t="str">
            <v>BASES POLIÉSTER</v>
          </cell>
        </row>
        <row r="6761">
          <cell r="A6761">
            <v>138</v>
          </cell>
          <cell r="B6761" t="str">
            <v>SKYMIX BP299 ADITIVO BASE 3,600ML-21,46-ST</v>
          </cell>
          <cell r="C6761" t="str">
            <v>SKY</v>
          </cell>
          <cell r="E6761" t="str">
            <v>SKYLACK TINTAS E VERNIZES LTDA</v>
          </cell>
          <cell r="F6761">
            <v>20032</v>
          </cell>
          <cell r="G6761" t="str">
            <v>BASES PU</v>
          </cell>
        </row>
        <row r="6762">
          <cell r="A6762">
            <v>135</v>
          </cell>
          <cell r="B6762" t="str">
            <v>SKYMIX LACA NITRO ADITIVO BASE 3,600ML-21,94-ST</v>
          </cell>
          <cell r="C6762" t="str">
            <v>SKY</v>
          </cell>
          <cell r="E6762" t="str">
            <v>SKYLACK TINTAS E VERNIZES LTDA</v>
          </cell>
          <cell r="F6762">
            <v>20031</v>
          </cell>
          <cell r="G6762" t="str">
            <v>BASES POLIÉSTER</v>
          </cell>
        </row>
        <row r="6763">
          <cell r="A6763">
            <v>133</v>
          </cell>
          <cell r="B6763" t="str">
            <v>SKYMIX LACA NITRO AMARELO ESVERDEADO-21,93-ST</v>
          </cell>
          <cell r="C6763" t="str">
            <v>SKY</v>
          </cell>
          <cell r="E6763" t="str">
            <v>SKYLACK TINTAS E VERNIZES LTDA</v>
          </cell>
          <cell r="F6763">
            <v>20043</v>
          </cell>
          <cell r="G6763" t="str">
            <v xml:space="preserve">BASES LACA </v>
          </cell>
        </row>
        <row r="6764">
          <cell r="A6764">
            <v>157</v>
          </cell>
          <cell r="B6764" t="str">
            <v>SKYMIX LACA NITRO AMARELO OURO 0,900ML-21,94-ST</v>
          </cell>
          <cell r="C6764" t="str">
            <v>SKY</v>
          </cell>
          <cell r="E6764" t="str">
            <v>SKYLACK TINTAS E VERNIZES LTDA</v>
          </cell>
          <cell r="F6764">
            <v>20043</v>
          </cell>
          <cell r="G6764" t="str">
            <v xml:space="preserve">BASES LACA </v>
          </cell>
        </row>
        <row r="6765">
          <cell r="A6765">
            <v>134</v>
          </cell>
          <cell r="B6765" t="str">
            <v>SKYMIX LACA NITRO AMARELO OXIDO 3,600ML-21,94-ST</v>
          </cell>
          <cell r="C6765" t="str">
            <v>SKY</v>
          </cell>
          <cell r="E6765" t="str">
            <v>SKYLACK TINTAS E VERNIZES LTDA</v>
          </cell>
          <cell r="F6765">
            <v>20032</v>
          </cell>
          <cell r="G6765" t="str">
            <v>BASES PU</v>
          </cell>
        </row>
        <row r="6766">
          <cell r="A6766">
            <v>143</v>
          </cell>
          <cell r="B6766" t="str">
            <v>SKYMIX LACA NITRO AZUL ESCURO 0,900ML-21,94-ST</v>
          </cell>
          <cell r="C6766" t="str">
            <v>SKY</v>
          </cell>
          <cell r="E6766" t="str">
            <v>SKYLACK TINTAS E VERNIZES LTDA</v>
          </cell>
          <cell r="F6766">
            <v>20043</v>
          </cell>
          <cell r="G6766" t="str">
            <v xml:space="preserve">BASES LACA </v>
          </cell>
        </row>
        <row r="6767">
          <cell r="A6767">
            <v>146</v>
          </cell>
          <cell r="B6767" t="str">
            <v>SKYMIX LACA NITRO AZUL ESVERDEADO 0,900ML LN505</v>
          </cell>
          <cell r="C6767" t="str">
            <v>SKY</v>
          </cell>
          <cell r="E6767" t="str">
            <v>SKYLACK TINTAS E VERNIZES LTDA</v>
          </cell>
          <cell r="F6767">
            <v>20043</v>
          </cell>
          <cell r="G6767" t="str">
            <v xml:space="preserve">BASES LACA </v>
          </cell>
        </row>
        <row r="6768">
          <cell r="A6768">
            <v>160</v>
          </cell>
          <cell r="B6768" t="str">
            <v>SKYMIX LACA NITRO BRANCO PURO 3,600ML-21,94-ST</v>
          </cell>
          <cell r="C6768" t="str">
            <v>SKY</v>
          </cell>
          <cell r="E6768" t="str">
            <v>SKYLACK TINTAS E VERNIZES LTDA</v>
          </cell>
          <cell r="F6768">
            <v>20043</v>
          </cell>
          <cell r="G6768" t="str">
            <v xml:space="preserve">BASES LACA </v>
          </cell>
        </row>
        <row r="6769">
          <cell r="A6769">
            <v>139</v>
          </cell>
          <cell r="B6769" t="str">
            <v>SKYMIX LACA NITRO LARANJA 3,600ML-21,94-ST</v>
          </cell>
          <cell r="C6769" t="str">
            <v>SKY</v>
          </cell>
          <cell r="E6769" t="str">
            <v>SKYLACK TINTAS E VERNIZES LTDA</v>
          </cell>
          <cell r="F6769">
            <v>20043</v>
          </cell>
          <cell r="G6769" t="str">
            <v xml:space="preserve">BASES LACA </v>
          </cell>
        </row>
        <row r="6770">
          <cell r="A6770">
            <v>132</v>
          </cell>
          <cell r="B6770" t="str">
            <v>SKYMIX LACA NITRO PRETO-21,94-ST</v>
          </cell>
          <cell r="C6770" t="str">
            <v>SKY</v>
          </cell>
          <cell r="E6770" t="str">
            <v>SKYLACK TINTAS E VERNIZES LTDA</v>
          </cell>
          <cell r="F6770">
            <v>20043</v>
          </cell>
          <cell r="G6770" t="str">
            <v xml:space="preserve">BASES LACA </v>
          </cell>
        </row>
        <row r="6771">
          <cell r="A6771">
            <v>148</v>
          </cell>
          <cell r="B6771" t="str">
            <v>SKYMIX LACA NITRO VERDE 0,900ML-21,94-ST</v>
          </cell>
          <cell r="C6771" t="str">
            <v>SKY</v>
          </cell>
          <cell r="E6771" t="str">
            <v>SKYLACK TINTAS E VERNIZES LTDA</v>
          </cell>
          <cell r="F6771">
            <v>20043</v>
          </cell>
          <cell r="G6771" t="str">
            <v xml:space="preserve">BASES LACA </v>
          </cell>
        </row>
        <row r="6772">
          <cell r="A6772">
            <v>150</v>
          </cell>
          <cell r="B6772" t="str">
            <v>SKYMIX LACA NITRO VERMELHO 0,900ML-21,94-ST</v>
          </cell>
          <cell r="C6772" t="str">
            <v>SKY</v>
          </cell>
          <cell r="E6772" t="str">
            <v>SKYLACK TINTAS E VERNIZES LTDA</v>
          </cell>
          <cell r="F6772">
            <v>20043</v>
          </cell>
          <cell r="G6772" t="str">
            <v xml:space="preserve">BASES LACA </v>
          </cell>
        </row>
        <row r="6773">
          <cell r="A6773">
            <v>151</v>
          </cell>
          <cell r="B6773" t="str">
            <v>SKYMIX LACA NITRO VERMELHO ESCURO 0,900ML SKY-21,94-ST</v>
          </cell>
          <cell r="C6773" t="str">
            <v>SKY</v>
          </cell>
          <cell r="E6773" t="str">
            <v>SKYLACK TINTAS E VERNIZES LTDA</v>
          </cell>
          <cell r="F6773">
            <v>20043</v>
          </cell>
          <cell r="G6773" t="str">
            <v xml:space="preserve">BASES LACA </v>
          </cell>
        </row>
        <row r="6774">
          <cell r="A6774">
            <v>144</v>
          </cell>
          <cell r="B6774" t="str">
            <v>SKYMIX LACA NITRO VERMELHO OXIDO 0,900ML-21,94-ST</v>
          </cell>
          <cell r="C6774" t="str">
            <v>SKY</v>
          </cell>
          <cell r="E6774" t="str">
            <v>SKYLACK TINTAS E VERNIZES LTDA</v>
          </cell>
          <cell r="F6774">
            <v>20043</v>
          </cell>
          <cell r="G6774" t="str">
            <v xml:space="preserve">BASES LACA </v>
          </cell>
        </row>
        <row r="6775">
          <cell r="A6775">
            <v>155</v>
          </cell>
          <cell r="B6775" t="str">
            <v>SKYMIX LACA NITRO VIOLETA 0,900ML-21,94-ST</v>
          </cell>
          <cell r="C6775" t="str">
            <v>SKY</v>
          </cell>
          <cell r="E6775" t="str">
            <v>SKYLACK TINTAS E VERNIZES LTDA</v>
          </cell>
          <cell r="F6775">
            <v>20043</v>
          </cell>
          <cell r="G6775" t="str">
            <v xml:space="preserve">BASES LACA </v>
          </cell>
        </row>
        <row r="6776">
          <cell r="A6776">
            <v>149</v>
          </cell>
          <cell r="B6776" t="str">
            <v>SKYMIX LACA NITRO VIOLETA AVERMELHADO 0,900ML-21,94-ST</v>
          </cell>
          <cell r="C6776" t="str">
            <v>SKY</v>
          </cell>
          <cell r="E6776" t="str">
            <v>SKYLACK TINTAS E VERNIZES LTDA</v>
          </cell>
          <cell r="F6776">
            <v>20043</v>
          </cell>
          <cell r="G6776" t="str">
            <v xml:space="preserve">BASES LACA </v>
          </cell>
        </row>
        <row r="6777">
          <cell r="A6777">
            <v>85482</v>
          </cell>
          <cell r="B6777" t="str">
            <v>SKYMIX PU 318 PRETO 3,6L</v>
          </cell>
          <cell r="C6777" t="str">
            <v>SKY</v>
          </cell>
          <cell r="E6777" t="str">
            <v>SKYLACK TINTAS E VERNIZES LTDA</v>
          </cell>
          <cell r="F6777">
            <v>20032</v>
          </cell>
          <cell r="G6777" t="str">
            <v>BASES PU</v>
          </cell>
        </row>
        <row r="6778">
          <cell r="A6778">
            <v>216</v>
          </cell>
          <cell r="B6778" t="str">
            <v>SKYMIX PU 318 PRETO 900 ML</v>
          </cell>
          <cell r="C6778" t="str">
            <v>SKY</v>
          </cell>
          <cell r="E6778" t="str">
            <v>SKYLACK TINTAS E VERNIZES LTDA</v>
          </cell>
          <cell r="F6778">
            <v>20032</v>
          </cell>
          <cell r="G6778" t="str">
            <v>BASES PU</v>
          </cell>
        </row>
        <row r="6779">
          <cell r="A6779">
            <v>20602</v>
          </cell>
          <cell r="B6779" t="str">
            <v>SKYMIX PU 338 VERMELHO ESCURO 0,900ML SKY</v>
          </cell>
          <cell r="C6779" t="str">
            <v>SKY</v>
          </cell>
          <cell r="E6779" t="str">
            <v>SKYLACK TINTAS E VERNIZES LTDA</v>
          </cell>
          <cell r="F6779">
            <v>20032</v>
          </cell>
          <cell r="G6779" t="str">
            <v>BASES PU</v>
          </cell>
        </row>
        <row r="6780">
          <cell r="A6780">
            <v>9769</v>
          </cell>
          <cell r="B6780" t="str">
            <v>SKYMIX PU ADITIVO BASE 18L 399</v>
          </cell>
          <cell r="C6780" t="str">
            <v>SKY</v>
          </cell>
          <cell r="E6780" t="str">
            <v>SKYLACK TINTAS E VERNIZES LTDA</v>
          </cell>
          <cell r="F6780">
            <v>20032</v>
          </cell>
          <cell r="G6780" t="str">
            <v>BASES PU</v>
          </cell>
        </row>
        <row r="6781">
          <cell r="A6781">
            <v>21746</v>
          </cell>
          <cell r="B6781" t="str">
            <v>SKYMIX PU ALUMINIO EXTRA GRAUDO BRILHANTE 3,600ML 358</v>
          </cell>
          <cell r="C6781" t="str">
            <v>SKY</v>
          </cell>
          <cell r="E6781" t="str">
            <v>SKYLACK TINTAS E VERNIZES LTDA</v>
          </cell>
          <cell r="F6781">
            <v>20032</v>
          </cell>
          <cell r="G6781" t="str">
            <v>BASES PU</v>
          </cell>
        </row>
        <row r="6782">
          <cell r="A6782">
            <v>9833</v>
          </cell>
          <cell r="B6782" t="str">
            <v>SKYMIX PU ALUMINIO GRAUDO BRILHANTE 3,600ML 334-21,94-ST</v>
          </cell>
          <cell r="C6782" t="str">
            <v>SKY</v>
          </cell>
          <cell r="E6782" t="str">
            <v>SKYLACK TINTAS E VERNIZES LTDA</v>
          </cell>
          <cell r="F6782">
            <v>20032</v>
          </cell>
          <cell r="G6782" t="str">
            <v>BASES PU</v>
          </cell>
        </row>
        <row r="6783">
          <cell r="A6783">
            <v>10141</v>
          </cell>
          <cell r="B6783" t="str">
            <v>SKYMIX PU ALUMINIO MEDIO FINO 3,600ML 337</v>
          </cell>
          <cell r="C6783" t="str">
            <v>SKY</v>
          </cell>
          <cell r="E6783" t="str">
            <v>SKYLACK TINTAS E VERNIZES LTDA</v>
          </cell>
          <cell r="F6783">
            <v>20032</v>
          </cell>
          <cell r="G6783" t="str">
            <v>BASES PU</v>
          </cell>
        </row>
        <row r="6784">
          <cell r="A6784">
            <v>22760</v>
          </cell>
          <cell r="B6784" t="str">
            <v>SKYMIX PU AMARELO CLARO 0,900ML 350</v>
          </cell>
          <cell r="C6784" t="str">
            <v>SKY</v>
          </cell>
          <cell r="E6784" t="str">
            <v>SKYLACK TINTAS E VERNIZES LTDA</v>
          </cell>
          <cell r="F6784">
            <v>20032</v>
          </cell>
          <cell r="G6784" t="str">
            <v>BASES PU</v>
          </cell>
        </row>
        <row r="6785">
          <cell r="A6785">
            <v>9816</v>
          </cell>
          <cell r="B6785" t="str">
            <v>SKYMIX PU AMARELO LIMÃO 0,900ML 341</v>
          </cell>
          <cell r="C6785" t="str">
            <v>SKY</v>
          </cell>
          <cell r="E6785" t="str">
            <v>SKYLACK TINTAS E VERNIZES LTDA</v>
          </cell>
          <cell r="F6785">
            <v>20032</v>
          </cell>
          <cell r="G6785" t="str">
            <v>BASES PU</v>
          </cell>
        </row>
        <row r="6786">
          <cell r="A6786">
            <v>214</v>
          </cell>
          <cell r="B6786" t="str">
            <v>SKYMIX PU AMARELO MEDIO 3,600ML 308-21,94-ST</v>
          </cell>
          <cell r="C6786" t="str">
            <v>SKY</v>
          </cell>
          <cell r="E6786" t="str">
            <v>SKYLACK TINTAS E VERNIZES LTDA</v>
          </cell>
          <cell r="F6786">
            <v>20032</v>
          </cell>
          <cell r="G6786" t="str">
            <v>BASES PU</v>
          </cell>
        </row>
        <row r="6787">
          <cell r="A6787">
            <v>228</v>
          </cell>
          <cell r="B6787" t="str">
            <v>SKYMIX PU AMARELO OURO 3,600ML 309</v>
          </cell>
          <cell r="C6787" t="str">
            <v>SKY</v>
          </cell>
          <cell r="E6787" t="str">
            <v>SKYLACK TINTAS E VERNIZES LTDA</v>
          </cell>
          <cell r="F6787">
            <v>20032</v>
          </cell>
          <cell r="G6787" t="str">
            <v>BASES PU</v>
          </cell>
        </row>
        <row r="6788">
          <cell r="A6788">
            <v>215</v>
          </cell>
          <cell r="B6788" t="str">
            <v>SKYMIX PU AMARELO OXIDO 0,900ML 316-21,94-ST</v>
          </cell>
          <cell r="C6788" t="str">
            <v>SKY</v>
          </cell>
          <cell r="E6788" t="str">
            <v>SKYLACK TINTAS E VERNIZES LTDA</v>
          </cell>
          <cell r="F6788">
            <v>20032</v>
          </cell>
          <cell r="G6788" t="str">
            <v>BASES PU</v>
          </cell>
        </row>
        <row r="6789">
          <cell r="A6789">
            <v>209</v>
          </cell>
          <cell r="B6789" t="str">
            <v>SKYMIX PU AZUL ESCURO 0,900ML 306</v>
          </cell>
          <cell r="C6789" t="str">
            <v>SKY</v>
          </cell>
          <cell r="E6789" t="str">
            <v>SKYLACK TINTAS E VERNIZES LTDA</v>
          </cell>
          <cell r="F6789">
            <v>20032</v>
          </cell>
          <cell r="G6789" t="str">
            <v>BASES PU</v>
          </cell>
        </row>
        <row r="6790">
          <cell r="A6790">
            <v>225</v>
          </cell>
          <cell r="B6790" t="str">
            <v>SKYMIX PU AZUL ESVERDEADO 0,900ML 305</v>
          </cell>
          <cell r="C6790" t="str">
            <v>SKY</v>
          </cell>
          <cell r="E6790" t="str">
            <v>SKYLACK TINTAS E VERNIZES LTDA</v>
          </cell>
          <cell r="F6790">
            <v>20032</v>
          </cell>
          <cell r="G6790" t="str">
            <v>BASES PU</v>
          </cell>
        </row>
        <row r="6791">
          <cell r="A6791">
            <v>224</v>
          </cell>
          <cell r="B6791" t="str">
            <v>SKYMIX PU LARANJA 3,600ML 312</v>
          </cell>
          <cell r="C6791" t="str">
            <v>SKY</v>
          </cell>
          <cell r="E6791" t="str">
            <v>SKYLACK TINTAS E VERNIZES LTDA</v>
          </cell>
          <cell r="F6791">
            <v>20032</v>
          </cell>
          <cell r="G6791" t="str">
            <v>BASES PU</v>
          </cell>
        </row>
        <row r="6792">
          <cell r="A6792">
            <v>22776</v>
          </cell>
          <cell r="B6792" t="str">
            <v>SKYMIX PU PRETO AZULADO 3,600ML 323</v>
          </cell>
          <cell r="C6792" t="str">
            <v>SKY</v>
          </cell>
          <cell r="E6792" t="str">
            <v>SKYLACK TINTAS E VERNIZES LTDA</v>
          </cell>
          <cell r="F6792">
            <v>20032</v>
          </cell>
          <cell r="G6792" t="str">
            <v>BASES PU</v>
          </cell>
        </row>
        <row r="6793">
          <cell r="A6793">
            <v>226</v>
          </cell>
          <cell r="B6793" t="str">
            <v>SKYMIX PU PRETO INTENSO 3,600ML 348</v>
          </cell>
          <cell r="C6793" t="str">
            <v>SKY</v>
          </cell>
          <cell r="E6793" t="str">
            <v>SKYLACK TINTAS E VERNIZES LTDA</v>
          </cell>
          <cell r="F6793">
            <v>20032</v>
          </cell>
          <cell r="G6793" t="str">
            <v>BASES PU</v>
          </cell>
        </row>
        <row r="6794">
          <cell r="A6794">
            <v>9813</v>
          </cell>
          <cell r="B6794" t="str">
            <v>SKYMIX PU ROSA 0,900ML 324</v>
          </cell>
          <cell r="C6794" t="str">
            <v>SKY</v>
          </cell>
          <cell r="E6794" t="str">
            <v>SKYLACK TINTAS E VERNIZES LTDA</v>
          </cell>
          <cell r="F6794">
            <v>20032</v>
          </cell>
          <cell r="G6794" t="str">
            <v>BASES PU</v>
          </cell>
        </row>
        <row r="6795">
          <cell r="A6795">
            <v>212</v>
          </cell>
          <cell r="B6795" t="str">
            <v>SKYMIX PU VERDE 0,900ML 307-21,94-ST</v>
          </cell>
          <cell r="C6795" t="str">
            <v>SKY</v>
          </cell>
          <cell r="E6795" t="str">
            <v>SKYLACK TINTAS E VERNIZES LTDA</v>
          </cell>
          <cell r="F6795">
            <v>20032</v>
          </cell>
          <cell r="G6795" t="str">
            <v>BASES PU</v>
          </cell>
        </row>
        <row r="6796">
          <cell r="A6796">
            <v>234</v>
          </cell>
          <cell r="B6796" t="str">
            <v>SKYMIX PU VERMELHO FORTE 0,900ML 335</v>
          </cell>
          <cell r="C6796" t="str">
            <v>SKY</v>
          </cell>
          <cell r="E6796" t="str">
            <v>SKYLACK TINTAS E VERNIZES LTDA</v>
          </cell>
          <cell r="F6796">
            <v>20032</v>
          </cell>
          <cell r="G6796" t="str">
            <v>BASES PU</v>
          </cell>
        </row>
        <row r="6797">
          <cell r="A6797">
            <v>22352</v>
          </cell>
          <cell r="B6797" t="str">
            <v>SKYMIX PU VERMELHO LIMPO 0,900ML 329</v>
          </cell>
          <cell r="C6797" t="str">
            <v>SKY</v>
          </cell>
          <cell r="E6797" t="str">
            <v>SKYLACK TINTAS E VERNIZES LTDA</v>
          </cell>
          <cell r="F6797">
            <v>20032</v>
          </cell>
          <cell r="G6797" t="str">
            <v>BASES PU</v>
          </cell>
        </row>
        <row r="6798">
          <cell r="A6798">
            <v>233</v>
          </cell>
          <cell r="B6798" t="str">
            <v>SKYMIX PU VERMELHO LIMPO 3,600ML 329</v>
          </cell>
          <cell r="C6798" t="str">
            <v>SKY</v>
          </cell>
          <cell r="E6798" t="str">
            <v>SKYLACK TINTAS E VERNIZES LTDA</v>
          </cell>
          <cell r="F6798">
            <v>20032</v>
          </cell>
          <cell r="G6798" t="str">
            <v>BASES PU</v>
          </cell>
        </row>
        <row r="6799">
          <cell r="A6799">
            <v>213</v>
          </cell>
          <cell r="B6799" t="str">
            <v>SKYMIX PU VERMELHO MAGENTA 0,900ML 336</v>
          </cell>
          <cell r="C6799" t="str">
            <v>SKY</v>
          </cell>
          <cell r="E6799" t="str">
            <v>SKYLACK TINTAS E VERNIZES LTDA</v>
          </cell>
          <cell r="F6799">
            <v>20032</v>
          </cell>
          <cell r="G6799" t="str">
            <v>BASES PU</v>
          </cell>
        </row>
        <row r="6800">
          <cell r="A6800">
            <v>268</v>
          </cell>
          <cell r="B6800" t="str">
            <v>SKYMIX PU VERMELHO OXIDO 0,900ML 315</v>
          </cell>
          <cell r="C6800" t="str">
            <v>SKY</v>
          </cell>
          <cell r="E6800" t="str">
            <v>SKYLACK TINTAS E VERNIZES LTDA</v>
          </cell>
          <cell r="F6800">
            <v>20032</v>
          </cell>
          <cell r="G6800" t="str">
            <v>BASES PU</v>
          </cell>
        </row>
        <row r="6801">
          <cell r="A6801">
            <v>269</v>
          </cell>
          <cell r="B6801" t="str">
            <v>SKYMIX PU VERMELHO RUBI 0,900ML 331</v>
          </cell>
          <cell r="C6801" t="str">
            <v>SKY</v>
          </cell>
          <cell r="E6801" t="str">
            <v>SKYLACK TINTAS E VERNIZES LTDA</v>
          </cell>
          <cell r="F6801">
            <v>20032</v>
          </cell>
          <cell r="G6801" t="str">
            <v>BASES PU</v>
          </cell>
        </row>
        <row r="6802">
          <cell r="A6802">
            <v>235</v>
          </cell>
          <cell r="B6802" t="str">
            <v>SKYMIX PU VERMELHO VIVO 0,900ML 339-21,94-ST</v>
          </cell>
          <cell r="C6802" t="str">
            <v>SKY</v>
          </cell>
          <cell r="E6802" t="str">
            <v>SKYLACK TINTAS E VERNIZES LTDA</v>
          </cell>
          <cell r="F6802">
            <v>20032</v>
          </cell>
          <cell r="G6802" t="str">
            <v>BASES PU</v>
          </cell>
        </row>
        <row r="6803">
          <cell r="A6803">
            <v>264</v>
          </cell>
          <cell r="B6803" t="str">
            <v>SKYMIX PU VIOLETA 0,900ML 325</v>
          </cell>
          <cell r="C6803" t="str">
            <v>SKY</v>
          </cell>
          <cell r="E6803" t="str">
            <v>SKYLACK TINTAS E VERNIZES LTDA</v>
          </cell>
          <cell r="F6803">
            <v>20032</v>
          </cell>
          <cell r="G6803" t="str">
            <v>BASES PU</v>
          </cell>
        </row>
        <row r="6804">
          <cell r="A6804">
            <v>236</v>
          </cell>
          <cell r="B6804" t="str">
            <v>SKYMIX PU VIOLETA AVERMELHADO 0,900ML 332</v>
          </cell>
          <cell r="C6804" t="str">
            <v>SKY</v>
          </cell>
          <cell r="E6804" t="str">
            <v>SKYLACK TINTAS E VERNIZES LTDA</v>
          </cell>
          <cell r="F6804">
            <v>999999</v>
          </cell>
          <cell r="G6804" t="str">
            <v>GRUPO CONVERSAO</v>
          </cell>
        </row>
        <row r="6805">
          <cell r="A6805">
            <v>211</v>
          </cell>
          <cell r="B6805" t="str">
            <v>SKYMIX PU340 BRANCO PURO 3,600ML</v>
          </cell>
          <cell r="C6805" t="str">
            <v>SKY</v>
          </cell>
          <cell r="E6805" t="str">
            <v>SKYLACK TINTAS E VERNIZES LTDA</v>
          </cell>
          <cell r="F6805">
            <v>20032</v>
          </cell>
          <cell r="G6805" t="str">
            <v>BASES PU</v>
          </cell>
        </row>
        <row r="6806">
          <cell r="A6806">
            <v>210</v>
          </cell>
          <cell r="B6806" t="str">
            <v>SKYMIX PU399 ADITIVO BASE 3,600ML</v>
          </cell>
          <cell r="C6806" t="str">
            <v>SKY</v>
          </cell>
          <cell r="E6806" t="str">
            <v>SKYLACK TINTAS E VERNIZES LTDA</v>
          </cell>
          <cell r="F6806">
            <v>20032</v>
          </cell>
          <cell r="G6806" t="str">
            <v>BASES PU</v>
          </cell>
        </row>
        <row r="6807">
          <cell r="A6807">
            <v>158</v>
          </cell>
          <cell r="B6807" t="str">
            <v>SKYMIX SECANTE P/ ESMALTE SINTETICO 900ML SKY</v>
          </cell>
          <cell r="C6807" t="str">
            <v>SKY</v>
          </cell>
          <cell r="E6807" t="str">
            <v>SKYLACK TINTAS E VERNIZES LTDA</v>
          </cell>
          <cell r="F6807">
            <v>20044</v>
          </cell>
          <cell r="G6807" t="str">
            <v>BASES SINTETICO</v>
          </cell>
        </row>
        <row r="6808">
          <cell r="A6808">
            <v>159</v>
          </cell>
          <cell r="B6808" t="str">
            <v>SKYMIX SINTETICO ADITIVO BASE 3,600ML-21,94-ST</v>
          </cell>
          <cell r="C6808" t="str">
            <v>SKY</v>
          </cell>
          <cell r="E6808" t="str">
            <v>SKYLACK TINTAS E VERNIZES LTDA</v>
          </cell>
          <cell r="F6808">
            <v>20031</v>
          </cell>
          <cell r="G6808" t="str">
            <v>BASES POLIÉSTER</v>
          </cell>
        </row>
        <row r="6809">
          <cell r="A6809">
            <v>156</v>
          </cell>
          <cell r="B6809" t="str">
            <v>SKYMIX SINTETICO AMARELO MEDIO 0,900ML-21,94-ST</v>
          </cell>
          <cell r="C6809" t="str">
            <v>SKY</v>
          </cell>
          <cell r="E6809" t="str">
            <v>SKYLACK TINTAS E VERNIZES LTDA</v>
          </cell>
          <cell r="F6809">
            <v>20044</v>
          </cell>
          <cell r="G6809" t="str">
            <v>BASES SINTETICO</v>
          </cell>
        </row>
        <row r="6810">
          <cell r="A6810">
            <v>137</v>
          </cell>
          <cell r="B6810" t="str">
            <v>SKYMIX SINTETICO AMARELO OURO 3,600ML-21,94-ST</v>
          </cell>
          <cell r="C6810" t="str">
            <v>SKY</v>
          </cell>
          <cell r="E6810" t="str">
            <v>SKYLACK TINTAS E VERNIZES LTDA</v>
          </cell>
          <cell r="F6810">
            <v>20044</v>
          </cell>
          <cell r="G6810" t="str">
            <v>BASES SINTETICO</v>
          </cell>
        </row>
        <row r="6811">
          <cell r="A6811">
            <v>141</v>
          </cell>
          <cell r="B6811" t="str">
            <v>SKYMIX SINTETICO AMARELO OXIDO 3,600ML-21,94-ST</v>
          </cell>
          <cell r="C6811" t="str">
            <v>SKY</v>
          </cell>
          <cell r="E6811" t="str">
            <v>SKYLACK TINTAS E VERNIZES LTDA</v>
          </cell>
          <cell r="F6811">
            <v>20044</v>
          </cell>
          <cell r="G6811" t="str">
            <v>BASES SINTETICO</v>
          </cell>
        </row>
        <row r="6812">
          <cell r="A6812">
            <v>153</v>
          </cell>
          <cell r="B6812" t="str">
            <v>SKYMIX SINTETICO AZUL ESCURO 0,900ML SKY-21,94-ST</v>
          </cell>
          <cell r="C6812" t="str">
            <v>SKY</v>
          </cell>
          <cell r="E6812" t="str">
            <v>SKYLACK TINTAS E VERNIZES LTDA</v>
          </cell>
          <cell r="F6812">
            <v>20044</v>
          </cell>
          <cell r="G6812" t="str">
            <v>BASES SINTETICO</v>
          </cell>
        </row>
        <row r="6813">
          <cell r="A6813">
            <v>140</v>
          </cell>
          <cell r="B6813" t="str">
            <v>SKYMIX SINTETICO AZUL ESVERDEADO 3,600ML-21,94-ST</v>
          </cell>
          <cell r="C6813" t="str">
            <v>SKY</v>
          </cell>
          <cell r="E6813" t="str">
            <v>SKYLACK TINTAS E VERNIZES LTDA</v>
          </cell>
          <cell r="F6813">
            <v>20044</v>
          </cell>
          <cell r="G6813" t="str">
            <v>BASES SINTETICO</v>
          </cell>
        </row>
        <row r="6814">
          <cell r="A6814">
            <v>136</v>
          </cell>
          <cell r="B6814" t="str">
            <v>SKYMIX SINTETICO BRANCO PURO 3,600ML-21,94-ST</v>
          </cell>
          <cell r="C6814" t="str">
            <v>SKY</v>
          </cell>
          <cell r="E6814" t="str">
            <v>SKYLACK TINTAS E VERNIZES LTDA</v>
          </cell>
          <cell r="F6814">
            <v>20044</v>
          </cell>
          <cell r="G6814" t="str">
            <v>BASES SINTETICO</v>
          </cell>
        </row>
        <row r="6815">
          <cell r="A6815">
            <v>161</v>
          </cell>
          <cell r="B6815" t="str">
            <v>SKYMIX SINTETICO LARANJA 3,600ML-21,94-ST</v>
          </cell>
          <cell r="C6815" t="str">
            <v>SKY</v>
          </cell>
          <cell r="E6815" t="str">
            <v>SKYLACK TINTAS E VERNIZES LTDA</v>
          </cell>
          <cell r="F6815">
            <v>20044</v>
          </cell>
          <cell r="G6815" t="str">
            <v>BASES SINTETICO</v>
          </cell>
        </row>
        <row r="6816">
          <cell r="A6816">
            <v>163</v>
          </cell>
          <cell r="B6816" t="str">
            <v>SKYMIX SINTETICO PRETO 0,900ML-21,94-ST</v>
          </cell>
          <cell r="C6816" t="str">
            <v>SKY</v>
          </cell>
          <cell r="E6816" t="str">
            <v>SKYLACK TINTAS E VERNIZES LTDA</v>
          </cell>
          <cell r="F6816">
            <v>20044</v>
          </cell>
          <cell r="G6816" t="str">
            <v>BASES SINTETICO</v>
          </cell>
        </row>
        <row r="6817">
          <cell r="A6817">
            <v>145</v>
          </cell>
          <cell r="B6817" t="str">
            <v>SKYMIX SINTETICO VERDE 0,900ML-21,94-ST</v>
          </cell>
          <cell r="C6817" t="str">
            <v>SKY</v>
          </cell>
          <cell r="E6817" t="str">
            <v>SKYLACK TINTAS E VERNIZES LTDA</v>
          </cell>
          <cell r="F6817">
            <v>20044</v>
          </cell>
          <cell r="G6817" t="str">
            <v>BASES SINTETICO</v>
          </cell>
        </row>
        <row r="6818">
          <cell r="A6818">
            <v>147</v>
          </cell>
          <cell r="B6818" t="str">
            <v>SKYMIX SINTETICO VERMELHO 0,900ML-21,94-ST</v>
          </cell>
          <cell r="C6818" t="str">
            <v>SKY</v>
          </cell>
          <cell r="E6818" t="str">
            <v>SKYLACK TINTAS E VERNIZES LTDA</v>
          </cell>
          <cell r="F6818">
            <v>20044</v>
          </cell>
          <cell r="G6818" t="str">
            <v>BASES SINTETICO</v>
          </cell>
        </row>
        <row r="6819">
          <cell r="A6819">
            <v>154</v>
          </cell>
          <cell r="B6819" t="str">
            <v>SKYMIX SINTETICO VERMELHO ESCURO 0,900ML-21,94-ST</v>
          </cell>
          <cell r="C6819" t="str">
            <v>SKY</v>
          </cell>
          <cell r="E6819" t="str">
            <v>SKYLACK TINTAS E VERNIZES LTDA</v>
          </cell>
          <cell r="F6819">
            <v>20044</v>
          </cell>
          <cell r="G6819" t="str">
            <v>BASES SINTETICO</v>
          </cell>
        </row>
        <row r="6820">
          <cell r="A6820">
            <v>152</v>
          </cell>
          <cell r="B6820" t="str">
            <v>SKYMIX SINTETICO VERMELHO OXIDO 0,900ML SKY-21,94-ST</v>
          </cell>
          <cell r="C6820" t="str">
            <v>SKY</v>
          </cell>
          <cell r="E6820" t="str">
            <v>SKYLACK TINTAS E VERNIZES LTDA</v>
          </cell>
          <cell r="F6820">
            <v>20044</v>
          </cell>
          <cell r="G6820" t="str">
            <v>BASES SINTETICO</v>
          </cell>
        </row>
        <row r="6821">
          <cell r="A6821">
            <v>142</v>
          </cell>
          <cell r="B6821" t="str">
            <v>SKYMIX SINTETICO VIOLETA 0,900ML-21,94-ST</v>
          </cell>
          <cell r="C6821" t="str">
            <v>SKY</v>
          </cell>
          <cell r="E6821" t="str">
            <v>SKYLACK TINTAS E VERNIZES LTDA</v>
          </cell>
          <cell r="F6821">
            <v>20044</v>
          </cell>
          <cell r="G6821" t="str">
            <v>BASES SINTETICO</v>
          </cell>
        </row>
        <row r="6822">
          <cell r="A6822">
            <v>115</v>
          </cell>
          <cell r="B6822" t="str">
            <v>SKYPRIMER CINZA PU 5:1 + END51 0,900ML-21,94-ST</v>
          </cell>
          <cell r="C6822" t="str">
            <v>SKY</v>
          </cell>
          <cell r="E6822" t="str">
            <v>SKYLACK TINTAS E VERNIZES LTDA</v>
          </cell>
          <cell r="F6822">
            <v>20035</v>
          </cell>
          <cell r="G6822" t="str">
            <v>PRIMER AUTOMOTIVO</v>
          </cell>
        </row>
        <row r="6823">
          <cell r="A6823">
            <v>85236</v>
          </cell>
          <cell r="B6823" t="str">
            <v>SKYPRIMER PU CINZA 7:1 3,6L-21,94-ST</v>
          </cell>
          <cell r="C6823" t="str">
            <v>SKY</v>
          </cell>
          <cell r="E6823" t="str">
            <v>SKYLACK TINTAS E VERNIZES LTDA</v>
          </cell>
          <cell r="F6823">
            <v>20035</v>
          </cell>
          <cell r="G6823" t="str">
            <v>PRIMER AUTOMOTIVO</v>
          </cell>
        </row>
        <row r="6824">
          <cell r="A6824">
            <v>86141</v>
          </cell>
          <cell r="B6824" t="str">
            <v>SL CETOL AC CANELA 3,6L</v>
          </cell>
          <cell r="C6824" t="str">
            <v>SPARLACK CETOL</v>
          </cell>
          <cell r="E6824" t="str">
            <v>AKZO NOBEL LTDA DECOR</v>
          </cell>
          <cell r="F6824">
            <v>50001</v>
          </cell>
          <cell r="G6824" t="str">
            <v>LINHA MOVELEIRA</v>
          </cell>
        </row>
        <row r="6825">
          <cell r="A6825">
            <v>86142</v>
          </cell>
          <cell r="B6825" t="str">
            <v>SL CETOL AC CANELA 900ML</v>
          </cell>
          <cell r="C6825" t="str">
            <v>SPARLACK CETOL</v>
          </cell>
          <cell r="E6825" t="str">
            <v>AKZO NOBEL LTDA DECOR</v>
          </cell>
          <cell r="F6825">
            <v>50001</v>
          </cell>
          <cell r="G6825" t="str">
            <v>LINHA MOVELEIRA</v>
          </cell>
        </row>
        <row r="6826">
          <cell r="A6826">
            <v>86143</v>
          </cell>
          <cell r="B6826" t="str">
            <v>SL CETOL AC CEDRO 3,6L</v>
          </cell>
          <cell r="C6826" t="str">
            <v>SPARLACK CETOL</v>
          </cell>
          <cell r="E6826" t="str">
            <v>AKZO NOBEL LTDA DECOR</v>
          </cell>
          <cell r="F6826">
            <v>50001</v>
          </cell>
          <cell r="G6826" t="str">
            <v>LINHA MOVELEIRA</v>
          </cell>
        </row>
        <row r="6827">
          <cell r="A6827">
            <v>86144</v>
          </cell>
          <cell r="B6827" t="str">
            <v>SL CETOL AC CEDRO 900ML</v>
          </cell>
          <cell r="C6827" t="str">
            <v>SPARLACK CETOL</v>
          </cell>
          <cell r="E6827" t="str">
            <v>AKZO NOBEL LTDA DECOR</v>
          </cell>
          <cell r="F6827">
            <v>50001</v>
          </cell>
          <cell r="G6827" t="str">
            <v>LINHA MOVELEIRA</v>
          </cell>
        </row>
        <row r="6828">
          <cell r="A6828">
            <v>86580</v>
          </cell>
          <cell r="B6828" t="str">
            <v>SL CETOL BALANCE AC CANELA 3,6L</v>
          </cell>
          <cell r="C6828" t="str">
            <v>SPARLACK CETOL</v>
          </cell>
          <cell r="E6828" t="str">
            <v>AKZO NOBEL LTDA DECOR</v>
          </cell>
          <cell r="F6828">
            <v>50001</v>
          </cell>
          <cell r="G6828" t="str">
            <v>LINHA MOVELEIRA</v>
          </cell>
        </row>
        <row r="6829">
          <cell r="A6829">
            <v>86581</v>
          </cell>
          <cell r="B6829" t="str">
            <v>SL CETOL BALANCE AC CANELA 900ML</v>
          </cell>
          <cell r="C6829" t="str">
            <v>SPARLACK CETOL</v>
          </cell>
          <cell r="E6829" t="str">
            <v>AKZO NOBEL LTDA DECOR</v>
          </cell>
          <cell r="F6829">
            <v>50001</v>
          </cell>
          <cell r="G6829" t="str">
            <v>LINHA MOVELEIRA</v>
          </cell>
        </row>
        <row r="6830">
          <cell r="A6830">
            <v>86579</v>
          </cell>
          <cell r="B6830" t="str">
            <v>SL CETOL BALANCE BR CANELA 3,6L</v>
          </cell>
          <cell r="C6830" t="str">
            <v>SPARLACK CETOL</v>
          </cell>
          <cell r="E6830" t="str">
            <v>AKZO NOBEL LTDA DECOR</v>
          </cell>
          <cell r="F6830">
            <v>50001</v>
          </cell>
          <cell r="G6830" t="str">
            <v>LINHA MOVELEIRA</v>
          </cell>
        </row>
        <row r="6831">
          <cell r="A6831">
            <v>86583</v>
          </cell>
          <cell r="B6831" t="str">
            <v>SL CETOL BALANCE BR CANELA 900ML</v>
          </cell>
          <cell r="C6831" t="str">
            <v>SPARLACK CETOL</v>
          </cell>
          <cell r="E6831" t="str">
            <v>AKZO NOBEL LTDA DECOR</v>
          </cell>
          <cell r="F6831">
            <v>50001</v>
          </cell>
          <cell r="G6831" t="str">
            <v>LINHA MOVELEIRA</v>
          </cell>
        </row>
        <row r="6832">
          <cell r="A6832">
            <v>86131</v>
          </cell>
          <cell r="B6832" t="str">
            <v>SL CETOL BR CANELA 3,6L</v>
          </cell>
          <cell r="C6832" t="str">
            <v>SPARLACK CETOL</v>
          </cell>
          <cell r="E6832" t="str">
            <v>AKZO NOBEL LTDA DECOR</v>
          </cell>
          <cell r="F6832">
            <v>50001</v>
          </cell>
          <cell r="G6832" t="str">
            <v>LINHA MOVELEIRA</v>
          </cell>
        </row>
        <row r="6833">
          <cell r="A6833">
            <v>86132</v>
          </cell>
          <cell r="B6833" t="str">
            <v>SL CETOL BR CANELA 900ML</v>
          </cell>
          <cell r="C6833" t="str">
            <v>SPARLACK CETOL</v>
          </cell>
          <cell r="E6833" t="str">
            <v>AKZO NOBEL LTDA DECOR</v>
          </cell>
          <cell r="F6833">
            <v>50001</v>
          </cell>
          <cell r="G6833" t="str">
            <v>LINHA MOVELEIRA</v>
          </cell>
        </row>
        <row r="6834">
          <cell r="A6834">
            <v>86133</v>
          </cell>
          <cell r="B6834" t="str">
            <v>SL CETOL BR CEDRO 3,6L</v>
          </cell>
          <cell r="C6834" t="str">
            <v>SPARLACK CETOL</v>
          </cell>
          <cell r="E6834" t="str">
            <v>AKZO NOBEL LTDA DECOR</v>
          </cell>
          <cell r="F6834">
            <v>50001</v>
          </cell>
          <cell r="G6834" t="str">
            <v>LINHA MOVELEIRA</v>
          </cell>
        </row>
        <row r="6835">
          <cell r="A6835">
            <v>86134</v>
          </cell>
          <cell r="B6835" t="str">
            <v>SL CETOL BR CEDRO 900ML</v>
          </cell>
          <cell r="C6835" t="str">
            <v>SPARLACK CETOL</v>
          </cell>
          <cell r="E6835" t="str">
            <v>AKZO NOBEL LTDA DECOR</v>
          </cell>
          <cell r="F6835">
            <v>50001</v>
          </cell>
          <cell r="G6835" t="str">
            <v>LINHA MOVELEIRA</v>
          </cell>
        </row>
        <row r="6836">
          <cell r="A6836">
            <v>86135</v>
          </cell>
          <cell r="B6836" t="str">
            <v>SL CETOL BR IMBUIA 3,6L</v>
          </cell>
          <cell r="C6836" t="str">
            <v>SPARLACK CETOL</v>
          </cell>
          <cell r="E6836" t="str">
            <v>AKZO NOBEL LTDA DECOR</v>
          </cell>
          <cell r="F6836">
            <v>50001</v>
          </cell>
          <cell r="G6836" t="str">
            <v>LINHA MOVELEIRA</v>
          </cell>
        </row>
        <row r="6837">
          <cell r="A6837">
            <v>86136</v>
          </cell>
          <cell r="B6837" t="str">
            <v>SL CETOL BR IMBUIA 900ML</v>
          </cell>
          <cell r="C6837" t="str">
            <v>SPARLACK CETOL</v>
          </cell>
          <cell r="E6837" t="str">
            <v>AKZO NOBEL LTDA DECOR</v>
          </cell>
          <cell r="F6837">
            <v>50001</v>
          </cell>
          <cell r="G6837" t="str">
            <v>LINHA MOVELEIRA</v>
          </cell>
        </row>
        <row r="6838">
          <cell r="A6838">
            <v>86139</v>
          </cell>
          <cell r="B6838" t="str">
            <v>SL CETOL BR IPE 3,6L</v>
          </cell>
          <cell r="C6838" t="str">
            <v>SPARLACK CETOL</v>
          </cell>
          <cell r="E6838" t="str">
            <v>AKZO NOBEL LTDA DECOR</v>
          </cell>
          <cell r="F6838">
            <v>50001</v>
          </cell>
          <cell r="G6838" t="str">
            <v>LINHA MOVELEIRA</v>
          </cell>
        </row>
        <row r="6839">
          <cell r="A6839">
            <v>86140</v>
          </cell>
          <cell r="B6839" t="str">
            <v>SL CETOL BR IPE 900ML</v>
          </cell>
          <cell r="C6839" t="str">
            <v>SPARLACK CETOL</v>
          </cell>
          <cell r="E6839" t="str">
            <v>AKZO NOBEL LTDA DECOR</v>
          </cell>
          <cell r="F6839">
            <v>50001</v>
          </cell>
          <cell r="G6839" t="str">
            <v>LINHA MOVELEIRA</v>
          </cell>
        </row>
        <row r="6840">
          <cell r="A6840">
            <v>86137</v>
          </cell>
          <cell r="B6840" t="str">
            <v>SL CETOL BR MOGNO 3,6L</v>
          </cell>
          <cell r="C6840" t="str">
            <v>SPARLACK CETOL</v>
          </cell>
          <cell r="E6840" t="str">
            <v>AKZO NOBEL LTDA DECOR</v>
          </cell>
          <cell r="F6840">
            <v>50001</v>
          </cell>
          <cell r="G6840" t="str">
            <v>LINHA MOVELEIRA</v>
          </cell>
        </row>
        <row r="6841">
          <cell r="A6841">
            <v>86138</v>
          </cell>
          <cell r="B6841" t="str">
            <v>SL CETOL BR MOGNO 900ML</v>
          </cell>
          <cell r="C6841" t="str">
            <v>SPARLACK CETOL</v>
          </cell>
          <cell r="E6841" t="str">
            <v>AKZO NOBEL LTDA DECOR</v>
          </cell>
          <cell r="F6841">
            <v>50001</v>
          </cell>
          <cell r="G6841" t="str">
            <v>LINHA MOVELEIRA</v>
          </cell>
        </row>
        <row r="6842">
          <cell r="A6842">
            <v>86103</v>
          </cell>
          <cell r="B6842" t="str">
            <v>SL CETOL DECK ANTIDE SB NATURAL 3,6L</v>
          </cell>
          <cell r="C6842" t="str">
            <v>SPARLACK CETOL</v>
          </cell>
          <cell r="E6842" t="str">
            <v>AKZO NOBEL LTDA DECOR</v>
          </cell>
          <cell r="F6842">
            <v>50001</v>
          </cell>
          <cell r="G6842" t="str">
            <v>LINHA MOVELEIRA</v>
          </cell>
        </row>
        <row r="6843">
          <cell r="A6843">
            <v>86106</v>
          </cell>
          <cell r="B6843" t="str">
            <v>SL CETOL DECK SB NATURAL 3,6L</v>
          </cell>
          <cell r="C6843" t="str">
            <v>SPARLACK CETOL</v>
          </cell>
          <cell r="E6843" t="str">
            <v>AKZO NOBEL LTDA DECOR</v>
          </cell>
          <cell r="F6843">
            <v>50001</v>
          </cell>
          <cell r="G6843" t="str">
            <v>LINHA MOVELEIRA</v>
          </cell>
        </row>
        <row r="6844">
          <cell r="A6844">
            <v>86264</v>
          </cell>
          <cell r="B6844" t="str">
            <v>SL COPAL BALANCE BR INCOLOR 225ML</v>
          </cell>
          <cell r="C6844" t="str">
            <v>SPARLACK CETOL</v>
          </cell>
          <cell r="E6844" t="str">
            <v>AKZO NOBEL LTDA DECOR</v>
          </cell>
          <cell r="F6844">
            <v>50001</v>
          </cell>
          <cell r="G6844" t="str">
            <v>LINHA MOVELEIRA</v>
          </cell>
        </row>
        <row r="6845">
          <cell r="A6845">
            <v>86262</v>
          </cell>
          <cell r="B6845" t="str">
            <v>SL COPAL BALANCE BR INCOLOR 3,6L</v>
          </cell>
          <cell r="C6845" t="str">
            <v>SPARLACK CETOL</v>
          </cell>
          <cell r="E6845" t="str">
            <v>AKZO NOBEL LTDA DECOR</v>
          </cell>
          <cell r="F6845">
            <v>50001</v>
          </cell>
          <cell r="G6845" t="str">
            <v>LINHA MOVELEIRA</v>
          </cell>
        </row>
        <row r="6846">
          <cell r="A6846">
            <v>86263</v>
          </cell>
          <cell r="B6846" t="str">
            <v>SL COPAL BALANCE BR INCOLOR 900ML</v>
          </cell>
          <cell r="C6846" t="str">
            <v>SPARLACK CETOL</v>
          </cell>
          <cell r="E6846" t="str">
            <v>AKZO NOBEL LTDA DECOR</v>
          </cell>
          <cell r="F6846">
            <v>50001</v>
          </cell>
          <cell r="G6846" t="str">
            <v>LINHA MOVELEIRA</v>
          </cell>
        </row>
        <row r="6847">
          <cell r="A6847">
            <v>86104</v>
          </cell>
          <cell r="B6847" t="str">
            <v>SL FUNDO ISOLANTE TRANSPARENTE 3,6L</v>
          </cell>
          <cell r="C6847" t="str">
            <v>SPARLACK CETOL</v>
          </cell>
          <cell r="E6847" t="str">
            <v>AKZO NOBEL LTDA DECOR</v>
          </cell>
          <cell r="F6847">
            <v>50001</v>
          </cell>
          <cell r="G6847" t="str">
            <v>LINHA MOVELEIRA</v>
          </cell>
        </row>
        <row r="6848">
          <cell r="A6848">
            <v>86105</v>
          </cell>
          <cell r="B6848" t="str">
            <v>SL FUNDO ISOLANTE TRANSPARENTE 900ML</v>
          </cell>
          <cell r="C6848" t="str">
            <v>SPARLACK CETOL</v>
          </cell>
          <cell r="E6848" t="str">
            <v>AKZO NOBEL LTDA DECOR</v>
          </cell>
          <cell r="F6848">
            <v>50001</v>
          </cell>
          <cell r="G6848" t="str">
            <v>LINHA MOVELEIRA</v>
          </cell>
        </row>
        <row r="6849">
          <cell r="A6849">
            <v>86098</v>
          </cell>
          <cell r="B6849" t="str">
            <v>SL NEUTREX BR CASTANHO AVERMELHADO 3,6L</v>
          </cell>
          <cell r="C6849" t="str">
            <v>SPARLACK CETOL</v>
          </cell>
          <cell r="E6849" t="str">
            <v>AKZO NOBEL LTDA DECOR</v>
          </cell>
          <cell r="F6849">
            <v>50001</v>
          </cell>
          <cell r="G6849" t="str">
            <v>LINHA MOVELEIRA</v>
          </cell>
        </row>
        <row r="6850">
          <cell r="A6850">
            <v>86099</v>
          </cell>
          <cell r="B6850" t="str">
            <v>SL NEUTREX BR CASTANHO AVERMELHADO 900ML</v>
          </cell>
          <cell r="C6850" t="str">
            <v>SPARLACK CETOL</v>
          </cell>
          <cell r="E6850" t="str">
            <v>AKZO NOBEL LTDA DECOR</v>
          </cell>
          <cell r="F6850">
            <v>50001</v>
          </cell>
          <cell r="G6850" t="str">
            <v>LINHA MOVELEIRA</v>
          </cell>
        </row>
        <row r="6851">
          <cell r="A6851">
            <v>86096</v>
          </cell>
          <cell r="B6851" t="str">
            <v>SL NEUTREX BR IMBUIA 3,6L</v>
          </cell>
          <cell r="C6851" t="str">
            <v>SPARLACK CETOL</v>
          </cell>
          <cell r="E6851" t="str">
            <v>AKZO NOBEL LTDA DECOR</v>
          </cell>
          <cell r="F6851">
            <v>50001</v>
          </cell>
          <cell r="G6851" t="str">
            <v>LINHA MOVELEIRA</v>
          </cell>
        </row>
        <row r="6852">
          <cell r="A6852">
            <v>86097</v>
          </cell>
          <cell r="B6852" t="str">
            <v>SL NEUTREX BR IMBUIA 900ML</v>
          </cell>
          <cell r="C6852" t="str">
            <v>SPARLACK CETOL</v>
          </cell>
          <cell r="E6852" t="str">
            <v>AKZO NOBEL LTDA DECOR</v>
          </cell>
          <cell r="F6852">
            <v>50001</v>
          </cell>
          <cell r="G6852" t="str">
            <v>LINHA MOVELEIRA</v>
          </cell>
        </row>
        <row r="6853">
          <cell r="A6853">
            <v>86100</v>
          </cell>
          <cell r="B6853" t="str">
            <v>SL NEUTREX BR MOGNO 3,6L</v>
          </cell>
          <cell r="C6853" t="str">
            <v>SPARLACK CETOL</v>
          </cell>
          <cell r="E6853" t="str">
            <v>AKZO NOBEL LTDA DECOR</v>
          </cell>
          <cell r="F6853">
            <v>50001</v>
          </cell>
          <cell r="G6853" t="str">
            <v>LINHA MOVELEIRA</v>
          </cell>
        </row>
        <row r="6854">
          <cell r="A6854">
            <v>86101</v>
          </cell>
          <cell r="B6854" t="str">
            <v>SL NEUTREX BR MOGNO 900ML</v>
          </cell>
          <cell r="C6854" t="str">
            <v>SPARLACK CETOL</v>
          </cell>
          <cell r="E6854" t="str">
            <v>AKZO NOBEL LTDA DECOR</v>
          </cell>
          <cell r="F6854">
            <v>50001</v>
          </cell>
          <cell r="G6854" t="str">
            <v>LINHA MOVELEIRA</v>
          </cell>
        </row>
        <row r="6855">
          <cell r="A6855">
            <v>86102</v>
          </cell>
          <cell r="B6855" t="str">
            <v>SL PINTOFF 1L</v>
          </cell>
          <cell r="C6855" t="str">
            <v>SPARLACK CETOL</v>
          </cell>
          <cell r="E6855" t="str">
            <v>AKZO NOBEL LTDA DECOR</v>
          </cell>
          <cell r="F6855">
            <v>50001</v>
          </cell>
          <cell r="G6855" t="str">
            <v>LINHA MOVELEIRA</v>
          </cell>
        </row>
        <row r="6856">
          <cell r="A6856">
            <v>86198</v>
          </cell>
          <cell r="B6856" t="str">
            <v>SL PINTOFF 5L</v>
          </cell>
          <cell r="C6856" t="str">
            <v>SPARLACK CETOL</v>
          </cell>
          <cell r="E6856" t="str">
            <v>AKZO NOBEL LTDA DECOR</v>
          </cell>
          <cell r="F6856">
            <v>50001</v>
          </cell>
          <cell r="G6856" t="str">
            <v>LINHA MOVELEIRA</v>
          </cell>
        </row>
        <row r="6857">
          <cell r="A6857">
            <v>86129</v>
          </cell>
          <cell r="B6857" t="str">
            <v>SL SELADORA CONCENTRADA AC TRANSPARENTE 3,6L</v>
          </cell>
          <cell r="C6857" t="str">
            <v>SPARLACK CETOL</v>
          </cell>
          <cell r="E6857" t="str">
            <v>AKZO NOBEL LTDA DECOR</v>
          </cell>
          <cell r="F6857">
            <v>50001</v>
          </cell>
          <cell r="G6857" t="str">
            <v>LINHA MOVELEIRA</v>
          </cell>
        </row>
        <row r="6858">
          <cell r="A6858">
            <v>86130</v>
          </cell>
          <cell r="B6858" t="str">
            <v>SL SELADORA CONCENTRADA AC TRANSPARENTE 900ML</v>
          </cell>
          <cell r="C6858" t="str">
            <v>SPARLACK CETOL</v>
          </cell>
          <cell r="E6858" t="str">
            <v>AKZO NOBEL LTDA DECOR</v>
          </cell>
          <cell r="F6858">
            <v>50001</v>
          </cell>
          <cell r="G6858" t="str">
            <v>LINHA MOVELEIRA</v>
          </cell>
        </row>
        <row r="6859">
          <cell r="A6859">
            <v>86127</v>
          </cell>
          <cell r="B6859" t="str">
            <v>SL SOLGARD TFS AC MOGNO 3,6L</v>
          </cell>
          <cell r="C6859" t="str">
            <v>SPARLACK CETOL</v>
          </cell>
          <cell r="E6859" t="str">
            <v>AKZO NOBEL LTDA DECOR</v>
          </cell>
          <cell r="F6859">
            <v>50001</v>
          </cell>
          <cell r="G6859" t="str">
            <v>LINHA MOVELEIRA</v>
          </cell>
        </row>
        <row r="6860">
          <cell r="A6860">
            <v>86128</v>
          </cell>
          <cell r="B6860" t="str">
            <v>SL SOLGARD TFS AC MOGNO 900ML</v>
          </cell>
          <cell r="C6860" t="str">
            <v>SPARLACK CETOL</v>
          </cell>
          <cell r="E6860" t="str">
            <v>AKZO NOBEL LTDA DECOR</v>
          </cell>
          <cell r="F6860">
            <v>50001</v>
          </cell>
          <cell r="G6860" t="str">
            <v>LINHA MOVELEIRA</v>
          </cell>
        </row>
        <row r="6861">
          <cell r="A6861">
            <v>86110</v>
          </cell>
          <cell r="B6861" t="str">
            <v>SL SOLGARD TFS AC NATURAL 3,6L</v>
          </cell>
          <cell r="C6861" t="str">
            <v>SPARLACK CETOL</v>
          </cell>
          <cell r="E6861" t="str">
            <v>AKZO NOBEL LTDA DECOR</v>
          </cell>
          <cell r="F6861">
            <v>50001</v>
          </cell>
          <cell r="G6861" t="str">
            <v>LINHA MOVELEIRA</v>
          </cell>
        </row>
        <row r="6862">
          <cell r="A6862">
            <v>86111</v>
          </cell>
          <cell r="B6862" t="str">
            <v>SL SOLGARD TFS AC NATURAL 900ML</v>
          </cell>
          <cell r="C6862" t="str">
            <v>SPARLACK CETOL</v>
          </cell>
          <cell r="E6862" t="str">
            <v>AKZO NOBEL LTDA DECOR</v>
          </cell>
          <cell r="F6862">
            <v>50001</v>
          </cell>
          <cell r="G6862" t="str">
            <v>LINHA MOVELEIRA</v>
          </cell>
        </row>
        <row r="6863">
          <cell r="A6863">
            <v>86125</v>
          </cell>
          <cell r="B6863" t="str">
            <v>SL SOLGARD TFS BR MOGNO 3,6L</v>
          </cell>
          <cell r="C6863" t="str">
            <v>SPARLACK CETOL</v>
          </cell>
          <cell r="E6863" t="str">
            <v>AKZO NOBEL LTDA DECOR</v>
          </cell>
          <cell r="F6863">
            <v>50001</v>
          </cell>
          <cell r="G6863" t="str">
            <v>LINHA MOVELEIRA</v>
          </cell>
        </row>
        <row r="6864">
          <cell r="A6864">
            <v>86126</v>
          </cell>
          <cell r="B6864" t="str">
            <v>SL SOLGARD TFS BR MOGNO 900ML</v>
          </cell>
          <cell r="C6864" t="str">
            <v>SPARLACK CETOL</v>
          </cell>
          <cell r="E6864" t="str">
            <v>AKZO NOBEL LTDA DECOR</v>
          </cell>
          <cell r="F6864">
            <v>50001</v>
          </cell>
          <cell r="G6864" t="str">
            <v>LINHA MOVELEIRA</v>
          </cell>
        </row>
        <row r="6865">
          <cell r="A6865">
            <v>86108</v>
          </cell>
          <cell r="B6865" t="str">
            <v>SL SOLGARD TFS BR NATURAL 3,6L</v>
          </cell>
          <cell r="C6865" t="str">
            <v>SPARLACK CETOL</v>
          </cell>
          <cell r="E6865" t="str">
            <v>AKZO NOBEL LTDA DECOR</v>
          </cell>
          <cell r="F6865">
            <v>50001</v>
          </cell>
          <cell r="G6865" t="str">
            <v>LINHA MOVELEIRA</v>
          </cell>
        </row>
        <row r="6866">
          <cell r="A6866">
            <v>86109</v>
          </cell>
          <cell r="B6866" t="str">
            <v>SL SOLGARD TFS BR NATURAL 900ML</v>
          </cell>
          <cell r="C6866" t="str">
            <v>SPARLACK CETOL</v>
          </cell>
          <cell r="E6866" t="str">
            <v>AKZO NOBEL LTDA DECOR</v>
          </cell>
          <cell r="F6866">
            <v>50001</v>
          </cell>
          <cell r="G6866" t="str">
            <v>LINHA MOVELEIRA</v>
          </cell>
        </row>
        <row r="6867">
          <cell r="A6867">
            <v>86577</v>
          </cell>
          <cell r="B6867" t="str">
            <v>SL STAIN AC UV GLASS 3,6L</v>
          </cell>
          <cell r="C6867" t="str">
            <v>SPARLACK CETOL</v>
          </cell>
          <cell r="E6867" t="str">
            <v>AKZO NOBEL LTDA DECOR</v>
          </cell>
          <cell r="F6867">
            <v>50001</v>
          </cell>
          <cell r="G6867" t="str">
            <v>LINHA MOVELEIRA</v>
          </cell>
        </row>
        <row r="6868">
          <cell r="A6868">
            <v>86578</v>
          </cell>
          <cell r="B6868" t="str">
            <v>SL STAIN AC UV GLASS 900ML</v>
          </cell>
          <cell r="C6868" t="str">
            <v>SPARLACK CETOL</v>
          </cell>
          <cell r="E6868" t="str">
            <v>AKZO NOBEL LTDA DECOR</v>
          </cell>
          <cell r="F6868">
            <v>50001</v>
          </cell>
          <cell r="G6868" t="str">
            <v>LINHA MOVELEIRA</v>
          </cell>
        </row>
        <row r="6869">
          <cell r="A6869">
            <v>86154</v>
          </cell>
          <cell r="B6869" t="str">
            <v>SL STAIN BALAN AC NATURAL 900ML</v>
          </cell>
          <cell r="C6869" t="str">
            <v>SPARLACK CETOL</v>
          </cell>
          <cell r="E6869" t="str">
            <v>AKZO NOBEL LTDA DECOR</v>
          </cell>
          <cell r="F6869">
            <v>50001</v>
          </cell>
          <cell r="G6869" t="str">
            <v>LINHA MOVELEIRA</v>
          </cell>
        </row>
        <row r="6870">
          <cell r="A6870">
            <v>86155</v>
          </cell>
          <cell r="B6870" t="str">
            <v>SL STAIN BALANCE AC IMBUIA 3,6L</v>
          </cell>
          <cell r="C6870" t="str">
            <v>SPARLACK CETOL</v>
          </cell>
          <cell r="E6870" t="str">
            <v>AKZO NOBEL LTDA DECOR</v>
          </cell>
          <cell r="F6870">
            <v>50001</v>
          </cell>
          <cell r="G6870" t="str">
            <v>LINHA MOVELEIRA</v>
          </cell>
        </row>
        <row r="6871">
          <cell r="A6871">
            <v>86156</v>
          </cell>
          <cell r="B6871" t="str">
            <v>SL STAIN BALANCE AC MOGNO 3,6L</v>
          </cell>
          <cell r="C6871" t="str">
            <v>SPARLACK CETOL</v>
          </cell>
          <cell r="E6871" t="str">
            <v>AKZO NOBEL LTDA DECOR</v>
          </cell>
          <cell r="F6871">
            <v>50001</v>
          </cell>
          <cell r="G6871" t="str">
            <v>LINHA MOVELEIRA</v>
          </cell>
        </row>
        <row r="6872">
          <cell r="A6872">
            <v>86153</v>
          </cell>
          <cell r="B6872" t="str">
            <v>SL STAIN BALANCE AC NATURAL 3,6L</v>
          </cell>
          <cell r="C6872" t="str">
            <v>SPARLACK CETOL</v>
          </cell>
          <cell r="E6872" t="str">
            <v>AKZO NOBEL LTDA DECOR</v>
          </cell>
          <cell r="F6872">
            <v>50001</v>
          </cell>
          <cell r="G6872" t="str">
            <v>LINHA MOVELEIRA</v>
          </cell>
        </row>
        <row r="6873">
          <cell r="A6873">
            <v>86611</v>
          </cell>
          <cell r="B6873" t="str">
            <v>SL STAIN BALANCE AC NATURAL LATA 16L</v>
          </cell>
          <cell r="C6873" t="str">
            <v>SPARLACK CETOL</v>
          </cell>
          <cell r="E6873" t="str">
            <v>AKZO NOBEL LTDA DECOR</v>
          </cell>
          <cell r="F6873">
            <v>50001</v>
          </cell>
          <cell r="G6873" t="str">
            <v>LINHA MOVELEIRA</v>
          </cell>
        </row>
        <row r="6874">
          <cell r="A6874">
            <v>86576</v>
          </cell>
          <cell r="B6874" t="str">
            <v>SL STAIN BALANCE AC UV GLASS 3,6L</v>
          </cell>
          <cell r="C6874" t="str">
            <v>SPARLACK CETOL</v>
          </cell>
          <cell r="E6874" t="str">
            <v>AKZO NOBEL LTDA DECOR</v>
          </cell>
          <cell r="F6874">
            <v>50001</v>
          </cell>
          <cell r="G6874" t="str">
            <v>LINHA MOVELEIRA</v>
          </cell>
        </row>
        <row r="6875">
          <cell r="A6875">
            <v>86582</v>
          </cell>
          <cell r="B6875" t="str">
            <v>SL STAIN BALANCE AC UV GLASS 900ML</v>
          </cell>
          <cell r="C6875" t="str">
            <v>SPARLACK CETOL</v>
          </cell>
          <cell r="E6875" t="str">
            <v>AKZO NOBEL LTDA DECOR</v>
          </cell>
          <cell r="F6875">
            <v>50001</v>
          </cell>
          <cell r="G6875" t="str">
            <v>LINHA MOVELEIRA</v>
          </cell>
        </row>
        <row r="6876">
          <cell r="A6876">
            <v>24268</v>
          </cell>
          <cell r="B6876" t="str">
            <v>SNOW FOAM FAST PET TRANSPARENTE 1L VONIXX</v>
          </cell>
          <cell r="C6876" t="str">
            <v>VONIXX</v>
          </cell>
          <cell r="E6876" t="str">
            <v>VONIXX INDUSTRIA E COMERCIO DE POLIDORES LTDA</v>
          </cell>
          <cell r="F6876">
            <v>20011</v>
          </cell>
          <cell r="G6876" t="str">
            <v>LINHA DE HIGENIZAÇÃO E ESTÉTICA  AUTOMOTIVA VONIX</v>
          </cell>
        </row>
        <row r="6877">
          <cell r="A6877">
            <v>23885</v>
          </cell>
          <cell r="B6877" t="str">
            <v>SODA ESCAMA START</v>
          </cell>
          <cell r="C6877" t="str">
            <v>START</v>
          </cell>
          <cell r="E6877" t="str">
            <v>LIMA &amp; PERGHER INDUSTRIAL E COMERCIO</v>
          </cell>
          <cell r="F6877">
            <v>999999</v>
          </cell>
          <cell r="G6877" t="str">
            <v>GRUPO CONVERSAO</v>
          </cell>
        </row>
        <row r="6878">
          <cell r="A6878">
            <v>21029</v>
          </cell>
          <cell r="B6878" t="str">
            <v>SOLDA BRANCA EM BARRA 30X70</v>
          </cell>
          <cell r="C6878" t="str">
            <v>.</v>
          </cell>
          <cell r="E6878" t="str">
            <v>LIDER DISTRIBUIDORA CENTRO OESTE LTDA</v>
          </cell>
          <cell r="F6878">
            <v>999999</v>
          </cell>
          <cell r="G6878" t="str">
            <v>GRUPO CONVERSAO</v>
          </cell>
        </row>
        <row r="6879">
          <cell r="A6879">
            <v>21448</v>
          </cell>
          <cell r="B6879" t="str">
            <v>SOLDA MIG 150BR BR 220V/60HZ ELETRONICA V8 BRASIL</v>
          </cell>
          <cell r="C6879" t="str">
            <v>.</v>
          </cell>
          <cell r="E6879" t="str">
            <v>FARAO LTDA ME</v>
          </cell>
          <cell r="F6879">
            <v>999999</v>
          </cell>
          <cell r="G6879" t="str">
            <v>GRUPO CONVERSAO</v>
          </cell>
        </row>
        <row r="6880">
          <cell r="A6880">
            <v>24385</v>
          </cell>
          <cell r="B6880" t="str">
            <v>SOLDA MIG BRUTUS 250BR 220V MON 60HZ C/ TOCHA</v>
          </cell>
          <cell r="C6880" t="str">
            <v>V8</v>
          </cell>
          <cell r="E6880" t="str">
            <v>V8 BRASIL LTDA EPP</v>
          </cell>
          <cell r="F6880">
            <v>20028</v>
          </cell>
          <cell r="G6880" t="str">
            <v>APLICADORES / ADAPTADORES / ENGATES / SUPORTES</v>
          </cell>
        </row>
        <row r="6881">
          <cell r="A6881">
            <v>24209</v>
          </cell>
          <cell r="B6881" t="str">
            <v>SOLDA MIG BRUTUS 250BR 220V MON V8</v>
          </cell>
          <cell r="C6881" t="str">
            <v>V8</v>
          </cell>
          <cell r="E6881" t="str">
            <v>V8 BRASIL LTDA EPP</v>
          </cell>
          <cell r="F6881">
            <v>1015</v>
          </cell>
          <cell r="G6881" t="str">
            <v>............</v>
          </cell>
        </row>
        <row r="6882">
          <cell r="A6882">
            <v>23114</v>
          </cell>
          <cell r="B6882" t="str">
            <v>SOLDA PLASTICA INT COMP AB</v>
          </cell>
          <cell r="C6882" t="str">
            <v>SHERWIN WILLIAMS</v>
          </cell>
          <cell r="E6882" t="str">
            <v>SHERWIN - WILLIAMS DO BRASIL IND. E COM. LTDA</v>
          </cell>
          <cell r="F6882">
            <v>20039</v>
          </cell>
          <cell r="G6882" t="str">
            <v>CORREIAS</v>
          </cell>
        </row>
        <row r="6883">
          <cell r="A6883">
            <v>24278</v>
          </cell>
          <cell r="B6883" t="str">
            <v>SOLDADOR DE PARACHOQUE PORTATIL 220V V8</v>
          </cell>
          <cell r="C6883" t="str">
            <v>V8</v>
          </cell>
          <cell r="E6883" t="str">
            <v>V8 BRASIL LTDA EPP</v>
          </cell>
          <cell r="F6883">
            <v>20028</v>
          </cell>
          <cell r="G6883" t="str">
            <v>APLICADORES / ADAPTADORES / ENGATES / SUPORTES</v>
          </cell>
        </row>
        <row r="6884">
          <cell r="A6884">
            <v>23684</v>
          </cell>
          <cell r="B6884" t="str">
            <v>SOLUÇÃO DESENGRAXANTE 900ML  AUDI</v>
          </cell>
          <cell r="C6884" t="str">
            <v>NATRIELLI</v>
          </cell>
          <cell r="E6884" t="str">
            <v>NATRIELLI QUIMICA LTDA</v>
          </cell>
          <cell r="F6884">
            <v>1035</v>
          </cell>
          <cell r="G6884" t="str">
            <v>........................................</v>
          </cell>
        </row>
        <row r="6885">
          <cell r="A6885">
            <v>10296</v>
          </cell>
          <cell r="B6885" t="str">
            <v>SOLUCAO DESENGRAXANTE 900ML ANJO</v>
          </cell>
          <cell r="C6885" t="str">
            <v>ANJO</v>
          </cell>
          <cell r="E6885" t="str">
            <v>ANJO QUIMICA DO BRASIL LTDA</v>
          </cell>
          <cell r="F6885">
            <v>20052</v>
          </cell>
          <cell r="G6885" t="str">
            <v>DESENGRAXANTE</v>
          </cell>
        </row>
        <row r="6886">
          <cell r="A6886">
            <v>21172</v>
          </cell>
          <cell r="B6886" t="str">
            <v>SOLUCAO DESENGRAXANTE 900ML MAX RUBBER</v>
          </cell>
          <cell r="C6886" t="str">
            <v>MAXI RUBBER</v>
          </cell>
          <cell r="E6886" t="str">
            <v>MAXI RUBBER INDUSTRIAS QUIMICAS LTDA</v>
          </cell>
          <cell r="F6886">
            <v>20052</v>
          </cell>
          <cell r="G6886" t="str">
            <v>DESENGRAXANTE</v>
          </cell>
        </row>
        <row r="6887">
          <cell r="A6887">
            <v>72</v>
          </cell>
          <cell r="B6887" t="str">
            <v>SOLUÇÃO DESENGRAXANTE 900ML SKY</v>
          </cell>
          <cell r="C6887" t="str">
            <v>SKY</v>
          </cell>
          <cell r="E6887" t="str">
            <v>SKYLACK TINTAS E VERNIZES LTDA</v>
          </cell>
          <cell r="F6887">
            <v>20052</v>
          </cell>
          <cell r="G6887" t="str">
            <v>DESENGRAXANTE</v>
          </cell>
        </row>
        <row r="6888">
          <cell r="A6888">
            <v>21377</v>
          </cell>
          <cell r="B6888" t="str">
            <v>SOLUÇAO/SOLUCION DESOLEANTE LAZZURIL</v>
          </cell>
          <cell r="C6888" t="str">
            <v>SHERWIN WILLIAMS</v>
          </cell>
          <cell r="E6888" t="str">
            <v>SHERWIN - WILLIAMS DO BRASIL IND. E COM. LTDA</v>
          </cell>
          <cell r="F6888">
            <v>1035</v>
          </cell>
          <cell r="G6888" t="str">
            <v>........................................</v>
          </cell>
        </row>
        <row r="6889">
          <cell r="A6889">
            <v>85411</v>
          </cell>
          <cell r="B6889" t="str">
            <v>SOMENTE PIGMENTO</v>
          </cell>
          <cell r="C6889" t="str">
            <v>BRASILUX</v>
          </cell>
          <cell r="E6889" t="str">
            <v>BRASILUX TINTAS TECNICAS LTDA</v>
          </cell>
          <cell r="F6889">
            <v>30006</v>
          </cell>
          <cell r="G6889" t="str">
            <v>BASES IMOBILIÁRIAS</v>
          </cell>
        </row>
        <row r="6890">
          <cell r="A6890">
            <v>23790</v>
          </cell>
          <cell r="B6890" t="str">
            <v>SOPRADOR TERMICO 1500N 220V DWT</v>
          </cell>
          <cell r="C6890" t="str">
            <v>VONDER</v>
          </cell>
          <cell r="E6890" t="str">
            <v>O.V.D. IMPORTADORA E DISTRIBUIDORA LTDA</v>
          </cell>
          <cell r="F6890">
            <v>1048</v>
          </cell>
          <cell r="G6890" t="str">
            <v>....................................</v>
          </cell>
        </row>
        <row r="6891">
          <cell r="A6891">
            <v>23672</v>
          </cell>
          <cell r="B6891" t="str">
            <v>SOPRADOR TERMICO 1500W 220V VONDER</v>
          </cell>
          <cell r="C6891" t="str">
            <v>.</v>
          </cell>
          <cell r="E6891" t="str">
            <v>O.V.D. IMPORTADORA E DISTRIBUIDORA LTDA</v>
          </cell>
          <cell r="F6891">
            <v>1015</v>
          </cell>
          <cell r="G6891" t="str">
            <v>............</v>
          </cell>
        </row>
        <row r="6892">
          <cell r="A6892">
            <v>86961</v>
          </cell>
          <cell r="B6892" t="str">
            <v>SOPRADOR TERMICO 1500W/127V AT1791/1 ATLAS</v>
          </cell>
          <cell r="C6892" t="str">
            <v>ATLAS</v>
          </cell>
          <cell r="E6892" t="str">
            <v>PINCEIS ATLAS S.A.</v>
          </cell>
          <cell r="F6892">
            <v>20028</v>
          </cell>
          <cell r="G6892" t="str">
            <v>APLICADORES / ADAPTADORES / ENGATES / SUPORTES</v>
          </cell>
        </row>
        <row r="6893">
          <cell r="A6893">
            <v>23787</v>
          </cell>
          <cell r="B6893" t="str">
            <v>SOPRADOR TERMICO 2000N 220V VONDER</v>
          </cell>
          <cell r="C6893" t="str">
            <v>VONDER</v>
          </cell>
          <cell r="E6893" t="str">
            <v>O.V.D. IMPORTADORA E DISTRIBUIDORA LTDA</v>
          </cell>
          <cell r="F6893">
            <v>20058</v>
          </cell>
          <cell r="G6893" t="str">
            <v>OUTRAS FERRAMENTAS / EQUIPAMENTOS</v>
          </cell>
        </row>
        <row r="6894">
          <cell r="A6894">
            <v>83818</v>
          </cell>
          <cell r="B6894" t="str">
            <v>SOPRADOR TERMICO 2000W 220VDEWALT</v>
          </cell>
          <cell r="C6894" t="str">
            <v>DEWALT</v>
          </cell>
          <cell r="E6894" t="str">
            <v>BLACK &amp; DECKER DO BRASIL LTDA</v>
          </cell>
          <cell r="F6894">
            <v>20058</v>
          </cell>
          <cell r="G6894" t="str">
            <v>OUTRAS FERRAMENTAS / EQUIPAMENTOS</v>
          </cell>
        </row>
        <row r="6895">
          <cell r="A6895">
            <v>85514</v>
          </cell>
          <cell r="B6895" t="str">
            <v>SOPRADOR TERMICO 2000W/220V AT1791/2 ATLAS</v>
          </cell>
          <cell r="C6895" t="str">
            <v>ATLAS</v>
          </cell>
          <cell r="E6895" t="str">
            <v>PINCEIS ATLAS S.A.</v>
          </cell>
          <cell r="F6895">
            <v>20028</v>
          </cell>
          <cell r="G6895" t="str">
            <v>APLICADORES / ADAPTADORES / ENGATES / SUPORTES</v>
          </cell>
        </row>
        <row r="6896">
          <cell r="A6896">
            <v>22335</v>
          </cell>
          <cell r="B6896" t="str">
            <v>SOPRADOR TERMICO 220V</v>
          </cell>
          <cell r="C6896" t="str">
            <v>.</v>
          </cell>
          <cell r="E6896" t="str">
            <v>RCA FERRAMENTAS AUTOMOTIVAS LTDA</v>
          </cell>
          <cell r="F6896">
            <v>999999</v>
          </cell>
          <cell r="G6896" t="str">
            <v>GRUPO CONVERSAO</v>
          </cell>
        </row>
        <row r="6897">
          <cell r="A6897">
            <v>21614</v>
          </cell>
          <cell r="B6897" t="str">
            <v>SOPRADOR TERMICO HL 1500 STEINEL</v>
          </cell>
          <cell r="C6897" t="str">
            <v>.</v>
          </cell>
          <cell r="E6897" t="str">
            <v>TERRA UTIL. DE MAQUINAS, FERRAMENTAS E UTILID.</v>
          </cell>
          <cell r="F6897">
            <v>999999</v>
          </cell>
          <cell r="G6897" t="str">
            <v>GRUPO CONVERSAO</v>
          </cell>
        </row>
        <row r="6898">
          <cell r="A6898">
            <v>21452</v>
          </cell>
          <cell r="B6898" t="str">
            <v>SOPRADOR TERMICO HL 1500/STEINEL</v>
          </cell>
          <cell r="C6898" t="str">
            <v>.</v>
          </cell>
          <cell r="E6898" t="str">
            <v>TERRA UTIL. DE MAQUINAS, FERRAMENTAS E UTILID.</v>
          </cell>
          <cell r="F6898">
            <v>999999</v>
          </cell>
          <cell r="G6898" t="str">
            <v>GRUPO CONVERSAO</v>
          </cell>
        </row>
        <row r="6899">
          <cell r="A6899">
            <v>24389</v>
          </cell>
          <cell r="B6899" t="str">
            <v>SOPRADOR TERMICO ST200 127V VONDER</v>
          </cell>
          <cell r="C6899" t="str">
            <v>VONDER</v>
          </cell>
          <cell r="E6899" t="str">
            <v>O.V.D. IMPORTADORA E DISTRIBUIDORA LTDA</v>
          </cell>
          <cell r="F6899">
            <v>20058</v>
          </cell>
          <cell r="G6899" t="str">
            <v>OUTRAS FERRAMENTAS / EQUIPAMENTOS</v>
          </cell>
        </row>
        <row r="6900">
          <cell r="A6900">
            <v>23637</v>
          </cell>
          <cell r="B6900" t="str">
            <v>SOPRADOR TERMICO STV200 220V VONDER</v>
          </cell>
          <cell r="C6900" t="str">
            <v>VONDER</v>
          </cell>
          <cell r="E6900" t="str">
            <v>O.V.D. IMPORTADORA E DISTRIBUIDORA LTDA</v>
          </cell>
          <cell r="F6900">
            <v>20028</v>
          </cell>
          <cell r="G6900" t="str">
            <v>APLICADORES / ADAPTADORES / ENGATES / SUPORTES</v>
          </cell>
        </row>
        <row r="6901">
          <cell r="A6901">
            <v>21472</v>
          </cell>
          <cell r="B6901" t="str">
            <v>SOQUETE TORX ENC. 1/2 LONGO T40 KING TONY</v>
          </cell>
          <cell r="C6901" t="str">
            <v>.</v>
          </cell>
          <cell r="E6901" t="str">
            <v>TERRA UTIL. DE MAQUINAS, FERRAMENTAS E UTILID.</v>
          </cell>
          <cell r="F6901">
            <v>999999</v>
          </cell>
          <cell r="G6901" t="str">
            <v>GRUPO CONVERSAO</v>
          </cell>
        </row>
        <row r="6902">
          <cell r="A6902">
            <v>84397</v>
          </cell>
          <cell r="B6902" t="str">
            <v>SOULT FAST LIMPADOR DE BOINAS 500ML VONIXX</v>
          </cell>
          <cell r="C6902" t="str">
            <v>VONIXX</v>
          </cell>
          <cell r="E6902" t="str">
            <v>VONIXX INDUSTRIA E COMERCIO DE POLIDORES LTDA</v>
          </cell>
          <cell r="F6902">
            <v>20011</v>
          </cell>
          <cell r="G6902" t="str">
            <v>LINHA DE HIGENIZAÇÃO E ESTÉTICA  AUTOMOTIVA VONIX</v>
          </cell>
        </row>
        <row r="6903">
          <cell r="A6903">
            <v>22707</v>
          </cell>
          <cell r="B6903" t="str">
            <v>SPECTRAPRIME CINZA QUARTO</v>
          </cell>
          <cell r="C6903" t="str">
            <v>.</v>
          </cell>
          <cell r="E6903" t="str">
            <v>FORNECEDOR CONVERSAO</v>
          </cell>
          <cell r="F6903">
            <v>999999</v>
          </cell>
          <cell r="G6903" t="str">
            <v>GRUPO CONVERSAO</v>
          </cell>
        </row>
        <row r="6904">
          <cell r="A6904">
            <v>22712</v>
          </cell>
          <cell r="B6904" t="str">
            <v>SPECTRAPRIME SPEED REDU 450 ML.</v>
          </cell>
          <cell r="C6904" t="str">
            <v>.</v>
          </cell>
          <cell r="E6904" t="str">
            <v>FORNECEDOR CONVERSAO</v>
          </cell>
          <cell r="F6904">
            <v>999999</v>
          </cell>
          <cell r="G6904" t="str">
            <v>GRUPO CONVERSAO</v>
          </cell>
        </row>
        <row r="6905">
          <cell r="A6905">
            <v>20490</v>
          </cell>
          <cell r="B6905" t="str">
            <v>SPECTRAPRIME SPEED REDUCER 450 ML LAZZURIL</v>
          </cell>
          <cell r="C6905" t="str">
            <v>SHERWIN WILLIAMS</v>
          </cell>
          <cell r="E6905" t="str">
            <v>SHERWIN - WILLIAMS DO BRASIL IND. E COM. LTDA</v>
          </cell>
          <cell r="F6905">
            <v>1011</v>
          </cell>
          <cell r="G6905" t="str">
            <v>...........</v>
          </cell>
        </row>
        <row r="6906">
          <cell r="A6906">
            <v>22705</v>
          </cell>
          <cell r="B6906" t="str">
            <v>SPECTRAPRIME VERMELHO QUARTO</v>
          </cell>
          <cell r="C6906" t="str">
            <v>.</v>
          </cell>
          <cell r="E6906" t="str">
            <v>FORNECEDOR CONVERSAO</v>
          </cell>
          <cell r="F6906">
            <v>999999</v>
          </cell>
          <cell r="G6906" t="str">
            <v>GRUPO CONVERSAO</v>
          </cell>
        </row>
        <row r="6907">
          <cell r="A6907">
            <v>21572</v>
          </cell>
          <cell r="B6907" t="str">
            <v>SPECTRAPRIME-PRIME HS 2K VERMELHO LAZZURIL</v>
          </cell>
          <cell r="C6907" t="str">
            <v>.</v>
          </cell>
          <cell r="E6907" t="str">
            <v>SHERWIN - WILLIAMS DO BRASIL IND. E COM. LTDA</v>
          </cell>
          <cell r="F6907">
            <v>999999</v>
          </cell>
          <cell r="G6907" t="str">
            <v>GRUPO CONVERSAO</v>
          </cell>
        </row>
        <row r="6908">
          <cell r="A6908">
            <v>20489</v>
          </cell>
          <cell r="B6908" t="str">
            <v>SPECTRAPRIME-PRIMER HS 2K CINZA 0,900 ML LAZZURIL-25,87-ST</v>
          </cell>
          <cell r="C6908" t="str">
            <v>SHERWIN WILLIAMS</v>
          </cell>
          <cell r="E6908" t="str">
            <v>SHERWIN - WILLIAMS DO BRASIL IND. E COM. LTDA</v>
          </cell>
          <cell r="F6908">
            <v>20035</v>
          </cell>
          <cell r="G6908" t="str">
            <v>PRIMER AUTOMOTIVO</v>
          </cell>
        </row>
        <row r="6909">
          <cell r="A6909">
            <v>22030</v>
          </cell>
          <cell r="B6909" t="str">
            <v>SPECTRAPRIME-PRIMER HS 2K CINZA 3,600ML LAZZURIL-25,87-ST</v>
          </cell>
          <cell r="C6909" t="str">
            <v>SHERWIN WILLIAMS</v>
          </cell>
          <cell r="E6909" t="str">
            <v>SHERWIN - WILLIAMS DO BRASIL IND. E COM. LTDA</v>
          </cell>
          <cell r="F6909">
            <v>20035</v>
          </cell>
          <cell r="G6909" t="str">
            <v>PRIMER AUTOMOTIVO</v>
          </cell>
        </row>
        <row r="6910">
          <cell r="A6910">
            <v>21224</v>
          </cell>
          <cell r="B6910" t="str">
            <v>SPECTRAPRIME-PRIMER HS 2K PRETO LAZZURIL</v>
          </cell>
          <cell r="C6910" t="str">
            <v>.</v>
          </cell>
          <cell r="E6910" t="str">
            <v>SHERWIN - WILLIAMS DO BRASIL IND. E COM. LTDA</v>
          </cell>
          <cell r="F6910">
            <v>999999</v>
          </cell>
          <cell r="G6910" t="str">
            <v>GRUPO CONVERSAO</v>
          </cell>
        </row>
        <row r="6911">
          <cell r="A6911">
            <v>21601</v>
          </cell>
          <cell r="B6911" t="str">
            <v>SPECTRAPRIMER-PRIMER HS 2K BRANCO LAZZURIL</v>
          </cell>
          <cell r="C6911" t="str">
            <v>.</v>
          </cell>
          <cell r="E6911" t="str">
            <v>SHERWIN - WILLIAMS DO BRASIL IND. E COM. LTDA</v>
          </cell>
          <cell r="F6911">
            <v>999999</v>
          </cell>
          <cell r="G6911" t="str">
            <v>GRUPO CONVERSAO</v>
          </cell>
        </row>
        <row r="6912">
          <cell r="A6912">
            <v>23344</v>
          </cell>
          <cell r="B6912" t="str">
            <v>Spot Primer Grey Spray 0.4L  UN 1950 AEROSSOIS 2.1</v>
          </cell>
          <cell r="C6912" t="str">
            <v>.</v>
          </cell>
          <cell r="E6912" t="str">
            <v>AKZO NOBEL LTDA</v>
          </cell>
          <cell r="F6912">
            <v>999999</v>
          </cell>
          <cell r="G6912" t="str">
            <v>GRUPO CONVERSAO</v>
          </cell>
        </row>
        <row r="6913">
          <cell r="A6913">
            <v>23739</v>
          </cell>
          <cell r="B6913" t="str">
            <v>SPRAY AIR FRESH ACQUA MARINE 75ML PEROLA</v>
          </cell>
          <cell r="C6913" t="str">
            <v>PEROLA</v>
          </cell>
          <cell r="E6913" t="str">
            <v>INDUSTRIA E COMERCIO DE POLIDORES PEROLA LTDA</v>
          </cell>
          <cell r="F6913">
            <v>20006</v>
          </cell>
          <cell r="G6913" t="str">
            <v>CERA  / LIMPEZA /  POLIMENTO VEICULAR</v>
          </cell>
        </row>
        <row r="6914">
          <cell r="A6914">
            <v>23741</v>
          </cell>
          <cell r="B6914" t="str">
            <v>SPRAY AIR FRESH CARRO NOVO 75ML PEROLA</v>
          </cell>
          <cell r="C6914" t="str">
            <v>PEROLA</v>
          </cell>
          <cell r="E6914" t="str">
            <v>INDUSTRIA E COMERCIO DE POLIDORES PEROLA LTDA</v>
          </cell>
          <cell r="F6914">
            <v>20006</v>
          </cell>
          <cell r="G6914" t="str">
            <v>CERA  / LIMPEZA /  POLIMENTO VEICULAR</v>
          </cell>
        </row>
        <row r="6915">
          <cell r="A6915">
            <v>23740</v>
          </cell>
          <cell r="B6915" t="str">
            <v>SPRAY AIR FRESH CITRUS 75ML PEROLA</v>
          </cell>
          <cell r="C6915" t="str">
            <v>PEROLA</v>
          </cell>
          <cell r="E6915" t="str">
            <v>INDUSTRIA E COMERCIO DE POLIDORES PEROLA LTDA</v>
          </cell>
          <cell r="F6915">
            <v>20006</v>
          </cell>
          <cell r="G6915" t="str">
            <v>CERA  / LIMPEZA /  POLIMENTO VEICULAR</v>
          </cell>
        </row>
        <row r="6916">
          <cell r="A6916">
            <v>188</v>
          </cell>
          <cell r="B6916" t="str">
            <v>SPRAY ALUMINIO 400ML ANJO-21,94-ST</v>
          </cell>
          <cell r="C6916" t="str">
            <v>ANJO</v>
          </cell>
          <cell r="E6916" t="str">
            <v>ANJO QUIMICA DO BRASIL LTDA</v>
          </cell>
          <cell r="F6916">
            <v>20021</v>
          </cell>
          <cell r="G6916" t="str">
            <v xml:space="preserve">SPRAYS </v>
          </cell>
        </row>
        <row r="6917">
          <cell r="A6917">
            <v>10140</v>
          </cell>
          <cell r="B6917" t="str">
            <v>SPRAY ALUMINIO ALTA TEMPERATURA 300ML COLORGIN</v>
          </cell>
          <cell r="C6917" t="str">
            <v>SHERWIN WILLIAMS</v>
          </cell>
          <cell r="E6917" t="str">
            <v>SHERWIN - WILLIAMS DO BRASIL IND. E COM. LTDA</v>
          </cell>
          <cell r="F6917">
            <v>999999</v>
          </cell>
          <cell r="G6917" t="str">
            <v>GRUPO CONVERSAO</v>
          </cell>
        </row>
        <row r="6918">
          <cell r="A6918">
            <v>10142</v>
          </cell>
          <cell r="B6918" t="str">
            <v>SPRAY AMARELO IMPERIAL VW 75 300ML COLORGIN</v>
          </cell>
          <cell r="C6918" t="str">
            <v>SHERWIN WILLIAMS</v>
          </cell>
          <cell r="E6918" t="str">
            <v>SHERWIN - WILLIAMS DO BRASIL IND. E COM. LTDA</v>
          </cell>
          <cell r="F6918">
            <v>999999</v>
          </cell>
          <cell r="G6918" t="str">
            <v>GRUPO CONVERSAO</v>
          </cell>
        </row>
        <row r="6919">
          <cell r="A6919">
            <v>10143</v>
          </cell>
          <cell r="B6919" t="str">
            <v>SPRAY AZUL ARARA VW 73 300ML COLORGIN</v>
          </cell>
          <cell r="C6919" t="str">
            <v>.</v>
          </cell>
          <cell r="E6919" t="str">
            <v>SHERWIN - WILLIAMS DO BRASIL IND. E COM. LTDA</v>
          </cell>
          <cell r="F6919">
            <v>999999</v>
          </cell>
          <cell r="G6919" t="str">
            <v>GRUPO CONVERSAO</v>
          </cell>
        </row>
        <row r="6920">
          <cell r="A6920">
            <v>189</v>
          </cell>
          <cell r="B6920" t="str">
            <v>SPRAY BRANCO BRILHANTE 400ML ANJO-21,94-ST</v>
          </cell>
          <cell r="C6920" t="str">
            <v>ANJO</v>
          </cell>
          <cell r="E6920" t="str">
            <v>ANJO QUIMICA DO BRASIL LTDA</v>
          </cell>
          <cell r="F6920">
            <v>20021</v>
          </cell>
          <cell r="G6920" t="str">
            <v xml:space="preserve">SPRAYS </v>
          </cell>
        </row>
        <row r="6921">
          <cell r="A6921">
            <v>84468</v>
          </cell>
          <cell r="B6921" t="str">
            <v>SPRAY BRANCO BRILHANTE USO GERAL 350ML</v>
          </cell>
          <cell r="C6921" t="str">
            <v>TEK BOND</v>
          </cell>
          <cell r="E6921" t="str">
            <v>SAINT GOBAIN</v>
          </cell>
          <cell r="F6921">
            <v>20021</v>
          </cell>
          <cell r="G6921" t="str">
            <v xml:space="preserve">SPRAYS </v>
          </cell>
        </row>
        <row r="6922">
          <cell r="A6922">
            <v>84469</v>
          </cell>
          <cell r="B6922" t="str">
            <v>SPRAY BRANCO FOSCO USO GERAL 350ML</v>
          </cell>
          <cell r="C6922" t="str">
            <v>TEK BOND</v>
          </cell>
          <cell r="E6922" t="str">
            <v>SAINT GOBAIN</v>
          </cell>
          <cell r="F6922">
            <v>20021</v>
          </cell>
          <cell r="G6922" t="str">
            <v xml:space="preserve">SPRAYS </v>
          </cell>
        </row>
        <row r="6923">
          <cell r="A6923">
            <v>21752</v>
          </cell>
          <cell r="B6923" t="str">
            <v>SPRAY COLOR ALUMINIO ALTA TEMPERATURA TUBO 300ML-25,38-ST</v>
          </cell>
          <cell r="C6923" t="str">
            <v>SHERWIN WILLIAMS</v>
          </cell>
          <cell r="E6923" t="str">
            <v>SHERWIN - WILLIAMS DO BRASIL IND. E COM. LTDA</v>
          </cell>
          <cell r="F6923">
            <v>20021</v>
          </cell>
          <cell r="G6923" t="str">
            <v xml:space="preserve">SPRAYS </v>
          </cell>
        </row>
        <row r="6924">
          <cell r="A6924">
            <v>20474</v>
          </cell>
          <cell r="B6924" t="str">
            <v>SPRAY COLOR ALUMINIO PARA RODAS 300ML LAZZURIL</v>
          </cell>
          <cell r="C6924" t="str">
            <v>SHERWIN WILLIAMS</v>
          </cell>
          <cell r="E6924" t="str">
            <v>SHERWIN - WILLIAMS DO BRASIL IND. E COM. LTDA</v>
          </cell>
          <cell r="F6924">
            <v>20021</v>
          </cell>
          <cell r="G6924" t="str">
            <v xml:space="preserve">SPRAYS </v>
          </cell>
        </row>
        <row r="6925">
          <cell r="A6925">
            <v>23677</v>
          </cell>
          <cell r="B6925" t="str">
            <v>SPRAY COLOR AMARELO FLUORESCENTE 300ML LAZZURIL</v>
          </cell>
          <cell r="C6925" t="str">
            <v>SHERWIN WILLIAMS</v>
          </cell>
          <cell r="E6925" t="str">
            <v>SHERWIN - WILLIAMS DO BRASIL IND. E COM. LTDA</v>
          </cell>
          <cell r="F6925">
            <v>20021</v>
          </cell>
          <cell r="G6925" t="str">
            <v xml:space="preserve">SPRAYS </v>
          </cell>
        </row>
        <row r="6926">
          <cell r="A6926">
            <v>21967</v>
          </cell>
          <cell r="B6926" t="str">
            <v>SPRAY COLOR AMARELO IMPERIAL 300ML LAZZURIL</v>
          </cell>
          <cell r="C6926" t="str">
            <v>SHERWIN WILLIAMS</v>
          </cell>
          <cell r="E6926" t="str">
            <v>SHERWIN - WILLIAMS DO BRASIL IND. E COM. LTDA</v>
          </cell>
          <cell r="F6926">
            <v>20021</v>
          </cell>
          <cell r="G6926" t="str">
            <v xml:space="preserve">SPRAYS </v>
          </cell>
        </row>
        <row r="6927">
          <cell r="A6927">
            <v>87084</v>
          </cell>
          <cell r="B6927" t="str">
            <v>SPRAY COLOR AMARELO SEGURANÇA 300ML LAZZURIL</v>
          </cell>
          <cell r="C6927" t="str">
            <v>SHERWIN WILLIAMS</v>
          </cell>
          <cell r="E6927" t="str">
            <v>SHERWIN - WILLIAMS DO BRASIL IND. E COM. LTDA</v>
          </cell>
          <cell r="F6927">
            <v>20021</v>
          </cell>
          <cell r="G6927" t="str">
            <v xml:space="preserve">SPRAYS </v>
          </cell>
        </row>
        <row r="6928">
          <cell r="A6928">
            <v>21968</v>
          </cell>
          <cell r="B6928" t="str">
            <v>SPRAY COLOR BRANCO ACABAMENTO 300ML LAZZURIL</v>
          </cell>
          <cell r="C6928" t="str">
            <v>SHERWIN WILLIAMS</v>
          </cell>
          <cell r="E6928" t="str">
            <v>SHERWIN - WILLIAMS DO BRASIL IND. E COM. LTDA</v>
          </cell>
          <cell r="F6928">
            <v>20021</v>
          </cell>
          <cell r="G6928" t="str">
            <v xml:space="preserve">SPRAYS </v>
          </cell>
        </row>
        <row r="6929">
          <cell r="A6929">
            <v>83814</v>
          </cell>
          <cell r="B6929" t="str">
            <v>SPRAY COLOR BRANCO ALTA TEMPERATURA 300ML LAZZURIL</v>
          </cell>
          <cell r="C6929" t="str">
            <v>SHERWIN WILLIAMS</v>
          </cell>
          <cell r="E6929" t="str">
            <v>SHERWIN - WILLIAMS DO BRASIL IND. E COM. LTDA</v>
          </cell>
          <cell r="F6929">
            <v>20021</v>
          </cell>
          <cell r="G6929" t="str">
            <v xml:space="preserve">SPRAYS </v>
          </cell>
        </row>
        <row r="6930">
          <cell r="A6930">
            <v>23678</v>
          </cell>
          <cell r="B6930" t="str">
            <v>SPRAY COLOR BRANCO FOSCO 300ML LAZZURIL</v>
          </cell>
          <cell r="C6930" t="str">
            <v>SHERWIN WILLIAMS</v>
          </cell>
          <cell r="E6930" t="str">
            <v>SHERWIN - WILLIAMS DO BRASIL IND. E COM. LTDA</v>
          </cell>
          <cell r="F6930">
            <v>20021</v>
          </cell>
          <cell r="G6930" t="str">
            <v xml:space="preserve">SPRAYS </v>
          </cell>
        </row>
        <row r="6931">
          <cell r="A6931">
            <v>85593</v>
          </cell>
          <cell r="B6931" t="str">
            <v>SPRAY COLOR BUMPER CROSS PRETO/NEGRO 300ML LAZZURIL</v>
          </cell>
          <cell r="C6931" t="str">
            <v>SHERWIN WILLIAMS</v>
          </cell>
          <cell r="E6931" t="str">
            <v>SHERWIN - WILLIAMS DO BRASIL IND. E COM. LTDA</v>
          </cell>
          <cell r="F6931">
            <v>20021</v>
          </cell>
          <cell r="G6931" t="str">
            <v xml:space="preserve">SPRAYS </v>
          </cell>
        </row>
        <row r="6932">
          <cell r="A6932">
            <v>87081</v>
          </cell>
          <cell r="B6932" t="str">
            <v>SPRAY COLOR CINZA CHASSIS 300ML LAZZURIL</v>
          </cell>
          <cell r="C6932" t="str">
            <v>SHERWIN WILLIAMS</v>
          </cell>
          <cell r="E6932" t="str">
            <v>SHERWIN - WILLIAMS DO BRASIL IND. E COM. LTDA</v>
          </cell>
          <cell r="F6932">
            <v>20021</v>
          </cell>
          <cell r="G6932" t="str">
            <v xml:space="preserve">SPRAYS </v>
          </cell>
        </row>
        <row r="6933">
          <cell r="A6933">
            <v>21953</v>
          </cell>
          <cell r="B6933" t="str">
            <v>SPRAY COLOR CINZA PLACA 300ML LAZZURIL</v>
          </cell>
          <cell r="C6933" t="str">
            <v>SHERWIN WILLIAMS</v>
          </cell>
          <cell r="E6933" t="str">
            <v>SHERWIN - WILLIAMS DO BRASIL IND. E COM. LTDA</v>
          </cell>
          <cell r="F6933">
            <v>20021</v>
          </cell>
          <cell r="G6933" t="str">
            <v xml:space="preserve">SPRAYS </v>
          </cell>
        </row>
        <row r="6934">
          <cell r="A6934">
            <v>23679</v>
          </cell>
          <cell r="B6934" t="str">
            <v>SPRAY COLOR CROMADO TRADICIONAL 300ML LAZZURIL</v>
          </cell>
          <cell r="C6934" t="str">
            <v>SHERWIN WILLIAMS</v>
          </cell>
          <cell r="E6934" t="str">
            <v>SHERWIN - WILLIAMS DO BRASIL IND. E COM. LTDA</v>
          </cell>
          <cell r="F6934">
            <v>20021</v>
          </cell>
          <cell r="G6934" t="str">
            <v xml:space="preserve">SPRAYS </v>
          </cell>
        </row>
        <row r="6935">
          <cell r="A6935">
            <v>24412</v>
          </cell>
          <cell r="B6935" t="str">
            <v>SPRAY COLOR EFEITO CROMADO 400ML LAZZURIL</v>
          </cell>
          <cell r="C6935" t="str">
            <v>SHERWIN WILLIAMS</v>
          </cell>
          <cell r="E6935" t="str">
            <v>SHERWIN - WILLIAMS DO BRASIL IND. E COM. LTDA</v>
          </cell>
          <cell r="F6935">
            <v>20021</v>
          </cell>
          <cell r="G6935" t="str">
            <v xml:space="preserve">SPRAYS </v>
          </cell>
        </row>
        <row r="6936">
          <cell r="A6936">
            <v>21753</v>
          </cell>
          <cell r="B6936" t="str">
            <v>SPRAY COLOR GRAFITE METALICO P/ RODAS 300ML LAZZURIL</v>
          </cell>
          <cell r="C6936" t="str">
            <v>SHERWIN WILLIAMS</v>
          </cell>
          <cell r="E6936" t="str">
            <v>SHERWIN - WILLIAMS DO BRASIL IND. E COM. LTDA</v>
          </cell>
          <cell r="F6936">
            <v>20021</v>
          </cell>
          <cell r="G6936" t="str">
            <v xml:space="preserve">SPRAYS </v>
          </cell>
        </row>
        <row r="6937">
          <cell r="A6937">
            <v>23680</v>
          </cell>
          <cell r="B6937" t="str">
            <v>SPRAY COLOR OURO METALIZADO 300ML LAZZURIL</v>
          </cell>
          <cell r="C6937" t="str">
            <v>SHERWIN WILLIAMS</v>
          </cell>
          <cell r="E6937" t="str">
            <v>SHERWIN - WILLIAMS DO BRASIL IND. E COM. LTDA</v>
          </cell>
          <cell r="F6937">
            <v>20021</v>
          </cell>
          <cell r="G6937" t="str">
            <v xml:space="preserve">SPRAYS </v>
          </cell>
        </row>
        <row r="6938">
          <cell r="A6938">
            <v>22223</v>
          </cell>
          <cell r="B6938" t="str">
            <v>SPRAY COLOR OURO VILA RICA 300ML LAZZURIL</v>
          </cell>
          <cell r="C6938" t="str">
            <v>SHERWIN WILLIAMS</v>
          </cell>
          <cell r="E6938" t="str">
            <v>SHERWIN - WILLIAMS DO BRASIL IND. E COM. LTDA</v>
          </cell>
          <cell r="F6938">
            <v>20021</v>
          </cell>
          <cell r="G6938" t="str">
            <v xml:space="preserve">SPRAYS </v>
          </cell>
        </row>
        <row r="6939">
          <cell r="A6939">
            <v>23395</v>
          </cell>
          <cell r="B6939" t="str">
            <v>SPRAY COLOR OURO VILA RICA METATICO 300ML LAZZURIL</v>
          </cell>
          <cell r="C6939" t="str">
            <v>SHERWIN WILLIAMS</v>
          </cell>
          <cell r="E6939" t="str">
            <v>SHERWIN - WILLIAMS DO BRASIL IND. E COM. LTDA</v>
          </cell>
          <cell r="F6939">
            <v>20021</v>
          </cell>
          <cell r="G6939" t="str">
            <v xml:space="preserve">SPRAYS </v>
          </cell>
        </row>
        <row r="6940">
          <cell r="A6940">
            <v>22719</v>
          </cell>
          <cell r="B6940" t="str">
            <v>SPRAY COLOR PONTE ADERENTE 300ML</v>
          </cell>
          <cell r="C6940" t="str">
            <v>.</v>
          </cell>
          <cell r="E6940" t="str">
            <v>FORNECEDOR CONVERSAO</v>
          </cell>
          <cell r="F6940">
            <v>1039</v>
          </cell>
          <cell r="G6940" t="str">
            <v>..............................................</v>
          </cell>
        </row>
        <row r="6941">
          <cell r="A6941">
            <v>87083</v>
          </cell>
          <cell r="B6941" t="str">
            <v>SPRAY COLOR PRATA BARI V MET. 300ML LAZZURIL</v>
          </cell>
          <cell r="C6941" t="str">
            <v>SHERWIN WILLIAMS</v>
          </cell>
          <cell r="E6941" t="str">
            <v>SHERWIN - WILLIAMS DO BRASIL IND. E COM. LTDA</v>
          </cell>
          <cell r="F6941">
            <v>20021</v>
          </cell>
          <cell r="G6941" t="str">
            <v xml:space="preserve">SPRAYS </v>
          </cell>
        </row>
        <row r="6942">
          <cell r="A6942">
            <v>21754</v>
          </cell>
          <cell r="B6942" t="str">
            <v>SPRAY COLOR PRATA LUNAR 300ML LAZZURIL</v>
          </cell>
          <cell r="C6942" t="str">
            <v>SHERWIN WILLIAMS</v>
          </cell>
          <cell r="E6942" t="str">
            <v>SHERWIN - WILLIAMS DO BRASIL IND. E COM. LTDA</v>
          </cell>
          <cell r="F6942">
            <v>20021</v>
          </cell>
          <cell r="G6942" t="str">
            <v xml:space="preserve">SPRAYS </v>
          </cell>
        </row>
        <row r="6943">
          <cell r="A6943">
            <v>21756</v>
          </cell>
          <cell r="B6943" t="str">
            <v>SPRAY COLOR PRETO ALTA TEMPERATURA 300ML LAZZURIL</v>
          </cell>
          <cell r="C6943" t="str">
            <v>SHERWIN WILLIAMS</v>
          </cell>
          <cell r="E6943" t="str">
            <v>SHERWIN - WILLIAMS DO BRASIL IND. E COM. LTDA</v>
          </cell>
          <cell r="F6943">
            <v>20021</v>
          </cell>
          <cell r="G6943" t="str">
            <v xml:space="preserve">SPRAYS </v>
          </cell>
        </row>
        <row r="6944">
          <cell r="A6944">
            <v>21755</v>
          </cell>
          <cell r="B6944" t="str">
            <v>SPRAY COLOR PRETO FOSCO 300ML LAZZURIL</v>
          </cell>
          <cell r="C6944" t="str">
            <v>SHERWIN WILLIAMS</v>
          </cell>
          <cell r="E6944" t="str">
            <v>SHERWIN - WILLIAMS DO BRASIL IND. E COM. LTDA</v>
          </cell>
          <cell r="F6944">
            <v>20021</v>
          </cell>
          <cell r="G6944" t="str">
            <v xml:space="preserve">SPRAYS </v>
          </cell>
        </row>
        <row r="6945">
          <cell r="A6945">
            <v>21757</v>
          </cell>
          <cell r="B6945" t="str">
            <v>SPRAY COLOR PRETO RAPIDO 300ML LAZZURIL</v>
          </cell>
          <cell r="C6945" t="str">
            <v>SHERWIN WILLIAMS</v>
          </cell>
          <cell r="E6945" t="str">
            <v>SHERWIN - WILLIAMS DO BRASIL IND. E COM. LTDA</v>
          </cell>
          <cell r="F6945">
            <v>20021</v>
          </cell>
          <cell r="G6945" t="str">
            <v xml:space="preserve">SPRAYS </v>
          </cell>
        </row>
        <row r="6946">
          <cell r="A6946">
            <v>21434</v>
          </cell>
          <cell r="B6946" t="str">
            <v>SPRAY COLOR PRIMER UNIVERSAL 300ML LAZZURIL</v>
          </cell>
          <cell r="C6946" t="str">
            <v>SHERWIN WILLIAMS</v>
          </cell>
          <cell r="E6946" t="str">
            <v>SHERWIN - WILLIAMS DO BRASIL IND. E COM. LTDA</v>
          </cell>
          <cell r="F6946">
            <v>20021</v>
          </cell>
          <cell r="G6946" t="str">
            <v xml:space="preserve">SPRAYS </v>
          </cell>
        </row>
        <row r="6947">
          <cell r="A6947">
            <v>23761</v>
          </cell>
          <cell r="B6947" t="str">
            <v>SPRAY COLOR ROSA MARY 300ML LAZZURIL</v>
          </cell>
          <cell r="C6947" t="str">
            <v>SHERWIN WILLIAMS</v>
          </cell>
          <cell r="E6947" t="str">
            <v>SHERWIN - WILLIAMS DO BRASIL IND. E COM. LTDA</v>
          </cell>
          <cell r="F6947">
            <v>20021</v>
          </cell>
          <cell r="G6947" t="str">
            <v xml:space="preserve">SPRAYS </v>
          </cell>
        </row>
        <row r="6948">
          <cell r="A6948">
            <v>83838</v>
          </cell>
          <cell r="B6948" t="str">
            <v>SPRAY COLOR ROSE GOLD 300ML LAZZURIL</v>
          </cell>
          <cell r="C6948" t="str">
            <v>SHERWIN WILLIAMS</v>
          </cell>
          <cell r="E6948" t="str">
            <v>SHERWIN - WILLIAMS DO BRASIL IND. E COM. LTDA</v>
          </cell>
          <cell r="F6948">
            <v>20021</v>
          </cell>
          <cell r="G6948" t="str">
            <v xml:space="preserve">SPRAYS </v>
          </cell>
        </row>
        <row r="6949">
          <cell r="A6949">
            <v>21433</v>
          </cell>
          <cell r="B6949" t="str">
            <v>SPRAY COLOR SELADORA PARA PLASTICO 300ML LAZZURIL</v>
          </cell>
          <cell r="C6949" t="str">
            <v>SHERWIN WILLIAMS</v>
          </cell>
          <cell r="E6949" t="str">
            <v>SHERWIN - WILLIAMS DO BRASIL IND. E COM. LTDA</v>
          </cell>
          <cell r="F6949">
            <v>20021</v>
          </cell>
          <cell r="G6949" t="str">
            <v xml:space="preserve">SPRAYS </v>
          </cell>
        </row>
        <row r="6950">
          <cell r="A6950">
            <v>24333</v>
          </cell>
          <cell r="B6950" t="str">
            <v>SPRAY COLOR SELADORA PARA PLASTICO 400ML LAZZURIL</v>
          </cell>
          <cell r="C6950" t="str">
            <v>SHERWIN WILLIAMS</v>
          </cell>
          <cell r="E6950" t="str">
            <v>SHERWIN - WILLIAMS DO BRASIL IND. E COM. LTDA</v>
          </cell>
          <cell r="F6950">
            <v>20021</v>
          </cell>
          <cell r="G6950" t="str">
            <v xml:space="preserve">SPRAYS </v>
          </cell>
        </row>
        <row r="6951">
          <cell r="A6951">
            <v>87082</v>
          </cell>
          <cell r="B6951" t="str">
            <v>SPRAY COLOR SUB GRAY FOSCO 300ML LAZZURIL</v>
          </cell>
          <cell r="C6951" t="str">
            <v>SHERWIN WILLIAMS</v>
          </cell>
          <cell r="E6951" t="str">
            <v>SHERWIN - WILLIAMS DO BRASIL IND. E COM. LTDA</v>
          </cell>
          <cell r="F6951">
            <v>20021</v>
          </cell>
          <cell r="G6951" t="str">
            <v xml:space="preserve">SPRAYS </v>
          </cell>
        </row>
        <row r="6952">
          <cell r="A6952">
            <v>87086</v>
          </cell>
          <cell r="B6952" t="str">
            <v>SPRAY COLOR VERDE SEGURANÇA 10GY6/6 300ML LAZZURIL</v>
          </cell>
          <cell r="C6952" t="str">
            <v>SHERWIN WILLIAMS</v>
          </cell>
          <cell r="E6952" t="str">
            <v>SHERWIN - WILLIAMS DO BRASIL IND. E COM. LTDA</v>
          </cell>
          <cell r="F6952">
            <v>20021</v>
          </cell>
          <cell r="G6952" t="str">
            <v xml:space="preserve">SPRAYS </v>
          </cell>
        </row>
        <row r="6953">
          <cell r="A6953">
            <v>87085</v>
          </cell>
          <cell r="B6953" t="str">
            <v>SPRAY COLOR VERMELHO CASE 300ML LAZZURIL</v>
          </cell>
          <cell r="C6953" t="str">
            <v>SHERWIN WILLIAMS</v>
          </cell>
          <cell r="E6953" t="str">
            <v>SHERWIN - WILLIAMS DO BRASIL IND. E COM. LTDA</v>
          </cell>
          <cell r="F6953">
            <v>20021</v>
          </cell>
          <cell r="G6953" t="str">
            <v xml:space="preserve">SPRAYS </v>
          </cell>
        </row>
        <row r="6954">
          <cell r="A6954">
            <v>21969</v>
          </cell>
          <cell r="B6954" t="str">
            <v>SPRAY COLOR VERMELHO ROYAL 300ML LAZZURIL</v>
          </cell>
          <cell r="C6954" t="str">
            <v>SHERWIN WILLIAMS</v>
          </cell>
          <cell r="E6954" t="str">
            <v>SHERWIN - WILLIAMS DO BRASIL IND. E COM. LTDA</v>
          </cell>
          <cell r="F6954">
            <v>20021</v>
          </cell>
          <cell r="G6954" t="str">
            <v xml:space="preserve">SPRAYS </v>
          </cell>
        </row>
        <row r="6955">
          <cell r="A6955">
            <v>21758</v>
          </cell>
          <cell r="B6955" t="str">
            <v>SPRAY COLOR VERNIZ RAPIDO 300ML LAZZURIL</v>
          </cell>
          <cell r="C6955" t="str">
            <v>SHERWIN WILLIAMS</v>
          </cell>
          <cell r="E6955" t="str">
            <v>SHERWIN - WILLIAMS DO BRASIL IND. E COM. LTDA</v>
          </cell>
          <cell r="F6955">
            <v>20021</v>
          </cell>
          <cell r="G6955" t="str">
            <v xml:space="preserve">SPRAYS </v>
          </cell>
        </row>
        <row r="6956">
          <cell r="A6956">
            <v>85591</v>
          </cell>
          <cell r="B6956" t="str">
            <v>SPRAY COLOR WASH PRIMER LF 400ML LAZZURIL</v>
          </cell>
          <cell r="C6956" t="str">
            <v>SHERWIN WILLIAMS</v>
          </cell>
          <cell r="E6956" t="str">
            <v>SHERWIN - WILLIAMS DO BRASIL IND. E COM. LTDA</v>
          </cell>
          <cell r="F6956">
            <v>20021</v>
          </cell>
          <cell r="G6956" t="str">
            <v xml:space="preserve">SPRAYS </v>
          </cell>
        </row>
        <row r="6957">
          <cell r="A6957">
            <v>10075</v>
          </cell>
          <cell r="B6957" t="str">
            <v>SPRAY DE ZINCO 368GR 3M</v>
          </cell>
          <cell r="C6957" t="str">
            <v>3M</v>
          </cell>
          <cell r="E6957" t="str">
            <v>3M DO BRASIL LTDA</v>
          </cell>
          <cell r="F6957">
            <v>20021</v>
          </cell>
          <cell r="G6957" t="str">
            <v xml:space="preserve">SPRAYS </v>
          </cell>
        </row>
        <row r="6958">
          <cell r="A6958">
            <v>85222</v>
          </cell>
          <cell r="B6958" t="str">
            <v>SPRAY DE ZINCO 400ML ROBERLO</v>
          </cell>
          <cell r="C6958" t="str">
            <v>ROBERLO</v>
          </cell>
          <cell r="E6958" t="str">
            <v>ROBERLO DO BRASIL LTDA</v>
          </cell>
          <cell r="F6958">
            <v>20021</v>
          </cell>
          <cell r="G6958" t="str">
            <v xml:space="preserve">SPRAYS </v>
          </cell>
        </row>
        <row r="6959">
          <cell r="A6959">
            <v>84470</v>
          </cell>
          <cell r="B6959" t="str">
            <v>SPRAY GELO USO GERAL 350ML</v>
          </cell>
          <cell r="C6959" t="str">
            <v>TEK BOND</v>
          </cell>
          <cell r="E6959" t="str">
            <v>SAINT GOBAIN</v>
          </cell>
          <cell r="F6959">
            <v>20021</v>
          </cell>
          <cell r="G6959" t="str">
            <v xml:space="preserve">SPRAYS </v>
          </cell>
        </row>
        <row r="6960">
          <cell r="A6960">
            <v>190</v>
          </cell>
          <cell r="B6960" t="str">
            <v>SPRAY GRAFITE 400ML ANJO-21,94-ST</v>
          </cell>
          <cell r="C6960" t="str">
            <v>ANJO</v>
          </cell>
          <cell r="E6960" t="str">
            <v>ANJO QUIMICA DO BRASIL LTDA</v>
          </cell>
          <cell r="F6960">
            <v>20021</v>
          </cell>
          <cell r="G6960" t="str">
            <v xml:space="preserve">SPRAYS </v>
          </cell>
        </row>
        <row r="6961">
          <cell r="A6961">
            <v>10146</v>
          </cell>
          <cell r="B6961" t="str">
            <v>SPRAY GRAFITE P/ RODAS 350ML COLORGIN</v>
          </cell>
          <cell r="C6961" t="str">
            <v>.</v>
          </cell>
          <cell r="E6961" t="str">
            <v>SHERWIN - WILLIAMS DO BRASIL IND. E COM. LTDA</v>
          </cell>
          <cell r="F6961">
            <v>999999</v>
          </cell>
          <cell r="G6961" t="str">
            <v>GRUPO CONVERSAO</v>
          </cell>
        </row>
        <row r="6962">
          <cell r="A6962">
            <v>41</v>
          </cell>
          <cell r="B6962" t="str">
            <v>SPRAY GRAFITE SECO 200ML TEK BOND</v>
          </cell>
          <cell r="C6962" t="str">
            <v>TEK BOND</v>
          </cell>
          <cell r="E6962" t="str">
            <v>SAINT GOBAIN</v>
          </cell>
          <cell r="F6962">
            <v>20021</v>
          </cell>
          <cell r="G6962" t="str">
            <v xml:space="preserve">SPRAYS </v>
          </cell>
        </row>
        <row r="6963">
          <cell r="A6963">
            <v>247</v>
          </cell>
          <cell r="B6963" t="str">
            <v>SPRAY GRAFITE SECO ORBI 300ML</v>
          </cell>
          <cell r="C6963" t="str">
            <v>ORBI</v>
          </cell>
          <cell r="E6963" t="str">
            <v>ORBI QUIMICA S/A</v>
          </cell>
          <cell r="F6963">
            <v>20021</v>
          </cell>
          <cell r="G6963" t="str">
            <v xml:space="preserve">SPRAYS </v>
          </cell>
        </row>
        <row r="6964">
          <cell r="A6964">
            <v>84471</v>
          </cell>
          <cell r="B6964" t="str">
            <v>SPRAY GRAFITE USO GERAL 350ML</v>
          </cell>
          <cell r="C6964" t="str">
            <v>TEK BOND</v>
          </cell>
          <cell r="E6964" t="str">
            <v>SAINT GOBAIN</v>
          </cell>
          <cell r="F6964">
            <v>20021</v>
          </cell>
          <cell r="G6964" t="str">
            <v xml:space="preserve">SPRAYS </v>
          </cell>
        </row>
        <row r="6965">
          <cell r="A6965">
            <v>20271</v>
          </cell>
          <cell r="B6965" t="str">
            <v>SPRAY LUMINOSA AMARELO 350ML COLORGIN</v>
          </cell>
          <cell r="C6965" t="str">
            <v>.</v>
          </cell>
          <cell r="E6965" t="str">
            <v>SHERWIN - WILLIAMS DO BRASIL IND. E COM. LTDA</v>
          </cell>
          <cell r="F6965">
            <v>999999</v>
          </cell>
          <cell r="G6965" t="str">
            <v>GRUPO CONVERSAO</v>
          </cell>
        </row>
        <row r="6966">
          <cell r="A6966">
            <v>20275</v>
          </cell>
          <cell r="B6966" t="str">
            <v>SPRAY LUMINOSA AZUL 350ML COLORGIN</v>
          </cell>
          <cell r="C6966" t="str">
            <v>.</v>
          </cell>
          <cell r="E6966" t="str">
            <v>SHERWIN - WILLIAMS DO BRASIL IND. E COM. LTDA</v>
          </cell>
          <cell r="F6966">
            <v>999999</v>
          </cell>
          <cell r="G6966" t="str">
            <v>GRUPO CONVERSAO</v>
          </cell>
        </row>
        <row r="6967">
          <cell r="A6967">
            <v>20272</v>
          </cell>
          <cell r="B6967" t="str">
            <v>SPRAY LUMINOSA LARANJA 350ML COLORGIN</v>
          </cell>
          <cell r="C6967" t="str">
            <v>.</v>
          </cell>
          <cell r="E6967" t="str">
            <v>SHERWIN - WILLIAMS DO BRASIL IND. E COM. LTDA</v>
          </cell>
          <cell r="F6967">
            <v>999999</v>
          </cell>
          <cell r="G6967" t="str">
            <v>GRUPO CONVERSAO</v>
          </cell>
        </row>
        <row r="6968">
          <cell r="A6968">
            <v>20274</v>
          </cell>
          <cell r="B6968" t="str">
            <v>SPRAY LUMINOSA VERDE 350ML COLORGIN</v>
          </cell>
          <cell r="C6968" t="str">
            <v>.</v>
          </cell>
          <cell r="E6968" t="str">
            <v>SHERWIN - WILLIAMS DO BRASIL IND. E COM. LTDA</v>
          </cell>
          <cell r="F6968">
            <v>999999</v>
          </cell>
          <cell r="G6968" t="str">
            <v>GRUPO CONVERSAO</v>
          </cell>
        </row>
        <row r="6969">
          <cell r="A6969">
            <v>20270</v>
          </cell>
          <cell r="B6969" t="str">
            <v>SPRAY LUMINOSA VERMELHO 350ML COLORGIN</v>
          </cell>
          <cell r="C6969" t="str">
            <v>.</v>
          </cell>
          <cell r="E6969" t="str">
            <v>SHERWIN - WILLIAMS DO BRASIL IND. E COM. LTDA</v>
          </cell>
          <cell r="F6969">
            <v>999999</v>
          </cell>
          <cell r="G6969" t="str">
            <v>GRUPO CONVERSAO</v>
          </cell>
        </row>
        <row r="6970">
          <cell r="A6970">
            <v>84473</v>
          </cell>
          <cell r="B6970" t="str">
            <v>SPRAY MARROM USO GERAL 350ML</v>
          </cell>
          <cell r="C6970" t="str">
            <v>TEK BOND</v>
          </cell>
          <cell r="E6970" t="str">
            <v>SAINT GOBAIN</v>
          </cell>
          <cell r="F6970">
            <v>20021</v>
          </cell>
          <cell r="G6970" t="str">
            <v xml:space="preserve">SPRAYS </v>
          </cell>
        </row>
        <row r="6971">
          <cell r="A6971">
            <v>86918</v>
          </cell>
          <cell r="B6971" t="str">
            <v>SPRAY METALIK DOURADO 350ML COLORGIN</v>
          </cell>
          <cell r="C6971" t="str">
            <v>SHERWIN WILLIAMS</v>
          </cell>
          <cell r="E6971" t="str">
            <v>NOVA CASA DISTRIBUIDORA DE MATERIAIS PARA CONSTRUCAO S/A</v>
          </cell>
          <cell r="F6971">
            <v>20021</v>
          </cell>
          <cell r="G6971" t="str">
            <v xml:space="preserve">SPRAYS </v>
          </cell>
        </row>
        <row r="6972">
          <cell r="A6972">
            <v>10147</v>
          </cell>
          <cell r="B6972" t="str">
            <v>SPRAY METALLIK CROMADO 350ML COLORGIN</v>
          </cell>
          <cell r="C6972" t="str">
            <v>COLORGIN</v>
          </cell>
          <cell r="E6972" t="str">
            <v>NOVA CASA DISTRIBUIDORA DE MATERIAIS PARA CONSTRUCAO S/A</v>
          </cell>
          <cell r="F6972">
            <v>20021</v>
          </cell>
          <cell r="G6972" t="str">
            <v xml:space="preserve">SPRAYS </v>
          </cell>
        </row>
        <row r="6973">
          <cell r="A6973">
            <v>21844</v>
          </cell>
          <cell r="B6973" t="str">
            <v>SPRAY METALLIK OURO 350ML COLORGIN</v>
          </cell>
          <cell r="C6973" t="str">
            <v>COLORGIN</v>
          </cell>
          <cell r="E6973" t="str">
            <v>NOVA CASA DISTRIBUIDORA DE MATERIAIS PARA CONSTRUCAO S/A</v>
          </cell>
          <cell r="F6973">
            <v>20021</v>
          </cell>
          <cell r="G6973" t="str">
            <v xml:space="preserve">SPRAYS </v>
          </cell>
        </row>
        <row r="6974">
          <cell r="A6974">
            <v>23974</v>
          </cell>
          <cell r="B6974" t="str">
            <v>SPRAY PARA ENVELOPAMENTO PRETO BRILHANTE 400ML LAZZURIL</v>
          </cell>
          <cell r="C6974" t="str">
            <v>SHERWIN WILLIAMS</v>
          </cell>
          <cell r="E6974" t="str">
            <v>SHERWIN - WILLIAMS DO BRASIL IND. E COM. LTDA</v>
          </cell>
          <cell r="F6974">
            <v>20021</v>
          </cell>
          <cell r="G6974" t="str">
            <v xml:space="preserve">SPRAYS </v>
          </cell>
        </row>
        <row r="6975">
          <cell r="A6975">
            <v>10148</v>
          </cell>
          <cell r="B6975" t="str">
            <v>SPRAY PRATA REAL 350ML COLORGIN</v>
          </cell>
          <cell r="C6975" t="str">
            <v>.</v>
          </cell>
          <cell r="E6975" t="str">
            <v>SHERWIN - WILLIAMS DO BRASIL IND. E COM. LTDA</v>
          </cell>
          <cell r="F6975">
            <v>999999</v>
          </cell>
          <cell r="G6975" t="str">
            <v>GRUPO CONVERSAO</v>
          </cell>
        </row>
        <row r="6976">
          <cell r="A6976">
            <v>192</v>
          </cell>
          <cell r="B6976" t="str">
            <v>SPRAY PRETO BRILHANTE 400ML ANJO-21,94-ST</v>
          </cell>
          <cell r="C6976" t="str">
            <v>ANJO</v>
          </cell>
          <cell r="E6976" t="str">
            <v>ANJO QUIMICA DO BRASIL LTDA</v>
          </cell>
          <cell r="F6976">
            <v>20021</v>
          </cell>
          <cell r="G6976" t="str">
            <v xml:space="preserve">SPRAYS </v>
          </cell>
        </row>
        <row r="6977">
          <cell r="A6977">
            <v>84467</v>
          </cell>
          <cell r="B6977" t="str">
            <v>SPRAY PRETO BRILHANTE USO GERAL 350ML</v>
          </cell>
          <cell r="C6977" t="str">
            <v>TEK BOND</v>
          </cell>
          <cell r="E6977" t="str">
            <v>SAINT GOBAIN</v>
          </cell>
          <cell r="F6977">
            <v>20021</v>
          </cell>
          <cell r="G6977" t="str">
            <v xml:space="preserve">SPRAYS </v>
          </cell>
        </row>
        <row r="6978">
          <cell r="A6978">
            <v>191</v>
          </cell>
          <cell r="B6978" t="str">
            <v>SPRAY PRETO FOSCO ALTA TEMPERATURA 400ML ANJO-21,94-ST</v>
          </cell>
          <cell r="C6978" t="str">
            <v>ANJO</v>
          </cell>
          <cell r="E6978" t="str">
            <v>ANJO QUIMICA DO BRASIL LTDA</v>
          </cell>
          <cell r="F6978">
            <v>20021</v>
          </cell>
          <cell r="G6978" t="str">
            <v xml:space="preserve">SPRAYS </v>
          </cell>
        </row>
        <row r="6979">
          <cell r="A6979">
            <v>84466</v>
          </cell>
          <cell r="B6979" t="str">
            <v>SPRAY PRETO FOSCO USO GERAL 350ML TEKBOND</v>
          </cell>
          <cell r="C6979" t="str">
            <v>TEK BOND</v>
          </cell>
          <cell r="E6979" t="str">
            <v>SAINT GOBAIN</v>
          </cell>
          <cell r="F6979">
            <v>20021</v>
          </cell>
          <cell r="G6979" t="str">
            <v xml:space="preserve">SPRAYS </v>
          </cell>
        </row>
        <row r="6980">
          <cell r="A6980">
            <v>85592</v>
          </cell>
          <cell r="B6980" t="str">
            <v>SPRAY PRETO FOSCO VINILICO MONO LF 300ML LAZZURIL</v>
          </cell>
          <cell r="C6980" t="str">
            <v>SHERWIN WILLIAMS</v>
          </cell>
          <cell r="E6980" t="str">
            <v>SHERWIN - WILLIAMS DO BRASIL IND. E COM. LTDA</v>
          </cell>
          <cell r="F6980">
            <v>20021</v>
          </cell>
          <cell r="G6980" t="str">
            <v xml:space="preserve">SPRAYS </v>
          </cell>
        </row>
        <row r="6981">
          <cell r="A6981">
            <v>84475</v>
          </cell>
          <cell r="B6981" t="str">
            <v>SPRAY PRIMER FUNDO USO GERAL 350ML</v>
          </cell>
          <cell r="C6981" t="str">
            <v>TEK BOND</v>
          </cell>
          <cell r="E6981" t="str">
            <v>SAINT GOBAIN</v>
          </cell>
          <cell r="F6981">
            <v>20021</v>
          </cell>
          <cell r="G6981" t="str">
            <v xml:space="preserve">SPRAYS </v>
          </cell>
        </row>
        <row r="6982">
          <cell r="A6982">
            <v>84472</v>
          </cell>
          <cell r="B6982" t="str">
            <v>SPRAY ROSA USO GERAL 350ML</v>
          </cell>
          <cell r="C6982" t="str">
            <v>TEK BOND</v>
          </cell>
          <cell r="E6982" t="str">
            <v>SAINT GOBAIN</v>
          </cell>
          <cell r="F6982">
            <v>20021</v>
          </cell>
          <cell r="G6982" t="str">
            <v xml:space="preserve">SPRAYS </v>
          </cell>
        </row>
        <row r="6983">
          <cell r="A6983">
            <v>9989</v>
          </cell>
          <cell r="B6983" t="str">
            <v>SPRAY SPOTPRIMER CINZA 400ML SIKKENS-25,63-ST</v>
          </cell>
          <cell r="C6983" t="str">
            <v>SIKKENS</v>
          </cell>
          <cell r="E6983" t="str">
            <v>AKZO NOBEL LTDA AUTO</v>
          </cell>
          <cell r="F6983">
            <v>20035</v>
          </cell>
          <cell r="G6983" t="str">
            <v>PRIMER AUTOMOTIVO</v>
          </cell>
        </row>
        <row r="6984">
          <cell r="A6984">
            <v>20228</v>
          </cell>
          <cell r="B6984" t="str">
            <v>SPRAY USO GERAL DECOR ALUMNIO 500 BRILHANTE 360ML COLORGIN</v>
          </cell>
          <cell r="C6984" t="str">
            <v>COLORGIN</v>
          </cell>
          <cell r="E6984" t="str">
            <v>SHERWIN-WILLIAMS DO BRASIL INDÚSTRIA E COMÉRCIO LTDA.</v>
          </cell>
          <cell r="F6984">
            <v>20021</v>
          </cell>
          <cell r="G6984" t="str">
            <v xml:space="preserve">SPRAYS </v>
          </cell>
        </row>
        <row r="6985">
          <cell r="A6985">
            <v>87064</v>
          </cell>
          <cell r="B6985" t="str">
            <v>SPRAY USO GERAL DECOR AMARELO BRILHANTE 360ML COLORGIN</v>
          </cell>
          <cell r="C6985" t="str">
            <v>COLORGIN</v>
          </cell>
          <cell r="E6985" t="str">
            <v>SHERWIN-WILLIAMS DO BRASIL INDÚSTRIA E COMÉRCIO LTDA.</v>
          </cell>
          <cell r="F6985">
            <v>20021</v>
          </cell>
          <cell r="G6985" t="str">
            <v xml:space="preserve">SPRAYS </v>
          </cell>
        </row>
        <row r="6986">
          <cell r="A6986">
            <v>87065</v>
          </cell>
          <cell r="B6986" t="str">
            <v>SPRAY USO GERAL DECOR AMENDOA BRILHANTE 360ML COLORGIN</v>
          </cell>
          <cell r="C6986" t="str">
            <v>COLORGIN</v>
          </cell>
          <cell r="E6986" t="str">
            <v>SHERWIN-WILLIAMS DO BRASIL INDÚSTRIA E COMÉRCIO LTDA.</v>
          </cell>
          <cell r="F6986">
            <v>20021</v>
          </cell>
          <cell r="G6986" t="str">
            <v xml:space="preserve">SPRAYS </v>
          </cell>
        </row>
        <row r="6987">
          <cell r="A6987">
            <v>87066</v>
          </cell>
          <cell r="B6987" t="str">
            <v>SPRAY USO GERAL DECOR AZUL ANGRA METALICO 360ML COLORGIN</v>
          </cell>
          <cell r="C6987" t="str">
            <v>COLORGIN</v>
          </cell>
          <cell r="E6987" t="str">
            <v>SHERWIN-WILLIAMS DO BRASIL INDÚSTRIA E COMÉRCIO LTDA.</v>
          </cell>
          <cell r="F6987">
            <v>20021</v>
          </cell>
          <cell r="G6987" t="str">
            <v xml:space="preserve">SPRAYS </v>
          </cell>
        </row>
        <row r="6988">
          <cell r="A6988">
            <v>87067</v>
          </cell>
          <cell r="B6988" t="str">
            <v>SPRAY USO GERAL DECOR AZUL CEU BRILHANTE 360ML COLORGIN</v>
          </cell>
          <cell r="C6988" t="str">
            <v>COLORGIN</v>
          </cell>
          <cell r="E6988" t="str">
            <v>SHERWIN-WILLIAMS DO BRASIL INDÚSTRIA E COMÉRCIO LTDA.</v>
          </cell>
          <cell r="F6988">
            <v>20021</v>
          </cell>
          <cell r="G6988" t="str">
            <v xml:space="preserve">SPRAYS </v>
          </cell>
        </row>
        <row r="6989">
          <cell r="A6989">
            <v>87068</v>
          </cell>
          <cell r="B6989" t="str">
            <v>SPRAY USO GERAL DECOR AZUL COLONIAL BRILHANTE 360ML COLORGIN</v>
          </cell>
          <cell r="C6989" t="str">
            <v>COLORGIN</v>
          </cell>
          <cell r="E6989" t="str">
            <v>SHERWIN-WILLIAMS DO BRASIL INDÚSTRIA E COMÉRCIO LTDA.</v>
          </cell>
          <cell r="F6989">
            <v>20021</v>
          </cell>
          <cell r="G6989" t="str">
            <v xml:space="preserve">SPRAYS </v>
          </cell>
        </row>
        <row r="6990">
          <cell r="A6990">
            <v>87069</v>
          </cell>
          <cell r="B6990" t="str">
            <v>SPRAY USO GERAL DECOR AZUL MEDIO BRILHANTE 360ML COLORGIN</v>
          </cell>
          <cell r="C6990" t="str">
            <v>COLORGIN</v>
          </cell>
          <cell r="E6990" t="str">
            <v>SHERWIN-WILLIAMS DO BRASIL INDÚSTRIA E COMÉRCIO LTDA.</v>
          </cell>
          <cell r="F6990">
            <v>20021</v>
          </cell>
          <cell r="G6990" t="str">
            <v xml:space="preserve">SPRAYS </v>
          </cell>
        </row>
        <row r="6991">
          <cell r="A6991">
            <v>10144</v>
          </cell>
          <cell r="B6991" t="str">
            <v>SPRAY USO GERAL DECOR BRANCO BRILHANTE 360ML COLORGIN</v>
          </cell>
          <cell r="C6991" t="str">
            <v>COLORGIN</v>
          </cell>
          <cell r="E6991" t="str">
            <v>SHERWIN-WILLIAMS DO BRASIL INDÚSTRIA E COMÉRCIO LTDA.</v>
          </cell>
          <cell r="F6991">
            <v>20021</v>
          </cell>
          <cell r="G6991" t="str">
            <v xml:space="preserve">SPRAYS </v>
          </cell>
        </row>
        <row r="6992">
          <cell r="A6992">
            <v>87063</v>
          </cell>
          <cell r="B6992" t="str">
            <v>SPRAY USO GERAL DECOR BRANCO FOSCO 360ML COLORGIN</v>
          </cell>
          <cell r="C6992" t="str">
            <v>COLORGIN</v>
          </cell>
          <cell r="E6992" t="str">
            <v>SHERWIN-WILLIAMS DO BRASIL INDÚSTRIA E COMÉRCIO LTDA.</v>
          </cell>
          <cell r="F6992">
            <v>20021</v>
          </cell>
          <cell r="G6992" t="str">
            <v xml:space="preserve">SPRAYS </v>
          </cell>
        </row>
        <row r="6993">
          <cell r="A6993">
            <v>10145</v>
          </cell>
          <cell r="B6993" t="str">
            <v>SPRAY USO GERAL DECOR CINZA BRILHANTE 360ML COLORGIN</v>
          </cell>
          <cell r="C6993" t="str">
            <v>COLORGIN</v>
          </cell>
          <cell r="E6993" t="str">
            <v>SHERWIN-WILLIAMS DO BRASIL INDÚSTRIA E COMÉRCIO LTDA.</v>
          </cell>
          <cell r="F6993">
            <v>20021</v>
          </cell>
          <cell r="G6993" t="str">
            <v xml:space="preserve">SPRAYS </v>
          </cell>
        </row>
        <row r="6994">
          <cell r="A6994">
            <v>87070</v>
          </cell>
          <cell r="B6994" t="str">
            <v>SPRAY USO GERAL DECOR GRAFITE METALICO 360ML COLORGIN</v>
          </cell>
          <cell r="C6994" t="str">
            <v>COLORGIN</v>
          </cell>
          <cell r="E6994" t="str">
            <v>SHERWIN-WILLIAMS DO BRASIL INDÚSTRIA E COMÉRCIO LTDA.</v>
          </cell>
          <cell r="F6994">
            <v>20021</v>
          </cell>
          <cell r="G6994" t="str">
            <v xml:space="preserve">SPRAYS </v>
          </cell>
        </row>
        <row r="6995">
          <cell r="A6995">
            <v>87071</v>
          </cell>
          <cell r="B6995" t="str">
            <v>SPRAY USO GERAL DECOR LARANJA BRILHANTE 360ML COLORGIN</v>
          </cell>
          <cell r="C6995" t="str">
            <v>COLORGIN</v>
          </cell>
          <cell r="E6995" t="str">
            <v>SHERWIN-WILLIAMS DO BRASIL INDÚSTRIA E COMÉRCIO LTDA.</v>
          </cell>
          <cell r="F6995">
            <v>20021</v>
          </cell>
          <cell r="G6995" t="str">
            <v xml:space="preserve">SPRAYS </v>
          </cell>
        </row>
        <row r="6996">
          <cell r="A6996">
            <v>87072</v>
          </cell>
          <cell r="B6996" t="str">
            <v>SPRAY USO GERAL DECOR MARROM BARROCO BRILHANTE 360ML COLORGIN</v>
          </cell>
          <cell r="C6996" t="str">
            <v>COLORGIN</v>
          </cell>
          <cell r="E6996" t="str">
            <v>SHERWIN-WILLIAMS DO BRASIL INDÚSTRIA E COMÉRCIO LTDA.</v>
          </cell>
          <cell r="F6996">
            <v>20021</v>
          </cell>
          <cell r="G6996" t="str">
            <v xml:space="preserve">SPRAYS </v>
          </cell>
        </row>
        <row r="6997">
          <cell r="A6997">
            <v>87073</v>
          </cell>
          <cell r="B6997" t="str">
            <v>SPRAY USO GERAL DECOR MARROM CAFE BRILHANTE 360ML COLORGIN</v>
          </cell>
          <cell r="C6997" t="str">
            <v>COLORGIN</v>
          </cell>
          <cell r="E6997" t="str">
            <v>SHERWIN-WILLIAMS DO BRASIL INDÚSTRIA E COMÉRCIO LTDA.</v>
          </cell>
          <cell r="F6997">
            <v>20021</v>
          </cell>
          <cell r="G6997" t="str">
            <v xml:space="preserve">SPRAYS </v>
          </cell>
        </row>
        <row r="6998">
          <cell r="A6998">
            <v>10150</v>
          </cell>
          <cell r="B6998" t="str">
            <v>SPRAY USO GERAL DECOR PRETO BRILHANTE 360ML COLORGIN</v>
          </cell>
          <cell r="C6998" t="str">
            <v>COLORGIN</v>
          </cell>
          <cell r="E6998" t="str">
            <v>SHERWIN-WILLIAMS DO BRASIL INDÚSTRIA E COMÉRCIO LTDA.</v>
          </cell>
          <cell r="F6998">
            <v>20021</v>
          </cell>
          <cell r="G6998" t="str">
            <v xml:space="preserve">SPRAYS </v>
          </cell>
        </row>
        <row r="6999">
          <cell r="A6999">
            <v>10151</v>
          </cell>
          <cell r="B6999" t="str">
            <v>SPRAY USO GERAL DECOR PRETO FOSCO 360ML COLORGIN</v>
          </cell>
          <cell r="C6999" t="str">
            <v>COLORGIN</v>
          </cell>
          <cell r="E6999" t="str">
            <v>SHERWIN-WILLIAMS DO BRASIL INDÚSTRIA E COMÉRCIO LTDA.</v>
          </cell>
          <cell r="F6999">
            <v>20021</v>
          </cell>
          <cell r="G6999" t="str">
            <v xml:space="preserve">SPRAYS </v>
          </cell>
        </row>
        <row r="7000">
          <cell r="A7000">
            <v>21417</v>
          </cell>
          <cell r="B7000" t="str">
            <v>SPRAY USO GERAL DECOR PRIMER CINZA FOSCO 360ML COLORGIN</v>
          </cell>
          <cell r="C7000" t="str">
            <v>COLORGIN</v>
          </cell>
          <cell r="E7000" t="str">
            <v>SHERWIN-WILLIAMS DO BRASIL INDÚSTRIA E COMÉRCIO LTDA.</v>
          </cell>
          <cell r="F7000">
            <v>20021</v>
          </cell>
          <cell r="G7000" t="str">
            <v xml:space="preserve">SPRAYS </v>
          </cell>
        </row>
        <row r="7001">
          <cell r="A7001">
            <v>87075</v>
          </cell>
          <cell r="B7001" t="str">
            <v>SPRAY USO GERAL DECOR VERDE AMAZONAS METALICO 360ML COLORGIN</v>
          </cell>
          <cell r="C7001" t="str">
            <v>COLORGIN</v>
          </cell>
          <cell r="E7001" t="str">
            <v>SHERWIN-WILLIAMS DO BRASIL INDÚSTRIA E COMÉRCIO LTDA.</v>
          </cell>
          <cell r="F7001">
            <v>20021</v>
          </cell>
          <cell r="G7001" t="str">
            <v xml:space="preserve">SPRAYS </v>
          </cell>
        </row>
        <row r="7002">
          <cell r="A7002">
            <v>87074</v>
          </cell>
          <cell r="B7002" t="str">
            <v>SPRAY USO GERAL DECOR VERDE BRILHANTE 360ML COLORGIN</v>
          </cell>
          <cell r="C7002" t="str">
            <v>COLORGIN</v>
          </cell>
          <cell r="E7002" t="str">
            <v>SHERWIN-WILLIAMS DO BRASIL INDÚSTRIA E COMÉRCIO LTDA.</v>
          </cell>
          <cell r="F7002">
            <v>20021</v>
          </cell>
          <cell r="G7002" t="str">
            <v xml:space="preserve">SPRAYS </v>
          </cell>
        </row>
        <row r="7003">
          <cell r="A7003">
            <v>87076</v>
          </cell>
          <cell r="B7003" t="str">
            <v>SPRAY USO GERAL DECOR VERDE FOLHA BRILHANTE 360ML COLORGIN</v>
          </cell>
          <cell r="C7003" t="str">
            <v>COLORGIN</v>
          </cell>
          <cell r="E7003" t="str">
            <v>SHERWIN-WILLIAMS DO BRASIL INDÚSTRIA E COMÉRCIO LTDA.</v>
          </cell>
          <cell r="F7003">
            <v>20021</v>
          </cell>
          <cell r="G7003" t="str">
            <v xml:space="preserve">SPRAYS </v>
          </cell>
        </row>
        <row r="7004">
          <cell r="A7004">
            <v>87077</v>
          </cell>
          <cell r="B7004" t="str">
            <v>SPRAY USO GERAL DECOR VERMELHO BRILHANTE 360ML COLORGIN</v>
          </cell>
          <cell r="C7004" t="str">
            <v>COLORGIN</v>
          </cell>
          <cell r="E7004" t="str">
            <v>SHERWIN-WILLIAMS DO BRASIL INDÚSTRIA E COMÉRCIO LTDA.</v>
          </cell>
          <cell r="F7004">
            <v>20021</v>
          </cell>
          <cell r="G7004" t="str">
            <v xml:space="preserve">SPRAYS </v>
          </cell>
        </row>
        <row r="7005">
          <cell r="A7005">
            <v>87078</v>
          </cell>
          <cell r="B7005" t="str">
            <v>SPRAY USO GERAL DECOR VERMELHO METALICO 360ML COLORGIN</v>
          </cell>
          <cell r="C7005" t="str">
            <v>COLORGIN</v>
          </cell>
          <cell r="E7005" t="str">
            <v>SHERWIN-WILLIAMS DO BRASIL INDÚSTRIA E COMÉRCIO LTDA.</v>
          </cell>
          <cell r="F7005">
            <v>20021</v>
          </cell>
          <cell r="G7005" t="str">
            <v xml:space="preserve">SPRAYS </v>
          </cell>
        </row>
        <row r="7006">
          <cell r="A7006">
            <v>10153</v>
          </cell>
          <cell r="B7006" t="str">
            <v>SPRAY USO GERAL DECOR VERNIZ BRILHANTE 360ML COLORGIN</v>
          </cell>
          <cell r="C7006" t="str">
            <v>COLORGIN</v>
          </cell>
          <cell r="E7006" t="str">
            <v>SHERWIN-WILLIAMS DO BRASIL INDÚSTRIA E COMÉRCIO LTDA.</v>
          </cell>
          <cell r="F7006">
            <v>20021</v>
          </cell>
          <cell r="G7006" t="str">
            <v xml:space="preserve">SPRAYS </v>
          </cell>
        </row>
        <row r="7007">
          <cell r="A7007">
            <v>10152</v>
          </cell>
          <cell r="B7007" t="str">
            <v>SPRAY VERDE MISTICO VW 73 300ML COLORGIN</v>
          </cell>
          <cell r="C7007" t="str">
            <v>.</v>
          </cell>
          <cell r="E7007" t="str">
            <v>SHERWIN - WILLIAMS DO BRASIL IND. E COM. LTDA</v>
          </cell>
          <cell r="F7007">
            <v>999999</v>
          </cell>
          <cell r="G7007" t="str">
            <v>GRUPO CONVERSAO</v>
          </cell>
        </row>
        <row r="7008">
          <cell r="A7008">
            <v>10154</v>
          </cell>
          <cell r="B7008" t="str">
            <v>SPRAY VERMELHO ROYAL VW 84 300ML COLORGIN</v>
          </cell>
          <cell r="C7008" t="str">
            <v>.</v>
          </cell>
          <cell r="E7008" t="str">
            <v>SHERWIN - WILLIAMS DO BRASIL IND. E COM. LTDA</v>
          </cell>
          <cell r="F7008">
            <v>999999</v>
          </cell>
          <cell r="G7008" t="str">
            <v>GRUPO CONVERSAO</v>
          </cell>
        </row>
        <row r="7009">
          <cell r="A7009">
            <v>84464</v>
          </cell>
          <cell r="B7009" t="str">
            <v>SPRAY VERMELHO USO GERAL 350ML TEKBOND</v>
          </cell>
          <cell r="C7009" t="str">
            <v>TEK BOND</v>
          </cell>
          <cell r="E7009" t="str">
            <v>SAINT GOBAIN</v>
          </cell>
          <cell r="F7009">
            <v>20021</v>
          </cell>
          <cell r="G7009" t="str">
            <v xml:space="preserve">SPRAYS </v>
          </cell>
        </row>
        <row r="7010">
          <cell r="A7010">
            <v>84474</v>
          </cell>
          <cell r="B7010" t="str">
            <v>SPRAY VERNIZ BRILHANTE USO GERAL 350ML</v>
          </cell>
          <cell r="C7010" t="str">
            <v>TEK BOND</v>
          </cell>
          <cell r="E7010" t="str">
            <v>SAINT GOBAIN</v>
          </cell>
          <cell r="F7010">
            <v>20021</v>
          </cell>
          <cell r="G7010" t="str">
            <v xml:space="preserve">SPRAYS </v>
          </cell>
        </row>
        <row r="7011">
          <cell r="A7011">
            <v>84465</v>
          </cell>
          <cell r="B7011" t="str">
            <v>SPRAY VERNIZ FOSCO USO GERAL 350ML TEKBOND</v>
          </cell>
          <cell r="C7011" t="str">
            <v>TEK BOND</v>
          </cell>
          <cell r="E7011" t="str">
            <v>SAINT GOBAIN</v>
          </cell>
          <cell r="F7011">
            <v>20021</v>
          </cell>
          <cell r="G7011" t="str">
            <v xml:space="preserve">SPRAYS </v>
          </cell>
        </row>
        <row r="7012">
          <cell r="A7012">
            <v>22332</v>
          </cell>
          <cell r="B7012" t="str">
            <v>SPRAY WAX MOTHERS 710ML</v>
          </cell>
          <cell r="C7012" t="str">
            <v>.</v>
          </cell>
          <cell r="E7012" t="str">
            <v>AUTOAMERICA IMP.EXP. DE PROD. AUTO. LTDA</v>
          </cell>
          <cell r="F7012">
            <v>999999</v>
          </cell>
          <cell r="G7012" t="str">
            <v>GRUPO CONVERSAO</v>
          </cell>
        </row>
        <row r="7013">
          <cell r="A7013">
            <v>23345</v>
          </cell>
          <cell r="B7013" t="str">
            <v>SRA (Spot Repair Agent) 1L  UN 1263 TINTA QUANT. LTDA 3 III</v>
          </cell>
          <cell r="C7013" t="str">
            <v>.</v>
          </cell>
          <cell r="E7013" t="str">
            <v>AKZO NOBEL LTDA</v>
          </cell>
          <cell r="F7013">
            <v>999999</v>
          </cell>
          <cell r="G7013" t="str">
            <v>GRUPO CONVERSAO</v>
          </cell>
        </row>
        <row r="7014">
          <cell r="A7014">
            <v>23870</v>
          </cell>
          <cell r="B7014" t="str">
            <v>SSD KINGSTON A400 120GB SATA</v>
          </cell>
          <cell r="C7014" t="str">
            <v>.</v>
          </cell>
          <cell r="E7014" t="str">
            <v>PAR TECNOLOGIA E SERVICOS DE INFORMATICA LTDA EPP</v>
          </cell>
          <cell r="F7014">
            <v>999999</v>
          </cell>
          <cell r="G7014" t="str">
            <v>GRUPO CONVERSAO</v>
          </cell>
        </row>
        <row r="7015">
          <cell r="A7015">
            <v>86121</v>
          </cell>
          <cell r="B7015" t="str">
            <v>STAIN ACETINADO IMBUIA 3,6L</v>
          </cell>
          <cell r="C7015" t="str">
            <v>SPARLACK CETOL</v>
          </cell>
          <cell r="E7015" t="str">
            <v>AKZO NOBEL LTDA DECOR</v>
          </cell>
          <cell r="F7015">
            <v>50001</v>
          </cell>
          <cell r="G7015" t="str">
            <v>LINHA MOVELEIRA</v>
          </cell>
        </row>
        <row r="7016">
          <cell r="A7016">
            <v>86662</v>
          </cell>
          <cell r="B7016" t="str">
            <v>STAIN ACETINADO IMBUIA LATA 18L</v>
          </cell>
          <cell r="C7016" t="str">
            <v>SPARLACK CETOL</v>
          </cell>
          <cell r="E7016" t="str">
            <v>AKZO NOBEL LTDA DECOR</v>
          </cell>
          <cell r="F7016">
            <v>50001</v>
          </cell>
          <cell r="G7016" t="str">
            <v>LINHA MOVELEIRA</v>
          </cell>
        </row>
        <row r="7017">
          <cell r="A7017">
            <v>86122</v>
          </cell>
          <cell r="B7017" t="str">
            <v>STAIN ACETINADO MOGNO 3,6L</v>
          </cell>
          <cell r="C7017" t="str">
            <v>SPARLACK CETOL</v>
          </cell>
          <cell r="E7017" t="str">
            <v>AKZO NOBEL LTDA DECOR</v>
          </cell>
          <cell r="F7017">
            <v>50001</v>
          </cell>
          <cell r="G7017" t="str">
            <v>LINHA MOVELEIRA</v>
          </cell>
        </row>
        <row r="7018">
          <cell r="A7018">
            <v>86118</v>
          </cell>
          <cell r="B7018" t="str">
            <v>STAIN ACETINADO NATURAL 3,6L</v>
          </cell>
          <cell r="C7018" t="str">
            <v>SPARLACK CETOL</v>
          </cell>
          <cell r="E7018" t="str">
            <v>AKZO NOBEL LTDA DECOR</v>
          </cell>
          <cell r="F7018">
            <v>50001</v>
          </cell>
          <cell r="G7018" t="str">
            <v>LINHA MOVELEIRA</v>
          </cell>
        </row>
        <row r="7019">
          <cell r="A7019">
            <v>86119</v>
          </cell>
          <cell r="B7019" t="str">
            <v>STAIN ACETINADO NATURAL 900ML</v>
          </cell>
          <cell r="C7019" t="str">
            <v>SPARLACK CETOL</v>
          </cell>
          <cell r="E7019" t="str">
            <v>AKZO NOBEL LTDA DECOR</v>
          </cell>
          <cell r="F7019">
            <v>50001</v>
          </cell>
          <cell r="G7019" t="str">
            <v>LINHA MOVELEIRA</v>
          </cell>
        </row>
        <row r="7020">
          <cell r="A7020">
            <v>86120</v>
          </cell>
          <cell r="B7020" t="str">
            <v>STAIN ACETINADO NATURAL LATA 18L</v>
          </cell>
          <cell r="C7020" t="str">
            <v>SPARLACK CETOL</v>
          </cell>
          <cell r="E7020" t="str">
            <v>AKZO NOBEL LTDA DECOR</v>
          </cell>
          <cell r="F7020">
            <v>50001</v>
          </cell>
          <cell r="G7020" t="str">
            <v>LINHA MOVELEIRA</v>
          </cell>
        </row>
        <row r="7021">
          <cell r="A7021">
            <v>86753</v>
          </cell>
          <cell r="B7021" t="str">
            <v>STAIN BELEZA NATURAL 3,6L</v>
          </cell>
          <cell r="C7021" t="str">
            <v>SPARLACK CETOL</v>
          </cell>
          <cell r="E7021" t="str">
            <v>AKZO NOBEL LTDA DECOR</v>
          </cell>
          <cell r="F7021">
            <v>50001</v>
          </cell>
          <cell r="G7021" t="str">
            <v>LINHA MOVELEIRA</v>
          </cell>
        </row>
        <row r="7022">
          <cell r="A7022">
            <v>86752</v>
          </cell>
          <cell r="B7022" t="str">
            <v>STAIN BELEZA NATURAL 900ML</v>
          </cell>
          <cell r="C7022" t="str">
            <v>SPARLACK CETOL</v>
          </cell>
          <cell r="E7022" t="str">
            <v>AKZO NOBEL LTDA DECOR</v>
          </cell>
          <cell r="F7022">
            <v>50001</v>
          </cell>
          <cell r="G7022" t="str">
            <v>LINHA MOVELEIRA</v>
          </cell>
        </row>
        <row r="7023">
          <cell r="A7023">
            <v>87031</v>
          </cell>
          <cell r="B7023" t="str">
            <v>STAIN PROTETOR PARA MADEIRA FUNGOFF IMBUIA 3,6 LT BRASILUX</v>
          </cell>
          <cell r="C7023" t="str">
            <v>BRASILUX</v>
          </cell>
          <cell r="E7023" t="str">
            <v>BRASILUX TINTAS TECNICAS LTDA</v>
          </cell>
          <cell r="F7023">
            <v>50001</v>
          </cell>
          <cell r="G7023" t="str">
            <v>LINHA MOVELEIRA</v>
          </cell>
        </row>
        <row r="7024">
          <cell r="A7024">
            <v>87030</v>
          </cell>
          <cell r="B7024" t="str">
            <v>STAIN PROTETOR PARA MADEIRA FUNGOFF NATURAL 3,6 LT BRASILUX</v>
          </cell>
          <cell r="C7024" t="str">
            <v>BRASILUX</v>
          </cell>
          <cell r="E7024" t="str">
            <v>BRASILUX TINTAS TECNICAS LTDA</v>
          </cell>
          <cell r="F7024">
            <v>50001</v>
          </cell>
          <cell r="G7024" t="str">
            <v>LINHA MOVELEIRA</v>
          </cell>
        </row>
        <row r="7025">
          <cell r="A7025">
            <v>23190</v>
          </cell>
          <cell r="B7025" t="str">
            <v>STANDOBLUE AGUA DESMINERALIZADA AXALTA</v>
          </cell>
          <cell r="C7025" t="str">
            <v>AXALTA</v>
          </cell>
          <cell r="E7025" t="str">
            <v>Axalta Coating Systems Brasil Ltda</v>
          </cell>
          <cell r="F7025">
            <v>1001</v>
          </cell>
          <cell r="G7025" t="str">
            <v>...............................</v>
          </cell>
        </row>
        <row r="7026">
          <cell r="A7026">
            <v>23293</v>
          </cell>
          <cell r="B7026" t="str">
            <v>STANDOBLUE AJUSTE DE VISCOSIDADE AXALTA  1L</v>
          </cell>
          <cell r="C7026" t="str">
            <v>AXALTA</v>
          </cell>
          <cell r="E7026" t="str">
            <v>Axalta Coating Systems Brasil Ltda</v>
          </cell>
          <cell r="F7026">
            <v>1050</v>
          </cell>
          <cell r="G7026" t="str">
            <v>.........................................</v>
          </cell>
        </row>
        <row r="7027">
          <cell r="A7027">
            <v>23186</v>
          </cell>
          <cell r="B7027" t="str">
            <v>STANDOBLUE AJUSTE DE VISCOSIDADE AXALTA 3,5L-24,45-ST</v>
          </cell>
          <cell r="C7027" t="str">
            <v>AXALTA</v>
          </cell>
          <cell r="E7027" t="str">
            <v>Axalta Coating Systems Brasil Ltda</v>
          </cell>
          <cell r="F7027">
            <v>20031</v>
          </cell>
          <cell r="G7027" t="str">
            <v>BASES POLIÉSTER</v>
          </cell>
        </row>
        <row r="7028">
          <cell r="A7028">
            <v>23146</v>
          </cell>
          <cell r="B7028" t="str">
            <v>STANDOBLUE BLENDER DE RETOQUE AXALTA</v>
          </cell>
          <cell r="C7028" t="str">
            <v>AXALTA</v>
          </cell>
          <cell r="E7028" t="str">
            <v>Axalta Coating Systems Brasil Ltda</v>
          </cell>
          <cell r="F7028">
            <v>1040</v>
          </cell>
          <cell r="G7028" t="str">
            <v>............................................</v>
          </cell>
        </row>
        <row r="7029">
          <cell r="A7029">
            <v>23176</v>
          </cell>
          <cell r="B7029" t="str">
            <v>STANDOBLUE CATALISADOR AXALTA</v>
          </cell>
          <cell r="C7029" t="str">
            <v>AXALTA</v>
          </cell>
          <cell r="E7029" t="str">
            <v>Axalta Coating Systems Brasil Ltda</v>
          </cell>
          <cell r="F7029">
            <v>1032</v>
          </cell>
          <cell r="G7029" t="str">
            <v>............................................</v>
          </cell>
        </row>
        <row r="7030">
          <cell r="A7030">
            <v>23243</v>
          </cell>
          <cell r="B7030" t="str">
            <v>STANDOBLUE COAGULANTE AXALTA</v>
          </cell>
          <cell r="C7030" t="str">
            <v>AXALTA</v>
          </cell>
          <cell r="E7030" t="str">
            <v>Axalta Coating Systems Brasil Ltda</v>
          </cell>
          <cell r="F7030">
            <v>1032</v>
          </cell>
          <cell r="G7030" t="str">
            <v>............................................</v>
          </cell>
        </row>
        <row r="7031">
          <cell r="A7031">
            <v>23263</v>
          </cell>
          <cell r="B7031" t="str">
            <v>STANDOBLUE COLOR BLEND SLOW AXALTA</v>
          </cell>
          <cell r="C7031" t="str">
            <v>AXALTA</v>
          </cell>
          <cell r="E7031" t="str">
            <v>Axalta Coating Systems Brasil Ltda</v>
          </cell>
          <cell r="F7031">
            <v>1050</v>
          </cell>
          <cell r="G7031" t="str">
            <v>.........................................</v>
          </cell>
        </row>
        <row r="7032">
          <cell r="A7032">
            <v>23129</v>
          </cell>
          <cell r="B7032" t="str">
            <v>STANDOBLUE COLORBOX</v>
          </cell>
          <cell r="C7032" t="str">
            <v>.</v>
          </cell>
          <cell r="E7032" t="str">
            <v>Axalta Coating Systems Brasil Ltda</v>
          </cell>
          <cell r="F7032">
            <v>999999</v>
          </cell>
          <cell r="G7032" t="str">
            <v>GRUPO CONVERSAO</v>
          </cell>
        </row>
        <row r="7033">
          <cell r="A7033">
            <v>23215</v>
          </cell>
          <cell r="B7033" t="str">
            <v>STANDOBLUE MIX 101 PEROLA BRANCA ACETI AXALTA</v>
          </cell>
          <cell r="C7033" t="str">
            <v>AXALTA</v>
          </cell>
          <cell r="E7033" t="str">
            <v>Axalta Coating Systems Brasil Ltda</v>
          </cell>
          <cell r="F7033">
            <v>20031</v>
          </cell>
          <cell r="G7033" t="str">
            <v>BASES POLIÉSTER</v>
          </cell>
        </row>
        <row r="7034">
          <cell r="A7034">
            <v>23201</v>
          </cell>
          <cell r="B7034" t="str">
            <v>STANDOBLUE MIX 102 PEROLA DOURADA ACET AXALTA -24,45-ST</v>
          </cell>
          <cell r="C7034" t="str">
            <v>AXALTA</v>
          </cell>
          <cell r="E7034" t="str">
            <v>Axalta Coating Systems Brasil Ltda</v>
          </cell>
          <cell r="F7034">
            <v>1001</v>
          </cell>
          <cell r="G7034" t="str">
            <v>...............................</v>
          </cell>
        </row>
        <row r="7035">
          <cell r="A7035">
            <v>23202</v>
          </cell>
          <cell r="B7035" t="str">
            <v>STANDOBLUE MIX 103 PEROLA ACETINADA AXALTA</v>
          </cell>
          <cell r="C7035" t="str">
            <v>AXALTA</v>
          </cell>
          <cell r="E7035" t="str">
            <v>Axalta Coating Systems Brasil Ltda</v>
          </cell>
          <cell r="F7035">
            <v>1001</v>
          </cell>
          <cell r="G7035" t="str">
            <v>...............................</v>
          </cell>
        </row>
        <row r="7036">
          <cell r="A7036">
            <v>23203</v>
          </cell>
          <cell r="B7036" t="str">
            <v>STANDOBLUE MIX 104 PEROLA VERMELHA ACE AXALTA</v>
          </cell>
          <cell r="C7036" t="str">
            <v>AXALTA</v>
          </cell>
          <cell r="E7036" t="str">
            <v>Axalta Coating Systems Brasil Ltda</v>
          </cell>
          <cell r="F7036">
            <v>1001</v>
          </cell>
          <cell r="G7036" t="str">
            <v>...............................</v>
          </cell>
        </row>
        <row r="7037">
          <cell r="A7037">
            <v>23204</v>
          </cell>
          <cell r="B7037" t="str">
            <v>STANDOBLUE MIX 105 PEROLA AZUL ACETINA AXALA</v>
          </cell>
          <cell r="C7037" t="str">
            <v>AXALTA</v>
          </cell>
          <cell r="E7037" t="str">
            <v>Axalta Coating Systems Brasil Ltda</v>
          </cell>
          <cell r="F7037">
            <v>20031</v>
          </cell>
          <cell r="G7037" t="str">
            <v>BASES POLIÉSTER</v>
          </cell>
        </row>
        <row r="7038">
          <cell r="A7038">
            <v>23205</v>
          </cell>
          <cell r="B7038" t="str">
            <v>STANDOBLUE MIX 106 PEROLA VERDE ACETIN AXALTA</v>
          </cell>
          <cell r="C7038" t="str">
            <v>AXALTA</v>
          </cell>
          <cell r="E7038" t="str">
            <v>Axalta Coating Systems Brasil Ltda</v>
          </cell>
          <cell r="F7038">
            <v>1001</v>
          </cell>
          <cell r="G7038" t="str">
            <v>...............................</v>
          </cell>
        </row>
        <row r="7039">
          <cell r="A7039">
            <v>23206</v>
          </cell>
          <cell r="B7039" t="str">
            <v>STANDOBLUE MIX 108 ROSA ACETINADO AXALTA</v>
          </cell>
          <cell r="C7039" t="str">
            <v>AXALTA</v>
          </cell>
          <cell r="E7039" t="str">
            <v>Axalta Coating Systems Brasil Ltda</v>
          </cell>
          <cell r="F7039">
            <v>1001</v>
          </cell>
          <cell r="G7039" t="str">
            <v>...............................</v>
          </cell>
        </row>
        <row r="7040">
          <cell r="A7040">
            <v>23207</v>
          </cell>
          <cell r="B7040" t="str">
            <v>STANDOBLUE MIX 109 VIOLETA MISTICO AXALTA</v>
          </cell>
          <cell r="C7040" t="str">
            <v>AXALTA</v>
          </cell>
          <cell r="E7040" t="str">
            <v>Axalta Coating Systems Brasil Ltda</v>
          </cell>
          <cell r="F7040">
            <v>1001</v>
          </cell>
          <cell r="G7040" t="str">
            <v>...............................</v>
          </cell>
        </row>
        <row r="7041">
          <cell r="A7041">
            <v>23216</v>
          </cell>
          <cell r="B7041" t="str">
            <v>STANDOBLUE MIX 110 EFEITO BRANCO AXALTA-24,45-ST</v>
          </cell>
          <cell r="C7041" t="str">
            <v>AXALTA</v>
          </cell>
          <cell r="E7041" t="str">
            <v>Axalta Coating Systems Brasil Ltda</v>
          </cell>
          <cell r="F7041">
            <v>20031</v>
          </cell>
          <cell r="G7041" t="str">
            <v>BASES POLIÉSTER</v>
          </cell>
        </row>
        <row r="7042">
          <cell r="A7042">
            <v>23217</v>
          </cell>
          <cell r="B7042" t="str">
            <v>STANDOBLUE MIX 111 PEROLA BRANCA AXALTA-24,45-ST</v>
          </cell>
          <cell r="C7042" t="str">
            <v>AXALTA</v>
          </cell>
          <cell r="E7042" t="str">
            <v>Axalta Coating Systems Brasil Ltda</v>
          </cell>
          <cell r="F7042">
            <v>20031</v>
          </cell>
          <cell r="G7042" t="str">
            <v>BASES POLIÉSTER</v>
          </cell>
        </row>
        <row r="7043">
          <cell r="A7043">
            <v>23218</v>
          </cell>
          <cell r="B7043" t="str">
            <v>STANDOBLUE MIX 112 PEROLA BRANCA FINA AXALTA</v>
          </cell>
          <cell r="C7043" t="str">
            <v>AXALTA</v>
          </cell>
          <cell r="E7043" t="str">
            <v>Axalta Coating Systems Brasil Ltda</v>
          </cell>
          <cell r="F7043">
            <v>1001</v>
          </cell>
          <cell r="G7043" t="str">
            <v>...............................</v>
          </cell>
        </row>
        <row r="7044">
          <cell r="A7044">
            <v>23238</v>
          </cell>
          <cell r="B7044" t="str">
            <v>STANDOBLUE MIX 113 PEROLA AMARELA AXALTA-24,45-ST</v>
          </cell>
          <cell r="C7044" t="str">
            <v>AXALTA</v>
          </cell>
          <cell r="E7044" t="str">
            <v>Axalta Coating Systems Brasil Ltda</v>
          </cell>
          <cell r="F7044">
            <v>20031</v>
          </cell>
          <cell r="G7044" t="str">
            <v>BASES POLIÉSTER</v>
          </cell>
        </row>
        <row r="7045">
          <cell r="A7045">
            <v>23208</v>
          </cell>
          <cell r="B7045" t="str">
            <v>STANDOBLUE MIX 114 PEROLA COBRE AXALTA -24,46-ST</v>
          </cell>
          <cell r="C7045" t="str">
            <v>AXALTA</v>
          </cell>
          <cell r="E7045" t="str">
            <v>Axalta Coating Systems Brasil Ltda</v>
          </cell>
          <cell r="F7045">
            <v>1001</v>
          </cell>
          <cell r="G7045" t="str">
            <v>...............................</v>
          </cell>
        </row>
        <row r="7046">
          <cell r="A7046">
            <v>23209</v>
          </cell>
          <cell r="B7046" t="str">
            <v>STANDOBLUE MIX 115 PEROLA VERMELHA FIN AXALTA</v>
          </cell>
          <cell r="C7046" t="str">
            <v>AXALTA</v>
          </cell>
          <cell r="E7046" t="str">
            <v>Axalta Coating Systems Brasil Ltda</v>
          </cell>
          <cell r="F7046">
            <v>1001</v>
          </cell>
          <cell r="G7046" t="str">
            <v>...............................</v>
          </cell>
        </row>
        <row r="7047">
          <cell r="A7047">
            <v>23220</v>
          </cell>
          <cell r="B7047" t="str">
            <v>STANDOBLUE MIX 116 PEROLA VERMELHA GRA AXALTA</v>
          </cell>
          <cell r="C7047" t="str">
            <v>AXALTA</v>
          </cell>
          <cell r="E7047" t="str">
            <v>Axalta Coating Systems Brasil Ltda</v>
          </cell>
          <cell r="F7047">
            <v>1001</v>
          </cell>
          <cell r="G7047" t="str">
            <v>...............................</v>
          </cell>
        </row>
        <row r="7048">
          <cell r="A7048">
            <v>23210</v>
          </cell>
          <cell r="B7048" t="str">
            <v>STANDOBLUE MIX 117 PEROLA VERMELHO TRA AXALTA -24,45-ST</v>
          </cell>
          <cell r="C7048" t="str">
            <v>AXALTA</v>
          </cell>
          <cell r="E7048" t="str">
            <v>Axalta Coating Systems Brasil Ltda</v>
          </cell>
          <cell r="F7048">
            <v>1001</v>
          </cell>
          <cell r="G7048" t="str">
            <v>...............................</v>
          </cell>
        </row>
        <row r="7049">
          <cell r="A7049">
            <v>23221</v>
          </cell>
          <cell r="B7049" t="str">
            <v>STANDOBLUE MIX 118 PEROLA VIOLETA AXALTA</v>
          </cell>
          <cell r="C7049" t="str">
            <v>AXALTA</v>
          </cell>
          <cell r="E7049" t="str">
            <v>Axalta Coating Systems Brasil Ltda</v>
          </cell>
          <cell r="F7049">
            <v>20031</v>
          </cell>
          <cell r="G7049" t="str">
            <v>BASES POLIÉSTER</v>
          </cell>
        </row>
        <row r="7050">
          <cell r="A7050">
            <v>23222</v>
          </cell>
          <cell r="B7050" t="str">
            <v>STANDOBLUE MIX 119 PEROLA AZUL FINA AXALTA</v>
          </cell>
          <cell r="C7050" t="str">
            <v>AXALTA</v>
          </cell>
          <cell r="E7050" t="str">
            <v>Axalta Coating Systems Brasil Ltda</v>
          </cell>
          <cell r="F7050">
            <v>20031</v>
          </cell>
          <cell r="G7050" t="str">
            <v>BASES POLIÉSTER</v>
          </cell>
        </row>
        <row r="7051">
          <cell r="A7051">
            <v>23223</v>
          </cell>
          <cell r="B7051" t="str">
            <v>STANDOBLUE MIX 120 PEROLA AZUL GRAUDA AXALTA-24,45-ST</v>
          </cell>
          <cell r="C7051" t="str">
            <v>AXALTA</v>
          </cell>
          <cell r="E7051" t="str">
            <v>Axalta Coating Systems Brasil Ltda</v>
          </cell>
          <cell r="F7051">
            <v>20031</v>
          </cell>
          <cell r="G7051" t="str">
            <v>BASES POLIÉSTER</v>
          </cell>
        </row>
        <row r="7052">
          <cell r="A7052">
            <v>23211</v>
          </cell>
          <cell r="B7052" t="str">
            <v>STANDOBLUE MIX 121 PEROLA VERDE AXALTA</v>
          </cell>
          <cell r="C7052" t="str">
            <v>AXALTA</v>
          </cell>
          <cell r="E7052" t="str">
            <v>Axalta Coating Systems Brasil Ltda</v>
          </cell>
          <cell r="F7052">
            <v>1001</v>
          </cell>
          <cell r="G7052" t="str">
            <v>...............................</v>
          </cell>
        </row>
        <row r="7053">
          <cell r="A7053">
            <v>23212</v>
          </cell>
          <cell r="B7053" t="str">
            <v>STANDOBLUE MIX 122 PEROLA VERDE FINA AXALTA</v>
          </cell>
          <cell r="C7053" t="str">
            <v>AXALTA</v>
          </cell>
          <cell r="E7053" t="str">
            <v>Axalta Coating Systems Brasil Ltda</v>
          </cell>
          <cell r="F7053">
            <v>1001</v>
          </cell>
          <cell r="G7053" t="str">
            <v>...............................</v>
          </cell>
        </row>
        <row r="7054">
          <cell r="A7054">
            <v>23224</v>
          </cell>
          <cell r="B7054" t="str">
            <v>STANDOBLUE MIX 123 PEROLA VERDE TRANSP AXALTA</v>
          </cell>
          <cell r="C7054" t="str">
            <v>AXALTA</v>
          </cell>
          <cell r="E7054" t="str">
            <v>Axalta Coating Systems Brasil Ltda</v>
          </cell>
          <cell r="F7054">
            <v>1001</v>
          </cell>
          <cell r="G7054" t="str">
            <v>...............................</v>
          </cell>
        </row>
        <row r="7055">
          <cell r="A7055">
            <v>23225</v>
          </cell>
          <cell r="B7055" t="str">
            <v>STANDOBLUE MIX 124 MAGENTA BRILHANTE AXALTA</v>
          </cell>
          <cell r="C7055" t="str">
            <v>AXALTA</v>
          </cell>
          <cell r="E7055" t="str">
            <v>Axalta Coating Systems Brasil Ltda</v>
          </cell>
          <cell r="F7055">
            <v>1001</v>
          </cell>
          <cell r="G7055" t="str">
            <v>...............................</v>
          </cell>
        </row>
        <row r="7056">
          <cell r="A7056">
            <v>23226</v>
          </cell>
          <cell r="B7056" t="str">
            <v>STANDOBLUE MIX 130 SILK SILVER AXALTA</v>
          </cell>
          <cell r="C7056" t="str">
            <v>AXALTA</v>
          </cell>
          <cell r="E7056" t="str">
            <v>Axalta Coating Systems Brasil Ltda</v>
          </cell>
          <cell r="F7056">
            <v>20031</v>
          </cell>
          <cell r="G7056" t="str">
            <v>BASES POLIÉSTER</v>
          </cell>
        </row>
        <row r="7057">
          <cell r="A7057">
            <v>23191</v>
          </cell>
          <cell r="B7057" t="str">
            <v>STANDOBLUE MIX 131 ALUMINIO EXTRA FINO AXALTA</v>
          </cell>
          <cell r="C7057" t="str">
            <v>AXALTA</v>
          </cell>
          <cell r="E7057" t="str">
            <v>Axalta Coating Systems Brasil Ltda</v>
          </cell>
          <cell r="F7057">
            <v>20031</v>
          </cell>
          <cell r="G7057" t="str">
            <v>BASES POLIÉSTER</v>
          </cell>
        </row>
        <row r="7058">
          <cell r="A7058">
            <v>23237</v>
          </cell>
          <cell r="B7058" t="str">
            <v>STANDOBLUE MIX 132 ALUMINIO FINO AXALTA-24,45-ST</v>
          </cell>
          <cell r="C7058" t="str">
            <v>AXALTA</v>
          </cell>
          <cell r="E7058" t="str">
            <v>Axalta Coating Systems Brasil Ltda</v>
          </cell>
          <cell r="F7058">
            <v>20031</v>
          </cell>
          <cell r="G7058" t="str">
            <v>BASES POLIÉSTER</v>
          </cell>
        </row>
        <row r="7059">
          <cell r="A7059">
            <v>23193</v>
          </cell>
          <cell r="B7059" t="str">
            <v>STANDOBLUE MIX 133 ALUMINIO AXALTA-24,45-ST</v>
          </cell>
          <cell r="C7059" t="str">
            <v>AXALTA</v>
          </cell>
          <cell r="E7059" t="str">
            <v>Axalta Coating Systems Brasil Ltda</v>
          </cell>
          <cell r="F7059">
            <v>20031</v>
          </cell>
          <cell r="G7059" t="str">
            <v>BASES POLIÉSTER</v>
          </cell>
        </row>
        <row r="7060">
          <cell r="A7060">
            <v>23194</v>
          </cell>
          <cell r="B7060" t="str">
            <v>STANDOBLUE MIX 134 ALUMINIO GRAUDO AXALTA</v>
          </cell>
          <cell r="C7060" t="str">
            <v>AXALTA</v>
          </cell>
          <cell r="E7060" t="str">
            <v>Axalta Coating Systems Brasil Ltda</v>
          </cell>
          <cell r="F7060">
            <v>20031</v>
          </cell>
          <cell r="G7060" t="str">
            <v>BASES POLIÉSTER</v>
          </cell>
        </row>
        <row r="7061">
          <cell r="A7061">
            <v>23187</v>
          </cell>
          <cell r="B7061" t="str">
            <v>STANDOBLUE MIX 135 ALUMINIO DOLAR FINO AXALTA-24,45-ST</v>
          </cell>
          <cell r="C7061" t="str">
            <v>AXALTA</v>
          </cell>
          <cell r="E7061" t="str">
            <v>Axalta Coating Systems Brasil Ltda</v>
          </cell>
          <cell r="F7061">
            <v>20031</v>
          </cell>
          <cell r="G7061" t="str">
            <v>BASES POLIÉSTER</v>
          </cell>
        </row>
        <row r="7062">
          <cell r="A7062">
            <v>23188</v>
          </cell>
          <cell r="B7062" t="str">
            <v>STANDOBLUE MIX 136 ALUMINIO DOLAR AXALTA-24,45-ST</v>
          </cell>
          <cell r="C7062" t="str">
            <v>AXALTA</v>
          </cell>
          <cell r="E7062" t="str">
            <v>Axalta Coating Systems Brasil Ltda</v>
          </cell>
          <cell r="F7062">
            <v>20031</v>
          </cell>
          <cell r="G7062" t="str">
            <v>BASES POLIÉSTER</v>
          </cell>
        </row>
        <row r="7063">
          <cell r="A7063">
            <v>23195</v>
          </cell>
          <cell r="B7063" t="str">
            <v>STANDOBLUE MIX 137 ALUMINIO EXTRA GRAUDO AXALTA-24,45-ST</v>
          </cell>
          <cell r="C7063" t="str">
            <v>AXALTA</v>
          </cell>
          <cell r="E7063" t="str">
            <v>Axalta Coating Systems Brasil Ltda</v>
          </cell>
          <cell r="F7063">
            <v>20031</v>
          </cell>
          <cell r="G7063" t="str">
            <v>BASES POLIÉSTER</v>
          </cell>
        </row>
        <row r="7064">
          <cell r="A7064">
            <v>23227</v>
          </cell>
          <cell r="B7064" t="str">
            <v>STANDOBLUE MIX 138 ALUMINIO DOLAR GRAUDO AXALTA -24,45-ST</v>
          </cell>
          <cell r="C7064" t="str">
            <v>AXALTA</v>
          </cell>
          <cell r="E7064" t="str">
            <v>Axalta Coating Systems Brasil Ltda</v>
          </cell>
          <cell r="F7064">
            <v>1001</v>
          </cell>
          <cell r="G7064" t="str">
            <v>...............................</v>
          </cell>
        </row>
        <row r="7065">
          <cell r="A7065">
            <v>23196</v>
          </cell>
          <cell r="B7065" t="str">
            <v>STANDOBLUE MIX 139 ALUMINIO TRANSPARENTE AXALTA -24,45-ST</v>
          </cell>
          <cell r="C7065" t="str">
            <v>AXALTA</v>
          </cell>
          <cell r="E7065" t="str">
            <v>Axalta Coating Systems Brasil Ltda</v>
          </cell>
          <cell r="F7065">
            <v>1001</v>
          </cell>
          <cell r="G7065" t="str">
            <v>...............................</v>
          </cell>
        </row>
        <row r="7066">
          <cell r="A7066">
            <v>23197</v>
          </cell>
          <cell r="B7066" t="str">
            <v>STANDOBLUE MIX 140 SILVERDOLLAR BRIGHT F AXALTA</v>
          </cell>
          <cell r="C7066" t="str">
            <v>AXALTA</v>
          </cell>
          <cell r="E7066" t="str">
            <v>Axalta Coating Systems Brasil Ltda</v>
          </cell>
          <cell r="F7066">
            <v>20031</v>
          </cell>
          <cell r="G7066" t="str">
            <v>BASES POLIÉSTER</v>
          </cell>
        </row>
        <row r="7067">
          <cell r="A7067">
            <v>23198</v>
          </cell>
          <cell r="B7067" t="str">
            <v>STANDOBLUE MIX 141 SILVERDOLLAR BRIGHT C AXALTA</v>
          </cell>
          <cell r="C7067" t="str">
            <v>AXALTA</v>
          </cell>
          <cell r="E7067" t="str">
            <v>Axalta Coating Systems Brasil Ltda</v>
          </cell>
          <cell r="F7067">
            <v>20031</v>
          </cell>
          <cell r="G7067" t="str">
            <v>BASES POLIÉSTER</v>
          </cell>
        </row>
        <row r="7068">
          <cell r="A7068">
            <v>23199</v>
          </cell>
          <cell r="B7068" t="str">
            <v>STANDOBLUE MIX 148 PRETO INTENSO AXALTA-24,45-ST</v>
          </cell>
          <cell r="C7068" t="str">
            <v>AXALTA</v>
          </cell>
          <cell r="E7068" t="str">
            <v>Axalta Coating Systems Brasil Ltda</v>
          </cell>
          <cell r="F7068">
            <v>20031</v>
          </cell>
          <cell r="G7068" t="str">
            <v>BASES POLIÉSTER</v>
          </cell>
        </row>
        <row r="7069">
          <cell r="A7069">
            <v>23213</v>
          </cell>
          <cell r="B7069" t="str">
            <v>STANDOBLUE MIX 149 AMARELO OURO AXALTA -24,45-ST</v>
          </cell>
          <cell r="C7069" t="str">
            <v>AXALTA</v>
          </cell>
          <cell r="E7069" t="str">
            <v>Axalta Coating Systems Brasil Ltda</v>
          </cell>
          <cell r="F7069">
            <v>1001</v>
          </cell>
          <cell r="G7069" t="str">
            <v>...............................</v>
          </cell>
        </row>
        <row r="7070">
          <cell r="A7070">
            <v>23239</v>
          </cell>
          <cell r="B7070" t="str">
            <v>STANDOBLUE MIX 151 BRANCO AXALTA-24,45-ST</v>
          </cell>
          <cell r="C7070" t="str">
            <v>AXALTA</v>
          </cell>
          <cell r="E7070" t="str">
            <v>Axalta Coating Systems Brasil Ltda</v>
          </cell>
          <cell r="F7070">
            <v>20031</v>
          </cell>
          <cell r="G7070" t="str">
            <v>BASES POLIÉSTER</v>
          </cell>
        </row>
        <row r="7071">
          <cell r="A7071">
            <v>23189</v>
          </cell>
          <cell r="B7071" t="str">
            <v>STANDOBLUE MIX 152 PRETO AXALTA</v>
          </cell>
          <cell r="C7071" t="str">
            <v>AXALTA</v>
          </cell>
          <cell r="E7071" t="str">
            <v>Axalta Coating Systems Brasil Ltda</v>
          </cell>
          <cell r="F7071">
            <v>20031</v>
          </cell>
          <cell r="G7071" t="str">
            <v>BASES POLIÉSTER</v>
          </cell>
        </row>
        <row r="7072">
          <cell r="A7072">
            <v>23228</v>
          </cell>
          <cell r="B7072" t="str">
            <v>STANDOBLUE MIX 153 AMARELO DOURADO AXALTA</v>
          </cell>
          <cell r="C7072" t="str">
            <v>AXALTA</v>
          </cell>
          <cell r="E7072" t="str">
            <v>Axalta Coating Systems Brasil Ltda</v>
          </cell>
          <cell r="F7072">
            <v>20031</v>
          </cell>
          <cell r="G7072" t="str">
            <v>BASES POLIÉSTER</v>
          </cell>
        </row>
        <row r="7073">
          <cell r="A7073">
            <v>23229</v>
          </cell>
          <cell r="B7073" t="str">
            <v>STANDOBLUE MIX 154 AMARELO LIMAO AXALTA</v>
          </cell>
          <cell r="C7073" t="str">
            <v>AXALTA</v>
          </cell>
          <cell r="E7073" t="str">
            <v>Axalta Coating Systems Brasil Ltda</v>
          </cell>
          <cell r="F7073">
            <v>1001</v>
          </cell>
          <cell r="G7073" t="str">
            <v>...............................</v>
          </cell>
        </row>
        <row r="7074">
          <cell r="A7074">
            <v>23236</v>
          </cell>
          <cell r="B7074" t="str">
            <v>STANDOBLUE MIX 156 OCRE AXALTA</v>
          </cell>
          <cell r="C7074" t="str">
            <v>AXALTA</v>
          </cell>
          <cell r="E7074" t="str">
            <v>Axalta Coating Systems Brasil Ltda</v>
          </cell>
          <cell r="F7074">
            <v>20031</v>
          </cell>
          <cell r="G7074" t="str">
            <v>BASES POLIÉSTER</v>
          </cell>
        </row>
        <row r="7075">
          <cell r="A7075">
            <v>23231</v>
          </cell>
          <cell r="B7075" t="str">
            <v>STANDOBLUE MIX 157 AMARELO BRILHANTE AXALTA</v>
          </cell>
          <cell r="C7075" t="str">
            <v>AXALTA</v>
          </cell>
          <cell r="E7075" t="str">
            <v>Axalta Coating Systems Brasil Ltda</v>
          </cell>
          <cell r="F7075">
            <v>20031</v>
          </cell>
          <cell r="G7075" t="str">
            <v>BASES POLIÉSTER</v>
          </cell>
        </row>
        <row r="7076">
          <cell r="A7076">
            <v>23232</v>
          </cell>
          <cell r="B7076" t="str">
            <v>STANDOBLUE MIX 158 AMARELO AXALTA</v>
          </cell>
          <cell r="C7076" t="str">
            <v>AXALTA</v>
          </cell>
          <cell r="E7076" t="str">
            <v>Axalta Coating Systems Brasil Ltda</v>
          </cell>
          <cell r="F7076">
            <v>1001</v>
          </cell>
          <cell r="G7076" t="str">
            <v>...............................</v>
          </cell>
        </row>
        <row r="7077">
          <cell r="A7077">
            <v>23233</v>
          </cell>
          <cell r="B7077" t="str">
            <v>STANDOBLUE MIX 159 AMARELO ESCURO AXALTA</v>
          </cell>
          <cell r="C7077" t="str">
            <v>AXALTA</v>
          </cell>
          <cell r="E7077" t="str">
            <v>Axalta Coating Systems Brasil Ltda</v>
          </cell>
          <cell r="F7077">
            <v>1001</v>
          </cell>
          <cell r="G7077" t="str">
            <v>...............................</v>
          </cell>
        </row>
        <row r="7078">
          <cell r="A7078">
            <v>23214</v>
          </cell>
          <cell r="B7078" t="str">
            <v>STANDOBLUE MIX 160 LARANJA AXALTA</v>
          </cell>
          <cell r="C7078" t="str">
            <v>AXALTA</v>
          </cell>
          <cell r="E7078" t="str">
            <v>Axalta Coating Systems Brasil Ltda</v>
          </cell>
          <cell r="F7078">
            <v>1001</v>
          </cell>
          <cell r="G7078" t="str">
            <v>...............................</v>
          </cell>
        </row>
        <row r="7079">
          <cell r="A7079">
            <v>23234</v>
          </cell>
          <cell r="B7079" t="str">
            <v>STANDOBLUE MIX 161 VERMELHO OXIDO AXALTA</v>
          </cell>
          <cell r="C7079" t="str">
            <v>AXALTA</v>
          </cell>
          <cell r="E7079" t="str">
            <v>Axalta Coating Systems Brasil Ltda</v>
          </cell>
          <cell r="F7079">
            <v>20031</v>
          </cell>
          <cell r="G7079" t="str">
            <v>BASES POLIÉSTER</v>
          </cell>
        </row>
        <row r="7080">
          <cell r="A7080">
            <v>23235</v>
          </cell>
          <cell r="B7080" t="str">
            <v>STANDOBLUE MIX 162 COBRE AXALTA</v>
          </cell>
          <cell r="C7080" t="str">
            <v>AXALTA</v>
          </cell>
          <cell r="E7080" t="str">
            <v>Axalta Coating Systems Brasil Ltda</v>
          </cell>
          <cell r="F7080">
            <v>1001</v>
          </cell>
          <cell r="G7080" t="str">
            <v>...............................</v>
          </cell>
        </row>
        <row r="7081">
          <cell r="A7081">
            <v>23152</v>
          </cell>
          <cell r="B7081" t="str">
            <v>STANDOBLUE MIX 163 MARROM AXALTA -24,45-ST</v>
          </cell>
          <cell r="C7081" t="str">
            <v>AXALTA</v>
          </cell>
          <cell r="E7081" t="str">
            <v>Axalta Coating Systems Brasil Ltda</v>
          </cell>
          <cell r="F7081">
            <v>1001</v>
          </cell>
          <cell r="G7081" t="str">
            <v>...............................</v>
          </cell>
        </row>
        <row r="7082">
          <cell r="A7082">
            <v>23159</v>
          </cell>
          <cell r="B7082" t="str">
            <v>STANDOBLUE MIX 164 MARROM BRILHANTE AXALTA</v>
          </cell>
          <cell r="C7082" t="str">
            <v>AXALTA</v>
          </cell>
          <cell r="E7082" t="str">
            <v>Axalta Coating Systems Brasil Ltda</v>
          </cell>
          <cell r="F7082">
            <v>20031</v>
          </cell>
          <cell r="G7082" t="str">
            <v>BASES POLIÉSTER</v>
          </cell>
        </row>
        <row r="7083">
          <cell r="A7083">
            <v>23160</v>
          </cell>
          <cell r="B7083" t="str">
            <v>STANDOBLUE MIX 165 VERMELHO BRILHANTE AXALTA</v>
          </cell>
          <cell r="C7083" t="str">
            <v>AXALTA</v>
          </cell>
          <cell r="E7083" t="str">
            <v>Axalta Coating Systems Brasil Ltda</v>
          </cell>
          <cell r="F7083">
            <v>20031</v>
          </cell>
          <cell r="G7083" t="str">
            <v>BASES POLIÉSTER</v>
          </cell>
        </row>
        <row r="7084">
          <cell r="A7084">
            <v>23161</v>
          </cell>
          <cell r="B7084" t="str">
            <v>STANDOBLUE MIX 166 VERMELHO AXALTA</v>
          </cell>
          <cell r="C7084" t="str">
            <v>AXALTA</v>
          </cell>
          <cell r="E7084" t="str">
            <v>Axalta Coating Systems Brasil Ltda</v>
          </cell>
          <cell r="F7084">
            <v>20031</v>
          </cell>
          <cell r="G7084" t="str">
            <v>BASES POLIÉSTER</v>
          </cell>
        </row>
        <row r="7085">
          <cell r="A7085">
            <v>23162</v>
          </cell>
          <cell r="B7085" t="str">
            <v>STANDOBLUE MIX 167 VERMELHO ESCURO AXALTA</v>
          </cell>
          <cell r="C7085" t="str">
            <v>AXALTA</v>
          </cell>
          <cell r="E7085" t="str">
            <v>Axalta Coating Systems Brasil Ltda</v>
          </cell>
          <cell r="F7085">
            <v>20031</v>
          </cell>
          <cell r="G7085" t="str">
            <v>BASES POLIÉSTER</v>
          </cell>
        </row>
        <row r="7086">
          <cell r="A7086">
            <v>23163</v>
          </cell>
          <cell r="B7086" t="str">
            <v>STANDOBLUE MIX 168 MAGENTA AXALTA-24,45-ST</v>
          </cell>
          <cell r="C7086" t="str">
            <v>AXALTA</v>
          </cell>
          <cell r="E7086" t="str">
            <v>Axalta Coating Systems Brasil Ltda</v>
          </cell>
          <cell r="F7086">
            <v>20031</v>
          </cell>
          <cell r="G7086" t="str">
            <v>BASES POLIÉSTER</v>
          </cell>
        </row>
        <row r="7087">
          <cell r="A7087">
            <v>23164</v>
          </cell>
          <cell r="B7087" t="str">
            <v>STANDOBLUE MIX 169 ROXO AXALTA-24,45-ST</v>
          </cell>
          <cell r="C7087" t="str">
            <v>AXALTA</v>
          </cell>
          <cell r="E7087" t="str">
            <v>Axalta Coating Systems Brasil Ltda</v>
          </cell>
          <cell r="F7087">
            <v>20031</v>
          </cell>
          <cell r="G7087" t="str">
            <v>BASES POLIÉSTER</v>
          </cell>
        </row>
        <row r="7088">
          <cell r="A7088">
            <v>23165</v>
          </cell>
          <cell r="B7088" t="str">
            <v>STANDOBLUE MIX 170 VIOLETA AXALTA</v>
          </cell>
          <cell r="C7088" t="str">
            <v>AXALTA</v>
          </cell>
          <cell r="E7088" t="str">
            <v>Axalta Coating Systems Brasil Ltda</v>
          </cell>
          <cell r="F7088">
            <v>20031</v>
          </cell>
          <cell r="G7088" t="str">
            <v>BASES POLIÉSTER</v>
          </cell>
        </row>
        <row r="7089">
          <cell r="A7089">
            <v>23166</v>
          </cell>
          <cell r="B7089" t="str">
            <v>STANDOBLUE MIX 171 AZUL OCEANO AXALTA</v>
          </cell>
          <cell r="C7089" t="str">
            <v>AXALTA</v>
          </cell>
          <cell r="E7089" t="str">
            <v>Axalta Coating Systems Brasil Ltda</v>
          </cell>
          <cell r="F7089">
            <v>20031</v>
          </cell>
          <cell r="G7089" t="str">
            <v>BASES POLIÉSTER</v>
          </cell>
        </row>
        <row r="7090">
          <cell r="A7090">
            <v>23167</v>
          </cell>
          <cell r="B7090" t="str">
            <v>STANDOBLUE MIX 172 AZUL AXALTA</v>
          </cell>
          <cell r="C7090" t="str">
            <v>AXALTA</v>
          </cell>
          <cell r="E7090" t="str">
            <v>Axalta Coating Systems Brasil Ltda</v>
          </cell>
          <cell r="F7090">
            <v>20031</v>
          </cell>
          <cell r="G7090" t="str">
            <v>BASES POLIÉSTER</v>
          </cell>
        </row>
        <row r="7091">
          <cell r="A7091">
            <v>23153</v>
          </cell>
          <cell r="B7091" t="str">
            <v>STANDOBLUE MIX 173 AZUL AZURE AXALTA</v>
          </cell>
          <cell r="C7091" t="str">
            <v>AXALTA</v>
          </cell>
          <cell r="E7091" t="str">
            <v>Axalta Coating Systems Brasil Ltda</v>
          </cell>
          <cell r="F7091">
            <v>1001</v>
          </cell>
          <cell r="G7091" t="str">
            <v>...............................</v>
          </cell>
        </row>
        <row r="7092">
          <cell r="A7092">
            <v>23168</v>
          </cell>
          <cell r="B7092" t="str">
            <v>STANDOBLUE MIX 174 AZUL IRIS AXALTA</v>
          </cell>
          <cell r="C7092" t="str">
            <v>AXALTA</v>
          </cell>
          <cell r="E7092" t="str">
            <v>Axalta Coating Systems Brasil Ltda</v>
          </cell>
          <cell r="F7092">
            <v>1001</v>
          </cell>
          <cell r="G7092" t="str">
            <v>...............................</v>
          </cell>
        </row>
        <row r="7093">
          <cell r="A7093">
            <v>23147</v>
          </cell>
          <cell r="B7093" t="str">
            <v>STANDOBLUE MIX 175 AZUL TURQUESA AXALTA</v>
          </cell>
          <cell r="C7093" t="str">
            <v>AXALTA</v>
          </cell>
          <cell r="E7093" t="str">
            <v>Axalta Coating Systems Brasil Ltda</v>
          </cell>
          <cell r="F7093">
            <v>20031</v>
          </cell>
          <cell r="G7093" t="str">
            <v>BASES POLIÉSTER</v>
          </cell>
        </row>
        <row r="7094">
          <cell r="A7094">
            <v>23292</v>
          </cell>
          <cell r="B7094" t="str">
            <v>STANDOBLUE MIX 176 VERDE AXALTA</v>
          </cell>
          <cell r="C7094" t="str">
            <v>AXALTA</v>
          </cell>
          <cell r="E7094" t="str">
            <v>Axalta Coating Systems Brasil Ltda</v>
          </cell>
          <cell r="F7094">
            <v>1001</v>
          </cell>
          <cell r="G7094" t="str">
            <v>...............................</v>
          </cell>
        </row>
        <row r="7095">
          <cell r="A7095">
            <v>23154</v>
          </cell>
          <cell r="B7095" t="str">
            <v>STANDOBLUE MIX 177 VERDE ESMERALDA AXALTA</v>
          </cell>
          <cell r="C7095" t="str">
            <v>AXALTA</v>
          </cell>
          <cell r="E7095" t="str">
            <v>Axalta Coating Systems Brasil Ltda</v>
          </cell>
          <cell r="F7095">
            <v>1001</v>
          </cell>
          <cell r="G7095" t="str">
            <v>...............................</v>
          </cell>
        </row>
        <row r="7096">
          <cell r="A7096">
            <v>23155</v>
          </cell>
          <cell r="B7096" t="str">
            <v>STANDOBLUE MIX 178 LARANJA AXALTA -27,61-ST</v>
          </cell>
          <cell r="C7096" t="str">
            <v>AXALTA</v>
          </cell>
          <cell r="E7096" t="str">
            <v>Axalta Coating Systems Brasil Ltda</v>
          </cell>
          <cell r="F7096">
            <v>1001</v>
          </cell>
          <cell r="G7096" t="str">
            <v>...............................</v>
          </cell>
        </row>
        <row r="7097">
          <cell r="A7097">
            <v>23156</v>
          </cell>
          <cell r="B7097" t="str">
            <v>STANDOBLUE MIX 179 AMARELO CLARO AXALTA -21,94-ST</v>
          </cell>
          <cell r="C7097" t="str">
            <v>AXALTA</v>
          </cell>
          <cell r="E7097" t="str">
            <v>Axalta Coating Systems Brasil Ltda</v>
          </cell>
          <cell r="F7097">
            <v>1001</v>
          </cell>
          <cell r="G7097" t="str">
            <v>...............................</v>
          </cell>
        </row>
        <row r="7098">
          <cell r="A7098">
            <v>23169</v>
          </cell>
          <cell r="B7098" t="str">
            <v>STANDOBLUE MIX 181 BRANCO BAIXA INTENS AXALTA -23,62-ST</v>
          </cell>
          <cell r="C7098" t="str">
            <v>AXALTA</v>
          </cell>
          <cell r="E7098" t="str">
            <v>Axalta Coating Systems Brasil Ltda</v>
          </cell>
          <cell r="F7098">
            <v>1001</v>
          </cell>
          <cell r="G7098" t="str">
            <v>...............................</v>
          </cell>
        </row>
        <row r="7099">
          <cell r="A7099">
            <v>23170</v>
          </cell>
          <cell r="B7099" t="str">
            <v>STANDOBLUE MIX 182 PRETO BAIXA INTENSI AXALTA -24,45-ST</v>
          </cell>
          <cell r="C7099" t="str">
            <v>AXALTA</v>
          </cell>
          <cell r="E7099" t="str">
            <v>Axalta Coating Systems Brasil Ltda</v>
          </cell>
          <cell r="F7099">
            <v>1001</v>
          </cell>
          <cell r="G7099" t="str">
            <v>...............................</v>
          </cell>
        </row>
        <row r="7100">
          <cell r="A7100">
            <v>23171</v>
          </cell>
          <cell r="B7100" t="str">
            <v>STANDOBLUE MIX 183 VERMELHO BAIXA INTE AXALTA</v>
          </cell>
          <cell r="C7100" t="str">
            <v>AXALTA</v>
          </cell>
          <cell r="E7100" t="str">
            <v>Axalta Coating Systems Brasil Ltda</v>
          </cell>
          <cell r="F7100">
            <v>1001</v>
          </cell>
          <cell r="G7100" t="str">
            <v>...............................</v>
          </cell>
        </row>
        <row r="7101">
          <cell r="A7101">
            <v>23172</v>
          </cell>
          <cell r="B7101" t="str">
            <v>STANDOBLUE MIX 184 AZUL BAIXA INTENSID AXALTA -21,94-ST</v>
          </cell>
          <cell r="C7101" t="str">
            <v>AXALTA</v>
          </cell>
          <cell r="E7101" t="str">
            <v>Axalta Coating Systems Brasil Ltda</v>
          </cell>
          <cell r="F7101">
            <v>1001</v>
          </cell>
          <cell r="G7101" t="str">
            <v>...............................</v>
          </cell>
        </row>
        <row r="7102">
          <cell r="A7102">
            <v>23173</v>
          </cell>
          <cell r="B7102" t="str">
            <v>STANDOBLUE MIX 185 VERDE BAIXA INTENSI AXALTA -24,45-ST</v>
          </cell>
          <cell r="C7102" t="str">
            <v>AXALTA</v>
          </cell>
          <cell r="E7102" t="str">
            <v>Axalta Coating Systems Brasil Ltda</v>
          </cell>
          <cell r="F7102">
            <v>1001</v>
          </cell>
          <cell r="G7102" t="str">
            <v>...............................</v>
          </cell>
        </row>
        <row r="7103">
          <cell r="A7103">
            <v>23174</v>
          </cell>
          <cell r="B7103" t="str">
            <v>STANDOBLUE MIX 186 LARANJA BRILHANTE AXALTA</v>
          </cell>
          <cell r="C7103" t="str">
            <v>AXALTA</v>
          </cell>
          <cell r="E7103" t="str">
            <v>Axalta Coating Systems Brasil Ltda</v>
          </cell>
          <cell r="F7103">
            <v>20031</v>
          </cell>
          <cell r="G7103" t="str">
            <v>BASES POLIÉSTER</v>
          </cell>
        </row>
        <row r="7104">
          <cell r="A7104">
            <v>23149</v>
          </cell>
          <cell r="B7104" t="str">
            <v>STANDOBLUE MIX 188 SILVERDOLLAR ULTRA F AXALTA</v>
          </cell>
          <cell r="C7104" t="str">
            <v>AXALTA</v>
          </cell>
          <cell r="E7104" t="str">
            <v>Axalta Coating Systems Brasil Ltda</v>
          </cell>
          <cell r="F7104">
            <v>20031</v>
          </cell>
          <cell r="G7104" t="str">
            <v>BASES POLIÉSTER</v>
          </cell>
        </row>
        <row r="7105">
          <cell r="A7105">
            <v>23175</v>
          </cell>
          <cell r="B7105" t="str">
            <v>STANDOBLUE MIX 189 VERMELHO CEREJA AXALTA</v>
          </cell>
          <cell r="C7105" t="str">
            <v>AXALTA</v>
          </cell>
          <cell r="E7105" t="str">
            <v>Axalta Coating Systems Brasil Ltda</v>
          </cell>
          <cell r="F7105">
            <v>20031</v>
          </cell>
          <cell r="G7105" t="str">
            <v>BASES POLIÉSTER</v>
          </cell>
        </row>
        <row r="7106">
          <cell r="A7106">
            <v>23143</v>
          </cell>
          <cell r="B7106" t="str">
            <v>STANDOBLUE MIX 190 ADITIVO ESPECIAL 3,5L AXALTA</v>
          </cell>
          <cell r="C7106" t="str">
            <v>AXALTA</v>
          </cell>
          <cell r="E7106" t="str">
            <v>Axalta Coating Systems Brasil Ltda</v>
          </cell>
          <cell r="F7106">
            <v>20031</v>
          </cell>
          <cell r="G7106" t="str">
            <v>BASES POLIÉSTER</v>
          </cell>
        </row>
        <row r="7107">
          <cell r="A7107">
            <v>23144</v>
          </cell>
          <cell r="B7107" t="str">
            <v>STANDOBLUE MIX 191 TRANSPARENTE AXALTA</v>
          </cell>
          <cell r="C7107" t="str">
            <v>AXALTA</v>
          </cell>
          <cell r="E7107" t="str">
            <v>Axalta Coating Systems Brasil Ltda</v>
          </cell>
          <cell r="F7107">
            <v>20031</v>
          </cell>
          <cell r="G7107" t="str">
            <v>BASES POLIÉSTER</v>
          </cell>
        </row>
        <row r="7108">
          <cell r="A7108">
            <v>23150</v>
          </cell>
          <cell r="B7108" t="str">
            <v>STANDOBLUE MIX 199 ADITIVO METALICO AXALTA</v>
          </cell>
          <cell r="C7108" t="str">
            <v>AXALTA</v>
          </cell>
          <cell r="E7108" t="str">
            <v>Axalta Coating Systems Brasil Ltda</v>
          </cell>
          <cell r="F7108">
            <v>1001</v>
          </cell>
          <cell r="G7108" t="str">
            <v>...............................</v>
          </cell>
        </row>
        <row r="7109">
          <cell r="A7109">
            <v>23157</v>
          </cell>
          <cell r="B7109" t="str">
            <v>STANDOBLUE MIX 287 ARCO IRIS DE CRISTAL AXALTA</v>
          </cell>
          <cell r="C7109" t="str">
            <v>AXALTA</v>
          </cell>
          <cell r="E7109" t="str">
            <v>Axalta Coating Systems Brasil Ltda</v>
          </cell>
          <cell r="F7109">
            <v>1001</v>
          </cell>
          <cell r="G7109" t="str">
            <v>...............................</v>
          </cell>
        </row>
        <row r="7110">
          <cell r="A7110">
            <v>23148</v>
          </cell>
          <cell r="B7110" t="str">
            <v>STANDOBLUE MIX PRETO MEIA NOITE AXALTA</v>
          </cell>
          <cell r="C7110" t="str">
            <v>AXALTA</v>
          </cell>
          <cell r="E7110" t="str">
            <v>Axalta Coating Systems Brasil Ltda</v>
          </cell>
          <cell r="F7110">
            <v>1001</v>
          </cell>
          <cell r="G7110" t="str">
            <v>...............................</v>
          </cell>
        </row>
        <row r="7111">
          <cell r="A7111">
            <v>23145</v>
          </cell>
          <cell r="B7111" t="str">
            <v>STANDOBLUE VISCOSITY ADJUSTER SLOW AXALTA-24,45-ST</v>
          </cell>
          <cell r="C7111" t="str">
            <v>AXALTA</v>
          </cell>
          <cell r="E7111" t="str">
            <v>Axalta Coating Systems Brasil Ltda</v>
          </cell>
          <cell r="F7111">
            <v>20031</v>
          </cell>
          <cell r="G7111" t="str">
            <v>BASES POLIÉSTER</v>
          </cell>
        </row>
        <row r="7112">
          <cell r="A7112">
            <v>23183</v>
          </cell>
          <cell r="B7112" t="str">
            <v>STANDOFLASH UV STOPPER AXALTA</v>
          </cell>
          <cell r="C7112" t="str">
            <v>AXALTA</v>
          </cell>
          <cell r="E7112" t="str">
            <v>Axalta Coating Systems Brasil Ltda</v>
          </cell>
          <cell r="F7112">
            <v>999999</v>
          </cell>
          <cell r="G7112" t="str">
            <v>GRUPO CONVERSAO</v>
          </cell>
        </row>
        <row r="7113">
          <cell r="A7113">
            <v>23131</v>
          </cell>
          <cell r="B7113" t="str">
            <v>STANDOX COPO DE CATALISE 700ML</v>
          </cell>
          <cell r="C7113" t="str">
            <v>.</v>
          </cell>
          <cell r="E7113" t="str">
            <v>Axalta Coating Systems Brasil Ltda</v>
          </cell>
          <cell r="F7113">
            <v>999999</v>
          </cell>
          <cell r="G7113" t="str">
            <v>GRUPO CONVERSAO</v>
          </cell>
        </row>
        <row r="7114">
          <cell r="A7114">
            <v>23185</v>
          </cell>
          <cell r="B7114" t="str">
            <v>STANDOX MASSA ACRILICA 1K AXALTA</v>
          </cell>
          <cell r="C7114" t="str">
            <v>AXALTA</v>
          </cell>
          <cell r="E7114" t="str">
            <v>Axalta Coating Systems Brasil Ltda</v>
          </cell>
          <cell r="F7114">
            <v>999999</v>
          </cell>
          <cell r="G7114" t="str">
            <v>GRUPO CONVERSAO</v>
          </cell>
        </row>
        <row r="7115">
          <cell r="A7115">
            <v>23151</v>
          </cell>
          <cell r="B7115" t="str">
            <v>STANDOX PRIMER 1K CINZA CLARO AXALTA -25,87-ST</v>
          </cell>
          <cell r="C7115" t="str">
            <v>AXALTA</v>
          </cell>
          <cell r="E7115" t="str">
            <v>Axalta Coating Systems Brasil Ltda</v>
          </cell>
          <cell r="F7115">
            <v>1004</v>
          </cell>
          <cell r="G7115" t="str">
            <v>....</v>
          </cell>
        </row>
        <row r="7116">
          <cell r="A7116">
            <v>23177</v>
          </cell>
          <cell r="B7116" t="str">
            <v>STANDOX SPRAY MAX 1K PRIMER FILLER LIGHTG AXALTA</v>
          </cell>
          <cell r="C7116" t="str">
            <v>AXALTA</v>
          </cell>
          <cell r="E7116" t="str">
            <v>Axalta Coating Systems Brasil Ltda</v>
          </cell>
          <cell r="F7116">
            <v>1039</v>
          </cell>
          <cell r="G7116" t="str">
            <v>..............................................</v>
          </cell>
        </row>
        <row r="7117">
          <cell r="A7117">
            <v>23133</v>
          </cell>
          <cell r="B7117" t="str">
            <v>STANDOX VOC THINNER</v>
          </cell>
          <cell r="C7117" t="str">
            <v>AXALTA</v>
          </cell>
          <cell r="E7117" t="str">
            <v>Axalta Coating Systems Brasil Ltda</v>
          </cell>
          <cell r="F7117">
            <v>20001</v>
          </cell>
          <cell r="G7117" t="str">
            <v>DILUENTE</v>
          </cell>
        </row>
        <row r="7118">
          <cell r="A7118">
            <v>83890</v>
          </cell>
          <cell r="B7118" t="str">
            <v>STEP1 PREPARA SUPERFICIE DIMENSION</v>
          </cell>
          <cell r="C7118" t="str">
            <v>MAXI RUBBER</v>
          </cell>
          <cell r="E7118" t="str">
            <v>MAXI RUBBER INDUSTRIAS QUIMICAS LTDA</v>
          </cell>
          <cell r="F7118">
            <v>20006</v>
          </cell>
          <cell r="G7118" t="str">
            <v>CERA  / LIMPEZA /  POLIMENTO VEICULAR</v>
          </cell>
        </row>
        <row r="7119">
          <cell r="A7119">
            <v>84398</v>
          </cell>
          <cell r="B7119" t="str">
            <v>STRIKE 1,5L VONIXX</v>
          </cell>
          <cell r="C7119" t="str">
            <v>VONIXX</v>
          </cell>
          <cell r="E7119" t="str">
            <v>VONIXX INDUSTRIA E COMERCIO DE POLIDORES LTDA</v>
          </cell>
          <cell r="F7119">
            <v>20011</v>
          </cell>
          <cell r="G7119" t="str">
            <v>LINHA DE HIGENIZAÇÃO E ESTÉTICA  AUTOMOTIVA VONIX</v>
          </cell>
        </row>
        <row r="7120">
          <cell r="A7120">
            <v>24232</v>
          </cell>
          <cell r="B7120" t="str">
            <v>STRIKE 500ML SPRAY VONIXX</v>
          </cell>
          <cell r="C7120" t="str">
            <v>VONIXX</v>
          </cell>
          <cell r="E7120" t="str">
            <v>VONIXX INDUSTRIA E COMERCIO DE POLIDORES LTDA</v>
          </cell>
          <cell r="F7120">
            <v>20011</v>
          </cell>
          <cell r="G7120" t="str">
            <v>LINHA DE HIGENIZAÇÃO E ESTÉTICA  AUTOMOTIVA VONIX</v>
          </cell>
        </row>
        <row r="7121">
          <cell r="A7121">
            <v>21027</v>
          </cell>
          <cell r="B7121" t="str">
            <v>SUN GUN - LAMPADA PARA LANTERNA 3M</v>
          </cell>
          <cell r="C7121" t="str">
            <v>.</v>
          </cell>
          <cell r="E7121" t="str">
            <v>3M DO BRASIL LTDA</v>
          </cell>
          <cell r="F7121">
            <v>1015</v>
          </cell>
          <cell r="G7121" t="str">
            <v>............</v>
          </cell>
        </row>
        <row r="7122">
          <cell r="A7122">
            <v>21060</v>
          </cell>
          <cell r="B7122" t="str">
            <v>SUN GUN BATERIA 3M</v>
          </cell>
          <cell r="C7122" t="str">
            <v>.</v>
          </cell>
          <cell r="E7122" t="str">
            <v>3M DO BRASIL LTDA</v>
          </cell>
          <cell r="F7122">
            <v>999999</v>
          </cell>
          <cell r="G7122" t="str">
            <v>GRUPO CONVERSAO</v>
          </cell>
        </row>
        <row r="7123">
          <cell r="A7123">
            <v>23887</v>
          </cell>
          <cell r="B7123" t="str">
            <v>SUPER CERA 2.0 300ML AUTOAMERICA</v>
          </cell>
          <cell r="C7123" t="str">
            <v>AUTO AMERICA</v>
          </cell>
          <cell r="E7123" t="str">
            <v>AUTOAMERICA IMP.EXP. DE PROD. AUTO. LTDA</v>
          </cell>
          <cell r="F7123">
            <v>20006</v>
          </cell>
          <cell r="G7123" t="str">
            <v>CERA  / LIMPEZA /  POLIMENTO VEICULAR</v>
          </cell>
        </row>
        <row r="7124">
          <cell r="A7124">
            <v>23784</v>
          </cell>
          <cell r="B7124" t="str">
            <v>SUPER CERA 2.0 GALÃO AUTO AMERICA</v>
          </cell>
          <cell r="C7124" t="str">
            <v>AUTO AMERICA</v>
          </cell>
          <cell r="E7124" t="str">
            <v>AUTOAMERICA IMP.EXP. DE PROD. AUTO. LTDA</v>
          </cell>
          <cell r="F7124">
            <v>20006</v>
          </cell>
          <cell r="G7124" t="str">
            <v>CERA  / LIMPEZA /  POLIMENTO VEICULAR</v>
          </cell>
        </row>
        <row r="7125">
          <cell r="A7125">
            <v>23477</v>
          </cell>
          <cell r="B7125" t="str">
            <v>SUPER CERA 200G VONIXX</v>
          </cell>
          <cell r="C7125" t="str">
            <v>VONIXX</v>
          </cell>
          <cell r="E7125" t="str">
            <v>VONIXX INDUSTRIA E COMERCIO DE POLIDORES LTDA</v>
          </cell>
          <cell r="F7125">
            <v>20011</v>
          </cell>
          <cell r="G7125" t="str">
            <v>LINHA DE HIGENIZAÇÃO E ESTÉTICA  AUTOMOTIVA VONIX</v>
          </cell>
        </row>
        <row r="7126">
          <cell r="A7126">
            <v>21100</v>
          </cell>
          <cell r="B7126" t="str">
            <v>SUPER CERA AUTOAMERICA 3,78ML</v>
          </cell>
          <cell r="C7126" t="str">
            <v>AUTO AMERICA</v>
          </cell>
          <cell r="E7126" t="str">
            <v>AUTOAMERICA IMP.EXP. DE PROD. AUTO. LTDA</v>
          </cell>
          <cell r="F7126">
            <v>1009</v>
          </cell>
          <cell r="G7126" t="str">
            <v>.........</v>
          </cell>
        </row>
        <row r="7127">
          <cell r="A7127">
            <v>21080</v>
          </cell>
          <cell r="B7127" t="str">
            <v>SUPER CERA AUTOAMERICA 473ML</v>
          </cell>
          <cell r="C7127" t="str">
            <v>AUTO AMERICA</v>
          </cell>
          <cell r="E7127" t="str">
            <v>AUTOAMERICA IMP.EXP. DE PROD. AUTO. LTDA</v>
          </cell>
          <cell r="F7127">
            <v>1009</v>
          </cell>
          <cell r="G7127" t="str">
            <v>.........</v>
          </cell>
        </row>
        <row r="7128">
          <cell r="A7128">
            <v>10371</v>
          </cell>
          <cell r="B7128" t="str">
            <v>SUPER CERA LIMPADORA 473ML MEGUIARS</v>
          </cell>
          <cell r="C7128" t="str">
            <v>.</v>
          </cell>
          <cell r="E7128" t="str">
            <v>MAXI RUBBER INDUSTRIAS QUIMICAS LTDA</v>
          </cell>
          <cell r="F7128">
            <v>999999</v>
          </cell>
          <cell r="G7128" t="str">
            <v>GRUPO CONVERSAO</v>
          </cell>
        </row>
        <row r="7129">
          <cell r="A7129">
            <v>20807</v>
          </cell>
          <cell r="B7129" t="str">
            <v>SUPER CERA LIMPADORA MOTHERS 3,78ML</v>
          </cell>
          <cell r="C7129" t="str">
            <v>.</v>
          </cell>
          <cell r="E7129" t="str">
            <v>AUTOAMERICA IMP.EXP. DE PROD. AUTO. LTDA</v>
          </cell>
          <cell r="F7129">
            <v>999999</v>
          </cell>
          <cell r="G7129" t="str">
            <v>GRUPO CONVERSAO</v>
          </cell>
        </row>
        <row r="7130">
          <cell r="A7130">
            <v>20806</v>
          </cell>
          <cell r="B7130" t="str">
            <v>SUPER CERA LIMPADORA MOTHERS 473ML</v>
          </cell>
          <cell r="C7130" t="str">
            <v>.</v>
          </cell>
          <cell r="E7130" t="str">
            <v>AUTOAMERICA IMP.EXP. DE PROD. AUTO. LTDA</v>
          </cell>
          <cell r="F7130">
            <v>999999</v>
          </cell>
          <cell r="G7130" t="str">
            <v>GRUPO CONVERSAO</v>
          </cell>
        </row>
        <row r="7131">
          <cell r="A7131">
            <v>21598</v>
          </cell>
          <cell r="B7131" t="str">
            <v>SUPER FINISH SF 4000 1L MENZENA</v>
          </cell>
          <cell r="C7131" t="str">
            <v>.</v>
          </cell>
          <cell r="E7131" t="str">
            <v>AUTOAMERICA IMP.EXP. DE PROD. AUTO. LTDA</v>
          </cell>
          <cell r="F7131">
            <v>999999</v>
          </cell>
          <cell r="G7131" t="str">
            <v>GRUPO CONVERSAO</v>
          </cell>
        </row>
        <row r="7132">
          <cell r="A7132">
            <v>22230</v>
          </cell>
          <cell r="B7132" t="str">
            <v>SUPER GALVITE FUNDO ESPECIAL</v>
          </cell>
          <cell r="C7132" t="str">
            <v>.</v>
          </cell>
          <cell r="E7132" t="str">
            <v>SHERWIN - WILLIAMS DO BRASIL IND. E COM. LTDA</v>
          </cell>
          <cell r="F7132">
            <v>999999</v>
          </cell>
          <cell r="G7132" t="str">
            <v>GRUPO CONVERSAO</v>
          </cell>
        </row>
        <row r="7133">
          <cell r="A7133">
            <v>20813</v>
          </cell>
          <cell r="B7133" t="str">
            <v>SUPER LUSTRADOR - ULTRA FINISHING POLISH 473ML MENZERNA</v>
          </cell>
          <cell r="C7133" t="str">
            <v>.</v>
          </cell>
          <cell r="E7133" t="str">
            <v>AUTOAMERICA IMP.EXP. DE PROD. AUTO. LTDA</v>
          </cell>
          <cell r="F7133">
            <v>999999</v>
          </cell>
          <cell r="G7133" t="str">
            <v>GRUPO CONVERSAO</v>
          </cell>
        </row>
        <row r="7134">
          <cell r="A7134">
            <v>10373</v>
          </cell>
          <cell r="B7134" t="str">
            <v>SUPER POLIDOR 4KG AUTOAMERICA</v>
          </cell>
          <cell r="C7134" t="str">
            <v>.</v>
          </cell>
          <cell r="E7134" t="str">
            <v>AUTOAMERICA IMP.EXP. DE PROD. AUTO. LTDA</v>
          </cell>
          <cell r="F7134">
            <v>999999</v>
          </cell>
          <cell r="G7134" t="str">
            <v>GRUPO CONVERSAO</v>
          </cell>
        </row>
        <row r="7135">
          <cell r="A7135">
            <v>21722</v>
          </cell>
          <cell r="B7135" t="str">
            <v>SUPER POLIDOR SPARTACUS 1KG AUTOAMERICA</v>
          </cell>
          <cell r="C7135" t="str">
            <v>AUTO AMERICA</v>
          </cell>
          <cell r="E7135" t="str">
            <v>AUTOAMERICA IMP.EXP. DE PROD. AUTO. LTDA</v>
          </cell>
          <cell r="F7135">
            <v>999999</v>
          </cell>
          <cell r="G7135" t="str">
            <v>GRUPO CONVERSAO</v>
          </cell>
        </row>
        <row r="7136">
          <cell r="A7136">
            <v>10374</v>
          </cell>
          <cell r="B7136" t="str">
            <v>SUPER POLIDOR SPARTACUS 1KG MEGUIARS</v>
          </cell>
          <cell r="C7136" t="str">
            <v>.</v>
          </cell>
          <cell r="E7136" t="str">
            <v>AUTOAMERICA IMP.EXP. DE PROD. AUTO. LTDA</v>
          </cell>
          <cell r="F7136">
            <v>999999</v>
          </cell>
          <cell r="G7136" t="str">
            <v>GRUPO CONVERSAO</v>
          </cell>
        </row>
        <row r="7137">
          <cell r="A7137">
            <v>10375</v>
          </cell>
          <cell r="B7137" t="str">
            <v>SUPER POLIDOR SPARTACUS 500G MEGUIARS</v>
          </cell>
          <cell r="C7137" t="str">
            <v>.</v>
          </cell>
          <cell r="E7137" t="str">
            <v>AUTOAMERICA IMP.EXP. DE PROD. AUTO. LTDA</v>
          </cell>
          <cell r="F7137">
            <v>999999</v>
          </cell>
          <cell r="G7137" t="str">
            <v>GRUPO CONVERSAO</v>
          </cell>
        </row>
        <row r="7138">
          <cell r="A7138">
            <v>10284</v>
          </cell>
          <cell r="B7138" t="str">
            <v>SUPER SYNTEKO POLIURETANO 4KG SYNTEKO</v>
          </cell>
          <cell r="C7138" t="str">
            <v>.</v>
          </cell>
          <cell r="E7138" t="str">
            <v>SYNTEKO</v>
          </cell>
          <cell r="F7138">
            <v>999999</v>
          </cell>
          <cell r="G7138" t="str">
            <v>GRUPO CONVERSAO</v>
          </cell>
        </row>
        <row r="7139">
          <cell r="A7139">
            <v>10283</v>
          </cell>
          <cell r="B7139" t="str">
            <v>SUPER SYNTEKO RESINA 11KG SYNTEKO</v>
          </cell>
          <cell r="C7139" t="str">
            <v>.</v>
          </cell>
          <cell r="E7139" t="str">
            <v>SYNTEKO</v>
          </cell>
          <cell r="F7139">
            <v>999999</v>
          </cell>
          <cell r="G7139" t="str">
            <v>GRUPO CONVERSAO</v>
          </cell>
        </row>
        <row r="7140">
          <cell r="A7140">
            <v>21082</v>
          </cell>
          <cell r="B7140" t="str">
            <v>SUPER TOQUE FINAL 650ML MEGUIARS G14422</v>
          </cell>
          <cell r="C7140" t="str">
            <v>MEGUIARS</v>
          </cell>
          <cell r="E7140" t="str">
            <v>MAXI RUBBER INDUSTRIAS QUIMICAS LTDA</v>
          </cell>
          <cell r="F7140">
            <v>20006</v>
          </cell>
          <cell r="G7140" t="str">
            <v>CERA  / LIMPEZA /  POLIMENTO VEICULAR</v>
          </cell>
        </row>
        <row r="7141">
          <cell r="A7141">
            <v>20620</v>
          </cell>
          <cell r="B7141" t="str">
            <v>SUPORTE 5/8 LIQUID ICE NORTON</v>
          </cell>
          <cell r="C7141" t="str">
            <v>.</v>
          </cell>
          <cell r="E7141" t="str">
            <v>SAINT- GOBAIN DO BRASIL PROD. IND. E CONSTR. LTDA</v>
          </cell>
          <cell r="F7141">
            <v>999999</v>
          </cell>
          <cell r="G7141" t="str">
            <v>GRUPO CONVERSAO</v>
          </cell>
        </row>
        <row r="7142">
          <cell r="A7142">
            <v>85085</v>
          </cell>
          <cell r="B7142" t="str">
            <v>SUPORTE CLEAN SANDING BEGE 25 FUROS 3M</v>
          </cell>
          <cell r="C7142" t="str">
            <v>3M</v>
          </cell>
          <cell r="E7142" t="str">
            <v>3M DO BRASIL LTDA</v>
          </cell>
          <cell r="F7142">
            <v>20028</v>
          </cell>
          <cell r="G7142" t="str">
            <v>APLICADORES / ADAPTADORES / ENGATES / SUPORTES</v>
          </cell>
        </row>
        <row r="7143">
          <cell r="A7143">
            <v>21845</v>
          </cell>
          <cell r="B7143" t="str">
            <v>SUPORTE DE BOINA C/ VELCRO- ROSCA 5/8 NORTON</v>
          </cell>
          <cell r="C7143" t="str">
            <v>.</v>
          </cell>
          <cell r="E7143" t="str">
            <v>SAINT- GOBAIN DO BRASIL PROD. IND. E CONSTR. LTDA</v>
          </cell>
          <cell r="F7143">
            <v>999999</v>
          </cell>
          <cell r="G7143" t="str">
            <v>GRUPO CONVERSAO</v>
          </cell>
        </row>
        <row r="7144">
          <cell r="A7144">
            <v>21506</v>
          </cell>
          <cell r="B7144" t="str">
            <v>SUPORTE DE PARA-CHOQUE DE 8 LUGARES</v>
          </cell>
          <cell r="C7144" t="str">
            <v>.</v>
          </cell>
          <cell r="E7144" t="str">
            <v>RCA FERRAMENTAS AUTOMOTIVAS LTDA</v>
          </cell>
          <cell r="F7144">
            <v>999999</v>
          </cell>
          <cell r="G7144" t="str">
            <v>GRUPO CONVERSAO</v>
          </cell>
        </row>
        <row r="7145">
          <cell r="A7145">
            <v>22300</v>
          </cell>
          <cell r="B7145" t="str">
            <v>SUPORTE DE PINTURA PARA-CHOQUE TOPO T</v>
          </cell>
          <cell r="C7145" t="str">
            <v>.</v>
          </cell>
          <cell r="E7145" t="str">
            <v>RCA FERRAMENTAS AUTOMOTIVAS LTDA</v>
          </cell>
          <cell r="F7145">
            <v>999999</v>
          </cell>
          <cell r="G7145" t="str">
            <v>GRUPO CONVERSAO</v>
          </cell>
        </row>
        <row r="7146">
          <cell r="A7146">
            <v>21342</v>
          </cell>
          <cell r="B7146" t="str">
            <v>SUPORTE DE PINTURA TRADICIONAL ( C/ RODIZIO)</v>
          </cell>
          <cell r="C7146" t="str">
            <v>.</v>
          </cell>
          <cell r="E7146" t="str">
            <v>RCA FERRAMENTAS AUTOMOTIVAS LTDA</v>
          </cell>
          <cell r="F7146">
            <v>999999</v>
          </cell>
          <cell r="G7146" t="str">
            <v>GRUPO CONVERSAO</v>
          </cell>
        </row>
        <row r="7147">
          <cell r="A7147">
            <v>21343</v>
          </cell>
          <cell r="B7147" t="str">
            <v>SUPORTE DE PITURA TRADICIONAL ( S/ RODIZIO)</v>
          </cell>
          <cell r="C7147" t="str">
            <v>.</v>
          </cell>
          <cell r="E7147" t="str">
            <v>CELSO CAVINI DIAS SERRALHERIA ME</v>
          </cell>
          <cell r="F7147">
            <v>999999</v>
          </cell>
          <cell r="G7147" t="str">
            <v>GRUPO CONVERSAO</v>
          </cell>
        </row>
        <row r="7148">
          <cell r="A7148">
            <v>21974</v>
          </cell>
          <cell r="B7148" t="str">
            <v>SUPORTE DE VIDRO 12 LUGARES</v>
          </cell>
          <cell r="C7148" t="str">
            <v>.</v>
          </cell>
          <cell r="E7148" t="str">
            <v>CELSO CAVINI DIAS SERRALHERIA ME</v>
          </cell>
          <cell r="F7148">
            <v>999999</v>
          </cell>
          <cell r="G7148" t="str">
            <v>GRUPO CONVERSAO</v>
          </cell>
        </row>
        <row r="7149">
          <cell r="A7149">
            <v>87010</v>
          </cell>
          <cell r="B7149" t="str">
            <v>SUPORTE DISCO LIXA 4,5" RÍGIDO M14 DEWALT</v>
          </cell>
          <cell r="C7149" t="str">
            <v>DEWALT</v>
          </cell>
          <cell r="E7149" t="str">
            <v>BLACK &amp; DECKER DO BRASIL LTDA</v>
          </cell>
          <cell r="F7149">
            <v>20058</v>
          </cell>
          <cell r="G7149" t="str">
            <v>OUTRAS FERRAMENTAS / EQUIPAMENTOS</v>
          </cell>
        </row>
        <row r="7150">
          <cell r="A7150">
            <v>87011</v>
          </cell>
          <cell r="B7150" t="str">
            <v>SUPORTE DISCO LIXA 4,5" SEMI FLEXÍVEL M14 DEWALT</v>
          </cell>
          <cell r="C7150" t="str">
            <v>DEWALT</v>
          </cell>
          <cell r="E7150" t="str">
            <v>BLACK &amp; DECKER DO BRASIL LTDA</v>
          </cell>
          <cell r="F7150">
            <v>20058</v>
          </cell>
          <cell r="G7150" t="str">
            <v>OUTRAS FERRAMENTAS / EQUIPAMENTOS</v>
          </cell>
        </row>
        <row r="7151">
          <cell r="A7151">
            <v>87013</v>
          </cell>
          <cell r="B7151" t="str">
            <v>SUPORTE DISCO LIXA 4,5" SEMI RÍGIDO M14 DEWALT</v>
          </cell>
          <cell r="C7151" t="str">
            <v>DEWALT</v>
          </cell>
          <cell r="E7151" t="str">
            <v>BLACK &amp; DECKER DO BRASIL LTDA</v>
          </cell>
          <cell r="F7151">
            <v>20058</v>
          </cell>
          <cell r="G7151" t="str">
            <v>OUTRAS FERRAMENTAS / EQUIPAMENTOS</v>
          </cell>
        </row>
        <row r="7152">
          <cell r="A7152">
            <v>87012</v>
          </cell>
          <cell r="B7152" t="str">
            <v>SUPORTE DISCO LIXA 7" RÍGIDO M14 DEWALT</v>
          </cell>
          <cell r="C7152" t="str">
            <v>DEWALT</v>
          </cell>
          <cell r="E7152" t="str">
            <v>BLACK &amp; DECKER DO BRASIL LTDA</v>
          </cell>
          <cell r="F7152">
            <v>20058</v>
          </cell>
          <cell r="G7152" t="str">
            <v>OUTRAS FERRAMENTAS / EQUIPAMENTOS</v>
          </cell>
        </row>
        <row r="7153">
          <cell r="A7153">
            <v>22295</v>
          </cell>
          <cell r="B7153" t="str">
            <v>SUPORTE FIBRA 115MM-M14 NORTON</v>
          </cell>
          <cell r="C7153" t="str">
            <v>NORTON</v>
          </cell>
          <cell r="E7153" t="str">
            <v>CARVIC COM VER DE PROD E EQ P/ REP AUTO LTDA</v>
          </cell>
          <cell r="F7153">
            <v>20028</v>
          </cell>
          <cell r="G7153" t="str">
            <v>APLICADORES / ADAPTADORES / ENGATES / SUPORTES</v>
          </cell>
        </row>
        <row r="7154">
          <cell r="A7154">
            <v>87009</v>
          </cell>
          <cell r="B7154" t="str">
            <v>SUPORTE HOOKIT 152MM 3/8" PN20465 RIGIDO VERMELHO 3M</v>
          </cell>
          <cell r="C7154" t="str">
            <v>3M</v>
          </cell>
          <cell r="E7154" t="str">
            <v>3M DO BRASIL LTDA</v>
          </cell>
          <cell r="F7154">
            <v>20028</v>
          </cell>
          <cell r="G7154" t="str">
            <v>APLICADORES / ADAPTADORES / ENGATES / SUPORTES</v>
          </cell>
        </row>
        <row r="7155">
          <cell r="A7155">
            <v>20120</v>
          </cell>
          <cell r="B7155" t="str">
            <v>SUPORTE HOOKIT 152MM 5/16 PN20425 MACIO AMARELO 3M</v>
          </cell>
          <cell r="C7155" t="str">
            <v>3M</v>
          </cell>
          <cell r="E7155" t="str">
            <v>3M DO BRASIL LTDA</v>
          </cell>
          <cell r="F7155">
            <v>20028</v>
          </cell>
          <cell r="G7155" t="str">
            <v>APLICADORES / ADAPTADORES / ENGATES / SUPORTES</v>
          </cell>
        </row>
        <row r="7156">
          <cell r="A7156">
            <v>87008</v>
          </cell>
          <cell r="B7156" t="str">
            <v>SUPORTE HOOKIT 152MM 5/16 PN20425 MACIO AMARELO 3M</v>
          </cell>
          <cell r="C7156" t="str">
            <v>3M</v>
          </cell>
          <cell r="E7156" t="str">
            <v>3M DO BRASIL LTDA</v>
          </cell>
          <cell r="F7156">
            <v>20028</v>
          </cell>
          <cell r="G7156" t="str">
            <v>APLICADORES / ADAPTADORES / ENGATES / SUPORTES</v>
          </cell>
        </row>
        <row r="7157">
          <cell r="A7157">
            <v>23710</v>
          </cell>
          <cell r="B7157" t="str">
            <v>SUPORTE HOOKIT 6" NEWPAD</v>
          </cell>
          <cell r="C7157" t="str">
            <v>NEW PAD</v>
          </cell>
          <cell r="E7157" t="str">
            <v>NEWPAD PRODUTOS AUTOMOTIVOS LTDA</v>
          </cell>
          <cell r="F7157">
            <v>20028</v>
          </cell>
          <cell r="G7157" t="str">
            <v>APLICADORES / ADAPTADORES / ENGATES / SUPORTES</v>
          </cell>
        </row>
        <row r="7158">
          <cell r="A7158">
            <v>20237</v>
          </cell>
          <cell r="B7158" t="str">
            <v>SUPORTE HOOKIT MANUAL 24,93-ST 3M</v>
          </cell>
          <cell r="C7158" t="str">
            <v>3M</v>
          </cell>
          <cell r="E7158" t="str">
            <v>3M DO BRASIL LTDA</v>
          </cell>
          <cell r="F7158">
            <v>20028</v>
          </cell>
          <cell r="G7158" t="str">
            <v>APLICADORES / ADAPTADORES / ENGATES / SUPORTES</v>
          </cell>
        </row>
        <row r="7159">
          <cell r="A7159">
            <v>10273</v>
          </cell>
          <cell r="B7159" t="str">
            <v>SUPORTE HOOKIT MULTIAIR 150MM IMP. NORTON</v>
          </cell>
          <cell r="C7159" t="str">
            <v>NORTON</v>
          </cell>
          <cell r="E7159" t="str">
            <v>SAINT- GOBAIN DO BRASIL PROD. IND. E CONSTR. LTDA</v>
          </cell>
          <cell r="F7159">
            <v>1015</v>
          </cell>
          <cell r="G7159" t="str">
            <v>............</v>
          </cell>
        </row>
        <row r="7160">
          <cell r="A7160">
            <v>23930</v>
          </cell>
          <cell r="B7160" t="str">
            <v>SUPORTE LT COM ROSCA (SEM CABO)</v>
          </cell>
          <cell r="C7160" t="str">
            <v>START</v>
          </cell>
          <cell r="E7160" t="str">
            <v>LIMA &amp; PERGHERN INDUSTRIA E COMERCIO</v>
          </cell>
          <cell r="F7160">
            <v>999999</v>
          </cell>
          <cell r="G7160" t="str">
            <v>GRUPO CONVERSAO</v>
          </cell>
        </row>
        <row r="7161">
          <cell r="A7161">
            <v>10376</v>
          </cell>
          <cell r="B7161" t="str">
            <v>SUPORTE P/ BOINA DE ESPUMA 7" SIGMA</v>
          </cell>
          <cell r="C7161" t="str">
            <v>SIGMA</v>
          </cell>
          <cell r="E7161" t="str">
            <v>CARVIC COM VER DE PROD E EQ P/ REP AUTO LTDA</v>
          </cell>
          <cell r="F7161">
            <v>20010</v>
          </cell>
          <cell r="G7161" t="str">
            <v>BOINAS PARA POLIMENTO</v>
          </cell>
        </row>
        <row r="7162">
          <cell r="A7162">
            <v>263</v>
          </cell>
          <cell r="B7162" t="str">
            <v>SUPORTE P/ BOINA DE ESPUMA DISCO C/ VELCRO 6" PURPLEX</v>
          </cell>
          <cell r="C7162" t="str">
            <v>PURPLEX</v>
          </cell>
          <cell r="E7162" t="str">
            <v>INDUSTRIA DE LIXADORES PURPER LTDA</v>
          </cell>
          <cell r="F7162">
            <v>20028</v>
          </cell>
          <cell r="G7162" t="str">
            <v>APLICADORES / ADAPTADORES / ENGATES / SUPORTES</v>
          </cell>
        </row>
        <row r="7163">
          <cell r="A7163">
            <v>23599</v>
          </cell>
          <cell r="B7163" t="str">
            <v>SUPORTE P/ BOINA LIQUIDICE</v>
          </cell>
          <cell r="C7163" t="str">
            <v>NORTON</v>
          </cell>
          <cell r="E7163" t="str">
            <v>DISTEC DF COMERCIO DE PRODUTOS AUTOMOTIVO</v>
          </cell>
          <cell r="F7163">
            <v>1015</v>
          </cell>
          <cell r="G7163" t="str">
            <v>............</v>
          </cell>
        </row>
        <row r="7164">
          <cell r="A7164">
            <v>10065</v>
          </cell>
          <cell r="B7164" t="str">
            <v>SUPORTE P/ BOINA LUSTRADORA ESPUMA 191MM 3M</v>
          </cell>
          <cell r="C7164" t="str">
            <v>3M</v>
          </cell>
          <cell r="E7164" t="str">
            <v>3M DO BRASIL LTDA</v>
          </cell>
          <cell r="F7164">
            <v>1015</v>
          </cell>
          <cell r="G7164" t="str">
            <v>............</v>
          </cell>
        </row>
        <row r="7165">
          <cell r="A7165">
            <v>87098</v>
          </cell>
          <cell r="B7165" t="str">
            <v>SUPORTE P/ MEIA LIXA PLASTICO 23X10,5 AT100/4 ATLAS</v>
          </cell>
          <cell r="C7165" t="str">
            <v>ATLAS</v>
          </cell>
          <cell r="E7165" t="str">
            <v>PINCEIS ATLAS S.A.</v>
          </cell>
          <cell r="F7165">
            <v>30028</v>
          </cell>
          <cell r="G7165" t="str">
            <v>ROLOS / TRINCHAS / PINCÉIS / ESPÁTULAS</v>
          </cell>
        </row>
        <row r="7166">
          <cell r="A7166">
            <v>23779</v>
          </cell>
          <cell r="B7166" t="str">
            <v>SUPORTE P/ PINTURA AI-07 C/ RODAS</v>
          </cell>
          <cell r="C7166" t="str">
            <v>.</v>
          </cell>
          <cell r="E7166" t="str">
            <v>CARVIC COM VER DE PROD E EQ P/ REP AUTO LTDA</v>
          </cell>
          <cell r="F7166">
            <v>20028</v>
          </cell>
          <cell r="G7166" t="str">
            <v>APLICADORES / ADAPTADORES / ENGATES / SUPORTES</v>
          </cell>
        </row>
        <row r="7167">
          <cell r="A7167">
            <v>23915</v>
          </cell>
          <cell r="B7167" t="str">
            <v>SUPORTE P/ PINTURA AI-08 S/ RODAS</v>
          </cell>
          <cell r="C7167" t="str">
            <v>ATUAIS</v>
          </cell>
          <cell r="E7167" t="str">
            <v>CARVIC COM VER DE PROD E EQ P/ REP AUTO LTDA</v>
          </cell>
          <cell r="F7167">
            <v>20028</v>
          </cell>
          <cell r="G7167" t="str">
            <v>APLICADORES / ADAPTADORES / ENGATES / SUPORTES</v>
          </cell>
        </row>
        <row r="7168">
          <cell r="A7168">
            <v>23650</v>
          </cell>
          <cell r="B7168" t="str">
            <v>SUPORTE P/ POLIMENTO DE VIDRO 3M</v>
          </cell>
          <cell r="C7168" t="str">
            <v>3M</v>
          </cell>
          <cell r="E7168" t="str">
            <v>3M DO BRASIL LTDA</v>
          </cell>
          <cell r="F7168">
            <v>20028</v>
          </cell>
          <cell r="G7168" t="str">
            <v>APLICADORES / ADAPTADORES / ENGATES / SUPORTES</v>
          </cell>
        </row>
        <row r="7169">
          <cell r="A7169">
            <v>83816</v>
          </cell>
          <cell r="B7169" t="str">
            <v>SUPORTE PARA BOINA DE ESPUMA 5P 125 MM AUTOAMERICA</v>
          </cell>
          <cell r="C7169" t="str">
            <v>AUTO AMERICA</v>
          </cell>
          <cell r="E7169" t="str">
            <v>AUTOAMERICA IMP.EXP. DE PROD. AUTO. LTDA</v>
          </cell>
          <cell r="F7169">
            <v>20010</v>
          </cell>
          <cell r="G7169" t="str">
            <v>BOINAS PARA POLIMENTO</v>
          </cell>
        </row>
        <row r="7170">
          <cell r="A7170">
            <v>85263</v>
          </cell>
          <cell r="B7170" t="str">
            <v>SUPORTE PARA BOINA DE ESPUMA 6" 150MM AUTOAMERICA</v>
          </cell>
          <cell r="C7170" t="str">
            <v>AUTO AMERICA</v>
          </cell>
          <cell r="E7170" t="str">
            <v>AUTOAMERICA IMP.EXP. DE PROD. AUTO. LTDA</v>
          </cell>
          <cell r="F7170">
            <v>20010</v>
          </cell>
          <cell r="G7170" t="str">
            <v>BOINAS PARA POLIMENTO</v>
          </cell>
        </row>
        <row r="7171">
          <cell r="A7171">
            <v>20811</v>
          </cell>
          <cell r="B7171" t="str">
            <v>SUPORTE PARA BOINA DE ESPUMA BUFF AND SHINE</v>
          </cell>
          <cell r="C7171" t="str">
            <v>.</v>
          </cell>
          <cell r="E7171" t="str">
            <v>AUTOAMERICA IMP.EXP. DE PROD. AUTO. LTDA</v>
          </cell>
          <cell r="F7171">
            <v>999999</v>
          </cell>
          <cell r="G7171" t="str">
            <v>GRUPO CONVERSAO</v>
          </cell>
        </row>
        <row r="7172">
          <cell r="A7172">
            <v>20305</v>
          </cell>
          <cell r="B7172" t="str">
            <v>SUPORTE PARA BOINA DE ESPUMA NORTON</v>
          </cell>
          <cell r="C7172" t="str">
            <v>.</v>
          </cell>
          <cell r="E7172" t="str">
            <v>SAINT- GOBAIN DO BRASIL PROD. IND. E CONSTR. LTDA</v>
          </cell>
          <cell r="F7172">
            <v>999999</v>
          </cell>
          <cell r="G7172" t="str">
            <v>GRUPO CONVERSAO</v>
          </cell>
        </row>
        <row r="7173">
          <cell r="A7173">
            <v>23669</v>
          </cell>
          <cell r="B7173" t="str">
            <v>SUPORTE PARA BOINA DE ESPUMA PN05717 3M</v>
          </cell>
          <cell r="C7173" t="str">
            <v>3M</v>
          </cell>
          <cell r="E7173" t="str">
            <v>3M DO BRASIL LTDA</v>
          </cell>
          <cell r="F7173">
            <v>20028</v>
          </cell>
          <cell r="G7173" t="str">
            <v>APLICADORES / ADAPTADORES / ENGATES / SUPORTES</v>
          </cell>
        </row>
        <row r="7174">
          <cell r="A7174">
            <v>21265</v>
          </cell>
          <cell r="B7174" t="str">
            <v>SUPORTE PARA DISCO 15 FUROS ROBERLO</v>
          </cell>
          <cell r="C7174" t="str">
            <v>.</v>
          </cell>
          <cell r="E7174" t="str">
            <v>ROBERLO DO BRASIL LTDA</v>
          </cell>
          <cell r="F7174">
            <v>999999</v>
          </cell>
          <cell r="G7174" t="str">
            <v>GRUPO CONVERSAO</v>
          </cell>
        </row>
        <row r="7175">
          <cell r="A7175">
            <v>21217</v>
          </cell>
          <cell r="B7175" t="str">
            <v>SUPORTE PARA ESMERIL LG</v>
          </cell>
          <cell r="C7175" t="str">
            <v>.</v>
          </cell>
          <cell r="E7175" t="str">
            <v>L.G EQUIPAMENTOS PARA PINTURA LTDA EPP</v>
          </cell>
          <cell r="F7175">
            <v>999999</v>
          </cell>
          <cell r="G7175" t="str">
            <v>GRUPO CONVERSAO</v>
          </cell>
        </row>
        <row r="7176">
          <cell r="A7176">
            <v>20507</v>
          </cell>
          <cell r="B7176" t="str">
            <v>SUPORTE PARA HOOKIT TRIZACT  127 3M</v>
          </cell>
          <cell r="C7176" t="str">
            <v>.</v>
          </cell>
          <cell r="E7176" t="str">
            <v>3M DO BRASIL LTDA</v>
          </cell>
          <cell r="F7176">
            <v>999999</v>
          </cell>
          <cell r="G7176" t="str">
            <v>GRUPO CONVERSAO</v>
          </cell>
        </row>
        <row r="7177">
          <cell r="A7177">
            <v>20139</v>
          </cell>
          <cell r="B7177" t="str">
            <v>SUPORTE PARA PINTURA SPU 1 LG</v>
          </cell>
          <cell r="C7177" t="str">
            <v>.</v>
          </cell>
          <cell r="E7177" t="str">
            <v>L.G EQUIPAMENTOS PARA PINTURA LTDA EPP</v>
          </cell>
          <cell r="F7177">
            <v>999999</v>
          </cell>
          <cell r="G7177" t="str">
            <v>GRUPO CONVERSAO</v>
          </cell>
        </row>
        <row r="7178">
          <cell r="A7178">
            <v>21566</v>
          </cell>
          <cell r="B7178" t="str">
            <v>SUPORTE PARA PINTURA SPU 1 LG</v>
          </cell>
          <cell r="C7178" t="str">
            <v>.</v>
          </cell>
          <cell r="E7178" t="str">
            <v>DISTEC DF COMERCIO DE PRODUTOS AUTOMOTIVO</v>
          </cell>
          <cell r="F7178">
            <v>999999</v>
          </cell>
          <cell r="G7178" t="str">
            <v>GRUPO CONVERSAO</v>
          </cell>
        </row>
        <row r="7179">
          <cell r="A7179">
            <v>20842</v>
          </cell>
          <cell r="B7179" t="str">
            <v>SUPORTE PARA PINTURA SPU 1.3 LG</v>
          </cell>
          <cell r="C7179" t="str">
            <v>.</v>
          </cell>
          <cell r="E7179" t="str">
            <v>L.G EQUIPAMENTOS PARA PINTURA LTDA EPP</v>
          </cell>
          <cell r="F7179">
            <v>999999</v>
          </cell>
          <cell r="G7179" t="str">
            <v>GRUPO CONVERSAO</v>
          </cell>
        </row>
        <row r="7180">
          <cell r="A7180">
            <v>20952</v>
          </cell>
          <cell r="B7180" t="str">
            <v>SUPORTE PARA PISTOLA</v>
          </cell>
          <cell r="C7180" t="str">
            <v>.</v>
          </cell>
          <cell r="E7180" t="str">
            <v>SHERWIN - WILLIAMS DO BRASIL IND. E COM. LTDA</v>
          </cell>
          <cell r="F7180">
            <v>999999</v>
          </cell>
          <cell r="G7180" t="str">
            <v>GRUPO CONVERSAO</v>
          </cell>
        </row>
        <row r="7181">
          <cell r="A7181">
            <v>20932</v>
          </cell>
          <cell r="B7181" t="str">
            <v>SUPORTE PARA PISTOLA DUPLO WALCON</v>
          </cell>
          <cell r="C7181" t="str">
            <v>MAXI RUBBER</v>
          </cell>
          <cell r="E7181" t="str">
            <v>MAXI RUBBER INDUSTRIAS QUIMICAS LTDA</v>
          </cell>
          <cell r="F7181">
            <v>1015</v>
          </cell>
          <cell r="G7181" t="str">
            <v>............</v>
          </cell>
        </row>
        <row r="7182">
          <cell r="A7182">
            <v>21050</v>
          </cell>
          <cell r="B7182" t="str">
            <v>SUPORTE PARA PISTOLA INDIVIDUAL</v>
          </cell>
          <cell r="C7182" t="str">
            <v>.</v>
          </cell>
          <cell r="E7182" t="str">
            <v>EMF INDUSTRIA METALURGICA</v>
          </cell>
          <cell r="F7182">
            <v>999999</v>
          </cell>
          <cell r="G7182" t="str">
            <v>GRUPO CONVERSAO</v>
          </cell>
        </row>
        <row r="7183">
          <cell r="A7183">
            <v>20140</v>
          </cell>
          <cell r="B7183" t="str">
            <v>SUPORTE PARA PREPARAÇAO SPP6 LG</v>
          </cell>
          <cell r="C7183" t="str">
            <v>.</v>
          </cell>
          <cell r="E7183" t="str">
            <v>L.G EQUIPAMENTOS PARA PINTURA LTDA EPP</v>
          </cell>
          <cell r="F7183">
            <v>999999</v>
          </cell>
          <cell r="G7183" t="str">
            <v>GRUPO CONVERSAO</v>
          </cell>
        </row>
        <row r="7184">
          <cell r="A7184">
            <v>22296</v>
          </cell>
          <cell r="B7184" t="str">
            <v>SUPORTE PARA-CHOQUE DE 16 LUGARES</v>
          </cell>
          <cell r="C7184" t="str">
            <v>.</v>
          </cell>
          <cell r="E7184" t="str">
            <v>RCA FERRAMENTAS AUTOMOTIVAS LTDA</v>
          </cell>
          <cell r="F7184">
            <v>999999</v>
          </cell>
          <cell r="G7184" t="str">
            <v>GRUPO CONVERSAO</v>
          </cell>
        </row>
        <row r="7185">
          <cell r="A7185">
            <v>23056</v>
          </cell>
          <cell r="B7185" t="str">
            <v>SUPORTE PLASTICO P/ SAB LIQ/ALCOOL GEL</v>
          </cell>
          <cell r="C7185" t="str">
            <v>.</v>
          </cell>
          <cell r="E7185" t="str">
            <v>SUPERPRO</v>
          </cell>
          <cell r="F7185">
            <v>999999</v>
          </cell>
          <cell r="G7185" t="str">
            <v>GRUPO CONVERSAO</v>
          </cell>
        </row>
        <row r="7186">
          <cell r="A7186">
            <v>20828</v>
          </cell>
          <cell r="B7186" t="str">
            <v>SUPORTE SPEED LOK TR 51 MM NORTON</v>
          </cell>
          <cell r="C7186" t="str">
            <v>NORTON</v>
          </cell>
          <cell r="E7186" t="str">
            <v>SAINT- GOBAIN DO BRASIL PROD. IND. E CONSTR. LTDA</v>
          </cell>
          <cell r="F7186">
            <v>1015</v>
          </cell>
          <cell r="G7186" t="str">
            <v>............</v>
          </cell>
        </row>
        <row r="7187">
          <cell r="A7187">
            <v>23428</v>
          </cell>
          <cell r="B7187" t="str">
            <v>SUPORTE SPEED LOK TR 51MM MEDIO</v>
          </cell>
          <cell r="C7187" t="str">
            <v>NORTON</v>
          </cell>
          <cell r="E7187" t="str">
            <v>SAINT- GOBAIN DO BRASIL PROD. IND. E CONSTR. LTDA</v>
          </cell>
          <cell r="F7187">
            <v>20028</v>
          </cell>
          <cell r="G7187" t="str">
            <v>APLICADORES / ADAPTADORES / ENGATES / SUPORTES</v>
          </cell>
        </row>
        <row r="7188">
          <cell r="A7188">
            <v>10274</v>
          </cell>
          <cell r="B7188" t="str">
            <v>SUPORTE SPEED-GRIP 152MM 6 FUROS NORTON</v>
          </cell>
          <cell r="C7188" t="str">
            <v>NORTON</v>
          </cell>
          <cell r="E7188" t="str">
            <v>SAINT- GOBAIN DO BRASIL PROD. IND. E CONSTR. LTDA</v>
          </cell>
          <cell r="F7188">
            <v>20028</v>
          </cell>
          <cell r="G7188" t="str">
            <v>APLICADORES / ADAPTADORES / ENGATES / SUPORTES</v>
          </cell>
        </row>
        <row r="7189">
          <cell r="A7189">
            <v>22524</v>
          </cell>
          <cell r="B7189" t="str">
            <v>TACO ASPIRADO 115MMX225MM 3M</v>
          </cell>
          <cell r="C7189" t="str">
            <v>3M</v>
          </cell>
          <cell r="E7189" t="str">
            <v>3M DO BRASIL LTDA</v>
          </cell>
          <cell r="F7189">
            <v>20022</v>
          </cell>
          <cell r="G7189" t="str">
            <v>TACO LIXADOR</v>
          </cell>
        </row>
        <row r="7190">
          <cell r="A7190">
            <v>22329</v>
          </cell>
          <cell r="B7190" t="str">
            <v>TACO ASPIRADO 70MMX127MM 3M</v>
          </cell>
          <cell r="C7190" t="str">
            <v>3M</v>
          </cell>
          <cell r="E7190" t="str">
            <v>3M DO BRASIL LTDA</v>
          </cell>
          <cell r="F7190">
            <v>20022</v>
          </cell>
          <cell r="G7190" t="str">
            <v>TACO LIXADOR</v>
          </cell>
        </row>
        <row r="7191">
          <cell r="A7191">
            <v>22525</v>
          </cell>
          <cell r="B7191" t="str">
            <v>TACO ASPIRADO 70MMX198MM 3M</v>
          </cell>
          <cell r="C7191" t="str">
            <v>3M</v>
          </cell>
          <cell r="E7191" t="str">
            <v>3M DO BRASIL LTDA</v>
          </cell>
          <cell r="F7191">
            <v>20022</v>
          </cell>
          <cell r="G7191" t="str">
            <v>TACO LIXADOR</v>
          </cell>
        </row>
        <row r="7192">
          <cell r="A7192">
            <v>20153</v>
          </cell>
          <cell r="B7192" t="str">
            <v>TACO DE BORRACHA GRANDE 125MMX67MM</v>
          </cell>
          <cell r="C7192" t="str">
            <v>SHERWIN WILLIAMS</v>
          </cell>
          <cell r="E7192" t="str">
            <v>SHERWIN - WILLIAMS DO BRASIL IND. E COM. LTDA</v>
          </cell>
          <cell r="F7192">
            <v>999999</v>
          </cell>
          <cell r="G7192" t="str">
            <v>GRUPO CONVERSAO</v>
          </cell>
        </row>
        <row r="7193">
          <cell r="A7193">
            <v>83970</v>
          </cell>
          <cell r="B7193" t="str">
            <v>TACO LIXADOR 125X65MM VONDER</v>
          </cell>
          <cell r="C7193" t="str">
            <v>VONDER</v>
          </cell>
          <cell r="E7193" t="str">
            <v>O.V.D. IMPORTADORA E DISTRIBUIDORA LTDA</v>
          </cell>
          <cell r="F7193">
            <v>20022</v>
          </cell>
          <cell r="G7193" t="str">
            <v>TACO LIXADOR</v>
          </cell>
        </row>
        <row r="7194">
          <cell r="A7194">
            <v>85564</v>
          </cell>
          <cell r="B7194" t="str">
            <v>TACO LIXADOR DE BORRACHA 125 X 70MM</v>
          </cell>
          <cell r="C7194" t="str">
            <v>SIGMA</v>
          </cell>
          <cell r="E7194" t="str">
            <v>SIGMA TOOLS COM. MAQUINAS EQUIP. E ACE</v>
          </cell>
          <cell r="F7194">
            <v>20022</v>
          </cell>
          <cell r="G7194" t="str">
            <v>TACO LIXADOR</v>
          </cell>
        </row>
        <row r="7195">
          <cell r="A7195">
            <v>23642</v>
          </cell>
          <cell r="B7195" t="str">
            <v>TACO LIXADOR EVA CLASSIC</v>
          </cell>
          <cell r="C7195" t="str">
            <v>NORTON</v>
          </cell>
          <cell r="E7195" t="str">
            <v>SAINT- GOBAIN DO BRASIL PROD. IND. E CONSTR. LTDA</v>
          </cell>
          <cell r="F7195">
            <v>20022</v>
          </cell>
          <cell r="G7195" t="str">
            <v>TACO LIXADOR</v>
          </cell>
        </row>
        <row r="7196">
          <cell r="A7196">
            <v>23750</v>
          </cell>
          <cell r="B7196" t="str">
            <v>TACO LIXADOR MANUAL DE BORRACHA GRANDE 65X122MM PURPLEX</v>
          </cell>
          <cell r="C7196" t="str">
            <v>PURPLEX</v>
          </cell>
          <cell r="E7196" t="str">
            <v>INDUSTRIA DE LIXADORES PURPER LTDA</v>
          </cell>
          <cell r="F7196">
            <v>20022</v>
          </cell>
          <cell r="G7196" t="str">
            <v>TACO LIXADOR</v>
          </cell>
        </row>
        <row r="7197">
          <cell r="A7197">
            <v>20154</v>
          </cell>
          <cell r="B7197" t="str">
            <v>TACO LIXADOR MANUAL DE BORRACHA PEQUENO 43X122MM PURPLEX</v>
          </cell>
          <cell r="C7197" t="str">
            <v>PURPLEX</v>
          </cell>
          <cell r="E7197" t="str">
            <v>INDUSTRIA DE LIXADORES PURPER LTDA</v>
          </cell>
          <cell r="F7197">
            <v>20022</v>
          </cell>
          <cell r="G7197" t="str">
            <v>TACO LIXADOR</v>
          </cell>
        </row>
        <row r="7198">
          <cell r="A7198">
            <v>87046</v>
          </cell>
          <cell r="B7198" t="str">
            <v>TACO LIXADOR MANUAL MACIO P/ LIXAS 1200 A 2500 70X130MM PURPLEX</v>
          </cell>
          <cell r="C7198" t="str">
            <v>PURPLEX</v>
          </cell>
          <cell r="E7198" t="str">
            <v>INDUSTRIA DE LIXADORES PURPER LTDA</v>
          </cell>
          <cell r="F7198">
            <v>20022</v>
          </cell>
          <cell r="G7198" t="str">
            <v>TACO LIXADOR</v>
          </cell>
        </row>
        <row r="7199">
          <cell r="A7199">
            <v>87045</v>
          </cell>
          <cell r="B7199" t="str">
            <v>TACO LIXADOR MANUAL RETANGULAR EM E.V.A 70X130MM PURPLEX</v>
          </cell>
          <cell r="C7199" t="str">
            <v>PURPLEX</v>
          </cell>
          <cell r="E7199" t="str">
            <v>INDUSTRIA DE LIXADORES PURPER LTDA</v>
          </cell>
          <cell r="F7199">
            <v>20022</v>
          </cell>
          <cell r="G7199" t="str">
            <v>TACO LIXADOR</v>
          </cell>
        </row>
        <row r="7200">
          <cell r="A7200">
            <v>87048</v>
          </cell>
          <cell r="B7200" t="str">
            <v>TACO LIXADOR MANUAL RETANGULAR EXTRA GRANDE EM E.V.A 70X280MM PURPLEX</v>
          </cell>
          <cell r="C7200" t="str">
            <v>PURPLEX</v>
          </cell>
          <cell r="E7200" t="str">
            <v>INDUSTRIA DE LIXADORES PURPER LTDA</v>
          </cell>
          <cell r="F7200">
            <v>20022</v>
          </cell>
          <cell r="G7200" t="str">
            <v>TACO LIXADOR</v>
          </cell>
        </row>
        <row r="7201">
          <cell r="A7201">
            <v>87047</v>
          </cell>
          <cell r="B7201" t="str">
            <v>TACO LIXADOR MANUAL RETANGULAR MEDIO EM E.V.A 70X200MM PURPLEX</v>
          </cell>
          <cell r="C7201" t="str">
            <v>PURPLEX</v>
          </cell>
          <cell r="E7201" t="str">
            <v>INDUSTRIA DE LIXADORES PURPER LTDA</v>
          </cell>
          <cell r="F7201">
            <v>20022</v>
          </cell>
          <cell r="G7201" t="str">
            <v>TACO LIXADOR</v>
          </cell>
        </row>
        <row r="7202">
          <cell r="A7202">
            <v>21136</v>
          </cell>
          <cell r="B7202" t="str">
            <v>TACO LIXADOR PEQUENO E.V.A. (130MM X 70MM)</v>
          </cell>
          <cell r="C7202" t="str">
            <v>.</v>
          </cell>
          <cell r="E7202" t="str">
            <v>SHERWIN - WILLIAMS DO BRASIL IND. E COM. LTDA</v>
          </cell>
          <cell r="F7202">
            <v>999999</v>
          </cell>
          <cell r="G7202" t="str">
            <v>GRUPO CONVERSAO</v>
          </cell>
        </row>
        <row r="7203">
          <cell r="A7203">
            <v>20526</v>
          </cell>
          <cell r="B7203" t="str">
            <v>TACO MULTI-AIR 115X230 NORTON</v>
          </cell>
          <cell r="C7203" t="str">
            <v>.</v>
          </cell>
          <cell r="E7203" t="str">
            <v>SAINT- GOBAIN DO BRASIL PROD. IND. E CONSTR. LTDA</v>
          </cell>
          <cell r="F7203">
            <v>999999</v>
          </cell>
          <cell r="G7203" t="str">
            <v>GRUPO CONVERSAO</v>
          </cell>
        </row>
        <row r="7204">
          <cell r="A7204">
            <v>20527</v>
          </cell>
          <cell r="B7204" t="str">
            <v>TACO MULTIAIR 70X125 NORTON</v>
          </cell>
          <cell r="C7204" t="str">
            <v>NORTON</v>
          </cell>
          <cell r="E7204" t="str">
            <v>SAINT- GOBAIN DO BRASIL PROD. IND. E CONSTR. LTDA</v>
          </cell>
          <cell r="F7204">
            <v>1045</v>
          </cell>
          <cell r="G7204" t="str">
            <v>................................</v>
          </cell>
        </row>
        <row r="7205">
          <cell r="A7205">
            <v>23265</v>
          </cell>
          <cell r="B7205" t="str">
            <v>TACO MULTIAIR 70X198MM NORTON</v>
          </cell>
          <cell r="C7205" t="str">
            <v>NORTON</v>
          </cell>
          <cell r="E7205" t="str">
            <v>SAINT- GOBAIN DO BRASIL PROD. IND. E CONSTR. LTDA</v>
          </cell>
          <cell r="F7205">
            <v>1045</v>
          </cell>
          <cell r="G7205" t="str">
            <v>................................</v>
          </cell>
        </row>
        <row r="7206">
          <cell r="A7206">
            <v>21485</v>
          </cell>
          <cell r="B7206" t="str">
            <v>TALHADEIRA MECANICA 200 X 19MM BELZER</v>
          </cell>
          <cell r="C7206" t="str">
            <v>.</v>
          </cell>
          <cell r="E7206" t="str">
            <v>TERRA UTIL. DE MAQUINAS, FERRAMENTAS E UTILID.</v>
          </cell>
          <cell r="F7206">
            <v>999999</v>
          </cell>
          <cell r="G7206" t="str">
            <v>GRUPO CONVERSAO</v>
          </cell>
        </row>
        <row r="7207">
          <cell r="A7207">
            <v>23247</v>
          </cell>
          <cell r="B7207" t="str">
            <v>TAMPA AGIT X5 P/ 0,9L FILLON AXALTA</v>
          </cell>
          <cell r="C7207" t="str">
            <v>.</v>
          </cell>
          <cell r="E7207" t="str">
            <v>Axalta Coating Systems Brasil Ltda</v>
          </cell>
          <cell r="F7207">
            <v>999999</v>
          </cell>
          <cell r="G7207" t="str">
            <v>GRUPO CONVERSAO</v>
          </cell>
        </row>
        <row r="7208">
          <cell r="A7208">
            <v>23248</v>
          </cell>
          <cell r="B7208" t="str">
            <v>TAMPA AGIT X5 P/ 3,6L FILLON AXALTA</v>
          </cell>
          <cell r="C7208" t="str">
            <v>.</v>
          </cell>
          <cell r="E7208" t="str">
            <v>Axalta Coating Systems Brasil Ltda</v>
          </cell>
          <cell r="F7208">
            <v>999999</v>
          </cell>
          <cell r="G7208" t="str">
            <v>GRUPO CONVERSAO</v>
          </cell>
        </row>
        <row r="7209">
          <cell r="A7209">
            <v>83853</v>
          </cell>
          <cell r="B7209" t="str">
            <v>TAMPA BLBA 2001/2002 SKY</v>
          </cell>
          <cell r="C7209" t="str">
            <v>.</v>
          </cell>
          <cell r="E7209" t="str">
            <v>SKYLACK TINTAS E VERNIZES LTDA</v>
          </cell>
          <cell r="F7209">
            <v>20028</v>
          </cell>
          <cell r="G7209" t="str">
            <v>APLICADORES / ADAPTADORES / ENGATES / SUPORTES</v>
          </cell>
        </row>
        <row r="7210">
          <cell r="A7210">
            <v>83854</v>
          </cell>
          <cell r="B7210" t="str">
            <v>TAMPA BLCA 1001/2001 SKY</v>
          </cell>
          <cell r="C7210" t="str">
            <v>.</v>
          </cell>
          <cell r="E7210" t="str">
            <v>SKYLACK TINTAS E VERNIZES LTDA</v>
          </cell>
          <cell r="F7210">
            <v>20028</v>
          </cell>
          <cell r="G7210" t="str">
            <v>APLICADORES / ADAPTADORES / ENGATES / SUPORTES</v>
          </cell>
        </row>
        <row r="7211">
          <cell r="A7211">
            <v>22205</v>
          </cell>
          <cell r="B7211" t="str">
            <v>TAMPA DOS ACESSORIOS - CX MAQ - BAND EQ</v>
          </cell>
          <cell r="C7211" t="str">
            <v>.</v>
          </cell>
          <cell r="E7211" t="str">
            <v>BAND EQUIPAMENTOS E MAQUINAS REPUXADORAS LTDA EPP</v>
          </cell>
          <cell r="F7211">
            <v>999999</v>
          </cell>
          <cell r="G7211" t="str">
            <v>GRUPO CONVERSAO</v>
          </cell>
        </row>
        <row r="7212">
          <cell r="A7212">
            <v>23245</v>
          </cell>
          <cell r="B7212" t="str">
            <v>TAMPA DOSADORA 250 ML C/ PALHETA FILLON AXALTA</v>
          </cell>
          <cell r="C7212" t="str">
            <v>.</v>
          </cell>
          <cell r="E7212" t="str">
            <v>Axalta Coating Systems Brasil Ltda</v>
          </cell>
          <cell r="F7212">
            <v>999999</v>
          </cell>
          <cell r="G7212" t="str">
            <v>GRUPO CONVERSAO</v>
          </cell>
        </row>
        <row r="7213">
          <cell r="A7213">
            <v>22344</v>
          </cell>
          <cell r="B7213" t="str">
            <v>TAMPA NEW GEN FILL P/ LATA 3,6L LAZZURIL</v>
          </cell>
          <cell r="C7213" t="str">
            <v>.</v>
          </cell>
          <cell r="E7213" t="str">
            <v>SHERWIN - WILLIAMS DO BRASIL IND. E COM. LTDA</v>
          </cell>
          <cell r="F7213">
            <v>999999</v>
          </cell>
          <cell r="G7213" t="str">
            <v>GRUPO CONVERSAO</v>
          </cell>
        </row>
        <row r="7214">
          <cell r="A7214">
            <v>23470</v>
          </cell>
          <cell r="B7214" t="str">
            <v>TAMPA P/ COPO DE 1L E 2L PRIME</v>
          </cell>
          <cell r="C7214" t="str">
            <v>PRIME</v>
          </cell>
          <cell r="E7214" t="str">
            <v>PRIME DISTRIBUIDORA DE EMBALAGENS LTDA</v>
          </cell>
          <cell r="F7214">
            <v>20028</v>
          </cell>
          <cell r="G7214" t="str">
            <v>APLICADORES / ADAPTADORES / ENGATES / SUPORTES</v>
          </cell>
        </row>
        <row r="7215">
          <cell r="A7215">
            <v>21141</v>
          </cell>
          <cell r="B7215" t="str">
            <v>TAMPA P/ HOM. 1L Q</v>
          </cell>
          <cell r="C7215" t="str">
            <v>.</v>
          </cell>
          <cell r="E7215" t="str">
            <v>WANDA</v>
          </cell>
          <cell r="F7215">
            <v>999999</v>
          </cell>
          <cell r="G7215" t="str">
            <v>GRUPO CONVERSAO</v>
          </cell>
        </row>
        <row r="7216">
          <cell r="A7216">
            <v>21140</v>
          </cell>
          <cell r="B7216" t="str">
            <v>TAMPA P/ HOM. 1LQ</v>
          </cell>
          <cell r="C7216" t="str">
            <v>.</v>
          </cell>
          <cell r="E7216" t="str">
            <v>WANDA</v>
          </cell>
          <cell r="F7216">
            <v>999999</v>
          </cell>
          <cell r="G7216" t="str">
            <v>GRUPO CONVERSAO</v>
          </cell>
        </row>
        <row r="7217">
          <cell r="A7217">
            <v>21154</v>
          </cell>
          <cell r="B7217" t="str">
            <v>TAMPA P/ HOM. 4L QL</v>
          </cell>
          <cell r="C7217" t="str">
            <v>.</v>
          </cell>
          <cell r="E7217" t="str">
            <v>WANDA</v>
          </cell>
          <cell r="F7217">
            <v>999999</v>
          </cell>
          <cell r="G7217" t="str">
            <v>GRUPO CONVERSAO</v>
          </cell>
        </row>
        <row r="7218">
          <cell r="A7218">
            <v>21945</v>
          </cell>
          <cell r="B7218" t="str">
            <v>TAMPA P/ ROBCUP 400ML ROBERLO</v>
          </cell>
          <cell r="C7218" t="str">
            <v>.</v>
          </cell>
          <cell r="E7218" t="str">
            <v>ROBERLO DO BRASIL LTDA</v>
          </cell>
          <cell r="F7218">
            <v>999999</v>
          </cell>
          <cell r="G7218" t="str">
            <v>GRUPO CONVERSAO</v>
          </cell>
        </row>
        <row r="7219">
          <cell r="A7219">
            <v>21946</v>
          </cell>
          <cell r="B7219" t="str">
            <v>TAMPA P/ ROBCUP 650ML ROBERLO</v>
          </cell>
          <cell r="C7219" t="str">
            <v>.</v>
          </cell>
          <cell r="E7219" t="str">
            <v>ROBERLO DO BRASIL LTDA</v>
          </cell>
          <cell r="F7219">
            <v>999999</v>
          </cell>
          <cell r="G7219" t="str">
            <v>GRUPO CONVERSAO</v>
          </cell>
        </row>
        <row r="7220">
          <cell r="A7220">
            <v>21947</v>
          </cell>
          <cell r="B7220" t="str">
            <v>TAMPA P/ROBCUP 1300ML ROBERLO</v>
          </cell>
          <cell r="C7220" t="str">
            <v>.</v>
          </cell>
          <cell r="E7220" t="str">
            <v>ROBERLO DO BRASIL LTDA</v>
          </cell>
          <cell r="F7220">
            <v>999999</v>
          </cell>
          <cell r="G7220" t="str">
            <v>GRUPO CONVERSAO</v>
          </cell>
        </row>
        <row r="7221">
          <cell r="A7221">
            <v>83861</v>
          </cell>
          <cell r="B7221" t="str">
            <v>TAMPA SISTEMA PPS 2 3M</v>
          </cell>
          <cell r="C7221" t="str">
            <v>3M</v>
          </cell>
          <cell r="E7221" t="str">
            <v>3M DO BRASIL LTDA</v>
          </cell>
          <cell r="F7221">
            <v>20028</v>
          </cell>
          <cell r="G7221" t="str">
            <v>APLICADORES / ADAPTADORES / ENGATES / SUPORTES</v>
          </cell>
        </row>
        <row r="7222">
          <cell r="A7222">
            <v>21853</v>
          </cell>
          <cell r="B7222" t="str">
            <v>TAMPA X5 P/ LATA 3,6L FILON</v>
          </cell>
          <cell r="C7222" t="str">
            <v>.</v>
          </cell>
          <cell r="E7222" t="str">
            <v>SHERWIN - WILLIAMS DO BRASIL IND. E COM. LTDA</v>
          </cell>
          <cell r="F7222">
            <v>999999</v>
          </cell>
          <cell r="G7222" t="str">
            <v>GRUPO CONVERSAO</v>
          </cell>
        </row>
        <row r="7223">
          <cell r="A7223">
            <v>85106</v>
          </cell>
          <cell r="B7223" t="str">
            <v>TASSO RECURVADO VONDER</v>
          </cell>
          <cell r="C7223" t="str">
            <v>VONDER</v>
          </cell>
          <cell r="E7223" t="str">
            <v>O.V.D. IMPORTADORA E DISTRIBUIDORA LTDA</v>
          </cell>
          <cell r="F7223">
            <v>999999</v>
          </cell>
          <cell r="G7223" t="str">
            <v>GRUPO CONVERSAO</v>
          </cell>
        </row>
        <row r="7224">
          <cell r="A7224">
            <v>21590</v>
          </cell>
          <cell r="B7224" t="str">
            <v>TASSO RIM</v>
          </cell>
          <cell r="C7224" t="str">
            <v>.</v>
          </cell>
          <cell r="E7224" t="str">
            <v>TERRA UTIL. DE MAQUINAS, FERRAMENTAS E UTILID.</v>
          </cell>
          <cell r="F7224">
            <v>999999</v>
          </cell>
          <cell r="G7224" t="str">
            <v>GRUPO CONVERSAO</v>
          </cell>
        </row>
        <row r="7225">
          <cell r="A7225">
            <v>21463</v>
          </cell>
          <cell r="B7225" t="str">
            <v>TASSO SALTO GERA</v>
          </cell>
          <cell r="C7225" t="str">
            <v>.</v>
          </cell>
          <cell r="E7225" t="str">
            <v>TERRA UTIL. DE MAQUINAS, FERRAMENTAS E UTILID.</v>
          </cell>
          <cell r="F7225">
            <v>999999</v>
          </cell>
          <cell r="G7225" t="str">
            <v>GRUPO CONVERSAO</v>
          </cell>
        </row>
        <row r="7226">
          <cell r="A7226">
            <v>85105</v>
          </cell>
          <cell r="B7226" t="str">
            <v>TASSO TRILHO VONDER</v>
          </cell>
          <cell r="C7226" t="str">
            <v>VONDER</v>
          </cell>
          <cell r="E7226" t="str">
            <v>O.V.D. IMPORTADORA E DISTRIBUIDORA LTDA</v>
          </cell>
          <cell r="F7226">
            <v>999999</v>
          </cell>
          <cell r="G7226" t="str">
            <v>GRUPO CONVERSAO</v>
          </cell>
        </row>
        <row r="7227">
          <cell r="A7227">
            <v>84845</v>
          </cell>
          <cell r="B7227" t="str">
            <v>TCHAU TCHAU INSETO CHEIRO 300ML MAXI RUBBER</v>
          </cell>
          <cell r="C7227" t="str">
            <v>MAXI RUBBER</v>
          </cell>
          <cell r="E7227" t="str">
            <v>MAXI RUBBER INDUSTRIAS QUIMICAS LTDA</v>
          </cell>
          <cell r="F7227">
            <v>20018</v>
          </cell>
          <cell r="G7227" t="str">
            <v xml:space="preserve">LÍQUIDOS P/ POLIMENTO </v>
          </cell>
        </row>
        <row r="7228">
          <cell r="A7228">
            <v>20801</v>
          </cell>
          <cell r="B7228" t="str">
            <v>TECH CUT 473ML MENZERNA</v>
          </cell>
          <cell r="C7228" t="str">
            <v>.</v>
          </cell>
          <cell r="E7228" t="str">
            <v>AUTOAMERICA IMP.EXP. DE PROD. AUTO. LTDA</v>
          </cell>
          <cell r="F7228">
            <v>999999</v>
          </cell>
          <cell r="G7228" t="str">
            <v>GRUPO CONVERSAO</v>
          </cell>
        </row>
        <row r="7229">
          <cell r="A7229">
            <v>23871</v>
          </cell>
          <cell r="B7229" t="str">
            <v>TECLADO C/ FIO USB BÁSICO SLIM PRETO MULTILASER</v>
          </cell>
          <cell r="C7229" t="str">
            <v>MULTILASER</v>
          </cell>
          <cell r="E7229" t="str">
            <v>OMNI COMERCIO E SERVIÇOS LTDA</v>
          </cell>
          <cell r="F7229">
            <v>999999</v>
          </cell>
          <cell r="G7229" t="str">
            <v>GRUPO CONVERSAO</v>
          </cell>
        </row>
        <row r="7230">
          <cell r="A7230">
            <v>87180</v>
          </cell>
          <cell r="B7230" t="str">
            <v>TECLADO C/ FIO USB PADRAO PRETO K120 LOGITECH</v>
          </cell>
          <cell r="C7230" t="str">
            <v>MULTILASER</v>
          </cell>
          <cell r="E7230" t="str">
            <v>OMNI COMERCIO E SERVIÇOS LTDA</v>
          </cell>
          <cell r="F7230">
            <v>999999</v>
          </cell>
          <cell r="G7230" t="str">
            <v>GRUPO CONVERSAO</v>
          </cell>
        </row>
        <row r="7231">
          <cell r="A7231">
            <v>22083</v>
          </cell>
          <cell r="B7231" t="str">
            <v>TECLADO DE MEMBRANA INFRA BAND EQUIP.</v>
          </cell>
          <cell r="C7231" t="str">
            <v>.</v>
          </cell>
          <cell r="E7231" t="str">
            <v>BAND EQUIPAMENTOS E MAQUINAS REPUXADORAS LTDA EPP</v>
          </cell>
          <cell r="F7231">
            <v>999999</v>
          </cell>
          <cell r="G7231" t="str">
            <v>GRUPO CONVERSAO</v>
          </cell>
        </row>
        <row r="7232">
          <cell r="A7232">
            <v>22076</v>
          </cell>
          <cell r="B7232" t="str">
            <v>TECLADO DE MEMBRANA SPOTTER 1800 BAND EQ</v>
          </cell>
          <cell r="C7232" t="str">
            <v>.</v>
          </cell>
          <cell r="E7232" t="str">
            <v>BAND EQUIPAMENTOS E MAQUINAS REPUXADORAS LTDA EPP</v>
          </cell>
          <cell r="F7232">
            <v>999999</v>
          </cell>
          <cell r="G7232" t="str">
            <v>GRUPO CONVERSAO</v>
          </cell>
        </row>
        <row r="7233">
          <cell r="A7233">
            <v>20519</v>
          </cell>
          <cell r="B7233" t="str">
            <v>TECLADO DE MEMBRANA SPOTTER 600 BAND EQUIP.</v>
          </cell>
          <cell r="C7233" t="str">
            <v>.</v>
          </cell>
          <cell r="E7233" t="str">
            <v>BAND EQUIPAMENTOS E MAQUINAS REPUXADORAS LTDA EPP</v>
          </cell>
          <cell r="F7233">
            <v>999999</v>
          </cell>
          <cell r="G7233" t="str">
            <v>GRUPO CONVERSAO</v>
          </cell>
        </row>
        <row r="7234">
          <cell r="A7234">
            <v>22140</v>
          </cell>
          <cell r="B7234" t="str">
            <v>TELA AROMATIZANTE PARA MICTORIO PV COTON-21,79-ST</v>
          </cell>
          <cell r="C7234" t="str">
            <v>.</v>
          </cell>
          <cell r="E7234" t="str">
            <v>SUPERPRO</v>
          </cell>
          <cell r="F7234">
            <v>999999</v>
          </cell>
          <cell r="G7234" t="str">
            <v>GRUPO CONVERSAO</v>
          </cell>
        </row>
        <row r="7235">
          <cell r="A7235">
            <v>22949</v>
          </cell>
          <cell r="B7235" t="str">
            <v>TELA MICTORIO LILAS LAVANDA-5,94-ST</v>
          </cell>
          <cell r="C7235" t="str">
            <v>.</v>
          </cell>
          <cell r="E7235" t="str">
            <v>LIMA &amp; PERGHER INDUSTRIAL E COMERCIO</v>
          </cell>
          <cell r="F7235">
            <v>20006</v>
          </cell>
          <cell r="G7235" t="str">
            <v>CERA  / LIMPEZA /  POLIMENTO VEICULAR</v>
          </cell>
        </row>
        <row r="7236">
          <cell r="A7236">
            <v>22077</v>
          </cell>
          <cell r="B7236" t="str">
            <v>TEMPORIZADOR SPOTTER COM CHAVE BAND EQ</v>
          </cell>
          <cell r="C7236" t="str">
            <v>.</v>
          </cell>
          <cell r="E7236" t="str">
            <v>BAND EQUIPAMENTOS E MAQUINAS REPUXADORAS LTDA EPP</v>
          </cell>
          <cell r="F7236">
            <v>999999</v>
          </cell>
          <cell r="G7236" t="str">
            <v>GRUPO CONVERSAO</v>
          </cell>
        </row>
        <row r="7237">
          <cell r="A7237">
            <v>22078</v>
          </cell>
          <cell r="B7237" t="str">
            <v>TERMINAL 50MM BAND EQ</v>
          </cell>
          <cell r="C7237" t="str">
            <v>.</v>
          </cell>
          <cell r="E7237" t="str">
            <v>BAND EQUIPAMENTOS E MAQUINAS REPUXADORAS LTDA EPP</v>
          </cell>
          <cell r="F7237">
            <v>999999</v>
          </cell>
          <cell r="G7237" t="str">
            <v>GRUPO CONVERSAO</v>
          </cell>
        </row>
        <row r="7238">
          <cell r="A7238">
            <v>21613</v>
          </cell>
          <cell r="B7238" t="str">
            <v>TESA POWERBOND INDOORUSO EXTERNO 15M X 19MM TESA</v>
          </cell>
          <cell r="C7238" t="str">
            <v>.</v>
          </cell>
          <cell r="E7238" t="str">
            <v>TESA BRASIL LTDA</v>
          </cell>
          <cell r="F7238">
            <v>999999</v>
          </cell>
          <cell r="G7238" t="str">
            <v>GRUPO CONVERSAO</v>
          </cell>
        </row>
        <row r="7239">
          <cell r="A7239">
            <v>23555</v>
          </cell>
          <cell r="B7239" t="str">
            <v>TESOURA ESCOLAR</v>
          </cell>
          <cell r="C7239" t="str">
            <v>UTILER</v>
          </cell>
          <cell r="E7239" t="str">
            <v>DJF Comercial de Papelaria Ltda. - ME</v>
          </cell>
          <cell r="F7239">
            <v>999999</v>
          </cell>
          <cell r="G7239" t="str">
            <v>GRUPO CONVERSAO</v>
          </cell>
        </row>
        <row r="7240">
          <cell r="A7240">
            <v>83944</v>
          </cell>
          <cell r="B7240" t="str">
            <v>TESOURA MULTIUSO 21CM INOX</v>
          </cell>
          <cell r="C7240" t="str">
            <v>UTILER</v>
          </cell>
          <cell r="E7240" t="str">
            <v>OMNI COMERCIO E SERVIÇOS LTDA</v>
          </cell>
          <cell r="F7240">
            <v>999999</v>
          </cell>
          <cell r="G7240" t="str">
            <v>GRUPO CONVERSAO</v>
          </cell>
        </row>
        <row r="7241">
          <cell r="A7241">
            <v>23979</v>
          </cell>
          <cell r="B7241" t="str">
            <v>TESTEIRA ADESIVA SKYMIX</v>
          </cell>
          <cell r="C7241" t="str">
            <v>SKY</v>
          </cell>
          <cell r="E7241" t="str">
            <v>SKYLACK TINTAS E VERNIZES LTDA</v>
          </cell>
          <cell r="F7241">
            <v>20058</v>
          </cell>
          <cell r="G7241" t="str">
            <v>OUTRAS FERRAMENTAS / EQUIPAMENTOS</v>
          </cell>
        </row>
        <row r="7242">
          <cell r="A7242">
            <v>21152</v>
          </cell>
          <cell r="B7242" t="str">
            <v>TESTEIRA FLEXMIX W</v>
          </cell>
          <cell r="C7242" t="str">
            <v>.</v>
          </cell>
          <cell r="E7242" t="str">
            <v>WANDA</v>
          </cell>
          <cell r="F7242">
            <v>999999</v>
          </cell>
          <cell r="G7242" t="str">
            <v>GRUPO CONVERSAO</v>
          </cell>
        </row>
        <row r="7243">
          <cell r="A7243">
            <v>87133</v>
          </cell>
          <cell r="B7243" t="str">
            <v>TEXTURA ACRILICA AMARELO TERRA BALDE 25KG MISTERCRYL</v>
          </cell>
          <cell r="C7243" t="str">
            <v>MISTERCRYL</v>
          </cell>
          <cell r="E7243" t="str">
            <v>DURACOLOR INDUSTRIA E COMERCIO DE TINTAS</v>
          </cell>
          <cell r="F7243">
            <v>30023</v>
          </cell>
          <cell r="G7243" t="str">
            <v>TEXTURA</v>
          </cell>
        </row>
        <row r="7244">
          <cell r="A7244">
            <v>87185</v>
          </cell>
          <cell r="B7244" t="str">
            <v>TEXTURA ACRILICA AREIA BALDE 20KG INOVE</v>
          </cell>
          <cell r="C7244" t="str">
            <v>DÁVILA  INOVE</v>
          </cell>
          <cell r="E7244" t="str">
            <v>MARTELENA ALMEIDA INDUSTRIA E COMERCIO DE TINTAS EIRELI</v>
          </cell>
          <cell r="F7244">
            <v>30023</v>
          </cell>
          <cell r="G7244" t="str">
            <v>TEXTURA</v>
          </cell>
        </row>
        <row r="7245">
          <cell r="A7245">
            <v>86988</v>
          </cell>
          <cell r="B7245" t="str">
            <v>TEXTURA ACRILICA AREIA BALDE 25KG MISTERCRYL</v>
          </cell>
          <cell r="C7245" t="str">
            <v>MISTERCRYL</v>
          </cell>
          <cell r="E7245" t="str">
            <v>DURACOLOR INDUSTRIA E COMERCIO DE TINTAS</v>
          </cell>
          <cell r="F7245">
            <v>30023</v>
          </cell>
          <cell r="G7245" t="str">
            <v>TEXTURA</v>
          </cell>
        </row>
        <row r="7246">
          <cell r="A7246">
            <v>87138</v>
          </cell>
          <cell r="B7246" t="str">
            <v>TEXTURA ACRILICA AZUL PROFUNDO BALDE 25KG MISTERCRYL</v>
          </cell>
          <cell r="C7246" t="str">
            <v>MISTERCRYL</v>
          </cell>
          <cell r="E7246" t="str">
            <v>DURACOLOR INDUSTRIA E COMERCIO DE TINTAS</v>
          </cell>
          <cell r="F7246">
            <v>30023</v>
          </cell>
          <cell r="G7246" t="str">
            <v>TEXTURA</v>
          </cell>
        </row>
        <row r="7247">
          <cell r="A7247">
            <v>86992</v>
          </cell>
          <cell r="B7247" t="str">
            <v>TEXTURA ACRILICA BRANCA BALDE 25KG MISTERCRYL</v>
          </cell>
          <cell r="C7247" t="str">
            <v>MISTERCRYL</v>
          </cell>
          <cell r="E7247" t="str">
            <v>DURACOLOR INDUSTRIA E COMERCIO DE TINTAS</v>
          </cell>
          <cell r="F7247">
            <v>30001</v>
          </cell>
          <cell r="G7247" t="str">
            <v>TINTA PAREDE</v>
          </cell>
        </row>
        <row r="7248">
          <cell r="A7248">
            <v>87126</v>
          </cell>
          <cell r="B7248" t="str">
            <v>TEXTURA ACRILICA BRANCO GELO BALDE 25KG MISTERCRYL</v>
          </cell>
          <cell r="C7248" t="str">
            <v>MISTERCRYL</v>
          </cell>
          <cell r="E7248" t="str">
            <v>DURACOLOR INDUSTRIA E COMERCIO DE TINTAS</v>
          </cell>
          <cell r="F7248">
            <v>30023</v>
          </cell>
          <cell r="G7248" t="str">
            <v>TEXTURA</v>
          </cell>
        </row>
        <row r="7249">
          <cell r="A7249">
            <v>85342</v>
          </cell>
          <cell r="B7249" t="str">
            <v>TEXTURA ACRILICA CAMURCA BALDE 20KG INOVE</v>
          </cell>
          <cell r="C7249" t="str">
            <v>DÁVILA  INOVE</v>
          </cell>
          <cell r="E7249" t="str">
            <v>MARTELENA ALMEIDA INDUSTRIA E COMERCIO DE TINTAS EIRELI</v>
          </cell>
          <cell r="F7249">
            <v>30023</v>
          </cell>
          <cell r="G7249" t="str">
            <v>TEXTURA</v>
          </cell>
        </row>
        <row r="7250">
          <cell r="A7250">
            <v>87131</v>
          </cell>
          <cell r="B7250" t="str">
            <v>TEXTURA ACRILICA CAMURÇA BALDE 25KG MISTERCRYL</v>
          </cell>
          <cell r="C7250" t="str">
            <v>MISTERCRYL</v>
          </cell>
          <cell r="E7250" t="str">
            <v>DURACOLOR INDUSTRIA E COMERCIO DE TINTAS</v>
          </cell>
          <cell r="F7250">
            <v>30023</v>
          </cell>
          <cell r="G7250" t="str">
            <v>TEXTURA</v>
          </cell>
        </row>
        <row r="7251">
          <cell r="A7251">
            <v>87029</v>
          </cell>
          <cell r="B7251" t="str">
            <v>TEXTURA ACRILICA CASTANHA BALDE 25KG MISTERCRYL</v>
          </cell>
          <cell r="C7251" t="str">
            <v>MISTERCRYL</v>
          </cell>
          <cell r="E7251" t="str">
            <v>DURACOLOR INDUSTRIA E COMERCIO DE TINTAS</v>
          </cell>
          <cell r="F7251">
            <v>30023</v>
          </cell>
          <cell r="G7251" t="str">
            <v>TEXTURA</v>
          </cell>
        </row>
        <row r="7252">
          <cell r="A7252">
            <v>87130</v>
          </cell>
          <cell r="B7252" t="str">
            <v>TEXTURA ACRILICA CERRADO BALDE 25KG MISTERCRYL</v>
          </cell>
          <cell r="C7252" t="str">
            <v>MISTERCRYL</v>
          </cell>
          <cell r="E7252" t="str">
            <v>DURACOLOR INDUSTRIA E COMERCIO DE TINTAS</v>
          </cell>
          <cell r="F7252">
            <v>30023</v>
          </cell>
          <cell r="G7252" t="str">
            <v>TEXTURA</v>
          </cell>
        </row>
        <row r="7253">
          <cell r="A7253">
            <v>87132</v>
          </cell>
          <cell r="B7253" t="str">
            <v>TEXTURA ACRILICA CHOCOLATE BALDE 25KG MISTERCRYL</v>
          </cell>
          <cell r="C7253" t="str">
            <v>MISTERCRYL</v>
          </cell>
          <cell r="E7253" t="str">
            <v>DURACOLOR INDUSTRIA E COMERCIO DE TINTAS</v>
          </cell>
          <cell r="F7253">
            <v>30023</v>
          </cell>
          <cell r="G7253" t="str">
            <v>TEXTURA</v>
          </cell>
        </row>
        <row r="7254">
          <cell r="A7254">
            <v>87128</v>
          </cell>
          <cell r="B7254" t="str">
            <v>TEXTURA ACRILICA CHUMBO BALDE 25KG MISTERCRYL</v>
          </cell>
          <cell r="C7254" t="str">
            <v>MISTERCRYL</v>
          </cell>
          <cell r="E7254" t="str">
            <v>DURACOLOR INDUSTRIA E COMERCIO DE TINTAS</v>
          </cell>
          <cell r="F7254">
            <v>30023</v>
          </cell>
          <cell r="G7254" t="str">
            <v>TEXTURA</v>
          </cell>
        </row>
        <row r="7255">
          <cell r="A7255">
            <v>87129</v>
          </cell>
          <cell r="B7255" t="str">
            <v>TEXTURA ACRILICA CONCRETO BALDE 25KG MISTERCRYL</v>
          </cell>
          <cell r="C7255" t="str">
            <v>MISTERCRYL</v>
          </cell>
          <cell r="E7255" t="str">
            <v>DURACOLOR INDUSTRIA E COMERCIO DE TINTAS</v>
          </cell>
          <cell r="F7255">
            <v>30023</v>
          </cell>
          <cell r="G7255" t="str">
            <v>TEXTURA</v>
          </cell>
        </row>
        <row r="7256">
          <cell r="A7256">
            <v>87186</v>
          </cell>
          <cell r="B7256" t="str">
            <v>TEXTURA ACRILICA GELO BALDE 20KG INOVE</v>
          </cell>
          <cell r="C7256" t="str">
            <v>DÁVILA  INOVE</v>
          </cell>
          <cell r="E7256" t="str">
            <v>MARTELENA ALMEIDA INDUSTRIA E COMERCIO DE TINTAS EIRELI</v>
          </cell>
          <cell r="F7256">
            <v>30023</v>
          </cell>
          <cell r="G7256" t="str">
            <v>TEXTURA</v>
          </cell>
        </row>
        <row r="7257">
          <cell r="A7257">
            <v>85340</v>
          </cell>
          <cell r="B7257" t="str">
            <v>TEXTURA ACRILICA GELO CAIXA 20KG INOVE</v>
          </cell>
          <cell r="C7257" t="str">
            <v>DÁVILA  INOVE</v>
          </cell>
          <cell r="E7257" t="str">
            <v>MARTELENA ALMEIDA INDUSTRIA E COMERCIO DE TINTAS EIRELI</v>
          </cell>
          <cell r="F7257">
            <v>30023</v>
          </cell>
          <cell r="G7257" t="str">
            <v>TEXTURA</v>
          </cell>
        </row>
        <row r="7258">
          <cell r="A7258">
            <v>87134</v>
          </cell>
          <cell r="B7258" t="str">
            <v>TEXTURA ACRILICA LARANJA BALDE 25KG MISTERCRYL</v>
          </cell>
          <cell r="C7258" t="str">
            <v>MISTERCRYL</v>
          </cell>
          <cell r="E7258" t="str">
            <v>DURACOLOR INDUSTRIA E COMERCIO DE TINTAS</v>
          </cell>
          <cell r="F7258">
            <v>30023</v>
          </cell>
          <cell r="G7258" t="str">
            <v>TEXTURA</v>
          </cell>
        </row>
        <row r="7259">
          <cell r="A7259">
            <v>87102</v>
          </cell>
          <cell r="B7259" t="str">
            <v>TEXTURA ACRILICA LONDRES BALDE 25KG MISTERCRYL</v>
          </cell>
          <cell r="C7259" t="str">
            <v>MISTERCRYL</v>
          </cell>
          <cell r="E7259" t="str">
            <v>DURACOLOR INDUSTRIA E COMERCIO DE TINTAS</v>
          </cell>
          <cell r="F7259">
            <v>30001</v>
          </cell>
          <cell r="G7259" t="str">
            <v>TINTA PAREDE</v>
          </cell>
        </row>
        <row r="7260">
          <cell r="A7260">
            <v>87124</v>
          </cell>
          <cell r="B7260" t="str">
            <v>TEXTURA ACRILICA MARFIM BALDE 25KG MISTERCRYL</v>
          </cell>
          <cell r="C7260" t="str">
            <v>MISTERCRYL</v>
          </cell>
          <cell r="E7260" t="str">
            <v>DURACOLOR INDUSTRIA E COMERCIO DE TINTAS</v>
          </cell>
          <cell r="F7260">
            <v>30023</v>
          </cell>
          <cell r="G7260" t="str">
            <v>TEXTURA</v>
          </cell>
        </row>
        <row r="7261">
          <cell r="A7261">
            <v>85339</v>
          </cell>
          <cell r="B7261" t="str">
            <v>TEXTURA ACRILICA NEVE CAIXA 20KG INOVE</v>
          </cell>
          <cell r="C7261" t="str">
            <v>DÁVILA  INOVE</v>
          </cell>
          <cell r="E7261" t="str">
            <v>MARTELENA ALMEIDA INDUSTRIA E COMERCIO DE TINTAS EIRELI</v>
          </cell>
          <cell r="F7261">
            <v>30023</v>
          </cell>
          <cell r="G7261" t="str">
            <v>TEXTURA</v>
          </cell>
        </row>
        <row r="7262">
          <cell r="A7262">
            <v>87125</v>
          </cell>
          <cell r="B7262" t="str">
            <v>TEXTURA ACRILICA PALHA BALDE 25KG MISTERCRYL</v>
          </cell>
          <cell r="C7262" t="str">
            <v>MISTERCRYL</v>
          </cell>
          <cell r="E7262" t="str">
            <v>DURACOLOR INDUSTRIA E COMERCIO DE TINTAS</v>
          </cell>
          <cell r="F7262">
            <v>30023</v>
          </cell>
          <cell r="G7262" t="str">
            <v>TEXTURA</v>
          </cell>
        </row>
        <row r="7263">
          <cell r="A7263">
            <v>85341</v>
          </cell>
          <cell r="B7263" t="str">
            <v>TEXTURA ACRILICA PRATA FINA BALDE 20KG INOVE</v>
          </cell>
          <cell r="C7263" t="str">
            <v>DÁVILA  INOVE</v>
          </cell>
          <cell r="E7263" t="str">
            <v>MARTELENA ALMEIDA INDUSTRIA E COMERCIO DE TINTAS EIRELI</v>
          </cell>
          <cell r="F7263">
            <v>30023</v>
          </cell>
          <cell r="G7263" t="str">
            <v>TEXTURA</v>
          </cell>
        </row>
        <row r="7264">
          <cell r="A7264">
            <v>85584</v>
          </cell>
          <cell r="B7264" t="str">
            <v>TEXTURA ACRILICA PRATA FINA CAIXA 20KG INOVE</v>
          </cell>
          <cell r="C7264" t="str">
            <v>DÁVILA  INOVE</v>
          </cell>
          <cell r="E7264" t="str">
            <v>MARTELENA ALMEIDA INDUSTRIA E COMERCIO DE TINTAS EIRELI</v>
          </cell>
          <cell r="F7264">
            <v>30023</v>
          </cell>
          <cell r="G7264" t="str">
            <v>TEXTURA</v>
          </cell>
        </row>
        <row r="7265">
          <cell r="A7265">
            <v>87104</v>
          </cell>
          <cell r="B7265" t="str">
            <v>TEXTURA ACRILICA TANGERINA BALDE 20KG INOVE</v>
          </cell>
          <cell r="C7265" t="str">
            <v>DÁVILA  INOVE</v>
          </cell>
          <cell r="E7265" t="str">
            <v>MARTELENA ALMEIDA INDUSTRIA E COMERCIO DE TINTAS EIRELI</v>
          </cell>
          <cell r="F7265">
            <v>30023</v>
          </cell>
          <cell r="G7265" t="str">
            <v>TEXTURA</v>
          </cell>
        </row>
        <row r="7266">
          <cell r="A7266">
            <v>87135</v>
          </cell>
          <cell r="B7266" t="str">
            <v>TEXTURA ACRILICA TERRACOTA BALDE 25KG MISTERCRYL</v>
          </cell>
          <cell r="C7266" t="str">
            <v>MISTERCRYL</v>
          </cell>
          <cell r="E7266" t="str">
            <v>DURACOLOR INDUSTRIA E COMERCIO DE TINTAS</v>
          </cell>
          <cell r="F7266">
            <v>30023</v>
          </cell>
          <cell r="G7266" t="str">
            <v>TEXTURA</v>
          </cell>
        </row>
        <row r="7267">
          <cell r="A7267">
            <v>85359</v>
          </cell>
          <cell r="B7267" t="str">
            <v>TEXTURA ACRILICA TITANIO CAIXA 20KG INOVE</v>
          </cell>
          <cell r="C7267" t="str">
            <v>DÁVILA  INOVE</v>
          </cell>
          <cell r="E7267" t="str">
            <v>MARTELENA ALMEIDA INDUSTRIA E COMERCIO DE TINTAS EIRELI</v>
          </cell>
          <cell r="F7267">
            <v>30023</v>
          </cell>
          <cell r="G7267" t="str">
            <v>TEXTURA</v>
          </cell>
        </row>
        <row r="7268">
          <cell r="A7268">
            <v>87136</v>
          </cell>
          <cell r="B7268" t="str">
            <v>TEXTURA ACRILICA VERDE KIWI BALDE 25KG MISTERCRYL</v>
          </cell>
          <cell r="C7268" t="str">
            <v>MISTERCRYL</v>
          </cell>
          <cell r="E7268" t="str">
            <v>DURACOLOR INDUSTRIA E COMERCIO DE TINTAS</v>
          </cell>
          <cell r="F7268">
            <v>30023</v>
          </cell>
          <cell r="G7268" t="str">
            <v>TEXTURA</v>
          </cell>
        </row>
        <row r="7269">
          <cell r="A7269">
            <v>87137</v>
          </cell>
          <cell r="B7269" t="str">
            <v>TEXTURA ACRILICA VERDE LIMÃO BALDE 25KG MISTERCRYL</v>
          </cell>
          <cell r="C7269" t="str">
            <v>MISTERCRYL</v>
          </cell>
          <cell r="E7269" t="str">
            <v>DURACOLOR INDUSTRIA E COMERCIO DE TINTAS</v>
          </cell>
          <cell r="F7269">
            <v>30023</v>
          </cell>
          <cell r="G7269" t="str">
            <v>TEXTURA</v>
          </cell>
        </row>
        <row r="7270">
          <cell r="A7270">
            <v>87127</v>
          </cell>
          <cell r="B7270" t="str">
            <v>TEXTURA ACRILICA VIENA BALDE 25KG MISTERCRYL</v>
          </cell>
          <cell r="C7270" t="str">
            <v>MISTERCRYL</v>
          </cell>
          <cell r="E7270" t="str">
            <v>DURACOLOR INDUSTRIA E COMERCIO DE TINTAS</v>
          </cell>
          <cell r="F7270">
            <v>30023</v>
          </cell>
          <cell r="G7270" t="str">
            <v>TEXTURA</v>
          </cell>
        </row>
        <row r="7271">
          <cell r="A7271">
            <v>84827</v>
          </cell>
          <cell r="B7271" t="str">
            <v>TEXTURA CONCRETO DESIGN BALDE 20KG</v>
          </cell>
          <cell r="C7271" t="str">
            <v>BRASILUX</v>
          </cell>
          <cell r="E7271" t="str">
            <v>BRASILUX TINTAS TECNICAS LTDA</v>
          </cell>
          <cell r="F7271">
            <v>30023</v>
          </cell>
          <cell r="G7271" t="str">
            <v>TEXTURA</v>
          </cell>
        </row>
        <row r="7272">
          <cell r="A7272">
            <v>85454</v>
          </cell>
          <cell r="B7272" t="str">
            <v>TEXTURA LAMATO CRISTALLO BRANCO BALDE 23KG MAZA</v>
          </cell>
          <cell r="C7272" t="str">
            <v>MAZA</v>
          </cell>
          <cell r="E7272" t="str">
            <v>MAZA PRODUTOS QUIMICOS LTDA</v>
          </cell>
          <cell r="F7272">
            <v>40002</v>
          </cell>
          <cell r="G7272" t="str">
            <v>EPOXI</v>
          </cell>
        </row>
        <row r="7273">
          <cell r="A7273">
            <v>86919</v>
          </cell>
          <cell r="B7273" t="str">
            <v>TEXTURA LAMATO CRISTALLO PRETO BALDE 23KG MAZA</v>
          </cell>
          <cell r="C7273" t="str">
            <v>MAZA</v>
          </cell>
          <cell r="E7273" t="str">
            <v>MAZA PRODUTOS QUIMICOS LTDA</v>
          </cell>
          <cell r="F7273">
            <v>40002</v>
          </cell>
          <cell r="G7273" t="str">
            <v>EPOXI</v>
          </cell>
        </row>
        <row r="7274">
          <cell r="A7274">
            <v>87119</v>
          </cell>
          <cell r="B7274" t="str">
            <v>TEXTURA TOQUE DE BRILHO AREIA BALDE 25KG MISTERCRYL</v>
          </cell>
          <cell r="C7274" t="str">
            <v>MISTERCRYL</v>
          </cell>
          <cell r="E7274" t="str">
            <v>DURACOLOR INDUSTRIA E COMERCIO DE TINTAS</v>
          </cell>
          <cell r="F7274">
            <v>30023</v>
          </cell>
          <cell r="G7274" t="str">
            <v>TEXTURA</v>
          </cell>
        </row>
        <row r="7275">
          <cell r="A7275">
            <v>87115</v>
          </cell>
          <cell r="B7275" t="str">
            <v>TEXTURA TOQUE DE BRILHO BRANCO BALDE 25KG MISTERCRYL</v>
          </cell>
          <cell r="C7275" t="str">
            <v>MISTERCRYL</v>
          </cell>
          <cell r="E7275" t="str">
            <v>DURACOLOR INDUSTRIA E COMERCIO DE TINTAS</v>
          </cell>
          <cell r="F7275">
            <v>30023</v>
          </cell>
          <cell r="G7275" t="str">
            <v>TEXTURA</v>
          </cell>
        </row>
        <row r="7276">
          <cell r="A7276">
            <v>87116</v>
          </cell>
          <cell r="B7276" t="str">
            <v>TEXTURA TOQUE DE BRILHO BRANCO GELO BALDE 25KG MISTERCRYL</v>
          </cell>
          <cell r="C7276" t="str">
            <v>MISTERCRYL</v>
          </cell>
          <cell r="E7276" t="str">
            <v>DURACOLOR INDUSTRIA E COMERCIO DE TINTAS</v>
          </cell>
          <cell r="F7276">
            <v>30023</v>
          </cell>
          <cell r="G7276" t="str">
            <v>TEXTURA</v>
          </cell>
        </row>
        <row r="7277">
          <cell r="A7277">
            <v>87120</v>
          </cell>
          <cell r="B7277" t="str">
            <v>TEXTURA TOQUE DE BRILHO CAMURÇA BALDE 25KG MISTERCRYL</v>
          </cell>
          <cell r="C7277" t="str">
            <v>MISTERCRYL</v>
          </cell>
          <cell r="E7277" t="str">
            <v>DURACOLOR INDUSTRIA E COMERCIO DE TINTAS</v>
          </cell>
          <cell r="F7277">
            <v>30023</v>
          </cell>
          <cell r="G7277" t="str">
            <v>TEXTURA</v>
          </cell>
        </row>
        <row r="7278">
          <cell r="A7278">
            <v>87032</v>
          </cell>
          <cell r="B7278" t="str">
            <v>TEXTURA TOQUE DE BRILHO CASTANHA BALDE 25KG MISTERCRYL</v>
          </cell>
          <cell r="C7278" t="str">
            <v>MISTERCRYL</v>
          </cell>
          <cell r="E7278" t="str">
            <v>DURACOLOR INDUSTRIA E COMERCIO DE TINTAS</v>
          </cell>
          <cell r="F7278">
            <v>30023</v>
          </cell>
          <cell r="G7278" t="str">
            <v>TEXTURA</v>
          </cell>
        </row>
        <row r="7279">
          <cell r="A7279">
            <v>87117</v>
          </cell>
          <cell r="B7279" t="str">
            <v>TEXTURA TOQUE DE BRILHO LONRES BALDE 25KG MISTERCRYL</v>
          </cell>
          <cell r="C7279" t="str">
            <v>MISTERCRYL</v>
          </cell>
          <cell r="E7279" t="str">
            <v>DURACOLOR INDUSTRIA E COMERCIO DE TINTAS</v>
          </cell>
          <cell r="F7279">
            <v>30023</v>
          </cell>
          <cell r="G7279" t="str">
            <v>TEXTURA</v>
          </cell>
        </row>
        <row r="7280">
          <cell r="A7280">
            <v>87118</v>
          </cell>
          <cell r="B7280" t="str">
            <v>TEXTURA TOQUE DE BRILHO PALHA BALDE 25KG MISTERCRYL</v>
          </cell>
          <cell r="C7280" t="str">
            <v>MISTERCRYL</v>
          </cell>
          <cell r="E7280" t="str">
            <v>DURACOLOR INDUSTRIA E COMERCIO DE TINTAS</v>
          </cell>
          <cell r="F7280">
            <v>30023</v>
          </cell>
          <cell r="G7280" t="str">
            <v>TEXTURA</v>
          </cell>
        </row>
        <row r="7281">
          <cell r="A7281">
            <v>87122</v>
          </cell>
          <cell r="B7281" t="str">
            <v>TEXTURA TOQUE DE BRILHO PRETO BALDE 25KG MISTERCRYL</v>
          </cell>
          <cell r="C7281" t="str">
            <v>MISTERCRYL</v>
          </cell>
          <cell r="E7281" t="str">
            <v>DURACOLOR INDUSTRIA E COMERCIO DE TINTAS</v>
          </cell>
          <cell r="F7281">
            <v>30023</v>
          </cell>
          <cell r="G7281" t="str">
            <v>TEXTURA</v>
          </cell>
        </row>
        <row r="7282">
          <cell r="A7282">
            <v>87121</v>
          </cell>
          <cell r="B7282" t="str">
            <v>TEXTURA TOQUE DE BRILHO VIENA BALDE 25KG MISTERCRYL</v>
          </cell>
          <cell r="C7282" t="str">
            <v>MISTERCRYL</v>
          </cell>
          <cell r="E7282" t="str">
            <v>DURACOLOR INDUSTRIA E COMERCIO DE TINTAS</v>
          </cell>
          <cell r="F7282">
            <v>30023</v>
          </cell>
          <cell r="G7282" t="str">
            <v>TEXTURA</v>
          </cell>
        </row>
        <row r="7283">
          <cell r="A7283">
            <v>85455</v>
          </cell>
          <cell r="B7283" t="str">
            <v>TEXTURATTO EFEITO BRILHO BRANCO 25KG SUVINIL</v>
          </cell>
          <cell r="C7283" t="str">
            <v>SUVINIL</v>
          </cell>
          <cell r="E7283" t="str">
            <v>CAPITAL ATACADISTA DA CONSTRUCAO LTDA</v>
          </cell>
          <cell r="F7283">
            <v>30023</v>
          </cell>
          <cell r="G7283" t="str">
            <v>TEXTURA</v>
          </cell>
        </row>
        <row r="7284">
          <cell r="A7284">
            <v>87049</v>
          </cell>
          <cell r="B7284" t="str">
            <v>TEXTURATTO EFEITO GRANULADO GELO 25KG SUVINIL</v>
          </cell>
          <cell r="C7284" t="str">
            <v>SUVINIL</v>
          </cell>
          <cell r="E7284" t="str">
            <v>CAPITAL ATACADISTA DA CONSTRUCAO LTDA</v>
          </cell>
          <cell r="F7284">
            <v>30023</v>
          </cell>
          <cell r="G7284" t="str">
            <v>TEXTURA</v>
          </cell>
        </row>
        <row r="7285">
          <cell r="A7285">
            <v>21575</v>
          </cell>
          <cell r="B7285" t="str">
            <v>THINNER 1100 5LTS WANDA</v>
          </cell>
          <cell r="C7285" t="str">
            <v>.</v>
          </cell>
          <cell r="E7285" t="str">
            <v>WANDA</v>
          </cell>
          <cell r="F7285">
            <v>999999</v>
          </cell>
          <cell r="G7285" t="str">
            <v>GRUPO CONVERSAO</v>
          </cell>
        </row>
        <row r="7286">
          <cell r="A7286">
            <v>23748</v>
          </cell>
          <cell r="B7286" t="str">
            <v>THINNER 12116 18L AUDI</v>
          </cell>
          <cell r="C7286" t="str">
            <v>NATRIELLI</v>
          </cell>
          <cell r="E7286" t="str">
            <v>NATRIELLI QUIMICA LTDA</v>
          </cell>
          <cell r="F7286">
            <v>60001</v>
          </cell>
          <cell r="G7286" t="str">
            <v>THINNER DE LIMPEZA</v>
          </cell>
        </row>
        <row r="7287">
          <cell r="A7287">
            <v>23686</v>
          </cell>
          <cell r="B7287" t="str">
            <v>THINNER 12116 5L AUDI</v>
          </cell>
          <cell r="C7287" t="str">
            <v>NATRIELLI</v>
          </cell>
          <cell r="E7287" t="str">
            <v>NATRIELLI QUIMICA LTDA</v>
          </cell>
          <cell r="F7287">
            <v>60001</v>
          </cell>
          <cell r="G7287" t="str">
            <v>THINNER DE LIMPEZA</v>
          </cell>
        </row>
        <row r="7288">
          <cell r="A7288">
            <v>23685</v>
          </cell>
          <cell r="B7288" t="str">
            <v>THINNER 12116 900ML AUDI</v>
          </cell>
          <cell r="C7288" t="str">
            <v>NATRIELLI</v>
          </cell>
          <cell r="E7288" t="str">
            <v>NATRIELLI QUIMICA LTDA</v>
          </cell>
          <cell r="F7288">
            <v>60001</v>
          </cell>
          <cell r="G7288" t="str">
            <v>THINNER DE LIMPEZA</v>
          </cell>
        </row>
        <row r="7289">
          <cell r="A7289">
            <v>24212</v>
          </cell>
          <cell r="B7289" t="str">
            <v>THINNER 12888 18L AUDI</v>
          </cell>
          <cell r="C7289" t="str">
            <v>NATRIELLI</v>
          </cell>
          <cell r="E7289" t="str">
            <v>NATRIELLI QUIMICA LTDA</v>
          </cell>
          <cell r="F7289">
            <v>60001</v>
          </cell>
          <cell r="G7289" t="str">
            <v>THINNER DE LIMPEZA</v>
          </cell>
        </row>
        <row r="7290">
          <cell r="A7290">
            <v>24211</v>
          </cell>
          <cell r="B7290" t="str">
            <v>THINNER 12888 5L AUDI</v>
          </cell>
          <cell r="C7290" t="str">
            <v>NATRIELLI</v>
          </cell>
          <cell r="E7290" t="str">
            <v>NATRIELLI QUIMICA LTDA</v>
          </cell>
          <cell r="F7290">
            <v>60001</v>
          </cell>
          <cell r="G7290" t="str">
            <v>THINNER DE LIMPEZA</v>
          </cell>
        </row>
        <row r="7291">
          <cell r="A7291">
            <v>23557</v>
          </cell>
          <cell r="B7291" t="str">
            <v>THINNER 12888 PU 900ML AUDI</v>
          </cell>
          <cell r="C7291" t="str">
            <v>NATRIELLI</v>
          </cell>
          <cell r="E7291" t="str">
            <v>NATRIELLI QUIMICA LTDA</v>
          </cell>
          <cell r="F7291">
            <v>20001</v>
          </cell>
          <cell r="G7291" t="str">
            <v>DILUENTE</v>
          </cell>
        </row>
        <row r="7292">
          <cell r="A7292">
            <v>83997</v>
          </cell>
          <cell r="B7292" t="str">
            <v>THINNER 1616 TAMBOR SMAX</v>
          </cell>
          <cell r="C7292" t="str">
            <v>.</v>
          </cell>
          <cell r="E7292" t="str">
            <v>SS LAZARINI INDUSTRIA E COMERCIO</v>
          </cell>
          <cell r="F7292">
            <v>60001</v>
          </cell>
          <cell r="G7292" t="str">
            <v>THINNER DE LIMPEZA</v>
          </cell>
        </row>
        <row r="7293">
          <cell r="A7293">
            <v>10299</v>
          </cell>
          <cell r="B7293" t="str">
            <v>THINNER 18L BRAZILIAN</v>
          </cell>
          <cell r="C7293" t="str">
            <v>BRAZILIAN</v>
          </cell>
          <cell r="E7293" t="str">
            <v>BRAZILIAN COLOR INDUSTRIA DE TINTAS E VERNIZES LTDA</v>
          </cell>
          <cell r="F7293">
            <v>60001</v>
          </cell>
          <cell r="G7293" t="str">
            <v>THINNER DE LIMPEZA</v>
          </cell>
        </row>
        <row r="7294">
          <cell r="A7294">
            <v>10287</v>
          </cell>
          <cell r="B7294" t="str">
            <v>THINNER 2002 (3001) 5LTS TEMPO</v>
          </cell>
          <cell r="C7294" t="str">
            <v>TEMPO</v>
          </cell>
          <cell r="E7294" t="str">
            <v>IND E COMERCIO DE SOLVENTES E TINTAS TEMPO</v>
          </cell>
          <cell r="F7294">
            <v>1031</v>
          </cell>
          <cell r="G7294" t="str">
            <v>................................................</v>
          </cell>
        </row>
        <row r="7295">
          <cell r="A7295">
            <v>10286</v>
          </cell>
          <cell r="B7295" t="str">
            <v>THINNER 2002 (3001) 900ML TEMPO</v>
          </cell>
          <cell r="C7295" t="str">
            <v>TEMPO</v>
          </cell>
          <cell r="E7295" t="str">
            <v>IND E COMERCIO DE SOLVENTES E TINTAS TEMPO</v>
          </cell>
          <cell r="F7295">
            <v>1031</v>
          </cell>
          <cell r="G7295" t="str">
            <v>................................................</v>
          </cell>
        </row>
        <row r="7296">
          <cell r="A7296">
            <v>24283</v>
          </cell>
          <cell r="B7296" t="str">
            <v>THINNER 216 18L THINSOL</v>
          </cell>
          <cell r="C7296" t="str">
            <v>THINSOL</v>
          </cell>
          <cell r="E7296" t="str">
            <v>THINSOL QUIMICA INDUSTRIA E COM. LTDA</v>
          </cell>
          <cell r="F7296">
            <v>60001</v>
          </cell>
          <cell r="G7296" t="str">
            <v>THINNER DE LIMPEZA</v>
          </cell>
        </row>
        <row r="7297">
          <cell r="A7297">
            <v>24284</v>
          </cell>
          <cell r="B7297" t="str">
            <v>THINNER 216 200L TAMBOR THINSOL</v>
          </cell>
          <cell r="C7297" t="str">
            <v>THINSOL</v>
          </cell>
          <cell r="E7297" t="str">
            <v>THINSOL QUIMICA INDUSTRIA E COM. LTDA</v>
          </cell>
          <cell r="F7297">
            <v>60001</v>
          </cell>
          <cell r="G7297" t="str">
            <v>THINNER DE LIMPEZA</v>
          </cell>
        </row>
        <row r="7298">
          <cell r="A7298">
            <v>24282</v>
          </cell>
          <cell r="B7298" t="str">
            <v>THINNER 216 5L THINSOL</v>
          </cell>
          <cell r="C7298" t="str">
            <v>THINSOL</v>
          </cell>
          <cell r="E7298" t="str">
            <v>THINSOL QUIMICA INDUSTRIA E COM. LTDA</v>
          </cell>
          <cell r="F7298">
            <v>60001</v>
          </cell>
          <cell r="G7298" t="str">
            <v>THINNER DE LIMPEZA</v>
          </cell>
        </row>
        <row r="7299">
          <cell r="A7299">
            <v>24320</v>
          </cell>
          <cell r="B7299" t="str">
            <v>THINNER 216 900ML THINSOL</v>
          </cell>
          <cell r="C7299" t="str">
            <v>THINSOL</v>
          </cell>
          <cell r="E7299" t="str">
            <v>THINSOL QUIMICA INDUSTRIA E COM. LTDA</v>
          </cell>
          <cell r="F7299">
            <v>60001</v>
          </cell>
          <cell r="G7299" t="str">
            <v>THINNER DE LIMPEZA</v>
          </cell>
        </row>
        <row r="7300">
          <cell r="A7300">
            <v>10303</v>
          </cell>
          <cell r="B7300" t="str">
            <v>THINNER 2750 18L ANJO</v>
          </cell>
          <cell r="C7300" t="str">
            <v>ANJO</v>
          </cell>
          <cell r="E7300" t="str">
            <v>ANJO QUIMICA DO BRASIL LTDA</v>
          </cell>
          <cell r="F7300">
            <v>60001</v>
          </cell>
          <cell r="G7300" t="str">
            <v>THINNER DE LIMPEZA</v>
          </cell>
        </row>
        <row r="7301">
          <cell r="A7301">
            <v>23280</v>
          </cell>
          <cell r="B7301" t="str">
            <v>THINNER 2750 190L TAMBOR ANJO</v>
          </cell>
          <cell r="C7301" t="str">
            <v>ANJO</v>
          </cell>
          <cell r="E7301" t="str">
            <v>ANJO QUIMICA DO BRASIL LTDA</v>
          </cell>
          <cell r="F7301">
            <v>60001</v>
          </cell>
          <cell r="G7301" t="str">
            <v>THINNER DE LIMPEZA</v>
          </cell>
        </row>
        <row r="7302">
          <cell r="A7302">
            <v>10298</v>
          </cell>
          <cell r="B7302" t="str">
            <v>THINNER 2750 5L ANJO</v>
          </cell>
          <cell r="C7302" t="str">
            <v>ANJO</v>
          </cell>
          <cell r="E7302" t="str">
            <v>ANJO QUIMICA DO BRASIL LTDA</v>
          </cell>
          <cell r="F7302">
            <v>60001</v>
          </cell>
          <cell r="G7302" t="str">
            <v>THINNER DE LIMPEZA</v>
          </cell>
        </row>
        <row r="7303">
          <cell r="A7303">
            <v>10297</v>
          </cell>
          <cell r="B7303" t="str">
            <v>THINNER 2750 900ML ANJO</v>
          </cell>
          <cell r="C7303" t="str">
            <v>ANJO</v>
          </cell>
          <cell r="E7303" t="str">
            <v>ANJO QUIMICA DO BRASIL LTDA</v>
          </cell>
          <cell r="F7303">
            <v>60001</v>
          </cell>
          <cell r="G7303" t="str">
            <v>THINNER DE LIMPEZA</v>
          </cell>
        </row>
        <row r="7304">
          <cell r="A7304">
            <v>10300</v>
          </cell>
          <cell r="B7304" t="str">
            <v>THINNER 2750 TAMBOR FRACIONADO ANJO</v>
          </cell>
          <cell r="C7304" t="str">
            <v>.</v>
          </cell>
          <cell r="E7304" t="str">
            <v>ANJO QUIMICA DO BRASIL LTDA</v>
          </cell>
          <cell r="F7304">
            <v>999999</v>
          </cell>
          <cell r="G7304" t="str">
            <v>GRUPO CONVERSAO</v>
          </cell>
        </row>
        <row r="7305">
          <cell r="A7305">
            <v>24285</v>
          </cell>
          <cell r="B7305" t="str">
            <v>THINNER 280 5L THINSOL</v>
          </cell>
          <cell r="C7305" t="str">
            <v>THINSOL</v>
          </cell>
          <cell r="E7305" t="str">
            <v>THINSOL QUIMICA INDUSTRIA E COM. LTDA</v>
          </cell>
          <cell r="F7305">
            <v>60001</v>
          </cell>
          <cell r="G7305" t="str">
            <v>THINNER DE LIMPEZA</v>
          </cell>
        </row>
        <row r="7306">
          <cell r="A7306">
            <v>24286</v>
          </cell>
          <cell r="B7306" t="str">
            <v>THINNER 280 900ML THINSOL</v>
          </cell>
          <cell r="C7306" t="str">
            <v>THINSOL</v>
          </cell>
          <cell r="E7306" t="str">
            <v>THINSOL QUIMICA INDUSTRIA E COM. LTDA</v>
          </cell>
          <cell r="F7306">
            <v>60001</v>
          </cell>
          <cell r="G7306" t="str">
            <v>THINNER DE LIMPEZA</v>
          </cell>
        </row>
        <row r="7307">
          <cell r="A7307">
            <v>20409</v>
          </cell>
          <cell r="B7307" t="str">
            <v>THINNER 2900 5LTS ANJO</v>
          </cell>
          <cell r="C7307" t="str">
            <v>ANJO</v>
          </cell>
          <cell r="E7307" t="str">
            <v>ANJO QUIMICA DO BRASIL LTDA</v>
          </cell>
          <cell r="F7307">
            <v>60001</v>
          </cell>
          <cell r="G7307" t="str">
            <v>THINNER DE LIMPEZA</v>
          </cell>
        </row>
        <row r="7308">
          <cell r="A7308">
            <v>10305</v>
          </cell>
          <cell r="B7308" t="str">
            <v>THINNER 3020 18LTS ANJO</v>
          </cell>
          <cell r="C7308" t="str">
            <v>.</v>
          </cell>
          <cell r="E7308" t="str">
            <v>ANJO QUIMICA DO BRASIL LTDA</v>
          </cell>
          <cell r="F7308">
            <v>999999</v>
          </cell>
          <cell r="G7308" t="str">
            <v>GRUPO CONVERSAO</v>
          </cell>
        </row>
        <row r="7309">
          <cell r="A7309">
            <v>10302</v>
          </cell>
          <cell r="B7309" t="str">
            <v>THINNER 3020 5LTS ANJO</v>
          </cell>
          <cell r="C7309" t="str">
            <v>ANJO</v>
          </cell>
          <cell r="E7309" t="str">
            <v>ANJO QUIMICA DO BRASIL LTDA</v>
          </cell>
          <cell r="F7309">
            <v>20001</v>
          </cell>
          <cell r="G7309" t="str">
            <v>DILUENTE</v>
          </cell>
        </row>
        <row r="7310">
          <cell r="A7310">
            <v>10301</v>
          </cell>
          <cell r="B7310" t="str">
            <v>THINNER 3020 900ML ANJO</v>
          </cell>
          <cell r="C7310" t="str">
            <v>ANJO</v>
          </cell>
          <cell r="E7310" t="str">
            <v>ANJO QUIMICA DO BRASIL LTDA</v>
          </cell>
          <cell r="F7310">
            <v>20001</v>
          </cell>
          <cell r="G7310" t="str">
            <v>DILUENTE</v>
          </cell>
        </row>
        <row r="7311">
          <cell r="A7311">
            <v>84499</v>
          </cell>
          <cell r="B7311" t="str">
            <v>THINNER 4016 USO GERAL 18L BRASILUX</v>
          </cell>
          <cell r="C7311" t="str">
            <v>BRASILUX</v>
          </cell>
          <cell r="E7311" t="str">
            <v>BRASILUX TINTAS TECNICAS LTDA</v>
          </cell>
          <cell r="F7311">
            <v>60001</v>
          </cell>
          <cell r="G7311" t="str">
            <v>THINNER DE LIMPEZA</v>
          </cell>
        </row>
        <row r="7312">
          <cell r="A7312">
            <v>24350</v>
          </cell>
          <cell r="B7312" t="str">
            <v>THINNER 4016 USO GERAL 200L TAMBOR BRASILUX</v>
          </cell>
          <cell r="C7312" t="str">
            <v>BRASILUX</v>
          </cell>
          <cell r="E7312" t="str">
            <v>BRASILUX TINTAS TECNICAS LTDA</v>
          </cell>
          <cell r="F7312">
            <v>60001</v>
          </cell>
          <cell r="G7312" t="str">
            <v>THINNER DE LIMPEZA</v>
          </cell>
        </row>
        <row r="7313">
          <cell r="A7313">
            <v>84560</v>
          </cell>
          <cell r="B7313" t="str">
            <v>THINNER 4016 USO GERAL 5L BRASILUX</v>
          </cell>
          <cell r="C7313" t="str">
            <v>BRASILUX</v>
          </cell>
          <cell r="E7313" t="str">
            <v>BRASILUX TINTAS TECNICAS LTDA</v>
          </cell>
          <cell r="F7313">
            <v>60001</v>
          </cell>
          <cell r="G7313" t="str">
            <v>THINNER DE LIMPEZA</v>
          </cell>
        </row>
        <row r="7314">
          <cell r="A7314">
            <v>84497</v>
          </cell>
          <cell r="B7314" t="str">
            <v>THINNER 4016 USO GERAL 900ML BRASILUX</v>
          </cell>
          <cell r="C7314" t="str">
            <v>BRASILUX</v>
          </cell>
          <cell r="E7314" t="str">
            <v>BRASILUX TINTAS TECNICAS LTDA</v>
          </cell>
          <cell r="F7314">
            <v>60001</v>
          </cell>
          <cell r="G7314" t="str">
            <v>THINNER DE LIMPEZA</v>
          </cell>
        </row>
        <row r="7315">
          <cell r="A7315">
            <v>20795</v>
          </cell>
          <cell r="B7315" t="str">
            <v>THINNER 4030 P/ PU/POLIESTER 18L WANDA</v>
          </cell>
          <cell r="C7315" t="str">
            <v>WANDA</v>
          </cell>
          <cell r="E7315" t="str">
            <v>AKZO NOBEL LTDA AUTO</v>
          </cell>
          <cell r="F7315">
            <v>20001</v>
          </cell>
          <cell r="G7315" t="str">
            <v>DILUENTE</v>
          </cell>
        </row>
        <row r="7316">
          <cell r="A7316">
            <v>9806</v>
          </cell>
          <cell r="B7316" t="str">
            <v>THINNER 4030 P/ PU/POLIESTER 5L WANDA</v>
          </cell>
          <cell r="C7316" t="str">
            <v>WANDA</v>
          </cell>
          <cell r="E7316" t="str">
            <v>AKZO NOBEL LTDA AUTO</v>
          </cell>
          <cell r="F7316">
            <v>20001</v>
          </cell>
          <cell r="G7316" t="str">
            <v>DILUENTE</v>
          </cell>
        </row>
        <row r="7317">
          <cell r="A7317">
            <v>9805</v>
          </cell>
          <cell r="B7317" t="str">
            <v>THINNER 4030 P/ PU/POLIESTER 900ML WANDA</v>
          </cell>
          <cell r="C7317" t="str">
            <v>WANDA</v>
          </cell>
          <cell r="E7317" t="str">
            <v>AKZO NOBEL LTDA AUTO</v>
          </cell>
          <cell r="F7317">
            <v>20001</v>
          </cell>
          <cell r="G7317" t="str">
            <v>DILUENTE</v>
          </cell>
        </row>
        <row r="7318">
          <cell r="A7318">
            <v>20746</v>
          </cell>
          <cell r="B7318" t="str">
            <v>THINNER 454 18L LAZZURIL</v>
          </cell>
          <cell r="C7318" t="str">
            <v>SHERWIN WILLIAMS</v>
          </cell>
          <cell r="E7318" t="str">
            <v>SHERWIN - WILLIAMS DO BRASIL IND. E COM. LTDA</v>
          </cell>
          <cell r="F7318">
            <v>20001</v>
          </cell>
          <cell r="G7318" t="str">
            <v>DILUENTE</v>
          </cell>
        </row>
        <row r="7319">
          <cell r="A7319">
            <v>21316</v>
          </cell>
          <cell r="B7319" t="str">
            <v>THINNER 454 5L LAZZURIL</v>
          </cell>
          <cell r="C7319" t="str">
            <v>SHERWIN WILLIAMS</v>
          </cell>
          <cell r="E7319" t="str">
            <v>SHERWIN - WILLIAMS DO BRASIL IND. E COM. LTDA</v>
          </cell>
          <cell r="F7319">
            <v>20001</v>
          </cell>
          <cell r="G7319" t="str">
            <v>DILUENTE</v>
          </cell>
        </row>
        <row r="7320">
          <cell r="A7320">
            <v>20414</v>
          </cell>
          <cell r="B7320" t="str">
            <v>THINNER 454 900ML LAZZURIL</v>
          </cell>
          <cell r="C7320" t="str">
            <v>SHERWIN WILLIAMS</v>
          </cell>
          <cell r="E7320" t="str">
            <v>SHERWIN - WILLIAMS DO BRASIL IND. E COM. LTDA</v>
          </cell>
          <cell r="F7320">
            <v>20001</v>
          </cell>
          <cell r="G7320" t="str">
            <v>DILUENTE</v>
          </cell>
        </row>
        <row r="7321">
          <cell r="A7321">
            <v>85585</v>
          </cell>
          <cell r="B7321" t="str">
            <v>THINNER 4PARA PU MEDIO 8202 900 ML - RHAI</v>
          </cell>
          <cell r="C7321" t="str">
            <v>RHAI</v>
          </cell>
          <cell r="E7321" t="str">
            <v>ALV INDUSTRIA E COMERCIO DE TINTAS LTDA</v>
          </cell>
          <cell r="F7321">
            <v>20001</v>
          </cell>
          <cell r="G7321" t="str">
            <v>DILUENTE</v>
          </cell>
        </row>
        <row r="7322">
          <cell r="A7322">
            <v>84825</v>
          </cell>
          <cell r="B7322" t="str">
            <v>THINNER 6028 DILUENTE 18L BRASILUX</v>
          </cell>
          <cell r="C7322" t="str">
            <v>BRASILUX</v>
          </cell>
          <cell r="E7322" t="str">
            <v>BRASILUX TINTAS TECNICAS LTDA</v>
          </cell>
          <cell r="F7322">
            <v>20001</v>
          </cell>
          <cell r="G7322" t="str">
            <v>DILUENTE</v>
          </cell>
        </row>
        <row r="7323">
          <cell r="A7323">
            <v>84826</v>
          </cell>
          <cell r="B7323" t="str">
            <v>THINNER 6028 DILUENTE 200L TAMBOR BRASILUX</v>
          </cell>
          <cell r="C7323" t="str">
            <v>BRASILUX</v>
          </cell>
          <cell r="E7323" t="str">
            <v>BRASILUX TINTAS TECNICAS LTDA</v>
          </cell>
          <cell r="F7323">
            <v>20001</v>
          </cell>
          <cell r="G7323" t="str">
            <v>DILUENTE</v>
          </cell>
        </row>
        <row r="7324">
          <cell r="A7324">
            <v>84894</v>
          </cell>
          <cell r="B7324" t="str">
            <v>THINNER 6028 DILUENTE 5L BRASILUX</v>
          </cell>
          <cell r="C7324" t="str">
            <v>BRASILUX</v>
          </cell>
          <cell r="E7324" t="str">
            <v>BRASILUX TINTAS TECNICAS LTDA</v>
          </cell>
          <cell r="F7324">
            <v>20001</v>
          </cell>
          <cell r="G7324" t="str">
            <v>DILUENTE</v>
          </cell>
        </row>
        <row r="7325">
          <cell r="A7325">
            <v>84774</v>
          </cell>
          <cell r="B7325" t="str">
            <v>THINNER 6028 DILUENTE 900ML BRASILUX</v>
          </cell>
          <cell r="C7325" t="str">
            <v>BRASILUX</v>
          </cell>
          <cell r="E7325" t="str">
            <v>BRASILUX TINTAS TECNICAS LTDA</v>
          </cell>
          <cell r="F7325">
            <v>20001</v>
          </cell>
          <cell r="G7325" t="str">
            <v>DILUENTE</v>
          </cell>
        </row>
        <row r="7326">
          <cell r="A7326">
            <v>24384</v>
          </cell>
          <cell r="B7326" t="str">
            <v>THINNER 8100 18L NATRIELLI</v>
          </cell>
          <cell r="C7326" t="str">
            <v>NATRIELLI</v>
          </cell>
          <cell r="E7326" t="str">
            <v>NATRIELLI QUIMICA LTDA</v>
          </cell>
          <cell r="F7326">
            <v>60001</v>
          </cell>
          <cell r="G7326" t="str">
            <v>THINNER DE LIMPEZA</v>
          </cell>
        </row>
        <row r="7327">
          <cell r="A7327">
            <v>24383</v>
          </cell>
          <cell r="B7327" t="str">
            <v>THINNER 8100 5L NATRIELLI</v>
          </cell>
          <cell r="C7327" t="str">
            <v>NATRIELLI</v>
          </cell>
          <cell r="E7327" t="str">
            <v>NATRIELLI QUIMICA LTDA</v>
          </cell>
          <cell r="F7327">
            <v>60001</v>
          </cell>
          <cell r="G7327" t="str">
            <v>THINNER DE LIMPEZA</v>
          </cell>
        </row>
        <row r="7328">
          <cell r="A7328">
            <v>24382</v>
          </cell>
          <cell r="B7328" t="str">
            <v>THINNER 8100 900ML NATRIELLI</v>
          </cell>
          <cell r="C7328" t="str">
            <v>NATRIELLI</v>
          </cell>
          <cell r="E7328" t="str">
            <v>NATRIELLI QUIMICA LTDA</v>
          </cell>
          <cell r="F7328">
            <v>60001</v>
          </cell>
          <cell r="G7328" t="str">
            <v>THINNER DE LIMPEZA</v>
          </cell>
        </row>
        <row r="7329">
          <cell r="A7329">
            <v>23687</v>
          </cell>
          <cell r="B7329" t="str">
            <v>THINNER 8116 200L TAMBOR NATRIELLI</v>
          </cell>
          <cell r="C7329" t="str">
            <v>NATRIELLI</v>
          </cell>
          <cell r="E7329" t="str">
            <v>NATRIELLI QUIMICA LTDA</v>
          </cell>
          <cell r="F7329">
            <v>60001</v>
          </cell>
          <cell r="G7329" t="str">
            <v>THINNER DE LIMPEZA</v>
          </cell>
        </row>
        <row r="7330">
          <cell r="A7330">
            <v>85071</v>
          </cell>
          <cell r="B7330" t="str">
            <v>THINNER DE LIMPEZA 18L SKY</v>
          </cell>
          <cell r="C7330" t="str">
            <v>SKY</v>
          </cell>
          <cell r="E7330" t="str">
            <v>SKYLACK TINTAS E VERNIZES LTDA</v>
          </cell>
          <cell r="F7330">
            <v>60001</v>
          </cell>
          <cell r="G7330" t="str">
            <v>THINNER DE LIMPEZA</v>
          </cell>
        </row>
        <row r="7331">
          <cell r="A7331">
            <v>24252</v>
          </cell>
          <cell r="B7331" t="str">
            <v>THINNER DE LIMPEZA 5L BRAZILIAN</v>
          </cell>
          <cell r="C7331" t="str">
            <v>BRAZILIAN</v>
          </cell>
          <cell r="E7331" t="str">
            <v>BRAZILIAN COLOR INDUSTRIA DE TINTAS E VERNIZES LTDA</v>
          </cell>
          <cell r="F7331">
            <v>20001</v>
          </cell>
          <cell r="G7331" t="str">
            <v>DILUENTE</v>
          </cell>
        </row>
        <row r="7332">
          <cell r="A7332">
            <v>85070</v>
          </cell>
          <cell r="B7332" t="str">
            <v>THINNER DE LIMPEZA 5L SKY</v>
          </cell>
          <cell r="C7332" t="str">
            <v>SKY</v>
          </cell>
          <cell r="E7332" t="str">
            <v>SKYLACK TINTAS E VERNIZES LTDA</v>
          </cell>
          <cell r="F7332">
            <v>60001</v>
          </cell>
          <cell r="G7332" t="str">
            <v>THINNER DE LIMPEZA</v>
          </cell>
        </row>
        <row r="7333">
          <cell r="A7333">
            <v>24249</v>
          </cell>
          <cell r="B7333" t="str">
            <v>THINNER DE LIMPEZA 900ML BRAZILIAN</v>
          </cell>
          <cell r="C7333" t="str">
            <v>BRAZILIAN</v>
          </cell>
          <cell r="E7333" t="str">
            <v>BRAZILIAN COLOR INDUSTRIA DE TINTAS E VERNIZES LTDA</v>
          </cell>
          <cell r="F7333">
            <v>20001</v>
          </cell>
          <cell r="G7333" t="str">
            <v>DILUENTE</v>
          </cell>
        </row>
        <row r="7334">
          <cell r="A7334">
            <v>85072</v>
          </cell>
          <cell r="B7334" t="str">
            <v>THINNER DE LIMPEZA 900ML SKY</v>
          </cell>
          <cell r="C7334" t="str">
            <v>SKY</v>
          </cell>
          <cell r="E7334" t="str">
            <v>SKYLACK TINTAS E VERNIZES LTDA</v>
          </cell>
          <cell r="F7334">
            <v>60001</v>
          </cell>
          <cell r="G7334" t="str">
            <v>THINNER DE LIMPEZA</v>
          </cell>
        </row>
        <row r="7335">
          <cell r="A7335">
            <v>83863</v>
          </cell>
          <cell r="B7335" t="str">
            <v>THINNER DE LIMPEZA TAMBOR  BRAZILIAN</v>
          </cell>
          <cell r="C7335" t="str">
            <v>BRAZILIAN</v>
          </cell>
          <cell r="E7335" t="str">
            <v>BRAZILIAN COLOR INDUSTRIA DE TINTAS E VERNIZES LTDA</v>
          </cell>
          <cell r="F7335">
            <v>20001</v>
          </cell>
          <cell r="G7335" t="str">
            <v>DILUENTE</v>
          </cell>
        </row>
        <row r="7336">
          <cell r="A7336">
            <v>20824</v>
          </cell>
          <cell r="B7336" t="str">
            <v>THINNER ECO 2750 5 L ANJO</v>
          </cell>
          <cell r="C7336" t="str">
            <v>.</v>
          </cell>
          <cell r="E7336" t="str">
            <v>ANJO QUIMICA DO BRASIL LTDA</v>
          </cell>
          <cell r="F7336">
            <v>999999</v>
          </cell>
          <cell r="G7336" t="str">
            <v>GRUPO CONVERSAO</v>
          </cell>
        </row>
        <row r="7337">
          <cell r="A7337">
            <v>20823</v>
          </cell>
          <cell r="B7337" t="str">
            <v>THINNER ECONOMICO 900ML ANJO</v>
          </cell>
          <cell r="C7337" t="str">
            <v>.</v>
          </cell>
          <cell r="E7337" t="str">
            <v>ANJO QUIMICA DO BRASIL LTDA</v>
          </cell>
          <cell r="F7337">
            <v>999999</v>
          </cell>
          <cell r="G7337" t="str">
            <v>GRUPO CONVERSAO</v>
          </cell>
        </row>
        <row r="7338">
          <cell r="A7338">
            <v>20293</v>
          </cell>
          <cell r="B7338" t="str">
            <v>THINNER M700 5LTS SIKKENS</v>
          </cell>
          <cell r="C7338" t="str">
            <v>SIKKENS</v>
          </cell>
          <cell r="E7338" t="str">
            <v>AKZO NOBEL LTDA AUTO</v>
          </cell>
          <cell r="F7338">
            <v>1031</v>
          </cell>
          <cell r="G7338" t="str">
            <v>................................................</v>
          </cell>
        </row>
        <row r="7339">
          <cell r="A7339">
            <v>22586</v>
          </cell>
          <cell r="B7339" t="str">
            <v>THINNER ML</v>
          </cell>
          <cell r="C7339" t="str">
            <v>.</v>
          </cell>
          <cell r="E7339" t="str">
            <v>DAUTO TINTAS LTDA ME</v>
          </cell>
          <cell r="F7339">
            <v>999999</v>
          </cell>
          <cell r="G7339" t="str">
            <v>GRUPO CONVERSAO</v>
          </cell>
        </row>
        <row r="7340">
          <cell r="A7340">
            <v>20772</v>
          </cell>
          <cell r="B7340" t="str">
            <v>THINNER P/ ESMALTE P.U FLEET COLOR</v>
          </cell>
          <cell r="C7340" t="str">
            <v>SHERWIN WILLIAMS</v>
          </cell>
          <cell r="E7340" t="str">
            <v>SHERWIN - WILLIAMS DO BRASIL IND. E COM. LTDA</v>
          </cell>
          <cell r="F7340">
            <v>1031</v>
          </cell>
          <cell r="G7340" t="str">
            <v>................................................</v>
          </cell>
        </row>
        <row r="7341">
          <cell r="A7341">
            <v>23304</v>
          </cell>
          <cell r="B7341" t="str">
            <v>THINNER P/ ESMALTE PU FLEET COLOR 5LTS LAZZURIL</v>
          </cell>
          <cell r="C7341" t="str">
            <v>SHERWIN WILLIAMS</v>
          </cell>
          <cell r="E7341" t="str">
            <v>SHERWIN - WILLIAMS DO BRASIL IND. E COM. LTDA</v>
          </cell>
          <cell r="F7341">
            <v>1031</v>
          </cell>
          <cell r="G7341" t="str">
            <v>................................................</v>
          </cell>
        </row>
        <row r="7342">
          <cell r="A7342">
            <v>117</v>
          </cell>
          <cell r="B7342" t="str">
            <v>THINNER P/ PU ALTA TEMPERATURA 900ML SKY</v>
          </cell>
          <cell r="C7342" t="str">
            <v>SKY</v>
          </cell>
          <cell r="E7342" t="str">
            <v>SKYLACK TINTAS E VERNIZES LTDA</v>
          </cell>
          <cell r="F7342">
            <v>20001</v>
          </cell>
          <cell r="G7342" t="str">
            <v>DILUENTE</v>
          </cell>
        </row>
        <row r="7343">
          <cell r="A7343">
            <v>20430</v>
          </cell>
          <cell r="B7343" t="str">
            <v>THINNER P/ RETOQUE 900ML LAZZURIL</v>
          </cell>
          <cell r="C7343" t="str">
            <v>.</v>
          </cell>
          <cell r="E7343" t="str">
            <v>SHERWIN - WILLIAMS DO BRASIL IND. E COM. LTDA</v>
          </cell>
          <cell r="F7343">
            <v>20001</v>
          </cell>
          <cell r="G7343" t="str">
            <v>DILUENTE</v>
          </cell>
        </row>
        <row r="7344">
          <cell r="A7344">
            <v>74</v>
          </cell>
          <cell r="B7344" t="str">
            <v>THINNER P/ RETOQUE 900ML SKY</v>
          </cell>
          <cell r="C7344" t="str">
            <v>SKY</v>
          </cell>
          <cell r="E7344" t="str">
            <v>SKYLACK TINTAS E VERNIZES LTDA</v>
          </cell>
          <cell r="F7344">
            <v>20001</v>
          </cell>
          <cell r="G7344" t="str">
            <v>DILUENTE</v>
          </cell>
        </row>
        <row r="7345">
          <cell r="A7345">
            <v>21986</v>
          </cell>
          <cell r="B7345" t="str">
            <v>THINNER P/ SISTEMA SPORT-REPAR 900ML LAZZURIL</v>
          </cell>
          <cell r="C7345" t="str">
            <v>.</v>
          </cell>
          <cell r="E7345" t="str">
            <v>SHERWIN - WILLIAMS DO BRASIL IND. E COM. LTDA</v>
          </cell>
          <cell r="F7345">
            <v>999999</v>
          </cell>
          <cell r="G7345" t="str">
            <v>GRUPO CONVERSAO</v>
          </cell>
        </row>
        <row r="7346">
          <cell r="A7346">
            <v>23256</v>
          </cell>
          <cell r="B7346" t="str">
            <v>THINNER PARA POLIESTER PU ALTA TEMPERATURA 4028 18L WANDA</v>
          </cell>
          <cell r="C7346" t="str">
            <v>.</v>
          </cell>
          <cell r="E7346" t="str">
            <v>AKZO NOBEL LTDA</v>
          </cell>
          <cell r="F7346">
            <v>999999</v>
          </cell>
          <cell r="G7346" t="str">
            <v>GRUPO CONVERSAO</v>
          </cell>
        </row>
        <row r="7347">
          <cell r="A7347">
            <v>21055</v>
          </cell>
          <cell r="B7347" t="str">
            <v>THINNER POL/PU/2K P/ ALTA TEMPERATURA 900ML LAZZURIL</v>
          </cell>
          <cell r="C7347" t="str">
            <v>SHERWIN WILLIAMS</v>
          </cell>
          <cell r="E7347" t="str">
            <v>SHERWIN - WILLIAMS DO BRASIL IND. E COM. LTDA</v>
          </cell>
          <cell r="F7347">
            <v>1031</v>
          </cell>
          <cell r="G7347" t="str">
            <v>................................................</v>
          </cell>
        </row>
        <row r="7348">
          <cell r="A7348">
            <v>10288</v>
          </cell>
          <cell r="B7348" t="str">
            <v>THINNER POLIURETANO 4300 900ML TEMPO</v>
          </cell>
          <cell r="C7348" t="str">
            <v>TEMPO</v>
          </cell>
          <cell r="E7348" t="str">
            <v>IND E COMERCIO DE SOLVENTES E TINTAS TEMPO</v>
          </cell>
          <cell r="F7348">
            <v>1031</v>
          </cell>
          <cell r="G7348" t="str">
            <v>................................................</v>
          </cell>
        </row>
        <row r="7349">
          <cell r="A7349">
            <v>20071</v>
          </cell>
          <cell r="B7349" t="str">
            <v>THINNER PU 5000 900ML ANJO</v>
          </cell>
          <cell r="C7349" t="str">
            <v>.</v>
          </cell>
          <cell r="E7349" t="str">
            <v>ANJO QUIMICA DO BRASIL LTDA</v>
          </cell>
          <cell r="F7349">
            <v>999999</v>
          </cell>
          <cell r="G7349" t="str">
            <v>GRUPO CONVERSAO</v>
          </cell>
        </row>
        <row r="7350">
          <cell r="A7350">
            <v>9997</v>
          </cell>
          <cell r="B7350" t="str">
            <v>THINNER SRA 1LT SIKKENS</v>
          </cell>
          <cell r="C7350" t="str">
            <v>SIKKENS</v>
          </cell>
          <cell r="E7350" t="str">
            <v>AKZO NOBEL LTDA AUTO</v>
          </cell>
          <cell r="F7350">
            <v>20001</v>
          </cell>
          <cell r="G7350" t="str">
            <v>DILUENTE</v>
          </cell>
        </row>
        <row r="7351">
          <cell r="A7351">
            <v>9998</v>
          </cell>
          <cell r="B7351" t="str">
            <v>THINNER SRA 5LTS SIKKENS</v>
          </cell>
          <cell r="C7351" t="str">
            <v>SIKKENS</v>
          </cell>
          <cell r="E7351" t="str">
            <v>AKZO NOBEL LTDA AUTO</v>
          </cell>
          <cell r="F7351">
            <v>1031</v>
          </cell>
          <cell r="G7351" t="str">
            <v>................................................</v>
          </cell>
        </row>
        <row r="7352">
          <cell r="A7352">
            <v>23578</v>
          </cell>
          <cell r="B7352" t="str">
            <v>THINNER TH5003 PU 18L ANJO</v>
          </cell>
          <cell r="C7352" t="str">
            <v>ANJO</v>
          </cell>
          <cell r="E7352" t="str">
            <v>ANJO QUIMICA DO BRASIL LTDA</v>
          </cell>
          <cell r="F7352">
            <v>20001</v>
          </cell>
          <cell r="G7352" t="str">
            <v>DILUENTE</v>
          </cell>
        </row>
        <row r="7353">
          <cell r="A7353">
            <v>23577</v>
          </cell>
          <cell r="B7353" t="str">
            <v>THINNER TH5003 PU 5L ANJO</v>
          </cell>
          <cell r="C7353" t="str">
            <v>ANJO</v>
          </cell>
          <cell r="E7353" t="str">
            <v>ANJO QUIMICA DO BRASIL LTDA</v>
          </cell>
          <cell r="F7353">
            <v>20001</v>
          </cell>
          <cell r="G7353" t="str">
            <v>DILUENTE</v>
          </cell>
        </row>
        <row r="7354">
          <cell r="A7354">
            <v>193</v>
          </cell>
          <cell r="B7354" t="str">
            <v>THINNER TH5003 PU 900ML ANJO</v>
          </cell>
          <cell r="C7354" t="str">
            <v>ANJO</v>
          </cell>
          <cell r="E7354" t="str">
            <v>ANJO QUIMICA DO BRASIL LTDA</v>
          </cell>
          <cell r="F7354">
            <v>20001</v>
          </cell>
          <cell r="G7354" t="str">
            <v>DILUENTE</v>
          </cell>
        </row>
        <row r="7355">
          <cell r="A7355">
            <v>24062</v>
          </cell>
          <cell r="B7355" t="str">
            <v>THINNER TH700 P/ PU/POLIESTER 18L SKY</v>
          </cell>
          <cell r="C7355" t="str">
            <v>SKY</v>
          </cell>
          <cell r="E7355" t="str">
            <v>SKYLACK TINTAS E VERNIZES LTDA</v>
          </cell>
          <cell r="F7355">
            <v>20031</v>
          </cell>
          <cell r="G7355" t="str">
            <v>BASES POLIÉSTER</v>
          </cell>
        </row>
        <row r="7356">
          <cell r="A7356">
            <v>128</v>
          </cell>
          <cell r="B7356" t="str">
            <v>THINNER TH700 P/ PU/POLIESTER 5L SKY</v>
          </cell>
          <cell r="C7356" t="str">
            <v>SKY</v>
          </cell>
          <cell r="E7356" t="str">
            <v>SKYLACK TINTAS E VERNIZES LTDA</v>
          </cell>
          <cell r="F7356">
            <v>20001</v>
          </cell>
          <cell r="G7356" t="str">
            <v>DILUENTE</v>
          </cell>
        </row>
        <row r="7357">
          <cell r="A7357">
            <v>24275</v>
          </cell>
          <cell r="B7357" t="str">
            <v>THINNER TH700 P/ PU/POLIESTER 900ML SKY</v>
          </cell>
          <cell r="C7357" t="str">
            <v>SKY</v>
          </cell>
          <cell r="E7357" t="str">
            <v>SKYLACK TINTAS E VERNIZES LTDA</v>
          </cell>
          <cell r="F7357">
            <v>20001</v>
          </cell>
          <cell r="G7357" t="str">
            <v>DILUENTE</v>
          </cell>
        </row>
        <row r="7358">
          <cell r="A7358">
            <v>84234</v>
          </cell>
          <cell r="B7358" t="str">
            <v>TINGIDOR P/ MADEIRA-CEDRO 1L BRASILUX</v>
          </cell>
          <cell r="C7358" t="str">
            <v>BRASILUX</v>
          </cell>
          <cell r="E7358" t="str">
            <v>BRASILUX TINTAS TECNICAS LTDA</v>
          </cell>
          <cell r="F7358">
            <v>50001</v>
          </cell>
          <cell r="G7358" t="str">
            <v>LINHA MOVELEIRA</v>
          </cell>
        </row>
        <row r="7359">
          <cell r="A7359">
            <v>84238</v>
          </cell>
          <cell r="B7359" t="str">
            <v>TINGIDOR P/ MADEIRA-CEDRO 225ML BRASILUX</v>
          </cell>
          <cell r="C7359" t="str">
            <v>BRASILUX</v>
          </cell>
          <cell r="E7359" t="str">
            <v>BRASILUX TINTAS TECNICAS LTDA</v>
          </cell>
          <cell r="F7359">
            <v>50001</v>
          </cell>
          <cell r="G7359" t="str">
            <v>LINHA MOVELEIRA</v>
          </cell>
        </row>
        <row r="7360">
          <cell r="A7360">
            <v>84230</v>
          </cell>
          <cell r="B7360" t="str">
            <v>TINGIDOR P/ MADEIRA-CEREJEIRA 1L BRASILUX</v>
          </cell>
          <cell r="C7360" t="str">
            <v>BRASILUX</v>
          </cell>
          <cell r="E7360" t="str">
            <v>BRASILUX TINTAS TECNICAS LTDA</v>
          </cell>
          <cell r="F7360">
            <v>50001</v>
          </cell>
          <cell r="G7360" t="str">
            <v>LINHA MOVELEIRA</v>
          </cell>
        </row>
        <row r="7361">
          <cell r="A7361">
            <v>84235</v>
          </cell>
          <cell r="B7361" t="str">
            <v>TINGIDOR P/ MADEIRA-CEREJEIRA 225ML BRASILUX</v>
          </cell>
          <cell r="C7361" t="str">
            <v>BRASILUX</v>
          </cell>
          <cell r="E7361" t="str">
            <v>BRASILUX TINTAS TECNICAS LTDA</v>
          </cell>
          <cell r="F7361">
            <v>50001</v>
          </cell>
          <cell r="G7361" t="str">
            <v>LINHA MOVELEIRA</v>
          </cell>
        </row>
        <row r="7362">
          <cell r="A7362">
            <v>84231</v>
          </cell>
          <cell r="B7362" t="str">
            <v>TINGIDOR P/ MADEIRA-IMBUIA 1L BRASILUX</v>
          </cell>
          <cell r="C7362" t="str">
            <v>BRASILUX</v>
          </cell>
          <cell r="E7362" t="str">
            <v>BRASILUX TINTAS TECNICAS LTDA</v>
          </cell>
          <cell r="F7362">
            <v>50001</v>
          </cell>
          <cell r="G7362" t="str">
            <v>LINHA MOVELEIRA</v>
          </cell>
        </row>
        <row r="7363">
          <cell r="A7363">
            <v>84233</v>
          </cell>
          <cell r="B7363" t="str">
            <v>TINGIDOR P/ MADEIRA-MOGNO 1L BRASILUX</v>
          </cell>
          <cell r="C7363" t="str">
            <v>BRASILUX</v>
          </cell>
          <cell r="E7363" t="str">
            <v>BRASILUX TINTAS TECNICAS LTDA</v>
          </cell>
          <cell r="F7363">
            <v>50001</v>
          </cell>
          <cell r="G7363" t="str">
            <v>LINHA MOVELEIRA</v>
          </cell>
        </row>
        <row r="7364">
          <cell r="A7364">
            <v>84232</v>
          </cell>
          <cell r="B7364" t="str">
            <v>TINGIDOR P/ MADEIRA-MOGNO AVERMELHADO 1L BRASILUX</v>
          </cell>
          <cell r="C7364" t="str">
            <v>BRASILUX</v>
          </cell>
          <cell r="E7364" t="str">
            <v>BRASILUX TINTAS TECNICAS LTDA</v>
          </cell>
          <cell r="F7364">
            <v>50001</v>
          </cell>
          <cell r="G7364" t="str">
            <v>LINHA MOVELEIRA</v>
          </cell>
        </row>
        <row r="7365">
          <cell r="A7365">
            <v>84236</v>
          </cell>
          <cell r="B7365" t="str">
            <v>TINGIDOR UNIVERSAL-IMBUIA 225ML BRASILUX</v>
          </cell>
          <cell r="C7365" t="str">
            <v>BRASILUX</v>
          </cell>
          <cell r="E7365" t="str">
            <v>BRASILUX TINTAS TECNICAS LTDA</v>
          </cell>
          <cell r="F7365">
            <v>50001</v>
          </cell>
          <cell r="G7365" t="str">
            <v>LINHA MOVELEIRA</v>
          </cell>
        </row>
        <row r="7366">
          <cell r="A7366">
            <v>84237</v>
          </cell>
          <cell r="B7366" t="str">
            <v>TINGIDOR UNIVERSAL-MOGNO 225ML BRASILUX</v>
          </cell>
          <cell r="C7366" t="str">
            <v>BRASILUX</v>
          </cell>
          <cell r="E7366" t="str">
            <v>BRASILUX TINTAS TECNICAS LTDA</v>
          </cell>
          <cell r="F7366">
            <v>50001</v>
          </cell>
          <cell r="G7366" t="str">
            <v>LINHA MOVELEIRA</v>
          </cell>
        </row>
        <row r="7367">
          <cell r="A7367">
            <v>85028</v>
          </cell>
          <cell r="B7367" t="str">
            <v>TINTA</v>
          </cell>
          <cell r="C7367" t="str">
            <v>BRASILUX</v>
          </cell>
          <cell r="E7367" t="str">
            <v>BRASILUX TINTAS TECNICAS LTDA</v>
          </cell>
          <cell r="F7367">
            <v>20063</v>
          </cell>
          <cell r="G7367" t="str">
            <v>TINTA DE LABORATÓRIO</v>
          </cell>
        </row>
        <row r="7368">
          <cell r="A7368">
            <v>85213</v>
          </cell>
          <cell r="B7368" t="str">
            <v>TINTA  ACRILICA RENDE COBRE MUITO AREIA 18LT SUVINIL</v>
          </cell>
          <cell r="C7368" t="str">
            <v>SUVINIL</v>
          </cell>
          <cell r="E7368" t="str">
            <v>CAPITAL ATACADISTA DA CONSTRUCAO LTDA</v>
          </cell>
          <cell r="F7368">
            <v>30001</v>
          </cell>
          <cell r="G7368" t="str">
            <v>TINTA PAREDE</v>
          </cell>
        </row>
        <row r="7369">
          <cell r="A7369">
            <v>85212</v>
          </cell>
          <cell r="B7369" t="str">
            <v>TINTA  ACRILICA RENDE COBRE MUITO BRANCO NEVE 18LT SUVINIL</v>
          </cell>
          <cell r="C7369" t="str">
            <v>SUVINIL</v>
          </cell>
          <cell r="E7369" t="str">
            <v>CAPITAL ATACADISTA DA CONSTRUCAO LTDA</v>
          </cell>
          <cell r="F7369">
            <v>30003</v>
          </cell>
          <cell r="G7369" t="str">
            <v>TINTA PARA PISO</v>
          </cell>
        </row>
        <row r="7370">
          <cell r="A7370">
            <v>85107</v>
          </cell>
          <cell r="B7370" t="str">
            <v>TINTA  ALUMINIO OPALESCENTE LACA 900ML BRAZILIAN</v>
          </cell>
          <cell r="C7370" t="str">
            <v>BRAZILIAN</v>
          </cell>
          <cell r="E7370" t="str">
            <v>NOVA FAST COMERCIO DE TINTAS LTDA</v>
          </cell>
          <cell r="F7370">
            <v>20002</v>
          </cell>
          <cell r="G7370" t="str">
            <v>TINTAS POLIÉSTER</v>
          </cell>
        </row>
        <row r="7371">
          <cell r="A7371">
            <v>22150</v>
          </cell>
          <cell r="B7371" t="str">
            <v>TINTA ACR FOSCA CONCRETO 18L</v>
          </cell>
          <cell r="C7371" t="str">
            <v>.</v>
          </cell>
          <cell r="E7371" t="str">
            <v>ADE COMERCIO DE TINTAS LTDA</v>
          </cell>
          <cell r="F7371">
            <v>999999</v>
          </cell>
          <cell r="G7371" t="str">
            <v>GRUPO CONVERSAO</v>
          </cell>
        </row>
        <row r="7372">
          <cell r="A7372">
            <v>22164</v>
          </cell>
          <cell r="B7372" t="str">
            <v>TINTA ACRIL PREMIUM FOSCA BRANCO 18L ANJO</v>
          </cell>
          <cell r="C7372" t="str">
            <v>.</v>
          </cell>
          <cell r="E7372" t="str">
            <v>ANJO QUIMICA DO BRASIL LTDA</v>
          </cell>
          <cell r="F7372">
            <v>999999</v>
          </cell>
          <cell r="G7372" t="str">
            <v>GRUPO CONVERSAO</v>
          </cell>
        </row>
        <row r="7373">
          <cell r="A7373">
            <v>22165</v>
          </cell>
          <cell r="B7373" t="str">
            <v>TINTA ACRIL PREMIUM SB GELO 18L ANJO</v>
          </cell>
          <cell r="C7373" t="str">
            <v>.</v>
          </cell>
          <cell r="E7373" t="str">
            <v>ANJO QUIMICA DO BRASIL LTDA</v>
          </cell>
          <cell r="F7373">
            <v>999999</v>
          </cell>
          <cell r="G7373" t="str">
            <v>GRUPO CONVERSAO</v>
          </cell>
        </row>
        <row r="7374">
          <cell r="A7374">
            <v>85345</v>
          </cell>
          <cell r="B7374" t="str">
            <v>TINTA ACRILICA ECONOMICA GELO BALDE 16KG INOVE</v>
          </cell>
          <cell r="C7374" t="str">
            <v>DÁVILA  INOVE</v>
          </cell>
          <cell r="E7374" t="str">
            <v>MARTELENA ALMEIDA INDUSTRIA E COMERCIO DE TINTAS EIRELI</v>
          </cell>
          <cell r="F7374">
            <v>30001</v>
          </cell>
          <cell r="G7374" t="str">
            <v>TINTA PAREDE</v>
          </cell>
        </row>
        <row r="7375">
          <cell r="A7375">
            <v>85346</v>
          </cell>
          <cell r="B7375" t="str">
            <v>TINTA ACRILICA ECONOMICA NEVE BALDE 16KG INOVE</v>
          </cell>
          <cell r="C7375" t="str">
            <v>DÁVILA  INOVE</v>
          </cell>
          <cell r="E7375" t="str">
            <v>MARTELENA ALMEIDA INDUSTRIA E COMERCIO DE TINTAS EIRELI</v>
          </cell>
          <cell r="F7375">
            <v>30001</v>
          </cell>
          <cell r="G7375" t="str">
            <v>TINTA PAREDE</v>
          </cell>
        </row>
        <row r="7376">
          <cell r="A7376">
            <v>21734</v>
          </cell>
          <cell r="B7376" t="str">
            <v>TINTA ACRILICA STANDAR BRANCO NEVE SB 18LTS ANJO</v>
          </cell>
          <cell r="C7376" t="str">
            <v>.</v>
          </cell>
          <cell r="E7376" t="str">
            <v>ANJO QUIMICA DO BRASIL LTDA</v>
          </cell>
          <cell r="F7376">
            <v>999999</v>
          </cell>
          <cell r="G7376" t="str">
            <v>GRUPO CONVERSAO</v>
          </cell>
        </row>
        <row r="7377">
          <cell r="A7377">
            <v>20005</v>
          </cell>
          <cell r="B7377" t="str">
            <v>TINTA AKZO NOBEL</v>
          </cell>
          <cell r="C7377" t="str">
            <v>WANDA</v>
          </cell>
          <cell r="E7377" t="str">
            <v>AKZO NOBEL LTDA AUTO</v>
          </cell>
          <cell r="F7377">
            <v>20063</v>
          </cell>
          <cell r="G7377" t="str">
            <v>TINTA DE LABORATÓRIO</v>
          </cell>
        </row>
        <row r="7378">
          <cell r="A7378">
            <v>10321</v>
          </cell>
          <cell r="B7378" t="str">
            <v>TINTA ALUMINIO OPALESCENTE  ANJO</v>
          </cell>
          <cell r="C7378" t="str">
            <v>ANJO</v>
          </cell>
          <cell r="E7378" t="str">
            <v>ANJO QUIMICA DO BRASIL LTDA</v>
          </cell>
          <cell r="F7378">
            <v>1002</v>
          </cell>
          <cell r="G7378" t="str">
            <v>.</v>
          </cell>
        </row>
        <row r="7379">
          <cell r="A7379">
            <v>20074</v>
          </cell>
          <cell r="B7379" t="str">
            <v>TINTA ALUMINIO OPALESCENTE SINT. 3,6ML ANJO</v>
          </cell>
          <cell r="C7379" t="str">
            <v>ANJO</v>
          </cell>
          <cell r="E7379" t="str">
            <v>ANJO QUIMICA DO BRASIL LTDA</v>
          </cell>
          <cell r="F7379">
            <v>1002</v>
          </cell>
          <cell r="G7379" t="str">
            <v>.</v>
          </cell>
        </row>
        <row r="7380">
          <cell r="A7380">
            <v>21233</v>
          </cell>
          <cell r="B7380" t="str">
            <v>TINTA AMARELO CROMO MBB 1700 74/75 BRILHANTE ESM.  SINT. IND</v>
          </cell>
          <cell r="C7380" t="str">
            <v>.</v>
          </cell>
          <cell r="E7380" t="str">
            <v>ANJO QUIMICA DO BRASIL LTDA</v>
          </cell>
          <cell r="F7380">
            <v>999999</v>
          </cell>
          <cell r="G7380" t="str">
            <v>GRUPO CONVERSAO</v>
          </cell>
        </row>
        <row r="7381">
          <cell r="A7381">
            <v>21231</v>
          </cell>
          <cell r="B7381" t="str">
            <v>TINTA AZUL DEL REY BRILHANTE ESM. SINT. IND. PLUS 3,600ML</v>
          </cell>
          <cell r="C7381" t="str">
            <v>.</v>
          </cell>
          <cell r="E7381" t="str">
            <v>ANJO QUIMICA DO BRASIL LTDA</v>
          </cell>
          <cell r="F7381">
            <v>999999</v>
          </cell>
          <cell r="G7381" t="str">
            <v>GRUPO CONVERSAO</v>
          </cell>
        </row>
        <row r="7382">
          <cell r="A7382">
            <v>21234</v>
          </cell>
          <cell r="B7382" t="str">
            <v>TINTA BRANCO ACABAMENTO BRILHANTE ESM. SINT. IND. PLUS 3,60</v>
          </cell>
          <cell r="C7382" t="str">
            <v>.</v>
          </cell>
          <cell r="E7382" t="str">
            <v>ANJO QUIMICA DO BRASIL LTDA</v>
          </cell>
          <cell r="F7382">
            <v>999999</v>
          </cell>
          <cell r="G7382" t="str">
            <v>GRUPO CONVERSAO</v>
          </cell>
        </row>
        <row r="7383">
          <cell r="A7383">
            <v>21235</v>
          </cell>
          <cell r="B7383" t="str">
            <v>TINTA BRANCO ACABAMENTO BRILHANTE ESM. SINT. IND. PLUS 900</v>
          </cell>
          <cell r="C7383" t="str">
            <v>.</v>
          </cell>
          <cell r="E7383" t="str">
            <v>ANJO QUIMICA DO BRASIL LTDA</v>
          </cell>
          <cell r="F7383">
            <v>999999</v>
          </cell>
          <cell r="G7383" t="str">
            <v>GRUPO CONVERSAO</v>
          </cell>
        </row>
        <row r="7384">
          <cell r="A7384">
            <v>23573</v>
          </cell>
          <cell r="B7384" t="str">
            <v>TINTA BRANCO MISTELAR 18 L</v>
          </cell>
          <cell r="C7384" t="str">
            <v>.</v>
          </cell>
          <cell r="E7384" t="str">
            <v>Axalta Coating Systems Brasil Ltda</v>
          </cell>
          <cell r="F7384">
            <v>1002</v>
          </cell>
          <cell r="G7384" t="str">
            <v>.</v>
          </cell>
        </row>
        <row r="7385">
          <cell r="A7385">
            <v>21240</v>
          </cell>
          <cell r="B7385" t="str">
            <v>TINTA BRANCO PURO BRLHANTE ESM. SINT. IND. PLUS 3,600ML ANJ</v>
          </cell>
          <cell r="C7385" t="str">
            <v>.</v>
          </cell>
          <cell r="E7385" t="str">
            <v>ANJO QUIMICA DO BRASIL LTDA</v>
          </cell>
          <cell r="F7385">
            <v>999999</v>
          </cell>
          <cell r="G7385" t="str">
            <v>GRUPO CONVERSAO</v>
          </cell>
        </row>
        <row r="7386">
          <cell r="A7386">
            <v>85135</v>
          </cell>
          <cell r="B7386" t="str">
            <v>TINTA BRASIMIX</v>
          </cell>
          <cell r="C7386" t="str">
            <v>BRASILUX</v>
          </cell>
          <cell r="E7386" t="str">
            <v>BRASILUX TINTAS TECNICAS LTDA</v>
          </cell>
          <cell r="F7386">
            <v>20063</v>
          </cell>
          <cell r="G7386" t="str">
            <v>TINTA DE LABORATÓRIO</v>
          </cell>
        </row>
        <row r="7387">
          <cell r="A7387">
            <v>21241</v>
          </cell>
          <cell r="B7387" t="str">
            <v>TINTA CINZA SUB GRAY BRILHANTE ESM. SINT. IND. PLUS 900ML AN</v>
          </cell>
          <cell r="C7387" t="str">
            <v>.</v>
          </cell>
          <cell r="E7387" t="str">
            <v>ANJO QUIMICA DO BRASIL LTDA</v>
          </cell>
          <cell r="F7387">
            <v>999999</v>
          </cell>
          <cell r="G7387" t="str">
            <v>GRUPO CONVERSAO</v>
          </cell>
        </row>
        <row r="7388">
          <cell r="A7388">
            <v>24270</v>
          </cell>
          <cell r="B7388" t="str">
            <v>TINTA COLORLAC ALUMINIO OPALESCENTE 3,600 ML BRAZILIAN-21,94-ST</v>
          </cell>
          <cell r="C7388" t="str">
            <v>BRAZILIAN</v>
          </cell>
          <cell r="E7388" t="str">
            <v>BRAZILIAN COLOR INDUSTRIA DE TINTAS E VERNIZES LTDA</v>
          </cell>
          <cell r="F7388">
            <v>20002</v>
          </cell>
          <cell r="G7388" t="str">
            <v>TINTAS POLIÉSTER</v>
          </cell>
        </row>
        <row r="7389">
          <cell r="A7389">
            <v>86960</v>
          </cell>
          <cell r="B7389" t="str">
            <v>TINTA CORAL</v>
          </cell>
          <cell r="C7389" t="str">
            <v>BRASILUX</v>
          </cell>
          <cell r="E7389" t="str">
            <v>BRASILUX TINTAS TECNICAS LTDA</v>
          </cell>
          <cell r="F7389">
            <v>20063</v>
          </cell>
          <cell r="G7389" t="str">
            <v>TINTA DE LABORATÓRIO</v>
          </cell>
        </row>
        <row r="7390">
          <cell r="A7390">
            <v>23291</v>
          </cell>
          <cell r="B7390" t="str">
            <v>TINTA DE MÁQUINA</v>
          </cell>
          <cell r="C7390" t="str">
            <v>.</v>
          </cell>
          <cell r="E7390" t="str">
            <v>DIVERSOS</v>
          </cell>
          <cell r="F7390">
            <v>1018</v>
          </cell>
          <cell r="G7390" t="str">
            <v>.....................................</v>
          </cell>
        </row>
        <row r="7391">
          <cell r="A7391">
            <v>87055</v>
          </cell>
          <cell r="B7391" t="str">
            <v>TINTA DEMARCACAO ACRILICO AMARELO 3,6L MAZA</v>
          </cell>
          <cell r="C7391" t="str">
            <v>MAZA</v>
          </cell>
          <cell r="E7391" t="str">
            <v>MAZA PRODUTOS QUIMICOS LTDA</v>
          </cell>
          <cell r="F7391">
            <v>40002</v>
          </cell>
          <cell r="G7391" t="str">
            <v>EPOXI</v>
          </cell>
        </row>
        <row r="7392">
          <cell r="A7392">
            <v>86860</v>
          </cell>
          <cell r="B7392" t="str">
            <v>TINTA DEMARCACAO ACRILICO BRANCO 18L MAZA</v>
          </cell>
          <cell r="C7392" t="str">
            <v>MAZA</v>
          </cell>
          <cell r="E7392" t="str">
            <v>MAZA PRODUTOS QUIMICOS LTDA</v>
          </cell>
          <cell r="F7392">
            <v>40002</v>
          </cell>
          <cell r="G7392" t="str">
            <v>EPOXI</v>
          </cell>
        </row>
        <row r="7393">
          <cell r="A7393">
            <v>87182</v>
          </cell>
          <cell r="B7393" t="str">
            <v>TINTA DEMARCACAO BASE SOLVENTE AZUL 18L MAZA</v>
          </cell>
          <cell r="C7393" t="str">
            <v>MAZA</v>
          </cell>
          <cell r="E7393" t="str">
            <v>ATACADAO DAS TINTAS IRMAOS SOARES LTDA</v>
          </cell>
          <cell r="F7393">
            <v>40002</v>
          </cell>
          <cell r="G7393" t="str">
            <v>EPOXI</v>
          </cell>
        </row>
        <row r="7394">
          <cell r="A7394">
            <v>84300</v>
          </cell>
          <cell r="B7394" t="str">
            <v>TINTA DEMARCACAO VIARIA DNIT AMARELO 3,6L BRASILUX</v>
          </cell>
          <cell r="C7394" t="str">
            <v>BRASILUX</v>
          </cell>
          <cell r="E7394" t="str">
            <v>BRASILUX TINTAS TECNICAS LTDA</v>
          </cell>
          <cell r="F7394">
            <v>30003</v>
          </cell>
          <cell r="G7394" t="str">
            <v>TINTA PARA PISO</v>
          </cell>
        </row>
        <row r="7395">
          <cell r="A7395">
            <v>84298</v>
          </cell>
          <cell r="B7395" t="str">
            <v>TINTA DEMARCACAO VIARIA DNIT AMARELO BALDE 18L BRASILUX</v>
          </cell>
          <cell r="C7395" t="str">
            <v>BRASILUX</v>
          </cell>
          <cell r="E7395" t="str">
            <v>BRASILUX TINTAS TECNICAS LTDA</v>
          </cell>
          <cell r="F7395">
            <v>30003</v>
          </cell>
          <cell r="G7395" t="str">
            <v>TINTA PARA PISO</v>
          </cell>
        </row>
        <row r="7396">
          <cell r="A7396">
            <v>84566</v>
          </cell>
          <cell r="B7396" t="str">
            <v>TINTA DEMARCACAO VIARIA DNIT AMARELO BALDE 18L BRASILUX</v>
          </cell>
          <cell r="C7396" t="str">
            <v>BRASILUX</v>
          </cell>
          <cell r="E7396" t="str">
            <v>BRASILUX TINTAS TECNICAS LTDA</v>
          </cell>
          <cell r="F7396">
            <v>30003</v>
          </cell>
          <cell r="G7396" t="str">
            <v>TINTA PARA PISO</v>
          </cell>
        </row>
        <row r="7397">
          <cell r="A7397">
            <v>85627</v>
          </cell>
          <cell r="B7397" t="str">
            <v>TINTA DEMARCACAO VIARIA DNIT AMARELO BALDE 18L BRASILUX</v>
          </cell>
          <cell r="C7397" t="str">
            <v>BRASILUX</v>
          </cell>
          <cell r="E7397" t="str">
            <v>BRASILUX TINTAS TECNICAS LTDA</v>
          </cell>
          <cell r="F7397">
            <v>30003</v>
          </cell>
          <cell r="G7397" t="str">
            <v>TINTA PARA PISO</v>
          </cell>
        </row>
        <row r="7398">
          <cell r="A7398">
            <v>85443</v>
          </cell>
          <cell r="B7398" t="str">
            <v>TINTA DEMARCACAO VIARIA DNIT AMARELO REFLETIVO 3,6L BRASILUX</v>
          </cell>
          <cell r="C7398" t="str">
            <v>BRASILUX</v>
          </cell>
          <cell r="E7398" t="str">
            <v>BRASILUX TINTAS TECNICAS LTDA</v>
          </cell>
          <cell r="F7398">
            <v>30003</v>
          </cell>
          <cell r="G7398" t="str">
            <v>TINTA PARA PISO</v>
          </cell>
        </row>
        <row r="7399">
          <cell r="A7399">
            <v>85444</v>
          </cell>
          <cell r="B7399" t="str">
            <v>TINTA DEMARCACAO VIARIA DNIT AMARELO REFLETIVO BALDE 18L BRASILUX</v>
          </cell>
          <cell r="C7399" t="str">
            <v>BRASILUX</v>
          </cell>
          <cell r="E7399" t="str">
            <v>BRASILUX TINTAS TECNICAS LTDA</v>
          </cell>
          <cell r="F7399">
            <v>30003</v>
          </cell>
          <cell r="G7399" t="str">
            <v>TINTA PARA PISO</v>
          </cell>
        </row>
        <row r="7400">
          <cell r="A7400">
            <v>84567</v>
          </cell>
          <cell r="B7400" t="str">
            <v>TINTA DEMARCACAO VIARIA DNIT BRANCO 18L BRASILUX</v>
          </cell>
          <cell r="C7400" t="str">
            <v>BRASILUX</v>
          </cell>
          <cell r="E7400" t="str">
            <v>BRASILUX TINTAS TECNICAS LTDA</v>
          </cell>
          <cell r="F7400">
            <v>30003</v>
          </cell>
          <cell r="G7400" t="str">
            <v>TINTA PARA PISO</v>
          </cell>
        </row>
        <row r="7401">
          <cell r="A7401">
            <v>84301</v>
          </cell>
          <cell r="B7401" t="str">
            <v>TINTA DEMARCACAO VIARIA DNIT BRANCO 3,6L BRASILUX</v>
          </cell>
          <cell r="C7401" t="str">
            <v>BRASILUX</v>
          </cell>
          <cell r="E7401" t="str">
            <v>BRASILUX TINTAS TECNICAS LTDA</v>
          </cell>
          <cell r="F7401">
            <v>30003</v>
          </cell>
          <cell r="G7401" t="str">
            <v>TINTA PARA PISO</v>
          </cell>
        </row>
        <row r="7402">
          <cell r="A7402">
            <v>84299</v>
          </cell>
          <cell r="B7402" t="str">
            <v>TINTA DEMARCACAO VIARIA DNIT BRANCO BALDE 18L BRASILUX</v>
          </cell>
          <cell r="C7402" t="str">
            <v>BRASILUX</v>
          </cell>
          <cell r="E7402" t="str">
            <v>BRASILUX TINTAS TECNICAS LTDA</v>
          </cell>
          <cell r="F7402">
            <v>30003</v>
          </cell>
          <cell r="G7402" t="str">
            <v>TINTA PARA PISO</v>
          </cell>
        </row>
        <row r="7403">
          <cell r="A7403">
            <v>85628</v>
          </cell>
          <cell r="B7403" t="str">
            <v>TINTA DEMARCACAO VIARIA DNIT BRANCO BALDE 18L BRASILUX</v>
          </cell>
          <cell r="C7403" t="str">
            <v>BRASILUX</v>
          </cell>
          <cell r="E7403" t="str">
            <v>BRASILUX TINTAS TECNICAS LTDA</v>
          </cell>
          <cell r="F7403">
            <v>30003</v>
          </cell>
          <cell r="G7403" t="str">
            <v>TINTA PARA PISO</v>
          </cell>
        </row>
        <row r="7404">
          <cell r="A7404">
            <v>85286</v>
          </cell>
          <cell r="B7404" t="str">
            <v>TINTA DEMARCACAO VIARIA DNIT BRANCO FOSCO BALDE 18L BRASILUX</v>
          </cell>
          <cell r="C7404" t="str">
            <v>BRASILUX</v>
          </cell>
          <cell r="E7404" t="str">
            <v>BRASILUX TINTAS TECNICAS LTDA</v>
          </cell>
          <cell r="F7404">
            <v>30003</v>
          </cell>
          <cell r="G7404" t="str">
            <v>TINTA PARA PISO</v>
          </cell>
        </row>
        <row r="7405">
          <cell r="A7405">
            <v>87040</v>
          </cell>
          <cell r="B7405" t="str">
            <v>TINTA DEMARCACAO VIARIA DNIT CINZA ESCURO 18L BRASILUX</v>
          </cell>
          <cell r="C7405" t="str">
            <v>BRASILUX</v>
          </cell>
          <cell r="E7405" t="str">
            <v>BRASILUX TINTAS TECNICAS LTDA</v>
          </cell>
          <cell r="F7405">
            <v>30003</v>
          </cell>
          <cell r="G7405" t="str">
            <v>TINTA PARA PISO</v>
          </cell>
        </row>
        <row r="7406">
          <cell r="A7406">
            <v>87041</v>
          </cell>
          <cell r="B7406" t="str">
            <v>TINTA DEMARCACAO VIARIA DNIT CINZA N 6,5 18L BRASILUX</v>
          </cell>
          <cell r="C7406" t="str">
            <v>BRASILUX</v>
          </cell>
          <cell r="E7406" t="str">
            <v>BRASILUX TINTAS TECNICAS LTDA</v>
          </cell>
          <cell r="F7406">
            <v>30003</v>
          </cell>
          <cell r="G7406" t="str">
            <v>TINTA PARA PISO</v>
          </cell>
        </row>
        <row r="7407">
          <cell r="A7407">
            <v>84916</v>
          </cell>
          <cell r="B7407" t="str">
            <v>TINTA DEMARCACAO VIARIA DNIT PRETO 18L BRASILUX</v>
          </cell>
          <cell r="C7407" t="str">
            <v>BRASILUX</v>
          </cell>
          <cell r="E7407" t="str">
            <v>BRASILUX TINTAS TECNICAS LTDA</v>
          </cell>
          <cell r="F7407">
            <v>30003</v>
          </cell>
          <cell r="G7407" t="str">
            <v>TINTA PARA PISO</v>
          </cell>
        </row>
        <row r="7408">
          <cell r="A7408">
            <v>87001</v>
          </cell>
          <cell r="B7408" t="str">
            <v>TINTA DEMARCACAO VIARIA DNIT VERDE FOLHA 18L BRASILUX</v>
          </cell>
          <cell r="C7408" t="str">
            <v>BRASILUX</v>
          </cell>
          <cell r="E7408" t="str">
            <v>BRASILUX TINTAS TECNICAS LTDA</v>
          </cell>
          <cell r="F7408">
            <v>30003</v>
          </cell>
          <cell r="G7408" t="str">
            <v>TINTA PARA PISO</v>
          </cell>
        </row>
        <row r="7409">
          <cell r="A7409">
            <v>85495</v>
          </cell>
          <cell r="B7409" t="str">
            <v>TINTA EM PO - VERNIZ VERMELHO 005 20KG</v>
          </cell>
          <cell r="C7409" t="str">
            <v>BRASILUX</v>
          </cell>
          <cell r="E7409" t="str">
            <v>DISSOLTEX IND QUIMICA LTDA</v>
          </cell>
          <cell r="F7409">
            <v>40004</v>
          </cell>
          <cell r="G7409" t="str">
            <v>TINTA EM PÓ</v>
          </cell>
        </row>
        <row r="7410">
          <cell r="A7410">
            <v>85494</v>
          </cell>
          <cell r="B7410" t="str">
            <v>TINTA EM PO - VERNIZ VERMELHO RED FIRE 20KG</v>
          </cell>
          <cell r="C7410" t="str">
            <v>BRASILUX</v>
          </cell>
          <cell r="E7410" t="str">
            <v>DISSOLTEX IND QUIMICA LTDA</v>
          </cell>
          <cell r="F7410">
            <v>40004</v>
          </cell>
          <cell r="G7410" t="str">
            <v>TINTA EM PÓ</v>
          </cell>
        </row>
        <row r="7411">
          <cell r="A7411">
            <v>85496</v>
          </cell>
          <cell r="B7411" t="str">
            <v>TINTA EM PO - VERNIZ VIOLETA 20KG</v>
          </cell>
          <cell r="C7411" t="str">
            <v>BRASILUX</v>
          </cell>
          <cell r="E7411" t="str">
            <v>DISSOLTEX IND QUIMICA LTDA</v>
          </cell>
          <cell r="F7411">
            <v>40004</v>
          </cell>
          <cell r="G7411" t="str">
            <v>TINTA EM PÓ</v>
          </cell>
        </row>
        <row r="7412">
          <cell r="A7412">
            <v>85332</v>
          </cell>
          <cell r="B7412" t="str">
            <v>TINTA EM PO HIBRIDA - BRANCO 5013 AZULADO 25KG</v>
          </cell>
          <cell r="C7412" t="str">
            <v>BRASILUX</v>
          </cell>
          <cell r="E7412" t="str">
            <v>DISSOLTEX IND QUIMICA LTDA</v>
          </cell>
          <cell r="F7412">
            <v>40004</v>
          </cell>
          <cell r="G7412" t="str">
            <v>TINTA EM PÓ</v>
          </cell>
        </row>
        <row r="7413">
          <cell r="A7413">
            <v>85319</v>
          </cell>
          <cell r="B7413" t="str">
            <v>TINTA EM PO HIBRIDA - DOURADO 036 25KG</v>
          </cell>
          <cell r="C7413" t="str">
            <v>BRASILUX</v>
          </cell>
          <cell r="E7413" t="str">
            <v>DISSOLTEX IND QUIMICA LTDA</v>
          </cell>
          <cell r="F7413">
            <v>40004</v>
          </cell>
          <cell r="G7413" t="str">
            <v>TINTA EM PÓ</v>
          </cell>
        </row>
        <row r="7414">
          <cell r="A7414">
            <v>85338</v>
          </cell>
          <cell r="B7414" t="str">
            <v>TINTA EM PO HIBRIDA - PRETO MICRO TEXTURA 25KG</v>
          </cell>
          <cell r="C7414" t="str">
            <v>BRASILUX</v>
          </cell>
          <cell r="E7414" t="str">
            <v>DISSOLTEX IND QUIMICA LTDA</v>
          </cell>
          <cell r="F7414">
            <v>40004</v>
          </cell>
          <cell r="G7414" t="str">
            <v>TINTA EM PÓ</v>
          </cell>
        </row>
        <row r="7415">
          <cell r="A7415">
            <v>85402</v>
          </cell>
          <cell r="B7415" t="str">
            <v>TINTA EM PO HIBRIDA - PRETO MICRO TEXTURA 25KG</v>
          </cell>
          <cell r="C7415" t="str">
            <v>BRASILUX</v>
          </cell>
          <cell r="E7415" t="str">
            <v>DISSOLTEX IND QUIMICA LTDA</v>
          </cell>
          <cell r="F7415">
            <v>40004</v>
          </cell>
          <cell r="G7415" t="str">
            <v>TINTA EM PÓ</v>
          </cell>
        </row>
        <row r="7416">
          <cell r="A7416">
            <v>85321</v>
          </cell>
          <cell r="B7416" t="str">
            <v>TINTA EM PO HIBRIDA - PRETO PRATA CRAQ. RUGA ALTA 25KG</v>
          </cell>
          <cell r="C7416" t="str">
            <v>BRASILUX</v>
          </cell>
          <cell r="E7416" t="str">
            <v>DISSOLTEX IND QUIMICA LTDA</v>
          </cell>
          <cell r="F7416">
            <v>40004</v>
          </cell>
          <cell r="G7416" t="str">
            <v>TINTA EM PÓ</v>
          </cell>
        </row>
        <row r="7417">
          <cell r="A7417">
            <v>85318</v>
          </cell>
          <cell r="B7417" t="str">
            <v>TINTA EM PO HIBRIDA - PRETO ULTRA FOSCO 25KG</v>
          </cell>
          <cell r="C7417" t="str">
            <v>BRASILUX</v>
          </cell>
          <cell r="E7417" t="str">
            <v>DISSOLTEX IND QUIMICA LTDA</v>
          </cell>
          <cell r="F7417">
            <v>40004</v>
          </cell>
          <cell r="G7417" t="str">
            <v>TINTA EM PÓ</v>
          </cell>
        </row>
        <row r="7418">
          <cell r="A7418">
            <v>85399</v>
          </cell>
          <cell r="B7418" t="str">
            <v>TINTA EM PO HIBRIDA - ROSA 18001 BEBE 25KG</v>
          </cell>
          <cell r="C7418" t="str">
            <v>BRASILUX</v>
          </cell>
          <cell r="E7418" t="str">
            <v>DISSOLTEX IND QUIMICA LTDA</v>
          </cell>
          <cell r="F7418">
            <v>40004</v>
          </cell>
          <cell r="G7418" t="str">
            <v>TINTA EM PÓ</v>
          </cell>
        </row>
        <row r="7419">
          <cell r="A7419">
            <v>85376</v>
          </cell>
          <cell r="B7419" t="str">
            <v>TINTA EM PO HIBRIDA - VERDE AGUA 25KG</v>
          </cell>
          <cell r="C7419" t="str">
            <v>BRASILUX</v>
          </cell>
          <cell r="E7419" t="str">
            <v>DISSOLTEX IND QUIMICA LTDA</v>
          </cell>
          <cell r="F7419">
            <v>40004</v>
          </cell>
          <cell r="G7419" t="str">
            <v>TINTA EM PÓ</v>
          </cell>
        </row>
        <row r="7420">
          <cell r="A7420">
            <v>85398</v>
          </cell>
          <cell r="B7420" t="str">
            <v>TINTA EM PO POLIESTER - ACO CORTEM 25KG BRASILUX</v>
          </cell>
          <cell r="C7420" t="str">
            <v>BRASILUX</v>
          </cell>
          <cell r="E7420" t="str">
            <v>DISSOLTEX IND QUIMICA LTDA</v>
          </cell>
          <cell r="F7420">
            <v>40004</v>
          </cell>
          <cell r="G7420" t="str">
            <v>TINTA EM PÓ</v>
          </cell>
        </row>
        <row r="7421">
          <cell r="A7421">
            <v>85331</v>
          </cell>
          <cell r="B7421" t="str">
            <v>TINTA EM PO POLIESTER - ACO CORTEM EFEITO LARANJA /BRA 25KG</v>
          </cell>
          <cell r="C7421" t="str">
            <v>BRASILUX</v>
          </cell>
          <cell r="E7421" t="str">
            <v>DISSOLTEX IND QUIMICA LTDA</v>
          </cell>
          <cell r="F7421">
            <v>40004</v>
          </cell>
          <cell r="G7421" t="str">
            <v>TINTA EM PÓ</v>
          </cell>
        </row>
        <row r="7422">
          <cell r="A7422">
            <v>85330</v>
          </cell>
          <cell r="B7422" t="str">
            <v>TINTA EM PO POLIESTER - ACO CORTEM II M/T 25KG</v>
          </cell>
          <cell r="C7422" t="str">
            <v>BRASILUX</v>
          </cell>
          <cell r="E7422" t="str">
            <v>DISSOLTEX IND QUIMICA LTDA</v>
          </cell>
          <cell r="F7422">
            <v>40004</v>
          </cell>
          <cell r="G7422" t="str">
            <v>TINTA EM PÓ</v>
          </cell>
        </row>
        <row r="7423">
          <cell r="A7423">
            <v>85380</v>
          </cell>
          <cell r="B7423" t="str">
            <v>TINTA EM PO POLIESTER - ALUMINIO CROMADO 25KG</v>
          </cell>
          <cell r="C7423" t="str">
            <v>BRASILUX</v>
          </cell>
          <cell r="E7423" t="str">
            <v>DISSOLTEX IND QUIMICA LTDA</v>
          </cell>
          <cell r="F7423">
            <v>40004</v>
          </cell>
          <cell r="G7423" t="str">
            <v>TINTA EM PÓ</v>
          </cell>
        </row>
        <row r="7424">
          <cell r="A7424">
            <v>85329</v>
          </cell>
          <cell r="B7424" t="str">
            <v>TINTA EM PO POLIESTER - AMARELO 5Y8/12 SEGURANÇA 25KG</v>
          </cell>
          <cell r="C7424" t="str">
            <v>BRASILUX</v>
          </cell>
          <cell r="E7424" t="str">
            <v>DISSOLTEX IND QUIMICA LTDA</v>
          </cell>
          <cell r="F7424">
            <v>40004</v>
          </cell>
          <cell r="G7424" t="str">
            <v>TINTA EM PÓ</v>
          </cell>
        </row>
        <row r="7425">
          <cell r="A7425">
            <v>85561</v>
          </cell>
          <cell r="B7425" t="str">
            <v>TINTA EM PO POLIESTER - AMARELO MBB OURO 1900 76 25KG</v>
          </cell>
          <cell r="C7425" t="str">
            <v>BRASILUX</v>
          </cell>
          <cell r="E7425" t="str">
            <v>DISSOLTEX IND QUIMICA LTDA</v>
          </cell>
          <cell r="F7425">
            <v>40004</v>
          </cell>
          <cell r="G7425" t="str">
            <v>TINTA EM PÓ</v>
          </cell>
        </row>
        <row r="7426">
          <cell r="A7426">
            <v>85425</v>
          </cell>
          <cell r="B7426" t="str">
            <v>TINTA EM PO POLIESTER - AMARELO RAL 1003 25KG</v>
          </cell>
          <cell r="C7426" t="str">
            <v>BRASILUX</v>
          </cell>
          <cell r="E7426" t="str">
            <v>DISSOLTEX IND QUIMICA LTDA</v>
          </cell>
          <cell r="F7426">
            <v>40004</v>
          </cell>
          <cell r="G7426" t="str">
            <v>TINTA EM PÓ</v>
          </cell>
        </row>
        <row r="7427">
          <cell r="A7427">
            <v>85323</v>
          </cell>
          <cell r="B7427" t="str">
            <v>TINTA EM PO POLIESTER - AZUL DEL REY 25KG</v>
          </cell>
          <cell r="C7427" t="str">
            <v>BRASILUX</v>
          </cell>
          <cell r="E7427" t="str">
            <v>DISSOLTEX IND QUIMICA LTDA</v>
          </cell>
          <cell r="F7427">
            <v>40004</v>
          </cell>
          <cell r="G7427" t="str">
            <v>TINTA EM PÓ</v>
          </cell>
        </row>
        <row r="7428">
          <cell r="A7428">
            <v>86994</v>
          </cell>
          <cell r="B7428" t="str">
            <v>TINTA EM PO POLIESTER - AZUL MEDIO 3007 TEXTURIZADO 25KG</v>
          </cell>
          <cell r="C7428" t="str">
            <v>BRASILUX</v>
          </cell>
          <cell r="E7428" t="str">
            <v>DISSOLTEX IND QUIMICA LTDA</v>
          </cell>
          <cell r="F7428">
            <v>40004</v>
          </cell>
          <cell r="G7428" t="str">
            <v>TINTA EM PÓ</v>
          </cell>
        </row>
        <row r="7429">
          <cell r="A7429">
            <v>85403</v>
          </cell>
          <cell r="B7429" t="str">
            <v>TINTA EM PO POLIESTER - AZUL RAL 5002 25KG</v>
          </cell>
          <cell r="C7429" t="str">
            <v>BRASILUX</v>
          </cell>
          <cell r="E7429" t="str">
            <v>DISSOLTEX IND QUIMICA LTDA</v>
          </cell>
          <cell r="F7429">
            <v>40004</v>
          </cell>
          <cell r="G7429" t="str">
            <v>TINTA EM PÓ</v>
          </cell>
        </row>
        <row r="7430">
          <cell r="A7430">
            <v>85396</v>
          </cell>
          <cell r="B7430" t="str">
            <v>TINTA EM PO POLIESTER - BEGE RAL 1015 25KG</v>
          </cell>
          <cell r="C7430" t="str">
            <v>BRASILUX</v>
          </cell>
          <cell r="E7430" t="str">
            <v>DISSOLTEX IND QUIMICA LTDA</v>
          </cell>
          <cell r="F7430">
            <v>40004</v>
          </cell>
          <cell r="G7430" t="str">
            <v>TINTA EM PÓ</v>
          </cell>
        </row>
        <row r="7431">
          <cell r="A7431">
            <v>86954</v>
          </cell>
          <cell r="B7431" t="str">
            <v>TINTA EM PO POLIESTER - BRANCO 5018 TEXTURIZADO 25KG</v>
          </cell>
          <cell r="C7431" t="str">
            <v>BRASILUX</v>
          </cell>
          <cell r="E7431" t="str">
            <v>DISSOLTEX IND QUIMICA LTDA</v>
          </cell>
          <cell r="F7431">
            <v>40004</v>
          </cell>
          <cell r="G7431" t="str">
            <v>TINTA EM PÓ</v>
          </cell>
        </row>
        <row r="7432">
          <cell r="A7432">
            <v>85401</v>
          </cell>
          <cell r="B7432" t="str">
            <v>TINTA EM PO POLIESTER - BRANCO BRILHANTE 25KG BRASILUX</v>
          </cell>
          <cell r="C7432" t="str">
            <v>BRASILUX</v>
          </cell>
          <cell r="E7432" t="str">
            <v>DISSOLTEX IND QUIMICA LTDA</v>
          </cell>
          <cell r="F7432">
            <v>40004</v>
          </cell>
          <cell r="G7432" t="str">
            <v>TINTA EM PÓ</v>
          </cell>
        </row>
        <row r="7433">
          <cell r="A7433">
            <v>85317</v>
          </cell>
          <cell r="B7433" t="str">
            <v>TINTA EM PO POLIESTER - BRANCO N9,5 PURO 25KG</v>
          </cell>
          <cell r="C7433" t="str">
            <v>BRASILUX</v>
          </cell>
          <cell r="E7433" t="str">
            <v>DISSOLTEX IND QUIMICA LTDA</v>
          </cell>
          <cell r="F7433">
            <v>40004</v>
          </cell>
          <cell r="G7433" t="str">
            <v>TINTA EM PÓ</v>
          </cell>
        </row>
        <row r="7434">
          <cell r="A7434">
            <v>85513</v>
          </cell>
          <cell r="B7434" t="str">
            <v>TINTA EM PO POLIESTER - BRANCO RAL 9002 25KG</v>
          </cell>
          <cell r="C7434" t="str">
            <v>BRASILUX</v>
          </cell>
          <cell r="E7434" t="str">
            <v>DISSOLTEX IND QUIMICA LTDA</v>
          </cell>
          <cell r="F7434">
            <v>40004</v>
          </cell>
          <cell r="G7434" t="str">
            <v>TINTA EM PÓ</v>
          </cell>
        </row>
        <row r="7435">
          <cell r="A7435">
            <v>85562</v>
          </cell>
          <cell r="B7435" t="str">
            <v>TINTA EM PO POLIESTER - BRANCO RAL 9002 25KG</v>
          </cell>
          <cell r="C7435" t="str">
            <v>BRASILUX</v>
          </cell>
          <cell r="E7435" t="str">
            <v>DISSOLTEX IND QUIMICA LTDA</v>
          </cell>
          <cell r="F7435">
            <v>40004</v>
          </cell>
          <cell r="G7435" t="str">
            <v>TINTA EM PÓ</v>
          </cell>
        </row>
        <row r="7436">
          <cell r="A7436">
            <v>85325</v>
          </cell>
          <cell r="B7436" t="str">
            <v>TINTA EM PO POLIESTER - BRANCO RAL 9003 25KG</v>
          </cell>
          <cell r="C7436" t="str">
            <v>BRASILUX</v>
          </cell>
          <cell r="E7436" t="str">
            <v>DISSOLTEX IND QUIMICA LTDA</v>
          </cell>
          <cell r="F7436">
            <v>40004</v>
          </cell>
          <cell r="G7436" t="str">
            <v>TINTA EM PÓ</v>
          </cell>
        </row>
        <row r="7437">
          <cell r="A7437">
            <v>85381</v>
          </cell>
          <cell r="B7437" t="str">
            <v>TINTA EM PO POLIESTER - BRANCO RAL 9016 25KG</v>
          </cell>
          <cell r="C7437" t="str">
            <v>BRASILUX</v>
          </cell>
          <cell r="E7437" t="str">
            <v>DISSOLTEX IND QUIMICA LTDA</v>
          </cell>
          <cell r="F7437">
            <v>40004</v>
          </cell>
          <cell r="G7437" t="str">
            <v>TINTA EM PÓ</v>
          </cell>
        </row>
        <row r="7438">
          <cell r="A7438">
            <v>85320</v>
          </cell>
          <cell r="B7438" t="str">
            <v>TINTA EM PO POLIESTER - CINZA CLARO N6.5 TEXTURIZADO 25KG</v>
          </cell>
          <cell r="C7438" t="str">
            <v>BRASILUX</v>
          </cell>
          <cell r="E7438" t="str">
            <v>DISSOLTEX IND QUIMICA LTDA</v>
          </cell>
          <cell r="F7438">
            <v>40004</v>
          </cell>
          <cell r="G7438" t="str">
            <v>TINTA EM PÓ</v>
          </cell>
        </row>
        <row r="7439">
          <cell r="A7439">
            <v>85378</v>
          </cell>
          <cell r="B7439" t="str">
            <v>TINTA EM PO POLIESTER - CINZA ESCURO 6003 TEXTURIZADO 25KG</v>
          </cell>
          <cell r="C7439" t="str">
            <v>BRASILUX</v>
          </cell>
          <cell r="E7439" t="str">
            <v>DISSOLTEX IND QUIMICA LTDA</v>
          </cell>
          <cell r="F7439">
            <v>40004</v>
          </cell>
          <cell r="G7439" t="str">
            <v>TINTA EM PÓ</v>
          </cell>
        </row>
        <row r="7440">
          <cell r="A7440">
            <v>87019</v>
          </cell>
          <cell r="B7440" t="str">
            <v>TINTA EM PO POLIESTER - CINZA EXECUTIVO 25KG</v>
          </cell>
          <cell r="C7440" t="str">
            <v>BRASILUX</v>
          </cell>
          <cell r="E7440" t="str">
            <v>DISSOLTEX IND QUIMICA LTDA</v>
          </cell>
          <cell r="F7440">
            <v>40004</v>
          </cell>
          <cell r="G7440" t="str">
            <v>TINTA EM PÓ</v>
          </cell>
        </row>
        <row r="7441">
          <cell r="A7441">
            <v>87079</v>
          </cell>
          <cell r="B7441" t="str">
            <v>TINTA EM PO POLIESTER - CINZA MUNSELL N6.5 TEXTURIZADO 25KG</v>
          </cell>
          <cell r="C7441" t="str">
            <v>BRASILUX</v>
          </cell>
          <cell r="E7441" t="str">
            <v>DISSOLTEX IND QUIMICA LTDA</v>
          </cell>
          <cell r="F7441">
            <v>40004</v>
          </cell>
          <cell r="G7441" t="str">
            <v>TINTA EM PÓ</v>
          </cell>
        </row>
        <row r="7442">
          <cell r="A7442">
            <v>85560</v>
          </cell>
          <cell r="B7442" t="str">
            <v>TINTA EM PO POLIESTER - CINZA N 3,5 ESCURO 25KG</v>
          </cell>
          <cell r="C7442" t="str">
            <v>BRASILUX</v>
          </cell>
          <cell r="E7442" t="str">
            <v>DISSOLTEX IND QUIMICA LTDA</v>
          </cell>
          <cell r="F7442">
            <v>40004</v>
          </cell>
          <cell r="G7442" t="str">
            <v>TINTA EM PÓ</v>
          </cell>
        </row>
        <row r="7443">
          <cell r="A7443">
            <v>85355</v>
          </cell>
          <cell r="B7443" t="str">
            <v>TINTA EM PO POLIESTER - CINZA N6.5 CLARO 25KG</v>
          </cell>
          <cell r="C7443" t="str">
            <v>BRASILUX</v>
          </cell>
          <cell r="E7443" t="str">
            <v>DISSOLTEX IND QUIMICA LTDA</v>
          </cell>
          <cell r="F7443">
            <v>40004</v>
          </cell>
          <cell r="G7443" t="str">
            <v>TINTA EM PÓ</v>
          </cell>
        </row>
        <row r="7444">
          <cell r="A7444">
            <v>85326</v>
          </cell>
          <cell r="B7444" t="str">
            <v>TINTA EM PO POLIESTER - CINZA RAL 7024 25KG</v>
          </cell>
          <cell r="C7444" t="str">
            <v>BRASILUX</v>
          </cell>
          <cell r="E7444" t="str">
            <v>DISSOLTEX IND QUIMICA LTDA</v>
          </cell>
          <cell r="F7444">
            <v>40004</v>
          </cell>
          <cell r="G7444" t="str">
            <v>TINTA EM PÓ</v>
          </cell>
        </row>
        <row r="7445">
          <cell r="A7445">
            <v>85377</v>
          </cell>
          <cell r="B7445" t="str">
            <v>TINTA EM PO POLIESTER - CINZA RAL 7032 TEXTURIZADO 25KG</v>
          </cell>
          <cell r="C7445" t="str">
            <v>BRASILUX</v>
          </cell>
          <cell r="E7445" t="str">
            <v>DISSOLTEX IND QUIMICA LTDA</v>
          </cell>
          <cell r="F7445">
            <v>40004</v>
          </cell>
          <cell r="G7445" t="str">
            <v>TINTA EM PÓ</v>
          </cell>
        </row>
        <row r="7446">
          <cell r="A7446">
            <v>86993</v>
          </cell>
          <cell r="B7446" t="str">
            <v>TINTA EM PO POLIESTER - CINZA RAL 7032 TEXTURIZADO 25KG</v>
          </cell>
          <cell r="C7446" t="str">
            <v>BRASILUX</v>
          </cell>
          <cell r="E7446" t="str">
            <v>DISSOLTEX IND QUIMICA LTDA</v>
          </cell>
          <cell r="F7446">
            <v>40004</v>
          </cell>
          <cell r="G7446" t="str">
            <v>TINTA EM PÓ</v>
          </cell>
        </row>
        <row r="7447">
          <cell r="A7447">
            <v>85382</v>
          </cell>
          <cell r="B7447" t="str">
            <v>TINTA EM PO POLIESTER - CINZA RAL 7035 TEXTURIZADO 25KG</v>
          </cell>
          <cell r="C7447" t="str">
            <v>BRASILUX</v>
          </cell>
          <cell r="E7447" t="str">
            <v>DISSOLTEX IND QUIMICA LTDA</v>
          </cell>
          <cell r="F7447">
            <v>40004</v>
          </cell>
          <cell r="G7447" t="str">
            <v>TINTA EM PÓ</v>
          </cell>
        </row>
        <row r="7448">
          <cell r="A7448">
            <v>85404</v>
          </cell>
          <cell r="B7448" t="str">
            <v>TINTA EM PO POLIESTER - COBRE BRASIL 25KG</v>
          </cell>
          <cell r="C7448" t="str">
            <v>BRASILUX</v>
          </cell>
          <cell r="E7448" t="str">
            <v>DISSOLTEX IND QUIMICA LTDA</v>
          </cell>
          <cell r="F7448">
            <v>40004</v>
          </cell>
          <cell r="G7448" t="str">
            <v>TINTA EM PÓ</v>
          </cell>
        </row>
        <row r="7449">
          <cell r="A7449">
            <v>85493</v>
          </cell>
          <cell r="B7449" t="str">
            <v>TINTA EM PO POLIESTER - LARANJA JACTO 25KG</v>
          </cell>
          <cell r="C7449" t="str">
            <v>BRASILUX</v>
          </cell>
          <cell r="E7449" t="str">
            <v>DISSOLTEX IND QUIMICA LTDA</v>
          </cell>
          <cell r="F7449">
            <v>40004</v>
          </cell>
          <cell r="G7449" t="str">
            <v>TINTA EM PÓ</v>
          </cell>
        </row>
        <row r="7450">
          <cell r="A7450">
            <v>85492</v>
          </cell>
          <cell r="B7450" t="str">
            <v>TINTA EM PO POLIESTER - LARANJA RAL 2008 25KG</v>
          </cell>
          <cell r="C7450" t="str">
            <v>BRASILUX</v>
          </cell>
          <cell r="E7450" t="str">
            <v>DISSOLTEX IND QUIMICA LTDA</v>
          </cell>
          <cell r="F7450">
            <v>40004</v>
          </cell>
          <cell r="G7450" t="str">
            <v>TINTA EM PÓ</v>
          </cell>
        </row>
        <row r="7451">
          <cell r="A7451">
            <v>86933</v>
          </cell>
          <cell r="B7451" t="str">
            <v>TINTA EM PO POLIESTER - MARRON RAL 8014 25KG</v>
          </cell>
          <cell r="C7451" t="str">
            <v>BRASILUX</v>
          </cell>
          <cell r="E7451" t="str">
            <v>DISSOLTEX IND QUIMICA LTDA</v>
          </cell>
          <cell r="F7451">
            <v>40004</v>
          </cell>
          <cell r="G7451" t="str">
            <v>TINTA EM PÓ</v>
          </cell>
        </row>
        <row r="7452">
          <cell r="A7452">
            <v>85405</v>
          </cell>
          <cell r="B7452" t="str">
            <v>TINTA EM PO POLIESTER - PRATA REAL 20KG</v>
          </cell>
          <cell r="C7452" t="str">
            <v>BRASILUX</v>
          </cell>
          <cell r="E7452" t="str">
            <v>DISSOLTEX IND QUIMICA LTDA</v>
          </cell>
          <cell r="F7452">
            <v>40004</v>
          </cell>
          <cell r="G7452" t="str">
            <v>TINTA EM PÓ</v>
          </cell>
        </row>
        <row r="7453">
          <cell r="A7453">
            <v>85354</v>
          </cell>
          <cell r="B7453" t="str">
            <v>TINTA EM PO POLIESTER - PRETO 01 PINTADINHO 25KG</v>
          </cell>
          <cell r="C7453" t="str">
            <v>BRASILUX</v>
          </cell>
          <cell r="E7453" t="str">
            <v>DISSOLTEX IND QUIMICA LTDA</v>
          </cell>
          <cell r="F7453">
            <v>40004</v>
          </cell>
          <cell r="G7453" t="str">
            <v>TINTA EM PÓ</v>
          </cell>
        </row>
        <row r="7454">
          <cell r="A7454">
            <v>85472</v>
          </cell>
          <cell r="B7454" t="str">
            <v>TINTA EM PO POLIESTER - PRETO 1502 MICRO TEXTURA 25KG</v>
          </cell>
          <cell r="C7454" t="str">
            <v>BRASILUX</v>
          </cell>
          <cell r="E7454" t="str">
            <v>DISSOLTEX IND QUIMICA LTDA</v>
          </cell>
          <cell r="F7454">
            <v>40004</v>
          </cell>
          <cell r="G7454" t="str">
            <v>TINTA EM PÓ</v>
          </cell>
        </row>
        <row r="7455">
          <cell r="A7455">
            <v>85315</v>
          </cell>
          <cell r="B7455" t="str">
            <v>TINTA EM PO POLIESTER - PRETO BRILHANTE N1 25KG</v>
          </cell>
          <cell r="C7455" t="str">
            <v>BRASILUX</v>
          </cell>
          <cell r="E7455" t="str">
            <v>DISSOLTEX IND QUIMICA LTDA</v>
          </cell>
          <cell r="F7455">
            <v>40004</v>
          </cell>
          <cell r="G7455" t="str">
            <v>TINTA EM PÓ</v>
          </cell>
        </row>
        <row r="7456">
          <cell r="A7456">
            <v>85424</v>
          </cell>
          <cell r="B7456" t="str">
            <v>TINTA EM PO POLIESTER - PRETO N1 SEMI BRILHO 25KG BRASILUX</v>
          </cell>
          <cell r="C7456" t="str">
            <v>BRASILUX</v>
          </cell>
          <cell r="E7456" t="str">
            <v>DISSOLTEX IND QUIMICA LTDA</v>
          </cell>
          <cell r="F7456">
            <v>40004</v>
          </cell>
          <cell r="G7456" t="str">
            <v>TINTA EM PÓ</v>
          </cell>
        </row>
        <row r="7457">
          <cell r="A7457">
            <v>85324</v>
          </cell>
          <cell r="B7457" t="str">
            <v>TINTA EM PO POLIESTER - PRETO N1 TEXTURIZADO 25KG</v>
          </cell>
          <cell r="C7457" t="str">
            <v>BRASILUX</v>
          </cell>
          <cell r="E7457" t="str">
            <v>DISSOLTEX IND QUIMICA LTDA</v>
          </cell>
          <cell r="F7457">
            <v>40004</v>
          </cell>
          <cell r="G7457" t="str">
            <v>TINTA EM PÓ</v>
          </cell>
        </row>
        <row r="7458">
          <cell r="A7458">
            <v>85336</v>
          </cell>
          <cell r="B7458" t="str">
            <v>TINTA EM PO POLIESTER - PRETO SEMI BRILHO POLIESTER TEXTURIZADO 25KG</v>
          </cell>
          <cell r="C7458" t="str">
            <v>BRASILUX</v>
          </cell>
          <cell r="E7458" t="str">
            <v>DISSOLTEX IND QUIMICA LTDA</v>
          </cell>
          <cell r="F7458">
            <v>40004</v>
          </cell>
          <cell r="G7458" t="str">
            <v>TINTA EM PÓ</v>
          </cell>
        </row>
        <row r="7459">
          <cell r="A7459">
            <v>85328</v>
          </cell>
          <cell r="B7459" t="str">
            <v>TINTA EM PO POLIESTER - PRETO SEMI FOSCO 25KG</v>
          </cell>
          <cell r="C7459" t="str">
            <v>BRASILUX</v>
          </cell>
          <cell r="E7459" t="str">
            <v>DISSOLTEX IND QUIMICA LTDA</v>
          </cell>
          <cell r="F7459">
            <v>40004</v>
          </cell>
          <cell r="G7459" t="str">
            <v>TINTA EM PÓ</v>
          </cell>
        </row>
        <row r="7460">
          <cell r="A7460">
            <v>85423</v>
          </cell>
          <cell r="B7460" t="str">
            <v>TINTA EM PO POLIESTER - ROSE GOLD 25KG</v>
          </cell>
          <cell r="C7460" t="str">
            <v>BRASILUX</v>
          </cell>
          <cell r="E7460" t="str">
            <v>DISSOLTEX IND QUIMICA LTDA</v>
          </cell>
          <cell r="F7460">
            <v>40004</v>
          </cell>
          <cell r="G7460" t="str">
            <v>TINTA EM PÓ</v>
          </cell>
        </row>
        <row r="7461">
          <cell r="A7461">
            <v>85397</v>
          </cell>
          <cell r="B7461" t="str">
            <v>TINTA EM PO POLIESTER - VERDE RAL 6005 25KG BRASILUX</v>
          </cell>
          <cell r="C7461" t="str">
            <v>BRASILUX</v>
          </cell>
          <cell r="E7461" t="str">
            <v>DISSOLTEX IND QUIMICA LTDA</v>
          </cell>
          <cell r="F7461">
            <v>40004</v>
          </cell>
          <cell r="G7461" t="str">
            <v>TINTA EM PÓ</v>
          </cell>
        </row>
        <row r="7462">
          <cell r="A7462">
            <v>85316</v>
          </cell>
          <cell r="B7462" t="str">
            <v>TINTA EM PO POLIESTER - VERMELHO COCA COLA 25KG</v>
          </cell>
          <cell r="C7462" t="str">
            <v>BRASILUX</v>
          </cell>
          <cell r="E7462" t="str">
            <v>DISSOLTEX IND QUIMICA LTDA</v>
          </cell>
          <cell r="F7462">
            <v>40004</v>
          </cell>
          <cell r="G7462" t="str">
            <v>TINTA EM PÓ</v>
          </cell>
        </row>
        <row r="7463">
          <cell r="A7463">
            <v>85379</v>
          </cell>
          <cell r="B7463" t="str">
            <v>TINTA EM PO POLIESTER - VERMELHO COCA COLA TEXTURIZADO 25 KG</v>
          </cell>
          <cell r="C7463" t="str">
            <v>BRASILUX</v>
          </cell>
          <cell r="E7463" t="str">
            <v>DISSOLTEX IND QUIMICA LTDA</v>
          </cell>
          <cell r="F7463">
            <v>40004</v>
          </cell>
          <cell r="G7463" t="str">
            <v>TINTA EM PÓ</v>
          </cell>
        </row>
        <row r="7464">
          <cell r="A7464">
            <v>85400</v>
          </cell>
          <cell r="B7464" t="str">
            <v>TINTA EM PO POLIESTER - VERMELHO RAL 3002 25KG</v>
          </cell>
          <cell r="C7464" t="str">
            <v>BRASILUX</v>
          </cell>
          <cell r="E7464" t="str">
            <v>DISSOLTEX IND QUIMICA LTDA</v>
          </cell>
          <cell r="F7464">
            <v>40004</v>
          </cell>
          <cell r="G7464" t="str">
            <v>TINTA EM PÓ</v>
          </cell>
        </row>
        <row r="7465">
          <cell r="A7465">
            <v>85322</v>
          </cell>
          <cell r="B7465" t="str">
            <v>TINTA EM PO POLIESTER - VERNIZ SUPER BRILHANTE INCOL</v>
          </cell>
          <cell r="C7465" t="str">
            <v>BRASILUX</v>
          </cell>
          <cell r="E7465" t="str">
            <v>DISSOLTEX IND QUIMICA LTDA</v>
          </cell>
          <cell r="F7465">
            <v>40004</v>
          </cell>
          <cell r="G7465" t="str">
            <v>TINTA EM PÓ</v>
          </cell>
        </row>
        <row r="7466">
          <cell r="A7466">
            <v>22168</v>
          </cell>
          <cell r="B7466" t="str">
            <v>TINTA ESMALTE AMARELO 3,6L ANJO</v>
          </cell>
          <cell r="C7466" t="str">
            <v>.</v>
          </cell>
          <cell r="E7466" t="str">
            <v>ANJO QUIMICA DO BRASIL LTDA</v>
          </cell>
          <cell r="F7466">
            <v>999999</v>
          </cell>
          <cell r="G7466" t="str">
            <v>GRUPO CONVERSAO</v>
          </cell>
        </row>
        <row r="7467">
          <cell r="A7467">
            <v>22195</v>
          </cell>
          <cell r="B7467" t="str">
            <v>TINTA ESMALTE IMOB PRM FLUENCE AC BRANCO 3,6L</v>
          </cell>
          <cell r="C7467" t="str">
            <v>.</v>
          </cell>
          <cell r="E7467" t="str">
            <v>ANJO QUIMICA DO BRASIL LTDA</v>
          </cell>
          <cell r="F7467">
            <v>999999</v>
          </cell>
          <cell r="G7467" t="str">
            <v>GRUPO CONVERSAO</v>
          </cell>
        </row>
        <row r="7468">
          <cell r="A7468">
            <v>20288</v>
          </cell>
          <cell r="B7468" t="str">
            <v>TINTA ESMALTE IMOBILIARIO PRETO 3,6 L ANJO</v>
          </cell>
          <cell r="C7468" t="str">
            <v>.</v>
          </cell>
          <cell r="E7468" t="str">
            <v>ANJO QUIMICA DO BRASIL LTDA</v>
          </cell>
          <cell r="F7468">
            <v>999999</v>
          </cell>
          <cell r="G7468" t="str">
            <v>GRUPO CONVERSAO</v>
          </cell>
        </row>
        <row r="7469">
          <cell r="A7469">
            <v>21629</v>
          </cell>
          <cell r="B7469" t="str">
            <v>TINTA ESMALTE IMOBILIARIO VERDE COLONIAL 900ML ANJO</v>
          </cell>
          <cell r="C7469" t="str">
            <v>.</v>
          </cell>
          <cell r="E7469" t="str">
            <v>ANJO QUIMICA DO BRASIL LTDA</v>
          </cell>
          <cell r="F7469">
            <v>999999</v>
          </cell>
          <cell r="G7469" t="str">
            <v>GRUPO CONVERSAO</v>
          </cell>
        </row>
        <row r="7470">
          <cell r="A7470">
            <v>22167</v>
          </cell>
          <cell r="B7470" t="str">
            <v>TINTA ESMALTE PRETO 3,6L ANJO</v>
          </cell>
          <cell r="C7470" t="str">
            <v>.</v>
          </cell>
          <cell r="E7470" t="str">
            <v>ANJO QUIMICA DO BRASIL LTDA</v>
          </cell>
          <cell r="F7470">
            <v>999999</v>
          </cell>
          <cell r="G7470" t="str">
            <v>GRUPO CONVERSAO</v>
          </cell>
        </row>
        <row r="7471">
          <cell r="A7471">
            <v>22169</v>
          </cell>
          <cell r="B7471" t="str">
            <v>TINTA ESMALTE PRETO FOSCO 3,6L ANJO</v>
          </cell>
          <cell r="C7471" t="str">
            <v>.</v>
          </cell>
          <cell r="E7471" t="str">
            <v>ANJO QUIMICA DO BRASIL LTDA</v>
          </cell>
          <cell r="F7471">
            <v>999999</v>
          </cell>
          <cell r="G7471" t="str">
            <v>GRUPO CONVERSAO</v>
          </cell>
        </row>
        <row r="7472">
          <cell r="A7472">
            <v>20035</v>
          </cell>
          <cell r="B7472" t="str">
            <v>TINTA ESMALTE SINT. ER. BRANCO GEADA VW 95 900ML ANJO</v>
          </cell>
          <cell r="C7472" t="str">
            <v>.</v>
          </cell>
          <cell r="E7472" t="str">
            <v>ANJO QUIMICA DO BRASIL LTDA</v>
          </cell>
          <cell r="F7472">
            <v>999999</v>
          </cell>
          <cell r="G7472" t="str">
            <v>GRUPO CONVERSAO</v>
          </cell>
        </row>
        <row r="7473">
          <cell r="A7473">
            <v>22166</v>
          </cell>
          <cell r="B7473" t="str">
            <v>TINTA ESMALTE VERDE FOLHA 3,6L ANJO</v>
          </cell>
          <cell r="C7473" t="str">
            <v>.</v>
          </cell>
          <cell r="E7473" t="str">
            <v>ANJO QUIMICA DO BRASIL LTDA</v>
          </cell>
          <cell r="F7473">
            <v>999999</v>
          </cell>
          <cell r="G7473" t="str">
            <v>GRUPO CONVERSAO</v>
          </cell>
        </row>
        <row r="7474">
          <cell r="A7474">
            <v>87039</v>
          </cell>
          <cell r="B7474" t="str">
            <v>TINTA FOSCA GOLD LONDRES 3,6L MISTERCRYL</v>
          </cell>
          <cell r="C7474" t="str">
            <v>MISTERCRYL</v>
          </cell>
          <cell r="E7474" t="str">
            <v>DURACOLOR INDUSTRIA E COMERCIO DE TINTAS</v>
          </cell>
          <cell r="F7474">
            <v>30001</v>
          </cell>
          <cell r="G7474" t="str">
            <v>TINTA PAREDE</v>
          </cell>
        </row>
        <row r="7475">
          <cell r="A7475">
            <v>10103</v>
          </cell>
          <cell r="B7475" t="str">
            <v>TINTA HIPER PRATA 500ML</v>
          </cell>
          <cell r="C7475" t="str">
            <v>.</v>
          </cell>
          <cell r="E7475" t="str">
            <v>JAPA CROMO</v>
          </cell>
          <cell r="F7475">
            <v>20002</v>
          </cell>
          <cell r="G7475" t="str">
            <v>TINTAS POLIÉSTER</v>
          </cell>
        </row>
        <row r="7476">
          <cell r="A7476">
            <v>21826</v>
          </cell>
          <cell r="B7476" t="str">
            <v>TINTA II LACA NC BRANCA 3,600ML FARBEN</v>
          </cell>
          <cell r="C7476" t="str">
            <v>.</v>
          </cell>
          <cell r="E7476" t="str">
            <v>FARBEN S/A INDUSTRIA QUIMICA</v>
          </cell>
          <cell r="F7476">
            <v>999999</v>
          </cell>
          <cell r="G7476" t="str">
            <v>GRUPO CONVERSAO</v>
          </cell>
        </row>
        <row r="7477">
          <cell r="A7477">
            <v>21228</v>
          </cell>
          <cell r="B7477" t="str">
            <v>TINTA LACA ALUMINIO OPALESCENTE 3,600ML ANJO</v>
          </cell>
          <cell r="C7477" t="str">
            <v>ANJO</v>
          </cell>
          <cell r="E7477" t="str">
            <v>ANJO QUIMICA DO BRASIL LTDA</v>
          </cell>
          <cell r="F7477">
            <v>20047</v>
          </cell>
          <cell r="G7477" t="str">
            <v>TINTAS LACA</v>
          </cell>
        </row>
        <row r="7478">
          <cell r="A7478">
            <v>10324</v>
          </cell>
          <cell r="B7478" t="str">
            <v>TINTA LACA NC ALUMINIO OPALESCENTE 900ML ANJO-21,45-ST</v>
          </cell>
          <cell r="C7478" t="str">
            <v>ANJO</v>
          </cell>
          <cell r="E7478" t="str">
            <v>ANJO QUIMICA DO BRASIL LTDA</v>
          </cell>
          <cell r="F7478">
            <v>20047</v>
          </cell>
          <cell r="G7478" t="str">
            <v>TINTAS LACA</v>
          </cell>
        </row>
        <row r="7479">
          <cell r="A7479">
            <v>21717</v>
          </cell>
          <cell r="B7479" t="str">
            <v>TINTA LACA NC BRANCO PURO 3,6 L ANJO-21,46-ST</v>
          </cell>
          <cell r="C7479" t="str">
            <v>ANJO</v>
          </cell>
          <cell r="E7479" t="str">
            <v>ANJO QUIMICA DO BRASIL LTDA</v>
          </cell>
          <cell r="F7479">
            <v>20047</v>
          </cell>
          <cell r="G7479" t="str">
            <v>TINTAS LACA</v>
          </cell>
        </row>
        <row r="7480">
          <cell r="A7480">
            <v>20149</v>
          </cell>
          <cell r="B7480" t="str">
            <v>TINTA LACA NC BRANCO PURO 900ML ANJO</v>
          </cell>
          <cell r="C7480" t="str">
            <v>ANJO</v>
          </cell>
          <cell r="E7480" t="str">
            <v>ANJO QUIMICA DO BRASIL LTDA</v>
          </cell>
          <cell r="F7480">
            <v>999999</v>
          </cell>
          <cell r="G7480" t="str">
            <v>GRUPO CONVERSAO</v>
          </cell>
        </row>
        <row r="7481">
          <cell r="A7481">
            <v>10326</v>
          </cell>
          <cell r="B7481" t="str">
            <v>TINTA LACA NC PRETO CADILLAC 900ML ANJO-21,46-ST</v>
          </cell>
          <cell r="C7481" t="str">
            <v>ANJO</v>
          </cell>
          <cell r="E7481" t="str">
            <v>ANJO QUIMICA DO BRASIL LTDA</v>
          </cell>
          <cell r="F7481">
            <v>20047</v>
          </cell>
          <cell r="G7481" t="str">
            <v>TINTAS LACA</v>
          </cell>
        </row>
        <row r="7482">
          <cell r="A7482">
            <v>10325</v>
          </cell>
          <cell r="B7482" t="str">
            <v>TINTA LACA NC PRETO FOSCO 900ML  ANJO-21,46-ST</v>
          </cell>
          <cell r="C7482" t="str">
            <v>ANJO</v>
          </cell>
          <cell r="E7482" t="str">
            <v>ANJO QUIMICA DO BRASIL LTDA</v>
          </cell>
          <cell r="F7482">
            <v>20047</v>
          </cell>
          <cell r="G7482" t="str">
            <v>TINTAS LACA</v>
          </cell>
        </row>
        <row r="7483">
          <cell r="A7483">
            <v>24225</v>
          </cell>
          <cell r="B7483" t="str">
            <v>TINTA LACA PRETO CADILAC 900ML BRAZILIAN-21,46-ST</v>
          </cell>
          <cell r="C7483" t="str">
            <v>BRAZILIAN</v>
          </cell>
          <cell r="E7483" t="str">
            <v>BRAZILIAN COLOR INDUSTRIA DE TINTAS E VERNIZES LTDA</v>
          </cell>
          <cell r="F7483">
            <v>20047</v>
          </cell>
          <cell r="G7483" t="str">
            <v>TINTAS LACA</v>
          </cell>
        </row>
        <row r="7484">
          <cell r="A7484">
            <v>23895</v>
          </cell>
          <cell r="B7484" t="str">
            <v>TINTA LACA PRETO FOSCO 900ML BRAZILIAN-21,46-ST</v>
          </cell>
          <cell r="C7484" t="str">
            <v>BRAZILIAN</v>
          </cell>
          <cell r="E7484" t="str">
            <v>BRAZILIAN COLOR INDUSTRIA DE TINTAS E VERNIZES LTDA</v>
          </cell>
          <cell r="F7484">
            <v>20047</v>
          </cell>
          <cell r="G7484" t="str">
            <v>TINTAS LACA</v>
          </cell>
        </row>
        <row r="7485">
          <cell r="A7485">
            <v>84877</v>
          </cell>
          <cell r="B7485" t="str">
            <v>TINTA LÁTEX ACRÍLICA PREMIUM BRANCO FOSCO 18L</v>
          </cell>
          <cell r="C7485" t="str">
            <v>.</v>
          </cell>
          <cell r="E7485" t="str">
            <v>FORNECEDOR CONVERSAO</v>
          </cell>
          <cell r="F7485">
            <v>999999</v>
          </cell>
          <cell r="G7485" t="str">
            <v>GRUPO CONVERSAO</v>
          </cell>
        </row>
        <row r="7486">
          <cell r="A7486">
            <v>21308</v>
          </cell>
          <cell r="B7486" t="str">
            <v>TINTA LUMINOSA AMARELO 112,5ML COLORGIN</v>
          </cell>
          <cell r="C7486" t="str">
            <v>.</v>
          </cell>
          <cell r="E7486" t="str">
            <v>SHERWIN - WILLIAMS DO BRASIL IND. E COM. LTDA</v>
          </cell>
          <cell r="F7486">
            <v>999999</v>
          </cell>
          <cell r="G7486" t="str">
            <v>GRUPO CONVERSAO</v>
          </cell>
        </row>
        <row r="7487">
          <cell r="A7487">
            <v>21246</v>
          </cell>
          <cell r="B7487" t="str">
            <v>TINTA LUMINOSA AMARELO COLORGIN</v>
          </cell>
          <cell r="C7487" t="str">
            <v>.</v>
          </cell>
          <cell r="E7487" t="str">
            <v>SHERWIN - WILLIAMS DO BRASIL IND. E COM. LTDA</v>
          </cell>
          <cell r="F7487">
            <v>999999</v>
          </cell>
          <cell r="G7487" t="str">
            <v>GRUPO CONVERSAO</v>
          </cell>
        </row>
        <row r="7488">
          <cell r="A7488">
            <v>21309</v>
          </cell>
          <cell r="B7488" t="str">
            <v>TINTA LUMINOSA AZUL 112,5ML COLORGIN</v>
          </cell>
          <cell r="C7488" t="str">
            <v>.</v>
          </cell>
          <cell r="E7488" t="str">
            <v>SHERWIN - WILLIAMS DO BRASIL IND. E COM. LTDA</v>
          </cell>
          <cell r="F7488">
            <v>999999</v>
          </cell>
          <cell r="G7488" t="str">
            <v>GRUPO CONVERSAO</v>
          </cell>
        </row>
        <row r="7489">
          <cell r="A7489">
            <v>21247</v>
          </cell>
          <cell r="B7489" t="str">
            <v>TINTA LUMINOSA AZUL COLORGIN</v>
          </cell>
          <cell r="C7489" t="str">
            <v>.</v>
          </cell>
          <cell r="E7489" t="str">
            <v>SHERWIN - WILLIAMS DO BRASIL IND. E COM. LTDA</v>
          </cell>
          <cell r="F7489">
            <v>999999</v>
          </cell>
          <cell r="G7489" t="str">
            <v>GRUPO CONVERSAO</v>
          </cell>
        </row>
        <row r="7490">
          <cell r="A7490">
            <v>21310</v>
          </cell>
          <cell r="B7490" t="str">
            <v>TINTA LUMINOSA LARANJA 112,5ML COLORGIN</v>
          </cell>
          <cell r="C7490" t="str">
            <v>.</v>
          </cell>
          <cell r="E7490" t="str">
            <v>SHERWIN - WILLIAMS DO BRASIL IND. E COM. LTDA</v>
          </cell>
          <cell r="F7490">
            <v>999999</v>
          </cell>
          <cell r="G7490" t="str">
            <v>GRUPO CONVERSAO</v>
          </cell>
        </row>
        <row r="7491">
          <cell r="A7491">
            <v>21248</v>
          </cell>
          <cell r="B7491" t="str">
            <v>TINTA LUMINOSA LARANJA COLORGIN</v>
          </cell>
          <cell r="C7491" t="str">
            <v>.</v>
          </cell>
          <cell r="E7491" t="str">
            <v>SHERWIN - WILLIAMS DO BRASIL IND. E COM. LTDA</v>
          </cell>
          <cell r="F7491">
            <v>999999</v>
          </cell>
          <cell r="G7491" t="str">
            <v>GRUPO CONVERSAO</v>
          </cell>
        </row>
        <row r="7492">
          <cell r="A7492">
            <v>21312</v>
          </cell>
          <cell r="B7492" t="str">
            <v>TINTA LUMINOSA VERDE 112,5ML COLORGIN</v>
          </cell>
          <cell r="C7492" t="str">
            <v>.</v>
          </cell>
          <cell r="E7492" t="str">
            <v>SHERWIN - WILLIAMS DO BRASIL IND. E COM. LTDA</v>
          </cell>
          <cell r="F7492">
            <v>999999</v>
          </cell>
          <cell r="G7492" t="str">
            <v>GRUPO CONVERSAO</v>
          </cell>
        </row>
        <row r="7493">
          <cell r="A7493">
            <v>21249</v>
          </cell>
          <cell r="B7493" t="str">
            <v>TINTA LUMINOSA VERDE COLORGIN</v>
          </cell>
          <cell r="C7493" t="str">
            <v>.</v>
          </cell>
          <cell r="E7493" t="str">
            <v>SHERWIN - WILLIAMS DO BRASIL IND. E COM. LTDA</v>
          </cell>
          <cell r="F7493">
            <v>999999</v>
          </cell>
          <cell r="G7493" t="str">
            <v>GRUPO CONVERSAO</v>
          </cell>
        </row>
        <row r="7494">
          <cell r="A7494">
            <v>21307</v>
          </cell>
          <cell r="B7494" t="str">
            <v>TINTA LUMINOSA VERMELHO 112,5ML COLORGIN</v>
          </cell>
          <cell r="C7494" t="str">
            <v>.</v>
          </cell>
          <cell r="E7494" t="str">
            <v>SHERWIN - WILLIAMS DO BRASIL IND. E COM. LTDA</v>
          </cell>
          <cell r="F7494">
            <v>999999</v>
          </cell>
          <cell r="G7494" t="str">
            <v>GRUPO CONVERSAO</v>
          </cell>
        </row>
        <row r="7495">
          <cell r="A7495">
            <v>21251</v>
          </cell>
          <cell r="B7495" t="str">
            <v>TINTA LUMINOSA VERMELHO COLORGIN</v>
          </cell>
          <cell r="C7495" t="str">
            <v>.</v>
          </cell>
          <cell r="E7495" t="str">
            <v>SHERWIN - WILLIAMS DO BRASIL IND. E COM. LTDA</v>
          </cell>
          <cell r="F7495">
            <v>999999</v>
          </cell>
          <cell r="G7495" t="str">
            <v>GRUPO CONVERSAO</v>
          </cell>
        </row>
        <row r="7496">
          <cell r="A7496">
            <v>21054</v>
          </cell>
          <cell r="B7496" t="str">
            <v>TINTA MAQUINA</v>
          </cell>
          <cell r="C7496" t="str">
            <v>.</v>
          </cell>
          <cell r="E7496" t="str">
            <v>WANDA</v>
          </cell>
          <cell r="F7496">
            <v>999999</v>
          </cell>
          <cell r="G7496" t="str">
            <v>GRUPO CONVERSAO</v>
          </cell>
        </row>
        <row r="7497">
          <cell r="A7497">
            <v>23549</v>
          </cell>
          <cell r="B7497" t="str">
            <v>TINTA P/ CARIMBO</v>
          </cell>
          <cell r="C7497" t="str">
            <v>UTILER</v>
          </cell>
          <cell r="E7497" t="str">
            <v>UTILER - UTILIDADES DE LEITURA E ESCRITA LTDA</v>
          </cell>
          <cell r="F7497">
            <v>999999</v>
          </cell>
          <cell r="G7497" t="str">
            <v>GRUPO CONVERSAO</v>
          </cell>
        </row>
        <row r="7498">
          <cell r="A7498">
            <v>85126</v>
          </cell>
          <cell r="B7498" t="str">
            <v>TINTA P/ FUNDO AMARELO CARTEPILAR SINTETICO - 2 LITROS - LOJA SIA</v>
          </cell>
          <cell r="C7498" t="str">
            <v>TINTAS PRODUZIDAS</v>
          </cell>
          <cell r="E7498" t="str">
            <v>FORNECEDOR CONVERSAO</v>
          </cell>
          <cell r="F7498">
            <v>20064</v>
          </cell>
          <cell r="G7498" t="str">
            <v>TINTAS PRODUZIDAS</v>
          </cell>
        </row>
        <row r="7499">
          <cell r="A7499">
            <v>85129</v>
          </cell>
          <cell r="B7499" t="str">
            <v>TINTA P/ FUNDO AZUL PU - 3,6 LITROS - LOJA SIA</v>
          </cell>
          <cell r="C7499" t="str">
            <v>TINTAS PRODUZIDAS</v>
          </cell>
          <cell r="E7499" t="str">
            <v>FORNECEDOR CONVERSAO</v>
          </cell>
          <cell r="F7499">
            <v>20064</v>
          </cell>
          <cell r="G7499" t="str">
            <v>TINTAS PRODUZIDAS</v>
          </cell>
        </row>
        <row r="7500">
          <cell r="A7500">
            <v>85127</v>
          </cell>
          <cell r="B7500" t="str">
            <v>TINTA P/ FUNDO CINZA ESCURO PU - 3,6 LITROS - LOJA SIA</v>
          </cell>
          <cell r="C7500" t="str">
            <v>TINTAS PRODUZIDAS</v>
          </cell>
          <cell r="E7500" t="str">
            <v>FORNECEDOR CONVERSAO</v>
          </cell>
          <cell r="F7500">
            <v>20064</v>
          </cell>
          <cell r="G7500" t="str">
            <v>TINTAS PRODUZIDAS</v>
          </cell>
        </row>
        <row r="7501">
          <cell r="A7501">
            <v>85131</v>
          </cell>
          <cell r="B7501" t="str">
            <v>TINTA P/ FUNDO CINZA INTERNO AMARELADO - 3,5 LITROS - LOJA SIA</v>
          </cell>
          <cell r="C7501" t="str">
            <v>TINTAS PRODUZIDAS</v>
          </cell>
          <cell r="E7501" t="str">
            <v>FORNECEDOR CONVERSAO</v>
          </cell>
          <cell r="F7501">
            <v>20064</v>
          </cell>
          <cell r="G7501" t="str">
            <v>TINTAS PRODUZIDAS</v>
          </cell>
        </row>
        <row r="7502">
          <cell r="A7502">
            <v>85132</v>
          </cell>
          <cell r="B7502" t="str">
            <v>TINTA P/ FUNDO CINZA LACA - 1,5 LITROS - LOJA SIA</v>
          </cell>
          <cell r="C7502" t="str">
            <v>TINTAS PRODUZIDAS</v>
          </cell>
          <cell r="E7502" t="str">
            <v>FORNECEDOR CONVERSAO</v>
          </cell>
          <cell r="F7502">
            <v>20064</v>
          </cell>
          <cell r="G7502" t="str">
            <v>TINTAS PRODUZIDAS</v>
          </cell>
        </row>
        <row r="7503">
          <cell r="A7503">
            <v>85111</v>
          </cell>
          <cell r="B7503" t="str">
            <v>TINTA P/ FUNDO COR BRANCO SÓLIDO 1,5 LITROS  - LOJA SIA</v>
          </cell>
          <cell r="C7503" t="str">
            <v>TINTAS PRODUZIDAS</v>
          </cell>
          <cell r="E7503" t="str">
            <v>FORNECEDOR CONVERSAO</v>
          </cell>
          <cell r="F7503">
            <v>20064</v>
          </cell>
          <cell r="G7503" t="str">
            <v>TINTAS PRODUZIDAS</v>
          </cell>
        </row>
        <row r="7504">
          <cell r="A7504">
            <v>85233</v>
          </cell>
          <cell r="B7504" t="str">
            <v>TINTA P/ FUNDO COR CINZA CLARO 3,6 LITROS  - LOJA  ADE</v>
          </cell>
          <cell r="C7504" t="str">
            <v>TINTAS PRODUZIDAS</v>
          </cell>
          <cell r="E7504" t="str">
            <v>FORNECEDOR CONVERSAO</v>
          </cell>
          <cell r="F7504">
            <v>20064</v>
          </cell>
          <cell r="G7504" t="str">
            <v>TINTAS PRODUZIDAS</v>
          </cell>
        </row>
        <row r="7505">
          <cell r="A7505">
            <v>85124</v>
          </cell>
          <cell r="B7505" t="str">
            <v>TINTA P/ FUNDO COR CINZA ESCURO LACA  500 ML  - LOJA SIA</v>
          </cell>
          <cell r="C7505" t="str">
            <v>TINTAS PRODUZIDAS</v>
          </cell>
          <cell r="E7505" t="str">
            <v>FORNECEDOR CONVERSAO</v>
          </cell>
          <cell r="F7505">
            <v>20064</v>
          </cell>
          <cell r="G7505" t="str">
            <v>TINTAS PRODUZIDAS</v>
          </cell>
        </row>
        <row r="7506">
          <cell r="A7506">
            <v>85121</v>
          </cell>
          <cell r="B7506" t="str">
            <v>TINTA P/ FUNDO COR CINZA HEMATITE  2 LITROS  - LOJA SIA</v>
          </cell>
          <cell r="C7506" t="str">
            <v>TINTAS PRODUZIDAS</v>
          </cell>
          <cell r="E7506" t="str">
            <v>FORNECEDOR CONVERSAO</v>
          </cell>
          <cell r="F7506">
            <v>20064</v>
          </cell>
          <cell r="G7506" t="str">
            <v>TINTAS PRODUZIDAS</v>
          </cell>
        </row>
        <row r="7507">
          <cell r="A7507">
            <v>85125</v>
          </cell>
          <cell r="B7507" t="str">
            <v>TINTA P/ FUNDO COR CINZA INTERNO LACA  3,5 LITROS  - LOJA SIA</v>
          </cell>
          <cell r="C7507" t="str">
            <v>TINTAS PRODUZIDAS</v>
          </cell>
          <cell r="E7507" t="str">
            <v>FORNECEDOR CONVERSAO</v>
          </cell>
          <cell r="F7507">
            <v>20064</v>
          </cell>
          <cell r="G7507" t="str">
            <v>TINTAS PRODUZIDAS</v>
          </cell>
        </row>
        <row r="7508">
          <cell r="A7508">
            <v>85116</v>
          </cell>
          <cell r="B7508" t="str">
            <v>TINTA P/ FUNDO COR CINZA METALICO 1,5 LITROS  - LOJA SIA</v>
          </cell>
          <cell r="C7508" t="str">
            <v>TINTAS PRODUZIDAS</v>
          </cell>
          <cell r="E7508" t="str">
            <v>FORNECEDOR CONVERSAO</v>
          </cell>
          <cell r="F7508">
            <v>20064</v>
          </cell>
          <cell r="G7508" t="str">
            <v>TINTAS PRODUZIDAS</v>
          </cell>
        </row>
        <row r="7509">
          <cell r="A7509">
            <v>85120</v>
          </cell>
          <cell r="B7509" t="str">
            <v>TINTA P/ FUNDO COR CINZA METALICO 3, 6 LITROS  - LOJA SIA</v>
          </cell>
          <cell r="C7509" t="str">
            <v>TINTAS PRODUZIDAS</v>
          </cell>
          <cell r="E7509" t="str">
            <v>FORNECEDOR CONVERSAO</v>
          </cell>
          <cell r="F7509">
            <v>20064</v>
          </cell>
          <cell r="G7509" t="str">
            <v>TINTAS PRODUZIDAS</v>
          </cell>
        </row>
        <row r="7510">
          <cell r="A7510">
            <v>85118</v>
          </cell>
          <cell r="B7510" t="str">
            <v>TINTA P/ FUNDO COR MARROM BROWN 3, 6 LITROS  - LOJA SIA</v>
          </cell>
          <cell r="C7510" t="str">
            <v>TINTAS PRODUZIDAS</v>
          </cell>
          <cell r="E7510" t="str">
            <v>FORNECEDOR CONVERSAO</v>
          </cell>
          <cell r="F7510">
            <v>20064</v>
          </cell>
          <cell r="G7510" t="str">
            <v>TINTAS PRODUZIDAS</v>
          </cell>
        </row>
        <row r="7511">
          <cell r="A7511">
            <v>85117</v>
          </cell>
          <cell r="B7511" t="str">
            <v>TINTA P/ FUNDO COR OURO VILA RICA 3, 6 LITROS  - LOJA SIA</v>
          </cell>
          <cell r="C7511" t="str">
            <v>TINTAS PRODUZIDAS</v>
          </cell>
          <cell r="E7511" t="str">
            <v>FORNECEDOR CONVERSAO</v>
          </cell>
          <cell r="F7511">
            <v>20064</v>
          </cell>
          <cell r="G7511" t="str">
            <v>TINTAS PRODUZIDAS</v>
          </cell>
        </row>
        <row r="7512">
          <cell r="A7512">
            <v>85235</v>
          </cell>
          <cell r="B7512" t="str">
            <v>TINTA P/ FUNDO COR PRETO 3,6 LITROS  - LOJA  ADE</v>
          </cell>
          <cell r="C7512" t="str">
            <v>TINTAS PRODUZIDAS</v>
          </cell>
          <cell r="E7512" t="str">
            <v>FORNECEDOR CONVERSAO</v>
          </cell>
          <cell r="F7512">
            <v>20064</v>
          </cell>
          <cell r="G7512" t="str">
            <v>TINTAS PRODUZIDAS</v>
          </cell>
        </row>
        <row r="7513">
          <cell r="A7513">
            <v>85112</v>
          </cell>
          <cell r="B7513" t="str">
            <v>TINTA P/ FUNDO COR PRETO METALICO 1,2 LITROS  - LOJA SIA</v>
          </cell>
          <cell r="C7513" t="str">
            <v>TINTAS PRODUZIDAS</v>
          </cell>
          <cell r="E7513" t="str">
            <v>FORNECEDOR CONVERSAO</v>
          </cell>
          <cell r="F7513">
            <v>20064</v>
          </cell>
          <cell r="G7513" t="str">
            <v>TINTAS PRODUZIDAS</v>
          </cell>
        </row>
        <row r="7514">
          <cell r="A7514">
            <v>85113</v>
          </cell>
          <cell r="B7514" t="str">
            <v>TINTA P/ FUNDO COR ROSA METALICO 900 ML  - LOJA SIA</v>
          </cell>
          <cell r="C7514" t="str">
            <v>TINTAS PRODUZIDAS</v>
          </cell>
          <cell r="E7514" t="str">
            <v>FORNECEDOR CONVERSAO</v>
          </cell>
          <cell r="F7514">
            <v>20064</v>
          </cell>
          <cell r="G7514" t="str">
            <v>TINTAS PRODUZIDAS</v>
          </cell>
        </row>
        <row r="7515">
          <cell r="A7515">
            <v>85122</v>
          </cell>
          <cell r="B7515" t="str">
            <v>TINTA P/ FUNDO COR VERDE CORSA  1,4 LITROS  - LOJA SIA</v>
          </cell>
          <cell r="C7515" t="str">
            <v>TINTAS PRODUZIDAS</v>
          </cell>
          <cell r="E7515" t="str">
            <v>FORNECEDOR CONVERSAO</v>
          </cell>
          <cell r="F7515">
            <v>20064</v>
          </cell>
          <cell r="G7515" t="str">
            <v>TINTAS PRODUZIDAS</v>
          </cell>
        </row>
        <row r="7516">
          <cell r="A7516">
            <v>85114</v>
          </cell>
          <cell r="B7516" t="str">
            <v>TINTA P/ FUNDO COR VERDE HERA 1,5 LITROS  - LOJA SIA</v>
          </cell>
          <cell r="C7516" t="str">
            <v>TINTAS PRODUZIDAS</v>
          </cell>
          <cell r="E7516" t="str">
            <v>FORNECEDOR CONVERSAO</v>
          </cell>
          <cell r="F7516">
            <v>20064</v>
          </cell>
          <cell r="G7516" t="str">
            <v>TINTAS PRODUZIDAS</v>
          </cell>
        </row>
        <row r="7517">
          <cell r="A7517">
            <v>85119</v>
          </cell>
          <cell r="B7517" t="str">
            <v>TINTA P/ FUNDO COR VERDE METALICO 3, 6 LITROS  - LOJA SIA</v>
          </cell>
          <cell r="C7517" t="str">
            <v>TINTAS PRODUZIDAS</v>
          </cell>
          <cell r="E7517" t="str">
            <v>FORNECEDOR CONVERSAO</v>
          </cell>
          <cell r="F7517">
            <v>20064</v>
          </cell>
          <cell r="G7517" t="str">
            <v>TINTAS PRODUZIDAS</v>
          </cell>
        </row>
        <row r="7518">
          <cell r="A7518">
            <v>85229</v>
          </cell>
          <cell r="B7518" t="str">
            <v>TINTA P/ FUNDO COR VERMELHO 3,6 LITROS  - LOJA  ADE</v>
          </cell>
          <cell r="C7518" t="str">
            <v>TINTAS PRODUZIDAS</v>
          </cell>
          <cell r="E7518" t="str">
            <v>FORNECEDOR CONVERSAO</v>
          </cell>
          <cell r="F7518">
            <v>20064</v>
          </cell>
          <cell r="G7518" t="str">
            <v>TINTAS PRODUZIDAS</v>
          </cell>
        </row>
        <row r="7519">
          <cell r="A7519">
            <v>85115</v>
          </cell>
          <cell r="B7519" t="str">
            <v>TINTA P/ FUNDO COR VERMELHO PEROLIZADO 1,7 LITROS  - LOJA SIA</v>
          </cell>
          <cell r="C7519" t="str">
            <v>TINTAS PRODUZIDAS</v>
          </cell>
          <cell r="E7519" t="str">
            <v>FORNECEDOR CONVERSAO</v>
          </cell>
          <cell r="F7519">
            <v>20064</v>
          </cell>
          <cell r="G7519" t="str">
            <v>TINTAS PRODUZIDAS</v>
          </cell>
        </row>
        <row r="7520">
          <cell r="A7520">
            <v>85123</v>
          </cell>
          <cell r="B7520" t="str">
            <v>TINTA P/ FUNDO COR VIOLETA PU  600 ML  - LOJA SIA</v>
          </cell>
          <cell r="C7520" t="str">
            <v>TINTAS PRODUZIDAS</v>
          </cell>
          <cell r="E7520" t="str">
            <v>FORNECEDOR CONVERSAO</v>
          </cell>
          <cell r="F7520">
            <v>20064</v>
          </cell>
          <cell r="G7520" t="str">
            <v>TINTAS PRODUZIDAS</v>
          </cell>
        </row>
        <row r="7521">
          <cell r="A7521">
            <v>85133</v>
          </cell>
          <cell r="B7521" t="str">
            <v>TINTA P/ FUNDO VERDE AMARELADO PU - 300 ML - LOJA SIA</v>
          </cell>
          <cell r="C7521" t="str">
            <v>TINTAS PRODUZIDAS</v>
          </cell>
          <cell r="E7521" t="str">
            <v>FORNECEDOR CONVERSAO</v>
          </cell>
          <cell r="F7521">
            <v>20064</v>
          </cell>
          <cell r="G7521" t="str">
            <v>TINTAS PRODUZIDAS</v>
          </cell>
        </row>
        <row r="7522">
          <cell r="A7522">
            <v>85134</v>
          </cell>
          <cell r="B7522" t="str">
            <v>TINTA P/ FUNDO VERDE HULCK LACA- 500 ML - LOJA SIA</v>
          </cell>
          <cell r="C7522" t="str">
            <v>TINTAS PRODUZIDAS</v>
          </cell>
          <cell r="E7522" t="str">
            <v>FORNECEDOR CONVERSAO</v>
          </cell>
          <cell r="F7522">
            <v>20064</v>
          </cell>
          <cell r="G7522" t="str">
            <v>TINTAS PRODUZIDAS</v>
          </cell>
        </row>
        <row r="7523">
          <cell r="A7523">
            <v>85128</v>
          </cell>
          <cell r="B7523" t="str">
            <v>TINTA P/ FUNDO VERDE LACA - 3,6 LITROS - LOJA SIA</v>
          </cell>
          <cell r="C7523" t="str">
            <v>TINTAS PRODUZIDAS</v>
          </cell>
          <cell r="E7523" t="str">
            <v>FORNECEDOR CONVERSAO</v>
          </cell>
          <cell r="F7523">
            <v>20064</v>
          </cell>
          <cell r="G7523" t="str">
            <v>TINTAS PRODUZIDAS</v>
          </cell>
        </row>
        <row r="7524">
          <cell r="A7524">
            <v>85130</v>
          </cell>
          <cell r="B7524" t="str">
            <v>TINTA P/ FUNDO VERMELHO PU - 3,6 LITROS - LOJA SIA</v>
          </cell>
          <cell r="C7524" t="str">
            <v>TINTAS PRODUZIDAS</v>
          </cell>
          <cell r="E7524" t="str">
            <v>FORNECEDOR CONVERSAO</v>
          </cell>
          <cell r="F7524">
            <v>20064</v>
          </cell>
          <cell r="G7524" t="str">
            <v>TINTAS PRODUZIDAS</v>
          </cell>
        </row>
        <row r="7525">
          <cell r="A7525">
            <v>85740</v>
          </cell>
          <cell r="B7525" t="str">
            <v>TINTA P/ PINCEL ATOMICO 40ML AZUL</v>
          </cell>
          <cell r="C7525" t="str">
            <v>UTILER</v>
          </cell>
          <cell r="E7525" t="str">
            <v>DJF Comercial de Papelaria Ltda. - ME</v>
          </cell>
          <cell r="F7525">
            <v>999999</v>
          </cell>
          <cell r="G7525" t="str">
            <v>GRUPO CONVERSAO</v>
          </cell>
        </row>
        <row r="7526">
          <cell r="A7526">
            <v>85739</v>
          </cell>
          <cell r="B7526" t="str">
            <v>TINTA P/ PINCEL ATOMICO 40ML PRETA</v>
          </cell>
          <cell r="C7526" t="str">
            <v>UTILER</v>
          </cell>
          <cell r="E7526" t="str">
            <v>DJF Comercial de Papelaria Ltda. - ME</v>
          </cell>
          <cell r="F7526">
            <v>999999</v>
          </cell>
          <cell r="G7526" t="str">
            <v>GRUPO CONVERSAO</v>
          </cell>
        </row>
        <row r="7527">
          <cell r="A7527">
            <v>22159</v>
          </cell>
          <cell r="B7527" t="str">
            <v>TINTA PISO AMARELO DEMARCAÇÃO FOSCA 3,6L ANJO</v>
          </cell>
          <cell r="C7527" t="str">
            <v>.</v>
          </cell>
          <cell r="E7527" t="str">
            <v>ANJO QUIMICA DO BRASIL LTDA</v>
          </cell>
          <cell r="F7527">
            <v>999999</v>
          </cell>
          <cell r="G7527" t="str">
            <v>GRUPO CONVERSAO</v>
          </cell>
        </row>
        <row r="7528">
          <cell r="A7528">
            <v>22160</v>
          </cell>
          <cell r="B7528" t="str">
            <v>TINTA PISO AZUL FOSCA 3,6L ANJO</v>
          </cell>
          <cell r="C7528" t="str">
            <v>.</v>
          </cell>
          <cell r="E7528" t="str">
            <v>ANJO QUIMICA DO BRASIL LTDA</v>
          </cell>
          <cell r="F7528">
            <v>999999</v>
          </cell>
          <cell r="G7528" t="str">
            <v>GRUPO CONVERSAO</v>
          </cell>
        </row>
        <row r="7529">
          <cell r="A7529">
            <v>22161</v>
          </cell>
          <cell r="B7529" t="str">
            <v>TINTA PISO BRANCO FOSCA 3,6L ANJO</v>
          </cell>
          <cell r="C7529" t="str">
            <v>.</v>
          </cell>
          <cell r="E7529" t="str">
            <v>ANJO QUIMICA DO BRASIL LTDA</v>
          </cell>
          <cell r="F7529">
            <v>999999</v>
          </cell>
          <cell r="G7529" t="str">
            <v>GRUPO CONVERSAO</v>
          </cell>
        </row>
        <row r="7530">
          <cell r="A7530">
            <v>22162</v>
          </cell>
          <cell r="B7530" t="str">
            <v>TINTA PISO CONCRETO FOSCA 3,6L ANJO</v>
          </cell>
          <cell r="C7530" t="str">
            <v>.</v>
          </cell>
          <cell r="E7530" t="str">
            <v>ANJO QUIMICA DO BRASIL LTDA</v>
          </cell>
          <cell r="F7530">
            <v>999999</v>
          </cell>
          <cell r="G7530" t="str">
            <v>GRUPO CONVERSAO</v>
          </cell>
        </row>
        <row r="7531">
          <cell r="A7531">
            <v>22163</v>
          </cell>
          <cell r="B7531" t="str">
            <v>TINTA PISO VERMELHO FOSCA 3,6L ANJO</v>
          </cell>
          <cell r="C7531" t="str">
            <v>.</v>
          </cell>
          <cell r="E7531" t="str">
            <v>ANJO QUIMICA DO BRASIL LTDA</v>
          </cell>
          <cell r="F7531">
            <v>999999</v>
          </cell>
          <cell r="G7531" t="str">
            <v>GRUPO CONVERSAO</v>
          </cell>
        </row>
        <row r="7532">
          <cell r="A7532">
            <v>21396</v>
          </cell>
          <cell r="B7532" t="str">
            <v>TINTA POLIESTER BRANCO BANCHISA FIAT 96 900ML ANJO</v>
          </cell>
          <cell r="C7532" t="str">
            <v>.</v>
          </cell>
          <cell r="E7532" t="str">
            <v>ANJO QUIMICA DO BRASIL LTDA</v>
          </cell>
          <cell r="F7532">
            <v>999999</v>
          </cell>
          <cell r="G7532" t="str">
            <v>GRUPO CONVERSAO</v>
          </cell>
        </row>
        <row r="7533">
          <cell r="A7533">
            <v>21397</v>
          </cell>
          <cell r="B7533" t="str">
            <v>TINTA POLIESTER BRANCO CRISTAL VW 95 900ML ANJO</v>
          </cell>
          <cell r="C7533" t="str">
            <v>.</v>
          </cell>
          <cell r="E7533" t="str">
            <v>ANJO QUIMICA DO BRASIL LTDA</v>
          </cell>
          <cell r="F7533">
            <v>999999</v>
          </cell>
          <cell r="G7533" t="str">
            <v>GRUPO CONVERSAO</v>
          </cell>
        </row>
        <row r="7534">
          <cell r="A7534">
            <v>21399</v>
          </cell>
          <cell r="B7534" t="str">
            <v>TINTA POLIESTER BRANCO GEADA VW 95 900ML ANJO</v>
          </cell>
          <cell r="C7534" t="str">
            <v>.</v>
          </cell>
          <cell r="E7534" t="str">
            <v>ANJO QUIMICA DO BRASIL LTDA</v>
          </cell>
          <cell r="F7534">
            <v>999999</v>
          </cell>
          <cell r="G7534" t="str">
            <v>GRUPO CONVERSAO</v>
          </cell>
        </row>
        <row r="7535">
          <cell r="A7535">
            <v>21398</v>
          </cell>
          <cell r="B7535" t="str">
            <v>TINTA POLIESTER BRANCO MAHLER GM 94 900ML ANJO</v>
          </cell>
          <cell r="C7535" t="str">
            <v>.</v>
          </cell>
          <cell r="E7535" t="str">
            <v>ANJO QUIMICA DO BRASIL LTDA</v>
          </cell>
          <cell r="F7535">
            <v>999999</v>
          </cell>
          <cell r="G7535" t="str">
            <v>GRUPO CONVERSAO</v>
          </cell>
        </row>
        <row r="7536">
          <cell r="A7536">
            <v>21406</v>
          </cell>
          <cell r="B7536" t="str">
            <v>TINTA POLIESTER GRIS ALUMINIUM PEUGEOT 03 900ML ANJO</v>
          </cell>
          <cell r="C7536" t="str">
            <v>.</v>
          </cell>
          <cell r="E7536" t="str">
            <v>ANJO QUIMICA DO BRASIL LTDA</v>
          </cell>
          <cell r="F7536">
            <v>999999</v>
          </cell>
          <cell r="G7536" t="str">
            <v>GRUPO CONVERSAO</v>
          </cell>
        </row>
        <row r="7537">
          <cell r="A7537">
            <v>85230</v>
          </cell>
          <cell r="B7537" t="str">
            <v>TINTA POLIESTER LISO 3,6L DILUIDO</v>
          </cell>
          <cell r="C7537" t="str">
            <v>TINTAS PRODUZIDAS</v>
          </cell>
          <cell r="E7537" t="str">
            <v>FORNECEDOR CONVERSAO</v>
          </cell>
          <cell r="F7537">
            <v>20064</v>
          </cell>
          <cell r="G7537" t="str">
            <v>TINTAS PRODUZIDAS</v>
          </cell>
        </row>
        <row r="7538">
          <cell r="A7538">
            <v>85231</v>
          </cell>
          <cell r="B7538" t="str">
            <v>TINTA POLIESTER METALICO 3,6L DILUIDO</v>
          </cell>
          <cell r="C7538" t="str">
            <v>TINTAS PRODUZIDAS</v>
          </cell>
          <cell r="E7538" t="str">
            <v>FORNECEDOR CONVERSAO</v>
          </cell>
          <cell r="F7538">
            <v>20064</v>
          </cell>
          <cell r="G7538" t="str">
            <v>TINTAS PRODUZIDAS</v>
          </cell>
        </row>
        <row r="7539">
          <cell r="A7539">
            <v>21404</v>
          </cell>
          <cell r="B7539" t="str">
            <v>TINTA POLIESTER PRATA BARI FIAT 03 900ML ANJO</v>
          </cell>
          <cell r="C7539" t="str">
            <v>.</v>
          </cell>
          <cell r="E7539" t="str">
            <v>ANJO QUIMICA DO BRASIL LTDA</v>
          </cell>
          <cell r="F7539">
            <v>999999</v>
          </cell>
          <cell r="G7539" t="str">
            <v>GRUPO CONVERSAO</v>
          </cell>
        </row>
        <row r="7540">
          <cell r="A7540">
            <v>21405</v>
          </cell>
          <cell r="B7540" t="str">
            <v>TINTA POLIESTER PRATA ENSEADA FORD 07 900ML ANJO</v>
          </cell>
          <cell r="C7540" t="str">
            <v>.</v>
          </cell>
          <cell r="E7540" t="str">
            <v>ANJO QUIMICA DO BRASIL LTDA</v>
          </cell>
          <cell r="F7540">
            <v>999999</v>
          </cell>
          <cell r="G7540" t="str">
            <v>GRUPO CONVERSAO</v>
          </cell>
        </row>
        <row r="7541">
          <cell r="A7541">
            <v>21295</v>
          </cell>
          <cell r="B7541" t="str">
            <v>TINTA POLIESTER PRATA ESCUNA GM 98 900ML ANJO</v>
          </cell>
          <cell r="C7541" t="str">
            <v>.</v>
          </cell>
          <cell r="E7541" t="str">
            <v>ANJO QUIMICA DO BRASIL LTDA</v>
          </cell>
          <cell r="F7541">
            <v>999999</v>
          </cell>
          <cell r="G7541" t="str">
            <v>GRUPO CONVERSAO</v>
          </cell>
        </row>
        <row r="7542">
          <cell r="A7542">
            <v>21407</v>
          </cell>
          <cell r="B7542" t="str">
            <v>TINTA POLIESTER PRATA ETOILE RENAULT 07 900ML ANJO</v>
          </cell>
          <cell r="C7542" t="str">
            <v>.</v>
          </cell>
          <cell r="E7542" t="str">
            <v>ANJO QUIMICA DO BRASIL LTDA</v>
          </cell>
          <cell r="F7542">
            <v>999999</v>
          </cell>
          <cell r="G7542" t="str">
            <v>GRUPO CONVERSAO</v>
          </cell>
        </row>
        <row r="7543">
          <cell r="A7543">
            <v>21403</v>
          </cell>
          <cell r="B7543" t="str">
            <v>TINTA POLIESTER PRATA POLARIS GM 06 900ML ANJO</v>
          </cell>
          <cell r="C7543" t="str">
            <v>.</v>
          </cell>
          <cell r="E7543" t="str">
            <v>ANJO QUIMICA DO BRASIL LTDA</v>
          </cell>
          <cell r="F7543">
            <v>999999</v>
          </cell>
          <cell r="G7543" t="str">
            <v>GRUPO CONVERSAO</v>
          </cell>
        </row>
        <row r="7544">
          <cell r="A7544">
            <v>21297</v>
          </cell>
          <cell r="B7544" t="str">
            <v>TINTA POLIESTER PRATA REFLEX VW 01 900ML ANJO</v>
          </cell>
          <cell r="C7544" t="str">
            <v>.</v>
          </cell>
          <cell r="E7544" t="str">
            <v>ANJO QUIMICA DO BRASIL LTDA</v>
          </cell>
          <cell r="F7544">
            <v>999999</v>
          </cell>
          <cell r="G7544" t="str">
            <v>GRUPO CONVERSAO</v>
          </cell>
        </row>
        <row r="7545">
          <cell r="A7545">
            <v>21402</v>
          </cell>
          <cell r="B7545" t="str">
            <v>TINTA POLIESTER PRATA SIRIUS VW 09 900ML ANJO</v>
          </cell>
          <cell r="C7545" t="str">
            <v>.</v>
          </cell>
          <cell r="E7545" t="str">
            <v>ANJO QUIMICA DO BRASIL LTDA</v>
          </cell>
          <cell r="F7545">
            <v>999999</v>
          </cell>
          <cell r="G7545" t="str">
            <v>GRUPO CONVERSAO</v>
          </cell>
        </row>
        <row r="7546">
          <cell r="A7546">
            <v>21296</v>
          </cell>
          <cell r="B7546" t="str">
            <v>TINTA POLIESTER PRETO LIZST GM 94 900ML ANJO</v>
          </cell>
          <cell r="C7546" t="str">
            <v>.</v>
          </cell>
          <cell r="E7546" t="str">
            <v>ANJO QUIMICA DO BRASIL LTDA</v>
          </cell>
          <cell r="F7546">
            <v>999999</v>
          </cell>
          <cell r="G7546" t="str">
            <v>GRUPO CONVERSAO</v>
          </cell>
        </row>
        <row r="7547">
          <cell r="A7547">
            <v>21400</v>
          </cell>
          <cell r="B7547" t="str">
            <v>TINTA POLIESTER PRETO UNIVERSAL VW 94 900ML ANJO</v>
          </cell>
          <cell r="C7547" t="str">
            <v>.</v>
          </cell>
          <cell r="E7547" t="str">
            <v>ANJO QUIMICA DO BRASIL LTDA</v>
          </cell>
          <cell r="F7547">
            <v>999999</v>
          </cell>
          <cell r="G7547" t="str">
            <v>GRUPO CONVERSAO</v>
          </cell>
        </row>
        <row r="7548">
          <cell r="A7548">
            <v>21401</v>
          </cell>
          <cell r="B7548" t="str">
            <v>TINTA POLIESTER PRETO VULCANO FIAT 99 900ML ANJO</v>
          </cell>
          <cell r="C7548" t="str">
            <v>.</v>
          </cell>
          <cell r="E7548" t="str">
            <v>ANJO QUIMICA DO BRASIL LTDA</v>
          </cell>
          <cell r="F7548">
            <v>999999</v>
          </cell>
          <cell r="G7548" t="str">
            <v>GRUPO CONVERSAO</v>
          </cell>
        </row>
        <row r="7549">
          <cell r="A7549">
            <v>21409</v>
          </cell>
          <cell r="B7549" t="str">
            <v>TINTA POLIESTER VERMELHO ALPINE FIAT 96 900ML ANJO</v>
          </cell>
          <cell r="C7549" t="str">
            <v>.</v>
          </cell>
          <cell r="E7549" t="str">
            <v>ANJO QUIMICA DO BRASIL LTDA</v>
          </cell>
          <cell r="F7549">
            <v>999999</v>
          </cell>
          <cell r="G7549" t="str">
            <v>GRUPO CONVERSAO</v>
          </cell>
        </row>
        <row r="7550">
          <cell r="A7550">
            <v>21408</v>
          </cell>
          <cell r="B7550" t="str">
            <v>TINTA POLIESTER VERMELHO FLASH VW 97 900ML ANJO-21,94-ST</v>
          </cell>
          <cell r="C7550" t="str">
            <v>ANJO</v>
          </cell>
          <cell r="E7550" t="str">
            <v>ANJO QUIMICA DO BRASIL LTDA</v>
          </cell>
          <cell r="F7550">
            <v>20002</v>
          </cell>
          <cell r="G7550" t="str">
            <v>TINTAS POLIÉSTER</v>
          </cell>
        </row>
        <row r="7551">
          <cell r="A7551">
            <v>21230</v>
          </cell>
          <cell r="B7551" t="str">
            <v>TINTA PRETO CADILAC BRILHANTE ESM. SINT. IND. PLUS 3,600ML A</v>
          </cell>
          <cell r="C7551" t="str">
            <v>.</v>
          </cell>
          <cell r="E7551" t="str">
            <v>ANJO QUIMICA DO BRASIL LTDA</v>
          </cell>
          <cell r="F7551">
            <v>999999</v>
          </cell>
          <cell r="G7551" t="str">
            <v>GRUPO CONVERSAO</v>
          </cell>
        </row>
        <row r="7552">
          <cell r="A7552">
            <v>21238</v>
          </cell>
          <cell r="B7552" t="str">
            <v>TINTA PRETO CHASSIS SEMI-BRILHO  ESM. SINT. IND. PLUS 900ML</v>
          </cell>
          <cell r="C7552" t="str">
            <v>.</v>
          </cell>
          <cell r="E7552" t="str">
            <v>ANJO QUIMICA DO BRASIL LTDA</v>
          </cell>
          <cell r="F7552">
            <v>999999</v>
          </cell>
          <cell r="G7552" t="str">
            <v>GRUPO CONVERSAO</v>
          </cell>
        </row>
        <row r="7553">
          <cell r="A7553">
            <v>21237</v>
          </cell>
          <cell r="B7553" t="str">
            <v>TINTA PRETO CHASSIS SEMI-BRILHO  ESM. SINT. PLUS 3,600ML ANJ</v>
          </cell>
          <cell r="C7553" t="str">
            <v>.</v>
          </cell>
          <cell r="E7553" t="str">
            <v>ANJO QUIMICA DO BRASIL LTDA</v>
          </cell>
          <cell r="F7553">
            <v>999999</v>
          </cell>
          <cell r="G7553" t="str">
            <v>GRUPO CONVERSAO</v>
          </cell>
        </row>
        <row r="7554">
          <cell r="A7554">
            <v>85725</v>
          </cell>
          <cell r="B7554" t="str">
            <v>TINTA PRETO FOSCO VINILICO 600ML MAXI RUBBER</v>
          </cell>
          <cell r="C7554" t="str">
            <v>MAXI RUBBER</v>
          </cell>
          <cell r="E7554" t="str">
            <v>MAXI RUBBER INDUSTRIAS QUIMICAS LTDA</v>
          </cell>
          <cell r="F7554">
            <v>20015</v>
          </cell>
          <cell r="G7554" t="str">
            <v>CATALISADORES INDIVIDUAS</v>
          </cell>
        </row>
        <row r="7555">
          <cell r="A7555">
            <v>9749</v>
          </cell>
          <cell r="B7555" t="str">
            <v>TINTA PRETO FOSCO VINILICO WANDA-21,46-ST</v>
          </cell>
          <cell r="C7555" t="str">
            <v>WANDA</v>
          </cell>
          <cell r="E7555" t="str">
            <v>AKZO NOBEL LTDA AUTO</v>
          </cell>
          <cell r="F7555">
            <v>20045</v>
          </cell>
          <cell r="G7555" t="str">
            <v>PRETO FOSCO VINÍLICO</v>
          </cell>
        </row>
        <row r="7556">
          <cell r="A7556">
            <v>85232</v>
          </cell>
          <cell r="B7556" t="str">
            <v>TINTA PU BRANCO 3,6L CONCENTRADO</v>
          </cell>
          <cell r="C7556" t="str">
            <v>TINTAS PRODUZIDAS</v>
          </cell>
          <cell r="E7556" t="str">
            <v>FORNECEDOR CONVERSAO</v>
          </cell>
          <cell r="F7556">
            <v>20064</v>
          </cell>
          <cell r="G7556" t="str">
            <v>TINTAS PRODUZIDAS</v>
          </cell>
        </row>
        <row r="7557">
          <cell r="A7557">
            <v>162</v>
          </cell>
          <cell r="B7557" t="str">
            <v>TINTA SINT VERMELHO II MASSEY FERGUSON 0,900ML SKY-21,94-ST</v>
          </cell>
          <cell r="C7557" t="str">
            <v>SKY</v>
          </cell>
          <cell r="E7557" t="str">
            <v>SKYLACK TINTAS E VERNIZES LTDA</v>
          </cell>
          <cell r="F7557">
            <v>40001</v>
          </cell>
          <cell r="G7557" t="str">
            <v>ESMALTES</v>
          </cell>
        </row>
        <row r="7558">
          <cell r="A7558">
            <v>23911</v>
          </cell>
          <cell r="B7558" t="str">
            <v>TINTA SINT. AMARELO VALMET 82 0,900ML SKY-21,94-ST</v>
          </cell>
          <cell r="C7558" t="str">
            <v>SKY</v>
          </cell>
          <cell r="E7558" t="str">
            <v>SKYLACK TINTAS E VERNIZES LTDA</v>
          </cell>
          <cell r="F7558">
            <v>40001</v>
          </cell>
          <cell r="G7558" t="str">
            <v>ESMALTES</v>
          </cell>
        </row>
        <row r="7559">
          <cell r="A7559">
            <v>23907</v>
          </cell>
          <cell r="B7559" t="str">
            <v>TINTA SINT. BRANCO PURO 0,900ML SKY-21,94-ST</v>
          </cell>
          <cell r="C7559" t="str">
            <v>SKY</v>
          </cell>
          <cell r="E7559" t="str">
            <v>SKYLACK TINTAS E VERNIZES LTDA</v>
          </cell>
          <cell r="F7559">
            <v>40001</v>
          </cell>
          <cell r="G7559" t="str">
            <v>ESMALTES</v>
          </cell>
        </row>
        <row r="7560">
          <cell r="A7560">
            <v>23905</v>
          </cell>
          <cell r="B7560" t="str">
            <v>TINTA SINT. PRETO CADILLAC 18L SKY-21,94-ST</v>
          </cell>
          <cell r="C7560" t="str">
            <v>SKY</v>
          </cell>
          <cell r="E7560" t="str">
            <v>SKYLACK TINTAS E VERNIZES LTDA</v>
          </cell>
          <cell r="F7560">
            <v>1002</v>
          </cell>
          <cell r="G7560" t="str">
            <v>.</v>
          </cell>
        </row>
        <row r="7561">
          <cell r="A7561">
            <v>23906</v>
          </cell>
          <cell r="B7561" t="str">
            <v>TINTA SINT. PRETO CADILLAC 3,600L SKY-21,94-ST</v>
          </cell>
          <cell r="C7561" t="str">
            <v>SKY</v>
          </cell>
          <cell r="E7561" t="str">
            <v>SKYLACK TINTAS E VERNIZES LTDA</v>
          </cell>
          <cell r="F7561">
            <v>40001</v>
          </cell>
          <cell r="G7561" t="str">
            <v>ESMALTES</v>
          </cell>
        </row>
        <row r="7562">
          <cell r="A7562">
            <v>23900</v>
          </cell>
          <cell r="B7562" t="str">
            <v>TINTA SINT. VERMELHO MASSEY FERGUSON 0,900ML SKY-21,94-ST</v>
          </cell>
          <cell r="C7562" t="str">
            <v>SKY</v>
          </cell>
          <cell r="E7562" t="str">
            <v>SKYLACK TINTAS E VERNIZES LTDA</v>
          </cell>
          <cell r="F7562">
            <v>40001</v>
          </cell>
          <cell r="G7562" t="str">
            <v>ESMALTES</v>
          </cell>
        </row>
        <row r="7563">
          <cell r="A7563">
            <v>20428</v>
          </cell>
          <cell r="B7563" t="str">
            <v>TINTA SINTETICO PRETO FOSCO 3,600 BRAZILIAN-21,94-ST</v>
          </cell>
          <cell r="C7563" t="str">
            <v>BRAZILIAN</v>
          </cell>
          <cell r="E7563" t="str">
            <v>BRAZILIAN COLOR INDUSTRIA DE TINTAS E VERNIZES LTDA</v>
          </cell>
          <cell r="F7563">
            <v>20002</v>
          </cell>
          <cell r="G7563" t="str">
            <v>TINTAS POLIÉSTER</v>
          </cell>
        </row>
        <row r="7564">
          <cell r="A7564">
            <v>85136</v>
          </cell>
          <cell r="B7564" t="str">
            <v>TINTA SKYMIX</v>
          </cell>
          <cell r="C7564" t="str">
            <v>SKY</v>
          </cell>
          <cell r="E7564" t="str">
            <v>SKYLACK TINTAS E VERNIZES LTDA</v>
          </cell>
          <cell r="F7564">
            <v>20063</v>
          </cell>
          <cell r="G7564" t="str">
            <v>TINTA DE LABORATÓRIO</v>
          </cell>
        </row>
        <row r="7565">
          <cell r="A7565">
            <v>85667</v>
          </cell>
          <cell r="B7565" t="str">
            <v>TINTA SPRAY ALTA TEMPERATURA ALUMINIO LATA 350ML/210G UNIPEGA</v>
          </cell>
          <cell r="C7565" t="str">
            <v>UNIPEGA</v>
          </cell>
          <cell r="E7565" t="str">
            <v>A&amp;S TECHNOLOGIES INDUSTRIA E COMERCIO S.A.</v>
          </cell>
          <cell r="F7565">
            <v>20021</v>
          </cell>
          <cell r="G7565" t="str">
            <v xml:space="preserve">SPRAYS </v>
          </cell>
        </row>
        <row r="7566">
          <cell r="A7566">
            <v>85664</v>
          </cell>
          <cell r="B7566" t="str">
            <v>TINTA SPRAY ALTA TEMPERATURA BRANCO LATA 350ML/210G UNIPEGA</v>
          </cell>
          <cell r="C7566" t="str">
            <v>UNIPEGA</v>
          </cell>
          <cell r="E7566" t="str">
            <v>A&amp;S TECHNOLOGIES INDUSTRIA E COMERCIO S.A.</v>
          </cell>
          <cell r="F7566">
            <v>20021</v>
          </cell>
          <cell r="G7566" t="str">
            <v xml:space="preserve">SPRAYS </v>
          </cell>
        </row>
        <row r="7567">
          <cell r="A7567">
            <v>85665</v>
          </cell>
          <cell r="B7567" t="str">
            <v>TINTA SPRAY ALTA TEMPERATURA PRETO BRILHO LATA 350ML/210G UNIPEGA</v>
          </cell>
          <cell r="C7567" t="str">
            <v>UNIPEGA</v>
          </cell>
          <cell r="E7567" t="str">
            <v>A&amp;S TECHNOLOGIES INDUSTRIA E COMERCIO LTDA</v>
          </cell>
          <cell r="F7567">
            <v>20021</v>
          </cell>
          <cell r="G7567" t="str">
            <v xml:space="preserve">SPRAYS </v>
          </cell>
        </row>
        <row r="7568">
          <cell r="A7568">
            <v>85666</v>
          </cell>
          <cell r="B7568" t="str">
            <v>TINTA SPRAY ALTA TEMPERATURA PRETO FOSCO LATA 350ML/210G UNIPEGA</v>
          </cell>
          <cell r="C7568" t="str">
            <v>UNIPEGA</v>
          </cell>
          <cell r="E7568" t="str">
            <v>A&amp;S TECHNOLOGIES INDUSTRIA E COMERCIO LTDA</v>
          </cell>
          <cell r="F7568">
            <v>20021</v>
          </cell>
          <cell r="G7568" t="str">
            <v xml:space="preserve">SPRAYS </v>
          </cell>
        </row>
        <row r="7569">
          <cell r="A7569">
            <v>85660</v>
          </cell>
          <cell r="B7569" t="str">
            <v>TINTA SPRAY LUMINOSO AMARELO LATA 350ML/210G UNIPEGA</v>
          </cell>
          <cell r="C7569" t="str">
            <v>UNIPEGA</v>
          </cell>
          <cell r="E7569" t="str">
            <v>A&amp;S TECHNOLOGIES INDUSTRIA E COMERCIO LTDA</v>
          </cell>
          <cell r="F7569">
            <v>20021</v>
          </cell>
          <cell r="G7569" t="str">
            <v xml:space="preserve">SPRAYS </v>
          </cell>
        </row>
        <row r="7570">
          <cell r="A7570">
            <v>85661</v>
          </cell>
          <cell r="B7570" t="str">
            <v>TINTA SPRAY LUMINOSO LARANJA LATA 350ML/210G UNIPEGA</v>
          </cell>
          <cell r="C7570" t="str">
            <v>UNIPEGA</v>
          </cell>
          <cell r="E7570" t="str">
            <v>A&amp;S TECHNOLOGIES INDUSTRIA E COMERCIO LTDA</v>
          </cell>
          <cell r="F7570">
            <v>20021</v>
          </cell>
          <cell r="G7570" t="str">
            <v xml:space="preserve">SPRAYS </v>
          </cell>
        </row>
        <row r="7571">
          <cell r="A7571">
            <v>85662</v>
          </cell>
          <cell r="B7571" t="str">
            <v>TINTA SPRAY LUMINOSO PINK LATA 350ML/210G UNIPEGA</v>
          </cell>
          <cell r="C7571" t="str">
            <v>UNIPEGA</v>
          </cell>
          <cell r="E7571" t="str">
            <v>A&amp;S TECHNOLOGIES INDUSTRIA E COMERCIO LTDA</v>
          </cell>
          <cell r="F7571">
            <v>20021</v>
          </cell>
          <cell r="G7571" t="str">
            <v xml:space="preserve">SPRAYS </v>
          </cell>
        </row>
        <row r="7572">
          <cell r="A7572">
            <v>85663</v>
          </cell>
          <cell r="B7572" t="str">
            <v>TINTA SPRAY LUMINOSO VERDE LATA 350ML/210G UNIPEGA</v>
          </cell>
          <cell r="C7572" t="str">
            <v>UNIPEGA</v>
          </cell>
          <cell r="E7572" t="str">
            <v>A&amp;S TECHNOLOGIES INDUSTRIA E COMERCIO LTDA</v>
          </cell>
          <cell r="F7572">
            <v>20021</v>
          </cell>
          <cell r="G7572" t="str">
            <v xml:space="preserve">SPRAYS </v>
          </cell>
        </row>
        <row r="7573">
          <cell r="A7573">
            <v>85655</v>
          </cell>
          <cell r="B7573" t="str">
            <v>TINTA SPRAY METALICO BRONZE LATA 350ML/210G UNIPEGA</v>
          </cell>
          <cell r="C7573" t="str">
            <v>UNIPEGA</v>
          </cell>
          <cell r="E7573" t="str">
            <v>A&amp;S TECHNOLOGIES INDUSTRIA E COMERCIO LTDA</v>
          </cell>
          <cell r="F7573">
            <v>20021</v>
          </cell>
          <cell r="G7573" t="str">
            <v xml:space="preserve">SPRAYS </v>
          </cell>
        </row>
        <row r="7574">
          <cell r="A7574">
            <v>85656</v>
          </cell>
          <cell r="B7574" t="str">
            <v>TINTA SPRAY METALICO CROMO LATA 350ML/210G UNIPEGA</v>
          </cell>
          <cell r="C7574" t="str">
            <v>UNIPEGA</v>
          </cell>
          <cell r="E7574" t="str">
            <v>A&amp;S TECHNOLOGIES INDUSTRIA E COMERCIO S.A.</v>
          </cell>
          <cell r="F7574">
            <v>20021</v>
          </cell>
          <cell r="G7574" t="str">
            <v xml:space="preserve">SPRAYS </v>
          </cell>
        </row>
        <row r="7575">
          <cell r="A7575">
            <v>85657</v>
          </cell>
          <cell r="B7575" t="str">
            <v>TINTA SPRAY METALICO OURO LATA 350ML/210G UNIPEGA</v>
          </cell>
          <cell r="C7575" t="str">
            <v>UNIPEGA</v>
          </cell>
          <cell r="E7575" t="str">
            <v>A&amp;S TECHNOLOGIES INDUSTRIA E COMERCIO LTDA</v>
          </cell>
          <cell r="F7575">
            <v>20021</v>
          </cell>
          <cell r="G7575" t="str">
            <v xml:space="preserve">SPRAYS </v>
          </cell>
        </row>
        <row r="7576">
          <cell r="A7576">
            <v>85658</v>
          </cell>
          <cell r="B7576" t="str">
            <v>TINTA SPRAY METALICO PRATA LATA 350ML/210G UNIPEGA</v>
          </cell>
          <cell r="C7576" t="str">
            <v>UNIPEGA</v>
          </cell>
          <cell r="E7576" t="str">
            <v>A&amp;S TECHNOLOGIES INDUSTRIA E COMERCIO S.A.</v>
          </cell>
          <cell r="F7576">
            <v>20021</v>
          </cell>
          <cell r="G7576" t="str">
            <v xml:space="preserve">SPRAYS </v>
          </cell>
        </row>
        <row r="7577">
          <cell r="A7577">
            <v>85659</v>
          </cell>
          <cell r="B7577" t="str">
            <v>TINTA SPRAY METALICO ROSE GOLD LATA 350ML/210G UNIPEGA</v>
          </cell>
          <cell r="C7577" t="str">
            <v>UNIPEGA</v>
          </cell>
          <cell r="E7577" t="str">
            <v>A&amp;S TECHNOLOGIES INDUSTRIA E COMERCIO LTDA</v>
          </cell>
          <cell r="F7577">
            <v>20021</v>
          </cell>
          <cell r="G7577" t="str">
            <v xml:space="preserve">SPRAYS </v>
          </cell>
        </row>
        <row r="7578">
          <cell r="A7578">
            <v>85639</v>
          </cell>
          <cell r="B7578" t="str">
            <v>TINTA SPRAY USO GERAL ALUMINIO LATA 350ML/210G UNIPEGA</v>
          </cell>
          <cell r="C7578" t="str">
            <v>UNIPEGA</v>
          </cell>
          <cell r="E7578" t="str">
            <v>A&amp;S TECHNOLOGIES INDUSTRIA E COMERCIO LTDA</v>
          </cell>
          <cell r="F7578">
            <v>20021</v>
          </cell>
          <cell r="G7578" t="str">
            <v xml:space="preserve">SPRAYS </v>
          </cell>
        </row>
        <row r="7579">
          <cell r="A7579">
            <v>85640</v>
          </cell>
          <cell r="B7579" t="str">
            <v>TINTA SPRAY USO GERAL AMARELO LATA 350ML/210G UNIPEGA</v>
          </cell>
          <cell r="C7579" t="str">
            <v>UNIPEGA</v>
          </cell>
          <cell r="E7579" t="str">
            <v>A&amp;S TECHNOLOGIES INDUSTRIA E COMERCIO LTDA</v>
          </cell>
          <cell r="F7579">
            <v>20021</v>
          </cell>
          <cell r="G7579" t="str">
            <v xml:space="preserve">SPRAYS </v>
          </cell>
        </row>
        <row r="7580">
          <cell r="A7580">
            <v>85642</v>
          </cell>
          <cell r="B7580" t="str">
            <v>TINTA SPRAY USO GERAL AZUL CLARO LATA 350ML/210G UNIPEGA</v>
          </cell>
          <cell r="C7580" t="str">
            <v>UNIPEGA</v>
          </cell>
          <cell r="E7580" t="str">
            <v>A&amp;S TECHNOLOGIES INDUSTRIA E COMERCIO S.A.</v>
          </cell>
          <cell r="F7580">
            <v>20021</v>
          </cell>
          <cell r="G7580" t="str">
            <v xml:space="preserve">SPRAYS </v>
          </cell>
        </row>
        <row r="7581">
          <cell r="A7581">
            <v>85641</v>
          </cell>
          <cell r="B7581" t="str">
            <v>TINTA SPRAY USO GERAL AZUL ESCURO LATA 350ML/210G UNIPEGA</v>
          </cell>
          <cell r="C7581" t="str">
            <v>UNIPEGA</v>
          </cell>
          <cell r="E7581" t="str">
            <v>A&amp;S TECHNOLOGIES INDUSTRIA E COMERCIO LTDA</v>
          </cell>
          <cell r="F7581">
            <v>20021</v>
          </cell>
          <cell r="G7581" t="str">
            <v xml:space="preserve">SPRAYS </v>
          </cell>
        </row>
        <row r="7582">
          <cell r="A7582">
            <v>85643</v>
          </cell>
          <cell r="B7582" t="str">
            <v>TINTA SPRAY USO GERAL BRANCO BRILHANTE LATA 350ML/210G UNIPEGA</v>
          </cell>
          <cell r="C7582" t="str">
            <v>UNIPEGA</v>
          </cell>
          <cell r="E7582" t="str">
            <v>A&amp;S TECHNOLOGIES INDUSTRIA E COMERCIO LTDA</v>
          </cell>
          <cell r="F7582">
            <v>20021</v>
          </cell>
          <cell r="G7582" t="str">
            <v xml:space="preserve">SPRAYS </v>
          </cell>
        </row>
        <row r="7583">
          <cell r="A7583">
            <v>85644</v>
          </cell>
          <cell r="B7583" t="str">
            <v>TINTA SPRAY USO GERAL BRANCO FOSCO LATA 350ML/210G UNIPEGA</v>
          </cell>
          <cell r="C7583" t="str">
            <v>UNIPEGA</v>
          </cell>
          <cell r="E7583" t="str">
            <v>A&amp;S TECHNOLOGIES INDUSTRIA E COMERCIO LTDA</v>
          </cell>
          <cell r="F7583">
            <v>20021</v>
          </cell>
          <cell r="G7583" t="str">
            <v xml:space="preserve">SPRAYS </v>
          </cell>
        </row>
        <row r="7584">
          <cell r="A7584">
            <v>85645</v>
          </cell>
          <cell r="B7584" t="str">
            <v>TINTA SPRAY USO GERAL CINZA CLARO LATA 350ML/210G UNIPEGA</v>
          </cell>
          <cell r="C7584" t="str">
            <v>UNIPEGA</v>
          </cell>
          <cell r="E7584" t="str">
            <v>A&amp;S TECHNOLOGIES INDUSTRIA E COMERCIO S.A.</v>
          </cell>
          <cell r="F7584">
            <v>20021</v>
          </cell>
          <cell r="G7584" t="str">
            <v xml:space="preserve">SPRAYS </v>
          </cell>
        </row>
        <row r="7585">
          <cell r="A7585">
            <v>85646</v>
          </cell>
          <cell r="B7585" t="str">
            <v>TINTA SPRAY USO GERAL GRAFITE LATA 350ML/210G UNIPEGA</v>
          </cell>
          <cell r="C7585" t="str">
            <v>UNIPEGA</v>
          </cell>
          <cell r="E7585" t="str">
            <v>A&amp;S TECHNOLOGIES INDUSTRIA E COMERCIO S.A.</v>
          </cell>
          <cell r="F7585">
            <v>20021</v>
          </cell>
          <cell r="G7585" t="str">
            <v xml:space="preserve">SPRAYS </v>
          </cell>
        </row>
        <row r="7586">
          <cell r="A7586">
            <v>85647</v>
          </cell>
          <cell r="B7586" t="str">
            <v>TINTA SPRAY USO GERAL LARANJA LATA 350ML/210G UNIPEGA</v>
          </cell>
          <cell r="C7586" t="str">
            <v>UNIPEGA</v>
          </cell>
          <cell r="E7586" t="str">
            <v>A&amp;S TECHNOLOGIES INDUSTRIA E COMERCIO LTDA</v>
          </cell>
          <cell r="F7586">
            <v>20021</v>
          </cell>
          <cell r="G7586" t="str">
            <v xml:space="preserve">SPRAYS </v>
          </cell>
        </row>
        <row r="7587">
          <cell r="A7587">
            <v>85648</v>
          </cell>
          <cell r="B7587" t="str">
            <v>TINTA SPRAY USO GERAL MARRON LATA 350ML/210G UNIPEGA</v>
          </cell>
          <cell r="C7587" t="str">
            <v>UNIPEGA</v>
          </cell>
          <cell r="E7587" t="str">
            <v>A&amp;S TECHNOLOGIES INDUSTRIA E COMERCIO LTDA</v>
          </cell>
          <cell r="F7587">
            <v>20021</v>
          </cell>
          <cell r="G7587" t="str">
            <v xml:space="preserve">SPRAYS </v>
          </cell>
        </row>
        <row r="7588">
          <cell r="A7588">
            <v>85649</v>
          </cell>
          <cell r="B7588" t="str">
            <v>TINTA SPRAY USO GERAL PRETO BRILHANTE LATA 350ML/210G UNIPEGA</v>
          </cell>
          <cell r="C7588" t="str">
            <v>UNIPEGA</v>
          </cell>
          <cell r="E7588" t="str">
            <v>A&amp;S TECHNOLOGIES INDUSTRIA E COMERCIO LTDA</v>
          </cell>
          <cell r="F7588">
            <v>20021</v>
          </cell>
          <cell r="G7588" t="str">
            <v xml:space="preserve">SPRAYS </v>
          </cell>
        </row>
        <row r="7589">
          <cell r="A7589">
            <v>85650</v>
          </cell>
          <cell r="B7589" t="str">
            <v>TINTA SPRAY USO GERAL PRETO FOSCO LATA 350ML/210G UNIPEGA</v>
          </cell>
          <cell r="C7589" t="str">
            <v>UNIPEGA</v>
          </cell>
          <cell r="E7589" t="str">
            <v>A&amp;S TECHNOLOGIES INDUSTRIA E COMERCIO S.A.</v>
          </cell>
          <cell r="F7589">
            <v>20021</v>
          </cell>
          <cell r="G7589" t="str">
            <v xml:space="preserve">SPRAYS </v>
          </cell>
        </row>
        <row r="7590">
          <cell r="A7590">
            <v>85651</v>
          </cell>
          <cell r="B7590" t="str">
            <v>TINTA SPRAY USO GERAL ROSA LATA 350ML/210G UNIPEGA</v>
          </cell>
          <cell r="C7590" t="str">
            <v>UNIPEGA</v>
          </cell>
          <cell r="E7590" t="str">
            <v>A&amp;S TECHNOLOGIES INDUSTRIA E COMERCIO LTDA</v>
          </cell>
          <cell r="F7590">
            <v>20021</v>
          </cell>
          <cell r="G7590" t="str">
            <v xml:space="preserve">SPRAYS </v>
          </cell>
        </row>
        <row r="7591">
          <cell r="A7591">
            <v>85652</v>
          </cell>
          <cell r="B7591" t="str">
            <v>TINTA SPRAY USO GERAL VERDE LATA 350ML/210G UNIPEGA</v>
          </cell>
          <cell r="C7591" t="str">
            <v>UNIPEGA</v>
          </cell>
          <cell r="E7591" t="str">
            <v>A&amp;S TECHNOLOGIES INDUSTRIA E COMERCIO LTDA</v>
          </cell>
          <cell r="F7591">
            <v>20021</v>
          </cell>
          <cell r="G7591" t="str">
            <v xml:space="preserve">SPRAYS </v>
          </cell>
        </row>
        <row r="7592">
          <cell r="A7592">
            <v>85653</v>
          </cell>
          <cell r="B7592" t="str">
            <v>TINTA SPRAY USO GERAL VERMELHO LATA 350ML/210G UNIPEGA</v>
          </cell>
          <cell r="C7592" t="str">
            <v>UNIPEGA</v>
          </cell>
          <cell r="E7592" t="str">
            <v>A&amp;S TECHNOLOGIES INDUSTRIA E COMERCIO S.A.</v>
          </cell>
          <cell r="F7592">
            <v>20021</v>
          </cell>
          <cell r="G7592" t="str">
            <v xml:space="preserve">SPRAYS </v>
          </cell>
        </row>
        <row r="7593">
          <cell r="A7593">
            <v>85654</v>
          </cell>
          <cell r="B7593" t="str">
            <v>TINTA SPRAY USO GERAL VIOLETA LATA 350ML/210G UNIPEGA</v>
          </cell>
          <cell r="C7593" t="str">
            <v>UNIPEGA</v>
          </cell>
          <cell r="E7593" t="str">
            <v>A&amp;S TECHNOLOGIES INDUSTRIA E COMERCIO S.A.</v>
          </cell>
          <cell r="F7593">
            <v>20021</v>
          </cell>
          <cell r="G7593" t="str">
            <v xml:space="preserve">SPRAYS </v>
          </cell>
        </row>
        <row r="7594">
          <cell r="A7594">
            <v>85669</v>
          </cell>
          <cell r="B7594" t="str">
            <v>TINTA SPRAY VERNIZ BRILHANTE LATA 350ML/210G UNIPEGA</v>
          </cell>
          <cell r="C7594" t="str">
            <v>UNIPEGA</v>
          </cell>
          <cell r="E7594" t="str">
            <v>A&amp;S TECHNOLOGIES INDUSTRIA E COMERCIO LTDA</v>
          </cell>
          <cell r="F7594">
            <v>20021</v>
          </cell>
          <cell r="G7594" t="str">
            <v xml:space="preserve">SPRAYS </v>
          </cell>
        </row>
        <row r="7595">
          <cell r="A7595">
            <v>85668</v>
          </cell>
          <cell r="B7595" t="str">
            <v>TINTA SPRAY VERNIZ FOSCO LATA 350ML/210G UNIPEGA</v>
          </cell>
          <cell r="C7595" t="str">
            <v>UNIPEGA</v>
          </cell>
          <cell r="E7595" t="str">
            <v>A&amp;S TECHNOLOGIES INDUSTRIA E COMERCIO LTDA</v>
          </cell>
          <cell r="F7595">
            <v>20021</v>
          </cell>
          <cell r="G7595" t="str">
            <v xml:space="preserve">SPRAYS </v>
          </cell>
        </row>
        <row r="7596">
          <cell r="A7596">
            <v>85452</v>
          </cell>
          <cell r="B7596" t="str">
            <v>TINTA TECNICA ESPECIAL  BRANCO DNIT DEMARCACAO 3,6 LT</v>
          </cell>
          <cell r="C7596" t="str">
            <v>BRASILUX</v>
          </cell>
          <cell r="E7596" t="str">
            <v>BRASILUX TINTAS TECNICAS LTDA</v>
          </cell>
          <cell r="F7596">
            <v>30003</v>
          </cell>
          <cell r="G7596" t="str">
            <v>TINTA PARA PISO</v>
          </cell>
        </row>
        <row r="7597">
          <cell r="A7597">
            <v>85502</v>
          </cell>
          <cell r="B7597" t="str">
            <v>TINTA TECNICA ESPECIAL - ALTA TEMP ALUMINIO 300ºC 3,6 LT</v>
          </cell>
          <cell r="C7597" t="str">
            <v>BRASILUX</v>
          </cell>
          <cell r="E7597" t="str">
            <v>BRASILUX TINTAS TECNICAS LTDA</v>
          </cell>
          <cell r="F7597">
            <v>30027</v>
          </cell>
          <cell r="G7597" t="str">
            <v>KIT BRASCORTEN</v>
          </cell>
        </row>
        <row r="7598">
          <cell r="A7598">
            <v>85500</v>
          </cell>
          <cell r="B7598" t="str">
            <v>TINTA TECNICA ESPECIAL - ALTA TEMP ALUMINIO 300ºC 900 ML</v>
          </cell>
          <cell r="C7598" t="str">
            <v>BRASILUX</v>
          </cell>
          <cell r="E7598" t="str">
            <v>BRASILUX TINTAS TECNICAS LTDA</v>
          </cell>
          <cell r="F7598">
            <v>30027</v>
          </cell>
          <cell r="G7598" t="str">
            <v>KIT BRASCORTEN</v>
          </cell>
        </row>
        <row r="7599">
          <cell r="A7599">
            <v>85503</v>
          </cell>
          <cell r="B7599" t="str">
            <v>TINTA TECNICA ESPECIAL - ALTA TEMP PRETO FOSCO 400ºC 3,6 LT</v>
          </cell>
          <cell r="C7599" t="str">
            <v>BRASILUX</v>
          </cell>
          <cell r="E7599" t="str">
            <v>BRASILUX TINTAS TECNICAS LTDA</v>
          </cell>
          <cell r="F7599">
            <v>30027</v>
          </cell>
          <cell r="G7599" t="str">
            <v>KIT BRASCORTEN</v>
          </cell>
        </row>
        <row r="7600">
          <cell r="A7600">
            <v>85501</v>
          </cell>
          <cell r="B7600" t="str">
            <v>TINTA TECNICA ESPECIAL - ALTA TEMP PRETO FOSCO 400ºC 900 ML</v>
          </cell>
          <cell r="C7600" t="str">
            <v>BRASILUX</v>
          </cell>
          <cell r="E7600" t="str">
            <v>BRASILUX TINTAS TECNICAS LTDA</v>
          </cell>
          <cell r="F7600">
            <v>30027</v>
          </cell>
          <cell r="G7600" t="str">
            <v>KIT BRASCORTEN</v>
          </cell>
        </row>
        <row r="7601">
          <cell r="A7601">
            <v>84914</v>
          </cell>
          <cell r="B7601" t="str">
            <v>TINTA TECNICA ESPECIAL - AMARELO DNIT DEMARCACAO 3,6L</v>
          </cell>
          <cell r="C7601" t="str">
            <v>BRASILUX</v>
          </cell>
          <cell r="E7601" t="str">
            <v>BRASILUX TINTAS TECNICAS LTDA</v>
          </cell>
          <cell r="F7601">
            <v>30003</v>
          </cell>
          <cell r="G7601" t="str">
            <v>TINTA PARA PISO</v>
          </cell>
        </row>
        <row r="7602">
          <cell r="A7602">
            <v>84913</v>
          </cell>
          <cell r="B7602" t="str">
            <v>TINTA TECNICA ESPECIAL - AZUL 2,5PB4/10 DEMARCACAO 18L</v>
          </cell>
          <cell r="C7602" t="str">
            <v>BRASILUX</v>
          </cell>
          <cell r="E7602" t="str">
            <v>BRASILUX TINTAS TECNICAS LTDA</v>
          </cell>
          <cell r="F7602">
            <v>30003</v>
          </cell>
          <cell r="G7602" t="str">
            <v>TINTA PARA PISO</v>
          </cell>
        </row>
        <row r="7603">
          <cell r="A7603">
            <v>84912</v>
          </cell>
          <cell r="B7603" t="str">
            <v>TINTA TECNICA ESPECIAL - AZUL 2,5PB4/10 DEMARCACAO 3,6L</v>
          </cell>
          <cell r="C7603" t="str">
            <v>BRASILUX</v>
          </cell>
          <cell r="E7603" t="str">
            <v>BRASILUX TINTAS TECNICAS LTDA</v>
          </cell>
          <cell r="F7603">
            <v>30003</v>
          </cell>
          <cell r="G7603" t="str">
            <v>TINTA PARA PISO</v>
          </cell>
        </row>
        <row r="7604">
          <cell r="A7604">
            <v>84870</v>
          </cell>
          <cell r="B7604" t="str">
            <v>TINTA TECNICA ESPECIAL - BRANCO N 9,5 PURO 2,7L</v>
          </cell>
          <cell r="C7604" t="str">
            <v>BRASILUX</v>
          </cell>
          <cell r="E7604" t="str">
            <v>BRASILUX TINTAS TECNICAS LTDA</v>
          </cell>
          <cell r="F7604">
            <v>40001</v>
          </cell>
          <cell r="G7604" t="str">
            <v>ESMALTES</v>
          </cell>
        </row>
        <row r="7605">
          <cell r="A7605">
            <v>84915</v>
          </cell>
          <cell r="B7605" t="str">
            <v>TINTA TECNICA ESPECIAL - PRETO DEMARCACAO 3,6L</v>
          </cell>
          <cell r="C7605" t="str">
            <v>BRASILUX</v>
          </cell>
          <cell r="E7605" t="str">
            <v>BRASILUX TINTAS TECNICAS LTDA</v>
          </cell>
          <cell r="F7605">
            <v>30003</v>
          </cell>
          <cell r="G7605" t="str">
            <v>TINTA PARA PISO</v>
          </cell>
        </row>
        <row r="7606">
          <cell r="A7606">
            <v>85631</v>
          </cell>
          <cell r="B7606" t="str">
            <v>TINTA TECNICA ESPECIAL - VERMELHO 5R4/14 DEMARCACAO (18 LT)</v>
          </cell>
          <cell r="C7606" t="str">
            <v>BRASILUX</v>
          </cell>
          <cell r="E7606" t="str">
            <v>BRASILUX TINTAS TECNICAS LTDA</v>
          </cell>
          <cell r="F7606">
            <v>30003</v>
          </cell>
          <cell r="G7606" t="str">
            <v>TINTA PARA PISO</v>
          </cell>
        </row>
        <row r="7607">
          <cell r="A7607">
            <v>84365</v>
          </cell>
          <cell r="B7607" t="str">
            <v>TINTA TECNICA ESPECIAL - VERNIZ PU ACR. ALIFATICO (2,7 L)</v>
          </cell>
          <cell r="C7607" t="str">
            <v>BRASILUX</v>
          </cell>
          <cell r="E7607" t="str">
            <v>BRASILUX TINTAS TECNICAS LTDA</v>
          </cell>
          <cell r="F7607">
            <v>40002</v>
          </cell>
          <cell r="G7607" t="str">
            <v>EPOXI</v>
          </cell>
        </row>
        <row r="7608">
          <cell r="A7608">
            <v>85314</v>
          </cell>
          <cell r="B7608" t="str">
            <v>TINTA TECNICA ESPECIAL KIT POWER PISO CINZA CLARO KIT 3,6L BRASILUX</v>
          </cell>
          <cell r="C7608" t="str">
            <v>BRASILUX</v>
          </cell>
          <cell r="E7608" t="str">
            <v>BRASILUX TINTAS TECNICAS LTDA</v>
          </cell>
          <cell r="F7608">
            <v>40002</v>
          </cell>
          <cell r="G7608" t="str">
            <v>EPOXI</v>
          </cell>
        </row>
        <row r="7609">
          <cell r="A7609">
            <v>85313</v>
          </cell>
          <cell r="B7609" t="str">
            <v>TINTA TECNICA ESPECIAL KIT POWER PISO INCOLOR KIT 3,6 LT BRASILUX</v>
          </cell>
          <cell r="C7609" t="str">
            <v>BRASILUX</v>
          </cell>
          <cell r="E7609" t="str">
            <v>BRASILUX TINTAS TECNICAS LTDA</v>
          </cell>
          <cell r="F7609">
            <v>40001</v>
          </cell>
          <cell r="G7609" t="str">
            <v>ESMALTES</v>
          </cell>
        </row>
        <row r="7610">
          <cell r="A7610">
            <v>84897</v>
          </cell>
          <cell r="B7610" t="str">
            <v>TINTA TECNICA ESPECIAL KIT PU AMARELO 5Y8/12 SEG 3,6L BRASILUX</v>
          </cell>
          <cell r="C7610" t="str">
            <v>BRASILUX</v>
          </cell>
          <cell r="E7610" t="str">
            <v>BRASILUX TINTAS TECNICAS LTDA</v>
          </cell>
          <cell r="F7610">
            <v>40002</v>
          </cell>
          <cell r="G7610" t="str">
            <v>EPOXI</v>
          </cell>
        </row>
        <row r="7611">
          <cell r="A7611">
            <v>84898</v>
          </cell>
          <cell r="B7611" t="str">
            <v>TINTA TECNICA ESPECIAL KIT PU AZUL 2.5PB4/10 SEG 3,6L BRASILUX</v>
          </cell>
          <cell r="C7611" t="str">
            <v>BRASILUX</v>
          </cell>
          <cell r="E7611" t="str">
            <v>BRASILUX TINTAS TECNICAS LTDA</v>
          </cell>
          <cell r="F7611">
            <v>40002</v>
          </cell>
          <cell r="G7611" t="str">
            <v>EPOXI</v>
          </cell>
        </row>
        <row r="7612">
          <cell r="A7612">
            <v>84899</v>
          </cell>
          <cell r="B7612" t="str">
            <v>TINTA TECNICA ESPECIAL KIT PU BRANCO 3,6L BRASILUX</v>
          </cell>
          <cell r="C7612" t="str">
            <v>BRASILUX</v>
          </cell>
          <cell r="E7612" t="str">
            <v>BRASILUX TINTAS TECNICAS LTDA</v>
          </cell>
          <cell r="F7612">
            <v>40002</v>
          </cell>
          <cell r="G7612" t="str">
            <v>EPOXI</v>
          </cell>
        </row>
        <row r="7613">
          <cell r="A7613">
            <v>84900</v>
          </cell>
          <cell r="B7613" t="str">
            <v>TINTA TECNICA ESPECIAL KIT PU CINZA MEDIO N5 3,6L BRASILUX</v>
          </cell>
          <cell r="C7613" t="str">
            <v>BRASILUX</v>
          </cell>
          <cell r="E7613" t="str">
            <v>BRASILUX TINTAS TECNICAS LTDA</v>
          </cell>
          <cell r="F7613">
            <v>40002</v>
          </cell>
          <cell r="G7613" t="str">
            <v>EPOXI</v>
          </cell>
        </row>
        <row r="7614">
          <cell r="A7614">
            <v>85558</v>
          </cell>
          <cell r="B7614" t="str">
            <v>TINTA TECNICA ESPECIAL KIT PU CINZA N6,5 3,6L BRASILUX</v>
          </cell>
          <cell r="C7614" t="str">
            <v>BRASILUX</v>
          </cell>
          <cell r="E7614" t="str">
            <v>BRASILUX TINTAS TECNICAS LTDA</v>
          </cell>
          <cell r="F7614">
            <v>40002</v>
          </cell>
          <cell r="G7614" t="str">
            <v>EPOXI</v>
          </cell>
        </row>
        <row r="7615">
          <cell r="A7615">
            <v>86935</v>
          </cell>
          <cell r="B7615" t="str">
            <v>TINTA TECNICA ESPECIAL KIT PU LARANJA 2.5YR6/14 3,6L</v>
          </cell>
          <cell r="C7615" t="str">
            <v>BRASILUX</v>
          </cell>
          <cell r="E7615" t="str">
            <v>BRASILUX TINTAS TECNICAS LTDA</v>
          </cell>
          <cell r="F7615">
            <v>40002</v>
          </cell>
          <cell r="G7615" t="str">
            <v>EPOXI</v>
          </cell>
        </row>
        <row r="7616">
          <cell r="A7616">
            <v>84200</v>
          </cell>
          <cell r="B7616" t="str">
            <v>TINTA TECNICA ESPECIAL KIT PU PISCINA AZUL 4,5L BRASILUX</v>
          </cell>
          <cell r="C7616" t="str">
            <v>BRASILUX</v>
          </cell>
          <cell r="E7616" t="str">
            <v>BRASILUX TINTAS TECNICAS LTDA</v>
          </cell>
          <cell r="F7616">
            <v>40002</v>
          </cell>
          <cell r="G7616" t="str">
            <v>EPOXI</v>
          </cell>
        </row>
        <row r="7617">
          <cell r="A7617">
            <v>84922</v>
          </cell>
          <cell r="B7617" t="str">
            <v>TINTA TECNICA ESPECIAL KIT PU PISCINA BRANCO 4,5L BRASILUX</v>
          </cell>
          <cell r="C7617" t="str">
            <v>BRASILUX</v>
          </cell>
          <cell r="E7617" t="str">
            <v>BRASILUX TINTAS TECNICAS LTDA</v>
          </cell>
          <cell r="F7617">
            <v>40002</v>
          </cell>
          <cell r="G7617" t="str">
            <v>EPOXI</v>
          </cell>
        </row>
        <row r="7618">
          <cell r="A7618">
            <v>85292</v>
          </cell>
          <cell r="B7618" t="str">
            <v>TINTA TECNICA ESPECIAL KIT PU PRETO N1 3,6L BRASILUX</v>
          </cell>
          <cell r="C7618" t="str">
            <v>BRASILUX</v>
          </cell>
          <cell r="E7618" t="str">
            <v>BRASILUX TINTAS TECNICAS LTDA</v>
          </cell>
          <cell r="F7618">
            <v>40002</v>
          </cell>
          <cell r="G7618" t="str">
            <v>EPOXI</v>
          </cell>
        </row>
        <row r="7619">
          <cell r="A7619">
            <v>84901</v>
          </cell>
          <cell r="B7619" t="str">
            <v>TINTA TECNICA ESPECIAL KIT PU VERDE 2,5 G 5/10 3,6L BRASILUX</v>
          </cell>
          <cell r="C7619" t="str">
            <v>BRASILUX</v>
          </cell>
          <cell r="E7619" t="str">
            <v>BRASILUX TINTAS TECNICAS LTDA</v>
          </cell>
          <cell r="F7619">
            <v>40002</v>
          </cell>
          <cell r="G7619" t="str">
            <v>EPOXI</v>
          </cell>
        </row>
        <row r="7620">
          <cell r="A7620">
            <v>84902</v>
          </cell>
          <cell r="B7620" t="str">
            <v>TINTA TECNICA ESPECIAL KIT PU VERMELHO 5R4/14 3,6L BRASILUX</v>
          </cell>
          <cell r="C7620" t="str">
            <v>BRASILUX</v>
          </cell>
          <cell r="E7620" t="str">
            <v>BRASILUX TINTAS TECNICAS LTDA</v>
          </cell>
          <cell r="F7620">
            <v>40002</v>
          </cell>
          <cell r="G7620" t="str">
            <v>EPOXI</v>
          </cell>
        </row>
        <row r="7621">
          <cell r="A7621">
            <v>85632</v>
          </cell>
          <cell r="B7621" t="str">
            <v>TINTA TECNICA ESPECIAL VERMELHO DEMARCAÇÃO 5R4/14 3,6 LT</v>
          </cell>
          <cell r="C7621" t="str">
            <v>BRASILUX</v>
          </cell>
          <cell r="E7621" t="str">
            <v>BRASILUX TINTAS TECNICAS LTDA</v>
          </cell>
          <cell r="F7621">
            <v>30003</v>
          </cell>
          <cell r="G7621" t="str">
            <v>TINTA PARA PISO</v>
          </cell>
        </row>
        <row r="7622">
          <cell r="A7622">
            <v>21232</v>
          </cell>
          <cell r="B7622" t="str">
            <v>TINTA VERMELHO MASSEY FERGUSON BRILAHANTE ESM. SINT. IND. PL</v>
          </cell>
          <cell r="C7622" t="str">
            <v>.</v>
          </cell>
          <cell r="E7622" t="str">
            <v>ANJO QUIMICA DO BRASIL LTDA</v>
          </cell>
          <cell r="F7622">
            <v>999999</v>
          </cell>
          <cell r="G7622" t="str">
            <v>GRUPO CONVERSAO</v>
          </cell>
        </row>
        <row r="7623">
          <cell r="A7623">
            <v>26</v>
          </cell>
          <cell r="B7623" t="str">
            <v>TIRANTE RESPIRADOR 6000/6200 3M</v>
          </cell>
          <cell r="C7623" t="str">
            <v>3M</v>
          </cell>
          <cell r="E7623" t="str">
            <v>3M DO BRASIL LTDA</v>
          </cell>
          <cell r="F7623">
            <v>20027</v>
          </cell>
          <cell r="G7623" t="str">
            <v>EPI´S</v>
          </cell>
        </row>
        <row r="7624">
          <cell r="A7624">
            <v>23086</v>
          </cell>
          <cell r="B7624" t="str">
            <v>TIRAS BLUE 080 70X410MM 321U 3M</v>
          </cell>
          <cell r="C7624" t="str">
            <v>3M</v>
          </cell>
          <cell r="E7624" t="str">
            <v>3M DO BRASIL LTDA</v>
          </cell>
          <cell r="F7624">
            <v>20007</v>
          </cell>
          <cell r="G7624" t="str">
            <v xml:space="preserve">DISCOS / LIXAS / ABRASIVOS </v>
          </cell>
        </row>
        <row r="7625">
          <cell r="A7625">
            <v>23115</v>
          </cell>
          <cell r="B7625" t="str">
            <v>TIRAS BLUE 220 70X410MM 321U 3M</v>
          </cell>
          <cell r="C7625" t="str">
            <v>3M</v>
          </cell>
          <cell r="E7625" t="str">
            <v>3M DO BRASIL LTDA</v>
          </cell>
          <cell r="F7625">
            <v>20007</v>
          </cell>
          <cell r="G7625" t="str">
            <v xml:space="preserve">DISCOS / LIXAS / ABRASIVOS </v>
          </cell>
        </row>
        <row r="7626">
          <cell r="A7626">
            <v>23091</v>
          </cell>
          <cell r="B7626" t="str">
            <v>TIRAS BLUE 320 115X225MM 321U 3M</v>
          </cell>
          <cell r="C7626" t="str">
            <v>3M</v>
          </cell>
          <cell r="E7626" t="str">
            <v>3M DO BRASIL LTDA</v>
          </cell>
          <cell r="F7626">
            <v>20007</v>
          </cell>
          <cell r="G7626" t="str">
            <v xml:space="preserve">DISCOS / LIXAS / ABRASIVOS </v>
          </cell>
        </row>
        <row r="7627">
          <cell r="A7627">
            <v>23092</v>
          </cell>
          <cell r="B7627" t="str">
            <v>TIRAS BLUE 320 70X415MM 321U 3M</v>
          </cell>
          <cell r="C7627" t="str">
            <v>3M</v>
          </cell>
          <cell r="E7627" t="str">
            <v>3M DO BRASIL LTDA</v>
          </cell>
          <cell r="F7627">
            <v>20007</v>
          </cell>
          <cell r="G7627" t="str">
            <v xml:space="preserve">DISCOS / LIXAS / ABRASIVOS </v>
          </cell>
        </row>
        <row r="7628">
          <cell r="A7628">
            <v>23116</v>
          </cell>
          <cell r="B7628" t="str">
            <v>TIRAS BLUE 400 70X410MM 321U 3M</v>
          </cell>
          <cell r="C7628" t="str">
            <v>3M</v>
          </cell>
          <cell r="E7628" t="str">
            <v>3M DO BRASIL LTDA</v>
          </cell>
          <cell r="F7628">
            <v>20007</v>
          </cell>
          <cell r="G7628" t="str">
            <v xml:space="preserve">DISCOS / LIXAS / ABRASIVOS </v>
          </cell>
        </row>
        <row r="7629">
          <cell r="A7629">
            <v>23094</v>
          </cell>
          <cell r="B7629" t="str">
            <v>TIRAS BLUE 600 115X225MM 321U 3M</v>
          </cell>
          <cell r="C7629" t="str">
            <v>3M</v>
          </cell>
          <cell r="E7629" t="str">
            <v>3M DO BRASIL LTDA</v>
          </cell>
          <cell r="F7629">
            <v>20007</v>
          </cell>
          <cell r="G7629" t="str">
            <v xml:space="preserve">DISCOS / LIXAS / ABRASIVOS </v>
          </cell>
        </row>
        <row r="7630">
          <cell r="A7630">
            <v>23089</v>
          </cell>
          <cell r="B7630" t="str">
            <v>TIRAS BLUE 800 115X225MM 321U 3M</v>
          </cell>
          <cell r="C7630" t="str">
            <v>3M</v>
          </cell>
          <cell r="E7630" t="str">
            <v>3M DO BRASIL LTDA</v>
          </cell>
          <cell r="F7630">
            <v>20007</v>
          </cell>
          <cell r="G7630" t="str">
            <v xml:space="preserve">DISCOS / LIXAS / ABRASIVOS </v>
          </cell>
        </row>
        <row r="7631">
          <cell r="A7631">
            <v>23090</v>
          </cell>
          <cell r="B7631" t="str">
            <v>TIRAS BLUE 800 70X410MM 321U 3M</v>
          </cell>
          <cell r="C7631" t="str">
            <v>3M</v>
          </cell>
          <cell r="E7631" t="str">
            <v>3M DO BRASIL LTDA</v>
          </cell>
          <cell r="F7631">
            <v>20007</v>
          </cell>
          <cell r="G7631" t="str">
            <v xml:space="preserve">DISCOS / LIXAS / ABRASIVOS </v>
          </cell>
        </row>
        <row r="7632">
          <cell r="A7632">
            <v>22129</v>
          </cell>
          <cell r="B7632" t="str">
            <v>TIRISTOR BTA 16/600 BAND EQ</v>
          </cell>
          <cell r="C7632" t="str">
            <v>.</v>
          </cell>
          <cell r="E7632" t="str">
            <v>BAND EQUIPAMENTOS E MAQUINAS REPUXADORAS LTDA EPP</v>
          </cell>
          <cell r="F7632">
            <v>999999</v>
          </cell>
          <cell r="G7632" t="str">
            <v>GRUPO CONVERSAO</v>
          </cell>
        </row>
        <row r="7633">
          <cell r="A7633">
            <v>20520</v>
          </cell>
          <cell r="B7633" t="str">
            <v>TIRISTOR BTA 40A/600V BAND EQUIP.</v>
          </cell>
          <cell r="C7633" t="str">
            <v>.</v>
          </cell>
          <cell r="E7633" t="str">
            <v>BAND EQUIPAMENTOS E MAQUINAS REPUXADORAS LTDA EPP</v>
          </cell>
          <cell r="F7633">
            <v>999999</v>
          </cell>
          <cell r="G7633" t="str">
            <v>GRUPO CONVERSAO</v>
          </cell>
        </row>
        <row r="7634">
          <cell r="A7634">
            <v>85248</v>
          </cell>
          <cell r="B7634" t="str">
            <v>TOALHA CLAY BAR ZACS</v>
          </cell>
          <cell r="C7634" t="str">
            <v>VONIXX</v>
          </cell>
          <cell r="E7634" t="str">
            <v>VONIXX INDUSTRIA E COMERCIO DE POLIDORES LTDA</v>
          </cell>
          <cell r="F7634">
            <v>20011</v>
          </cell>
          <cell r="G7634" t="str">
            <v>LINHA DE HIGENIZAÇÃO E ESTÉTICA  AUTOMOTIVA VONIX</v>
          </cell>
        </row>
        <row r="7635">
          <cell r="A7635">
            <v>83873</v>
          </cell>
          <cell r="B7635" t="str">
            <v>TOALHA DE SECAGEM 40X80 VINTEX VONIXX</v>
          </cell>
          <cell r="C7635" t="str">
            <v>VONIXX</v>
          </cell>
          <cell r="E7635" t="str">
            <v>VONIXX INDUSTRIA E COMERCIO DE POLIDORES LTDA</v>
          </cell>
          <cell r="F7635">
            <v>20011</v>
          </cell>
          <cell r="G7635" t="str">
            <v>LINHA DE HIGENIZAÇÃO E ESTÉTICA  AUTOMOTIVA VONIX</v>
          </cell>
        </row>
        <row r="7636">
          <cell r="A7636">
            <v>83867</v>
          </cell>
          <cell r="B7636" t="str">
            <v>TOALHA MICROFIBRA (BRANCA)  AUTOAMERICA</v>
          </cell>
          <cell r="C7636" t="str">
            <v>AUTO AMERICA</v>
          </cell>
          <cell r="E7636" t="str">
            <v>AUTOAMERICA IMP.EXP. DE PROD. AUTO. LTDA</v>
          </cell>
          <cell r="F7636">
            <v>20020</v>
          </cell>
          <cell r="G7636" t="str">
            <v>FLANELAS / PANOS</v>
          </cell>
        </row>
        <row r="7637">
          <cell r="A7637">
            <v>83964</v>
          </cell>
          <cell r="B7637" t="str">
            <v>TOALHEIRO</v>
          </cell>
          <cell r="C7637" t="str">
            <v>START</v>
          </cell>
          <cell r="E7637" t="str">
            <v>LIMA &amp; PERGHERN INDUSTRIA E COMERCIO</v>
          </cell>
          <cell r="F7637">
            <v>999999</v>
          </cell>
          <cell r="G7637" t="str">
            <v>GRUPO CONVERSAO</v>
          </cell>
        </row>
        <row r="7638">
          <cell r="A7638">
            <v>22932</v>
          </cell>
          <cell r="B7638" t="str">
            <v>TOCHA MIG 3 METROS 250A BAND</v>
          </cell>
          <cell r="C7638" t="str">
            <v>.</v>
          </cell>
          <cell r="E7638" t="str">
            <v>BAND EQUIPAMENTOS E MAQUINAS REPUXADORAS LTDA EPP</v>
          </cell>
          <cell r="F7638">
            <v>999999</v>
          </cell>
          <cell r="G7638" t="str">
            <v>GRUPO CONVERSAO</v>
          </cell>
        </row>
        <row r="7639">
          <cell r="A7639">
            <v>22036</v>
          </cell>
          <cell r="B7639" t="str">
            <v>TOCHA MIG 3M 250A</v>
          </cell>
          <cell r="C7639" t="str">
            <v>BAND EQUIPAMENTOS</v>
          </cell>
          <cell r="E7639" t="str">
            <v>BAND EQUIPAMENTOS E MAQUINAS REPUXADORAS LTDA EPP</v>
          </cell>
          <cell r="F7639">
            <v>20058</v>
          </cell>
          <cell r="G7639" t="str">
            <v>OUTRAS FERRAMENTAS / EQUIPAMENTOS</v>
          </cell>
        </row>
        <row r="7640">
          <cell r="A7640">
            <v>24210</v>
          </cell>
          <cell r="B7640" t="str">
            <v>TOCHA SOLDA MIG 250A 24KD 3 METROS COM CONECTOR EURO V8</v>
          </cell>
          <cell r="C7640" t="str">
            <v>V8</v>
          </cell>
          <cell r="E7640" t="str">
            <v>ATLANTA INDUSTRIA, IMPORTACAO E COMERCIO LTDA</v>
          </cell>
          <cell r="F7640">
            <v>20028</v>
          </cell>
          <cell r="G7640" t="str">
            <v>APLICADORES / ADAPTADORES / ENGATES / SUPORTES</v>
          </cell>
        </row>
        <row r="7641">
          <cell r="A7641">
            <v>22080</v>
          </cell>
          <cell r="B7641" t="str">
            <v>TOMADA FK 507 1/1 10A BAND EQUIP.</v>
          </cell>
          <cell r="C7641" t="str">
            <v>.</v>
          </cell>
          <cell r="E7641" t="str">
            <v>BAND EQUIPAMENTOS E MAQUINAS REPUXADORAS LTDA EPP</v>
          </cell>
          <cell r="F7641">
            <v>999999</v>
          </cell>
          <cell r="G7641" t="str">
            <v>GRUPO CONVERSAO</v>
          </cell>
        </row>
        <row r="7642">
          <cell r="A7642">
            <v>20557</v>
          </cell>
          <cell r="B7642" t="str">
            <v>TONALIZADOR LAZZURIL</v>
          </cell>
          <cell r="C7642" t="str">
            <v>SHERWIN WILLIAMS</v>
          </cell>
          <cell r="E7642" t="str">
            <v>SHERWIN - WILLIAMS DO BRASIL IND. E COM. LTDA</v>
          </cell>
          <cell r="F7642">
            <v>1015</v>
          </cell>
          <cell r="G7642" t="str">
            <v>............</v>
          </cell>
        </row>
        <row r="7643">
          <cell r="A7643">
            <v>23692</v>
          </cell>
          <cell r="B7643" t="str">
            <v>TONNER BROTHER 1060 DEPOSITO</v>
          </cell>
          <cell r="C7643" t="str">
            <v>.</v>
          </cell>
          <cell r="E7643" t="str">
            <v>FORNECEDOR CONVERSAO</v>
          </cell>
          <cell r="F7643">
            <v>999999</v>
          </cell>
          <cell r="G7643" t="str">
            <v>GRUPO CONVERSAO</v>
          </cell>
        </row>
        <row r="7644">
          <cell r="A7644">
            <v>23693</v>
          </cell>
          <cell r="B7644" t="str">
            <v>TONNER HP 12A  E 85A LOJA</v>
          </cell>
          <cell r="C7644" t="str">
            <v>.</v>
          </cell>
          <cell r="E7644" t="str">
            <v>FORNECEDOR CONVERSAO</v>
          </cell>
          <cell r="F7644">
            <v>999999</v>
          </cell>
          <cell r="G7644" t="str">
            <v>GRUPO CONVERSAO</v>
          </cell>
        </row>
        <row r="7645">
          <cell r="A7645">
            <v>24190</v>
          </cell>
          <cell r="B7645" t="str">
            <v>TOP TIRES LIMPA PNEU</v>
          </cell>
          <cell r="C7645" t="str">
            <v>SAFIRA</v>
          </cell>
          <cell r="E7645" t="str">
            <v>SAFIRA COMERCIAL EIRELI-ME</v>
          </cell>
          <cell r="F7645">
            <v>20006</v>
          </cell>
          <cell r="G7645" t="str">
            <v>CERA  / LIMPEZA /  POLIMENTO VEICULAR</v>
          </cell>
        </row>
        <row r="7646">
          <cell r="A7646">
            <v>87034</v>
          </cell>
          <cell r="B7646" t="str">
            <v>TOQUE DE BRILHO LONDRES BALDE 25KG MISTERCRYL</v>
          </cell>
          <cell r="C7646" t="str">
            <v>MISTERCRYL</v>
          </cell>
          <cell r="E7646" t="str">
            <v>DURACOLOR INDUSTRIA E COMERCIO DE TINTAS</v>
          </cell>
          <cell r="F7646">
            <v>30023</v>
          </cell>
          <cell r="G7646" t="str">
            <v>TEXTURA</v>
          </cell>
        </row>
        <row r="7647">
          <cell r="A7647">
            <v>86972</v>
          </cell>
          <cell r="B7647" t="str">
            <v>TORNEIRA ALAVANCA PVC 18CM 1/2 BRANCA HERC</v>
          </cell>
          <cell r="C7647" t="str">
            <v>HERC</v>
          </cell>
          <cell r="E7647" t="str">
            <v>IND DE PLASTICOS HERC LTDA</v>
          </cell>
          <cell r="F7647">
            <v>30043</v>
          </cell>
          <cell r="G7647" t="str">
            <v>TORNEIRA/DUCHA</v>
          </cell>
        </row>
        <row r="7648">
          <cell r="A7648">
            <v>86971</v>
          </cell>
          <cell r="B7648" t="str">
            <v>TORNEIRA COZINHA PVC 15CM 1/2 BRANCA HERC</v>
          </cell>
          <cell r="C7648" t="str">
            <v>HERC</v>
          </cell>
          <cell r="E7648" t="str">
            <v>IND DE PLASTICOS HERC LTDA</v>
          </cell>
          <cell r="F7648">
            <v>30043</v>
          </cell>
          <cell r="G7648" t="str">
            <v>TORNEIRA/DUCHA</v>
          </cell>
        </row>
        <row r="7649">
          <cell r="A7649">
            <v>86967</v>
          </cell>
          <cell r="B7649" t="str">
            <v>TORNEIRA JARDIM PVC C/ ADAPTADOR P/ 3/4 PRETA HERC</v>
          </cell>
          <cell r="C7649" t="str">
            <v>HERC</v>
          </cell>
          <cell r="E7649" t="str">
            <v>IND DE PLASTICOS HERC LTDA</v>
          </cell>
          <cell r="F7649">
            <v>30043</v>
          </cell>
          <cell r="G7649" t="str">
            <v>TORNEIRA/DUCHA</v>
          </cell>
        </row>
        <row r="7650">
          <cell r="A7650">
            <v>86973</v>
          </cell>
          <cell r="B7650" t="str">
            <v>TORNEIRA LAVATORIO PVC 1/2 BRANCA HERC</v>
          </cell>
          <cell r="C7650" t="str">
            <v>HERC</v>
          </cell>
          <cell r="E7650" t="str">
            <v>IND DE PLASTICOS HERC LTDA</v>
          </cell>
          <cell r="F7650">
            <v>30043</v>
          </cell>
          <cell r="G7650" t="str">
            <v>TORNEIRA/DUCHA</v>
          </cell>
        </row>
        <row r="7651">
          <cell r="A7651">
            <v>86968</v>
          </cell>
          <cell r="B7651" t="str">
            <v>TORNEIRA MULTI-USO PVC 15CM 1/2 BRANCA HERC</v>
          </cell>
          <cell r="C7651" t="str">
            <v>HERC</v>
          </cell>
          <cell r="E7651" t="str">
            <v>IND DE PLASTICOS HERC LTDA</v>
          </cell>
          <cell r="F7651">
            <v>30043</v>
          </cell>
          <cell r="G7651" t="str">
            <v>TORNEIRA/DUCHA</v>
          </cell>
        </row>
        <row r="7652">
          <cell r="A7652">
            <v>86969</v>
          </cell>
          <cell r="B7652" t="str">
            <v>TORNEIRA TANQUE PVC 10CM 1/2 BRANCA HERC</v>
          </cell>
          <cell r="C7652" t="str">
            <v>HERC</v>
          </cell>
          <cell r="E7652" t="str">
            <v>IND DE PLASTICOS HERC LTDA</v>
          </cell>
          <cell r="F7652">
            <v>30043</v>
          </cell>
          <cell r="G7652" t="str">
            <v>TORNEIRA/DUCHA</v>
          </cell>
        </row>
        <row r="7653">
          <cell r="A7653">
            <v>86970</v>
          </cell>
          <cell r="B7653" t="str">
            <v>TORNEIRA TANQUE PVC 15CM 1/2 BRANCA HERC</v>
          </cell>
          <cell r="C7653" t="str">
            <v>HERC</v>
          </cell>
          <cell r="E7653" t="str">
            <v>IND DE PLASTICOS HERC LTDA</v>
          </cell>
          <cell r="F7653">
            <v>30043</v>
          </cell>
          <cell r="G7653" t="str">
            <v>TORNEIRA/DUCHA</v>
          </cell>
        </row>
        <row r="7654">
          <cell r="A7654">
            <v>86977</v>
          </cell>
          <cell r="B7654" t="str">
            <v>TORNEIRA TANQUE/MAQUINA DE LAVAR ABS C/ BICO SICILIA BRANCA HERC</v>
          </cell>
          <cell r="C7654" t="str">
            <v>HERC</v>
          </cell>
          <cell r="E7654" t="str">
            <v>IND DE PLASTICOS HERC LTDA</v>
          </cell>
          <cell r="F7654">
            <v>30043</v>
          </cell>
          <cell r="G7654" t="str">
            <v>TORNEIRA/DUCHA</v>
          </cell>
        </row>
        <row r="7655">
          <cell r="A7655">
            <v>24269</v>
          </cell>
          <cell r="B7655" t="str">
            <v>TOTEM ASSEPTGEL 1,20MT 420GR</v>
          </cell>
          <cell r="C7655" t="str">
            <v>START</v>
          </cell>
          <cell r="E7655" t="str">
            <v>LIMA &amp; PERGHER INDUSTRIAL E COMERCIO</v>
          </cell>
          <cell r="F7655">
            <v>999999</v>
          </cell>
          <cell r="G7655" t="str">
            <v>GRUPO CONVERSAO</v>
          </cell>
        </row>
        <row r="7656">
          <cell r="A7656">
            <v>22073</v>
          </cell>
          <cell r="B7656" t="str">
            <v>TRAFO 220V/12V 2A BAND EQ</v>
          </cell>
          <cell r="C7656" t="str">
            <v>.</v>
          </cell>
          <cell r="E7656" t="str">
            <v>BAND EQUIPAMENTOS E MAQUINAS REPUXADORAS LTDA EPP</v>
          </cell>
          <cell r="F7656">
            <v>999999</v>
          </cell>
          <cell r="G7656" t="str">
            <v>GRUPO CONVERSAO</v>
          </cell>
        </row>
        <row r="7657">
          <cell r="A7657">
            <v>22074</v>
          </cell>
          <cell r="B7657" t="str">
            <v>TRAFO 220V/12V 500 MA BAND EQ</v>
          </cell>
          <cell r="C7657" t="str">
            <v>.</v>
          </cell>
          <cell r="E7657" t="str">
            <v>BAND EQUIPAMENTOS E MAQUINAS REPUXADORAS LTDA EPP</v>
          </cell>
          <cell r="F7657">
            <v>999999</v>
          </cell>
          <cell r="G7657" t="str">
            <v>GRUPO CONVERSAO</v>
          </cell>
        </row>
        <row r="7658">
          <cell r="A7658">
            <v>22128</v>
          </cell>
          <cell r="B7658" t="str">
            <v>TRAFO 6+6 INFRA BAND BAND EQ</v>
          </cell>
          <cell r="C7658" t="str">
            <v>.</v>
          </cell>
          <cell r="E7658" t="str">
            <v>BAND EQUIPAMENTOS E MAQUINAS REPUXADORAS LTDA EPP</v>
          </cell>
          <cell r="F7658">
            <v>999999</v>
          </cell>
          <cell r="G7658" t="str">
            <v>GRUPO CONVERSAO</v>
          </cell>
        </row>
        <row r="7659">
          <cell r="A7659">
            <v>84849</v>
          </cell>
          <cell r="B7659" t="str">
            <v>TRAVA CAPO</v>
          </cell>
          <cell r="C7659" t="str">
            <v>.</v>
          </cell>
          <cell r="E7659" t="str">
            <v>FORNECEDOR CONVERSAO</v>
          </cell>
          <cell r="F7659">
            <v>999999</v>
          </cell>
          <cell r="G7659" t="str">
            <v>GRUPO CONVERSAO</v>
          </cell>
        </row>
        <row r="7660">
          <cell r="A7660">
            <v>85541</v>
          </cell>
          <cell r="B7660" t="str">
            <v>TRINCHA 1 POL TIGRE</v>
          </cell>
          <cell r="C7660" t="str">
            <v>TIGRE</v>
          </cell>
          <cell r="E7660" t="str">
            <v>PINCEIS ATLAS S.A.</v>
          </cell>
          <cell r="F7660">
            <v>30028</v>
          </cell>
          <cell r="G7660" t="str">
            <v>ROLOS / TRINCHAS / PINCÉIS / ESPÁTULAS</v>
          </cell>
        </row>
        <row r="7661">
          <cell r="A7661">
            <v>85036</v>
          </cell>
          <cell r="B7661" t="str">
            <v>TRINCHA 315 1 1/2" PINTURA RECORTE E ACAB. PLUMATEK AT315/4 ATLAS</v>
          </cell>
          <cell r="C7661" t="str">
            <v>ATLAS</v>
          </cell>
          <cell r="E7661" t="str">
            <v>PINCEIS ATLAS S.A.</v>
          </cell>
          <cell r="F7661">
            <v>30028</v>
          </cell>
          <cell r="G7661" t="str">
            <v>ROLOS / TRINCHAS / PINCÉIS / ESPÁTULAS</v>
          </cell>
        </row>
        <row r="7662">
          <cell r="A7662">
            <v>85035</v>
          </cell>
          <cell r="B7662" t="str">
            <v>TRINCHA 315 1" PINTURA RECORTE E ACAB. PLUMATEK AT315/3 ATLAS</v>
          </cell>
          <cell r="C7662" t="str">
            <v>ATLAS</v>
          </cell>
          <cell r="E7662" t="str">
            <v>PINCEIS ATLAS S.A.</v>
          </cell>
          <cell r="F7662">
            <v>30028</v>
          </cell>
          <cell r="G7662" t="str">
            <v>ROLOS / TRINCHAS / PINCÉIS / ESPÁTULAS</v>
          </cell>
        </row>
        <row r="7663">
          <cell r="A7663">
            <v>85033</v>
          </cell>
          <cell r="B7663" t="str">
            <v>TRINCHA 315 1/2" PINTURA RECORTE E ACAB. PLUMATEK AT315/1 ATLAS</v>
          </cell>
          <cell r="C7663" t="str">
            <v>ATLAS</v>
          </cell>
          <cell r="E7663" t="str">
            <v>PINCEIS ATLAS S.A.</v>
          </cell>
          <cell r="F7663">
            <v>30028</v>
          </cell>
          <cell r="G7663" t="str">
            <v>ROLOS / TRINCHAS / PINCÉIS / ESPÁTULAS</v>
          </cell>
        </row>
        <row r="7664">
          <cell r="A7664">
            <v>85038</v>
          </cell>
          <cell r="B7664" t="str">
            <v>TRINCHA 315 2 1/2" PINTURA RECORTE E ACAB. PLUMATEK AT315/6 ATLAS</v>
          </cell>
          <cell r="C7664" t="str">
            <v>ATLAS</v>
          </cell>
          <cell r="E7664" t="str">
            <v>PINCEIS ATLAS S.A.</v>
          </cell>
          <cell r="F7664">
            <v>30028</v>
          </cell>
          <cell r="G7664" t="str">
            <v>ROLOS / TRINCHAS / PINCÉIS / ESPÁTULAS</v>
          </cell>
        </row>
        <row r="7665">
          <cell r="A7665">
            <v>85037</v>
          </cell>
          <cell r="B7665" t="str">
            <v>TRINCHA 315 2" PINTURA RECORTE E ACAB. PLUMATEK AT315/5 ATLAS</v>
          </cell>
          <cell r="C7665" t="str">
            <v>ATLAS</v>
          </cell>
          <cell r="E7665" t="str">
            <v>PINCEIS ATLAS S.A.</v>
          </cell>
          <cell r="F7665">
            <v>30028</v>
          </cell>
          <cell r="G7665" t="str">
            <v>ROLOS / TRINCHAS / PINCÉIS / ESPÁTULAS</v>
          </cell>
        </row>
        <row r="7666">
          <cell r="A7666">
            <v>85039</v>
          </cell>
          <cell r="B7666" t="str">
            <v>TRINCHA 315 3" PINTURA RECORTE E ACAB. PLUMATEK AT315/7 ATLAS</v>
          </cell>
          <cell r="C7666" t="str">
            <v>ATLAS</v>
          </cell>
          <cell r="E7666" t="str">
            <v>PINCEIS ATLAS S.A.</v>
          </cell>
          <cell r="F7666">
            <v>30028</v>
          </cell>
          <cell r="G7666" t="str">
            <v>ROLOS / TRINCHAS / PINCÉIS / ESPÁTULAS</v>
          </cell>
        </row>
        <row r="7667">
          <cell r="A7667">
            <v>85034</v>
          </cell>
          <cell r="B7667" t="str">
            <v>TRINCHA 315 3/4" PINTURA RECORTE E ACAB. PLUMATEK AT315/2 ATLAS</v>
          </cell>
          <cell r="C7667" t="str">
            <v>ATLAS</v>
          </cell>
          <cell r="E7667" t="str">
            <v>PINCEIS ATLAS S.A.</v>
          </cell>
          <cell r="F7667">
            <v>30028</v>
          </cell>
          <cell r="G7667" t="str">
            <v>ROLOS / TRINCHAS / PINCÉIS / ESPÁTULAS</v>
          </cell>
        </row>
        <row r="7668">
          <cell r="A7668">
            <v>85040</v>
          </cell>
          <cell r="B7668" t="str">
            <v>TRINCHA 315 4" PINTURA RECORTE E ACAB. PLUMATEK AT315/9 ATLAS</v>
          </cell>
          <cell r="C7668" t="str">
            <v>ATLAS</v>
          </cell>
          <cell r="E7668" t="str">
            <v>PINCEIS ATLAS S.A.</v>
          </cell>
          <cell r="F7668">
            <v>30028</v>
          </cell>
          <cell r="G7668" t="str">
            <v>ROLOS / TRINCHAS / PINCÉIS / ESPÁTULAS</v>
          </cell>
        </row>
        <row r="7669">
          <cell r="A7669">
            <v>85044</v>
          </cell>
          <cell r="B7669" t="str">
            <v>TRINCHA 319 1 1/2" PINTURA ESMALTE 319/4 ATLAS</v>
          </cell>
          <cell r="C7669" t="str">
            <v>ATLAS</v>
          </cell>
          <cell r="E7669" t="str">
            <v>PINCEIS ATLAS S.A.</v>
          </cell>
          <cell r="F7669">
            <v>30028</v>
          </cell>
          <cell r="G7669" t="str">
            <v>ROLOS / TRINCHAS / PINCÉIS / ESPÁTULAS</v>
          </cell>
        </row>
        <row r="7670">
          <cell r="A7670">
            <v>85043</v>
          </cell>
          <cell r="B7670" t="str">
            <v>TRINCHA 319 1" PINTURA ESMALTE 319/3 ATLAS</v>
          </cell>
          <cell r="C7670" t="str">
            <v>ATLAS</v>
          </cell>
          <cell r="E7670" t="str">
            <v>PINCEIS ATLAS S.A.</v>
          </cell>
          <cell r="F7670">
            <v>30028</v>
          </cell>
          <cell r="G7670" t="str">
            <v>ROLOS / TRINCHAS / PINCÉIS / ESPÁTULAS</v>
          </cell>
        </row>
        <row r="7671">
          <cell r="A7671">
            <v>85041</v>
          </cell>
          <cell r="B7671" t="str">
            <v>TRINCHA 319 1/2" PINTURA ESMALTE 319/1 ATLAS</v>
          </cell>
          <cell r="C7671" t="str">
            <v>ATLAS</v>
          </cell>
          <cell r="E7671" t="str">
            <v>PINCEIS ATLAS S.A.</v>
          </cell>
          <cell r="F7671">
            <v>30028</v>
          </cell>
          <cell r="G7671" t="str">
            <v>ROLOS / TRINCHAS / PINCÉIS / ESPÁTULAS</v>
          </cell>
        </row>
        <row r="7672">
          <cell r="A7672">
            <v>85046</v>
          </cell>
          <cell r="B7672" t="str">
            <v>TRINCHA 319 2 1/2" PINTURA ESMALTE 319/6 ATLAS</v>
          </cell>
          <cell r="C7672" t="str">
            <v>ATLAS</v>
          </cell>
          <cell r="E7672" t="str">
            <v>PINCEIS ATLAS S.A.</v>
          </cell>
          <cell r="F7672">
            <v>30028</v>
          </cell>
          <cell r="G7672" t="str">
            <v>ROLOS / TRINCHAS / PINCÉIS / ESPÁTULAS</v>
          </cell>
        </row>
        <row r="7673">
          <cell r="A7673">
            <v>85045</v>
          </cell>
          <cell r="B7673" t="str">
            <v>TRINCHA 319 2" PINTURA ESMALTE 319/5 ATLAS</v>
          </cell>
          <cell r="C7673" t="str">
            <v>ATLAS</v>
          </cell>
          <cell r="E7673" t="str">
            <v>PINCEIS ATLAS S.A.</v>
          </cell>
          <cell r="F7673">
            <v>30028</v>
          </cell>
          <cell r="G7673" t="str">
            <v>ROLOS / TRINCHAS / PINCÉIS / ESPÁTULAS</v>
          </cell>
        </row>
        <row r="7674">
          <cell r="A7674">
            <v>85047</v>
          </cell>
          <cell r="B7674" t="str">
            <v>TRINCHA 319 3" PINTURA ESMALTE 319/7 ATLAS</v>
          </cell>
          <cell r="C7674" t="str">
            <v>ATLAS</v>
          </cell>
          <cell r="E7674" t="str">
            <v>PINCEIS ATLAS S.A.</v>
          </cell>
          <cell r="F7674">
            <v>30028</v>
          </cell>
          <cell r="G7674" t="str">
            <v>ROLOS / TRINCHAS / PINCÉIS / ESPÁTULAS</v>
          </cell>
        </row>
        <row r="7675">
          <cell r="A7675">
            <v>85042</v>
          </cell>
          <cell r="B7675" t="str">
            <v>TRINCHA 319 3/4" PINTURA ESMALTE 319/2 ATLAS</v>
          </cell>
          <cell r="C7675" t="str">
            <v>ATLAS</v>
          </cell>
          <cell r="E7675" t="str">
            <v>PINCEIS ATLAS S.A.</v>
          </cell>
          <cell r="F7675">
            <v>30028</v>
          </cell>
          <cell r="G7675" t="str">
            <v>ROLOS / TRINCHAS / PINCÉIS / ESPÁTULAS</v>
          </cell>
        </row>
        <row r="7676">
          <cell r="A7676">
            <v>85048</v>
          </cell>
          <cell r="B7676" t="str">
            <v>TRINCHA 319 4" PINTURA ESMALTE 319/9 ATLAS</v>
          </cell>
          <cell r="C7676" t="str">
            <v>ATLAS</v>
          </cell>
          <cell r="E7676" t="str">
            <v>PINCEIS ATLAS S.A.</v>
          </cell>
          <cell r="F7676">
            <v>30028</v>
          </cell>
          <cell r="G7676" t="str">
            <v>ROLOS / TRINCHAS / PINCÉIS / ESPÁTULAS</v>
          </cell>
        </row>
        <row r="7677">
          <cell r="A7677">
            <v>10114</v>
          </cell>
          <cell r="B7677" t="str">
            <v>TRINCHA 395 1 1/2" PINTURA LATEX E ACRILICA 395/4 ATLAS</v>
          </cell>
          <cell r="C7677" t="str">
            <v>ATLAS</v>
          </cell>
          <cell r="E7677" t="str">
            <v>PINCEIS ATLAS S.A.</v>
          </cell>
          <cell r="F7677">
            <v>30028</v>
          </cell>
          <cell r="G7677" t="str">
            <v>ROLOS / TRINCHAS / PINCÉIS / ESPÁTULAS</v>
          </cell>
        </row>
        <row r="7678">
          <cell r="A7678">
            <v>10115</v>
          </cell>
          <cell r="B7678" t="str">
            <v>TRINCHA 395 1" PINTURA LATEX E ACRILICA 395/3 ATLAS</v>
          </cell>
          <cell r="C7678" t="str">
            <v>ATLAS</v>
          </cell>
          <cell r="E7678" t="str">
            <v>PINCEIS ATLAS S.A.</v>
          </cell>
          <cell r="F7678">
            <v>30028</v>
          </cell>
          <cell r="G7678" t="str">
            <v>ROLOS / TRINCHAS / PINCÉIS / ESPÁTULAS</v>
          </cell>
        </row>
        <row r="7679">
          <cell r="A7679">
            <v>10116</v>
          </cell>
          <cell r="B7679" t="str">
            <v>TRINCHA 395 1/2" PINTURA LATEX E ACRILICA 395/1 ATLAS</v>
          </cell>
          <cell r="C7679" t="str">
            <v>ATLAS</v>
          </cell>
          <cell r="E7679" t="str">
            <v>PINCEIS ATLAS S.A.</v>
          </cell>
          <cell r="F7679">
            <v>30028</v>
          </cell>
          <cell r="G7679" t="str">
            <v>ROLOS / TRINCHAS / PINCÉIS / ESPÁTULAS</v>
          </cell>
        </row>
        <row r="7680">
          <cell r="A7680">
            <v>10117</v>
          </cell>
          <cell r="B7680" t="str">
            <v>TRINCHA 395 2 1/2" PINTURA LATEX E ACRILICA 395/6 ATLAS</v>
          </cell>
          <cell r="C7680" t="str">
            <v>ATLAS</v>
          </cell>
          <cell r="E7680" t="str">
            <v>PINCEIS ATLAS S.A.</v>
          </cell>
          <cell r="F7680">
            <v>30028</v>
          </cell>
          <cell r="G7680" t="str">
            <v>ROLOS / TRINCHAS / PINCÉIS / ESPÁTULAS</v>
          </cell>
        </row>
        <row r="7681">
          <cell r="A7681">
            <v>10118</v>
          </cell>
          <cell r="B7681" t="str">
            <v>TRINCHA 395 2" PINTURA LATEX E ACRILICA 395/5 ATLAS</v>
          </cell>
          <cell r="C7681" t="str">
            <v>ATLAS</v>
          </cell>
          <cell r="E7681" t="str">
            <v>PINCEIS ATLAS S.A.</v>
          </cell>
          <cell r="F7681">
            <v>30028</v>
          </cell>
          <cell r="G7681" t="str">
            <v>ROLOS / TRINCHAS / PINCÉIS / ESPÁTULAS</v>
          </cell>
        </row>
        <row r="7682">
          <cell r="A7682">
            <v>10120</v>
          </cell>
          <cell r="B7682" t="str">
            <v>TRINCHA 395 3" PINTURA LATEX E ACRILICA 395/7 ATLAS</v>
          </cell>
          <cell r="C7682" t="str">
            <v>ATLAS</v>
          </cell>
          <cell r="E7682" t="str">
            <v>PINCEIS ATLAS S.A.</v>
          </cell>
          <cell r="F7682">
            <v>30028</v>
          </cell>
          <cell r="G7682" t="str">
            <v>ROLOS / TRINCHAS / PINCÉIS / ESPÁTULAS</v>
          </cell>
        </row>
        <row r="7683">
          <cell r="A7683">
            <v>10119</v>
          </cell>
          <cell r="B7683" t="str">
            <v>TRINCHA 395 3/4" PINTURA LATEX E ACRILICA 395/2 ATLAS</v>
          </cell>
          <cell r="C7683" t="str">
            <v>ATLAS</v>
          </cell>
          <cell r="E7683" t="str">
            <v>PINCEIS ATLAS S.A.</v>
          </cell>
          <cell r="F7683">
            <v>30028</v>
          </cell>
          <cell r="G7683" t="str">
            <v>ROLOS / TRINCHAS / PINCÉIS / ESPÁTULAS</v>
          </cell>
        </row>
        <row r="7684">
          <cell r="A7684">
            <v>10121</v>
          </cell>
          <cell r="B7684" t="str">
            <v>TRINCHA 395 4" PINTURA LATEX E ACRILICA 395/9 ATLAS</v>
          </cell>
          <cell r="C7684" t="str">
            <v>ATLAS</v>
          </cell>
          <cell r="E7684" t="str">
            <v>PINCEIS ATLAS S.A.</v>
          </cell>
          <cell r="F7684">
            <v>30028</v>
          </cell>
          <cell r="G7684" t="str">
            <v>ROLOS / TRINCHAS / PINCÉIS / ESPÁTULAS</v>
          </cell>
        </row>
        <row r="7685">
          <cell r="A7685">
            <v>87093</v>
          </cell>
          <cell r="B7685" t="str">
            <v>TRINCHA 416 1" PINTURA ANGULAR IMPERIAL AT416/3AN ATLAS</v>
          </cell>
          <cell r="C7685" t="str">
            <v>ATLAS</v>
          </cell>
          <cell r="E7685" t="str">
            <v>PINCEIS ATLAS S.A.</v>
          </cell>
          <cell r="F7685">
            <v>30028</v>
          </cell>
          <cell r="G7685" t="str">
            <v>ROLOS / TRINCHAS / PINCÉIS / ESPÁTULAS</v>
          </cell>
        </row>
        <row r="7686">
          <cell r="A7686">
            <v>87094</v>
          </cell>
          <cell r="B7686" t="str">
            <v>TRINCHA 416 1/2" PINTURA ANGULAR IMPERIAL AT416/4AN ATLAS</v>
          </cell>
          <cell r="C7686" t="str">
            <v>ATLAS</v>
          </cell>
          <cell r="E7686" t="str">
            <v>PINCEIS ATLAS S.A.</v>
          </cell>
          <cell r="F7686">
            <v>30028</v>
          </cell>
          <cell r="G7686" t="str">
            <v>ROLOS / TRINCHAS / PINCÉIS / ESPÁTULAS</v>
          </cell>
        </row>
        <row r="7687">
          <cell r="A7687">
            <v>87096</v>
          </cell>
          <cell r="B7687" t="str">
            <v>TRINCHA 416 2 1/2" PINTURA ANGULAR IMPERIAL AT416/6AN ATLAS</v>
          </cell>
          <cell r="C7687" t="str">
            <v>ATLAS</v>
          </cell>
          <cell r="E7687" t="str">
            <v>PINCEIS ATLAS S.A.</v>
          </cell>
          <cell r="F7687">
            <v>30028</v>
          </cell>
          <cell r="G7687" t="str">
            <v>ROLOS / TRINCHAS / PINCÉIS / ESPÁTULAS</v>
          </cell>
        </row>
        <row r="7688">
          <cell r="A7688">
            <v>87097</v>
          </cell>
          <cell r="B7688" t="str">
            <v>TRINCHA 416 2" PINTURA ANGULAR CABO CURTO IMPERIAL AT416/5ES ATLAS</v>
          </cell>
          <cell r="C7688" t="str">
            <v>ATLAS</v>
          </cell>
          <cell r="E7688" t="str">
            <v>PINCEIS ATLAS S.A.</v>
          </cell>
          <cell r="F7688">
            <v>30028</v>
          </cell>
          <cell r="G7688" t="str">
            <v>ROLOS / TRINCHAS / PINCÉIS / ESPÁTULAS</v>
          </cell>
        </row>
        <row r="7689">
          <cell r="A7689">
            <v>87095</v>
          </cell>
          <cell r="B7689" t="str">
            <v>TRINCHA 416 2" PINTURA ANGULAR IMPERIAL AT416/5AN ATLAS</v>
          </cell>
          <cell r="C7689" t="str">
            <v>ATLAS</v>
          </cell>
          <cell r="E7689" t="str">
            <v>PINCEIS ATLAS S.A.</v>
          </cell>
          <cell r="F7689">
            <v>30028</v>
          </cell>
          <cell r="G7689" t="str">
            <v>ROLOS / TRINCHAS / PINCÉIS / ESPÁTULAS</v>
          </cell>
        </row>
        <row r="7690">
          <cell r="A7690">
            <v>85633</v>
          </cell>
          <cell r="B7690" t="str">
            <v>TRINCHA 700E 1" CONDOR</v>
          </cell>
          <cell r="C7690" t="str">
            <v>CONDOR PINCEIS</v>
          </cell>
          <cell r="E7690" t="str">
            <v>CONDOR PINCEIS LTDA</v>
          </cell>
          <cell r="F7690">
            <v>30028</v>
          </cell>
          <cell r="G7690" t="str">
            <v>ROLOS / TRINCHAS / PINCÉIS / ESPÁTULAS</v>
          </cell>
        </row>
        <row r="7691">
          <cell r="A7691">
            <v>85634</v>
          </cell>
          <cell r="B7691" t="str">
            <v>TRINCHA 700E 2" CONDOR</v>
          </cell>
          <cell r="C7691" t="str">
            <v>CONDOR PINCEIS</v>
          </cell>
          <cell r="E7691" t="str">
            <v>CONDOR PINCEIS LTDA</v>
          </cell>
          <cell r="F7691">
            <v>30028</v>
          </cell>
          <cell r="G7691" t="str">
            <v>ROLOS / TRINCHAS / PINCÉIS / ESPÁTULAS</v>
          </cell>
        </row>
        <row r="7692">
          <cell r="A7692">
            <v>22148</v>
          </cell>
          <cell r="B7692" t="str">
            <v>TRINCHA MÉDIA BITOLA 1.1/2 8MM</v>
          </cell>
          <cell r="C7692" t="str">
            <v>.</v>
          </cell>
          <cell r="E7692" t="str">
            <v>ADE COMERCIO DE TINTAS LTDA</v>
          </cell>
          <cell r="F7692">
            <v>999999</v>
          </cell>
          <cell r="G7692" t="str">
            <v>GRUPO CONVERSAO</v>
          </cell>
        </row>
        <row r="7693">
          <cell r="A7693">
            <v>22151</v>
          </cell>
          <cell r="B7693" t="str">
            <v>TRINCHA MÉDIA BITOLA 2.1/2" 8MM</v>
          </cell>
          <cell r="C7693" t="str">
            <v>.</v>
          </cell>
          <cell r="E7693" t="str">
            <v>ADE COMERCIO DE TINTAS LTDA</v>
          </cell>
          <cell r="F7693">
            <v>999999</v>
          </cell>
          <cell r="G7693" t="str">
            <v>GRUPO CONVERSAO</v>
          </cell>
        </row>
        <row r="7694">
          <cell r="A7694">
            <v>22149</v>
          </cell>
          <cell r="B7694" t="str">
            <v>TRINCHA MÉDIA BITOLA 3" 8MM</v>
          </cell>
          <cell r="C7694" t="str">
            <v>.</v>
          </cell>
          <cell r="E7694" t="str">
            <v>ADE COMERCIO DE TINTAS LTDA</v>
          </cell>
          <cell r="F7694">
            <v>999999</v>
          </cell>
          <cell r="G7694" t="str">
            <v>GRUPO CONVERSAO</v>
          </cell>
        </row>
        <row r="7695">
          <cell r="A7695">
            <v>22153</v>
          </cell>
          <cell r="B7695" t="str">
            <v>TRINCHA MÉDIA BITOLA 4" 8MM</v>
          </cell>
          <cell r="C7695" t="str">
            <v>.</v>
          </cell>
          <cell r="E7695" t="str">
            <v>ADE COMERCIO DE TINTAS LTDA</v>
          </cell>
          <cell r="F7695">
            <v>999999</v>
          </cell>
          <cell r="G7695" t="str">
            <v>GRUPO CONVERSAO</v>
          </cell>
        </row>
        <row r="7696">
          <cell r="A7696">
            <v>22154</v>
          </cell>
          <cell r="B7696" t="str">
            <v>TRINCHA MÉDIA TINTA BITOLA 1.1/2" 8MM</v>
          </cell>
          <cell r="C7696" t="str">
            <v>.</v>
          </cell>
          <cell r="E7696" t="str">
            <v>ADE COMERCIO DE TINTAS LTDA</v>
          </cell>
          <cell r="F7696">
            <v>999999</v>
          </cell>
          <cell r="G7696" t="str">
            <v>GRUPO CONVERSAO</v>
          </cell>
        </row>
        <row r="7697">
          <cell r="A7697">
            <v>22155</v>
          </cell>
          <cell r="B7697" t="str">
            <v>TRINCHA MÉDIA TINTA BITOLA 3" 8MM</v>
          </cell>
          <cell r="C7697" t="str">
            <v>.</v>
          </cell>
          <cell r="E7697" t="str">
            <v>ADE COMERCIO DE TINTAS LTDA</v>
          </cell>
          <cell r="F7697">
            <v>999999</v>
          </cell>
          <cell r="G7697" t="str">
            <v>GRUPO CONVERSAO</v>
          </cell>
        </row>
        <row r="7698">
          <cell r="A7698">
            <v>22152</v>
          </cell>
          <cell r="B7698" t="str">
            <v>TRINCHA MÉDIA VERNIZ BITOLA 3" 8MM</v>
          </cell>
          <cell r="C7698" t="str">
            <v>.</v>
          </cell>
          <cell r="E7698" t="str">
            <v>ADE COMERCIO DE TINTAS LTDA</v>
          </cell>
          <cell r="F7698">
            <v>999999</v>
          </cell>
          <cell r="G7698" t="str">
            <v>GRUPO CONVERSAO</v>
          </cell>
        </row>
        <row r="7699">
          <cell r="A7699">
            <v>85497</v>
          </cell>
          <cell r="B7699" t="str">
            <v>TRINCHA PLAST 1 POL SIMPLES TIGRE</v>
          </cell>
          <cell r="C7699" t="str">
            <v>.</v>
          </cell>
          <cell r="E7699" t="str">
            <v>FORNECEDOR CONVERSAO</v>
          </cell>
          <cell r="F7699">
            <v>30028</v>
          </cell>
          <cell r="G7699" t="str">
            <v>ROLOS / TRINCHAS / PINCÉIS / ESPÁTULAS</v>
          </cell>
        </row>
        <row r="7700">
          <cell r="A7700">
            <v>84835</v>
          </cell>
          <cell r="B7700" t="str">
            <v>TRINCHA PRATICA 400 1 1/2 CASTOR</v>
          </cell>
          <cell r="C7700" t="str">
            <v>CASTOR</v>
          </cell>
          <cell r="E7700" t="str">
            <v>CASTOR FERRAMENTAS PARA PINTURA LTDA</v>
          </cell>
          <cell r="F7700">
            <v>30028</v>
          </cell>
          <cell r="G7700" t="str">
            <v>ROLOS / TRINCHAS / PINCÉIS / ESPÁTULAS</v>
          </cell>
        </row>
        <row r="7701">
          <cell r="A7701">
            <v>84834</v>
          </cell>
          <cell r="B7701" t="str">
            <v>TRINCHA PRATICA 400 1" CASTOR</v>
          </cell>
          <cell r="C7701" t="str">
            <v>CASTOR</v>
          </cell>
          <cell r="E7701" t="str">
            <v>CASTOR FERRAMENTAS PARA PINTURA LTDA</v>
          </cell>
          <cell r="F7701">
            <v>30028</v>
          </cell>
          <cell r="G7701" t="str">
            <v>ROLOS / TRINCHAS / PINCÉIS / ESPÁTULAS</v>
          </cell>
        </row>
        <row r="7702">
          <cell r="A7702">
            <v>84836</v>
          </cell>
          <cell r="B7702" t="str">
            <v>TRINCHA PRATICA 400 2 1/2 CASTOR</v>
          </cell>
          <cell r="C7702" t="str">
            <v>CASTOR</v>
          </cell>
          <cell r="E7702" t="str">
            <v>CASTOR FERRAMENTAS PARA PINTURA LTDA</v>
          </cell>
          <cell r="F7702">
            <v>30028</v>
          </cell>
          <cell r="G7702" t="str">
            <v>ROLOS / TRINCHAS / PINCÉIS / ESPÁTULAS</v>
          </cell>
        </row>
        <row r="7703">
          <cell r="A7703">
            <v>84837</v>
          </cell>
          <cell r="B7703" t="str">
            <v>TRINCHA PRATICA 400 2 CASTOR</v>
          </cell>
          <cell r="C7703" t="str">
            <v>CASTOR</v>
          </cell>
          <cell r="E7703" t="str">
            <v>CASTOR FERRAMENTAS PARA PINTURA LTDA</v>
          </cell>
          <cell r="F7703">
            <v>30028</v>
          </cell>
          <cell r="G7703" t="str">
            <v>ROLOS / TRINCHAS / PINCÉIS / ESPÁTULAS</v>
          </cell>
        </row>
        <row r="7704">
          <cell r="A7704">
            <v>23958</v>
          </cell>
          <cell r="B7704" t="str">
            <v>TRINCHA TIGRE MED SINT 723 2´´</v>
          </cell>
          <cell r="C7704" t="str">
            <v>.</v>
          </cell>
          <cell r="E7704" t="str">
            <v>FORNECEDOR CONVERSAO</v>
          </cell>
          <cell r="F7704">
            <v>1060</v>
          </cell>
          <cell r="G7704" t="str">
            <v>...........................................</v>
          </cell>
        </row>
        <row r="7705">
          <cell r="A7705">
            <v>21321</v>
          </cell>
          <cell r="B7705" t="str">
            <v>TRIPLE WAX 100G AUTO AMERICA</v>
          </cell>
          <cell r="C7705" t="str">
            <v>AUTO AMERICA</v>
          </cell>
          <cell r="E7705" t="str">
            <v>AUTOAMERICA IMP.EXP. DE PROD. AUTO. LTDA</v>
          </cell>
          <cell r="F7705">
            <v>20006</v>
          </cell>
          <cell r="G7705" t="str">
            <v>CERA  / LIMPEZA /  POLIMENTO VEICULAR</v>
          </cell>
        </row>
        <row r="7706">
          <cell r="A7706">
            <v>23287</v>
          </cell>
          <cell r="B7706" t="str">
            <v>TRIPLE WAX 300 GR AUTO AMERICA</v>
          </cell>
          <cell r="C7706" t="str">
            <v>AUTO AMERICA</v>
          </cell>
          <cell r="E7706" t="str">
            <v>AUTOAMERICA IMP.EXP. DE PROD. AUTO. LTDA</v>
          </cell>
          <cell r="F7706">
            <v>20006</v>
          </cell>
          <cell r="G7706" t="str">
            <v>CERA  / LIMPEZA /  POLIMENTO VEICULAR</v>
          </cell>
        </row>
        <row r="7707">
          <cell r="A7707">
            <v>22072</v>
          </cell>
          <cell r="B7707" t="str">
            <v>TRISTOR SPOTTER ANALOGICA BAND EQ</v>
          </cell>
          <cell r="C7707" t="str">
            <v>.</v>
          </cell>
          <cell r="E7707" t="str">
            <v>BAND EQUIPAMENTOS E MAQUINAS REPUXADORAS LTDA EPP</v>
          </cell>
          <cell r="F7707">
            <v>999999</v>
          </cell>
          <cell r="G7707" t="str">
            <v>GRUPO CONVERSAO</v>
          </cell>
        </row>
        <row r="7708">
          <cell r="A7708">
            <v>20505</v>
          </cell>
          <cell r="B7708" t="str">
            <v>TRIZACT HOOKIT 127 AZUL 3M</v>
          </cell>
          <cell r="C7708" t="str">
            <v>.</v>
          </cell>
          <cell r="E7708" t="str">
            <v>3M DO BRASIL LTDA</v>
          </cell>
          <cell r="F7708">
            <v>999999</v>
          </cell>
          <cell r="G7708" t="str">
            <v>GRUPO CONVERSAO</v>
          </cell>
        </row>
        <row r="7709">
          <cell r="A7709">
            <v>20506</v>
          </cell>
          <cell r="B7709" t="str">
            <v>TRIZACT HOOKIT 127 BRANCO 3M</v>
          </cell>
          <cell r="C7709" t="str">
            <v>.</v>
          </cell>
          <cell r="E7709" t="str">
            <v>3M DO BRASIL LTDA</v>
          </cell>
          <cell r="F7709">
            <v>999999</v>
          </cell>
          <cell r="G7709" t="str">
            <v>GRUPO CONVERSAO</v>
          </cell>
        </row>
        <row r="7710">
          <cell r="A7710">
            <v>20504</v>
          </cell>
          <cell r="B7710" t="str">
            <v>TRIZACT HOOKIT 127 LARANJA 3M</v>
          </cell>
          <cell r="C7710" t="str">
            <v>.</v>
          </cell>
          <cell r="E7710" t="str">
            <v>3M DO BRASIL LTDA</v>
          </cell>
          <cell r="F7710">
            <v>999999</v>
          </cell>
          <cell r="G7710" t="str">
            <v>GRUPO CONVERSAO</v>
          </cell>
        </row>
        <row r="7711">
          <cell r="A7711">
            <v>23651</v>
          </cell>
          <cell r="B7711" t="str">
            <v>TRIZACT P/ POLIMENTO DE VIDRO AZUL 3M</v>
          </cell>
          <cell r="C7711" t="str">
            <v>3M</v>
          </cell>
          <cell r="E7711" t="str">
            <v>3M DO BRASIL LTDA</v>
          </cell>
          <cell r="F7711">
            <v>20019</v>
          </cell>
          <cell r="G7711" t="str">
            <v>DISCO TRIZACT</v>
          </cell>
        </row>
        <row r="7712">
          <cell r="A7712">
            <v>23655</v>
          </cell>
          <cell r="B7712" t="str">
            <v>TRIZACT P/ POLIMENTO DE VIDRO BRANCO 3M</v>
          </cell>
          <cell r="C7712" t="str">
            <v>3M</v>
          </cell>
          <cell r="E7712" t="str">
            <v>3M DO BRASIL LTDA</v>
          </cell>
          <cell r="F7712">
            <v>20019</v>
          </cell>
          <cell r="G7712" t="str">
            <v>DISCO TRIZACT</v>
          </cell>
        </row>
        <row r="7713">
          <cell r="A7713">
            <v>23666</v>
          </cell>
          <cell r="B7713" t="str">
            <v>TRIZACT P/ POLIMENTO DE VIDRO LARANJA 3M</v>
          </cell>
          <cell r="C7713" t="str">
            <v>3M</v>
          </cell>
          <cell r="E7713" t="str">
            <v>3M DO BRASIL LTDA</v>
          </cell>
          <cell r="F7713">
            <v>20019</v>
          </cell>
          <cell r="G7713" t="str">
            <v>DISCO TRIZACT</v>
          </cell>
        </row>
        <row r="7714">
          <cell r="A7714">
            <v>23652</v>
          </cell>
          <cell r="B7714" t="str">
            <v>TRIZACT P/ POLIMENTO DE VIDRO VERMELHO 3M</v>
          </cell>
          <cell r="C7714" t="str">
            <v>3M</v>
          </cell>
          <cell r="E7714" t="str">
            <v>3M DO BRASIL LTDA</v>
          </cell>
          <cell r="F7714">
            <v>20019</v>
          </cell>
          <cell r="G7714" t="str">
            <v>DISCO TRIZACT</v>
          </cell>
        </row>
        <row r="7715">
          <cell r="A7715">
            <v>86962</v>
          </cell>
          <cell r="B7715" t="str">
            <v>TRYON 500ML VONIXX</v>
          </cell>
          <cell r="C7715" t="str">
            <v>VONIXX</v>
          </cell>
          <cell r="E7715" t="str">
            <v>VONIXX INDUSTRIA E COMERCIO DE POLIDORES LTDA</v>
          </cell>
          <cell r="F7715">
            <v>20011</v>
          </cell>
          <cell r="G7715" t="str">
            <v>LINHA DE HIGENIZAÇÃO E ESTÉTICA  AUTOMOTIVA VONIX</v>
          </cell>
        </row>
        <row r="7716">
          <cell r="A7716">
            <v>23660</v>
          </cell>
          <cell r="B7716" t="str">
            <v>TUBO DE CONTATO M-6 0.80MM</v>
          </cell>
          <cell r="C7716" t="str">
            <v>.</v>
          </cell>
          <cell r="E7716" t="str">
            <v>FORNECEDOR CONVERSAO</v>
          </cell>
          <cell r="F7716">
            <v>999999</v>
          </cell>
          <cell r="G7716" t="str">
            <v>GRUPO CONVERSAO</v>
          </cell>
        </row>
        <row r="7717">
          <cell r="A7717">
            <v>83889</v>
          </cell>
          <cell r="B7717" t="str">
            <v>TUBULAÇÃO HIDRAULICA</v>
          </cell>
          <cell r="C7717" t="str">
            <v>.</v>
          </cell>
          <cell r="E7717" t="str">
            <v>FORNECEDOR CONVERSAO</v>
          </cell>
          <cell r="F7717">
            <v>999999</v>
          </cell>
          <cell r="G7717" t="str">
            <v>GRUPO CONVERSAO</v>
          </cell>
        </row>
        <row r="7718">
          <cell r="A7718">
            <v>85205</v>
          </cell>
          <cell r="B7718" t="str">
            <v>TYRANT 240ML VONIXX</v>
          </cell>
          <cell r="C7718" t="str">
            <v>VONIXX</v>
          </cell>
          <cell r="E7718" t="str">
            <v>VONIXX INDUSTRIA E COMERCIO DE POLIDORES LTDA</v>
          </cell>
          <cell r="F7718">
            <v>20011</v>
          </cell>
          <cell r="G7718" t="str">
            <v>LINHA DE HIGENIZAÇÃO E ESTÉTICA  AUTOMOTIVA VONIX</v>
          </cell>
        </row>
        <row r="7719">
          <cell r="A7719">
            <v>21227</v>
          </cell>
          <cell r="B7719" t="str">
            <v>ULTRA 7000 -VERNIZ CC900 5L - APPEARANCE PLUS PERFO CLEARCOAT-21,94-S</v>
          </cell>
          <cell r="C7719" t="str">
            <v>SHERWIN WILLIAMS</v>
          </cell>
          <cell r="E7719" t="str">
            <v>SHERWIN - WILLIAMS DO BRASIL IND. E COM. LTDA</v>
          </cell>
          <cell r="F7719">
            <v>20034</v>
          </cell>
          <cell r="G7719" t="str">
            <v>VERNIZ AUTOMOTIVO</v>
          </cell>
        </row>
        <row r="7720">
          <cell r="A7720">
            <v>22787</v>
          </cell>
          <cell r="B7720" t="str">
            <v>ULTRA ALUM.EXTRA FINO GALAO</v>
          </cell>
          <cell r="C7720" t="str">
            <v>.</v>
          </cell>
          <cell r="E7720" t="str">
            <v>FORNECEDOR CONVERSAO</v>
          </cell>
          <cell r="F7720">
            <v>999999</v>
          </cell>
          <cell r="G7720" t="str">
            <v>GRUPO CONVERSAO</v>
          </cell>
        </row>
        <row r="7721">
          <cell r="A7721">
            <v>22788</v>
          </cell>
          <cell r="B7721" t="str">
            <v>ULTRA ALUM.EXTRA FINO QUARTO</v>
          </cell>
          <cell r="C7721" t="str">
            <v>.</v>
          </cell>
          <cell r="E7721" t="str">
            <v>FORNECEDOR CONVERSAO</v>
          </cell>
          <cell r="F7721">
            <v>999999</v>
          </cell>
          <cell r="G7721" t="str">
            <v>GRUPO CONVERSAO</v>
          </cell>
        </row>
        <row r="7722">
          <cell r="A7722">
            <v>22782</v>
          </cell>
          <cell r="B7722" t="str">
            <v>ULTRA ALUM.GRAU BRILHA GALAO</v>
          </cell>
          <cell r="C7722" t="str">
            <v>.</v>
          </cell>
          <cell r="E7722" t="str">
            <v>FORNECEDOR CONVERSAO</v>
          </cell>
          <cell r="F7722">
            <v>999999</v>
          </cell>
          <cell r="G7722" t="str">
            <v>GRUPO CONVERSAO</v>
          </cell>
        </row>
        <row r="7723">
          <cell r="A7723">
            <v>22785</v>
          </cell>
          <cell r="B7723" t="str">
            <v>ULTRA ALUM.MEDIO BRILH GALAO</v>
          </cell>
          <cell r="C7723" t="str">
            <v>.</v>
          </cell>
          <cell r="E7723" t="str">
            <v>FORNECEDOR CONVERSAO</v>
          </cell>
          <cell r="F7723">
            <v>999999</v>
          </cell>
          <cell r="G7723" t="str">
            <v>GRUPO CONVERSAO</v>
          </cell>
        </row>
        <row r="7724">
          <cell r="A7724">
            <v>22783</v>
          </cell>
          <cell r="B7724" t="str">
            <v>ULTRA ALUM.SUPER FINO QUARTO</v>
          </cell>
          <cell r="C7724" t="str">
            <v>.</v>
          </cell>
          <cell r="E7724" t="str">
            <v>FORNECEDOR CONVERSAO</v>
          </cell>
          <cell r="F7724">
            <v>999999</v>
          </cell>
          <cell r="G7724" t="str">
            <v>GRUPO CONVERSAO</v>
          </cell>
        </row>
        <row r="7725">
          <cell r="A7725">
            <v>22781</v>
          </cell>
          <cell r="B7725" t="str">
            <v>ULTRA ALUM.SUPER GRAUDO QUARTO</v>
          </cell>
          <cell r="C7725" t="str">
            <v>.</v>
          </cell>
          <cell r="E7725" t="str">
            <v>FORNECEDOR CONVERSAO</v>
          </cell>
          <cell r="F7725">
            <v>999999</v>
          </cell>
          <cell r="G7725" t="str">
            <v>GRUPO CONVERSAO</v>
          </cell>
        </row>
        <row r="7726">
          <cell r="A7726">
            <v>22784</v>
          </cell>
          <cell r="B7726" t="str">
            <v>ULTRA ALUMINIO FINO QUARTO</v>
          </cell>
          <cell r="C7726" t="str">
            <v>.</v>
          </cell>
          <cell r="E7726" t="str">
            <v>FORNECEDOR CONVERSAO</v>
          </cell>
          <cell r="F7726">
            <v>999999</v>
          </cell>
          <cell r="G7726" t="str">
            <v>GRUPO CONVERSAO</v>
          </cell>
        </row>
        <row r="7727">
          <cell r="A7727">
            <v>22789</v>
          </cell>
          <cell r="B7727" t="str">
            <v>ULTRA ALUMINIO MEDIO QUARTO</v>
          </cell>
          <cell r="C7727" t="str">
            <v>.</v>
          </cell>
          <cell r="E7727" t="str">
            <v>FORNECEDOR CONVERSAO</v>
          </cell>
          <cell r="F7727">
            <v>999999</v>
          </cell>
          <cell r="G7727" t="str">
            <v>GRUPO CONVERSAO</v>
          </cell>
        </row>
        <row r="7728">
          <cell r="A7728">
            <v>10394</v>
          </cell>
          <cell r="B7728" t="str">
            <v>ULTRA LIGHT ADESIVO PLASTICO 495G MAXI RUBBER</v>
          </cell>
          <cell r="C7728" t="str">
            <v>MAXI RUBBER</v>
          </cell>
          <cell r="E7728" t="str">
            <v>MAXI RUBBER INDUSTRIAS QUIMICAS LTDA</v>
          </cell>
          <cell r="F7728">
            <v>20026</v>
          </cell>
          <cell r="G7728" t="str">
            <v xml:space="preserve">COLA  PLÁSTICA </v>
          </cell>
        </row>
        <row r="7729">
          <cell r="A7729">
            <v>23471</v>
          </cell>
          <cell r="B7729" t="str">
            <v>ULTRA PERFORMANCE POLIDOR 500ML 3M</v>
          </cell>
          <cell r="C7729" t="str">
            <v>3M</v>
          </cell>
          <cell r="E7729" t="str">
            <v>3M DO BRASIL LTDA</v>
          </cell>
          <cell r="F7729">
            <v>20018</v>
          </cell>
          <cell r="G7729" t="str">
            <v xml:space="preserve">LÍQUIDOS P/ POLIMENTO </v>
          </cell>
        </row>
        <row r="7730">
          <cell r="A7730">
            <v>20625</v>
          </cell>
          <cell r="B7730" t="str">
            <v>ULTRA PRIMER ALTO SÓLIDOS 900ML MAXI RUBBER</v>
          </cell>
          <cell r="C7730" t="str">
            <v>MAXI RUBBER</v>
          </cell>
          <cell r="E7730" t="str">
            <v>MAXI RUBBER INDUSTRIAS QUIMICAS LTDA</v>
          </cell>
          <cell r="F7730">
            <v>20035</v>
          </cell>
          <cell r="G7730" t="str">
            <v>PRIMER AUTOMOTIVO</v>
          </cell>
        </row>
        <row r="7731">
          <cell r="A7731">
            <v>20679</v>
          </cell>
          <cell r="B7731" t="str">
            <v>ULTRABASE ALUMINIO EXTRA FINO</v>
          </cell>
          <cell r="C7731" t="str">
            <v>.</v>
          </cell>
          <cell r="E7731" t="str">
            <v>SHERWIN - WILLIAMS DO BRASIL IND. E COM. LTDA</v>
          </cell>
          <cell r="F7731">
            <v>999999</v>
          </cell>
          <cell r="G7731" t="str">
            <v>GRUPO CONVERSAO</v>
          </cell>
        </row>
        <row r="7732">
          <cell r="A7732">
            <v>20676</v>
          </cell>
          <cell r="B7732" t="str">
            <v>ULTRABASE ALUMINIO FINO</v>
          </cell>
          <cell r="C7732" t="str">
            <v>.</v>
          </cell>
          <cell r="E7732" t="str">
            <v>SHERWIN - WILLIAMS DO BRASIL IND. E COM. LTDA</v>
          </cell>
          <cell r="F7732">
            <v>999999</v>
          </cell>
          <cell r="G7732" t="str">
            <v>GRUPO CONVERSAO</v>
          </cell>
        </row>
        <row r="7733">
          <cell r="A7733">
            <v>20674</v>
          </cell>
          <cell r="B7733" t="str">
            <v>ULTRABASE ALUMINIO GRAUDO BRILHANTE</v>
          </cell>
          <cell r="C7733" t="str">
            <v>.</v>
          </cell>
          <cell r="E7733" t="str">
            <v>SHERWIN - WILLIAMS DO BRASIL IND. E COM. LTDA</v>
          </cell>
          <cell r="F7733">
            <v>999999</v>
          </cell>
          <cell r="G7733" t="str">
            <v>GRUPO CONVERSAO</v>
          </cell>
        </row>
        <row r="7734">
          <cell r="A7734">
            <v>20680</v>
          </cell>
          <cell r="B7734" t="str">
            <v>ULTRABASE ALUMINIO MEDIO</v>
          </cell>
          <cell r="C7734" t="str">
            <v>.</v>
          </cell>
          <cell r="E7734" t="str">
            <v>SHERWIN - WILLIAMS DO BRASIL IND. E COM. LTDA</v>
          </cell>
          <cell r="F7734">
            <v>999999</v>
          </cell>
          <cell r="G7734" t="str">
            <v>GRUPO CONVERSAO</v>
          </cell>
        </row>
        <row r="7735">
          <cell r="A7735">
            <v>20677</v>
          </cell>
          <cell r="B7735" t="str">
            <v>ULTRABASE ALUMINIO MEDIO BRILHANTE</v>
          </cell>
          <cell r="C7735" t="str">
            <v>.</v>
          </cell>
          <cell r="E7735" t="str">
            <v>SHERWIN - WILLIAMS DO BRASIL IND. E COM. LTDA</v>
          </cell>
          <cell r="F7735">
            <v>999999</v>
          </cell>
          <cell r="G7735" t="str">
            <v>GRUPO CONVERSAO</v>
          </cell>
        </row>
        <row r="7736">
          <cell r="A7736">
            <v>20684</v>
          </cell>
          <cell r="B7736" t="str">
            <v>ULTRABASE ALUMINIO ORANGE</v>
          </cell>
          <cell r="C7736" t="str">
            <v>SHERWIN WILLIAMS</v>
          </cell>
          <cell r="E7736" t="str">
            <v>SHERWIN - WILLIAMS DO BRASIL IND. E COM. LTDA</v>
          </cell>
          <cell r="F7736">
            <v>1001</v>
          </cell>
          <cell r="G7736" t="str">
            <v>...............................</v>
          </cell>
        </row>
        <row r="7737">
          <cell r="A7737">
            <v>20675</v>
          </cell>
          <cell r="B7737" t="str">
            <v>ULTRABASE ALUMINIO SUPER FINO</v>
          </cell>
          <cell r="C7737" t="str">
            <v>.</v>
          </cell>
          <cell r="E7737" t="str">
            <v>SHERWIN - WILLIAMS DO BRASIL IND. E COM. LTDA</v>
          </cell>
          <cell r="F7737">
            <v>999999</v>
          </cell>
          <cell r="G7737" t="str">
            <v>GRUPO CONVERSAO</v>
          </cell>
        </row>
        <row r="7738">
          <cell r="A7738">
            <v>20673</v>
          </cell>
          <cell r="B7738" t="str">
            <v>ULTRABASE ALUMINIO SUPER GRAUDO</v>
          </cell>
          <cell r="C7738" t="str">
            <v>.</v>
          </cell>
          <cell r="E7738" t="str">
            <v>SHERWIN - WILLIAMS DO BRASIL IND. E COM. LTDA</v>
          </cell>
          <cell r="F7738">
            <v>999999</v>
          </cell>
          <cell r="G7738" t="str">
            <v>GRUPO CONVERSAO</v>
          </cell>
        </row>
        <row r="7739">
          <cell r="A7739">
            <v>22763</v>
          </cell>
          <cell r="B7739" t="str">
            <v>ULTRABASE AMAR. CROMO QUARTO</v>
          </cell>
          <cell r="C7739" t="str">
            <v>.</v>
          </cell>
          <cell r="E7739" t="str">
            <v>FORNECEDOR CONVERSAO</v>
          </cell>
          <cell r="F7739">
            <v>999999</v>
          </cell>
          <cell r="G7739" t="str">
            <v>GRUPO CONVERSAO</v>
          </cell>
        </row>
        <row r="7740">
          <cell r="A7740">
            <v>22764</v>
          </cell>
          <cell r="B7740" t="str">
            <v>ULTRABASE AMAR.ESVERDEA QUARTO</v>
          </cell>
          <cell r="C7740" t="str">
            <v>.</v>
          </cell>
          <cell r="E7740" t="str">
            <v>FORNECEDOR CONVERSAO</v>
          </cell>
          <cell r="F7740">
            <v>999999</v>
          </cell>
          <cell r="G7740" t="str">
            <v>GRUPO CONVERSAO</v>
          </cell>
        </row>
        <row r="7741">
          <cell r="A7741">
            <v>22762</v>
          </cell>
          <cell r="B7741" t="str">
            <v>ULTRABASE AMAR.OXIDO QUARTO</v>
          </cell>
          <cell r="C7741" t="str">
            <v>.</v>
          </cell>
          <cell r="E7741" t="str">
            <v>FORNECEDOR CONVERSAO</v>
          </cell>
          <cell r="F7741">
            <v>999999</v>
          </cell>
          <cell r="G7741" t="str">
            <v>GRUPO CONVERSAO</v>
          </cell>
        </row>
        <row r="7742">
          <cell r="A7742">
            <v>22761</v>
          </cell>
          <cell r="B7742" t="str">
            <v>ULTRABASE AMAR.TRANS QUARTO</v>
          </cell>
          <cell r="C7742" t="str">
            <v>.</v>
          </cell>
          <cell r="E7742" t="str">
            <v>FORNECEDOR CONVERSAO</v>
          </cell>
          <cell r="F7742">
            <v>999999</v>
          </cell>
          <cell r="G7742" t="str">
            <v>GRUPO CONVERSAO</v>
          </cell>
        </row>
        <row r="7743">
          <cell r="A7743">
            <v>20656</v>
          </cell>
          <cell r="B7743" t="str">
            <v>ULTRABASE AMARELO CLARO</v>
          </cell>
          <cell r="C7743" t="str">
            <v>.</v>
          </cell>
          <cell r="E7743" t="str">
            <v>SHERWIN - WILLIAMS DO BRASIL IND. E COM. LTDA</v>
          </cell>
          <cell r="F7743">
            <v>999999</v>
          </cell>
          <cell r="G7743" t="str">
            <v>GRUPO CONVERSAO</v>
          </cell>
        </row>
        <row r="7744">
          <cell r="A7744">
            <v>20659</v>
          </cell>
          <cell r="B7744" t="str">
            <v>ULTRABASE AMARELO CROMO</v>
          </cell>
          <cell r="C7744" t="str">
            <v>SHERWIN WILLIAMS</v>
          </cell>
          <cell r="E7744" t="str">
            <v>SHERWIN - WILLIAMS DO BRASIL IND. E COM. LTDA</v>
          </cell>
          <cell r="F7744">
            <v>1001</v>
          </cell>
          <cell r="G7744" t="str">
            <v>...............................</v>
          </cell>
        </row>
        <row r="7745">
          <cell r="A7745">
            <v>20660</v>
          </cell>
          <cell r="B7745" t="str">
            <v>ULTRABASE AMARELO ESVERDEADO</v>
          </cell>
          <cell r="C7745" t="str">
            <v>.</v>
          </cell>
          <cell r="E7745" t="str">
            <v>SHERWIN - WILLIAMS DO BRASIL IND. E COM. LTDA</v>
          </cell>
          <cell r="F7745">
            <v>999999</v>
          </cell>
          <cell r="G7745" t="str">
            <v>GRUPO CONVERSAO</v>
          </cell>
        </row>
        <row r="7746">
          <cell r="A7746">
            <v>20658</v>
          </cell>
          <cell r="B7746" t="str">
            <v>ULTRABASE AMARELO OXIDO</v>
          </cell>
          <cell r="C7746" t="str">
            <v>SHERWIN WILLIAMS</v>
          </cell>
          <cell r="E7746" t="str">
            <v>SHERWIN - WILLIAMS DO BRASIL IND. E COM. LTDA</v>
          </cell>
          <cell r="F7746">
            <v>1001</v>
          </cell>
          <cell r="G7746" t="str">
            <v>...............................</v>
          </cell>
        </row>
        <row r="7747">
          <cell r="A7747">
            <v>20657</v>
          </cell>
          <cell r="B7747" t="str">
            <v>ULTRABASE AMARELO TRANSPARENTE</v>
          </cell>
          <cell r="C7747" t="str">
            <v>SHERWIN WILLIAMS</v>
          </cell>
          <cell r="E7747" t="str">
            <v>SHERWIN - WILLIAMS DO BRASIL IND. E COM. LTDA</v>
          </cell>
          <cell r="F7747">
            <v>1001</v>
          </cell>
          <cell r="G7747" t="str">
            <v>...............................</v>
          </cell>
        </row>
        <row r="7748">
          <cell r="A7748">
            <v>20648</v>
          </cell>
          <cell r="B7748" t="str">
            <v>ULTRABASE AZUL</v>
          </cell>
          <cell r="C7748" t="str">
            <v>SHERWIN WILLIAMS</v>
          </cell>
          <cell r="E7748" t="str">
            <v>SHERWIN - WILLIAMS DO BRASIL IND. E COM. LTDA</v>
          </cell>
          <cell r="F7748">
            <v>1001</v>
          </cell>
          <cell r="G7748" t="str">
            <v>...............................</v>
          </cell>
        </row>
        <row r="7749">
          <cell r="A7749">
            <v>20644</v>
          </cell>
          <cell r="B7749" t="str">
            <v>ULTRABASE AZUL CLARO</v>
          </cell>
          <cell r="C7749" t="str">
            <v>SHERWIN WILLIAMS</v>
          </cell>
          <cell r="E7749" t="str">
            <v>SHERWIN - WILLIAMS DO BRASIL IND. E COM. LTDA</v>
          </cell>
          <cell r="F7749">
            <v>1001</v>
          </cell>
          <cell r="G7749" t="str">
            <v>...............................</v>
          </cell>
        </row>
        <row r="7750">
          <cell r="A7750">
            <v>22748</v>
          </cell>
          <cell r="B7750" t="str">
            <v>ULTRABASE AZUL CLARO QUARTO</v>
          </cell>
          <cell r="C7750" t="str">
            <v>.</v>
          </cell>
          <cell r="E7750" t="str">
            <v>FORNECEDOR CONVERSAO</v>
          </cell>
          <cell r="F7750">
            <v>999999</v>
          </cell>
          <cell r="G7750" t="str">
            <v>GRUPO CONVERSAO</v>
          </cell>
        </row>
        <row r="7751">
          <cell r="A7751">
            <v>20647</v>
          </cell>
          <cell r="B7751" t="str">
            <v>ULTRABASE AZUL ESCURO</v>
          </cell>
          <cell r="C7751" t="str">
            <v>SHERWIN WILLIAMS</v>
          </cell>
          <cell r="E7751" t="str">
            <v>SHERWIN - WILLIAMS DO BRASIL IND. E COM. LTDA</v>
          </cell>
          <cell r="F7751">
            <v>1001</v>
          </cell>
          <cell r="G7751" t="str">
            <v>...............................</v>
          </cell>
        </row>
        <row r="7752">
          <cell r="A7752">
            <v>22751</v>
          </cell>
          <cell r="B7752" t="str">
            <v>ULTRABASE AZUL ESCURO QUARTO</v>
          </cell>
          <cell r="C7752" t="str">
            <v>.</v>
          </cell>
          <cell r="E7752" t="str">
            <v>FORNECEDOR CONVERSAO</v>
          </cell>
          <cell r="F7752">
            <v>999999</v>
          </cell>
          <cell r="G7752" t="str">
            <v>GRUPO CONVERSAO</v>
          </cell>
        </row>
        <row r="7753">
          <cell r="A7753">
            <v>22750</v>
          </cell>
          <cell r="B7753" t="str">
            <v>ULTRABASE AZUL MED.ESC QUARTO</v>
          </cell>
          <cell r="C7753" t="str">
            <v>.</v>
          </cell>
          <cell r="E7753" t="str">
            <v>FORNECEDOR CONVERSAO</v>
          </cell>
          <cell r="F7753">
            <v>999999</v>
          </cell>
          <cell r="G7753" t="str">
            <v>GRUPO CONVERSAO</v>
          </cell>
        </row>
        <row r="7754">
          <cell r="A7754">
            <v>20645</v>
          </cell>
          <cell r="B7754" t="str">
            <v>ULTRABASE AZUL MEDIO</v>
          </cell>
          <cell r="C7754" t="str">
            <v>SHERWIN WILLIAMS</v>
          </cell>
          <cell r="E7754" t="str">
            <v>SHERWIN - WILLIAMS DO BRASIL IND. E COM. LTDA</v>
          </cell>
          <cell r="F7754">
            <v>1001</v>
          </cell>
          <cell r="G7754" t="str">
            <v>...............................</v>
          </cell>
        </row>
        <row r="7755">
          <cell r="A7755">
            <v>20646</v>
          </cell>
          <cell r="B7755" t="str">
            <v>ULTRABASE AZUL MEDIO ESCURO</v>
          </cell>
          <cell r="C7755" t="str">
            <v>SHERWIN WILLIAMS</v>
          </cell>
          <cell r="E7755" t="str">
            <v>SHERWIN - WILLIAMS DO BRASIL IND. E COM. LTDA</v>
          </cell>
          <cell r="F7755">
            <v>1001</v>
          </cell>
          <cell r="G7755" t="str">
            <v>...............................</v>
          </cell>
        </row>
        <row r="7756">
          <cell r="A7756">
            <v>22749</v>
          </cell>
          <cell r="B7756" t="str">
            <v>ULTRABASE AZUL MEDIO QUARTO</v>
          </cell>
          <cell r="C7756" t="str">
            <v>.</v>
          </cell>
          <cell r="E7756" t="str">
            <v>FORNECEDOR CONVERSAO</v>
          </cell>
          <cell r="F7756">
            <v>999999</v>
          </cell>
          <cell r="G7756" t="str">
            <v>GRUPO CONVERSAO</v>
          </cell>
        </row>
        <row r="7757">
          <cell r="A7757">
            <v>22778</v>
          </cell>
          <cell r="B7757" t="str">
            <v>ULTRABASE AZUL OCEANO 900 ML.</v>
          </cell>
          <cell r="C7757" t="str">
            <v>.</v>
          </cell>
          <cell r="E7757" t="str">
            <v>FORNECEDOR CONVERSAO</v>
          </cell>
          <cell r="F7757">
            <v>999999</v>
          </cell>
          <cell r="G7757" t="str">
            <v>GRUPO CONVERSAO</v>
          </cell>
        </row>
        <row r="7758">
          <cell r="A7758">
            <v>22752</v>
          </cell>
          <cell r="B7758" t="str">
            <v>ULTRABASE AZUL QUARTO</v>
          </cell>
          <cell r="C7758" t="str">
            <v>.</v>
          </cell>
          <cell r="E7758" t="str">
            <v>FORNECEDOR CONVERSAO</v>
          </cell>
          <cell r="F7758">
            <v>999999</v>
          </cell>
          <cell r="G7758" t="str">
            <v>GRUPO CONVERSAO</v>
          </cell>
        </row>
        <row r="7759">
          <cell r="A7759">
            <v>22775</v>
          </cell>
          <cell r="B7759" t="str">
            <v>ULTRABASE BRANCO MICRON QUARTO</v>
          </cell>
          <cell r="C7759" t="str">
            <v>.</v>
          </cell>
          <cell r="E7759" t="str">
            <v>FORNECEDOR CONVERSAO</v>
          </cell>
          <cell r="F7759">
            <v>999999</v>
          </cell>
          <cell r="G7759" t="str">
            <v>GRUPO CONVERSAO</v>
          </cell>
        </row>
        <row r="7760">
          <cell r="A7760">
            <v>20671</v>
          </cell>
          <cell r="B7760" t="str">
            <v>ULTRABASE BRANCO MICRONIZADO</v>
          </cell>
          <cell r="C7760" t="str">
            <v>.</v>
          </cell>
          <cell r="E7760" t="str">
            <v>SHERWIN - WILLIAMS DO BRASIL IND. E COM. LTDA</v>
          </cell>
          <cell r="F7760">
            <v>999999</v>
          </cell>
          <cell r="G7760" t="str">
            <v>GRUPO CONVERSAO</v>
          </cell>
        </row>
        <row r="7761">
          <cell r="A7761">
            <v>20642</v>
          </cell>
          <cell r="B7761" t="str">
            <v>ULTRABASE BRANCO NEVE</v>
          </cell>
          <cell r="C7761" t="str">
            <v>.</v>
          </cell>
          <cell r="E7761" t="str">
            <v>SHERWIN - WILLIAMS DO BRASIL IND. E COM. LTDA</v>
          </cell>
          <cell r="F7761">
            <v>999999</v>
          </cell>
          <cell r="G7761" t="str">
            <v>GRUPO CONVERSAO</v>
          </cell>
        </row>
        <row r="7762">
          <cell r="A7762">
            <v>22746</v>
          </cell>
          <cell r="B7762" t="str">
            <v>ULTRABASE BRANCO NEVE GALAO</v>
          </cell>
          <cell r="C7762" t="str">
            <v>.</v>
          </cell>
          <cell r="E7762" t="str">
            <v>FORNECEDOR CONVERSAO</v>
          </cell>
          <cell r="F7762">
            <v>999999</v>
          </cell>
          <cell r="G7762" t="str">
            <v>GRUPO CONVERSAO</v>
          </cell>
        </row>
        <row r="7763">
          <cell r="A7763">
            <v>20678</v>
          </cell>
          <cell r="B7763" t="str">
            <v>ULTRABASE GOLD</v>
          </cell>
          <cell r="C7763" t="str">
            <v>.</v>
          </cell>
          <cell r="E7763" t="str">
            <v>SHERWIN - WILLIAMS DO BRASIL IND. E COM. LTDA</v>
          </cell>
          <cell r="F7763">
            <v>999999</v>
          </cell>
          <cell r="G7763" t="str">
            <v>GRUPO CONVERSAO</v>
          </cell>
        </row>
        <row r="7764">
          <cell r="A7764">
            <v>22786</v>
          </cell>
          <cell r="B7764" t="str">
            <v>ULTRABASE GOLD QUARTO</v>
          </cell>
          <cell r="C7764" t="str">
            <v>.</v>
          </cell>
          <cell r="E7764" t="str">
            <v>FORNECEDOR CONVERSAO</v>
          </cell>
          <cell r="F7764">
            <v>999999</v>
          </cell>
          <cell r="G7764" t="str">
            <v>GRUPO CONVERSAO</v>
          </cell>
        </row>
        <row r="7765">
          <cell r="A7765">
            <v>20681</v>
          </cell>
          <cell r="B7765" t="str">
            <v>ULTRABASE GRAFITE</v>
          </cell>
          <cell r="C7765" t="str">
            <v>.</v>
          </cell>
          <cell r="E7765" t="str">
            <v>SHERWIN - WILLIAMS DO BRASIL IND. E COM. LTDA</v>
          </cell>
          <cell r="F7765">
            <v>999999</v>
          </cell>
          <cell r="G7765" t="str">
            <v>GRUPO CONVERSAO</v>
          </cell>
        </row>
        <row r="7766">
          <cell r="A7766">
            <v>22803</v>
          </cell>
          <cell r="B7766" t="str">
            <v>ULTRABASE GRAFITE QUARTO</v>
          </cell>
          <cell r="C7766" t="str">
            <v>.</v>
          </cell>
          <cell r="E7766" t="str">
            <v>FORNECEDOR CONVERSAO</v>
          </cell>
          <cell r="F7766">
            <v>999999</v>
          </cell>
          <cell r="G7766" t="str">
            <v>GRUPO CONVERSAO</v>
          </cell>
        </row>
        <row r="7767">
          <cell r="A7767">
            <v>20651</v>
          </cell>
          <cell r="B7767" t="str">
            <v>ULTRABASE LARANJA</v>
          </cell>
          <cell r="C7767" t="str">
            <v>SHERWIN WILLIAMS</v>
          </cell>
          <cell r="E7767" t="str">
            <v>SHERWIN - WILLIAMS DO BRASIL IND. E COM. LTDA</v>
          </cell>
          <cell r="F7767">
            <v>1001</v>
          </cell>
          <cell r="G7767" t="str">
            <v>...............................</v>
          </cell>
        </row>
        <row r="7768">
          <cell r="A7768">
            <v>22755</v>
          </cell>
          <cell r="B7768" t="str">
            <v>ULTRABASE LARANJA 90/10 QUARTO</v>
          </cell>
          <cell r="C7768" t="str">
            <v>.</v>
          </cell>
          <cell r="E7768" t="str">
            <v>FORNECEDOR CONVERSAO</v>
          </cell>
          <cell r="F7768">
            <v>999999</v>
          </cell>
          <cell r="G7768" t="str">
            <v>GRUPO CONVERSAO</v>
          </cell>
        </row>
        <row r="7769">
          <cell r="A7769">
            <v>20654</v>
          </cell>
          <cell r="B7769" t="str">
            <v>ULTRABASE LARANJA CLARO</v>
          </cell>
          <cell r="C7769" t="str">
            <v>SHERWIN WILLIAMS</v>
          </cell>
          <cell r="E7769" t="str">
            <v>SHERWIN - WILLIAMS DO BRASIL IND. E COM. LTDA</v>
          </cell>
          <cell r="F7769">
            <v>1001</v>
          </cell>
          <cell r="G7769" t="str">
            <v>...............................</v>
          </cell>
        </row>
        <row r="7770">
          <cell r="A7770">
            <v>22758</v>
          </cell>
          <cell r="B7770" t="str">
            <v>ULTRABASE LARANJA CLARO QUARTO</v>
          </cell>
          <cell r="C7770" t="str">
            <v>.</v>
          </cell>
          <cell r="E7770" t="str">
            <v>FORNECEDOR CONVERSAO</v>
          </cell>
          <cell r="F7770">
            <v>999999</v>
          </cell>
          <cell r="G7770" t="str">
            <v>GRUPO CONVERSAO</v>
          </cell>
        </row>
        <row r="7771">
          <cell r="A7771">
            <v>20663</v>
          </cell>
          <cell r="B7771" t="str">
            <v>ULTRABASE MARROM CLARO</v>
          </cell>
          <cell r="C7771" t="str">
            <v>SHERWIN WILLIAMS</v>
          </cell>
          <cell r="E7771" t="str">
            <v>SHERWIN - WILLIAMS DO BRASIL IND. E COM. LTDA</v>
          </cell>
          <cell r="F7771">
            <v>1001</v>
          </cell>
          <cell r="G7771" t="str">
            <v>...............................</v>
          </cell>
        </row>
        <row r="7772">
          <cell r="A7772">
            <v>22767</v>
          </cell>
          <cell r="B7772" t="str">
            <v>ULTRABASE MARROM CLARO QUARTO</v>
          </cell>
          <cell r="C7772" t="str">
            <v>.</v>
          </cell>
          <cell r="E7772" t="str">
            <v>FORNECEDOR CONVERSAO</v>
          </cell>
          <cell r="F7772">
            <v>999999</v>
          </cell>
          <cell r="G7772" t="str">
            <v>GRUPO CONVERSAO</v>
          </cell>
        </row>
        <row r="7773">
          <cell r="A7773">
            <v>22768</v>
          </cell>
          <cell r="B7773" t="str">
            <v>ULTRABASE MARROM MED QUARTO</v>
          </cell>
          <cell r="C7773" t="str">
            <v>.</v>
          </cell>
          <cell r="E7773" t="str">
            <v>FORNECEDOR CONVERSAO</v>
          </cell>
          <cell r="F7773">
            <v>999999</v>
          </cell>
          <cell r="G7773" t="str">
            <v>GRUPO CONVERSAO</v>
          </cell>
        </row>
        <row r="7774">
          <cell r="A7774">
            <v>20664</v>
          </cell>
          <cell r="B7774" t="str">
            <v>ULTRABASE MARROM MEDIO</v>
          </cell>
          <cell r="C7774" t="str">
            <v>SHERWIN WILLIAMS</v>
          </cell>
          <cell r="E7774" t="str">
            <v>SHERWIN - WILLIAMS DO BRASIL IND. E COM. LTDA</v>
          </cell>
          <cell r="F7774">
            <v>1001</v>
          </cell>
          <cell r="G7774" t="str">
            <v>...............................</v>
          </cell>
        </row>
        <row r="7775">
          <cell r="A7775">
            <v>20665</v>
          </cell>
          <cell r="B7775" t="str">
            <v>ULTRABASE MARROM OURO</v>
          </cell>
          <cell r="C7775" t="str">
            <v>SHERWIN WILLIAMS</v>
          </cell>
          <cell r="E7775" t="str">
            <v>SHERWIN - WILLIAMS DO BRASIL IND. E COM. LTDA</v>
          </cell>
          <cell r="F7775">
            <v>1001</v>
          </cell>
          <cell r="G7775" t="str">
            <v>...............................</v>
          </cell>
        </row>
        <row r="7776">
          <cell r="A7776">
            <v>22769</v>
          </cell>
          <cell r="B7776" t="str">
            <v>ULTRABASE MARROM OURO QUARTO</v>
          </cell>
          <cell r="C7776" t="str">
            <v>.</v>
          </cell>
          <cell r="E7776" t="str">
            <v>FORNECEDOR CONVERSAO</v>
          </cell>
          <cell r="F7776">
            <v>999999</v>
          </cell>
          <cell r="G7776" t="str">
            <v>GRUPO CONVERSAO</v>
          </cell>
        </row>
        <row r="7777">
          <cell r="A7777">
            <v>22757</v>
          </cell>
          <cell r="B7777" t="str">
            <v>ULTRABASE OXIDO FERRO V QUARTO</v>
          </cell>
          <cell r="C7777" t="str">
            <v>.</v>
          </cell>
          <cell r="E7777" t="str">
            <v>FORNECEDOR CONVERSAO</v>
          </cell>
          <cell r="F7777">
            <v>999999</v>
          </cell>
          <cell r="G7777" t="str">
            <v>GRUPO CONVERSAO</v>
          </cell>
        </row>
        <row r="7778">
          <cell r="A7778">
            <v>20653</v>
          </cell>
          <cell r="B7778" t="str">
            <v>ULTRABASE OXIDO FERRO VERMELHO</v>
          </cell>
          <cell r="C7778" t="str">
            <v>SHERWIN WILLIAMS</v>
          </cell>
          <cell r="E7778" t="str">
            <v>SHERWIN - WILLIAMS DO BRASIL IND. E COM. LTDA</v>
          </cell>
          <cell r="F7778">
            <v>1001</v>
          </cell>
          <cell r="G7778" t="str">
            <v>...............................</v>
          </cell>
        </row>
        <row r="7779">
          <cell r="A7779">
            <v>20776</v>
          </cell>
          <cell r="B7779" t="str">
            <v>ULTRABASE PEROLA AZUL FINA</v>
          </cell>
          <cell r="C7779" t="str">
            <v>.</v>
          </cell>
          <cell r="E7779" t="str">
            <v>SHERWIN - WILLIAMS DO BRASIL IND. E COM. LTDA</v>
          </cell>
          <cell r="F7779">
            <v>999999</v>
          </cell>
          <cell r="G7779" t="str">
            <v>GRUPO CONVERSAO</v>
          </cell>
        </row>
        <row r="7780">
          <cell r="A7780">
            <v>20792</v>
          </cell>
          <cell r="B7780" t="str">
            <v>ULTRABASE PEROLA AZUL GALAXIA-21,95-ST</v>
          </cell>
          <cell r="C7780" t="str">
            <v>SHERWIN WILLIAMS</v>
          </cell>
          <cell r="E7780" t="str">
            <v>SHERWIN - WILLIAMS DO BRASIL IND. E COM. LTDA</v>
          </cell>
          <cell r="F7780">
            <v>1001</v>
          </cell>
          <cell r="G7780" t="str">
            <v>...............................</v>
          </cell>
        </row>
        <row r="7781">
          <cell r="A7781">
            <v>20778</v>
          </cell>
          <cell r="B7781" t="str">
            <v>ULTRABASE PEROLA AZUL GRAUDA</v>
          </cell>
          <cell r="C7781" t="str">
            <v>SHERWIN WILLIAMS</v>
          </cell>
          <cell r="E7781" t="str">
            <v>SHERWIN - WILLIAMS DO BRASIL IND. E COM. LTDA</v>
          </cell>
          <cell r="F7781">
            <v>1001</v>
          </cell>
          <cell r="G7781" t="str">
            <v>...............................</v>
          </cell>
        </row>
        <row r="7782">
          <cell r="A7782">
            <v>20775</v>
          </cell>
          <cell r="B7782" t="str">
            <v>ULTRABASE PEROLA BRANCA FINA</v>
          </cell>
          <cell r="C7782" t="str">
            <v>SHERWIN WILLIAMS</v>
          </cell>
          <cell r="E7782" t="str">
            <v>SHERWIN - WILLIAMS DO BRASIL IND. E COM. LTDA</v>
          </cell>
          <cell r="F7782">
            <v>1001</v>
          </cell>
          <cell r="G7782" t="str">
            <v>...............................</v>
          </cell>
        </row>
        <row r="7783">
          <cell r="A7783">
            <v>20786</v>
          </cell>
          <cell r="B7783" t="str">
            <v>ULTRABASE PEROLA BRONZE</v>
          </cell>
          <cell r="C7783" t="str">
            <v>.</v>
          </cell>
          <cell r="E7783" t="str">
            <v>SHERWIN - WILLIAMS DO BRASIL IND. E COM. LTDA</v>
          </cell>
          <cell r="F7783">
            <v>999999</v>
          </cell>
          <cell r="G7783" t="str">
            <v>GRUPO CONVERSAO</v>
          </cell>
        </row>
        <row r="7784">
          <cell r="A7784">
            <v>20790</v>
          </cell>
          <cell r="B7784" t="str">
            <v>ULTRABASE PEROLA BRONZE BRILHANTE HS783-21,95-ST</v>
          </cell>
          <cell r="C7784" t="str">
            <v>SHERWIN WILLIAMS</v>
          </cell>
          <cell r="E7784" t="str">
            <v>SHERWIN - WILLIAMS DO BRASIL IND. E COM. LTDA</v>
          </cell>
          <cell r="F7784">
            <v>20031</v>
          </cell>
          <cell r="G7784" t="str">
            <v>BASES POLIÉSTER</v>
          </cell>
        </row>
        <row r="7785">
          <cell r="A7785">
            <v>20789</v>
          </cell>
          <cell r="B7785" t="str">
            <v>ULTRABASE PEROLA CRISTAL HS782-23,62-ST</v>
          </cell>
          <cell r="C7785" t="str">
            <v>SHERWIN WILLIAMS</v>
          </cell>
          <cell r="E7785" t="str">
            <v>SHERWIN - WILLIAMS DO BRASIL IND. E COM. LTDA</v>
          </cell>
          <cell r="F7785">
            <v>20031</v>
          </cell>
          <cell r="G7785" t="str">
            <v>BASES POLIÉSTER</v>
          </cell>
        </row>
        <row r="7786">
          <cell r="A7786">
            <v>20791</v>
          </cell>
          <cell r="B7786" t="str">
            <v>ULTRABASE PEROLA DOURADA BRILHANTE-21,95-ST</v>
          </cell>
          <cell r="C7786" t="str">
            <v>SHERWIN WILLIAMS</v>
          </cell>
          <cell r="E7786" t="str">
            <v>SHERWIN - WILLIAMS DO BRASIL IND. E COM. LTDA</v>
          </cell>
          <cell r="F7786">
            <v>20031</v>
          </cell>
          <cell r="G7786" t="str">
            <v>BASES POLIÉSTER</v>
          </cell>
        </row>
        <row r="7787">
          <cell r="A7787">
            <v>20780</v>
          </cell>
          <cell r="B7787" t="str">
            <v>ULTRABASE PEROLA DOURADA MEDIA</v>
          </cell>
          <cell r="C7787" t="str">
            <v>SHERWIN WILLIAMS</v>
          </cell>
          <cell r="E7787" t="str">
            <v>SHERWIN - WILLIAMS DO BRASIL IND. E COM. LTDA</v>
          </cell>
          <cell r="F7787">
            <v>1001</v>
          </cell>
          <cell r="G7787" t="str">
            <v>...............................</v>
          </cell>
        </row>
        <row r="7788">
          <cell r="A7788">
            <v>20682</v>
          </cell>
          <cell r="B7788" t="str">
            <v>ULTRABASE PEROLA MARROM</v>
          </cell>
          <cell r="C7788" t="str">
            <v>.</v>
          </cell>
          <cell r="E7788" t="str">
            <v>SHERWIN - WILLIAMS DO BRASIL IND. E COM. LTDA</v>
          </cell>
          <cell r="F7788">
            <v>999999</v>
          </cell>
          <cell r="G7788" t="str">
            <v>GRUPO CONVERSAO</v>
          </cell>
        </row>
        <row r="7789">
          <cell r="A7789">
            <v>20788</v>
          </cell>
          <cell r="B7789" t="str">
            <v>ULTRABASE PEROLA OURO</v>
          </cell>
          <cell r="C7789" t="str">
            <v>.</v>
          </cell>
          <cell r="E7789" t="str">
            <v>SHERWIN - WILLIAMS DO BRASIL IND. E COM. LTDA</v>
          </cell>
          <cell r="F7789">
            <v>999999</v>
          </cell>
          <cell r="G7789" t="str">
            <v>GRUPO CONVERSAO</v>
          </cell>
        </row>
        <row r="7790">
          <cell r="A7790">
            <v>20779</v>
          </cell>
          <cell r="B7790" t="str">
            <v>ULTRABASE PEROLA PRATA BRILHANTE</v>
          </cell>
          <cell r="C7790" t="str">
            <v>.</v>
          </cell>
          <cell r="E7790" t="str">
            <v>SHERWIN - WILLIAMS DO BRASIL IND. E COM. LTDA</v>
          </cell>
          <cell r="F7790">
            <v>999999</v>
          </cell>
          <cell r="G7790" t="str">
            <v>GRUPO CONVERSAO</v>
          </cell>
        </row>
        <row r="7791">
          <cell r="A7791">
            <v>20787</v>
          </cell>
          <cell r="B7791" t="str">
            <v>ULTRABASE PEROLA ROSA</v>
          </cell>
          <cell r="C7791" t="str">
            <v>.</v>
          </cell>
          <cell r="E7791" t="str">
            <v>SHERWIN - WILLIAMS DO BRASIL IND. E COM. LTDA</v>
          </cell>
          <cell r="F7791">
            <v>999999</v>
          </cell>
          <cell r="G7791" t="str">
            <v>GRUPO CONVERSAO</v>
          </cell>
        </row>
        <row r="7792">
          <cell r="A7792">
            <v>20783</v>
          </cell>
          <cell r="B7792" t="str">
            <v>ULTRABASE PEROLA VERDE</v>
          </cell>
          <cell r="C7792" t="str">
            <v>.</v>
          </cell>
          <cell r="E7792" t="str">
            <v>SHERWIN - WILLIAMS DO BRASIL IND. E COM. LTDA</v>
          </cell>
          <cell r="F7792">
            <v>999999</v>
          </cell>
          <cell r="G7792" t="str">
            <v>GRUPO CONVERSAO</v>
          </cell>
        </row>
        <row r="7793">
          <cell r="A7793">
            <v>22814</v>
          </cell>
          <cell r="B7793" t="str">
            <v>ULTRABASE PEROLA VERDE 240 ML</v>
          </cell>
          <cell r="C7793" t="str">
            <v>.</v>
          </cell>
          <cell r="E7793" t="str">
            <v>FORNECEDOR CONVERSAO</v>
          </cell>
          <cell r="F7793">
            <v>999999</v>
          </cell>
          <cell r="G7793" t="str">
            <v>GRUPO CONVERSAO</v>
          </cell>
        </row>
        <row r="7794">
          <cell r="A7794">
            <v>20785</v>
          </cell>
          <cell r="B7794" t="str">
            <v>ULTRABASE PEROLA VERDE AZULADA</v>
          </cell>
          <cell r="C7794" t="str">
            <v>SHERWIN WILLIAMS</v>
          </cell>
          <cell r="E7794" t="str">
            <v>SHERWIN - WILLIAMS DO BRASIL IND. E COM. LTDA</v>
          </cell>
          <cell r="F7794">
            <v>1001</v>
          </cell>
          <cell r="G7794" t="str">
            <v>...............................</v>
          </cell>
        </row>
        <row r="7795">
          <cell r="A7795">
            <v>21574</v>
          </cell>
          <cell r="B7795" t="str">
            <v>ULTRABASE PEROLA VERDE ESTELAR LAZZURIL</v>
          </cell>
          <cell r="C7795" t="str">
            <v>SHERWIN WILLIAMS</v>
          </cell>
          <cell r="E7795" t="str">
            <v>SHERWIN - WILLIAMS DO BRASIL IND. E COM. LTDA</v>
          </cell>
          <cell r="F7795">
            <v>1001</v>
          </cell>
          <cell r="G7795" t="str">
            <v>...............................</v>
          </cell>
        </row>
        <row r="7796">
          <cell r="A7796">
            <v>22813</v>
          </cell>
          <cell r="B7796" t="str">
            <v>ULTRABASE PEROLA VERMEL 240 ML</v>
          </cell>
          <cell r="C7796" t="str">
            <v>.</v>
          </cell>
          <cell r="E7796" t="str">
            <v>FORNECEDOR CONVERSAO</v>
          </cell>
          <cell r="F7796">
            <v>999999</v>
          </cell>
          <cell r="G7796" t="str">
            <v>GRUPO CONVERSAO</v>
          </cell>
        </row>
        <row r="7797">
          <cell r="A7797">
            <v>20774</v>
          </cell>
          <cell r="B7797" t="str">
            <v>ULTRABASE PEROLA VERMELHA FINA</v>
          </cell>
          <cell r="C7797" t="str">
            <v>.</v>
          </cell>
          <cell r="E7797" t="str">
            <v>SHERWIN - WILLIAMS DO BRASIL IND. E COM. LTDA</v>
          </cell>
          <cell r="F7797">
            <v>999999</v>
          </cell>
          <cell r="G7797" t="str">
            <v>GRUPO CONVERSAO</v>
          </cell>
        </row>
        <row r="7798">
          <cell r="A7798">
            <v>20777</v>
          </cell>
          <cell r="B7798" t="str">
            <v>ULTRABASE PEROLA VERMELHA GRAUDA</v>
          </cell>
          <cell r="C7798" t="str">
            <v>SHERWIN WILLIAMS</v>
          </cell>
          <cell r="E7798" t="str">
            <v>SHERWIN - WILLIAMS DO BRASIL IND. E COM. LTDA</v>
          </cell>
          <cell r="F7798">
            <v>1001</v>
          </cell>
          <cell r="G7798" t="str">
            <v>...............................</v>
          </cell>
        </row>
        <row r="7799">
          <cell r="A7799">
            <v>21573</v>
          </cell>
          <cell r="B7799" t="str">
            <v>ULTRABASE PEROLA VERMELHO RADIANTE LAZZURIL</v>
          </cell>
          <cell r="C7799" t="str">
            <v>.</v>
          </cell>
          <cell r="E7799" t="str">
            <v>SHERWIN - WILLIAMS DO BRASIL IND. E COM. LTDA</v>
          </cell>
          <cell r="F7799">
            <v>999999</v>
          </cell>
          <cell r="G7799" t="str">
            <v>GRUPO CONVERSAO</v>
          </cell>
        </row>
        <row r="7800">
          <cell r="A7800">
            <v>20781</v>
          </cell>
          <cell r="B7800" t="str">
            <v>ULTRABASE PEROLA VIOLETA</v>
          </cell>
          <cell r="C7800" t="str">
            <v>.</v>
          </cell>
          <cell r="E7800" t="str">
            <v>SHERWIN - WILLIAMS DO BRASIL IND. E COM. LTDA</v>
          </cell>
          <cell r="F7800">
            <v>999999</v>
          </cell>
          <cell r="G7800" t="str">
            <v>GRUPO CONVERSAO</v>
          </cell>
        </row>
        <row r="7801">
          <cell r="A7801">
            <v>20784</v>
          </cell>
          <cell r="B7801" t="str">
            <v>ULTRABASE PEROLA VIOLETA AZULADA</v>
          </cell>
          <cell r="C7801" t="str">
            <v>.</v>
          </cell>
          <cell r="E7801" t="str">
            <v>SHERWIN - WILLIAMS DO BRASIL IND. E COM. LTDA</v>
          </cell>
          <cell r="F7801">
            <v>999999</v>
          </cell>
          <cell r="G7801" t="str">
            <v>GRUPO CONVERSAO</v>
          </cell>
        </row>
        <row r="7802">
          <cell r="A7802">
            <v>20782</v>
          </cell>
          <cell r="B7802" t="str">
            <v>ULTRABASE PEROLA VIOLETA GRAUDA</v>
          </cell>
          <cell r="C7802" t="str">
            <v>SHERWIN WILLIAMS</v>
          </cell>
          <cell r="E7802" t="str">
            <v>SHERWIN - WILLIAMS DO BRASIL IND. E COM. LTDA</v>
          </cell>
          <cell r="F7802">
            <v>1001</v>
          </cell>
          <cell r="G7802" t="str">
            <v>...............................</v>
          </cell>
        </row>
        <row r="7803">
          <cell r="A7803">
            <v>20643</v>
          </cell>
          <cell r="B7803" t="str">
            <v>ULTRABASE PRETO</v>
          </cell>
          <cell r="C7803" t="str">
            <v>SHERWIN WILLIAMS</v>
          </cell>
          <cell r="E7803" t="str">
            <v>SHERWIN - WILLIAMS DO BRASIL IND. E COM. LTDA</v>
          </cell>
          <cell r="F7803">
            <v>1001</v>
          </cell>
          <cell r="G7803" t="str">
            <v>...............................</v>
          </cell>
        </row>
        <row r="7804">
          <cell r="A7804">
            <v>20672</v>
          </cell>
          <cell r="B7804" t="str">
            <v>ULTRABASE PRETO AZULADO</v>
          </cell>
          <cell r="C7804" t="str">
            <v>.</v>
          </cell>
          <cell r="E7804" t="str">
            <v>SHERWIN - WILLIAMS DO BRASIL IND. E COM. LTDA</v>
          </cell>
          <cell r="F7804">
            <v>999999</v>
          </cell>
          <cell r="G7804" t="str">
            <v>GRUPO CONVERSAO</v>
          </cell>
        </row>
        <row r="7805">
          <cell r="A7805">
            <v>22747</v>
          </cell>
          <cell r="B7805" t="str">
            <v>ULTRABASE PRETO GALAO</v>
          </cell>
          <cell r="C7805" t="str">
            <v>.</v>
          </cell>
          <cell r="E7805" t="str">
            <v>FORNECEDOR CONVERSAO</v>
          </cell>
          <cell r="F7805">
            <v>999999</v>
          </cell>
          <cell r="G7805" t="str">
            <v>GRUPO CONVERSAO</v>
          </cell>
        </row>
        <row r="7806">
          <cell r="A7806">
            <v>22777</v>
          </cell>
          <cell r="B7806" t="str">
            <v>ULTRABASE PRETO GALAO</v>
          </cell>
          <cell r="C7806" t="str">
            <v>.</v>
          </cell>
          <cell r="E7806" t="str">
            <v>FORNECEDOR CONVERSAO</v>
          </cell>
          <cell r="F7806">
            <v>999999</v>
          </cell>
          <cell r="G7806" t="str">
            <v>GRUPO CONVERSAO</v>
          </cell>
        </row>
        <row r="7807">
          <cell r="A7807">
            <v>21447</v>
          </cell>
          <cell r="B7807" t="str">
            <v>ULTRABASE PRETO PROFUNDO</v>
          </cell>
          <cell r="C7807" t="str">
            <v>SHERWIN WILLIAMS</v>
          </cell>
          <cell r="E7807" t="str">
            <v>SHERWIN - WILLIAMS DO BRASIL IND. E COM. LTDA</v>
          </cell>
          <cell r="F7807">
            <v>1001</v>
          </cell>
          <cell r="G7807" t="str">
            <v>...............................</v>
          </cell>
        </row>
        <row r="7808">
          <cell r="A7808">
            <v>20666</v>
          </cell>
          <cell r="B7808" t="str">
            <v>ULTRABASE ROSA</v>
          </cell>
          <cell r="C7808" t="str">
            <v>SHERWIN WILLIAMS</v>
          </cell>
          <cell r="E7808" t="str">
            <v>SHERWIN - WILLIAMS DO BRASIL IND. E COM. LTDA</v>
          </cell>
          <cell r="F7808">
            <v>1001</v>
          </cell>
          <cell r="G7808" t="str">
            <v>...............................</v>
          </cell>
        </row>
        <row r="7809">
          <cell r="A7809">
            <v>22770</v>
          </cell>
          <cell r="B7809" t="str">
            <v>ULTRABASE ROSA QUARTO</v>
          </cell>
          <cell r="C7809" t="str">
            <v>.</v>
          </cell>
          <cell r="E7809" t="str">
            <v>FORNECEDOR CONVERSAO</v>
          </cell>
          <cell r="F7809">
            <v>999999</v>
          </cell>
          <cell r="G7809" t="str">
            <v>GRUPO CONVERSAO</v>
          </cell>
        </row>
        <row r="7810">
          <cell r="A7810">
            <v>20667</v>
          </cell>
          <cell r="B7810" t="str">
            <v>ULTRABASE VERDE CLARO</v>
          </cell>
          <cell r="C7810" t="str">
            <v>.</v>
          </cell>
          <cell r="E7810" t="str">
            <v>SHERWIN - WILLIAMS DO BRASIL IND. E COM. LTDA</v>
          </cell>
          <cell r="F7810">
            <v>999999</v>
          </cell>
          <cell r="G7810" t="str">
            <v>GRUPO CONVERSAO</v>
          </cell>
        </row>
        <row r="7811">
          <cell r="A7811">
            <v>22771</v>
          </cell>
          <cell r="B7811" t="str">
            <v>ULTRABASE VERDE CLARO QUARTO</v>
          </cell>
          <cell r="C7811" t="str">
            <v>.</v>
          </cell>
          <cell r="E7811" t="str">
            <v>FORNECEDOR CONVERSAO</v>
          </cell>
          <cell r="F7811">
            <v>999999</v>
          </cell>
          <cell r="G7811" t="str">
            <v>GRUPO CONVERSAO</v>
          </cell>
        </row>
        <row r="7812">
          <cell r="A7812">
            <v>22772</v>
          </cell>
          <cell r="B7812" t="str">
            <v>ULTRABASE VERDE ESC. QUARTO</v>
          </cell>
          <cell r="C7812" t="str">
            <v>.</v>
          </cell>
          <cell r="E7812" t="str">
            <v>FORNECEDOR CONVERSAO</v>
          </cell>
          <cell r="F7812">
            <v>999999</v>
          </cell>
          <cell r="G7812" t="str">
            <v>GRUPO CONVERSAO</v>
          </cell>
        </row>
        <row r="7813">
          <cell r="A7813">
            <v>20668</v>
          </cell>
          <cell r="B7813" t="str">
            <v>ULTRABASE VERDE ESCURO</v>
          </cell>
          <cell r="C7813" t="str">
            <v>.</v>
          </cell>
          <cell r="E7813" t="str">
            <v>SHERWIN - WILLIAMS DO BRASIL IND. E COM. LTDA</v>
          </cell>
          <cell r="F7813">
            <v>999999</v>
          </cell>
          <cell r="G7813" t="str">
            <v>GRUPO CONVERSAO</v>
          </cell>
        </row>
        <row r="7814">
          <cell r="A7814">
            <v>22753</v>
          </cell>
          <cell r="B7814" t="str">
            <v>ULTRABASE VERM.CLARO QUARTO</v>
          </cell>
          <cell r="C7814" t="str">
            <v>.</v>
          </cell>
          <cell r="E7814" t="str">
            <v>FORNECEDOR CONVERSAO</v>
          </cell>
          <cell r="F7814">
            <v>999999</v>
          </cell>
          <cell r="G7814" t="str">
            <v>GRUPO CONVERSAO</v>
          </cell>
        </row>
        <row r="7815">
          <cell r="A7815">
            <v>22754</v>
          </cell>
          <cell r="B7815" t="str">
            <v>ULTRABASE VERM.MEDIO QUARTO</v>
          </cell>
          <cell r="C7815" t="str">
            <v>.</v>
          </cell>
          <cell r="E7815" t="str">
            <v>FORNECEDOR CONVERSAO</v>
          </cell>
          <cell r="F7815">
            <v>999999</v>
          </cell>
          <cell r="G7815" t="str">
            <v>GRUPO CONVERSAO</v>
          </cell>
        </row>
        <row r="7816">
          <cell r="A7816">
            <v>22759</v>
          </cell>
          <cell r="B7816" t="str">
            <v>ULTRABASE VERM.RUBI QUARTO</v>
          </cell>
          <cell r="C7816" t="str">
            <v>.</v>
          </cell>
          <cell r="E7816" t="str">
            <v>FORNECEDOR CONVERSAO</v>
          </cell>
          <cell r="F7816">
            <v>999999</v>
          </cell>
          <cell r="G7816" t="str">
            <v>GRUPO CONVERSAO</v>
          </cell>
        </row>
        <row r="7817">
          <cell r="A7817">
            <v>22756</v>
          </cell>
          <cell r="B7817" t="str">
            <v>ULTRABASE VERM.TRANS QUARTO</v>
          </cell>
          <cell r="C7817" t="str">
            <v>.</v>
          </cell>
          <cell r="E7817" t="str">
            <v>FORNECEDOR CONVERSAO</v>
          </cell>
          <cell r="F7817">
            <v>999999</v>
          </cell>
          <cell r="G7817" t="str">
            <v>GRUPO CONVERSAO</v>
          </cell>
        </row>
        <row r="7818">
          <cell r="A7818">
            <v>20649</v>
          </cell>
          <cell r="B7818" t="str">
            <v>ULTRABASE VERMELHO CLARO</v>
          </cell>
          <cell r="C7818" t="str">
            <v>.</v>
          </cell>
          <cell r="E7818" t="str">
            <v>SHERWIN - WILLIAMS DO BRASIL IND. E COM. LTDA</v>
          </cell>
          <cell r="F7818">
            <v>999999</v>
          </cell>
          <cell r="G7818" t="str">
            <v>GRUPO CONVERSAO</v>
          </cell>
        </row>
        <row r="7819">
          <cell r="A7819">
            <v>20662</v>
          </cell>
          <cell r="B7819" t="str">
            <v>ULTRABASE VERMELHO ESCARLATE</v>
          </cell>
          <cell r="C7819" t="str">
            <v>.</v>
          </cell>
          <cell r="E7819" t="str">
            <v>SHERWIN - WILLIAMS DO BRASIL IND. E COM. LTDA</v>
          </cell>
          <cell r="F7819">
            <v>999999</v>
          </cell>
          <cell r="G7819" t="str">
            <v>GRUPO CONVERSAO</v>
          </cell>
        </row>
        <row r="7820">
          <cell r="A7820">
            <v>20650</v>
          </cell>
          <cell r="B7820" t="str">
            <v>ULTRABASE VERMELHO MEDIO</v>
          </cell>
          <cell r="C7820" t="str">
            <v>SHERWIN WILLIAMS</v>
          </cell>
          <cell r="E7820" t="str">
            <v>SHERWIN - WILLIAMS DO BRASIL IND. E COM. LTDA</v>
          </cell>
          <cell r="F7820">
            <v>1001</v>
          </cell>
          <cell r="G7820" t="str">
            <v>...............................</v>
          </cell>
        </row>
        <row r="7821">
          <cell r="A7821">
            <v>20655</v>
          </cell>
          <cell r="B7821" t="str">
            <v>ULTRABASE VERMELHO RUBI</v>
          </cell>
          <cell r="C7821" t="str">
            <v>.</v>
          </cell>
          <cell r="E7821" t="str">
            <v>SHERWIN - WILLIAMS DO BRASIL IND. E COM. LTDA</v>
          </cell>
          <cell r="F7821">
            <v>999999</v>
          </cell>
          <cell r="G7821" t="str">
            <v>GRUPO CONVERSAO</v>
          </cell>
        </row>
        <row r="7822">
          <cell r="A7822">
            <v>20652</v>
          </cell>
          <cell r="B7822" t="str">
            <v>ULTRABASE VERMELHO TRANSPARENTE</v>
          </cell>
          <cell r="C7822" t="str">
            <v>SHERWIN WILLIAMS</v>
          </cell>
          <cell r="E7822" t="str">
            <v>SHERWIN - WILLIAMS DO BRASIL IND. E COM. LTDA</v>
          </cell>
          <cell r="F7822">
            <v>1001</v>
          </cell>
          <cell r="G7822" t="str">
            <v>...............................</v>
          </cell>
        </row>
        <row r="7823">
          <cell r="A7823">
            <v>20661</v>
          </cell>
          <cell r="B7823" t="str">
            <v>ULTRABASE VERMELHO VIVO</v>
          </cell>
          <cell r="C7823" t="str">
            <v>.</v>
          </cell>
          <cell r="E7823" t="str">
            <v>SHERWIN - WILLIAMS DO BRASIL IND. E COM. LTDA</v>
          </cell>
          <cell r="F7823">
            <v>999999</v>
          </cell>
          <cell r="G7823" t="str">
            <v>GRUPO CONVERSAO</v>
          </cell>
        </row>
        <row r="7824">
          <cell r="A7824">
            <v>22765</v>
          </cell>
          <cell r="B7824" t="str">
            <v>ULTRABASE VERMELHO VIVO QUARTO</v>
          </cell>
          <cell r="C7824" t="str">
            <v>.</v>
          </cell>
          <cell r="E7824" t="str">
            <v>FORNECEDOR CONVERSAO</v>
          </cell>
          <cell r="F7824">
            <v>999999</v>
          </cell>
          <cell r="G7824" t="str">
            <v>GRUPO CONVERSAO</v>
          </cell>
        </row>
        <row r="7825">
          <cell r="A7825">
            <v>22773</v>
          </cell>
          <cell r="B7825" t="str">
            <v>ULTRABASE VIOL.AVERMELH QUARTO</v>
          </cell>
          <cell r="C7825" t="str">
            <v>.</v>
          </cell>
          <cell r="E7825" t="str">
            <v>FORNECEDOR CONVERSAO</v>
          </cell>
          <cell r="F7825">
            <v>999999</v>
          </cell>
          <cell r="G7825" t="str">
            <v>GRUPO CONVERSAO</v>
          </cell>
        </row>
        <row r="7826">
          <cell r="A7826">
            <v>20670</v>
          </cell>
          <cell r="B7826" t="str">
            <v>ULTRABASE VIOLETA</v>
          </cell>
          <cell r="C7826" t="str">
            <v>SHERWIN WILLIAMS</v>
          </cell>
          <cell r="E7826" t="str">
            <v>SHERWIN - WILLIAMS DO BRASIL IND. E COM. LTDA</v>
          </cell>
          <cell r="F7826">
            <v>1001</v>
          </cell>
          <cell r="G7826" t="str">
            <v>...............................</v>
          </cell>
        </row>
        <row r="7827">
          <cell r="A7827">
            <v>20669</v>
          </cell>
          <cell r="B7827" t="str">
            <v>ULTRABASE VIOLETA AVERMELHADO</v>
          </cell>
          <cell r="C7827" t="str">
            <v>.</v>
          </cell>
          <cell r="E7827" t="str">
            <v>SHERWIN - WILLIAMS DO BRASIL IND. E COM. LTDA</v>
          </cell>
          <cell r="F7827">
            <v>999999</v>
          </cell>
          <cell r="G7827" t="str">
            <v>GRUPO CONVERSAO</v>
          </cell>
        </row>
        <row r="7828">
          <cell r="A7828">
            <v>22774</v>
          </cell>
          <cell r="B7828" t="str">
            <v>ULTRABASE VIOLETA QUARTO</v>
          </cell>
          <cell r="C7828" t="str">
            <v>.</v>
          </cell>
          <cell r="E7828" t="str">
            <v>FORNECEDOR CONVERSAO</v>
          </cell>
          <cell r="F7828">
            <v>999999</v>
          </cell>
          <cell r="G7828" t="str">
            <v>GRUPO CONVERSAO</v>
          </cell>
        </row>
        <row r="7829">
          <cell r="A7829">
            <v>20129</v>
          </cell>
          <cell r="B7829" t="str">
            <v>ULTRAFINA ER 500ML 3M</v>
          </cell>
          <cell r="C7829" t="str">
            <v>3M</v>
          </cell>
          <cell r="E7829" t="str">
            <v>3M DO BRASIL LTDA</v>
          </cell>
          <cell r="F7829">
            <v>999999</v>
          </cell>
          <cell r="G7829" t="str">
            <v>GRUPO CONVERSAO</v>
          </cell>
        </row>
        <row r="7830">
          <cell r="A7830">
            <v>23468</v>
          </cell>
          <cell r="B7830" t="str">
            <v>ULTRAFINA FINALIZADOR 500ML 3M</v>
          </cell>
          <cell r="C7830" t="str">
            <v>3M</v>
          </cell>
          <cell r="E7830" t="str">
            <v>3M DO BRASIL LTDA</v>
          </cell>
          <cell r="F7830">
            <v>20018</v>
          </cell>
          <cell r="G7830" t="str">
            <v xml:space="preserve">LÍQUIDOS P/ POLIMENTO </v>
          </cell>
        </row>
        <row r="7831">
          <cell r="A7831">
            <v>20226</v>
          </cell>
          <cell r="B7831" t="str">
            <v>ULTRAPRO CINZA SACHES 310ML</v>
          </cell>
          <cell r="C7831" t="str">
            <v>.</v>
          </cell>
          <cell r="E7831" t="str">
            <v>3M DO BRASIL LTDA</v>
          </cell>
          <cell r="F7831">
            <v>999999</v>
          </cell>
          <cell r="G7831" t="str">
            <v>GRUPO CONVERSAO</v>
          </cell>
        </row>
        <row r="7832">
          <cell r="A7832">
            <v>23581</v>
          </cell>
          <cell r="B7832" t="str">
            <v>V-BAR 100G VONIXX</v>
          </cell>
          <cell r="C7832" t="str">
            <v>VONIXX</v>
          </cell>
          <cell r="E7832" t="str">
            <v>VONIXX INDUSTRIA E COMERCIO DE POLIDORES LTDA</v>
          </cell>
          <cell r="F7832">
            <v>1009</v>
          </cell>
          <cell r="G7832" t="str">
            <v>.........</v>
          </cell>
        </row>
        <row r="7833">
          <cell r="A7833">
            <v>23437</v>
          </cell>
          <cell r="B7833" t="str">
            <v>V-BAR 200G VONIXX</v>
          </cell>
          <cell r="C7833" t="str">
            <v>VONIXX</v>
          </cell>
          <cell r="E7833" t="str">
            <v>VONIXX INDUSTRIA E COMERCIO DE POLIDORES LTDA</v>
          </cell>
          <cell r="F7833">
            <v>999999</v>
          </cell>
          <cell r="G7833" t="str">
            <v>GRUPO CONVERSAO</v>
          </cell>
        </row>
        <row r="7834">
          <cell r="A7834">
            <v>83802</v>
          </cell>
          <cell r="B7834" t="str">
            <v>V-CUT POLIDOR CORTE PREMIUM 500ML VONIXX</v>
          </cell>
          <cell r="C7834" t="str">
            <v>VONIXX</v>
          </cell>
          <cell r="E7834" t="str">
            <v>VOXER COMERCIO DE CERAS E POLIDORES LTDA</v>
          </cell>
          <cell r="F7834">
            <v>20011</v>
          </cell>
          <cell r="G7834" t="str">
            <v>LINHA DE HIGENIZAÇÃO E ESTÉTICA  AUTOMOTIVA VONIX</v>
          </cell>
        </row>
        <row r="7835">
          <cell r="A7835">
            <v>84399</v>
          </cell>
          <cell r="B7835" t="str">
            <v>V-ECO 1,5L VONIXX</v>
          </cell>
          <cell r="C7835" t="str">
            <v>VONIXX</v>
          </cell>
          <cell r="E7835" t="str">
            <v>VONIXX INDUSTRIA E COMERCIO DE POLIDORES LTDA</v>
          </cell>
          <cell r="F7835">
            <v>20011</v>
          </cell>
          <cell r="G7835" t="str">
            <v>LINHA DE HIGENIZAÇÃO E ESTÉTICA  AUTOMOTIVA VONIX</v>
          </cell>
        </row>
        <row r="7836">
          <cell r="A7836">
            <v>83803</v>
          </cell>
          <cell r="B7836" t="str">
            <v>V-FINISH POLIDOR LUSTRO PREMIUM 500ML VONIXX</v>
          </cell>
          <cell r="C7836" t="str">
            <v>VONIXX</v>
          </cell>
          <cell r="E7836" t="str">
            <v>VOXER COMERCIO DE CERAS E POLIDORES LTDA</v>
          </cell>
          <cell r="F7836">
            <v>20011</v>
          </cell>
          <cell r="G7836" t="str">
            <v>LINHA DE HIGENIZAÇÃO E ESTÉTICA  AUTOMOTIVA VONIX</v>
          </cell>
        </row>
        <row r="7837">
          <cell r="A7837">
            <v>23442</v>
          </cell>
          <cell r="B7837" t="str">
            <v>V-FLOC 1,5L VONIXX</v>
          </cell>
          <cell r="C7837" t="str">
            <v>VONIXX</v>
          </cell>
          <cell r="E7837" t="str">
            <v>VONIXX INDUSTRIA E COMERCIO DE POLIDORES LTDA</v>
          </cell>
          <cell r="F7837">
            <v>20011</v>
          </cell>
          <cell r="G7837" t="str">
            <v>LINHA DE HIGENIZAÇÃO E ESTÉTICA  AUTOMOTIVA VONIX</v>
          </cell>
        </row>
        <row r="7838">
          <cell r="A7838">
            <v>84401</v>
          </cell>
          <cell r="B7838" t="str">
            <v>V-FLOC 3L VONIXX</v>
          </cell>
          <cell r="C7838" t="str">
            <v>VONIXX</v>
          </cell>
          <cell r="E7838" t="str">
            <v>VONIXX INDUSTRIA E COMERCIO DE POLIDORES LTDA</v>
          </cell>
          <cell r="F7838">
            <v>20011</v>
          </cell>
          <cell r="G7838" t="str">
            <v>LINHA DE HIGENIZAÇÃO E ESTÉTICA  AUTOMOTIVA VONIX</v>
          </cell>
        </row>
        <row r="7839">
          <cell r="A7839">
            <v>84873</v>
          </cell>
          <cell r="B7839" t="str">
            <v>V-FLOC 500ML VONIXX</v>
          </cell>
          <cell r="C7839" t="str">
            <v>VONIXX</v>
          </cell>
          <cell r="E7839" t="str">
            <v>VONIXX INDUSTRIA E COMERCIO DE POLIDORES LTDA</v>
          </cell>
          <cell r="F7839">
            <v>20011</v>
          </cell>
          <cell r="G7839" t="str">
            <v>LINHA DE HIGENIZAÇÃO E ESTÉTICA  AUTOMOTIVA VONIX</v>
          </cell>
        </row>
        <row r="7840">
          <cell r="A7840">
            <v>84402</v>
          </cell>
          <cell r="B7840" t="str">
            <v>V-FLOC 5L VONIXX</v>
          </cell>
          <cell r="C7840" t="str">
            <v>VONIXX</v>
          </cell>
          <cell r="E7840" t="str">
            <v>VONIXX INDUSTRIA E COMERCIO DE POLIDORES LTDA</v>
          </cell>
          <cell r="F7840">
            <v>20011</v>
          </cell>
          <cell r="G7840" t="str">
            <v>LINHA DE HIGENIZAÇÃO E ESTÉTICA  AUTOMOTIVA VONIX</v>
          </cell>
        </row>
        <row r="7841">
          <cell r="A7841">
            <v>23436</v>
          </cell>
          <cell r="B7841" t="str">
            <v>V-LEATHER 50ML VONIXX</v>
          </cell>
          <cell r="C7841" t="str">
            <v>VONIXX</v>
          </cell>
          <cell r="E7841" t="str">
            <v>VONIXX INDUSTRIA E COMERCIO DE POLIDORES LTDA</v>
          </cell>
          <cell r="F7841">
            <v>20011</v>
          </cell>
          <cell r="G7841" t="str">
            <v>LINHA DE HIGENIZAÇÃO E ESTÉTICA  AUTOMOTIVA VONIX</v>
          </cell>
        </row>
        <row r="7842">
          <cell r="A7842">
            <v>164</v>
          </cell>
          <cell r="B7842" t="str">
            <v>V-LIGHT PRO 50ML VONIXX</v>
          </cell>
          <cell r="C7842" t="str">
            <v>VONIXX</v>
          </cell>
          <cell r="E7842" t="str">
            <v>VONIXX INDUSTRIA E COMERCIO DE POLIDORES LTDA</v>
          </cell>
          <cell r="F7842">
            <v>20011</v>
          </cell>
          <cell r="G7842" t="str">
            <v>LINHA DE HIGENIZAÇÃO E ESTÉTICA  AUTOMOTIVA VONIX</v>
          </cell>
        </row>
        <row r="7843">
          <cell r="A7843">
            <v>22052</v>
          </cell>
          <cell r="B7843" t="str">
            <v>V-LUB 500ML VONIXX</v>
          </cell>
          <cell r="C7843" t="str">
            <v>VONIXX</v>
          </cell>
          <cell r="E7843" t="str">
            <v>VONIXX INDUSTRIA E COMERCIO DE POLIDORES LTDA</v>
          </cell>
          <cell r="F7843">
            <v>20011</v>
          </cell>
          <cell r="G7843" t="str">
            <v>LINHA DE HIGENIZAÇÃO E ESTÉTICA  AUTOMOTIVA VONIX</v>
          </cell>
        </row>
        <row r="7844">
          <cell r="A7844">
            <v>84403</v>
          </cell>
          <cell r="B7844" t="str">
            <v>V-MOL 1,5L VONIXX</v>
          </cell>
          <cell r="C7844" t="str">
            <v>VONIXX</v>
          </cell>
          <cell r="E7844" t="str">
            <v>VONIXX INDUSTRIA E COMERCIO DE POLIDORES LTDA</v>
          </cell>
          <cell r="F7844">
            <v>20011</v>
          </cell>
          <cell r="G7844" t="str">
            <v>LINHA DE HIGENIZAÇÃO E ESTÉTICA  AUTOMOTIVA VONIX</v>
          </cell>
        </row>
        <row r="7845">
          <cell r="A7845">
            <v>85206</v>
          </cell>
          <cell r="B7845" t="str">
            <v>V-MOL 5L VONIXX</v>
          </cell>
          <cell r="C7845" t="str">
            <v>VONIXX</v>
          </cell>
          <cell r="E7845" t="str">
            <v>VONIXX INDUSTRIA E COMERCIO DE POLIDORES LTDA</v>
          </cell>
          <cell r="F7845">
            <v>20011</v>
          </cell>
          <cell r="G7845" t="str">
            <v>LINHA DE HIGENIZAÇÃO E ESTÉTICA  AUTOMOTIVA VONIX</v>
          </cell>
        </row>
        <row r="7846">
          <cell r="A7846">
            <v>23435</v>
          </cell>
          <cell r="B7846" t="str">
            <v>V-PAINT 20ML VONIXX</v>
          </cell>
          <cell r="C7846" t="str">
            <v>VONIXX</v>
          </cell>
          <cell r="E7846" t="str">
            <v>VONIXX INDUSTRIA E COMERCIO DE POLIDORES LTDA</v>
          </cell>
          <cell r="F7846">
            <v>20011</v>
          </cell>
          <cell r="G7846" t="str">
            <v>LINHA DE HIGENIZAÇÃO E ESTÉTICA  AUTOMOTIVA VONIX</v>
          </cell>
        </row>
        <row r="7847">
          <cell r="A7847">
            <v>23479</v>
          </cell>
          <cell r="B7847" t="str">
            <v>V-PAINT 50ML VONIXX</v>
          </cell>
          <cell r="C7847" t="str">
            <v>VONIXX</v>
          </cell>
          <cell r="E7847" t="str">
            <v>VONIXX INDUSTRIA E COMERCIO DE POLIDORES LTDA</v>
          </cell>
          <cell r="F7847">
            <v>20011</v>
          </cell>
          <cell r="G7847" t="str">
            <v>LINHA DE HIGENIZAÇÃO E ESTÉTICA  AUTOMOTIVA VONIX</v>
          </cell>
        </row>
        <row r="7848">
          <cell r="A7848">
            <v>23482</v>
          </cell>
          <cell r="B7848" t="str">
            <v>V-PLASTIC 20ML VONIXX</v>
          </cell>
          <cell r="C7848" t="str">
            <v>VONIXX</v>
          </cell>
          <cell r="E7848" t="str">
            <v>VONIXX INDUSTRIA E COMERCIO DE POLIDORES LTDA</v>
          </cell>
          <cell r="F7848">
            <v>20011</v>
          </cell>
          <cell r="G7848" t="str">
            <v>LINHA DE HIGENIZAÇÃO E ESTÉTICA  AUTOMOTIVA VONIX</v>
          </cell>
        </row>
        <row r="7849">
          <cell r="A7849">
            <v>23448</v>
          </cell>
          <cell r="B7849" t="str">
            <v>V-PLASTIC PRO 50ML VONIXX</v>
          </cell>
          <cell r="C7849" t="str">
            <v>VONIXX</v>
          </cell>
          <cell r="E7849" t="str">
            <v>VONIXX INDUSTRIA E COMERCIO DE POLIDORES LTDA</v>
          </cell>
          <cell r="F7849">
            <v>20011</v>
          </cell>
          <cell r="G7849" t="str">
            <v>LINHA DE HIGENIZAÇÃO E ESTÉTICA  AUTOMOTIVA VONIX</v>
          </cell>
        </row>
        <row r="7850">
          <cell r="A7850">
            <v>83804</v>
          </cell>
          <cell r="B7850" t="str">
            <v>V-POLISH POLIDOR REFINO PREMIUM 500ML VONIXX</v>
          </cell>
          <cell r="C7850" t="str">
            <v>VONIXX</v>
          </cell>
          <cell r="E7850" t="str">
            <v>VONIXX INDUSTRIA E COMERCIO DE POLIDORES LTDA</v>
          </cell>
          <cell r="F7850">
            <v>20011</v>
          </cell>
          <cell r="G7850" t="str">
            <v>LINHA DE HIGENIZAÇÃO E ESTÉTICA  AUTOMOTIVA VONIX</v>
          </cell>
        </row>
        <row r="7851">
          <cell r="A7851">
            <v>24332</v>
          </cell>
          <cell r="B7851" t="str">
            <v>V10 CORTE VERNIZ ASIATICO 500ML VONIXX</v>
          </cell>
          <cell r="C7851" t="str">
            <v>VONIXX</v>
          </cell>
          <cell r="E7851" t="str">
            <v>VONIXX INDUSTRIA E COMERCIO DE POLIDORES LTDA</v>
          </cell>
          <cell r="F7851">
            <v>20011</v>
          </cell>
          <cell r="G7851" t="str">
            <v>LINHA DE HIGENIZAÇÃO E ESTÉTICA  AUTOMOTIVA VONIX</v>
          </cell>
        </row>
        <row r="7852">
          <cell r="A7852">
            <v>65</v>
          </cell>
          <cell r="B7852" t="str">
            <v>V20 REFINO VERNIZ ASIATICO 500ML VONIXX</v>
          </cell>
          <cell r="C7852" t="str">
            <v>VONIXX</v>
          </cell>
          <cell r="E7852" t="str">
            <v>VONIXX INDUSTRIA E COMERCIO DE POLIDORES LTDA</v>
          </cell>
          <cell r="F7852">
            <v>20011</v>
          </cell>
          <cell r="G7852" t="str">
            <v>LINHA DE HIGENIZAÇÃO E ESTÉTICA  AUTOMOTIVA VONIX</v>
          </cell>
        </row>
        <row r="7853">
          <cell r="A7853">
            <v>66</v>
          </cell>
          <cell r="B7853" t="str">
            <v>V30 LUSTRO VERNIZ ASIATICO 500ML VONIXX</v>
          </cell>
          <cell r="C7853" t="str">
            <v>VONIXX</v>
          </cell>
          <cell r="E7853" t="str">
            <v>VONIXX INDUSTRIA E COMERCIO DE POLIDORES LTDA</v>
          </cell>
          <cell r="F7853">
            <v>20011</v>
          </cell>
          <cell r="G7853" t="str">
            <v>LINHA DE HIGENIZAÇÃO E ESTÉTICA  AUTOMOTIVA VONIX</v>
          </cell>
        </row>
        <row r="7854">
          <cell r="A7854">
            <v>23445</v>
          </cell>
          <cell r="B7854" t="str">
            <v>V40 4 EM 1 500ML VONIXX</v>
          </cell>
          <cell r="C7854" t="str">
            <v>VONIXX</v>
          </cell>
          <cell r="E7854" t="str">
            <v>VONIXX INDUSTRIA E COMERCIO DE POLIDORES LTDA</v>
          </cell>
          <cell r="F7854">
            <v>20011</v>
          </cell>
          <cell r="G7854" t="str">
            <v>LINHA DE HIGENIZAÇÃO E ESTÉTICA  AUTOMOTIVA VONIX</v>
          </cell>
        </row>
        <row r="7855">
          <cell r="A7855">
            <v>23446</v>
          </cell>
          <cell r="B7855" t="str">
            <v>V80 SELANTE SINTETICO 500ML VONIXX</v>
          </cell>
          <cell r="C7855" t="str">
            <v>VONIXX</v>
          </cell>
          <cell r="E7855" t="str">
            <v>VONIXX INDUSTRIA E COMERCIO DE POLIDORES LTDA</v>
          </cell>
          <cell r="F7855">
            <v>20011</v>
          </cell>
          <cell r="G7855" t="str">
            <v>LINHA DE HIGENIZAÇÃO E ESTÉTICA  AUTOMOTIVA VONIX</v>
          </cell>
        </row>
        <row r="7856">
          <cell r="A7856">
            <v>22668</v>
          </cell>
          <cell r="B7856" t="str">
            <v>VALVULA AR COMPL SLIM TV</v>
          </cell>
          <cell r="C7856" t="str">
            <v>.</v>
          </cell>
          <cell r="E7856" t="str">
            <v>MAXI RUBBER INDUSTRIAS QUIMICAS LTDA</v>
          </cell>
          <cell r="F7856">
            <v>999999</v>
          </cell>
          <cell r="G7856" t="str">
            <v>GRUPO CONVERSAO</v>
          </cell>
        </row>
        <row r="7857">
          <cell r="A7857">
            <v>22688</v>
          </cell>
          <cell r="B7857" t="str">
            <v>VALVULA DE ACIONAMENTO PRA0007 3M</v>
          </cell>
          <cell r="C7857" t="str">
            <v>.</v>
          </cell>
          <cell r="E7857" t="str">
            <v>3M DO BRASIL LTDA</v>
          </cell>
          <cell r="F7857">
            <v>999999</v>
          </cell>
          <cell r="G7857" t="str">
            <v>GRUPO CONVERSAO</v>
          </cell>
        </row>
        <row r="7858">
          <cell r="A7858">
            <v>22610</v>
          </cell>
          <cell r="B7858" t="str">
            <v>VALVULA DO LEQUE SGK 0501</v>
          </cell>
          <cell r="C7858" t="str">
            <v>.</v>
          </cell>
          <cell r="E7858" t="str">
            <v>SHERWIN - WILLIAMS DO BRASIL IND. E COM. LTDA</v>
          </cell>
          <cell r="F7858">
            <v>999999</v>
          </cell>
          <cell r="G7858" t="str">
            <v>GRUPO CONVERSAO</v>
          </cell>
        </row>
        <row r="7859">
          <cell r="A7859">
            <v>20596</v>
          </cell>
          <cell r="B7859" t="str">
            <v>VALVULA SOLENOIDE BAND</v>
          </cell>
          <cell r="C7859" t="str">
            <v>.</v>
          </cell>
          <cell r="E7859" t="str">
            <v>BAND EQUIPAMENTOS E MAQUINAS REPUXADORAS LTDA EPP</v>
          </cell>
          <cell r="F7859">
            <v>999999</v>
          </cell>
          <cell r="G7859" t="str">
            <v>GRUPO CONVERSAO</v>
          </cell>
        </row>
        <row r="7860">
          <cell r="A7860">
            <v>85542</v>
          </cell>
          <cell r="B7860" t="str">
            <v>VASSOURA C/ ROSCA PELO 40CM S/ CABO</v>
          </cell>
          <cell r="C7860" t="str">
            <v>BRILHOMAX</v>
          </cell>
          <cell r="E7860" t="str">
            <v>COM.ALVORADA LIMPEZA E DESCARTAVEIS</v>
          </cell>
          <cell r="F7860">
            <v>999999</v>
          </cell>
          <cell r="G7860" t="str">
            <v>GRUPO CONVERSAO</v>
          </cell>
        </row>
        <row r="7861">
          <cell r="A7861">
            <v>85543</v>
          </cell>
          <cell r="B7861" t="str">
            <v>VASSOURA C/ ROSCA PELO 40CM S/ CABO C/ PINT PRIME</v>
          </cell>
          <cell r="C7861" t="str">
            <v>TUFF</v>
          </cell>
          <cell r="E7861" t="str">
            <v>COM.ALVORADA LIMPEZA E DESCARTAVEIS</v>
          </cell>
          <cell r="F7861">
            <v>999999</v>
          </cell>
          <cell r="G7861" t="str">
            <v>GRUPO CONVERSAO</v>
          </cell>
        </row>
        <row r="7862">
          <cell r="A7862">
            <v>85544</v>
          </cell>
          <cell r="B7862" t="str">
            <v>VASSOURA C/ ROSCA PELO 40CM S/ CABO C/ PINT PRIME</v>
          </cell>
          <cell r="C7862" t="str">
            <v>START</v>
          </cell>
          <cell r="E7862" t="str">
            <v>COM.ALVORADA LIMPEZA E DESCARTAVEIS</v>
          </cell>
          <cell r="F7862">
            <v>999999</v>
          </cell>
          <cell r="G7862" t="str">
            <v>GRUPO CONVERSAO</v>
          </cell>
        </row>
        <row r="7863">
          <cell r="A7863">
            <v>23562</v>
          </cell>
          <cell r="B7863" t="str">
            <v>VASSOURA DE PALHA</v>
          </cell>
          <cell r="C7863" t="str">
            <v>TUFF</v>
          </cell>
          <cell r="E7863" t="str">
            <v>COM.ALVORADA LIMPEZA E DESCARTAVEIS</v>
          </cell>
          <cell r="F7863">
            <v>999999</v>
          </cell>
          <cell r="G7863" t="str">
            <v>GRUPO CONVERSAO</v>
          </cell>
        </row>
        <row r="7864">
          <cell r="A7864">
            <v>250</v>
          </cell>
          <cell r="B7864" t="str">
            <v>VASSOURA PELO C/ CABO 30CM</v>
          </cell>
          <cell r="C7864" t="str">
            <v>START</v>
          </cell>
          <cell r="E7864" t="str">
            <v>COM.ALVORADA LIMPEZA E DESCARTAVEIS</v>
          </cell>
          <cell r="F7864">
            <v>999999</v>
          </cell>
          <cell r="G7864" t="str">
            <v>GRUPO CONVERSAO</v>
          </cell>
        </row>
        <row r="7865">
          <cell r="A7865">
            <v>23724</v>
          </cell>
          <cell r="B7865" t="str">
            <v>VASSOURA PELO S/ CABO 40CM</v>
          </cell>
          <cell r="C7865" t="str">
            <v>START</v>
          </cell>
          <cell r="E7865" t="str">
            <v>COM.ALVORADA LIMPEZA E DESCARTAVEIS</v>
          </cell>
          <cell r="F7865">
            <v>20006</v>
          </cell>
          <cell r="G7865" t="str">
            <v>CERA  / LIMPEZA /  POLIMENTO VEICULAR</v>
          </cell>
        </row>
        <row r="7866">
          <cell r="A7866">
            <v>85687</v>
          </cell>
          <cell r="B7866" t="str">
            <v>VEDA CALHA ALUMINIO CARTUCHO 280ML UNIPEGA</v>
          </cell>
          <cell r="C7866" t="str">
            <v>UNIPEGA</v>
          </cell>
          <cell r="E7866" t="str">
            <v>A&amp;S TECHNOLOGIES INDUSTRIA E COMERCIO LTDA</v>
          </cell>
          <cell r="F7866">
            <v>30034</v>
          </cell>
          <cell r="G7866" t="str">
            <v>SILICONE</v>
          </cell>
        </row>
        <row r="7867">
          <cell r="A7867">
            <v>85688</v>
          </cell>
          <cell r="B7867" t="str">
            <v>VEDA CALHA CINZA CARTUCHO 280ML UNIPEGA</v>
          </cell>
          <cell r="C7867" t="str">
            <v>UNIPEGA</v>
          </cell>
          <cell r="E7867" t="str">
            <v>A&amp;S TECHNOLOGIES INDUSTRIA E COMERCIO LTDA</v>
          </cell>
          <cell r="F7867">
            <v>30034</v>
          </cell>
          <cell r="G7867" t="str">
            <v>SILICONE</v>
          </cell>
        </row>
        <row r="7868">
          <cell r="A7868">
            <v>10340</v>
          </cell>
          <cell r="B7868" t="str">
            <v>VEDA CAPO BRANCO 400GR ANJO</v>
          </cell>
          <cell r="C7868" t="str">
            <v>ANJO</v>
          </cell>
          <cell r="E7868" t="str">
            <v>ANJO QUIMICA DO BRASIL LTDA</v>
          </cell>
          <cell r="F7868">
            <v>20049</v>
          </cell>
          <cell r="G7868" t="str">
            <v>VEDADORES / SELANTES</v>
          </cell>
        </row>
        <row r="7869">
          <cell r="A7869">
            <v>83839</v>
          </cell>
          <cell r="B7869" t="str">
            <v>VEDA CHOQUE 150G CARPLAST</v>
          </cell>
          <cell r="C7869" t="str">
            <v>MAXI RUBBER</v>
          </cell>
          <cell r="E7869" t="str">
            <v>MAXI RUBBER INDUSTRIAS QUIMICAS LTDA</v>
          </cell>
          <cell r="F7869">
            <v>20049</v>
          </cell>
          <cell r="G7869" t="str">
            <v>VEDADORES / SELANTES</v>
          </cell>
        </row>
        <row r="7870">
          <cell r="A7870">
            <v>84460</v>
          </cell>
          <cell r="B7870" t="str">
            <v>VEDA CHOQUE 300G BRASILUX</v>
          </cell>
          <cell r="C7870" t="str">
            <v>BRASILUX</v>
          </cell>
          <cell r="E7870" t="str">
            <v>BRASILUX TINTAS TECNICAS LTDA</v>
          </cell>
          <cell r="F7870">
            <v>20049</v>
          </cell>
          <cell r="G7870" t="str">
            <v>VEDADORES / SELANTES</v>
          </cell>
        </row>
        <row r="7871">
          <cell r="A7871">
            <v>20073</v>
          </cell>
          <cell r="B7871" t="str">
            <v>VEDA MAIS 400G 3M</v>
          </cell>
          <cell r="C7871" t="str">
            <v>.</v>
          </cell>
          <cell r="E7871" t="str">
            <v>3M DO BRASIL LTDA</v>
          </cell>
          <cell r="F7871">
            <v>999999</v>
          </cell>
          <cell r="G7871" t="str">
            <v>GRUPO CONVERSAO</v>
          </cell>
        </row>
        <row r="7872">
          <cell r="A7872">
            <v>22997</v>
          </cell>
          <cell r="B7872" t="str">
            <v>VEDA ROSCA</v>
          </cell>
          <cell r="C7872" t="str">
            <v>.</v>
          </cell>
          <cell r="E7872" t="str">
            <v>MELHORES MARCAS COMERCIO E REPR.DE FERRAMENTAS LT</v>
          </cell>
          <cell r="F7872">
            <v>999999</v>
          </cell>
          <cell r="G7872" t="str">
            <v>GRUPO CONVERSAO</v>
          </cell>
        </row>
        <row r="7873">
          <cell r="A7873">
            <v>23624</v>
          </cell>
          <cell r="B7873" t="str">
            <v>VEDA-CHOQUE 150G 2 UNIDADES 75G MAXI RUBBER</v>
          </cell>
          <cell r="C7873" t="str">
            <v>MAXI RUBBER</v>
          </cell>
          <cell r="E7873" t="str">
            <v>MAXI RUBBER INDUSTRIAS QUIMICAS LTDA</v>
          </cell>
          <cell r="F7873">
            <v>20049</v>
          </cell>
          <cell r="G7873" t="str">
            <v>VEDADORES / SELANTES</v>
          </cell>
        </row>
        <row r="7874">
          <cell r="A7874">
            <v>24290</v>
          </cell>
          <cell r="B7874" t="str">
            <v>VEDA-CHOQUE 150GR 2 UNIDADES COM 75GR ROYAL</v>
          </cell>
          <cell r="C7874" t="str">
            <v>ROYAL</v>
          </cell>
          <cell r="E7874" t="str">
            <v>ROYAL QUIMICA LTDA - EM RECUPERACAO JUDICIAL</v>
          </cell>
          <cell r="F7874">
            <v>20049</v>
          </cell>
          <cell r="G7874" t="str">
            <v>VEDADORES / SELANTES</v>
          </cell>
        </row>
        <row r="7875">
          <cell r="A7875">
            <v>10403</v>
          </cell>
          <cell r="B7875" t="str">
            <v>VEDA-CHOQUE 290G 2 UNIDADES DE 145G MAXI RUBBER</v>
          </cell>
          <cell r="C7875" t="str">
            <v>MAXI RUBBER</v>
          </cell>
          <cell r="E7875" t="str">
            <v>MAXI RUBBER INDUSTRIAS QUIMICAS LTDA</v>
          </cell>
          <cell r="F7875">
            <v>20049</v>
          </cell>
          <cell r="G7875" t="str">
            <v>VEDADORES / SELANTES</v>
          </cell>
        </row>
        <row r="7876">
          <cell r="A7876">
            <v>10404</v>
          </cell>
          <cell r="B7876" t="str">
            <v>VEDADOR CAPO KPO A 400G + B 60G MAXI RUBBER</v>
          </cell>
          <cell r="C7876" t="str">
            <v>MAXI RUBBER</v>
          </cell>
          <cell r="E7876" t="str">
            <v>MAXI RUBBER INDUSTRIAS QUIMICAS LTDA</v>
          </cell>
          <cell r="F7876">
            <v>20049</v>
          </cell>
          <cell r="G7876" t="str">
            <v>VEDADORES / SELANTES</v>
          </cell>
        </row>
        <row r="7877">
          <cell r="A7877">
            <v>10397</v>
          </cell>
          <cell r="B7877" t="str">
            <v>VEDADOR CAPO KPO MAXIVED 1,15KG MAXI RUBBER</v>
          </cell>
          <cell r="C7877" t="str">
            <v>MAXI RUBBER</v>
          </cell>
          <cell r="E7877" t="str">
            <v>MAXI RUBBER INDUSTRIAS QUIMICAS LTDA</v>
          </cell>
          <cell r="F7877">
            <v>20049</v>
          </cell>
          <cell r="G7877" t="str">
            <v>VEDADORES / SELANTES</v>
          </cell>
        </row>
        <row r="7878">
          <cell r="A7878">
            <v>85732</v>
          </cell>
          <cell r="B7878" t="str">
            <v>VEDADOR CAPO KPO SACHE 100G MAXIVED MAXI RUBBER</v>
          </cell>
          <cell r="C7878" t="str">
            <v>MAXI RUBBER</v>
          </cell>
          <cell r="E7878" t="str">
            <v>MAXI RUBBER INDUSTRIAS QUIMICAS LTDA</v>
          </cell>
          <cell r="F7878">
            <v>20049</v>
          </cell>
          <cell r="G7878" t="str">
            <v>VEDADORES / SELANTES</v>
          </cell>
        </row>
        <row r="7879">
          <cell r="A7879">
            <v>21048</v>
          </cell>
          <cell r="B7879" t="str">
            <v>VEDADOR DE CARROCERIA SACHE 300ML ROBERLO</v>
          </cell>
          <cell r="C7879" t="str">
            <v>.</v>
          </cell>
          <cell r="E7879" t="str">
            <v>ROBERLO DO BRASIL LTDA</v>
          </cell>
          <cell r="F7879">
            <v>999999</v>
          </cell>
          <cell r="G7879" t="str">
            <v>GRUPO CONVERSAO</v>
          </cell>
        </row>
        <row r="7880">
          <cell r="A7880">
            <v>20621</v>
          </cell>
          <cell r="B7880" t="str">
            <v>VEDADOR DE CARROCERIA TUBO 310ML RPS  ROBERLO</v>
          </cell>
          <cell r="C7880" t="str">
            <v>.</v>
          </cell>
          <cell r="E7880" t="str">
            <v>ROBERLO DO BRASIL LTDA</v>
          </cell>
          <cell r="F7880">
            <v>1007</v>
          </cell>
          <cell r="G7880" t="str">
            <v>.......</v>
          </cell>
        </row>
        <row r="7881">
          <cell r="A7881">
            <v>10076</v>
          </cell>
          <cell r="B7881" t="str">
            <v>VEDADOR DE CARROCERIAS 1000G 3M</v>
          </cell>
          <cell r="C7881" t="str">
            <v>.</v>
          </cell>
          <cell r="E7881" t="str">
            <v>3M DO BRASIL LTDA</v>
          </cell>
          <cell r="F7881">
            <v>999999</v>
          </cell>
          <cell r="G7881" t="str">
            <v>GRUPO CONVERSAO</v>
          </cell>
        </row>
        <row r="7882">
          <cell r="A7882">
            <v>28</v>
          </cell>
          <cell r="B7882" t="str">
            <v>VEDANTE PARA ESCAPAMENTO 100G TEK BOND</v>
          </cell>
          <cell r="C7882" t="str">
            <v>TEK BOND</v>
          </cell>
          <cell r="E7882" t="str">
            <v>SAINT GOBAIN</v>
          </cell>
          <cell r="F7882">
            <v>20049</v>
          </cell>
          <cell r="G7882" t="str">
            <v>VEDADORES / SELANTES</v>
          </cell>
        </row>
        <row r="7883">
          <cell r="A7883">
            <v>21459</v>
          </cell>
          <cell r="B7883" t="str">
            <v>VENTOSA DUPLA P/ VIDROS AUTOM. ( 1, 00 PC = 1,00 PR ) ( 1 )</v>
          </cell>
          <cell r="C7883" t="str">
            <v>.</v>
          </cell>
          <cell r="E7883" t="str">
            <v>SAGOL PRODUTOS AUTOMOTIVOS LTDA</v>
          </cell>
          <cell r="F7883">
            <v>999999</v>
          </cell>
          <cell r="G7883" t="str">
            <v>GRUPO CONVERSAO</v>
          </cell>
        </row>
        <row r="7884">
          <cell r="A7884">
            <v>87006</v>
          </cell>
          <cell r="B7884" t="str">
            <v>VENTOSA PLASTICA DE SUCÇÃO DE CABEÇA DUPLA AT194/1 ATLAS</v>
          </cell>
          <cell r="C7884" t="str">
            <v>ATLAS</v>
          </cell>
          <cell r="E7884" t="str">
            <v>PINCEIS ATLAS S.A.</v>
          </cell>
          <cell r="F7884">
            <v>20058</v>
          </cell>
          <cell r="G7884" t="str">
            <v>OUTRAS FERRAMENTAS / EQUIPAMENTOS</v>
          </cell>
        </row>
        <row r="7885">
          <cell r="A7885">
            <v>22766</v>
          </cell>
          <cell r="B7885" t="str">
            <v>VERMELHO ESCARLATE QUARTO</v>
          </cell>
          <cell r="C7885" t="str">
            <v>.</v>
          </cell>
          <cell r="E7885" t="str">
            <v>FORNECEDOR CONVERSAO</v>
          </cell>
          <cell r="F7885">
            <v>999999</v>
          </cell>
          <cell r="G7885" t="str">
            <v>GRUPO CONVERSAO</v>
          </cell>
        </row>
        <row r="7886">
          <cell r="A7886">
            <v>9836</v>
          </cell>
          <cell r="B7886" t="str">
            <v>VERMELHO LYRA WEG-21,94-ST</v>
          </cell>
          <cell r="C7886" t="str">
            <v>.</v>
          </cell>
          <cell r="E7886" t="str">
            <v>FORNECEDOR CONVERSAO</v>
          </cell>
          <cell r="F7886">
            <v>20002</v>
          </cell>
          <cell r="G7886" t="str">
            <v>TINTAS POLIÉSTER</v>
          </cell>
        </row>
        <row r="7887">
          <cell r="A7887">
            <v>9831</v>
          </cell>
          <cell r="B7887" t="str">
            <v>VERMELHO PEPPER ANJO-21,94-ST</v>
          </cell>
          <cell r="C7887" t="str">
            <v>ANJO</v>
          </cell>
          <cell r="E7887" t="str">
            <v>ANJO QUIMICA DO BRASIL LTDA</v>
          </cell>
          <cell r="F7887">
            <v>20002</v>
          </cell>
          <cell r="G7887" t="str">
            <v>TINTAS POLIÉSTER</v>
          </cell>
        </row>
        <row r="7888">
          <cell r="A7888">
            <v>260</v>
          </cell>
          <cell r="B7888" t="str">
            <v>VERMELHO PEPPER PPG-21,94-ST</v>
          </cell>
          <cell r="C7888" t="str">
            <v>.</v>
          </cell>
          <cell r="E7888" t="str">
            <v>FORNECEDOR CONVERSAO</v>
          </cell>
          <cell r="F7888">
            <v>20002</v>
          </cell>
          <cell r="G7888" t="str">
            <v>TINTAS POLIÉSTER</v>
          </cell>
        </row>
        <row r="7889">
          <cell r="A7889">
            <v>21007</v>
          </cell>
          <cell r="B7889" t="str">
            <v>VERMELHO PEROLIZADO FIAT 1988 MILUZ</v>
          </cell>
          <cell r="C7889" t="str">
            <v>.</v>
          </cell>
          <cell r="E7889" t="str">
            <v>WANDA</v>
          </cell>
          <cell r="F7889">
            <v>999999</v>
          </cell>
          <cell r="G7889" t="str">
            <v>GRUPO CONVERSAO</v>
          </cell>
        </row>
        <row r="7890">
          <cell r="A7890">
            <v>21013</v>
          </cell>
          <cell r="B7890" t="str">
            <v>VERMELHO REAL PEROL. VW 1996 MILUZ</v>
          </cell>
          <cell r="C7890" t="str">
            <v>.</v>
          </cell>
          <cell r="E7890" t="str">
            <v>WANDA</v>
          </cell>
          <cell r="F7890">
            <v>999999</v>
          </cell>
          <cell r="G7890" t="str">
            <v>GRUPO CONVERSAO</v>
          </cell>
        </row>
        <row r="7891">
          <cell r="A7891">
            <v>267</v>
          </cell>
          <cell r="B7891" t="str">
            <v>VERMELHO TORNADO-21,94-ST</v>
          </cell>
          <cell r="C7891" t="str">
            <v>.</v>
          </cell>
          <cell r="E7891" t="str">
            <v>FORNECEDOR CONVERSAO</v>
          </cell>
          <cell r="F7891">
            <v>20002</v>
          </cell>
          <cell r="G7891" t="str">
            <v>TINTAS POLIÉSTER</v>
          </cell>
        </row>
        <row r="7892">
          <cell r="A7892">
            <v>20922</v>
          </cell>
          <cell r="B7892" t="str">
            <v>VERNIZ 150HS 1LT ROBERLO</v>
          </cell>
          <cell r="C7892" t="str">
            <v>.</v>
          </cell>
          <cell r="E7892" t="str">
            <v>ROBERLO DO BRASIL LTDA</v>
          </cell>
          <cell r="F7892">
            <v>999999</v>
          </cell>
          <cell r="G7892" t="str">
            <v>GRUPO CONVERSAO</v>
          </cell>
        </row>
        <row r="7893">
          <cell r="A7893">
            <v>20923</v>
          </cell>
          <cell r="B7893" t="str">
            <v>VERNIZ 150HS 5LTS ROBERLO</v>
          </cell>
          <cell r="C7893" t="str">
            <v>.</v>
          </cell>
          <cell r="E7893" t="str">
            <v>ROBERLO DO BRASIL LTDA</v>
          </cell>
          <cell r="F7893">
            <v>999999</v>
          </cell>
          <cell r="G7893" t="str">
            <v>GRUPO CONVERSAO</v>
          </cell>
        </row>
        <row r="7894">
          <cell r="A7894">
            <v>21365</v>
          </cell>
          <cell r="B7894" t="str">
            <v>VERNIZ 150HS 900ML ROBERLO</v>
          </cell>
          <cell r="C7894" t="str">
            <v>.</v>
          </cell>
          <cell r="E7894" t="str">
            <v>ROBERLO DO BRASIL LTDA</v>
          </cell>
          <cell r="F7894">
            <v>999999</v>
          </cell>
          <cell r="G7894" t="str">
            <v>GRUPO CONVERSAO</v>
          </cell>
        </row>
        <row r="7895">
          <cell r="A7895">
            <v>21205</v>
          </cell>
          <cell r="B7895" t="str">
            <v>VERNIZ 350 HS 5LTS ROBERLO</v>
          </cell>
          <cell r="C7895" t="str">
            <v>.</v>
          </cell>
          <cell r="E7895" t="str">
            <v>ROBERLO DO BRASIL LTDA</v>
          </cell>
          <cell r="F7895">
            <v>999999</v>
          </cell>
          <cell r="G7895" t="str">
            <v>GRUPO CONVERSAO</v>
          </cell>
        </row>
        <row r="7896">
          <cell r="A7896">
            <v>21504</v>
          </cell>
          <cell r="B7896" t="str">
            <v>VERNIZ 4:1 VT141 EXPRESS 1LT ROBERLO</v>
          </cell>
          <cell r="C7896" t="str">
            <v>.</v>
          </cell>
          <cell r="E7896" t="str">
            <v>ROBERLO DO BRASIL LTDA</v>
          </cell>
          <cell r="F7896">
            <v>999999</v>
          </cell>
          <cell r="G7896" t="str">
            <v>GRUPO CONVERSAO</v>
          </cell>
        </row>
        <row r="7897">
          <cell r="A7897">
            <v>21503</v>
          </cell>
          <cell r="B7897" t="str">
            <v>VERNIZ 4:1 VT141 EXPRESS 3,78L ROBERLO</v>
          </cell>
          <cell r="C7897" t="str">
            <v>.</v>
          </cell>
          <cell r="E7897" t="str">
            <v>ROBERLO DO BRASIL LTDA</v>
          </cell>
          <cell r="F7897">
            <v>999999</v>
          </cell>
          <cell r="G7897" t="str">
            <v>GRUPO CONVERSAO</v>
          </cell>
        </row>
        <row r="7898">
          <cell r="A7898">
            <v>20454</v>
          </cell>
          <cell r="B7898" t="str">
            <v>VERNIZ 8937 5L LAZZURIL-21,94-ST</v>
          </cell>
          <cell r="C7898" t="str">
            <v>SHERWIN WILLIAMS</v>
          </cell>
          <cell r="E7898" t="str">
            <v>SHERWIN - WILLIAMS DO BRASIL IND. E COM. LTDA</v>
          </cell>
          <cell r="F7898">
            <v>20034</v>
          </cell>
          <cell r="G7898" t="str">
            <v>VERNIZ AUTOMOTIVO</v>
          </cell>
        </row>
        <row r="7899">
          <cell r="A7899">
            <v>20399</v>
          </cell>
          <cell r="B7899" t="str">
            <v>VERNIZ 8937 900ML LAZZURIL-21,94-ST</v>
          </cell>
          <cell r="C7899" t="str">
            <v>SHERWIN WILLIAMS</v>
          </cell>
          <cell r="E7899" t="str">
            <v>SHERWIN - WILLIAMS DO BRASIL IND. E COM. LTDA</v>
          </cell>
          <cell r="F7899">
            <v>20034</v>
          </cell>
          <cell r="G7899" t="str">
            <v>VERNIZ AUTOMOTIVO</v>
          </cell>
        </row>
        <row r="7900">
          <cell r="A7900">
            <v>21444</v>
          </cell>
          <cell r="B7900" t="str">
            <v>VERNIZ 9100 ALTO SOLIDOS 2:1 18L WANDA-21,46-ST</v>
          </cell>
          <cell r="C7900" t="str">
            <v>WANDA</v>
          </cell>
          <cell r="E7900" t="str">
            <v>AKZO NOBEL LTDA AUTO</v>
          </cell>
          <cell r="F7900">
            <v>20034</v>
          </cell>
          <cell r="G7900" t="str">
            <v>VERNIZ AUTOMOTIVO</v>
          </cell>
        </row>
        <row r="7901">
          <cell r="A7901">
            <v>21489</v>
          </cell>
          <cell r="B7901" t="str">
            <v>VERNIZ 9100 ALTO SOLIDOS 2:1 4L WANDA-21,46-ST</v>
          </cell>
          <cell r="C7901" t="str">
            <v>WANDA</v>
          </cell>
          <cell r="E7901" t="str">
            <v>AKZO NOBEL LTDA AUTO</v>
          </cell>
          <cell r="F7901">
            <v>20034</v>
          </cell>
          <cell r="G7901" t="str">
            <v>VERNIZ AUTOMOTIVO</v>
          </cell>
        </row>
        <row r="7902">
          <cell r="A7902">
            <v>21073</v>
          </cell>
          <cell r="B7902" t="str">
            <v>VERNIZ 9100 ALTO SOLIDOS 2:1 900ML WANDA-21,46-ST</v>
          </cell>
          <cell r="C7902" t="str">
            <v>WANDA</v>
          </cell>
          <cell r="E7902" t="str">
            <v>AKZO NOBEL LTDA AUTO</v>
          </cell>
          <cell r="F7902">
            <v>20034</v>
          </cell>
          <cell r="G7902" t="str">
            <v>VERNIZ AUTOMOTIVO</v>
          </cell>
        </row>
        <row r="7903">
          <cell r="A7903">
            <v>86921</v>
          </cell>
          <cell r="B7903" t="str">
            <v>VERNIZ 9500 ALTO SOLIDOS 2:1 4L WANDA</v>
          </cell>
          <cell r="C7903" t="str">
            <v>WANDA</v>
          </cell>
          <cell r="E7903" t="str">
            <v>AKZO NOBEL LTDA AUTO</v>
          </cell>
          <cell r="F7903">
            <v>20034</v>
          </cell>
          <cell r="G7903" t="str">
            <v>VERNIZ AUTOMOTIVO</v>
          </cell>
        </row>
        <row r="7904">
          <cell r="A7904">
            <v>85282</v>
          </cell>
          <cell r="B7904" t="str">
            <v>VERNIZ 9500 ALTO SOLIDOS 2:1 900ML WANDA</v>
          </cell>
          <cell r="C7904" t="str">
            <v>WANDA</v>
          </cell>
          <cell r="E7904" t="str">
            <v>AKZO NOBEL LTDA AUTO</v>
          </cell>
          <cell r="F7904">
            <v>20034</v>
          </cell>
          <cell r="G7904" t="str">
            <v>VERNIZ AUTOMOTIVO</v>
          </cell>
        </row>
        <row r="7905">
          <cell r="A7905">
            <v>17</v>
          </cell>
          <cell r="B7905" t="str">
            <v>VERNIZ ACR. P/USO 7000 WANDA-21,94-ST</v>
          </cell>
          <cell r="C7905" t="str">
            <v>WANDA</v>
          </cell>
          <cell r="E7905" t="str">
            <v>AKZO NOBEL LTDA AUTO</v>
          </cell>
          <cell r="F7905">
            <v>20034</v>
          </cell>
          <cell r="G7905" t="str">
            <v>VERNIZ AUTOMOTIVO</v>
          </cell>
        </row>
        <row r="7906">
          <cell r="A7906">
            <v>24127</v>
          </cell>
          <cell r="B7906" t="str">
            <v>VERNIZ ALTO SOLIDO 12.000 0,675ML SKY-21,94-ST</v>
          </cell>
          <cell r="C7906" t="str">
            <v>SKY</v>
          </cell>
          <cell r="E7906" t="str">
            <v>SKYLACK TINTAS E VERNIZES LTDA</v>
          </cell>
          <cell r="F7906">
            <v>20034</v>
          </cell>
          <cell r="G7906" t="str">
            <v>VERNIZ AUTOMOTIVO</v>
          </cell>
        </row>
        <row r="7907">
          <cell r="A7907">
            <v>24197</v>
          </cell>
          <cell r="B7907" t="str">
            <v>VERNIZ ALTO SOLIDO 13.000 5L SKY-21,94-ST</v>
          </cell>
          <cell r="C7907" t="str">
            <v>SKY</v>
          </cell>
          <cell r="E7907" t="str">
            <v>SKYLACK TINTAS E VERNIZES LTDA</v>
          </cell>
          <cell r="F7907">
            <v>20034</v>
          </cell>
          <cell r="G7907" t="str">
            <v>VERNIZ AUTOMOTIVO</v>
          </cell>
        </row>
        <row r="7908">
          <cell r="A7908">
            <v>24130</v>
          </cell>
          <cell r="B7908" t="str">
            <v>VERNIZ ALTO SOLIDO 4:1 15.000 0,900ML SKY-21,94-ST</v>
          </cell>
          <cell r="C7908" t="str">
            <v>SKY</v>
          </cell>
          <cell r="E7908" t="str">
            <v>SKYLACK TINTAS E VERNIZES LTDA</v>
          </cell>
          <cell r="F7908">
            <v>20034</v>
          </cell>
          <cell r="G7908" t="str">
            <v>VERNIZ AUTOMOTIVO</v>
          </cell>
        </row>
        <row r="7909">
          <cell r="A7909">
            <v>83925</v>
          </cell>
          <cell r="B7909" t="str">
            <v>VERNIZ ALTO SOLIDOS 13.000 2:1 900ML SKY-21,46-ST</v>
          </cell>
          <cell r="C7909" t="str">
            <v>SKY</v>
          </cell>
          <cell r="E7909" t="str">
            <v>SKYLACK TINTAS E VERNIZES LTDA</v>
          </cell>
          <cell r="F7909">
            <v>20034</v>
          </cell>
          <cell r="G7909" t="str">
            <v>VERNIZ AUTOMOTIVO</v>
          </cell>
        </row>
        <row r="7910">
          <cell r="A7910">
            <v>116</v>
          </cell>
          <cell r="B7910" t="str">
            <v>VERNIZ ALTO SOLIDOS 15.000 4:1 5L SKY-21,94-ST</v>
          </cell>
          <cell r="C7910" t="str">
            <v>SKY</v>
          </cell>
          <cell r="E7910" t="str">
            <v>SKYLACK TINTAS E VERNIZES LTDA</v>
          </cell>
          <cell r="F7910">
            <v>20034</v>
          </cell>
          <cell r="G7910" t="str">
            <v>VERNIZ AUTOMOTIVO</v>
          </cell>
        </row>
        <row r="7911">
          <cell r="A7911">
            <v>85163</v>
          </cell>
          <cell r="B7911" t="str">
            <v>VERNIZ ALTO SOLIDOS 9038 900ML</v>
          </cell>
          <cell r="C7911" t="str">
            <v>BRASILUX</v>
          </cell>
          <cell r="E7911" t="str">
            <v>BRASILUX TINTAS TECNICAS LTDA</v>
          </cell>
          <cell r="F7911">
            <v>20034</v>
          </cell>
          <cell r="G7911" t="str">
            <v>VERNIZ AUTOMOTIVO</v>
          </cell>
        </row>
        <row r="7912">
          <cell r="A7912">
            <v>84646</v>
          </cell>
          <cell r="B7912" t="str">
            <v>VERNIZ BASE EPOXI POLIAMIDA LINHA 03 18L BRASILUX</v>
          </cell>
          <cell r="C7912" t="str">
            <v>BRASILUX</v>
          </cell>
          <cell r="E7912" t="str">
            <v>BRASILUX TINTAS TECNICAS LTDA</v>
          </cell>
          <cell r="F7912">
            <v>40003</v>
          </cell>
          <cell r="G7912" t="str">
            <v xml:space="preserve">BASES SISTEMA NO MACHINE </v>
          </cell>
        </row>
        <row r="7913">
          <cell r="A7913">
            <v>84647</v>
          </cell>
          <cell r="B7913" t="str">
            <v>VERNIZ BASE EPOXI POLIAMINA LINHA 16 18L BRASILUX</v>
          </cell>
          <cell r="C7913" t="str">
            <v>BRASILUX</v>
          </cell>
          <cell r="E7913" t="str">
            <v>BRASILUX TINTAS TECNICAS LTDA</v>
          </cell>
          <cell r="F7913">
            <v>40003</v>
          </cell>
          <cell r="G7913" t="str">
            <v xml:space="preserve">BASES SISTEMA NO MACHINE </v>
          </cell>
        </row>
        <row r="7914">
          <cell r="A7914">
            <v>85450</v>
          </cell>
          <cell r="B7914" t="str">
            <v>VERNIZ BASE FOSCA P/ MAQUINAS 18L BRASILUX</v>
          </cell>
          <cell r="C7914" t="str">
            <v>BRASILUX</v>
          </cell>
          <cell r="E7914" t="str">
            <v>BRASILUX TINTAS TECNICAS LTDA</v>
          </cell>
          <cell r="F7914">
            <v>40002</v>
          </cell>
          <cell r="G7914" t="str">
            <v>EPOXI</v>
          </cell>
        </row>
        <row r="7915">
          <cell r="A7915">
            <v>24355</v>
          </cell>
          <cell r="B7915" t="str">
            <v>VERNIZ BASE NITROCELULOSE 18L BRASILUX-21,94-ST</v>
          </cell>
          <cell r="C7915" t="str">
            <v>BRASILUX</v>
          </cell>
          <cell r="E7915" t="str">
            <v>BRASILUX TINTAS TECNICAS LTDA</v>
          </cell>
          <cell r="F7915">
            <v>40003</v>
          </cell>
          <cell r="G7915" t="str">
            <v xml:space="preserve">BASES SISTEMA NO MACHINE </v>
          </cell>
        </row>
        <row r="7916">
          <cell r="A7916">
            <v>84648</v>
          </cell>
          <cell r="B7916" t="str">
            <v>VERNIZ BASE POLIAMIDA 18L BRASILUX</v>
          </cell>
          <cell r="C7916" t="str">
            <v>BRASILUX</v>
          </cell>
          <cell r="E7916" t="str">
            <v>BRASILUX TINTAS TECNICAS LTDA</v>
          </cell>
          <cell r="F7916">
            <v>40003</v>
          </cell>
          <cell r="G7916" t="str">
            <v xml:space="preserve">BASES SISTEMA NO MACHINE </v>
          </cell>
        </row>
        <row r="7917">
          <cell r="A7917">
            <v>24357</v>
          </cell>
          <cell r="B7917" t="str">
            <v>VERNIZ BASE PU FLEET 3X1 18L BRASILUX-21,94-ST</v>
          </cell>
          <cell r="C7917" t="str">
            <v>BRASILUX</v>
          </cell>
          <cell r="E7917" t="str">
            <v>BRASILUX TINTAS TECNICAS LTDA</v>
          </cell>
          <cell r="F7917">
            <v>40003</v>
          </cell>
          <cell r="G7917" t="str">
            <v xml:space="preserve">BASES SISTEMA NO MACHINE </v>
          </cell>
        </row>
        <row r="7918">
          <cell r="A7918">
            <v>84490</v>
          </cell>
          <cell r="B7918" t="str">
            <v>VERNIZ BASE PU FLEET 3X1 BRASIDUR 3,6L</v>
          </cell>
          <cell r="C7918" t="str">
            <v>BRASILUX</v>
          </cell>
          <cell r="E7918" t="str">
            <v>BRASILUX TINTAS TECNICAS LTDA</v>
          </cell>
          <cell r="F7918">
            <v>40003</v>
          </cell>
          <cell r="G7918" t="str">
            <v xml:space="preserve">BASES SISTEMA NO MACHINE </v>
          </cell>
        </row>
        <row r="7919">
          <cell r="A7919">
            <v>24354</v>
          </cell>
          <cell r="B7919" t="str">
            <v>VERNIZ BASE SINTETICO 18L BRASILUX-21,94-ST</v>
          </cell>
          <cell r="C7919" t="str">
            <v>BRASILUX</v>
          </cell>
          <cell r="E7919" t="str">
            <v>BRASILUX TINTAS TECNICAS LTDA</v>
          </cell>
          <cell r="F7919">
            <v>40003</v>
          </cell>
          <cell r="G7919" t="str">
            <v xml:space="preserve">BASES SISTEMA NO MACHINE </v>
          </cell>
        </row>
        <row r="7920">
          <cell r="A7920">
            <v>20925</v>
          </cell>
          <cell r="B7920" t="str">
            <v>VERNIZ BASIC 8:1 800ML ROBERLO</v>
          </cell>
          <cell r="C7920" t="str">
            <v>.</v>
          </cell>
          <cell r="E7920" t="str">
            <v>ROBERLO DO BRASIL LTDA</v>
          </cell>
          <cell r="F7920">
            <v>999999</v>
          </cell>
          <cell r="G7920" t="str">
            <v>GRUPO CONVERSAO</v>
          </cell>
        </row>
        <row r="7921">
          <cell r="A7921">
            <v>9743</v>
          </cell>
          <cell r="B7921" t="str">
            <v>VERNIZ BI-COMPONENTE 1100 WANDA</v>
          </cell>
          <cell r="C7921" t="str">
            <v>.</v>
          </cell>
          <cell r="E7921" t="str">
            <v>WANDA</v>
          </cell>
          <cell r="F7921">
            <v>999999</v>
          </cell>
          <cell r="G7921" t="str">
            <v>GRUPO CONVERSAO</v>
          </cell>
        </row>
        <row r="7922">
          <cell r="A7922">
            <v>10344</v>
          </cell>
          <cell r="B7922" t="str">
            <v>VERNIZ BI-COMPONENTE 8000 LAZZURIL</v>
          </cell>
          <cell r="C7922" t="str">
            <v>SHERWIN WILLIAMS</v>
          </cell>
          <cell r="E7922" t="str">
            <v>SHERWIN - WILLIAMS DO BRASIL IND. E COM. LTDA</v>
          </cell>
          <cell r="F7922">
            <v>1003</v>
          </cell>
          <cell r="G7922" t="str">
            <v>..</v>
          </cell>
        </row>
        <row r="7923">
          <cell r="A7923">
            <v>22721</v>
          </cell>
          <cell r="B7923" t="str">
            <v>VERNIZ CC900 0,9L - APPEARANCE PLUS PERFORMANCE</v>
          </cell>
          <cell r="C7923" t="str">
            <v>SHERWIN WILLIAMS</v>
          </cell>
          <cell r="E7923" t="str">
            <v>SHERWIN - WILLIAMS DO BRASIL IND. E COM. LTDA</v>
          </cell>
          <cell r="F7923">
            <v>1003</v>
          </cell>
          <cell r="G7923" t="str">
            <v>..</v>
          </cell>
        </row>
        <row r="7924">
          <cell r="A7924">
            <v>24233</v>
          </cell>
          <cell r="B7924" t="str">
            <v>VERNIZ DE MOTOR 1,5L VONIXX</v>
          </cell>
          <cell r="C7924" t="str">
            <v>VONIXX</v>
          </cell>
          <cell r="E7924" t="str">
            <v>VONIXX INDUSTRIA E COMERCIO DE POLIDORES LTDA</v>
          </cell>
          <cell r="F7924">
            <v>20011</v>
          </cell>
          <cell r="G7924" t="str">
            <v>LINHA DE HIGENIZAÇÃO E ESTÉTICA  AUTOMOTIVA VONIX</v>
          </cell>
        </row>
        <row r="7925">
          <cell r="A7925">
            <v>86963</v>
          </cell>
          <cell r="B7925" t="str">
            <v>VERNIZ DE MOTOR AEROSSOL 400ML VONIXX</v>
          </cell>
          <cell r="C7925" t="str">
            <v>VONIXX</v>
          </cell>
          <cell r="E7925" t="str">
            <v>VONIXX INDUSTRIA E COMERCIO DE POLIDORES LTDA</v>
          </cell>
          <cell r="F7925">
            <v>20011</v>
          </cell>
          <cell r="G7925" t="str">
            <v>LINHA DE HIGENIZAÇÃO E ESTÉTICA  AUTOMOTIVA VONIX</v>
          </cell>
        </row>
        <row r="7926">
          <cell r="A7926">
            <v>84055</v>
          </cell>
          <cell r="B7926" t="str">
            <v>VERNIZ EFEITO JATEADO 900ML-PU ALIF INDUS</v>
          </cell>
          <cell r="C7926" t="str">
            <v>BRASILUX</v>
          </cell>
          <cell r="E7926" t="str">
            <v>BRASILUX TINTAS TECNICAS LTDA</v>
          </cell>
          <cell r="F7926">
            <v>50001</v>
          </cell>
          <cell r="G7926" t="str">
            <v>LINHA MOVELEIRA</v>
          </cell>
        </row>
        <row r="7927">
          <cell r="A7927">
            <v>86123</v>
          </cell>
          <cell r="B7927" t="str">
            <v>VERNIZ EXTRA MARITIMO ACETINADO NATURAL 3,6L</v>
          </cell>
          <cell r="C7927" t="str">
            <v>SPARLACK CETOL</v>
          </cell>
          <cell r="E7927" t="str">
            <v>AKZO NOBEL LTDA DECOR</v>
          </cell>
          <cell r="F7927">
            <v>50001</v>
          </cell>
          <cell r="G7927" t="str">
            <v>LINHA MOVELEIRA</v>
          </cell>
        </row>
        <row r="7928">
          <cell r="A7928">
            <v>86124</v>
          </cell>
          <cell r="B7928" t="str">
            <v>VERNIZ EXTRA MARITIMO ACETINADO NATURAL 900ML</v>
          </cell>
          <cell r="C7928" t="str">
            <v>SPARLACK CETOL</v>
          </cell>
          <cell r="E7928" t="str">
            <v>AKZO NOBEL LTDA DECOR</v>
          </cell>
          <cell r="F7928">
            <v>50001</v>
          </cell>
          <cell r="G7928" t="str">
            <v>LINHA MOVELEIRA</v>
          </cell>
        </row>
        <row r="7929">
          <cell r="A7929">
            <v>86157</v>
          </cell>
          <cell r="B7929" t="str">
            <v>VERNIZ EXTRA MARITIMO BASE AGUA ACETINADO NATURAL 3,6L</v>
          </cell>
          <cell r="C7929" t="str">
            <v>SPARLACK CETOL</v>
          </cell>
          <cell r="E7929" t="str">
            <v>AKZO NOBEL LTDA DECOR</v>
          </cell>
          <cell r="F7929">
            <v>50001</v>
          </cell>
          <cell r="G7929" t="str">
            <v>LINHA MOVELEIRA</v>
          </cell>
        </row>
        <row r="7930">
          <cell r="A7930">
            <v>86158</v>
          </cell>
          <cell r="B7930" t="str">
            <v>VERNIZ EXTRA MARITIMO BASE AGUA ACETINADO NATURAL 900ML</v>
          </cell>
          <cell r="C7930" t="str">
            <v>SPARLACK CETOL</v>
          </cell>
          <cell r="E7930" t="str">
            <v>AKZO NOBEL LTDA DECOR</v>
          </cell>
          <cell r="F7930">
            <v>50001</v>
          </cell>
          <cell r="G7930" t="str">
            <v>LINHA MOVELEIRA</v>
          </cell>
        </row>
        <row r="7931">
          <cell r="A7931">
            <v>86151</v>
          </cell>
          <cell r="B7931" t="str">
            <v>VERNIZ EXTRA MARITIMO BASE AGUA BRILHANTE NATURAL 3,6L</v>
          </cell>
          <cell r="C7931" t="str">
            <v>SPARLACK CETOL</v>
          </cell>
          <cell r="E7931" t="str">
            <v>AKZO NOBEL LTDA DECOR</v>
          </cell>
          <cell r="F7931">
            <v>50001</v>
          </cell>
          <cell r="G7931" t="str">
            <v>LINHA MOVELEIRA</v>
          </cell>
        </row>
        <row r="7932">
          <cell r="A7932">
            <v>86152</v>
          </cell>
          <cell r="B7932" t="str">
            <v>VERNIZ EXTRA MARITIMO BASE AGUA BRILHANTE NATURAL 900ML</v>
          </cell>
          <cell r="C7932" t="str">
            <v>SPARLACK CETOL</v>
          </cell>
          <cell r="E7932" t="str">
            <v>AKZO NOBEL LTDA DECOR</v>
          </cell>
          <cell r="F7932">
            <v>50001</v>
          </cell>
          <cell r="G7932" t="str">
            <v>LINHA MOVELEIRA</v>
          </cell>
        </row>
        <row r="7933">
          <cell r="A7933">
            <v>86117</v>
          </cell>
          <cell r="B7933" t="str">
            <v>VERNIZ EXTRA MARITIMO BRILHANTE NATURAL 225ML</v>
          </cell>
          <cell r="C7933" t="str">
            <v>SPARLACK CETOL</v>
          </cell>
          <cell r="E7933" t="str">
            <v>AKZO NOBEL LTDA DECOR</v>
          </cell>
          <cell r="F7933">
            <v>50001</v>
          </cell>
          <cell r="G7933" t="str">
            <v>LINHA MOVELEIRA</v>
          </cell>
        </row>
        <row r="7934">
          <cell r="A7934">
            <v>86114</v>
          </cell>
          <cell r="B7934" t="str">
            <v>VERNIZ EXTRA MARITIMO BRILHANTE NATURAL 3,6L</v>
          </cell>
          <cell r="C7934" t="str">
            <v>SPARLACK CETOL</v>
          </cell>
          <cell r="E7934" t="str">
            <v>AKZO NOBEL LTDA DECOR</v>
          </cell>
          <cell r="F7934">
            <v>50001</v>
          </cell>
          <cell r="G7934" t="str">
            <v>LINHA MOVELEIRA</v>
          </cell>
        </row>
        <row r="7935">
          <cell r="A7935">
            <v>86115</v>
          </cell>
          <cell r="B7935" t="str">
            <v>VERNIZ EXTRA MARITIMO BRILHANTE NATURAL 900ML</v>
          </cell>
          <cell r="C7935" t="str">
            <v>SPARLACK CETOL</v>
          </cell>
          <cell r="E7935" t="str">
            <v>AKZO NOBEL LTDA DECOR</v>
          </cell>
          <cell r="F7935">
            <v>50001</v>
          </cell>
          <cell r="G7935" t="str">
            <v>LINHA MOVELEIRA</v>
          </cell>
        </row>
        <row r="7936">
          <cell r="A7936">
            <v>86116</v>
          </cell>
          <cell r="B7936" t="str">
            <v>VERNIZ EXTRA MARITIMO BRILHANTE NATURAL LATA 18L</v>
          </cell>
          <cell r="C7936" t="str">
            <v>SPARLACK CETOL</v>
          </cell>
          <cell r="E7936" t="str">
            <v>AKZO NOBEL LTDA DECOR</v>
          </cell>
          <cell r="F7936">
            <v>50001</v>
          </cell>
          <cell r="G7936" t="str">
            <v>LINHA MOVELEIRA</v>
          </cell>
        </row>
        <row r="7937">
          <cell r="A7937">
            <v>86112</v>
          </cell>
          <cell r="B7937" t="str">
            <v>VERNIZ EXTRA MARITIMO FOSCO NATURAL 3,6L</v>
          </cell>
          <cell r="C7937" t="str">
            <v>SPARLACK CETOL</v>
          </cell>
          <cell r="E7937" t="str">
            <v>AKZO NOBEL LTDA DECOR</v>
          </cell>
          <cell r="F7937">
            <v>50001</v>
          </cell>
          <cell r="G7937" t="str">
            <v>LINHA MOVELEIRA</v>
          </cell>
        </row>
        <row r="7938">
          <cell r="A7938">
            <v>86113</v>
          </cell>
          <cell r="B7938" t="str">
            <v>VERNIZ EXTRA MARITIMO FOSCO NATURAL 900ML</v>
          </cell>
          <cell r="C7938" t="str">
            <v>SPARLACK CETOL</v>
          </cell>
          <cell r="E7938" t="str">
            <v>AKZO NOBEL LTDA DECOR</v>
          </cell>
          <cell r="F7938">
            <v>50001</v>
          </cell>
          <cell r="G7938" t="str">
            <v>LINHA MOVELEIRA</v>
          </cell>
        </row>
        <row r="7939">
          <cell r="A7939">
            <v>23941</v>
          </cell>
          <cell r="B7939" t="str">
            <v>VERNIZ GLOBAL 50 5L ROBERLO-21,94-ST</v>
          </cell>
          <cell r="C7939" t="str">
            <v>ROBERLO</v>
          </cell>
          <cell r="E7939" t="str">
            <v>ROBERLO DO BRASIL LTDA</v>
          </cell>
          <cell r="F7939">
            <v>20034</v>
          </cell>
          <cell r="G7939" t="str">
            <v>VERNIZ AUTOMOTIVO</v>
          </cell>
        </row>
        <row r="7940">
          <cell r="A7940">
            <v>218</v>
          </cell>
          <cell r="B7940" t="str">
            <v>VERNIZ HT W-20 0,750ML WEQ-21,94-ST</v>
          </cell>
          <cell r="C7940" t="str">
            <v>.</v>
          </cell>
          <cell r="E7940" t="str">
            <v>FORNECEDOR CONVERSAO</v>
          </cell>
          <cell r="F7940">
            <v>20034</v>
          </cell>
          <cell r="G7940" t="str">
            <v>VERNIZ AUTOMOTIVO</v>
          </cell>
        </row>
        <row r="7941">
          <cell r="A7941">
            <v>20077</v>
          </cell>
          <cell r="B7941" t="str">
            <v>VERNIZ NITRO INCOLOR WANDA</v>
          </cell>
          <cell r="C7941" t="str">
            <v>.</v>
          </cell>
          <cell r="E7941" t="str">
            <v>WANDA</v>
          </cell>
          <cell r="F7941">
            <v>999999</v>
          </cell>
          <cell r="G7941" t="str">
            <v>GRUPO CONVERSAO</v>
          </cell>
        </row>
        <row r="7942">
          <cell r="A7942">
            <v>22156</v>
          </cell>
          <cell r="B7942" t="str">
            <v>VERNIZ NITROCELULOSE SEMIBRILHO 3,6L</v>
          </cell>
          <cell r="C7942" t="str">
            <v>.</v>
          </cell>
          <cell r="E7942" t="str">
            <v>ADE COMERCIO DE TINTAS LTDA</v>
          </cell>
          <cell r="F7942">
            <v>999999</v>
          </cell>
          <cell r="G7942" t="str">
            <v>GRUPO CONVERSAO</v>
          </cell>
        </row>
        <row r="7943">
          <cell r="A7943">
            <v>22915</v>
          </cell>
          <cell r="B7943" t="str">
            <v>VERNIZ P/LAZZUMIX SINT. GALAO</v>
          </cell>
          <cell r="C7943" t="str">
            <v>.</v>
          </cell>
          <cell r="E7943" t="str">
            <v>FORNECEDOR CONVERSAO</v>
          </cell>
          <cell r="F7943">
            <v>999999</v>
          </cell>
          <cell r="G7943" t="str">
            <v>GRUPO CONVERSAO</v>
          </cell>
        </row>
        <row r="7944">
          <cell r="A7944">
            <v>85395</v>
          </cell>
          <cell r="B7944" t="str">
            <v>VERNIZ PARA MADEIRA MARITIMO NOGUEIRA 3,6 LT</v>
          </cell>
          <cell r="C7944" t="str">
            <v>BRASILUX</v>
          </cell>
          <cell r="E7944" t="str">
            <v>BRASILUX TINTAS TECNICAS LTDA</v>
          </cell>
          <cell r="F7944">
            <v>50001</v>
          </cell>
          <cell r="G7944" t="str">
            <v>LINHA MOVELEIRA</v>
          </cell>
        </row>
        <row r="7945">
          <cell r="A7945">
            <v>22816</v>
          </cell>
          <cell r="B7945" t="str">
            <v>VERNIZ POL. ULTRABASE GALAO</v>
          </cell>
          <cell r="C7945" t="str">
            <v>.</v>
          </cell>
          <cell r="E7945" t="str">
            <v>FORNECEDOR CONVERSAO</v>
          </cell>
          <cell r="F7945">
            <v>999999</v>
          </cell>
          <cell r="G7945" t="str">
            <v>GRUPO CONVERSAO</v>
          </cell>
        </row>
        <row r="7946">
          <cell r="A7946">
            <v>20683</v>
          </cell>
          <cell r="B7946" t="str">
            <v>VERNIZ POLIESTER ULTRABASE</v>
          </cell>
          <cell r="C7946" t="str">
            <v>.</v>
          </cell>
          <cell r="E7946" t="str">
            <v>SHERWIN - WILLIAMS DO BRASIL IND. E COM. LTDA</v>
          </cell>
          <cell r="F7946">
            <v>999999</v>
          </cell>
          <cell r="G7946" t="str">
            <v>GRUPO CONVERSAO</v>
          </cell>
        </row>
        <row r="7947">
          <cell r="A7947">
            <v>23380</v>
          </cell>
          <cell r="B7947" t="str">
            <v>VERNIZ POLIURETANO 7100                  FCI:76FB74CC9CB1459</v>
          </cell>
          <cell r="C7947" t="str">
            <v>.</v>
          </cell>
          <cell r="E7947" t="str">
            <v>SHERWIN - WILLIAMS DO BRASIL IND. E COM. LTDA</v>
          </cell>
          <cell r="F7947">
            <v>999999</v>
          </cell>
          <cell r="G7947" t="str">
            <v>GRUPO CONVERSAO</v>
          </cell>
        </row>
        <row r="7948">
          <cell r="A7948">
            <v>10125</v>
          </cell>
          <cell r="B7948" t="str">
            <v>VERNIZ POLIURETANO 900  AUTOCOLOR</v>
          </cell>
          <cell r="C7948" t="str">
            <v>.</v>
          </cell>
          <cell r="E7948" t="str">
            <v>PPG INDUSTRIAL DO BRASIL TINTAS E VERNIZES LTDA</v>
          </cell>
          <cell r="F7948">
            <v>999999</v>
          </cell>
          <cell r="G7948" t="str">
            <v>GRUPO CONVERSAO</v>
          </cell>
        </row>
        <row r="7949">
          <cell r="A7949">
            <v>20924</v>
          </cell>
          <cell r="B7949" t="str">
            <v>VERNIZ PREMIUM 250HS 5LTS ROBERLO</v>
          </cell>
          <cell r="C7949" t="str">
            <v>.</v>
          </cell>
          <cell r="E7949" t="str">
            <v>ROBERLO DO BRASIL LTDA</v>
          </cell>
          <cell r="F7949">
            <v>999999</v>
          </cell>
          <cell r="G7949" t="str">
            <v>GRUPO CONVERSAO</v>
          </cell>
        </row>
        <row r="7950">
          <cell r="A7950">
            <v>20566</v>
          </cell>
          <cell r="B7950" t="str">
            <v>VERNIZ PU 5001 750ML ANJO</v>
          </cell>
          <cell r="C7950" t="str">
            <v>.</v>
          </cell>
          <cell r="E7950" t="str">
            <v>ANJO QUIMICA DO BRASIL LTDA</v>
          </cell>
          <cell r="F7950">
            <v>999999</v>
          </cell>
          <cell r="G7950" t="str">
            <v>GRUPO CONVERSAO</v>
          </cell>
        </row>
        <row r="7951">
          <cell r="A7951">
            <v>21490</v>
          </cell>
          <cell r="B7951" t="str">
            <v>VERNIZ PU 5100 HS 5LTS WANDA-21,94-ST</v>
          </cell>
          <cell r="C7951" t="str">
            <v>WANDA</v>
          </cell>
          <cell r="E7951" t="str">
            <v>AKZO NOBEL LTDA AUTO</v>
          </cell>
          <cell r="F7951">
            <v>20034</v>
          </cell>
          <cell r="G7951" t="str">
            <v>VERNIZ AUTOMOTIVO</v>
          </cell>
        </row>
        <row r="7952">
          <cell r="A7952">
            <v>10312</v>
          </cell>
          <cell r="B7952" t="str">
            <v>VERNIZ PU 8:1 ANJO</v>
          </cell>
          <cell r="C7952" t="str">
            <v>.</v>
          </cell>
          <cell r="E7952" t="str">
            <v>ANJO QUIMICA DO BRASIL LTDA</v>
          </cell>
          <cell r="F7952">
            <v>999999</v>
          </cell>
          <cell r="G7952" t="str">
            <v>GRUPO CONVERSAO</v>
          </cell>
        </row>
        <row r="7953">
          <cell r="A7953">
            <v>85079</v>
          </cell>
          <cell r="B7953" t="str">
            <v>VERNIZ PU ACAB FOSCO 750ML AUTOMOTIVO BRASIDUR</v>
          </cell>
          <cell r="C7953" t="str">
            <v>BRASILUX</v>
          </cell>
          <cell r="E7953" t="str">
            <v>BRASILUX TINTAS TECNICAS LTDA</v>
          </cell>
          <cell r="F7953">
            <v>20034</v>
          </cell>
          <cell r="G7953" t="str">
            <v>VERNIZ AUTOMOTIVO</v>
          </cell>
        </row>
        <row r="7954">
          <cell r="A7954">
            <v>21084</v>
          </cell>
          <cell r="B7954" t="str">
            <v>VERNIZ PU CARBON 2:1 0,900ML ANJO-21,94-ST</v>
          </cell>
          <cell r="C7954" t="str">
            <v>ANJO</v>
          </cell>
          <cell r="E7954" t="str">
            <v>ANJO QUIMICA DO BRASIL LTDA</v>
          </cell>
          <cell r="F7954">
            <v>20034</v>
          </cell>
          <cell r="G7954" t="str">
            <v>VERNIZ AUTOMOTIVO</v>
          </cell>
        </row>
        <row r="7955">
          <cell r="A7955">
            <v>239</v>
          </cell>
          <cell r="B7955" t="str">
            <v>VERNIZ PU CARBON HS 2:1 5L ANJO-21,94-ST</v>
          </cell>
          <cell r="C7955" t="str">
            <v>ANJO</v>
          </cell>
          <cell r="E7955" t="str">
            <v>ANJO QUIMICA DO BRASIL LTDA</v>
          </cell>
          <cell r="F7955">
            <v>20034</v>
          </cell>
          <cell r="G7955" t="str">
            <v>VERNIZ AUTOMOTIVO</v>
          </cell>
        </row>
        <row r="7956">
          <cell r="A7956">
            <v>202</v>
          </cell>
          <cell r="B7956" t="str">
            <v>VERNIZ PU CARBON MS 5:1 0,750ML ANJO-21,94-ST</v>
          </cell>
          <cell r="C7956" t="str">
            <v>ANJO</v>
          </cell>
          <cell r="E7956" t="str">
            <v>ANJO QUIMICA DO BRASIL LTDA</v>
          </cell>
          <cell r="F7956">
            <v>20034</v>
          </cell>
          <cell r="G7956" t="str">
            <v>VERNIZ AUTOMOTIVO</v>
          </cell>
        </row>
        <row r="7957">
          <cell r="A7957">
            <v>79</v>
          </cell>
          <cell r="B7957" t="str">
            <v>VERNIZ RAPIDO PRONTO PARA USO 900ML SKY-21,94-ST</v>
          </cell>
          <cell r="C7957" t="str">
            <v>SKY</v>
          </cell>
          <cell r="E7957" t="str">
            <v>SKYLACK TINTAS E VERNIZES LTDA</v>
          </cell>
          <cell r="F7957">
            <v>20034</v>
          </cell>
          <cell r="G7957" t="str">
            <v>VERNIZ AUTOMOTIVO</v>
          </cell>
        </row>
        <row r="7958">
          <cell r="A7958">
            <v>20395</v>
          </cell>
          <cell r="B7958" t="str">
            <v>VERNIZ RAPIDO PU BI.COMP. 4000 LAZZURIL</v>
          </cell>
          <cell r="C7958" t="str">
            <v>.</v>
          </cell>
          <cell r="E7958" t="str">
            <v>SHERWIN - WILLIAMS DO BRASIL IND. E COM. LTDA</v>
          </cell>
          <cell r="F7958">
            <v>999999</v>
          </cell>
          <cell r="G7958" t="str">
            <v>GRUPO CONVERSAO</v>
          </cell>
        </row>
        <row r="7959">
          <cell r="A7959">
            <v>24415</v>
          </cell>
          <cell r="B7959" t="str">
            <v>VERNIZ SKYFAST HS 5:1 0,900 SKY-21,94-ST</v>
          </cell>
          <cell r="C7959" t="str">
            <v>SKY</v>
          </cell>
          <cell r="E7959" t="str">
            <v>SKYLACK TINTAS E VERNIZES LTDA</v>
          </cell>
          <cell r="F7959">
            <v>20034</v>
          </cell>
          <cell r="G7959" t="str">
            <v>VERNIZ AUTOMOTIVO</v>
          </cell>
        </row>
        <row r="7960">
          <cell r="A7960">
            <v>22157</v>
          </cell>
          <cell r="B7960" t="str">
            <v>VERNIZ TINGIDOR BRILHANTE CASTANHO 3,6L</v>
          </cell>
          <cell r="C7960" t="str">
            <v>.</v>
          </cell>
          <cell r="E7960" t="str">
            <v>ADE COMERCIO DE TINTAS LTDA</v>
          </cell>
          <cell r="F7960">
            <v>999999</v>
          </cell>
          <cell r="G7960" t="str">
            <v>GRUPO CONVERSAO</v>
          </cell>
        </row>
        <row r="7961">
          <cell r="A7961">
            <v>21617</v>
          </cell>
          <cell r="B7961" t="str">
            <v>VERNIZ ULTRACLEAR 8X1 MAX RUBBER</v>
          </cell>
          <cell r="C7961" t="str">
            <v>.</v>
          </cell>
          <cell r="E7961" t="str">
            <v>MAXI RUBBER INDUSTRIAS QUIMICAS LTDA</v>
          </cell>
          <cell r="F7961">
            <v>999999</v>
          </cell>
          <cell r="G7961" t="str">
            <v>GRUPO CONVERSAO</v>
          </cell>
        </row>
        <row r="7962">
          <cell r="A7962">
            <v>21939</v>
          </cell>
          <cell r="B7962" t="str">
            <v>VERNIZ V311 750ML ROBERLO-21,94-ST</v>
          </cell>
          <cell r="C7962" t="str">
            <v>ROBERLO</v>
          </cell>
          <cell r="E7962" t="str">
            <v>ROBERLO DO BRASIL LTDA</v>
          </cell>
          <cell r="F7962">
            <v>20034</v>
          </cell>
          <cell r="G7962" t="str">
            <v>VERNIZ AUTOMOTIVO</v>
          </cell>
        </row>
        <row r="7963">
          <cell r="A7963">
            <v>21381</v>
          </cell>
          <cell r="B7963" t="str">
            <v>VERNIZ V511 750ML ROBERLO</v>
          </cell>
          <cell r="C7963" t="str">
            <v>.</v>
          </cell>
          <cell r="E7963" t="str">
            <v>ROBERLO DO BRASIL LTDA</v>
          </cell>
          <cell r="F7963">
            <v>999999</v>
          </cell>
          <cell r="G7963" t="str">
            <v>GRUPO CONVERSAO</v>
          </cell>
        </row>
        <row r="7964">
          <cell r="A7964">
            <v>84400</v>
          </cell>
          <cell r="B7964" t="str">
            <v>VERSE 500ML VONIXX</v>
          </cell>
          <cell r="C7964" t="str">
            <v>VONIXX</v>
          </cell>
          <cell r="E7964" t="str">
            <v>VONIXX INDUSTRIA E COMERCIO DE POLIDORES LTDA</v>
          </cell>
          <cell r="F7964">
            <v>20011</v>
          </cell>
          <cell r="G7964" t="str">
            <v>LINHA DE HIGENIZAÇÃO E ESTÉTICA  AUTOMOTIVA VONIX</v>
          </cell>
        </row>
        <row r="7965">
          <cell r="A7965">
            <v>23940</v>
          </cell>
          <cell r="B7965" t="str">
            <v>VERTEX 750G ROBERLO</v>
          </cell>
          <cell r="C7965" t="str">
            <v>ROBERLO</v>
          </cell>
          <cell r="E7965" t="str">
            <v>ROBERLO DO BRASIL LTDA</v>
          </cell>
          <cell r="F7965">
            <v>20049</v>
          </cell>
          <cell r="G7965" t="str">
            <v>VEDADORES / SELANTES</v>
          </cell>
        </row>
        <row r="7966">
          <cell r="A7966">
            <v>87035</v>
          </cell>
          <cell r="B7966" t="str">
            <v>VERTEX LIMPADOR DE ESTOFADOS 1,5L VONIXX</v>
          </cell>
          <cell r="C7966" t="str">
            <v>VONIXX</v>
          </cell>
          <cell r="E7966" t="str">
            <v>VONIXX INDUSTRIA E COMERCIO DE POLIDORES LTDA</v>
          </cell>
          <cell r="F7966">
            <v>20011</v>
          </cell>
          <cell r="G7966" t="str">
            <v>LINHA DE HIGENIZAÇÃO E ESTÉTICA  AUTOMOTIVA VONIX</v>
          </cell>
        </row>
        <row r="7967">
          <cell r="A7967">
            <v>87036</v>
          </cell>
          <cell r="B7967" t="str">
            <v>VERTEX LIMPADOR DE ESTOFADOS 5L VONIXX</v>
          </cell>
          <cell r="C7967" t="str">
            <v>VONIXX</v>
          </cell>
          <cell r="E7967" t="str">
            <v>VONIXX INDUSTRIA E COMERCIO DE POLIDORES LTDA</v>
          </cell>
          <cell r="F7967">
            <v>20011</v>
          </cell>
          <cell r="G7967" t="str">
            <v>LINHA DE HIGENIZAÇÃO E ESTÉTICA  AUTOMOTIVA VONIX</v>
          </cell>
        </row>
        <row r="7968">
          <cell r="A7968">
            <v>21536</v>
          </cell>
          <cell r="B7968" t="str">
            <v>VESTIMENTA DE PROTECAO 4540L 3M</v>
          </cell>
          <cell r="C7968" t="str">
            <v>.</v>
          </cell>
          <cell r="E7968" t="str">
            <v>3M DO BRASIL LTDA</v>
          </cell>
          <cell r="F7968">
            <v>999999</v>
          </cell>
          <cell r="G7968" t="str">
            <v>GRUPO CONVERSAO</v>
          </cell>
        </row>
        <row r="7969">
          <cell r="A7969">
            <v>23038</v>
          </cell>
          <cell r="B7969" t="str">
            <v>VESTIMENTA DE PROTECAO BRANCA</v>
          </cell>
          <cell r="C7969" t="str">
            <v>.</v>
          </cell>
          <cell r="E7969" t="str">
            <v>MELHORES MARCAS COMERCIO E REPR.DE FERRAMENTAS LT</v>
          </cell>
          <cell r="F7969">
            <v>999999</v>
          </cell>
          <cell r="G7969" t="str">
            <v>GRUPO CONVERSAO</v>
          </cell>
        </row>
        <row r="7970">
          <cell r="A7970">
            <v>85211</v>
          </cell>
          <cell r="B7970" t="str">
            <v>VEXUS 500ML SPRAY VONIXX</v>
          </cell>
          <cell r="C7970" t="str">
            <v>VONIXX</v>
          </cell>
          <cell r="E7970" t="str">
            <v>VONIXX INDUSTRIA E COMERCIO DE POLIDORES LTDA</v>
          </cell>
          <cell r="F7970">
            <v>20011</v>
          </cell>
          <cell r="G7970" t="str">
            <v>LINHA DE HIGENIZAÇÃO E ESTÉTICA  AUTOMOTIVA VONIX</v>
          </cell>
        </row>
        <row r="7971">
          <cell r="A7971">
            <v>85392</v>
          </cell>
          <cell r="B7971" t="str">
            <v>VIAMANTA POLIESTER 4 mm</v>
          </cell>
          <cell r="C7971" t="str">
            <v>.</v>
          </cell>
          <cell r="E7971" t="str">
            <v>VIAPOL LTDA.</v>
          </cell>
          <cell r="F7971">
            <v>1043</v>
          </cell>
          <cell r="G7971" t="str">
            <v>...........................................</v>
          </cell>
        </row>
        <row r="7972">
          <cell r="A7972">
            <v>21966</v>
          </cell>
          <cell r="B7972" t="str">
            <v>VLR - VINYL + LEATHER + RUBER CARE / VINIL + COURO + BORRACH</v>
          </cell>
          <cell r="C7972" t="str">
            <v>MOTHERS</v>
          </cell>
          <cell r="E7972" t="str">
            <v>AUTOAMERICA IMP.EXP. DE PROD. AUTO. LTDA</v>
          </cell>
          <cell r="F7972">
            <v>20006</v>
          </cell>
          <cell r="G7972" t="str">
            <v>CERA  / LIMPEZA /  POLIMENTO VEICULAR</v>
          </cell>
        </row>
        <row r="7973">
          <cell r="A7973">
            <v>24419</v>
          </cell>
          <cell r="B7973" t="str">
            <v>VX 45 VITRIFICADOR DE PINTURA AEROSOL 65ML ALCANCE</v>
          </cell>
          <cell r="C7973" t="str">
            <v>ALCANCE</v>
          </cell>
          <cell r="E7973" t="str">
            <v>ALCANCE TECNOLOGIA QUIMICA LTDA</v>
          </cell>
          <cell r="F7973">
            <v>20006</v>
          </cell>
          <cell r="G7973" t="str">
            <v>CERA  / LIMPEZA /  POLIMENTO VEICULAR</v>
          </cell>
        </row>
        <row r="7974">
          <cell r="A7974">
            <v>24199</v>
          </cell>
          <cell r="B7974" t="str">
            <v>VX45 100ML VITRIFICADOR DE PINTURA ALCANCE</v>
          </cell>
          <cell r="C7974" t="str">
            <v>.</v>
          </cell>
          <cell r="E7974" t="str">
            <v>ALCANCE TECNOLOGIA QUIMICA LTDA</v>
          </cell>
          <cell r="F7974">
            <v>20006</v>
          </cell>
          <cell r="G7974" t="str">
            <v>CERA  / LIMPEZA /  POLIMENTO VEICULAR</v>
          </cell>
        </row>
        <row r="7975">
          <cell r="A7975">
            <v>23074</v>
          </cell>
          <cell r="B7975" t="str">
            <v>VX45 VITRIFICADOR DE PINTURA 20ML ALCANCE</v>
          </cell>
          <cell r="C7975" t="str">
            <v>.</v>
          </cell>
          <cell r="E7975" t="str">
            <v>ALCANCE TECNOLOGIA QUIMICA LTDA</v>
          </cell>
          <cell r="F7975">
            <v>20006</v>
          </cell>
          <cell r="G7975" t="str">
            <v>CERA  / LIMPEZA /  POLIMENTO VEICULAR</v>
          </cell>
        </row>
        <row r="7976">
          <cell r="A7976">
            <v>23277</v>
          </cell>
          <cell r="B7976" t="str">
            <v>VX45 VITRIFICADOR DE PINTURA 60ML ALCANCE</v>
          </cell>
          <cell r="C7976" t="str">
            <v>.</v>
          </cell>
          <cell r="E7976" t="str">
            <v>ALCANCE TECNOLOGIA QUIMICA LTDA</v>
          </cell>
          <cell r="F7976">
            <v>1009</v>
          </cell>
          <cell r="G7976" t="str">
            <v>.........</v>
          </cell>
        </row>
        <row r="7977">
          <cell r="A7977">
            <v>21337</v>
          </cell>
          <cell r="B7977" t="str">
            <v>W0004 APLICADOR MANUAL ESPUMA C/ 4 UNIDADES MEGUIARS</v>
          </cell>
          <cell r="C7977" t="str">
            <v>.</v>
          </cell>
          <cell r="E7977" t="str">
            <v>MAXI RUBBER INDUSTRIAS QUIMICAS LTDA</v>
          </cell>
          <cell r="F7977">
            <v>999999</v>
          </cell>
          <cell r="G7977" t="str">
            <v>GRUPO CONVERSAO</v>
          </cell>
        </row>
        <row r="7978">
          <cell r="A7978">
            <v>21609</v>
          </cell>
          <cell r="B7978" t="str">
            <v>W67DA SUPORTE PARA BOINA 5 MEGUIARS</v>
          </cell>
          <cell r="C7978" t="str">
            <v>MEGUIARS</v>
          </cell>
          <cell r="E7978" t="str">
            <v>MAXI RUBBER INDUSTRIAS QUIMICAS LTDA</v>
          </cell>
          <cell r="F7978">
            <v>1015</v>
          </cell>
          <cell r="G7978" t="str">
            <v>............</v>
          </cell>
        </row>
        <row r="7979">
          <cell r="A7979">
            <v>10012</v>
          </cell>
          <cell r="B7979" t="str">
            <v>WANDA COLORS III+VARIANTS II ( 05/06 WANDA)</v>
          </cell>
          <cell r="C7979" t="str">
            <v>.</v>
          </cell>
          <cell r="E7979" t="str">
            <v>WANDA</v>
          </cell>
          <cell r="F7979">
            <v>999999</v>
          </cell>
          <cell r="G7979" t="str">
            <v>GRUPO CONVERSAO</v>
          </cell>
        </row>
        <row r="7980">
          <cell r="A7980">
            <v>9854</v>
          </cell>
          <cell r="B7980" t="str">
            <v>WANDA PU AZUL AVERMELHADO</v>
          </cell>
          <cell r="C7980" t="str">
            <v>.</v>
          </cell>
          <cell r="E7980" t="str">
            <v>WANDA</v>
          </cell>
          <cell r="F7980">
            <v>1001</v>
          </cell>
          <cell r="G7980" t="str">
            <v>...............................</v>
          </cell>
        </row>
        <row r="7981">
          <cell r="A7981">
            <v>9850</v>
          </cell>
          <cell r="B7981" t="str">
            <v>WANDA PU VERMELHO</v>
          </cell>
          <cell r="C7981" t="str">
            <v>.</v>
          </cell>
          <cell r="E7981" t="str">
            <v>WANDA</v>
          </cell>
          <cell r="F7981">
            <v>999999</v>
          </cell>
          <cell r="G7981" t="str">
            <v>GRUPO CONVERSAO</v>
          </cell>
        </row>
        <row r="7982">
          <cell r="A7982">
            <v>22399</v>
          </cell>
          <cell r="B7982" t="str">
            <v>WANDABASE AMARELO ALARANJADO TR.</v>
          </cell>
          <cell r="C7982" t="str">
            <v>.</v>
          </cell>
          <cell r="E7982" t="str">
            <v>WANDA</v>
          </cell>
          <cell r="F7982">
            <v>1001</v>
          </cell>
          <cell r="G7982" t="str">
            <v>...............................</v>
          </cell>
        </row>
        <row r="7983">
          <cell r="A7983">
            <v>22464</v>
          </cell>
          <cell r="B7983" t="str">
            <v>WANDABASE AMARELO CROMATO</v>
          </cell>
          <cell r="C7983" t="str">
            <v>.</v>
          </cell>
          <cell r="E7983" t="str">
            <v>WANDA</v>
          </cell>
          <cell r="F7983">
            <v>999999</v>
          </cell>
          <cell r="G7983" t="str">
            <v>GRUPO CONVERSAO</v>
          </cell>
        </row>
        <row r="7984">
          <cell r="A7984">
            <v>22509</v>
          </cell>
          <cell r="B7984" t="str">
            <v>WANDABASE AMARELO CROMATO</v>
          </cell>
          <cell r="C7984" t="str">
            <v>.</v>
          </cell>
          <cell r="E7984" t="str">
            <v>WANDA</v>
          </cell>
          <cell r="F7984">
            <v>999999</v>
          </cell>
          <cell r="G7984" t="str">
            <v>GRUPO CONVERSAO</v>
          </cell>
        </row>
        <row r="7985">
          <cell r="A7985">
            <v>22468</v>
          </cell>
          <cell r="B7985" t="str">
            <v>WANDABASE AMARELO ESVERDEADO</v>
          </cell>
          <cell r="C7985" t="str">
            <v>.</v>
          </cell>
          <cell r="E7985" t="str">
            <v>WANDA</v>
          </cell>
          <cell r="F7985">
            <v>999999</v>
          </cell>
          <cell r="G7985" t="str">
            <v>GRUPO CONVERSAO</v>
          </cell>
        </row>
        <row r="7986">
          <cell r="A7986">
            <v>22359</v>
          </cell>
          <cell r="B7986" t="str">
            <v>WANDABASE AMARELO LIMAO</v>
          </cell>
          <cell r="C7986" t="str">
            <v>.</v>
          </cell>
          <cell r="E7986" t="str">
            <v>WANDA</v>
          </cell>
          <cell r="F7986">
            <v>999999</v>
          </cell>
          <cell r="G7986" t="str">
            <v>GRUPO CONVERSAO</v>
          </cell>
        </row>
        <row r="7987">
          <cell r="A7987">
            <v>22436</v>
          </cell>
          <cell r="B7987" t="str">
            <v>WANDABASE AMARELO LIMÃO</v>
          </cell>
          <cell r="C7987" t="str">
            <v>.</v>
          </cell>
          <cell r="E7987" t="str">
            <v>WANDA</v>
          </cell>
          <cell r="F7987">
            <v>999999</v>
          </cell>
          <cell r="G7987" t="str">
            <v>GRUPO CONVERSAO</v>
          </cell>
        </row>
        <row r="7988">
          <cell r="A7988">
            <v>22467</v>
          </cell>
          <cell r="B7988" t="str">
            <v>WANDABASE AMARELO LIMÃO</v>
          </cell>
          <cell r="C7988" t="str">
            <v>.</v>
          </cell>
          <cell r="E7988" t="str">
            <v>WANDA</v>
          </cell>
          <cell r="F7988">
            <v>999999</v>
          </cell>
          <cell r="G7988" t="str">
            <v>GRUPO CONVERSAO</v>
          </cell>
        </row>
        <row r="7989">
          <cell r="A7989">
            <v>22482</v>
          </cell>
          <cell r="B7989" t="str">
            <v>WANDABASE AMARELO LIMÃO</v>
          </cell>
          <cell r="C7989" t="str">
            <v>.</v>
          </cell>
          <cell r="E7989" t="str">
            <v>WANDA</v>
          </cell>
          <cell r="F7989">
            <v>999999</v>
          </cell>
          <cell r="G7989" t="str">
            <v>GRUPO CONVERSAO</v>
          </cell>
        </row>
        <row r="7990">
          <cell r="A7990">
            <v>22512</v>
          </cell>
          <cell r="B7990" t="str">
            <v>WANDABASE AMARELO LIMÃO</v>
          </cell>
          <cell r="C7990" t="str">
            <v>.</v>
          </cell>
          <cell r="E7990" t="str">
            <v>WANDA</v>
          </cell>
          <cell r="F7990">
            <v>999999</v>
          </cell>
          <cell r="G7990" t="str">
            <v>GRUPO CONVERSAO</v>
          </cell>
        </row>
        <row r="7991">
          <cell r="A7991">
            <v>9910</v>
          </cell>
          <cell r="B7991" t="str">
            <v>WANDABASE ATIVADOR</v>
          </cell>
          <cell r="C7991" t="str">
            <v>.</v>
          </cell>
          <cell r="E7991" t="str">
            <v>WANDA</v>
          </cell>
          <cell r="F7991">
            <v>999999</v>
          </cell>
          <cell r="G7991" t="str">
            <v>GRUPO CONVERSAO</v>
          </cell>
        </row>
        <row r="7992">
          <cell r="A7992">
            <v>22500</v>
          </cell>
          <cell r="B7992" t="str">
            <v>WANDABASE CONTROLADOR UNIV. EFEITO</v>
          </cell>
          <cell r="C7992" t="str">
            <v>.</v>
          </cell>
          <cell r="E7992" t="str">
            <v>WANDA</v>
          </cell>
          <cell r="F7992">
            <v>999999</v>
          </cell>
          <cell r="G7992" t="str">
            <v>GRUPO CONVERSAO</v>
          </cell>
        </row>
        <row r="7993">
          <cell r="A7993">
            <v>22461</v>
          </cell>
          <cell r="B7993" t="str">
            <v>WANDABASE MM 1240 VERMELHO ÓXIDO</v>
          </cell>
          <cell r="C7993" t="str">
            <v>.</v>
          </cell>
          <cell r="E7993" t="str">
            <v>WANDA</v>
          </cell>
          <cell r="F7993">
            <v>999999</v>
          </cell>
          <cell r="G7993" t="str">
            <v>GRUPO CONVERSAO</v>
          </cell>
        </row>
        <row r="7994">
          <cell r="A7994">
            <v>22486</v>
          </cell>
          <cell r="B7994" t="str">
            <v>WANDABASE MM 1240 VERMELHO ÓXIDO</v>
          </cell>
          <cell r="C7994" t="str">
            <v>.</v>
          </cell>
          <cell r="E7994" t="str">
            <v>WANDA</v>
          </cell>
          <cell r="F7994">
            <v>999999</v>
          </cell>
          <cell r="G7994" t="str">
            <v>GRUPO CONVERSAO</v>
          </cell>
        </row>
        <row r="7995">
          <cell r="A7995">
            <v>22505</v>
          </cell>
          <cell r="B7995" t="str">
            <v>WANDABASE MM 1240 VERMELHO ÓXIDO</v>
          </cell>
          <cell r="C7995" t="str">
            <v>.</v>
          </cell>
          <cell r="E7995" t="str">
            <v>WANDA</v>
          </cell>
          <cell r="F7995">
            <v>999999</v>
          </cell>
          <cell r="G7995" t="str">
            <v>GRUPO CONVERSAO</v>
          </cell>
        </row>
        <row r="7996">
          <cell r="A7996">
            <v>22508</v>
          </cell>
          <cell r="B7996" t="str">
            <v>WANDABASE MM 1276 ROSA TR. II</v>
          </cell>
          <cell r="C7996" t="str">
            <v>.</v>
          </cell>
          <cell r="E7996" t="str">
            <v>WANDA</v>
          </cell>
          <cell r="F7996">
            <v>999999</v>
          </cell>
          <cell r="G7996" t="str">
            <v>GRUPO CONVERSAO</v>
          </cell>
        </row>
        <row r="7997">
          <cell r="A7997">
            <v>22466</v>
          </cell>
          <cell r="B7997" t="str">
            <v>WANDABASE MM 1430 AMARELO ÓXIDO</v>
          </cell>
          <cell r="C7997" t="str">
            <v>.</v>
          </cell>
          <cell r="E7997" t="str">
            <v>WANDA</v>
          </cell>
          <cell r="F7997">
            <v>999999</v>
          </cell>
          <cell r="G7997" t="str">
            <v>GRUPO CONVERSAO</v>
          </cell>
        </row>
        <row r="7998">
          <cell r="A7998">
            <v>22470</v>
          </cell>
          <cell r="B7998" t="str">
            <v>WANDABASE MM 1622 AZUL RUBIN</v>
          </cell>
          <cell r="C7998" t="str">
            <v>.</v>
          </cell>
          <cell r="E7998" t="str">
            <v>WANDA</v>
          </cell>
          <cell r="F7998">
            <v>999999</v>
          </cell>
          <cell r="G7998" t="str">
            <v>GRUPO CONVERSAO</v>
          </cell>
        </row>
        <row r="7999">
          <cell r="A7999">
            <v>22376</v>
          </cell>
          <cell r="B7999" t="str">
            <v>WANDABASE MM 1700 VIOLETA TRANSPARENTE</v>
          </cell>
          <cell r="C7999" t="str">
            <v>.</v>
          </cell>
          <cell r="E7999" t="str">
            <v>WANDA</v>
          </cell>
          <cell r="F7999">
            <v>999999</v>
          </cell>
          <cell r="G7999" t="str">
            <v>GRUPO CONVERSAO</v>
          </cell>
        </row>
        <row r="8000">
          <cell r="A8000">
            <v>22409</v>
          </cell>
          <cell r="B8000" t="str">
            <v>WANDABASE MM 1700 VIOLETA TRANSPARENTE</v>
          </cell>
          <cell r="C8000" t="str">
            <v>.</v>
          </cell>
          <cell r="E8000" t="str">
            <v>WANDA</v>
          </cell>
          <cell r="F8000">
            <v>999999</v>
          </cell>
          <cell r="G8000" t="str">
            <v>GRUPO CONVERSAO</v>
          </cell>
        </row>
        <row r="8001">
          <cell r="A8001">
            <v>22452</v>
          </cell>
          <cell r="B8001" t="str">
            <v>WANDABASE MM 1700 VIOLETA TRANSPARENTE</v>
          </cell>
          <cell r="C8001" t="str">
            <v>.</v>
          </cell>
          <cell r="E8001" t="str">
            <v>WANDA</v>
          </cell>
          <cell r="F8001">
            <v>999999</v>
          </cell>
          <cell r="G8001" t="str">
            <v>GRUPO CONVERSAO</v>
          </cell>
        </row>
        <row r="8002">
          <cell r="A8002">
            <v>22474</v>
          </cell>
          <cell r="B8002" t="str">
            <v>WANDABASE MM 1722 VIOLETA II</v>
          </cell>
          <cell r="C8002" t="str">
            <v>.</v>
          </cell>
          <cell r="E8002" t="str">
            <v>WANDA</v>
          </cell>
          <cell r="F8002">
            <v>999999</v>
          </cell>
          <cell r="G8002" t="str">
            <v>GRUPO CONVERSAO</v>
          </cell>
        </row>
        <row r="8003">
          <cell r="A8003">
            <v>22519</v>
          </cell>
          <cell r="B8003" t="str">
            <v>WANDABASE MM 1722 VIOLETA II</v>
          </cell>
          <cell r="C8003" t="str">
            <v>.</v>
          </cell>
          <cell r="E8003" t="str">
            <v>WANDA</v>
          </cell>
          <cell r="F8003">
            <v>999999</v>
          </cell>
          <cell r="G8003" t="str">
            <v>GRUPO CONVERSAO</v>
          </cell>
        </row>
        <row r="8004">
          <cell r="A8004">
            <v>22377</v>
          </cell>
          <cell r="B8004" t="str">
            <v>WANDABASE MM 1990 CONTROLADOR UNIV. EFEITO</v>
          </cell>
          <cell r="C8004" t="str">
            <v>WANDA</v>
          </cell>
          <cell r="E8004" t="str">
            <v>AKZO NOBEL LTDA AUTO</v>
          </cell>
          <cell r="F8004">
            <v>999999</v>
          </cell>
          <cell r="G8004" t="str">
            <v>GRUPO CONVERSAO</v>
          </cell>
        </row>
        <row r="8005">
          <cell r="A8005">
            <v>9859</v>
          </cell>
          <cell r="B8005" t="str">
            <v>WANDABASE MM 1990 CONTROLE UNIVERSAL DE EFEITO 0,9L-21,46-ST</v>
          </cell>
          <cell r="C8005" t="str">
            <v>WANDA</v>
          </cell>
          <cell r="E8005" t="str">
            <v>AKZO NOBEL LTDA AUTO</v>
          </cell>
          <cell r="F8005">
            <v>20031</v>
          </cell>
          <cell r="G8005" t="str">
            <v>BASES POLIÉSTER</v>
          </cell>
        </row>
        <row r="8006">
          <cell r="A8006">
            <v>23398</v>
          </cell>
          <cell r="B8006" t="str">
            <v>WANDABASE MM 1991 CONTROLE DE EFEITO METALICO 0,9 L-21,67-ST</v>
          </cell>
          <cell r="C8006" t="str">
            <v>WANDA</v>
          </cell>
          <cell r="E8006" t="str">
            <v>AKZO NOBEL LTDA AUTO</v>
          </cell>
          <cell r="F8006">
            <v>20031</v>
          </cell>
          <cell r="G8006" t="str">
            <v>BASES POLIÉSTER</v>
          </cell>
        </row>
        <row r="8007">
          <cell r="A8007">
            <v>22355</v>
          </cell>
          <cell r="B8007" t="str">
            <v>WANDABASE MM 2000 BINDER</v>
          </cell>
          <cell r="C8007" t="str">
            <v>.</v>
          </cell>
          <cell r="E8007" t="str">
            <v>WANDA</v>
          </cell>
          <cell r="F8007">
            <v>999999</v>
          </cell>
          <cell r="G8007" t="str">
            <v>GRUPO CONVERSAO</v>
          </cell>
        </row>
        <row r="8008">
          <cell r="A8008">
            <v>22378</v>
          </cell>
          <cell r="B8008" t="str">
            <v>WANDABASE MM 2000 BINDER</v>
          </cell>
          <cell r="C8008" t="str">
            <v>.</v>
          </cell>
          <cell r="E8008" t="str">
            <v>WANDA</v>
          </cell>
          <cell r="F8008">
            <v>999999</v>
          </cell>
          <cell r="G8008" t="str">
            <v>GRUPO CONVERSAO</v>
          </cell>
        </row>
        <row r="8009">
          <cell r="A8009">
            <v>22455</v>
          </cell>
          <cell r="B8009" t="str">
            <v>WANDABASE MM 2000 BINDER</v>
          </cell>
          <cell r="C8009" t="str">
            <v>.</v>
          </cell>
          <cell r="E8009" t="str">
            <v>WANDA</v>
          </cell>
          <cell r="F8009">
            <v>999999</v>
          </cell>
          <cell r="G8009" t="str">
            <v>GRUPO CONVERSAO</v>
          </cell>
        </row>
        <row r="8010">
          <cell r="A8010">
            <v>22478</v>
          </cell>
          <cell r="B8010" t="str">
            <v>WANDABASE MM 2000 BINDER</v>
          </cell>
          <cell r="C8010" t="str">
            <v>.</v>
          </cell>
          <cell r="E8010" t="str">
            <v>WANDA</v>
          </cell>
          <cell r="F8010">
            <v>999999</v>
          </cell>
          <cell r="G8010" t="str">
            <v>GRUPO CONVERSAO</v>
          </cell>
        </row>
        <row r="8011">
          <cell r="A8011">
            <v>22501</v>
          </cell>
          <cell r="B8011" t="str">
            <v>WANDABASE MM 2000 BINDER</v>
          </cell>
          <cell r="C8011" t="str">
            <v>.</v>
          </cell>
          <cell r="E8011" t="str">
            <v>WANDA</v>
          </cell>
          <cell r="F8011">
            <v>999999</v>
          </cell>
          <cell r="G8011" t="str">
            <v>GRUPO CONVERSAO</v>
          </cell>
        </row>
        <row r="8012">
          <cell r="A8012">
            <v>9860</v>
          </cell>
          <cell r="B8012" t="str">
            <v>WANDABASE MM 2000 BINDER 18L-21,45-ST</v>
          </cell>
          <cell r="C8012" t="str">
            <v>WANDA</v>
          </cell>
          <cell r="E8012" t="str">
            <v>AKZO NOBEL LTDA AUTO</v>
          </cell>
          <cell r="F8012">
            <v>20031</v>
          </cell>
          <cell r="G8012" t="str">
            <v>BASES POLIÉSTER</v>
          </cell>
        </row>
        <row r="8013">
          <cell r="A8013">
            <v>20312</v>
          </cell>
          <cell r="B8013" t="str">
            <v>WANDABASE MM 2000 BINDER 3,6L-21,67-ST</v>
          </cell>
          <cell r="C8013" t="str">
            <v>WANDA</v>
          </cell>
          <cell r="E8013" t="str">
            <v>AKZO NOBEL LTDA AUTO</v>
          </cell>
          <cell r="F8013">
            <v>20031</v>
          </cell>
          <cell r="G8013" t="str">
            <v>BASES POLIÉSTER</v>
          </cell>
        </row>
        <row r="8014">
          <cell r="A8014">
            <v>22432</v>
          </cell>
          <cell r="B8014" t="str">
            <v>WANDABASE MM 2000 BINDER MS</v>
          </cell>
          <cell r="C8014" t="str">
            <v>.</v>
          </cell>
          <cell r="E8014" t="str">
            <v>WANDA</v>
          </cell>
          <cell r="F8014">
            <v>999999</v>
          </cell>
          <cell r="G8014" t="str">
            <v>GRUPO CONVERSAO</v>
          </cell>
        </row>
        <row r="8015">
          <cell r="A8015">
            <v>22379</v>
          </cell>
          <cell r="B8015" t="str">
            <v>WANDABASE MM 2001 ALUMÍNIO FINO</v>
          </cell>
          <cell r="C8015" t="str">
            <v>.</v>
          </cell>
          <cell r="E8015" t="str">
            <v>WANDA</v>
          </cell>
          <cell r="F8015">
            <v>999999</v>
          </cell>
          <cell r="G8015" t="str">
            <v>GRUPO CONVERSAO</v>
          </cell>
        </row>
        <row r="8016">
          <cell r="A8016">
            <v>22456</v>
          </cell>
          <cell r="B8016" t="str">
            <v>WANDABASE MM 2001 ALUMÍNIO FINO</v>
          </cell>
          <cell r="C8016" t="str">
            <v>.</v>
          </cell>
          <cell r="E8016" t="str">
            <v>WANDA</v>
          </cell>
          <cell r="F8016">
            <v>999999</v>
          </cell>
          <cell r="G8016" t="str">
            <v>GRUPO CONVERSAO</v>
          </cell>
        </row>
        <row r="8017">
          <cell r="A8017">
            <v>9861</v>
          </cell>
          <cell r="B8017" t="str">
            <v>WANDABASE MM 2001 ALUMINIO FINO 3,6L-21,46-ST</v>
          </cell>
          <cell r="C8017" t="str">
            <v>WANDA</v>
          </cell>
          <cell r="E8017" t="str">
            <v>AKZO NOBEL LTDA AUTO</v>
          </cell>
          <cell r="F8017">
            <v>20031</v>
          </cell>
          <cell r="G8017" t="str">
            <v>BASES POLIÉSTER</v>
          </cell>
        </row>
        <row r="8018">
          <cell r="A8018">
            <v>22380</v>
          </cell>
          <cell r="B8018" t="str">
            <v>WANDABASE MM 2003 ALUMÍNIO GRAÚDO</v>
          </cell>
          <cell r="C8018" t="str">
            <v>.</v>
          </cell>
          <cell r="E8018" t="str">
            <v>WANDA</v>
          </cell>
          <cell r="F8018">
            <v>999999</v>
          </cell>
          <cell r="G8018" t="str">
            <v>GRUPO CONVERSAO</v>
          </cell>
        </row>
        <row r="8019">
          <cell r="A8019">
            <v>9863</v>
          </cell>
          <cell r="B8019" t="str">
            <v>WANDABASE MM 2003 ALUMINIO GRAUDO 0,9L-21,45-ST</v>
          </cell>
          <cell r="C8019" t="str">
            <v>WANDA</v>
          </cell>
          <cell r="E8019" t="str">
            <v>AKZO NOBEL LTDA AUTO</v>
          </cell>
          <cell r="F8019">
            <v>20031</v>
          </cell>
          <cell r="G8019" t="str">
            <v>BASES POLIÉSTER</v>
          </cell>
        </row>
        <row r="8020">
          <cell r="A8020">
            <v>22381</v>
          </cell>
          <cell r="B8020" t="str">
            <v>WANDABASE MM 2004 ALUMÍNIO BRILHANTE</v>
          </cell>
          <cell r="C8020" t="str">
            <v>.</v>
          </cell>
          <cell r="E8020" t="str">
            <v>WANDA</v>
          </cell>
          <cell r="F8020">
            <v>999999</v>
          </cell>
          <cell r="G8020" t="str">
            <v>GRUPO CONVERSAO</v>
          </cell>
        </row>
        <row r="8021">
          <cell r="A8021">
            <v>20114</v>
          </cell>
          <cell r="B8021" t="str">
            <v>WANDABASE MM 2004 ALUMINIO BRILHANTE 3,6L-21,67-ST</v>
          </cell>
          <cell r="C8021" t="str">
            <v>WANDA</v>
          </cell>
          <cell r="E8021" t="str">
            <v>AKZO NOBEL LTDA AUTO</v>
          </cell>
          <cell r="F8021">
            <v>20031</v>
          </cell>
          <cell r="G8021" t="str">
            <v>BASES POLIÉSTER</v>
          </cell>
        </row>
        <row r="8022">
          <cell r="A8022">
            <v>22382</v>
          </cell>
          <cell r="B8022" t="str">
            <v>WANDABASE MM 2005 ALUMINIO DOURADO</v>
          </cell>
          <cell r="C8022" t="str">
            <v>.</v>
          </cell>
          <cell r="E8022" t="str">
            <v>WANDA</v>
          </cell>
          <cell r="F8022">
            <v>999999</v>
          </cell>
          <cell r="G8022" t="str">
            <v>GRUPO CONVERSAO</v>
          </cell>
        </row>
        <row r="8023">
          <cell r="A8023">
            <v>9865</v>
          </cell>
          <cell r="B8023" t="str">
            <v>WANDABASE MM 2005 ALUMINIO DOURADO 0,9L-21,67-ST</v>
          </cell>
          <cell r="C8023" t="str">
            <v>WANDA</v>
          </cell>
          <cell r="E8023" t="str">
            <v>AKZO NOBEL LTDA AUTO</v>
          </cell>
          <cell r="F8023">
            <v>20031</v>
          </cell>
          <cell r="G8023" t="str">
            <v>BASES POLIÉSTER</v>
          </cell>
        </row>
        <row r="8024">
          <cell r="A8024">
            <v>22383</v>
          </cell>
          <cell r="B8024" t="str">
            <v>WANDABASE MM 2006 ALUMÍNIO MÉDIO/FINO</v>
          </cell>
          <cell r="C8024" t="str">
            <v>.</v>
          </cell>
          <cell r="E8024" t="str">
            <v>WANDA</v>
          </cell>
          <cell r="F8024">
            <v>999999</v>
          </cell>
          <cell r="G8024" t="str">
            <v>GRUPO CONVERSAO</v>
          </cell>
        </row>
        <row r="8025">
          <cell r="A8025">
            <v>21250</v>
          </cell>
          <cell r="B8025" t="str">
            <v>WANDABASE MM 2006 ALUMINIO MEDIO/FINO 3,6L-21,67-ST</v>
          </cell>
          <cell r="C8025" t="str">
            <v>WANDA</v>
          </cell>
          <cell r="E8025" t="str">
            <v>AKZO NOBEL LTDA AUTO</v>
          </cell>
          <cell r="F8025">
            <v>20031</v>
          </cell>
          <cell r="G8025" t="str">
            <v>BASES POLIÉSTER</v>
          </cell>
        </row>
        <row r="8026">
          <cell r="A8026">
            <v>22384</v>
          </cell>
          <cell r="B8026" t="str">
            <v>WANDABASE MM 2007 ALUMÍNIO MÉDIO II</v>
          </cell>
          <cell r="C8026" t="str">
            <v>.</v>
          </cell>
          <cell r="E8026" t="str">
            <v>WANDA</v>
          </cell>
          <cell r="F8026">
            <v>999999</v>
          </cell>
          <cell r="G8026" t="str">
            <v>GRUPO CONVERSAO</v>
          </cell>
        </row>
        <row r="8027">
          <cell r="A8027">
            <v>9867</v>
          </cell>
          <cell r="B8027" t="str">
            <v>WANDABASE MM 2007 ALUMINIO MEDIO II 3,6L-21,46-ST</v>
          </cell>
          <cell r="C8027" t="str">
            <v>WANDA</v>
          </cell>
          <cell r="E8027" t="str">
            <v>AKZO NOBEL LTDA AUTO</v>
          </cell>
          <cell r="F8027">
            <v>20031</v>
          </cell>
          <cell r="G8027" t="str">
            <v>BASES POLIÉSTER</v>
          </cell>
        </row>
        <row r="8028">
          <cell r="A8028">
            <v>9868</v>
          </cell>
          <cell r="B8028" t="str">
            <v>WANDABASE MM 2008 ALUMINIO GR. BRILHANTE 0,9L-21,46-ST</v>
          </cell>
          <cell r="C8028" t="str">
            <v>WANDA</v>
          </cell>
          <cell r="E8028" t="str">
            <v>AKZO NOBEL LTDA AUTO</v>
          </cell>
          <cell r="F8028">
            <v>20031</v>
          </cell>
          <cell r="G8028" t="str">
            <v>BASES POLIÉSTER</v>
          </cell>
        </row>
        <row r="8029">
          <cell r="A8029">
            <v>22386</v>
          </cell>
          <cell r="B8029" t="str">
            <v>WANDABASE MM 2009 ALUMÍNIO EXTRA FINO</v>
          </cell>
          <cell r="C8029" t="str">
            <v>.</v>
          </cell>
          <cell r="E8029" t="str">
            <v>WANDA</v>
          </cell>
          <cell r="F8029">
            <v>999999</v>
          </cell>
          <cell r="G8029" t="str">
            <v>GRUPO CONVERSAO</v>
          </cell>
        </row>
        <row r="8030">
          <cell r="A8030">
            <v>9869</v>
          </cell>
          <cell r="B8030" t="str">
            <v>WANDABASE MM 2009 ALUMINIO EXTRA FINO 0,9L-21,46-ST</v>
          </cell>
          <cell r="C8030" t="str">
            <v>WANDA</v>
          </cell>
          <cell r="E8030" t="str">
            <v>AKZO NOBEL LTDA AUTO</v>
          </cell>
          <cell r="F8030">
            <v>20031</v>
          </cell>
          <cell r="G8030" t="str">
            <v>BASES POLIÉSTER</v>
          </cell>
        </row>
        <row r="8031">
          <cell r="A8031">
            <v>22356</v>
          </cell>
          <cell r="B8031" t="str">
            <v>WANDABASE MM 2100 BRANCO</v>
          </cell>
          <cell r="C8031" t="str">
            <v>.</v>
          </cell>
          <cell r="E8031" t="str">
            <v>WANDA</v>
          </cell>
          <cell r="F8031">
            <v>999999</v>
          </cell>
          <cell r="G8031" t="str">
            <v>GRUPO CONVERSAO</v>
          </cell>
        </row>
        <row r="8032">
          <cell r="A8032">
            <v>22387</v>
          </cell>
          <cell r="B8032" t="str">
            <v>WANDABASE MM 2100 BRANCO</v>
          </cell>
          <cell r="C8032" t="str">
            <v>.</v>
          </cell>
          <cell r="E8032" t="str">
            <v>WANDA</v>
          </cell>
          <cell r="F8032">
            <v>999999</v>
          </cell>
          <cell r="G8032" t="str">
            <v>GRUPO CONVERSAO</v>
          </cell>
        </row>
        <row r="8033">
          <cell r="A8033">
            <v>22433</v>
          </cell>
          <cell r="B8033" t="str">
            <v>WANDABASE MM 2100 BRANCO</v>
          </cell>
          <cell r="C8033" t="str">
            <v>.</v>
          </cell>
          <cell r="E8033" t="str">
            <v>WANDA</v>
          </cell>
          <cell r="F8033">
            <v>999999</v>
          </cell>
          <cell r="G8033" t="str">
            <v>GRUPO CONVERSAO</v>
          </cell>
        </row>
        <row r="8034">
          <cell r="A8034">
            <v>22457</v>
          </cell>
          <cell r="B8034" t="str">
            <v>WANDABASE MM 2100 BRANCO</v>
          </cell>
          <cell r="C8034" t="str">
            <v>.</v>
          </cell>
          <cell r="E8034" t="str">
            <v>WANDA</v>
          </cell>
          <cell r="F8034">
            <v>999999</v>
          </cell>
          <cell r="G8034" t="str">
            <v>GRUPO CONVERSAO</v>
          </cell>
        </row>
        <row r="8035">
          <cell r="A8035">
            <v>22479</v>
          </cell>
          <cell r="B8035" t="str">
            <v>WANDABASE MM 2100 BRANCO</v>
          </cell>
          <cell r="C8035" t="str">
            <v>.</v>
          </cell>
          <cell r="E8035" t="str">
            <v>WANDA</v>
          </cell>
          <cell r="F8035">
            <v>999999</v>
          </cell>
          <cell r="G8035" t="str">
            <v>GRUPO CONVERSAO</v>
          </cell>
        </row>
        <row r="8036">
          <cell r="A8036">
            <v>22502</v>
          </cell>
          <cell r="B8036" t="str">
            <v>WANDABASE MM 2100 BRANCO</v>
          </cell>
          <cell r="C8036" t="str">
            <v>.</v>
          </cell>
          <cell r="E8036" t="str">
            <v>WANDA</v>
          </cell>
          <cell r="F8036">
            <v>999999</v>
          </cell>
          <cell r="G8036" t="str">
            <v>GRUPO CONVERSAO</v>
          </cell>
        </row>
        <row r="8037">
          <cell r="A8037">
            <v>9870</v>
          </cell>
          <cell r="B8037" t="str">
            <v>WANDABASE MM 2100 BRANCO 0,9L-21,46-ST</v>
          </cell>
          <cell r="C8037" t="str">
            <v>WANDA</v>
          </cell>
          <cell r="E8037" t="str">
            <v>AKZO NOBEL LTDA AUTO</v>
          </cell>
          <cell r="F8037">
            <v>20031</v>
          </cell>
          <cell r="G8037" t="str">
            <v>BASES POLIÉSTER</v>
          </cell>
        </row>
        <row r="8038">
          <cell r="A8038">
            <v>9871</v>
          </cell>
          <cell r="B8038" t="str">
            <v>WANDABASE MM 2102 BRANCO TR. II 0,9L-21,46-ST</v>
          </cell>
          <cell r="C8038" t="str">
            <v>WANDA</v>
          </cell>
          <cell r="E8038" t="str">
            <v>AKZO NOBEL LTDA AUTO</v>
          </cell>
          <cell r="F8038">
            <v>20031</v>
          </cell>
          <cell r="G8038" t="str">
            <v>BASES POLIÉSTER</v>
          </cell>
        </row>
        <row r="8039">
          <cell r="A8039">
            <v>22388</v>
          </cell>
          <cell r="B8039" t="str">
            <v>WANDABASE MM 2102 BRANCO TRANSPARENTE II</v>
          </cell>
          <cell r="C8039" t="str">
            <v>.</v>
          </cell>
          <cell r="E8039" t="str">
            <v>WANDA</v>
          </cell>
          <cell r="F8039">
            <v>999999</v>
          </cell>
          <cell r="G8039" t="str">
            <v>GRUPO CONVERSAO</v>
          </cell>
        </row>
        <row r="8040">
          <cell r="A8040">
            <v>9872</v>
          </cell>
          <cell r="B8040" t="str">
            <v>WANDABASE MM 2200 MARROM TR. 0,9L-21,67-ST</v>
          </cell>
          <cell r="C8040" t="str">
            <v>WANDA</v>
          </cell>
          <cell r="E8040" t="str">
            <v>AKZO NOBEL LTDA AUTO</v>
          </cell>
          <cell r="F8040">
            <v>20031</v>
          </cell>
          <cell r="G8040" t="str">
            <v>BASES POLIÉSTER</v>
          </cell>
        </row>
        <row r="8041">
          <cell r="A8041">
            <v>22389</v>
          </cell>
          <cell r="B8041" t="str">
            <v>WANDABASE MM 2200 MARROM TRANSPARENTE</v>
          </cell>
          <cell r="C8041" t="str">
            <v>.</v>
          </cell>
          <cell r="E8041" t="str">
            <v>WANDA</v>
          </cell>
          <cell r="F8041">
            <v>999999</v>
          </cell>
          <cell r="G8041" t="str">
            <v>GRUPO CONVERSAO</v>
          </cell>
        </row>
        <row r="8042">
          <cell r="A8042">
            <v>22390</v>
          </cell>
          <cell r="B8042" t="str">
            <v>WANDABASE MM 2203 VERMELHO VINHO TR.</v>
          </cell>
          <cell r="C8042" t="str">
            <v>WANDA</v>
          </cell>
          <cell r="E8042" t="str">
            <v>AKZO NOBEL LTDA AUTO</v>
          </cell>
          <cell r="F8042">
            <v>999999</v>
          </cell>
          <cell r="G8042" t="str">
            <v>GRUPO CONVERSAO</v>
          </cell>
        </row>
        <row r="8043">
          <cell r="A8043">
            <v>9873</v>
          </cell>
          <cell r="B8043" t="str">
            <v>WANDABASE MM 2203 VERMELHO VINHO TR. 3,6L-21,67-ST</v>
          </cell>
          <cell r="C8043" t="str">
            <v>WANDA</v>
          </cell>
          <cell r="E8043" t="str">
            <v>AKZO NOBEL LTDA AUTO</v>
          </cell>
          <cell r="F8043">
            <v>20031</v>
          </cell>
          <cell r="G8043" t="str">
            <v>BASES POLIÉSTER</v>
          </cell>
        </row>
        <row r="8044">
          <cell r="A8044">
            <v>9874</v>
          </cell>
          <cell r="B8044" t="str">
            <v>WANDABASE MM 2232 VERMELHO ALARANJADO TRANSPARENTE 0,9L-21,67-ST</v>
          </cell>
          <cell r="C8044" t="str">
            <v>WANDA</v>
          </cell>
          <cell r="E8044" t="str">
            <v>AKZO NOBEL LTDA AUTO</v>
          </cell>
          <cell r="F8044">
            <v>20031</v>
          </cell>
          <cell r="G8044" t="str">
            <v>BASES POLIÉSTER</v>
          </cell>
        </row>
        <row r="8045">
          <cell r="A8045">
            <v>22363</v>
          </cell>
          <cell r="B8045" t="str">
            <v>WANDABASE MM 2233 VERMELHO OXIDO</v>
          </cell>
          <cell r="C8045" t="str">
            <v>.</v>
          </cell>
          <cell r="E8045" t="str">
            <v>WANDA</v>
          </cell>
          <cell r="F8045">
            <v>999999</v>
          </cell>
          <cell r="G8045" t="str">
            <v>GRUPO CONVERSAO</v>
          </cell>
        </row>
        <row r="8046">
          <cell r="A8046">
            <v>22392</v>
          </cell>
          <cell r="B8046" t="str">
            <v>WANDABASE MM 2233 VERMELHO ÓXIDO</v>
          </cell>
          <cell r="C8046" t="str">
            <v>.</v>
          </cell>
          <cell r="E8046" t="str">
            <v>WANDA</v>
          </cell>
          <cell r="F8046">
            <v>999999</v>
          </cell>
          <cell r="G8046" t="str">
            <v>GRUPO CONVERSAO</v>
          </cell>
        </row>
        <row r="8047">
          <cell r="A8047">
            <v>22440</v>
          </cell>
          <cell r="B8047" t="str">
            <v>WANDABASE MM 2233 VERMELHO ÓXIDO</v>
          </cell>
          <cell r="C8047" t="str">
            <v>.</v>
          </cell>
          <cell r="E8047" t="str">
            <v>WANDA</v>
          </cell>
          <cell r="F8047">
            <v>999999</v>
          </cell>
          <cell r="G8047" t="str">
            <v>GRUPO CONVERSAO</v>
          </cell>
        </row>
        <row r="8048">
          <cell r="A8048">
            <v>9875</v>
          </cell>
          <cell r="B8048" t="str">
            <v>WANDABASE MM 2233 VERMELHO OXIDO 0,9L-21,67-ST</v>
          </cell>
          <cell r="C8048" t="str">
            <v>WANDA</v>
          </cell>
          <cell r="E8048" t="str">
            <v>AKZO NOBEL LTDA AUTO</v>
          </cell>
          <cell r="F8048">
            <v>20031</v>
          </cell>
          <cell r="G8048" t="str">
            <v>BASES POLIÉSTER</v>
          </cell>
        </row>
        <row r="8049">
          <cell r="A8049">
            <v>22365</v>
          </cell>
          <cell r="B8049" t="str">
            <v>WANDABASE MM 2236 VERMELHO LIMPO</v>
          </cell>
          <cell r="C8049" t="str">
            <v>.</v>
          </cell>
          <cell r="E8049" t="str">
            <v>WANDA</v>
          </cell>
          <cell r="F8049">
            <v>999999</v>
          </cell>
          <cell r="G8049" t="str">
            <v>GRUPO CONVERSAO</v>
          </cell>
        </row>
        <row r="8050">
          <cell r="A8050">
            <v>22488</v>
          </cell>
          <cell r="B8050" t="str">
            <v>WANDABASE MM 2236 VERMELHO LIMPO</v>
          </cell>
          <cell r="C8050" t="str">
            <v>.</v>
          </cell>
          <cell r="E8050" t="str">
            <v>WANDA</v>
          </cell>
          <cell r="F8050">
            <v>999999</v>
          </cell>
          <cell r="G8050" t="str">
            <v>GRUPO CONVERSAO</v>
          </cell>
        </row>
        <row r="8051">
          <cell r="A8051">
            <v>22393</v>
          </cell>
          <cell r="B8051" t="str">
            <v>WANDABASE MM 2236 VERMELHO LIMPO</v>
          </cell>
          <cell r="C8051" t="str">
            <v>WANDA</v>
          </cell>
          <cell r="E8051" t="str">
            <v>AKZO NOBEL LTDA AUTO</v>
          </cell>
          <cell r="F8051">
            <v>999999</v>
          </cell>
          <cell r="G8051" t="str">
            <v>GRUPO CONVERSAO</v>
          </cell>
        </row>
        <row r="8052">
          <cell r="A8052">
            <v>9876</v>
          </cell>
          <cell r="B8052" t="str">
            <v>WANDABASE MM 2236 VERMELHO LIMPO 3,6L-21,46-ST</v>
          </cell>
          <cell r="C8052" t="str">
            <v>WANDA</v>
          </cell>
          <cell r="E8052" t="str">
            <v>AKZO NOBEL LTDA AUTO</v>
          </cell>
          <cell r="F8052">
            <v>20031</v>
          </cell>
          <cell r="G8052" t="str">
            <v>BASES POLIÉSTER</v>
          </cell>
        </row>
        <row r="8053">
          <cell r="A8053">
            <v>22394</v>
          </cell>
          <cell r="B8053" t="str">
            <v>WANDABASE MM 2244 VERMELHO ÓXIDO TR.</v>
          </cell>
          <cell r="C8053" t="str">
            <v>.</v>
          </cell>
          <cell r="E8053" t="str">
            <v>WANDA</v>
          </cell>
          <cell r="F8053">
            <v>999999</v>
          </cell>
          <cell r="G8053" t="str">
            <v>GRUPO CONVERSAO</v>
          </cell>
        </row>
        <row r="8054">
          <cell r="A8054">
            <v>9877</v>
          </cell>
          <cell r="B8054" t="str">
            <v>WANDABASE MM 2244 VERMELHO OXIDO TR. 3,6L-21,46-ST</v>
          </cell>
          <cell r="C8054" t="str">
            <v>WANDA</v>
          </cell>
          <cell r="E8054" t="str">
            <v>AKZO NOBEL LTDA AUTO</v>
          </cell>
          <cell r="F8054">
            <v>20031</v>
          </cell>
          <cell r="G8054" t="str">
            <v>BASES POLIÉSTER</v>
          </cell>
        </row>
        <row r="8055">
          <cell r="A8055">
            <v>22366</v>
          </cell>
          <cell r="B8055" t="str">
            <v>WANDABASE MM 2246 LARANJA</v>
          </cell>
          <cell r="C8055" t="str">
            <v>.</v>
          </cell>
          <cell r="E8055" t="str">
            <v>WANDA</v>
          </cell>
          <cell r="F8055">
            <v>999999</v>
          </cell>
          <cell r="G8055" t="str">
            <v>GRUPO CONVERSAO</v>
          </cell>
        </row>
        <row r="8056">
          <cell r="A8056">
            <v>22443</v>
          </cell>
          <cell r="B8056" t="str">
            <v>WANDABASE MM 2246 LARANJA</v>
          </cell>
          <cell r="C8056" t="str">
            <v>.</v>
          </cell>
          <cell r="E8056" t="str">
            <v>WANDA</v>
          </cell>
          <cell r="F8056">
            <v>999999</v>
          </cell>
          <cell r="G8056" t="str">
            <v>GRUPO CONVERSAO</v>
          </cell>
        </row>
        <row r="8057">
          <cell r="A8057">
            <v>22459</v>
          </cell>
          <cell r="B8057" t="str">
            <v>WANDABASE MM 2246 LARANJA</v>
          </cell>
          <cell r="C8057" t="str">
            <v>.</v>
          </cell>
          <cell r="E8057" t="str">
            <v>WANDA</v>
          </cell>
          <cell r="F8057">
            <v>999999</v>
          </cell>
          <cell r="G8057" t="str">
            <v>GRUPO CONVERSAO</v>
          </cell>
        </row>
        <row r="8058">
          <cell r="A8058">
            <v>22489</v>
          </cell>
          <cell r="B8058" t="str">
            <v>WANDABASE MM 2246 LARANJA</v>
          </cell>
          <cell r="C8058" t="str">
            <v>.</v>
          </cell>
          <cell r="E8058" t="str">
            <v>WANDA</v>
          </cell>
          <cell r="F8058">
            <v>999999</v>
          </cell>
          <cell r="G8058" t="str">
            <v>GRUPO CONVERSAO</v>
          </cell>
        </row>
        <row r="8059">
          <cell r="A8059">
            <v>22503</v>
          </cell>
          <cell r="B8059" t="str">
            <v>WANDABASE MM 2246 LARANJA</v>
          </cell>
          <cell r="C8059" t="str">
            <v>.</v>
          </cell>
          <cell r="E8059" t="str">
            <v>WANDA</v>
          </cell>
          <cell r="F8059">
            <v>999999</v>
          </cell>
          <cell r="G8059" t="str">
            <v>GRUPO CONVERSAO</v>
          </cell>
        </row>
        <row r="8060">
          <cell r="A8060">
            <v>9878</v>
          </cell>
          <cell r="B8060" t="str">
            <v>WANDABASE MM 2246 LARANJA II 0,9L-21,46-ST</v>
          </cell>
          <cell r="C8060" t="str">
            <v>WANDA</v>
          </cell>
          <cell r="E8060" t="str">
            <v>AKZO NOBEL LTDA AUTO</v>
          </cell>
          <cell r="F8060">
            <v>20031</v>
          </cell>
          <cell r="G8060" t="str">
            <v>BASES POLIÉSTER</v>
          </cell>
        </row>
        <row r="8061">
          <cell r="A8061">
            <v>9882</v>
          </cell>
          <cell r="B8061" t="str">
            <v>WANDABASE MM 2276 ROSA TR. II 0,9L-21,46-ST</v>
          </cell>
          <cell r="C8061" t="str">
            <v>WANDA</v>
          </cell>
          <cell r="E8061" t="str">
            <v>AKZO NOBEL LTDA AUTO</v>
          </cell>
          <cell r="F8061">
            <v>20031</v>
          </cell>
          <cell r="G8061" t="str">
            <v>BASES POLIÉSTER</v>
          </cell>
        </row>
        <row r="8062">
          <cell r="A8062">
            <v>22463</v>
          </cell>
          <cell r="B8062" t="str">
            <v>WANDABASE MM 2276 ROSA TRANSPARENTE II</v>
          </cell>
          <cell r="C8062" t="str">
            <v>.</v>
          </cell>
          <cell r="E8062" t="str">
            <v>WANDA</v>
          </cell>
          <cell r="F8062">
            <v>999999</v>
          </cell>
          <cell r="G8062" t="str">
            <v>GRUPO CONVERSAO</v>
          </cell>
        </row>
        <row r="8063">
          <cell r="A8063">
            <v>22396</v>
          </cell>
          <cell r="B8063" t="str">
            <v>WANDABASE MM 2276 ROSA TRANSPARENTE II</v>
          </cell>
          <cell r="C8063" t="str">
            <v>WANDA</v>
          </cell>
          <cell r="E8063" t="str">
            <v>AKZO NOBEL LTDA AUTO</v>
          </cell>
          <cell r="F8063">
            <v>999999</v>
          </cell>
          <cell r="G8063" t="str">
            <v>GRUPO CONVERSAO</v>
          </cell>
        </row>
        <row r="8064">
          <cell r="A8064">
            <v>9883</v>
          </cell>
          <cell r="B8064" t="str">
            <v>WANDABASE MM 2400 AMARELO TR. 0,9L-21,46-ST</v>
          </cell>
          <cell r="C8064" t="str">
            <v>WANDA</v>
          </cell>
          <cell r="E8064" t="str">
            <v>AKZO NOBEL LTDA AUTO</v>
          </cell>
          <cell r="F8064">
            <v>20031</v>
          </cell>
          <cell r="G8064" t="str">
            <v>BASES POLIÉSTER</v>
          </cell>
        </row>
        <row r="8065">
          <cell r="A8065">
            <v>22368</v>
          </cell>
          <cell r="B8065" t="str">
            <v>WANDABASE MM 2434 AMARELO OXIDO</v>
          </cell>
          <cell r="C8065" t="str">
            <v>.</v>
          </cell>
          <cell r="E8065" t="str">
            <v>WANDA</v>
          </cell>
          <cell r="F8065">
            <v>999999</v>
          </cell>
          <cell r="G8065" t="str">
            <v>GRUPO CONVERSAO</v>
          </cell>
        </row>
        <row r="8066">
          <cell r="A8066">
            <v>22444</v>
          </cell>
          <cell r="B8066" t="str">
            <v>WANDABASE MM 2434 AMARELO ÓXIDO</v>
          </cell>
          <cell r="C8066" t="str">
            <v>.</v>
          </cell>
          <cell r="E8066" t="str">
            <v>WANDA</v>
          </cell>
          <cell r="F8066">
            <v>999999</v>
          </cell>
          <cell r="G8066" t="str">
            <v>GRUPO CONVERSAO</v>
          </cell>
        </row>
        <row r="8067">
          <cell r="A8067">
            <v>22490</v>
          </cell>
          <cell r="B8067" t="str">
            <v>WANDABASE MM 2434 AMARELO ÓXIDO</v>
          </cell>
          <cell r="C8067" t="str">
            <v>.</v>
          </cell>
          <cell r="E8067" t="str">
            <v>WANDA</v>
          </cell>
          <cell r="F8067">
            <v>999999</v>
          </cell>
          <cell r="G8067" t="str">
            <v>GRUPO CONVERSAO</v>
          </cell>
        </row>
        <row r="8068">
          <cell r="A8068">
            <v>22511</v>
          </cell>
          <cell r="B8068" t="str">
            <v>WANDABASE MM 2434 AMARELO ÓXIDO</v>
          </cell>
          <cell r="C8068" t="str">
            <v>.</v>
          </cell>
          <cell r="E8068" t="str">
            <v>WANDA</v>
          </cell>
          <cell r="F8068">
            <v>999999</v>
          </cell>
          <cell r="G8068" t="str">
            <v>GRUPO CONVERSAO</v>
          </cell>
        </row>
        <row r="8069">
          <cell r="A8069">
            <v>22398</v>
          </cell>
          <cell r="B8069" t="str">
            <v>WANDABASE MM 2434 AMARELO ÓXIDO</v>
          </cell>
          <cell r="C8069" t="str">
            <v>WANDA</v>
          </cell>
          <cell r="E8069" t="str">
            <v>AKZO NOBEL LTDA AUTO</v>
          </cell>
          <cell r="F8069">
            <v>999999</v>
          </cell>
          <cell r="G8069" t="str">
            <v>GRUPO CONVERSAO</v>
          </cell>
        </row>
        <row r="8070">
          <cell r="A8070">
            <v>9884</v>
          </cell>
          <cell r="B8070" t="str">
            <v>WANDABASE MM 2434 AMARELO OXIDO 0,9L-21,46-ST</v>
          </cell>
          <cell r="C8070" t="str">
            <v>WANDA</v>
          </cell>
          <cell r="E8070" t="str">
            <v>AKZO NOBEL LTDA AUTO</v>
          </cell>
          <cell r="F8070">
            <v>20031</v>
          </cell>
          <cell r="G8070" t="str">
            <v>BASES POLIÉSTER</v>
          </cell>
        </row>
        <row r="8071">
          <cell r="A8071">
            <v>9885</v>
          </cell>
          <cell r="B8071" t="str">
            <v>WANDABASE MM 2435 AMARELO ALARANJADO TRANSPARENTE  0,9L-21,46-ST</v>
          </cell>
          <cell r="C8071" t="str">
            <v>WANDA</v>
          </cell>
          <cell r="E8071" t="str">
            <v>AKZO NOBEL LTDA AUTO</v>
          </cell>
          <cell r="F8071">
            <v>20031</v>
          </cell>
          <cell r="G8071" t="str">
            <v>BASES POLIÉSTER</v>
          </cell>
        </row>
        <row r="8072">
          <cell r="A8072">
            <v>22360</v>
          </cell>
          <cell r="B8072" t="str">
            <v>WANDABASE MM 2435 AMARELO AVERMELHADO</v>
          </cell>
          <cell r="C8072" t="str">
            <v>.</v>
          </cell>
          <cell r="E8072" t="str">
            <v>WANDA</v>
          </cell>
          <cell r="F8072">
            <v>999999</v>
          </cell>
          <cell r="G8072" t="str">
            <v>GRUPO CONVERSAO</v>
          </cell>
        </row>
        <row r="8073">
          <cell r="A8073">
            <v>22369</v>
          </cell>
          <cell r="B8073" t="str">
            <v>WANDABASE MM 2435 AMARELO AVERMELHADO</v>
          </cell>
          <cell r="C8073" t="str">
            <v>.</v>
          </cell>
          <cell r="E8073" t="str">
            <v>WANDA</v>
          </cell>
          <cell r="F8073">
            <v>999999</v>
          </cell>
          <cell r="G8073" t="str">
            <v>GRUPO CONVERSAO</v>
          </cell>
        </row>
        <row r="8074">
          <cell r="A8074">
            <v>22445</v>
          </cell>
          <cell r="B8074" t="str">
            <v>WANDABASE MM 2435 AMARELO AVERMELHADO</v>
          </cell>
          <cell r="C8074" t="str">
            <v>.</v>
          </cell>
          <cell r="E8074" t="str">
            <v>WANDA</v>
          </cell>
          <cell r="F8074">
            <v>999999</v>
          </cell>
          <cell r="G8074" t="str">
            <v>GRUPO CONVERSAO</v>
          </cell>
        </row>
        <row r="8075">
          <cell r="A8075">
            <v>22465</v>
          </cell>
          <cell r="B8075" t="str">
            <v>WANDABASE MM 2435 AMARELO AVERMELHADO</v>
          </cell>
          <cell r="C8075" t="str">
            <v>.</v>
          </cell>
          <cell r="E8075" t="str">
            <v>WANDA</v>
          </cell>
          <cell r="F8075">
            <v>999999</v>
          </cell>
          <cell r="G8075" t="str">
            <v>GRUPO CONVERSAO</v>
          </cell>
        </row>
        <row r="8076">
          <cell r="A8076">
            <v>22483</v>
          </cell>
          <cell r="B8076" t="str">
            <v>WANDABASE MM 2435 AMARELO AVERMELHADO</v>
          </cell>
          <cell r="C8076" t="str">
            <v>.</v>
          </cell>
          <cell r="E8076" t="str">
            <v>WANDA</v>
          </cell>
          <cell r="F8076">
            <v>999999</v>
          </cell>
          <cell r="G8076" t="str">
            <v>GRUPO CONVERSAO</v>
          </cell>
        </row>
        <row r="8077">
          <cell r="A8077">
            <v>22491</v>
          </cell>
          <cell r="B8077" t="str">
            <v>WANDABASE MM 2435 AMARELO AVERMELHADO</v>
          </cell>
          <cell r="C8077" t="str">
            <v>.</v>
          </cell>
          <cell r="E8077" t="str">
            <v>WANDA</v>
          </cell>
          <cell r="F8077">
            <v>999999</v>
          </cell>
          <cell r="G8077" t="str">
            <v>GRUPO CONVERSAO</v>
          </cell>
        </row>
        <row r="8078">
          <cell r="A8078">
            <v>22510</v>
          </cell>
          <cell r="B8078" t="str">
            <v>WANDABASE MM 2435 AMARELO AVERMELHADO</v>
          </cell>
          <cell r="C8078" t="str">
            <v>.</v>
          </cell>
          <cell r="E8078" t="str">
            <v>WANDA</v>
          </cell>
          <cell r="F8078">
            <v>999999</v>
          </cell>
          <cell r="G8078" t="str">
            <v>GRUPO CONVERSAO</v>
          </cell>
        </row>
        <row r="8079">
          <cell r="A8079">
            <v>22400</v>
          </cell>
          <cell r="B8079" t="str">
            <v>WANDABASE MM 2455 AMARELO ESVERDEADO TR.</v>
          </cell>
          <cell r="C8079" t="str">
            <v>.</v>
          </cell>
          <cell r="E8079" t="str">
            <v>WANDA</v>
          </cell>
          <cell r="F8079">
            <v>999999</v>
          </cell>
          <cell r="G8079" t="str">
            <v>GRUPO CONVERSAO</v>
          </cell>
        </row>
        <row r="8080">
          <cell r="A8080">
            <v>9886</v>
          </cell>
          <cell r="B8080" t="str">
            <v>WANDABASE MM 2455 AMARELO ESVERDEADO TR. 0,9L-21,67-ST</v>
          </cell>
          <cell r="C8080" t="str">
            <v>WANDA</v>
          </cell>
          <cell r="E8080" t="str">
            <v>AKZO NOBEL LTDA AUTO</v>
          </cell>
          <cell r="F8080">
            <v>20031</v>
          </cell>
          <cell r="G8080" t="str">
            <v>BASES POLIÉSTER</v>
          </cell>
        </row>
        <row r="8081">
          <cell r="A8081">
            <v>22401</v>
          </cell>
          <cell r="B8081" t="str">
            <v>WANDABASE MM 2456 AMARELO ESVERDEADO</v>
          </cell>
          <cell r="C8081" t="str">
            <v>.</v>
          </cell>
          <cell r="E8081" t="str">
            <v>WANDA</v>
          </cell>
          <cell r="F8081">
            <v>999999</v>
          </cell>
          <cell r="G8081" t="str">
            <v>GRUPO CONVERSAO</v>
          </cell>
        </row>
        <row r="8082">
          <cell r="A8082">
            <v>22513</v>
          </cell>
          <cell r="B8082" t="str">
            <v>WANDABASE MM 2456 AMARELO ESVERDEADO</v>
          </cell>
          <cell r="C8082" t="str">
            <v>.</v>
          </cell>
          <cell r="E8082" t="str">
            <v>WANDA</v>
          </cell>
          <cell r="F8082">
            <v>999999</v>
          </cell>
          <cell r="G8082" t="str">
            <v>GRUPO CONVERSAO</v>
          </cell>
        </row>
        <row r="8083">
          <cell r="A8083">
            <v>9887</v>
          </cell>
          <cell r="B8083" t="str">
            <v>WANDABASE MM 2456 AMARELO ESVERDEADO 0,9L-21,45-ST</v>
          </cell>
          <cell r="C8083" t="str">
            <v>WANDA</v>
          </cell>
          <cell r="E8083" t="str">
            <v>AKZO NOBEL LTDA AUTO</v>
          </cell>
          <cell r="F8083">
            <v>20031</v>
          </cell>
          <cell r="G8083" t="str">
            <v>BASES POLIÉSTER</v>
          </cell>
        </row>
        <row r="8084">
          <cell r="A8084">
            <v>22402</v>
          </cell>
          <cell r="B8084" t="str">
            <v>WANDABASE MM 2457 AMARELO BRILHANTE</v>
          </cell>
          <cell r="C8084" t="str">
            <v>.</v>
          </cell>
          <cell r="E8084" t="str">
            <v>WANDA</v>
          </cell>
          <cell r="F8084">
            <v>999999</v>
          </cell>
          <cell r="G8084" t="str">
            <v>GRUPO CONVERSAO</v>
          </cell>
        </row>
        <row r="8085">
          <cell r="A8085">
            <v>22446</v>
          </cell>
          <cell r="B8085" t="str">
            <v>WANDABASE MM 2457 AMARELO BRILHANTE</v>
          </cell>
          <cell r="C8085" t="str">
            <v>.</v>
          </cell>
          <cell r="E8085" t="str">
            <v>WANDA</v>
          </cell>
          <cell r="F8085">
            <v>999999</v>
          </cell>
          <cell r="G8085" t="str">
            <v>GRUPO CONVERSAO</v>
          </cell>
        </row>
        <row r="8086">
          <cell r="A8086">
            <v>22492</v>
          </cell>
          <cell r="B8086" t="str">
            <v>WANDABASE MM 2457 AMARELO BRILHANTE</v>
          </cell>
          <cell r="C8086" t="str">
            <v>.</v>
          </cell>
          <cell r="E8086" t="str">
            <v>WANDA</v>
          </cell>
          <cell r="F8086">
            <v>999999</v>
          </cell>
          <cell r="G8086" t="str">
            <v>GRUPO CONVERSAO</v>
          </cell>
        </row>
        <row r="8087">
          <cell r="A8087">
            <v>9888</v>
          </cell>
          <cell r="B8087" t="str">
            <v>WANDABASE MM 2457 AMARELO BRILHANTE 0,9L-21,45-ST</v>
          </cell>
          <cell r="C8087" t="str">
            <v>WANDA</v>
          </cell>
          <cell r="E8087" t="str">
            <v>AKZO NOBEL LTDA AUTO</v>
          </cell>
          <cell r="F8087">
            <v>20031</v>
          </cell>
          <cell r="G8087" t="str">
            <v>BASES POLIÉSTER</v>
          </cell>
        </row>
        <row r="8088">
          <cell r="A8088">
            <v>9889</v>
          </cell>
          <cell r="B8088" t="str">
            <v>WANDABASE MM 2545 VERDE AMARELADO TR. 3,6L-21,67-ST</v>
          </cell>
          <cell r="C8088" t="str">
            <v>WANDA</v>
          </cell>
          <cell r="E8088" t="str">
            <v>AKZO NOBEL LTDA AUTO</v>
          </cell>
          <cell r="F8088">
            <v>20031</v>
          </cell>
          <cell r="G8088" t="str">
            <v>BASES POLIÉSTER</v>
          </cell>
        </row>
        <row r="8089">
          <cell r="A8089">
            <v>22403</v>
          </cell>
          <cell r="B8089" t="str">
            <v>WANDABASE MM 2545 VERDE AMARELADO TRANSPARENTE</v>
          </cell>
          <cell r="C8089" t="str">
            <v>.</v>
          </cell>
          <cell r="E8089" t="str">
            <v>WANDA</v>
          </cell>
          <cell r="F8089">
            <v>999999</v>
          </cell>
          <cell r="G8089" t="str">
            <v>GRUPO CONVERSAO</v>
          </cell>
        </row>
        <row r="8090">
          <cell r="A8090">
            <v>9890</v>
          </cell>
          <cell r="B8090" t="str">
            <v>WANDABASE MM 2565 VERDE AZULADO TR. 0,9L-21,46-ST</v>
          </cell>
          <cell r="C8090" t="str">
            <v>WANDA</v>
          </cell>
          <cell r="E8090" t="str">
            <v>AKZO NOBEL LTDA AUTO</v>
          </cell>
          <cell r="F8090">
            <v>20031</v>
          </cell>
          <cell r="G8090" t="str">
            <v>BASES POLIÉSTER</v>
          </cell>
        </row>
        <row r="8091">
          <cell r="A8091">
            <v>22404</v>
          </cell>
          <cell r="B8091" t="str">
            <v>WANDABASE MM 2565 VERDE AZULADO TRANSPARENTE</v>
          </cell>
          <cell r="C8091" t="str">
            <v>.</v>
          </cell>
          <cell r="E8091" t="str">
            <v>WANDA</v>
          </cell>
          <cell r="F8091">
            <v>999999</v>
          </cell>
          <cell r="G8091" t="str">
            <v>GRUPO CONVERSAO</v>
          </cell>
        </row>
        <row r="8092">
          <cell r="A8092">
            <v>21254</v>
          </cell>
          <cell r="B8092" t="str">
            <v>WANDABASE MM 2624 AZUL RUBIN TR. II 3,6L-21,45-ST</v>
          </cell>
          <cell r="C8092" t="str">
            <v>WANDA</v>
          </cell>
          <cell r="E8092" t="str">
            <v>AKZO NOBEL LTDA AUTO</v>
          </cell>
          <cell r="F8092">
            <v>20031</v>
          </cell>
          <cell r="G8092" t="str">
            <v>BASES POLIÉSTER</v>
          </cell>
        </row>
        <row r="8093">
          <cell r="A8093">
            <v>22405</v>
          </cell>
          <cell r="B8093" t="str">
            <v>WANDABASE MM 2624 AZUL RUBIN TRANSPARENTE</v>
          </cell>
          <cell r="C8093" t="str">
            <v>.</v>
          </cell>
          <cell r="E8093" t="str">
            <v>WANDA</v>
          </cell>
          <cell r="F8093">
            <v>999999</v>
          </cell>
          <cell r="G8093" t="str">
            <v>GRUPO CONVERSAO</v>
          </cell>
        </row>
        <row r="8094">
          <cell r="A8094">
            <v>22406</v>
          </cell>
          <cell r="B8094" t="str">
            <v>WANDABASE MM 2654 AZUL BETA</v>
          </cell>
          <cell r="C8094" t="str">
            <v>.</v>
          </cell>
          <cell r="E8094" t="str">
            <v>WANDA</v>
          </cell>
          <cell r="F8094">
            <v>999999</v>
          </cell>
          <cell r="G8094" t="str">
            <v>GRUPO CONVERSAO</v>
          </cell>
        </row>
        <row r="8095">
          <cell r="A8095">
            <v>22471</v>
          </cell>
          <cell r="B8095" t="str">
            <v>WANDABASE MM 2654 AZUL BETA</v>
          </cell>
          <cell r="C8095" t="str">
            <v>.</v>
          </cell>
          <cell r="E8095" t="str">
            <v>WANDA</v>
          </cell>
          <cell r="F8095">
            <v>999999</v>
          </cell>
          <cell r="G8095" t="str">
            <v>GRUPO CONVERSAO</v>
          </cell>
        </row>
        <row r="8096">
          <cell r="A8096">
            <v>22516</v>
          </cell>
          <cell r="B8096" t="str">
            <v>WANDABASE MM 2654 AZUL BETA</v>
          </cell>
          <cell r="C8096" t="str">
            <v>.</v>
          </cell>
          <cell r="E8096" t="str">
            <v>WANDA</v>
          </cell>
          <cell r="F8096">
            <v>999999</v>
          </cell>
          <cell r="G8096" t="str">
            <v>GRUPO CONVERSAO</v>
          </cell>
        </row>
        <row r="8097">
          <cell r="A8097">
            <v>9892</v>
          </cell>
          <cell r="B8097" t="str">
            <v>WANDABASE MM 2654 AZUL BETA 0,9L-21,45-ST</v>
          </cell>
          <cell r="C8097" t="str">
            <v>WANDA</v>
          </cell>
          <cell r="E8097" t="str">
            <v>AKZO NOBEL LTDA AUTO</v>
          </cell>
          <cell r="F8097">
            <v>20031</v>
          </cell>
          <cell r="G8097" t="str">
            <v>BASES POLIÉSTER</v>
          </cell>
        </row>
        <row r="8098">
          <cell r="A8098">
            <v>22407</v>
          </cell>
          <cell r="B8098" t="str">
            <v>WANDABASE MM 2655 AZUL INTENSO</v>
          </cell>
          <cell r="C8098" t="str">
            <v>.</v>
          </cell>
          <cell r="E8098" t="str">
            <v>WANDA</v>
          </cell>
          <cell r="F8098">
            <v>999999</v>
          </cell>
          <cell r="G8098" t="str">
            <v>GRUPO CONVERSAO</v>
          </cell>
        </row>
        <row r="8099">
          <cell r="A8099">
            <v>9893</v>
          </cell>
          <cell r="B8099" t="str">
            <v>WANDABASE MM 2655 AZUL INTENSO 0,9L-21,46-ST</v>
          </cell>
          <cell r="C8099" t="str">
            <v>WANDA</v>
          </cell>
          <cell r="E8099" t="str">
            <v>AKZO NOBEL LTDA AUTO</v>
          </cell>
          <cell r="F8099">
            <v>20031</v>
          </cell>
          <cell r="G8099" t="str">
            <v>BASES POLIÉSTER</v>
          </cell>
        </row>
        <row r="8100">
          <cell r="A8100">
            <v>9894</v>
          </cell>
          <cell r="B8100" t="str">
            <v>WANDABASE MM 2670 AZUL PURPURA TRANSPARENTE 3,6L-21,46-ST</v>
          </cell>
          <cell r="C8100" t="str">
            <v>WANDA</v>
          </cell>
          <cell r="E8100" t="str">
            <v>AKZO NOBEL LTDA AUTO</v>
          </cell>
          <cell r="F8100">
            <v>20031</v>
          </cell>
          <cell r="G8100" t="str">
            <v>BASES POLIÉSTER</v>
          </cell>
        </row>
        <row r="8101">
          <cell r="A8101">
            <v>22410</v>
          </cell>
          <cell r="B8101" t="str">
            <v>WANDABASE MM 2700 VIOLETA AVERMELHADO TRANSPARENTE II</v>
          </cell>
          <cell r="C8101" t="str">
            <v>.</v>
          </cell>
          <cell r="E8101" t="str">
            <v>WANDA</v>
          </cell>
          <cell r="F8101">
            <v>999999</v>
          </cell>
          <cell r="G8101" t="str">
            <v>GRUPO CONVERSAO</v>
          </cell>
        </row>
        <row r="8102">
          <cell r="A8102">
            <v>9895</v>
          </cell>
          <cell r="B8102" t="str">
            <v>WANDABASE MM 2700 VIOLETA TR. 0,9L-21,46-ST</v>
          </cell>
          <cell r="C8102" t="str">
            <v>WANDA</v>
          </cell>
          <cell r="E8102" t="str">
            <v>AKZO NOBEL LTDA AUTO</v>
          </cell>
          <cell r="F8102">
            <v>20031</v>
          </cell>
          <cell r="G8102" t="str">
            <v>BASES POLIÉSTER</v>
          </cell>
        </row>
        <row r="8103">
          <cell r="A8103">
            <v>22472</v>
          </cell>
          <cell r="B8103" t="str">
            <v>WANDABASE MM 2700 VIOLETA TRANSPARENTE</v>
          </cell>
          <cell r="C8103" t="str">
            <v>.</v>
          </cell>
          <cell r="E8103" t="str">
            <v>WANDA</v>
          </cell>
          <cell r="F8103">
            <v>999999</v>
          </cell>
          <cell r="G8103" t="str">
            <v>GRUPO CONVERSAO</v>
          </cell>
        </row>
        <row r="8104">
          <cell r="A8104">
            <v>22498</v>
          </cell>
          <cell r="B8104" t="str">
            <v>WANDABASE MM 2700 VIOLETA TRANSPARENTE</v>
          </cell>
          <cell r="C8104" t="str">
            <v>.</v>
          </cell>
          <cell r="E8104" t="str">
            <v>WANDA</v>
          </cell>
          <cell r="F8104">
            <v>999999</v>
          </cell>
          <cell r="G8104" t="str">
            <v>GRUPO CONVERSAO</v>
          </cell>
        </row>
        <row r="8105">
          <cell r="A8105">
            <v>22517</v>
          </cell>
          <cell r="B8105" t="str">
            <v>WANDABASE MM 2700 VIOLETA TRANSPARENTE</v>
          </cell>
          <cell r="C8105" t="str">
            <v>.</v>
          </cell>
          <cell r="E8105" t="str">
            <v>WANDA</v>
          </cell>
          <cell r="F8105">
            <v>999999</v>
          </cell>
          <cell r="G8105" t="str">
            <v>GRUPO CONVERSAO</v>
          </cell>
        </row>
        <row r="8106">
          <cell r="A8106">
            <v>9897</v>
          </cell>
          <cell r="B8106" t="str">
            <v>WANDABASE MM 2723 VIOLETA AVERMELHADO TR. II 3,6L-21,46-ST</v>
          </cell>
          <cell r="C8106" t="str">
            <v>WANDA</v>
          </cell>
          <cell r="E8106" t="str">
            <v>AKZO NOBEL LTDA AUTO</v>
          </cell>
          <cell r="F8106">
            <v>20031</v>
          </cell>
          <cell r="G8106" t="str">
            <v>BASES POLIÉSTER</v>
          </cell>
        </row>
        <row r="8107">
          <cell r="A8107">
            <v>22358</v>
          </cell>
          <cell r="B8107" t="str">
            <v>WANDABASE MM 2800 PRETO PROFUNDO</v>
          </cell>
          <cell r="C8107" t="str">
            <v>.</v>
          </cell>
          <cell r="E8107" t="str">
            <v>WANDA</v>
          </cell>
          <cell r="F8107">
            <v>999999</v>
          </cell>
          <cell r="G8107" t="str">
            <v>GRUPO CONVERSAO</v>
          </cell>
        </row>
        <row r="8108">
          <cell r="A8108">
            <v>22411</v>
          </cell>
          <cell r="B8108" t="str">
            <v>WANDABASE MM 2800 PRETO PROFUNDO</v>
          </cell>
          <cell r="C8108" t="str">
            <v>.</v>
          </cell>
          <cell r="E8108" t="str">
            <v>WANDA</v>
          </cell>
          <cell r="F8108">
            <v>999999</v>
          </cell>
          <cell r="G8108" t="str">
            <v>GRUPO CONVERSAO</v>
          </cell>
        </row>
        <row r="8109">
          <cell r="A8109">
            <v>22435</v>
          </cell>
          <cell r="B8109" t="str">
            <v>WANDABASE MM 2800 PRETO PROFUNDO</v>
          </cell>
          <cell r="C8109" t="str">
            <v>.</v>
          </cell>
          <cell r="E8109" t="str">
            <v>WANDA</v>
          </cell>
          <cell r="F8109">
            <v>999999</v>
          </cell>
          <cell r="G8109" t="str">
            <v>GRUPO CONVERSAO</v>
          </cell>
        </row>
        <row r="8110">
          <cell r="A8110">
            <v>22481</v>
          </cell>
          <cell r="B8110" t="str">
            <v>WANDABASE MM 2800 PRETO PROFUNDO</v>
          </cell>
          <cell r="C8110" t="str">
            <v>.</v>
          </cell>
          <cell r="E8110" t="str">
            <v>WANDA</v>
          </cell>
          <cell r="F8110">
            <v>999999</v>
          </cell>
          <cell r="G8110" t="str">
            <v>GRUPO CONVERSAO</v>
          </cell>
        </row>
        <row r="8111">
          <cell r="A8111">
            <v>9898</v>
          </cell>
          <cell r="B8111" t="str">
            <v>WANDABASE MM 2800 PRETO PROFUNDO 0,9L-21,45-ST</v>
          </cell>
          <cell r="C8111" t="str">
            <v>WANDA</v>
          </cell>
          <cell r="E8111" t="str">
            <v>AKZO NOBEL LTDA AUTO</v>
          </cell>
          <cell r="F8111">
            <v>20031</v>
          </cell>
          <cell r="G8111" t="str">
            <v>BASES POLIÉSTER</v>
          </cell>
        </row>
        <row r="8112">
          <cell r="A8112">
            <v>22357</v>
          </cell>
          <cell r="B8112" t="str">
            <v>WANDABASE MM 2840 PRETO</v>
          </cell>
          <cell r="C8112" t="str">
            <v>.</v>
          </cell>
          <cell r="E8112" t="str">
            <v>WANDA</v>
          </cell>
          <cell r="F8112">
            <v>999999</v>
          </cell>
          <cell r="G8112" t="str">
            <v>GRUPO CONVERSAO</v>
          </cell>
        </row>
        <row r="8113">
          <cell r="A8113">
            <v>22434</v>
          </cell>
          <cell r="B8113" t="str">
            <v>WANDABASE MM 2840 PRETO</v>
          </cell>
          <cell r="C8113" t="str">
            <v>.</v>
          </cell>
          <cell r="E8113" t="str">
            <v>WANDA</v>
          </cell>
          <cell r="F8113">
            <v>999999</v>
          </cell>
          <cell r="G8113" t="str">
            <v>GRUPO CONVERSAO</v>
          </cell>
        </row>
        <row r="8114">
          <cell r="A8114">
            <v>22475</v>
          </cell>
          <cell r="B8114" t="str">
            <v>WANDABASE MM 2840 PRETO</v>
          </cell>
          <cell r="C8114" t="str">
            <v>.</v>
          </cell>
          <cell r="E8114" t="str">
            <v>WANDA</v>
          </cell>
          <cell r="F8114">
            <v>999999</v>
          </cell>
          <cell r="G8114" t="str">
            <v>GRUPO CONVERSAO</v>
          </cell>
        </row>
        <row r="8115">
          <cell r="A8115">
            <v>22480</v>
          </cell>
          <cell r="B8115" t="str">
            <v>WANDABASE MM 2840 PRETO</v>
          </cell>
          <cell r="C8115" t="str">
            <v>.</v>
          </cell>
          <cell r="E8115" t="str">
            <v>WANDA</v>
          </cell>
          <cell r="F8115">
            <v>999999</v>
          </cell>
          <cell r="G8115" t="str">
            <v>GRUPO CONVERSAO</v>
          </cell>
        </row>
        <row r="8116">
          <cell r="A8116">
            <v>22520</v>
          </cell>
          <cell r="B8116" t="str">
            <v>WANDABASE MM 2840 PRETO</v>
          </cell>
          <cell r="C8116" t="str">
            <v>.</v>
          </cell>
          <cell r="E8116" t="str">
            <v>WANDA</v>
          </cell>
          <cell r="F8116">
            <v>999999</v>
          </cell>
          <cell r="G8116" t="str">
            <v>GRUPO CONVERSAO</v>
          </cell>
        </row>
        <row r="8117">
          <cell r="A8117">
            <v>9899</v>
          </cell>
          <cell r="B8117" t="str">
            <v>WANDABASE MM 2840 PRETO 3,6L-21,46-ST</v>
          </cell>
          <cell r="C8117" t="str">
            <v>WANDA</v>
          </cell>
          <cell r="E8117" t="str">
            <v>AKZO NOBEL LTDA AUTO</v>
          </cell>
          <cell r="F8117">
            <v>20031</v>
          </cell>
          <cell r="G8117" t="str">
            <v>BASES POLIÉSTER</v>
          </cell>
        </row>
        <row r="8118">
          <cell r="A8118">
            <v>83843</v>
          </cell>
          <cell r="B8118" t="str">
            <v>WANDABASE MM 2850 PRETO AZULADO 3,6L-21,46-ST</v>
          </cell>
          <cell r="C8118" t="str">
            <v>WANDA</v>
          </cell>
          <cell r="E8118" t="str">
            <v>AKZO NOBEL LTDA AUTO</v>
          </cell>
          <cell r="F8118">
            <v>20031</v>
          </cell>
          <cell r="G8118" t="str">
            <v>BASES POLIÉSTER</v>
          </cell>
        </row>
        <row r="8119">
          <cell r="A8119">
            <v>22413</v>
          </cell>
          <cell r="B8119" t="str">
            <v>WANDABASE MM 2903 BRANCO EFFECT COLOR</v>
          </cell>
          <cell r="C8119" t="str">
            <v>.</v>
          </cell>
          <cell r="E8119" t="str">
            <v>WANDA</v>
          </cell>
          <cell r="F8119">
            <v>999999</v>
          </cell>
          <cell r="G8119" t="str">
            <v>GRUPO CONVERSAO</v>
          </cell>
        </row>
        <row r="8120">
          <cell r="A8120">
            <v>20426</v>
          </cell>
          <cell r="B8120" t="str">
            <v>WANDABASE MM 2903 BRANCO EFFECT COLOR 0,9L-21,46-ST</v>
          </cell>
          <cell r="C8120" t="str">
            <v>WANDA</v>
          </cell>
          <cell r="E8120" t="str">
            <v>AKZO NOBEL LTDA AUTO</v>
          </cell>
          <cell r="F8120">
            <v>20031</v>
          </cell>
          <cell r="G8120" t="str">
            <v>BASES POLIÉSTER</v>
          </cell>
        </row>
        <row r="8121">
          <cell r="A8121">
            <v>22414</v>
          </cell>
          <cell r="B8121" t="str">
            <v>WANDABASE MM 2910 PÉROLA BRANCA</v>
          </cell>
          <cell r="C8121" t="str">
            <v>WANDA</v>
          </cell>
          <cell r="E8121" t="str">
            <v>AKZO NOBEL LTDA AUTO</v>
          </cell>
          <cell r="F8121">
            <v>999999</v>
          </cell>
          <cell r="G8121" t="str">
            <v>GRUPO CONVERSAO</v>
          </cell>
        </row>
        <row r="8122">
          <cell r="A8122">
            <v>9900</v>
          </cell>
          <cell r="B8122" t="str">
            <v>WANDABASE MM 2910 PEROLA BRANCA 0,9L-21,46-ST</v>
          </cell>
          <cell r="C8122" t="str">
            <v>WANDA</v>
          </cell>
          <cell r="E8122" t="str">
            <v>AKZO NOBEL LTDA AUTO</v>
          </cell>
          <cell r="F8122">
            <v>20031</v>
          </cell>
          <cell r="G8122" t="str">
            <v>BASES POLIÉSTER</v>
          </cell>
        </row>
        <row r="8123">
          <cell r="A8123">
            <v>22415</v>
          </cell>
          <cell r="B8123" t="str">
            <v>WANDABASE MM 2911 PÉROLA BRANCA PRATEADA</v>
          </cell>
          <cell r="C8123" t="str">
            <v>WANDA</v>
          </cell>
          <cell r="E8123" t="str">
            <v>AKZO NOBEL LTDA AUTO</v>
          </cell>
          <cell r="F8123">
            <v>999999</v>
          </cell>
          <cell r="G8123" t="str">
            <v>GRUPO CONVERSAO</v>
          </cell>
        </row>
        <row r="8124">
          <cell r="A8124">
            <v>9901</v>
          </cell>
          <cell r="B8124" t="str">
            <v>WANDABASE MM 2911 PEROLA BRANCA PRATEADA 0,9L-21,46-ST</v>
          </cell>
          <cell r="C8124" t="str">
            <v>WANDA</v>
          </cell>
          <cell r="E8124" t="str">
            <v>AKZO NOBEL LTDA AUTO</v>
          </cell>
          <cell r="F8124">
            <v>20031</v>
          </cell>
          <cell r="G8124" t="str">
            <v>BASES POLIÉSTER</v>
          </cell>
        </row>
        <row r="8125">
          <cell r="A8125">
            <v>22416</v>
          </cell>
          <cell r="B8125" t="str">
            <v>WANDABASE MM 2923 PÉROLA MARROM</v>
          </cell>
          <cell r="C8125" t="str">
            <v>.</v>
          </cell>
          <cell r="E8125" t="str">
            <v>WANDA</v>
          </cell>
          <cell r="F8125">
            <v>999999</v>
          </cell>
          <cell r="G8125" t="str">
            <v>GRUPO CONVERSAO</v>
          </cell>
        </row>
        <row r="8126">
          <cell r="A8126">
            <v>9902</v>
          </cell>
          <cell r="B8126" t="str">
            <v>WANDABASE MM 2923 PEROLA MARROM 0,9L-21,67-ST</v>
          </cell>
          <cell r="C8126" t="str">
            <v>WANDA</v>
          </cell>
          <cell r="E8126" t="str">
            <v>AKZO NOBEL LTDA AUTO</v>
          </cell>
          <cell r="F8126">
            <v>20031</v>
          </cell>
          <cell r="G8126" t="str">
            <v>BASES POLIÉSTER</v>
          </cell>
        </row>
        <row r="8127">
          <cell r="A8127">
            <v>22417</v>
          </cell>
          <cell r="B8127" t="str">
            <v>WANDABASE MM 2924 PÉROLA VERMELHA</v>
          </cell>
          <cell r="C8127" t="str">
            <v>.</v>
          </cell>
          <cell r="E8127" t="str">
            <v>WANDA</v>
          </cell>
          <cell r="F8127">
            <v>999999</v>
          </cell>
          <cell r="G8127" t="str">
            <v>GRUPO CONVERSAO</v>
          </cell>
        </row>
        <row r="8128">
          <cell r="A8128">
            <v>9903</v>
          </cell>
          <cell r="B8128" t="str">
            <v>WANDABASE MM 2924 PEROLA VERMELHA 0,9L-21,46-ST</v>
          </cell>
          <cell r="C8128" t="str">
            <v>WANDA</v>
          </cell>
          <cell r="E8128" t="str">
            <v>AKZO NOBEL LTDA AUTO</v>
          </cell>
          <cell r="F8128">
            <v>20031</v>
          </cell>
          <cell r="G8128" t="str">
            <v>BASES POLIÉSTER</v>
          </cell>
        </row>
        <row r="8129">
          <cell r="A8129">
            <v>22418</v>
          </cell>
          <cell r="B8129" t="str">
            <v>WANDABASE MM 2925 PÉROLA VERMELHA ESPECIAL</v>
          </cell>
          <cell r="C8129" t="str">
            <v>.</v>
          </cell>
          <cell r="E8129" t="str">
            <v>WANDA</v>
          </cell>
          <cell r="F8129">
            <v>1001</v>
          </cell>
          <cell r="G8129" t="str">
            <v>...............................</v>
          </cell>
        </row>
        <row r="8130">
          <cell r="A8130">
            <v>9904</v>
          </cell>
          <cell r="B8130" t="str">
            <v>WANDABASE MM 2925 PEROLA VERMELHA ESPECIAL 0,9L-21,45-ST</v>
          </cell>
          <cell r="C8130" t="str">
            <v>WANDA</v>
          </cell>
          <cell r="E8130" t="str">
            <v>AKZO NOBEL LTDA AUTO</v>
          </cell>
          <cell r="F8130">
            <v>20031</v>
          </cell>
          <cell r="G8130" t="str">
            <v>BASES POLIÉSTER</v>
          </cell>
        </row>
        <row r="8131">
          <cell r="A8131">
            <v>22419</v>
          </cell>
          <cell r="B8131" t="str">
            <v>WANDABASE MM 2926 VERMELHO EFFECT COLOR</v>
          </cell>
          <cell r="C8131" t="str">
            <v>WANDA</v>
          </cell>
          <cell r="E8131" t="str">
            <v>AKZO NOBEL LTDA AUTO</v>
          </cell>
          <cell r="F8131">
            <v>999999</v>
          </cell>
          <cell r="G8131" t="str">
            <v>GRUPO CONVERSAO</v>
          </cell>
        </row>
        <row r="8132">
          <cell r="A8132">
            <v>20424</v>
          </cell>
          <cell r="B8132" t="str">
            <v>WANDABASE MM 2926 VERMELHO EFFECT COLOR 0,9L-21,45-ST</v>
          </cell>
          <cell r="C8132" t="str">
            <v>WANDA</v>
          </cell>
          <cell r="E8132" t="str">
            <v>AKZO NOBEL LTDA AUTO</v>
          </cell>
          <cell r="F8132">
            <v>20031</v>
          </cell>
          <cell r="G8132" t="str">
            <v>BASES POLIÉSTER</v>
          </cell>
        </row>
        <row r="8133">
          <cell r="A8133">
            <v>22420</v>
          </cell>
          <cell r="B8133" t="str">
            <v>WANDABASE MM 2941 PÉROLA DOURADA MEDIA</v>
          </cell>
          <cell r="C8133" t="str">
            <v>.</v>
          </cell>
          <cell r="E8133" t="str">
            <v>WANDA</v>
          </cell>
          <cell r="F8133">
            <v>999999</v>
          </cell>
          <cell r="G8133" t="str">
            <v>GRUPO CONVERSAO</v>
          </cell>
        </row>
        <row r="8134">
          <cell r="A8134">
            <v>20192</v>
          </cell>
          <cell r="B8134" t="str">
            <v>WANDABASE MM 2941 PEROLA DOURADA MEDIA 0,9L-21,46-ST</v>
          </cell>
          <cell r="C8134" t="str">
            <v>WANDA</v>
          </cell>
          <cell r="E8134" t="str">
            <v>AKZO NOBEL LTDA AUTO</v>
          </cell>
          <cell r="F8134">
            <v>20031</v>
          </cell>
          <cell r="G8134" t="str">
            <v>BASES POLIÉSTER</v>
          </cell>
        </row>
        <row r="8135">
          <cell r="A8135">
            <v>22421</v>
          </cell>
          <cell r="B8135" t="str">
            <v>WANDABASE MM 2942 PÉROLA DOURADA</v>
          </cell>
          <cell r="C8135" t="str">
            <v>.</v>
          </cell>
          <cell r="E8135" t="str">
            <v>WANDA</v>
          </cell>
          <cell r="F8135">
            <v>999999</v>
          </cell>
          <cell r="G8135" t="str">
            <v>GRUPO CONVERSAO</v>
          </cell>
        </row>
        <row r="8136">
          <cell r="A8136">
            <v>20425</v>
          </cell>
          <cell r="B8136" t="str">
            <v>WANDABASE MM 2942 PEROLA DOURADA 0,9L</v>
          </cell>
          <cell r="C8136" t="str">
            <v>.</v>
          </cell>
          <cell r="E8136" t="str">
            <v>WANDA</v>
          </cell>
          <cell r="F8136">
            <v>1001</v>
          </cell>
          <cell r="G8136" t="str">
            <v>...............................</v>
          </cell>
        </row>
        <row r="8137">
          <cell r="A8137">
            <v>9905</v>
          </cell>
          <cell r="B8137" t="str">
            <v>WANDABASE MM 2942 PEROLA DOURADA 0,9L-21,67-ST</v>
          </cell>
          <cell r="C8137" t="str">
            <v>WANDA</v>
          </cell>
          <cell r="E8137" t="str">
            <v>AKZO NOBEL LTDA AUTO</v>
          </cell>
          <cell r="F8137">
            <v>20031</v>
          </cell>
          <cell r="G8137" t="str">
            <v>BASES POLIÉSTER</v>
          </cell>
        </row>
        <row r="8138">
          <cell r="A8138">
            <v>22422</v>
          </cell>
          <cell r="B8138" t="str">
            <v>WANDABASE MM 2947 DOURADO EFFECT COLOR 0,9L-21,67-ST</v>
          </cell>
          <cell r="C8138" t="str">
            <v>WANDA</v>
          </cell>
          <cell r="E8138" t="str">
            <v>AKZO NOBEL LTDA AUTO</v>
          </cell>
          <cell r="F8138">
            <v>20031</v>
          </cell>
          <cell r="G8138" t="str">
            <v>BASES POLIÉSTER</v>
          </cell>
        </row>
        <row r="8139">
          <cell r="A8139">
            <v>22423</v>
          </cell>
          <cell r="B8139" t="str">
            <v>WANDABASE MM 2952 PÉROLA VERDE</v>
          </cell>
          <cell r="C8139" t="str">
            <v>.</v>
          </cell>
          <cell r="E8139" t="str">
            <v>WANDA</v>
          </cell>
          <cell r="F8139">
            <v>999999</v>
          </cell>
          <cell r="G8139" t="str">
            <v>GRUPO CONVERSAO</v>
          </cell>
        </row>
        <row r="8140">
          <cell r="A8140">
            <v>9906</v>
          </cell>
          <cell r="B8140" t="str">
            <v>WANDABASE MM 2952 PEROLA VERDE 0,9L-21,67-ST</v>
          </cell>
          <cell r="C8140" t="str">
            <v>WANDA</v>
          </cell>
          <cell r="E8140" t="str">
            <v>AKZO NOBEL LTDA AUTO</v>
          </cell>
          <cell r="F8140">
            <v>20031</v>
          </cell>
          <cell r="G8140" t="str">
            <v>BASES POLIÉSTER</v>
          </cell>
        </row>
        <row r="8141">
          <cell r="A8141">
            <v>22424</v>
          </cell>
          <cell r="B8141" t="str">
            <v>WANDABASE MM 2954 PÉROLA VERDE MEDIA</v>
          </cell>
          <cell r="C8141" t="str">
            <v>.</v>
          </cell>
          <cell r="E8141" t="str">
            <v>WANDA</v>
          </cell>
          <cell r="F8141">
            <v>999999</v>
          </cell>
          <cell r="G8141" t="str">
            <v>GRUPO CONVERSAO</v>
          </cell>
        </row>
        <row r="8142">
          <cell r="A8142">
            <v>20193</v>
          </cell>
          <cell r="B8142" t="str">
            <v>WANDABASE MM 2954 PEROLA VERDE MEDIA 0,9L-21,67-ST</v>
          </cell>
          <cell r="C8142" t="str">
            <v>WANDA</v>
          </cell>
          <cell r="E8142" t="str">
            <v>AKZO NOBEL LTDA AUTO</v>
          </cell>
          <cell r="F8142">
            <v>20031</v>
          </cell>
          <cell r="G8142" t="str">
            <v>BASES POLIÉSTER</v>
          </cell>
        </row>
        <row r="8143">
          <cell r="A8143">
            <v>22425</v>
          </cell>
          <cell r="B8143" t="str">
            <v>WANDABASE MM 2963 PÉROLA AZUL ESPECIAL</v>
          </cell>
          <cell r="C8143" t="str">
            <v>.</v>
          </cell>
          <cell r="E8143" t="str">
            <v>WANDA</v>
          </cell>
          <cell r="F8143">
            <v>999999</v>
          </cell>
          <cell r="G8143" t="str">
            <v>GRUPO CONVERSAO</v>
          </cell>
        </row>
        <row r="8144">
          <cell r="A8144">
            <v>9907</v>
          </cell>
          <cell r="B8144" t="str">
            <v>WANDABASE MM 2963 PEROLA AZUL ESPECIAL 0,9L-21,46-ST</v>
          </cell>
          <cell r="C8144" t="str">
            <v>WANDA</v>
          </cell>
          <cell r="E8144" t="str">
            <v>AKZO NOBEL LTDA AUTO</v>
          </cell>
          <cell r="F8144">
            <v>20031</v>
          </cell>
          <cell r="G8144" t="str">
            <v>BASES POLIÉSTER</v>
          </cell>
        </row>
        <row r="8145">
          <cell r="A8145">
            <v>22426</v>
          </cell>
          <cell r="B8145" t="str">
            <v>WANDABASE MM 2964 PÉROLA AZUL</v>
          </cell>
          <cell r="C8145" t="str">
            <v>.</v>
          </cell>
          <cell r="E8145" t="str">
            <v>WANDA</v>
          </cell>
          <cell r="F8145">
            <v>999999</v>
          </cell>
          <cell r="G8145" t="str">
            <v>GRUPO CONVERSAO</v>
          </cell>
        </row>
        <row r="8146">
          <cell r="A8146">
            <v>9908</v>
          </cell>
          <cell r="B8146" t="str">
            <v>WANDABASE MM 2964 PEROLA AZUL 0,9L-21,46-ST</v>
          </cell>
          <cell r="C8146" t="str">
            <v>WANDA</v>
          </cell>
          <cell r="E8146" t="str">
            <v>AKZO NOBEL LTDA AUTO</v>
          </cell>
          <cell r="F8146">
            <v>20031</v>
          </cell>
          <cell r="G8146" t="str">
            <v>BASES POLIÉSTER</v>
          </cell>
        </row>
        <row r="8147">
          <cell r="A8147">
            <v>22427</v>
          </cell>
          <cell r="B8147" t="str">
            <v>WANDABASE MM 2968 AZUL EFFECT COLOR</v>
          </cell>
          <cell r="C8147" t="str">
            <v>.</v>
          </cell>
          <cell r="E8147" t="str">
            <v>WANDA</v>
          </cell>
          <cell r="F8147">
            <v>999999</v>
          </cell>
          <cell r="G8147" t="str">
            <v>GRUPO CONVERSAO</v>
          </cell>
        </row>
        <row r="8148">
          <cell r="A8148">
            <v>20423</v>
          </cell>
          <cell r="B8148" t="str">
            <v>WANDABASE MM 2968 AZUL EFFECT COLOR 0,9L-21,46-ST</v>
          </cell>
          <cell r="C8148" t="str">
            <v>WANDA</v>
          </cell>
          <cell r="E8148" t="str">
            <v>AKZO NOBEL LTDA AUTO</v>
          </cell>
          <cell r="F8148">
            <v>20031</v>
          </cell>
          <cell r="G8148" t="str">
            <v>BASES POLIÉSTER</v>
          </cell>
        </row>
        <row r="8149">
          <cell r="A8149">
            <v>22428</v>
          </cell>
          <cell r="B8149" t="str">
            <v>WANDABASE MM 2975 PÉROLA LILAS</v>
          </cell>
          <cell r="C8149" t="str">
            <v>.</v>
          </cell>
          <cell r="E8149" t="str">
            <v>WANDA</v>
          </cell>
          <cell r="F8149">
            <v>999999</v>
          </cell>
          <cell r="G8149" t="str">
            <v>GRUPO CONVERSAO</v>
          </cell>
        </row>
        <row r="8150">
          <cell r="A8150">
            <v>9909</v>
          </cell>
          <cell r="B8150" t="str">
            <v>WANDABASE MM 2975 PEROLA LILAS 0,9L-21,46-ST</v>
          </cell>
          <cell r="C8150" t="str">
            <v>WANDA</v>
          </cell>
          <cell r="E8150" t="str">
            <v>AKZO NOBEL LTDA AUTO</v>
          </cell>
          <cell r="F8150">
            <v>20031</v>
          </cell>
          <cell r="G8150" t="str">
            <v>BASES POLIÉSTER</v>
          </cell>
        </row>
        <row r="8151">
          <cell r="A8151">
            <v>23408</v>
          </cell>
          <cell r="B8151" t="str">
            <v>WANDABASE MM 2998 ATIV ALTA TEMP 18L WANDA</v>
          </cell>
          <cell r="C8151" t="str">
            <v>WANDA</v>
          </cell>
          <cell r="E8151" t="str">
            <v>AKZO NOBEL LTDA AUTO</v>
          </cell>
          <cell r="F8151">
            <v>20031</v>
          </cell>
          <cell r="G8151" t="str">
            <v>BASES POLIÉSTER</v>
          </cell>
        </row>
        <row r="8152">
          <cell r="A8152">
            <v>22429</v>
          </cell>
          <cell r="B8152" t="str">
            <v>WANDABASE MM 3200 BRANCO HS</v>
          </cell>
          <cell r="C8152" t="str">
            <v>.</v>
          </cell>
          <cell r="E8152" t="str">
            <v>WANDA</v>
          </cell>
          <cell r="F8152">
            <v>999999</v>
          </cell>
          <cell r="G8152" t="str">
            <v>GRUPO CONVERSAO</v>
          </cell>
        </row>
        <row r="8153">
          <cell r="A8153">
            <v>9911</v>
          </cell>
          <cell r="B8153" t="str">
            <v>WANDABASE MM 3200 BRANCO HS 3,6L-21,46-ST</v>
          </cell>
          <cell r="C8153" t="str">
            <v>WANDA</v>
          </cell>
          <cell r="E8153" t="str">
            <v>AKZO NOBEL LTDA AUTO</v>
          </cell>
          <cell r="F8153">
            <v>20031</v>
          </cell>
          <cell r="G8153" t="str">
            <v>BASES POLIÉSTER</v>
          </cell>
        </row>
        <row r="8154">
          <cell r="A8154">
            <v>23392</v>
          </cell>
          <cell r="B8154" t="str">
            <v>WANDABASE MM 3210 BRANCO LIMPO 3,6L-21,67-ST</v>
          </cell>
          <cell r="C8154" t="str">
            <v>WANDA</v>
          </cell>
          <cell r="E8154" t="str">
            <v>AKZO NOBEL LTDA AUTO</v>
          </cell>
          <cell r="F8154">
            <v>20031</v>
          </cell>
          <cell r="G8154" t="str">
            <v>BASES POLIÉSTER</v>
          </cell>
        </row>
        <row r="8155">
          <cell r="A8155">
            <v>22362</v>
          </cell>
          <cell r="B8155" t="str">
            <v>WANDABASE MM 4232 LARANJA II</v>
          </cell>
          <cell r="C8155" t="str">
            <v>.</v>
          </cell>
          <cell r="E8155" t="str">
            <v>WANDA</v>
          </cell>
          <cell r="F8155">
            <v>999999</v>
          </cell>
          <cell r="G8155" t="str">
            <v>GRUPO CONVERSAO</v>
          </cell>
        </row>
        <row r="8156">
          <cell r="A8156">
            <v>22395</v>
          </cell>
          <cell r="B8156" t="str">
            <v>WANDABASE MM 4232 LARANJA II</v>
          </cell>
          <cell r="C8156" t="str">
            <v>.</v>
          </cell>
          <cell r="E8156" t="str">
            <v>WANDA</v>
          </cell>
          <cell r="F8156">
            <v>999999</v>
          </cell>
          <cell r="G8156" t="str">
            <v>GRUPO CONVERSAO</v>
          </cell>
        </row>
        <row r="8157">
          <cell r="A8157">
            <v>22439</v>
          </cell>
          <cell r="B8157" t="str">
            <v>WANDABASE MM 4232 LARANJA II</v>
          </cell>
          <cell r="C8157" t="str">
            <v>.</v>
          </cell>
          <cell r="E8157" t="str">
            <v>WANDA</v>
          </cell>
          <cell r="F8157">
            <v>999999</v>
          </cell>
          <cell r="G8157" t="str">
            <v>GRUPO CONVERSAO</v>
          </cell>
        </row>
        <row r="8158">
          <cell r="A8158">
            <v>22460</v>
          </cell>
          <cell r="B8158" t="str">
            <v>WANDABASE MM 4232 LARANJA II</v>
          </cell>
          <cell r="C8158" t="str">
            <v>.</v>
          </cell>
          <cell r="E8158" t="str">
            <v>WANDA</v>
          </cell>
          <cell r="F8158">
            <v>999999</v>
          </cell>
          <cell r="G8158" t="str">
            <v>GRUPO CONVERSAO</v>
          </cell>
        </row>
        <row r="8159">
          <cell r="A8159">
            <v>22485</v>
          </cell>
          <cell r="B8159" t="str">
            <v>WANDABASE MM 4232 LARANJA II</v>
          </cell>
          <cell r="C8159" t="str">
            <v>.</v>
          </cell>
          <cell r="E8159" t="str">
            <v>WANDA</v>
          </cell>
          <cell r="F8159">
            <v>999999</v>
          </cell>
          <cell r="G8159" t="str">
            <v>GRUPO CONVERSAO</v>
          </cell>
        </row>
        <row r="8160">
          <cell r="A8160">
            <v>22504</v>
          </cell>
          <cell r="B8160" t="str">
            <v>WANDABASE MM 4232 LARANJA II</v>
          </cell>
          <cell r="C8160" t="str">
            <v>.</v>
          </cell>
          <cell r="E8160" t="str">
            <v>WANDA</v>
          </cell>
          <cell r="F8160">
            <v>999999</v>
          </cell>
          <cell r="G8160" t="str">
            <v>GRUPO CONVERSAO</v>
          </cell>
        </row>
        <row r="8161">
          <cell r="A8161">
            <v>22458</v>
          </cell>
          <cell r="B8161" t="str">
            <v>WANDABASE MM 4260 VERMELHO BRILHANTE</v>
          </cell>
          <cell r="C8161" t="str">
            <v>.</v>
          </cell>
          <cell r="E8161" t="str">
            <v>WANDA</v>
          </cell>
          <cell r="F8161">
            <v>999999</v>
          </cell>
          <cell r="G8161" t="str">
            <v>GRUPO CONVERSAO</v>
          </cell>
        </row>
        <row r="8162">
          <cell r="A8162">
            <v>22506</v>
          </cell>
          <cell r="B8162" t="str">
            <v>WANDABASE MM 4260 VERMELHO BRILHANTE</v>
          </cell>
          <cell r="C8162" t="str">
            <v>.</v>
          </cell>
          <cell r="E8162" t="str">
            <v>WANDA</v>
          </cell>
          <cell r="F8162">
            <v>999999</v>
          </cell>
          <cell r="G8162" t="str">
            <v>GRUPO CONVERSAO</v>
          </cell>
        </row>
        <row r="8163">
          <cell r="A8163">
            <v>22469</v>
          </cell>
          <cell r="B8163" t="str">
            <v>WANDABASE MM 4560 VERDE AZULADO</v>
          </cell>
          <cell r="C8163" t="str">
            <v>.</v>
          </cell>
          <cell r="E8163" t="str">
            <v>WANDA</v>
          </cell>
          <cell r="F8163">
            <v>999999</v>
          </cell>
          <cell r="G8163" t="str">
            <v>GRUPO CONVERSAO</v>
          </cell>
        </row>
        <row r="8164">
          <cell r="A8164">
            <v>22514</v>
          </cell>
          <cell r="B8164" t="str">
            <v>WANDABASE MM 4560 VERDE AZULADO</v>
          </cell>
          <cell r="C8164" t="str">
            <v>.</v>
          </cell>
          <cell r="E8164" t="str">
            <v>WANDA</v>
          </cell>
          <cell r="F8164">
            <v>999999</v>
          </cell>
          <cell r="G8164" t="str">
            <v>GRUPO CONVERSAO</v>
          </cell>
        </row>
        <row r="8165">
          <cell r="A8165">
            <v>22372</v>
          </cell>
          <cell r="B8165" t="str">
            <v>WANDABASE MM 4621 AZUL AVERMELHADO</v>
          </cell>
          <cell r="C8165" t="str">
            <v>.</v>
          </cell>
          <cell r="E8165" t="str">
            <v>WANDA</v>
          </cell>
          <cell r="F8165">
            <v>999999</v>
          </cell>
          <cell r="G8165" t="str">
            <v>GRUPO CONVERSAO</v>
          </cell>
        </row>
        <row r="8166">
          <cell r="A8166">
            <v>22448</v>
          </cell>
          <cell r="B8166" t="str">
            <v>WANDABASE MM 4621 AZUL AVERMELHADO</v>
          </cell>
          <cell r="C8166" t="str">
            <v>.</v>
          </cell>
          <cell r="E8166" t="str">
            <v>WANDA</v>
          </cell>
          <cell r="F8166">
            <v>999999</v>
          </cell>
          <cell r="G8166" t="str">
            <v>GRUPO CONVERSAO</v>
          </cell>
        </row>
        <row r="8167">
          <cell r="A8167">
            <v>22494</v>
          </cell>
          <cell r="B8167" t="str">
            <v>WANDABASE MM 4621 AZUL AVERMELHADO</v>
          </cell>
          <cell r="C8167" t="str">
            <v>.</v>
          </cell>
          <cell r="E8167" t="str">
            <v>WANDA</v>
          </cell>
          <cell r="F8167">
            <v>999999</v>
          </cell>
          <cell r="G8167" t="str">
            <v>GRUPO CONVERSAO</v>
          </cell>
        </row>
        <row r="8168">
          <cell r="A8168">
            <v>22515</v>
          </cell>
          <cell r="B8168" t="str">
            <v>WANDABASE MM 4621 AZUL AVERMELHADO</v>
          </cell>
          <cell r="C8168" t="str">
            <v>.</v>
          </cell>
          <cell r="E8168" t="str">
            <v>WANDA</v>
          </cell>
          <cell r="F8168">
            <v>999999</v>
          </cell>
          <cell r="G8168" t="str">
            <v>GRUPO CONVERSAO</v>
          </cell>
        </row>
        <row r="8169">
          <cell r="A8169">
            <v>22408</v>
          </cell>
          <cell r="B8169" t="str">
            <v>WANDABASE MM 4621 AZUL AVIOLETADO TR.</v>
          </cell>
          <cell r="C8169" t="str">
            <v>.</v>
          </cell>
          <cell r="E8169" t="str">
            <v>WANDA</v>
          </cell>
          <cell r="F8169">
            <v>999999</v>
          </cell>
          <cell r="G8169" t="str">
            <v>GRUPO CONVERSAO</v>
          </cell>
        </row>
        <row r="8170">
          <cell r="A8170">
            <v>22375</v>
          </cell>
          <cell r="B8170" t="str">
            <v>WANDABASE MM 4722 VIOLETA AVERMELHADO</v>
          </cell>
          <cell r="C8170" t="str">
            <v>.</v>
          </cell>
          <cell r="E8170" t="str">
            <v>WANDA</v>
          </cell>
          <cell r="F8170">
            <v>999999</v>
          </cell>
          <cell r="G8170" t="str">
            <v>GRUPO CONVERSAO</v>
          </cell>
        </row>
        <row r="8171">
          <cell r="A8171">
            <v>22451</v>
          </cell>
          <cell r="B8171" t="str">
            <v>WANDABASE MM 4722 VIOLETA AVERMELHADO</v>
          </cell>
          <cell r="C8171" t="str">
            <v>.</v>
          </cell>
          <cell r="E8171" t="str">
            <v>WANDA</v>
          </cell>
          <cell r="F8171">
            <v>999999</v>
          </cell>
          <cell r="G8171" t="str">
            <v>GRUPO CONVERSAO</v>
          </cell>
        </row>
        <row r="8172">
          <cell r="A8172">
            <v>22497</v>
          </cell>
          <cell r="B8172" t="str">
            <v>WANDABASE MM 4722 VIOLETA AVERMELHADO</v>
          </cell>
          <cell r="C8172" t="str">
            <v>.</v>
          </cell>
          <cell r="E8172" t="str">
            <v>WANDA</v>
          </cell>
          <cell r="F8172">
            <v>999999</v>
          </cell>
          <cell r="G8172" t="str">
            <v>GRUPO CONVERSAO</v>
          </cell>
        </row>
        <row r="8173">
          <cell r="A8173">
            <v>22518</v>
          </cell>
          <cell r="B8173" t="str">
            <v>WANDABASE MM 4722 VIOLETA AVERMELHADO</v>
          </cell>
          <cell r="C8173" t="str">
            <v>.</v>
          </cell>
          <cell r="E8173" t="str">
            <v>WANDA</v>
          </cell>
          <cell r="F8173">
            <v>999999</v>
          </cell>
          <cell r="G8173" t="str">
            <v>GRUPO CONVERSAO</v>
          </cell>
        </row>
        <row r="8174">
          <cell r="A8174">
            <v>22521</v>
          </cell>
          <cell r="B8174" t="str">
            <v>WANDABASE MM 7012 SECANTE</v>
          </cell>
          <cell r="C8174" t="str">
            <v>.</v>
          </cell>
          <cell r="E8174" t="str">
            <v>WANDA</v>
          </cell>
          <cell r="F8174">
            <v>999999</v>
          </cell>
          <cell r="G8174" t="str">
            <v>GRUPO CONVERSAO</v>
          </cell>
        </row>
        <row r="8175">
          <cell r="A8175">
            <v>22522</v>
          </cell>
          <cell r="B8175" t="str">
            <v>WANDABASE MM 7012 SECANTE</v>
          </cell>
          <cell r="C8175" t="str">
            <v>.</v>
          </cell>
          <cell r="E8175" t="str">
            <v>WANDA</v>
          </cell>
          <cell r="F8175">
            <v>999999</v>
          </cell>
          <cell r="G8175" t="str">
            <v>GRUPO CONVERSAO</v>
          </cell>
        </row>
        <row r="8176">
          <cell r="A8176">
            <v>22367</v>
          </cell>
          <cell r="B8176" t="str">
            <v>WANDABASE MM 7012 THINNER</v>
          </cell>
          <cell r="C8176" t="str">
            <v>.</v>
          </cell>
          <cell r="E8176" t="str">
            <v>WANDA</v>
          </cell>
          <cell r="F8176">
            <v>999999</v>
          </cell>
          <cell r="G8176" t="str">
            <v>GRUPO CONVERSAO</v>
          </cell>
        </row>
        <row r="8177">
          <cell r="A8177">
            <v>22431</v>
          </cell>
          <cell r="B8177" t="str">
            <v>WANDABASE MM 9000 PASTA FOSQUEANTE PU</v>
          </cell>
          <cell r="C8177" t="str">
            <v>.</v>
          </cell>
          <cell r="E8177" t="str">
            <v>WANDA</v>
          </cell>
          <cell r="F8177">
            <v>999999</v>
          </cell>
          <cell r="G8177" t="str">
            <v>GRUPO CONVERSAO</v>
          </cell>
        </row>
        <row r="8178">
          <cell r="A8178">
            <v>22354</v>
          </cell>
          <cell r="B8178" t="str">
            <v>WANDABASE MM 9000 PASTA FOSQUEANTE PU MM</v>
          </cell>
          <cell r="C8178" t="str">
            <v>.</v>
          </cell>
          <cell r="E8178" t="str">
            <v>WANDA</v>
          </cell>
          <cell r="F8178">
            <v>1001</v>
          </cell>
          <cell r="G8178" t="str">
            <v>...............................</v>
          </cell>
        </row>
        <row r="8179">
          <cell r="A8179">
            <v>22477</v>
          </cell>
          <cell r="B8179" t="str">
            <v>WANDABASE MM 9000 PASTA FOSQUEANTE PU MM</v>
          </cell>
          <cell r="C8179" t="str">
            <v>.</v>
          </cell>
          <cell r="E8179" t="str">
            <v>WANDA</v>
          </cell>
          <cell r="F8179">
            <v>999999</v>
          </cell>
          <cell r="G8179" t="str">
            <v>GRUPO CONVERSAO</v>
          </cell>
        </row>
        <row r="8180">
          <cell r="A8180">
            <v>22361</v>
          </cell>
          <cell r="B8180" t="str">
            <v>WANDABASE MM 9190 PRETO ESPECIAL</v>
          </cell>
          <cell r="C8180" t="str">
            <v>.</v>
          </cell>
          <cell r="E8180" t="str">
            <v>WANDA</v>
          </cell>
          <cell r="F8180">
            <v>999999</v>
          </cell>
          <cell r="G8180" t="str">
            <v>GRUPO CONVERSAO</v>
          </cell>
        </row>
        <row r="8181">
          <cell r="A8181">
            <v>22484</v>
          </cell>
          <cell r="B8181" t="str">
            <v>WANDABASE MM 9190 PRETO ESPECIAL</v>
          </cell>
          <cell r="C8181" t="str">
            <v>.</v>
          </cell>
          <cell r="E8181" t="str">
            <v>WANDA</v>
          </cell>
          <cell r="F8181">
            <v>1001</v>
          </cell>
          <cell r="G8181" t="str">
            <v>...............................</v>
          </cell>
        </row>
        <row r="8182">
          <cell r="A8182">
            <v>22442</v>
          </cell>
          <cell r="B8182" t="str">
            <v>WANDABASE MM 9280 VERMELHO LIMPO</v>
          </cell>
          <cell r="C8182" t="str">
            <v>.</v>
          </cell>
          <cell r="E8182" t="str">
            <v>WANDA</v>
          </cell>
          <cell r="F8182">
            <v>999999</v>
          </cell>
          <cell r="G8182" t="str">
            <v>GRUPO CONVERSAO</v>
          </cell>
        </row>
        <row r="8183">
          <cell r="A8183">
            <v>22371</v>
          </cell>
          <cell r="B8183" t="str">
            <v>WANDABASE MM 9560 VERDE</v>
          </cell>
          <cell r="C8183" t="str">
            <v>.</v>
          </cell>
          <cell r="E8183" t="str">
            <v>WANDA</v>
          </cell>
          <cell r="F8183">
            <v>999999</v>
          </cell>
          <cell r="G8183" t="str">
            <v>GRUPO CONVERSAO</v>
          </cell>
        </row>
        <row r="8184">
          <cell r="A8184">
            <v>22493</v>
          </cell>
          <cell r="B8184" t="str">
            <v>WANDABASE MM 9560 VERDE</v>
          </cell>
          <cell r="C8184" t="str">
            <v>.</v>
          </cell>
          <cell r="E8184" t="str">
            <v>WANDA</v>
          </cell>
          <cell r="F8184">
            <v>999999</v>
          </cell>
          <cell r="G8184" t="str">
            <v>GRUPO CONVERSAO</v>
          </cell>
        </row>
        <row r="8185">
          <cell r="A8185">
            <v>22447</v>
          </cell>
          <cell r="B8185" t="str">
            <v>WANDABASE MM 9560 VERDE</v>
          </cell>
          <cell r="C8185" t="str">
            <v>WANDA</v>
          </cell>
          <cell r="E8185" t="str">
            <v>AKZO NOBEL LTDA AUTO</v>
          </cell>
          <cell r="F8185">
            <v>999999</v>
          </cell>
          <cell r="G8185" t="str">
            <v>GRUPO CONVERSAO</v>
          </cell>
        </row>
        <row r="8186">
          <cell r="A8186">
            <v>22495</v>
          </cell>
          <cell r="B8186" t="str">
            <v>WANDABASE MM 9650 AZU AZUL</v>
          </cell>
          <cell r="C8186" t="str">
            <v>.</v>
          </cell>
          <cell r="E8186" t="str">
            <v>WANDA</v>
          </cell>
          <cell r="F8186">
            <v>999999</v>
          </cell>
          <cell r="G8186" t="str">
            <v>GRUPO CONVERSAO</v>
          </cell>
        </row>
        <row r="8187">
          <cell r="A8187">
            <v>22373</v>
          </cell>
          <cell r="B8187" t="str">
            <v>WANDABASE MM 9650 AZUL</v>
          </cell>
          <cell r="C8187" t="str">
            <v>.</v>
          </cell>
          <cell r="E8187" t="str">
            <v>WANDA</v>
          </cell>
          <cell r="F8187">
            <v>999999</v>
          </cell>
          <cell r="G8187" t="str">
            <v>GRUPO CONVERSAO</v>
          </cell>
        </row>
        <row r="8188">
          <cell r="A8188">
            <v>22449</v>
          </cell>
          <cell r="B8188" t="str">
            <v>WANDABASE MM 9650 AZUL</v>
          </cell>
          <cell r="C8188" t="str">
            <v>.</v>
          </cell>
          <cell r="E8188" t="str">
            <v>WANDA</v>
          </cell>
          <cell r="F8188">
            <v>999999</v>
          </cell>
          <cell r="G8188" t="str">
            <v>GRUPO CONVERSAO</v>
          </cell>
        </row>
        <row r="8189">
          <cell r="A8189">
            <v>22374</v>
          </cell>
          <cell r="B8189" t="str">
            <v>WANDABASE MM 9710 ROSA TRANSPARENTE</v>
          </cell>
          <cell r="C8189" t="str">
            <v>.</v>
          </cell>
          <cell r="E8189" t="str">
            <v>WANDA</v>
          </cell>
          <cell r="F8189">
            <v>999999</v>
          </cell>
          <cell r="G8189" t="str">
            <v>GRUPO CONVERSAO</v>
          </cell>
        </row>
        <row r="8190">
          <cell r="A8190">
            <v>22450</v>
          </cell>
          <cell r="B8190" t="str">
            <v>WANDABASE MM 9710 ROSA TRANSPARENTE</v>
          </cell>
          <cell r="C8190" t="str">
            <v>.</v>
          </cell>
          <cell r="E8190" t="str">
            <v>WANDA</v>
          </cell>
          <cell r="F8190">
            <v>999999</v>
          </cell>
          <cell r="G8190" t="str">
            <v>GRUPO CONVERSAO</v>
          </cell>
        </row>
        <row r="8191">
          <cell r="A8191">
            <v>22462</v>
          </cell>
          <cell r="B8191" t="str">
            <v>WANDABASE MM 9710 ROSA TRANSPARENTE</v>
          </cell>
          <cell r="C8191" t="str">
            <v>.</v>
          </cell>
          <cell r="E8191" t="str">
            <v>WANDA</v>
          </cell>
          <cell r="F8191">
            <v>999999</v>
          </cell>
          <cell r="G8191" t="str">
            <v>GRUPO CONVERSAO</v>
          </cell>
        </row>
        <row r="8192">
          <cell r="A8192">
            <v>22496</v>
          </cell>
          <cell r="B8192" t="str">
            <v>WANDABASE MM 9710 ROSA TRANSPARENTE</v>
          </cell>
          <cell r="C8192" t="str">
            <v>.</v>
          </cell>
          <cell r="E8192" t="str">
            <v>WANDA</v>
          </cell>
          <cell r="F8192">
            <v>999999</v>
          </cell>
          <cell r="G8192" t="str">
            <v>GRUPO CONVERSAO</v>
          </cell>
        </row>
        <row r="8193">
          <cell r="A8193">
            <v>22507</v>
          </cell>
          <cell r="B8193" t="str">
            <v>WANDABASE MM 9710 ROSA TRANSPARENTE</v>
          </cell>
          <cell r="C8193" t="str">
            <v>.</v>
          </cell>
          <cell r="E8193" t="str">
            <v>WANDA</v>
          </cell>
          <cell r="F8193">
            <v>999999</v>
          </cell>
          <cell r="G8193" t="str">
            <v>GRUPO CONVERSAO</v>
          </cell>
        </row>
        <row r="8194">
          <cell r="A8194">
            <v>20010</v>
          </cell>
          <cell r="B8194" t="str">
            <v>WANDABASE PEROLA VIOLETA</v>
          </cell>
          <cell r="C8194" t="str">
            <v>.</v>
          </cell>
          <cell r="E8194" t="str">
            <v>WANDA</v>
          </cell>
          <cell r="F8194">
            <v>1001</v>
          </cell>
          <cell r="G8194" t="str">
            <v>...............................</v>
          </cell>
        </row>
        <row r="8195">
          <cell r="A8195">
            <v>22499</v>
          </cell>
          <cell r="B8195" t="str">
            <v>WANDABASE THINNER PARA POLIESTER E PU WANDA</v>
          </cell>
          <cell r="C8195" t="str">
            <v>.</v>
          </cell>
          <cell r="E8195" t="str">
            <v>WANDA</v>
          </cell>
          <cell r="F8195">
            <v>999999</v>
          </cell>
          <cell r="G8195" t="str">
            <v>GRUPO CONVERSAO</v>
          </cell>
        </row>
        <row r="8196">
          <cell r="A8196">
            <v>22430</v>
          </cell>
          <cell r="B8196" t="str">
            <v>WANDABASE THINNER PARA POLIESTER E PU WANDA</v>
          </cell>
          <cell r="C8196" t="str">
            <v>.</v>
          </cell>
          <cell r="E8196" t="str">
            <v>WANDA</v>
          </cell>
          <cell r="F8196">
            <v>999999</v>
          </cell>
          <cell r="G8196" t="str">
            <v>GRUPO CONVERSAO</v>
          </cell>
        </row>
        <row r="8197">
          <cell r="A8197">
            <v>22453</v>
          </cell>
          <cell r="B8197" t="str">
            <v>WANDABASE THINNER PARA POLIESTER E PU WANDA</v>
          </cell>
          <cell r="C8197" t="str">
            <v>.</v>
          </cell>
          <cell r="E8197" t="str">
            <v>WANDA</v>
          </cell>
          <cell r="F8197">
            <v>999999</v>
          </cell>
          <cell r="G8197" t="str">
            <v>GRUPO CONVERSAO</v>
          </cell>
        </row>
        <row r="8198">
          <cell r="A8198">
            <v>22364</v>
          </cell>
          <cell r="B8198" t="str">
            <v>WANDABASE VERMELHO</v>
          </cell>
          <cell r="C8198" t="str">
            <v>.</v>
          </cell>
          <cell r="E8198" t="str">
            <v>WANDA</v>
          </cell>
          <cell r="F8198">
            <v>999999</v>
          </cell>
          <cell r="G8198" t="str">
            <v>GRUPO CONVERSAO</v>
          </cell>
        </row>
        <row r="8199">
          <cell r="A8199">
            <v>22441</v>
          </cell>
          <cell r="B8199" t="str">
            <v>WANDABASE VERMELHO</v>
          </cell>
          <cell r="C8199" t="str">
            <v>.</v>
          </cell>
          <cell r="E8199" t="str">
            <v>WANDA</v>
          </cell>
          <cell r="F8199">
            <v>999999</v>
          </cell>
          <cell r="G8199" t="str">
            <v>GRUPO CONVERSAO</v>
          </cell>
        </row>
        <row r="8200">
          <cell r="A8200">
            <v>22487</v>
          </cell>
          <cell r="B8200" t="str">
            <v>WANDABASE VERMELHO</v>
          </cell>
          <cell r="C8200" t="str">
            <v>.</v>
          </cell>
          <cell r="E8200" t="str">
            <v>WANDA</v>
          </cell>
          <cell r="F8200">
            <v>999999</v>
          </cell>
          <cell r="G8200" t="str">
            <v>GRUPO CONVERSAO</v>
          </cell>
        </row>
        <row r="8201">
          <cell r="A8201">
            <v>22391</v>
          </cell>
          <cell r="B8201" t="str">
            <v>WANDABASE VERMELHO ALARANJADO TR.</v>
          </cell>
          <cell r="C8201" t="str">
            <v>.</v>
          </cell>
          <cell r="E8201" t="str">
            <v>WANDA</v>
          </cell>
          <cell r="F8201">
            <v>999999</v>
          </cell>
          <cell r="G8201" t="str">
            <v>GRUPO CONVERSAO</v>
          </cell>
        </row>
        <row r="8202">
          <cell r="A8202">
            <v>22473</v>
          </cell>
          <cell r="B8202" t="str">
            <v>WANDABASE VIOLETA</v>
          </cell>
          <cell r="C8202" t="str">
            <v>.</v>
          </cell>
          <cell r="E8202" t="str">
            <v>WANDA</v>
          </cell>
          <cell r="F8202">
            <v>999999</v>
          </cell>
          <cell r="G8202" t="str">
            <v>GRUPO CONVERSAO</v>
          </cell>
        </row>
        <row r="8203">
          <cell r="A8203">
            <v>22370</v>
          </cell>
          <cell r="B8203" t="str">
            <v>WANDABASEMM 2457 AMARELO BRILHANTE</v>
          </cell>
          <cell r="C8203" t="str">
            <v>.</v>
          </cell>
          <cell r="E8203" t="str">
            <v>WANDA</v>
          </cell>
          <cell r="F8203">
            <v>999999</v>
          </cell>
          <cell r="G8203" t="str">
            <v>GRUPO CONVERSAO</v>
          </cell>
        </row>
        <row r="8204">
          <cell r="A8204">
            <v>9823</v>
          </cell>
          <cell r="B8204" t="str">
            <v>WANDACAR MM 4000 BINDER 18L-21,67-ST</v>
          </cell>
          <cell r="C8204" t="str">
            <v>WANDA</v>
          </cell>
          <cell r="E8204" t="str">
            <v>AKZO NOBEL LTDA AUTO</v>
          </cell>
          <cell r="F8204">
            <v>20033</v>
          </cell>
          <cell r="G8204" t="str">
            <v>BASES LACA / SINTETICO / TECH FLEET</v>
          </cell>
        </row>
        <row r="8205">
          <cell r="A8205">
            <v>83815</v>
          </cell>
          <cell r="B8205" t="str">
            <v>WANDACAR MM 4000 BINDER 3,6L-21,94-ST</v>
          </cell>
          <cell r="C8205" t="str">
            <v>WANDA</v>
          </cell>
          <cell r="E8205" t="str">
            <v>AKZO NOBEL LTDA AUTO</v>
          </cell>
          <cell r="F8205">
            <v>20033</v>
          </cell>
          <cell r="G8205" t="str">
            <v>BASES LACA / SINTETICO / TECH FLEET</v>
          </cell>
        </row>
        <row r="8206">
          <cell r="A8206">
            <v>9824</v>
          </cell>
          <cell r="B8206" t="str">
            <v>WANDACAR MM 4100 BRANCO 18L-21,46-ST</v>
          </cell>
          <cell r="C8206" t="str">
            <v>WANDA</v>
          </cell>
          <cell r="E8206" t="str">
            <v>AKZO NOBEL LTDA AUTO</v>
          </cell>
          <cell r="F8206">
            <v>20033</v>
          </cell>
          <cell r="G8206" t="str">
            <v>BASES LACA / SINTETICO / TECH FLEET</v>
          </cell>
        </row>
        <row r="8207">
          <cell r="A8207">
            <v>20818</v>
          </cell>
          <cell r="B8207" t="str">
            <v>WANDACAR MM 4232 LARANJA II 3,6L-21,94-ST</v>
          </cell>
          <cell r="C8207" t="str">
            <v>WANDA</v>
          </cell>
          <cell r="E8207" t="str">
            <v>AKZO NOBEL LTDA AUTO</v>
          </cell>
          <cell r="F8207">
            <v>20033</v>
          </cell>
          <cell r="G8207" t="str">
            <v>BASES LACA / SINTETICO / TECH FLEET</v>
          </cell>
        </row>
        <row r="8208">
          <cell r="A8208">
            <v>9826</v>
          </cell>
          <cell r="B8208" t="str">
            <v>WANDACAR MM 4240 VERMELHO OXIDO 3,6L</v>
          </cell>
          <cell r="C8208" t="str">
            <v>WANDA</v>
          </cell>
          <cell r="E8208" t="str">
            <v>AKZO NOBEL LTDA AUTO</v>
          </cell>
          <cell r="F8208">
            <v>20033</v>
          </cell>
          <cell r="G8208" t="str">
            <v>BASES LACA / SINTETICO / TECH FLEET</v>
          </cell>
        </row>
        <row r="8209">
          <cell r="A8209">
            <v>9827</v>
          </cell>
          <cell r="B8209" t="str">
            <v>WANDACAR MM 4260 VERMELHO BRILHANTE 0,9L-21,46-ST</v>
          </cell>
          <cell r="C8209" t="str">
            <v>WANDA</v>
          </cell>
          <cell r="E8209" t="str">
            <v>AKZO NOBEL LTDA AUTO</v>
          </cell>
          <cell r="F8209">
            <v>20033</v>
          </cell>
          <cell r="G8209" t="str">
            <v>BASES LACA / SINTETICO / TECH FLEET</v>
          </cell>
        </row>
        <row r="8210">
          <cell r="A8210">
            <v>20552</v>
          </cell>
          <cell r="B8210" t="str">
            <v>WANDACAR MM 4276 ROSA TR. II 3,6L</v>
          </cell>
          <cell r="C8210" t="str">
            <v>WANDA</v>
          </cell>
          <cell r="E8210" t="str">
            <v>AKZO NOBEL LTDA AUTO</v>
          </cell>
          <cell r="F8210">
            <v>20033</v>
          </cell>
          <cell r="G8210" t="str">
            <v>BASES LACA / SINTETICO / TECH FLEET</v>
          </cell>
        </row>
        <row r="8211">
          <cell r="A8211">
            <v>20937</v>
          </cell>
          <cell r="B8211" t="str">
            <v>WANDACAR MM 4424 AMARELO AVERMELHADO 3,6L-21,94-ST</v>
          </cell>
          <cell r="C8211" t="str">
            <v>WANDA</v>
          </cell>
          <cell r="E8211" t="str">
            <v>AKZO NOBEL LTDA AUTO</v>
          </cell>
          <cell r="F8211">
            <v>20033</v>
          </cell>
          <cell r="G8211" t="str">
            <v>BASES LACA / SINTETICO / TECH FLEET</v>
          </cell>
        </row>
        <row r="8212">
          <cell r="A8212">
            <v>9830</v>
          </cell>
          <cell r="B8212" t="str">
            <v>WANDACAR MM 4432 AMARELO OXIDO 3,6L-21,94-ST</v>
          </cell>
          <cell r="C8212" t="str">
            <v>WANDA</v>
          </cell>
          <cell r="E8212" t="str">
            <v>AKZO NOBEL LTDA AUTO</v>
          </cell>
          <cell r="F8212">
            <v>20033</v>
          </cell>
          <cell r="G8212" t="str">
            <v>BASES LACA / SINTETICO / TECH FLEET</v>
          </cell>
        </row>
        <row r="8213">
          <cell r="A8213">
            <v>20860</v>
          </cell>
          <cell r="B8213" t="str">
            <v>WANDACAR MM 4452 AMARELO ESVERDEADO 3,6L-21,94-ST</v>
          </cell>
          <cell r="C8213" t="str">
            <v>WANDA</v>
          </cell>
          <cell r="E8213" t="str">
            <v>AKZO NOBEL LTDA AUTO</v>
          </cell>
          <cell r="F8213">
            <v>20033</v>
          </cell>
          <cell r="G8213" t="str">
            <v>BASES LACA / SINTETICO / TECH FLEET</v>
          </cell>
        </row>
        <row r="8214">
          <cell r="A8214">
            <v>9832</v>
          </cell>
          <cell r="B8214" t="str">
            <v>WANDACAR MM 4560 VERDE AZULADO 3,6L</v>
          </cell>
          <cell r="C8214" t="str">
            <v>WANDA</v>
          </cell>
          <cell r="E8214" t="str">
            <v>AKZO NOBEL LTDA AUTO</v>
          </cell>
          <cell r="F8214">
            <v>20033</v>
          </cell>
          <cell r="G8214" t="str">
            <v>BASES LACA / SINTETICO / TECH FLEET</v>
          </cell>
        </row>
        <row r="8215">
          <cell r="A8215">
            <v>21435</v>
          </cell>
          <cell r="B8215" t="str">
            <v>WANDACAR MM 4621 AZUL AVERMELHDO II 3,6L</v>
          </cell>
          <cell r="C8215" t="str">
            <v>WANDA</v>
          </cell>
          <cell r="E8215" t="str">
            <v>AKZO NOBEL LTDA AUTO</v>
          </cell>
          <cell r="F8215">
            <v>20033</v>
          </cell>
          <cell r="G8215" t="str">
            <v>BASES LACA / SINTETICO / TECH FLEET</v>
          </cell>
        </row>
        <row r="8216">
          <cell r="A8216">
            <v>9834</v>
          </cell>
          <cell r="B8216" t="str">
            <v>WANDACAR MM 4652 AZUL BETA 3,6L-21,46-ST</v>
          </cell>
          <cell r="C8216" t="str">
            <v>WANDA</v>
          </cell>
          <cell r="E8216" t="str">
            <v>AKZO NOBEL LTDA AUTO</v>
          </cell>
          <cell r="F8216">
            <v>20033</v>
          </cell>
          <cell r="G8216" t="str">
            <v>BASES LACA / SINTETICO / TECH FLEET</v>
          </cell>
        </row>
        <row r="8217">
          <cell r="A8217">
            <v>9835</v>
          </cell>
          <cell r="B8217" t="str">
            <v>WANDACAR MM 4700 VIOLETA TR. 3,6L</v>
          </cell>
          <cell r="C8217" t="str">
            <v>WANDA</v>
          </cell>
          <cell r="E8217" t="str">
            <v>AKZO NOBEL LTDA AUTO</v>
          </cell>
          <cell r="F8217">
            <v>20033</v>
          </cell>
          <cell r="G8217" t="str">
            <v>BASES LACA / SINTETICO / TECH FLEET</v>
          </cell>
        </row>
        <row r="8218">
          <cell r="A8218">
            <v>20515</v>
          </cell>
          <cell r="B8218" t="str">
            <v>WANDACAR MM 4722 VIOLETA AVERM. II 3,6L</v>
          </cell>
          <cell r="C8218" t="str">
            <v>WANDA</v>
          </cell>
          <cell r="E8218" t="str">
            <v>AKZO NOBEL LTDA AUTO</v>
          </cell>
          <cell r="F8218">
            <v>20033</v>
          </cell>
          <cell r="G8218" t="str">
            <v>BASES LACA / SINTETICO / TECH FLEET</v>
          </cell>
        </row>
        <row r="8219">
          <cell r="A8219">
            <v>9837</v>
          </cell>
          <cell r="B8219" t="str">
            <v>WANDACAR MM 4840 PRETO 18L-21,94-ST</v>
          </cell>
          <cell r="C8219" t="str">
            <v>WANDA</v>
          </cell>
          <cell r="E8219" t="str">
            <v>AKZO NOBEL LTDA AUTO</v>
          </cell>
          <cell r="F8219">
            <v>20033</v>
          </cell>
          <cell r="G8219" t="str">
            <v>BASES LACA / SINTETICO / TECH FLEET</v>
          </cell>
        </row>
        <row r="8220">
          <cell r="A8220">
            <v>9838</v>
          </cell>
          <cell r="B8220" t="str">
            <v>WANDACAR MM 7012 SECANTE 3,6L</v>
          </cell>
          <cell r="C8220" t="str">
            <v>WANDA</v>
          </cell>
          <cell r="E8220" t="str">
            <v>AKZO NOBEL LTDA AUTO</v>
          </cell>
          <cell r="F8220">
            <v>20033</v>
          </cell>
          <cell r="G8220" t="str">
            <v>BASES LACA / SINTETICO / TECH FLEET</v>
          </cell>
        </row>
        <row r="8221">
          <cell r="A8221">
            <v>9753</v>
          </cell>
          <cell r="B8221" t="str">
            <v>WANDAFILL PRIMER ALTO SOLIDOS WANDA-21,94-ST</v>
          </cell>
          <cell r="C8221" t="str">
            <v>WANDA</v>
          </cell>
          <cell r="E8221" t="str">
            <v>AKZO NOBEL LTDA AUTO</v>
          </cell>
          <cell r="F8221">
            <v>20035</v>
          </cell>
          <cell r="G8221" t="str">
            <v>PRIMER AUTOMOTIVO</v>
          </cell>
        </row>
        <row r="8222">
          <cell r="A8222">
            <v>21562</v>
          </cell>
          <cell r="B8222" t="str">
            <v>WANDALAC BRANCO</v>
          </cell>
          <cell r="C8222" t="str">
            <v>.</v>
          </cell>
          <cell r="E8222" t="str">
            <v>WANDA</v>
          </cell>
          <cell r="F8222">
            <v>999999</v>
          </cell>
          <cell r="G8222" t="str">
            <v>GRUPO CONVERSAO</v>
          </cell>
        </row>
        <row r="8223">
          <cell r="A8223">
            <v>9807</v>
          </cell>
          <cell r="B8223" t="str">
            <v>WANDALAC MM 1000 BINDER 18L-21,67-ST</v>
          </cell>
          <cell r="C8223" t="str">
            <v>WANDA</v>
          </cell>
          <cell r="E8223" t="str">
            <v>AKZO NOBEL LTDA AUTO</v>
          </cell>
          <cell r="F8223">
            <v>20033</v>
          </cell>
          <cell r="G8223" t="str">
            <v>BASES LACA / SINTETICO / TECH FLEET</v>
          </cell>
        </row>
        <row r="8224">
          <cell r="A8224">
            <v>23258</v>
          </cell>
          <cell r="B8224" t="str">
            <v>WANDALAC MM 1000 BINDER 3,6L</v>
          </cell>
          <cell r="C8224" t="str">
            <v>.</v>
          </cell>
          <cell r="E8224" t="str">
            <v>WANDA</v>
          </cell>
          <cell r="F8224">
            <v>1001</v>
          </cell>
          <cell r="G8224" t="str">
            <v>...............................</v>
          </cell>
        </row>
        <row r="8225">
          <cell r="A8225">
            <v>9808</v>
          </cell>
          <cell r="B8225" t="str">
            <v>WANDALAC MM 1001 ALUMINIO FINO 0,9L-21,46-ST</v>
          </cell>
          <cell r="C8225" t="str">
            <v>WANDA</v>
          </cell>
          <cell r="E8225" t="str">
            <v>AKZO NOBEL LTDA AUTO</v>
          </cell>
          <cell r="F8225">
            <v>20033</v>
          </cell>
          <cell r="G8225" t="str">
            <v>BASES LACA / SINTETICO / TECH FLEET</v>
          </cell>
        </row>
        <row r="8226">
          <cell r="A8226">
            <v>23251</v>
          </cell>
          <cell r="B8226" t="str">
            <v>WANDALAC MM 1100 3,6L</v>
          </cell>
          <cell r="C8226" t="str">
            <v>.</v>
          </cell>
          <cell r="E8226" t="str">
            <v>WANDA</v>
          </cell>
          <cell r="F8226">
            <v>1001</v>
          </cell>
          <cell r="G8226" t="str">
            <v>...............................</v>
          </cell>
        </row>
        <row r="8227">
          <cell r="A8227">
            <v>9809</v>
          </cell>
          <cell r="B8227" t="str">
            <v>WANDALAC MM 1100 BRANCO 18L-21,67-ST</v>
          </cell>
          <cell r="C8227" t="str">
            <v>WANDA</v>
          </cell>
          <cell r="E8227" t="str">
            <v>AKZO NOBEL LTDA AUTO</v>
          </cell>
          <cell r="F8227">
            <v>20033</v>
          </cell>
          <cell r="G8227" t="str">
            <v>BASES LACA / SINTETICO / TECH FLEET</v>
          </cell>
        </row>
        <row r="8228">
          <cell r="A8228">
            <v>9810</v>
          </cell>
          <cell r="B8228" t="str">
            <v>WANDALAC MM 1201 VERMELHO BRILHANTE 3,6L</v>
          </cell>
          <cell r="C8228" t="str">
            <v>WANDA</v>
          </cell>
          <cell r="E8228" t="str">
            <v>AKZO NOBEL LTDA AUTO</v>
          </cell>
          <cell r="F8228">
            <v>20033</v>
          </cell>
          <cell r="G8228" t="str">
            <v>BASES LACA / SINTETICO / TECH FLEET</v>
          </cell>
        </row>
        <row r="8229">
          <cell r="A8229">
            <v>20942</v>
          </cell>
          <cell r="B8229" t="str">
            <v>WANDALAC MM 1232 LARANJA II 3,6L-21,46-ST</v>
          </cell>
          <cell r="C8229" t="str">
            <v>WANDA</v>
          </cell>
          <cell r="E8229" t="str">
            <v>AKZO NOBEL LTDA AUTO</v>
          </cell>
          <cell r="F8229">
            <v>20033</v>
          </cell>
          <cell r="G8229" t="str">
            <v>BASES LACA / SINTETICO / TECH FLEET</v>
          </cell>
        </row>
        <row r="8230">
          <cell r="A8230">
            <v>9812</v>
          </cell>
          <cell r="B8230" t="str">
            <v>WANDALAC MM 1240 VERMELHO OXIDO 3,6L-21,46-ST</v>
          </cell>
          <cell r="C8230" t="str">
            <v>WANDA</v>
          </cell>
          <cell r="E8230" t="str">
            <v>AKZO NOBEL LTDA AUTO</v>
          </cell>
          <cell r="F8230">
            <v>20033</v>
          </cell>
          <cell r="G8230" t="str">
            <v>BASES LACA / SINTETICO / TECH FLEET</v>
          </cell>
        </row>
        <row r="8231">
          <cell r="A8231">
            <v>20945</v>
          </cell>
          <cell r="B8231" t="str">
            <v>WANDALAC MM 1276 ROSA TRANSP. II 3,6L</v>
          </cell>
          <cell r="C8231" t="str">
            <v>WANDA</v>
          </cell>
          <cell r="E8231" t="str">
            <v>AKZO NOBEL LTDA AUTO</v>
          </cell>
          <cell r="F8231">
            <v>20033</v>
          </cell>
          <cell r="G8231" t="str">
            <v>BASES LACA / SINTETICO / TECH FLEET</v>
          </cell>
        </row>
        <row r="8232">
          <cell r="A8232">
            <v>20943</v>
          </cell>
          <cell r="B8232" t="str">
            <v>WANDALAC MM 1424 AMARELO AVERMELHADO 3,6L</v>
          </cell>
          <cell r="C8232" t="str">
            <v>WANDA</v>
          </cell>
          <cell r="E8232" t="str">
            <v>AKZO NOBEL LTDA AUTO</v>
          </cell>
          <cell r="F8232">
            <v>20033</v>
          </cell>
          <cell r="G8232" t="str">
            <v>BASES LACA / SINTETICO / TECH FLEET</v>
          </cell>
        </row>
        <row r="8233">
          <cell r="A8233">
            <v>9815</v>
          </cell>
          <cell r="B8233" t="str">
            <v>WANDALAC MM 1430 AMARELO OXIDO 3,6L-21,46-ST</v>
          </cell>
          <cell r="C8233" t="str">
            <v>WANDA</v>
          </cell>
          <cell r="E8233" t="str">
            <v>AKZO NOBEL LTDA AUTO</v>
          </cell>
          <cell r="F8233">
            <v>20033</v>
          </cell>
          <cell r="G8233" t="str">
            <v>BASES LACA / SINTETICO / TECH FLEET</v>
          </cell>
        </row>
        <row r="8234">
          <cell r="A8234">
            <v>20827</v>
          </cell>
          <cell r="B8234" t="str">
            <v>WANDALAC MM 1451 AMARELO ESVERDEADO 3,6L-21,46-ST</v>
          </cell>
          <cell r="C8234" t="str">
            <v>WANDA</v>
          </cell>
          <cell r="E8234" t="str">
            <v>AKZO NOBEL LTDA AUTO</v>
          </cell>
          <cell r="F8234">
            <v>20033</v>
          </cell>
          <cell r="G8234" t="str">
            <v>BASES LACA / SINTETICO / TECH FLEET</v>
          </cell>
        </row>
        <row r="8235">
          <cell r="A8235">
            <v>9817</v>
          </cell>
          <cell r="B8235" t="str">
            <v>WANDALAC MM 1560 VERDE AZULADO 3,6L-21,46-ST</v>
          </cell>
          <cell r="C8235" t="str">
            <v>WANDA</v>
          </cell>
          <cell r="E8235" t="str">
            <v>AKZO NOBEL LTDA AUTO</v>
          </cell>
          <cell r="F8235">
            <v>20033</v>
          </cell>
          <cell r="G8235" t="str">
            <v>BASES LACA / SINTETICO / TECH FLEET</v>
          </cell>
        </row>
        <row r="8236">
          <cell r="A8236">
            <v>21807</v>
          </cell>
          <cell r="B8236" t="str">
            <v>WANDALAC MM 1622 AZUL RUBIN II 3,6L</v>
          </cell>
          <cell r="C8236" t="str">
            <v>WANDA</v>
          </cell>
          <cell r="E8236" t="str">
            <v>AKZO NOBEL LTDA AUTO</v>
          </cell>
          <cell r="F8236">
            <v>20033</v>
          </cell>
          <cell r="G8236" t="str">
            <v>BASES LACA / SINTETICO / TECH FLEET</v>
          </cell>
        </row>
        <row r="8237">
          <cell r="A8237">
            <v>9819</v>
          </cell>
          <cell r="B8237" t="str">
            <v>WANDALAC MM 1653 AZUL BETA 3,6L-21,46-ST</v>
          </cell>
          <cell r="C8237" t="str">
            <v>WANDA</v>
          </cell>
          <cell r="E8237" t="str">
            <v>AKZO NOBEL LTDA AUTO</v>
          </cell>
          <cell r="F8237">
            <v>20033</v>
          </cell>
          <cell r="G8237" t="str">
            <v>BASES LACA / SINTETICO / TECH FLEET</v>
          </cell>
        </row>
        <row r="8238">
          <cell r="A8238">
            <v>9820</v>
          </cell>
          <cell r="B8238" t="str">
            <v>WANDALAC MM 1700 VIOLETA TR. 3,6L</v>
          </cell>
          <cell r="C8238" t="str">
            <v>WANDA</v>
          </cell>
          <cell r="E8238" t="str">
            <v>AKZO NOBEL LTDA AUTO</v>
          </cell>
          <cell r="F8238">
            <v>20033</v>
          </cell>
          <cell r="G8238" t="str">
            <v>BASES LACA / SINTETICO / TECH FLEET</v>
          </cell>
        </row>
        <row r="8239">
          <cell r="A8239">
            <v>20859</v>
          </cell>
          <cell r="B8239" t="str">
            <v>WANDALAC MM 1722 VIOLETA II 3,6L</v>
          </cell>
          <cell r="C8239" t="str">
            <v>WANDA</v>
          </cell>
          <cell r="E8239" t="str">
            <v>AKZO NOBEL LTDA AUTO</v>
          </cell>
          <cell r="F8239">
            <v>20033</v>
          </cell>
          <cell r="G8239" t="str">
            <v>BASES LACA / SINTETICO / TECH FLEET</v>
          </cell>
        </row>
        <row r="8240">
          <cell r="A8240">
            <v>9822</v>
          </cell>
          <cell r="B8240" t="str">
            <v>WANDALAC MM 1860 PRETO 18L-21,46-ST</v>
          </cell>
          <cell r="C8240" t="str">
            <v>WANDA</v>
          </cell>
          <cell r="E8240" t="str">
            <v>AKZO NOBEL LTDA AUTO</v>
          </cell>
          <cell r="F8240">
            <v>20033</v>
          </cell>
          <cell r="G8240" t="str">
            <v>BASES LACA / SINTETICO / TECH FLEET</v>
          </cell>
        </row>
        <row r="8241">
          <cell r="A8241">
            <v>23250</v>
          </cell>
          <cell r="B8241" t="str">
            <v>WANDALAC MM 1860 PRETO 3,6L</v>
          </cell>
          <cell r="C8241" t="str">
            <v>.</v>
          </cell>
          <cell r="E8241" t="str">
            <v>WANDA</v>
          </cell>
          <cell r="F8241">
            <v>1001</v>
          </cell>
          <cell r="G8241" t="str">
            <v>...............................</v>
          </cell>
        </row>
        <row r="8242">
          <cell r="A8242">
            <v>20214</v>
          </cell>
          <cell r="B8242" t="str">
            <v>WANDAPRIMER PU 5100 HS CINZA ESCURO</v>
          </cell>
          <cell r="C8242" t="str">
            <v>.</v>
          </cell>
          <cell r="E8242" t="str">
            <v>WANDA</v>
          </cell>
          <cell r="F8242">
            <v>999999</v>
          </cell>
          <cell r="G8242" t="str">
            <v>GRUPO CONVERSAO</v>
          </cell>
        </row>
        <row r="8243">
          <cell r="A8243">
            <v>21800</v>
          </cell>
          <cell r="B8243" t="str">
            <v>WANDAPRIMER UNIVERSAL 3,600ML WANDA-21,94-ST</v>
          </cell>
          <cell r="C8243" t="str">
            <v>WANDA</v>
          </cell>
          <cell r="E8243" t="str">
            <v>AKZO NOBEL LTDA AUTO</v>
          </cell>
          <cell r="F8243">
            <v>20035</v>
          </cell>
          <cell r="G8243" t="str">
            <v>PRIMER AUTOMOTIVO</v>
          </cell>
        </row>
        <row r="8244">
          <cell r="A8244">
            <v>9840</v>
          </cell>
          <cell r="B8244" t="str">
            <v>WANDAPU MM 9000 PASTA FOSQUEANTE 0,9L-21,46-ST</v>
          </cell>
          <cell r="C8244" t="str">
            <v>WANDA</v>
          </cell>
          <cell r="E8244" t="str">
            <v>AKZO NOBEL LTDA AUTO</v>
          </cell>
          <cell r="F8244">
            <v>20032</v>
          </cell>
          <cell r="G8244" t="str">
            <v>BASES PU</v>
          </cell>
        </row>
        <row r="8245">
          <cell r="A8245">
            <v>20046</v>
          </cell>
          <cell r="B8245" t="str">
            <v>WANDAPU MM 9010 BINDER MS 3,6L-21,67-ST</v>
          </cell>
          <cell r="C8245" t="str">
            <v>WANDA</v>
          </cell>
          <cell r="E8245" t="str">
            <v>AKZO NOBEL LTDA AUTO</v>
          </cell>
          <cell r="F8245">
            <v>20032</v>
          </cell>
          <cell r="G8245" t="str">
            <v>BASES PU</v>
          </cell>
        </row>
        <row r="8246">
          <cell r="A8246">
            <v>9841</v>
          </cell>
          <cell r="B8246" t="str">
            <v>WANDAPU MM 9050 BINDER 3,6L-21,46-ST</v>
          </cell>
          <cell r="C8246" t="str">
            <v>WANDA</v>
          </cell>
          <cell r="E8246" t="str">
            <v>AKZO NOBEL LTDA AUTO</v>
          </cell>
          <cell r="F8246">
            <v>20032</v>
          </cell>
          <cell r="G8246" t="str">
            <v>BASES PU</v>
          </cell>
        </row>
        <row r="8247">
          <cell r="A8247">
            <v>9842</v>
          </cell>
          <cell r="B8247" t="str">
            <v>WANDAPU MM 9100 BRANCO 3,6L-21,67-ST</v>
          </cell>
          <cell r="C8247" t="str">
            <v>WANDA</v>
          </cell>
          <cell r="E8247" t="str">
            <v>AKZO NOBEL LTDA AUTO</v>
          </cell>
          <cell r="F8247">
            <v>20032</v>
          </cell>
          <cell r="G8247" t="str">
            <v>BASES PU</v>
          </cell>
        </row>
        <row r="8248">
          <cell r="A8248">
            <v>9843</v>
          </cell>
          <cell r="B8248" t="str">
            <v>WANDAPU MM 9150 PRETO 3,6L-21,46-ST</v>
          </cell>
          <cell r="C8248" t="str">
            <v>WANDA</v>
          </cell>
          <cell r="E8248" t="str">
            <v>AKZO NOBEL LTDA AUTO</v>
          </cell>
          <cell r="F8248">
            <v>20032</v>
          </cell>
          <cell r="G8248" t="str">
            <v>BASES PU</v>
          </cell>
        </row>
        <row r="8249">
          <cell r="A8249">
            <v>20462</v>
          </cell>
          <cell r="B8249" t="str">
            <v>WANDAPU MM 9160 PRETO PROFUNDO 3,6L-21,46-ST</v>
          </cell>
          <cell r="C8249" t="str">
            <v>WANDA</v>
          </cell>
          <cell r="E8249" t="str">
            <v>AKZO NOBEL LTDA AUTO</v>
          </cell>
          <cell r="F8249">
            <v>20032</v>
          </cell>
          <cell r="G8249" t="str">
            <v>BASES PU</v>
          </cell>
        </row>
        <row r="8250">
          <cell r="A8250">
            <v>22438</v>
          </cell>
          <cell r="B8250" t="str">
            <v>WANDAPU MM 9190 PRETO ESPECIAL</v>
          </cell>
          <cell r="C8250" t="str">
            <v>.</v>
          </cell>
          <cell r="E8250" t="str">
            <v>WANDA</v>
          </cell>
          <cell r="F8250">
            <v>1001</v>
          </cell>
          <cell r="G8250" t="str">
            <v>...............................</v>
          </cell>
        </row>
        <row r="8251">
          <cell r="A8251">
            <v>9847</v>
          </cell>
          <cell r="B8251" t="str">
            <v>WANDAPU MM 9190 PRETO ESPECIAL 3,6L-21,46-ST</v>
          </cell>
          <cell r="C8251" t="str">
            <v>WANDA</v>
          </cell>
          <cell r="E8251" t="str">
            <v>AKZO NOBEL LTDA AUTO</v>
          </cell>
          <cell r="F8251">
            <v>20032</v>
          </cell>
          <cell r="G8251" t="str">
            <v>BASES PU</v>
          </cell>
        </row>
        <row r="8252">
          <cell r="A8252">
            <v>9849</v>
          </cell>
          <cell r="B8252" t="str">
            <v>WANDAPU MM 9230 VERMELHO OXIDO 3,6L-21,94-ST</v>
          </cell>
          <cell r="C8252" t="str">
            <v>WANDA</v>
          </cell>
          <cell r="E8252" t="str">
            <v>AKZO NOBEL LTDA AUTO</v>
          </cell>
          <cell r="F8252">
            <v>20032</v>
          </cell>
          <cell r="G8252" t="str">
            <v>BASES PU</v>
          </cell>
        </row>
        <row r="8253">
          <cell r="A8253">
            <v>9851</v>
          </cell>
          <cell r="B8253" t="str">
            <v>WANDAPU MM 9280 VERMELHO LIMPO 0,9L-21,45-ST</v>
          </cell>
          <cell r="C8253" t="str">
            <v>WANDA</v>
          </cell>
          <cell r="E8253" t="str">
            <v>AKZO NOBEL LTDA AUTO</v>
          </cell>
          <cell r="F8253">
            <v>20032</v>
          </cell>
          <cell r="G8253" t="str">
            <v>BASES PU</v>
          </cell>
        </row>
        <row r="8254">
          <cell r="A8254">
            <v>20242</v>
          </cell>
          <cell r="B8254" t="str">
            <v>WANDAPU MM 9340 LARANJA 0,9L-21,67-ST</v>
          </cell>
          <cell r="C8254" t="str">
            <v>WANDA</v>
          </cell>
          <cell r="E8254" t="str">
            <v>AKZO NOBEL LTDA AUTO</v>
          </cell>
          <cell r="F8254">
            <v>20032</v>
          </cell>
          <cell r="G8254" t="str">
            <v>BASES PU</v>
          </cell>
        </row>
        <row r="8255">
          <cell r="A8255">
            <v>9852</v>
          </cell>
          <cell r="B8255" t="str">
            <v>WANDAPU MM 9420 AMARELO OXIDO 0,9L-21,67-ST</v>
          </cell>
          <cell r="C8255" t="str">
            <v>WANDA</v>
          </cell>
          <cell r="E8255" t="str">
            <v>AKZO NOBEL LTDA AUTO</v>
          </cell>
          <cell r="F8255">
            <v>20032</v>
          </cell>
          <cell r="G8255" t="str">
            <v>BASES PU</v>
          </cell>
        </row>
        <row r="8256">
          <cell r="A8256">
            <v>20156</v>
          </cell>
          <cell r="B8256" t="str">
            <v>WANDAPU MM 9430 AMARELO AVERMELHADO 0,9L-21,46-ST</v>
          </cell>
          <cell r="C8256" t="str">
            <v>WANDA</v>
          </cell>
          <cell r="E8256" t="str">
            <v>AKZO NOBEL LTDA AUTO</v>
          </cell>
          <cell r="F8256">
            <v>20032</v>
          </cell>
          <cell r="G8256" t="str">
            <v>BASES PU</v>
          </cell>
        </row>
        <row r="8257">
          <cell r="A8257">
            <v>20155</v>
          </cell>
          <cell r="B8257" t="str">
            <v>WANDAPU MM 9450 AMARELO BRILHANTE 0,9L-21,67-ST</v>
          </cell>
          <cell r="C8257" t="str">
            <v>WANDA</v>
          </cell>
          <cell r="E8257" t="str">
            <v>AKZO NOBEL LTDA AUTO</v>
          </cell>
          <cell r="F8257">
            <v>20032</v>
          </cell>
          <cell r="G8257" t="str">
            <v>BASES PU</v>
          </cell>
        </row>
        <row r="8258">
          <cell r="A8258">
            <v>9853</v>
          </cell>
          <cell r="B8258" t="str">
            <v>WANDAPU MM 9560 VERDE 0,9L-21,67-ST</v>
          </cell>
          <cell r="C8258" t="str">
            <v>WANDA</v>
          </cell>
          <cell r="E8258" t="str">
            <v>AKZO NOBEL LTDA AUTO</v>
          </cell>
          <cell r="F8258">
            <v>20032</v>
          </cell>
          <cell r="G8258" t="str">
            <v>BASES PU</v>
          </cell>
        </row>
        <row r="8259">
          <cell r="A8259">
            <v>21278</v>
          </cell>
          <cell r="B8259" t="str">
            <v>WANDAPU MM 9610 AZUL AVERM. II 0,9L-21,67-ST</v>
          </cell>
          <cell r="C8259" t="str">
            <v>WANDA</v>
          </cell>
          <cell r="E8259" t="str">
            <v>AKZO NOBEL LTDA AUTO</v>
          </cell>
          <cell r="F8259">
            <v>20032</v>
          </cell>
          <cell r="G8259" t="str">
            <v>BASES PU</v>
          </cell>
        </row>
        <row r="8260">
          <cell r="A8260">
            <v>9855</v>
          </cell>
          <cell r="B8260" t="str">
            <v>WANDAPU MM 9650 AZUL 3,6L-21,67-ST</v>
          </cell>
          <cell r="C8260" t="str">
            <v>WANDA</v>
          </cell>
          <cell r="E8260" t="str">
            <v>AKZO NOBEL LTDA AUTO</v>
          </cell>
          <cell r="F8260">
            <v>20032</v>
          </cell>
          <cell r="G8260" t="str">
            <v>BASES PU</v>
          </cell>
        </row>
        <row r="8261">
          <cell r="A8261">
            <v>9856</v>
          </cell>
          <cell r="B8261" t="str">
            <v>WANDAPU MM 9710 ROSA TRANSPARENTE 0,9L-21,67-ST</v>
          </cell>
          <cell r="C8261" t="str">
            <v>WANDA</v>
          </cell>
          <cell r="E8261" t="str">
            <v>AKZO NOBEL LTDA AUTO</v>
          </cell>
          <cell r="F8261">
            <v>20032</v>
          </cell>
          <cell r="G8261" t="str">
            <v>BASES PU</v>
          </cell>
        </row>
        <row r="8262">
          <cell r="A8262">
            <v>9857</v>
          </cell>
          <cell r="B8262" t="str">
            <v>WANDAPU MM 9720 VIOLETA AVERMELHADO 0,9L-21,67-ST</v>
          </cell>
          <cell r="C8262" t="str">
            <v>WANDA</v>
          </cell>
          <cell r="E8262" t="str">
            <v>AKZO NOBEL LTDA AUTO</v>
          </cell>
          <cell r="F8262">
            <v>20032</v>
          </cell>
          <cell r="G8262" t="str">
            <v>BASES PU</v>
          </cell>
        </row>
        <row r="8263">
          <cell r="A8263">
            <v>9858</v>
          </cell>
          <cell r="B8263" t="str">
            <v>WANDAPU MM 9760 VIOLETA TRANSPARENTE 0,9L-21,46-ST</v>
          </cell>
          <cell r="C8263" t="str">
            <v>WANDA</v>
          </cell>
          <cell r="E8263" t="str">
            <v>AKZO NOBEL LTDA AUTO</v>
          </cell>
          <cell r="F8263">
            <v>20032</v>
          </cell>
          <cell r="G8263" t="str">
            <v>BASES PU</v>
          </cell>
        </row>
        <row r="8264">
          <cell r="A8264">
            <v>22251</v>
          </cell>
          <cell r="B8264" t="str">
            <v>WANDEPOXY CAT AMINA RM VNZ 900ML</v>
          </cell>
          <cell r="C8264" t="str">
            <v>.</v>
          </cell>
          <cell r="E8264" t="str">
            <v>BRASFORT DISTRIBUIDORA DE TINTAS LTDA</v>
          </cell>
          <cell r="F8264">
            <v>40002</v>
          </cell>
          <cell r="G8264" t="str">
            <v>EPOXI</v>
          </cell>
        </row>
        <row r="8265">
          <cell r="A8265">
            <v>23937</v>
          </cell>
          <cell r="B8265" t="str">
            <v>WANDEPOXY CATALIS LOC 640 ML</v>
          </cell>
          <cell r="C8265" t="str">
            <v>.</v>
          </cell>
          <cell r="E8265" t="str">
            <v>BRASFORT DISTRIBUIDORA DE TINTAS LTDA</v>
          </cell>
          <cell r="F8265">
            <v>40002</v>
          </cell>
          <cell r="G8265" t="str">
            <v>EPOXI</v>
          </cell>
        </row>
        <row r="8266">
          <cell r="A8266">
            <v>22249</v>
          </cell>
          <cell r="B8266" t="str">
            <v>WANDEPOXY DILUENTE 5L</v>
          </cell>
          <cell r="C8266" t="str">
            <v>.</v>
          </cell>
          <cell r="E8266" t="str">
            <v>BRASFORT DISTRIBUIDORA DE TINTAS LTDA</v>
          </cell>
          <cell r="F8266">
            <v>20001</v>
          </cell>
          <cell r="G8266" t="str">
            <v>DILUENTE</v>
          </cell>
        </row>
        <row r="8267">
          <cell r="A8267">
            <v>23935</v>
          </cell>
          <cell r="B8267" t="str">
            <v>WANDEPOXY LOC BASE T 2,56L VERDE</v>
          </cell>
          <cell r="C8267" t="str">
            <v>.</v>
          </cell>
          <cell r="E8267" t="str">
            <v>BRASFORT DISTRIBUIDORA DE TINTAS LTDA</v>
          </cell>
          <cell r="F8267">
            <v>40002</v>
          </cell>
          <cell r="G8267" t="str">
            <v>EPOXI</v>
          </cell>
        </row>
        <row r="8268">
          <cell r="A8268">
            <v>23936</v>
          </cell>
          <cell r="B8268" t="str">
            <v>WANDEPOXY LOC BASE T 2,56L VERMELHO</v>
          </cell>
          <cell r="C8268" t="str">
            <v>.</v>
          </cell>
          <cell r="E8268" t="str">
            <v>BRASFORT DISTRIBUIDORA DE TINTAS LTDA</v>
          </cell>
          <cell r="F8268">
            <v>40002</v>
          </cell>
          <cell r="G8268" t="str">
            <v>EPOXI</v>
          </cell>
        </row>
        <row r="8269">
          <cell r="A8269">
            <v>23776</v>
          </cell>
          <cell r="B8269" t="str">
            <v>WANDEPOXY MASSA BICOMP BRANCO 4,3KG CORAL</v>
          </cell>
          <cell r="C8269" t="str">
            <v>.</v>
          </cell>
          <cell r="E8269" t="str">
            <v>BRASFORT DISTRIBUIDORA DE TINTAS LTDA</v>
          </cell>
          <cell r="F8269">
            <v>40002</v>
          </cell>
          <cell r="G8269" t="str">
            <v>EPOXI</v>
          </cell>
        </row>
        <row r="8270">
          <cell r="A8270">
            <v>21262</v>
          </cell>
          <cell r="B8270" t="str">
            <v>WASH PRIMER 0,600ML RHAI-21,93-ST</v>
          </cell>
          <cell r="C8270" t="str">
            <v>RHAI</v>
          </cell>
          <cell r="E8270" t="str">
            <v>ALV INDUSTRIA E COMERCIO DE TINTAS LTDA</v>
          </cell>
          <cell r="F8270">
            <v>20035</v>
          </cell>
          <cell r="G8270" t="str">
            <v>PRIMER AUTOMOTIVO</v>
          </cell>
        </row>
        <row r="8271">
          <cell r="A8271">
            <v>20025</v>
          </cell>
          <cell r="B8271" t="str">
            <v>WASH PRIMER 2:1 N-1261 600ML ANJO-21,46-ST</v>
          </cell>
          <cell r="C8271" t="str">
            <v>ANJO</v>
          </cell>
          <cell r="E8271" t="str">
            <v>ANJO QUIMICA DO BRASIL LTDA</v>
          </cell>
          <cell r="F8271">
            <v>20035</v>
          </cell>
          <cell r="G8271" t="str">
            <v>PRIMER AUTOMOTIVO</v>
          </cell>
        </row>
        <row r="8272">
          <cell r="A8272">
            <v>21038</v>
          </cell>
          <cell r="B8272" t="str">
            <v>WASH PRIMER FUNDO/FONDO FOSFATIZANTE LAZZURIL-21,94-ST</v>
          </cell>
          <cell r="C8272" t="str">
            <v>SHERWIN WILLIAMS</v>
          </cell>
          <cell r="E8272" t="str">
            <v>SHERWIN - WILLIAMS DO BRASIL IND. E COM. LTDA</v>
          </cell>
          <cell r="F8272">
            <v>20035</v>
          </cell>
          <cell r="G8272" t="str">
            <v>PRIMER AUTOMOTIVO</v>
          </cell>
        </row>
        <row r="8273">
          <cell r="A8273">
            <v>9778</v>
          </cell>
          <cell r="B8273" t="str">
            <v>WASHPRIMER 1K CF SIKKENS-21,94-ST</v>
          </cell>
          <cell r="C8273" t="str">
            <v>SIKKENS</v>
          </cell>
          <cell r="E8273" t="str">
            <v>AKZO NOBEL LTDA AUTO</v>
          </cell>
          <cell r="F8273">
            <v>20035</v>
          </cell>
          <cell r="G8273" t="str">
            <v>PRIMER AUTOMOTIVO</v>
          </cell>
        </row>
        <row r="8274">
          <cell r="A8274">
            <v>9990</v>
          </cell>
          <cell r="B8274" t="str">
            <v>WASHPRIMER 1K CF SPRAY SIKKENS-21,94-ST</v>
          </cell>
          <cell r="C8274" t="str">
            <v>SIKKENS</v>
          </cell>
          <cell r="E8274" t="str">
            <v>AKZO NOBEL LTDA AUTO</v>
          </cell>
          <cell r="F8274">
            <v>1039</v>
          </cell>
          <cell r="G8274" t="str">
            <v>..............................................</v>
          </cell>
        </row>
        <row r="8275">
          <cell r="A8275">
            <v>21065</v>
          </cell>
          <cell r="B8275" t="str">
            <v>WASHPRIMER 600ML WANDA-21,46-ST</v>
          </cell>
          <cell r="C8275" t="str">
            <v>WANDA</v>
          </cell>
          <cell r="E8275" t="str">
            <v>AKZO NOBEL LTDA AUTO</v>
          </cell>
          <cell r="F8275">
            <v>20035</v>
          </cell>
          <cell r="G8275" t="str">
            <v>PRIMER AUTOMOTIVO</v>
          </cell>
        </row>
        <row r="8276">
          <cell r="A8276">
            <v>85363</v>
          </cell>
          <cell r="B8276" t="str">
            <v>WASHPRIMER AMARELO 600ML BRASICAR BRASILUX</v>
          </cell>
          <cell r="C8276" t="str">
            <v>BRASILUX</v>
          </cell>
          <cell r="E8276" t="str">
            <v>BRASILUX TINTAS TECNICAS LTDA</v>
          </cell>
          <cell r="F8276">
            <v>20045</v>
          </cell>
          <cell r="G8276" t="str">
            <v>PRETO FOSCO VINÍLICO</v>
          </cell>
        </row>
        <row r="8277">
          <cell r="A8277">
            <v>94</v>
          </cell>
          <cell r="B8277" t="str">
            <v>WASHPRIMER FOSFATIZANTE 2:1 600ML SKY-21,94-ST</v>
          </cell>
          <cell r="C8277" t="str">
            <v>SKY</v>
          </cell>
          <cell r="E8277" t="str">
            <v>SKYLACK TINTAS E VERNIZES LTDA</v>
          </cell>
          <cell r="F8277">
            <v>20035</v>
          </cell>
          <cell r="G8277" t="str">
            <v>PRIMER AUTOMOTIVO</v>
          </cell>
        </row>
        <row r="8278">
          <cell r="A8278">
            <v>23730</v>
          </cell>
          <cell r="B8278" t="str">
            <v>WAX FINISH BRILHO RAPIDO 500ML PEROLA</v>
          </cell>
          <cell r="C8278" t="str">
            <v>PEROLA</v>
          </cell>
          <cell r="E8278" t="str">
            <v>INDUSTRIA E COMERCIO DE POLIDORES PEROLA LTDA</v>
          </cell>
          <cell r="F8278">
            <v>20006</v>
          </cell>
          <cell r="G8278" t="str">
            <v>CERA  / LIMPEZA /  POLIMENTO VEICULAR</v>
          </cell>
        </row>
        <row r="8279">
          <cell r="A8279">
            <v>24377</v>
          </cell>
          <cell r="B8279" t="str">
            <v>WHITE LUB DESENGRIPANTE COMPLETO 300ML ORBI</v>
          </cell>
          <cell r="C8279" t="str">
            <v>ORBI</v>
          </cell>
          <cell r="E8279" t="str">
            <v>ORBI QUIMICA S/A</v>
          </cell>
          <cell r="F8279">
            <v>20062</v>
          </cell>
          <cell r="G8279" t="str">
            <v>DESENGRIPANTE</v>
          </cell>
        </row>
        <row r="8280">
          <cell r="A8280">
            <v>21720</v>
          </cell>
          <cell r="B8280" t="str">
            <v>X2000 TOALHA PARA SECAGEM VM MEGUIARS</v>
          </cell>
          <cell r="C8280" t="str">
            <v>.</v>
          </cell>
          <cell r="E8280" t="str">
            <v>MAXI RUBBER INDUSTRIAS QUIMICAS LTDA</v>
          </cell>
          <cell r="F8280">
            <v>999999</v>
          </cell>
          <cell r="G8280" t="str">
            <v>GRUPO CONVERSAO</v>
          </cell>
        </row>
        <row r="8281">
          <cell r="A8281">
            <v>21338</v>
          </cell>
          <cell r="B8281" t="str">
            <v>X2010 FLANELA MICRO FIBRA SUPR MEGUIARS</v>
          </cell>
          <cell r="C8281" t="str">
            <v>.</v>
          </cell>
          <cell r="E8281" t="str">
            <v>MAXI RUBBER INDUSTRIAS QUIMICAS LTDA</v>
          </cell>
          <cell r="F8281">
            <v>999999</v>
          </cell>
          <cell r="G8281" t="str">
            <v>GRUPO CONVERSAO</v>
          </cell>
        </row>
        <row r="8282">
          <cell r="A8282">
            <v>21339</v>
          </cell>
          <cell r="B8282" t="str">
            <v>X3002 LUVA DE MICRO FIBRA W/M MEGUIARS</v>
          </cell>
          <cell r="C8282" t="str">
            <v>.</v>
          </cell>
          <cell r="E8282" t="str">
            <v>MAXI RUBBER INDUSTRIAS QUIMICAS LTDA</v>
          </cell>
          <cell r="F8282">
            <v>999999</v>
          </cell>
          <cell r="G8282" t="str">
            <v>GRUPO CONVERSAO</v>
          </cell>
        </row>
        <row r="8283">
          <cell r="A8283">
            <v>84917</v>
          </cell>
          <cell r="B8283" t="str">
            <v>ZARCAO CINZA CLARO 5LT SOLVENLUX</v>
          </cell>
          <cell r="C8283" t="str">
            <v>SOLVENLUX</v>
          </cell>
          <cell r="E8283" t="str">
            <v>GOIAS INDUSTRIA DE TINTAS LTDA</v>
          </cell>
          <cell r="F8283">
            <v>40001</v>
          </cell>
          <cell r="G8283" t="str">
            <v>ESMALTES</v>
          </cell>
        </row>
        <row r="8284">
          <cell r="A8284">
            <v>86924</v>
          </cell>
          <cell r="B8284" t="str">
            <v>ZARCAO CINZA EACURO 3,6L MAZA</v>
          </cell>
          <cell r="C8284" t="str">
            <v>MAZA</v>
          </cell>
          <cell r="E8284" t="str">
            <v>MAZA PRODUTOS QUIMICOS LTDA</v>
          </cell>
          <cell r="F8284">
            <v>40002</v>
          </cell>
          <cell r="G8284" t="str">
            <v>EPOXI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29A1E0-DB87-43D0-BC25-258DE0CE39F2}" name="Tabela2" displayName="Tabela2" ref="A1:N211" totalsRowShown="0">
  <autoFilter ref="A1:N211" xr:uid="{668F62ED-5636-4915-A1DC-D96782914117}"/>
  <tableColumns count="14">
    <tableColumn id="1" xr3:uid="{A2B47AE2-6211-40ED-B588-F88EAC240369}" name="NR_LICENCA"/>
    <tableColumn id="2" xr3:uid="{B92DB644-CCFE-4BD3-BE4B-BF75DB8007B0}" name="NR_CHAVE_ACESSO"/>
    <tableColumn id="3" xr3:uid="{6D6AFBD9-F483-4E19-86B6-52CE110A9810}" name="DM_SITUACAO_NFE"/>
    <tableColumn id="4" xr3:uid="{228B407D-F298-447A-906F-8D7F67CB0C5B}" name="DM_SITUACAO_MD"/>
    <tableColumn id="5" xr3:uid="{AA7ABFBE-B7C7-4F76-8997-CCF812F47E24}" name="NR_CNPJ_EMITENTE"/>
    <tableColumn id="6" xr3:uid="{E82454D6-1421-4B60-B827-3D8FBF047BF1}" name="NM_EMITENTE"/>
    <tableColumn id="7" xr3:uid="{73002997-A93B-4FDF-A423-74C4D9AAD84C}" name="DT_EMISSAO" dataDxfId="29"/>
    <tableColumn id="8" xr3:uid="{8B19C983-121E-4C33-9A36-EDCA565C2590}" name="NR_DOCUMENTO"/>
    <tableColumn id="9" xr3:uid="{D4D89034-E451-4FB9-94B0-F0106CC54FEC}" name="NR_SERIE"/>
    <tableColumn id="10" xr3:uid="{6854EF72-B87B-44F7-917A-387EF164B59F}" name="VL_NOTA_FISCAL" dataCellStyle="Moeda"/>
    <tableColumn id="11" xr3:uid="{D115F63E-F26A-46F5-A8A7-350E667A83FE}" name="DM_STATUS_ENTRADA"/>
    <tableColumn id="12" xr3:uid="{9D8C0D82-4830-4430-9E1E-3FD2E38E5B8A}" name="DTHR_ULTIMO_EVENTO" dataDxfId="28"/>
    <tableColumn id="13" xr3:uid="{990D3059-5A4F-43CC-9CFA-C069F17F598C}" name="DM_ENTRADA_SAIDA"/>
    <tableColumn id="14" xr3:uid="{289EBD6A-E3D6-426A-AB07-9C2834EB58E4}" name="FORNECEDOR" dataDxfId="27">
      <calculatedColumnFormula>VLOOKUP(Tabela2[[#This Row],[NR_CNPJ_EMITENTE]],'[1]BASE FORNECEDORES'!$K:$R,8,0)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8A474F-1E88-415E-A088-F674EBD38258}" name="Tabela14" displayName="Tabela14" ref="A1:K9495" totalsRowShown="0" headerRowDxfId="26" dataDxfId="24" headerRowBorderDxfId="25" tableBorderDxfId="23" totalsRowBorderDxfId="22">
  <autoFilter ref="A1:K9495" xr:uid="{00000000-0001-0000-0000-000000000000}"/>
  <tableColumns count="11">
    <tableColumn id="1" xr3:uid="{36BD7C26-62EB-485A-8F2C-B6A53044295B}" name="CÓDIGO" dataDxfId="21"/>
    <tableColumn id="6" xr3:uid="{19A3E17B-6732-4C93-BC8D-E94E85CB1B50}" name="FORNECEDOR" dataDxfId="20">
      <calculatedColumnFormula>VLOOKUP(Tabela14[[#This Row],[CÓDIGO]],[1]fornnecedor!$A:$E,5,0)</calculatedColumnFormula>
    </tableColumn>
    <tableColumn id="2" xr3:uid="{1396EB83-946D-4A40-8F8D-E0506725A238}" name="DESCRIÇÃO DO ITEM" dataDxfId="19"/>
    <tableColumn id="4" xr3:uid="{5CCB43E6-936E-4B4D-A7D2-27F51C7565E3}" name="MARCA" dataDxfId="18"/>
    <tableColumn id="11" xr3:uid="{571FBC4D-2CAD-4DFA-A7CF-16C00B10B7EA}" name="GIRO" dataDxfId="17"/>
    <tableColumn id="15" xr3:uid="{63DB8DEC-F899-4AEA-88D8-ABB762062D38}" name="ESTOQUE" dataDxfId="16"/>
    <tableColumn id="17" xr3:uid="{8FBA0DBB-3EC1-43E4-8DAC-A7EE396DA146}" name="PR. ULT. COMP" dataDxfId="15" dataCellStyle="Moeda"/>
    <tableColumn id="37" xr3:uid="{641D84EC-0652-4A40-B6FE-3AFFA0CF7630}" name="CMV" dataDxfId="14">
      <calculatedColumnFormula>G2*E2</calculatedColumnFormula>
    </tableColumn>
    <tableColumn id="38" xr3:uid="{AB9C4948-B364-443A-A5BE-AE6B7B1A73CF}" name="VLR ESTOQUE" dataDxfId="13" dataCellStyle="Moeda">
      <calculatedColumnFormula>G2*F2</calculatedColumnFormula>
    </tableColumn>
    <tableColumn id="3" xr3:uid="{B5893912-8670-45A1-BD1C-63492B349024}" name="MÊS" dataDxfId="12"/>
    <tableColumn id="5" xr3:uid="{3EB783B0-4517-486E-978F-07C4A96C141B}" name="LINHA" dataDxfId="11">
      <calculatedColumnFormula>VLOOKUP(Tabela14[[#This Row],[CÓDIGO]],[1]fornnecedor!$A:$G,7,0)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82ABF-221F-49B0-91F4-922EC20659F1}" name="Tabela1" displayName="Tabela1" ref="A1:AA1975" totalsRowShown="0">
  <autoFilter ref="A1:AA1975" xr:uid="{56182ABF-221F-49B0-91F4-922EC20659F1}"/>
  <tableColumns count="27">
    <tableColumn id="1" xr3:uid="{3ADC54A9-0CDF-4A48-A35B-05E9135160F3}" name="DOCUMENTO"/>
    <tableColumn id="2" xr3:uid="{E02173DF-1F44-4A17-934A-35E4AEE051A0}" name="FORNECEDOR"/>
    <tableColumn id="3" xr3:uid="{2BE38C92-EAAF-4B11-BBA1-B238B4724CF3}" name="DATA" dataDxfId="10"/>
    <tableColumn id="4" xr3:uid="{26A2EE6B-F33F-4BA0-952F-679EC8CB6D60}" name="CÓDIGO" dataDxfId="9"/>
    <tableColumn id="5" xr3:uid="{30C82F9F-564E-41B6-81B4-49996FBD0777}" name="DESCRIÇÃO DO ITEM"/>
    <tableColumn id="6" xr3:uid="{5859095A-D696-4DB2-83E7-713C2D510A94}" name="REFERÊNCIA"/>
    <tableColumn id="7" xr3:uid="{5FFF72E7-08A3-48EC-ABE4-E51B68E8BE11}" name="MARCA"/>
    <tableColumn id="8" xr3:uid="{9C3ABD78-F457-46E8-9844-E42AC10F5E28}" name="UNID"/>
    <tableColumn id="9" xr3:uid="{6DEC56DF-4B13-4A3C-92E6-F497F74101D8}" name="VR. UNIT."/>
    <tableColumn id="10" xr3:uid="{1CB61E7D-7C3C-463B-BBEB-FB6B1D659DB5}" name="QUANTID."/>
    <tableColumn id="11" xr3:uid="{68678DFE-C86C-4C76-89CC-E07AB2909FF1}" name="LITR./QUILOS"/>
    <tableColumn id="12" xr3:uid="{189171D3-55C9-4E9B-A649-BAF8323C628D}" name="TOT. PROD."/>
    <tableColumn id="13" xr3:uid="{6F67068D-024B-4FB9-A3ED-11B609B21266}" name="VR. IPI"/>
    <tableColumn id="14" xr3:uid="{3B6FDAAE-4C8A-450B-A5EA-A94DBAEA993D}" name="VR. SUBST."/>
    <tableColumn id="15" xr3:uid="{CB095EE4-8382-4809-99CC-05FF673FCC50}" name="VR. FRETE"/>
    <tableColumn id="16" xr3:uid="{1AC49766-8040-4DC2-824F-AD96AF1A3421}" name="DES. ACE."/>
    <tableColumn id="17" xr3:uid="{86ED5167-1569-4BE5-B59F-945D7267A1D1}" name="OUT.DES"/>
    <tableColumn id="18" xr3:uid="{FE1B28B6-426D-49C3-B47C-D385F97008AC}" name="VR.ICMS"/>
    <tableColumn id="19" xr3:uid="{E7D057F0-7220-4889-B9B9-E71A0E17A2EA}" name="DESC. ESP"/>
    <tableColumn id="20" xr3:uid="{C103AF1B-A31F-4215-BDAE-65BE035BC62D}" name="VR. CONTÁBIL" dataCellStyle="Moeda"/>
    <tableColumn id="21" xr3:uid="{77845E8A-EB6C-470F-BDDB-5DCBD944A896}" name="CÓD FORNECEDOR" dataDxfId="8"/>
    <tableColumn id="22" xr3:uid="{D0F7F420-682C-4CC6-A2D7-CD5BA9FF57B1}" name="CNPJ" dataDxfId="7">
      <calculatedColumnFormula>VLOOKUP(Tabela1[[#This Row],[CÓD FORNECEDOR]],'[1]BASE FORNECEDORES'!$A:$N,11,0)</calculatedColumnFormula>
    </tableColumn>
    <tableColumn id="23" xr3:uid="{C937304E-F358-450C-ADA5-5C3A769E54BA}" name="DESCRIÇÃO" dataDxfId="6">
      <calculatedColumnFormula>VLOOKUP(Tabela1[[#This Row],[CNPJ]],'[1]BASE FORNECEDORES'!$K:$R,8,0)</calculatedColumnFormula>
    </tableColumn>
    <tableColumn id="24" xr3:uid="{ACB89785-ADA2-4BC7-8317-91B5A8261F2B}" name="CÓD PRODUTO " dataDxfId="5"/>
    <tableColumn id="25" xr3:uid="{E40D140E-5F62-4223-A425-C56513AACD14}" name="LINHA" dataDxfId="4">
      <calculatedColumnFormula>VLOOKUP(Tabela1[[#This Row],[CÓD PRODUTO ]],[1]fornnecedor!$A:$G,7,0)</calculatedColumnFormula>
    </tableColumn>
    <tableColumn id="26" xr3:uid="{EABA5543-958B-444F-BA7B-8A778CFCFB4C}" name="NR NOTA FISCAL " dataDxfId="3"/>
    <tableColumn id="27" xr3:uid="{BB51CBB7-A3A1-4585-8D47-5DF5731495A0}" name="FORNECEDOR2" dataDxfId="2">
      <calculatedColumnFormula>Tabela1[[#This Row],[DESCRIÇÃO]]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7AB2D2-21D8-42D8-8A01-F8E457851FCA}" name="Tabela5" displayName="Tabela5" ref="A1:T2909" totalsRowShown="0">
  <autoFilter ref="A1:T2909" xr:uid="{84EEEA1B-45E6-4D04-82E1-649311E9F692}"/>
  <tableColumns count="20">
    <tableColumn id="1" xr3:uid="{DA55B657-1001-4864-9004-29EA0173BD1F}" name="FORNEC"/>
    <tableColumn id="2" xr3:uid="{8CA12E50-FB0E-4393-9480-C14524F6BE16}" name="CÓDIGO"/>
    <tableColumn id="3" xr3:uid="{1C7E5FFA-994A-4A08-AEC3-D0544F28B912}" name="DESCRIÇÃO DO PRODUTO"/>
    <tableColumn id="4" xr3:uid="{AF7B4C7D-68BB-47EF-ACDA-E7FAB7F5D81B}" name="MARCA" dataDxfId="1">
      <calculatedColumnFormula>VLOOKUP(Tabela5[[#This Row],[CÓDIGO]],[1]fornnecedor!$A:$C,3,0)</calculatedColumnFormula>
    </tableColumn>
    <tableColumn id="19" xr3:uid="{0ED5B83F-1AFB-4802-ADBE-C8596782C864}" name="FORNECEDOR"/>
    <tableColumn id="6" xr3:uid="{21170EF1-28E7-4CE3-BA27-69AE1671E5BE}" name="VAZIO"/>
    <tableColumn id="7" xr3:uid="{D0015D56-40AA-4238-A75B-327B27FABD8F}" name="UN."/>
    <tableColumn id="8" xr3:uid="{0452ABCF-4BD6-4E50-995E-B1268594C986}" name="QTD.ESTQ"/>
    <tableColumn id="9" xr3:uid="{4390AE7C-B9DD-4D82-ADE8-FA3DDB353B9E}" name="VLR. ESTQ"/>
    <tableColumn id="10" xr3:uid="{432AD7C9-9671-4E96-8506-673DA4B16CEF}" name="QTD. FATUR"/>
    <tableColumn id="11" xr3:uid="{D72A6320-2500-4BC4-85F8-86CB69B7CFB5}" name="FATURAMENTO" dataCellStyle="Moeda"/>
    <tableColumn id="12" xr3:uid="{A8C0C46E-468C-4A43-A0B7-E6645F3E10EF}" name="TOT.CUSTO"/>
    <tableColumn id="13" xr3:uid="{92BA1843-623D-43EB-8C6C-6B2ABD424A47}" name="MARG. VALOR"/>
    <tableColumn id="14" xr3:uid="{A3ECA90C-E48C-4BC8-9ABC-C9BFDC3C0F9E}" name="MARG. %"/>
    <tableColumn id="15" xr3:uid="{6285EB3A-7136-4D60-8D8E-4DA9B4DBF699}" name="LITROS"/>
    <tableColumn id="16" xr3:uid="{B38A7B4B-A424-4AE9-B7DC-EB5163DA2B4F}" name="KILOS"/>
    <tableColumn id="17" xr3:uid="{DD8EF49A-ED84-4C9F-9658-16E14382B205}" name="REP. %"/>
    <tableColumn id="18" xr3:uid="{F01D0C90-24D9-40C7-9426-1866A0E415BF}" name="ACUM. %"/>
    <tableColumn id="5" xr3:uid="{12F2480E-E875-43F0-B03E-D7D1F11CB937}" name="MêS"/>
    <tableColumn id="20" xr3:uid="{821CAC29-547A-4342-8E1D-C5D879C79D65}" name="LINHA" dataDxfId="0">
      <calculatedColumnFormula>VLOOKUP(Tabela5[[#This Row],[CÓDIGO]],[1]fornnecedor!$A:$G,7,0)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A6E4-07CB-42E2-A570-D704135B5B81}">
  <dimension ref="A1:N211"/>
  <sheetViews>
    <sheetView topLeftCell="H91" zoomScale="80" zoomScaleNormal="80" workbookViewId="0">
      <selection activeCell="I117" sqref="I117"/>
    </sheetView>
  </sheetViews>
  <sheetFormatPr defaultRowHeight="14.4" x14ac:dyDescent="0.3"/>
  <cols>
    <col min="1" max="1" width="13.44140625" customWidth="1"/>
    <col min="2" max="2" width="37.5546875" customWidth="1"/>
    <col min="3" max="3" width="35.33203125" customWidth="1"/>
    <col min="4" max="4" width="19.109375" customWidth="1"/>
    <col min="5" max="5" width="44.5546875" bestFit="1" customWidth="1"/>
    <col min="6" max="6" width="61.33203125" bestFit="1" customWidth="1"/>
    <col min="7" max="7" width="13.5546875" customWidth="1"/>
    <col min="8" max="8" width="17.6640625" customWidth="1"/>
    <col min="9" max="9" width="44.5546875" bestFit="1" customWidth="1"/>
    <col min="10" max="10" width="17.109375" style="34" customWidth="1"/>
    <col min="11" max="11" width="44.5546875" bestFit="1" customWidth="1"/>
    <col min="12" max="12" width="23" customWidth="1"/>
    <col min="13" max="13" width="20.5546875" customWidth="1"/>
    <col min="14" max="14" width="56.5546875" bestFit="1" customWidth="1"/>
  </cols>
  <sheetData>
    <row r="1" spans="1:14" x14ac:dyDescent="0.3">
      <c r="A1" t="s">
        <v>1095</v>
      </c>
      <c r="B1" t="s">
        <v>1094</v>
      </c>
      <c r="C1" t="s">
        <v>1093</v>
      </c>
      <c r="D1" t="s">
        <v>1092</v>
      </c>
      <c r="E1" t="s">
        <v>1091</v>
      </c>
      <c r="F1" t="s">
        <v>1090</v>
      </c>
      <c r="G1" t="s">
        <v>1089</v>
      </c>
      <c r="H1" t="s">
        <v>1088</v>
      </c>
      <c r="I1" t="s">
        <v>1087</v>
      </c>
      <c r="J1" s="34" t="s">
        <v>1086</v>
      </c>
      <c r="K1" t="s">
        <v>1085</v>
      </c>
      <c r="L1" t="s">
        <v>1084</v>
      </c>
      <c r="M1" t="s">
        <v>1083</v>
      </c>
      <c r="N1" s="35" t="s">
        <v>1</v>
      </c>
    </row>
    <row r="2" spans="1:14" x14ac:dyDescent="0.3">
      <c r="A2" t="s">
        <v>906</v>
      </c>
      <c r="B2" t="s">
        <v>1082</v>
      </c>
      <c r="C2" t="s">
        <v>904</v>
      </c>
      <c r="D2" t="s">
        <v>903</v>
      </c>
      <c r="E2" t="s">
        <v>1080</v>
      </c>
      <c r="F2" t="s">
        <v>935</v>
      </c>
      <c r="G2" s="1">
        <v>46053</v>
      </c>
      <c r="H2">
        <v>1935617</v>
      </c>
      <c r="I2">
        <v>21</v>
      </c>
      <c r="J2" s="34">
        <v>17129.189999999999</v>
      </c>
      <c r="K2" t="s">
        <v>900</v>
      </c>
      <c r="L2" s="6">
        <v>46053.438414351855</v>
      </c>
      <c r="M2" t="s">
        <v>899</v>
      </c>
      <c r="N2" t="str">
        <f>VLOOKUP(Tabela2[[#This Row],[NR_CNPJ_EMITENTE]],'[1]BASE FORNECEDORES'!$K:$R,8,0)</f>
        <v>AKZO NOBEL LTDA DECOR</v>
      </c>
    </row>
    <row r="3" spans="1:14" x14ac:dyDescent="0.3">
      <c r="A3" t="s">
        <v>906</v>
      </c>
      <c r="B3" t="s">
        <v>1081</v>
      </c>
      <c r="C3" t="s">
        <v>904</v>
      </c>
      <c r="D3" t="s">
        <v>903</v>
      </c>
      <c r="E3" t="s">
        <v>1080</v>
      </c>
      <c r="F3" t="s">
        <v>935</v>
      </c>
      <c r="G3" s="1">
        <v>46053</v>
      </c>
      <c r="H3">
        <v>1935616</v>
      </c>
      <c r="I3">
        <v>21</v>
      </c>
      <c r="J3" s="34">
        <v>6764.65</v>
      </c>
      <c r="K3" t="s">
        <v>900</v>
      </c>
      <c r="L3" s="6">
        <v>46053.438425925924</v>
      </c>
      <c r="M3" t="s">
        <v>899</v>
      </c>
      <c r="N3" t="str">
        <f>VLOOKUP(Tabela2[[#This Row],[NR_CNPJ_EMITENTE]],'[1]BASE FORNECEDORES'!$K:$R,8,0)</f>
        <v>AKZO NOBEL LTDA DECOR</v>
      </c>
    </row>
    <row r="4" spans="1:14" x14ac:dyDescent="0.3">
      <c r="A4" t="s">
        <v>906</v>
      </c>
      <c r="B4" t="s">
        <v>1079</v>
      </c>
      <c r="C4" t="s">
        <v>904</v>
      </c>
      <c r="D4" t="s">
        <v>903</v>
      </c>
      <c r="E4" t="s">
        <v>929</v>
      </c>
      <c r="F4" t="s">
        <v>928</v>
      </c>
      <c r="G4" s="1">
        <v>46053</v>
      </c>
      <c r="H4">
        <v>656784</v>
      </c>
      <c r="I4">
        <v>25</v>
      </c>
      <c r="J4" s="34">
        <v>245.76</v>
      </c>
      <c r="K4" t="s">
        <v>900</v>
      </c>
      <c r="L4" s="6">
        <v>46053.438414351855</v>
      </c>
      <c r="M4" t="s">
        <v>899</v>
      </c>
      <c r="N4" t="str">
        <f>VLOOKUP(Tabela2[[#This Row],[NR_CNPJ_EMITENTE]],'[1]BASE FORNECEDORES'!$K:$R,8,0)</f>
        <v>3M DO BRASIL LTDA</v>
      </c>
    </row>
    <row r="5" spans="1:14" x14ac:dyDescent="0.3">
      <c r="A5" t="s">
        <v>906</v>
      </c>
      <c r="B5" t="s">
        <v>1078</v>
      </c>
      <c r="C5" t="s">
        <v>904</v>
      </c>
      <c r="D5" t="s">
        <v>903</v>
      </c>
      <c r="E5" t="s">
        <v>929</v>
      </c>
      <c r="F5" t="s">
        <v>928</v>
      </c>
      <c r="G5" s="1">
        <v>46053</v>
      </c>
      <c r="H5">
        <v>656783</v>
      </c>
      <c r="I5">
        <v>25</v>
      </c>
      <c r="J5" s="34">
        <v>519.76</v>
      </c>
      <c r="K5" t="s">
        <v>900</v>
      </c>
      <c r="L5" s="6">
        <v>46053.438414351855</v>
      </c>
      <c r="M5" t="s">
        <v>899</v>
      </c>
      <c r="N5" t="str">
        <f>VLOOKUP(Tabela2[[#This Row],[NR_CNPJ_EMITENTE]],'[1]BASE FORNECEDORES'!$K:$R,8,0)</f>
        <v>3M DO BRASIL LTDA</v>
      </c>
    </row>
    <row r="6" spans="1:14" x14ac:dyDescent="0.3">
      <c r="A6" t="s">
        <v>906</v>
      </c>
      <c r="B6" t="s">
        <v>1077</v>
      </c>
      <c r="C6" t="s">
        <v>904</v>
      </c>
      <c r="D6" t="s">
        <v>903</v>
      </c>
      <c r="E6" t="s">
        <v>929</v>
      </c>
      <c r="F6" t="s">
        <v>928</v>
      </c>
      <c r="G6" s="1">
        <v>46053</v>
      </c>
      <c r="H6">
        <v>656777</v>
      </c>
      <c r="I6">
        <v>25</v>
      </c>
      <c r="J6" s="34">
        <v>2394.0100000000002</v>
      </c>
      <c r="K6" t="s">
        <v>900</v>
      </c>
      <c r="L6" s="6">
        <v>46053.438414351855</v>
      </c>
      <c r="M6" t="s">
        <v>899</v>
      </c>
      <c r="N6" t="str">
        <f>VLOOKUP(Tabela2[[#This Row],[NR_CNPJ_EMITENTE]],'[1]BASE FORNECEDORES'!$K:$R,8,0)</f>
        <v>3M DO BRASIL LTDA</v>
      </c>
    </row>
    <row r="7" spans="1:14" x14ac:dyDescent="0.3">
      <c r="A7" t="s">
        <v>906</v>
      </c>
      <c r="B7" t="s">
        <v>1076</v>
      </c>
      <c r="C7" t="s">
        <v>904</v>
      </c>
      <c r="D7" t="s">
        <v>903</v>
      </c>
      <c r="E7" t="s">
        <v>929</v>
      </c>
      <c r="F7" t="s">
        <v>928</v>
      </c>
      <c r="G7" s="1">
        <v>46053</v>
      </c>
      <c r="H7">
        <v>656776</v>
      </c>
      <c r="I7">
        <v>25</v>
      </c>
      <c r="J7" s="34">
        <v>1618.2</v>
      </c>
      <c r="K7" t="s">
        <v>900</v>
      </c>
      <c r="L7" s="6">
        <v>46053.438414351855</v>
      </c>
      <c r="M7" t="s">
        <v>899</v>
      </c>
      <c r="N7" t="str">
        <f>VLOOKUP(Tabela2[[#This Row],[NR_CNPJ_EMITENTE]],'[1]BASE FORNECEDORES'!$K:$R,8,0)</f>
        <v>3M DO BRASIL LTDA</v>
      </c>
    </row>
    <row r="8" spans="1:14" x14ac:dyDescent="0.3">
      <c r="A8" t="s">
        <v>906</v>
      </c>
      <c r="B8" t="s">
        <v>1075</v>
      </c>
      <c r="C8" t="s">
        <v>904</v>
      </c>
      <c r="D8" t="s">
        <v>903</v>
      </c>
      <c r="E8" t="s">
        <v>929</v>
      </c>
      <c r="F8" t="s">
        <v>928</v>
      </c>
      <c r="G8" s="1">
        <v>46053</v>
      </c>
      <c r="H8">
        <v>656740</v>
      </c>
      <c r="I8">
        <v>25</v>
      </c>
      <c r="J8" s="34">
        <v>177.84</v>
      </c>
      <c r="K8" t="s">
        <v>900</v>
      </c>
      <c r="L8" s="6">
        <v>46053.438414351855</v>
      </c>
      <c r="M8" t="s">
        <v>899</v>
      </c>
      <c r="N8" t="str">
        <f>VLOOKUP(Tabela2[[#This Row],[NR_CNPJ_EMITENTE]],'[1]BASE FORNECEDORES'!$K:$R,8,0)</f>
        <v>3M DO BRASIL LTDA</v>
      </c>
    </row>
    <row r="9" spans="1:14" x14ac:dyDescent="0.3">
      <c r="A9" t="s">
        <v>906</v>
      </c>
      <c r="B9" t="s">
        <v>1074</v>
      </c>
      <c r="C9" t="s">
        <v>904</v>
      </c>
      <c r="D9" t="s">
        <v>903</v>
      </c>
      <c r="E9" t="s">
        <v>929</v>
      </c>
      <c r="F9" t="s">
        <v>928</v>
      </c>
      <c r="G9" s="1">
        <v>46053</v>
      </c>
      <c r="H9">
        <v>656739</v>
      </c>
      <c r="I9">
        <v>25</v>
      </c>
      <c r="J9" s="34">
        <v>1830.32</v>
      </c>
      <c r="K9" t="s">
        <v>900</v>
      </c>
      <c r="L9" s="6">
        <v>46053.438414351855</v>
      </c>
      <c r="M9" t="s">
        <v>899</v>
      </c>
      <c r="N9" t="str">
        <f>VLOOKUP(Tabela2[[#This Row],[NR_CNPJ_EMITENTE]],'[1]BASE FORNECEDORES'!$K:$R,8,0)</f>
        <v>3M DO BRASIL LTDA</v>
      </c>
    </row>
    <row r="10" spans="1:14" x14ac:dyDescent="0.3">
      <c r="A10" t="s">
        <v>906</v>
      </c>
      <c r="B10" t="s">
        <v>1073</v>
      </c>
      <c r="C10" t="s">
        <v>904</v>
      </c>
      <c r="D10" t="s">
        <v>903</v>
      </c>
      <c r="E10" t="s">
        <v>929</v>
      </c>
      <c r="F10" t="s">
        <v>928</v>
      </c>
      <c r="G10" s="1">
        <v>46053</v>
      </c>
      <c r="H10">
        <v>656738</v>
      </c>
      <c r="I10">
        <v>25</v>
      </c>
      <c r="J10" s="34">
        <v>4428.96</v>
      </c>
      <c r="K10" t="s">
        <v>900</v>
      </c>
      <c r="L10" s="6">
        <v>46053.438414351855</v>
      </c>
      <c r="M10" t="s">
        <v>899</v>
      </c>
      <c r="N10" t="str">
        <f>VLOOKUP(Tabela2[[#This Row],[NR_CNPJ_EMITENTE]],'[1]BASE FORNECEDORES'!$K:$R,8,0)</f>
        <v>3M DO BRASIL LTDA</v>
      </c>
    </row>
    <row r="11" spans="1:14" x14ac:dyDescent="0.3">
      <c r="A11" t="s">
        <v>906</v>
      </c>
      <c r="B11" t="s">
        <v>1072</v>
      </c>
      <c r="C11" t="s">
        <v>904</v>
      </c>
      <c r="D11" t="s">
        <v>903</v>
      </c>
      <c r="E11" t="s">
        <v>929</v>
      </c>
      <c r="F11" t="s">
        <v>928</v>
      </c>
      <c r="G11" s="1">
        <v>46053</v>
      </c>
      <c r="H11">
        <v>656737</v>
      </c>
      <c r="I11">
        <v>25</v>
      </c>
      <c r="J11" s="34">
        <v>2396.6799999999998</v>
      </c>
      <c r="K11" t="s">
        <v>900</v>
      </c>
      <c r="L11" s="6">
        <v>46053.438414351855</v>
      </c>
      <c r="M11" t="s">
        <v>899</v>
      </c>
      <c r="N11" t="str">
        <f>VLOOKUP(Tabela2[[#This Row],[NR_CNPJ_EMITENTE]],'[1]BASE FORNECEDORES'!$K:$R,8,0)</f>
        <v>3M DO BRASIL LTDA</v>
      </c>
    </row>
    <row r="12" spans="1:14" x14ac:dyDescent="0.3">
      <c r="A12" t="s">
        <v>906</v>
      </c>
      <c r="B12" t="s">
        <v>1071</v>
      </c>
      <c r="C12" t="s">
        <v>904</v>
      </c>
      <c r="D12" t="s">
        <v>903</v>
      </c>
      <c r="E12" t="s">
        <v>929</v>
      </c>
      <c r="F12" t="s">
        <v>928</v>
      </c>
      <c r="G12" s="1">
        <v>46053</v>
      </c>
      <c r="H12">
        <v>656736</v>
      </c>
      <c r="I12">
        <v>25</v>
      </c>
      <c r="J12" s="34">
        <v>6281.67</v>
      </c>
      <c r="K12" t="s">
        <v>900</v>
      </c>
      <c r="L12" s="6">
        <v>46053.438414351855</v>
      </c>
      <c r="M12" t="s">
        <v>899</v>
      </c>
      <c r="N12" t="str">
        <f>VLOOKUP(Tabela2[[#This Row],[NR_CNPJ_EMITENTE]],'[1]BASE FORNECEDORES'!$K:$R,8,0)</f>
        <v>3M DO BRASIL LTDA</v>
      </c>
    </row>
    <row r="13" spans="1:14" x14ac:dyDescent="0.3">
      <c r="A13" t="s">
        <v>906</v>
      </c>
      <c r="B13" t="s">
        <v>1070</v>
      </c>
      <c r="C13" t="s">
        <v>904</v>
      </c>
      <c r="D13" t="s">
        <v>903</v>
      </c>
      <c r="E13" t="s">
        <v>929</v>
      </c>
      <c r="F13" t="s">
        <v>928</v>
      </c>
      <c r="G13" s="1">
        <v>46053</v>
      </c>
      <c r="H13">
        <v>656735</v>
      </c>
      <c r="I13">
        <v>25</v>
      </c>
      <c r="J13" s="34">
        <v>4214.45</v>
      </c>
      <c r="K13" t="s">
        <v>900</v>
      </c>
      <c r="L13" s="6">
        <v>46053.438414351855</v>
      </c>
      <c r="M13" t="s">
        <v>899</v>
      </c>
      <c r="N13" t="str">
        <f>VLOOKUP(Tabela2[[#This Row],[NR_CNPJ_EMITENTE]],'[1]BASE FORNECEDORES'!$K:$R,8,0)</f>
        <v>3M DO BRASIL LTDA</v>
      </c>
    </row>
    <row r="14" spans="1:14" x14ac:dyDescent="0.3">
      <c r="A14" t="s">
        <v>906</v>
      </c>
      <c r="B14" t="s">
        <v>1069</v>
      </c>
      <c r="C14" t="s">
        <v>904</v>
      </c>
      <c r="D14" t="s">
        <v>903</v>
      </c>
      <c r="E14" t="s">
        <v>929</v>
      </c>
      <c r="F14" t="s">
        <v>928</v>
      </c>
      <c r="G14" s="1">
        <v>46053</v>
      </c>
      <c r="H14">
        <v>656734</v>
      </c>
      <c r="I14">
        <v>25</v>
      </c>
      <c r="J14" s="34">
        <v>2812.57</v>
      </c>
      <c r="K14" t="s">
        <v>900</v>
      </c>
      <c r="L14" s="6">
        <v>46053.438414351855</v>
      </c>
      <c r="M14" t="s">
        <v>899</v>
      </c>
      <c r="N14" t="str">
        <f>VLOOKUP(Tabela2[[#This Row],[NR_CNPJ_EMITENTE]],'[1]BASE FORNECEDORES'!$K:$R,8,0)</f>
        <v>3M DO BRASIL LTDA</v>
      </c>
    </row>
    <row r="15" spans="1:14" x14ac:dyDescent="0.3">
      <c r="A15" t="s">
        <v>906</v>
      </c>
      <c r="B15" t="s">
        <v>1068</v>
      </c>
      <c r="C15" t="s">
        <v>904</v>
      </c>
      <c r="D15" t="s">
        <v>903</v>
      </c>
      <c r="E15" t="s">
        <v>999</v>
      </c>
      <c r="F15" t="s">
        <v>998</v>
      </c>
      <c r="G15" s="1">
        <v>46052</v>
      </c>
      <c r="H15">
        <v>7121</v>
      </c>
      <c r="I15">
        <v>0</v>
      </c>
      <c r="J15" s="34">
        <v>1620.55</v>
      </c>
      <c r="K15" t="s">
        <v>900</v>
      </c>
      <c r="L15" s="6">
        <v>46052.646689814814</v>
      </c>
      <c r="M15" t="s">
        <v>899</v>
      </c>
      <c r="N15" t="str">
        <f>VLOOKUP(Tabela2[[#This Row],[NR_CNPJ_EMITENTE]],'[1]BASE FORNECEDORES'!$K:$R,8,0)</f>
        <v>ATACADAO DAS TINTAS IRMAOS SOARES LTDA</v>
      </c>
    </row>
    <row r="16" spans="1:14" x14ac:dyDescent="0.3">
      <c r="A16" t="s">
        <v>906</v>
      </c>
      <c r="B16" t="s">
        <v>1067</v>
      </c>
      <c r="C16" t="s">
        <v>904</v>
      </c>
      <c r="D16" t="s">
        <v>903</v>
      </c>
      <c r="E16" t="s">
        <v>1066</v>
      </c>
      <c r="F16" t="s">
        <v>1065</v>
      </c>
      <c r="G16" s="1">
        <v>46052</v>
      </c>
      <c r="H16">
        <v>81868</v>
      </c>
      <c r="I16">
        <v>1</v>
      </c>
      <c r="J16" s="34">
        <v>89025.74</v>
      </c>
      <c r="K16" t="s">
        <v>900</v>
      </c>
      <c r="L16" s="6">
        <v>46052.646689814814</v>
      </c>
      <c r="M16" t="s">
        <v>899</v>
      </c>
      <c r="N16" t="str">
        <f>VLOOKUP(Tabela2[[#This Row],[NR_CNPJ_EMITENTE]],'[1]BASE FORNECEDORES'!$K:$R,8,0)</f>
        <v>ROBERLO DO BRASIL LTDA</v>
      </c>
    </row>
    <row r="17" spans="1:14" x14ac:dyDescent="0.3">
      <c r="A17" t="s">
        <v>906</v>
      </c>
      <c r="B17" t="s">
        <v>1064</v>
      </c>
      <c r="C17" t="s">
        <v>904</v>
      </c>
      <c r="D17" t="s">
        <v>903</v>
      </c>
      <c r="E17" t="s">
        <v>936</v>
      </c>
      <c r="F17" t="s">
        <v>935</v>
      </c>
      <c r="G17" s="1">
        <v>46052</v>
      </c>
      <c r="H17">
        <v>496844</v>
      </c>
      <c r="I17">
        <v>21</v>
      </c>
      <c r="J17" s="34">
        <v>2141.16</v>
      </c>
      <c r="K17" t="s">
        <v>900</v>
      </c>
      <c r="L17" s="6">
        <v>46052.646620370368</v>
      </c>
      <c r="M17" t="s">
        <v>899</v>
      </c>
      <c r="N17" t="str">
        <f>VLOOKUP(Tabela2[[#This Row],[NR_CNPJ_EMITENTE]],'[1]BASE FORNECEDORES'!$K:$R,8,0)</f>
        <v>AKZO NOBEL LTDA AUTO</v>
      </c>
    </row>
    <row r="18" spans="1:14" x14ac:dyDescent="0.3">
      <c r="A18" t="s">
        <v>906</v>
      </c>
      <c r="B18" t="s">
        <v>1063</v>
      </c>
      <c r="C18" t="s">
        <v>904</v>
      </c>
      <c r="D18" t="s">
        <v>903</v>
      </c>
      <c r="E18" t="s">
        <v>936</v>
      </c>
      <c r="F18" t="s">
        <v>935</v>
      </c>
      <c r="G18" s="1">
        <v>46052</v>
      </c>
      <c r="H18">
        <v>496843</v>
      </c>
      <c r="I18">
        <v>21</v>
      </c>
      <c r="J18" s="34">
        <v>500.61</v>
      </c>
      <c r="K18" t="s">
        <v>900</v>
      </c>
      <c r="L18" s="6">
        <v>46052.646689814814</v>
      </c>
      <c r="M18" t="s">
        <v>899</v>
      </c>
      <c r="N18" t="str">
        <f>VLOOKUP(Tabela2[[#This Row],[NR_CNPJ_EMITENTE]],'[1]BASE FORNECEDORES'!$K:$R,8,0)</f>
        <v>AKZO NOBEL LTDA AUTO</v>
      </c>
    </row>
    <row r="19" spans="1:14" x14ac:dyDescent="0.3">
      <c r="A19" t="s">
        <v>906</v>
      </c>
      <c r="B19" t="s">
        <v>1062</v>
      </c>
      <c r="C19" t="s">
        <v>904</v>
      </c>
      <c r="D19" t="s">
        <v>903</v>
      </c>
      <c r="E19" t="s">
        <v>936</v>
      </c>
      <c r="F19" t="s">
        <v>935</v>
      </c>
      <c r="G19" s="1">
        <v>46052</v>
      </c>
      <c r="H19">
        <v>496842</v>
      </c>
      <c r="I19">
        <v>21</v>
      </c>
      <c r="J19" s="34">
        <v>279</v>
      </c>
      <c r="K19" t="s">
        <v>900</v>
      </c>
      <c r="L19" s="6">
        <v>46052.646620370368</v>
      </c>
      <c r="M19" t="s">
        <v>899</v>
      </c>
      <c r="N19" t="str">
        <f>VLOOKUP(Tabela2[[#This Row],[NR_CNPJ_EMITENTE]],'[1]BASE FORNECEDORES'!$K:$R,8,0)</f>
        <v>AKZO NOBEL LTDA AUTO</v>
      </c>
    </row>
    <row r="20" spans="1:14" x14ac:dyDescent="0.3">
      <c r="A20" t="s">
        <v>906</v>
      </c>
      <c r="B20" t="s">
        <v>1061</v>
      </c>
      <c r="C20" t="s">
        <v>904</v>
      </c>
      <c r="D20" t="s">
        <v>903</v>
      </c>
      <c r="E20" t="s">
        <v>936</v>
      </c>
      <c r="F20" t="s">
        <v>935</v>
      </c>
      <c r="G20" s="1">
        <v>46052</v>
      </c>
      <c r="H20">
        <v>496841</v>
      </c>
      <c r="I20">
        <v>21</v>
      </c>
      <c r="J20" s="34">
        <v>340.92</v>
      </c>
      <c r="K20" t="s">
        <v>900</v>
      </c>
      <c r="L20" s="6">
        <v>46052.646689814814</v>
      </c>
      <c r="M20" t="s">
        <v>899</v>
      </c>
      <c r="N20" t="str">
        <f>VLOOKUP(Tabela2[[#This Row],[NR_CNPJ_EMITENTE]],'[1]BASE FORNECEDORES'!$K:$R,8,0)</f>
        <v>AKZO NOBEL LTDA AUTO</v>
      </c>
    </row>
    <row r="21" spans="1:14" x14ac:dyDescent="0.3">
      <c r="A21" t="s">
        <v>906</v>
      </c>
      <c r="B21" t="s">
        <v>1060</v>
      </c>
      <c r="C21" t="s">
        <v>904</v>
      </c>
      <c r="D21" t="s">
        <v>903</v>
      </c>
      <c r="E21" t="s">
        <v>936</v>
      </c>
      <c r="F21" t="s">
        <v>935</v>
      </c>
      <c r="G21" s="1">
        <v>46052</v>
      </c>
      <c r="H21">
        <v>496703</v>
      </c>
      <c r="I21">
        <v>21</v>
      </c>
      <c r="J21" s="34">
        <v>75601.399999999994</v>
      </c>
      <c r="K21" t="s">
        <v>900</v>
      </c>
      <c r="L21" s="6">
        <v>46052.334155092591</v>
      </c>
      <c r="M21" t="s">
        <v>899</v>
      </c>
      <c r="N21" t="str">
        <f>VLOOKUP(Tabela2[[#This Row],[NR_CNPJ_EMITENTE]],'[1]BASE FORNECEDORES'!$K:$R,8,0)</f>
        <v>AKZO NOBEL LTDA AUTO</v>
      </c>
    </row>
    <row r="22" spans="1:14" x14ac:dyDescent="0.3">
      <c r="A22" t="s">
        <v>906</v>
      </c>
      <c r="B22" t="s">
        <v>1059</v>
      </c>
      <c r="C22" t="s">
        <v>904</v>
      </c>
      <c r="D22" t="s">
        <v>903</v>
      </c>
      <c r="E22" t="s">
        <v>1058</v>
      </c>
      <c r="F22" t="s">
        <v>1057</v>
      </c>
      <c r="G22" s="1">
        <v>46052</v>
      </c>
      <c r="H22">
        <v>2631</v>
      </c>
      <c r="I22">
        <v>1</v>
      </c>
      <c r="J22" s="34">
        <v>4204.8</v>
      </c>
      <c r="K22" t="s">
        <v>900</v>
      </c>
      <c r="L22" s="6">
        <v>46052.646562499998</v>
      </c>
      <c r="M22" t="s">
        <v>899</v>
      </c>
      <c r="N22" t="str">
        <f>VLOOKUP(Tabela2[[#This Row],[NR_CNPJ_EMITENTE]],'[1]BASE FORNECEDORES'!$K:$R,8,0)</f>
        <v>PAINT COMERCIO ATACADISTA DE TINTAS LTDA</v>
      </c>
    </row>
    <row r="23" spans="1:14" x14ac:dyDescent="0.3">
      <c r="A23" t="s">
        <v>906</v>
      </c>
      <c r="B23" t="s">
        <v>1056</v>
      </c>
      <c r="C23" t="s">
        <v>904</v>
      </c>
      <c r="D23" t="s">
        <v>903</v>
      </c>
      <c r="E23" t="s">
        <v>902</v>
      </c>
      <c r="F23" t="s">
        <v>901</v>
      </c>
      <c r="G23" s="1">
        <v>46051</v>
      </c>
      <c r="H23">
        <v>2434718</v>
      </c>
      <c r="I23">
        <v>1</v>
      </c>
      <c r="J23" s="34">
        <v>2330.17</v>
      </c>
      <c r="K23" t="s">
        <v>900</v>
      </c>
      <c r="L23" s="6">
        <v>46051.084386574075</v>
      </c>
      <c r="M23" t="s">
        <v>899</v>
      </c>
      <c r="N23" t="str">
        <f>VLOOKUP(Tabela2[[#This Row],[NR_CNPJ_EMITENTE]],'[1]BASE FORNECEDORES'!$K:$R,8,0)</f>
        <v>SAINT- GOBAIN DO BRASIL PROD. IND. E CONSTR. LTDA</v>
      </c>
    </row>
    <row r="24" spans="1:14" x14ac:dyDescent="0.3">
      <c r="A24" t="s">
        <v>906</v>
      </c>
      <c r="B24" t="s">
        <v>1055</v>
      </c>
      <c r="C24" t="s">
        <v>904</v>
      </c>
      <c r="D24" t="s">
        <v>903</v>
      </c>
      <c r="E24" t="s">
        <v>936</v>
      </c>
      <c r="F24" t="s">
        <v>935</v>
      </c>
      <c r="G24" s="1">
        <v>46050</v>
      </c>
      <c r="H24">
        <v>496670</v>
      </c>
      <c r="I24">
        <v>21</v>
      </c>
      <c r="J24" s="34">
        <v>26737.87</v>
      </c>
      <c r="K24" t="s">
        <v>900</v>
      </c>
      <c r="L24" s="6">
        <v>46050.875902777778</v>
      </c>
      <c r="M24" t="s">
        <v>899</v>
      </c>
      <c r="N24" t="str">
        <f>VLOOKUP(Tabela2[[#This Row],[NR_CNPJ_EMITENTE]],'[1]BASE FORNECEDORES'!$K:$R,8,0)</f>
        <v>AKZO NOBEL LTDA AUTO</v>
      </c>
    </row>
    <row r="25" spans="1:14" x14ac:dyDescent="0.3">
      <c r="A25" t="s">
        <v>906</v>
      </c>
      <c r="B25" t="s">
        <v>1054</v>
      </c>
      <c r="C25" t="s">
        <v>904</v>
      </c>
      <c r="D25" t="s">
        <v>903</v>
      </c>
      <c r="E25" t="s">
        <v>936</v>
      </c>
      <c r="F25" t="s">
        <v>935</v>
      </c>
      <c r="G25" s="1">
        <v>46050</v>
      </c>
      <c r="H25">
        <v>496624</v>
      </c>
      <c r="I25">
        <v>21</v>
      </c>
      <c r="J25" s="34">
        <v>4441.21</v>
      </c>
      <c r="K25" t="s">
        <v>900</v>
      </c>
      <c r="L25" s="6">
        <v>46050.834328703706</v>
      </c>
      <c r="M25" t="s">
        <v>899</v>
      </c>
      <c r="N25" t="str">
        <f>VLOOKUP(Tabela2[[#This Row],[NR_CNPJ_EMITENTE]],'[1]BASE FORNECEDORES'!$K:$R,8,0)</f>
        <v>AKZO NOBEL LTDA AUTO</v>
      </c>
    </row>
    <row r="26" spans="1:14" x14ac:dyDescent="0.3">
      <c r="A26" t="s">
        <v>906</v>
      </c>
      <c r="B26" t="s">
        <v>1053</v>
      </c>
      <c r="C26" t="s">
        <v>904</v>
      </c>
      <c r="D26" t="s">
        <v>903</v>
      </c>
      <c r="E26" t="s">
        <v>1052</v>
      </c>
      <c r="F26" t="s">
        <v>928</v>
      </c>
      <c r="G26" s="1">
        <v>46050</v>
      </c>
      <c r="H26">
        <v>950836</v>
      </c>
      <c r="I26">
        <v>14</v>
      </c>
      <c r="J26" s="34">
        <v>1385.62</v>
      </c>
      <c r="K26" t="s">
        <v>900</v>
      </c>
      <c r="L26" s="6">
        <v>46050.834328703706</v>
      </c>
      <c r="M26" t="s">
        <v>899</v>
      </c>
      <c r="N26" t="str">
        <f>VLOOKUP(Tabela2[[#This Row],[NR_CNPJ_EMITENTE]],'[1]BASE FORNECEDORES'!$K:$R,8,0)</f>
        <v>3M DO BRASIL LTDA</v>
      </c>
    </row>
    <row r="27" spans="1:14" x14ac:dyDescent="0.3">
      <c r="A27" t="s">
        <v>906</v>
      </c>
      <c r="B27" t="s">
        <v>1051</v>
      </c>
      <c r="C27" t="s">
        <v>904</v>
      </c>
      <c r="D27" t="s">
        <v>903</v>
      </c>
      <c r="E27" t="s">
        <v>914</v>
      </c>
      <c r="F27" t="s">
        <v>913</v>
      </c>
      <c r="G27" s="1">
        <v>46050</v>
      </c>
      <c r="H27">
        <v>1376334</v>
      </c>
      <c r="I27">
        <v>1</v>
      </c>
      <c r="J27" s="34">
        <v>544.62</v>
      </c>
      <c r="K27" t="s">
        <v>900</v>
      </c>
      <c r="L27" s="6">
        <v>46050.688206018516</v>
      </c>
      <c r="M27" t="s">
        <v>899</v>
      </c>
      <c r="N27" t="str">
        <f>VLOOKUP(Tabela2[[#This Row],[NR_CNPJ_EMITENTE]],'[1]BASE FORNECEDORES'!$K:$R,8,0)</f>
        <v>COM.ALVORADA LIMPEZA E DESCARTAVEIS</v>
      </c>
    </row>
    <row r="28" spans="1:14" x14ac:dyDescent="0.3">
      <c r="A28" t="s">
        <v>906</v>
      </c>
      <c r="B28" t="s">
        <v>1050</v>
      </c>
      <c r="C28" t="s">
        <v>904</v>
      </c>
      <c r="D28" t="s">
        <v>903</v>
      </c>
      <c r="E28" t="s">
        <v>1049</v>
      </c>
      <c r="F28" t="s">
        <v>1048</v>
      </c>
      <c r="G28" s="1">
        <v>46050</v>
      </c>
      <c r="H28">
        <v>33981</v>
      </c>
      <c r="I28">
        <v>1</v>
      </c>
      <c r="J28" s="34">
        <v>5767.25</v>
      </c>
      <c r="K28" t="s">
        <v>900</v>
      </c>
      <c r="L28" s="6">
        <v>46050.688206018516</v>
      </c>
      <c r="M28" t="s">
        <v>899</v>
      </c>
      <c r="N28" t="str">
        <f>VLOOKUP(Tabela2[[#This Row],[NR_CNPJ_EMITENTE]],'[1]BASE FORNECEDORES'!$K:$R,8,0)</f>
        <v>PLASTIKA INDUSTRIA</v>
      </c>
    </row>
    <row r="29" spans="1:14" x14ac:dyDescent="0.3">
      <c r="A29" t="s">
        <v>906</v>
      </c>
      <c r="B29" t="s">
        <v>1047</v>
      </c>
      <c r="C29" t="s">
        <v>904</v>
      </c>
      <c r="D29" t="s">
        <v>903</v>
      </c>
      <c r="E29" t="s">
        <v>955</v>
      </c>
      <c r="F29" t="s">
        <v>954</v>
      </c>
      <c r="G29" s="1">
        <v>46050</v>
      </c>
      <c r="H29">
        <v>335615</v>
      </c>
      <c r="I29">
        <v>5</v>
      </c>
      <c r="J29" s="34">
        <v>3280.5</v>
      </c>
      <c r="K29" t="s">
        <v>900</v>
      </c>
      <c r="L29" s="6">
        <v>46050.688206018516</v>
      </c>
      <c r="M29" t="s">
        <v>899</v>
      </c>
      <c r="N29" t="str">
        <f>VLOOKUP(Tabela2[[#This Row],[NR_CNPJ_EMITENTE]],'[1]BASE FORNECEDORES'!$K:$R,8,0)</f>
        <v>SHERWIN - WILLIAMS DO BRASIL IND. E COM. LTDA</v>
      </c>
    </row>
    <row r="30" spans="1:14" x14ac:dyDescent="0.3">
      <c r="A30" t="s">
        <v>906</v>
      </c>
      <c r="B30" t="s">
        <v>1046</v>
      </c>
      <c r="C30" t="s">
        <v>904</v>
      </c>
      <c r="D30" t="s">
        <v>903</v>
      </c>
      <c r="E30" t="s">
        <v>936</v>
      </c>
      <c r="F30" t="s">
        <v>935</v>
      </c>
      <c r="G30" s="1">
        <v>46050</v>
      </c>
      <c r="H30">
        <v>496582</v>
      </c>
      <c r="I30">
        <v>21</v>
      </c>
      <c r="J30" s="34">
        <v>29133.51</v>
      </c>
      <c r="K30" t="s">
        <v>900</v>
      </c>
      <c r="L30" s="6">
        <v>46050.417407407411</v>
      </c>
      <c r="M30" t="s">
        <v>899</v>
      </c>
      <c r="N30" t="str">
        <f>VLOOKUP(Tabela2[[#This Row],[NR_CNPJ_EMITENTE]],'[1]BASE FORNECEDORES'!$K:$R,8,0)</f>
        <v>AKZO NOBEL LTDA AUTO</v>
      </c>
    </row>
    <row r="31" spans="1:14" x14ac:dyDescent="0.3">
      <c r="A31" t="s">
        <v>906</v>
      </c>
      <c r="B31" t="s">
        <v>1045</v>
      </c>
      <c r="C31" t="s">
        <v>904</v>
      </c>
      <c r="D31" t="s">
        <v>903</v>
      </c>
      <c r="E31" t="s">
        <v>936</v>
      </c>
      <c r="F31" t="s">
        <v>935</v>
      </c>
      <c r="G31" s="1">
        <v>46050</v>
      </c>
      <c r="H31">
        <v>496581</v>
      </c>
      <c r="I31">
        <v>21</v>
      </c>
      <c r="J31" s="34">
        <v>6582.56</v>
      </c>
      <c r="K31" t="s">
        <v>900</v>
      </c>
      <c r="L31" s="6">
        <v>46050.417407407411</v>
      </c>
      <c r="M31" t="s">
        <v>899</v>
      </c>
      <c r="N31" t="str">
        <f>VLOOKUP(Tabela2[[#This Row],[NR_CNPJ_EMITENTE]],'[1]BASE FORNECEDORES'!$K:$R,8,0)</f>
        <v>AKZO NOBEL LTDA AUTO</v>
      </c>
    </row>
    <row r="32" spans="1:14" x14ac:dyDescent="0.3">
      <c r="A32" t="s">
        <v>906</v>
      </c>
      <c r="B32" t="s">
        <v>1044</v>
      </c>
      <c r="C32" t="s">
        <v>904</v>
      </c>
      <c r="D32" t="s">
        <v>903</v>
      </c>
      <c r="E32" t="s">
        <v>1043</v>
      </c>
      <c r="F32" t="s">
        <v>1042</v>
      </c>
      <c r="G32" s="1">
        <v>46049</v>
      </c>
      <c r="H32">
        <v>796145</v>
      </c>
      <c r="I32">
        <v>1</v>
      </c>
      <c r="J32" s="34">
        <v>3047.99</v>
      </c>
      <c r="K32" t="s">
        <v>900</v>
      </c>
      <c r="L32" s="6">
        <v>46049.980324074073</v>
      </c>
      <c r="M32" t="s">
        <v>899</v>
      </c>
      <c r="N32" t="str">
        <f>VLOOKUP(Tabela2[[#This Row],[NR_CNPJ_EMITENTE]],'[1]BASE FORNECEDORES'!$K:$R,8,0)</f>
        <v>MAZA PRODUTOS QUIMICOS LTDA</v>
      </c>
    </row>
    <row r="33" spans="1:14" x14ac:dyDescent="0.3">
      <c r="A33" t="s">
        <v>906</v>
      </c>
      <c r="B33" t="s">
        <v>1041</v>
      </c>
      <c r="C33" t="s">
        <v>904</v>
      </c>
      <c r="D33" t="s">
        <v>903</v>
      </c>
      <c r="E33" t="s">
        <v>1040</v>
      </c>
      <c r="F33" t="s">
        <v>1039</v>
      </c>
      <c r="G33" s="1">
        <v>46049</v>
      </c>
      <c r="H33">
        <v>357897</v>
      </c>
      <c r="I33">
        <v>1</v>
      </c>
      <c r="J33" s="34">
        <v>3784.24</v>
      </c>
      <c r="K33" t="s">
        <v>900</v>
      </c>
      <c r="L33" s="6">
        <v>46049.709016203706</v>
      </c>
      <c r="M33" t="s">
        <v>899</v>
      </c>
      <c r="N33" t="str">
        <f>VLOOKUP(Tabela2[[#This Row],[NR_CNPJ_EMITENTE]],'[1]BASE FORNECEDORES'!$K:$R,8,0)</f>
        <v>OMNI COMERCIO E SERVIÇOS LTDA</v>
      </c>
    </row>
    <row r="34" spans="1:14" x14ac:dyDescent="0.3">
      <c r="A34" t="s">
        <v>906</v>
      </c>
      <c r="B34" t="s">
        <v>1038</v>
      </c>
      <c r="C34" t="s">
        <v>904</v>
      </c>
      <c r="D34" t="s">
        <v>903</v>
      </c>
      <c r="E34" t="s">
        <v>1037</v>
      </c>
      <c r="F34" t="s">
        <v>1036</v>
      </c>
      <c r="G34" s="1">
        <v>46049</v>
      </c>
      <c r="H34">
        <v>1802</v>
      </c>
      <c r="I34">
        <v>1</v>
      </c>
      <c r="J34" s="34">
        <v>9075.5</v>
      </c>
      <c r="K34" t="s">
        <v>900</v>
      </c>
      <c r="L34" s="6">
        <v>46049.709016203706</v>
      </c>
      <c r="M34" t="s">
        <v>899</v>
      </c>
      <c r="N34" t="str">
        <f>VLOOKUP(Tabela2[[#This Row],[NR_CNPJ_EMITENTE]],'[1]BASE FORNECEDORES'!$K:$R,8,0)</f>
        <v>RB REFINISH COMERCIAL ACESSORIOS LTDA</v>
      </c>
    </row>
    <row r="35" spans="1:14" x14ac:dyDescent="0.3">
      <c r="A35" t="s">
        <v>906</v>
      </c>
      <c r="B35" t="s">
        <v>1035</v>
      </c>
      <c r="C35" t="s">
        <v>904</v>
      </c>
      <c r="D35" t="s">
        <v>903</v>
      </c>
      <c r="E35" t="s">
        <v>955</v>
      </c>
      <c r="F35" t="s">
        <v>954</v>
      </c>
      <c r="G35" s="1">
        <v>46049</v>
      </c>
      <c r="H35">
        <v>335272</v>
      </c>
      <c r="I35">
        <v>5</v>
      </c>
      <c r="J35" s="34">
        <v>61219.45</v>
      </c>
      <c r="K35" t="s">
        <v>900</v>
      </c>
      <c r="L35" s="6">
        <v>46049.646597222221</v>
      </c>
      <c r="M35" t="s">
        <v>899</v>
      </c>
      <c r="N35" t="str">
        <f>VLOOKUP(Tabela2[[#This Row],[NR_CNPJ_EMITENTE]],'[1]BASE FORNECEDORES'!$K:$R,8,0)</f>
        <v>SHERWIN - WILLIAMS DO BRASIL IND. E COM. LTDA</v>
      </c>
    </row>
    <row r="36" spans="1:14" x14ac:dyDescent="0.3">
      <c r="A36" t="s">
        <v>906</v>
      </c>
      <c r="B36" t="s">
        <v>1034</v>
      </c>
      <c r="C36" t="s">
        <v>904</v>
      </c>
      <c r="D36" t="s">
        <v>903</v>
      </c>
      <c r="E36" t="s">
        <v>936</v>
      </c>
      <c r="F36" t="s">
        <v>935</v>
      </c>
      <c r="G36" s="1">
        <v>46049</v>
      </c>
      <c r="H36">
        <v>496482</v>
      </c>
      <c r="I36">
        <v>21</v>
      </c>
      <c r="J36" s="34">
        <v>72266.2</v>
      </c>
      <c r="K36" t="s">
        <v>900</v>
      </c>
      <c r="L36" s="6">
        <v>46049.417511574073</v>
      </c>
      <c r="M36" t="s">
        <v>899</v>
      </c>
      <c r="N36" t="str">
        <f>VLOOKUP(Tabela2[[#This Row],[NR_CNPJ_EMITENTE]],'[1]BASE FORNECEDORES'!$K:$R,8,0)</f>
        <v>AKZO NOBEL LTDA AUTO</v>
      </c>
    </row>
    <row r="37" spans="1:14" x14ac:dyDescent="0.3">
      <c r="A37" t="s">
        <v>906</v>
      </c>
      <c r="B37" t="s">
        <v>1033</v>
      </c>
      <c r="C37" t="s">
        <v>904</v>
      </c>
      <c r="D37" t="s">
        <v>903</v>
      </c>
      <c r="E37" t="s">
        <v>914</v>
      </c>
      <c r="F37" t="s">
        <v>913</v>
      </c>
      <c r="G37" s="1">
        <v>46049</v>
      </c>
      <c r="H37">
        <v>1375459</v>
      </c>
      <c r="I37">
        <v>1</v>
      </c>
      <c r="J37" s="34">
        <v>1384.97</v>
      </c>
      <c r="K37" t="s">
        <v>900</v>
      </c>
      <c r="L37" s="6">
        <v>46049.250983796293</v>
      </c>
      <c r="M37" t="s">
        <v>899</v>
      </c>
      <c r="N37" t="str">
        <f>VLOOKUP(Tabela2[[#This Row],[NR_CNPJ_EMITENTE]],'[1]BASE FORNECEDORES'!$K:$R,8,0)</f>
        <v>COM.ALVORADA LIMPEZA E DESCARTAVEIS</v>
      </c>
    </row>
    <row r="38" spans="1:14" x14ac:dyDescent="0.3">
      <c r="A38" t="s">
        <v>906</v>
      </c>
      <c r="B38" t="s">
        <v>1032</v>
      </c>
      <c r="C38" t="s">
        <v>904</v>
      </c>
      <c r="D38" t="s">
        <v>903</v>
      </c>
      <c r="E38" t="s">
        <v>929</v>
      </c>
      <c r="F38" t="s">
        <v>928</v>
      </c>
      <c r="G38" s="1">
        <v>46046</v>
      </c>
      <c r="H38">
        <v>647331</v>
      </c>
      <c r="I38">
        <v>25</v>
      </c>
      <c r="J38" s="34">
        <v>1778.4</v>
      </c>
      <c r="K38" t="s">
        <v>900</v>
      </c>
      <c r="L38" s="6">
        <v>46046.438090277778</v>
      </c>
      <c r="M38" t="s">
        <v>899</v>
      </c>
      <c r="N38" t="str">
        <f>VLOOKUP(Tabela2[[#This Row],[NR_CNPJ_EMITENTE]],'[1]BASE FORNECEDORES'!$K:$R,8,0)</f>
        <v>3M DO BRASIL LTDA</v>
      </c>
    </row>
    <row r="39" spans="1:14" x14ac:dyDescent="0.3">
      <c r="A39" t="s">
        <v>906</v>
      </c>
      <c r="B39" t="s">
        <v>1031</v>
      </c>
      <c r="C39" t="s">
        <v>904</v>
      </c>
      <c r="D39" t="s">
        <v>903</v>
      </c>
      <c r="E39" t="s">
        <v>929</v>
      </c>
      <c r="F39" t="s">
        <v>928</v>
      </c>
      <c r="G39" s="1">
        <v>46046</v>
      </c>
      <c r="H39">
        <v>647330</v>
      </c>
      <c r="I39">
        <v>25</v>
      </c>
      <c r="J39" s="34">
        <v>121.27</v>
      </c>
      <c r="K39" t="s">
        <v>900</v>
      </c>
      <c r="L39" s="6">
        <v>46046.438090277778</v>
      </c>
      <c r="M39" t="s">
        <v>899</v>
      </c>
      <c r="N39" t="str">
        <f>VLOOKUP(Tabela2[[#This Row],[NR_CNPJ_EMITENTE]],'[1]BASE FORNECEDORES'!$K:$R,8,0)</f>
        <v>3M DO BRASIL LTDA</v>
      </c>
    </row>
    <row r="40" spans="1:14" x14ac:dyDescent="0.3">
      <c r="A40" t="s">
        <v>906</v>
      </c>
      <c r="B40" t="s">
        <v>1030</v>
      </c>
      <c r="C40" t="s">
        <v>904</v>
      </c>
      <c r="D40" t="s">
        <v>903</v>
      </c>
      <c r="E40" t="s">
        <v>929</v>
      </c>
      <c r="F40" t="s">
        <v>928</v>
      </c>
      <c r="G40" s="1">
        <v>46046</v>
      </c>
      <c r="H40">
        <v>647329</v>
      </c>
      <c r="I40">
        <v>25</v>
      </c>
      <c r="J40" s="34">
        <v>1778.4</v>
      </c>
      <c r="K40" t="s">
        <v>900</v>
      </c>
      <c r="L40" s="6">
        <v>46046.438090277778</v>
      </c>
      <c r="M40" t="s">
        <v>899</v>
      </c>
      <c r="N40" t="str">
        <f>VLOOKUP(Tabela2[[#This Row],[NR_CNPJ_EMITENTE]],'[1]BASE FORNECEDORES'!$K:$R,8,0)</f>
        <v>3M DO BRASIL LTDA</v>
      </c>
    </row>
    <row r="41" spans="1:14" x14ac:dyDescent="0.3">
      <c r="A41" t="s">
        <v>906</v>
      </c>
      <c r="B41" t="s">
        <v>1029</v>
      </c>
      <c r="C41" t="s">
        <v>904</v>
      </c>
      <c r="D41" t="s">
        <v>903</v>
      </c>
      <c r="E41" t="s">
        <v>936</v>
      </c>
      <c r="F41" t="s">
        <v>935</v>
      </c>
      <c r="G41" s="1">
        <v>46046</v>
      </c>
      <c r="H41">
        <v>496299</v>
      </c>
      <c r="I41">
        <v>21</v>
      </c>
      <c r="J41" s="34">
        <v>441.32</v>
      </c>
      <c r="K41" t="s">
        <v>900</v>
      </c>
      <c r="L41" s="6">
        <v>46046.39671296296</v>
      </c>
      <c r="M41" t="s">
        <v>899</v>
      </c>
      <c r="N41" t="str">
        <f>VLOOKUP(Tabela2[[#This Row],[NR_CNPJ_EMITENTE]],'[1]BASE FORNECEDORES'!$K:$R,8,0)</f>
        <v>AKZO NOBEL LTDA AUTO</v>
      </c>
    </row>
    <row r="42" spans="1:14" x14ac:dyDescent="0.3">
      <c r="A42" t="s">
        <v>906</v>
      </c>
      <c r="B42" t="s">
        <v>1028</v>
      </c>
      <c r="C42" t="s">
        <v>904</v>
      </c>
      <c r="D42" t="s">
        <v>903</v>
      </c>
      <c r="E42" t="s">
        <v>936</v>
      </c>
      <c r="F42" t="s">
        <v>935</v>
      </c>
      <c r="G42" s="1">
        <v>46046</v>
      </c>
      <c r="H42">
        <v>496298</v>
      </c>
      <c r="I42">
        <v>21</v>
      </c>
      <c r="J42" s="34">
        <v>38982.339999999997</v>
      </c>
      <c r="K42" t="s">
        <v>900</v>
      </c>
      <c r="L42" s="6">
        <v>46046.39671296296</v>
      </c>
      <c r="M42" t="s">
        <v>899</v>
      </c>
      <c r="N42" t="str">
        <f>VLOOKUP(Tabela2[[#This Row],[NR_CNPJ_EMITENTE]],'[1]BASE FORNECEDORES'!$K:$R,8,0)</f>
        <v>AKZO NOBEL LTDA AUTO</v>
      </c>
    </row>
    <row r="43" spans="1:14" x14ac:dyDescent="0.3">
      <c r="A43" t="s">
        <v>906</v>
      </c>
      <c r="B43" t="s">
        <v>1027</v>
      </c>
      <c r="C43" t="s">
        <v>904</v>
      </c>
      <c r="D43" t="s">
        <v>903</v>
      </c>
      <c r="E43" t="s">
        <v>902</v>
      </c>
      <c r="F43" t="s">
        <v>901</v>
      </c>
      <c r="G43" s="1">
        <v>46046</v>
      </c>
      <c r="H43">
        <v>2431994</v>
      </c>
      <c r="I43">
        <v>1</v>
      </c>
      <c r="J43" s="34">
        <v>11824.01</v>
      </c>
      <c r="K43" t="s">
        <v>900</v>
      </c>
      <c r="L43" s="6">
        <v>46046.042395833334</v>
      </c>
      <c r="M43" t="s">
        <v>899</v>
      </c>
      <c r="N43" t="str">
        <f>VLOOKUP(Tabela2[[#This Row],[NR_CNPJ_EMITENTE]],'[1]BASE FORNECEDORES'!$K:$R,8,0)</f>
        <v>SAINT- GOBAIN DO BRASIL PROD. IND. E CONSTR. LTDA</v>
      </c>
    </row>
    <row r="44" spans="1:14" x14ac:dyDescent="0.3">
      <c r="A44" t="s">
        <v>906</v>
      </c>
      <c r="B44" t="s">
        <v>1026</v>
      </c>
      <c r="C44" t="s">
        <v>904</v>
      </c>
      <c r="D44" t="s">
        <v>903</v>
      </c>
      <c r="E44" t="s">
        <v>902</v>
      </c>
      <c r="F44" t="s">
        <v>901</v>
      </c>
      <c r="G44" s="1">
        <v>46046</v>
      </c>
      <c r="H44">
        <v>2431993</v>
      </c>
      <c r="I44">
        <v>1</v>
      </c>
      <c r="J44" s="34">
        <v>1338.26</v>
      </c>
      <c r="K44" t="s">
        <v>900</v>
      </c>
      <c r="L44" s="6">
        <v>46046.042395833334</v>
      </c>
      <c r="M44" t="s">
        <v>899</v>
      </c>
      <c r="N44" t="str">
        <f>VLOOKUP(Tabela2[[#This Row],[NR_CNPJ_EMITENTE]],'[1]BASE FORNECEDORES'!$K:$R,8,0)</f>
        <v>SAINT- GOBAIN DO BRASIL PROD. IND. E CONSTR. LTDA</v>
      </c>
    </row>
    <row r="45" spans="1:14" x14ac:dyDescent="0.3">
      <c r="A45" t="s">
        <v>906</v>
      </c>
      <c r="B45" t="s">
        <v>1025</v>
      </c>
      <c r="C45" t="s">
        <v>904</v>
      </c>
      <c r="D45" t="s">
        <v>903</v>
      </c>
      <c r="E45" t="s">
        <v>1024</v>
      </c>
      <c r="F45" t="s">
        <v>1023</v>
      </c>
      <c r="G45" s="1">
        <v>46044</v>
      </c>
      <c r="H45">
        <v>2312653</v>
      </c>
      <c r="I45">
        <v>23</v>
      </c>
      <c r="J45" s="34">
        <v>3755.4</v>
      </c>
      <c r="K45" t="s">
        <v>900</v>
      </c>
      <c r="L45" s="6">
        <v>46044.960092592592</v>
      </c>
      <c r="M45" t="s">
        <v>899</v>
      </c>
      <c r="N45" t="str">
        <f>VLOOKUP(Tabela2[[#This Row],[NR_CNPJ_EMITENTE]],'[1]BASE FORNECEDORES'!$K:$R,8,0)</f>
        <v>BLACK &amp; DECKER DO BRASIL LTDA</v>
      </c>
    </row>
    <row r="46" spans="1:14" x14ac:dyDescent="0.3">
      <c r="A46" t="s">
        <v>906</v>
      </c>
      <c r="B46" t="s">
        <v>1022</v>
      </c>
      <c r="C46" t="s">
        <v>904</v>
      </c>
      <c r="D46" t="s">
        <v>903</v>
      </c>
      <c r="E46" t="s">
        <v>902</v>
      </c>
      <c r="F46" t="s">
        <v>901</v>
      </c>
      <c r="G46" s="1">
        <v>46044</v>
      </c>
      <c r="H46">
        <v>2430844</v>
      </c>
      <c r="I46">
        <v>1</v>
      </c>
      <c r="J46" s="34">
        <v>2432.42</v>
      </c>
      <c r="K46" t="s">
        <v>900</v>
      </c>
      <c r="L46" s="6">
        <v>46044.043217592596</v>
      </c>
      <c r="M46" t="s">
        <v>899</v>
      </c>
      <c r="N46" t="str">
        <f>VLOOKUP(Tabela2[[#This Row],[NR_CNPJ_EMITENTE]],'[1]BASE FORNECEDORES'!$K:$R,8,0)</f>
        <v>SAINT- GOBAIN DO BRASIL PROD. IND. E CONSTR. LTDA</v>
      </c>
    </row>
    <row r="47" spans="1:14" x14ac:dyDescent="0.3">
      <c r="A47" t="s">
        <v>906</v>
      </c>
      <c r="B47" t="s">
        <v>1021</v>
      </c>
      <c r="C47" t="s">
        <v>904</v>
      </c>
      <c r="D47" t="s">
        <v>903</v>
      </c>
      <c r="E47" t="s">
        <v>1020</v>
      </c>
      <c r="F47" t="s">
        <v>1019</v>
      </c>
      <c r="G47" s="1">
        <v>46043</v>
      </c>
      <c r="H47">
        <v>1697</v>
      </c>
      <c r="I47">
        <v>0</v>
      </c>
      <c r="J47" s="34">
        <v>22980</v>
      </c>
      <c r="K47" t="s">
        <v>900</v>
      </c>
      <c r="L47" s="6">
        <v>46043.729884259257</v>
      </c>
      <c r="M47" t="s">
        <v>899</v>
      </c>
      <c r="N47" t="str">
        <f>VLOOKUP(Tabela2[[#This Row],[NR_CNPJ_EMITENTE]],'[1]BASE FORNECEDORES'!$K:$R,8,0)</f>
        <v>Unipel Comercio de Importacao e Exportacao Ltda.</v>
      </c>
    </row>
    <row r="48" spans="1:14" x14ac:dyDescent="0.3">
      <c r="A48" t="s">
        <v>906</v>
      </c>
      <c r="B48" t="s">
        <v>1018</v>
      </c>
      <c r="C48" t="s">
        <v>904</v>
      </c>
      <c r="D48" t="s">
        <v>903</v>
      </c>
      <c r="E48" t="s">
        <v>920</v>
      </c>
      <c r="F48" t="s">
        <v>919</v>
      </c>
      <c r="G48" s="1">
        <v>46043</v>
      </c>
      <c r="H48">
        <v>795328</v>
      </c>
      <c r="I48">
        <v>1</v>
      </c>
      <c r="J48" s="34">
        <v>10485.66</v>
      </c>
      <c r="K48" t="s">
        <v>900</v>
      </c>
      <c r="L48" s="6">
        <v>46043.729884259257</v>
      </c>
      <c r="M48" t="s">
        <v>899</v>
      </c>
      <c r="N48" t="str">
        <f>VLOOKUP(Tabela2[[#This Row],[NR_CNPJ_EMITENTE]],'[1]BASE FORNECEDORES'!$K:$R,8,0)</f>
        <v>BRASILUX TINTAS TECNICAS LTDA</v>
      </c>
    </row>
    <row r="49" spans="1:14" x14ac:dyDescent="0.3">
      <c r="A49" t="s">
        <v>906</v>
      </c>
      <c r="B49" t="s">
        <v>1017</v>
      </c>
      <c r="C49" t="s">
        <v>904</v>
      </c>
      <c r="D49" t="s">
        <v>903</v>
      </c>
      <c r="E49" t="s">
        <v>929</v>
      </c>
      <c r="F49" t="s">
        <v>928</v>
      </c>
      <c r="G49" s="1">
        <v>46043</v>
      </c>
      <c r="H49">
        <v>643291</v>
      </c>
      <c r="I49">
        <v>25</v>
      </c>
      <c r="J49" s="34">
        <v>3189.93</v>
      </c>
      <c r="K49" t="s">
        <v>900</v>
      </c>
      <c r="L49" s="6">
        <v>46043.604814814818</v>
      </c>
      <c r="M49" t="s">
        <v>899</v>
      </c>
      <c r="N49" t="str">
        <f>VLOOKUP(Tabela2[[#This Row],[NR_CNPJ_EMITENTE]],'[1]BASE FORNECEDORES'!$K:$R,8,0)</f>
        <v>3M DO BRASIL LTDA</v>
      </c>
    </row>
    <row r="50" spans="1:14" x14ac:dyDescent="0.3">
      <c r="A50" t="s">
        <v>906</v>
      </c>
      <c r="B50" t="s">
        <v>1016</v>
      </c>
      <c r="C50" t="s">
        <v>904</v>
      </c>
      <c r="D50" t="s">
        <v>903</v>
      </c>
      <c r="E50" t="s">
        <v>929</v>
      </c>
      <c r="F50" t="s">
        <v>928</v>
      </c>
      <c r="G50" s="1">
        <v>46043</v>
      </c>
      <c r="H50">
        <v>643290</v>
      </c>
      <c r="I50">
        <v>25</v>
      </c>
      <c r="J50" s="34">
        <v>167.82</v>
      </c>
      <c r="K50" t="s">
        <v>900</v>
      </c>
      <c r="L50" s="6">
        <v>46043.604814814818</v>
      </c>
      <c r="M50" t="s">
        <v>899</v>
      </c>
      <c r="N50" t="str">
        <f>VLOOKUP(Tabela2[[#This Row],[NR_CNPJ_EMITENTE]],'[1]BASE FORNECEDORES'!$K:$R,8,0)</f>
        <v>3M DO BRASIL LTDA</v>
      </c>
    </row>
    <row r="51" spans="1:14" x14ac:dyDescent="0.3">
      <c r="A51" t="s">
        <v>906</v>
      </c>
      <c r="B51" t="s">
        <v>1015</v>
      </c>
      <c r="C51" t="s">
        <v>904</v>
      </c>
      <c r="D51" t="s">
        <v>903</v>
      </c>
      <c r="E51" t="s">
        <v>929</v>
      </c>
      <c r="F51" t="s">
        <v>928</v>
      </c>
      <c r="G51" s="1">
        <v>46043</v>
      </c>
      <c r="H51">
        <v>642950</v>
      </c>
      <c r="I51">
        <v>25</v>
      </c>
      <c r="J51" s="34">
        <v>750.7</v>
      </c>
      <c r="K51" t="s">
        <v>900</v>
      </c>
      <c r="L51" s="6">
        <v>46043.326539351852</v>
      </c>
      <c r="M51" t="s">
        <v>899</v>
      </c>
      <c r="N51" t="str">
        <f>VLOOKUP(Tabela2[[#This Row],[NR_CNPJ_EMITENTE]],'[1]BASE FORNECEDORES'!$K:$R,8,0)</f>
        <v>3M DO BRASIL LTDA</v>
      </c>
    </row>
    <row r="52" spans="1:14" x14ac:dyDescent="0.3">
      <c r="A52" t="s">
        <v>906</v>
      </c>
      <c r="B52" t="s">
        <v>1014</v>
      </c>
      <c r="C52" t="s">
        <v>904</v>
      </c>
      <c r="D52" t="s">
        <v>903</v>
      </c>
      <c r="E52" t="s">
        <v>929</v>
      </c>
      <c r="F52" t="s">
        <v>928</v>
      </c>
      <c r="G52" s="1">
        <v>46043</v>
      </c>
      <c r="H52">
        <v>642949</v>
      </c>
      <c r="I52">
        <v>25</v>
      </c>
      <c r="J52" s="34">
        <v>519.76</v>
      </c>
      <c r="K52" t="s">
        <v>900</v>
      </c>
      <c r="L52" s="6">
        <v>46043.326539351852</v>
      </c>
      <c r="M52" t="s">
        <v>899</v>
      </c>
      <c r="N52" t="str">
        <f>VLOOKUP(Tabela2[[#This Row],[NR_CNPJ_EMITENTE]],'[1]BASE FORNECEDORES'!$K:$R,8,0)</f>
        <v>3M DO BRASIL LTDA</v>
      </c>
    </row>
    <row r="53" spans="1:14" x14ac:dyDescent="0.3">
      <c r="A53" t="s">
        <v>906</v>
      </c>
      <c r="B53" t="s">
        <v>1013</v>
      </c>
      <c r="C53" t="s">
        <v>904</v>
      </c>
      <c r="D53" t="s">
        <v>903</v>
      </c>
      <c r="E53" t="s">
        <v>929</v>
      </c>
      <c r="F53" t="s">
        <v>928</v>
      </c>
      <c r="G53" s="1">
        <v>46043</v>
      </c>
      <c r="H53">
        <v>642947</v>
      </c>
      <c r="I53">
        <v>25</v>
      </c>
      <c r="J53" s="34">
        <v>908.08</v>
      </c>
      <c r="K53" t="s">
        <v>900</v>
      </c>
      <c r="L53" s="6">
        <v>46043.326481481483</v>
      </c>
      <c r="M53" t="s">
        <v>899</v>
      </c>
      <c r="N53" t="str">
        <f>VLOOKUP(Tabela2[[#This Row],[NR_CNPJ_EMITENTE]],'[1]BASE FORNECEDORES'!$K:$R,8,0)</f>
        <v>3M DO BRASIL LTDA</v>
      </c>
    </row>
    <row r="54" spans="1:14" x14ac:dyDescent="0.3">
      <c r="A54" t="s">
        <v>906</v>
      </c>
      <c r="B54" t="s">
        <v>1012</v>
      </c>
      <c r="C54" t="s">
        <v>904</v>
      </c>
      <c r="D54" t="s">
        <v>903</v>
      </c>
      <c r="E54" t="s">
        <v>929</v>
      </c>
      <c r="F54" t="s">
        <v>928</v>
      </c>
      <c r="G54" s="1">
        <v>46043</v>
      </c>
      <c r="H54">
        <v>642946</v>
      </c>
      <c r="I54">
        <v>25</v>
      </c>
      <c r="J54" s="34">
        <v>2745.79</v>
      </c>
      <c r="K54" t="s">
        <v>900</v>
      </c>
      <c r="L54" s="6">
        <v>46043.326469907406</v>
      </c>
      <c r="M54" t="s">
        <v>899</v>
      </c>
      <c r="N54" t="str">
        <f>VLOOKUP(Tabela2[[#This Row],[NR_CNPJ_EMITENTE]],'[1]BASE FORNECEDORES'!$K:$R,8,0)</f>
        <v>3M DO BRASIL LTDA</v>
      </c>
    </row>
    <row r="55" spans="1:14" x14ac:dyDescent="0.3">
      <c r="A55" t="s">
        <v>906</v>
      </c>
      <c r="B55" t="s">
        <v>1011</v>
      </c>
      <c r="C55" t="s">
        <v>904</v>
      </c>
      <c r="D55" t="s">
        <v>903</v>
      </c>
      <c r="E55" t="s">
        <v>929</v>
      </c>
      <c r="F55" t="s">
        <v>928</v>
      </c>
      <c r="G55" s="1">
        <v>46043</v>
      </c>
      <c r="H55">
        <v>642936</v>
      </c>
      <c r="I55">
        <v>25</v>
      </c>
      <c r="J55" s="34">
        <v>217.36</v>
      </c>
      <c r="K55" t="s">
        <v>900</v>
      </c>
      <c r="L55" s="6">
        <v>46043.331412037034</v>
      </c>
      <c r="M55" t="s">
        <v>899</v>
      </c>
      <c r="N55" t="str">
        <f>VLOOKUP(Tabela2[[#This Row],[NR_CNPJ_EMITENTE]],'[1]BASE FORNECEDORES'!$K:$R,8,0)</f>
        <v>3M DO BRASIL LTDA</v>
      </c>
    </row>
    <row r="56" spans="1:14" x14ac:dyDescent="0.3">
      <c r="A56" t="s">
        <v>906</v>
      </c>
      <c r="B56" t="s">
        <v>1010</v>
      </c>
      <c r="C56" t="s">
        <v>904</v>
      </c>
      <c r="D56" t="s">
        <v>903</v>
      </c>
      <c r="E56" t="s">
        <v>929</v>
      </c>
      <c r="F56" t="s">
        <v>928</v>
      </c>
      <c r="G56" s="1">
        <v>46043</v>
      </c>
      <c r="H56">
        <v>642935</v>
      </c>
      <c r="I56">
        <v>25</v>
      </c>
      <c r="J56" s="34">
        <v>862.14</v>
      </c>
      <c r="K56" t="s">
        <v>900</v>
      </c>
      <c r="L56" s="6">
        <v>46043.331423611111</v>
      </c>
      <c r="M56" t="s">
        <v>899</v>
      </c>
      <c r="N56" t="str">
        <f>VLOOKUP(Tabela2[[#This Row],[NR_CNPJ_EMITENTE]],'[1]BASE FORNECEDORES'!$K:$R,8,0)</f>
        <v>3M DO BRASIL LTDA</v>
      </c>
    </row>
    <row r="57" spans="1:14" x14ac:dyDescent="0.3">
      <c r="A57" t="s">
        <v>906</v>
      </c>
      <c r="B57" t="s">
        <v>1009</v>
      </c>
      <c r="C57" t="s">
        <v>904</v>
      </c>
      <c r="D57" t="s">
        <v>903</v>
      </c>
      <c r="E57" t="s">
        <v>929</v>
      </c>
      <c r="F57" t="s">
        <v>928</v>
      </c>
      <c r="G57" s="1">
        <v>46043</v>
      </c>
      <c r="H57">
        <v>642934</v>
      </c>
      <c r="I57">
        <v>25</v>
      </c>
      <c r="J57" s="34">
        <v>4455.46</v>
      </c>
      <c r="K57" t="s">
        <v>900</v>
      </c>
      <c r="M57" t="s">
        <v>899</v>
      </c>
      <c r="N57" t="str">
        <f>VLOOKUP(Tabela2[[#This Row],[NR_CNPJ_EMITENTE]],'[1]BASE FORNECEDORES'!$K:$R,8,0)</f>
        <v>3M DO BRASIL LTDA</v>
      </c>
    </row>
    <row r="58" spans="1:14" x14ac:dyDescent="0.3">
      <c r="A58" t="s">
        <v>906</v>
      </c>
      <c r="B58" t="s">
        <v>1008</v>
      </c>
      <c r="C58" t="s">
        <v>904</v>
      </c>
      <c r="D58" t="s">
        <v>903</v>
      </c>
      <c r="E58" t="s">
        <v>929</v>
      </c>
      <c r="F58" t="s">
        <v>928</v>
      </c>
      <c r="G58" s="1">
        <v>46043</v>
      </c>
      <c r="H58">
        <v>642933</v>
      </c>
      <c r="I58">
        <v>25</v>
      </c>
      <c r="J58" s="34">
        <v>3585.24</v>
      </c>
      <c r="K58" t="s">
        <v>900</v>
      </c>
      <c r="L58" s="6">
        <v>46043.332048611112</v>
      </c>
      <c r="M58" t="s">
        <v>899</v>
      </c>
      <c r="N58" t="str">
        <f>VLOOKUP(Tabela2[[#This Row],[NR_CNPJ_EMITENTE]],'[1]BASE FORNECEDORES'!$K:$R,8,0)</f>
        <v>3M DO BRASIL LTDA</v>
      </c>
    </row>
    <row r="59" spans="1:14" x14ac:dyDescent="0.3">
      <c r="A59" t="s">
        <v>906</v>
      </c>
      <c r="B59" t="s">
        <v>1007</v>
      </c>
      <c r="C59" t="s">
        <v>904</v>
      </c>
      <c r="D59" t="s">
        <v>903</v>
      </c>
      <c r="E59" t="s">
        <v>929</v>
      </c>
      <c r="F59" t="s">
        <v>928</v>
      </c>
      <c r="G59" s="1">
        <v>46043</v>
      </c>
      <c r="H59">
        <v>642932</v>
      </c>
      <c r="I59">
        <v>25</v>
      </c>
      <c r="J59" s="34">
        <v>637.75</v>
      </c>
      <c r="K59" t="s">
        <v>900</v>
      </c>
      <c r="M59" t="s">
        <v>899</v>
      </c>
      <c r="N59" t="str">
        <f>VLOOKUP(Tabela2[[#This Row],[NR_CNPJ_EMITENTE]],'[1]BASE FORNECEDORES'!$K:$R,8,0)</f>
        <v>3M DO BRASIL LTDA</v>
      </c>
    </row>
    <row r="60" spans="1:14" x14ac:dyDescent="0.3">
      <c r="A60" t="s">
        <v>906</v>
      </c>
      <c r="B60" t="s">
        <v>1006</v>
      </c>
      <c r="C60" t="s">
        <v>904</v>
      </c>
      <c r="D60" t="s">
        <v>903</v>
      </c>
      <c r="E60" t="s">
        <v>929</v>
      </c>
      <c r="F60" t="s">
        <v>928</v>
      </c>
      <c r="G60" s="1">
        <v>46043</v>
      </c>
      <c r="H60">
        <v>642931</v>
      </c>
      <c r="I60">
        <v>25</v>
      </c>
      <c r="J60" s="34">
        <v>2446.69</v>
      </c>
      <c r="K60" t="s">
        <v>900</v>
      </c>
      <c r="L60" s="6">
        <v>46043.332118055558</v>
      </c>
      <c r="M60" t="s">
        <v>899</v>
      </c>
      <c r="N60" t="str">
        <f>VLOOKUP(Tabela2[[#This Row],[NR_CNPJ_EMITENTE]],'[1]BASE FORNECEDORES'!$K:$R,8,0)</f>
        <v>3M DO BRASIL LTDA</v>
      </c>
    </row>
    <row r="61" spans="1:14" x14ac:dyDescent="0.3">
      <c r="A61" t="s">
        <v>906</v>
      </c>
      <c r="B61" t="s">
        <v>1005</v>
      </c>
      <c r="C61" t="s">
        <v>904</v>
      </c>
      <c r="D61" t="s">
        <v>903</v>
      </c>
      <c r="E61" t="s">
        <v>929</v>
      </c>
      <c r="F61" t="s">
        <v>928</v>
      </c>
      <c r="G61" s="1">
        <v>46043</v>
      </c>
      <c r="H61">
        <v>642930</v>
      </c>
      <c r="I61">
        <v>25</v>
      </c>
      <c r="J61" s="34">
        <v>7321.07</v>
      </c>
      <c r="K61" t="s">
        <v>900</v>
      </c>
      <c r="L61" s="6">
        <v>46043.331747685188</v>
      </c>
      <c r="M61" t="s">
        <v>899</v>
      </c>
      <c r="N61" t="str">
        <f>VLOOKUP(Tabela2[[#This Row],[NR_CNPJ_EMITENTE]],'[1]BASE FORNECEDORES'!$K:$R,8,0)</f>
        <v>3M DO BRASIL LTDA</v>
      </c>
    </row>
    <row r="62" spans="1:14" x14ac:dyDescent="0.3">
      <c r="A62" t="s">
        <v>906</v>
      </c>
      <c r="B62" t="s">
        <v>1004</v>
      </c>
      <c r="C62" t="s">
        <v>904</v>
      </c>
      <c r="D62" t="s">
        <v>903</v>
      </c>
      <c r="E62" t="s">
        <v>936</v>
      </c>
      <c r="F62" t="s">
        <v>935</v>
      </c>
      <c r="G62" s="1">
        <v>46042</v>
      </c>
      <c r="H62">
        <v>496115</v>
      </c>
      <c r="I62">
        <v>21</v>
      </c>
      <c r="J62" s="34">
        <v>397.81</v>
      </c>
      <c r="K62" t="s">
        <v>900</v>
      </c>
      <c r="L62" s="6">
        <v>46042.876018518517</v>
      </c>
      <c r="M62" t="s">
        <v>899</v>
      </c>
      <c r="N62" t="str">
        <f>VLOOKUP(Tabela2[[#This Row],[NR_CNPJ_EMITENTE]],'[1]BASE FORNECEDORES'!$K:$R,8,0)</f>
        <v>AKZO NOBEL LTDA AUTO</v>
      </c>
    </row>
    <row r="63" spans="1:14" x14ac:dyDescent="0.3">
      <c r="A63" t="s">
        <v>906</v>
      </c>
      <c r="B63" t="s">
        <v>1003</v>
      </c>
      <c r="C63" t="s">
        <v>904</v>
      </c>
      <c r="D63" t="s">
        <v>903</v>
      </c>
      <c r="E63" t="s">
        <v>936</v>
      </c>
      <c r="F63" t="s">
        <v>935</v>
      </c>
      <c r="G63" s="1">
        <v>46042</v>
      </c>
      <c r="H63">
        <v>496114</v>
      </c>
      <c r="I63">
        <v>21</v>
      </c>
      <c r="J63" s="34">
        <v>341.38</v>
      </c>
      <c r="K63" t="s">
        <v>900</v>
      </c>
      <c r="L63" s="6">
        <v>46042.876018518517</v>
      </c>
      <c r="M63" t="s">
        <v>899</v>
      </c>
      <c r="N63" t="str">
        <f>VLOOKUP(Tabela2[[#This Row],[NR_CNPJ_EMITENTE]],'[1]BASE FORNECEDORES'!$K:$R,8,0)</f>
        <v>AKZO NOBEL LTDA AUTO</v>
      </c>
    </row>
    <row r="64" spans="1:14" x14ac:dyDescent="0.3">
      <c r="A64" t="s">
        <v>906</v>
      </c>
      <c r="B64" t="s">
        <v>1002</v>
      </c>
      <c r="C64" t="s">
        <v>904</v>
      </c>
      <c r="D64" t="s">
        <v>903</v>
      </c>
      <c r="E64" t="s">
        <v>936</v>
      </c>
      <c r="F64" t="s">
        <v>935</v>
      </c>
      <c r="G64" s="1">
        <v>46042</v>
      </c>
      <c r="H64">
        <v>496113</v>
      </c>
      <c r="I64">
        <v>21</v>
      </c>
      <c r="J64" s="34">
        <v>1318.29</v>
      </c>
      <c r="K64" t="s">
        <v>900</v>
      </c>
      <c r="L64" s="6">
        <v>46042.876018518517</v>
      </c>
      <c r="M64" t="s">
        <v>899</v>
      </c>
      <c r="N64" t="str">
        <f>VLOOKUP(Tabela2[[#This Row],[NR_CNPJ_EMITENTE]],'[1]BASE FORNECEDORES'!$K:$R,8,0)</f>
        <v>AKZO NOBEL LTDA AUTO</v>
      </c>
    </row>
    <row r="65" spans="1:14" x14ac:dyDescent="0.3">
      <c r="A65" t="s">
        <v>906</v>
      </c>
      <c r="B65" t="s">
        <v>1001</v>
      </c>
      <c r="C65" t="s">
        <v>904</v>
      </c>
      <c r="D65" t="s">
        <v>903</v>
      </c>
      <c r="E65" t="s">
        <v>936</v>
      </c>
      <c r="F65" t="s">
        <v>935</v>
      </c>
      <c r="G65" s="1">
        <v>46042</v>
      </c>
      <c r="H65">
        <v>496112</v>
      </c>
      <c r="I65">
        <v>21</v>
      </c>
      <c r="J65" s="34">
        <v>29212.68</v>
      </c>
      <c r="K65" t="s">
        <v>900</v>
      </c>
      <c r="L65" s="6">
        <v>46042.876018518517</v>
      </c>
      <c r="M65" t="s">
        <v>899</v>
      </c>
      <c r="N65" t="str">
        <f>VLOOKUP(Tabela2[[#This Row],[NR_CNPJ_EMITENTE]],'[1]BASE FORNECEDORES'!$K:$R,8,0)</f>
        <v>AKZO NOBEL LTDA AUTO</v>
      </c>
    </row>
    <row r="66" spans="1:14" x14ac:dyDescent="0.3">
      <c r="A66" t="s">
        <v>906</v>
      </c>
      <c r="B66" t="s">
        <v>1000</v>
      </c>
      <c r="C66" t="s">
        <v>904</v>
      </c>
      <c r="D66" t="s">
        <v>903</v>
      </c>
      <c r="E66" t="s">
        <v>999</v>
      </c>
      <c r="F66" t="s">
        <v>998</v>
      </c>
      <c r="G66" s="1">
        <v>46042</v>
      </c>
      <c r="H66">
        <v>6710</v>
      </c>
      <c r="I66">
        <v>0</v>
      </c>
      <c r="J66" s="34">
        <v>644.38</v>
      </c>
      <c r="K66" t="s">
        <v>900</v>
      </c>
      <c r="L66" s="6">
        <v>46042.667442129627</v>
      </c>
      <c r="M66" t="s">
        <v>899</v>
      </c>
      <c r="N66" t="str">
        <f>VLOOKUP(Tabela2[[#This Row],[NR_CNPJ_EMITENTE]],'[1]BASE FORNECEDORES'!$K:$R,8,0)</f>
        <v>ATACADAO DAS TINTAS IRMAOS SOARES LTDA</v>
      </c>
    </row>
    <row r="67" spans="1:14" x14ac:dyDescent="0.3">
      <c r="A67" t="s">
        <v>906</v>
      </c>
      <c r="B67" t="s">
        <v>997</v>
      </c>
      <c r="C67" t="s">
        <v>904</v>
      </c>
      <c r="D67" t="s">
        <v>903</v>
      </c>
      <c r="E67" t="s">
        <v>996</v>
      </c>
      <c r="F67" t="s">
        <v>995</v>
      </c>
      <c r="G67" s="1">
        <v>46042</v>
      </c>
      <c r="H67">
        <v>243913</v>
      </c>
      <c r="I67">
        <v>1</v>
      </c>
      <c r="J67" s="34">
        <v>18163.060000000001</v>
      </c>
      <c r="K67" t="s">
        <v>900</v>
      </c>
      <c r="L67" s="6">
        <v>46042.625856481478</v>
      </c>
      <c r="M67" t="s">
        <v>899</v>
      </c>
      <c r="N67" t="str">
        <f>VLOOKUP(Tabela2[[#This Row],[NR_CNPJ_EMITENTE]],'[1]BASE FORNECEDORES'!$K:$R,8,0)</f>
        <v>AUTOAMERICA IMP.EXP. DE PROD. AUTO. LTDA</v>
      </c>
    </row>
    <row r="68" spans="1:14" x14ac:dyDescent="0.3">
      <c r="A68" t="s">
        <v>906</v>
      </c>
      <c r="B68" t="s">
        <v>994</v>
      </c>
      <c r="C68" t="s">
        <v>904</v>
      </c>
      <c r="D68" t="s">
        <v>903</v>
      </c>
      <c r="E68" t="s">
        <v>920</v>
      </c>
      <c r="F68" t="s">
        <v>919</v>
      </c>
      <c r="G68" s="1">
        <v>46042</v>
      </c>
      <c r="H68">
        <v>794990</v>
      </c>
      <c r="I68">
        <v>1</v>
      </c>
      <c r="J68" s="34">
        <v>6964.56</v>
      </c>
      <c r="K68" t="s">
        <v>900</v>
      </c>
      <c r="L68" s="6">
        <v>46042.625856481478</v>
      </c>
      <c r="M68" t="s">
        <v>899</v>
      </c>
      <c r="N68" t="str">
        <f>VLOOKUP(Tabela2[[#This Row],[NR_CNPJ_EMITENTE]],'[1]BASE FORNECEDORES'!$K:$R,8,0)</f>
        <v>BRASILUX TINTAS TECNICAS LTDA</v>
      </c>
    </row>
    <row r="69" spans="1:14" x14ac:dyDescent="0.3">
      <c r="A69" t="s">
        <v>906</v>
      </c>
      <c r="B69" t="s">
        <v>993</v>
      </c>
      <c r="C69" t="s">
        <v>904</v>
      </c>
      <c r="D69" t="s">
        <v>903</v>
      </c>
      <c r="E69" t="s">
        <v>936</v>
      </c>
      <c r="F69" t="s">
        <v>935</v>
      </c>
      <c r="G69" s="1">
        <v>46042</v>
      </c>
      <c r="H69">
        <v>496036</v>
      </c>
      <c r="I69">
        <v>21</v>
      </c>
      <c r="J69" s="34">
        <v>64182.75</v>
      </c>
      <c r="K69" t="s">
        <v>900</v>
      </c>
      <c r="L69" s="6">
        <v>46042.355127314811</v>
      </c>
      <c r="M69" t="s">
        <v>899</v>
      </c>
      <c r="N69" t="str">
        <f>VLOOKUP(Tabela2[[#This Row],[NR_CNPJ_EMITENTE]],'[1]BASE FORNECEDORES'!$K:$R,8,0)</f>
        <v>AKZO NOBEL LTDA AUTO</v>
      </c>
    </row>
    <row r="70" spans="1:14" x14ac:dyDescent="0.3">
      <c r="A70" t="s">
        <v>906</v>
      </c>
      <c r="B70" t="s">
        <v>992</v>
      </c>
      <c r="C70" t="s">
        <v>904</v>
      </c>
      <c r="D70" t="s">
        <v>903</v>
      </c>
      <c r="E70" t="s">
        <v>902</v>
      </c>
      <c r="F70" t="s">
        <v>901</v>
      </c>
      <c r="G70" s="1">
        <v>46042</v>
      </c>
      <c r="H70">
        <v>2429555</v>
      </c>
      <c r="I70">
        <v>1</v>
      </c>
      <c r="J70" s="34">
        <v>6596.99</v>
      </c>
      <c r="K70" t="s">
        <v>900</v>
      </c>
      <c r="L70" s="6">
        <v>46042.063506944447</v>
      </c>
      <c r="M70" t="s">
        <v>899</v>
      </c>
      <c r="N70" t="str">
        <f>VLOOKUP(Tabela2[[#This Row],[NR_CNPJ_EMITENTE]],'[1]BASE FORNECEDORES'!$K:$R,8,0)</f>
        <v>SAINT- GOBAIN DO BRASIL PROD. IND. E CONSTR. LTDA</v>
      </c>
    </row>
    <row r="71" spans="1:14" x14ac:dyDescent="0.3">
      <c r="A71" t="s">
        <v>906</v>
      </c>
      <c r="B71" t="s">
        <v>991</v>
      </c>
      <c r="C71" t="s">
        <v>904</v>
      </c>
      <c r="D71" t="s">
        <v>903</v>
      </c>
      <c r="E71" t="s">
        <v>902</v>
      </c>
      <c r="F71" t="s">
        <v>901</v>
      </c>
      <c r="G71" s="1">
        <v>46039</v>
      </c>
      <c r="H71">
        <v>2429074</v>
      </c>
      <c r="I71">
        <v>1</v>
      </c>
      <c r="J71" s="34">
        <v>1826.53</v>
      </c>
      <c r="K71" t="s">
        <v>900</v>
      </c>
      <c r="L71" s="6">
        <v>46039.042708333334</v>
      </c>
      <c r="M71" t="s">
        <v>899</v>
      </c>
      <c r="N71" t="str">
        <f>VLOOKUP(Tabela2[[#This Row],[NR_CNPJ_EMITENTE]],'[1]BASE FORNECEDORES'!$K:$R,8,0)</f>
        <v>SAINT- GOBAIN DO BRASIL PROD. IND. E CONSTR. LTDA</v>
      </c>
    </row>
    <row r="72" spans="1:14" x14ac:dyDescent="0.3">
      <c r="A72" t="s">
        <v>906</v>
      </c>
      <c r="B72" t="s">
        <v>990</v>
      </c>
      <c r="C72" t="s">
        <v>904</v>
      </c>
      <c r="D72" t="s">
        <v>903</v>
      </c>
      <c r="E72" t="s">
        <v>989</v>
      </c>
      <c r="F72" t="s">
        <v>988</v>
      </c>
      <c r="G72" s="1">
        <v>46038</v>
      </c>
      <c r="H72">
        <v>1012909</v>
      </c>
      <c r="I72">
        <v>0</v>
      </c>
      <c r="J72" s="34">
        <v>5737.5</v>
      </c>
      <c r="K72" t="s">
        <v>900</v>
      </c>
      <c r="L72" s="6">
        <v>46038.917881944442</v>
      </c>
      <c r="M72" t="s">
        <v>899</v>
      </c>
      <c r="N72" t="str">
        <f>VLOOKUP(Tabela2[[#This Row],[NR_CNPJ_EMITENTE]],'[1]BASE FORNECEDORES'!$K:$R,8,0)</f>
        <v>PINCEIS ATLAS S.A.</v>
      </c>
    </row>
    <row r="73" spans="1:14" x14ac:dyDescent="0.3">
      <c r="A73" t="s">
        <v>906</v>
      </c>
      <c r="B73" t="s">
        <v>987</v>
      </c>
      <c r="C73" t="s">
        <v>904</v>
      </c>
      <c r="D73" t="s">
        <v>903</v>
      </c>
      <c r="E73" t="s">
        <v>902</v>
      </c>
      <c r="F73" t="s">
        <v>901</v>
      </c>
      <c r="G73" s="1">
        <v>46038</v>
      </c>
      <c r="H73">
        <v>2428655</v>
      </c>
      <c r="I73">
        <v>1</v>
      </c>
      <c r="J73" s="34">
        <v>11609.22</v>
      </c>
      <c r="K73" t="s">
        <v>900</v>
      </c>
      <c r="L73" s="6">
        <v>46038.708969907406</v>
      </c>
      <c r="M73" t="s">
        <v>899</v>
      </c>
      <c r="N73" t="str">
        <f>VLOOKUP(Tabela2[[#This Row],[NR_CNPJ_EMITENTE]],'[1]BASE FORNECEDORES'!$K:$R,8,0)</f>
        <v>SAINT- GOBAIN DO BRASIL PROD. IND. E CONSTR. LTDA</v>
      </c>
    </row>
    <row r="74" spans="1:14" x14ac:dyDescent="0.3">
      <c r="A74" t="s">
        <v>906</v>
      </c>
      <c r="B74" t="s">
        <v>986</v>
      </c>
      <c r="C74" t="s">
        <v>904</v>
      </c>
      <c r="D74" t="s">
        <v>903</v>
      </c>
      <c r="E74" t="s">
        <v>902</v>
      </c>
      <c r="F74" t="s">
        <v>901</v>
      </c>
      <c r="G74" s="1">
        <v>46038</v>
      </c>
      <c r="H74">
        <v>2428654</v>
      </c>
      <c r="I74">
        <v>1</v>
      </c>
      <c r="J74" s="34">
        <v>13261.78</v>
      </c>
      <c r="K74" t="s">
        <v>900</v>
      </c>
      <c r="L74" s="6">
        <v>46038.708969907406</v>
      </c>
      <c r="M74" t="s">
        <v>899</v>
      </c>
      <c r="N74" t="str">
        <f>VLOOKUP(Tabela2[[#This Row],[NR_CNPJ_EMITENTE]],'[1]BASE FORNECEDORES'!$K:$R,8,0)</f>
        <v>SAINT- GOBAIN DO BRASIL PROD. IND. E CONSTR. LTDA</v>
      </c>
    </row>
    <row r="75" spans="1:14" x14ac:dyDescent="0.3">
      <c r="A75" t="s">
        <v>906</v>
      </c>
      <c r="B75" t="s">
        <v>985</v>
      </c>
      <c r="C75" t="s">
        <v>904</v>
      </c>
      <c r="D75" t="s">
        <v>903</v>
      </c>
      <c r="E75" t="s">
        <v>902</v>
      </c>
      <c r="F75" t="s">
        <v>901</v>
      </c>
      <c r="G75" s="1">
        <v>46038</v>
      </c>
      <c r="H75">
        <v>2428653</v>
      </c>
      <c r="I75">
        <v>1</v>
      </c>
      <c r="J75" s="34">
        <v>16642.939999999999</v>
      </c>
      <c r="K75" t="s">
        <v>900</v>
      </c>
      <c r="L75" s="6">
        <v>46038.708969907406</v>
      </c>
      <c r="M75" t="s">
        <v>899</v>
      </c>
      <c r="N75" t="str">
        <f>VLOOKUP(Tabela2[[#This Row],[NR_CNPJ_EMITENTE]],'[1]BASE FORNECEDORES'!$K:$R,8,0)</f>
        <v>SAINT- GOBAIN DO BRASIL PROD. IND. E CONSTR. LTDA</v>
      </c>
    </row>
    <row r="76" spans="1:14" x14ac:dyDescent="0.3">
      <c r="A76" t="s">
        <v>906</v>
      </c>
      <c r="B76" t="s">
        <v>984</v>
      </c>
      <c r="C76" t="s">
        <v>904</v>
      </c>
      <c r="D76" t="s">
        <v>903</v>
      </c>
      <c r="E76" t="s">
        <v>902</v>
      </c>
      <c r="F76" t="s">
        <v>901</v>
      </c>
      <c r="G76" s="1">
        <v>46038</v>
      </c>
      <c r="H76">
        <v>2428652</v>
      </c>
      <c r="I76">
        <v>1</v>
      </c>
      <c r="J76" s="34">
        <v>185.47</v>
      </c>
      <c r="K76" t="s">
        <v>900</v>
      </c>
      <c r="L76" s="6">
        <v>46038.708969907406</v>
      </c>
      <c r="M76" t="s">
        <v>899</v>
      </c>
      <c r="N76" t="str">
        <f>VLOOKUP(Tabela2[[#This Row],[NR_CNPJ_EMITENTE]],'[1]BASE FORNECEDORES'!$K:$R,8,0)</f>
        <v>SAINT- GOBAIN DO BRASIL PROD. IND. E CONSTR. LTDA</v>
      </c>
    </row>
    <row r="77" spans="1:14" x14ac:dyDescent="0.3">
      <c r="A77" t="s">
        <v>906</v>
      </c>
      <c r="B77" t="s">
        <v>983</v>
      </c>
      <c r="C77" t="s">
        <v>904</v>
      </c>
      <c r="D77" t="s">
        <v>903</v>
      </c>
      <c r="E77" t="s">
        <v>902</v>
      </c>
      <c r="F77" t="s">
        <v>901</v>
      </c>
      <c r="G77" s="1">
        <v>46038</v>
      </c>
      <c r="H77">
        <v>2428651</v>
      </c>
      <c r="I77">
        <v>1</v>
      </c>
      <c r="J77" s="34">
        <v>7578.16</v>
      </c>
      <c r="K77" t="s">
        <v>900</v>
      </c>
      <c r="L77" s="6">
        <v>46038.708969907406</v>
      </c>
      <c r="M77" t="s">
        <v>899</v>
      </c>
      <c r="N77" t="str">
        <f>VLOOKUP(Tabela2[[#This Row],[NR_CNPJ_EMITENTE]],'[1]BASE FORNECEDORES'!$K:$R,8,0)</f>
        <v>SAINT- GOBAIN DO BRASIL PROD. IND. E CONSTR. LTDA</v>
      </c>
    </row>
    <row r="78" spans="1:14" x14ac:dyDescent="0.3">
      <c r="A78" t="s">
        <v>906</v>
      </c>
      <c r="B78" t="s">
        <v>982</v>
      </c>
      <c r="C78" t="s">
        <v>904</v>
      </c>
      <c r="D78" t="s">
        <v>903</v>
      </c>
      <c r="E78" t="s">
        <v>902</v>
      </c>
      <c r="F78" t="s">
        <v>901</v>
      </c>
      <c r="G78" s="1">
        <v>46038</v>
      </c>
      <c r="H78">
        <v>2428650</v>
      </c>
      <c r="I78">
        <v>1</v>
      </c>
      <c r="J78" s="34">
        <v>42075.56</v>
      </c>
      <c r="K78" t="s">
        <v>900</v>
      </c>
      <c r="L78" s="6">
        <v>46038.708969907406</v>
      </c>
      <c r="M78" t="s">
        <v>899</v>
      </c>
      <c r="N78" t="str">
        <f>VLOOKUP(Tabela2[[#This Row],[NR_CNPJ_EMITENTE]],'[1]BASE FORNECEDORES'!$K:$R,8,0)</f>
        <v>SAINT- GOBAIN DO BRASIL PROD. IND. E CONSTR. LTDA</v>
      </c>
    </row>
    <row r="79" spans="1:14" x14ac:dyDescent="0.3">
      <c r="A79" t="s">
        <v>906</v>
      </c>
      <c r="B79" t="s">
        <v>981</v>
      </c>
      <c r="C79" t="s">
        <v>904</v>
      </c>
      <c r="D79" t="s">
        <v>903</v>
      </c>
      <c r="E79" t="s">
        <v>980</v>
      </c>
      <c r="F79" t="s">
        <v>979</v>
      </c>
      <c r="G79" s="1">
        <v>46038</v>
      </c>
      <c r="H79">
        <v>172577</v>
      </c>
      <c r="I79">
        <v>1</v>
      </c>
      <c r="J79" s="34">
        <v>22410.61</v>
      </c>
      <c r="K79" t="s">
        <v>900</v>
      </c>
      <c r="L79" s="6">
        <v>46038.66746527778</v>
      </c>
      <c r="M79" t="s">
        <v>899</v>
      </c>
      <c r="N79" t="str">
        <f>VLOOKUP(Tabela2[[#This Row],[NR_CNPJ_EMITENTE]],'[1]BASE FORNECEDORES'!$K:$R,8,0)</f>
        <v>VONIXX INDUSTRIA E COMERCIO DE POLIDORES LTDA</v>
      </c>
    </row>
    <row r="80" spans="1:14" x14ac:dyDescent="0.3">
      <c r="A80" t="s">
        <v>906</v>
      </c>
      <c r="B80" t="s">
        <v>978</v>
      </c>
      <c r="C80" t="s">
        <v>904</v>
      </c>
      <c r="D80" t="s">
        <v>903</v>
      </c>
      <c r="E80" t="s">
        <v>977</v>
      </c>
      <c r="F80" t="s">
        <v>976</v>
      </c>
      <c r="G80" s="1">
        <v>46038</v>
      </c>
      <c r="H80">
        <v>4128</v>
      </c>
      <c r="I80">
        <v>1</v>
      </c>
      <c r="J80" s="34">
        <v>12588.86</v>
      </c>
      <c r="K80" t="s">
        <v>900</v>
      </c>
      <c r="L80" s="6">
        <v>46038.521562499998</v>
      </c>
      <c r="M80" t="s">
        <v>899</v>
      </c>
      <c r="N80" t="str">
        <f>VLOOKUP(Tabela2[[#This Row],[NR_CNPJ_EMITENTE]],'[1]BASE FORNECEDORES'!$K:$R,8,0)</f>
        <v>MARTELENA ALMEIDA INDUSTRIA E COMERCIO DE TINTAS EIRELI</v>
      </c>
    </row>
    <row r="81" spans="1:14" x14ac:dyDescent="0.3">
      <c r="A81" t="s">
        <v>906</v>
      </c>
      <c r="B81" t="s">
        <v>975</v>
      </c>
      <c r="C81" t="s">
        <v>904</v>
      </c>
      <c r="D81" t="s">
        <v>903</v>
      </c>
      <c r="E81" t="s">
        <v>936</v>
      </c>
      <c r="F81" t="s">
        <v>935</v>
      </c>
      <c r="G81" s="1">
        <v>46038</v>
      </c>
      <c r="H81">
        <v>495880</v>
      </c>
      <c r="I81">
        <v>21</v>
      </c>
      <c r="J81" s="34">
        <v>55503.06</v>
      </c>
      <c r="K81" t="s">
        <v>900</v>
      </c>
      <c r="L81" s="6">
        <v>46038.313171296293</v>
      </c>
      <c r="M81" t="s">
        <v>899</v>
      </c>
      <c r="N81" t="str">
        <f>VLOOKUP(Tabela2[[#This Row],[NR_CNPJ_EMITENTE]],'[1]BASE FORNECEDORES'!$K:$R,8,0)</f>
        <v>AKZO NOBEL LTDA AUTO</v>
      </c>
    </row>
    <row r="82" spans="1:14" x14ac:dyDescent="0.3">
      <c r="A82" t="s">
        <v>906</v>
      </c>
      <c r="B82" t="s">
        <v>974</v>
      </c>
      <c r="C82" t="s">
        <v>904</v>
      </c>
      <c r="D82" t="s">
        <v>903</v>
      </c>
      <c r="E82" t="s">
        <v>936</v>
      </c>
      <c r="F82" t="s">
        <v>935</v>
      </c>
      <c r="G82" s="1">
        <v>46038</v>
      </c>
      <c r="H82">
        <v>495879</v>
      </c>
      <c r="I82">
        <v>21</v>
      </c>
      <c r="J82" s="34">
        <v>4456.4799999999996</v>
      </c>
      <c r="K82" t="s">
        <v>900</v>
      </c>
      <c r="L82" s="6">
        <v>46038.313171296293</v>
      </c>
      <c r="M82" t="s">
        <v>899</v>
      </c>
      <c r="N82" t="str">
        <f>VLOOKUP(Tabela2[[#This Row],[NR_CNPJ_EMITENTE]],'[1]BASE FORNECEDORES'!$K:$R,8,0)</f>
        <v>AKZO NOBEL LTDA AUTO</v>
      </c>
    </row>
    <row r="83" spans="1:14" x14ac:dyDescent="0.3">
      <c r="A83" t="s">
        <v>906</v>
      </c>
      <c r="B83" t="s">
        <v>973</v>
      </c>
      <c r="C83" t="s">
        <v>904</v>
      </c>
      <c r="D83" t="s">
        <v>903</v>
      </c>
      <c r="E83" t="s">
        <v>902</v>
      </c>
      <c r="F83" t="s">
        <v>901</v>
      </c>
      <c r="G83" s="1">
        <v>46038</v>
      </c>
      <c r="H83">
        <v>2428540</v>
      </c>
      <c r="I83">
        <v>1</v>
      </c>
      <c r="J83" s="34">
        <v>605.89</v>
      </c>
      <c r="K83" t="s">
        <v>900</v>
      </c>
      <c r="L83" s="6">
        <v>46038.063344907408</v>
      </c>
      <c r="M83" t="s">
        <v>899</v>
      </c>
      <c r="N83" t="str">
        <f>VLOOKUP(Tabela2[[#This Row],[NR_CNPJ_EMITENTE]],'[1]BASE FORNECEDORES'!$K:$R,8,0)</f>
        <v>SAINT- GOBAIN DO BRASIL PROD. IND. E CONSTR. LTDA</v>
      </c>
    </row>
    <row r="84" spans="1:14" x14ac:dyDescent="0.3">
      <c r="A84" t="s">
        <v>906</v>
      </c>
      <c r="B84" t="s">
        <v>972</v>
      </c>
      <c r="C84" t="s">
        <v>904</v>
      </c>
      <c r="D84" t="s">
        <v>903</v>
      </c>
      <c r="E84" t="s">
        <v>936</v>
      </c>
      <c r="F84" t="s">
        <v>935</v>
      </c>
      <c r="G84" s="1">
        <v>46036</v>
      </c>
      <c r="H84">
        <v>495806</v>
      </c>
      <c r="I84">
        <v>21</v>
      </c>
      <c r="J84" s="34">
        <v>15081.45</v>
      </c>
      <c r="K84" t="s">
        <v>900</v>
      </c>
      <c r="L84" s="6">
        <v>46036.938668981478</v>
      </c>
      <c r="M84" t="s">
        <v>899</v>
      </c>
      <c r="N84" t="str">
        <f>VLOOKUP(Tabela2[[#This Row],[NR_CNPJ_EMITENTE]],'[1]BASE FORNECEDORES'!$K:$R,8,0)</f>
        <v>AKZO NOBEL LTDA AUTO</v>
      </c>
    </row>
    <row r="85" spans="1:14" x14ac:dyDescent="0.3">
      <c r="A85" t="s">
        <v>906</v>
      </c>
      <c r="B85" t="s">
        <v>971</v>
      </c>
      <c r="C85" t="s">
        <v>904</v>
      </c>
      <c r="D85" t="s">
        <v>903</v>
      </c>
      <c r="E85" t="s">
        <v>970</v>
      </c>
      <c r="F85" t="s">
        <v>969</v>
      </c>
      <c r="G85" s="1">
        <v>46036</v>
      </c>
      <c r="H85">
        <v>6728</v>
      </c>
      <c r="I85">
        <v>1</v>
      </c>
      <c r="J85" s="34">
        <v>27.1</v>
      </c>
      <c r="K85" t="s">
        <v>900</v>
      </c>
      <c r="L85" s="6">
        <v>46036.500555555554</v>
      </c>
      <c r="M85" t="s">
        <v>899</v>
      </c>
      <c r="N85" t="str">
        <f>VLOOKUP(Tabela2[[#This Row],[NR_CNPJ_EMITENTE]],'[1]BASE FORNECEDORES'!$K:$R,8,0)</f>
        <v>BAIFER DISTRIBUIDORA DE FERRAMENTAS LTDA</v>
      </c>
    </row>
    <row r="86" spans="1:14" x14ac:dyDescent="0.3">
      <c r="A86" t="s">
        <v>906</v>
      </c>
      <c r="B86" t="s">
        <v>968</v>
      </c>
      <c r="C86" t="s">
        <v>904</v>
      </c>
      <c r="D86" t="s">
        <v>903</v>
      </c>
      <c r="E86" t="s">
        <v>967</v>
      </c>
      <c r="F86" t="s">
        <v>966</v>
      </c>
      <c r="G86" s="1">
        <v>46036</v>
      </c>
      <c r="H86">
        <v>348</v>
      </c>
      <c r="I86">
        <v>1</v>
      </c>
      <c r="J86" s="34">
        <v>37159.68</v>
      </c>
      <c r="K86" t="s">
        <v>900</v>
      </c>
      <c r="L86" s="6">
        <v>46036.438414351855</v>
      </c>
      <c r="M86" t="s">
        <v>899</v>
      </c>
      <c r="N86" t="str">
        <f>VLOOKUP(Tabela2[[#This Row],[NR_CNPJ_EMITENTE]],'[1]BASE FORNECEDORES'!$K:$R,8,0)</f>
        <v>ONKRAFT COMERCIO DE PAPEL E PAPELAO LTDA</v>
      </c>
    </row>
    <row r="87" spans="1:14" x14ac:dyDescent="0.3">
      <c r="A87" t="s">
        <v>906</v>
      </c>
      <c r="B87" t="s">
        <v>965</v>
      </c>
      <c r="C87" t="s">
        <v>904</v>
      </c>
      <c r="D87" t="s">
        <v>903</v>
      </c>
      <c r="E87" t="s">
        <v>929</v>
      </c>
      <c r="F87" t="s">
        <v>928</v>
      </c>
      <c r="G87" s="1">
        <v>46036</v>
      </c>
      <c r="H87">
        <v>637039</v>
      </c>
      <c r="I87">
        <v>25</v>
      </c>
      <c r="J87" s="34">
        <v>3000.67</v>
      </c>
      <c r="K87" t="s">
        <v>900</v>
      </c>
      <c r="L87" s="6">
        <v>46036.355046296296</v>
      </c>
      <c r="M87" t="s">
        <v>899</v>
      </c>
      <c r="N87" t="str">
        <f>VLOOKUP(Tabela2[[#This Row],[NR_CNPJ_EMITENTE]],'[1]BASE FORNECEDORES'!$K:$R,8,0)</f>
        <v>3M DO BRASIL LTDA</v>
      </c>
    </row>
    <row r="88" spans="1:14" x14ac:dyDescent="0.3">
      <c r="A88" t="s">
        <v>906</v>
      </c>
      <c r="B88" t="s">
        <v>964</v>
      </c>
      <c r="C88" t="s">
        <v>904</v>
      </c>
      <c r="D88" t="s">
        <v>903</v>
      </c>
      <c r="E88" t="s">
        <v>929</v>
      </c>
      <c r="F88" t="s">
        <v>928</v>
      </c>
      <c r="G88" s="1">
        <v>46036</v>
      </c>
      <c r="H88">
        <v>637038</v>
      </c>
      <c r="I88">
        <v>25</v>
      </c>
      <c r="J88" s="34">
        <v>2155.86</v>
      </c>
      <c r="K88" t="s">
        <v>900</v>
      </c>
      <c r="L88" s="6">
        <v>46036.355046296296</v>
      </c>
      <c r="M88" t="s">
        <v>899</v>
      </c>
      <c r="N88" t="str">
        <f>VLOOKUP(Tabela2[[#This Row],[NR_CNPJ_EMITENTE]],'[1]BASE FORNECEDORES'!$K:$R,8,0)</f>
        <v>3M DO BRASIL LTDA</v>
      </c>
    </row>
    <row r="89" spans="1:14" x14ac:dyDescent="0.3">
      <c r="A89" t="s">
        <v>906</v>
      </c>
      <c r="B89" t="s">
        <v>963</v>
      </c>
      <c r="C89" t="s">
        <v>904</v>
      </c>
      <c r="D89" t="s">
        <v>903</v>
      </c>
      <c r="E89" t="s">
        <v>902</v>
      </c>
      <c r="F89" t="s">
        <v>901</v>
      </c>
      <c r="G89" s="1">
        <v>46036</v>
      </c>
      <c r="H89">
        <v>2427545</v>
      </c>
      <c r="I89">
        <v>1</v>
      </c>
      <c r="J89" s="34">
        <v>5328.59</v>
      </c>
      <c r="K89" t="s">
        <v>900</v>
      </c>
      <c r="L89" s="6">
        <v>46036.022106481483</v>
      </c>
      <c r="M89" t="s">
        <v>899</v>
      </c>
      <c r="N89" t="str">
        <f>VLOOKUP(Tabela2[[#This Row],[NR_CNPJ_EMITENTE]],'[1]BASE FORNECEDORES'!$K:$R,8,0)</f>
        <v>SAINT- GOBAIN DO BRASIL PROD. IND. E CONSTR. LTDA</v>
      </c>
    </row>
    <row r="90" spans="1:14" x14ac:dyDescent="0.3">
      <c r="A90" t="s">
        <v>906</v>
      </c>
      <c r="B90" t="s">
        <v>962</v>
      </c>
      <c r="C90" t="s">
        <v>904</v>
      </c>
      <c r="D90" t="s">
        <v>903</v>
      </c>
      <c r="E90" t="s">
        <v>961</v>
      </c>
      <c r="F90" t="s">
        <v>960</v>
      </c>
      <c r="G90" s="1">
        <v>46035</v>
      </c>
      <c r="H90">
        <v>1461</v>
      </c>
      <c r="I90">
        <v>0</v>
      </c>
      <c r="J90" s="34">
        <v>11700</v>
      </c>
      <c r="K90" t="s">
        <v>900</v>
      </c>
      <c r="L90" s="6">
        <v>46035.729884259257</v>
      </c>
      <c r="M90" t="s">
        <v>899</v>
      </c>
      <c r="N90" t="str">
        <f>VLOOKUP(Tabela2[[#This Row],[NR_CNPJ_EMITENTE]],'[1]BASE FORNECEDORES'!$K:$R,8,0)</f>
        <v>PLASTINI EMBALAGENS LTDA</v>
      </c>
    </row>
    <row r="91" spans="1:14" x14ac:dyDescent="0.3">
      <c r="A91" t="s">
        <v>906</v>
      </c>
      <c r="B91" t="s">
        <v>959</v>
      </c>
      <c r="C91" t="s">
        <v>904</v>
      </c>
      <c r="D91" t="s">
        <v>903</v>
      </c>
      <c r="E91" t="s">
        <v>936</v>
      </c>
      <c r="F91" t="s">
        <v>935</v>
      </c>
      <c r="G91" s="1">
        <v>46035</v>
      </c>
      <c r="H91">
        <v>495695</v>
      </c>
      <c r="I91">
        <v>21</v>
      </c>
      <c r="J91" s="34">
        <v>2103.5500000000002</v>
      </c>
      <c r="K91" t="s">
        <v>900</v>
      </c>
      <c r="L91" s="6">
        <v>46035.334166666667</v>
      </c>
      <c r="M91" t="s">
        <v>899</v>
      </c>
      <c r="N91" t="str">
        <f>VLOOKUP(Tabela2[[#This Row],[NR_CNPJ_EMITENTE]],'[1]BASE FORNECEDORES'!$K:$R,8,0)</f>
        <v>AKZO NOBEL LTDA AUTO</v>
      </c>
    </row>
    <row r="92" spans="1:14" x14ac:dyDescent="0.3">
      <c r="A92" t="s">
        <v>906</v>
      </c>
      <c r="B92" t="s">
        <v>958</v>
      </c>
      <c r="C92" t="s">
        <v>904</v>
      </c>
      <c r="D92" t="s">
        <v>903</v>
      </c>
      <c r="E92" t="s">
        <v>902</v>
      </c>
      <c r="F92" t="s">
        <v>901</v>
      </c>
      <c r="G92" s="1">
        <v>46035</v>
      </c>
      <c r="H92">
        <v>2427046</v>
      </c>
      <c r="I92">
        <v>1</v>
      </c>
      <c r="J92" s="34">
        <v>2649.51</v>
      </c>
      <c r="K92" t="s">
        <v>900</v>
      </c>
      <c r="L92" s="6">
        <v>46035.063356481478</v>
      </c>
      <c r="M92" t="s">
        <v>899</v>
      </c>
      <c r="N92" t="str">
        <f>VLOOKUP(Tabela2[[#This Row],[NR_CNPJ_EMITENTE]],'[1]BASE FORNECEDORES'!$K:$R,8,0)</f>
        <v>SAINT- GOBAIN DO BRASIL PROD. IND. E CONSTR. LTDA</v>
      </c>
    </row>
    <row r="93" spans="1:14" x14ac:dyDescent="0.3">
      <c r="A93" t="s">
        <v>906</v>
      </c>
      <c r="B93" t="s">
        <v>957</v>
      </c>
      <c r="C93" t="s">
        <v>904</v>
      </c>
      <c r="D93" t="s">
        <v>903</v>
      </c>
      <c r="E93" t="s">
        <v>936</v>
      </c>
      <c r="F93" t="s">
        <v>935</v>
      </c>
      <c r="G93" s="1">
        <v>46034</v>
      </c>
      <c r="H93">
        <v>495664</v>
      </c>
      <c r="I93">
        <v>21</v>
      </c>
      <c r="J93" s="34">
        <v>122980.76</v>
      </c>
      <c r="K93" t="s">
        <v>900</v>
      </c>
      <c r="L93" s="6">
        <v>46034.855000000003</v>
      </c>
      <c r="M93" t="s">
        <v>899</v>
      </c>
      <c r="N93" t="str">
        <f>VLOOKUP(Tabela2[[#This Row],[NR_CNPJ_EMITENTE]],'[1]BASE FORNECEDORES'!$K:$R,8,0)</f>
        <v>AKZO NOBEL LTDA AUTO</v>
      </c>
    </row>
    <row r="94" spans="1:14" x14ac:dyDescent="0.3">
      <c r="A94" t="s">
        <v>906</v>
      </c>
      <c r="B94" t="s">
        <v>956</v>
      </c>
      <c r="C94" t="s">
        <v>904</v>
      </c>
      <c r="D94" t="s">
        <v>903</v>
      </c>
      <c r="E94" t="s">
        <v>955</v>
      </c>
      <c r="F94" t="s">
        <v>954</v>
      </c>
      <c r="G94" s="1">
        <v>46034</v>
      </c>
      <c r="H94">
        <v>332920</v>
      </c>
      <c r="I94">
        <v>5</v>
      </c>
      <c r="J94" s="34">
        <v>52991.01</v>
      </c>
      <c r="K94" t="s">
        <v>900</v>
      </c>
      <c r="L94" s="6">
        <v>46034.625671296293</v>
      </c>
      <c r="M94" t="s">
        <v>899</v>
      </c>
      <c r="N94" t="str">
        <f>VLOOKUP(Tabela2[[#This Row],[NR_CNPJ_EMITENTE]],'[1]BASE FORNECEDORES'!$K:$R,8,0)</f>
        <v>SHERWIN - WILLIAMS DO BRASIL IND. E COM. LTDA</v>
      </c>
    </row>
    <row r="95" spans="1:14" x14ac:dyDescent="0.3">
      <c r="A95" t="s">
        <v>906</v>
      </c>
      <c r="B95" t="s">
        <v>953</v>
      </c>
      <c r="C95" t="s">
        <v>904</v>
      </c>
      <c r="D95" t="s">
        <v>903</v>
      </c>
      <c r="E95" t="s">
        <v>952</v>
      </c>
      <c r="F95" t="s">
        <v>951</v>
      </c>
      <c r="G95" s="1">
        <v>46034</v>
      </c>
      <c r="H95">
        <v>195110</v>
      </c>
      <c r="I95">
        <v>1</v>
      </c>
      <c r="J95" s="34">
        <v>2136.39</v>
      </c>
      <c r="K95" t="s">
        <v>900</v>
      </c>
      <c r="L95" s="6">
        <v>46034.45894675926</v>
      </c>
      <c r="M95" t="s">
        <v>899</v>
      </c>
      <c r="N95" t="str">
        <f>VLOOKUP(Tabela2[[#This Row],[NR_CNPJ_EMITENTE]],'[1]BASE FORNECEDORES'!$K:$R,8,0)</f>
        <v>J.PROLAB IND. E COM. DE PRODUTOS PARA LABORATORIO</v>
      </c>
    </row>
    <row r="96" spans="1:14" x14ac:dyDescent="0.3">
      <c r="A96" t="s">
        <v>906</v>
      </c>
      <c r="B96" t="s">
        <v>950</v>
      </c>
      <c r="C96" t="s">
        <v>904</v>
      </c>
      <c r="D96" t="s">
        <v>903</v>
      </c>
      <c r="E96" t="s">
        <v>936</v>
      </c>
      <c r="F96" t="s">
        <v>935</v>
      </c>
      <c r="G96" s="1">
        <v>46034</v>
      </c>
      <c r="H96">
        <v>495641</v>
      </c>
      <c r="I96">
        <v>21</v>
      </c>
      <c r="J96" s="34">
        <v>19710.79</v>
      </c>
      <c r="K96" t="s">
        <v>900</v>
      </c>
      <c r="L96" s="6">
        <v>46034.375555555554</v>
      </c>
      <c r="M96" t="s">
        <v>899</v>
      </c>
      <c r="N96" t="str">
        <f>VLOOKUP(Tabela2[[#This Row],[NR_CNPJ_EMITENTE]],'[1]BASE FORNECEDORES'!$K:$R,8,0)</f>
        <v>AKZO NOBEL LTDA AUTO</v>
      </c>
    </row>
    <row r="97" spans="1:14" x14ac:dyDescent="0.3">
      <c r="A97" t="s">
        <v>906</v>
      </c>
      <c r="B97" t="s">
        <v>949</v>
      </c>
      <c r="C97" t="s">
        <v>904</v>
      </c>
      <c r="D97" t="s">
        <v>903</v>
      </c>
      <c r="E97" t="s">
        <v>948</v>
      </c>
      <c r="F97" t="s">
        <v>947</v>
      </c>
      <c r="G97" s="1">
        <v>46031</v>
      </c>
      <c r="H97">
        <v>96808</v>
      </c>
      <c r="I97">
        <v>1</v>
      </c>
      <c r="J97" s="34">
        <v>4908</v>
      </c>
      <c r="K97" t="s">
        <v>900</v>
      </c>
      <c r="L97" s="6">
        <v>46031.709085648145</v>
      </c>
      <c r="M97" t="s">
        <v>899</v>
      </c>
      <c r="N97" t="str">
        <f>VLOOKUP(Tabela2[[#This Row],[NR_CNPJ_EMITENTE]],'[1]BASE FORNECEDORES'!$K:$R,8,0)</f>
        <v>SOLUCAO ADESIVOS E SELANTES LTDA</v>
      </c>
    </row>
    <row r="98" spans="1:14" x14ac:dyDescent="0.3">
      <c r="A98" t="s">
        <v>906</v>
      </c>
      <c r="B98" t="s">
        <v>946</v>
      </c>
      <c r="C98" t="s">
        <v>904</v>
      </c>
      <c r="D98" t="s">
        <v>903</v>
      </c>
      <c r="E98" t="s">
        <v>936</v>
      </c>
      <c r="F98" t="s">
        <v>935</v>
      </c>
      <c r="G98" s="1">
        <v>46031</v>
      </c>
      <c r="H98">
        <v>495571</v>
      </c>
      <c r="I98">
        <v>21</v>
      </c>
      <c r="J98" s="34">
        <v>742.21</v>
      </c>
      <c r="K98" t="s">
        <v>900</v>
      </c>
      <c r="L98" s="6">
        <v>46031.438194444447</v>
      </c>
      <c r="M98" t="s">
        <v>899</v>
      </c>
      <c r="N98" t="str">
        <f>VLOOKUP(Tabela2[[#This Row],[NR_CNPJ_EMITENTE]],'[1]BASE FORNECEDORES'!$K:$R,8,0)</f>
        <v>AKZO NOBEL LTDA AUTO</v>
      </c>
    </row>
    <row r="99" spans="1:14" x14ac:dyDescent="0.3">
      <c r="A99" t="s">
        <v>906</v>
      </c>
      <c r="B99" t="s">
        <v>945</v>
      </c>
      <c r="C99" t="s">
        <v>904</v>
      </c>
      <c r="D99" t="s">
        <v>903</v>
      </c>
      <c r="E99" t="s">
        <v>936</v>
      </c>
      <c r="F99" t="s">
        <v>935</v>
      </c>
      <c r="G99" s="1">
        <v>46031</v>
      </c>
      <c r="H99">
        <v>495570</v>
      </c>
      <c r="I99">
        <v>21</v>
      </c>
      <c r="J99" s="34">
        <v>286.05</v>
      </c>
      <c r="K99" t="s">
        <v>900</v>
      </c>
      <c r="L99" s="6">
        <v>46031.43818287037</v>
      </c>
      <c r="M99" t="s">
        <v>899</v>
      </c>
      <c r="N99" t="str">
        <f>VLOOKUP(Tabela2[[#This Row],[NR_CNPJ_EMITENTE]],'[1]BASE FORNECEDORES'!$K:$R,8,0)</f>
        <v>AKZO NOBEL LTDA AUTO</v>
      </c>
    </row>
    <row r="100" spans="1:14" x14ac:dyDescent="0.3">
      <c r="A100" t="s">
        <v>906</v>
      </c>
      <c r="B100" t="s">
        <v>944</v>
      </c>
      <c r="C100" t="s">
        <v>904</v>
      </c>
      <c r="D100" t="s">
        <v>903</v>
      </c>
      <c r="E100" t="s">
        <v>936</v>
      </c>
      <c r="F100" t="s">
        <v>935</v>
      </c>
      <c r="G100" s="1">
        <v>46031</v>
      </c>
      <c r="H100">
        <v>495569</v>
      </c>
      <c r="I100">
        <v>21</v>
      </c>
      <c r="J100" s="34">
        <v>2958.22</v>
      </c>
      <c r="K100" t="s">
        <v>900</v>
      </c>
      <c r="L100" s="6">
        <v>46031.43818287037</v>
      </c>
      <c r="M100" t="s">
        <v>899</v>
      </c>
      <c r="N100" t="str">
        <f>VLOOKUP(Tabela2[[#This Row],[NR_CNPJ_EMITENTE]],'[1]BASE FORNECEDORES'!$K:$R,8,0)</f>
        <v>AKZO NOBEL LTDA AUTO</v>
      </c>
    </row>
    <row r="101" spans="1:14" x14ac:dyDescent="0.3">
      <c r="A101" t="s">
        <v>906</v>
      </c>
      <c r="B101" t="s">
        <v>943</v>
      </c>
      <c r="C101" t="s">
        <v>904</v>
      </c>
      <c r="D101" t="s">
        <v>903</v>
      </c>
      <c r="E101" t="s">
        <v>936</v>
      </c>
      <c r="F101" t="s">
        <v>935</v>
      </c>
      <c r="G101" s="1">
        <v>46031</v>
      </c>
      <c r="H101">
        <v>495568</v>
      </c>
      <c r="I101">
        <v>21</v>
      </c>
      <c r="J101" s="34">
        <v>1002.83</v>
      </c>
      <c r="K101" t="s">
        <v>900</v>
      </c>
      <c r="L101" s="6">
        <v>46031.43818287037</v>
      </c>
      <c r="M101" t="s">
        <v>899</v>
      </c>
      <c r="N101" t="str">
        <f>VLOOKUP(Tabela2[[#This Row],[NR_CNPJ_EMITENTE]],'[1]BASE FORNECEDORES'!$K:$R,8,0)</f>
        <v>AKZO NOBEL LTDA AUTO</v>
      </c>
    </row>
    <row r="102" spans="1:14" x14ac:dyDescent="0.3">
      <c r="A102" t="s">
        <v>906</v>
      </c>
      <c r="B102" t="s">
        <v>942</v>
      </c>
      <c r="C102" t="s">
        <v>904</v>
      </c>
      <c r="D102" t="s">
        <v>903</v>
      </c>
      <c r="E102" t="s">
        <v>936</v>
      </c>
      <c r="F102" t="s">
        <v>935</v>
      </c>
      <c r="G102" s="1">
        <v>46031</v>
      </c>
      <c r="H102">
        <v>495567</v>
      </c>
      <c r="I102">
        <v>21</v>
      </c>
      <c r="J102" s="34">
        <v>531.97</v>
      </c>
      <c r="K102" t="s">
        <v>900</v>
      </c>
      <c r="L102" s="6">
        <v>46031.438194444447</v>
      </c>
      <c r="M102" t="s">
        <v>899</v>
      </c>
      <c r="N102" t="str">
        <f>VLOOKUP(Tabela2[[#This Row],[NR_CNPJ_EMITENTE]],'[1]BASE FORNECEDORES'!$K:$R,8,0)</f>
        <v>AKZO NOBEL LTDA AUTO</v>
      </c>
    </row>
    <row r="103" spans="1:14" x14ac:dyDescent="0.3">
      <c r="A103" t="s">
        <v>906</v>
      </c>
      <c r="B103" t="s">
        <v>941</v>
      </c>
      <c r="C103" t="s">
        <v>904</v>
      </c>
      <c r="D103" t="s">
        <v>903</v>
      </c>
      <c r="E103" t="s">
        <v>936</v>
      </c>
      <c r="F103" t="s">
        <v>935</v>
      </c>
      <c r="G103" s="1">
        <v>46031</v>
      </c>
      <c r="H103">
        <v>495566</v>
      </c>
      <c r="I103">
        <v>21</v>
      </c>
      <c r="J103" s="34">
        <v>2087.9499999999998</v>
      </c>
      <c r="K103" t="s">
        <v>900</v>
      </c>
      <c r="L103" s="6">
        <v>46031.43818287037</v>
      </c>
      <c r="M103" t="s">
        <v>899</v>
      </c>
      <c r="N103" t="str">
        <f>VLOOKUP(Tabela2[[#This Row],[NR_CNPJ_EMITENTE]],'[1]BASE FORNECEDORES'!$K:$R,8,0)</f>
        <v>AKZO NOBEL LTDA AUTO</v>
      </c>
    </row>
    <row r="104" spans="1:14" x14ac:dyDescent="0.3">
      <c r="A104" t="s">
        <v>906</v>
      </c>
      <c r="B104" t="s">
        <v>940</v>
      </c>
      <c r="C104" t="s">
        <v>904</v>
      </c>
      <c r="D104" t="s">
        <v>903</v>
      </c>
      <c r="E104" t="s">
        <v>936</v>
      </c>
      <c r="F104" t="s">
        <v>935</v>
      </c>
      <c r="G104" s="1">
        <v>46031</v>
      </c>
      <c r="H104">
        <v>495565</v>
      </c>
      <c r="I104">
        <v>21</v>
      </c>
      <c r="J104" s="34">
        <v>3460.52</v>
      </c>
      <c r="K104" t="s">
        <v>900</v>
      </c>
      <c r="L104" s="6">
        <v>46031.438194444447</v>
      </c>
      <c r="M104" t="s">
        <v>899</v>
      </c>
      <c r="N104" t="str">
        <f>VLOOKUP(Tabela2[[#This Row],[NR_CNPJ_EMITENTE]],'[1]BASE FORNECEDORES'!$K:$R,8,0)</f>
        <v>AKZO NOBEL LTDA AUTO</v>
      </c>
    </row>
    <row r="105" spans="1:14" x14ac:dyDescent="0.3">
      <c r="A105" t="s">
        <v>906</v>
      </c>
      <c r="B105" t="s">
        <v>939</v>
      </c>
      <c r="C105" t="s">
        <v>904</v>
      </c>
      <c r="D105" t="s">
        <v>903</v>
      </c>
      <c r="E105" t="s">
        <v>936</v>
      </c>
      <c r="F105" t="s">
        <v>935</v>
      </c>
      <c r="G105" s="1">
        <v>46031</v>
      </c>
      <c r="H105">
        <v>495564</v>
      </c>
      <c r="I105">
        <v>21</v>
      </c>
      <c r="J105" s="34">
        <v>1727.01</v>
      </c>
      <c r="K105" t="s">
        <v>900</v>
      </c>
      <c r="L105" s="6">
        <v>46031.43818287037</v>
      </c>
      <c r="M105" t="s">
        <v>899</v>
      </c>
      <c r="N105" t="str">
        <f>VLOOKUP(Tabela2[[#This Row],[NR_CNPJ_EMITENTE]],'[1]BASE FORNECEDORES'!$K:$R,8,0)</f>
        <v>AKZO NOBEL LTDA AUTO</v>
      </c>
    </row>
    <row r="106" spans="1:14" x14ac:dyDescent="0.3">
      <c r="A106" t="s">
        <v>906</v>
      </c>
      <c r="B106" t="s">
        <v>938</v>
      </c>
      <c r="C106" t="s">
        <v>904</v>
      </c>
      <c r="D106" t="s">
        <v>903</v>
      </c>
      <c r="E106" t="s">
        <v>936</v>
      </c>
      <c r="F106" t="s">
        <v>935</v>
      </c>
      <c r="G106" s="1">
        <v>46031</v>
      </c>
      <c r="H106">
        <v>495563</v>
      </c>
      <c r="I106">
        <v>21</v>
      </c>
      <c r="J106" s="34">
        <v>1974.77</v>
      </c>
      <c r="K106" t="s">
        <v>900</v>
      </c>
      <c r="L106" s="6">
        <v>46031.43818287037</v>
      </c>
      <c r="M106" t="s">
        <v>899</v>
      </c>
      <c r="N106" t="str">
        <f>VLOOKUP(Tabela2[[#This Row],[NR_CNPJ_EMITENTE]],'[1]BASE FORNECEDORES'!$K:$R,8,0)</f>
        <v>AKZO NOBEL LTDA AUTO</v>
      </c>
    </row>
    <row r="107" spans="1:14" x14ac:dyDescent="0.3">
      <c r="A107" t="s">
        <v>906</v>
      </c>
      <c r="B107" t="s">
        <v>937</v>
      </c>
      <c r="C107" t="s">
        <v>904</v>
      </c>
      <c r="D107" t="s">
        <v>903</v>
      </c>
      <c r="E107" t="s">
        <v>936</v>
      </c>
      <c r="F107" t="s">
        <v>935</v>
      </c>
      <c r="G107" s="1">
        <v>46031</v>
      </c>
      <c r="H107">
        <v>495562</v>
      </c>
      <c r="I107">
        <v>21</v>
      </c>
      <c r="J107" s="34">
        <v>286.05</v>
      </c>
      <c r="K107" t="s">
        <v>900</v>
      </c>
      <c r="L107" s="6">
        <v>46031.43818287037</v>
      </c>
      <c r="M107" t="s">
        <v>899</v>
      </c>
      <c r="N107" t="str">
        <f>VLOOKUP(Tabela2[[#This Row],[NR_CNPJ_EMITENTE]],'[1]BASE FORNECEDORES'!$K:$R,8,0)</f>
        <v>AKZO NOBEL LTDA AUTO</v>
      </c>
    </row>
    <row r="108" spans="1:14" x14ac:dyDescent="0.3">
      <c r="A108" t="s">
        <v>906</v>
      </c>
      <c r="B108" t="s">
        <v>934</v>
      </c>
      <c r="C108" t="s">
        <v>904</v>
      </c>
      <c r="D108" t="s">
        <v>903</v>
      </c>
      <c r="E108" t="s">
        <v>920</v>
      </c>
      <c r="F108" t="s">
        <v>919</v>
      </c>
      <c r="G108" s="1">
        <v>46030</v>
      </c>
      <c r="H108">
        <v>792911</v>
      </c>
      <c r="I108">
        <v>1</v>
      </c>
      <c r="J108" s="34">
        <v>871.1</v>
      </c>
      <c r="K108" t="s">
        <v>900</v>
      </c>
      <c r="L108" s="6">
        <v>46030.625590277778</v>
      </c>
      <c r="M108" t="s">
        <v>899</v>
      </c>
      <c r="N108" t="str">
        <f>VLOOKUP(Tabela2[[#This Row],[NR_CNPJ_EMITENTE]],'[1]BASE FORNECEDORES'!$K:$R,8,0)</f>
        <v>BRASILUX TINTAS TECNICAS LTDA</v>
      </c>
    </row>
    <row r="109" spans="1:14" x14ac:dyDescent="0.3">
      <c r="A109" t="s">
        <v>906</v>
      </c>
      <c r="B109" t="s">
        <v>933</v>
      </c>
      <c r="C109" t="s">
        <v>904</v>
      </c>
      <c r="D109" t="s">
        <v>903</v>
      </c>
      <c r="E109" t="s">
        <v>932</v>
      </c>
      <c r="F109" t="s">
        <v>931</v>
      </c>
      <c r="G109" s="1">
        <v>46030</v>
      </c>
      <c r="H109">
        <v>1566129</v>
      </c>
      <c r="I109">
        <v>1</v>
      </c>
      <c r="J109" s="34">
        <v>2650.01</v>
      </c>
      <c r="K109" t="s">
        <v>900</v>
      </c>
      <c r="L109" s="6">
        <v>46030.50068287037</v>
      </c>
      <c r="M109" t="s">
        <v>899</v>
      </c>
      <c r="N109" t="str">
        <f>VLOOKUP(Tabela2[[#This Row],[NR_CNPJ_EMITENTE]],'[1]BASE FORNECEDORES'!$K:$R,8,0)</f>
        <v>KARCHER IND E COM LTDA</v>
      </c>
    </row>
    <row r="110" spans="1:14" x14ac:dyDescent="0.3">
      <c r="A110" t="s">
        <v>906</v>
      </c>
      <c r="B110" t="s">
        <v>930</v>
      </c>
      <c r="C110" t="s">
        <v>904</v>
      </c>
      <c r="D110" t="s">
        <v>903</v>
      </c>
      <c r="E110" t="s">
        <v>929</v>
      </c>
      <c r="F110" t="s">
        <v>928</v>
      </c>
      <c r="G110" s="1">
        <v>46029</v>
      </c>
      <c r="H110">
        <v>632821</v>
      </c>
      <c r="I110">
        <v>25</v>
      </c>
      <c r="J110" s="34">
        <v>12695.62</v>
      </c>
      <c r="K110" t="s">
        <v>900</v>
      </c>
      <c r="L110" s="6">
        <v>46029.417349537034</v>
      </c>
      <c r="M110" t="s">
        <v>899</v>
      </c>
      <c r="N110" t="str">
        <f>VLOOKUP(Tabela2[[#This Row],[NR_CNPJ_EMITENTE]],'[1]BASE FORNECEDORES'!$K:$R,8,0)</f>
        <v>3M DO BRASIL LTDA</v>
      </c>
    </row>
    <row r="111" spans="1:14" x14ac:dyDescent="0.3">
      <c r="A111" t="s">
        <v>906</v>
      </c>
      <c r="B111" t="s">
        <v>927</v>
      </c>
      <c r="C111" t="s">
        <v>904</v>
      </c>
      <c r="D111" t="s">
        <v>903</v>
      </c>
      <c r="E111" t="s">
        <v>926</v>
      </c>
      <c r="F111" t="s">
        <v>925</v>
      </c>
      <c r="G111" s="1">
        <v>46029</v>
      </c>
      <c r="H111">
        <v>921565</v>
      </c>
      <c r="I111">
        <v>1</v>
      </c>
      <c r="J111" s="34">
        <v>77.44</v>
      </c>
      <c r="K111" t="s">
        <v>900</v>
      </c>
      <c r="L111" s="6">
        <v>46029.375775462962</v>
      </c>
      <c r="M111" t="s">
        <v>899</v>
      </c>
      <c r="N111" t="str">
        <f>VLOOKUP(Tabela2[[#This Row],[NR_CNPJ_EMITENTE]],'[1]BASE FORNECEDORES'!$K:$R,8,0)</f>
        <v>TERRA UTIL. DE MAQUINAS, FERRAMENTAS E UTILID.</v>
      </c>
    </row>
    <row r="112" spans="1:14" x14ac:dyDescent="0.3">
      <c r="A112" t="s">
        <v>906</v>
      </c>
      <c r="B112" t="s">
        <v>924</v>
      </c>
      <c r="C112" t="s">
        <v>904</v>
      </c>
      <c r="D112" t="s">
        <v>903</v>
      </c>
      <c r="E112" t="s">
        <v>911</v>
      </c>
      <c r="F112" t="s">
        <v>910</v>
      </c>
      <c r="G112" s="1">
        <v>46029</v>
      </c>
      <c r="H112">
        <v>370395</v>
      </c>
      <c r="I112">
        <v>24</v>
      </c>
      <c r="J112" s="34">
        <v>5661.49</v>
      </c>
      <c r="K112" t="s">
        <v>900</v>
      </c>
      <c r="L112" s="6">
        <v>46029.334201388891</v>
      </c>
      <c r="M112" t="s">
        <v>899</v>
      </c>
      <c r="N112" t="str">
        <f>VLOOKUP(Tabela2[[#This Row],[NR_CNPJ_EMITENTE]],'[1]BASE FORNECEDORES'!$K:$R,8,0)</f>
        <v>SIKA SA</v>
      </c>
    </row>
    <row r="113" spans="1:14" x14ac:dyDescent="0.3">
      <c r="A113" t="s">
        <v>906</v>
      </c>
      <c r="B113" t="s">
        <v>923</v>
      </c>
      <c r="C113" t="s">
        <v>904</v>
      </c>
      <c r="D113" t="s">
        <v>903</v>
      </c>
      <c r="E113" t="s">
        <v>920</v>
      </c>
      <c r="F113" t="s">
        <v>919</v>
      </c>
      <c r="G113" s="1">
        <v>46029</v>
      </c>
      <c r="H113">
        <v>792642</v>
      </c>
      <c r="I113">
        <v>1</v>
      </c>
      <c r="J113" s="34">
        <v>67151.55</v>
      </c>
      <c r="K113" t="s">
        <v>900</v>
      </c>
      <c r="L113" s="6">
        <v>46029.319525462961</v>
      </c>
      <c r="M113" t="s">
        <v>899</v>
      </c>
      <c r="N113" t="str">
        <f>VLOOKUP(Tabela2[[#This Row],[NR_CNPJ_EMITENTE]],'[1]BASE FORNECEDORES'!$K:$R,8,0)</f>
        <v>BRASILUX TINTAS TECNICAS LTDA</v>
      </c>
    </row>
    <row r="114" spans="1:14" x14ac:dyDescent="0.3">
      <c r="A114" t="s">
        <v>906</v>
      </c>
      <c r="B114" t="s">
        <v>922</v>
      </c>
      <c r="C114" t="s">
        <v>904</v>
      </c>
      <c r="D114" t="s">
        <v>903</v>
      </c>
      <c r="E114" t="s">
        <v>920</v>
      </c>
      <c r="F114" t="s">
        <v>919</v>
      </c>
      <c r="G114" s="1">
        <v>46029</v>
      </c>
      <c r="H114">
        <v>792641</v>
      </c>
      <c r="I114">
        <v>1</v>
      </c>
      <c r="J114" s="34">
        <v>157019.79</v>
      </c>
      <c r="K114" t="s">
        <v>900</v>
      </c>
      <c r="L114" s="6">
        <v>46029.319444444445</v>
      </c>
      <c r="M114" t="s">
        <v>899</v>
      </c>
      <c r="N114" t="str">
        <f>VLOOKUP(Tabela2[[#This Row],[NR_CNPJ_EMITENTE]],'[1]BASE FORNECEDORES'!$K:$R,8,0)</f>
        <v>BRASILUX TINTAS TECNICAS LTDA</v>
      </c>
    </row>
    <row r="115" spans="1:14" x14ac:dyDescent="0.3">
      <c r="A115" t="s">
        <v>906</v>
      </c>
      <c r="B115" t="s">
        <v>921</v>
      </c>
      <c r="C115" t="s">
        <v>904</v>
      </c>
      <c r="D115" t="s">
        <v>903</v>
      </c>
      <c r="E115" t="s">
        <v>920</v>
      </c>
      <c r="F115" t="s">
        <v>919</v>
      </c>
      <c r="G115" s="1">
        <v>46029</v>
      </c>
      <c r="H115">
        <v>792640</v>
      </c>
      <c r="I115">
        <v>1</v>
      </c>
      <c r="J115" s="34">
        <v>69610.87</v>
      </c>
      <c r="K115" t="s">
        <v>900</v>
      </c>
      <c r="L115" s="6">
        <v>46029.319432870368</v>
      </c>
      <c r="M115" t="s">
        <v>899</v>
      </c>
      <c r="N115" t="str">
        <f>VLOOKUP(Tabela2[[#This Row],[NR_CNPJ_EMITENTE]],'[1]BASE FORNECEDORES'!$K:$R,8,0)</f>
        <v>BRASILUX TINTAS TECNICAS LTDA</v>
      </c>
    </row>
    <row r="116" spans="1:14" x14ac:dyDescent="0.3">
      <c r="A116" t="s">
        <v>906</v>
      </c>
      <c r="B116" t="s">
        <v>918</v>
      </c>
      <c r="C116" t="s">
        <v>904</v>
      </c>
      <c r="D116" t="s">
        <v>903</v>
      </c>
      <c r="E116" t="s">
        <v>917</v>
      </c>
      <c r="F116" t="s">
        <v>916</v>
      </c>
      <c r="G116" s="1">
        <v>46028</v>
      </c>
      <c r="H116">
        <v>108590</v>
      </c>
      <c r="I116">
        <v>1</v>
      </c>
      <c r="J116" s="34">
        <v>25552.02</v>
      </c>
      <c r="K116" t="s">
        <v>900</v>
      </c>
      <c r="L116" s="6">
        <v>46028.688020833331</v>
      </c>
      <c r="M116" t="s">
        <v>899</v>
      </c>
      <c r="N116" t="str">
        <f>VLOOKUP(Tabela2[[#This Row],[NR_CNPJ_EMITENTE]],'[1]BASE FORNECEDORES'!$K:$R,8,0)</f>
        <v>DISSOLTEX IND QUIMICA LTDA</v>
      </c>
    </row>
    <row r="117" spans="1:14" x14ac:dyDescent="0.3">
      <c r="A117" t="s">
        <v>906</v>
      </c>
      <c r="B117" t="s">
        <v>915</v>
      </c>
      <c r="C117" t="s">
        <v>904</v>
      </c>
      <c r="D117" t="s">
        <v>903</v>
      </c>
      <c r="E117" t="s">
        <v>914</v>
      </c>
      <c r="F117" t="s">
        <v>913</v>
      </c>
      <c r="G117" s="1">
        <v>46028</v>
      </c>
      <c r="H117">
        <v>1366946</v>
      </c>
      <c r="I117">
        <v>1</v>
      </c>
      <c r="J117" s="34">
        <v>2566.23</v>
      </c>
      <c r="K117" t="s">
        <v>900</v>
      </c>
      <c r="L117" s="6">
        <v>46028.417280092595</v>
      </c>
      <c r="M117" t="s">
        <v>899</v>
      </c>
      <c r="N117" t="str">
        <f>VLOOKUP(Tabela2[[#This Row],[NR_CNPJ_EMITENTE]],'[1]BASE FORNECEDORES'!$K:$R,8,0)</f>
        <v>COM.ALVORADA LIMPEZA E DESCARTAVEIS</v>
      </c>
    </row>
    <row r="118" spans="1:14" x14ac:dyDescent="0.3">
      <c r="A118" t="s">
        <v>906</v>
      </c>
      <c r="B118" t="s">
        <v>912</v>
      </c>
      <c r="C118" t="s">
        <v>904</v>
      </c>
      <c r="D118" t="s">
        <v>903</v>
      </c>
      <c r="E118" t="s">
        <v>911</v>
      </c>
      <c r="F118" t="s">
        <v>910</v>
      </c>
      <c r="G118" s="1">
        <v>46028</v>
      </c>
      <c r="H118">
        <v>370301</v>
      </c>
      <c r="I118">
        <v>24</v>
      </c>
      <c r="J118" s="34">
        <v>5113.3500000000004</v>
      </c>
      <c r="K118" t="s">
        <v>900</v>
      </c>
      <c r="L118" s="6">
        <v>46028.354745370372</v>
      </c>
      <c r="M118" t="s">
        <v>899</v>
      </c>
      <c r="N118" t="str">
        <f>VLOOKUP(Tabela2[[#This Row],[NR_CNPJ_EMITENTE]],'[1]BASE FORNECEDORES'!$K:$R,8,0)</f>
        <v>SIKA SA</v>
      </c>
    </row>
    <row r="119" spans="1:14" x14ac:dyDescent="0.3">
      <c r="A119" t="s">
        <v>906</v>
      </c>
      <c r="B119" t="s">
        <v>909</v>
      </c>
      <c r="C119" t="s">
        <v>904</v>
      </c>
      <c r="D119" t="s">
        <v>903</v>
      </c>
      <c r="E119" t="s">
        <v>908</v>
      </c>
      <c r="F119" t="s">
        <v>907</v>
      </c>
      <c r="G119" s="1">
        <v>46028</v>
      </c>
      <c r="H119">
        <v>3125</v>
      </c>
      <c r="I119">
        <v>1</v>
      </c>
      <c r="J119" s="34">
        <v>3800</v>
      </c>
      <c r="K119" t="s">
        <v>900</v>
      </c>
      <c r="L119" s="6">
        <v>46028.521493055552</v>
      </c>
      <c r="M119" t="s">
        <v>899</v>
      </c>
      <c r="N119" t="str">
        <f>VLOOKUP(Tabela2[[#This Row],[NR_CNPJ_EMITENTE]],'[1]BASE FORNECEDORES'!$K:$R,8,0)</f>
        <v>SONIA SERTANEJO NETO EIRELI - ME</v>
      </c>
    </row>
    <row r="120" spans="1:14" x14ac:dyDescent="0.3">
      <c r="A120" t="s">
        <v>906</v>
      </c>
      <c r="B120" t="s">
        <v>905</v>
      </c>
      <c r="C120" t="s">
        <v>904</v>
      </c>
      <c r="D120" t="s">
        <v>903</v>
      </c>
      <c r="E120" t="s">
        <v>902</v>
      </c>
      <c r="F120" t="s">
        <v>901</v>
      </c>
      <c r="G120" s="1">
        <v>46027</v>
      </c>
      <c r="H120">
        <v>2425802</v>
      </c>
      <c r="I120">
        <v>1</v>
      </c>
      <c r="J120" s="34">
        <v>457.55</v>
      </c>
      <c r="K120" t="s">
        <v>900</v>
      </c>
      <c r="L120" s="6">
        <v>46027.708981481483</v>
      </c>
      <c r="M120" t="s">
        <v>899</v>
      </c>
      <c r="N120" t="str">
        <f>VLOOKUP(Tabela2[[#This Row],[NR_CNPJ_EMITENTE]],'[1]BASE FORNECEDORES'!$K:$R,8,0)</f>
        <v>SAINT- GOBAIN DO BRASIL PROD. IND. E CONSTR. LTDA</v>
      </c>
    </row>
    <row r="121" spans="1:14" x14ac:dyDescent="0.3">
      <c r="A121" t="s">
        <v>906</v>
      </c>
      <c r="B121" t="s">
        <v>5436</v>
      </c>
      <c r="C121" t="s">
        <v>904</v>
      </c>
      <c r="D121" t="s">
        <v>903</v>
      </c>
      <c r="E121" t="s">
        <v>5437</v>
      </c>
      <c r="F121" t="s">
        <v>5438</v>
      </c>
      <c r="G121" s="1">
        <v>46081</v>
      </c>
      <c r="H121">
        <v>223939</v>
      </c>
      <c r="I121">
        <v>1</v>
      </c>
      <c r="J121" s="34">
        <v>1919.92</v>
      </c>
      <c r="K121" t="s">
        <v>900</v>
      </c>
      <c r="L121" s="6">
        <v>46081.60597222222</v>
      </c>
      <c r="M121" t="s">
        <v>899</v>
      </c>
      <c r="N121" t="str">
        <f>VLOOKUP(Tabela2[[#This Row],[NR_CNPJ_EMITENTE]],'[1]BASE FORNECEDORES'!$K:$R,8,0)</f>
        <v>IND DE PLASTICOS HERC LTDA</v>
      </c>
    </row>
    <row r="122" spans="1:14" x14ac:dyDescent="0.3">
      <c r="A122" t="s">
        <v>906</v>
      </c>
      <c r="B122" t="s">
        <v>5439</v>
      </c>
      <c r="C122" t="s">
        <v>904</v>
      </c>
      <c r="D122" t="s">
        <v>903</v>
      </c>
      <c r="E122" t="s">
        <v>936</v>
      </c>
      <c r="F122" t="s">
        <v>935</v>
      </c>
      <c r="G122" s="1">
        <v>46081</v>
      </c>
      <c r="H122">
        <v>498372</v>
      </c>
      <c r="I122">
        <v>21</v>
      </c>
      <c r="J122" s="34">
        <v>5153.8500000000004</v>
      </c>
      <c r="K122" t="s">
        <v>900</v>
      </c>
      <c r="L122" s="6">
        <v>46081.479791666665</v>
      </c>
      <c r="M122" t="s">
        <v>899</v>
      </c>
      <c r="N122" t="str">
        <f>VLOOKUP(Tabela2[[#This Row],[NR_CNPJ_EMITENTE]],'[1]BASE FORNECEDORES'!$K:$R,8,0)</f>
        <v>AKZO NOBEL LTDA AUTO</v>
      </c>
    </row>
    <row r="123" spans="1:14" x14ac:dyDescent="0.3">
      <c r="A123" t="s">
        <v>906</v>
      </c>
      <c r="B123" t="s">
        <v>5440</v>
      </c>
      <c r="C123" t="s">
        <v>904</v>
      </c>
      <c r="D123" t="s">
        <v>903</v>
      </c>
      <c r="E123" t="s">
        <v>1066</v>
      </c>
      <c r="F123" t="s">
        <v>1065</v>
      </c>
      <c r="G123" s="1">
        <v>46080</v>
      </c>
      <c r="H123">
        <v>82243</v>
      </c>
      <c r="I123">
        <v>1</v>
      </c>
      <c r="J123" s="34">
        <v>8099.04</v>
      </c>
      <c r="K123" t="s">
        <v>900</v>
      </c>
      <c r="L123" s="6">
        <v>46080.792615740742</v>
      </c>
      <c r="M123" t="s">
        <v>899</v>
      </c>
      <c r="N123" t="str">
        <f>VLOOKUP(Tabela2[[#This Row],[NR_CNPJ_EMITENTE]],'[1]BASE FORNECEDORES'!$K:$R,8,0)</f>
        <v>ROBERLO DO BRASIL LTDA</v>
      </c>
    </row>
    <row r="124" spans="1:14" x14ac:dyDescent="0.3">
      <c r="A124" t="s">
        <v>906</v>
      </c>
      <c r="B124" t="s">
        <v>5441</v>
      </c>
      <c r="C124" t="s">
        <v>904</v>
      </c>
      <c r="D124" t="s">
        <v>903</v>
      </c>
      <c r="E124" t="s">
        <v>1052</v>
      </c>
      <c r="F124" t="s">
        <v>928</v>
      </c>
      <c r="G124" s="1">
        <v>46080</v>
      </c>
      <c r="H124">
        <v>956183</v>
      </c>
      <c r="I124">
        <v>14</v>
      </c>
      <c r="J124" s="34">
        <v>3406.56</v>
      </c>
      <c r="K124" t="s">
        <v>900</v>
      </c>
      <c r="L124" s="6">
        <v>46080.667534722219</v>
      </c>
      <c r="M124" t="s">
        <v>899</v>
      </c>
      <c r="N124" t="str">
        <f>VLOOKUP(Tabela2[[#This Row],[NR_CNPJ_EMITENTE]],'[1]BASE FORNECEDORES'!$K:$R,8,0)</f>
        <v>3M DO BRASIL LTDA</v>
      </c>
    </row>
    <row r="125" spans="1:14" x14ac:dyDescent="0.3">
      <c r="A125" t="s">
        <v>906</v>
      </c>
      <c r="B125" t="s">
        <v>5442</v>
      </c>
      <c r="C125" t="s">
        <v>904</v>
      </c>
      <c r="D125" t="s">
        <v>903</v>
      </c>
      <c r="E125" t="s">
        <v>5443</v>
      </c>
      <c r="F125" t="s">
        <v>5444</v>
      </c>
      <c r="G125" s="1">
        <v>46080</v>
      </c>
      <c r="H125">
        <v>681140</v>
      </c>
      <c r="I125">
        <v>2</v>
      </c>
      <c r="J125" s="34">
        <v>14828.8</v>
      </c>
      <c r="K125" t="s">
        <v>900</v>
      </c>
      <c r="L125" s="6">
        <v>46080.479745370372</v>
      </c>
      <c r="M125" t="s">
        <v>899</v>
      </c>
      <c r="N125" t="str">
        <f>VLOOKUP(Tabela2[[#This Row],[NR_CNPJ_EMITENTE]],'[1]BASE FORNECEDORES'!$K:$R,8,0)</f>
        <v>ADERE PRODUTOS AUTO ADESIVOS LTDA</v>
      </c>
    </row>
    <row r="126" spans="1:14" x14ac:dyDescent="0.3">
      <c r="A126" t="s">
        <v>906</v>
      </c>
      <c r="B126" t="s">
        <v>5445</v>
      </c>
      <c r="C126" t="s">
        <v>904</v>
      </c>
      <c r="D126" t="s">
        <v>903</v>
      </c>
      <c r="E126" t="s">
        <v>5446</v>
      </c>
      <c r="F126" t="s">
        <v>5447</v>
      </c>
      <c r="G126" s="1">
        <v>46079</v>
      </c>
      <c r="H126">
        <v>39203</v>
      </c>
      <c r="I126">
        <v>1</v>
      </c>
      <c r="J126" s="34">
        <v>4931.24</v>
      </c>
      <c r="K126" t="s">
        <v>900</v>
      </c>
      <c r="L126" s="6">
        <v>46079.688310185185</v>
      </c>
      <c r="M126" t="s">
        <v>899</v>
      </c>
      <c r="N126" t="str">
        <f>VLOOKUP(Tabela2[[#This Row],[NR_CNPJ_EMITENTE]],'[1]BASE FORNECEDORES'!$K:$R,8,0)</f>
        <v>AUTOLIMPE INDUSTRIA E COMERCIO DE SANEANTES EIRELI</v>
      </c>
    </row>
    <row r="127" spans="1:14" x14ac:dyDescent="0.3">
      <c r="A127" t="s">
        <v>906</v>
      </c>
      <c r="B127" t="s">
        <v>5448</v>
      </c>
      <c r="C127" t="s">
        <v>904</v>
      </c>
      <c r="D127" t="s">
        <v>903</v>
      </c>
      <c r="E127" t="s">
        <v>917</v>
      </c>
      <c r="F127" t="s">
        <v>916</v>
      </c>
      <c r="G127" s="1">
        <v>46079</v>
      </c>
      <c r="H127">
        <v>109751</v>
      </c>
      <c r="I127">
        <v>1</v>
      </c>
      <c r="J127" s="34">
        <v>4720.38</v>
      </c>
      <c r="K127" t="s">
        <v>900</v>
      </c>
      <c r="L127" s="6">
        <v>46079.688310185185</v>
      </c>
      <c r="M127" t="s">
        <v>899</v>
      </c>
      <c r="N127" t="str">
        <f>VLOOKUP(Tabela2[[#This Row],[NR_CNPJ_EMITENTE]],'[1]BASE FORNECEDORES'!$K:$R,8,0)</f>
        <v>DISSOLTEX IND QUIMICA LTDA</v>
      </c>
    </row>
    <row r="128" spans="1:14" x14ac:dyDescent="0.3">
      <c r="A128" t="s">
        <v>906</v>
      </c>
      <c r="B128" t="s">
        <v>5449</v>
      </c>
      <c r="C128" t="s">
        <v>904</v>
      </c>
      <c r="D128" t="s">
        <v>903</v>
      </c>
      <c r="E128" t="s">
        <v>5450</v>
      </c>
      <c r="F128" t="s">
        <v>5451</v>
      </c>
      <c r="G128" s="1">
        <v>46079</v>
      </c>
      <c r="H128">
        <v>23889</v>
      </c>
      <c r="I128">
        <v>2</v>
      </c>
      <c r="J128" s="34">
        <v>3600</v>
      </c>
      <c r="K128" t="s">
        <v>900</v>
      </c>
      <c r="L128" s="6">
        <v>46079.563055555554</v>
      </c>
      <c r="M128" t="s">
        <v>899</v>
      </c>
      <c r="N128" t="str">
        <f>VLOOKUP(Tabela2[[#This Row],[NR_CNPJ_EMITENTE]],'[1]BASE FORNECEDORES'!$K:$R,8,0)</f>
        <v>DURACOLOR INDUSTRIA E COMERCIO DE TINTAS</v>
      </c>
    </row>
    <row r="129" spans="1:14" x14ac:dyDescent="0.3">
      <c r="A129" t="s">
        <v>906</v>
      </c>
      <c r="B129" t="s">
        <v>5452</v>
      </c>
      <c r="C129" t="s">
        <v>904</v>
      </c>
      <c r="D129" t="s">
        <v>903</v>
      </c>
      <c r="E129" t="s">
        <v>936</v>
      </c>
      <c r="F129" t="s">
        <v>935</v>
      </c>
      <c r="G129" s="1">
        <v>46079</v>
      </c>
      <c r="H129">
        <v>498204</v>
      </c>
      <c r="I129">
        <v>21</v>
      </c>
      <c r="J129" s="34">
        <v>2068.0700000000002</v>
      </c>
      <c r="K129" t="s">
        <v>900</v>
      </c>
      <c r="L129" s="6">
        <v>46079.521458333336</v>
      </c>
      <c r="M129" t="s">
        <v>899</v>
      </c>
      <c r="N129" t="str">
        <f>VLOOKUP(Tabela2[[#This Row],[NR_CNPJ_EMITENTE]],'[1]BASE FORNECEDORES'!$K:$R,8,0)</f>
        <v>AKZO NOBEL LTDA AUTO</v>
      </c>
    </row>
    <row r="130" spans="1:14" x14ac:dyDescent="0.3">
      <c r="A130" t="s">
        <v>906</v>
      </c>
      <c r="B130" t="s">
        <v>5453</v>
      </c>
      <c r="C130" t="s">
        <v>904</v>
      </c>
      <c r="D130" t="s">
        <v>903</v>
      </c>
      <c r="E130" t="s">
        <v>936</v>
      </c>
      <c r="F130" t="s">
        <v>935</v>
      </c>
      <c r="G130" s="1">
        <v>46079</v>
      </c>
      <c r="H130">
        <v>498203</v>
      </c>
      <c r="I130">
        <v>21</v>
      </c>
      <c r="J130" s="34">
        <v>3027.67</v>
      </c>
      <c r="K130" t="s">
        <v>900</v>
      </c>
      <c r="L130" s="6">
        <v>46079.521458333336</v>
      </c>
      <c r="M130" t="s">
        <v>899</v>
      </c>
      <c r="N130" t="str">
        <f>VLOOKUP(Tabela2[[#This Row],[NR_CNPJ_EMITENTE]],'[1]BASE FORNECEDORES'!$K:$R,8,0)</f>
        <v>AKZO NOBEL LTDA AUTO</v>
      </c>
    </row>
    <row r="131" spans="1:14" x14ac:dyDescent="0.3">
      <c r="A131" t="s">
        <v>906</v>
      </c>
      <c r="B131" t="s">
        <v>5454</v>
      </c>
      <c r="C131" t="s">
        <v>904</v>
      </c>
      <c r="D131" t="s">
        <v>903</v>
      </c>
      <c r="E131" t="s">
        <v>936</v>
      </c>
      <c r="F131" t="s">
        <v>935</v>
      </c>
      <c r="G131" s="1">
        <v>46079</v>
      </c>
      <c r="H131">
        <v>498202</v>
      </c>
      <c r="I131">
        <v>21</v>
      </c>
      <c r="J131" s="34">
        <v>864.42</v>
      </c>
      <c r="K131" t="s">
        <v>900</v>
      </c>
      <c r="L131" s="6">
        <v>46079.521458333336</v>
      </c>
      <c r="M131" t="s">
        <v>899</v>
      </c>
      <c r="N131" t="str">
        <f>VLOOKUP(Tabela2[[#This Row],[NR_CNPJ_EMITENTE]],'[1]BASE FORNECEDORES'!$K:$R,8,0)</f>
        <v>AKZO NOBEL LTDA AUTO</v>
      </c>
    </row>
    <row r="132" spans="1:14" x14ac:dyDescent="0.3">
      <c r="A132" t="s">
        <v>906</v>
      </c>
      <c r="B132" t="s">
        <v>5455</v>
      </c>
      <c r="C132" t="s">
        <v>904</v>
      </c>
      <c r="D132" t="s">
        <v>903</v>
      </c>
      <c r="E132" t="s">
        <v>936</v>
      </c>
      <c r="F132" t="s">
        <v>935</v>
      </c>
      <c r="G132" s="1">
        <v>46079</v>
      </c>
      <c r="H132">
        <v>498201</v>
      </c>
      <c r="I132">
        <v>21</v>
      </c>
      <c r="J132" s="34">
        <v>4349.7</v>
      </c>
      <c r="K132" t="s">
        <v>900</v>
      </c>
      <c r="L132" s="6">
        <v>46079.521458333336</v>
      </c>
      <c r="M132" t="s">
        <v>899</v>
      </c>
      <c r="N132" t="str">
        <f>VLOOKUP(Tabela2[[#This Row],[NR_CNPJ_EMITENTE]],'[1]BASE FORNECEDORES'!$K:$R,8,0)</f>
        <v>AKZO NOBEL LTDA AUTO</v>
      </c>
    </row>
    <row r="133" spans="1:14" x14ac:dyDescent="0.3">
      <c r="A133" t="s">
        <v>906</v>
      </c>
      <c r="B133" t="s">
        <v>5456</v>
      </c>
      <c r="C133" t="s">
        <v>904</v>
      </c>
      <c r="D133" t="s">
        <v>903</v>
      </c>
      <c r="E133" t="s">
        <v>5457</v>
      </c>
      <c r="F133" t="s">
        <v>5458</v>
      </c>
      <c r="G133" s="1">
        <v>46079</v>
      </c>
      <c r="H133">
        <v>371158</v>
      </c>
      <c r="I133">
        <v>1</v>
      </c>
      <c r="J133" s="34">
        <v>1806.36</v>
      </c>
      <c r="K133" t="s">
        <v>900</v>
      </c>
      <c r="L133" s="6">
        <v>46079.438067129631</v>
      </c>
      <c r="M133" t="s">
        <v>899</v>
      </c>
      <c r="N133" t="str">
        <f>VLOOKUP(Tabela2[[#This Row],[NR_CNPJ_EMITENTE]],'[1]BASE FORNECEDORES'!$K:$R,8,0)</f>
        <v>EQUIPAMENTOS PARA PINTURA MAJAM LTDA - EM RECUPERACAO JUDICI</v>
      </c>
    </row>
    <row r="134" spans="1:14" x14ac:dyDescent="0.3">
      <c r="A134" t="s">
        <v>906</v>
      </c>
      <c r="B134" t="s">
        <v>5459</v>
      </c>
      <c r="C134" t="s">
        <v>904</v>
      </c>
      <c r="D134" t="s">
        <v>903</v>
      </c>
      <c r="E134" t="s">
        <v>920</v>
      </c>
      <c r="F134" t="s">
        <v>919</v>
      </c>
      <c r="G134" s="1">
        <v>46078</v>
      </c>
      <c r="H134">
        <v>801622</v>
      </c>
      <c r="I134">
        <v>1</v>
      </c>
      <c r="J134" s="34">
        <v>36298.400000000001</v>
      </c>
      <c r="K134" t="s">
        <v>900</v>
      </c>
      <c r="L134" s="6">
        <v>46078.834189814814</v>
      </c>
      <c r="M134" t="s">
        <v>899</v>
      </c>
      <c r="N134" t="str">
        <f>VLOOKUP(Tabela2[[#This Row],[NR_CNPJ_EMITENTE]],'[1]BASE FORNECEDORES'!$K:$R,8,0)</f>
        <v>BRASILUX TINTAS TECNICAS LTDA</v>
      </c>
    </row>
    <row r="135" spans="1:14" x14ac:dyDescent="0.3">
      <c r="A135" t="s">
        <v>906</v>
      </c>
      <c r="B135" t="s">
        <v>5460</v>
      </c>
      <c r="C135" t="s">
        <v>904</v>
      </c>
      <c r="D135" t="s">
        <v>903</v>
      </c>
      <c r="E135" t="s">
        <v>920</v>
      </c>
      <c r="F135" t="s">
        <v>919</v>
      </c>
      <c r="G135" s="1">
        <v>46078</v>
      </c>
      <c r="H135">
        <v>801621</v>
      </c>
      <c r="I135">
        <v>1</v>
      </c>
      <c r="J135" s="34">
        <v>90861.15</v>
      </c>
      <c r="K135" t="s">
        <v>900</v>
      </c>
      <c r="L135" s="6">
        <v>46078.834189814814</v>
      </c>
      <c r="M135" t="s">
        <v>899</v>
      </c>
      <c r="N135" t="str">
        <f>VLOOKUP(Tabela2[[#This Row],[NR_CNPJ_EMITENTE]],'[1]BASE FORNECEDORES'!$K:$R,8,0)</f>
        <v>BRASILUX TINTAS TECNICAS LTDA</v>
      </c>
    </row>
    <row r="136" spans="1:14" x14ac:dyDescent="0.3">
      <c r="A136" t="s">
        <v>906</v>
      </c>
      <c r="B136" t="s">
        <v>5461</v>
      </c>
      <c r="C136" t="s">
        <v>904</v>
      </c>
      <c r="D136" t="s">
        <v>903</v>
      </c>
      <c r="E136" t="s">
        <v>920</v>
      </c>
      <c r="F136" t="s">
        <v>919</v>
      </c>
      <c r="G136" s="1">
        <v>46078</v>
      </c>
      <c r="H136">
        <v>801620</v>
      </c>
      <c r="I136">
        <v>1</v>
      </c>
      <c r="J136" s="34">
        <v>74413.399999999994</v>
      </c>
      <c r="K136" t="s">
        <v>900</v>
      </c>
      <c r="L136" s="6">
        <v>46078.834189814814</v>
      </c>
      <c r="M136" t="s">
        <v>899</v>
      </c>
      <c r="N136" t="str">
        <f>VLOOKUP(Tabela2[[#This Row],[NR_CNPJ_EMITENTE]],'[1]BASE FORNECEDORES'!$K:$R,8,0)</f>
        <v>BRASILUX TINTAS TECNICAS LTDA</v>
      </c>
    </row>
    <row r="137" spans="1:14" x14ac:dyDescent="0.3">
      <c r="A137" t="s">
        <v>906</v>
      </c>
      <c r="B137" t="s">
        <v>5462</v>
      </c>
      <c r="C137" t="s">
        <v>904</v>
      </c>
      <c r="D137" t="s">
        <v>903</v>
      </c>
      <c r="E137" t="s">
        <v>936</v>
      </c>
      <c r="F137" t="s">
        <v>935</v>
      </c>
      <c r="G137" s="1">
        <v>46078</v>
      </c>
      <c r="H137">
        <v>498135</v>
      </c>
      <c r="I137">
        <v>21</v>
      </c>
      <c r="J137" s="34">
        <v>66050.11</v>
      </c>
      <c r="K137" t="s">
        <v>900</v>
      </c>
      <c r="L137" s="6">
        <v>46078.72991898148</v>
      </c>
      <c r="M137" t="s">
        <v>899</v>
      </c>
      <c r="N137" t="str">
        <f>VLOOKUP(Tabela2[[#This Row],[NR_CNPJ_EMITENTE]],'[1]BASE FORNECEDORES'!$K:$R,8,0)</f>
        <v>AKZO NOBEL LTDA AUTO</v>
      </c>
    </row>
    <row r="138" spans="1:14" x14ac:dyDescent="0.3">
      <c r="A138" t="s">
        <v>906</v>
      </c>
      <c r="B138" t="s">
        <v>5463</v>
      </c>
      <c r="C138" t="s">
        <v>904</v>
      </c>
      <c r="D138" t="s">
        <v>903</v>
      </c>
      <c r="E138" t="s">
        <v>917</v>
      </c>
      <c r="F138" t="s">
        <v>916</v>
      </c>
      <c r="G138" s="1">
        <v>46078</v>
      </c>
      <c r="H138">
        <v>109695</v>
      </c>
      <c r="I138">
        <v>1</v>
      </c>
      <c r="J138" s="34">
        <v>4504.37</v>
      </c>
      <c r="K138" t="s">
        <v>900</v>
      </c>
      <c r="L138" s="6">
        <v>46078.709155092591</v>
      </c>
      <c r="M138" t="s">
        <v>899</v>
      </c>
      <c r="N138" t="str">
        <f>VLOOKUP(Tabela2[[#This Row],[NR_CNPJ_EMITENTE]],'[1]BASE FORNECEDORES'!$K:$R,8,0)</f>
        <v>DISSOLTEX IND QUIMICA LTDA</v>
      </c>
    </row>
    <row r="139" spans="1:14" x14ac:dyDescent="0.3">
      <c r="A139" t="s">
        <v>906</v>
      </c>
      <c r="B139" t="s">
        <v>5464</v>
      </c>
      <c r="C139" t="s">
        <v>904</v>
      </c>
      <c r="D139" t="s">
        <v>903</v>
      </c>
      <c r="E139" t="s">
        <v>1052</v>
      </c>
      <c r="F139" t="s">
        <v>928</v>
      </c>
      <c r="G139" s="1">
        <v>46078</v>
      </c>
      <c r="H139">
        <v>955532</v>
      </c>
      <c r="I139">
        <v>14</v>
      </c>
      <c r="J139" s="34">
        <v>3960.44</v>
      </c>
      <c r="K139" t="s">
        <v>900</v>
      </c>
      <c r="L139" s="6">
        <v>46078.688194444447</v>
      </c>
      <c r="M139" t="s">
        <v>899</v>
      </c>
      <c r="N139" t="str">
        <f>VLOOKUP(Tabela2[[#This Row],[NR_CNPJ_EMITENTE]],'[1]BASE FORNECEDORES'!$K:$R,8,0)</f>
        <v>3M DO BRASIL LTDA</v>
      </c>
    </row>
    <row r="140" spans="1:14" x14ac:dyDescent="0.3">
      <c r="A140" t="s">
        <v>906</v>
      </c>
      <c r="B140" t="s">
        <v>5465</v>
      </c>
      <c r="C140" t="s">
        <v>904</v>
      </c>
      <c r="D140" t="s">
        <v>903</v>
      </c>
      <c r="E140" t="s">
        <v>955</v>
      </c>
      <c r="F140" t="s">
        <v>954</v>
      </c>
      <c r="G140" s="1">
        <v>46078</v>
      </c>
      <c r="H140">
        <v>339059</v>
      </c>
      <c r="I140">
        <v>5</v>
      </c>
      <c r="J140" s="34">
        <v>89846.080000000002</v>
      </c>
      <c r="K140" t="s">
        <v>900</v>
      </c>
      <c r="L140" s="6">
        <v>46078.584189814814</v>
      </c>
      <c r="M140" t="s">
        <v>899</v>
      </c>
      <c r="N140" t="str">
        <f>VLOOKUP(Tabela2[[#This Row],[NR_CNPJ_EMITENTE]],'[1]BASE FORNECEDORES'!$K:$R,8,0)</f>
        <v>SHERWIN - WILLIAMS DO BRASIL IND. E COM. LTDA</v>
      </c>
    </row>
    <row r="141" spans="1:14" x14ac:dyDescent="0.3">
      <c r="A141" t="s">
        <v>906</v>
      </c>
      <c r="B141" t="s">
        <v>5466</v>
      </c>
      <c r="C141" t="s">
        <v>904</v>
      </c>
      <c r="D141" t="s">
        <v>903</v>
      </c>
      <c r="E141" t="s">
        <v>929</v>
      </c>
      <c r="F141" t="s">
        <v>928</v>
      </c>
      <c r="G141" s="1">
        <v>46078</v>
      </c>
      <c r="H141">
        <v>678828</v>
      </c>
      <c r="I141">
        <v>25</v>
      </c>
      <c r="J141" s="34">
        <v>218.54</v>
      </c>
      <c r="K141" t="s">
        <v>900</v>
      </c>
      <c r="L141" s="6">
        <v>46078.438240740739</v>
      </c>
      <c r="M141" t="s">
        <v>899</v>
      </c>
      <c r="N141" t="str">
        <f>VLOOKUP(Tabela2[[#This Row],[NR_CNPJ_EMITENTE]],'[1]BASE FORNECEDORES'!$K:$R,8,0)</f>
        <v>3M DO BRASIL LTDA</v>
      </c>
    </row>
    <row r="142" spans="1:14" x14ac:dyDescent="0.3">
      <c r="A142" t="s">
        <v>906</v>
      </c>
      <c r="B142" t="s">
        <v>5467</v>
      </c>
      <c r="C142" t="s">
        <v>904</v>
      </c>
      <c r="D142" t="s">
        <v>903</v>
      </c>
      <c r="E142" t="s">
        <v>929</v>
      </c>
      <c r="F142" t="s">
        <v>928</v>
      </c>
      <c r="G142" s="1">
        <v>46078</v>
      </c>
      <c r="H142">
        <v>678762</v>
      </c>
      <c r="I142">
        <v>25</v>
      </c>
      <c r="J142" s="34">
        <v>614</v>
      </c>
      <c r="K142" t="s">
        <v>900</v>
      </c>
      <c r="L142" s="6">
        <v>46078.438252314816</v>
      </c>
      <c r="M142" t="s">
        <v>899</v>
      </c>
      <c r="N142" t="str">
        <f>VLOOKUP(Tabela2[[#This Row],[NR_CNPJ_EMITENTE]],'[1]BASE FORNECEDORES'!$K:$R,8,0)</f>
        <v>3M DO BRASIL LTDA</v>
      </c>
    </row>
    <row r="143" spans="1:14" x14ac:dyDescent="0.3">
      <c r="A143" t="s">
        <v>906</v>
      </c>
      <c r="B143" t="s">
        <v>5468</v>
      </c>
      <c r="C143" t="s">
        <v>904</v>
      </c>
      <c r="D143" t="s">
        <v>903</v>
      </c>
      <c r="E143" t="s">
        <v>929</v>
      </c>
      <c r="F143" t="s">
        <v>928</v>
      </c>
      <c r="G143" s="1">
        <v>46078</v>
      </c>
      <c r="H143">
        <v>678761</v>
      </c>
      <c r="I143">
        <v>25</v>
      </c>
      <c r="J143" s="34">
        <v>4156</v>
      </c>
      <c r="K143" t="s">
        <v>900</v>
      </c>
      <c r="L143" s="6">
        <v>46078.43818287037</v>
      </c>
      <c r="M143" t="s">
        <v>899</v>
      </c>
      <c r="N143" t="str">
        <f>VLOOKUP(Tabela2[[#This Row],[NR_CNPJ_EMITENTE]],'[1]BASE FORNECEDORES'!$K:$R,8,0)</f>
        <v>3M DO BRASIL LTDA</v>
      </c>
    </row>
    <row r="144" spans="1:14" x14ac:dyDescent="0.3">
      <c r="A144" t="s">
        <v>906</v>
      </c>
      <c r="B144" t="s">
        <v>5469</v>
      </c>
      <c r="C144" t="s">
        <v>904</v>
      </c>
      <c r="D144" t="s">
        <v>903</v>
      </c>
      <c r="E144" t="s">
        <v>929</v>
      </c>
      <c r="F144" t="s">
        <v>928</v>
      </c>
      <c r="G144" s="1">
        <v>46078</v>
      </c>
      <c r="H144">
        <v>678760</v>
      </c>
      <c r="I144">
        <v>25</v>
      </c>
      <c r="J144" s="34">
        <v>1446.64</v>
      </c>
      <c r="K144" t="s">
        <v>900</v>
      </c>
      <c r="L144" s="6">
        <v>46078.438240740739</v>
      </c>
      <c r="M144" t="s">
        <v>899</v>
      </c>
      <c r="N144" t="str">
        <f>VLOOKUP(Tabela2[[#This Row],[NR_CNPJ_EMITENTE]],'[1]BASE FORNECEDORES'!$K:$R,8,0)</f>
        <v>3M DO BRASIL LTDA</v>
      </c>
    </row>
    <row r="145" spans="1:14" x14ac:dyDescent="0.3">
      <c r="A145" t="s">
        <v>906</v>
      </c>
      <c r="B145" t="s">
        <v>5470</v>
      </c>
      <c r="C145" t="s">
        <v>904</v>
      </c>
      <c r="D145" t="s">
        <v>903</v>
      </c>
      <c r="E145" t="s">
        <v>5471</v>
      </c>
      <c r="F145" t="s">
        <v>5472</v>
      </c>
      <c r="G145" s="1">
        <v>46078</v>
      </c>
      <c r="H145">
        <v>496742</v>
      </c>
      <c r="I145">
        <v>1</v>
      </c>
      <c r="J145" s="34">
        <v>554.79999999999995</v>
      </c>
      <c r="K145" t="s">
        <v>900</v>
      </c>
      <c r="L145" s="6">
        <v>46078.334097222221</v>
      </c>
      <c r="M145" t="s">
        <v>899</v>
      </c>
      <c r="N145" t="str">
        <f>VLOOKUP(Tabela2[[#This Row],[NR_CNPJ_EMITENTE]],'[1]BASE FORNECEDORES'!$K:$R,8,0)</f>
        <v>CONDOR ATACADISTA LTDA</v>
      </c>
    </row>
    <row r="146" spans="1:14" x14ac:dyDescent="0.3">
      <c r="A146" t="s">
        <v>906</v>
      </c>
      <c r="B146" t="s">
        <v>5473</v>
      </c>
      <c r="C146" t="s">
        <v>904</v>
      </c>
      <c r="D146" t="s">
        <v>903</v>
      </c>
      <c r="E146" t="s">
        <v>5474</v>
      </c>
      <c r="F146" t="s">
        <v>5475</v>
      </c>
      <c r="G146" s="1">
        <v>46077</v>
      </c>
      <c r="H146">
        <v>381441</v>
      </c>
      <c r="I146">
        <v>1</v>
      </c>
      <c r="J146" s="34">
        <v>9500.8799999999992</v>
      </c>
      <c r="K146" t="s">
        <v>900</v>
      </c>
      <c r="L146" s="6">
        <v>46077.770891203705</v>
      </c>
      <c r="M146" t="s">
        <v>899</v>
      </c>
      <c r="N146" t="str">
        <f>VLOOKUP(Tabela2[[#This Row],[NR_CNPJ_EMITENTE]],'[1]BASE FORNECEDORES'!$K:$R,8,0)</f>
        <v>CHIAPERINI INDUSTRIAL LTDA</v>
      </c>
    </row>
    <row r="147" spans="1:14" x14ac:dyDescent="0.3">
      <c r="A147" t="s">
        <v>906</v>
      </c>
      <c r="B147" t="s">
        <v>5476</v>
      </c>
      <c r="C147" t="s">
        <v>904</v>
      </c>
      <c r="D147" t="s">
        <v>903</v>
      </c>
      <c r="E147" t="s">
        <v>936</v>
      </c>
      <c r="F147" t="s">
        <v>935</v>
      </c>
      <c r="G147" s="1">
        <v>46076</v>
      </c>
      <c r="H147">
        <v>497895</v>
      </c>
      <c r="I147">
        <v>21</v>
      </c>
      <c r="J147" s="34">
        <v>29621.1</v>
      </c>
      <c r="K147" t="s">
        <v>900</v>
      </c>
      <c r="L147" s="6">
        <v>46077.001400462963</v>
      </c>
      <c r="M147" t="s">
        <v>899</v>
      </c>
      <c r="N147" t="str">
        <f>VLOOKUP(Tabela2[[#This Row],[NR_CNPJ_EMITENTE]],'[1]BASE FORNECEDORES'!$K:$R,8,0)</f>
        <v>AKZO NOBEL LTDA AUTO</v>
      </c>
    </row>
    <row r="148" spans="1:14" x14ac:dyDescent="0.3">
      <c r="A148" t="s">
        <v>906</v>
      </c>
      <c r="B148" t="s">
        <v>5477</v>
      </c>
      <c r="C148" t="s">
        <v>904</v>
      </c>
      <c r="D148" t="s">
        <v>903</v>
      </c>
      <c r="E148" t="s">
        <v>5478</v>
      </c>
      <c r="F148" t="s">
        <v>5479</v>
      </c>
      <c r="G148" s="1">
        <v>46076</v>
      </c>
      <c r="H148">
        <v>471793</v>
      </c>
      <c r="I148">
        <v>2</v>
      </c>
      <c r="J148" s="34">
        <v>4752.78</v>
      </c>
      <c r="K148" t="s">
        <v>900</v>
      </c>
      <c r="L148" s="6">
        <v>46076.730069444442</v>
      </c>
      <c r="M148" t="s">
        <v>899</v>
      </c>
      <c r="N148" t="str">
        <f>VLOOKUP(Tabela2[[#This Row],[NR_CNPJ_EMITENTE]],'[1]BASE FORNECEDORES'!$K:$R,8,0)</f>
        <v>ANJO QUIMICA DO BRASIL LTDA</v>
      </c>
    </row>
    <row r="149" spans="1:14" x14ac:dyDescent="0.3">
      <c r="A149" t="s">
        <v>906</v>
      </c>
      <c r="B149" t="s">
        <v>5480</v>
      </c>
      <c r="C149" t="s">
        <v>904</v>
      </c>
      <c r="D149" t="s">
        <v>903</v>
      </c>
      <c r="E149" t="s">
        <v>5481</v>
      </c>
      <c r="F149" t="s">
        <v>5482</v>
      </c>
      <c r="G149" s="1">
        <v>46076</v>
      </c>
      <c r="H149">
        <v>1758</v>
      </c>
      <c r="I149">
        <v>1</v>
      </c>
      <c r="J149" s="34">
        <v>4355</v>
      </c>
      <c r="K149" t="s">
        <v>900</v>
      </c>
      <c r="L149" s="6">
        <v>46076.417361111111</v>
      </c>
      <c r="M149" t="s">
        <v>899</v>
      </c>
      <c r="N149" t="str">
        <f>VLOOKUP(Tabela2[[#This Row],[NR_CNPJ_EMITENTE]],'[1]BASE FORNECEDORES'!$K:$R,8,0)</f>
        <v>CELSO CAVINI DIAS SERRALHERIA ME</v>
      </c>
    </row>
    <row r="150" spans="1:14" x14ac:dyDescent="0.3">
      <c r="A150" t="s">
        <v>906</v>
      </c>
      <c r="B150" t="s">
        <v>5483</v>
      </c>
      <c r="C150" t="s">
        <v>904</v>
      </c>
      <c r="D150" t="s">
        <v>903</v>
      </c>
      <c r="E150" t="s">
        <v>929</v>
      </c>
      <c r="F150" t="s">
        <v>928</v>
      </c>
      <c r="G150" s="1">
        <v>46074</v>
      </c>
      <c r="H150">
        <v>674346</v>
      </c>
      <c r="I150">
        <v>25</v>
      </c>
      <c r="J150" s="34">
        <v>614</v>
      </c>
      <c r="K150" t="s">
        <v>900</v>
      </c>
      <c r="L150" s="6">
        <v>46074.39644675926</v>
      </c>
      <c r="M150" t="s">
        <v>899</v>
      </c>
      <c r="N150" t="str">
        <f>VLOOKUP(Tabela2[[#This Row],[NR_CNPJ_EMITENTE]],'[1]BASE FORNECEDORES'!$K:$R,8,0)</f>
        <v>3M DO BRASIL LTDA</v>
      </c>
    </row>
    <row r="151" spans="1:14" x14ac:dyDescent="0.3">
      <c r="A151" t="s">
        <v>906</v>
      </c>
      <c r="B151" t="s">
        <v>5484</v>
      </c>
      <c r="C151" t="s">
        <v>904</v>
      </c>
      <c r="D151" t="s">
        <v>903</v>
      </c>
      <c r="E151" t="s">
        <v>929</v>
      </c>
      <c r="F151" t="s">
        <v>928</v>
      </c>
      <c r="G151" s="1">
        <v>46074</v>
      </c>
      <c r="H151">
        <v>674345</v>
      </c>
      <c r="I151">
        <v>25</v>
      </c>
      <c r="J151" s="34">
        <v>953.66</v>
      </c>
      <c r="K151" t="s">
        <v>900</v>
      </c>
      <c r="L151" s="6">
        <v>46074.39644675926</v>
      </c>
      <c r="M151" t="s">
        <v>899</v>
      </c>
      <c r="N151" t="str">
        <f>VLOOKUP(Tabela2[[#This Row],[NR_CNPJ_EMITENTE]],'[1]BASE FORNECEDORES'!$K:$R,8,0)</f>
        <v>3M DO BRASIL LTDA</v>
      </c>
    </row>
    <row r="152" spans="1:14" x14ac:dyDescent="0.3">
      <c r="A152" t="s">
        <v>906</v>
      </c>
      <c r="B152" t="s">
        <v>5485</v>
      </c>
      <c r="C152" t="s">
        <v>904</v>
      </c>
      <c r="D152" t="s">
        <v>903</v>
      </c>
      <c r="E152" t="s">
        <v>936</v>
      </c>
      <c r="F152" t="s">
        <v>935</v>
      </c>
      <c r="G152" s="1">
        <v>46073</v>
      </c>
      <c r="H152">
        <v>497721</v>
      </c>
      <c r="I152">
        <v>21</v>
      </c>
      <c r="J152" s="34">
        <v>68521.59</v>
      </c>
      <c r="K152" t="s">
        <v>900</v>
      </c>
      <c r="L152" s="6">
        <v>46073.354861111111</v>
      </c>
      <c r="M152" t="s">
        <v>899</v>
      </c>
      <c r="N152" t="str">
        <f>VLOOKUP(Tabela2[[#This Row],[NR_CNPJ_EMITENTE]],'[1]BASE FORNECEDORES'!$K:$R,8,0)</f>
        <v>AKZO NOBEL LTDA AUTO</v>
      </c>
    </row>
    <row r="153" spans="1:14" x14ac:dyDescent="0.3">
      <c r="A153" t="s">
        <v>906</v>
      </c>
      <c r="B153" t="s">
        <v>5486</v>
      </c>
      <c r="C153" t="s">
        <v>904</v>
      </c>
      <c r="D153" t="s">
        <v>903</v>
      </c>
      <c r="E153" t="s">
        <v>5471</v>
      </c>
      <c r="F153" t="s">
        <v>5472</v>
      </c>
      <c r="G153" s="1">
        <v>46073</v>
      </c>
      <c r="H153">
        <v>494212</v>
      </c>
      <c r="I153">
        <v>1</v>
      </c>
      <c r="J153" s="34">
        <v>936.83</v>
      </c>
      <c r="K153" t="s">
        <v>900</v>
      </c>
      <c r="L153" s="6">
        <v>46073.167708333334</v>
      </c>
      <c r="M153" t="s">
        <v>899</v>
      </c>
      <c r="N153" t="str">
        <f>VLOOKUP(Tabela2[[#This Row],[NR_CNPJ_EMITENTE]],'[1]BASE FORNECEDORES'!$K:$R,8,0)</f>
        <v>CONDOR ATACADISTA LTDA</v>
      </c>
    </row>
    <row r="154" spans="1:14" x14ac:dyDescent="0.3">
      <c r="A154" t="s">
        <v>906</v>
      </c>
      <c r="B154" t="s">
        <v>5487</v>
      </c>
      <c r="C154" t="s">
        <v>904</v>
      </c>
      <c r="D154" t="s">
        <v>903</v>
      </c>
      <c r="E154" t="s">
        <v>977</v>
      </c>
      <c r="F154" t="s">
        <v>976</v>
      </c>
      <c r="G154" s="1">
        <v>46072</v>
      </c>
      <c r="H154">
        <v>4174</v>
      </c>
      <c r="I154">
        <v>1</v>
      </c>
      <c r="J154" s="34">
        <v>12464.33</v>
      </c>
      <c r="K154" t="s">
        <v>900</v>
      </c>
      <c r="L154" s="6">
        <v>46072.792256944442</v>
      </c>
      <c r="M154" t="s">
        <v>899</v>
      </c>
      <c r="N154" t="str">
        <f>VLOOKUP(Tabela2[[#This Row],[NR_CNPJ_EMITENTE]],'[1]BASE FORNECEDORES'!$K:$R,8,0)</f>
        <v>MARTELENA ALMEIDA INDUSTRIA E COMERCIO DE TINTAS EIRELI</v>
      </c>
    </row>
    <row r="155" spans="1:14" x14ac:dyDescent="0.3">
      <c r="A155" t="s">
        <v>906</v>
      </c>
      <c r="B155" t="s">
        <v>5488</v>
      </c>
      <c r="C155" t="s">
        <v>904</v>
      </c>
      <c r="D155" t="s">
        <v>903</v>
      </c>
      <c r="E155" t="s">
        <v>936</v>
      </c>
      <c r="F155" t="s">
        <v>935</v>
      </c>
      <c r="G155" s="1">
        <v>46072</v>
      </c>
      <c r="H155">
        <v>497686</v>
      </c>
      <c r="I155">
        <v>21</v>
      </c>
      <c r="J155" s="34">
        <v>6677.78</v>
      </c>
      <c r="K155" t="s">
        <v>900</v>
      </c>
      <c r="L155" s="6">
        <v>46072.688263888886</v>
      </c>
      <c r="M155" t="s">
        <v>899</v>
      </c>
      <c r="N155" t="str">
        <f>VLOOKUP(Tabela2[[#This Row],[NR_CNPJ_EMITENTE]],'[1]BASE FORNECEDORES'!$K:$R,8,0)</f>
        <v>AKZO NOBEL LTDA AUTO</v>
      </c>
    </row>
    <row r="156" spans="1:14" x14ac:dyDescent="0.3">
      <c r="A156" t="s">
        <v>906</v>
      </c>
      <c r="B156" t="s">
        <v>5489</v>
      </c>
      <c r="C156" t="s">
        <v>904</v>
      </c>
      <c r="D156" t="s">
        <v>903</v>
      </c>
      <c r="E156" t="s">
        <v>936</v>
      </c>
      <c r="F156" t="s">
        <v>935</v>
      </c>
      <c r="G156" s="1">
        <v>46072</v>
      </c>
      <c r="H156">
        <v>497683</v>
      </c>
      <c r="I156">
        <v>21</v>
      </c>
      <c r="J156" s="34">
        <v>2917.36</v>
      </c>
      <c r="K156" t="s">
        <v>900</v>
      </c>
      <c r="L156" s="6">
        <v>46072.688263888886</v>
      </c>
      <c r="M156" t="s">
        <v>899</v>
      </c>
      <c r="N156" t="str">
        <f>VLOOKUP(Tabela2[[#This Row],[NR_CNPJ_EMITENTE]],'[1]BASE FORNECEDORES'!$K:$R,8,0)</f>
        <v>AKZO NOBEL LTDA AUTO</v>
      </c>
    </row>
    <row r="157" spans="1:14" x14ac:dyDescent="0.3">
      <c r="A157" t="s">
        <v>906</v>
      </c>
      <c r="B157" t="s">
        <v>5490</v>
      </c>
      <c r="C157" t="s">
        <v>904</v>
      </c>
      <c r="D157" t="s">
        <v>903</v>
      </c>
      <c r="E157" t="s">
        <v>936</v>
      </c>
      <c r="F157" t="s">
        <v>935</v>
      </c>
      <c r="G157" s="1">
        <v>46072</v>
      </c>
      <c r="H157">
        <v>497682</v>
      </c>
      <c r="I157">
        <v>21</v>
      </c>
      <c r="J157" s="34">
        <v>3029.12</v>
      </c>
      <c r="K157" t="s">
        <v>900</v>
      </c>
      <c r="L157" s="6">
        <v>46072.688263888886</v>
      </c>
      <c r="M157" t="s">
        <v>899</v>
      </c>
      <c r="N157" t="str">
        <f>VLOOKUP(Tabela2[[#This Row],[NR_CNPJ_EMITENTE]],'[1]BASE FORNECEDORES'!$K:$R,8,0)</f>
        <v>AKZO NOBEL LTDA AUTO</v>
      </c>
    </row>
    <row r="158" spans="1:14" x14ac:dyDescent="0.3">
      <c r="A158" t="s">
        <v>906</v>
      </c>
      <c r="B158" t="s">
        <v>5491</v>
      </c>
      <c r="C158" t="s">
        <v>904</v>
      </c>
      <c r="D158" t="s">
        <v>903</v>
      </c>
      <c r="E158" t="s">
        <v>936</v>
      </c>
      <c r="F158" t="s">
        <v>935</v>
      </c>
      <c r="G158" s="1">
        <v>46072</v>
      </c>
      <c r="H158">
        <v>497681</v>
      </c>
      <c r="I158">
        <v>21</v>
      </c>
      <c r="J158" s="34">
        <v>354.43</v>
      </c>
      <c r="K158" t="s">
        <v>900</v>
      </c>
      <c r="L158" s="6">
        <v>46072.688263888886</v>
      </c>
      <c r="M158" t="s">
        <v>899</v>
      </c>
      <c r="N158" t="str">
        <f>VLOOKUP(Tabela2[[#This Row],[NR_CNPJ_EMITENTE]],'[1]BASE FORNECEDORES'!$K:$R,8,0)</f>
        <v>AKZO NOBEL LTDA AUTO</v>
      </c>
    </row>
    <row r="159" spans="1:14" x14ac:dyDescent="0.3">
      <c r="A159" t="s">
        <v>906</v>
      </c>
      <c r="B159" t="s">
        <v>5492</v>
      </c>
      <c r="C159" t="s">
        <v>904</v>
      </c>
      <c r="D159" t="s">
        <v>903</v>
      </c>
      <c r="E159" t="s">
        <v>936</v>
      </c>
      <c r="F159" t="s">
        <v>935</v>
      </c>
      <c r="G159" s="1">
        <v>46072</v>
      </c>
      <c r="H159">
        <v>497680</v>
      </c>
      <c r="I159">
        <v>21</v>
      </c>
      <c r="J159" s="34">
        <v>198.26</v>
      </c>
      <c r="K159" t="s">
        <v>900</v>
      </c>
      <c r="L159" s="6">
        <v>46072.688263888886</v>
      </c>
      <c r="M159" t="s">
        <v>899</v>
      </c>
      <c r="N159" t="str">
        <f>VLOOKUP(Tabela2[[#This Row],[NR_CNPJ_EMITENTE]],'[1]BASE FORNECEDORES'!$K:$R,8,0)</f>
        <v>AKZO NOBEL LTDA AUTO</v>
      </c>
    </row>
    <row r="160" spans="1:14" x14ac:dyDescent="0.3">
      <c r="A160" t="s">
        <v>906</v>
      </c>
      <c r="B160" t="s">
        <v>5493</v>
      </c>
      <c r="C160" t="s">
        <v>904</v>
      </c>
      <c r="D160" t="s">
        <v>903</v>
      </c>
      <c r="E160" t="s">
        <v>936</v>
      </c>
      <c r="F160" t="s">
        <v>935</v>
      </c>
      <c r="G160" s="1">
        <v>46072</v>
      </c>
      <c r="H160">
        <v>497679</v>
      </c>
      <c r="I160">
        <v>21</v>
      </c>
      <c r="J160" s="34">
        <v>3409.12</v>
      </c>
      <c r="K160" t="s">
        <v>900</v>
      </c>
      <c r="L160" s="6">
        <v>46072.688263888886</v>
      </c>
      <c r="M160" t="s">
        <v>899</v>
      </c>
      <c r="N160" t="str">
        <f>VLOOKUP(Tabela2[[#This Row],[NR_CNPJ_EMITENTE]],'[1]BASE FORNECEDORES'!$K:$R,8,0)</f>
        <v>AKZO NOBEL LTDA AUTO</v>
      </c>
    </row>
    <row r="161" spans="1:14" x14ac:dyDescent="0.3">
      <c r="A161" t="s">
        <v>906</v>
      </c>
      <c r="B161" t="s">
        <v>5494</v>
      </c>
      <c r="C161" t="s">
        <v>904</v>
      </c>
      <c r="D161" t="s">
        <v>903</v>
      </c>
      <c r="E161" t="s">
        <v>936</v>
      </c>
      <c r="F161" t="s">
        <v>935</v>
      </c>
      <c r="G161" s="1">
        <v>46072</v>
      </c>
      <c r="H161">
        <v>497678</v>
      </c>
      <c r="I161">
        <v>21</v>
      </c>
      <c r="J161" s="34">
        <v>148.4</v>
      </c>
      <c r="K161" t="s">
        <v>900</v>
      </c>
      <c r="L161" s="6">
        <v>46072.688263888886</v>
      </c>
      <c r="M161" t="s">
        <v>899</v>
      </c>
      <c r="N161" t="str">
        <f>VLOOKUP(Tabela2[[#This Row],[NR_CNPJ_EMITENTE]],'[1]BASE FORNECEDORES'!$K:$R,8,0)</f>
        <v>AKZO NOBEL LTDA AUTO</v>
      </c>
    </row>
    <row r="162" spans="1:14" x14ac:dyDescent="0.3">
      <c r="A162" t="s">
        <v>906</v>
      </c>
      <c r="B162" t="s">
        <v>5495</v>
      </c>
      <c r="C162" t="s">
        <v>904</v>
      </c>
      <c r="D162" t="s">
        <v>903</v>
      </c>
      <c r="E162" t="s">
        <v>1080</v>
      </c>
      <c r="F162" t="s">
        <v>935</v>
      </c>
      <c r="G162" s="1">
        <v>46072</v>
      </c>
      <c r="H162">
        <v>1939764</v>
      </c>
      <c r="I162">
        <v>21</v>
      </c>
      <c r="J162" s="34">
        <v>11509.04</v>
      </c>
      <c r="K162" t="s">
        <v>900</v>
      </c>
      <c r="L162" s="6">
        <v>46072.604872685188</v>
      </c>
      <c r="M162" t="s">
        <v>899</v>
      </c>
      <c r="N162" t="str">
        <f>VLOOKUP(Tabela2[[#This Row],[NR_CNPJ_EMITENTE]],'[1]BASE FORNECEDORES'!$K:$R,8,0)</f>
        <v>AKZO NOBEL LTDA DECOR</v>
      </c>
    </row>
    <row r="163" spans="1:14" x14ac:dyDescent="0.3">
      <c r="A163" t="s">
        <v>906</v>
      </c>
      <c r="B163" t="s">
        <v>5496</v>
      </c>
      <c r="C163" t="s">
        <v>904</v>
      </c>
      <c r="D163" t="s">
        <v>903</v>
      </c>
      <c r="E163" t="s">
        <v>1080</v>
      </c>
      <c r="F163" t="s">
        <v>935</v>
      </c>
      <c r="G163" s="1">
        <v>46072</v>
      </c>
      <c r="H163">
        <v>1939763</v>
      </c>
      <c r="I163">
        <v>21</v>
      </c>
      <c r="J163" s="34">
        <v>34965.360000000001</v>
      </c>
      <c r="K163" t="s">
        <v>900</v>
      </c>
      <c r="L163" s="6">
        <v>46072.604872685188</v>
      </c>
      <c r="M163" t="s">
        <v>899</v>
      </c>
      <c r="N163" t="str">
        <f>VLOOKUP(Tabela2[[#This Row],[NR_CNPJ_EMITENTE]],'[1]BASE FORNECEDORES'!$K:$R,8,0)</f>
        <v>AKZO NOBEL LTDA DECOR</v>
      </c>
    </row>
    <row r="164" spans="1:14" x14ac:dyDescent="0.3">
      <c r="A164" t="s">
        <v>906</v>
      </c>
      <c r="B164" t="s">
        <v>5497</v>
      </c>
      <c r="C164" t="s">
        <v>904</v>
      </c>
      <c r="D164" t="s">
        <v>903</v>
      </c>
      <c r="E164" t="s">
        <v>1080</v>
      </c>
      <c r="F164" t="s">
        <v>935</v>
      </c>
      <c r="G164" s="1">
        <v>46072</v>
      </c>
      <c r="H164">
        <v>1939762</v>
      </c>
      <c r="I164">
        <v>21</v>
      </c>
      <c r="J164" s="34">
        <v>138.80000000000001</v>
      </c>
      <c r="K164" t="s">
        <v>900</v>
      </c>
      <c r="L164" s="6">
        <v>46072.604872685188</v>
      </c>
      <c r="M164" t="s">
        <v>899</v>
      </c>
      <c r="N164" t="str">
        <f>VLOOKUP(Tabela2[[#This Row],[NR_CNPJ_EMITENTE]],'[1]BASE FORNECEDORES'!$K:$R,8,0)</f>
        <v>AKZO NOBEL LTDA DECOR</v>
      </c>
    </row>
    <row r="165" spans="1:14" x14ac:dyDescent="0.3">
      <c r="A165" t="s">
        <v>906</v>
      </c>
      <c r="B165" t="s">
        <v>5498</v>
      </c>
      <c r="C165" t="s">
        <v>904</v>
      </c>
      <c r="D165" t="s">
        <v>903</v>
      </c>
      <c r="E165" t="s">
        <v>914</v>
      </c>
      <c r="F165" t="s">
        <v>913</v>
      </c>
      <c r="G165" s="1">
        <v>46067</v>
      </c>
      <c r="H165">
        <v>1383813</v>
      </c>
      <c r="I165">
        <v>1</v>
      </c>
      <c r="J165" s="34">
        <v>2374.8000000000002</v>
      </c>
      <c r="K165" t="s">
        <v>900</v>
      </c>
      <c r="L165" s="6">
        <v>46067.23033564815</v>
      </c>
      <c r="M165" t="s">
        <v>899</v>
      </c>
      <c r="N165" t="str">
        <f>VLOOKUP(Tabela2[[#This Row],[NR_CNPJ_EMITENTE]],'[1]BASE FORNECEDORES'!$K:$R,8,0)</f>
        <v>COM.ALVORADA LIMPEZA E DESCARTAVEIS</v>
      </c>
    </row>
    <row r="166" spans="1:14" x14ac:dyDescent="0.3">
      <c r="A166" t="s">
        <v>906</v>
      </c>
      <c r="B166" t="s">
        <v>5499</v>
      </c>
      <c r="C166" t="s">
        <v>904</v>
      </c>
      <c r="D166" t="s">
        <v>903</v>
      </c>
      <c r="E166" t="s">
        <v>920</v>
      </c>
      <c r="F166" t="s">
        <v>919</v>
      </c>
      <c r="G166" s="1">
        <v>46066</v>
      </c>
      <c r="H166">
        <v>800108</v>
      </c>
      <c r="I166">
        <v>1</v>
      </c>
      <c r="J166" s="34">
        <v>12006.34</v>
      </c>
      <c r="K166" t="s">
        <v>900</v>
      </c>
      <c r="L166" s="6">
        <v>46067.001307870371</v>
      </c>
      <c r="M166" t="s">
        <v>899</v>
      </c>
      <c r="N166" t="str">
        <f>VLOOKUP(Tabela2[[#This Row],[NR_CNPJ_EMITENTE]],'[1]BASE FORNECEDORES'!$K:$R,8,0)</f>
        <v>BRASILUX TINTAS TECNICAS LTDA</v>
      </c>
    </row>
    <row r="167" spans="1:14" x14ac:dyDescent="0.3">
      <c r="A167" t="s">
        <v>906</v>
      </c>
      <c r="B167" t="s">
        <v>5500</v>
      </c>
      <c r="C167" t="s">
        <v>904</v>
      </c>
      <c r="D167" t="s">
        <v>903</v>
      </c>
      <c r="E167" t="s">
        <v>920</v>
      </c>
      <c r="F167" t="s">
        <v>919</v>
      </c>
      <c r="G167" s="1">
        <v>46066</v>
      </c>
      <c r="H167">
        <v>800107</v>
      </c>
      <c r="I167">
        <v>1</v>
      </c>
      <c r="J167" s="34">
        <v>40701.07</v>
      </c>
      <c r="K167" t="s">
        <v>900</v>
      </c>
      <c r="L167" s="6">
        <v>46067.001307870371</v>
      </c>
      <c r="M167" t="s">
        <v>899</v>
      </c>
      <c r="N167" t="str">
        <f>VLOOKUP(Tabela2[[#This Row],[NR_CNPJ_EMITENTE]],'[1]BASE FORNECEDORES'!$K:$R,8,0)</f>
        <v>BRASILUX TINTAS TECNICAS LTDA</v>
      </c>
    </row>
    <row r="168" spans="1:14" x14ac:dyDescent="0.3">
      <c r="A168" t="s">
        <v>906</v>
      </c>
      <c r="B168" t="s">
        <v>5501</v>
      </c>
      <c r="C168" t="s">
        <v>904</v>
      </c>
      <c r="D168" t="s">
        <v>903</v>
      </c>
      <c r="E168" t="s">
        <v>936</v>
      </c>
      <c r="F168" t="s">
        <v>935</v>
      </c>
      <c r="G168" s="1">
        <v>46066</v>
      </c>
      <c r="H168">
        <v>497437</v>
      </c>
      <c r="I168">
        <v>21</v>
      </c>
      <c r="J168" s="34">
        <v>25337.8</v>
      </c>
      <c r="K168" t="s">
        <v>900</v>
      </c>
      <c r="L168" s="6">
        <v>46067.001307870371</v>
      </c>
      <c r="M168" t="s">
        <v>899</v>
      </c>
      <c r="N168" t="str">
        <f>VLOOKUP(Tabela2[[#This Row],[NR_CNPJ_EMITENTE]],'[1]BASE FORNECEDORES'!$K:$R,8,0)</f>
        <v>AKZO NOBEL LTDA AUTO</v>
      </c>
    </row>
    <row r="169" spans="1:14" x14ac:dyDescent="0.3">
      <c r="A169" t="s">
        <v>906</v>
      </c>
      <c r="B169" t="s">
        <v>5502</v>
      </c>
      <c r="C169" t="s">
        <v>904</v>
      </c>
      <c r="D169" t="s">
        <v>903</v>
      </c>
      <c r="E169" t="s">
        <v>5503</v>
      </c>
      <c r="F169" t="s">
        <v>5504</v>
      </c>
      <c r="G169" s="1">
        <v>46066</v>
      </c>
      <c r="H169">
        <v>7448</v>
      </c>
      <c r="I169">
        <v>1</v>
      </c>
      <c r="J169" s="34">
        <v>9697.74</v>
      </c>
      <c r="K169" t="s">
        <v>900</v>
      </c>
      <c r="L169" s="6">
        <v>46066.646435185183</v>
      </c>
      <c r="M169" t="s">
        <v>899</v>
      </c>
      <c r="N169" t="str">
        <f>VLOOKUP(Tabela2[[#This Row],[NR_CNPJ_EMITENTE]],'[1]BASE FORNECEDORES'!$K:$R,8,0)</f>
        <v>A&amp;S TECHNOLOGIES INDUSTRIA E COMERCIO S.A.</v>
      </c>
    </row>
    <row r="170" spans="1:14" x14ac:dyDescent="0.3">
      <c r="A170" t="s">
        <v>906</v>
      </c>
      <c r="B170" t="s">
        <v>5505</v>
      </c>
      <c r="C170" t="s">
        <v>904</v>
      </c>
      <c r="D170" t="s">
        <v>903</v>
      </c>
      <c r="E170" t="s">
        <v>955</v>
      </c>
      <c r="F170" t="s">
        <v>954</v>
      </c>
      <c r="G170" s="1">
        <v>46066</v>
      </c>
      <c r="H170">
        <v>337594</v>
      </c>
      <c r="I170">
        <v>5</v>
      </c>
      <c r="J170" s="34">
        <v>5592</v>
      </c>
      <c r="K170" t="s">
        <v>900</v>
      </c>
      <c r="L170" s="6">
        <v>46066.60497685185</v>
      </c>
      <c r="M170" t="s">
        <v>899</v>
      </c>
      <c r="N170" t="str">
        <f>VLOOKUP(Tabela2[[#This Row],[NR_CNPJ_EMITENTE]],'[1]BASE FORNECEDORES'!$K:$R,8,0)</f>
        <v>SHERWIN - WILLIAMS DO BRASIL IND. E COM. LTDA</v>
      </c>
    </row>
    <row r="171" spans="1:14" x14ac:dyDescent="0.3">
      <c r="A171" t="s">
        <v>906</v>
      </c>
      <c r="B171" t="s">
        <v>5506</v>
      </c>
      <c r="C171" t="s">
        <v>904</v>
      </c>
      <c r="D171" t="s">
        <v>903</v>
      </c>
      <c r="E171" t="s">
        <v>5507</v>
      </c>
      <c r="F171" t="s">
        <v>5508</v>
      </c>
      <c r="G171" s="1">
        <v>46066</v>
      </c>
      <c r="H171">
        <v>227262</v>
      </c>
      <c r="I171">
        <v>5</v>
      </c>
      <c r="J171" s="34">
        <v>35262.300000000003</v>
      </c>
      <c r="K171" t="s">
        <v>900</v>
      </c>
      <c r="L171" s="6">
        <v>46066.355023148149</v>
      </c>
      <c r="M171" t="s">
        <v>899</v>
      </c>
      <c r="N171" t="str">
        <f>VLOOKUP(Tabela2[[#This Row],[NR_CNPJ_EMITENTE]],'[1]BASE FORNECEDORES'!$K:$R,8,0)</f>
        <v>MAXI RUBBER INDUSTRIAS QUIMICAS LTDA</v>
      </c>
    </row>
    <row r="172" spans="1:14" x14ac:dyDescent="0.3">
      <c r="A172" t="s">
        <v>906</v>
      </c>
      <c r="B172" t="s">
        <v>5509</v>
      </c>
      <c r="C172" t="s">
        <v>904</v>
      </c>
      <c r="D172" t="s">
        <v>903</v>
      </c>
      <c r="E172" t="s">
        <v>980</v>
      </c>
      <c r="F172" t="s">
        <v>979</v>
      </c>
      <c r="G172" s="1">
        <v>46066</v>
      </c>
      <c r="H172">
        <v>177473</v>
      </c>
      <c r="I172">
        <v>1</v>
      </c>
      <c r="J172" s="34">
        <v>23289.19</v>
      </c>
      <c r="K172" t="s">
        <v>900</v>
      </c>
      <c r="L172" s="6">
        <v>46066.313252314816</v>
      </c>
      <c r="M172" t="s">
        <v>899</v>
      </c>
      <c r="N172" t="str">
        <f>VLOOKUP(Tabela2[[#This Row],[NR_CNPJ_EMITENTE]],'[1]BASE FORNECEDORES'!$K:$R,8,0)</f>
        <v>VONIXX INDUSTRIA E COMERCIO DE POLIDORES LTDA</v>
      </c>
    </row>
    <row r="173" spans="1:14" x14ac:dyDescent="0.3">
      <c r="A173" t="s">
        <v>906</v>
      </c>
      <c r="B173" t="s">
        <v>5510</v>
      </c>
      <c r="C173" t="s">
        <v>904</v>
      </c>
      <c r="D173" t="s">
        <v>903</v>
      </c>
      <c r="E173" t="s">
        <v>929</v>
      </c>
      <c r="F173" t="s">
        <v>928</v>
      </c>
      <c r="G173" s="1">
        <v>46066</v>
      </c>
      <c r="H173">
        <v>667531</v>
      </c>
      <c r="I173">
        <v>25</v>
      </c>
      <c r="J173" s="34">
        <v>549</v>
      </c>
      <c r="K173" t="s">
        <v>900</v>
      </c>
      <c r="L173" s="6">
        <v>46066.209363425929</v>
      </c>
      <c r="M173" t="s">
        <v>899</v>
      </c>
      <c r="N173" t="str">
        <f>VLOOKUP(Tabela2[[#This Row],[NR_CNPJ_EMITENTE]],'[1]BASE FORNECEDORES'!$K:$R,8,0)</f>
        <v>3M DO BRASIL LTDA</v>
      </c>
    </row>
    <row r="174" spans="1:14" x14ac:dyDescent="0.3">
      <c r="A174" t="s">
        <v>906</v>
      </c>
      <c r="B174" t="s">
        <v>5511</v>
      </c>
      <c r="C174" t="s">
        <v>904</v>
      </c>
      <c r="D174" t="s">
        <v>903</v>
      </c>
      <c r="E174" t="s">
        <v>914</v>
      </c>
      <c r="F174" t="s">
        <v>913</v>
      </c>
      <c r="G174" s="1">
        <v>46065</v>
      </c>
      <c r="H174">
        <v>1383034</v>
      </c>
      <c r="I174">
        <v>1</v>
      </c>
      <c r="J174" s="34">
        <v>291.93</v>
      </c>
      <c r="K174" t="s">
        <v>900</v>
      </c>
      <c r="L174" s="6">
        <v>46065.959965277776</v>
      </c>
      <c r="M174" t="s">
        <v>899</v>
      </c>
      <c r="N174" t="str">
        <f>VLOOKUP(Tabela2[[#This Row],[NR_CNPJ_EMITENTE]],'[1]BASE FORNECEDORES'!$K:$R,8,0)</f>
        <v>COM.ALVORADA LIMPEZA E DESCARTAVEIS</v>
      </c>
    </row>
    <row r="175" spans="1:14" x14ac:dyDescent="0.3">
      <c r="A175" t="s">
        <v>906</v>
      </c>
      <c r="B175" t="s">
        <v>5512</v>
      </c>
      <c r="C175" t="s">
        <v>904</v>
      </c>
      <c r="D175" t="s">
        <v>903</v>
      </c>
      <c r="E175" t="s">
        <v>1040</v>
      </c>
      <c r="F175" t="s">
        <v>1039</v>
      </c>
      <c r="G175" s="1">
        <v>46065</v>
      </c>
      <c r="H175">
        <v>359569</v>
      </c>
      <c r="I175">
        <v>1</v>
      </c>
      <c r="J175" s="34">
        <v>268.27</v>
      </c>
      <c r="K175" t="s">
        <v>900</v>
      </c>
      <c r="L175" s="6">
        <v>46065.500694444447</v>
      </c>
      <c r="M175" t="s">
        <v>899</v>
      </c>
      <c r="N175" t="str">
        <f>VLOOKUP(Tabela2[[#This Row],[NR_CNPJ_EMITENTE]],'[1]BASE FORNECEDORES'!$K:$R,8,0)</f>
        <v>OMNI COMERCIO E SERVIÇOS LTDA</v>
      </c>
    </row>
    <row r="176" spans="1:14" x14ac:dyDescent="0.3">
      <c r="A176" t="s">
        <v>906</v>
      </c>
      <c r="B176" t="s">
        <v>5513</v>
      </c>
      <c r="C176" t="s">
        <v>904</v>
      </c>
      <c r="D176" t="s">
        <v>903</v>
      </c>
      <c r="E176" t="s">
        <v>5514</v>
      </c>
      <c r="F176" t="s">
        <v>5515</v>
      </c>
      <c r="G176" s="1">
        <v>46065</v>
      </c>
      <c r="H176">
        <v>49348</v>
      </c>
      <c r="I176">
        <v>1</v>
      </c>
      <c r="J176" s="34">
        <v>4920</v>
      </c>
      <c r="K176" t="s">
        <v>900</v>
      </c>
      <c r="L176" s="6">
        <v>46065.50068287037</v>
      </c>
      <c r="M176" t="s">
        <v>899</v>
      </c>
      <c r="N176" t="str">
        <f>VLOOKUP(Tabela2[[#This Row],[NR_CNPJ_EMITENTE]],'[1]BASE FORNECEDORES'!$K:$R,8,0)</f>
        <v>AYRTON JOSE DISCINI FILHO EPP</v>
      </c>
    </row>
    <row r="177" spans="1:14" x14ac:dyDescent="0.3">
      <c r="A177" t="s">
        <v>906</v>
      </c>
      <c r="B177" t="s">
        <v>5516</v>
      </c>
      <c r="C177" t="s">
        <v>904</v>
      </c>
      <c r="D177" t="s">
        <v>903</v>
      </c>
      <c r="E177" t="s">
        <v>5517</v>
      </c>
      <c r="F177" t="s">
        <v>5518</v>
      </c>
      <c r="G177" s="1">
        <v>46065</v>
      </c>
      <c r="H177">
        <v>408666</v>
      </c>
      <c r="I177">
        <v>17</v>
      </c>
      <c r="J177" s="34">
        <v>5090.92</v>
      </c>
      <c r="K177" t="s">
        <v>900</v>
      </c>
      <c r="L177" s="6">
        <v>46065.479849537034</v>
      </c>
      <c r="M177" t="s">
        <v>899</v>
      </c>
      <c r="N177" t="str">
        <f>VLOOKUP(Tabela2[[#This Row],[NR_CNPJ_EMITENTE]],'[1]BASE FORNECEDORES'!$K:$R,8,0)</f>
        <v>PPG INDUSTRIAL DO BRASIL TINTAS E VERNIZES LTDA</v>
      </c>
    </row>
    <row r="178" spans="1:14" x14ac:dyDescent="0.3">
      <c r="A178" t="s">
        <v>906</v>
      </c>
      <c r="B178" t="s">
        <v>5519</v>
      </c>
      <c r="C178" t="s">
        <v>904</v>
      </c>
      <c r="D178" t="s">
        <v>903</v>
      </c>
      <c r="E178" t="s">
        <v>5520</v>
      </c>
      <c r="F178" t="s">
        <v>5521</v>
      </c>
      <c r="G178" s="1">
        <v>46064</v>
      </c>
      <c r="H178">
        <v>88840</v>
      </c>
      <c r="I178">
        <v>1</v>
      </c>
      <c r="J178" s="34">
        <v>345</v>
      </c>
      <c r="K178" t="s">
        <v>900</v>
      </c>
      <c r="L178" s="6">
        <v>46064.792511574073</v>
      </c>
      <c r="M178" t="s">
        <v>899</v>
      </c>
      <c r="N178" t="str">
        <f>VLOOKUP(Tabela2[[#This Row],[NR_CNPJ_EMITENTE]],'[1]BASE FORNECEDORES'!$K:$R,8,0)</f>
        <v>BRASFORT DISTRIBUIDORA DE TINTAS LTDA</v>
      </c>
    </row>
    <row r="179" spans="1:14" x14ac:dyDescent="0.3">
      <c r="A179" t="s">
        <v>906</v>
      </c>
      <c r="B179" t="s">
        <v>5522</v>
      </c>
      <c r="C179" t="s">
        <v>904</v>
      </c>
      <c r="D179" t="s">
        <v>903</v>
      </c>
      <c r="E179" t="s">
        <v>920</v>
      </c>
      <c r="F179" t="s">
        <v>919</v>
      </c>
      <c r="G179" s="1">
        <v>46064</v>
      </c>
      <c r="H179">
        <v>799414</v>
      </c>
      <c r="I179">
        <v>1</v>
      </c>
      <c r="J179" s="34">
        <v>24535.5</v>
      </c>
      <c r="K179" t="s">
        <v>900</v>
      </c>
      <c r="L179" s="6">
        <v>46064.688171296293</v>
      </c>
      <c r="M179" t="s">
        <v>899</v>
      </c>
      <c r="N179" t="str">
        <f>VLOOKUP(Tabela2[[#This Row],[NR_CNPJ_EMITENTE]],'[1]BASE FORNECEDORES'!$K:$R,8,0)</f>
        <v>BRASILUX TINTAS TECNICAS LTDA</v>
      </c>
    </row>
    <row r="180" spans="1:14" x14ac:dyDescent="0.3">
      <c r="A180" t="s">
        <v>906</v>
      </c>
      <c r="B180" t="s">
        <v>5523</v>
      </c>
      <c r="C180" t="s">
        <v>904</v>
      </c>
      <c r="D180" t="s">
        <v>903</v>
      </c>
      <c r="E180" t="s">
        <v>929</v>
      </c>
      <c r="F180" t="s">
        <v>928</v>
      </c>
      <c r="G180" s="1">
        <v>46064</v>
      </c>
      <c r="H180">
        <v>665360</v>
      </c>
      <c r="I180">
        <v>25</v>
      </c>
      <c r="J180" s="34">
        <v>167.82</v>
      </c>
      <c r="K180" t="s">
        <v>900</v>
      </c>
      <c r="L180" s="6">
        <v>46064.542395833334</v>
      </c>
      <c r="M180" t="s">
        <v>899</v>
      </c>
      <c r="N180" t="str">
        <f>VLOOKUP(Tabela2[[#This Row],[NR_CNPJ_EMITENTE]],'[1]BASE FORNECEDORES'!$K:$R,8,0)</f>
        <v>3M DO BRASIL LTDA</v>
      </c>
    </row>
    <row r="181" spans="1:14" x14ac:dyDescent="0.3">
      <c r="A181" t="s">
        <v>906</v>
      </c>
      <c r="B181" t="s">
        <v>5524</v>
      </c>
      <c r="C181" t="s">
        <v>904</v>
      </c>
      <c r="D181" t="s">
        <v>903</v>
      </c>
      <c r="E181" t="s">
        <v>5450</v>
      </c>
      <c r="F181" t="s">
        <v>5451</v>
      </c>
      <c r="G181" s="1">
        <v>46064</v>
      </c>
      <c r="H181">
        <v>23589</v>
      </c>
      <c r="I181">
        <v>2</v>
      </c>
      <c r="J181" s="34">
        <v>509.6</v>
      </c>
      <c r="K181" t="s">
        <v>900</v>
      </c>
      <c r="L181" s="6">
        <v>46064.52140046296</v>
      </c>
      <c r="M181" t="s">
        <v>899</v>
      </c>
      <c r="N181" t="str">
        <f>VLOOKUP(Tabela2[[#This Row],[NR_CNPJ_EMITENTE]],'[1]BASE FORNECEDORES'!$K:$R,8,0)</f>
        <v>DURACOLOR INDUSTRIA E COMERCIO DE TINTAS</v>
      </c>
    </row>
    <row r="182" spans="1:14" x14ac:dyDescent="0.3">
      <c r="A182" t="s">
        <v>906</v>
      </c>
      <c r="B182" t="s">
        <v>5525</v>
      </c>
      <c r="C182" t="s">
        <v>904</v>
      </c>
      <c r="D182" t="s">
        <v>903</v>
      </c>
      <c r="E182" t="s">
        <v>955</v>
      </c>
      <c r="F182" t="s">
        <v>954</v>
      </c>
      <c r="G182" s="1">
        <v>46064</v>
      </c>
      <c r="H182">
        <v>337170</v>
      </c>
      <c r="I182">
        <v>5</v>
      </c>
      <c r="J182" s="34">
        <v>47684.5</v>
      </c>
      <c r="K182" t="s">
        <v>900</v>
      </c>
      <c r="L182" s="6">
        <v>46064.52140046296</v>
      </c>
      <c r="M182" t="s">
        <v>899</v>
      </c>
      <c r="N182" t="str">
        <f>VLOOKUP(Tabela2[[#This Row],[NR_CNPJ_EMITENTE]],'[1]BASE FORNECEDORES'!$K:$R,8,0)</f>
        <v>SHERWIN - WILLIAMS DO BRASIL IND. E COM. LTDA</v>
      </c>
    </row>
    <row r="183" spans="1:14" x14ac:dyDescent="0.3">
      <c r="A183" t="s">
        <v>906</v>
      </c>
      <c r="B183" t="s">
        <v>5526</v>
      </c>
      <c r="C183" t="s">
        <v>904</v>
      </c>
      <c r="D183" t="s">
        <v>903</v>
      </c>
      <c r="E183" t="s">
        <v>929</v>
      </c>
      <c r="F183" t="s">
        <v>928</v>
      </c>
      <c r="G183" s="1">
        <v>46064</v>
      </c>
      <c r="H183">
        <v>665114</v>
      </c>
      <c r="I183">
        <v>25</v>
      </c>
      <c r="J183" s="34">
        <v>519.76</v>
      </c>
      <c r="K183" t="s">
        <v>900</v>
      </c>
      <c r="L183" s="6">
        <v>46064.375740740739</v>
      </c>
      <c r="M183" t="s">
        <v>899</v>
      </c>
      <c r="N183" t="str">
        <f>VLOOKUP(Tabela2[[#This Row],[NR_CNPJ_EMITENTE]],'[1]BASE FORNECEDORES'!$K:$R,8,0)</f>
        <v>3M DO BRASIL LTDA</v>
      </c>
    </row>
    <row r="184" spans="1:14" x14ac:dyDescent="0.3">
      <c r="A184" t="s">
        <v>906</v>
      </c>
      <c r="B184" t="s">
        <v>5527</v>
      </c>
      <c r="C184" t="s">
        <v>904</v>
      </c>
      <c r="D184" t="s">
        <v>903</v>
      </c>
      <c r="E184" t="s">
        <v>929</v>
      </c>
      <c r="F184" t="s">
        <v>928</v>
      </c>
      <c r="G184" s="1">
        <v>46064</v>
      </c>
      <c r="H184">
        <v>665113</v>
      </c>
      <c r="I184">
        <v>25</v>
      </c>
      <c r="J184" s="34">
        <v>2455.62</v>
      </c>
      <c r="K184" t="s">
        <v>900</v>
      </c>
      <c r="L184" s="6">
        <v>46064.375752314816</v>
      </c>
      <c r="M184" t="s">
        <v>899</v>
      </c>
      <c r="N184" t="str">
        <f>VLOOKUP(Tabela2[[#This Row],[NR_CNPJ_EMITENTE]],'[1]BASE FORNECEDORES'!$K:$R,8,0)</f>
        <v>3M DO BRASIL LTDA</v>
      </c>
    </row>
    <row r="185" spans="1:14" x14ac:dyDescent="0.3">
      <c r="A185" t="s">
        <v>906</v>
      </c>
      <c r="B185" t="s">
        <v>5528</v>
      </c>
      <c r="C185" t="s">
        <v>904</v>
      </c>
      <c r="D185" t="s">
        <v>903</v>
      </c>
      <c r="E185" t="s">
        <v>929</v>
      </c>
      <c r="F185" t="s">
        <v>928</v>
      </c>
      <c r="G185" s="1">
        <v>46064</v>
      </c>
      <c r="H185">
        <v>665046</v>
      </c>
      <c r="I185">
        <v>25</v>
      </c>
      <c r="J185" s="34">
        <v>1124.28</v>
      </c>
      <c r="K185" t="s">
        <v>900</v>
      </c>
      <c r="L185" s="6">
        <v>46064.375740740739</v>
      </c>
      <c r="M185" t="s">
        <v>899</v>
      </c>
      <c r="N185" t="str">
        <f>VLOOKUP(Tabela2[[#This Row],[NR_CNPJ_EMITENTE]],'[1]BASE FORNECEDORES'!$K:$R,8,0)</f>
        <v>3M DO BRASIL LTDA</v>
      </c>
    </row>
    <row r="186" spans="1:14" x14ac:dyDescent="0.3">
      <c r="A186" t="s">
        <v>906</v>
      </c>
      <c r="B186" t="s">
        <v>5529</v>
      </c>
      <c r="C186" t="s">
        <v>904</v>
      </c>
      <c r="D186" t="s">
        <v>903</v>
      </c>
      <c r="E186" t="s">
        <v>929</v>
      </c>
      <c r="F186" t="s">
        <v>928</v>
      </c>
      <c r="G186" s="1">
        <v>46064</v>
      </c>
      <c r="H186">
        <v>665045</v>
      </c>
      <c r="I186">
        <v>25</v>
      </c>
      <c r="J186" s="34">
        <v>6237.8</v>
      </c>
      <c r="K186" t="s">
        <v>900</v>
      </c>
      <c r="L186" s="6">
        <v>46064.375740740739</v>
      </c>
      <c r="M186" t="s">
        <v>899</v>
      </c>
      <c r="N186" t="str">
        <f>VLOOKUP(Tabela2[[#This Row],[NR_CNPJ_EMITENTE]],'[1]BASE FORNECEDORES'!$K:$R,8,0)</f>
        <v>3M DO BRASIL LTDA</v>
      </c>
    </row>
    <row r="187" spans="1:14" x14ac:dyDescent="0.3">
      <c r="A187" t="s">
        <v>906</v>
      </c>
      <c r="B187" t="s">
        <v>5530</v>
      </c>
      <c r="C187" t="s">
        <v>904</v>
      </c>
      <c r="D187" t="s">
        <v>903</v>
      </c>
      <c r="E187" t="s">
        <v>929</v>
      </c>
      <c r="F187" t="s">
        <v>928</v>
      </c>
      <c r="G187" s="1">
        <v>46064</v>
      </c>
      <c r="H187">
        <v>665044</v>
      </c>
      <c r="I187">
        <v>25</v>
      </c>
      <c r="J187" s="34">
        <v>6592.97</v>
      </c>
      <c r="K187" t="s">
        <v>900</v>
      </c>
      <c r="L187" s="6">
        <v>46064.375740740739</v>
      </c>
      <c r="M187" t="s">
        <v>899</v>
      </c>
      <c r="N187" t="str">
        <f>VLOOKUP(Tabela2[[#This Row],[NR_CNPJ_EMITENTE]],'[1]BASE FORNECEDORES'!$K:$R,8,0)</f>
        <v>3M DO BRASIL LTDA</v>
      </c>
    </row>
    <row r="188" spans="1:14" x14ac:dyDescent="0.3">
      <c r="A188" t="s">
        <v>906</v>
      </c>
      <c r="B188" t="s">
        <v>5531</v>
      </c>
      <c r="C188" t="s">
        <v>904</v>
      </c>
      <c r="D188" t="s">
        <v>903</v>
      </c>
      <c r="E188" t="s">
        <v>929</v>
      </c>
      <c r="F188" t="s">
        <v>928</v>
      </c>
      <c r="G188" s="1">
        <v>46064</v>
      </c>
      <c r="H188">
        <v>665043</v>
      </c>
      <c r="I188">
        <v>25</v>
      </c>
      <c r="J188" s="34">
        <v>5049.6000000000004</v>
      </c>
      <c r="K188" t="s">
        <v>900</v>
      </c>
      <c r="L188" s="6">
        <v>46064.375740740739</v>
      </c>
      <c r="M188" t="s">
        <v>899</v>
      </c>
      <c r="N188" t="str">
        <f>VLOOKUP(Tabela2[[#This Row],[NR_CNPJ_EMITENTE]],'[1]BASE FORNECEDORES'!$K:$R,8,0)</f>
        <v>3M DO BRASIL LTDA</v>
      </c>
    </row>
    <row r="189" spans="1:14" x14ac:dyDescent="0.3">
      <c r="A189" t="s">
        <v>906</v>
      </c>
      <c r="B189" t="s">
        <v>5532</v>
      </c>
      <c r="C189" t="s">
        <v>904</v>
      </c>
      <c r="D189" t="s">
        <v>903</v>
      </c>
      <c r="E189" t="s">
        <v>929</v>
      </c>
      <c r="F189" t="s">
        <v>928</v>
      </c>
      <c r="G189" s="1">
        <v>46064</v>
      </c>
      <c r="H189">
        <v>665042</v>
      </c>
      <c r="I189">
        <v>25</v>
      </c>
      <c r="J189" s="34">
        <v>2900.68</v>
      </c>
      <c r="K189" t="s">
        <v>900</v>
      </c>
      <c r="L189" s="6">
        <v>46064.375740740739</v>
      </c>
      <c r="M189" t="s">
        <v>899</v>
      </c>
      <c r="N189" t="str">
        <f>VLOOKUP(Tabela2[[#This Row],[NR_CNPJ_EMITENTE]],'[1]BASE FORNECEDORES'!$K:$R,8,0)</f>
        <v>3M DO BRASIL LTDA</v>
      </c>
    </row>
    <row r="190" spans="1:14" x14ac:dyDescent="0.3">
      <c r="A190" t="s">
        <v>906</v>
      </c>
      <c r="B190" t="s">
        <v>5533</v>
      </c>
      <c r="C190" t="s">
        <v>904</v>
      </c>
      <c r="D190" t="s">
        <v>903</v>
      </c>
      <c r="E190" t="s">
        <v>929</v>
      </c>
      <c r="F190" t="s">
        <v>928</v>
      </c>
      <c r="G190" s="1">
        <v>46064</v>
      </c>
      <c r="H190">
        <v>665041</v>
      </c>
      <c r="I190">
        <v>25</v>
      </c>
      <c r="J190" s="34">
        <v>3016.54</v>
      </c>
      <c r="K190" t="s">
        <v>900</v>
      </c>
      <c r="L190" s="6">
        <v>46064.375740740739</v>
      </c>
      <c r="M190" t="s">
        <v>899</v>
      </c>
      <c r="N190" t="str">
        <f>VLOOKUP(Tabela2[[#This Row],[NR_CNPJ_EMITENTE]],'[1]BASE FORNECEDORES'!$K:$R,8,0)</f>
        <v>3M DO BRASIL LTDA</v>
      </c>
    </row>
    <row r="191" spans="1:14" x14ac:dyDescent="0.3">
      <c r="A191" t="s">
        <v>906</v>
      </c>
      <c r="B191" t="s">
        <v>5534</v>
      </c>
      <c r="C191" t="s">
        <v>904</v>
      </c>
      <c r="D191" t="s">
        <v>903</v>
      </c>
      <c r="E191" t="s">
        <v>929</v>
      </c>
      <c r="F191" t="s">
        <v>928</v>
      </c>
      <c r="G191" s="1">
        <v>46064</v>
      </c>
      <c r="H191">
        <v>665040</v>
      </c>
      <c r="I191">
        <v>25</v>
      </c>
      <c r="J191" s="34">
        <v>13239.26</v>
      </c>
      <c r="K191" t="s">
        <v>900</v>
      </c>
      <c r="L191" s="6">
        <v>46064.375740740739</v>
      </c>
      <c r="M191" t="s">
        <v>899</v>
      </c>
      <c r="N191" t="str">
        <f>VLOOKUP(Tabela2[[#This Row],[NR_CNPJ_EMITENTE]],'[1]BASE FORNECEDORES'!$K:$R,8,0)</f>
        <v>3M DO BRASIL LTDA</v>
      </c>
    </row>
    <row r="192" spans="1:14" x14ac:dyDescent="0.3">
      <c r="A192" t="s">
        <v>906</v>
      </c>
      <c r="B192" t="s">
        <v>5535</v>
      </c>
      <c r="C192" t="s">
        <v>904</v>
      </c>
      <c r="D192" t="s">
        <v>903</v>
      </c>
      <c r="E192" t="s">
        <v>936</v>
      </c>
      <c r="F192" t="s">
        <v>935</v>
      </c>
      <c r="G192" s="1">
        <v>46063</v>
      </c>
      <c r="H192">
        <v>497169</v>
      </c>
      <c r="I192">
        <v>21</v>
      </c>
      <c r="J192" s="34">
        <v>30671.81</v>
      </c>
      <c r="K192" t="s">
        <v>900</v>
      </c>
      <c r="L192" s="6">
        <v>46063.938599537039</v>
      </c>
      <c r="M192" t="s">
        <v>899</v>
      </c>
      <c r="N192" t="str">
        <f>VLOOKUP(Tabela2[[#This Row],[NR_CNPJ_EMITENTE]],'[1]BASE FORNECEDORES'!$K:$R,8,0)</f>
        <v>AKZO NOBEL LTDA AUTO</v>
      </c>
    </row>
    <row r="193" spans="1:14" x14ac:dyDescent="0.3">
      <c r="A193" t="s">
        <v>906</v>
      </c>
      <c r="B193" t="s">
        <v>5536</v>
      </c>
      <c r="C193" t="s">
        <v>904</v>
      </c>
      <c r="D193" t="s">
        <v>903</v>
      </c>
      <c r="E193" t="s">
        <v>911</v>
      </c>
      <c r="F193" t="s">
        <v>910</v>
      </c>
      <c r="G193" s="1">
        <v>46063</v>
      </c>
      <c r="H193">
        <v>374348</v>
      </c>
      <c r="I193">
        <v>24</v>
      </c>
      <c r="J193" s="34">
        <v>5679.29</v>
      </c>
      <c r="K193" t="s">
        <v>900</v>
      </c>
      <c r="L193" s="6">
        <v>46063.87599537037</v>
      </c>
      <c r="M193" t="s">
        <v>899</v>
      </c>
      <c r="N193" t="str">
        <f>VLOOKUP(Tabela2[[#This Row],[NR_CNPJ_EMITENTE]],'[1]BASE FORNECEDORES'!$K:$R,8,0)</f>
        <v>SIKA SA</v>
      </c>
    </row>
    <row r="194" spans="1:14" x14ac:dyDescent="0.3">
      <c r="A194" t="s">
        <v>906</v>
      </c>
      <c r="B194" t="s">
        <v>5537</v>
      </c>
      <c r="C194" t="s">
        <v>904</v>
      </c>
      <c r="D194" t="s">
        <v>903</v>
      </c>
      <c r="E194" t="s">
        <v>5538</v>
      </c>
      <c r="F194" t="s">
        <v>5539</v>
      </c>
      <c r="G194" s="1">
        <v>46063</v>
      </c>
      <c r="H194">
        <v>127633</v>
      </c>
      <c r="I194">
        <v>1</v>
      </c>
      <c r="J194" s="34">
        <v>7200</v>
      </c>
      <c r="K194" t="s">
        <v>900</v>
      </c>
      <c r="L194" s="6">
        <v>46063.792592592596</v>
      </c>
      <c r="M194" t="s">
        <v>899</v>
      </c>
      <c r="N194" t="str">
        <f>VLOOKUP(Tabela2[[#This Row],[NR_CNPJ_EMITENTE]],'[1]BASE FORNECEDORES'!$K:$R,8,0)</f>
        <v>ALV INDUSTRIA E COMERCIO DE TINTAS LTDA</v>
      </c>
    </row>
    <row r="195" spans="1:14" x14ac:dyDescent="0.3">
      <c r="A195" t="s">
        <v>906</v>
      </c>
      <c r="B195" t="s">
        <v>5540</v>
      </c>
      <c r="C195" t="s">
        <v>904</v>
      </c>
      <c r="D195" t="s">
        <v>903</v>
      </c>
      <c r="E195" t="s">
        <v>936</v>
      </c>
      <c r="F195" t="s">
        <v>935</v>
      </c>
      <c r="G195" s="1">
        <v>46062</v>
      </c>
      <c r="H195">
        <v>497104</v>
      </c>
      <c r="I195">
        <v>21</v>
      </c>
      <c r="J195" s="34">
        <v>42250.29</v>
      </c>
      <c r="K195" t="s">
        <v>900</v>
      </c>
      <c r="L195" s="6">
        <v>46062.959699074076</v>
      </c>
      <c r="M195" t="s">
        <v>899</v>
      </c>
      <c r="N195" t="str">
        <f>VLOOKUP(Tabela2[[#This Row],[NR_CNPJ_EMITENTE]],'[1]BASE FORNECEDORES'!$K:$R,8,0)</f>
        <v>AKZO NOBEL LTDA AUTO</v>
      </c>
    </row>
    <row r="196" spans="1:14" x14ac:dyDescent="0.3">
      <c r="A196" t="s">
        <v>906</v>
      </c>
      <c r="B196" t="s">
        <v>5541</v>
      </c>
      <c r="C196" t="s">
        <v>904</v>
      </c>
      <c r="D196" t="s">
        <v>903</v>
      </c>
      <c r="E196" t="s">
        <v>936</v>
      </c>
      <c r="F196" t="s">
        <v>935</v>
      </c>
      <c r="G196" s="1">
        <v>46062</v>
      </c>
      <c r="H196">
        <v>497103</v>
      </c>
      <c r="I196">
        <v>21</v>
      </c>
      <c r="J196" s="34">
        <v>50235.41</v>
      </c>
      <c r="K196" t="s">
        <v>900</v>
      </c>
      <c r="L196" s="6">
        <v>46062.959699074076</v>
      </c>
      <c r="M196" t="s">
        <v>899</v>
      </c>
      <c r="N196" t="str">
        <f>VLOOKUP(Tabela2[[#This Row],[NR_CNPJ_EMITENTE]],'[1]BASE FORNECEDORES'!$K:$R,8,0)</f>
        <v>AKZO NOBEL LTDA AUTO</v>
      </c>
    </row>
    <row r="197" spans="1:14" x14ac:dyDescent="0.3">
      <c r="A197" t="s">
        <v>906</v>
      </c>
      <c r="B197" t="s">
        <v>5542</v>
      </c>
      <c r="C197" t="s">
        <v>904</v>
      </c>
      <c r="D197" t="s">
        <v>903</v>
      </c>
      <c r="E197" t="s">
        <v>902</v>
      </c>
      <c r="F197" t="s">
        <v>901</v>
      </c>
      <c r="G197" s="1">
        <v>46062</v>
      </c>
      <c r="H197">
        <v>2442741</v>
      </c>
      <c r="I197">
        <v>1</v>
      </c>
      <c r="J197" s="34">
        <v>5328.59</v>
      </c>
      <c r="K197" t="s">
        <v>900</v>
      </c>
      <c r="L197" s="6">
        <v>46062.917939814812</v>
      </c>
      <c r="M197" t="s">
        <v>899</v>
      </c>
      <c r="N197" t="str">
        <f>VLOOKUP(Tabela2[[#This Row],[NR_CNPJ_EMITENTE]],'[1]BASE FORNECEDORES'!$K:$R,8,0)</f>
        <v>SAINT- GOBAIN DO BRASIL PROD. IND. E CONSTR. LTDA</v>
      </c>
    </row>
    <row r="198" spans="1:14" x14ac:dyDescent="0.3">
      <c r="A198" t="s">
        <v>906</v>
      </c>
      <c r="B198" t="s">
        <v>5543</v>
      </c>
      <c r="C198" t="s">
        <v>904</v>
      </c>
      <c r="D198" t="s">
        <v>903</v>
      </c>
      <c r="E198" t="s">
        <v>5443</v>
      </c>
      <c r="F198" t="s">
        <v>5444</v>
      </c>
      <c r="G198" s="1">
        <v>46062</v>
      </c>
      <c r="H198">
        <v>678541</v>
      </c>
      <c r="I198">
        <v>2</v>
      </c>
      <c r="J198" s="34">
        <v>12559.58</v>
      </c>
      <c r="K198" t="s">
        <v>900</v>
      </c>
      <c r="L198" s="6">
        <v>46062.709004629629</v>
      </c>
      <c r="M198" t="s">
        <v>899</v>
      </c>
      <c r="N198" t="str">
        <f>VLOOKUP(Tabela2[[#This Row],[NR_CNPJ_EMITENTE]],'[1]BASE FORNECEDORES'!$K:$R,8,0)</f>
        <v>ADERE PRODUTOS AUTO ADESIVOS LTDA</v>
      </c>
    </row>
    <row r="199" spans="1:14" x14ac:dyDescent="0.3">
      <c r="A199" t="s">
        <v>906</v>
      </c>
      <c r="B199" t="s">
        <v>5544</v>
      </c>
      <c r="C199" t="s">
        <v>904</v>
      </c>
      <c r="D199" t="s">
        <v>903</v>
      </c>
      <c r="E199" t="s">
        <v>920</v>
      </c>
      <c r="F199" t="s">
        <v>919</v>
      </c>
      <c r="G199" s="1">
        <v>46060</v>
      </c>
      <c r="H199">
        <v>798763</v>
      </c>
      <c r="I199">
        <v>1</v>
      </c>
      <c r="J199" s="34">
        <v>63027.19</v>
      </c>
      <c r="K199" t="s">
        <v>900</v>
      </c>
      <c r="L199" s="6">
        <v>46060.751550925925</v>
      </c>
      <c r="M199" t="s">
        <v>899</v>
      </c>
      <c r="N199" t="str">
        <f>VLOOKUP(Tabela2[[#This Row],[NR_CNPJ_EMITENTE]],'[1]BASE FORNECEDORES'!$K:$R,8,0)</f>
        <v>BRASILUX TINTAS TECNICAS LTDA</v>
      </c>
    </row>
    <row r="200" spans="1:14" x14ac:dyDescent="0.3">
      <c r="A200" t="s">
        <v>906</v>
      </c>
      <c r="B200" t="s">
        <v>5545</v>
      </c>
      <c r="C200" t="s">
        <v>904</v>
      </c>
      <c r="D200" t="s">
        <v>903</v>
      </c>
      <c r="E200" t="s">
        <v>989</v>
      </c>
      <c r="F200" t="s">
        <v>988</v>
      </c>
      <c r="G200" s="1">
        <v>46060</v>
      </c>
      <c r="H200">
        <v>1016746</v>
      </c>
      <c r="I200">
        <v>0</v>
      </c>
      <c r="J200" s="34">
        <v>10818.63</v>
      </c>
      <c r="K200" t="s">
        <v>900</v>
      </c>
      <c r="L200" s="6">
        <v>46060.570833333331</v>
      </c>
      <c r="M200" t="s">
        <v>899</v>
      </c>
      <c r="N200" t="str">
        <f>VLOOKUP(Tabela2[[#This Row],[NR_CNPJ_EMITENTE]],'[1]BASE FORNECEDORES'!$K:$R,8,0)</f>
        <v>PINCEIS ATLAS S.A.</v>
      </c>
    </row>
    <row r="201" spans="1:14" x14ac:dyDescent="0.3">
      <c r="A201" t="s">
        <v>906</v>
      </c>
      <c r="B201" t="s">
        <v>5546</v>
      </c>
      <c r="C201" t="s">
        <v>904</v>
      </c>
      <c r="D201" t="s">
        <v>903</v>
      </c>
      <c r="E201" t="s">
        <v>920</v>
      </c>
      <c r="F201" t="s">
        <v>919</v>
      </c>
      <c r="G201" s="1">
        <v>46059</v>
      </c>
      <c r="H201">
        <v>798733</v>
      </c>
      <c r="I201">
        <v>1</v>
      </c>
      <c r="J201" s="34">
        <v>22473.439999999999</v>
      </c>
      <c r="K201" t="s">
        <v>900</v>
      </c>
      <c r="L201" s="6">
        <v>46060.042812500003</v>
      </c>
      <c r="M201" t="s">
        <v>899</v>
      </c>
      <c r="N201" t="str">
        <f>VLOOKUP(Tabela2[[#This Row],[NR_CNPJ_EMITENTE]],'[1]BASE FORNECEDORES'!$K:$R,8,0)</f>
        <v>BRASILUX TINTAS TECNICAS LTDA</v>
      </c>
    </row>
    <row r="202" spans="1:14" x14ac:dyDescent="0.3">
      <c r="A202" t="s">
        <v>906</v>
      </c>
      <c r="B202" t="s">
        <v>5547</v>
      </c>
      <c r="C202" t="s">
        <v>904</v>
      </c>
      <c r="D202" t="s">
        <v>903</v>
      </c>
      <c r="E202" t="s">
        <v>920</v>
      </c>
      <c r="F202" t="s">
        <v>919</v>
      </c>
      <c r="G202" s="1">
        <v>46059</v>
      </c>
      <c r="H202">
        <v>798732</v>
      </c>
      <c r="I202">
        <v>1</v>
      </c>
      <c r="J202" s="34">
        <v>38947.97</v>
      </c>
      <c r="K202" t="s">
        <v>900</v>
      </c>
      <c r="L202" s="6">
        <v>46060.042812500003</v>
      </c>
      <c r="M202" t="s">
        <v>899</v>
      </c>
      <c r="N202" t="str">
        <f>VLOOKUP(Tabela2[[#This Row],[NR_CNPJ_EMITENTE]],'[1]BASE FORNECEDORES'!$K:$R,8,0)</f>
        <v>BRASILUX TINTAS TECNICAS LTDA</v>
      </c>
    </row>
    <row r="203" spans="1:14" x14ac:dyDescent="0.3">
      <c r="A203" t="s">
        <v>906</v>
      </c>
      <c r="B203" t="s">
        <v>5548</v>
      </c>
      <c r="C203" t="s">
        <v>904</v>
      </c>
      <c r="D203" t="s">
        <v>903</v>
      </c>
      <c r="E203" t="s">
        <v>936</v>
      </c>
      <c r="F203" t="s">
        <v>935</v>
      </c>
      <c r="G203" s="1">
        <v>46059</v>
      </c>
      <c r="H203">
        <v>497068</v>
      </c>
      <c r="I203">
        <v>21</v>
      </c>
      <c r="J203" s="34">
        <v>5360.5</v>
      </c>
      <c r="K203" t="s">
        <v>900</v>
      </c>
      <c r="L203" s="6">
        <v>46059.938784722224</v>
      </c>
      <c r="M203" t="s">
        <v>899</v>
      </c>
      <c r="N203" t="str">
        <f>VLOOKUP(Tabela2[[#This Row],[NR_CNPJ_EMITENTE]],'[1]BASE FORNECEDORES'!$K:$R,8,0)</f>
        <v>AKZO NOBEL LTDA AUTO</v>
      </c>
    </row>
    <row r="204" spans="1:14" x14ac:dyDescent="0.3">
      <c r="A204" t="s">
        <v>906</v>
      </c>
      <c r="B204" t="s">
        <v>5549</v>
      </c>
      <c r="C204" t="s">
        <v>904</v>
      </c>
      <c r="D204" t="s">
        <v>903</v>
      </c>
      <c r="E204" t="s">
        <v>917</v>
      </c>
      <c r="F204" t="s">
        <v>916</v>
      </c>
      <c r="G204" s="1">
        <v>46059</v>
      </c>
      <c r="H204">
        <v>109324</v>
      </c>
      <c r="I204">
        <v>1</v>
      </c>
      <c r="J204" s="34">
        <v>29185.1</v>
      </c>
      <c r="K204" t="s">
        <v>900</v>
      </c>
      <c r="L204" s="6">
        <v>46059.709131944444</v>
      </c>
      <c r="M204" t="s">
        <v>899</v>
      </c>
      <c r="N204" t="str">
        <f>VLOOKUP(Tabela2[[#This Row],[NR_CNPJ_EMITENTE]],'[1]BASE FORNECEDORES'!$K:$R,8,0)</f>
        <v>DISSOLTEX IND QUIMICA LTDA</v>
      </c>
    </row>
    <row r="205" spans="1:14" x14ac:dyDescent="0.3">
      <c r="A205" t="s">
        <v>906</v>
      </c>
      <c r="B205" t="s">
        <v>5550</v>
      </c>
      <c r="C205" t="s">
        <v>904</v>
      </c>
      <c r="D205" t="s">
        <v>903</v>
      </c>
      <c r="E205" t="s">
        <v>5551</v>
      </c>
      <c r="F205" t="s">
        <v>5479</v>
      </c>
      <c r="G205" s="1">
        <v>46059</v>
      </c>
      <c r="H205">
        <v>91642</v>
      </c>
      <c r="I205">
        <v>2</v>
      </c>
      <c r="J205" s="34">
        <v>10834.64</v>
      </c>
      <c r="K205" t="s">
        <v>900</v>
      </c>
      <c r="L205" s="6">
        <v>46059.667314814818</v>
      </c>
      <c r="M205" t="s">
        <v>899</v>
      </c>
      <c r="N205" t="str">
        <f>VLOOKUP(Tabela2[[#This Row],[NR_CNPJ_EMITENTE]],'[1]BASE FORNECEDORES'!$K:$R,8,0)</f>
        <v>ANJO QUIMICA DO BRASIL LTDA</v>
      </c>
    </row>
    <row r="206" spans="1:14" x14ac:dyDescent="0.3">
      <c r="A206" t="s">
        <v>906</v>
      </c>
      <c r="B206" t="s">
        <v>5552</v>
      </c>
      <c r="C206" t="s">
        <v>904</v>
      </c>
      <c r="D206" t="s">
        <v>903</v>
      </c>
      <c r="E206" t="s">
        <v>5553</v>
      </c>
      <c r="F206" t="s">
        <v>5554</v>
      </c>
      <c r="G206" s="1">
        <v>46059</v>
      </c>
      <c r="H206">
        <v>90844</v>
      </c>
      <c r="I206">
        <v>1</v>
      </c>
      <c r="J206" s="34">
        <v>7152.81</v>
      </c>
      <c r="K206" t="s">
        <v>900</v>
      </c>
      <c r="L206" s="6">
        <v>46059.521435185183</v>
      </c>
      <c r="M206" t="s">
        <v>899</v>
      </c>
      <c r="N206" t="str">
        <f>VLOOKUP(Tabela2[[#This Row],[NR_CNPJ_EMITENTE]],'[1]BASE FORNECEDORES'!$K:$R,8,0)</f>
        <v>BERLINER DO BRASIL MOTORES LTDA</v>
      </c>
    </row>
    <row r="207" spans="1:14" x14ac:dyDescent="0.3">
      <c r="A207" t="s">
        <v>906</v>
      </c>
      <c r="B207" t="s">
        <v>5555</v>
      </c>
      <c r="C207" t="s">
        <v>904</v>
      </c>
      <c r="D207" t="s">
        <v>903</v>
      </c>
      <c r="E207" t="s">
        <v>5478</v>
      </c>
      <c r="F207" t="s">
        <v>5479</v>
      </c>
      <c r="G207" s="1">
        <v>46058</v>
      </c>
      <c r="H207">
        <v>470687</v>
      </c>
      <c r="I207">
        <v>2</v>
      </c>
      <c r="J207" s="34">
        <v>18003.2</v>
      </c>
      <c r="K207" t="s">
        <v>900</v>
      </c>
      <c r="L207" s="6">
        <v>46058.771481481483</v>
      </c>
      <c r="M207" t="s">
        <v>899</v>
      </c>
      <c r="N207" t="str">
        <f>VLOOKUP(Tabela2[[#This Row],[NR_CNPJ_EMITENTE]],'[1]BASE FORNECEDORES'!$K:$R,8,0)</f>
        <v>ANJO QUIMICA DO BRASIL LTDA</v>
      </c>
    </row>
    <row r="208" spans="1:14" x14ac:dyDescent="0.3">
      <c r="A208" t="s">
        <v>906</v>
      </c>
      <c r="B208" t="s">
        <v>5556</v>
      </c>
      <c r="C208" t="s">
        <v>904</v>
      </c>
      <c r="D208" t="s">
        <v>903</v>
      </c>
      <c r="E208" t="s">
        <v>5478</v>
      </c>
      <c r="F208" t="s">
        <v>5479</v>
      </c>
      <c r="G208" s="1">
        <v>46058</v>
      </c>
      <c r="H208">
        <v>470685</v>
      </c>
      <c r="I208">
        <v>2</v>
      </c>
      <c r="J208" s="34">
        <v>83876.67</v>
      </c>
      <c r="K208" t="s">
        <v>900</v>
      </c>
      <c r="L208" s="6">
        <v>46058.771481481483</v>
      </c>
      <c r="M208" t="s">
        <v>899</v>
      </c>
      <c r="N208" t="str">
        <f>VLOOKUP(Tabela2[[#This Row],[NR_CNPJ_EMITENTE]],'[1]BASE FORNECEDORES'!$K:$R,8,0)</f>
        <v>ANJO QUIMICA DO BRASIL LTDA</v>
      </c>
    </row>
    <row r="209" spans="1:14" x14ac:dyDescent="0.3">
      <c r="A209" t="s">
        <v>906</v>
      </c>
      <c r="B209" t="s">
        <v>5557</v>
      </c>
      <c r="C209" t="s">
        <v>904</v>
      </c>
      <c r="D209" t="s">
        <v>903</v>
      </c>
      <c r="E209" t="s">
        <v>936</v>
      </c>
      <c r="F209" t="s">
        <v>935</v>
      </c>
      <c r="G209" s="1">
        <v>46058</v>
      </c>
      <c r="H209">
        <v>496965</v>
      </c>
      <c r="I209">
        <v>21</v>
      </c>
      <c r="J209" s="34">
        <v>2383.0700000000002</v>
      </c>
      <c r="K209" t="s">
        <v>900</v>
      </c>
      <c r="L209" s="6">
        <v>46058.604930555557</v>
      </c>
      <c r="M209" t="s">
        <v>899</v>
      </c>
      <c r="N209" t="str">
        <f>VLOOKUP(Tabela2[[#This Row],[NR_CNPJ_EMITENTE]],'[1]BASE FORNECEDORES'!$K:$R,8,0)</f>
        <v>AKZO NOBEL LTDA AUTO</v>
      </c>
    </row>
    <row r="210" spans="1:14" x14ac:dyDescent="0.3">
      <c r="A210" t="s">
        <v>906</v>
      </c>
      <c r="B210" t="s">
        <v>5558</v>
      </c>
      <c r="C210" t="s">
        <v>904</v>
      </c>
      <c r="D210" t="s">
        <v>903</v>
      </c>
      <c r="E210" t="s">
        <v>936</v>
      </c>
      <c r="F210" t="s">
        <v>935</v>
      </c>
      <c r="G210" s="1">
        <v>46057</v>
      </c>
      <c r="H210">
        <v>496890</v>
      </c>
      <c r="I210">
        <v>21</v>
      </c>
      <c r="J210" s="34">
        <v>30355.17</v>
      </c>
      <c r="K210" t="s">
        <v>900</v>
      </c>
      <c r="L210" s="6">
        <v>46057.41777777778</v>
      </c>
      <c r="M210" t="s">
        <v>899</v>
      </c>
      <c r="N210" t="str">
        <f>VLOOKUP(Tabela2[[#This Row],[NR_CNPJ_EMITENTE]],'[1]BASE FORNECEDORES'!$K:$R,8,0)</f>
        <v>AKZO NOBEL LTDA AUTO</v>
      </c>
    </row>
    <row r="211" spans="1:14" x14ac:dyDescent="0.3">
      <c r="A211" t="s">
        <v>906</v>
      </c>
      <c r="B211" t="s">
        <v>5559</v>
      </c>
      <c r="C211" t="s">
        <v>904</v>
      </c>
      <c r="D211" t="s">
        <v>903</v>
      </c>
      <c r="E211" t="s">
        <v>999</v>
      </c>
      <c r="F211" t="s">
        <v>998</v>
      </c>
      <c r="G211" s="1">
        <v>46056</v>
      </c>
      <c r="H211">
        <v>7228</v>
      </c>
      <c r="I211">
        <v>0</v>
      </c>
      <c r="J211" s="34">
        <v>400.26</v>
      </c>
      <c r="K211" t="s">
        <v>900</v>
      </c>
      <c r="L211" s="6">
        <v>46056.709317129629</v>
      </c>
      <c r="M211" t="s">
        <v>899</v>
      </c>
      <c r="N211" t="str">
        <f>VLOOKUP(Tabela2[[#This Row],[NR_CNPJ_EMITENTE]],'[1]BASE FORNECEDORES'!$K:$R,8,0)</f>
        <v>ATACADAO DAS TINTAS IRMAOS SOARES LTDA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E17B-4263-4F44-8A8D-FFB94A79AE03}">
  <dimension ref="A1:K9495"/>
  <sheetViews>
    <sheetView zoomScale="80" zoomScaleNormal="80" workbookViewId="0">
      <selection activeCell="C1" sqref="C1"/>
    </sheetView>
  </sheetViews>
  <sheetFormatPr defaultColWidth="9.109375" defaultRowHeight="13.8" x14ac:dyDescent="0.3"/>
  <cols>
    <col min="1" max="1" width="10.21875" style="14" customWidth="1"/>
    <col min="2" max="2" width="69.6640625" style="14" bestFit="1" customWidth="1"/>
    <col min="3" max="3" width="97.6640625" style="14" bestFit="1" customWidth="1"/>
    <col min="4" max="4" width="20.5546875" style="14" customWidth="1"/>
    <col min="5" max="5" width="25.5546875" style="25" bestFit="1" customWidth="1"/>
    <col min="6" max="6" width="17.33203125" style="33" bestFit="1" customWidth="1"/>
    <col min="7" max="7" width="17.33203125" style="18" bestFit="1" customWidth="1"/>
    <col min="8" max="8" width="18.77734375" style="14" customWidth="1"/>
    <col min="9" max="9" width="19.44140625" style="14" customWidth="1"/>
    <col min="10" max="10" width="16.77734375" style="18" bestFit="1" customWidth="1"/>
    <col min="11" max="11" width="53.5546875" style="37" bestFit="1" customWidth="1"/>
    <col min="12" max="16384" width="9.109375" style="14"/>
  </cols>
  <sheetData>
    <row r="1" spans="1:11" s="7" customFormat="1" ht="52.8" customHeight="1" x14ac:dyDescent="0.3">
      <c r="A1" s="26" t="s">
        <v>3</v>
      </c>
      <c r="B1" s="26" t="s">
        <v>1</v>
      </c>
      <c r="C1" s="27" t="s">
        <v>4</v>
      </c>
      <c r="D1" s="27" t="s">
        <v>6</v>
      </c>
      <c r="E1" s="28" t="s">
        <v>1099</v>
      </c>
      <c r="F1" s="27" t="s">
        <v>1100</v>
      </c>
      <c r="G1" s="29" t="s">
        <v>1101</v>
      </c>
      <c r="H1" s="27" t="s">
        <v>1102</v>
      </c>
      <c r="I1" s="29" t="s">
        <v>1103</v>
      </c>
      <c r="J1" s="27" t="s">
        <v>1104</v>
      </c>
      <c r="K1" s="36" t="s">
        <v>1097</v>
      </c>
    </row>
    <row r="2" spans="1:11" x14ac:dyDescent="0.3">
      <c r="A2" s="15">
        <v>10298</v>
      </c>
      <c r="B2" s="15" t="str">
        <f>VLOOKUP(Tabela14[[#This Row],[CÓDIGO]],[1]fornnecedor!$A:$E,5,0)</f>
        <v>ANJO QUIMICA DO BRASIL LTDA</v>
      </c>
      <c r="C2" s="16" t="s">
        <v>509</v>
      </c>
      <c r="D2" s="16" t="s">
        <v>503</v>
      </c>
      <c r="E2" s="22">
        <v>1014</v>
      </c>
      <c r="F2" s="30">
        <v>376</v>
      </c>
      <c r="G2" s="17">
        <v>48.33</v>
      </c>
      <c r="H2" s="11">
        <f t="shared" ref="H2:H65" si="0">G2*E2</f>
        <v>49006.619999999995</v>
      </c>
      <c r="I2" s="12">
        <f t="shared" ref="I2:I65" si="1">G2*F2</f>
        <v>18172.079999999998</v>
      </c>
      <c r="J2" s="13" t="s">
        <v>1105</v>
      </c>
      <c r="K2" s="37" t="str">
        <f>VLOOKUP(Tabela14[[#This Row],[CÓDIGO]],[1]fornnecedor!$A:$G,7,0)</f>
        <v>THINNER DE LIMPEZA</v>
      </c>
    </row>
    <row r="3" spans="1:11" x14ac:dyDescent="0.3">
      <c r="A3" s="15">
        <v>23076</v>
      </c>
      <c r="B3" s="15" t="str">
        <f>VLOOKUP(Tabela14[[#This Row],[CÓDIGO]],[1]fornnecedor!$A:$E,5,0)</f>
        <v>AKZO NOBEL LTDA AUTO</v>
      </c>
      <c r="C3" s="16" t="s">
        <v>200</v>
      </c>
      <c r="D3" s="16" t="s">
        <v>103</v>
      </c>
      <c r="E3" s="22">
        <v>1419</v>
      </c>
      <c r="F3" s="30">
        <v>1895</v>
      </c>
      <c r="G3" s="17">
        <v>27.06</v>
      </c>
      <c r="H3" s="11">
        <f t="shared" si="0"/>
        <v>38398.14</v>
      </c>
      <c r="I3" s="12">
        <f t="shared" si="1"/>
        <v>51278.7</v>
      </c>
      <c r="J3" s="13" t="s">
        <v>1105</v>
      </c>
      <c r="K3" s="37" t="str">
        <f>VLOOKUP(Tabela14[[#This Row],[CÓDIGO]],[1]fornnecedor!$A:$G,7,0)</f>
        <v>PRIMER AUTOMOTIVO</v>
      </c>
    </row>
    <row r="4" spans="1:11" x14ac:dyDescent="0.3">
      <c r="A4" s="8">
        <v>23690</v>
      </c>
      <c r="B4" s="8" t="str">
        <f>VLOOKUP(Tabela14[[#This Row],[CÓDIGO]],[1]fornnecedor!$A:$E,5,0)</f>
        <v>AKZO NOBEL LTDA AUTO</v>
      </c>
      <c r="C4" s="9" t="s">
        <v>214</v>
      </c>
      <c r="D4" s="9" t="s">
        <v>103</v>
      </c>
      <c r="E4" s="23">
        <v>1104</v>
      </c>
      <c r="F4" s="31">
        <v>1866</v>
      </c>
      <c r="G4" s="10">
        <v>32.24</v>
      </c>
      <c r="H4" s="11">
        <f t="shared" si="0"/>
        <v>35592.959999999999</v>
      </c>
      <c r="I4" s="12">
        <f t="shared" si="1"/>
        <v>60159.840000000004</v>
      </c>
      <c r="J4" s="13" t="s">
        <v>1105</v>
      </c>
      <c r="K4" s="37" t="str">
        <f>VLOOKUP(Tabela14[[#This Row],[CÓDIGO]],[1]fornnecedor!$A:$G,7,0)</f>
        <v>VERNIZ AUTOMOTIVO</v>
      </c>
    </row>
    <row r="5" spans="1:11" x14ac:dyDescent="0.3">
      <c r="A5" s="8">
        <v>23408</v>
      </c>
      <c r="B5" s="8" t="str">
        <f>VLOOKUP(Tabela14[[#This Row],[CÓDIGO]],[1]fornnecedor!$A:$E,5,0)</f>
        <v>AKZO NOBEL LTDA AUTO</v>
      </c>
      <c r="C5" s="9" t="s">
        <v>247</v>
      </c>
      <c r="D5" s="9" t="s">
        <v>103</v>
      </c>
      <c r="E5" s="23">
        <v>89.983000000000004</v>
      </c>
      <c r="F5" s="31">
        <v>106.95</v>
      </c>
      <c r="G5" s="10">
        <v>356.7</v>
      </c>
      <c r="H5" s="11">
        <f t="shared" si="0"/>
        <v>32096.936099999999</v>
      </c>
      <c r="I5" s="12">
        <f t="shared" si="1"/>
        <v>38149.065000000002</v>
      </c>
      <c r="J5" s="13" t="s">
        <v>1105</v>
      </c>
      <c r="K5" s="37" t="str">
        <f>VLOOKUP(Tabela14[[#This Row],[CÓDIGO]],[1]fornnecedor!$A:$G,7,0)</f>
        <v>BASES POLIÉSTER</v>
      </c>
    </row>
    <row r="6" spans="1:11" x14ac:dyDescent="0.3">
      <c r="A6" s="8">
        <v>22684</v>
      </c>
      <c r="B6" s="8" t="str">
        <f>VLOOKUP(Tabela14[[#This Row],[CÓDIGO]],[1]fornnecedor!$A:$E,5,0)</f>
        <v>3M DO BRASIL LTDA</v>
      </c>
      <c r="C6" s="9" t="s">
        <v>393</v>
      </c>
      <c r="D6" s="9" t="s">
        <v>366</v>
      </c>
      <c r="E6" s="23">
        <v>8417</v>
      </c>
      <c r="F6" s="31">
        <v>21119</v>
      </c>
      <c r="G6" s="10">
        <v>3.14</v>
      </c>
      <c r="H6" s="11">
        <f t="shared" si="0"/>
        <v>26429.38</v>
      </c>
      <c r="I6" s="12">
        <f t="shared" si="1"/>
        <v>66313.66</v>
      </c>
      <c r="J6" s="13" t="s">
        <v>1105</v>
      </c>
      <c r="K6" s="37" t="str">
        <f>VLOOKUP(Tabela14[[#This Row],[CÓDIGO]],[1]fornnecedor!$A:$G,7,0)</f>
        <v>FITA AUTOMOTIVA</v>
      </c>
    </row>
    <row r="7" spans="1:11" x14ac:dyDescent="0.3">
      <c r="A7" s="8">
        <v>23653</v>
      </c>
      <c r="B7" s="8" t="str">
        <f>VLOOKUP(Tabela14[[#This Row],[CÓDIGO]],[1]fornnecedor!$A:$E,5,0)</f>
        <v>AKZO NOBEL LTDA AUTO</v>
      </c>
      <c r="C7" s="9" t="s">
        <v>276</v>
      </c>
      <c r="D7" s="9" t="s">
        <v>127</v>
      </c>
      <c r="E7" s="23">
        <v>524</v>
      </c>
      <c r="F7" s="31">
        <v>723</v>
      </c>
      <c r="G7" s="10">
        <v>46.02</v>
      </c>
      <c r="H7" s="11">
        <f t="shared" si="0"/>
        <v>24114.480000000003</v>
      </c>
      <c r="I7" s="12">
        <f t="shared" si="1"/>
        <v>33272.46</v>
      </c>
      <c r="J7" s="13" t="s">
        <v>1105</v>
      </c>
      <c r="K7" s="37" t="str">
        <f>VLOOKUP(Tabela14[[#This Row],[CÓDIGO]],[1]fornnecedor!$A:$G,7,0)</f>
        <v>CATALISADORES INDIVIDUAS</v>
      </c>
    </row>
    <row r="8" spans="1:11" x14ac:dyDescent="0.3">
      <c r="A8" s="15">
        <v>84560</v>
      </c>
      <c r="B8" s="15" t="str">
        <f>VLOOKUP(Tabela14[[#This Row],[CÓDIGO]],[1]fornnecedor!$A:$E,5,0)</f>
        <v>BRASILUX TINTAS TECNICAS LTDA</v>
      </c>
      <c r="C8" s="16" t="s">
        <v>743</v>
      </c>
      <c r="D8" s="16" t="s">
        <v>549</v>
      </c>
      <c r="E8" s="22">
        <v>454</v>
      </c>
      <c r="F8" s="30">
        <v>939</v>
      </c>
      <c r="G8" s="17">
        <v>40.76</v>
      </c>
      <c r="H8" s="11">
        <f t="shared" si="0"/>
        <v>18505.04</v>
      </c>
      <c r="I8" s="12">
        <f t="shared" si="1"/>
        <v>38273.64</v>
      </c>
      <c r="J8" s="13" t="s">
        <v>1105</v>
      </c>
      <c r="K8" s="37" t="str">
        <f>VLOOKUP(Tabela14[[#This Row],[CÓDIGO]],[1]fornnecedor!$A:$G,7,0)</f>
        <v>THINNER DE LIMPEZA</v>
      </c>
    </row>
    <row r="9" spans="1:11" x14ac:dyDescent="0.3">
      <c r="A9" s="15">
        <v>23658</v>
      </c>
      <c r="B9" s="15" t="str">
        <f>VLOOKUP(Tabela14[[#This Row],[CÓDIGO]],[1]fornnecedor!$A:$E,5,0)</f>
        <v>AKZO NOBEL LTDA AUTO</v>
      </c>
      <c r="C9" s="16" t="s">
        <v>273</v>
      </c>
      <c r="D9" s="16" t="s">
        <v>127</v>
      </c>
      <c r="E9" s="22">
        <v>27</v>
      </c>
      <c r="F9" s="30">
        <v>32</v>
      </c>
      <c r="G9" s="17">
        <v>670.89</v>
      </c>
      <c r="H9" s="11">
        <f t="shared" si="0"/>
        <v>18114.03</v>
      </c>
      <c r="I9" s="12">
        <f t="shared" si="1"/>
        <v>21468.48</v>
      </c>
      <c r="J9" s="13" t="s">
        <v>1105</v>
      </c>
      <c r="K9" s="37" t="str">
        <f>VLOOKUP(Tabela14[[#This Row],[CÓDIGO]],[1]fornnecedor!$A:$G,7,0)</f>
        <v>VERNIZ AUTOMOTIVO</v>
      </c>
    </row>
    <row r="10" spans="1:11" x14ac:dyDescent="0.3">
      <c r="A10" s="15">
        <v>87043</v>
      </c>
      <c r="B10" s="15" t="str">
        <f>VLOOKUP(Tabela14[[#This Row],[CÓDIGO]],[1]fornnecedor!$A:$E,5,0)</f>
        <v>ROBERLO DO BRASIL LTDA</v>
      </c>
      <c r="C10" s="16" t="s">
        <v>5205</v>
      </c>
      <c r="D10" s="16" t="s">
        <v>2513</v>
      </c>
      <c r="E10" s="22">
        <v>959</v>
      </c>
      <c r="F10" s="30">
        <v>911</v>
      </c>
      <c r="G10" s="17">
        <v>18.38</v>
      </c>
      <c r="H10" s="11">
        <f t="shared" si="0"/>
        <v>17626.419999999998</v>
      </c>
      <c r="I10" s="12">
        <f t="shared" si="1"/>
        <v>16744.18</v>
      </c>
      <c r="J10" s="13" t="s">
        <v>1105</v>
      </c>
      <c r="K10" s="37" t="str">
        <f>VLOOKUP(Tabela14[[#This Row],[CÓDIGO]],[1]fornnecedor!$A:$G,7,0)</f>
        <v>MASSA POLIÉSTER</v>
      </c>
    </row>
    <row r="11" spans="1:11" x14ac:dyDescent="0.3">
      <c r="A11" s="8">
        <v>9899</v>
      </c>
      <c r="B11" s="8" t="str">
        <f>VLOOKUP(Tabela14[[#This Row],[CÓDIGO]],[1]fornnecedor!$A:$E,5,0)</f>
        <v>AKZO NOBEL LTDA AUTO</v>
      </c>
      <c r="C11" s="9" t="s">
        <v>242</v>
      </c>
      <c r="D11" s="9" t="s">
        <v>103</v>
      </c>
      <c r="E11" s="23">
        <v>120.102</v>
      </c>
      <c r="F11" s="31">
        <v>149.36000000000001</v>
      </c>
      <c r="G11" s="10">
        <v>143.5</v>
      </c>
      <c r="H11" s="11">
        <f t="shared" si="0"/>
        <v>17234.636999999999</v>
      </c>
      <c r="I11" s="12">
        <f t="shared" si="1"/>
        <v>21433.160000000003</v>
      </c>
      <c r="J11" s="13" t="s">
        <v>1105</v>
      </c>
      <c r="K11" s="37" t="str">
        <f>VLOOKUP(Tabela14[[#This Row],[CÓDIGO]],[1]fornnecedor!$A:$G,7,0)</f>
        <v>BASES POLIÉSTER</v>
      </c>
    </row>
    <row r="12" spans="1:11" x14ac:dyDescent="0.3">
      <c r="A12" s="15">
        <v>9911</v>
      </c>
      <c r="B12" s="15" t="str">
        <f>VLOOKUP(Tabela14[[#This Row],[CÓDIGO]],[1]fornnecedor!$A:$E,5,0)</f>
        <v>AKZO NOBEL LTDA AUTO</v>
      </c>
      <c r="C12" s="16" t="s">
        <v>248</v>
      </c>
      <c r="D12" s="16" t="s">
        <v>103</v>
      </c>
      <c r="E12" s="22">
        <v>77.23</v>
      </c>
      <c r="F12" s="30">
        <v>93.91</v>
      </c>
      <c r="G12" s="17">
        <v>220.64</v>
      </c>
      <c r="H12" s="11">
        <f t="shared" si="0"/>
        <v>17040.0272</v>
      </c>
      <c r="I12" s="12">
        <f t="shared" si="1"/>
        <v>20720.302399999997</v>
      </c>
      <c r="J12" s="13" t="s">
        <v>1105</v>
      </c>
      <c r="K12" s="37" t="str">
        <f>VLOOKUP(Tabela14[[#This Row],[CÓDIGO]],[1]fornnecedor!$A:$G,7,0)</f>
        <v>BASES POLIÉSTER</v>
      </c>
    </row>
    <row r="13" spans="1:11" x14ac:dyDescent="0.3">
      <c r="A13" s="15">
        <v>24247</v>
      </c>
      <c r="B13" s="15" t="str">
        <f>VLOOKUP(Tabela14[[#This Row],[CÓDIGO]],[1]fornnecedor!$A:$E,5,0)</f>
        <v>SHERWIN - WILLIAMS DO BRASIL IND. E COM. LTDA</v>
      </c>
      <c r="C13" s="16" t="s">
        <v>343</v>
      </c>
      <c r="D13" s="16" t="s">
        <v>324</v>
      </c>
      <c r="E13" s="22">
        <v>922</v>
      </c>
      <c r="F13" s="30">
        <v>998</v>
      </c>
      <c r="G13" s="17">
        <v>17.21</v>
      </c>
      <c r="H13" s="11">
        <f t="shared" si="0"/>
        <v>15867.62</v>
      </c>
      <c r="I13" s="12">
        <f t="shared" si="1"/>
        <v>17175.580000000002</v>
      </c>
      <c r="J13" s="13" t="s">
        <v>1105</v>
      </c>
      <c r="K13" s="37" t="str">
        <f>VLOOKUP(Tabela14[[#This Row],[CÓDIGO]],[1]fornnecedor!$A:$G,7,0)</f>
        <v>PRIMER AUTOMOTIVO</v>
      </c>
    </row>
    <row r="14" spans="1:11" x14ac:dyDescent="0.3">
      <c r="A14" s="15">
        <v>23295</v>
      </c>
      <c r="B14" s="15" t="str">
        <f>VLOOKUP(Tabela14[[#This Row],[CÓDIGO]],[1]fornnecedor!$A:$E,5,0)</f>
        <v>AKZO NOBEL LTDA AUTO</v>
      </c>
      <c r="C14" s="16" t="s">
        <v>275</v>
      </c>
      <c r="D14" s="16" t="s">
        <v>127</v>
      </c>
      <c r="E14" s="22">
        <v>77</v>
      </c>
      <c r="F14" s="30">
        <v>134</v>
      </c>
      <c r="G14" s="17">
        <v>180.75</v>
      </c>
      <c r="H14" s="11">
        <f t="shared" si="0"/>
        <v>13917.75</v>
      </c>
      <c r="I14" s="12">
        <f t="shared" si="1"/>
        <v>24220.5</v>
      </c>
      <c r="J14" s="13" t="s">
        <v>1105</v>
      </c>
      <c r="K14" s="37" t="str">
        <f>VLOOKUP(Tabela14[[#This Row],[CÓDIGO]],[1]fornnecedor!$A:$G,7,0)</f>
        <v>VERNIZ AUTOMOTIVO</v>
      </c>
    </row>
    <row r="15" spans="1:11" x14ac:dyDescent="0.3">
      <c r="A15" s="15">
        <v>84785</v>
      </c>
      <c r="B15" s="15" t="str">
        <f>VLOOKUP(Tabela14[[#This Row],[CÓDIGO]],[1]fornnecedor!$A:$E,5,0)</f>
        <v>BRASILUX TINTAS TECNICAS LTDA</v>
      </c>
      <c r="C15" s="16" t="s">
        <v>731</v>
      </c>
      <c r="D15" s="16" t="s">
        <v>549</v>
      </c>
      <c r="E15" s="22">
        <v>108</v>
      </c>
      <c r="F15" s="30">
        <v>156</v>
      </c>
      <c r="G15" s="17">
        <v>122.92</v>
      </c>
      <c r="H15" s="11">
        <f t="shared" si="0"/>
        <v>13275.36</v>
      </c>
      <c r="I15" s="12">
        <f t="shared" si="1"/>
        <v>19175.52</v>
      </c>
      <c r="J15" s="13" t="s">
        <v>1105</v>
      </c>
      <c r="K15" s="37" t="str">
        <f>VLOOKUP(Tabela14[[#This Row],[CÓDIGO]],[1]fornnecedor!$A:$G,7,0)</f>
        <v>EPOXI</v>
      </c>
    </row>
    <row r="16" spans="1:11" x14ac:dyDescent="0.3">
      <c r="A16" s="8">
        <v>10297</v>
      </c>
      <c r="B16" s="8" t="str">
        <f>VLOOKUP(Tabela14[[#This Row],[CÓDIGO]],[1]fornnecedor!$A:$E,5,0)</f>
        <v>ANJO QUIMICA DO BRASIL LTDA</v>
      </c>
      <c r="C16" s="9" t="s">
        <v>510</v>
      </c>
      <c r="D16" s="9" t="s">
        <v>503</v>
      </c>
      <c r="E16" s="23">
        <v>1392</v>
      </c>
      <c r="F16" s="31">
        <v>1233</v>
      </c>
      <c r="G16" s="10">
        <v>9.35</v>
      </c>
      <c r="H16" s="11">
        <f t="shared" si="0"/>
        <v>13015.199999999999</v>
      </c>
      <c r="I16" s="12">
        <f t="shared" si="1"/>
        <v>11528.55</v>
      </c>
      <c r="J16" s="13" t="s">
        <v>1105</v>
      </c>
      <c r="K16" s="37" t="str">
        <f>VLOOKUP(Tabela14[[#This Row],[CÓDIGO]],[1]fornnecedor!$A:$G,7,0)</f>
        <v>THINNER DE LIMPEZA</v>
      </c>
    </row>
    <row r="17" spans="1:11" x14ac:dyDescent="0.3">
      <c r="A17" s="8">
        <v>13</v>
      </c>
      <c r="B17" s="8" t="str">
        <f>VLOOKUP(Tabela14[[#This Row],[CÓDIGO]],[1]fornnecedor!$A:$E,5,0)</f>
        <v>3M DO BRASIL LTDA</v>
      </c>
      <c r="C17" s="9" t="s">
        <v>385</v>
      </c>
      <c r="D17" s="9" t="s">
        <v>366</v>
      </c>
      <c r="E17" s="23">
        <v>3068</v>
      </c>
      <c r="F17" s="31">
        <v>17342</v>
      </c>
      <c r="G17" s="10">
        <v>4.24</v>
      </c>
      <c r="H17" s="11">
        <f t="shared" si="0"/>
        <v>13008.320000000002</v>
      </c>
      <c r="I17" s="12">
        <f t="shared" si="1"/>
        <v>73530.080000000002</v>
      </c>
      <c r="J17" s="13" t="s">
        <v>1105</v>
      </c>
      <c r="K17" s="37" t="str">
        <f>VLOOKUP(Tabela14[[#This Row],[CÓDIGO]],[1]fornnecedor!$A:$G,7,0)</f>
        <v>LIXA DÁGUA</v>
      </c>
    </row>
    <row r="18" spans="1:11" x14ac:dyDescent="0.3">
      <c r="A18" s="15">
        <v>20795</v>
      </c>
      <c r="B18" s="15" t="str">
        <f>VLOOKUP(Tabela14[[#This Row],[CÓDIGO]],[1]fornnecedor!$A:$E,5,0)</f>
        <v>AKZO NOBEL LTDA AUTO</v>
      </c>
      <c r="C18" s="16" t="s">
        <v>215</v>
      </c>
      <c r="D18" s="16" t="s">
        <v>103</v>
      </c>
      <c r="E18" s="22">
        <v>37</v>
      </c>
      <c r="F18" s="30">
        <v>34.01</v>
      </c>
      <c r="G18" s="17">
        <v>327</v>
      </c>
      <c r="H18" s="11">
        <f t="shared" si="0"/>
        <v>12099</v>
      </c>
      <c r="I18" s="12">
        <f t="shared" si="1"/>
        <v>11121.269999999999</v>
      </c>
      <c r="J18" s="13" t="s">
        <v>1105</v>
      </c>
      <c r="K18" s="37" t="str">
        <f>VLOOKUP(Tabela14[[#This Row],[CÓDIGO]],[1]fornnecedor!$A:$G,7,0)</f>
        <v>DILUENTE</v>
      </c>
    </row>
    <row r="19" spans="1:11" x14ac:dyDescent="0.3">
      <c r="A19" s="15">
        <v>9913</v>
      </c>
      <c r="B19" s="15" t="str">
        <f>VLOOKUP(Tabela14[[#This Row],[CÓDIGO]],[1]fornnecedor!$A:$E,5,0)</f>
        <v>AKZO NOBEL LTDA AUTO</v>
      </c>
      <c r="C19" s="16" t="s">
        <v>104</v>
      </c>
      <c r="D19" s="16" t="s">
        <v>103</v>
      </c>
      <c r="E19" s="22">
        <v>2807</v>
      </c>
      <c r="F19" s="30">
        <v>3006</v>
      </c>
      <c r="G19" s="17">
        <v>4.1100000000000003</v>
      </c>
      <c r="H19" s="11">
        <f t="shared" si="0"/>
        <v>11536.77</v>
      </c>
      <c r="I19" s="12">
        <f t="shared" si="1"/>
        <v>12354.660000000002</v>
      </c>
      <c r="J19" s="13" t="s">
        <v>1105</v>
      </c>
      <c r="K19" s="37" t="str">
        <f>VLOOKUP(Tabela14[[#This Row],[CÓDIGO]],[1]fornnecedor!$A:$G,7,0)</f>
        <v>EMBALAGEM</v>
      </c>
    </row>
    <row r="20" spans="1:11" x14ac:dyDescent="0.3">
      <c r="A20" s="8">
        <v>23110</v>
      </c>
      <c r="B20" s="8" t="str">
        <f>VLOOKUP(Tabela14[[#This Row],[CÓDIGO]],[1]fornnecedor!$A:$E,5,0)</f>
        <v>3M DO BRASIL LTDA</v>
      </c>
      <c r="C20" s="9" t="s">
        <v>367</v>
      </c>
      <c r="D20" s="9" t="s">
        <v>366</v>
      </c>
      <c r="E20" s="23">
        <v>5703</v>
      </c>
      <c r="F20" s="31">
        <v>7441</v>
      </c>
      <c r="G20" s="10">
        <v>1.89</v>
      </c>
      <c r="H20" s="11">
        <f t="shared" si="0"/>
        <v>10778.67</v>
      </c>
      <c r="I20" s="12">
        <f t="shared" si="1"/>
        <v>14063.49</v>
      </c>
      <c r="J20" s="13" t="s">
        <v>1105</v>
      </c>
      <c r="K20" s="37" t="str">
        <f>VLOOKUP(Tabela14[[#This Row],[CÓDIGO]],[1]fornnecedor!$A:$G,7,0)</f>
        <v xml:space="preserve">DISCOS / LIXAS / ABRASIVOS </v>
      </c>
    </row>
    <row r="21" spans="1:11" x14ac:dyDescent="0.3">
      <c r="A21" s="15">
        <v>21077</v>
      </c>
      <c r="B21" s="15" t="str">
        <f>VLOOKUP(Tabela14[[#This Row],[CÓDIGO]],[1]fornnecedor!$A:$E,5,0)</f>
        <v>SHERWIN - WILLIAMS DO BRASIL IND. E COM. LTDA</v>
      </c>
      <c r="C21" s="16" t="s">
        <v>339</v>
      </c>
      <c r="D21" s="16" t="s">
        <v>324</v>
      </c>
      <c r="E21" s="22">
        <v>311</v>
      </c>
      <c r="F21" s="30">
        <v>439</v>
      </c>
      <c r="G21" s="17">
        <v>34.6</v>
      </c>
      <c r="H21" s="11">
        <f t="shared" si="0"/>
        <v>10760.6</v>
      </c>
      <c r="I21" s="12">
        <f t="shared" si="1"/>
        <v>15189.400000000001</v>
      </c>
      <c r="J21" s="13" t="s">
        <v>1105</v>
      </c>
      <c r="K21" s="37" t="str">
        <f>VLOOKUP(Tabela14[[#This Row],[CÓDIGO]],[1]fornnecedor!$A:$G,7,0)</f>
        <v>MASSA POLIÉSTER</v>
      </c>
    </row>
    <row r="22" spans="1:11" x14ac:dyDescent="0.3">
      <c r="A22" s="15">
        <v>23926</v>
      </c>
      <c r="B22" s="15" t="str">
        <f>VLOOKUP(Tabela14[[#This Row],[CÓDIGO]],[1]fornnecedor!$A:$E,5,0)</f>
        <v>AKZO NOBEL LTDA AUTO</v>
      </c>
      <c r="C22" s="16" t="s">
        <v>283</v>
      </c>
      <c r="D22" s="16" t="s">
        <v>127</v>
      </c>
      <c r="E22" s="22">
        <v>115</v>
      </c>
      <c r="F22" s="30">
        <v>138</v>
      </c>
      <c r="G22" s="17">
        <v>92.1</v>
      </c>
      <c r="H22" s="11">
        <f t="shared" si="0"/>
        <v>10591.5</v>
      </c>
      <c r="I22" s="12">
        <f t="shared" si="1"/>
        <v>12709.8</v>
      </c>
      <c r="J22" s="13" t="s">
        <v>1105</v>
      </c>
      <c r="K22" s="37" t="str">
        <f>VLOOKUP(Tabela14[[#This Row],[CÓDIGO]],[1]fornnecedor!$A:$G,7,0)</f>
        <v>PRIMER AUTOMOTIVO</v>
      </c>
    </row>
    <row r="23" spans="1:11" x14ac:dyDescent="0.3">
      <c r="A23" s="8">
        <v>23602</v>
      </c>
      <c r="B23" s="8" t="str">
        <f>VLOOKUP(Tabela14[[#This Row],[CÓDIGO]],[1]fornnecedor!$A:$E,5,0)</f>
        <v>SHERWIN - WILLIAMS DO BRASIL IND. E COM. LTDA</v>
      </c>
      <c r="C23" s="9" t="s">
        <v>334</v>
      </c>
      <c r="D23" s="9" t="s">
        <v>324</v>
      </c>
      <c r="E23" s="23">
        <v>319</v>
      </c>
      <c r="F23" s="31">
        <v>393</v>
      </c>
      <c r="G23" s="10">
        <v>30.45</v>
      </c>
      <c r="H23" s="11">
        <f t="shared" si="0"/>
        <v>9713.5499999999993</v>
      </c>
      <c r="I23" s="12">
        <f t="shared" si="1"/>
        <v>11966.85</v>
      </c>
      <c r="J23" s="13" t="s">
        <v>1105</v>
      </c>
      <c r="K23" s="37" t="str">
        <f>VLOOKUP(Tabela14[[#This Row],[CÓDIGO]],[1]fornnecedor!$A:$G,7,0)</f>
        <v>VERNIZ AUTOMOTIVO</v>
      </c>
    </row>
    <row r="24" spans="1:11" x14ac:dyDescent="0.3">
      <c r="A24" s="15">
        <v>22180</v>
      </c>
      <c r="B24" s="15" t="str">
        <f>VLOOKUP(Tabela14[[#This Row],[CÓDIGO]],[1]fornnecedor!$A:$E,5,0)</f>
        <v>ONKRAFT COMERCIO DE PAPEL E PAPELAO LTDA</v>
      </c>
      <c r="C24" s="16" t="s">
        <v>817</v>
      </c>
      <c r="D24" s="16" t="s">
        <v>816</v>
      </c>
      <c r="E24" s="22">
        <v>642</v>
      </c>
      <c r="F24" s="30">
        <v>1870</v>
      </c>
      <c r="G24" s="17">
        <v>14.93</v>
      </c>
      <c r="H24" s="11">
        <f t="shared" si="0"/>
        <v>9585.06</v>
      </c>
      <c r="I24" s="12">
        <f t="shared" si="1"/>
        <v>27919.1</v>
      </c>
      <c r="J24" s="13" t="s">
        <v>1105</v>
      </c>
      <c r="K24" s="37" t="str">
        <f>VLOOKUP(Tabela14[[#This Row],[CÓDIGO]],[1]fornnecedor!$A:$G,7,0)</f>
        <v>PAPEL DE MASCARAMENTO</v>
      </c>
    </row>
    <row r="25" spans="1:11" x14ac:dyDescent="0.3">
      <c r="A25" s="8">
        <v>10236</v>
      </c>
      <c r="B25" s="8" t="str">
        <f>VLOOKUP(Tabela14[[#This Row],[CÓDIGO]],[1]fornnecedor!$A:$E,5,0)</f>
        <v>SAINT- GOBAIN DO BRASIL PROD. IND. E CONSTR. LTDA</v>
      </c>
      <c r="C25" s="9" t="s">
        <v>72</v>
      </c>
      <c r="D25" s="9" t="s">
        <v>49</v>
      </c>
      <c r="E25" s="23">
        <v>4236</v>
      </c>
      <c r="F25" s="31">
        <v>14002</v>
      </c>
      <c r="G25" s="10">
        <v>2.2599999999999998</v>
      </c>
      <c r="H25" s="11">
        <f t="shared" si="0"/>
        <v>9573.3599999999988</v>
      </c>
      <c r="I25" s="12">
        <f t="shared" si="1"/>
        <v>31644.519999999997</v>
      </c>
      <c r="J25" s="13" t="s">
        <v>1105</v>
      </c>
      <c r="K25" s="37" t="str">
        <f>VLOOKUP(Tabela14[[#This Row],[CÓDIGO]],[1]fornnecedor!$A:$G,7,0)</f>
        <v xml:space="preserve">DISCOS / LIXAS / ABRASIVOS </v>
      </c>
    </row>
    <row r="26" spans="1:11" x14ac:dyDescent="0.3">
      <c r="A26" s="15">
        <v>20431</v>
      </c>
      <c r="B26" s="15" t="str">
        <f>VLOOKUP(Tabela14[[#This Row],[CÓDIGO]],[1]fornnecedor!$A:$E,5,0)</f>
        <v>SHERWIN - WILLIAMS DO BRASIL IND. E COM. LTDA</v>
      </c>
      <c r="C26" s="16" t="s">
        <v>350</v>
      </c>
      <c r="D26" s="16" t="s">
        <v>324</v>
      </c>
      <c r="E26" s="22">
        <v>297</v>
      </c>
      <c r="F26" s="30">
        <v>345</v>
      </c>
      <c r="G26" s="17">
        <v>30.87</v>
      </c>
      <c r="H26" s="11">
        <f t="shared" si="0"/>
        <v>9168.39</v>
      </c>
      <c r="I26" s="12">
        <f t="shared" si="1"/>
        <v>10650.15</v>
      </c>
      <c r="J26" s="13" t="s">
        <v>1105</v>
      </c>
      <c r="K26" s="37" t="str">
        <f>VLOOKUP(Tabela14[[#This Row],[CÓDIGO]],[1]fornnecedor!$A:$G,7,0)</f>
        <v>VERNIZ AUTOMOTIVO</v>
      </c>
    </row>
    <row r="27" spans="1:11" x14ac:dyDescent="0.3">
      <c r="A27" s="8">
        <v>20414</v>
      </c>
      <c r="B27" s="8" t="str">
        <f>VLOOKUP(Tabela14[[#This Row],[CÓDIGO]],[1]fornnecedor!$A:$E,5,0)</f>
        <v>SHERWIN - WILLIAMS DO BRASIL IND. E COM. LTDA</v>
      </c>
      <c r="C27" s="9" t="s">
        <v>349</v>
      </c>
      <c r="D27" s="9" t="s">
        <v>324</v>
      </c>
      <c r="E27" s="23">
        <v>489</v>
      </c>
      <c r="F27" s="31">
        <v>426</v>
      </c>
      <c r="G27" s="10">
        <v>18.739999999999998</v>
      </c>
      <c r="H27" s="11">
        <f t="shared" si="0"/>
        <v>9163.8599999999988</v>
      </c>
      <c r="I27" s="12">
        <f t="shared" si="1"/>
        <v>7983.24</v>
      </c>
      <c r="J27" s="13" t="s">
        <v>1105</v>
      </c>
      <c r="K27" s="37" t="str">
        <f>VLOOKUP(Tabela14[[#This Row],[CÓDIGO]],[1]fornnecedor!$A:$G,7,0)</f>
        <v>DILUENTE</v>
      </c>
    </row>
    <row r="28" spans="1:11" x14ac:dyDescent="0.3">
      <c r="A28" s="8">
        <v>24350</v>
      </c>
      <c r="B28" s="8" t="str">
        <f>VLOOKUP(Tabela14[[#This Row],[CÓDIGO]],[1]fornnecedor!$A:$E,5,0)</f>
        <v>BRASILUX TINTAS TECNICAS LTDA</v>
      </c>
      <c r="C28" s="9" t="s">
        <v>742</v>
      </c>
      <c r="D28" s="9" t="s">
        <v>549</v>
      </c>
      <c r="E28" s="23">
        <v>7</v>
      </c>
      <c r="F28" s="31">
        <v>12</v>
      </c>
      <c r="G28" s="10">
        <v>1298.9000000000001</v>
      </c>
      <c r="H28" s="11">
        <f t="shared" si="0"/>
        <v>9092.3000000000011</v>
      </c>
      <c r="I28" s="12">
        <f t="shared" si="1"/>
        <v>15586.800000000001</v>
      </c>
      <c r="J28" s="13" t="s">
        <v>1105</v>
      </c>
      <c r="K28" s="37" t="str">
        <f>VLOOKUP(Tabela14[[#This Row],[CÓDIGO]],[1]fornnecedor!$A:$G,7,0)</f>
        <v>THINNER DE LIMPEZA</v>
      </c>
    </row>
    <row r="29" spans="1:11" x14ac:dyDescent="0.3">
      <c r="A29" s="8">
        <v>10238</v>
      </c>
      <c r="B29" s="8" t="str">
        <f>VLOOKUP(Tabela14[[#This Row],[CÓDIGO]],[1]fornnecedor!$A:$E,5,0)</f>
        <v>SAINT- GOBAIN DO BRASIL PROD. IND. E CONSTR. LTDA</v>
      </c>
      <c r="C29" s="9" t="s">
        <v>70</v>
      </c>
      <c r="D29" s="9" t="s">
        <v>49</v>
      </c>
      <c r="E29" s="23">
        <v>4141</v>
      </c>
      <c r="F29" s="31">
        <v>16791</v>
      </c>
      <c r="G29" s="10">
        <v>2.17</v>
      </c>
      <c r="H29" s="11">
        <f t="shared" si="0"/>
        <v>8985.9699999999993</v>
      </c>
      <c r="I29" s="12">
        <f t="shared" si="1"/>
        <v>36436.47</v>
      </c>
      <c r="J29" s="13" t="s">
        <v>1105</v>
      </c>
      <c r="K29" s="37" t="str">
        <f>VLOOKUP(Tabela14[[#This Row],[CÓDIGO]],[1]fornnecedor!$A:$G,7,0)</f>
        <v xml:space="preserve">DISCOS / LIXAS / ABRASIVOS </v>
      </c>
    </row>
    <row r="30" spans="1:11" x14ac:dyDescent="0.3">
      <c r="A30" s="15">
        <v>20114</v>
      </c>
      <c r="B30" s="15" t="str">
        <f>VLOOKUP(Tabela14[[#This Row],[CÓDIGO]],[1]fornnecedor!$A:$E,5,0)</f>
        <v>AKZO NOBEL LTDA AUTO</v>
      </c>
      <c r="C30" s="16" t="s">
        <v>221</v>
      </c>
      <c r="D30" s="16" t="s">
        <v>103</v>
      </c>
      <c r="E30" s="22">
        <v>43.274000000000001</v>
      </c>
      <c r="F30" s="30">
        <v>58.22</v>
      </c>
      <c r="G30" s="17">
        <v>206.52</v>
      </c>
      <c r="H30" s="11">
        <f t="shared" si="0"/>
        <v>8936.9464800000005</v>
      </c>
      <c r="I30" s="12">
        <f t="shared" si="1"/>
        <v>12023.5944</v>
      </c>
      <c r="J30" s="13" t="s">
        <v>1105</v>
      </c>
      <c r="K30" s="37" t="str">
        <f>VLOOKUP(Tabela14[[#This Row],[CÓDIGO]],[1]fornnecedor!$A:$G,7,0)</f>
        <v>BASES POLIÉSTER</v>
      </c>
    </row>
    <row r="31" spans="1:11" x14ac:dyDescent="0.3">
      <c r="A31" s="8">
        <v>20817</v>
      </c>
      <c r="B31" s="8" t="str">
        <f>VLOOKUP(Tabela14[[#This Row],[CÓDIGO]],[1]fornnecedor!$A:$E,5,0)</f>
        <v>AUTOAMERICA IMP.EXP. DE PROD. AUTO. LTDA</v>
      </c>
      <c r="C31" s="9" t="s">
        <v>98</v>
      </c>
      <c r="D31" s="9" t="s">
        <v>96</v>
      </c>
      <c r="E31" s="23">
        <v>439</v>
      </c>
      <c r="F31" s="31">
        <v>1247</v>
      </c>
      <c r="G31" s="10">
        <v>18.989999999999998</v>
      </c>
      <c r="H31" s="11">
        <f t="shared" si="0"/>
        <v>8336.6099999999988</v>
      </c>
      <c r="I31" s="12">
        <f t="shared" si="1"/>
        <v>23680.53</v>
      </c>
      <c r="J31" s="13" t="s">
        <v>1105</v>
      </c>
      <c r="K31" s="37" t="str">
        <f>VLOOKUP(Tabela14[[#This Row],[CÓDIGO]],[1]fornnecedor!$A:$G,7,0)</f>
        <v>MASSA DE POLIR</v>
      </c>
    </row>
    <row r="32" spans="1:11" x14ac:dyDescent="0.3">
      <c r="A32" s="8">
        <v>23267</v>
      </c>
      <c r="B32" s="8" t="str">
        <f>VLOOKUP(Tabela14[[#This Row],[CÓDIGO]],[1]fornnecedor!$A:$E,5,0)</f>
        <v>ANJO QUIMICA DO BRASIL LTDA</v>
      </c>
      <c r="C32" s="9" t="s">
        <v>505</v>
      </c>
      <c r="D32" s="9" t="s">
        <v>503</v>
      </c>
      <c r="E32" s="23">
        <v>402</v>
      </c>
      <c r="F32" s="31">
        <v>216</v>
      </c>
      <c r="G32" s="10">
        <v>19.93</v>
      </c>
      <c r="H32" s="11">
        <f t="shared" si="0"/>
        <v>8011.86</v>
      </c>
      <c r="I32" s="12">
        <f t="shared" si="1"/>
        <v>4304.88</v>
      </c>
      <c r="J32" s="13" t="s">
        <v>1105</v>
      </c>
      <c r="K32" s="37" t="str">
        <f>VLOOKUP(Tabela14[[#This Row],[CÓDIGO]],[1]fornnecedor!$A:$G,7,0)</f>
        <v>MASSA POLIÉSTER</v>
      </c>
    </row>
    <row r="33" spans="1:11" x14ac:dyDescent="0.3">
      <c r="A33" s="15">
        <v>22653</v>
      </c>
      <c r="B33" s="15" t="str">
        <f>VLOOKUP(Tabela14[[#This Row],[CÓDIGO]],[1]fornnecedor!$A:$E,5,0)</f>
        <v>AKZO NOBEL LTDA AUTO</v>
      </c>
      <c r="C33" s="16" t="s">
        <v>102</v>
      </c>
      <c r="D33" s="16" t="s">
        <v>103</v>
      </c>
      <c r="E33" s="22">
        <v>577</v>
      </c>
      <c r="F33" s="30">
        <v>694</v>
      </c>
      <c r="G33" s="17">
        <v>13.77</v>
      </c>
      <c r="H33" s="11">
        <f t="shared" si="0"/>
        <v>7945.29</v>
      </c>
      <c r="I33" s="12">
        <f t="shared" si="1"/>
        <v>9556.3799999999992</v>
      </c>
      <c r="J33" s="13" t="s">
        <v>1105</v>
      </c>
      <c r="K33" s="37" t="str">
        <f>VLOOKUP(Tabela14[[#This Row],[CÓDIGO]],[1]fornnecedor!$A:$G,7,0)</f>
        <v>EMBALAGEM</v>
      </c>
    </row>
    <row r="34" spans="1:11" x14ac:dyDescent="0.3">
      <c r="A34" s="15">
        <v>9805</v>
      </c>
      <c r="B34" s="15" t="str">
        <f>VLOOKUP(Tabela14[[#This Row],[CÓDIGO]],[1]fornnecedor!$A:$E,5,0)</f>
        <v>AKZO NOBEL LTDA AUTO</v>
      </c>
      <c r="C34" s="16" t="s">
        <v>295</v>
      </c>
      <c r="D34" s="16" t="s">
        <v>103</v>
      </c>
      <c r="E34" s="22">
        <v>414</v>
      </c>
      <c r="F34" s="30">
        <v>422</v>
      </c>
      <c r="G34" s="17">
        <v>18.920000000000002</v>
      </c>
      <c r="H34" s="11">
        <f t="shared" si="0"/>
        <v>7832.880000000001</v>
      </c>
      <c r="I34" s="12">
        <f t="shared" si="1"/>
        <v>7984.2400000000007</v>
      </c>
      <c r="J34" s="13" t="s">
        <v>1105</v>
      </c>
      <c r="K34" s="37" t="str">
        <f>VLOOKUP(Tabela14[[#This Row],[CÓDIGO]],[1]fornnecedor!$A:$G,7,0)</f>
        <v>DILUENTE</v>
      </c>
    </row>
    <row r="35" spans="1:11" x14ac:dyDescent="0.3">
      <c r="A35" s="8">
        <v>84114</v>
      </c>
      <c r="B35" s="8" t="str">
        <f>VLOOKUP(Tabela14[[#This Row],[CÓDIGO]],[1]fornnecedor!$A:$E,5,0)</f>
        <v>BRASILUX TINTAS TECNICAS LTDA</v>
      </c>
      <c r="C35" s="9" t="s">
        <v>580</v>
      </c>
      <c r="D35" s="9" t="s">
        <v>549</v>
      </c>
      <c r="E35" s="23">
        <v>64</v>
      </c>
      <c r="F35" s="31">
        <v>24</v>
      </c>
      <c r="G35" s="10">
        <v>121.66</v>
      </c>
      <c r="H35" s="11">
        <f t="shared" si="0"/>
        <v>7786.24</v>
      </c>
      <c r="I35" s="12">
        <f t="shared" si="1"/>
        <v>2919.84</v>
      </c>
      <c r="J35" s="13" t="s">
        <v>1105</v>
      </c>
      <c r="K35" s="37" t="str">
        <f>VLOOKUP(Tabela14[[#This Row],[CÓDIGO]],[1]fornnecedor!$A:$G,7,0)</f>
        <v>EPOXI</v>
      </c>
    </row>
    <row r="36" spans="1:11" x14ac:dyDescent="0.3">
      <c r="A36" s="8">
        <v>21708</v>
      </c>
      <c r="B36" s="8" t="str">
        <f>VLOOKUP(Tabela14[[#This Row],[CÓDIGO]],[1]fornnecedor!$A:$E,5,0)</f>
        <v>AKZO NOBEL LTDA AUTO</v>
      </c>
      <c r="C36" s="9" t="s">
        <v>126</v>
      </c>
      <c r="D36" s="9" t="s">
        <v>127</v>
      </c>
      <c r="E36" s="23">
        <v>47.405000000000001</v>
      </c>
      <c r="F36" s="31">
        <v>39.799999999999997</v>
      </c>
      <c r="G36" s="10">
        <v>161.51</v>
      </c>
      <c r="H36" s="11">
        <f t="shared" si="0"/>
        <v>7656.3815500000001</v>
      </c>
      <c r="I36" s="12">
        <f t="shared" si="1"/>
        <v>6428.097999999999</v>
      </c>
      <c r="J36" s="13" t="s">
        <v>1105</v>
      </c>
      <c r="K36" s="37" t="str">
        <f>VLOOKUP(Tabela14[[#This Row],[CÓDIGO]],[1]fornnecedor!$A:$G,7,0)</f>
        <v>BASES POLIÉSTER</v>
      </c>
    </row>
    <row r="37" spans="1:11" x14ac:dyDescent="0.3">
      <c r="A37" s="15">
        <v>23107</v>
      </c>
      <c r="B37" s="15" t="str">
        <f>VLOOKUP(Tabela14[[#This Row],[CÓDIGO]],[1]fornnecedor!$A:$E,5,0)</f>
        <v>3M DO BRASIL LTDA</v>
      </c>
      <c r="C37" s="16" t="s">
        <v>369</v>
      </c>
      <c r="D37" s="16" t="s">
        <v>366</v>
      </c>
      <c r="E37" s="22">
        <v>4017</v>
      </c>
      <c r="F37" s="30">
        <v>12303</v>
      </c>
      <c r="G37" s="17">
        <v>1.89</v>
      </c>
      <c r="H37" s="11">
        <f t="shared" si="0"/>
        <v>7592.1299999999992</v>
      </c>
      <c r="I37" s="12">
        <f t="shared" si="1"/>
        <v>23252.67</v>
      </c>
      <c r="J37" s="13" t="s">
        <v>1105</v>
      </c>
      <c r="K37" s="37" t="str">
        <f>VLOOKUP(Tabela14[[#This Row],[CÓDIGO]],[1]fornnecedor!$A:$G,7,0)</f>
        <v xml:space="preserve">DISCOS / LIXAS / ABRASIVOS </v>
      </c>
    </row>
    <row r="38" spans="1:11" x14ac:dyDescent="0.3">
      <c r="A38" s="8">
        <v>22188</v>
      </c>
      <c r="B38" s="8" t="str">
        <f>VLOOKUP(Tabela14[[#This Row],[CÓDIGO]],[1]fornnecedor!$A:$E,5,0)</f>
        <v>3M DO BRASIL LTDA</v>
      </c>
      <c r="C38" s="9" t="s">
        <v>375</v>
      </c>
      <c r="D38" s="9" t="s">
        <v>366</v>
      </c>
      <c r="E38" s="23">
        <v>670</v>
      </c>
      <c r="F38" s="31">
        <v>2969</v>
      </c>
      <c r="G38" s="10">
        <v>11.11</v>
      </c>
      <c r="H38" s="11">
        <f t="shared" si="0"/>
        <v>7443.7</v>
      </c>
      <c r="I38" s="12">
        <f t="shared" si="1"/>
        <v>32985.589999999997</v>
      </c>
      <c r="J38" s="13" t="s">
        <v>1105</v>
      </c>
      <c r="K38" s="37" t="str">
        <f>VLOOKUP(Tabela14[[#This Row],[CÓDIGO]],[1]fornnecedor!$A:$G,7,0)</f>
        <v>FITA AUTOMOTIVA</v>
      </c>
    </row>
    <row r="39" spans="1:11" x14ac:dyDescent="0.3">
      <c r="A39" s="15">
        <v>15</v>
      </c>
      <c r="B39" s="15" t="str">
        <f>VLOOKUP(Tabela14[[#This Row],[CÓDIGO]],[1]fornnecedor!$A:$E,5,0)</f>
        <v>3M DO BRASIL LTDA</v>
      </c>
      <c r="C39" s="16" t="s">
        <v>386</v>
      </c>
      <c r="D39" s="16" t="s">
        <v>366</v>
      </c>
      <c r="E39" s="22">
        <v>1721</v>
      </c>
      <c r="F39" s="30">
        <v>8307</v>
      </c>
      <c r="G39" s="17">
        <v>4.24</v>
      </c>
      <c r="H39" s="11">
        <f t="shared" si="0"/>
        <v>7297.04</v>
      </c>
      <c r="I39" s="12">
        <f t="shared" si="1"/>
        <v>35221.68</v>
      </c>
      <c r="J39" s="13" t="s">
        <v>1105</v>
      </c>
      <c r="K39" s="37" t="str">
        <f>VLOOKUP(Tabela14[[#This Row],[CÓDIGO]],[1]fornnecedor!$A:$G,7,0)</f>
        <v>LIXA DÁGUA</v>
      </c>
    </row>
    <row r="40" spans="1:11" x14ac:dyDescent="0.3">
      <c r="A40" s="8">
        <v>10230</v>
      </c>
      <c r="B40" s="8" t="str">
        <f>VLOOKUP(Tabela14[[#This Row],[CÓDIGO]],[1]fornnecedor!$A:$E,5,0)</f>
        <v>SAINT- GOBAIN DO BRASIL PROD. IND. E CONSTR. LTDA</v>
      </c>
      <c r="C40" s="9" t="s">
        <v>57</v>
      </c>
      <c r="D40" s="9" t="s">
        <v>49</v>
      </c>
      <c r="E40" s="23">
        <v>3046</v>
      </c>
      <c r="F40" s="31">
        <v>6759</v>
      </c>
      <c r="G40" s="10">
        <v>2.37</v>
      </c>
      <c r="H40" s="11">
        <f t="shared" si="0"/>
        <v>7219.02</v>
      </c>
      <c r="I40" s="12">
        <f t="shared" si="1"/>
        <v>16018.83</v>
      </c>
      <c r="J40" s="13" t="s">
        <v>1105</v>
      </c>
      <c r="K40" s="37" t="str">
        <f>VLOOKUP(Tabela14[[#This Row],[CÓDIGO]],[1]fornnecedor!$A:$G,7,0)</f>
        <v xml:space="preserve">DISCOS / LIXAS / ABRASIVOS </v>
      </c>
    </row>
    <row r="41" spans="1:11" x14ac:dyDescent="0.3">
      <c r="A41" s="15">
        <v>9788</v>
      </c>
      <c r="B41" s="15" t="str">
        <f>VLOOKUP(Tabela14[[#This Row],[CÓDIGO]],[1]fornnecedor!$A:$E,5,0)</f>
        <v>AKZO NOBEL LTDA AUTO</v>
      </c>
      <c r="C41" s="16" t="s">
        <v>197</v>
      </c>
      <c r="D41" s="16" t="s">
        <v>103</v>
      </c>
      <c r="E41" s="22">
        <v>155</v>
      </c>
      <c r="F41" s="30">
        <v>140</v>
      </c>
      <c r="G41" s="17">
        <v>45.75</v>
      </c>
      <c r="H41" s="11">
        <f t="shared" si="0"/>
        <v>7091.25</v>
      </c>
      <c r="I41" s="12">
        <f t="shared" si="1"/>
        <v>6405</v>
      </c>
      <c r="J41" s="13" t="s">
        <v>1105</v>
      </c>
      <c r="K41" s="37" t="str">
        <f>VLOOKUP(Tabela14[[#This Row],[CÓDIGO]],[1]fornnecedor!$A:$G,7,0)</f>
        <v>CATALISADORES INDIVIDUAS</v>
      </c>
    </row>
    <row r="42" spans="1:11" x14ac:dyDescent="0.3">
      <c r="A42" s="15">
        <v>85401</v>
      </c>
      <c r="B42" s="15" t="str">
        <f>VLOOKUP(Tabela14[[#This Row],[CÓDIGO]],[1]fornnecedor!$A:$E,5,0)</f>
        <v>DISSOLTEX IND QUIMICA LTDA</v>
      </c>
      <c r="C42" s="16" t="s">
        <v>5203</v>
      </c>
      <c r="D42" s="16" t="s">
        <v>549</v>
      </c>
      <c r="E42" s="22">
        <v>16</v>
      </c>
      <c r="F42" s="30">
        <v>34</v>
      </c>
      <c r="G42" s="17">
        <v>430.59</v>
      </c>
      <c r="H42" s="11">
        <f t="shared" si="0"/>
        <v>6889.44</v>
      </c>
      <c r="I42" s="12">
        <f t="shared" si="1"/>
        <v>14640.06</v>
      </c>
      <c r="J42" s="13" t="s">
        <v>1105</v>
      </c>
      <c r="K42" s="37" t="str">
        <f>VLOOKUP(Tabela14[[#This Row],[CÓDIGO]],[1]fornnecedor!$A:$G,7,0)</f>
        <v>TINTA EM PÓ</v>
      </c>
    </row>
    <row r="43" spans="1:11" x14ac:dyDescent="0.3">
      <c r="A43" s="8">
        <v>85584</v>
      </c>
      <c r="B43" s="8" t="str">
        <f>VLOOKUP(Tabela14[[#This Row],[CÓDIGO]],[1]fornnecedor!$A:$E,5,0)</f>
        <v>MARTELENA ALMEIDA INDUSTRIA E COMERCIO DE TINTAS EIRELI</v>
      </c>
      <c r="C43" s="9" t="s">
        <v>831</v>
      </c>
      <c r="D43" s="9" t="s">
        <v>830</v>
      </c>
      <c r="E43" s="23">
        <v>142</v>
      </c>
      <c r="F43" s="31">
        <v>50</v>
      </c>
      <c r="G43" s="10">
        <v>47.77</v>
      </c>
      <c r="H43" s="11">
        <f t="shared" si="0"/>
        <v>6783.34</v>
      </c>
      <c r="I43" s="12">
        <f t="shared" si="1"/>
        <v>2388.5</v>
      </c>
      <c r="J43" s="13" t="s">
        <v>1105</v>
      </c>
      <c r="K43" s="37" t="str">
        <f>VLOOKUP(Tabela14[[#This Row],[CÓDIGO]],[1]fornnecedor!$A:$G,7,0)</f>
        <v>TEXTURA</v>
      </c>
    </row>
    <row r="44" spans="1:11" x14ac:dyDescent="0.3">
      <c r="A44" s="15">
        <v>85318</v>
      </c>
      <c r="B44" s="15" t="str">
        <f>VLOOKUP(Tabela14[[#This Row],[CÓDIGO]],[1]fornnecedor!$A:$E,5,0)</f>
        <v>DISSOLTEX IND QUIMICA LTDA</v>
      </c>
      <c r="C44" s="16" t="s">
        <v>822</v>
      </c>
      <c r="D44" s="16" t="s">
        <v>549</v>
      </c>
      <c r="E44" s="22">
        <v>13</v>
      </c>
      <c r="F44" s="30">
        <v>20</v>
      </c>
      <c r="G44" s="17">
        <v>519.82000000000005</v>
      </c>
      <c r="H44" s="11">
        <f t="shared" si="0"/>
        <v>6757.6600000000008</v>
      </c>
      <c r="I44" s="12">
        <f t="shared" si="1"/>
        <v>10396.400000000001</v>
      </c>
      <c r="J44" s="13" t="s">
        <v>1105</v>
      </c>
      <c r="K44" s="37" t="str">
        <f>VLOOKUP(Tabela14[[#This Row],[CÓDIGO]],[1]fornnecedor!$A:$G,7,0)</f>
        <v>TINTA EM PÓ</v>
      </c>
    </row>
    <row r="45" spans="1:11" x14ac:dyDescent="0.3">
      <c r="A45" s="8">
        <v>21078</v>
      </c>
      <c r="B45" s="8" t="str">
        <f>VLOOKUP(Tabela14[[#This Row],[CÓDIGO]],[1]fornnecedor!$A:$E,5,0)</f>
        <v>SHERWIN - WILLIAMS DO BRASIL IND. E COM. LTDA</v>
      </c>
      <c r="C45" s="9" t="s">
        <v>338</v>
      </c>
      <c r="D45" s="9" t="s">
        <v>324</v>
      </c>
      <c r="E45" s="23">
        <v>354</v>
      </c>
      <c r="F45" s="31">
        <v>373</v>
      </c>
      <c r="G45" s="10">
        <v>19.03</v>
      </c>
      <c r="H45" s="11">
        <f t="shared" si="0"/>
        <v>6736.6200000000008</v>
      </c>
      <c r="I45" s="12">
        <f t="shared" si="1"/>
        <v>7098.1900000000005</v>
      </c>
      <c r="J45" s="13" t="s">
        <v>1105</v>
      </c>
      <c r="K45" s="37" t="str">
        <f>VLOOKUP(Tabela14[[#This Row],[CÓDIGO]],[1]fornnecedor!$A:$G,7,0)</f>
        <v>MASSA POLIÉSTER</v>
      </c>
    </row>
    <row r="46" spans="1:11" x14ac:dyDescent="0.3">
      <c r="A46" s="15">
        <v>10232</v>
      </c>
      <c r="B46" s="15" t="str">
        <f>VLOOKUP(Tabela14[[#This Row],[CÓDIGO]],[1]fornnecedor!$A:$E,5,0)</f>
        <v>SAINT- GOBAIN DO BRASIL PROD. IND. E CONSTR. LTDA</v>
      </c>
      <c r="C46" s="16" t="s">
        <v>58</v>
      </c>
      <c r="D46" s="16" t="s">
        <v>49</v>
      </c>
      <c r="E46" s="22">
        <v>2965</v>
      </c>
      <c r="F46" s="30">
        <v>10661</v>
      </c>
      <c r="G46" s="17">
        <v>2.1800000000000002</v>
      </c>
      <c r="H46" s="11">
        <f t="shared" si="0"/>
        <v>6463.7000000000007</v>
      </c>
      <c r="I46" s="12">
        <f t="shared" si="1"/>
        <v>23240.980000000003</v>
      </c>
      <c r="J46" s="13" t="s">
        <v>1105</v>
      </c>
      <c r="K46" s="37" t="str">
        <f>VLOOKUP(Tabela14[[#This Row],[CÓDIGO]],[1]fornnecedor!$A:$G,7,0)</f>
        <v xml:space="preserve">DISCOS / LIXAS / ABRASIVOS </v>
      </c>
    </row>
    <row r="47" spans="1:11" x14ac:dyDescent="0.3">
      <c r="A47" s="15">
        <v>21250</v>
      </c>
      <c r="B47" s="15" t="str">
        <f>VLOOKUP(Tabela14[[#This Row],[CÓDIGO]],[1]fornnecedor!$A:$E,5,0)</f>
        <v>AKZO NOBEL LTDA AUTO</v>
      </c>
      <c r="C47" s="16" t="s">
        <v>223</v>
      </c>
      <c r="D47" s="16" t="s">
        <v>103</v>
      </c>
      <c r="E47" s="22">
        <v>27.353999999999999</v>
      </c>
      <c r="F47" s="30">
        <v>35.15</v>
      </c>
      <c r="G47" s="17">
        <v>235.4</v>
      </c>
      <c r="H47" s="11">
        <f t="shared" si="0"/>
        <v>6439.1315999999997</v>
      </c>
      <c r="I47" s="12">
        <f t="shared" si="1"/>
        <v>8274.31</v>
      </c>
      <c r="J47" s="13" t="s">
        <v>1105</v>
      </c>
      <c r="K47" s="37" t="str">
        <f>VLOOKUP(Tabela14[[#This Row],[CÓDIGO]],[1]fornnecedor!$A:$G,7,0)</f>
        <v>BASES POLIÉSTER</v>
      </c>
    </row>
    <row r="48" spans="1:11" x14ac:dyDescent="0.3">
      <c r="A48" s="15">
        <v>23584</v>
      </c>
      <c r="B48" s="15" t="str">
        <f>VLOOKUP(Tabela14[[#This Row],[CÓDIGO]],[1]fornnecedor!$A:$E,5,0)</f>
        <v>MAXI RUBBER INDUSTRIAS QUIMICAS LTDA</v>
      </c>
      <c r="C48" s="16" t="s">
        <v>774</v>
      </c>
      <c r="D48" s="16" t="s">
        <v>775</v>
      </c>
      <c r="E48" s="22">
        <v>352</v>
      </c>
      <c r="F48" s="30">
        <v>174</v>
      </c>
      <c r="G48" s="17">
        <v>18.21</v>
      </c>
      <c r="H48" s="11">
        <f t="shared" si="0"/>
        <v>6409.92</v>
      </c>
      <c r="I48" s="12">
        <f t="shared" si="1"/>
        <v>3168.54</v>
      </c>
      <c r="J48" s="13" t="s">
        <v>1105</v>
      </c>
      <c r="K48" s="37" t="str">
        <f>VLOOKUP(Tabela14[[#This Row],[CÓDIGO]],[1]fornnecedor!$A:$G,7,0)</f>
        <v>MASSA POLIÉSTER</v>
      </c>
    </row>
    <row r="49" spans="1:11" x14ac:dyDescent="0.3">
      <c r="A49" s="15">
        <v>10404</v>
      </c>
      <c r="B49" s="15" t="str">
        <f>VLOOKUP(Tabela14[[#This Row],[CÓDIGO]],[1]fornnecedor!$A:$E,5,0)</f>
        <v>MAXI RUBBER INDUSTRIAS QUIMICAS LTDA</v>
      </c>
      <c r="C49" s="16" t="s">
        <v>786</v>
      </c>
      <c r="D49" s="16" t="s">
        <v>775</v>
      </c>
      <c r="E49" s="22">
        <v>502</v>
      </c>
      <c r="F49" s="30">
        <v>534</v>
      </c>
      <c r="G49" s="17">
        <v>12.76</v>
      </c>
      <c r="H49" s="11">
        <f t="shared" si="0"/>
        <v>6405.5199999999995</v>
      </c>
      <c r="I49" s="12">
        <f t="shared" si="1"/>
        <v>6813.84</v>
      </c>
      <c r="J49" s="13" t="s">
        <v>1105</v>
      </c>
      <c r="K49" s="37" t="str">
        <f>VLOOKUP(Tabela14[[#This Row],[CÓDIGO]],[1]fornnecedor!$A:$G,7,0)</f>
        <v>VEDADORES / SELANTES</v>
      </c>
    </row>
    <row r="50" spans="1:11" x14ac:dyDescent="0.3">
      <c r="A50" s="8">
        <v>21436</v>
      </c>
      <c r="B50" s="8" t="str">
        <f>VLOOKUP(Tabela14[[#This Row],[CÓDIGO]],[1]fornnecedor!$A:$E,5,0)</f>
        <v>ROBERLO DO BRASIL LTDA</v>
      </c>
      <c r="C50" s="9" t="s">
        <v>4166</v>
      </c>
      <c r="D50" s="9" t="s">
        <v>2513</v>
      </c>
      <c r="E50" s="23">
        <v>228</v>
      </c>
      <c r="F50" s="31">
        <v>18</v>
      </c>
      <c r="G50" s="10">
        <v>27.39</v>
      </c>
      <c r="H50" s="11">
        <f t="shared" si="0"/>
        <v>6244.92</v>
      </c>
      <c r="I50" s="12">
        <f t="shared" si="1"/>
        <v>493.02</v>
      </c>
      <c r="J50" s="13" t="s">
        <v>1105</v>
      </c>
      <c r="K50" s="37" t="str">
        <f>VLOOKUP(Tabela14[[#This Row],[CÓDIGO]],[1]fornnecedor!$A:$G,7,0)</f>
        <v>PRIMER AUTOMOTIVO</v>
      </c>
    </row>
    <row r="51" spans="1:11" x14ac:dyDescent="0.3">
      <c r="A51" s="8">
        <v>20426</v>
      </c>
      <c r="B51" s="8" t="str">
        <f>VLOOKUP(Tabela14[[#This Row],[CÓDIGO]],[1]fornnecedor!$A:$E,5,0)</f>
        <v>AKZO NOBEL LTDA AUTO</v>
      </c>
      <c r="C51" s="9" t="s">
        <v>121</v>
      </c>
      <c r="D51" s="9" t="s">
        <v>103</v>
      </c>
      <c r="E51" s="23">
        <v>21.46</v>
      </c>
      <c r="F51" s="31">
        <v>36.19</v>
      </c>
      <c r="G51" s="10">
        <v>289.37</v>
      </c>
      <c r="H51" s="11">
        <f t="shared" si="0"/>
        <v>6209.8802000000005</v>
      </c>
      <c r="I51" s="12">
        <f t="shared" si="1"/>
        <v>10472.300299999999</v>
      </c>
      <c r="J51" s="13" t="s">
        <v>1105</v>
      </c>
      <c r="K51" s="37" t="str">
        <f>VLOOKUP(Tabela14[[#This Row],[CÓDIGO]],[1]fornnecedor!$A:$G,7,0)</f>
        <v>BASES POLIÉSTER</v>
      </c>
    </row>
    <row r="52" spans="1:11" x14ac:dyDescent="0.3">
      <c r="A52" s="8">
        <v>84036</v>
      </c>
      <c r="B52" s="8" t="str">
        <f>VLOOKUP(Tabela14[[#This Row],[CÓDIGO]],[1]fornnecedor!$A:$E,5,0)</f>
        <v>BRASILUX TINTAS TECNICAS LTDA</v>
      </c>
      <c r="C52" s="9" t="s">
        <v>732</v>
      </c>
      <c r="D52" s="9" t="s">
        <v>549</v>
      </c>
      <c r="E52" s="23">
        <v>145</v>
      </c>
      <c r="F52" s="31">
        <v>145</v>
      </c>
      <c r="G52" s="10">
        <v>42.46</v>
      </c>
      <c r="H52" s="11">
        <f t="shared" si="0"/>
        <v>6156.7</v>
      </c>
      <c r="I52" s="12">
        <f t="shared" si="1"/>
        <v>6156.7</v>
      </c>
      <c r="J52" s="13" t="s">
        <v>1105</v>
      </c>
      <c r="K52" s="37" t="str">
        <f>VLOOKUP(Tabela14[[#This Row],[CÓDIGO]],[1]fornnecedor!$A:$G,7,0)</f>
        <v>MASSA CORRIDA / ACRÍLICA</v>
      </c>
    </row>
    <row r="53" spans="1:11" x14ac:dyDescent="0.3">
      <c r="A53" s="8">
        <v>84108</v>
      </c>
      <c r="B53" s="8" t="str">
        <f>VLOOKUP(Tabela14[[#This Row],[CÓDIGO]],[1]fornnecedor!$A:$E,5,0)</f>
        <v>BRASILUX TINTAS TECNICAS LTDA</v>
      </c>
      <c r="C53" s="9" t="s">
        <v>624</v>
      </c>
      <c r="D53" s="9" t="s">
        <v>549</v>
      </c>
      <c r="E53" s="23">
        <v>290</v>
      </c>
      <c r="F53" s="31">
        <v>634</v>
      </c>
      <c r="G53" s="10">
        <v>21.12</v>
      </c>
      <c r="H53" s="11">
        <f t="shared" si="0"/>
        <v>6124.8</v>
      </c>
      <c r="I53" s="12">
        <f t="shared" si="1"/>
        <v>13390.08</v>
      </c>
      <c r="J53" s="13" t="s">
        <v>1105</v>
      </c>
      <c r="K53" s="37" t="str">
        <f>VLOOKUP(Tabela14[[#This Row],[CÓDIGO]],[1]fornnecedor!$A:$G,7,0)</f>
        <v>TINTAS LACA</v>
      </c>
    </row>
    <row r="54" spans="1:11" x14ac:dyDescent="0.3">
      <c r="A54" s="15">
        <v>9920</v>
      </c>
      <c r="B54" s="15" t="str">
        <f>VLOOKUP(Tabela14[[#This Row],[CÓDIGO]],[1]fornnecedor!$A:$E,5,0)</f>
        <v>AKZO NOBEL LTDA AUTO</v>
      </c>
      <c r="C54" s="16" t="s">
        <v>251</v>
      </c>
      <c r="D54" s="16" t="s">
        <v>127</v>
      </c>
      <c r="E54" s="22">
        <v>12.116</v>
      </c>
      <c r="F54" s="30">
        <v>5.57</v>
      </c>
      <c r="G54" s="17">
        <v>504.29</v>
      </c>
      <c r="H54" s="11">
        <f t="shared" si="0"/>
        <v>6109.9776400000001</v>
      </c>
      <c r="I54" s="12">
        <f t="shared" si="1"/>
        <v>2808.8953000000001</v>
      </c>
      <c r="J54" s="13" t="s">
        <v>1105</v>
      </c>
      <c r="K54" s="37" t="str">
        <f>VLOOKUP(Tabela14[[#This Row],[CÓDIGO]],[1]fornnecedor!$A:$G,7,0)</f>
        <v>BASES POLIÉSTER</v>
      </c>
    </row>
    <row r="55" spans="1:11" x14ac:dyDescent="0.3">
      <c r="A55" s="8">
        <v>24241</v>
      </c>
      <c r="B55" s="8" t="str">
        <f>VLOOKUP(Tabela14[[#This Row],[CÓDIGO]],[1]fornnecedor!$A:$E,5,0)</f>
        <v>ADERE PRODUTOS AUTO ADESIVOS LTDA</v>
      </c>
      <c r="C55" s="9" t="s">
        <v>5199</v>
      </c>
      <c r="D55" s="9" t="s">
        <v>3583</v>
      </c>
      <c r="E55" s="23">
        <v>645</v>
      </c>
      <c r="F55" s="31">
        <v>1290</v>
      </c>
      <c r="G55" s="10">
        <v>9.4499999999999993</v>
      </c>
      <c r="H55" s="11">
        <f t="shared" si="0"/>
        <v>6095.2499999999991</v>
      </c>
      <c r="I55" s="12">
        <f t="shared" si="1"/>
        <v>12190.499999999998</v>
      </c>
      <c r="J55" s="13" t="s">
        <v>1105</v>
      </c>
      <c r="K55" s="37" t="str">
        <f>VLOOKUP(Tabela14[[#This Row],[CÓDIGO]],[1]fornnecedor!$A:$G,7,0)</f>
        <v>FITA AUTOMOTIVA</v>
      </c>
    </row>
    <row r="56" spans="1:11" x14ac:dyDescent="0.3">
      <c r="A56" s="15">
        <v>24248</v>
      </c>
      <c r="B56" s="15" t="str">
        <f>VLOOKUP(Tabela14[[#This Row],[CÓDIGO]],[1]fornnecedor!$A:$E,5,0)</f>
        <v>SHERWIN - WILLIAMS DO BRASIL IND. E COM. LTDA</v>
      </c>
      <c r="C56" s="16" t="s">
        <v>346</v>
      </c>
      <c r="D56" s="16" t="s">
        <v>324</v>
      </c>
      <c r="E56" s="22">
        <v>910</v>
      </c>
      <c r="F56" s="30">
        <v>1071</v>
      </c>
      <c r="G56" s="17">
        <v>6.63</v>
      </c>
      <c r="H56" s="11">
        <f t="shared" si="0"/>
        <v>6033.3</v>
      </c>
      <c r="I56" s="12">
        <f t="shared" si="1"/>
        <v>7100.73</v>
      </c>
      <c r="J56" s="13" t="s">
        <v>1105</v>
      </c>
      <c r="K56" s="37" t="str">
        <f>VLOOKUP(Tabela14[[#This Row],[CÓDIGO]],[1]fornnecedor!$A:$G,7,0)</f>
        <v>PRIMER AUTOMOTIVO</v>
      </c>
    </row>
    <row r="57" spans="1:11" x14ac:dyDescent="0.3">
      <c r="A57" s="8">
        <v>9806</v>
      </c>
      <c r="B57" s="8" t="str">
        <f>VLOOKUP(Tabela14[[#This Row],[CÓDIGO]],[1]fornnecedor!$A:$E,5,0)</f>
        <v>AKZO NOBEL LTDA AUTO</v>
      </c>
      <c r="C57" s="9" t="s">
        <v>216</v>
      </c>
      <c r="D57" s="9" t="s">
        <v>103</v>
      </c>
      <c r="E57" s="23">
        <v>54</v>
      </c>
      <c r="F57" s="31">
        <v>81</v>
      </c>
      <c r="G57" s="10">
        <v>111.56</v>
      </c>
      <c r="H57" s="11">
        <f t="shared" si="0"/>
        <v>6024.24</v>
      </c>
      <c r="I57" s="12">
        <f t="shared" si="1"/>
        <v>9036.36</v>
      </c>
      <c r="J57" s="13" t="s">
        <v>1105</v>
      </c>
      <c r="K57" s="37" t="str">
        <f>VLOOKUP(Tabela14[[#This Row],[CÓDIGO]],[1]fornnecedor!$A:$G,7,0)</f>
        <v>DILUENTE</v>
      </c>
    </row>
    <row r="58" spans="1:11" x14ac:dyDescent="0.3">
      <c r="A58" s="15">
        <v>20135</v>
      </c>
      <c r="B58" s="15" t="str">
        <f>VLOOKUP(Tabela14[[#This Row],[CÓDIGO]],[1]fornnecedor!$A:$E,5,0)</f>
        <v>3M DO BRASIL LTDA</v>
      </c>
      <c r="C58" s="16" t="s">
        <v>418</v>
      </c>
      <c r="D58" s="16" t="s">
        <v>366</v>
      </c>
      <c r="E58" s="22">
        <v>300</v>
      </c>
      <c r="F58" s="30">
        <v>345</v>
      </c>
      <c r="G58" s="17">
        <v>20.05</v>
      </c>
      <c r="H58" s="11">
        <f t="shared" si="0"/>
        <v>6015</v>
      </c>
      <c r="I58" s="12">
        <f t="shared" si="1"/>
        <v>6917.25</v>
      </c>
      <c r="J58" s="13" t="s">
        <v>1105</v>
      </c>
      <c r="K58" s="37" t="str">
        <f>VLOOKUP(Tabela14[[#This Row],[CÓDIGO]],[1]fornnecedor!$A:$G,7,0)</f>
        <v>DISCO TRIZACT</v>
      </c>
    </row>
    <row r="59" spans="1:11" x14ac:dyDescent="0.3">
      <c r="A59" s="15">
        <v>84445</v>
      </c>
      <c r="B59" s="15" t="str">
        <f>VLOOKUP(Tabela14[[#This Row],[CÓDIGO]],[1]fornnecedor!$A:$E,5,0)</f>
        <v>Unipel Comercio de Importacao e Exportacao Ltda.</v>
      </c>
      <c r="C59" s="16" t="s">
        <v>5091</v>
      </c>
      <c r="D59" s="16" t="s">
        <v>5092</v>
      </c>
      <c r="E59" s="22">
        <v>152</v>
      </c>
      <c r="F59" s="30">
        <v>93</v>
      </c>
      <c r="G59" s="17">
        <v>38.869999999999997</v>
      </c>
      <c r="H59" s="11">
        <f t="shared" si="0"/>
        <v>5908.24</v>
      </c>
      <c r="I59" s="12">
        <f t="shared" si="1"/>
        <v>3614.91</v>
      </c>
      <c r="J59" s="13" t="s">
        <v>1105</v>
      </c>
      <c r="K59" s="37" t="str">
        <f>VLOOKUP(Tabela14[[#This Row],[CÓDIGO]],[1]fornnecedor!$A:$G,7,0)</f>
        <v>PAPEL DE MASCARAMENTO</v>
      </c>
    </row>
    <row r="60" spans="1:11" x14ac:dyDescent="0.3">
      <c r="A60" s="8">
        <v>23280</v>
      </c>
      <c r="B60" s="8" t="str">
        <f>VLOOKUP(Tabela14[[#This Row],[CÓDIGO]],[1]fornnecedor!$A:$E,5,0)</f>
        <v>ANJO QUIMICA DO BRASIL LTDA</v>
      </c>
      <c r="C60" s="9" t="s">
        <v>508</v>
      </c>
      <c r="D60" s="9" t="s">
        <v>503</v>
      </c>
      <c r="E60" s="23">
        <v>4</v>
      </c>
      <c r="F60" s="31">
        <v>5</v>
      </c>
      <c r="G60" s="10">
        <v>1407.88</v>
      </c>
      <c r="H60" s="11">
        <f t="shared" si="0"/>
        <v>5631.52</v>
      </c>
      <c r="I60" s="12">
        <f t="shared" si="1"/>
        <v>7039.4000000000005</v>
      </c>
      <c r="J60" s="13" t="s">
        <v>1105</v>
      </c>
      <c r="K60" s="37" t="str">
        <f>VLOOKUP(Tabela14[[#This Row],[CÓDIGO]],[1]fornnecedor!$A:$G,7,0)</f>
        <v>THINNER DE LIMPEZA</v>
      </c>
    </row>
    <row r="61" spans="1:11" x14ac:dyDescent="0.3">
      <c r="A61" s="8">
        <v>23106</v>
      </c>
      <c r="B61" s="8" t="str">
        <f>VLOOKUP(Tabela14[[#This Row],[CÓDIGO]],[1]fornnecedor!$A:$E,5,0)</f>
        <v>3M DO BRASIL LTDA</v>
      </c>
      <c r="C61" s="9" t="s">
        <v>372</v>
      </c>
      <c r="D61" s="9" t="s">
        <v>366</v>
      </c>
      <c r="E61" s="23">
        <v>2871</v>
      </c>
      <c r="F61" s="31">
        <v>8170</v>
      </c>
      <c r="G61" s="10">
        <v>1.96</v>
      </c>
      <c r="H61" s="11">
        <f t="shared" si="0"/>
        <v>5627.16</v>
      </c>
      <c r="I61" s="12">
        <f t="shared" si="1"/>
        <v>16013.199999999999</v>
      </c>
      <c r="J61" s="13" t="s">
        <v>1105</v>
      </c>
      <c r="K61" s="37" t="str">
        <f>VLOOKUP(Tabela14[[#This Row],[CÓDIGO]],[1]fornnecedor!$A:$G,7,0)</f>
        <v xml:space="preserve">DISCOS / LIXAS / ABRASIVOS </v>
      </c>
    </row>
    <row r="62" spans="1:11" x14ac:dyDescent="0.3">
      <c r="A62" s="15">
        <v>10243</v>
      </c>
      <c r="B62" s="15" t="str">
        <f>VLOOKUP(Tabela14[[#This Row],[CÓDIGO]],[1]fornnecedor!$A:$E,5,0)</f>
        <v>SAINT- GOBAIN DO BRASIL PROD. IND. E CONSTR. LTDA</v>
      </c>
      <c r="C62" s="16" t="s">
        <v>61</v>
      </c>
      <c r="D62" s="16" t="s">
        <v>49</v>
      </c>
      <c r="E62" s="22">
        <v>2993</v>
      </c>
      <c r="F62" s="30">
        <v>17560</v>
      </c>
      <c r="G62" s="17">
        <v>1.87</v>
      </c>
      <c r="H62" s="11">
        <f t="shared" si="0"/>
        <v>5596.9100000000008</v>
      </c>
      <c r="I62" s="12">
        <f t="shared" si="1"/>
        <v>32837.200000000004</v>
      </c>
      <c r="J62" s="13" t="s">
        <v>1105</v>
      </c>
      <c r="K62" s="37" t="str">
        <f>VLOOKUP(Tabela14[[#This Row],[CÓDIGO]],[1]fornnecedor!$A:$G,7,0)</f>
        <v xml:space="preserve">DISCOS / LIXAS / ABRASIVOS </v>
      </c>
    </row>
    <row r="63" spans="1:11" x14ac:dyDescent="0.3">
      <c r="A63" s="15">
        <v>87000</v>
      </c>
      <c r="B63" s="15" t="str">
        <f>VLOOKUP(Tabela14[[#This Row],[CÓDIGO]],[1]fornnecedor!$A:$E,5,0)</f>
        <v>AKZO NOBEL LTDA AUTO</v>
      </c>
      <c r="C63" s="16" t="s">
        <v>5208</v>
      </c>
      <c r="D63" s="16" t="s">
        <v>103</v>
      </c>
      <c r="E63" s="22">
        <v>325</v>
      </c>
      <c r="F63" s="30">
        <v>1289</v>
      </c>
      <c r="G63" s="17">
        <v>17.18</v>
      </c>
      <c r="H63" s="11">
        <f t="shared" si="0"/>
        <v>5583.5</v>
      </c>
      <c r="I63" s="12">
        <f t="shared" si="1"/>
        <v>22145.02</v>
      </c>
      <c r="J63" s="13" t="s">
        <v>1105</v>
      </c>
      <c r="K63" s="37" t="str">
        <f>VLOOKUP(Tabela14[[#This Row],[CÓDIGO]],[1]fornnecedor!$A:$G,7,0)</f>
        <v>MASSA POLIÉSTER</v>
      </c>
    </row>
    <row r="64" spans="1:11" x14ac:dyDescent="0.3">
      <c r="A64" s="8">
        <v>84331</v>
      </c>
      <c r="B64" s="8" t="str">
        <f>VLOOKUP(Tabela14[[#This Row],[CÓDIGO]],[1]fornnecedor!$A:$E,5,0)</f>
        <v>BRASILUX TINTAS TECNICAS LTDA</v>
      </c>
      <c r="C64" s="9" t="s">
        <v>660</v>
      </c>
      <c r="D64" s="9" t="s">
        <v>549</v>
      </c>
      <c r="E64" s="23">
        <v>104</v>
      </c>
      <c r="F64" s="31">
        <v>159</v>
      </c>
      <c r="G64" s="10">
        <v>53.04</v>
      </c>
      <c r="H64" s="11">
        <f t="shared" si="0"/>
        <v>5516.16</v>
      </c>
      <c r="I64" s="12">
        <f t="shared" si="1"/>
        <v>8433.36</v>
      </c>
      <c r="J64" s="13" t="s">
        <v>1105</v>
      </c>
      <c r="K64" s="37" t="str">
        <f>VLOOKUP(Tabela14[[#This Row],[CÓDIGO]],[1]fornnecedor!$A:$G,7,0)</f>
        <v>ESMALTES</v>
      </c>
    </row>
    <row r="65" spans="1:11" x14ac:dyDescent="0.3">
      <c r="A65" s="15">
        <v>22955</v>
      </c>
      <c r="B65" s="15" t="str">
        <f>VLOOKUP(Tabela14[[#This Row],[CÓDIGO]],[1]fornnecedor!$A:$E,5,0)</f>
        <v>AKZO NOBEL LTDA AUTO</v>
      </c>
      <c r="C65" s="16" t="s">
        <v>158</v>
      </c>
      <c r="D65" s="16" t="s">
        <v>103</v>
      </c>
      <c r="E65" s="22">
        <v>179.5</v>
      </c>
      <c r="F65" s="30">
        <v>192.5</v>
      </c>
      <c r="G65" s="17">
        <v>30.67</v>
      </c>
      <c r="H65" s="11">
        <f t="shared" si="0"/>
        <v>5505.2650000000003</v>
      </c>
      <c r="I65" s="12">
        <f t="shared" si="1"/>
        <v>5903.9750000000004</v>
      </c>
      <c r="J65" s="13" t="s">
        <v>1105</v>
      </c>
      <c r="K65" s="37" t="str">
        <f>VLOOKUP(Tabela14[[#This Row],[CÓDIGO]],[1]fornnecedor!$A:$G,7,0)</f>
        <v>TINTAS POLIÉSTER</v>
      </c>
    </row>
    <row r="66" spans="1:11" x14ac:dyDescent="0.3">
      <c r="A66" s="15">
        <v>84499</v>
      </c>
      <c r="B66" s="15" t="str">
        <f>VLOOKUP(Tabela14[[#This Row],[CÓDIGO]],[1]fornnecedor!$A:$E,5,0)</f>
        <v>BRASILUX TINTAS TECNICAS LTDA</v>
      </c>
      <c r="C66" s="16" t="s">
        <v>741</v>
      </c>
      <c r="D66" s="16" t="s">
        <v>549</v>
      </c>
      <c r="E66" s="22">
        <v>40</v>
      </c>
      <c r="F66" s="30">
        <v>8</v>
      </c>
      <c r="G66" s="17">
        <v>136.72999999999999</v>
      </c>
      <c r="H66" s="11">
        <f t="shared" ref="H66:H129" si="2">G66*E66</f>
        <v>5469.2</v>
      </c>
      <c r="I66" s="12">
        <f t="shared" ref="I66:I129" si="3">G66*F66</f>
        <v>1093.8399999999999</v>
      </c>
      <c r="J66" s="13" t="s">
        <v>1105</v>
      </c>
      <c r="K66" s="37" t="str">
        <f>VLOOKUP(Tabela14[[#This Row],[CÓDIGO]],[1]fornnecedor!$A:$G,7,0)</f>
        <v>THINNER DE LIMPEZA</v>
      </c>
    </row>
    <row r="67" spans="1:11" x14ac:dyDescent="0.3">
      <c r="A67" s="8">
        <v>21067</v>
      </c>
      <c r="B67" s="8" t="str">
        <f>VLOOKUP(Tabela14[[#This Row],[CÓDIGO]],[1]fornnecedor!$A:$E,5,0)</f>
        <v>AKZO NOBEL LTDA AUTO</v>
      </c>
      <c r="C67" s="9" t="s">
        <v>145</v>
      </c>
      <c r="D67" s="9" t="s">
        <v>127</v>
      </c>
      <c r="E67" s="23">
        <v>219</v>
      </c>
      <c r="F67" s="31">
        <v>248</v>
      </c>
      <c r="G67" s="10">
        <v>24.96</v>
      </c>
      <c r="H67" s="11">
        <f t="shared" si="2"/>
        <v>5466.24</v>
      </c>
      <c r="I67" s="12">
        <f t="shared" si="3"/>
        <v>6190.08</v>
      </c>
      <c r="J67" s="13" t="s">
        <v>1105</v>
      </c>
      <c r="K67" s="37" t="str">
        <f>VLOOKUP(Tabela14[[#This Row],[CÓDIGO]],[1]fornnecedor!$A:$G,7,0)</f>
        <v>DILUENTE</v>
      </c>
    </row>
    <row r="68" spans="1:11" x14ac:dyDescent="0.3">
      <c r="A68" s="15">
        <v>23100</v>
      </c>
      <c r="B68" s="15" t="str">
        <f>VLOOKUP(Tabela14[[#This Row],[CÓDIGO]],[1]fornnecedor!$A:$E,5,0)</f>
        <v>3M DO BRASIL LTDA</v>
      </c>
      <c r="C68" s="16" t="s">
        <v>376</v>
      </c>
      <c r="D68" s="16" t="s">
        <v>366</v>
      </c>
      <c r="E68" s="22">
        <v>3120</v>
      </c>
      <c r="F68" s="30">
        <v>3432</v>
      </c>
      <c r="G68" s="17">
        <v>1.72</v>
      </c>
      <c r="H68" s="11">
        <f t="shared" si="2"/>
        <v>5366.4</v>
      </c>
      <c r="I68" s="12">
        <f t="shared" si="3"/>
        <v>5903.04</v>
      </c>
      <c r="J68" s="13" t="s">
        <v>1105</v>
      </c>
      <c r="K68" s="37" t="str">
        <f>VLOOKUP(Tabela14[[#This Row],[CÓDIGO]],[1]fornnecedor!$A:$G,7,0)</f>
        <v xml:space="preserve">DISCOS / LIXAS / ABRASIVOS </v>
      </c>
    </row>
    <row r="69" spans="1:11" x14ac:dyDescent="0.3">
      <c r="A69" s="15">
        <v>24240</v>
      </c>
      <c r="B69" s="15" t="str">
        <f>VLOOKUP(Tabela14[[#This Row],[CÓDIGO]],[1]fornnecedor!$A:$E,5,0)</f>
        <v>ADERE PRODUTOS AUTO ADESIVOS LTDA</v>
      </c>
      <c r="C69" s="16" t="s">
        <v>5207</v>
      </c>
      <c r="D69" s="16" t="s">
        <v>3583</v>
      </c>
      <c r="E69" s="22">
        <v>1590</v>
      </c>
      <c r="F69" s="30">
        <v>6562</v>
      </c>
      <c r="G69" s="17">
        <v>3.35</v>
      </c>
      <c r="H69" s="11">
        <f t="shared" si="2"/>
        <v>5326.5</v>
      </c>
      <c r="I69" s="12">
        <f t="shared" si="3"/>
        <v>21982.7</v>
      </c>
      <c r="J69" s="13" t="s">
        <v>1105</v>
      </c>
      <c r="K69" s="37" t="str">
        <f>VLOOKUP(Tabela14[[#This Row],[CÓDIGO]],[1]fornnecedor!$A:$G,7,0)</f>
        <v>FITA AUTOMOTIVA</v>
      </c>
    </row>
    <row r="70" spans="1:11" x14ac:dyDescent="0.3">
      <c r="A70" s="15">
        <v>23002</v>
      </c>
      <c r="B70" s="15" t="str">
        <f>VLOOKUP(Tabela14[[#This Row],[CÓDIGO]],[1]fornnecedor!$A:$E,5,0)</f>
        <v>AKZO NOBEL LTDA AUTO</v>
      </c>
      <c r="C70" s="16" t="s">
        <v>258</v>
      </c>
      <c r="D70" s="16" t="s">
        <v>103</v>
      </c>
      <c r="E70" s="22">
        <v>27.437000000000001</v>
      </c>
      <c r="F70" s="30">
        <v>33.979999999999997</v>
      </c>
      <c r="G70" s="17">
        <v>192.45</v>
      </c>
      <c r="H70" s="11">
        <f t="shared" si="2"/>
        <v>5280.25065</v>
      </c>
      <c r="I70" s="12">
        <f t="shared" si="3"/>
        <v>6539.4509999999991</v>
      </c>
      <c r="J70" s="13" t="s">
        <v>1105</v>
      </c>
      <c r="K70" s="37" t="str">
        <f>VLOOKUP(Tabela14[[#This Row],[CÓDIGO]],[1]fornnecedor!$A:$G,7,0)</f>
        <v>BASES PU</v>
      </c>
    </row>
    <row r="71" spans="1:11" x14ac:dyDescent="0.3">
      <c r="A71" s="15">
        <v>85280</v>
      </c>
      <c r="B71" s="15" t="str">
        <f>VLOOKUP(Tabela14[[#This Row],[CÓDIGO]],[1]fornnecedor!$A:$E,5,0)</f>
        <v>BRASILUX TINTAS TECNICAS LTDA</v>
      </c>
      <c r="C71" s="16" t="s">
        <v>693</v>
      </c>
      <c r="D71" s="16" t="s">
        <v>549</v>
      </c>
      <c r="E71" s="22">
        <v>122</v>
      </c>
      <c r="F71" s="30">
        <v>106</v>
      </c>
      <c r="G71" s="17">
        <v>43.14</v>
      </c>
      <c r="H71" s="11">
        <f t="shared" si="2"/>
        <v>5263.08</v>
      </c>
      <c r="I71" s="12">
        <f t="shared" si="3"/>
        <v>4572.84</v>
      </c>
      <c r="J71" s="13" t="s">
        <v>1105</v>
      </c>
      <c r="K71" s="37" t="str">
        <f>VLOOKUP(Tabela14[[#This Row],[CÓDIGO]],[1]fornnecedor!$A:$G,7,0)</f>
        <v>CATALISADORES INDIVIDUAIS</v>
      </c>
    </row>
    <row r="72" spans="1:11" x14ac:dyDescent="0.3">
      <c r="A72" s="8">
        <v>86542</v>
      </c>
      <c r="B72" s="8" t="str">
        <f>VLOOKUP(Tabela14[[#This Row],[CÓDIGO]],[1]fornnecedor!$A:$E,5,0)</f>
        <v>AKZO NOBEL LTDA DECOR</v>
      </c>
      <c r="C72" s="9" t="s">
        <v>5185</v>
      </c>
      <c r="D72" s="9" t="s">
        <v>543</v>
      </c>
      <c r="E72" s="23">
        <v>73</v>
      </c>
      <c r="F72" s="31">
        <v>120</v>
      </c>
      <c r="G72" s="10">
        <v>70.55</v>
      </c>
      <c r="H72" s="11">
        <f t="shared" si="2"/>
        <v>5150.1499999999996</v>
      </c>
      <c r="I72" s="12">
        <f t="shared" si="3"/>
        <v>8466</v>
      </c>
      <c r="J72" s="13" t="s">
        <v>1105</v>
      </c>
      <c r="K72" s="37" t="str">
        <f>VLOOKUP(Tabela14[[#This Row],[CÓDIGO]],[1]fornnecedor!$A:$G,7,0)</f>
        <v>MASSA CORRIDA / ACRÍLICA</v>
      </c>
    </row>
    <row r="73" spans="1:11" x14ac:dyDescent="0.3">
      <c r="A73" s="8">
        <v>21008</v>
      </c>
      <c r="B73" s="8" t="str">
        <f>VLOOKUP(Tabela14[[#This Row],[CÓDIGO]],[1]fornnecedor!$A:$E,5,0)</f>
        <v>AKZO NOBEL LTDA AUTO</v>
      </c>
      <c r="C73" s="9" t="s">
        <v>157</v>
      </c>
      <c r="D73" s="9" t="s">
        <v>103</v>
      </c>
      <c r="E73" s="23">
        <v>168</v>
      </c>
      <c r="F73" s="31">
        <v>181.5</v>
      </c>
      <c r="G73" s="10">
        <v>30.61</v>
      </c>
      <c r="H73" s="11">
        <f t="shared" si="2"/>
        <v>5142.4799999999996</v>
      </c>
      <c r="I73" s="12">
        <f t="shared" si="3"/>
        <v>5555.7150000000001</v>
      </c>
      <c r="J73" s="13" t="s">
        <v>1105</v>
      </c>
      <c r="K73" s="37" t="str">
        <f>VLOOKUP(Tabela14[[#This Row],[CÓDIGO]],[1]fornnecedor!$A:$G,7,0)</f>
        <v>TINTAS POLIÉSTER</v>
      </c>
    </row>
    <row r="74" spans="1:11" x14ac:dyDescent="0.3">
      <c r="A74" s="15">
        <v>84894</v>
      </c>
      <c r="B74" s="15" t="str">
        <f>VLOOKUP(Tabela14[[#This Row],[CÓDIGO]],[1]fornnecedor!$A:$E,5,0)</f>
        <v>BRASILUX TINTAS TECNICAS LTDA</v>
      </c>
      <c r="C74" s="16" t="s">
        <v>747</v>
      </c>
      <c r="D74" s="16" t="s">
        <v>549</v>
      </c>
      <c r="E74" s="22">
        <v>106</v>
      </c>
      <c r="F74" s="30">
        <v>254</v>
      </c>
      <c r="G74" s="17">
        <v>47.05</v>
      </c>
      <c r="H74" s="11">
        <f t="shared" si="2"/>
        <v>4987.2999999999993</v>
      </c>
      <c r="I74" s="12">
        <f t="shared" si="3"/>
        <v>11950.699999999999</v>
      </c>
      <c r="J74" s="13" t="s">
        <v>1105</v>
      </c>
      <c r="K74" s="37" t="str">
        <f>VLOOKUP(Tabela14[[#This Row],[CÓDIGO]],[1]fornnecedor!$A:$G,7,0)</f>
        <v>DILUENTE</v>
      </c>
    </row>
    <row r="75" spans="1:11" x14ac:dyDescent="0.3">
      <c r="A75" s="8">
        <v>84898</v>
      </c>
      <c r="B75" s="8" t="str">
        <f>VLOOKUP(Tabela14[[#This Row],[CÓDIGO]],[1]fornnecedor!$A:$E,5,0)</f>
        <v>BRASILUX TINTAS TECNICAS LTDA</v>
      </c>
      <c r="C75" s="9" t="s">
        <v>767</v>
      </c>
      <c r="D75" s="9" t="s">
        <v>549</v>
      </c>
      <c r="E75" s="23">
        <v>41</v>
      </c>
      <c r="F75" s="31">
        <v>30</v>
      </c>
      <c r="G75" s="10">
        <v>120.9</v>
      </c>
      <c r="H75" s="11">
        <f t="shared" si="2"/>
        <v>4956.9000000000005</v>
      </c>
      <c r="I75" s="12">
        <f t="shared" si="3"/>
        <v>3627</v>
      </c>
      <c r="J75" s="13" t="s">
        <v>1105</v>
      </c>
      <c r="K75" s="37" t="str">
        <f>VLOOKUP(Tabela14[[#This Row],[CÓDIGO]],[1]fornnecedor!$A:$G,7,0)</f>
        <v>EPOXI</v>
      </c>
    </row>
    <row r="76" spans="1:11" x14ac:dyDescent="0.3">
      <c r="A76" s="15">
        <v>9860</v>
      </c>
      <c r="B76" s="15" t="str">
        <f>VLOOKUP(Tabela14[[#This Row],[CÓDIGO]],[1]fornnecedor!$A:$E,5,0)</f>
        <v>AKZO NOBEL LTDA AUTO</v>
      </c>
      <c r="C76" s="16" t="s">
        <v>218</v>
      </c>
      <c r="D76" s="16" t="s">
        <v>103</v>
      </c>
      <c r="E76" s="22">
        <v>9.1229999999999993</v>
      </c>
      <c r="F76" s="30">
        <v>21.5</v>
      </c>
      <c r="G76" s="17">
        <v>532.27</v>
      </c>
      <c r="H76" s="11">
        <f t="shared" si="2"/>
        <v>4855.8992099999996</v>
      </c>
      <c r="I76" s="12">
        <f t="shared" si="3"/>
        <v>11443.805</v>
      </c>
      <c r="J76" s="13" t="s">
        <v>1105</v>
      </c>
      <c r="K76" s="37" t="str">
        <f>VLOOKUP(Tabela14[[#This Row],[CÓDIGO]],[1]fornnecedor!$A:$G,7,0)</f>
        <v>BASES POLIÉSTER</v>
      </c>
    </row>
    <row r="77" spans="1:11" x14ac:dyDescent="0.3">
      <c r="A77" s="15">
        <v>84925</v>
      </c>
      <c r="B77" s="15" t="str">
        <f>VLOOKUP(Tabela14[[#This Row],[CÓDIGO]],[1]fornnecedor!$A:$E,5,0)</f>
        <v>BRASILUX TINTAS TECNICAS LTDA</v>
      </c>
      <c r="C77" s="16" t="s">
        <v>584</v>
      </c>
      <c r="D77" s="16" t="s">
        <v>549</v>
      </c>
      <c r="E77" s="22">
        <v>44</v>
      </c>
      <c r="F77" s="30">
        <v>0</v>
      </c>
      <c r="G77" s="17">
        <v>109.9</v>
      </c>
      <c r="H77" s="11">
        <f t="shared" si="2"/>
        <v>4835.6000000000004</v>
      </c>
      <c r="I77" s="12">
        <f t="shared" si="3"/>
        <v>0</v>
      </c>
      <c r="J77" s="13" t="s">
        <v>1105</v>
      </c>
      <c r="K77" s="37" t="str">
        <f>VLOOKUP(Tabela14[[#This Row],[CÓDIGO]],[1]fornnecedor!$A:$G,7,0)</f>
        <v>EPOXI</v>
      </c>
    </row>
    <row r="78" spans="1:11" x14ac:dyDescent="0.3">
      <c r="A78" s="8">
        <v>9961</v>
      </c>
      <c r="B78" s="8" t="str">
        <f>VLOOKUP(Tabela14[[#This Row],[CÓDIGO]],[1]fornnecedor!$A:$E,5,0)</f>
        <v>AKZO NOBEL LTDA AUTO</v>
      </c>
      <c r="C78" s="9" t="s">
        <v>137</v>
      </c>
      <c r="D78" s="9" t="s">
        <v>127</v>
      </c>
      <c r="E78" s="23">
        <v>14</v>
      </c>
      <c r="F78" s="31">
        <v>12.51</v>
      </c>
      <c r="G78" s="10">
        <v>335.67</v>
      </c>
      <c r="H78" s="11">
        <f t="shared" si="2"/>
        <v>4699.38</v>
      </c>
      <c r="I78" s="12">
        <f t="shared" si="3"/>
        <v>4199.2317000000003</v>
      </c>
      <c r="J78" s="13" t="s">
        <v>1105</v>
      </c>
      <c r="K78" s="37" t="str">
        <f>VLOOKUP(Tabela14[[#This Row],[CÓDIGO]],[1]fornnecedor!$A:$G,7,0)</f>
        <v>BASES POLIÉSTER</v>
      </c>
    </row>
    <row r="79" spans="1:11" x14ac:dyDescent="0.3">
      <c r="A79" s="8">
        <v>9954</v>
      </c>
      <c r="B79" s="8" t="str">
        <f>VLOOKUP(Tabela14[[#This Row],[CÓDIGO]],[1]fornnecedor!$A:$E,5,0)</f>
        <v>AKZO NOBEL LTDA AUTO</v>
      </c>
      <c r="C79" s="9" t="s">
        <v>265</v>
      </c>
      <c r="D79" s="9" t="s">
        <v>127</v>
      </c>
      <c r="E79" s="23">
        <v>10.109</v>
      </c>
      <c r="F79" s="31">
        <v>10.56</v>
      </c>
      <c r="G79" s="10">
        <v>455.1</v>
      </c>
      <c r="H79" s="11">
        <f t="shared" si="2"/>
        <v>4600.6059000000005</v>
      </c>
      <c r="I79" s="12">
        <f t="shared" si="3"/>
        <v>4805.8560000000007</v>
      </c>
      <c r="J79" s="13" t="s">
        <v>1105</v>
      </c>
      <c r="K79" s="37" t="str">
        <f>VLOOKUP(Tabela14[[#This Row],[CÓDIGO]],[1]fornnecedor!$A:$G,7,0)</f>
        <v>BASES POLIÉSTER</v>
      </c>
    </row>
    <row r="80" spans="1:11" x14ac:dyDescent="0.3">
      <c r="A80" s="15">
        <v>21065</v>
      </c>
      <c r="B80" s="15" t="str">
        <f>VLOOKUP(Tabela14[[#This Row],[CÓDIGO]],[1]fornnecedor!$A:$E,5,0)</f>
        <v>AKZO NOBEL LTDA AUTO</v>
      </c>
      <c r="C80" s="16" t="s">
        <v>249</v>
      </c>
      <c r="D80" s="16" t="s">
        <v>103</v>
      </c>
      <c r="E80" s="22">
        <v>146</v>
      </c>
      <c r="F80" s="30">
        <v>103</v>
      </c>
      <c r="G80" s="17">
        <v>31.42</v>
      </c>
      <c r="H80" s="11">
        <f t="shared" si="2"/>
        <v>4587.3200000000006</v>
      </c>
      <c r="I80" s="12">
        <f t="shared" si="3"/>
        <v>3236.26</v>
      </c>
      <c r="J80" s="13" t="s">
        <v>1105</v>
      </c>
      <c r="K80" s="37" t="str">
        <f>VLOOKUP(Tabela14[[#This Row],[CÓDIGO]],[1]fornnecedor!$A:$G,7,0)</f>
        <v>PRIMER AUTOMOTIVO</v>
      </c>
    </row>
    <row r="81" spans="1:11" x14ac:dyDescent="0.3">
      <c r="A81" s="8">
        <v>85409</v>
      </c>
      <c r="B81" s="8" t="str">
        <f>VLOOKUP(Tabela14[[#This Row],[CÓDIGO]],[1]fornnecedor!$A:$E,5,0)</f>
        <v>AKZO NOBEL LTDA AUTO</v>
      </c>
      <c r="C81" s="9" t="s">
        <v>199</v>
      </c>
      <c r="D81" s="9" t="s">
        <v>103</v>
      </c>
      <c r="E81" s="23">
        <v>206</v>
      </c>
      <c r="F81" s="31">
        <v>270</v>
      </c>
      <c r="G81" s="10">
        <v>21.52</v>
      </c>
      <c r="H81" s="11">
        <f t="shared" si="2"/>
        <v>4433.12</v>
      </c>
      <c r="I81" s="12">
        <f t="shared" si="3"/>
        <v>5810.4</v>
      </c>
      <c r="J81" s="13" t="s">
        <v>1105</v>
      </c>
      <c r="K81" s="37" t="str">
        <f>VLOOKUP(Tabela14[[#This Row],[CÓDIGO]],[1]fornnecedor!$A:$G,7,0)</f>
        <v>PRIMER AUTOMOTIVO</v>
      </c>
    </row>
    <row r="82" spans="1:11" x14ac:dyDescent="0.3">
      <c r="A82" s="15">
        <v>20960</v>
      </c>
      <c r="B82" s="15" t="str">
        <f>VLOOKUP(Tabela14[[#This Row],[CÓDIGO]],[1]fornnecedor!$A:$E,5,0)</f>
        <v>SHERWIN - WILLIAMS DO BRASIL IND. E COM. LTDA</v>
      </c>
      <c r="C82" s="16" t="s">
        <v>5148</v>
      </c>
      <c r="D82" s="16" t="s">
        <v>324</v>
      </c>
      <c r="E82" s="22">
        <v>68</v>
      </c>
      <c r="F82" s="30">
        <v>90</v>
      </c>
      <c r="G82" s="17">
        <v>62.86</v>
      </c>
      <c r="H82" s="11">
        <f t="shared" si="2"/>
        <v>4274.4799999999996</v>
      </c>
      <c r="I82" s="12">
        <f t="shared" si="3"/>
        <v>5657.4</v>
      </c>
      <c r="J82" s="13" t="s">
        <v>1105</v>
      </c>
      <c r="K82" s="37" t="str">
        <f>VLOOKUP(Tabela14[[#This Row],[CÓDIGO]],[1]fornnecedor!$A:$G,7,0)</f>
        <v>VERNIZ AUTOMOTIVO</v>
      </c>
    </row>
    <row r="83" spans="1:11" x14ac:dyDescent="0.3">
      <c r="A83" s="15">
        <v>84113</v>
      </c>
      <c r="B83" s="15" t="str">
        <f>VLOOKUP(Tabela14[[#This Row],[CÓDIGO]],[1]fornnecedor!$A:$E,5,0)</f>
        <v>BRASILUX TINTAS TECNICAS LTDA</v>
      </c>
      <c r="C83" s="16" t="s">
        <v>581</v>
      </c>
      <c r="D83" s="16" t="s">
        <v>549</v>
      </c>
      <c r="E83" s="22">
        <v>35</v>
      </c>
      <c r="F83" s="30">
        <v>50</v>
      </c>
      <c r="G83" s="17">
        <v>121.66</v>
      </c>
      <c r="H83" s="11">
        <f t="shared" si="2"/>
        <v>4258.0999999999995</v>
      </c>
      <c r="I83" s="12">
        <f t="shared" si="3"/>
        <v>6083</v>
      </c>
      <c r="J83" s="13" t="s">
        <v>1105</v>
      </c>
      <c r="K83" s="37" t="str">
        <f>VLOOKUP(Tabela14[[#This Row],[CÓDIGO]],[1]fornnecedor!$A:$G,7,0)</f>
        <v>EPOXI</v>
      </c>
    </row>
    <row r="84" spans="1:11" x14ac:dyDescent="0.3">
      <c r="A84" s="8">
        <v>84823</v>
      </c>
      <c r="B84" s="8" t="str">
        <f>VLOOKUP(Tabela14[[#This Row],[CÓDIGO]],[1]fornnecedor!$A:$E,5,0)</f>
        <v>BRASILUX TINTAS TECNICAS LTDA</v>
      </c>
      <c r="C84" s="9" t="s">
        <v>737</v>
      </c>
      <c r="D84" s="9" t="s">
        <v>549</v>
      </c>
      <c r="E84" s="23">
        <v>58</v>
      </c>
      <c r="F84" s="31">
        <v>26</v>
      </c>
      <c r="G84" s="10">
        <v>73.27</v>
      </c>
      <c r="H84" s="11">
        <f t="shared" si="2"/>
        <v>4249.66</v>
      </c>
      <c r="I84" s="12">
        <f t="shared" si="3"/>
        <v>1905.02</v>
      </c>
      <c r="J84" s="13" t="s">
        <v>1105</v>
      </c>
      <c r="K84" s="37" t="str">
        <f>VLOOKUP(Tabela14[[#This Row],[CÓDIGO]],[1]fornnecedor!$A:$G,7,0)</f>
        <v>DILUENTE</v>
      </c>
    </row>
    <row r="85" spans="1:11" x14ac:dyDescent="0.3">
      <c r="A85" s="15">
        <v>84557</v>
      </c>
      <c r="B85" s="15" t="str">
        <f>VLOOKUP(Tabela14[[#This Row],[CÓDIGO]],[1]fornnecedor!$A:$E,5,0)</f>
        <v>BRASILUX TINTAS TECNICAS LTDA</v>
      </c>
      <c r="C85" s="16" t="s">
        <v>738</v>
      </c>
      <c r="D85" s="16" t="s">
        <v>549</v>
      </c>
      <c r="E85" s="22">
        <v>294</v>
      </c>
      <c r="F85" s="30">
        <v>418</v>
      </c>
      <c r="G85" s="17">
        <v>14.24</v>
      </c>
      <c r="H85" s="11">
        <f t="shared" si="2"/>
        <v>4186.5600000000004</v>
      </c>
      <c r="I85" s="12">
        <f t="shared" si="3"/>
        <v>5952.32</v>
      </c>
      <c r="J85" s="13" t="s">
        <v>1105</v>
      </c>
      <c r="K85" s="37" t="str">
        <f>VLOOKUP(Tabela14[[#This Row],[CÓDIGO]],[1]fornnecedor!$A:$G,7,0)</f>
        <v>DILUENTE</v>
      </c>
    </row>
    <row r="86" spans="1:11" x14ac:dyDescent="0.3">
      <c r="A86" s="8">
        <v>10226</v>
      </c>
      <c r="B86" s="8" t="str">
        <f>VLOOKUP(Tabela14[[#This Row],[CÓDIGO]],[1]fornnecedor!$A:$E,5,0)</f>
        <v>SAINT- GOBAIN DO BRASIL PROD. IND. E CONSTR. LTDA</v>
      </c>
      <c r="C86" s="9" t="s">
        <v>67</v>
      </c>
      <c r="D86" s="9" t="s">
        <v>49</v>
      </c>
      <c r="E86" s="23">
        <v>1838</v>
      </c>
      <c r="F86" s="31">
        <v>7104</v>
      </c>
      <c r="G86" s="10">
        <v>2.2599999999999998</v>
      </c>
      <c r="H86" s="11">
        <f t="shared" si="2"/>
        <v>4153.8799999999992</v>
      </c>
      <c r="I86" s="12">
        <f t="shared" si="3"/>
        <v>16055.039999999999</v>
      </c>
      <c r="J86" s="13" t="s">
        <v>1105</v>
      </c>
      <c r="K86" s="37" t="str">
        <f>VLOOKUP(Tabela14[[#This Row],[CÓDIGO]],[1]fornnecedor!$A:$G,7,0)</f>
        <v xml:space="preserve">DISCOS / LIXAS / ABRASIVOS </v>
      </c>
    </row>
    <row r="87" spans="1:11" x14ac:dyDescent="0.3">
      <c r="A87" s="15">
        <v>84324</v>
      </c>
      <c r="B87" s="15" t="str">
        <f>VLOOKUP(Tabela14[[#This Row],[CÓDIGO]],[1]fornnecedor!$A:$E,5,0)</f>
        <v>BRASILUX TINTAS TECNICAS LTDA</v>
      </c>
      <c r="C87" s="16" t="s">
        <v>650</v>
      </c>
      <c r="D87" s="16" t="s">
        <v>549</v>
      </c>
      <c r="E87" s="22">
        <v>63</v>
      </c>
      <c r="F87" s="30">
        <v>315</v>
      </c>
      <c r="G87" s="17">
        <v>65.55</v>
      </c>
      <c r="H87" s="11">
        <f t="shared" si="2"/>
        <v>4129.6499999999996</v>
      </c>
      <c r="I87" s="12">
        <f t="shared" si="3"/>
        <v>20648.25</v>
      </c>
      <c r="J87" s="13" t="s">
        <v>1105</v>
      </c>
      <c r="K87" s="37" t="str">
        <f>VLOOKUP(Tabela14[[#This Row],[CÓDIGO]],[1]fornnecedor!$A:$G,7,0)</f>
        <v>ESMALTES</v>
      </c>
    </row>
    <row r="88" spans="1:11" x14ac:dyDescent="0.3">
      <c r="A88" s="15">
        <v>10316</v>
      </c>
      <c r="B88" s="15" t="str">
        <f>VLOOKUP(Tabela14[[#This Row],[CÓDIGO]],[1]fornnecedor!$A:$E,5,0)</f>
        <v>ANJO QUIMICA DO BRASIL LTDA</v>
      </c>
      <c r="C88" s="16" t="s">
        <v>502</v>
      </c>
      <c r="D88" s="16" t="s">
        <v>503</v>
      </c>
      <c r="E88" s="22">
        <v>341</v>
      </c>
      <c r="F88" s="30">
        <v>254</v>
      </c>
      <c r="G88" s="17">
        <v>12.1</v>
      </c>
      <c r="H88" s="11">
        <f t="shared" si="2"/>
        <v>4126.0999999999995</v>
      </c>
      <c r="I88" s="12">
        <f t="shared" si="3"/>
        <v>3073.4</v>
      </c>
      <c r="J88" s="13" t="s">
        <v>1105</v>
      </c>
      <c r="K88" s="37" t="str">
        <f>VLOOKUP(Tabela14[[#This Row],[CÓDIGO]],[1]fornnecedor!$A:$G,7,0)</f>
        <v xml:space="preserve">COLA  PLÁSTICA </v>
      </c>
    </row>
    <row r="89" spans="1:11" x14ac:dyDescent="0.3">
      <c r="A89" s="8">
        <v>23105</v>
      </c>
      <c r="B89" s="8" t="str">
        <f>VLOOKUP(Tabela14[[#This Row],[CÓDIGO]],[1]fornnecedor!$A:$E,5,0)</f>
        <v>3M DO BRASIL LTDA</v>
      </c>
      <c r="C89" s="9" t="s">
        <v>371</v>
      </c>
      <c r="D89" s="9" t="s">
        <v>366</v>
      </c>
      <c r="E89" s="23">
        <v>2092</v>
      </c>
      <c r="F89" s="31">
        <v>3655</v>
      </c>
      <c r="G89" s="10">
        <v>1.96</v>
      </c>
      <c r="H89" s="11">
        <f t="shared" si="2"/>
        <v>4100.32</v>
      </c>
      <c r="I89" s="12">
        <f t="shared" si="3"/>
        <v>7163.8</v>
      </c>
      <c r="J89" s="13" t="s">
        <v>1105</v>
      </c>
      <c r="K89" s="37" t="str">
        <f>VLOOKUP(Tabela14[[#This Row],[CÓDIGO]],[1]fornnecedor!$A:$G,7,0)</f>
        <v xml:space="preserve">DISCOS / LIXAS / ABRASIVOS </v>
      </c>
    </row>
    <row r="90" spans="1:11" x14ac:dyDescent="0.3">
      <c r="A90" s="8">
        <v>21860</v>
      </c>
      <c r="B90" s="8" t="str">
        <f>VLOOKUP(Tabela14[[#This Row],[CÓDIGO]],[1]fornnecedor!$A:$E,5,0)</f>
        <v>AKZO NOBEL LTDA AUTO</v>
      </c>
      <c r="C90" s="9" t="s">
        <v>141</v>
      </c>
      <c r="D90" s="9" t="s">
        <v>127</v>
      </c>
      <c r="E90" s="23">
        <v>92</v>
      </c>
      <c r="F90" s="31">
        <v>143</v>
      </c>
      <c r="G90" s="10">
        <v>43.34</v>
      </c>
      <c r="H90" s="11">
        <f t="shared" si="2"/>
        <v>3987.28</v>
      </c>
      <c r="I90" s="12">
        <f t="shared" si="3"/>
        <v>6197.6200000000008</v>
      </c>
      <c r="J90" s="13" t="s">
        <v>1105</v>
      </c>
      <c r="K90" s="37" t="str">
        <f>VLOOKUP(Tabela14[[#This Row],[CÓDIGO]],[1]fornnecedor!$A:$G,7,0)</f>
        <v>VERNIZ AUTOMOTIVO</v>
      </c>
    </row>
    <row r="91" spans="1:11" x14ac:dyDescent="0.3">
      <c r="A91" s="15">
        <v>85357</v>
      </c>
      <c r="B91" s="15" t="str">
        <f>VLOOKUP(Tabela14[[#This Row],[CÓDIGO]],[1]fornnecedor!$A:$E,5,0)</f>
        <v>ALV INDUSTRIA E COMERCIO DE TINTAS LTDA</v>
      </c>
      <c r="C91" s="16" t="s">
        <v>5180</v>
      </c>
      <c r="D91" s="16" t="s">
        <v>3914</v>
      </c>
      <c r="E91" s="22">
        <v>309</v>
      </c>
      <c r="F91" s="30">
        <v>617</v>
      </c>
      <c r="G91" s="17">
        <v>12.87</v>
      </c>
      <c r="H91" s="11">
        <f t="shared" si="2"/>
        <v>3976.83</v>
      </c>
      <c r="I91" s="12">
        <f t="shared" si="3"/>
        <v>7940.79</v>
      </c>
      <c r="J91" s="13" t="s">
        <v>1105</v>
      </c>
      <c r="K91" s="37" t="str">
        <f>VLOOKUP(Tabela14[[#This Row],[CÓDIGO]],[1]fornnecedor!$A:$G,7,0)</f>
        <v xml:space="preserve">COLA  PLÁSTICA </v>
      </c>
    </row>
    <row r="92" spans="1:11" x14ac:dyDescent="0.3">
      <c r="A92" s="8">
        <v>10246</v>
      </c>
      <c r="B92" s="8" t="str">
        <f>VLOOKUP(Tabela14[[#This Row],[CÓDIGO]],[1]fornnecedor!$A:$E,5,0)</f>
        <v>SAINT- GOBAIN DO BRASIL PROD. IND. E CONSTR. LTDA</v>
      </c>
      <c r="C92" s="9" t="s">
        <v>62</v>
      </c>
      <c r="D92" s="9" t="s">
        <v>49</v>
      </c>
      <c r="E92" s="23">
        <v>2110</v>
      </c>
      <c r="F92" s="31">
        <v>6127</v>
      </c>
      <c r="G92" s="10">
        <v>1.87</v>
      </c>
      <c r="H92" s="11">
        <f t="shared" si="2"/>
        <v>3945.7000000000003</v>
      </c>
      <c r="I92" s="12">
        <f t="shared" si="3"/>
        <v>11457.49</v>
      </c>
      <c r="J92" s="13" t="s">
        <v>1105</v>
      </c>
      <c r="K92" s="37" t="str">
        <f>VLOOKUP(Tabela14[[#This Row],[CÓDIGO]],[1]fornnecedor!$A:$G,7,0)</f>
        <v xml:space="preserve">DISCOS / LIXAS / ABRASIVOS </v>
      </c>
    </row>
    <row r="93" spans="1:11" x14ac:dyDescent="0.3">
      <c r="A93" s="8">
        <v>10296</v>
      </c>
      <c r="B93" s="8" t="str">
        <f>VLOOKUP(Tabela14[[#This Row],[CÓDIGO]],[1]fornnecedor!$A:$E,5,0)</f>
        <v>ANJO QUIMICA DO BRASIL LTDA</v>
      </c>
      <c r="C93" s="9" t="s">
        <v>506</v>
      </c>
      <c r="D93" s="9" t="s">
        <v>503</v>
      </c>
      <c r="E93" s="23">
        <v>299</v>
      </c>
      <c r="F93" s="31">
        <v>245</v>
      </c>
      <c r="G93" s="10">
        <v>13.18</v>
      </c>
      <c r="H93" s="11">
        <f t="shared" si="2"/>
        <v>3940.8199999999997</v>
      </c>
      <c r="I93" s="12">
        <f t="shared" si="3"/>
        <v>3229.1</v>
      </c>
      <c r="J93" s="13" t="s">
        <v>1105</v>
      </c>
      <c r="K93" s="37" t="str">
        <f>VLOOKUP(Tabela14[[#This Row],[CÓDIGO]],[1]fornnecedor!$A:$G,7,0)</f>
        <v>DESENGRAXANTE</v>
      </c>
    </row>
    <row r="94" spans="1:11" x14ac:dyDescent="0.3">
      <c r="A94" s="8">
        <v>84658</v>
      </c>
      <c r="B94" s="8" t="str">
        <f>VLOOKUP(Tabela14[[#This Row],[CÓDIGO]],[1]fornnecedor!$A:$E,5,0)</f>
        <v>ANJO QUIMICA DO BRASIL LTDA</v>
      </c>
      <c r="C94" s="9" t="s">
        <v>5193</v>
      </c>
      <c r="D94" s="9" t="s">
        <v>503</v>
      </c>
      <c r="E94" s="23">
        <v>120</v>
      </c>
      <c r="F94" s="31">
        <v>305</v>
      </c>
      <c r="G94" s="10">
        <v>32.270000000000003</v>
      </c>
      <c r="H94" s="11">
        <f t="shared" si="2"/>
        <v>3872.4000000000005</v>
      </c>
      <c r="I94" s="12">
        <f t="shared" si="3"/>
        <v>9842.35</v>
      </c>
      <c r="J94" s="13" t="s">
        <v>1105</v>
      </c>
      <c r="K94" s="37" t="str">
        <f>VLOOKUP(Tabela14[[#This Row],[CÓDIGO]],[1]fornnecedor!$A:$G,7,0)</f>
        <v>MASSA POLIÉSTER</v>
      </c>
    </row>
    <row r="95" spans="1:11" x14ac:dyDescent="0.3">
      <c r="A95" s="8">
        <v>10067</v>
      </c>
      <c r="B95" s="8" t="str">
        <f>VLOOKUP(Tabela14[[#This Row],[CÓDIGO]],[1]fornnecedor!$A:$E,5,0)</f>
        <v>3M DO BRASIL LTDA</v>
      </c>
      <c r="C95" s="9" t="s">
        <v>374</v>
      </c>
      <c r="D95" s="9" t="s">
        <v>366</v>
      </c>
      <c r="E95" s="23">
        <v>51</v>
      </c>
      <c r="F95" s="31">
        <v>150</v>
      </c>
      <c r="G95" s="10">
        <v>75.05</v>
      </c>
      <c r="H95" s="11">
        <f t="shared" si="2"/>
        <v>3827.5499999999997</v>
      </c>
      <c r="I95" s="12">
        <f t="shared" si="3"/>
        <v>11257.5</v>
      </c>
      <c r="J95" s="13" t="s">
        <v>1105</v>
      </c>
      <c r="K95" s="37" t="str">
        <f>VLOOKUP(Tabela14[[#This Row],[CÓDIGO]],[1]fornnecedor!$A:$G,7,0)</f>
        <v>BOINAS PARA POLIMENTO</v>
      </c>
    </row>
    <row r="96" spans="1:11" x14ac:dyDescent="0.3">
      <c r="A96" s="8">
        <v>9919</v>
      </c>
      <c r="B96" s="8" t="str">
        <f>VLOOKUP(Tabela14[[#This Row],[CÓDIGO]],[1]fornnecedor!$A:$E,5,0)</f>
        <v>AKZO NOBEL LTDA AUTO</v>
      </c>
      <c r="C96" s="9" t="s">
        <v>260</v>
      </c>
      <c r="D96" s="9" t="s">
        <v>127</v>
      </c>
      <c r="E96" s="23">
        <v>12</v>
      </c>
      <c r="F96" s="31">
        <v>13.86</v>
      </c>
      <c r="G96" s="10">
        <v>318.36</v>
      </c>
      <c r="H96" s="11">
        <f t="shared" si="2"/>
        <v>3820.32</v>
      </c>
      <c r="I96" s="12">
        <f t="shared" si="3"/>
        <v>4412.4696000000004</v>
      </c>
      <c r="J96" s="13" t="s">
        <v>1105</v>
      </c>
      <c r="K96" s="37" t="str">
        <f>VLOOKUP(Tabela14[[#This Row],[CÓDIGO]],[1]fornnecedor!$A:$G,7,0)</f>
        <v>BASES POLIÉSTER</v>
      </c>
    </row>
    <row r="97" spans="1:11" x14ac:dyDescent="0.3">
      <c r="A97" s="15">
        <v>10342</v>
      </c>
      <c r="B97" s="15" t="str">
        <f>VLOOKUP(Tabela14[[#This Row],[CÓDIGO]],[1]fornnecedor!$A:$E,5,0)</f>
        <v>SHERWIN - WILLIAMS DO BRASIL IND. E COM. LTDA</v>
      </c>
      <c r="C97" s="16" t="s">
        <v>362</v>
      </c>
      <c r="D97" s="16" t="s">
        <v>324</v>
      </c>
      <c r="E97" s="22">
        <v>33</v>
      </c>
      <c r="F97" s="30">
        <v>45</v>
      </c>
      <c r="G97" s="17">
        <v>115.05</v>
      </c>
      <c r="H97" s="11">
        <f t="shared" si="2"/>
        <v>3796.65</v>
      </c>
      <c r="I97" s="12">
        <f t="shared" si="3"/>
        <v>5177.25</v>
      </c>
      <c r="J97" s="13" t="s">
        <v>1105</v>
      </c>
      <c r="K97" s="37" t="str">
        <f>VLOOKUP(Tabela14[[#This Row],[CÓDIGO]],[1]fornnecedor!$A:$G,7,0)</f>
        <v xml:space="preserve">MASCARAMENTO </v>
      </c>
    </row>
    <row r="98" spans="1:11" x14ac:dyDescent="0.3">
      <c r="A98" s="15">
        <v>85324</v>
      </c>
      <c r="B98" s="15" t="str">
        <f>VLOOKUP(Tabela14[[#This Row],[CÓDIGO]],[1]fornnecedor!$A:$E,5,0)</f>
        <v>DISSOLTEX IND QUIMICA LTDA</v>
      </c>
      <c r="C98" s="16" t="s">
        <v>825</v>
      </c>
      <c r="D98" s="16" t="s">
        <v>549</v>
      </c>
      <c r="E98" s="22">
        <v>11</v>
      </c>
      <c r="F98" s="30">
        <v>22</v>
      </c>
      <c r="G98" s="17">
        <v>344.76</v>
      </c>
      <c r="H98" s="11">
        <f t="shared" si="2"/>
        <v>3792.3599999999997</v>
      </c>
      <c r="I98" s="12">
        <f t="shared" si="3"/>
        <v>7584.7199999999993</v>
      </c>
      <c r="J98" s="13" t="s">
        <v>1105</v>
      </c>
      <c r="K98" s="37" t="str">
        <f>VLOOKUP(Tabela14[[#This Row],[CÓDIGO]],[1]fornnecedor!$A:$G,7,0)</f>
        <v>TINTA EM PÓ</v>
      </c>
    </row>
    <row r="99" spans="1:11" x14ac:dyDescent="0.3">
      <c r="A99" s="15">
        <v>84084</v>
      </c>
      <c r="B99" s="15" t="str">
        <f>VLOOKUP(Tabela14[[#This Row],[CÓDIGO]],[1]fornnecedor!$A:$E,5,0)</f>
        <v>BRASILUX TINTAS TECNICAS LTDA</v>
      </c>
      <c r="C99" s="16" t="s">
        <v>553</v>
      </c>
      <c r="D99" s="16" t="s">
        <v>549</v>
      </c>
      <c r="E99" s="22">
        <v>68</v>
      </c>
      <c r="F99" s="30">
        <v>10</v>
      </c>
      <c r="G99" s="17">
        <v>54.9</v>
      </c>
      <c r="H99" s="11">
        <f t="shared" si="2"/>
        <v>3733.2</v>
      </c>
      <c r="I99" s="12">
        <f t="shared" si="3"/>
        <v>549</v>
      </c>
      <c r="J99" s="13" t="s">
        <v>1105</v>
      </c>
      <c r="K99" s="37" t="str">
        <f>VLOOKUP(Tabela14[[#This Row],[CÓDIGO]],[1]fornnecedor!$A:$G,7,0)</f>
        <v>ESMALTES</v>
      </c>
    </row>
    <row r="100" spans="1:11" x14ac:dyDescent="0.3">
      <c r="A100" s="15">
        <v>10242</v>
      </c>
      <c r="B100" s="15" t="str">
        <f>VLOOKUP(Tabela14[[#This Row],[CÓDIGO]],[1]fornnecedor!$A:$E,5,0)</f>
        <v>SAINT- GOBAIN DO BRASIL PROD. IND. E CONSTR. LTDA</v>
      </c>
      <c r="C100" s="16" t="s">
        <v>77</v>
      </c>
      <c r="D100" s="16" t="s">
        <v>49</v>
      </c>
      <c r="E100" s="22">
        <v>1709</v>
      </c>
      <c r="F100" s="30">
        <v>10472</v>
      </c>
      <c r="G100" s="17">
        <v>2.17</v>
      </c>
      <c r="H100" s="11">
        <f t="shared" si="2"/>
        <v>3708.5299999999997</v>
      </c>
      <c r="I100" s="12">
        <f t="shared" si="3"/>
        <v>22724.239999999998</v>
      </c>
      <c r="J100" s="13" t="s">
        <v>1105</v>
      </c>
      <c r="K100" s="37" t="str">
        <f>VLOOKUP(Tabela14[[#This Row],[CÓDIGO]],[1]fornnecedor!$A:$G,7,0)</f>
        <v xml:space="preserve">DISCOS / LIXAS / ABRASIVOS </v>
      </c>
    </row>
    <row r="101" spans="1:11" x14ac:dyDescent="0.3">
      <c r="A101" s="15">
        <v>20455</v>
      </c>
      <c r="B101" s="15" t="str">
        <f>VLOOKUP(Tabela14[[#This Row],[CÓDIGO]],[1]fornnecedor!$A:$E,5,0)</f>
        <v>SHERWIN - WILLIAMS DO BRASIL IND. E COM. LTDA</v>
      </c>
      <c r="C101" s="16" t="s">
        <v>335</v>
      </c>
      <c r="D101" s="16" t="s">
        <v>324</v>
      </c>
      <c r="E101" s="22">
        <v>161</v>
      </c>
      <c r="F101" s="30">
        <v>165</v>
      </c>
      <c r="G101" s="17">
        <v>22.84</v>
      </c>
      <c r="H101" s="11">
        <f t="shared" si="2"/>
        <v>3677.24</v>
      </c>
      <c r="I101" s="12">
        <f t="shared" si="3"/>
        <v>3768.6</v>
      </c>
      <c r="J101" s="13" t="s">
        <v>1105</v>
      </c>
      <c r="K101" s="37" t="str">
        <f>VLOOKUP(Tabela14[[#This Row],[CÓDIGO]],[1]fornnecedor!$A:$G,7,0)</f>
        <v>VERNIZ AUTOMOTIVO</v>
      </c>
    </row>
    <row r="102" spans="1:11" x14ac:dyDescent="0.3">
      <c r="A102" s="15">
        <v>10277</v>
      </c>
      <c r="B102" s="15" t="str">
        <f>VLOOKUP(Tabela14[[#This Row],[CÓDIGO]],[1]fornnecedor!$A:$E,5,0)</f>
        <v>QUIMICA AMARO LTDA</v>
      </c>
      <c r="C102" s="16" t="s">
        <v>5165</v>
      </c>
      <c r="D102" s="16" t="s">
        <v>5166</v>
      </c>
      <c r="E102" s="22">
        <v>272</v>
      </c>
      <c r="F102" s="30">
        <v>490</v>
      </c>
      <c r="G102" s="17">
        <v>13.41</v>
      </c>
      <c r="H102" s="11">
        <f t="shared" si="2"/>
        <v>3647.52</v>
      </c>
      <c r="I102" s="12">
        <f t="shared" si="3"/>
        <v>6570.9</v>
      </c>
      <c r="J102" s="13" t="s">
        <v>1105</v>
      </c>
      <c r="K102" s="37" t="str">
        <f>VLOOKUP(Tabela14[[#This Row],[CÓDIGO]],[1]fornnecedor!$A:$G,7,0)</f>
        <v xml:space="preserve">COLA  PLÁSTICA </v>
      </c>
    </row>
    <row r="103" spans="1:11" x14ac:dyDescent="0.3">
      <c r="A103" s="15">
        <v>9861</v>
      </c>
      <c r="B103" s="15" t="str">
        <f>VLOOKUP(Tabela14[[#This Row],[CÓDIGO]],[1]fornnecedor!$A:$E,5,0)</f>
        <v>AKZO NOBEL LTDA AUTO</v>
      </c>
      <c r="C103" s="16" t="s">
        <v>219</v>
      </c>
      <c r="D103" s="16" t="s">
        <v>103</v>
      </c>
      <c r="E103" s="22">
        <v>25.957000000000001</v>
      </c>
      <c r="F103" s="30">
        <v>32.799999999999997</v>
      </c>
      <c r="G103" s="17">
        <v>139.80000000000001</v>
      </c>
      <c r="H103" s="11">
        <f t="shared" si="2"/>
        <v>3628.7886000000003</v>
      </c>
      <c r="I103" s="12">
        <f t="shared" si="3"/>
        <v>4585.4399999999996</v>
      </c>
      <c r="J103" s="13" t="s">
        <v>1105</v>
      </c>
      <c r="K103" s="37" t="str">
        <f>VLOOKUP(Tabela14[[#This Row],[CÓDIGO]],[1]fornnecedor!$A:$G,7,0)</f>
        <v>BASES POLIÉSTER</v>
      </c>
    </row>
    <row r="104" spans="1:11" x14ac:dyDescent="0.3">
      <c r="A104" s="15">
        <v>10245</v>
      </c>
      <c r="B104" s="15" t="str">
        <f>VLOOKUP(Tabela14[[#This Row],[CÓDIGO]],[1]fornnecedor!$A:$E,5,0)</f>
        <v>SAINT- GOBAIN DO BRASIL PROD. IND. E CONSTR. LTDA</v>
      </c>
      <c r="C104" s="16" t="s">
        <v>71</v>
      </c>
      <c r="D104" s="16" t="s">
        <v>49</v>
      </c>
      <c r="E104" s="22">
        <v>1940</v>
      </c>
      <c r="F104" s="30">
        <v>11729</v>
      </c>
      <c r="G104" s="17">
        <v>1.87</v>
      </c>
      <c r="H104" s="11">
        <f t="shared" si="2"/>
        <v>3627.8</v>
      </c>
      <c r="I104" s="12">
        <f t="shared" si="3"/>
        <v>21933.23</v>
      </c>
      <c r="J104" s="13" t="s">
        <v>1105</v>
      </c>
      <c r="K104" s="37" t="str">
        <f>VLOOKUP(Tabela14[[#This Row],[CÓDIGO]],[1]fornnecedor!$A:$G,7,0)</f>
        <v xml:space="preserve">DISCOS / LIXAS / ABRASIVOS </v>
      </c>
    </row>
    <row r="105" spans="1:11" x14ac:dyDescent="0.3">
      <c r="A105" s="8">
        <v>84460</v>
      </c>
      <c r="B105" s="8" t="str">
        <f>VLOOKUP(Tabela14[[#This Row],[CÓDIGO]],[1]fornnecedor!$A:$E,5,0)</f>
        <v>BRASILUX TINTAS TECNICAS LTDA</v>
      </c>
      <c r="C105" s="9" t="s">
        <v>727</v>
      </c>
      <c r="D105" s="9" t="s">
        <v>549</v>
      </c>
      <c r="E105" s="23">
        <v>144</v>
      </c>
      <c r="F105" s="31">
        <v>174</v>
      </c>
      <c r="G105" s="10">
        <v>24.54</v>
      </c>
      <c r="H105" s="11">
        <f t="shared" si="2"/>
        <v>3533.7599999999998</v>
      </c>
      <c r="I105" s="12">
        <f t="shared" si="3"/>
        <v>4269.96</v>
      </c>
      <c r="J105" s="13" t="s">
        <v>1105</v>
      </c>
      <c r="K105" s="37" t="str">
        <f>VLOOKUP(Tabela14[[#This Row],[CÓDIGO]],[1]fornnecedor!$A:$G,7,0)</f>
        <v>VEDADORES / SELANTES</v>
      </c>
    </row>
    <row r="106" spans="1:11" x14ac:dyDescent="0.3">
      <c r="A106" s="8">
        <v>84383</v>
      </c>
      <c r="B106" s="8" t="str">
        <f>VLOOKUP(Tabela14[[#This Row],[CÓDIGO]],[1]fornnecedor!$A:$E,5,0)</f>
        <v>BRASILUX TINTAS TECNICAS LTDA</v>
      </c>
      <c r="C106" s="9" t="s">
        <v>566</v>
      </c>
      <c r="D106" s="9" t="s">
        <v>549</v>
      </c>
      <c r="E106" s="23">
        <v>26</v>
      </c>
      <c r="F106" s="31">
        <v>53</v>
      </c>
      <c r="G106" s="10">
        <v>133.6</v>
      </c>
      <c r="H106" s="11">
        <f t="shared" si="2"/>
        <v>3473.6</v>
      </c>
      <c r="I106" s="12">
        <f t="shared" si="3"/>
        <v>7080.7999999999993</v>
      </c>
      <c r="J106" s="13" t="s">
        <v>1105</v>
      </c>
      <c r="K106" s="37" t="str">
        <f>VLOOKUP(Tabela14[[#This Row],[CÓDIGO]],[1]fornnecedor!$A:$G,7,0)</f>
        <v>TINTA PARA PISO</v>
      </c>
    </row>
    <row r="107" spans="1:11" x14ac:dyDescent="0.3">
      <c r="A107" s="8">
        <v>20423</v>
      </c>
      <c r="B107" s="8" t="str">
        <f>VLOOKUP(Tabela14[[#This Row],[CÓDIGO]],[1]fornnecedor!$A:$E,5,0)</f>
        <v>AKZO NOBEL LTDA AUTO</v>
      </c>
      <c r="C107" s="9" t="s">
        <v>246</v>
      </c>
      <c r="D107" s="9" t="s">
        <v>103</v>
      </c>
      <c r="E107" s="23">
        <v>13.881</v>
      </c>
      <c r="F107" s="31">
        <v>23.24</v>
      </c>
      <c r="G107" s="10">
        <v>249.18</v>
      </c>
      <c r="H107" s="11">
        <f t="shared" si="2"/>
        <v>3458.8675800000001</v>
      </c>
      <c r="I107" s="12">
        <f t="shared" si="3"/>
        <v>5790.9431999999997</v>
      </c>
      <c r="J107" s="13" t="s">
        <v>1105</v>
      </c>
      <c r="K107" s="37" t="str">
        <f>VLOOKUP(Tabela14[[#This Row],[CÓDIGO]],[1]fornnecedor!$A:$G,7,0)</f>
        <v>BASES POLIÉSTER</v>
      </c>
    </row>
    <row r="108" spans="1:11" x14ac:dyDescent="0.3">
      <c r="A108" s="8">
        <v>9873</v>
      </c>
      <c r="B108" s="8" t="str">
        <f>VLOOKUP(Tabela14[[#This Row],[CÓDIGO]],[1]fornnecedor!$A:$E,5,0)</f>
        <v>AKZO NOBEL LTDA AUTO</v>
      </c>
      <c r="C108" s="9" t="s">
        <v>228</v>
      </c>
      <c r="D108" s="9" t="s">
        <v>103</v>
      </c>
      <c r="E108" s="23">
        <v>7.1050000000000004</v>
      </c>
      <c r="F108" s="31">
        <v>16.93</v>
      </c>
      <c r="G108" s="10">
        <v>482.42</v>
      </c>
      <c r="H108" s="11">
        <f t="shared" si="2"/>
        <v>3427.5941000000003</v>
      </c>
      <c r="I108" s="12">
        <f t="shared" si="3"/>
        <v>8167.3706000000002</v>
      </c>
      <c r="J108" s="13" t="s">
        <v>1105</v>
      </c>
      <c r="K108" s="37" t="str">
        <f>VLOOKUP(Tabela14[[#This Row],[CÓDIGO]],[1]fornnecedor!$A:$G,7,0)</f>
        <v>BASES POLIÉSTER</v>
      </c>
    </row>
    <row r="109" spans="1:11" x14ac:dyDescent="0.3">
      <c r="A109" s="8">
        <v>84111</v>
      </c>
      <c r="B109" s="8" t="str">
        <f>VLOOKUP(Tabela14[[#This Row],[CÓDIGO]],[1]fornnecedor!$A:$E,5,0)</f>
        <v>BRASILUX TINTAS TECNICAS LTDA</v>
      </c>
      <c r="C109" s="9" t="s">
        <v>582</v>
      </c>
      <c r="D109" s="9" t="s">
        <v>549</v>
      </c>
      <c r="E109" s="23">
        <v>31</v>
      </c>
      <c r="F109" s="31">
        <v>136</v>
      </c>
      <c r="G109" s="10">
        <v>109.9</v>
      </c>
      <c r="H109" s="11">
        <f t="shared" si="2"/>
        <v>3406.9</v>
      </c>
      <c r="I109" s="12">
        <f t="shared" si="3"/>
        <v>14946.400000000001</v>
      </c>
      <c r="J109" s="13" t="s">
        <v>1105</v>
      </c>
      <c r="K109" s="37" t="str">
        <f>VLOOKUP(Tabela14[[#This Row],[CÓDIGO]],[1]fornnecedor!$A:$G,7,0)</f>
        <v>EPOXI</v>
      </c>
    </row>
    <row r="110" spans="1:11" x14ac:dyDescent="0.3">
      <c r="A110" s="8">
        <v>20985</v>
      </c>
      <c r="B110" s="8" t="str">
        <f>VLOOKUP(Tabela14[[#This Row],[CÓDIGO]],[1]fornnecedor!$A:$E,5,0)</f>
        <v>3M DO BRASIL LTDA</v>
      </c>
      <c r="C110" s="9" t="s">
        <v>401</v>
      </c>
      <c r="D110" s="9" t="s">
        <v>366</v>
      </c>
      <c r="E110" s="23">
        <v>17</v>
      </c>
      <c r="F110" s="31">
        <v>29</v>
      </c>
      <c r="G110" s="10">
        <v>198.07</v>
      </c>
      <c r="H110" s="11">
        <f t="shared" si="2"/>
        <v>3367.19</v>
      </c>
      <c r="I110" s="12">
        <f t="shared" si="3"/>
        <v>5744.03</v>
      </c>
      <c r="J110" s="13" t="s">
        <v>1105</v>
      </c>
      <c r="K110" s="37" t="str">
        <f>VLOOKUP(Tabela14[[#This Row],[CÓDIGO]],[1]fornnecedor!$A:$G,7,0)</f>
        <v>BOINAS PARA POLIMENTO</v>
      </c>
    </row>
    <row r="111" spans="1:11" x14ac:dyDescent="0.3">
      <c r="A111" s="8">
        <v>23096</v>
      </c>
      <c r="B111" s="8" t="str">
        <f>VLOOKUP(Tabela14[[#This Row],[CÓDIGO]],[1]fornnecedor!$A:$E,5,0)</f>
        <v>3M DO BRASIL LTDA</v>
      </c>
      <c r="C111" s="9" t="s">
        <v>380</v>
      </c>
      <c r="D111" s="9" t="s">
        <v>366</v>
      </c>
      <c r="E111" s="23">
        <v>1952</v>
      </c>
      <c r="F111" s="31">
        <v>3115</v>
      </c>
      <c r="G111" s="10">
        <v>1.72</v>
      </c>
      <c r="H111" s="11">
        <f t="shared" si="2"/>
        <v>3357.44</v>
      </c>
      <c r="I111" s="12">
        <f t="shared" si="3"/>
        <v>5357.8</v>
      </c>
      <c r="J111" s="13" t="s">
        <v>1105</v>
      </c>
      <c r="K111" s="37" t="str">
        <f>VLOOKUP(Tabela14[[#This Row],[CÓDIGO]],[1]fornnecedor!$A:$G,7,0)</f>
        <v xml:space="preserve">DISCOS / LIXAS / ABRASIVOS </v>
      </c>
    </row>
    <row r="112" spans="1:11" x14ac:dyDescent="0.3">
      <c r="A112" s="8">
        <v>16</v>
      </c>
      <c r="B112" s="8" t="str">
        <f>VLOOKUP(Tabela14[[#This Row],[CÓDIGO]],[1]fornnecedor!$A:$E,5,0)</f>
        <v>3M DO BRASIL LTDA</v>
      </c>
      <c r="C112" s="9" t="s">
        <v>387</v>
      </c>
      <c r="D112" s="9" t="s">
        <v>366</v>
      </c>
      <c r="E112" s="23">
        <v>1494</v>
      </c>
      <c r="F112" s="31">
        <v>5118</v>
      </c>
      <c r="G112" s="10">
        <v>2.2400000000000002</v>
      </c>
      <c r="H112" s="11">
        <f t="shared" si="2"/>
        <v>3346.5600000000004</v>
      </c>
      <c r="I112" s="12">
        <f t="shared" si="3"/>
        <v>11464.320000000002</v>
      </c>
      <c r="J112" s="13" t="s">
        <v>1105</v>
      </c>
      <c r="K112" s="37" t="str">
        <f>VLOOKUP(Tabela14[[#This Row],[CÓDIGO]],[1]fornnecedor!$A:$G,7,0)</f>
        <v>LIXA DÁGUA</v>
      </c>
    </row>
    <row r="113" spans="1:11" x14ac:dyDescent="0.3">
      <c r="A113" s="8">
        <v>10244</v>
      </c>
      <c r="B113" s="8" t="str">
        <f>VLOOKUP(Tabela14[[#This Row],[CÓDIGO]],[1]fornnecedor!$A:$E,5,0)</f>
        <v>SAINT- GOBAIN DO BRASIL PROD. IND. E CONSTR. LTDA</v>
      </c>
      <c r="C113" s="9" t="s">
        <v>68</v>
      </c>
      <c r="D113" s="9" t="s">
        <v>49</v>
      </c>
      <c r="E113" s="23">
        <v>1779</v>
      </c>
      <c r="F113" s="31">
        <v>12995</v>
      </c>
      <c r="G113" s="10">
        <v>1.87</v>
      </c>
      <c r="H113" s="11">
        <f t="shared" si="2"/>
        <v>3326.73</v>
      </c>
      <c r="I113" s="12">
        <f t="shared" si="3"/>
        <v>24300.65</v>
      </c>
      <c r="J113" s="13" t="s">
        <v>1105</v>
      </c>
      <c r="K113" s="37" t="str">
        <f>VLOOKUP(Tabela14[[#This Row],[CÓDIGO]],[1]fornnecedor!$A:$G,7,0)</f>
        <v xml:space="preserve">DISCOS / LIXAS / ABRASIVOS </v>
      </c>
    </row>
    <row r="114" spans="1:11" x14ac:dyDescent="0.3">
      <c r="A114" s="8">
        <v>21489</v>
      </c>
      <c r="B114" s="8" t="str">
        <f>VLOOKUP(Tabela14[[#This Row],[CÓDIGO]],[1]fornnecedor!$A:$E,5,0)</f>
        <v>AKZO NOBEL LTDA AUTO</v>
      </c>
      <c r="C114" s="9" t="s">
        <v>256</v>
      </c>
      <c r="D114" s="9" t="s">
        <v>103</v>
      </c>
      <c r="E114" s="23">
        <v>27</v>
      </c>
      <c r="F114" s="31">
        <v>39</v>
      </c>
      <c r="G114" s="10">
        <v>122.18</v>
      </c>
      <c r="H114" s="11">
        <f t="shared" si="2"/>
        <v>3298.86</v>
      </c>
      <c r="I114" s="12">
        <f t="shared" si="3"/>
        <v>4765.0200000000004</v>
      </c>
      <c r="J114" s="13" t="s">
        <v>1105</v>
      </c>
      <c r="K114" s="37" t="str">
        <f>VLOOKUP(Tabela14[[#This Row],[CÓDIGO]],[1]fornnecedor!$A:$G,7,0)</f>
        <v>VERNIZ AUTOMOTIVO</v>
      </c>
    </row>
    <row r="115" spans="1:11" x14ac:dyDescent="0.3">
      <c r="A115" s="8">
        <v>84489</v>
      </c>
      <c r="B115" s="8" t="str">
        <f>VLOOKUP(Tabela14[[#This Row],[CÓDIGO]],[1]fornnecedor!$A:$E,5,0)</f>
        <v>BRASILUX TINTAS TECNICAS LTDA</v>
      </c>
      <c r="C115" s="9" t="s">
        <v>608</v>
      </c>
      <c r="D115" s="9" t="s">
        <v>549</v>
      </c>
      <c r="E115" s="23">
        <v>8.8309999999999995</v>
      </c>
      <c r="F115" s="31">
        <v>4.33</v>
      </c>
      <c r="G115" s="10">
        <v>371.83</v>
      </c>
      <c r="H115" s="11">
        <f t="shared" si="2"/>
        <v>3283.6307299999999</v>
      </c>
      <c r="I115" s="12">
        <f t="shared" si="3"/>
        <v>1610.0238999999999</v>
      </c>
      <c r="J115" s="13" t="s">
        <v>1105</v>
      </c>
      <c r="K115" s="37" t="str">
        <f>VLOOKUP(Tabela14[[#This Row],[CÓDIGO]],[1]fornnecedor!$A:$G,7,0)</f>
        <v xml:space="preserve">BASES SISTEMA NO MACHINE </v>
      </c>
    </row>
    <row r="116" spans="1:11" x14ac:dyDescent="0.3">
      <c r="A116" s="8">
        <v>23377</v>
      </c>
      <c r="B116" s="8" t="str">
        <f>VLOOKUP(Tabela14[[#This Row],[CÓDIGO]],[1]fornnecedor!$A:$E,5,0)</f>
        <v>AKZO NOBEL LTDA AUTO</v>
      </c>
      <c r="C116" s="9" t="s">
        <v>163</v>
      </c>
      <c r="D116" s="9" t="s">
        <v>103</v>
      </c>
      <c r="E116" s="23">
        <v>105</v>
      </c>
      <c r="F116" s="31">
        <v>148</v>
      </c>
      <c r="G116" s="10">
        <v>30.97</v>
      </c>
      <c r="H116" s="11">
        <f t="shared" si="2"/>
        <v>3251.85</v>
      </c>
      <c r="I116" s="12">
        <f t="shared" si="3"/>
        <v>4583.5599999999995</v>
      </c>
      <c r="J116" s="13" t="s">
        <v>1105</v>
      </c>
      <c r="K116" s="37" t="str">
        <f>VLOOKUP(Tabela14[[#This Row],[CÓDIGO]],[1]fornnecedor!$A:$G,7,0)</f>
        <v>TINTAS POLIÉSTER</v>
      </c>
    </row>
    <row r="117" spans="1:11" x14ac:dyDescent="0.3">
      <c r="A117" s="8">
        <v>23362</v>
      </c>
      <c r="B117" s="8" t="str">
        <f>VLOOKUP(Tabela14[[#This Row],[CÓDIGO]],[1]fornnecedor!$A:$E,5,0)</f>
        <v>AKZO NOBEL LTDA AUTO</v>
      </c>
      <c r="C117" s="9" t="s">
        <v>310</v>
      </c>
      <c r="D117" s="9" t="s">
        <v>103</v>
      </c>
      <c r="E117" s="23">
        <v>122.5</v>
      </c>
      <c r="F117" s="31">
        <v>168</v>
      </c>
      <c r="G117" s="10">
        <v>26.28</v>
      </c>
      <c r="H117" s="11">
        <f t="shared" si="2"/>
        <v>3219.3</v>
      </c>
      <c r="I117" s="12">
        <f t="shared" si="3"/>
        <v>4415.04</v>
      </c>
      <c r="J117" s="13" t="s">
        <v>1105</v>
      </c>
      <c r="K117" s="37" t="str">
        <f>VLOOKUP(Tabela14[[#This Row],[CÓDIGO]],[1]fornnecedor!$A:$G,7,0)</f>
        <v>TINTAS POLIÉSTER</v>
      </c>
    </row>
    <row r="118" spans="1:11" x14ac:dyDescent="0.3">
      <c r="A118" s="15">
        <v>84762</v>
      </c>
      <c r="B118" s="15" t="str">
        <f>VLOOKUP(Tabela14[[#This Row],[CÓDIGO]],[1]fornnecedor!$A:$E,5,0)</f>
        <v>BRASILUX TINTAS TECNICAS LTDA</v>
      </c>
      <c r="C118" s="16" t="s">
        <v>583</v>
      </c>
      <c r="D118" s="16" t="s">
        <v>549</v>
      </c>
      <c r="E118" s="22">
        <v>29</v>
      </c>
      <c r="F118" s="31">
        <v>0</v>
      </c>
      <c r="G118" s="17">
        <v>109.9</v>
      </c>
      <c r="H118" s="11">
        <f t="shared" si="2"/>
        <v>3187.1000000000004</v>
      </c>
      <c r="I118" s="12">
        <f t="shared" si="3"/>
        <v>0</v>
      </c>
      <c r="J118" s="13" t="s">
        <v>1105</v>
      </c>
      <c r="K118" s="37" t="str">
        <f>VLOOKUP(Tabela14[[#This Row],[CÓDIGO]],[1]fornnecedor!$A:$G,7,0)</f>
        <v>EPOXI</v>
      </c>
    </row>
    <row r="119" spans="1:11" x14ac:dyDescent="0.3">
      <c r="A119" s="15">
        <v>9868</v>
      </c>
      <c r="B119" s="15" t="str">
        <f>VLOOKUP(Tabela14[[#This Row],[CÓDIGO]],[1]fornnecedor!$A:$E,5,0)</f>
        <v>AKZO NOBEL LTDA AUTO</v>
      </c>
      <c r="C119" s="16" t="s">
        <v>224</v>
      </c>
      <c r="D119" s="16" t="s">
        <v>103</v>
      </c>
      <c r="E119" s="22">
        <v>53.497999999999998</v>
      </c>
      <c r="F119" s="30">
        <v>52.85</v>
      </c>
      <c r="G119" s="17">
        <v>59.3</v>
      </c>
      <c r="H119" s="11">
        <f t="shared" si="2"/>
        <v>3172.4313999999995</v>
      </c>
      <c r="I119" s="12">
        <f t="shared" si="3"/>
        <v>3134.0050000000001</v>
      </c>
      <c r="J119" s="13" t="s">
        <v>1105</v>
      </c>
      <c r="K119" s="37" t="str">
        <f>VLOOKUP(Tabela14[[#This Row],[CÓDIGO]],[1]fornnecedor!$A:$G,7,0)</f>
        <v>BASES POLIÉSTER</v>
      </c>
    </row>
    <row r="120" spans="1:11" x14ac:dyDescent="0.3">
      <c r="A120" s="8">
        <v>86846</v>
      </c>
      <c r="B120" s="8" t="str">
        <f>VLOOKUP(Tabela14[[#This Row],[CÓDIGO]],[1]fornnecedor!$A:$E,5,0)</f>
        <v>AKZO NOBEL LTDA DECOR</v>
      </c>
      <c r="C120" s="9" t="s">
        <v>544</v>
      </c>
      <c r="D120" s="9" t="s">
        <v>543</v>
      </c>
      <c r="E120" s="23">
        <v>14</v>
      </c>
      <c r="F120" s="31">
        <v>28</v>
      </c>
      <c r="G120" s="10">
        <v>225.2</v>
      </c>
      <c r="H120" s="11">
        <f t="shared" si="2"/>
        <v>3152.7999999999997</v>
      </c>
      <c r="I120" s="12">
        <f t="shared" si="3"/>
        <v>6305.5999999999995</v>
      </c>
      <c r="J120" s="13" t="s">
        <v>1105</v>
      </c>
      <c r="K120" s="37" t="str">
        <f>VLOOKUP(Tabela14[[#This Row],[CÓDIGO]],[1]fornnecedor!$A:$G,7,0)</f>
        <v>TINTA PAREDE</v>
      </c>
    </row>
    <row r="121" spans="1:11" x14ac:dyDescent="0.3">
      <c r="A121" s="8">
        <v>84385</v>
      </c>
      <c r="B121" s="8" t="str">
        <f>VLOOKUP(Tabela14[[#This Row],[CÓDIGO]],[1]fornnecedor!$A:$E,5,0)</f>
        <v>BRASILUX TINTAS TECNICAS LTDA</v>
      </c>
      <c r="C121" s="9" t="s">
        <v>567</v>
      </c>
      <c r="D121" s="9" t="s">
        <v>549</v>
      </c>
      <c r="E121" s="23">
        <v>22</v>
      </c>
      <c r="F121" s="31">
        <v>89</v>
      </c>
      <c r="G121" s="10">
        <v>140.36000000000001</v>
      </c>
      <c r="H121" s="11">
        <f t="shared" si="2"/>
        <v>3087.92</v>
      </c>
      <c r="I121" s="12">
        <f t="shared" si="3"/>
        <v>12492.04</v>
      </c>
      <c r="J121" s="13" t="s">
        <v>1105</v>
      </c>
      <c r="K121" s="37" t="str">
        <f>VLOOKUP(Tabela14[[#This Row],[CÓDIGO]],[1]fornnecedor!$A:$G,7,0)</f>
        <v>TINTA PARA PISO</v>
      </c>
    </row>
    <row r="122" spans="1:11" x14ac:dyDescent="0.3">
      <c r="A122" s="15">
        <v>9955</v>
      </c>
      <c r="B122" s="15" t="str">
        <f>VLOOKUP(Tabela14[[#This Row],[CÓDIGO]],[1]fornnecedor!$A:$E,5,0)</f>
        <v>AKZO NOBEL LTDA AUTO</v>
      </c>
      <c r="C122" s="16" t="s">
        <v>135</v>
      </c>
      <c r="D122" s="16" t="s">
        <v>127</v>
      </c>
      <c r="E122" s="22">
        <v>29.071000000000002</v>
      </c>
      <c r="F122" s="30">
        <v>27.94</v>
      </c>
      <c r="G122" s="17">
        <v>105.89</v>
      </c>
      <c r="H122" s="11">
        <f t="shared" si="2"/>
        <v>3078.3281900000002</v>
      </c>
      <c r="I122" s="12">
        <f t="shared" si="3"/>
        <v>2958.5666000000001</v>
      </c>
      <c r="J122" s="13" t="s">
        <v>1105</v>
      </c>
      <c r="K122" s="37" t="str">
        <f>VLOOKUP(Tabela14[[#This Row],[CÓDIGO]],[1]fornnecedor!$A:$G,7,0)</f>
        <v>BASES POLIÉSTER</v>
      </c>
    </row>
    <row r="123" spans="1:11" x14ac:dyDescent="0.3">
      <c r="A123" s="8">
        <v>10403</v>
      </c>
      <c r="B123" s="8" t="str">
        <f>VLOOKUP(Tabela14[[#This Row],[CÓDIGO]],[1]fornnecedor!$A:$E,5,0)</f>
        <v>MAXI RUBBER INDUSTRIAS QUIMICAS LTDA</v>
      </c>
      <c r="C123" s="9" t="s">
        <v>5141</v>
      </c>
      <c r="D123" s="9" t="s">
        <v>775</v>
      </c>
      <c r="E123" s="23">
        <v>51</v>
      </c>
      <c r="F123" s="31">
        <v>88</v>
      </c>
      <c r="G123" s="10">
        <v>59.92</v>
      </c>
      <c r="H123" s="11">
        <f t="shared" si="2"/>
        <v>3055.92</v>
      </c>
      <c r="I123" s="12">
        <f t="shared" si="3"/>
        <v>5272.96</v>
      </c>
      <c r="J123" s="13" t="s">
        <v>1105</v>
      </c>
      <c r="K123" s="37" t="str">
        <f>VLOOKUP(Tabela14[[#This Row],[CÓDIGO]],[1]fornnecedor!$A:$G,7,0)</f>
        <v>VEDADORES / SELANTES</v>
      </c>
    </row>
    <row r="124" spans="1:11" x14ac:dyDescent="0.3">
      <c r="A124" s="8">
        <v>23108</v>
      </c>
      <c r="B124" s="8" t="str">
        <f>VLOOKUP(Tabela14[[#This Row],[CÓDIGO]],[1]fornnecedor!$A:$E,5,0)</f>
        <v>3M DO BRASIL LTDA</v>
      </c>
      <c r="C124" s="9" t="s">
        <v>370</v>
      </c>
      <c r="D124" s="9" t="s">
        <v>366</v>
      </c>
      <c r="E124" s="23">
        <v>1615</v>
      </c>
      <c r="F124" s="31">
        <v>4608</v>
      </c>
      <c r="G124" s="10">
        <v>1.89</v>
      </c>
      <c r="H124" s="11">
        <f t="shared" si="2"/>
        <v>3052.35</v>
      </c>
      <c r="I124" s="12">
        <f t="shared" si="3"/>
        <v>8709.119999999999</v>
      </c>
      <c r="J124" s="13" t="s">
        <v>1105</v>
      </c>
      <c r="K124" s="37" t="str">
        <f>VLOOKUP(Tabela14[[#This Row],[CÓDIGO]],[1]fornnecedor!$A:$G,7,0)</f>
        <v xml:space="preserve">DISCOS / LIXAS / ABRASIVOS </v>
      </c>
    </row>
    <row r="125" spans="1:11" x14ac:dyDescent="0.3">
      <c r="A125" s="8">
        <v>23102</v>
      </c>
      <c r="B125" s="8" t="str">
        <f>VLOOKUP(Tabela14[[#This Row],[CÓDIGO]],[1]fornnecedor!$A:$E,5,0)</f>
        <v>3M DO BRASIL LTDA</v>
      </c>
      <c r="C125" s="9" t="s">
        <v>383</v>
      </c>
      <c r="D125" s="9" t="s">
        <v>366</v>
      </c>
      <c r="E125" s="23">
        <v>2309</v>
      </c>
      <c r="F125" s="31">
        <v>2146</v>
      </c>
      <c r="G125" s="10">
        <v>1.32</v>
      </c>
      <c r="H125" s="11">
        <f t="shared" si="2"/>
        <v>3047.88</v>
      </c>
      <c r="I125" s="12">
        <f t="shared" si="3"/>
        <v>2832.7200000000003</v>
      </c>
      <c r="J125" s="13" t="s">
        <v>1105</v>
      </c>
      <c r="K125" s="37" t="str">
        <f>VLOOKUP(Tabela14[[#This Row],[CÓDIGO]],[1]fornnecedor!$A:$G,7,0)</f>
        <v xml:space="preserve">DISCOS / LIXAS / ABRASIVOS </v>
      </c>
    </row>
    <row r="126" spans="1:11" x14ac:dyDescent="0.3">
      <c r="A126" s="15">
        <v>21316</v>
      </c>
      <c r="B126" s="15" t="str">
        <f>VLOOKUP(Tabela14[[#This Row],[CÓDIGO]],[1]fornnecedor!$A:$E,5,0)</f>
        <v>SHERWIN - WILLIAMS DO BRASIL IND. E COM. LTDA</v>
      </c>
      <c r="C126" s="16" t="s">
        <v>348</v>
      </c>
      <c r="D126" s="16" t="s">
        <v>324</v>
      </c>
      <c r="E126" s="22">
        <v>31</v>
      </c>
      <c r="F126" s="30">
        <v>40</v>
      </c>
      <c r="G126" s="17">
        <v>98.08</v>
      </c>
      <c r="H126" s="11">
        <f t="shared" si="2"/>
        <v>3040.48</v>
      </c>
      <c r="I126" s="12">
        <f t="shared" si="3"/>
        <v>3923.2</v>
      </c>
      <c r="J126" s="13" t="s">
        <v>1105</v>
      </c>
      <c r="K126" s="37" t="str">
        <f>VLOOKUP(Tabela14[[#This Row],[CÓDIGO]],[1]fornnecedor!$A:$G,7,0)</f>
        <v>DILUENTE</v>
      </c>
    </row>
    <row r="127" spans="1:11" x14ac:dyDescent="0.3">
      <c r="A127" s="8">
        <v>21075</v>
      </c>
      <c r="B127" s="8" t="str">
        <f>VLOOKUP(Tabela14[[#This Row],[CÓDIGO]],[1]fornnecedor!$A:$E,5,0)</f>
        <v>AKZO NOBEL LTDA AUTO</v>
      </c>
      <c r="C127" s="9" t="s">
        <v>198</v>
      </c>
      <c r="D127" s="9" t="s">
        <v>103</v>
      </c>
      <c r="E127" s="23">
        <v>138</v>
      </c>
      <c r="F127" s="31">
        <v>202</v>
      </c>
      <c r="G127" s="10">
        <v>22.01</v>
      </c>
      <c r="H127" s="11">
        <f t="shared" si="2"/>
        <v>3037.38</v>
      </c>
      <c r="I127" s="12">
        <f t="shared" si="3"/>
        <v>4446.0200000000004</v>
      </c>
      <c r="J127" s="13" t="s">
        <v>1105</v>
      </c>
      <c r="K127" s="37" t="str">
        <f>VLOOKUP(Tabela14[[#This Row],[CÓDIGO]],[1]fornnecedor!$A:$G,7,0)</f>
        <v>CATALISADORES INDIVIDUAS</v>
      </c>
    </row>
    <row r="128" spans="1:11" x14ac:dyDescent="0.3">
      <c r="A128" s="8">
        <v>20399</v>
      </c>
      <c r="B128" s="8" t="str">
        <f>VLOOKUP(Tabela14[[#This Row],[CÓDIGO]],[1]fornnecedor!$A:$E,5,0)</f>
        <v>SHERWIN - WILLIAMS DO BRASIL IND. E COM. LTDA</v>
      </c>
      <c r="C128" s="9" t="s">
        <v>336</v>
      </c>
      <c r="D128" s="9" t="s">
        <v>324</v>
      </c>
      <c r="E128" s="23">
        <v>107</v>
      </c>
      <c r="F128" s="31">
        <v>93</v>
      </c>
      <c r="G128" s="10">
        <v>27.86</v>
      </c>
      <c r="H128" s="11">
        <f t="shared" si="2"/>
        <v>2981.02</v>
      </c>
      <c r="I128" s="12">
        <f t="shared" si="3"/>
        <v>2590.98</v>
      </c>
      <c r="J128" s="13" t="s">
        <v>1105</v>
      </c>
      <c r="K128" s="37" t="str">
        <f>VLOOKUP(Tabela14[[#This Row],[CÓDIGO]],[1]fornnecedor!$A:$G,7,0)</f>
        <v>VERNIZ AUTOMOTIVO</v>
      </c>
    </row>
    <row r="129" spans="1:11" x14ac:dyDescent="0.3">
      <c r="A129" s="15">
        <v>86230</v>
      </c>
      <c r="B129" s="15" t="str">
        <f>VLOOKUP(Tabela14[[#This Row],[CÓDIGO]],[1]fornnecedor!$A:$E,5,0)</f>
        <v>AKZO NOBEL LTDA DECOR</v>
      </c>
      <c r="C129" s="16" t="s">
        <v>542</v>
      </c>
      <c r="D129" s="16" t="s">
        <v>543</v>
      </c>
      <c r="E129" s="22">
        <v>13</v>
      </c>
      <c r="F129" s="30">
        <v>85</v>
      </c>
      <c r="G129" s="17">
        <v>225.2</v>
      </c>
      <c r="H129" s="11">
        <f t="shared" si="2"/>
        <v>2927.6</v>
      </c>
      <c r="I129" s="12">
        <f t="shared" si="3"/>
        <v>19142</v>
      </c>
      <c r="J129" s="13" t="s">
        <v>1105</v>
      </c>
      <c r="K129" s="37" t="str">
        <f>VLOOKUP(Tabela14[[#This Row],[CÓDIGO]],[1]fornnecedor!$A:$G,7,0)</f>
        <v>TINTA PAREDE</v>
      </c>
    </row>
    <row r="130" spans="1:11" x14ac:dyDescent="0.3">
      <c r="A130" s="8">
        <v>23387</v>
      </c>
      <c r="B130" s="8" t="str">
        <f>VLOOKUP(Tabela14[[#This Row],[CÓDIGO]],[1]fornnecedor!$A:$E,5,0)</f>
        <v>AKZO NOBEL LTDA AUTO</v>
      </c>
      <c r="C130" s="9" t="s">
        <v>206</v>
      </c>
      <c r="D130" s="9" t="s">
        <v>103</v>
      </c>
      <c r="E130" s="23">
        <v>79</v>
      </c>
      <c r="F130" s="31">
        <v>85</v>
      </c>
      <c r="G130" s="10">
        <v>36.520000000000003</v>
      </c>
      <c r="H130" s="11">
        <f t="shared" ref="H130:H193" si="4">G130*E130</f>
        <v>2885.0800000000004</v>
      </c>
      <c r="I130" s="12">
        <f t="shared" ref="I130:I193" si="5">G130*F130</f>
        <v>3104.2000000000003</v>
      </c>
      <c r="J130" s="13" t="s">
        <v>1105</v>
      </c>
      <c r="K130" s="37" t="str">
        <f>VLOOKUP(Tabela14[[#This Row],[CÓDIGO]],[1]fornnecedor!$A:$G,7,0)</f>
        <v>TINTAS PU</v>
      </c>
    </row>
    <row r="131" spans="1:11" x14ac:dyDescent="0.3">
      <c r="A131" s="8">
        <v>85321</v>
      </c>
      <c r="B131" s="8" t="str">
        <f>VLOOKUP(Tabela14[[#This Row],[CÓDIGO]],[1]fornnecedor!$A:$E,5,0)</f>
        <v>DISSOLTEX IND QUIMICA LTDA</v>
      </c>
      <c r="C131" s="9" t="s">
        <v>821</v>
      </c>
      <c r="D131" s="9" t="s">
        <v>549</v>
      </c>
      <c r="E131" s="23">
        <v>7</v>
      </c>
      <c r="F131" s="31">
        <v>11</v>
      </c>
      <c r="G131" s="10">
        <v>411.94</v>
      </c>
      <c r="H131" s="11">
        <f t="shared" si="4"/>
        <v>2883.58</v>
      </c>
      <c r="I131" s="12">
        <f t="shared" si="5"/>
        <v>4531.34</v>
      </c>
      <c r="J131" s="13" t="s">
        <v>1105</v>
      </c>
      <c r="K131" s="37" t="str">
        <f>VLOOKUP(Tabela14[[#This Row],[CÓDIGO]],[1]fornnecedor!$A:$G,7,0)</f>
        <v>TINTA EM PÓ</v>
      </c>
    </row>
    <row r="132" spans="1:11" x14ac:dyDescent="0.3">
      <c r="A132" s="15">
        <v>84116</v>
      </c>
      <c r="B132" s="15" t="str">
        <f>VLOOKUP(Tabela14[[#This Row],[CÓDIGO]],[1]fornnecedor!$A:$E,5,0)</f>
        <v>BRASILUX TINTAS TECNICAS LTDA</v>
      </c>
      <c r="C132" s="16" t="s">
        <v>5047</v>
      </c>
      <c r="D132" s="16" t="s">
        <v>549</v>
      </c>
      <c r="E132" s="22">
        <v>24</v>
      </c>
      <c r="F132" s="30">
        <v>24</v>
      </c>
      <c r="G132" s="17">
        <v>119.22</v>
      </c>
      <c r="H132" s="11">
        <f t="shared" si="4"/>
        <v>2861.2799999999997</v>
      </c>
      <c r="I132" s="12">
        <f t="shared" si="5"/>
        <v>2861.2799999999997</v>
      </c>
      <c r="J132" s="13" t="s">
        <v>1105</v>
      </c>
      <c r="K132" s="37" t="str">
        <f>VLOOKUP(Tabela14[[#This Row],[CÓDIGO]],[1]fornnecedor!$A:$G,7,0)</f>
        <v>EPOXI</v>
      </c>
    </row>
    <row r="133" spans="1:11" x14ac:dyDescent="0.3">
      <c r="A133" s="8">
        <v>86995</v>
      </c>
      <c r="B133" s="8" t="str">
        <f>VLOOKUP(Tabela14[[#This Row],[CÓDIGO]],[1]fornnecedor!$A:$E,5,0)</f>
        <v>AUTOAMERICA IMP.EXP. DE PROD. AUTO. LTDA</v>
      </c>
      <c r="C133" s="9" t="s">
        <v>5125</v>
      </c>
      <c r="D133" s="9" t="s">
        <v>96</v>
      </c>
      <c r="E133" s="23">
        <v>478</v>
      </c>
      <c r="F133" s="31">
        <v>755</v>
      </c>
      <c r="G133" s="10">
        <v>5.95</v>
      </c>
      <c r="H133" s="11">
        <f t="shared" si="4"/>
        <v>2844.1</v>
      </c>
      <c r="I133" s="12">
        <f t="shared" si="5"/>
        <v>4492.25</v>
      </c>
      <c r="J133" s="13" t="s">
        <v>1105</v>
      </c>
      <c r="K133" s="37" t="str">
        <f>VLOOKUP(Tabela14[[#This Row],[CÓDIGO]],[1]fornnecedor!$A:$G,7,0)</f>
        <v>FLANELAS / PANOS</v>
      </c>
    </row>
    <row r="134" spans="1:11" x14ac:dyDescent="0.3">
      <c r="A134" s="15">
        <v>83858</v>
      </c>
      <c r="B134" s="15" t="str">
        <f>VLOOKUP(Tabela14[[#This Row],[CÓDIGO]],[1]fornnecedor!$A:$E,5,0)</f>
        <v>3M DO BRASIL LTDA</v>
      </c>
      <c r="C134" s="16" t="s">
        <v>390</v>
      </c>
      <c r="D134" s="16" t="s">
        <v>366</v>
      </c>
      <c r="E134" s="22">
        <v>24</v>
      </c>
      <c r="F134" s="30">
        <v>0</v>
      </c>
      <c r="G134" s="17">
        <v>117.69</v>
      </c>
      <c r="H134" s="11">
        <f t="shared" si="4"/>
        <v>2824.56</v>
      </c>
      <c r="I134" s="12">
        <f t="shared" si="5"/>
        <v>0</v>
      </c>
      <c r="J134" s="13" t="s">
        <v>1105</v>
      </c>
      <c r="K134" s="37" t="str">
        <f>VLOOKUP(Tabela14[[#This Row],[CÓDIGO]],[1]fornnecedor!$A:$G,7,0)</f>
        <v>OUTRAS FITAS</v>
      </c>
    </row>
    <row r="135" spans="1:11" x14ac:dyDescent="0.3">
      <c r="A135" s="15">
        <v>5</v>
      </c>
      <c r="B135" s="15" t="str">
        <f>VLOOKUP(Tabela14[[#This Row],[CÓDIGO]],[1]fornnecedor!$A:$E,5,0)</f>
        <v>SONIA SERTANEJO NETO EIRELI - ME</v>
      </c>
      <c r="C135" s="16" t="s">
        <v>500</v>
      </c>
      <c r="D135" s="16" t="s">
        <v>501</v>
      </c>
      <c r="E135" s="22">
        <v>707</v>
      </c>
      <c r="F135" s="30">
        <v>1432</v>
      </c>
      <c r="G135" s="17">
        <v>3.99</v>
      </c>
      <c r="H135" s="11">
        <f t="shared" si="4"/>
        <v>2820.9300000000003</v>
      </c>
      <c r="I135" s="12">
        <f t="shared" si="5"/>
        <v>5713.68</v>
      </c>
      <c r="J135" s="13" t="s">
        <v>1105</v>
      </c>
      <c r="K135" s="37" t="str">
        <f>VLOOKUP(Tabela14[[#This Row],[CÓDIGO]],[1]fornnecedor!$A:$G,7,0)</f>
        <v>ESTOPAS</v>
      </c>
    </row>
    <row r="136" spans="1:11" x14ac:dyDescent="0.3">
      <c r="A136" s="8">
        <v>86935</v>
      </c>
      <c r="B136" s="8" t="str">
        <f>VLOOKUP(Tabela14[[#This Row],[CÓDIGO]],[1]fornnecedor!$A:$E,5,0)</f>
        <v>BRASILUX TINTAS TECNICAS LTDA</v>
      </c>
      <c r="C136" s="9" t="s">
        <v>768</v>
      </c>
      <c r="D136" s="9" t="s">
        <v>549</v>
      </c>
      <c r="E136" s="23">
        <v>23</v>
      </c>
      <c r="F136" s="31">
        <v>26</v>
      </c>
      <c r="G136" s="10">
        <v>120.9</v>
      </c>
      <c r="H136" s="11">
        <f t="shared" si="4"/>
        <v>2780.7000000000003</v>
      </c>
      <c r="I136" s="12">
        <f t="shared" si="5"/>
        <v>3143.4</v>
      </c>
      <c r="J136" s="13" t="s">
        <v>1105</v>
      </c>
      <c r="K136" s="37" t="str">
        <f>VLOOKUP(Tabela14[[#This Row],[CÓDIGO]],[1]fornnecedor!$A:$G,7,0)</f>
        <v>EPOXI</v>
      </c>
    </row>
    <row r="137" spans="1:11" x14ac:dyDescent="0.3">
      <c r="A137" s="8">
        <v>21281</v>
      </c>
      <c r="B137" s="8" t="str">
        <f>VLOOKUP(Tabela14[[#This Row],[CÓDIGO]],[1]fornnecedor!$A:$E,5,0)</f>
        <v>AKZO NOBEL LTDA AUTO</v>
      </c>
      <c r="C137" s="9" t="s">
        <v>309</v>
      </c>
      <c r="D137" s="9" t="s">
        <v>103</v>
      </c>
      <c r="E137" s="23">
        <v>115</v>
      </c>
      <c r="F137" s="31">
        <v>148.5</v>
      </c>
      <c r="G137" s="10">
        <v>24</v>
      </c>
      <c r="H137" s="11">
        <f t="shared" si="4"/>
        <v>2760</v>
      </c>
      <c r="I137" s="12">
        <f t="shared" si="5"/>
        <v>3564</v>
      </c>
      <c r="J137" s="13" t="s">
        <v>1105</v>
      </c>
      <c r="K137" s="37" t="str">
        <f>VLOOKUP(Tabela14[[#This Row],[CÓDIGO]],[1]fornnecedor!$A:$G,7,0)</f>
        <v>TINTAS POLIÉSTER</v>
      </c>
    </row>
    <row r="138" spans="1:11" x14ac:dyDescent="0.3">
      <c r="A138" s="15">
        <v>9859</v>
      </c>
      <c r="B138" s="15" t="str">
        <f>VLOOKUP(Tabela14[[#This Row],[CÓDIGO]],[1]fornnecedor!$A:$E,5,0)</f>
        <v>AKZO NOBEL LTDA AUTO</v>
      </c>
      <c r="C138" s="16" t="s">
        <v>111</v>
      </c>
      <c r="D138" s="16" t="s">
        <v>103</v>
      </c>
      <c r="E138" s="22">
        <v>67.319999999999993</v>
      </c>
      <c r="F138" s="30">
        <v>72.17</v>
      </c>
      <c r="G138" s="17">
        <v>40.75</v>
      </c>
      <c r="H138" s="11">
        <f t="shared" si="4"/>
        <v>2743.2899999999995</v>
      </c>
      <c r="I138" s="12">
        <f t="shared" si="5"/>
        <v>2940.9275000000002</v>
      </c>
      <c r="J138" s="13" t="s">
        <v>1105</v>
      </c>
      <c r="K138" s="37" t="str">
        <f>VLOOKUP(Tabela14[[#This Row],[CÓDIGO]],[1]fornnecedor!$A:$G,7,0)</f>
        <v>BASES POLIÉSTER</v>
      </c>
    </row>
    <row r="139" spans="1:11" x14ac:dyDescent="0.3">
      <c r="A139" s="15">
        <v>84566</v>
      </c>
      <c r="B139" s="15" t="str">
        <f>VLOOKUP(Tabela14[[#This Row],[CÓDIGO]],[1]fornnecedor!$A:$E,5,0)</f>
        <v>BRASILUX TINTAS TECNICAS LTDA</v>
      </c>
      <c r="C139" s="16" t="s">
        <v>3680</v>
      </c>
      <c r="D139" s="16" t="s">
        <v>549</v>
      </c>
      <c r="E139" s="22">
        <v>8</v>
      </c>
      <c r="F139" s="30">
        <v>9</v>
      </c>
      <c r="G139" s="17">
        <v>341.9</v>
      </c>
      <c r="H139" s="11">
        <f t="shared" si="4"/>
        <v>2735.2</v>
      </c>
      <c r="I139" s="12">
        <f t="shared" si="5"/>
        <v>3077.1</v>
      </c>
      <c r="J139" s="13" t="s">
        <v>1105</v>
      </c>
      <c r="K139" s="37" t="str">
        <f>VLOOKUP(Tabela14[[#This Row],[CÓDIGO]],[1]fornnecedor!$A:$G,7,0)</f>
        <v>TINTA PARA PISO</v>
      </c>
    </row>
    <row r="140" spans="1:11" x14ac:dyDescent="0.3">
      <c r="A140" s="15">
        <v>23433</v>
      </c>
      <c r="B140" s="15" t="str">
        <f>VLOOKUP(Tabela14[[#This Row],[CÓDIGO]],[1]fornnecedor!$A:$E,5,0)</f>
        <v>3M DO BRASIL LTDA</v>
      </c>
      <c r="C140" s="16" t="s">
        <v>408</v>
      </c>
      <c r="D140" s="16" t="s">
        <v>366</v>
      </c>
      <c r="E140" s="22">
        <v>23</v>
      </c>
      <c r="F140" s="30">
        <v>18</v>
      </c>
      <c r="G140" s="17">
        <v>118.53</v>
      </c>
      <c r="H140" s="11">
        <f t="shared" si="4"/>
        <v>2726.19</v>
      </c>
      <c r="I140" s="12">
        <f t="shared" si="5"/>
        <v>2133.54</v>
      </c>
      <c r="J140" s="13" t="s">
        <v>1105</v>
      </c>
      <c r="K140" s="37" t="str">
        <f>VLOOKUP(Tabela14[[#This Row],[CÓDIGO]],[1]fornnecedor!$A:$G,7,0)</f>
        <v xml:space="preserve">MASCARAMENTO </v>
      </c>
    </row>
    <row r="141" spans="1:11" x14ac:dyDescent="0.3">
      <c r="A141" s="8">
        <v>20212</v>
      </c>
      <c r="B141" s="8" t="str">
        <f>VLOOKUP(Tabela14[[#This Row],[CÓDIGO]],[1]fornnecedor!$A:$E,5,0)</f>
        <v>MAXI RUBBER INDUSTRIAS QUIMICAS LTDA</v>
      </c>
      <c r="C141" s="9" t="s">
        <v>788</v>
      </c>
      <c r="D141" s="9" t="s">
        <v>775</v>
      </c>
      <c r="E141" s="23">
        <v>130</v>
      </c>
      <c r="F141" s="31">
        <v>145</v>
      </c>
      <c r="G141" s="10">
        <v>20.87</v>
      </c>
      <c r="H141" s="11">
        <f t="shared" si="4"/>
        <v>2713.1</v>
      </c>
      <c r="I141" s="12">
        <f t="shared" si="5"/>
        <v>3026.15</v>
      </c>
      <c r="J141" s="13" t="s">
        <v>1105</v>
      </c>
      <c r="K141" s="37" t="str">
        <f>VLOOKUP(Tabela14[[#This Row],[CÓDIGO]],[1]fornnecedor!$A:$G,7,0)</f>
        <v>SELADORA P/ PLASTICO</v>
      </c>
    </row>
    <row r="142" spans="1:11" x14ac:dyDescent="0.3">
      <c r="A142" s="8">
        <v>21755</v>
      </c>
      <c r="B142" s="8" t="str">
        <f>VLOOKUP(Tabela14[[#This Row],[CÓDIGO]],[1]fornnecedor!$A:$E,5,0)</f>
        <v>SHERWIN - WILLIAMS DO BRASIL IND. E COM. LTDA</v>
      </c>
      <c r="C142" s="9" t="s">
        <v>359</v>
      </c>
      <c r="D142" s="9" t="s">
        <v>324</v>
      </c>
      <c r="E142" s="23">
        <v>217</v>
      </c>
      <c r="F142" s="31">
        <v>180</v>
      </c>
      <c r="G142" s="10">
        <v>12.44</v>
      </c>
      <c r="H142" s="11">
        <f t="shared" si="4"/>
        <v>2699.48</v>
      </c>
      <c r="I142" s="12">
        <f t="shared" si="5"/>
        <v>2239.1999999999998</v>
      </c>
      <c r="J142" s="13" t="s">
        <v>1105</v>
      </c>
      <c r="K142" s="37" t="str">
        <f>VLOOKUP(Tabela14[[#This Row],[CÓDIGO]],[1]fornnecedor!$A:$G,7,0)</f>
        <v xml:space="preserve">SPRAYS </v>
      </c>
    </row>
    <row r="143" spans="1:11" x14ac:dyDescent="0.3">
      <c r="A143" s="15">
        <v>22173</v>
      </c>
      <c r="B143" s="15" t="str">
        <f>VLOOKUP(Tabela14[[#This Row],[CÓDIGO]],[1]fornnecedor!$A:$E,5,0)</f>
        <v>3M DO BRASIL LTDA</v>
      </c>
      <c r="C143" s="16" t="s">
        <v>373</v>
      </c>
      <c r="D143" s="16" t="s">
        <v>366</v>
      </c>
      <c r="E143" s="22">
        <v>792</v>
      </c>
      <c r="F143" s="30">
        <v>3425</v>
      </c>
      <c r="G143" s="17">
        <v>3.27</v>
      </c>
      <c r="H143" s="11">
        <f t="shared" si="4"/>
        <v>2589.84</v>
      </c>
      <c r="I143" s="12">
        <f t="shared" si="5"/>
        <v>11199.75</v>
      </c>
      <c r="J143" s="13" t="s">
        <v>1105</v>
      </c>
      <c r="K143" s="37" t="str">
        <f>VLOOKUP(Tabela14[[#This Row],[CÓDIGO]],[1]fornnecedor!$A:$G,7,0)</f>
        <v>FITA AUTOMOTIVA</v>
      </c>
    </row>
    <row r="144" spans="1:11" x14ac:dyDescent="0.3">
      <c r="A144" s="15">
        <v>23837</v>
      </c>
      <c r="B144" s="15" t="str">
        <f>VLOOKUP(Tabela14[[#This Row],[CÓDIGO]],[1]fornnecedor!$A:$E,5,0)</f>
        <v>MAXI RUBBER INDUSTRIAS QUIMICAS LTDA</v>
      </c>
      <c r="C144" s="16" t="s">
        <v>5217</v>
      </c>
      <c r="D144" s="16" t="s">
        <v>775</v>
      </c>
      <c r="E144" s="22">
        <v>3</v>
      </c>
      <c r="F144" s="30">
        <v>42</v>
      </c>
      <c r="G144" s="17">
        <v>860.4</v>
      </c>
      <c r="H144" s="11">
        <f t="shared" si="4"/>
        <v>2581.1999999999998</v>
      </c>
      <c r="I144" s="12">
        <f t="shared" si="5"/>
        <v>36136.799999999996</v>
      </c>
      <c r="J144" s="13" t="s">
        <v>1105</v>
      </c>
      <c r="K144" s="37" t="str">
        <f>VLOOKUP(Tabela14[[#This Row],[CÓDIGO]],[1]fornnecedor!$A:$G,7,0)</f>
        <v>PISTOLAS</v>
      </c>
    </row>
    <row r="145" spans="1:11" x14ac:dyDescent="0.3">
      <c r="A145" s="8">
        <v>84767</v>
      </c>
      <c r="B145" s="8" t="str">
        <f>VLOOKUP(Tabela14[[#This Row],[CÓDIGO]],[1]fornnecedor!$A:$E,5,0)</f>
        <v>BRASILUX TINTAS TECNICAS LTDA</v>
      </c>
      <c r="C145" s="9" t="s">
        <v>578</v>
      </c>
      <c r="D145" s="9" t="s">
        <v>549</v>
      </c>
      <c r="E145" s="23">
        <v>21</v>
      </c>
      <c r="F145" s="31">
        <v>83</v>
      </c>
      <c r="G145" s="10">
        <v>121.66</v>
      </c>
      <c r="H145" s="11">
        <f t="shared" si="4"/>
        <v>2554.86</v>
      </c>
      <c r="I145" s="12">
        <f t="shared" si="5"/>
        <v>10097.779999999999</v>
      </c>
      <c r="J145" s="13" t="s">
        <v>1105</v>
      </c>
      <c r="K145" s="37" t="str">
        <f>VLOOKUP(Tabela14[[#This Row],[CÓDIGO]],[1]fornnecedor!$A:$G,7,0)</f>
        <v>EPOXI</v>
      </c>
    </row>
    <row r="146" spans="1:11" x14ac:dyDescent="0.3">
      <c r="A146" s="8">
        <v>84814</v>
      </c>
      <c r="B146" s="8" t="str">
        <f>VLOOKUP(Tabela14[[#This Row],[CÓDIGO]],[1]fornnecedor!$A:$E,5,0)</f>
        <v>BRASILUX TINTAS TECNICAS LTDA</v>
      </c>
      <c r="C146" s="9" t="s">
        <v>599</v>
      </c>
      <c r="D146" s="9" t="s">
        <v>549</v>
      </c>
      <c r="E146" s="23">
        <v>30</v>
      </c>
      <c r="F146" s="31">
        <v>117</v>
      </c>
      <c r="G146" s="10">
        <v>84.88</v>
      </c>
      <c r="H146" s="11">
        <f t="shared" si="4"/>
        <v>2546.3999999999996</v>
      </c>
      <c r="I146" s="12">
        <f t="shared" si="5"/>
        <v>9930.9599999999991</v>
      </c>
      <c r="J146" s="13" t="s">
        <v>1105</v>
      </c>
      <c r="K146" s="37" t="str">
        <f>VLOOKUP(Tabela14[[#This Row],[CÓDIGO]],[1]fornnecedor!$A:$G,7,0)</f>
        <v>KIT BRASCORTEN</v>
      </c>
    </row>
    <row r="147" spans="1:11" x14ac:dyDescent="0.3">
      <c r="A147" s="15">
        <v>23623</v>
      </c>
      <c r="B147" s="15" t="str">
        <f>VLOOKUP(Tabela14[[#This Row],[CÓDIGO]],[1]fornnecedor!$A:$E,5,0)</f>
        <v>AKZO NOBEL LTDA AUTO</v>
      </c>
      <c r="C147" s="16" t="s">
        <v>281</v>
      </c>
      <c r="D147" s="16" t="s">
        <v>127</v>
      </c>
      <c r="E147" s="22">
        <v>31</v>
      </c>
      <c r="F147" s="30">
        <v>42</v>
      </c>
      <c r="G147" s="17">
        <v>82.12</v>
      </c>
      <c r="H147" s="11">
        <f t="shared" si="4"/>
        <v>2545.7200000000003</v>
      </c>
      <c r="I147" s="12">
        <f t="shared" si="5"/>
        <v>3449.04</v>
      </c>
      <c r="J147" s="13" t="s">
        <v>1105</v>
      </c>
      <c r="K147" s="37" t="str">
        <f>VLOOKUP(Tabela14[[#This Row],[CÓDIGO]],[1]fornnecedor!$A:$G,7,0)</f>
        <v>MASSA POLIÉSTER</v>
      </c>
    </row>
    <row r="148" spans="1:11" x14ac:dyDescent="0.3">
      <c r="A148" s="15">
        <v>85558</v>
      </c>
      <c r="B148" s="15" t="str">
        <f>VLOOKUP(Tabela14[[#This Row],[CÓDIGO]],[1]fornnecedor!$A:$E,5,0)</f>
        <v>BRASILUX TINTAS TECNICAS LTDA</v>
      </c>
      <c r="C148" s="16" t="s">
        <v>588</v>
      </c>
      <c r="D148" s="16" t="s">
        <v>549</v>
      </c>
      <c r="E148" s="22">
        <v>21</v>
      </c>
      <c r="F148" s="30">
        <v>45</v>
      </c>
      <c r="G148" s="17">
        <v>120.9</v>
      </c>
      <c r="H148" s="11">
        <f t="shared" si="4"/>
        <v>2538.9</v>
      </c>
      <c r="I148" s="12">
        <f t="shared" si="5"/>
        <v>5440.5</v>
      </c>
      <c r="J148" s="13" t="s">
        <v>1105</v>
      </c>
      <c r="K148" s="37" t="str">
        <f>VLOOKUP(Tabela14[[#This Row],[CÓDIGO]],[1]fornnecedor!$A:$G,7,0)</f>
        <v>EPOXI</v>
      </c>
    </row>
    <row r="149" spans="1:11" x14ac:dyDescent="0.3">
      <c r="A149" s="15">
        <v>23425</v>
      </c>
      <c r="B149" s="15" t="str">
        <f>VLOOKUP(Tabela14[[#This Row],[CÓDIGO]],[1]fornnecedor!$A:$E,5,0)</f>
        <v>SAINT- GOBAIN DO BRASIL PROD. IND. E CONSTR. LTDA</v>
      </c>
      <c r="C149" s="16" t="s">
        <v>48</v>
      </c>
      <c r="D149" s="16" t="s">
        <v>49</v>
      </c>
      <c r="E149" s="22">
        <v>194</v>
      </c>
      <c r="F149" s="30">
        <v>566</v>
      </c>
      <c r="G149" s="17">
        <v>13.08</v>
      </c>
      <c r="H149" s="11">
        <f t="shared" si="4"/>
        <v>2537.52</v>
      </c>
      <c r="I149" s="12">
        <f t="shared" si="5"/>
        <v>7403.28</v>
      </c>
      <c r="J149" s="13" t="s">
        <v>1105</v>
      </c>
      <c r="K149" s="37" t="str">
        <f>VLOOKUP(Tabela14[[#This Row],[CÓDIGO]],[1]fornnecedor!$A:$G,7,0)</f>
        <v xml:space="preserve">OUTROS DISCOS </v>
      </c>
    </row>
    <row r="150" spans="1:11" x14ac:dyDescent="0.3">
      <c r="A150" s="15">
        <v>9876</v>
      </c>
      <c r="B150" s="15" t="str">
        <f>VLOOKUP(Tabela14[[#This Row],[CÓDIGO]],[1]fornnecedor!$A:$E,5,0)</f>
        <v>AKZO NOBEL LTDA AUTO</v>
      </c>
      <c r="C150" s="16" t="s">
        <v>119</v>
      </c>
      <c r="D150" s="16" t="s">
        <v>103</v>
      </c>
      <c r="E150" s="22">
        <v>9.5950000000000006</v>
      </c>
      <c r="F150" s="30">
        <v>22.35</v>
      </c>
      <c r="G150" s="17">
        <v>263.31</v>
      </c>
      <c r="H150" s="11">
        <f t="shared" si="4"/>
        <v>2526.4594500000003</v>
      </c>
      <c r="I150" s="12">
        <f t="shared" si="5"/>
        <v>5884.9785000000002</v>
      </c>
      <c r="J150" s="13" t="s">
        <v>1105</v>
      </c>
      <c r="K150" s="37" t="str">
        <f>VLOOKUP(Tabela14[[#This Row],[CÓDIGO]],[1]fornnecedor!$A:$G,7,0)</f>
        <v>BASES POLIÉSTER</v>
      </c>
    </row>
    <row r="151" spans="1:11" x14ac:dyDescent="0.3">
      <c r="A151" s="8">
        <v>9764</v>
      </c>
      <c r="B151" s="8" t="str">
        <f>VLOOKUP(Tabela14[[#This Row],[CÓDIGO]],[1]fornnecedor!$A:$E,5,0)</f>
        <v>AKZO NOBEL LTDA AUTO</v>
      </c>
      <c r="C151" s="9" t="s">
        <v>5150</v>
      </c>
      <c r="D151" s="9" t="s">
        <v>127</v>
      </c>
      <c r="E151" s="23">
        <v>97</v>
      </c>
      <c r="F151" s="31">
        <v>221</v>
      </c>
      <c r="G151" s="10">
        <v>25.97</v>
      </c>
      <c r="H151" s="11">
        <f t="shared" si="4"/>
        <v>2519.0899999999997</v>
      </c>
      <c r="I151" s="12">
        <f t="shared" si="5"/>
        <v>5739.37</v>
      </c>
      <c r="J151" s="13" t="s">
        <v>1105</v>
      </c>
      <c r="K151" s="37" t="str">
        <f>VLOOKUP(Tabela14[[#This Row],[CÓDIGO]],[1]fornnecedor!$A:$G,7,0)</f>
        <v>MASSA DE PEQUENOS REPAROS</v>
      </c>
    </row>
    <row r="152" spans="1:11" x14ac:dyDescent="0.3">
      <c r="A152" s="15">
        <v>23399</v>
      </c>
      <c r="B152" s="15" t="str">
        <f>VLOOKUP(Tabela14[[#This Row],[CÓDIGO]],[1]fornnecedor!$A:$E,5,0)</f>
        <v>3M DO BRASIL LT</v>
      </c>
      <c r="C152" s="16" t="s">
        <v>5155</v>
      </c>
      <c r="D152" s="16" t="s">
        <v>366</v>
      </c>
      <c r="E152" s="22">
        <v>14</v>
      </c>
      <c r="F152" s="30">
        <v>33</v>
      </c>
      <c r="G152" s="17">
        <v>178.95</v>
      </c>
      <c r="H152" s="11">
        <f t="shared" si="4"/>
        <v>2505.2999999999997</v>
      </c>
      <c r="I152" s="12">
        <f t="shared" si="5"/>
        <v>5905.3499999999995</v>
      </c>
      <c r="J152" s="13" t="s">
        <v>1105</v>
      </c>
      <c r="K152" s="37" t="str">
        <f>VLOOKUP(Tabela14[[#This Row],[CÓDIGO]],[1]fornnecedor!$A:$G,7,0)</f>
        <v>EPI´S</v>
      </c>
    </row>
    <row r="153" spans="1:11" x14ac:dyDescent="0.3">
      <c r="A153" s="8">
        <v>23003</v>
      </c>
      <c r="B153" s="8" t="str">
        <f>VLOOKUP(Tabela14[[#This Row],[CÓDIGO]],[1]fornnecedor!$A:$E,5,0)</f>
        <v>AKZO NOBEL LTDA AUTO</v>
      </c>
      <c r="C153" s="9" t="s">
        <v>289</v>
      </c>
      <c r="D153" s="9" t="s">
        <v>103</v>
      </c>
      <c r="E153" s="23">
        <v>11.308999999999999</v>
      </c>
      <c r="F153" s="31">
        <v>13.19</v>
      </c>
      <c r="G153" s="10">
        <v>216.91</v>
      </c>
      <c r="H153" s="11">
        <f t="shared" si="4"/>
        <v>2453.0351899999996</v>
      </c>
      <c r="I153" s="12">
        <f t="shared" si="5"/>
        <v>2861.0428999999999</v>
      </c>
      <c r="J153" s="13" t="s">
        <v>1105</v>
      </c>
      <c r="K153" s="37" t="str">
        <f>VLOOKUP(Tabela14[[#This Row],[CÓDIGO]],[1]fornnecedor!$A:$G,7,0)</f>
        <v>BASES PU</v>
      </c>
    </row>
    <row r="154" spans="1:11" x14ac:dyDescent="0.3">
      <c r="A154" s="15">
        <v>21785</v>
      </c>
      <c r="B154" s="15" t="str">
        <f>VLOOKUP(Tabela14[[#This Row],[CÓDIGO]],[1]fornnecedor!$A:$E,5,0)</f>
        <v>PAINT COMERCIO ATACADISTA DE TINTAS LTDA</v>
      </c>
      <c r="C154" s="16" t="s">
        <v>867</v>
      </c>
      <c r="D154" s="16" t="s">
        <v>324</v>
      </c>
      <c r="E154" s="22">
        <v>208</v>
      </c>
      <c r="F154" s="30">
        <v>652</v>
      </c>
      <c r="G154" s="17">
        <v>11.68</v>
      </c>
      <c r="H154" s="11">
        <f t="shared" si="4"/>
        <v>2429.44</v>
      </c>
      <c r="I154" s="12">
        <f t="shared" si="5"/>
        <v>7615.36</v>
      </c>
      <c r="J154" s="13" t="s">
        <v>1105</v>
      </c>
      <c r="K154" s="37" t="str">
        <f>VLOOKUP(Tabela14[[#This Row],[CÓDIGO]],[1]fornnecedor!$A:$G,7,0)</f>
        <v>EMBALAGEM</v>
      </c>
    </row>
    <row r="155" spans="1:11" x14ac:dyDescent="0.3">
      <c r="A155" s="15">
        <v>21073</v>
      </c>
      <c r="B155" s="15" t="str">
        <f>VLOOKUP(Tabela14[[#This Row],[CÓDIGO]],[1]fornnecedor!$A:$E,5,0)</f>
        <v>AKZO NOBEL LTDA AUTO</v>
      </c>
      <c r="C155" s="16" t="s">
        <v>217</v>
      </c>
      <c r="D155" s="16" t="s">
        <v>103</v>
      </c>
      <c r="E155" s="22">
        <v>81</v>
      </c>
      <c r="F155" s="30">
        <v>119</v>
      </c>
      <c r="G155" s="17">
        <v>29.88</v>
      </c>
      <c r="H155" s="11">
        <f t="shared" si="4"/>
        <v>2420.2799999999997</v>
      </c>
      <c r="I155" s="12">
        <f t="shared" si="5"/>
        <v>3555.72</v>
      </c>
      <c r="J155" s="13" t="s">
        <v>1105</v>
      </c>
      <c r="K155" s="37" t="str">
        <f>VLOOKUP(Tabela14[[#This Row],[CÓDIGO]],[1]fornnecedor!$A:$G,7,0)</f>
        <v>VERNIZ AUTOMOTIVO</v>
      </c>
    </row>
    <row r="156" spans="1:11" x14ac:dyDescent="0.3">
      <c r="A156" s="8">
        <v>9752</v>
      </c>
      <c r="B156" s="8" t="str">
        <f>VLOOKUP(Tabela14[[#This Row],[CÓDIGO]],[1]fornnecedor!$A:$E,5,0)</f>
        <v>AKZO NOBEL LTDA AUTO</v>
      </c>
      <c r="C156" s="9" t="s">
        <v>117</v>
      </c>
      <c r="D156" s="9" t="s">
        <v>103</v>
      </c>
      <c r="E156" s="23">
        <v>91</v>
      </c>
      <c r="F156" s="31">
        <v>126</v>
      </c>
      <c r="G156" s="10">
        <v>26.38</v>
      </c>
      <c r="H156" s="11">
        <f t="shared" si="4"/>
        <v>2400.58</v>
      </c>
      <c r="I156" s="12">
        <f t="shared" si="5"/>
        <v>3323.8799999999997</v>
      </c>
      <c r="J156" s="13" t="s">
        <v>1105</v>
      </c>
      <c r="K156" s="37" t="str">
        <f>VLOOKUP(Tabela14[[#This Row],[CÓDIGO]],[1]fornnecedor!$A:$G,7,0)</f>
        <v>SELADORA P/ PLASTICO</v>
      </c>
    </row>
    <row r="157" spans="1:11" x14ac:dyDescent="0.3">
      <c r="A157" s="8">
        <v>20433</v>
      </c>
      <c r="B157" s="8" t="str">
        <f>VLOOKUP(Tabela14[[#This Row],[CÓDIGO]],[1]fornnecedor!$A:$E,5,0)</f>
        <v>SHERWIN - WILLIAMS DO BRASIL IND. E COM. LTDA</v>
      </c>
      <c r="C157" s="9" t="s">
        <v>351</v>
      </c>
      <c r="D157" s="9" t="s">
        <v>324</v>
      </c>
      <c r="E157" s="23">
        <v>107</v>
      </c>
      <c r="F157" s="31">
        <v>95</v>
      </c>
      <c r="G157" s="10">
        <v>22.27</v>
      </c>
      <c r="H157" s="11">
        <f t="shared" si="4"/>
        <v>2382.89</v>
      </c>
      <c r="I157" s="12">
        <f t="shared" si="5"/>
        <v>2115.65</v>
      </c>
      <c r="J157" s="13" t="s">
        <v>1105</v>
      </c>
      <c r="K157" s="37" t="str">
        <f>VLOOKUP(Tabela14[[#This Row],[CÓDIGO]],[1]fornnecedor!$A:$G,7,0)</f>
        <v>VERNIZ AUTOMOTIVO</v>
      </c>
    </row>
    <row r="158" spans="1:11" x14ac:dyDescent="0.3">
      <c r="A158" s="15">
        <v>24338</v>
      </c>
      <c r="B158" s="15" t="str">
        <f>VLOOKUP(Tabela14[[#This Row],[CÓDIGO]],[1]fornnecedor!$A:$E,5,0)</f>
        <v>BRASILUX TINTAS TECNICAS LTDA</v>
      </c>
      <c r="C158" s="16" t="s">
        <v>644</v>
      </c>
      <c r="D158" s="16" t="s">
        <v>549</v>
      </c>
      <c r="E158" s="22">
        <v>10.116</v>
      </c>
      <c r="F158" s="30">
        <v>19.260000000000002</v>
      </c>
      <c r="G158" s="17">
        <v>233.76</v>
      </c>
      <c r="H158" s="11">
        <f t="shared" si="4"/>
        <v>2364.7161599999999</v>
      </c>
      <c r="I158" s="12">
        <f t="shared" si="5"/>
        <v>4502.2175999999999</v>
      </c>
      <c r="J158" s="13" t="s">
        <v>1105</v>
      </c>
      <c r="K158" s="37" t="str">
        <f>VLOOKUP(Tabela14[[#This Row],[CÓDIGO]],[1]fornnecedor!$A:$G,7,0)</f>
        <v xml:space="preserve">BASES SISTEMA NO MACHINE </v>
      </c>
    </row>
    <row r="159" spans="1:11" x14ac:dyDescent="0.3">
      <c r="A159" s="15">
        <v>9893</v>
      </c>
      <c r="B159" s="15" t="str">
        <f>VLOOKUP(Tabela14[[#This Row],[CÓDIGO]],[1]fornnecedor!$A:$E,5,0)</f>
        <v>AKZO NOBEL LTDA AUTO</v>
      </c>
      <c r="C159" s="16" t="s">
        <v>237</v>
      </c>
      <c r="D159" s="16" t="s">
        <v>103</v>
      </c>
      <c r="E159" s="22">
        <v>32.32</v>
      </c>
      <c r="F159" s="30">
        <v>38.049999999999997</v>
      </c>
      <c r="G159" s="17">
        <v>72.75</v>
      </c>
      <c r="H159" s="11">
        <f t="shared" si="4"/>
        <v>2351.2800000000002</v>
      </c>
      <c r="I159" s="12">
        <f t="shared" si="5"/>
        <v>2768.1374999999998</v>
      </c>
      <c r="J159" s="13" t="s">
        <v>1105</v>
      </c>
      <c r="K159" s="37" t="str">
        <f>VLOOKUP(Tabela14[[#This Row],[CÓDIGO]],[1]fornnecedor!$A:$G,7,0)</f>
        <v>BASES POLIÉSTER</v>
      </c>
    </row>
    <row r="160" spans="1:11" x14ac:dyDescent="0.3">
      <c r="A160" s="15">
        <v>9995</v>
      </c>
      <c r="B160" s="15" t="str">
        <f>VLOOKUP(Tabela14[[#This Row],[CÓDIGO]],[1]fornnecedor!$A:$E,5,0)</f>
        <v>AKZO NOBEL LTDA AUTO</v>
      </c>
      <c r="C160" s="16" t="s">
        <v>285</v>
      </c>
      <c r="D160" s="16" t="s">
        <v>127</v>
      </c>
      <c r="E160" s="22">
        <v>18.378</v>
      </c>
      <c r="F160" s="30">
        <v>30.61</v>
      </c>
      <c r="G160" s="17">
        <v>127.52</v>
      </c>
      <c r="H160" s="11">
        <f t="shared" si="4"/>
        <v>2343.5625599999998</v>
      </c>
      <c r="I160" s="12">
        <f t="shared" si="5"/>
        <v>3903.3871999999997</v>
      </c>
      <c r="J160" s="13" t="s">
        <v>1105</v>
      </c>
      <c r="K160" s="37" t="str">
        <f>VLOOKUP(Tabela14[[#This Row],[CÓDIGO]],[1]fornnecedor!$A:$G,7,0)</f>
        <v>DILUENTE</v>
      </c>
    </row>
    <row r="161" spans="1:11" x14ac:dyDescent="0.3">
      <c r="A161" s="15">
        <v>23099</v>
      </c>
      <c r="B161" s="15" t="str">
        <f>VLOOKUP(Tabela14[[#This Row],[CÓDIGO]],[1]fornnecedor!$A:$E,5,0)</f>
        <v>3M DO BRASIL LTDA</v>
      </c>
      <c r="C161" s="16" t="s">
        <v>379</v>
      </c>
      <c r="D161" s="16" t="s">
        <v>366</v>
      </c>
      <c r="E161" s="22">
        <v>1361</v>
      </c>
      <c r="F161" s="30">
        <v>2596</v>
      </c>
      <c r="G161" s="17">
        <v>1.72</v>
      </c>
      <c r="H161" s="11">
        <f t="shared" si="4"/>
        <v>2340.92</v>
      </c>
      <c r="I161" s="12">
        <f t="shared" si="5"/>
        <v>4465.12</v>
      </c>
      <c r="J161" s="13" t="s">
        <v>1105</v>
      </c>
      <c r="K161" s="37" t="str">
        <f>VLOOKUP(Tabela14[[#This Row],[CÓDIGO]],[1]fornnecedor!$A:$G,7,0)</f>
        <v xml:space="preserve">DISCOS / LIXAS / ABRASIVOS </v>
      </c>
    </row>
    <row r="162" spans="1:11" x14ac:dyDescent="0.3">
      <c r="A162" s="15">
        <v>9922</v>
      </c>
      <c r="B162" s="15" t="str">
        <f>VLOOKUP(Tabela14[[#This Row],[CÓDIGO]],[1]fornnecedor!$A:$E,5,0)</f>
        <v>AKZO NOBEL LTDA AUTO</v>
      </c>
      <c r="C162" s="16" t="s">
        <v>129</v>
      </c>
      <c r="D162" s="16" t="s">
        <v>127</v>
      </c>
      <c r="E162" s="22">
        <v>21.131</v>
      </c>
      <c r="F162" s="30">
        <v>26.68</v>
      </c>
      <c r="G162" s="17">
        <v>109.82</v>
      </c>
      <c r="H162" s="11">
        <f t="shared" si="4"/>
        <v>2320.6064200000001</v>
      </c>
      <c r="I162" s="12">
        <f t="shared" si="5"/>
        <v>2929.9975999999997</v>
      </c>
      <c r="J162" s="13" t="s">
        <v>1105</v>
      </c>
      <c r="K162" s="37" t="str">
        <f>VLOOKUP(Tabela14[[#This Row],[CÓDIGO]],[1]fornnecedor!$A:$G,7,0)</f>
        <v>BASES POLIÉSTER</v>
      </c>
    </row>
    <row r="163" spans="1:11" x14ac:dyDescent="0.3">
      <c r="A163" s="8">
        <v>24067</v>
      </c>
      <c r="B163" s="8" t="str">
        <f>VLOOKUP(Tabela14[[#This Row],[CÓDIGO]],[1]fornnecedor!$A:$E,5,0)</f>
        <v>SKYLACK TINTAS E VERNIZES LTDA</v>
      </c>
      <c r="C163" s="9" t="s">
        <v>4798</v>
      </c>
      <c r="D163" s="9" t="s">
        <v>1114</v>
      </c>
      <c r="E163" s="23">
        <v>42</v>
      </c>
      <c r="F163" s="31">
        <v>23</v>
      </c>
      <c r="G163" s="10">
        <v>54.71</v>
      </c>
      <c r="H163" s="11">
        <f t="shared" si="4"/>
        <v>2297.8200000000002</v>
      </c>
      <c r="I163" s="12">
        <f t="shared" si="5"/>
        <v>1258.33</v>
      </c>
      <c r="J163" s="13" t="s">
        <v>1105</v>
      </c>
      <c r="K163" s="37" t="str">
        <f>VLOOKUP(Tabela14[[#This Row],[CÓDIGO]],[1]fornnecedor!$A:$G,7,0)</f>
        <v>VERNIZ AUTOMOTIVO</v>
      </c>
    </row>
    <row r="164" spans="1:11" x14ac:dyDescent="0.3">
      <c r="A164" s="8">
        <v>84928</v>
      </c>
      <c r="B164" s="8" t="str">
        <f>VLOOKUP(Tabela14[[#This Row],[CÓDIGO]],[1]fornnecedor!$A:$E,5,0)</f>
        <v>ADERE PRODUTOS AUTO ADESIVOS LTDA</v>
      </c>
      <c r="C164" s="9" t="s">
        <v>4848</v>
      </c>
      <c r="D164" s="9" t="s">
        <v>3583</v>
      </c>
      <c r="E164" s="23">
        <v>314</v>
      </c>
      <c r="F164" s="31">
        <v>197</v>
      </c>
      <c r="G164" s="10">
        <v>7.27</v>
      </c>
      <c r="H164" s="11">
        <f t="shared" si="4"/>
        <v>2282.7799999999997</v>
      </c>
      <c r="I164" s="12">
        <f t="shared" si="5"/>
        <v>1432.1899999999998</v>
      </c>
      <c r="J164" s="13" t="s">
        <v>1105</v>
      </c>
      <c r="K164" s="37" t="str">
        <f>VLOOKUP(Tabela14[[#This Row],[CÓDIGO]],[1]fornnecedor!$A:$G,7,0)</f>
        <v xml:space="preserve">FITA DE USO GERAL </v>
      </c>
    </row>
    <row r="165" spans="1:11" x14ac:dyDescent="0.3">
      <c r="A165" s="8">
        <v>23259</v>
      </c>
      <c r="B165" s="8" t="str">
        <f>VLOOKUP(Tabela14[[#This Row],[CÓDIGO]],[1]fornnecedor!$A:$E,5,0)</f>
        <v>AKZO NOBEL LTDA AUTO</v>
      </c>
      <c r="C165" s="9" t="s">
        <v>191</v>
      </c>
      <c r="D165" s="9" t="s">
        <v>103</v>
      </c>
      <c r="E165" s="23">
        <v>73</v>
      </c>
      <c r="F165" s="31">
        <v>36.5</v>
      </c>
      <c r="G165" s="10">
        <v>31.12</v>
      </c>
      <c r="H165" s="11">
        <f t="shared" si="4"/>
        <v>2271.7600000000002</v>
      </c>
      <c r="I165" s="12">
        <f t="shared" si="5"/>
        <v>1135.8800000000001</v>
      </c>
      <c r="J165" s="13" t="s">
        <v>1105</v>
      </c>
      <c r="K165" s="37" t="str">
        <f>VLOOKUP(Tabela14[[#This Row],[CÓDIGO]],[1]fornnecedor!$A:$G,7,0)</f>
        <v>TINTAS POLIÉSTER</v>
      </c>
    </row>
    <row r="166" spans="1:11" x14ac:dyDescent="0.3">
      <c r="A166" s="15">
        <v>23063</v>
      </c>
      <c r="B166" s="15" t="str">
        <f>VLOOKUP(Tabela14[[#This Row],[CÓDIGO]],[1]fornnecedor!$A:$E,5,0)</f>
        <v>AKZO NOBEL LTDA AUTO</v>
      </c>
      <c r="C166" s="16" t="s">
        <v>213</v>
      </c>
      <c r="D166" s="16" t="s">
        <v>103</v>
      </c>
      <c r="E166" s="22">
        <v>79</v>
      </c>
      <c r="F166" s="30">
        <v>35</v>
      </c>
      <c r="G166" s="17">
        <v>28.27</v>
      </c>
      <c r="H166" s="11">
        <f t="shared" si="4"/>
        <v>2233.33</v>
      </c>
      <c r="I166" s="12">
        <f t="shared" si="5"/>
        <v>989.44999999999993</v>
      </c>
      <c r="J166" s="13" t="s">
        <v>1105</v>
      </c>
      <c r="K166" s="37" t="str">
        <f>VLOOKUP(Tabela14[[#This Row],[CÓDIGO]],[1]fornnecedor!$A:$G,7,0)</f>
        <v>VERNIZ AUTOMOTIVO</v>
      </c>
    </row>
    <row r="167" spans="1:11" x14ac:dyDescent="0.3">
      <c r="A167" s="8">
        <v>23384</v>
      </c>
      <c r="B167" s="8" t="str">
        <f>VLOOKUP(Tabela14[[#This Row],[CÓDIGO]],[1]fornnecedor!$A:$E,5,0)</f>
        <v>AKZO NOBEL LTDA AUTO</v>
      </c>
      <c r="C167" s="9" t="s">
        <v>209</v>
      </c>
      <c r="D167" s="9" t="s">
        <v>103</v>
      </c>
      <c r="E167" s="23">
        <v>59</v>
      </c>
      <c r="F167" s="31">
        <v>67</v>
      </c>
      <c r="G167" s="10">
        <v>37.659999999999997</v>
      </c>
      <c r="H167" s="11">
        <f t="shared" si="4"/>
        <v>2221.9399999999996</v>
      </c>
      <c r="I167" s="12">
        <f t="shared" si="5"/>
        <v>2523.2199999999998</v>
      </c>
      <c r="J167" s="13" t="s">
        <v>1105</v>
      </c>
      <c r="K167" s="37" t="str">
        <f>VLOOKUP(Tabela14[[#This Row],[CÓDIGO]],[1]fornnecedor!$A:$G,7,0)</f>
        <v>TINTAS PU</v>
      </c>
    </row>
    <row r="168" spans="1:11" x14ac:dyDescent="0.3">
      <c r="A168" s="15">
        <v>9982</v>
      </c>
      <c r="B168" s="15" t="str">
        <f>VLOOKUP(Tabela14[[#This Row],[CÓDIGO]],[1]fornnecedor!$A:$E,5,0)</f>
        <v>AKZO NOBEL LTDA AUTO</v>
      </c>
      <c r="C168" s="16" t="s">
        <v>140</v>
      </c>
      <c r="D168" s="16" t="s">
        <v>127</v>
      </c>
      <c r="E168" s="22">
        <v>5</v>
      </c>
      <c r="F168" s="30">
        <v>9.91</v>
      </c>
      <c r="G168" s="17">
        <v>442.51</v>
      </c>
      <c r="H168" s="11">
        <f t="shared" si="4"/>
        <v>2212.5500000000002</v>
      </c>
      <c r="I168" s="12">
        <f t="shared" si="5"/>
        <v>4385.2740999999996</v>
      </c>
      <c r="J168" s="13" t="s">
        <v>1105</v>
      </c>
      <c r="K168" s="37" t="str">
        <f>VLOOKUP(Tabela14[[#This Row],[CÓDIGO]],[1]fornnecedor!$A:$G,7,0)</f>
        <v>BASES POLIÉSTER</v>
      </c>
    </row>
    <row r="169" spans="1:11" x14ac:dyDescent="0.3">
      <c r="A169" s="15">
        <v>23097</v>
      </c>
      <c r="B169" s="15" t="str">
        <f>VLOOKUP(Tabela14[[#This Row],[CÓDIGO]],[1]fornnecedor!$A:$E,5,0)</f>
        <v>3M DO BRASIL LTDA</v>
      </c>
      <c r="C169" s="16" t="s">
        <v>381</v>
      </c>
      <c r="D169" s="16" t="s">
        <v>366</v>
      </c>
      <c r="E169" s="22">
        <v>1674</v>
      </c>
      <c r="F169" s="30">
        <v>2503</v>
      </c>
      <c r="G169" s="17">
        <v>1.32</v>
      </c>
      <c r="H169" s="11">
        <f t="shared" si="4"/>
        <v>2209.6800000000003</v>
      </c>
      <c r="I169" s="12">
        <f t="shared" si="5"/>
        <v>3303.96</v>
      </c>
      <c r="J169" s="13" t="s">
        <v>1105</v>
      </c>
      <c r="K169" s="37" t="str">
        <f>VLOOKUP(Tabela14[[#This Row],[CÓDIGO]],[1]fornnecedor!$A:$G,7,0)</f>
        <v xml:space="preserve">DISCOS / LIXAS / ABRASIVOS </v>
      </c>
    </row>
    <row r="170" spans="1:11" x14ac:dyDescent="0.3">
      <c r="A170" s="8">
        <v>23385</v>
      </c>
      <c r="B170" s="8" t="str">
        <f>VLOOKUP(Tabela14[[#This Row],[CÓDIGO]],[1]fornnecedor!$A:$E,5,0)</f>
        <v>AKZO NOBEL LTDA AUTO</v>
      </c>
      <c r="C170" s="9" t="s">
        <v>204</v>
      </c>
      <c r="D170" s="9" t="s">
        <v>103</v>
      </c>
      <c r="E170" s="23">
        <v>60</v>
      </c>
      <c r="F170" s="31">
        <v>92</v>
      </c>
      <c r="G170" s="10">
        <v>36.520000000000003</v>
      </c>
      <c r="H170" s="11">
        <f t="shared" si="4"/>
        <v>2191.2000000000003</v>
      </c>
      <c r="I170" s="12">
        <f t="shared" si="5"/>
        <v>3359.84</v>
      </c>
      <c r="J170" s="13" t="s">
        <v>1105</v>
      </c>
      <c r="K170" s="37" t="str">
        <f>VLOOKUP(Tabela14[[#This Row],[CÓDIGO]],[1]fornnecedor!$A:$G,7,0)</f>
        <v>TINTAS PU</v>
      </c>
    </row>
    <row r="171" spans="1:11" x14ac:dyDescent="0.3">
      <c r="A171" s="15">
        <v>20454</v>
      </c>
      <c r="B171" s="15" t="str">
        <f>VLOOKUP(Tabela14[[#This Row],[CÓDIGO]],[1]fornnecedor!$A:$E,5,0)</f>
        <v>SHERWIN - WILLIAMS DO BRASIL IND. E COM. LTDA</v>
      </c>
      <c r="C171" s="16" t="s">
        <v>337</v>
      </c>
      <c r="D171" s="16" t="s">
        <v>324</v>
      </c>
      <c r="E171" s="22">
        <v>15</v>
      </c>
      <c r="F171" s="30">
        <v>8</v>
      </c>
      <c r="G171" s="17">
        <v>145.49</v>
      </c>
      <c r="H171" s="11">
        <f t="shared" si="4"/>
        <v>2182.3500000000004</v>
      </c>
      <c r="I171" s="12">
        <f t="shared" si="5"/>
        <v>1163.92</v>
      </c>
      <c r="J171" s="13" t="s">
        <v>1105</v>
      </c>
      <c r="K171" s="37" t="str">
        <f>VLOOKUP(Tabela14[[#This Row],[CÓDIGO]],[1]fornnecedor!$A:$G,7,0)</f>
        <v>VERNIZ AUTOMOTIVO</v>
      </c>
    </row>
    <row r="172" spans="1:11" x14ac:dyDescent="0.3">
      <c r="A172" s="8">
        <v>10234</v>
      </c>
      <c r="B172" s="8" t="str">
        <f>VLOOKUP(Tabela14[[#This Row],[CÓDIGO]],[1]fornnecedor!$A:$E,5,0)</f>
        <v>SAINT- GOBAIN DO BRASIL PROD. IND. E CONSTR. LTDA</v>
      </c>
      <c r="C172" s="9" t="s">
        <v>69</v>
      </c>
      <c r="D172" s="9" t="s">
        <v>49</v>
      </c>
      <c r="E172" s="23">
        <v>896</v>
      </c>
      <c r="F172" s="31">
        <v>2522</v>
      </c>
      <c r="G172" s="10">
        <v>2.42</v>
      </c>
      <c r="H172" s="11">
        <f t="shared" si="4"/>
        <v>2168.3199999999997</v>
      </c>
      <c r="I172" s="12">
        <f t="shared" si="5"/>
        <v>6103.24</v>
      </c>
      <c r="J172" s="13" t="s">
        <v>1105</v>
      </c>
      <c r="K172" s="37" t="str">
        <f>VLOOKUP(Tabela14[[#This Row],[CÓDIGO]],[1]fornnecedor!$A:$G,7,0)</f>
        <v xml:space="preserve">DISCOS / LIXAS / ABRASIVOS </v>
      </c>
    </row>
    <row r="173" spans="1:11" x14ac:dyDescent="0.3">
      <c r="A173" s="8">
        <v>10123</v>
      </c>
      <c r="B173" s="8" t="str">
        <f>VLOOKUP(Tabela14[[#This Row],[CÓDIGO]],[1]fornnecedor!$A:$E,5,0)</f>
        <v>PPG INDUSTRIAL DO BRASIL TINTAS E VERNIZES LTDA</v>
      </c>
      <c r="C173" s="9" t="s">
        <v>5050</v>
      </c>
      <c r="D173" s="9" t="s">
        <v>4805</v>
      </c>
      <c r="E173" s="23">
        <v>62</v>
      </c>
      <c r="F173" s="31">
        <v>84</v>
      </c>
      <c r="G173" s="10">
        <v>34.58</v>
      </c>
      <c r="H173" s="11">
        <f t="shared" si="4"/>
        <v>2143.96</v>
      </c>
      <c r="I173" s="12">
        <f t="shared" si="5"/>
        <v>2904.72</v>
      </c>
      <c r="J173" s="13" t="s">
        <v>1105</v>
      </c>
      <c r="K173" s="37" t="str">
        <f>VLOOKUP(Tabela14[[#This Row],[CÓDIGO]],[1]fornnecedor!$A:$G,7,0)</f>
        <v>PRIMER AUTOMOTIVO</v>
      </c>
    </row>
    <row r="174" spans="1:11" x14ac:dyDescent="0.3">
      <c r="A174" s="15">
        <v>9895</v>
      </c>
      <c r="B174" s="15" t="str">
        <f>VLOOKUP(Tabela14[[#This Row],[CÓDIGO]],[1]fornnecedor!$A:$E,5,0)</f>
        <v>AKZO NOBEL LTDA AUTO</v>
      </c>
      <c r="C174" s="16" t="s">
        <v>239</v>
      </c>
      <c r="D174" s="16" t="s">
        <v>103</v>
      </c>
      <c r="E174" s="22">
        <v>27.788</v>
      </c>
      <c r="F174" s="30">
        <v>18.559999999999999</v>
      </c>
      <c r="G174" s="17">
        <v>77.03</v>
      </c>
      <c r="H174" s="11">
        <f t="shared" si="4"/>
        <v>2140.5096400000002</v>
      </c>
      <c r="I174" s="12">
        <f t="shared" si="5"/>
        <v>1429.6768</v>
      </c>
      <c r="J174" s="13" t="s">
        <v>1105</v>
      </c>
      <c r="K174" s="37" t="str">
        <f>VLOOKUP(Tabela14[[#This Row],[CÓDIGO]],[1]fornnecedor!$A:$G,7,0)</f>
        <v>BASES POLIÉSTER</v>
      </c>
    </row>
    <row r="175" spans="1:11" x14ac:dyDescent="0.3">
      <c r="A175" s="15">
        <v>20461</v>
      </c>
      <c r="B175" s="15" t="str">
        <f>VLOOKUP(Tabela14[[#This Row],[CÓDIGO]],[1]fornnecedor!$A:$E,5,0)</f>
        <v>SHERWIN - WILLIAMS DO BRASIL IND. E COM. LTDA</v>
      </c>
      <c r="C175" s="16" t="s">
        <v>323</v>
      </c>
      <c r="D175" s="16" t="s">
        <v>324</v>
      </c>
      <c r="E175" s="22">
        <v>47</v>
      </c>
      <c r="F175" s="30">
        <v>36</v>
      </c>
      <c r="G175" s="17">
        <v>45.22</v>
      </c>
      <c r="H175" s="11">
        <f t="shared" si="4"/>
        <v>2125.34</v>
      </c>
      <c r="I175" s="12">
        <f t="shared" si="5"/>
        <v>1627.92</v>
      </c>
      <c r="J175" s="13" t="s">
        <v>1105</v>
      </c>
      <c r="K175" s="37" t="str">
        <f>VLOOKUP(Tabela14[[#This Row],[CÓDIGO]],[1]fornnecedor!$A:$G,7,0)</f>
        <v>VERNIZ AUTOMOTIVO</v>
      </c>
    </row>
    <row r="176" spans="1:11" x14ac:dyDescent="0.3">
      <c r="A176" s="8">
        <v>20424</v>
      </c>
      <c r="B176" s="8" t="str">
        <f>VLOOKUP(Tabela14[[#This Row],[CÓDIGO]],[1]fornnecedor!$A:$E,5,0)</f>
        <v>AKZO NOBEL LTDA AUTO</v>
      </c>
      <c r="C176" s="9" t="s">
        <v>244</v>
      </c>
      <c r="D176" s="9" t="s">
        <v>103</v>
      </c>
      <c r="E176" s="23">
        <v>9.2420000000000009</v>
      </c>
      <c r="F176" s="31">
        <v>15.94</v>
      </c>
      <c r="G176" s="10">
        <v>229.8</v>
      </c>
      <c r="H176" s="11">
        <f t="shared" si="4"/>
        <v>2123.8116000000005</v>
      </c>
      <c r="I176" s="12">
        <f t="shared" si="5"/>
        <v>3663.0120000000002</v>
      </c>
      <c r="J176" s="13" t="s">
        <v>1105</v>
      </c>
      <c r="K176" s="37" t="str">
        <f>VLOOKUP(Tabela14[[#This Row],[CÓDIGO]],[1]fornnecedor!$A:$G,7,0)</f>
        <v>BASES POLIÉSTER</v>
      </c>
    </row>
    <row r="177" spans="1:11" x14ac:dyDescent="0.3">
      <c r="A177" s="8">
        <v>23296</v>
      </c>
      <c r="B177" s="8" t="str">
        <f>VLOOKUP(Tabela14[[#This Row],[CÓDIGO]],[1]fornnecedor!$A:$E,5,0)</f>
        <v>AKZO NOBEL LTDA AUTO</v>
      </c>
      <c r="C177" s="9" t="s">
        <v>143</v>
      </c>
      <c r="D177" s="9" t="s">
        <v>127</v>
      </c>
      <c r="E177" s="23">
        <v>64</v>
      </c>
      <c r="F177" s="31">
        <v>110</v>
      </c>
      <c r="G177" s="10">
        <v>32.630000000000003</v>
      </c>
      <c r="H177" s="11">
        <f t="shared" si="4"/>
        <v>2088.3200000000002</v>
      </c>
      <c r="I177" s="12">
        <f t="shared" si="5"/>
        <v>3589.3</v>
      </c>
      <c r="J177" s="13" t="s">
        <v>1105</v>
      </c>
      <c r="K177" s="37" t="str">
        <f>VLOOKUP(Tabela14[[#This Row],[CÓDIGO]],[1]fornnecedor!$A:$G,7,0)</f>
        <v>CATALISADORES INDIVIDUAS</v>
      </c>
    </row>
    <row r="178" spans="1:11" x14ac:dyDescent="0.3">
      <c r="A178" s="8">
        <v>84498</v>
      </c>
      <c r="B178" s="8" t="str">
        <f>VLOOKUP(Tabela14[[#This Row],[CÓDIGO]],[1]fornnecedor!$A:$E,5,0)</f>
        <v>BRASILUX TINTAS TECNICAS LTDA</v>
      </c>
      <c r="C178" s="9" t="s">
        <v>4589</v>
      </c>
      <c r="D178" s="9" t="s">
        <v>549</v>
      </c>
      <c r="E178" s="23">
        <v>7</v>
      </c>
      <c r="F178" s="31">
        <v>3</v>
      </c>
      <c r="G178" s="10">
        <v>294.3</v>
      </c>
      <c r="H178" s="11">
        <f t="shared" si="4"/>
        <v>2060.1</v>
      </c>
      <c r="I178" s="12">
        <f t="shared" si="5"/>
        <v>882.90000000000009</v>
      </c>
      <c r="J178" s="13" t="s">
        <v>1105</v>
      </c>
      <c r="K178" s="37" t="str">
        <f>VLOOKUP(Tabela14[[#This Row],[CÓDIGO]],[1]fornnecedor!$A:$G,7,0)</f>
        <v>ESMALTES</v>
      </c>
    </row>
    <row r="179" spans="1:11" x14ac:dyDescent="0.3">
      <c r="A179" s="8">
        <v>23603</v>
      </c>
      <c r="B179" s="8" t="str">
        <f>VLOOKUP(Tabela14[[#This Row],[CÓDIGO]],[1]fornnecedor!$A:$E,5,0)</f>
        <v>ROBERLO DO BRASIL LTDA</v>
      </c>
      <c r="C179" s="9" t="s">
        <v>5178</v>
      </c>
      <c r="D179" s="9" t="s">
        <v>2513</v>
      </c>
      <c r="E179" s="23">
        <v>15</v>
      </c>
      <c r="F179" s="31">
        <v>56</v>
      </c>
      <c r="G179" s="10">
        <v>135.63</v>
      </c>
      <c r="H179" s="11">
        <f t="shared" si="4"/>
        <v>2034.4499999999998</v>
      </c>
      <c r="I179" s="12">
        <f t="shared" si="5"/>
        <v>7595.28</v>
      </c>
      <c r="J179" s="13" t="s">
        <v>1105</v>
      </c>
      <c r="K179" s="37" t="str">
        <f>VLOOKUP(Tabela14[[#This Row],[CÓDIGO]],[1]fornnecedor!$A:$G,7,0)</f>
        <v>TINTAS POLIÉSTER</v>
      </c>
    </row>
    <row r="180" spans="1:11" x14ac:dyDescent="0.3">
      <c r="A180" s="8">
        <v>20239</v>
      </c>
      <c r="B180" s="8" t="str">
        <f>VLOOKUP(Tabela14[[#This Row],[CÓDIGO]],[1]fornnecedor!$A:$E,5,0)</f>
        <v>SIKA SA</v>
      </c>
      <c r="C180" s="9" t="s">
        <v>538</v>
      </c>
      <c r="D180" s="9" t="s">
        <v>537</v>
      </c>
      <c r="E180" s="23">
        <v>94</v>
      </c>
      <c r="F180" s="31">
        <v>191</v>
      </c>
      <c r="G180" s="10">
        <v>21.57</v>
      </c>
      <c r="H180" s="11">
        <f t="shared" si="4"/>
        <v>2027.58</v>
      </c>
      <c r="I180" s="12">
        <f t="shared" si="5"/>
        <v>4119.87</v>
      </c>
      <c r="J180" s="13" t="s">
        <v>1105</v>
      </c>
      <c r="K180" s="37" t="str">
        <f>VLOOKUP(Tabela14[[#This Row],[CÓDIGO]],[1]fornnecedor!$A:$G,7,0)</f>
        <v>VEDADORES / SELANTES</v>
      </c>
    </row>
    <row r="181" spans="1:11" x14ac:dyDescent="0.3">
      <c r="A181" s="8">
        <v>9901</v>
      </c>
      <c r="B181" s="8" t="str">
        <f>VLOOKUP(Tabela14[[#This Row],[CÓDIGO]],[1]fornnecedor!$A:$E,5,0)</f>
        <v>AKZO NOBEL LTDA AUTO</v>
      </c>
      <c r="C181" s="9" t="s">
        <v>243</v>
      </c>
      <c r="D181" s="9" t="s">
        <v>103</v>
      </c>
      <c r="E181" s="23">
        <v>14.708</v>
      </c>
      <c r="F181" s="31">
        <v>22.21</v>
      </c>
      <c r="G181" s="10">
        <v>136.75</v>
      </c>
      <c r="H181" s="11">
        <f t="shared" si="4"/>
        <v>2011.319</v>
      </c>
      <c r="I181" s="12">
        <f t="shared" si="5"/>
        <v>3037.2175000000002</v>
      </c>
      <c r="J181" s="13" t="s">
        <v>1105</v>
      </c>
      <c r="K181" s="37" t="str">
        <f>VLOOKUP(Tabela14[[#This Row],[CÓDIGO]],[1]fornnecedor!$A:$G,7,0)</f>
        <v>BASES POLIÉSTER</v>
      </c>
    </row>
    <row r="182" spans="1:11" x14ac:dyDescent="0.3">
      <c r="A182" s="15">
        <v>23027</v>
      </c>
      <c r="B182" s="15" t="str">
        <f>VLOOKUP(Tabela14[[#This Row],[CÓDIGO]],[1]fornnecedor!$A:$E,5,0)</f>
        <v>AKZO NOBEL LTDA AUTO</v>
      </c>
      <c r="C182" s="16" t="s">
        <v>5031</v>
      </c>
      <c r="D182" s="16" t="s">
        <v>103</v>
      </c>
      <c r="E182" s="22">
        <v>10.069000000000001</v>
      </c>
      <c r="F182" s="30">
        <v>13.34</v>
      </c>
      <c r="G182" s="17">
        <v>198.86</v>
      </c>
      <c r="H182" s="11">
        <f t="shared" si="4"/>
        <v>2002.3213400000002</v>
      </c>
      <c r="I182" s="12">
        <f t="shared" si="5"/>
        <v>2652.7924000000003</v>
      </c>
      <c r="J182" s="13" t="s">
        <v>1105</v>
      </c>
      <c r="K182" s="37" t="str">
        <f>VLOOKUP(Tabela14[[#This Row],[CÓDIGO]],[1]fornnecedor!$A:$G,7,0)</f>
        <v>BASES PU</v>
      </c>
    </row>
    <row r="183" spans="1:11" x14ac:dyDescent="0.3">
      <c r="A183" s="15">
        <v>20231</v>
      </c>
      <c r="B183" s="15" t="str">
        <f>VLOOKUP(Tabela14[[#This Row],[CÓDIGO]],[1]fornnecedor!$A:$E,5,0)</f>
        <v>3M DO BRASIL LTDA</v>
      </c>
      <c r="C183" s="16" t="s">
        <v>446</v>
      </c>
      <c r="D183" s="16" t="s">
        <v>366</v>
      </c>
      <c r="E183" s="22">
        <v>23</v>
      </c>
      <c r="F183" s="30">
        <v>69</v>
      </c>
      <c r="G183" s="17">
        <v>85.82</v>
      </c>
      <c r="H183" s="11">
        <f t="shared" si="4"/>
        <v>1973.86</v>
      </c>
      <c r="I183" s="12">
        <f t="shared" si="5"/>
        <v>5921.58</v>
      </c>
      <c r="J183" s="13" t="s">
        <v>1105</v>
      </c>
      <c r="K183" s="37" t="str">
        <f>VLOOKUP(Tabela14[[#This Row],[CÓDIGO]],[1]fornnecedor!$A:$G,7,0)</f>
        <v>PRIMER AUTOMOTIVO</v>
      </c>
    </row>
    <row r="184" spans="1:11" x14ac:dyDescent="0.3">
      <c r="A184" s="15">
        <v>84389</v>
      </c>
      <c r="B184" s="15" t="str">
        <f>VLOOKUP(Tabela14[[#This Row],[CÓDIGO]],[1]fornnecedor!$A:$E,5,0)</f>
        <v>BRASILUX TINTAS TECNICAS LTDA</v>
      </c>
      <c r="C184" s="16" t="s">
        <v>572</v>
      </c>
      <c r="D184" s="16" t="s">
        <v>549</v>
      </c>
      <c r="E184" s="22">
        <v>14</v>
      </c>
      <c r="F184" s="30">
        <v>8</v>
      </c>
      <c r="G184" s="17">
        <v>140.36000000000001</v>
      </c>
      <c r="H184" s="11">
        <f t="shared" si="4"/>
        <v>1965.0400000000002</v>
      </c>
      <c r="I184" s="12">
        <f t="shared" si="5"/>
        <v>1122.8800000000001</v>
      </c>
      <c r="J184" s="13" t="s">
        <v>1105</v>
      </c>
      <c r="K184" s="37" t="str">
        <f>VLOOKUP(Tabela14[[#This Row],[CÓDIGO]],[1]fornnecedor!$A:$G,7,0)</f>
        <v>TINTA PARA PISO</v>
      </c>
    </row>
    <row r="185" spans="1:11" x14ac:dyDescent="0.3">
      <c r="A185" s="15">
        <v>21862</v>
      </c>
      <c r="B185" s="15" t="str">
        <f>VLOOKUP(Tabela14[[#This Row],[CÓDIGO]],[1]fornnecedor!$A:$E,5,0)</f>
        <v>AKZO NOBEL LTDA AUTO</v>
      </c>
      <c r="C185" s="16" t="s">
        <v>278</v>
      </c>
      <c r="D185" s="16" t="s">
        <v>127</v>
      </c>
      <c r="E185" s="22">
        <v>94</v>
      </c>
      <c r="F185" s="30">
        <v>130</v>
      </c>
      <c r="G185" s="17">
        <v>20.43</v>
      </c>
      <c r="H185" s="11">
        <f t="shared" si="4"/>
        <v>1920.42</v>
      </c>
      <c r="I185" s="12">
        <f t="shared" si="5"/>
        <v>2655.9</v>
      </c>
      <c r="J185" s="13" t="s">
        <v>1105</v>
      </c>
      <c r="K185" s="37" t="str">
        <f>VLOOKUP(Tabela14[[#This Row],[CÓDIGO]],[1]fornnecedor!$A:$G,7,0)</f>
        <v>CATALISADORES INDIVIDUAS</v>
      </c>
    </row>
    <row r="186" spans="1:11" x14ac:dyDescent="0.3">
      <c r="A186" s="15">
        <v>85315</v>
      </c>
      <c r="B186" s="15" t="str">
        <f>VLOOKUP(Tabela14[[#This Row],[CÓDIGO]],[1]fornnecedor!$A:$E,5,0)</f>
        <v>DISSOLTEX IND QUIMICA LTDA</v>
      </c>
      <c r="C186" s="16" t="s">
        <v>5157</v>
      </c>
      <c r="D186" s="16" t="s">
        <v>549</v>
      </c>
      <c r="E186" s="22">
        <v>5</v>
      </c>
      <c r="F186" s="30">
        <v>16</v>
      </c>
      <c r="G186" s="17">
        <v>381.97</v>
      </c>
      <c r="H186" s="11">
        <f t="shared" si="4"/>
        <v>1909.8500000000001</v>
      </c>
      <c r="I186" s="12">
        <f t="shared" si="5"/>
        <v>6111.52</v>
      </c>
      <c r="J186" s="13" t="s">
        <v>1105</v>
      </c>
      <c r="K186" s="37" t="str">
        <f>VLOOKUP(Tabela14[[#This Row],[CÓDIGO]],[1]fornnecedor!$A:$G,7,0)</f>
        <v>TINTA EM PÓ</v>
      </c>
    </row>
    <row r="187" spans="1:11" x14ac:dyDescent="0.3">
      <c r="A187" s="15">
        <v>85328</v>
      </c>
      <c r="B187" s="15" t="str">
        <f>VLOOKUP(Tabela14[[#This Row],[CÓDIGO]],[1]fornnecedor!$A:$E,5,0)</f>
        <v>DISSOLTEX IND QUIMICA LTDA</v>
      </c>
      <c r="C187" s="16" t="s">
        <v>4990</v>
      </c>
      <c r="D187" s="16" t="s">
        <v>549</v>
      </c>
      <c r="E187" s="22">
        <v>5</v>
      </c>
      <c r="F187" s="30">
        <v>6</v>
      </c>
      <c r="G187" s="17">
        <v>379.35</v>
      </c>
      <c r="H187" s="11">
        <f t="shared" si="4"/>
        <v>1896.75</v>
      </c>
      <c r="I187" s="12">
        <f t="shared" si="5"/>
        <v>2276.1000000000004</v>
      </c>
      <c r="J187" s="13" t="s">
        <v>1105</v>
      </c>
      <c r="K187" s="37" t="str">
        <f>VLOOKUP(Tabela14[[#This Row],[CÓDIGO]],[1]fornnecedor!$A:$G,7,0)</f>
        <v>TINTA EM PÓ</v>
      </c>
    </row>
    <row r="188" spans="1:11" x14ac:dyDescent="0.3">
      <c r="A188" s="8">
        <v>9894</v>
      </c>
      <c r="B188" s="8" t="str">
        <f>VLOOKUP(Tabela14[[#This Row],[CÓDIGO]],[1]fornnecedor!$A:$E,5,0)</f>
        <v>AKZO NOBEL LTDA AUTO</v>
      </c>
      <c r="C188" s="9" t="s">
        <v>238</v>
      </c>
      <c r="D188" s="9" t="s">
        <v>103</v>
      </c>
      <c r="E188" s="23">
        <v>9.9949999999999992</v>
      </c>
      <c r="F188" s="31">
        <v>18.95</v>
      </c>
      <c r="G188" s="10">
        <v>189.32</v>
      </c>
      <c r="H188" s="11">
        <f t="shared" si="4"/>
        <v>1892.2533999999998</v>
      </c>
      <c r="I188" s="12">
        <f t="shared" si="5"/>
        <v>3587.6139999999996</v>
      </c>
      <c r="J188" s="13" t="s">
        <v>1105</v>
      </c>
      <c r="K188" s="37" t="str">
        <f>VLOOKUP(Tabela14[[#This Row],[CÓDIGO]],[1]fornnecedor!$A:$G,7,0)</f>
        <v>BASES POLIÉSTER</v>
      </c>
    </row>
    <row r="189" spans="1:11" x14ac:dyDescent="0.3">
      <c r="A189" s="8">
        <v>21272</v>
      </c>
      <c r="B189" s="8" t="str">
        <f>VLOOKUP(Tabela14[[#This Row],[CÓDIGO]],[1]fornnecedor!$A:$E,5,0)</f>
        <v>AKZO NOBEL LTDA AUTO</v>
      </c>
      <c r="C189" s="9" t="s">
        <v>187</v>
      </c>
      <c r="D189" s="9" t="s">
        <v>103</v>
      </c>
      <c r="E189" s="23">
        <v>77</v>
      </c>
      <c r="F189" s="31">
        <v>59.5</v>
      </c>
      <c r="G189" s="10">
        <v>24.24</v>
      </c>
      <c r="H189" s="11">
        <f t="shared" si="4"/>
        <v>1866.4799999999998</v>
      </c>
      <c r="I189" s="12">
        <f t="shared" si="5"/>
        <v>1442.28</v>
      </c>
      <c r="J189" s="13" t="s">
        <v>1105</v>
      </c>
      <c r="K189" s="37" t="str">
        <f>VLOOKUP(Tabela14[[#This Row],[CÓDIGO]],[1]fornnecedor!$A:$G,7,0)</f>
        <v>TINTAS POLIÉSTER</v>
      </c>
    </row>
    <row r="190" spans="1:11" x14ac:dyDescent="0.3">
      <c r="A190" s="15">
        <v>23103</v>
      </c>
      <c r="B190" s="15" t="str">
        <f>VLOOKUP(Tabela14[[#This Row],[CÓDIGO]],[1]fornnecedor!$A:$E,5,0)</f>
        <v>3M DO BRASIL LTDA</v>
      </c>
      <c r="C190" s="16" t="s">
        <v>382</v>
      </c>
      <c r="D190" s="16" t="s">
        <v>366</v>
      </c>
      <c r="E190" s="22">
        <v>1080</v>
      </c>
      <c r="F190" s="30">
        <v>1995</v>
      </c>
      <c r="G190" s="17">
        <v>1.72</v>
      </c>
      <c r="H190" s="11">
        <f t="shared" si="4"/>
        <v>1857.6</v>
      </c>
      <c r="I190" s="12">
        <f t="shared" si="5"/>
        <v>3431.4</v>
      </c>
      <c r="J190" s="13" t="s">
        <v>1105</v>
      </c>
      <c r="K190" s="37" t="str">
        <f>VLOOKUP(Tabela14[[#This Row],[CÓDIGO]],[1]fornnecedor!$A:$G,7,0)</f>
        <v xml:space="preserve">DISCOS / LIXAS / ABRASIVOS </v>
      </c>
    </row>
    <row r="191" spans="1:11" x14ac:dyDescent="0.3">
      <c r="A191" s="8">
        <v>84487</v>
      </c>
      <c r="B191" s="8" t="str">
        <f>VLOOKUP(Tabela14[[#This Row],[CÓDIGO]],[1]fornnecedor!$A:$E,5,0)</f>
        <v>BRASILUX TINTAS TECNICAS LTDA</v>
      </c>
      <c r="C191" s="9" t="s">
        <v>622</v>
      </c>
      <c r="D191" s="9" t="s">
        <v>549</v>
      </c>
      <c r="E191" s="23">
        <v>83</v>
      </c>
      <c r="F191" s="31">
        <v>179</v>
      </c>
      <c r="G191" s="10">
        <v>22.33</v>
      </c>
      <c r="H191" s="11">
        <f t="shared" si="4"/>
        <v>1853.3899999999999</v>
      </c>
      <c r="I191" s="12">
        <f t="shared" si="5"/>
        <v>3997.0699999999997</v>
      </c>
      <c r="J191" s="13" t="s">
        <v>1105</v>
      </c>
      <c r="K191" s="37" t="str">
        <f>VLOOKUP(Tabela14[[#This Row],[CÓDIGO]],[1]fornnecedor!$A:$G,7,0)</f>
        <v>TINTAS LACA</v>
      </c>
    </row>
    <row r="192" spans="1:11" x14ac:dyDescent="0.3">
      <c r="A192" s="15">
        <v>10240</v>
      </c>
      <c r="B192" s="15" t="str">
        <f>VLOOKUP(Tabela14[[#This Row],[CÓDIGO]],[1]fornnecedor!$A:$E,5,0)</f>
        <v>SAINT- GOBAIN DO BRASIL PROD. IND. E CONSTR. LTDA</v>
      </c>
      <c r="C192" s="16" t="s">
        <v>76</v>
      </c>
      <c r="D192" s="16" t="s">
        <v>49</v>
      </c>
      <c r="E192" s="22">
        <v>849</v>
      </c>
      <c r="F192" s="30">
        <v>4538</v>
      </c>
      <c r="G192" s="17">
        <v>2.17</v>
      </c>
      <c r="H192" s="11">
        <f t="shared" si="4"/>
        <v>1842.33</v>
      </c>
      <c r="I192" s="12">
        <f t="shared" si="5"/>
        <v>9847.4599999999991</v>
      </c>
      <c r="J192" s="13" t="s">
        <v>1105</v>
      </c>
      <c r="K192" s="37" t="str">
        <f>VLOOKUP(Tabela14[[#This Row],[CÓDIGO]],[1]fornnecedor!$A:$G,7,0)</f>
        <v xml:space="preserve">DISCOS / LIXAS / ABRASIVOS </v>
      </c>
    </row>
    <row r="193" spans="1:11" x14ac:dyDescent="0.3">
      <c r="A193" s="8">
        <v>84497</v>
      </c>
      <c r="B193" s="8" t="str">
        <f>VLOOKUP(Tabela14[[#This Row],[CÓDIGO]],[1]fornnecedor!$A:$E,5,0)</f>
        <v>BRASILUX TINTAS TECNICAS LTDA</v>
      </c>
      <c r="C193" s="9" t="s">
        <v>744</v>
      </c>
      <c r="D193" s="9" t="s">
        <v>549</v>
      </c>
      <c r="E193" s="23">
        <v>221</v>
      </c>
      <c r="F193" s="31">
        <v>643</v>
      </c>
      <c r="G193" s="10">
        <v>8.3000000000000007</v>
      </c>
      <c r="H193" s="11">
        <f t="shared" si="4"/>
        <v>1834.3000000000002</v>
      </c>
      <c r="I193" s="12">
        <f t="shared" si="5"/>
        <v>5336.9000000000005</v>
      </c>
      <c r="J193" s="13" t="s">
        <v>1105</v>
      </c>
      <c r="K193" s="37" t="str">
        <f>VLOOKUP(Tabela14[[#This Row],[CÓDIGO]],[1]fornnecedor!$A:$G,7,0)</f>
        <v>THINNER DE LIMPEZA</v>
      </c>
    </row>
    <row r="194" spans="1:11" x14ac:dyDescent="0.3">
      <c r="A194" s="8">
        <v>23580</v>
      </c>
      <c r="B194" s="8" t="str">
        <f>VLOOKUP(Tabela14[[#This Row],[CÓDIGO]],[1]fornnecedor!$A:$E,5,0)</f>
        <v>RB REFINISH COMERCIAL ACESSORIOS LTDA</v>
      </c>
      <c r="C194" s="9" t="s">
        <v>4667</v>
      </c>
      <c r="D194" s="9" t="s">
        <v>1394</v>
      </c>
      <c r="E194" s="23">
        <v>4792</v>
      </c>
      <c r="F194" s="31">
        <v>2631</v>
      </c>
      <c r="G194" s="10">
        <v>0.38</v>
      </c>
      <c r="H194" s="11">
        <f t="shared" ref="H194:H257" si="6">G194*E194</f>
        <v>1820.96</v>
      </c>
      <c r="I194" s="12">
        <f t="shared" ref="I194:I257" si="7">G194*F194</f>
        <v>999.78</v>
      </c>
      <c r="J194" s="13" t="s">
        <v>1105</v>
      </c>
      <c r="K194" s="37" t="str">
        <f>VLOOKUP(Tabela14[[#This Row],[CÓDIGO]],[1]fornnecedor!$A:$G,7,0)</f>
        <v>COADORES</v>
      </c>
    </row>
    <row r="195" spans="1:11" x14ac:dyDescent="0.3">
      <c r="A195" s="8">
        <v>23391</v>
      </c>
      <c r="B195" s="8" t="str">
        <f>VLOOKUP(Tabela14[[#This Row],[CÓDIGO]],[1]fornnecedor!$A:$E,5,0)</f>
        <v>AKZO NOBEL LTDA AUTO</v>
      </c>
      <c r="C195" s="9" t="s">
        <v>161</v>
      </c>
      <c r="D195" s="9" t="s">
        <v>103</v>
      </c>
      <c r="E195" s="23">
        <v>58.5</v>
      </c>
      <c r="F195" s="31">
        <v>67</v>
      </c>
      <c r="G195" s="10">
        <v>30.81</v>
      </c>
      <c r="H195" s="11">
        <f t="shared" si="6"/>
        <v>1802.385</v>
      </c>
      <c r="I195" s="12">
        <f t="shared" si="7"/>
        <v>2064.27</v>
      </c>
      <c r="J195" s="13" t="s">
        <v>1105</v>
      </c>
      <c r="K195" s="37" t="str">
        <f>VLOOKUP(Tabela14[[#This Row],[CÓDIGO]],[1]fornnecedor!$A:$G,7,0)</f>
        <v>TINTAS POLIÉSTER</v>
      </c>
    </row>
    <row r="196" spans="1:11" x14ac:dyDescent="0.3">
      <c r="A196" s="8">
        <v>85316</v>
      </c>
      <c r="B196" s="8" t="str">
        <f>VLOOKUP(Tabela14[[#This Row],[CÓDIGO]],[1]fornnecedor!$A:$E,5,0)</f>
        <v>DISSOLTEX IND QUIMICA LTDA</v>
      </c>
      <c r="C196" s="9" t="s">
        <v>826</v>
      </c>
      <c r="D196" s="9" t="s">
        <v>549</v>
      </c>
      <c r="E196" s="23">
        <v>4</v>
      </c>
      <c r="F196" s="31">
        <v>17</v>
      </c>
      <c r="G196" s="10">
        <v>449.76</v>
      </c>
      <c r="H196" s="11">
        <f t="shared" si="6"/>
        <v>1799.04</v>
      </c>
      <c r="I196" s="12">
        <f t="shared" si="7"/>
        <v>7645.92</v>
      </c>
      <c r="J196" s="13" t="s">
        <v>1105</v>
      </c>
      <c r="K196" s="37" t="str">
        <f>VLOOKUP(Tabela14[[#This Row],[CÓDIGO]],[1]fornnecedor!$A:$G,7,0)</f>
        <v>TINTA EM PÓ</v>
      </c>
    </row>
    <row r="197" spans="1:11" x14ac:dyDescent="0.3">
      <c r="A197" s="15">
        <v>84825</v>
      </c>
      <c r="B197" s="15" t="str">
        <f>VLOOKUP(Tabela14[[#This Row],[CÓDIGO]],[1]fornnecedor!$A:$E,5,0)</f>
        <v>BRASILUX TINTAS TECNICAS LTDA</v>
      </c>
      <c r="C197" s="16" t="s">
        <v>745</v>
      </c>
      <c r="D197" s="16" t="s">
        <v>549</v>
      </c>
      <c r="E197" s="22">
        <v>13</v>
      </c>
      <c r="F197" s="30">
        <v>57</v>
      </c>
      <c r="G197" s="17">
        <v>137.52000000000001</v>
      </c>
      <c r="H197" s="11">
        <f t="shared" si="6"/>
        <v>1787.7600000000002</v>
      </c>
      <c r="I197" s="12">
        <f t="shared" si="7"/>
        <v>7838.64</v>
      </c>
      <c r="J197" s="13" t="s">
        <v>1105</v>
      </c>
      <c r="K197" s="37" t="str">
        <f>VLOOKUP(Tabela14[[#This Row],[CÓDIGO]],[1]fornnecedor!$A:$G,7,0)</f>
        <v>DILUENTE</v>
      </c>
    </row>
    <row r="198" spans="1:11" x14ac:dyDescent="0.3">
      <c r="A198" s="8">
        <v>84145</v>
      </c>
      <c r="B198" s="8" t="str">
        <f>VLOOKUP(Tabela14[[#This Row],[CÓDIGO]],[1]fornnecedor!$A:$E,5,0)</f>
        <v>BRASILUX TINTAS TECNICAS LTDA</v>
      </c>
      <c r="C198" s="9" t="s">
        <v>675</v>
      </c>
      <c r="D198" s="9" t="s">
        <v>549</v>
      </c>
      <c r="E198" s="23">
        <v>36</v>
      </c>
      <c r="F198" s="31">
        <v>82</v>
      </c>
      <c r="G198" s="10">
        <v>48.9</v>
      </c>
      <c r="H198" s="11">
        <f t="shared" si="6"/>
        <v>1760.3999999999999</v>
      </c>
      <c r="I198" s="12">
        <f t="shared" si="7"/>
        <v>4009.7999999999997</v>
      </c>
      <c r="J198" s="13" t="s">
        <v>1105</v>
      </c>
      <c r="K198" s="37" t="str">
        <f>VLOOKUP(Tabela14[[#This Row],[CÓDIGO]],[1]fornnecedor!$A:$G,7,0)</f>
        <v>ESMALTES</v>
      </c>
    </row>
    <row r="199" spans="1:11" x14ac:dyDescent="0.3">
      <c r="A199" s="15">
        <v>84243</v>
      </c>
      <c r="B199" s="15" t="str">
        <f>VLOOKUP(Tabela14[[#This Row],[CÓDIGO]],[1]fornnecedor!$A:$E,5,0)</f>
        <v>BRASILUX TINTAS TECNICAS LTDA</v>
      </c>
      <c r="C199" s="16" t="s">
        <v>616</v>
      </c>
      <c r="D199" s="16" t="s">
        <v>549</v>
      </c>
      <c r="E199" s="22">
        <v>14</v>
      </c>
      <c r="F199" s="30">
        <v>64</v>
      </c>
      <c r="G199" s="17">
        <v>125.7</v>
      </c>
      <c r="H199" s="11">
        <f t="shared" si="6"/>
        <v>1759.8</v>
      </c>
      <c r="I199" s="12">
        <f t="shared" si="7"/>
        <v>8044.8</v>
      </c>
      <c r="J199" s="13" t="s">
        <v>1105</v>
      </c>
      <c r="K199" s="37" t="str">
        <f>VLOOKUP(Tabela14[[#This Row],[CÓDIGO]],[1]fornnecedor!$A:$G,7,0)</f>
        <v>IMPERMEABILIZANTES</v>
      </c>
    </row>
    <row r="200" spans="1:11" x14ac:dyDescent="0.3">
      <c r="A200" s="15">
        <v>84824</v>
      </c>
      <c r="B200" s="15" t="str">
        <f>VLOOKUP(Tabela14[[#This Row],[CÓDIGO]],[1]fornnecedor!$A:$E,5,0)</f>
        <v>BRASILUX TINTAS TECNICAS LTDA</v>
      </c>
      <c r="C200" s="16" t="s">
        <v>736</v>
      </c>
      <c r="D200" s="16" t="s">
        <v>549</v>
      </c>
      <c r="E200" s="22">
        <v>7</v>
      </c>
      <c r="F200" s="30">
        <v>13</v>
      </c>
      <c r="G200" s="17">
        <v>251.08</v>
      </c>
      <c r="H200" s="11">
        <f t="shared" si="6"/>
        <v>1757.5600000000002</v>
      </c>
      <c r="I200" s="12">
        <f t="shared" si="7"/>
        <v>3264.04</v>
      </c>
      <c r="J200" s="13" t="s">
        <v>1105</v>
      </c>
      <c r="K200" s="37" t="str">
        <f>VLOOKUP(Tabela14[[#This Row],[CÓDIGO]],[1]fornnecedor!$A:$G,7,0)</f>
        <v>DILUENTE</v>
      </c>
    </row>
    <row r="201" spans="1:11" x14ac:dyDescent="0.3">
      <c r="A201" s="8">
        <v>9799</v>
      </c>
      <c r="B201" s="8" t="str">
        <f>VLOOKUP(Tabela14[[#This Row],[CÓDIGO]],[1]fornnecedor!$A:$E,5,0)</f>
        <v>AKZO NOBEL LTDA AUTO</v>
      </c>
      <c r="C201" s="9" t="s">
        <v>195</v>
      </c>
      <c r="D201" s="9" t="s">
        <v>103</v>
      </c>
      <c r="E201" s="23">
        <v>69</v>
      </c>
      <c r="F201" s="31">
        <v>43</v>
      </c>
      <c r="G201" s="10">
        <v>25.34</v>
      </c>
      <c r="H201" s="11">
        <f t="shared" si="6"/>
        <v>1748.46</v>
      </c>
      <c r="I201" s="12">
        <f t="shared" si="7"/>
        <v>1089.6199999999999</v>
      </c>
      <c r="J201" s="13" t="s">
        <v>1105</v>
      </c>
      <c r="K201" s="37" t="str">
        <f>VLOOKUP(Tabela14[[#This Row],[CÓDIGO]],[1]fornnecedor!$A:$G,7,0)</f>
        <v>FERRUGEM</v>
      </c>
    </row>
    <row r="202" spans="1:11" x14ac:dyDescent="0.3">
      <c r="A202" s="8">
        <v>23069</v>
      </c>
      <c r="B202" s="8" t="str">
        <f>VLOOKUP(Tabela14[[#This Row],[CÓDIGO]],[1]fornnecedor!$A:$E,5,0)</f>
        <v>AKZO NOBEL LTDA AUTO</v>
      </c>
      <c r="C202" s="9" t="s">
        <v>202</v>
      </c>
      <c r="D202" s="9" t="s">
        <v>103</v>
      </c>
      <c r="E202" s="23">
        <v>54</v>
      </c>
      <c r="F202" s="31">
        <v>150</v>
      </c>
      <c r="G202" s="10">
        <v>32.090000000000003</v>
      </c>
      <c r="H202" s="11">
        <f t="shared" si="6"/>
        <v>1732.8600000000001</v>
      </c>
      <c r="I202" s="12">
        <f t="shared" si="7"/>
        <v>4813.5000000000009</v>
      </c>
      <c r="J202" s="13" t="s">
        <v>1105</v>
      </c>
      <c r="K202" s="37" t="str">
        <f>VLOOKUP(Tabela14[[#This Row],[CÓDIGO]],[1]fornnecedor!$A:$G,7,0)</f>
        <v>PRIMER AUTOMOTIVO</v>
      </c>
    </row>
    <row r="203" spans="1:11" x14ac:dyDescent="0.3">
      <c r="A203" s="15">
        <v>23361</v>
      </c>
      <c r="B203" s="15" t="str">
        <f>VLOOKUP(Tabela14[[#This Row],[CÓDIGO]],[1]fornnecedor!$A:$E,5,0)</f>
        <v>AKZO NOBEL LTDA AUTO</v>
      </c>
      <c r="C203" s="16" t="s">
        <v>181</v>
      </c>
      <c r="D203" s="16" t="s">
        <v>103</v>
      </c>
      <c r="E203" s="22">
        <v>66</v>
      </c>
      <c r="F203" s="30">
        <v>99.5</v>
      </c>
      <c r="G203" s="17">
        <v>25.95</v>
      </c>
      <c r="H203" s="11">
        <f t="shared" si="6"/>
        <v>1712.7</v>
      </c>
      <c r="I203" s="12">
        <f t="shared" si="7"/>
        <v>2582.0250000000001</v>
      </c>
      <c r="J203" s="13" t="s">
        <v>1105</v>
      </c>
      <c r="K203" s="37" t="str">
        <f>VLOOKUP(Tabela14[[#This Row],[CÓDIGO]],[1]fornnecedor!$A:$G,7,0)</f>
        <v>TINTAS POLIÉSTER</v>
      </c>
    </row>
    <row r="204" spans="1:11" x14ac:dyDescent="0.3">
      <c r="A204" s="15">
        <v>20525</v>
      </c>
      <c r="B204" s="15" t="str">
        <f>VLOOKUP(Tabela14[[#This Row],[CÓDIGO]],[1]fornnecedor!$A:$E,5,0)</f>
        <v>SHERWIN - WILLIAMS DO BRASIL IND. E COM. LTDA</v>
      </c>
      <c r="C204" s="16" t="s">
        <v>340</v>
      </c>
      <c r="D204" s="16" t="s">
        <v>324</v>
      </c>
      <c r="E204" s="22">
        <v>162</v>
      </c>
      <c r="F204" s="30">
        <v>220</v>
      </c>
      <c r="G204" s="17">
        <v>10.57</v>
      </c>
      <c r="H204" s="11">
        <f t="shared" si="6"/>
        <v>1712.3400000000001</v>
      </c>
      <c r="I204" s="12">
        <f t="shared" si="7"/>
        <v>2325.4</v>
      </c>
      <c r="J204" s="13" t="s">
        <v>1105</v>
      </c>
      <c r="K204" s="37" t="str">
        <f>VLOOKUP(Tabela14[[#This Row],[CÓDIGO]],[1]fornnecedor!$A:$G,7,0)</f>
        <v>MASSA DE PEQUENOS REPAROS</v>
      </c>
    </row>
    <row r="205" spans="1:11" x14ac:dyDescent="0.3">
      <c r="A205" s="8">
        <v>9956</v>
      </c>
      <c r="B205" s="8" t="str">
        <f>VLOOKUP(Tabela14[[#This Row],[CÓDIGO]],[1]fornnecedor!$A:$E,5,0)</f>
        <v>AKZO NOBEL LTDA AUTO</v>
      </c>
      <c r="C205" s="9" t="s">
        <v>266</v>
      </c>
      <c r="D205" s="9" t="s">
        <v>127</v>
      </c>
      <c r="E205" s="23">
        <v>5.0369999999999999</v>
      </c>
      <c r="F205" s="31">
        <v>3.71</v>
      </c>
      <c r="G205" s="10">
        <v>339.87</v>
      </c>
      <c r="H205" s="11">
        <f t="shared" si="6"/>
        <v>1711.9251899999999</v>
      </c>
      <c r="I205" s="12">
        <f t="shared" si="7"/>
        <v>1260.9177</v>
      </c>
      <c r="J205" s="13" t="s">
        <v>1105</v>
      </c>
      <c r="K205" s="37" t="str">
        <f>VLOOKUP(Tabela14[[#This Row],[CÓDIGO]],[1]fornnecedor!$A:$G,7,0)</f>
        <v>BASES POLIÉSTER</v>
      </c>
    </row>
    <row r="206" spans="1:11" x14ac:dyDescent="0.3">
      <c r="A206" s="8">
        <v>24357</v>
      </c>
      <c r="B206" s="8" t="str">
        <f>VLOOKUP(Tabela14[[#This Row],[CÓDIGO]],[1]fornnecedor!$A:$E,5,0)</f>
        <v>BRASILUX TINTAS TECNICAS LTDA</v>
      </c>
      <c r="C206" s="9" t="s">
        <v>728</v>
      </c>
      <c r="D206" s="9" t="s">
        <v>549</v>
      </c>
      <c r="E206" s="23">
        <v>4.5410000000000004</v>
      </c>
      <c r="F206" s="31">
        <v>10.95</v>
      </c>
      <c r="G206" s="10">
        <v>375.97</v>
      </c>
      <c r="H206" s="11">
        <f t="shared" si="6"/>
        <v>1707.2797700000003</v>
      </c>
      <c r="I206" s="12">
        <f t="shared" si="7"/>
        <v>4116.8715000000002</v>
      </c>
      <c r="J206" s="13" t="s">
        <v>1105</v>
      </c>
      <c r="K206" s="37" t="str">
        <f>VLOOKUP(Tabela14[[#This Row],[CÓDIGO]],[1]fornnecedor!$A:$G,7,0)</f>
        <v xml:space="preserve">BASES SISTEMA NO MACHINE </v>
      </c>
    </row>
    <row r="207" spans="1:11" x14ac:dyDescent="0.3">
      <c r="A207" s="15">
        <v>22640</v>
      </c>
      <c r="B207" s="15" t="str">
        <f>VLOOKUP(Tabela14[[#This Row],[CÓDIGO]],[1]fornnecedor!$A:$E,5,0)</f>
        <v>AKZO NOBEL LTDA AUTO</v>
      </c>
      <c r="C207" s="16" t="s">
        <v>5136</v>
      </c>
      <c r="D207" s="16" t="s">
        <v>152</v>
      </c>
      <c r="E207" s="22">
        <v>2.6960000000000002</v>
      </c>
      <c r="F207" s="30">
        <v>7.81</v>
      </c>
      <c r="G207" s="17">
        <v>630.03</v>
      </c>
      <c r="H207" s="11">
        <f t="shared" si="6"/>
        <v>1698.56088</v>
      </c>
      <c r="I207" s="12">
        <f t="shared" si="7"/>
        <v>4920.5342999999993</v>
      </c>
      <c r="J207" s="13" t="s">
        <v>1105</v>
      </c>
      <c r="K207" s="37" t="str">
        <f>VLOOKUP(Tabela14[[#This Row],[CÓDIGO]],[1]fornnecedor!$A:$G,7,0)</f>
        <v>BASES LACA / SINTETICO / TECH FLEET</v>
      </c>
    </row>
    <row r="208" spans="1:11" x14ac:dyDescent="0.3">
      <c r="A208" s="8">
        <v>84384</v>
      </c>
      <c r="B208" s="8" t="str">
        <f>VLOOKUP(Tabela14[[#This Row],[CÓDIGO]],[1]fornnecedor!$A:$E,5,0)</f>
        <v>BRASILUX TINTAS TECNICAS LTDA</v>
      </c>
      <c r="C208" s="9" t="s">
        <v>568</v>
      </c>
      <c r="D208" s="9" t="s">
        <v>549</v>
      </c>
      <c r="E208" s="23">
        <v>12</v>
      </c>
      <c r="F208" s="31">
        <v>32</v>
      </c>
      <c r="G208" s="10">
        <v>140.36000000000001</v>
      </c>
      <c r="H208" s="11">
        <f t="shared" si="6"/>
        <v>1684.3200000000002</v>
      </c>
      <c r="I208" s="12">
        <f t="shared" si="7"/>
        <v>4491.5200000000004</v>
      </c>
      <c r="J208" s="13" t="s">
        <v>1105</v>
      </c>
      <c r="K208" s="37" t="str">
        <f>VLOOKUP(Tabela14[[#This Row],[CÓDIGO]],[1]fornnecedor!$A:$G,7,0)</f>
        <v>TINTA PARA PISO</v>
      </c>
    </row>
    <row r="209" spans="1:11" x14ac:dyDescent="0.3">
      <c r="A209" s="8">
        <v>9926</v>
      </c>
      <c r="B209" s="8" t="str">
        <f>VLOOKUP(Tabela14[[#This Row],[CÓDIGO]],[1]fornnecedor!$A:$E,5,0)</f>
        <v>AKZO NOBEL LTDA AUTO</v>
      </c>
      <c r="C209" s="9" t="s">
        <v>131</v>
      </c>
      <c r="D209" s="9" t="s">
        <v>127</v>
      </c>
      <c r="E209" s="23">
        <v>6</v>
      </c>
      <c r="F209" s="31">
        <v>10.23</v>
      </c>
      <c r="G209" s="10">
        <v>280.45999999999998</v>
      </c>
      <c r="H209" s="11">
        <f t="shared" si="6"/>
        <v>1682.7599999999998</v>
      </c>
      <c r="I209" s="12">
        <f t="shared" si="7"/>
        <v>2869.1057999999998</v>
      </c>
      <c r="J209" s="13" t="s">
        <v>1105</v>
      </c>
      <c r="K209" s="37" t="str">
        <f>VLOOKUP(Tabela14[[#This Row],[CÓDIGO]],[1]fornnecedor!$A:$G,7,0)</f>
        <v>BASES POLIÉSTER</v>
      </c>
    </row>
    <row r="210" spans="1:11" x14ac:dyDescent="0.3">
      <c r="A210" s="8">
        <v>84774</v>
      </c>
      <c r="B210" s="8" t="str">
        <f>VLOOKUP(Tabela14[[#This Row],[CÓDIGO]],[1]fornnecedor!$A:$E,5,0)</f>
        <v>BRASILUX TINTAS TECNICAS LTDA</v>
      </c>
      <c r="C210" s="9" t="s">
        <v>748</v>
      </c>
      <c r="D210" s="9" t="s">
        <v>549</v>
      </c>
      <c r="E210" s="23">
        <v>179</v>
      </c>
      <c r="F210" s="31">
        <v>427</v>
      </c>
      <c r="G210" s="10">
        <v>9.4</v>
      </c>
      <c r="H210" s="11">
        <f t="shared" si="6"/>
        <v>1682.6000000000001</v>
      </c>
      <c r="I210" s="12">
        <f t="shared" si="7"/>
        <v>4013.8</v>
      </c>
      <c r="J210" s="13" t="s">
        <v>1105</v>
      </c>
      <c r="K210" s="37" t="str">
        <f>VLOOKUP(Tabela14[[#This Row],[CÓDIGO]],[1]fornnecedor!$A:$G,7,0)</f>
        <v>DILUENTE</v>
      </c>
    </row>
    <row r="211" spans="1:11" x14ac:dyDescent="0.3">
      <c r="A211" s="15">
        <v>21254</v>
      </c>
      <c r="B211" s="15" t="str">
        <f>VLOOKUP(Tabela14[[#This Row],[CÓDIGO]],[1]fornnecedor!$A:$E,5,0)</f>
        <v>AKZO NOBEL LTDA AUTO</v>
      </c>
      <c r="C211" s="16" t="s">
        <v>298</v>
      </c>
      <c r="D211" s="16" t="s">
        <v>103</v>
      </c>
      <c r="E211" s="22">
        <v>9.0350000000000001</v>
      </c>
      <c r="F211" s="30">
        <v>14.97</v>
      </c>
      <c r="G211" s="17">
        <v>185.26</v>
      </c>
      <c r="H211" s="11">
        <f t="shared" si="6"/>
        <v>1673.8241</v>
      </c>
      <c r="I211" s="12">
        <f t="shared" si="7"/>
        <v>2773.3422</v>
      </c>
      <c r="J211" s="13" t="s">
        <v>1105</v>
      </c>
      <c r="K211" s="37" t="str">
        <f>VLOOKUP(Tabela14[[#This Row],[CÓDIGO]],[1]fornnecedor!$A:$G,7,0)</f>
        <v>BASES POLIÉSTER</v>
      </c>
    </row>
    <row r="212" spans="1:11" x14ac:dyDescent="0.3">
      <c r="A212" s="15">
        <v>84112</v>
      </c>
      <c r="B212" s="15" t="str">
        <f>VLOOKUP(Tabela14[[#This Row],[CÓDIGO]],[1]fornnecedor!$A:$E,5,0)</f>
        <v>BRASILUX TINTAS TECNICAS LTDA</v>
      </c>
      <c r="C212" s="16" t="s">
        <v>585</v>
      </c>
      <c r="D212" s="16" t="s">
        <v>549</v>
      </c>
      <c r="E212" s="22">
        <v>15</v>
      </c>
      <c r="F212" s="30">
        <v>30</v>
      </c>
      <c r="G212" s="17">
        <v>109.9</v>
      </c>
      <c r="H212" s="11">
        <f t="shared" si="6"/>
        <v>1648.5</v>
      </c>
      <c r="I212" s="12">
        <f t="shared" si="7"/>
        <v>3297</v>
      </c>
      <c r="J212" s="13" t="s">
        <v>1105</v>
      </c>
      <c r="K212" s="37" t="str">
        <f>VLOOKUP(Tabela14[[#This Row],[CÓDIGO]],[1]fornnecedor!$A:$G,7,0)</f>
        <v>EPOXI</v>
      </c>
    </row>
    <row r="213" spans="1:11" x14ac:dyDescent="0.3">
      <c r="A213" s="8">
        <v>24256</v>
      </c>
      <c r="B213" s="8" t="str">
        <f>VLOOKUP(Tabela14[[#This Row],[CÓDIGO]],[1]fornnecedor!$A:$E,5,0)</f>
        <v>3M DO BRASIL LTDA</v>
      </c>
      <c r="C213" s="9" t="s">
        <v>435</v>
      </c>
      <c r="D213" s="9" t="s">
        <v>366</v>
      </c>
      <c r="E213" s="23">
        <v>26</v>
      </c>
      <c r="F213" s="31">
        <v>62</v>
      </c>
      <c r="G213" s="10">
        <v>63.31</v>
      </c>
      <c r="H213" s="11">
        <f t="shared" si="6"/>
        <v>1646.06</v>
      </c>
      <c r="I213" s="12">
        <f t="shared" si="7"/>
        <v>3925.2200000000003</v>
      </c>
      <c r="J213" s="13" t="s">
        <v>1105</v>
      </c>
      <c r="K213" s="37" t="str">
        <f>VLOOKUP(Tabela14[[#This Row],[CÓDIGO]],[1]fornnecedor!$A:$G,7,0)</f>
        <v xml:space="preserve">LÍQUIDOS P/ POLIMENTO </v>
      </c>
    </row>
    <row r="214" spans="1:11" x14ac:dyDescent="0.3">
      <c r="A214" s="8">
        <v>84342</v>
      </c>
      <c r="B214" s="8" t="str">
        <f>VLOOKUP(Tabela14[[#This Row],[CÓDIGO]],[1]fornnecedor!$A:$E,5,0)</f>
        <v>BRASILUX TINTAS TECNICAS LTDA</v>
      </c>
      <c r="C214" s="9" t="s">
        <v>673</v>
      </c>
      <c r="D214" s="9" t="s">
        <v>549</v>
      </c>
      <c r="E214" s="23">
        <v>35</v>
      </c>
      <c r="F214" s="31">
        <v>290</v>
      </c>
      <c r="G214" s="10">
        <v>46.69</v>
      </c>
      <c r="H214" s="11">
        <f t="shared" si="6"/>
        <v>1634.1499999999999</v>
      </c>
      <c r="I214" s="12">
        <f t="shared" si="7"/>
        <v>13540.099999999999</v>
      </c>
      <c r="J214" s="13" t="s">
        <v>1105</v>
      </c>
      <c r="K214" s="37" t="str">
        <f>VLOOKUP(Tabela14[[#This Row],[CÓDIGO]],[1]fornnecedor!$A:$G,7,0)</f>
        <v>ESMALTES</v>
      </c>
    </row>
    <row r="215" spans="1:11" x14ac:dyDescent="0.3">
      <c r="A215" s="8">
        <v>22233</v>
      </c>
      <c r="B215" s="8" t="str">
        <f>VLOOKUP(Tabela14[[#This Row],[CÓDIGO]],[1]fornnecedor!$A:$E,5,0)</f>
        <v>3M DO BRASIL LTDA</v>
      </c>
      <c r="C215" s="9" t="s">
        <v>4299</v>
      </c>
      <c r="D215" s="9" t="s">
        <v>366</v>
      </c>
      <c r="E215" s="23">
        <v>68</v>
      </c>
      <c r="F215" s="31">
        <v>25</v>
      </c>
      <c r="G215" s="10">
        <v>23.84</v>
      </c>
      <c r="H215" s="11">
        <f t="shared" si="6"/>
        <v>1621.12</v>
      </c>
      <c r="I215" s="12">
        <f t="shared" si="7"/>
        <v>596</v>
      </c>
      <c r="J215" s="13" t="s">
        <v>1105</v>
      </c>
      <c r="K215" s="37" t="str">
        <f>VLOOKUP(Tabela14[[#This Row],[CÓDIGO]],[1]fornnecedor!$A:$G,7,0)</f>
        <v>FITA DUPLA FACE</v>
      </c>
    </row>
    <row r="216" spans="1:11" x14ac:dyDescent="0.3">
      <c r="A216" s="8">
        <v>87182</v>
      </c>
      <c r="B216" s="8" t="str">
        <f>VLOOKUP(Tabela14[[#This Row],[CÓDIGO]],[1]fornnecedor!$A:$E,5,0)</f>
        <v>ATACADAO DAS TINTAS IRMAOS SOARES LTDA</v>
      </c>
      <c r="C216" s="9" t="s">
        <v>849</v>
      </c>
      <c r="D216" s="9" t="s">
        <v>810</v>
      </c>
      <c r="E216" s="23">
        <v>5</v>
      </c>
      <c r="F216" s="31">
        <v>0</v>
      </c>
      <c r="G216" s="10">
        <v>324.11</v>
      </c>
      <c r="H216" s="11">
        <f t="shared" si="6"/>
        <v>1620.5500000000002</v>
      </c>
      <c r="I216" s="12">
        <f t="shared" si="7"/>
        <v>0</v>
      </c>
      <c r="J216" s="13" t="s">
        <v>1105</v>
      </c>
      <c r="K216" s="37" t="str">
        <f>VLOOKUP(Tabela14[[#This Row],[CÓDIGO]],[1]fornnecedor!$A:$G,7,0)</f>
        <v>EPOXI</v>
      </c>
    </row>
    <row r="217" spans="1:11" x14ac:dyDescent="0.3">
      <c r="A217" s="15">
        <v>84420</v>
      </c>
      <c r="B217" s="15" t="str">
        <f>VLOOKUP(Tabela14[[#This Row],[CÓDIGO]],[1]fornnecedor!$A:$E,5,0)</f>
        <v>PINCEIS ATLAS S.A.</v>
      </c>
      <c r="C217" s="16" t="s">
        <v>5010</v>
      </c>
      <c r="D217" s="16" t="s">
        <v>23</v>
      </c>
      <c r="E217" s="22">
        <v>107</v>
      </c>
      <c r="F217" s="30">
        <v>163</v>
      </c>
      <c r="G217" s="17">
        <v>14.96</v>
      </c>
      <c r="H217" s="11">
        <f t="shared" si="6"/>
        <v>1600.72</v>
      </c>
      <c r="I217" s="12">
        <f t="shared" si="7"/>
        <v>2438.48</v>
      </c>
      <c r="J217" s="13" t="s">
        <v>1105</v>
      </c>
      <c r="K217" s="37" t="str">
        <f>VLOOKUP(Tabela14[[#This Row],[CÓDIGO]],[1]fornnecedor!$A:$G,7,0)</f>
        <v>ROLOS / TRINCHAS / PINCÉIS / ESPÁTULAS</v>
      </c>
    </row>
    <row r="218" spans="1:11" x14ac:dyDescent="0.3">
      <c r="A218" s="8">
        <v>84268</v>
      </c>
      <c r="B218" s="8" t="str">
        <f>VLOOKUP(Tabela14[[#This Row],[CÓDIGO]],[1]fornnecedor!$A:$E,5,0)</f>
        <v>BRASILUX TINTAS TECNICAS LTDA</v>
      </c>
      <c r="C218" s="9" t="s">
        <v>551</v>
      </c>
      <c r="D218" s="9" t="s">
        <v>549</v>
      </c>
      <c r="E218" s="23">
        <v>11</v>
      </c>
      <c r="F218" s="31">
        <v>22</v>
      </c>
      <c r="G218" s="10">
        <v>142.9</v>
      </c>
      <c r="H218" s="11">
        <f t="shared" si="6"/>
        <v>1571.9</v>
      </c>
      <c r="I218" s="12">
        <f t="shared" si="7"/>
        <v>3143.8</v>
      </c>
      <c r="J218" s="13" t="s">
        <v>1105</v>
      </c>
      <c r="K218" s="37" t="str">
        <f>VLOOKUP(Tabela14[[#This Row],[CÓDIGO]],[1]fornnecedor!$A:$G,7,0)</f>
        <v>TINTA PAREDE</v>
      </c>
    </row>
    <row r="219" spans="1:11" x14ac:dyDescent="0.3">
      <c r="A219" s="15">
        <v>21437</v>
      </c>
      <c r="B219" s="15" t="str">
        <f>VLOOKUP(Tabela14[[#This Row],[CÓDIGO]],[1]fornnecedor!$A:$E,5,0)</f>
        <v>ROBERLO DO BRASIL LTDA</v>
      </c>
      <c r="C219" s="16" t="s">
        <v>4266</v>
      </c>
      <c r="D219" s="16" t="s">
        <v>2513</v>
      </c>
      <c r="E219" s="22">
        <v>226</v>
      </c>
      <c r="F219" s="30">
        <v>86</v>
      </c>
      <c r="G219" s="17">
        <v>6.64</v>
      </c>
      <c r="H219" s="11">
        <f t="shared" si="6"/>
        <v>1500.6399999999999</v>
      </c>
      <c r="I219" s="12">
        <f t="shared" si="7"/>
        <v>571.04</v>
      </c>
      <c r="J219" s="13" t="s">
        <v>1105</v>
      </c>
      <c r="K219" s="37" t="str">
        <f>VLOOKUP(Tabela14[[#This Row],[CÓDIGO]],[1]fornnecedor!$A:$G,7,0)</f>
        <v>PRIMER AUTOMOTIVO</v>
      </c>
    </row>
    <row r="220" spans="1:11" x14ac:dyDescent="0.3">
      <c r="A220" s="15">
        <v>23383</v>
      </c>
      <c r="B220" s="15" t="str">
        <f>VLOOKUP(Tabela14[[#This Row],[CÓDIGO]],[1]fornnecedor!$A:$E,5,0)</f>
        <v>AKZO NOBEL LTDA AUTO</v>
      </c>
      <c r="C220" s="16" t="s">
        <v>205</v>
      </c>
      <c r="D220" s="16" t="s">
        <v>103</v>
      </c>
      <c r="E220" s="22">
        <v>41</v>
      </c>
      <c r="F220" s="30">
        <v>97</v>
      </c>
      <c r="G220" s="17">
        <v>36.47</v>
      </c>
      <c r="H220" s="11">
        <f t="shared" si="6"/>
        <v>1495.27</v>
      </c>
      <c r="I220" s="12">
        <f t="shared" si="7"/>
        <v>3537.5899999999997</v>
      </c>
      <c r="J220" s="13" t="s">
        <v>1105</v>
      </c>
      <c r="K220" s="37" t="str">
        <f>VLOOKUP(Tabela14[[#This Row],[CÓDIGO]],[1]fornnecedor!$A:$G,7,0)</f>
        <v>TINTAS PU</v>
      </c>
    </row>
    <row r="221" spans="1:11" x14ac:dyDescent="0.3">
      <c r="A221" s="15">
        <v>85359</v>
      </c>
      <c r="B221" s="15" t="str">
        <f>VLOOKUP(Tabela14[[#This Row],[CÓDIGO]],[1]fornnecedor!$A:$E,5,0)</f>
        <v>MARTELENA ALMEIDA INDUSTRIA E COMERCIO DE TINTAS EIRELI</v>
      </c>
      <c r="C221" s="16" t="s">
        <v>832</v>
      </c>
      <c r="D221" s="16" t="s">
        <v>830</v>
      </c>
      <c r="E221" s="22">
        <v>31</v>
      </c>
      <c r="F221" s="30">
        <v>20</v>
      </c>
      <c r="G221" s="17">
        <v>47.77</v>
      </c>
      <c r="H221" s="11">
        <f t="shared" si="6"/>
        <v>1480.8700000000001</v>
      </c>
      <c r="I221" s="12">
        <f t="shared" si="7"/>
        <v>955.40000000000009</v>
      </c>
      <c r="J221" s="13" t="s">
        <v>1105</v>
      </c>
      <c r="K221" s="37" t="str">
        <f>VLOOKUP(Tabela14[[#This Row],[CÓDIGO]],[1]fornnecedor!$A:$G,7,0)</f>
        <v>TEXTURA</v>
      </c>
    </row>
    <row r="222" spans="1:11" x14ac:dyDescent="0.3">
      <c r="A222" s="8">
        <v>83895</v>
      </c>
      <c r="B222" s="8" t="str">
        <f>VLOOKUP(Tabela14[[#This Row],[CÓDIGO]],[1]fornnecedor!$A:$E,5,0)</f>
        <v>3M DO BRASIL LTDA</v>
      </c>
      <c r="C222" s="9" t="s">
        <v>4905</v>
      </c>
      <c r="D222" s="9" t="s">
        <v>366</v>
      </c>
      <c r="E222" s="23">
        <v>25</v>
      </c>
      <c r="F222" s="31">
        <v>29</v>
      </c>
      <c r="G222" s="10">
        <v>58.85</v>
      </c>
      <c r="H222" s="11">
        <f t="shared" si="6"/>
        <v>1471.25</v>
      </c>
      <c r="I222" s="12">
        <f t="shared" si="7"/>
        <v>1706.65</v>
      </c>
      <c r="J222" s="13" t="s">
        <v>1105</v>
      </c>
      <c r="K222" s="37" t="str">
        <f>VLOOKUP(Tabela14[[#This Row],[CÓDIGO]],[1]fornnecedor!$A:$G,7,0)</f>
        <v>OUTRAS FITAS</v>
      </c>
    </row>
    <row r="223" spans="1:11" x14ac:dyDescent="0.3">
      <c r="A223" s="8">
        <v>84381</v>
      </c>
      <c r="B223" s="8" t="str">
        <f>VLOOKUP(Tabela14[[#This Row],[CÓDIGO]],[1]fornnecedor!$A:$E,5,0)</f>
        <v>BRASILUX TINTAS TECNICAS LTDA</v>
      </c>
      <c r="C223" s="9" t="s">
        <v>564</v>
      </c>
      <c r="D223" s="9" t="s">
        <v>549</v>
      </c>
      <c r="E223" s="23">
        <v>11</v>
      </c>
      <c r="F223" s="31">
        <v>30</v>
      </c>
      <c r="G223" s="10">
        <v>133.6</v>
      </c>
      <c r="H223" s="11">
        <f t="shared" si="6"/>
        <v>1469.6</v>
      </c>
      <c r="I223" s="12">
        <f t="shared" si="7"/>
        <v>4008</v>
      </c>
      <c r="J223" s="13" t="s">
        <v>1105</v>
      </c>
      <c r="K223" s="37" t="str">
        <f>VLOOKUP(Tabela14[[#This Row],[CÓDIGO]],[1]fornnecedor!$A:$G,7,0)</f>
        <v>TINTA PARA PISO</v>
      </c>
    </row>
    <row r="224" spans="1:11" x14ac:dyDescent="0.3">
      <c r="A224" s="15">
        <v>86842</v>
      </c>
      <c r="B224" s="15" t="str">
        <f>VLOOKUP(Tabela14[[#This Row],[CÓDIGO]],[1]fornnecedor!$A:$E,5,0)</f>
        <v>AKZO NOBEL LTDA DECOR</v>
      </c>
      <c r="C224" s="16" t="s">
        <v>4456</v>
      </c>
      <c r="D224" s="16" t="s">
        <v>2266</v>
      </c>
      <c r="E224" s="22">
        <v>12</v>
      </c>
      <c r="F224" s="30">
        <v>6</v>
      </c>
      <c r="G224" s="17">
        <v>122.02</v>
      </c>
      <c r="H224" s="11">
        <f t="shared" si="6"/>
        <v>1464.24</v>
      </c>
      <c r="I224" s="12">
        <f t="shared" si="7"/>
        <v>732.12</v>
      </c>
      <c r="J224" s="13" t="s">
        <v>1105</v>
      </c>
      <c r="K224" s="37" t="str">
        <f>VLOOKUP(Tabela14[[#This Row],[CÓDIGO]],[1]fornnecedor!$A:$G,7,0)</f>
        <v>IMPERMEABILIZANTES</v>
      </c>
    </row>
    <row r="225" spans="1:11" x14ac:dyDescent="0.3">
      <c r="A225" s="15">
        <v>24372</v>
      </c>
      <c r="B225" s="15" t="str">
        <f>VLOOKUP(Tabela14[[#This Row],[CÓDIGO]],[1]fornnecedor!$A:$E,5,0)</f>
        <v>BRASILUX TINTAS TECNICAS LTDA</v>
      </c>
      <c r="C225" s="16" t="s">
        <v>647</v>
      </c>
      <c r="D225" s="16" t="s">
        <v>549</v>
      </c>
      <c r="E225" s="22">
        <v>120</v>
      </c>
      <c r="F225" s="30">
        <v>187</v>
      </c>
      <c r="G225" s="17">
        <v>12.09</v>
      </c>
      <c r="H225" s="11">
        <f t="shared" si="6"/>
        <v>1450.8</v>
      </c>
      <c r="I225" s="12">
        <f t="shared" si="7"/>
        <v>2260.83</v>
      </c>
      <c r="J225" s="13" t="s">
        <v>1105</v>
      </c>
      <c r="K225" s="37" t="str">
        <f>VLOOKUP(Tabela14[[#This Row],[CÓDIGO]],[1]fornnecedor!$A:$G,7,0)</f>
        <v>EMBALAGEM</v>
      </c>
    </row>
    <row r="226" spans="1:11" x14ac:dyDescent="0.3">
      <c r="A226" s="8">
        <v>23007</v>
      </c>
      <c r="B226" s="8" t="str">
        <f>VLOOKUP(Tabela14[[#This Row],[CÓDIGO]],[1]fornnecedor!$A:$E,5,0)</f>
        <v>AKZO NOBEL LTDA AUTO</v>
      </c>
      <c r="C226" s="9" t="s">
        <v>148</v>
      </c>
      <c r="D226" s="9" t="s">
        <v>103</v>
      </c>
      <c r="E226" s="23">
        <v>5.1369999999999996</v>
      </c>
      <c r="F226" s="31">
        <v>12.49</v>
      </c>
      <c r="G226" s="10">
        <v>281.33</v>
      </c>
      <c r="H226" s="11">
        <f t="shared" si="6"/>
        <v>1445.1922099999997</v>
      </c>
      <c r="I226" s="12">
        <f t="shared" si="7"/>
        <v>3513.8116999999997</v>
      </c>
      <c r="J226" s="13" t="s">
        <v>1105</v>
      </c>
      <c r="K226" s="37" t="str">
        <f>VLOOKUP(Tabela14[[#This Row],[CÓDIGO]],[1]fornnecedor!$A:$G,7,0)</f>
        <v>BASES PU</v>
      </c>
    </row>
    <row r="227" spans="1:11" x14ac:dyDescent="0.3">
      <c r="A227" s="15">
        <v>9885</v>
      </c>
      <c r="B227" s="15" t="str">
        <f>VLOOKUP(Tabela14[[#This Row],[CÓDIGO]],[1]fornnecedor!$A:$E,5,0)</f>
        <v>AKZO NOBEL LTDA AUTO</v>
      </c>
      <c r="C227" s="16" t="s">
        <v>234</v>
      </c>
      <c r="D227" s="16" t="s">
        <v>103</v>
      </c>
      <c r="E227" s="22">
        <v>16.632999999999999</v>
      </c>
      <c r="F227" s="30">
        <v>26.45</v>
      </c>
      <c r="G227" s="17">
        <v>86.49</v>
      </c>
      <c r="H227" s="11">
        <f t="shared" si="6"/>
        <v>1438.5881699999998</v>
      </c>
      <c r="I227" s="12">
        <f t="shared" si="7"/>
        <v>2287.6605</v>
      </c>
      <c r="J227" s="13" t="s">
        <v>1105</v>
      </c>
      <c r="K227" s="37" t="str">
        <f>VLOOKUP(Tabela14[[#This Row],[CÓDIGO]],[1]fornnecedor!$A:$G,7,0)</f>
        <v>BASES POLIÉSTER</v>
      </c>
    </row>
    <row r="228" spans="1:11" x14ac:dyDescent="0.3">
      <c r="A228" s="8">
        <v>9907</v>
      </c>
      <c r="B228" s="8" t="str">
        <f>VLOOKUP(Tabela14[[#This Row],[CÓDIGO]],[1]fornnecedor!$A:$E,5,0)</f>
        <v>AKZO NOBEL LTDA AUTO</v>
      </c>
      <c r="C228" s="9" t="s">
        <v>306</v>
      </c>
      <c r="D228" s="9" t="s">
        <v>103</v>
      </c>
      <c r="E228" s="23">
        <v>11.927</v>
      </c>
      <c r="F228" s="31">
        <v>20.62</v>
      </c>
      <c r="G228" s="10">
        <v>118.41</v>
      </c>
      <c r="H228" s="11">
        <f t="shared" si="6"/>
        <v>1412.2760699999999</v>
      </c>
      <c r="I228" s="12">
        <f t="shared" si="7"/>
        <v>2441.6142</v>
      </c>
      <c r="J228" s="13" t="s">
        <v>1105</v>
      </c>
      <c r="K228" s="37" t="str">
        <f>VLOOKUP(Tabela14[[#This Row],[CÓDIGO]],[1]fornnecedor!$A:$G,7,0)</f>
        <v>BASES POLIÉSTER</v>
      </c>
    </row>
    <row r="229" spans="1:11" x14ac:dyDescent="0.3">
      <c r="A229" s="8">
        <v>23287</v>
      </c>
      <c r="B229" s="8" t="str">
        <f>VLOOKUP(Tabela14[[#This Row],[CÓDIGO]],[1]fornnecedor!$A:$E,5,0)</f>
        <v>AUTOAMERICA IMP.EXP. DE PROD. AUTO. LTDA</v>
      </c>
      <c r="C229" s="9" t="s">
        <v>100</v>
      </c>
      <c r="D229" s="9" t="s">
        <v>96</v>
      </c>
      <c r="E229" s="23">
        <v>51</v>
      </c>
      <c r="F229" s="31">
        <v>83</v>
      </c>
      <c r="G229" s="10">
        <v>27.67</v>
      </c>
      <c r="H229" s="11">
        <f t="shared" si="6"/>
        <v>1411.17</v>
      </c>
      <c r="I229" s="12">
        <f t="shared" si="7"/>
        <v>2296.61</v>
      </c>
      <c r="J229" s="13" t="s">
        <v>1105</v>
      </c>
      <c r="K229" s="37" t="str">
        <f>VLOOKUP(Tabela14[[#This Row],[CÓDIGO]],[1]fornnecedor!$A:$G,7,0)</f>
        <v>CERA  / LIMPEZA /  POLIMENTO VEICULAR</v>
      </c>
    </row>
    <row r="230" spans="1:11" x14ac:dyDescent="0.3">
      <c r="A230" s="15">
        <v>23624</v>
      </c>
      <c r="B230" s="15" t="str">
        <f>VLOOKUP(Tabela14[[#This Row],[CÓDIGO]],[1]fornnecedor!$A:$E,5,0)</f>
        <v>MAXI RUBBER INDUSTRIAS QUIMICAS LTDA</v>
      </c>
      <c r="C230" s="16" t="s">
        <v>789</v>
      </c>
      <c r="D230" s="16" t="s">
        <v>775</v>
      </c>
      <c r="E230" s="22">
        <v>36</v>
      </c>
      <c r="F230" s="30">
        <v>35</v>
      </c>
      <c r="G230" s="17">
        <v>39.159999999999997</v>
      </c>
      <c r="H230" s="11">
        <f t="shared" si="6"/>
        <v>1409.7599999999998</v>
      </c>
      <c r="I230" s="12">
        <f t="shared" si="7"/>
        <v>1370.6</v>
      </c>
      <c r="J230" s="13" t="s">
        <v>1105</v>
      </c>
      <c r="K230" s="37" t="str">
        <f>VLOOKUP(Tabela14[[#This Row],[CÓDIGO]],[1]fornnecedor!$A:$G,7,0)</f>
        <v>VEDADORES / SELANTES</v>
      </c>
    </row>
    <row r="231" spans="1:11" x14ac:dyDescent="0.3">
      <c r="A231" s="8">
        <v>84335</v>
      </c>
      <c r="B231" s="8" t="str">
        <f>VLOOKUP(Tabela14[[#This Row],[CÓDIGO]],[1]fornnecedor!$A:$E,5,0)</f>
        <v>BRASILUX TINTAS TECNICAS LTDA</v>
      </c>
      <c r="C231" s="9" t="s">
        <v>670</v>
      </c>
      <c r="D231" s="9" t="s">
        <v>549</v>
      </c>
      <c r="E231" s="23">
        <v>27</v>
      </c>
      <c r="F231" s="31">
        <v>43</v>
      </c>
      <c r="G231" s="10">
        <v>51.66</v>
      </c>
      <c r="H231" s="11">
        <f t="shared" si="6"/>
        <v>1394.82</v>
      </c>
      <c r="I231" s="12">
        <f t="shared" si="7"/>
        <v>2221.3799999999997</v>
      </c>
      <c r="J231" s="13" t="s">
        <v>1105</v>
      </c>
      <c r="K231" s="37" t="str">
        <f>VLOOKUP(Tabela14[[#This Row],[CÓDIGO]],[1]fornnecedor!$A:$G,7,0)</f>
        <v>ESMALTES</v>
      </c>
    </row>
    <row r="232" spans="1:11" x14ac:dyDescent="0.3">
      <c r="A232" s="15">
        <v>84334</v>
      </c>
      <c r="B232" s="15" t="str">
        <f>VLOOKUP(Tabela14[[#This Row],[CÓDIGO]],[1]fornnecedor!$A:$E,5,0)</f>
        <v>BRASILUX TINTAS TECNICAS LTDA</v>
      </c>
      <c r="C232" s="16" t="s">
        <v>666</v>
      </c>
      <c r="D232" s="16" t="s">
        <v>549</v>
      </c>
      <c r="E232" s="22">
        <v>31</v>
      </c>
      <c r="F232" s="30">
        <v>66</v>
      </c>
      <c r="G232" s="17">
        <v>44.82</v>
      </c>
      <c r="H232" s="11">
        <f t="shared" si="6"/>
        <v>1389.42</v>
      </c>
      <c r="I232" s="12">
        <f t="shared" si="7"/>
        <v>2958.12</v>
      </c>
      <c r="J232" s="13" t="s">
        <v>1105</v>
      </c>
      <c r="K232" s="37" t="str">
        <f>VLOOKUP(Tabela14[[#This Row],[CÓDIGO]],[1]fornnecedor!$A:$G,7,0)</f>
        <v>ESMALTES</v>
      </c>
    </row>
    <row r="233" spans="1:11" x14ac:dyDescent="0.3">
      <c r="A233" s="8">
        <v>9882</v>
      </c>
      <c r="B233" s="8" t="str">
        <f>VLOOKUP(Tabela14[[#This Row],[CÓDIGO]],[1]fornnecedor!$A:$E,5,0)</f>
        <v>AKZO NOBEL LTDA AUTO</v>
      </c>
      <c r="C233" s="9" t="s">
        <v>231</v>
      </c>
      <c r="D233" s="9" t="s">
        <v>103</v>
      </c>
      <c r="E233" s="23">
        <v>12.446999999999999</v>
      </c>
      <c r="F233" s="31">
        <v>24.29</v>
      </c>
      <c r="G233" s="10">
        <v>111.51</v>
      </c>
      <c r="H233" s="11">
        <f t="shared" si="6"/>
        <v>1387.96497</v>
      </c>
      <c r="I233" s="12">
        <f t="shared" si="7"/>
        <v>2708.5779000000002</v>
      </c>
      <c r="J233" s="13" t="s">
        <v>1105</v>
      </c>
      <c r="K233" s="37" t="str">
        <f>VLOOKUP(Tabela14[[#This Row],[CÓDIGO]],[1]fornnecedor!$A:$G,7,0)</f>
        <v>BASES POLIÉSTER</v>
      </c>
    </row>
    <row r="234" spans="1:11" x14ac:dyDescent="0.3">
      <c r="A234" s="15">
        <v>22063</v>
      </c>
      <c r="B234" s="15" t="str">
        <f>VLOOKUP(Tabela14[[#This Row],[CÓDIGO]],[1]fornnecedor!$A:$E,5,0)</f>
        <v>3M DO BRASIL LTDA</v>
      </c>
      <c r="C234" s="16" t="s">
        <v>404</v>
      </c>
      <c r="D234" s="16" t="s">
        <v>366</v>
      </c>
      <c r="E234" s="22">
        <v>159</v>
      </c>
      <c r="F234" s="30">
        <v>504</v>
      </c>
      <c r="G234" s="17">
        <v>8.69</v>
      </c>
      <c r="H234" s="11">
        <f t="shared" si="6"/>
        <v>1381.7099999999998</v>
      </c>
      <c r="I234" s="12">
        <f t="shared" si="7"/>
        <v>4379.7599999999993</v>
      </c>
      <c r="J234" s="13" t="s">
        <v>1105</v>
      </c>
      <c r="K234" s="37" t="str">
        <f>VLOOKUP(Tabela14[[#This Row],[CÓDIGO]],[1]fornnecedor!$A:$G,7,0)</f>
        <v xml:space="preserve">DISCOS / LIXAS / ABRASIVOS </v>
      </c>
    </row>
    <row r="235" spans="1:11" x14ac:dyDescent="0.3">
      <c r="A235" s="8">
        <v>23375</v>
      </c>
      <c r="B235" s="8" t="str">
        <f>VLOOKUP(Tabela14[[#This Row],[CÓDIGO]],[1]fornnecedor!$A:$E,5,0)</f>
        <v>AKZO NOBEL LTDA AUTO</v>
      </c>
      <c r="C235" s="9" t="s">
        <v>156</v>
      </c>
      <c r="D235" s="9" t="s">
        <v>103</v>
      </c>
      <c r="E235" s="23">
        <v>45</v>
      </c>
      <c r="F235" s="31">
        <v>36.5</v>
      </c>
      <c r="G235" s="10">
        <v>30.36</v>
      </c>
      <c r="H235" s="11">
        <f t="shared" si="6"/>
        <v>1366.2</v>
      </c>
      <c r="I235" s="12">
        <f t="shared" si="7"/>
        <v>1108.1399999999999</v>
      </c>
      <c r="J235" s="13" t="s">
        <v>1105</v>
      </c>
      <c r="K235" s="37" t="str">
        <f>VLOOKUP(Tabela14[[#This Row],[CÓDIGO]],[1]fornnecedor!$A:$G,7,0)</f>
        <v>TINTAS POLIÉSTER</v>
      </c>
    </row>
    <row r="236" spans="1:11" x14ac:dyDescent="0.3">
      <c r="A236" s="8">
        <v>9997</v>
      </c>
      <c r="B236" s="8" t="str">
        <f>VLOOKUP(Tabela14[[#This Row],[CÓDIGO]],[1]fornnecedor!$A:$E,5,0)</f>
        <v>AKZO NOBEL LTDA AUTO</v>
      </c>
      <c r="C236" s="9" t="s">
        <v>287</v>
      </c>
      <c r="D236" s="9" t="s">
        <v>127</v>
      </c>
      <c r="E236" s="23">
        <v>48</v>
      </c>
      <c r="F236" s="31">
        <v>117</v>
      </c>
      <c r="G236" s="10">
        <v>28.12</v>
      </c>
      <c r="H236" s="11">
        <f t="shared" si="6"/>
        <v>1349.76</v>
      </c>
      <c r="I236" s="12">
        <f t="shared" si="7"/>
        <v>3290.04</v>
      </c>
      <c r="J236" s="13" t="s">
        <v>1105</v>
      </c>
      <c r="K236" s="37" t="str">
        <f>VLOOKUP(Tabela14[[#This Row],[CÓDIGO]],[1]fornnecedor!$A:$G,7,0)</f>
        <v>DILUENTE</v>
      </c>
    </row>
    <row r="237" spans="1:11" x14ac:dyDescent="0.3">
      <c r="A237" s="15">
        <v>21321</v>
      </c>
      <c r="B237" s="15" t="str">
        <f>VLOOKUP(Tabela14[[#This Row],[CÓDIGO]],[1]fornnecedor!$A:$E,5,0)</f>
        <v>AUTOAMERICA IMP.EXP. DE PROD. AUTO. LTDA</v>
      </c>
      <c r="C237" s="16" t="s">
        <v>99</v>
      </c>
      <c r="D237" s="16" t="s">
        <v>96</v>
      </c>
      <c r="E237" s="22">
        <v>96</v>
      </c>
      <c r="F237" s="30">
        <v>562</v>
      </c>
      <c r="G237" s="17">
        <v>14</v>
      </c>
      <c r="H237" s="11">
        <f t="shared" si="6"/>
        <v>1344</v>
      </c>
      <c r="I237" s="12">
        <f t="shared" si="7"/>
        <v>7868</v>
      </c>
      <c r="J237" s="13" t="s">
        <v>1105</v>
      </c>
      <c r="K237" s="37" t="str">
        <f>VLOOKUP(Tabela14[[#This Row],[CÓDIGO]],[1]fornnecedor!$A:$G,7,0)</f>
        <v>CERA  / LIMPEZA /  POLIMENTO VEICULAR</v>
      </c>
    </row>
    <row r="238" spans="1:11" x14ac:dyDescent="0.3">
      <c r="A238" s="8">
        <v>84201</v>
      </c>
      <c r="B238" s="8" t="str">
        <f>VLOOKUP(Tabela14[[#This Row],[CÓDIGO]],[1]fornnecedor!$A:$E,5,0)</f>
        <v>BRASILUX TINTAS TECNICAS LTDA</v>
      </c>
      <c r="C238" s="9" t="s">
        <v>724</v>
      </c>
      <c r="D238" s="9" t="s">
        <v>549</v>
      </c>
      <c r="E238" s="23">
        <v>20</v>
      </c>
      <c r="F238" s="31">
        <v>65</v>
      </c>
      <c r="G238" s="10">
        <v>67.14</v>
      </c>
      <c r="H238" s="11">
        <f t="shared" si="6"/>
        <v>1342.8</v>
      </c>
      <c r="I238" s="12">
        <f t="shared" si="7"/>
        <v>4364.1000000000004</v>
      </c>
      <c r="J238" s="13" t="s">
        <v>1105</v>
      </c>
      <c r="K238" s="37" t="str">
        <f>VLOOKUP(Tabela14[[#This Row],[CÓDIGO]],[1]fornnecedor!$A:$G,7,0)</f>
        <v>SELADOR ACRÍLICO</v>
      </c>
    </row>
    <row r="239" spans="1:11" x14ac:dyDescent="0.3">
      <c r="A239" s="15">
        <v>24331</v>
      </c>
      <c r="B239" s="15" t="str">
        <f>VLOOKUP(Tabela14[[#This Row],[CÓDIGO]],[1]fornnecedor!$A:$E,5,0)</f>
        <v>VONIXX INDUSTRIA E COMERCIO DE POLIDORES LTDA</v>
      </c>
      <c r="C239" s="16" t="s">
        <v>527</v>
      </c>
      <c r="D239" s="16" t="s">
        <v>515</v>
      </c>
      <c r="E239" s="22">
        <v>26</v>
      </c>
      <c r="F239" s="30">
        <v>22</v>
      </c>
      <c r="G239" s="17">
        <v>51.2</v>
      </c>
      <c r="H239" s="11">
        <f t="shared" si="6"/>
        <v>1331.2</v>
      </c>
      <c r="I239" s="12">
        <f t="shared" si="7"/>
        <v>1126.4000000000001</v>
      </c>
      <c r="J239" s="13" t="s">
        <v>1105</v>
      </c>
      <c r="K239" s="37" t="str">
        <f>VLOOKUP(Tabela14[[#This Row],[CÓDIGO]],[1]fornnecedor!$A:$G,7,0)</f>
        <v>LINHA DE HIGENIZAÇÃO E ESTÉTICA  AUTOMOTIVA VONIX</v>
      </c>
    </row>
    <row r="240" spans="1:11" x14ac:dyDescent="0.3">
      <c r="A240" s="15">
        <v>84902</v>
      </c>
      <c r="B240" s="15" t="str">
        <f>VLOOKUP(Tabela14[[#This Row],[CÓDIGO]],[1]fornnecedor!$A:$E,5,0)</f>
        <v>BRASILUX TINTAS TECNICAS LTDA</v>
      </c>
      <c r="C240" s="16" t="s">
        <v>4557</v>
      </c>
      <c r="D240" s="16" t="s">
        <v>549</v>
      </c>
      <c r="E240" s="22">
        <v>11</v>
      </c>
      <c r="F240" s="30">
        <v>7</v>
      </c>
      <c r="G240" s="17">
        <v>120.9</v>
      </c>
      <c r="H240" s="11">
        <f t="shared" si="6"/>
        <v>1329.9</v>
      </c>
      <c r="I240" s="12">
        <f t="shared" si="7"/>
        <v>846.30000000000007</v>
      </c>
      <c r="J240" s="13" t="s">
        <v>1105</v>
      </c>
      <c r="K240" s="37" t="str">
        <f>VLOOKUP(Tabela14[[#This Row],[CÓDIGO]],[1]fornnecedor!$A:$G,7,0)</f>
        <v>EPOXI</v>
      </c>
    </row>
    <row r="241" spans="1:11" x14ac:dyDescent="0.3">
      <c r="A241" s="8">
        <v>9967</v>
      </c>
      <c r="B241" s="8" t="str">
        <f>VLOOKUP(Tabela14[[#This Row],[CÓDIGO]],[1]fornnecedor!$A:$E,5,0)</f>
        <v>AKZO NOBEL LTDA AUTO</v>
      </c>
      <c r="C241" s="9" t="s">
        <v>139</v>
      </c>
      <c r="D241" s="9" t="s">
        <v>127</v>
      </c>
      <c r="E241" s="23">
        <v>3.0510000000000002</v>
      </c>
      <c r="F241" s="31">
        <v>9.77</v>
      </c>
      <c r="G241" s="10">
        <v>432.18</v>
      </c>
      <c r="H241" s="11">
        <f t="shared" si="6"/>
        <v>1318.5811800000001</v>
      </c>
      <c r="I241" s="12">
        <f t="shared" si="7"/>
        <v>4222.3985999999995</v>
      </c>
      <c r="J241" s="13" t="s">
        <v>1105</v>
      </c>
      <c r="K241" s="37" t="str">
        <f>VLOOKUP(Tabela14[[#This Row],[CÓDIGO]],[1]fornnecedor!$A:$G,7,0)</f>
        <v>BASES POLIÉSTER</v>
      </c>
    </row>
    <row r="242" spans="1:11" x14ac:dyDescent="0.3">
      <c r="A242" s="15">
        <v>85649</v>
      </c>
      <c r="B242" s="15" t="str">
        <f>VLOOKUP(Tabela14[[#This Row],[CÓDIGO]],[1]fornnecedor!$A:$E,5,0)</f>
        <v>A&amp;S TECHNOLOGIES INDUSTRIA E COMERCIO LTDA</v>
      </c>
      <c r="C242" s="16" t="s">
        <v>4107</v>
      </c>
      <c r="D242" s="16" t="s">
        <v>875</v>
      </c>
      <c r="E242" s="22">
        <v>190</v>
      </c>
      <c r="F242" s="30">
        <v>67</v>
      </c>
      <c r="G242" s="17">
        <v>6.92</v>
      </c>
      <c r="H242" s="11">
        <f t="shared" si="6"/>
        <v>1314.8</v>
      </c>
      <c r="I242" s="12">
        <f t="shared" si="7"/>
        <v>463.64</v>
      </c>
      <c r="J242" s="13" t="s">
        <v>1105</v>
      </c>
      <c r="K242" s="37" t="str">
        <f>VLOOKUP(Tabela14[[#This Row],[CÓDIGO]],[1]fornnecedor!$A:$G,7,0)</f>
        <v xml:space="preserve">SPRAYS </v>
      </c>
    </row>
    <row r="243" spans="1:11" x14ac:dyDescent="0.3">
      <c r="A243" s="15">
        <v>10303</v>
      </c>
      <c r="B243" s="15" t="str">
        <f>VLOOKUP(Tabela14[[#This Row],[CÓDIGO]],[1]fornnecedor!$A:$E,5,0)</f>
        <v>ANJO QUIMICA DO BRASIL LTDA</v>
      </c>
      <c r="C243" s="16" t="s">
        <v>507</v>
      </c>
      <c r="D243" s="16" t="s">
        <v>503</v>
      </c>
      <c r="E243" s="22">
        <v>8</v>
      </c>
      <c r="F243" s="30">
        <v>16</v>
      </c>
      <c r="G243" s="17">
        <v>163.55000000000001</v>
      </c>
      <c r="H243" s="11">
        <f t="shared" si="6"/>
        <v>1308.4000000000001</v>
      </c>
      <c r="I243" s="12">
        <f t="shared" si="7"/>
        <v>2616.8000000000002</v>
      </c>
      <c r="J243" s="13" t="s">
        <v>1105</v>
      </c>
      <c r="K243" s="37" t="str">
        <f>VLOOKUP(Tabela14[[#This Row],[CÓDIGO]],[1]fornnecedor!$A:$G,7,0)</f>
        <v>THINNER DE LIMPEZA</v>
      </c>
    </row>
    <row r="244" spans="1:11" x14ac:dyDescent="0.3">
      <c r="A244" s="8">
        <v>23016</v>
      </c>
      <c r="B244" s="8" t="str">
        <f>VLOOKUP(Tabela14[[#This Row],[CÓDIGO]],[1]fornnecedor!$A:$E,5,0)</f>
        <v>AKZO NOBEL LTDA AUTO</v>
      </c>
      <c r="C244" s="9" t="s">
        <v>150</v>
      </c>
      <c r="D244" s="9" t="s">
        <v>103</v>
      </c>
      <c r="E244" s="23">
        <v>2.3839999999999999</v>
      </c>
      <c r="F244" s="31">
        <v>10.71</v>
      </c>
      <c r="G244" s="10">
        <v>546.64</v>
      </c>
      <c r="H244" s="11">
        <f t="shared" si="6"/>
        <v>1303.18976</v>
      </c>
      <c r="I244" s="12">
        <f t="shared" si="7"/>
        <v>5854.5144</v>
      </c>
      <c r="J244" s="13" t="s">
        <v>1105</v>
      </c>
      <c r="K244" s="37" t="str">
        <f>VLOOKUP(Tabela14[[#This Row],[CÓDIGO]],[1]fornnecedor!$A:$G,7,0)</f>
        <v>BASES PU</v>
      </c>
    </row>
    <row r="245" spans="1:11" x14ac:dyDescent="0.3">
      <c r="A245" s="15">
        <v>23360</v>
      </c>
      <c r="B245" s="15" t="str">
        <f>VLOOKUP(Tabela14[[#This Row],[CÓDIGO]],[1]fornnecedor!$A:$E,5,0)</f>
        <v>AKZO NOBEL LTDA AUTO</v>
      </c>
      <c r="C245" s="16" t="s">
        <v>184</v>
      </c>
      <c r="D245" s="16" t="s">
        <v>103</v>
      </c>
      <c r="E245" s="22">
        <v>52.5</v>
      </c>
      <c r="F245" s="30">
        <v>91</v>
      </c>
      <c r="G245" s="17">
        <v>24.81</v>
      </c>
      <c r="H245" s="11">
        <f t="shared" si="6"/>
        <v>1302.5249999999999</v>
      </c>
      <c r="I245" s="12">
        <f t="shared" si="7"/>
        <v>2257.71</v>
      </c>
      <c r="J245" s="13" t="s">
        <v>1105</v>
      </c>
      <c r="K245" s="37" t="str">
        <f>VLOOKUP(Tabela14[[#This Row],[CÓDIGO]],[1]fornnecedor!$A:$G,7,0)</f>
        <v>TINTAS POLIÉSTER</v>
      </c>
    </row>
    <row r="246" spans="1:11" x14ac:dyDescent="0.3">
      <c r="A246" s="8">
        <v>24356</v>
      </c>
      <c r="B246" s="8" t="str">
        <f>VLOOKUP(Tabela14[[#This Row],[CÓDIGO]],[1]fornnecedor!$A:$E,5,0)</f>
        <v>BRASILUX TINTAS TECNICAS LTDA</v>
      </c>
      <c r="C246" s="9" t="s">
        <v>637</v>
      </c>
      <c r="D246" s="9" t="s">
        <v>549</v>
      </c>
      <c r="E246" s="23">
        <v>5.7089999999999996</v>
      </c>
      <c r="F246" s="31">
        <v>13.76</v>
      </c>
      <c r="G246" s="10">
        <v>227.39</v>
      </c>
      <c r="H246" s="11">
        <f t="shared" si="6"/>
        <v>1298.1695099999999</v>
      </c>
      <c r="I246" s="12">
        <f t="shared" si="7"/>
        <v>3128.8863999999999</v>
      </c>
      <c r="J246" s="13" t="s">
        <v>1105</v>
      </c>
      <c r="K246" s="37" t="str">
        <f>VLOOKUP(Tabela14[[#This Row],[CÓDIGO]],[1]fornnecedor!$A:$G,7,0)</f>
        <v xml:space="preserve">BASES SISTEMA NO MACHINE </v>
      </c>
    </row>
    <row r="247" spans="1:11" x14ac:dyDescent="0.3">
      <c r="A247" s="8">
        <v>86943</v>
      </c>
      <c r="B247" s="8" t="str">
        <f>VLOOKUP(Tabela14[[#This Row],[CÓDIGO]],[1]fornnecedor!$A:$E,5,0)</f>
        <v>BRASILUX TINTAS TECNICAS LTDA</v>
      </c>
      <c r="C247" s="9" t="s">
        <v>592</v>
      </c>
      <c r="D247" s="9" t="s">
        <v>549</v>
      </c>
      <c r="E247" s="23">
        <v>14</v>
      </c>
      <c r="F247" s="31">
        <v>17</v>
      </c>
      <c r="G247" s="10">
        <v>92.35</v>
      </c>
      <c r="H247" s="11">
        <f t="shared" si="6"/>
        <v>1292.8999999999999</v>
      </c>
      <c r="I247" s="12">
        <f t="shared" si="7"/>
        <v>1569.9499999999998</v>
      </c>
      <c r="J247" s="13" t="s">
        <v>1105</v>
      </c>
      <c r="K247" s="37" t="str">
        <f>VLOOKUP(Tabela14[[#This Row],[CÓDIGO]],[1]fornnecedor!$A:$G,7,0)</f>
        <v>SELADOR ACRÍLICO</v>
      </c>
    </row>
    <row r="248" spans="1:11" x14ac:dyDescent="0.3">
      <c r="A248" s="15">
        <v>23382</v>
      </c>
      <c r="B248" s="15" t="str">
        <f>VLOOKUP(Tabela14[[#This Row],[CÓDIGO]],[1]fornnecedor!$A:$E,5,0)</f>
        <v>AKZO NOBEL LTDA AUTO</v>
      </c>
      <c r="C248" s="16" t="s">
        <v>173</v>
      </c>
      <c r="D248" s="16" t="s">
        <v>103</v>
      </c>
      <c r="E248" s="22">
        <v>51</v>
      </c>
      <c r="F248" s="30">
        <v>79.5</v>
      </c>
      <c r="G248" s="17">
        <v>25.31</v>
      </c>
      <c r="H248" s="11">
        <f t="shared" si="6"/>
        <v>1290.81</v>
      </c>
      <c r="I248" s="12">
        <f t="shared" si="7"/>
        <v>2012.145</v>
      </c>
      <c r="J248" s="13" t="s">
        <v>1105</v>
      </c>
      <c r="K248" s="37" t="str">
        <f>VLOOKUP(Tabela14[[#This Row],[CÓDIGO]],[1]fornnecedor!$A:$G,7,0)</f>
        <v>TINTAS POLIÉSTER</v>
      </c>
    </row>
    <row r="249" spans="1:11" x14ac:dyDescent="0.3">
      <c r="A249" s="8">
        <v>23716</v>
      </c>
      <c r="B249" s="8" t="str">
        <f>VLOOKUP(Tabela14[[#This Row],[CÓDIGO]],[1]fornnecedor!$A:$E,5,0)</f>
        <v>NEWPAD PRODUTOS AUTOMOTIVOS LTDA</v>
      </c>
      <c r="C249" s="9" t="s">
        <v>5032</v>
      </c>
      <c r="D249" s="9" t="s">
        <v>4219</v>
      </c>
      <c r="E249" s="23">
        <v>43</v>
      </c>
      <c r="F249" s="31">
        <v>89</v>
      </c>
      <c r="G249" s="10">
        <v>30</v>
      </c>
      <c r="H249" s="11">
        <f t="shared" si="6"/>
        <v>1290</v>
      </c>
      <c r="I249" s="12">
        <f t="shared" si="7"/>
        <v>2670</v>
      </c>
      <c r="J249" s="13" t="s">
        <v>1105</v>
      </c>
      <c r="K249" s="37" t="str">
        <f>VLOOKUP(Tabela14[[#This Row],[CÓDIGO]],[1]fornnecedor!$A:$G,7,0)</f>
        <v>BOINAS PARA POLIMENTO</v>
      </c>
    </row>
    <row r="250" spans="1:11" x14ac:dyDescent="0.3">
      <c r="A250" s="15">
        <v>86597</v>
      </c>
      <c r="B250" s="15" t="str">
        <f>VLOOKUP(Tabela14[[#This Row],[CÓDIGO]],[1]fornnecedor!$A:$E,5,0)</f>
        <v>AKZO NOBEL LTDA DECOR</v>
      </c>
      <c r="C250" s="16" t="s">
        <v>4969</v>
      </c>
      <c r="D250" s="16" t="s">
        <v>543</v>
      </c>
      <c r="E250" s="22">
        <v>5</v>
      </c>
      <c r="F250" s="30">
        <v>8</v>
      </c>
      <c r="G250" s="17">
        <v>257.73</v>
      </c>
      <c r="H250" s="11">
        <f t="shared" si="6"/>
        <v>1288.6500000000001</v>
      </c>
      <c r="I250" s="12">
        <f t="shared" si="7"/>
        <v>2061.84</v>
      </c>
      <c r="J250" s="13" t="s">
        <v>1105</v>
      </c>
      <c r="K250" s="37" t="str">
        <f>VLOOKUP(Tabela14[[#This Row],[CÓDIGO]],[1]fornnecedor!$A:$G,7,0)</f>
        <v>IMPERMEABILIZANTES</v>
      </c>
    </row>
    <row r="251" spans="1:11" x14ac:dyDescent="0.3">
      <c r="A251" s="15">
        <v>84200</v>
      </c>
      <c r="B251" s="15" t="str">
        <f>VLOOKUP(Tabela14[[#This Row],[CÓDIGO]],[1]fornnecedor!$A:$E,5,0)</f>
        <v>BRASILUX TINTAS TECNICAS LTDA</v>
      </c>
      <c r="C251" s="16" t="s">
        <v>5206</v>
      </c>
      <c r="D251" s="16" t="s">
        <v>549</v>
      </c>
      <c r="E251" s="22">
        <v>8</v>
      </c>
      <c r="F251" s="30">
        <v>107</v>
      </c>
      <c r="G251" s="17">
        <v>159.9</v>
      </c>
      <c r="H251" s="11">
        <f t="shared" si="6"/>
        <v>1279.2</v>
      </c>
      <c r="I251" s="12">
        <f t="shared" si="7"/>
        <v>17109.3</v>
      </c>
      <c r="J251" s="13" t="s">
        <v>1105</v>
      </c>
      <c r="K251" s="37" t="str">
        <f>VLOOKUP(Tabela14[[#This Row],[CÓDIGO]],[1]fornnecedor!$A:$G,7,0)</f>
        <v>EPOXI</v>
      </c>
    </row>
    <row r="252" spans="1:11" x14ac:dyDescent="0.3">
      <c r="A252" s="15">
        <v>10224</v>
      </c>
      <c r="B252" s="15" t="str">
        <f>VLOOKUP(Tabela14[[#This Row],[CÓDIGO]],[1]fornnecedor!$A:$E,5,0)</f>
        <v>SAINT- GOBAIN DO BRASIL PROD. IND. E CONSTR. LTDA</v>
      </c>
      <c r="C252" s="16" t="s">
        <v>56</v>
      </c>
      <c r="D252" s="16" t="s">
        <v>49</v>
      </c>
      <c r="E252" s="22">
        <v>565</v>
      </c>
      <c r="F252" s="30">
        <v>1976</v>
      </c>
      <c r="G252" s="17">
        <v>2.2599999999999998</v>
      </c>
      <c r="H252" s="11">
        <f t="shared" si="6"/>
        <v>1276.8999999999999</v>
      </c>
      <c r="I252" s="12">
        <f t="shared" si="7"/>
        <v>4465.7599999999993</v>
      </c>
      <c r="J252" s="13" t="s">
        <v>1105</v>
      </c>
      <c r="K252" s="37" t="str">
        <f>VLOOKUP(Tabela14[[#This Row],[CÓDIGO]],[1]fornnecedor!$A:$G,7,0)</f>
        <v xml:space="preserve">DISCOS / LIXAS / ABRASIVOS </v>
      </c>
    </row>
    <row r="253" spans="1:11" x14ac:dyDescent="0.3">
      <c r="A253" s="8">
        <v>21948</v>
      </c>
      <c r="B253" s="8" t="str">
        <f>VLOOKUP(Tabela14[[#This Row],[CÓDIGO]],[1]fornnecedor!$A:$E,5,0)</f>
        <v>ROBERLO DO BRASIL LTDA</v>
      </c>
      <c r="C253" s="9" t="s">
        <v>4723</v>
      </c>
      <c r="D253" s="9" t="s">
        <v>2513</v>
      </c>
      <c r="E253" s="23">
        <v>68</v>
      </c>
      <c r="F253" s="31">
        <v>59</v>
      </c>
      <c r="G253" s="10">
        <v>18.579999999999998</v>
      </c>
      <c r="H253" s="11">
        <f t="shared" si="6"/>
        <v>1263.4399999999998</v>
      </c>
      <c r="I253" s="12">
        <f t="shared" si="7"/>
        <v>1096.2199999999998</v>
      </c>
      <c r="J253" s="13" t="s">
        <v>1105</v>
      </c>
      <c r="K253" s="37" t="str">
        <f>VLOOKUP(Tabela14[[#This Row],[CÓDIGO]],[1]fornnecedor!$A:$G,7,0)</f>
        <v>MASSA POLIÉSTER</v>
      </c>
    </row>
    <row r="254" spans="1:11" x14ac:dyDescent="0.3">
      <c r="A254" s="15">
        <v>21301</v>
      </c>
      <c r="B254" s="15" t="str">
        <f>VLOOKUP(Tabela14[[#This Row],[CÓDIGO]],[1]fornnecedor!$A:$E,5,0)</f>
        <v>AKZO NOBEL LTDA AUTO</v>
      </c>
      <c r="C254" s="16" t="s">
        <v>5026</v>
      </c>
      <c r="D254" s="16" t="s">
        <v>103</v>
      </c>
      <c r="E254" s="22">
        <v>40</v>
      </c>
      <c r="F254" s="30">
        <v>83</v>
      </c>
      <c r="G254" s="17">
        <v>30.85</v>
      </c>
      <c r="H254" s="11">
        <f t="shared" si="6"/>
        <v>1234</v>
      </c>
      <c r="I254" s="12">
        <f t="shared" si="7"/>
        <v>2560.5500000000002</v>
      </c>
      <c r="J254" s="13" t="s">
        <v>1105</v>
      </c>
      <c r="K254" s="37" t="str">
        <f>VLOOKUP(Tabela14[[#This Row],[CÓDIGO]],[1]fornnecedor!$A:$G,7,0)</f>
        <v>TINTAS POLIÉSTER</v>
      </c>
    </row>
    <row r="255" spans="1:11" x14ac:dyDescent="0.3">
      <c r="A255" s="15">
        <v>21341</v>
      </c>
      <c r="B255" s="15" t="str">
        <f>VLOOKUP(Tabela14[[#This Row],[CÓDIGO]],[1]fornnecedor!$A:$E,5,0)</f>
        <v>CELSO CAVINI DIAS SERRALHERIA ME</v>
      </c>
      <c r="C255" s="16" t="s">
        <v>4532</v>
      </c>
      <c r="D255" s="16" t="s">
        <v>4442</v>
      </c>
      <c r="E255" s="22">
        <v>9</v>
      </c>
      <c r="F255" s="30">
        <v>6</v>
      </c>
      <c r="G255" s="17">
        <v>135.15</v>
      </c>
      <c r="H255" s="11">
        <f t="shared" si="6"/>
        <v>1216.3500000000001</v>
      </c>
      <c r="I255" s="12">
        <f t="shared" si="7"/>
        <v>810.90000000000009</v>
      </c>
      <c r="J255" s="13" t="s">
        <v>1105</v>
      </c>
      <c r="K255" s="37" t="str">
        <f>VLOOKUP(Tabela14[[#This Row],[CÓDIGO]],[1]fornnecedor!$A:$G,7,0)</f>
        <v>CAVALETES</v>
      </c>
    </row>
    <row r="256" spans="1:11" x14ac:dyDescent="0.3">
      <c r="A256" s="15">
        <v>84897</v>
      </c>
      <c r="B256" s="15" t="str">
        <f>VLOOKUP(Tabela14[[#This Row],[CÓDIGO]],[1]fornnecedor!$A:$E,5,0)</f>
        <v>BRASILUX TINTAS TECNICAS LTDA</v>
      </c>
      <c r="C256" s="16" t="s">
        <v>4854</v>
      </c>
      <c r="D256" s="16" t="s">
        <v>549</v>
      </c>
      <c r="E256" s="22">
        <v>10</v>
      </c>
      <c r="F256" s="30">
        <v>12</v>
      </c>
      <c r="G256" s="17">
        <v>120.9</v>
      </c>
      <c r="H256" s="11">
        <f t="shared" si="6"/>
        <v>1209</v>
      </c>
      <c r="I256" s="12">
        <f t="shared" si="7"/>
        <v>1450.8000000000002</v>
      </c>
      <c r="J256" s="13" t="s">
        <v>1105</v>
      </c>
      <c r="K256" s="37" t="str">
        <f>VLOOKUP(Tabela14[[#This Row],[CÓDIGO]],[1]fornnecedor!$A:$G,7,0)</f>
        <v>EPOXI</v>
      </c>
    </row>
    <row r="257" spans="1:11" x14ac:dyDescent="0.3">
      <c r="A257" s="15">
        <v>84110</v>
      </c>
      <c r="B257" s="15" t="str">
        <f>VLOOKUP(Tabela14[[#This Row],[CÓDIGO]],[1]fornnecedor!$A:$E,5,0)</f>
        <v>BRASILUX TINTAS TECNICAS LTDA</v>
      </c>
      <c r="C257" s="16" t="s">
        <v>579</v>
      </c>
      <c r="D257" s="16" t="s">
        <v>549</v>
      </c>
      <c r="E257" s="22">
        <v>11</v>
      </c>
      <c r="F257" s="30">
        <v>29</v>
      </c>
      <c r="G257" s="17">
        <v>109.9</v>
      </c>
      <c r="H257" s="11">
        <f t="shared" si="6"/>
        <v>1208.9000000000001</v>
      </c>
      <c r="I257" s="12">
        <f t="shared" si="7"/>
        <v>3187.1000000000004</v>
      </c>
      <c r="J257" s="13" t="s">
        <v>1105</v>
      </c>
      <c r="K257" s="37" t="str">
        <f>VLOOKUP(Tabela14[[#This Row],[CÓDIGO]],[1]fornnecedor!$A:$G,7,0)</f>
        <v>EPOXI</v>
      </c>
    </row>
    <row r="258" spans="1:11" x14ac:dyDescent="0.3">
      <c r="A258" s="8">
        <v>21289</v>
      </c>
      <c r="B258" s="8" t="str">
        <f>VLOOKUP(Tabela14[[#This Row],[CÓDIGO]],[1]fornnecedor!$A:$E,5,0)</f>
        <v>AKZO NOBEL LTDA AUTO</v>
      </c>
      <c r="C258" s="9" t="s">
        <v>175</v>
      </c>
      <c r="D258" s="9" t="s">
        <v>103</v>
      </c>
      <c r="E258" s="23">
        <v>46</v>
      </c>
      <c r="F258" s="31">
        <v>67.5</v>
      </c>
      <c r="G258" s="10">
        <v>26.18</v>
      </c>
      <c r="H258" s="11">
        <f t="shared" ref="H258:H321" si="8">G258*E258</f>
        <v>1204.28</v>
      </c>
      <c r="I258" s="12">
        <f t="shared" ref="I258:I321" si="9">G258*F258</f>
        <v>1767.15</v>
      </c>
      <c r="J258" s="13" t="s">
        <v>1105</v>
      </c>
      <c r="K258" s="37" t="str">
        <f>VLOOKUP(Tabela14[[#This Row],[CÓDIGO]],[1]fornnecedor!$A:$G,7,0)</f>
        <v>TINTAS POLIÉSTER</v>
      </c>
    </row>
    <row r="259" spans="1:11" x14ac:dyDescent="0.3">
      <c r="A259" s="8">
        <v>23009</v>
      </c>
      <c r="B259" s="8" t="str">
        <f>VLOOKUP(Tabela14[[#This Row],[CÓDIGO]],[1]fornnecedor!$A:$E,5,0)</f>
        <v>AKZO NOBEL LTDA AUTO</v>
      </c>
      <c r="C259" s="9" t="s">
        <v>149</v>
      </c>
      <c r="D259" s="9" t="s">
        <v>103</v>
      </c>
      <c r="E259" s="23">
        <v>3.254</v>
      </c>
      <c r="F259" s="31">
        <v>13.15</v>
      </c>
      <c r="G259" s="10">
        <v>369.58</v>
      </c>
      <c r="H259" s="11">
        <f t="shared" si="8"/>
        <v>1202.6133199999999</v>
      </c>
      <c r="I259" s="12">
        <f t="shared" si="9"/>
        <v>4859.9769999999999</v>
      </c>
      <c r="J259" s="13" t="s">
        <v>1105</v>
      </c>
      <c r="K259" s="37" t="str">
        <f>VLOOKUP(Tabela14[[#This Row],[CÓDIGO]],[1]fornnecedor!$A:$G,7,0)</f>
        <v>BASES PU</v>
      </c>
    </row>
    <row r="260" spans="1:11" x14ac:dyDescent="0.3">
      <c r="A260" s="15">
        <v>21741</v>
      </c>
      <c r="B260" s="15" t="str">
        <f>VLOOKUP(Tabela14[[#This Row],[CÓDIGO]],[1]fornnecedor!$A:$E,5,0)</f>
        <v>SOLUCAO ADESIVOS E SELANTES LTDA</v>
      </c>
      <c r="C260" s="16" t="s">
        <v>497</v>
      </c>
      <c r="D260" s="16" t="s">
        <v>496</v>
      </c>
      <c r="E260" s="22">
        <v>78</v>
      </c>
      <c r="F260" s="30">
        <v>85</v>
      </c>
      <c r="G260" s="17">
        <v>15.4</v>
      </c>
      <c r="H260" s="11">
        <f t="shared" si="8"/>
        <v>1201.2</v>
      </c>
      <c r="I260" s="12">
        <f t="shared" si="9"/>
        <v>1309</v>
      </c>
      <c r="J260" s="13" t="s">
        <v>1105</v>
      </c>
      <c r="K260" s="37" t="str">
        <f>VLOOKUP(Tabela14[[#This Row],[CÓDIGO]],[1]fornnecedor!$A:$G,7,0)</f>
        <v>COLA INST./ ADESIVOS COLANTES</v>
      </c>
    </row>
    <row r="261" spans="1:11" x14ac:dyDescent="0.3">
      <c r="A261" s="8">
        <v>9930</v>
      </c>
      <c r="B261" s="8" t="str">
        <f>VLOOKUP(Tabela14[[#This Row],[CÓDIGO]],[1]fornnecedor!$A:$E,5,0)</f>
        <v>AKZO NOBEL LTDA AUTO</v>
      </c>
      <c r="C261" s="9" t="s">
        <v>261</v>
      </c>
      <c r="D261" s="9" t="s">
        <v>127</v>
      </c>
      <c r="E261" s="23">
        <v>3.008</v>
      </c>
      <c r="F261" s="31">
        <v>6.42</v>
      </c>
      <c r="G261" s="10">
        <v>396.69</v>
      </c>
      <c r="H261" s="11">
        <f t="shared" si="8"/>
        <v>1193.24352</v>
      </c>
      <c r="I261" s="12">
        <f t="shared" si="9"/>
        <v>2546.7498000000001</v>
      </c>
      <c r="J261" s="13" t="s">
        <v>1105</v>
      </c>
      <c r="K261" s="37" t="str">
        <f>VLOOKUP(Tabela14[[#This Row],[CÓDIGO]],[1]fornnecedor!$A:$G,7,0)</f>
        <v>BASES POLIÉSTER</v>
      </c>
    </row>
    <row r="262" spans="1:11" x14ac:dyDescent="0.3">
      <c r="A262" s="15">
        <v>9883</v>
      </c>
      <c r="B262" s="15" t="str">
        <f>VLOOKUP(Tabela14[[#This Row],[CÓDIGO]],[1]fornnecedor!$A:$E,5,0)</f>
        <v>AKZO NOBEL LTDA AUTO</v>
      </c>
      <c r="C262" s="16" t="s">
        <v>232</v>
      </c>
      <c r="D262" s="16" t="s">
        <v>103</v>
      </c>
      <c r="E262" s="22">
        <v>17.547999999999998</v>
      </c>
      <c r="F262" s="30">
        <v>33.380000000000003</v>
      </c>
      <c r="G262" s="17">
        <v>67.8</v>
      </c>
      <c r="H262" s="11">
        <f t="shared" si="8"/>
        <v>1189.7543999999998</v>
      </c>
      <c r="I262" s="12">
        <f t="shared" si="9"/>
        <v>2263.1640000000002</v>
      </c>
      <c r="J262" s="13" t="s">
        <v>1105</v>
      </c>
      <c r="K262" s="37" t="str">
        <f>VLOOKUP(Tabela14[[#This Row],[CÓDIGO]],[1]fornnecedor!$A:$G,7,0)</f>
        <v>BASES POLIÉSTER</v>
      </c>
    </row>
    <row r="263" spans="1:11" x14ac:dyDescent="0.3">
      <c r="A263" s="8">
        <v>24183</v>
      </c>
      <c r="B263" s="8" t="str">
        <f>VLOOKUP(Tabela14[[#This Row],[CÓDIGO]],[1]fornnecedor!$A:$E,5,0)</f>
        <v>3M DO BRASIL LTDA</v>
      </c>
      <c r="C263" s="9" t="s">
        <v>423</v>
      </c>
      <c r="D263" s="9" t="s">
        <v>366</v>
      </c>
      <c r="E263" s="23">
        <v>53</v>
      </c>
      <c r="F263" s="31">
        <v>73</v>
      </c>
      <c r="G263" s="10">
        <v>22.44</v>
      </c>
      <c r="H263" s="11">
        <f t="shared" si="8"/>
        <v>1189.3200000000002</v>
      </c>
      <c r="I263" s="12">
        <f t="shared" si="9"/>
        <v>1638.1200000000001</v>
      </c>
      <c r="J263" s="13" t="s">
        <v>1105</v>
      </c>
      <c r="K263" s="37" t="str">
        <f>VLOOKUP(Tabela14[[#This Row],[CÓDIGO]],[1]fornnecedor!$A:$G,7,0)</f>
        <v>FITA DUPLA FACE</v>
      </c>
    </row>
    <row r="264" spans="1:11" x14ac:dyDescent="0.3">
      <c r="A264" s="8">
        <v>9897</v>
      </c>
      <c r="B264" s="8" t="str">
        <f>VLOOKUP(Tabela14[[#This Row],[CÓDIGO]],[1]fornnecedor!$A:$E,5,0)</f>
        <v>AKZO NOBEL LTDA AUTO</v>
      </c>
      <c r="C264" s="9" t="s">
        <v>240</v>
      </c>
      <c r="D264" s="9" t="s">
        <v>103</v>
      </c>
      <c r="E264" s="23">
        <v>4.6120000000000001</v>
      </c>
      <c r="F264" s="31">
        <v>20.85</v>
      </c>
      <c r="G264" s="10">
        <v>256.60000000000002</v>
      </c>
      <c r="H264" s="11">
        <f t="shared" si="8"/>
        <v>1183.4392</v>
      </c>
      <c r="I264" s="12">
        <f t="shared" si="9"/>
        <v>5350.1100000000006</v>
      </c>
      <c r="J264" s="13" t="s">
        <v>1105</v>
      </c>
      <c r="K264" s="37" t="str">
        <f>VLOOKUP(Tabela14[[#This Row],[CÓDIGO]],[1]fornnecedor!$A:$G,7,0)</f>
        <v>BASES POLIÉSTER</v>
      </c>
    </row>
    <row r="265" spans="1:11" x14ac:dyDescent="0.3">
      <c r="A265" s="8">
        <v>84564</v>
      </c>
      <c r="B265" s="8" t="str">
        <f>VLOOKUP(Tabela14[[#This Row],[CÓDIGO]],[1]fornnecedor!$A:$E,5,0)</f>
        <v>BRASILUX TINTAS TECNICAS LTDA</v>
      </c>
      <c r="C265" s="9" t="s">
        <v>604</v>
      </c>
      <c r="D265" s="9" t="s">
        <v>549</v>
      </c>
      <c r="E265" s="23">
        <v>63</v>
      </c>
      <c r="F265" s="31">
        <v>105</v>
      </c>
      <c r="G265" s="10">
        <v>18.63</v>
      </c>
      <c r="H265" s="11">
        <f t="shared" si="8"/>
        <v>1173.6899999999998</v>
      </c>
      <c r="I265" s="12">
        <f t="shared" si="9"/>
        <v>1956.1499999999999</v>
      </c>
      <c r="J265" s="13" t="s">
        <v>1105</v>
      </c>
      <c r="K265" s="37" t="str">
        <f>VLOOKUP(Tabela14[[#This Row],[CÓDIGO]],[1]fornnecedor!$A:$G,7,0)</f>
        <v>PRETO FOSCO VINÍLICO</v>
      </c>
    </row>
    <row r="266" spans="1:11" x14ac:dyDescent="0.3">
      <c r="A266" s="15">
        <v>85509</v>
      </c>
      <c r="B266" s="15" t="str">
        <f>VLOOKUP(Tabela14[[#This Row],[CÓDIGO]],[1]fornnecedor!$A:$E,5,0)</f>
        <v>3M DO BRASIL LTDA</v>
      </c>
      <c r="C266" s="16" t="s">
        <v>4201</v>
      </c>
      <c r="D266" s="16" t="s">
        <v>366</v>
      </c>
      <c r="E266" s="22">
        <v>9</v>
      </c>
      <c r="F266" s="30">
        <v>4</v>
      </c>
      <c r="G266" s="17">
        <v>130.09</v>
      </c>
      <c r="H266" s="11">
        <f t="shared" si="8"/>
        <v>1170.81</v>
      </c>
      <c r="I266" s="12">
        <f t="shared" si="9"/>
        <v>520.36</v>
      </c>
      <c r="J266" s="13" t="s">
        <v>1105</v>
      </c>
      <c r="K266" s="37" t="str">
        <f>VLOOKUP(Tabela14[[#This Row],[CÓDIGO]],[1]fornnecedor!$A:$G,7,0)</f>
        <v xml:space="preserve">LÍQUIDOS P/ POLIMENTO </v>
      </c>
    </row>
    <row r="267" spans="1:11" x14ac:dyDescent="0.3">
      <c r="A267" s="8">
        <v>85698</v>
      </c>
      <c r="B267" s="8" t="str">
        <f>VLOOKUP(Tabela14[[#This Row],[CÓDIGO]],[1]fornnecedor!$A:$E,5,0)</f>
        <v>SIMAPPEL - SIMAO PEREIRA INDUSTRIA E COMERCIO DE PAPEIS LTDA</v>
      </c>
      <c r="C267" s="9" t="s">
        <v>5209</v>
      </c>
      <c r="D267" s="9" t="s">
        <v>5210</v>
      </c>
      <c r="E267" s="23">
        <v>11.05</v>
      </c>
      <c r="F267" s="31">
        <v>240.85</v>
      </c>
      <c r="G267" s="10">
        <v>105.94</v>
      </c>
      <c r="H267" s="11">
        <f t="shared" si="8"/>
        <v>1170.6369999999999</v>
      </c>
      <c r="I267" s="12">
        <f t="shared" si="9"/>
        <v>25515.648999999998</v>
      </c>
      <c r="J267" s="13" t="s">
        <v>1105</v>
      </c>
      <c r="K267" s="37" t="str">
        <f>VLOOKUP(Tabela14[[#This Row],[CÓDIGO]],[1]fornnecedor!$A:$G,7,0)</f>
        <v>PAPELAO ONDULADO</v>
      </c>
    </row>
    <row r="268" spans="1:11" x14ac:dyDescent="0.3">
      <c r="A268" s="8">
        <v>9903</v>
      </c>
      <c r="B268" s="8" t="str">
        <f>VLOOKUP(Tabela14[[#This Row],[CÓDIGO]],[1]fornnecedor!$A:$E,5,0)</f>
        <v>AKZO NOBEL LTDA AUTO</v>
      </c>
      <c r="C268" s="9" t="s">
        <v>301</v>
      </c>
      <c r="D268" s="9" t="s">
        <v>103</v>
      </c>
      <c r="E268" s="23">
        <v>7.7690000000000001</v>
      </c>
      <c r="F268" s="31">
        <v>19.579999999999998</v>
      </c>
      <c r="G268" s="10">
        <v>150.63</v>
      </c>
      <c r="H268" s="11">
        <f t="shared" si="8"/>
        <v>1170.2444700000001</v>
      </c>
      <c r="I268" s="12">
        <f t="shared" si="9"/>
        <v>2949.3353999999995</v>
      </c>
      <c r="J268" s="13" t="s">
        <v>1105</v>
      </c>
      <c r="K268" s="37" t="str">
        <f>VLOOKUP(Tabela14[[#This Row],[CÓDIGO]],[1]fornnecedor!$A:$G,7,0)</f>
        <v>BASES POLIÉSTER</v>
      </c>
    </row>
    <row r="269" spans="1:11" x14ac:dyDescent="0.3">
      <c r="A269" s="15">
        <v>23458</v>
      </c>
      <c r="B269" s="15" t="str">
        <f>VLOOKUP(Tabela14[[#This Row],[CÓDIGO]],[1]fornnecedor!$A:$E,5,0)</f>
        <v>3M DO BRASIL LTDA</v>
      </c>
      <c r="C269" s="16" t="s">
        <v>389</v>
      </c>
      <c r="D269" s="16" t="s">
        <v>366</v>
      </c>
      <c r="E269" s="22">
        <v>26</v>
      </c>
      <c r="F269" s="30">
        <v>75</v>
      </c>
      <c r="G269" s="17">
        <v>44.92</v>
      </c>
      <c r="H269" s="11">
        <f t="shared" si="8"/>
        <v>1167.92</v>
      </c>
      <c r="I269" s="12">
        <f t="shared" si="9"/>
        <v>3369</v>
      </c>
      <c r="J269" s="13" t="s">
        <v>1105</v>
      </c>
      <c r="K269" s="37" t="str">
        <f>VLOOKUP(Tabela14[[#This Row],[CÓDIGO]],[1]fornnecedor!$A:$G,7,0)</f>
        <v xml:space="preserve">LÍQUIDOS P/ POLIMENTO </v>
      </c>
    </row>
    <row r="270" spans="1:11" x14ac:dyDescent="0.3">
      <c r="A270" s="8">
        <v>9804</v>
      </c>
      <c r="B270" s="8" t="str">
        <f>VLOOKUP(Tabela14[[#This Row],[CÓDIGO]],[1]fornnecedor!$A:$E,5,0)</f>
        <v>AKZO NOBEL LTDA AUTO</v>
      </c>
      <c r="C270" s="9" t="s">
        <v>109</v>
      </c>
      <c r="D270" s="9" t="s">
        <v>103</v>
      </c>
      <c r="E270" s="23">
        <v>46</v>
      </c>
      <c r="F270" s="31">
        <v>111</v>
      </c>
      <c r="G270" s="10">
        <v>25.38</v>
      </c>
      <c r="H270" s="11">
        <f t="shared" si="8"/>
        <v>1167.48</v>
      </c>
      <c r="I270" s="12">
        <f t="shared" si="9"/>
        <v>2817.18</v>
      </c>
      <c r="J270" s="13" t="s">
        <v>1105</v>
      </c>
      <c r="K270" s="37" t="str">
        <f>VLOOKUP(Tabela14[[#This Row],[CÓDIGO]],[1]fornnecedor!$A:$G,7,0)</f>
        <v>DESENGRAXANTE</v>
      </c>
    </row>
    <row r="271" spans="1:11" x14ac:dyDescent="0.3">
      <c r="A271" s="8">
        <v>84621</v>
      </c>
      <c r="B271" s="8" t="str">
        <f>VLOOKUP(Tabela14[[#This Row],[CÓDIGO]],[1]fornnecedor!$A:$E,5,0)</f>
        <v>BRASILUX TINTAS TECNICAS LTDA</v>
      </c>
      <c r="C271" s="9" t="s">
        <v>700</v>
      </c>
      <c r="D271" s="9" t="s">
        <v>549</v>
      </c>
      <c r="E271" s="23">
        <v>5</v>
      </c>
      <c r="F271" s="31">
        <v>33</v>
      </c>
      <c r="G271" s="10">
        <v>233.22</v>
      </c>
      <c r="H271" s="11">
        <f t="shared" si="8"/>
        <v>1166.0999999999999</v>
      </c>
      <c r="I271" s="12">
        <f t="shared" si="9"/>
        <v>7696.26</v>
      </c>
      <c r="J271" s="13" t="s">
        <v>1105</v>
      </c>
      <c r="K271" s="37" t="str">
        <f>VLOOKUP(Tabela14[[#This Row],[CÓDIGO]],[1]fornnecedor!$A:$G,7,0)</f>
        <v>TINTA EMBORRACHADA</v>
      </c>
    </row>
    <row r="272" spans="1:11" x14ac:dyDescent="0.3">
      <c r="A272" s="15">
        <v>20099</v>
      </c>
      <c r="B272" s="15" t="str">
        <f>VLOOKUP(Tabela14[[#This Row],[CÓDIGO]],[1]fornnecedor!$A:$E,5,0)</f>
        <v>MAXI RUBBER INDUSTRIAS QUIMICAS LTDA</v>
      </c>
      <c r="C272" s="16" t="s">
        <v>785</v>
      </c>
      <c r="D272" s="16" t="s">
        <v>775</v>
      </c>
      <c r="E272" s="22">
        <v>91</v>
      </c>
      <c r="F272" s="30">
        <v>132</v>
      </c>
      <c r="G272" s="17">
        <v>12.56</v>
      </c>
      <c r="H272" s="11">
        <f t="shared" si="8"/>
        <v>1142.96</v>
      </c>
      <c r="I272" s="12">
        <f t="shared" si="9"/>
        <v>1657.92</v>
      </c>
      <c r="J272" s="13" t="s">
        <v>1105</v>
      </c>
      <c r="K272" s="37" t="str">
        <f>VLOOKUP(Tabela14[[#This Row],[CÓDIGO]],[1]fornnecedor!$A:$G,7,0)</f>
        <v>BATIDA DE PEDRA</v>
      </c>
    </row>
    <row r="273" spans="1:11" x14ac:dyDescent="0.3">
      <c r="A273" s="8">
        <v>23013</v>
      </c>
      <c r="B273" s="8" t="str">
        <f>VLOOKUP(Tabela14[[#This Row],[CÓDIGO]],[1]fornnecedor!$A:$E,5,0)</f>
        <v>AKZO NOBEL LTDA AUTO</v>
      </c>
      <c r="C273" s="9" t="s">
        <v>5168</v>
      </c>
      <c r="D273" s="9" t="s">
        <v>103</v>
      </c>
      <c r="E273" s="23">
        <v>1.889</v>
      </c>
      <c r="F273" s="31">
        <v>10.99</v>
      </c>
      <c r="G273" s="10">
        <v>603</v>
      </c>
      <c r="H273" s="11">
        <f t="shared" si="8"/>
        <v>1139.067</v>
      </c>
      <c r="I273" s="12">
        <f t="shared" si="9"/>
        <v>6626.97</v>
      </c>
      <c r="J273" s="13" t="s">
        <v>1105</v>
      </c>
      <c r="K273" s="37" t="str">
        <f>VLOOKUP(Tabela14[[#This Row],[CÓDIGO]],[1]fornnecedor!$A:$G,7,0)</f>
        <v>BASES PU</v>
      </c>
    </row>
    <row r="274" spans="1:11" x14ac:dyDescent="0.3">
      <c r="A274" s="8">
        <v>85510</v>
      </c>
      <c r="B274" s="8" t="str">
        <f>VLOOKUP(Tabela14[[#This Row],[CÓDIGO]],[1]fornnecedor!$A:$E,5,0)</f>
        <v>3M DO BRASIL LTDA</v>
      </c>
      <c r="C274" s="9" t="s">
        <v>437</v>
      </c>
      <c r="D274" s="9" t="s">
        <v>366</v>
      </c>
      <c r="E274" s="23">
        <v>8</v>
      </c>
      <c r="F274" s="31">
        <v>6</v>
      </c>
      <c r="G274" s="10">
        <v>142.11000000000001</v>
      </c>
      <c r="H274" s="11">
        <f t="shared" si="8"/>
        <v>1136.8800000000001</v>
      </c>
      <c r="I274" s="12">
        <f t="shared" si="9"/>
        <v>852.66000000000008</v>
      </c>
      <c r="J274" s="13" t="s">
        <v>1105</v>
      </c>
      <c r="K274" s="37" t="str">
        <f>VLOOKUP(Tabela14[[#This Row],[CÓDIGO]],[1]fornnecedor!$A:$G,7,0)</f>
        <v xml:space="preserve">LÍQUIDOS P/ POLIMENTO </v>
      </c>
    </row>
    <row r="275" spans="1:11" x14ac:dyDescent="0.3">
      <c r="A275" s="8">
        <v>85622</v>
      </c>
      <c r="B275" s="8" t="str">
        <f>VLOOKUP(Tabela14[[#This Row],[CÓDIGO]],[1]fornnecedor!$A:$E,5,0)</f>
        <v>SAINT GOBAIN</v>
      </c>
      <c r="C275" s="9" t="s">
        <v>5083</v>
      </c>
      <c r="D275" s="9" t="s">
        <v>2821</v>
      </c>
      <c r="E275" s="23">
        <v>6</v>
      </c>
      <c r="F275" s="31">
        <v>18</v>
      </c>
      <c r="G275" s="10">
        <v>189.47</v>
      </c>
      <c r="H275" s="11">
        <f t="shared" si="8"/>
        <v>1136.82</v>
      </c>
      <c r="I275" s="12">
        <f t="shared" si="9"/>
        <v>3410.46</v>
      </c>
      <c r="J275" s="13" t="s">
        <v>1105</v>
      </c>
      <c r="K275" s="37" t="str">
        <f>VLOOKUP(Tabela14[[#This Row],[CÓDIGO]],[1]fornnecedor!$A:$G,7,0)</f>
        <v>COLA INST./ ADESIVOS COLANTES</v>
      </c>
    </row>
    <row r="276" spans="1:11" x14ac:dyDescent="0.3">
      <c r="A276" s="8">
        <v>84329</v>
      </c>
      <c r="B276" s="8" t="str">
        <f>VLOOKUP(Tabela14[[#This Row],[CÓDIGO]],[1]fornnecedor!$A:$E,5,0)</f>
        <v>BRASILUX TINTAS TECNICAS LTDA</v>
      </c>
      <c r="C276" s="9" t="s">
        <v>657</v>
      </c>
      <c r="D276" s="9" t="s">
        <v>549</v>
      </c>
      <c r="E276" s="23">
        <v>25</v>
      </c>
      <c r="F276" s="31">
        <v>54</v>
      </c>
      <c r="G276" s="10">
        <v>45.39</v>
      </c>
      <c r="H276" s="11">
        <f t="shared" si="8"/>
        <v>1134.75</v>
      </c>
      <c r="I276" s="12">
        <f t="shared" si="9"/>
        <v>2451.06</v>
      </c>
      <c r="J276" s="13" t="s">
        <v>1105</v>
      </c>
      <c r="K276" s="37" t="str">
        <f>VLOOKUP(Tabela14[[#This Row],[CÓDIGO]],[1]fornnecedor!$A:$G,7,0)</f>
        <v>ESMALTES</v>
      </c>
    </row>
    <row r="277" spans="1:11" x14ac:dyDescent="0.3">
      <c r="A277" s="15">
        <v>84863</v>
      </c>
      <c r="B277" s="15" t="str">
        <f>VLOOKUP(Tabela14[[#This Row],[CÓDIGO]],[1]fornnecedor!$A:$E,5,0)</f>
        <v>BRASILUX TINTAS TECNICAS LTDA</v>
      </c>
      <c r="C277" s="16" t="s">
        <v>704</v>
      </c>
      <c r="D277" s="16" t="s">
        <v>549</v>
      </c>
      <c r="E277" s="22">
        <v>14</v>
      </c>
      <c r="F277" s="30">
        <v>12</v>
      </c>
      <c r="G277" s="17">
        <v>80.89</v>
      </c>
      <c r="H277" s="11">
        <f t="shared" si="8"/>
        <v>1132.46</v>
      </c>
      <c r="I277" s="12">
        <f t="shared" si="9"/>
        <v>970.68000000000006</v>
      </c>
      <c r="J277" s="13" t="s">
        <v>1105</v>
      </c>
      <c r="K277" s="37" t="str">
        <f>VLOOKUP(Tabela14[[#This Row],[CÓDIGO]],[1]fornnecedor!$A:$G,7,0)</f>
        <v>ESMALTES</v>
      </c>
    </row>
    <row r="278" spans="1:11" x14ac:dyDescent="0.3">
      <c r="A278" s="8">
        <v>9877</v>
      </c>
      <c r="B278" s="8" t="str">
        <f>VLOOKUP(Tabela14[[#This Row],[CÓDIGO]],[1]fornnecedor!$A:$E,5,0)</f>
        <v>AKZO NOBEL LTDA AUTO</v>
      </c>
      <c r="C278" s="9" t="s">
        <v>297</v>
      </c>
      <c r="D278" s="9" t="s">
        <v>103</v>
      </c>
      <c r="E278" s="23">
        <v>5.81</v>
      </c>
      <c r="F278" s="31">
        <v>19.809999999999999</v>
      </c>
      <c r="G278" s="10">
        <v>194.51</v>
      </c>
      <c r="H278" s="11">
        <f t="shared" si="8"/>
        <v>1130.1030999999998</v>
      </c>
      <c r="I278" s="12">
        <f t="shared" si="9"/>
        <v>3853.2430999999997</v>
      </c>
      <c r="J278" s="13" t="s">
        <v>1105</v>
      </c>
      <c r="K278" s="37" t="str">
        <f>VLOOKUP(Tabela14[[#This Row],[CÓDIGO]],[1]fornnecedor!$A:$G,7,0)</f>
        <v>BASES POLIÉSTER</v>
      </c>
    </row>
    <row r="279" spans="1:11" x14ac:dyDescent="0.3">
      <c r="A279" s="15">
        <v>23104</v>
      </c>
      <c r="B279" s="15" t="str">
        <f>VLOOKUP(Tabela14[[#This Row],[CÓDIGO]],[1]fornnecedor!$A:$E,5,0)</f>
        <v>3M DO BRASIL LTDA</v>
      </c>
      <c r="C279" s="16" t="s">
        <v>368</v>
      </c>
      <c r="D279" s="16" t="s">
        <v>366</v>
      </c>
      <c r="E279" s="22">
        <v>627</v>
      </c>
      <c r="F279" s="30">
        <v>2728</v>
      </c>
      <c r="G279" s="17">
        <v>1.8</v>
      </c>
      <c r="H279" s="11">
        <f t="shared" si="8"/>
        <v>1128.6000000000001</v>
      </c>
      <c r="I279" s="12">
        <f t="shared" si="9"/>
        <v>4910.4000000000005</v>
      </c>
      <c r="J279" s="13" t="s">
        <v>1105</v>
      </c>
      <c r="K279" s="37" t="str">
        <f>VLOOKUP(Tabela14[[#This Row],[CÓDIGO]],[1]fornnecedor!$A:$G,7,0)</f>
        <v xml:space="preserve">DISCOS / LIXAS / ABRASIVOS </v>
      </c>
    </row>
    <row r="280" spans="1:11" x14ac:dyDescent="0.3">
      <c r="A280" s="15">
        <v>85189</v>
      </c>
      <c r="B280" s="15" t="str">
        <f>VLOOKUP(Tabela14[[#This Row],[CÓDIGO]],[1]fornnecedor!$A:$E,5,0)</f>
        <v>BERLINER DO BRASIL MOTORES LTDA</v>
      </c>
      <c r="C280" s="16" t="s">
        <v>5043</v>
      </c>
      <c r="D280" s="16" t="s">
        <v>3623</v>
      </c>
      <c r="E280" s="22">
        <v>8</v>
      </c>
      <c r="F280" s="30">
        <v>20</v>
      </c>
      <c r="G280" s="17">
        <v>140.91</v>
      </c>
      <c r="H280" s="11">
        <f t="shared" si="8"/>
        <v>1127.28</v>
      </c>
      <c r="I280" s="12">
        <f t="shared" si="9"/>
        <v>2818.2</v>
      </c>
      <c r="J280" s="13" t="s">
        <v>1105</v>
      </c>
      <c r="K280" s="37" t="str">
        <f>VLOOKUP(Tabela14[[#This Row],[CÓDIGO]],[1]fornnecedor!$A:$G,7,0)</f>
        <v>PISTOLAS</v>
      </c>
    </row>
    <row r="281" spans="1:11" x14ac:dyDescent="0.3">
      <c r="A281" s="15">
        <v>85410</v>
      </c>
      <c r="B281" s="15" t="str">
        <f>VLOOKUP(Tabela14[[#This Row],[CÓDIGO]],[1]fornnecedor!$A:$E,5,0)</f>
        <v>AKZO NOBEL LTDA AUTO</v>
      </c>
      <c r="C281" s="16" t="s">
        <v>203</v>
      </c>
      <c r="D281" s="16" t="s">
        <v>103</v>
      </c>
      <c r="E281" s="22">
        <v>32</v>
      </c>
      <c r="F281" s="30">
        <v>49</v>
      </c>
      <c r="G281" s="17">
        <v>35.15</v>
      </c>
      <c r="H281" s="11">
        <f t="shared" si="8"/>
        <v>1124.8</v>
      </c>
      <c r="I281" s="12">
        <f t="shared" si="9"/>
        <v>1722.35</v>
      </c>
      <c r="J281" s="13" t="s">
        <v>1105</v>
      </c>
      <c r="K281" s="37" t="str">
        <f>VLOOKUP(Tabela14[[#This Row],[CÓDIGO]],[1]fornnecedor!$A:$G,7,0)</f>
        <v>PRIMER AUTOMOTIVO</v>
      </c>
    </row>
    <row r="282" spans="1:11" x14ac:dyDescent="0.3">
      <c r="A282" s="15">
        <v>9878</v>
      </c>
      <c r="B282" s="15" t="str">
        <f>VLOOKUP(Tabela14[[#This Row],[CÓDIGO]],[1]fornnecedor!$A:$E,5,0)</f>
        <v>AKZO NOBEL LTDA AUTO</v>
      </c>
      <c r="C282" s="16" t="s">
        <v>230</v>
      </c>
      <c r="D282" s="16" t="s">
        <v>103</v>
      </c>
      <c r="E282" s="22">
        <v>13.763</v>
      </c>
      <c r="F282" s="30">
        <v>20.03</v>
      </c>
      <c r="G282" s="17">
        <v>81.59</v>
      </c>
      <c r="H282" s="11">
        <f t="shared" si="8"/>
        <v>1122.92317</v>
      </c>
      <c r="I282" s="12">
        <f t="shared" si="9"/>
        <v>1634.2477000000001</v>
      </c>
      <c r="J282" s="13" t="s">
        <v>1105</v>
      </c>
      <c r="K282" s="37" t="str">
        <f>VLOOKUP(Tabela14[[#This Row],[CÓDIGO]],[1]fornnecedor!$A:$G,7,0)</f>
        <v>BASES POLIÉSTER</v>
      </c>
    </row>
    <row r="283" spans="1:11" x14ac:dyDescent="0.3">
      <c r="A283" s="15">
        <v>85847</v>
      </c>
      <c r="B283" s="15" t="str">
        <f>VLOOKUP(Tabela14[[#This Row],[CÓDIGO]],[1]fornnecedor!$A:$E,5,0)</f>
        <v>AKZO NOBEL LTDA DECOR</v>
      </c>
      <c r="C283" s="16" t="s">
        <v>4828</v>
      </c>
      <c r="D283" s="16" t="s">
        <v>543</v>
      </c>
      <c r="E283" s="22">
        <v>5</v>
      </c>
      <c r="F283" s="30">
        <v>6</v>
      </c>
      <c r="G283" s="17">
        <v>223.52</v>
      </c>
      <c r="H283" s="11">
        <f t="shared" si="8"/>
        <v>1117.6000000000001</v>
      </c>
      <c r="I283" s="12">
        <f t="shared" si="9"/>
        <v>1341.1200000000001</v>
      </c>
      <c r="J283" s="13" t="s">
        <v>1105</v>
      </c>
      <c r="K283" s="37" t="str">
        <f>VLOOKUP(Tabela14[[#This Row],[CÓDIGO]],[1]fornnecedor!$A:$G,7,0)</f>
        <v>TINTA PAREDE</v>
      </c>
    </row>
    <row r="284" spans="1:11" x14ac:dyDescent="0.3">
      <c r="A284" s="15">
        <v>20617</v>
      </c>
      <c r="B284" s="15" t="str">
        <f>VLOOKUP(Tabela14[[#This Row],[CÓDIGO]],[1]fornnecedor!$A:$E,5,0)</f>
        <v>SIKA SA</v>
      </c>
      <c r="C284" s="16" t="s">
        <v>536</v>
      </c>
      <c r="D284" s="16" t="s">
        <v>537</v>
      </c>
      <c r="E284" s="22">
        <v>48</v>
      </c>
      <c r="F284" s="30">
        <v>39</v>
      </c>
      <c r="G284" s="17">
        <v>23.28</v>
      </c>
      <c r="H284" s="11">
        <f t="shared" si="8"/>
        <v>1117.44</v>
      </c>
      <c r="I284" s="12">
        <f t="shared" si="9"/>
        <v>907.92000000000007</v>
      </c>
      <c r="J284" s="13" t="s">
        <v>1105</v>
      </c>
      <c r="K284" s="37" t="str">
        <f>VLOOKUP(Tabela14[[#This Row],[CÓDIGO]],[1]fornnecedor!$A:$G,7,0)</f>
        <v>COLA INST./ ADESIVOS COLANTES</v>
      </c>
    </row>
    <row r="285" spans="1:11" x14ac:dyDescent="0.3">
      <c r="A285" s="8">
        <v>85472</v>
      </c>
      <c r="B285" s="8" t="str">
        <f>VLOOKUP(Tabela14[[#This Row],[CÓDIGO]],[1]fornnecedor!$A:$E,5,0)</f>
        <v>DISSOLTEX IND QUIMICA LTDA</v>
      </c>
      <c r="C285" s="9" t="s">
        <v>824</v>
      </c>
      <c r="D285" s="9" t="s">
        <v>549</v>
      </c>
      <c r="E285" s="23">
        <v>3</v>
      </c>
      <c r="F285" s="31">
        <v>11</v>
      </c>
      <c r="G285" s="10">
        <v>371.86</v>
      </c>
      <c r="H285" s="11">
        <f t="shared" si="8"/>
        <v>1115.58</v>
      </c>
      <c r="I285" s="12">
        <f t="shared" si="9"/>
        <v>4090.46</v>
      </c>
      <c r="J285" s="13" t="s">
        <v>1105</v>
      </c>
      <c r="K285" s="37" t="str">
        <f>VLOOKUP(Tabela14[[#This Row],[CÓDIGO]],[1]fornnecedor!$A:$G,7,0)</f>
        <v>TINTA EM PÓ</v>
      </c>
    </row>
    <row r="286" spans="1:11" x14ac:dyDescent="0.3">
      <c r="A286" s="15">
        <v>85402</v>
      </c>
      <c r="B286" s="15" t="str">
        <f>VLOOKUP(Tabela14[[#This Row],[CÓDIGO]],[1]fornnecedor!$A:$E,5,0)</f>
        <v>DISSOLTEX IND QUIMICA LTDA</v>
      </c>
      <c r="C286" s="16" t="s">
        <v>5079</v>
      </c>
      <c r="D286" s="16" t="s">
        <v>549</v>
      </c>
      <c r="E286" s="22">
        <v>3</v>
      </c>
      <c r="F286" s="30">
        <v>9</v>
      </c>
      <c r="G286" s="17">
        <v>370.01</v>
      </c>
      <c r="H286" s="11">
        <f t="shared" si="8"/>
        <v>1110.03</v>
      </c>
      <c r="I286" s="12">
        <f t="shared" si="9"/>
        <v>3330.09</v>
      </c>
      <c r="J286" s="13" t="s">
        <v>1105</v>
      </c>
      <c r="K286" s="37" t="str">
        <f>VLOOKUP(Tabela14[[#This Row],[CÓDIGO]],[1]fornnecedor!$A:$G,7,0)</f>
        <v>TINTA EM PÓ</v>
      </c>
    </row>
    <row r="287" spans="1:11" x14ac:dyDescent="0.3">
      <c r="A287" s="15">
        <v>9962</v>
      </c>
      <c r="B287" s="15" t="str">
        <f>VLOOKUP(Tabela14[[#This Row],[CÓDIGO]],[1]fornnecedor!$A:$E,5,0)</f>
        <v>AKZO NOBEL LTDA AUTO</v>
      </c>
      <c r="C287" s="16" t="s">
        <v>268</v>
      </c>
      <c r="D287" s="16" t="s">
        <v>127</v>
      </c>
      <c r="E287" s="22">
        <v>12.151</v>
      </c>
      <c r="F287" s="30">
        <v>12</v>
      </c>
      <c r="G287" s="17">
        <v>91.04</v>
      </c>
      <c r="H287" s="11">
        <f t="shared" si="8"/>
        <v>1106.22704</v>
      </c>
      <c r="I287" s="12">
        <f t="shared" si="9"/>
        <v>1092.48</v>
      </c>
      <c r="J287" s="13" t="s">
        <v>1105</v>
      </c>
      <c r="K287" s="37" t="str">
        <f>VLOOKUP(Tabela14[[#This Row],[CÓDIGO]],[1]fornnecedor!$A:$G,7,0)</f>
        <v>BASES POLIÉSTER</v>
      </c>
    </row>
    <row r="288" spans="1:11" x14ac:dyDescent="0.3">
      <c r="A288" s="8">
        <v>85025</v>
      </c>
      <c r="B288" s="8" t="str">
        <f>VLOOKUP(Tabela14[[#This Row],[CÓDIGO]],[1]fornnecedor!$A:$E,5,0)</f>
        <v>MAZA PRODUTOS QUIMICOS LTDA</v>
      </c>
      <c r="C288" s="9" t="s">
        <v>812</v>
      </c>
      <c r="D288" s="9" t="s">
        <v>810</v>
      </c>
      <c r="E288" s="23">
        <v>6</v>
      </c>
      <c r="F288" s="31">
        <v>0</v>
      </c>
      <c r="G288" s="10">
        <v>183.07</v>
      </c>
      <c r="H288" s="11">
        <f t="shared" si="8"/>
        <v>1098.42</v>
      </c>
      <c r="I288" s="12">
        <f t="shared" si="9"/>
        <v>0</v>
      </c>
      <c r="J288" s="13" t="s">
        <v>1105</v>
      </c>
      <c r="K288" s="37" t="str">
        <f>VLOOKUP(Tabela14[[#This Row],[CÓDIGO]],[1]fornnecedor!$A:$G,7,0)</f>
        <v>EPOXI</v>
      </c>
    </row>
    <row r="289" spans="1:11" x14ac:dyDescent="0.3">
      <c r="A289" s="8">
        <v>85164</v>
      </c>
      <c r="B289" s="8" t="str">
        <f>VLOOKUP(Tabela14[[#This Row],[CÓDIGO]],[1]fornnecedor!$A:$E,5,0)</f>
        <v>BRASILUX TINTAS TECNICAS LTDA</v>
      </c>
      <c r="C289" s="9" t="s">
        <v>740</v>
      </c>
      <c r="D289" s="9" t="s">
        <v>549</v>
      </c>
      <c r="E289" s="23">
        <v>112</v>
      </c>
      <c r="F289" s="31">
        <v>606</v>
      </c>
      <c r="G289" s="10">
        <v>9.7899999999999991</v>
      </c>
      <c r="H289" s="11">
        <f t="shared" si="8"/>
        <v>1096.48</v>
      </c>
      <c r="I289" s="12">
        <f t="shared" si="9"/>
        <v>5932.74</v>
      </c>
      <c r="J289" s="13" t="s">
        <v>1105</v>
      </c>
      <c r="K289" s="37" t="str">
        <f>VLOOKUP(Tabela14[[#This Row],[CÓDIGO]],[1]fornnecedor!$A:$G,7,0)</f>
        <v>QUEROSENE</v>
      </c>
    </row>
    <row r="290" spans="1:11" x14ac:dyDescent="0.3">
      <c r="A290" s="15">
        <v>84109</v>
      </c>
      <c r="B290" s="15" t="str">
        <f>VLOOKUP(Tabela14[[#This Row],[CÓDIGO]],[1]fornnecedor!$A:$E,5,0)</f>
        <v>BRASILUX TINTAS TECNICAS LTDA</v>
      </c>
      <c r="C290" s="16" t="s">
        <v>626</v>
      </c>
      <c r="D290" s="16" t="s">
        <v>549</v>
      </c>
      <c r="E290" s="22">
        <v>46</v>
      </c>
      <c r="F290" s="30">
        <v>91</v>
      </c>
      <c r="G290" s="17">
        <v>23.67</v>
      </c>
      <c r="H290" s="11">
        <f t="shared" si="8"/>
        <v>1088.8200000000002</v>
      </c>
      <c r="I290" s="12">
        <f t="shared" si="9"/>
        <v>2153.9700000000003</v>
      </c>
      <c r="J290" s="13" t="s">
        <v>1105</v>
      </c>
      <c r="K290" s="37" t="str">
        <f>VLOOKUP(Tabela14[[#This Row],[CÓDIGO]],[1]fornnecedor!$A:$G,7,0)</f>
        <v>TINTAS LACA</v>
      </c>
    </row>
    <row r="291" spans="1:11" x14ac:dyDescent="0.3">
      <c r="A291" s="15">
        <v>10213</v>
      </c>
      <c r="B291" s="15" t="str">
        <f>VLOOKUP(Tabela14[[#This Row],[CÓDIGO]],[1]fornnecedor!$A:$E,5,0)</f>
        <v>SAINT- GOBAIN DO BRASIL PROD. IND. E CONSTR. LTDA</v>
      </c>
      <c r="C291" s="16" t="s">
        <v>74</v>
      </c>
      <c r="D291" s="16" t="s">
        <v>49</v>
      </c>
      <c r="E291" s="22">
        <v>189</v>
      </c>
      <c r="F291" s="30">
        <v>682</v>
      </c>
      <c r="G291" s="17">
        <v>5.75</v>
      </c>
      <c r="H291" s="11">
        <f t="shared" si="8"/>
        <v>1086.75</v>
      </c>
      <c r="I291" s="12">
        <f t="shared" si="9"/>
        <v>3921.5</v>
      </c>
      <c r="J291" s="13" t="s">
        <v>1105</v>
      </c>
      <c r="K291" s="37" t="str">
        <f>VLOOKUP(Tabela14[[#This Row],[CÓDIGO]],[1]fornnecedor!$A:$G,7,0)</f>
        <v xml:space="preserve">OUTROS DISCOS </v>
      </c>
    </row>
    <row r="292" spans="1:11" x14ac:dyDescent="0.3">
      <c r="A292" s="8">
        <v>10237</v>
      </c>
      <c r="B292" s="8" t="str">
        <f>VLOOKUP(Tabela14[[#This Row],[CÓDIGO]],[1]fornnecedor!$A:$E,5,0)</f>
        <v>SAINT- GOBAIN DO BRASIL PROD. IND. E CONSTR. LTDA</v>
      </c>
      <c r="C292" s="9" t="s">
        <v>75</v>
      </c>
      <c r="D292" s="9" t="s">
        <v>49</v>
      </c>
      <c r="E292" s="23">
        <v>497</v>
      </c>
      <c r="F292" s="31">
        <v>3836</v>
      </c>
      <c r="G292" s="10">
        <v>2.1800000000000002</v>
      </c>
      <c r="H292" s="11">
        <f t="shared" si="8"/>
        <v>1083.46</v>
      </c>
      <c r="I292" s="12">
        <f t="shared" si="9"/>
        <v>8362.4800000000014</v>
      </c>
      <c r="J292" s="13" t="s">
        <v>1105</v>
      </c>
      <c r="K292" s="37" t="str">
        <f>VLOOKUP(Tabela14[[#This Row],[CÓDIGO]],[1]fornnecedor!$A:$G,7,0)</f>
        <v xml:space="preserve">DISCOS / LIXAS / ABRASIVOS </v>
      </c>
    </row>
    <row r="293" spans="1:11" x14ac:dyDescent="0.3">
      <c r="A293" s="8">
        <v>21010</v>
      </c>
      <c r="B293" s="8" t="str">
        <f>VLOOKUP(Tabela14[[#This Row],[CÓDIGO]],[1]fornnecedor!$A:$E,5,0)</f>
        <v>AKZO NOBEL LTDA AUTO</v>
      </c>
      <c r="C293" s="9" t="s">
        <v>210</v>
      </c>
      <c r="D293" s="9" t="s">
        <v>103</v>
      </c>
      <c r="E293" s="23">
        <v>25</v>
      </c>
      <c r="F293" s="31">
        <v>52</v>
      </c>
      <c r="G293" s="10">
        <v>43.3</v>
      </c>
      <c r="H293" s="11">
        <f t="shared" si="8"/>
        <v>1082.5</v>
      </c>
      <c r="I293" s="12">
        <f t="shared" si="9"/>
        <v>2251.6</v>
      </c>
      <c r="J293" s="13" t="s">
        <v>1105</v>
      </c>
      <c r="K293" s="37" t="str">
        <f>VLOOKUP(Tabela14[[#This Row],[CÓDIGO]],[1]fornnecedor!$A:$G,7,0)</f>
        <v>TINTAS PU</v>
      </c>
    </row>
    <row r="294" spans="1:11" x14ac:dyDescent="0.3">
      <c r="A294" s="15">
        <v>9953</v>
      </c>
      <c r="B294" s="15" t="str">
        <f>VLOOKUP(Tabela14[[#This Row],[CÓDIGO]],[1]fornnecedor!$A:$E,5,0)</f>
        <v>AKZO NOBEL LTDA AUTO</v>
      </c>
      <c r="C294" s="16" t="s">
        <v>264</v>
      </c>
      <c r="D294" s="16" t="s">
        <v>127</v>
      </c>
      <c r="E294" s="22">
        <v>4.0190000000000001</v>
      </c>
      <c r="F294" s="30">
        <v>8.73</v>
      </c>
      <c r="G294" s="17">
        <v>268.18</v>
      </c>
      <c r="H294" s="11">
        <f t="shared" si="8"/>
        <v>1077.8154200000001</v>
      </c>
      <c r="I294" s="12">
        <f t="shared" si="9"/>
        <v>2341.2114000000001</v>
      </c>
      <c r="J294" s="13" t="s">
        <v>1105</v>
      </c>
      <c r="K294" s="37" t="str">
        <f>VLOOKUP(Tabela14[[#This Row],[CÓDIGO]],[1]fornnecedor!$A:$G,7,0)</f>
        <v>BASES POLIÉSTER</v>
      </c>
    </row>
    <row r="295" spans="1:11" x14ac:dyDescent="0.3">
      <c r="A295" s="8">
        <v>9871</v>
      </c>
      <c r="B295" s="8" t="str">
        <f>VLOOKUP(Tabela14[[#This Row],[CÓDIGO]],[1]fornnecedor!$A:$E,5,0)</f>
        <v>AKZO NOBEL LTDA AUTO</v>
      </c>
      <c r="C295" s="9" t="s">
        <v>227</v>
      </c>
      <c r="D295" s="9" t="s">
        <v>103</v>
      </c>
      <c r="E295" s="23">
        <v>8.9359999999999999</v>
      </c>
      <c r="F295" s="31">
        <v>22.78</v>
      </c>
      <c r="G295" s="10">
        <v>119.13</v>
      </c>
      <c r="H295" s="11">
        <f t="shared" si="8"/>
        <v>1064.5456799999999</v>
      </c>
      <c r="I295" s="12">
        <f t="shared" si="9"/>
        <v>2713.7813999999998</v>
      </c>
      <c r="J295" s="13" t="s">
        <v>1105</v>
      </c>
      <c r="K295" s="37" t="str">
        <f>VLOOKUP(Tabela14[[#This Row],[CÓDIGO]],[1]fornnecedor!$A:$G,7,0)</f>
        <v>BASES POLIÉSTER</v>
      </c>
    </row>
    <row r="296" spans="1:11" x14ac:dyDescent="0.3">
      <c r="A296" s="15">
        <v>23101</v>
      </c>
      <c r="B296" s="15" t="str">
        <f>VLOOKUP(Tabela14[[#This Row],[CÓDIGO]],[1]fornnecedor!$A:$E,5,0)</f>
        <v>3M DO BRASIL LTDA</v>
      </c>
      <c r="C296" s="16" t="s">
        <v>378</v>
      </c>
      <c r="D296" s="16" t="s">
        <v>366</v>
      </c>
      <c r="E296" s="22">
        <v>648</v>
      </c>
      <c r="F296" s="30">
        <v>1509</v>
      </c>
      <c r="G296" s="17">
        <v>1.64</v>
      </c>
      <c r="H296" s="11">
        <f t="shared" si="8"/>
        <v>1062.72</v>
      </c>
      <c r="I296" s="12">
        <f t="shared" si="9"/>
        <v>2474.7599999999998</v>
      </c>
      <c r="J296" s="13" t="s">
        <v>1105</v>
      </c>
      <c r="K296" s="37" t="str">
        <f>VLOOKUP(Tabela14[[#This Row],[CÓDIGO]],[1]fornnecedor!$A:$G,7,0)</f>
        <v xml:space="preserve">DISCOS / LIXAS / ABRASIVOS </v>
      </c>
    </row>
    <row r="297" spans="1:11" x14ac:dyDescent="0.3">
      <c r="A297" s="15">
        <v>84250</v>
      </c>
      <c r="B297" s="15" t="str">
        <f>VLOOKUP(Tabela14[[#This Row],[CÓDIGO]],[1]fornnecedor!$A:$E,5,0)</f>
        <v>BRASILUX TINTAS TECNICAS LTDA</v>
      </c>
      <c r="C297" s="16" t="s">
        <v>562</v>
      </c>
      <c r="D297" s="16" t="s">
        <v>549</v>
      </c>
      <c r="E297" s="22">
        <v>11</v>
      </c>
      <c r="F297" s="30">
        <v>30</v>
      </c>
      <c r="G297" s="17">
        <v>96.55</v>
      </c>
      <c r="H297" s="11">
        <f t="shared" si="8"/>
        <v>1062.05</v>
      </c>
      <c r="I297" s="12">
        <f t="shared" si="9"/>
        <v>2896.5</v>
      </c>
      <c r="J297" s="13" t="s">
        <v>1105</v>
      </c>
      <c r="K297" s="37" t="str">
        <f>VLOOKUP(Tabela14[[#This Row],[CÓDIGO]],[1]fornnecedor!$A:$G,7,0)</f>
        <v>TINTA PAREDE</v>
      </c>
    </row>
    <row r="298" spans="1:11" x14ac:dyDescent="0.3">
      <c r="A298" s="8">
        <v>86888</v>
      </c>
      <c r="B298" s="8" t="str">
        <f>VLOOKUP(Tabela14[[#This Row],[CÓDIGO]],[1]fornnecedor!$A:$E,5,0)</f>
        <v>OTTO BAUMGART IND E COM S/A</v>
      </c>
      <c r="C298" s="9" t="s">
        <v>5009</v>
      </c>
      <c r="D298" s="9" t="s">
        <v>3618</v>
      </c>
      <c r="E298" s="23">
        <v>10</v>
      </c>
      <c r="F298" s="31">
        <v>23</v>
      </c>
      <c r="G298" s="10">
        <v>105.93</v>
      </c>
      <c r="H298" s="11">
        <f t="shared" si="8"/>
        <v>1059.3000000000002</v>
      </c>
      <c r="I298" s="12">
        <f t="shared" si="9"/>
        <v>2436.3900000000003</v>
      </c>
      <c r="J298" s="13" t="s">
        <v>1105</v>
      </c>
      <c r="K298" s="37" t="str">
        <f>VLOOKUP(Tabela14[[#This Row],[CÓDIGO]],[1]fornnecedor!$A:$G,7,0)</f>
        <v>IMPERMEABILIZANTES</v>
      </c>
    </row>
    <row r="299" spans="1:11" x14ac:dyDescent="0.3">
      <c r="A299" s="15">
        <v>9751</v>
      </c>
      <c r="B299" s="15" t="str">
        <f>VLOOKUP(Tabela14[[#This Row],[CÓDIGO]],[1]fornnecedor!$A:$E,5,0)</f>
        <v>3M DO BRASIL LTDA</v>
      </c>
      <c r="C299" s="16" t="s">
        <v>439</v>
      </c>
      <c r="D299" s="16" t="s">
        <v>366</v>
      </c>
      <c r="E299" s="22">
        <v>26</v>
      </c>
      <c r="F299" s="30">
        <v>22</v>
      </c>
      <c r="G299" s="17">
        <v>40.67</v>
      </c>
      <c r="H299" s="11">
        <f t="shared" si="8"/>
        <v>1057.42</v>
      </c>
      <c r="I299" s="12">
        <f t="shared" si="9"/>
        <v>894.74</v>
      </c>
      <c r="J299" s="13" t="s">
        <v>1105</v>
      </c>
      <c r="K299" s="37" t="str">
        <f>VLOOKUP(Tabela14[[#This Row],[CÓDIGO]],[1]fornnecedor!$A:$G,7,0)</f>
        <v xml:space="preserve">LÍQUIDOS P/ POLIMENTO </v>
      </c>
    </row>
    <row r="300" spans="1:11" x14ac:dyDescent="0.3">
      <c r="A300" s="8">
        <v>85325</v>
      </c>
      <c r="B300" s="8" t="str">
        <f>VLOOKUP(Tabela14[[#This Row],[CÓDIGO]],[1]fornnecedor!$A:$E,5,0)</f>
        <v>DISSOLTEX IND QUIMICA LTDA</v>
      </c>
      <c r="C300" s="9" t="s">
        <v>5094</v>
      </c>
      <c r="D300" s="9" t="s">
        <v>549</v>
      </c>
      <c r="E300" s="23">
        <v>2</v>
      </c>
      <c r="F300" s="31">
        <v>7</v>
      </c>
      <c r="G300" s="10">
        <v>524.91</v>
      </c>
      <c r="H300" s="11">
        <f t="shared" si="8"/>
        <v>1049.82</v>
      </c>
      <c r="I300" s="12">
        <f t="shared" si="9"/>
        <v>3674.37</v>
      </c>
      <c r="J300" s="13" t="s">
        <v>1105</v>
      </c>
      <c r="K300" s="37" t="str">
        <f>VLOOKUP(Tabela14[[#This Row],[CÓDIGO]],[1]fornnecedor!$A:$G,7,0)</f>
        <v>TINTA EM PÓ</v>
      </c>
    </row>
    <row r="301" spans="1:11" x14ac:dyDescent="0.3">
      <c r="A301" s="8">
        <v>84622</v>
      </c>
      <c r="B301" s="8" t="str">
        <f>VLOOKUP(Tabela14[[#This Row],[CÓDIGO]],[1]fornnecedor!$A:$E,5,0)</f>
        <v>BRASILUX TINTAS TECNICAS LTDA</v>
      </c>
      <c r="C301" s="9" t="s">
        <v>701</v>
      </c>
      <c r="D301" s="9" t="s">
        <v>549</v>
      </c>
      <c r="E301" s="23">
        <v>5</v>
      </c>
      <c r="F301" s="31">
        <v>20</v>
      </c>
      <c r="G301" s="10">
        <v>208.52</v>
      </c>
      <c r="H301" s="11">
        <f t="shared" si="8"/>
        <v>1042.6000000000001</v>
      </c>
      <c r="I301" s="12">
        <f t="shared" si="9"/>
        <v>4170.4000000000005</v>
      </c>
      <c r="J301" s="13" t="s">
        <v>1105</v>
      </c>
      <c r="K301" s="37" t="str">
        <f>VLOOKUP(Tabela14[[#This Row],[CÓDIGO]],[1]fornnecedor!$A:$G,7,0)</f>
        <v>TINTA EMBORRACHADA</v>
      </c>
    </row>
    <row r="302" spans="1:11" x14ac:dyDescent="0.3">
      <c r="A302" s="8">
        <v>22566</v>
      </c>
      <c r="B302" s="8" t="str">
        <f>VLOOKUP(Tabela14[[#This Row],[CÓDIGO]],[1]fornnecedor!$A:$E,5,0)</f>
        <v>SIKA SA</v>
      </c>
      <c r="C302" s="9" t="s">
        <v>540</v>
      </c>
      <c r="D302" s="9" t="s">
        <v>537</v>
      </c>
      <c r="E302" s="23">
        <v>37</v>
      </c>
      <c r="F302" s="31">
        <v>163</v>
      </c>
      <c r="G302" s="10">
        <v>27.94</v>
      </c>
      <c r="H302" s="11">
        <f t="shared" si="8"/>
        <v>1033.78</v>
      </c>
      <c r="I302" s="12">
        <f t="shared" si="9"/>
        <v>4554.22</v>
      </c>
      <c r="J302" s="13" t="s">
        <v>1105</v>
      </c>
      <c r="K302" s="37" t="str">
        <f>VLOOKUP(Tabela14[[#This Row],[CÓDIGO]],[1]fornnecedor!$A:$G,7,0)</f>
        <v>GRUPO CONVERSAO</v>
      </c>
    </row>
    <row r="303" spans="1:11" x14ac:dyDescent="0.3">
      <c r="A303" s="8">
        <v>23257</v>
      </c>
      <c r="B303" s="8" t="str">
        <f>VLOOKUP(Tabela14[[#This Row],[CÓDIGO]],[1]fornnecedor!$A:$E,5,0)</f>
        <v>AKZO NOBEL LTDA AUTO</v>
      </c>
      <c r="C303" s="9" t="s">
        <v>115</v>
      </c>
      <c r="D303" s="9" t="s">
        <v>103</v>
      </c>
      <c r="E303" s="23">
        <v>26</v>
      </c>
      <c r="F303" s="31">
        <v>38</v>
      </c>
      <c r="G303" s="10">
        <v>39.74</v>
      </c>
      <c r="H303" s="11">
        <f t="shared" si="8"/>
        <v>1033.24</v>
      </c>
      <c r="I303" s="12">
        <f t="shared" si="9"/>
        <v>1510.1200000000001</v>
      </c>
      <c r="J303" s="13" t="s">
        <v>1105</v>
      </c>
      <c r="K303" s="37" t="str">
        <f>VLOOKUP(Tabela14[[#This Row],[CÓDIGO]],[1]fornnecedor!$A:$G,7,0)</f>
        <v>TINTAS PU</v>
      </c>
    </row>
    <row r="304" spans="1:11" x14ac:dyDescent="0.3">
      <c r="A304" s="8">
        <v>84101</v>
      </c>
      <c r="B304" s="8" t="str">
        <f>VLOOKUP(Tabela14[[#This Row],[CÓDIGO]],[1]fornnecedor!$A:$E,5,0)</f>
        <v>BRASILUX TINTAS TECNICAS LTDA</v>
      </c>
      <c r="C304" s="9" t="s">
        <v>765</v>
      </c>
      <c r="D304" s="9" t="s">
        <v>549</v>
      </c>
      <c r="E304" s="23">
        <v>18</v>
      </c>
      <c r="F304" s="31">
        <v>22</v>
      </c>
      <c r="G304" s="10">
        <v>57.33</v>
      </c>
      <c r="H304" s="11">
        <f t="shared" si="8"/>
        <v>1031.94</v>
      </c>
      <c r="I304" s="12">
        <f t="shared" si="9"/>
        <v>1261.26</v>
      </c>
      <c r="J304" s="13" t="s">
        <v>1105</v>
      </c>
      <c r="K304" s="37" t="str">
        <f>VLOOKUP(Tabela14[[#This Row],[CÓDIGO]],[1]fornnecedor!$A:$G,7,0)</f>
        <v>ESMALTES</v>
      </c>
    </row>
    <row r="305" spans="1:11" x14ac:dyDescent="0.3">
      <c r="A305" s="15">
        <v>85108</v>
      </c>
      <c r="B305" s="15" t="str">
        <f>VLOOKUP(Tabela14[[#This Row],[CÓDIGO]],[1]fornnecedor!$A:$E,5,0)</f>
        <v>SOLUCAO ADESIVOS E SELANTES LTDA</v>
      </c>
      <c r="C305" s="16" t="s">
        <v>5035</v>
      </c>
      <c r="D305" s="16" t="s">
        <v>496</v>
      </c>
      <c r="E305" s="22">
        <v>29</v>
      </c>
      <c r="F305" s="30">
        <v>76</v>
      </c>
      <c r="G305" s="17">
        <v>35.549999999999997</v>
      </c>
      <c r="H305" s="11">
        <f t="shared" si="8"/>
        <v>1030.9499999999998</v>
      </c>
      <c r="I305" s="12">
        <f t="shared" si="9"/>
        <v>2701.7999999999997</v>
      </c>
      <c r="J305" s="13" t="s">
        <v>1105</v>
      </c>
      <c r="K305" s="37" t="str">
        <f>VLOOKUP(Tabela14[[#This Row],[CÓDIGO]],[1]fornnecedor!$A:$G,7,0)</f>
        <v>COLA INST./ ADESIVOS COLANTES</v>
      </c>
    </row>
    <row r="306" spans="1:11" x14ac:dyDescent="0.3">
      <c r="A306" s="8">
        <v>84496</v>
      </c>
      <c r="B306" s="8" t="str">
        <f>VLOOKUP(Tabela14[[#This Row],[CÓDIGO]],[1]fornnecedor!$A:$E,5,0)</f>
        <v>BRASILUX TINTAS TECNICAS LTDA</v>
      </c>
      <c r="C306" s="9" t="s">
        <v>625</v>
      </c>
      <c r="D306" s="9" t="s">
        <v>549</v>
      </c>
      <c r="E306" s="23">
        <v>13</v>
      </c>
      <c r="F306" s="31">
        <v>3</v>
      </c>
      <c r="G306" s="10">
        <v>79.19</v>
      </c>
      <c r="H306" s="11">
        <f t="shared" si="8"/>
        <v>1029.47</v>
      </c>
      <c r="I306" s="12">
        <f t="shared" si="9"/>
        <v>237.57</v>
      </c>
      <c r="J306" s="13" t="s">
        <v>1105</v>
      </c>
      <c r="K306" s="37" t="str">
        <f>VLOOKUP(Tabela14[[#This Row],[CÓDIGO]],[1]fornnecedor!$A:$G,7,0)</f>
        <v>TINTAS LACA</v>
      </c>
    </row>
    <row r="307" spans="1:11" x14ac:dyDescent="0.3">
      <c r="A307" s="8">
        <v>85772</v>
      </c>
      <c r="B307" s="8" t="str">
        <f>VLOOKUP(Tabela14[[#This Row],[CÓDIGO]],[1]fornnecedor!$A:$E,5,0)</f>
        <v>AKZO NOBEL LTDA DECOR</v>
      </c>
      <c r="C307" s="9" t="s">
        <v>545</v>
      </c>
      <c r="D307" s="9" t="s">
        <v>543</v>
      </c>
      <c r="E307" s="23">
        <v>17</v>
      </c>
      <c r="F307" s="31">
        <v>13</v>
      </c>
      <c r="G307" s="10">
        <v>60.47</v>
      </c>
      <c r="H307" s="11">
        <f t="shared" si="8"/>
        <v>1027.99</v>
      </c>
      <c r="I307" s="12">
        <f t="shared" si="9"/>
        <v>786.11</v>
      </c>
      <c r="J307" s="13" t="s">
        <v>1105</v>
      </c>
      <c r="K307" s="37" t="str">
        <f>VLOOKUP(Tabela14[[#This Row],[CÓDIGO]],[1]fornnecedor!$A:$G,7,0)</f>
        <v>TINTA PAREDE</v>
      </c>
    </row>
    <row r="308" spans="1:11" x14ac:dyDescent="0.3">
      <c r="A308" s="8">
        <v>10155</v>
      </c>
      <c r="B308" s="8" t="str">
        <f>VLOOKUP(Tabela14[[#This Row],[CÓDIGO]],[1]fornnecedor!$A:$E,5,0)</f>
        <v>PPG INDUSTRIAL DO BRASIL TINTAS E VERNIZES LTDA</v>
      </c>
      <c r="C308" s="9" t="s">
        <v>4804</v>
      </c>
      <c r="D308" s="9" t="s">
        <v>4805</v>
      </c>
      <c r="E308" s="23">
        <v>40</v>
      </c>
      <c r="F308" s="31">
        <v>50</v>
      </c>
      <c r="G308" s="10">
        <v>25.63</v>
      </c>
      <c r="H308" s="11">
        <f t="shared" si="8"/>
        <v>1025.2</v>
      </c>
      <c r="I308" s="12">
        <f t="shared" si="9"/>
        <v>1281.5</v>
      </c>
      <c r="J308" s="13" t="s">
        <v>1105</v>
      </c>
      <c r="K308" s="37" t="str">
        <f>VLOOKUP(Tabela14[[#This Row],[CÓDIGO]],[1]fornnecedor!$A:$G,7,0)</f>
        <v>MASSA DE POLIR</v>
      </c>
    </row>
    <row r="309" spans="1:11" x14ac:dyDescent="0.3">
      <c r="A309" s="15">
        <v>9984</v>
      </c>
      <c r="B309" s="15" t="str">
        <f>VLOOKUP(Tabela14[[#This Row],[CÓDIGO]],[1]fornnecedor!$A:$E,5,0)</f>
        <v>AKZO NOBEL LTDA AUTO</v>
      </c>
      <c r="C309" s="16" t="s">
        <v>272</v>
      </c>
      <c r="D309" s="16" t="s">
        <v>127</v>
      </c>
      <c r="E309" s="22">
        <v>3.0590000000000002</v>
      </c>
      <c r="F309" s="30">
        <v>6.48</v>
      </c>
      <c r="G309" s="17">
        <v>333.18</v>
      </c>
      <c r="H309" s="11">
        <f t="shared" si="8"/>
        <v>1019.19762</v>
      </c>
      <c r="I309" s="12">
        <f t="shared" si="9"/>
        <v>2159.0064000000002</v>
      </c>
      <c r="J309" s="13" t="s">
        <v>1105</v>
      </c>
      <c r="K309" s="37" t="str">
        <f>VLOOKUP(Tabela14[[#This Row],[CÓDIGO]],[1]fornnecedor!$A:$G,7,0)</f>
        <v>BASES POLIÉSTER</v>
      </c>
    </row>
    <row r="310" spans="1:11" x14ac:dyDescent="0.3">
      <c r="A310" s="8">
        <v>9865</v>
      </c>
      <c r="B310" s="8" t="str">
        <f>VLOOKUP(Tabela14[[#This Row],[CÓDIGO]],[1]fornnecedor!$A:$E,5,0)</f>
        <v>AKZO NOBEL LTDA AUTO</v>
      </c>
      <c r="C310" s="9" t="s">
        <v>222</v>
      </c>
      <c r="D310" s="9" t="s">
        <v>103</v>
      </c>
      <c r="E310" s="23">
        <v>5.57</v>
      </c>
      <c r="F310" s="31">
        <v>22.18</v>
      </c>
      <c r="G310" s="10">
        <v>181.66</v>
      </c>
      <c r="H310" s="11">
        <f t="shared" si="8"/>
        <v>1011.8462000000001</v>
      </c>
      <c r="I310" s="12">
        <f t="shared" si="9"/>
        <v>4029.2187999999996</v>
      </c>
      <c r="J310" s="13" t="s">
        <v>1105</v>
      </c>
      <c r="K310" s="37" t="str">
        <f>VLOOKUP(Tabela14[[#This Row],[CÓDIGO]],[1]fornnecedor!$A:$G,7,0)</f>
        <v>BASES POLIÉSTER</v>
      </c>
    </row>
    <row r="311" spans="1:11" x14ac:dyDescent="0.3">
      <c r="A311" s="15">
        <v>9786</v>
      </c>
      <c r="B311" s="15" t="str">
        <f>VLOOKUP(Tabela14[[#This Row],[CÓDIGO]],[1]fornnecedor!$A:$E,5,0)</f>
        <v>AKZO NOBEL LTDA AUTO</v>
      </c>
      <c r="C311" s="16" t="s">
        <v>196</v>
      </c>
      <c r="D311" s="16" t="s">
        <v>103</v>
      </c>
      <c r="E311" s="22">
        <v>107</v>
      </c>
      <c r="F311" s="30">
        <v>150</v>
      </c>
      <c r="G311" s="17">
        <v>9.44</v>
      </c>
      <c r="H311" s="11">
        <f t="shared" si="8"/>
        <v>1010.0799999999999</v>
      </c>
      <c r="I311" s="12">
        <f t="shared" si="9"/>
        <v>1416</v>
      </c>
      <c r="J311" s="13" t="s">
        <v>1105</v>
      </c>
      <c r="K311" s="37" t="str">
        <f>VLOOKUP(Tabela14[[#This Row],[CÓDIGO]],[1]fornnecedor!$A:$G,7,0)</f>
        <v>CATALISADORES INDIVIDUAS</v>
      </c>
    </row>
    <row r="312" spans="1:11" x14ac:dyDescent="0.3">
      <c r="A312" s="8">
        <v>9867</v>
      </c>
      <c r="B312" s="8" t="str">
        <f>VLOOKUP(Tabela14[[#This Row],[CÓDIGO]],[1]fornnecedor!$A:$E,5,0)</f>
        <v>AKZO NOBEL LTDA AUTO</v>
      </c>
      <c r="C312" s="9" t="s">
        <v>5057</v>
      </c>
      <c r="D312" s="9" t="s">
        <v>103</v>
      </c>
      <c r="E312" s="23">
        <v>6.0670000000000002</v>
      </c>
      <c r="F312" s="31">
        <v>17.79</v>
      </c>
      <c r="G312" s="10">
        <v>165.69</v>
      </c>
      <c r="H312" s="11">
        <f t="shared" si="8"/>
        <v>1005.24123</v>
      </c>
      <c r="I312" s="12">
        <f t="shared" si="9"/>
        <v>2947.6250999999997</v>
      </c>
      <c r="J312" s="13" t="s">
        <v>1105</v>
      </c>
      <c r="K312" s="37" t="str">
        <f>VLOOKUP(Tabela14[[#This Row],[CÓDIGO]],[1]fornnecedor!$A:$G,7,0)</f>
        <v>BASES POLIÉSTER</v>
      </c>
    </row>
    <row r="313" spans="1:11" x14ac:dyDescent="0.3">
      <c r="A313" s="15">
        <v>84247</v>
      </c>
      <c r="B313" s="15" t="str">
        <f>VLOOKUP(Tabela14[[#This Row],[CÓDIGO]],[1]fornnecedor!$A:$E,5,0)</f>
        <v>BRASILUX TINTAS TECNICAS LTDA</v>
      </c>
      <c r="C313" s="16" t="s">
        <v>4388</v>
      </c>
      <c r="D313" s="16" t="s">
        <v>549</v>
      </c>
      <c r="E313" s="22">
        <v>3</v>
      </c>
      <c r="F313" s="30">
        <v>2</v>
      </c>
      <c r="G313" s="17">
        <v>334.5</v>
      </c>
      <c r="H313" s="11">
        <f t="shared" si="8"/>
        <v>1003.5</v>
      </c>
      <c r="I313" s="12">
        <f t="shared" si="9"/>
        <v>669</v>
      </c>
      <c r="J313" s="13" t="s">
        <v>1105</v>
      </c>
      <c r="K313" s="37" t="str">
        <f>VLOOKUP(Tabela14[[#This Row],[CÓDIGO]],[1]fornnecedor!$A:$G,7,0)</f>
        <v>IMPERMEABILIZANTES</v>
      </c>
    </row>
    <row r="314" spans="1:11" x14ac:dyDescent="0.3">
      <c r="A314" s="15">
        <v>20382</v>
      </c>
      <c r="B314" s="15" t="str">
        <f>VLOOKUP(Tabela14[[#This Row],[CÓDIGO]],[1]fornnecedor!$A:$E,5,0)</f>
        <v>SHERWIN - WILLIAMS DO BRASIL IND. E COM. LTDA</v>
      </c>
      <c r="C314" s="16" t="s">
        <v>331</v>
      </c>
      <c r="D314" s="16" t="s">
        <v>324</v>
      </c>
      <c r="E314" s="22">
        <v>46</v>
      </c>
      <c r="F314" s="30">
        <v>24</v>
      </c>
      <c r="G314" s="17">
        <v>21.72</v>
      </c>
      <c r="H314" s="11">
        <f t="shared" si="8"/>
        <v>999.11999999999989</v>
      </c>
      <c r="I314" s="12">
        <f t="shared" si="9"/>
        <v>521.28</v>
      </c>
      <c r="J314" s="13" t="s">
        <v>1105</v>
      </c>
      <c r="K314" s="37" t="str">
        <f>VLOOKUP(Tabela14[[#This Row],[CÓDIGO]],[1]fornnecedor!$A:$G,7,0)</f>
        <v>TINTAS POLIÉSTER</v>
      </c>
    </row>
    <row r="315" spans="1:11" x14ac:dyDescent="0.3">
      <c r="A315" s="15">
        <v>84030</v>
      </c>
      <c r="B315" s="15" t="str">
        <f>VLOOKUP(Tabela14[[#This Row],[CÓDIGO]],[1]fornnecedor!$A:$E,5,0)</f>
        <v>BRASILUX TINTAS TECNICAS LTDA</v>
      </c>
      <c r="C315" s="16" t="s">
        <v>734</v>
      </c>
      <c r="D315" s="16" t="s">
        <v>549</v>
      </c>
      <c r="E315" s="22">
        <v>23</v>
      </c>
      <c r="F315" s="30">
        <v>102</v>
      </c>
      <c r="G315" s="17">
        <v>43.21</v>
      </c>
      <c r="H315" s="11">
        <f t="shared" si="8"/>
        <v>993.83</v>
      </c>
      <c r="I315" s="12">
        <f t="shared" si="9"/>
        <v>4407.42</v>
      </c>
      <c r="J315" s="13" t="s">
        <v>1105</v>
      </c>
      <c r="K315" s="37" t="str">
        <f>VLOOKUP(Tabela14[[#This Row],[CÓDIGO]],[1]fornnecedor!$A:$G,7,0)</f>
        <v>AGUARRAS</v>
      </c>
    </row>
    <row r="316" spans="1:11" x14ac:dyDescent="0.3">
      <c r="A316" s="8">
        <v>85319</v>
      </c>
      <c r="B316" s="8" t="str">
        <f>VLOOKUP(Tabela14[[#This Row],[CÓDIGO]],[1]fornnecedor!$A:$E,5,0)</f>
        <v>DISSOLTEX IND QUIMICA LTDA</v>
      </c>
      <c r="C316" s="9" t="s">
        <v>4956</v>
      </c>
      <c r="D316" s="9" t="s">
        <v>549</v>
      </c>
      <c r="E316" s="23">
        <v>1</v>
      </c>
      <c r="F316" s="31">
        <v>2</v>
      </c>
      <c r="G316" s="10">
        <v>986.47</v>
      </c>
      <c r="H316" s="11">
        <f t="shared" si="8"/>
        <v>986.47</v>
      </c>
      <c r="I316" s="12">
        <f t="shared" si="9"/>
        <v>1972.94</v>
      </c>
      <c r="J316" s="13" t="s">
        <v>1105</v>
      </c>
      <c r="K316" s="37" t="str">
        <f>VLOOKUP(Tabela14[[#This Row],[CÓDIGO]],[1]fornnecedor!$A:$G,7,0)</f>
        <v>TINTA EM PÓ</v>
      </c>
    </row>
    <row r="317" spans="1:11" x14ac:dyDescent="0.3">
      <c r="A317" s="15">
        <v>84215</v>
      </c>
      <c r="B317" s="15" t="str">
        <f>VLOOKUP(Tabela14[[#This Row],[CÓDIGO]],[1]fornnecedor!$A:$E,5,0)</f>
        <v>BRASILUX TINTAS TECNICAS LTDA</v>
      </c>
      <c r="C317" s="16" t="s">
        <v>3968</v>
      </c>
      <c r="D317" s="16" t="s">
        <v>549</v>
      </c>
      <c r="E317" s="22">
        <v>5</v>
      </c>
      <c r="F317" s="30">
        <v>2</v>
      </c>
      <c r="G317" s="17">
        <v>196.93</v>
      </c>
      <c r="H317" s="11">
        <f t="shared" si="8"/>
        <v>984.65000000000009</v>
      </c>
      <c r="I317" s="12">
        <f t="shared" si="9"/>
        <v>393.86</v>
      </c>
      <c r="J317" s="13" t="s">
        <v>1105</v>
      </c>
      <c r="K317" s="37" t="str">
        <f>VLOOKUP(Tabela14[[#This Row],[CÓDIGO]],[1]fornnecedor!$A:$G,7,0)</f>
        <v>ESMALTES</v>
      </c>
    </row>
    <row r="318" spans="1:11" x14ac:dyDescent="0.3">
      <c r="A318" s="15">
        <v>84032</v>
      </c>
      <c r="B318" s="15" t="str">
        <f>VLOOKUP(Tabela14[[#This Row],[CÓDIGO]],[1]fornnecedor!$A:$E,5,0)</f>
        <v>BRASILUX TINTAS TECNICAS LTDA</v>
      </c>
      <c r="C318" s="16" t="s">
        <v>4736</v>
      </c>
      <c r="D318" s="16" t="s">
        <v>549</v>
      </c>
      <c r="E318" s="22">
        <v>13</v>
      </c>
      <c r="F318" s="30">
        <v>15</v>
      </c>
      <c r="G318" s="17">
        <v>74.62</v>
      </c>
      <c r="H318" s="11">
        <f t="shared" si="8"/>
        <v>970.06000000000006</v>
      </c>
      <c r="I318" s="12">
        <f t="shared" si="9"/>
        <v>1119.3000000000002</v>
      </c>
      <c r="J318" s="13" t="s">
        <v>1105</v>
      </c>
      <c r="K318" s="37" t="str">
        <f>VLOOKUP(Tabela14[[#This Row],[CÓDIGO]],[1]fornnecedor!$A:$G,7,0)</f>
        <v>MASSA CORRIDA / ACRÍLICA</v>
      </c>
    </row>
    <row r="319" spans="1:11" x14ac:dyDescent="0.3">
      <c r="A319" s="8">
        <v>22954</v>
      </c>
      <c r="B319" s="8" t="str">
        <f>VLOOKUP(Tabela14[[#This Row],[CÓDIGO]],[1]fornnecedor!$A:$E,5,0)</f>
        <v>AKZO NOBEL LTDA AUTO</v>
      </c>
      <c r="C319" s="9" t="s">
        <v>179</v>
      </c>
      <c r="D319" s="9" t="s">
        <v>103</v>
      </c>
      <c r="E319" s="23">
        <v>42</v>
      </c>
      <c r="F319" s="31">
        <v>94</v>
      </c>
      <c r="G319" s="10">
        <v>22.99</v>
      </c>
      <c r="H319" s="11">
        <f t="shared" si="8"/>
        <v>965.57999999999993</v>
      </c>
      <c r="I319" s="12">
        <f t="shared" si="9"/>
        <v>2161.06</v>
      </c>
      <c r="J319" s="13" t="s">
        <v>1105</v>
      </c>
      <c r="K319" s="37" t="str">
        <f>VLOOKUP(Tabela14[[#This Row],[CÓDIGO]],[1]fornnecedor!$A:$G,7,0)</f>
        <v>TINTAS POLIÉSTER</v>
      </c>
    </row>
    <row r="320" spans="1:11" x14ac:dyDescent="0.3">
      <c r="A320" s="15">
        <v>87104</v>
      </c>
      <c r="B320" s="15" t="str">
        <f>VLOOKUP(Tabela14[[#This Row],[CÓDIGO]],[1]fornnecedor!$A:$E,5,0)</f>
        <v>MARTELENA ALMEIDA INDUSTRIA E COMERCIO DE TINTAS EIRELI</v>
      </c>
      <c r="C320" s="16" t="s">
        <v>833</v>
      </c>
      <c r="D320" s="16" t="s">
        <v>830</v>
      </c>
      <c r="E320" s="22">
        <v>20</v>
      </c>
      <c r="F320" s="30">
        <v>0</v>
      </c>
      <c r="G320" s="17">
        <v>47.77</v>
      </c>
      <c r="H320" s="11">
        <f t="shared" si="8"/>
        <v>955.40000000000009</v>
      </c>
      <c r="I320" s="12">
        <f t="shared" si="9"/>
        <v>0</v>
      </c>
      <c r="J320" s="13" t="s">
        <v>1105</v>
      </c>
      <c r="K320" s="37" t="str">
        <f>VLOOKUP(Tabela14[[#This Row],[CÓDIGO]],[1]fornnecedor!$A:$G,7,0)</f>
        <v>TEXTURA</v>
      </c>
    </row>
    <row r="321" spans="1:11" x14ac:dyDescent="0.3">
      <c r="A321" s="15">
        <v>9771</v>
      </c>
      <c r="B321" s="15" t="str">
        <f>VLOOKUP(Tabela14[[#This Row],[CÓDIGO]],[1]fornnecedor!$A:$E,5,0)</f>
        <v>SHERWIN - WILLIAMS DO BRASIL IND. E COM. LTDA</v>
      </c>
      <c r="C321" s="16" t="s">
        <v>344</v>
      </c>
      <c r="D321" s="16" t="s">
        <v>324</v>
      </c>
      <c r="E321" s="22">
        <v>44</v>
      </c>
      <c r="F321" s="30">
        <v>88</v>
      </c>
      <c r="G321" s="17">
        <v>21.47</v>
      </c>
      <c r="H321" s="11">
        <f t="shared" si="8"/>
        <v>944.68</v>
      </c>
      <c r="I321" s="12">
        <f t="shared" si="9"/>
        <v>1889.36</v>
      </c>
      <c r="J321" s="13" t="s">
        <v>1105</v>
      </c>
      <c r="K321" s="37" t="str">
        <f>VLOOKUP(Tabela14[[#This Row],[CÓDIGO]],[1]fornnecedor!$A:$G,7,0)</f>
        <v>PRIMER AUTOMOTIVO</v>
      </c>
    </row>
    <row r="322" spans="1:11" x14ac:dyDescent="0.3">
      <c r="A322" s="8">
        <v>85616</v>
      </c>
      <c r="B322" s="8" t="str">
        <f>VLOOKUP(Tabela14[[#This Row],[CÓDIGO]],[1]fornnecedor!$A:$E,5,0)</f>
        <v>ADERE PRODUTOS AUTO ADESIVOS LTDA</v>
      </c>
      <c r="C322" s="9" t="s">
        <v>5006</v>
      </c>
      <c r="D322" s="9" t="s">
        <v>3583</v>
      </c>
      <c r="E322" s="23">
        <v>489</v>
      </c>
      <c r="F322" s="31">
        <v>1259</v>
      </c>
      <c r="G322" s="10">
        <v>1.92</v>
      </c>
      <c r="H322" s="11">
        <f t="shared" ref="H322:H385" si="10">G322*E322</f>
        <v>938.88</v>
      </c>
      <c r="I322" s="12">
        <f t="shared" ref="I322:I385" si="11">G322*F322</f>
        <v>2417.2799999999997</v>
      </c>
      <c r="J322" s="13" t="s">
        <v>1105</v>
      </c>
      <c r="K322" s="37" t="str">
        <f>VLOOKUP(Tabela14[[#This Row],[CÓDIGO]],[1]fornnecedor!$A:$G,7,0)</f>
        <v xml:space="preserve">FITA DE USO GERAL </v>
      </c>
    </row>
    <row r="323" spans="1:11" x14ac:dyDescent="0.3">
      <c r="A323" s="15">
        <v>87053</v>
      </c>
      <c r="B323" s="15" t="str">
        <f>VLOOKUP(Tabela14[[#This Row],[CÓDIGO]],[1]fornnecedor!$A:$E,5,0)</f>
        <v>MAZA PRODUTOS QUIMICOS LTDA</v>
      </c>
      <c r="C323" s="16" t="s">
        <v>809</v>
      </c>
      <c r="D323" s="16" t="s">
        <v>810</v>
      </c>
      <c r="E323" s="22">
        <v>6</v>
      </c>
      <c r="F323" s="30">
        <v>0</v>
      </c>
      <c r="G323" s="17">
        <v>156.38</v>
      </c>
      <c r="H323" s="11">
        <f t="shared" si="10"/>
        <v>938.28</v>
      </c>
      <c r="I323" s="12">
        <f t="shared" si="11"/>
        <v>0</v>
      </c>
      <c r="J323" s="13" t="s">
        <v>1105</v>
      </c>
      <c r="K323" s="37" t="str">
        <f>VLOOKUP(Tabela14[[#This Row],[CÓDIGO]],[1]fornnecedor!$A:$G,7,0)</f>
        <v>EPOXI</v>
      </c>
    </row>
    <row r="324" spans="1:11" x14ac:dyDescent="0.3">
      <c r="A324" s="8">
        <v>84386</v>
      </c>
      <c r="B324" s="8" t="str">
        <f>VLOOKUP(Tabela14[[#This Row],[CÓDIGO]],[1]fornnecedor!$A:$E,5,0)</f>
        <v>BRASILUX TINTAS TECNICAS LTDA</v>
      </c>
      <c r="C324" s="9" t="s">
        <v>569</v>
      </c>
      <c r="D324" s="9" t="s">
        <v>549</v>
      </c>
      <c r="E324" s="23">
        <v>7</v>
      </c>
      <c r="F324" s="31">
        <v>16</v>
      </c>
      <c r="G324" s="10">
        <v>133.6</v>
      </c>
      <c r="H324" s="11">
        <f t="shared" si="10"/>
        <v>935.19999999999993</v>
      </c>
      <c r="I324" s="12">
        <f t="shared" si="11"/>
        <v>2137.6</v>
      </c>
      <c r="J324" s="13" t="s">
        <v>1105</v>
      </c>
      <c r="K324" s="37" t="str">
        <f>VLOOKUP(Tabela14[[#This Row],[CÓDIGO]],[1]fornnecedor!$A:$G,7,0)</f>
        <v>TINTA PARA PISO</v>
      </c>
    </row>
    <row r="325" spans="1:11" x14ac:dyDescent="0.3">
      <c r="A325" s="15">
        <v>9909</v>
      </c>
      <c r="B325" s="15" t="str">
        <f>VLOOKUP(Tabela14[[#This Row],[CÓDIGO]],[1]fornnecedor!$A:$E,5,0)</f>
        <v>AKZO NOBEL LTDA AUTO</v>
      </c>
      <c r="C325" s="16" t="s">
        <v>5040</v>
      </c>
      <c r="D325" s="16" t="s">
        <v>103</v>
      </c>
      <c r="E325" s="22">
        <v>6.1040000000000001</v>
      </c>
      <c r="F325" s="30">
        <v>18.670000000000002</v>
      </c>
      <c r="G325" s="17">
        <v>150.02000000000001</v>
      </c>
      <c r="H325" s="11">
        <f t="shared" si="10"/>
        <v>915.72208000000012</v>
      </c>
      <c r="I325" s="12">
        <f t="shared" si="11"/>
        <v>2800.8734000000004</v>
      </c>
      <c r="J325" s="13" t="s">
        <v>1105</v>
      </c>
      <c r="K325" s="37" t="str">
        <f>VLOOKUP(Tabela14[[#This Row],[CÓDIGO]],[1]fornnecedor!$A:$G,7,0)</f>
        <v>BASES POLIÉSTER</v>
      </c>
    </row>
    <row r="326" spans="1:11" x14ac:dyDescent="0.3">
      <c r="A326" s="15">
        <v>84940</v>
      </c>
      <c r="B326" s="15" t="str">
        <f>VLOOKUP(Tabela14[[#This Row],[CÓDIGO]],[1]fornnecedor!$A:$E,5,0)</f>
        <v>MAZA PRODUTOS QUIMICOS LTDA</v>
      </c>
      <c r="C326" s="16" t="s">
        <v>811</v>
      </c>
      <c r="D326" s="16" t="s">
        <v>810</v>
      </c>
      <c r="E326" s="22">
        <v>5</v>
      </c>
      <c r="F326" s="30">
        <v>0</v>
      </c>
      <c r="G326" s="17">
        <v>183.07</v>
      </c>
      <c r="H326" s="11">
        <f t="shared" si="10"/>
        <v>915.34999999999991</v>
      </c>
      <c r="I326" s="12">
        <f t="shared" si="11"/>
        <v>0</v>
      </c>
      <c r="J326" s="13" t="s">
        <v>1105</v>
      </c>
      <c r="K326" s="37" t="str">
        <f>VLOOKUP(Tabela14[[#This Row],[CÓDIGO]],[1]fornnecedor!$A:$G,7,0)</f>
        <v>EPOXI</v>
      </c>
    </row>
    <row r="327" spans="1:11" x14ac:dyDescent="0.3">
      <c r="A327" s="15">
        <v>83783</v>
      </c>
      <c r="B327" s="15" t="str">
        <f>VLOOKUP(Tabela14[[#This Row],[CÓDIGO]],[1]fornnecedor!$A:$E,5,0)</f>
        <v>3M DO BRASIL LTDA</v>
      </c>
      <c r="C327" s="16" t="s">
        <v>5129</v>
      </c>
      <c r="D327" s="16" t="s">
        <v>366</v>
      </c>
      <c r="E327" s="22">
        <v>1</v>
      </c>
      <c r="F327" s="30">
        <v>5</v>
      </c>
      <c r="G327" s="17">
        <v>911.76</v>
      </c>
      <c r="H327" s="11">
        <f t="shared" si="10"/>
        <v>911.76</v>
      </c>
      <c r="I327" s="12">
        <f t="shared" si="11"/>
        <v>4558.8</v>
      </c>
      <c r="J327" s="13" t="s">
        <v>1105</v>
      </c>
      <c r="K327" s="37" t="str">
        <f>VLOOKUP(Tabela14[[#This Row],[CÓDIGO]],[1]fornnecedor!$A:$G,7,0)</f>
        <v>LIXADEIRAS</v>
      </c>
    </row>
    <row r="328" spans="1:11" x14ac:dyDescent="0.3">
      <c r="A328" s="8">
        <v>86984</v>
      </c>
      <c r="B328" s="8" t="str">
        <f>VLOOKUP(Tabela14[[#This Row],[CÓDIGO]],[1]fornnecedor!$A:$E,5,0)</f>
        <v>EQUIPAMENTOS PARA PINTURA MAJAM LTDA - EM RECUPERACAO JUDICI</v>
      </c>
      <c r="C328" s="9" t="s">
        <v>4808</v>
      </c>
      <c r="D328" s="9" t="s">
        <v>4809</v>
      </c>
      <c r="E328" s="23">
        <v>24</v>
      </c>
      <c r="F328" s="31">
        <v>34</v>
      </c>
      <c r="G328" s="10">
        <v>37.950000000000003</v>
      </c>
      <c r="H328" s="11">
        <f t="shared" si="10"/>
        <v>910.80000000000007</v>
      </c>
      <c r="I328" s="12">
        <f t="shared" si="11"/>
        <v>1290.3000000000002</v>
      </c>
      <c r="J328" s="13" t="s">
        <v>1105</v>
      </c>
      <c r="K328" s="37" t="str">
        <f>VLOOKUP(Tabela14[[#This Row],[CÓDIGO]],[1]fornnecedor!$A:$G,7,0)</f>
        <v>OUTRAS FERRAMENTAS / EQUIPAMENTOS</v>
      </c>
    </row>
    <row r="329" spans="1:11" x14ac:dyDescent="0.3">
      <c r="A329" s="8">
        <v>10379</v>
      </c>
      <c r="B329" s="8" t="str">
        <f>VLOOKUP(Tabela14[[#This Row],[CÓDIGO]],[1]fornnecedor!$A:$E,5,0)</f>
        <v>ROBERLO DO BRASIL LTDA</v>
      </c>
      <c r="C329" s="9" t="s">
        <v>5192</v>
      </c>
      <c r="D329" s="9" t="s">
        <v>2513</v>
      </c>
      <c r="E329" s="23">
        <v>11</v>
      </c>
      <c r="F329" s="31">
        <v>118</v>
      </c>
      <c r="G329" s="10">
        <v>82.8</v>
      </c>
      <c r="H329" s="11">
        <f t="shared" si="10"/>
        <v>910.8</v>
      </c>
      <c r="I329" s="12">
        <f t="shared" si="11"/>
        <v>9770.4</v>
      </c>
      <c r="J329" s="13" t="s">
        <v>1105</v>
      </c>
      <c r="K329" s="37" t="str">
        <f>VLOOKUP(Tabela14[[#This Row],[CÓDIGO]],[1]fornnecedor!$A:$G,7,0)</f>
        <v>MASSA POLIÉSTER</v>
      </c>
    </row>
    <row r="330" spans="1:11" x14ac:dyDescent="0.3">
      <c r="A330" s="8">
        <v>9884</v>
      </c>
      <c r="B330" s="8" t="str">
        <f>VLOOKUP(Tabela14[[#This Row],[CÓDIGO]],[1]fornnecedor!$A:$E,5,0)</f>
        <v>AKZO NOBEL LTDA AUTO</v>
      </c>
      <c r="C330" s="9" t="s">
        <v>233</v>
      </c>
      <c r="D330" s="9" t="s">
        <v>103</v>
      </c>
      <c r="E330" s="23">
        <v>14.917999999999999</v>
      </c>
      <c r="F330" s="31">
        <v>41.82</v>
      </c>
      <c r="G330" s="10">
        <v>60.97</v>
      </c>
      <c r="H330" s="11">
        <f t="shared" si="10"/>
        <v>909.55045999999993</v>
      </c>
      <c r="I330" s="12">
        <f t="shared" si="11"/>
        <v>2549.7653999999998</v>
      </c>
      <c r="J330" s="13" t="s">
        <v>1105</v>
      </c>
      <c r="K330" s="37" t="str">
        <f>VLOOKUP(Tabela14[[#This Row],[CÓDIGO]],[1]fornnecedor!$A:$G,7,0)</f>
        <v>BASES POLIÉSTER</v>
      </c>
    </row>
    <row r="331" spans="1:11" x14ac:dyDescent="0.3">
      <c r="A331" s="15">
        <v>23378</v>
      </c>
      <c r="B331" s="15" t="str">
        <f>VLOOKUP(Tabela14[[#This Row],[CÓDIGO]],[1]fornnecedor!$A:$E,5,0)</f>
        <v>AKZO NOBEL LTDA AUTO</v>
      </c>
      <c r="C331" s="16" t="s">
        <v>189</v>
      </c>
      <c r="D331" s="16" t="s">
        <v>103</v>
      </c>
      <c r="E331" s="22">
        <v>37.5</v>
      </c>
      <c r="F331" s="30">
        <v>61.5</v>
      </c>
      <c r="G331" s="17">
        <v>24.24</v>
      </c>
      <c r="H331" s="11">
        <f t="shared" si="10"/>
        <v>908.99999999999989</v>
      </c>
      <c r="I331" s="12">
        <f t="shared" si="11"/>
        <v>1490.76</v>
      </c>
      <c r="J331" s="13" t="s">
        <v>1105</v>
      </c>
      <c r="K331" s="37" t="str">
        <f>VLOOKUP(Tabela14[[#This Row],[CÓDIGO]],[1]fornnecedor!$A:$G,7,0)</f>
        <v>TINTAS POLIÉSTER</v>
      </c>
    </row>
    <row r="332" spans="1:11" x14ac:dyDescent="0.3">
      <c r="A332" s="15">
        <v>9904</v>
      </c>
      <c r="B332" s="15" t="str">
        <f>VLOOKUP(Tabela14[[#This Row],[CÓDIGO]],[1]fornnecedor!$A:$E,5,0)</f>
        <v>AKZO NOBEL LTDA AUTO</v>
      </c>
      <c r="C332" s="16" t="s">
        <v>302</v>
      </c>
      <c r="D332" s="16" t="s">
        <v>103</v>
      </c>
      <c r="E332" s="22">
        <v>12.117000000000001</v>
      </c>
      <c r="F332" s="30">
        <v>22.6</v>
      </c>
      <c r="G332" s="17">
        <v>74.98</v>
      </c>
      <c r="H332" s="11">
        <f t="shared" si="10"/>
        <v>908.53266000000008</v>
      </c>
      <c r="I332" s="12">
        <f t="shared" si="11"/>
        <v>1694.5480000000002</v>
      </c>
      <c r="J332" s="13" t="s">
        <v>1105</v>
      </c>
      <c r="K332" s="37" t="str">
        <f>VLOOKUP(Tabela14[[#This Row],[CÓDIGO]],[1]fornnecedor!$A:$G,7,0)</f>
        <v>BASES POLIÉSTER</v>
      </c>
    </row>
    <row r="333" spans="1:11" x14ac:dyDescent="0.3">
      <c r="A333" s="15">
        <v>9925</v>
      </c>
      <c r="B333" s="15" t="str">
        <f>VLOOKUP(Tabela14[[#This Row],[CÓDIGO]],[1]fornnecedor!$A:$E,5,0)</f>
        <v>AKZO NOBEL LTDA AUTO</v>
      </c>
      <c r="C333" s="16" t="s">
        <v>5191</v>
      </c>
      <c r="D333" s="16" t="s">
        <v>127</v>
      </c>
      <c r="E333" s="22">
        <v>2</v>
      </c>
      <c r="F333" s="30">
        <v>20.91</v>
      </c>
      <c r="G333" s="17">
        <v>451.12</v>
      </c>
      <c r="H333" s="11">
        <f t="shared" si="10"/>
        <v>902.24</v>
      </c>
      <c r="I333" s="12">
        <f t="shared" si="11"/>
        <v>9432.9192000000003</v>
      </c>
      <c r="J333" s="13" t="s">
        <v>1105</v>
      </c>
      <c r="K333" s="37" t="str">
        <f>VLOOKUP(Tabela14[[#This Row],[CÓDIGO]],[1]fornnecedor!$A:$G,7,0)</f>
        <v>BASES POLIÉSTER</v>
      </c>
    </row>
    <row r="334" spans="1:11" x14ac:dyDescent="0.3">
      <c r="A334" s="8">
        <v>21962</v>
      </c>
      <c r="B334" s="8" t="str">
        <f>VLOOKUP(Tabela14[[#This Row],[CÓDIGO]],[1]fornnecedor!$A:$E,5,0)</f>
        <v>MAXI RUBBER INDUSTRIAS QUIMICAS LTDA</v>
      </c>
      <c r="C334" s="9" t="s">
        <v>5114</v>
      </c>
      <c r="D334" s="9" t="s">
        <v>775</v>
      </c>
      <c r="E334" s="23">
        <v>55</v>
      </c>
      <c r="F334" s="31">
        <v>255</v>
      </c>
      <c r="G334" s="10">
        <v>16.34</v>
      </c>
      <c r="H334" s="11">
        <f t="shared" si="10"/>
        <v>898.7</v>
      </c>
      <c r="I334" s="12">
        <f t="shared" si="11"/>
        <v>4166.7</v>
      </c>
      <c r="J334" s="13" t="s">
        <v>1105</v>
      </c>
      <c r="K334" s="37" t="str">
        <f>VLOOKUP(Tabela14[[#This Row],[CÓDIGO]],[1]fornnecedor!$A:$G,7,0)</f>
        <v>MASSA POLIÉSTER</v>
      </c>
    </row>
    <row r="335" spans="1:11" x14ac:dyDescent="0.3">
      <c r="A335" s="8">
        <v>85000</v>
      </c>
      <c r="B335" s="8" t="str">
        <f>VLOOKUP(Tabela14[[#This Row],[CÓDIGO]],[1]fornnecedor!$A:$E,5,0)</f>
        <v>BRASILUX TINTAS TECNICAS LTDA</v>
      </c>
      <c r="C335" s="9" t="s">
        <v>703</v>
      </c>
      <c r="D335" s="9" t="s">
        <v>549</v>
      </c>
      <c r="E335" s="23">
        <v>5</v>
      </c>
      <c r="F335" s="31">
        <v>11</v>
      </c>
      <c r="G335" s="10">
        <v>177.5</v>
      </c>
      <c r="H335" s="11">
        <f t="shared" si="10"/>
        <v>887.5</v>
      </c>
      <c r="I335" s="12">
        <f t="shared" si="11"/>
        <v>1952.5</v>
      </c>
      <c r="J335" s="13" t="s">
        <v>1105</v>
      </c>
      <c r="K335" s="37" t="str">
        <f>VLOOKUP(Tabela14[[#This Row],[CÓDIGO]],[1]fornnecedor!$A:$G,7,0)</f>
        <v>TINTA EMBORRACHADA</v>
      </c>
    </row>
    <row r="336" spans="1:11" x14ac:dyDescent="0.3">
      <c r="A336" s="15">
        <v>84249</v>
      </c>
      <c r="B336" s="15" t="str">
        <f>VLOOKUP(Tabela14[[#This Row],[CÓDIGO]],[1]fornnecedor!$A:$E,5,0)</f>
        <v>BRASILUX TINTAS TECNICAS LTDA</v>
      </c>
      <c r="C336" s="16" t="s">
        <v>5130</v>
      </c>
      <c r="D336" s="16" t="s">
        <v>549</v>
      </c>
      <c r="E336" s="22">
        <v>9</v>
      </c>
      <c r="F336" s="30">
        <v>49</v>
      </c>
      <c r="G336" s="17">
        <v>96.55</v>
      </c>
      <c r="H336" s="11">
        <f t="shared" si="10"/>
        <v>868.94999999999993</v>
      </c>
      <c r="I336" s="12">
        <f t="shared" si="11"/>
        <v>4730.95</v>
      </c>
      <c r="J336" s="13" t="s">
        <v>1105</v>
      </c>
      <c r="K336" s="37" t="str">
        <f>VLOOKUP(Tabela14[[#This Row],[CÓDIGO]],[1]fornnecedor!$A:$G,7,0)</f>
        <v>TINTA PAREDE</v>
      </c>
    </row>
    <row r="337" spans="1:11" x14ac:dyDescent="0.3">
      <c r="A337" s="8">
        <v>10162</v>
      </c>
      <c r="B337" s="8" t="str">
        <f>VLOOKUP(Tabela14[[#This Row],[CÓDIGO]],[1]fornnecedor!$A:$E,5,0)</f>
        <v>SAINT- GOBAIN DO BRASIL PROD. IND. E CONSTR. LTDA</v>
      </c>
      <c r="C337" s="9" t="s">
        <v>53</v>
      </c>
      <c r="D337" s="9" t="s">
        <v>49</v>
      </c>
      <c r="E337" s="23">
        <v>81</v>
      </c>
      <c r="F337" s="31">
        <v>358</v>
      </c>
      <c r="G337" s="10">
        <v>10.58</v>
      </c>
      <c r="H337" s="11">
        <f t="shared" si="10"/>
        <v>856.98</v>
      </c>
      <c r="I337" s="12">
        <f t="shared" si="11"/>
        <v>3787.64</v>
      </c>
      <c r="J337" s="13" t="s">
        <v>1105</v>
      </c>
      <c r="K337" s="37" t="str">
        <f>VLOOKUP(Tabela14[[#This Row],[CÓDIGO]],[1]fornnecedor!$A:$G,7,0)</f>
        <v xml:space="preserve">OUTROS DISCOS </v>
      </c>
    </row>
    <row r="338" spans="1:11" x14ac:dyDescent="0.3">
      <c r="A338" s="8">
        <v>85627</v>
      </c>
      <c r="B338" s="8" t="str">
        <f>VLOOKUP(Tabela14[[#This Row],[CÓDIGO]],[1]fornnecedor!$A:$E,5,0)</f>
        <v>BRASILUX TINTAS TECNICAS LTDA</v>
      </c>
      <c r="C338" s="9" t="s">
        <v>3680</v>
      </c>
      <c r="D338" s="9" t="s">
        <v>549</v>
      </c>
      <c r="E338" s="23">
        <v>3</v>
      </c>
      <c r="F338" s="31">
        <v>9</v>
      </c>
      <c r="G338" s="10">
        <v>285.61</v>
      </c>
      <c r="H338" s="11">
        <f t="shared" si="10"/>
        <v>856.83</v>
      </c>
      <c r="I338" s="12">
        <f t="shared" si="11"/>
        <v>2570.4900000000002</v>
      </c>
      <c r="J338" s="13" t="s">
        <v>1105</v>
      </c>
      <c r="K338" s="37" t="str">
        <f>VLOOKUP(Tabela14[[#This Row],[CÓDIGO]],[1]fornnecedor!$A:$G,7,0)</f>
        <v>TINTA PARA PISO</v>
      </c>
    </row>
    <row r="339" spans="1:11" x14ac:dyDescent="0.3">
      <c r="A339" s="8">
        <v>10402</v>
      </c>
      <c r="B339" s="8" t="str">
        <f>VLOOKUP(Tabela14[[#This Row],[CÓDIGO]],[1]fornnecedor!$A:$E,5,0)</f>
        <v>MAXI RUBBER INDUSTRIAS QUIMICAS LTDA</v>
      </c>
      <c r="C339" s="9" t="s">
        <v>783</v>
      </c>
      <c r="D339" s="9" t="s">
        <v>775</v>
      </c>
      <c r="E339" s="23">
        <v>54</v>
      </c>
      <c r="F339" s="31">
        <v>53</v>
      </c>
      <c r="G339" s="10">
        <v>15.8</v>
      </c>
      <c r="H339" s="11">
        <f t="shared" si="10"/>
        <v>853.2</v>
      </c>
      <c r="I339" s="12">
        <f t="shared" si="11"/>
        <v>837.40000000000009</v>
      </c>
      <c r="J339" s="13" t="s">
        <v>1105</v>
      </c>
      <c r="K339" s="37" t="str">
        <f>VLOOKUP(Tabela14[[#This Row],[CÓDIGO]],[1]fornnecedor!$A:$G,7,0)</f>
        <v>REMOVEDOR PASTOSO</v>
      </c>
    </row>
    <row r="340" spans="1:11" x14ac:dyDescent="0.3">
      <c r="A340" s="15">
        <v>23364</v>
      </c>
      <c r="B340" s="15" t="str">
        <f>VLOOKUP(Tabela14[[#This Row],[CÓDIGO]],[1]fornnecedor!$A:$E,5,0)</f>
        <v>AUTOAMERICA IMP.EXP. DE PROD. AUTO. LTDA</v>
      </c>
      <c r="C340" s="16" t="s">
        <v>5195</v>
      </c>
      <c r="D340" s="16" t="s">
        <v>96</v>
      </c>
      <c r="E340" s="22">
        <v>169</v>
      </c>
      <c r="F340" s="30">
        <v>2300</v>
      </c>
      <c r="G340" s="17">
        <v>5.01</v>
      </c>
      <c r="H340" s="11">
        <f t="shared" si="10"/>
        <v>846.68999999999994</v>
      </c>
      <c r="I340" s="12">
        <f t="shared" si="11"/>
        <v>11523</v>
      </c>
      <c r="J340" s="13" t="s">
        <v>1105</v>
      </c>
      <c r="K340" s="37" t="str">
        <f>VLOOKUP(Tabela14[[#This Row],[CÓDIGO]],[1]fornnecedor!$A:$G,7,0)</f>
        <v>FLANELAS / PANOS</v>
      </c>
    </row>
    <row r="341" spans="1:11" x14ac:dyDescent="0.3">
      <c r="A341" s="8">
        <v>84344</v>
      </c>
      <c r="B341" s="8" t="str">
        <f>VLOOKUP(Tabela14[[#This Row],[CÓDIGO]],[1]fornnecedor!$A:$E,5,0)</f>
        <v>BRASILUX TINTAS TECNICAS LTDA</v>
      </c>
      <c r="C341" s="9" t="s">
        <v>680</v>
      </c>
      <c r="D341" s="9" t="s">
        <v>549</v>
      </c>
      <c r="E341" s="23">
        <v>18</v>
      </c>
      <c r="F341" s="31">
        <v>169</v>
      </c>
      <c r="G341" s="10">
        <v>46.69</v>
      </c>
      <c r="H341" s="11">
        <f t="shared" si="10"/>
        <v>840.42</v>
      </c>
      <c r="I341" s="12">
        <f t="shared" si="11"/>
        <v>7890.61</v>
      </c>
      <c r="J341" s="13" t="s">
        <v>1105</v>
      </c>
      <c r="K341" s="37" t="str">
        <f>VLOOKUP(Tabela14[[#This Row],[CÓDIGO]],[1]fornnecedor!$A:$G,7,0)</f>
        <v>ESMALTES</v>
      </c>
    </row>
    <row r="342" spans="1:11" x14ac:dyDescent="0.3">
      <c r="A342" s="15">
        <v>23715</v>
      </c>
      <c r="B342" s="15" t="str">
        <f>VLOOKUP(Tabela14[[#This Row],[CÓDIGO]],[1]fornnecedor!$A:$E,5,0)</f>
        <v>NEWPAD PRODUTOS AUTOMOTIVOS LTDA</v>
      </c>
      <c r="C342" s="16" t="s">
        <v>5011</v>
      </c>
      <c r="D342" s="16" t="s">
        <v>4219</v>
      </c>
      <c r="E342" s="22">
        <v>28</v>
      </c>
      <c r="F342" s="30">
        <v>82</v>
      </c>
      <c r="G342" s="17">
        <v>30</v>
      </c>
      <c r="H342" s="11">
        <f t="shared" si="10"/>
        <v>840</v>
      </c>
      <c r="I342" s="12">
        <f t="shared" si="11"/>
        <v>2460</v>
      </c>
      <c r="J342" s="13" t="s">
        <v>1105</v>
      </c>
      <c r="K342" s="37" t="str">
        <f>VLOOKUP(Tabela14[[#This Row],[CÓDIGO]],[1]fornnecedor!$A:$G,7,0)</f>
        <v>BOINAS PARA POLIMENTO</v>
      </c>
    </row>
    <row r="343" spans="1:11" x14ac:dyDescent="0.3">
      <c r="A343" s="8">
        <v>23449</v>
      </c>
      <c r="B343" s="8" t="str">
        <f>VLOOKUP(Tabela14[[#This Row],[CÓDIGO]],[1]fornnecedor!$A:$E,5,0)</f>
        <v>VONIXX INDUSTRIA E COMERCIO DE POLIDORES LTDA</v>
      </c>
      <c r="C343" s="9" t="s">
        <v>525</v>
      </c>
      <c r="D343" s="9" t="s">
        <v>515</v>
      </c>
      <c r="E343" s="23">
        <v>23</v>
      </c>
      <c r="F343" s="31">
        <v>23</v>
      </c>
      <c r="G343" s="10">
        <v>36.47</v>
      </c>
      <c r="H343" s="11">
        <f t="shared" si="10"/>
        <v>838.81</v>
      </c>
      <c r="I343" s="12">
        <f t="shared" si="11"/>
        <v>838.81</v>
      </c>
      <c r="J343" s="13" t="s">
        <v>1105</v>
      </c>
      <c r="K343" s="37" t="str">
        <f>VLOOKUP(Tabela14[[#This Row],[CÓDIGO]],[1]fornnecedor!$A:$G,7,0)</f>
        <v>LINHA DE HIGENIZAÇÃO E ESTÉTICA  AUTOMOTIVA VONIX</v>
      </c>
    </row>
    <row r="344" spans="1:11" x14ac:dyDescent="0.3">
      <c r="A344" s="8">
        <v>85626</v>
      </c>
      <c r="B344" s="8" t="str">
        <f>VLOOKUP(Tabela14[[#This Row],[CÓDIGO]],[1]fornnecedor!$A:$E,5,0)</f>
        <v>WD-40 COMPANY BRASIL LTDA</v>
      </c>
      <c r="C344" s="9" t="s">
        <v>5213</v>
      </c>
      <c r="D344" s="9" t="s">
        <v>5214</v>
      </c>
      <c r="E344" s="23">
        <v>28</v>
      </c>
      <c r="F344" s="31">
        <v>1067</v>
      </c>
      <c r="G344" s="10">
        <v>29.85</v>
      </c>
      <c r="H344" s="11">
        <f t="shared" si="10"/>
        <v>835.80000000000007</v>
      </c>
      <c r="I344" s="12">
        <f t="shared" si="11"/>
        <v>31849.95</v>
      </c>
      <c r="J344" s="13" t="s">
        <v>1105</v>
      </c>
      <c r="K344" s="37" t="str">
        <f>VLOOKUP(Tabela14[[#This Row],[CÓDIGO]],[1]fornnecedor!$A:$G,7,0)</f>
        <v>DESENGRIPANTE</v>
      </c>
    </row>
    <row r="345" spans="1:11" x14ac:dyDescent="0.3">
      <c r="A345" s="8">
        <v>9892</v>
      </c>
      <c r="B345" s="8" t="str">
        <f>VLOOKUP(Tabela14[[#This Row],[CÓDIGO]],[1]fornnecedor!$A:$E,5,0)</f>
        <v>AKZO NOBEL LTDA AUTO</v>
      </c>
      <c r="C345" s="9" t="s">
        <v>299</v>
      </c>
      <c r="D345" s="9" t="s">
        <v>103</v>
      </c>
      <c r="E345" s="23">
        <v>14.217000000000001</v>
      </c>
      <c r="F345" s="31">
        <v>18.09</v>
      </c>
      <c r="G345" s="10">
        <v>58.62</v>
      </c>
      <c r="H345" s="11">
        <f t="shared" si="10"/>
        <v>833.40053999999998</v>
      </c>
      <c r="I345" s="12">
        <f t="shared" si="11"/>
        <v>1060.4358</v>
      </c>
      <c r="J345" s="13" t="s">
        <v>1105</v>
      </c>
      <c r="K345" s="37" t="str">
        <f>VLOOKUP(Tabela14[[#This Row],[CÓDIGO]],[1]fornnecedor!$A:$G,7,0)</f>
        <v>BASES POLIÉSTER</v>
      </c>
    </row>
    <row r="346" spans="1:11" x14ac:dyDescent="0.3">
      <c r="A346" s="8">
        <v>9863</v>
      </c>
      <c r="B346" s="8" t="str">
        <f>VLOOKUP(Tabela14[[#This Row],[CÓDIGO]],[1]fornnecedor!$A:$E,5,0)</f>
        <v>AKZO NOBEL LTDA AUTO</v>
      </c>
      <c r="C346" s="9" t="s">
        <v>220</v>
      </c>
      <c r="D346" s="9" t="s">
        <v>103</v>
      </c>
      <c r="E346" s="23">
        <v>15.603999999999999</v>
      </c>
      <c r="F346" s="31">
        <v>25.88</v>
      </c>
      <c r="G346" s="10">
        <v>53.3</v>
      </c>
      <c r="H346" s="11">
        <f t="shared" si="10"/>
        <v>831.69319999999993</v>
      </c>
      <c r="I346" s="12">
        <f t="shared" si="11"/>
        <v>1379.4039999999998</v>
      </c>
      <c r="J346" s="13" t="s">
        <v>1105</v>
      </c>
      <c r="K346" s="37" t="str">
        <f>VLOOKUP(Tabela14[[#This Row],[CÓDIGO]],[1]fornnecedor!$A:$G,7,0)</f>
        <v>BASES POLIÉSTER</v>
      </c>
    </row>
    <row r="347" spans="1:11" x14ac:dyDescent="0.3">
      <c r="A347" s="8">
        <v>23415</v>
      </c>
      <c r="B347" s="8" t="str">
        <f>VLOOKUP(Tabela14[[#This Row],[CÓDIGO]],[1]fornnecedor!$A:$E,5,0)</f>
        <v>VONIXX INDUSTRIA E COMERCIO DE POLIDORES LTDA</v>
      </c>
      <c r="C347" s="9" t="s">
        <v>4419</v>
      </c>
      <c r="D347" s="9" t="s">
        <v>515</v>
      </c>
      <c r="E347" s="23">
        <v>19</v>
      </c>
      <c r="F347" s="31">
        <v>16</v>
      </c>
      <c r="G347" s="10">
        <v>43.51</v>
      </c>
      <c r="H347" s="11">
        <f t="shared" si="10"/>
        <v>826.68999999999994</v>
      </c>
      <c r="I347" s="12">
        <f t="shared" si="11"/>
        <v>696.16</v>
      </c>
      <c r="J347" s="13" t="s">
        <v>1105</v>
      </c>
      <c r="K347" s="37" t="str">
        <f>VLOOKUP(Tabela14[[#This Row],[CÓDIGO]],[1]fornnecedor!$A:$G,7,0)</f>
        <v>LINHA DE HIGENIZAÇÃO E ESTÉTICA  AUTOMOTIVA VONIX</v>
      </c>
    </row>
    <row r="348" spans="1:11" x14ac:dyDescent="0.3">
      <c r="A348" s="15">
        <v>21646</v>
      </c>
      <c r="B348" s="15" t="str">
        <f>VLOOKUP(Tabela14[[#This Row],[CÓDIGO]],[1]fornnecedor!$A:$E,5,0)</f>
        <v>SAINT- GOBAIN DO BRASIL PROD. IND. E CONSTR. LTDA</v>
      </c>
      <c r="C348" s="16" t="s">
        <v>4897</v>
      </c>
      <c r="D348" s="16" t="s">
        <v>49</v>
      </c>
      <c r="E348" s="22">
        <v>1</v>
      </c>
      <c r="F348" s="30">
        <v>2</v>
      </c>
      <c r="G348" s="17">
        <v>825.95</v>
      </c>
      <c r="H348" s="11">
        <f t="shared" si="10"/>
        <v>825.95</v>
      </c>
      <c r="I348" s="12">
        <f t="shared" si="11"/>
        <v>1651.9</v>
      </c>
      <c r="J348" s="13" t="s">
        <v>1105</v>
      </c>
      <c r="K348" s="37" t="str">
        <f>VLOOKUP(Tabela14[[#This Row],[CÓDIGO]],[1]fornnecedor!$A:$G,7,0)</f>
        <v>LIXADEIRAS</v>
      </c>
    </row>
    <row r="349" spans="1:11" x14ac:dyDescent="0.3">
      <c r="A349" s="8">
        <v>9916</v>
      </c>
      <c r="B349" s="8" t="str">
        <f>VLOOKUP(Tabela14[[#This Row],[CÓDIGO]],[1]fornnecedor!$A:$E,5,0)</f>
        <v>AKZO NOBEL LTDA AUTO</v>
      </c>
      <c r="C349" s="9" t="s">
        <v>128</v>
      </c>
      <c r="D349" s="9" t="s">
        <v>127</v>
      </c>
      <c r="E349" s="23">
        <v>7.3380000000000001</v>
      </c>
      <c r="F349" s="31">
        <v>11.85</v>
      </c>
      <c r="G349" s="10">
        <v>111.3</v>
      </c>
      <c r="H349" s="11">
        <f t="shared" si="10"/>
        <v>816.71939999999995</v>
      </c>
      <c r="I349" s="12">
        <f t="shared" si="11"/>
        <v>1318.905</v>
      </c>
      <c r="J349" s="13" t="s">
        <v>1105</v>
      </c>
      <c r="K349" s="37" t="str">
        <f>VLOOKUP(Tabela14[[#This Row],[CÓDIGO]],[1]fornnecedor!$A:$G,7,0)</f>
        <v>BASES POLIÉSTER</v>
      </c>
    </row>
    <row r="350" spans="1:11" x14ac:dyDescent="0.3">
      <c r="A350" s="8">
        <v>9773</v>
      </c>
      <c r="B350" s="8" t="str">
        <f>VLOOKUP(Tabela14[[#This Row],[CÓDIGO]],[1]fornnecedor!$A:$E,5,0)</f>
        <v>AKZO NOBEL LTDA AUTO</v>
      </c>
      <c r="C350" s="9" t="s">
        <v>279</v>
      </c>
      <c r="D350" s="9" t="s">
        <v>127</v>
      </c>
      <c r="E350" s="23">
        <v>11</v>
      </c>
      <c r="F350" s="31">
        <v>14</v>
      </c>
      <c r="G350" s="10">
        <v>74.14</v>
      </c>
      <c r="H350" s="11">
        <f t="shared" si="10"/>
        <v>815.54</v>
      </c>
      <c r="I350" s="12">
        <f t="shared" si="11"/>
        <v>1037.96</v>
      </c>
      <c r="J350" s="13" t="s">
        <v>1105</v>
      </c>
      <c r="K350" s="37" t="str">
        <f>VLOOKUP(Tabela14[[#This Row],[CÓDIGO]],[1]fornnecedor!$A:$G,7,0)</f>
        <v>CATALISADORES INDIVIDUAS</v>
      </c>
    </row>
    <row r="351" spans="1:11" x14ac:dyDescent="0.3">
      <c r="A351" s="8">
        <v>23785</v>
      </c>
      <c r="B351" s="8" t="str">
        <f>VLOOKUP(Tabela14[[#This Row],[CÓDIGO]],[1]fornnecedor!$A:$E,5,0)</f>
        <v>AKZO NOBEL LTDA AUTO</v>
      </c>
      <c r="C351" s="9" t="s">
        <v>4768</v>
      </c>
      <c r="D351" s="9" t="s">
        <v>127</v>
      </c>
      <c r="E351" s="23">
        <v>2.028</v>
      </c>
      <c r="F351" s="31">
        <v>2.96</v>
      </c>
      <c r="G351" s="10">
        <v>402.01</v>
      </c>
      <c r="H351" s="11">
        <f t="shared" si="10"/>
        <v>815.27628000000004</v>
      </c>
      <c r="I351" s="12">
        <f t="shared" si="11"/>
        <v>1189.9495999999999</v>
      </c>
      <c r="J351" s="13" t="s">
        <v>1105</v>
      </c>
      <c r="K351" s="37" t="str">
        <f>VLOOKUP(Tabela14[[#This Row],[CÓDIGO]],[1]fornnecedor!$A:$G,7,0)</f>
        <v>BASES POLIÉSTER</v>
      </c>
    </row>
    <row r="352" spans="1:11" x14ac:dyDescent="0.3">
      <c r="A352" s="8">
        <v>84966</v>
      </c>
      <c r="B352" s="8" t="str">
        <f>VLOOKUP(Tabela14[[#This Row],[CÓDIGO]],[1]fornnecedor!$A:$E,5,0)</f>
        <v>BRASILUX TINTAS TECNICAS LTDA</v>
      </c>
      <c r="C352" s="9" t="s">
        <v>577</v>
      </c>
      <c r="D352" s="9" t="s">
        <v>549</v>
      </c>
      <c r="E352" s="23">
        <v>3</v>
      </c>
      <c r="F352" s="31">
        <v>6</v>
      </c>
      <c r="G352" s="10">
        <v>270.95</v>
      </c>
      <c r="H352" s="11">
        <f t="shared" si="10"/>
        <v>812.84999999999991</v>
      </c>
      <c r="I352" s="12">
        <f t="shared" si="11"/>
        <v>1625.6999999999998</v>
      </c>
      <c r="J352" s="13" t="s">
        <v>1105</v>
      </c>
      <c r="K352" s="37" t="str">
        <f>VLOOKUP(Tabela14[[#This Row],[CÓDIGO]],[1]fornnecedor!$A:$G,7,0)</f>
        <v>TINTA EMBORRACHADA</v>
      </c>
    </row>
    <row r="353" spans="1:11" x14ac:dyDescent="0.3">
      <c r="A353" s="8">
        <v>85650</v>
      </c>
      <c r="B353" s="8" t="str">
        <f>VLOOKUP(Tabela14[[#This Row],[CÓDIGO]],[1]fornnecedor!$A:$E,5,0)</f>
        <v>A&amp;S TECHNOLOGIES INDUSTRIA E COMERCIO S.A.</v>
      </c>
      <c r="C353" s="9" t="s">
        <v>889</v>
      </c>
      <c r="D353" s="9" t="s">
        <v>875</v>
      </c>
      <c r="E353" s="23">
        <v>120</v>
      </c>
      <c r="F353" s="31">
        <v>231</v>
      </c>
      <c r="G353" s="10">
        <v>6.72</v>
      </c>
      <c r="H353" s="11">
        <f t="shared" si="10"/>
        <v>806.4</v>
      </c>
      <c r="I353" s="12">
        <f t="shared" si="11"/>
        <v>1552.32</v>
      </c>
      <c r="J353" s="13" t="s">
        <v>1105</v>
      </c>
      <c r="K353" s="37" t="str">
        <f>VLOOKUP(Tabela14[[#This Row],[CÓDIGO]],[1]fornnecedor!$A:$G,7,0)</f>
        <v xml:space="preserve">SPRAYS </v>
      </c>
    </row>
    <row r="354" spans="1:11" x14ac:dyDescent="0.3">
      <c r="A354" s="15">
        <v>84819</v>
      </c>
      <c r="B354" s="15" t="str">
        <f>VLOOKUP(Tabela14[[#This Row],[CÓDIGO]],[1]fornnecedor!$A:$E,5,0)</f>
        <v>BERLINER DO BRASIL MOTORES LTDA</v>
      </c>
      <c r="C354" s="16" t="s">
        <v>4960</v>
      </c>
      <c r="D354" s="16" t="s">
        <v>3623</v>
      </c>
      <c r="E354" s="22">
        <v>4</v>
      </c>
      <c r="F354" s="30">
        <v>10</v>
      </c>
      <c r="G354" s="17">
        <v>200.67</v>
      </c>
      <c r="H354" s="11">
        <f t="shared" si="10"/>
        <v>802.68</v>
      </c>
      <c r="I354" s="12">
        <f t="shared" si="11"/>
        <v>2006.6999999999998</v>
      </c>
      <c r="J354" s="13" t="s">
        <v>1105</v>
      </c>
      <c r="K354" s="37" t="str">
        <f>VLOOKUP(Tabela14[[#This Row],[CÓDIGO]],[1]fornnecedor!$A:$G,7,0)</f>
        <v>LIXADEIRAS</v>
      </c>
    </row>
    <row r="355" spans="1:11" x14ac:dyDescent="0.3">
      <c r="A355" s="15">
        <v>84583</v>
      </c>
      <c r="B355" s="15" t="str">
        <f>VLOOKUP(Tabela14[[#This Row],[CÓDIGO]],[1]fornnecedor!$A:$E,5,0)</f>
        <v>BRASILUX TINTAS TECNICAS LTDA</v>
      </c>
      <c r="C355" s="16" t="s">
        <v>4593</v>
      </c>
      <c r="D355" s="16" t="s">
        <v>549</v>
      </c>
      <c r="E355" s="22">
        <v>10.35</v>
      </c>
      <c r="F355" s="30">
        <v>11.54</v>
      </c>
      <c r="G355" s="17">
        <v>77.39</v>
      </c>
      <c r="H355" s="11">
        <f t="shared" si="10"/>
        <v>800.98649999999998</v>
      </c>
      <c r="I355" s="12">
        <f t="shared" si="11"/>
        <v>893.08059999999989</v>
      </c>
      <c r="J355" s="13" t="s">
        <v>1105</v>
      </c>
      <c r="K355" s="37" t="str">
        <f>VLOOKUP(Tabela14[[#This Row],[CÓDIGO]],[1]fornnecedor!$A:$G,7,0)</f>
        <v>PIGMENTOS IMOBILIÁRIOS</v>
      </c>
    </row>
    <row r="356" spans="1:11" x14ac:dyDescent="0.3">
      <c r="A356" s="15">
        <v>21758</v>
      </c>
      <c r="B356" s="15" t="str">
        <f>VLOOKUP(Tabela14[[#This Row],[CÓDIGO]],[1]fornnecedor!$A:$E,5,0)</f>
        <v>SHERWIN - WILLIAMS DO BRASIL IND. E COM. LTDA</v>
      </c>
      <c r="C356" s="16" t="s">
        <v>4174</v>
      </c>
      <c r="D356" s="16" t="s">
        <v>324</v>
      </c>
      <c r="E356" s="22">
        <v>62</v>
      </c>
      <c r="F356" s="30">
        <v>39</v>
      </c>
      <c r="G356" s="17">
        <v>12.89</v>
      </c>
      <c r="H356" s="11">
        <f t="shared" si="10"/>
        <v>799.18000000000006</v>
      </c>
      <c r="I356" s="12">
        <f t="shared" si="11"/>
        <v>502.71000000000004</v>
      </c>
      <c r="J356" s="13" t="s">
        <v>1105</v>
      </c>
      <c r="K356" s="37" t="str">
        <f>VLOOKUP(Tabela14[[#This Row],[CÓDIGO]],[1]fornnecedor!$A:$G,7,0)</f>
        <v xml:space="preserve">SPRAYS </v>
      </c>
    </row>
    <row r="357" spans="1:11" x14ac:dyDescent="0.3">
      <c r="A357" s="8">
        <v>21439</v>
      </c>
      <c r="B357" s="8" t="str">
        <f>VLOOKUP(Tabela14[[#This Row],[CÓDIGO]],[1]fornnecedor!$A:$E,5,0)</f>
        <v>MAXI RUBBER INDUSTRIAS QUIMICAS LTDA</v>
      </c>
      <c r="C357" s="9" t="s">
        <v>782</v>
      </c>
      <c r="D357" s="9" t="s">
        <v>775</v>
      </c>
      <c r="E357" s="23">
        <v>58</v>
      </c>
      <c r="F357" s="31">
        <v>28</v>
      </c>
      <c r="G357" s="10">
        <v>13.77</v>
      </c>
      <c r="H357" s="11">
        <f t="shared" si="10"/>
        <v>798.66</v>
      </c>
      <c r="I357" s="12">
        <f t="shared" si="11"/>
        <v>385.56</v>
      </c>
      <c r="J357" s="13" t="s">
        <v>1105</v>
      </c>
      <c r="K357" s="37" t="str">
        <f>VLOOKUP(Tabela14[[#This Row],[CÓDIGO]],[1]fornnecedor!$A:$G,7,0)</f>
        <v>PRIMER AUTOMOTIVO</v>
      </c>
    </row>
    <row r="358" spans="1:11" x14ac:dyDescent="0.3">
      <c r="A358" s="15">
        <v>10401</v>
      </c>
      <c r="B358" s="15" t="str">
        <f>VLOOKUP(Tabela14[[#This Row],[CÓDIGO]],[1]fornnecedor!$A:$E,5,0)</f>
        <v>MAXI RUBBER INDUSTRIAS QUIMICAS LTDA</v>
      </c>
      <c r="C358" s="16" t="s">
        <v>781</v>
      </c>
      <c r="D358" s="16" t="s">
        <v>775</v>
      </c>
      <c r="E358" s="22">
        <v>33</v>
      </c>
      <c r="F358" s="30">
        <v>27</v>
      </c>
      <c r="G358" s="17">
        <v>24.16</v>
      </c>
      <c r="H358" s="11">
        <f t="shared" si="10"/>
        <v>797.28</v>
      </c>
      <c r="I358" s="12">
        <f t="shared" si="11"/>
        <v>652.32000000000005</v>
      </c>
      <c r="J358" s="13" t="s">
        <v>1105</v>
      </c>
      <c r="K358" s="37" t="str">
        <f>VLOOKUP(Tabela14[[#This Row],[CÓDIGO]],[1]fornnecedor!$A:$G,7,0)</f>
        <v>PRIMER AUTOMOTIVO</v>
      </c>
    </row>
    <row r="359" spans="1:11" x14ac:dyDescent="0.3">
      <c r="A359" s="15">
        <v>86149</v>
      </c>
      <c r="B359" s="15" t="str">
        <f>VLOOKUP(Tabela14[[#This Row],[CÓDIGO]],[1]fornnecedor!$A:$E,5,0)</f>
        <v>AKZO NOBEL LTDA DECOR</v>
      </c>
      <c r="C359" s="16" t="s">
        <v>4886</v>
      </c>
      <c r="D359" s="16" t="s">
        <v>2498</v>
      </c>
      <c r="E359" s="22">
        <v>4</v>
      </c>
      <c r="F359" s="30">
        <v>8</v>
      </c>
      <c r="G359" s="17">
        <v>198.73</v>
      </c>
      <c r="H359" s="11">
        <f t="shared" si="10"/>
        <v>794.92</v>
      </c>
      <c r="I359" s="12">
        <f t="shared" si="11"/>
        <v>1589.84</v>
      </c>
      <c r="J359" s="13" t="s">
        <v>1105</v>
      </c>
      <c r="K359" s="37" t="str">
        <f>VLOOKUP(Tabela14[[#This Row],[CÓDIGO]],[1]fornnecedor!$A:$G,7,0)</f>
        <v>LINHA MOVELEIRA</v>
      </c>
    </row>
    <row r="360" spans="1:11" x14ac:dyDescent="0.3">
      <c r="A360" s="8">
        <v>10073</v>
      </c>
      <c r="B360" s="8" t="str">
        <f>VLOOKUP(Tabela14[[#This Row],[CÓDIGO]],[1]fornnecedor!$A:$E,5,0)</f>
        <v>3M DO BRASIL LTDA</v>
      </c>
      <c r="C360" s="9" t="s">
        <v>5033</v>
      </c>
      <c r="D360" s="9" t="s">
        <v>366</v>
      </c>
      <c r="E360" s="23">
        <v>16</v>
      </c>
      <c r="F360" s="31">
        <v>54</v>
      </c>
      <c r="G360" s="10">
        <v>49.67</v>
      </c>
      <c r="H360" s="11">
        <f t="shared" si="10"/>
        <v>794.72</v>
      </c>
      <c r="I360" s="12">
        <f t="shared" si="11"/>
        <v>2682.1800000000003</v>
      </c>
      <c r="J360" s="13" t="s">
        <v>1105</v>
      </c>
      <c r="K360" s="37" t="str">
        <f>VLOOKUP(Tabela14[[#This Row],[CÓDIGO]],[1]fornnecedor!$A:$G,7,0)</f>
        <v>MASSA DE POLIR</v>
      </c>
    </row>
    <row r="361" spans="1:11" x14ac:dyDescent="0.3">
      <c r="A361" s="15">
        <v>10118</v>
      </c>
      <c r="B361" s="15" t="str">
        <f>VLOOKUP(Tabela14[[#This Row],[CÓDIGO]],[1]fornnecedor!$A:$E,5,0)</f>
        <v>PINCEIS ATLAS S.A.</v>
      </c>
      <c r="C361" s="16" t="s">
        <v>4498</v>
      </c>
      <c r="D361" s="16" t="s">
        <v>23</v>
      </c>
      <c r="E361" s="22">
        <v>214</v>
      </c>
      <c r="F361" s="30">
        <v>210</v>
      </c>
      <c r="G361" s="17">
        <v>3.7</v>
      </c>
      <c r="H361" s="11">
        <f t="shared" si="10"/>
        <v>791.80000000000007</v>
      </c>
      <c r="I361" s="12">
        <f t="shared" si="11"/>
        <v>777</v>
      </c>
      <c r="J361" s="13" t="s">
        <v>1105</v>
      </c>
      <c r="K361" s="37" t="str">
        <f>VLOOKUP(Tabela14[[#This Row],[CÓDIGO]],[1]fornnecedor!$A:$G,7,0)</f>
        <v>ROLOS / TRINCHAS / PINCÉIS / ESPÁTULAS</v>
      </c>
    </row>
    <row r="362" spans="1:11" x14ac:dyDescent="0.3">
      <c r="A362" s="8">
        <v>23098</v>
      </c>
      <c r="B362" s="8" t="str">
        <f>VLOOKUP(Tabela14[[#This Row],[CÓDIGO]],[1]fornnecedor!$A:$E,5,0)</f>
        <v>3M DO BRASIL LTDA</v>
      </c>
      <c r="C362" s="9" t="s">
        <v>377</v>
      </c>
      <c r="D362" s="9" t="s">
        <v>366</v>
      </c>
      <c r="E362" s="23">
        <v>460</v>
      </c>
      <c r="F362" s="31">
        <v>967</v>
      </c>
      <c r="G362" s="10">
        <v>1.72</v>
      </c>
      <c r="H362" s="11">
        <f t="shared" si="10"/>
        <v>791.19999999999993</v>
      </c>
      <c r="I362" s="12">
        <f t="shared" si="11"/>
        <v>1663.24</v>
      </c>
      <c r="J362" s="13" t="s">
        <v>1105</v>
      </c>
      <c r="K362" s="37" t="str">
        <f>VLOOKUP(Tabela14[[#This Row],[CÓDIGO]],[1]fornnecedor!$A:$G,7,0)</f>
        <v xml:space="preserve">DISCOS / LIXAS / ABRASIVOS </v>
      </c>
    </row>
    <row r="363" spans="1:11" x14ac:dyDescent="0.3">
      <c r="A363" s="15">
        <v>21643</v>
      </c>
      <c r="B363" s="15" t="str">
        <f>VLOOKUP(Tabela14[[#This Row],[CÓDIGO]],[1]fornnecedor!$A:$E,5,0)</f>
        <v>MAXI RUBBER INDUSTRIAS QUIMICAS LTDA</v>
      </c>
      <c r="C363" s="16" t="s">
        <v>794</v>
      </c>
      <c r="D363" s="16" t="s">
        <v>775</v>
      </c>
      <c r="E363" s="22">
        <v>34</v>
      </c>
      <c r="F363" s="30">
        <v>72</v>
      </c>
      <c r="G363" s="17">
        <v>23.19</v>
      </c>
      <c r="H363" s="11">
        <f t="shared" si="10"/>
        <v>788.46</v>
      </c>
      <c r="I363" s="12">
        <f t="shared" si="11"/>
        <v>1669.68</v>
      </c>
      <c r="J363" s="13" t="s">
        <v>1105</v>
      </c>
      <c r="K363" s="37" t="str">
        <f>VLOOKUP(Tabela14[[#This Row],[CÓDIGO]],[1]fornnecedor!$A:$G,7,0)</f>
        <v>COLA INST./ ADESIVOS COLANTES</v>
      </c>
    </row>
    <row r="364" spans="1:11" x14ac:dyDescent="0.3">
      <c r="A364" s="15">
        <v>21039</v>
      </c>
      <c r="B364" s="15" t="str">
        <f>VLOOKUP(Tabela14[[#This Row],[CÓDIGO]],[1]fornnecedor!$A:$E,5,0)</f>
        <v>SHERWIN - WILLIAMS DO BRASIL IND. E COM. LTDA</v>
      </c>
      <c r="C364" s="16" t="s">
        <v>341</v>
      </c>
      <c r="D364" s="16" t="s">
        <v>324</v>
      </c>
      <c r="E364" s="22">
        <v>39</v>
      </c>
      <c r="F364" s="30">
        <v>50</v>
      </c>
      <c r="G364" s="17">
        <v>20.170000000000002</v>
      </c>
      <c r="H364" s="11">
        <f t="shared" si="10"/>
        <v>786.63000000000011</v>
      </c>
      <c r="I364" s="12">
        <f t="shared" si="11"/>
        <v>1008.5000000000001</v>
      </c>
      <c r="J364" s="13" t="s">
        <v>1105</v>
      </c>
      <c r="K364" s="37" t="str">
        <f>VLOOKUP(Tabela14[[#This Row],[CÓDIGO]],[1]fornnecedor!$A:$G,7,0)</f>
        <v>PRETO FOSCO VINÍLICO</v>
      </c>
    </row>
    <row r="365" spans="1:11" x14ac:dyDescent="0.3">
      <c r="A365" s="15">
        <v>85511</v>
      </c>
      <c r="B365" s="15" t="str">
        <f>VLOOKUP(Tabela14[[#This Row],[CÓDIGO]],[1]fornnecedor!$A:$E,5,0)</f>
        <v>3M DO BRASIL LTDA</v>
      </c>
      <c r="C365" s="16" t="s">
        <v>4291</v>
      </c>
      <c r="D365" s="16" t="s">
        <v>366</v>
      </c>
      <c r="E365" s="22">
        <v>4</v>
      </c>
      <c r="F365" s="30">
        <v>3</v>
      </c>
      <c r="G365" s="17">
        <v>196.2</v>
      </c>
      <c r="H365" s="11">
        <f t="shared" si="10"/>
        <v>784.8</v>
      </c>
      <c r="I365" s="12">
        <f t="shared" si="11"/>
        <v>588.59999999999991</v>
      </c>
      <c r="J365" s="13" t="s">
        <v>1105</v>
      </c>
      <c r="K365" s="37" t="str">
        <f>VLOOKUP(Tabela14[[#This Row],[CÓDIGO]],[1]fornnecedor!$A:$G,7,0)</f>
        <v>BOINAS PARA POLIMENTO</v>
      </c>
    </row>
    <row r="366" spans="1:11" x14ac:dyDescent="0.3">
      <c r="A366" s="15">
        <v>9989</v>
      </c>
      <c r="B366" s="15" t="str">
        <f>VLOOKUP(Tabela14[[#This Row],[CÓDIGO]],[1]fornnecedor!$A:$E,5,0)</f>
        <v>AKZO NOBEL LTDA AUTO</v>
      </c>
      <c r="C366" s="16" t="s">
        <v>286</v>
      </c>
      <c r="D366" s="16" t="s">
        <v>127</v>
      </c>
      <c r="E366" s="22">
        <v>19</v>
      </c>
      <c r="F366" s="30">
        <v>28</v>
      </c>
      <c r="G366" s="17">
        <v>41.15</v>
      </c>
      <c r="H366" s="11">
        <f t="shared" si="10"/>
        <v>781.85</v>
      </c>
      <c r="I366" s="12">
        <f t="shared" si="11"/>
        <v>1152.2</v>
      </c>
      <c r="J366" s="13" t="s">
        <v>1105</v>
      </c>
      <c r="K366" s="37" t="str">
        <f>VLOOKUP(Tabela14[[#This Row],[CÓDIGO]],[1]fornnecedor!$A:$G,7,0)</f>
        <v>PRIMER AUTOMOTIVO</v>
      </c>
    </row>
    <row r="367" spans="1:11" x14ac:dyDescent="0.3">
      <c r="A367" s="8">
        <v>84103</v>
      </c>
      <c r="B367" s="8" t="str">
        <f>VLOOKUP(Tabela14[[#This Row],[CÓDIGO]],[1]fornnecedor!$A:$E,5,0)</f>
        <v>BRASILUX TINTAS TECNICAS LTDA</v>
      </c>
      <c r="C367" s="9" t="s">
        <v>558</v>
      </c>
      <c r="D367" s="9" t="s">
        <v>549</v>
      </c>
      <c r="E367" s="23">
        <v>13</v>
      </c>
      <c r="F367" s="31">
        <v>35</v>
      </c>
      <c r="G367" s="10">
        <v>59.54</v>
      </c>
      <c r="H367" s="11">
        <f t="shared" si="10"/>
        <v>774.02</v>
      </c>
      <c r="I367" s="12">
        <f t="shared" si="11"/>
        <v>2083.9</v>
      </c>
      <c r="J367" s="13" t="s">
        <v>1105</v>
      </c>
      <c r="K367" s="37" t="str">
        <f>VLOOKUP(Tabela14[[#This Row],[CÓDIGO]],[1]fornnecedor!$A:$G,7,0)</f>
        <v>ESMALTES</v>
      </c>
    </row>
    <row r="368" spans="1:11" x14ac:dyDescent="0.3">
      <c r="A368" s="8">
        <v>85176</v>
      </c>
      <c r="B368" s="8" t="str">
        <f>VLOOKUP(Tabela14[[#This Row],[CÓDIGO]],[1]fornnecedor!$A:$E,5,0)</f>
        <v>BRASILUX TINTAS TECNICAS LTDA</v>
      </c>
      <c r="C368" s="9" t="s">
        <v>696</v>
      </c>
      <c r="D368" s="9" t="s">
        <v>549</v>
      </c>
      <c r="E368" s="23">
        <v>38</v>
      </c>
      <c r="F368" s="31">
        <v>39</v>
      </c>
      <c r="G368" s="10">
        <v>20.27</v>
      </c>
      <c r="H368" s="11">
        <f t="shared" si="10"/>
        <v>770.26</v>
      </c>
      <c r="I368" s="12">
        <f t="shared" si="11"/>
        <v>790.53</v>
      </c>
      <c r="J368" s="13" t="s">
        <v>1105</v>
      </c>
      <c r="K368" s="37" t="str">
        <f>VLOOKUP(Tabela14[[#This Row],[CÓDIGO]],[1]fornnecedor!$A:$G,7,0)</f>
        <v>VERNIZ AUTOMOTIVO</v>
      </c>
    </row>
    <row r="369" spans="1:11" x14ac:dyDescent="0.3">
      <c r="A369" s="15">
        <v>23357</v>
      </c>
      <c r="B369" s="15" t="str">
        <f>VLOOKUP(Tabela14[[#This Row],[CÓDIGO]],[1]fornnecedor!$A:$E,5,0)</f>
        <v>AKZO NOBEL LTDA AUTO</v>
      </c>
      <c r="C369" s="16" t="s">
        <v>166</v>
      </c>
      <c r="D369" s="16" t="s">
        <v>103</v>
      </c>
      <c r="E369" s="22">
        <v>31</v>
      </c>
      <c r="F369" s="30">
        <v>38.5</v>
      </c>
      <c r="G369" s="17">
        <v>24.79</v>
      </c>
      <c r="H369" s="11">
        <f t="shared" si="10"/>
        <v>768.49</v>
      </c>
      <c r="I369" s="12">
        <f t="shared" si="11"/>
        <v>954.41499999999996</v>
      </c>
      <c r="J369" s="13" t="s">
        <v>1105</v>
      </c>
      <c r="K369" s="37" t="str">
        <f>VLOOKUP(Tabela14[[#This Row],[CÓDIGO]],[1]fornnecedor!$A:$G,7,0)</f>
        <v>TINTAS POLIÉSTER</v>
      </c>
    </row>
    <row r="370" spans="1:11" x14ac:dyDescent="0.3">
      <c r="A370" s="15">
        <v>9971</v>
      </c>
      <c r="B370" s="15" t="str">
        <f>VLOOKUP(Tabela14[[#This Row],[CÓDIGO]],[1]fornnecedor!$A:$E,5,0)</f>
        <v>AKZO NOBEL LTDA AUTO</v>
      </c>
      <c r="C370" s="16" t="s">
        <v>269</v>
      </c>
      <c r="D370" s="16" t="s">
        <v>127</v>
      </c>
      <c r="E370" s="22">
        <v>2</v>
      </c>
      <c r="F370" s="30">
        <v>5.85</v>
      </c>
      <c r="G370" s="17">
        <v>384.09</v>
      </c>
      <c r="H370" s="11">
        <f t="shared" si="10"/>
        <v>768.18</v>
      </c>
      <c r="I370" s="12">
        <f t="shared" si="11"/>
        <v>2246.9264999999996</v>
      </c>
      <c r="J370" s="13" t="s">
        <v>1105</v>
      </c>
      <c r="K370" s="37" t="str">
        <f>VLOOKUP(Tabela14[[#This Row],[CÓDIGO]],[1]fornnecedor!$A:$G,7,0)</f>
        <v>BASES POLIÉSTER</v>
      </c>
    </row>
    <row r="371" spans="1:11" x14ac:dyDescent="0.3">
      <c r="A371" s="8">
        <v>24355</v>
      </c>
      <c r="B371" s="8" t="str">
        <f>VLOOKUP(Tabela14[[#This Row],[CÓDIGO]],[1]fornnecedor!$A:$E,5,0)</f>
        <v>BRASILUX TINTAS TECNICAS LTDA</v>
      </c>
      <c r="C371" s="9" t="s">
        <v>4665</v>
      </c>
      <c r="D371" s="9" t="s">
        <v>549</v>
      </c>
      <c r="E371" s="23">
        <v>2.2210000000000001</v>
      </c>
      <c r="F371" s="31">
        <v>2.9</v>
      </c>
      <c r="G371" s="10">
        <v>343.63</v>
      </c>
      <c r="H371" s="11">
        <f t="shared" si="10"/>
        <v>763.20222999999999</v>
      </c>
      <c r="I371" s="12">
        <f t="shared" si="11"/>
        <v>996.52699999999993</v>
      </c>
      <c r="J371" s="13" t="s">
        <v>1105</v>
      </c>
      <c r="K371" s="37" t="str">
        <f>VLOOKUP(Tabela14[[#This Row],[CÓDIGO]],[1]fornnecedor!$A:$G,7,0)</f>
        <v xml:space="preserve">BASES SISTEMA NO MACHINE </v>
      </c>
    </row>
    <row r="372" spans="1:11" x14ac:dyDescent="0.3">
      <c r="A372" s="15">
        <v>23126</v>
      </c>
      <c r="B372" s="15" t="str">
        <f>VLOOKUP(Tabela14[[#This Row],[CÓDIGO]],[1]fornnecedor!$A:$E,5,0)</f>
        <v>3M DO BRASIL LTDA</v>
      </c>
      <c r="C372" s="16" t="s">
        <v>365</v>
      </c>
      <c r="D372" s="16" t="s">
        <v>366</v>
      </c>
      <c r="E372" s="22">
        <v>351</v>
      </c>
      <c r="F372" s="30">
        <v>1500</v>
      </c>
      <c r="G372" s="17">
        <v>2.17</v>
      </c>
      <c r="H372" s="11">
        <f t="shared" si="10"/>
        <v>761.67</v>
      </c>
      <c r="I372" s="12">
        <f t="shared" si="11"/>
        <v>3255</v>
      </c>
      <c r="J372" s="13" t="s">
        <v>1105</v>
      </c>
      <c r="K372" s="37" t="str">
        <f>VLOOKUP(Tabela14[[#This Row],[CÓDIGO]],[1]fornnecedor!$A:$G,7,0)</f>
        <v xml:space="preserve">DISCOS / LIXAS / ABRASIVOS </v>
      </c>
    </row>
    <row r="373" spans="1:11" x14ac:dyDescent="0.3">
      <c r="A373" s="8">
        <v>85326</v>
      </c>
      <c r="B373" s="8" t="str">
        <f>VLOOKUP(Tabela14[[#This Row],[CÓDIGO]],[1]fornnecedor!$A:$E,5,0)</f>
        <v>DISSOLTEX IND QUIMICA LTDA</v>
      </c>
      <c r="C373" s="9" t="s">
        <v>5097</v>
      </c>
      <c r="D373" s="9" t="s">
        <v>549</v>
      </c>
      <c r="E373" s="23">
        <v>2</v>
      </c>
      <c r="F373" s="31">
        <v>10</v>
      </c>
      <c r="G373" s="10">
        <v>379.41</v>
      </c>
      <c r="H373" s="11">
        <f t="shared" si="10"/>
        <v>758.82</v>
      </c>
      <c r="I373" s="12">
        <f t="shared" si="11"/>
        <v>3794.1000000000004</v>
      </c>
      <c r="J373" s="13" t="s">
        <v>1105</v>
      </c>
      <c r="K373" s="37" t="str">
        <f>VLOOKUP(Tabela14[[#This Row],[CÓDIGO]],[1]fornnecedor!$A:$G,7,0)</f>
        <v>TINTA EM PÓ</v>
      </c>
    </row>
    <row r="374" spans="1:11" x14ac:dyDescent="0.3">
      <c r="A374" s="8">
        <v>85707</v>
      </c>
      <c r="B374" s="8" t="str">
        <f>VLOOKUP(Tabela14[[#This Row],[CÓDIGO]],[1]fornnecedor!$A:$E,5,0)</f>
        <v>MULTILONAS LTDA</v>
      </c>
      <c r="C374" s="9" t="s">
        <v>5159</v>
      </c>
      <c r="D374" s="9" t="s">
        <v>1140</v>
      </c>
      <c r="E374" s="23">
        <v>3.15</v>
      </c>
      <c r="F374" s="31">
        <v>25.82</v>
      </c>
      <c r="G374" s="10">
        <v>239.85</v>
      </c>
      <c r="H374" s="11">
        <f t="shared" si="10"/>
        <v>755.52749999999992</v>
      </c>
      <c r="I374" s="12">
        <f t="shared" si="11"/>
        <v>6192.9269999999997</v>
      </c>
      <c r="J374" s="13" t="s">
        <v>1105</v>
      </c>
      <c r="K374" s="37" t="str">
        <f>VLOOKUP(Tabela14[[#This Row],[CÓDIGO]],[1]fornnecedor!$A:$G,7,0)</f>
        <v>LONAS</v>
      </c>
    </row>
    <row r="375" spans="1:11" x14ac:dyDescent="0.3">
      <c r="A375" s="15">
        <v>84948</v>
      </c>
      <c r="B375" s="15" t="str">
        <f>VLOOKUP(Tabela14[[#This Row],[CÓDIGO]],[1]fornnecedor!$A:$E,5,0)</f>
        <v>BRASILUX TINTAS TECNICAS LTDA</v>
      </c>
      <c r="C375" s="16" t="s">
        <v>4585</v>
      </c>
      <c r="D375" s="16" t="s">
        <v>549</v>
      </c>
      <c r="E375" s="22">
        <v>6</v>
      </c>
      <c r="F375" s="30">
        <v>7</v>
      </c>
      <c r="G375" s="17">
        <v>125.69</v>
      </c>
      <c r="H375" s="11">
        <f t="shared" si="10"/>
        <v>754.14</v>
      </c>
      <c r="I375" s="12">
        <f t="shared" si="11"/>
        <v>879.82999999999993</v>
      </c>
      <c r="J375" s="13" t="s">
        <v>1105</v>
      </c>
      <c r="K375" s="37" t="str">
        <f>VLOOKUP(Tabela14[[#This Row],[CÓDIGO]],[1]fornnecedor!$A:$G,7,0)</f>
        <v>EPOXI</v>
      </c>
    </row>
    <row r="376" spans="1:11" x14ac:dyDescent="0.3">
      <c r="A376" s="8">
        <v>84936</v>
      </c>
      <c r="B376" s="8" t="str">
        <f>VLOOKUP(Tabela14[[#This Row],[CÓDIGO]],[1]fornnecedor!$A:$E,5,0)</f>
        <v>MAXI RUBBER INDUSTRIAS QUIMICAS LTDA</v>
      </c>
      <c r="C376" s="9" t="s">
        <v>795</v>
      </c>
      <c r="D376" s="9" t="s">
        <v>775</v>
      </c>
      <c r="E376" s="23">
        <v>40</v>
      </c>
      <c r="F376" s="31">
        <v>77</v>
      </c>
      <c r="G376" s="10">
        <v>18.649999999999999</v>
      </c>
      <c r="H376" s="11">
        <f t="shared" si="10"/>
        <v>746</v>
      </c>
      <c r="I376" s="12">
        <f t="shared" si="11"/>
        <v>1436.05</v>
      </c>
      <c r="J376" s="13" t="s">
        <v>1105</v>
      </c>
      <c r="K376" s="37" t="str">
        <f>VLOOKUP(Tabela14[[#This Row],[CÓDIGO]],[1]fornnecedor!$A:$G,7,0)</f>
        <v>COLA INST./ ADESIVOS COLANTES</v>
      </c>
    </row>
    <row r="377" spans="1:11" x14ac:dyDescent="0.3">
      <c r="A377" s="8">
        <v>85508</v>
      </c>
      <c r="B377" s="8" t="str">
        <f>VLOOKUP(Tabela14[[#This Row],[CÓDIGO]],[1]fornnecedor!$A:$E,5,0)</f>
        <v>3M DO BRASIL LTDA</v>
      </c>
      <c r="C377" s="9" t="s">
        <v>3547</v>
      </c>
      <c r="D377" s="9" t="s">
        <v>366</v>
      </c>
      <c r="E377" s="23">
        <v>7</v>
      </c>
      <c r="F377" s="31">
        <v>2</v>
      </c>
      <c r="G377" s="10">
        <v>106.46</v>
      </c>
      <c r="H377" s="11">
        <f t="shared" si="10"/>
        <v>745.21999999999991</v>
      </c>
      <c r="I377" s="12">
        <f t="shared" si="11"/>
        <v>212.92</v>
      </c>
      <c r="J377" s="13" t="s">
        <v>1105</v>
      </c>
      <c r="K377" s="37" t="str">
        <f>VLOOKUP(Tabela14[[#This Row],[CÓDIGO]],[1]fornnecedor!$A:$G,7,0)</f>
        <v>BOINAS PARA POLIMENTO</v>
      </c>
    </row>
    <row r="378" spans="1:11" x14ac:dyDescent="0.3">
      <c r="A378" s="8">
        <v>85507</v>
      </c>
      <c r="B378" s="8" t="str">
        <f>VLOOKUP(Tabela14[[#This Row],[CÓDIGO]],[1]fornnecedor!$A:$E,5,0)</f>
        <v>3M DO BRASIL LTDA</v>
      </c>
      <c r="C378" s="9" t="s">
        <v>3177</v>
      </c>
      <c r="D378" s="9" t="s">
        <v>366</v>
      </c>
      <c r="E378" s="23">
        <v>7</v>
      </c>
      <c r="F378" s="31">
        <v>1</v>
      </c>
      <c r="G378" s="10">
        <v>105.49</v>
      </c>
      <c r="H378" s="11">
        <f t="shared" si="10"/>
        <v>738.43</v>
      </c>
      <c r="I378" s="12">
        <f t="shared" si="11"/>
        <v>105.49</v>
      </c>
      <c r="J378" s="13" t="s">
        <v>1105</v>
      </c>
      <c r="K378" s="37" t="str">
        <f>VLOOKUP(Tabela14[[#This Row],[CÓDIGO]],[1]fornnecedor!$A:$G,7,0)</f>
        <v>BOINAS PARA POLIMENTO</v>
      </c>
    </row>
    <row r="379" spans="1:11" x14ac:dyDescent="0.3">
      <c r="A379" s="15">
        <v>20821</v>
      </c>
      <c r="B379" s="15" t="str">
        <f>VLOOKUP(Tabela14[[#This Row],[CÓDIGO]],[1]fornnecedor!$A:$E,5,0)</f>
        <v>BLACK &amp; DECKER DO BRASIL LTDA</v>
      </c>
      <c r="C379" s="16" t="s">
        <v>5056</v>
      </c>
      <c r="D379" s="16" t="s">
        <v>871</v>
      </c>
      <c r="E379" s="22">
        <v>1</v>
      </c>
      <c r="F379" s="30">
        <v>4</v>
      </c>
      <c r="G379" s="17">
        <v>735.12</v>
      </c>
      <c r="H379" s="11">
        <f t="shared" si="10"/>
        <v>735.12</v>
      </c>
      <c r="I379" s="12">
        <f t="shared" si="11"/>
        <v>2940.48</v>
      </c>
      <c r="J379" s="13" t="s">
        <v>1105</v>
      </c>
      <c r="K379" s="37" t="str">
        <f>VLOOKUP(Tabela14[[#This Row],[CÓDIGO]],[1]fornnecedor!$A:$G,7,0)</f>
        <v>OUTRAS FERRAMENTAS / EQUIPAMENTOS</v>
      </c>
    </row>
    <row r="380" spans="1:11" x14ac:dyDescent="0.3">
      <c r="A380" s="15">
        <v>85693</v>
      </c>
      <c r="B380" s="15" t="str">
        <f>VLOOKUP(Tabela14[[#This Row],[CÓDIGO]],[1]fornnecedor!$A:$E,5,0)</f>
        <v>A&amp;S TECHNOLOGIES INDUSTRIA E COMERCIO LTDA</v>
      </c>
      <c r="C380" s="16" t="s">
        <v>3323</v>
      </c>
      <c r="D380" s="16" t="s">
        <v>875</v>
      </c>
      <c r="E380" s="22">
        <v>108</v>
      </c>
      <c r="F380" s="30">
        <v>21</v>
      </c>
      <c r="G380" s="17">
        <v>6.78</v>
      </c>
      <c r="H380" s="11">
        <f t="shared" si="10"/>
        <v>732.24</v>
      </c>
      <c r="I380" s="12">
        <f t="shared" si="11"/>
        <v>142.38</v>
      </c>
      <c r="J380" s="13" t="s">
        <v>1105</v>
      </c>
      <c r="K380" s="37" t="str">
        <f>VLOOKUP(Tabela14[[#This Row],[CÓDIGO]],[1]fornnecedor!$A:$G,7,0)</f>
        <v>PU 40</v>
      </c>
    </row>
    <row r="381" spans="1:11" x14ac:dyDescent="0.3">
      <c r="A381" s="8">
        <v>84099</v>
      </c>
      <c r="B381" s="8" t="str">
        <f>VLOOKUP(Tabela14[[#This Row],[CÓDIGO]],[1]fornnecedor!$A:$E,5,0)</f>
        <v>BRASILUX TINTAS TECNICAS LTDA</v>
      </c>
      <c r="C381" s="9" t="s">
        <v>556</v>
      </c>
      <c r="D381" s="9" t="s">
        <v>549</v>
      </c>
      <c r="E381" s="23">
        <v>12</v>
      </c>
      <c r="F381" s="31">
        <v>12</v>
      </c>
      <c r="G381" s="10">
        <v>60.89</v>
      </c>
      <c r="H381" s="11">
        <f t="shared" si="10"/>
        <v>730.68000000000006</v>
      </c>
      <c r="I381" s="12">
        <f t="shared" si="11"/>
        <v>730.68000000000006</v>
      </c>
      <c r="J381" s="13" t="s">
        <v>1105</v>
      </c>
      <c r="K381" s="37" t="str">
        <f>VLOOKUP(Tabela14[[#This Row],[CÓDIGO]],[1]fornnecedor!$A:$G,7,0)</f>
        <v>ESMALTES</v>
      </c>
    </row>
    <row r="382" spans="1:11" x14ac:dyDescent="0.3">
      <c r="A382" s="15">
        <v>9898</v>
      </c>
      <c r="B382" s="15" t="str">
        <f>VLOOKUP(Tabela14[[#This Row],[CÓDIGO]],[1]fornnecedor!$A:$E,5,0)</f>
        <v>AKZO NOBEL LTDA AUTO</v>
      </c>
      <c r="C382" s="16" t="s">
        <v>241</v>
      </c>
      <c r="D382" s="16" t="s">
        <v>103</v>
      </c>
      <c r="E382" s="22">
        <v>9.8659999999999997</v>
      </c>
      <c r="F382" s="30">
        <v>18.04</v>
      </c>
      <c r="G382" s="17">
        <v>74</v>
      </c>
      <c r="H382" s="11">
        <f t="shared" si="10"/>
        <v>730.08399999999995</v>
      </c>
      <c r="I382" s="12">
        <f t="shared" si="11"/>
        <v>1334.96</v>
      </c>
      <c r="J382" s="13" t="s">
        <v>1105</v>
      </c>
      <c r="K382" s="37" t="str">
        <f>VLOOKUP(Tabela14[[#This Row],[CÓDIGO]],[1]fornnecedor!$A:$G,7,0)</f>
        <v>BASES POLIÉSTER</v>
      </c>
    </row>
    <row r="383" spans="1:11" x14ac:dyDescent="0.3">
      <c r="A383" s="15">
        <v>24232</v>
      </c>
      <c r="B383" s="15" t="str">
        <f>VLOOKUP(Tabela14[[#This Row],[CÓDIGO]],[1]fornnecedor!$A:$E,5,0)</f>
        <v>VONIXX INDUSTRIA E COMERCIO DE POLIDORES LTDA</v>
      </c>
      <c r="C383" s="16" t="s">
        <v>530</v>
      </c>
      <c r="D383" s="16" t="s">
        <v>515</v>
      </c>
      <c r="E383" s="22">
        <v>19</v>
      </c>
      <c r="F383" s="30">
        <v>15</v>
      </c>
      <c r="G383" s="17">
        <v>38.39</v>
      </c>
      <c r="H383" s="11">
        <f t="shared" si="10"/>
        <v>729.41</v>
      </c>
      <c r="I383" s="12">
        <f t="shared" si="11"/>
        <v>575.85</v>
      </c>
      <c r="J383" s="13" t="s">
        <v>1105</v>
      </c>
      <c r="K383" s="37" t="str">
        <f>VLOOKUP(Tabela14[[#This Row],[CÓDIGO]],[1]fornnecedor!$A:$G,7,0)</f>
        <v>LINHA DE HIGENIZAÇÃO E ESTÉTICA  AUTOMOTIVA VONIX</v>
      </c>
    </row>
    <row r="384" spans="1:11" x14ac:dyDescent="0.3">
      <c r="A384" s="15">
        <v>84494</v>
      </c>
      <c r="B384" s="15" t="str">
        <f>VLOOKUP(Tabela14[[#This Row],[CÓDIGO]],[1]fornnecedor!$A:$E,5,0)</f>
        <v>BRASILUX TINTAS TECNICAS LTDA</v>
      </c>
      <c r="C384" s="16" t="s">
        <v>4465</v>
      </c>
      <c r="D384" s="16" t="s">
        <v>549</v>
      </c>
      <c r="E384" s="22">
        <v>6.7549999999999999</v>
      </c>
      <c r="F384" s="30">
        <v>6.85</v>
      </c>
      <c r="G384" s="17">
        <v>107.73</v>
      </c>
      <c r="H384" s="11">
        <f t="shared" si="10"/>
        <v>727.71614999999997</v>
      </c>
      <c r="I384" s="12">
        <f t="shared" si="11"/>
        <v>737.95050000000003</v>
      </c>
      <c r="J384" s="13" t="s">
        <v>1105</v>
      </c>
      <c r="K384" s="37" t="str">
        <f>VLOOKUP(Tabela14[[#This Row],[CÓDIGO]],[1]fornnecedor!$A:$G,7,0)</f>
        <v xml:space="preserve">BASES SISTEMA NO MACHINE </v>
      </c>
    </row>
    <row r="385" spans="1:11" x14ac:dyDescent="0.3">
      <c r="A385" s="15">
        <v>9908</v>
      </c>
      <c r="B385" s="15" t="str">
        <f>VLOOKUP(Tabela14[[#This Row],[CÓDIGO]],[1]fornnecedor!$A:$E,5,0)</f>
        <v>AKZO NOBEL LTDA AUTO</v>
      </c>
      <c r="C385" s="16" t="s">
        <v>307</v>
      </c>
      <c r="D385" s="16" t="s">
        <v>103</v>
      </c>
      <c r="E385" s="22">
        <v>6.4210000000000003</v>
      </c>
      <c r="F385" s="30">
        <v>19.649999999999999</v>
      </c>
      <c r="G385" s="17">
        <v>113.23</v>
      </c>
      <c r="H385" s="11">
        <f t="shared" si="10"/>
        <v>727.04983000000004</v>
      </c>
      <c r="I385" s="12">
        <f t="shared" si="11"/>
        <v>2224.9694999999997</v>
      </c>
      <c r="J385" s="13" t="s">
        <v>1105</v>
      </c>
      <c r="K385" s="37" t="str">
        <f>VLOOKUP(Tabela14[[#This Row],[CÓDIGO]],[1]fornnecedor!$A:$G,7,0)</f>
        <v>BASES POLIÉSTER</v>
      </c>
    </row>
    <row r="386" spans="1:11" x14ac:dyDescent="0.3">
      <c r="A386" s="15">
        <v>85292</v>
      </c>
      <c r="B386" s="15" t="str">
        <f>VLOOKUP(Tabela14[[#This Row],[CÓDIGO]],[1]fornnecedor!$A:$E,5,0)</f>
        <v>BRASILUX TINTAS TECNICAS LTDA</v>
      </c>
      <c r="C386" s="16" t="s">
        <v>769</v>
      </c>
      <c r="D386" s="16" t="s">
        <v>549</v>
      </c>
      <c r="E386" s="22">
        <v>6</v>
      </c>
      <c r="F386" s="30">
        <v>14</v>
      </c>
      <c r="G386" s="17">
        <v>120.9</v>
      </c>
      <c r="H386" s="11">
        <f t="shared" ref="H386:H449" si="12">G386*E386</f>
        <v>725.40000000000009</v>
      </c>
      <c r="I386" s="12">
        <f t="shared" ref="I386:I449" si="13">G386*F386</f>
        <v>1692.6000000000001</v>
      </c>
      <c r="J386" s="13" t="s">
        <v>1105</v>
      </c>
      <c r="K386" s="37" t="str">
        <f>VLOOKUP(Tabela14[[#This Row],[CÓDIGO]],[1]fornnecedor!$A:$G,7,0)</f>
        <v>EPOXI</v>
      </c>
    </row>
    <row r="387" spans="1:11" x14ac:dyDescent="0.3">
      <c r="A387" s="15">
        <v>23714</v>
      </c>
      <c r="B387" s="15" t="str">
        <f>VLOOKUP(Tabela14[[#This Row],[CÓDIGO]],[1]fornnecedor!$A:$E,5,0)</f>
        <v>NEWPAD PRODUTOS AUTOMOTIVOS LTDA</v>
      </c>
      <c r="C387" s="16" t="s">
        <v>5082</v>
      </c>
      <c r="D387" s="16" t="s">
        <v>4219</v>
      </c>
      <c r="E387" s="22">
        <v>23</v>
      </c>
      <c r="F387" s="30">
        <v>108</v>
      </c>
      <c r="G387" s="17">
        <v>31.52</v>
      </c>
      <c r="H387" s="11">
        <f t="shared" si="12"/>
        <v>724.96</v>
      </c>
      <c r="I387" s="12">
        <f t="shared" si="13"/>
        <v>3404.16</v>
      </c>
      <c r="J387" s="13" t="s">
        <v>1105</v>
      </c>
      <c r="K387" s="37" t="str">
        <f>VLOOKUP(Tabela14[[#This Row],[CÓDIGO]],[1]fornnecedor!$A:$G,7,0)</f>
        <v>BOINAS PARA POLIMENTO</v>
      </c>
    </row>
    <row r="388" spans="1:11" x14ac:dyDescent="0.3">
      <c r="A388" s="8">
        <v>10333</v>
      </c>
      <c r="B388" s="8" t="str">
        <f>VLOOKUP(Tabela14[[#This Row],[CÓDIGO]],[1]fornnecedor!$A:$E,5,0)</f>
        <v>ANJO QUIMICA DO BRASIL LTDA</v>
      </c>
      <c r="C388" s="9" t="s">
        <v>4448</v>
      </c>
      <c r="D388" s="9" t="s">
        <v>503</v>
      </c>
      <c r="E388" s="23">
        <v>32</v>
      </c>
      <c r="F388" s="31">
        <v>32</v>
      </c>
      <c r="G388" s="10">
        <v>22.62</v>
      </c>
      <c r="H388" s="11">
        <f t="shared" si="12"/>
        <v>723.84</v>
      </c>
      <c r="I388" s="12">
        <f t="shared" si="13"/>
        <v>723.84</v>
      </c>
      <c r="J388" s="13" t="s">
        <v>1105</v>
      </c>
      <c r="K388" s="37" t="str">
        <f>VLOOKUP(Tabela14[[#This Row],[CÓDIGO]],[1]fornnecedor!$A:$G,7,0)</f>
        <v>REMOVEDOR PASTOSO</v>
      </c>
    </row>
    <row r="389" spans="1:11" x14ac:dyDescent="0.3">
      <c r="A389" s="15">
        <v>21385</v>
      </c>
      <c r="B389" s="15" t="str">
        <f>VLOOKUP(Tabela14[[#This Row],[CÓDIGO]],[1]fornnecedor!$A:$E,5,0)</f>
        <v>SAINT- GOBAIN DO BRASIL PROD. IND. E CONSTR. LTDA</v>
      </c>
      <c r="C389" s="16" t="s">
        <v>65</v>
      </c>
      <c r="D389" s="16" t="s">
        <v>49</v>
      </c>
      <c r="E389" s="22">
        <v>18</v>
      </c>
      <c r="F389" s="30">
        <v>61</v>
      </c>
      <c r="G389" s="17">
        <v>39.97</v>
      </c>
      <c r="H389" s="11">
        <f t="shared" si="12"/>
        <v>719.46</v>
      </c>
      <c r="I389" s="12">
        <f t="shared" si="13"/>
        <v>2438.17</v>
      </c>
      <c r="J389" s="13" t="s">
        <v>1105</v>
      </c>
      <c r="K389" s="37" t="str">
        <f>VLOOKUP(Tabela14[[#This Row],[CÓDIGO]],[1]fornnecedor!$A:$G,7,0)</f>
        <v>APLICADORES / ADAPTADORES / ENGATES / SUPORTES</v>
      </c>
    </row>
    <row r="390" spans="1:11" x14ac:dyDescent="0.3">
      <c r="A390" s="8">
        <v>85163</v>
      </c>
      <c r="B390" s="8" t="str">
        <f>VLOOKUP(Tabela14[[#This Row],[CÓDIGO]],[1]fornnecedor!$A:$E,5,0)</f>
        <v>BRASILUX TINTAS TECNICAS LTDA</v>
      </c>
      <c r="C390" s="9" t="s">
        <v>4088</v>
      </c>
      <c r="D390" s="9" t="s">
        <v>549</v>
      </c>
      <c r="E390" s="23">
        <v>30</v>
      </c>
      <c r="F390" s="31">
        <v>19</v>
      </c>
      <c r="G390" s="10">
        <v>23.98</v>
      </c>
      <c r="H390" s="11">
        <f t="shared" si="12"/>
        <v>719.4</v>
      </c>
      <c r="I390" s="12">
        <f t="shared" si="13"/>
        <v>455.62</v>
      </c>
      <c r="J390" s="13" t="s">
        <v>1105</v>
      </c>
      <c r="K390" s="37" t="str">
        <f>VLOOKUP(Tabela14[[#This Row],[CÓDIGO]],[1]fornnecedor!$A:$G,7,0)</f>
        <v>VERNIZ AUTOMOTIVO</v>
      </c>
    </row>
    <row r="391" spans="1:11" x14ac:dyDescent="0.3">
      <c r="A391" s="8">
        <v>84398</v>
      </c>
      <c r="B391" s="8" t="str">
        <f>VLOOKUP(Tabela14[[#This Row],[CÓDIGO]],[1]fornnecedor!$A:$E,5,0)</f>
        <v>VONIXX INDUSTRIA E COMERCIO DE POLIDORES LTDA</v>
      </c>
      <c r="C391" s="9" t="s">
        <v>529</v>
      </c>
      <c r="D391" s="9" t="s">
        <v>515</v>
      </c>
      <c r="E391" s="23">
        <v>8</v>
      </c>
      <c r="F391" s="31">
        <v>9</v>
      </c>
      <c r="G391" s="10">
        <v>89.66</v>
      </c>
      <c r="H391" s="11">
        <f t="shared" si="12"/>
        <v>717.28</v>
      </c>
      <c r="I391" s="12">
        <f t="shared" si="13"/>
        <v>806.93999999999994</v>
      </c>
      <c r="J391" s="13" t="s">
        <v>1105</v>
      </c>
      <c r="K391" s="37" t="str">
        <f>VLOOKUP(Tabela14[[#This Row],[CÓDIGO]],[1]fornnecedor!$A:$G,7,0)</f>
        <v>LINHA DE HIGENIZAÇÃO E ESTÉTICA  AUTOMOTIVA VONIX</v>
      </c>
    </row>
    <row r="392" spans="1:11" x14ac:dyDescent="0.3">
      <c r="A392" s="8">
        <v>84815</v>
      </c>
      <c r="B392" s="8" t="str">
        <f>VLOOKUP(Tabela14[[#This Row],[CÓDIGO]],[1]fornnecedor!$A:$E,5,0)</f>
        <v>BRASILUX TINTAS TECNICAS LTDA</v>
      </c>
      <c r="C392" s="9" t="s">
        <v>598</v>
      </c>
      <c r="D392" s="9" t="s">
        <v>549</v>
      </c>
      <c r="E392" s="23">
        <v>31</v>
      </c>
      <c r="F392" s="31">
        <v>130</v>
      </c>
      <c r="G392" s="10">
        <v>23.08</v>
      </c>
      <c r="H392" s="11">
        <f t="shared" si="12"/>
        <v>715.4799999999999</v>
      </c>
      <c r="I392" s="12">
        <f t="shared" si="13"/>
        <v>3000.3999999999996</v>
      </c>
      <c r="J392" s="13" t="s">
        <v>1105</v>
      </c>
      <c r="K392" s="37" t="str">
        <f>VLOOKUP(Tabela14[[#This Row],[CÓDIGO]],[1]fornnecedor!$A:$G,7,0)</f>
        <v>KIT BRASCORTEN</v>
      </c>
    </row>
    <row r="393" spans="1:11" x14ac:dyDescent="0.3">
      <c r="A393" s="15">
        <v>20556</v>
      </c>
      <c r="B393" s="15" t="str">
        <f>VLOOKUP(Tabela14[[#This Row],[CÓDIGO]],[1]fornnecedor!$A:$E,5,0)</f>
        <v>RB REFINISH COMERCIAL ACESSORIOS LTDA</v>
      </c>
      <c r="C393" s="16" t="s">
        <v>3148</v>
      </c>
      <c r="D393" s="16" t="s">
        <v>1394</v>
      </c>
      <c r="E393" s="22">
        <v>175</v>
      </c>
      <c r="F393" s="30">
        <v>24</v>
      </c>
      <c r="G393" s="17">
        <v>4.07</v>
      </c>
      <c r="H393" s="11">
        <f t="shared" si="12"/>
        <v>712.25</v>
      </c>
      <c r="I393" s="12">
        <f t="shared" si="13"/>
        <v>97.68</v>
      </c>
      <c r="J393" s="13" t="s">
        <v>1105</v>
      </c>
      <c r="K393" s="37" t="str">
        <f>VLOOKUP(Tabela14[[#This Row],[CÓDIGO]],[1]fornnecedor!$A:$G,7,0)</f>
        <v>FLANELAS / PANOS</v>
      </c>
    </row>
    <row r="394" spans="1:11" x14ac:dyDescent="0.3">
      <c r="A394" s="8">
        <v>20312</v>
      </c>
      <c r="B394" s="8" t="str">
        <f>VLOOKUP(Tabela14[[#This Row],[CÓDIGO]],[1]fornnecedor!$A:$E,5,0)</f>
        <v>AKZO NOBEL LTDA AUTO</v>
      </c>
      <c r="C394" s="9" t="s">
        <v>4435</v>
      </c>
      <c r="D394" s="9" t="s">
        <v>103</v>
      </c>
      <c r="E394" s="23">
        <v>7</v>
      </c>
      <c r="F394" s="31">
        <v>7</v>
      </c>
      <c r="G394" s="10">
        <v>101.53</v>
      </c>
      <c r="H394" s="11">
        <f t="shared" si="12"/>
        <v>710.71</v>
      </c>
      <c r="I394" s="12">
        <f t="shared" si="13"/>
        <v>710.71</v>
      </c>
      <c r="J394" s="13" t="s">
        <v>1105</v>
      </c>
      <c r="K394" s="37" t="str">
        <f>VLOOKUP(Tabela14[[#This Row],[CÓDIGO]],[1]fornnecedor!$A:$G,7,0)</f>
        <v>BASES POLIÉSTER</v>
      </c>
    </row>
    <row r="395" spans="1:11" x14ac:dyDescent="0.3">
      <c r="A395" s="8">
        <v>84559</v>
      </c>
      <c r="B395" s="8" t="str">
        <f>VLOOKUP(Tabela14[[#This Row],[CÓDIGO]],[1]fornnecedor!$A:$E,5,0)</f>
        <v>BRASILUX TINTAS TECNICAS LTDA</v>
      </c>
      <c r="C395" s="9" t="s">
        <v>631</v>
      </c>
      <c r="D395" s="9" t="s">
        <v>549</v>
      </c>
      <c r="E395" s="23">
        <v>10</v>
      </c>
      <c r="F395" s="31">
        <v>50</v>
      </c>
      <c r="G395" s="10">
        <v>70.5</v>
      </c>
      <c r="H395" s="11">
        <f t="shared" si="12"/>
        <v>705</v>
      </c>
      <c r="I395" s="12">
        <f t="shared" si="13"/>
        <v>3525</v>
      </c>
      <c r="J395" s="13" t="s">
        <v>1105</v>
      </c>
      <c r="K395" s="37" t="str">
        <f>VLOOKUP(Tabela14[[#This Row],[CÓDIGO]],[1]fornnecedor!$A:$G,7,0)</f>
        <v>ESMALTES</v>
      </c>
    </row>
    <row r="396" spans="1:11" x14ac:dyDescent="0.3">
      <c r="A396" s="15">
        <v>23468</v>
      </c>
      <c r="B396" s="15" t="str">
        <f>VLOOKUP(Tabela14[[#This Row],[CÓDIGO]],[1]fornnecedor!$A:$E,5,0)</f>
        <v>3M DO BRASIL LTDA</v>
      </c>
      <c r="C396" s="16" t="s">
        <v>5014</v>
      </c>
      <c r="D396" s="16" t="s">
        <v>366</v>
      </c>
      <c r="E396" s="22">
        <v>6</v>
      </c>
      <c r="F396" s="30">
        <v>21</v>
      </c>
      <c r="G396" s="17">
        <v>117.29</v>
      </c>
      <c r="H396" s="11">
        <f t="shared" si="12"/>
        <v>703.74</v>
      </c>
      <c r="I396" s="12">
        <f t="shared" si="13"/>
        <v>2463.09</v>
      </c>
      <c r="J396" s="13" t="s">
        <v>1105</v>
      </c>
      <c r="K396" s="37" t="str">
        <f>VLOOKUP(Tabela14[[#This Row],[CÓDIGO]],[1]fornnecedor!$A:$G,7,0)</f>
        <v xml:space="preserve">LÍQUIDOS P/ POLIMENTO </v>
      </c>
    </row>
    <row r="397" spans="1:11" x14ac:dyDescent="0.3">
      <c r="A397" s="8">
        <v>9890</v>
      </c>
      <c r="B397" s="8" t="str">
        <f>VLOOKUP(Tabela14[[#This Row],[CÓDIGO]],[1]fornnecedor!$A:$E,5,0)</f>
        <v>AKZO NOBEL LTDA AUTO</v>
      </c>
      <c r="C397" s="9" t="s">
        <v>4992</v>
      </c>
      <c r="D397" s="9" t="s">
        <v>103</v>
      </c>
      <c r="E397" s="23">
        <v>8.9640000000000004</v>
      </c>
      <c r="F397" s="31">
        <v>29.65</v>
      </c>
      <c r="G397" s="10">
        <v>78.34</v>
      </c>
      <c r="H397" s="11">
        <f t="shared" si="12"/>
        <v>702.23976000000005</v>
      </c>
      <c r="I397" s="12">
        <f t="shared" si="13"/>
        <v>2322.7809999999999</v>
      </c>
      <c r="J397" s="13" t="s">
        <v>1105</v>
      </c>
      <c r="K397" s="37" t="str">
        <f>VLOOKUP(Tabela14[[#This Row],[CÓDIGO]],[1]fornnecedor!$A:$G,7,0)</f>
        <v>BASES POLIÉSTER</v>
      </c>
    </row>
    <row r="398" spans="1:11" x14ac:dyDescent="0.3">
      <c r="A398" s="8">
        <v>23878</v>
      </c>
      <c r="B398" s="8" t="str">
        <f>VLOOKUP(Tabela14[[#This Row],[CÓDIGO]],[1]fornnecedor!$A:$E,5,0)</f>
        <v>PINCEIS ATLAS S.A.</v>
      </c>
      <c r="C398" s="9" t="s">
        <v>32</v>
      </c>
      <c r="D398" s="9" t="s">
        <v>23</v>
      </c>
      <c r="E398" s="23">
        <v>129</v>
      </c>
      <c r="F398" s="31">
        <v>97</v>
      </c>
      <c r="G398" s="10">
        <v>5.4</v>
      </c>
      <c r="H398" s="11">
        <f t="shared" si="12"/>
        <v>696.6</v>
      </c>
      <c r="I398" s="12">
        <f t="shared" si="13"/>
        <v>523.80000000000007</v>
      </c>
      <c r="J398" s="13" t="s">
        <v>1105</v>
      </c>
      <c r="K398" s="37" t="str">
        <f>VLOOKUP(Tabela14[[#This Row],[CÓDIGO]],[1]fornnecedor!$A:$G,7,0)</f>
        <v>ROLOS / TRINCHAS / PINCÉIS / ESPÁTULAS</v>
      </c>
    </row>
    <row r="399" spans="1:11" x14ac:dyDescent="0.3">
      <c r="A399" s="15">
        <v>9966</v>
      </c>
      <c r="B399" s="15" t="str">
        <f>VLOOKUP(Tabela14[[#This Row],[CÓDIGO]],[1]fornnecedor!$A:$E,5,0)</f>
        <v>AKZO NOBEL LTDA AUTO</v>
      </c>
      <c r="C399" s="16" t="s">
        <v>138</v>
      </c>
      <c r="D399" s="16" t="s">
        <v>127</v>
      </c>
      <c r="E399" s="22">
        <v>3</v>
      </c>
      <c r="F399" s="30">
        <v>1.58</v>
      </c>
      <c r="G399" s="17">
        <v>231</v>
      </c>
      <c r="H399" s="11">
        <f t="shared" si="12"/>
        <v>693</v>
      </c>
      <c r="I399" s="12">
        <f t="shared" si="13"/>
        <v>364.98</v>
      </c>
      <c r="J399" s="13" t="s">
        <v>1105</v>
      </c>
      <c r="K399" s="37" t="str">
        <f>VLOOKUP(Tabela14[[#This Row],[CÓDIGO]],[1]fornnecedor!$A:$G,7,0)</f>
        <v>BASES POLIÉSTER</v>
      </c>
    </row>
    <row r="400" spans="1:11" x14ac:dyDescent="0.3">
      <c r="A400" s="15">
        <v>9900</v>
      </c>
      <c r="B400" s="15" t="str">
        <f>VLOOKUP(Tabela14[[#This Row],[CÓDIGO]],[1]fornnecedor!$A:$E,5,0)</f>
        <v>AKZO NOBEL LTDA AUTO</v>
      </c>
      <c r="C400" s="16" t="s">
        <v>300</v>
      </c>
      <c r="D400" s="16" t="s">
        <v>103</v>
      </c>
      <c r="E400" s="22">
        <v>5.9039999999999999</v>
      </c>
      <c r="F400" s="30">
        <v>22.57</v>
      </c>
      <c r="G400" s="17">
        <v>117.22</v>
      </c>
      <c r="H400" s="11">
        <f t="shared" si="12"/>
        <v>692.06687999999997</v>
      </c>
      <c r="I400" s="12">
        <f t="shared" si="13"/>
        <v>2645.6554000000001</v>
      </c>
      <c r="J400" s="13" t="s">
        <v>1105</v>
      </c>
      <c r="K400" s="37" t="str">
        <f>VLOOKUP(Tabela14[[#This Row],[CÓDIGO]],[1]fornnecedor!$A:$G,7,0)</f>
        <v>BASES POLIÉSTER</v>
      </c>
    </row>
    <row r="401" spans="1:11" x14ac:dyDescent="0.3">
      <c r="A401" s="8">
        <v>84625</v>
      </c>
      <c r="B401" s="8" t="str">
        <f>VLOOKUP(Tabela14[[#This Row],[CÓDIGO]],[1]fornnecedor!$A:$E,5,0)</f>
        <v>BRASILUX TINTAS TECNICAS LTDA</v>
      </c>
      <c r="C401" s="9" t="s">
        <v>641</v>
      </c>
      <c r="D401" s="9" t="s">
        <v>549</v>
      </c>
      <c r="E401" s="23">
        <v>10.496</v>
      </c>
      <c r="F401" s="31">
        <v>11.18</v>
      </c>
      <c r="G401" s="10">
        <v>64.25</v>
      </c>
      <c r="H401" s="11">
        <f t="shared" si="12"/>
        <v>674.36800000000005</v>
      </c>
      <c r="I401" s="12">
        <f t="shared" si="13"/>
        <v>718.31499999999994</v>
      </c>
      <c r="J401" s="13" t="s">
        <v>1105</v>
      </c>
      <c r="K401" s="37" t="str">
        <f>VLOOKUP(Tabela14[[#This Row],[CÓDIGO]],[1]fornnecedor!$A:$G,7,0)</f>
        <v xml:space="preserve">BASES SISTEMA NO MACHINE </v>
      </c>
    </row>
    <row r="402" spans="1:11" x14ac:dyDescent="0.3">
      <c r="A402" s="8">
        <v>9906</v>
      </c>
      <c r="B402" s="8" t="str">
        <f>VLOOKUP(Tabela14[[#This Row],[CÓDIGO]],[1]fornnecedor!$A:$E,5,0)</f>
        <v>AKZO NOBEL LTDA AUTO</v>
      </c>
      <c r="C402" s="9" t="s">
        <v>304</v>
      </c>
      <c r="D402" s="9" t="s">
        <v>103</v>
      </c>
      <c r="E402" s="23">
        <v>4.8319999999999999</v>
      </c>
      <c r="F402" s="31">
        <v>18.66</v>
      </c>
      <c r="G402" s="10">
        <v>139.28</v>
      </c>
      <c r="H402" s="11">
        <f t="shared" si="12"/>
        <v>673.00095999999996</v>
      </c>
      <c r="I402" s="12">
        <f t="shared" si="13"/>
        <v>2598.9648000000002</v>
      </c>
      <c r="J402" s="13" t="s">
        <v>1105</v>
      </c>
      <c r="K402" s="37" t="str">
        <f>VLOOKUP(Tabela14[[#This Row],[CÓDIGO]],[1]fornnecedor!$A:$G,7,0)</f>
        <v>BASES POLIÉSTER</v>
      </c>
    </row>
    <row r="403" spans="1:11" x14ac:dyDescent="0.3">
      <c r="A403" s="8">
        <v>23109</v>
      </c>
      <c r="B403" s="8" t="str">
        <f>VLOOKUP(Tabela14[[#This Row],[CÓDIGO]],[1]fornnecedor!$A:$E,5,0)</f>
        <v>3M DO BRASIL LTDA</v>
      </c>
      <c r="C403" s="9" t="s">
        <v>5025</v>
      </c>
      <c r="D403" s="9" t="s">
        <v>366</v>
      </c>
      <c r="E403" s="23">
        <v>356</v>
      </c>
      <c r="F403" s="31">
        <v>1350</v>
      </c>
      <c r="G403" s="10">
        <v>1.89</v>
      </c>
      <c r="H403" s="11">
        <f t="shared" si="12"/>
        <v>672.83999999999992</v>
      </c>
      <c r="I403" s="12">
        <f t="shared" si="13"/>
        <v>2551.5</v>
      </c>
      <c r="J403" s="13" t="s">
        <v>1105</v>
      </c>
      <c r="K403" s="37" t="str">
        <f>VLOOKUP(Tabela14[[#This Row],[CÓDIGO]],[1]fornnecedor!$A:$G,7,0)</f>
        <v xml:space="preserve">DISCOS / LIXAS / ABRASIVOS </v>
      </c>
    </row>
    <row r="404" spans="1:11" x14ac:dyDescent="0.3">
      <c r="A404" s="15">
        <v>84598</v>
      </c>
      <c r="B404" s="15" t="str">
        <f>VLOOKUP(Tabela14[[#This Row],[CÓDIGO]],[1]fornnecedor!$A:$E,5,0)</f>
        <v>BRASILUX TINTAS TECNICAS LTDA</v>
      </c>
      <c r="C404" s="16" t="s">
        <v>627</v>
      </c>
      <c r="D404" s="16" t="s">
        <v>549</v>
      </c>
      <c r="E404" s="22">
        <v>5</v>
      </c>
      <c r="F404" s="30">
        <v>7</v>
      </c>
      <c r="G404" s="17">
        <v>133.91</v>
      </c>
      <c r="H404" s="11">
        <f t="shared" si="12"/>
        <v>669.55</v>
      </c>
      <c r="I404" s="12">
        <f t="shared" si="13"/>
        <v>937.37</v>
      </c>
      <c r="J404" s="13" t="s">
        <v>1105</v>
      </c>
      <c r="K404" s="37" t="str">
        <f>VLOOKUP(Tabela14[[#This Row],[CÓDIGO]],[1]fornnecedor!$A:$G,7,0)</f>
        <v>BASES IMOBILIÁRIAS</v>
      </c>
    </row>
    <row r="405" spans="1:11" x14ac:dyDescent="0.3">
      <c r="A405" s="15">
        <v>84387</v>
      </c>
      <c r="B405" s="15" t="str">
        <f>VLOOKUP(Tabela14[[#This Row],[CÓDIGO]],[1]fornnecedor!$A:$E,5,0)</f>
        <v>BRASILUX TINTAS TECNICAS LTDA</v>
      </c>
      <c r="C405" s="16" t="s">
        <v>570</v>
      </c>
      <c r="D405" s="16" t="s">
        <v>549</v>
      </c>
      <c r="E405" s="22">
        <v>5</v>
      </c>
      <c r="F405" s="30">
        <v>4</v>
      </c>
      <c r="G405" s="17">
        <v>133.6</v>
      </c>
      <c r="H405" s="11">
        <f t="shared" si="12"/>
        <v>668</v>
      </c>
      <c r="I405" s="12">
        <f t="shared" si="13"/>
        <v>534.4</v>
      </c>
      <c r="J405" s="13" t="s">
        <v>1105</v>
      </c>
      <c r="K405" s="37" t="str">
        <f>VLOOKUP(Tabela14[[#This Row],[CÓDIGO]],[1]fornnecedor!$A:$G,7,0)</f>
        <v>TINTA PARA PISO</v>
      </c>
    </row>
    <row r="406" spans="1:11" x14ac:dyDescent="0.3">
      <c r="A406" s="15">
        <v>85448</v>
      </c>
      <c r="B406" s="15" t="str">
        <f>VLOOKUP(Tabela14[[#This Row],[CÓDIGO]],[1]fornnecedor!$A:$E,5,0)</f>
        <v>BRASILUX TINTAS TECNICAS LTDA</v>
      </c>
      <c r="C406" s="16" t="s">
        <v>606</v>
      </c>
      <c r="D406" s="16" t="s">
        <v>549</v>
      </c>
      <c r="E406" s="22">
        <v>9</v>
      </c>
      <c r="F406" s="30">
        <v>17</v>
      </c>
      <c r="G406" s="17">
        <v>73.86</v>
      </c>
      <c r="H406" s="11">
        <f t="shared" si="12"/>
        <v>664.74</v>
      </c>
      <c r="I406" s="12">
        <f t="shared" si="13"/>
        <v>1255.6199999999999</v>
      </c>
      <c r="J406" s="13" t="s">
        <v>1105</v>
      </c>
      <c r="K406" s="37" t="str">
        <f>VLOOKUP(Tabela14[[#This Row],[CÓDIGO]],[1]fornnecedor!$A:$G,7,0)</f>
        <v>TINTAS LACA</v>
      </c>
    </row>
    <row r="407" spans="1:11" x14ac:dyDescent="0.3">
      <c r="A407" s="15">
        <v>85599</v>
      </c>
      <c r="B407" s="15" t="str">
        <f>VLOOKUP(Tabela14[[#This Row],[CÓDIGO]],[1]fornnecedor!$A:$E,5,0)</f>
        <v>REJUMASSA INDÚSTRIA, COMÉRCIO E TRANSPORTES DE REJUNTES LTDA</v>
      </c>
      <c r="C407" s="16" t="s">
        <v>4961</v>
      </c>
      <c r="D407" s="16" t="s">
        <v>3665</v>
      </c>
      <c r="E407" s="22">
        <v>334</v>
      </c>
      <c r="F407" s="30">
        <v>1019</v>
      </c>
      <c r="G407" s="17">
        <v>1.99</v>
      </c>
      <c r="H407" s="11">
        <f t="shared" si="12"/>
        <v>664.66</v>
      </c>
      <c r="I407" s="12">
        <f t="shared" si="13"/>
        <v>2027.81</v>
      </c>
      <c r="J407" s="13" t="s">
        <v>1105</v>
      </c>
      <c r="K407" s="37" t="str">
        <f>VLOOKUP(Tabela14[[#This Row],[CÓDIGO]],[1]fornnecedor!$A:$G,7,0)</f>
        <v>GESSO</v>
      </c>
    </row>
    <row r="408" spans="1:11" x14ac:dyDescent="0.3">
      <c r="A408" s="8">
        <v>84174</v>
      </c>
      <c r="B408" s="8" t="str">
        <f>VLOOKUP(Tabela14[[#This Row],[CÓDIGO]],[1]fornnecedor!$A:$E,5,0)</f>
        <v>BRASILUX TINTAS TECNICAS LTDA</v>
      </c>
      <c r="C408" s="9" t="s">
        <v>574</v>
      </c>
      <c r="D408" s="9" t="s">
        <v>549</v>
      </c>
      <c r="E408" s="23">
        <v>10</v>
      </c>
      <c r="F408" s="31">
        <v>49</v>
      </c>
      <c r="G408" s="10">
        <v>65.900000000000006</v>
      </c>
      <c r="H408" s="11">
        <f t="shared" si="12"/>
        <v>659</v>
      </c>
      <c r="I408" s="12">
        <f t="shared" si="13"/>
        <v>3229.1000000000004</v>
      </c>
      <c r="J408" s="13" t="s">
        <v>1105</v>
      </c>
      <c r="K408" s="37" t="str">
        <f>VLOOKUP(Tabela14[[#This Row],[CÓDIGO]],[1]fornnecedor!$A:$G,7,0)</f>
        <v>ESMALTES</v>
      </c>
    </row>
    <row r="409" spans="1:11" x14ac:dyDescent="0.3">
      <c r="A409" s="15">
        <v>84217</v>
      </c>
      <c r="B409" s="15" t="str">
        <f>VLOOKUP(Tabela14[[#This Row],[CÓDIGO]],[1]fornnecedor!$A:$E,5,0)</f>
        <v>BRASILUX TINTAS TECNICAS LTDA</v>
      </c>
      <c r="C409" s="16" t="s">
        <v>610</v>
      </c>
      <c r="D409" s="16" t="s">
        <v>549</v>
      </c>
      <c r="E409" s="22">
        <v>18</v>
      </c>
      <c r="F409" s="30">
        <v>47</v>
      </c>
      <c r="G409" s="17">
        <v>36.520000000000003</v>
      </c>
      <c r="H409" s="11">
        <f t="shared" si="12"/>
        <v>657.36</v>
      </c>
      <c r="I409" s="12">
        <f t="shared" si="13"/>
        <v>1716.44</v>
      </c>
      <c r="J409" s="13" t="s">
        <v>1105</v>
      </c>
      <c r="K409" s="37" t="str">
        <f>VLOOKUP(Tabela14[[#This Row],[CÓDIGO]],[1]fornnecedor!$A:$G,7,0)</f>
        <v>ESMALTES</v>
      </c>
    </row>
    <row r="410" spans="1:11" x14ac:dyDescent="0.3">
      <c r="A410" s="8">
        <v>84029</v>
      </c>
      <c r="B410" s="8" t="str">
        <f>VLOOKUP(Tabela14[[#This Row],[CÓDIGO]],[1]fornnecedor!$A:$E,5,0)</f>
        <v>BRASILUX TINTAS TECNICAS LTDA</v>
      </c>
      <c r="C410" s="9" t="s">
        <v>735</v>
      </c>
      <c r="D410" s="9" t="s">
        <v>549</v>
      </c>
      <c r="E410" s="23">
        <v>74</v>
      </c>
      <c r="F410" s="31">
        <v>186</v>
      </c>
      <c r="G410" s="10">
        <v>8.86</v>
      </c>
      <c r="H410" s="11">
        <f t="shared" si="12"/>
        <v>655.64</v>
      </c>
      <c r="I410" s="12">
        <f t="shared" si="13"/>
        <v>1647.9599999999998</v>
      </c>
      <c r="J410" s="13" t="s">
        <v>1105</v>
      </c>
      <c r="K410" s="37" t="str">
        <f>VLOOKUP(Tabela14[[#This Row],[CÓDIGO]],[1]fornnecedor!$A:$G,7,0)</f>
        <v>AGUARRAS</v>
      </c>
    </row>
    <row r="411" spans="1:11" x14ac:dyDescent="0.3">
      <c r="A411" s="8">
        <v>84026</v>
      </c>
      <c r="B411" s="8" t="str">
        <f>VLOOKUP(Tabela14[[#This Row],[CÓDIGO]],[1]fornnecedor!$A:$E,5,0)</f>
        <v>BRASILUX TINTAS TECNICAS LTDA</v>
      </c>
      <c r="C411" s="9" t="s">
        <v>695</v>
      </c>
      <c r="D411" s="9" t="s">
        <v>549</v>
      </c>
      <c r="E411" s="23">
        <v>100</v>
      </c>
      <c r="F411" s="31">
        <v>50</v>
      </c>
      <c r="G411" s="10">
        <v>6.54</v>
      </c>
      <c r="H411" s="11">
        <f t="shared" si="12"/>
        <v>654</v>
      </c>
      <c r="I411" s="12">
        <f t="shared" si="13"/>
        <v>327</v>
      </c>
      <c r="J411" s="13" t="s">
        <v>1105</v>
      </c>
      <c r="K411" s="37" t="str">
        <f>VLOOKUP(Tabela14[[#This Row],[CÓDIGO]],[1]fornnecedor!$A:$G,7,0)</f>
        <v>CATALISADORES INDIVIDUAIS</v>
      </c>
    </row>
    <row r="412" spans="1:11" x14ac:dyDescent="0.3">
      <c r="A412" s="15">
        <v>84411</v>
      </c>
      <c r="B412" s="15" t="str">
        <f>VLOOKUP(Tabela14[[#This Row],[CÓDIGO]],[1]fornnecedor!$A:$E,5,0)</f>
        <v>ADERE PRODUTOS AUTO ADESIVOS LTDA</v>
      </c>
      <c r="C412" s="16" t="s">
        <v>4715</v>
      </c>
      <c r="D412" s="16" t="s">
        <v>3583</v>
      </c>
      <c r="E412" s="22">
        <v>177</v>
      </c>
      <c r="F412" s="30">
        <v>293</v>
      </c>
      <c r="G412" s="17">
        <v>3.68</v>
      </c>
      <c r="H412" s="11">
        <f t="shared" si="12"/>
        <v>651.36</v>
      </c>
      <c r="I412" s="12">
        <f t="shared" si="13"/>
        <v>1078.24</v>
      </c>
      <c r="J412" s="13" t="s">
        <v>1105</v>
      </c>
      <c r="K412" s="37" t="str">
        <f>VLOOKUP(Tabela14[[#This Row],[CÓDIGO]],[1]fornnecedor!$A:$G,7,0)</f>
        <v xml:space="preserve">FITA DE USO GERAL </v>
      </c>
    </row>
    <row r="413" spans="1:11" x14ac:dyDescent="0.3">
      <c r="A413" s="15">
        <v>9870</v>
      </c>
      <c r="B413" s="15" t="str">
        <f>VLOOKUP(Tabela14[[#This Row],[CÓDIGO]],[1]fornnecedor!$A:$E,5,0)</f>
        <v>AKZO NOBEL LTDA AUTO</v>
      </c>
      <c r="C413" s="16" t="s">
        <v>226</v>
      </c>
      <c r="D413" s="16" t="s">
        <v>103</v>
      </c>
      <c r="E413" s="22">
        <v>17.358000000000001</v>
      </c>
      <c r="F413" s="30">
        <v>28.58</v>
      </c>
      <c r="G413" s="17">
        <v>37.46</v>
      </c>
      <c r="H413" s="11">
        <f t="shared" si="12"/>
        <v>650.23068000000001</v>
      </c>
      <c r="I413" s="12">
        <f t="shared" si="13"/>
        <v>1070.6068</v>
      </c>
      <c r="J413" s="13" t="s">
        <v>1105</v>
      </c>
      <c r="K413" s="37" t="str">
        <f>VLOOKUP(Tabela14[[#This Row],[CÓDIGO]],[1]fornnecedor!$A:$G,7,0)</f>
        <v>BASES POLIÉSTER</v>
      </c>
    </row>
    <row r="414" spans="1:11" x14ac:dyDescent="0.3">
      <c r="A414" s="8">
        <v>85086</v>
      </c>
      <c r="B414" s="8" t="str">
        <f>VLOOKUP(Tabela14[[#This Row],[CÓDIGO]],[1]fornnecedor!$A:$E,5,0)</f>
        <v>BERLINER DO BRASIL MOTORES LTDA</v>
      </c>
      <c r="C414" s="9" t="s">
        <v>4812</v>
      </c>
      <c r="D414" s="9" t="s">
        <v>3623</v>
      </c>
      <c r="E414" s="23">
        <v>5</v>
      </c>
      <c r="F414" s="31">
        <v>10</v>
      </c>
      <c r="G414" s="10">
        <v>129.9</v>
      </c>
      <c r="H414" s="11">
        <f t="shared" si="12"/>
        <v>649.5</v>
      </c>
      <c r="I414" s="12">
        <f t="shared" si="13"/>
        <v>1299</v>
      </c>
      <c r="J414" s="13" t="s">
        <v>1105</v>
      </c>
      <c r="K414" s="37" t="str">
        <f>VLOOKUP(Tabela14[[#This Row],[CÓDIGO]],[1]fornnecedor!$A:$G,7,0)</f>
        <v>PISTOLAS</v>
      </c>
    </row>
    <row r="415" spans="1:11" x14ac:dyDescent="0.3">
      <c r="A415" s="8">
        <v>20194</v>
      </c>
      <c r="B415" s="8" t="str">
        <f>VLOOKUP(Tabela14[[#This Row],[CÓDIGO]],[1]fornnecedor!$A:$E,5,0)</f>
        <v>AKZO NOBEL LTDA AUTO</v>
      </c>
      <c r="C415" s="9" t="s">
        <v>142</v>
      </c>
      <c r="D415" s="9" t="s">
        <v>127</v>
      </c>
      <c r="E415" s="23">
        <v>3</v>
      </c>
      <c r="F415" s="31">
        <v>9</v>
      </c>
      <c r="G415" s="10">
        <v>215.87</v>
      </c>
      <c r="H415" s="11">
        <f t="shared" si="12"/>
        <v>647.61</v>
      </c>
      <c r="I415" s="12">
        <f t="shared" si="13"/>
        <v>1942.83</v>
      </c>
      <c r="J415" s="13" t="s">
        <v>1105</v>
      </c>
      <c r="K415" s="37" t="str">
        <f>VLOOKUP(Tabela14[[#This Row],[CÓDIGO]],[1]fornnecedor!$A:$G,7,0)</f>
        <v>VERNIZ AUTOMOTIVO</v>
      </c>
    </row>
    <row r="416" spans="1:11" x14ac:dyDescent="0.3">
      <c r="A416" s="15">
        <v>10097</v>
      </c>
      <c r="B416" s="15" t="str">
        <f>VLOOKUP(Tabela14[[#This Row],[CÓDIGO]],[1]fornnecedor!$A:$E,5,0)</f>
        <v>3M DO BRASIL LT</v>
      </c>
      <c r="C416" s="16" t="s">
        <v>4464</v>
      </c>
      <c r="D416" s="16" t="s">
        <v>366</v>
      </c>
      <c r="E416" s="22">
        <v>94</v>
      </c>
      <c r="F416" s="30">
        <v>108</v>
      </c>
      <c r="G416" s="17">
        <v>6.83</v>
      </c>
      <c r="H416" s="11">
        <f t="shared" si="12"/>
        <v>642.02</v>
      </c>
      <c r="I416" s="12">
        <f t="shared" si="13"/>
        <v>737.64</v>
      </c>
      <c r="J416" s="13" t="s">
        <v>1105</v>
      </c>
      <c r="K416" s="37" t="str">
        <f>VLOOKUP(Tabela14[[#This Row],[CÓDIGO]],[1]fornnecedor!$A:$G,7,0)</f>
        <v>EPI´S</v>
      </c>
    </row>
    <row r="417" spans="1:11" x14ac:dyDescent="0.3">
      <c r="A417" s="8">
        <v>84922</v>
      </c>
      <c r="B417" s="8" t="str">
        <f>VLOOKUP(Tabela14[[#This Row],[CÓDIGO]],[1]fornnecedor!$A:$E,5,0)</f>
        <v>BRASILUX TINTAS TECNICAS LTDA</v>
      </c>
      <c r="C417" s="9" t="s">
        <v>5142</v>
      </c>
      <c r="D417" s="9" t="s">
        <v>549</v>
      </c>
      <c r="E417" s="23">
        <v>4</v>
      </c>
      <c r="F417" s="31">
        <v>33</v>
      </c>
      <c r="G417" s="10">
        <v>159.9</v>
      </c>
      <c r="H417" s="11">
        <f t="shared" si="12"/>
        <v>639.6</v>
      </c>
      <c r="I417" s="12">
        <f t="shared" si="13"/>
        <v>5276.7</v>
      </c>
      <c r="J417" s="13" t="s">
        <v>1105</v>
      </c>
      <c r="K417" s="37" t="str">
        <f>VLOOKUP(Tabela14[[#This Row],[CÓDIGO]],[1]fornnecedor!$A:$G,7,0)</f>
        <v>EPOXI</v>
      </c>
    </row>
    <row r="418" spans="1:11" x14ac:dyDescent="0.3">
      <c r="A418" s="8">
        <v>24267</v>
      </c>
      <c r="B418" s="8" t="str">
        <f>VLOOKUP(Tabela14[[#This Row],[CÓDIGO]],[1]fornnecedor!$A:$E,5,0)</f>
        <v>VONIXX INDUSTRIA E COMERCIO DE POLIDORES LTDA</v>
      </c>
      <c r="C418" s="9" t="s">
        <v>526</v>
      </c>
      <c r="D418" s="9" t="s">
        <v>515</v>
      </c>
      <c r="E418" s="23">
        <v>27</v>
      </c>
      <c r="F418" s="31">
        <v>9</v>
      </c>
      <c r="G418" s="10">
        <v>23.64</v>
      </c>
      <c r="H418" s="11">
        <f t="shared" si="12"/>
        <v>638.28</v>
      </c>
      <c r="I418" s="12">
        <f t="shared" si="13"/>
        <v>212.76</v>
      </c>
      <c r="J418" s="13" t="s">
        <v>1105</v>
      </c>
      <c r="K418" s="37" t="str">
        <f>VLOOKUP(Tabela14[[#This Row],[CÓDIGO]],[1]fornnecedor!$A:$G,7,0)</f>
        <v>LINHA DE HIGENIZAÇÃO E ESTÉTICA  AUTOMOTIVA VONIX</v>
      </c>
    </row>
    <row r="419" spans="1:11" x14ac:dyDescent="0.3">
      <c r="A419" s="8">
        <v>84144</v>
      </c>
      <c r="B419" s="8" t="str">
        <f>VLOOKUP(Tabela14[[#This Row],[CÓDIGO]],[1]fornnecedor!$A:$E,5,0)</f>
        <v>BRASILUX TINTAS TECNICAS LTDA</v>
      </c>
      <c r="C419" s="9" t="s">
        <v>662</v>
      </c>
      <c r="D419" s="9" t="s">
        <v>549</v>
      </c>
      <c r="E419" s="23">
        <v>13</v>
      </c>
      <c r="F419" s="31">
        <v>48</v>
      </c>
      <c r="G419" s="10">
        <v>48.9</v>
      </c>
      <c r="H419" s="11">
        <f t="shared" si="12"/>
        <v>635.69999999999993</v>
      </c>
      <c r="I419" s="12">
        <f t="shared" si="13"/>
        <v>2347.1999999999998</v>
      </c>
      <c r="J419" s="13" t="s">
        <v>1105</v>
      </c>
      <c r="K419" s="37" t="str">
        <f>VLOOKUP(Tabela14[[#This Row],[CÓDIGO]],[1]fornnecedor!$A:$G,7,0)</f>
        <v>ESMALTES</v>
      </c>
    </row>
    <row r="420" spans="1:11" x14ac:dyDescent="0.3">
      <c r="A420" s="8">
        <v>9886</v>
      </c>
      <c r="B420" s="8" t="str">
        <f>VLOOKUP(Tabela14[[#This Row],[CÓDIGO]],[1]fornnecedor!$A:$E,5,0)</f>
        <v>AKZO NOBEL LTDA AUTO</v>
      </c>
      <c r="C420" s="9" t="s">
        <v>4746</v>
      </c>
      <c r="D420" s="9" t="s">
        <v>103</v>
      </c>
      <c r="E420" s="23">
        <v>7.3849999999999998</v>
      </c>
      <c r="F420" s="31">
        <v>13.25</v>
      </c>
      <c r="G420" s="10">
        <v>85.48</v>
      </c>
      <c r="H420" s="11">
        <f t="shared" si="12"/>
        <v>631.26980000000003</v>
      </c>
      <c r="I420" s="12">
        <f t="shared" si="13"/>
        <v>1132.6100000000001</v>
      </c>
      <c r="J420" s="13" t="s">
        <v>1105</v>
      </c>
      <c r="K420" s="37" t="str">
        <f>VLOOKUP(Tabela14[[#This Row],[CÓDIGO]],[1]fornnecedor!$A:$G,7,0)</f>
        <v>BASES POLIÉSTER</v>
      </c>
    </row>
    <row r="421" spans="1:11" x14ac:dyDescent="0.3">
      <c r="A421" s="8">
        <v>9928</v>
      </c>
      <c r="B421" s="8" t="str">
        <f>VLOOKUP(Tabela14[[#This Row],[CÓDIGO]],[1]fornnecedor!$A:$E,5,0)</f>
        <v>AKZO NOBEL LTDA AUTO</v>
      </c>
      <c r="C421" s="9" t="s">
        <v>4924</v>
      </c>
      <c r="D421" s="9" t="s">
        <v>127</v>
      </c>
      <c r="E421" s="23">
        <v>1</v>
      </c>
      <c r="F421" s="31">
        <v>2.91</v>
      </c>
      <c r="G421" s="10">
        <v>625.98</v>
      </c>
      <c r="H421" s="11">
        <f t="shared" si="12"/>
        <v>625.98</v>
      </c>
      <c r="I421" s="12">
        <f t="shared" si="13"/>
        <v>1821.6018000000001</v>
      </c>
      <c r="J421" s="13" t="s">
        <v>1105</v>
      </c>
      <c r="K421" s="37" t="str">
        <f>VLOOKUP(Tabela14[[#This Row],[CÓDIGO]],[1]fornnecedor!$A:$G,7,0)</f>
        <v>BASES POLIÉSTER</v>
      </c>
    </row>
    <row r="422" spans="1:11" x14ac:dyDescent="0.3">
      <c r="A422" s="8">
        <v>84714</v>
      </c>
      <c r="B422" s="8" t="str">
        <f>VLOOKUP(Tabela14[[#This Row],[CÓDIGO]],[1]fornnecedor!$A:$E,5,0)</f>
        <v>AKZO NOBEL LTDA AUTO</v>
      </c>
      <c r="C422" s="9" t="s">
        <v>5131</v>
      </c>
      <c r="D422" s="9" t="s">
        <v>103</v>
      </c>
      <c r="E422" s="23">
        <v>1.349</v>
      </c>
      <c r="F422" s="31">
        <v>10.26</v>
      </c>
      <c r="G422" s="10">
        <v>463.87</v>
      </c>
      <c r="H422" s="11">
        <f t="shared" si="12"/>
        <v>625.76062999999999</v>
      </c>
      <c r="I422" s="12">
        <f t="shared" si="13"/>
        <v>4759.3062</v>
      </c>
      <c r="J422" s="13" t="s">
        <v>1105</v>
      </c>
      <c r="K422" s="37" t="str">
        <f>VLOOKUP(Tabela14[[#This Row],[CÓDIGO]],[1]fornnecedor!$A:$G,7,0)</f>
        <v>BASES PU</v>
      </c>
    </row>
    <row r="423" spans="1:11" x14ac:dyDescent="0.3">
      <c r="A423" s="15">
        <v>9951</v>
      </c>
      <c r="B423" s="15" t="str">
        <f>VLOOKUP(Tabela14[[#This Row],[CÓDIGO]],[1]fornnecedor!$A:$E,5,0)</f>
        <v>AKZO NOBEL LTDA AUTO</v>
      </c>
      <c r="C423" s="16" t="s">
        <v>134</v>
      </c>
      <c r="D423" s="16" t="s">
        <v>127</v>
      </c>
      <c r="E423" s="22">
        <v>3.0249999999999999</v>
      </c>
      <c r="F423" s="30">
        <v>5.25</v>
      </c>
      <c r="G423" s="17">
        <v>206.44</v>
      </c>
      <c r="H423" s="11">
        <f t="shared" si="12"/>
        <v>624.48099999999999</v>
      </c>
      <c r="I423" s="12">
        <f t="shared" si="13"/>
        <v>1083.81</v>
      </c>
      <c r="J423" s="13" t="s">
        <v>1105</v>
      </c>
      <c r="K423" s="37" t="str">
        <f>VLOOKUP(Tabela14[[#This Row],[CÓDIGO]],[1]fornnecedor!$A:$G,7,0)</f>
        <v>BASES POLIÉSTER</v>
      </c>
    </row>
    <row r="424" spans="1:11" x14ac:dyDescent="0.3">
      <c r="A424" s="8">
        <v>20592</v>
      </c>
      <c r="B424" s="8" t="str">
        <f>VLOOKUP(Tabela14[[#This Row],[CÓDIGO]],[1]fornnecedor!$A:$E,5,0)</f>
        <v>BRAZILIAN COLOR INDUSTRIA DE TINTAS E VERNIZES LTDA</v>
      </c>
      <c r="C424" s="9" t="s">
        <v>4729</v>
      </c>
      <c r="D424" s="9" t="s">
        <v>3188</v>
      </c>
      <c r="E424" s="23">
        <v>124</v>
      </c>
      <c r="F424" s="31">
        <v>222</v>
      </c>
      <c r="G424" s="10">
        <v>4.9800000000000004</v>
      </c>
      <c r="H424" s="11">
        <f t="shared" si="12"/>
        <v>617.5200000000001</v>
      </c>
      <c r="I424" s="12">
        <f t="shared" si="13"/>
        <v>1105.5600000000002</v>
      </c>
      <c r="J424" s="13" t="s">
        <v>1105</v>
      </c>
      <c r="K424" s="37" t="str">
        <f>VLOOKUP(Tabela14[[#This Row],[CÓDIGO]],[1]fornnecedor!$A:$G,7,0)</f>
        <v>FLANELAS / PANOS</v>
      </c>
    </row>
    <row r="425" spans="1:11" x14ac:dyDescent="0.3">
      <c r="A425" s="15">
        <v>9927</v>
      </c>
      <c r="B425" s="15" t="str">
        <f>VLOOKUP(Tabela14[[#This Row],[CÓDIGO]],[1]fornnecedor!$A:$E,5,0)</f>
        <v>AKZO NOBEL LTDA AUTO</v>
      </c>
      <c r="C425" s="16" t="s">
        <v>4986</v>
      </c>
      <c r="D425" s="16" t="s">
        <v>127</v>
      </c>
      <c r="E425" s="22">
        <v>1.014</v>
      </c>
      <c r="F425" s="30">
        <v>3.72</v>
      </c>
      <c r="G425" s="17">
        <v>608.27</v>
      </c>
      <c r="H425" s="11">
        <f t="shared" si="12"/>
        <v>616.78578000000005</v>
      </c>
      <c r="I425" s="12">
        <f t="shared" si="13"/>
        <v>2262.7644</v>
      </c>
      <c r="J425" s="13" t="s">
        <v>1105</v>
      </c>
      <c r="K425" s="37" t="str">
        <f>VLOOKUP(Tabela14[[#This Row],[CÓDIGO]],[1]fornnecedor!$A:$G,7,0)</f>
        <v>BASES POLIÉSTER</v>
      </c>
    </row>
    <row r="426" spans="1:11" x14ac:dyDescent="0.3">
      <c r="A426" s="15">
        <v>85594</v>
      </c>
      <c r="B426" s="15" t="str">
        <f>VLOOKUP(Tabela14[[#This Row],[CÓDIGO]],[1]fornnecedor!$A:$E,5,0)</f>
        <v>CELSO CAVINI DIAS SERRALHERIA ME</v>
      </c>
      <c r="C426" s="16" t="s">
        <v>4926</v>
      </c>
      <c r="D426" s="16" t="s">
        <v>4442</v>
      </c>
      <c r="E426" s="22">
        <v>3</v>
      </c>
      <c r="F426" s="30">
        <v>9</v>
      </c>
      <c r="G426" s="17">
        <v>205.43</v>
      </c>
      <c r="H426" s="11">
        <f t="shared" si="12"/>
        <v>616.29</v>
      </c>
      <c r="I426" s="12">
        <f t="shared" si="13"/>
        <v>1848.8700000000001</v>
      </c>
      <c r="J426" s="13" t="s">
        <v>1105</v>
      </c>
      <c r="K426" s="37" t="str">
        <f>VLOOKUP(Tabela14[[#This Row],[CÓDIGO]],[1]fornnecedor!$A:$G,7,0)</f>
        <v>APLICADORES / ADAPTADORES / ENGATES / SUPORTES</v>
      </c>
    </row>
    <row r="427" spans="1:11" x14ac:dyDescent="0.3">
      <c r="A427" s="15">
        <v>9889</v>
      </c>
      <c r="B427" s="15" t="str">
        <f>VLOOKUP(Tabela14[[#This Row],[CÓDIGO]],[1]fornnecedor!$A:$E,5,0)</f>
        <v>AKZO NOBEL LTDA AUTO</v>
      </c>
      <c r="C427" s="16" t="s">
        <v>5183</v>
      </c>
      <c r="D427" s="16" t="s">
        <v>103</v>
      </c>
      <c r="E427" s="22">
        <v>1.821</v>
      </c>
      <c r="F427" s="30">
        <v>24.21</v>
      </c>
      <c r="G427" s="17">
        <v>336.75</v>
      </c>
      <c r="H427" s="11">
        <f t="shared" si="12"/>
        <v>613.22174999999993</v>
      </c>
      <c r="I427" s="12">
        <f t="shared" si="13"/>
        <v>8152.7175000000007</v>
      </c>
      <c r="J427" s="13" t="s">
        <v>1105</v>
      </c>
      <c r="K427" s="37" t="str">
        <f>VLOOKUP(Tabela14[[#This Row],[CÓDIGO]],[1]fornnecedor!$A:$G,7,0)</f>
        <v>BASES POLIÉSTER</v>
      </c>
    </row>
    <row r="428" spans="1:11" x14ac:dyDescent="0.3">
      <c r="A428" s="15">
        <v>85246</v>
      </c>
      <c r="B428" s="15" t="str">
        <f>VLOOKUP(Tabela14[[#This Row],[CÓDIGO]],[1]fornnecedor!$A:$E,5,0)</f>
        <v>BRASILUX TINTAS TECNICAS LTDA</v>
      </c>
      <c r="C428" s="16" t="s">
        <v>619</v>
      </c>
      <c r="D428" s="16" t="s">
        <v>549</v>
      </c>
      <c r="E428" s="22">
        <v>7</v>
      </c>
      <c r="F428" s="30">
        <v>18</v>
      </c>
      <c r="G428" s="17">
        <v>87.07</v>
      </c>
      <c r="H428" s="11">
        <f t="shared" si="12"/>
        <v>609.49</v>
      </c>
      <c r="I428" s="12">
        <f t="shared" si="13"/>
        <v>1567.2599999999998</v>
      </c>
      <c r="J428" s="13" t="s">
        <v>1105</v>
      </c>
      <c r="K428" s="37" t="str">
        <f>VLOOKUP(Tabela14[[#This Row],[CÓDIGO]],[1]fornnecedor!$A:$G,7,0)</f>
        <v>TINTAS LACA</v>
      </c>
    </row>
    <row r="429" spans="1:11" x14ac:dyDescent="0.3">
      <c r="A429" s="15">
        <v>20577</v>
      </c>
      <c r="B429" s="15" t="str">
        <f>VLOOKUP(Tabela14[[#This Row],[CÓDIGO]],[1]fornnecedor!$A:$E,5,0)</f>
        <v>3M DO BRASIL LTDA</v>
      </c>
      <c r="C429" s="16" t="s">
        <v>427</v>
      </c>
      <c r="D429" s="16" t="s">
        <v>366</v>
      </c>
      <c r="E429" s="22">
        <v>286</v>
      </c>
      <c r="F429" s="30">
        <v>753</v>
      </c>
      <c r="G429" s="17">
        <v>2.13</v>
      </c>
      <c r="H429" s="11">
        <f t="shared" si="12"/>
        <v>609.17999999999995</v>
      </c>
      <c r="I429" s="12">
        <f t="shared" si="13"/>
        <v>1603.8899999999999</v>
      </c>
      <c r="J429" s="13" t="s">
        <v>1105</v>
      </c>
      <c r="K429" s="37" t="str">
        <f>VLOOKUP(Tabela14[[#This Row],[CÓDIGO]],[1]fornnecedor!$A:$G,7,0)</f>
        <v>LIXA FERRO</v>
      </c>
    </row>
    <row r="430" spans="1:11" x14ac:dyDescent="0.3">
      <c r="A430" s="15">
        <v>84899</v>
      </c>
      <c r="B430" s="15" t="str">
        <f>VLOOKUP(Tabela14[[#This Row],[CÓDIGO]],[1]fornnecedor!$A:$E,5,0)</f>
        <v>BRASILUX TINTAS TECNICAS LTDA</v>
      </c>
      <c r="C430" s="16" t="s">
        <v>587</v>
      </c>
      <c r="D430" s="16" t="s">
        <v>549</v>
      </c>
      <c r="E430" s="22">
        <v>5</v>
      </c>
      <c r="F430" s="30">
        <v>51</v>
      </c>
      <c r="G430" s="17">
        <v>120.9</v>
      </c>
      <c r="H430" s="11">
        <f t="shared" si="12"/>
        <v>604.5</v>
      </c>
      <c r="I430" s="12">
        <f t="shared" si="13"/>
        <v>6165.9000000000005</v>
      </c>
      <c r="J430" s="13" t="s">
        <v>1105</v>
      </c>
      <c r="K430" s="37" t="str">
        <f>VLOOKUP(Tabela14[[#This Row],[CÓDIGO]],[1]fornnecedor!$A:$G,7,0)</f>
        <v>EPOXI</v>
      </c>
    </row>
    <row r="431" spans="1:11" x14ac:dyDescent="0.3">
      <c r="A431" s="8">
        <v>23710</v>
      </c>
      <c r="B431" s="8" t="str">
        <f>VLOOKUP(Tabela14[[#This Row],[CÓDIGO]],[1]fornnecedor!$A:$E,5,0)</f>
        <v>NEWPAD PRODUTOS AUTOMOTIVOS LTDA</v>
      </c>
      <c r="C431" s="9" t="s">
        <v>4597</v>
      </c>
      <c r="D431" s="9" t="s">
        <v>4219</v>
      </c>
      <c r="E431" s="23">
        <v>20</v>
      </c>
      <c r="F431" s="31">
        <v>30</v>
      </c>
      <c r="G431" s="10">
        <v>30.02</v>
      </c>
      <c r="H431" s="11">
        <f t="shared" si="12"/>
        <v>600.4</v>
      </c>
      <c r="I431" s="12">
        <f t="shared" si="13"/>
        <v>900.6</v>
      </c>
      <c r="J431" s="13" t="s">
        <v>1105</v>
      </c>
      <c r="K431" s="37" t="str">
        <f>VLOOKUP(Tabela14[[#This Row],[CÓDIGO]],[1]fornnecedor!$A:$G,7,0)</f>
        <v>APLICADORES / ADAPTADORES / ENGATES / SUPORTES</v>
      </c>
    </row>
    <row r="432" spans="1:11" x14ac:dyDescent="0.3">
      <c r="A432" s="15">
        <v>20264</v>
      </c>
      <c r="B432" s="15" t="str">
        <f>VLOOKUP(Tabela14[[#This Row],[CÓDIGO]],[1]fornnecedor!$A:$E,5,0)</f>
        <v>MAXI RUBBER INDUSTRIAS QUIMICAS LTDA</v>
      </c>
      <c r="C432" s="16" t="s">
        <v>787</v>
      </c>
      <c r="D432" s="16" t="s">
        <v>775</v>
      </c>
      <c r="E432" s="22">
        <v>41</v>
      </c>
      <c r="F432" s="30">
        <v>81</v>
      </c>
      <c r="G432" s="17">
        <v>14.52</v>
      </c>
      <c r="H432" s="11">
        <f t="shared" si="12"/>
        <v>595.31999999999994</v>
      </c>
      <c r="I432" s="12">
        <f t="shared" si="13"/>
        <v>1176.1199999999999</v>
      </c>
      <c r="J432" s="13" t="s">
        <v>1105</v>
      </c>
      <c r="K432" s="37" t="str">
        <f>VLOOKUP(Tabela14[[#This Row],[CÓDIGO]],[1]fornnecedor!$A:$G,7,0)</f>
        <v>SELADORA P/ PLASTICO</v>
      </c>
    </row>
    <row r="433" spans="1:11" x14ac:dyDescent="0.3">
      <c r="A433" s="15">
        <v>23123</v>
      </c>
      <c r="B433" s="15" t="str">
        <f>VLOOKUP(Tabela14[[#This Row],[CÓDIGO]],[1]fornnecedor!$A:$E,5,0)</f>
        <v>3M DO BRASIL LTDA</v>
      </c>
      <c r="C433" s="16" t="s">
        <v>4726</v>
      </c>
      <c r="D433" s="16" t="s">
        <v>366</v>
      </c>
      <c r="E433" s="22">
        <v>329</v>
      </c>
      <c r="F433" s="30">
        <v>613</v>
      </c>
      <c r="G433" s="17">
        <v>1.8</v>
      </c>
      <c r="H433" s="11">
        <f t="shared" si="12"/>
        <v>592.20000000000005</v>
      </c>
      <c r="I433" s="12">
        <f t="shared" si="13"/>
        <v>1103.4000000000001</v>
      </c>
      <c r="J433" s="13" t="s">
        <v>1105</v>
      </c>
      <c r="K433" s="37" t="str">
        <f>VLOOKUP(Tabela14[[#This Row],[CÓDIGO]],[1]fornnecedor!$A:$G,7,0)</f>
        <v xml:space="preserve">DISCOS / LIXAS / ABRASIVOS </v>
      </c>
    </row>
    <row r="434" spans="1:11" x14ac:dyDescent="0.3">
      <c r="A434" s="8">
        <v>9994</v>
      </c>
      <c r="B434" s="8" t="str">
        <f>VLOOKUP(Tabela14[[#This Row],[CÓDIGO]],[1]fornnecedor!$A:$E,5,0)</f>
        <v>AKZO NOBEL LTDA AUTO</v>
      </c>
      <c r="C434" s="9" t="s">
        <v>144</v>
      </c>
      <c r="D434" s="9" t="s">
        <v>127</v>
      </c>
      <c r="E434" s="23">
        <v>17</v>
      </c>
      <c r="F434" s="31">
        <v>38.28</v>
      </c>
      <c r="G434" s="10">
        <v>34.82</v>
      </c>
      <c r="H434" s="11">
        <f t="shared" si="12"/>
        <v>591.94000000000005</v>
      </c>
      <c r="I434" s="12">
        <f t="shared" si="13"/>
        <v>1332.9096</v>
      </c>
      <c r="J434" s="13" t="s">
        <v>1105</v>
      </c>
      <c r="K434" s="37" t="str">
        <f>VLOOKUP(Tabela14[[#This Row],[CÓDIGO]],[1]fornnecedor!$A:$G,7,0)</f>
        <v>DILUENTE</v>
      </c>
    </row>
    <row r="435" spans="1:11" x14ac:dyDescent="0.3">
      <c r="A435" s="15">
        <v>86951</v>
      </c>
      <c r="B435" s="15" t="str">
        <f>VLOOKUP(Tabela14[[#This Row],[CÓDIGO]],[1]fornnecedor!$A:$E,5,0)</f>
        <v>BRASILUX TINTAS TECNICAS LTDA</v>
      </c>
      <c r="C435" s="16" t="s">
        <v>4901</v>
      </c>
      <c r="D435" s="16" t="s">
        <v>549</v>
      </c>
      <c r="E435" s="22">
        <v>9</v>
      </c>
      <c r="F435" s="30">
        <v>26</v>
      </c>
      <c r="G435" s="17">
        <v>64.91</v>
      </c>
      <c r="H435" s="11">
        <f t="shared" si="12"/>
        <v>584.18999999999994</v>
      </c>
      <c r="I435" s="12">
        <f t="shared" si="13"/>
        <v>1687.6599999999999</v>
      </c>
      <c r="J435" s="13" t="s">
        <v>1105</v>
      </c>
      <c r="K435" s="37" t="str">
        <f>VLOOKUP(Tabela14[[#This Row],[CÓDIGO]],[1]fornnecedor!$A:$G,7,0)</f>
        <v>ESMALTES</v>
      </c>
    </row>
    <row r="436" spans="1:11" x14ac:dyDescent="0.3">
      <c r="A436" s="15">
        <v>85168</v>
      </c>
      <c r="B436" s="15" t="str">
        <f>VLOOKUP(Tabela14[[#This Row],[CÓDIGO]],[1]fornnecedor!$A:$E,5,0)</f>
        <v>BRASILUX TINTAS TECNICAS LTDA</v>
      </c>
      <c r="C436" s="16" t="s">
        <v>752</v>
      </c>
      <c r="D436" s="16" t="s">
        <v>549</v>
      </c>
      <c r="E436" s="22">
        <v>3</v>
      </c>
      <c r="F436" s="30">
        <v>2</v>
      </c>
      <c r="G436" s="17">
        <v>194.65</v>
      </c>
      <c r="H436" s="11">
        <f t="shared" si="12"/>
        <v>583.95000000000005</v>
      </c>
      <c r="I436" s="12">
        <f t="shared" si="13"/>
        <v>389.3</v>
      </c>
      <c r="J436" s="13" t="s">
        <v>1105</v>
      </c>
      <c r="K436" s="37" t="str">
        <f>VLOOKUP(Tabela14[[#This Row],[CÓDIGO]],[1]fornnecedor!$A:$G,7,0)</f>
        <v>TINTA PAREDE</v>
      </c>
    </row>
    <row r="437" spans="1:11" x14ac:dyDescent="0.3">
      <c r="A437" s="15">
        <v>24262</v>
      </c>
      <c r="B437" s="15" t="str">
        <f>VLOOKUP(Tabela14[[#This Row],[CÓDIGO]],[1]fornnecedor!$A:$E,5,0)</f>
        <v>3M DO BRASIL LTDA</v>
      </c>
      <c r="C437" s="16" t="s">
        <v>400</v>
      </c>
      <c r="D437" s="16" t="s">
        <v>366</v>
      </c>
      <c r="E437" s="22">
        <v>4</v>
      </c>
      <c r="F437" s="30">
        <v>21</v>
      </c>
      <c r="G437" s="17">
        <v>145.79</v>
      </c>
      <c r="H437" s="11">
        <f t="shared" si="12"/>
        <v>583.16</v>
      </c>
      <c r="I437" s="12">
        <f t="shared" si="13"/>
        <v>3061.5899999999997</v>
      </c>
      <c r="J437" s="13" t="s">
        <v>1105</v>
      </c>
      <c r="K437" s="37" t="str">
        <f>VLOOKUP(Tabela14[[#This Row],[CÓDIGO]],[1]fornnecedor!$A:$G,7,0)</f>
        <v>BOINAS PARA POLIMENTO</v>
      </c>
    </row>
    <row r="438" spans="1:11" x14ac:dyDescent="0.3">
      <c r="A438" s="8">
        <v>22055</v>
      </c>
      <c r="B438" s="8" t="str">
        <f>VLOOKUP(Tabela14[[#This Row],[CÓDIGO]],[1]fornnecedor!$A:$E,5,0)</f>
        <v>3M DO BRASIL LTDA</v>
      </c>
      <c r="C438" s="9" t="s">
        <v>406</v>
      </c>
      <c r="D438" s="9" t="s">
        <v>366</v>
      </c>
      <c r="E438" s="23">
        <v>121</v>
      </c>
      <c r="F438" s="31">
        <v>192</v>
      </c>
      <c r="G438" s="10">
        <v>4.79</v>
      </c>
      <c r="H438" s="11">
        <f t="shared" si="12"/>
        <v>579.59</v>
      </c>
      <c r="I438" s="12">
        <f t="shared" si="13"/>
        <v>919.68000000000006</v>
      </c>
      <c r="J438" s="13" t="s">
        <v>1105</v>
      </c>
      <c r="K438" s="37" t="str">
        <f>VLOOKUP(Tabela14[[#This Row],[CÓDIGO]],[1]fornnecedor!$A:$G,7,0)</f>
        <v xml:space="preserve">DISCO ROLOC </v>
      </c>
    </row>
    <row r="439" spans="1:11" x14ac:dyDescent="0.3">
      <c r="A439" s="15">
        <v>9874</v>
      </c>
      <c r="B439" s="15" t="str">
        <f>VLOOKUP(Tabela14[[#This Row],[CÓDIGO]],[1]fornnecedor!$A:$E,5,0)</f>
        <v>AKZO NOBEL LTDA AUTO</v>
      </c>
      <c r="C439" s="16" t="s">
        <v>296</v>
      </c>
      <c r="D439" s="16" t="s">
        <v>103</v>
      </c>
      <c r="E439" s="22">
        <v>4.1120000000000001</v>
      </c>
      <c r="F439" s="30">
        <v>23.75</v>
      </c>
      <c r="G439" s="17">
        <v>140.49</v>
      </c>
      <c r="H439" s="11">
        <f t="shared" si="12"/>
        <v>577.69488000000001</v>
      </c>
      <c r="I439" s="12">
        <f t="shared" si="13"/>
        <v>3336.6375000000003</v>
      </c>
      <c r="J439" s="13" t="s">
        <v>1105</v>
      </c>
      <c r="K439" s="37" t="str">
        <f>VLOOKUP(Tabela14[[#This Row],[CÓDIGO]],[1]fornnecedor!$A:$G,7,0)</f>
        <v>BASES POLIÉSTER</v>
      </c>
    </row>
    <row r="440" spans="1:11" x14ac:dyDescent="0.3">
      <c r="A440" s="8">
        <v>86190</v>
      </c>
      <c r="B440" s="8" t="str">
        <f>VLOOKUP(Tabela14[[#This Row],[CÓDIGO]],[1]fornnecedor!$A:$E,5,0)</f>
        <v>AKZO NOBEL LTDA DECOR</v>
      </c>
      <c r="C440" s="9" t="s">
        <v>4270</v>
      </c>
      <c r="D440" s="9" t="s">
        <v>543</v>
      </c>
      <c r="E440" s="23">
        <v>6</v>
      </c>
      <c r="F440" s="31">
        <v>6</v>
      </c>
      <c r="G440" s="10">
        <v>96.13</v>
      </c>
      <c r="H440" s="11">
        <f t="shared" si="12"/>
        <v>576.78</v>
      </c>
      <c r="I440" s="12">
        <f t="shared" si="13"/>
        <v>576.78</v>
      </c>
      <c r="J440" s="13" t="s">
        <v>1105</v>
      </c>
      <c r="K440" s="37" t="str">
        <f>VLOOKUP(Tabela14[[#This Row],[CÓDIGO]],[1]fornnecedor!$A:$G,7,0)</f>
        <v>BASES IMOBILIÁRIAS</v>
      </c>
    </row>
    <row r="441" spans="1:11" x14ac:dyDescent="0.3">
      <c r="A441" s="8">
        <v>84891</v>
      </c>
      <c r="B441" s="8" t="str">
        <f>VLOOKUP(Tabela14[[#This Row],[CÓDIGO]],[1]fornnecedor!$A:$E,5,0)</f>
        <v>BRASILUX TINTAS TECNICAS LTDA</v>
      </c>
      <c r="C441" s="9" t="s">
        <v>4880</v>
      </c>
      <c r="D441" s="9" t="s">
        <v>549</v>
      </c>
      <c r="E441" s="23">
        <v>2.3050000000000002</v>
      </c>
      <c r="F441" s="31">
        <v>6.27</v>
      </c>
      <c r="G441" s="10">
        <v>249.96</v>
      </c>
      <c r="H441" s="11">
        <f t="shared" si="12"/>
        <v>576.15780000000007</v>
      </c>
      <c r="I441" s="12">
        <f t="shared" si="13"/>
        <v>1567.2492</v>
      </c>
      <c r="J441" s="13" t="s">
        <v>1105</v>
      </c>
      <c r="K441" s="37" t="str">
        <f>VLOOKUP(Tabela14[[#This Row],[CÓDIGO]],[1]fornnecedor!$A:$G,7,0)</f>
        <v xml:space="preserve">BASES SISTEMA NO MACHINE </v>
      </c>
    </row>
    <row r="442" spans="1:11" x14ac:dyDescent="0.3">
      <c r="A442" s="15">
        <v>85339</v>
      </c>
      <c r="B442" s="15" t="str">
        <f>VLOOKUP(Tabela14[[#This Row],[CÓDIGO]],[1]fornnecedor!$A:$E,5,0)</f>
        <v>MARTELENA ALMEIDA INDUSTRIA E COMERCIO DE TINTAS EIRELI</v>
      </c>
      <c r="C442" s="16" t="s">
        <v>5161</v>
      </c>
      <c r="D442" s="16" t="s">
        <v>830</v>
      </c>
      <c r="E442" s="22">
        <v>12</v>
      </c>
      <c r="F442" s="30">
        <v>131</v>
      </c>
      <c r="G442" s="17">
        <v>47.77</v>
      </c>
      <c r="H442" s="11">
        <f t="shared" si="12"/>
        <v>573.24</v>
      </c>
      <c r="I442" s="12">
        <f t="shared" si="13"/>
        <v>6257.8700000000008</v>
      </c>
      <c r="J442" s="13" t="s">
        <v>1105</v>
      </c>
      <c r="K442" s="37" t="str">
        <f>VLOOKUP(Tabela14[[#This Row],[CÓDIGO]],[1]fornnecedor!$A:$G,7,0)</f>
        <v>TEXTURA</v>
      </c>
    </row>
    <row r="443" spans="1:11" x14ac:dyDescent="0.3">
      <c r="A443" s="15">
        <v>83819</v>
      </c>
      <c r="B443" s="15" t="str">
        <f>VLOOKUP(Tabela14[[#This Row],[CÓDIGO]],[1]fornnecedor!$A:$E,5,0)</f>
        <v>3M DO BRASIL LTDA</v>
      </c>
      <c r="C443" s="16" t="s">
        <v>388</v>
      </c>
      <c r="D443" s="16" t="s">
        <v>366</v>
      </c>
      <c r="E443" s="22">
        <v>207</v>
      </c>
      <c r="F443" s="30">
        <v>836</v>
      </c>
      <c r="G443" s="17">
        <v>2.76</v>
      </c>
      <c r="H443" s="11">
        <f t="shared" si="12"/>
        <v>571.31999999999994</v>
      </c>
      <c r="I443" s="12">
        <f t="shared" si="13"/>
        <v>2307.3599999999997</v>
      </c>
      <c r="J443" s="13" t="s">
        <v>1105</v>
      </c>
      <c r="K443" s="37" t="str">
        <f>VLOOKUP(Tabela14[[#This Row],[CÓDIGO]],[1]fornnecedor!$A:$G,7,0)</f>
        <v>LIXA DÁGUA</v>
      </c>
    </row>
    <row r="444" spans="1:11" x14ac:dyDescent="0.3">
      <c r="A444" s="15">
        <v>84123</v>
      </c>
      <c r="B444" s="15" t="str">
        <f>VLOOKUP(Tabela14[[#This Row],[CÓDIGO]],[1]fornnecedor!$A:$E,5,0)</f>
        <v>BRASILUX TINTAS TECNICAS LTDA</v>
      </c>
      <c r="C444" s="16" t="s">
        <v>674</v>
      </c>
      <c r="D444" s="16" t="s">
        <v>549</v>
      </c>
      <c r="E444" s="22">
        <v>38</v>
      </c>
      <c r="F444" s="30">
        <v>18</v>
      </c>
      <c r="G444" s="17">
        <v>14.79</v>
      </c>
      <c r="H444" s="11">
        <f t="shared" si="12"/>
        <v>562.02</v>
      </c>
      <c r="I444" s="12">
        <f t="shared" si="13"/>
        <v>266.21999999999997</v>
      </c>
      <c r="J444" s="13" t="s">
        <v>1105</v>
      </c>
      <c r="K444" s="37" t="str">
        <f>VLOOKUP(Tabela14[[#This Row],[CÓDIGO]],[1]fornnecedor!$A:$G,7,0)</f>
        <v>ESMALTES</v>
      </c>
    </row>
    <row r="445" spans="1:11" x14ac:dyDescent="0.3">
      <c r="A445" s="8">
        <v>84624</v>
      </c>
      <c r="B445" s="8" t="str">
        <f>VLOOKUP(Tabela14[[#This Row],[CÓDIGO]],[1]fornnecedor!$A:$E,5,0)</f>
        <v>BRASILUX TINTAS TECNICAS LTDA</v>
      </c>
      <c r="C445" s="9" t="s">
        <v>640</v>
      </c>
      <c r="D445" s="9" t="s">
        <v>549</v>
      </c>
      <c r="E445" s="23">
        <v>8.8360000000000003</v>
      </c>
      <c r="F445" s="31">
        <v>31.8</v>
      </c>
      <c r="G445" s="10">
        <v>63.56</v>
      </c>
      <c r="H445" s="11">
        <f t="shared" si="12"/>
        <v>561.61616000000004</v>
      </c>
      <c r="I445" s="12">
        <f t="shared" si="13"/>
        <v>2021.2080000000001</v>
      </c>
      <c r="J445" s="13" t="s">
        <v>1105</v>
      </c>
      <c r="K445" s="37" t="str">
        <f>VLOOKUP(Tabela14[[#This Row],[CÓDIGO]],[1]fornnecedor!$A:$G,7,0)</f>
        <v xml:space="preserve">BASES SISTEMA NO MACHINE </v>
      </c>
    </row>
    <row r="446" spans="1:11" x14ac:dyDescent="0.3">
      <c r="A446" s="8">
        <v>22179</v>
      </c>
      <c r="B446" s="8" t="str">
        <f>VLOOKUP(Tabela14[[#This Row],[CÓDIGO]],[1]fornnecedor!$A:$E,5,0)</f>
        <v>ONKRAFT COMERCIO DE PAPEL E PAPELAO LTDA</v>
      </c>
      <c r="C446" s="9" t="s">
        <v>815</v>
      </c>
      <c r="D446" s="9" t="s">
        <v>816</v>
      </c>
      <c r="E446" s="23">
        <v>62</v>
      </c>
      <c r="F446" s="31">
        <v>1624</v>
      </c>
      <c r="G446" s="10">
        <v>8.99</v>
      </c>
      <c r="H446" s="11">
        <f t="shared" si="12"/>
        <v>557.38</v>
      </c>
      <c r="I446" s="12">
        <f t="shared" si="13"/>
        <v>14599.76</v>
      </c>
      <c r="J446" s="13" t="s">
        <v>1105</v>
      </c>
      <c r="K446" s="37" t="str">
        <f>VLOOKUP(Tabela14[[#This Row],[CÓDIGO]],[1]fornnecedor!$A:$G,7,0)</f>
        <v>PAPEL DE MASCARAMENTO</v>
      </c>
    </row>
    <row r="447" spans="1:11" x14ac:dyDescent="0.3">
      <c r="A447" s="15">
        <v>10400</v>
      </c>
      <c r="B447" s="15" t="str">
        <f>VLOOKUP(Tabela14[[#This Row],[CÓDIGO]],[1]fornnecedor!$A:$E,5,0)</f>
        <v>MAXI RUBBER INDUSTRIAS QUIMICAS LTDA</v>
      </c>
      <c r="C447" s="16" t="s">
        <v>780</v>
      </c>
      <c r="D447" s="16" t="s">
        <v>775</v>
      </c>
      <c r="E447" s="22">
        <v>27</v>
      </c>
      <c r="F447" s="30">
        <v>40</v>
      </c>
      <c r="G447" s="17">
        <v>20.59</v>
      </c>
      <c r="H447" s="11">
        <f t="shared" si="12"/>
        <v>555.92999999999995</v>
      </c>
      <c r="I447" s="12">
        <f t="shared" si="13"/>
        <v>823.6</v>
      </c>
      <c r="J447" s="13" t="s">
        <v>1105</v>
      </c>
      <c r="K447" s="37" t="str">
        <f>VLOOKUP(Tabela14[[#This Row],[CÓDIGO]],[1]fornnecedor!$A:$G,7,0)</f>
        <v>PRIMER AUTOMOTIVO</v>
      </c>
    </row>
    <row r="448" spans="1:11" x14ac:dyDescent="0.3">
      <c r="A448" s="15">
        <v>84616</v>
      </c>
      <c r="B448" s="15" t="str">
        <f>VLOOKUP(Tabela14[[#This Row],[CÓDIGO]],[1]fornnecedor!$A:$E,5,0)</f>
        <v>BRASILUX TINTAS TECNICAS LTDA</v>
      </c>
      <c r="C448" s="16" t="s">
        <v>595</v>
      </c>
      <c r="D448" s="16" t="s">
        <v>549</v>
      </c>
      <c r="E448" s="22">
        <v>12</v>
      </c>
      <c r="F448" s="30">
        <v>35</v>
      </c>
      <c r="G448" s="17">
        <v>46.18</v>
      </c>
      <c r="H448" s="11">
        <f t="shared" si="12"/>
        <v>554.16</v>
      </c>
      <c r="I448" s="12">
        <f t="shared" si="13"/>
        <v>1616.3</v>
      </c>
      <c r="J448" s="13" t="s">
        <v>1105</v>
      </c>
      <c r="K448" s="37" t="str">
        <f>VLOOKUP(Tabela14[[#This Row],[CÓDIGO]],[1]fornnecedor!$A:$G,7,0)</f>
        <v>BASES IMOBILIÁRIAS</v>
      </c>
    </row>
    <row r="449" spans="1:11" x14ac:dyDescent="0.3">
      <c r="A449" s="15">
        <v>84910</v>
      </c>
      <c r="B449" s="15" t="str">
        <f>VLOOKUP(Tabela14[[#This Row],[CÓDIGO]],[1]fornnecedor!$A:$E,5,0)</f>
        <v>BRASILUX TINTAS TECNICAS LTDA</v>
      </c>
      <c r="C449" s="16" t="s">
        <v>557</v>
      </c>
      <c r="D449" s="16" t="s">
        <v>549</v>
      </c>
      <c r="E449" s="22">
        <v>10</v>
      </c>
      <c r="F449" s="30">
        <v>11</v>
      </c>
      <c r="G449" s="17">
        <v>54.9</v>
      </c>
      <c r="H449" s="11">
        <f t="shared" si="12"/>
        <v>549</v>
      </c>
      <c r="I449" s="12">
        <f t="shared" si="13"/>
        <v>603.9</v>
      </c>
      <c r="J449" s="13" t="s">
        <v>1105</v>
      </c>
      <c r="K449" s="37" t="str">
        <f>VLOOKUP(Tabela14[[#This Row],[CÓDIGO]],[1]fornnecedor!$A:$G,7,0)</f>
        <v>ESMALTES</v>
      </c>
    </row>
    <row r="450" spans="1:11" x14ac:dyDescent="0.3">
      <c r="A450" s="15">
        <v>85271</v>
      </c>
      <c r="B450" s="15" t="str">
        <f>VLOOKUP(Tabela14[[#This Row],[CÓDIGO]],[1]fornnecedor!$A:$E,5,0)</f>
        <v>BRASILUX TINTAS TECNICAS LTDA</v>
      </c>
      <c r="C450" s="16" t="s">
        <v>690</v>
      </c>
      <c r="D450" s="16" t="s">
        <v>549</v>
      </c>
      <c r="E450" s="22">
        <v>5</v>
      </c>
      <c r="F450" s="30">
        <v>47</v>
      </c>
      <c r="G450" s="17">
        <v>109.65</v>
      </c>
      <c r="H450" s="11">
        <f t="shared" ref="H450:H513" si="14">G450*E450</f>
        <v>548.25</v>
      </c>
      <c r="I450" s="12">
        <f t="shared" ref="I450:I513" si="15">G450*F450</f>
        <v>5153.55</v>
      </c>
      <c r="J450" s="13" t="s">
        <v>1105</v>
      </c>
      <c r="K450" s="37" t="str">
        <f>VLOOKUP(Tabela14[[#This Row],[CÓDIGO]],[1]fornnecedor!$A:$G,7,0)</f>
        <v>TINTA PARA PISO</v>
      </c>
    </row>
    <row r="451" spans="1:11" x14ac:dyDescent="0.3">
      <c r="A451" s="15">
        <v>21444</v>
      </c>
      <c r="B451" s="15" t="str">
        <f>VLOOKUP(Tabela14[[#This Row],[CÓDIGO]],[1]fornnecedor!$A:$E,5,0)</f>
        <v>AKZO NOBEL LTDA AUTO</v>
      </c>
      <c r="C451" s="16" t="s">
        <v>312</v>
      </c>
      <c r="D451" s="16" t="s">
        <v>103</v>
      </c>
      <c r="E451" s="22">
        <v>1</v>
      </c>
      <c r="F451" s="30">
        <v>2</v>
      </c>
      <c r="G451" s="17">
        <v>547.20000000000005</v>
      </c>
      <c r="H451" s="11">
        <f t="shared" si="14"/>
        <v>547.20000000000005</v>
      </c>
      <c r="I451" s="12">
        <f t="shared" si="15"/>
        <v>1094.4000000000001</v>
      </c>
      <c r="J451" s="13" t="s">
        <v>1105</v>
      </c>
      <c r="K451" s="37" t="str">
        <f>VLOOKUP(Tabela14[[#This Row],[CÓDIGO]],[1]fornnecedor!$A:$G,7,0)</f>
        <v>VERNIZ AUTOMOTIVO</v>
      </c>
    </row>
    <row r="452" spans="1:11" x14ac:dyDescent="0.3">
      <c r="A452" s="15">
        <v>24116</v>
      </c>
      <c r="B452" s="15" t="str">
        <f>VLOOKUP(Tabela14[[#This Row],[CÓDIGO]],[1]fornnecedor!$A:$E,5,0)</f>
        <v>SKYLACK TINTAS E VERNIZES LTDA</v>
      </c>
      <c r="C452" s="16" t="s">
        <v>4132</v>
      </c>
      <c r="D452" s="16" t="s">
        <v>1114</v>
      </c>
      <c r="E452" s="22">
        <v>1</v>
      </c>
      <c r="F452" s="30">
        <v>0.87</v>
      </c>
      <c r="G452" s="17">
        <v>545.24</v>
      </c>
      <c r="H452" s="11">
        <f t="shared" si="14"/>
        <v>545.24</v>
      </c>
      <c r="I452" s="12">
        <f t="shared" si="15"/>
        <v>474.35880000000003</v>
      </c>
      <c r="J452" s="13" t="s">
        <v>1105</v>
      </c>
      <c r="K452" s="37" t="str">
        <f>VLOOKUP(Tabela14[[#This Row],[CÓDIGO]],[1]fornnecedor!$A:$G,7,0)</f>
        <v>BASES POLIÉSTER</v>
      </c>
    </row>
    <row r="453" spans="1:11" x14ac:dyDescent="0.3">
      <c r="A453" s="8">
        <v>20464</v>
      </c>
      <c r="B453" s="8" t="str">
        <f>VLOOKUP(Tabela14[[#This Row],[CÓDIGO]],[1]fornnecedor!$A:$E,5,0)</f>
        <v>SHERWIN - WILLIAMS DO BRASIL IND. E COM. LTDA</v>
      </c>
      <c r="C453" s="9" t="s">
        <v>342</v>
      </c>
      <c r="D453" s="9" t="s">
        <v>324</v>
      </c>
      <c r="E453" s="23">
        <v>57</v>
      </c>
      <c r="F453" s="31">
        <v>80</v>
      </c>
      <c r="G453" s="10">
        <v>9.56</v>
      </c>
      <c r="H453" s="11">
        <f t="shared" si="14"/>
        <v>544.92000000000007</v>
      </c>
      <c r="I453" s="12">
        <f t="shared" si="15"/>
        <v>764.80000000000007</v>
      </c>
      <c r="J453" s="13" t="s">
        <v>1105</v>
      </c>
      <c r="K453" s="37" t="str">
        <f>VLOOKUP(Tabela14[[#This Row],[CÓDIGO]],[1]fornnecedor!$A:$G,7,0)</f>
        <v>PRETO FOSCO VINÍLICO</v>
      </c>
    </row>
    <row r="454" spans="1:11" x14ac:dyDescent="0.3">
      <c r="A454" s="8">
        <v>85413</v>
      </c>
      <c r="B454" s="8" t="str">
        <f>VLOOKUP(Tabela14[[#This Row],[CÓDIGO]],[1]fornnecedor!$A:$E,5,0)</f>
        <v>3M DO BRASIL LTDA</v>
      </c>
      <c r="C454" s="9" t="s">
        <v>2807</v>
      </c>
      <c r="D454" s="9" t="s">
        <v>366</v>
      </c>
      <c r="E454" s="23">
        <v>22</v>
      </c>
      <c r="F454" s="31">
        <v>0</v>
      </c>
      <c r="G454" s="10">
        <v>24.68</v>
      </c>
      <c r="H454" s="11">
        <f t="shared" si="14"/>
        <v>542.96</v>
      </c>
      <c r="I454" s="12">
        <f t="shared" si="15"/>
        <v>0</v>
      </c>
      <c r="J454" s="13" t="s">
        <v>1105</v>
      </c>
      <c r="K454" s="37" t="str">
        <f>VLOOKUP(Tabela14[[#This Row],[CÓDIGO]],[1]fornnecedor!$A:$G,7,0)</f>
        <v>OUTRAS FITAS</v>
      </c>
    </row>
    <row r="455" spans="1:11" x14ac:dyDescent="0.3">
      <c r="A455" s="15">
        <v>84357</v>
      </c>
      <c r="B455" s="15" t="str">
        <f>VLOOKUP(Tabela14[[#This Row],[CÓDIGO]],[1]fornnecedor!$A:$E,5,0)</f>
        <v>BRASILUX TINTAS TECNICAS LTDA</v>
      </c>
      <c r="C455" s="16" t="s">
        <v>661</v>
      </c>
      <c r="D455" s="16" t="s">
        <v>549</v>
      </c>
      <c r="E455" s="22">
        <v>35</v>
      </c>
      <c r="F455" s="30">
        <v>79</v>
      </c>
      <c r="G455" s="17">
        <v>15.48</v>
      </c>
      <c r="H455" s="11">
        <f t="shared" si="14"/>
        <v>541.80000000000007</v>
      </c>
      <c r="I455" s="12">
        <f t="shared" si="15"/>
        <v>1222.92</v>
      </c>
      <c r="J455" s="13" t="s">
        <v>1105</v>
      </c>
      <c r="K455" s="37" t="str">
        <f>VLOOKUP(Tabela14[[#This Row],[CÓDIGO]],[1]fornnecedor!$A:$G,7,0)</f>
        <v>ESMALTES</v>
      </c>
    </row>
    <row r="456" spans="1:11" x14ac:dyDescent="0.3">
      <c r="A456" s="15">
        <v>85140</v>
      </c>
      <c r="B456" s="15" t="str">
        <f>VLOOKUP(Tabela14[[#This Row],[CÓDIGO]],[1]fornnecedor!$A:$E,5,0)</f>
        <v>MULTILONAS LTDA</v>
      </c>
      <c r="C456" s="16" t="s">
        <v>4740</v>
      </c>
      <c r="D456" s="16" t="s">
        <v>1140</v>
      </c>
      <c r="E456" s="22">
        <v>3.37</v>
      </c>
      <c r="F456" s="30">
        <v>7.06</v>
      </c>
      <c r="G456" s="17">
        <v>159.91</v>
      </c>
      <c r="H456" s="11">
        <f t="shared" si="14"/>
        <v>538.89670000000001</v>
      </c>
      <c r="I456" s="12">
        <f t="shared" si="15"/>
        <v>1128.9646</v>
      </c>
      <c r="J456" s="13" t="s">
        <v>1105</v>
      </c>
      <c r="K456" s="37" t="str">
        <f>VLOOKUP(Tabela14[[#This Row],[CÓDIGO]],[1]fornnecedor!$A:$G,7,0)</f>
        <v>LONAS</v>
      </c>
    </row>
    <row r="457" spans="1:11" x14ac:dyDescent="0.3">
      <c r="A457" s="8">
        <v>84896</v>
      </c>
      <c r="B457" s="8" t="str">
        <f>VLOOKUP(Tabela14[[#This Row],[CÓDIGO]],[1]fornnecedor!$A:$E,5,0)</f>
        <v>BRASILUX TINTAS TECNICAS LTDA</v>
      </c>
      <c r="C457" s="9" t="s">
        <v>5138</v>
      </c>
      <c r="D457" s="9" t="s">
        <v>549</v>
      </c>
      <c r="E457" s="23">
        <v>5</v>
      </c>
      <c r="F457" s="31">
        <v>47</v>
      </c>
      <c r="G457" s="10">
        <v>107.72</v>
      </c>
      <c r="H457" s="11">
        <f t="shared" si="14"/>
        <v>538.6</v>
      </c>
      <c r="I457" s="12">
        <f t="shared" si="15"/>
        <v>5062.84</v>
      </c>
      <c r="J457" s="13" t="s">
        <v>1105</v>
      </c>
      <c r="K457" s="37" t="str">
        <f>VLOOKUP(Tabela14[[#This Row],[CÓDIGO]],[1]fornnecedor!$A:$G,7,0)</f>
        <v>EPOXI</v>
      </c>
    </row>
    <row r="458" spans="1:11" x14ac:dyDescent="0.3">
      <c r="A458" s="8">
        <v>84347</v>
      </c>
      <c r="B458" s="8" t="str">
        <f>VLOOKUP(Tabela14[[#This Row],[CÓDIGO]],[1]fornnecedor!$A:$E,5,0)</f>
        <v>BRASILUX TINTAS TECNICAS LTDA</v>
      </c>
      <c r="C458" s="9" t="s">
        <v>681</v>
      </c>
      <c r="D458" s="9" t="s">
        <v>549</v>
      </c>
      <c r="E458" s="23">
        <v>11</v>
      </c>
      <c r="F458" s="31">
        <v>71</v>
      </c>
      <c r="G458" s="10">
        <v>48.9</v>
      </c>
      <c r="H458" s="11">
        <f t="shared" si="14"/>
        <v>537.9</v>
      </c>
      <c r="I458" s="12">
        <f t="shared" si="15"/>
        <v>3471.9</v>
      </c>
      <c r="J458" s="13" t="s">
        <v>1105</v>
      </c>
      <c r="K458" s="37" t="str">
        <f>VLOOKUP(Tabela14[[#This Row],[CÓDIGO]],[1]fornnecedor!$A:$G,7,0)</f>
        <v>ESMALTES</v>
      </c>
    </row>
    <row r="459" spans="1:11" x14ac:dyDescent="0.3">
      <c r="A459" s="15">
        <v>84744</v>
      </c>
      <c r="B459" s="15" t="str">
        <f>VLOOKUP(Tabela14[[#This Row],[CÓDIGO]],[1]fornnecedor!$A:$E,5,0)</f>
        <v>BRASILUX TINTAS TECNICAS LTDA</v>
      </c>
      <c r="C459" s="16" t="s">
        <v>4708</v>
      </c>
      <c r="D459" s="16" t="s">
        <v>549</v>
      </c>
      <c r="E459" s="22">
        <v>2</v>
      </c>
      <c r="F459" s="30">
        <v>4</v>
      </c>
      <c r="G459" s="17">
        <v>268.14999999999998</v>
      </c>
      <c r="H459" s="11">
        <f t="shared" si="14"/>
        <v>536.29999999999995</v>
      </c>
      <c r="I459" s="12">
        <f t="shared" si="15"/>
        <v>1072.5999999999999</v>
      </c>
      <c r="J459" s="13" t="s">
        <v>1105</v>
      </c>
      <c r="K459" s="37" t="str">
        <f>VLOOKUP(Tabela14[[#This Row],[CÓDIGO]],[1]fornnecedor!$A:$G,7,0)</f>
        <v>TINTA PAREDE</v>
      </c>
    </row>
    <row r="460" spans="1:11" x14ac:dyDescent="0.3">
      <c r="A460" s="15">
        <v>23713</v>
      </c>
      <c r="B460" s="15" t="str">
        <f>VLOOKUP(Tabela14[[#This Row],[CÓDIGO]],[1]fornnecedor!$A:$E,5,0)</f>
        <v>NEWPAD PRODUTOS AUTOMOTIVOS LTDA</v>
      </c>
      <c r="C460" s="16" t="s">
        <v>5060</v>
      </c>
      <c r="D460" s="16" t="s">
        <v>4219</v>
      </c>
      <c r="E460" s="22">
        <v>17</v>
      </c>
      <c r="F460" s="30">
        <v>96</v>
      </c>
      <c r="G460" s="17">
        <v>31.52</v>
      </c>
      <c r="H460" s="11">
        <f t="shared" si="14"/>
        <v>535.84</v>
      </c>
      <c r="I460" s="12">
        <f t="shared" si="15"/>
        <v>3025.92</v>
      </c>
      <c r="J460" s="13" t="s">
        <v>1105</v>
      </c>
      <c r="K460" s="37" t="str">
        <f>VLOOKUP(Tabela14[[#This Row],[CÓDIGO]],[1]fornnecedor!$A:$G,7,0)</f>
        <v>BOINAS PARA POLIMENTO</v>
      </c>
    </row>
    <row r="461" spans="1:11" x14ac:dyDescent="0.3">
      <c r="A461" s="15">
        <v>84142</v>
      </c>
      <c r="B461" s="15" t="str">
        <f>VLOOKUP(Tabela14[[#This Row],[CÓDIGO]],[1]fornnecedor!$A:$E,5,0)</f>
        <v>BRASILUX TINTAS TECNICAS LTDA</v>
      </c>
      <c r="C461" s="16" t="s">
        <v>659</v>
      </c>
      <c r="D461" s="16" t="s">
        <v>549</v>
      </c>
      <c r="E461" s="22">
        <v>10</v>
      </c>
      <c r="F461" s="30">
        <v>46</v>
      </c>
      <c r="G461" s="17">
        <v>53.49</v>
      </c>
      <c r="H461" s="11">
        <f t="shared" si="14"/>
        <v>534.9</v>
      </c>
      <c r="I461" s="12">
        <f t="shared" si="15"/>
        <v>2460.54</v>
      </c>
      <c r="J461" s="13" t="s">
        <v>1105</v>
      </c>
      <c r="K461" s="37" t="str">
        <f>VLOOKUP(Tabela14[[#This Row],[CÓDIGO]],[1]fornnecedor!$A:$G,7,0)</f>
        <v>ESMALTES</v>
      </c>
    </row>
    <row r="462" spans="1:11" x14ac:dyDescent="0.3">
      <c r="A462" s="8">
        <v>86075</v>
      </c>
      <c r="B462" s="8" t="str">
        <f>VLOOKUP(Tabela14[[#This Row],[CÓDIGO]],[1]fornnecedor!$A:$E,5,0)</f>
        <v>AKZO NOBEL LTDA DECOR</v>
      </c>
      <c r="C462" s="9" t="s">
        <v>4325</v>
      </c>
      <c r="D462" s="9" t="s">
        <v>543</v>
      </c>
      <c r="E462" s="23">
        <v>6</v>
      </c>
      <c r="F462" s="31">
        <v>7</v>
      </c>
      <c r="G462" s="10">
        <v>88.22</v>
      </c>
      <c r="H462" s="11">
        <f t="shared" si="14"/>
        <v>529.31999999999994</v>
      </c>
      <c r="I462" s="12">
        <f t="shared" si="15"/>
        <v>617.54</v>
      </c>
      <c r="J462" s="13" t="s">
        <v>1105</v>
      </c>
      <c r="K462" s="37" t="str">
        <f>VLOOKUP(Tabela14[[#This Row],[CÓDIGO]],[1]fornnecedor!$A:$G,7,0)</f>
        <v>ESMALTES</v>
      </c>
    </row>
    <row r="463" spans="1:11" x14ac:dyDescent="0.3">
      <c r="A463" s="8">
        <v>10241</v>
      </c>
      <c r="B463" s="8" t="str">
        <f>VLOOKUP(Tabela14[[#This Row],[CÓDIGO]],[1]fornnecedor!$A:$E,5,0)</f>
        <v>SAINT- GOBAIN DO BRASIL PROD. IND. E CONSTR. LTDA</v>
      </c>
      <c r="C463" s="9" t="s">
        <v>4943</v>
      </c>
      <c r="D463" s="9" t="s">
        <v>49</v>
      </c>
      <c r="E463" s="23">
        <v>222</v>
      </c>
      <c r="F463" s="31">
        <v>801</v>
      </c>
      <c r="G463" s="10">
        <v>2.38</v>
      </c>
      <c r="H463" s="11">
        <f t="shared" si="14"/>
        <v>528.36</v>
      </c>
      <c r="I463" s="12">
        <f t="shared" si="15"/>
        <v>1906.3799999999999</v>
      </c>
      <c r="J463" s="13" t="s">
        <v>1105</v>
      </c>
      <c r="K463" s="37" t="str">
        <f>VLOOKUP(Tabela14[[#This Row],[CÓDIGO]],[1]fornnecedor!$A:$G,7,0)</f>
        <v xml:space="preserve">DISCOS / LIXAS / ABRASIVOS </v>
      </c>
    </row>
    <row r="464" spans="1:11" x14ac:dyDescent="0.3">
      <c r="A464" s="15">
        <v>84632</v>
      </c>
      <c r="B464" s="15" t="str">
        <f>VLOOKUP(Tabela14[[#This Row],[CÓDIGO]],[1]fornnecedor!$A:$E,5,0)</f>
        <v>BRASILUX TINTAS TECNICAS LTDA</v>
      </c>
      <c r="C464" s="16" t="s">
        <v>4959</v>
      </c>
      <c r="D464" s="16" t="s">
        <v>549</v>
      </c>
      <c r="E464" s="22">
        <v>7.1420000000000003</v>
      </c>
      <c r="F464" s="30">
        <v>27.19</v>
      </c>
      <c r="G464" s="17">
        <v>73.72</v>
      </c>
      <c r="H464" s="11">
        <f t="shared" si="14"/>
        <v>526.50824</v>
      </c>
      <c r="I464" s="12">
        <f t="shared" si="15"/>
        <v>2004.4468000000002</v>
      </c>
      <c r="J464" s="13" t="s">
        <v>1105</v>
      </c>
      <c r="K464" s="37" t="str">
        <f>VLOOKUP(Tabela14[[#This Row],[CÓDIGO]],[1]fornnecedor!$A:$G,7,0)</f>
        <v xml:space="preserve">BASES SISTEMA NO MACHINE </v>
      </c>
    </row>
    <row r="465" spans="1:11" x14ac:dyDescent="0.3">
      <c r="A465" s="8">
        <v>85094</v>
      </c>
      <c r="B465" s="8" t="str">
        <f>VLOOKUP(Tabela14[[#This Row],[CÓDIGO]],[1]fornnecedor!$A:$E,5,0)</f>
        <v>BRASILUX TINTAS TECNICAS LTDA</v>
      </c>
      <c r="C465" s="9" t="s">
        <v>5067</v>
      </c>
      <c r="D465" s="9" t="s">
        <v>549</v>
      </c>
      <c r="E465" s="23">
        <v>2</v>
      </c>
      <c r="F465" s="31">
        <v>12</v>
      </c>
      <c r="G465" s="10">
        <v>261.56</v>
      </c>
      <c r="H465" s="11">
        <f t="shared" si="14"/>
        <v>523.12</v>
      </c>
      <c r="I465" s="12">
        <f t="shared" si="15"/>
        <v>3138.7200000000003</v>
      </c>
      <c r="J465" s="13" t="s">
        <v>1105</v>
      </c>
      <c r="K465" s="37" t="str">
        <f>VLOOKUP(Tabela14[[#This Row],[CÓDIGO]],[1]fornnecedor!$A:$G,7,0)</f>
        <v>TINTA PAREDE</v>
      </c>
    </row>
    <row r="466" spans="1:11" x14ac:dyDescent="0.3">
      <c r="A466" s="15">
        <v>85345</v>
      </c>
      <c r="B466" s="15" t="str">
        <f>VLOOKUP(Tabela14[[#This Row],[CÓDIGO]],[1]fornnecedor!$A:$E,5,0)</f>
        <v>MARTELENA ALMEIDA INDUSTRIA E COMERCIO DE TINTAS EIRELI</v>
      </c>
      <c r="C466" s="16" t="s">
        <v>835</v>
      </c>
      <c r="D466" s="16" t="s">
        <v>830</v>
      </c>
      <c r="E466" s="22">
        <v>12</v>
      </c>
      <c r="F466" s="30">
        <v>22</v>
      </c>
      <c r="G466" s="17">
        <v>43.58</v>
      </c>
      <c r="H466" s="11">
        <f t="shared" si="14"/>
        <v>522.96</v>
      </c>
      <c r="I466" s="12">
        <f t="shared" si="15"/>
        <v>958.76</v>
      </c>
      <c r="J466" s="13" t="s">
        <v>1105</v>
      </c>
      <c r="K466" s="37" t="str">
        <f>VLOOKUP(Tabela14[[#This Row],[CÓDIGO]],[1]fornnecedor!$A:$G,7,0)</f>
        <v>TINTA PAREDE</v>
      </c>
    </row>
    <row r="467" spans="1:11" x14ac:dyDescent="0.3">
      <c r="A467" s="8">
        <v>23479</v>
      </c>
      <c r="B467" s="8" t="str">
        <f>VLOOKUP(Tabela14[[#This Row],[CÓDIGO]],[1]fornnecedor!$A:$E,5,0)</f>
        <v>VONIXX INDUSTRIA E COMERCIO DE POLIDORES LTDA</v>
      </c>
      <c r="C467" s="9" t="s">
        <v>5029</v>
      </c>
      <c r="D467" s="9" t="s">
        <v>515</v>
      </c>
      <c r="E467" s="23">
        <v>4</v>
      </c>
      <c r="F467" s="31">
        <v>20</v>
      </c>
      <c r="G467" s="10">
        <v>130.74</v>
      </c>
      <c r="H467" s="11">
        <f t="shared" si="14"/>
        <v>522.96</v>
      </c>
      <c r="I467" s="12">
        <f t="shared" si="15"/>
        <v>2614.8000000000002</v>
      </c>
      <c r="J467" s="13" t="s">
        <v>1105</v>
      </c>
      <c r="K467" s="37" t="str">
        <f>VLOOKUP(Tabela14[[#This Row],[CÓDIGO]],[1]fornnecedor!$A:$G,7,0)</f>
        <v>LINHA DE HIGENIZAÇÃO E ESTÉTICA  AUTOMOTIVA VONIX</v>
      </c>
    </row>
    <row r="468" spans="1:11" x14ac:dyDescent="0.3">
      <c r="A468" s="8">
        <v>84328</v>
      </c>
      <c r="B468" s="8" t="str">
        <f>VLOOKUP(Tabela14[[#This Row],[CÓDIGO]],[1]fornnecedor!$A:$E,5,0)</f>
        <v>BRASILUX TINTAS TECNICAS LTDA</v>
      </c>
      <c r="C468" s="9" t="s">
        <v>656</v>
      </c>
      <c r="D468" s="9" t="s">
        <v>549</v>
      </c>
      <c r="E468" s="23">
        <v>12</v>
      </c>
      <c r="F468" s="31">
        <v>76</v>
      </c>
      <c r="G468" s="10">
        <v>43.43</v>
      </c>
      <c r="H468" s="11">
        <f t="shared" si="14"/>
        <v>521.16</v>
      </c>
      <c r="I468" s="12">
        <f t="shared" si="15"/>
        <v>3300.68</v>
      </c>
      <c r="J468" s="13" t="s">
        <v>1105</v>
      </c>
      <c r="K468" s="37" t="str">
        <f>VLOOKUP(Tabela14[[#This Row],[CÓDIGO]],[1]fornnecedor!$A:$G,7,0)</f>
        <v>ESMALTES</v>
      </c>
    </row>
    <row r="469" spans="1:11" x14ac:dyDescent="0.3">
      <c r="A469" s="15">
        <v>23445</v>
      </c>
      <c r="B469" s="15" t="str">
        <f>VLOOKUP(Tabela14[[#This Row],[CÓDIGO]],[1]fornnecedor!$A:$E,5,0)</f>
        <v>VONIXX INDUSTRIA E COMERCIO DE POLIDORES LTDA</v>
      </c>
      <c r="C469" s="16" t="s">
        <v>4411</v>
      </c>
      <c r="D469" s="16" t="s">
        <v>515</v>
      </c>
      <c r="E469" s="22">
        <v>15</v>
      </c>
      <c r="F469" s="30">
        <v>20</v>
      </c>
      <c r="G469" s="17">
        <v>34.54</v>
      </c>
      <c r="H469" s="11">
        <f t="shared" si="14"/>
        <v>518.1</v>
      </c>
      <c r="I469" s="12">
        <f t="shared" si="15"/>
        <v>690.8</v>
      </c>
      <c r="J469" s="13" t="s">
        <v>1105</v>
      </c>
      <c r="K469" s="37" t="str">
        <f>VLOOKUP(Tabela14[[#This Row],[CÓDIGO]],[1]fornnecedor!$A:$G,7,0)</f>
        <v>LINHA DE HIGENIZAÇÃO E ESTÉTICA  AUTOMOTIVA VONIX</v>
      </c>
    </row>
    <row r="470" spans="1:11" x14ac:dyDescent="0.3">
      <c r="A470" s="15">
        <v>84645</v>
      </c>
      <c r="B470" s="15" t="str">
        <f>VLOOKUP(Tabela14[[#This Row],[CÓDIGO]],[1]fornnecedor!$A:$E,5,0)</f>
        <v>BRASILUX TINTAS TECNICAS LTDA</v>
      </c>
      <c r="C470" s="16" t="s">
        <v>4030</v>
      </c>
      <c r="D470" s="16" t="s">
        <v>549</v>
      </c>
      <c r="E470" s="22">
        <v>7.5890000000000004</v>
      </c>
      <c r="F470" s="30">
        <v>6.17</v>
      </c>
      <c r="G470" s="17">
        <v>67.930000000000007</v>
      </c>
      <c r="H470" s="11">
        <f t="shared" si="14"/>
        <v>515.52077000000008</v>
      </c>
      <c r="I470" s="12">
        <f t="shared" si="15"/>
        <v>419.12810000000002</v>
      </c>
      <c r="J470" s="13" t="s">
        <v>1105</v>
      </c>
      <c r="K470" s="37" t="str">
        <f>VLOOKUP(Tabela14[[#This Row],[CÓDIGO]],[1]fornnecedor!$A:$G,7,0)</f>
        <v xml:space="preserve">BASES SISTEMA NO MACHINE </v>
      </c>
    </row>
    <row r="471" spans="1:11" x14ac:dyDescent="0.3">
      <c r="A471" s="15">
        <v>84565</v>
      </c>
      <c r="B471" s="15" t="str">
        <f>VLOOKUP(Tabela14[[#This Row],[CÓDIGO]],[1]fornnecedor!$A:$E,5,0)</f>
        <v>BRASILUX TINTAS TECNICAS LTDA</v>
      </c>
      <c r="C471" s="16" t="s">
        <v>697</v>
      </c>
      <c r="D471" s="16" t="s">
        <v>549</v>
      </c>
      <c r="E471" s="22">
        <v>72</v>
      </c>
      <c r="F471" s="30">
        <v>191</v>
      </c>
      <c r="G471" s="17">
        <v>7.16</v>
      </c>
      <c r="H471" s="11">
        <f t="shared" si="14"/>
        <v>515.52</v>
      </c>
      <c r="I471" s="12">
        <f t="shared" si="15"/>
        <v>1367.56</v>
      </c>
      <c r="J471" s="13" t="s">
        <v>1105</v>
      </c>
      <c r="K471" s="37" t="str">
        <f>VLOOKUP(Tabela14[[#This Row],[CÓDIGO]],[1]fornnecedor!$A:$G,7,0)</f>
        <v>PRETO FOSCO VINÍLICO</v>
      </c>
    </row>
    <row r="472" spans="1:11" x14ac:dyDescent="0.3">
      <c r="A472" s="15">
        <v>22621</v>
      </c>
      <c r="B472" s="15" t="str">
        <f>VLOOKUP(Tabela14[[#This Row],[CÓDIGO]],[1]fornnecedor!$A:$E,5,0)</f>
        <v>AKZO NOBEL LTDA AUTO</v>
      </c>
      <c r="C472" s="16" t="s">
        <v>5063</v>
      </c>
      <c r="D472" s="16" t="s">
        <v>152</v>
      </c>
      <c r="E472" s="22">
        <v>1.1000000000000001</v>
      </c>
      <c r="F472" s="30">
        <v>6.59</v>
      </c>
      <c r="G472" s="17">
        <v>467.13</v>
      </c>
      <c r="H472" s="11">
        <f t="shared" si="14"/>
        <v>513.84300000000007</v>
      </c>
      <c r="I472" s="12">
        <f t="shared" si="15"/>
        <v>3078.3867</v>
      </c>
      <c r="J472" s="13" t="s">
        <v>1105</v>
      </c>
      <c r="K472" s="37" t="str">
        <f>VLOOKUP(Tabela14[[#This Row],[CÓDIGO]],[1]fornnecedor!$A:$G,7,0)</f>
        <v>BASES LACA / SINTETICO / TECH FLEET</v>
      </c>
    </row>
    <row r="473" spans="1:11" x14ac:dyDescent="0.3">
      <c r="A473" s="8">
        <v>9875</v>
      </c>
      <c r="B473" s="8" t="str">
        <f>VLOOKUP(Tabela14[[#This Row],[CÓDIGO]],[1]fornnecedor!$A:$E,5,0)</f>
        <v>AKZO NOBEL LTDA AUTO</v>
      </c>
      <c r="C473" s="9" t="s">
        <v>229</v>
      </c>
      <c r="D473" s="9" t="s">
        <v>103</v>
      </c>
      <c r="E473" s="23">
        <v>6.0430000000000001</v>
      </c>
      <c r="F473" s="31">
        <v>20.95</v>
      </c>
      <c r="G473" s="10">
        <v>84.57</v>
      </c>
      <c r="H473" s="11">
        <f t="shared" si="14"/>
        <v>511.05650999999995</v>
      </c>
      <c r="I473" s="12">
        <f t="shared" si="15"/>
        <v>1771.7414999999999</v>
      </c>
      <c r="J473" s="13" t="s">
        <v>1105</v>
      </c>
      <c r="K473" s="37" t="str">
        <f>VLOOKUP(Tabela14[[#This Row],[CÓDIGO]],[1]fornnecedor!$A:$G,7,0)</f>
        <v>BASES POLIÉSTER</v>
      </c>
    </row>
    <row r="474" spans="1:11" x14ac:dyDescent="0.3">
      <c r="A474" s="15">
        <v>10325</v>
      </c>
      <c r="B474" s="15" t="str">
        <f>VLOOKUP(Tabela14[[#This Row],[CÓDIGO]],[1]fornnecedor!$A:$E,5,0)</f>
        <v>ANJO QUIMICA DO BRASIL LTDA</v>
      </c>
      <c r="C474" s="16" t="s">
        <v>3788</v>
      </c>
      <c r="D474" s="16" t="s">
        <v>503</v>
      </c>
      <c r="E474" s="22">
        <v>20</v>
      </c>
      <c r="F474" s="30">
        <v>12</v>
      </c>
      <c r="G474" s="17">
        <v>25.36</v>
      </c>
      <c r="H474" s="11">
        <f t="shared" si="14"/>
        <v>507.2</v>
      </c>
      <c r="I474" s="12">
        <f t="shared" si="15"/>
        <v>304.32</v>
      </c>
      <c r="J474" s="13" t="s">
        <v>1105</v>
      </c>
      <c r="K474" s="37" t="str">
        <f>VLOOKUP(Tabela14[[#This Row],[CÓDIGO]],[1]fornnecedor!$A:$G,7,0)</f>
        <v>TINTAS LACA</v>
      </c>
    </row>
    <row r="475" spans="1:11" x14ac:dyDescent="0.3">
      <c r="A475" s="15">
        <v>9887</v>
      </c>
      <c r="B475" s="15" t="str">
        <f>VLOOKUP(Tabela14[[#This Row],[CÓDIGO]],[1]fornnecedor!$A:$E,5,0)</f>
        <v>AKZO NOBEL LTDA AUTO</v>
      </c>
      <c r="C475" s="16" t="s">
        <v>235</v>
      </c>
      <c r="D475" s="16" t="s">
        <v>103</v>
      </c>
      <c r="E475" s="22">
        <v>5.0750000000000002</v>
      </c>
      <c r="F475" s="30">
        <v>21.25</v>
      </c>
      <c r="G475" s="17">
        <v>99.83</v>
      </c>
      <c r="H475" s="11">
        <f t="shared" si="14"/>
        <v>506.63724999999999</v>
      </c>
      <c r="I475" s="12">
        <f t="shared" si="15"/>
        <v>2121.3874999999998</v>
      </c>
      <c r="J475" s="13" t="s">
        <v>1105</v>
      </c>
      <c r="K475" s="37" t="str">
        <f>VLOOKUP(Tabela14[[#This Row],[CÓDIGO]],[1]fornnecedor!$A:$G,7,0)</f>
        <v>BASES POLIÉSTER</v>
      </c>
    </row>
    <row r="476" spans="1:11" x14ac:dyDescent="0.3">
      <c r="A476" s="15">
        <v>84758</v>
      </c>
      <c r="B476" s="15" t="str">
        <f>VLOOKUP(Tabela14[[#This Row],[CÓDIGO]],[1]fornnecedor!$A:$E,5,0)</f>
        <v>BRASILUX TINTAS TECNICAS LTDA</v>
      </c>
      <c r="C476" s="16" t="s">
        <v>4480</v>
      </c>
      <c r="D476" s="16" t="s">
        <v>549</v>
      </c>
      <c r="E476" s="22">
        <v>2</v>
      </c>
      <c r="F476" s="30">
        <v>3</v>
      </c>
      <c r="G476" s="17">
        <v>252.17</v>
      </c>
      <c r="H476" s="11">
        <f t="shared" si="14"/>
        <v>504.34</v>
      </c>
      <c r="I476" s="12">
        <f t="shared" si="15"/>
        <v>756.51</v>
      </c>
      <c r="J476" s="13" t="s">
        <v>1105</v>
      </c>
      <c r="K476" s="37" t="str">
        <f>VLOOKUP(Tabela14[[#This Row],[CÓDIGO]],[1]fornnecedor!$A:$G,7,0)</f>
        <v>TINTA PAREDE</v>
      </c>
    </row>
    <row r="477" spans="1:11" x14ac:dyDescent="0.3">
      <c r="A477" s="8">
        <v>23011</v>
      </c>
      <c r="B477" s="8" t="str">
        <f>VLOOKUP(Tabela14[[#This Row],[CÓDIGO]],[1]fornnecedor!$A:$E,5,0)</f>
        <v>AKZO NOBEL LTDA AUTO</v>
      </c>
      <c r="C477" s="9" t="s">
        <v>290</v>
      </c>
      <c r="D477" s="9" t="s">
        <v>103</v>
      </c>
      <c r="E477" s="23">
        <v>2.0579999999999998</v>
      </c>
      <c r="F477" s="31">
        <v>12.4</v>
      </c>
      <c r="G477" s="10">
        <v>244</v>
      </c>
      <c r="H477" s="11">
        <f t="shared" si="14"/>
        <v>502.15199999999993</v>
      </c>
      <c r="I477" s="12">
        <f t="shared" si="15"/>
        <v>3025.6</v>
      </c>
      <c r="J477" s="13" t="s">
        <v>1105</v>
      </c>
      <c r="K477" s="37" t="str">
        <f>VLOOKUP(Tabela14[[#This Row],[CÓDIGO]],[1]fornnecedor!$A:$G,7,0)</f>
        <v>BASES PU</v>
      </c>
    </row>
    <row r="478" spans="1:11" x14ac:dyDescent="0.3">
      <c r="A478" s="15">
        <v>85666</v>
      </c>
      <c r="B478" s="15" t="str">
        <f>VLOOKUP(Tabela14[[#This Row],[CÓDIGO]],[1]fornnecedor!$A:$E,5,0)</f>
        <v>A&amp;S TECHNOLOGIES INDUSTRIA E COMERCIO LTDA</v>
      </c>
      <c r="C478" s="16" t="s">
        <v>5153</v>
      </c>
      <c r="D478" s="16" t="s">
        <v>875</v>
      </c>
      <c r="E478" s="22">
        <v>41</v>
      </c>
      <c r="F478" s="30">
        <v>480</v>
      </c>
      <c r="G478" s="17">
        <v>12.23</v>
      </c>
      <c r="H478" s="11">
        <f t="shared" si="14"/>
        <v>501.43</v>
      </c>
      <c r="I478" s="12">
        <f t="shared" si="15"/>
        <v>5870.4000000000005</v>
      </c>
      <c r="J478" s="13" t="s">
        <v>1105</v>
      </c>
      <c r="K478" s="37" t="str">
        <f>VLOOKUP(Tabela14[[#This Row],[CÓDIGO]],[1]fornnecedor!$A:$G,7,0)</f>
        <v xml:space="preserve">SPRAYS </v>
      </c>
    </row>
    <row r="479" spans="1:11" x14ac:dyDescent="0.3">
      <c r="A479" s="15">
        <v>21038</v>
      </c>
      <c r="B479" s="15" t="str">
        <f>VLOOKUP(Tabela14[[#This Row],[CÓDIGO]],[1]fornnecedor!$A:$E,5,0)</f>
        <v>SHERWIN - WILLIAMS DO BRASIL IND. E COM. LTDA</v>
      </c>
      <c r="C479" s="16" t="s">
        <v>3659</v>
      </c>
      <c r="D479" s="16" t="s">
        <v>324</v>
      </c>
      <c r="E479" s="22">
        <v>22</v>
      </c>
      <c r="F479" s="30">
        <v>11</v>
      </c>
      <c r="G479" s="17">
        <v>22.78</v>
      </c>
      <c r="H479" s="11">
        <f t="shared" si="14"/>
        <v>501.16</v>
      </c>
      <c r="I479" s="12">
        <f t="shared" si="15"/>
        <v>250.58</v>
      </c>
      <c r="J479" s="13" t="s">
        <v>1105</v>
      </c>
      <c r="K479" s="37" t="str">
        <f>VLOOKUP(Tabela14[[#This Row],[CÓDIGO]],[1]fornnecedor!$A:$G,7,0)</f>
        <v>PRIMER AUTOMOTIVO</v>
      </c>
    </row>
    <row r="480" spans="1:11" x14ac:dyDescent="0.3">
      <c r="A480" s="15">
        <v>84025</v>
      </c>
      <c r="B480" s="15" t="str">
        <f>VLOOKUP(Tabela14[[#This Row],[CÓDIGO]],[1]fornnecedor!$A:$E,5,0)</f>
        <v>BRASILUX TINTAS TECNICAS LTDA</v>
      </c>
      <c r="C480" s="16" t="s">
        <v>5139</v>
      </c>
      <c r="D480" s="16" t="s">
        <v>549</v>
      </c>
      <c r="E480" s="22">
        <v>9</v>
      </c>
      <c r="F480" s="30">
        <v>92</v>
      </c>
      <c r="G480" s="17">
        <v>55.65</v>
      </c>
      <c r="H480" s="11">
        <f t="shared" si="14"/>
        <v>500.84999999999997</v>
      </c>
      <c r="I480" s="12">
        <f t="shared" si="15"/>
        <v>5119.8</v>
      </c>
      <c r="J480" s="13" t="s">
        <v>1105</v>
      </c>
      <c r="K480" s="37" t="str">
        <f>VLOOKUP(Tabela14[[#This Row],[CÓDIGO]],[1]fornnecedor!$A:$G,7,0)</f>
        <v>EPOXI</v>
      </c>
    </row>
    <row r="481" spans="1:11" x14ac:dyDescent="0.3">
      <c r="A481" s="8">
        <v>23363</v>
      </c>
      <c r="B481" s="8" t="str">
        <f>VLOOKUP(Tabela14[[#This Row],[CÓDIGO]],[1]fornnecedor!$A:$E,5,0)</f>
        <v>AKZO NOBEL LTDA AUTO</v>
      </c>
      <c r="C481" s="9" t="s">
        <v>193</v>
      </c>
      <c r="D481" s="9" t="s">
        <v>103</v>
      </c>
      <c r="E481" s="23">
        <v>13.5</v>
      </c>
      <c r="F481" s="31">
        <v>21</v>
      </c>
      <c r="G481" s="10">
        <v>36.83</v>
      </c>
      <c r="H481" s="11">
        <f t="shared" si="14"/>
        <v>497.20499999999998</v>
      </c>
      <c r="I481" s="12">
        <f t="shared" si="15"/>
        <v>773.43</v>
      </c>
      <c r="J481" s="13" t="s">
        <v>1105</v>
      </c>
      <c r="K481" s="37" t="str">
        <f>VLOOKUP(Tabela14[[#This Row],[CÓDIGO]],[1]fornnecedor!$A:$G,7,0)</f>
        <v>TINTAS POLIÉSTER</v>
      </c>
    </row>
    <row r="482" spans="1:11" x14ac:dyDescent="0.3">
      <c r="A482" s="15">
        <v>84589</v>
      </c>
      <c r="B482" s="15" t="str">
        <f>VLOOKUP(Tabela14[[#This Row],[CÓDIGO]],[1]fornnecedor!$A:$E,5,0)</f>
        <v>BRASILUX TINTAS TECNICAS LTDA</v>
      </c>
      <c r="C482" s="16" t="s">
        <v>5007</v>
      </c>
      <c r="D482" s="16" t="s">
        <v>549</v>
      </c>
      <c r="E482" s="22">
        <v>8.1920000000000002</v>
      </c>
      <c r="F482" s="30">
        <v>40.11</v>
      </c>
      <c r="G482" s="17">
        <v>60.33</v>
      </c>
      <c r="H482" s="11">
        <f t="shared" si="14"/>
        <v>494.22336000000001</v>
      </c>
      <c r="I482" s="12">
        <f t="shared" si="15"/>
        <v>2419.8362999999999</v>
      </c>
      <c r="J482" s="13" t="s">
        <v>1105</v>
      </c>
      <c r="K482" s="37" t="str">
        <f>VLOOKUP(Tabela14[[#This Row],[CÓDIGO]],[1]fornnecedor!$A:$G,7,0)</f>
        <v>PIGMENTOS IMOBILIÁRIOS</v>
      </c>
    </row>
    <row r="483" spans="1:11" x14ac:dyDescent="0.3">
      <c r="A483" s="8">
        <v>87175</v>
      </c>
      <c r="B483" s="8" t="str">
        <f>VLOOKUP(Tabela14[[#This Row],[CÓDIGO]],[1]fornnecedor!$A:$E,5,0)</f>
        <v>BRASILUX TINTAS TECNICAS LTDA</v>
      </c>
      <c r="C483" s="9" t="s">
        <v>764</v>
      </c>
      <c r="D483" s="9" t="s">
        <v>549</v>
      </c>
      <c r="E483" s="23">
        <v>8</v>
      </c>
      <c r="F483" s="31">
        <v>0</v>
      </c>
      <c r="G483" s="10">
        <v>61.62</v>
      </c>
      <c r="H483" s="11">
        <f t="shared" si="14"/>
        <v>492.96</v>
      </c>
      <c r="I483" s="12">
        <f t="shared" si="15"/>
        <v>0</v>
      </c>
      <c r="J483" s="13" t="s">
        <v>1105</v>
      </c>
      <c r="K483" s="37" t="str">
        <f>VLOOKUP(Tabela14[[#This Row],[CÓDIGO]],[1]fornnecedor!$A:$G,7,0)</f>
        <v>ESMALTES</v>
      </c>
    </row>
    <row r="484" spans="1:11" x14ac:dyDescent="0.3">
      <c r="A484" s="15">
        <v>9915</v>
      </c>
      <c r="B484" s="15" t="str">
        <f>VLOOKUP(Tabela14[[#This Row],[CÓDIGO]],[1]fornnecedor!$A:$E,5,0)</f>
        <v>AKZO NOBEL LTDA AUTO</v>
      </c>
      <c r="C484" s="16" t="s">
        <v>4825</v>
      </c>
      <c r="D484" s="16" t="s">
        <v>127</v>
      </c>
      <c r="E484" s="22">
        <v>2</v>
      </c>
      <c r="F484" s="30">
        <v>5.43</v>
      </c>
      <c r="G484" s="17">
        <v>245.78</v>
      </c>
      <c r="H484" s="11">
        <f t="shared" si="14"/>
        <v>491.56</v>
      </c>
      <c r="I484" s="12">
        <f t="shared" si="15"/>
        <v>1334.5853999999999</v>
      </c>
      <c r="J484" s="13" t="s">
        <v>1105</v>
      </c>
      <c r="K484" s="37" t="str">
        <f>VLOOKUP(Tabela14[[#This Row],[CÓDIGO]],[1]fornnecedor!$A:$G,7,0)</f>
        <v>BASES POLIÉSTER</v>
      </c>
    </row>
    <row r="485" spans="1:11" x14ac:dyDescent="0.3">
      <c r="A485" s="15">
        <v>9918</v>
      </c>
      <c r="B485" s="15" t="str">
        <f>VLOOKUP(Tabela14[[#This Row],[CÓDIGO]],[1]fornnecedor!$A:$E,5,0)</f>
        <v>AKZO NOBEL LTDA AUTO</v>
      </c>
      <c r="C485" s="16" t="s">
        <v>4993</v>
      </c>
      <c r="D485" s="16" t="s">
        <v>127</v>
      </c>
      <c r="E485" s="22">
        <v>1</v>
      </c>
      <c r="F485" s="30">
        <v>4.75</v>
      </c>
      <c r="G485" s="17">
        <v>490.36</v>
      </c>
      <c r="H485" s="11">
        <f t="shared" si="14"/>
        <v>490.36</v>
      </c>
      <c r="I485" s="12">
        <f t="shared" si="15"/>
        <v>2329.21</v>
      </c>
      <c r="J485" s="13" t="s">
        <v>1105</v>
      </c>
      <c r="K485" s="37" t="str">
        <f>VLOOKUP(Tabela14[[#This Row],[CÓDIGO]],[1]fornnecedor!$A:$G,7,0)</f>
        <v>BASES POLIÉSTER</v>
      </c>
    </row>
    <row r="486" spans="1:11" x14ac:dyDescent="0.3">
      <c r="A486" s="15">
        <v>10228</v>
      </c>
      <c r="B486" s="15" t="str">
        <f>VLOOKUP(Tabela14[[#This Row],[CÓDIGO]],[1]fornnecedor!$A:$E,5,0)</f>
        <v>SAINT- GOBAIN DO BRASIL PROD. IND. E CONSTR. LTDA</v>
      </c>
      <c r="C486" s="16" t="s">
        <v>52</v>
      </c>
      <c r="D486" s="16" t="s">
        <v>49</v>
      </c>
      <c r="E486" s="22">
        <v>213</v>
      </c>
      <c r="F486" s="30">
        <v>396</v>
      </c>
      <c r="G486" s="17">
        <v>2.29</v>
      </c>
      <c r="H486" s="11">
        <f t="shared" si="14"/>
        <v>487.77</v>
      </c>
      <c r="I486" s="12">
        <f t="shared" si="15"/>
        <v>906.84</v>
      </c>
      <c r="J486" s="13" t="s">
        <v>1105</v>
      </c>
      <c r="K486" s="37" t="str">
        <f>VLOOKUP(Tabela14[[#This Row],[CÓDIGO]],[1]fornnecedor!$A:$G,7,0)</f>
        <v xml:space="preserve">DISCOS / LIXAS / ABRASIVOS </v>
      </c>
    </row>
    <row r="487" spans="1:11" x14ac:dyDescent="0.3">
      <c r="A487" s="8">
        <v>85057</v>
      </c>
      <c r="B487" s="8" t="str">
        <f>VLOOKUP(Tabela14[[#This Row],[CÓDIGO]],[1]fornnecedor!$A:$E,5,0)</f>
        <v>PINCEIS ATLAS S.A.</v>
      </c>
      <c r="C487" s="9" t="s">
        <v>3262</v>
      </c>
      <c r="D487" s="9" t="s">
        <v>23</v>
      </c>
      <c r="E487" s="23">
        <v>63</v>
      </c>
      <c r="F487" s="31">
        <v>16</v>
      </c>
      <c r="G487" s="10">
        <v>7.74</v>
      </c>
      <c r="H487" s="11">
        <f t="shared" si="14"/>
        <v>487.62</v>
      </c>
      <c r="I487" s="12">
        <f t="shared" si="15"/>
        <v>123.84</v>
      </c>
      <c r="J487" s="13" t="s">
        <v>1105</v>
      </c>
      <c r="K487" s="37" t="str">
        <f>VLOOKUP(Tabela14[[#This Row],[CÓDIGO]],[1]fornnecedor!$A:$G,7,0)</f>
        <v>ROLOS / TRINCHAS / PINCÉIS / ESPÁTULAS</v>
      </c>
    </row>
    <row r="488" spans="1:11" x14ac:dyDescent="0.3">
      <c r="A488" s="8">
        <v>24297</v>
      </c>
      <c r="B488" s="8" t="str">
        <f>VLOOKUP(Tabela14[[#This Row],[CÓDIGO]],[1]fornnecedor!$A:$E,5,0)</f>
        <v>VONIXX INDUSTRIA E COMERCIO DE POLIDORES LTDA</v>
      </c>
      <c r="C488" s="9" t="s">
        <v>3387</v>
      </c>
      <c r="D488" s="9" t="s">
        <v>515</v>
      </c>
      <c r="E488" s="23">
        <v>15</v>
      </c>
      <c r="F488" s="31">
        <v>5</v>
      </c>
      <c r="G488" s="10">
        <v>32.450000000000003</v>
      </c>
      <c r="H488" s="11">
        <f t="shared" si="14"/>
        <v>486.75000000000006</v>
      </c>
      <c r="I488" s="12">
        <f t="shared" si="15"/>
        <v>162.25</v>
      </c>
      <c r="J488" s="13" t="s">
        <v>1105</v>
      </c>
      <c r="K488" s="37" t="str">
        <f>VLOOKUP(Tabela14[[#This Row],[CÓDIGO]],[1]fornnecedor!$A:$G,7,0)</f>
        <v>LINHA DE HIGENIZAÇÃO E ESTÉTICA  AUTOMOTIVA VONIX</v>
      </c>
    </row>
    <row r="489" spans="1:11" x14ac:dyDescent="0.3">
      <c r="A489" s="15">
        <v>21861</v>
      </c>
      <c r="B489" s="15" t="str">
        <f>VLOOKUP(Tabela14[[#This Row],[CÓDIGO]],[1]fornnecedor!$A:$E,5,0)</f>
        <v>AKZO NOBEL LTDA AUTO</v>
      </c>
      <c r="C489" s="16" t="s">
        <v>284</v>
      </c>
      <c r="D489" s="16" t="s">
        <v>127</v>
      </c>
      <c r="E489" s="22">
        <v>12</v>
      </c>
      <c r="F489" s="30">
        <v>18</v>
      </c>
      <c r="G489" s="17">
        <v>40.43</v>
      </c>
      <c r="H489" s="11">
        <f t="shared" si="14"/>
        <v>485.15999999999997</v>
      </c>
      <c r="I489" s="12">
        <f t="shared" si="15"/>
        <v>727.74</v>
      </c>
      <c r="J489" s="13" t="s">
        <v>1105</v>
      </c>
      <c r="K489" s="37" t="str">
        <f>VLOOKUP(Tabela14[[#This Row],[CÓDIGO]],[1]fornnecedor!$A:$G,7,0)</f>
        <v>PRIMER AUTOMOTIVO</v>
      </c>
    </row>
    <row r="490" spans="1:11" x14ac:dyDescent="0.3">
      <c r="A490" s="8">
        <v>23005</v>
      </c>
      <c r="B490" s="8" t="str">
        <f>VLOOKUP(Tabela14[[#This Row],[CÓDIGO]],[1]fornnecedor!$A:$E,5,0)</f>
        <v>AKZO NOBEL LTDA AUTO</v>
      </c>
      <c r="C490" s="9" t="s">
        <v>147</v>
      </c>
      <c r="D490" s="9" t="s">
        <v>103</v>
      </c>
      <c r="E490" s="23">
        <v>2.399</v>
      </c>
      <c r="F490" s="31">
        <v>13.07</v>
      </c>
      <c r="G490" s="10">
        <v>201.96</v>
      </c>
      <c r="H490" s="11">
        <f t="shared" si="14"/>
        <v>484.50204000000002</v>
      </c>
      <c r="I490" s="12">
        <f t="shared" si="15"/>
        <v>2639.6172000000001</v>
      </c>
      <c r="J490" s="13" t="s">
        <v>1105</v>
      </c>
      <c r="K490" s="37" t="str">
        <f>VLOOKUP(Tabela14[[#This Row],[CÓDIGO]],[1]fornnecedor!$A:$G,7,0)</f>
        <v>BASES PU</v>
      </c>
    </row>
    <row r="491" spans="1:11" x14ac:dyDescent="0.3">
      <c r="A491" s="15">
        <v>20193</v>
      </c>
      <c r="B491" s="15" t="str">
        <f>VLOOKUP(Tabela14[[#This Row],[CÓDIGO]],[1]fornnecedor!$A:$E,5,0)</f>
        <v>AKZO NOBEL LTDA AUTO</v>
      </c>
      <c r="C491" s="16" t="s">
        <v>305</v>
      </c>
      <c r="D491" s="16" t="s">
        <v>103</v>
      </c>
      <c r="E491" s="22">
        <v>3.6</v>
      </c>
      <c r="F491" s="30">
        <v>21.11</v>
      </c>
      <c r="G491" s="17">
        <v>133.74</v>
      </c>
      <c r="H491" s="11">
        <f t="shared" si="14"/>
        <v>481.46400000000006</v>
      </c>
      <c r="I491" s="12">
        <f t="shared" si="15"/>
        <v>2823.2514000000001</v>
      </c>
      <c r="J491" s="13" t="s">
        <v>1105</v>
      </c>
      <c r="K491" s="37" t="str">
        <f>VLOOKUP(Tabela14[[#This Row],[CÓDIGO]],[1]fornnecedor!$A:$G,7,0)</f>
        <v>BASES POLIÉSTER</v>
      </c>
    </row>
    <row r="492" spans="1:11" x14ac:dyDescent="0.3">
      <c r="A492" s="8">
        <v>84213</v>
      </c>
      <c r="B492" s="8" t="str">
        <f>VLOOKUP(Tabela14[[#This Row],[CÓDIGO]],[1]fornnecedor!$A:$E,5,0)</f>
        <v>BRASILUX TINTAS TECNICAS LTDA</v>
      </c>
      <c r="C492" s="9" t="s">
        <v>609</v>
      </c>
      <c r="D492" s="9" t="s">
        <v>549</v>
      </c>
      <c r="E492" s="23">
        <v>3</v>
      </c>
      <c r="F492" s="31">
        <v>30</v>
      </c>
      <c r="G492" s="10">
        <v>159.94</v>
      </c>
      <c r="H492" s="11">
        <f t="shared" si="14"/>
        <v>479.82</v>
      </c>
      <c r="I492" s="12">
        <f t="shared" si="15"/>
        <v>4798.2</v>
      </c>
      <c r="J492" s="13" t="s">
        <v>1105</v>
      </c>
      <c r="K492" s="37" t="str">
        <f>VLOOKUP(Tabela14[[#This Row],[CÓDIGO]],[1]fornnecedor!$A:$G,7,0)</f>
        <v>ESMALTES</v>
      </c>
    </row>
    <row r="493" spans="1:11" x14ac:dyDescent="0.3">
      <c r="A493" s="8">
        <v>20189</v>
      </c>
      <c r="B493" s="8" t="str">
        <f>VLOOKUP(Tabela14[[#This Row],[CÓDIGO]],[1]fornnecedor!$A:$E,5,0)</f>
        <v>SAINT- GOBAIN DO BRASIL PROD. IND. E CONSTR. LTDA</v>
      </c>
      <c r="C493" s="9" t="s">
        <v>59</v>
      </c>
      <c r="D493" s="9" t="s">
        <v>49</v>
      </c>
      <c r="E493" s="23">
        <v>8</v>
      </c>
      <c r="F493" s="31">
        <v>42</v>
      </c>
      <c r="G493" s="10">
        <v>59.95</v>
      </c>
      <c r="H493" s="11">
        <f t="shared" si="14"/>
        <v>479.6</v>
      </c>
      <c r="I493" s="12">
        <f t="shared" si="15"/>
        <v>2517.9</v>
      </c>
      <c r="J493" s="13" t="s">
        <v>1105</v>
      </c>
      <c r="K493" s="37" t="str">
        <f>VLOOKUP(Tabela14[[#This Row],[CÓDIGO]],[1]fornnecedor!$A:$G,7,0)</f>
        <v>COLA INST./ ADESIVOS COLANTES</v>
      </c>
    </row>
    <row r="494" spans="1:11" x14ac:dyDescent="0.3">
      <c r="A494" s="8">
        <v>84338</v>
      </c>
      <c r="B494" s="8" t="str">
        <f>VLOOKUP(Tabela14[[#This Row],[CÓDIGO]],[1]fornnecedor!$A:$E,5,0)</f>
        <v>BRASILUX TINTAS TECNICAS LTDA</v>
      </c>
      <c r="C494" s="9" t="s">
        <v>4756</v>
      </c>
      <c r="D494" s="9" t="s">
        <v>549</v>
      </c>
      <c r="E494" s="23">
        <v>9</v>
      </c>
      <c r="F494" s="31">
        <v>22</v>
      </c>
      <c r="G494" s="10">
        <v>53.04</v>
      </c>
      <c r="H494" s="11">
        <f t="shared" si="14"/>
        <v>477.36</v>
      </c>
      <c r="I494" s="12">
        <f t="shared" si="15"/>
        <v>1166.8799999999999</v>
      </c>
      <c r="J494" s="13" t="s">
        <v>1105</v>
      </c>
      <c r="K494" s="37" t="str">
        <f>VLOOKUP(Tabela14[[#This Row],[CÓDIGO]],[1]fornnecedor!$A:$G,7,0)</f>
        <v>ESMALTES</v>
      </c>
    </row>
    <row r="495" spans="1:11" x14ac:dyDescent="0.3">
      <c r="A495" s="15">
        <v>22622</v>
      </c>
      <c r="B495" s="15" t="str">
        <f>VLOOKUP(Tabela14[[#This Row],[CÓDIGO]],[1]fornnecedor!$A:$E,5,0)</f>
        <v>AKZO NOBEL LTDA AUTO</v>
      </c>
      <c r="C495" s="16" t="s">
        <v>151</v>
      </c>
      <c r="D495" s="16" t="s">
        <v>152</v>
      </c>
      <c r="E495" s="22">
        <v>2.2709999999999999</v>
      </c>
      <c r="F495" s="30">
        <v>21.01</v>
      </c>
      <c r="G495" s="17">
        <v>210.15</v>
      </c>
      <c r="H495" s="11">
        <f t="shared" si="14"/>
        <v>477.25065000000001</v>
      </c>
      <c r="I495" s="12">
        <f t="shared" si="15"/>
        <v>4415.2515000000003</v>
      </c>
      <c r="J495" s="13" t="s">
        <v>1105</v>
      </c>
      <c r="K495" s="37" t="str">
        <f>VLOOKUP(Tabela14[[#This Row],[CÓDIGO]],[1]fornnecedor!$A:$G,7,0)</f>
        <v>BASES LACA / SINTETICO / TECH FLEET</v>
      </c>
    </row>
    <row r="496" spans="1:11" x14ac:dyDescent="0.3">
      <c r="A496" s="15">
        <v>86615</v>
      </c>
      <c r="B496" s="15" t="str">
        <f>VLOOKUP(Tabela14[[#This Row],[CÓDIGO]],[1]fornnecedor!$A:$E,5,0)</f>
        <v>AKZO NOBEL LTDA DECOR</v>
      </c>
      <c r="C496" s="16" t="s">
        <v>4922</v>
      </c>
      <c r="D496" s="16" t="s">
        <v>543</v>
      </c>
      <c r="E496" s="22">
        <v>8</v>
      </c>
      <c r="F496" s="30">
        <v>30</v>
      </c>
      <c r="G496" s="17">
        <v>59.64</v>
      </c>
      <c r="H496" s="11">
        <f t="shared" si="14"/>
        <v>477.12</v>
      </c>
      <c r="I496" s="12">
        <f t="shared" si="15"/>
        <v>1789.2</v>
      </c>
      <c r="J496" s="13" t="s">
        <v>1105</v>
      </c>
      <c r="K496" s="37" t="str">
        <f>VLOOKUP(Tabela14[[#This Row],[CÓDIGO]],[1]fornnecedor!$A:$G,7,0)</f>
        <v>TINTA PAREDE</v>
      </c>
    </row>
    <row r="497" spans="1:11" x14ac:dyDescent="0.3">
      <c r="A497" s="8">
        <v>20318</v>
      </c>
      <c r="B497" s="8" t="str">
        <f>VLOOKUP(Tabela14[[#This Row],[CÓDIGO]],[1]fornnecedor!$A:$E,5,0)</f>
        <v>SHERWIN - WILLIAMS DO BRASIL IND. E COM. LTDA</v>
      </c>
      <c r="C497" s="9" t="s">
        <v>3210</v>
      </c>
      <c r="D497" s="9" t="s">
        <v>324</v>
      </c>
      <c r="E497" s="23">
        <v>21</v>
      </c>
      <c r="F497" s="31">
        <v>5</v>
      </c>
      <c r="G497" s="10">
        <v>22.39</v>
      </c>
      <c r="H497" s="11">
        <f t="shared" si="14"/>
        <v>470.19</v>
      </c>
      <c r="I497" s="12">
        <f t="shared" si="15"/>
        <v>111.95</v>
      </c>
      <c r="J497" s="13" t="s">
        <v>1105</v>
      </c>
      <c r="K497" s="37" t="str">
        <f>VLOOKUP(Tabela14[[#This Row],[CÓDIGO]],[1]fornnecedor!$A:$G,7,0)</f>
        <v>TINTAS POLIÉSTER</v>
      </c>
    </row>
    <row r="498" spans="1:11" x14ac:dyDescent="0.3">
      <c r="A498" s="8">
        <v>9905</v>
      </c>
      <c r="B498" s="8" t="str">
        <f>VLOOKUP(Tabela14[[#This Row],[CÓDIGO]],[1]fornnecedor!$A:$E,5,0)</f>
        <v>AKZO NOBEL LTDA AUTO</v>
      </c>
      <c r="C498" s="9" t="s">
        <v>245</v>
      </c>
      <c r="D498" s="9" t="s">
        <v>103</v>
      </c>
      <c r="E498" s="23">
        <v>4.399</v>
      </c>
      <c r="F498" s="31">
        <v>19.22</v>
      </c>
      <c r="G498" s="10">
        <v>105.92</v>
      </c>
      <c r="H498" s="11">
        <f t="shared" si="14"/>
        <v>465.94208000000003</v>
      </c>
      <c r="I498" s="12">
        <f t="shared" si="15"/>
        <v>2035.7823999999998</v>
      </c>
      <c r="J498" s="13" t="s">
        <v>1105</v>
      </c>
      <c r="K498" s="37" t="str">
        <f>VLOOKUP(Tabela14[[#This Row],[CÓDIGO]],[1]fornnecedor!$A:$G,7,0)</f>
        <v>BASES POLIÉSTER</v>
      </c>
    </row>
    <row r="499" spans="1:11" x14ac:dyDescent="0.3">
      <c r="A499" s="8">
        <v>84216</v>
      </c>
      <c r="B499" s="8" t="str">
        <f>VLOOKUP(Tabela14[[#This Row],[CÓDIGO]],[1]fornnecedor!$A:$E,5,0)</f>
        <v>BRASILUX TINTAS TECNICAS LTDA</v>
      </c>
      <c r="C499" s="9" t="s">
        <v>5075</v>
      </c>
      <c r="D499" s="9" t="s">
        <v>549</v>
      </c>
      <c r="E499" s="23">
        <v>3</v>
      </c>
      <c r="F499" s="31">
        <v>21</v>
      </c>
      <c r="G499" s="10">
        <v>154.6</v>
      </c>
      <c r="H499" s="11">
        <f t="shared" si="14"/>
        <v>463.79999999999995</v>
      </c>
      <c r="I499" s="12">
        <f t="shared" si="15"/>
        <v>3246.6</v>
      </c>
      <c r="J499" s="13" t="s">
        <v>1105</v>
      </c>
      <c r="K499" s="37" t="str">
        <f>VLOOKUP(Tabela14[[#This Row],[CÓDIGO]],[1]fornnecedor!$A:$G,7,0)</f>
        <v>ESMALTES</v>
      </c>
    </row>
    <row r="500" spans="1:11" x14ac:dyDescent="0.3">
      <c r="A500" s="8">
        <v>86042</v>
      </c>
      <c r="B500" s="8" t="str">
        <f>VLOOKUP(Tabela14[[#This Row],[CÓDIGO]],[1]fornnecedor!$A:$E,5,0)</f>
        <v>AKZO NOBEL LTDA DECOR</v>
      </c>
      <c r="C500" s="9" t="s">
        <v>2806</v>
      </c>
      <c r="D500" s="9" t="s">
        <v>543</v>
      </c>
      <c r="E500" s="23">
        <v>8</v>
      </c>
      <c r="F500" s="31">
        <v>0</v>
      </c>
      <c r="G500" s="10">
        <v>57.89</v>
      </c>
      <c r="H500" s="11">
        <f t="shared" si="14"/>
        <v>463.12</v>
      </c>
      <c r="I500" s="12">
        <f t="shared" si="15"/>
        <v>0</v>
      </c>
      <c r="J500" s="13" t="s">
        <v>1105</v>
      </c>
      <c r="K500" s="37" t="str">
        <f>VLOOKUP(Tabela14[[#This Row],[CÓDIGO]],[1]fornnecedor!$A:$G,7,0)</f>
        <v>ESMALTES</v>
      </c>
    </row>
    <row r="501" spans="1:11" x14ac:dyDescent="0.3">
      <c r="A501" s="15">
        <v>21757</v>
      </c>
      <c r="B501" s="15" t="str">
        <f>VLOOKUP(Tabela14[[#This Row],[CÓDIGO]],[1]fornnecedor!$A:$E,5,0)</f>
        <v>SHERWIN - WILLIAMS DO BRASIL IND. E COM. LTDA</v>
      </c>
      <c r="C501" s="16" t="s">
        <v>356</v>
      </c>
      <c r="D501" s="16" t="s">
        <v>324</v>
      </c>
      <c r="E501" s="22">
        <v>36</v>
      </c>
      <c r="F501" s="30">
        <v>87</v>
      </c>
      <c r="G501" s="17">
        <v>12.7</v>
      </c>
      <c r="H501" s="11">
        <f t="shared" si="14"/>
        <v>457.2</v>
      </c>
      <c r="I501" s="12">
        <f t="shared" si="15"/>
        <v>1104.8999999999999</v>
      </c>
      <c r="J501" s="13" t="s">
        <v>1105</v>
      </c>
      <c r="K501" s="37" t="str">
        <f>VLOOKUP(Tabela14[[#This Row],[CÓDIGO]],[1]fornnecedor!$A:$G,7,0)</f>
        <v xml:space="preserve">SPRAYS </v>
      </c>
    </row>
    <row r="502" spans="1:11" x14ac:dyDescent="0.3">
      <c r="A502" s="15">
        <v>84045</v>
      </c>
      <c r="B502" s="15" t="str">
        <f>VLOOKUP(Tabela14[[#This Row],[CÓDIGO]],[1]fornnecedor!$A:$E,5,0)</f>
        <v>BRASILUX TINTAS TECNICAS LTDA</v>
      </c>
      <c r="C502" s="16" t="s">
        <v>719</v>
      </c>
      <c r="D502" s="16" t="s">
        <v>549</v>
      </c>
      <c r="E502" s="22">
        <v>30</v>
      </c>
      <c r="F502" s="30">
        <v>35</v>
      </c>
      <c r="G502" s="17">
        <v>15.09</v>
      </c>
      <c r="H502" s="11">
        <f t="shared" si="14"/>
        <v>452.7</v>
      </c>
      <c r="I502" s="12">
        <f t="shared" si="15"/>
        <v>528.15</v>
      </c>
      <c r="J502" s="13" t="s">
        <v>1105</v>
      </c>
      <c r="K502" s="37" t="str">
        <f>VLOOKUP(Tabela14[[#This Row],[CÓDIGO]],[1]fornnecedor!$A:$G,7,0)</f>
        <v>REMOVEDOR PASTOSO</v>
      </c>
    </row>
    <row r="503" spans="1:11" x14ac:dyDescent="0.3">
      <c r="A503" s="8">
        <v>84462</v>
      </c>
      <c r="B503" s="8" t="str">
        <f>VLOOKUP(Tabela14[[#This Row],[CÓDIGO]],[1]fornnecedor!$A:$E,5,0)</f>
        <v>BRASILUX TINTAS TECNICAS LTDA</v>
      </c>
      <c r="C503" s="9" t="s">
        <v>4697</v>
      </c>
      <c r="D503" s="9" t="s">
        <v>549</v>
      </c>
      <c r="E503" s="23">
        <v>6</v>
      </c>
      <c r="F503" s="31">
        <v>14</v>
      </c>
      <c r="G503" s="10">
        <v>75.34</v>
      </c>
      <c r="H503" s="11">
        <f t="shared" si="14"/>
        <v>452.04</v>
      </c>
      <c r="I503" s="12">
        <f t="shared" si="15"/>
        <v>1054.76</v>
      </c>
      <c r="J503" s="13" t="s">
        <v>1105</v>
      </c>
      <c r="K503" s="37" t="str">
        <f>VLOOKUP(Tabela14[[#This Row],[CÓDIGO]],[1]fornnecedor!$A:$G,7,0)</f>
        <v>ESMALTES</v>
      </c>
    </row>
    <row r="504" spans="1:11" x14ac:dyDescent="0.3">
      <c r="A504" s="15">
        <v>85639</v>
      </c>
      <c r="B504" s="15" t="str">
        <f>VLOOKUP(Tabela14[[#This Row],[CÓDIGO]],[1]fornnecedor!$A:$E,5,0)</f>
        <v>A&amp;S TECHNOLOGIES INDUSTRIA E COMERCIO LTDA</v>
      </c>
      <c r="C504" s="16" t="s">
        <v>4430</v>
      </c>
      <c r="D504" s="16" t="s">
        <v>875</v>
      </c>
      <c r="E504" s="22">
        <v>64</v>
      </c>
      <c r="F504" s="30">
        <v>100</v>
      </c>
      <c r="G504" s="17">
        <v>7.06</v>
      </c>
      <c r="H504" s="11">
        <f t="shared" si="14"/>
        <v>451.84</v>
      </c>
      <c r="I504" s="12">
        <f t="shared" si="15"/>
        <v>706</v>
      </c>
      <c r="J504" s="13" t="s">
        <v>1105</v>
      </c>
      <c r="K504" s="37" t="str">
        <f>VLOOKUP(Tabela14[[#This Row],[CÓDIGO]],[1]fornnecedor!$A:$G,7,0)</f>
        <v xml:space="preserve">SPRAYS </v>
      </c>
    </row>
    <row r="505" spans="1:11" x14ac:dyDescent="0.3">
      <c r="A505" s="15">
        <v>10163</v>
      </c>
      <c r="B505" s="15" t="str">
        <f>VLOOKUP(Tabela14[[#This Row],[CÓDIGO]],[1]fornnecedor!$A:$E,5,0)</f>
        <v>SAINT- GOBAIN DO BRASIL PROD. IND. E CONSTR. LTDA</v>
      </c>
      <c r="C505" s="16" t="s">
        <v>90</v>
      </c>
      <c r="D505" s="16" t="s">
        <v>49</v>
      </c>
      <c r="E505" s="22">
        <v>50</v>
      </c>
      <c r="F505" s="30">
        <v>314</v>
      </c>
      <c r="G505" s="17">
        <v>9.02</v>
      </c>
      <c r="H505" s="11">
        <f t="shared" si="14"/>
        <v>451</v>
      </c>
      <c r="I505" s="12">
        <f t="shared" si="15"/>
        <v>2832.2799999999997</v>
      </c>
      <c r="J505" s="13" t="s">
        <v>1105</v>
      </c>
      <c r="K505" s="37" t="str">
        <f>VLOOKUP(Tabela14[[#This Row],[CÓDIGO]],[1]fornnecedor!$A:$G,7,0)</f>
        <v xml:space="preserve">OUTROS DISCOS </v>
      </c>
    </row>
    <row r="506" spans="1:11" x14ac:dyDescent="0.3">
      <c r="A506" s="15">
        <v>9940</v>
      </c>
      <c r="B506" s="15" t="str">
        <f>VLOOKUP(Tabela14[[#This Row],[CÓDIGO]],[1]fornnecedor!$A:$E,5,0)</f>
        <v>AKZO NOBEL LTDA AUTO</v>
      </c>
      <c r="C506" s="16" t="s">
        <v>4795</v>
      </c>
      <c r="D506" s="16" t="s">
        <v>127</v>
      </c>
      <c r="E506" s="22">
        <v>1</v>
      </c>
      <c r="F506" s="30">
        <v>2.79</v>
      </c>
      <c r="G506" s="17">
        <v>450.19</v>
      </c>
      <c r="H506" s="11">
        <f t="shared" si="14"/>
        <v>450.19</v>
      </c>
      <c r="I506" s="12">
        <f t="shared" si="15"/>
        <v>1256.0300999999999</v>
      </c>
      <c r="J506" s="13" t="s">
        <v>1105</v>
      </c>
      <c r="K506" s="37" t="str">
        <f>VLOOKUP(Tabela14[[#This Row],[CÓDIGO]],[1]fornnecedor!$A:$G,7,0)</f>
        <v>BASES POLIÉSTER</v>
      </c>
    </row>
    <row r="507" spans="1:11" x14ac:dyDescent="0.3">
      <c r="A507" s="8">
        <v>23410</v>
      </c>
      <c r="B507" s="8" t="str">
        <f>VLOOKUP(Tabela14[[#This Row],[CÓDIGO]],[1]fornnecedor!$A:$E,5,0)</f>
        <v>AKZO NOBEL LTDA AUTO</v>
      </c>
      <c r="C507" s="9" t="s">
        <v>4800</v>
      </c>
      <c r="D507" s="9" t="s">
        <v>127</v>
      </c>
      <c r="E507" s="23">
        <v>1</v>
      </c>
      <c r="F507" s="31">
        <v>2.81</v>
      </c>
      <c r="G507" s="10">
        <v>450.19</v>
      </c>
      <c r="H507" s="11">
        <f t="shared" si="14"/>
        <v>450.19</v>
      </c>
      <c r="I507" s="12">
        <f t="shared" si="15"/>
        <v>1265.0339000000001</v>
      </c>
      <c r="J507" s="13" t="s">
        <v>1105</v>
      </c>
      <c r="K507" s="37" t="str">
        <f>VLOOKUP(Tabela14[[#This Row],[CÓDIGO]],[1]fornnecedor!$A:$G,7,0)</f>
        <v>BASES POLIÉSTER</v>
      </c>
    </row>
    <row r="508" spans="1:11" x14ac:dyDescent="0.3">
      <c r="A508" s="15">
        <v>9949</v>
      </c>
      <c r="B508" s="15" t="str">
        <f>VLOOKUP(Tabela14[[#This Row],[CÓDIGO]],[1]fornnecedor!$A:$E,5,0)</f>
        <v>AKZO NOBEL LTDA AUTO</v>
      </c>
      <c r="C508" s="16" t="s">
        <v>133</v>
      </c>
      <c r="D508" s="16" t="s">
        <v>127</v>
      </c>
      <c r="E508" s="22">
        <v>1</v>
      </c>
      <c r="F508" s="30">
        <v>3.8</v>
      </c>
      <c r="G508" s="17">
        <v>450.19</v>
      </c>
      <c r="H508" s="11">
        <f t="shared" si="14"/>
        <v>450.19</v>
      </c>
      <c r="I508" s="12">
        <f t="shared" si="15"/>
        <v>1710.722</v>
      </c>
      <c r="J508" s="13" t="s">
        <v>1105</v>
      </c>
      <c r="K508" s="37" t="str">
        <f>VLOOKUP(Tabela14[[#This Row],[CÓDIGO]],[1]fornnecedor!$A:$G,7,0)</f>
        <v>BASES POLIÉSTER</v>
      </c>
    </row>
    <row r="509" spans="1:11" x14ac:dyDescent="0.3">
      <c r="A509" s="8">
        <v>9950</v>
      </c>
      <c r="B509" s="8" t="str">
        <f>VLOOKUP(Tabela14[[#This Row],[CÓDIGO]],[1]fornnecedor!$A:$E,5,0)</f>
        <v>AKZO NOBEL LTDA AUTO</v>
      </c>
      <c r="C509" s="9" t="s">
        <v>5028</v>
      </c>
      <c r="D509" s="9" t="s">
        <v>127</v>
      </c>
      <c r="E509" s="23">
        <v>1</v>
      </c>
      <c r="F509" s="31">
        <v>5.8</v>
      </c>
      <c r="G509" s="10">
        <v>450.19</v>
      </c>
      <c r="H509" s="11">
        <f t="shared" si="14"/>
        <v>450.19</v>
      </c>
      <c r="I509" s="12">
        <f t="shared" si="15"/>
        <v>2611.1019999999999</v>
      </c>
      <c r="J509" s="13" t="s">
        <v>1105</v>
      </c>
      <c r="K509" s="37" t="str">
        <f>VLOOKUP(Tabela14[[#This Row],[CÓDIGO]],[1]fornnecedor!$A:$G,7,0)</f>
        <v>BASES POLIÉSTER</v>
      </c>
    </row>
    <row r="510" spans="1:11" x14ac:dyDescent="0.3">
      <c r="A510" s="15">
        <v>24182</v>
      </c>
      <c r="B510" s="15" t="str">
        <f>VLOOKUP(Tabela14[[#This Row],[CÓDIGO]],[1]fornnecedor!$A:$E,5,0)</f>
        <v>AKZO NOBEL LTDA AUTO</v>
      </c>
      <c r="C510" s="16" t="s">
        <v>282</v>
      </c>
      <c r="D510" s="16" t="s">
        <v>127</v>
      </c>
      <c r="E510" s="22">
        <v>4</v>
      </c>
      <c r="F510" s="30">
        <v>4</v>
      </c>
      <c r="G510" s="17">
        <v>111.92</v>
      </c>
      <c r="H510" s="11">
        <f t="shared" si="14"/>
        <v>447.68</v>
      </c>
      <c r="I510" s="12">
        <f t="shared" si="15"/>
        <v>447.68</v>
      </c>
      <c r="J510" s="13" t="s">
        <v>1105</v>
      </c>
      <c r="K510" s="37" t="str">
        <f>VLOOKUP(Tabela14[[#This Row],[CÓDIGO]],[1]fornnecedor!$A:$G,7,0)</f>
        <v>PRIMER AUTOMOTIVO</v>
      </c>
    </row>
    <row r="511" spans="1:11" x14ac:dyDescent="0.3">
      <c r="A511" s="8">
        <v>84949</v>
      </c>
      <c r="B511" s="8" t="str">
        <f>VLOOKUP(Tabela14[[#This Row],[CÓDIGO]],[1]fornnecedor!$A:$E,5,0)</f>
        <v>BRASILUX TINTAS TECNICAS LTDA</v>
      </c>
      <c r="C511" s="9" t="s">
        <v>4078</v>
      </c>
      <c r="D511" s="9" t="s">
        <v>549</v>
      </c>
      <c r="E511" s="23">
        <v>6</v>
      </c>
      <c r="F511" s="31">
        <v>6</v>
      </c>
      <c r="G511" s="10">
        <v>74.56</v>
      </c>
      <c r="H511" s="11">
        <f t="shared" si="14"/>
        <v>447.36</v>
      </c>
      <c r="I511" s="12">
        <f t="shared" si="15"/>
        <v>447.36</v>
      </c>
      <c r="J511" s="13" t="s">
        <v>1105</v>
      </c>
      <c r="K511" s="37" t="str">
        <f>VLOOKUP(Tabela14[[#This Row],[CÓDIGO]],[1]fornnecedor!$A:$G,7,0)</f>
        <v>EPOXI</v>
      </c>
    </row>
    <row r="512" spans="1:11" x14ac:dyDescent="0.3">
      <c r="A512" s="8">
        <v>21490</v>
      </c>
      <c r="B512" s="8" t="str">
        <f>VLOOKUP(Tabela14[[#This Row],[CÓDIGO]],[1]fornnecedor!$A:$E,5,0)</f>
        <v>AKZO NOBEL LTDA AUTO</v>
      </c>
      <c r="C512" s="9" t="s">
        <v>3341</v>
      </c>
      <c r="D512" s="9" t="s">
        <v>103</v>
      </c>
      <c r="E512" s="23">
        <v>3</v>
      </c>
      <c r="F512" s="31">
        <v>1</v>
      </c>
      <c r="G512" s="10">
        <v>148.88999999999999</v>
      </c>
      <c r="H512" s="11">
        <f t="shared" si="14"/>
        <v>446.66999999999996</v>
      </c>
      <c r="I512" s="12">
        <f t="shared" si="15"/>
        <v>148.88999999999999</v>
      </c>
      <c r="J512" s="13" t="s">
        <v>1105</v>
      </c>
      <c r="K512" s="37" t="str">
        <f>VLOOKUP(Tabela14[[#This Row],[CÓDIGO]],[1]fornnecedor!$A:$G,7,0)</f>
        <v>VERNIZ AUTOMOTIVO</v>
      </c>
    </row>
    <row r="513" spans="1:11" x14ac:dyDescent="0.3">
      <c r="A513" s="8">
        <v>84799</v>
      </c>
      <c r="B513" s="8" t="str">
        <f>VLOOKUP(Tabela14[[#This Row],[CÓDIGO]],[1]fornnecedor!$A:$E,5,0)</f>
        <v>BRASILUX TINTAS TECNICAS LTDA</v>
      </c>
      <c r="C513" s="9" t="s">
        <v>4984</v>
      </c>
      <c r="D513" s="9" t="s">
        <v>549</v>
      </c>
      <c r="E513" s="23">
        <v>2</v>
      </c>
      <c r="F513" s="31">
        <v>10</v>
      </c>
      <c r="G513" s="10">
        <v>223.24</v>
      </c>
      <c r="H513" s="11">
        <f t="shared" si="14"/>
        <v>446.48</v>
      </c>
      <c r="I513" s="12">
        <f t="shared" si="15"/>
        <v>2232.4</v>
      </c>
      <c r="J513" s="13" t="s">
        <v>1105</v>
      </c>
      <c r="K513" s="37" t="str">
        <f>VLOOKUP(Tabela14[[#This Row],[CÓDIGO]],[1]fornnecedor!$A:$G,7,0)</f>
        <v>ESMALTES</v>
      </c>
    </row>
    <row r="514" spans="1:11" x14ac:dyDescent="0.3">
      <c r="A514" s="8">
        <v>21577</v>
      </c>
      <c r="B514" s="8" t="str">
        <f>VLOOKUP(Tabela14[[#This Row],[CÓDIGO]],[1]fornnecedor!$A:$E,5,0)</f>
        <v>BLACK &amp; DECKER DO BRASIL LTDA</v>
      </c>
      <c r="C514" s="9" t="s">
        <v>4826</v>
      </c>
      <c r="D514" s="9" t="s">
        <v>871</v>
      </c>
      <c r="E514" s="23">
        <v>1</v>
      </c>
      <c r="F514" s="31">
        <v>3</v>
      </c>
      <c r="G514" s="10">
        <v>444.89</v>
      </c>
      <c r="H514" s="11">
        <f t="shared" ref="H514:H577" si="16">G514*E514</f>
        <v>444.89</v>
      </c>
      <c r="I514" s="12">
        <f t="shared" ref="I514:I577" si="17">G514*F514</f>
        <v>1334.67</v>
      </c>
      <c r="J514" s="13" t="s">
        <v>1105</v>
      </c>
      <c r="K514" s="37" t="str">
        <f>VLOOKUP(Tabela14[[#This Row],[CÓDIGO]],[1]fornnecedor!$A:$G,7,0)</f>
        <v>OUTRAS FERRAMENTAS / EQUIPAMENTOS</v>
      </c>
    </row>
    <row r="515" spans="1:11" x14ac:dyDescent="0.3">
      <c r="A515" s="8">
        <v>21290</v>
      </c>
      <c r="B515" s="8" t="str">
        <f>VLOOKUP(Tabela14[[#This Row],[CÓDIGO]],[1]fornnecedor!$A:$E,5,0)</f>
        <v>AKZO NOBEL LTDA AUTO</v>
      </c>
      <c r="C515" s="9" t="s">
        <v>171</v>
      </c>
      <c r="D515" s="9" t="s">
        <v>103</v>
      </c>
      <c r="E515" s="23">
        <v>17.5</v>
      </c>
      <c r="F515" s="31">
        <v>23.5</v>
      </c>
      <c r="G515" s="10">
        <v>25.33</v>
      </c>
      <c r="H515" s="11">
        <f t="shared" si="16"/>
        <v>443.27499999999998</v>
      </c>
      <c r="I515" s="12">
        <f t="shared" si="17"/>
        <v>595.255</v>
      </c>
      <c r="J515" s="13" t="s">
        <v>1105</v>
      </c>
      <c r="K515" s="37" t="str">
        <f>VLOOKUP(Tabela14[[#This Row],[CÓDIGO]],[1]fornnecedor!$A:$G,7,0)</f>
        <v>TINTAS POLIÉSTER</v>
      </c>
    </row>
    <row r="516" spans="1:11" x14ac:dyDescent="0.3">
      <c r="A516" s="8">
        <v>85344</v>
      </c>
      <c r="B516" s="8" t="str">
        <f>VLOOKUP(Tabela14[[#This Row],[CÓDIGO]],[1]fornnecedor!$A:$E,5,0)</f>
        <v>MARTELENA ALMEIDA INDUSTRIA E COMERCIO DE TINTAS EIRELI</v>
      </c>
      <c r="C516" s="9" t="s">
        <v>829</v>
      </c>
      <c r="D516" s="9" t="s">
        <v>830</v>
      </c>
      <c r="E516" s="23">
        <v>17</v>
      </c>
      <c r="F516" s="31">
        <v>106</v>
      </c>
      <c r="G516" s="10">
        <v>26</v>
      </c>
      <c r="H516" s="11">
        <f t="shared" si="16"/>
        <v>442</v>
      </c>
      <c r="I516" s="12">
        <f t="shared" si="17"/>
        <v>2756</v>
      </c>
      <c r="J516" s="13" t="s">
        <v>1105</v>
      </c>
      <c r="K516" s="37" t="str">
        <f>VLOOKUP(Tabela14[[#This Row],[CÓDIGO]],[1]fornnecedor!$A:$G,7,0)</f>
        <v>MASSA CORRIDA / ACRÍLICA</v>
      </c>
    </row>
    <row r="517" spans="1:11" x14ac:dyDescent="0.3">
      <c r="A517" s="8">
        <v>21434</v>
      </c>
      <c r="B517" s="8" t="str">
        <f>VLOOKUP(Tabela14[[#This Row],[CÓDIGO]],[1]fornnecedor!$A:$E,5,0)</f>
        <v>SHERWIN - WILLIAMS DO BRASIL IND. E COM. LTDA</v>
      </c>
      <c r="C517" s="9" t="s">
        <v>4259</v>
      </c>
      <c r="D517" s="9" t="s">
        <v>324</v>
      </c>
      <c r="E517" s="23">
        <v>32</v>
      </c>
      <c r="F517" s="31">
        <v>41</v>
      </c>
      <c r="G517" s="10">
        <v>13.79</v>
      </c>
      <c r="H517" s="11">
        <f t="shared" si="16"/>
        <v>441.28</v>
      </c>
      <c r="I517" s="12">
        <f t="shared" si="17"/>
        <v>565.39</v>
      </c>
      <c r="J517" s="13" t="s">
        <v>1105</v>
      </c>
      <c r="K517" s="37" t="str">
        <f>VLOOKUP(Tabela14[[#This Row],[CÓDIGO]],[1]fornnecedor!$A:$G,7,0)</f>
        <v xml:space="preserve">SPRAYS </v>
      </c>
    </row>
    <row r="518" spans="1:11" x14ac:dyDescent="0.3">
      <c r="A518" s="15">
        <v>84043</v>
      </c>
      <c r="B518" s="15" t="str">
        <f>VLOOKUP(Tabela14[[#This Row],[CÓDIGO]],[1]fornnecedor!$A:$E,5,0)</f>
        <v>BRASILUX TINTAS TECNICAS LTDA</v>
      </c>
      <c r="C518" s="16" t="s">
        <v>720</v>
      </c>
      <c r="D518" s="16" t="s">
        <v>549</v>
      </c>
      <c r="E518" s="22">
        <v>9</v>
      </c>
      <c r="F518" s="30">
        <v>17</v>
      </c>
      <c r="G518" s="17">
        <v>48.91</v>
      </c>
      <c r="H518" s="11">
        <f t="shared" si="16"/>
        <v>440.18999999999994</v>
      </c>
      <c r="I518" s="12">
        <f t="shared" si="17"/>
        <v>831.46999999999991</v>
      </c>
      <c r="J518" s="13" t="s">
        <v>1105</v>
      </c>
      <c r="K518" s="37" t="str">
        <f>VLOOKUP(Tabela14[[#This Row],[CÓDIGO]],[1]fornnecedor!$A:$G,7,0)</f>
        <v>REMOVEDOR PASTOSO</v>
      </c>
    </row>
    <row r="519" spans="1:11" x14ac:dyDescent="0.3">
      <c r="A519" s="8">
        <v>84954</v>
      </c>
      <c r="B519" s="8" t="str">
        <f>VLOOKUP(Tabela14[[#This Row],[CÓDIGO]],[1]fornnecedor!$A:$E,5,0)</f>
        <v>BRASILUX TINTAS TECNICAS LTDA</v>
      </c>
      <c r="C519" s="9" t="s">
        <v>3662</v>
      </c>
      <c r="D519" s="9" t="s">
        <v>549</v>
      </c>
      <c r="E519" s="23">
        <v>7</v>
      </c>
      <c r="F519" s="31">
        <v>4</v>
      </c>
      <c r="G519" s="10">
        <v>62.81</v>
      </c>
      <c r="H519" s="11">
        <f t="shared" si="16"/>
        <v>439.67</v>
      </c>
      <c r="I519" s="12">
        <f t="shared" si="17"/>
        <v>251.24</v>
      </c>
      <c r="J519" s="13" t="s">
        <v>1105</v>
      </c>
      <c r="K519" s="37" t="str">
        <f>VLOOKUP(Tabela14[[#This Row],[CÓDIGO]],[1]fornnecedor!$A:$G,7,0)</f>
        <v>ESMALTES</v>
      </c>
    </row>
    <row r="520" spans="1:11" x14ac:dyDescent="0.3">
      <c r="A520" s="15">
        <v>84038</v>
      </c>
      <c r="B520" s="15" t="str">
        <f>VLOOKUP(Tabela14[[#This Row],[CÓDIGO]],[1]fornnecedor!$A:$E,5,0)</f>
        <v>BRASILUX TINTAS TECNICAS LTDA</v>
      </c>
      <c r="C520" s="16" t="s">
        <v>714</v>
      </c>
      <c r="D520" s="16" t="s">
        <v>549</v>
      </c>
      <c r="E520" s="22">
        <v>32</v>
      </c>
      <c r="F520" s="30">
        <v>44</v>
      </c>
      <c r="G520" s="17">
        <v>13.72</v>
      </c>
      <c r="H520" s="11">
        <f t="shared" si="16"/>
        <v>439.04</v>
      </c>
      <c r="I520" s="12">
        <f t="shared" si="17"/>
        <v>603.68000000000006</v>
      </c>
      <c r="J520" s="13" t="s">
        <v>1105</v>
      </c>
      <c r="K520" s="37" t="str">
        <f>VLOOKUP(Tabela14[[#This Row],[CÓDIGO]],[1]fornnecedor!$A:$G,7,0)</f>
        <v>MASSA CORRIDA / ACRÍLICA</v>
      </c>
    </row>
    <row r="521" spans="1:11" x14ac:dyDescent="0.3">
      <c r="A521" s="15">
        <v>23396</v>
      </c>
      <c r="B521" s="15" t="str">
        <f>VLOOKUP(Tabela14[[#This Row],[CÓDIGO]],[1]fornnecedor!$A:$E,5,0)</f>
        <v>SAINT- GOBAIN DO BRASIL PROD. IND. E CONSTR. LTDA</v>
      </c>
      <c r="C521" s="16" t="s">
        <v>3579</v>
      </c>
      <c r="D521" s="16" t="s">
        <v>49</v>
      </c>
      <c r="E521" s="22">
        <v>63</v>
      </c>
      <c r="F521" s="30">
        <v>32</v>
      </c>
      <c r="G521" s="17">
        <v>6.91</v>
      </c>
      <c r="H521" s="11">
        <f t="shared" si="16"/>
        <v>435.33</v>
      </c>
      <c r="I521" s="12">
        <f t="shared" si="17"/>
        <v>221.12</v>
      </c>
      <c r="J521" s="13" t="s">
        <v>1105</v>
      </c>
      <c r="K521" s="37" t="str">
        <f>VLOOKUP(Tabela14[[#This Row],[CÓDIGO]],[1]fornnecedor!$A:$G,7,0)</f>
        <v xml:space="preserve">OUTROS DISCOS </v>
      </c>
    </row>
    <row r="522" spans="1:11" x14ac:dyDescent="0.3">
      <c r="A522" s="8">
        <v>84293</v>
      </c>
      <c r="B522" s="8" t="str">
        <f>VLOOKUP(Tabela14[[#This Row],[CÓDIGO]],[1]fornnecedor!$A:$E,5,0)</f>
        <v>BRASILUX TINTAS TECNICAS LTDA</v>
      </c>
      <c r="C522" s="9" t="s">
        <v>596</v>
      </c>
      <c r="D522" s="9" t="s">
        <v>549</v>
      </c>
      <c r="E522" s="23">
        <v>7</v>
      </c>
      <c r="F522" s="31">
        <v>9</v>
      </c>
      <c r="G522" s="10">
        <v>61.85</v>
      </c>
      <c r="H522" s="11">
        <f t="shared" si="16"/>
        <v>432.95</v>
      </c>
      <c r="I522" s="12">
        <f t="shared" si="17"/>
        <v>556.65</v>
      </c>
      <c r="J522" s="13" t="s">
        <v>1105</v>
      </c>
      <c r="K522" s="37" t="str">
        <f>VLOOKUP(Tabela14[[#This Row],[CÓDIGO]],[1]fornnecedor!$A:$G,7,0)</f>
        <v>TINTA PAREDE</v>
      </c>
    </row>
    <row r="523" spans="1:11" x14ac:dyDescent="0.3">
      <c r="A523" s="8">
        <v>9960</v>
      </c>
      <c r="B523" s="8" t="str">
        <f>VLOOKUP(Tabela14[[#This Row],[CÓDIGO]],[1]fornnecedor!$A:$E,5,0)</f>
        <v>AKZO NOBEL LTDA AUTO</v>
      </c>
      <c r="C523" s="9" t="s">
        <v>267</v>
      </c>
      <c r="D523" s="9" t="s">
        <v>127</v>
      </c>
      <c r="E523" s="23">
        <v>1</v>
      </c>
      <c r="F523" s="31">
        <v>1.92</v>
      </c>
      <c r="G523" s="10">
        <v>432.18</v>
      </c>
      <c r="H523" s="11">
        <f t="shared" si="16"/>
        <v>432.18</v>
      </c>
      <c r="I523" s="12">
        <f t="shared" si="17"/>
        <v>829.78559999999993</v>
      </c>
      <c r="J523" s="13" t="s">
        <v>1105</v>
      </c>
      <c r="K523" s="37" t="str">
        <f>VLOOKUP(Tabela14[[#This Row],[CÓDIGO]],[1]fornnecedor!$A:$G,7,0)</f>
        <v>BASES POLIÉSTER</v>
      </c>
    </row>
    <row r="524" spans="1:11" x14ac:dyDescent="0.3">
      <c r="A524" s="8">
        <v>9941</v>
      </c>
      <c r="B524" s="8" t="str">
        <f>VLOOKUP(Tabela14[[#This Row],[CÓDIGO]],[1]fornnecedor!$A:$E,5,0)</f>
        <v>AKZO NOBEL LTDA AUTO</v>
      </c>
      <c r="C524" s="9" t="s">
        <v>262</v>
      </c>
      <c r="D524" s="9" t="s">
        <v>127</v>
      </c>
      <c r="E524" s="23">
        <v>1</v>
      </c>
      <c r="F524" s="31">
        <v>2.44</v>
      </c>
      <c r="G524" s="10">
        <v>432.18</v>
      </c>
      <c r="H524" s="11">
        <f t="shared" si="16"/>
        <v>432.18</v>
      </c>
      <c r="I524" s="12">
        <f t="shared" si="17"/>
        <v>1054.5192</v>
      </c>
      <c r="J524" s="13" t="s">
        <v>1105</v>
      </c>
      <c r="K524" s="37" t="str">
        <f>VLOOKUP(Tabela14[[#This Row],[CÓDIGO]],[1]fornnecedor!$A:$G,7,0)</f>
        <v>BASES POLIÉSTER</v>
      </c>
    </row>
    <row r="525" spans="1:11" x14ac:dyDescent="0.3">
      <c r="A525" s="15">
        <v>9973</v>
      </c>
      <c r="B525" s="15" t="str">
        <f>VLOOKUP(Tabela14[[#This Row],[CÓDIGO]],[1]fornnecedor!$A:$E,5,0)</f>
        <v>AKZO NOBEL LTDA AUTO</v>
      </c>
      <c r="C525" s="16" t="s">
        <v>270</v>
      </c>
      <c r="D525" s="16" t="s">
        <v>127</v>
      </c>
      <c r="E525" s="22">
        <v>1</v>
      </c>
      <c r="F525" s="30">
        <v>3.51</v>
      </c>
      <c r="G525" s="17">
        <v>432.18</v>
      </c>
      <c r="H525" s="11">
        <f t="shared" si="16"/>
        <v>432.18</v>
      </c>
      <c r="I525" s="12">
        <f t="shared" si="17"/>
        <v>1516.9517999999998</v>
      </c>
      <c r="J525" s="13" t="s">
        <v>1105</v>
      </c>
      <c r="K525" s="37" t="str">
        <f>VLOOKUP(Tabela14[[#This Row],[CÓDIGO]],[1]fornnecedor!$A:$G,7,0)</f>
        <v>BASES POLIÉSTER</v>
      </c>
    </row>
    <row r="526" spans="1:11" x14ac:dyDescent="0.3">
      <c r="A526" s="8">
        <v>21030</v>
      </c>
      <c r="B526" s="8" t="str">
        <f>VLOOKUP(Tabela14[[#This Row],[CÓDIGO]],[1]fornnecedor!$A:$E,5,0)</f>
        <v>AKZO NOBEL LTDA AUTO</v>
      </c>
      <c r="C526" s="9" t="s">
        <v>271</v>
      </c>
      <c r="D526" s="9" t="s">
        <v>127</v>
      </c>
      <c r="E526" s="23">
        <v>1</v>
      </c>
      <c r="F526" s="31">
        <v>5.5</v>
      </c>
      <c r="G526" s="10">
        <v>432.18</v>
      </c>
      <c r="H526" s="11">
        <f t="shared" si="16"/>
        <v>432.18</v>
      </c>
      <c r="I526" s="12">
        <f t="shared" si="17"/>
        <v>2376.9900000000002</v>
      </c>
      <c r="J526" s="13" t="s">
        <v>1105</v>
      </c>
      <c r="K526" s="37" t="str">
        <f>VLOOKUP(Tabela14[[#This Row],[CÓDIGO]],[1]fornnecedor!$A:$G,7,0)</f>
        <v>BASES POLIÉSTER</v>
      </c>
    </row>
    <row r="527" spans="1:11" x14ac:dyDescent="0.3">
      <c r="A527" s="8">
        <v>84333</v>
      </c>
      <c r="B527" s="8" t="str">
        <f>VLOOKUP(Tabela14[[#This Row],[CÓDIGO]],[1]fornnecedor!$A:$E,5,0)</f>
        <v>BRASILUX TINTAS TECNICAS LTDA</v>
      </c>
      <c r="C527" s="9" t="s">
        <v>664</v>
      </c>
      <c r="D527" s="9" t="s">
        <v>549</v>
      </c>
      <c r="E527" s="23">
        <v>9</v>
      </c>
      <c r="F527" s="31">
        <v>90</v>
      </c>
      <c r="G527" s="10">
        <v>47.98</v>
      </c>
      <c r="H527" s="11">
        <f t="shared" si="16"/>
        <v>431.82</v>
      </c>
      <c r="I527" s="12">
        <f t="shared" si="17"/>
        <v>4318.2</v>
      </c>
      <c r="J527" s="13" t="s">
        <v>1105</v>
      </c>
      <c r="K527" s="37" t="str">
        <f>VLOOKUP(Tabela14[[#This Row],[CÓDIGO]],[1]fornnecedor!$A:$G,7,0)</f>
        <v>ESMALTES</v>
      </c>
    </row>
    <row r="528" spans="1:11" x14ac:dyDescent="0.3">
      <c r="A528" s="15">
        <v>85643</v>
      </c>
      <c r="B528" s="15" t="str">
        <f>VLOOKUP(Tabela14[[#This Row],[CÓDIGO]],[1]fornnecedor!$A:$E,5,0)</f>
        <v>A&amp;S TECHNOLOGIES INDUSTRIA E COMERCIO LTDA</v>
      </c>
      <c r="C528" s="16" t="s">
        <v>5115</v>
      </c>
      <c r="D528" s="16" t="s">
        <v>875</v>
      </c>
      <c r="E528" s="22">
        <v>63</v>
      </c>
      <c r="F528" s="30">
        <v>611</v>
      </c>
      <c r="G528" s="17">
        <v>6.84</v>
      </c>
      <c r="H528" s="11">
        <f t="shared" si="16"/>
        <v>430.92</v>
      </c>
      <c r="I528" s="12">
        <f t="shared" si="17"/>
        <v>4179.24</v>
      </c>
      <c r="J528" s="13" t="s">
        <v>1105</v>
      </c>
      <c r="K528" s="37" t="str">
        <f>VLOOKUP(Tabela14[[#This Row],[CÓDIGO]],[1]fornnecedor!$A:$G,7,0)</f>
        <v xml:space="preserve">SPRAYS </v>
      </c>
    </row>
    <row r="529" spans="1:11" x14ac:dyDescent="0.3">
      <c r="A529" s="15">
        <v>21037</v>
      </c>
      <c r="B529" s="15" t="str">
        <f>VLOOKUP(Tabela14[[#This Row],[CÓDIGO]],[1]fornnecedor!$A:$E,5,0)</f>
        <v>SHERWIN - WILLIAMS DO BRASIL IND. E COM. LTDA</v>
      </c>
      <c r="C529" s="16" t="s">
        <v>327</v>
      </c>
      <c r="D529" s="16" t="s">
        <v>324</v>
      </c>
      <c r="E529" s="22">
        <v>32</v>
      </c>
      <c r="F529" s="30">
        <v>64</v>
      </c>
      <c r="G529" s="17">
        <v>13.45</v>
      </c>
      <c r="H529" s="11">
        <f t="shared" si="16"/>
        <v>430.4</v>
      </c>
      <c r="I529" s="12">
        <f t="shared" si="17"/>
        <v>860.8</v>
      </c>
      <c r="J529" s="13" t="s">
        <v>1105</v>
      </c>
      <c r="K529" s="37" t="str">
        <f>VLOOKUP(Tabela14[[#This Row],[CÓDIGO]],[1]fornnecedor!$A:$G,7,0)</f>
        <v>CATALISADORES INDIVIDUAS</v>
      </c>
    </row>
    <row r="530" spans="1:11" x14ac:dyDescent="0.3">
      <c r="A530" s="15">
        <v>85282</v>
      </c>
      <c r="B530" s="15" t="str">
        <f>VLOOKUP(Tabela14[[#This Row],[CÓDIGO]],[1]fornnecedor!$A:$E,5,0)</f>
        <v>AKZO NOBEL LTDA AUTO</v>
      </c>
      <c r="C530" s="16" t="s">
        <v>4861</v>
      </c>
      <c r="D530" s="16" t="s">
        <v>103</v>
      </c>
      <c r="E530" s="22">
        <v>15</v>
      </c>
      <c r="F530" s="30">
        <v>52</v>
      </c>
      <c r="G530" s="17">
        <v>28.44</v>
      </c>
      <c r="H530" s="11">
        <f t="shared" si="16"/>
        <v>426.6</v>
      </c>
      <c r="I530" s="12">
        <f t="shared" si="17"/>
        <v>1478.88</v>
      </c>
      <c r="J530" s="13" t="s">
        <v>1105</v>
      </c>
      <c r="K530" s="37" t="str">
        <f>VLOOKUP(Tabela14[[#This Row],[CÓDIGO]],[1]fornnecedor!$A:$G,7,0)</f>
        <v>VERNIZ AUTOMOTIVO</v>
      </c>
    </row>
    <row r="531" spans="1:11" x14ac:dyDescent="0.3">
      <c r="A531" s="8">
        <v>85587</v>
      </c>
      <c r="B531" s="8" t="str">
        <f>VLOOKUP(Tabela14[[#This Row],[CÓDIGO]],[1]fornnecedor!$A:$E,5,0)</f>
        <v>SHERWIN - WILLIAMS DO BRASIL IND. E COM. LTDA</v>
      </c>
      <c r="C531" s="9" t="s">
        <v>333</v>
      </c>
      <c r="D531" s="9" t="s">
        <v>324</v>
      </c>
      <c r="E531" s="23">
        <v>13</v>
      </c>
      <c r="F531" s="31">
        <v>25</v>
      </c>
      <c r="G531" s="10">
        <v>32.61</v>
      </c>
      <c r="H531" s="11">
        <f t="shared" si="16"/>
        <v>423.93</v>
      </c>
      <c r="I531" s="12">
        <f t="shared" si="17"/>
        <v>815.25</v>
      </c>
      <c r="J531" s="13" t="s">
        <v>1105</v>
      </c>
      <c r="K531" s="37" t="str">
        <f>VLOOKUP(Tabela14[[#This Row],[CÓDIGO]],[1]fornnecedor!$A:$G,7,0)</f>
        <v>TINTAS POLIÉSTER</v>
      </c>
    </row>
    <row r="532" spans="1:11" x14ac:dyDescent="0.3">
      <c r="A532" s="8">
        <v>83787</v>
      </c>
      <c r="B532" s="8" t="str">
        <f>VLOOKUP(Tabela14[[#This Row],[CÓDIGO]],[1]fornnecedor!$A:$E,5,0)</f>
        <v>VONIXX INDUSTRIA E COMERCIO DE POLIDORES LTDA</v>
      </c>
      <c r="C532" s="9" t="s">
        <v>4348</v>
      </c>
      <c r="D532" s="9" t="s">
        <v>515</v>
      </c>
      <c r="E532" s="23">
        <v>10</v>
      </c>
      <c r="F532" s="31">
        <v>15</v>
      </c>
      <c r="G532" s="10">
        <v>42.29</v>
      </c>
      <c r="H532" s="11">
        <f t="shared" si="16"/>
        <v>422.9</v>
      </c>
      <c r="I532" s="12">
        <f t="shared" si="17"/>
        <v>634.35</v>
      </c>
      <c r="J532" s="13" t="s">
        <v>1105</v>
      </c>
      <c r="K532" s="37" t="str">
        <f>VLOOKUP(Tabela14[[#This Row],[CÓDIGO]],[1]fornnecedor!$A:$G,7,0)</f>
        <v>BOINAS PARA POLIMENTO</v>
      </c>
    </row>
    <row r="533" spans="1:11" x14ac:dyDescent="0.3">
      <c r="A533" s="8">
        <v>84950</v>
      </c>
      <c r="B533" s="8" t="str">
        <f>VLOOKUP(Tabela14[[#This Row],[CÓDIGO]],[1]fornnecedor!$A:$E,5,0)</f>
        <v>BRASILUX TINTAS TECNICAS LTDA</v>
      </c>
      <c r="C533" s="9" t="s">
        <v>3331</v>
      </c>
      <c r="D533" s="9" t="s">
        <v>549</v>
      </c>
      <c r="E533" s="23">
        <v>12</v>
      </c>
      <c r="F533" s="31">
        <v>82</v>
      </c>
      <c r="G533" s="10">
        <v>35.229999999999997</v>
      </c>
      <c r="H533" s="11">
        <f t="shared" si="16"/>
        <v>422.76</v>
      </c>
      <c r="I533" s="12">
        <f t="shared" si="17"/>
        <v>2888.8599999999997</v>
      </c>
      <c r="J533" s="13" t="s">
        <v>1105</v>
      </c>
      <c r="K533" s="37" t="str">
        <f>VLOOKUP(Tabela14[[#This Row],[CÓDIGO]],[1]fornnecedor!$A:$G,7,0)</f>
        <v>EPOXI</v>
      </c>
    </row>
    <row r="534" spans="1:11" x14ac:dyDescent="0.3">
      <c r="A534" s="8">
        <v>24354</v>
      </c>
      <c r="B534" s="8" t="str">
        <f>VLOOKUP(Tabela14[[#This Row],[CÓDIGO]],[1]fornnecedor!$A:$E,5,0)</f>
        <v>BRASILUX TINTAS TECNICAS LTDA</v>
      </c>
      <c r="C534" s="9" t="s">
        <v>729</v>
      </c>
      <c r="D534" s="9" t="s">
        <v>549</v>
      </c>
      <c r="E534" s="23">
        <v>1.837</v>
      </c>
      <c r="F534" s="31">
        <v>7.93</v>
      </c>
      <c r="G534" s="10">
        <v>228.6</v>
      </c>
      <c r="H534" s="11">
        <f t="shared" si="16"/>
        <v>419.93819999999999</v>
      </c>
      <c r="I534" s="12">
        <f t="shared" si="17"/>
        <v>1812.798</v>
      </c>
      <c r="J534" s="13" t="s">
        <v>1105</v>
      </c>
      <c r="K534" s="37" t="str">
        <f>VLOOKUP(Tabela14[[#This Row],[CÓDIGO]],[1]fornnecedor!$A:$G,7,0)</f>
        <v xml:space="preserve">BASES SISTEMA NO MACHINE </v>
      </c>
    </row>
    <row r="535" spans="1:11" x14ac:dyDescent="0.3">
      <c r="A535" s="15">
        <v>21015</v>
      </c>
      <c r="B535" s="15" t="str">
        <f>VLOOKUP(Tabela14[[#This Row],[CÓDIGO]],[1]fornnecedor!$A:$E,5,0)</f>
        <v>AKZO NOBEL LTDA AUTO</v>
      </c>
      <c r="C535" s="16" t="s">
        <v>174</v>
      </c>
      <c r="D535" s="16" t="s">
        <v>103</v>
      </c>
      <c r="E535" s="22">
        <v>15</v>
      </c>
      <c r="F535" s="30">
        <v>30.5</v>
      </c>
      <c r="G535" s="17">
        <v>27.94</v>
      </c>
      <c r="H535" s="11">
        <f t="shared" si="16"/>
        <v>419.1</v>
      </c>
      <c r="I535" s="12">
        <f t="shared" si="17"/>
        <v>852.17000000000007</v>
      </c>
      <c r="J535" s="13" t="s">
        <v>1105</v>
      </c>
      <c r="K535" s="37" t="str">
        <f>VLOOKUP(Tabela14[[#This Row],[CÓDIGO]],[1]fornnecedor!$A:$G,7,0)</f>
        <v>TINTAS POLIÉSTER</v>
      </c>
    </row>
    <row r="536" spans="1:11" x14ac:dyDescent="0.3">
      <c r="A536" s="15">
        <v>24257</v>
      </c>
      <c r="B536" s="15" t="str">
        <f>VLOOKUP(Tabela14[[#This Row],[CÓDIGO]],[1]fornnecedor!$A:$E,5,0)</f>
        <v>3M DO BRASIL LTDA</v>
      </c>
      <c r="C536" s="16" t="s">
        <v>420</v>
      </c>
      <c r="D536" s="16" t="s">
        <v>366</v>
      </c>
      <c r="E536" s="22">
        <v>19</v>
      </c>
      <c r="F536" s="30">
        <v>34</v>
      </c>
      <c r="G536" s="17">
        <v>22</v>
      </c>
      <c r="H536" s="11">
        <f t="shared" si="16"/>
        <v>418</v>
      </c>
      <c r="I536" s="12">
        <f t="shared" si="17"/>
        <v>748</v>
      </c>
      <c r="J536" s="13" t="s">
        <v>1105</v>
      </c>
      <c r="K536" s="37" t="str">
        <f>VLOOKUP(Tabela14[[#This Row],[CÓDIGO]],[1]fornnecedor!$A:$G,7,0)</f>
        <v>DISCO TRIZACT</v>
      </c>
    </row>
    <row r="537" spans="1:11" x14ac:dyDescent="0.3">
      <c r="A537" s="8">
        <v>21299</v>
      </c>
      <c r="B537" s="8" t="str">
        <f>VLOOKUP(Tabela14[[#This Row],[CÓDIGO]],[1]fornnecedor!$A:$E,5,0)</f>
        <v>AKZO NOBEL LTDA AUTO</v>
      </c>
      <c r="C537" s="9" t="s">
        <v>180</v>
      </c>
      <c r="D537" s="9" t="s">
        <v>103</v>
      </c>
      <c r="E537" s="23">
        <v>15</v>
      </c>
      <c r="F537" s="31">
        <v>50.5</v>
      </c>
      <c r="G537" s="10">
        <v>27.74</v>
      </c>
      <c r="H537" s="11">
        <f t="shared" si="16"/>
        <v>416.09999999999997</v>
      </c>
      <c r="I537" s="12">
        <f t="shared" si="17"/>
        <v>1400.87</v>
      </c>
      <c r="J537" s="13" t="s">
        <v>1105</v>
      </c>
      <c r="K537" s="37" t="str">
        <f>VLOOKUP(Tabela14[[#This Row],[CÓDIGO]],[1]fornnecedor!$A:$G,7,0)</f>
        <v>TINTAS POLIÉSTER</v>
      </c>
    </row>
    <row r="538" spans="1:11" x14ac:dyDescent="0.3">
      <c r="A538" s="15">
        <v>20192</v>
      </c>
      <c r="B538" s="15" t="str">
        <f>VLOOKUP(Tabela14[[#This Row],[CÓDIGO]],[1]fornnecedor!$A:$E,5,0)</f>
        <v>AKZO NOBEL LTDA AUTO</v>
      </c>
      <c r="C538" s="16" t="s">
        <v>303</v>
      </c>
      <c r="D538" s="16" t="s">
        <v>103</v>
      </c>
      <c r="E538" s="22">
        <v>2.3359999999999999</v>
      </c>
      <c r="F538" s="30">
        <v>24.93</v>
      </c>
      <c r="G538" s="17">
        <v>177.01</v>
      </c>
      <c r="H538" s="11">
        <f t="shared" si="16"/>
        <v>413.49535999999995</v>
      </c>
      <c r="I538" s="12">
        <f t="shared" si="17"/>
        <v>4412.8593000000001</v>
      </c>
      <c r="J538" s="13" t="s">
        <v>1105</v>
      </c>
      <c r="K538" s="37" t="str">
        <f>VLOOKUP(Tabela14[[#This Row],[CÓDIGO]],[1]fornnecedor!$A:$G,7,0)</f>
        <v>BASES POLIÉSTER</v>
      </c>
    </row>
    <row r="539" spans="1:11" x14ac:dyDescent="0.3">
      <c r="A539" s="15">
        <v>9938</v>
      </c>
      <c r="B539" s="15" t="str">
        <f>VLOOKUP(Tabela14[[#This Row],[CÓDIGO]],[1]fornnecedor!$A:$E,5,0)</f>
        <v>AKZO NOBEL LTDA AUTO</v>
      </c>
      <c r="C539" s="16" t="s">
        <v>319</v>
      </c>
      <c r="D539" s="16" t="s">
        <v>127</v>
      </c>
      <c r="E539" s="22">
        <v>2</v>
      </c>
      <c r="F539" s="30">
        <v>4.7300000000000004</v>
      </c>
      <c r="G539" s="17">
        <v>206.44</v>
      </c>
      <c r="H539" s="11">
        <f t="shared" si="16"/>
        <v>412.88</v>
      </c>
      <c r="I539" s="12">
        <f t="shared" si="17"/>
        <v>976.46120000000008</v>
      </c>
      <c r="J539" s="13" t="s">
        <v>1105</v>
      </c>
      <c r="K539" s="37" t="str">
        <f>VLOOKUP(Tabela14[[#This Row],[CÓDIGO]],[1]fornnecedor!$A:$G,7,0)</f>
        <v>BASES POLIÉSTER</v>
      </c>
    </row>
    <row r="540" spans="1:11" x14ac:dyDescent="0.3">
      <c r="A540" s="8">
        <v>84929</v>
      </c>
      <c r="B540" s="8" t="str">
        <f>VLOOKUP(Tabela14[[#This Row],[CÓDIGO]],[1]fornnecedor!$A:$E,5,0)</f>
        <v>AKZO NOBEL LTDA AUTO</v>
      </c>
      <c r="C540" s="9" t="s">
        <v>160</v>
      </c>
      <c r="D540" s="9" t="s">
        <v>103</v>
      </c>
      <c r="E540" s="23">
        <v>13.5</v>
      </c>
      <c r="F540" s="31">
        <v>24.5</v>
      </c>
      <c r="G540" s="10">
        <v>30.41</v>
      </c>
      <c r="H540" s="11">
        <f t="shared" si="16"/>
        <v>410.53500000000003</v>
      </c>
      <c r="I540" s="12">
        <f t="shared" si="17"/>
        <v>745.04499999999996</v>
      </c>
      <c r="J540" s="13" t="s">
        <v>1105</v>
      </c>
      <c r="K540" s="37" t="str">
        <f>VLOOKUP(Tabela14[[#This Row],[CÓDIGO]],[1]fornnecedor!$A:$G,7,0)</f>
        <v>TINTAS POLIÉSTER</v>
      </c>
    </row>
    <row r="541" spans="1:11" x14ac:dyDescent="0.3">
      <c r="A541" s="8">
        <v>84685</v>
      </c>
      <c r="B541" s="8" t="str">
        <f>VLOOKUP(Tabela14[[#This Row],[CÓDIGO]],[1]fornnecedor!$A:$E,5,0)</f>
        <v>AKZO NOBEL LTDA AUTO</v>
      </c>
      <c r="C541" s="9" t="s">
        <v>2981</v>
      </c>
      <c r="D541" s="9" t="s">
        <v>103</v>
      </c>
      <c r="E541" s="23">
        <v>2.9449999999999998</v>
      </c>
      <c r="F541" s="31">
        <v>0.39</v>
      </c>
      <c r="G541" s="10">
        <v>139.24</v>
      </c>
      <c r="H541" s="11">
        <f t="shared" si="16"/>
        <v>410.06180000000001</v>
      </c>
      <c r="I541" s="12">
        <f t="shared" si="17"/>
        <v>54.303600000000003</v>
      </c>
      <c r="J541" s="13" t="s">
        <v>1105</v>
      </c>
      <c r="K541" s="37" t="str">
        <f>VLOOKUP(Tabela14[[#This Row],[CÓDIGO]],[1]fornnecedor!$A:$G,7,0)</f>
        <v>BASES PU</v>
      </c>
    </row>
    <row r="542" spans="1:11" x14ac:dyDescent="0.3">
      <c r="A542" s="15">
        <v>85032</v>
      </c>
      <c r="B542" s="15" t="str">
        <f>VLOOKUP(Tabela14[[#This Row],[CÓDIGO]],[1]fornnecedor!$A:$E,5,0)</f>
        <v>AKZO NOBEL LTDA AUTO</v>
      </c>
      <c r="C542" s="16" t="s">
        <v>4783</v>
      </c>
      <c r="D542" s="16" t="s">
        <v>127</v>
      </c>
      <c r="E542" s="22">
        <v>1</v>
      </c>
      <c r="F542" s="30">
        <v>3</v>
      </c>
      <c r="G542" s="17">
        <v>408.39</v>
      </c>
      <c r="H542" s="11">
        <f t="shared" si="16"/>
        <v>408.39</v>
      </c>
      <c r="I542" s="12">
        <f t="shared" si="17"/>
        <v>1225.17</v>
      </c>
      <c r="J542" s="13" t="s">
        <v>1105</v>
      </c>
      <c r="K542" s="37" t="str">
        <f>VLOOKUP(Tabela14[[#This Row],[CÓDIGO]],[1]fornnecedor!$A:$G,7,0)</f>
        <v>BASES POLIÉSTER</v>
      </c>
    </row>
    <row r="543" spans="1:11" x14ac:dyDescent="0.3">
      <c r="A543" s="8">
        <v>84542</v>
      </c>
      <c r="B543" s="8" t="str">
        <f>VLOOKUP(Tabela14[[#This Row],[CÓDIGO]],[1]fornnecedor!$A:$E,5,0)</f>
        <v>MAXI RUBBER INDUSTRIAS QUIMICAS LTDA</v>
      </c>
      <c r="C543" s="9" t="s">
        <v>796</v>
      </c>
      <c r="D543" s="9" t="s">
        <v>775</v>
      </c>
      <c r="E543" s="23">
        <v>44</v>
      </c>
      <c r="F543" s="31">
        <v>41</v>
      </c>
      <c r="G543" s="10">
        <v>9.1300000000000008</v>
      </c>
      <c r="H543" s="11">
        <f t="shared" si="16"/>
        <v>401.72</v>
      </c>
      <c r="I543" s="12">
        <f t="shared" si="17"/>
        <v>374.33000000000004</v>
      </c>
      <c r="J543" s="13" t="s">
        <v>1105</v>
      </c>
      <c r="K543" s="37" t="str">
        <f>VLOOKUP(Tabela14[[#This Row],[CÓDIGO]],[1]fornnecedor!$A:$G,7,0)</f>
        <v>LAMINAÇÃO / PROTEÇÃO</v>
      </c>
    </row>
    <row r="544" spans="1:11" x14ac:dyDescent="0.3">
      <c r="A544" s="15">
        <v>84388</v>
      </c>
      <c r="B544" s="15" t="str">
        <f>VLOOKUP(Tabela14[[#This Row],[CÓDIGO]],[1]fornnecedor!$A:$E,5,0)</f>
        <v>BRASILUX TINTAS TECNICAS LTDA</v>
      </c>
      <c r="C544" s="16" t="s">
        <v>571</v>
      </c>
      <c r="D544" s="16" t="s">
        <v>549</v>
      </c>
      <c r="E544" s="22">
        <v>3</v>
      </c>
      <c r="F544" s="30">
        <v>17</v>
      </c>
      <c r="G544" s="17">
        <v>133.6</v>
      </c>
      <c r="H544" s="11">
        <f t="shared" si="16"/>
        <v>400.79999999999995</v>
      </c>
      <c r="I544" s="12">
        <f t="shared" si="17"/>
        <v>2271.1999999999998</v>
      </c>
      <c r="J544" s="13" t="s">
        <v>1105</v>
      </c>
      <c r="K544" s="37" t="str">
        <f>VLOOKUP(Tabela14[[#This Row],[CÓDIGO]],[1]fornnecedor!$A:$G,7,0)</f>
        <v>TINTA PARA PISO</v>
      </c>
    </row>
    <row r="545" spans="1:11" x14ac:dyDescent="0.3">
      <c r="A545" s="15">
        <v>10396</v>
      </c>
      <c r="B545" s="15" t="str">
        <f>VLOOKUP(Tabela14[[#This Row],[CÓDIGO]],[1]fornnecedor!$A:$E,5,0)</f>
        <v>MAXI RUBBER INDUSTRIAS QUIMICAS LTDA</v>
      </c>
      <c r="C545" s="16" t="s">
        <v>779</v>
      </c>
      <c r="D545" s="16" t="s">
        <v>775</v>
      </c>
      <c r="E545" s="22">
        <v>17</v>
      </c>
      <c r="F545" s="30">
        <v>58</v>
      </c>
      <c r="G545" s="17">
        <v>23.53</v>
      </c>
      <c r="H545" s="11">
        <f t="shared" si="16"/>
        <v>400.01</v>
      </c>
      <c r="I545" s="12">
        <f t="shared" si="17"/>
        <v>1364.74</v>
      </c>
      <c r="J545" s="13" t="s">
        <v>1105</v>
      </c>
      <c r="K545" s="37" t="str">
        <f>VLOOKUP(Tabela14[[#This Row],[CÓDIGO]],[1]fornnecedor!$A:$G,7,0)</f>
        <v>MASSA POLIÉSTER</v>
      </c>
    </row>
    <row r="546" spans="1:11" x14ac:dyDescent="0.3">
      <c r="A546" s="15">
        <v>85355</v>
      </c>
      <c r="B546" s="15" t="str">
        <f>VLOOKUP(Tabela14[[#This Row],[CÓDIGO]],[1]fornnecedor!$A:$E,5,0)</f>
        <v>DISSOLTEX IND QUIMICA LTDA</v>
      </c>
      <c r="C546" s="16" t="s">
        <v>5194</v>
      </c>
      <c r="D546" s="16" t="s">
        <v>549</v>
      </c>
      <c r="E546" s="22">
        <v>1</v>
      </c>
      <c r="F546" s="30">
        <v>28</v>
      </c>
      <c r="G546" s="17">
        <v>398.37</v>
      </c>
      <c r="H546" s="11">
        <f t="shared" si="16"/>
        <v>398.37</v>
      </c>
      <c r="I546" s="12">
        <f t="shared" si="17"/>
        <v>11154.36</v>
      </c>
      <c r="J546" s="13" t="s">
        <v>1105</v>
      </c>
      <c r="K546" s="37" t="str">
        <f>VLOOKUP(Tabela14[[#This Row],[CÓDIGO]],[1]fornnecedor!$A:$G,7,0)</f>
        <v>TINTA EM PÓ</v>
      </c>
    </row>
    <row r="547" spans="1:11" x14ac:dyDescent="0.3">
      <c r="A547" s="15">
        <v>10223</v>
      </c>
      <c r="B547" s="15" t="str">
        <f>VLOOKUP(Tabela14[[#This Row],[CÓDIGO]],[1]fornnecedor!$A:$E,5,0)</f>
        <v>SAINT- GOBAIN DO BRASIL PROD. IND. E CONSTR. LTDA</v>
      </c>
      <c r="C547" s="16" t="s">
        <v>79</v>
      </c>
      <c r="D547" s="16" t="s">
        <v>49</v>
      </c>
      <c r="E547" s="22">
        <v>179</v>
      </c>
      <c r="F547" s="30">
        <v>1067</v>
      </c>
      <c r="G547" s="17">
        <v>2.2200000000000002</v>
      </c>
      <c r="H547" s="11">
        <f t="shared" si="16"/>
        <v>397.38000000000005</v>
      </c>
      <c r="I547" s="12">
        <f t="shared" si="17"/>
        <v>2368.7400000000002</v>
      </c>
      <c r="J547" s="13" t="s">
        <v>1105</v>
      </c>
      <c r="K547" s="37" t="str">
        <f>VLOOKUP(Tabela14[[#This Row],[CÓDIGO]],[1]fornnecedor!$A:$G,7,0)</f>
        <v xml:space="preserve">DISCOS / LIXAS / ABRASIVOS </v>
      </c>
    </row>
    <row r="548" spans="1:11" x14ac:dyDescent="0.3">
      <c r="A548" s="15">
        <v>85397</v>
      </c>
      <c r="B548" s="15" t="str">
        <f>VLOOKUP(Tabela14[[#This Row],[CÓDIGO]],[1]fornnecedor!$A:$E,5,0)</f>
        <v>DISSOLTEX IND QUIMICA LTDA</v>
      </c>
      <c r="C548" s="16" t="s">
        <v>4507</v>
      </c>
      <c r="D548" s="16" t="s">
        <v>549</v>
      </c>
      <c r="E548" s="22">
        <v>1</v>
      </c>
      <c r="F548" s="30">
        <v>2</v>
      </c>
      <c r="G548" s="17">
        <v>395.72</v>
      </c>
      <c r="H548" s="11">
        <f t="shared" si="16"/>
        <v>395.72</v>
      </c>
      <c r="I548" s="12">
        <f t="shared" si="17"/>
        <v>791.44</v>
      </c>
      <c r="J548" s="13" t="s">
        <v>1105</v>
      </c>
      <c r="K548" s="37" t="str">
        <f>VLOOKUP(Tabela14[[#This Row],[CÓDIGO]],[1]fornnecedor!$A:$G,7,0)</f>
        <v>TINTA EM PÓ</v>
      </c>
    </row>
    <row r="549" spans="1:11" x14ac:dyDescent="0.3">
      <c r="A549" s="15">
        <v>86195</v>
      </c>
      <c r="B549" s="15" t="str">
        <f>VLOOKUP(Tabela14[[#This Row],[CÓDIGO]],[1]fornnecedor!$A:$E,5,0)</f>
        <v>AKZO NOBEL LTDA DECOR</v>
      </c>
      <c r="C549" s="16" t="s">
        <v>4660</v>
      </c>
      <c r="D549" s="16" t="s">
        <v>543</v>
      </c>
      <c r="E549" s="22">
        <v>4</v>
      </c>
      <c r="F549" s="30">
        <v>10</v>
      </c>
      <c r="G549" s="17">
        <v>98.93</v>
      </c>
      <c r="H549" s="11">
        <f t="shared" si="16"/>
        <v>395.72</v>
      </c>
      <c r="I549" s="12">
        <f t="shared" si="17"/>
        <v>989.30000000000007</v>
      </c>
      <c r="J549" s="13" t="s">
        <v>1105</v>
      </c>
      <c r="K549" s="37" t="str">
        <f>VLOOKUP(Tabela14[[#This Row],[CÓDIGO]],[1]fornnecedor!$A:$G,7,0)</f>
        <v>TINTA PAREDE</v>
      </c>
    </row>
    <row r="550" spans="1:11" x14ac:dyDescent="0.3">
      <c r="A550" s="15">
        <v>84176</v>
      </c>
      <c r="B550" s="15" t="str">
        <f>VLOOKUP(Tabela14[[#This Row],[CÓDIGO]],[1]fornnecedor!$A:$E,5,0)</f>
        <v>BRASILUX TINTAS TECNICAS LTDA</v>
      </c>
      <c r="C550" s="16" t="s">
        <v>575</v>
      </c>
      <c r="D550" s="16" t="s">
        <v>549</v>
      </c>
      <c r="E550" s="22">
        <v>6</v>
      </c>
      <c r="F550" s="30">
        <v>43</v>
      </c>
      <c r="G550" s="17">
        <v>65.900000000000006</v>
      </c>
      <c r="H550" s="11">
        <f t="shared" si="16"/>
        <v>395.40000000000003</v>
      </c>
      <c r="I550" s="12">
        <f t="shared" si="17"/>
        <v>2833.7000000000003</v>
      </c>
      <c r="J550" s="13" t="s">
        <v>1105</v>
      </c>
      <c r="K550" s="37" t="str">
        <f>VLOOKUP(Tabela14[[#This Row],[CÓDIGO]],[1]fornnecedor!$A:$G,7,0)</f>
        <v>ESMALTES</v>
      </c>
    </row>
    <row r="551" spans="1:11" x14ac:dyDescent="0.3">
      <c r="A551" s="8">
        <v>86194</v>
      </c>
      <c r="B551" s="8" t="str">
        <f>VLOOKUP(Tabela14[[#This Row],[CÓDIGO]],[1]fornnecedor!$A:$E,5,0)</f>
        <v>AKZO NOBEL LTDA DECOR</v>
      </c>
      <c r="C551" s="9" t="s">
        <v>4935</v>
      </c>
      <c r="D551" s="9" t="s">
        <v>543</v>
      </c>
      <c r="E551" s="23">
        <v>4</v>
      </c>
      <c r="F551" s="31">
        <v>19</v>
      </c>
      <c r="G551" s="10">
        <v>98.77</v>
      </c>
      <c r="H551" s="11">
        <f t="shared" si="16"/>
        <v>395.08</v>
      </c>
      <c r="I551" s="12">
        <f t="shared" si="17"/>
        <v>1876.6299999999999</v>
      </c>
      <c r="J551" s="13" t="s">
        <v>1105</v>
      </c>
      <c r="K551" s="37" t="str">
        <f>VLOOKUP(Tabela14[[#This Row],[CÓDIGO]],[1]fornnecedor!$A:$G,7,0)</f>
        <v>TINTA PAREDE</v>
      </c>
    </row>
    <row r="552" spans="1:11" x14ac:dyDescent="0.3">
      <c r="A552" s="8">
        <v>86891</v>
      </c>
      <c r="B552" s="8" t="str">
        <f>VLOOKUP(Tabela14[[#This Row],[CÓDIGO]],[1]fornnecedor!$A:$E,5,0)</f>
        <v>OTTO BAUMGART IND E COM S/A</v>
      </c>
      <c r="C552" s="9" t="s">
        <v>5112</v>
      </c>
      <c r="D552" s="9" t="s">
        <v>3618</v>
      </c>
      <c r="E552" s="23">
        <v>2</v>
      </c>
      <c r="F552" s="31">
        <v>21</v>
      </c>
      <c r="G552" s="10">
        <v>196.47</v>
      </c>
      <c r="H552" s="11">
        <f t="shared" si="16"/>
        <v>392.94</v>
      </c>
      <c r="I552" s="12">
        <f t="shared" si="17"/>
        <v>4125.87</v>
      </c>
      <c r="J552" s="13" t="s">
        <v>1105</v>
      </c>
      <c r="K552" s="37" t="str">
        <f>VLOOKUP(Tabela14[[#This Row],[CÓDIGO]],[1]fornnecedor!$A:$G,7,0)</f>
        <v>IMPERMEABILIZANTES</v>
      </c>
    </row>
    <row r="553" spans="1:11" x14ac:dyDescent="0.3">
      <c r="A553" s="15">
        <v>9785</v>
      </c>
      <c r="B553" s="15" t="str">
        <f>VLOOKUP(Tabela14[[#This Row],[CÓDIGO]],[1]fornnecedor!$A:$E,5,0)</f>
        <v>AKZO NOBEL LTDA AUTO</v>
      </c>
      <c r="C553" s="16" t="s">
        <v>208</v>
      </c>
      <c r="D553" s="16" t="s">
        <v>103</v>
      </c>
      <c r="E553" s="22">
        <v>10</v>
      </c>
      <c r="F553" s="30">
        <v>37</v>
      </c>
      <c r="G553" s="17">
        <v>39.25</v>
      </c>
      <c r="H553" s="11">
        <f t="shared" si="16"/>
        <v>392.5</v>
      </c>
      <c r="I553" s="12">
        <f t="shared" si="17"/>
        <v>1452.25</v>
      </c>
      <c r="J553" s="13" t="s">
        <v>1105</v>
      </c>
      <c r="K553" s="37" t="str">
        <f>VLOOKUP(Tabela14[[#This Row],[CÓDIGO]],[1]fornnecedor!$A:$G,7,0)</f>
        <v>TINTAS PU</v>
      </c>
    </row>
    <row r="554" spans="1:11" x14ac:dyDescent="0.3">
      <c r="A554" s="15">
        <v>86192</v>
      </c>
      <c r="B554" s="15" t="str">
        <f>VLOOKUP(Tabela14[[#This Row],[CÓDIGO]],[1]fornnecedor!$A:$E,5,0)</f>
        <v>AKZO NOBEL LTDA DECOR</v>
      </c>
      <c r="C554" s="16" t="s">
        <v>4881</v>
      </c>
      <c r="D554" s="16" t="s">
        <v>543</v>
      </c>
      <c r="E554" s="22">
        <v>1</v>
      </c>
      <c r="F554" s="30">
        <v>4</v>
      </c>
      <c r="G554" s="17">
        <v>391.88</v>
      </c>
      <c r="H554" s="11">
        <f t="shared" si="16"/>
        <v>391.88</v>
      </c>
      <c r="I554" s="12">
        <f t="shared" si="17"/>
        <v>1567.52</v>
      </c>
      <c r="J554" s="13" t="s">
        <v>1105</v>
      </c>
      <c r="K554" s="37" t="str">
        <f>VLOOKUP(Tabela14[[#This Row],[CÓDIGO]],[1]fornnecedor!$A:$G,7,0)</f>
        <v>BASES IMOBILIÁRIAS</v>
      </c>
    </row>
    <row r="555" spans="1:11" x14ac:dyDescent="0.3">
      <c r="A555" s="15">
        <v>84351</v>
      </c>
      <c r="B555" s="15" t="str">
        <f>VLOOKUP(Tabela14[[#This Row],[CÓDIGO]],[1]fornnecedor!$A:$E,5,0)</f>
        <v>BRASILUX TINTAS TECNICAS LTDA</v>
      </c>
      <c r="C555" s="16" t="s">
        <v>654</v>
      </c>
      <c r="D555" s="16" t="s">
        <v>549</v>
      </c>
      <c r="E555" s="22">
        <v>8</v>
      </c>
      <c r="F555" s="30">
        <v>42</v>
      </c>
      <c r="G555" s="17">
        <v>48.89</v>
      </c>
      <c r="H555" s="11">
        <f t="shared" si="16"/>
        <v>391.12</v>
      </c>
      <c r="I555" s="12">
        <f t="shared" si="17"/>
        <v>2053.38</v>
      </c>
      <c r="J555" s="13" t="s">
        <v>1105</v>
      </c>
      <c r="K555" s="37" t="str">
        <f>VLOOKUP(Tabela14[[#This Row],[CÓDIGO]],[1]fornnecedor!$A:$G,7,0)</f>
        <v>ESMALTES</v>
      </c>
    </row>
    <row r="556" spans="1:11" x14ac:dyDescent="0.3">
      <c r="A556" s="8">
        <v>21287</v>
      </c>
      <c r="B556" s="8" t="str">
        <f>VLOOKUP(Tabela14[[#This Row],[CÓDIGO]],[1]fornnecedor!$A:$E,5,0)</f>
        <v>AKZO NOBEL LTDA AUTO</v>
      </c>
      <c r="C556" s="9" t="s">
        <v>186</v>
      </c>
      <c r="D556" s="9" t="s">
        <v>103</v>
      </c>
      <c r="E556" s="23">
        <v>16</v>
      </c>
      <c r="F556" s="31">
        <v>33</v>
      </c>
      <c r="G556" s="10">
        <v>24.38</v>
      </c>
      <c r="H556" s="11">
        <f t="shared" si="16"/>
        <v>390.08</v>
      </c>
      <c r="I556" s="12">
        <f t="shared" si="17"/>
        <v>804.54</v>
      </c>
      <c r="J556" s="13" t="s">
        <v>1105</v>
      </c>
      <c r="K556" s="37" t="str">
        <f>VLOOKUP(Tabela14[[#This Row],[CÓDIGO]],[1]fornnecedor!$A:$G,7,0)</f>
        <v>TINTAS POLIÉSTER</v>
      </c>
    </row>
    <row r="557" spans="1:11" x14ac:dyDescent="0.3">
      <c r="A557" s="15">
        <v>85380</v>
      </c>
      <c r="B557" s="15" t="str">
        <f>VLOOKUP(Tabela14[[#This Row],[CÓDIGO]],[1]fornnecedor!$A:$E,5,0)</f>
        <v>DISSOLTEX IND QUIMICA LTDA</v>
      </c>
      <c r="C557" s="16" t="s">
        <v>4497</v>
      </c>
      <c r="D557" s="16" t="s">
        <v>549</v>
      </c>
      <c r="E557" s="22">
        <v>1</v>
      </c>
      <c r="F557" s="30">
        <v>2</v>
      </c>
      <c r="G557" s="17">
        <v>387.76</v>
      </c>
      <c r="H557" s="11">
        <f t="shared" si="16"/>
        <v>387.76</v>
      </c>
      <c r="I557" s="12">
        <f t="shared" si="17"/>
        <v>775.52</v>
      </c>
      <c r="J557" s="13" t="s">
        <v>1105</v>
      </c>
      <c r="K557" s="37" t="str">
        <f>VLOOKUP(Tabela14[[#This Row],[CÓDIGO]],[1]fornnecedor!$A:$G,7,0)</f>
        <v>TINTA EM PÓ</v>
      </c>
    </row>
    <row r="558" spans="1:11" x14ac:dyDescent="0.3">
      <c r="A558" s="8">
        <v>85550</v>
      </c>
      <c r="B558" s="8" t="str">
        <f>VLOOKUP(Tabela14[[#This Row],[CÓDIGO]],[1]fornnecedor!$A:$E,5,0)</f>
        <v>AKZO NOBEL LTDA AUTO</v>
      </c>
      <c r="C558" s="9" t="s">
        <v>168</v>
      </c>
      <c r="D558" s="9" t="s">
        <v>103</v>
      </c>
      <c r="E558" s="23">
        <v>14</v>
      </c>
      <c r="F558" s="31">
        <v>18</v>
      </c>
      <c r="G558" s="10">
        <v>27.56</v>
      </c>
      <c r="H558" s="11">
        <f t="shared" si="16"/>
        <v>385.84</v>
      </c>
      <c r="I558" s="12">
        <f t="shared" si="17"/>
        <v>496.08</v>
      </c>
      <c r="J558" s="13" t="s">
        <v>1105</v>
      </c>
      <c r="K558" s="37" t="str">
        <f>VLOOKUP(Tabela14[[#This Row],[CÓDIGO]],[1]fornnecedor!$A:$G,7,0)</f>
        <v>TINTAS POLIÉSTER</v>
      </c>
    </row>
    <row r="559" spans="1:11" x14ac:dyDescent="0.3">
      <c r="A559" s="8">
        <v>9945</v>
      </c>
      <c r="B559" s="8" t="str">
        <f>VLOOKUP(Tabela14[[#This Row],[CÓDIGO]],[1]fornnecedor!$A:$E,5,0)</f>
        <v>AKZO NOBEL LTDA AUTO</v>
      </c>
      <c r="C559" s="9" t="s">
        <v>3812</v>
      </c>
      <c r="D559" s="9" t="s">
        <v>127</v>
      </c>
      <c r="E559" s="23">
        <v>2.0059999999999998</v>
      </c>
      <c r="F559" s="31">
        <v>1.63</v>
      </c>
      <c r="G559" s="10">
        <v>192.01</v>
      </c>
      <c r="H559" s="11">
        <f t="shared" si="16"/>
        <v>385.17205999999993</v>
      </c>
      <c r="I559" s="12">
        <f t="shared" si="17"/>
        <v>312.97629999999998</v>
      </c>
      <c r="J559" s="13" t="s">
        <v>1105</v>
      </c>
      <c r="K559" s="37" t="str">
        <f>VLOOKUP(Tabela14[[#This Row],[CÓDIGO]],[1]fornnecedor!$A:$G,7,0)</f>
        <v>BASES POLIÉSTER</v>
      </c>
    </row>
    <row r="560" spans="1:11" x14ac:dyDescent="0.3">
      <c r="A560" s="8">
        <v>20052</v>
      </c>
      <c r="B560" s="8" t="str">
        <f>VLOOKUP(Tabela14[[#This Row],[CÓDIGO]],[1]fornnecedor!$A:$E,5,0)</f>
        <v>SHERWIN - WILLIAMS DO BRASIL IND. E COM. LTDA</v>
      </c>
      <c r="C560" s="9" t="s">
        <v>345</v>
      </c>
      <c r="D560" s="9" t="s">
        <v>324</v>
      </c>
      <c r="E560" s="23">
        <v>9</v>
      </c>
      <c r="F560" s="31">
        <v>11</v>
      </c>
      <c r="G560" s="10">
        <v>42.65</v>
      </c>
      <c r="H560" s="11">
        <f t="shared" si="16"/>
        <v>383.84999999999997</v>
      </c>
      <c r="I560" s="12">
        <f t="shared" si="17"/>
        <v>469.15</v>
      </c>
      <c r="J560" s="13" t="s">
        <v>1105</v>
      </c>
      <c r="K560" s="37" t="str">
        <f>VLOOKUP(Tabela14[[#This Row],[CÓDIGO]],[1]fornnecedor!$A:$G,7,0)</f>
        <v>CATALISADORES INDIVIDUAS</v>
      </c>
    </row>
    <row r="561" spans="1:11" x14ac:dyDescent="0.3">
      <c r="A561" s="8">
        <v>9974</v>
      </c>
      <c r="B561" s="8" t="str">
        <f>VLOOKUP(Tabela14[[#This Row],[CÓDIGO]],[1]fornnecedor!$A:$E,5,0)</f>
        <v>AKZO NOBEL LTDA AUTO</v>
      </c>
      <c r="C561" s="9" t="s">
        <v>4699</v>
      </c>
      <c r="D561" s="9" t="s">
        <v>127</v>
      </c>
      <c r="E561" s="23">
        <v>1</v>
      </c>
      <c r="F561" s="31">
        <v>2.76</v>
      </c>
      <c r="G561" s="10">
        <v>383.39</v>
      </c>
      <c r="H561" s="11">
        <f t="shared" si="16"/>
        <v>383.39</v>
      </c>
      <c r="I561" s="12">
        <f t="shared" si="17"/>
        <v>1058.1563999999998</v>
      </c>
      <c r="J561" s="13" t="s">
        <v>1105</v>
      </c>
      <c r="K561" s="37" t="str">
        <f>VLOOKUP(Tabela14[[#This Row],[CÓDIGO]],[1]fornnecedor!$A:$G,7,0)</f>
        <v>BASES POLIÉSTER</v>
      </c>
    </row>
    <row r="562" spans="1:11" x14ac:dyDescent="0.3">
      <c r="A562" s="15">
        <v>214</v>
      </c>
      <c r="B562" s="15" t="str">
        <f>VLOOKUP(Tabela14[[#This Row],[CÓDIGO]],[1]fornnecedor!$A:$E,5,0)</f>
        <v>SKYLACK TINTAS E VERNIZES LTDA</v>
      </c>
      <c r="C562" s="16" t="s">
        <v>3945</v>
      </c>
      <c r="D562" s="16" t="s">
        <v>1114</v>
      </c>
      <c r="E562" s="22">
        <v>2</v>
      </c>
      <c r="F562" s="30">
        <v>2</v>
      </c>
      <c r="G562" s="17">
        <v>191.09</v>
      </c>
      <c r="H562" s="11">
        <f t="shared" si="16"/>
        <v>382.18</v>
      </c>
      <c r="I562" s="12">
        <f t="shared" si="17"/>
        <v>382.18</v>
      </c>
      <c r="J562" s="13" t="s">
        <v>1105</v>
      </c>
      <c r="K562" s="37" t="str">
        <f>VLOOKUP(Tabela14[[#This Row],[CÓDIGO]],[1]fornnecedor!$A:$G,7,0)</f>
        <v>BASES PU</v>
      </c>
    </row>
    <row r="563" spans="1:11" x14ac:dyDescent="0.3">
      <c r="A563" s="15">
        <v>84284</v>
      </c>
      <c r="B563" s="15" t="str">
        <f>VLOOKUP(Tabela14[[#This Row],[CÓDIGO]],[1]fornnecedor!$A:$E,5,0)</f>
        <v>BRASILUX TINTAS TECNICAS LTDA</v>
      </c>
      <c r="C563" s="16" t="s">
        <v>5016</v>
      </c>
      <c r="D563" s="16" t="s">
        <v>549</v>
      </c>
      <c r="E563" s="22">
        <v>2</v>
      </c>
      <c r="F563" s="30">
        <v>13</v>
      </c>
      <c r="G563" s="17">
        <v>189.86</v>
      </c>
      <c r="H563" s="11">
        <f t="shared" si="16"/>
        <v>379.72</v>
      </c>
      <c r="I563" s="12">
        <f t="shared" si="17"/>
        <v>2468.1800000000003</v>
      </c>
      <c r="J563" s="13" t="s">
        <v>1105</v>
      </c>
      <c r="K563" s="37" t="str">
        <f>VLOOKUP(Tabela14[[#This Row],[CÓDIGO]],[1]fornnecedor!$A:$G,7,0)</f>
        <v>TINTA PAREDE</v>
      </c>
    </row>
    <row r="564" spans="1:11" x14ac:dyDescent="0.3">
      <c r="A564" s="8">
        <v>20245</v>
      </c>
      <c r="B564" s="8" t="str">
        <f>VLOOKUP(Tabela14[[#This Row],[CÓDIGO]],[1]fornnecedor!$A:$E,5,0)</f>
        <v>PINCEIS ATLAS S.A.</v>
      </c>
      <c r="C564" s="9" t="s">
        <v>34</v>
      </c>
      <c r="D564" s="9" t="s">
        <v>23</v>
      </c>
      <c r="E564" s="23">
        <v>269</v>
      </c>
      <c r="F564" s="31">
        <v>628</v>
      </c>
      <c r="G564" s="10">
        <v>1.41</v>
      </c>
      <c r="H564" s="11">
        <f t="shared" si="16"/>
        <v>379.28999999999996</v>
      </c>
      <c r="I564" s="12">
        <f t="shared" si="17"/>
        <v>885.4799999999999</v>
      </c>
      <c r="J564" s="13" t="s">
        <v>1105</v>
      </c>
      <c r="K564" s="37" t="str">
        <f>VLOOKUP(Tabela14[[#This Row],[CÓDIGO]],[1]fornnecedor!$A:$G,7,0)</f>
        <v>APLICADORES / ADAPTADORES / ENGATES / SUPORTES</v>
      </c>
    </row>
    <row r="565" spans="1:11" x14ac:dyDescent="0.3">
      <c r="A565" s="8">
        <v>10267</v>
      </c>
      <c r="B565" s="8" t="str">
        <f>VLOOKUP(Tabela14[[#This Row],[CÓDIGO]],[1]fornnecedor!$A:$E,5,0)</f>
        <v>SAINT- GOBAIN DO BRASIL PROD. IND. E CONSTR. LTDA</v>
      </c>
      <c r="C565" s="9" t="s">
        <v>4764</v>
      </c>
      <c r="D565" s="9" t="s">
        <v>49</v>
      </c>
      <c r="E565" s="23">
        <v>45</v>
      </c>
      <c r="F565" s="31">
        <v>141</v>
      </c>
      <c r="G565" s="10">
        <v>8.41</v>
      </c>
      <c r="H565" s="11">
        <f t="shared" si="16"/>
        <v>378.45</v>
      </c>
      <c r="I565" s="12">
        <f t="shared" si="17"/>
        <v>1185.81</v>
      </c>
      <c r="J565" s="13" t="s">
        <v>1105</v>
      </c>
      <c r="K565" s="37" t="str">
        <f>VLOOKUP(Tabela14[[#This Row],[CÓDIGO]],[1]fornnecedor!$A:$G,7,0)</f>
        <v xml:space="preserve">DISCOS / LIXAS / ABRASIVOS </v>
      </c>
    </row>
    <row r="566" spans="1:11" x14ac:dyDescent="0.3">
      <c r="A566" s="15">
        <v>22602</v>
      </c>
      <c r="B566" s="15" t="str">
        <f>VLOOKUP(Tabela14[[#This Row],[CÓDIGO]],[1]fornnecedor!$A:$E,5,0)</f>
        <v>MAXI RUBBER INDUSTRIAS QUIMICAS LTDA</v>
      </c>
      <c r="C566" s="16" t="s">
        <v>792</v>
      </c>
      <c r="D566" s="16" t="s">
        <v>775</v>
      </c>
      <c r="E566" s="22">
        <v>58</v>
      </c>
      <c r="F566" s="30">
        <v>23</v>
      </c>
      <c r="G566" s="17">
        <v>6.51</v>
      </c>
      <c r="H566" s="11">
        <f t="shared" si="16"/>
        <v>377.58</v>
      </c>
      <c r="I566" s="12">
        <f t="shared" si="17"/>
        <v>149.72999999999999</v>
      </c>
      <c r="J566" s="13" t="s">
        <v>1105</v>
      </c>
      <c r="K566" s="37" t="str">
        <f>VLOOKUP(Tabela14[[#This Row],[CÓDIGO]],[1]fornnecedor!$A:$G,7,0)</f>
        <v>PRIMER AUTOMOTIVO</v>
      </c>
    </row>
    <row r="567" spans="1:11" x14ac:dyDescent="0.3">
      <c r="A567" s="8">
        <v>86881</v>
      </c>
      <c r="B567" s="8" t="str">
        <f>VLOOKUP(Tabela14[[#This Row],[CÓDIGO]],[1]fornnecedor!$A:$E,5,0)</f>
        <v>OTTO BAUMGART IND E COM S/A</v>
      </c>
      <c r="C567" s="9" t="s">
        <v>4999</v>
      </c>
      <c r="D567" s="9" t="s">
        <v>3618</v>
      </c>
      <c r="E567" s="23">
        <v>7</v>
      </c>
      <c r="F567" s="31">
        <v>44</v>
      </c>
      <c r="G567" s="10">
        <v>53.82</v>
      </c>
      <c r="H567" s="11">
        <f t="shared" si="16"/>
        <v>376.74</v>
      </c>
      <c r="I567" s="12">
        <f t="shared" si="17"/>
        <v>2368.08</v>
      </c>
      <c r="J567" s="13" t="s">
        <v>1105</v>
      </c>
      <c r="K567" s="37" t="str">
        <f>VLOOKUP(Tabela14[[#This Row],[CÓDIGO]],[1]fornnecedor!$A:$G,7,0)</f>
        <v>IMPERMEABILIZANTES</v>
      </c>
    </row>
    <row r="568" spans="1:11" x14ac:dyDescent="0.3">
      <c r="A568" s="8">
        <v>84020</v>
      </c>
      <c r="B568" s="8" t="str">
        <f>VLOOKUP(Tabela14[[#This Row],[CÓDIGO]],[1]fornnecedor!$A:$E,5,0)</f>
        <v>3M DO BRASIL LTDA</v>
      </c>
      <c r="C568" s="9" t="s">
        <v>428</v>
      </c>
      <c r="D568" s="9" t="s">
        <v>366</v>
      </c>
      <c r="E568" s="23">
        <v>562</v>
      </c>
      <c r="F568" s="31">
        <v>485</v>
      </c>
      <c r="G568" s="10">
        <v>0.67</v>
      </c>
      <c r="H568" s="11">
        <f t="shared" si="16"/>
        <v>376.54</v>
      </c>
      <c r="I568" s="12">
        <f t="shared" si="17"/>
        <v>324.95000000000005</v>
      </c>
      <c r="J568" s="13" t="s">
        <v>1105</v>
      </c>
      <c r="K568" s="37" t="str">
        <f>VLOOKUP(Tabela14[[#This Row],[CÓDIGO]],[1]fornnecedor!$A:$G,7,0)</f>
        <v>LIXA MASSA  /MADEIRA / PAREDE</v>
      </c>
    </row>
    <row r="569" spans="1:11" x14ac:dyDescent="0.3">
      <c r="A569" s="8">
        <v>84219</v>
      </c>
      <c r="B569" s="8" t="str">
        <f>VLOOKUP(Tabela14[[#This Row],[CÓDIGO]],[1]fornnecedor!$A:$E,5,0)</f>
        <v>BRASILUX TINTAS TECNICAS LTDA</v>
      </c>
      <c r="C569" s="9" t="s">
        <v>3868</v>
      </c>
      <c r="D569" s="9" t="s">
        <v>549</v>
      </c>
      <c r="E569" s="23">
        <v>10</v>
      </c>
      <c r="F569" s="31">
        <v>9</v>
      </c>
      <c r="G569" s="10">
        <v>37.64</v>
      </c>
      <c r="H569" s="11">
        <f t="shared" si="16"/>
        <v>376.4</v>
      </c>
      <c r="I569" s="12">
        <f t="shared" si="17"/>
        <v>338.76</v>
      </c>
      <c r="J569" s="13" t="s">
        <v>1105</v>
      </c>
      <c r="K569" s="37" t="str">
        <f>VLOOKUP(Tabela14[[#This Row],[CÓDIGO]],[1]fornnecedor!$A:$G,7,0)</f>
        <v>ESMALTES</v>
      </c>
    </row>
    <row r="570" spans="1:11" x14ac:dyDescent="0.3">
      <c r="A570" s="15">
        <v>85078</v>
      </c>
      <c r="B570" s="15" t="str">
        <f>VLOOKUP(Tabela14[[#This Row],[CÓDIGO]],[1]fornnecedor!$A:$E,5,0)</f>
        <v>BRASILUX TINTAS TECNICAS LTDA</v>
      </c>
      <c r="C570" s="16" t="s">
        <v>3775</v>
      </c>
      <c r="D570" s="16" t="s">
        <v>549</v>
      </c>
      <c r="E570" s="22">
        <v>5</v>
      </c>
      <c r="F570" s="30">
        <v>4</v>
      </c>
      <c r="G570" s="17">
        <v>75.16</v>
      </c>
      <c r="H570" s="11">
        <f t="shared" si="16"/>
        <v>375.79999999999995</v>
      </c>
      <c r="I570" s="12">
        <f t="shared" si="17"/>
        <v>300.64</v>
      </c>
      <c r="J570" s="13" t="s">
        <v>1105</v>
      </c>
      <c r="K570" s="37" t="str">
        <f>VLOOKUP(Tabela14[[#This Row],[CÓDIGO]],[1]fornnecedor!$A:$G,7,0)</f>
        <v>TINTAS LACA</v>
      </c>
    </row>
    <row r="571" spans="1:11" x14ac:dyDescent="0.3">
      <c r="A571" s="15">
        <v>10114</v>
      </c>
      <c r="B571" s="15" t="str">
        <f>VLOOKUP(Tabela14[[#This Row],[CÓDIGO]],[1]fornnecedor!$A:$E,5,0)</f>
        <v>PINCEIS ATLAS S.A.</v>
      </c>
      <c r="C571" s="16" t="s">
        <v>4040</v>
      </c>
      <c r="D571" s="16" t="s">
        <v>23</v>
      </c>
      <c r="E571" s="22">
        <v>120</v>
      </c>
      <c r="F571" s="30">
        <v>136</v>
      </c>
      <c r="G571" s="17">
        <v>3.12</v>
      </c>
      <c r="H571" s="11">
        <f t="shared" si="16"/>
        <v>374.40000000000003</v>
      </c>
      <c r="I571" s="12">
        <f t="shared" si="17"/>
        <v>424.32</v>
      </c>
      <c r="J571" s="13" t="s">
        <v>1105</v>
      </c>
      <c r="K571" s="37" t="str">
        <f>VLOOKUP(Tabela14[[#This Row],[CÓDIGO]],[1]fornnecedor!$A:$G,7,0)</f>
        <v>ROLOS / TRINCHAS / PINCÉIS / ESPÁTULAS</v>
      </c>
    </row>
    <row r="572" spans="1:11" x14ac:dyDescent="0.3">
      <c r="A572" s="8">
        <v>23444</v>
      </c>
      <c r="B572" s="8" t="str">
        <f>VLOOKUP(Tabela14[[#This Row],[CÓDIGO]],[1]fornnecedor!$A:$E,5,0)</f>
        <v>VONIXX INDUSTRIA E COMERCIO DE POLIDORES LTDA</v>
      </c>
      <c r="C572" s="9" t="s">
        <v>3727</v>
      </c>
      <c r="D572" s="9" t="s">
        <v>515</v>
      </c>
      <c r="E572" s="23">
        <v>15</v>
      </c>
      <c r="F572" s="31">
        <v>11</v>
      </c>
      <c r="G572" s="10">
        <v>24.93</v>
      </c>
      <c r="H572" s="11">
        <f t="shared" si="16"/>
        <v>373.95</v>
      </c>
      <c r="I572" s="12">
        <f t="shared" si="17"/>
        <v>274.23</v>
      </c>
      <c r="J572" s="13" t="s">
        <v>1105</v>
      </c>
      <c r="K572" s="37" t="str">
        <f>VLOOKUP(Tabela14[[#This Row],[CÓDIGO]],[1]fornnecedor!$A:$G,7,0)</f>
        <v>LINHA DE HIGENIZAÇÃO E ESTÉTICA  AUTOMOTIVA VONIX</v>
      </c>
    </row>
    <row r="573" spans="1:11" x14ac:dyDescent="0.3">
      <c r="A573" s="8">
        <v>22654</v>
      </c>
      <c r="B573" s="8" t="str">
        <f>VLOOKUP(Tabela14[[#This Row],[CÓDIGO]],[1]fornnecedor!$A:$E,5,0)</f>
        <v>AKZO NOBEL LTDA AUTO</v>
      </c>
      <c r="C573" s="9" t="s">
        <v>5102</v>
      </c>
      <c r="D573" s="9" t="s">
        <v>152</v>
      </c>
      <c r="E573" s="23">
        <v>97</v>
      </c>
      <c r="F573" s="31">
        <v>1002</v>
      </c>
      <c r="G573" s="10">
        <v>3.85</v>
      </c>
      <c r="H573" s="11">
        <f t="shared" si="16"/>
        <v>373.45</v>
      </c>
      <c r="I573" s="12">
        <f t="shared" si="17"/>
        <v>3857.7000000000003</v>
      </c>
      <c r="J573" s="13" t="s">
        <v>1105</v>
      </c>
      <c r="K573" s="37" t="str">
        <f>VLOOKUP(Tabela14[[#This Row],[CÓDIGO]],[1]fornnecedor!$A:$G,7,0)</f>
        <v>EMBALAGEM</v>
      </c>
    </row>
    <row r="574" spans="1:11" x14ac:dyDescent="0.3">
      <c r="A574" s="8">
        <v>86197</v>
      </c>
      <c r="B574" s="8" t="str">
        <f>VLOOKUP(Tabela14[[#This Row],[CÓDIGO]],[1]fornnecedor!$A:$E,5,0)</f>
        <v>AKZO NOBEL LTDA DECOR</v>
      </c>
      <c r="C574" s="9" t="s">
        <v>5188</v>
      </c>
      <c r="D574" s="9" t="s">
        <v>543</v>
      </c>
      <c r="E574" s="23">
        <v>1</v>
      </c>
      <c r="F574" s="31">
        <v>23</v>
      </c>
      <c r="G574" s="10">
        <v>372.65</v>
      </c>
      <c r="H574" s="11">
        <f t="shared" si="16"/>
        <v>372.65</v>
      </c>
      <c r="I574" s="12">
        <f t="shared" si="17"/>
        <v>8570.9499999999989</v>
      </c>
      <c r="J574" s="13" t="s">
        <v>1105</v>
      </c>
      <c r="K574" s="37" t="str">
        <f>VLOOKUP(Tabela14[[#This Row],[CÓDIGO]],[1]fornnecedor!$A:$G,7,0)</f>
        <v>TINTA PAREDE</v>
      </c>
    </row>
    <row r="575" spans="1:11" x14ac:dyDescent="0.3">
      <c r="A575" s="8">
        <v>85967</v>
      </c>
      <c r="B575" s="8" t="str">
        <f>VLOOKUP(Tabela14[[#This Row],[CÓDIGO]],[1]fornnecedor!$A:$E,5,0)</f>
        <v>AKZO NOBEL LTDA DECOR</v>
      </c>
      <c r="C575" s="9" t="s">
        <v>4813</v>
      </c>
      <c r="D575" s="9" t="s">
        <v>543</v>
      </c>
      <c r="E575" s="23">
        <v>4</v>
      </c>
      <c r="F575" s="31">
        <v>14</v>
      </c>
      <c r="G575" s="10">
        <v>92.92</v>
      </c>
      <c r="H575" s="11">
        <f t="shared" si="16"/>
        <v>371.68</v>
      </c>
      <c r="I575" s="12">
        <f t="shared" si="17"/>
        <v>1300.8800000000001</v>
      </c>
      <c r="J575" s="13" t="s">
        <v>1105</v>
      </c>
      <c r="K575" s="37" t="str">
        <f>VLOOKUP(Tabela14[[#This Row],[CÓDIGO]],[1]fornnecedor!$A:$G,7,0)</f>
        <v>ESMALTES</v>
      </c>
    </row>
    <row r="576" spans="1:11" x14ac:dyDescent="0.3">
      <c r="A576" s="15">
        <v>85621</v>
      </c>
      <c r="B576" s="15" t="str">
        <f>VLOOKUP(Tabela14[[#This Row],[CÓDIGO]],[1]fornnecedor!$A:$E,5,0)</f>
        <v>ADERE PRODUTOS AUTO ADESIVOS LTDA</v>
      </c>
      <c r="C576" s="16" t="s">
        <v>4627</v>
      </c>
      <c r="D576" s="16" t="s">
        <v>3583</v>
      </c>
      <c r="E576" s="22">
        <v>29</v>
      </c>
      <c r="F576" s="30">
        <v>74</v>
      </c>
      <c r="G576" s="17">
        <v>12.79</v>
      </c>
      <c r="H576" s="11">
        <f t="shared" si="16"/>
        <v>370.90999999999997</v>
      </c>
      <c r="I576" s="12">
        <f t="shared" si="17"/>
        <v>946.45999999999992</v>
      </c>
      <c r="J576" s="13" t="s">
        <v>1105</v>
      </c>
      <c r="K576" s="37" t="str">
        <f>VLOOKUP(Tabela14[[#This Row],[CÓDIGO]],[1]fornnecedor!$A:$G,7,0)</f>
        <v xml:space="preserve">FITA DE USO GERAL </v>
      </c>
    </row>
    <row r="577" spans="1:11" x14ac:dyDescent="0.3">
      <c r="A577" s="15">
        <v>84756</v>
      </c>
      <c r="B577" s="15" t="str">
        <f>VLOOKUP(Tabela14[[#This Row],[CÓDIGO]],[1]fornnecedor!$A:$E,5,0)</f>
        <v>BRASILUX TINTAS TECNICAS LTDA</v>
      </c>
      <c r="C577" s="16" t="s">
        <v>705</v>
      </c>
      <c r="D577" s="16" t="s">
        <v>549</v>
      </c>
      <c r="E577" s="22">
        <v>6</v>
      </c>
      <c r="F577" s="30">
        <v>4</v>
      </c>
      <c r="G577" s="17">
        <v>61.6</v>
      </c>
      <c r="H577" s="11">
        <f t="shared" si="16"/>
        <v>369.6</v>
      </c>
      <c r="I577" s="12">
        <f t="shared" si="17"/>
        <v>246.4</v>
      </c>
      <c r="J577" s="13" t="s">
        <v>1105</v>
      </c>
      <c r="K577" s="37" t="str">
        <f>VLOOKUP(Tabela14[[#This Row],[CÓDIGO]],[1]fornnecedor!$A:$G,7,0)</f>
        <v>ESMALTES</v>
      </c>
    </row>
    <row r="578" spans="1:11" x14ac:dyDescent="0.3">
      <c r="A578" s="15">
        <v>22422</v>
      </c>
      <c r="B578" s="15" t="str">
        <f>VLOOKUP(Tabela14[[#This Row],[CÓDIGO]],[1]fornnecedor!$A:$E,5,0)</f>
        <v>AKZO NOBEL LTDA AUTO</v>
      </c>
      <c r="C578" s="16" t="s">
        <v>5137</v>
      </c>
      <c r="D578" s="16" t="s">
        <v>103</v>
      </c>
      <c r="E578" s="22">
        <v>1.4950000000000001</v>
      </c>
      <c r="F578" s="30">
        <v>19.98</v>
      </c>
      <c r="G578" s="17">
        <v>246.96</v>
      </c>
      <c r="H578" s="11">
        <f t="shared" ref="H578:H641" si="18">G578*E578</f>
        <v>369.20520000000005</v>
      </c>
      <c r="I578" s="12">
        <f t="shared" ref="I578:I641" si="19">G578*F578</f>
        <v>4934.2608</v>
      </c>
      <c r="J578" s="13" t="s">
        <v>1105</v>
      </c>
      <c r="K578" s="37" t="str">
        <f>VLOOKUP(Tabela14[[#This Row],[CÓDIGO]],[1]fornnecedor!$A:$G,7,0)</f>
        <v>BASES POLIÉSTER</v>
      </c>
    </row>
    <row r="579" spans="1:11" x14ac:dyDescent="0.3">
      <c r="A579" s="8">
        <v>23417</v>
      </c>
      <c r="B579" s="8" t="str">
        <f>VLOOKUP(Tabela14[[#This Row],[CÓDIGO]],[1]fornnecedor!$A:$E,5,0)</f>
        <v>VONIXX INDUSTRIA E COMERCIO DE POLIDORES LTDA</v>
      </c>
      <c r="C579" s="9" t="s">
        <v>4860</v>
      </c>
      <c r="D579" s="9" t="s">
        <v>515</v>
      </c>
      <c r="E579" s="23">
        <v>5</v>
      </c>
      <c r="F579" s="31">
        <v>20</v>
      </c>
      <c r="G579" s="10">
        <v>73.83</v>
      </c>
      <c r="H579" s="11">
        <f t="shared" si="18"/>
        <v>369.15</v>
      </c>
      <c r="I579" s="12">
        <f t="shared" si="19"/>
        <v>1476.6</v>
      </c>
      <c r="J579" s="13" t="s">
        <v>1105</v>
      </c>
      <c r="K579" s="37" t="str">
        <f>VLOOKUP(Tabela14[[#This Row],[CÓDIGO]],[1]fornnecedor!$A:$G,7,0)</f>
        <v>LINHA DE HIGENIZAÇÃO E ESTÉTICA  AUTOMOTIVA VONIX</v>
      </c>
    </row>
    <row r="580" spans="1:11" x14ac:dyDescent="0.3">
      <c r="A580" s="15">
        <v>84248</v>
      </c>
      <c r="B580" s="15" t="str">
        <f>VLOOKUP(Tabela14[[#This Row],[CÓDIGO]],[1]fornnecedor!$A:$E,5,0)</f>
        <v>BRASILUX TINTAS TECNICAS LTDA</v>
      </c>
      <c r="C580" s="16" t="s">
        <v>561</v>
      </c>
      <c r="D580" s="16" t="s">
        <v>549</v>
      </c>
      <c r="E580" s="22">
        <v>4</v>
      </c>
      <c r="F580" s="30">
        <v>6</v>
      </c>
      <c r="G580" s="17">
        <v>91.9</v>
      </c>
      <c r="H580" s="11">
        <f t="shared" si="18"/>
        <v>367.6</v>
      </c>
      <c r="I580" s="12">
        <f t="shared" si="19"/>
        <v>551.40000000000009</v>
      </c>
      <c r="J580" s="13" t="s">
        <v>1105</v>
      </c>
      <c r="K580" s="37" t="str">
        <f>VLOOKUP(Tabela14[[#This Row],[CÓDIGO]],[1]fornnecedor!$A:$G,7,0)</f>
        <v>TINTA PAREDE</v>
      </c>
    </row>
    <row r="581" spans="1:11" x14ac:dyDescent="0.3">
      <c r="A581" s="8">
        <v>84254</v>
      </c>
      <c r="B581" s="8" t="str">
        <f>VLOOKUP(Tabela14[[#This Row],[CÓDIGO]],[1]fornnecedor!$A:$E,5,0)</f>
        <v>BRASILUX TINTAS TECNICAS LTDA</v>
      </c>
      <c r="C581" s="9" t="s">
        <v>590</v>
      </c>
      <c r="D581" s="9" t="s">
        <v>549</v>
      </c>
      <c r="E581" s="23">
        <v>4</v>
      </c>
      <c r="F581" s="31">
        <v>6</v>
      </c>
      <c r="G581" s="10">
        <v>91.9</v>
      </c>
      <c r="H581" s="11">
        <f t="shared" si="18"/>
        <v>367.6</v>
      </c>
      <c r="I581" s="12">
        <f t="shared" si="19"/>
        <v>551.40000000000009</v>
      </c>
      <c r="J581" s="13" t="s">
        <v>1105</v>
      </c>
      <c r="K581" s="37" t="str">
        <f>VLOOKUP(Tabela14[[#This Row],[CÓDIGO]],[1]fornnecedor!$A:$G,7,0)</f>
        <v>TINTA PAREDE</v>
      </c>
    </row>
    <row r="582" spans="1:11" x14ac:dyDescent="0.3">
      <c r="A582" s="8">
        <v>84600</v>
      </c>
      <c r="B582" s="8" t="str">
        <f>VLOOKUP(Tabela14[[#This Row],[CÓDIGO]],[1]fornnecedor!$A:$E,5,0)</f>
        <v>BRASILUX TINTAS TECNICAS LTDA</v>
      </c>
      <c r="C582" s="9" t="s">
        <v>4162</v>
      </c>
      <c r="D582" s="9" t="s">
        <v>549</v>
      </c>
      <c r="E582" s="23">
        <v>3</v>
      </c>
      <c r="F582" s="31">
        <v>4</v>
      </c>
      <c r="G582" s="10">
        <v>122.35</v>
      </c>
      <c r="H582" s="11">
        <f t="shared" si="18"/>
        <v>367.04999999999995</v>
      </c>
      <c r="I582" s="12">
        <f t="shared" si="19"/>
        <v>489.4</v>
      </c>
      <c r="J582" s="13" t="s">
        <v>1105</v>
      </c>
      <c r="K582" s="37" t="str">
        <f>VLOOKUP(Tabela14[[#This Row],[CÓDIGO]],[1]fornnecedor!$A:$G,7,0)</f>
        <v>BASES IMOBILIÁRIAS</v>
      </c>
    </row>
    <row r="583" spans="1:11" x14ac:dyDescent="0.3">
      <c r="A583" s="8">
        <v>85009</v>
      </c>
      <c r="B583" s="8" t="str">
        <f>VLOOKUP(Tabela14[[#This Row],[CÓDIGO]],[1]fornnecedor!$A:$E,5,0)</f>
        <v>BRASILUX TINTAS TECNICAS LTDA</v>
      </c>
      <c r="C583" s="9" t="s">
        <v>3442</v>
      </c>
      <c r="D583" s="9" t="s">
        <v>549</v>
      </c>
      <c r="E583" s="23">
        <v>8</v>
      </c>
      <c r="F583" s="31">
        <v>4</v>
      </c>
      <c r="G583" s="10">
        <v>45.55</v>
      </c>
      <c r="H583" s="11">
        <f t="shared" si="18"/>
        <v>364.4</v>
      </c>
      <c r="I583" s="12">
        <f t="shared" si="19"/>
        <v>182.2</v>
      </c>
      <c r="J583" s="13" t="s">
        <v>1105</v>
      </c>
      <c r="K583" s="37" t="str">
        <f>VLOOKUP(Tabela14[[#This Row],[CÓDIGO]],[1]fornnecedor!$A:$G,7,0)</f>
        <v>ESMALTES</v>
      </c>
    </row>
    <row r="584" spans="1:11" x14ac:dyDescent="0.3">
      <c r="A584" s="15">
        <v>22644</v>
      </c>
      <c r="B584" s="15" t="str">
        <f>VLOOKUP(Tabela14[[#This Row],[CÓDIGO]],[1]fornnecedor!$A:$E,5,0)</f>
        <v>AKZO NOBEL LTDA AUTO</v>
      </c>
      <c r="C584" s="16" t="s">
        <v>211</v>
      </c>
      <c r="D584" s="16" t="s">
        <v>103</v>
      </c>
      <c r="E584" s="22">
        <v>10</v>
      </c>
      <c r="F584" s="30">
        <v>25</v>
      </c>
      <c r="G584" s="17">
        <v>36.42</v>
      </c>
      <c r="H584" s="11">
        <f t="shared" si="18"/>
        <v>364.20000000000005</v>
      </c>
      <c r="I584" s="12">
        <f t="shared" si="19"/>
        <v>910.5</v>
      </c>
      <c r="J584" s="13" t="s">
        <v>1105</v>
      </c>
      <c r="K584" s="37" t="str">
        <f>VLOOKUP(Tabela14[[#This Row],[CÓDIGO]],[1]fornnecedor!$A:$G,7,0)</f>
        <v>TINTAS PU</v>
      </c>
    </row>
    <row r="585" spans="1:11" x14ac:dyDescent="0.3">
      <c r="A585" s="15">
        <v>84702</v>
      </c>
      <c r="B585" s="15" t="str">
        <f>VLOOKUP(Tabela14[[#This Row],[CÓDIGO]],[1]fornnecedor!$A:$E,5,0)</f>
        <v>PINCEIS ATLAS S.A.</v>
      </c>
      <c r="C585" s="16" t="s">
        <v>4529</v>
      </c>
      <c r="D585" s="16" t="s">
        <v>23</v>
      </c>
      <c r="E585" s="22">
        <v>13</v>
      </c>
      <c r="F585" s="30">
        <v>29</v>
      </c>
      <c r="G585" s="17">
        <v>27.88</v>
      </c>
      <c r="H585" s="11">
        <f t="shared" si="18"/>
        <v>362.44</v>
      </c>
      <c r="I585" s="12">
        <f t="shared" si="19"/>
        <v>808.52</v>
      </c>
      <c r="J585" s="13" t="s">
        <v>1105</v>
      </c>
      <c r="K585" s="37" t="str">
        <f>VLOOKUP(Tabela14[[#This Row],[CÓDIGO]],[1]fornnecedor!$A:$G,7,0)</f>
        <v>ROLOS / TRINCHAS / PINCÉIS / ESPÁTULAS</v>
      </c>
    </row>
    <row r="586" spans="1:11" x14ac:dyDescent="0.3">
      <c r="A586" s="15">
        <v>23386</v>
      </c>
      <c r="B586" s="15" t="str">
        <f>VLOOKUP(Tabela14[[#This Row],[CÓDIGO]],[1]fornnecedor!$A:$E,5,0)</f>
        <v>AKZO NOBEL LTDA AUTO</v>
      </c>
      <c r="C586" s="16" t="s">
        <v>4900</v>
      </c>
      <c r="D586" s="16" t="s">
        <v>103</v>
      </c>
      <c r="E586" s="22">
        <v>9</v>
      </c>
      <c r="F586" s="30">
        <v>42</v>
      </c>
      <c r="G586" s="17">
        <v>40</v>
      </c>
      <c r="H586" s="11">
        <f t="shared" si="18"/>
        <v>360</v>
      </c>
      <c r="I586" s="12">
        <f t="shared" si="19"/>
        <v>1680</v>
      </c>
      <c r="J586" s="13" t="s">
        <v>1105</v>
      </c>
      <c r="K586" s="37" t="str">
        <f>VLOOKUP(Tabela14[[#This Row],[CÓDIGO]],[1]fornnecedor!$A:$G,7,0)</f>
        <v>TINTAS PU</v>
      </c>
    </row>
    <row r="587" spans="1:11" x14ac:dyDescent="0.3">
      <c r="A587" s="8">
        <v>20983</v>
      </c>
      <c r="B587" s="8" t="str">
        <f>VLOOKUP(Tabela14[[#This Row],[CÓDIGO]],[1]fornnecedor!$A:$E,5,0)</f>
        <v>3M DO BRASIL LTDA</v>
      </c>
      <c r="C587" s="9" t="s">
        <v>4949</v>
      </c>
      <c r="D587" s="9" t="s">
        <v>366</v>
      </c>
      <c r="E587" s="23">
        <v>27</v>
      </c>
      <c r="F587" s="31">
        <v>145</v>
      </c>
      <c r="G587" s="10">
        <v>13.3</v>
      </c>
      <c r="H587" s="11">
        <f t="shared" si="18"/>
        <v>359.1</v>
      </c>
      <c r="I587" s="12">
        <f t="shared" si="19"/>
        <v>1928.5</v>
      </c>
      <c r="J587" s="13" t="s">
        <v>1105</v>
      </c>
      <c r="K587" s="37" t="str">
        <f>VLOOKUP(Tabela14[[#This Row],[CÓDIGO]],[1]fornnecedor!$A:$G,7,0)</f>
        <v>DISCO TRIZACT</v>
      </c>
    </row>
    <row r="588" spans="1:11" x14ac:dyDescent="0.3">
      <c r="A588" s="15">
        <v>84343</v>
      </c>
      <c r="B588" s="15" t="str">
        <f>VLOOKUP(Tabela14[[#This Row],[CÓDIGO]],[1]fornnecedor!$A:$E,5,0)</f>
        <v>BRASILUX TINTAS TECNICAS LTDA</v>
      </c>
      <c r="C588" s="16" t="s">
        <v>677</v>
      </c>
      <c r="D588" s="16" t="s">
        <v>549</v>
      </c>
      <c r="E588" s="22">
        <v>8</v>
      </c>
      <c r="F588" s="30">
        <v>54</v>
      </c>
      <c r="G588" s="17">
        <v>44.8</v>
      </c>
      <c r="H588" s="11">
        <f t="shared" si="18"/>
        <v>358.4</v>
      </c>
      <c r="I588" s="12">
        <f t="shared" si="19"/>
        <v>2419.1999999999998</v>
      </c>
      <c r="J588" s="13" t="s">
        <v>1105</v>
      </c>
      <c r="K588" s="37" t="str">
        <f>VLOOKUP(Tabela14[[#This Row],[CÓDIGO]],[1]fornnecedor!$A:$G,7,0)</f>
        <v>ESMALTES</v>
      </c>
    </row>
    <row r="589" spans="1:11" x14ac:dyDescent="0.3">
      <c r="A589" s="8">
        <v>23465</v>
      </c>
      <c r="B589" s="8" t="str">
        <f>VLOOKUP(Tabela14[[#This Row],[CÓDIGO]],[1]fornnecedor!$A:$E,5,0)</f>
        <v>3M DO BRASIL LT</v>
      </c>
      <c r="C589" s="9" t="s">
        <v>4285</v>
      </c>
      <c r="D589" s="9" t="s">
        <v>366</v>
      </c>
      <c r="E589" s="23">
        <v>123</v>
      </c>
      <c r="F589" s="31">
        <v>201</v>
      </c>
      <c r="G589" s="10">
        <v>2.91</v>
      </c>
      <c r="H589" s="11">
        <f t="shared" si="18"/>
        <v>357.93</v>
      </c>
      <c r="I589" s="12">
        <f t="shared" si="19"/>
        <v>584.91000000000008</v>
      </c>
      <c r="J589" s="13" t="s">
        <v>1105</v>
      </c>
      <c r="K589" s="37" t="str">
        <f>VLOOKUP(Tabela14[[#This Row],[CÓDIGO]],[1]fornnecedor!$A:$G,7,0)</f>
        <v>EPI´S</v>
      </c>
    </row>
    <row r="590" spans="1:11" x14ac:dyDescent="0.3">
      <c r="A590" s="8">
        <v>23436</v>
      </c>
      <c r="B590" s="8" t="str">
        <f>VLOOKUP(Tabela14[[#This Row],[CÓDIGO]],[1]fornnecedor!$A:$E,5,0)</f>
        <v>VONIXX INDUSTRIA E COMERCIO DE POLIDORES LTDA</v>
      </c>
      <c r="C590" s="9" t="s">
        <v>3745</v>
      </c>
      <c r="D590" s="9" t="s">
        <v>515</v>
      </c>
      <c r="E590" s="23">
        <v>5</v>
      </c>
      <c r="F590" s="31">
        <v>4</v>
      </c>
      <c r="G590" s="10">
        <v>71</v>
      </c>
      <c r="H590" s="11">
        <f t="shared" si="18"/>
        <v>355</v>
      </c>
      <c r="I590" s="12">
        <f t="shared" si="19"/>
        <v>284</v>
      </c>
      <c r="J590" s="13" t="s">
        <v>1105</v>
      </c>
      <c r="K590" s="37" t="str">
        <f>VLOOKUP(Tabela14[[#This Row],[CÓDIGO]],[1]fornnecedor!$A:$G,7,0)</f>
        <v>LINHA DE HIGENIZAÇÃO E ESTÉTICA  AUTOMOTIVA VONIX</v>
      </c>
    </row>
    <row r="591" spans="1:11" x14ac:dyDescent="0.3">
      <c r="A591" s="8">
        <v>84423</v>
      </c>
      <c r="B591" s="8" t="str">
        <f>VLOOKUP(Tabela14[[#This Row],[CÓDIGO]],[1]fornnecedor!$A:$E,5,0)</f>
        <v>PINCEIS ATLAS S.A.</v>
      </c>
      <c r="C591" s="9" t="s">
        <v>26</v>
      </c>
      <c r="D591" s="9" t="s">
        <v>23</v>
      </c>
      <c r="E591" s="23">
        <v>27</v>
      </c>
      <c r="F591" s="31">
        <v>138</v>
      </c>
      <c r="G591" s="10">
        <v>13.13</v>
      </c>
      <c r="H591" s="11">
        <f t="shared" si="18"/>
        <v>354.51000000000005</v>
      </c>
      <c r="I591" s="12">
        <f t="shared" si="19"/>
        <v>1811.94</v>
      </c>
      <c r="J591" s="13" t="s">
        <v>1105</v>
      </c>
      <c r="K591" s="37" t="str">
        <f>VLOOKUP(Tabela14[[#This Row],[CÓDIGO]],[1]fornnecedor!$A:$G,7,0)</f>
        <v>ROLOS / TRINCHAS / PINCÉIS / ESPÁTULAS</v>
      </c>
    </row>
    <row r="592" spans="1:11" x14ac:dyDescent="0.3">
      <c r="A592" s="8">
        <v>22635</v>
      </c>
      <c r="B592" s="8" t="str">
        <f>VLOOKUP(Tabela14[[#This Row],[CÓDIGO]],[1]fornnecedor!$A:$E,5,0)</f>
        <v>AKZO NOBEL LTDA AUTO</v>
      </c>
      <c r="C592" s="9" t="s">
        <v>5122</v>
      </c>
      <c r="D592" s="9" t="s">
        <v>152</v>
      </c>
      <c r="E592" s="23">
        <v>0.81399999999999995</v>
      </c>
      <c r="F592" s="31">
        <v>10.27</v>
      </c>
      <c r="G592" s="10">
        <v>434.67</v>
      </c>
      <c r="H592" s="11">
        <f t="shared" si="18"/>
        <v>353.82137999999998</v>
      </c>
      <c r="I592" s="12">
        <f t="shared" si="19"/>
        <v>4464.0609000000004</v>
      </c>
      <c r="J592" s="13" t="s">
        <v>1105</v>
      </c>
      <c r="K592" s="37" t="str">
        <f>VLOOKUP(Tabela14[[#This Row],[CÓDIGO]],[1]fornnecedor!$A:$G,7,0)</f>
        <v>BASES LACA / SINTETICO / TECH FLEET</v>
      </c>
    </row>
    <row r="593" spans="1:11" x14ac:dyDescent="0.3">
      <c r="A593" s="8">
        <v>21753</v>
      </c>
      <c r="B593" s="8" t="str">
        <f>VLOOKUP(Tabela14[[#This Row],[CÓDIGO]],[1]fornnecedor!$A:$E,5,0)</f>
        <v>SHERWIN - WILLIAMS DO BRASIL IND. E COM. LTDA</v>
      </c>
      <c r="C593" s="9" t="s">
        <v>360</v>
      </c>
      <c r="D593" s="9" t="s">
        <v>324</v>
      </c>
      <c r="E593" s="23">
        <v>27</v>
      </c>
      <c r="F593" s="31">
        <v>21</v>
      </c>
      <c r="G593" s="10">
        <v>13.06</v>
      </c>
      <c r="H593" s="11">
        <f t="shared" si="18"/>
        <v>352.62</v>
      </c>
      <c r="I593" s="12">
        <f t="shared" si="19"/>
        <v>274.26</v>
      </c>
      <c r="J593" s="13" t="s">
        <v>1105</v>
      </c>
      <c r="K593" s="37" t="str">
        <f>VLOOKUP(Tabela14[[#This Row],[CÓDIGO]],[1]fornnecedor!$A:$G,7,0)</f>
        <v xml:space="preserve">SPRAYS </v>
      </c>
    </row>
    <row r="594" spans="1:11" x14ac:dyDescent="0.3">
      <c r="A594" s="8">
        <v>10239</v>
      </c>
      <c r="B594" s="8" t="str">
        <f>VLOOKUP(Tabela14[[#This Row],[CÓDIGO]],[1]fornnecedor!$A:$E,5,0)</f>
        <v>SAINT- GOBAIN DO BRASIL PROD. IND. E CONSTR. LTDA</v>
      </c>
      <c r="C594" s="9" t="s">
        <v>5093</v>
      </c>
      <c r="D594" s="9" t="s">
        <v>49</v>
      </c>
      <c r="E594" s="23">
        <v>155</v>
      </c>
      <c r="F594" s="31">
        <v>1605</v>
      </c>
      <c r="G594" s="10">
        <v>2.27</v>
      </c>
      <c r="H594" s="11">
        <f t="shared" si="18"/>
        <v>351.85</v>
      </c>
      <c r="I594" s="12">
        <f t="shared" si="19"/>
        <v>3643.35</v>
      </c>
      <c r="J594" s="13" t="s">
        <v>1105</v>
      </c>
      <c r="K594" s="37" t="str">
        <f>VLOOKUP(Tabela14[[#This Row],[CÓDIGO]],[1]fornnecedor!$A:$G,7,0)</f>
        <v xml:space="preserve">DISCOS / LIXAS / ABRASIVOS </v>
      </c>
    </row>
    <row r="595" spans="1:11" x14ac:dyDescent="0.3">
      <c r="A595" s="15">
        <v>21271</v>
      </c>
      <c r="B595" s="15" t="str">
        <f>VLOOKUP(Tabela14[[#This Row],[CÓDIGO]],[1]fornnecedor!$A:$E,5,0)</f>
        <v>AKZO NOBEL LTDA AUTO</v>
      </c>
      <c r="C595" s="16" t="s">
        <v>177</v>
      </c>
      <c r="D595" s="16" t="s">
        <v>103</v>
      </c>
      <c r="E595" s="22">
        <v>14.5</v>
      </c>
      <c r="F595" s="30">
        <v>35.5</v>
      </c>
      <c r="G595" s="17">
        <v>24.22</v>
      </c>
      <c r="H595" s="11">
        <f t="shared" si="18"/>
        <v>351.19</v>
      </c>
      <c r="I595" s="12">
        <f t="shared" si="19"/>
        <v>859.81</v>
      </c>
      <c r="J595" s="13" t="s">
        <v>1105</v>
      </c>
      <c r="K595" s="37" t="str">
        <f>VLOOKUP(Tabela14[[#This Row],[CÓDIGO]],[1]fornnecedor!$A:$G,7,0)</f>
        <v>TINTAS POLIÉSTER</v>
      </c>
    </row>
    <row r="596" spans="1:11" x14ac:dyDescent="0.3">
      <c r="A596" s="15">
        <v>21756</v>
      </c>
      <c r="B596" s="15" t="str">
        <f>VLOOKUP(Tabela14[[#This Row],[CÓDIGO]],[1]fornnecedor!$A:$E,5,0)</f>
        <v>SHERWIN - WILLIAMS DO BRASIL IND. E COM. LTDA</v>
      </c>
      <c r="C596" s="16" t="s">
        <v>355</v>
      </c>
      <c r="D596" s="16" t="s">
        <v>324</v>
      </c>
      <c r="E596" s="22">
        <v>19</v>
      </c>
      <c r="F596" s="30">
        <v>45</v>
      </c>
      <c r="G596" s="17">
        <v>18.440000000000001</v>
      </c>
      <c r="H596" s="11">
        <f t="shared" si="18"/>
        <v>350.36</v>
      </c>
      <c r="I596" s="12">
        <f t="shared" si="19"/>
        <v>829.80000000000007</v>
      </c>
      <c r="J596" s="13" t="s">
        <v>1105</v>
      </c>
      <c r="K596" s="37" t="str">
        <f>VLOOKUP(Tabela14[[#This Row],[CÓDIGO]],[1]fornnecedor!$A:$G,7,0)</f>
        <v xml:space="preserve">SPRAYS </v>
      </c>
    </row>
    <row r="597" spans="1:11" x14ac:dyDescent="0.3">
      <c r="A597" s="15">
        <v>86875</v>
      </c>
      <c r="B597" s="15" t="str">
        <f>VLOOKUP(Tabela14[[#This Row],[CÓDIGO]],[1]fornnecedor!$A:$E,5,0)</f>
        <v>UNIFORTTE INDUSTRIA DE PLASTICOS LTDA</v>
      </c>
      <c r="C597" s="16" t="s">
        <v>836</v>
      </c>
      <c r="D597" s="16" t="s">
        <v>837</v>
      </c>
      <c r="E597" s="22">
        <v>14</v>
      </c>
      <c r="F597" s="30">
        <v>68</v>
      </c>
      <c r="G597" s="17">
        <v>24.9</v>
      </c>
      <c r="H597" s="11">
        <f t="shared" si="18"/>
        <v>348.59999999999997</v>
      </c>
      <c r="I597" s="12">
        <f t="shared" si="19"/>
        <v>1693.1999999999998</v>
      </c>
      <c r="J597" s="13" t="s">
        <v>1105</v>
      </c>
      <c r="K597" s="37" t="str">
        <f>VLOOKUP(Tabela14[[#This Row],[CÓDIGO]],[1]fornnecedor!$A:$G,7,0)</f>
        <v>SIFÃO/ASSENTO</v>
      </c>
    </row>
    <row r="598" spans="1:11" x14ac:dyDescent="0.3">
      <c r="A598" s="8">
        <v>86874</v>
      </c>
      <c r="B598" s="8" t="str">
        <f>VLOOKUP(Tabela14[[#This Row],[CÓDIGO]],[1]fornnecedor!$A:$E,5,0)</f>
        <v>UNIFORTTE INDUSTRIA DE PLASTICOS LTDA</v>
      </c>
      <c r="C598" s="9" t="s">
        <v>838</v>
      </c>
      <c r="D598" s="9" t="s">
        <v>837</v>
      </c>
      <c r="E598" s="23">
        <v>27</v>
      </c>
      <c r="F598" s="31">
        <v>139</v>
      </c>
      <c r="G598" s="10">
        <v>12.9</v>
      </c>
      <c r="H598" s="11">
        <f t="shared" si="18"/>
        <v>348.3</v>
      </c>
      <c r="I598" s="12">
        <f t="shared" si="19"/>
        <v>1793.1000000000001</v>
      </c>
      <c r="J598" s="13" t="s">
        <v>1105</v>
      </c>
      <c r="K598" s="37" t="str">
        <f>VLOOKUP(Tabela14[[#This Row],[CÓDIGO]],[1]fornnecedor!$A:$G,7,0)</f>
        <v>SIFÃO/ASSENTO</v>
      </c>
    </row>
    <row r="599" spans="1:11" x14ac:dyDescent="0.3">
      <c r="A599" s="8">
        <v>9888</v>
      </c>
      <c r="B599" s="8" t="str">
        <f>VLOOKUP(Tabela14[[#This Row],[CÓDIGO]],[1]fornnecedor!$A:$E,5,0)</f>
        <v>AKZO NOBEL LTDA AUTO</v>
      </c>
      <c r="C599" s="9" t="s">
        <v>236</v>
      </c>
      <c r="D599" s="9" t="s">
        <v>103</v>
      </c>
      <c r="E599" s="23">
        <v>4.6849999999999996</v>
      </c>
      <c r="F599" s="31">
        <v>25.99</v>
      </c>
      <c r="G599" s="10">
        <v>74.33</v>
      </c>
      <c r="H599" s="11">
        <f t="shared" si="18"/>
        <v>348.23604999999998</v>
      </c>
      <c r="I599" s="12">
        <f t="shared" si="19"/>
        <v>1931.8366999999998</v>
      </c>
      <c r="J599" s="13" t="s">
        <v>1105</v>
      </c>
      <c r="K599" s="37" t="str">
        <f>VLOOKUP(Tabela14[[#This Row],[CÓDIGO]],[1]fornnecedor!$A:$G,7,0)</f>
        <v>BASES POLIÉSTER</v>
      </c>
    </row>
    <row r="600" spans="1:11" x14ac:dyDescent="0.3">
      <c r="A600" s="15">
        <v>23647</v>
      </c>
      <c r="B600" s="15" t="str">
        <f>VLOOKUP(Tabela14[[#This Row],[CÓDIGO]],[1]fornnecedor!$A:$E,5,0)</f>
        <v>SHERWIN - WILLIAMS DO BRASIL IND. E COM. LTDA</v>
      </c>
      <c r="C600" s="16" t="s">
        <v>3761</v>
      </c>
      <c r="D600" s="16" t="s">
        <v>324</v>
      </c>
      <c r="E600" s="22">
        <v>13</v>
      </c>
      <c r="F600" s="30">
        <v>11</v>
      </c>
      <c r="G600" s="17">
        <v>26.64</v>
      </c>
      <c r="H600" s="11">
        <f t="shared" si="18"/>
        <v>346.32</v>
      </c>
      <c r="I600" s="12">
        <f t="shared" si="19"/>
        <v>293.04000000000002</v>
      </c>
      <c r="J600" s="13" t="s">
        <v>1105</v>
      </c>
      <c r="K600" s="37" t="str">
        <f>VLOOKUP(Tabela14[[#This Row],[CÓDIGO]],[1]fornnecedor!$A:$G,7,0)</f>
        <v>MASSA POLIÉSTER</v>
      </c>
    </row>
    <row r="601" spans="1:11" x14ac:dyDescent="0.3">
      <c r="A601" s="8">
        <v>85336</v>
      </c>
      <c r="B601" s="8" t="str">
        <f>VLOOKUP(Tabela14[[#This Row],[CÓDIGO]],[1]fornnecedor!$A:$E,5,0)</f>
        <v>DISSOLTEX IND QUIMICA LTDA</v>
      </c>
      <c r="C601" s="9" t="s">
        <v>5160</v>
      </c>
      <c r="D601" s="9" t="s">
        <v>549</v>
      </c>
      <c r="E601" s="23">
        <v>1</v>
      </c>
      <c r="F601" s="31">
        <v>18</v>
      </c>
      <c r="G601" s="10">
        <v>344.16</v>
      </c>
      <c r="H601" s="11">
        <f t="shared" si="18"/>
        <v>344.16</v>
      </c>
      <c r="I601" s="12">
        <f t="shared" si="19"/>
        <v>6194.88</v>
      </c>
      <c r="J601" s="13" t="s">
        <v>1105</v>
      </c>
      <c r="K601" s="37" t="str">
        <f>VLOOKUP(Tabela14[[#This Row],[CÓDIGO]],[1]fornnecedor!$A:$G,7,0)</f>
        <v>TINTA EM PÓ</v>
      </c>
    </row>
    <row r="602" spans="1:11" x14ac:dyDescent="0.3">
      <c r="A602" s="8">
        <v>211</v>
      </c>
      <c r="B602" s="8" t="str">
        <f>VLOOKUP(Tabela14[[#This Row],[CÓDIGO]],[1]fornnecedor!$A:$E,5,0)</f>
        <v>SKYLACK TINTAS E VERNIZES LTDA</v>
      </c>
      <c r="C602" s="9" t="s">
        <v>2805</v>
      </c>
      <c r="D602" s="9" t="s">
        <v>1114</v>
      </c>
      <c r="E602" s="23">
        <v>2</v>
      </c>
      <c r="F602" s="31">
        <v>0</v>
      </c>
      <c r="G602" s="10">
        <v>172.06</v>
      </c>
      <c r="H602" s="11">
        <f t="shared" si="18"/>
        <v>344.12</v>
      </c>
      <c r="I602" s="12">
        <f t="shared" si="19"/>
        <v>0</v>
      </c>
      <c r="J602" s="13" t="s">
        <v>1105</v>
      </c>
      <c r="K602" s="37" t="str">
        <f>VLOOKUP(Tabela14[[#This Row],[CÓDIGO]],[1]fornnecedor!$A:$G,7,0)</f>
        <v>BASES PU</v>
      </c>
    </row>
    <row r="603" spans="1:11" x14ac:dyDescent="0.3">
      <c r="A603" s="15">
        <v>10043</v>
      </c>
      <c r="B603" s="15" t="str">
        <f>VLOOKUP(Tabela14[[#This Row],[CÓDIGO]],[1]fornnecedor!$A:$E,5,0)</f>
        <v>3M DO BRASIL LTDA</v>
      </c>
      <c r="C603" s="16" t="s">
        <v>417</v>
      </c>
      <c r="D603" s="16" t="s">
        <v>366</v>
      </c>
      <c r="E603" s="22">
        <v>96</v>
      </c>
      <c r="F603" s="30">
        <v>188</v>
      </c>
      <c r="G603" s="17">
        <v>3.58</v>
      </c>
      <c r="H603" s="11">
        <f t="shared" si="18"/>
        <v>343.68</v>
      </c>
      <c r="I603" s="12">
        <f t="shared" si="19"/>
        <v>673.04</v>
      </c>
      <c r="J603" s="13" t="s">
        <v>1105</v>
      </c>
      <c r="K603" s="37" t="str">
        <f>VLOOKUP(Tabela14[[#This Row],[CÓDIGO]],[1]fornnecedor!$A:$G,7,0)</f>
        <v xml:space="preserve">OUTROS DISCOS </v>
      </c>
    </row>
    <row r="604" spans="1:11" x14ac:dyDescent="0.3">
      <c r="A604" s="15">
        <v>23015</v>
      </c>
      <c r="B604" s="15" t="str">
        <f>VLOOKUP(Tabela14[[#This Row],[CÓDIGO]],[1]fornnecedor!$A:$E,5,0)</f>
        <v>AKZO NOBEL LTDA AUTO</v>
      </c>
      <c r="C604" s="16" t="s">
        <v>291</v>
      </c>
      <c r="D604" s="16" t="s">
        <v>103</v>
      </c>
      <c r="E604" s="22">
        <v>1.573</v>
      </c>
      <c r="F604" s="30">
        <v>15.02</v>
      </c>
      <c r="G604" s="17">
        <v>218.47</v>
      </c>
      <c r="H604" s="11">
        <f t="shared" si="18"/>
        <v>343.65330999999998</v>
      </c>
      <c r="I604" s="12">
        <f t="shared" si="19"/>
        <v>3281.4193999999998</v>
      </c>
      <c r="J604" s="13" t="s">
        <v>1105</v>
      </c>
      <c r="K604" s="37" t="str">
        <f>VLOOKUP(Tabela14[[#This Row],[CÓDIGO]],[1]fornnecedor!$A:$G,7,0)</f>
        <v>BASES PU</v>
      </c>
    </row>
    <row r="605" spans="1:11" x14ac:dyDescent="0.3">
      <c r="A605" s="8">
        <v>85083</v>
      </c>
      <c r="B605" s="8" t="str">
        <f>VLOOKUP(Tabela14[[#This Row],[CÓDIGO]],[1]fornnecedor!$A:$E,5,0)</f>
        <v>BRASILUX TINTAS TECNICAS LTDA</v>
      </c>
      <c r="C605" s="9" t="s">
        <v>3888</v>
      </c>
      <c r="D605" s="9" t="s">
        <v>549</v>
      </c>
      <c r="E605" s="23">
        <v>1</v>
      </c>
      <c r="F605" s="31">
        <v>1</v>
      </c>
      <c r="G605" s="10">
        <v>343.44</v>
      </c>
      <c r="H605" s="11">
        <f t="shared" si="18"/>
        <v>343.44</v>
      </c>
      <c r="I605" s="12">
        <f t="shared" si="19"/>
        <v>343.44</v>
      </c>
      <c r="J605" s="13" t="s">
        <v>1105</v>
      </c>
      <c r="K605" s="37" t="str">
        <f>VLOOKUP(Tabela14[[#This Row],[CÓDIGO]],[1]fornnecedor!$A:$G,7,0)</f>
        <v>ESMALTES</v>
      </c>
    </row>
    <row r="606" spans="1:11" x14ac:dyDescent="0.3">
      <c r="A606" s="15">
        <v>10264</v>
      </c>
      <c r="B606" s="15" t="str">
        <f>VLOOKUP(Tabela14[[#This Row],[CÓDIGO]],[1]fornnecedor!$A:$E,5,0)</f>
        <v>SAINT- GOBAIN DO BRASIL PROD. IND. E CONSTR. LTDA</v>
      </c>
      <c r="C606" s="16" t="s">
        <v>4425</v>
      </c>
      <c r="D606" s="16" t="s">
        <v>49</v>
      </c>
      <c r="E606" s="22">
        <v>41</v>
      </c>
      <c r="F606" s="30">
        <v>84</v>
      </c>
      <c r="G606" s="17">
        <v>8.35</v>
      </c>
      <c r="H606" s="11">
        <f t="shared" si="18"/>
        <v>342.34999999999997</v>
      </c>
      <c r="I606" s="12">
        <f t="shared" si="19"/>
        <v>701.4</v>
      </c>
      <c r="J606" s="13" t="s">
        <v>1105</v>
      </c>
      <c r="K606" s="37" t="str">
        <f>VLOOKUP(Tabela14[[#This Row],[CÓDIGO]],[1]fornnecedor!$A:$G,7,0)</f>
        <v xml:space="preserve">DISCOS / LIXAS / ABRASIVOS </v>
      </c>
    </row>
    <row r="607" spans="1:11" x14ac:dyDescent="0.3">
      <c r="A607" s="8">
        <v>85424</v>
      </c>
      <c r="B607" s="8" t="str">
        <f>VLOOKUP(Tabela14[[#This Row],[CÓDIGO]],[1]fornnecedor!$A:$E,5,0)</f>
        <v>DISSOLTEX IND QUIMICA LTDA</v>
      </c>
      <c r="C607" s="9" t="s">
        <v>5212</v>
      </c>
      <c r="D607" s="9" t="s">
        <v>549</v>
      </c>
      <c r="E607" s="23">
        <v>1</v>
      </c>
      <c r="F607" s="31">
        <v>81</v>
      </c>
      <c r="G607" s="10">
        <v>340.82</v>
      </c>
      <c r="H607" s="11">
        <f t="shared" si="18"/>
        <v>340.82</v>
      </c>
      <c r="I607" s="12">
        <f t="shared" si="19"/>
        <v>27606.42</v>
      </c>
      <c r="J607" s="13" t="s">
        <v>1105</v>
      </c>
      <c r="K607" s="37" t="str">
        <f>VLOOKUP(Tabela14[[#This Row],[CÓDIGO]],[1]fornnecedor!$A:$G,7,0)</f>
        <v>TINTA EM PÓ</v>
      </c>
    </row>
    <row r="608" spans="1:11" x14ac:dyDescent="0.3">
      <c r="A608" s="15">
        <v>21968</v>
      </c>
      <c r="B608" s="15" t="str">
        <f>VLOOKUP(Tabela14[[#This Row],[CÓDIGO]],[1]fornnecedor!$A:$E,5,0)</f>
        <v>SHERWIN - WILLIAMS DO BRASIL IND. E COM. LTDA</v>
      </c>
      <c r="C608" s="16" t="s">
        <v>357</v>
      </c>
      <c r="D608" s="16" t="s">
        <v>324</v>
      </c>
      <c r="E608" s="22">
        <v>29</v>
      </c>
      <c r="F608" s="30">
        <v>44</v>
      </c>
      <c r="G608" s="17">
        <v>11.62</v>
      </c>
      <c r="H608" s="11">
        <f t="shared" si="18"/>
        <v>336.97999999999996</v>
      </c>
      <c r="I608" s="12">
        <f t="shared" si="19"/>
        <v>511.28</v>
      </c>
      <c r="J608" s="13" t="s">
        <v>1105</v>
      </c>
      <c r="K608" s="37" t="str">
        <f>VLOOKUP(Tabela14[[#This Row],[CÓDIGO]],[1]fornnecedor!$A:$G,7,0)</f>
        <v xml:space="preserve">SPRAYS </v>
      </c>
    </row>
    <row r="609" spans="1:11" x14ac:dyDescent="0.3">
      <c r="A609" s="8">
        <v>10117</v>
      </c>
      <c r="B609" s="8" t="str">
        <f>VLOOKUP(Tabela14[[#This Row],[CÓDIGO]],[1]fornnecedor!$A:$E,5,0)</f>
        <v>PINCEIS ATLAS S.A.</v>
      </c>
      <c r="C609" s="9" t="s">
        <v>4490</v>
      </c>
      <c r="D609" s="9" t="s">
        <v>23</v>
      </c>
      <c r="E609" s="23">
        <v>70</v>
      </c>
      <c r="F609" s="31">
        <v>159</v>
      </c>
      <c r="G609" s="10">
        <v>4.8099999999999996</v>
      </c>
      <c r="H609" s="11">
        <f t="shared" si="18"/>
        <v>336.7</v>
      </c>
      <c r="I609" s="12">
        <f t="shared" si="19"/>
        <v>764.79</v>
      </c>
      <c r="J609" s="13" t="s">
        <v>1105</v>
      </c>
      <c r="K609" s="37" t="str">
        <f>VLOOKUP(Tabela14[[#This Row],[CÓDIGO]],[1]fornnecedor!$A:$G,7,0)</f>
        <v>ROLOS / TRINCHAS / PINCÉIS / ESPÁTULAS</v>
      </c>
    </row>
    <row r="610" spans="1:11" x14ac:dyDescent="0.3">
      <c r="A610" s="8">
        <v>21820</v>
      </c>
      <c r="B610" s="8" t="str">
        <f>VLOOKUP(Tabela14[[#This Row],[CÓDIGO]],[1]fornnecedor!$A:$E,5,0)</f>
        <v>SHERWIN - WILLIAMS DO BRASIL IND. E COM. LTDA</v>
      </c>
      <c r="C610" s="9" t="s">
        <v>330</v>
      </c>
      <c r="D610" s="9" t="s">
        <v>324</v>
      </c>
      <c r="E610" s="23">
        <v>13</v>
      </c>
      <c r="F610" s="31">
        <v>8</v>
      </c>
      <c r="G610" s="10">
        <v>25.89</v>
      </c>
      <c r="H610" s="11">
        <f t="shared" si="18"/>
        <v>336.57</v>
      </c>
      <c r="I610" s="12">
        <f t="shared" si="19"/>
        <v>207.12</v>
      </c>
      <c r="J610" s="13" t="s">
        <v>1105</v>
      </c>
      <c r="K610" s="37" t="str">
        <f>VLOOKUP(Tabela14[[#This Row],[CÓDIGO]],[1]fornnecedor!$A:$G,7,0)</f>
        <v>TINTAS POLIÉSTER</v>
      </c>
    </row>
    <row r="611" spans="1:11" x14ac:dyDescent="0.3">
      <c r="A611" s="8">
        <v>84960</v>
      </c>
      <c r="B611" s="8" t="str">
        <f>VLOOKUP(Tabela14[[#This Row],[CÓDIGO]],[1]fornnecedor!$A:$E,5,0)</f>
        <v>BRASILUX TINTAS TECNICAS LTDA</v>
      </c>
      <c r="C611" s="9" t="s">
        <v>686</v>
      </c>
      <c r="D611" s="9" t="s">
        <v>549</v>
      </c>
      <c r="E611" s="23">
        <v>6</v>
      </c>
      <c r="F611" s="31">
        <v>16</v>
      </c>
      <c r="G611" s="10">
        <v>55.9</v>
      </c>
      <c r="H611" s="11">
        <f t="shared" si="18"/>
        <v>335.4</v>
      </c>
      <c r="I611" s="12">
        <f t="shared" si="19"/>
        <v>894.4</v>
      </c>
      <c r="J611" s="13" t="s">
        <v>1105</v>
      </c>
      <c r="K611" s="37" t="str">
        <f>VLOOKUP(Tabela14[[#This Row],[CÓDIGO]],[1]fornnecedor!$A:$G,7,0)</f>
        <v>IMPERMEABILIZANTES</v>
      </c>
    </row>
    <row r="612" spans="1:11" x14ac:dyDescent="0.3">
      <c r="A612" s="15">
        <v>20375</v>
      </c>
      <c r="B612" s="15" t="str">
        <f>VLOOKUP(Tabela14[[#This Row],[CÓDIGO]],[1]fornnecedor!$A:$E,5,0)</f>
        <v>SHERWIN - WILLIAMS DO BRASIL IND. E COM. LTDA</v>
      </c>
      <c r="C612" s="16" t="s">
        <v>329</v>
      </c>
      <c r="D612" s="16" t="s">
        <v>324</v>
      </c>
      <c r="E612" s="22">
        <v>14</v>
      </c>
      <c r="F612" s="30">
        <v>16</v>
      </c>
      <c r="G612" s="17">
        <v>23.93</v>
      </c>
      <c r="H612" s="11">
        <f t="shared" si="18"/>
        <v>335.02</v>
      </c>
      <c r="I612" s="12">
        <f t="shared" si="19"/>
        <v>382.88</v>
      </c>
      <c r="J612" s="13" t="s">
        <v>1105</v>
      </c>
      <c r="K612" s="37" t="str">
        <f>VLOOKUP(Tabela14[[#This Row],[CÓDIGO]],[1]fornnecedor!$A:$G,7,0)</f>
        <v>TINTAS POLIÉSTER</v>
      </c>
    </row>
    <row r="613" spans="1:11" x14ac:dyDescent="0.3">
      <c r="A613" s="8">
        <v>85904</v>
      </c>
      <c r="B613" s="8" t="str">
        <f>VLOOKUP(Tabela14[[#This Row],[CÓDIGO]],[1]fornnecedor!$A:$E,5,0)</f>
        <v>AKZO NOBEL LTDA DECOR</v>
      </c>
      <c r="C613" s="9" t="s">
        <v>4758</v>
      </c>
      <c r="D613" s="9" t="s">
        <v>543</v>
      </c>
      <c r="E613" s="23">
        <v>4</v>
      </c>
      <c r="F613" s="31">
        <v>14</v>
      </c>
      <c r="G613" s="10">
        <v>83.66</v>
      </c>
      <c r="H613" s="11">
        <f t="shared" si="18"/>
        <v>334.64</v>
      </c>
      <c r="I613" s="12">
        <f t="shared" si="19"/>
        <v>1171.24</v>
      </c>
      <c r="J613" s="13" t="s">
        <v>1105</v>
      </c>
      <c r="K613" s="37" t="str">
        <f>VLOOKUP(Tabela14[[#This Row],[CÓDIGO]],[1]fornnecedor!$A:$G,7,0)</f>
        <v>ESMALTES</v>
      </c>
    </row>
    <row r="614" spans="1:11" x14ac:dyDescent="0.3">
      <c r="A614" s="8">
        <v>10089</v>
      </c>
      <c r="B614" s="8" t="str">
        <f>VLOOKUP(Tabela14[[#This Row],[CÓDIGO]],[1]fornnecedor!$A:$E,5,0)</f>
        <v>3M DO BRASIL LTDA</v>
      </c>
      <c r="C614" s="9" t="s">
        <v>409</v>
      </c>
      <c r="D614" s="9" t="s">
        <v>366</v>
      </c>
      <c r="E614" s="23">
        <v>3</v>
      </c>
      <c r="F614" s="31">
        <v>12</v>
      </c>
      <c r="G614" s="10">
        <v>111.51</v>
      </c>
      <c r="H614" s="11">
        <f t="shared" si="18"/>
        <v>334.53000000000003</v>
      </c>
      <c r="I614" s="12">
        <f t="shared" si="19"/>
        <v>1338.1200000000001</v>
      </c>
      <c r="J614" s="13" t="s">
        <v>1105</v>
      </c>
      <c r="K614" s="37" t="str">
        <f>VLOOKUP(Tabela14[[#This Row],[CÓDIGO]],[1]fornnecedor!$A:$G,7,0)</f>
        <v>OUTRAS FITAS</v>
      </c>
    </row>
    <row r="615" spans="1:11" x14ac:dyDescent="0.3">
      <c r="A615" s="8">
        <v>9921</v>
      </c>
      <c r="B615" s="8" t="str">
        <f>VLOOKUP(Tabela14[[#This Row],[CÓDIGO]],[1]fornnecedor!$A:$E,5,0)</f>
        <v>AKZO NOBEL LTDA AUTO</v>
      </c>
      <c r="C615" s="9" t="s">
        <v>4966</v>
      </c>
      <c r="D615" s="9" t="s">
        <v>127</v>
      </c>
      <c r="E615" s="23">
        <v>1.038</v>
      </c>
      <c r="F615" s="31">
        <v>6.36</v>
      </c>
      <c r="G615" s="10">
        <v>320.95999999999998</v>
      </c>
      <c r="H615" s="11">
        <f t="shared" si="18"/>
        <v>333.15647999999999</v>
      </c>
      <c r="I615" s="12">
        <f t="shared" si="19"/>
        <v>2041.3055999999999</v>
      </c>
      <c r="J615" s="13" t="s">
        <v>1105</v>
      </c>
      <c r="K615" s="37" t="str">
        <f>VLOOKUP(Tabela14[[#This Row],[CÓDIGO]],[1]fornnecedor!$A:$G,7,0)</f>
        <v>BASES POLIÉSTER</v>
      </c>
    </row>
    <row r="616" spans="1:11" x14ac:dyDescent="0.3">
      <c r="A616" s="8">
        <v>84914</v>
      </c>
      <c r="B616" s="8" t="str">
        <f>VLOOKUP(Tabela14[[#This Row],[CÓDIGO]],[1]fornnecedor!$A:$E,5,0)</f>
        <v>BRASILUX TINTAS TECNICAS LTDA</v>
      </c>
      <c r="C616" s="9" t="s">
        <v>4020</v>
      </c>
      <c r="D616" s="9" t="s">
        <v>549</v>
      </c>
      <c r="E616" s="23">
        <v>4</v>
      </c>
      <c r="F616" s="31">
        <v>5</v>
      </c>
      <c r="G616" s="10">
        <v>83.09</v>
      </c>
      <c r="H616" s="11">
        <f t="shared" si="18"/>
        <v>332.36</v>
      </c>
      <c r="I616" s="12">
        <f t="shared" si="19"/>
        <v>415.45000000000005</v>
      </c>
      <c r="J616" s="13" t="s">
        <v>1105</v>
      </c>
      <c r="K616" s="37" t="str">
        <f>VLOOKUP(Tabela14[[#This Row],[CÓDIGO]],[1]fornnecedor!$A:$G,7,0)</f>
        <v>TINTA PARA PISO</v>
      </c>
    </row>
    <row r="617" spans="1:11" x14ac:dyDescent="0.3">
      <c r="A617" s="15">
        <v>86927</v>
      </c>
      <c r="B617" s="15" t="str">
        <f>VLOOKUP(Tabela14[[#This Row],[CÓDIGO]],[1]fornnecedor!$A:$E,5,0)</f>
        <v>OURENSE DO BRASIL INDUSTRIA DE ARTEFATOS DE METAL LTDA - EM</v>
      </c>
      <c r="C617" s="16" t="s">
        <v>4875</v>
      </c>
      <c r="D617" s="16" t="s">
        <v>3976</v>
      </c>
      <c r="E617" s="22">
        <v>3</v>
      </c>
      <c r="F617" s="30">
        <v>14</v>
      </c>
      <c r="G617" s="17">
        <v>110.7</v>
      </c>
      <c r="H617" s="11">
        <f t="shared" si="18"/>
        <v>332.1</v>
      </c>
      <c r="I617" s="12">
        <f t="shared" si="19"/>
        <v>1549.8</v>
      </c>
      <c r="J617" s="13" t="s">
        <v>1105</v>
      </c>
      <c r="K617" s="37" t="str">
        <f>VLOOKUP(Tabela14[[#This Row],[CÓDIGO]],[1]fornnecedor!$A:$G,7,0)</f>
        <v>ESCADAS</v>
      </c>
    </row>
    <row r="618" spans="1:11" x14ac:dyDescent="0.3">
      <c r="A618" s="15">
        <v>22623</v>
      </c>
      <c r="B618" s="15" t="str">
        <f>VLOOKUP(Tabela14[[#This Row],[CÓDIGO]],[1]fornnecedor!$A:$E,5,0)</f>
        <v>AKZO NOBEL LTDA AUTO</v>
      </c>
      <c r="C618" s="16" t="s">
        <v>321</v>
      </c>
      <c r="D618" s="16" t="s">
        <v>152</v>
      </c>
      <c r="E618" s="22">
        <v>1.5549999999999999</v>
      </c>
      <c r="F618" s="30">
        <v>19.79</v>
      </c>
      <c r="G618" s="17">
        <v>211.6</v>
      </c>
      <c r="H618" s="11">
        <f t="shared" si="18"/>
        <v>329.03799999999995</v>
      </c>
      <c r="I618" s="12">
        <f t="shared" si="19"/>
        <v>4187.5639999999994</v>
      </c>
      <c r="J618" s="13" t="s">
        <v>1105</v>
      </c>
      <c r="K618" s="37" t="str">
        <f>VLOOKUP(Tabela14[[#This Row],[CÓDIGO]],[1]fornnecedor!$A:$G,7,0)</f>
        <v>BASES LACA / SINTETICO / TECH FLEET</v>
      </c>
    </row>
    <row r="619" spans="1:11" x14ac:dyDescent="0.3">
      <c r="A619" s="8">
        <v>24371</v>
      </c>
      <c r="B619" s="8" t="str">
        <f>VLOOKUP(Tabela14[[#This Row],[CÓDIGO]],[1]fornnecedor!$A:$E,5,0)</f>
        <v>BRASILUX TINTAS TECNICAS LTDA</v>
      </c>
      <c r="C619" s="9" t="s">
        <v>648</v>
      </c>
      <c r="D619" s="9" t="s">
        <v>549</v>
      </c>
      <c r="E619" s="23">
        <v>71</v>
      </c>
      <c r="F619" s="31">
        <v>135</v>
      </c>
      <c r="G619" s="10">
        <v>4.5999999999999996</v>
      </c>
      <c r="H619" s="11">
        <f t="shared" si="18"/>
        <v>326.59999999999997</v>
      </c>
      <c r="I619" s="12">
        <f t="shared" si="19"/>
        <v>621</v>
      </c>
      <c r="J619" s="13" t="s">
        <v>1105</v>
      </c>
      <c r="K619" s="37" t="str">
        <f>VLOOKUP(Tabela14[[#This Row],[CÓDIGO]],[1]fornnecedor!$A:$G,7,0)</f>
        <v>EMBALAGEM</v>
      </c>
    </row>
    <row r="620" spans="1:11" x14ac:dyDescent="0.3">
      <c r="A620" s="8">
        <v>23778</v>
      </c>
      <c r="B620" s="8" t="str">
        <f>VLOOKUP(Tabela14[[#This Row],[CÓDIGO]],[1]fornnecedor!$A:$E,5,0)</f>
        <v>CELSO CAVINI DIAS SERRALHERIA ME</v>
      </c>
      <c r="C620" s="9" t="s">
        <v>5054</v>
      </c>
      <c r="D620" s="9" t="s">
        <v>4442</v>
      </c>
      <c r="E620" s="23">
        <v>1</v>
      </c>
      <c r="F620" s="31">
        <v>9</v>
      </c>
      <c r="G620" s="10">
        <v>324.36</v>
      </c>
      <c r="H620" s="11">
        <f t="shared" si="18"/>
        <v>324.36</v>
      </c>
      <c r="I620" s="12">
        <f t="shared" si="19"/>
        <v>2919.2400000000002</v>
      </c>
      <c r="J620" s="13" t="s">
        <v>1105</v>
      </c>
      <c r="K620" s="37" t="str">
        <f>VLOOKUP(Tabela14[[#This Row],[CÓDIGO]],[1]fornnecedor!$A:$G,7,0)</f>
        <v>CAVALETES</v>
      </c>
    </row>
    <row r="621" spans="1:11" x14ac:dyDescent="0.3">
      <c r="A621" s="15">
        <v>22658</v>
      </c>
      <c r="B621" s="15" t="str">
        <f>VLOOKUP(Tabela14[[#This Row],[CÓDIGO]],[1]fornnecedor!$A:$E,5,0)</f>
        <v>AKZO NOBEL LTDA AUTO</v>
      </c>
      <c r="C621" s="16" t="s">
        <v>293</v>
      </c>
      <c r="D621" s="16" t="s">
        <v>152</v>
      </c>
      <c r="E621" s="22">
        <v>1.3839999999999999</v>
      </c>
      <c r="F621" s="30">
        <v>11</v>
      </c>
      <c r="G621" s="17">
        <v>233.81</v>
      </c>
      <c r="H621" s="11">
        <f t="shared" si="18"/>
        <v>323.59303999999997</v>
      </c>
      <c r="I621" s="12">
        <f t="shared" si="19"/>
        <v>2571.91</v>
      </c>
      <c r="J621" s="13" t="s">
        <v>1105</v>
      </c>
      <c r="K621" s="37" t="str">
        <f>VLOOKUP(Tabela14[[#This Row],[CÓDIGO]],[1]fornnecedor!$A:$G,7,0)</f>
        <v>BASES LACA / SINTETICO / TECH FLEET</v>
      </c>
    </row>
    <row r="622" spans="1:11" x14ac:dyDescent="0.3">
      <c r="A622" s="8">
        <v>20949</v>
      </c>
      <c r="B622" s="8" t="str">
        <f>VLOOKUP(Tabela14[[#This Row],[CÓDIGO]],[1]fornnecedor!$A:$E,5,0)</f>
        <v>ROBERLO DO BRASIL LTDA</v>
      </c>
      <c r="C622" s="9" t="s">
        <v>4971</v>
      </c>
      <c r="D622" s="9" t="s">
        <v>2513</v>
      </c>
      <c r="E622" s="23">
        <v>7</v>
      </c>
      <c r="F622" s="31">
        <v>45</v>
      </c>
      <c r="G622" s="10">
        <v>46.06</v>
      </c>
      <c r="H622" s="11">
        <f t="shared" si="18"/>
        <v>322.42</v>
      </c>
      <c r="I622" s="12">
        <f t="shared" si="19"/>
        <v>2072.7000000000003</v>
      </c>
      <c r="J622" s="13" t="s">
        <v>1105</v>
      </c>
      <c r="K622" s="37" t="str">
        <f>VLOOKUP(Tabela14[[#This Row],[CÓDIGO]],[1]fornnecedor!$A:$G,7,0)</f>
        <v>LAMINAÇÃO / PROTEÇÃO</v>
      </c>
    </row>
    <row r="623" spans="1:11" x14ac:dyDescent="0.3">
      <c r="A623" s="15">
        <v>84277</v>
      </c>
      <c r="B623" s="15" t="str">
        <f>VLOOKUP(Tabela14[[#This Row],[CÓDIGO]],[1]fornnecedor!$A:$E,5,0)</f>
        <v>BRASILUX TINTAS TECNICAS LTDA</v>
      </c>
      <c r="C623" s="16" t="s">
        <v>628</v>
      </c>
      <c r="D623" s="16" t="s">
        <v>549</v>
      </c>
      <c r="E623" s="22">
        <v>9</v>
      </c>
      <c r="F623" s="30">
        <v>17</v>
      </c>
      <c r="G623" s="17">
        <v>35.81</v>
      </c>
      <c r="H623" s="11">
        <f t="shared" si="18"/>
        <v>322.29000000000002</v>
      </c>
      <c r="I623" s="12">
        <f t="shared" si="19"/>
        <v>608.77</v>
      </c>
      <c r="J623" s="13" t="s">
        <v>1105</v>
      </c>
      <c r="K623" s="37" t="str">
        <f>VLOOKUP(Tabela14[[#This Row],[CÓDIGO]],[1]fornnecedor!$A:$G,7,0)</f>
        <v>TINTA PAREDE</v>
      </c>
    </row>
    <row r="624" spans="1:11" x14ac:dyDescent="0.3">
      <c r="A624" s="8">
        <v>85139</v>
      </c>
      <c r="B624" s="8" t="str">
        <f>VLOOKUP(Tabela14[[#This Row],[CÓDIGO]],[1]fornnecedor!$A:$E,5,0)</f>
        <v>MULTILONAS LTDA</v>
      </c>
      <c r="C624" s="9" t="s">
        <v>4508</v>
      </c>
      <c r="D624" s="9" t="s">
        <v>1140</v>
      </c>
      <c r="E624" s="23">
        <v>4</v>
      </c>
      <c r="F624" s="31">
        <v>9.9</v>
      </c>
      <c r="G624" s="10">
        <v>79.95</v>
      </c>
      <c r="H624" s="11">
        <f t="shared" si="18"/>
        <v>319.8</v>
      </c>
      <c r="I624" s="12">
        <f t="shared" si="19"/>
        <v>791.50500000000011</v>
      </c>
      <c r="J624" s="13" t="s">
        <v>1105</v>
      </c>
      <c r="K624" s="37" t="str">
        <f>VLOOKUP(Tabela14[[#This Row],[CÓDIGO]],[1]fornnecedor!$A:$G,7,0)</f>
        <v>LONAS</v>
      </c>
    </row>
    <row r="625" spans="1:11" x14ac:dyDescent="0.3">
      <c r="A625" s="8">
        <v>84390</v>
      </c>
      <c r="B625" s="8" t="str">
        <f>VLOOKUP(Tabela14[[#This Row],[CÓDIGO]],[1]fornnecedor!$A:$E,5,0)</f>
        <v>OURENSE DO BRASIL INDUSTRIA DE ARTEFATOS DE METAL LTDA - EM</v>
      </c>
      <c r="C625" s="9" t="s">
        <v>4733</v>
      </c>
      <c r="D625" s="9" t="s">
        <v>3976</v>
      </c>
      <c r="E625" s="23">
        <v>2</v>
      </c>
      <c r="F625" s="31">
        <v>7</v>
      </c>
      <c r="G625" s="10">
        <v>159.63</v>
      </c>
      <c r="H625" s="11">
        <f t="shared" si="18"/>
        <v>319.26</v>
      </c>
      <c r="I625" s="12">
        <f t="shared" si="19"/>
        <v>1117.4099999999999</v>
      </c>
      <c r="J625" s="13" t="s">
        <v>1105</v>
      </c>
      <c r="K625" s="37" t="str">
        <f>VLOOKUP(Tabela14[[#This Row],[CÓDIGO]],[1]fornnecedor!$A:$G,7,0)</f>
        <v>ESCADAS</v>
      </c>
    </row>
    <row r="626" spans="1:11" x14ac:dyDescent="0.3">
      <c r="A626" s="15">
        <v>10295</v>
      </c>
      <c r="B626" s="15" t="str">
        <f>VLOOKUP(Tabela14[[#This Row],[CÓDIGO]],[1]fornnecedor!$A:$E,5,0)</f>
        <v>ANJO QUIMICA DO BRASIL LTDA</v>
      </c>
      <c r="C626" s="16" t="s">
        <v>512</v>
      </c>
      <c r="D626" s="16" t="s">
        <v>503</v>
      </c>
      <c r="E626" s="22">
        <v>25</v>
      </c>
      <c r="F626" s="30">
        <v>51</v>
      </c>
      <c r="G626" s="17">
        <v>12.73</v>
      </c>
      <c r="H626" s="11">
        <f t="shared" si="18"/>
        <v>318.25</v>
      </c>
      <c r="I626" s="12">
        <f t="shared" si="19"/>
        <v>649.23</v>
      </c>
      <c r="J626" s="13" t="s">
        <v>1105</v>
      </c>
      <c r="K626" s="37" t="str">
        <f>VLOOKUP(Tabela14[[#This Row],[CÓDIGO]],[1]fornnecedor!$A:$G,7,0)</f>
        <v>QUEROSENE</v>
      </c>
    </row>
    <row r="627" spans="1:11" x14ac:dyDescent="0.3">
      <c r="A627" s="15">
        <v>84402</v>
      </c>
      <c r="B627" s="15" t="str">
        <f>VLOOKUP(Tabela14[[#This Row],[CÓDIGO]],[1]fornnecedor!$A:$E,5,0)</f>
        <v>VONIXX INDUSTRIA E COMERCIO DE POLIDORES LTDA</v>
      </c>
      <c r="C627" s="16" t="s">
        <v>4770</v>
      </c>
      <c r="D627" s="16" t="s">
        <v>515</v>
      </c>
      <c r="E627" s="22">
        <v>4</v>
      </c>
      <c r="F627" s="30">
        <v>15</v>
      </c>
      <c r="G627" s="17">
        <v>79.41</v>
      </c>
      <c r="H627" s="11">
        <f t="shared" si="18"/>
        <v>317.64</v>
      </c>
      <c r="I627" s="12">
        <f t="shared" si="19"/>
        <v>1191.1499999999999</v>
      </c>
      <c r="J627" s="13" t="s">
        <v>1105</v>
      </c>
      <c r="K627" s="37" t="str">
        <f>VLOOKUP(Tabela14[[#This Row],[CÓDIGO]],[1]fornnecedor!$A:$G,7,0)</f>
        <v>LINHA DE HIGENIZAÇÃO E ESTÉTICA  AUTOMOTIVA VONIX</v>
      </c>
    </row>
    <row r="628" spans="1:11" x14ac:dyDescent="0.3">
      <c r="A628" s="15">
        <v>83825</v>
      </c>
      <c r="B628" s="15" t="str">
        <f>VLOOKUP(Tabela14[[#This Row],[CÓDIGO]],[1]fornnecedor!$A:$E,5,0)</f>
        <v>SAINT- GOBAIN DO BRASIL PROD. IND. E CONSTR. LTDA</v>
      </c>
      <c r="C628" s="16" t="s">
        <v>73</v>
      </c>
      <c r="D628" s="16" t="s">
        <v>49</v>
      </c>
      <c r="E628" s="22">
        <v>162</v>
      </c>
      <c r="F628" s="30">
        <v>1326</v>
      </c>
      <c r="G628" s="17">
        <v>1.96</v>
      </c>
      <c r="H628" s="11">
        <f t="shared" si="18"/>
        <v>317.52</v>
      </c>
      <c r="I628" s="12">
        <f t="shared" si="19"/>
        <v>2598.96</v>
      </c>
      <c r="J628" s="13" t="s">
        <v>1105</v>
      </c>
      <c r="K628" s="37" t="str">
        <f>VLOOKUP(Tabela14[[#This Row],[CÓDIGO]],[1]fornnecedor!$A:$G,7,0)</f>
        <v xml:space="preserve">DISCOS / LIXAS / ABRASIVOS </v>
      </c>
    </row>
    <row r="629" spans="1:11" x14ac:dyDescent="0.3">
      <c r="A629" s="15">
        <v>22258</v>
      </c>
      <c r="B629" s="15" t="str">
        <f>VLOOKUP(Tabela14[[#This Row],[CÓDIGO]],[1]fornnecedor!$A:$E,5,0)</f>
        <v>3M DO BRASIL LTDA</v>
      </c>
      <c r="C629" s="16" t="s">
        <v>441</v>
      </c>
      <c r="D629" s="16" t="s">
        <v>366</v>
      </c>
      <c r="E629" s="22">
        <v>7</v>
      </c>
      <c r="F629" s="30">
        <v>16</v>
      </c>
      <c r="G629" s="17">
        <v>45.27</v>
      </c>
      <c r="H629" s="11">
        <f t="shared" si="18"/>
        <v>316.89000000000004</v>
      </c>
      <c r="I629" s="12">
        <f t="shared" si="19"/>
        <v>724.32</v>
      </c>
      <c r="J629" s="13" t="s">
        <v>1105</v>
      </c>
      <c r="K629" s="37" t="str">
        <f>VLOOKUP(Tabela14[[#This Row],[CÓDIGO]],[1]fornnecedor!$A:$G,7,0)</f>
        <v xml:space="preserve">LÍQUIDOS P/ POLIMENTO </v>
      </c>
    </row>
    <row r="630" spans="1:11" x14ac:dyDescent="0.3">
      <c r="A630" s="8">
        <v>9869</v>
      </c>
      <c r="B630" s="8" t="str">
        <f>VLOOKUP(Tabela14[[#This Row],[CÓDIGO]],[1]fornnecedor!$A:$E,5,0)</f>
        <v>AKZO NOBEL LTDA AUTO</v>
      </c>
      <c r="C630" s="9" t="s">
        <v>225</v>
      </c>
      <c r="D630" s="9" t="s">
        <v>103</v>
      </c>
      <c r="E630" s="23">
        <v>6.141</v>
      </c>
      <c r="F630" s="31">
        <v>23.54</v>
      </c>
      <c r="G630" s="10">
        <v>51.35</v>
      </c>
      <c r="H630" s="11">
        <f t="shared" si="18"/>
        <v>315.34035</v>
      </c>
      <c r="I630" s="12">
        <f t="shared" si="19"/>
        <v>1208.779</v>
      </c>
      <c r="J630" s="13" t="s">
        <v>1105</v>
      </c>
      <c r="K630" s="37" t="str">
        <f>VLOOKUP(Tabela14[[#This Row],[CÓDIGO]],[1]fornnecedor!$A:$G,7,0)</f>
        <v>BASES POLIÉSTER</v>
      </c>
    </row>
    <row r="631" spans="1:11" x14ac:dyDescent="0.3">
      <c r="A631" s="8">
        <v>85699</v>
      </c>
      <c r="B631" s="8" t="str">
        <f>VLOOKUP(Tabela14[[#This Row],[CÓDIGO]],[1]fornnecedor!$A:$E,5,0)</f>
        <v>BERLINER DO BRASIL MOTORES LTDA</v>
      </c>
      <c r="C631" s="9" t="s">
        <v>5096</v>
      </c>
      <c r="D631" s="9" t="s">
        <v>3623</v>
      </c>
      <c r="E631" s="23">
        <v>1</v>
      </c>
      <c r="F631" s="31">
        <v>12</v>
      </c>
      <c r="G631" s="10">
        <v>315</v>
      </c>
      <c r="H631" s="11">
        <f t="shared" si="18"/>
        <v>315</v>
      </c>
      <c r="I631" s="12">
        <f t="shared" si="19"/>
        <v>3780</v>
      </c>
      <c r="J631" s="13" t="s">
        <v>1105</v>
      </c>
      <c r="K631" s="37" t="str">
        <f>VLOOKUP(Tabela14[[#This Row],[CÓDIGO]],[1]fornnecedor!$A:$G,7,0)</f>
        <v>PISTOLAS</v>
      </c>
    </row>
    <row r="632" spans="1:11" x14ac:dyDescent="0.3">
      <c r="A632" s="15">
        <v>10394</v>
      </c>
      <c r="B632" s="15" t="str">
        <f>VLOOKUP(Tabela14[[#This Row],[CÓDIGO]],[1]fornnecedor!$A:$E,5,0)</f>
        <v>MAXI RUBBER INDUSTRIAS QUIMICAS LTDA</v>
      </c>
      <c r="C632" s="16" t="s">
        <v>778</v>
      </c>
      <c r="D632" s="16" t="s">
        <v>775</v>
      </c>
      <c r="E632" s="22">
        <v>33</v>
      </c>
      <c r="F632" s="30">
        <v>47</v>
      </c>
      <c r="G632" s="17">
        <v>9.52</v>
      </c>
      <c r="H632" s="11">
        <f t="shared" si="18"/>
        <v>314.15999999999997</v>
      </c>
      <c r="I632" s="12">
        <f t="shared" si="19"/>
        <v>447.44</v>
      </c>
      <c r="J632" s="13" t="s">
        <v>1105</v>
      </c>
      <c r="K632" s="37" t="str">
        <f>VLOOKUP(Tabela14[[#This Row],[CÓDIGO]],[1]fornnecedor!$A:$G,7,0)</f>
        <v xml:space="preserve">COLA  PLÁSTICA </v>
      </c>
    </row>
    <row r="633" spans="1:11" x14ac:dyDescent="0.3">
      <c r="A633" s="8">
        <v>23392</v>
      </c>
      <c r="B633" s="8" t="str">
        <f>VLOOKUP(Tabela14[[#This Row],[CÓDIGO]],[1]fornnecedor!$A:$E,5,0)</f>
        <v>AKZO NOBEL LTDA AUTO</v>
      </c>
      <c r="C633" s="9" t="s">
        <v>124</v>
      </c>
      <c r="D633" s="9" t="s">
        <v>103</v>
      </c>
      <c r="E633" s="23">
        <v>1.748</v>
      </c>
      <c r="F633" s="31">
        <v>22.9</v>
      </c>
      <c r="G633" s="10">
        <v>177.93</v>
      </c>
      <c r="H633" s="11">
        <f t="shared" si="18"/>
        <v>311.02163999999999</v>
      </c>
      <c r="I633" s="12">
        <f t="shared" si="19"/>
        <v>4074.5969999999998</v>
      </c>
      <c r="J633" s="13" t="s">
        <v>1105</v>
      </c>
      <c r="K633" s="37" t="str">
        <f>VLOOKUP(Tabela14[[#This Row],[CÓDIGO]],[1]fornnecedor!$A:$G,7,0)</f>
        <v>BASES POLIÉSTER</v>
      </c>
    </row>
    <row r="634" spans="1:11" x14ac:dyDescent="0.3">
      <c r="A634" s="15">
        <v>23462</v>
      </c>
      <c r="B634" s="15" t="str">
        <f>VLOOKUP(Tabela14[[#This Row],[CÓDIGO]],[1]fornnecedor!$A:$E,5,0)</f>
        <v>3M DO BRASIL LTDA</v>
      </c>
      <c r="C634" s="16" t="s">
        <v>5039</v>
      </c>
      <c r="D634" s="16" t="s">
        <v>366</v>
      </c>
      <c r="E634" s="22">
        <v>8</v>
      </c>
      <c r="F634" s="30">
        <v>72</v>
      </c>
      <c r="G634" s="17">
        <v>38.82</v>
      </c>
      <c r="H634" s="11">
        <f t="shared" si="18"/>
        <v>310.56</v>
      </c>
      <c r="I634" s="12">
        <f t="shared" si="19"/>
        <v>2795.04</v>
      </c>
      <c r="J634" s="13" t="s">
        <v>1105</v>
      </c>
      <c r="K634" s="37" t="str">
        <f>VLOOKUP(Tabela14[[#This Row],[CÓDIGO]],[1]fornnecedor!$A:$G,7,0)</f>
        <v xml:space="preserve">LÍQUIDOS P/ POLIMENTO </v>
      </c>
    </row>
    <row r="635" spans="1:11" x14ac:dyDescent="0.3">
      <c r="A635" s="8">
        <v>20145</v>
      </c>
      <c r="B635" s="8" t="str">
        <f>VLOOKUP(Tabela14[[#This Row],[CÓDIGO]],[1]fornnecedor!$A:$E,5,0)</f>
        <v>SHERWIN - WILLIAMS DO BRASIL IND. E COM. LTDA</v>
      </c>
      <c r="C635" s="9" t="s">
        <v>347</v>
      </c>
      <c r="D635" s="9" t="s">
        <v>324</v>
      </c>
      <c r="E635" s="23">
        <v>44</v>
      </c>
      <c r="F635" s="31">
        <v>86</v>
      </c>
      <c r="G635" s="10">
        <v>7.02</v>
      </c>
      <c r="H635" s="11">
        <f t="shared" si="18"/>
        <v>308.88</v>
      </c>
      <c r="I635" s="12">
        <f t="shared" si="19"/>
        <v>603.71999999999991</v>
      </c>
      <c r="J635" s="13" t="s">
        <v>1105</v>
      </c>
      <c r="K635" s="37" t="str">
        <f>VLOOKUP(Tabela14[[#This Row],[CÓDIGO]],[1]fornnecedor!$A:$G,7,0)</f>
        <v>PRIMER AUTOMOTIVO</v>
      </c>
    </row>
    <row r="636" spans="1:11" x14ac:dyDescent="0.3">
      <c r="A636" s="8">
        <v>85165</v>
      </c>
      <c r="B636" s="8" t="str">
        <f>VLOOKUP(Tabela14[[#This Row],[CÓDIGO]],[1]fornnecedor!$A:$E,5,0)</f>
        <v>BRASILUX TINTAS TECNICAS LTDA</v>
      </c>
      <c r="C636" s="9" t="s">
        <v>620</v>
      </c>
      <c r="D636" s="9" t="s">
        <v>549</v>
      </c>
      <c r="E636" s="23">
        <v>13</v>
      </c>
      <c r="F636" s="31">
        <v>27</v>
      </c>
      <c r="G636" s="10">
        <v>23.71</v>
      </c>
      <c r="H636" s="11">
        <f t="shared" si="18"/>
        <v>308.23</v>
      </c>
      <c r="I636" s="12">
        <f t="shared" si="19"/>
        <v>640.17000000000007</v>
      </c>
      <c r="J636" s="13" t="s">
        <v>1105</v>
      </c>
      <c r="K636" s="37" t="str">
        <f>VLOOKUP(Tabela14[[#This Row],[CÓDIGO]],[1]fornnecedor!$A:$G,7,0)</f>
        <v>TINTAS LACA</v>
      </c>
    </row>
    <row r="637" spans="1:11" x14ac:dyDescent="0.3">
      <c r="A637" s="15">
        <v>84401</v>
      </c>
      <c r="B637" s="15" t="str">
        <f>VLOOKUP(Tabela14[[#This Row],[CÓDIGO]],[1]fornnecedor!$A:$E,5,0)</f>
        <v>VONIXX INDUSTRIA E COMERCIO DE POLIDORES LTDA</v>
      </c>
      <c r="C637" s="16" t="s">
        <v>532</v>
      </c>
      <c r="D637" s="16" t="s">
        <v>515</v>
      </c>
      <c r="E637" s="22">
        <v>6</v>
      </c>
      <c r="F637" s="30">
        <v>9</v>
      </c>
      <c r="G637" s="17">
        <v>51.2</v>
      </c>
      <c r="H637" s="11">
        <f t="shared" si="18"/>
        <v>307.20000000000005</v>
      </c>
      <c r="I637" s="12">
        <f t="shared" si="19"/>
        <v>460.8</v>
      </c>
      <c r="J637" s="13" t="s">
        <v>1105</v>
      </c>
      <c r="K637" s="37" t="str">
        <f>VLOOKUP(Tabela14[[#This Row],[CÓDIGO]],[1]fornnecedor!$A:$G,7,0)</f>
        <v>LINHA DE HIGENIZAÇÃO E ESTÉTICA  AUTOMOTIVA VONIX</v>
      </c>
    </row>
    <row r="638" spans="1:11" x14ac:dyDescent="0.3">
      <c r="A638" s="15">
        <v>23390</v>
      </c>
      <c r="B638" s="15" t="str">
        <f>VLOOKUP(Tabela14[[#This Row],[CÓDIGO]],[1]fornnecedor!$A:$E,5,0)</f>
        <v>AKZO NOBEL LTDA AUTO</v>
      </c>
      <c r="C638" s="16" t="s">
        <v>192</v>
      </c>
      <c r="D638" s="16" t="s">
        <v>103</v>
      </c>
      <c r="E638" s="22">
        <v>9.5</v>
      </c>
      <c r="F638" s="30">
        <v>17</v>
      </c>
      <c r="G638" s="17">
        <v>32.31</v>
      </c>
      <c r="H638" s="11">
        <f t="shared" si="18"/>
        <v>306.94500000000005</v>
      </c>
      <c r="I638" s="12">
        <f t="shared" si="19"/>
        <v>549.27</v>
      </c>
      <c r="J638" s="13" t="s">
        <v>1105</v>
      </c>
      <c r="K638" s="37" t="str">
        <f>VLOOKUP(Tabela14[[#This Row],[CÓDIGO]],[1]fornnecedor!$A:$G,7,0)</f>
        <v>TINTAS POLIÉSTER</v>
      </c>
    </row>
    <row r="639" spans="1:11" x14ac:dyDescent="0.3">
      <c r="A639" s="15">
        <v>85362</v>
      </c>
      <c r="B639" s="15" t="str">
        <f>VLOOKUP(Tabela14[[#This Row],[CÓDIGO]],[1]fornnecedor!$A:$E,5,0)</f>
        <v>BRASILUX TINTAS TECNICAS LTDA</v>
      </c>
      <c r="C639" s="16" t="s">
        <v>3510</v>
      </c>
      <c r="D639" s="16" t="s">
        <v>549</v>
      </c>
      <c r="E639" s="22">
        <v>3</v>
      </c>
      <c r="F639" s="30">
        <v>2</v>
      </c>
      <c r="G639" s="17">
        <v>101.85</v>
      </c>
      <c r="H639" s="11">
        <f t="shared" si="18"/>
        <v>305.54999999999995</v>
      </c>
      <c r="I639" s="12">
        <f t="shared" si="19"/>
        <v>203.7</v>
      </c>
      <c r="J639" s="13" t="s">
        <v>1105</v>
      </c>
      <c r="K639" s="37" t="str">
        <f>VLOOKUP(Tabela14[[#This Row],[CÓDIGO]],[1]fornnecedor!$A:$G,7,0)</f>
        <v>PRETO FOSCO VINÍLICO</v>
      </c>
    </row>
    <row r="640" spans="1:11" x14ac:dyDescent="0.3">
      <c r="A640" s="8">
        <v>21017</v>
      </c>
      <c r="B640" s="8" t="str">
        <f>VLOOKUP(Tabela14[[#This Row],[CÓDIGO]],[1]fornnecedor!$A:$E,5,0)</f>
        <v>AKZO NOBEL LTDA AUTO</v>
      </c>
      <c r="C640" s="9" t="s">
        <v>176</v>
      </c>
      <c r="D640" s="9" t="s">
        <v>103</v>
      </c>
      <c r="E640" s="23">
        <v>12.5</v>
      </c>
      <c r="F640" s="31">
        <v>25</v>
      </c>
      <c r="G640" s="10">
        <v>24.34</v>
      </c>
      <c r="H640" s="11">
        <f t="shared" si="18"/>
        <v>304.25</v>
      </c>
      <c r="I640" s="12">
        <f t="shared" si="19"/>
        <v>608.5</v>
      </c>
      <c r="J640" s="13" t="s">
        <v>1105</v>
      </c>
      <c r="K640" s="37" t="str">
        <f>VLOOKUP(Tabela14[[#This Row],[CÓDIGO]],[1]fornnecedor!$A:$G,7,0)</f>
        <v>TINTAS POLIÉSTER</v>
      </c>
    </row>
    <row r="641" spans="1:11" x14ac:dyDescent="0.3">
      <c r="A641" s="15">
        <v>85922</v>
      </c>
      <c r="B641" s="15" t="str">
        <f>VLOOKUP(Tabela14[[#This Row],[CÓDIGO]],[1]fornnecedor!$A:$E,5,0)</f>
        <v>AKZO NOBEL LTDA DECOR</v>
      </c>
      <c r="C641" s="16" t="s">
        <v>4177</v>
      </c>
      <c r="D641" s="16" t="s">
        <v>543</v>
      </c>
      <c r="E641" s="22">
        <v>3</v>
      </c>
      <c r="F641" s="30">
        <v>5</v>
      </c>
      <c r="G641" s="17">
        <v>100.81</v>
      </c>
      <c r="H641" s="11">
        <f t="shared" si="18"/>
        <v>302.43</v>
      </c>
      <c r="I641" s="12">
        <f t="shared" si="19"/>
        <v>504.05</v>
      </c>
      <c r="J641" s="13" t="s">
        <v>1105</v>
      </c>
      <c r="K641" s="37" t="str">
        <f>VLOOKUP(Tabela14[[#This Row],[CÓDIGO]],[1]fornnecedor!$A:$G,7,0)</f>
        <v>ESMALTES</v>
      </c>
    </row>
    <row r="642" spans="1:11" x14ac:dyDescent="0.3">
      <c r="A642" s="15">
        <v>85443</v>
      </c>
      <c r="B642" s="15" t="str">
        <f>VLOOKUP(Tabela14[[#This Row],[CÓDIGO]],[1]fornnecedor!$A:$E,5,0)</f>
        <v>BRASILUX TINTAS TECNICAS LTDA</v>
      </c>
      <c r="C642" s="16" t="s">
        <v>3440</v>
      </c>
      <c r="D642" s="16" t="s">
        <v>549</v>
      </c>
      <c r="E642" s="22">
        <v>5</v>
      </c>
      <c r="F642" s="30">
        <v>3</v>
      </c>
      <c r="G642" s="17">
        <v>60.48</v>
      </c>
      <c r="H642" s="11">
        <f t="shared" ref="H642:H705" si="20">G642*E642</f>
        <v>302.39999999999998</v>
      </c>
      <c r="I642" s="12">
        <f t="shared" ref="I642:I705" si="21">G642*F642</f>
        <v>181.44</v>
      </c>
      <c r="J642" s="13" t="s">
        <v>1105</v>
      </c>
      <c r="K642" s="37" t="str">
        <f>VLOOKUP(Tabela14[[#This Row],[CÓDIGO]],[1]fornnecedor!$A:$G,7,0)</f>
        <v>TINTA PARA PISO</v>
      </c>
    </row>
    <row r="643" spans="1:11" x14ac:dyDescent="0.3">
      <c r="A643" s="15">
        <v>85549</v>
      </c>
      <c r="B643" s="15" t="str">
        <f>VLOOKUP(Tabela14[[#This Row],[CÓDIGO]],[1]fornnecedor!$A:$E,5,0)</f>
        <v>AKZO NOBEL LTDA AUTO</v>
      </c>
      <c r="C643" s="16" t="s">
        <v>165</v>
      </c>
      <c r="D643" s="16" t="s">
        <v>103</v>
      </c>
      <c r="E643" s="22">
        <v>9</v>
      </c>
      <c r="F643" s="30">
        <v>24.5</v>
      </c>
      <c r="G643" s="17">
        <v>33.54</v>
      </c>
      <c r="H643" s="11">
        <f t="shared" si="20"/>
        <v>301.86</v>
      </c>
      <c r="I643" s="12">
        <f t="shared" si="21"/>
        <v>821.73</v>
      </c>
      <c r="J643" s="13" t="s">
        <v>1105</v>
      </c>
      <c r="K643" s="37" t="str">
        <f>VLOOKUP(Tabela14[[#This Row],[CÓDIGO]],[1]fornnecedor!$A:$G,7,0)</f>
        <v>TINTAS POLIÉSTER</v>
      </c>
    </row>
    <row r="644" spans="1:11" x14ac:dyDescent="0.3">
      <c r="A644" s="8">
        <v>24296</v>
      </c>
      <c r="B644" s="8" t="str">
        <f>VLOOKUP(Tabela14[[#This Row],[CÓDIGO]],[1]fornnecedor!$A:$E,5,0)</f>
        <v>VONIXX INDUSTRIA E COMERCIO DE POLIDORES LTDA</v>
      </c>
      <c r="C644" s="9" t="s">
        <v>523</v>
      </c>
      <c r="D644" s="9" t="s">
        <v>515</v>
      </c>
      <c r="E644" s="23">
        <v>13</v>
      </c>
      <c r="F644" s="31">
        <v>26</v>
      </c>
      <c r="G644" s="10">
        <v>23</v>
      </c>
      <c r="H644" s="11">
        <f t="shared" si="20"/>
        <v>299</v>
      </c>
      <c r="I644" s="12">
        <f t="shared" si="21"/>
        <v>598</v>
      </c>
      <c r="J644" s="13" t="s">
        <v>1105</v>
      </c>
      <c r="K644" s="37" t="str">
        <f>VLOOKUP(Tabela14[[#This Row],[CÓDIGO]],[1]fornnecedor!$A:$G,7,0)</f>
        <v>LINHA DE HIGENIZAÇÃO E ESTÉTICA  AUTOMOTIVA VONIX</v>
      </c>
    </row>
    <row r="645" spans="1:11" x14ac:dyDescent="0.3">
      <c r="A645" s="15">
        <v>86754</v>
      </c>
      <c r="B645" s="15" t="str">
        <f>VLOOKUP(Tabela14[[#This Row],[CÓDIGO]],[1]fornnecedor!$A:$E,5,0)</f>
        <v>AKZO NOBEL LTDA DECOR</v>
      </c>
      <c r="C645" s="16" t="s">
        <v>3003</v>
      </c>
      <c r="D645" s="16" t="s">
        <v>2266</v>
      </c>
      <c r="E645" s="22">
        <v>10</v>
      </c>
      <c r="F645" s="30">
        <v>2</v>
      </c>
      <c r="G645" s="17">
        <v>29.73</v>
      </c>
      <c r="H645" s="11">
        <f t="shared" si="20"/>
        <v>297.3</v>
      </c>
      <c r="I645" s="12">
        <f t="shared" si="21"/>
        <v>59.46</v>
      </c>
      <c r="J645" s="13" t="s">
        <v>1105</v>
      </c>
      <c r="K645" s="37" t="str">
        <f>VLOOKUP(Tabela14[[#This Row],[CÓDIGO]],[1]fornnecedor!$A:$G,7,0)</f>
        <v>IMPERMEABILIZANTES</v>
      </c>
    </row>
    <row r="646" spans="1:11" x14ac:dyDescent="0.3">
      <c r="A646" s="15">
        <v>164</v>
      </c>
      <c r="B646" s="15" t="str">
        <f>VLOOKUP(Tabela14[[#This Row],[CÓDIGO]],[1]fornnecedor!$A:$E,5,0)</f>
        <v>VONIXX INDUSTRIA E COMERCIO DE POLIDORES LTDA</v>
      </c>
      <c r="C646" s="16" t="s">
        <v>4295</v>
      </c>
      <c r="D646" s="16" t="s">
        <v>515</v>
      </c>
      <c r="E646" s="22">
        <v>4</v>
      </c>
      <c r="F646" s="30">
        <v>8</v>
      </c>
      <c r="G646" s="17">
        <v>74.040000000000006</v>
      </c>
      <c r="H646" s="11">
        <f t="shared" si="20"/>
        <v>296.16000000000003</v>
      </c>
      <c r="I646" s="12">
        <f t="shared" si="21"/>
        <v>592.32000000000005</v>
      </c>
      <c r="J646" s="13" t="s">
        <v>1105</v>
      </c>
      <c r="K646" s="37" t="str">
        <f>VLOOKUP(Tabela14[[#This Row],[CÓDIGO]],[1]fornnecedor!$A:$G,7,0)</f>
        <v>LINHA DE HIGENIZAÇÃO E ESTÉTICA  AUTOMOTIVA VONIX</v>
      </c>
    </row>
    <row r="647" spans="1:11" x14ac:dyDescent="0.3">
      <c r="A647" s="15">
        <v>83883</v>
      </c>
      <c r="B647" s="15" t="str">
        <f>VLOOKUP(Tabela14[[#This Row],[CÓDIGO]],[1]fornnecedor!$A:$E,5,0)</f>
        <v>AUTOAMERICA IMP.EXP. DE PROD. AUTO. LTDA</v>
      </c>
      <c r="C647" s="16" t="s">
        <v>97</v>
      </c>
      <c r="D647" s="16" t="s">
        <v>96</v>
      </c>
      <c r="E647" s="22">
        <v>10</v>
      </c>
      <c r="F647" s="30">
        <v>23</v>
      </c>
      <c r="G647" s="17">
        <v>29.6</v>
      </c>
      <c r="H647" s="11">
        <f t="shared" si="20"/>
        <v>296</v>
      </c>
      <c r="I647" s="12">
        <f t="shared" si="21"/>
        <v>680.80000000000007</v>
      </c>
      <c r="J647" s="13" t="s">
        <v>1105</v>
      </c>
      <c r="K647" s="37" t="str">
        <f>VLOOKUP(Tabela14[[#This Row],[CÓDIGO]],[1]fornnecedor!$A:$G,7,0)</f>
        <v>CERA  / LIMPEZA /  POLIMENTO VEICULAR</v>
      </c>
    </row>
    <row r="648" spans="1:11" x14ac:dyDescent="0.3">
      <c r="A648" s="15">
        <v>10324</v>
      </c>
      <c r="B648" s="15" t="str">
        <f>VLOOKUP(Tabela14[[#This Row],[CÓDIGO]],[1]fornnecedor!$A:$E,5,0)</f>
        <v>ANJO QUIMICA DO BRASIL LTDA</v>
      </c>
      <c r="C648" s="16" t="s">
        <v>4015</v>
      </c>
      <c r="D648" s="16" t="s">
        <v>503</v>
      </c>
      <c r="E648" s="22">
        <v>10</v>
      </c>
      <c r="F648" s="30">
        <v>14</v>
      </c>
      <c r="G648" s="17">
        <v>29.52</v>
      </c>
      <c r="H648" s="11">
        <f t="shared" si="20"/>
        <v>295.2</v>
      </c>
      <c r="I648" s="12">
        <f t="shared" si="21"/>
        <v>413.28</v>
      </c>
      <c r="J648" s="13" t="s">
        <v>1105</v>
      </c>
      <c r="K648" s="37" t="str">
        <f>VLOOKUP(Tabela14[[#This Row],[CÓDIGO]],[1]fornnecedor!$A:$G,7,0)</f>
        <v>TINTAS LACA</v>
      </c>
    </row>
    <row r="649" spans="1:11" x14ac:dyDescent="0.3">
      <c r="A649" s="8">
        <v>84419</v>
      </c>
      <c r="B649" s="8" t="str">
        <f>VLOOKUP(Tabela14[[#This Row],[CÓDIGO]],[1]fornnecedor!$A:$E,5,0)</f>
        <v>PLASTIKA INDUSTRIA</v>
      </c>
      <c r="C649" s="9" t="s">
        <v>772</v>
      </c>
      <c r="D649" s="9" t="s">
        <v>773</v>
      </c>
      <c r="E649" s="23">
        <v>10</v>
      </c>
      <c r="F649" s="31">
        <v>304</v>
      </c>
      <c r="G649" s="10">
        <v>29.5</v>
      </c>
      <c r="H649" s="11">
        <f t="shared" si="20"/>
        <v>295</v>
      </c>
      <c r="I649" s="12">
        <f t="shared" si="21"/>
        <v>8968</v>
      </c>
      <c r="J649" s="13" t="s">
        <v>1105</v>
      </c>
      <c r="K649" s="37" t="str">
        <f>VLOOKUP(Tabela14[[#This Row],[CÓDIGO]],[1]fornnecedor!$A:$G,7,0)</f>
        <v xml:space="preserve">MASCARAMENTO </v>
      </c>
    </row>
    <row r="650" spans="1:11" x14ac:dyDescent="0.3">
      <c r="A650" s="15">
        <v>23127</v>
      </c>
      <c r="B650" s="15" t="str">
        <f>VLOOKUP(Tabela14[[#This Row],[CÓDIGO]],[1]fornnecedor!$A:$E,5,0)</f>
        <v>3M DO BRASIL LTDA</v>
      </c>
      <c r="C650" s="16" t="s">
        <v>5089</v>
      </c>
      <c r="D650" s="16" t="s">
        <v>366</v>
      </c>
      <c r="E650" s="22">
        <v>155</v>
      </c>
      <c r="F650" s="30">
        <v>1898</v>
      </c>
      <c r="G650" s="17">
        <v>1.89</v>
      </c>
      <c r="H650" s="11">
        <f t="shared" si="20"/>
        <v>292.95</v>
      </c>
      <c r="I650" s="12">
        <f t="shared" si="21"/>
        <v>3587.22</v>
      </c>
      <c r="J650" s="13" t="s">
        <v>1105</v>
      </c>
      <c r="K650" s="37" t="str">
        <f>VLOOKUP(Tabela14[[#This Row],[CÓDIGO]],[1]fornnecedor!$A:$G,7,0)</f>
        <v xml:space="preserve">DISCOS / LIXAS / ABRASIVOS </v>
      </c>
    </row>
    <row r="651" spans="1:11" x14ac:dyDescent="0.3">
      <c r="A651" s="15">
        <v>84146</v>
      </c>
      <c r="B651" s="15" t="str">
        <f>VLOOKUP(Tabela14[[#This Row],[CÓDIGO]],[1]fornnecedor!$A:$E,5,0)</f>
        <v>BRASILUX TINTAS TECNICAS LTDA</v>
      </c>
      <c r="C651" s="16" t="s">
        <v>663</v>
      </c>
      <c r="D651" s="16" t="s">
        <v>549</v>
      </c>
      <c r="E651" s="22">
        <v>19</v>
      </c>
      <c r="F651" s="30">
        <v>29</v>
      </c>
      <c r="G651" s="17">
        <v>15.39</v>
      </c>
      <c r="H651" s="11">
        <f t="shared" si="20"/>
        <v>292.41000000000003</v>
      </c>
      <c r="I651" s="12">
        <f t="shared" si="21"/>
        <v>446.31</v>
      </c>
      <c r="J651" s="13" t="s">
        <v>1105</v>
      </c>
      <c r="K651" s="37" t="str">
        <f>VLOOKUP(Tabela14[[#This Row],[CÓDIGO]],[1]fornnecedor!$A:$G,7,0)</f>
        <v>ESMALTES</v>
      </c>
    </row>
    <row r="652" spans="1:11" x14ac:dyDescent="0.3">
      <c r="A652" s="15">
        <v>23373</v>
      </c>
      <c r="B652" s="15" t="str">
        <f>VLOOKUP(Tabela14[[#This Row],[CÓDIGO]],[1]fornnecedor!$A:$E,5,0)</f>
        <v>AKZO NOBEL LTDA AUTO</v>
      </c>
      <c r="C652" s="16" t="s">
        <v>154</v>
      </c>
      <c r="D652" s="16" t="s">
        <v>103</v>
      </c>
      <c r="E652" s="22">
        <v>12</v>
      </c>
      <c r="F652" s="30">
        <v>14</v>
      </c>
      <c r="G652" s="17">
        <v>24.1</v>
      </c>
      <c r="H652" s="11">
        <f t="shared" si="20"/>
        <v>289.20000000000005</v>
      </c>
      <c r="I652" s="12">
        <f t="shared" si="21"/>
        <v>337.40000000000003</v>
      </c>
      <c r="J652" s="13" t="s">
        <v>1105</v>
      </c>
      <c r="K652" s="37" t="str">
        <f>VLOOKUP(Tabela14[[#This Row],[CÓDIGO]],[1]fornnecedor!$A:$G,7,0)</f>
        <v>TINTAS POLIÉSTER</v>
      </c>
    </row>
    <row r="653" spans="1:11" x14ac:dyDescent="0.3">
      <c r="A653" s="8">
        <v>84887</v>
      </c>
      <c r="B653" s="8" t="str">
        <f>VLOOKUP(Tabela14[[#This Row],[CÓDIGO]],[1]fornnecedor!$A:$E,5,0)</f>
        <v>BRASILUX TINTAS TECNICAS LTDA</v>
      </c>
      <c r="C653" s="9" t="s">
        <v>4574</v>
      </c>
      <c r="D653" s="9" t="s">
        <v>549</v>
      </c>
      <c r="E653" s="23">
        <v>1</v>
      </c>
      <c r="F653" s="31">
        <v>3</v>
      </c>
      <c r="G653" s="10">
        <v>288.13</v>
      </c>
      <c r="H653" s="11">
        <f t="shared" si="20"/>
        <v>288.13</v>
      </c>
      <c r="I653" s="12">
        <f t="shared" si="21"/>
        <v>864.39</v>
      </c>
      <c r="J653" s="13" t="s">
        <v>1105</v>
      </c>
      <c r="K653" s="37" t="str">
        <f>VLOOKUP(Tabela14[[#This Row],[CÓDIGO]],[1]fornnecedor!$A:$G,7,0)</f>
        <v xml:space="preserve">BASES SISTEMA NO MACHINE </v>
      </c>
    </row>
    <row r="654" spans="1:11" x14ac:dyDescent="0.3">
      <c r="A654" s="15">
        <v>24292</v>
      </c>
      <c r="B654" s="15" t="str">
        <f>VLOOKUP(Tabela14[[#This Row],[CÓDIGO]],[1]fornnecedor!$A:$E,5,0)</f>
        <v>VONIXX INDUSTRIA E COMERCIO DE POLIDORES LTDA</v>
      </c>
      <c r="C654" s="16" t="s">
        <v>3899</v>
      </c>
      <c r="D654" s="16" t="s">
        <v>515</v>
      </c>
      <c r="E654" s="22">
        <v>9</v>
      </c>
      <c r="F654" s="30">
        <v>11</v>
      </c>
      <c r="G654" s="17">
        <v>31.98</v>
      </c>
      <c r="H654" s="11">
        <f t="shared" si="20"/>
        <v>287.82</v>
      </c>
      <c r="I654" s="12">
        <f t="shared" si="21"/>
        <v>351.78000000000003</v>
      </c>
      <c r="J654" s="13" t="s">
        <v>1105</v>
      </c>
      <c r="K654" s="37" t="str">
        <f>VLOOKUP(Tabela14[[#This Row],[CÓDIGO]],[1]fornnecedor!$A:$G,7,0)</f>
        <v>LINHA DE HIGENIZAÇÃO E ESTÉTICA  AUTOMOTIVA VONIX</v>
      </c>
    </row>
    <row r="655" spans="1:11" x14ac:dyDescent="0.3">
      <c r="A655" s="8">
        <v>83870</v>
      </c>
      <c r="B655" s="8" t="str">
        <f>VLOOKUP(Tabela14[[#This Row],[CÓDIGO]],[1]fornnecedor!$A:$E,5,0)</f>
        <v>VONIXX INDUSTRIA E COMERCIO DE POLIDORES LTDA</v>
      </c>
      <c r="C655" s="9" t="s">
        <v>3947</v>
      </c>
      <c r="D655" s="9" t="s">
        <v>515</v>
      </c>
      <c r="E655" s="23">
        <v>9</v>
      </c>
      <c r="F655" s="31">
        <v>12</v>
      </c>
      <c r="G655" s="10">
        <v>31.98</v>
      </c>
      <c r="H655" s="11">
        <f t="shared" si="20"/>
        <v>287.82</v>
      </c>
      <c r="I655" s="12">
        <f t="shared" si="21"/>
        <v>383.76</v>
      </c>
      <c r="J655" s="13" t="s">
        <v>1105</v>
      </c>
      <c r="K655" s="37" t="str">
        <f>VLOOKUP(Tabela14[[#This Row],[CÓDIGO]],[1]fornnecedor!$A:$G,7,0)</f>
        <v>LINHA DE HIGENIZAÇÃO E ESTÉTICA  AUTOMOTIVA VONIX</v>
      </c>
    </row>
    <row r="656" spans="1:11" x14ac:dyDescent="0.3">
      <c r="A656" s="8">
        <v>85665</v>
      </c>
      <c r="B656" s="8" t="str">
        <f>VLOOKUP(Tabela14[[#This Row],[CÓDIGO]],[1]fornnecedor!$A:$E,5,0)</f>
        <v>A&amp;S TECHNOLOGIES INDUSTRIA E COMERCIO LTDA</v>
      </c>
      <c r="C656" s="9" t="s">
        <v>5042</v>
      </c>
      <c r="D656" s="9" t="s">
        <v>875</v>
      </c>
      <c r="E656" s="23">
        <v>23</v>
      </c>
      <c r="F656" s="31">
        <v>225</v>
      </c>
      <c r="G656" s="10">
        <v>12.48</v>
      </c>
      <c r="H656" s="11">
        <f t="shared" si="20"/>
        <v>287.04000000000002</v>
      </c>
      <c r="I656" s="12">
        <f t="shared" si="21"/>
        <v>2808</v>
      </c>
      <c r="J656" s="13" t="s">
        <v>1105</v>
      </c>
      <c r="K656" s="37" t="str">
        <f>VLOOKUP(Tabela14[[#This Row],[CÓDIGO]],[1]fornnecedor!$A:$G,7,0)</f>
        <v xml:space="preserve">SPRAYS </v>
      </c>
    </row>
    <row r="657" spans="1:11" x14ac:dyDescent="0.3">
      <c r="A657" s="8">
        <v>83992</v>
      </c>
      <c r="B657" s="8" t="str">
        <f>VLOOKUP(Tabela14[[#This Row],[CÓDIGO]],[1]fornnecedor!$A:$E,5,0)</f>
        <v>3M DO BRASIL LTDA</v>
      </c>
      <c r="C657" s="9" t="s">
        <v>3749</v>
      </c>
      <c r="D657" s="9" t="s">
        <v>366</v>
      </c>
      <c r="E657" s="23">
        <v>162</v>
      </c>
      <c r="F657" s="31">
        <v>161</v>
      </c>
      <c r="G657" s="10">
        <v>1.77</v>
      </c>
      <c r="H657" s="11">
        <f t="shared" si="20"/>
        <v>286.74</v>
      </c>
      <c r="I657" s="12">
        <f t="shared" si="21"/>
        <v>284.97000000000003</v>
      </c>
      <c r="J657" s="13" t="s">
        <v>1105</v>
      </c>
      <c r="K657" s="37" t="str">
        <f>VLOOKUP(Tabela14[[#This Row],[CÓDIGO]],[1]fornnecedor!$A:$G,7,0)</f>
        <v>LIXA FERRO</v>
      </c>
    </row>
    <row r="658" spans="1:11" x14ac:dyDescent="0.3">
      <c r="A658" s="8">
        <v>23294</v>
      </c>
      <c r="B658" s="8" t="str">
        <f>VLOOKUP(Tabela14[[#This Row],[CÓDIGO]],[1]fornnecedor!$A:$E,5,0)</f>
        <v>AKZO NOBEL LTDA AUTO</v>
      </c>
      <c r="C658" s="9" t="s">
        <v>274</v>
      </c>
      <c r="D658" s="9" t="s">
        <v>127</v>
      </c>
      <c r="E658" s="23">
        <v>7</v>
      </c>
      <c r="F658" s="31">
        <v>19</v>
      </c>
      <c r="G658" s="10">
        <v>40.93</v>
      </c>
      <c r="H658" s="11">
        <f t="shared" si="20"/>
        <v>286.51</v>
      </c>
      <c r="I658" s="12">
        <f t="shared" si="21"/>
        <v>777.67</v>
      </c>
      <c r="J658" s="13" t="s">
        <v>1105</v>
      </c>
      <c r="K658" s="37" t="str">
        <f>VLOOKUP(Tabela14[[#This Row],[CÓDIGO]],[1]fornnecedor!$A:$G,7,0)</f>
        <v>VERNIZ AUTOMOTIVO</v>
      </c>
    </row>
    <row r="659" spans="1:11" x14ac:dyDescent="0.3">
      <c r="A659" s="15">
        <v>84435</v>
      </c>
      <c r="B659" s="15" t="str">
        <f>VLOOKUP(Tabela14[[#This Row],[CÓDIGO]],[1]fornnecedor!$A:$E,5,0)</f>
        <v>PINCEIS ATLAS S.A.</v>
      </c>
      <c r="C659" s="16" t="s">
        <v>4120</v>
      </c>
      <c r="D659" s="16" t="s">
        <v>23</v>
      </c>
      <c r="E659" s="22">
        <v>22</v>
      </c>
      <c r="F659" s="30">
        <v>36</v>
      </c>
      <c r="G659" s="17">
        <v>13.02</v>
      </c>
      <c r="H659" s="11">
        <f t="shared" si="20"/>
        <v>286.44</v>
      </c>
      <c r="I659" s="12">
        <f t="shared" si="21"/>
        <v>468.71999999999997</v>
      </c>
      <c r="J659" s="13" t="s">
        <v>1105</v>
      </c>
      <c r="K659" s="37" t="str">
        <f>VLOOKUP(Tabela14[[#This Row],[CÓDIGO]],[1]fornnecedor!$A:$G,7,0)</f>
        <v>ROLOS / TRINCHAS / PINCÉIS / ESPÁTULAS</v>
      </c>
    </row>
    <row r="660" spans="1:11" x14ac:dyDescent="0.3">
      <c r="A660" s="15">
        <v>84648</v>
      </c>
      <c r="B660" s="15" t="str">
        <f>VLOOKUP(Tabela14[[#This Row],[CÓDIGO]],[1]fornnecedor!$A:$E,5,0)</f>
        <v>BRASILUX TINTAS TECNICAS LTDA</v>
      </c>
      <c r="C660" s="16" t="s">
        <v>5196</v>
      </c>
      <c r="D660" s="16" t="s">
        <v>549</v>
      </c>
      <c r="E660" s="22">
        <v>0.58699999999999997</v>
      </c>
      <c r="F660" s="30">
        <v>23.65</v>
      </c>
      <c r="G660" s="17">
        <v>487.43</v>
      </c>
      <c r="H660" s="11">
        <f t="shared" si="20"/>
        <v>286.12140999999997</v>
      </c>
      <c r="I660" s="12">
        <f t="shared" si="21"/>
        <v>11527.719499999999</v>
      </c>
      <c r="J660" s="13" t="s">
        <v>1105</v>
      </c>
      <c r="K660" s="37" t="str">
        <f>VLOOKUP(Tabela14[[#This Row],[CÓDIGO]],[1]fornnecedor!$A:$G,7,0)</f>
        <v xml:space="preserve">BASES SISTEMA NO MACHINE </v>
      </c>
    </row>
    <row r="661" spans="1:11" x14ac:dyDescent="0.3">
      <c r="A661" s="15">
        <v>85583</v>
      </c>
      <c r="B661" s="15" t="str">
        <f>VLOOKUP(Tabela14[[#This Row],[CÓDIGO]],[1]fornnecedor!$A:$E,5,0)</f>
        <v>MARTELENA ALMEIDA INDUSTRIA E COMERCIO DE TINTAS EIRELI</v>
      </c>
      <c r="C661" s="16" t="s">
        <v>4451</v>
      </c>
      <c r="D661" s="16" t="s">
        <v>830</v>
      </c>
      <c r="E661" s="22">
        <v>11</v>
      </c>
      <c r="F661" s="30">
        <v>28</v>
      </c>
      <c r="G661" s="17">
        <v>26</v>
      </c>
      <c r="H661" s="11">
        <f t="shared" si="20"/>
        <v>286</v>
      </c>
      <c r="I661" s="12">
        <f t="shared" si="21"/>
        <v>728</v>
      </c>
      <c r="J661" s="13" t="s">
        <v>1105</v>
      </c>
      <c r="K661" s="37" t="str">
        <f>VLOOKUP(Tabela14[[#This Row],[CÓDIGO]],[1]fornnecedor!$A:$G,7,0)</f>
        <v>MASSA CORRIDA / ACRÍLICA</v>
      </c>
    </row>
    <row r="662" spans="1:11" x14ac:dyDescent="0.3">
      <c r="A662" s="8">
        <v>58</v>
      </c>
      <c r="B662" s="8" t="str">
        <f>VLOOKUP(Tabela14[[#This Row],[CÓDIGO]],[1]fornnecedor!$A:$E,5,0)</f>
        <v>3M DO BRASIL LTDA</v>
      </c>
      <c r="C662" s="9" t="s">
        <v>384</v>
      </c>
      <c r="D662" s="9" t="s">
        <v>366</v>
      </c>
      <c r="E662" s="23">
        <v>362</v>
      </c>
      <c r="F662" s="31">
        <v>386</v>
      </c>
      <c r="G662" s="10">
        <v>0.79</v>
      </c>
      <c r="H662" s="11">
        <f t="shared" si="20"/>
        <v>285.98</v>
      </c>
      <c r="I662" s="12">
        <f t="shared" si="21"/>
        <v>304.94</v>
      </c>
      <c r="J662" s="13" t="s">
        <v>1105</v>
      </c>
      <c r="K662" s="37" t="str">
        <f>VLOOKUP(Tabela14[[#This Row],[CÓDIGO]],[1]fornnecedor!$A:$G,7,0)</f>
        <v>LIXA DÁGUA</v>
      </c>
    </row>
    <row r="663" spans="1:11" x14ac:dyDescent="0.3">
      <c r="A663" s="15">
        <v>84718</v>
      </c>
      <c r="B663" s="15" t="str">
        <f>VLOOKUP(Tabela14[[#This Row],[CÓDIGO]],[1]fornnecedor!$A:$E,5,0)</f>
        <v>BRASILUX TINTAS TECNICAS LTDA</v>
      </c>
      <c r="C663" s="16" t="s">
        <v>589</v>
      </c>
      <c r="D663" s="16" t="s">
        <v>549</v>
      </c>
      <c r="E663" s="22">
        <v>2</v>
      </c>
      <c r="F663" s="30">
        <v>7</v>
      </c>
      <c r="G663" s="17">
        <v>142.9</v>
      </c>
      <c r="H663" s="11">
        <f t="shared" si="20"/>
        <v>285.8</v>
      </c>
      <c r="I663" s="12">
        <f t="shared" si="21"/>
        <v>1000.3000000000001</v>
      </c>
      <c r="J663" s="13" t="s">
        <v>1105</v>
      </c>
      <c r="K663" s="37" t="str">
        <f>VLOOKUP(Tabela14[[#This Row],[CÓDIGO]],[1]fornnecedor!$A:$G,7,0)</f>
        <v>TINTA PAREDE</v>
      </c>
    </row>
    <row r="664" spans="1:11" x14ac:dyDescent="0.3">
      <c r="A664" s="15">
        <v>21033</v>
      </c>
      <c r="B664" s="15" t="str">
        <f>VLOOKUP(Tabela14[[#This Row],[CÓDIGO]],[1]fornnecedor!$A:$E,5,0)</f>
        <v>SHERWIN - WILLIAMS DO BRASIL IND. E COM. LTDA</v>
      </c>
      <c r="C664" s="16" t="s">
        <v>325</v>
      </c>
      <c r="D664" s="16" t="s">
        <v>324</v>
      </c>
      <c r="E664" s="22">
        <v>13</v>
      </c>
      <c r="F664" s="30">
        <v>11</v>
      </c>
      <c r="G664" s="17">
        <v>21.94</v>
      </c>
      <c r="H664" s="11">
        <f t="shared" si="20"/>
        <v>285.22000000000003</v>
      </c>
      <c r="I664" s="12">
        <f t="shared" si="21"/>
        <v>241.34</v>
      </c>
      <c r="J664" s="13" t="s">
        <v>1105</v>
      </c>
      <c r="K664" s="37" t="str">
        <f>VLOOKUP(Tabela14[[#This Row],[CÓDIGO]],[1]fornnecedor!$A:$G,7,0)</f>
        <v>TINTAS PU</v>
      </c>
    </row>
    <row r="665" spans="1:11" x14ac:dyDescent="0.3">
      <c r="A665" s="15">
        <v>84175</v>
      </c>
      <c r="B665" s="15" t="str">
        <f>VLOOKUP(Tabela14[[#This Row],[CÓDIGO]],[1]fornnecedor!$A:$E,5,0)</f>
        <v>BRASILUX TINTAS TECNICAS LTDA</v>
      </c>
      <c r="C665" s="16" t="s">
        <v>4830</v>
      </c>
      <c r="D665" s="16" t="s">
        <v>549</v>
      </c>
      <c r="E665" s="22">
        <v>4</v>
      </c>
      <c r="F665" s="30">
        <v>19</v>
      </c>
      <c r="G665" s="17">
        <v>71.05</v>
      </c>
      <c r="H665" s="11">
        <f t="shared" si="20"/>
        <v>284.2</v>
      </c>
      <c r="I665" s="12">
        <f t="shared" si="21"/>
        <v>1349.95</v>
      </c>
      <c r="J665" s="13" t="s">
        <v>1105</v>
      </c>
      <c r="K665" s="37" t="str">
        <f>VLOOKUP(Tabela14[[#This Row],[CÓDIGO]],[1]fornnecedor!$A:$G,7,0)</f>
        <v>ESMALTES</v>
      </c>
    </row>
    <row r="666" spans="1:11" x14ac:dyDescent="0.3">
      <c r="A666" s="8">
        <v>20518</v>
      </c>
      <c r="B666" s="8" t="str">
        <f>VLOOKUP(Tabela14[[#This Row],[CÓDIGO]],[1]fornnecedor!$A:$E,5,0)</f>
        <v>3M DO BRASIL LTDA</v>
      </c>
      <c r="C666" s="9" t="s">
        <v>4745</v>
      </c>
      <c r="D666" s="9" t="s">
        <v>366</v>
      </c>
      <c r="E666" s="23">
        <v>3</v>
      </c>
      <c r="F666" s="31">
        <v>12</v>
      </c>
      <c r="G666" s="10">
        <v>94.33</v>
      </c>
      <c r="H666" s="11">
        <f t="shared" si="20"/>
        <v>282.99</v>
      </c>
      <c r="I666" s="12">
        <f t="shared" si="21"/>
        <v>1131.96</v>
      </c>
      <c r="J666" s="13" t="s">
        <v>1105</v>
      </c>
      <c r="K666" s="37" t="str">
        <f>VLOOKUP(Tabela14[[#This Row],[CÓDIGO]],[1]fornnecedor!$A:$G,7,0)</f>
        <v>CERA  / LIMPEZA /  POLIMENTO VEICULAR</v>
      </c>
    </row>
    <row r="667" spans="1:11" x14ac:dyDescent="0.3">
      <c r="A667" s="8">
        <v>10121</v>
      </c>
      <c r="B667" s="8" t="str">
        <f>VLOOKUP(Tabela14[[#This Row],[CÓDIGO]],[1]fornnecedor!$A:$E,5,0)</f>
        <v>PINCEIS ATLAS S.A.</v>
      </c>
      <c r="C667" s="9" t="s">
        <v>3802</v>
      </c>
      <c r="D667" s="9" t="s">
        <v>23</v>
      </c>
      <c r="E667" s="23">
        <v>32</v>
      </c>
      <c r="F667" s="31">
        <v>35</v>
      </c>
      <c r="G667" s="10">
        <v>8.84</v>
      </c>
      <c r="H667" s="11">
        <f t="shared" si="20"/>
        <v>282.88</v>
      </c>
      <c r="I667" s="12">
        <f t="shared" si="21"/>
        <v>309.39999999999998</v>
      </c>
      <c r="J667" s="13" t="s">
        <v>1105</v>
      </c>
      <c r="K667" s="37" t="str">
        <f>VLOOKUP(Tabela14[[#This Row],[CÓDIGO]],[1]fornnecedor!$A:$G,7,0)</f>
        <v>ROLOS / TRINCHAS / PINCÉIS / ESPÁTULAS</v>
      </c>
    </row>
    <row r="668" spans="1:11" x14ac:dyDescent="0.3">
      <c r="A668" s="15">
        <v>21001</v>
      </c>
      <c r="B668" s="15" t="str">
        <f>VLOOKUP(Tabela14[[#This Row],[CÓDIGO]],[1]fornnecedor!$A:$E,5,0)</f>
        <v>AKZO NOBEL LTDA AUTO</v>
      </c>
      <c r="C668" s="16" t="s">
        <v>253</v>
      </c>
      <c r="D668" s="16" t="s">
        <v>103</v>
      </c>
      <c r="E668" s="22">
        <v>11</v>
      </c>
      <c r="F668" s="30">
        <v>31</v>
      </c>
      <c r="G668" s="17">
        <v>25.61</v>
      </c>
      <c r="H668" s="11">
        <f t="shared" si="20"/>
        <v>281.70999999999998</v>
      </c>
      <c r="I668" s="12">
        <f t="shared" si="21"/>
        <v>793.91</v>
      </c>
      <c r="J668" s="13" t="s">
        <v>1105</v>
      </c>
      <c r="K668" s="37" t="str">
        <f>VLOOKUP(Tabela14[[#This Row],[CÓDIGO]],[1]fornnecedor!$A:$G,7,0)</f>
        <v>TINTAS POLIÉSTER</v>
      </c>
    </row>
    <row r="669" spans="1:11" x14ac:dyDescent="0.3">
      <c r="A669" s="15">
        <v>9902</v>
      </c>
      <c r="B669" s="15" t="str">
        <f>VLOOKUP(Tabela14[[#This Row],[CÓDIGO]],[1]fornnecedor!$A:$E,5,0)</f>
        <v>AKZO NOBEL LTDA AUTO</v>
      </c>
      <c r="C669" s="16" t="s">
        <v>5022</v>
      </c>
      <c r="D669" s="16" t="s">
        <v>103</v>
      </c>
      <c r="E669" s="22">
        <v>2.202</v>
      </c>
      <c r="F669" s="30">
        <v>19.98</v>
      </c>
      <c r="G669" s="17">
        <v>127.41</v>
      </c>
      <c r="H669" s="11">
        <f t="shared" si="20"/>
        <v>280.55681999999996</v>
      </c>
      <c r="I669" s="12">
        <f t="shared" si="21"/>
        <v>2545.6518000000001</v>
      </c>
      <c r="J669" s="13" t="s">
        <v>1105</v>
      </c>
      <c r="K669" s="37" t="str">
        <f>VLOOKUP(Tabela14[[#This Row],[CÓDIGO]],[1]fornnecedor!$A:$G,7,0)</f>
        <v>BASES POLIÉSTER</v>
      </c>
    </row>
    <row r="670" spans="1:11" x14ac:dyDescent="0.3">
      <c r="A670" s="8">
        <v>20746</v>
      </c>
      <c r="B670" s="8" t="str">
        <f>VLOOKUP(Tabela14[[#This Row],[CÓDIGO]],[1]fornnecedor!$A:$E,5,0)</f>
        <v>SHERWIN - WILLIAMS DO BRASIL IND. E COM. LTDA</v>
      </c>
      <c r="C670" s="9" t="s">
        <v>4737</v>
      </c>
      <c r="D670" s="9" t="s">
        <v>324</v>
      </c>
      <c r="E670" s="23">
        <v>1</v>
      </c>
      <c r="F670" s="31">
        <v>4</v>
      </c>
      <c r="G670" s="10">
        <v>279.95</v>
      </c>
      <c r="H670" s="11">
        <f t="shared" si="20"/>
        <v>279.95</v>
      </c>
      <c r="I670" s="12">
        <f t="shared" si="21"/>
        <v>1119.8</v>
      </c>
      <c r="J670" s="13" t="s">
        <v>1105</v>
      </c>
      <c r="K670" s="37" t="str">
        <f>VLOOKUP(Tabela14[[#This Row],[CÓDIGO]],[1]fornnecedor!$A:$G,7,0)</f>
        <v>DILUENTE</v>
      </c>
    </row>
    <row r="671" spans="1:11" x14ac:dyDescent="0.3">
      <c r="A671" s="15">
        <v>84430</v>
      </c>
      <c r="B671" s="15" t="str">
        <f>VLOOKUP(Tabela14[[#This Row],[CÓDIGO]],[1]fornnecedor!$A:$E,5,0)</f>
        <v>PINCEIS ATLAS S.A.</v>
      </c>
      <c r="C671" s="16" t="s">
        <v>3886</v>
      </c>
      <c r="D671" s="16" t="s">
        <v>23</v>
      </c>
      <c r="E671" s="22">
        <v>22</v>
      </c>
      <c r="F671" s="30">
        <v>27</v>
      </c>
      <c r="G671" s="17">
        <v>12.71</v>
      </c>
      <c r="H671" s="11">
        <f t="shared" si="20"/>
        <v>279.62</v>
      </c>
      <c r="I671" s="12">
        <f t="shared" si="21"/>
        <v>343.17</v>
      </c>
      <c r="J671" s="13" t="s">
        <v>1105</v>
      </c>
      <c r="K671" s="37" t="str">
        <f>VLOOKUP(Tabela14[[#This Row],[CÓDIGO]],[1]fornnecedor!$A:$G,7,0)</f>
        <v>ROLOS / TRINCHAS / PINCÉIS / ESPÁTULAS</v>
      </c>
    </row>
    <row r="672" spans="1:11" x14ac:dyDescent="0.3">
      <c r="A672" s="8">
        <v>10120</v>
      </c>
      <c r="B672" s="8" t="str">
        <f>VLOOKUP(Tabela14[[#This Row],[CÓDIGO]],[1]fornnecedor!$A:$E,5,0)</f>
        <v>PINCEIS ATLAS S.A.</v>
      </c>
      <c r="C672" s="9" t="s">
        <v>4333</v>
      </c>
      <c r="D672" s="9" t="s">
        <v>23</v>
      </c>
      <c r="E672" s="23">
        <v>38</v>
      </c>
      <c r="F672" s="31">
        <v>85</v>
      </c>
      <c r="G672" s="10">
        <v>7.35</v>
      </c>
      <c r="H672" s="11">
        <f t="shared" si="20"/>
        <v>279.3</v>
      </c>
      <c r="I672" s="12">
        <f t="shared" si="21"/>
        <v>624.75</v>
      </c>
      <c r="J672" s="13" t="s">
        <v>1105</v>
      </c>
      <c r="K672" s="37" t="str">
        <f>VLOOKUP(Tabela14[[#This Row],[CÓDIGO]],[1]fornnecedor!$A:$G,7,0)</f>
        <v>ROLOS / TRINCHAS / PINCÉIS / ESPÁTULAS</v>
      </c>
    </row>
    <row r="673" spans="1:11" x14ac:dyDescent="0.3">
      <c r="A673" s="8">
        <v>83913</v>
      </c>
      <c r="B673" s="8" t="str">
        <f>VLOOKUP(Tabela14[[#This Row],[CÓDIGO]],[1]fornnecedor!$A:$E,5,0)</f>
        <v>ONIRE COMERCIO IMPORTACAO E EXPORTACAO</v>
      </c>
      <c r="C673" s="9" t="s">
        <v>5197</v>
      </c>
      <c r="D673" s="9" t="s">
        <v>5198</v>
      </c>
      <c r="E673" s="23">
        <v>1</v>
      </c>
      <c r="F673" s="31">
        <v>43</v>
      </c>
      <c r="G673" s="10">
        <v>277.69</v>
      </c>
      <c r="H673" s="11">
        <f t="shared" si="20"/>
        <v>277.69</v>
      </c>
      <c r="I673" s="12">
        <f t="shared" si="21"/>
        <v>11940.67</v>
      </c>
      <c r="J673" s="13" t="s">
        <v>1105</v>
      </c>
      <c r="K673" s="37" t="str">
        <f>VLOOKUP(Tabela14[[#This Row],[CÓDIGO]],[1]fornnecedor!$A:$G,7,0)</f>
        <v>LIXADEIRAS</v>
      </c>
    </row>
    <row r="674" spans="1:11" x14ac:dyDescent="0.3">
      <c r="A674" s="15">
        <v>84147</v>
      </c>
      <c r="B674" s="15" t="str">
        <f>VLOOKUP(Tabela14[[#This Row],[CÓDIGO]],[1]fornnecedor!$A:$E,5,0)</f>
        <v>BRASILUX TINTAS TECNICAS LTDA</v>
      </c>
      <c r="C674" s="16" t="s">
        <v>676</v>
      </c>
      <c r="D674" s="16" t="s">
        <v>549</v>
      </c>
      <c r="E674" s="22">
        <v>20</v>
      </c>
      <c r="F674" s="30">
        <v>19</v>
      </c>
      <c r="G674" s="17">
        <v>13.85</v>
      </c>
      <c r="H674" s="11">
        <f t="shared" si="20"/>
        <v>277</v>
      </c>
      <c r="I674" s="12">
        <f t="shared" si="21"/>
        <v>263.14999999999998</v>
      </c>
      <c r="J674" s="13" t="s">
        <v>1105</v>
      </c>
      <c r="K674" s="37" t="str">
        <f>VLOOKUP(Tabela14[[#This Row],[CÓDIGO]],[1]fornnecedor!$A:$G,7,0)</f>
        <v>ESMALTES</v>
      </c>
    </row>
    <row r="675" spans="1:11" x14ac:dyDescent="0.3">
      <c r="A675" s="8">
        <v>21351</v>
      </c>
      <c r="B675" s="8" t="str">
        <f>VLOOKUP(Tabela14[[#This Row],[CÓDIGO]],[1]fornnecedor!$A:$E,5,0)</f>
        <v>3M DO BRASIL LTDA</v>
      </c>
      <c r="C675" s="9" t="s">
        <v>419</v>
      </c>
      <c r="D675" s="9" t="s">
        <v>366</v>
      </c>
      <c r="E675" s="23">
        <v>12</v>
      </c>
      <c r="F675" s="31">
        <v>64</v>
      </c>
      <c r="G675" s="10">
        <v>23.08</v>
      </c>
      <c r="H675" s="11">
        <f t="shared" si="20"/>
        <v>276.95999999999998</v>
      </c>
      <c r="I675" s="12">
        <f t="shared" si="21"/>
        <v>1477.12</v>
      </c>
      <c r="J675" s="13" t="s">
        <v>1105</v>
      </c>
      <c r="K675" s="37" t="str">
        <f>VLOOKUP(Tabela14[[#This Row],[CÓDIGO]],[1]fornnecedor!$A:$G,7,0)</f>
        <v>DISCO TRIZACT</v>
      </c>
    </row>
    <row r="676" spans="1:11" x14ac:dyDescent="0.3">
      <c r="A676" s="8">
        <v>85782</v>
      </c>
      <c r="B676" s="8" t="str">
        <f>VLOOKUP(Tabela14[[#This Row],[CÓDIGO]],[1]fornnecedor!$A:$E,5,0)</f>
        <v>AKZO NOBEL LTDA DECOR</v>
      </c>
      <c r="C676" s="9" t="s">
        <v>4837</v>
      </c>
      <c r="D676" s="9" t="s">
        <v>543</v>
      </c>
      <c r="E676" s="23">
        <v>2</v>
      </c>
      <c r="F676" s="31">
        <v>10</v>
      </c>
      <c r="G676" s="10">
        <v>137.32</v>
      </c>
      <c r="H676" s="11">
        <f t="shared" si="20"/>
        <v>274.64</v>
      </c>
      <c r="I676" s="12">
        <f t="shared" si="21"/>
        <v>1373.1999999999998</v>
      </c>
      <c r="J676" s="13" t="s">
        <v>1105</v>
      </c>
      <c r="K676" s="37" t="str">
        <f>VLOOKUP(Tabela14[[#This Row],[CÓDIGO]],[1]fornnecedor!$A:$G,7,0)</f>
        <v>TINTA PAREDE</v>
      </c>
    </row>
    <row r="677" spans="1:11" x14ac:dyDescent="0.3">
      <c r="A677" s="8">
        <v>22065</v>
      </c>
      <c r="B677" s="8" t="str">
        <f>VLOOKUP(Tabela14[[#This Row],[CÓDIGO]],[1]fornnecedor!$A:$E,5,0)</f>
        <v>3M DO BRASIL LTDA</v>
      </c>
      <c r="C677" s="9" t="s">
        <v>403</v>
      </c>
      <c r="D677" s="9" t="s">
        <v>366</v>
      </c>
      <c r="E677" s="23">
        <v>30</v>
      </c>
      <c r="F677" s="31">
        <v>210</v>
      </c>
      <c r="G677" s="10">
        <v>9.1300000000000008</v>
      </c>
      <c r="H677" s="11">
        <f t="shared" si="20"/>
        <v>273.90000000000003</v>
      </c>
      <c r="I677" s="12">
        <f t="shared" si="21"/>
        <v>1917.3000000000002</v>
      </c>
      <c r="J677" s="13" t="s">
        <v>1105</v>
      </c>
      <c r="K677" s="37" t="str">
        <f>VLOOKUP(Tabela14[[#This Row],[CÓDIGO]],[1]fornnecedor!$A:$G,7,0)</f>
        <v xml:space="preserve">DISCOS / LIXAS / ABRASIVOS </v>
      </c>
    </row>
    <row r="678" spans="1:11" x14ac:dyDescent="0.3">
      <c r="A678" s="8">
        <v>85691</v>
      </c>
      <c r="B678" s="8" t="str">
        <f>VLOOKUP(Tabela14[[#This Row],[CÓDIGO]],[1]fornnecedor!$A:$E,5,0)</f>
        <v>A&amp;S TECHNOLOGIES INDUSTRIA E COMERCIO S.A.</v>
      </c>
      <c r="C678" s="9" t="s">
        <v>878</v>
      </c>
      <c r="D678" s="9" t="s">
        <v>875</v>
      </c>
      <c r="E678" s="23">
        <v>25</v>
      </c>
      <c r="F678" s="31">
        <v>201</v>
      </c>
      <c r="G678" s="10">
        <v>10.91</v>
      </c>
      <c r="H678" s="11">
        <f t="shared" si="20"/>
        <v>272.75</v>
      </c>
      <c r="I678" s="12">
        <f t="shared" si="21"/>
        <v>2192.91</v>
      </c>
      <c r="J678" s="13" t="s">
        <v>1105</v>
      </c>
      <c r="K678" s="37" t="str">
        <f>VLOOKUP(Tabela14[[#This Row],[CÓDIGO]],[1]fornnecedor!$A:$G,7,0)</f>
        <v>COLA INST./ ADESIVOS COLANTES</v>
      </c>
    </row>
    <row r="679" spans="1:11" x14ac:dyDescent="0.3">
      <c r="A679" s="15">
        <v>84168</v>
      </c>
      <c r="B679" s="15" t="str">
        <f>VLOOKUP(Tabela14[[#This Row],[CÓDIGO]],[1]fornnecedor!$A:$E,5,0)</f>
        <v>BRASILUX TINTAS TECNICAS LTDA</v>
      </c>
      <c r="C679" s="16" t="s">
        <v>3031</v>
      </c>
      <c r="D679" s="16" t="s">
        <v>549</v>
      </c>
      <c r="E679" s="22">
        <v>4</v>
      </c>
      <c r="F679" s="30">
        <v>1</v>
      </c>
      <c r="G679" s="17">
        <v>68.14</v>
      </c>
      <c r="H679" s="11">
        <f t="shared" si="20"/>
        <v>272.56</v>
      </c>
      <c r="I679" s="12">
        <f t="shared" si="21"/>
        <v>68.14</v>
      </c>
      <c r="J679" s="13" t="s">
        <v>1105</v>
      </c>
      <c r="K679" s="37" t="str">
        <f>VLOOKUP(Tabela14[[#This Row],[CÓDIGO]],[1]fornnecedor!$A:$G,7,0)</f>
        <v>ESMALTES</v>
      </c>
    </row>
    <row r="680" spans="1:11" x14ac:dyDescent="0.3">
      <c r="A680" s="15">
        <v>84244</v>
      </c>
      <c r="B680" s="15" t="str">
        <f>VLOOKUP(Tabela14[[#This Row],[CÓDIGO]],[1]fornnecedor!$A:$E,5,0)</f>
        <v>BRASILUX TINTAS TECNICAS LTDA</v>
      </c>
      <c r="C680" s="16" t="s">
        <v>617</v>
      </c>
      <c r="D680" s="16" t="s">
        <v>549</v>
      </c>
      <c r="E680" s="22">
        <v>2</v>
      </c>
      <c r="F680" s="30">
        <v>46</v>
      </c>
      <c r="G680" s="17">
        <v>136.03</v>
      </c>
      <c r="H680" s="11">
        <f t="shared" si="20"/>
        <v>272.06</v>
      </c>
      <c r="I680" s="12">
        <f t="shared" si="21"/>
        <v>6257.38</v>
      </c>
      <c r="J680" s="13" t="s">
        <v>1105</v>
      </c>
      <c r="K680" s="37" t="str">
        <f>VLOOKUP(Tabela14[[#This Row],[CÓDIGO]],[1]fornnecedor!$A:$G,7,0)</f>
        <v>IMPERMEABILIZANTES</v>
      </c>
    </row>
    <row r="681" spans="1:11" x14ac:dyDescent="0.3">
      <c r="A681" s="15">
        <v>20640</v>
      </c>
      <c r="B681" s="15" t="str">
        <f>VLOOKUP(Tabela14[[#This Row],[CÓDIGO]],[1]fornnecedor!$A:$E,5,0)</f>
        <v>3M DO BRASIL LTDA</v>
      </c>
      <c r="C681" s="16" t="s">
        <v>4431</v>
      </c>
      <c r="D681" s="16" t="s">
        <v>366</v>
      </c>
      <c r="E681" s="22">
        <v>15</v>
      </c>
      <c r="F681" s="30">
        <v>39</v>
      </c>
      <c r="G681" s="17">
        <v>18.13</v>
      </c>
      <c r="H681" s="11">
        <f t="shared" si="20"/>
        <v>271.95</v>
      </c>
      <c r="I681" s="12">
        <f t="shared" si="21"/>
        <v>707.06999999999994</v>
      </c>
      <c r="J681" s="13" t="s">
        <v>1105</v>
      </c>
      <c r="K681" s="37" t="str">
        <f>VLOOKUP(Tabela14[[#This Row],[CÓDIGO]],[1]fornnecedor!$A:$G,7,0)</f>
        <v>FITA DUPLA FACE</v>
      </c>
    </row>
    <row r="682" spans="1:11" x14ac:dyDescent="0.3">
      <c r="A682" s="15">
        <v>9767</v>
      </c>
      <c r="B682" s="15" t="str">
        <f>VLOOKUP(Tabela14[[#This Row],[CÓDIGO]],[1]fornnecedor!$A:$E,5,0)</f>
        <v>AKZO NOBEL LTDA AUTO</v>
      </c>
      <c r="C682" s="16" t="s">
        <v>4398</v>
      </c>
      <c r="D682" s="16" t="s">
        <v>127</v>
      </c>
      <c r="E682" s="22">
        <v>2</v>
      </c>
      <c r="F682" s="30">
        <v>5</v>
      </c>
      <c r="G682" s="17">
        <v>135.94</v>
      </c>
      <c r="H682" s="11">
        <f t="shared" si="20"/>
        <v>271.88</v>
      </c>
      <c r="I682" s="12">
        <f t="shared" si="21"/>
        <v>679.7</v>
      </c>
      <c r="J682" s="13" t="s">
        <v>1105</v>
      </c>
      <c r="K682" s="37" t="str">
        <f>VLOOKUP(Tabela14[[#This Row],[CÓDIGO]],[1]fornnecedor!$A:$G,7,0)</f>
        <v>PRIMER AUTOMOTIVO</v>
      </c>
    </row>
    <row r="683" spans="1:11" x14ac:dyDescent="0.3">
      <c r="A683" s="8">
        <v>39</v>
      </c>
      <c r="B683" s="8" t="str">
        <f>VLOOKUP(Tabela14[[#This Row],[CÓDIGO]],[1]fornnecedor!$A:$E,5,0)</f>
        <v>3M DO BRASIL LTDA</v>
      </c>
      <c r="C683" s="9" t="s">
        <v>4892</v>
      </c>
      <c r="D683" s="9" t="s">
        <v>366</v>
      </c>
      <c r="E683" s="23">
        <v>1</v>
      </c>
      <c r="F683" s="31">
        <v>6</v>
      </c>
      <c r="G683" s="10">
        <v>271.08</v>
      </c>
      <c r="H683" s="11">
        <f t="shared" si="20"/>
        <v>271.08</v>
      </c>
      <c r="I683" s="12">
        <f t="shared" si="21"/>
        <v>1626.48</v>
      </c>
      <c r="J683" s="13" t="s">
        <v>1105</v>
      </c>
      <c r="K683" s="37" t="str">
        <f>VLOOKUP(Tabela14[[#This Row],[CÓDIGO]],[1]fornnecedor!$A:$G,7,0)</f>
        <v>COLA INST./ ADESIVOS COLANTES</v>
      </c>
    </row>
    <row r="684" spans="1:11" x14ac:dyDescent="0.3">
      <c r="A684" s="8">
        <v>84773</v>
      </c>
      <c r="B684" s="8" t="str">
        <f>VLOOKUP(Tabela14[[#This Row],[CÓDIGO]],[1]fornnecedor!$A:$E,5,0)</f>
        <v>BRASILUX TINTAS TECNICAS LTDA</v>
      </c>
      <c r="C684" s="9" t="s">
        <v>576</v>
      </c>
      <c r="D684" s="9" t="s">
        <v>549</v>
      </c>
      <c r="E684" s="23">
        <v>1</v>
      </c>
      <c r="F684" s="31">
        <v>17</v>
      </c>
      <c r="G684" s="10">
        <v>270.95</v>
      </c>
      <c r="H684" s="11">
        <f t="shared" si="20"/>
        <v>270.95</v>
      </c>
      <c r="I684" s="12">
        <f t="shared" si="21"/>
        <v>4606.1499999999996</v>
      </c>
      <c r="J684" s="13" t="s">
        <v>1105</v>
      </c>
      <c r="K684" s="37" t="str">
        <f>VLOOKUP(Tabela14[[#This Row],[CÓDIGO]],[1]fornnecedor!$A:$G,7,0)</f>
        <v>TINTA EMBORRACHADA</v>
      </c>
    </row>
    <row r="685" spans="1:11" x14ac:dyDescent="0.3">
      <c r="A685" s="8">
        <v>83801</v>
      </c>
      <c r="B685" s="8" t="str">
        <f>VLOOKUP(Tabela14[[#This Row],[CÓDIGO]],[1]fornnecedor!$A:$E,5,0)</f>
        <v>VONIXX INDUSTRIA E COMERCIO DE POLIDORES LTDA</v>
      </c>
      <c r="C685" s="9" t="s">
        <v>4343</v>
      </c>
      <c r="D685" s="9" t="s">
        <v>515</v>
      </c>
      <c r="E685" s="23">
        <v>6</v>
      </c>
      <c r="F685" s="31">
        <v>14</v>
      </c>
      <c r="G685" s="10">
        <v>44.98</v>
      </c>
      <c r="H685" s="11">
        <f t="shared" si="20"/>
        <v>269.88</v>
      </c>
      <c r="I685" s="12">
        <f t="shared" si="21"/>
        <v>629.71999999999991</v>
      </c>
      <c r="J685" s="13" t="s">
        <v>1105</v>
      </c>
      <c r="K685" s="37" t="str">
        <f>VLOOKUP(Tabela14[[#This Row],[CÓDIGO]],[1]fornnecedor!$A:$G,7,0)</f>
        <v>LINHA DE HIGENIZAÇÃO E ESTÉTICA  AUTOMOTIVA VONIX</v>
      </c>
    </row>
    <row r="686" spans="1:11" x14ac:dyDescent="0.3">
      <c r="A686" s="15">
        <v>20474</v>
      </c>
      <c r="B686" s="15" t="str">
        <f>VLOOKUP(Tabela14[[#This Row],[CÓDIGO]],[1]fornnecedor!$A:$E,5,0)</f>
        <v>SHERWIN - WILLIAMS DO BRASIL IND. E COM. LTDA</v>
      </c>
      <c r="C686" s="16" t="s">
        <v>3536</v>
      </c>
      <c r="D686" s="16" t="s">
        <v>324</v>
      </c>
      <c r="E686" s="22">
        <v>23</v>
      </c>
      <c r="F686" s="30">
        <v>18</v>
      </c>
      <c r="G686" s="17">
        <v>11.65</v>
      </c>
      <c r="H686" s="11">
        <f t="shared" si="20"/>
        <v>267.95</v>
      </c>
      <c r="I686" s="12">
        <f t="shared" si="21"/>
        <v>209.70000000000002</v>
      </c>
      <c r="J686" s="13" t="s">
        <v>1105</v>
      </c>
      <c r="K686" s="37" t="str">
        <f>VLOOKUP(Tabela14[[#This Row],[CÓDIGO]],[1]fornnecedor!$A:$G,7,0)</f>
        <v xml:space="preserve">SPRAYS </v>
      </c>
    </row>
    <row r="687" spans="1:11" x14ac:dyDescent="0.3">
      <c r="A687" s="8">
        <v>21721</v>
      </c>
      <c r="B687" s="8" t="str">
        <f>VLOOKUP(Tabela14[[#This Row],[CÓDIGO]],[1]fornnecedor!$A:$E,5,0)</f>
        <v>AKZO NOBEL LTDA AUTO</v>
      </c>
      <c r="C687" s="9" t="s">
        <v>294</v>
      </c>
      <c r="D687" s="9" t="s">
        <v>103</v>
      </c>
      <c r="E687" s="23">
        <v>14</v>
      </c>
      <c r="F687" s="31">
        <v>16</v>
      </c>
      <c r="G687" s="10">
        <v>19.13</v>
      </c>
      <c r="H687" s="11">
        <f t="shared" si="20"/>
        <v>267.82</v>
      </c>
      <c r="I687" s="12">
        <f t="shared" si="21"/>
        <v>306.08</v>
      </c>
      <c r="J687" s="13" t="s">
        <v>1105</v>
      </c>
      <c r="K687" s="37" t="str">
        <f>VLOOKUP(Tabela14[[#This Row],[CÓDIGO]],[1]fornnecedor!$A:$G,7,0)</f>
        <v xml:space="preserve">MASCARAMENTO </v>
      </c>
    </row>
    <row r="688" spans="1:11" x14ac:dyDescent="0.3">
      <c r="A688" s="15">
        <v>20119</v>
      </c>
      <c r="B688" s="15" t="str">
        <f>VLOOKUP(Tabela14[[#This Row],[CÓDIGO]],[1]fornnecedor!$A:$E,5,0)</f>
        <v>3M DO BRASIL LTDA</v>
      </c>
      <c r="C688" s="16" t="s">
        <v>4827</v>
      </c>
      <c r="D688" s="16" t="s">
        <v>366</v>
      </c>
      <c r="E688" s="22">
        <v>4</v>
      </c>
      <c r="F688" s="30">
        <v>20</v>
      </c>
      <c r="G688" s="17">
        <v>66.75</v>
      </c>
      <c r="H688" s="11">
        <f t="shared" si="20"/>
        <v>267</v>
      </c>
      <c r="I688" s="12">
        <f t="shared" si="21"/>
        <v>1335</v>
      </c>
      <c r="J688" s="13" t="s">
        <v>1105</v>
      </c>
      <c r="K688" s="37" t="str">
        <f>VLOOKUP(Tabela14[[#This Row],[CÓDIGO]],[1]fornnecedor!$A:$G,7,0)</f>
        <v>APLICADORES / ADAPTADORES / ENGATES / SUPORTES</v>
      </c>
    </row>
    <row r="689" spans="1:11" x14ac:dyDescent="0.3">
      <c r="A689" s="15">
        <v>83990</v>
      </c>
      <c r="B689" s="15" t="str">
        <f>VLOOKUP(Tabela14[[#This Row],[CÓDIGO]],[1]fornnecedor!$A:$E,5,0)</f>
        <v>ROBERLO DO BRASIL LTDA</v>
      </c>
      <c r="C689" s="16" t="s">
        <v>4987</v>
      </c>
      <c r="D689" s="16" t="s">
        <v>2513</v>
      </c>
      <c r="E689" s="22">
        <v>2</v>
      </c>
      <c r="F689" s="30">
        <v>17</v>
      </c>
      <c r="G689" s="17">
        <v>133.5</v>
      </c>
      <c r="H689" s="11">
        <f t="shared" si="20"/>
        <v>267</v>
      </c>
      <c r="I689" s="12">
        <f t="shared" si="21"/>
        <v>2269.5</v>
      </c>
      <c r="J689" s="13" t="s">
        <v>1105</v>
      </c>
      <c r="K689" s="37" t="str">
        <f>VLOOKUP(Tabela14[[#This Row],[CÓDIGO]],[1]fornnecedor!$A:$G,7,0)</f>
        <v>TINTAS POLIÉSTER</v>
      </c>
    </row>
    <row r="690" spans="1:11" x14ac:dyDescent="0.3">
      <c r="A690" s="8">
        <v>85716</v>
      </c>
      <c r="B690" s="8" t="str">
        <f>VLOOKUP(Tabela14[[#This Row],[CÓDIGO]],[1]fornnecedor!$A:$E,5,0)</f>
        <v>PINCEIS ATLAS S.A.</v>
      </c>
      <c r="C690" s="9" t="s">
        <v>4026</v>
      </c>
      <c r="D690" s="9" t="s">
        <v>23</v>
      </c>
      <c r="E690" s="23">
        <v>16</v>
      </c>
      <c r="F690" s="31">
        <v>25</v>
      </c>
      <c r="G690" s="10">
        <v>16.68</v>
      </c>
      <c r="H690" s="11">
        <f t="shared" si="20"/>
        <v>266.88</v>
      </c>
      <c r="I690" s="12">
        <f t="shared" si="21"/>
        <v>417</v>
      </c>
      <c r="J690" s="13" t="s">
        <v>1105</v>
      </c>
      <c r="K690" s="37" t="str">
        <f>VLOOKUP(Tabela14[[#This Row],[CÓDIGO]],[1]fornnecedor!$A:$G,7,0)</f>
        <v>ROLOS / TRINCHAS / PINCÉIS / ESPÁTULAS</v>
      </c>
    </row>
    <row r="691" spans="1:11" x14ac:dyDescent="0.3">
      <c r="A691" s="8">
        <v>10329</v>
      </c>
      <c r="B691" s="8" t="str">
        <f>VLOOKUP(Tabela14[[#This Row],[CÓDIGO]],[1]fornnecedor!$A:$E,5,0)</f>
        <v>ANJO QUIMICA DO BRASIL LTDA</v>
      </c>
      <c r="C691" s="9" t="s">
        <v>511</v>
      </c>
      <c r="D691" s="9" t="s">
        <v>503</v>
      </c>
      <c r="E691" s="23">
        <v>11</v>
      </c>
      <c r="F691" s="31">
        <v>28</v>
      </c>
      <c r="G691" s="10">
        <v>24.19</v>
      </c>
      <c r="H691" s="11">
        <f t="shared" si="20"/>
        <v>266.09000000000003</v>
      </c>
      <c r="I691" s="12">
        <f t="shared" si="21"/>
        <v>677.32</v>
      </c>
      <c r="J691" s="13" t="s">
        <v>1105</v>
      </c>
      <c r="K691" s="37" t="str">
        <f>VLOOKUP(Tabela14[[#This Row],[CÓDIGO]],[1]fornnecedor!$A:$G,7,0)</f>
        <v>PRIMER AUTOMOTIVO</v>
      </c>
    </row>
    <row r="692" spans="1:11" x14ac:dyDescent="0.3">
      <c r="A692" s="15">
        <v>22598</v>
      </c>
      <c r="B692" s="15" t="str">
        <f>VLOOKUP(Tabela14[[#This Row],[CÓDIGO]],[1]fornnecedor!$A:$E,5,0)</f>
        <v>KARCHER IND E COM LTDA</v>
      </c>
      <c r="C692" s="16" t="s">
        <v>843</v>
      </c>
      <c r="D692" s="16" t="s">
        <v>844</v>
      </c>
      <c r="E692" s="22">
        <v>1</v>
      </c>
      <c r="F692" s="30">
        <v>13</v>
      </c>
      <c r="G692" s="17">
        <v>265</v>
      </c>
      <c r="H692" s="11">
        <f t="shared" si="20"/>
        <v>265</v>
      </c>
      <c r="I692" s="12">
        <f t="shared" si="21"/>
        <v>3445</v>
      </c>
      <c r="J692" s="13" t="s">
        <v>1105</v>
      </c>
      <c r="K692" s="37" t="str">
        <f>VLOOKUP(Tabela14[[#This Row],[CÓDIGO]],[1]fornnecedor!$A:$G,7,0)</f>
        <v>LINHA DE HIGENIZAÇÃO E ESTÉTICA  AUTOMOTIVA VONIX</v>
      </c>
    </row>
    <row r="693" spans="1:11" x14ac:dyDescent="0.3">
      <c r="A693" s="8">
        <v>66</v>
      </c>
      <c r="B693" s="8" t="str">
        <f>VLOOKUP(Tabela14[[#This Row],[CÓDIGO]],[1]fornnecedor!$A:$E,5,0)</f>
        <v>VONIXX INDUSTRIA E COMERCIO DE POLIDORES LTDA</v>
      </c>
      <c r="C693" s="9" t="s">
        <v>531</v>
      </c>
      <c r="D693" s="9" t="s">
        <v>515</v>
      </c>
      <c r="E693" s="23">
        <v>10</v>
      </c>
      <c r="F693" s="31">
        <v>22</v>
      </c>
      <c r="G693" s="10">
        <v>26.29</v>
      </c>
      <c r="H693" s="11">
        <f t="shared" si="20"/>
        <v>262.89999999999998</v>
      </c>
      <c r="I693" s="12">
        <f t="shared" si="21"/>
        <v>578.38</v>
      </c>
      <c r="J693" s="13" t="s">
        <v>1105</v>
      </c>
      <c r="K693" s="37" t="str">
        <f>VLOOKUP(Tabela14[[#This Row],[CÓDIGO]],[1]fornnecedor!$A:$G,7,0)</f>
        <v>LINHA DE HIGENIZAÇÃO E ESTÉTICA  AUTOMOTIVA VONIX</v>
      </c>
    </row>
    <row r="694" spans="1:11" x14ac:dyDescent="0.3">
      <c r="A694" s="15">
        <v>9775</v>
      </c>
      <c r="B694" s="15" t="str">
        <f>VLOOKUP(Tabela14[[#This Row],[CÓDIGO]],[1]fornnecedor!$A:$E,5,0)</f>
        <v>AKZO NOBEL LTDA AUTO</v>
      </c>
      <c r="C694" s="16" t="s">
        <v>280</v>
      </c>
      <c r="D694" s="16" t="s">
        <v>127</v>
      </c>
      <c r="E694" s="22">
        <v>7</v>
      </c>
      <c r="F694" s="30">
        <v>21</v>
      </c>
      <c r="G694" s="17">
        <v>37.39</v>
      </c>
      <c r="H694" s="11">
        <f t="shared" si="20"/>
        <v>261.73</v>
      </c>
      <c r="I694" s="12">
        <f t="shared" si="21"/>
        <v>785.19</v>
      </c>
      <c r="J694" s="13" t="s">
        <v>1105</v>
      </c>
      <c r="K694" s="37" t="str">
        <f>VLOOKUP(Tabela14[[#This Row],[CÓDIGO]],[1]fornnecedor!$A:$G,7,0)</f>
        <v>CATALISADORES INDIVIDUAS</v>
      </c>
    </row>
    <row r="695" spans="1:11" x14ac:dyDescent="0.3">
      <c r="A695" s="8">
        <v>24332</v>
      </c>
      <c r="B695" s="8" t="str">
        <f>VLOOKUP(Tabela14[[#This Row],[CÓDIGO]],[1]fornnecedor!$A:$E,5,0)</f>
        <v>VONIXX INDUSTRIA E COMERCIO DE POLIDORES LTDA</v>
      </c>
      <c r="C695" s="9" t="s">
        <v>4459</v>
      </c>
      <c r="D695" s="9" t="s">
        <v>515</v>
      </c>
      <c r="E695" s="23">
        <v>11</v>
      </c>
      <c r="F695" s="31">
        <v>31</v>
      </c>
      <c r="G695" s="10">
        <v>23.65</v>
      </c>
      <c r="H695" s="11">
        <f t="shared" si="20"/>
        <v>260.14999999999998</v>
      </c>
      <c r="I695" s="12">
        <f t="shared" si="21"/>
        <v>733.15</v>
      </c>
      <c r="J695" s="13" t="s">
        <v>1105</v>
      </c>
      <c r="K695" s="37" t="str">
        <f>VLOOKUP(Tabela14[[#This Row],[CÓDIGO]],[1]fornnecedor!$A:$G,7,0)</f>
        <v>LINHA DE HIGENIZAÇÃO E ESTÉTICA  AUTOMOTIVA VONIX</v>
      </c>
    </row>
    <row r="696" spans="1:11" x14ac:dyDescent="0.3">
      <c r="A696" s="8">
        <v>20021</v>
      </c>
      <c r="B696" s="8" t="str">
        <f>VLOOKUP(Tabela14[[#This Row],[CÓDIGO]],[1]fornnecedor!$A:$E,5,0)</f>
        <v>3M DO BRASIL LTDA</v>
      </c>
      <c r="C696" s="9" t="s">
        <v>4894</v>
      </c>
      <c r="D696" s="9" t="s">
        <v>366</v>
      </c>
      <c r="E696" s="23">
        <v>103</v>
      </c>
      <c r="F696" s="31">
        <v>650</v>
      </c>
      <c r="G696" s="10">
        <v>2.52</v>
      </c>
      <c r="H696" s="11">
        <f t="shared" si="20"/>
        <v>259.56</v>
      </c>
      <c r="I696" s="12">
        <f t="shared" si="21"/>
        <v>1638</v>
      </c>
      <c r="J696" s="13" t="s">
        <v>1105</v>
      </c>
      <c r="K696" s="37" t="str">
        <f>VLOOKUP(Tabela14[[#This Row],[CÓDIGO]],[1]fornnecedor!$A:$G,7,0)</f>
        <v>LIXA DÁGUA</v>
      </c>
    </row>
    <row r="697" spans="1:11" x14ac:dyDescent="0.3">
      <c r="A697" s="15">
        <v>83872</v>
      </c>
      <c r="B697" s="15" t="str">
        <f>VLOOKUP(Tabela14[[#This Row],[CÓDIGO]],[1]fornnecedor!$A:$E,5,0)</f>
        <v>VONIXX INDUSTRIA E COMERCIO DE POLIDORES LTDA</v>
      </c>
      <c r="C697" s="16" t="s">
        <v>3113</v>
      </c>
      <c r="D697" s="16" t="s">
        <v>515</v>
      </c>
      <c r="E697" s="22">
        <v>15</v>
      </c>
      <c r="F697" s="30">
        <v>5</v>
      </c>
      <c r="G697" s="17">
        <v>17.239999999999998</v>
      </c>
      <c r="H697" s="11">
        <f t="shared" si="20"/>
        <v>258.59999999999997</v>
      </c>
      <c r="I697" s="12">
        <f t="shared" si="21"/>
        <v>86.199999999999989</v>
      </c>
      <c r="J697" s="13" t="s">
        <v>1105</v>
      </c>
      <c r="K697" s="37" t="str">
        <f>VLOOKUP(Tabela14[[#This Row],[CÓDIGO]],[1]fornnecedor!$A:$G,7,0)</f>
        <v>LINHA DE HIGENIZAÇÃO E ESTÉTICA  AUTOMOTIVA VONIX</v>
      </c>
    </row>
    <row r="698" spans="1:11" x14ac:dyDescent="0.3">
      <c r="A698" s="8">
        <v>85591</v>
      </c>
      <c r="B698" s="8" t="str">
        <f>VLOOKUP(Tabela14[[#This Row],[CÓDIGO]],[1]fornnecedor!$A:$E,5,0)</f>
        <v>SHERWIN - WILLIAMS DO BRASIL IND. E COM. LTDA</v>
      </c>
      <c r="C698" s="9" t="s">
        <v>4104</v>
      </c>
      <c r="D698" s="9" t="s">
        <v>324</v>
      </c>
      <c r="E698" s="23">
        <v>10</v>
      </c>
      <c r="F698" s="31">
        <v>18</v>
      </c>
      <c r="G698" s="10">
        <v>25.74</v>
      </c>
      <c r="H698" s="11">
        <f t="shared" si="20"/>
        <v>257.39999999999998</v>
      </c>
      <c r="I698" s="12">
        <f t="shared" si="21"/>
        <v>463.32</v>
      </c>
      <c r="J698" s="13" t="s">
        <v>1105</v>
      </c>
      <c r="K698" s="37" t="str">
        <f>VLOOKUP(Tabela14[[#This Row],[CÓDIGO]],[1]fornnecedor!$A:$G,7,0)</f>
        <v xml:space="preserve">SPRAYS </v>
      </c>
    </row>
    <row r="699" spans="1:11" x14ac:dyDescent="0.3">
      <c r="A699" s="15">
        <v>85628</v>
      </c>
      <c r="B699" s="15" t="str">
        <f>VLOOKUP(Tabela14[[#This Row],[CÓDIGO]],[1]fornnecedor!$A:$E,5,0)</f>
        <v>BRASILUX TINTAS TECNICAS LTDA</v>
      </c>
      <c r="C699" s="16" t="s">
        <v>5090</v>
      </c>
      <c r="D699" s="16" t="s">
        <v>549</v>
      </c>
      <c r="E699" s="22">
        <v>1</v>
      </c>
      <c r="F699" s="30">
        <v>14</v>
      </c>
      <c r="G699" s="17">
        <v>256.91000000000003</v>
      </c>
      <c r="H699" s="11">
        <f t="shared" si="20"/>
        <v>256.91000000000003</v>
      </c>
      <c r="I699" s="12">
        <f t="shared" si="21"/>
        <v>3596.7400000000002</v>
      </c>
      <c r="J699" s="13" t="s">
        <v>1105</v>
      </c>
      <c r="K699" s="37" t="str">
        <f>VLOOKUP(Tabela14[[#This Row],[CÓDIGO]],[1]fornnecedor!$A:$G,7,0)</f>
        <v>TINTA PARA PISO</v>
      </c>
    </row>
    <row r="700" spans="1:11" x14ac:dyDescent="0.3">
      <c r="A700" s="15">
        <v>23493</v>
      </c>
      <c r="B700" s="15" t="str">
        <f>VLOOKUP(Tabela14[[#This Row],[CÓDIGO]],[1]fornnecedor!$A:$E,5,0)</f>
        <v>3M DO BRASIL LTDA</v>
      </c>
      <c r="C700" s="16" t="s">
        <v>4512</v>
      </c>
      <c r="D700" s="16" t="s">
        <v>366</v>
      </c>
      <c r="E700" s="22">
        <v>22</v>
      </c>
      <c r="F700" s="30">
        <v>68</v>
      </c>
      <c r="G700" s="17">
        <v>11.67</v>
      </c>
      <c r="H700" s="11">
        <f t="shared" si="20"/>
        <v>256.74</v>
      </c>
      <c r="I700" s="12">
        <f t="shared" si="21"/>
        <v>793.56</v>
      </c>
      <c r="J700" s="13" t="s">
        <v>1105</v>
      </c>
      <c r="K700" s="37" t="str">
        <f>VLOOKUP(Tabela14[[#This Row],[CÓDIGO]],[1]fornnecedor!$A:$G,7,0)</f>
        <v>FLANELAS / PANOS</v>
      </c>
    </row>
    <row r="701" spans="1:11" x14ac:dyDescent="0.3">
      <c r="A701" s="8">
        <v>85771</v>
      </c>
      <c r="B701" s="8" t="str">
        <f>VLOOKUP(Tabela14[[#This Row],[CÓDIGO]],[1]fornnecedor!$A:$E,5,0)</f>
        <v>AKZO NOBEL LTDA DECOR</v>
      </c>
      <c r="C701" s="9" t="s">
        <v>4917</v>
      </c>
      <c r="D701" s="9" t="s">
        <v>543</v>
      </c>
      <c r="E701" s="23">
        <v>1</v>
      </c>
      <c r="F701" s="31">
        <v>7</v>
      </c>
      <c r="G701" s="10">
        <v>254.91</v>
      </c>
      <c r="H701" s="11">
        <f t="shared" si="20"/>
        <v>254.91</v>
      </c>
      <c r="I701" s="12">
        <f t="shared" si="21"/>
        <v>1784.37</v>
      </c>
      <c r="J701" s="13" t="s">
        <v>1105</v>
      </c>
      <c r="K701" s="37" t="str">
        <f>VLOOKUP(Tabela14[[#This Row],[CÓDIGO]],[1]fornnecedor!$A:$G,7,0)</f>
        <v>BASES IMOBILIÁRIAS</v>
      </c>
    </row>
    <row r="702" spans="1:11" x14ac:dyDescent="0.3">
      <c r="A702" s="15">
        <v>23365</v>
      </c>
      <c r="B702" s="15" t="str">
        <f>VLOOKUP(Tabela14[[#This Row],[CÓDIGO]],[1]fornnecedor!$A:$E,5,0)</f>
        <v>SHERWIN - WILLIAMS DO BRASIL IND. E COM. LTDA</v>
      </c>
      <c r="C702" s="16" t="s">
        <v>352</v>
      </c>
      <c r="D702" s="16" t="s">
        <v>324</v>
      </c>
      <c r="E702" s="22">
        <v>6</v>
      </c>
      <c r="F702" s="30">
        <v>14</v>
      </c>
      <c r="G702" s="17">
        <v>41.97</v>
      </c>
      <c r="H702" s="11">
        <f t="shared" si="20"/>
        <v>251.82</v>
      </c>
      <c r="I702" s="12">
        <f t="shared" si="21"/>
        <v>587.57999999999993</v>
      </c>
      <c r="J702" s="13" t="s">
        <v>1105</v>
      </c>
      <c r="K702" s="37" t="str">
        <f>VLOOKUP(Tabela14[[#This Row],[CÓDIGO]],[1]fornnecedor!$A:$G,7,0)</f>
        <v>CATALISADORES INDIVIDUAS</v>
      </c>
    </row>
    <row r="703" spans="1:11" x14ac:dyDescent="0.3">
      <c r="A703" s="15">
        <v>20466</v>
      </c>
      <c r="B703" s="15" t="str">
        <f>VLOOKUP(Tabela14[[#This Row],[CÓDIGO]],[1]fornnecedor!$A:$E,5,0)</f>
        <v>SAINT- GOBAIN DO BRASIL PROD. IND. E CONSTR. LTDA</v>
      </c>
      <c r="C703" s="16" t="s">
        <v>3156</v>
      </c>
      <c r="D703" s="16" t="s">
        <v>49</v>
      </c>
      <c r="E703" s="22">
        <v>5</v>
      </c>
      <c r="F703" s="30">
        <v>2</v>
      </c>
      <c r="G703" s="17">
        <v>50.32</v>
      </c>
      <c r="H703" s="11">
        <f t="shared" si="20"/>
        <v>251.6</v>
      </c>
      <c r="I703" s="12">
        <f t="shared" si="21"/>
        <v>100.64</v>
      </c>
      <c r="J703" s="13" t="s">
        <v>1105</v>
      </c>
      <c r="K703" s="37" t="str">
        <f>VLOOKUP(Tabela14[[#This Row],[CÓDIGO]],[1]fornnecedor!$A:$G,7,0)</f>
        <v>CONTROLE LIXAMENTO</v>
      </c>
    </row>
    <row r="704" spans="1:11" x14ac:dyDescent="0.3">
      <c r="A704" s="8">
        <v>85206</v>
      </c>
      <c r="B704" s="8" t="str">
        <f>VLOOKUP(Tabela14[[#This Row],[CÓDIGO]],[1]fornnecedor!$A:$E,5,0)</f>
        <v>VONIXX INDUSTRIA E COMERCIO DE POLIDORES LTDA</v>
      </c>
      <c r="C704" s="9" t="s">
        <v>533</v>
      </c>
      <c r="D704" s="9" t="s">
        <v>515</v>
      </c>
      <c r="E704" s="23">
        <v>4</v>
      </c>
      <c r="F704" s="31">
        <v>9</v>
      </c>
      <c r="G704" s="10">
        <v>62.74</v>
      </c>
      <c r="H704" s="11">
        <f t="shared" si="20"/>
        <v>250.96</v>
      </c>
      <c r="I704" s="12">
        <f t="shared" si="21"/>
        <v>564.66</v>
      </c>
      <c r="J704" s="13" t="s">
        <v>1105</v>
      </c>
      <c r="K704" s="37" t="str">
        <f>VLOOKUP(Tabela14[[#This Row],[CÓDIGO]],[1]fornnecedor!$A:$G,7,0)</f>
        <v>LINHA DE HIGENIZAÇÃO E ESTÉTICA  AUTOMOTIVA VONIX</v>
      </c>
    </row>
    <row r="705" spans="1:11" x14ac:dyDescent="0.3">
      <c r="A705" s="8">
        <v>23442</v>
      </c>
      <c r="B705" s="8" t="str">
        <f>VLOOKUP(Tabela14[[#This Row],[CÓDIGO]],[1]fornnecedor!$A:$E,5,0)</f>
        <v>VONIXX INDUSTRIA E COMERCIO DE POLIDORES LTDA</v>
      </c>
      <c r="C705" s="9" t="s">
        <v>3267</v>
      </c>
      <c r="D705" s="9" t="s">
        <v>515</v>
      </c>
      <c r="E705" s="23">
        <v>8</v>
      </c>
      <c r="F705" s="31">
        <v>4</v>
      </c>
      <c r="G705" s="10">
        <v>31.33</v>
      </c>
      <c r="H705" s="11">
        <f t="shared" si="20"/>
        <v>250.64</v>
      </c>
      <c r="I705" s="12">
        <f t="shared" si="21"/>
        <v>125.32</v>
      </c>
      <c r="J705" s="13" t="s">
        <v>1105</v>
      </c>
      <c r="K705" s="37" t="str">
        <f>VLOOKUP(Tabela14[[#This Row],[CÓDIGO]],[1]fornnecedor!$A:$G,7,0)</f>
        <v>LINHA DE HIGENIZAÇÃO E ESTÉTICA  AUTOMOTIVA VONIX</v>
      </c>
    </row>
    <row r="706" spans="1:11" x14ac:dyDescent="0.3">
      <c r="A706" s="8">
        <v>86982</v>
      </c>
      <c r="B706" s="8" t="str">
        <f>VLOOKUP(Tabela14[[#This Row],[CÓDIGO]],[1]fornnecedor!$A:$E,5,0)</f>
        <v>KARCHER IND E COM LTDA</v>
      </c>
      <c r="C706" s="9" t="s">
        <v>4793</v>
      </c>
      <c r="D706" s="9" t="s">
        <v>844</v>
      </c>
      <c r="E706" s="23">
        <v>1</v>
      </c>
      <c r="F706" s="31">
        <v>5</v>
      </c>
      <c r="G706" s="10">
        <v>250</v>
      </c>
      <c r="H706" s="11">
        <f t="shared" ref="H706:H769" si="22">G706*E706</f>
        <v>250</v>
      </c>
      <c r="I706" s="12">
        <f t="shared" ref="I706:I769" si="23">G706*F706</f>
        <v>1250</v>
      </c>
      <c r="J706" s="13" t="s">
        <v>1105</v>
      </c>
      <c r="K706" s="37" t="str">
        <f>VLOOKUP(Tabela14[[#This Row],[CÓDIGO]],[1]fornnecedor!$A:$G,7,0)</f>
        <v>LINHA DE HIGENIZAÇÃO E ESTÉTICA  AUTOMOTIVA VONIX</v>
      </c>
    </row>
    <row r="707" spans="1:11" x14ac:dyDescent="0.3">
      <c r="A707" s="15">
        <v>23709</v>
      </c>
      <c r="B707" s="15" t="str">
        <f>VLOOKUP(Tabela14[[#This Row],[CÓDIGO]],[1]fornnecedor!$A:$E,5,0)</f>
        <v>NEWPAD PRODUTOS AUTOMOTIVOS LTDA</v>
      </c>
      <c r="C707" s="16" t="s">
        <v>4305</v>
      </c>
      <c r="D707" s="16" t="s">
        <v>4219</v>
      </c>
      <c r="E707" s="22">
        <v>25</v>
      </c>
      <c r="F707" s="30">
        <v>60</v>
      </c>
      <c r="G707" s="17">
        <v>9.99</v>
      </c>
      <c r="H707" s="11">
        <f t="shared" si="22"/>
        <v>249.75</v>
      </c>
      <c r="I707" s="12">
        <f t="shared" si="23"/>
        <v>599.4</v>
      </c>
      <c r="J707" s="13" t="s">
        <v>1105</v>
      </c>
      <c r="K707" s="37" t="str">
        <f>VLOOKUP(Tabela14[[#This Row],[CÓDIGO]],[1]fornnecedor!$A:$G,7,0)</f>
        <v>APLICADORES / ADAPTADORES / ENGATES / SUPORTES</v>
      </c>
    </row>
    <row r="708" spans="1:11" x14ac:dyDescent="0.3">
      <c r="A708" s="8">
        <v>84226</v>
      </c>
      <c r="B708" s="8" t="str">
        <f>VLOOKUP(Tabela14[[#This Row],[CÓDIGO]],[1]fornnecedor!$A:$E,5,0)</f>
        <v>BRASILUX TINTAS TECNICAS LTDA</v>
      </c>
      <c r="C708" s="9" t="s">
        <v>726</v>
      </c>
      <c r="D708" s="9" t="s">
        <v>549</v>
      </c>
      <c r="E708" s="23">
        <v>15</v>
      </c>
      <c r="F708" s="31">
        <v>27</v>
      </c>
      <c r="G708" s="10">
        <v>16.64</v>
      </c>
      <c r="H708" s="11">
        <f t="shared" si="22"/>
        <v>249.60000000000002</v>
      </c>
      <c r="I708" s="12">
        <f t="shared" si="23"/>
        <v>449.28000000000003</v>
      </c>
      <c r="J708" s="13" t="s">
        <v>1105</v>
      </c>
      <c r="K708" s="37" t="str">
        <f>VLOOKUP(Tabela14[[#This Row],[CÓDIGO]],[1]fornnecedor!$A:$G,7,0)</f>
        <v>LINHA MOVELEIRA</v>
      </c>
    </row>
    <row r="709" spans="1:11" x14ac:dyDescent="0.3">
      <c r="A709" s="8">
        <v>21814</v>
      </c>
      <c r="B709" s="8" t="str">
        <f>VLOOKUP(Tabela14[[#This Row],[CÓDIGO]],[1]fornnecedor!$A:$E,5,0)</f>
        <v>SOLUCAO ADESIVOS E SELANTES LTDA</v>
      </c>
      <c r="C709" s="9" t="s">
        <v>5127</v>
      </c>
      <c r="D709" s="9" t="s">
        <v>496</v>
      </c>
      <c r="E709" s="23">
        <v>9</v>
      </c>
      <c r="F709" s="31">
        <v>165</v>
      </c>
      <c r="G709" s="10">
        <v>27.54</v>
      </c>
      <c r="H709" s="11">
        <f t="shared" si="22"/>
        <v>247.85999999999999</v>
      </c>
      <c r="I709" s="12">
        <f t="shared" si="23"/>
        <v>4544.0999999999995</v>
      </c>
      <c r="J709" s="13" t="s">
        <v>1105</v>
      </c>
      <c r="K709" s="37" t="str">
        <f>VLOOKUP(Tabela14[[#This Row],[CÓDIGO]],[1]fornnecedor!$A:$G,7,0)</f>
        <v>COLA INST./ ADESIVOS COLANTES</v>
      </c>
    </row>
    <row r="710" spans="1:11" x14ac:dyDescent="0.3">
      <c r="A710" s="15">
        <v>22232</v>
      </c>
      <c r="B710" s="15" t="str">
        <f>VLOOKUP(Tabela14[[#This Row],[CÓDIGO]],[1]fornnecedor!$A:$E,5,0)</f>
        <v>3M DO BRASIL LTDA</v>
      </c>
      <c r="C710" s="16" t="s">
        <v>4070</v>
      </c>
      <c r="D710" s="16" t="s">
        <v>366</v>
      </c>
      <c r="E710" s="22">
        <v>5</v>
      </c>
      <c r="F710" s="30">
        <v>9</v>
      </c>
      <c r="G710" s="17">
        <v>49.22</v>
      </c>
      <c r="H710" s="11">
        <f t="shared" si="22"/>
        <v>246.1</v>
      </c>
      <c r="I710" s="12">
        <f t="shared" si="23"/>
        <v>442.98</v>
      </c>
      <c r="J710" s="13" t="s">
        <v>1105</v>
      </c>
      <c r="K710" s="37" t="str">
        <f>VLOOKUP(Tabela14[[#This Row],[CÓDIGO]],[1]fornnecedor!$A:$G,7,0)</f>
        <v>FITA DUPLA FACE</v>
      </c>
    </row>
    <row r="711" spans="1:11" x14ac:dyDescent="0.3">
      <c r="A711" s="8">
        <v>84379</v>
      </c>
      <c r="B711" s="8" t="str">
        <f>VLOOKUP(Tabela14[[#This Row],[CÓDIGO]],[1]fornnecedor!$A:$E,5,0)</f>
        <v>BRASILUX TINTAS TECNICAS LTDA</v>
      </c>
      <c r="C711" s="9" t="s">
        <v>4155</v>
      </c>
      <c r="D711" s="9" t="s">
        <v>549</v>
      </c>
      <c r="E711" s="23">
        <v>1</v>
      </c>
      <c r="F711" s="31">
        <v>2</v>
      </c>
      <c r="G711" s="10">
        <v>242.96</v>
      </c>
      <c r="H711" s="11">
        <f t="shared" si="22"/>
        <v>242.96</v>
      </c>
      <c r="I711" s="12">
        <f t="shared" si="23"/>
        <v>485.92</v>
      </c>
      <c r="J711" s="13" t="s">
        <v>1105</v>
      </c>
      <c r="K711" s="37" t="str">
        <f>VLOOKUP(Tabela14[[#This Row],[CÓDIGO]],[1]fornnecedor!$A:$G,7,0)</f>
        <v>TINTA PAREDE</v>
      </c>
    </row>
    <row r="712" spans="1:11" x14ac:dyDescent="0.3">
      <c r="A712" s="15">
        <v>20339</v>
      </c>
      <c r="B712" s="15" t="str">
        <f>VLOOKUP(Tabela14[[#This Row],[CÓDIGO]],[1]fornnecedor!$A:$E,5,0)</f>
        <v>SHERWIN - WILLIAMS DO BRASIL IND. E COM. LTDA</v>
      </c>
      <c r="C712" s="16" t="s">
        <v>3865</v>
      </c>
      <c r="D712" s="16" t="s">
        <v>324</v>
      </c>
      <c r="E712" s="22">
        <v>10</v>
      </c>
      <c r="F712" s="30">
        <v>14</v>
      </c>
      <c r="G712" s="17">
        <v>24.15</v>
      </c>
      <c r="H712" s="11">
        <f t="shared" si="22"/>
        <v>241.5</v>
      </c>
      <c r="I712" s="12">
        <f t="shared" si="23"/>
        <v>338.09999999999997</v>
      </c>
      <c r="J712" s="13" t="s">
        <v>1105</v>
      </c>
      <c r="K712" s="37" t="str">
        <f>VLOOKUP(Tabela14[[#This Row],[CÓDIGO]],[1]fornnecedor!$A:$G,7,0)</f>
        <v>GRUPO CONVERSAO</v>
      </c>
    </row>
    <row r="713" spans="1:11" x14ac:dyDescent="0.3">
      <c r="A713" s="8">
        <v>23073</v>
      </c>
      <c r="B713" s="8" t="str">
        <f>VLOOKUP(Tabela14[[#This Row],[CÓDIGO]],[1]fornnecedor!$A:$E,5,0)</f>
        <v>AKZO NOBEL LTDA AUTO</v>
      </c>
      <c r="C713" s="9" t="s">
        <v>201</v>
      </c>
      <c r="D713" s="9" t="s">
        <v>103</v>
      </c>
      <c r="E713" s="23">
        <v>9</v>
      </c>
      <c r="F713" s="31">
        <v>85</v>
      </c>
      <c r="G713" s="10">
        <v>26.77</v>
      </c>
      <c r="H713" s="11">
        <f t="shared" si="22"/>
        <v>240.93</v>
      </c>
      <c r="I713" s="12">
        <f t="shared" si="23"/>
        <v>2275.4499999999998</v>
      </c>
      <c r="J713" s="13" t="s">
        <v>1105</v>
      </c>
      <c r="K713" s="37" t="str">
        <f>VLOOKUP(Tabela14[[#This Row],[CÓDIGO]],[1]fornnecedor!$A:$G,7,0)</f>
        <v>PRIMER AUTOMOTIVO</v>
      </c>
    </row>
    <row r="714" spans="1:11" x14ac:dyDescent="0.3">
      <c r="A714" s="15">
        <v>21274</v>
      </c>
      <c r="B714" s="15" t="str">
        <f>VLOOKUP(Tabela14[[#This Row],[CÓDIGO]],[1]fornnecedor!$A:$E,5,0)</f>
        <v>SHERWIN - WILLIAMS DO BRASIL IND. E COM. LTDA</v>
      </c>
      <c r="C714" s="16" t="s">
        <v>363</v>
      </c>
      <c r="D714" s="16" t="s">
        <v>324</v>
      </c>
      <c r="E714" s="22">
        <v>490</v>
      </c>
      <c r="F714" s="30">
        <v>791</v>
      </c>
      <c r="G714" s="17">
        <v>0.49</v>
      </c>
      <c r="H714" s="11">
        <f t="shared" si="22"/>
        <v>240.1</v>
      </c>
      <c r="I714" s="12">
        <f t="shared" si="23"/>
        <v>387.59</v>
      </c>
      <c r="J714" s="13" t="s">
        <v>1105</v>
      </c>
      <c r="K714" s="37" t="str">
        <f>VLOOKUP(Tabela14[[#This Row],[CÓDIGO]],[1]fornnecedor!$A:$G,7,0)</f>
        <v>COADORES</v>
      </c>
    </row>
    <row r="715" spans="1:11" x14ac:dyDescent="0.3">
      <c r="A715" s="15">
        <v>85291</v>
      </c>
      <c r="B715" s="15" t="str">
        <f>VLOOKUP(Tabela14[[#This Row],[CÓDIGO]],[1]fornnecedor!$A:$E,5,0)</f>
        <v>BRASILUX TINTAS TECNICAS LTDA</v>
      </c>
      <c r="C715" s="16" t="s">
        <v>623</v>
      </c>
      <c r="D715" s="16" t="s">
        <v>549</v>
      </c>
      <c r="E715" s="22">
        <v>3</v>
      </c>
      <c r="F715" s="30">
        <v>27</v>
      </c>
      <c r="G715" s="17">
        <v>79.92</v>
      </c>
      <c r="H715" s="11">
        <f t="shared" si="22"/>
        <v>239.76</v>
      </c>
      <c r="I715" s="12">
        <f t="shared" si="23"/>
        <v>2157.84</v>
      </c>
      <c r="J715" s="13" t="s">
        <v>1105</v>
      </c>
      <c r="K715" s="37" t="str">
        <f>VLOOKUP(Tabela14[[#This Row],[CÓDIGO]],[1]fornnecedor!$A:$G,7,0)</f>
        <v>TINTAS LACA</v>
      </c>
    </row>
    <row r="716" spans="1:11" x14ac:dyDescent="0.3">
      <c r="A716" s="8">
        <v>57</v>
      </c>
      <c r="B716" s="8" t="str">
        <f>VLOOKUP(Tabela14[[#This Row],[CÓDIGO]],[1]fornnecedor!$A:$E,5,0)</f>
        <v>3M DO BRASIL LTDA</v>
      </c>
      <c r="C716" s="9" t="s">
        <v>412</v>
      </c>
      <c r="D716" s="9" t="s">
        <v>366</v>
      </c>
      <c r="E716" s="23">
        <v>336</v>
      </c>
      <c r="F716" s="31">
        <v>396</v>
      </c>
      <c r="G716" s="10">
        <v>0.71</v>
      </c>
      <c r="H716" s="11">
        <f t="shared" si="22"/>
        <v>238.56</v>
      </c>
      <c r="I716" s="12">
        <f t="shared" si="23"/>
        <v>281.15999999999997</v>
      </c>
      <c r="J716" s="13" t="s">
        <v>1105</v>
      </c>
      <c r="K716" s="37" t="str">
        <f>VLOOKUP(Tabela14[[#This Row],[CÓDIGO]],[1]fornnecedor!$A:$G,7,0)</f>
        <v>LIXA DÁGUA</v>
      </c>
    </row>
    <row r="717" spans="1:11" x14ac:dyDescent="0.3">
      <c r="A717" s="8">
        <v>84115</v>
      </c>
      <c r="B717" s="8" t="str">
        <f>VLOOKUP(Tabela14[[#This Row],[CÓDIGO]],[1]fornnecedor!$A:$E,5,0)</f>
        <v>BRASILUX TINTAS TECNICAS LTDA</v>
      </c>
      <c r="C717" s="9" t="s">
        <v>4921</v>
      </c>
      <c r="D717" s="9" t="s">
        <v>549</v>
      </c>
      <c r="E717" s="23">
        <v>2</v>
      </c>
      <c r="F717" s="31">
        <v>15</v>
      </c>
      <c r="G717" s="10">
        <v>119.22</v>
      </c>
      <c r="H717" s="11">
        <f t="shared" si="22"/>
        <v>238.44</v>
      </c>
      <c r="I717" s="12">
        <f t="shared" si="23"/>
        <v>1788.3</v>
      </c>
      <c r="J717" s="13" t="s">
        <v>1105</v>
      </c>
      <c r="K717" s="37" t="str">
        <f>VLOOKUP(Tabela14[[#This Row],[CÓDIGO]],[1]fornnecedor!$A:$G,7,0)</f>
        <v>EPOXI</v>
      </c>
    </row>
    <row r="718" spans="1:11" x14ac:dyDescent="0.3">
      <c r="A718" s="15">
        <v>84306</v>
      </c>
      <c r="B718" s="15" t="str">
        <f>VLOOKUP(Tabela14[[#This Row],[CÓDIGO]],[1]fornnecedor!$A:$E,5,0)</f>
        <v>BRASILUX TINTAS TECNICAS LTDA</v>
      </c>
      <c r="C718" s="16" t="s">
        <v>688</v>
      </c>
      <c r="D718" s="16" t="s">
        <v>549</v>
      </c>
      <c r="E718" s="22">
        <v>8</v>
      </c>
      <c r="F718" s="30">
        <v>12</v>
      </c>
      <c r="G718" s="17">
        <v>29.74</v>
      </c>
      <c r="H718" s="11">
        <f t="shared" si="22"/>
        <v>237.92</v>
      </c>
      <c r="I718" s="12">
        <f t="shared" si="23"/>
        <v>356.88</v>
      </c>
      <c r="J718" s="13" t="s">
        <v>1105</v>
      </c>
      <c r="K718" s="37" t="str">
        <f>VLOOKUP(Tabela14[[#This Row],[CÓDIGO]],[1]fornnecedor!$A:$G,7,0)</f>
        <v>TINTA PARA PISO</v>
      </c>
    </row>
    <row r="719" spans="1:11" x14ac:dyDescent="0.3">
      <c r="A719" s="15">
        <v>21130</v>
      </c>
      <c r="B719" s="15" t="str">
        <f>VLOOKUP(Tabela14[[#This Row],[CÓDIGO]],[1]fornnecedor!$A:$E,5,0)</f>
        <v>INDUSTRIA DE LIXADORES PURPER LTDA</v>
      </c>
      <c r="C719" s="16" t="s">
        <v>4996</v>
      </c>
      <c r="D719" s="16" t="s">
        <v>2867</v>
      </c>
      <c r="E719" s="22">
        <v>8</v>
      </c>
      <c r="F719" s="30">
        <v>79</v>
      </c>
      <c r="G719" s="17">
        <v>29.71</v>
      </c>
      <c r="H719" s="11">
        <f t="shared" si="22"/>
        <v>237.68</v>
      </c>
      <c r="I719" s="12">
        <f t="shared" si="23"/>
        <v>2347.09</v>
      </c>
      <c r="J719" s="13" t="s">
        <v>1105</v>
      </c>
      <c r="K719" s="37" t="str">
        <f>VLOOKUP(Tabela14[[#This Row],[CÓDIGO]],[1]fornnecedor!$A:$G,7,0)</f>
        <v>TACO LIXADOR</v>
      </c>
    </row>
    <row r="720" spans="1:11" x14ac:dyDescent="0.3">
      <c r="A720" s="8">
        <v>23414</v>
      </c>
      <c r="B720" s="8" t="str">
        <f>VLOOKUP(Tabela14[[#This Row],[CÓDIGO]],[1]fornnecedor!$A:$E,5,0)</f>
        <v>VONIXX INDUSTRIA E COMERCIO DE POLIDORES LTDA</v>
      </c>
      <c r="C720" s="9" t="s">
        <v>3398</v>
      </c>
      <c r="D720" s="9" t="s">
        <v>515</v>
      </c>
      <c r="E720" s="23">
        <v>13</v>
      </c>
      <c r="F720" s="31">
        <v>9</v>
      </c>
      <c r="G720" s="10">
        <v>18.260000000000002</v>
      </c>
      <c r="H720" s="11">
        <f t="shared" si="22"/>
        <v>237.38000000000002</v>
      </c>
      <c r="I720" s="12">
        <f t="shared" si="23"/>
        <v>164.34</v>
      </c>
      <c r="J720" s="13" t="s">
        <v>1105</v>
      </c>
      <c r="K720" s="37" t="str">
        <f>VLOOKUP(Tabela14[[#This Row],[CÓDIGO]],[1]fornnecedor!$A:$G,7,0)</f>
        <v>LINHA DE HIGENIZAÇÃO E ESTÉTICA  AUTOMOTIVA VONIX</v>
      </c>
    </row>
    <row r="721" spans="1:11" x14ac:dyDescent="0.3">
      <c r="A721" s="15">
        <v>84312</v>
      </c>
      <c r="B721" s="15" t="str">
        <f>VLOOKUP(Tabela14[[#This Row],[CÓDIGO]],[1]fornnecedor!$A:$E,5,0)</f>
        <v>BRASILUX TINTAS TECNICAS LTDA</v>
      </c>
      <c r="C721" s="16" t="s">
        <v>4628</v>
      </c>
      <c r="D721" s="16" t="s">
        <v>549</v>
      </c>
      <c r="E721" s="22">
        <v>1</v>
      </c>
      <c r="F721" s="30">
        <v>4</v>
      </c>
      <c r="G721" s="17">
        <v>236.82</v>
      </c>
      <c r="H721" s="11">
        <f t="shared" si="22"/>
        <v>236.82</v>
      </c>
      <c r="I721" s="12">
        <f t="shared" si="23"/>
        <v>947.28</v>
      </c>
      <c r="J721" s="13" t="s">
        <v>1105</v>
      </c>
      <c r="K721" s="37" t="str">
        <f>VLOOKUP(Tabela14[[#This Row],[CÓDIGO]],[1]fornnecedor!$A:$G,7,0)</f>
        <v>IMPERMEABILIZANTES</v>
      </c>
    </row>
    <row r="722" spans="1:11" x14ac:dyDescent="0.3">
      <c r="A722" s="15">
        <v>84191</v>
      </c>
      <c r="B722" s="15" t="str">
        <f>VLOOKUP(Tabela14[[#This Row],[CÓDIGO]],[1]fornnecedor!$A:$E,5,0)</f>
        <v>BRASILUX TINTAS TECNICAS LTDA</v>
      </c>
      <c r="C722" s="16" t="s">
        <v>638</v>
      </c>
      <c r="D722" s="16" t="s">
        <v>549</v>
      </c>
      <c r="E722" s="22">
        <v>15</v>
      </c>
      <c r="F722" s="30">
        <v>16</v>
      </c>
      <c r="G722" s="17">
        <v>15.72</v>
      </c>
      <c r="H722" s="11">
        <f t="shared" si="22"/>
        <v>235.8</v>
      </c>
      <c r="I722" s="12">
        <f t="shared" si="23"/>
        <v>251.52</v>
      </c>
      <c r="J722" s="13" t="s">
        <v>1105</v>
      </c>
      <c r="K722" s="37" t="str">
        <f>VLOOKUP(Tabela14[[#This Row],[CÓDIGO]],[1]fornnecedor!$A:$G,7,0)</f>
        <v>LINHA MOVELEIRA</v>
      </c>
    </row>
    <row r="723" spans="1:11" x14ac:dyDescent="0.3">
      <c r="A723" s="15">
        <v>84720</v>
      </c>
      <c r="B723" s="15" t="str">
        <f>VLOOKUP(Tabela14[[#This Row],[CÓDIGO]],[1]fornnecedor!$A:$E,5,0)</f>
        <v>BRASILUX TINTAS TECNICAS LTDA</v>
      </c>
      <c r="C723" s="16" t="s">
        <v>602</v>
      </c>
      <c r="D723" s="16" t="s">
        <v>549</v>
      </c>
      <c r="E723" s="22">
        <v>5</v>
      </c>
      <c r="F723" s="30">
        <v>20</v>
      </c>
      <c r="G723" s="17">
        <v>47.11</v>
      </c>
      <c r="H723" s="11">
        <f t="shared" si="22"/>
        <v>235.55</v>
      </c>
      <c r="I723" s="12">
        <f t="shared" si="23"/>
        <v>942.2</v>
      </c>
      <c r="J723" s="13" t="s">
        <v>1105</v>
      </c>
      <c r="K723" s="37" t="str">
        <f>VLOOKUP(Tabela14[[#This Row],[CÓDIGO]],[1]fornnecedor!$A:$G,7,0)</f>
        <v>BATIDA DE PEDRA</v>
      </c>
    </row>
    <row r="724" spans="1:11" x14ac:dyDescent="0.3">
      <c r="A724" s="8">
        <v>23446</v>
      </c>
      <c r="B724" s="8" t="str">
        <f>VLOOKUP(Tabela14[[#This Row],[CÓDIGO]],[1]fornnecedor!$A:$E,5,0)</f>
        <v>VONIXX INDUSTRIA E COMERCIO DE POLIDORES LTDA</v>
      </c>
      <c r="C724" s="9" t="s">
        <v>4853</v>
      </c>
      <c r="D724" s="9" t="s">
        <v>515</v>
      </c>
      <c r="E724" s="23">
        <v>6</v>
      </c>
      <c r="F724" s="31">
        <v>37</v>
      </c>
      <c r="G724" s="10">
        <v>39.18</v>
      </c>
      <c r="H724" s="11">
        <f t="shared" si="22"/>
        <v>235.07999999999998</v>
      </c>
      <c r="I724" s="12">
        <f t="shared" si="23"/>
        <v>1449.66</v>
      </c>
      <c r="J724" s="13" t="s">
        <v>1105</v>
      </c>
      <c r="K724" s="37" t="str">
        <f>VLOOKUP(Tabela14[[#This Row],[CÓDIGO]],[1]fornnecedor!$A:$G,7,0)</f>
        <v>LINHA DE HIGENIZAÇÃO E ESTÉTICA  AUTOMOTIVA VONIX</v>
      </c>
    </row>
    <row r="725" spans="1:11" x14ac:dyDescent="0.3">
      <c r="A725" s="8">
        <v>23359</v>
      </c>
      <c r="B725" s="8" t="str">
        <f>VLOOKUP(Tabela14[[#This Row],[CÓDIGO]],[1]fornnecedor!$A:$E,5,0)</f>
        <v>AKZO NOBEL LTDA AUTO</v>
      </c>
      <c r="C725" s="9" t="s">
        <v>172</v>
      </c>
      <c r="D725" s="9" t="s">
        <v>103</v>
      </c>
      <c r="E725" s="23">
        <v>8</v>
      </c>
      <c r="F725" s="31">
        <v>19</v>
      </c>
      <c r="G725" s="10">
        <v>29.34</v>
      </c>
      <c r="H725" s="11">
        <f t="shared" si="22"/>
        <v>234.72</v>
      </c>
      <c r="I725" s="12">
        <f t="shared" si="23"/>
        <v>557.46</v>
      </c>
      <c r="J725" s="13" t="s">
        <v>1105</v>
      </c>
      <c r="K725" s="37" t="str">
        <f>VLOOKUP(Tabela14[[#This Row],[CÓDIGO]],[1]fornnecedor!$A:$G,7,0)</f>
        <v>TINTAS POLIÉSTER</v>
      </c>
    </row>
    <row r="726" spans="1:11" x14ac:dyDescent="0.3">
      <c r="A726" s="8">
        <v>20636</v>
      </c>
      <c r="B726" s="8" t="str">
        <f>VLOOKUP(Tabela14[[#This Row],[CÓDIGO]],[1]fornnecedor!$A:$E,5,0)</f>
        <v>3M DO BRASIL LTDA</v>
      </c>
      <c r="C726" s="9" t="s">
        <v>4895</v>
      </c>
      <c r="D726" s="9" t="s">
        <v>366</v>
      </c>
      <c r="E726" s="23">
        <v>2</v>
      </c>
      <c r="F726" s="31">
        <v>14</v>
      </c>
      <c r="G726" s="10">
        <v>117.34</v>
      </c>
      <c r="H726" s="11">
        <f t="shared" si="22"/>
        <v>234.68</v>
      </c>
      <c r="I726" s="12">
        <f t="shared" si="23"/>
        <v>1642.76</v>
      </c>
      <c r="J726" s="13" t="s">
        <v>1105</v>
      </c>
      <c r="K726" s="37" t="str">
        <f>VLOOKUP(Tabela14[[#This Row],[CÓDIGO]],[1]fornnecedor!$A:$G,7,0)</f>
        <v>BOINAS PARA POLIMENTO</v>
      </c>
    </row>
    <row r="727" spans="1:11" x14ac:dyDescent="0.3">
      <c r="A727" s="15">
        <v>84543</v>
      </c>
      <c r="B727" s="15" t="str">
        <f>VLOOKUP(Tabela14[[#This Row],[CÓDIGO]],[1]fornnecedor!$A:$E,5,0)</f>
        <v>VONIXX INDUSTRIA E COMERCIO DE POLIDORES LTDA</v>
      </c>
      <c r="C727" s="16" t="s">
        <v>520</v>
      </c>
      <c r="D727" s="16" t="s">
        <v>515</v>
      </c>
      <c r="E727" s="22">
        <v>4</v>
      </c>
      <c r="F727" s="30">
        <v>15</v>
      </c>
      <c r="G727" s="17">
        <v>58.43</v>
      </c>
      <c r="H727" s="11">
        <f t="shared" si="22"/>
        <v>233.72</v>
      </c>
      <c r="I727" s="12">
        <f t="shared" si="23"/>
        <v>876.45</v>
      </c>
      <c r="J727" s="13" t="s">
        <v>1105</v>
      </c>
      <c r="K727" s="37" t="str">
        <f>VLOOKUP(Tabela14[[#This Row],[CÓDIGO]],[1]fornnecedor!$A:$G,7,0)</f>
        <v>LINHA DE HIGENIZAÇÃO E ESTÉTICA  AUTOMOTIVA VONIX</v>
      </c>
    </row>
    <row r="728" spans="1:11" x14ac:dyDescent="0.3">
      <c r="A728" s="15">
        <v>85590</v>
      </c>
      <c r="B728" s="15" t="str">
        <f>VLOOKUP(Tabela14[[#This Row],[CÓDIGO]],[1]fornnecedor!$A:$E,5,0)</f>
        <v>VONIXX INDUSTRIA E COMERCIO DE POLIDORES LTDA</v>
      </c>
      <c r="C728" s="16" t="s">
        <v>4676</v>
      </c>
      <c r="D728" s="16" t="s">
        <v>515</v>
      </c>
      <c r="E728" s="22">
        <v>3</v>
      </c>
      <c r="F728" s="30">
        <v>13</v>
      </c>
      <c r="G728" s="17">
        <v>77.84</v>
      </c>
      <c r="H728" s="11">
        <f t="shared" si="22"/>
        <v>233.52</v>
      </c>
      <c r="I728" s="12">
        <f t="shared" si="23"/>
        <v>1011.9200000000001</v>
      </c>
      <c r="J728" s="13" t="s">
        <v>1105</v>
      </c>
      <c r="K728" s="37" t="str">
        <f>VLOOKUP(Tabela14[[#This Row],[CÓDIGO]],[1]fornnecedor!$A:$G,7,0)</f>
        <v>LINHA DE HIGENIZAÇÃO E ESTÉTICA  AUTOMOTIVA VONIX</v>
      </c>
    </row>
    <row r="729" spans="1:11" x14ac:dyDescent="0.3">
      <c r="A729" s="8">
        <v>22636</v>
      </c>
      <c r="B729" s="8" t="str">
        <f>VLOOKUP(Tabela14[[#This Row],[CÓDIGO]],[1]fornnecedor!$A:$E,5,0)</f>
        <v>AKZO NOBEL LTDA AUTO</v>
      </c>
      <c r="C729" s="9" t="s">
        <v>4774</v>
      </c>
      <c r="D729" s="9" t="s">
        <v>152</v>
      </c>
      <c r="E729" s="23">
        <v>1.635</v>
      </c>
      <c r="F729" s="31">
        <v>8.42</v>
      </c>
      <c r="G729" s="10">
        <v>142.65</v>
      </c>
      <c r="H729" s="11">
        <f t="shared" si="22"/>
        <v>233.23275000000001</v>
      </c>
      <c r="I729" s="12">
        <f t="shared" si="23"/>
        <v>1201.1130000000001</v>
      </c>
      <c r="J729" s="13" t="s">
        <v>1105</v>
      </c>
      <c r="K729" s="37" t="str">
        <f>VLOOKUP(Tabela14[[#This Row],[CÓDIGO]],[1]fornnecedor!$A:$G,7,0)</f>
        <v>BASES LACA / SINTETICO / TECH FLEET</v>
      </c>
    </row>
    <row r="730" spans="1:11" x14ac:dyDescent="0.3">
      <c r="A730" s="15">
        <v>85462</v>
      </c>
      <c r="B730" s="15" t="str">
        <f>VLOOKUP(Tabela14[[#This Row],[CÓDIGO]],[1]fornnecedor!$A:$E,5,0)</f>
        <v>SAINT GOBAIN</v>
      </c>
      <c r="C730" s="16" t="s">
        <v>3307</v>
      </c>
      <c r="D730" s="16" t="s">
        <v>2821</v>
      </c>
      <c r="E730" s="22">
        <v>42</v>
      </c>
      <c r="F730" s="30">
        <v>25</v>
      </c>
      <c r="G730" s="17">
        <v>5.55</v>
      </c>
      <c r="H730" s="11">
        <f t="shared" si="22"/>
        <v>233.1</v>
      </c>
      <c r="I730" s="12">
        <f t="shared" si="23"/>
        <v>138.75</v>
      </c>
      <c r="J730" s="13" t="s">
        <v>1105</v>
      </c>
      <c r="K730" s="37" t="str">
        <f>VLOOKUP(Tabela14[[#This Row],[CÓDIGO]],[1]fornnecedor!$A:$G,7,0)</f>
        <v>COLA INST./ ADESIVOS COLANTES</v>
      </c>
    </row>
    <row r="731" spans="1:11" x14ac:dyDescent="0.3">
      <c r="A731" s="8">
        <v>23354</v>
      </c>
      <c r="B731" s="8" t="str">
        <f>VLOOKUP(Tabela14[[#This Row],[CÓDIGO]],[1]fornnecedor!$A:$E,5,0)</f>
        <v>SHERWIN - WILLIAMS DO BRASIL IND. E COM. LTDA</v>
      </c>
      <c r="C731" s="9" t="s">
        <v>326</v>
      </c>
      <c r="D731" s="9" t="s">
        <v>324</v>
      </c>
      <c r="E731" s="23">
        <v>6</v>
      </c>
      <c r="F731" s="31">
        <v>18</v>
      </c>
      <c r="G731" s="10">
        <v>38.590000000000003</v>
      </c>
      <c r="H731" s="11">
        <f t="shared" si="22"/>
        <v>231.54000000000002</v>
      </c>
      <c r="I731" s="12">
        <f t="shared" si="23"/>
        <v>694.62000000000012</v>
      </c>
      <c r="J731" s="13" t="s">
        <v>1105</v>
      </c>
      <c r="K731" s="37" t="str">
        <f>VLOOKUP(Tabela14[[#This Row],[CÓDIGO]],[1]fornnecedor!$A:$G,7,0)</f>
        <v>TINTAS PU</v>
      </c>
    </row>
    <row r="732" spans="1:11" x14ac:dyDescent="0.3">
      <c r="A732" s="15">
        <v>20846</v>
      </c>
      <c r="B732" s="15" t="str">
        <f>VLOOKUP(Tabela14[[#This Row],[CÓDIGO]],[1]fornnecedor!$A:$E,5,0)</f>
        <v>SHERWIN - WILLIAMS DO BRASIL IND. E COM. LTDA</v>
      </c>
      <c r="C732" s="16" t="s">
        <v>3966</v>
      </c>
      <c r="D732" s="16" t="s">
        <v>324</v>
      </c>
      <c r="E732" s="22">
        <v>10</v>
      </c>
      <c r="F732" s="30">
        <v>17</v>
      </c>
      <c r="G732" s="17">
        <v>23.15</v>
      </c>
      <c r="H732" s="11">
        <f t="shared" si="22"/>
        <v>231.5</v>
      </c>
      <c r="I732" s="12">
        <f t="shared" si="23"/>
        <v>393.54999999999995</v>
      </c>
      <c r="J732" s="13" t="s">
        <v>1105</v>
      </c>
      <c r="K732" s="37" t="str">
        <f>VLOOKUP(Tabela14[[#This Row],[CÓDIGO]],[1]fornnecedor!$A:$G,7,0)</f>
        <v>GRUPO CONVERSAO</v>
      </c>
    </row>
    <row r="733" spans="1:11" x14ac:dyDescent="0.3">
      <c r="A733" s="8">
        <v>84644</v>
      </c>
      <c r="B733" s="8" t="str">
        <f>VLOOKUP(Tabela14[[#This Row],[CÓDIGO]],[1]fornnecedor!$A:$E,5,0)</f>
        <v>BRASILUX TINTAS TECNICAS LTDA</v>
      </c>
      <c r="C733" s="9" t="s">
        <v>645</v>
      </c>
      <c r="D733" s="9" t="s">
        <v>549</v>
      </c>
      <c r="E733" s="23">
        <v>9</v>
      </c>
      <c r="F733" s="31">
        <v>25.07</v>
      </c>
      <c r="G733" s="10">
        <v>25.7</v>
      </c>
      <c r="H733" s="11">
        <f t="shared" si="22"/>
        <v>231.29999999999998</v>
      </c>
      <c r="I733" s="12">
        <f t="shared" si="23"/>
        <v>644.29899999999998</v>
      </c>
      <c r="J733" s="13" t="s">
        <v>1105</v>
      </c>
      <c r="K733" s="37" t="str">
        <f>VLOOKUP(Tabela14[[#This Row],[CÓDIGO]],[1]fornnecedor!$A:$G,7,0)</f>
        <v xml:space="preserve">BASES SISTEMA NO MACHINE </v>
      </c>
    </row>
    <row r="734" spans="1:11" x14ac:dyDescent="0.3">
      <c r="A734" s="15">
        <v>23457</v>
      </c>
      <c r="B734" s="15" t="str">
        <f>VLOOKUP(Tabela14[[#This Row],[CÓDIGO]],[1]fornnecedor!$A:$E,5,0)</f>
        <v>3M DO BRASIL LTDA</v>
      </c>
      <c r="C734" s="16" t="s">
        <v>4416</v>
      </c>
      <c r="D734" s="16" t="s">
        <v>366</v>
      </c>
      <c r="E734" s="22">
        <v>2</v>
      </c>
      <c r="F734" s="30">
        <v>6</v>
      </c>
      <c r="G734" s="17">
        <v>115.47</v>
      </c>
      <c r="H734" s="11">
        <f t="shared" si="22"/>
        <v>230.94</v>
      </c>
      <c r="I734" s="12">
        <f t="shared" si="23"/>
        <v>692.81999999999994</v>
      </c>
      <c r="J734" s="13" t="s">
        <v>1105</v>
      </c>
      <c r="K734" s="37" t="str">
        <f>VLOOKUP(Tabela14[[#This Row],[CÓDIGO]],[1]fornnecedor!$A:$G,7,0)</f>
        <v>CERA  / LIMPEZA /  POLIMENTO VEICULAR</v>
      </c>
    </row>
    <row r="735" spans="1:11" x14ac:dyDescent="0.3">
      <c r="A735" s="15">
        <v>85557</v>
      </c>
      <c r="B735" s="15" t="str">
        <f>VLOOKUP(Tabela14[[#This Row],[CÓDIGO]],[1]fornnecedor!$A:$E,5,0)</f>
        <v>AKZO NOBEL LTDA AUTO</v>
      </c>
      <c r="C735" s="16" t="s">
        <v>255</v>
      </c>
      <c r="D735" s="16" t="s">
        <v>103</v>
      </c>
      <c r="E735" s="22">
        <v>7.5</v>
      </c>
      <c r="F735" s="30">
        <v>24.5</v>
      </c>
      <c r="G735" s="17">
        <v>30.78</v>
      </c>
      <c r="H735" s="11">
        <f t="shared" si="22"/>
        <v>230.85000000000002</v>
      </c>
      <c r="I735" s="12">
        <f t="shared" si="23"/>
        <v>754.11</v>
      </c>
      <c r="J735" s="13" t="s">
        <v>1105</v>
      </c>
      <c r="K735" s="37" t="str">
        <f>VLOOKUP(Tabela14[[#This Row],[CÓDIGO]],[1]fornnecedor!$A:$G,7,0)</f>
        <v>TINTAS POLIÉSTER</v>
      </c>
    </row>
    <row r="736" spans="1:11" x14ac:dyDescent="0.3">
      <c r="A736" s="15">
        <v>85768</v>
      </c>
      <c r="B736" s="15" t="str">
        <f>VLOOKUP(Tabela14[[#This Row],[CÓDIGO]],[1]fornnecedor!$A:$E,5,0)</f>
        <v>AKZO NOBEL LTDA DECOR</v>
      </c>
      <c r="C736" s="16" t="s">
        <v>4713</v>
      </c>
      <c r="D736" s="16" t="s">
        <v>543</v>
      </c>
      <c r="E736" s="22">
        <v>3</v>
      </c>
      <c r="F736" s="30">
        <v>14</v>
      </c>
      <c r="G736" s="17">
        <v>76.849999999999994</v>
      </c>
      <c r="H736" s="11">
        <f t="shared" si="22"/>
        <v>230.54999999999998</v>
      </c>
      <c r="I736" s="12">
        <f t="shared" si="23"/>
        <v>1075.8999999999999</v>
      </c>
      <c r="J736" s="13" t="s">
        <v>1105</v>
      </c>
      <c r="K736" s="37" t="str">
        <f>VLOOKUP(Tabela14[[#This Row],[CÓDIGO]],[1]fornnecedor!$A:$G,7,0)</f>
        <v>TINTA PAREDE</v>
      </c>
    </row>
    <row r="737" spans="1:11" x14ac:dyDescent="0.3">
      <c r="A737" s="15">
        <v>23077</v>
      </c>
      <c r="B737" s="15" t="str">
        <f>VLOOKUP(Tabela14[[#This Row],[CÓDIGO]],[1]fornnecedor!$A:$E,5,0)</f>
        <v>AKZO NOBEL LTDA AUTO</v>
      </c>
      <c r="C737" s="16" t="s">
        <v>311</v>
      </c>
      <c r="D737" s="16" t="s">
        <v>103</v>
      </c>
      <c r="E737" s="22">
        <v>6</v>
      </c>
      <c r="F737" s="30">
        <v>23</v>
      </c>
      <c r="G737" s="17">
        <v>38.090000000000003</v>
      </c>
      <c r="H737" s="11">
        <f t="shared" si="22"/>
        <v>228.54000000000002</v>
      </c>
      <c r="I737" s="12">
        <f t="shared" si="23"/>
        <v>876.07</v>
      </c>
      <c r="J737" s="13" t="s">
        <v>1105</v>
      </c>
      <c r="K737" s="37" t="str">
        <f>VLOOKUP(Tabela14[[#This Row],[CÓDIGO]],[1]fornnecedor!$A:$G,7,0)</f>
        <v>PRIMER AUTOMOTIVO</v>
      </c>
    </row>
    <row r="738" spans="1:11" x14ac:dyDescent="0.3">
      <c r="A738" s="8">
        <v>10080</v>
      </c>
      <c r="B738" s="8" t="str">
        <f>VLOOKUP(Tabela14[[#This Row],[CÓDIGO]],[1]fornnecedor!$A:$E,5,0)</f>
        <v>3M DO BRASIL LTDA</v>
      </c>
      <c r="C738" s="9" t="s">
        <v>4549</v>
      </c>
      <c r="D738" s="9" t="s">
        <v>366</v>
      </c>
      <c r="E738" s="23">
        <v>9</v>
      </c>
      <c r="F738" s="31">
        <v>33</v>
      </c>
      <c r="G738" s="10">
        <v>25.37</v>
      </c>
      <c r="H738" s="11">
        <f t="shared" si="22"/>
        <v>228.33</v>
      </c>
      <c r="I738" s="12">
        <f t="shared" si="23"/>
        <v>837.21</v>
      </c>
      <c r="J738" s="13" t="s">
        <v>1105</v>
      </c>
      <c r="K738" s="37" t="str">
        <f>VLOOKUP(Tabela14[[#This Row],[CÓDIGO]],[1]fornnecedor!$A:$G,7,0)</f>
        <v>FITA DUPLA FACE</v>
      </c>
    </row>
    <row r="739" spans="1:11" x14ac:dyDescent="0.3">
      <c r="A739" s="8">
        <v>85575</v>
      </c>
      <c r="B739" s="8" t="str">
        <f>VLOOKUP(Tabela14[[#This Row],[CÓDIGO]],[1]fornnecedor!$A:$E,5,0)</f>
        <v>BRASILUX TINTAS TECNICAS LTDA</v>
      </c>
      <c r="C739" s="9" t="s">
        <v>2804</v>
      </c>
      <c r="D739" s="9" t="s">
        <v>549</v>
      </c>
      <c r="E739" s="23">
        <v>1</v>
      </c>
      <c r="F739" s="31">
        <v>0</v>
      </c>
      <c r="G739" s="10">
        <v>227.51</v>
      </c>
      <c r="H739" s="11">
        <f t="shared" si="22"/>
        <v>227.51</v>
      </c>
      <c r="I739" s="12">
        <f t="shared" si="23"/>
        <v>0</v>
      </c>
      <c r="J739" s="13" t="s">
        <v>1105</v>
      </c>
      <c r="K739" s="37" t="str">
        <f>VLOOKUP(Tabela14[[#This Row],[CÓDIGO]],[1]fornnecedor!$A:$G,7,0)</f>
        <v>ESMALTES</v>
      </c>
    </row>
    <row r="740" spans="1:11" x14ac:dyDescent="0.3">
      <c r="A740" s="8">
        <v>84709</v>
      </c>
      <c r="B740" s="8" t="str">
        <f>VLOOKUP(Tabela14[[#This Row],[CÓDIGO]],[1]fornnecedor!$A:$E,5,0)</f>
        <v>AKZO NOBEL LTDA AUTO</v>
      </c>
      <c r="C740" s="9" t="s">
        <v>3854</v>
      </c>
      <c r="D740" s="9" t="s">
        <v>103</v>
      </c>
      <c r="E740" s="23">
        <v>7.5</v>
      </c>
      <c r="F740" s="31">
        <v>11</v>
      </c>
      <c r="G740" s="10">
        <v>30.27</v>
      </c>
      <c r="H740" s="11">
        <f t="shared" si="22"/>
        <v>227.02500000000001</v>
      </c>
      <c r="I740" s="12">
        <f t="shared" si="23"/>
        <v>332.96999999999997</v>
      </c>
      <c r="J740" s="13" t="s">
        <v>1105</v>
      </c>
      <c r="K740" s="37" t="str">
        <f>VLOOKUP(Tabela14[[#This Row],[CÓDIGO]],[1]fornnecedor!$A:$G,7,0)</f>
        <v>TINTAS POLIÉSTER</v>
      </c>
    </row>
    <row r="741" spans="1:11" x14ac:dyDescent="0.3">
      <c r="A741" s="8">
        <v>10270</v>
      </c>
      <c r="B741" s="8" t="str">
        <f>VLOOKUP(Tabela14[[#This Row],[CÓDIGO]],[1]fornnecedor!$A:$E,5,0)</f>
        <v>SAINT- GOBAIN DO BRASIL PROD. IND. E CONSTR. LTDA</v>
      </c>
      <c r="C741" s="9" t="s">
        <v>4572</v>
      </c>
      <c r="D741" s="9" t="s">
        <v>49</v>
      </c>
      <c r="E741" s="23">
        <v>5</v>
      </c>
      <c r="F741" s="31">
        <v>19</v>
      </c>
      <c r="G741" s="10">
        <v>45.35</v>
      </c>
      <c r="H741" s="11">
        <f t="shared" si="22"/>
        <v>226.75</v>
      </c>
      <c r="I741" s="12">
        <f t="shared" si="23"/>
        <v>861.65</v>
      </c>
      <c r="J741" s="13" t="s">
        <v>1105</v>
      </c>
      <c r="K741" s="37" t="str">
        <f>VLOOKUP(Tabela14[[#This Row],[CÓDIGO]],[1]fornnecedor!$A:$G,7,0)</f>
        <v>APLICADORES / ADAPTADORES / ENGATES / SUPORTES</v>
      </c>
    </row>
    <row r="742" spans="1:11" x14ac:dyDescent="0.3">
      <c r="A742" s="15">
        <v>84304</v>
      </c>
      <c r="B742" s="15" t="str">
        <f>VLOOKUP(Tabela14[[#This Row],[CÓDIGO]],[1]fornnecedor!$A:$E,5,0)</f>
        <v>BRASILUX TINTAS TECNICAS LTDA</v>
      </c>
      <c r="C742" s="16" t="s">
        <v>687</v>
      </c>
      <c r="D742" s="16" t="s">
        <v>549</v>
      </c>
      <c r="E742" s="22">
        <v>6</v>
      </c>
      <c r="F742" s="30">
        <v>13</v>
      </c>
      <c r="G742" s="17">
        <v>37.46</v>
      </c>
      <c r="H742" s="11">
        <f t="shared" si="22"/>
        <v>224.76</v>
      </c>
      <c r="I742" s="12">
        <f t="shared" si="23"/>
        <v>486.98</v>
      </c>
      <c r="J742" s="13" t="s">
        <v>1105</v>
      </c>
      <c r="K742" s="37" t="str">
        <f>VLOOKUP(Tabela14[[#This Row],[CÓDIGO]],[1]fornnecedor!$A:$G,7,0)</f>
        <v>TINTA PARA PISO</v>
      </c>
    </row>
    <row r="743" spans="1:11" x14ac:dyDescent="0.3">
      <c r="A743" s="15">
        <v>84406</v>
      </c>
      <c r="B743" s="15" t="str">
        <f>VLOOKUP(Tabela14[[#This Row],[CÓDIGO]],[1]fornnecedor!$A:$E,5,0)</f>
        <v>3M DO BRASIL LTDA</v>
      </c>
      <c r="C743" s="16" t="s">
        <v>4447</v>
      </c>
      <c r="D743" s="16" t="s">
        <v>366</v>
      </c>
      <c r="E743" s="22">
        <v>9</v>
      </c>
      <c r="F743" s="30">
        <v>29</v>
      </c>
      <c r="G743" s="17">
        <v>24.9</v>
      </c>
      <c r="H743" s="11">
        <f t="shared" si="22"/>
        <v>224.1</v>
      </c>
      <c r="I743" s="12">
        <f t="shared" si="23"/>
        <v>722.09999999999991</v>
      </c>
      <c r="J743" s="13" t="s">
        <v>1105</v>
      </c>
      <c r="K743" s="37" t="str">
        <f>VLOOKUP(Tabela14[[#This Row],[CÓDIGO]],[1]fornnecedor!$A:$G,7,0)</f>
        <v>FITA DUPLA FACE</v>
      </c>
    </row>
    <row r="744" spans="1:11" x14ac:dyDescent="0.3">
      <c r="A744" s="8">
        <v>84193</v>
      </c>
      <c r="B744" s="8" t="str">
        <f>VLOOKUP(Tabela14[[#This Row],[CÓDIGO]],[1]fornnecedor!$A:$E,5,0)</f>
        <v>BRASILUX TINTAS TECNICAS LTDA</v>
      </c>
      <c r="C744" s="9" t="s">
        <v>3379</v>
      </c>
      <c r="D744" s="9" t="s">
        <v>549</v>
      </c>
      <c r="E744" s="23">
        <v>14</v>
      </c>
      <c r="F744" s="31">
        <v>10</v>
      </c>
      <c r="G744" s="10">
        <v>15.92</v>
      </c>
      <c r="H744" s="11">
        <f t="shared" si="22"/>
        <v>222.88</v>
      </c>
      <c r="I744" s="12">
        <f t="shared" si="23"/>
        <v>159.19999999999999</v>
      </c>
      <c r="J744" s="13" t="s">
        <v>1105</v>
      </c>
      <c r="K744" s="37" t="str">
        <f>VLOOKUP(Tabela14[[#This Row],[CÓDIGO]],[1]fornnecedor!$A:$G,7,0)</f>
        <v>LINHA MOVELEIRA</v>
      </c>
    </row>
    <row r="745" spans="1:11" x14ac:dyDescent="0.3">
      <c r="A745" s="8">
        <v>84188</v>
      </c>
      <c r="B745" s="8" t="str">
        <f>VLOOKUP(Tabela14[[#This Row],[CÓDIGO]],[1]fornnecedor!$A:$E,5,0)</f>
        <v>BRASILUX TINTAS TECNICAS LTDA</v>
      </c>
      <c r="C745" s="9" t="s">
        <v>4545</v>
      </c>
      <c r="D745" s="9" t="s">
        <v>549</v>
      </c>
      <c r="E745" s="23">
        <v>4</v>
      </c>
      <c r="F745" s="31">
        <v>15</v>
      </c>
      <c r="G745" s="10">
        <v>55.7</v>
      </c>
      <c r="H745" s="11">
        <f t="shared" si="22"/>
        <v>222.8</v>
      </c>
      <c r="I745" s="12">
        <f t="shared" si="23"/>
        <v>835.5</v>
      </c>
      <c r="J745" s="13" t="s">
        <v>1105</v>
      </c>
      <c r="K745" s="37" t="str">
        <f>VLOOKUP(Tabela14[[#This Row],[CÓDIGO]],[1]fornnecedor!$A:$G,7,0)</f>
        <v>LINHA MOVELEIRA</v>
      </c>
    </row>
    <row r="746" spans="1:11" x14ac:dyDescent="0.3">
      <c r="A746" s="15">
        <v>84190</v>
      </c>
      <c r="B746" s="15" t="str">
        <f>VLOOKUP(Tabela14[[#This Row],[CÓDIGO]],[1]fornnecedor!$A:$E,5,0)</f>
        <v>BRASILUX TINTAS TECNICAS LTDA</v>
      </c>
      <c r="C746" s="16" t="s">
        <v>559</v>
      </c>
      <c r="D746" s="16" t="s">
        <v>549</v>
      </c>
      <c r="E746" s="22">
        <v>4</v>
      </c>
      <c r="F746" s="30">
        <v>26</v>
      </c>
      <c r="G746" s="17">
        <v>55.7</v>
      </c>
      <c r="H746" s="11">
        <f t="shared" si="22"/>
        <v>222.8</v>
      </c>
      <c r="I746" s="12">
        <f t="shared" si="23"/>
        <v>1448.2</v>
      </c>
      <c r="J746" s="13" t="s">
        <v>1105</v>
      </c>
      <c r="K746" s="37" t="str">
        <f>VLOOKUP(Tabela14[[#This Row],[CÓDIGO]],[1]fornnecedor!$A:$G,7,0)</f>
        <v>LINHA MOVELEIRA</v>
      </c>
    </row>
    <row r="747" spans="1:11" x14ac:dyDescent="0.3">
      <c r="A747" s="15">
        <v>86711</v>
      </c>
      <c r="B747" s="15" t="str">
        <f>VLOOKUP(Tabela14[[#This Row],[CÓDIGO]],[1]fornnecedor!$A:$E,5,0)</f>
        <v>AKZO NOBEL LTDA DECOR</v>
      </c>
      <c r="C747" s="16" t="s">
        <v>4284</v>
      </c>
      <c r="D747" s="16" t="s">
        <v>543</v>
      </c>
      <c r="E747" s="22">
        <v>11</v>
      </c>
      <c r="F747" s="30">
        <v>29</v>
      </c>
      <c r="G747" s="17">
        <v>20.13</v>
      </c>
      <c r="H747" s="11">
        <f t="shared" si="22"/>
        <v>221.42999999999998</v>
      </c>
      <c r="I747" s="12">
        <f t="shared" si="23"/>
        <v>583.77</v>
      </c>
      <c r="J747" s="13" t="s">
        <v>1105</v>
      </c>
      <c r="K747" s="37" t="str">
        <f>VLOOKUP(Tabela14[[#This Row],[CÓDIGO]],[1]fornnecedor!$A:$G,7,0)</f>
        <v>MASSA CORRIDA / ACRÍLICA</v>
      </c>
    </row>
    <row r="748" spans="1:11" x14ac:dyDescent="0.3">
      <c r="A748" s="15">
        <v>9929</v>
      </c>
      <c r="B748" s="15" t="str">
        <f>VLOOKUP(Tabela14[[#This Row],[CÓDIGO]],[1]fornnecedor!$A:$E,5,0)</f>
        <v>AKZO NOBEL LTDA AUTO</v>
      </c>
      <c r="C748" s="16" t="s">
        <v>4720</v>
      </c>
      <c r="D748" s="16" t="s">
        <v>127</v>
      </c>
      <c r="E748" s="22">
        <v>1.002</v>
      </c>
      <c r="F748" s="30">
        <v>4.96</v>
      </c>
      <c r="G748" s="17">
        <v>219.87</v>
      </c>
      <c r="H748" s="11">
        <f t="shared" si="22"/>
        <v>220.30974000000001</v>
      </c>
      <c r="I748" s="12">
        <f t="shared" si="23"/>
        <v>1090.5552</v>
      </c>
      <c r="J748" s="13" t="s">
        <v>1105</v>
      </c>
      <c r="K748" s="37" t="str">
        <f>VLOOKUP(Tabela14[[#This Row],[CÓDIGO]],[1]fornnecedor!$A:$G,7,0)</f>
        <v>BASES POLIÉSTER</v>
      </c>
    </row>
    <row r="749" spans="1:11" x14ac:dyDescent="0.3">
      <c r="A749" s="8">
        <v>84346</v>
      </c>
      <c r="B749" s="8" t="str">
        <f>VLOOKUP(Tabela14[[#This Row],[CÓDIGO]],[1]fornnecedor!$A:$E,5,0)</f>
        <v>BRASILUX TINTAS TECNICAS LTDA</v>
      </c>
      <c r="C749" s="9" t="s">
        <v>679</v>
      </c>
      <c r="D749" s="9" t="s">
        <v>549</v>
      </c>
      <c r="E749" s="23">
        <v>5</v>
      </c>
      <c r="F749" s="31">
        <v>36</v>
      </c>
      <c r="G749" s="10">
        <v>43.65</v>
      </c>
      <c r="H749" s="11">
        <f t="shared" si="22"/>
        <v>218.25</v>
      </c>
      <c r="I749" s="12">
        <f t="shared" si="23"/>
        <v>1571.3999999999999</v>
      </c>
      <c r="J749" s="13" t="s">
        <v>1105</v>
      </c>
      <c r="K749" s="37" t="str">
        <f>VLOOKUP(Tabela14[[#This Row],[CÓDIGO]],[1]fornnecedor!$A:$G,7,0)</f>
        <v>ESMALTES</v>
      </c>
    </row>
    <row r="750" spans="1:11" x14ac:dyDescent="0.3">
      <c r="A750" s="8">
        <v>84341</v>
      </c>
      <c r="B750" s="8" t="str">
        <f>VLOOKUP(Tabela14[[#This Row],[CÓDIGO]],[1]fornnecedor!$A:$E,5,0)</f>
        <v>BRASILUX TINTAS TECNICAS LTDA</v>
      </c>
      <c r="C750" s="9" t="s">
        <v>669</v>
      </c>
      <c r="D750" s="9" t="s">
        <v>549</v>
      </c>
      <c r="E750" s="23">
        <v>5</v>
      </c>
      <c r="F750" s="31">
        <v>61</v>
      </c>
      <c r="G750" s="10">
        <v>43.3</v>
      </c>
      <c r="H750" s="11">
        <f t="shared" si="22"/>
        <v>216.5</v>
      </c>
      <c r="I750" s="12">
        <f t="shared" si="23"/>
        <v>2641.2999999999997</v>
      </c>
      <c r="J750" s="13" t="s">
        <v>1105</v>
      </c>
      <c r="K750" s="37" t="str">
        <f>VLOOKUP(Tabela14[[#This Row],[CÓDIGO]],[1]fornnecedor!$A:$G,7,0)</f>
        <v>ESMALTES</v>
      </c>
    </row>
    <row r="751" spans="1:11" x14ac:dyDescent="0.3">
      <c r="A751" s="15">
        <v>86660</v>
      </c>
      <c r="B751" s="15" t="str">
        <f>VLOOKUP(Tabela14[[#This Row],[CÓDIGO]],[1]fornnecedor!$A:$E,5,0)</f>
        <v>AKZO NOBEL LTDA DECOR</v>
      </c>
      <c r="C751" s="16" t="s">
        <v>3559</v>
      </c>
      <c r="D751" s="16" t="s">
        <v>543</v>
      </c>
      <c r="E751" s="22">
        <v>1</v>
      </c>
      <c r="F751" s="30">
        <v>1</v>
      </c>
      <c r="G751" s="17">
        <v>216.36</v>
      </c>
      <c r="H751" s="11">
        <f t="shared" si="22"/>
        <v>216.36</v>
      </c>
      <c r="I751" s="12">
        <f t="shared" si="23"/>
        <v>216.36</v>
      </c>
      <c r="J751" s="13" t="s">
        <v>1105</v>
      </c>
      <c r="K751" s="37" t="str">
        <f>VLOOKUP(Tabela14[[#This Row],[CÓDIGO]],[1]fornnecedor!$A:$G,7,0)</f>
        <v>TINTA PAREDE</v>
      </c>
    </row>
    <row r="752" spans="1:11" x14ac:dyDescent="0.3">
      <c r="A752" s="15">
        <v>9749</v>
      </c>
      <c r="B752" s="15" t="str">
        <f>VLOOKUP(Tabela14[[#This Row],[CÓDIGO]],[1]fornnecedor!$A:$E,5,0)</f>
        <v>AKZO NOBEL LTDA AUTO</v>
      </c>
      <c r="C752" s="16" t="s">
        <v>316</v>
      </c>
      <c r="D752" s="16" t="s">
        <v>103</v>
      </c>
      <c r="E752" s="22">
        <v>7</v>
      </c>
      <c r="F752" s="30">
        <v>13</v>
      </c>
      <c r="G752" s="17">
        <v>30.88</v>
      </c>
      <c r="H752" s="11">
        <f t="shared" si="22"/>
        <v>216.16</v>
      </c>
      <c r="I752" s="12">
        <f t="shared" si="23"/>
        <v>401.44</v>
      </c>
      <c r="J752" s="13" t="s">
        <v>1105</v>
      </c>
      <c r="K752" s="37" t="str">
        <f>VLOOKUP(Tabela14[[#This Row],[CÓDIGO]],[1]fornnecedor!$A:$G,7,0)</f>
        <v>PRETO FOSCO VINÍLICO</v>
      </c>
    </row>
    <row r="753" spans="1:11" x14ac:dyDescent="0.3">
      <c r="A753" s="15">
        <v>23012</v>
      </c>
      <c r="B753" s="15" t="str">
        <f>VLOOKUP(Tabela14[[#This Row],[CÓDIGO]],[1]fornnecedor!$A:$E,5,0)</f>
        <v>AKZO NOBEL LTDA AUTO</v>
      </c>
      <c r="C753" s="16" t="s">
        <v>5177</v>
      </c>
      <c r="D753" s="16" t="s">
        <v>103</v>
      </c>
      <c r="E753" s="22">
        <v>0.42</v>
      </c>
      <c r="F753" s="30">
        <v>14.61</v>
      </c>
      <c r="G753" s="17">
        <v>513.03</v>
      </c>
      <c r="H753" s="11">
        <f t="shared" si="22"/>
        <v>215.47259999999997</v>
      </c>
      <c r="I753" s="12">
        <f t="shared" si="23"/>
        <v>7495.3682999999992</v>
      </c>
      <c r="J753" s="13" t="s">
        <v>1105</v>
      </c>
      <c r="K753" s="37" t="str">
        <f>VLOOKUP(Tabela14[[#This Row],[CÓDIGO]],[1]fornnecedor!$A:$G,7,0)</f>
        <v>BASES PU</v>
      </c>
    </row>
    <row r="754" spans="1:11" x14ac:dyDescent="0.3">
      <c r="A754" s="15">
        <v>23435</v>
      </c>
      <c r="B754" s="15" t="str">
        <f>VLOOKUP(Tabela14[[#This Row],[CÓDIGO]],[1]fornnecedor!$A:$E,5,0)</f>
        <v>VONIXX INDUSTRIA E COMERCIO DE POLIDORES LTDA</v>
      </c>
      <c r="C754" s="16" t="s">
        <v>4710</v>
      </c>
      <c r="D754" s="16" t="s">
        <v>515</v>
      </c>
      <c r="E754" s="22">
        <v>4</v>
      </c>
      <c r="F754" s="30">
        <v>20</v>
      </c>
      <c r="G754" s="17">
        <v>53.77</v>
      </c>
      <c r="H754" s="11">
        <f t="shared" si="22"/>
        <v>215.08</v>
      </c>
      <c r="I754" s="12">
        <f t="shared" si="23"/>
        <v>1075.4000000000001</v>
      </c>
      <c r="J754" s="13" t="s">
        <v>1105</v>
      </c>
      <c r="K754" s="37" t="str">
        <f>VLOOKUP(Tabela14[[#This Row],[CÓDIGO]],[1]fornnecedor!$A:$G,7,0)</f>
        <v>LINHA DE HIGENIZAÇÃO E ESTÉTICA  AUTOMOTIVA VONIX</v>
      </c>
    </row>
    <row r="755" spans="1:11" x14ac:dyDescent="0.3">
      <c r="A755" s="8">
        <v>9937</v>
      </c>
      <c r="B755" s="8" t="str">
        <f>VLOOKUP(Tabela14[[#This Row],[CÓDIGO]],[1]fornnecedor!$A:$E,5,0)</f>
        <v>AKZO NOBEL LTDA AUTO</v>
      </c>
      <c r="C755" s="9" t="s">
        <v>4530</v>
      </c>
      <c r="D755" s="9" t="s">
        <v>127</v>
      </c>
      <c r="E755" s="23">
        <v>1</v>
      </c>
      <c r="F755" s="31">
        <v>3.76</v>
      </c>
      <c r="G755" s="10">
        <v>215.04</v>
      </c>
      <c r="H755" s="11">
        <f t="shared" si="22"/>
        <v>215.04</v>
      </c>
      <c r="I755" s="12">
        <f t="shared" si="23"/>
        <v>808.55039999999997</v>
      </c>
      <c r="J755" s="13" t="s">
        <v>1105</v>
      </c>
      <c r="K755" s="37" t="str">
        <f>VLOOKUP(Tabela14[[#This Row],[CÓDIGO]],[1]fornnecedor!$A:$G,7,0)</f>
        <v>BASES POLIÉSTER</v>
      </c>
    </row>
    <row r="756" spans="1:11" x14ac:dyDescent="0.3">
      <c r="A756" s="8">
        <v>85449</v>
      </c>
      <c r="B756" s="8" t="str">
        <f>VLOOKUP(Tabela14[[#This Row],[CÓDIGO]],[1]fornnecedor!$A:$E,5,0)</f>
        <v>BRASILUX TINTAS TECNICAS LTDA</v>
      </c>
      <c r="C756" s="9" t="s">
        <v>5103</v>
      </c>
      <c r="D756" s="9" t="s">
        <v>549</v>
      </c>
      <c r="E756" s="23">
        <v>1</v>
      </c>
      <c r="F756" s="31">
        <v>18</v>
      </c>
      <c r="G756" s="10">
        <v>214.97</v>
      </c>
      <c r="H756" s="11">
        <f t="shared" si="22"/>
        <v>214.97</v>
      </c>
      <c r="I756" s="12">
        <f t="shared" si="23"/>
        <v>3869.46</v>
      </c>
      <c r="J756" s="13" t="s">
        <v>1105</v>
      </c>
      <c r="K756" s="37" t="str">
        <f>VLOOKUP(Tabela14[[#This Row],[CÓDIGO]],[1]fornnecedor!$A:$G,7,0)</f>
        <v>TINTA PAREDE</v>
      </c>
    </row>
    <row r="757" spans="1:11" x14ac:dyDescent="0.3">
      <c r="A757" s="15">
        <v>85421</v>
      </c>
      <c r="B757" s="15" t="str">
        <f>VLOOKUP(Tabela14[[#This Row],[CÓDIGO]],[1]fornnecedor!$A:$E,5,0)</f>
        <v>MAXI RUBBER INDUSTRIAS QUIMICAS LTDA</v>
      </c>
      <c r="C757" s="16" t="s">
        <v>791</v>
      </c>
      <c r="D757" s="16" t="s">
        <v>775</v>
      </c>
      <c r="E757" s="22">
        <v>20</v>
      </c>
      <c r="F757" s="30">
        <v>9</v>
      </c>
      <c r="G757" s="17">
        <v>10.73</v>
      </c>
      <c r="H757" s="11">
        <f t="shared" si="22"/>
        <v>214.60000000000002</v>
      </c>
      <c r="I757" s="12">
        <f t="shared" si="23"/>
        <v>96.570000000000007</v>
      </c>
      <c r="J757" s="13" t="s">
        <v>1105</v>
      </c>
      <c r="K757" s="37" t="str">
        <f>VLOOKUP(Tabela14[[#This Row],[CÓDIGO]],[1]fornnecedor!$A:$G,7,0)</f>
        <v>MASSA DE POLIR</v>
      </c>
    </row>
    <row r="758" spans="1:11" x14ac:dyDescent="0.3">
      <c r="A758" s="8">
        <v>84016</v>
      </c>
      <c r="B758" s="8" t="str">
        <f>VLOOKUP(Tabela14[[#This Row],[CÓDIGO]],[1]fornnecedor!$A:$E,5,0)</f>
        <v>3M DO BRASIL LTDA</v>
      </c>
      <c r="C758" s="9" t="s">
        <v>429</v>
      </c>
      <c r="D758" s="9" t="s">
        <v>366</v>
      </c>
      <c r="E758" s="23">
        <v>486</v>
      </c>
      <c r="F758" s="31">
        <v>196</v>
      </c>
      <c r="G758" s="10">
        <v>0.44</v>
      </c>
      <c r="H758" s="11">
        <f t="shared" si="22"/>
        <v>213.84</v>
      </c>
      <c r="I758" s="12">
        <f t="shared" si="23"/>
        <v>86.24</v>
      </c>
      <c r="J758" s="13" t="s">
        <v>1105</v>
      </c>
      <c r="K758" s="37" t="str">
        <f>VLOOKUP(Tabela14[[#This Row],[CÓDIGO]],[1]fornnecedor!$A:$G,7,0)</f>
        <v>LIXA MASSA  /MADEIRA / PAREDE</v>
      </c>
    </row>
    <row r="759" spans="1:11" x14ac:dyDescent="0.3">
      <c r="A759" s="8">
        <v>84106</v>
      </c>
      <c r="B759" s="8" t="str">
        <f>VLOOKUP(Tabela14[[#This Row],[CÓDIGO]],[1]fornnecedor!$A:$E,5,0)</f>
        <v>BRASILUX TINTAS TECNICAS LTDA</v>
      </c>
      <c r="C759" s="9" t="s">
        <v>618</v>
      </c>
      <c r="D759" s="9" t="s">
        <v>549</v>
      </c>
      <c r="E759" s="23">
        <v>9</v>
      </c>
      <c r="F759" s="31">
        <v>58</v>
      </c>
      <c r="G759" s="10">
        <v>23.71</v>
      </c>
      <c r="H759" s="11">
        <f t="shared" si="22"/>
        <v>213.39000000000001</v>
      </c>
      <c r="I759" s="12">
        <f t="shared" si="23"/>
        <v>1375.18</v>
      </c>
      <c r="J759" s="13" t="s">
        <v>1105</v>
      </c>
      <c r="K759" s="37" t="str">
        <f>VLOOKUP(Tabela14[[#This Row],[CÓDIGO]],[1]fornnecedor!$A:$G,7,0)</f>
        <v>TINTAS LACA</v>
      </c>
    </row>
    <row r="760" spans="1:11" x14ac:dyDescent="0.3">
      <c r="A760" s="8">
        <v>20090</v>
      </c>
      <c r="B760" s="8" t="str">
        <f>VLOOKUP(Tabela14[[#This Row],[CÓDIGO]],[1]fornnecedor!$A:$E,5,0)</f>
        <v>J.PROLAB IND. E COM. DE PRODUTOS PARA LABORATORIO</v>
      </c>
      <c r="C760" s="9" t="s">
        <v>449</v>
      </c>
      <c r="D760" s="9" t="s">
        <v>450</v>
      </c>
      <c r="E760" s="23">
        <v>19</v>
      </c>
      <c r="F760" s="31">
        <v>247</v>
      </c>
      <c r="G760" s="10">
        <v>11.22</v>
      </c>
      <c r="H760" s="11">
        <f t="shared" si="22"/>
        <v>213.18</v>
      </c>
      <c r="I760" s="12">
        <f t="shared" si="23"/>
        <v>2771.34</v>
      </c>
      <c r="J760" s="13" t="s">
        <v>1105</v>
      </c>
      <c r="K760" s="37" t="str">
        <f>VLOOKUP(Tabela14[[#This Row],[CÓDIGO]],[1]fornnecedor!$A:$G,7,0)</f>
        <v>APLICADORES / ADAPTADORES / ENGATES / SUPORTES</v>
      </c>
    </row>
    <row r="761" spans="1:11" x14ac:dyDescent="0.3">
      <c r="A761" s="15">
        <v>20321</v>
      </c>
      <c r="B761" s="15" t="str">
        <f>VLOOKUP(Tabela14[[#This Row],[CÓDIGO]],[1]fornnecedor!$A:$E,5,0)</f>
        <v>SHERWIN - WILLIAMS DO BRASIL IND. E COM. LTDA</v>
      </c>
      <c r="C761" s="16" t="s">
        <v>3238</v>
      </c>
      <c r="D761" s="16" t="s">
        <v>324</v>
      </c>
      <c r="E761" s="22">
        <v>9</v>
      </c>
      <c r="F761" s="30">
        <v>5</v>
      </c>
      <c r="G761" s="17">
        <v>23.6</v>
      </c>
      <c r="H761" s="11">
        <f t="shared" si="22"/>
        <v>212.4</v>
      </c>
      <c r="I761" s="12">
        <f t="shared" si="23"/>
        <v>118</v>
      </c>
      <c r="J761" s="13" t="s">
        <v>1105</v>
      </c>
      <c r="K761" s="37" t="str">
        <f>VLOOKUP(Tabela14[[#This Row],[CÓDIGO]],[1]fornnecedor!$A:$G,7,0)</f>
        <v>TINTAS POLIÉSTER</v>
      </c>
    </row>
    <row r="762" spans="1:11" x14ac:dyDescent="0.3">
      <c r="A762" s="15">
        <v>86627</v>
      </c>
      <c r="B762" s="15" t="str">
        <f>VLOOKUP(Tabela14[[#This Row],[CÓDIGO]],[1]fornnecedor!$A:$E,5,0)</f>
        <v>AKZO NOBEL LTDA DECOR</v>
      </c>
      <c r="C762" s="16" t="s">
        <v>4555</v>
      </c>
      <c r="D762" s="16" t="s">
        <v>543</v>
      </c>
      <c r="E762" s="22">
        <v>1</v>
      </c>
      <c r="F762" s="30">
        <v>4</v>
      </c>
      <c r="G762" s="17">
        <v>210.66</v>
      </c>
      <c r="H762" s="11">
        <f t="shared" si="22"/>
        <v>210.66</v>
      </c>
      <c r="I762" s="12">
        <f t="shared" si="23"/>
        <v>842.64</v>
      </c>
      <c r="J762" s="13" t="s">
        <v>1105</v>
      </c>
      <c r="K762" s="37" t="str">
        <f>VLOOKUP(Tabela14[[#This Row],[CÓDIGO]],[1]fornnecedor!$A:$G,7,0)</f>
        <v>TINTA PAREDE</v>
      </c>
    </row>
    <row r="763" spans="1:11" x14ac:dyDescent="0.3">
      <c r="A763" s="15">
        <v>83820</v>
      </c>
      <c r="B763" s="15" t="str">
        <f>VLOOKUP(Tabela14[[#This Row],[CÓDIGO]],[1]fornnecedor!$A:$E,5,0)</f>
        <v>VONIXX INDUSTRIA E COMERCIO DE POLIDORES LTDA</v>
      </c>
      <c r="C763" s="16" t="s">
        <v>4033</v>
      </c>
      <c r="D763" s="16" t="s">
        <v>515</v>
      </c>
      <c r="E763" s="22">
        <v>7</v>
      </c>
      <c r="F763" s="30">
        <v>14</v>
      </c>
      <c r="G763" s="17">
        <v>30.09</v>
      </c>
      <c r="H763" s="11">
        <f t="shared" si="22"/>
        <v>210.63</v>
      </c>
      <c r="I763" s="12">
        <f t="shared" si="23"/>
        <v>421.26</v>
      </c>
      <c r="J763" s="13" t="s">
        <v>1105</v>
      </c>
      <c r="K763" s="37" t="str">
        <f>VLOOKUP(Tabela14[[#This Row],[CÓDIGO]],[1]fornnecedor!$A:$G,7,0)</f>
        <v>LINHA DE HIGENIZAÇÃO E ESTÉTICA  AUTOMOTIVA VONIX</v>
      </c>
    </row>
    <row r="764" spans="1:11" x14ac:dyDescent="0.3">
      <c r="A764" s="8">
        <v>85843</v>
      </c>
      <c r="B764" s="8" t="str">
        <f>VLOOKUP(Tabela14[[#This Row],[CÓDIGO]],[1]fornnecedor!$A:$E,5,0)</f>
        <v>AKZO NOBEL LTDA DECOR</v>
      </c>
      <c r="C764" s="9" t="s">
        <v>5055</v>
      </c>
      <c r="D764" s="9" t="s">
        <v>543</v>
      </c>
      <c r="E764" s="23">
        <v>1</v>
      </c>
      <c r="F764" s="31">
        <v>14</v>
      </c>
      <c r="G764" s="10">
        <v>209.82</v>
      </c>
      <c r="H764" s="11">
        <f t="shared" si="22"/>
        <v>209.82</v>
      </c>
      <c r="I764" s="12">
        <f t="shared" si="23"/>
        <v>2937.48</v>
      </c>
      <c r="J764" s="13" t="s">
        <v>1105</v>
      </c>
      <c r="K764" s="37" t="str">
        <f>VLOOKUP(Tabela14[[#This Row],[CÓDIGO]],[1]fornnecedor!$A:$G,7,0)</f>
        <v>TINTA PARA PISO</v>
      </c>
    </row>
    <row r="765" spans="1:11" x14ac:dyDescent="0.3">
      <c r="A765" s="8">
        <v>85300</v>
      </c>
      <c r="B765" s="8" t="str">
        <f>VLOOKUP(Tabela14[[#This Row],[CÓDIGO]],[1]fornnecedor!$A:$E,5,0)</f>
        <v>BRASILUX TINTAS TECNICAS LTDA</v>
      </c>
      <c r="C765" s="9" t="s">
        <v>4734</v>
      </c>
      <c r="D765" s="9" t="s">
        <v>549</v>
      </c>
      <c r="E765" s="23">
        <v>3</v>
      </c>
      <c r="F765" s="31">
        <v>16</v>
      </c>
      <c r="G765" s="10">
        <v>69.900000000000006</v>
      </c>
      <c r="H765" s="11">
        <f t="shared" si="22"/>
        <v>209.70000000000002</v>
      </c>
      <c r="I765" s="12">
        <f t="shared" si="23"/>
        <v>1118.4000000000001</v>
      </c>
      <c r="J765" s="13" t="s">
        <v>1105</v>
      </c>
      <c r="K765" s="37" t="str">
        <f>VLOOKUP(Tabela14[[#This Row],[CÓDIGO]],[1]fornnecedor!$A:$G,7,0)</f>
        <v>ESMALTES</v>
      </c>
    </row>
    <row r="766" spans="1:11" x14ac:dyDescent="0.3">
      <c r="A766" s="15">
        <v>23912</v>
      </c>
      <c r="B766" s="15" t="str">
        <f>VLOOKUP(Tabela14[[#This Row],[CÓDIGO]],[1]fornnecedor!$A:$E,5,0)</f>
        <v>SKYLACK TINTAS E VERNIZES LTDA</v>
      </c>
      <c r="C766" s="16" t="s">
        <v>4546</v>
      </c>
      <c r="D766" s="16" t="s">
        <v>1114</v>
      </c>
      <c r="E766" s="22">
        <v>2</v>
      </c>
      <c r="F766" s="30">
        <v>8</v>
      </c>
      <c r="G766" s="17">
        <v>104.48</v>
      </c>
      <c r="H766" s="11">
        <f t="shared" si="22"/>
        <v>208.96</v>
      </c>
      <c r="I766" s="12">
        <f t="shared" si="23"/>
        <v>835.84</v>
      </c>
      <c r="J766" s="13" t="s">
        <v>1105</v>
      </c>
      <c r="K766" s="37" t="str">
        <f>VLOOKUP(Tabela14[[#This Row],[CÓDIGO]],[1]fornnecedor!$A:$G,7,0)</f>
        <v>ESMALTES</v>
      </c>
    </row>
    <row r="767" spans="1:11" x14ac:dyDescent="0.3">
      <c r="A767" s="8">
        <v>86215</v>
      </c>
      <c r="B767" s="8" t="str">
        <f>VLOOKUP(Tabela14[[#This Row],[CÓDIGO]],[1]fornnecedor!$A:$E,5,0)</f>
        <v>AKZO NOBEL LTDA DECOR</v>
      </c>
      <c r="C767" s="9" t="s">
        <v>4202</v>
      </c>
      <c r="D767" s="9" t="s">
        <v>543</v>
      </c>
      <c r="E767" s="23">
        <v>2</v>
      </c>
      <c r="F767" s="31">
        <v>5</v>
      </c>
      <c r="G767" s="10">
        <v>104.08</v>
      </c>
      <c r="H767" s="11">
        <f t="shared" si="22"/>
        <v>208.16</v>
      </c>
      <c r="I767" s="12">
        <f t="shared" si="23"/>
        <v>520.4</v>
      </c>
      <c r="J767" s="13" t="s">
        <v>1105</v>
      </c>
      <c r="K767" s="37" t="str">
        <f>VLOOKUP(Tabela14[[#This Row],[CÓDIGO]],[1]fornnecedor!$A:$G,7,0)</f>
        <v>BASES IMOBILIÁRIAS</v>
      </c>
    </row>
    <row r="768" spans="1:11" x14ac:dyDescent="0.3">
      <c r="A768" s="15">
        <v>22628</v>
      </c>
      <c r="B768" s="15" t="str">
        <f>VLOOKUP(Tabela14[[#This Row],[CÓDIGO]],[1]fornnecedor!$A:$E,5,0)</f>
        <v>AKZO NOBEL LTDA AUTO</v>
      </c>
      <c r="C768" s="16" t="s">
        <v>4766</v>
      </c>
      <c r="D768" s="16" t="s">
        <v>152</v>
      </c>
      <c r="E768" s="22">
        <v>1.1060000000000001</v>
      </c>
      <c r="F768" s="30">
        <v>6.32</v>
      </c>
      <c r="G768" s="17">
        <v>188.13</v>
      </c>
      <c r="H768" s="11">
        <f t="shared" si="22"/>
        <v>208.07178000000002</v>
      </c>
      <c r="I768" s="12">
        <f t="shared" si="23"/>
        <v>1188.9816000000001</v>
      </c>
      <c r="J768" s="13" t="s">
        <v>1105</v>
      </c>
      <c r="K768" s="37" t="str">
        <f>VLOOKUP(Tabela14[[#This Row],[CÓDIGO]],[1]fornnecedor!$A:$G,7,0)</f>
        <v>BASES LACA / SINTETICO / TECH FLEET</v>
      </c>
    </row>
    <row r="769" spans="1:11" x14ac:dyDescent="0.3">
      <c r="A769" s="15">
        <v>84021</v>
      </c>
      <c r="B769" s="15" t="str">
        <f>VLOOKUP(Tabela14[[#This Row],[CÓDIGO]],[1]fornnecedor!$A:$E,5,0)</f>
        <v>3M DO BRASIL LTDA</v>
      </c>
      <c r="C769" s="16" t="s">
        <v>430</v>
      </c>
      <c r="D769" s="16" t="s">
        <v>366</v>
      </c>
      <c r="E769" s="22">
        <v>472</v>
      </c>
      <c r="F769" s="30">
        <v>709</v>
      </c>
      <c r="G769" s="17">
        <v>0.44</v>
      </c>
      <c r="H769" s="11">
        <f t="shared" si="22"/>
        <v>207.68</v>
      </c>
      <c r="I769" s="12">
        <f t="shared" si="23"/>
        <v>311.95999999999998</v>
      </c>
      <c r="J769" s="13" t="s">
        <v>1105</v>
      </c>
      <c r="K769" s="37" t="str">
        <f>VLOOKUP(Tabela14[[#This Row],[CÓDIGO]],[1]fornnecedor!$A:$G,7,0)</f>
        <v>LIXA MASSA  /MADEIRA / PAREDE</v>
      </c>
    </row>
    <row r="770" spans="1:11" x14ac:dyDescent="0.3">
      <c r="A770" s="8">
        <v>83788</v>
      </c>
      <c r="B770" s="8" t="str">
        <f>VLOOKUP(Tabela14[[#This Row],[CÓDIGO]],[1]fornnecedor!$A:$E,5,0)</f>
        <v>VONIXX INDUSTRIA E COMERCIO DE POLIDORES LTDA</v>
      </c>
      <c r="C770" s="9" t="s">
        <v>4276</v>
      </c>
      <c r="D770" s="9" t="s">
        <v>515</v>
      </c>
      <c r="E770" s="23">
        <v>5</v>
      </c>
      <c r="F770" s="31">
        <v>14</v>
      </c>
      <c r="G770" s="10">
        <v>41.47</v>
      </c>
      <c r="H770" s="11">
        <f t="shared" ref="H770:H833" si="24">G770*E770</f>
        <v>207.35</v>
      </c>
      <c r="I770" s="12">
        <f t="shared" ref="I770:I833" si="25">G770*F770</f>
        <v>580.57999999999993</v>
      </c>
      <c r="J770" s="13" t="s">
        <v>1105</v>
      </c>
      <c r="K770" s="37" t="str">
        <f>VLOOKUP(Tabela14[[#This Row],[CÓDIGO]],[1]fornnecedor!$A:$G,7,0)</f>
        <v>BOINAS PARA POLIMENTO</v>
      </c>
    </row>
    <row r="771" spans="1:11" x14ac:dyDescent="0.3">
      <c r="A771" s="15">
        <v>84502</v>
      </c>
      <c r="B771" s="15" t="str">
        <f>VLOOKUP(Tabela14[[#This Row],[CÓDIGO]],[1]fornnecedor!$A:$E,5,0)</f>
        <v>BRASILUX TINTAS TECNICAS LTDA</v>
      </c>
      <c r="C771" s="16" t="s">
        <v>4749</v>
      </c>
      <c r="D771" s="16" t="s">
        <v>549</v>
      </c>
      <c r="E771" s="22">
        <v>2</v>
      </c>
      <c r="F771" s="30">
        <v>11</v>
      </c>
      <c r="G771" s="17">
        <v>103.25</v>
      </c>
      <c r="H771" s="11">
        <f t="shared" si="24"/>
        <v>206.5</v>
      </c>
      <c r="I771" s="12">
        <f t="shared" si="25"/>
        <v>1135.75</v>
      </c>
      <c r="J771" s="13" t="s">
        <v>1105</v>
      </c>
      <c r="K771" s="37" t="str">
        <f>VLOOKUP(Tabela14[[#This Row],[CÓDIGO]],[1]fornnecedor!$A:$G,7,0)</f>
        <v>EPOXI</v>
      </c>
    </row>
    <row r="772" spans="1:11" x14ac:dyDescent="0.3">
      <c r="A772" s="15">
        <v>83952</v>
      </c>
      <c r="B772" s="15" t="str">
        <f>VLOOKUP(Tabela14[[#This Row],[CÓDIGO]],[1]fornnecedor!$A:$E,5,0)</f>
        <v>AKZO NOBEL LTDA AUTO</v>
      </c>
      <c r="C772" s="16" t="s">
        <v>4433</v>
      </c>
      <c r="D772" s="16" t="s">
        <v>103</v>
      </c>
      <c r="E772" s="22">
        <v>8</v>
      </c>
      <c r="F772" s="30">
        <v>27.5</v>
      </c>
      <c r="G772" s="17">
        <v>25.75</v>
      </c>
      <c r="H772" s="11">
        <f t="shared" si="24"/>
        <v>206</v>
      </c>
      <c r="I772" s="12">
        <f t="shared" si="25"/>
        <v>708.125</v>
      </c>
      <c r="J772" s="13" t="s">
        <v>1105</v>
      </c>
      <c r="K772" s="37" t="str">
        <f>VLOOKUP(Tabela14[[#This Row],[CÓDIGO]],[1]fornnecedor!$A:$G,7,0)</f>
        <v>TINTAS POLIÉSTER</v>
      </c>
    </row>
    <row r="773" spans="1:11" x14ac:dyDescent="0.3">
      <c r="A773" s="15">
        <v>84107</v>
      </c>
      <c r="B773" s="15" t="str">
        <f>VLOOKUP(Tabela14[[#This Row],[CÓDIGO]],[1]fornnecedor!$A:$E,5,0)</f>
        <v>BRASILUX TINTAS TECNICAS LTDA</v>
      </c>
      <c r="C773" s="16" t="s">
        <v>621</v>
      </c>
      <c r="D773" s="16" t="s">
        <v>549</v>
      </c>
      <c r="E773" s="22">
        <v>9</v>
      </c>
      <c r="F773" s="30">
        <v>29</v>
      </c>
      <c r="G773" s="17">
        <v>22.77</v>
      </c>
      <c r="H773" s="11">
        <f t="shared" si="24"/>
        <v>204.93</v>
      </c>
      <c r="I773" s="12">
        <f t="shared" si="25"/>
        <v>660.33</v>
      </c>
      <c r="J773" s="13" t="s">
        <v>1105</v>
      </c>
      <c r="K773" s="37" t="str">
        <f>VLOOKUP(Tabela14[[#This Row],[CÓDIGO]],[1]fornnecedor!$A:$G,7,0)</f>
        <v>TINTAS LACA</v>
      </c>
    </row>
    <row r="774" spans="1:11" x14ac:dyDescent="0.3">
      <c r="A774" s="15">
        <v>84081</v>
      </c>
      <c r="B774" s="15" t="str">
        <f>VLOOKUP(Tabela14[[#This Row],[CÓDIGO]],[1]fornnecedor!$A:$E,5,0)</f>
        <v>BRASILUX TINTAS TECNICAS LTDA</v>
      </c>
      <c r="C774" s="16" t="s">
        <v>4475</v>
      </c>
      <c r="D774" s="16" t="s">
        <v>549</v>
      </c>
      <c r="E774" s="22">
        <v>3</v>
      </c>
      <c r="F774" s="30">
        <v>11</v>
      </c>
      <c r="G774" s="17">
        <v>68.25</v>
      </c>
      <c r="H774" s="11">
        <f t="shared" si="24"/>
        <v>204.75</v>
      </c>
      <c r="I774" s="12">
        <f t="shared" si="25"/>
        <v>750.75</v>
      </c>
      <c r="J774" s="13" t="s">
        <v>1105</v>
      </c>
      <c r="K774" s="37" t="str">
        <f>VLOOKUP(Tabela14[[#This Row],[CÓDIGO]],[1]fornnecedor!$A:$G,7,0)</f>
        <v>ESMALTES</v>
      </c>
    </row>
    <row r="775" spans="1:11" x14ac:dyDescent="0.3">
      <c r="A775" s="8">
        <v>85363</v>
      </c>
      <c r="B775" s="8" t="str">
        <f>VLOOKUP(Tabela14[[#This Row],[CÓDIGO]],[1]fornnecedor!$A:$E,5,0)</f>
        <v>BRASILUX TINTAS TECNICAS LTDA</v>
      </c>
      <c r="C775" s="9" t="s">
        <v>730</v>
      </c>
      <c r="D775" s="9" t="s">
        <v>549</v>
      </c>
      <c r="E775" s="23">
        <v>11</v>
      </c>
      <c r="F775" s="31">
        <v>79</v>
      </c>
      <c r="G775" s="10">
        <v>18.54</v>
      </c>
      <c r="H775" s="11">
        <f t="shared" si="24"/>
        <v>203.94</v>
      </c>
      <c r="I775" s="12">
        <f t="shared" si="25"/>
        <v>1464.6599999999999</v>
      </c>
      <c r="J775" s="13" t="s">
        <v>1105</v>
      </c>
      <c r="K775" s="37" t="str">
        <f>VLOOKUP(Tabela14[[#This Row],[CÓDIGO]],[1]fornnecedor!$A:$G,7,0)</f>
        <v>PRETO FOSCO VINÍLICO</v>
      </c>
    </row>
    <row r="776" spans="1:11" x14ac:dyDescent="0.3">
      <c r="A776" s="15">
        <v>20383</v>
      </c>
      <c r="B776" s="15" t="str">
        <f>VLOOKUP(Tabela14[[#This Row],[CÓDIGO]],[1]fornnecedor!$A:$E,5,0)</f>
        <v>SHERWIN - WILLIAMS DO BRASIL IND. E COM. LTDA</v>
      </c>
      <c r="C776" s="16" t="s">
        <v>332</v>
      </c>
      <c r="D776" s="16" t="s">
        <v>324</v>
      </c>
      <c r="E776" s="22">
        <v>9</v>
      </c>
      <c r="F776" s="30">
        <v>16</v>
      </c>
      <c r="G776" s="17">
        <v>22.65</v>
      </c>
      <c r="H776" s="11">
        <f t="shared" si="24"/>
        <v>203.85</v>
      </c>
      <c r="I776" s="12">
        <f t="shared" si="25"/>
        <v>362.4</v>
      </c>
      <c r="J776" s="13" t="s">
        <v>1105</v>
      </c>
      <c r="K776" s="37" t="str">
        <f>VLOOKUP(Tabela14[[#This Row],[CÓDIGO]],[1]fornnecedor!$A:$G,7,0)</f>
        <v>TINTAS POLIÉSTER</v>
      </c>
    </row>
    <row r="777" spans="1:11" x14ac:dyDescent="0.3">
      <c r="A777" s="15">
        <v>84218</v>
      </c>
      <c r="B777" s="15" t="str">
        <f>VLOOKUP(Tabela14[[#This Row],[CÓDIGO]],[1]fornnecedor!$A:$E,5,0)</f>
        <v>BRASILUX TINTAS TECNICAS LTDA</v>
      </c>
      <c r="C777" s="16" t="s">
        <v>614</v>
      </c>
      <c r="D777" s="16" t="s">
        <v>549</v>
      </c>
      <c r="E777" s="22">
        <v>5</v>
      </c>
      <c r="F777" s="30">
        <v>27</v>
      </c>
      <c r="G777" s="17">
        <v>40.76</v>
      </c>
      <c r="H777" s="11">
        <f t="shared" si="24"/>
        <v>203.79999999999998</v>
      </c>
      <c r="I777" s="12">
        <f t="shared" si="25"/>
        <v>1100.52</v>
      </c>
      <c r="J777" s="13" t="s">
        <v>1105</v>
      </c>
      <c r="K777" s="37" t="str">
        <f>VLOOKUP(Tabela14[[#This Row],[CÓDIGO]],[1]fornnecedor!$A:$G,7,0)</f>
        <v>ESMALTES</v>
      </c>
    </row>
    <row r="778" spans="1:11" x14ac:dyDescent="0.3">
      <c r="A778" s="15">
        <v>85778</v>
      </c>
      <c r="B778" s="15" t="str">
        <f>VLOOKUP(Tabela14[[#This Row],[CÓDIGO]],[1]fornnecedor!$A:$E,5,0)</f>
        <v>AKZO NOBEL LTDA DECOR</v>
      </c>
      <c r="C778" s="16" t="s">
        <v>4780</v>
      </c>
      <c r="D778" s="16" t="s">
        <v>543</v>
      </c>
      <c r="E778" s="22">
        <v>1</v>
      </c>
      <c r="F778" s="30">
        <v>6</v>
      </c>
      <c r="G778" s="17">
        <v>203.5</v>
      </c>
      <c r="H778" s="11">
        <f t="shared" si="24"/>
        <v>203.5</v>
      </c>
      <c r="I778" s="12">
        <f t="shared" si="25"/>
        <v>1221</v>
      </c>
      <c r="J778" s="13" t="s">
        <v>1105</v>
      </c>
      <c r="K778" s="37" t="str">
        <f>VLOOKUP(Tabela14[[#This Row],[CÓDIGO]],[1]fornnecedor!$A:$G,7,0)</f>
        <v>BASES IMOBILIÁRIAS</v>
      </c>
    </row>
    <row r="779" spans="1:11" x14ac:dyDescent="0.3">
      <c r="A779" s="8">
        <v>87003</v>
      </c>
      <c r="B779" s="8" t="str">
        <f>VLOOKUP(Tabela14[[#This Row],[CÓDIGO]],[1]fornnecedor!$A:$E,5,0)</f>
        <v>COM.ALVORADA LIMPEZA E DESCARTAVEIS</v>
      </c>
      <c r="C779" s="9" t="s">
        <v>488</v>
      </c>
      <c r="D779" s="9" t="s">
        <v>489</v>
      </c>
      <c r="E779" s="23">
        <v>3</v>
      </c>
      <c r="F779" s="31">
        <v>0</v>
      </c>
      <c r="G779" s="10">
        <v>67.59</v>
      </c>
      <c r="H779" s="11">
        <f t="shared" si="24"/>
        <v>202.77</v>
      </c>
      <c r="I779" s="12">
        <f t="shared" si="25"/>
        <v>0</v>
      </c>
      <c r="J779" s="13" t="s">
        <v>1105</v>
      </c>
      <c r="K779" s="37" t="str">
        <f>VLOOKUP(Tabela14[[#This Row],[CÓDIGO]],[1]fornnecedor!$A:$G,7,0)</f>
        <v>FLANELAS / PANOS</v>
      </c>
    </row>
    <row r="780" spans="1:11" x14ac:dyDescent="0.3">
      <c r="A780" s="15">
        <v>21011</v>
      </c>
      <c r="B780" s="15" t="str">
        <f>VLOOKUP(Tabela14[[#This Row],[CÓDIGO]],[1]fornnecedor!$A:$E,5,0)</f>
        <v>AKZO NOBEL LTDA AUTO</v>
      </c>
      <c r="C780" s="16" t="s">
        <v>190</v>
      </c>
      <c r="D780" s="16" t="s">
        <v>103</v>
      </c>
      <c r="E780" s="22">
        <v>5</v>
      </c>
      <c r="F780" s="30">
        <v>18</v>
      </c>
      <c r="G780" s="17">
        <v>40.39</v>
      </c>
      <c r="H780" s="11">
        <f t="shared" si="24"/>
        <v>201.95</v>
      </c>
      <c r="I780" s="12">
        <f t="shared" si="25"/>
        <v>727.02</v>
      </c>
      <c r="J780" s="13" t="s">
        <v>1105</v>
      </c>
      <c r="K780" s="37" t="str">
        <f>VLOOKUP(Tabela14[[#This Row],[CÓDIGO]],[1]fornnecedor!$A:$G,7,0)</f>
        <v>TINTAS POLIÉSTER</v>
      </c>
    </row>
    <row r="781" spans="1:11" x14ac:dyDescent="0.3">
      <c r="A781" s="15">
        <v>83953</v>
      </c>
      <c r="B781" s="15" t="str">
        <f>VLOOKUP(Tabela14[[#This Row],[CÓDIGO]],[1]fornnecedor!$A:$E,5,0)</f>
        <v>AKZO NOBEL LTDA AUTO</v>
      </c>
      <c r="C781" s="16" t="s">
        <v>164</v>
      </c>
      <c r="D781" s="16" t="s">
        <v>103</v>
      </c>
      <c r="E781" s="22">
        <v>8.5</v>
      </c>
      <c r="F781" s="30">
        <v>21</v>
      </c>
      <c r="G781" s="17">
        <v>23.72</v>
      </c>
      <c r="H781" s="11">
        <f t="shared" si="24"/>
        <v>201.62</v>
      </c>
      <c r="I781" s="12">
        <f t="shared" si="25"/>
        <v>498.12</v>
      </c>
      <c r="J781" s="13" t="s">
        <v>1105</v>
      </c>
      <c r="K781" s="37" t="str">
        <f>VLOOKUP(Tabela14[[#This Row],[CÓDIGO]],[1]fornnecedor!$A:$G,7,0)</f>
        <v>TINTAS POLIÉSTER</v>
      </c>
    </row>
    <row r="782" spans="1:11" x14ac:dyDescent="0.3">
      <c r="A782" s="15">
        <v>84195</v>
      </c>
      <c r="B782" s="15" t="str">
        <f>VLOOKUP(Tabela14[[#This Row],[CÓDIGO]],[1]fornnecedor!$A:$E,5,0)</f>
        <v>BRASILUX TINTAS TECNICAS LTDA</v>
      </c>
      <c r="C782" s="16" t="s">
        <v>4525</v>
      </c>
      <c r="D782" s="16" t="s">
        <v>549</v>
      </c>
      <c r="E782" s="22">
        <v>3</v>
      </c>
      <c r="F782" s="30">
        <v>12</v>
      </c>
      <c r="G782" s="17">
        <v>66.900000000000006</v>
      </c>
      <c r="H782" s="11">
        <f t="shared" si="24"/>
        <v>200.70000000000002</v>
      </c>
      <c r="I782" s="12">
        <f t="shared" si="25"/>
        <v>802.80000000000007</v>
      </c>
      <c r="J782" s="13" t="s">
        <v>1105</v>
      </c>
      <c r="K782" s="37" t="str">
        <f>VLOOKUP(Tabela14[[#This Row],[CÓDIGO]],[1]fornnecedor!$A:$G,7,0)</f>
        <v>ESMALTES</v>
      </c>
    </row>
    <row r="783" spans="1:11" x14ac:dyDescent="0.3">
      <c r="A783" s="15">
        <v>85936</v>
      </c>
      <c r="B783" s="15" t="str">
        <f>VLOOKUP(Tabela14[[#This Row],[CÓDIGO]],[1]fornnecedor!$A:$E,5,0)</f>
        <v>AKZO NOBEL LTDA DECOR</v>
      </c>
      <c r="C783" s="16" t="s">
        <v>3981</v>
      </c>
      <c r="D783" s="16" t="s">
        <v>543</v>
      </c>
      <c r="E783" s="22">
        <v>2</v>
      </c>
      <c r="F783" s="30">
        <v>4</v>
      </c>
      <c r="G783" s="17">
        <v>100.15</v>
      </c>
      <c r="H783" s="11">
        <f t="shared" si="24"/>
        <v>200.3</v>
      </c>
      <c r="I783" s="12">
        <f t="shared" si="25"/>
        <v>400.6</v>
      </c>
      <c r="J783" s="13" t="s">
        <v>1105</v>
      </c>
      <c r="K783" s="37" t="str">
        <f>VLOOKUP(Tabela14[[#This Row],[CÓDIGO]],[1]fornnecedor!$A:$G,7,0)</f>
        <v>ESMALTES</v>
      </c>
    </row>
    <row r="784" spans="1:11" x14ac:dyDescent="0.3">
      <c r="A784" s="15">
        <v>85268</v>
      </c>
      <c r="B784" s="15" t="str">
        <f>VLOOKUP(Tabela14[[#This Row],[CÓDIGO]],[1]fornnecedor!$A:$E,5,0)</f>
        <v>BRASILUX TINTAS TECNICAS LTDA</v>
      </c>
      <c r="C784" s="16" t="s">
        <v>4519</v>
      </c>
      <c r="D784" s="16" t="s">
        <v>549</v>
      </c>
      <c r="E784" s="22">
        <v>3</v>
      </c>
      <c r="F784" s="30">
        <v>12</v>
      </c>
      <c r="G784" s="17">
        <v>66.709999999999994</v>
      </c>
      <c r="H784" s="11">
        <f t="shared" si="24"/>
        <v>200.13</v>
      </c>
      <c r="I784" s="12">
        <f t="shared" si="25"/>
        <v>800.52</v>
      </c>
      <c r="J784" s="13" t="s">
        <v>1105</v>
      </c>
      <c r="K784" s="37" t="str">
        <f>VLOOKUP(Tabela14[[#This Row],[CÓDIGO]],[1]fornnecedor!$A:$G,7,0)</f>
        <v>ESMALTES</v>
      </c>
    </row>
    <row r="785" spans="1:11" x14ac:dyDescent="0.3">
      <c r="A785" s="8">
        <v>84017</v>
      </c>
      <c r="B785" s="8" t="str">
        <f>VLOOKUP(Tabela14[[#This Row],[CÓDIGO]],[1]fornnecedor!$A:$E,5,0)</f>
        <v>3M DO BRASIL LTDA</v>
      </c>
      <c r="C785" s="9" t="s">
        <v>392</v>
      </c>
      <c r="D785" s="9" t="s">
        <v>366</v>
      </c>
      <c r="E785" s="23">
        <v>450</v>
      </c>
      <c r="F785" s="31">
        <v>386</v>
      </c>
      <c r="G785" s="10">
        <v>0.44</v>
      </c>
      <c r="H785" s="11">
        <f t="shared" si="24"/>
        <v>198</v>
      </c>
      <c r="I785" s="12">
        <f t="shared" si="25"/>
        <v>169.84</v>
      </c>
      <c r="J785" s="13" t="s">
        <v>1105</v>
      </c>
      <c r="K785" s="37" t="str">
        <f>VLOOKUP(Tabela14[[#This Row],[CÓDIGO]],[1]fornnecedor!$A:$G,7,0)</f>
        <v>LIXA MASSA  /MADEIRA / PAREDE</v>
      </c>
    </row>
    <row r="786" spans="1:11" x14ac:dyDescent="0.3">
      <c r="A786" s="15">
        <v>84276</v>
      </c>
      <c r="B786" s="15" t="str">
        <f>VLOOKUP(Tabela14[[#This Row],[CÓDIGO]],[1]fornnecedor!$A:$E,5,0)</f>
        <v>BRASILUX TINTAS TECNICAS LTDA</v>
      </c>
      <c r="C786" s="16" t="s">
        <v>4337</v>
      </c>
      <c r="D786" s="16" t="s">
        <v>549</v>
      </c>
      <c r="E786" s="22">
        <v>6</v>
      </c>
      <c r="F786" s="30">
        <v>19</v>
      </c>
      <c r="G786" s="17">
        <v>32.979999999999997</v>
      </c>
      <c r="H786" s="11">
        <f t="shared" si="24"/>
        <v>197.88</v>
      </c>
      <c r="I786" s="12">
        <f t="shared" si="25"/>
        <v>626.61999999999989</v>
      </c>
      <c r="J786" s="13" t="s">
        <v>1105</v>
      </c>
      <c r="K786" s="37" t="str">
        <f>VLOOKUP(Tabela14[[#This Row],[CÓDIGO]],[1]fornnecedor!$A:$G,7,0)</f>
        <v>TINTA PAREDE</v>
      </c>
    </row>
    <row r="787" spans="1:11" x14ac:dyDescent="0.3">
      <c r="A787" s="8">
        <v>85498</v>
      </c>
      <c r="B787" s="8" t="str">
        <f>VLOOKUP(Tabela14[[#This Row],[CÓDIGO]],[1]fornnecedor!$A:$E,5,0)</f>
        <v>SHERWIN - WILLIAMS DO BRASIL IND. E COM. LTDA</v>
      </c>
      <c r="C787" s="9" t="s">
        <v>3591</v>
      </c>
      <c r="D787" s="9" t="s">
        <v>324</v>
      </c>
      <c r="E787" s="23">
        <v>7</v>
      </c>
      <c r="F787" s="31">
        <v>8</v>
      </c>
      <c r="G787" s="10">
        <v>28.24</v>
      </c>
      <c r="H787" s="11">
        <f t="shared" si="24"/>
        <v>197.67999999999998</v>
      </c>
      <c r="I787" s="12">
        <f t="shared" si="25"/>
        <v>225.92</v>
      </c>
      <c r="J787" s="13" t="s">
        <v>1105</v>
      </c>
      <c r="K787" s="37" t="str">
        <f>VLOOKUP(Tabela14[[#This Row],[CÓDIGO]],[1]fornnecedor!$A:$G,7,0)</f>
        <v>TINTAS POLIÉSTER</v>
      </c>
    </row>
    <row r="788" spans="1:11" x14ac:dyDescent="0.3">
      <c r="A788" s="15">
        <v>9946</v>
      </c>
      <c r="B788" s="15" t="str">
        <f>VLOOKUP(Tabela14[[#This Row],[CÓDIGO]],[1]fornnecedor!$A:$E,5,0)</f>
        <v>AKZO NOBEL LTDA AUTO</v>
      </c>
      <c r="C788" s="16" t="s">
        <v>132</v>
      </c>
      <c r="D788" s="16" t="s">
        <v>127</v>
      </c>
      <c r="E788" s="22">
        <v>1</v>
      </c>
      <c r="F788" s="30">
        <v>5.38</v>
      </c>
      <c r="G788" s="17">
        <v>197.31</v>
      </c>
      <c r="H788" s="11">
        <f t="shared" si="24"/>
        <v>197.31</v>
      </c>
      <c r="I788" s="12">
        <f t="shared" si="25"/>
        <v>1061.5278000000001</v>
      </c>
      <c r="J788" s="13" t="s">
        <v>1105</v>
      </c>
      <c r="K788" s="37" t="str">
        <f>VLOOKUP(Tabela14[[#This Row],[CÓDIGO]],[1]fornnecedor!$A:$G,7,0)</f>
        <v>BASES POLIÉSTER</v>
      </c>
    </row>
    <row r="789" spans="1:11" x14ac:dyDescent="0.3">
      <c r="A789" s="15">
        <v>84241</v>
      </c>
      <c r="B789" s="15" t="str">
        <f>VLOOKUP(Tabela14[[#This Row],[CÓDIGO]],[1]fornnecedor!$A:$E,5,0)</f>
        <v>BRASILUX TINTAS TECNICAS LTDA</v>
      </c>
      <c r="C789" s="16" t="s">
        <v>5037</v>
      </c>
      <c r="D789" s="16" t="s">
        <v>549</v>
      </c>
      <c r="E789" s="22">
        <v>1</v>
      </c>
      <c r="F789" s="30">
        <v>14</v>
      </c>
      <c r="G789" s="17">
        <v>196.23</v>
      </c>
      <c r="H789" s="11">
        <f t="shared" si="24"/>
        <v>196.23</v>
      </c>
      <c r="I789" s="12">
        <f t="shared" si="25"/>
        <v>2747.22</v>
      </c>
      <c r="J789" s="13" t="s">
        <v>1105</v>
      </c>
      <c r="K789" s="37" t="str">
        <f>VLOOKUP(Tabela14[[#This Row],[CÓDIGO]],[1]fornnecedor!$A:$G,7,0)</f>
        <v>IMPERMEABILIZANTES</v>
      </c>
    </row>
    <row r="790" spans="1:11" x14ac:dyDescent="0.3">
      <c r="A790" s="15">
        <v>23432</v>
      </c>
      <c r="B790" s="15" t="str">
        <f>VLOOKUP(Tabela14[[#This Row],[CÓDIGO]],[1]fornnecedor!$A:$E,5,0)</f>
        <v>SHERWIN - WILLIAMS DO BRASIL IND. E COM. LTDA</v>
      </c>
      <c r="C790" s="16" t="s">
        <v>4352</v>
      </c>
      <c r="D790" s="16" t="s">
        <v>324</v>
      </c>
      <c r="E790" s="22">
        <v>4</v>
      </c>
      <c r="F790" s="30">
        <v>13</v>
      </c>
      <c r="G790" s="17">
        <v>49.04</v>
      </c>
      <c r="H790" s="11">
        <f t="shared" si="24"/>
        <v>196.16</v>
      </c>
      <c r="I790" s="12">
        <f t="shared" si="25"/>
        <v>637.52</v>
      </c>
      <c r="J790" s="13" t="s">
        <v>1105</v>
      </c>
      <c r="K790" s="37" t="str">
        <f>VLOOKUP(Tabela14[[#This Row],[CÓDIGO]],[1]fornnecedor!$A:$G,7,0)</f>
        <v>APLICADORES / ADAPTADORES / ENGATES / SUPORTES</v>
      </c>
    </row>
    <row r="791" spans="1:11" x14ac:dyDescent="0.3">
      <c r="A791" s="8">
        <v>87112</v>
      </c>
      <c r="B791" s="8" t="str">
        <f>VLOOKUP(Tabela14[[#This Row],[CÓDIGO]],[1]fornnecedor!$A:$E,5,0)</f>
        <v>SHERWIN - WILLIAMS DO BRASIL IND. E COM. LTDA</v>
      </c>
      <c r="C791" s="9" t="s">
        <v>4472</v>
      </c>
      <c r="D791" s="9" t="s">
        <v>324</v>
      </c>
      <c r="E791" s="23">
        <v>5</v>
      </c>
      <c r="F791" s="31">
        <v>19</v>
      </c>
      <c r="G791" s="10">
        <v>39.22</v>
      </c>
      <c r="H791" s="11">
        <f t="shared" si="24"/>
        <v>196.1</v>
      </c>
      <c r="I791" s="12">
        <f t="shared" si="25"/>
        <v>745.18</v>
      </c>
      <c r="J791" s="13" t="s">
        <v>1105</v>
      </c>
      <c r="K791" s="37" t="str">
        <f>VLOOKUP(Tabela14[[#This Row],[CÓDIGO]],[1]fornnecedor!$A:$G,7,0)</f>
        <v>TINTAS PU</v>
      </c>
    </row>
    <row r="792" spans="1:11" x14ac:dyDescent="0.3">
      <c r="A792" s="8">
        <v>23447</v>
      </c>
      <c r="B792" s="8" t="str">
        <f>VLOOKUP(Tabela14[[#This Row],[CÓDIGO]],[1]fornnecedor!$A:$E,5,0)</f>
        <v>VONIXX INDUSTRIA E COMERCIO DE POLIDORES LTDA</v>
      </c>
      <c r="C792" s="9" t="s">
        <v>528</v>
      </c>
      <c r="D792" s="9" t="s">
        <v>515</v>
      </c>
      <c r="E792" s="23">
        <v>7</v>
      </c>
      <c r="F792" s="31">
        <v>20</v>
      </c>
      <c r="G792" s="10">
        <v>28.01</v>
      </c>
      <c r="H792" s="11">
        <f t="shared" si="24"/>
        <v>196.07000000000002</v>
      </c>
      <c r="I792" s="12">
        <f t="shared" si="25"/>
        <v>560.20000000000005</v>
      </c>
      <c r="J792" s="13" t="s">
        <v>1105</v>
      </c>
      <c r="K792" s="37" t="str">
        <f>VLOOKUP(Tabela14[[#This Row],[CÓDIGO]],[1]fornnecedor!$A:$G,7,0)</f>
        <v>LINHA DE HIGENIZAÇÃO E ESTÉTICA  AUTOMOTIVA VONIX</v>
      </c>
    </row>
    <row r="793" spans="1:11" x14ac:dyDescent="0.3">
      <c r="A793" s="8">
        <v>84325</v>
      </c>
      <c r="B793" s="8" t="str">
        <f>VLOOKUP(Tabela14[[#This Row],[CÓDIGO]],[1]fornnecedor!$A:$E,5,0)</f>
        <v>BRASILUX TINTAS TECNICAS LTDA</v>
      </c>
      <c r="C793" s="9" t="s">
        <v>652</v>
      </c>
      <c r="D793" s="9" t="s">
        <v>549</v>
      </c>
      <c r="E793" s="23">
        <v>4</v>
      </c>
      <c r="F793" s="31">
        <v>58</v>
      </c>
      <c r="G793" s="10">
        <v>48.9</v>
      </c>
      <c r="H793" s="11">
        <f t="shared" si="24"/>
        <v>195.6</v>
      </c>
      <c r="I793" s="12">
        <f t="shared" si="25"/>
        <v>2836.2</v>
      </c>
      <c r="J793" s="13" t="s">
        <v>1105</v>
      </c>
      <c r="K793" s="37" t="str">
        <f>VLOOKUP(Tabela14[[#This Row],[CÓDIGO]],[1]fornnecedor!$A:$G,7,0)</f>
        <v>ESMALTES</v>
      </c>
    </row>
    <row r="794" spans="1:11" x14ac:dyDescent="0.3">
      <c r="A794" s="15">
        <v>22225</v>
      </c>
      <c r="B794" s="15" t="str">
        <f>VLOOKUP(Tabela14[[#This Row],[CÓDIGO]],[1]fornnecedor!$A:$E,5,0)</f>
        <v>AKZO NOBEL LTDA AUTO</v>
      </c>
      <c r="C794" s="16" t="s">
        <v>183</v>
      </c>
      <c r="D794" s="16" t="s">
        <v>103</v>
      </c>
      <c r="E794" s="22">
        <v>8</v>
      </c>
      <c r="F794" s="30">
        <v>21</v>
      </c>
      <c r="G794" s="17">
        <v>24.44</v>
      </c>
      <c r="H794" s="11">
        <f t="shared" si="24"/>
        <v>195.52</v>
      </c>
      <c r="I794" s="12">
        <f t="shared" si="25"/>
        <v>513.24</v>
      </c>
      <c r="J794" s="13" t="s">
        <v>1105</v>
      </c>
      <c r="K794" s="37" t="str">
        <f>VLOOKUP(Tabela14[[#This Row],[CÓDIGO]],[1]fornnecedor!$A:$G,7,0)</f>
        <v>TINTAS POLIÉSTER</v>
      </c>
    </row>
    <row r="795" spans="1:11" x14ac:dyDescent="0.3">
      <c r="A795" s="15">
        <v>20325</v>
      </c>
      <c r="B795" s="15" t="str">
        <f>VLOOKUP(Tabela14[[#This Row],[CÓDIGO]],[1]fornnecedor!$A:$E,5,0)</f>
        <v>SHERWIN - WILLIAMS DO BRASIL IND. E COM. LTDA</v>
      </c>
      <c r="C795" s="16" t="s">
        <v>3893</v>
      </c>
      <c r="D795" s="16" t="s">
        <v>324</v>
      </c>
      <c r="E795" s="22">
        <v>9</v>
      </c>
      <c r="F795" s="30">
        <v>16</v>
      </c>
      <c r="G795" s="17">
        <v>21.66</v>
      </c>
      <c r="H795" s="11">
        <f t="shared" si="24"/>
        <v>194.94</v>
      </c>
      <c r="I795" s="12">
        <f t="shared" si="25"/>
        <v>346.56</v>
      </c>
      <c r="J795" s="13" t="s">
        <v>1105</v>
      </c>
      <c r="K795" s="37" t="str">
        <f>VLOOKUP(Tabela14[[#This Row],[CÓDIGO]],[1]fornnecedor!$A:$G,7,0)</f>
        <v>TINTAS POLIÉSTER</v>
      </c>
    </row>
    <row r="796" spans="1:11" x14ac:dyDescent="0.3">
      <c r="A796" s="8">
        <v>84536</v>
      </c>
      <c r="B796" s="8" t="str">
        <f>VLOOKUP(Tabela14[[#This Row],[CÓDIGO]],[1]fornnecedor!$A:$E,5,0)</f>
        <v>BRASILUX TINTAS TECNICAS LTDA</v>
      </c>
      <c r="C796" s="9" t="s">
        <v>5123</v>
      </c>
      <c r="D796" s="9" t="s">
        <v>549</v>
      </c>
      <c r="E796" s="23">
        <v>1</v>
      </c>
      <c r="F796" s="31">
        <v>23</v>
      </c>
      <c r="G796" s="10">
        <v>194.37</v>
      </c>
      <c r="H796" s="11">
        <f t="shared" si="24"/>
        <v>194.37</v>
      </c>
      <c r="I796" s="12">
        <f t="shared" si="25"/>
        <v>4470.51</v>
      </c>
      <c r="J796" s="13" t="s">
        <v>1105</v>
      </c>
      <c r="K796" s="37" t="str">
        <f>VLOOKUP(Tabela14[[#This Row],[CÓDIGO]],[1]fornnecedor!$A:$G,7,0)</f>
        <v>TINTA PAREDE</v>
      </c>
    </row>
    <row r="797" spans="1:11" x14ac:dyDescent="0.3">
      <c r="A797" s="8">
        <v>84255</v>
      </c>
      <c r="B797" s="8" t="str">
        <f>VLOOKUP(Tabela14[[#This Row],[CÓDIGO]],[1]fornnecedor!$A:$E,5,0)</f>
        <v>BRASILUX TINTAS TECNICAS LTDA</v>
      </c>
      <c r="C797" s="9" t="s">
        <v>3144</v>
      </c>
      <c r="D797" s="9" t="s">
        <v>549</v>
      </c>
      <c r="E797" s="23">
        <v>2</v>
      </c>
      <c r="F797" s="31">
        <v>1</v>
      </c>
      <c r="G797" s="10">
        <v>96.56</v>
      </c>
      <c r="H797" s="11">
        <f t="shared" si="24"/>
        <v>193.12</v>
      </c>
      <c r="I797" s="12">
        <f t="shared" si="25"/>
        <v>96.56</v>
      </c>
      <c r="J797" s="13" t="s">
        <v>1105</v>
      </c>
      <c r="K797" s="37" t="str">
        <f>VLOOKUP(Tabela14[[#This Row],[CÓDIGO]],[1]fornnecedor!$A:$G,7,0)</f>
        <v>TINTA PAREDE</v>
      </c>
    </row>
    <row r="798" spans="1:11" x14ac:dyDescent="0.3">
      <c r="A798" s="8">
        <v>85199</v>
      </c>
      <c r="B798" s="8" t="str">
        <f>VLOOKUP(Tabela14[[#This Row],[CÓDIGO]],[1]fornnecedor!$A:$E,5,0)</f>
        <v>VONIXX INDUSTRIA E COMERCIO DE POLIDORES LTDA</v>
      </c>
      <c r="C798" s="9" t="s">
        <v>3589</v>
      </c>
      <c r="D798" s="9" t="s">
        <v>515</v>
      </c>
      <c r="E798" s="23">
        <v>6</v>
      </c>
      <c r="F798" s="31">
        <v>7</v>
      </c>
      <c r="G798" s="10">
        <v>32.1</v>
      </c>
      <c r="H798" s="11">
        <f t="shared" si="24"/>
        <v>192.60000000000002</v>
      </c>
      <c r="I798" s="12">
        <f t="shared" si="25"/>
        <v>224.70000000000002</v>
      </c>
      <c r="J798" s="13" t="s">
        <v>1105</v>
      </c>
      <c r="K798" s="37" t="str">
        <f>VLOOKUP(Tabela14[[#This Row],[CÓDIGO]],[1]fornnecedor!$A:$G,7,0)</f>
        <v>LINHA DE HIGENIZAÇÃO E ESTÉTICA  AUTOMOTIVA VONIX</v>
      </c>
    </row>
    <row r="799" spans="1:11" x14ac:dyDescent="0.3">
      <c r="A799" s="8">
        <v>84959</v>
      </c>
      <c r="B799" s="8" t="str">
        <f>VLOOKUP(Tabela14[[#This Row],[CÓDIGO]],[1]fornnecedor!$A:$E,5,0)</f>
        <v>BRASILUX TINTAS TECNICAS LTDA</v>
      </c>
      <c r="C799" s="9" t="s">
        <v>603</v>
      </c>
      <c r="D799" s="9" t="s">
        <v>549</v>
      </c>
      <c r="E799" s="23">
        <v>14</v>
      </c>
      <c r="F799" s="31">
        <v>93</v>
      </c>
      <c r="G799" s="10">
        <v>13.71</v>
      </c>
      <c r="H799" s="11">
        <f t="shared" si="24"/>
        <v>191.94</v>
      </c>
      <c r="I799" s="12">
        <f t="shared" si="25"/>
        <v>1275.03</v>
      </c>
      <c r="J799" s="13" t="s">
        <v>1105</v>
      </c>
      <c r="K799" s="37" t="str">
        <f>VLOOKUP(Tabela14[[#This Row],[CÓDIGO]],[1]fornnecedor!$A:$G,7,0)</f>
        <v>BATIDA DE PEDRA</v>
      </c>
    </row>
    <row r="800" spans="1:11" x14ac:dyDescent="0.3">
      <c r="A800" s="15">
        <v>24139</v>
      </c>
      <c r="B800" s="15" t="str">
        <f>VLOOKUP(Tabela14[[#This Row],[CÓDIGO]],[1]fornnecedor!$A:$E,5,0)</f>
        <v>SKYLACK TINTAS E VERNIZES LTDA</v>
      </c>
      <c r="C800" s="16" t="s">
        <v>4099</v>
      </c>
      <c r="D800" s="16" t="s">
        <v>1114</v>
      </c>
      <c r="E800" s="22">
        <v>5</v>
      </c>
      <c r="F800" s="30">
        <v>12</v>
      </c>
      <c r="G800" s="17">
        <v>38.340000000000003</v>
      </c>
      <c r="H800" s="11">
        <f t="shared" si="24"/>
        <v>191.70000000000002</v>
      </c>
      <c r="I800" s="12">
        <f t="shared" si="25"/>
        <v>460.08000000000004</v>
      </c>
      <c r="J800" s="13" t="s">
        <v>1105</v>
      </c>
      <c r="K800" s="37" t="str">
        <f>VLOOKUP(Tabela14[[#This Row],[CÓDIGO]],[1]fornnecedor!$A:$G,7,0)</f>
        <v>TINTAS PU</v>
      </c>
    </row>
    <row r="801" spans="1:11" x14ac:dyDescent="0.3">
      <c r="A801" s="15">
        <v>83840</v>
      </c>
      <c r="B801" s="15" t="str">
        <f>VLOOKUP(Tabela14[[#This Row],[CÓDIGO]],[1]fornnecedor!$A:$E,5,0)</f>
        <v>3M DO BRASIL LTDA</v>
      </c>
      <c r="C801" s="16" t="s">
        <v>402</v>
      </c>
      <c r="D801" s="16" t="s">
        <v>366</v>
      </c>
      <c r="E801" s="22">
        <v>3</v>
      </c>
      <c r="F801" s="30">
        <v>14</v>
      </c>
      <c r="G801" s="17">
        <v>63.88</v>
      </c>
      <c r="H801" s="11">
        <f t="shared" si="24"/>
        <v>191.64000000000001</v>
      </c>
      <c r="I801" s="12">
        <f t="shared" si="25"/>
        <v>894.32</v>
      </c>
      <c r="J801" s="13" t="s">
        <v>1105</v>
      </c>
      <c r="K801" s="37" t="str">
        <f>VLOOKUP(Tabela14[[#This Row],[CÓDIGO]],[1]fornnecedor!$A:$G,7,0)</f>
        <v>APLICADORES / ADAPTADORES / ENGATES / SUPORTES</v>
      </c>
    </row>
    <row r="802" spans="1:11" x14ac:dyDescent="0.3">
      <c r="A802" s="15">
        <v>22057</v>
      </c>
      <c r="B802" s="15" t="str">
        <f>VLOOKUP(Tabela14[[#This Row],[CÓDIGO]],[1]fornnecedor!$A:$E,5,0)</f>
        <v>3M DO BRASIL LTDA</v>
      </c>
      <c r="C802" s="16" t="s">
        <v>407</v>
      </c>
      <c r="D802" s="16" t="s">
        <v>366</v>
      </c>
      <c r="E802" s="22">
        <v>40</v>
      </c>
      <c r="F802" s="30">
        <v>69</v>
      </c>
      <c r="G802" s="17">
        <v>4.79</v>
      </c>
      <c r="H802" s="11">
        <f t="shared" si="24"/>
        <v>191.6</v>
      </c>
      <c r="I802" s="12">
        <f t="shared" si="25"/>
        <v>330.51</v>
      </c>
      <c r="J802" s="13" t="s">
        <v>1105</v>
      </c>
      <c r="K802" s="37" t="str">
        <f>VLOOKUP(Tabela14[[#This Row],[CÓDIGO]],[1]fornnecedor!$A:$G,7,0)</f>
        <v xml:space="preserve">DISCO ROLOC </v>
      </c>
    </row>
    <row r="803" spans="1:11" x14ac:dyDescent="0.3">
      <c r="A803" s="8">
        <v>10068</v>
      </c>
      <c r="B803" s="8" t="str">
        <f>VLOOKUP(Tabela14[[#This Row],[CÓDIGO]],[1]fornnecedor!$A:$E,5,0)</f>
        <v>3M DO BRASIL LTDA</v>
      </c>
      <c r="C803" s="9" t="s">
        <v>4891</v>
      </c>
      <c r="D803" s="9" t="s">
        <v>366</v>
      </c>
      <c r="E803" s="23">
        <v>2</v>
      </c>
      <c r="F803" s="31">
        <v>17</v>
      </c>
      <c r="G803" s="10">
        <v>95.18</v>
      </c>
      <c r="H803" s="11">
        <f t="shared" si="24"/>
        <v>190.36</v>
      </c>
      <c r="I803" s="12">
        <f t="shared" si="25"/>
        <v>1618.0600000000002</v>
      </c>
      <c r="J803" s="13" t="s">
        <v>1105</v>
      </c>
      <c r="K803" s="37" t="str">
        <f>VLOOKUP(Tabela14[[#This Row],[CÓDIGO]],[1]fornnecedor!$A:$G,7,0)</f>
        <v>BOINAS PARA POLIMENTO</v>
      </c>
    </row>
    <row r="804" spans="1:11" x14ac:dyDescent="0.3">
      <c r="A804" s="15">
        <v>21303</v>
      </c>
      <c r="B804" s="15" t="str">
        <f>VLOOKUP(Tabela14[[#This Row],[CÓDIGO]],[1]fornnecedor!$A:$E,5,0)</f>
        <v>AKZO NOBEL LTDA AUTO</v>
      </c>
      <c r="C804" s="16" t="s">
        <v>4331</v>
      </c>
      <c r="D804" s="16" t="s">
        <v>103</v>
      </c>
      <c r="E804" s="22">
        <v>5.5</v>
      </c>
      <c r="F804" s="30">
        <v>18</v>
      </c>
      <c r="G804" s="17">
        <v>34.549999999999997</v>
      </c>
      <c r="H804" s="11">
        <f t="shared" si="24"/>
        <v>190.02499999999998</v>
      </c>
      <c r="I804" s="12">
        <f t="shared" si="25"/>
        <v>621.9</v>
      </c>
      <c r="J804" s="13" t="s">
        <v>1105</v>
      </c>
      <c r="K804" s="37" t="str">
        <f>VLOOKUP(Tabela14[[#This Row],[CÓDIGO]],[1]fornnecedor!$A:$G,7,0)</f>
        <v>TINTAS POLIÉSTER</v>
      </c>
    </row>
    <row r="805" spans="1:11" x14ac:dyDescent="0.3">
      <c r="A805" s="8">
        <v>84062</v>
      </c>
      <c r="B805" s="8" t="str">
        <f>VLOOKUP(Tabela14[[#This Row],[CÓDIGO]],[1]fornnecedor!$A:$E,5,0)</f>
        <v>BRASILUX TINTAS TECNICAS LTDA</v>
      </c>
      <c r="C805" s="9" t="s">
        <v>4629</v>
      </c>
      <c r="D805" s="9" t="s">
        <v>549</v>
      </c>
      <c r="E805" s="23">
        <v>2</v>
      </c>
      <c r="F805" s="31">
        <v>10</v>
      </c>
      <c r="G805" s="10">
        <v>94.83</v>
      </c>
      <c r="H805" s="11">
        <f t="shared" si="24"/>
        <v>189.66</v>
      </c>
      <c r="I805" s="12">
        <f t="shared" si="25"/>
        <v>948.3</v>
      </c>
      <c r="J805" s="13" t="s">
        <v>1105</v>
      </c>
      <c r="K805" s="37" t="str">
        <f>VLOOKUP(Tabela14[[#This Row],[CÓDIGO]],[1]fornnecedor!$A:$G,7,0)</f>
        <v>LINHA MOVELEIRA</v>
      </c>
    </row>
    <row r="806" spans="1:11" x14ac:dyDescent="0.3">
      <c r="A806" s="8">
        <v>24230</v>
      </c>
      <c r="B806" s="8" t="str">
        <f>VLOOKUP(Tabela14[[#This Row],[CÓDIGO]],[1]fornnecedor!$A:$E,5,0)</f>
        <v>VONIXX INDUSTRIA E COMERCIO DE POLIDORES LTDA</v>
      </c>
      <c r="C806" s="9" t="s">
        <v>3744</v>
      </c>
      <c r="D806" s="9" t="s">
        <v>515</v>
      </c>
      <c r="E806" s="23">
        <v>8</v>
      </c>
      <c r="F806" s="31">
        <v>12</v>
      </c>
      <c r="G806" s="10">
        <v>23.64</v>
      </c>
      <c r="H806" s="11">
        <f t="shared" si="24"/>
        <v>189.12</v>
      </c>
      <c r="I806" s="12">
        <f t="shared" si="25"/>
        <v>283.68</v>
      </c>
      <c r="J806" s="13" t="s">
        <v>1105</v>
      </c>
      <c r="K806" s="37" t="str">
        <f>VLOOKUP(Tabela14[[#This Row],[CÓDIGO]],[1]fornnecedor!$A:$G,7,0)</f>
        <v>LINHA DE HIGENIZAÇÃO E ESTÉTICA  AUTOMOTIVA VONIX</v>
      </c>
    </row>
    <row r="807" spans="1:11" x14ac:dyDescent="0.3">
      <c r="A807" s="15">
        <v>24227</v>
      </c>
      <c r="B807" s="15" t="str">
        <f>VLOOKUP(Tabela14[[#This Row],[CÓDIGO]],[1]fornnecedor!$A:$E,5,0)</f>
        <v>VONIXX INDUSTRIA E COMERCIO DE POLIDORES LTDA</v>
      </c>
      <c r="C807" s="16" t="s">
        <v>4538</v>
      </c>
      <c r="D807" s="16" t="s">
        <v>515</v>
      </c>
      <c r="E807" s="22">
        <v>3</v>
      </c>
      <c r="F807" s="30">
        <v>13</v>
      </c>
      <c r="G807" s="17">
        <v>62.95</v>
      </c>
      <c r="H807" s="11">
        <f t="shared" si="24"/>
        <v>188.85000000000002</v>
      </c>
      <c r="I807" s="12">
        <f t="shared" si="25"/>
        <v>818.35</v>
      </c>
      <c r="J807" s="13" t="s">
        <v>1105</v>
      </c>
      <c r="K807" s="37" t="str">
        <f>VLOOKUP(Tabela14[[#This Row],[CÓDIGO]],[1]fornnecedor!$A:$G,7,0)</f>
        <v>LINHA DE HIGENIZAÇÃO E ESTÉTICA  AUTOMOTIVA VONIX</v>
      </c>
    </row>
    <row r="808" spans="1:11" x14ac:dyDescent="0.3">
      <c r="A808" s="8">
        <v>24063</v>
      </c>
      <c r="B808" s="8" t="str">
        <f>VLOOKUP(Tabela14[[#This Row],[CÓDIGO]],[1]fornnecedor!$A:$E,5,0)</f>
        <v>SKYLACK TINTAS E VERNIZES LTDA</v>
      </c>
      <c r="C808" s="9" t="s">
        <v>4743</v>
      </c>
      <c r="D808" s="9" t="s">
        <v>1114</v>
      </c>
      <c r="E808" s="23">
        <v>6</v>
      </c>
      <c r="F808" s="31">
        <v>36</v>
      </c>
      <c r="G808" s="10">
        <v>31.41</v>
      </c>
      <c r="H808" s="11">
        <f t="shared" si="24"/>
        <v>188.46</v>
      </c>
      <c r="I808" s="12">
        <f t="shared" si="25"/>
        <v>1130.76</v>
      </c>
      <c r="J808" s="13" t="s">
        <v>1105</v>
      </c>
      <c r="K808" s="37" t="str">
        <f>VLOOKUP(Tabela14[[#This Row],[CÓDIGO]],[1]fornnecedor!$A:$G,7,0)</f>
        <v>VERNIZ AUTOMOTIVO</v>
      </c>
    </row>
    <row r="809" spans="1:11" x14ac:dyDescent="0.3">
      <c r="A809" s="15">
        <v>85554</v>
      </c>
      <c r="B809" s="15" t="str">
        <f>VLOOKUP(Tabela14[[#This Row],[CÓDIGO]],[1]fornnecedor!$A:$E,5,0)</f>
        <v>AKZO NOBEL LTDA AUTO</v>
      </c>
      <c r="C809" s="16" t="s">
        <v>182</v>
      </c>
      <c r="D809" s="16" t="s">
        <v>103</v>
      </c>
      <c r="E809" s="22">
        <v>6</v>
      </c>
      <c r="F809" s="30">
        <v>26</v>
      </c>
      <c r="G809" s="17">
        <v>31.24</v>
      </c>
      <c r="H809" s="11">
        <f t="shared" si="24"/>
        <v>187.44</v>
      </c>
      <c r="I809" s="12">
        <f t="shared" si="25"/>
        <v>812.24</v>
      </c>
      <c r="J809" s="13" t="s">
        <v>1105</v>
      </c>
      <c r="K809" s="37" t="str">
        <f>VLOOKUP(Tabela14[[#This Row],[CÓDIGO]],[1]fornnecedor!$A:$G,7,0)</f>
        <v>TINTAS POLIÉSTER</v>
      </c>
    </row>
    <row r="810" spans="1:11" x14ac:dyDescent="0.3">
      <c r="A810" s="8">
        <v>83918</v>
      </c>
      <c r="B810" s="8" t="str">
        <f>VLOOKUP(Tabela14[[#This Row],[CÓDIGO]],[1]fornnecedor!$A:$E,5,0)</f>
        <v>SKYLACK TINTAS E VERNIZES LTDA</v>
      </c>
      <c r="C810" s="9" t="s">
        <v>3461</v>
      </c>
      <c r="D810" s="9" t="s">
        <v>1114</v>
      </c>
      <c r="E810" s="23">
        <v>3</v>
      </c>
      <c r="F810" s="31">
        <v>3</v>
      </c>
      <c r="G810" s="10">
        <v>62.34</v>
      </c>
      <c r="H810" s="11">
        <f t="shared" si="24"/>
        <v>187.02</v>
      </c>
      <c r="I810" s="12">
        <f t="shared" si="25"/>
        <v>187.02</v>
      </c>
      <c r="J810" s="13" t="s">
        <v>1105</v>
      </c>
      <c r="K810" s="37" t="str">
        <f>VLOOKUP(Tabela14[[#This Row],[CÓDIGO]],[1]fornnecedor!$A:$G,7,0)</f>
        <v>TINTAS POLIÉSTER</v>
      </c>
    </row>
    <row r="811" spans="1:11" x14ac:dyDescent="0.3">
      <c r="A811" s="15">
        <v>23426</v>
      </c>
      <c r="B811" s="15" t="str">
        <f>VLOOKUP(Tabela14[[#This Row],[CÓDIGO]],[1]fornnecedor!$A:$E,5,0)</f>
        <v>CARVIC COM VER DE PROD E EQ P/ REP AUTO LTDA</v>
      </c>
      <c r="C811" s="16" t="s">
        <v>799</v>
      </c>
      <c r="D811" s="16" t="s">
        <v>49</v>
      </c>
      <c r="E811" s="22">
        <v>26</v>
      </c>
      <c r="F811" s="30">
        <v>38</v>
      </c>
      <c r="G811" s="17">
        <v>7.18</v>
      </c>
      <c r="H811" s="11">
        <f t="shared" si="24"/>
        <v>186.68</v>
      </c>
      <c r="I811" s="12">
        <f t="shared" si="25"/>
        <v>272.83999999999997</v>
      </c>
      <c r="J811" s="13" t="s">
        <v>1105</v>
      </c>
      <c r="K811" s="37" t="str">
        <f>VLOOKUP(Tabela14[[#This Row],[CÓDIGO]],[1]fornnecedor!$A:$G,7,0)</f>
        <v xml:space="preserve">OUTROS DISCOS </v>
      </c>
    </row>
    <row r="812" spans="1:11" x14ac:dyDescent="0.3">
      <c r="A812" s="15">
        <v>20241</v>
      </c>
      <c r="B812" s="15" t="str">
        <f>VLOOKUP(Tabela14[[#This Row],[CÓDIGO]],[1]fornnecedor!$A:$E,5,0)</f>
        <v>AKZO NOBEL LTDA AUTO</v>
      </c>
      <c r="C812" s="16" t="s">
        <v>4400</v>
      </c>
      <c r="D812" s="16" t="s">
        <v>127</v>
      </c>
      <c r="E812" s="22">
        <v>3</v>
      </c>
      <c r="F812" s="30">
        <v>11</v>
      </c>
      <c r="G812" s="17">
        <v>62.17</v>
      </c>
      <c r="H812" s="11">
        <f t="shared" si="24"/>
        <v>186.51</v>
      </c>
      <c r="I812" s="12">
        <f t="shared" si="25"/>
        <v>683.87</v>
      </c>
      <c r="J812" s="13" t="s">
        <v>1105</v>
      </c>
      <c r="K812" s="37" t="str">
        <f>VLOOKUP(Tabela14[[#This Row],[CÓDIGO]],[1]fornnecedor!$A:$G,7,0)</f>
        <v>VERNIZ AUTOMOTIVO</v>
      </c>
    </row>
    <row r="813" spans="1:11" x14ac:dyDescent="0.3">
      <c r="A813" s="15">
        <v>85263</v>
      </c>
      <c r="B813" s="15" t="str">
        <f>VLOOKUP(Tabela14[[#This Row],[CÓDIGO]],[1]fornnecedor!$A:$E,5,0)</f>
        <v>AUTOAMERICA IMP.EXP. DE PROD. AUTO. LTDA</v>
      </c>
      <c r="C813" s="16" t="s">
        <v>4114</v>
      </c>
      <c r="D813" s="16" t="s">
        <v>96</v>
      </c>
      <c r="E813" s="22">
        <v>4</v>
      </c>
      <c r="F813" s="30">
        <v>10</v>
      </c>
      <c r="G813" s="17">
        <v>46.61</v>
      </c>
      <c r="H813" s="11">
        <f t="shared" si="24"/>
        <v>186.44</v>
      </c>
      <c r="I813" s="12">
        <f t="shared" si="25"/>
        <v>466.1</v>
      </c>
      <c r="J813" s="13" t="s">
        <v>1105</v>
      </c>
      <c r="K813" s="37" t="str">
        <f>VLOOKUP(Tabela14[[#This Row],[CÓDIGO]],[1]fornnecedor!$A:$G,7,0)</f>
        <v>BOINAS PARA POLIMENTO</v>
      </c>
    </row>
    <row r="814" spans="1:11" x14ac:dyDescent="0.3">
      <c r="A814" s="8">
        <v>85170</v>
      </c>
      <c r="B814" s="8" t="str">
        <f>VLOOKUP(Tabela14[[#This Row],[CÓDIGO]],[1]fornnecedor!$A:$E,5,0)</f>
        <v>BRASILUX TINTAS TECNICAS LTDA</v>
      </c>
      <c r="C814" s="9" t="s">
        <v>4732</v>
      </c>
      <c r="D814" s="9" t="s">
        <v>549</v>
      </c>
      <c r="E814" s="23">
        <v>1</v>
      </c>
      <c r="F814" s="31">
        <v>6</v>
      </c>
      <c r="G814" s="10">
        <v>186.07</v>
      </c>
      <c r="H814" s="11">
        <f t="shared" si="24"/>
        <v>186.07</v>
      </c>
      <c r="I814" s="12">
        <f t="shared" si="25"/>
        <v>1116.42</v>
      </c>
      <c r="J814" s="13" t="s">
        <v>1105</v>
      </c>
      <c r="K814" s="37" t="str">
        <f>VLOOKUP(Tabela14[[#This Row],[CÓDIGO]],[1]fornnecedor!$A:$G,7,0)</f>
        <v>TINTA PAREDE</v>
      </c>
    </row>
    <row r="815" spans="1:11" x14ac:dyDescent="0.3">
      <c r="A815" s="15">
        <v>83951</v>
      </c>
      <c r="B815" s="15" t="str">
        <f>VLOOKUP(Tabela14[[#This Row],[CÓDIGO]],[1]fornnecedor!$A:$E,5,0)</f>
        <v>AKZO NOBEL LTDA AUTO</v>
      </c>
      <c r="C815" s="16" t="s">
        <v>162</v>
      </c>
      <c r="D815" s="16" t="s">
        <v>103</v>
      </c>
      <c r="E815" s="22">
        <v>5.5</v>
      </c>
      <c r="F815" s="30">
        <v>24.5</v>
      </c>
      <c r="G815" s="17">
        <v>33.799999999999997</v>
      </c>
      <c r="H815" s="11">
        <f t="shared" si="24"/>
        <v>185.89999999999998</v>
      </c>
      <c r="I815" s="12">
        <f t="shared" si="25"/>
        <v>828.09999999999991</v>
      </c>
      <c r="J815" s="13" t="s">
        <v>1105</v>
      </c>
      <c r="K815" s="37" t="str">
        <f>VLOOKUP(Tabela14[[#This Row],[CÓDIGO]],[1]fornnecedor!$A:$G,7,0)</f>
        <v>TINTAS POLIÉSTER</v>
      </c>
    </row>
    <row r="816" spans="1:11" x14ac:dyDescent="0.3">
      <c r="A816" s="8">
        <v>85683</v>
      </c>
      <c r="B816" s="8" t="str">
        <f>VLOOKUP(Tabela14[[#This Row],[CÓDIGO]],[1]fornnecedor!$A:$E,5,0)</f>
        <v>A&amp;S TECHNOLOGIES INDUSTRIA E COMERCIO LTDA</v>
      </c>
      <c r="C816" s="9" t="s">
        <v>881</v>
      </c>
      <c r="D816" s="9" t="s">
        <v>875</v>
      </c>
      <c r="E816" s="23">
        <v>31</v>
      </c>
      <c r="F816" s="31">
        <v>77</v>
      </c>
      <c r="G816" s="10">
        <v>5.99</v>
      </c>
      <c r="H816" s="11">
        <f t="shared" si="24"/>
        <v>185.69</v>
      </c>
      <c r="I816" s="12">
        <f t="shared" si="25"/>
        <v>461.23</v>
      </c>
      <c r="J816" s="13" t="s">
        <v>1105</v>
      </c>
      <c r="K816" s="37" t="str">
        <f>VLOOKUP(Tabela14[[#This Row],[CÓDIGO]],[1]fornnecedor!$A:$G,7,0)</f>
        <v>SILICONE</v>
      </c>
    </row>
    <row r="817" spans="1:11" x14ac:dyDescent="0.3">
      <c r="A817" s="8">
        <v>84422</v>
      </c>
      <c r="B817" s="8" t="str">
        <f>VLOOKUP(Tabela14[[#This Row],[CÓDIGO]],[1]fornnecedor!$A:$E,5,0)</f>
        <v>PINCEIS ATLAS S.A.</v>
      </c>
      <c r="C817" s="9" t="s">
        <v>4192</v>
      </c>
      <c r="D817" s="9" t="s">
        <v>23</v>
      </c>
      <c r="E817" s="23">
        <v>27</v>
      </c>
      <c r="F817" s="31">
        <v>75</v>
      </c>
      <c r="G817" s="10">
        <v>6.87</v>
      </c>
      <c r="H817" s="11">
        <f t="shared" si="24"/>
        <v>185.49</v>
      </c>
      <c r="I817" s="12">
        <f t="shared" si="25"/>
        <v>515.25</v>
      </c>
      <c r="J817" s="13" t="s">
        <v>1105</v>
      </c>
      <c r="K817" s="37" t="str">
        <f>VLOOKUP(Tabela14[[#This Row],[CÓDIGO]],[1]fornnecedor!$A:$G,7,0)</f>
        <v>ROLOS / TRINCHAS / PINCÉIS / ESPÁTULAS</v>
      </c>
    </row>
    <row r="818" spans="1:11" x14ac:dyDescent="0.3">
      <c r="A818" s="15">
        <v>84610</v>
      </c>
      <c r="B818" s="15" t="str">
        <f>VLOOKUP(Tabela14[[#This Row],[CÓDIGO]],[1]fornnecedor!$A:$E,5,0)</f>
        <v>BRASILUX TINTAS TECNICAS LTDA</v>
      </c>
      <c r="C818" s="16" t="s">
        <v>4963</v>
      </c>
      <c r="D818" s="16" t="s">
        <v>549</v>
      </c>
      <c r="E818" s="22">
        <v>1</v>
      </c>
      <c r="F818" s="30">
        <v>11</v>
      </c>
      <c r="G818" s="17">
        <v>184.92</v>
      </c>
      <c r="H818" s="11">
        <f t="shared" si="24"/>
        <v>184.92</v>
      </c>
      <c r="I818" s="12">
        <f t="shared" si="25"/>
        <v>2034.12</v>
      </c>
      <c r="J818" s="13" t="s">
        <v>1105</v>
      </c>
      <c r="K818" s="37" t="str">
        <f>VLOOKUP(Tabela14[[#This Row],[CÓDIGO]],[1]fornnecedor!$A:$G,7,0)</f>
        <v>BASES IMOBILIÁRIAS</v>
      </c>
    </row>
    <row r="819" spans="1:11" x14ac:dyDescent="0.3">
      <c r="A819" s="15">
        <v>84070</v>
      </c>
      <c r="B819" s="15" t="str">
        <f>VLOOKUP(Tabela14[[#This Row],[CÓDIGO]],[1]fornnecedor!$A:$E,5,0)</f>
        <v>BRASILUX TINTAS TECNICAS LTDA</v>
      </c>
      <c r="C819" s="16" t="s">
        <v>4050</v>
      </c>
      <c r="D819" s="16" t="s">
        <v>549</v>
      </c>
      <c r="E819" s="22">
        <v>3</v>
      </c>
      <c r="F819" s="30">
        <v>7</v>
      </c>
      <c r="G819" s="17">
        <v>61.5</v>
      </c>
      <c r="H819" s="11">
        <f t="shared" si="24"/>
        <v>184.5</v>
      </c>
      <c r="I819" s="12">
        <f t="shared" si="25"/>
        <v>430.5</v>
      </c>
      <c r="J819" s="13" t="s">
        <v>1105</v>
      </c>
      <c r="K819" s="37" t="str">
        <f>VLOOKUP(Tabela14[[#This Row],[CÓDIGO]],[1]fornnecedor!$A:$G,7,0)</f>
        <v>ESMALTES</v>
      </c>
    </row>
    <row r="820" spans="1:11" x14ac:dyDescent="0.3">
      <c r="A820" s="15">
        <v>20625</v>
      </c>
      <c r="B820" s="15" t="str">
        <f>VLOOKUP(Tabela14[[#This Row],[CÓDIGO]],[1]fornnecedor!$A:$E,5,0)</f>
        <v>MAXI RUBBER INDUSTRIAS QUIMICAS LTDA</v>
      </c>
      <c r="C820" s="16" t="s">
        <v>2803</v>
      </c>
      <c r="D820" s="16" t="s">
        <v>775</v>
      </c>
      <c r="E820" s="22">
        <v>8</v>
      </c>
      <c r="F820" s="30">
        <v>0</v>
      </c>
      <c r="G820" s="17">
        <v>22.99</v>
      </c>
      <c r="H820" s="11">
        <f t="shared" si="24"/>
        <v>183.92</v>
      </c>
      <c r="I820" s="12">
        <f t="shared" si="25"/>
        <v>0</v>
      </c>
      <c r="J820" s="13" t="s">
        <v>1105</v>
      </c>
      <c r="K820" s="37" t="str">
        <f>VLOOKUP(Tabela14[[#This Row],[CÓDIGO]],[1]fornnecedor!$A:$G,7,0)</f>
        <v>PRIMER AUTOMOTIVO</v>
      </c>
    </row>
    <row r="821" spans="1:11" x14ac:dyDescent="0.3">
      <c r="A821" s="8">
        <v>84034</v>
      </c>
      <c r="B821" s="8" t="str">
        <f>VLOOKUP(Tabela14[[#This Row],[CÓDIGO]],[1]fornnecedor!$A:$E,5,0)</f>
        <v>BRASILUX TINTAS TECNICAS LTDA</v>
      </c>
      <c r="C821" s="9" t="s">
        <v>712</v>
      </c>
      <c r="D821" s="9" t="s">
        <v>549</v>
      </c>
      <c r="E821" s="23">
        <v>10</v>
      </c>
      <c r="F821" s="31">
        <v>16</v>
      </c>
      <c r="G821" s="10">
        <v>18.27</v>
      </c>
      <c r="H821" s="11">
        <f t="shared" si="24"/>
        <v>182.7</v>
      </c>
      <c r="I821" s="12">
        <f t="shared" si="25"/>
        <v>292.32</v>
      </c>
      <c r="J821" s="13" t="s">
        <v>1105</v>
      </c>
      <c r="K821" s="37" t="str">
        <f>VLOOKUP(Tabela14[[#This Row],[CÓDIGO]],[1]fornnecedor!$A:$G,7,0)</f>
        <v>MASSA CORRIDA / ACRÍLICA</v>
      </c>
    </row>
    <row r="822" spans="1:11" x14ac:dyDescent="0.3">
      <c r="A822" s="15">
        <v>24293</v>
      </c>
      <c r="B822" s="15" t="str">
        <f>VLOOKUP(Tabela14[[#This Row],[CÓDIGO]],[1]fornnecedor!$A:$E,5,0)</f>
        <v>VONIXX INDUSTRIA E COMERCIO DE POLIDORES LTDA</v>
      </c>
      <c r="C822" s="16" t="s">
        <v>3825</v>
      </c>
      <c r="D822" s="16" t="s">
        <v>515</v>
      </c>
      <c r="E822" s="22">
        <v>8</v>
      </c>
      <c r="F822" s="30">
        <v>14</v>
      </c>
      <c r="G822" s="17">
        <v>22.83</v>
      </c>
      <c r="H822" s="11">
        <f t="shared" si="24"/>
        <v>182.64</v>
      </c>
      <c r="I822" s="12">
        <f t="shared" si="25"/>
        <v>319.62</v>
      </c>
      <c r="J822" s="13" t="s">
        <v>1105</v>
      </c>
      <c r="K822" s="37" t="str">
        <f>VLOOKUP(Tabela14[[#This Row],[CÓDIGO]],[1]fornnecedor!$A:$G,7,0)</f>
        <v>LINHA DE HIGENIZAÇÃO E ESTÉTICA  AUTOMOTIVA VONIX</v>
      </c>
    </row>
    <row r="823" spans="1:11" x14ac:dyDescent="0.3">
      <c r="A823" s="8">
        <v>23124</v>
      </c>
      <c r="B823" s="8" t="str">
        <f>VLOOKUP(Tabela14[[#This Row],[CÓDIGO]],[1]fornnecedor!$A:$E,5,0)</f>
        <v>3M DO BRASIL LTDA</v>
      </c>
      <c r="C823" s="9" t="s">
        <v>398</v>
      </c>
      <c r="D823" s="9" t="s">
        <v>366</v>
      </c>
      <c r="E823" s="23">
        <v>10</v>
      </c>
      <c r="F823" s="31">
        <v>170</v>
      </c>
      <c r="G823" s="10">
        <v>18.12</v>
      </c>
      <c r="H823" s="11">
        <f t="shared" si="24"/>
        <v>181.20000000000002</v>
      </c>
      <c r="I823" s="12">
        <f t="shared" si="25"/>
        <v>3080.4</v>
      </c>
      <c r="J823" s="13" t="s">
        <v>1105</v>
      </c>
      <c r="K823" s="37" t="str">
        <f>VLOOKUP(Tabela14[[#This Row],[CÓDIGO]],[1]fornnecedor!$A:$G,7,0)</f>
        <v>FITA AUTOMOTIVA</v>
      </c>
    </row>
    <row r="824" spans="1:11" x14ac:dyDescent="0.3">
      <c r="A824" s="8">
        <v>84629</v>
      </c>
      <c r="B824" s="8" t="str">
        <f>VLOOKUP(Tabela14[[#This Row],[CÓDIGO]],[1]fornnecedor!$A:$E,5,0)</f>
        <v>BRASILUX TINTAS TECNICAS LTDA</v>
      </c>
      <c r="C824" s="9" t="s">
        <v>4392</v>
      </c>
      <c r="D824" s="9" t="s">
        <v>549</v>
      </c>
      <c r="E824" s="23">
        <v>4.7489999999999997</v>
      </c>
      <c r="F824" s="31">
        <v>17.61</v>
      </c>
      <c r="G824" s="10">
        <v>38.130000000000003</v>
      </c>
      <c r="H824" s="11">
        <f t="shared" si="24"/>
        <v>181.07937000000001</v>
      </c>
      <c r="I824" s="12">
        <f t="shared" si="25"/>
        <v>671.46929999999998</v>
      </c>
      <c r="J824" s="13" t="s">
        <v>1105</v>
      </c>
      <c r="K824" s="37" t="str">
        <f>VLOOKUP(Tabela14[[#This Row],[CÓDIGO]],[1]fornnecedor!$A:$G,7,0)</f>
        <v xml:space="preserve">BASES SISTEMA NO MACHINE </v>
      </c>
    </row>
    <row r="825" spans="1:11" x14ac:dyDescent="0.3">
      <c r="A825" s="15">
        <v>86567</v>
      </c>
      <c r="B825" s="15" t="str">
        <f>VLOOKUP(Tabela14[[#This Row],[CÓDIGO]],[1]fornnecedor!$A:$E,5,0)</f>
        <v>AKZO NOBEL LTDA DECOR</v>
      </c>
      <c r="C825" s="16" t="s">
        <v>4534</v>
      </c>
      <c r="D825" s="16" t="s">
        <v>543</v>
      </c>
      <c r="E825" s="22">
        <v>2</v>
      </c>
      <c r="F825" s="30">
        <v>9</v>
      </c>
      <c r="G825" s="17">
        <v>90.23</v>
      </c>
      <c r="H825" s="11">
        <f t="shared" si="24"/>
        <v>180.46</v>
      </c>
      <c r="I825" s="12">
        <f t="shared" si="25"/>
        <v>812.07</v>
      </c>
      <c r="J825" s="13" t="s">
        <v>1105</v>
      </c>
      <c r="K825" s="37" t="str">
        <f>VLOOKUP(Tabela14[[#This Row],[CÓDIGO]],[1]fornnecedor!$A:$G,7,0)</f>
        <v>CIMENTO QUEIMADO / EFEITOS DECORATIVOS</v>
      </c>
    </row>
    <row r="826" spans="1:11" x14ac:dyDescent="0.3">
      <c r="A826" s="15">
        <v>24170</v>
      </c>
      <c r="B826" s="15" t="str">
        <f>VLOOKUP(Tabela14[[#This Row],[CÓDIGO]],[1]fornnecedor!$A:$E,5,0)</f>
        <v>SAINT- GOBAIN DO BRASIL PROD. IND. E CONSTR. LTDA</v>
      </c>
      <c r="C826" s="16" t="s">
        <v>60</v>
      </c>
      <c r="D826" s="16" t="s">
        <v>49</v>
      </c>
      <c r="E826" s="22">
        <v>5</v>
      </c>
      <c r="F826" s="30">
        <v>104</v>
      </c>
      <c r="G826" s="17">
        <v>36.090000000000003</v>
      </c>
      <c r="H826" s="11">
        <f t="shared" si="24"/>
        <v>180.45000000000002</v>
      </c>
      <c r="I826" s="12">
        <f t="shared" si="25"/>
        <v>3753.3600000000006</v>
      </c>
      <c r="J826" s="13" t="s">
        <v>1105</v>
      </c>
      <c r="K826" s="37" t="str">
        <f>VLOOKUP(Tabela14[[#This Row],[CÓDIGO]],[1]fornnecedor!$A:$G,7,0)</f>
        <v xml:space="preserve">OUTROS DISCOS </v>
      </c>
    </row>
    <row r="827" spans="1:11" x14ac:dyDescent="0.3">
      <c r="A827" s="15">
        <v>23125</v>
      </c>
      <c r="B827" s="15" t="str">
        <f>VLOOKUP(Tabela14[[#This Row],[CÓDIGO]],[1]fornnecedor!$A:$E,5,0)</f>
        <v>3M DO BRASIL LTDA</v>
      </c>
      <c r="C827" s="16" t="s">
        <v>4939</v>
      </c>
      <c r="D827" s="16" t="s">
        <v>366</v>
      </c>
      <c r="E827" s="22">
        <v>92</v>
      </c>
      <c r="F827" s="30">
        <v>967</v>
      </c>
      <c r="G827" s="17">
        <v>1.96</v>
      </c>
      <c r="H827" s="11">
        <f t="shared" si="24"/>
        <v>180.32</v>
      </c>
      <c r="I827" s="12">
        <f t="shared" si="25"/>
        <v>1895.32</v>
      </c>
      <c r="J827" s="13" t="s">
        <v>1105</v>
      </c>
      <c r="K827" s="37" t="str">
        <f>VLOOKUP(Tabela14[[#This Row],[CÓDIGO]],[1]fornnecedor!$A:$G,7,0)</f>
        <v xml:space="preserve">DISCOS / LIXAS / ABRASIVOS </v>
      </c>
    </row>
    <row r="828" spans="1:11" x14ac:dyDescent="0.3">
      <c r="A828" s="15">
        <v>23483</v>
      </c>
      <c r="B828" s="15" t="str">
        <f>VLOOKUP(Tabela14[[#This Row],[CÓDIGO]],[1]fornnecedor!$A:$E,5,0)</f>
        <v>VONIXX INDUSTRIA E COMERCIO DE POLIDORES LTDA</v>
      </c>
      <c r="C828" s="16" t="s">
        <v>3161</v>
      </c>
      <c r="D828" s="16" t="s">
        <v>515</v>
      </c>
      <c r="E828" s="22">
        <v>7</v>
      </c>
      <c r="F828" s="30">
        <v>4</v>
      </c>
      <c r="G828" s="17">
        <v>25.54</v>
      </c>
      <c r="H828" s="11">
        <f t="shared" si="24"/>
        <v>178.78</v>
      </c>
      <c r="I828" s="12">
        <f t="shared" si="25"/>
        <v>102.16</v>
      </c>
      <c r="J828" s="13" t="s">
        <v>1105</v>
      </c>
      <c r="K828" s="37" t="str">
        <f>VLOOKUP(Tabela14[[#This Row],[CÓDIGO]],[1]fornnecedor!$A:$G,7,0)</f>
        <v>LINHA DE HIGENIZAÇÃO E ESTÉTICA  AUTOMOTIVA VONIX</v>
      </c>
    </row>
    <row r="829" spans="1:11" x14ac:dyDescent="0.3">
      <c r="A829" s="15">
        <v>85361</v>
      </c>
      <c r="B829" s="15" t="str">
        <f>VLOOKUP(Tabela14[[#This Row],[CÓDIGO]],[1]fornnecedor!$A:$E,5,0)</f>
        <v>BRASILUX TINTAS TECNICAS LTDA</v>
      </c>
      <c r="C829" s="16" t="s">
        <v>713</v>
      </c>
      <c r="D829" s="16" t="s">
        <v>549</v>
      </c>
      <c r="E829" s="22">
        <v>9</v>
      </c>
      <c r="F829" s="30">
        <v>33</v>
      </c>
      <c r="G829" s="17">
        <v>19.829999999999998</v>
      </c>
      <c r="H829" s="11">
        <f t="shared" si="24"/>
        <v>178.46999999999997</v>
      </c>
      <c r="I829" s="12">
        <f t="shared" si="25"/>
        <v>654.39</v>
      </c>
      <c r="J829" s="13" t="s">
        <v>1105</v>
      </c>
      <c r="K829" s="37" t="str">
        <f>VLOOKUP(Tabela14[[#This Row],[CÓDIGO]],[1]fornnecedor!$A:$G,7,0)</f>
        <v>MASSA POLIÉSTER</v>
      </c>
    </row>
    <row r="830" spans="1:11" x14ac:dyDescent="0.3">
      <c r="A830" s="8">
        <v>84681</v>
      </c>
      <c r="B830" s="8" t="str">
        <f>VLOOKUP(Tabela14[[#This Row],[CÓDIGO]],[1]fornnecedor!$A:$E,5,0)</f>
        <v>BRASILUX TINTAS TECNICAS LTDA</v>
      </c>
      <c r="C830" s="9" t="s">
        <v>3765</v>
      </c>
      <c r="D830" s="9" t="s">
        <v>549</v>
      </c>
      <c r="E830" s="23">
        <v>3</v>
      </c>
      <c r="F830" s="31">
        <v>5</v>
      </c>
      <c r="G830" s="10">
        <v>59.23</v>
      </c>
      <c r="H830" s="11">
        <f t="shared" si="24"/>
        <v>177.69</v>
      </c>
      <c r="I830" s="12">
        <f t="shared" si="25"/>
        <v>296.14999999999998</v>
      </c>
      <c r="J830" s="13" t="s">
        <v>1105</v>
      </c>
      <c r="K830" s="37" t="str">
        <f>VLOOKUP(Tabela14[[#This Row],[CÓDIGO]],[1]fornnecedor!$A:$G,7,0)</f>
        <v>ESMALTES</v>
      </c>
    </row>
    <row r="831" spans="1:11" x14ac:dyDescent="0.3">
      <c r="A831" s="15">
        <v>85907</v>
      </c>
      <c r="B831" s="15" t="str">
        <f>VLOOKUP(Tabela14[[#This Row],[CÓDIGO]],[1]fornnecedor!$A:$E,5,0)</f>
        <v>AKZO NOBEL LTDA DECOR</v>
      </c>
      <c r="C831" s="16" t="s">
        <v>4323</v>
      </c>
      <c r="D831" s="16" t="s">
        <v>543</v>
      </c>
      <c r="E831" s="22">
        <v>2</v>
      </c>
      <c r="F831" s="30">
        <v>7</v>
      </c>
      <c r="G831" s="17">
        <v>88.07</v>
      </c>
      <c r="H831" s="11">
        <f t="shared" si="24"/>
        <v>176.14</v>
      </c>
      <c r="I831" s="12">
        <f t="shared" si="25"/>
        <v>616.49</v>
      </c>
      <c r="J831" s="13" t="s">
        <v>1105</v>
      </c>
      <c r="K831" s="37" t="str">
        <f>VLOOKUP(Tabela14[[#This Row],[CÓDIGO]],[1]fornnecedor!$A:$G,7,0)</f>
        <v>ESMALTES</v>
      </c>
    </row>
    <row r="832" spans="1:11" x14ac:dyDescent="0.3">
      <c r="A832" s="15">
        <v>84596</v>
      </c>
      <c r="B832" s="15" t="str">
        <f>VLOOKUP(Tabela14[[#This Row],[CÓDIGO]],[1]fornnecedor!$A:$E,5,0)</f>
        <v>BRASILUX TINTAS TECNICAS LTDA</v>
      </c>
      <c r="C832" s="16" t="s">
        <v>3121</v>
      </c>
      <c r="D832" s="16" t="s">
        <v>549</v>
      </c>
      <c r="E832" s="22">
        <v>2</v>
      </c>
      <c r="F832" s="30">
        <v>1</v>
      </c>
      <c r="G832" s="17">
        <v>87.99</v>
      </c>
      <c r="H832" s="11">
        <f t="shared" si="24"/>
        <v>175.98</v>
      </c>
      <c r="I832" s="12">
        <f t="shared" si="25"/>
        <v>87.99</v>
      </c>
      <c r="J832" s="13" t="s">
        <v>1105</v>
      </c>
      <c r="K832" s="37" t="str">
        <f>VLOOKUP(Tabela14[[#This Row],[CÓDIGO]],[1]fornnecedor!$A:$G,7,0)</f>
        <v>BASES IMOBILIÁRIAS</v>
      </c>
    </row>
    <row r="833" spans="1:11" x14ac:dyDescent="0.3">
      <c r="A833" s="15">
        <v>85178</v>
      </c>
      <c r="B833" s="15" t="str">
        <f>VLOOKUP(Tabela14[[#This Row],[CÓDIGO]],[1]fornnecedor!$A:$E,5,0)</f>
        <v>BRASILUX TINTAS TECNICAS LTDA</v>
      </c>
      <c r="C833" s="16" t="s">
        <v>3611</v>
      </c>
      <c r="D833" s="16" t="s">
        <v>549</v>
      </c>
      <c r="E833" s="22">
        <v>3</v>
      </c>
      <c r="F833" s="30">
        <v>4</v>
      </c>
      <c r="G833" s="17">
        <v>58.53</v>
      </c>
      <c r="H833" s="11">
        <f t="shared" si="24"/>
        <v>175.59</v>
      </c>
      <c r="I833" s="12">
        <f t="shared" si="25"/>
        <v>234.12</v>
      </c>
      <c r="J833" s="13" t="s">
        <v>1105</v>
      </c>
      <c r="K833" s="37" t="str">
        <f>VLOOKUP(Tabela14[[#This Row],[CÓDIGO]],[1]fornnecedor!$A:$G,7,0)</f>
        <v>ESMALTES</v>
      </c>
    </row>
    <row r="834" spans="1:11" x14ac:dyDescent="0.3">
      <c r="A834" s="15">
        <v>20987</v>
      </c>
      <c r="B834" s="15" t="str">
        <f>VLOOKUP(Tabela14[[#This Row],[CÓDIGO]],[1]fornnecedor!$A:$E,5,0)</f>
        <v>3M DO BRASIL LTDA</v>
      </c>
      <c r="C834" s="16" t="s">
        <v>4950</v>
      </c>
      <c r="D834" s="16" t="s">
        <v>366</v>
      </c>
      <c r="E834" s="22">
        <v>1</v>
      </c>
      <c r="F834" s="30">
        <v>11</v>
      </c>
      <c r="G834" s="17">
        <v>175.54</v>
      </c>
      <c r="H834" s="11">
        <f t="shared" ref="H834:H897" si="26">G834*E834</f>
        <v>175.54</v>
      </c>
      <c r="I834" s="12">
        <f t="shared" ref="I834:I897" si="27">G834*F834</f>
        <v>1930.9399999999998</v>
      </c>
      <c r="J834" s="13" t="s">
        <v>1105</v>
      </c>
      <c r="K834" s="37" t="str">
        <f>VLOOKUP(Tabela14[[#This Row],[CÓDIGO]],[1]fornnecedor!$A:$G,7,0)</f>
        <v>BOINAS PARA POLIMENTO</v>
      </c>
    </row>
    <row r="835" spans="1:11" x14ac:dyDescent="0.3">
      <c r="A835" s="8">
        <v>24161</v>
      </c>
      <c r="B835" s="8" t="str">
        <f>VLOOKUP(Tabela14[[#This Row],[CÓDIGO]],[1]fornnecedor!$A:$E,5,0)</f>
        <v>SKYLACK TINTAS E VERNIZES LTDA</v>
      </c>
      <c r="C835" s="9" t="s">
        <v>3639</v>
      </c>
      <c r="D835" s="9" t="s">
        <v>1114</v>
      </c>
      <c r="E835" s="23">
        <v>5</v>
      </c>
      <c r="F835" s="31">
        <v>7</v>
      </c>
      <c r="G835" s="10">
        <v>34.909999999999997</v>
      </c>
      <c r="H835" s="11">
        <f t="shared" si="26"/>
        <v>174.54999999999998</v>
      </c>
      <c r="I835" s="12">
        <f t="shared" si="27"/>
        <v>244.36999999999998</v>
      </c>
      <c r="J835" s="13" t="s">
        <v>1105</v>
      </c>
      <c r="K835" s="37" t="str">
        <f>VLOOKUP(Tabela14[[#This Row],[CÓDIGO]],[1]fornnecedor!$A:$G,7,0)</f>
        <v>TINTAS POLIÉSTER</v>
      </c>
    </row>
    <row r="836" spans="1:11" x14ac:dyDescent="0.3">
      <c r="A836" s="15">
        <v>86735</v>
      </c>
      <c r="B836" s="15" t="str">
        <f>VLOOKUP(Tabela14[[#This Row],[CÓDIGO]],[1]fornnecedor!$A:$E,5,0)</f>
        <v>AKZO NOBEL LTDA DECOR</v>
      </c>
      <c r="C836" s="16" t="s">
        <v>4504</v>
      </c>
      <c r="D836" s="16" t="s">
        <v>543</v>
      </c>
      <c r="E836" s="22">
        <v>2</v>
      </c>
      <c r="F836" s="30">
        <v>9</v>
      </c>
      <c r="G836" s="17">
        <v>87.2</v>
      </c>
      <c r="H836" s="11">
        <f t="shared" si="26"/>
        <v>174.4</v>
      </c>
      <c r="I836" s="12">
        <f t="shared" si="27"/>
        <v>784.80000000000007</v>
      </c>
      <c r="J836" s="13" t="s">
        <v>1105</v>
      </c>
      <c r="K836" s="37" t="str">
        <f>VLOOKUP(Tabela14[[#This Row],[CÓDIGO]],[1]fornnecedor!$A:$G,7,0)</f>
        <v>ESMALTES</v>
      </c>
    </row>
    <row r="837" spans="1:11" x14ac:dyDescent="0.3">
      <c r="A837" s="8">
        <v>84214</v>
      </c>
      <c r="B837" s="8" t="str">
        <f>VLOOKUP(Tabela14[[#This Row],[CÓDIGO]],[1]fornnecedor!$A:$E,5,0)</f>
        <v>BRASILUX TINTAS TECNICAS LTDA</v>
      </c>
      <c r="C837" s="9" t="s">
        <v>613</v>
      </c>
      <c r="D837" s="9" t="s">
        <v>549</v>
      </c>
      <c r="E837" s="23">
        <v>1</v>
      </c>
      <c r="F837" s="31">
        <v>17</v>
      </c>
      <c r="G837" s="10">
        <v>173.15</v>
      </c>
      <c r="H837" s="11">
        <f t="shared" si="26"/>
        <v>173.15</v>
      </c>
      <c r="I837" s="12">
        <f t="shared" si="27"/>
        <v>2943.55</v>
      </c>
      <c r="J837" s="13" t="s">
        <v>1105</v>
      </c>
      <c r="K837" s="37" t="str">
        <f>VLOOKUP(Tabela14[[#This Row],[CÓDIGO]],[1]fornnecedor!$A:$G,7,0)</f>
        <v>ESMALTES</v>
      </c>
    </row>
    <row r="838" spans="1:11" x14ac:dyDescent="0.3">
      <c r="A838" s="8">
        <v>23412</v>
      </c>
      <c r="B838" s="8" t="str">
        <f>VLOOKUP(Tabela14[[#This Row],[CÓDIGO]],[1]fornnecedor!$A:$E,5,0)</f>
        <v>VONIXX INDUSTRIA E COMERCIO DE POLIDORES LTDA</v>
      </c>
      <c r="C838" s="9" t="s">
        <v>3797</v>
      </c>
      <c r="D838" s="9" t="s">
        <v>515</v>
      </c>
      <c r="E838" s="23">
        <v>9</v>
      </c>
      <c r="F838" s="31">
        <v>16</v>
      </c>
      <c r="G838" s="10">
        <v>19.16</v>
      </c>
      <c r="H838" s="11">
        <f t="shared" si="26"/>
        <v>172.44</v>
      </c>
      <c r="I838" s="12">
        <f t="shared" si="27"/>
        <v>306.56</v>
      </c>
      <c r="J838" s="13" t="s">
        <v>1105</v>
      </c>
      <c r="K838" s="37" t="str">
        <f>VLOOKUP(Tabela14[[#This Row],[CÓDIGO]],[1]fornnecedor!$A:$G,7,0)</f>
        <v>LINHA DE HIGENIZAÇÃO E ESTÉTICA  AUTOMOTIVA VONIX</v>
      </c>
    </row>
    <row r="839" spans="1:11" x14ac:dyDescent="0.3">
      <c r="A839" s="15">
        <v>87083</v>
      </c>
      <c r="B839" s="15" t="str">
        <f>VLOOKUP(Tabela14[[#This Row],[CÓDIGO]],[1]fornnecedor!$A:$E,5,0)</f>
        <v>SHERWIN - WILLIAMS DO BRASIL IND. E COM. LTDA</v>
      </c>
      <c r="C839" s="16" t="s">
        <v>3780</v>
      </c>
      <c r="D839" s="16" t="s">
        <v>324</v>
      </c>
      <c r="E839" s="22">
        <v>12</v>
      </c>
      <c r="F839" s="30">
        <v>21</v>
      </c>
      <c r="G839" s="17">
        <v>14.36</v>
      </c>
      <c r="H839" s="11">
        <f t="shared" si="26"/>
        <v>172.32</v>
      </c>
      <c r="I839" s="12">
        <f t="shared" si="27"/>
        <v>301.56</v>
      </c>
      <c r="J839" s="13" t="s">
        <v>1105</v>
      </c>
      <c r="K839" s="37" t="str">
        <f>VLOOKUP(Tabela14[[#This Row],[CÓDIGO]],[1]fornnecedor!$A:$G,7,0)</f>
        <v xml:space="preserve">SPRAYS </v>
      </c>
    </row>
    <row r="840" spans="1:11" x14ac:dyDescent="0.3">
      <c r="A840" s="15">
        <v>23064</v>
      </c>
      <c r="B840" s="15" t="str">
        <f>VLOOKUP(Tabela14[[#This Row],[CÓDIGO]],[1]fornnecedor!$A:$E,5,0)</f>
        <v>3M DO BRASIL LTDA</v>
      </c>
      <c r="C840" s="16" t="s">
        <v>4229</v>
      </c>
      <c r="D840" s="16" t="s">
        <v>366</v>
      </c>
      <c r="E840" s="22">
        <v>8</v>
      </c>
      <c r="F840" s="30">
        <v>25</v>
      </c>
      <c r="G840" s="17">
        <v>21.52</v>
      </c>
      <c r="H840" s="11">
        <f t="shared" si="26"/>
        <v>172.16</v>
      </c>
      <c r="I840" s="12">
        <f t="shared" si="27"/>
        <v>538</v>
      </c>
      <c r="J840" s="13" t="s">
        <v>1105</v>
      </c>
      <c r="K840" s="37" t="str">
        <f>VLOOKUP(Tabela14[[#This Row],[CÓDIGO]],[1]fornnecedor!$A:$G,7,0)</f>
        <v>MASSA DE POLIR</v>
      </c>
    </row>
    <row r="841" spans="1:11" x14ac:dyDescent="0.3">
      <c r="A841" s="15">
        <v>84426</v>
      </c>
      <c r="B841" s="15" t="str">
        <f>VLOOKUP(Tabela14[[#This Row],[CÓDIGO]],[1]fornnecedor!$A:$E,5,0)</f>
        <v>PINCEIS ATLAS S.A.</v>
      </c>
      <c r="C841" s="16" t="s">
        <v>33</v>
      </c>
      <c r="D841" s="16" t="s">
        <v>23</v>
      </c>
      <c r="E841" s="22">
        <v>54</v>
      </c>
      <c r="F841" s="30">
        <v>81</v>
      </c>
      <c r="G841" s="17">
        <v>3.18</v>
      </c>
      <c r="H841" s="11">
        <f t="shared" si="26"/>
        <v>171.72</v>
      </c>
      <c r="I841" s="12">
        <f t="shared" si="27"/>
        <v>257.58000000000004</v>
      </c>
      <c r="J841" s="13" t="s">
        <v>1105</v>
      </c>
      <c r="K841" s="37" t="str">
        <f>VLOOKUP(Tabela14[[#This Row],[CÓDIGO]],[1]fornnecedor!$A:$G,7,0)</f>
        <v>ROLOS / TRINCHAS / PINCÉIS / ESPÁTULAS</v>
      </c>
    </row>
    <row r="842" spans="1:11" x14ac:dyDescent="0.3">
      <c r="A842" s="15">
        <v>10066</v>
      </c>
      <c r="B842" s="15" t="str">
        <f>VLOOKUP(Tabela14[[#This Row],[CÓDIGO]],[1]fornnecedor!$A:$E,5,0)</f>
        <v>3M DO BRASIL LTDA</v>
      </c>
      <c r="C842" s="16" t="s">
        <v>4043</v>
      </c>
      <c r="D842" s="16" t="s">
        <v>366</v>
      </c>
      <c r="E842" s="22">
        <v>2</v>
      </c>
      <c r="F842" s="30">
        <v>5</v>
      </c>
      <c r="G842" s="17">
        <v>85.15</v>
      </c>
      <c r="H842" s="11">
        <f t="shared" si="26"/>
        <v>170.3</v>
      </c>
      <c r="I842" s="12">
        <f t="shared" si="27"/>
        <v>425.75</v>
      </c>
      <c r="J842" s="13" t="s">
        <v>1105</v>
      </c>
      <c r="K842" s="37" t="str">
        <f>VLOOKUP(Tabela14[[#This Row],[CÓDIGO]],[1]fornnecedor!$A:$G,7,0)</f>
        <v>BOINAS PARA POLIMENTO</v>
      </c>
    </row>
    <row r="843" spans="1:11" x14ac:dyDescent="0.3">
      <c r="A843" s="15">
        <v>86060</v>
      </c>
      <c r="B843" s="15" t="str">
        <f>VLOOKUP(Tabela14[[#This Row],[CÓDIGO]],[1]fornnecedor!$A:$E,5,0)</f>
        <v>AKZO NOBEL LTDA DECOR</v>
      </c>
      <c r="C843" s="16" t="s">
        <v>4294</v>
      </c>
      <c r="D843" s="16" t="s">
        <v>543</v>
      </c>
      <c r="E843" s="22">
        <v>2</v>
      </c>
      <c r="F843" s="30">
        <v>7</v>
      </c>
      <c r="G843" s="17">
        <v>84.54</v>
      </c>
      <c r="H843" s="11">
        <f t="shared" si="26"/>
        <v>169.08</v>
      </c>
      <c r="I843" s="12">
        <f t="shared" si="27"/>
        <v>591.78000000000009</v>
      </c>
      <c r="J843" s="13" t="s">
        <v>1105</v>
      </c>
      <c r="K843" s="37" t="str">
        <f>VLOOKUP(Tabela14[[#This Row],[CÓDIGO]],[1]fornnecedor!$A:$G,7,0)</f>
        <v>ESMALTES</v>
      </c>
    </row>
    <row r="844" spans="1:11" x14ac:dyDescent="0.3">
      <c r="A844" s="8">
        <v>84012</v>
      </c>
      <c r="B844" s="8" t="str">
        <f>VLOOKUP(Tabela14[[#This Row],[CÓDIGO]],[1]fornnecedor!$A:$E,5,0)</f>
        <v>3M DO BRASIL LTDA</v>
      </c>
      <c r="C844" s="9" t="s">
        <v>3527</v>
      </c>
      <c r="D844" s="9" t="s">
        <v>366</v>
      </c>
      <c r="E844" s="23">
        <v>103</v>
      </c>
      <c r="F844" s="31">
        <v>127</v>
      </c>
      <c r="G844" s="10">
        <v>1.64</v>
      </c>
      <c r="H844" s="11">
        <f t="shared" si="26"/>
        <v>168.92</v>
      </c>
      <c r="I844" s="12">
        <f t="shared" si="27"/>
        <v>208.28</v>
      </c>
      <c r="J844" s="13" t="s">
        <v>1105</v>
      </c>
      <c r="K844" s="37" t="str">
        <f>VLOOKUP(Tabela14[[#This Row],[CÓDIGO]],[1]fornnecedor!$A:$G,7,0)</f>
        <v>LIXA FERRO</v>
      </c>
    </row>
    <row r="845" spans="1:11" x14ac:dyDescent="0.3">
      <c r="A845" s="8">
        <v>84321</v>
      </c>
      <c r="B845" s="8" t="str">
        <f>VLOOKUP(Tabela14[[#This Row],[CÓDIGO]],[1]fornnecedor!$A:$E,5,0)</f>
        <v>BRASILUX TINTAS TECNICAS LTDA</v>
      </c>
      <c r="C845" s="9" t="s">
        <v>722</v>
      </c>
      <c r="D845" s="9" t="s">
        <v>549</v>
      </c>
      <c r="E845" s="23">
        <v>5</v>
      </c>
      <c r="F845" s="31">
        <v>8</v>
      </c>
      <c r="G845" s="10">
        <v>33.770000000000003</v>
      </c>
      <c r="H845" s="11">
        <f t="shared" si="26"/>
        <v>168.85000000000002</v>
      </c>
      <c r="I845" s="12">
        <f t="shared" si="27"/>
        <v>270.16000000000003</v>
      </c>
      <c r="J845" s="13" t="s">
        <v>1105</v>
      </c>
      <c r="K845" s="37" t="str">
        <f>VLOOKUP(Tabela14[[#This Row],[CÓDIGO]],[1]fornnecedor!$A:$G,7,0)</f>
        <v>IMPERMEABILIZANTES</v>
      </c>
    </row>
    <row r="846" spans="1:11" x14ac:dyDescent="0.3">
      <c r="A846" s="8">
        <v>85089</v>
      </c>
      <c r="B846" s="8" t="str">
        <f>VLOOKUP(Tabela14[[#This Row],[CÓDIGO]],[1]fornnecedor!$A:$E,5,0)</f>
        <v>AKZO NOBEL LTDA AUTO</v>
      </c>
      <c r="C846" s="9" t="s">
        <v>254</v>
      </c>
      <c r="D846" s="9" t="s">
        <v>103</v>
      </c>
      <c r="E846" s="23">
        <v>7</v>
      </c>
      <c r="F846" s="31">
        <v>23</v>
      </c>
      <c r="G846" s="10">
        <v>24.12</v>
      </c>
      <c r="H846" s="11">
        <f t="shared" si="26"/>
        <v>168.84</v>
      </c>
      <c r="I846" s="12">
        <f t="shared" si="27"/>
        <v>554.76</v>
      </c>
      <c r="J846" s="13" t="s">
        <v>1105</v>
      </c>
      <c r="K846" s="37" t="str">
        <f>VLOOKUP(Tabela14[[#This Row],[CÓDIGO]],[1]fornnecedor!$A:$G,7,0)</f>
        <v>TINTAS POLIÉSTER</v>
      </c>
    </row>
    <row r="847" spans="1:11" x14ac:dyDescent="0.3">
      <c r="A847" s="8">
        <v>9952</v>
      </c>
      <c r="B847" s="8" t="str">
        <f>VLOOKUP(Tabela14[[#This Row],[CÓDIGO]],[1]fornnecedor!$A:$E,5,0)</f>
        <v>AKZO NOBEL LTDA AUTO</v>
      </c>
      <c r="C847" s="9" t="s">
        <v>263</v>
      </c>
      <c r="D847" s="9" t="s">
        <v>127</v>
      </c>
      <c r="E847" s="23">
        <v>1</v>
      </c>
      <c r="F847" s="31">
        <v>4</v>
      </c>
      <c r="G847" s="10">
        <v>168.34</v>
      </c>
      <c r="H847" s="11">
        <f t="shared" si="26"/>
        <v>168.34</v>
      </c>
      <c r="I847" s="12">
        <f t="shared" si="27"/>
        <v>673.36</v>
      </c>
      <c r="J847" s="13" t="s">
        <v>1105</v>
      </c>
      <c r="K847" s="37" t="str">
        <f>VLOOKUP(Tabela14[[#This Row],[CÓDIGO]],[1]fornnecedor!$A:$G,7,0)</f>
        <v>BASES POLIÉSTER</v>
      </c>
    </row>
    <row r="848" spans="1:11" x14ac:dyDescent="0.3">
      <c r="A848" s="15">
        <v>84818</v>
      </c>
      <c r="B848" s="15" t="str">
        <f>VLOOKUP(Tabela14[[#This Row],[CÓDIGO]],[1]fornnecedor!$A:$E,5,0)</f>
        <v>BERLINER DO BRASIL MOTORES LTDA</v>
      </c>
      <c r="C848" s="16" t="s">
        <v>3663</v>
      </c>
      <c r="D848" s="16" t="s">
        <v>3623</v>
      </c>
      <c r="E848" s="22">
        <v>2</v>
      </c>
      <c r="F848" s="30">
        <v>3</v>
      </c>
      <c r="G848" s="17">
        <v>83.95</v>
      </c>
      <c r="H848" s="11">
        <f t="shared" si="26"/>
        <v>167.9</v>
      </c>
      <c r="I848" s="12">
        <f t="shared" si="27"/>
        <v>251.85000000000002</v>
      </c>
      <c r="J848" s="13" t="s">
        <v>1105</v>
      </c>
      <c r="K848" s="37" t="str">
        <f>VLOOKUP(Tabela14[[#This Row],[CÓDIGO]],[1]fornnecedor!$A:$G,7,0)</f>
        <v>PISTOLAS</v>
      </c>
    </row>
    <row r="849" spans="1:11" x14ac:dyDescent="0.3">
      <c r="A849" s="15">
        <v>24414</v>
      </c>
      <c r="B849" s="15" t="str">
        <f>VLOOKUP(Tabela14[[#This Row],[CÓDIGO]],[1]fornnecedor!$A:$E,5,0)</f>
        <v>SKYLACK TINTAS E VERNIZES LTDA</v>
      </c>
      <c r="C849" s="16" t="s">
        <v>3154</v>
      </c>
      <c r="D849" s="16" t="s">
        <v>1114</v>
      </c>
      <c r="E849" s="22">
        <v>5</v>
      </c>
      <c r="F849" s="30">
        <v>3</v>
      </c>
      <c r="G849" s="17">
        <v>33.35</v>
      </c>
      <c r="H849" s="11">
        <f t="shared" si="26"/>
        <v>166.75</v>
      </c>
      <c r="I849" s="12">
        <f t="shared" si="27"/>
        <v>100.05000000000001</v>
      </c>
      <c r="J849" s="13" t="s">
        <v>1105</v>
      </c>
      <c r="K849" s="37" t="str">
        <f>VLOOKUP(Tabela14[[#This Row],[CÓDIGO]],[1]fornnecedor!$A:$G,7,0)</f>
        <v>TINTAS POLIÉSTER</v>
      </c>
    </row>
    <row r="850" spans="1:11" x14ac:dyDescent="0.3">
      <c r="A850" s="8">
        <v>23671</v>
      </c>
      <c r="B850" s="8" t="str">
        <f>VLOOKUP(Tabela14[[#This Row],[CÓDIGO]],[1]fornnecedor!$A:$E,5,0)</f>
        <v>3M DO BRASIL LTDA</v>
      </c>
      <c r="C850" s="9" t="s">
        <v>3452</v>
      </c>
      <c r="D850" s="9" t="s">
        <v>366</v>
      </c>
      <c r="E850" s="23">
        <v>18</v>
      </c>
      <c r="F850" s="31">
        <v>20</v>
      </c>
      <c r="G850" s="10">
        <v>9.24</v>
      </c>
      <c r="H850" s="11">
        <f t="shared" si="26"/>
        <v>166.32</v>
      </c>
      <c r="I850" s="12">
        <f t="shared" si="27"/>
        <v>184.8</v>
      </c>
      <c r="J850" s="13" t="s">
        <v>1105</v>
      </c>
      <c r="K850" s="37" t="str">
        <f>VLOOKUP(Tabela14[[#This Row],[CÓDIGO]],[1]fornnecedor!$A:$G,7,0)</f>
        <v>COLA INST./ ADESIVOS COLANTES</v>
      </c>
    </row>
    <row r="851" spans="1:11" x14ac:dyDescent="0.3">
      <c r="A851" s="8">
        <v>21842</v>
      </c>
      <c r="B851" s="8" t="str">
        <f>VLOOKUP(Tabela14[[#This Row],[CÓDIGO]],[1]fornnecedor!$A:$E,5,0)</f>
        <v>AKZO NOBEL LTDA AUTO</v>
      </c>
      <c r="C851" s="9" t="s">
        <v>4635</v>
      </c>
      <c r="D851" s="9" t="s">
        <v>103</v>
      </c>
      <c r="E851" s="23">
        <v>4</v>
      </c>
      <c r="F851" s="31">
        <v>23</v>
      </c>
      <c r="G851" s="10">
        <v>41.34</v>
      </c>
      <c r="H851" s="11">
        <f t="shared" si="26"/>
        <v>165.36</v>
      </c>
      <c r="I851" s="12">
        <f t="shared" si="27"/>
        <v>950.82</v>
      </c>
      <c r="J851" s="13" t="s">
        <v>1105</v>
      </c>
      <c r="K851" s="37" t="str">
        <f>VLOOKUP(Tabela14[[#This Row],[CÓDIGO]],[1]fornnecedor!$A:$G,7,0)</f>
        <v>TINTAS PU</v>
      </c>
    </row>
    <row r="852" spans="1:11" x14ac:dyDescent="0.3">
      <c r="A852" s="8">
        <v>85552</v>
      </c>
      <c r="B852" s="8" t="str">
        <f>VLOOKUP(Tabela14[[#This Row],[CÓDIGO]],[1]fornnecedor!$A:$E,5,0)</f>
        <v>AKZO NOBEL LTDA AUTO</v>
      </c>
      <c r="C852" s="9" t="s">
        <v>4639</v>
      </c>
      <c r="D852" s="9" t="s">
        <v>103</v>
      </c>
      <c r="E852" s="23">
        <v>5</v>
      </c>
      <c r="F852" s="31">
        <v>29</v>
      </c>
      <c r="G852" s="10">
        <v>32.99</v>
      </c>
      <c r="H852" s="11">
        <f t="shared" si="26"/>
        <v>164.95000000000002</v>
      </c>
      <c r="I852" s="12">
        <f t="shared" si="27"/>
        <v>956.71</v>
      </c>
      <c r="J852" s="13" t="s">
        <v>1105</v>
      </c>
      <c r="K852" s="37" t="str">
        <f>VLOOKUP(Tabela14[[#This Row],[CÓDIGO]],[1]fornnecedor!$A:$G,7,0)</f>
        <v>TINTAS POLIÉSTER</v>
      </c>
    </row>
    <row r="853" spans="1:11" x14ac:dyDescent="0.3">
      <c r="A853" s="8">
        <v>9923</v>
      </c>
      <c r="B853" s="8" t="str">
        <f>VLOOKUP(Tabela14[[#This Row],[CÓDIGO]],[1]fornnecedor!$A:$E,5,0)</f>
        <v>AKZO NOBEL LTDA AUTO</v>
      </c>
      <c r="C853" s="9" t="s">
        <v>130</v>
      </c>
      <c r="D853" s="9" t="s">
        <v>127</v>
      </c>
      <c r="E853" s="23">
        <v>1</v>
      </c>
      <c r="F853" s="31">
        <v>7</v>
      </c>
      <c r="G853" s="10">
        <v>164.71</v>
      </c>
      <c r="H853" s="11">
        <f t="shared" si="26"/>
        <v>164.71</v>
      </c>
      <c r="I853" s="12">
        <f t="shared" si="27"/>
        <v>1152.97</v>
      </c>
      <c r="J853" s="13" t="s">
        <v>1105</v>
      </c>
      <c r="K853" s="37" t="str">
        <f>VLOOKUP(Tabela14[[#This Row],[CÓDIGO]],[1]fornnecedor!$A:$G,7,0)</f>
        <v>BASES POLIÉSTER</v>
      </c>
    </row>
    <row r="854" spans="1:11" x14ac:dyDescent="0.3">
      <c r="A854" s="8">
        <v>84092</v>
      </c>
      <c r="B854" s="8" t="str">
        <f>VLOOKUP(Tabela14[[#This Row],[CÓDIGO]],[1]fornnecedor!$A:$E,5,0)</f>
        <v>BRASILUX TINTAS TECNICAS LTDA</v>
      </c>
      <c r="C854" s="9" t="s">
        <v>4061</v>
      </c>
      <c r="D854" s="9" t="s">
        <v>549</v>
      </c>
      <c r="E854" s="23">
        <v>3</v>
      </c>
      <c r="F854" s="31">
        <v>8</v>
      </c>
      <c r="G854" s="10">
        <v>54.9</v>
      </c>
      <c r="H854" s="11">
        <f t="shared" si="26"/>
        <v>164.7</v>
      </c>
      <c r="I854" s="12">
        <f t="shared" si="27"/>
        <v>439.2</v>
      </c>
      <c r="J854" s="13" t="s">
        <v>1105</v>
      </c>
      <c r="K854" s="37" t="str">
        <f>VLOOKUP(Tabela14[[#This Row],[CÓDIGO]],[1]fornnecedor!$A:$G,7,0)</f>
        <v>ESMALTES</v>
      </c>
    </row>
    <row r="855" spans="1:11" x14ac:dyDescent="0.3">
      <c r="A855" s="8">
        <v>87057</v>
      </c>
      <c r="B855" s="8" t="str">
        <f>VLOOKUP(Tabela14[[#This Row],[CÓDIGO]],[1]fornnecedor!$A:$E,5,0)</f>
        <v>BRASILUX TINTAS TECNICAS LTDA</v>
      </c>
      <c r="C855" s="9" t="s">
        <v>552</v>
      </c>
      <c r="D855" s="9" t="s">
        <v>549</v>
      </c>
      <c r="E855" s="23">
        <v>3</v>
      </c>
      <c r="F855" s="31">
        <v>12</v>
      </c>
      <c r="G855" s="10">
        <v>54.9</v>
      </c>
      <c r="H855" s="11">
        <f t="shared" si="26"/>
        <v>164.7</v>
      </c>
      <c r="I855" s="12">
        <f t="shared" si="27"/>
        <v>658.8</v>
      </c>
      <c r="J855" s="13" t="s">
        <v>1105</v>
      </c>
      <c r="K855" s="37" t="str">
        <f>VLOOKUP(Tabela14[[#This Row],[CÓDIGO]],[1]fornnecedor!$A:$G,7,0)</f>
        <v>ESMALTES</v>
      </c>
    </row>
    <row r="856" spans="1:11" x14ac:dyDescent="0.3">
      <c r="A856" s="15">
        <v>83843</v>
      </c>
      <c r="B856" s="15" t="str">
        <f>VLOOKUP(Tabela14[[#This Row],[CÓDIGO]],[1]fornnecedor!$A:$E,5,0)</f>
        <v>AKZO NOBEL LTDA AUTO</v>
      </c>
      <c r="C856" s="16" t="s">
        <v>5013</v>
      </c>
      <c r="D856" s="16" t="s">
        <v>103</v>
      </c>
      <c r="E856" s="22">
        <v>1.222</v>
      </c>
      <c r="F856" s="30">
        <v>18.41</v>
      </c>
      <c r="G856" s="17">
        <v>133.77000000000001</v>
      </c>
      <c r="H856" s="11">
        <f t="shared" si="26"/>
        <v>163.46694000000002</v>
      </c>
      <c r="I856" s="12">
        <f t="shared" si="27"/>
        <v>2462.7057000000004</v>
      </c>
      <c r="J856" s="13" t="s">
        <v>1105</v>
      </c>
      <c r="K856" s="37" t="str">
        <f>VLOOKUP(Tabela14[[#This Row],[CÓDIGO]],[1]fornnecedor!$A:$G,7,0)</f>
        <v>BASES POLIÉSTER</v>
      </c>
    </row>
    <row r="857" spans="1:11" x14ac:dyDescent="0.3">
      <c r="A857" s="8">
        <v>24010</v>
      </c>
      <c r="B857" s="8" t="str">
        <f>VLOOKUP(Tabela14[[#This Row],[CÓDIGO]],[1]fornnecedor!$A:$E,5,0)</f>
        <v>SKYLACK TINTAS E VERNIZES LTDA</v>
      </c>
      <c r="C857" s="9" t="s">
        <v>3564</v>
      </c>
      <c r="D857" s="9" t="s">
        <v>1114</v>
      </c>
      <c r="E857" s="23">
        <v>3</v>
      </c>
      <c r="F857" s="31">
        <v>4</v>
      </c>
      <c r="G857" s="10">
        <v>54.4</v>
      </c>
      <c r="H857" s="11">
        <f t="shared" si="26"/>
        <v>163.19999999999999</v>
      </c>
      <c r="I857" s="12">
        <f t="shared" si="27"/>
        <v>217.6</v>
      </c>
      <c r="J857" s="13" t="s">
        <v>1105</v>
      </c>
      <c r="K857" s="37" t="str">
        <f>VLOOKUP(Tabela14[[#This Row],[CÓDIGO]],[1]fornnecedor!$A:$G,7,0)</f>
        <v>TINTAS POLIÉSTER</v>
      </c>
    </row>
    <row r="858" spans="1:11" x14ac:dyDescent="0.3">
      <c r="A858" s="15">
        <v>23504</v>
      </c>
      <c r="B858" s="15" t="str">
        <f>VLOOKUP(Tabela14[[#This Row],[CÓDIGO]],[1]fornnecedor!$A:$E,5,0)</f>
        <v>3M DO BRASIL LTDA</v>
      </c>
      <c r="C858" s="16" t="s">
        <v>4152</v>
      </c>
      <c r="D858" s="16" t="s">
        <v>366</v>
      </c>
      <c r="E858" s="22">
        <v>44</v>
      </c>
      <c r="F858" s="30">
        <v>131</v>
      </c>
      <c r="G858" s="17">
        <v>3.7</v>
      </c>
      <c r="H858" s="11">
        <f t="shared" si="26"/>
        <v>162.80000000000001</v>
      </c>
      <c r="I858" s="12">
        <f t="shared" si="27"/>
        <v>484.70000000000005</v>
      </c>
      <c r="J858" s="13" t="s">
        <v>1105</v>
      </c>
      <c r="K858" s="37" t="str">
        <f>VLOOKUP(Tabela14[[#This Row],[CÓDIGO]],[1]fornnecedor!$A:$G,7,0)</f>
        <v>EPI´S</v>
      </c>
    </row>
    <row r="859" spans="1:11" x14ac:dyDescent="0.3">
      <c r="A859" s="15">
        <v>21036</v>
      </c>
      <c r="B859" s="15" t="str">
        <f>VLOOKUP(Tabela14[[#This Row],[CÓDIGO]],[1]fornnecedor!$A:$E,5,0)</f>
        <v>SHERWIN - WILLIAMS DO BRASIL IND. E COM. LTDA</v>
      </c>
      <c r="C859" s="16" t="s">
        <v>4159</v>
      </c>
      <c r="D859" s="16" t="s">
        <v>324</v>
      </c>
      <c r="E859" s="22">
        <v>6</v>
      </c>
      <c r="F859" s="30">
        <v>18</v>
      </c>
      <c r="G859" s="17">
        <v>27.12</v>
      </c>
      <c r="H859" s="11">
        <f t="shared" si="26"/>
        <v>162.72</v>
      </c>
      <c r="I859" s="12">
        <f t="shared" si="27"/>
        <v>488.16</v>
      </c>
      <c r="J859" s="13" t="s">
        <v>1105</v>
      </c>
      <c r="K859" s="37" t="str">
        <f>VLOOKUP(Tabela14[[#This Row],[CÓDIGO]],[1]fornnecedor!$A:$G,7,0)</f>
        <v>TINTAS PU</v>
      </c>
    </row>
    <row r="860" spans="1:11" x14ac:dyDescent="0.3">
      <c r="A860" s="15">
        <v>20583</v>
      </c>
      <c r="B860" s="15" t="str">
        <f>VLOOKUP(Tabela14[[#This Row],[CÓDIGO]],[1]fornnecedor!$A:$E,5,0)</f>
        <v>SHERWIN - WILLIAMS DO BRASIL IND. E COM. LTDA</v>
      </c>
      <c r="C860" s="16" t="s">
        <v>3746</v>
      </c>
      <c r="D860" s="16" t="s">
        <v>324</v>
      </c>
      <c r="E860" s="22">
        <v>8</v>
      </c>
      <c r="F860" s="30">
        <v>14</v>
      </c>
      <c r="G860" s="17">
        <v>20.29</v>
      </c>
      <c r="H860" s="11">
        <f t="shared" si="26"/>
        <v>162.32</v>
      </c>
      <c r="I860" s="12">
        <f t="shared" si="27"/>
        <v>284.06</v>
      </c>
      <c r="J860" s="13" t="s">
        <v>1105</v>
      </c>
      <c r="K860" s="37" t="str">
        <f>VLOOKUP(Tabela14[[#This Row],[CÓDIGO]],[1]fornnecedor!$A:$G,7,0)</f>
        <v>MASSA POLIÉSTER</v>
      </c>
    </row>
    <row r="861" spans="1:11" x14ac:dyDescent="0.3">
      <c r="A861" s="15">
        <v>23654</v>
      </c>
      <c r="B861" s="15" t="str">
        <f>VLOOKUP(Tabela14[[#This Row],[CÓDIGO]],[1]fornnecedor!$A:$E,5,0)</f>
        <v>AKZO NOBEL LTDA AUTO</v>
      </c>
      <c r="C861" s="16" t="s">
        <v>4689</v>
      </c>
      <c r="D861" s="16" t="s">
        <v>103</v>
      </c>
      <c r="E861" s="22">
        <v>4</v>
      </c>
      <c r="F861" s="30">
        <v>26</v>
      </c>
      <c r="G861" s="17">
        <v>40.229999999999997</v>
      </c>
      <c r="H861" s="11">
        <f t="shared" si="26"/>
        <v>160.91999999999999</v>
      </c>
      <c r="I861" s="12">
        <f t="shared" si="27"/>
        <v>1045.98</v>
      </c>
      <c r="J861" s="13" t="s">
        <v>1105</v>
      </c>
      <c r="K861" s="37" t="str">
        <f>VLOOKUP(Tabela14[[#This Row],[CÓDIGO]],[1]fornnecedor!$A:$G,7,0)</f>
        <v>TINTAS PU</v>
      </c>
    </row>
    <row r="862" spans="1:11" x14ac:dyDescent="0.3">
      <c r="A862" s="15">
        <v>85406</v>
      </c>
      <c r="B862" s="15" t="str">
        <f>VLOOKUP(Tabela14[[#This Row],[CÓDIGO]],[1]fornnecedor!$A:$E,5,0)</f>
        <v>SAINT- GOBAIN DO BRASIL PROD. IND. E CONSTR. LTDA</v>
      </c>
      <c r="C862" s="16" t="s">
        <v>4414</v>
      </c>
      <c r="D862" s="16" t="s">
        <v>49</v>
      </c>
      <c r="E862" s="22">
        <v>71</v>
      </c>
      <c r="F862" s="30">
        <v>306</v>
      </c>
      <c r="G862" s="17">
        <v>2.2599999999999998</v>
      </c>
      <c r="H862" s="11">
        <f t="shared" si="26"/>
        <v>160.45999999999998</v>
      </c>
      <c r="I862" s="12">
        <f t="shared" si="27"/>
        <v>691.56</v>
      </c>
      <c r="J862" s="13" t="s">
        <v>1105</v>
      </c>
      <c r="K862" s="37" t="str">
        <f>VLOOKUP(Tabela14[[#This Row],[CÓDIGO]],[1]fornnecedor!$A:$G,7,0)</f>
        <v xml:space="preserve">DISCOS / LIXAS / ABRASIVOS </v>
      </c>
    </row>
    <row r="863" spans="1:11" x14ac:dyDescent="0.3">
      <c r="A863" s="15">
        <v>22629</v>
      </c>
      <c r="B863" s="15" t="str">
        <f>VLOOKUP(Tabela14[[#This Row],[CÓDIGO]],[1]fornnecedor!$A:$E,5,0)</f>
        <v>AKZO NOBEL LTDA AUTO</v>
      </c>
      <c r="C863" s="16" t="s">
        <v>153</v>
      </c>
      <c r="D863" s="16" t="s">
        <v>152</v>
      </c>
      <c r="E863" s="22">
        <v>0.67300000000000004</v>
      </c>
      <c r="F863" s="30">
        <v>11.55</v>
      </c>
      <c r="G863" s="17">
        <v>236.79</v>
      </c>
      <c r="H863" s="11">
        <f t="shared" si="26"/>
        <v>159.35966999999999</v>
      </c>
      <c r="I863" s="12">
        <f t="shared" si="27"/>
        <v>2734.9245000000001</v>
      </c>
      <c r="J863" s="13" t="s">
        <v>1105</v>
      </c>
      <c r="K863" s="37" t="str">
        <f>VLOOKUP(Tabela14[[#This Row],[CÓDIGO]],[1]fornnecedor!$A:$G,7,0)</f>
        <v>BASES LACA / SINTETICO / TECH FLEET</v>
      </c>
    </row>
    <row r="864" spans="1:11" x14ac:dyDescent="0.3">
      <c r="A864" s="8">
        <v>84178</v>
      </c>
      <c r="B864" s="8" t="str">
        <f>VLOOKUP(Tabela14[[#This Row],[CÓDIGO]],[1]fornnecedor!$A:$E,5,0)</f>
        <v>BRASILUX TINTAS TECNICAS LTDA</v>
      </c>
      <c r="C864" s="9" t="s">
        <v>3316</v>
      </c>
      <c r="D864" s="9" t="s">
        <v>549</v>
      </c>
      <c r="E864" s="23">
        <v>9</v>
      </c>
      <c r="F864" s="31">
        <v>8</v>
      </c>
      <c r="G864" s="10">
        <v>17.670000000000002</v>
      </c>
      <c r="H864" s="11">
        <f t="shared" si="26"/>
        <v>159.03000000000003</v>
      </c>
      <c r="I864" s="12">
        <f t="shared" si="27"/>
        <v>141.36000000000001</v>
      </c>
      <c r="J864" s="13" t="s">
        <v>1105</v>
      </c>
      <c r="K864" s="37" t="str">
        <f>VLOOKUP(Tabela14[[#This Row],[CÓDIGO]],[1]fornnecedor!$A:$G,7,0)</f>
        <v>ESMALTES</v>
      </c>
    </row>
    <row r="865" spans="1:11" x14ac:dyDescent="0.3">
      <c r="A865" s="15">
        <v>23585</v>
      </c>
      <c r="B865" s="15" t="str">
        <f>VLOOKUP(Tabela14[[#This Row],[CÓDIGO]],[1]fornnecedor!$A:$E,5,0)</f>
        <v>ROBERLO DO BRASIL LTDA</v>
      </c>
      <c r="C865" s="16" t="s">
        <v>4636</v>
      </c>
      <c r="D865" s="16" t="s">
        <v>2513</v>
      </c>
      <c r="E865" s="22">
        <v>8</v>
      </c>
      <c r="F865" s="30">
        <v>48</v>
      </c>
      <c r="G865" s="17">
        <v>19.850000000000001</v>
      </c>
      <c r="H865" s="11">
        <f t="shared" si="26"/>
        <v>158.80000000000001</v>
      </c>
      <c r="I865" s="12">
        <f t="shared" si="27"/>
        <v>952.80000000000007</v>
      </c>
      <c r="J865" s="13" t="s">
        <v>1105</v>
      </c>
      <c r="K865" s="37" t="str">
        <f>VLOOKUP(Tabela14[[#This Row],[CÓDIGO]],[1]fornnecedor!$A:$G,7,0)</f>
        <v>LAMINAÇÃO / PROTEÇÃO</v>
      </c>
    </row>
    <row r="866" spans="1:11" x14ac:dyDescent="0.3">
      <c r="A866" s="15">
        <v>84122</v>
      </c>
      <c r="B866" s="15" t="str">
        <f>VLOOKUP(Tabela14[[#This Row],[CÓDIGO]],[1]fornnecedor!$A:$E,5,0)</f>
        <v>BRASILUX TINTAS TECNICAS LTDA</v>
      </c>
      <c r="C866" s="16" t="s">
        <v>3417</v>
      </c>
      <c r="D866" s="16" t="s">
        <v>549</v>
      </c>
      <c r="E866" s="22">
        <v>12</v>
      </c>
      <c r="F866" s="30">
        <v>13</v>
      </c>
      <c r="G866" s="17">
        <v>13.12</v>
      </c>
      <c r="H866" s="11">
        <f t="shared" si="26"/>
        <v>157.44</v>
      </c>
      <c r="I866" s="12">
        <f t="shared" si="27"/>
        <v>170.56</v>
      </c>
      <c r="J866" s="13" t="s">
        <v>1105</v>
      </c>
      <c r="K866" s="37" t="str">
        <f>VLOOKUP(Tabela14[[#This Row],[CÓDIGO]],[1]fornnecedor!$A:$G,7,0)</f>
        <v>ESMALTES</v>
      </c>
    </row>
    <row r="867" spans="1:11" x14ac:dyDescent="0.3">
      <c r="A867" s="8">
        <v>23014</v>
      </c>
      <c r="B867" s="8" t="str">
        <f>VLOOKUP(Tabela14[[#This Row],[CÓDIGO]],[1]fornnecedor!$A:$E,5,0)</f>
        <v>AKZO NOBEL LTDA AUTO</v>
      </c>
      <c r="C867" s="9" t="s">
        <v>5069</v>
      </c>
      <c r="D867" s="9" t="s">
        <v>103</v>
      </c>
      <c r="E867" s="23">
        <v>0.67900000000000005</v>
      </c>
      <c r="F867" s="31">
        <v>13.89</v>
      </c>
      <c r="G867" s="10">
        <v>229.6</v>
      </c>
      <c r="H867" s="11">
        <f t="shared" si="26"/>
        <v>155.89840000000001</v>
      </c>
      <c r="I867" s="12">
        <f t="shared" si="27"/>
        <v>3189.1440000000002</v>
      </c>
      <c r="J867" s="13" t="s">
        <v>1105</v>
      </c>
      <c r="K867" s="37" t="str">
        <f>VLOOKUP(Tabela14[[#This Row],[CÓDIGO]],[1]fornnecedor!$A:$G,7,0)</f>
        <v>BASES PU</v>
      </c>
    </row>
    <row r="868" spans="1:11" x14ac:dyDescent="0.3">
      <c r="A868" s="15">
        <v>22528</v>
      </c>
      <c r="B868" s="15" t="str">
        <f>VLOOKUP(Tabela14[[#This Row],[CÓDIGO]],[1]fornnecedor!$A:$E,5,0)</f>
        <v>O.V.D. IMPORTADORA E DISTRIBUIDORA LTDA</v>
      </c>
      <c r="C868" s="16" t="s">
        <v>4876</v>
      </c>
      <c r="D868" s="16" t="s">
        <v>2329</v>
      </c>
      <c r="E868" s="22">
        <v>1</v>
      </c>
      <c r="F868" s="30">
        <v>10</v>
      </c>
      <c r="G868" s="17">
        <v>155.61000000000001</v>
      </c>
      <c r="H868" s="11">
        <f t="shared" si="26"/>
        <v>155.61000000000001</v>
      </c>
      <c r="I868" s="12">
        <f t="shared" si="27"/>
        <v>1556.1000000000001</v>
      </c>
      <c r="J868" s="13" t="s">
        <v>1105</v>
      </c>
      <c r="K868" s="37" t="str">
        <f>VLOOKUP(Tabela14[[#This Row],[CÓDIGO]],[1]fornnecedor!$A:$G,7,0)</f>
        <v>OUTRAS FERRAMENTAS / EQUIPAMENTOS</v>
      </c>
    </row>
    <row r="869" spans="1:11" x14ac:dyDescent="0.3">
      <c r="A869" s="15">
        <v>84019</v>
      </c>
      <c r="B869" s="15" t="str">
        <f>VLOOKUP(Tabela14[[#This Row],[CÓDIGO]],[1]fornnecedor!$A:$E,5,0)</f>
        <v>3M DO BRASIL LTDA</v>
      </c>
      <c r="C869" s="16" t="s">
        <v>394</v>
      </c>
      <c r="D869" s="16" t="s">
        <v>366</v>
      </c>
      <c r="E869" s="22">
        <v>220</v>
      </c>
      <c r="F869" s="30">
        <v>393</v>
      </c>
      <c r="G869" s="17">
        <v>0.7</v>
      </c>
      <c r="H869" s="11">
        <f t="shared" si="26"/>
        <v>154</v>
      </c>
      <c r="I869" s="12">
        <f t="shared" si="27"/>
        <v>275.09999999999997</v>
      </c>
      <c r="J869" s="13" t="s">
        <v>1105</v>
      </c>
      <c r="K869" s="37" t="str">
        <f>VLOOKUP(Tabela14[[#This Row],[CÓDIGO]],[1]fornnecedor!$A:$G,7,0)</f>
        <v>LIXA MASSA  /MADEIRA / PAREDE</v>
      </c>
    </row>
    <row r="870" spans="1:11" x14ac:dyDescent="0.3">
      <c r="A870" s="8">
        <v>9800</v>
      </c>
      <c r="B870" s="8" t="str">
        <f>VLOOKUP(Tabela14[[#This Row],[CÓDIGO]],[1]fornnecedor!$A:$E,5,0)</f>
        <v>AKZO NOBEL LTDA AUTO</v>
      </c>
      <c r="C870" s="9" t="s">
        <v>110</v>
      </c>
      <c r="D870" s="9" t="s">
        <v>103</v>
      </c>
      <c r="E870" s="23">
        <v>5</v>
      </c>
      <c r="F870" s="31">
        <v>28</v>
      </c>
      <c r="G870" s="10">
        <v>30.77</v>
      </c>
      <c r="H870" s="11">
        <f t="shared" si="26"/>
        <v>153.85</v>
      </c>
      <c r="I870" s="12">
        <f t="shared" si="27"/>
        <v>861.56</v>
      </c>
      <c r="J870" s="13" t="s">
        <v>1105</v>
      </c>
      <c r="K870" s="37" t="str">
        <f>VLOOKUP(Tabela14[[#This Row],[CÓDIGO]],[1]fornnecedor!$A:$G,7,0)</f>
        <v>REMOVEDOR PASTOSO</v>
      </c>
    </row>
    <row r="871" spans="1:11" x14ac:dyDescent="0.3">
      <c r="A871" s="8">
        <v>84050</v>
      </c>
      <c r="B871" s="8" t="str">
        <f>VLOOKUP(Tabela14[[#This Row],[CÓDIGO]],[1]fornnecedor!$A:$E,5,0)</f>
        <v>BRASILUX TINTAS TECNICAS LTDA</v>
      </c>
      <c r="C871" s="9" t="s">
        <v>3282</v>
      </c>
      <c r="D871" s="9" t="s">
        <v>549</v>
      </c>
      <c r="E871" s="23">
        <v>6</v>
      </c>
      <c r="F871" s="31">
        <v>5</v>
      </c>
      <c r="G871" s="10">
        <v>25.5</v>
      </c>
      <c r="H871" s="11">
        <f t="shared" si="26"/>
        <v>153</v>
      </c>
      <c r="I871" s="12">
        <f t="shared" si="27"/>
        <v>127.5</v>
      </c>
      <c r="J871" s="13" t="s">
        <v>1105</v>
      </c>
      <c r="K871" s="37" t="str">
        <f>VLOOKUP(Tabela14[[#This Row],[CÓDIGO]],[1]fornnecedor!$A:$G,7,0)</f>
        <v>IMPERMEABILIZANTES</v>
      </c>
    </row>
    <row r="872" spans="1:11" x14ac:dyDescent="0.3">
      <c r="A872" s="15">
        <v>10038</v>
      </c>
      <c r="B872" s="15" t="str">
        <f>VLOOKUP(Tabela14[[#This Row],[CÓDIGO]],[1]fornnecedor!$A:$E,5,0)</f>
        <v>3M DO BRASIL LTDA</v>
      </c>
      <c r="C872" s="16" t="s">
        <v>4705</v>
      </c>
      <c r="D872" s="16" t="s">
        <v>366</v>
      </c>
      <c r="E872" s="22">
        <v>100</v>
      </c>
      <c r="F872" s="30">
        <v>698</v>
      </c>
      <c r="G872" s="17">
        <v>1.53</v>
      </c>
      <c r="H872" s="11">
        <f t="shared" si="26"/>
        <v>153</v>
      </c>
      <c r="I872" s="12">
        <f t="shared" si="27"/>
        <v>1067.94</v>
      </c>
      <c r="J872" s="13" t="s">
        <v>1105</v>
      </c>
      <c r="K872" s="37" t="str">
        <f>VLOOKUP(Tabela14[[#This Row],[CÓDIGO]],[1]fornnecedor!$A:$G,7,0)</f>
        <v xml:space="preserve">DISCOS / LIXAS / ABRASIVOS </v>
      </c>
    </row>
    <row r="873" spans="1:11" x14ac:dyDescent="0.3">
      <c r="A873" s="8">
        <v>10037</v>
      </c>
      <c r="B873" s="8" t="str">
        <f>VLOOKUP(Tabela14[[#This Row],[CÓDIGO]],[1]fornnecedor!$A:$E,5,0)</f>
        <v>3M DO BRASIL LTDA</v>
      </c>
      <c r="C873" s="9" t="s">
        <v>4779</v>
      </c>
      <c r="D873" s="9" t="s">
        <v>366</v>
      </c>
      <c r="E873" s="23">
        <v>100</v>
      </c>
      <c r="F873" s="31">
        <v>798</v>
      </c>
      <c r="G873" s="10">
        <v>1.53</v>
      </c>
      <c r="H873" s="11">
        <f t="shared" si="26"/>
        <v>153</v>
      </c>
      <c r="I873" s="12">
        <f t="shared" si="27"/>
        <v>1220.94</v>
      </c>
      <c r="J873" s="13" t="s">
        <v>1105</v>
      </c>
      <c r="K873" s="37" t="str">
        <f>VLOOKUP(Tabela14[[#This Row],[CÓDIGO]],[1]fornnecedor!$A:$G,7,0)</f>
        <v xml:space="preserve">DISCOS / LIXAS / ABRASIVOS </v>
      </c>
    </row>
    <row r="874" spans="1:11" x14ac:dyDescent="0.3">
      <c r="A874" s="8">
        <v>23122</v>
      </c>
      <c r="B874" s="8" t="str">
        <f>VLOOKUP(Tabela14[[#This Row],[CÓDIGO]],[1]fornnecedor!$A:$E,5,0)</f>
        <v>SHERWIN - WILLIAMS DO BRASIL IND. E COM. LTDA</v>
      </c>
      <c r="C874" s="9" t="s">
        <v>4481</v>
      </c>
      <c r="D874" s="9" t="s">
        <v>324</v>
      </c>
      <c r="E874" s="23">
        <v>4</v>
      </c>
      <c r="F874" s="31">
        <v>20</v>
      </c>
      <c r="G874" s="10">
        <v>37.89</v>
      </c>
      <c r="H874" s="11">
        <f t="shared" si="26"/>
        <v>151.56</v>
      </c>
      <c r="I874" s="12">
        <f t="shared" si="27"/>
        <v>757.8</v>
      </c>
      <c r="J874" s="13" t="s">
        <v>1105</v>
      </c>
      <c r="K874" s="37" t="str">
        <f>VLOOKUP(Tabela14[[#This Row],[CÓDIGO]],[1]fornnecedor!$A:$G,7,0)</f>
        <v>TINTAS PU</v>
      </c>
    </row>
    <row r="875" spans="1:11" x14ac:dyDescent="0.3">
      <c r="A875" s="8">
        <v>85667</v>
      </c>
      <c r="B875" s="8" t="str">
        <f>VLOOKUP(Tabela14[[#This Row],[CÓDIGO]],[1]fornnecedor!$A:$E,5,0)</f>
        <v>A&amp;S TECHNOLOGIES INDUSTRIA E COMERCIO S.A.</v>
      </c>
      <c r="C875" s="9" t="s">
        <v>882</v>
      </c>
      <c r="D875" s="9" t="s">
        <v>875</v>
      </c>
      <c r="E875" s="23">
        <v>13</v>
      </c>
      <c r="F875" s="31">
        <v>68</v>
      </c>
      <c r="G875" s="10">
        <v>11.64</v>
      </c>
      <c r="H875" s="11">
        <f t="shared" si="26"/>
        <v>151.32</v>
      </c>
      <c r="I875" s="12">
        <f t="shared" si="27"/>
        <v>791.52</v>
      </c>
      <c r="J875" s="13" t="s">
        <v>1105</v>
      </c>
      <c r="K875" s="37" t="str">
        <f>VLOOKUP(Tabela14[[#This Row],[CÓDIGO]],[1]fornnecedor!$A:$G,7,0)</f>
        <v xml:space="preserve">SPRAYS </v>
      </c>
    </row>
    <row r="876" spans="1:11" x14ac:dyDescent="0.3">
      <c r="A876" s="15">
        <v>20384</v>
      </c>
      <c r="B876" s="15" t="str">
        <f>VLOOKUP(Tabela14[[#This Row],[CÓDIGO]],[1]fornnecedor!$A:$E,5,0)</f>
        <v>SHERWIN - WILLIAMS DO BRASIL IND. E COM. LTDA</v>
      </c>
      <c r="C876" s="16" t="s">
        <v>4311</v>
      </c>
      <c r="D876" s="16" t="s">
        <v>324</v>
      </c>
      <c r="E876" s="22">
        <v>7</v>
      </c>
      <c r="F876" s="30">
        <v>28</v>
      </c>
      <c r="G876" s="17">
        <v>21.56</v>
      </c>
      <c r="H876" s="11">
        <f t="shared" si="26"/>
        <v>150.91999999999999</v>
      </c>
      <c r="I876" s="12">
        <f t="shared" si="27"/>
        <v>603.67999999999995</v>
      </c>
      <c r="J876" s="13" t="s">
        <v>1105</v>
      </c>
      <c r="K876" s="37" t="str">
        <f>VLOOKUP(Tabela14[[#This Row],[CÓDIGO]],[1]fornnecedor!$A:$G,7,0)</f>
        <v>TINTAS POLIÉSTER</v>
      </c>
    </row>
    <row r="877" spans="1:11" x14ac:dyDescent="0.3">
      <c r="A877" s="15">
        <v>10109</v>
      </c>
      <c r="B877" s="15" t="str">
        <f>VLOOKUP(Tabela14[[#This Row],[CÓDIGO]],[1]fornnecedor!$A:$E,5,0)</f>
        <v>PINCEIS ATLAS S.A.</v>
      </c>
      <c r="C877" s="16" t="s">
        <v>4083</v>
      </c>
      <c r="D877" s="16" t="s">
        <v>23</v>
      </c>
      <c r="E877" s="22">
        <v>20</v>
      </c>
      <c r="F877" s="30">
        <v>60</v>
      </c>
      <c r="G877" s="17">
        <v>7.53</v>
      </c>
      <c r="H877" s="11">
        <f t="shared" si="26"/>
        <v>150.6</v>
      </c>
      <c r="I877" s="12">
        <f t="shared" si="27"/>
        <v>451.8</v>
      </c>
      <c r="J877" s="13" t="s">
        <v>1105</v>
      </c>
      <c r="K877" s="37" t="str">
        <f>VLOOKUP(Tabela14[[#This Row],[CÓDIGO]],[1]fornnecedor!$A:$G,7,0)</f>
        <v>ROLOS / TRINCHAS / PINCÉIS / ESPÁTULAS</v>
      </c>
    </row>
    <row r="878" spans="1:11" x14ac:dyDescent="0.3">
      <c r="A878" s="8">
        <v>84105</v>
      </c>
      <c r="B878" s="8" t="str">
        <f>VLOOKUP(Tabela14[[#This Row],[CÓDIGO]],[1]fornnecedor!$A:$E,5,0)</f>
        <v>BRASILUX TINTAS TECNICAS LTDA</v>
      </c>
      <c r="C878" s="9" t="s">
        <v>605</v>
      </c>
      <c r="D878" s="9" t="s">
        <v>549</v>
      </c>
      <c r="E878" s="23">
        <v>7</v>
      </c>
      <c r="F878" s="31">
        <v>27</v>
      </c>
      <c r="G878" s="10">
        <v>21.5</v>
      </c>
      <c r="H878" s="11">
        <f t="shared" si="26"/>
        <v>150.5</v>
      </c>
      <c r="I878" s="12">
        <f t="shared" si="27"/>
        <v>580.5</v>
      </c>
      <c r="J878" s="13" t="s">
        <v>1105</v>
      </c>
      <c r="K878" s="37" t="str">
        <f>VLOOKUP(Tabela14[[#This Row],[CÓDIGO]],[1]fornnecedor!$A:$G,7,0)</f>
        <v>PRIMER AUTOMOTIVO</v>
      </c>
    </row>
    <row r="879" spans="1:11" x14ac:dyDescent="0.3">
      <c r="A879" s="15">
        <v>10028</v>
      </c>
      <c r="B879" s="15" t="str">
        <f>VLOOKUP(Tabela14[[#This Row],[CÓDIGO]],[1]fornnecedor!$A:$E,5,0)</f>
        <v>3M DO BRASIL LTDA</v>
      </c>
      <c r="C879" s="16" t="s">
        <v>3771</v>
      </c>
      <c r="D879" s="16" t="s">
        <v>366</v>
      </c>
      <c r="E879" s="22">
        <v>150</v>
      </c>
      <c r="F879" s="30">
        <v>300</v>
      </c>
      <c r="G879" s="17">
        <v>1</v>
      </c>
      <c r="H879" s="11">
        <f t="shared" si="26"/>
        <v>150</v>
      </c>
      <c r="I879" s="12">
        <f t="shared" si="27"/>
        <v>300</v>
      </c>
      <c r="J879" s="13" t="s">
        <v>1105</v>
      </c>
      <c r="K879" s="37" t="str">
        <f>VLOOKUP(Tabela14[[#This Row],[CÓDIGO]],[1]fornnecedor!$A:$G,7,0)</f>
        <v xml:space="preserve">DISCOS / LIXAS / ABRASIVOS </v>
      </c>
    </row>
    <row r="880" spans="1:11" x14ac:dyDescent="0.3">
      <c r="A880" s="8">
        <v>85269</v>
      </c>
      <c r="B880" s="8" t="str">
        <f>VLOOKUP(Tabela14[[#This Row],[CÓDIGO]],[1]fornnecedor!$A:$E,5,0)</f>
        <v>BRASILUX TINTAS TECNICAS LTDA</v>
      </c>
      <c r="C880" s="9" t="s">
        <v>3552</v>
      </c>
      <c r="D880" s="9" t="s">
        <v>549</v>
      </c>
      <c r="E880" s="23">
        <v>7</v>
      </c>
      <c r="F880" s="31">
        <v>10</v>
      </c>
      <c r="G880" s="10">
        <v>21.41</v>
      </c>
      <c r="H880" s="11">
        <f t="shared" si="26"/>
        <v>149.87</v>
      </c>
      <c r="I880" s="12">
        <f t="shared" si="27"/>
        <v>214.1</v>
      </c>
      <c r="J880" s="13" t="s">
        <v>1105</v>
      </c>
      <c r="K880" s="37" t="str">
        <f>VLOOKUP(Tabela14[[#This Row],[CÓDIGO]],[1]fornnecedor!$A:$G,7,0)</f>
        <v>ESMALTES</v>
      </c>
    </row>
    <row r="881" spans="1:11" x14ac:dyDescent="0.3">
      <c r="A881" s="8">
        <v>9801</v>
      </c>
      <c r="B881" s="8" t="str">
        <f>VLOOKUP(Tabela14[[#This Row],[CÓDIGO]],[1]fornnecedor!$A:$E,5,0)</f>
        <v>AKZO NOBEL LTDA AUTO</v>
      </c>
      <c r="C881" s="9" t="s">
        <v>3978</v>
      </c>
      <c r="D881" s="9" t="s">
        <v>103</v>
      </c>
      <c r="E881" s="23">
        <v>6</v>
      </c>
      <c r="F881" s="31">
        <v>16</v>
      </c>
      <c r="G881" s="10">
        <v>24.97</v>
      </c>
      <c r="H881" s="11">
        <f t="shared" si="26"/>
        <v>149.82</v>
      </c>
      <c r="I881" s="12">
        <f t="shared" si="27"/>
        <v>399.52</v>
      </c>
      <c r="J881" s="13" t="s">
        <v>1105</v>
      </c>
      <c r="K881" s="37" t="str">
        <f>VLOOKUP(Tabela14[[#This Row],[CÓDIGO]],[1]fornnecedor!$A:$G,7,0)</f>
        <v>BATIDA DE PEDRA</v>
      </c>
    </row>
    <row r="882" spans="1:11" x14ac:dyDescent="0.3">
      <c r="A882" s="8">
        <v>23656</v>
      </c>
      <c r="B882" s="8" t="str">
        <f>VLOOKUP(Tabela14[[#This Row],[CÓDIGO]],[1]fornnecedor!$A:$E,5,0)</f>
        <v>SHERWIN - WILLIAMS DO BRASIL IND. E COM. LTDA</v>
      </c>
      <c r="C882" s="9" t="s">
        <v>5118</v>
      </c>
      <c r="D882" s="9" t="s">
        <v>324</v>
      </c>
      <c r="E882" s="23">
        <v>2</v>
      </c>
      <c r="F882" s="31">
        <v>58</v>
      </c>
      <c r="G882" s="10">
        <v>74.55</v>
      </c>
      <c r="H882" s="11">
        <f t="shared" si="26"/>
        <v>149.1</v>
      </c>
      <c r="I882" s="12">
        <f t="shared" si="27"/>
        <v>4323.8999999999996</v>
      </c>
      <c r="J882" s="13" t="s">
        <v>1105</v>
      </c>
      <c r="K882" s="37" t="str">
        <f>VLOOKUP(Tabela14[[#This Row],[CÓDIGO]],[1]fornnecedor!$A:$G,7,0)</f>
        <v>CATALISADORES INDIVIDUAS</v>
      </c>
    </row>
    <row r="883" spans="1:11" x14ac:dyDescent="0.3">
      <c r="A883" s="15">
        <v>10034</v>
      </c>
      <c r="B883" s="15" t="str">
        <f>VLOOKUP(Tabela14[[#This Row],[CÓDIGO]],[1]fornnecedor!$A:$E,5,0)</f>
        <v>3M DO BRASIL LTDA</v>
      </c>
      <c r="C883" s="16" t="s">
        <v>4799</v>
      </c>
      <c r="D883" s="16" t="s">
        <v>366</v>
      </c>
      <c r="E883" s="22">
        <v>100</v>
      </c>
      <c r="F883" s="30">
        <v>848</v>
      </c>
      <c r="G883" s="17">
        <v>1.49</v>
      </c>
      <c r="H883" s="11">
        <f t="shared" si="26"/>
        <v>149</v>
      </c>
      <c r="I883" s="12">
        <f t="shared" si="27"/>
        <v>1263.52</v>
      </c>
      <c r="J883" s="13" t="s">
        <v>1105</v>
      </c>
      <c r="K883" s="37" t="str">
        <f>VLOOKUP(Tabela14[[#This Row],[CÓDIGO]],[1]fornnecedor!$A:$G,7,0)</f>
        <v xml:space="preserve">DISCOS / LIXAS / ABRASIVOS </v>
      </c>
    </row>
    <row r="884" spans="1:11" x14ac:dyDescent="0.3">
      <c r="A884" s="8">
        <v>84209</v>
      </c>
      <c r="B884" s="8" t="str">
        <f>VLOOKUP(Tabela14[[#This Row],[CÓDIGO]],[1]fornnecedor!$A:$E,5,0)</f>
        <v>BRASILUX TINTAS TECNICAS LTDA</v>
      </c>
      <c r="C884" s="9" t="s">
        <v>710</v>
      </c>
      <c r="D884" s="9" t="s">
        <v>549</v>
      </c>
      <c r="E884" s="23">
        <v>2</v>
      </c>
      <c r="F884" s="31">
        <v>8</v>
      </c>
      <c r="G884" s="10">
        <v>74.22</v>
      </c>
      <c r="H884" s="11">
        <f t="shared" si="26"/>
        <v>148.44</v>
      </c>
      <c r="I884" s="12">
        <f t="shared" si="27"/>
        <v>593.76</v>
      </c>
      <c r="J884" s="13" t="s">
        <v>1105</v>
      </c>
      <c r="K884" s="37" t="str">
        <f>VLOOKUP(Tabela14[[#This Row],[CÓDIGO]],[1]fornnecedor!$A:$G,7,0)</f>
        <v>ESMALTES</v>
      </c>
    </row>
    <row r="885" spans="1:11" x14ac:dyDescent="0.3">
      <c r="A885" s="8">
        <v>23398</v>
      </c>
      <c r="B885" s="8" t="str">
        <f>VLOOKUP(Tabela14[[#This Row],[CÓDIGO]],[1]fornnecedor!$A:$E,5,0)</f>
        <v>AKZO NOBEL LTDA AUTO</v>
      </c>
      <c r="C885" s="9" t="s">
        <v>4716</v>
      </c>
      <c r="D885" s="9" t="s">
        <v>103</v>
      </c>
      <c r="E885" s="23">
        <v>2.5529999999999999</v>
      </c>
      <c r="F885" s="31">
        <v>18.62</v>
      </c>
      <c r="G885" s="10">
        <v>58.01</v>
      </c>
      <c r="H885" s="11">
        <f t="shared" si="26"/>
        <v>148.09952999999999</v>
      </c>
      <c r="I885" s="12">
        <f t="shared" si="27"/>
        <v>1080.1461999999999</v>
      </c>
      <c r="J885" s="13" t="s">
        <v>1105</v>
      </c>
      <c r="K885" s="37" t="str">
        <f>VLOOKUP(Tabela14[[#This Row],[CÓDIGO]],[1]fornnecedor!$A:$G,7,0)</f>
        <v>BASES POLIÉSTER</v>
      </c>
    </row>
    <row r="886" spans="1:11" x14ac:dyDescent="0.3">
      <c r="A886" s="8">
        <v>85350</v>
      </c>
      <c r="B886" s="8" t="str">
        <f>VLOOKUP(Tabela14[[#This Row],[CÓDIGO]],[1]fornnecedor!$A:$E,5,0)</f>
        <v>VONIXX INDUSTRIA E COMERCIO DE POLIDORES LTDA</v>
      </c>
      <c r="C886" s="9" t="s">
        <v>3815</v>
      </c>
      <c r="D886" s="9" t="s">
        <v>515</v>
      </c>
      <c r="E886" s="23">
        <v>8</v>
      </c>
      <c r="F886" s="31">
        <v>17</v>
      </c>
      <c r="G886" s="10">
        <v>18.510000000000002</v>
      </c>
      <c r="H886" s="11">
        <f t="shared" si="26"/>
        <v>148.08000000000001</v>
      </c>
      <c r="I886" s="12">
        <f t="shared" si="27"/>
        <v>314.67</v>
      </c>
      <c r="J886" s="13" t="s">
        <v>1105</v>
      </c>
      <c r="K886" s="37" t="str">
        <f>VLOOKUP(Tabela14[[#This Row],[CÓDIGO]],[1]fornnecedor!$A:$G,7,0)</f>
        <v>LINHA DE HIGENIZAÇÃO E ESTÉTICA  AUTOMOTIVA VONIX</v>
      </c>
    </row>
    <row r="887" spans="1:11" x14ac:dyDescent="0.3">
      <c r="A887" s="15">
        <v>85773</v>
      </c>
      <c r="B887" s="15" t="str">
        <f>VLOOKUP(Tabela14[[#This Row],[CÓDIGO]],[1]fornnecedor!$A:$E,5,0)</f>
        <v>AKZO NOBEL LTDA DECOR</v>
      </c>
      <c r="C887" s="16" t="s">
        <v>3508</v>
      </c>
      <c r="D887" s="16" t="s">
        <v>543</v>
      </c>
      <c r="E887" s="22">
        <v>8</v>
      </c>
      <c r="F887" s="30">
        <v>11</v>
      </c>
      <c r="G887" s="17">
        <v>18.48</v>
      </c>
      <c r="H887" s="11">
        <f t="shared" si="26"/>
        <v>147.84</v>
      </c>
      <c r="I887" s="12">
        <f t="shared" si="27"/>
        <v>203.28</v>
      </c>
      <c r="J887" s="13" t="s">
        <v>1105</v>
      </c>
      <c r="K887" s="37" t="str">
        <f>VLOOKUP(Tabela14[[#This Row],[CÓDIGO]],[1]fornnecedor!$A:$G,7,0)</f>
        <v>TINTA PAREDE</v>
      </c>
    </row>
    <row r="888" spans="1:11" x14ac:dyDescent="0.3">
      <c r="A888" s="8">
        <v>86866</v>
      </c>
      <c r="B888" s="8" t="str">
        <f>VLOOKUP(Tabela14[[#This Row],[CÓDIGO]],[1]fornnecedor!$A:$E,5,0)</f>
        <v>SHERWIN - WILLIAMS DO BRASIL IND. E COM. LTDA</v>
      </c>
      <c r="C888" s="9" t="s">
        <v>4072</v>
      </c>
      <c r="D888" s="9" t="s">
        <v>324</v>
      </c>
      <c r="E888" s="23">
        <v>42</v>
      </c>
      <c r="F888" s="31">
        <v>126</v>
      </c>
      <c r="G888" s="10">
        <v>3.52</v>
      </c>
      <c r="H888" s="11">
        <f t="shared" si="26"/>
        <v>147.84</v>
      </c>
      <c r="I888" s="12">
        <f t="shared" si="27"/>
        <v>443.52</v>
      </c>
      <c r="J888" s="13" t="s">
        <v>1105</v>
      </c>
      <c r="K888" s="37" t="str">
        <f>VLOOKUP(Tabela14[[#This Row],[CÓDIGO]],[1]fornnecedor!$A:$G,7,0)</f>
        <v>CORANTES</v>
      </c>
    </row>
    <row r="889" spans="1:11" x14ac:dyDescent="0.3">
      <c r="A889" s="8">
        <v>85416</v>
      </c>
      <c r="B889" s="8" t="str">
        <f>VLOOKUP(Tabela14[[#This Row],[CÓDIGO]],[1]fornnecedor!$A:$E,5,0)</f>
        <v>MAXI RUBBER INDUSTRIAS QUIMICAS LTDA</v>
      </c>
      <c r="C889" s="9" t="s">
        <v>3668</v>
      </c>
      <c r="D889" s="9" t="s">
        <v>1144</v>
      </c>
      <c r="E889" s="23">
        <v>21</v>
      </c>
      <c r="F889" s="31">
        <v>36</v>
      </c>
      <c r="G889" s="10">
        <v>7.02</v>
      </c>
      <c r="H889" s="11">
        <f t="shared" si="26"/>
        <v>147.41999999999999</v>
      </c>
      <c r="I889" s="12">
        <f t="shared" si="27"/>
        <v>252.71999999999997</v>
      </c>
      <c r="J889" s="13" t="s">
        <v>1105</v>
      </c>
      <c r="K889" s="37" t="str">
        <f>VLOOKUP(Tabela14[[#This Row],[CÓDIGO]],[1]fornnecedor!$A:$G,7,0)</f>
        <v xml:space="preserve">COLA  PLÁSTICA </v>
      </c>
    </row>
    <row r="890" spans="1:11" x14ac:dyDescent="0.3">
      <c r="A890" s="15">
        <v>85225</v>
      </c>
      <c r="B890" s="15" t="str">
        <f>VLOOKUP(Tabela14[[#This Row],[CÓDIGO]],[1]fornnecedor!$A:$E,5,0)</f>
        <v>PINCEIS ATLAS S.A.</v>
      </c>
      <c r="C890" s="16" t="s">
        <v>42</v>
      </c>
      <c r="D890" s="16" t="s">
        <v>23</v>
      </c>
      <c r="E890" s="22">
        <v>17</v>
      </c>
      <c r="F890" s="30">
        <v>73</v>
      </c>
      <c r="G890" s="17">
        <v>8.64</v>
      </c>
      <c r="H890" s="11">
        <f t="shared" si="26"/>
        <v>146.88</v>
      </c>
      <c r="I890" s="12">
        <f t="shared" si="27"/>
        <v>630.72</v>
      </c>
      <c r="J890" s="13" t="s">
        <v>1105</v>
      </c>
      <c r="K890" s="37" t="str">
        <f>VLOOKUP(Tabela14[[#This Row],[CÓDIGO]],[1]fornnecedor!$A:$G,7,0)</f>
        <v>ROLOS / TRINCHAS / PINCÉIS / ESPÁTULAS</v>
      </c>
    </row>
    <row r="891" spans="1:11" x14ac:dyDescent="0.3">
      <c r="A891" s="8">
        <v>20154</v>
      </c>
      <c r="B891" s="8" t="str">
        <f>VLOOKUP(Tabela14[[#This Row],[CÓDIGO]],[1]fornnecedor!$A:$E,5,0)</f>
        <v>INDUSTRIA DE LIXADORES PURPER LTDA</v>
      </c>
      <c r="C891" s="9" t="s">
        <v>4186</v>
      </c>
      <c r="D891" s="9" t="s">
        <v>2867</v>
      </c>
      <c r="E891" s="23">
        <v>14</v>
      </c>
      <c r="F891" s="31">
        <v>49</v>
      </c>
      <c r="G891" s="10">
        <v>10.43</v>
      </c>
      <c r="H891" s="11">
        <f t="shared" si="26"/>
        <v>146.01999999999998</v>
      </c>
      <c r="I891" s="12">
        <f t="shared" si="27"/>
        <v>511.07</v>
      </c>
      <c r="J891" s="13" t="s">
        <v>1105</v>
      </c>
      <c r="K891" s="37" t="str">
        <f>VLOOKUP(Tabela14[[#This Row],[CÓDIGO]],[1]fornnecedor!$A:$G,7,0)</f>
        <v>TACO LIXADOR</v>
      </c>
    </row>
    <row r="892" spans="1:11" x14ac:dyDescent="0.3">
      <c r="A892" s="8">
        <v>21752</v>
      </c>
      <c r="B892" s="8" t="str">
        <f>VLOOKUP(Tabela14[[#This Row],[CÓDIGO]],[1]fornnecedor!$A:$E,5,0)</f>
        <v>SHERWIN - WILLIAMS DO BRASIL IND. E COM. LTDA</v>
      </c>
      <c r="C892" s="9" t="s">
        <v>4122</v>
      </c>
      <c r="D892" s="9" t="s">
        <v>324</v>
      </c>
      <c r="E892" s="23">
        <v>9</v>
      </c>
      <c r="F892" s="31">
        <v>29</v>
      </c>
      <c r="G892" s="10">
        <v>16.190000000000001</v>
      </c>
      <c r="H892" s="11">
        <f t="shared" si="26"/>
        <v>145.71</v>
      </c>
      <c r="I892" s="12">
        <f t="shared" si="27"/>
        <v>469.51000000000005</v>
      </c>
      <c r="J892" s="13" t="s">
        <v>1105</v>
      </c>
      <c r="K892" s="37" t="str">
        <f>VLOOKUP(Tabela14[[#This Row],[CÓDIGO]],[1]fornnecedor!$A:$G,7,0)</f>
        <v xml:space="preserve">SPRAYS </v>
      </c>
    </row>
    <row r="893" spans="1:11" x14ac:dyDescent="0.3">
      <c r="A893" s="15">
        <v>23750</v>
      </c>
      <c r="B893" s="15" t="str">
        <f>VLOOKUP(Tabela14[[#This Row],[CÓDIGO]],[1]fornnecedor!$A:$E,5,0)</f>
        <v>INDUSTRIA DE LIXADORES PURPER LTDA</v>
      </c>
      <c r="C893" s="16" t="s">
        <v>4242</v>
      </c>
      <c r="D893" s="16" t="s">
        <v>2867</v>
      </c>
      <c r="E893" s="22">
        <v>11</v>
      </c>
      <c r="F893" s="30">
        <v>42</v>
      </c>
      <c r="G893" s="17">
        <v>13.22</v>
      </c>
      <c r="H893" s="11">
        <f t="shared" si="26"/>
        <v>145.42000000000002</v>
      </c>
      <c r="I893" s="12">
        <f t="shared" si="27"/>
        <v>555.24</v>
      </c>
      <c r="J893" s="13" t="s">
        <v>1105</v>
      </c>
      <c r="K893" s="37" t="str">
        <f>VLOOKUP(Tabela14[[#This Row],[CÓDIGO]],[1]fornnecedor!$A:$G,7,0)</f>
        <v>TACO LIXADOR</v>
      </c>
    </row>
    <row r="894" spans="1:11" x14ac:dyDescent="0.3">
      <c r="A894" s="15">
        <v>85905</v>
      </c>
      <c r="B894" s="15" t="str">
        <f>VLOOKUP(Tabela14[[#This Row],[CÓDIGO]],[1]fornnecedor!$A:$E,5,0)</f>
        <v>AKZO NOBEL LTDA DECOR</v>
      </c>
      <c r="C894" s="16" t="s">
        <v>3633</v>
      </c>
      <c r="D894" s="16" t="s">
        <v>543</v>
      </c>
      <c r="E894" s="22">
        <v>6</v>
      </c>
      <c r="F894" s="30">
        <v>10</v>
      </c>
      <c r="G894" s="17">
        <v>24.19</v>
      </c>
      <c r="H894" s="11">
        <f t="shared" si="26"/>
        <v>145.14000000000001</v>
      </c>
      <c r="I894" s="12">
        <f t="shared" si="27"/>
        <v>241.9</v>
      </c>
      <c r="J894" s="13" t="s">
        <v>1105</v>
      </c>
      <c r="K894" s="37" t="str">
        <f>VLOOKUP(Tabela14[[#This Row],[CÓDIGO]],[1]fornnecedor!$A:$G,7,0)</f>
        <v>ESMALTES</v>
      </c>
    </row>
    <row r="895" spans="1:11" x14ac:dyDescent="0.3">
      <c r="A895" s="15">
        <v>85674</v>
      </c>
      <c r="B895" s="15" t="str">
        <f>VLOOKUP(Tabela14[[#This Row],[CÓDIGO]],[1]fornnecedor!$A:$E,5,0)</f>
        <v>A&amp;S TECHNOLOGIES INDUSTRIA E COMERCIO LTDA</v>
      </c>
      <c r="C895" s="16" t="s">
        <v>3427</v>
      </c>
      <c r="D895" s="16" t="s">
        <v>875</v>
      </c>
      <c r="E895" s="22">
        <v>13</v>
      </c>
      <c r="F895" s="30">
        <v>16</v>
      </c>
      <c r="G895" s="17">
        <v>11.09</v>
      </c>
      <c r="H895" s="11">
        <f t="shared" si="26"/>
        <v>144.16999999999999</v>
      </c>
      <c r="I895" s="12">
        <f t="shared" si="27"/>
        <v>177.44</v>
      </c>
      <c r="J895" s="13" t="s">
        <v>1105</v>
      </c>
      <c r="K895" s="37" t="str">
        <f>VLOOKUP(Tabela14[[#This Row],[CÓDIGO]],[1]fornnecedor!$A:$G,7,0)</f>
        <v>ESPUMA EXPANSIVA</v>
      </c>
    </row>
    <row r="896" spans="1:11" x14ac:dyDescent="0.3">
      <c r="A896" s="8">
        <v>85670</v>
      </c>
      <c r="B896" s="8" t="str">
        <f>VLOOKUP(Tabela14[[#This Row],[CÓDIGO]],[1]fornnecedor!$A:$E,5,0)</f>
        <v>A&amp;S TECHNOLOGIES INDUSTRIA E COMERCIO LTDA</v>
      </c>
      <c r="C896" s="9" t="s">
        <v>4850</v>
      </c>
      <c r="D896" s="9" t="s">
        <v>875</v>
      </c>
      <c r="E896" s="23">
        <v>16</v>
      </c>
      <c r="F896" s="31">
        <v>160</v>
      </c>
      <c r="G896" s="10">
        <v>8.99</v>
      </c>
      <c r="H896" s="11">
        <f t="shared" si="26"/>
        <v>143.84</v>
      </c>
      <c r="I896" s="12">
        <f t="shared" si="27"/>
        <v>1438.4</v>
      </c>
      <c r="J896" s="13" t="s">
        <v>1105</v>
      </c>
      <c r="K896" s="37" t="str">
        <f>VLOOKUP(Tabela14[[#This Row],[CÓDIGO]],[1]fornnecedor!$A:$G,7,0)</f>
        <v>ESPUMA EXPANSIVA</v>
      </c>
    </row>
    <row r="897" spans="1:11" x14ac:dyDescent="0.3">
      <c r="A897" s="15">
        <v>84957</v>
      </c>
      <c r="B897" s="15" t="str">
        <f>VLOOKUP(Tabela14[[#This Row],[CÓDIGO]],[1]fornnecedor!$A:$E,5,0)</f>
        <v>BRASILUX TINTAS TECNICAS LTDA</v>
      </c>
      <c r="C897" s="16" t="s">
        <v>4673</v>
      </c>
      <c r="D897" s="16" t="s">
        <v>549</v>
      </c>
      <c r="E897" s="22">
        <v>2</v>
      </c>
      <c r="F897" s="30">
        <v>14</v>
      </c>
      <c r="G897" s="17">
        <v>71.8</v>
      </c>
      <c r="H897" s="11">
        <f t="shared" si="26"/>
        <v>143.6</v>
      </c>
      <c r="I897" s="12">
        <f t="shared" si="27"/>
        <v>1005.1999999999999</v>
      </c>
      <c r="J897" s="13" t="s">
        <v>1105</v>
      </c>
      <c r="K897" s="37" t="str">
        <f>VLOOKUP(Tabela14[[#This Row],[CÓDIGO]],[1]fornnecedor!$A:$G,7,0)</f>
        <v>ESMALTES</v>
      </c>
    </row>
    <row r="898" spans="1:11" x14ac:dyDescent="0.3">
      <c r="A898" s="8">
        <v>84873</v>
      </c>
      <c r="B898" s="8" t="str">
        <f>VLOOKUP(Tabela14[[#This Row],[CÓDIGO]],[1]fornnecedor!$A:$E,5,0)</f>
        <v>VONIXX INDUSTRIA E COMERCIO DE POLIDORES LTDA</v>
      </c>
      <c r="C898" s="9" t="s">
        <v>3423</v>
      </c>
      <c r="D898" s="9" t="s">
        <v>515</v>
      </c>
      <c r="E898" s="23">
        <v>9</v>
      </c>
      <c r="F898" s="31">
        <v>11</v>
      </c>
      <c r="G898" s="10">
        <v>15.95</v>
      </c>
      <c r="H898" s="11">
        <f t="shared" ref="H898:H961" si="28">G898*E898</f>
        <v>143.54999999999998</v>
      </c>
      <c r="I898" s="12">
        <f t="shared" ref="I898:I961" si="29">G898*F898</f>
        <v>175.45</v>
      </c>
      <c r="J898" s="13" t="s">
        <v>1105</v>
      </c>
      <c r="K898" s="37" t="str">
        <f>VLOOKUP(Tabela14[[#This Row],[CÓDIGO]],[1]fornnecedor!$A:$G,7,0)</f>
        <v>LINHA DE HIGENIZAÇÃO E ESTÉTICA  AUTOMOTIVA VONIX</v>
      </c>
    </row>
    <row r="899" spans="1:11" x14ac:dyDescent="0.3">
      <c r="A899" s="15">
        <v>23443</v>
      </c>
      <c r="B899" s="15" t="str">
        <f>VLOOKUP(Tabela14[[#This Row],[CÓDIGO]],[1]fornnecedor!$A:$E,5,0)</f>
        <v>VONIXX INDUSTRIA E COMERCIO DE POLIDORES LTDA</v>
      </c>
      <c r="C899" s="16" t="s">
        <v>3478</v>
      </c>
      <c r="D899" s="16" t="s">
        <v>515</v>
      </c>
      <c r="E899" s="22">
        <v>9</v>
      </c>
      <c r="F899" s="30">
        <v>12</v>
      </c>
      <c r="G899" s="17">
        <v>15.95</v>
      </c>
      <c r="H899" s="11">
        <f t="shared" si="28"/>
        <v>143.54999999999998</v>
      </c>
      <c r="I899" s="12">
        <f t="shared" si="29"/>
        <v>191.39999999999998</v>
      </c>
      <c r="J899" s="13" t="s">
        <v>1105</v>
      </c>
      <c r="K899" s="37" t="str">
        <f>VLOOKUP(Tabela14[[#This Row],[CÓDIGO]],[1]fornnecedor!$A:$G,7,0)</f>
        <v>LINHA DE HIGENIZAÇÃO E ESTÉTICA  AUTOMOTIVA VONIX</v>
      </c>
    </row>
    <row r="900" spans="1:11" x14ac:dyDescent="0.3">
      <c r="A900" s="8">
        <v>85703</v>
      </c>
      <c r="B900" s="8" t="str">
        <f>VLOOKUP(Tabela14[[#This Row],[CÓDIGO]],[1]fornnecedor!$A:$E,5,0)</f>
        <v>NEWPAD PRODUTOS AUTOMOTIVOS LTDA</v>
      </c>
      <c r="C900" s="9" t="s">
        <v>4218</v>
      </c>
      <c r="D900" s="9" t="s">
        <v>4219</v>
      </c>
      <c r="E900" s="23">
        <v>13</v>
      </c>
      <c r="F900" s="31">
        <v>48</v>
      </c>
      <c r="G900" s="10">
        <v>11.03</v>
      </c>
      <c r="H900" s="11">
        <f t="shared" si="28"/>
        <v>143.38999999999999</v>
      </c>
      <c r="I900" s="12">
        <f t="shared" si="29"/>
        <v>529.43999999999994</v>
      </c>
      <c r="J900" s="13" t="s">
        <v>1105</v>
      </c>
      <c r="K900" s="37" t="str">
        <f>VLOOKUP(Tabela14[[#This Row],[CÓDIGO]],[1]fornnecedor!$A:$G,7,0)</f>
        <v>APLICADORES / ADAPTADORES / ENGATES / SUPORTES</v>
      </c>
    </row>
    <row r="901" spans="1:11" x14ac:dyDescent="0.3">
      <c r="A901" s="8">
        <v>84717</v>
      </c>
      <c r="B901" s="8" t="str">
        <f>VLOOKUP(Tabela14[[#This Row],[CÓDIGO]],[1]fornnecedor!$A:$E,5,0)</f>
        <v>BRASILUX TINTAS TECNICAS LTDA</v>
      </c>
      <c r="C901" s="9" t="s">
        <v>607</v>
      </c>
      <c r="D901" s="9" t="s">
        <v>549</v>
      </c>
      <c r="E901" s="23">
        <v>8</v>
      </c>
      <c r="F901" s="31">
        <v>8</v>
      </c>
      <c r="G901" s="10">
        <v>17.79</v>
      </c>
      <c r="H901" s="11">
        <f t="shared" si="28"/>
        <v>142.32</v>
      </c>
      <c r="I901" s="12">
        <f t="shared" si="29"/>
        <v>142.32</v>
      </c>
      <c r="J901" s="13" t="s">
        <v>1105</v>
      </c>
      <c r="K901" s="37" t="str">
        <f>VLOOKUP(Tabela14[[#This Row],[CÓDIGO]],[1]fornnecedor!$A:$G,7,0)</f>
        <v>TINTAS LACA</v>
      </c>
    </row>
    <row r="902" spans="1:11" x14ac:dyDescent="0.3">
      <c r="A902" s="15">
        <v>29</v>
      </c>
      <c r="B902" s="15" t="str">
        <f>VLOOKUP(Tabela14[[#This Row],[CÓDIGO]],[1]fornnecedor!$A:$E,5,0)</f>
        <v>COM.ALVORADA LIMPEZA E DESCARTAVEIS</v>
      </c>
      <c r="C902" s="16" t="s">
        <v>3466</v>
      </c>
      <c r="D902" s="16" t="s">
        <v>3467</v>
      </c>
      <c r="E902" s="22">
        <v>28</v>
      </c>
      <c r="F902" s="31">
        <v>0</v>
      </c>
      <c r="G902" s="17">
        <v>5.08</v>
      </c>
      <c r="H902" s="11">
        <f t="shared" si="28"/>
        <v>142.24</v>
      </c>
      <c r="I902" s="12">
        <f t="shared" si="29"/>
        <v>0</v>
      </c>
      <c r="J902" s="13" t="s">
        <v>1105</v>
      </c>
      <c r="K902" s="37" t="str">
        <f>VLOOKUP(Tabela14[[#This Row],[CÓDIGO]],[1]fornnecedor!$A:$G,7,0)</f>
        <v>EPI´S</v>
      </c>
    </row>
    <row r="903" spans="1:11" x14ac:dyDescent="0.3">
      <c r="A903" s="8">
        <v>85553</v>
      </c>
      <c r="B903" s="8" t="str">
        <f>VLOOKUP(Tabela14[[#This Row],[CÓDIGO]],[1]fornnecedor!$A:$E,5,0)</f>
        <v>AKZO NOBEL LTDA AUTO</v>
      </c>
      <c r="C903" s="9" t="s">
        <v>178</v>
      </c>
      <c r="D903" s="9" t="s">
        <v>103</v>
      </c>
      <c r="E903" s="23">
        <v>5</v>
      </c>
      <c r="F903" s="31">
        <v>23.5</v>
      </c>
      <c r="G903" s="10">
        <v>28.29</v>
      </c>
      <c r="H903" s="11">
        <f t="shared" si="28"/>
        <v>141.44999999999999</v>
      </c>
      <c r="I903" s="12">
        <f t="shared" si="29"/>
        <v>664.81499999999994</v>
      </c>
      <c r="J903" s="13" t="s">
        <v>1105</v>
      </c>
      <c r="K903" s="37" t="str">
        <f>VLOOKUP(Tabela14[[#This Row],[CÓDIGO]],[1]fornnecedor!$A:$G,7,0)</f>
        <v>TINTAS POLIÉSTER</v>
      </c>
    </row>
    <row r="904" spans="1:11" x14ac:dyDescent="0.3">
      <c r="A904" s="15">
        <v>86892</v>
      </c>
      <c r="B904" s="15" t="str">
        <f>VLOOKUP(Tabela14[[#This Row],[CÓDIGO]],[1]fornnecedor!$A:$E,5,0)</f>
        <v>OTTO BAUMGART IND E COM S/A</v>
      </c>
      <c r="C904" s="16" t="s">
        <v>4478</v>
      </c>
      <c r="D904" s="16" t="s">
        <v>3618</v>
      </c>
      <c r="E904" s="22">
        <v>3</v>
      </c>
      <c r="F904" s="30">
        <v>16</v>
      </c>
      <c r="G904" s="17">
        <v>47.15</v>
      </c>
      <c r="H904" s="11">
        <f t="shared" si="28"/>
        <v>141.44999999999999</v>
      </c>
      <c r="I904" s="12">
        <f t="shared" si="29"/>
        <v>754.4</v>
      </c>
      <c r="J904" s="13" t="s">
        <v>1105</v>
      </c>
      <c r="K904" s="37" t="str">
        <f>VLOOKUP(Tabela14[[#This Row],[CÓDIGO]],[1]fornnecedor!$A:$G,7,0)</f>
        <v>IMPERMEABILIZANTES</v>
      </c>
    </row>
    <row r="905" spans="1:11" x14ac:dyDescent="0.3">
      <c r="A905" s="8">
        <v>84905</v>
      </c>
      <c r="B905" s="8" t="str">
        <f>VLOOKUP(Tabela14[[#This Row],[CÓDIGO]],[1]fornnecedor!$A:$E,5,0)</f>
        <v>BRASILUX TINTAS TECNICAS LTDA</v>
      </c>
      <c r="C905" s="9" t="s">
        <v>3043</v>
      </c>
      <c r="D905" s="9" t="s">
        <v>549</v>
      </c>
      <c r="E905" s="23">
        <v>4</v>
      </c>
      <c r="F905" s="31">
        <v>2</v>
      </c>
      <c r="G905" s="10">
        <v>35.15</v>
      </c>
      <c r="H905" s="11">
        <f t="shared" si="28"/>
        <v>140.6</v>
      </c>
      <c r="I905" s="12">
        <f t="shared" si="29"/>
        <v>70.3</v>
      </c>
      <c r="J905" s="13" t="s">
        <v>1105</v>
      </c>
      <c r="K905" s="37" t="str">
        <f>VLOOKUP(Tabela14[[#This Row],[CÓDIGO]],[1]fornnecedor!$A:$G,7,0)</f>
        <v>IMPERMEABILIZANTES</v>
      </c>
    </row>
    <row r="906" spans="1:11" x14ac:dyDescent="0.3">
      <c r="A906" s="15">
        <v>84868</v>
      </c>
      <c r="B906" s="15" t="str">
        <f>VLOOKUP(Tabela14[[#This Row],[CÓDIGO]],[1]fornnecedor!$A:$E,5,0)</f>
        <v>BRASILUX TINTAS TECNICAS LTDA</v>
      </c>
      <c r="C906" s="16" t="s">
        <v>715</v>
      </c>
      <c r="D906" s="16" t="s">
        <v>549</v>
      </c>
      <c r="E906" s="22">
        <v>8</v>
      </c>
      <c r="F906" s="30">
        <v>8</v>
      </c>
      <c r="G906" s="17">
        <v>17.53</v>
      </c>
      <c r="H906" s="11">
        <f t="shared" si="28"/>
        <v>140.24</v>
      </c>
      <c r="I906" s="12">
        <f t="shared" si="29"/>
        <v>140.24</v>
      </c>
      <c r="J906" s="13" t="s">
        <v>1105</v>
      </c>
      <c r="K906" s="37" t="str">
        <f>VLOOKUP(Tabela14[[#This Row],[CÓDIGO]],[1]fornnecedor!$A:$G,7,0)</f>
        <v>ESMALTES</v>
      </c>
    </row>
    <row r="907" spans="1:11" x14ac:dyDescent="0.3">
      <c r="A907" s="15">
        <v>85287</v>
      </c>
      <c r="B907" s="15" t="str">
        <f>VLOOKUP(Tabela14[[#This Row],[CÓDIGO]],[1]fornnecedor!$A:$E,5,0)</f>
        <v>BRASILUX TINTAS TECNICAS LTDA</v>
      </c>
      <c r="C907" s="16" t="s">
        <v>4341</v>
      </c>
      <c r="D907" s="16" t="s">
        <v>549</v>
      </c>
      <c r="E907" s="22">
        <v>2</v>
      </c>
      <c r="F907" s="30">
        <v>9</v>
      </c>
      <c r="G907" s="17">
        <v>69.900000000000006</v>
      </c>
      <c r="H907" s="11">
        <f t="shared" si="28"/>
        <v>139.80000000000001</v>
      </c>
      <c r="I907" s="12">
        <f t="shared" si="29"/>
        <v>629.1</v>
      </c>
      <c r="J907" s="13" t="s">
        <v>1105</v>
      </c>
      <c r="K907" s="37" t="str">
        <f>VLOOKUP(Tabela14[[#This Row],[CÓDIGO]],[1]fornnecedor!$A:$G,7,0)</f>
        <v>ESMALTES</v>
      </c>
    </row>
    <row r="908" spans="1:11" x14ac:dyDescent="0.3">
      <c r="A908" s="8">
        <v>21627</v>
      </c>
      <c r="B908" s="8" t="str">
        <f>VLOOKUP(Tabela14[[#This Row],[CÓDIGO]],[1]fornnecedor!$A:$E,5,0)</f>
        <v>SHERWIN - WILLIAMS DO BRASIL IND. E COM. LTDA</v>
      </c>
      <c r="C908" s="9" t="s">
        <v>4843</v>
      </c>
      <c r="D908" s="9" t="s">
        <v>324</v>
      </c>
      <c r="E908" s="23">
        <v>6</v>
      </c>
      <c r="F908" s="31">
        <v>60</v>
      </c>
      <c r="G908" s="10">
        <v>23.24</v>
      </c>
      <c r="H908" s="11">
        <f t="shared" si="28"/>
        <v>139.44</v>
      </c>
      <c r="I908" s="12">
        <f t="shared" si="29"/>
        <v>1394.3999999999999</v>
      </c>
      <c r="J908" s="13" t="s">
        <v>1105</v>
      </c>
      <c r="K908" s="37" t="str">
        <f>VLOOKUP(Tabela14[[#This Row],[CÓDIGO]],[1]fornnecedor!$A:$G,7,0)</f>
        <v>VERNIZ AUTOMOTIVO</v>
      </c>
    </row>
    <row r="909" spans="1:11" x14ac:dyDescent="0.3">
      <c r="A909" s="15">
        <v>23006</v>
      </c>
      <c r="B909" s="15" t="str">
        <f>VLOOKUP(Tabela14[[#This Row],[CÓDIGO]],[1]fornnecedor!$A:$E,5,0)</f>
        <v>AKZO NOBEL LTDA AUTO</v>
      </c>
      <c r="C909" s="16" t="s">
        <v>5062</v>
      </c>
      <c r="D909" s="16" t="s">
        <v>103</v>
      </c>
      <c r="E909" s="22">
        <v>0.58699999999999997</v>
      </c>
      <c r="F909" s="30">
        <v>12.84</v>
      </c>
      <c r="G909" s="17">
        <v>237.17</v>
      </c>
      <c r="H909" s="11">
        <f t="shared" si="28"/>
        <v>139.21878999999998</v>
      </c>
      <c r="I909" s="12">
        <f t="shared" si="29"/>
        <v>3045.2628</v>
      </c>
      <c r="J909" s="13" t="s">
        <v>1105</v>
      </c>
      <c r="K909" s="37" t="str">
        <f>VLOOKUP(Tabela14[[#This Row],[CÓDIGO]],[1]fornnecedor!$A:$G,7,0)</f>
        <v>BASES PU</v>
      </c>
    </row>
    <row r="910" spans="1:11" x14ac:dyDescent="0.3">
      <c r="A910" s="15">
        <v>83871</v>
      </c>
      <c r="B910" s="15" t="str">
        <f>VLOOKUP(Tabela14[[#This Row],[CÓDIGO]],[1]fornnecedor!$A:$E,5,0)</f>
        <v>VONIXX INDUSTRIA E COMERCIO DE POLIDORES LTDA</v>
      </c>
      <c r="C910" s="16" t="s">
        <v>4366</v>
      </c>
      <c r="D910" s="16" t="s">
        <v>515</v>
      </c>
      <c r="E910" s="22">
        <v>3</v>
      </c>
      <c r="F910" s="30">
        <v>14</v>
      </c>
      <c r="G910" s="17">
        <v>46.33</v>
      </c>
      <c r="H910" s="11">
        <f t="shared" si="28"/>
        <v>138.99</v>
      </c>
      <c r="I910" s="12">
        <f t="shared" si="29"/>
        <v>648.62</v>
      </c>
      <c r="J910" s="13" t="s">
        <v>1105</v>
      </c>
      <c r="K910" s="37" t="str">
        <f>VLOOKUP(Tabela14[[#This Row],[CÓDIGO]],[1]fornnecedor!$A:$G,7,0)</f>
        <v>BOINAS PARA POLIMENTO</v>
      </c>
    </row>
    <row r="911" spans="1:11" x14ac:dyDescent="0.3">
      <c r="A911" s="15">
        <v>22626</v>
      </c>
      <c r="B911" s="15" t="str">
        <f>VLOOKUP(Tabela14[[#This Row],[CÓDIGO]],[1]fornnecedor!$A:$E,5,0)</f>
        <v>AKZO NOBEL LTDA AUTO</v>
      </c>
      <c r="C911" s="16" t="s">
        <v>5064</v>
      </c>
      <c r="D911" s="16" t="s">
        <v>152</v>
      </c>
      <c r="E911" s="22">
        <v>0.58499999999999996</v>
      </c>
      <c r="F911" s="30">
        <v>13.13</v>
      </c>
      <c r="G911" s="17">
        <v>237.01</v>
      </c>
      <c r="H911" s="11">
        <f t="shared" si="28"/>
        <v>138.65084999999999</v>
      </c>
      <c r="I911" s="12">
        <f t="shared" si="29"/>
        <v>3111.9413</v>
      </c>
      <c r="J911" s="13" t="s">
        <v>1105</v>
      </c>
      <c r="K911" s="37" t="str">
        <f>VLOOKUP(Tabela14[[#This Row],[CÓDIGO]],[1]fornnecedor!$A:$G,7,0)</f>
        <v>BASES LACA / SINTETICO / TECH FLEET</v>
      </c>
    </row>
    <row r="912" spans="1:11" x14ac:dyDescent="0.3">
      <c r="A912" s="8">
        <v>85887</v>
      </c>
      <c r="B912" s="8" t="str">
        <f>VLOOKUP(Tabela14[[#This Row],[CÓDIGO]],[1]fornnecedor!$A:$E,5,0)</f>
        <v>AKZO NOBEL LTDA DECOR</v>
      </c>
      <c r="C912" s="9" t="s">
        <v>4899</v>
      </c>
      <c r="D912" s="9" t="s">
        <v>543</v>
      </c>
      <c r="E912" s="23">
        <v>1</v>
      </c>
      <c r="F912" s="31">
        <v>12</v>
      </c>
      <c r="G912" s="10">
        <v>138.13999999999999</v>
      </c>
      <c r="H912" s="11">
        <f t="shared" si="28"/>
        <v>138.13999999999999</v>
      </c>
      <c r="I912" s="12">
        <f t="shared" si="29"/>
        <v>1657.6799999999998</v>
      </c>
      <c r="J912" s="13" t="s">
        <v>1105</v>
      </c>
      <c r="K912" s="37" t="str">
        <f>VLOOKUP(Tabela14[[#This Row],[CÓDIGO]],[1]fornnecedor!$A:$G,7,0)</f>
        <v>SELADOR ACRÍLICO</v>
      </c>
    </row>
    <row r="913" spans="1:11" x14ac:dyDescent="0.3">
      <c r="A913" s="15">
        <v>86929</v>
      </c>
      <c r="B913" s="15" t="str">
        <f>VLOOKUP(Tabela14[[#This Row],[CÓDIGO]],[1]fornnecedor!$A:$E,5,0)</f>
        <v>OURENSE DO BRASIL INDUSTRIA DE ARTEFATOS DE METAL LTDA - EM</v>
      </c>
      <c r="C913" s="16" t="s">
        <v>4995</v>
      </c>
      <c r="D913" s="16" t="s">
        <v>3976</v>
      </c>
      <c r="E913" s="22">
        <v>1</v>
      </c>
      <c r="F913" s="30">
        <v>17</v>
      </c>
      <c r="G913" s="17">
        <v>138.06</v>
      </c>
      <c r="H913" s="11">
        <f t="shared" si="28"/>
        <v>138.06</v>
      </c>
      <c r="I913" s="12">
        <f t="shared" si="29"/>
        <v>2347.02</v>
      </c>
      <c r="J913" s="13" t="s">
        <v>1105</v>
      </c>
      <c r="K913" s="37" t="str">
        <f>VLOOKUP(Tabela14[[#This Row],[CÓDIGO]],[1]fornnecedor!$A:$G,7,0)</f>
        <v>ESCADAS</v>
      </c>
    </row>
    <row r="914" spans="1:11" x14ac:dyDescent="0.3">
      <c r="A914" s="15">
        <v>85210</v>
      </c>
      <c r="B914" s="15" t="str">
        <f>VLOOKUP(Tabela14[[#This Row],[CÓDIGO]],[1]fornnecedor!$A:$E,5,0)</f>
        <v>VONIXX INDUSTRIA E COMERCIO DE POLIDORES LTDA</v>
      </c>
      <c r="C914" s="16" t="s">
        <v>3575</v>
      </c>
      <c r="D914" s="16" t="s">
        <v>515</v>
      </c>
      <c r="E914" s="22">
        <v>5</v>
      </c>
      <c r="F914" s="30">
        <v>8</v>
      </c>
      <c r="G914" s="17">
        <v>27.51</v>
      </c>
      <c r="H914" s="11">
        <f t="shared" si="28"/>
        <v>137.55000000000001</v>
      </c>
      <c r="I914" s="12">
        <f t="shared" si="29"/>
        <v>220.08</v>
      </c>
      <c r="J914" s="13" t="s">
        <v>1105</v>
      </c>
      <c r="K914" s="37" t="str">
        <f>VLOOKUP(Tabela14[[#This Row],[CÓDIGO]],[1]fornnecedor!$A:$G,7,0)</f>
        <v>LINHA DE HIGENIZAÇÃO E ESTÉTICA  AUTOMOTIVA VONIX</v>
      </c>
    </row>
    <row r="915" spans="1:11" x14ac:dyDescent="0.3">
      <c r="A915" s="15">
        <v>65</v>
      </c>
      <c r="B915" s="15" t="str">
        <f>VLOOKUP(Tabela14[[#This Row],[CÓDIGO]],[1]fornnecedor!$A:$E,5,0)</f>
        <v>VONIXX INDUSTRIA E COMERCIO DE POLIDORES LTDA</v>
      </c>
      <c r="C915" s="16" t="s">
        <v>4314</v>
      </c>
      <c r="D915" s="16" t="s">
        <v>515</v>
      </c>
      <c r="E915" s="22">
        <v>5</v>
      </c>
      <c r="F915" s="30">
        <v>22</v>
      </c>
      <c r="G915" s="17">
        <v>27.49</v>
      </c>
      <c r="H915" s="11">
        <f t="shared" si="28"/>
        <v>137.44999999999999</v>
      </c>
      <c r="I915" s="12">
        <f t="shared" si="29"/>
        <v>604.78</v>
      </c>
      <c r="J915" s="13" t="s">
        <v>1105</v>
      </c>
      <c r="K915" s="37" t="str">
        <f>VLOOKUP(Tabela14[[#This Row],[CÓDIGO]],[1]fornnecedor!$A:$G,7,0)</f>
        <v>LINHA DE HIGENIZAÇÃO E ESTÉTICA  AUTOMOTIVA VONIX</v>
      </c>
    </row>
    <row r="916" spans="1:11" x14ac:dyDescent="0.3">
      <c r="A916" s="8">
        <v>23440</v>
      </c>
      <c r="B916" s="8" t="str">
        <f>VLOOKUP(Tabela14[[#This Row],[CÓDIGO]],[1]fornnecedor!$A:$E,5,0)</f>
        <v>VONIXX INDUSTRIA E COMERCIO DE POLIDORES LTDA</v>
      </c>
      <c r="C916" s="9" t="s">
        <v>3426</v>
      </c>
      <c r="D916" s="9" t="s">
        <v>515</v>
      </c>
      <c r="E916" s="23">
        <v>7</v>
      </c>
      <c r="F916" s="31">
        <v>9</v>
      </c>
      <c r="G916" s="10">
        <v>19.62</v>
      </c>
      <c r="H916" s="11">
        <f t="shared" si="28"/>
        <v>137.34</v>
      </c>
      <c r="I916" s="12">
        <f t="shared" si="29"/>
        <v>176.58</v>
      </c>
      <c r="J916" s="13" t="s">
        <v>1105</v>
      </c>
      <c r="K916" s="37" t="str">
        <f>VLOOKUP(Tabela14[[#This Row],[CÓDIGO]],[1]fornnecedor!$A:$G,7,0)</f>
        <v>LINHA DE HIGENIZAÇÃO E ESTÉTICA  AUTOMOTIVA VONIX</v>
      </c>
    </row>
    <row r="917" spans="1:11" x14ac:dyDescent="0.3">
      <c r="A917" s="8">
        <v>56</v>
      </c>
      <c r="B917" s="8" t="str">
        <f>VLOOKUP(Tabela14[[#This Row],[CÓDIGO]],[1]fornnecedor!$A:$E,5,0)</f>
        <v>3M DO BRASIL LTDA</v>
      </c>
      <c r="C917" s="9" t="s">
        <v>3650</v>
      </c>
      <c r="D917" s="9" t="s">
        <v>366</v>
      </c>
      <c r="E917" s="23">
        <v>135</v>
      </c>
      <c r="F917" s="31">
        <v>246</v>
      </c>
      <c r="G917" s="10">
        <v>1.01</v>
      </c>
      <c r="H917" s="11">
        <f t="shared" si="28"/>
        <v>136.35</v>
      </c>
      <c r="I917" s="12">
        <f t="shared" si="29"/>
        <v>248.46</v>
      </c>
      <c r="J917" s="13" t="s">
        <v>1105</v>
      </c>
      <c r="K917" s="37" t="str">
        <f>VLOOKUP(Tabela14[[#This Row],[CÓDIGO]],[1]fornnecedor!$A:$G,7,0)</f>
        <v>LIXA DÁGUA</v>
      </c>
    </row>
    <row r="918" spans="1:11" x14ac:dyDescent="0.3">
      <c r="A918" s="15">
        <v>85692</v>
      </c>
      <c r="B918" s="15" t="str">
        <f>VLOOKUP(Tabela14[[#This Row],[CÓDIGO]],[1]fornnecedor!$A:$E,5,0)</f>
        <v>A&amp;S TECHNOLOGIES INDUSTRIA E COMERCIO LTDA</v>
      </c>
      <c r="C918" s="16" t="s">
        <v>4721</v>
      </c>
      <c r="D918" s="16" t="s">
        <v>875</v>
      </c>
      <c r="E918" s="22">
        <v>20</v>
      </c>
      <c r="F918" s="30">
        <v>161</v>
      </c>
      <c r="G918" s="17">
        <v>6.78</v>
      </c>
      <c r="H918" s="11">
        <f t="shared" si="28"/>
        <v>135.6</v>
      </c>
      <c r="I918" s="12">
        <f t="shared" si="29"/>
        <v>1091.58</v>
      </c>
      <c r="J918" s="13" t="s">
        <v>1105</v>
      </c>
      <c r="K918" s="37" t="str">
        <f>VLOOKUP(Tabela14[[#This Row],[CÓDIGO]],[1]fornnecedor!$A:$G,7,0)</f>
        <v>PU 40</v>
      </c>
    </row>
    <row r="919" spans="1:11" x14ac:dyDescent="0.3">
      <c r="A919" s="8">
        <v>84340</v>
      </c>
      <c r="B919" s="8" t="str">
        <f>VLOOKUP(Tabela14[[#This Row],[CÓDIGO]],[1]fornnecedor!$A:$E,5,0)</f>
        <v>BRASILUX TINTAS TECNICAS LTDA</v>
      </c>
      <c r="C919" s="9" t="s">
        <v>668</v>
      </c>
      <c r="D919" s="9" t="s">
        <v>549</v>
      </c>
      <c r="E919" s="23">
        <v>3</v>
      </c>
      <c r="F919" s="31">
        <v>22</v>
      </c>
      <c r="G919" s="10">
        <v>45.15</v>
      </c>
      <c r="H919" s="11">
        <f t="shared" si="28"/>
        <v>135.44999999999999</v>
      </c>
      <c r="I919" s="12">
        <f t="shared" si="29"/>
        <v>993.3</v>
      </c>
      <c r="J919" s="13" t="s">
        <v>1105</v>
      </c>
      <c r="K919" s="37" t="str">
        <f>VLOOKUP(Tabela14[[#This Row],[CÓDIGO]],[1]fornnecedor!$A:$G,7,0)</f>
        <v>ESMALTES</v>
      </c>
    </row>
    <row r="920" spans="1:11" x14ac:dyDescent="0.3">
      <c r="A920" s="8">
        <v>21285</v>
      </c>
      <c r="B920" s="8" t="str">
        <f>VLOOKUP(Tabela14[[#This Row],[CÓDIGO]],[1]fornnecedor!$A:$E,5,0)</f>
        <v>AKZO NOBEL LTDA AUTO</v>
      </c>
      <c r="C920" s="9" t="s">
        <v>188</v>
      </c>
      <c r="D920" s="9" t="s">
        <v>103</v>
      </c>
      <c r="E920" s="23">
        <v>5.5</v>
      </c>
      <c r="F920" s="31">
        <v>27.5</v>
      </c>
      <c r="G920" s="10">
        <v>24.52</v>
      </c>
      <c r="H920" s="11">
        <f t="shared" si="28"/>
        <v>134.85999999999999</v>
      </c>
      <c r="I920" s="12">
        <f t="shared" si="29"/>
        <v>674.3</v>
      </c>
      <c r="J920" s="13" t="s">
        <v>1105</v>
      </c>
      <c r="K920" s="37" t="str">
        <f>VLOOKUP(Tabela14[[#This Row],[CÓDIGO]],[1]fornnecedor!$A:$G,7,0)</f>
        <v>TINTAS POLIÉSTER</v>
      </c>
    </row>
    <row r="921" spans="1:11" x14ac:dyDescent="0.3">
      <c r="A921" s="8">
        <v>84348</v>
      </c>
      <c r="B921" s="8" t="str">
        <f>VLOOKUP(Tabela14[[#This Row],[CÓDIGO]],[1]fornnecedor!$A:$E,5,0)</f>
        <v>BRASILUX TINTAS TECNICAS LTDA</v>
      </c>
      <c r="C921" s="9" t="s">
        <v>682</v>
      </c>
      <c r="D921" s="9" t="s">
        <v>549</v>
      </c>
      <c r="E921" s="23">
        <v>3</v>
      </c>
      <c r="F921" s="31">
        <v>16</v>
      </c>
      <c r="G921" s="10">
        <v>44.82</v>
      </c>
      <c r="H921" s="11">
        <f t="shared" si="28"/>
        <v>134.46</v>
      </c>
      <c r="I921" s="12">
        <f t="shared" si="29"/>
        <v>717.12</v>
      </c>
      <c r="J921" s="13" t="s">
        <v>1105</v>
      </c>
      <c r="K921" s="37" t="str">
        <f>VLOOKUP(Tabela14[[#This Row],[CÓDIGO]],[1]fornnecedor!$A:$G,7,0)</f>
        <v>ESMALTES</v>
      </c>
    </row>
    <row r="922" spans="1:11" x14ac:dyDescent="0.3">
      <c r="A922" s="8">
        <v>83792</v>
      </c>
      <c r="B922" s="8" t="str">
        <f>VLOOKUP(Tabela14[[#This Row],[CÓDIGO]],[1]fornnecedor!$A:$E,5,0)</f>
        <v>VONIXX INDUSTRIA E COMERCIO DE POLIDORES LTDA</v>
      </c>
      <c r="C922" s="9" t="s">
        <v>3987</v>
      </c>
      <c r="D922" s="9" t="s">
        <v>515</v>
      </c>
      <c r="E922" s="23">
        <v>4</v>
      </c>
      <c r="F922" s="31">
        <v>12</v>
      </c>
      <c r="G922" s="10">
        <v>33.549999999999997</v>
      </c>
      <c r="H922" s="11">
        <f t="shared" si="28"/>
        <v>134.19999999999999</v>
      </c>
      <c r="I922" s="12">
        <f t="shared" si="29"/>
        <v>402.59999999999997</v>
      </c>
      <c r="J922" s="13" t="s">
        <v>1105</v>
      </c>
      <c r="K922" s="37" t="str">
        <f>VLOOKUP(Tabela14[[#This Row],[CÓDIGO]],[1]fornnecedor!$A:$G,7,0)</f>
        <v>BOINAS PARA POLIMENTO</v>
      </c>
    </row>
    <row r="923" spans="1:11" x14ac:dyDescent="0.3">
      <c r="A923" s="8">
        <v>23708</v>
      </c>
      <c r="B923" s="8" t="str">
        <f>VLOOKUP(Tabela14[[#This Row],[CÓDIGO]],[1]fornnecedor!$A:$E,5,0)</f>
        <v>SOLUCAO ADESIVOS E SELANTES LTDA</v>
      </c>
      <c r="C923" s="9" t="s">
        <v>495</v>
      </c>
      <c r="D923" s="9" t="s">
        <v>496</v>
      </c>
      <c r="E923" s="23">
        <v>5</v>
      </c>
      <c r="F923" s="31">
        <v>135</v>
      </c>
      <c r="G923" s="10">
        <v>26.8</v>
      </c>
      <c r="H923" s="11">
        <f t="shared" si="28"/>
        <v>134</v>
      </c>
      <c r="I923" s="12">
        <f t="shared" si="29"/>
        <v>3618</v>
      </c>
      <c r="J923" s="13" t="s">
        <v>1105</v>
      </c>
      <c r="K923" s="37" t="str">
        <f>VLOOKUP(Tabela14[[#This Row],[CÓDIGO]],[1]fornnecedor!$A:$G,7,0)</f>
        <v>COLA INST./ ADESIVOS COLANTES</v>
      </c>
    </row>
    <row r="924" spans="1:11" x14ac:dyDescent="0.3">
      <c r="A924" s="15">
        <v>84382</v>
      </c>
      <c r="B924" s="15" t="str">
        <f>VLOOKUP(Tabela14[[#This Row],[CÓDIGO]],[1]fornnecedor!$A:$E,5,0)</f>
        <v>BRASILUX TINTAS TECNICAS LTDA</v>
      </c>
      <c r="C924" s="16" t="s">
        <v>565</v>
      </c>
      <c r="D924" s="16" t="s">
        <v>549</v>
      </c>
      <c r="E924" s="22">
        <v>1</v>
      </c>
      <c r="F924" s="30">
        <v>17</v>
      </c>
      <c r="G924" s="17">
        <v>133.6</v>
      </c>
      <c r="H924" s="11">
        <f t="shared" si="28"/>
        <v>133.6</v>
      </c>
      <c r="I924" s="12">
        <f t="shared" si="29"/>
        <v>2271.1999999999998</v>
      </c>
      <c r="J924" s="13" t="s">
        <v>1105</v>
      </c>
      <c r="K924" s="37" t="str">
        <f>VLOOKUP(Tabela14[[#This Row],[CÓDIGO]],[1]fornnecedor!$A:$G,7,0)</f>
        <v>TINTA PARA PISO</v>
      </c>
    </row>
    <row r="925" spans="1:11" x14ac:dyDescent="0.3">
      <c r="A925" s="8">
        <v>24333</v>
      </c>
      <c r="B925" s="8" t="str">
        <f>VLOOKUP(Tabela14[[#This Row],[CÓDIGO]],[1]fornnecedor!$A:$E,5,0)</f>
        <v>SHERWIN - WILLIAMS DO BRASIL IND. E COM. LTDA</v>
      </c>
      <c r="C925" s="9" t="s">
        <v>354</v>
      </c>
      <c r="D925" s="9" t="s">
        <v>324</v>
      </c>
      <c r="E925" s="23">
        <v>7</v>
      </c>
      <c r="F925" s="31">
        <v>34</v>
      </c>
      <c r="G925" s="10">
        <v>19.079999999999998</v>
      </c>
      <c r="H925" s="11">
        <f t="shared" si="28"/>
        <v>133.56</v>
      </c>
      <c r="I925" s="12">
        <f t="shared" si="29"/>
        <v>648.71999999999991</v>
      </c>
      <c r="J925" s="13" t="s">
        <v>1105</v>
      </c>
      <c r="K925" s="37" t="str">
        <f>VLOOKUP(Tabela14[[#This Row],[CÓDIGO]],[1]fornnecedor!$A:$G,7,0)</f>
        <v xml:space="preserve">SPRAYS </v>
      </c>
    </row>
    <row r="926" spans="1:11" x14ac:dyDescent="0.3">
      <c r="A926" s="8">
        <v>85680</v>
      </c>
      <c r="B926" s="8" t="str">
        <f>VLOOKUP(Tabela14[[#This Row],[CÓDIGO]],[1]fornnecedor!$A:$E,5,0)</f>
        <v>A&amp;S TECHNOLOGIES INDUSTRIA E COMERCIO LTDA</v>
      </c>
      <c r="C926" s="9" t="s">
        <v>2944</v>
      </c>
      <c r="D926" s="9" t="s">
        <v>875</v>
      </c>
      <c r="E926" s="23">
        <v>47</v>
      </c>
      <c r="F926" s="31">
        <v>15</v>
      </c>
      <c r="G926" s="10">
        <v>2.84</v>
      </c>
      <c r="H926" s="11">
        <f t="shared" si="28"/>
        <v>133.47999999999999</v>
      </c>
      <c r="I926" s="12">
        <f t="shared" si="29"/>
        <v>42.599999999999994</v>
      </c>
      <c r="J926" s="13" t="s">
        <v>1105</v>
      </c>
      <c r="K926" s="37" t="str">
        <f>VLOOKUP(Tabela14[[#This Row],[CÓDIGO]],[1]fornnecedor!$A:$G,7,0)</f>
        <v>FITA ISOLANTE</v>
      </c>
    </row>
    <row r="927" spans="1:11" x14ac:dyDescent="0.3">
      <c r="A927" s="15">
        <v>20327</v>
      </c>
      <c r="B927" s="15" t="str">
        <f>VLOOKUP(Tabela14[[#This Row],[CÓDIGO]],[1]fornnecedor!$A:$E,5,0)</f>
        <v>SHERWIN - WILLIAMS DO BRASIL IND. E COM. LTDA</v>
      </c>
      <c r="C927" s="16" t="s">
        <v>3980</v>
      </c>
      <c r="D927" s="16" t="s">
        <v>324</v>
      </c>
      <c r="E927" s="22">
        <v>6</v>
      </c>
      <c r="F927" s="30">
        <v>18</v>
      </c>
      <c r="G927" s="17">
        <v>22.21</v>
      </c>
      <c r="H927" s="11">
        <f t="shared" si="28"/>
        <v>133.26</v>
      </c>
      <c r="I927" s="12">
        <f t="shared" si="29"/>
        <v>399.78000000000003</v>
      </c>
      <c r="J927" s="13" t="s">
        <v>1105</v>
      </c>
      <c r="K927" s="37" t="str">
        <f>VLOOKUP(Tabela14[[#This Row],[CÓDIGO]],[1]fornnecedor!$A:$G,7,0)</f>
        <v>TINTAS POLIÉSTER</v>
      </c>
    </row>
    <row r="928" spans="1:11" x14ac:dyDescent="0.3">
      <c r="A928" s="15">
        <v>20048</v>
      </c>
      <c r="B928" s="15" t="str">
        <f>VLOOKUP(Tabela14[[#This Row],[CÓDIGO]],[1]fornnecedor!$A:$E,5,0)</f>
        <v>3M DO BRASIL LTDA</v>
      </c>
      <c r="C928" s="16" t="s">
        <v>434</v>
      </c>
      <c r="D928" s="16" t="s">
        <v>366</v>
      </c>
      <c r="E928" s="22">
        <v>10</v>
      </c>
      <c r="F928" s="30">
        <v>22</v>
      </c>
      <c r="G928" s="17">
        <v>13.27</v>
      </c>
      <c r="H928" s="11">
        <f t="shared" si="28"/>
        <v>132.69999999999999</v>
      </c>
      <c r="I928" s="12">
        <f t="shared" si="29"/>
        <v>291.94</v>
      </c>
      <c r="J928" s="13" t="s">
        <v>1105</v>
      </c>
      <c r="K928" s="37" t="str">
        <f>VLOOKUP(Tabela14[[#This Row],[CÓDIGO]],[1]fornnecedor!$A:$G,7,0)</f>
        <v>CERA  / LIMPEZA /  POLIMENTO VEICULAR</v>
      </c>
    </row>
    <row r="929" spans="1:11" x14ac:dyDescent="0.3">
      <c r="A929" s="8">
        <v>87106</v>
      </c>
      <c r="B929" s="8" t="str">
        <f>VLOOKUP(Tabela14[[#This Row],[CÓDIGO]],[1]fornnecedor!$A:$E,5,0)</f>
        <v>SHERWIN - WILLIAMS DO BRASIL IND. E COM. LTDA</v>
      </c>
      <c r="C929" s="9" t="s">
        <v>4175</v>
      </c>
      <c r="D929" s="9" t="s">
        <v>324</v>
      </c>
      <c r="E929" s="23">
        <v>5</v>
      </c>
      <c r="F929" s="31">
        <v>19</v>
      </c>
      <c r="G929" s="10">
        <v>26.48</v>
      </c>
      <c r="H929" s="11">
        <f t="shared" si="28"/>
        <v>132.4</v>
      </c>
      <c r="I929" s="12">
        <f t="shared" si="29"/>
        <v>503.12</v>
      </c>
      <c r="J929" s="13" t="s">
        <v>1105</v>
      </c>
      <c r="K929" s="37" t="str">
        <f>VLOOKUP(Tabela14[[#This Row],[CÓDIGO]],[1]fornnecedor!$A:$G,7,0)</f>
        <v>TINTAS PU</v>
      </c>
    </row>
    <row r="930" spans="1:11" x14ac:dyDescent="0.3">
      <c r="A930" s="8">
        <v>23406</v>
      </c>
      <c r="B930" s="8" t="str">
        <f>VLOOKUP(Tabela14[[#This Row],[CÓDIGO]],[1]fornnecedor!$A:$E,5,0)</f>
        <v>SAINT- GOBAIN DO BRASIL PROD. IND. E CONSTR. LTDA</v>
      </c>
      <c r="C930" s="9" t="s">
        <v>51</v>
      </c>
      <c r="D930" s="9" t="s">
        <v>49</v>
      </c>
      <c r="E930" s="23">
        <v>13</v>
      </c>
      <c r="F930" s="31">
        <v>85</v>
      </c>
      <c r="G930" s="10">
        <v>10.17</v>
      </c>
      <c r="H930" s="11">
        <f t="shared" si="28"/>
        <v>132.21</v>
      </c>
      <c r="I930" s="12">
        <f t="shared" si="29"/>
        <v>864.45</v>
      </c>
      <c r="J930" s="13" t="s">
        <v>1105</v>
      </c>
      <c r="K930" s="37" t="str">
        <f>VLOOKUP(Tabela14[[#This Row],[CÓDIGO]],[1]fornnecedor!$A:$G,7,0)</f>
        <v xml:space="preserve">OUTROS DISCOS </v>
      </c>
    </row>
    <row r="931" spans="1:11" x14ac:dyDescent="0.3">
      <c r="A931" s="8">
        <v>84259</v>
      </c>
      <c r="B931" s="8" t="str">
        <f>VLOOKUP(Tabela14[[#This Row],[CÓDIGO]],[1]fornnecedor!$A:$E,5,0)</f>
        <v>BRASILUX TINTAS TECNICAS LTDA</v>
      </c>
      <c r="C931" s="9" t="s">
        <v>684</v>
      </c>
      <c r="D931" s="9" t="s">
        <v>549</v>
      </c>
      <c r="E931" s="23">
        <v>6</v>
      </c>
      <c r="F931" s="31">
        <v>18</v>
      </c>
      <c r="G931" s="10">
        <v>21.98</v>
      </c>
      <c r="H931" s="11">
        <f t="shared" si="28"/>
        <v>131.88</v>
      </c>
      <c r="I931" s="12">
        <f t="shared" si="29"/>
        <v>395.64</v>
      </c>
      <c r="J931" s="13" t="s">
        <v>1105</v>
      </c>
      <c r="K931" s="37" t="str">
        <f>VLOOKUP(Tabela14[[#This Row],[CÓDIGO]],[1]fornnecedor!$A:$G,7,0)</f>
        <v>TINTA PAREDE</v>
      </c>
    </row>
    <row r="932" spans="1:11" x14ac:dyDescent="0.3">
      <c r="A932" s="15">
        <v>24300</v>
      </c>
      <c r="B932" s="15" t="str">
        <f>VLOOKUP(Tabela14[[#This Row],[CÓDIGO]],[1]fornnecedor!$A:$E,5,0)</f>
        <v>O.V.D. IMPORTADORA E DISTRIBUIDORA LTDA</v>
      </c>
      <c r="C932" s="16" t="s">
        <v>5132</v>
      </c>
      <c r="D932" s="16" t="s">
        <v>2329</v>
      </c>
      <c r="E932" s="22">
        <v>50</v>
      </c>
      <c r="F932" s="30">
        <v>1837</v>
      </c>
      <c r="G932" s="17">
        <v>2.61</v>
      </c>
      <c r="H932" s="11">
        <f t="shared" si="28"/>
        <v>130.5</v>
      </c>
      <c r="I932" s="12">
        <f t="shared" si="29"/>
        <v>4794.57</v>
      </c>
      <c r="J932" s="13" t="s">
        <v>1105</v>
      </c>
      <c r="K932" s="37" t="str">
        <f>VLOOKUP(Tabela14[[#This Row],[CÓDIGO]],[1]fornnecedor!$A:$G,7,0)</f>
        <v>APLICADORES / ADAPTADORES / ENGATES / SUPORTES</v>
      </c>
    </row>
    <row r="933" spans="1:11" x14ac:dyDescent="0.3">
      <c r="A933" s="8">
        <v>20936</v>
      </c>
      <c r="B933" s="8" t="str">
        <f>VLOOKUP(Tabela14[[#This Row],[CÓDIGO]],[1]fornnecedor!$A:$E,5,0)</f>
        <v>SHERWIN - WILLIAMS DO BRASIL IND. E COM. LTDA</v>
      </c>
      <c r="C933" s="9" t="s">
        <v>3483</v>
      </c>
      <c r="D933" s="9" t="s">
        <v>324</v>
      </c>
      <c r="E933" s="23">
        <v>6</v>
      </c>
      <c r="F933" s="31">
        <v>9</v>
      </c>
      <c r="G933" s="10">
        <v>21.68</v>
      </c>
      <c r="H933" s="11">
        <f t="shared" si="28"/>
        <v>130.07999999999998</v>
      </c>
      <c r="I933" s="12">
        <f t="shared" si="29"/>
        <v>195.12</v>
      </c>
      <c r="J933" s="13" t="s">
        <v>1105</v>
      </c>
      <c r="K933" s="37" t="str">
        <f>VLOOKUP(Tabela14[[#This Row],[CÓDIGO]],[1]fornnecedor!$A:$G,7,0)</f>
        <v>TINTAS POLIÉSTER</v>
      </c>
    </row>
    <row r="934" spans="1:11" x14ac:dyDescent="0.3">
      <c r="A934" s="8">
        <v>9784</v>
      </c>
      <c r="B934" s="8" t="str">
        <f>VLOOKUP(Tabela14[[#This Row],[CÓDIGO]],[1]fornnecedor!$A:$E,5,0)</f>
        <v>AKZO NOBEL LTDA AUTO</v>
      </c>
      <c r="C934" s="9" t="s">
        <v>3636</v>
      </c>
      <c r="D934" s="9" t="s">
        <v>103</v>
      </c>
      <c r="E934" s="23">
        <v>16</v>
      </c>
      <c r="F934" s="31">
        <v>30</v>
      </c>
      <c r="G934" s="10">
        <v>8.1</v>
      </c>
      <c r="H934" s="11">
        <f t="shared" si="28"/>
        <v>129.6</v>
      </c>
      <c r="I934" s="12">
        <f t="shared" si="29"/>
        <v>243</v>
      </c>
      <c r="J934" s="13" t="s">
        <v>1105</v>
      </c>
      <c r="K934" s="37" t="str">
        <f>VLOOKUP(Tabela14[[#This Row],[CÓDIGO]],[1]fornnecedor!$A:$G,7,0)</f>
        <v>CATALISADORES INDIVIDUAS</v>
      </c>
    </row>
    <row r="935" spans="1:11" x14ac:dyDescent="0.3">
      <c r="A935" s="15">
        <v>20076</v>
      </c>
      <c r="B935" s="15" t="str">
        <f>VLOOKUP(Tabela14[[#This Row],[CÓDIGO]],[1]fornnecedor!$A:$E,5,0)</f>
        <v>MAXI RUBBER INDUSTRIAS QUIMICAS LTDA</v>
      </c>
      <c r="C935" s="16" t="s">
        <v>4264</v>
      </c>
      <c r="D935" s="16" t="s">
        <v>775</v>
      </c>
      <c r="E935" s="22">
        <v>5</v>
      </c>
      <c r="F935" s="30">
        <v>22</v>
      </c>
      <c r="G935" s="17">
        <v>25.89</v>
      </c>
      <c r="H935" s="11">
        <f t="shared" si="28"/>
        <v>129.44999999999999</v>
      </c>
      <c r="I935" s="12">
        <f t="shared" si="29"/>
        <v>569.58000000000004</v>
      </c>
      <c r="J935" s="13" t="s">
        <v>1105</v>
      </c>
      <c r="K935" s="37" t="str">
        <f>VLOOKUP(Tabela14[[#This Row],[CÓDIGO]],[1]fornnecedor!$A:$G,7,0)</f>
        <v>MASSA POLIÉSTER</v>
      </c>
    </row>
    <row r="936" spans="1:11" x14ac:dyDescent="0.3">
      <c r="A936" s="8">
        <v>84164</v>
      </c>
      <c r="B936" s="8" t="str">
        <f>VLOOKUP(Tabela14[[#This Row],[CÓDIGO]],[1]fornnecedor!$A:$E,5,0)</f>
        <v>BRASILUX TINTAS TECNICAS LTDA</v>
      </c>
      <c r="C936" s="9" t="s">
        <v>4280</v>
      </c>
      <c r="D936" s="9" t="s">
        <v>549</v>
      </c>
      <c r="E936" s="23">
        <v>2</v>
      </c>
      <c r="F936" s="31">
        <v>9</v>
      </c>
      <c r="G936" s="10">
        <v>64.63</v>
      </c>
      <c r="H936" s="11">
        <f t="shared" si="28"/>
        <v>129.26</v>
      </c>
      <c r="I936" s="12">
        <f t="shared" si="29"/>
        <v>581.66999999999996</v>
      </c>
      <c r="J936" s="13" t="s">
        <v>1105</v>
      </c>
      <c r="K936" s="37" t="str">
        <f>VLOOKUP(Tabela14[[#This Row],[CÓDIGO]],[1]fornnecedor!$A:$G,7,0)</f>
        <v>ESMALTES</v>
      </c>
    </row>
    <row r="937" spans="1:11" x14ac:dyDescent="0.3">
      <c r="A937" s="15">
        <v>24198</v>
      </c>
      <c r="B937" s="15" t="str">
        <f>VLOOKUP(Tabela14[[#This Row],[CÓDIGO]],[1]fornnecedor!$A:$E,5,0)</f>
        <v>SKYLACK TINTAS E VERNIZES LTDA</v>
      </c>
      <c r="C937" s="16" t="s">
        <v>5204</v>
      </c>
      <c r="D937" s="16" t="s">
        <v>1114</v>
      </c>
      <c r="E937" s="22">
        <v>9</v>
      </c>
      <c r="F937" s="30">
        <v>1119</v>
      </c>
      <c r="G937" s="17">
        <v>14.23</v>
      </c>
      <c r="H937" s="11">
        <f t="shared" si="28"/>
        <v>128.07</v>
      </c>
      <c r="I937" s="12">
        <f t="shared" si="29"/>
        <v>15923.37</v>
      </c>
      <c r="J937" s="13" t="s">
        <v>1105</v>
      </c>
      <c r="K937" s="37" t="str">
        <f>VLOOKUP(Tabela14[[#This Row],[CÓDIGO]],[1]fornnecedor!$A:$G,7,0)</f>
        <v>CATALISADORES INDIVIDUAS</v>
      </c>
    </row>
    <row r="938" spans="1:11" x14ac:dyDescent="0.3">
      <c r="A938" s="15">
        <v>85664</v>
      </c>
      <c r="B938" s="15" t="str">
        <f>VLOOKUP(Tabela14[[#This Row],[CÓDIGO]],[1]fornnecedor!$A:$E,5,0)</f>
        <v>A&amp;S TECHNOLOGIES INDUSTRIA E COMERCIO S.A.</v>
      </c>
      <c r="C938" s="16" t="s">
        <v>883</v>
      </c>
      <c r="D938" s="16" t="s">
        <v>875</v>
      </c>
      <c r="E938" s="22">
        <v>11</v>
      </c>
      <c r="F938" s="30">
        <v>43</v>
      </c>
      <c r="G938" s="17">
        <v>11.64</v>
      </c>
      <c r="H938" s="11">
        <f t="shared" si="28"/>
        <v>128.04000000000002</v>
      </c>
      <c r="I938" s="12">
        <f t="shared" si="29"/>
        <v>500.52000000000004</v>
      </c>
      <c r="J938" s="13" t="s">
        <v>1105</v>
      </c>
      <c r="K938" s="37" t="str">
        <f>VLOOKUP(Tabela14[[#This Row],[CÓDIGO]],[1]fornnecedor!$A:$G,7,0)</f>
        <v xml:space="preserve">SPRAYS </v>
      </c>
    </row>
    <row r="939" spans="1:11" x14ac:dyDescent="0.3">
      <c r="A939" s="8">
        <v>10027</v>
      </c>
      <c r="B939" s="8" t="str">
        <f>VLOOKUP(Tabela14[[#This Row],[CÓDIGO]],[1]fornnecedor!$A:$E,5,0)</f>
        <v>3M DO BRASIL LTDA</v>
      </c>
      <c r="C939" s="9" t="s">
        <v>432</v>
      </c>
      <c r="D939" s="9" t="s">
        <v>366</v>
      </c>
      <c r="E939" s="23">
        <v>100</v>
      </c>
      <c r="F939" s="31">
        <v>243</v>
      </c>
      <c r="G939" s="10">
        <v>1.28</v>
      </c>
      <c r="H939" s="11">
        <f t="shared" si="28"/>
        <v>128</v>
      </c>
      <c r="I939" s="12">
        <f t="shared" si="29"/>
        <v>311.04000000000002</v>
      </c>
      <c r="J939" s="13" t="s">
        <v>1105</v>
      </c>
      <c r="K939" s="37" t="str">
        <f>VLOOKUP(Tabela14[[#This Row],[CÓDIGO]],[1]fornnecedor!$A:$G,7,0)</f>
        <v xml:space="preserve">DISCOS / LIXAS / ABRASIVOS </v>
      </c>
    </row>
    <row r="940" spans="1:11" x14ac:dyDescent="0.3">
      <c r="A940" s="8">
        <v>84044</v>
      </c>
      <c r="B940" s="8" t="str">
        <f>VLOOKUP(Tabela14[[#This Row],[CÓDIGO]],[1]fornnecedor!$A:$E,5,0)</f>
        <v>BRASILUX TINTAS TECNICAS LTDA</v>
      </c>
      <c r="C940" s="9" t="s">
        <v>721</v>
      </c>
      <c r="D940" s="9" t="s">
        <v>549</v>
      </c>
      <c r="E940" s="23">
        <v>15</v>
      </c>
      <c r="F940" s="31">
        <v>36</v>
      </c>
      <c r="G940" s="10">
        <v>8.51</v>
      </c>
      <c r="H940" s="11">
        <f t="shared" si="28"/>
        <v>127.64999999999999</v>
      </c>
      <c r="I940" s="12">
        <f t="shared" si="29"/>
        <v>306.36</v>
      </c>
      <c r="J940" s="13" t="s">
        <v>1105</v>
      </c>
      <c r="K940" s="37" t="str">
        <f>VLOOKUP(Tabela14[[#This Row],[CÓDIGO]],[1]fornnecedor!$A:$G,7,0)</f>
        <v>REMOVEDOR PASTOSO</v>
      </c>
    </row>
    <row r="941" spans="1:11" x14ac:dyDescent="0.3">
      <c r="A941" s="8">
        <v>84014</v>
      </c>
      <c r="B941" s="8" t="str">
        <f>VLOOKUP(Tabela14[[#This Row],[CÓDIGO]],[1]fornnecedor!$A:$E,5,0)</f>
        <v>3M DO BRASIL LTDA</v>
      </c>
      <c r="C941" s="9" t="s">
        <v>4232</v>
      </c>
      <c r="D941" s="9" t="s">
        <v>366</v>
      </c>
      <c r="E941" s="23">
        <v>75</v>
      </c>
      <c r="F941" s="31">
        <v>318</v>
      </c>
      <c r="G941" s="10">
        <v>1.7</v>
      </c>
      <c r="H941" s="11">
        <f t="shared" si="28"/>
        <v>127.5</v>
      </c>
      <c r="I941" s="12">
        <f t="shared" si="29"/>
        <v>540.6</v>
      </c>
      <c r="J941" s="13" t="s">
        <v>1105</v>
      </c>
      <c r="K941" s="37" t="str">
        <f>VLOOKUP(Tabela14[[#This Row],[CÓDIGO]],[1]fornnecedor!$A:$G,7,0)</f>
        <v>LIXA FERRO</v>
      </c>
    </row>
    <row r="942" spans="1:11" x14ac:dyDescent="0.3">
      <c r="A942" s="8">
        <v>85283</v>
      </c>
      <c r="B942" s="8" t="str">
        <f>VLOOKUP(Tabela14[[#This Row],[CÓDIGO]],[1]fornnecedor!$A:$E,5,0)</f>
        <v>BRASILUX TINTAS TECNICAS LTDA</v>
      </c>
      <c r="C942" s="9" t="s">
        <v>4898</v>
      </c>
      <c r="D942" s="9" t="s">
        <v>549</v>
      </c>
      <c r="E942" s="23">
        <v>1</v>
      </c>
      <c r="F942" s="31">
        <v>13</v>
      </c>
      <c r="G942" s="10">
        <v>127.44</v>
      </c>
      <c r="H942" s="11">
        <f t="shared" si="28"/>
        <v>127.44</v>
      </c>
      <c r="I942" s="12">
        <f t="shared" si="29"/>
        <v>1656.72</v>
      </c>
      <c r="J942" s="13" t="s">
        <v>1105</v>
      </c>
      <c r="K942" s="37" t="str">
        <f>VLOOKUP(Tabela14[[#This Row],[CÓDIGO]],[1]fornnecedor!$A:$G,7,0)</f>
        <v>TINTA PARA PISO</v>
      </c>
    </row>
    <row r="943" spans="1:11" x14ac:dyDescent="0.3">
      <c r="A943" s="8">
        <v>85281</v>
      </c>
      <c r="B943" s="8" t="str">
        <f>VLOOKUP(Tabela14[[#This Row],[CÓDIGO]],[1]fornnecedor!$A:$E,5,0)</f>
        <v>BRASILUX TINTAS TECNICAS LTDA</v>
      </c>
      <c r="C943" s="9" t="s">
        <v>3472</v>
      </c>
      <c r="D943" s="9" t="s">
        <v>549</v>
      </c>
      <c r="E943" s="23">
        <v>2</v>
      </c>
      <c r="F943" s="31">
        <v>3</v>
      </c>
      <c r="G943" s="10">
        <v>63.52</v>
      </c>
      <c r="H943" s="11">
        <f t="shared" si="28"/>
        <v>127.04</v>
      </c>
      <c r="I943" s="12">
        <f t="shared" si="29"/>
        <v>190.56</v>
      </c>
      <c r="J943" s="13" t="s">
        <v>1105</v>
      </c>
      <c r="K943" s="37" t="str">
        <f>VLOOKUP(Tabela14[[#This Row],[CÓDIGO]],[1]fornnecedor!$A:$G,7,0)</f>
        <v>ESMALTES</v>
      </c>
    </row>
    <row r="944" spans="1:11" x14ac:dyDescent="0.3">
      <c r="A944" s="8">
        <v>23434</v>
      </c>
      <c r="B944" s="8" t="str">
        <f>VLOOKUP(Tabela14[[#This Row],[CÓDIGO]],[1]fornnecedor!$A:$E,5,0)</f>
        <v>SAINT- GOBAIN DO BRASIL PROD. IND. E CONSTR. LTDA</v>
      </c>
      <c r="C944" s="9" t="s">
        <v>54</v>
      </c>
      <c r="D944" s="9" t="s">
        <v>49</v>
      </c>
      <c r="E944" s="23">
        <v>52</v>
      </c>
      <c r="F944" s="31">
        <v>253</v>
      </c>
      <c r="G944" s="10">
        <v>2.44</v>
      </c>
      <c r="H944" s="11">
        <f t="shared" si="28"/>
        <v>126.88</v>
      </c>
      <c r="I944" s="12">
        <f t="shared" si="29"/>
        <v>617.31999999999994</v>
      </c>
      <c r="J944" s="13" t="s">
        <v>1105</v>
      </c>
      <c r="K944" s="37" t="str">
        <f>VLOOKUP(Tabela14[[#This Row],[CÓDIGO]],[1]fornnecedor!$A:$G,7,0)</f>
        <v xml:space="preserve">OUTROS DISCOS </v>
      </c>
    </row>
    <row r="945" spans="1:11" x14ac:dyDescent="0.3">
      <c r="A945" s="15">
        <v>84947</v>
      </c>
      <c r="B945" s="15" t="str">
        <f>VLOOKUP(Tabela14[[#This Row],[CÓDIGO]],[1]fornnecedor!$A:$E,5,0)</f>
        <v>VONIXX INDUSTRIA E COMERCIO DE POLIDORES LTDA</v>
      </c>
      <c r="C945" s="16" t="s">
        <v>4750</v>
      </c>
      <c r="D945" s="16" t="s">
        <v>515</v>
      </c>
      <c r="E945" s="22">
        <v>2</v>
      </c>
      <c r="F945" s="30">
        <v>18</v>
      </c>
      <c r="G945" s="17">
        <v>63.38</v>
      </c>
      <c r="H945" s="11">
        <f t="shared" si="28"/>
        <v>126.76</v>
      </c>
      <c r="I945" s="12">
        <f t="shared" si="29"/>
        <v>1140.8400000000001</v>
      </c>
      <c r="J945" s="13" t="s">
        <v>1105</v>
      </c>
      <c r="K945" s="37" t="str">
        <f>VLOOKUP(Tabela14[[#This Row],[CÓDIGO]],[1]fornnecedor!$A:$G,7,0)</f>
        <v>LINHA DE HIGENIZAÇÃO E ESTÉTICA  AUTOMOTIVA VONIX</v>
      </c>
    </row>
    <row r="946" spans="1:11" x14ac:dyDescent="0.3">
      <c r="A946" s="8">
        <v>85310</v>
      </c>
      <c r="B946" s="8" t="str">
        <f>VLOOKUP(Tabela14[[#This Row],[CÓDIGO]],[1]fornnecedor!$A:$E,5,0)</f>
        <v>BRASILUX TINTAS TECNICAS LTDA</v>
      </c>
      <c r="C946" s="9" t="s">
        <v>706</v>
      </c>
      <c r="D946" s="9" t="s">
        <v>549</v>
      </c>
      <c r="E946" s="23">
        <v>2</v>
      </c>
      <c r="F946" s="31">
        <v>8</v>
      </c>
      <c r="G946" s="10">
        <v>63.16</v>
      </c>
      <c r="H946" s="11">
        <f t="shared" si="28"/>
        <v>126.32</v>
      </c>
      <c r="I946" s="12">
        <f t="shared" si="29"/>
        <v>505.28</v>
      </c>
      <c r="J946" s="13" t="s">
        <v>1105</v>
      </c>
      <c r="K946" s="37" t="str">
        <f>VLOOKUP(Tabela14[[#This Row],[CÓDIGO]],[1]fornnecedor!$A:$G,7,0)</f>
        <v>ESMALTES</v>
      </c>
    </row>
    <row r="947" spans="1:11" x14ac:dyDescent="0.3">
      <c r="A947" s="15">
        <v>83954</v>
      </c>
      <c r="B947" s="15" t="str">
        <f>VLOOKUP(Tabela14[[#This Row],[CÓDIGO]],[1]fornnecedor!$A:$E,5,0)</f>
        <v>VONIXX INDUSTRIA E COMERCIO DE POLIDORES LTDA</v>
      </c>
      <c r="C947" s="16" t="s">
        <v>4741</v>
      </c>
      <c r="D947" s="16" t="s">
        <v>515</v>
      </c>
      <c r="E947" s="22">
        <v>2</v>
      </c>
      <c r="F947" s="30">
        <v>18</v>
      </c>
      <c r="G947" s="17">
        <v>62.74</v>
      </c>
      <c r="H947" s="11">
        <f t="shared" si="28"/>
        <v>125.48</v>
      </c>
      <c r="I947" s="12">
        <f t="shared" si="29"/>
        <v>1129.32</v>
      </c>
      <c r="J947" s="13" t="s">
        <v>1105</v>
      </c>
      <c r="K947" s="37" t="str">
        <f>VLOOKUP(Tabela14[[#This Row],[CÓDIGO]],[1]fornnecedor!$A:$G,7,0)</f>
        <v>LINHA DE HIGENIZAÇÃO E ESTÉTICA  AUTOMOTIVA VONIX</v>
      </c>
    </row>
    <row r="948" spans="1:11" x14ac:dyDescent="0.3">
      <c r="A948" s="8">
        <v>84013</v>
      </c>
      <c r="B948" s="8" t="str">
        <f>VLOOKUP(Tabela14[[#This Row],[CÓDIGO]],[1]fornnecedor!$A:$E,5,0)</f>
        <v>3M DO BRASIL LTDA</v>
      </c>
      <c r="C948" s="9" t="s">
        <v>4135</v>
      </c>
      <c r="D948" s="9" t="s">
        <v>366</v>
      </c>
      <c r="E948" s="23">
        <v>56</v>
      </c>
      <c r="F948" s="31">
        <v>213</v>
      </c>
      <c r="G948" s="10">
        <v>2.2400000000000002</v>
      </c>
      <c r="H948" s="11">
        <f t="shared" si="28"/>
        <v>125.44000000000001</v>
      </c>
      <c r="I948" s="12">
        <f t="shared" si="29"/>
        <v>477.12000000000006</v>
      </c>
      <c r="J948" s="13" t="s">
        <v>1105</v>
      </c>
      <c r="K948" s="37" t="str">
        <f>VLOOKUP(Tabela14[[#This Row],[CÓDIGO]],[1]fornnecedor!$A:$G,7,0)</f>
        <v>LIXA FERRO</v>
      </c>
    </row>
    <row r="949" spans="1:11" x14ac:dyDescent="0.3">
      <c r="A949" s="15">
        <v>23679</v>
      </c>
      <c r="B949" s="15" t="str">
        <f>VLOOKUP(Tabela14[[#This Row],[CÓDIGO]],[1]fornnecedor!$A:$E,5,0)</f>
        <v>SHERWIN - WILLIAMS DO BRASIL IND. E COM. LTDA</v>
      </c>
      <c r="C949" s="16" t="s">
        <v>4196</v>
      </c>
      <c r="D949" s="16" t="s">
        <v>324</v>
      </c>
      <c r="E949" s="22">
        <v>7</v>
      </c>
      <c r="F949" s="30">
        <v>29</v>
      </c>
      <c r="G949" s="17">
        <v>17.88</v>
      </c>
      <c r="H949" s="11">
        <f t="shared" si="28"/>
        <v>125.16</v>
      </c>
      <c r="I949" s="12">
        <f t="shared" si="29"/>
        <v>518.52</v>
      </c>
      <c r="J949" s="13" t="s">
        <v>1105</v>
      </c>
      <c r="K949" s="37" t="str">
        <f>VLOOKUP(Tabela14[[#This Row],[CÓDIGO]],[1]fornnecedor!$A:$G,7,0)</f>
        <v xml:space="preserve">SPRAYS </v>
      </c>
    </row>
    <row r="950" spans="1:11" x14ac:dyDescent="0.3">
      <c r="A950" s="15">
        <v>24233</v>
      </c>
      <c r="B950" s="15" t="str">
        <f>VLOOKUP(Tabela14[[#This Row],[CÓDIGO]],[1]fornnecedor!$A:$E,5,0)</f>
        <v>VONIXX INDUSTRIA E COMERCIO DE POLIDORES LTDA</v>
      </c>
      <c r="C950" s="16" t="s">
        <v>4909</v>
      </c>
      <c r="D950" s="16" t="s">
        <v>515</v>
      </c>
      <c r="E950" s="22">
        <v>2</v>
      </c>
      <c r="F950" s="30">
        <v>28</v>
      </c>
      <c r="G950" s="17">
        <v>62.1</v>
      </c>
      <c r="H950" s="11">
        <f t="shared" si="28"/>
        <v>124.2</v>
      </c>
      <c r="I950" s="12">
        <f t="shared" si="29"/>
        <v>1738.8</v>
      </c>
      <c r="J950" s="13" t="s">
        <v>1105</v>
      </c>
      <c r="K950" s="37" t="str">
        <f>VLOOKUP(Tabela14[[#This Row],[CÓDIGO]],[1]fornnecedor!$A:$G,7,0)</f>
        <v>LINHA DE HIGENIZAÇÃO E ESTÉTICA  AUTOMOTIVA VONIX</v>
      </c>
    </row>
    <row r="951" spans="1:11" x14ac:dyDescent="0.3">
      <c r="A951" s="15">
        <v>10026</v>
      </c>
      <c r="B951" s="15" t="str">
        <f>VLOOKUP(Tabela14[[#This Row],[CÓDIGO]],[1]fornnecedor!$A:$E,5,0)</f>
        <v>3M DO BRASIL LTDA</v>
      </c>
      <c r="C951" s="16" t="s">
        <v>414</v>
      </c>
      <c r="D951" s="16" t="s">
        <v>366</v>
      </c>
      <c r="E951" s="22">
        <v>100</v>
      </c>
      <c r="F951" s="30">
        <v>233</v>
      </c>
      <c r="G951" s="17">
        <v>1.24</v>
      </c>
      <c r="H951" s="11">
        <f t="shared" si="28"/>
        <v>124</v>
      </c>
      <c r="I951" s="12">
        <f t="shared" si="29"/>
        <v>288.92</v>
      </c>
      <c r="J951" s="13" t="s">
        <v>1105</v>
      </c>
      <c r="K951" s="37" t="str">
        <f>VLOOKUP(Tabela14[[#This Row],[CÓDIGO]],[1]fornnecedor!$A:$G,7,0)</f>
        <v xml:space="preserve">DISCOS / LIXAS / ABRASIVOS </v>
      </c>
    </row>
    <row r="952" spans="1:11" x14ac:dyDescent="0.3">
      <c r="A952" s="15">
        <v>10022</v>
      </c>
      <c r="B952" s="15" t="str">
        <f>VLOOKUP(Tabela14[[#This Row],[CÓDIGO]],[1]fornnecedor!$A:$E,5,0)</f>
        <v>3M DO BRASIL LTDA</v>
      </c>
      <c r="C952" s="16" t="s">
        <v>413</v>
      </c>
      <c r="D952" s="16" t="s">
        <v>366</v>
      </c>
      <c r="E952" s="22">
        <v>100</v>
      </c>
      <c r="F952" s="30">
        <v>388</v>
      </c>
      <c r="G952" s="17">
        <v>1.24</v>
      </c>
      <c r="H952" s="11">
        <f t="shared" si="28"/>
        <v>124</v>
      </c>
      <c r="I952" s="12">
        <f t="shared" si="29"/>
        <v>481.12</v>
      </c>
      <c r="J952" s="13" t="s">
        <v>1105</v>
      </c>
      <c r="K952" s="37" t="str">
        <f>VLOOKUP(Tabela14[[#This Row],[CÓDIGO]],[1]fornnecedor!$A:$G,7,0)</f>
        <v xml:space="preserve">DISCOS / LIXAS / ABRASIVOS </v>
      </c>
    </row>
    <row r="953" spans="1:11" x14ac:dyDescent="0.3">
      <c r="A953" s="8">
        <v>84394</v>
      </c>
      <c r="B953" s="8" t="str">
        <f>VLOOKUP(Tabela14[[#This Row],[CÓDIGO]],[1]fornnecedor!$A:$E,5,0)</f>
        <v>VONIXX INDUSTRIA E COMERCIO DE POLIDORES LTDA</v>
      </c>
      <c r="C953" s="9" t="s">
        <v>519</v>
      </c>
      <c r="D953" s="9" t="s">
        <v>515</v>
      </c>
      <c r="E953" s="23">
        <v>7</v>
      </c>
      <c r="F953" s="31">
        <v>20</v>
      </c>
      <c r="G953" s="10">
        <v>17.66</v>
      </c>
      <c r="H953" s="11">
        <f t="shared" si="28"/>
        <v>123.62</v>
      </c>
      <c r="I953" s="12">
        <f t="shared" si="29"/>
        <v>353.2</v>
      </c>
      <c r="J953" s="13" t="s">
        <v>1105</v>
      </c>
      <c r="K953" s="37" t="str">
        <f>VLOOKUP(Tabela14[[#This Row],[CÓDIGO]],[1]fornnecedor!$A:$G,7,0)</f>
        <v>LINHA DE HIGENIZAÇÃO E ESTÉTICA  AUTOMOTIVA VONIX</v>
      </c>
    </row>
    <row r="954" spans="1:11" x14ac:dyDescent="0.3">
      <c r="A954" s="15">
        <v>20224</v>
      </c>
      <c r="B954" s="15" t="str">
        <f>VLOOKUP(Tabela14[[#This Row],[CÓDIGO]],[1]fornnecedor!$A:$E,5,0)</f>
        <v>SAINT- GOBAIN DO BRASIL PROD. IND. E CONSTR. LTDA</v>
      </c>
      <c r="C954" s="16" t="s">
        <v>5145</v>
      </c>
      <c r="D954" s="16" t="s">
        <v>49</v>
      </c>
      <c r="E954" s="22">
        <v>45</v>
      </c>
      <c r="F954" s="30">
        <v>1963</v>
      </c>
      <c r="G954" s="17">
        <v>2.74</v>
      </c>
      <c r="H954" s="11">
        <f t="shared" si="28"/>
        <v>123.30000000000001</v>
      </c>
      <c r="I954" s="12">
        <f t="shared" si="29"/>
        <v>5378.6200000000008</v>
      </c>
      <c r="J954" s="13" t="s">
        <v>1105</v>
      </c>
      <c r="K954" s="37" t="str">
        <f>VLOOKUP(Tabela14[[#This Row],[CÓDIGO]],[1]fornnecedor!$A:$G,7,0)</f>
        <v xml:space="preserve">DISCOS / LIXAS / ABRASIVOS </v>
      </c>
    </row>
    <row r="955" spans="1:11" x14ac:dyDescent="0.3">
      <c r="A955" s="8">
        <v>85644</v>
      </c>
      <c r="B955" s="8" t="str">
        <f>VLOOKUP(Tabela14[[#This Row],[CÓDIGO]],[1]fornnecedor!$A:$E,5,0)</f>
        <v>A&amp;S TECHNOLOGIES INDUSTRIA E COMERCIO LTDA</v>
      </c>
      <c r="C955" s="9" t="s">
        <v>4255</v>
      </c>
      <c r="D955" s="9" t="s">
        <v>875</v>
      </c>
      <c r="E955" s="23">
        <v>18</v>
      </c>
      <c r="F955" s="31">
        <v>82</v>
      </c>
      <c r="G955" s="10">
        <v>6.84</v>
      </c>
      <c r="H955" s="11">
        <f t="shared" si="28"/>
        <v>123.12</v>
      </c>
      <c r="I955" s="12">
        <f t="shared" si="29"/>
        <v>560.88</v>
      </c>
      <c r="J955" s="13" t="s">
        <v>1105</v>
      </c>
      <c r="K955" s="37" t="str">
        <f>VLOOKUP(Tabela14[[#This Row],[CÓDIGO]],[1]fornnecedor!$A:$G,7,0)</f>
        <v xml:space="preserve">SPRAYS </v>
      </c>
    </row>
    <row r="956" spans="1:11" x14ac:dyDescent="0.3">
      <c r="A956" s="15">
        <v>24299</v>
      </c>
      <c r="B956" s="15" t="str">
        <f>VLOOKUP(Tabela14[[#This Row],[CÓDIGO]],[1]fornnecedor!$A:$E,5,0)</f>
        <v>VONIXX INDUSTRIA E COMERCIO DE POLIDORES LTDA</v>
      </c>
      <c r="C956" s="16" t="s">
        <v>4704</v>
      </c>
      <c r="D956" s="16" t="s">
        <v>515</v>
      </c>
      <c r="E956" s="22">
        <v>3</v>
      </c>
      <c r="F956" s="30">
        <v>26</v>
      </c>
      <c r="G956" s="17">
        <v>40.950000000000003</v>
      </c>
      <c r="H956" s="11">
        <f t="shared" si="28"/>
        <v>122.85000000000001</v>
      </c>
      <c r="I956" s="12">
        <f t="shared" si="29"/>
        <v>1064.7</v>
      </c>
      <c r="J956" s="13" t="s">
        <v>1105</v>
      </c>
      <c r="K956" s="37" t="str">
        <f>VLOOKUP(Tabela14[[#This Row],[CÓDIGO]],[1]fornnecedor!$A:$G,7,0)</f>
        <v>LINHA DE HIGENIZAÇÃO E ESTÉTICA  AUTOMOTIVA VONIX</v>
      </c>
    </row>
    <row r="957" spans="1:11" x14ac:dyDescent="0.3">
      <c r="A957" s="8">
        <v>23509</v>
      </c>
      <c r="B957" s="8" t="str">
        <f>VLOOKUP(Tabela14[[#This Row],[CÓDIGO]],[1]fornnecedor!$A:$E,5,0)</f>
        <v>COM.ALVORADA LIMPEZA E DESCARTAVEIS</v>
      </c>
      <c r="C957" s="9" t="s">
        <v>457</v>
      </c>
      <c r="D957" s="9" t="s">
        <v>458</v>
      </c>
      <c r="E957" s="23">
        <v>1</v>
      </c>
      <c r="F957" s="31">
        <v>0</v>
      </c>
      <c r="G957" s="10">
        <v>122.54</v>
      </c>
      <c r="H957" s="11">
        <f t="shared" si="28"/>
        <v>122.54</v>
      </c>
      <c r="I957" s="12">
        <f t="shared" si="29"/>
        <v>0</v>
      </c>
      <c r="J957" s="13" t="s">
        <v>1105</v>
      </c>
      <c r="K957" s="37" t="str">
        <f>VLOOKUP(Tabela14[[#This Row],[CÓDIGO]],[1]fornnecedor!$A:$G,7,0)</f>
        <v>APLICADORES / ADAPTADORES / ENGATES / SUPORTES</v>
      </c>
    </row>
    <row r="958" spans="1:11" x14ac:dyDescent="0.3">
      <c r="A958" s="15">
        <v>84015</v>
      </c>
      <c r="B958" s="15" t="str">
        <f>VLOOKUP(Tabela14[[#This Row],[CÓDIGO]],[1]fornnecedor!$A:$E,5,0)</f>
        <v>3M DO BRASIL LTDA</v>
      </c>
      <c r="C958" s="16" t="s">
        <v>391</v>
      </c>
      <c r="D958" s="16" t="s">
        <v>366</v>
      </c>
      <c r="E958" s="22">
        <v>260</v>
      </c>
      <c r="F958" s="30">
        <v>318</v>
      </c>
      <c r="G958" s="17">
        <v>0.47</v>
      </c>
      <c r="H958" s="11">
        <f t="shared" si="28"/>
        <v>122.19999999999999</v>
      </c>
      <c r="I958" s="12">
        <f t="shared" si="29"/>
        <v>149.45999999999998</v>
      </c>
      <c r="J958" s="13" t="s">
        <v>1105</v>
      </c>
      <c r="K958" s="37" t="str">
        <f>VLOOKUP(Tabela14[[#This Row],[CÓDIGO]],[1]fornnecedor!$A:$G,7,0)</f>
        <v>LIXA MASSA  /MADEIRA / PAREDE</v>
      </c>
    </row>
    <row r="959" spans="1:11" x14ac:dyDescent="0.3">
      <c r="A959" s="15">
        <v>84102</v>
      </c>
      <c r="B959" s="15" t="str">
        <f>VLOOKUP(Tabela14[[#This Row],[CÓDIGO]],[1]fornnecedor!$A:$E,5,0)</f>
        <v>BRASILUX TINTAS TECNICAS LTDA</v>
      </c>
      <c r="C959" s="16" t="s">
        <v>3982</v>
      </c>
      <c r="D959" s="16" t="s">
        <v>549</v>
      </c>
      <c r="E959" s="22">
        <v>7</v>
      </c>
      <c r="F959" s="30">
        <v>23</v>
      </c>
      <c r="G959" s="17">
        <v>17.43</v>
      </c>
      <c r="H959" s="11">
        <f t="shared" si="28"/>
        <v>122.00999999999999</v>
      </c>
      <c r="I959" s="12">
        <f t="shared" si="29"/>
        <v>400.89</v>
      </c>
      <c r="J959" s="13" t="s">
        <v>1105</v>
      </c>
      <c r="K959" s="37" t="str">
        <f>VLOOKUP(Tabela14[[#This Row],[CÓDIGO]],[1]fornnecedor!$A:$G,7,0)</f>
        <v>ESMALTES</v>
      </c>
    </row>
    <row r="960" spans="1:11" x14ac:dyDescent="0.3">
      <c r="A960" s="15">
        <v>84297</v>
      </c>
      <c r="B960" s="15" t="str">
        <f>VLOOKUP(Tabela14[[#This Row],[CÓDIGO]],[1]fornnecedor!$A:$E,5,0)</f>
        <v>BRASILUX TINTAS TECNICAS LTDA</v>
      </c>
      <c r="C960" s="16" t="s">
        <v>4158</v>
      </c>
      <c r="D960" s="16" t="s">
        <v>549</v>
      </c>
      <c r="E960" s="22">
        <v>2</v>
      </c>
      <c r="F960" s="30">
        <v>8</v>
      </c>
      <c r="G960" s="17">
        <v>61</v>
      </c>
      <c r="H960" s="11">
        <f t="shared" si="28"/>
        <v>122</v>
      </c>
      <c r="I960" s="12">
        <f t="shared" si="29"/>
        <v>488</v>
      </c>
      <c r="J960" s="13" t="s">
        <v>1105</v>
      </c>
      <c r="K960" s="37" t="str">
        <f>VLOOKUP(Tabela14[[#This Row],[CÓDIGO]],[1]fornnecedor!$A:$G,7,0)</f>
        <v>TINTA EMBORRACHADA</v>
      </c>
    </row>
    <row r="961" spans="1:11" x14ac:dyDescent="0.3">
      <c r="A961" s="8">
        <v>24036</v>
      </c>
      <c r="B961" s="8" t="str">
        <f>VLOOKUP(Tabela14[[#This Row],[CÓDIGO]],[1]fornnecedor!$A:$E,5,0)</f>
        <v>SKYLACK TINTAS E VERNIZES LTDA</v>
      </c>
      <c r="C961" s="9" t="s">
        <v>2939</v>
      </c>
      <c r="D961" s="9" t="s">
        <v>1114</v>
      </c>
      <c r="E961" s="23">
        <v>3</v>
      </c>
      <c r="F961" s="31">
        <v>1</v>
      </c>
      <c r="G961" s="10">
        <v>40.43</v>
      </c>
      <c r="H961" s="11">
        <f t="shared" si="28"/>
        <v>121.28999999999999</v>
      </c>
      <c r="I961" s="12">
        <f t="shared" si="29"/>
        <v>40.43</v>
      </c>
      <c r="J961" s="13" t="s">
        <v>1105</v>
      </c>
      <c r="K961" s="37" t="str">
        <f>VLOOKUP(Tabela14[[#This Row],[CÓDIGO]],[1]fornnecedor!$A:$G,7,0)</f>
        <v>TINTAS PU</v>
      </c>
    </row>
    <row r="962" spans="1:11" x14ac:dyDescent="0.3">
      <c r="A962" s="8">
        <v>85485</v>
      </c>
      <c r="B962" s="8" t="str">
        <f>VLOOKUP(Tabela14[[#This Row],[CÓDIGO]],[1]fornnecedor!$A:$E,5,0)</f>
        <v>PINCEIS ATLAS S.A.</v>
      </c>
      <c r="C962" s="9" t="s">
        <v>4679</v>
      </c>
      <c r="D962" s="9" t="s">
        <v>23</v>
      </c>
      <c r="E962" s="23">
        <v>30</v>
      </c>
      <c r="F962" s="31">
        <v>254</v>
      </c>
      <c r="G962" s="10">
        <v>4.04</v>
      </c>
      <c r="H962" s="11">
        <f t="shared" ref="H962:H1025" si="30">G962*E962</f>
        <v>121.2</v>
      </c>
      <c r="I962" s="12">
        <f t="shared" ref="I962:I1025" si="31">G962*F962</f>
        <v>1026.1600000000001</v>
      </c>
      <c r="J962" s="13" t="s">
        <v>1105</v>
      </c>
      <c r="K962" s="37" t="str">
        <f>VLOOKUP(Tabela14[[#This Row],[CÓDIGO]],[1]fornnecedor!$A:$G,7,0)</f>
        <v xml:space="preserve">OUTROS DISCOS </v>
      </c>
    </row>
    <row r="963" spans="1:11" x14ac:dyDescent="0.3">
      <c r="A963" s="8">
        <v>84900</v>
      </c>
      <c r="B963" s="8" t="str">
        <f>VLOOKUP(Tabela14[[#This Row],[CÓDIGO]],[1]fornnecedor!$A:$E,5,0)</f>
        <v>BRASILUX TINTAS TECNICAS LTDA</v>
      </c>
      <c r="C963" s="9" t="s">
        <v>5163</v>
      </c>
      <c r="D963" s="9" t="s">
        <v>549</v>
      </c>
      <c r="E963" s="23">
        <v>1</v>
      </c>
      <c r="F963" s="31">
        <v>53</v>
      </c>
      <c r="G963" s="10">
        <v>120.9</v>
      </c>
      <c r="H963" s="11">
        <f t="shared" si="30"/>
        <v>120.9</v>
      </c>
      <c r="I963" s="12">
        <f t="shared" si="31"/>
        <v>6407.7000000000007</v>
      </c>
      <c r="J963" s="13" t="s">
        <v>1105</v>
      </c>
      <c r="K963" s="37" t="str">
        <f>VLOOKUP(Tabela14[[#This Row],[CÓDIGO]],[1]fornnecedor!$A:$G,7,0)</f>
        <v>EPOXI</v>
      </c>
    </row>
    <row r="964" spans="1:11" x14ac:dyDescent="0.3">
      <c r="A964" s="8">
        <v>85188</v>
      </c>
      <c r="B964" s="8" t="str">
        <f>VLOOKUP(Tabela14[[#This Row],[CÓDIGO]],[1]fornnecedor!$A:$E,5,0)</f>
        <v>BRASILUX TINTAS TECNICAS LTDA</v>
      </c>
      <c r="C964" s="9" t="s">
        <v>5095</v>
      </c>
      <c r="D964" s="9" t="s">
        <v>549</v>
      </c>
      <c r="E964" s="23">
        <v>1</v>
      </c>
      <c r="F964" s="31">
        <v>31</v>
      </c>
      <c r="G964" s="10">
        <v>120.89</v>
      </c>
      <c r="H964" s="11">
        <f t="shared" si="30"/>
        <v>120.89</v>
      </c>
      <c r="I964" s="12">
        <f t="shared" si="31"/>
        <v>3747.59</v>
      </c>
      <c r="J964" s="13" t="s">
        <v>1105</v>
      </c>
      <c r="K964" s="37" t="str">
        <f>VLOOKUP(Tabela14[[#This Row],[CÓDIGO]],[1]fornnecedor!$A:$G,7,0)</f>
        <v>EPOXI</v>
      </c>
    </row>
    <row r="965" spans="1:11" x14ac:dyDescent="0.3">
      <c r="A965" s="8">
        <v>86928</v>
      </c>
      <c r="B965" s="8" t="str">
        <f>VLOOKUP(Tabela14[[#This Row],[CÓDIGO]],[1]fornnecedor!$A:$E,5,0)</f>
        <v>OURENSE DO BRASIL INDUSTRIA DE ARTEFATOS DE METAL LTDA - EM</v>
      </c>
      <c r="C965" s="9" t="s">
        <v>4882</v>
      </c>
      <c r="D965" s="9" t="s">
        <v>3976</v>
      </c>
      <c r="E965" s="23">
        <v>1</v>
      </c>
      <c r="F965" s="31">
        <v>13</v>
      </c>
      <c r="G965" s="10">
        <v>120.8</v>
      </c>
      <c r="H965" s="11">
        <f t="shared" si="30"/>
        <v>120.8</v>
      </c>
      <c r="I965" s="12">
        <f t="shared" si="31"/>
        <v>1570.3999999999999</v>
      </c>
      <c r="J965" s="13" t="s">
        <v>1105</v>
      </c>
      <c r="K965" s="37" t="str">
        <f>VLOOKUP(Tabela14[[#This Row],[CÓDIGO]],[1]fornnecedor!$A:$G,7,0)</f>
        <v>ESCADAS</v>
      </c>
    </row>
    <row r="966" spans="1:11" x14ac:dyDescent="0.3">
      <c r="A966" s="15">
        <v>84633</v>
      </c>
      <c r="B966" s="15" t="str">
        <f>VLOOKUP(Tabela14[[#This Row],[CÓDIGO]],[1]fornnecedor!$A:$E,5,0)</f>
        <v>BRASILUX TINTAS TECNICAS LTDA</v>
      </c>
      <c r="C966" s="16" t="s">
        <v>4014</v>
      </c>
      <c r="D966" s="16" t="s">
        <v>549</v>
      </c>
      <c r="E966" s="22">
        <v>1.6919999999999999</v>
      </c>
      <c r="F966" s="30">
        <v>5.8</v>
      </c>
      <c r="G966" s="17">
        <v>71.150000000000006</v>
      </c>
      <c r="H966" s="11">
        <f t="shared" si="30"/>
        <v>120.3858</v>
      </c>
      <c r="I966" s="12">
        <f t="shared" si="31"/>
        <v>412.67</v>
      </c>
      <c r="J966" s="13" t="s">
        <v>1105</v>
      </c>
      <c r="K966" s="37" t="str">
        <f>VLOOKUP(Tabela14[[#This Row],[CÓDIGO]],[1]fornnecedor!$A:$G,7,0)</f>
        <v xml:space="preserve">BASES SISTEMA NO MACHINE </v>
      </c>
    </row>
    <row r="967" spans="1:11" x14ac:dyDescent="0.3">
      <c r="A967" s="8">
        <v>20472</v>
      </c>
      <c r="B967" s="8" t="str">
        <f>VLOOKUP(Tabela14[[#This Row],[CÓDIGO]],[1]fornnecedor!$A:$E,5,0)</f>
        <v>SHERWIN - WILLIAMS DO BRASIL IND. E COM. LTDA</v>
      </c>
      <c r="C967" s="9" t="s">
        <v>3808</v>
      </c>
      <c r="D967" s="9" t="s">
        <v>324</v>
      </c>
      <c r="E967" s="23">
        <v>5</v>
      </c>
      <c r="F967" s="31">
        <v>13</v>
      </c>
      <c r="G967" s="10">
        <v>23.99</v>
      </c>
      <c r="H967" s="11">
        <f t="shared" si="30"/>
        <v>119.94999999999999</v>
      </c>
      <c r="I967" s="12">
        <f t="shared" si="31"/>
        <v>311.87</v>
      </c>
      <c r="J967" s="13" t="s">
        <v>1105</v>
      </c>
      <c r="K967" s="37" t="str">
        <f>VLOOKUP(Tabela14[[#This Row],[CÓDIGO]],[1]fornnecedor!$A:$G,7,0)</f>
        <v>TINTAS POLIÉSTER</v>
      </c>
    </row>
    <row r="968" spans="1:11" x14ac:dyDescent="0.3">
      <c r="A968" s="8">
        <v>84425</v>
      </c>
      <c r="B968" s="8" t="str">
        <f>VLOOKUP(Tabela14[[#This Row],[CÓDIGO]],[1]fornnecedor!$A:$E,5,0)</f>
        <v>PINCEIS ATLAS S.A.</v>
      </c>
      <c r="C968" s="9" t="s">
        <v>3465</v>
      </c>
      <c r="D968" s="9" t="s">
        <v>23</v>
      </c>
      <c r="E968" s="23">
        <v>44</v>
      </c>
      <c r="F968" s="31">
        <v>69</v>
      </c>
      <c r="G968" s="10">
        <v>2.72</v>
      </c>
      <c r="H968" s="11">
        <f t="shared" si="30"/>
        <v>119.68</v>
      </c>
      <c r="I968" s="12">
        <f t="shared" si="31"/>
        <v>187.68</v>
      </c>
      <c r="J968" s="13" t="s">
        <v>1105</v>
      </c>
      <c r="K968" s="37" t="str">
        <f>VLOOKUP(Tabela14[[#This Row],[CÓDIGO]],[1]fornnecedor!$A:$G,7,0)</f>
        <v>ROLOS / TRINCHAS / PINCÉIS / ESPÁTULAS</v>
      </c>
    </row>
    <row r="969" spans="1:11" x14ac:dyDescent="0.3">
      <c r="A969" s="15">
        <v>84599</v>
      </c>
      <c r="B969" s="15" t="str">
        <f>VLOOKUP(Tabela14[[#This Row],[CÓDIGO]],[1]fornnecedor!$A:$E,5,0)</f>
        <v>BRASILUX TINTAS TECNICAS LTDA</v>
      </c>
      <c r="C969" s="16" t="s">
        <v>3836</v>
      </c>
      <c r="D969" s="16" t="s">
        <v>549</v>
      </c>
      <c r="E969" s="22">
        <v>4</v>
      </c>
      <c r="F969" s="30">
        <v>11</v>
      </c>
      <c r="G969" s="17">
        <v>29.65</v>
      </c>
      <c r="H969" s="11">
        <f t="shared" si="30"/>
        <v>118.6</v>
      </c>
      <c r="I969" s="12">
        <f t="shared" si="31"/>
        <v>326.14999999999998</v>
      </c>
      <c r="J969" s="13" t="s">
        <v>1105</v>
      </c>
      <c r="K969" s="37" t="str">
        <f>VLOOKUP(Tabela14[[#This Row],[CÓDIGO]],[1]fornnecedor!$A:$G,7,0)</f>
        <v>BASES IMOBILIÁRIAS</v>
      </c>
    </row>
    <row r="970" spans="1:11" x14ac:dyDescent="0.3">
      <c r="A970" s="8">
        <v>86921</v>
      </c>
      <c r="B970" s="8" t="str">
        <f>VLOOKUP(Tabela14[[#This Row],[CÓDIGO]],[1]fornnecedor!$A:$E,5,0)</f>
        <v>AKZO NOBEL LTDA AUTO</v>
      </c>
      <c r="C970" s="9" t="s">
        <v>5000</v>
      </c>
      <c r="D970" s="9" t="s">
        <v>103</v>
      </c>
      <c r="E970" s="23">
        <v>1</v>
      </c>
      <c r="F970" s="31">
        <v>20</v>
      </c>
      <c r="G970" s="10">
        <v>118.49</v>
      </c>
      <c r="H970" s="11">
        <f t="shared" si="30"/>
        <v>118.49</v>
      </c>
      <c r="I970" s="12">
        <f t="shared" si="31"/>
        <v>2369.7999999999997</v>
      </c>
      <c r="J970" s="13" t="s">
        <v>1105</v>
      </c>
      <c r="K970" s="37" t="str">
        <f>VLOOKUP(Tabela14[[#This Row],[CÓDIGO]],[1]fornnecedor!$A:$G,7,0)</f>
        <v>VERNIZ AUTOMOTIVO</v>
      </c>
    </row>
    <row r="971" spans="1:11" x14ac:dyDescent="0.3">
      <c r="A971" s="8">
        <v>84953</v>
      </c>
      <c r="B971" s="8" t="str">
        <f>VLOOKUP(Tabela14[[#This Row],[CÓDIGO]],[1]fornnecedor!$A:$E,5,0)</f>
        <v>BRASILUX TINTAS TECNICAS LTDA</v>
      </c>
      <c r="C971" s="9" t="s">
        <v>4005</v>
      </c>
      <c r="D971" s="9" t="s">
        <v>549</v>
      </c>
      <c r="E971" s="23">
        <v>2</v>
      </c>
      <c r="F971" s="31">
        <v>7</v>
      </c>
      <c r="G971" s="10">
        <v>58.46</v>
      </c>
      <c r="H971" s="11">
        <f t="shared" si="30"/>
        <v>116.92</v>
      </c>
      <c r="I971" s="12">
        <f t="shared" si="31"/>
        <v>409.22</v>
      </c>
      <c r="J971" s="13" t="s">
        <v>1105</v>
      </c>
      <c r="K971" s="37" t="str">
        <f>VLOOKUP(Tabela14[[#This Row],[CÓDIGO]],[1]fornnecedor!$A:$G,7,0)</f>
        <v>ESMALTES</v>
      </c>
    </row>
    <row r="972" spans="1:11" x14ac:dyDescent="0.3">
      <c r="A972" s="15">
        <v>84895</v>
      </c>
      <c r="B972" s="15" t="str">
        <f>VLOOKUP(Tabela14[[#This Row],[CÓDIGO]],[1]fornnecedor!$A:$E,5,0)</f>
        <v>BRASILUX TINTAS TECNICAS LTDA</v>
      </c>
      <c r="C972" s="16" t="s">
        <v>4911</v>
      </c>
      <c r="D972" s="16" t="s">
        <v>549</v>
      </c>
      <c r="E972" s="22">
        <v>1</v>
      </c>
      <c r="F972" s="30">
        <v>15</v>
      </c>
      <c r="G972" s="17">
        <v>116.92</v>
      </c>
      <c r="H972" s="11">
        <f t="shared" si="30"/>
        <v>116.92</v>
      </c>
      <c r="I972" s="12">
        <f t="shared" si="31"/>
        <v>1753.8</v>
      </c>
      <c r="J972" s="13" t="s">
        <v>1105</v>
      </c>
      <c r="K972" s="37" t="str">
        <f>VLOOKUP(Tabela14[[#This Row],[CÓDIGO]],[1]fornnecedor!$A:$G,7,0)</f>
        <v>EPOXI</v>
      </c>
    </row>
    <row r="973" spans="1:11" x14ac:dyDescent="0.3">
      <c r="A973" s="15">
        <v>84400</v>
      </c>
      <c r="B973" s="15" t="str">
        <f>VLOOKUP(Tabela14[[#This Row],[CÓDIGO]],[1]fornnecedor!$A:$E,5,0)</f>
        <v>VONIXX INDUSTRIA E COMERCIO DE POLIDORES LTDA</v>
      </c>
      <c r="C973" s="16" t="s">
        <v>4562</v>
      </c>
      <c r="D973" s="16" t="s">
        <v>515</v>
      </c>
      <c r="E973" s="22">
        <v>3</v>
      </c>
      <c r="F973" s="30">
        <v>22</v>
      </c>
      <c r="G973" s="17">
        <v>38.89</v>
      </c>
      <c r="H973" s="11">
        <f t="shared" si="30"/>
        <v>116.67</v>
      </c>
      <c r="I973" s="12">
        <f t="shared" si="31"/>
        <v>855.58</v>
      </c>
      <c r="J973" s="13" t="s">
        <v>1105</v>
      </c>
      <c r="K973" s="37" t="str">
        <f>VLOOKUP(Tabela14[[#This Row],[CÓDIGO]],[1]fornnecedor!$A:$G,7,0)</f>
        <v>LINHA DE HIGENIZAÇÃO E ESTÉTICA  AUTOMOTIVA VONIX</v>
      </c>
    </row>
    <row r="974" spans="1:11" x14ac:dyDescent="0.3">
      <c r="A974" s="15">
        <v>84845</v>
      </c>
      <c r="B974" s="15" t="str">
        <f>VLOOKUP(Tabela14[[#This Row],[CÓDIGO]],[1]fornnecedor!$A:$E,5,0)</f>
        <v>MAXI RUBBER INDUSTRIAS QUIMICAS LTDA</v>
      </c>
      <c r="C974" s="16" t="s">
        <v>790</v>
      </c>
      <c r="D974" s="16" t="s">
        <v>775</v>
      </c>
      <c r="E974" s="22">
        <v>7</v>
      </c>
      <c r="F974" s="30">
        <v>9</v>
      </c>
      <c r="G974" s="17">
        <v>16.489999999999998</v>
      </c>
      <c r="H974" s="11">
        <f t="shared" si="30"/>
        <v>115.42999999999999</v>
      </c>
      <c r="I974" s="12">
        <f t="shared" si="31"/>
        <v>148.41</v>
      </c>
      <c r="J974" s="13" t="s">
        <v>1105</v>
      </c>
      <c r="K974" s="37" t="str">
        <f>VLOOKUP(Tabela14[[#This Row],[CÓDIGO]],[1]fornnecedor!$A:$G,7,0)</f>
        <v xml:space="preserve">LÍQUIDOS P/ POLIMENTO </v>
      </c>
    </row>
    <row r="975" spans="1:11" x14ac:dyDescent="0.3">
      <c r="A975" s="15">
        <v>85486</v>
      </c>
      <c r="B975" s="15" t="str">
        <f>VLOOKUP(Tabela14[[#This Row],[CÓDIGO]],[1]fornnecedor!$A:$E,5,0)</f>
        <v>PINCEIS ATLAS S.A.</v>
      </c>
      <c r="C975" s="16" t="s">
        <v>3962</v>
      </c>
      <c r="D975" s="16" t="s">
        <v>23</v>
      </c>
      <c r="E975" s="22">
        <v>30</v>
      </c>
      <c r="F975" s="30">
        <v>102</v>
      </c>
      <c r="G975" s="17">
        <v>3.84</v>
      </c>
      <c r="H975" s="11">
        <f t="shared" si="30"/>
        <v>115.19999999999999</v>
      </c>
      <c r="I975" s="12">
        <f t="shared" si="31"/>
        <v>391.68</v>
      </c>
      <c r="J975" s="13" t="s">
        <v>1105</v>
      </c>
      <c r="K975" s="37" t="str">
        <f>VLOOKUP(Tabela14[[#This Row],[CÓDIGO]],[1]fornnecedor!$A:$G,7,0)</f>
        <v xml:space="preserve">OUTROS DISCOS </v>
      </c>
    </row>
    <row r="976" spans="1:11" x14ac:dyDescent="0.3">
      <c r="A976" s="15">
        <v>23998</v>
      </c>
      <c r="B976" s="15" t="str">
        <f>VLOOKUP(Tabela14[[#This Row],[CÓDIGO]],[1]fornnecedor!$A:$E,5,0)</f>
        <v>SKYLACK TINTAS E VERNIZES LTDA</v>
      </c>
      <c r="C976" s="16" t="s">
        <v>3891</v>
      </c>
      <c r="D976" s="16" t="s">
        <v>1114</v>
      </c>
      <c r="E976" s="22">
        <v>3</v>
      </c>
      <c r="F976" s="30">
        <v>9</v>
      </c>
      <c r="G976" s="17">
        <v>38.31</v>
      </c>
      <c r="H976" s="11">
        <f t="shared" si="30"/>
        <v>114.93</v>
      </c>
      <c r="I976" s="12">
        <f t="shared" si="31"/>
        <v>344.79</v>
      </c>
      <c r="J976" s="13" t="s">
        <v>1105</v>
      </c>
      <c r="K976" s="37" t="str">
        <f>VLOOKUP(Tabela14[[#This Row],[CÓDIGO]],[1]fornnecedor!$A:$G,7,0)</f>
        <v>TINTAS POLIÉSTER</v>
      </c>
    </row>
    <row r="977" spans="1:11" x14ac:dyDescent="0.3">
      <c r="A977" s="15">
        <v>20477</v>
      </c>
      <c r="B977" s="15" t="str">
        <f>VLOOKUP(Tabela14[[#This Row],[CÓDIGO]],[1]fornnecedor!$A:$E,5,0)</f>
        <v>3M DO BRASIL LTDA</v>
      </c>
      <c r="C977" s="16" t="s">
        <v>4494</v>
      </c>
      <c r="D977" s="16" t="s">
        <v>366</v>
      </c>
      <c r="E977" s="22">
        <v>4</v>
      </c>
      <c r="F977" s="30">
        <v>27</v>
      </c>
      <c r="G977" s="17">
        <v>28.66</v>
      </c>
      <c r="H977" s="11">
        <f t="shared" si="30"/>
        <v>114.64</v>
      </c>
      <c r="I977" s="12">
        <f t="shared" si="31"/>
        <v>773.82</v>
      </c>
      <c r="J977" s="13" t="s">
        <v>1105</v>
      </c>
      <c r="K977" s="37" t="str">
        <f>VLOOKUP(Tabela14[[#This Row],[CÓDIGO]],[1]fornnecedor!$A:$G,7,0)</f>
        <v>FITA DUPLA FACE</v>
      </c>
    </row>
    <row r="978" spans="1:11" x14ac:dyDescent="0.3">
      <c r="A978" s="8">
        <v>24264</v>
      </c>
      <c r="B978" s="8" t="str">
        <f>VLOOKUP(Tabela14[[#This Row],[CÓDIGO]],[1]fornnecedor!$A:$E,5,0)</f>
        <v>VONIXX INDUSTRIA E COMERCIO DE POLIDORES LTDA</v>
      </c>
      <c r="C978" s="9" t="s">
        <v>3955</v>
      </c>
      <c r="D978" s="9" t="s">
        <v>515</v>
      </c>
      <c r="E978" s="23">
        <v>5</v>
      </c>
      <c r="F978" s="31">
        <v>17</v>
      </c>
      <c r="G978" s="10">
        <v>22.8</v>
      </c>
      <c r="H978" s="11">
        <f t="shared" si="30"/>
        <v>114</v>
      </c>
      <c r="I978" s="12">
        <f t="shared" si="31"/>
        <v>387.6</v>
      </c>
      <c r="J978" s="13" t="s">
        <v>1105</v>
      </c>
      <c r="K978" s="37" t="str">
        <f>VLOOKUP(Tabela14[[#This Row],[CÓDIGO]],[1]fornnecedor!$A:$G,7,0)</f>
        <v>LINHA DE HIGENIZAÇÃO E ESTÉTICA  AUTOMOTIVA VONIX</v>
      </c>
    </row>
    <row r="979" spans="1:11" x14ac:dyDescent="0.3">
      <c r="A979" s="8">
        <v>84179</v>
      </c>
      <c r="B979" s="8" t="str">
        <f>VLOOKUP(Tabela14[[#This Row],[CÓDIGO]],[1]fornnecedor!$A:$E,5,0)</f>
        <v>BRASILUX TINTAS TECNICAS LTDA</v>
      </c>
      <c r="C979" s="9" t="s">
        <v>3222</v>
      </c>
      <c r="D979" s="9" t="s">
        <v>549</v>
      </c>
      <c r="E979" s="23">
        <v>6</v>
      </c>
      <c r="F979" s="31">
        <v>6</v>
      </c>
      <c r="G979" s="10">
        <v>18.96</v>
      </c>
      <c r="H979" s="11">
        <f t="shared" si="30"/>
        <v>113.76</v>
      </c>
      <c r="I979" s="12">
        <f t="shared" si="31"/>
        <v>113.76</v>
      </c>
      <c r="J979" s="13" t="s">
        <v>1105</v>
      </c>
      <c r="K979" s="37" t="str">
        <f>VLOOKUP(Tabela14[[#This Row],[CÓDIGO]],[1]fornnecedor!$A:$G,7,0)</f>
        <v>ESMALTES</v>
      </c>
    </row>
    <row r="980" spans="1:11" x14ac:dyDescent="0.3">
      <c r="A980" s="8">
        <v>85776</v>
      </c>
      <c r="B980" s="8" t="str">
        <f>VLOOKUP(Tabela14[[#This Row],[CÓDIGO]],[1]fornnecedor!$A:$E,5,0)</f>
        <v>AKZO NOBEL LTDA DECOR</v>
      </c>
      <c r="C980" s="9" t="s">
        <v>3870</v>
      </c>
      <c r="D980" s="9" t="s">
        <v>543</v>
      </c>
      <c r="E980" s="23">
        <v>2</v>
      </c>
      <c r="F980" s="31">
        <v>6</v>
      </c>
      <c r="G980" s="10">
        <v>56.71</v>
      </c>
      <c r="H980" s="11">
        <f t="shared" si="30"/>
        <v>113.42</v>
      </c>
      <c r="I980" s="12">
        <f t="shared" si="31"/>
        <v>340.26</v>
      </c>
      <c r="J980" s="13" t="s">
        <v>1105</v>
      </c>
      <c r="K980" s="37" t="str">
        <f>VLOOKUP(Tabela14[[#This Row],[CÓDIGO]],[1]fornnecedor!$A:$G,7,0)</f>
        <v>BASES IMOBILIÁRIAS</v>
      </c>
    </row>
    <row r="981" spans="1:11" x14ac:dyDescent="0.3">
      <c r="A981" s="8">
        <v>84192</v>
      </c>
      <c r="B981" s="8" t="str">
        <f>VLOOKUP(Tabela14[[#This Row],[CÓDIGO]],[1]fornnecedor!$A:$E,5,0)</f>
        <v>BRASILUX TINTAS TECNICAS LTDA</v>
      </c>
      <c r="C981" s="9" t="s">
        <v>639</v>
      </c>
      <c r="D981" s="9" t="s">
        <v>549</v>
      </c>
      <c r="E981" s="23">
        <v>7</v>
      </c>
      <c r="F981" s="31">
        <v>24</v>
      </c>
      <c r="G981" s="10">
        <v>16.14</v>
      </c>
      <c r="H981" s="11">
        <f t="shared" si="30"/>
        <v>112.98</v>
      </c>
      <c r="I981" s="12">
        <f t="shared" si="31"/>
        <v>387.36</v>
      </c>
      <c r="J981" s="13" t="s">
        <v>1105</v>
      </c>
      <c r="K981" s="37" t="str">
        <f>VLOOKUP(Tabela14[[#This Row],[CÓDIGO]],[1]fornnecedor!$A:$G,7,0)</f>
        <v>LINHA MOVELEIRA</v>
      </c>
    </row>
    <row r="982" spans="1:11" x14ac:dyDescent="0.3">
      <c r="A982" s="15">
        <v>24228</v>
      </c>
      <c r="B982" s="15" t="str">
        <f>VLOOKUP(Tabela14[[#This Row],[CÓDIGO]],[1]fornnecedor!$A:$E,5,0)</f>
        <v>VONIXX INDUSTRIA E COMERCIO DE POLIDORES LTDA</v>
      </c>
      <c r="C982" s="16" t="s">
        <v>4559</v>
      </c>
      <c r="D982" s="16" t="s">
        <v>515</v>
      </c>
      <c r="E982" s="22">
        <v>2</v>
      </c>
      <c r="F982" s="30">
        <v>15</v>
      </c>
      <c r="G982" s="17">
        <v>56.46</v>
      </c>
      <c r="H982" s="11">
        <f t="shared" si="30"/>
        <v>112.92</v>
      </c>
      <c r="I982" s="12">
        <f t="shared" si="31"/>
        <v>846.9</v>
      </c>
      <c r="J982" s="13" t="s">
        <v>1105</v>
      </c>
      <c r="K982" s="37" t="str">
        <f>VLOOKUP(Tabela14[[#This Row],[CÓDIGO]],[1]fornnecedor!$A:$G,7,0)</f>
        <v>LINHA DE HIGENIZAÇÃO E ESTÉTICA  AUTOMOTIVA VONIX</v>
      </c>
    </row>
    <row r="983" spans="1:11" x14ac:dyDescent="0.3">
      <c r="A983" s="8">
        <v>21969</v>
      </c>
      <c r="B983" s="8" t="str">
        <f>VLOOKUP(Tabela14[[#This Row],[CÓDIGO]],[1]fornnecedor!$A:$E,5,0)</f>
        <v>SHERWIN - WILLIAMS DO BRASIL IND. E COM. LTDA</v>
      </c>
      <c r="C983" s="9" t="s">
        <v>3700</v>
      </c>
      <c r="D983" s="9" t="s">
        <v>324</v>
      </c>
      <c r="E983" s="23">
        <v>9</v>
      </c>
      <c r="F983" s="31">
        <v>21</v>
      </c>
      <c r="G983" s="10">
        <v>12.54</v>
      </c>
      <c r="H983" s="11">
        <f t="shared" si="30"/>
        <v>112.85999999999999</v>
      </c>
      <c r="I983" s="12">
        <f t="shared" si="31"/>
        <v>263.33999999999997</v>
      </c>
      <c r="J983" s="13" t="s">
        <v>1105</v>
      </c>
      <c r="K983" s="37" t="str">
        <f>VLOOKUP(Tabela14[[#This Row],[CÓDIGO]],[1]fornnecedor!$A:$G,7,0)</f>
        <v xml:space="preserve">SPRAYS </v>
      </c>
    </row>
    <row r="984" spans="1:11" x14ac:dyDescent="0.3">
      <c r="A984" s="15">
        <v>84018</v>
      </c>
      <c r="B984" s="15" t="str">
        <f>VLOOKUP(Tabela14[[#This Row],[CÓDIGO]],[1]fornnecedor!$A:$E,5,0)</f>
        <v>3M DO BRASIL LTDA</v>
      </c>
      <c r="C984" s="16" t="s">
        <v>3303</v>
      </c>
      <c r="D984" s="16" t="s">
        <v>366</v>
      </c>
      <c r="E984" s="22">
        <v>255</v>
      </c>
      <c r="F984" s="30">
        <v>314</v>
      </c>
      <c r="G984" s="17">
        <v>0.44</v>
      </c>
      <c r="H984" s="11">
        <f t="shared" si="30"/>
        <v>112.2</v>
      </c>
      <c r="I984" s="12">
        <f t="shared" si="31"/>
        <v>138.16</v>
      </c>
      <c r="J984" s="13" t="s">
        <v>1105</v>
      </c>
      <c r="K984" s="37" t="str">
        <f>VLOOKUP(Tabela14[[#This Row],[CÓDIGO]],[1]fornnecedor!$A:$G,7,0)</f>
        <v>LIXA MASSA  /MADEIRA / PAREDE</v>
      </c>
    </row>
    <row r="985" spans="1:11" x14ac:dyDescent="0.3">
      <c r="A985" s="15">
        <v>85661</v>
      </c>
      <c r="B985" s="15" t="str">
        <f>VLOOKUP(Tabela14[[#This Row],[CÓDIGO]],[1]fornnecedor!$A:$E,5,0)</f>
        <v>A&amp;S TECHNOLOGIES INDUSTRIA E COMERCIO LTDA</v>
      </c>
      <c r="C985" s="16" t="s">
        <v>3739</v>
      </c>
      <c r="D985" s="16" t="s">
        <v>875</v>
      </c>
      <c r="E985" s="22">
        <v>10</v>
      </c>
      <c r="F985" s="30">
        <v>25</v>
      </c>
      <c r="G985" s="17">
        <v>11.22</v>
      </c>
      <c r="H985" s="11">
        <f t="shared" si="30"/>
        <v>112.2</v>
      </c>
      <c r="I985" s="12">
        <f t="shared" si="31"/>
        <v>280.5</v>
      </c>
      <c r="J985" s="13" t="s">
        <v>1105</v>
      </c>
      <c r="K985" s="37" t="str">
        <f>VLOOKUP(Tabela14[[#This Row],[CÓDIGO]],[1]fornnecedor!$A:$G,7,0)</f>
        <v xml:space="preserve">SPRAYS </v>
      </c>
    </row>
    <row r="986" spans="1:11" x14ac:dyDescent="0.3">
      <c r="A986" s="15">
        <v>84356</v>
      </c>
      <c r="B986" s="15" t="str">
        <f>VLOOKUP(Tabela14[[#This Row],[CÓDIGO]],[1]fornnecedor!$A:$E,5,0)</f>
        <v>BRASILUX TINTAS TECNICAS LTDA</v>
      </c>
      <c r="C986" s="16" t="s">
        <v>3364</v>
      </c>
      <c r="D986" s="16" t="s">
        <v>549</v>
      </c>
      <c r="E986" s="22">
        <v>8</v>
      </c>
      <c r="F986" s="30">
        <v>11</v>
      </c>
      <c r="G986" s="17">
        <v>14.02</v>
      </c>
      <c r="H986" s="11">
        <f t="shared" si="30"/>
        <v>112.16</v>
      </c>
      <c r="I986" s="12">
        <f t="shared" si="31"/>
        <v>154.22</v>
      </c>
      <c r="J986" s="13" t="s">
        <v>1105</v>
      </c>
      <c r="K986" s="37" t="str">
        <f>VLOOKUP(Tabela14[[#This Row],[CÓDIGO]],[1]fornnecedor!$A:$G,7,0)</f>
        <v>ESMALTES</v>
      </c>
    </row>
    <row r="987" spans="1:11" x14ac:dyDescent="0.3">
      <c r="A987" s="15">
        <v>23017</v>
      </c>
      <c r="B987" s="15" t="str">
        <f>VLOOKUP(Tabela14[[#This Row],[CÓDIGO]],[1]fornnecedor!$A:$E,5,0)</f>
        <v>AKZO NOBEL LTDA AUTO</v>
      </c>
      <c r="C987" s="16" t="s">
        <v>113</v>
      </c>
      <c r="D987" s="16" t="s">
        <v>103</v>
      </c>
      <c r="E987" s="22">
        <v>0.20200000000000001</v>
      </c>
      <c r="F987" s="30">
        <v>14.98</v>
      </c>
      <c r="G987" s="17">
        <v>554.55999999999995</v>
      </c>
      <c r="H987" s="11">
        <f t="shared" si="30"/>
        <v>112.02112</v>
      </c>
      <c r="I987" s="12">
        <f t="shared" si="31"/>
        <v>8307.3087999999989</v>
      </c>
      <c r="J987" s="13" t="s">
        <v>1105</v>
      </c>
      <c r="K987" s="37" t="str">
        <f>VLOOKUP(Tabela14[[#This Row],[CÓDIGO]],[1]fornnecedor!$A:$G,7,0)</f>
        <v>BASES PU</v>
      </c>
    </row>
    <row r="988" spans="1:11" x14ac:dyDescent="0.3">
      <c r="A988" s="8">
        <v>10033</v>
      </c>
      <c r="B988" s="8" t="str">
        <f>VLOOKUP(Tabela14[[#This Row],[CÓDIGO]],[1]fornnecedor!$A:$E,5,0)</f>
        <v>3M DO BRASIL LTDA</v>
      </c>
      <c r="C988" s="9" t="s">
        <v>4394</v>
      </c>
      <c r="D988" s="9" t="s">
        <v>366</v>
      </c>
      <c r="E988" s="23">
        <v>75</v>
      </c>
      <c r="F988" s="31">
        <v>453</v>
      </c>
      <c r="G988" s="10">
        <v>1.49</v>
      </c>
      <c r="H988" s="11">
        <f t="shared" si="30"/>
        <v>111.75</v>
      </c>
      <c r="I988" s="12">
        <f t="shared" si="31"/>
        <v>674.97</v>
      </c>
      <c r="J988" s="13" t="s">
        <v>1105</v>
      </c>
      <c r="K988" s="37" t="str">
        <f>VLOOKUP(Tabela14[[#This Row],[CÓDIGO]],[1]fornnecedor!$A:$G,7,0)</f>
        <v xml:space="preserve">DISCOS / LIXAS / ABRASIVOS </v>
      </c>
    </row>
    <row r="989" spans="1:11" x14ac:dyDescent="0.3">
      <c r="A989" s="15">
        <v>83873</v>
      </c>
      <c r="B989" s="15" t="str">
        <f>VLOOKUP(Tabela14[[#This Row],[CÓDIGO]],[1]fornnecedor!$A:$E,5,0)</f>
        <v>VONIXX INDUSTRIA E COMERCIO DE POLIDORES LTDA</v>
      </c>
      <c r="C989" s="16" t="s">
        <v>3453</v>
      </c>
      <c r="D989" s="16" t="s">
        <v>515</v>
      </c>
      <c r="E989" s="22">
        <v>6</v>
      </c>
      <c r="F989" s="30">
        <v>10</v>
      </c>
      <c r="G989" s="17">
        <v>18.5</v>
      </c>
      <c r="H989" s="11">
        <f t="shared" si="30"/>
        <v>111</v>
      </c>
      <c r="I989" s="12">
        <f t="shared" si="31"/>
        <v>185</v>
      </c>
      <c r="J989" s="13" t="s">
        <v>1105</v>
      </c>
      <c r="K989" s="37" t="str">
        <f>VLOOKUP(Tabela14[[#This Row],[CÓDIGO]],[1]fornnecedor!$A:$G,7,0)</f>
        <v>LINHA DE HIGENIZAÇÃO E ESTÉTICA  AUTOMOTIVA VONIX</v>
      </c>
    </row>
    <row r="990" spans="1:11" x14ac:dyDescent="0.3">
      <c r="A990" s="15">
        <v>84104</v>
      </c>
      <c r="B990" s="15" t="str">
        <f>VLOOKUP(Tabela14[[#This Row],[CÓDIGO]],[1]fornnecedor!$A:$E,5,0)</f>
        <v>BRASILUX TINTAS TECNICAS LTDA</v>
      </c>
      <c r="C990" s="16" t="s">
        <v>635</v>
      </c>
      <c r="D990" s="16" t="s">
        <v>549</v>
      </c>
      <c r="E990" s="22">
        <v>7</v>
      </c>
      <c r="F990" s="30">
        <v>21</v>
      </c>
      <c r="G990" s="17">
        <v>15.85</v>
      </c>
      <c r="H990" s="11">
        <f t="shared" si="30"/>
        <v>110.95</v>
      </c>
      <c r="I990" s="12">
        <f t="shared" si="31"/>
        <v>332.84999999999997</v>
      </c>
      <c r="J990" s="13" t="s">
        <v>1105</v>
      </c>
      <c r="K990" s="37" t="str">
        <f>VLOOKUP(Tabela14[[#This Row],[CÓDIGO]],[1]fornnecedor!$A:$G,7,0)</f>
        <v>ESMALTES</v>
      </c>
    </row>
    <row r="991" spans="1:11" x14ac:dyDescent="0.3">
      <c r="A991" s="15">
        <v>24026</v>
      </c>
      <c r="B991" s="15" t="str">
        <f>VLOOKUP(Tabela14[[#This Row],[CÓDIGO]],[1]fornnecedor!$A:$E,5,0)</f>
        <v>SKYLACK TINTAS E VERNIZES LTDA</v>
      </c>
      <c r="C991" s="16" t="s">
        <v>2802</v>
      </c>
      <c r="D991" s="16" t="s">
        <v>1114</v>
      </c>
      <c r="E991" s="22">
        <v>3</v>
      </c>
      <c r="F991" s="30">
        <v>0</v>
      </c>
      <c r="G991" s="17">
        <v>36.9</v>
      </c>
      <c r="H991" s="11">
        <f t="shared" si="30"/>
        <v>110.69999999999999</v>
      </c>
      <c r="I991" s="12">
        <f t="shared" si="31"/>
        <v>0</v>
      </c>
      <c r="J991" s="13" t="s">
        <v>1105</v>
      </c>
      <c r="K991" s="37" t="str">
        <f>VLOOKUP(Tabela14[[#This Row],[CÓDIGO]],[1]fornnecedor!$A:$G,7,0)</f>
        <v>TINTAS POLIÉSTER</v>
      </c>
    </row>
    <row r="992" spans="1:11" x14ac:dyDescent="0.3">
      <c r="A992" s="8">
        <v>85047</v>
      </c>
      <c r="B992" s="8" t="str">
        <f>VLOOKUP(Tabela14[[#This Row],[CÓDIGO]],[1]fornnecedor!$A:$E,5,0)</f>
        <v>PINCEIS ATLAS S.A.</v>
      </c>
      <c r="C992" s="9" t="s">
        <v>3759</v>
      </c>
      <c r="D992" s="9" t="s">
        <v>23</v>
      </c>
      <c r="E992" s="23">
        <v>14</v>
      </c>
      <c r="F992" s="31">
        <v>37</v>
      </c>
      <c r="G992" s="10">
        <v>7.9</v>
      </c>
      <c r="H992" s="11">
        <f t="shared" si="30"/>
        <v>110.60000000000001</v>
      </c>
      <c r="I992" s="12">
        <f t="shared" si="31"/>
        <v>292.3</v>
      </c>
      <c r="J992" s="13" t="s">
        <v>1105</v>
      </c>
      <c r="K992" s="37" t="str">
        <f>VLOOKUP(Tabela14[[#This Row],[CÓDIGO]],[1]fornnecedor!$A:$G,7,0)</f>
        <v>ROLOS / TRINCHAS / PINCÉIS / ESPÁTULAS</v>
      </c>
    </row>
    <row r="993" spans="1:11" x14ac:dyDescent="0.3">
      <c r="A993" s="15">
        <v>84587</v>
      </c>
      <c r="B993" s="15" t="str">
        <f>VLOOKUP(Tabela14[[#This Row],[CÓDIGO]],[1]fornnecedor!$A:$E,5,0)</f>
        <v>BRASILUX TINTAS TECNICAS LTDA</v>
      </c>
      <c r="C993" s="16" t="s">
        <v>4929</v>
      </c>
      <c r="D993" s="16" t="s">
        <v>549</v>
      </c>
      <c r="E993" s="22">
        <v>1</v>
      </c>
      <c r="F993" s="30">
        <v>16.82</v>
      </c>
      <c r="G993" s="17">
        <v>110.49</v>
      </c>
      <c r="H993" s="11">
        <f t="shared" si="30"/>
        <v>110.49</v>
      </c>
      <c r="I993" s="12">
        <f t="shared" si="31"/>
        <v>1858.4418000000001</v>
      </c>
      <c r="J993" s="13" t="s">
        <v>1105</v>
      </c>
      <c r="K993" s="37" t="str">
        <f>VLOOKUP(Tabela14[[#This Row],[CÓDIGO]],[1]fornnecedor!$A:$G,7,0)</f>
        <v>PIGMENTOS IMOBILIÁRIOS</v>
      </c>
    </row>
    <row r="994" spans="1:11" x14ac:dyDescent="0.3">
      <c r="A994" s="15">
        <v>84721</v>
      </c>
      <c r="B994" s="15" t="str">
        <f>VLOOKUP(Tabela14[[#This Row],[CÓDIGO]],[1]fornnecedor!$A:$E,5,0)</f>
        <v>BRASILUX TINTAS TECNICAS LTDA</v>
      </c>
      <c r="C994" s="16" t="s">
        <v>554</v>
      </c>
      <c r="D994" s="16" t="s">
        <v>549</v>
      </c>
      <c r="E994" s="22">
        <v>2</v>
      </c>
      <c r="F994" s="30">
        <v>10</v>
      </c>
      <c r="G994" s="17">
        <v>54.9</v>
      </c>
      <c r="H994" s="11">
        <f t="shared" si="30"/>
        <v>109.8</v>
      </c>
      <c r="I994" s="12">
        <f t="shared" si="31"/>
        <v>549</v>
      </c>
      <c r="J994" s="13" t="s">
        <v>1105</v>
      </c>
      <c r="K994" s="37" t="str">
        <f>VLOOKUP(Tabela14[[#This Row],[CÓDIGO]],[1]fornnecedor!$A:$G,7,0)</f>
        <v>ESMALTES</v>
      </c>
    </row>
    <row r="995" spans="1:11" x14ac:dyDescent="0.3">
      <c r="A995" s="15">
        <v>84631</v>
      </c>
      <c r="B995" s="15" t="str">
        <f>VLOOKUP(Tabela14[[#This Row],[CÓDIGO]],[1]fornnecedor!$A:$E,5,0)</f>
        <v>BRASILUX TINTAS TECNICAS LTDA</v>
      </c>
      <c r="C995" s="16" t="s">
        <v>4709</v>
      </c>
      <c r="D995" s="16" t="s">
        <v>549</v>
      </c>
      <c r="E995" s="22">
        <v>2.7669999999999999</v>
      </c>
      <c r="F995" s="30">
        <v>27.16</v>
      </c>
      <c r="G995" s="17">
        <v>39.58</v>
      </c>
      <c r="H995" s="11">
        <f t="shared" si="30"/>
        <v>109.51785999999998</v>
      </c>
      <c r="I995" s="12">
        <f t="shared" si="31"/>
        <v>1074.9928</v>
      </c>
      <c r="J995" s="13" t="s">
        <v>1105</v>
      </c>
      <c r="K995" s="37" t="str">
        <f>VLOOKUP(Tabela14[[#This Row],[CÓDIGO]],[1]fornnecedor!$A:$G,7,0)</f>
        <v xml:space="preserve">BASES SISTEMA NO MACHINE </v>
      </c>
    </row>
    <row r="996" spans="1:11" x14ac:dyDescent="0.3">
      <c r="A996" s="15">
        <v>85592</v>
      </c>
      <c r="B996" s="15" t="str">
        <f>VLOOKUP(Tabela14[[#This Row],[CÓDIGO]],[1]fornnecedor!$A:$E,5,0)</f>
        <v>SHERWIN - WILLIAMS DO BRASIL IND. E COM. LTDA</v>
      </c>
      <c r="C996" s="16" t="s">
        <v>353</v>
      </c>
      <c r="D996" s="16" t="s">
        <v>324</v>
      </c>
      <c r="E996" s="22">
        <v>5</v>
      </c>
      <c r="F996" s="30">
        <v>28</v>
      </c>
      <c r="G996" s="17">
        <v>21.87</v>
      </c>
      <c r="H996" s="11">
        <f t="shared" si="30"/>
        <v>109.35000000000001</v>
      </c>
      <c r="I996" s="12">
        <f t="shared" si="31"/>
        <v>612.36</v>
      </c>
      <c r="J996" s="13" t="s">
        <v>1105</v>
      </c>
      <c r="K996" s="37" t="str">
        <f>VLOOKUP(Tabela14[[#This Row],[CÓDIGO]],[1]fornnecedor!$A:$G,7,0)</f>
        <v xml:space="preserve">SPRAYS </v>
      </c>
    </row>
    <row r="997" spans="1:11" x14ac:dyDescent="0.3">
      <c r="A997" s="15">
        <v>84403</v>
      </c>
      <c r="B997" s="15" t="str">
        <f>VLOOKUP(Tabela14[[#This Row],[CÓDIGO]],[1]fornnecedor!$A:$E,5,0)</f>
        <v>VONIXX INDUSTRIA E COMERCIO DE POLIDORES LTDA</v>
      </c>
      <c r="C997" s="16" t="s">
        <v>3021</v>
      </c>
      <c r="D997" s="16" t="s">
        <v>515</v>
      </c>
      <c r="E997" s="22">
        <v>5</v>
      </c>
      <c r="F997" s="30">
        <v>3</v>
      </c>
      <c r="G997" s="17">
        <v>21.86</v>
      </c>
      <c r="H997" s="11">
        <f t="shared" si="30"/>
        <v>109.3</v>
      </c>
      <c r="I997" s="12">
        <f t="shared" si="31"/>
        <v>65.58</v>
      </c>
      <c r="J997" s="13" t="s">
        <v>1105</v>
      </c>
      <c r="K997" s="37" t="str">
        <f>VLOOKUP(Tabela14[[#This Row],[CÓDIGO]],[1]fornnecedor!$A:$G,7,0)</f>
        <v>LINHA DE HIGENIZAÇÃO E ESTÉTICA  AUTOMOTIVA VONIX</v>
      </c>
    </row>
    <row r="998" spans="1:11" x14ac:dyDescent="0.3">
      <c r="A998" s="8">
        <v>24124</v>
      </c>
      <c r="B998" s="8" t="str">
        <f>VLOOKUP(Tabela14[[#This Row],[CÓDIGO]],[1]fornnecedor!$A:$E,5,0)</f>
        <v>SKYLACK TINTAS E VERNIZES LTDA</v>
      </c>
      <c r="C998" s="9" t="s">
        <v>3558</v>
      </c>
      <c r="D998" s="9" t="s">
        <v>1114</v>
      </c>
      <c r="E998" s="23">
        <v>3</v>
      </c>
      <c r="F998" s="31">
        <v>6</v>
      </c>
      <c r="G998" s="10">
        <v>36</v>
      </c>
      <c r="H998" s="11">
        <f t="shared" si="30"/>
        <v>108</v>
      </c>
      <c r="I998" s="12">
        <f t="shared" si="31"/>
        <v>216</v>
      </c>
      <c r="J998" s="13" t="s">
        <v>1105</v>
      </c>
      <c r="K998" s="37" t="str">
        <f>VLOOKUP(Tabela14[[#This Row],[CÓDIGO]],[1]fornnecedor!$A:$G,7,0)</f>
        <v>TINTAS POLIÉSTER</v>
      </c>
    </row>
    <row r="999" spans="1:11" x14ac:dyDescent="0.3">
      <c r="A999" s="15">
        <v>84350</v>
      </c>
      <c r="B999" s="15" t="str">
        <f>VLOOKUP(Tabela14[[#This Row],[CÓDIGO]],[1]fornnecedor!$A:$E,5,0)</f>
        <v>BRASILUX TINTAS TECNICAS LTDA</v>
      </c>
      <c r="C999" s="16" t="s">
        <v>653</v>
      </c>
      <c r="D999" s="16" t="s">
        <v>549</v>
      </c>
      <c r="E999" s="22">
        <v>6</v>
      </c>
      <c r="F999" s="30">
        <v>27</v>
      </c>
      <c r="G999" s="17">
        <v>18</v>
      </c>
      <c r="H999" s="11">
        <f t="shared" si="30"/>
        <v>108</v>
      </c>
      <c r="I999" s="12">
        <f t="shared" si="31"/>
        <v>486</v>
      </c>
      <c r="J999" s="13" t="s">
        <v>1105</v>
      </c>
      <c r="K999" s="37" t="str">
        <f>VLOOKUP(Tabela14[[#This Row],[CÓDIGO]],[1]fornnecedor!$A:$G,7,0)</f>
        <v>ESMALTES</v>
      </c>
    </row>
    <row r="1000" spans="1:11" x14ac:dyDescent="0.3">
      <c r="A1000" s="8">
        <v>84222</v>
      </c>
      <c r="B1000" s="8" t="str">
        <f>VLOOKUP(Tabela14[[#This Row],[CÓDIGO]],[1]fornnecedor!$A:$E,5,0)</f>
        <v>BRASILUX TINTAS TECNICAS LTDA</v>
      </c>
      <c r="C1000" s="9" t="s">
        <v>615</v>
      </c>
      <c r="D1000" s="9" t="s">
        <v>549</v>
      </c>
      <c r="E1000" s="23">
        <v>9</v>
      </c>
      <c r="F1000" s="31">
        <v>13</v>
      </c>
      <c r="G1000" s="10">
        <v>11.99</v>
      </c>
      <c r="H1000" s="11">
        <f t="shared" si="30"/>
        <v>107.91</v>
      </c>
      <c r="I1000" s="12">
        <f t="shared" si="31"/>
        <v>155.87</v>
      </c>
      <c r="J1000" s="13" t="s">
        <v>1105</v>
      </c>
      <c r="K1000" s="37" t="str">
        <f>VLOOKUP(Tabela14[[#This Row],[CÓDIGO]],[1]fornnecedor!$A:$G,7,0)</f>
        <v>ESMALTES</v>
      </c>
    </row>
    <row r="1001" spans="1:11" x14ac:dyDescent="0.3">
      <c r="A1001" s="8">
        <v>86718</v>
      </c>
      <c r="B1001" s="8" t="str">
        <f>VLOOKUP(Tabela14[[#This Row],[CÓDIGO]],[1]fornnecedor!$A:$E,5,0)</f>
        <v>AKZO NOBEL LTDA DECOR</v>
      </c>
      <c r="C1001" s="9" t="s">
        <v>4228</v>
      </c>
      <c r="D1001" s="9" t="s">
        <v>543</v>
      </c>
      <c r="E1001" s="23">
        <v>1</v>
      </c>
      <c r="F1001" s="31">
        <v>5</v>
      </c>
      <c r="G1001" s="10">
        <v>107.42</v>
      </c>
      <c r="H1001" s="11">
        <f t="shared" si="30"/>
        <v>107.42</v>
      </c>
      <c r="I1001" s="12">
        <f t="shared" si="31"/>
        <v>537.1</v>
      </c>
      <c r="J1001" s="13" t="s">
        <v>1105</v>
      </c>
      <c r="K1001" s="37" t="str">
        <f>VLOOKUP(Tabela14[[#This Row],[CÓDIGO]],[1]fornnecedor!$A:$G,7,0)</f>
        <v>CIMENTO QUEIMADO / EFEITOS DECORATIVOS</v>
      </c>
    </row>
    <row r="1002" spans="1:11" x14ac:dyDescent="0.3">
      <c r="A1002" s="15">
        <v>86717</v>
      </c>
      <c r="B1002" s="15" t="str">
        <f>VLOOKUP(Tabela14[[#This Row],[CÓDIGO]],[1]fornnecedor!$A:$E,5,0)</f>
        <v>AKZO NOBEL LTDA DECOR</v>
      </c>
      <c r="C1002" s="16" t="s">
        <v>4650</v>
      </c>
      <c r="D1002" s="16" t="s">
        <v>543</v>
      </c>
      <c r="E1002" s="22">
        <v>1</v>
      </c>
      <c r="F1002" s="30">
        <v>9</v>
      </c>
      <c r="G1002" s="17">
        <v>107.42</v>
      </c>
      <c r="H1002" s="11">
        <f t="shared" si="30"/>
        <v>107.42</v>
      </c>
      <c r="I1002" s="12">
        <f t="shared" si="31"/>
        <v>966.78</v>
      </c>
      <c r="J1002" s="13" t="s">
        <v>1105</v>
      </c>
      <c r="K1002" s="37" t="str">
        <f>VLOOKUP(Tabela14[[#This Row],[CÓDIGO]],[1]fornnecedor!$A:$G,7,0)</f>
        <v>CIMENTO QUEIMADO / EFEITOS DECORATIVOS</v>
      </c>
    </row>
    <row r="1003" spans="1:11" x14ac:dyDescent="0.3">
      <c r="A1003" s="8">
        <v>84076</v>
      </c>
      <c r="B1003" s="8" t="str">
        <f>VLOOKUP(Tabela14[[#This Row],[CÓDIGO]],[1]fornnecedor!$A:$E,5,0)</f>
        <v>BRASILUX TINTAS TECNICAS LTDA</v>
      </c>
      <c r="C1003" s="9" t="s">
        <v>3447</v>
      </c>
      <c r="D1003" s="9" t="s">
        <v>549</v>
      </c>
      <c r="E1003" s="23">
        <v>7</v>
      </c>
      <c r="F1003" s="31">
        <v>12</v>
      </c>
      <c r="G1003" s="10">
        <v>15.24</v>
      </c>
      <c r="H1003" s="11">
        <f t="shared" si="30"/>
        <v>106.68</v>
      </c>
      <c r="I1003" s="12">
        <f t="shared" si="31"/>
        <v>182.88</v>
      </c>
      <c r="J1003" s="13" t="s">
        <v>1105</v>
      </c>
      <c r="K1003" s="37" t="str">
        <f>VLOOKUP(Tabela14[[#This Row],[CÓDIGO]],[1]fornnecedor!$A:$G,7,0)</f>
        <v>LINHA MOVELEIRA</v>
      </c>
    </row>
    <row r="1004" spans="1:11" x14ac:dyDescent="0.3">
      <c r="A1004" s="15">
        <v>84955</v>
      </c>
      <c r="B1004" s="15" t="str">
        <f>VLOOKUP(Tabela14[[#This Row],[CÓDIGO]],[1]fornnecedor!$A:$E,5,0)</f>
        <v>BRASILUX TINTAS TECNICAS LTDA</v>
      </c>
      <c r="C1004" s="16" t="s">
        <v>3708</v>
      </c>
      <c r="D1004" s="16" t="s">
        <v>549</v>
      </c>
      <c r="E1004" s="22">
        <v>4</v>
      </c>
      <c r="F1004" s="30">
        <v>10</v>
      </c>
      <c r="G1004" s="17">
        <v>26.54</v>
      </c>
      <c r="H1004" s="11">
        <f t="shared" si="30"/>
        <v>106.16</v>
      </c>
      <c r="I1004" s="12">
        <f t="shared" si="31"/>
        <v>265.39999999999998</v>
      </c>
      <c r="J1004" s="13" t="s">
        <v>1105</v>
      </c>
      <c r="K1004" s="37" t="str">
        <f>VLOOKUP(Tabela14[[#This Row],[CÓDIGO]],[1]fornnecedor!$A:$G,7,0)</f>
        <v>ESMALTES</v>
      </c>
    </row>
    <row r="1005" spans="1:11" x14ac:dyDescent="0.3">
      <c r="A1005" s="8">
        <v>84327</v>
      </c>
      <c r="B1005" s="8" t="str">
        <f>VLOOKUP(Tabela14[[#This Row],[CÓDIGO]],[1]fornnecedor!$A:$E,5,0)</f>
        <v>BRASILUX TINTAS TECNICAS LTDA</v>
      </c>
      <c r="C1005" s="9" t="s">
        <v>4221</v>
      </c>
      <c r="D1005" s="9" t="s">
        <v>549</v>
      </c>
      <c r="E1005" s="23">
        <v>2</v>
      </c>
      <c r="F1005" s="31">
        <v>10</v>
      </c>
      <c r="G1005" s="10">
        <v>53.04</v>
      </c>
      <c r="H1005" s="11">
        <f t="shared" si="30"/>
        <v>106.08</v>
      </c>
      <c r="I1005" s="12">
        <f t="shared" si="31"/>
        <v>530.4</v>
      </c>
      <c r="J1005" s="13" t="s">
        <v>1105</v>
      </c>
      <c r="K1005" s="37" t="str">
        <f>VLOOKUP(Tabela14[[#This Row],[CÓDIGO]],[1]fornnecedor!$A:$G,7,0)</f>
        <v>ESMALTES</v>
      </c>
    </row>
    <row r="1006" spans="1:11" x14ac:dyDescent="0.3">
      <c r="A1006" s="8">
        <v>84330</v>
      </c>
      <c r="B1006" s="8" t="str">
        <f>VLOOKUP(Tabela14[[#This Row],[CÓDIGO]],[1]fornnecedor!$A:$E,5,0)</f>
        <v>BRASILUX TINTAS TECNICAS LTDA</v>
      </c>
      <c r="C1006" s="9" t="s">
        <v>649</v>
      </c>
      <c r="D1006" s="9" t="s">
        <v>549</v>
      </c>
      <c r="E1006" s="23">
        <v>2</v>
      </c>
      <c r="F1006" s="31">
        <v>36</v>
      </c>
      <c r="G1006" s="10">
        <v>53.04</v>
      </c>
      <c r="H1006" s="11">
        <f t="shared" si="30"/>
        <v>106.08</v>
      </c>
      <c r="I1006" s="12">
        <f t="shared" si="31"/>
        <v>1909.44</v>
      </c>
      <c r="J1006" s="13" t="s">
        <v>1105</v>
      </c>
      <c r="K1006" s="37" t="str">
        <f>VLOOKUP(Tabela14[[#This Row],[CÓDIGO]],[1]fornnecedor!$A:$G,7,0)</f>
        <v>ESMALTES</v>
      </c>
    </row>
    <row r="1007" spans="1:11" x14ac:dyDescent="0.3">
      <c r="A1007" s="8">
        <v>84628</v>
      </c>
      <c r="B1007" s="8" t="str">
        <f>VLOOKUP(Tabela14[[#This Row],[CÓDIGO]],[1]fornnecedor!$A:$E,5,0)</f>
        <v>BRASILUX TINTAS TECNICAS LTDA</v>
      </c>
      <c r="C1007" s="9" t="s">
        <v>643</v>
      </c>
      <c r="D1007" s="9" t="s">
        <v>549</v>
      </c>
      <c r="E1007" s="23">
        <v>2.7170000000000001</v>
      </c>
      <c r="F1007" s="31">
        <v>22.28</v>
      </c>
      <c r="G1007" s="10">
        <v>38.53</v>
      </c>
      <c r="H1007" s="11">
        <f t="shared" si="30"/>
        <v>104.68601000000001</v>
      </c>
      <c r="I1007" s="12">
        <f t="shared" si="31"/>
        <v>858.44840000000011</v>
      </c>
      <c r="J1007" s="13" t="s">
        <v>1105</v>
      </c>
      <c r="K1007" s="37" t="str">
        <f>VLOOKUP(Tabela14[[#This Row],[CÓDIGO]],[1]fornnecedor!$A:$G,7,0)</f>
        <v xml:space="preserve">BASES SISTEMA NO MACHINE </v>
      </c>
    </row>
    <row r="1008" spans="1:11" x14ac:dyDescent="0.3">
      <c r="A1008" s="15">
        <v>9957</v>
      </c>
      <c r="B1008" s="15" t="str">
        <f>VLOOKUP(Tabela14[[#This Row],[CÓDIGO]],[1]fornnecedor!$A:$E,5,0)</f>
        <v>AKZO NOBEL LTDA AUTO</v>
      </c>
      <c r="C1008" s="16" t="s">
        <v>136</v>
      </c>
      <c r="D1008" s="16" t="s">
        <v>127</v>
      </c>
      <c r="E1008" s="22">
        <v>1</v>
      </c>
      <c r="F1008" s="30">
        <v>5.4</v>
      </c>
      <c r="G1008" s="17">
        <v>102.94</v>
      </c>
      <c r="H1008" s="11">
        <f t="shared" si="30"/>
        <v>102.94</v>
      </c>
      <c r="I1008" s="12">
        <f t="shared" si="31"/>
        <v>555.87599999999998</v>
      </c>
      <c r="J1008" s="13" t="s">
        <v>1105</v>
      </c>
      <c r="K1008" s="37" t="str">
        <f>VLOOKUP(Tabela14[[#This Row],[CÓDIGO]],[1]fornnecedor!$A:$G,7,0)</f>
        <v>BASES POLIÉSTER</v>
      </c>
    </row>
    <row r="1009" spans="1:11" x14ac:dyDescent="0.3">
      <c r="A1009" s="8">
        <v>84761</v>
      </c>
      <c r="B1009" s="8" t="str">
        <f>VLOOKUP(Tabela14[[#This Row],[CÓDIGO]],[1]fornnecedor!$A:$E,5,0)</f>
        <v>BRASILUX TINTAS TECNICAS LTDA</v>
      </c>
      <c r="C1009" s="9" t="s">
        <v>3514</v>
      </c>
      <c r="D1009" s="9" t="s">
        <v>549</v>
      </c>
      <c r="E1009" s="23">
        <v>3</v>
      </c>
      <c r="F1009" s="31">
        <v>6</v>
      </c>
      <c r="G1009" s="10">
        <v>34.130000000000003</v>
      </c>
      <c r="H1009" s="11">
        <f t="shared" si="30"/>
        <v>102.39000000000001</v>
      </c>
      <c r="I1009" s="12">
        <f t="shared" si="31"/>
        <v>204.78000000000003</v>
      </c>
      <c r="J1009" s="13" t="s">
        <v>1105</v>
      </c>
      <c r="K1009" s="37" t="str">
        <f>VLOOKUP(Tabela14[[#This Row],[CÓDIGO]],[1]fornnecedor!$A:$G,7,0)</f>
        <v>CIMENTO QUEIMADO / EFEITOS DECORATIVOS</v>
      </c>
    </row>
    <row r="1010" spans="1:11" x14ac:dyDescent="0.3">
      <c r="A1010" s="8">
        <v>21754</v>
      </c>
      <c r="B1010" s="8" t="str">
        <f>VLOOKUP(Tabela14[[#This Row],[CÓDIGO]],[1]fornnecedor!$A:$E,5,0)</f>
        <v>SHERWIN - WILLIAMS DO BRASIL IND. E COM. LTDA</v>
      </c>
      <c r="C1010" s="9" t="s">
        <v>361</v>
      </c>
      <c r="D1010" s="9" t="s">
        <v>324</v>
      </c>
      <c r="E1010" s="23">
        <v>7</v>
      </c>
      <c r="F1010" s="31">
        <v>32</v>
      </c>
      <c r="G1010" s="10">
        <v>14.6</v>
      </c>
      <c r="H1010" s="11">
        <f t="shared" si="30"/>
        <v>102.2</v>
      </c>
      <c r="I1010" s="12">
        <f t="shared" si="31"/>
        <v>467.2</v>
      </c>
      <c r="J1010" s="13" t="s">
        <v>1105</v>
      </c>
      <c r="K1010" s="37" t="str">
        <f>VLOOKUP(Tabela14[[#This Row],[CÓDIGO]],[1]fornnecedor!$A:$G,7,0)</f>
        <v xml:space="preserve">SPRAYS </v>
      </c>
    </row>
    <row r="1011" spans="1:11" x14ac:dyDescent="0.3">
      <c r="A1011" s="8">
        <v>10332</v>
      </c>
      <c r="B1011" s="8" t="str">
        <f>VLOOKUP(Tabela14[[#This Row],[CÓDIGO]],[1]fornnecedor!$A:$E,5,0)</f>
        <v>ANJO QUIMICA DO BRASIL LTDA</v>
      </c>
      <c r="C1011" s="9" t="s">
        <v>4252</v>
      </c>
      <c r="D1011" s="9" t="s">
        <v>503</v>
      </c>
      <c r="E1011" s="23">
        <v>4</v>
      </c>
      <c r="F1011" s="31">
        <v>22</v>
      </c>
      <c r="G1011" s="10">
        <v>25.44</v>
      </c>
      <c r="H1011" s="11">
        <f t="shared" si="30"/>
        <v>101.76</v>
      </c>
      <c r="I1011" s="12">
        <f t="shared" si="31"/>
        <v>559.68000000000006</v>
      </c>
      <c r="J1011" s="13" t="s">
        <v>1105</v>
      </c>
      <c r="K1011" s="37" t="str">
        <f>VLOOKUP(Tabela14[[#This Row],[CÓDIGO]],[1]fornnecedor!$A:$G,7,0)</f>
        <v>PRIMER AUTOMOTIVO</v>
      </c>
    </row>
    <row r="1012" spans="1:11" x14ac:dyDescent="0.3">
      <c r="A1012" s="15">
        <v>85343</v>
      </c>
      <c r="B1012" s="15" t="str">
        <f>VLOOKUP(Tabela14[[#This Row],[CÓDIGO]],[1]fornnecedor!$A:$E,5,0)</f>
        <v>MARTELENA ALMEIDA INDUSTRIA E COMERCIO DE TINTAS EIRELI</v>
      </c>
      <c r="C1012" s="16" t="s">
        <v>4951</v>
      </c>
      <c r="D1012" s="16" t="s">
        <v>830</v>
      </c>
      <c r="E1012" s="22">
        <v>2</v>
      </c>
      <c r="F1012" s="30">
        <v>38</v>
      </c>
      <c r="G1012" s="17">
        <v>50.84</v>
      </c>
      <c r="H1012" s="11">
        <f t="shared" si="30"/>
        <v>101.68</v>
      </c>
      <c r="I1012" s="12">
        <f t="shared" si="31"/>
        <v>1931.92</v>
      </c>
      <c r="J1012" s="13" t="s">
        <v>1105</v>
      </c>
      <c r="K1012" s="37" t="str">
        <f>VLOOKUP(Tabela14[[#This Row],[CÓDIGO]],[1]fornnecedor!$A:$G,7,0)</f>
        <v>SELADOR ACRÍLICO</v>
      </c>
    </row>
    <row r="1013" spans="1:11" x14ac:dyDescent="0.3">
      <c r="A1013" s="8">
        <v>10108</v>
      </c>
      <c r="B1013" s="8" t="str">
        <f>VLOOKUP(Tabela14[[#This Row],[CÓDIGO]],[1]fornnecedor!$A:$E,5,0)</f>
        <v>PINCEIS ATLAS S.A.</v>
      </c>
      <c r="C1013" s="9" t="s">
        <v>3941</v>
      </c>
      <c r="D1013" s="9" t="s">
        <v>23</v>
      </c>
      <c r="E1013" s="23">
        <v>16</v>
      </c>
      <c r="F1013" s="31">
        <v>60</v>
      </c>
      <c r="G1013" s="10">
        <v>6.33</v>
      </c>
      <c r="H1013" s="11">
        <f t="shared" si="30"/>
        <v>101.28</v>
      </c>
      <c r="I1013" s="12">
        <f t="shared" si="31"/>
        <v>379.8</v>
      </c>
      <c r="J1013" s="13" t="s">
        <v>1105</v>
      </c>
      <c r="K1013" s="37" t="str">
        <f>VLOOKUP(Tabela14[[#This Row],[CÓDIGO]],[1]fornnecedor!$A:$G,7,0)</f>
        <v>ROLOS / TRINCHAS / PINCÉIS / ESPÁTULAS</v>
      </c>
    </row>
    <row r="1014" spans="1:11" x14ac:dyDescent="0.3">
      <c r="A1014" s="15">
        <v>84719</v>
      </c>
      <c r="B1014" s="15" t="str">
        <f>VLOOKUP(Tabela14[[#This Row],[CÓDIGO]],[1]fornnecedor!$A:$E,5,0)</f>
        <v>BRASILUX TINTAS TECNICAS LTDA</v>
      </c>
      <c r="C1014" s="16" t="s">
        <v>4776</v>
      </c>
      <c r="D1014" s="16" t="s">
        <v>549</v>
      </c>
      <c r="E1014" s="22">
        <v>2</v>
      </c>
      <c r="F1014" s="30">
        <v>24</v>
      </c>
      <c r="G1014" s="17">
        <v>50.54</v>
      </c>
      <c r="H1014" s="11">
        <f t="shared" si="30"/>
        <v>101.08</v>
      </c>
      <c r="I1014" s="12">
        <f t="shared" si="31"/>
        <v>1212.96</v>
      </c>
      <c r="J1014" s="13" t="s">
        <v>1105</v>
      </c>
      <c r="K1014" s="37" t="str">
        <f>VLOOKUP(Tabela14[[#This Row],[CÓDIGO]],[1]fornnecedor!$A:$G,7,0)</f>
        <v>BATIDA DE PEDRA</v>
      </c>
    </row>
    <row r="1015" spans="1:11" x14ac:dyDescent="0.3">
      <c r="A1015" s="8">
        <v>84124</v>
      </c>
      <c r="B1015" s="8" t="str">
        <f>VLOOKUP(Tabela14[[#This Row],[CÓDIGO]],[1]fornnecedor!$A:$E,5,0)</f>
        <v>BRASILUX TINTAS TECNICAS LTDA</v>
      </c>
      <c r="C1015" s="9" t="s">
        <v>678</v>
      </c>
      <c r="D1015" s="9" t="s">
        <v>549</v>
      </c>
      <c r="E1015" s="23">
        <v>8</v>
      </c>
      <c r="F1015" s="31">
        <v>32</v>
      </c>
      <c r="G1015" s="10">
        <v>12.57</v>
      </c>
      <c r="H1015" s="11">
        <f t="shared" si="30"/>
        <v>100.56</v>
      </c>
      <c r="I1015" s="12">
        <f t="shared" si="31"/>
        <v>402.24</v>
      </c>
      <c r="J1015" s="13" t="s">
        <v>1105</v>
      </c>
      <c r="K1015" s="37" t="str">
        <f>VLOOKUP(Tabela14[[#This Row],[CÓDIGO]],[1]fornnecedor!$A:$G,7,0)</f>
        <v>ESMALTES</v>
      </c>
    </row>
    <row r="1016" spans="1:11" x14ac:dyDescent="0.3">
      <c r="A1016" s="15">
        <v>20232</v>
      </c>
      <c r="B1016" s="15" t="str">
        <f>VLOOKUP(Tabela14[[#This Row],[CÓDIGO]],[1]fornnecedor!$A:$E,5,0)</f>
        <v>AKZO NOBEL LTDA AUTO</v>
      </c>
      <c r="C1016" s="16" t="s">
        <v>5164</v>
      </c>
      <c r="D1016" s="16" t="s">
        <v>127</v>
      </c>
      <c r="E1016" s="22">
        <v>5</v>
      </c>
      <c r="F1016" s="30">
        <v>322</v>
      </c>
      <c r="G1016" s="17">
        <v>20.09</v>
      </c>
      <c r="H1016" s="11">
        <f t="shared" si="30"/>
        <v>100.45</v>
      </c>
      <c r="I1016" s="12">
        <f t="shared" si="31"/>
        <v>6468.98</v>
      </c>
      <c r="J1016" s="13" t="s">
        <v>1105</v>
      </c>
      <c r="K1016" s="37" t="str">
        <f>VLOOKUP(Tabela14[[#This Row],[CÓDIGO]],[1]fornnecedor!$A:$G,7,0)</f>
        <v>APLICADORES / ADAPTADORES / ENGATES / SUPORTES</v>
      </c>
    </row>
    <row r="1017" spans="1:11" x14ac:dyDescent="0.3">
      <c r="A1017" s="15">
        <v>23712</v>
      </c>
      <c r="B1017" s="15" t="str">
        <f>VLOOKUP(Tabela14[[#This Row],[CÓDIGO]],[1]fornnecedor!$A:$E,5,0)</f>
        <v>NEWPAD PRODUTOS AUTOMOTIVOS LTDA</v>
      </c>
      <c r="C1017" s="16" t="s">
        <v>4873</v>
      </c>
      <c r="D1017" s="16" t="s">
        <v>4219</v>
      </c>
      <c r="E1017" s="22">
        <v>4</v>
      </c>
      <c r="F1017" s="30">
        <v>61</v>
      </c>
      <c r="G1017" s="17">
        <v>25</v>
      </c>
      <c r="H1017" s="11">
        <f t="shared" si="30"/>
        <v>100</v>
      </c>
      <c r="I1017" s="12">
        <f t="shared" si="31"/>
        <v>1525</v>
      </c>
      <c r="J1017" s="13" t="s">
        <v>1105</v>
      </c>
      <c r="K1017" s="37" t="str">
        <f>VLOOKUP(Tabela14[[#This Row],[CÓDIGO]],[1]fornnecedor!$A:$G,7,0)</f>
        <v>BOINAS PARA POLIMENTO</v>
      </c>
    </row>
    <row r="1018" spans="1:11" x14ac:dyDescent="0.3">
      <c r="A1018" s="8">
        <v>23389</v>
      </c>
      <c r="B1018" s="8" t="str">
        <f>VLOOKUP(Tabela14[[#This Row],[CÓDIGO]],[1]fornnecedor!$A:$E,5,0)</f>
        <v>AKZO NOBEL LTDA AUTO</v>
      </c>
      <c r="C1018" s="9" t="s">
        <v>4467</v>
      </c>
      <c r="D1018" s="9" t="s">
        <v>103</v>
      </c>
      <c r="E1018" s="23">
        <v>3.5</v>
      </c>
      <c r="F1018" s="31">
        <v>26</v>
      </c>
      <c r="G1018" s="10">
        <v>28.51</v>
      </c>
      <c r="H1018" s="11">
        <f t="shared" si="30"/>
        <v>99.785000000000011</v>
      </c>
      <c r="I1018" s="12">
        <f t="shared" si="31"/>
        <v>741.26</v>
      </c>
      <c r="J1018" s="13" t="s">
        <v>1105</v>
      </c>
      <c r="K1018" s="37" t="str">
        <f>VLOOKUP(Tabela14[[#This Row],[CÓDIGO]],[1]fornnecedor!$A:$G,7,0)</f>
        <v>TINTAS POLIÉSTER</v>
      </c>
    </row>
    <row r="1019" spans="1:11" x14ac:dyDescent="0.3">
      <c r="A1019" s="15">
        <v>55</v>
      </c>
      <c r="B1019" s="15" t="str">
        <f>VLOOKUP(Tabela14[[#This Row],[CÓDIGO]],[1]fornnecedor!$A:$E,5,0)</f>
        <v>3M DO BRASIL LTDA</v>
      </c>
      <c r="C1019" s="16" t="s">
        <v>410</v>
      </c>
      <c r="D1019" s="16" t="s">
        <v>366</v>
      </c>
      <c r="E1019" s="22">
        <v>139</v>
      </c>
      <c r="F1019" s="30">
        <v>350</v>
      </c>
      <c r="G1019" s="17">
        <v>0.71</v>
      </c>
      <c r="H1019" s="11">
        <f t="shared" si="30"/>
        <v>98.69</v>
      </c>
      <c r="I1019" s="12">
        <f t="shared" si="31"/>
        <v>248.5</v>
      </c>
      <c r="J1019" s="13" t="s">
        <v>1105</v>
      </c>
      <c r="K1019" s="37" t="str">
        <f>VLOOKUP(Tabela14[[#This Row],[CÓDIGO]],[1]fornnecedor!$A:$G,7,0)</f>
        <v>LIXA DÁGUA</v>
      </c>
    </row>
    <row r="1020" spans="1:11" x14ac:dyDescent="0.3">
      <c r="A1020" s="8">
        <v>23471</v>
      </c>
      <c r="B1020" s="8" t="str">
        <f>VLOOKUP(Tabela14[[#This Row],[CÓDIGO]],[1]fornnecedor!$A:$E,5,0)</f>
        <v>3M DO BRASIL LTDA</v>
      </c>
      <c r="C1020" s="9" t="s">
        <v>4357</v>
      </c>
      <c r="D1020" s="9" t="s">
        <v>366</v>
      </c>
      <c r="E1020" s="23">
        <v>2</v>
      </c>
      <c r="F1020" s="31">
        <v>13</v>
      </c>
      <c r="G1020" s="10">
        <v>49.27</v>
      </c>
      <c r="H1020" s="11">
        <f t="shared" si="30"/>
        <v>98.54</v>
      </c>
      <c r="I1020" s="12">
        <f t="shared" si="31"/>
        <v>640.51</v>
      </c>
      <c r="J1020" s="13" t="s">
        <v>1105</v>
      </c>
      <c r="K1020" s="37" t="str">
        <f>VLOOKUP(Tabela14[[#This Row],[CÓDIGO]],[1]fornnecedor!$A:$G,7,0)</f>
        <v xml:space="preserve">LÍQUIDOS P/ POLIMENTO </v>
      </c>
    </row>
    <row r="1021" spans="1:11" x14ac:dyDescent="0.3">
      <c r="A1021" s="15">
        <v>84041</v>
      </c>
      <c r="B1021" s="15" t="str">
        <f>VLOOKUP(Tabela14[[#This Row],[CÓDIGO]],[1]fornnecedor!$A:$E,5,0)</f>
        <v>BRASILUX TINTAS TECNICAS LTDA</v>
      </c>
      <c r="C1021" s="16" t="s">
        <v>718</v>
      </c>
      <c r="D1021" s="16" t="s">
        <v>549</v>
      </c>
      <c r="E1021" s="22">
        <v>17</v>
      </c>
      <c r="F1021" s="30">
        <v>16</v>
      </c>
      <c r="G1021" s="17">
        <v>5.75</v>
      </c>
      <c r="H1021" s="11">
        <f t="shared" si="30"/>
        <v>97.75</v>
      </c>
      <c r="I1021" s="12">
        <f t="shared" si="31"/>
        <v>92</v>
      </c>
      <c r="J1021" s="13" t="s">
        <v>1105</v>
      </c>
      <c r="K1021" s="37" t="str">
        <f>VLOOKUP(Tabela14[[#This Row],[CÓDIGO]],[1]fornnecedor!$A:$G,7,0)</f>
        <v>FERRUGEM</v>
      </c>
    </row>
    <row r="1022" spans="1:11" x14ac:dyDescent="0.3">
      <c r="A1022" s="8">
        <v>22218</v>
      </c>
      <c r="B1022" s="8" t="str">
        <f>VLOOKUP(Tabela14[[#This Row],[CÓDIGO]],[1]fornnecedor!$A:$E,5,0)</f>
        <v>PINCEIS ATLAS S.A.</v>
      </c>
      <c r="C1022" s="9" t="s">
        <v>3147</v>
      </c>
      <c r="D1022" s="9" t="s">
        <v>23</v>
      </c>
      <c r="E1022" s="23">
        <v>12</v>
      </c>
      <c r="F1022" s="31">
        <v>12</v>
      </c>
      <c r="G1022" s="10">
        <v>8.14</v>
      </c>
      <c r="H1022" s="11">
        <f t="shared" si="30"/>
        <v>97.68</v>
      </c>
      <c r="I1022" s="12">
        <f t="shared" si="31"/>
        <v>97.68</v>
      </c>
      <c r="J1022" s="13" t="s">
        <v>1105</v>
      </c>
      <c r="K1022" s="37" t="str">
        <f>VLOOKUP(Tabela14[[#This Row],[CÓDIGO]],[1]fornnecedor!$A:$G,7,0)</f>
        <v>GRUPO CONVERSAO</v>
      </c>
    </row>
    <row r="1023" spans="1:11" x14ac:dyDescent="0.3">
      <c r="A1023" s="8">
        <v>85209</v>
      </c>
      <c r="B1023" s="8" t="str">
        <f>VLOOKUP(Tabela14[[#This Row],[CÓDIGO]],[1]fornnecedor!$A:$E,5,0)</f>
        <v>VONIXX INDUSTRIA E COMERCIO DE POLIDORES LTDA</v>
      </c>
      <c r="C1023" s="9" t="s">
        <v>3223</v>
      </c>
      <c r="D1023" s="9" t="s">
        <v>515</v>
      </c>
      <c r="E1023" s="23">
        <v>6</v>
      </c>
      <c r="F1023" s="31">
        <v>7</v>
      </c>
      <c r="G1023" s="10">
        <v>16.28</v>
      </c>
      <c r="H1023" s="11">
        <f t="shared" si="30"/>
        <v>97.68</v>
      </c>
      <c r="I1023" s="12">
        <f t="shared" si="31"/>
        <v>113.96000000000001</v>
      </c>
      <c r="J1023" s="13" t="s">
        <v>1105</v>
      </c>
      <c r="K1023" s="37" t="str">
        <f>VLOOKUP(Tabela14[[#This Row],[CÓDIGO]],[1]fornnecedor!$A:$G,7,0)</f>
        <v>LINHA DE HIGENIZAÇÃO E ESTÉTICA  AUTOMOTIVA VONIX</v>
      </c>
    </row>
    <row r="1024" spans="1:11" x14ac:dyDescent="0.3">
      <c r="A1024" s="15">
        <v>20814</v>
      </c>
      <c r="B1024" s="15" t="str">
        <f>VLOOKUP(Tabela14[[#This Row],[CÓDIGO]],[1]fornnecedor!$A:$E,5,0)</f>
        <v>AUTOAMERICA IMP.EXP. DE PROD. AUTO. LTDA</v>
      </c>
      <c r="C1024" s="16" t="s">
        <v>95</v>
      </c>
      <c r="D1024" s="16" t="s">
        <v>96</v>
      </c>
      <c r="E1024" s="22">
        <v>18</v>
      </c>
      <c r="F1024" s="30">
        <v>48</v>
      </c>
      <c r="G1024" s="17">
        <v>5.41</v>
      </c>
      <c r="H1024" s="11">
        <f t="shared" si="30"/>
        <v>97.38</v>
      </c>
      <c r="I1024" s="12">
        <f t="shared" si="31"/>
        <v>259.68</v>
      </c>
      <c r="J1024" s="13" t="s">
        <v>1105</v>
      </c>
      <c r="K1024" s="37" t="str">
        <f>VLOOKUP(Tabela14[[#This Row],[CÓDIGO]],[1]fornnecedor!$A:$G,7,0)</f>
        <v>APLICADORES / ADAPTADORES / ENGATES / SUPORTES</v>
      </c>
    </row>
    <row r="1025" spans="1:11" x14ac:dyDescent="0.3">
      <c r="A1025" s="15">
        <v>85834</v>
      </c>
      <c r="B1025" s="15" t="str">
        <f>VLOOKUP(Tabela14[[#This Row],[CÓDIGO]],[1]fornnecedor!$A:$E,5,0)</f>
        <v>AKZO NOBEL LTDA DECOR</v>
      </c>
      <c r="C1025" s="16" t="s">
        <v>4501</v>
      </c>
      <c r="D1025" s="16" t="s">
        <v>543</v>
      </c>
      <c r="E1025" s="22">
        <v>2</v>
      </c>
      <c r="F1025" s="30">
        <v>16</v>
      </c>
      <c r="G1025" s="17">
        <v>48.68</v>
      </c>
      <c r="H1025" s="11">
        <f t="shared" si="30"/>
        <v>97.36</v>
      </c>
      <c r="I1025" s="12">
        <f t="shared" si="31"/>
        <v>778.88</v>
      </c>
      <c r="J1025" s="13" t="s">
        <v>1105</v>
      </c>
      <c r="K1025" s="37" t="str">
        <f>VLOOKUP(Tabela14[[#This Row],[CÓDIGO]],[1]fornnecedor!$A:$G,7,0)</f>
        <v>TINTA PARA PISO</v>
      </c>
    </row>
    <row r="1026" spans="1:11" x14ac:dyDescent="0.3">
      <c r="A1026" s="8">
        <v>20067</v>
      </c>
      <c r="B1026" s="8" t="str">
        <f>VLOOKUP(Tabela14[[#This Row],[CÓDIGO]],[1]fornnecedor!$A:$E,5,0)</f>
        <v>MAXI RUBBER INDUSTRIAS QUIMICAS LTDA</v>
      </c>
      <c r="C1026" s="9" t="s">
        <v>784</v>
      </c>
      <c r="D1026" s="9" t="s">
        <v>775</v>
      </c>
      <c r="E1026" s="23">
        <v>8</v>
      </c>
      <c r="F1026" s="31">
        <v>26</v>
      </c>
      <c r="G1026" s="10">
        <v>12.13</v>
      </c>
      <c r="H1026" s="11">
        <f t="shared" ref="H1026:H1089" si="32">G1026*E1026</f>
        <v>97.04</v>
      </c>
      <c r="I1026" s="12">
        <f t="shared" ref="I1026:I1089" si="33">G1026*F1026</f>
        <v>315.38</v>
      </c>
      <c r="J1026" s="13" t="s">
        <v>1105</v>
      </c>
      <c r="K1026" s="37" t="str">
        <f>VLOOKUP(Tabela14[[#This Row],[CÓDIGO]],[1]fornnecedor!$A:$G,7,0)</f>
        <v>MASSA POLIÉSTER</v>
      </c>
    </row>
    <row r="1027" spans="1:11" x14ac:dyDescent="0.3">
      <c r="A1027" s="8">
        <v>84060</v>
      </c>
      <c r="B1027" s="8" t="str">
        <f>VLOOKUP(Tabela14[[#This Row],[CÓDIGO]],[1]fornnecedor!$A:$E,5,0)</f>
        <v>BRASILUX TINTAS TECNICAS LTDA</v>
      </c>
      <c r="C1027" s="9" t="s">
        <v>4278</v>
      </c>
      <c r="D1027" s="9" t="s">
        <v>549</v>
      </c>
      <c r="E1027" s="23">
        <v>1</v>
      </c>
      <c r="F1027" s="31">
        <v>6</v>
      </c>
      <c r="G1027" s="10">
        <v>96.88</v>
      </c>
      <c r="H1027" s="11">
        <f t="shared" si="32"/>
        <v>96.88</v>
      </c>
      <c r="I1027" s="12">
        <f t="shared" si="33"/>
        <v>581.28</v>
      </c>
      <c r="J1027" s="13" t="s">
        <v>1105</v>
      </c>
      <c r="K1027" s="37" t="str">
        <f>VLOOKUP(Tabela14[[#This Row],[CÓDIGO]],[1]fornnecedor!$A:$G,7,0)</f>
        <v>LINHA MOVELEIRA</v>
      </c>
    </row>
    <row r="1028" spans="1:11" x14ac:dyDescent="0.3">
      <c r="A1028" s="15">
        <v>87052</v>
      </c>
      <c r="B1028" s="15" t="str">
        <f>VLOOKUP(Tabela14[[#This Row],[CÓDIGO]],[1]fornnecedor!$A:$E,5,0)</f>
        <v>AUTOAMERICA IMP.EXP. DE PROD. AUTO. LTDA</v>
      </c>
      <c r="C1028" s="16" t="s">
        <v>4224</v>
      </c>
      <c r="D1028" s="16" t="s">
        <v>96</v>
      </c>
      <c r="E1028" s="22">
        <v>2</v>
      </c>
      <c r="F1028" s="30">
        <v>11</v>
      </c>
      <c r="G1028" s="17">
        <v>48.32</v>
      </c>
      <c r="H1028" s="11">
        <f t="shared" si="32"/>
        <v>96.64</v>
      </c>
      <c r="I1028" s="12">
        <f t="shared" si="33"/>
        <v>531.52</v>
      </c>
      <c r="J1028" s="13" t="s">
        <v>1105</v>
      </c>
      <c r="K1028" s="37" t="str">
        <f>VLOOKUP(Tabela14[[#This Row],[CÓDIGO]],[1]fornnecedor!$A:$G,7,0)</f>
        <v>CERA  / LIMPEZA /  POLIMENTO VEICULAR</v>
      </c>
    </row>
    <row r="1029" spans="1:11" x14ac:dyDescent="0.3">
      <c r="A1029" s="15">
        <v>113</v>
      </c>
      <c r="B1029" s="15" t="str">
        <f>VLOOKUP(Tabela14[[#This Row],[CÓDIGO]],[1]fornnecedor!$A:$E,5,0)</f>
        <v>SKYLACK TINTAS E VERNIZES LTDA</v>
      </c>
      <c r="C1029" s="16" t="s">
        <v>3898</v>
      </c>
      <c r="D1029" s="16" t="s">
        <v>1114</v>
      </c>
      <c r="E1029" s="22">
        <v>3</v>
      </c>
      <c r="F1029" s="30">
        <v>11</v>
      </c>
      <c r="G1029" s="17">
        <v>31.98</v>
      </c>
      <c r="H1029" s="11">
        <f t="shared" si="32"/>
        <v>95.94</v>
      </c>
      <c r="I1029" s="12">
        <f t="shared" si="33"/>
        <v>351.78000000000003</v>
      </c>
      <c r="J1029" s="13" t="s">
        <v>1105</v>
      </c>
      <c r="K1029" s="37" t="str">
        <f>VLOOKUP(Tabela14[[#This Row],[CÓDIGO]],[1]fornnecedor!$A:$G,7,0)</f>
        <v>TINTAS PU</v>
      </c>
    </row>
    <row r="1030" spans="1:11" x14ac:dyDescent="0.3">
      <c r="A1030" s="15">
        <v>85947</v>
      </c>
      <c r="B1030" s="15" t="str">
        <f>VLOOKUP(Tabela14[[#This Row],[CÓDIGO]],[1]fornnecedor!$A:$E,5,0)</f>
        <v>AKZO NOBEL LTDA DECOR</v>
      </c>
      <c r="C1030" s="16" t="s">
        <v>4751</v>
      </c>
      <c r="D1030" s="16" t="s">
        <v>543</v>
      </c>
      <c r="E1030" s="22">
        <v>1</v>
      </c>
      <c r="F1030" s="30">
        <v>12</v>
      </c>
      <c r="G1030" s="17">
        <v>95.54</v>
      </c>
      <c r="H1030" s="11">
        <f t="shared" si="32"/>
        <v>95.54</v>
      </c>
      <c r="I1030" s="12">
        <f t="shared" si="33"/>
        <v>1146.48</v>
      </c>
      <c r="J1030" s="13" t="s">
        <v>1105</v>
      </c>
      <c r="K1030" s="37" t="str">
        <f>VLOOKUP(Tabela14[[#This Row],[CÓDIGO]],[1]fornnecedor!$A:$G,7,0)</f>
        <v>ESMALTES</v>
      </c>
    </row>
    <row r="1031" spans="1:11" x14ac:dyDescent="0.3">
      <c r="A1031" s="8">
        <v>84258</v>
      </c>
      <c r="B1031" s="8" t="str">
        <f>VLOOKUP(Tabela14[[#This Row],[CÓDIGO]],[1]fornnecedor!$A:$E,5,0)</f>
        <v>BRASILUX TINTAS TECNICAS LTDA</v>
      </c>
      <c r="C1031" s="9" t="s">
        <v>683</v>
      </c>
      <c r="D1031" s="9" t="s">
        <v>549</v>
      </c>
      <c r="E1031" s="23">
        <v>4</v>
      </c>
      <c r="F1031" s="31">
        <v>14</v>
      </c>
      <c r="G1031" s="10">
        <v>23.84</v>
      </c>
      <c r="H1031" s="11">
        <f t="shared" si="32"/>
        <v>95.36</v>
      </c>
      <c r="I1031" s="12">
        <f t="shared" si="33"/>
        <v>333.76</v>
      </c>
      <c r="J1031" s="13" t="s">
        <v>1105</v>
      </c>
      <c r="K1031" s="37" t="str">
        <f>VLOOKUP(Tabela14[[#This Row],[CÓDIGO]],[1]fornnecedor!$A:$G,7,0)</f>
        <v>TINTA PAREDE</v>
      </c>
    </row>
    <row r="1032" spans="1:11" x14ac:dyDescent="0.3">
      <c r="A1032" s="15">
        <v>84197</v>
      </c>
      <c r="B1032" s="15" t="str">
        <f>VLOOKUP(Tabela14[[#This Row],[CÓDIGO]],[1]fornnecedor!$A:$E,5,0)</f>
        <v>BRASILUX TINTAS TECNICAS LTDA</v>
      </c>
      <c r="C1032" s="16" t="s">
        <v>3318</v>
      </c>
      <c r="D1032" s="16" t="s">
        <v>549</v>
      </c>
      <c r="E1032" s="22">
        <v>4</v>
      </c>
      <c r="F1032" s="30">
        <v>6</v>
      </c>
      <c r="G1032" s="17">
        <v>23.64</v>
      </c>
      <c r="H1032" s="11">
        <f t="shared" si="32"/>
        <v>94.56</v>
      </c>
      <c r="I1032" s="12">
        <f t="shared" si="33"/>
        <v>141.84</v>
      </c>
      <c r="J1032" s="13" t="s">
        <v>1105</v>
      </c>
      <c r="K1032" s="37" t="str">
        <f>VLOOKUP(Tabela14[[#This Row],[CÓDIGO]],[1]fornnecedor!$A:$G,7,0)</f>
        <v>ESMALTES</v>
      </c>
    </row>
    <row r="1033" spans="1:11" x14ac:dyDescent="0.3">
      <c r="A1033" s="8">
        <v>85986</v>
      </c>
      <c r="B1033" s="8" t="str">
        <f>VLOOKUP(Tabela14[[#This Row],[CÓDIGO]],[1]fornnecedor!$A:$E,5,0)</f>
        <v>AKZO NOBEL LTDA DECOR</v>
      </c>
      <c r="C1033" s="9" t="s">
        <v>4688</v>
      </c>
      <c r="D1033" s="9" t="s">
        <v>543</v>
      </c>
      <c r="E1033" s="23">
        <v>1</v>
      </c>
      <c r="F1033" s="31">
        <v>11</v>
      </c>
      <c r="G1033" s="10">
        <v>94.32</v>
      </c>
      <c r="H1033" s="11">
        <f t="shared" si="32"/>
        <v>94.32</v>
      </c>
      <c r="I1033" s="12">
        <f t="shared" si="33"/>
        <v>1037.52</v>
      </c>
      <c r="J1033" s="13" t="s">
        <v>1105</v>
      </c>
      <c r="K1033" s="37" t="str">
        <f>VLOOKUP(Tabela14[[#This Row],[CÓDIGO]],[1]fornnecedor!$A:$G,7,0)</f>
        <v>ESMALTES</v>
      </c>
    </row>
    <row r="1034" spans="1:11" x14ac:dyDescent="0.3">
      <c r="A1034" s="15">
        <v>85975</v>
      </c>
      <c r="B1034" s="15" t="str">
        <f>VLOOKUP(Tabela14[[#This Row],[CÓDIGO]],[1]fornnecedor!$A:$E,5,0)</f>
        <v>AKZO NOBEL LTDA DECOR</v>
      </c>
      <c r="C1034" s="16" t="s">
        <v>4784</v>
      </c>
      <c r="D1034" s="16" t="s">
        <v>543</v>
      </c>
      <c r="E1034" s="22">
        <v>1</v>
      </c>
      <c r="F1034" s="30">
        <v>13</v>
      </c>
      <c r="G1034" s="17">
        <v>94.32</v>
      </c>
      <c r="H1034" s="11">
        <f t="shared" si="32"/>
        <v>94.32</v>
      </c>
      <c r="I1034" s="12">
        <f t="shared" si="33"/>
        <v>1226.1599999999999</v>
      </c>
      <c r="J1034" s="13" t="s">
        <v>1105</v>
      </c>
      <c r="K1034" s="37" t="str">
        <f>VLOOKUP(Tabela14[[#This Row],[CÓDIGO]],[1]fornnecedor!$A:$G,7,0)</f>
        <v>ESMALTES</v>
      </c>
    </row>
    <row r="1035" spans="1:11" x14ac:dyDescent="0.3">
      <c r="A1035" s="8">
        <v>83811</v>
      </c>
      <c r="B1035" s="8" t="str">
        <f>VLOOKUP(Tabela14[[#This Row],[CÓDIGO]],[1]fornnecedor!$A:$E,5,0)</f>
        <v>MAXI RUBBER INDUSTRIAS QUIMICAS LTDA</v>
      </c>
      <c r="C1035" s="9" t="s">
        <v>776</v>
      </c>
      <c r="D1035" s="9" t="s">
        <v>775</v>
      </c>
      <c r="E1035" s="23">
        <v>4</v>
      </c>
      <c r="F1035" s="31">
        <v>23</v>
      </c>
      <c r="G1035" s="10">
        <v>23.56</v>
      </c>
      <c r="H1035" s="11">
        <f t="shared" si="32"/>
        <v>94.24</v>
      </c>
      <c r="I1035" s="12">
        <f t="shared" si="33"/>
        <v>541.88</v>
      </c>
      <c r="J1035" s="13" t="s">
        <v>1105</v>
      </c>
      <c r="K1035" s="37" t="str">
        <f>VLOOKUP(Tabela14[[#This Row],[CÓDIGO]],[1]fornnecedor!$A:$G,7,0)</f>
        <v>MASSA POLIÉSTER</v>
      </c>
    </row>
    <row r="1036" spans="1:11" x14ac:dyDescent="0.3">
      <c r="A1036" s="15">
        <v>86962</v>
      </c>
      <c r="B1036" s="15" t="str">
        <f>VLOOKUP(Tabela14[[#This Row],[CÓDIGO]],[1]fornnecedor!$A:$E,5,0)</f>
        <v>VONIXX INDUSTRIA E COMERCIO DE POLIDORES LTDA</v>
      </c>
      <c r="C1036" s="16" t="s">
        <v>4003</v>
      </c>
      <c r="D1036" s="16" t="s">
        <v>515</v>
      </c>
      <c r="E1036" s="22">
        <v>3</v>
      </c>
      <c r="F1036" s="30">
        <v>13</v>
      </c>
      <c r="G1036" s="17">
        <v>31.33</v>
      </c>
      <c r="H1036" s="11">
        <f t="shared" si="32"/>
        <v>93.99</v>
      </c>
      <c r="I1036" s="12">
        <f t="shared" si="33"/>
        <v>407.28999999999996</v>
      </c>
      <c r="J1036" s="13" t="s">
        <v>1105</v>
      </c>
      <c r="K1036" s="37" t="str">
        <f>VLOOKUP(Tabela14[[#This Row],[CÓDIGO]],[1]fornnecedor!$A:$G,7,0)</f>
        <v>LINHA DE HIGENIZAÇÃO E ESTÉTICA  AUTOMOTIVA VONIX</v>
      </c>
    </row>
    <row r="1037" spans="1:11" x14ac:dyDescent="0.3">
      <c r="A1037" s="15">
        <v>85979</v>
      </c>
      <c r="B1037" s="15" t="str">
        <f>VLOOKUP(Tabela14[[#This Row],[CÓDIGO]],[1]fornnecedor!$A:$E,5,0)</f>
        <v>AKZO NOBEL LTDA DECOR</v>
      </c>
      <c r="C1037" s="16" t="s">
        <v>4681</v>
      </c>
      <c r="D1037" s="16" t="s">
        <v>543</v>
      </c>
      <c r="E1037" s="22">
        <v>1</v>
      </c>
      <c r="F1037" s="30">
        <v>11</v>
      </c>
      <c r="G1037" s="17">
        <v>93.65</v>
      </c>
      <c r="H1037" s="11">
        <f t="shared" si="32"/>
        <v>93.65</v>
      </c>
      <c r="I1037" s="12">
        <f t="shared" si="33"/>
        <v>1030.1500000000001</v>
      </c>
      <c r="J1037" s="13" t="s">
        <v>1105</v>
      </c>
      <c r="K1037" s="37" t="str">
        <f>VLOOKUP(Tabela14[[#This Row],[CÓDIGO]],[1]fornnecedor!$A:$G,7,0)</f>
        <v>ESMALTES</v>
      </c>
    </row>
    <row r="1038" spans="1:11" x14ac:dyDescent="0.3">
      <c r="A1038" s="8">
        <v>84046</v>
      </c>
      <c r="B1038" s="8" t="str">
        <f>VLOOKUP(Tabela14[[#This Row],[CÓDIGO]],[1]fornnecedor!$A:$E,5,0)</f>
        <v>BRASILUX TINTAS TECNICAS LTDA</v>
      </c>
      <c r="C1038" s="9" t="s">
        <v>3071</v>
      </c>
      <c r="D1038" s="9" t="s">
        <v>549</v>
      </c>
      <c r="E1038" s="23">
        <v>10</v>
      </c>
      <c r="F1038" s="31">
        <v>8</v>
      </c>
      <c r="G1038" s="10">
        <v>9.36</v>
      </c>
      <c r="H1038" s="11">
        <f t="shared" si="32"/>
        <v>93.6</v>
      </c>
      <c r="I1038" s="12">
        <f t="shared" si="33"/>
        <v>74.88</v>
      </c>
      <c r="J1038" s="13" t="s">
        <v>1105</v>
      </c>
      <c r="K1038" s="37" t="str">
        <f>VLOOKUP(Tabela14[[#This Row],[CÓDIGO]],[1]fornnecedor!$A:$G,7,0)</f>
        <v>MASSA DE POLIR</v>
      </c>
    </row>
    <row r="1039" spans="1:11" x14ac:dyDescent="0.3">
      <c r="A1039" s="15">
        <v>85965</v>
      </c>
      <c r="B1039" s="15" t="str">
        <f>VLOOKUP(Tabela14[[#This Row],[CÓDIGO]],[1]fornnecedor!$A:$E,5,0)</f>
        <v>AKZO NOBEL LTDA DECOR</v>
      </c>
      <c r="C1039" s="16" t="s">
        <v>3928</v>
      </c>
      <c r="D1039" s="16" t="s">
        <v>543</v>
      </c>
      <c r="E1039" s="22">
        <v>1</v>
      </c>
      <c r="F1039" s="30">
        <v>4</v>
      </c>
      <c r="G1039" s="17">
        <v>92.92</v>
      </c>
      <c r="H1039" s="11">
        <f t="shared" si="32"/>
        <v>92.92</v>
      </c>
      <c r="I1039" s="12">
        <f t="shared" si="33"/>
        <v>371.68</v>
      </c>
      <c r="J1039" s="13" t="s">
        <v>1105</v>
      </c>
      <c r="K1039" s="37" t="str">
        <f>VLOOKUP(Tabela14[[#This Row],[CÓDIGO]],[1]fornnecedor!$A:$G,7,0)</f>
        <v>ESMALTES</v>
      </c>
    </row>
    <row r="1040" spans="1:11" x14ac:dyDescent="0.3">
      <c r="A1040" s="8">
        <v>85938</v>
      </c>
      <c r="B1040" s="8" t="str">
        <f>VLOOKUP(Tabela14[[#This Row],[CÓDIGO]],[1]fornnecedor!$A:$E,5,0)</f>
        <v>AKZO NOBEL LTDA DECOR</v>
      </c>
      <c r="C1040" s="9" t="s">
        <v>4246</v>
      </c>
      <c r="D1040" s="9" t="s">
        <v>543</v>
      </c>
      <c r="E1040" s="23">
        <v>1</v>
      </c>
      <c r="F1040" s="31">
        <v>6</v>
      </c>
      <c r="G1040" s="10">
        <v>92.92</v>
      </c>
      <c r="H1040" s="11">
        <f t="shared" si="32"/>
        <v>92.92</v>
      </c>
      <c r="I1040" s="12">
        <f t="shared" si="33"/>
        <v>557.52</v>
      </c>
      <c r="J1040" s="13" t="s">
        <v>1105</v>
      </c>
      <c r="K1040" s="37" t="str">
        <f>VLOOKUP(Tabela14[[#This Row],[CÓDIGO]],[1]fornnecedor!$A:$G,7,0)</f>
        <v>ESMALTES</v>
      </c>
    </row>
    <row r="1041" spans="1:11" x14ac:dyDescent="0.3">
      <c r="A1041" s="15">
        <v>85970</v>
      </c>
      <c r="B1041" s="15" t="str">
        <f>VLOOKUP(Tabela14[[#This Row],[CÓDIGO]],[1]fornnecedor!$A:$E,5,0)</f>
        <v>AKZO NOBEL LTDA DECOR</v>
      </c>
      <c r="C1041" s="16" t="s">
        <v>4368</v>
      </c>
      <c r="D1041" s="16" t="s">
        <v>543</v>
      </c>
      <c r="E1041" s="22">
        <v>1</v>
      </c>
      <c r="F1041" s="30">
        <v>7</v>
      </c>
      <c r="G1041" s="17">
        <v>92.92</v>
      </c>
      <c r="H1041" s="11">
        <f t="shared" si="32"/>
        <v>92.92</v>
      </c>
      <c r="I1041" s="12">
        <f t="shared" si="33"/>
        <v>650.44000000000005</v>
      </c>
      <c r="J1041" s="13" t="s">
        <v>1105</v>
      </c>
      <c r="K1041" s="37" t="str">
        <f>VLOOKUP(Tabela14[[#This Row],[CÓDIGO]],[1]fornnecedor!$A:$G,7,0)</f>
        <v>ESMALTES</v>
      </c>
    </row>
    <row r="1042" spans="1:11" x14ac:dyDescent="0.3">
      <c r="A1042" s="8">
        <v>85930</v>
      </c>
      <c r="B1042" s="8" t="str">
        <f>VLOOKUP(Tabela14[[#This Row],[CÓDIGO]],[1]fornnecedor!$A:$E,5,0)</f>
        <v>AKZO NOBEL LTDA DECOR</v>
      </c>
      <c r="C1042" s="9" t="s">
        <v>4548</v>
      </c>
      <c r="D1042" s="9" t="s">
        <v>543</v>
      </c>
      <c r="E1042" s="23">
        <v>1</v>
      </c>
      <c r="F1042" s="31">
        <v>9</v>
      </c>
      <c r="G1042" s="10">
        <v>92.92</v>
      </c>
      <c r="H1042" s="11">
        <f t="shared" si="32"/>
        <v>92.92</v>
      </c>
      <c r="I1042" s="12">
        <f t="shared" si="33"/>
        <v>836.28</v>
      </c>
      <c r="J1042" s="13" t="s">
        <v>1105</v>
      </c>
      <c r="K1042" s="37" t="str">
        <f>VLOOKUP(Tabela14[[#This Row],[CÓDIGO]],[1]fornnecedor!$A:$G,7,0)</f>
        <v>ESMALTES</v>
      </c>
    </row>
    <row r="1043" spans="1:11" x14ac:dyDescent="0.3">
      <c r="A1043" s="8">
        <v>86188</v>
      </c>
      <c r="B1043" s="8" t="str">
        <f>VLOOKUP(Tabela14[[#This Row],[CÓDIGO]],[1]fornnecedor!$A:$E,5,0)</f>
        <v>AKZO NOBEL LTDA DECOR</v>
      </c>
      <c r="C1043" s="9" t="s">
        <v>1119</v>
      </c>
      <c r="D1043" s="9" t="s">
        <v>543</v>
      </c>
      <c r="E1043" s="23">
        <v>3</v>
      </c>
      <c r="F1043" s="31">
        <v>0</v>
      </c>
      <c r="G1043" s="10">
        <v>30.76</v>
      </c>
      <c r="H1043" s="11">
        <f t="shared" si="32"/>
        <v>92.28</v>
      </c>
      <c r="I1043" s="12">
        <f t="shared" si="33"/>
        <v>0</v>
      </c>
      <c r="J1043" s="13" t="s">
        <v>1105</v>
      </c>
      <c r="K1043" s="37" t="str">
        <f>VLOOKUP(Tabela14[[#This Row],[CÓDIGO]],[1]fornnecedor!$A:$G,7,0)</f>
        <v>BASES IMOBILIÁRIAS</v>
      </c>
    </row>
    <row r="1044" spans="1:11" x14ac:dyDescent="0.3">
      <c r="A1044" s="15">
        <v>84872</v>
      </c>
      <c r="B1044" s="15" t="str">
        <f>VLOOKUP(Tabela14[[#This Row],[CÓDIGO]],[1]fornnecedor!$A:$E,5,0)</f>
        <v>VONIXX INDUSTRIA E COMERCIO DE POLIDORES LTDA</v>
      </c>
      <c r="C1044" s="16" t="s">
        <v>3411</v>
      </c>
      <c r="D1044" s="16" t="s">
        <v>515</v>
      </c>
      <c r="E1044" s="22">
        <v>6</v>
      </c>
      <c r="F1044" s="30">
        <v>11</v>
      </c>
      <c r="G1044" s="17">
        <v>15.32</v>
      </c>
      <c r="H1044" s="11">
        <f t="shared" si="32"/>
        <v>91.92</v>
      </c>
      <c r="I1044" s="12">
        <f t="shared" si="33"/>
        <v>168.52</v>
      </c>
      <c r="J1044" s="13" t="s">
        <v>1105</v>
      </c>
      <c r="K1044" s="37" t="str">
        <f>VLOOKUP(Tabela14[[#This Row],[CÓDIGO]],[1]fornnecedor!$A:$G,7,0)</f>
        <v>LINHA DE HIGENIZAÇÃO E ESTÉTICA  AUTOMOTIVA VONIX</v>
      </c>
    </row>
    <row r="1045" spans="1:11" x14ac:dyDescent="0.3">
      <c r="A1045" s="8">
        <v>84134</v>
      </c>
      <c r="B1045" s="8" t="str">
        <f>VLOOKUP(Tabela14[[#This Row],[CÓDIGO]],[1]fornnecedor!$A:$E,5,0)</f>
        <v>BRASILUX TINTAS TECNICAS LTDA</v>
      </c>
      <c r="C1045" s="9" t="s">
        <v>658</v>
      </c>
      <c r="D1045" s="9" t="s">
        <v>549</v>
      </c>
      <c r="E1045" s="23">
        <v>17</v>
      </c>
      <c r="F1045" s="31">
        <v>29</v>
      </c>
      <c r="G1045" s="10">
        <v>5.39</v>
      </c>
      <c r="H1045" s="11">
        <f t="shared" si="32"/>
        <v>91.63</v>
      </c>
      <c r="I1045" s="12">
        <f t="shared" si="33"/>
        <v>156.31</v>
      </c>
      <c r="J1045" s="13" t="s">
        <v>1105</v>
      </c>
      <c r="K1045" s="37" t="str">
        <f>VLOOKUP(Tabela14[[#This Row],[CÓDIGO]],[1]fornnecedor!$A:$G,7,0)</f>
        <v>ESMALTES</v>
      </c>
    </row>
    <row r="1046" spans="1:11" x14ac:dyDescent="0.3">
      <c r="A1046" s="15">
        <v>84946</v>
      </c>
      <c r="B1046" s="15" t="str">
        <f>VLOOKUP(Tabela14[[#This Row],[CÓDIGO]],[1]fornnecedor!$A:$E,5,0)</f>
        <v>VONIXX INDUSTRIA E COMERCIO DE POLIDORES LTDA</v>
      </c>
      <c r="C1046" s="16" t="s">
        <v>517</v>
      </c>
      <c r="D1046" s="16" t="s">
        <v>515</v>
      </c>
      <c r="E1046" s="22">
        <v>2</v>
      </c>
      <c r="F1046" s="30">
        <v>21</v>
      </c>
      <c r="G1046" s="17">
        <v>45.76</v>
      </c>
      <c r="H1046" s="11">
        <f t="shared" si="32"/>
        <v>91.52</v>
      </c>
      <c r="I1046" s="12">
        <f t="shared" si="33"/>
        <v>960.95999999999992</v>
      </c>
      <c r="J1046" s="13" t="s">
        <v>1105</v>
      </c>
      <c r="K1046" s="37" t="str">
        <f>VLOOKUP(Tabela14[[#This Row],[CÓDIGO]],[1]fornnecedor!$A:$G,7,0)</f>
        <v>LINHA DE HIGENIZAÇÃO E ESTÉTICA  AUTOMOTIVA VONIX</v>
      </c>
    </row>
    <row r="1047" spans="1:11" x14ac:dyDescent="0.3">
      <c r="A1047" s="8">
        <v>86710</v>
      </c>
      <c r="B1047" s="8" t="str">
        <f>VLOOKUP(Tabela14[[#This Row],[CÓDIGO]],[1]fornnecedor!$A:$E,5,0)</f>
        <v>AKZO NOBEL LTDA DECOR</v>
      </c>
      <c r="C1047" s="9" t="s">
        <v>4896</v>
      </c>
      <c r="D1047" s="9" t="s">
        <v>543</v>
      </c>
      <c r="E1047" s="23">
        <v>2</v>
      </c>
      <c r="F1047" s="31">
        <v>36</v>
      </c>
      <c r="G1047" s="10">
        <v>45.73</v>
      </c>
      <c r="H1047" s="11">
        <f t="shared" si="32"/>
        <v>91.46</v>
      </c>
      <c r="I1047" s="12">
        <f t="shared" si="33"/>
        <v>1646.28</v>
      </c>
      <c r="J1047" s="13" t="s">
        <v>1105</v>
      </c>
      <c r="K1047" s="37" t="str">
        <f>VLOOKUP(Tabela14[[#This Row],[CÓDIGO]],[1]fornnecedor!$A:$G,7,0)</f>
        <v>MASSA CORRIDA / ACRÍLICA</v>
      </c>
    </row>
    <row r="1048" spans="1:11" x14ac:dyDescent="0.3">
      <c r="A1048" s="8">
        <v>85211</v>
      </c>
      <c r="B1048" s="8" t="str">
        <f>VLOOKUP(Tabela14[[#This Row],[CÓDIGO]],[1]fornnecedor!$A:$E,5,0)</f>
        <v>VONIXX INDUSTRIA E COMERCIO DE POLIDORES LTDA</v>
      </c>
      <c r="C1048" s="9" t="s">
        <v>3806</v>
      </c>
      <c r="D1048" s="9" t="s">
        <v>515</v>
      </c>
      <c r="E1048" s="23">
        <v>5</v>
      </c>
      <c r="F1048" s="31">
        <v>17</v>
      </c>
      <c r="G1048" s="10">
        <v>18.25</v>
      </c>
      <c r="H1048" s="11">
        <f t="shared" si="32"/>
        <v>91.25</v>
      </c>
      <c r="I1048" s="12">
        <f t="shared" si="33"/>
        <v>310.25</v>
      </c>
      <c r="J1048" s="13" t="s">
        <v>1105</v>
      </c>
      <c r="K1048" s="37" t="str">
        <f>VLOOKUP(Tabela14[[#This Row],[CÓDIGO]],[1]fornnecedor!$A:$G,7,0)</f>
        <v>LINHA DE HIGENIZAÇÃO E ESTÉTICA  AUTOMOTIVA VONIX</v>
      </c>
    </row>
    <row r="1049" spans="1:11" x14ac:dyDescent="0.3">
      <c r="A1049" s="8">
        <v>23515</v>
      </c>
      <c r="B1049" s="8" t="str">
        <f>VLOOKUP(Tabela14[[#This Row],[CÓDIGO]],[1]fornnecedor!$A:$E,5,0)</f>
        <v>COM.ALVORADA LIMPEZA E DESCARTAVEIS</v>
      </c>
      <c r="C1049" s="9" t="s">
        <v>3742</v>
      </c>
      <c r="D1049" s="9" t="s">
        <v>3467</v>
      </c>
      <c r="E1049" s="23">
        <v>17</v>
      </c>
      <c r="F1049" s="31">
        <v>0</v>
      </c>
      <c r="G1049" s="10">
        <v>5.33</v>
      </c>
      <c r="H1049" s="11">
        <f t="shared" si="32"/>
        <v>90.61</v>
      </c>
      <c r="I1049" s="12">
        <f t="shared" si="33"/>
        <v>0</v>
      </c>
      <c r="J1049" s="13" t="s">
        <v>1105</v>
      </c>
      <c r="K1049" s="37" t="str">
        <f>VLOOKUP(Tabela14[[#This Row],[CÓDIGO]],[1]fornnecedor!$A:$G,7,0)</f>
        <v>EPI´S</v>
      </c>
    </row>
    <row r="1050" spans="1:11" x14ac:dyDescent="0.3">
      <c r="A1050" s="8">
        <v>22625</v>
      </c>
      <c r="B1050" s="8" t="str">
        <f>VLOOKUP(Tabela14[[#This Row],[CÓDIGO]],[1]fornnecedor!$A:$E,5,0)</f>
        <v>AKZO NOBEL LTDA AUTO</v>
      </c>
      <c r="C1050" s="9" t="s">
        <v>5048</v>
      </c>
      <c r="D1050" s="9" t="s">
        <v>152</v>
      </c>
      <c r="E1050" s="23">
        <v>0.36799999999999999</v>
      </c>
      <c r="F1050" s="31">
        <v>11.72</v>
      </c>
      <c r="G1050" s="10">
        <v>245.46</v>
      </c>
      <c r="H1050" s="11">
        <f t="shared" si="32"/>
        <v>90.329279999999997</v>
      </c>
      <c r="I1050" s="12">
        <f t="shared" si="33"/>
        <v>2876.7912000000001</v>
      </c>
      <c r="J1050" s="13" t="s">
        <v>1105</v>
      </c>
      <c r="K1050" s="37" t="str">
        <f>VLOOKUP(Tabela14[[#This Row],[CÓDIGO]],[1]fornnecedor!$A:$G,7,0)</f>
        <v>BASES LACA / SINTETICO / TECH FLEET</v>
      </c>
    </row>
    <row r="1051" spans="1:11" x14ac:dyDescent="0.3">
      <c r="A1051" s="15">
        <v>86058</v>
      </c>
      <c r="B1051" s="15" t="str">
        <f>VLOOKUP(Tabela14[[#This Row],[CÓDIGO]],[1]fornnecedor!$A:$E,5,0)</f>
        <v>AKZO NOBEL LTDA DECOR</v>
      </c>
      <c r="C1051" s="16" t="s">
        <v>4976</v>
      </c>
      <c r="D1051" s="16" t="s">
        <v>543</v>
      </c>
      <c r="E1051" s="22">
        <v>1</v>
      </c>
      <c r="F1051" s="30">
        <v>24</v>
      </c>
      <c r="G1051" s="17">
        <v>90.31</v>
      </c>
      <c r="H1051" s="11">
        <f t="shared" si="32"/>
        <v>90.31</v>
      </c>
      <c r="I1051" s="12">
        <f t="shared" si="33"/>
        <v>2167.44</v>
      </c>
      <c r="J1051" s="13" t="s">
        <v>1105</v>
      </c>
      <c r="K1051" s="37" t="str">
        <f>VLOOKUP(Tabela14[[#This Row],[CÓDIGO]],[1]fornnecedor!$A:$G,7,0)</f>
        <v>ESMALTES</v>
      </c>
    </row>
    <row r="1052" spans="1:11" x14ac:dyDescent="0.3">
      <c r="A1052" s="8">
        <v>86965</v>
      </c>
      <c r="B1052" s="8" t="str">
        <f>VLOOKUP(Tabela14[[#This Row],[CÓDIGO]],[1]fornnecedor!$A:$E,5,0)</f>
        <v>VONIXX INDUSTRIA E COMERCIO DE POLIDORES LTDA</v>
      </c>
      <c r="C1052" s="9" t="s">
        <v>4032</v>
      </c>
      <c r="D1052" s="9" t="s">
        <v>515</v>
      </c>
      <c r="E1052" s="23">
        <v>3</v>
      </c>
      <c r="F1052" s="31">
        <v>14</v>
      </c>
      <c r="G1052" s="10">
        <v>30.09</v>
      </c>
      <c r="H1052" s="11">
        <f t="shared" si="32"/>
        <v>90.27</v>
      </c>
      <c r="I1052" s="12">
        <f t="shared" si="33"/>
        <v>421.26</v>
      </c>
      <c r="J1052" s="13" t="s">
        <v>1105</v>
      </c>
      <c r="K1052" s="37" t="str">
        <f>VLOOKUP(Tabela14[[#This Row],[CÓDIGO]],[1]fornnecedor!$A:$G,7,0)</f>
        <v>LINHA DE HIGENIZAÇÃO E ESTÉTICA  AUTOMOTIVA VONIX</v>
      </c>
    </row>
    <row r="1053" spans="1:11" x14ac:dyDescent="0.3">
      <c r="A1053" s="15">
        <v>85555</v>
      </c>
      <c r="B1053" s="15" t="str">
        <f>VLOOKUP(Tabela14[[#This Row],[CÓDIGO]],[1]fornnecedor!$A:$E,5,0)</f>
        <v>AKZO NOBEL LTDA AUTO</v>
      </c>
      <c r="C1053" s="16" t="s">
        <v>185</v>
      </c>
      <c r="D1053" s="16" t="s">
        <v>103</v>
      </c>
      <c r="E1053" s="22">
        <v>3</v>
      </c>
      <c r="F1053" s="30">
        <v>23</v>
      </c>
      <c r="G1053" s="17">
        <v>30.06</v>
      </c>
      <c r="H1053" s="11">
        <f t="shared" si="32"/>
        <v>90.179999999999993</v>
      </c>
      <c r="I1053" s="12">
        <f t="shared" si="33"/>
        <v>691.38</v>
      </c>
      <c r="J1053" s="13" t="s">
        <v>1105</v>
      </c>
      <c r="K1053" s="37" t="str">
        <f>VLOOKUP(Tabela14[[#This Row],[CÓDIGO]],[1]fornnecedor!$A:$G,7,0)</f>
        <v>TINTAS POLIÉSTER</v>
      </c>
    </row>
    <row r="1054" spans="1:11" x14ac:dyDescent="0.3">
      <c r="A1054" s="15">
        <v>24386</v>
      </c>
      <c r="B1054" s="15" t="str">
        <f>VLOOKUP(Tabela14[[#This Row],[CÓDIGO]],[1]fornnecedor!$A:$E,5,0)</f>
        <v>VONIXX INDUSTRIA E COMERCIO DE POLIDORES LTDA</v>
      </c>
      <c r="C1054" s="16" t="s">
        <v>4684</v>
      </c>
      <c r="D1054" s="16" t="s">
        <v>515</v>
      </c>
      <c r="E1054" s="22">
        <v>2</v>
      </c>
      <c r="F1054" s="30">
        <v>23</v>
      </c>
      <c r="G1054" s="17">
        <v>44.98</v>
      </c>
      <c r="H1054" s="11">
        <f t="shared" si="32"/>
        <v>89.96</v>
      </c>
      <c r="I1054" s="12">
        <f t="shared" si="33"/>
        <v>1034.54</v>
      </c>
      <c r="J1054" s="13" t="s">
        <v>1105</v>
      </c>
      <c r="K1054" s="37" t="str">
        <f>VLOOKUP(Tabela14[[#This Row],[CÓDIGO]],[1]fornnecedor!$A:$G,7,0)</f>
        <v>LINHA DE HIGENIZAÇÃO E ESTÉTICA  AUTOMOTIVA VONIX</v>
      </c>
    </row>
    <row r="1055" spans="1:11" x14ac:dyDescent="0.3">
      <c r="A1055" s="8">
        <v>23448</v>
      </c>
      <c r="B1055" s="8" t="str">
        <f>VLOOKUP(Tabela14[[#This Row],[CÓDIGO]],[1]fornnecedor!$A:$E,5,0)</f>
        <v>VONIXX INDUSTRIA E COMERCIO DE POLIDORES LTDA</v>
      </c>
      <c r="C1055" s="9" t="s">
        <v>4849</v>
      </c>
      <c r="D1055" s="9" t="s">
        <v>515</v>
      </c>
      <c r="E1055" s="23">
        <v>1</v>
      </c>
      <c r="F1055" s="31">
        <v>16</v>
      </c>
      <c r="G1055" s="10">
        <v>89.53</v>
      </c>
      <c r="H1055" s="11">
        <f t="shared" si="32"/>
        <v>89.53</v>
      </c>
      <c r="I1055" s="12">
        <f t="shared" si="33"/>
        <v>1432.48</v>
      </c>
      <c r="J1055" s="13" t="s">
        <v>1105</v>
      </c>
      <c r="K1055" s="37" t="str">
        <f>VLOOKUP(Tabela14[[#This Row],[CÓDIGO]],[1]fornnecedor!$A:$G,7,0)</f>
        <v>LINHA DE HIGENIZAÇÃO E ESTÉTICA  AUTOMOTIVA VONIX</v>
      </c>
    </row>
    <row r="1056" spans="1:11" x14ac:dyDescent="0.3">
      <c r="A1056" s="15">
        <v>10337</v>
      </c>
      <c r="B1056" s="15" t="str">
        <f>VLOOKUP(Tabela14[[#This Row],[CÓDIGO]],[1]fornnecedor!$A:$E,5,0)</f>
        <v>ANJO QUIMICA DO BRASIL LTDA</v>
      </c>
      <c r="C1056" s="16" t="s">
        <v>3247</v>
      </c>
      <c r="D1056" s="16" t="s">
        <v>503</v>
      </c>
      <c r="E1056" s="22">
        <v>9</v>
      </c>
      <c r="F1056" s="30">
        <v>12</v>
      </c>
      <c r="G1056" s="17">
        <v>9.94</v>
      </c>
      <c r="H1056" s="11">
        <f t="shared" si="32"/>
        <v>89.46</v>
      </c>
      <c r="I1056" s="12">
        <f t="shared" si="33"/>
        <v>119.28</v>
      </c>
      <c r="J1056" s="13" t="s">
        <v>1105</v>
      </c>
      <c r="K1056" s="37" t="str">
        <f>VLOOKUP(Tabela14[[#This Row],[CÓDIGO]],[1]fornnecedor!$A:$G,7,0)</f>
        <v>CERA  / LIMPEZA /  POLIMENTO VEICULAR</v>
      </c>
    </row>
    <row r="1057" spans="1:11" x14ac:dyDescent="0.3">
      <c r="A1057" s="8">
        <v>85227</v>
      </c>
      <c r="B1057" s="8" t="str">
        <f>VLOOKUP(Tabela14[[#This Row],[CÓDIGO]],[1]fornnecedor!$A:$E,5,0)</f>
        <v>PINCEIS ATLAS S.A.</v>
      </c>
      <c r="C1057" s="9" t="s">
        <v>40</v>
      </c>
      <c r="D1057" s="9" t="s">
        <v>23</v>
      </c>
      <c r="E1057" s="23">
        <v>20</v>
      </c>
      <c r="F1057" s="31">
        <v>58</v>
      </c>
      <c r="G1057" s="10">
        <v>4.47</v>
      </c>
      <c r="H1057" s="11">
        <f t="shared" si="32"/>
        <v>89.399999999999991</v>
      </c>
      <c r="I1057" s="12">
        <f t="shared" si="33"/>
        <v>259.26</v>
      </c>
      <c r="J1057" s="13" t="s">
        <v>1105</v>
      </c>
      <c r="K1057" s="37" t="str">
        <f>VLOOKUP(Tabela14[[#This Row],[CÓDIGO]],[1]fornnecedor!$A:$G,7,0)</f>
        <v>ROLOS / TRINCHAS / PINCÉIS / ESPÁTULAS</v>
      </c>
    </row>
    <row r="1058" spans="1:11" x14ac:dyDescent="0.3">
      <c r="A1058" s="15">
        <v>84128</v>
      </c>
      <c r="B1058" s="15" t="str">
        <f>VLOOKUP(Tabela14[[#This Row],[CÓDIGO]],[1]fornnecedor!$A:$E,5,0)</f>
        <v>BRASILUX TINTAS TECNICAS LTDA</v>
      </c>
      <c r="C1058" s="16" t="s">
        <v>3714</v>
      </c>
      <c r="D1058" s="16" t="s">
        <v>549</v>
      </c>
      <c r="E1058" s="22">
        <v>6</v>
      </c>
      <c r="F1058" s="30">
        <v>18</v>
      </c>
      <c r="G1058" s="17">
        <v>14.89</v>
      </c>
      <c r="H1058" s="11">
        <f t="shared" si="32"/>
        <v>89.34</v>
      </c>
      <c r="I1058" s="12">
        <f t="shared" si="33"/>
        <v>268.02</v>
      </c>
      <c r="J1058" s="13" t="s">
        <v>1105</v>
      </c>
      <c r="K1058" s="37" t="str">
        <f>VLOOKUP(Tabela14[[#This Row],[CÓDIGO]],[1]fornnecedor!$A:$G,7,0)</f>
        <v>ESMALTES</v>
      </c>
    </row>
    <row r="1059" spans="1:11" x14ac:dyDescent="0.3">
      <c r="A1059" s="8">
        <v>85051</v>
      </c>
      <c r="B1059" s="8" t="str">
        <f>VLOOKUP(Tabela14[[#This Row],[CÓDIGO]],[1]fornnecedor!$A:$E,5,0)</f>
        <v>PINCEIS ATLAS S.A.</v>
      </c>
      <c r="C1059" s="9" t="s">
        <v>3810</v>
      </c>
      <c r="D1059" s="9" t="s">
        <v>23</v>
      </c>
      <c r="E1059" s="23">
        <v>6</v>
      </c>
      <c r="F1059" s="31">
        <v>21</v>
      </c>
      <c r="G1059" s="10">
        <v>14.89</v>
      </c>
      <c r="H1059" s="11">
        <f t="shared" si="32"/>
        <v>89.34</v>
      </c>
      <c r="I1059" s="12">
        <f t="shared" si="33"/>
        <v>312.69</v>
      </c>
      <c r="J1059" s="13" t="s">
        <v>1105</v>
      </c>
      <c r="K1059" s="37" t="str">
        <f>VLOOKUP(Tabela14[[#This Row],[CÓDIGO]],[1]fornnecedor!$A:$G,7,0)</f>
        <v>ROLOS / TRINCHAS / PINCÉIS / ESPÁTULAS</v>
      </c>
    </row>
    <row r="1060" spans="1:11" x14ac:dyDescent="0.3">
      <c r="A1060" s="15">
        <v>84446</v>
      </c>
      <c r="B1060" s="15" t="str">
        <f>VLOOKUP(Tabela14[[#This Row],[CÓDIGO]],[1]fornnecedor!$A:$E,5,0)</f>
        <v>AUTOAMERICA IMP.EXP. DE PROD. AUTO. LTDA</v>
      </c>
      <c r="C1060" s="16" t="s">
        <v>4520</v>
      </c>
      <c r="D1060" s="16" t="s">
        <v>96</v>
      </c>
      <c r="E1060" s="22">
        <v>2</v>
      </c>
      <c r="F1060" s="30">
        <v>18</v>
      </c>
      <c r="G1060" s="17">
        <v>44.49</v>
      </c>
      <c r="H1060" s="11">
        <f t="shared" si="32"/>
        <v>88.98</v>
      </c>
      <c r="I1060" s="12">
        <f t="shared" si="33"/>
        <v>800.82</v>
      </c>
      <c r="J1060" s="13" t="s">
        <v>1105</v>
      </c>
      <c r="K1060" s="37" t="str">
        <f>VLOOKUP(Tabela14[[#This Row],[CÓDIGO]],[1]fornnecedor!$A:$G,7,0)</f>
        <v>CERA  / LIMPEZA /  POLIMENTO VEICULAR</v>
      </c>
    </row>
    <row r="1061" spans="1:11" x14ac:dyDescent="0.3">
      <c r="A1061" s="15">
        <v>84240</v>
      </c>
      <c r="B1061" s="15" t="str">
        <f>VLOOKUP(Tabela14[[#This Row],[CÓDIGO]],[1]fornnecedor!$A:$E,5,0)</f>
        <v>BRASILUX TINTAS TECNICAS LTDA</v>
      </c>
      <c r="C1061" s="16" t="s">
        <v>2950</v>
      </c>
      <c r="D1061" s="16" t="s">
        <v>549</v>
      </c>
      <c r="E1061" s="22">
        <v>12</v>
      </c>
      <c r="F1061" s="30">
        <v>6</v>
      </c>
      <c r="G1061" s="17">
        <v>7.41</v>
      </c>
      <c r="H1061" s="11">
        <f t="shared" si="32"/>
        <v>88.92</v>
      </c>
      <c r="I1061" s="12">
        <f t="shared" si="33"/>
        <v>44.46</v>
      </c>
      <c r="J1061" s="13" t="s">
        <v>1105</v>
      </c>
      <c r="K1061" s="37" t="str">
        <f>VLOOKUP(Tabela14[[#This Row],[CÓDIGO]],[1]fornnecedor!$A:$G,7,0)</f>
        <v>IMPERMEABILIZANTES</v>
      </c>
    </row>
    <row r="1062" spans="1:11" x14ac:dyDescent="0.3">
      <c r="A1062" s="15">
        <v>24007</v>
      </c>
      <c r="B1062" s="15" t="str">
        <f>VLOOKUP(Tabela14[[#This Row],[CÓDIGO]],[1]fornnecedor!$A:$E,5,0)</f>
        <v>SKYLACK TINTAS E VERNIZES LTDA</v>
      </c>
      <c r="C1062" s="16" t="s">
        <v>3240</v>
      </c>
      <c r="D1062" s="16" t="s">
        <v>1114</v>
      </c>
      <c r="E1062" s="22">
        <v>3</v>
      </c>
      <c r="F1062" s="30">
        <v>4</v>
      </c>
      <c r="G1062" s="17">
        <v>29.57</v>
      </c>
      <c r="H1062" s="11">
        <f t="shared" si="32"/>
        <v>88.710000000000008</v>
      </c>
      <c r="I1062" s="12">
        <f t="shared" si="33"/>
        <v>118.28</v>
      </c>
      <c r="J1062" s="13" t="s">
        <v>1105</v>
      </c>
      <c r="K1062" s="37" t="str">
        <f>VLOOKUP(Tabela14[[#This Row],[CÓDIGO]],[1]fornnecedor!$A:$G,7,0)</f>
        <v>TINTAS POLIÉSTER</v>
      </c>
    </row>
    <row r="1063" spans="1:11" x14ac:dyDescent="0.3">
      <c r="A1063" s="8">
        <v>84119</v>
      </c>
      <c r="B1063" s="8" t="str">
        <f>VLOOKUP(Tabela14[[#This Row],[CÓDIGO]],[1]fornnecedor!$A:$E,5,0)</f>
        <v>BRASILUX TINTAS TECNICAS LTDA</v>
      </c>
      <c r="C1063" s="9" t="s">
        <v>716</v>
      </c>
      <c r="D1063" s="9" t="s">
        <v>549</v>
      </c>
      <c r="E1063" s="23">
        <v>1</v>
      </c>
      <c r="F1063" s="31">
        <v>14</v>
      </c>
      <c r="G1063" s="10">
        <v>88.38</v>
      </c>
      <c r="H1063" s="11">
        <f t="shared" si="32"/>
        <v>88.38</v>
      </c>
      <c r="I1063" s="12">
        <f t="shared" si="33"/>
        <v>1237.32</v>
      </c>
      <c r="J1063" s="13" t="s">
        <v>1105</v>
      </c>
      <c r="K1063" s="37" t="str">
        <f>VLOOKUP(Tabela14[[#This Row],[CÓDIGO]],[1]fornnecedor!$A:$G,7,0)</f>
        <v>EPOXI</v>
      </c>
    </row>
    <row r="1064" spans="1:11" x14ac:dyDescent="0.3">
      <c r="A1064" s="8">
        <v>84039</v>
      </c>
      <c r="B1064" s="8" t="str">
        <f>VLOOKUP(Tabela14[[#This Row],[CÓDIGO]],[1]fornnecedor!$A:$E,5,0)</f>
        <v>BRASILUX TINTAS TECNICAS LTDA</v>
      </c>
      <c r="C1064" s="9" t="s">
        <v>3675</v>
      </c>
      <c r="D1064" s="9" t="s">
        <v>549</v>
      </c>
      <c r="E1064" s="23">
        <v>18</v>
      </c>
      <c r="F1064" s="31">
        <v>52</v>
      </c>
      <c r="G1064" s="10">
        <v>4.9000000000000004</v>
      </c>
      <c r="H1064" s="11">
        <f t="shared" si="32"/>
        <v>88.2</v>
      </c>
      <c r="I1064" s="12">
        <f t="shared" si="33"/>
        <v>254.8</v>
      </c>
      <c r="J1064" s="13" t="s">
        <v>1105</v>
      </c>
      <c r="K1064" s="37" t="str">
        <f>VLOOKUP(Tabela14[[#This Row],[CÓDIGO]],[1]fornnecedor!$A:$G,7,0)</f>
        <v>MASSA CORRIDA / ACRÍLICA</v>
      </c>
    </row>
    <row r="1065" spans="1:11" x14ac:dyDescent="0.3">
      <c r="A1065" s="8">
        <v>85247</v>
      </c>
      <c r="B1065" s="8" t="str">
        <f>VLOOKUP(Tabela14[[#This Row],[CÓDIGO]],[1]fornnecedor!$A:$E,5,0)</f>
        <v>VONIXX INDUSTRIA E COMERCIO DE POLIDORES LTDA</v>
      </c>
      <c r="C1065" s="9" t="s">
        <v>4064</v>
      </c>
      <c r="D1065" s="9" t="s">
        <v>515</v>
      </c>
      <c r="E1065" s="23">
        <v>2</v>
      </c>
      <c r="F1065" s="31">
        <v>10</v>
      </c>
      <c r="G1065" s="10">
        <v>44.04</v>
      </c>
      <c r="H1065" s="11">
        <f t="shared" si="32"/>
        <v>88.08</v>
      </c>
      <c r="I1065" s="12">
        <f t="shared" si="33"/>
        <v>440.4</v>
      </c>
      <c r="J1065" s="13" t="s">
        <v>1105</v>
      </c>
      <c r="K1065" s="37" t="str">
        <f>VLOOKUP(Tabela14[[#This Row],[CÓDIGO]],[1]fornnecedor!$A:$G,7,0)</f>
        <v>LINHA DE HIGENIZAÇÃO E ESTÉTICA  AUTOMOTIVA VONIX</v>
      </c>
    </row>
    <row r="1066" spans="1:11" x14ac:dyDescent="0.3">
      <c r="A1066" s="15">
        <v>85910</v>
      </c>
      <c r="B1066" s="15" t="str">
        <f>VLOOKUP(Tabela14[[#This Row],[CÓDIGO]],[1]fornnecedor!$A:$E,5,0)</f>
        <v>AKZO NOBEL LTDA DECOR</v>
      </c>
      <c r="C1066" s="16" t="s">
        <v>4509</v>
      </c>
      <c r="D1066" s="16" t="s">
        <v>543</v>
      </c>
      <c r="E1066" s="22">
        <v>1</v>
      </c>
      <c r="F1066" s="30">
        <v>9</v>
      </c>
      <c r="G1066" s="17">
        <v>88.07</v>
      </c>
      <c r="H1066" s="11">
        <f t="shared" si="32"/>
        <v>88.07</v>
      </c>
      <c r="I1066" s="12">
        <f t="shared" si="33"/>
        <v>792.62999999999988</v>
      </c>
      <c r="J1066" s="13" t="s">
        <v>1105</v>
      </c>
      <c r="K1066" s="37" t="str">
        <f>VLOOKUP(Tabela14[[#This Row],[CÓDIGO]],[1]fornnecedor!$A:$G,7,0)</f>
        <v>ESMALTES</v>
      </c>
    </row>
    <row r="1067" spans="1:11" x14ac:dyDescent="0.3">
      <c r="A1067" s="8">
        <v>85913</v>
      </c>
      <c r="B1067" s="8" t="str">
        <f>VLOOKUP(Tabela14[[#This Row],[CÓDIGO]],[1]fornnecedor!$A:$E,5,0)</f>
        <v>AKZO NOBEL LTDA DECOR</v>
      </c>
      <c r="C1067" s="9" t="s">
        <v>4787</v>
      </c>
      <c r="D1067" s="9" t="s">
        <v>543</v>
      </c>
      <c r="E1067" s="23">
        <v>1</v>
      </c>
      <c r="F1067" s="31">
        <v>14</v>
      </c>
      <c r="G1067" s="10">
        <v>88.07</v>
      </c>
      <c r="H1067" s="11">
        <f t="shared" si="32"/>
        <v>88.07</v>
      </c>
      <c r="I1067" s="12">
        <f t="shared" si="33"/>
        <v>1232.98</v>
      </c>
      <c r="J1067" s="13" t="s">
        <v>1105</v>
      </c>
      <c r="K1067" s="37" t="str">
        <f>VLOOKUP(Tabela14[[#This Row],[CÓDIGO]],[1]fornnecedor!$A:$G,7,0)</f>
        <v>ESMALTES</v>
      </c>
    </row>
    <row r="1068" spans="1:11" x14ac:dyDescent="0.3">
      <c r="A1068" s="8">
        <v>84636</v>
      </c>
      <c r="B1068" s="8" t="str">
        <f>VLOOKUP(Tabela14[[#This Row],[CÓDIGO]],[1]fornnecedor!$A:$E,5,0)</f>
        <v>BRASILUX TINTAS TECNICAS LTDA</v>
      </c>
      <c r="C1068" s="9" t="s">
        <v>4621</v>
      </c>
      <c r="D1068" s="9" t="s">
        <v>549</v>
      </c>
      <c r="E1068" s="23">
        <v>0.70799999999999996</v>
      </c>
      <c r="F1068" s="31">
        <v>7.55</v>
      </c>
      <c r="G1068" s="10">
        <v>124.02</v>
      </c>
      <c r="H1068" s="11">
        <f t="shared" si="32"/>
        <v>87.806159999999991</v>
      </c>
      <c r="I1068" s="12">
        <f t="shared" si="33"/>
        <v>936.351</v>
      </c>
      <c r="J1068" s="13" t="s">
        <v>1105</v>
      </c>
      <c r="K1068" s="37" t="str">
        <f>VLOOKUP(Tabela14[[#This Row],[CÓDIGO]],[1]fornnecedor!$A:$G,7,0)</f>
        <v xml:space="preserve">BASES SISTEMA NO MACHINE </v>
      </c>
    </row>
    <row r="1069" spans="1:11" x14ac:dyDescent="0.3">
      <c r="A1069" s="8">
        <v>85646</v>
      </c>
      <c r="B1069" s="8" t="str">
        <f>VLOOKUP(Tabela14[[#This Row],[CÓDIGO]],[1]fornnecedor!$A:$E,5,0)</f>
        <v>A&amp;S TECHNOLOGIES INDUSTRIA E COMERCIO S.A.</v>
      </c>
      <c r="C1069" s="9" t="s">
        <v>888</v>
      </c>
      <c r="D1069" s="9" t="s">
        <v>875</v>
      </c>
      <c r="E1069" s="23">
        <v>13</v>
      </c>
      <c r="F1069" s="31">
        <v>41</v>
      </c>
      <c r="G1069" s="10">
        <v>6.72</v>
      </c>
      <c r="H1069" s="11">
        <f t="shared" si="32"/>
        <v>87.36</v>
      </c>
      <c r="I1069" s="12">
        <f t="shared" si="33"/>
        <v>275.52</v>
      </c>
      <c r="J1069" s="13" t="s">
        <v>1105</v>
      </c>
      <c r="K1069" s="37" t="str">
        <f>VLOOKUP(Tabela14[[#This Row],[CÓDIGO]],[1]fornnecedor!$A:$G,7,0)</f>
        <v xml:space="preserve">SPRAYS </v>
      </c>
    </row>
    <row r="1070" spans="1:11" x14ac:dyDescent="0.3">
      <c r="A1070" s="15">
        <v>24017</v>
      </c>
      <c r="B1070" s="15" t="str">
        <f>VLOOKUP(Tabela14[[#This Row],[CÓDIGO]],[1]fornnecedor!$A:$E,5,0)</f>
        <v>SKYLACK TINTAS E VERNIZES LTDA</v>
      </c>
      <c r="C1070" s="16" t="s">
        <v>1113</v>
      </c>
      <c r="D1070" s="16" t="s">
        <v>1114</v>
      </c>
      <c r="E1070" s="22">
        <v>3</v>
      </c>
      <c r="F1070" s="31">
        <v>0</v>
      </c>
      <c r="G1070" s="17">
        <v>29.05</v>
      </c>
      <c r="H1070" s="11">
        <f t="shared" si="32"/>
        <v>87.15</v>
      </c>
      <c r="I1070" s="12">
        <f t="shared" si="33"/>
        <v>0</v>
      </c>
      <c r="J1070" s="13" t="s">
        <v>1105</v>
      </c>
      <c r="K1070" s="37" t="str">
        <f>VLOOKUP(Tabela14[[#This Row],[CÓDIGO]],[1]fornnecedor!$A:$G,7,0)</f>
        <v>TINTAS POLIÉSTER</v>
      </c>
    </row>
    <row r="1071" spans="1:11" x14ac:dyDescent="0.3">
      <c r="A1071" s="15">
        <v>84757</v>
      </c>
      <c r="B1071" s="15" t="str">
        <f>VLOOKUP(Tabela14[[#This Row],[CÓDIGO]],[1]fornnecedor!$A:$E,5,0)</f>
        <v>BRASILUX TINTAS TECNICAS LTDA</v>
      </c>
      <c r="C1071" s="16" t="s">
        <v>4316</v>
      </c>
      <c r="D1071" s="16" t="s">
        <v>549</v>
      </c>
      <c r="E1071" s="22">
        <v>1</v>
      </c>
      <c r="F1071" s="30">
        <v>7</v>
      </c>
      <c r="G1071" s="17">
        <v>87.05</v>
      </c>
      <c r="H1071" s="11">
        <f t="shared" si="32"/>
        <v>87.05</v>
      </c>
      <c r="I1071" s="12">
        <f t="shared" si="33"/>
        <v>609.35</v>
      </c>
      <c r="J1071" s="13" t="s">
        <v>1105</v>
      </c>
      <c r="K1071" s="37" t="str">
        <f>VLOOKUP(Tabela14[[#This Row],[CÓDIGO]],[1]fornnecedor!$A:$G,7,0)</f>
        <v>TINTAS LACA</v>
      </c>
    </row>
    <row r="1072" spans="1:11" x14ac:dyDescent="0.3">
      <c r="A1072" s="8">
        <v>21135</v>
      </c>
      <c r="B1072" s="8" t="str">
        <f>VLOOKUP(Tabela14[[#This Row],[CÓDIGO]],[1]fornnecedor!$A:$E,5,0)</f>
        <v>SCHWEERS METALURGICA EIRELI</v>
      </c>
      <c r="C1072" s="9" t="s">
        <v>5038</v>
      </c>
      <c r="D1072" s="9" t="s">
        <v>3082</v>
      </c>
      <c r="E1072" s="23">
        <v>10</v>
      </c>
      <c r="F1072" s="31">
        <v>317</v>
      </c>
      <c r="G1072" s="10">
        <v>8.69</v>
      </c>
      <c r="H1072" s="11">
        <f t="shared" si="32"/>
        <v>86.899999999999991</v>
      </c>
      <c r="I1072" s="12">
        <f t="shared" si="33"/>
        <v>2754.73</v>
      </c>
      <c r="J1072" s="13" t="s">
        <v>1105</v>
      </c>
      <c r="K1072" s="37" t="str">
        <f>VLOOKUP(Tabela14[[#This Row],[CÓDIGO]],[1]fornnecedor!$A:$G,7,0)</f>
        <v>APLICADORES / ADAPTADORES / ENGATES / SUPORTES</v>
      </c>
    </row>
    <row r="1073" spans="1:11" x14ac:dyDescent="0.3">
      <c r="A1073" s="8">
        <v>85551</v>
      </c>
      <c r="B1073" s="8" t="str">
        <f>VLOOKUP(Tabela14[[#This Row],[CÓDIGO]],[1]fornnecedor!$A:$E,5,0)</f>
        <v>AKZO NOBEL LTDA AUTO</v>
      </c>
      <c r="C1073" s="9" t="s">
        <v>4324</v>
      </c>
      <c r="D1073" s="9" t="s">
        <v>103</v>
      </c>
      <c r="E1073" s="23">
        <v>3</v>
      </c>
      <c r="F1073" s="31">
        <v>21.5</v>
      </c>
      <c r="G1073" s="10">
        <v>28.69</v>
      </c>
      <c r="H1073" s="11">
        <f t="shared" si="32"/>
        <v>86.070000000000007</v>
      </c>
      <c r="I1073" s="12">
        <f t="shared" si="33"/>
        <v>616.83500000000004</v>
      </c>
      <c r="J1073" s="13" t="s">
        <v>1105</v>
      </c>
      <c r="K1073" s="37" t="str">
        <f>VLOOKUP(Tabela14[[#This Row],[CÓDIGO]],[1]fornnecedor!$A:$G,7,0)</f>
        <v>TINTAS POLIÉSTER</v>
      </c>
    </row>
    <row r="1074" spans="1:11" x14ac:dyDescent="0.3">
      <c r="A1074" s="15">
        <v>20217</v>
      </c>
      <c r="B1074" s="15" t="str">
        <f>VLOOKUP(Tabela14[[#This Row],[CÓDIGO]],[1]fornnecedor!$A:$E,5,0)</f>
        <v>AKZO NOBEL LTDA AUTO</v>
      </c>
      <c r="C1074" s="16" t="s">
        <v>4001</v>
      </c>
      <c r="D1074" s="16" t="s">
        <v>103</v>
      </c>
      <c r="E1074" s="22">
        <v>21</v>
      </c>
      <c r="F1074" s="30">
        <v>99</v>
      </c>
      <c r="G1074" s="17">
        <v>4.09</v>
      </c>
      <c r="H1074" s="11">
        <f t="shared" si="32"/>
        <v>85.89</v>
      </c>
      <c r="I1074" s="12">
        <f t="shared" si="33"/>
        <v>404.90999999999997</v>
      </c>
      <c r="J1074" s="13" t="s">
        <v>1105</v>
      </c>
      <c r="K1074" s="37" t="str">
        <f>VLOOKUP(Tabela14[[#This Row],[CÓDIGO]],[1]fornnecedor!$A:$G,7,0)</f>
        <v>APLICADORES / ADAPTADORES / ENGATES / SUPORTES</v>
      </c>
    </row>
    <row r="1075" spans="1:11" x14ac:dyDescent="0.3">
      <c r="A1075" s="15">
        <v>84923</v>
      </c>
      <c r="B1075" s="15" t="str">
        <f>VLOOKUP(Tabela14[[#This Row],[CÓDIGO]],[1]fornnecedor!$A:$E,5,0)</f>
        <v>BRASILUX TINTAS TECNICAS LTDA</v>
      </c>
      <c r="C1075" s="16" t="s">
        <v>4048</v>
      </c>
      <c r="D1075" s="16" t="s">
        <v>549</v>
      </c>
      <c r="E1075" s="22">
        <v>1</v>
      </c>
      <c r="F1075" s="30">
        <v>5</v>
      </c>
      <c r="G1075" s="17">
        <v>85.82</v>
      </c>
      <c r="H1075" s="11">
        <f t="shared" si="32"/>
        <v>85.82</v>
      </c>
      <c r="I1075" s="12">
        <f t="shared" si="33"/>
        <v>429.09999999999997</v>
      </c>
      <c r="J1075" s="13" t="s">
        <v>1105</v>
      </c>
      <c r="K1075" s="37" t="str">
        <f>VLOOKUP(Tabela14[[#This Row],[CÓDIGO]],[1]fornnecedor!$A:$G,7,0)</f>
        <v>TINTAS LACA</v>
      </c>
    </row>
    <row r="1076" spans="1:11" x14ac:dyDescent="0.3">
      <c r="A1076" s="15">
        <v>83821</v>
      </c>
      <c r="B1076" s="15" t="str">
        <f>VLOOKUP(Tabela14[[#This Row],[CÓDIGO]],[1]fornnecedor!$A:$E,5,0)</f>
        <v>VONIXX INDUSTRIA E COMERCIO DE POLIDORES LTDA</v>
      </c>
      <c r="C1076" s="16" t="s">
        <v>514</v>
      </c>
      <c r="D1076" s="16" t="s">
        <v>515</v>
      </c>
      <c r="E1076" s="22">
        <v>2</v>
      </c>
      <c r="F1076" s="30">
        <v>22</v>
      </c>
      <c r="G1076" s="17">
        <v>42.88</v>
      </c>
      <c r="H1076" s="11">
        <f t="shared" si="32"/>
        <v>85.76</v>
      </c>
      <c r="I1076" s="12">
        <f t="shared" si="33"/>
        <v>943.36</v>
      </c>
      <c r="J1076" s="13" t="s">
        <v>1105</v>
      </c>
      <c r="K1076" s="37" t="str">
        <f>VLOOKUP(Tabela14[[#This Row],[CÓDIGO]],[1]fornnecedor!$A:$G,7,0)</f>
        <v>LINHA DE HIGENIZAÇÃO E ESTÉTICA  AUTOMOTIVA VONIX</v>
      </c>
    </row>
    <row r="1077" spans="1:11" x14ac:dyDescent="0.3">
      <c r="A1077" s="15">
        <v>84457</v>
      </c>
      <c r="B1077" s="15" t="str">
        <f>VLOOKUP(Tabela14[[#This Row],[CÓDIGO]],[1]fornnecedor!$A:$E,5,0)</f>
        <v>BRASILUX TINTAS TECNICAS LTDA</v>
      </c>
      <c r="C1077" s="16" t="s">
        <v>632</v>
      </c>
      <c r="D1077" s="16" t="s">
        <v>549</v>
      </c>
      <c r="E1077" s="22">
        <v>5</v>
      </c>
      <c r="F1077" s="30">
        <v>20</v>
      </c>
      <c r="G1077" s="17">
        <v>17.05</v>
      </c>
      <c r="H1077" s="11">
        <f t="shared" si="32"/>
        <v>85.25</v>
      </c>
      <c r="I1077" s="12">
        <f t="shared" si="33"/>
        <v>341</v>
      </c>
      <c r="J1077" s="13" t="s">
        <v>1105</v>
      </c>
      <c r="K1077" s="37" t="str">
        <f>VLOOKUP(Tabela14[[#This Row],[CÓDIGO]],[1]fornnecedor!$A:$G,7,0)</f>
        <v>ESMALTES</v>
      </c>
    </row>
    <row r="1078" spans="1:11" x14ac:dyDescent="0.3">
      <c r="A1078" s="15">
        <v>84177</v>
      </c>
      <c r="B1078" s="15" t="str">
        <f>VLOOKUP(Tabela14[[#This Row],[CÓDIGO]],[1]fornnecedor!$A:$E,5,0)</f>
        <v>BRASILUX TINTAS TECNICAS LTDA</v>
      </c>
      <c r="C1078" s="16" t="s">
        <v>699</v>
      </c>
      <c r="D1078" s="16" t="s">
        <v>549</v>
      </c>
      <c r="E1078" s="22">
        <v>4</v>
      </c>
      <c r="F1078" s="30">
        <v>12</v>
      </c>
      <c r="G1078" s="17">
        <v>21.2</v>
      </c>
      <c r="H1078" s="11">
        <f t="shared" si="32"/>
        <v>84.8</v>
      </c>
      <c r="I1078" s="12">
        <f t="shared" si="33"/>
        <v>254.39999999999998</v>
      </c>
      <c r="J1078" s="13" t="s">
        <v>1105</v>
      </c>
      <c r="K1078" s="37" t="str">
        <f>VLOOKUP(Tabela14[[#This Row],[CÓDIGO]],[1]fornnecedor!$A:$G,7,0)</f>
        <v>ESMALTES</v>
      </c>
    </row>
    <row r="1079" spans="1:11" x14ac:dyDescent="0.3">
      <c r="A1079" s="8">
        <v>84626</v>
      </c>
      <c r="B1079" s="8" t="str">
        <f>VLOOKUP(Tabela14[[#This Row],[CÓDIGO]],[1]fornnecedor!$A:$E,5,0)</f>
        <v>BRASILUX TINTAS TECNICAS LTDA</v>
      </c>
      <c r="C1079" s="9" t="s">
        <v>642</v>
      </c>
      <c r="D1079" s="9" t="s">
        <v>549</v>
      </c>
      <c r="E1079" s="23">
        <v>2.992</v>
      </c>
      <c r="F1079" s="31">
        <v>23.39</v>
      </c>
      <c r="G1079" s="10">
        <v>28.31</v>
      </c>
      <c r="H1079" s="11">
        <f t="shared" si="32"/>
        <v>84.703519999999997</v>
      </c>
      <c r="I1079" s="12">
        <f t="shared" si="33"/>
        <v>662.17089999999996</v>
      </c>
      <c r="J1079" s="13" t="s">
        <v>1105</v>
      </c>
      <c r="K1079" s="37" t="str">
        <f>VLOOKUP(Tabela14[[#This Row],[CÓDIGO]],[1]fornnecedor!$A:$G,7,0)</f>
        <v xml:space="preserve">BASES SISTEMA NO MACHINE </v>
      </c>
    </row>
    <row r="1080" spans="1:11" x14ac:dyDescent="0.3">
      <c r="A1080" s="15">
        <v>84726</v>
      </c>
      <c r="B1080" s="15" t="str">
        <f>VLOOKUP(Tabela14[[#This Row],[CÓDIGO]],[1]fornnecedor!$A:$E,5,0)</f>
        <v>VONIXX INDUSTRIA E COMERCIO DE POLIDORES LTDA</v>
      </c>
      <c r="C1080" s="16" t="s">
        <v>4347</v>
      </c>
      <c r="D1080" s="16" t="s">
        <v>515</v>
      </c>
      <c r="E1080" s="22">
        <v>2</v>
      </c>
      <c r="F1080" s="30">
        <v>15</v>
      </c>
      <c r="G1080" s="17">
        <v>42.29</v>
      </c>
      <c r="H1080" s="11">
        <f t="shared" si="32"/>
        <v>84.58</v>
      </c>
      <c r="I1080" s="12">
        <f t="shared" si="33"/>
        <v>634.35</v>
      </c>
      <c r="J1080" s="13" t="s">
        <v>1105</v>
      </c>
      <c r="K1080" s="37" t="str">
        <f>VLOOKUP(Tabela14[[#This Row],[CÓDIGO]],[1]fornnecedor!$A:$G,7,0)</f>
        <v>BOINAS PARA POLIMENTO</v>
      </c>
    </row>
    <row r="1081" spans="1:11" x14ac:dyDescent="0.3">
      <c r="A1081" s="15">
        <v>20333</v>
      </c>
      <c r="B1081" s="15" t="str">
        <f>VLOOKUP(Tabela14[[#This Row],[CÓDIGO]],[1]fornnecedor!$A:$E,5,0)</f>
        <v>SHERWIN - WILLIAMS DO BRASIL IND. E COM. LTDA</v>
      </c>
      <c r="C1081" s="16" t="s">
        <v>4293</v>
      </c>
      <c r="D1081" s="16" t="s">
        <v>324</v>
      </c>
      <c r="E1081" s="22">
        <v>2</v>
      </c>
      <c r="F1081" s="30">
        <v>14</v>
      </c>
      <c r="G1081" s="17">
        <v>42.12</v>
      </c>
      <c r="H1081" s="11">
        <f t="shared" si="32"/>
        <v>84.24</v>
      </c>
      <c r="I1081" s="12">
        <f t="shared" si="33"/>
        <v>589.67999999999995</v>
      </c>
      <c r="J1081" s="13" t="s">
        <v>1105</v>
      </c>
      <c r="K1081" s="37" t="str">
        <f>VLOOKUP(Tabela14[[#This Row],[CÓDIGO]],[1]fornnecedor!$A:$G,7,0)</f>
        <v>TINTAS POLIÉSTER</v>
      </c>
    </row>
    <row r="1082" spans="1:11" x14ac:dyDescent="0.3">
      <c r="A1082" s="15">
        <v>10266</v>
      </c>
      <c r="B1082" s="15" t="str">
        <f>VLOOKUP(Tabela14[[#This Row],[CÓDIGO]],[1]fornnecedor!$A:$E,5,0)</f>
        <v>SAINT- GOBAIN DO BRASIL PROD. IND. E CONSTR. LTDA</v>
      </c>
      <c r="C1082" s="16" t="s">
        <v>4455</v>
      </c>
      <c r="D1082" s="16" t="s">
        <v>49</v>
      </c>
      <c r="E1082" s="22">
        <v>10</v>
      </c>
      <c r="F1082" s="30">
        <v>87</v>
      </c>
      <c r="G1082" s="17">
        <v>8.41</v>
      </c>
      <c r="H1082" s="11">
        <f t="shared" si="32"/>
        <v>84.1</v>
      </c>
      <c r="I1082" s="12">
        <f t="shared" si="33"/>
        <v>731.67</v>
      </c>
      <c r="J1082" s="13" t="s">
        <v>1105</v>
      </c>
      <c r="K1082" s="37" t="str">
        <f>VLOOKUP(Tabela14[[#This Row],[CÓDIGO]],[1]fornnecedor!$A:$G,7,0)</f>
        <v xml:space="preserve">DISCOS / LIXAS / ABRASIVOS </v>
      </c>
    </row>
    <row r="1083" spans="1:11" x14ac:dyDescent="0.3">
      <c r="A1083" s="8">
        <v>10317</v>
      </c>
      <c r="B1083" s="8" t="str">
        <f>VLOOKUP(Tabela14[[#This Row],[CÓDIGO]],[1]fornnecedor!$A:$E,5,0)</f>
        <v>ANJO QUIMICA DO BRASIL LTDA</v>
      </c>
      <c r="C1083" s="9" t="s">
        <v>504</v>
      </c>
      <c r="D1083" s="9" t="s">
        <v>503</v>
      </c>
      <c r="E1083" s="23">
        <v>7</v>
      </c>
      <c r="F1083" s="31">
        <v>20</v>
      </c>
      <c r="G1083" s="10">
        <v>12</v>
      </c>
      <c r="H1083" s="11">
        <f t="shared" si="32"/>
        <v>84</v>
      </c>
      <c r="I1083" s="12">
        <f t="shared" si="33"/>
        <v>240</v>
      </c>
      <c r="J1083" s="13" t="s">
        <v>1105</v>
      </c>
      <c r="K1083" s="37" t="str">
        <f>VLOOKUP(Tabela14[[#This Row],[CÓDIGO]],[1]fornnecedor!$A:$G,7,0)</f>
        <v>BATIDA DE PEDRA</v>
      </c>
    </row>
    <row r="1084" spans="1:11" x14ac:dyDescent="0.3">
      <c r="A1084" s="15">
        <v>20064</v>
      </c>
      <c r="B1084" s="15" t="str">
        <f>VLOOKUP(Tabela14[[#This Row],[CÓDIGO]],[1]fornnecedor!$A:$E,5,0)</f>
        <v>3M DO BRASIL LTDA</v>
      </c>
      <c r="C1084" s="16" t="s">
        <v>444</v>
      </c>
      <c r="D1084" s="16" t="s">
        <v>366</v>
      </c>
      <c r="E1084" s="22">
        <v>3</v>
      </c>
      <c r="F1084" s="30">
        <v>7</v>
      </c>
      <c r="G1084" s="17">
        <v>27.97</v>
      </c>
      <c r="H1084" s="11">
        <f t="shared" si="32"/>
        <v>83.91</v>
      </c>
      <c r="I1084" s="12">
        <f t="shared" si="33"/>
        <v>195.79</v>
      </c>
      <c r="J1084" s="13" t="s">
        <v>1105</v>
      </c>
      <c r="K1084" s="37" t="str">
        <f>VLOOKUP(Tabela14[[#This Row],[CÓDIGO]],[1]fornnecedor!$A:$G,7,0)</f>
        <v>COLA INST./ ADESIVOS COLANTES</v>
      </c>
    </row>
    <row r="1085" spans="1:11" x14ac:dyDescent="0.3">
      <c r="A1085" s="15">
        <v>84590</v>
      </c>
      <c r="B1085" s="15" t="str">
        <f>VLOOKUP(Tabela14[[#This Row],[CÓDIGO]],[1]fornnecedor!$A:$E,5,0)</f>
        <v>BRASILUX TINTAS TECNICAS LTDA</v>
      </c>
      <c r="C1085" s="16" t="s">
        <v>4364</v>
      </c>
      <c r="D1085" s="16" t="s">
        <v>549</v>
      </c>
      <c r="E1085" s="22">
        <v>1</v>
      </c>
      <c r="F1085" s="30">
        <v>7.71</v>
      </c>
      <c r="G1085" s="17">
        <v>83.77</v>
      </c>
      <c r="H1085" s="11">
        <f t="shared" si="32"/>
        <v>83.77</v>
      </c>
      <c r="I1085" s="12">
        <f t="shared" si="33"/>
        <v>645.86669999999992</v>
      </c>
      <c r="J1085" s="13" t="s">
        <v>1105</v>
      </c>
      <c r="K1085" s="37" t="str">
        <f>VLOOKUP(Tabela14[[#This Row],[CÓDIGO]],[1]fornnecedor!$A:$G,7,0)</f>
        <v>PIGMENTOS IMOBILIÁRIOS</v>
      </c>
    </row>
    <row r="1086" spans="1:11" x14ac:dyDescent="0.3">
      <c r="A1086" s="15">
        <v>85037</v>
      </c>
      <c r="B1086" s="15" t="str">
        <f>VLOOKUP(Tabela14[[#This Row],[CÓDIGO]],[1]fornnecedor!$A:$E,5,0)</f>
        <v>PINCEIS ATLAS S.A.</v>
      </c>
      <c r="C1086" s="16" t="s">
        <v>3457</v>
      </c>
      <c r="D1086" s="16" t="s">
        <v>23</v>
      </c>
      <c r="E1086" s="22">
        <v>18</v>
      </c>
      <c r="F1086" s="30">
        <v>40</v>
      </c>
      <c r="G1086" s="17">
        <v>4.6399999999999997</v>
      </c>
      <c r="H1086" s="11">
        <f t="shared" si="32"/>
        <v>83.52</v>
      </c>
      <c r="I1086" s="12">
        <f t="shared" si="33"/>
        <v>185.6</v>
      </c>
      <c r="J1086" s="13" t="s">
        <v>1105</v>
      </c>
      <c r="K1086" s="37" t="str">
        <f>VLOOKUP(Tabela14[[#This Row],[CÓDIGO]],[1]fornnecedor!$A:$G,7,0)</f>
        <v>ROLOS / TRINCHAS / PINCÉIS / ESPÁTULAS</v>
      </c>
    </row>
    <row r="1087" spans="1:11" x14ac:dyDescent="0.3">
      <c r="A1087" s="15">
        <v>83789</v>
      </c>
      <c r="B1087" s="15" t="str">
        <f>VLOOKUP(Tabela14[[#This Row],[CÓDIGO]],[1]fornnecedor!$A:$E,5,0)</f>
        <v>VONIXX INDUSTRIA E COMERCIO DE POLIDORES LTDA</v>
      </c>
      <c r="C1087" s="16" t="s">
        <v>4018</v>
      </c>
      <c r="D1087" s="16" t="s">
        <v>515</v>
      </c>
      <c r="E1087" s="22">
        <v>2</v>
      </c>
      <c r="F1087" s="30">
        <v>10</v>
      </c>
      <c r="G1087" s="17">
        <v>41.47</v>
      </c>
      <c r="H1087" s="11">
        <f t="shared" si="32"/>
        <v>82.94</v>
      </c>
      <c r="I1087" s="12">
        <f t="shared" si="33"/>
        <v>414.7</v>
      </c>
      <c r="J1087" s="13" t="s">
        <v>1105</v>
      </c>
      <c r="K1087" s="37" t="str">
        <f>VLOOKUP(Tabela14[[#This Row],[CÓDIGO]],[1]fornnecedor!$A:$G,7,0)</f>
        <v>BOINAS PARA POLIMENTO</v>
      </c>
    </row>
    <row r="1088" spans="1:11" x14ac:dyDescent="0.3">
      <c r="A1088" s="8">
        <v>84399</v>
      </c>
      <c r="B1088" s="8" t="str">
        <f>VLOOKUP(Tabela14[[#This Row],[CÓDIGO]],[1]fornnecedor!$A:$E,5,0)</f>
        <v>VONIXX INDUSTRIA E COMERCIO DE POLIDORES LTDA</v>
      </c>
      <c r="C1088" s="9" t="s">
        <v>4168</v>
      </c>
      <c r="D1088" s="9" t="s">
        <v>515</v>
      </c>
      <c r="E1088" s="23">
        <v>2</v>
      </c>
      <c r="F1088" s="31">
        <v>12</v>
      </c>
      <c r="G1088" s="10">
        <v>41.3</v>
      </c>
      <c r="H1088" s="11">
        <f t="shared" si="32"/>
        <v>82.6</v>
      </c>
      <c r="I1088" s="12">
        <f t="shared" si="33"/>
        <v>495.59999999999997</v>
      </c>
      <c r="J1088" s="13" t="s">
        <v>1105</v>
      </c>
      <c r="K1088" s="37" t="str">
        <f>VLOOKUP(Tabela14[[#This Row],[CÓDIGO]],[1]fornnecedor!$A:$G,7,0)</f>
        <v>LINHA DE HIGENIZAÇÃO E ESTÉTICA  AUTOMOTIVA VONIX</v>
      </c>
    </row>
    <row r="1089" spans="1:11" x14ac:dyDescent="0.3">
      <c r="A1089" s="8">
        <v>84804</v>
      </c>
      <c r="B1089" s="8" t="str">
        <f>VLOOKUP(Tabela14[[#This Row],[CÓDIGO]],[1]fornnecedor!$A:$E,5,0)</f>
        <v>BRASILUX TINTAS TECNICAS LTDA</v>
      </c>
      <c r="C1089" s="9" t="s">
        <v>2899</v>
      </c>
      <c r="D1089" s="9" t="s">
        <v>549</v>
      </c>
      <c r="E1089" s="23">
        <v>6</v>
      </c>
      <c r="F1089" s="31">
        <v>2</v>
      </c>
      <c r="G1089" s="10">
        <v>13.71</v>
      </c>
      <c r="H1089" s="11">
        <f t="shared" si="32"/>
        <v>82.26</v>
      </c>
      <c r="I1089" s="12">
        <f t="shared" si="33"/>
        <v>27.42</v>
      </c>
      <c r="J1089" s="13" t="s">
        <v>1105</v>
      </c>
      <c r="K1089" s="37" t="str">
        <f>VLOOKUP(Tabela14[[#This Row],[CÓDIGO]],[1]fornnecedor!$A:$G,7,0)</f>
        <v>CATALISADORES INDIVIDUAIS</v>
      </c>
    </row>
    <row r="1090" spans="1:11" x14ac:dyDescent="0.3">
      <c r="A1090" s="15">
        <v>86880</v>
      </c>
      <c r="B1090" s="15" t="str">
        <f>VLOOKUP(Tabela14[[#This Row],[CÓDIGO]],[1]fornnecedor!$A:$E,5,0)</f>
        <v>OTTO BAUMGART IND E COM S/A</v>
      </c>
      <c r="C1090" s="16" t="s">
        <v>4599</v>
      </c>
      <c r="D1090" s="16" t="s">
        <v>3618</v>
      </c>
      <c r="E1090" s="22">
        <v>2</v>
      </c>
      <c r="F1090" s="30">
        <v>22</v>
      </c>
      <c r="G1090" s="17">
        <v>41.03</v>
      </c>
      <c r="H1090" s="11">
        <f t="shared" ref="H1090:H1153" si="34">G1090*E1090</f>
        <v>82.06</v>
      </c>
      <c r="I1090" s="12">
        <f t="shared" ref="I1090:I1153" si="35">G1090*F1090</f>
        <v>902.66000000000008</v>
      </c>
      <c r="J1090" s="13" t="s">
        <v>1105</v>
      </c>
      <c r="K1090" s="37" t="str">
        <f>VLOOKUP(Tabela14[[#This Row],[CÓDIGO]],[1]fornnecedor!$A:$G,7,0)</f>
        <v>IMPERMEABILIZANTES</v>
      </c>
    </row>
    <row r="1091" spans="1:11" x14ac:dyDescent="0.3">
      <c r="A1091" s="15">
        <v>9</v>
      </c>
      <c r="B1091" s="15" t="str">
        <f>VLOOKUP(Tabela14[[#This Row],[CÓDIGO]],[1]fornnecedor!$A:$E,5,0)</f>
        <v>AKZO NOBEL LTDA AUTO</v>
      </c>
      <c r="C1091" s="16" t="s">
        <v>194</v>
      </c>
      <c r="D1091" s="16" t="s">
        <v>103</v>
      </c>
      <c r="E1091" s="22">
        <v>7</v>
      </c>
      <c r="F1091" s="30">
        <v>26</v>
      </c>
      <c r="G1091" s="17">
        <v>11.71</v>
      </c>
      <c r="H1091" s="11">
        <f t="shared" si="34"/>
        <v>81.97</v>
      </c>
      <c r="I1091" s="12">
        <f t="shared" si="35"/>
        <v>304.46000000000004</v>
      </c>
      <c r="J1091" s="13" t="s">
        <v>1105</v>
      </c>
      <c r="K1091" s="37" t="str">
        <f>VLOOKUP(Tabela14[[#This Row],[CÓDIGO]],[1]fornnecedor!$A:$G,7,0)</f>
        <v>PRETO FOSCO VINÍLICO</v>
      </c>
    </row>
    <row r="1092" spans="1:11" x14ac:dyDescent="0.3">
      <c r="A1092" s="8">
        <v>84704</v>
      </c>
      <c r="B1092" s="8" t="str">
        <f>VLOOKUP(Tabela14[[#This Row],[CÓDIGO]],[1]fornnecedor!$A:$E,5,0)</f>
        <v>PINCEIS ATLAS S.A.</v>
      </c>
      <c r="C1092" s="9" t="s">
        <v>3642</v>
      </c>
      <c r="D1092" s="9" t="s">
        <v>23</v>
      </c>
      <c r="E1092" s="23">
        <v>7</v>
      </c>
      <c r="F1092" s="31">
        <v>21</v>
      </c>
      <c r="G1092" s="10">
        <v>11.67</v>
      </c>
      <c r="H1092" s="11">
        <f t="shared" si="34"/>
        <v>81.69</v>
      </c>
      <c r="I1092" s="12">
        <f t="shared" si="35"/>
        <v>245.07</v>
      </c>
      <c r="J1092" s="13" t="s">
        <v>1105</v>
      </c>
      <c r="K1092" s="37" t="str">
        <f>VLOOKUP(Tabela14[[#This Row],[CÓDIGO]],[1]fornnecedor!$A:$G,7,0)</f>
        <v>ROLOS / TRINCHAS / PINCÉIS / ESPÁTULAS</v>
      </c>
    </row>
    <row r="1093" spans="1:11" x14ac:dyDescent="0.3">
      <c r="A1093" s="15">
        <v>24038</v>
      </c>
      <c r="B1093" s="15" t="str">
        <f>VLOOKUP(Tabela14[[#This Row],[CÓDIGO]],[1]fornnecedor!$A:$E,5,0)</f>
        <v>SKYLACK TINTAS E VERNIZES LTDA</v>
      </c>
      <c r="C1093" s="16" t="s">
        <v>2801</v>
      </c>
      <c r="D1093" s="16" t="s">
        <v>1114</v>
      </c>
      <c r="E1093" s="22">
        <v>2</v>
      </c>
      <c r="F1093" s="30">
        <v>0</v>
      </c>
      <c r="G1093" s="17">
        <v>40.83</v>
      </c>
      <c r="H1093" s="11">
        <f t="shared" si="34"/>
        <v>81.66</v>
      </c>
      <c r="I1093" s="12">
        <f t="shared" si="35"/>
        <v>0</v>
      </c>
      <c r="J1093" s="13" t="s">
        <v>1105</v>
      </c>
      <c r="K1093" s="37" t="str">
        <f>VLOOKUP(Tabela14[[#This Row],[CÓDIGO]],[1]fornnecedor!$A:$G,7,0)</f>
        <v>TINTAS POLIÉSTER</v>
      </c>
    </row>
    <row r="1094" spans="1:11" x14ac:dyDescent="0.3">
      <c r="A1094" s="15">
        <v>83950</v>
      </c>
      <c r="B1094" s="15" t="str">
        <f>VLOOKUP(Tabela14[[#This Row],[CÓDIGO]],[1]fornnecedor!$A:$E,5,0)</f>
        <v>AKZO NOBEL LTDA AUTO</v>
      </c>
      <c r="C1094" s="16" t="s">
        <v>155</v>
      </c>
      <c r="D1094" s="16" t="s">
        <v>103</v>
      </c>
      <c r="E1094" s="22">
        <v>3.5</v>
      </c>
      <c r="F1094" s="30">
        <v>20</v>
      </c>
      <c r="G1094" s="17">
        <v>23.18</v>
      </c>
      <c r="H1094" s="11">
        <f t="shared" si="34"/>
        <v>81.13</v>
      </c>
      <c r="I1094" s="12">
        <f t="shared" si="35"/>
        <v>463.6</v>
      </c>
      <c r="J1094" s="13" t="s">
        <v>1105</v>
      </c>
      <c r="K1094" s="37" t="str">
        <f>VLOOKUP(Tabela14[[#This Row],[CÓDIGO]],[1]fornnecedor!$A:$G,7,0)</f>
        <v>TINTAS POLIÉSTER</v>
      </c>
    </row>
    <row r="1095" spans="1:11" x14ac:dyDescent="0.3">
      <c r="A1095" s="15">
        <v>23882</v>
      </c>
      <c r="B1095" s="15" t="str">
        <f>VLOOKUP(Tabela14[[#This Row],[CÓDIGO]],[1]fornnecedor!$A:$E,5,0)</f>
        <v>MAXI RUBBER INDUSTRIAS QUIMICAS LTDA</v>
      </c>
      <c r="C1095" s="16" t="s">
        <v>4362</v>
      </c>
      <c r="D1095" s="16" t="s">
        <v>775</v>
      </c>
      <c r="E1095" s="22">
        <v>2</v>
      </c>
      <c r="F1095" s="30">
        <v>16</v>
      </c>
      <c r="G1095" s="17">
        <v>40.340000000000003</v>
      </c>
      <c r="H1095" s="11">
        <f t="shared" si="34"/>
        <v>80.680000000000007</v>
      </c>
      <c r="I1095" s="12">
        <f t="shared" si="35"/>
        <v>645.44000000000005</v>
      </c>
      <c r="J1095" s="13" t="s">
        <v>1105</v>
      </c>
      <c r="K1095" s="37" t="str">
        <f>VLOOKUP(Tabela14[[#This Row],[CÓDIGO]],[1]fornnecedor!$A:$G,7,0)</f>
        <v>BATIDA DE PEDRA</v>
      </c>
    </row>
    <row r="1096" spans="1:11" x14ac:dyDescent="0.3">
      <c r="A1096" s="15">
        <v>87036</v>
      </c>
      <c r="B1096" s="15" t="str">
        <f>VLOOKUP(Tabela14[[#This Row],[CÓDIGO]],[1]fornnecedor!$A:$E,5,0)</f>
        <v>VONIXX INDUSTRIA E COMERCIO DE POLIDORES LTDA</v>
      </c>
      <c r="C1096" s="16" t="s">
        <v>3632</v>
      </c>
      <c r="D1096" s="16" t="s">
        <v>515</v>
      </c>
      <c r="E1096" s="22">
        <v>2</v>
      </c>
      <c r="F1096" s="30">
        <v>6</v>
      </c>
      <c r="G1096" s="17">
        <v>40.31</v>
      </c>
      <c r="H1096" s="11">
        <f t="shared" si="34"/>
        <v>80.62</v>
      </c>
      <c r="I1096" s="12">
        <f t="shared" si="35"/>
        <v>241.86</v>
      </c>
      <c r="J1096" s="13" t="s">
        <v>1105</v>
      </c>
      <c r="K1096" s="37" t="str">
        <f>VLOOKUP(Tabela14[[#This Row],[CÓDIGO]],[1]fornnecedor!$A:$G,7,0)</f>
        <v>LINHA DE HIGENIZAÇÃO E ESTÉTICA  AUTOMOTIVA VONIX</v>
      </c>
    </row>
    <row r="1097" spans="1:11" x14ac:dyDescent="0.3">
      <c r="A1097" s="8">
        <v>84311</v>
      </c>
      <c r="B1097" s="8" t="str">
        <f>VLOOKUP(Tabela14[[#This Row],[CÓDIGO]],[1]fornnecedor!$A:$E,5,0)</f>
        <v>BRASILUX TINTAS TECNICAS LTDA</v>
      </c>
      <c r="C1097" s="9" t="s">
        <v>3741</v>
      </c>
      <c r="D1097" s="9" t="s">
        <v>549</v>
      </c>
      <c r="E1097" s="23">
        <v>2</v>
      </c>
      <c r="F1097" s="31">
        <v>7</v>
      </c>
      <c r="G1097" s="10">
        <v>40.28</v>
      </c>
      <c r="H1097" s="11">
        <f t="shared" si="34"/>
        <v>80.56</v>
      </c>
      <c r="I1097" s="12">
        <f t="shared" si="35"/>
        <v>281.96000000000004</v>
      </c>
      <c r="J1097" s="13" t="s">
        <v>1105</v>
      </c>
      <c r="K1097" s="37" t="str">
        <f>VLOOKUP(Tabela14[[#This Row],[CÓDIGO]],[1]fornnecedor!$A:$G,7,0)</f>
        <v>TINTA PARA PISO</v>
      </c>
    </row>
    <row r="1098" spans="1:11" x14ac:dyDescent="0.3">
      <c r="A1098" s="15">
        <v>84592</v>
      </c>
      <c r="B1098" s="15" t="str">
        <f>VLOOKUP(Tabela14[[#This Row],[CÓDIGO]],[1]fornnecedor!$A:$E,5,0)</f>
        <v>BRASILUX TINTAS TECNICAS LTDA</v>
      </c>
      <c r="C1098" s="16" t="s">
        <v>4495</v>
      </c>
      <c r="D1098" s="16" t="s">
        <v>549</v>
      </c>
      <c r="E1098" s="22">
        <v>1.0900000000000001</v>
      </c>
      <c r="F1098" s="30">
        <v>10.49</v>
      </c>
      <c r="G1098" s="17">
        <v>73.819999999999993</v>
      </c>
      <c r="H1098" s="11">
        <f t="shared" si="34"/>
        <v>80.463799999999992</v>
      </c>
      <c r="I1098" s="12">
        <f t="shared" si="35"/>
        <v>774.37179999999989</v>
      </c>
      <c r="J1098" s="13" t="s">
        <v>1105</v>
      </c>
      <c r="K1098" s="37" t="str">
        <f>VLOOKUP(Tabela14[[#This Row],[CÓDIGO]],[1]fornnecedor!$A:$G,7,0)</f>
        <v>PIGMENTOS IMOBILIÁRIOS</v>
      </c>
    </row>
    <row r="1099" spans="1:11" x14ac:dyDescent="0.3">
      <c r="A1099" s="8">
        <v>85687</v>
      </c>
      <c r="B1099" s="8" t="str">
        <f>VLOOKUP(Tabela14[[#This Row],[CÓDIGO]],[1]fornnecedor!$A:$E,5,0)</f>
        <v>A&amp;S TECHNOLOGIES INDUSTRIA E COMERCIO LTDA</v>
      </c>
      <c r="C1099" s="9" t="s">
        <v>3594</v>
      </c>
      <c r="D1099" s="9" t="s">
        <v>875</v>
      </c>
      <c r="E1099" s="23">
        <v>12</v>
      </c>
      <c r="F1099" s="31">
        <v>34</v>
      </c>
      <c r="G1099" s="10">
        <v>6.68</v>
      </c>
      <c r="H1099" s="11">
        <f t="shared" si="34"/>
        <v>80.16</v>
      </c>
      <c r="I1099" s="12">
        <f t="shared" si="35"/>
        <v>227.12</v>
      </c>
      <c r="J1099" s="13" t="s">
        <v>1105</v>
      </c>
      <c r="K1099" s="37" t="str">
        <f>VLOOKUP(Tabela14[[#This Row],[CÓDIGO]],[1]fornnecedor!$A:$G,7,0)</f>
        <v>SILICONE</v>
      </c>
    </row>
    <row r="1100" spans="1:11" x14ac:dyDescent="0.3">
      <c r="A1100" s="15">
        <v>84453</v>
      </c>
      <c r="B1100" s="15" t="str">
        <f>VLOOKUP(Tabela14[[#This Row],[CÓDIGO]],[1]fornnecedor!$A:$E,5,0)</f>
        <v>SCHWEERS METALURGICA EIRELI</v>
      </c>
      <c r="C1100" s="16" t="s">
        <v>4731</v>
      </c>
      <c r="D1100" s="16" t="s">
        <v>3082</v>
      </c>
      <c r="E1100" s="22">
        <v>6</v>
      </c>
      <c r="F1100" s="30">
        <v>83</v>
      </c>
      <c r="G1100" s="17">
        <v>13.36</v>
      </c>
      <c r="H1100" s="11">
        <f t="shared" si="34"/>
        <v>80.16</v>
      </c>
      <c r="I1100" s="12">
        <f t="shared" si="35"/>
        <v>1108.8799999999999</v>
      </c>
      <c r="J1100" s="13" t="s">
        <v>1105</v>
      </c>
      <c r="K1100" s="37" t="str">
        <f>VLOOKUP(Tabela14[[#This Row],[CÓDIGO]],[1]fornnecedor!$A:$G,7,0)</f>
        <v>APLICADORES / ADAPTADORES / ENGATES / SUPORTES</v>
      </c>
    </row>
    <row r="1101" spans="1:11" x14ac:dyDescent="0.3">
      <c r="A1101" s="8">
        <v>85636</v>
      </c>
      <c r="B1101" s="8" t="str">
        <f>VLOOKUP(Tabela14[[#This Row],[CÓDIGO]],[1]fornnecedor!$A:$E,5,0)</f>
        <v>A&amp;S TECHNOLOGIES INDUSTRIA E COMERCIO LTDA</v>
      </c>
      <c r="C1101" s="9" t="s">
        <v>3500</v>
      </c>
      <c r="D1101" s="9" t="s">
        <v>875</v>
      </c>
      <c r="E1101" s="23">
        <v>14</v>
      </c>
      <c r="F1101" s="31">
        <v>35</v>
      </c>
      <c r="G1101" s="10">
        <v>5.7</v>
      </c>
      <c r="H1101" s="11">
        <f t="shared" si="34"/>
        <v>79.8</v>
      </c>
      <c r="I1101" s="12">
        <f t="shared" si="35"/>
        <v>199.5</v>
      </c>
      <c r="J1101" s="13" t="s">
        <v>1105</v>
      </c>
      <c r="K1101" s="37" t="str">
        <f>VLOOKUP(Tabela14[[#This Row],[CÓDIGO]],[1]fornnecedor!$A:$G,7,0)</f>
        <v>DESENGRIPANTE</v>
      </c>
    </row>
    <row r="1102" spans="1:11" x14ac:dyDescent="0.3">
      <c r="A1102" s="15">
        <v>84047</v>
      </c>
      <c r="B1102" s="15" t="str">
        <f>VLOOKUP(Tabela14[[#This Row],[CÓDIGO]],[1]fornnecedor!$A:$E,5,0)</f>
        <v>BRASILUX TINTAS TECNICAS LTDA</v>
      </c>
      <c r="C1102" s="16" t="s">
        <v>3476</v>
      </c>
      <c r="D1102" s="16" t="s">
        <v>549</v>
      </c>
      <c r="E1102" s="22">
        <v>5</v>
      </c>
      <c r="F1102" s="30">
        <v>12</v>
      </c>
      <c r="G1102" s="17">
        <v>15.93</v>
      </c>
      <c r="H1102" s="11">
        <f t="shared" si="34"/>
        <v>79.650000000000006</v>
      </c>
      <c r="I1102" s="12">
        <f t="shared" si="35"/>
        <v>191.16</v>
      </c>
      <c r="J1102" s="13" t="s">
        <v>1105</v>
      </c>
      <c r="K1102" s="37" t="str">
        <f>VLOOKUP(Tabela14[[#This Row],[CÓDIGO]],[1]fornnecedor!$A:$G,7,0)</f>
        <v>MASSA DE POLIR</v>
      </c>
    </row>
    <row r="1103" spans="1:11" x14ac:dyDescent="0.3">
      <c r="A1103" s="15">
        <v>84421</v>
      </c>
      <c r="B1103" s="15" t="str">
        <f>VLOOKUP(Tabela14[[#This Row],[CÓDIGO]],[1]fornnecedor!$A:$E,5,0)</f>
        <v>PINCEIS ATLAS S.A.</v>
      </c>
      <c r="C1103" s="16" t="s">
        <v>22</v>
      </c>
      <c r="D1103" s="16" t="s">
        <v>23</v>
      </c>
      <c r="E1103" s="22">
        <v>17</v>
      </c>
      <c r="F1103" s="30">
        <v>97</v>
      </c>
      <c r="G1103" s="17">
        <v>4.68</v>
      </c>
      <c r="H1103" s="11">
        <f t="shared" si="34"/>
        <v>79.56</v>
      </c>
      <c r="I1103" s="12">
        <f t="shared" si="35"/>
        <v>453.96</v>
      </c>
      <c r="J1103" s="13" t="s">
        <v>1105</v>
      </c>
      <c r="K1103" s="37" t="str">
        <f>VLOOKUP(Tabela14[[#This Row],[CÓDIGO]],[1]fornnecedor!$A:$G,7,0)</f>
        <v>ROLOS / TRINCHAS / PINCÉIS / ESPÁTULAS</v>
      </c>
    </row>
    <row r="1104" spans="1:11" x14ac:dyDescent="0.3">
      <c r="A1104" s="8">
        <v>24018</v>
      </c>
      <c r="B1104" s="8" t="str">
        <f>VLOOKUP(Tabela14[[#This Row],[CÓDIGO]],[1]fornnecedor!$A:$E,5,0)</f>
        <v>SKYLACK TINTAS E VERNIZES LTDA</v>
      </c>
      <c r="C1104" s="9" t="s">
        <v>3489</v>
      </c>
      <c r="D1104" s="9" t="s">
        <v>1114</v>
      </c>
      <c r="E1104" s="23">
        <v>2</v>
      </c>
      <c r="F1104" s="31">
        <v>5</v>
      </c>
      <c r="G1104" s="10">
        <v>39.35</v>
      </c>
      <c r="H1104" s="11">
        <f t="shared" si="34"/>
        <v>78.7</v>
      </c>
      <c r="I1104" s="12">
        <f t="shared" si="35"/>
        <v>196.75</v>
      </c>
      <c r="J1104" s="13" t="s">
        <v>1105</v>
      </c>
      <c r="K1104" s="37" t="str">
        <f>VLOOKUP(Tabela14[[#This Row],[CÓDIGO]],[1]fornnecedor!$A:$G,7,0)</f>
        <v>TINTAS POLIÉSTER</v>
      </c>
    </row>
    <row r="1105" spans="1:11" x14ac:dyDescent="0.3">
      <c r="A1105" s="15">
        <v>21300</v>
      </c>
      <c r="B1105" s="15" t="str">
        <f>VLOOKUP(Tabela14[[#This Row],[CÓDIGO]],[1]fornnecedor!$A:$E,5,0)</f>
        <v>AKZO NOBEL LTDA AUTO</v>
      </c>
      <c r="C1105" s="16" t="s">
        <v>4271</v>
      </c>
      <c r="D1105" s="16" t="s">
        <v>103</v>
      </c>
      <c r="E1105" s="22">
        <v>3</v>
      </c>
      <c r="F1105" s="30">
        <v>22</v>
      </c>
      <c r="G1105" s="17">
        <v>26.23</v>
      </c>
      <c r="H1105" s="11">
        <f t="shared" si="34"/>
        <v>78.69</v>
      </c>
      <c r="I1105" s="12">
        <f t="shared" si="35"/>
        <v>577.06000000000006</v>
      </c>
      <c r="J1105" s="13" t="s">
        <v>1105</v>
      </c>
      <c r="K1105" s="37" t="str">
        <f>VLOOKUP(Tabela14[[#This Row],[CÓDIGO]],[1]fornnecedor!$A:$G,7,0)</f>
        <v>TINTAS POLIÉSTER</v>
      </c>
    </row>
    <row r="1106" spans="1:11" x14ac:dyDescent="0.3">
      <c r="A1106" s="15">
        <v>84100</v>
      </c>
      <c r="B1106" s="15" t="str">
        <f>VLOOKUP(Tabela14[[#This Row],[CÓDIGO]],[1]fornnecedor!$A:$E,5,0)</f>
        <v>BRASILUX TINTAS TECNICAS LTDA</v>
      </c>
      <c r="C1106" s="16" t="s">
        <v>634</v>
      </c>
      <c r="D1106" s="16" t="s">
        <v>549</v>
      </c>
      <c r="E1106" s="22">
        <v>5</v>
      </c>
      <c r="F1106" s="30">
        <v>26</v>
      </c>
      <c r="G1106" s="17">
        <v>15.69</v>
      </c>
      <c r="H1106" s="11">
        <f t="shared" si="34"/>
        <v>78.45</v>
      </c>
      <c r="I1106" s="12">
        <f t="shared" si="35"/>
        <v>407.94</v>
      </c>
      <c r="J1106" s="13" t="s">
        <v>1105</v>
      </c>
      <c r="K1106" s="37" t="str">
        <f>VLOOKUP(Tabela14[[#This Row],[CÓDIGO]],[1]fornnecedor!$A:$G,7,0)</f>
        <v>ESMALTES</v>
      </c>
    </row>
    <row r="1107" spans="1:11" x14ac:dyDescent="0.3">
      <c r="A1107" s="8">
        <v>84180</v>
      </c>
      <c r="B1107" s="8" t="str">
        <f>VLOOKUP(Tabela14[[#This Row],[CÓDIGO]],[1]fornnecedor!$A:$E,5,0)</f>
        <v>BRASILUX TINTAS TECNICAS LTDA</v>
      </c>
      <c r="C1107" s="9" t="s">
        <v>4571</v>
      </c>
      <c r="D1107" s="9" t="s">
        <v>549</v>
      </c>
      <c r="E1107" s="23">
        <v>1</v>
      </c>
      <c r="F1107" s="31">
        <v>11</v>
      </c>
      <c r="G1107" s="10">
        <v>78.27</v>
      </c>
      <c r="H1107" s="11">
        <f t="shared" si="34"/>
        <v>78.27</v>
      </c>
      <c r="I1107" s="12">
        <f t="shared" si="35"/>
        <v>860.96999999999991</v>
      </c>
      <c r="J1107" s="13" t="s">
        <v>1105</v>
      </c>
      <c r="K1107" s="37" t="str">
        <f>VLOOKUP(Tabela14[[#This Row],[CÓDIGO]],[1]fornnecedor!$A:$G,7,0)</f>
        <v>ESMALTES</v>
      </c>
    </row>
    <row r="1108" spans="1:11" x14ac:dyDescent="0.3">
      <c r="A1108" s="8">
        <v>84725</v>
      </c>
      <c r="B1108" s="8" t="str">
        <f>VLOOKUP(Tabela14[[#This Row],[CÓDIGO]],[1]fornnecedor!$A:$E,5,0)</f>
        <v>VONIXX INDUSTRIA E COMERCIO DE POLIDORES LTDA</v>
      </c>
      <c r="C1108" s="9" t="s">
        <v>4620</v>
      </c>
      <c r="D1108" s="9" t="s">
        <v>515</v>
      </c>
      <c r="E1108" s="23">
        <v>2</v>
      </c>
      <c r="F1108" s="31">
        <v>24</v>
      </c>
      <c r="G1108" s="10">
        <v>38.99</v>
      </c>
      <c r="H1108" s="11">
        <f t="shared" si="34"/>
        <v>77.98</v>
      </c>
      <c r="I1108" s="12">
        <f t="shared" si="35"/>
        <v>935.76</v>
      </c>
      <c r="J1108" s="13" t="s">
        <v>1105</v>
      </c>
      <c r="K1108" s="37" t="str">
        <f>VLOOKUP(Tabela14[[#This Row],[CÓDIGO]],[1]fornnecedor!$A:$G,7,0)</f>
        <v>BOINAS PARA POLIMENTO</v>
      </c>
    </row>
    <row r="1109" spans="1:11" x14ac:dyDescent="0.3">
      <c r="A1109" s="15">
        <v>84202</v>
      </c>
      <c r="B1109" s="15" t="str">
        <f>VLOOKUP(Tabela14[[#This Row],[CÓDIGO]],[1]fornnecedor!$A:$E,5,0)</f>
        <v>BRASILUX TINTAS TECNICAS LTDA</v>
      </c>
      <c r="C1109" s="16" t="s">
        <v>723</v>
      </c>
      <c r="D1109" s="16" t="s">
        <v>549</v>
      </c>
      <c r="E1109" s="22">
        <v>5</v>
      </c>
      <c r="F1109" s="30">
        <v>23</v>
      </c>
      <c r="G1109" s="17">
        <v>15.58</v>
      </c>
      <c r="H1109" s="11">
        <f t="shared" si="34"/>
        <v>77.900000000000006</v>
      </c>
      <c r="I1109" s="12">
        <f t="shared" si="35"/>
        <v>358.34</v>
      </c>
      <c r="J1109" s="13" t="s">
        <v>1105</v>
      </c>
      <c r="K1109" s="37" t="str">
        <f>VLOOKUP(Tabela14[[#This Row],[CÓDIGO]],[1]fornnecedor!$A:$G,7,0)</f>
        <v>SELADOR ACRÍLICO</v>
      </c>
    </row>
    <row r="1110" spans="1:11" x14ac:dyDescent="0.3">
      <c r="A1110" s="15">
        <v>86885</v>
      </c>
      <c r="B1110" s="15" t="str">
        <f>VLOOKUP(Tabela14[[#This Row],[CÓDIGO]],[1]fornnecedor!$A:$E,5,0)</f>
        <v>OTTO BAUMGART IND E COM S/A</v>
      </c>
      <c r="C1110" s="16" t="s">
        <v>4819</v>
      </c>
      <c r="D1110" s="16" t="s">
        <v>3618</v>
      </c>
      <c r="E1110" s="22">
        <v>1</v>
      </c>
      <c r="F1110" s="30">
        <v>17</v>
      </c>
      <c r="G1110" s="17">
        <v>77.599999999999994</v>
      </c>
      <c r="H1110" s="11">
        <f t="shared" si="34"/>
        <v>77.599999999999994</v>
      </c>
      <c r="I1110" s="12">
        <f t="shared" si="35"/>
        <v>1319.1999999999998</v>
      </c>
      <c r="J1110" s="13" t="s">
        <v>1105</v>
      </c>
      <c r="K1110" s="37" t="str">
        <f>VLOOKUP(Tabela14[[#This Row],[CÓDIGO]],[1]fornnecedor!$A:$G,7,0)</f>
        <v>IMPERMEABILIZANTES</v>
      </c>
    </row>
    <row r="1111" spans="1:11" x14ac:dyDescent="0.3">
      <c r="A1111" s="15">
        <v>24266</v>
      </c>
      <c r="B1111" s="15" t="str">
        <f>VLOOKUP(Tabela14[[#This Row],[CÓDIGO]],[1]fornnecedor!$A:$E,5,0)</f>
        <v>VONIXX INDUSTRIA E COMERCIO DE POLIDORES LTDA</v>
      </c>
      <c r="C1111" s="16" t="s">
        <v>4098</v>
      </c>
      <c r="D1111" s="16" t="s">
        <v>515</v>
      </c>
      <c r="E1111" s="22">
        <v>2</v>
      </c>
      <c r="F1111" s="30">
        <v>12</v>
      </c>
      <c r="G1111" s="17">
        <v>38.340000000000003</v>
      </c>
      <c r="H1111" s="11">
        <f t="shared" si="34"/>
        <v>76.680000000000007</v>
      </c>
      <c r="I1111" s="12">
        <f t="shared" si="35"/>
        <v>460.08000000000004</v>
      </c>
      <c r="J1111" s="13" t="s">
        <v>1105</v>
      </c>
      <c r="K1111" s="37" t="str">
        <f>VLOOKUP(Tabela14[[#This Row],[CÓDIGO]],[1]fornnecedor!$A:$G,7,0)</f>
        <v>LINHA DE HIGENIZAÇÃO E ESTÉTICA  AUTOMOTIVA VONIX</v>
      </c>
    </row>
    <row r="1112" spans="1:11" x14ac:dyDescent="0.3">
      <c r="A1112" s="15">
        <v>23050</v>
      </c>
      <c r="B1112" s="15" t="str">
        <f>VLOOKUP(Tabela14[[#This Row],[CÓDIGO]],[1]fornnecedor!$A:$E,5,0)</f>
        <v>AKZO NOBEL LTDA AUTO</v>
      </c>
      <c r="C1112" s="16" t="s">
        <v>5052</v>
      </c>
      <c r="D1112" s="16" t="s">
        <v>103</v>
      </c>
      <c r="E1112" s="22">
        <v>0.39500000000000002</v>
      </c>
      <c r="F1112" s="30">
        <v>15.13</v>
      </c>
      <c r="G1112" s="17">
        <v>192.59</v>
      </c>
      <c r="H1112" s="11">
        <f t="shared" si="34"/>
        <v>76.073050000000009</v>
      </c>
      <c r="I1112" s="12">
        <f t="shared" si="35"/>
        <v>2913.8867</v>
      </c>
      <c r="J1112" s="13" t="s">
        <v>1105</v>
      </c>
      <c r="K1112" s="37" t="str">
        <f>VLOOKUP(Tabela14[[#This Row],[CÓDIGO]],[1]fornnecedor!$A:$G,7,0)</f>
        <v>BASES PU</v>
      </c>
    </row>
    <row r="1113" spans="1:11" x14ac:dyDescent="0.3">
      <c r="A1113" s="8">
        <v>85460</v>
      </c>
      <c r="B1113" s="8" t="str">
        <f>VLOOKUP(Tabela14[[#This Row],[CÓDIGO]],[1]fornnecedor!$A:$E,5,0)</f>
        <v>CIMENTMIX DERIVADO DE CIMENTO LTDA</v>
      </c>
      <c r="C1113" s="9" t="s">
        <v>3005</v>
      </c>
      <c r="D1113" s="9" t="s">
        <v>1239</v>
      </c>
      <c r="E1113" s="23">
        <v>40</v>
      </c>
      <c r="F1113" s="31">
        <v>32</v>
      </c>
      <c r="G1113" s="10">
        <v>1.9</v>
      </c>
      <c r="H1113" s="11">
        <f t="shared" si="34"/>
        <v>76</v>
      </c>
      <c r="I1113" s="12">
        <f t="shared" si="35"/>
        <v>60.8</v>
      </c>
      <c r="J1113" s="13" t="s">
        <v>1105</v>
      </c>
      <c r="K1113" s="37" t="str">
        <f>VLOOKUP(Tabela14[[#This Row],[CÓDIGO]],[1]fornnecedor!$A:$G,7,0)</f>
        <v>GESSO</v>
      </c>
    </row>
    <row r="1114" spans="1:11" x14ac:dyDescent="0.3">
      <c r="A1114" s="15">
        <v>23927</v>
      </c>
      <c r="B1114" s="15" t="str">
        <f>VLOOKUP(Tabela14[[#This Row],[CÓDIGO]],[1]fornnecedor!$A:$E,5,0)</f>
        <v>VONIXX INDUSTRIA E COMERCIO DE POLIDORES LTDA</v>
      </c>
      <c r="C1114" s="16" t="s">
        <v>4021</v>
      </c>
      <c r="D1114" s="16" t="s">
        <v>515</v>
      </c>
      <c r="E1114" s="22">
        <v>4</v>
      </c>
      <c r="F1114" s="30">
        <v>22</v>
      </c>
      <c r="G1114" s="17">
        <v>18.89</v>
      </c>
      <c r="H1114" s="11">
        <f t="shared" si="34"/>
        <v>75.56</v>
      </c>
      <c r="I1114" s="12">
        <f t="shared" si="35"/>
        <v>415.58000000000004</v>
      </c>
      <c r="J1114" s="13" t="s">
        <v>1105</v>
      </c>
      <c r="K1114" s="37" t="str">
        <f>VLOOKUP(Tabela14[[#This Row],[CÓDIGO]],[1]fornnecedor!$A:$G,7,0)</f>
        <v>LINHA DE HIGENIZAÇÃO E ESTÉTICA  AUTOMOTIVA VONIX</v>
      </c>
    </row>
    <row r="1115" spans="1:11" x14ac:dyDescent="0.3">
      <c r="A1115" s="15">
        <v>84172</v>
      </c>
      <c r="B1115" s="15" t="str">
        <f>VLOOKUP(Tabela14[[#This Row],[CÓDIGO]],[1]fornnecedor!$A:$E,5,0)</f>
        <v>BRASILUX TINTAS TECNICAS LTDA</v>
      </c>
      <c r="C1115" s="16" t="s">
        <v>3140</v>
      </c>
      <c r="D1115" s="16" t="s">
        <v>549</v>
      </c>
      <c r="E1115" s="22">
        <v>4</v>
      </c>
      <c r="F1115" s="30">
        <v>5</v>
      </c>
      <c r="G1115" s="17">
        <v>18.850000000000001</v>
      </c>
      <c r="H1115" s="11">
        <f t="shared" si="34"/>
        <v>75.400000000000006</v>
      </c>
      <c r="I1115" s="12">
        <f t="shared" si="35"/>
        <v>94.25</v>
      </c>
      <c r="J1115" s="13" t="s">
        <v>1105</v>
      </c>
      <c r="K1115" s="37" t="str">
        <f>VLOOKUP(Tabela14[[#This Row],[CÓDIGO]],[1]fornnecedor!$A:$G,7,0)</f>
        <v>ESMALTES</v>
      </c>
    </row>
    <row r="1116" spans="1:11" x14ac:dyDescent="0.3">
      <c r="A1116" s="15">
        <v>20478</v>
      </c>
      <c r="B1116" s="15" t="str">
        <f>VLOOKUP(Tabela14[[#This Row],[CÓDIGO]],[1]fornnecedor!$A:$E,5,0)</f>
        <v>3M DO BRASIL LTDA</v>
      </c>
      <c r="C1116" s="16" t="s">
        <v>3464</v>
      </c>
      <c r="D1116" s="16" t="s">
        <v>366</v>
      </c>
      <c r="E1116" s="22">
        <v>2</v>
      </c>
      <c r="F1116" s="30">
        <v>5</v>
      </c>
      <c r="G1116" s="17">
        <v>37.520000000000003</v>
      </c>
      <c r="H1116" s="11">
        <f t="shared" si="34"/>
        <v>75.040000000000006</v>
      </c>
      <c r="I1116" s="12">
        <f t="shared" si="35"/>
        <v>187.60000000000002</v>
      </c>
      <c r="J1116" s="13" t="s">
        <v>1105</v>
      </c>
      <c r="K1116" s="37" t="str">
        <f>VLOOKUP(Tabela14[[#This Row],[CÓDIGO]],[1]fornnecedor!$A:$G,7,0)</f>
        <v>FITA DUPLA FACE</v>
      </c>
    </row>
    <row r="1117" spans="1:11" x14ac:dyDescent="0.3">
      <c r="A1117" s="15">
        <v>83920</v>
      </c>
      <c r="B1117" s="15" t="str">
        <f>VLOOKUP(Tabela14[[#This Row],[CÓDIGO]],[1]fornnecedor!$A:$E,5,0)</f>
        <v>SKYLACK TINTAS E VERNIZES LTDA</v>
      </c>
      <c r="C1117" s="16" t="s">
        <v>3860</v>
      </c>
      <c r="D1117" s="16" t="s">
        <v>1114</v>
      </c>
      <c r="E1117" s="22">
        <v>2</v>
      </c>
      <c r="F1117" s="30">
        <v>9</v>
      </c>
      <c r="G1117" s="17">
        <v>37.31</v>
      </c>
      <c r="H1117" s="11">
        <f t="shared" si="34"/>
        <v>74.62</v>
      </c>
      <c r="I1117" s="12">
        <f t="shared" si="35"/>
        <v>335.79</v>
      </c>
      <c r="J1117" s="13" t="s">
        <v>1105</v>
      </c>
      <c r="K1117" s="37" t="str">
        <f>VLOOKUP(Tabela14[[#This Row],[CÓDIGO]],[1]fornnecedor!$A:$G,7,0)</f>
        <v>TINTAS POLIÉSTER</v>
      </c>
    </row>
    <row r="1118" spans="1:11" x14ac:dyDescent="0.3">
      <c r="A1118" s="8">
        <v>84239</v>
      </c>
      <c r="B1118" s="8" t="str">
        <f>VLOOKUP(Tabela14[[#This Row],[CÓDIGO]],[1]fornnecedor!$A:$E,5,0)</f>
        <v>BRASILUX TINTAS TECNICAS LTDA</v>
      </c>
      <c r="C1118" s="9" t="s">
        <v>600</v>
      </c>
      <c r="D1118" s="9" t="s">
        <v>549</v>
      </c>
      <c r="E1118" s="23">
        <v>3</v>
      </c>
      <c r="F1118" s="31">
        <v>18</v>
      </c>
      <c r="G1118" s="10">
        <v>24.81</v>
      </c>
      <c r="H1118" s="11">
        <f t="shared" si="34"/>
        <v>74.429999999999993</v>
      </c>
      <c r="I1118" s="12">
        <f t="shared" si="35"/>
        <v>446.58</v>
      </c>
      <c r="J1118" s="13" t="s">
        <v>1105</v>
      </c>
      <c r="K1118" s="37" t="str">
        <f>VLOOKUP(Tabela14[[#This Row],[CÓDIGO]],[1]fornnecedor!$A:$G,7,0)</f>
        <v>IMPERMEABILIZANTES</v>
      </c>
    </row>
    <row r="1119" spans="1:11" x14ac:dyDescent="0.3">
      <c r="A1119" s="8">
        <v>21125</v>
      </c>
      <c r="B1119" s="8" t="str">
        <f>VLOOKUP(Tabela14[[#This Row],[CÓDIGO]],[1]fornnecedor!$A:$E,5,0)</f>
        <v>INDUSTRIA DE LIXADORES PURPER LTDA</v>
      </c>
      <c r="C1119" s="9" t="s">
        <v>5036</v>
      </c>
      <c r="D1119" s="9" t="s">
        <v>2867</v>
      </c>
      <c r="E1119" s="23">
        <v>2</v>
      </c>
      <c r="F1119" s="31">
        <v>74</v>
      </c>
      <c r="G1119" s="10">
        <v>37.049999999999997</v>
      </c>
      <c r="H1119" s="11">
        <f t="shared" si="34"/>
        <v>74.099999999999994</v>
      </c>
      <c r="I1119" s="12">
        <f t="shared" si="35"/>
        <v>2741.7</v>
      </c>
      <c r="J1119" s="13" t="s">
        <v>1105</v>
      </c>
      <c r="K1119" s="37" t="str">
        <f>VLOOKUP(Tabela14[[#This Row],[CÓDIGO]],[1]fornnecedor!$A:$G,7,0)</f>
        <v>TACO LIXADOR</v>
      </c>
    </row>
    <row r="1120" spans="1:11" x14ac:dyDescent="0.3">
      <c r="A1120" s="15">
        <v>84098</v>
      </c>
      <c r="B1120" s="15" t="str">
        <f>VLOOKUP(Tabela14[[#This Row],[CÓDIGO]],[1]fornnecedor!$A:$E,5,0)</f>
        <v>BRASILUX TINTAS TECNICAS LTDA</v>
      </c>
      <c r="C1120" s="16" t="s">
        <v>3339</v>
      </c>
      <c r="D1120" s="16" t="s">
        <v>549</v>
      </c>
      <c r="E1120" s="22">
        <v>4</v>
      </c>
      <c r="F1120" s="30">
        <v>8</v>
      </c>
      <c r="G1120" s="17">
        <v>18.48</v>
      </c>
      <c r="H1120" s="11">
        <f t="shared" si="34"/>
        <v>73.92</v>
      </c>
      <c r="I1120" s="12">
        <f t="shared" si="35"/>
        <v>147.84</v>
      </c>
      <c r="J1120" s="13" t="s">
        <v>1105</v>
      </c>
      <c r="K1120" s="37" t="str">
        <f>VLOOKUP(Tabela14[[#This Row],[CÓDIGO]],[1]fornnecedor!$A:$G,7,0)</f>
        <v>ESMALTES</v>
      </c>
    </row>
    <row r="1121" spans="1:11" x14ac:dyDescent="0.3">
      <c r="A1121" s="15">
        <v>85352</v>
      </c>
      <c r="B1121" s="15" t="str">
        <f>VLOOKUP(Tabela14[[#This Row],[CÓDIGO]],[1]fornnecedor!$A:$E,5,0)</f>
        <v>VONIXX INDUSTRIA E COMERCIO DE POLIDORES LTDA</v>
      </c>
      <c r="C1121" s="16" t="s">
        <v>3924</v>
      </c>
      <c r="D1121" s="16" t="s">
        <v>515</v>
      </c>
      <c r="E1121" s="22">
        <v>2</v>
      </c>
      <c r="F1121" s="30">
        <v>10</v>
      </c>
      <c r="G1121" s="17">
        <v>36.92</v>
      </c>
      <c r="H1121" s="11">
        <f t="shared" si="34"/>
        <v>73.84</v>
      </c>
      <c r="I1121" s="12">
        <f t="shared" si="35"/>
        <v>369.20000000000005</v>
      </c>
      <c r="J1121" s="13" t="s">
        <v>1105</v>
      </c>
      <c r="K1121" s="37" t="str">
        <f>VLOOKUP(Tabela14[[#This Row],[CÓDIGO]],[1]fornnecedor!$A:$G,7,0)</f>
        <v>BOINAS PARA POLIMENTO</v>
      </c>
    </row>
    <row r="1122" spans="1:11" x14ac:dyDescent="0.3">
      <c r="A1122" s="15">
        <v>84424</v>
      </c>
      <c r="B1122" s="15" t="str">
        <f>VLOOKUP(Tabela14[[#This Row],[CÓDIGO]],[1]fornnecedor!$A:$E,5,0)</f>
        <v>PINCEIS ATLAS S.A.</v>
      </c>
      <c r="C1122" s="16" t="s">
        <v>35</v>
      </c>
      <c r="D1122" s="16" t="s">
        <v>23</v>
      </c>
      <c r="E1122" s="22">
        <v>7</v>
      </c>
      <c r="F1122" s="30">
        <v>67</v>
      </c>
      <c r="G1122" s="17">
        <v>10.53</v>
      </c>
      <c r="H1122" s="11">
        <f t="shared" si="34"/>
        <v>73.709999999999994</v>
      </c>
      <c r="I1122" s="12">
        <f t="shared" si="35"/>
        <v>705.51</v>
      </c>
      <c r="J1122" s="13" t="s">
        <v>1105</v>
      </c>
      <c r="K1122" s="37" t="str">
        <f>VLOOKUP(Tabela14[[#This Row],[CÓDIGO]],[1]fornnecedor!$A:$G,7,0)</f>
        <v>ROLOS / TRINCHAS / PINCÉIS / ESPÁTULAS</v>
      </c>
    </row>
    <row r="1123" spans="1:11" x14ac:dyDescent="0.3">
      <c r="A1123" s="15">
        <v>10107</v>
      </c>
      <c r="B1123" s="15" t="str">
        <f>VLOOKUP(Tabela14[[#This Row],[CÓDIGO]],[1]fornnecedor!$A:$E,5,0)</f>
        <v>PINCEIS ATLAS S.A.</v>
      </c>
      <c r="C1123" s="16" t="s">
        <v>4056</v>
      </c>
      <c r="D1123" s="16" t="s">
        <v>23</v>
      </c>
      <c r="E1123" s="22">
        <v>12</v>
      </c>
      <c r="F1123" s="30">
        <v>72</v>
      </c>
      <c r="G1123" s="17">
        <v>6.04</v>
      </c>
      <c r="H1123" s="11">
        <f t="shared" si="34"/>
        <v>72.48</v>
      </c>
      <c r="I1123" s="12">
        <f t="shared" si="35"/>
        <v>434.88</v>
      </c>
      <c r="J1123" s="13" t="s">
        <v>1105</v>
      </c>
      <c r="K1123" s="37" t="str">
        <f>VLOOKUP(Tabela14[[#This Row],[CÓDIGO]],[1]fornnecedor!$A:$G,7,0)</f>
        <v>ROLOS / TRINCHAS / PINCÉIS / ESPÁTULAS</v>
      </c>
    </row>
    <row r="1124" spans="1:11" x14ac:dyDescent="0.3">
      <c r="A1124" s="8">
        <v>10115</v>
      </c>
      <c r="B1124" s="8" t="str">
        <f>VLOOKUP(Tabela14[[#This Row],[CÓDIGO]],[1]fornnecedor!$A:$E,5,0)</f>
        <v>PINCEIS ATLAS S.A.</v>
      </c>
      <c r="C1124" s="9" t="s">
        <v>3697</v>
      </c>
      <c r="D1124" s="9" t="s">
        <v>23</v>
      </c>
      <c r="E1124" s="23">
        <v>33</v>
      </c>
      <c r="F1124" s="31">
        <v>120</v>
      </c>
      <c r="G1124" s="10">
        <v>2.19</v>
      </c>
      <c r="H1124" s="11">
        <f t="shared" si="34"/>
        <v>72.27</v>
      </c>
      <c r="I1124" s="12">
        <f t="shared" si="35"/>
        <v>262.8</v>
      </c>
      <c r="J1124" s="13" t="s">
        <v>1105</v>
      </c>
      <c r="K1124" s="37" t="str">
        <f>VLOOKUP(Tabela14[[#This Row],[CÓDIGO]],[1]fornnecedor!$A:$G,7,0)</f>
        <v>ROLOS / TRINCHAS / PINCÉIS / ESPÁTULAS</v>
      </c>
    </row>
    <row r="1125" spans="1:11" x14ac:dyDescent="0.3">
      <c r="A1125" s="8">
        <v>85668</v>
      </c>
      <c r="B1125" s="8" t="str">
        <f>VLOOKUP(Tabela14[[#This Row],[CÓDIGO]],[1]fornnecedor!$A:$E,5,0)</f>
        <v>A&amp;S TECHNOLOGIES INDUSTRIA E COMERCIO LTDA</v>
      </c>
      <c r="C1125" s="9" t="s">
        <v>894</v>
      </c>
      <c r="D1125" s="9" t="s">
        <v>875</v>
      </c>
      <c r="E1125" s="23">
        <v>10</v>
      </c>
      <c r="F1125" s="31">
        <v>31</v>
      </c>
      <c r="G1125" s="10">
        <v>7.2</v>
      </c>
      <c r="H1125" s="11">
        <f t="shared" si="34"/>
        <v>72</v>
      </c>
      <c r="I1125" s="12">
        <f t="shared" si="35"/>
        <v>223.20000000000002</v>
      </c>
      <c r="J1125" s="13" t="s">
        <v>1105</v>
      </c>
      <c r="K1125" s="37" t="str">
        <f>VLOOKUP(Tabela14[[#This Row],[CÓDIGO]],[1]fornnecedor!$A:$G,7,0)</f>
        <v xml:space="preserve">SPRAYS </v>
      </c>
    </row>
    <row r="1126" spans="1:11" x14ac:dyDescent="0.3">
      <c r="A1126" s="15">
        <v>22638</v>
      </c>
      <c r="B1126" s="15" t="str">
        <f>VLOOKUP(Tabela14[[#This Row],[CÓDIGO]],[1]fornnecedor!$A:$E,5,0)</f>
        <v>AKZO NOBEL LTDA AUTO</v>
      </c>
      <c r="C1126" s="16" t="s">
        <v>4948</v>
      </c>
      <c r="D1126" s="16" t="s">
        <v>152</v>
      </c>
      <c r="E1126" s="22">
        <v>0.32600000000000001</v>
      </c>
      <c r="F1126" s="30">
        <v>8.73</v>
      </c>
      <c r="G1126" s="17">
        <v>220.71</v>
      </c>
      <c r="H1126" s="11">
        <f t="shared" si="34"/>
        <v>71.951460000000012</v>
      </c>
      <c r="I1126" s="12">
        <f t="shared" si="35"/>
        <v>1926.7983000000002</v>
      </c>
      <c r="J1126" s="13" t="s">
        <v>1105</v>
      </c>
      <c r="K1126" s="37" t="str">
        <f>VLOOKUP(Tabela14[[#This Row],[CÓDIGO]],[1]fornnecedor!$A:$G,7,0)</f>
        <v>BASES LACA / SINTETICO / TECH FLEET</v>
      </c>
    </row>
    <row r="1127" spans="1:11" x14ac:dyDescent="0.3">
      <c r="A1127" s="8">
        <v>21782</v>
      </c>
      <c r="B1127" s="8" t="str">
        <f>VLOOKUP(Tabela14[[#This Row],[CÓDIGO]],[1]fornnecedor!$A:$E,5,0)</f>
        <v>SHERWIN - WILLIAMS DO BRASIL IND. E COM. LTDA</v>
      </c>
      <c r="C1127" s="9" t="s">
        <v>3946</v>
      </c>
      <c r="D1127" s="9" t="s">
        <v>324</v>
      </c>
      <c r="E1127" s="23">
        <v>3</v>
      </c>
      <c r="F1127" s="31">
        <v>16</v>
      </c>
      <c r="G1127" s="10">
        <v>23.92</v>
      </c>
      <c r="H1127" s="11">
        <f t="shared" si="34"/>
        <v>71.760000000000005</v>
      </c>
      <c r="I1127" s="12">
        <f t="shared" si="35"/>
        <v>382.72</v>
      </c>
      <c r="J1127" s="13" t="s">
        <v>1105</v>
      </c>
      <c r="K1127" s="37" t="str">
        <f>VLOOKUP(Tabela14[[#This Row],[CÓDIGO]],[1]fornnecedor!$A:$G,7,0)</f>
        <v>TINTAS POLIÉSTER</v>
      </c>
    </row>
    <row r="1128" spans="1:11" x14ac:dyDescent="0.3">
      <c r="A1128" s="15">
        <v>87048</v>
      </c>
      <c r="B1128" s="15" t="str">
        <f>VLOOKUP(Tabela14[[#This Row],[CÓDIGO]],[1]fornnecedor!$A:$E,5,0)</f>
        <v>INDUSTRIA DE LIXADORES PURPER LTDA</v>
      </c>
      <c r="C1128" s="16" t="s">
        <v>3185</v>
      </c>
      <c r="D1128" s="16" t="s">
        <v>2867</v>
      </c>
      <c r="E1128" s="22">
        <v>2</v>
      </c>
      <c r="F1128" s="30">
        <v>3</v>
      </c>
      <c r="G1128" s="17">
        <v>35.64</v>
      </c>
      <c r="H1128" s="11">
        <f t="shared" si="34"/>
        <v>71.28</v>
      </c>
      <c r="I1128" s="12">
        <f t="shared" si="35"/>
        <v>106.92</v>
      </c>
      <c r="J1128" s="13" t="s">
        <v>1105</v>
      </c>
      <c r="K1128" s="37" t="str">
        <f>VLOOKUP(Tabela14[[#This Row],[CÓDIGO]],[1]fornnecedor!$A:$G,7,0)</f>
        <v>TACO LIXADOR</v>
      </c>
    </row>
    <row r="1129" spans="1:11" x14ac:dyDescent="0.3">
      <c r="A1129" s="15">
        <v>86973</v>
      </c>
      <c r="B1129" s="15" t="str">
        <f>VLOOKUP(Tabela14[[#This Row],[CÓDIGO]],[1]fornnecedor!$A:$E,5,0)</f>
        <v>IND DE PLASTICOS HERC LTDA</v>
      </c>
      <c r="C1129" s="16" t="s">
        <v>4349</v>
      </c>
      <c r="D1129" s="16" t="s">
        <v>1306</v>
      </c>
      <c r="E1129" s="22">
        <v>12</v>
      </c>
      <c r="F1129" s="30">
        <v>108</v>
      </c>
      <c r="G1129" s="17">
        <v>5.89</v>
      </c>
      <c r="H1129" s="11">
        <f t="shared" si="34"/>
        <v>70.679999999999993</v>
      </c>
      <c r="I1129" s="12">
        <f t="shared" si="35"/>
        <v>636.12</v>
      </c>
      <c r="J1129" s="13" t="s">
        <v>1105</v>
      </c>
      <c r="K1129" s="37" t="str">
        <f>VLOOKUP(Tabela14[[#This Row],[CÓDIGO]],[1]fornnecedor!$A:$G,7,0)</f>
        <v>TORNEIRA/DUCHA</v>
      </c>
    </row>
    <row r="1130" spans="1:11" x14ac:dyDescent="0.3">
      <c r="A1130" s="15">
        <v>85243</v>
      </c>
      <c r="B1130" s="15" t="str">
        <f>VLOOKUP(Tabela14[[#This Row],[CÓDIGO]],[1]fornnecedor!$A:$E,5,0)</f>
        <v>BRASILUX TINTAS TECNICAS LTDA</v>
      </c>
      <c r="C1130" s="16" t="s">
        <v>4690</v>
      </c>
      <c r="D1130" s="16" t="s">
        <v>549</v>
      </c>
      <c r="E1130" s="22">
        <v>1</v>
      </c>
      <c r="F1130" s="30">
        <v>15</v>
      </c>
      <c r="G1130" s="17">
        <v>69.900000000000006</v>
      </c>
      <c r="H1130" s="11">
        <f t="shared" si="34"/>
        <v>69.900000000000006</v>
      </c>
      <c r="I1130" s="12">
        <f t="shared" si="35"/>
        <v>1048.5</v>
      </c>
      <c r="J1130" s="13" t="s">
        <v>1105</v>
      </c>
      <c r="K1130" s="37" t="str">
        <f>VLOOKUP(Tabela14[[#This Row],[CÓDIGO]],[1]fornnecedor!$A:$G,7,0)</f>
        <v>ESMALTES</v>
      </c>
    </row>
    <row r="1131" spans="1:11" x14ac:dyDescent="0.3">
      <c r="A1131" s="8">
        <v>24134</v>
      </c>
      <c r="B1131" s="8" t="str">
        <f>VLOOKUP(Tabela14[[#This Row],[CÓDIGO]],[1]fornnecedor!$A:$E,5,0)</f>
        <v>SKYLACK TINTAS E VERNIZES LTDA</v>
      </c>
      <c r="C1131" s="9" t="s">
        <v>4028</v>
      </c>
      <c r="D1131" s="9" t="s">
        <v>1114</v>
      </c>
      <c r="E1131" s="23">
        <v>2</v>
      </c>
      <c r="F1131" s="31">
        <v>12</v>
      </c>
      <c r="G1131" s="10">
        <v>34.81</v>
      </c>
      <c r="H1131" s="11">
        <f t="shared" si="34"/>
        <v>69.62</v>
      </c>
      <c r="I1131" s="12">
        <f t="shared" si="35"/>
        <v>417.72</v>
      </c>
      <c r="J1131" s="13" t="s">
        <v>1105</v>
      </c>
      <c r="K1131" s="37" t="str">
        <f>VLOOKUP(Tabela14[[#This Row],[CÓDIGO]],[1]fornnecedor!$A:$G,7,0)</f>
        <v>TINTAS POLIÉSTER</v>
      </c>
    </row>
    <row r="1132" spans="1:11" x14ac:dyDescent="0.3">
      <c r="A1132" s="8">
        <v>84395</v>
      </c>
      <c r="B1132" s="8" t="str">
        <f>VLOOKUP(Tabela14[[#This Row],[CÓDIGO]],[1]fornnecedor!$A:$E,5,0)</f>
        <v>VONIXX INDUSTRIA E COMERCIO DE POLIDORES LTDA</v>
      </c>
      <c r="C1132" s="9" t="s">
        <v>4156</v>
      </c>
      <c r="D1132" s="9" t="s">
        <v>515</v>
      </c>
      <c r="E1132" s="23">
        <v>2</v>
      </c>
      <c r="F1132" s="31">
        <v>14</v>
      </c>
      <c r="G1132" s="10">
        <v>34.799999999999997</v>
      </c>
      <c r="H1132" s="11">
        <f t="shared" si="34"/>
        <v>69.599999999999994</v>
      </c>
      <c r="I1132" s="12">
        <f t="shared" si="35"/>
        <v>487.19999999999993</v>
      </c>
      <c r="J1132" s="13" t="s">
        <v>1105</v>
      </c>
      <c r="K1132" s="37" t="str">
        <f>VLOOKUP(Tabela14[[#This Row],[CÓDIGO]],[1]fornnecedor!$A:$G,7,0)</f>
        <v>LINHA DE HIGENIZAÇÃO E ESTÉTICA  AUTOMOTIVA VONIX</v>
      </c>
    </row>
    <row r="1133" spans="1:11" x14ac:dyDescent="0.3">
      <c r="A1133" s="8">
        <v>20029</v>
      </c>
      <c r="B1133" s="8" t="str">
        <f>VLOOKUP(Tabela14[[#This Row],[CÓDIGO]],[1]fornnecedor!$A:$E,5,0)</f>
        <v>PINCEIS ATLAS S.A.</v>
      </c>
      <c r="C1133" s="9" t="s">
        <v>43</v>
      </c>
      <c r="D1133" s="9" t="s">
        <v>23</v>
      </c>
      <c r="E1133" s="23">
        <v>8</v>
      </c>
      <c r="F1133" s="31">
        <v>50</v>
      </c>
      <c r="G1133" s="10">
        <v>8.69</v>
      </c>
      <c r="H1133" s="11">
        <f t="shared" si="34"/>
        <v>69.52</v>
      </c>
      <c r="I1133" s="12">
        <f t="shared" si="35"/>
        <v>434.5</v>
      </c>
      <c r="J1133" s="13" t="s">
        <v>1105</v>
      </c>
      <c r="K1133" s="37" t="str">
        <f>VLOOKUP(Tabela14[[#This Row],[CÓDIGO]],[1]fornnecedor!$A:$G,7,0)</f>
        <v>ROLOS / TRINCHAS / PINCÉIS / ESPÁTULAS</v>
      </c>
    </row>
    <row r="1134" spans="1:11" x14ac:dyDescent="0.3">
      <c r="A1134" s="15">
        <v>85779</v>
      </c>
      <c r="B1134" s="15" t="str">
        <f>VLOOKUP(Tabela14[[#This Row],[CÓDIGO]],[1]fornnecedor!$A:$E,5,0)</f>
        <v>AKZO NOBEL LTDA DECOR</v>
      </c>
      <c r="C1134" s="16" t="s">
        <v>3894</v>
      </c>
      <c r="D1134" s="16" t="s">
        <v>543</v>
      </c>
      <c r="E1134" s="22">
        <v>2</v>
      </c>
      <c r="F1134" s="30">
        <v>10</v>
      </c>
      <c r="G1134" s="17">
        <v>34.700000000000003</v>
      </c>
      <c r="H1134" s="11">
        <f t="shared" si="34"/>
        <v>69.400000000000006</v>
      </c>
      <c r="I1134" s="12">
        <f t="shared" si="35"/>
        <v>347</v>
      </c>
      <c r="J1134" s="13" t="s">
        <v>1105</v>
      </c>
      <c r="K1134" s="37" t="str">
        <f>VLOOKUP(Tabela14[[#This Row],[CÓDIGO]],[1]fornnecedor!$A:$G,7,0)</f>
        <v>TINTA PAREDE</v>
      </c>
    </row>
    <row r="1135" spans="1:11" x14ac:dyDescent="0.3">
      <c r="A1135" s="8">
        <v>10397</v>
      </c>
      <c r="B1135" s="8" t="str">
        <f>VLOOKUP(Tabela14[[#This Row],[CÓDIGO]],[1]fornnecedor!$A:$E,5,0)</f>
        <v>MAXI RUBBER INDUSTRIAS QUIMICAS LTDA</v>
      </c>
      <c r="C1135" s="9" t="s">
        <v>3832</v>
      </c>
      <c r="D1135" s="9" t="s">
        <v>775</v>
      </c>
      <c r="E1135" s="23">
        <v>3</v>
      </c>
      <c r="F1135" s="31">
        <v>14</v>
      </c>
      <c r="G1135" s="10">
        <v>23.11</v>
      </c>
      <c r="H1135" s="11">
        <f t="shared" si="34"/>
        <v>69.33</v>
      </c>
      <c r="I1135" s="12">
        <f t="shared" si="35"/>
        <v>323.53999999999996</v>
      </c>
      <c r="J1135" s="13" t="s">
        <v>1105</v>
      </c>
      <c r="K1135" s="37" t="str">
        <f>VLOOKUP(Tabela14[[#This Row],[CÓDIGO]],[1]fornnecedor!$A:$G,7,0)</f>
        <v>VEDADORES / SELANTES</v>
      </c>
    </row>
    <row r="1136" spans="1:11" x14ac:dyDescent="0.3">
      <c r="A1136" s="15">
        <v>85602</v>
      </c>
      <c r="B1136" s="15" t="str">
        <f>VLOOKUP(Tabela14[[#This Row],[CÓDIGO]],[1]fornnecedor!$A:$E,5,0)</f>
        <v>REJUMASSA INDÚSTRIA, COMÉRCIO E TRANSPORTES DE REJUNTES LTDA</v>
      </c>
      <c r="C1136" s="16" t="s">
        <v>4385</v>
      </c>
      <c r="D1136" s="16" t="s">
        <v>3665</v>
      </c>
      <c r="E1136" s="22">
        <v>40</v>
      </c>
      <c r="F1136" s="30">
        <v>385</v>
      </c>
      <c r="G1136" s="17">
        <v>1.73</v>
      </c>
      <c r="H1136" s="11">
        <f t="shared" si="34"/>
        <v>69.2</v>
      </c>
      <c r="I1136" s="12">
        <f t="shared" si="35"/>
        <v>666.05</v>
      </c>
      <c r="J1136" s="13" t="s">
        <v>1105</v>
      </c>
      <c r="K1136" s="37" t="str">
        <f>VLOOKUP(Tabela14[[#This Row],[CÓDIGO]],[1]fornnecedor!$A:$G,7,0)</f>
        <v>GESSO</v>
      </c>
    </row>
    <row r="1137" spans="1:11" x14ac:dyDescent="0.3">
      <c r="A1137" s="8">
        <v>85657</v>
      </c>
      <c r="B1137" s="8" t="str">
        <f>VLOOKUP(Tabela14[[#This Row],[CÓDIGO]],[1]fornnecedor!$A:$E,5,0)</f>
        <v>A&amp;S TECHNOLOGIES INDUSTRIA E COMERCIO LTDA</v>
      </c>
      <c r="C1137" s="9" t="s">
        <v>3647</v>
      </c>
      <c r="D1137" s="9" t="s">
        <v>875</v>
      </c>
      <c r="E1137" s="23">
        <v>7</v>
      </c>
      <c r="F1137" s="31">
        <v>25</v>
      </c>
      <c r="G1137" s="10">
        <v>9.8800000000000008</v>
      </c>
      <c r="H1137" s="11">
        <f t="shared" si="34"/>
        <v>69.160000000000011</v>
      </c>
      <c r="I1137" s="12">
        <f t="shared" si="35"/>
        <v>247.00000000000003</v>
      </c>
      <c r="J1137" s="13" t="s">
        <v>1105</v>
      </c>
      <c r="K1137" s="37" t="str">
        <f>VLOOKUP(Tabela14[[#This Row],[CÓDIGO]],[1]fornnecedor!$A:$G,7,0)</f>
        <v xml:space="preserve">SPRAYS </v>
      </c>
    </row>
    <row r="1138" spans="1:11" x14ac:dyDescent="0.3">
      <c r="A1138" s="8">
        <v>86992</v>
      </c>
      <c r="B1138" s="8" t="str">
        <f>VLOOKUP(Tabela14[[#This Row],[CÓDIGO]],[1]fornnecedor!$A:$E,5,0)</f>
        <v>DURACOLOR INDUSTRIA E COMERCIO DE TINTAS</v>
      </c>
      <c r="C1138" s="9" t="s">
        <v>3892</v>
      </c>
      <c r="D1138" s="9" t="s">
        <v>1108</v>
      </c>
      <c r="E1138" s="23">
        <v>1</v>
      </c>
      <c r="F1138" s="31">
        <v>5</v>
      </c>
      <c r="G1138" s="10">
        <v>69.099999999999994</v>
      </c>
      <c r="H1138" s="11">
        <f t="shared" si="34"/>
        <v>69.099999999999994</v>
      </c>
      <c r="I1138" s="12">
        <f t="shared" si="35"/>
        <v>345.5</v>
      </c>
      <c r="J1138" s="13" t="s">
        <v>1105</v>
      </c>
      <c r="K1138" s="37" t="str">
        <f>VLOOKUP(Tabela14[[#This Row],[CÓDIGO]],[1]fornnecedor!$A:$G,7,0)</f>
        <v>TINTA PAREDE</v>
      </c>
    </row>
    <row r="1139" spans="1:11" x14ac:dyDescent="0.3">
      <c r="A1139" s="15">
        <v>21849</v>
      </c>
      <c r="B1139" s="15" t="str">
        <f>VLOOKUP(Tabela14[[#This Row],[CÓDIGO]],[1]fornnecedor!$A:$E,5,0)</f>
        <v>SAINT- GOBAIN DO BRASIL PROD. IND. E CONSTR. LTDA</v>
      </c>
      <c r="C1139" s="16" t="s">
        <v>4646</v>
      </c>
      <c r="D1139" s="16" t="s">
        <v>49</v>
      </c>
      <c r="E1139" s="22">
        <v>1</v>
      </c>
      <c r="F1139" s="30">
        <v>14</v>
      </c>
      <c r="G1139" s="17">
        <v>68.900000000000006</v>
      </c>
      <c r="H1139" s="11">
        <f t="shared" si="34"/>
        <v>68.900000000000006</v>
      </c>
      <c r="I1139" s="12">
        <f t="shared" si="35"/>
        <v>964.60000000000014</v>
      </c>
      <c r="J1139" s="13" t="s">
        <v>1105</v>
      </c>
      <c r="K1139" s="37" t="str">
        <f>VLOOKUP(Tabela14[[#This Row],[CÓDIGO]],[1]fornnecedor!$A:$G,7,0)</f>
        <v>BOINAS PARA POLIMENTO</v>
      </c>
    </row>
    <row r="1140" spans="1:11" x14ac:dyDescent="0.3">
      <c r="A1140" s="15">
        <v>86604</v>
      </c>
      <c r="B1140" s="15" t="str">
        <f>VLOOKUP(Tabela14[[#This Row],[CÓDIGO]],[1]fornnecedor!$A:$E,5,0)</f>
        <v>AKZO NOBEL LTDA DECOR</v>
      </c>
      <c r="C1140" s="16" t="s">
        <v>4322</v>
      </c>
      <c r="D1140" s="16" t="s">
        <v>543</v>
      </c>
      <c r="E1140" s="22">
        <v>1</v>
      </c>
      <c r="F1140" s="30">
        <v>9</v>
      </c>
      <c r="G1140" s="17">
        <v>68.44</v>
      </c>
      <c r="H1140" s="11">
        <f t="shared" si="34"/>
        <v>68.44</v>
      </c>
      <c r="I1140" s="12">
        <f t="shared" si="35"/>
        <v>615.96</v>
      </c>
      <c r="J1140" s="13" t="s">
        <v>1105</v>
      </c>
      <c r="K1140" s="37" t="str">
        <f>VLOOKUP(Tabela14[[#This Row],[CÓDIGO]],[1]fornnecedor!$A:$G,7,0)</f>
        <v>IMPERMEABILIZANTES</v>
      </c>
    </row>
    <row r="1141" spans="1:11" x14ac:dyDescent="0.3">
      <c r="A1141" s="15">
        <v>85679</v>
      </c>
      <c r="B1141" s="15" t="str">
        <f>VLOOKUP(Tabela14[[#This Row],[CÓDIGO]],[1]fornnecedor!$A:$E,5,0)</f>
        <v>A&amp;S TECHNOLOGIES INDUSTRIA E COMERCIO S.A.</v>
      </c>
      <c r="C1141" s="16" t="s">
        <v>3111</v>
      </c>
      <c r="D1141" s="16" t="s">
        <v>875</v>
      </c>
      <c r="E1141" s="22">
        <v>40</v>
      </c>
      <c r="F1141" s="30">
        <v>50</v>
      </c>
      <c r="G1141" s="17">
        <v>1.71</v>
      </c>
      <c r="H1141" s="11">
        <f t="shared" si="34"/>
        <v>68.400000000000006</v>
      </c>
      <c r="I1141" s="12">
        <f t="shared" si="35"/>
        <v>85.5</v>
      </c>
      <c r="J1141" s="13" t="s">
        <v>1105</v>
      </c>
      <c r="K1141" s="37" t="str">
        <f>VLOOKUP(Tabela14[[#This Row],[CÓDIGO]],[1]fornnecedor!$A:$G,7,0)</f>
        <v>FITA ISOLANTE</v>
      </c>
    </row>
    <row r="1142" spans="1:11" x14ac:dyDescent="0.3">
      <c r="A1142" s="8">
        <v>84958</v>
      </c>
      <c r="B1142" s="8" t="str">
        <f>VLOOKUP(Tabela14[[#This Row],[CÓDIGO]],[1]fornnecedor!$A:$E,5,0)</f>
        <v>BRASILUX TINTAS TECNICAS LTDA</v>
      </c>
      <c r="C1142" s="9" t="s">
        <v>601</v>
      </c>
      <c r="D1142" s="9" t="s">
        <v>549</v>
      </c>
      <c r="E1142" s="23">
        <v>5</v>
      </c>
      <c r="F1142" s="31">
        <v>47</v>
      </c>
      <c r="G1142" s="10">
        <v>13.64</v>
      </c>
      <c r="H1142" s="11">
        <f t="shared" si="34"/>
        <v>68.2</v>
      </c>
      <c r="I1142" s="12">
        <f t="shared" si="35"/>
        <v>641.08000000000004</v>
      </c>
      <c r="J1142" s="13" t="s">
        <v>1105</v>
      </c>
      <c r="K1142" s="37" t="str">
        <f>VLOOKUP(Tabela14[[#This Row],[CÓDIGO]],[1]fornnecedor!$A:$G,7,0)</f>
        <v>BATIDA DE PEDRA</v>
      </c>
    </row>
    <row r="1143" spans="1:11" x14ac:dyDescent="0.3">
      <c r="A1143" s="8">
        <v>84173</v>
      </c>
      <c r="B1143" s="8" t="str">
        <f>VLOOKUP(Tabela14[[#This Row],[CÓDIGO]],[1]fornnecedor!$A:$E,5,0)</f>
        <v>BRASILUX TINTAS TECNICAS LTDA</v>
      </c>
      <c r="C1143" s="9" t="s">
        <v>3296</v>
      </c>
      <c r="D1143" s="9" t="s">
        <v>549</v>
      </c>
      <c r="E1143" s="23">
        <v>4</v>
      </c>
      <c r="F1143" s="31">
        <v>8</v>
      </c>
      <c r="G1143" s="10">
        <v>17.03</v>
      </c>
      <c r="H1143" s="11">
        <f t="shared" si="34"/>
        <v>68.12</v>
      </c>
      <c r="I1143" s="12">
        <f t="shared" si="35"/>
        <v>136.24</v>
      </c>
      <c r="J1143" s="13" t="s">
        <v>1105</v>
      </c>
      <c r="K1143" s="37" t="str">
        <f>VLOOKUP(Tabela14[[#This Row],[CÓDIGO]],[1]fornnecedor!$A:$G,7,0)</f>
        <v>ESMALTES</v>
      </c>
    </row>
    <row r="1144" spans="1:11" x14ac:dyDescent="0.3">
      <c r="A1144" s="8">
        <v>85696</v>
      </c>
      <c r="B1144" s="8" t="str">
        <f>VLOOKUP(Tabela14[[#This Row],[CÓDIGO]],[1]fornnecedor!$A:$E,5,0)</f>
        <v>A&amp;S TECHNOLOGIES INDUSTRIA E COMERCIO LTDA</v>
      </c>
      <c r="C1144" s="9" t="s">
        <v>3375</v>
      </c>
      <c r="D1144" s="9" t="s">
        <v>875</v>
      </c>
      <c r="E1144" s="23">
        <v>24</v>
      </c>
      <c r="F1144" s="31">
        <v>56</v>
      </c>
      <c r="G1144" s="10">
        <v>2.83</v>
      </c>
      <c r="H1144" s="11">
        <f t="shared" si="34"/>
        <v>67.92</v>
      </c>
      <c r="I1144" s="12">
        <f t="shared" si="35"/>
        <v>158.48000000000002</v>
      </c>
      <c r="J1144" s="13" t="s">
        <v>1105</v>
      </c>
      <c r="K1144" s="37" t="str">
        <f>VLOOKUP(Tabela14[[#This Row],[CÓDIGO]],[1]fornnecedor!$A:$G,7,0)</f>
        <v>PU 40</v>
      </c>
    </row>
    <row r="1145" spans="1:11" x14ac:dyDescent="0.3">
      <c r="A1145" s="8">
        <v>22339</v>
      </c>
      <c r="B1145" s="8" t="str">
        <f>VLOOKUP(Tabela14[[#This Row],[CÓDIGO]],[1]fornnecedor!$A:$E,5,0)</f>
        <v>AKZO NOBEL LTDA AUTO</v>
      </c>
      <c r="C1145" s="9" t="s">
        <v>106</v>
      </c>
      <c r="D1145" s="9" t="s">
        <v>103</v>
      </c>
      <c r="E1145" s="23">
        <v>12</v>
      </c>
      <c r="F1145" s="31">
        <v>102</v>
      </c>
      <c r="G1145" s="10">
        <v>5.66</v>
      </c>
      <c r="H1145" s="11">
        <f t="shared" si="34"/>
        <v>67.92</v>
      </c>
      <c r="I1145" s="12">
        <f t="shared" si="35"/>
        <v>577.32000000000005</v>
      </c>
      <c r="J1145" s="13" t="s">
        <v>1105</v>
      </c>
      <c r="K1145" s="37" t="str">
        <f>VLOOKUP(Tabela14[[#This Row],[CÓDIGO]],[1]fornnecedor!$A:$G,7,0)</f>
        <v>APLICADORES / ADAPTADORES / ENGATES / SUPORTES</v>
      </c>
    </row>
    <row r="1146" spans="1:11" x14ac:dyDescent="0.3">
      <c r="A1146" s="15">
        <v>21819</v>
      </c>
      <c r="B1146" s="15" t="str">
        <f>VLOOKUP(Tabela14[[#This Row],[CÓDIGO]],[1]fornnecedor!$A:$E,5,0)</f>
        <v>SHERWIN - WILLIAMS DO BRASIL IND. E COM. LTDA</v>
      </c>
      <c r="C1146" s="16" t="s">
        <v>4281</v>
      </c>
      <c r="D1146" s="16" t="s">
        <v>324</v>
      </c>
      <c r="E1146" s="22">
        <v>3</v>
      </c>
      <c r="F1146" s="30">
        <v>26</v>
      </c>
      <c r="G1146" s="17">
        <v>22.38</v>
      </c>
      <c r="H1146" s="11">
        <f t="shared" si="34"/>
        <v>67.14</v>
      </c>
      <c r="I1146" s="12">
        <f t="shared" si="35"/>
        <v>581.88</v>
      </c>
      <c r="J1146" s="13" t="s">
        <v>1105</v>
      </c>
      <c r="K1146" s="37" t="str">
        <f>VLOOKUP(Tabela14[[#This Row],[CÓDIGO]],[1]fornnecedor!$A:$G,7,0)</f>
        <v>TINTAS POLIÉSTER</v>
      </c>
    </row>
    <row r="1147" spans="1:11" x14ac:dyDescent="0.3">
      <c r="A1147" s="15">
        <v>85717</v>
      </c>
      <c r="B1147" s="15" t="str">
        <f>VLOOKUP(Tabela14[[#This Row],[CÓDIGO]],[1]fornnecedor!$A:$E,5,0)</f>
        <v>PINCEIS ATLAS S.A.</v>
      </c>
      <c r="C1147" s="16" t="s">
        <v>4037</v>
      </c>
      <c r="D1147" s="16" t="s">
        <v>23</v>
      </c>
      <c r="E1147" s="22">
        <v>3</v>
      </c>
      <c r="F1147" s="30">
        <v>19</v>
      </c>
      <c r="G1147" s="17">
        <v>22.23</v>
      </c>
      <c r="H1147" s="11">
        <f t="shared" si="34"/>
        <v>66.69</v>
      </c>
      <c r="I1147" s="12">
        <f t="shared" si="35"/>
        <v>422.37</v>
      </c>
      <c r="J1147" s="13" t="s">
        <v>1105</v>
      </c>
      <c r="K1147" s="37" t="str">
        <f>VLOOKUP(Tabela14[[#This Row],[CÓDIGO]],[1]fornnecedor!$A:$G,7,0)</f>
        <v>ROLOS / TRINCHAS / PINCÉIS / ESPÁTULAS</v>
      </c>
    </row>
    <row r="1148" spans="1:11" x14ac:dyDescent="0.3">
      <c r="A1148" s="15">
        <v>21378</v>
      </c>
      <c r="B1148" s="15" t="str">
        <f>VLOOKUP(Tabela14[[#This Row],[CÓDIGO]],[1]fornnecedor!$A:$E,5,0)</f>
        <v>SHERWIN - WILLIAMS DO BRASIL IND. E COM. LTDA</v>
      </c>
      <c r="C1148" s="16" t="s">
        <v>4947</v>
      </c>
      <c r="D1148" s="16" t="s">
        <v>324</v>
      </c>
      <c r="E1148" s="22">
        <v>2</v>
      </c>
      <c r="F1148" s="30">
        <v>58</v>
      </c>
      <c r="G1148" s="17">
        <v>33.22</v>
      </c>
      <c r="H1148" s="11">
        <f t="shared" si="34"/>
        <v>66.44</v>
      </c>
      <c r="I1148" s="12">
        <f t="shared" si="35"/>
        <v>1926.76</v>
      </c>
      <c r="J1148" s="13" t="s">
        <v>1105</v>
      </c>
      <c r="K1148" s="37" t="str">
        <f>VLOOKUP(Tabela14[[#This Row],[CÓDIGO]],[1]fornnecedor!$A:$G,7,0)</f>
        <v>CATALISADORES INDIVIDUAS</v>
      </c>
    </row>
    <row r="1149" spans="1:11" x14ac:dyDescent="0.3">
      <c r="A1149" s="15">
        <v>86107</v>
      </c>
      <c r="B1149" s="15" t="str">
        <f>VLOOKUP(Tabela14[[#This Row],[CÓDIGO]],[1]fornnecedor!$A:$E,5,0)</f>
        <v>AKZO NOBEL LTDA DECOR</v>
      </c>
      <c r="C1149" s="16" t="s">
        <v>4112</v>
      </c>
      <c r="D1149" s="16" t="s">
        <v>2498</v>
      </c>
      <c r="E1149" s="22">
        <v>1</v>
      </c>
      <c r="F1149" s="30">
        <v>7</v>
      </c>
      <c r="G1149" s="17">
        <v>66.42</v>
      </c>
      <c r="H1149" s="11">
        <f t="shared" si="34"/>
        <v>66.42</v>
      </c>
      <c r="I1149" s="12">
        <f t="shared" si="35"/>
        <v>464.94</v>
      </c>
      <c r="J1149" s="13" t="s">
        <v>1105</v>
      </c>
      <c r="K1149" s="37" t="str">
        <f>VLOOKUP(Tabela14[[#This Row],[CÓDIGO]],[1]fornnecedor!$A:$G,7,0)</f>
        <v>LINHA MOVELEIRA</v>
      </c>
    </row>
    <row r="1150" spans="1:11" x14ac:dyDescent="0.3">
      <c r="A1150" s="8">
        <v>83790</v>
      </c>
      <c r="B1150" s="8" t="str">
        <f>VLOOKUP(Tabela14[[#This Row],[CÓDIGO]],[1]fornnecedor!$A:$E,5,0)</f>
        <v>VONIXX INDUSTRIA E COMERCIO DE POLIDORES LTDA</v>
      </c>
      <c r="C1150" s="9" t="s">
        <v>3764</v>
      </c>
      <c r="D1150" s="9" t="s">
        <v>515</v>
      </c>
      <c r="E1150" s="23">
        <v>2</v>
      </c>
      <c r="F1150" s="31">
        <v>9</v>
      </c>
      <c r="G1150" s="10">
        <v>32.880000000000003</v>
      </c>
      <c r="H1150" s="11">
        <f t="shared" si="34"/>
        <v>65.760000000000005</v>
      </c>
      <c r="I1150" s="12">
        <f t="shared" si="35"/>
        <v>295.92</v>
      </c>
      <c r="J1150" s="13" t="s">
        <v>1105</v>
      </c>
      <c r="K1150" s="37" t="str">
        <f>VLOOKUP(Tabela14[[#This Row],[CÓDIGO]],[1]fornnecedor!$A:$G,7,0)</f>
        <v>BOINAS PARA POLIMENTO</v>
      </c>
    </row>
    <row r="1151" spans="1:11" x14ac:dyDescent="0.3">
      <c r="A1151" s="15">
        <v>85197</v>
      </c>
      <c r="B1151" s="15" t="str">
        <f>VLOOKUP(Tabela14[[#This Row],[CÓDIGO]],[1]fornnecedor!$A:$E,5,0)</f>
        <v>SAINT- GOBAIN DO BRASIL PROD. IND. E CONSTR. LTDA</v>
      </c>
      <c r="C1151" s="16" t="s">
        <v>3651</v>
      </c>
      <c r="D1151" s="16" t="s">
        <v>49</v>
      </c>
      <c r="E1151" s="22">
        <v>5</v>
      </c>
      <c r="F1151" s="30">
        <v>19</v>
      </c>
      <c r="G1151" s="17">
        <v>13.08</v>
      </c>
      <c r="H1151" s="11">
        <f t="shared" si="34"/>
        <v>65.400000000000006</v>
      </c>
      <c r="I1151" s="12">
        <f t="shared" si="35"/>
        <v>248.52</v>
      </c>
      <c r="J1151" s="13" t="s">
        <v>1105</v>
      </c>
      <c r="K1151" s="37" t="str">
        <f>VLOOKUP(Tabela14[[#This Row],[CÓDIGO]],[1]fornnecedor!$A:$G,7,0)</f>
        <v xml:space="preserve">OUTROS DISCOS </v>
      </c>
    </row>
    <row r="1152" spans="1:11" x14ac:dyDescent="0.3">
      <c r="A1152" s="15">
        <v>22031</v>
      </c>
      <c r="B1152" s="15" t="str">
        <f>VLOOKUP(Tabela14[[#This Row],[CÓDIGO]],[1]fornnecedor!$A:$E,5,0)</f>
        <v>SHERWIN - WILLIAMS DO BRASIL IND. E COM. LTDA</v>
      </c>
      <c r="C1152" s="16" t="s">
        <v>4206</v>
      </c>
      <c r="D1152" s="16" t="s">
        <v>324</v>
      </c>
      <c r="E1152" s="22">
        <v>2</v>
      </c>
      <c r="F1152" s="30">
        <v>16</v>
      </c>
      <c r="G1152" s="17">
        <v>32.68</v>
      </c>
      <c r="H1152" s="11">
        <f t="shared" si="34"/>
        <v>65.36</v>
      </c>
      <c r="I1152" s="12">
        <f t="shared" si="35"/>
        <v>522.88</v>
      </c>
      <c r="J1152" s="13" t="s">
        <v>1105</v>
      </c>
      <c r="K1152" s="37" t="str">
        <f>VLOOKUP(Tabela14[[#This Row],[CÓDIGO]],[1]fornnecedor!$A:$G,7,0)</f>
        <v>TINTAS PU</v>
      </c>
    </row>
    <row r="1153" spans="1:11" x14ac:dyDescent="0.3">
      <c r="A1153" s="8">
        <v>87108</v>
      </c>
      <c r="B1153" s="8" t="str">
        <f>VLOOKUP(Tabela14[[#This Row],[CÓDIGO]],[1]fornnecedor!$A:$E,5,0)</f>
        <v>SHERWIN - WILLIAMS DO BRASIL IND. E COM. LTDA</v>
      </c>
      <c r="C1153" s="9" t="s">
        <v>4439</v>
      </c>
      <c r="D1153" s="9" t="s">
        <v>324</v>
      </c>
      <c r="E1153" s="23">
        <v>2</v>
      </c>
      <c r="F1153" s="31">
        <v>22</v>
      </c>
      <c r="G1153" s="10">
        <v>32.68</v>
      </c>
      <c r="H1153" s="11">
        <f t="shared" si="34"/>
        <v>65.36</v>
      </c>
      <c r="I1153" s="12">
        <f t="shared" si="35"/>
        <v>718.96</v>
      </c>
      <c r="J1153" s="13" t="s">
        <v>1105</v>
      </c>
      <c r="K1153" s="37" t="str">
        <f>VLOOKUP(Tabela14[[#This Row],[CÓDIGO]],[1]fornnecedor!$A:$G,7,0)</f>
        <v>TINTAS PU</v>
      </c>
    </row>
    <row r="1154" spans="1:11" x14ac:dyDescent="0.3">
      <c r="A1154" s="15">
        <v>87109</v>
      </c>
      <c r="B1154" s="15" t="str">
        <f>VLOOKUP(Tabela14[[#This Row],[CÓDIGO]],[1]fornnecedor!$A:$E,5,0)</f>
        <v>SHERWIN - WILLIAMS DO BRASIL IND. E COM. LTDA</v>
      </c>
      <c r="C1154" s="16" t="s">
        <v>4440</v>
      </c>
      <c r="D1154" s="16" t="s">
        <v>324</v>
      </c>
      <c r="E1154" s="22">
        <v>2</v>
      </c>
      <c r="F1154" s="30">
        <v>22</v>
      </c>
      <c r="G1154" s="17">
        <v>32.68</v>
      </c>
      <c r="H1154" s="11">
        <f t="shared" ref="H1154:H1217" si="36">G1154*E1154</f>
        <v>65.36</v>
      </c>
      <c r="I1154" s="12">
        <f t="shared" ref="I1154:I1217" si="37">G1154*F1154</f>
        <v>718.96</v>
      </c>
      <c r="J1154" s="13" t="s">
        <v>1105</v>
      </c>
      <c r="K1154" s="37" t="str">
        <f>VLOOKUP(Tabela14[[#This Row],[CÓDIGO]],[1]fornnecedor!$A:$G,7,0)</f>
        <v>TINTAS PU</v>
      </c>
    </row>
    <row r="1155" spans="1:11" x14ac:dyDescent="0.3">
      <c r="A1155" s="15">
        <v>24265</v>
      </c>
      <c r="B1155" s="15" t="str">
        <f>VLOOKUP(Tabela14[[#This Row],[CÓDIGO]],[1]fornnecedor!$A:$E,5,0)</f>
        <v>VONIXX INDUSTRIA E COMERCIO DE POLIDORES LTDA</v>
      </c>
      <c r="C1155" s="16" t="s">
        <v>524</v>
      </c>
      <c r="D1155" s="16" t="s">
        <v>515</v>
      </c>
      <c r="E1155" s="22">
        <v>3</v>
      </c>
      <c r="F1155" s="30">
        <v>19</v>
      </c>
      <c r="G1155" s="17">
        <v>21.73</v>
      </c>
      <c r="H1155" s="11">
        <f t="shared" si="36"/>
        <v>65.19</v>
      </c>
      <c r="I1155" s="12">
        <f t="shared" si="37"/>
        <v>412.87</v>
      </c>
      <c r="J1155" s="13" t="s">
        <v>1105</v>
      </c>
      <c r="K1155" s="37" t="str">
        <f>VLOOKUP(Tabela14[[#This Row],[CÓDIGO]],[1]fornnecedor!$A:$G,7,0)</f>
        <v>LINHA DE HIGENIZAÇÃO E ESTÉTICA  AUTOMOTIVA VONIX</v>
      </c>
    </row>
    <row r="1156" spans="1:11" x14ac:dyDescent="0.3">
      <c r="A1156" s="15">
        <v>85066</v>
      </c>
      <c r="B1156" s="15" t="str">
        <f>VLOOKUP(Tabela14[[#This Row],[CÓDIGO]],[1]fornnecedor!$A:$E,5,0)</f>
        <v>PINCEIS ATLAS S.A.</v>
      </c>
      <c r="C1156" s="16" t="s">
        <v>3576</v>
      </c>
      <c r="D1156" s="16" t="s">
        <v>23</v>
      </c>
      <c r="E1156" s="22">
        <v>5</v>
      </c>
      <c r="F1156" s="30">
        <v>17</v>
      </c>
      <c r="G1156" s="17">
        <v>12.99</v>
      </c>
      <c r="H1156" s="11">
        <f t="shared" si="36"/>
        <v>64.95</v>
      </c>
      <c r="I1156" s="12">
        <f t="shared" si="37"/>
        <v>220.83</v>
      </c>
      <c r="J1156" s="13" t="s">
        <v>1105</v>
      </c>
      <c r="K1156" s="37" t="str">
        <f>VLOOKUP(Tabela14[[#This Row],[CÓDIGO]],[1]fornnecedor!$A:$G,7,0)</f>
        <v>ROLOS / TRINCHAS / PINCÉIS / ESPÁTULAS</v>
      </c>
    </row>
    <row r="1157" spans="1:11" x14ac:dyDescent="0.3">
      <c r="A1157" s="15">
        <v>59</v>
      </c>
      <c r="B1157" s="15" t="str">
        <f>VLOOKUP(Tabela14[[#This Row],[CÓDIGO]],[1]fornnecedor!$A:$E,5,0)</f>
        <v>3M DO BRASIL LTDA</v>
      </c>
      <c r="C1157" s="16" t="s">
        <v>4075</v>
      </c>
      <c r="D1157" s="16" t="s">
        <v>366</v>
      </c>
      <c r="E1157" s="22">
        <v>63</v>
      </c>
      <c r="F1157" s="30">
        <v>433</v>
      </c>
      <c r="G1157" s="17">
        <v>1.03</v>
      </c>
      <c r="H1157" s="11">
        <f t="shared" si="36"/>
        <v>64.89</v>
      </c>
      <c r="I1157" s="12">
        <f t="shared" si="37"/>
        <v>445.99</v>
      </c>
      <c r="J1157" s="13" t="s">
        <v>1105</v>
      </c>
      <c r="K1157" s="37" t="str">
        <f>VLOOKUP(Tabela14[[#This Row],[CÓDIGO]],[1]fornnecedor!$A:$G,7,0)</f>
        <v>LIXA DÁGUA</v>
      </c>
    </row>
    <row r="1158" spans="1:11" x14ac:dyDescent="0.3">
      <c r="A1158" s="15">
        <v>84165</v>
      </c>
      <c r="B1158" s="15" t="str">
        <f>VLOOKUP(Tabela14[[#This Row],[CÓDIGO]],[1]fornnecedor!$A:$E,5,0)</f>
        <v>BRASILUX TINTAS TECNICAS LTDA</v>
      </c>
      <c r="C1158" s="16" t="s">
        <v>3827</v>
      </c>
      <c r="D1158" s="16" t="s">
        <v>549</v>
      </c>
      <c r="E1158" s="22">
        <v>1</v>
      </c>
      <c r="F1158" s="30">
        <v>5</v>
      </c>
      <c r="G1158" s="17">
        <v>64.12</v>
      </c>
      <c r="H1158" s="11">
        <f t="shared" si="36"/>
        <v>64.12</v>
      </c>
      <c r="I1158" s="12">
        <f t="shared" si="37"/>
        <v>320.60000000000002</v>
      </c>
      <c r="J1158" s="13" t="s">
        <v>1105</v>
      </c>
      <c r="K1158" s="37" t="str">
        <f>VLOOKUP(Tabela14[[#This Row],[CÓDIGO]],[1]fornnecedor!$A:$G,7,0)</f>
        <v>ESMALTES</v>
      </c>
    </row>
    <row r="1159" spans="1:11" x14ac:dyDescent="0.3">
      <c r="A1159" s="15">
        <v>24031</v>
      </c>
      <c r="B1159" s="15" t="str">
        <f>VLOOKUP(Tabela14[[#This Row],[CÓDIGO]],[1]fornnecedor!$A:$E,5,0)</f>
        <v>SKYLACK TINTAS E VERNIZES LTDA</v>
      </c>
      <c r="C1159" s="16" t="s">
        <v>3382</v>
      </c>
      <c r="D1159" s="16" t="s">
        <v>1114</v>
      </c>
      <c r="E1159" s="22">
        <v>2</v>
      </c>
      <c r="F1159" s="30">
        <v>5</v>
      </c>
      <c r="G1159" s="17">
        <v>31.95</v>
      </c>
      <c r="H1159" s="11">
        <f t="shared" si="36"/>
        <v>63.9</v>
      </c>
      <c r="I1159" s="12">
        <f t="shared" si="37"/>
        <v>159.75</v>
      </c>
      <c r="J1159" s="13" t="s">
        <v>1105</v>
      </c>
      <c r="K1159" s="37" t="str">
        <f>VLOOKUP(Tabela14[[#This Row],[CÓDIGO]],[1]fornnecedor!$A:$G,7,0)</f>
        <v>TINTAS POLIÉSTER</v>
      </c>
    </row>
    <row r="1160" spans="1:11" x14ac:dyDescent="0.3">
      <c r="A1160" s="15">
        <v>23474</v>
      </c>
      <c r="B1160" s="15" t="str">
        <f>VLOOKUP(Tabela14[[#This Row],[CÓDIGO]],[1]fornnecedor!$A:$E,5,0)</f>
        <v>VONIXX INDUSTRIA E COMERCIO DE POLIDORES LTDA</v>
      </c>
      <c r="C1160" s="16" t="s">
        <v>3849</v>
      </c>
      <c r="D1160" s="16" t="s">
        <v>515</v>
      </c>
      <c r="E1160" s="22">
        <v>5</v>
      </c>
      <c r="F1160" s="30">
        <v>26</v>
      </c>
      <c r="G1160" s="17">
        <v>12.76</v>
      </c>
      <c r="H1160" s="11">
        <f t="shared" si="36"/>
        <v>63.8</v>
      </c>
      <c r="I1160" s="12">
        <f t="shared" si="37"/>
        <v>331.76</v>
      </c>
      <c r="J1160" s="13" t="s">
        <v>1105</v>
      </c>
      <c r="K1160" s="37" t="str">
        <f>VLOOKUP(Tabela14[[#This Row],[CÓDIGO]],[1]fornnecedor!$A:$G,7,0)</f>
        <v>LINHA DE HIGENIZAÇÃO E ESTÉTICA  AUTOMOTIVA VONIX</v>
      </c>
    </row>
    <row r="1161" spans="1:11" x14ac:dyDescent="0.3">
      <c r="A1161" s="15">
        <v>85620</v>
      </c>
      <c r="B1161" s="15" t="str">
        <f>VLOOKUP(Tabela14[[#This Row],[CÓDIGO]],[1]fornnecedor!$A:$E,5,0)</f>
        <v>ADERE PRODUTOS AUTO ADESIVOS LTDA</v>
      </c>
      <c r="C1161" s="16" t="s">
        <v>3840</v>
      </c>
      <c r="D1161" s="16" t="s">
        <v>3583</v>
      </c>
      <c r="E1161" s="22">
        <v>4</v>
      </c>
      <c r="F1161" s="30">
        <v>21</v>
      </c>
      <c r="G1161" s="17">
        <v>15.62</v>
      </c>
      <c r="H1161" s="11">
        <f t="shared" si="36"/>
        <v>62.48</v>
      </c>
      <c r="I1161" s="12">
        <f t="shared" si="37"/>
        <v>328.02</v>
      </c>
      <c r="J1161" s="13" t="s">
        <v>1105</v>
      </c>
      <c r="K1161" s="37" t="str">
        <f>VLOOKUP(Tabela14[[#This Row],[CÓDIGO]],[1]fornnecedor!$A:$G,7,0)</f>
        <v xml:space="preserve">FITA DE USO GERAL </v>
      </c>
    </row>
    <row r="1162" spans="1:11" x14ac:dyDescent="0.3">
      <c r="A1162" s="8">
        <v>85635</v>
      </c>
      <c r="B1162" s="8" t="str">
        <f>VLOOKUP(Tabela14[[#This Row],[CÓDIGO]],[1]fornnecedor!$A:$E,5,0)</f>
        <v>A&amp;S TECHNOLOGIES INDUSTRIA E COMERCIO LTDA</v>
      </c>
      <c r="C1162" s="9" t="s">
        <v>3562</v>
      </c>
      <c r="D1162" s="9" t="s">
        <v>875</v>
      </c>
      <c r="E1162" s="23">
        <v>16</v>
      </c>
      <c r="F1162" s="31">
        <v>56</v>
      </c>
      <c r="G1162" s="10">
        <v>3.88</v>
      </c>
      <c r="H1162" s="11">
        <f t="shared" si="36"/>
        <v>62.08</v>
      </c>
      <c r="I1162" s="12">
        <f t="shared" si="37"/>
        <v>217.28</v>
      </c>
      <c r="J1162" s="13" t="s">
        <v>1105</v>
      </c>
      <c r="K1162" s="37" t="str">
        <f>VLOOKUP(Tabela14[[#This Row],[CÓDIGO]],[1]fornnecedor!$A:$G,7,0)</f>
        <v>DESENGRIPANTE</v>
      </c>
    </row>
    <row r="1163" spans="1:11" x14ac:dyDescent="0.3">
      <c r="A1163" s="8">
        <v>10023</v>
      </c>
      <c r="B1163" s="8" t="str">
        <f>VLOOKUP(Tabela14[[#This Row],[CÓDIGO]],[1]fornnecedor!$A:$E,5,0)</f>
        <v>3M DO BRASIL LTDA</v>
      </c>
      <c r="C1163" s="9" t="s">
        <v>3263</v>
      </c>
      <c r="D1163" s="9" t="s">
        <v>366</v>
      </c>
      <c r="E1163" s="23">
        <v>50</v>
      </c>
      <c r="F1163" s="31">
        <v>100</v>
      </c>
      <c r="G1163" s="10">
        <v>1.24</v>
      </c>
      <c r="H1163" s="11">
        <f t="shared" si="36"/>
        <v>62</v>
      </c>
      <c r="I1163" s="12">
        <f t="shared" si="37"/>
        <v>124</v>
      </c>
      <c r="J1163" s="13" t="s">
        <v>1105</v>
      </c>
      <c r="K1163" s="37" t="str">
        <f>VLOOKUP(Tabela14[[#This Row],[CÓDIGO]],[1]fornnecedor!$A:$G,7,0)</f>
        <v xml:space="preserve">DISCOS / LIXAS / ABRASIVOS </v>
      </c>
    </row>
    <row r="1164" spans="1:11" x14ac:dyDescent="0.3">
      <c r="A1164" s="15">
        <v>86883</v>
      </c>
      <c r="B1164" s="15" t="str">
        <f>VLOOKUP(Tabela14[[#This Row],[CÓDIGO]],[1]fornnecedor!$A:$E,5,0)</f>
        <v>OTTO BAUMGART IND E COM S/A</v>
      </c>
      <c r="C1164" s="16" t="s">
        <v>4109</v>
      </c>
      <c r="D1164" s="16" t="s">
        <v>3618</v>
      </c>
      <c r="E1164" s="22">
        <v>2</v>
      </c>
      <c r="F1164" s="30">
        <v>15</v>
      </c>
      <c r="G1164" s="17">
        <v>30.95</v>
      </c>
      <c r="H1164" s="11">
        <f t="shared" si="36"/>
        <v>61.9</v>
      </c>
      <c r="I1164" s="12">
        <f t="shared" si="37"/>
        <v>464.25</v>
      </c>
      <c r="J1164" s="13" t="s">
        <v>1105</v>
      </c>
      <c r="K1164" s="37" t="str">
        <f>VLOOKUP(Tabela14[[#This Row],[CÓDIGO]],[1]fornnecedor!$A:$G,7,0)</f>
        <v>IMPERMEABILIZANTES</v>
      </c>
    </row>
    <row r="1165" spans="1:11" x14ac:dyDescent="0.3">
      <c r="A1165" s="8">
        <v>85038</v>
      </c>
      <c r="B1165" s="8" t="str">
        <f>VLOOKUP(Tabela14[[#This Row],[CÓDIGO]],[1]fornnecedor!$A:$E,5,0)</f>
        <v>PINCEIS ATLAS S.A.</v>
      </c>
      <c r="C1165" s="9" t="s">
        <v>3691</v>
      </c>
      <c r="D1165" s="9" t="s">
        <v>23</v>
      </c>
      <c r="E1165" s="23">
        <v>10</v>
      </c>
      <c r="F1165" s="31">
        <v>42</v>
      </c>
      <c r="G1165" s="10">
        <v>6.18</v>
      </c>
      <c r="H1165" s="11">
        <f t="shared" si="36"/>
        <v>61.8</v>
      </c>
      <c r="I1165" s="12">
        <f t="shared" si="37"/>
        <v>259.56</v>
      </c>
      <c r="J1165" s="13" t="s">
        <v>1105</v>
      </c>
      <c r="K1165" s="37" t="str">
        <f>VLOOKUP(Tabela14[[#This Row],[CÓDIGO]],[1]fornnecedor!$A:$G,7,0)</f>
        <v>ROLOS / TRINCHAS / PINCÉIS / ESPÁTULAS</v>
      </c>
    </row>
    <row r="1166" spans="1:11" x14ac:dyDescent="0.3">
      <c r="A1166" s="15">
        <v>86998</v>
      </c>
      <c r="B1166" s="15" t="str">
        <f>VLOOKUP(Tabela14[[#This Row],[CÓDIGO]],[1]fornnecedor!$A:$E,5,0)</f>
        <v>BRASILUX TINTAS TECNICAS LTDA</v>
      </c>
      <c r="C1166" s="16" t="s">
        <v>3395</v>
      </c>
      <c r="D1166" s="16" t="s">
        <v>549</v>
      </c>
      <c r="E1166" s="22">
        <v>3</v>
      </c>
      <c r="F1166" s="30">
        <v>8</v>
      </c>
      <c r="G1166" s="17">
        <v>20.38</v>
      </c>
      <c r="H1166" s="11">
        <f t="shared" si="36"/>
        <v>61.14</v>
      </c>
      <c r="I1166" s="12">
        <f t="shared" si="37"/>
        <v>163.04</v>
      </c>
      <c r="J1166" s="13" t="s">
        <v>1105</v>
      </c>
      <c r="K1166" s="37" t="str">
        <f>VLOOKUP(Tabela14[[#This Row],[CÓDIGO]],[1]fornnecedor!$A:$G,7,0)</f>
        <v>ESMALTES</v>
      </c>
    </row>
    <row r="1167" spans="1:11" x14ac:dyDescent="0.3">
      <c r="A1167" s="15">
        <v>85059</v>
      </c>
      <c r="B1167" s="15" t="str">
        <f>VLOOKUP(Tabela14[[#This Row],[CÓDIGO]],[1]fornnecedor!$A:$E,5,0)</f>
        <v>PINCEIS ATLAS S.A.</v>
      </c>
      <c r="C1167" s="16" t="s">
        <v>4654</v>
      </c>
      <c r="D1167" s="16" t="s">
        <v>23</v>
      </c>
      <c r="E1167" s="22">
        <v>1</v>
      </c>
      <c r="F1167" s="30">
        <v>16</v>
      </c>
      <c r="G1167" s="17">
        <v>60.9</v>
      </c>
      <c r="H1167" s="11">
        <f t="shared" si="36"/>
        <v>60.9</v>
      </c>
      <c r="I1167" s="12">
        <f t="shared" si="37"/>
        <v>974.4</v>
      </c>
      <c r="J1167" s="13" t="s">
        <v>1105</v>
      </c>
      <c r="K1167" s="37" t="str">
        <f>VLOOKUP(Tabela14[[#This Row],[CÓDIGO]],[1]fornnecedor!$A:$G,7,0)</f>
        <v>ROLOS / TRINCHAS / PINCÉIS / ESPÁTULAS</v>
      </c>
    </row>
    <row r="1168" spans="1:11" x14ac:dyDescent="0.3">
      <c r="A1168" s="15">
        <v>263</v>
      </c>
      <c r="B1168" s="15" t="str">
        <f>VLOOKUP(Tabela14[[#This Row],[CÓDIGO]],[1]fornnecedor!$A:$E,5,0)</f>
        <v>INDUSTRIA DE LIXADORES PURPER LTDA</v>
      </c>
      <c r="C1168" s="16" t="s">
        <v>4937</v>
      </c>
      <c r="D1168" s="16" t="s">
        <v>2867</v>
      </c>
      <c r="E1168" s="22">
        <v>1</v>
      </c>
      <c r="F1168" s="30">
        <v>31</v>
      </c>
      <c r="G1168" s="17">
        <v>60.74</v>
      </c>
      <c r="H1168" s="11">
        <f t="shared" si="36"/>
        <v>60.74</v>
      </c>
      <c r="I1168" s="12">
        <f t="shared" si="37"/>
        <v>1882.94</v>
      </c>
      <c r="J1168" s="13" t="s">
        <v>1105</v>
      </c>
      <c r="K1168" s="37" t="str">
        <f>VLOOKUP(Tabela14[[#This Row],[CÓDIGO]],[1]fornnecedor!$A:$G,7,0)</f>
        <v>APLICADORES / ADAPTADORES / ENGATES / SUPORTES</v>
      </c>
    </row>
    <row r="1169" spans="1:11" x14ac:dyDescent="0.3">
      <c r="A1169" s="15">
        <v>84189</v>
      </c>
      <c r="B1169" s="15" t="str">
        <f>VLOOKUP(Tabela14[[#This Row],[CÓDIGO]],[1]fornnecedor!$A:$E,5,0)</f>
        <v>BRASILUX TINTAS TECNICAS LTDA</v>
      </c>
      <c r="C1169" s="16" t="s">
        <v>560</v>
      </c>
      <c r="D1169" s="16" t="s">
        <v>549</v>
      </c>
      <c r="E1169" s="22">
        <v>1</v>
      </c>
      <c r="F1169" s="30">
        <v>41</v>
      </c>
      <c r="G1169" s="17">
        <v>60.42</v>
      </c>
      <c r="H1169" s="11">
        <f t="shared" si="36"/>
        <v>60.42</v>
      </c>
      <c r="I1169" s="12">
        <f t="shared" si="37"/>
        <v>2477.2200000000003</v>
      </c>
      <c r="J1169" s="13" t="s">
        <v>1105</v>
      </c>
      <c r="K1169" s="37" t="str">
        <f>VLOOKUP(Tabela14[[#This Row],[CÓDIGO]],[1]fornnecedor!$A:$G,7,0)</f>
        <v>LINHA MOVELEIRA</v>
      </c>
    </row>
    <row r="1170" spans="1:11" x14ac:dyDescent="0.3">
      <c r="A1170" s="8">
        <v>84308</v>
      </c>
      <c r="B1170" s="8" t="str">
        <f>VLOOKUP(Tabela14[[#This Row],[CÓDIGO]],[1]fornnecedor!$A:$E,5,0)</f>
        <v>BRASILUX TINTAS TECNICAS LTDA</v>
      </c>
      <c r="C1170" s="9" t="s">
        <v>3542</v>
      </c>
      <c r="D1170" s="9" t="s">
        <v>549</v>
      </c>
      <c r="E1170" s="23">
        <v>2</v>
      </c>
      <c r="F1170" s="31">
        <v>7</v>
      </c>
      <c r="G1170" s="10">
        <v>30.18</v>
      </c>
      <c r="H1170" s="11">
        <f t="shared" si="36"/>
        <v>60.36</v>
      </c>
      <c r="I1170" s="12">
        <f t="shared" si="37"/>
        <v>211.26</v>
      </c>
      <c r="J1170" s="13" t="s">
        <v>1105</v>
      </c>
      <c r="K1170" s="37" t="str">
        <f>VLOOKUP(Tabela14[[#This Row],[CÓDIGO]],[1]fornnecedor!$A:$G,7,0)</f>
        <v>TINTA PARA PISO</v>
      </c>
    </row>
    <row r="1171" spans="1:11" x14ac:dyDescent="0.3">
      <c r="A1171" s="15">
        <v>84300</v>
      </c>
      <c r="B1171" s="15" t="str">
        <f>VLOOKUP(Tabela14[[#This Row],[CÓDIGO]],[1]fornnecedor!$A:$E,5,0)</f>
        <v>BRASILUX TINTAS TECNICAS LTDA</v>
      </c>
      <c r="C1171" s="16" t="s">
        <v>3779</v>
      </c>
      <c r="D1171" s="16" t="s">
        <v>549</v>
      </c>
      <c r="E1171" s="22">
        <v>1</v>
      </c>
      <c r="F1171" s="30">
        <v>5</v>
      </c>
      <c r="G1171" s="17">
        <v>60.28</v>
      </c>
      <c r="H1171" s="11">
        <f t="shared" si="36"/>
        <v>60.28</v>
      </c>
      <c r="I1171" s="12">
        <f t="shared" si="37"/>
        <v>301.39999999999998</v>
      </c>
      <c r="J1171" s="13" t="s">
        <v>1105</v>
      </c>
      <c r="K1171" s="37" t="str">
        <f>VLOOKUP(Tabela14[[#This Row],[CÓDIGO]],[1]fornnecedor!$A:$G,7,0)</f>
        <v>TINTA PARA PISO</v>
      </c>
    </row>
    <row r="1172" spans="1:11" x14ac:dyDescent="0.3">
      <c r="A1172" s="15">
        <v>83923</v>
      </c>
      <c r="B1172" s="15" t="str">
        <f>VLOOKUP(Tabela14[[#This Row],[CÓDIGO]],[1]fornnecedor!$A:$E,5,0)</f>
        <v>MAXI RUBBER INDUSTRIAS QUIMICAS LTDA</v>
      </c>
      <c r="C1172" s="16" t="s">
        <v>793</v>
      </c>
      <c r="D1172" s="16" t="s">
        <v>775</v>
      </c>
      <c r="E1172" s="22">
        <v>5</v>
      </c>
      <c r="F1172" s="30">
        <v>40</v>
      </c>
      <c r="G1172" s="17">
        <v>12.03</v>
      </c>
      <c r="H1172" s="11">
        <f t="shared" si="36"/>
        <v>60.15</v>
      </c>
      <c r="I1172" s="12">
        <f t="shared" si="37"/>
        <v>481.2</v>
      </c>
      <c r="J1172" s="13" t="s">
        <v>1105</v>
      </c>
      <c r="K1172" s="37" t="str">
        <f>VLOOKUP(Tabela14[[#This Row],[CÓDIGO]],[1]fornnecedor!$A:$G,7,0)</f>
        <v>LAMINAÇÃO / PROTEÇÃO</v>
      </c>
    </row>
    <row r="1173" spans="1:11" x14ac:dyDescent="0.3">
      <c r="A1173" s="15">
        <v>87021</v>
      </c>
      <c r="B1173" s="15" t="str">
        <f>VLOOKUP(Tabela14[[#This Row],[CÓDIGO]],[1]fornnecedor!$A:$E,5,0)</f>
        <v>VONIXX INDUSTRIA E COMERCIO DE POLIDORES LTDA</v>
      </c>
      <c r="C1173" s="16" t="s">
        <v>3774</v>
      </c>
      <c r="D1173" s="16" t="s">
        <v>515</v>
      </c>
      <c r="E1173" s="22">
        <v>2</v>
      </c>
      <c r="F1173" s="30">
        <v>10</v>
      </c>
      <c r="G1173" s="17">
        <v>30.06</v>
      </c>
      <c r="H1173" s="11">
        <f t="shared" si="36"/>
        <v>60.12</v>
      </c>
      <c r="I1173" s="12">
        <f t="shared" si="37"/>
        <v>300.59999999999997</v>
      </c>
      <c r="J1173" s="13" t="s">
        <v>1105</v>
      </c>
      <c r="K1173" s="37" t="str">
        <f>VLOOKUP(Tabela14[[#This Row],[CÓDIGO]],[1]fornnecedor!$A:$G,7,0)</f>
        <v>LINHA DE HIGENIZAÇÃO E ESTÉTICA  AUTOMOTIVA VONIX</v>
      </c>
    </row>
    <row r="1174" spans="1:11" x14ac:dyDescent="0.3">
      <c r="A1174" s="8">
        <v>85138</v>
      </c>
      <c r="B1174" s="8" t="str">
        <f>VLOOKUP(Tabela14[[#This Row],[CÓDIGO]],[1]fornnecedor!$A:$E,5,0)</f>
        <v>MULTILONAS LTDA</v>
      </c>
      <c r="C1174" s="9" t="s">
        <v>1139</v>
      </c>
      <c r="D1174" s="9" t="s">
        <v>1140</v>
      </c>
      <c r="E1174" s="23">
        <v>0.5</v>
      </c>
      <c r="F1174" s="31">
        <v>0</v>
      </c>
      <c r="G1174" s="10">
        <v>119.92</v>
      </c>
      <c r="H1174" s="11">
        <f t="shared" si="36"/>
        <v>59.96</v>
      </c>
      <c r="I1174" s="12">
        <f t="shared" si="37"/>
        <v>0</v>
      </c>
      <c r="J1174" s="13" t="s">
        <v>1105</v>
      </c>
      <c r="K1174" s="37" t="str">
        <f>VLOOKUP(Tabela14[[#This Row],[CÓDIGO]],[1]fornnecedor!$A:$G,7,0)</f>
        <v>LONAS</v>
      </c>
    </row>
    <row r="1175" spans="1:11" x14ac:dyDescent="0.3">
      <c r="A1175" s="15">
        <v>86623</v>
      </c>
      <c r="B1175" s="15" t="str">
        <f>VLOOKUP(Tabela14[[#This Row],[CÓDIGO]],[1]fornnecedor!$A:$E,5,0)</f>
        <v>AKZO NOBEL LTDA DECOR</v>
      </c>
      <c r="C1175" s="16" t="s">
        <v>3770</v>
      </c>
      <c r="D1175" s="16" t="s">
        <v>543</v>
      </c>
      <c r="E1175" s="22">
        <v>1</v>
      </c>
      <c r="F1175" s="30">
        <v>5</v>
      </c>
      <c r="G1175" s="17">
        <v>59.64</v>
      </c>
      <c r="H1175" s="11">
        <f t="shared" si="36"/>
        <v>59.64</v>
      </c>
      <c r="I1175" s="12">
        <f t="shared" si="37"/>
        <v>298.2</v>
      </c>
      <c r="J1175" s="13" t="s">
        <v>1105</v>
      </c>
      <c r="K1175" s="37" t="str">
        <f>VLOOKUP(Tabela14[[#This Row],[CÓDIGO]],[1]fornnecedor!$A:$G,7,0)</f>
        <v>TINTA PAREDE</v>
      </c>
    </row>
    <row r="1176" spans="1:11" x14ac:dyDescent="0.3">
      <c r="A1176" s="8">
        <v>84095</v>
      </c>
      <c r="B1176" s="8" t="str">
        <f>VLOOKUP(Tabela14[[#This Row],[CÓDIGO]],[1]fornnecedor!$A:$E,5,0)</f>
        <v>BRASILUX TINTAS TECNICAS LTDA</v>
      </c>
      <c r="C1176" s="9" t="s">
        <v>4794</v>
      </c>
      <c r="D1176" s="9" t="s">
        <v>549</v>
      </c>
      <c r="E1176" s="23">
        <v>1</v>
      </c>
      <c r="F1176" s="31">
        <v>21</v>
      </c>
      <c r="G1176" s="10">
        <v>59.55</v>
      </c>
      <c r="H1176" s="11">
        <f t="shared" si="36"/>
        <v>59.55</v>
      </c>
      <c r="I1176" s="12">
        <f t="shared" si="37"/>
        <v>1250.55</v>
      </c>
      <c r="J1176" s="13" t="s">
        <v>1105</v>
      </c>
      <c r="K1176" s="37" t="str">
        <f>VLOOKUP(Tabela14[[#This Row],[CÓDIGO]],[1]fornnecedor!$A:$G,7,0)</f>
        <v>ESMALTES</v>
      </c>
    </row>
    <row r="1177" spans="1:11" x14ac:dyDescent="0.3">
      <c r="A1177" s="15">
        <v>20808</v>
      </c>
      <c r="B1177" s="15" t="str">
        <f>VLOOKUP(Tabela14[[#This Row],[CÓDIGO]],[1]fornnecedor!$A:$E,5,0)</f>
        <v>AUTOAMERICA IMP.EXP. DE PROD. AUTO. LTDA</v>
      </c>
      <c r="C1177" s="16" t="s">
        <v>4023</v>
      </c>
      <c r="D1177" s="16" t="s">
        <v>96</v>
      </c>
      <c r="E1177" s="22">
        <v>1</v>
      </c>
      <c r="F1177" s="30">
        <v>7</v>
      </c>
      <c r="G1177" s="17">
        <v>59.46</v>
      </c>
      <c r="H1177" s="11">
        <f t="shared" si="36"/>
        <v>59.46</v>
      </c>
      <c r="I1177" s="12">
        <f t="shared" si="37"/>
        <v>416.22</v>
      </c>
      <c r="J1177" s="13" t="s">
        <v>1105</v>
      </c>
      <c r="K1177" s="37" t="str">
        <f>VLOOKUP(Tabela14[[#This Row],[CÓDIGO]],[1]fornnecedor!$A:$G,7,0)</f>
        <v>CERA  / LIMPEZA /  POLIMENTO VEICULAR</v>
      </c>
    </row>
    <row r="1178" spans="1:11" x14ac:dyDescent="0.3">
      <c r="A1178" s="8">
        <v>23128</v>
      </c>
      <c r="B1178" s="8" t="str">
        <f>VLOOKUP(Tabela14[[#This Row],[CÓDIGO]],[1]fornnecedor!$A:$E,5,0)</f>
        <v>3M DO BRASIL LTDA</v>
      </c>
      <c r="C1178" s="9" t="s">
        <v>4687</v>
      </c>
      <c r="D1178" s="9" t="s">
        <v>366</v>
      </c>
      <c r="E1178" s="23">
        <v>34</v>
      </c>
      <c r="F1178" s="31">
        <v>603</v>
      </c>
      <c r="G1178" s="10">
        <v>1.72</v>
      </c>
      <c r="H1178" s="11">
        <f t="shared" si="36"/>
        <v>58.48</v>
      </c>
      <c r="I1178" s="12">
        <f t="shared" si="37"/>
        <v>1037.1600000000001</v>
      </c>
      <c r="J1178" s="13" t="s">
        <v>1105</v>
      </c>
      <c r="K1178" s="37" t="str">
        <f>VLOOKUP(Tabela14[[#This Row],[CÓDIGO]],[1]fornnecedor!$A:$G,7,0)</f>
        <v xml:space="preserve">DISCOS / LIXAS / ABRASIVOS </v>
      </c>
    </row>
    <row r="1179" spans="1:11" x14ac:dyDescent="0.3">
      <c r="A1179" s="8">
        <v>86972</v>
      </c>
      <c r="B1179" s="8" t="str">
        <f>VLOOKUP(Tabela14[[#This Row],[CÓDIGO]],[1]fornnecedor!$A:$E,5,0)</f>
        <v>IND DE PLASTICOS HERC LTDA</v>
      </c>
      <c r="C1179" s="9" t="s">
        <v>4198</v>
      </c>
      <c r="D1179" s="9" t="s">
        <v>1306</v>
      </c>
      <c r="E1179" s="23">
        <v>12</v>
      </c>
      <c r="F1179" s="31">
        <v>107</v>
      </c>
      <c r="G1179" s="10">
        <v>4.8499999999999996</v>
      </c>
      <c r="H1179" s="11">
        <f t="shared" si="36"/>
        <v>58.199999999999996</v>
      </c>
      <c r="I1179" s="12">
        <f t="shared" si="37"/>
        <v>518.94999999999993</v>
      </c>
      <c r="J1179" s="13" t="s">
        <v>1105</v>
      </c>
      <c r="K1179" s="37" t="str">
        <f>VLOOKUP(Tabela14[[#This Row],[CÓDIGO]],[1]fornnecedor!$A:$G,7,0)</f>
        <v>TORNEIRA/DUCHA</v>
      </c>
    </row>
    <row r="1180" spans="1:11" x14ac:dyDescent="0.3">
      <c r="A1180" s="15">
        <v>83864</v>
      </c>
      <c r="B1180" s="15" t="str">
        <f>VLOOKUP(Tabela14[[#This Row],[CÓDIGO]],[1]fornnecedor!$A:$E,5,0)</f>
        <v>VONIXX INDUSTRIA E COMERCIO DE POLIDORES LTDA</v>
      </c>
      <c r="C1180" s="16" t="s">
        <v>3084</v>
      </c>
      <c r="D1180" s="16" t="s">
        <v>515</v>
      </c>
      <c r="E1180" s="22">
        <v>3</v>
      </c>
      <c r="F1180" s="30">
        <v>4</v>
      </c>
      <c r="G1180" s="17">
        <v>19.23</v>
      </c>
      <c r="H1180" s="11">
        <f t="shared" si="36"/>
        <v>57.69</v>
      </c>
      <c r="I1180" s="12">
        <f t="shared" si="37"/>
        <v>76.92</v>
      </c>
      <c r="J1180" s="13" t="s">
        <v>1105</v>
      </c>
      <c r="K1180" s="37" t="str">
        <f>VLOOKUP(Tabela14[[#This Row],[CÓDIGO]],[1]fornnecedor!$A:$G,7,0)</f>
        <v>LINHA DE HIGENIZAÇÃO E ESTÉTICA  AUTOMOTIVA VONIX</v>
      </c>
    </row>
    <row r="1181" spans="1:11" x14ac:dyDescent="0.3">
      <c r="A1181" s="15">
        <v>84295</v>
      </c>
      <c r="B1181" s="15" t="str">
        <f>VLOOKUP(Tabela14[[#This Row],[CÓDIGO]],[1]fornnecedor!$A:$E,5,0)</f>
        <v>BRASILUX TINTAS TECNICAS LTDA</v>
      </c>
      <c r="C1181" s="16" t="s">
        <v>3986</v>
      </c>
      <c r="D1181" s="16" t="s">
        <v>549</v>
      </c>
      <c r="E1181" s="22">
        <v>1</v>
      </c>
      <c r="F1181" s="30">
        <v>7</v>
      </c>
      <c r="G1181" s="17">
        <v>57.44</v>
      </c>
      <c r="H1181" s="11">
        <f t="shared" si="36"/>
        <v>57.44</v>
      </c>
      <c r="I1181" s="12">
        <f t="shared" si="37"/>
        <v>402.08</v>
      </c>
      <c r="J1181" s="13" t="s">
        <v>1105</v>
      </c>
      <c r="K1181" s="37" t="str">
        <f>VLOOKUP(Tabela14[[#This Row],[CÓDIGO]],[1]fornnecedor!$A:$G,7,0)</f>
        <v>TINTA PAREDE</v>
      </c>
    </row>
    <row r="1182" spans="1:11" x14ac:dyDescent="0.3">
      <c r="A1182" s="8">
        <v>84186</v>
      </c>
      <c r="B1182" s="8" t="str">
        <f>VLOOKUP(Tabela14[[#This Row],[CÓDIGO]],[1]fornnecedor!$A:$E,5,0)</f>
        <v>BRASILUX TINTAS TECNICAS LTDA</v>
      </c>
      <c r="C1182" s="9" t="s">
        <v>4607</v>
      </c>
      <c r="D1182" s="9" t="s">
        <v>549</v>
      </c>
      <c r="E1182" s="23">
        <v>1</v>
      </c>
      <c r="F1182" s="31">
        <v>16</v>
      </c>
      <c r="G1182" s="10">
        <v>57.36</v>
      </c>
      <c r="H1182" s="11">
        <f t="shared" si="36"/>
        <v>57.36</v>
      </c>
      <c r="I1182" s="12">
        <f t="shared" si="37"/>
        <v>917.76</v>
      </c>
      <c r="J1182" s="13" t="s">
        <v>1105</v>
      </c>
      <c r="K1182" s="37" t="str">
        <f>VLOOKUP(Tabela14[[#This Row],[CÓDIGO]],[1]fornnecedor!$A:$G,7,0)</f>
        <v>LINHA MOVELEIRA</v>
      </c>
    </row>
    <row r="1183" spans="1:11" x14ac:dyDescent="0.3">
      <c r="A1183" s="15">
        <v>21200</v>
      </c>
      <c r="B1183" s="15" t="str">
        <f>VLOOKUP(Tabela14[[#This Row],[CÓDIGO]],[1]fornnecedor!$A:$E,5,0)</f>
        <v>AKZO NOBEL LTDA AUTO</v>
      </c>
      <c r="C1183" s="16" t="s">
        <v>212</v>
      </c>
      <c r="D1183" s="16" t="s">
        <v>103</v>
      </c>
      <c r="E1183" s="22">
        <v>2</v>
      </c>
      <c r="F1183" s="30">
        <v>36</v>
      </c>
      <c r="G1183" s="17">
        <v>28.67</v>
      </c>
      <c r="H1183" s="11">
        <f t="shared" si="36"/>
        <v>57.34</v>
      </c>
      <c r="I1183" s="12">
        <f t="shared" si="37"/>
        <v>1032.1200000000001</v>
      </c>
      <c r="J1183" s="13" t="s">
        <v>1105</v>
      </c>
      <c r="K1183" s="37" t="str">
        <f>VLOOKUP(Tabela14[[#This Row],[CÓDIGO]],[1]fornnecedor!$A:$G,7,0)</f>
        <v>VERNIZ AUTOMOTIVO</v>
      </c>
    </row>
    <row r="1184" spans="1:11" x14ac:dyDescent="0.3">
      <c r="A1184" s="8">
        <v>85662</v>
      </c>
      <c r="B1184" s="8" t="str">
        <f>VLOOKUP(Tabela14[[#This Row],[CÓDIGO]],[1]fornnecedor!$A:$E,5,0)</f>
        <v>A&amp;S TECHNOLOGIES INDUSTRIA E COMERCIO LTDA</v>
      </c>
      <c r="C1184" s="9" t="s">
        <v>3921</v>
      </c>
      <c r="D1184" s="9" t="s">
        <v>875</v>
      </c>
      <c r="E1184" s="23">
        <v>5</v>
      </c>
      <c r="F1184" s="31">
        <v>32</v>
      </c>
      <c r="G1184" s="10">
        <v>11.45</v>
      </c>
      <c r="H1184" s="11">
        <f t="shared" si="36"/>
        <v>57.25</v>
      </c>
      <c r="I1184" s="12">
        <f t="shared" si="37"/>
        <v>366.4</v>
      </c>
      <c r="J1184" s="13" t="s">
        <v>1105</v>
      </c>
      <c r="K1184" s="37" t="str">
        <f>VLOOKUP(Tabela14[[#This Row],[CÓDIGO]],[1]fornnecedor!$A:$G,7,0)</f>
        <v xml:space="preserve">SPRAYS </v>
      </c>
    </row>
    <row r="1185" spans="1:11" x14ac:dyDescent="0.3">
      <c r="A1185" s="15">
        <v>20267</v>
      </c>
      <c r="B1185" s="15" t="str">
        <f>VLOOKUP(Tabela14[[#This Row],[CÓDIGO]],[1]fornnecedor!$A:$E,5,0)</f>
        <v>ANJO QUIMICA DO BRASIL LTDA</v>
      </c>
      <c r="C1185" s="16" t="s">
        <v>3785</v>
      </c>
      <c r="D1185" s="16" t="s">
        <v>503</v>
      </c>
      <c r="E1185" s="22">
        <v>3</v>
      </c>
      <c r="F1185" s="30">
        <v>16</v>
      </c>
      <c r="G1185" s="17">
        <v>18.93</v>
      </c>
      <c r="H1185" s="11">
        <f t="shared" si="36"/>
        <v>56.79</v>
      </c>
      <c r="I1185" s="12">
        <f t="shared" si="37"/>
        <v>302.88</v>
      </c>
      <c r="J1185" s="13" t="s">
        <v>1105</v>
      </c>
      <c r="K1185" s="37" t="str">
        <f>VLOOKUP(Tabela14[[#This Row],[CÓDIGO]],[1]fornnecedor!$A:$G,7,0)</f>
        <v>ESMALTES</v>
      </c>
    </row>
    <row r="1186" spans="1:11" x14ac:dyDescent="0.3">
      <c r="A1186" s="15">
        <v>22024</v>
      </c>
      <c r="B1186" s="15" t="str">
        <f>VLOOKUP(Tabela14[[#This Row],[CÓDIGO]],[1]fornnecedor!$A:$E,5,0)</f>
        <v>SAINT- GOBAIN DO BRASIL PROD. IND. E CONSTR. LTDA</v>
      </c>
      <c r="C1186" s="16" t="s">
        <v>55</v>
      </c>
      <c r="D1186" s="16" t="s">
        <v>49</v>
      </c>
      <c r="E1186" s="22">
        <v>9</v>
      </c>
      <c r="F1186" s="30">
        <v>126</v>
      </c>
      <c r="G1186" s="17">
        <v>6.31</v>
      </c>
      <c r="H1186" s="11">
        <f t="shared" si="36"/>
        <v>56.79</v>
      </c>
      <c r="I1186" s="12">
        <f t="shared" si="37"/>
        <v>795.06</v>
      </c>
      <c r="J1186" s="13" t="s">
        <v>1105</v>
      </c>
      <c r="K1186" s="37" t="str">
        <f>VLOOKUP(Tabela14[[#This Row],[CÓDIGO]],[1]fornnecedor!$A:$G,7,0)</f>
        <v xml:space="preserve">OUTROS DISCOS </v>
      </c>
    </row>
    <row r="1187" spans="1:11" x14ac:dyDescent="0.3">
      <c r="A1187" s="15">
        <v>84417</v>
      </c>
      <c r="B1187" s="15" t="str">
        <f>VLOOKUP(Tabela14[[#This Row],[CÓDIGO]],[1]fornnecedor!$A:$E,5,0)</f>
        <v>3M DO BRASIL LTDA</v>
      </c>
      <c r="C1187" s="16" t="s">
        <v>3848</v>
      </c>
      <c r="D1187" s="16" t="s">
        <v>366</v>
      </c>
      <c r="E1187" s="22">
        <v>22</v>
      </c>
      <c r="F1187" s="30">
        <v>129</v>
      </c>
      <c r="G1187" s="17">
        <v>2.57</v>
      </c>
      <c r="H1187" s="11">
        <f t="shared" si="36"/>
        <v>56.54</v>
      </c>
      <c r="I1187" s="12">
        <f t="shared" si="37"/>
        <v>331.53</v>
      </c>
      <c r="J1187" s="13" t="s">
        <v>1105</v>
      </c>
      <c r="K1187" s="37" t="str">
        <f>VLOOKUP(Tabela14[[#This Row],[CÓDIGO]],[1]fornnecedor!$A:$G,7,0)</f>
        <v>FITA ISOLANTE</v>
      </c>
    </row>
    <row r="1188" spans="1:11" x14ac:dyDescent="0.3">
      <c r="A1188" s="15">
        <v>85658</v>
      </c>
      <c r="B1188" s="15" t="str">
        <f>VLOOKUP(Tabela14[[#This Row],[CÓDIGO]],[1]fornnecedor!$A:$E,5,0)</f>
        <v>A&amp;S TECHNOLOGIES INDUSTRIA E COMERCIO S.A.</v>
      </c>
      <c r="C1188" s="16" t="s">
        <v>885</v>
      </c>
      <c r="D1188" s="16" t="s">
        <v>875</v>
      </c>
      <c r="E1188" s="22">
        <v>6</v>
      </c>
      <c r="F1188" s="30">
        <v>71</v>
      </c>
      <c r="G1188" s="17">
        <v>9.41</v>
      </c>
      <c r="H1188" s="11">
        <f t="shared" si="36"/>
        <v>56.46</v>
      </c>
      <c r="I1188" s="12">
        <f t="shared" si="37"/>
        <v>668.11</v>
      </c>
      <c r="J1188" s="13" t="s">
        <v>1105</v>
      </c>
      <c r="K1188" s="37" t="str">
        <f>VLOOKUP(Tabela14[[#This Row],[CÓDIGO]],[1]fornnecedor!$A:$G,7,0)</f>
        <v xml:space="preserve">SPRAYS </v>
      </c>
    </row>
    <row r="1189" spans="1:11" x14ac:dyDescent="0.3">
      <c r="A1189" s="15">
        <v>20261</v>
      </c>
      <c r="B1189" s="15" t="str">
        <f>VLOOKUP(Tabela14[[#This Row],[CÓDIGO]],[1]fornnecedor!$A:$E,5,0)</f>
        <v>3M DO BRASIL LTDA</v>
      </c>
      <c r="C1189" s="16" t="s">
        <v>421</v>
      </c>
      <c r="D1189" s="16" t="s">
        <v>366</v>
      </c>
      <c r="E1189" s="22">
        <v>2</v>
      </c>
      <c r="F1189" s="30">
        <v>41</v>
      </c>
      <c r="G1189" s="17">
        <v>28.09</v>
      </c>
      <c r="H1189" s="11">
        <f t="shared" si="36"/>
        <v>56.18</v>
      </c>
      <c r="I1189" s="12">
        <f t="shared" si="37"/>
        <v>1151.69</v>
      </c>
      <c r="J1189" s="13" t="s">
        <v>1105</v>
      </c>
      <c r="K1189" s="37" t="str">
        <f>VLOOKUP(Tabela14[[#This Row],[CÓDIGO]],[1]fornnecedor!$A:$G,7,0)</f>
        <v>FITA DUPLA FACE</v>
      </c>
    </row>
    <row r="1190" spans="1:11" x14ac:dyDescent="0.3">
      <c r="A1190" s="8">
        <v>85846</v>
      </c>
      <c r="B1190" s="8" t="str">
        <f>VLOOKUP(Tabela14[[#This Row],[CÓDIGO]],[1]fornnecedor!$A:$E,5,0)</f>
        <v>AKZO NOBEL LTDA DECOR</v>
      </c>
      <c r="C1190" s="9" t="s">
        <v>4634</v>
      </c>
      <c r="D1190" s="9" t="s">
        <v>543</v>
      </c>
      <c r="E1190" s="23">
        <v>1</v>
      </c>
      <c r="F1190" s="31">
        <v>17</v>
      </c>
      <c r="G1190" s="10">
        <v>55.92</v>
      </c>
      <c r="H1190" s="11">
        <f t="shared" si="36"/>
        <v>55.92</v>
      </c>
      <c r="I1190" s="12">
        <f t="shared" si="37"/>
        <v>950.64</v>
      </c>
      <c r="J1190" s="13" t="s">
        <v>1105</v>
      </c>
      <c r="K1190" s="37" t="str">
        <f>VLOOKUP(Tabela14[[#This Row],[CÓDIGO]],[1]fornnecedor!$A:$G,7,0)</f>
        <v>TINTA PAREDE</v>
      </c>
    </row>
    <row r="1191" spans="1:11" x14ac:dyDescent="0.3">
      <c r="A1191" s="15">
        <v>61</v>
      </c>
      <c r="B1191" s="15" t="str">
        <f>VLOOKUP(Tabela14[[#This Row],[CÓDIGO]],[1]fornnecedor!$A:$E,5,0)</f>
        <v>3M DO BRASIL LTDA</v>
      </c>
      <c r="C1191" s="16" t="s">
        <v>424</v>
      </c>
      <c r="D1191" s="16" t="s">
        <v>366</v>
      </c>
      <c r="E1191" s="22">
        <v>58</v>
      </c>
      <c r="F1191" s="30">
        <v>273</v>
      </c>
      <c r="G1191" s="17">
        <v>0.96</v>
      </c>
      <c r="H1191" s="11">
        <f t="shared" si="36"/>
        <v>55.68</v>
      </c>
      <c r="I1191" s="12">
        <f t="shared" si="37"/>
        <v>262.08</v>
      </c>
      <c r="J1191" s="13" t="s">
        <v>1105</v>
      </c>
      <c r="K1191" s="37" t="str">
        <f>VLOOKUP(Tabela14[[#This Row],[CÓDIGO]],[1]fornnecedor!$A:$G,7,0)</f>
        <v>LIXA DÁGUA</v>
      </c>
    </row>
    <row r="1192" spans="1:11" x14ac:dyDescent="0.3">
      <c r="A1192" s="15">
        <v>84139</v>
      </c>
      <c r="B1192" s="15" t="str">
        <f>VLOOKUP(Tabela14[[#This Row],[CÓDIGO]],[1]fornnecedor!$A:$E,5,0)</f>
        <v>BRASILUX TINTAS TECNICAS LTDA</v>
      </c>
      <c r="C1192" s="16" t="s">
        <v>672</v>
      </c>
      <c r="D1192" s="16" t="s">
        <v>549</v>
      </c>
      <c r="E1192" s="22">
        <v>10</v>
      </c>
      <c r="F1192" s="30">
        <v>27</v>
      </c>
      <c r="G1192" s="17">
        <v>5.53</v>
      </c>
      <c r="H1192" s="11">
        <f t="shared" si="36"/>
        <v>55.300000000000004</v>
      </c>
      <c r="I1192" s="12">
        <f t="shared" si="37"/>
        <v>149.31</v>
      </c>
      <c r="J1192" s="13" t="s">
        <v>1105</v>
      </c>
      <c r="K1192" s="37" t="str">
        <f>VLOOKUP(Tabela14[[#This Row],[CÓDIGO]],[1]fornnecedor!$A:$G,7,0)</f>
        <v>ESMALTES</v>
      </c>
    </row>
    <row r="1193" spans="1:11" x14ac:dyDescent="0.3">
      <c r="A1193" s="8">
        <v>1</v>
      </c>
      <c r="B1193" s="8" t="str">
        <f>VLOOKUP(Tabela14[[#This Row],[CÓDIGO]],[1]fornnecedor!$A:$E,5,0)</f>
        <v>ARCOM S.A.</v>
      </c>
      <c r="C1193" s="9" t="s">
        <v>4138</v>
      </c>
      <c r="D1193" s="9" t="s">
        <v>4139</v>
      </c>
      <c r="E1193" s="23">
        <v>3</v>
      </c>
      <c r="F1193" s="31">
        <v>26</v>
      </c>
      <c r="G1193" s="10">
        <v>18.399999999999999</v>
      </c>
      <c r="H1193" s="11">
        <f t="shared" si="36"/>
        <v>55.199999999999996</v>
      </c>
      <c r="I1193" s="12">
        <f t="shared" si="37"/>
        <v>478.4</v>
      </c>
      <c r="J1193" s="13" t="s">
        <v>1105</v>
      </c>
      <c r="K1193" s="37" t="str">
        <f>VLOOKUP(Tabela14[[#This Row],[CÓDIGO]],[1]fornnecedor!$A:$G,7,0)</f>
        <v>CERA  / LIMPEZA /  POLIMENTO VEICULAR</v>
      </c>
    </row>
    <row r="1194" spans="1:11" x14ac:dyDescent="0.3">
      <c r="A1194" s="8">
        <v>84558</v>
      </c>
      <c r="B1194" s="8" t="str">
        <f>VLOOKUP(Tabela14[[#This Row],[CÓDIGO]],[1]fornnecedor!$A:$E,5,0)</f>
        <v>3M DO BRASIL LTDA</v>
      </c>
      <c r="C1194" s="9" t="s">
        <v>4140</v>
      </c>
      <c r="D1194" s="9" t="s">
        <v>366</v>
      </c>
      <c r="E1194" s="23">
        <v>12</v>
      </c>
      <c r="F1194" s="31">
        <v>104</v>
      </c>
      <c r="G1194" s="10">
        <v>4.5999999999999996</v>
      </c>
      <c r="H1194" s="11">
        <f t="shared" si="36"/>
        <v>55.199999999999996</v>
      </c>
      <c r="I1194" s="12">
        <f t="shared" si="37"/>
        <v>478.4</v>
      </c>
      <c r="J1194" s="13" t="s">
        <v>1105</v>
      </c>
      <c r="K1194" s="37" t="str">
        <f>VLOOKUP(Tabela14[[#This Row],[CÓDIGO]],[1]fornnecedor!$A:$G,7,0)</f>
        <v>FITA ISOLANTE</v>
      </c>
    </row>
    <row r="1195" spans="1:11" x14ac:dyDescent="0.3">
      <c r="A1195" s="15">
        <v>85407</v>
      </c>
      <c r="B1195" s="15" t="str">
        <f>VLOOKUP(Tabela14[[#This Row],[CÓDIGO]],[1]fornnecedor!$A:$E,5,0)</f>
        <v>VONIXX INDUSTRIA E COMERCIO DE POLIDORES LTDA</v>
      </c>
      <c r="C1195" s="16" t="s">
        <v>4238</v>
      </c>
      <c r="D1195" s="16" t="s">
        <v>515</v>
      </c>
      <c r="E1195" s="22">
        <v>2</v>
      </c>
      <c r="F1195" s="30">
        <v>20</v>
      </c>
      <c r="G1195" s="17">
        <v>27.49</v>
      </c>
      <c r="H1195" s="11">
        <f t="shared" si="36"/>
        <v>54.98</v>
      </c>
      <c r="I1195" s="12">
        <f t="shared" si="37"/>
        <v>549.79999999999995</v>
      </c>
      <c r="J1195" s="13" t="s">
        <v>1105</v>
      </c>
      <c r="K1195" s="37" t="str">
        <f>VLOOKUP(Tabela14[[#This Row],[CÓDIGO]],[1]fornnecedor!$A:$G,7,0)</f>
        <v>LINHA DE HIGENIZAÇÃO E ESTÉTICA  AUTOMOTIVA VONIX</v>
      </c>
    </row>
    <row r="1196" spans="1:11" x14ac:dyDescent="0.3">
      <c r="A1196" s="15">
        <v>10099</v>
      </c>
      <c r="B1196" s="15" t="str">
        <f>VLOOKUP(Tabela14[[#This Row],[CÓDIGO]],[1]fornnecedor!$A:$E,5,0)</f>
        <v>3M DO BRASIL LTDA</v>
      </c>
      <c r="C1196" s="16" t="s">
        <v>4540</v>
      </c>
      <c r="D1196" s="16" t="s">
        <v>366</v>
      </c>
      <c r="E1196" s="22">
        <v>3</v>
      </c>
      <c r="F1196" s="30">
        <v>45</v>
      </c>
      <c r="G1196" s="17">
        <v>18.3</v>
      </c>
      <c r="H1196" s="11">
        <f t="shared" si="36"/>
        <v>54.900000000000006</v>
      </c>
      <c r="I1196" s="12">
        <f t="shared" si="37"/>
        <v>823.5</v>
      </c>
      <c r="J1196" s="13" t="s">
        <v>1105</v>
      </c>
      <c r="K1196" s="37" t="str">
        <f>VLOOKUP(Tabela14[[#This Row],[CÓDIGO]],[1]fornnecedor!$A:$G,7,0)</f>
        <v>FITA ISOLANTE</v>
      </c>
    </row>
    <row r="1197" spans="1:11" x14ac:dyDescent="0.3">
      <c r="A1197" s="8">
        <v>84911</v>
      </c>
      <c r="B1197" s="8" t="str">
        <f>VLOOKUP(Tabela14[[#This Row],[CÓDIGO]],[1]fornnecedor!$A:$E,5,0)</f>
        <v>BRASILUX TINTAS TECNICAS LTDA</v>
      </c>
      <c r="C1197" s="9" t="s">
        <v>3199</v>
      </c>
      <c r="D1197" s="9" t="s">
        <v>549</v>
      </c>
      <c r="E1197" s="23">
        <v>1</v>
      </c>
      <c r="F1197" s="31">
        <v>2</v>
      </c>
      <c r="G1197" s="10">
        <v>54.9</v>
      </c>
      <c r="H1197" s="11">
        <f t="shared" si="36"/>
        <v>54.9</v>
      </c>
      <c r="I1197" s="12">
        <f t="shared" si="37"/>
        <v>109.8</v>
      </c>
      <c r="J1197" s="13" t="s">
        <v>1105</v>
      </c>
      <c r="K1197" s="37" t="str">
        <f>VLOOKUP(Tabela14[[#This Row],[CÓDIGO]],[1]fornnecedor!$A:$G,7,0)</f>
        <v>ESMALTES</v>
      </c>
    </row>
    <row r="1198" spans="1:11" x14ac:dyDescent="0.3">
      <c r="A1198" s="15">
        <v>21203</v>
      </c>
      <c r="B1198" s="15" t="str">
        <f>VLOOKUP(Tabela14[[#This Row],[CÓDIGO]],[1]fornnecedor!$A:$E,5,0)</f>
        <v>3M DO BRASIL LTDA</v>
      </c>
      <c r="C1198" s="16" t="s">
        <v>442</v>
      </c>
      <c r="D1198" s="16" t="s">
        <v>366</v>
      </c>
      <c r="E1198" s="22">
        <v>3</v>
      </c>
      <c r="F1198" s="30">
        <v>53</v>
      </c>
      <c r="G1198" s="17">
        <v>18.27</v>
      </c>
      <c r="H1198" s="11">
        <f t="shared" si="36"/>
        <v>54.81</v>
      </c>
      <c r="I1198" s="12">
        <f t="shared" si="37"/>
        <v>968.31</v>
      </c>
      <c r="J1198" s="13" t="s">
        <v>1105</v>
      </c>
      <c r="K1198" s="37" t="str">
        <f>VLOOKUP(Tabela14[[#This Row],[CÓDIGO]],[1]fornnecedor!$A:$G,7,0)</f>
        <v>MASSA DE POLIR</v>
      </c>
    </row>
    <row r="1199" spans="1:11" x14ac:dyDescent="0.3">
      <c r="A1199" s="15">
        <v>85395</v>
      </c>
      <c r="B1199" s="15" t="str">
        <f>VLOOKUP(Tabela14[[#This Row],[CÓDIGO]],[1]fornnecedor!$A:$E,5,0)</f>
        <v>BRASILUX TINTAS TECNICAS LTDA</v>
      </c>
      <c r="C1199" s="16" t="s">
        <v>3720</v>
      </c>
      <c r="D1199" s="16" t="s">
        <v>549</v>
      </c>
      <c r="E1199" s="22">
        <v>1</v>
      </c>
      <c r="F1199" s="30">
        <v>5</v>
      </c>
      <c r="G1199" s="17">
        <v>54.02</v>
      </c>
      <c r="H1199" s="11">
        <f t="shared" si="36"/>
        <v>54.02</v>
      </c>
      <c r="I1199" s="12">
        <f t="shared" si="37"/>
        <v>270.10000000000002</v>
      </c>
      <c r="J1199" s="13" t="s">
        <v>1105</v>
      </c>
      <c r="K1199" s="37" t="str">
        <f>VLOOKUP(Tabela14[[#This Row],[CÓDIGO]],[1]fornnecedor!$A:$G,7,0)</f>
        <v>LINHA MOVELEIRA</v>
      </c>
    </row>
    <row r="1200" spans="1:11" x14ac:dyDescent="0.3">
      <c r="A1200" s="8">
        <v>85648</v>
      </c>
      <c r="B1200" s="8" t="str">
        <f>VLOOKUP(Tabela14[[#This Row],[CÓDIGO]],[1]fornnecedor!$A:$E,5,0)</f>
        <v>A&amp;S TECHNOLOGIES INDUSTRIA E COMERCIO LTDA</v>
      </c>
      <c r="C1200" s="9" t="s">
        <v>3598</v>
      </c>
      <c r="D1200" s="9" t="s">
        <v>875</v>
      </c>
      <c r="E1200" s="23">
        <v>8</v>
      </c>
      <c r="F1200" s="31">
        <v>34</v>
      </c>
      <c r="G1200" s="10">
        <v>6.72</v>
      </c>
      <c r="H1200" s="11">
        <f t="shared" si="36"/>
        <v>53.76</v>
      </c>
      <c r="I1200" s="12">
        <f t="shared" si="37"/>
        <v>228.48</v>
      </c>
      <c r="J1200" s="13" t="s">
        <v>1105</v>
      </c>
      <c r="K1200" s="37" t="str">
        <f>VLOOKUP(Tabela14[[#This Row],[CÓDIGO]],[1]fornnecedor!$A:$G,7,0)</f>
        <v xml:space="preserve">SPRAYS </v>
      </c>
    </row>
    <row r="1201" spans="1:11" x14ac:dyDescent="0.3">
      <c r="A1201" s="15">
        <v>85663</v>
      </c>
      <c r="B1201" s="15" t="str">
        <f>VLOOKUP(Tabela14[[#This Row],[CÓDIGO]],[1]fornnecedor!$A:$E,5,0)</f>
        <v>A&amp;S TECHNOLOGIES INDUSTRIA E COMERCIO LTDA</v>
      </c>
      <c r="C1201" s="16" t="s">
        <v>3949</v>
      </c>
      <c r="D1201" s="16" t="s">
        <v>875</v>
      </c>
      <c r="E1201" s="22">
        <v>5</v>
      </c>
      <c r="F1201" s="30">
        <v>36</v>
      </c>
      <c r="G1201" s="17">
        <v>10.68</v>
      </c>
      <c r="H1201" s="11">
        <f t="shared" si="36"/>
        <v>53.4</v>
      </c>
      <c r="I1201" s="12">
        <f t="shared" si="37"/>
        <v>384.48</v>
      </c>
      <c r="J1201" s="13" t="s">
        <v>1105</v>
      </c>
      <c r="K1201" s="37" t="str">
        <f>VLOOKUP(Tabela14[[#This Row],[CÓDIGO]],[1]fornnecedor!$A:$G,7,0)</f>
        <v xml:space="preserve">SPRAYS </v>
      </c>
    </row>
    <row r="1202" spans="1:11" x14ac:dyDescent="0.3">
      <c r="A1202" s="8">
        <v>83799</v>
      </c>
      <c r="B1202" s="8" t="str">
        <f>VLOOKUP(Tabela14[[#This Row],[CÓDIGO]],[1]fornnecedor!$A:$E,5,0)</f>
        <v>VONIXX INDUSTRIA E COMERCIO DE POLIDORES LTDA</v>
      </c>
      <c r="C1202" s="9" t="s">
        <v>4516</v>
      </c>
      <c r="D1202" s="9" t="s">
        <v>515</v>
      </c>
      <c r="E1202" s="23">
        <v>1</v>
      </c>
      <c r="F1202" s="31">
        <v>15</v>
      </c>
      <c r="G1202" s="10">
        <v>53.25</v>
      </c>
      <c r="H1202" s="11">
        <f t="shared" si="36"/>
        <v>53.25</v>
      </c>
      <c r="I1202" s="12">
        <f t="shared" si="37"/>
        <v>798.75</v>
      </c>
      <c r="J1202" s="13" t="s">
        <v>1105</v>
      </c>
      <c r="K1202" s="37" t="str">
        <f>VLOOKUP(Tabela14[[#This Row],[CÓDIGO]],[1]fornnecedor!$A:$G,7,0)</f>
        <v>BOINAS PARA POLIMENTO</v>
      </c>
    </row>
    <row r="1203" spans="1:11" x14ac:dyDescent="0.3">
      <c r="A1203" s="8">
        <v>21856</v>
      </c>
      <c r="B1203" s="8" t="str">
        <f>VLOOKUP(Tabela14[[#This Row],[CÓDIGO]],[1]fornnecedor!$A:$E,5,0)</f>
        <v>SHERWIN - WILLIAMS DO BRASIL IND. E COM. LTDA</v>
      </c>
      <c r="C1203" s="9" t="s">
        <v>4287</v>
      </c>
      <c r="D1203" s="9" t="s">
        <v>324</v>
      </c>
      <c r="E1203" s="23">
        <v>2</v>
      </c>
      <c r="F1203" s="31">
        <v>22</v>
      </c>
      <c r="G1203" s="10">
        <v>26.62</v>
      </c>
      <c r="H1203" s="11">
        <f t="shared" si="36"/>
        <v>53.24</v>
      </c>
      <c r="I1203" s="12">
        <f t="shared" si="37"/>
        <v>585.64</v>
      </c>
      <c r="J1203" s="13" t="s">
        <v>1105</v>
      </c>
      <c r="K1203" s="37" t="str">
        <f>VLOOKUP(Tabela14[[#This Row],[CÓDIGO]],[1]fornnecedor!$A:$G,7,0)</f>
        <v>TINTAS PU</v>
      </c>
    </row>
    <row r="1204" spans="1:11" x14ac:dyDescent="0.3">
      <c r="A1204" s="15">
        <v>84680</v>
      </c>
      <c r="B1204" s="15" t="str">
        <f>VLOOKUP(Tabela14[[#This Row],[CÓDIGO]],[1]fornnecedor!$A:$E,5,0)</f>
        <v>BERLINER DO BRASIL MOTORES LTDA</v>
      </c>
      <c r="C1204" s="16" t="s">
        <v>3622</v>
      </c>
      <c r="D1204" s="16" t="s">
        <v>3623</v>
      </c>
      <c r="E1204" s="22">
        <v>2</v>
      </c>
      <c r="F1204" s="30">
        <v>9</v>
      </c>
      <c r="G1204" s="17">
        <v>26.58</v>
      </c>
      <c r="H1204" s="11">
        <f t="shared" si="36"/>
        <v>53.16</v>
      </c>
      <c r="I1204" s="12">
        <f t="shared" si="37"/>
        <v>239.21999999999997</v>
      </c>
      <c r="J1204" s="13" t="s">
        <v>1105</v>
      </c>
      <c r="K1204" s="37" t="str">
        <f>VLOOKUP(Tabela14[[#This Row],[CÓDIGO]],[1]fornnecedor!$A:$G,7,0)</f>
        <v>PISTOLAS</v>
      </c>
    </row>
    <row r="1205" spans="1:11" x14ac:dyDescent="0.3">
      <c r="A1205" s="15">
        <v>87046</v>
      </c>
      <c r="B1205" s="15" t="str">
        <f>VLOOKUP(Tabela14[[#This Row],[CÓDIGO]],[1]fornnecedor!$A:$E,5,0)</f>
        <v>INDUSTRIA DE LIXADORES PURPER LTDA</v>
      </c>
      <c r="C1205" s="16" t="s">
        <v>3098</v>
      </c>
      <c r="D1205" s="16" t="s">
        <v>2867</v>
      </c>
      <c r="E1205" s="22">
        <v>4</v>
      </c>
      <c r="F1205" s="30">
        <v>6</v>
      </c>
      <c r="G1205" s="17">
        <v>13.26</v>
      </c>
      <c r="H1205" s="11">
        <f t="shared" si="36"/>
        <v>53.04</v>
      </c>
      <c r="I1205" s="12">
        <f t="shared" si="37"/>
        <v>79.56</v>
      </c>
      <c r="J1205" s="13" t="s">
        <v>1105</v>
      </c>
      <c r="K1205" s="37" t="str">
        <f>VLOOKUP(Tabela14[[#This Row],[CÓDIGO]],[1]fornnecedor!$A:$G,7,0)</f>
        <v>TACO LIXADOR</v>
      </c>
    </row>
    <row r="1206" spans="1:11" x14ac:dyDescent="0.3">
      <c r="A1206" s="8">
        <v>84024</v>
      </c>
      <c r="B1206" s="8" t="str">
        <f>VLOOKUP(Tabela14[[#This Row],[CÓDIGO]],[1]fornnecedor!$A:$E,5,0)</f>
        <v>BRASILUX TINTAS TECNICAS LTDA</v>
      </c>
      <c r="C1206" s="9" t="s">
        <v>739</v>
      </c>
      <c r="D1206" s="9" t="s">
        <v>549</v>
      </c>
      <c r="E1206" s="23">
        <v>4</v>
      </c>
      <c r="F1206" s="31">
        <v>84</v>
      </c>
      <c r="G1206" s="10">
        <v>13.24</v>
      </c>
      <c r="H1206" s="11">
        <f t="shared" si="36"/>
        <v>52.96</v>
      </c>
      <c r="I1206" s="12">
        <f t="shared" si="37"/>
        <v>1112.1600000000001</v>
      </c>
      <c r="J1206" s="13" t="s">
        <v>1105</v>
      </c>
      <c r="K1206" s="37" t="str">
        <f>VLOOKUP(Tabela14[[#This Row],[CÓDIGO]],[1]fornnecedor!$A:$G,7,0)</f>
        <v>EPOXI</v>
      </c>
    </row>
    <row r="1207" spans="1:11" x14ac:dyDescent="0.3">
      <c r="A1207" s="15">
        <v>85671</v>
      </c>
      <c r="B1207" s="15" t="str">
        <f>VLOOKUP(Tabela14[[#This Row],[CÓDIGO]],[1]fornnecedor!$A:$E,5,0)</f>
        <v>A&amp;S TECHNOLOGIES INDUSTRIA E COMERCIO LTDA</v>
      </c>
      <c r="C1207" s="16" t="s">
        <v>3376</v>
      </c>
      <c r="D1207" s="16" t="s">
        <v>875</v>
      </c>
      <c r="E1207" s="22">
        <v>9</v>
      </c>
      <c r="F1207" s="30">
        <v>27</v>
      </c>
      <c r="G1207" s="17">
        <v>5.87</v>
      </c>
      <c r="H1207" s="11">
        <f t="shared" si="36"/>
        <v>52.83</v>
      </c>
      <c r="I1207" s="12">
        <f t="shared" si="37"/>
        <v>158.49</v>
      </c>
      <c r="J1207" s="13" t="s">
        <v>1105</v>
      </c>
      <c r="K1207" s="37" t="str">
        <f>VLOOKUP(Tabela14[[#This Row],[CÓDIGO]],[1]fornnecedor!$A:$G,7,0)</f>
        <v>COLA INST./ ADESIVOS COLANTES</v>
      </c>
    </row>
    <row r="1208" spans="1:11" x14ac:dyDescent="0.3">
      <c r="A1208" s="8">
        <v>87045</v>
      </c>
      <c r="B1208" s="8" t="str">
        <f>VLOOKUP(Tabela14[[#This Row],[CÓDIGO]],[1]fornnecedor!$A:$E,5,0)</f>
        <v>INDUSTRIA DE LIXADORES PURPER LTDA</v>
      </c>
      <c r="C1208" s="9" t="s">
        <v>2866</v>
      </c>
      <c r="D1208" s="9" t="s">
        <v>2867</v>
      </c>
      <c r="E1208" s="23">
        <v>3</v>
      </c>
      <c r="F1208" s="31">
        <v>1</v>
      </c>
      <c r="G1208" s="10">
        <v>17.59</v>
      </c>
      <c r="H1208" s="11">
        <f t="shared" si="36"/>
        <v>52.769999999999996</v>
      </c>
      <c r="I1208" s="12">
        <f t="shared" si="37"/>
        <v>17.59</v>
      </c>
      <c r="J1208" s="13" t="s">
        <v>1105</v>
      </c>
      <c r="K1208" s="37" t="str">
        <f>VLOOKUP(Tabela14[[#This Row],[CÓDIGO]],[1]fornnecedor!$A:$G,7,0)</f>
        <v>TACO LIXADOR</v>
      </c>
    </row>
    <row r="1209" spans="1:11" x14ac:dyDescent="0.3">
      <c r="A1209" s="8">
        <v>84431</v>
      </c>
      <c r="B1209" s="8" t="str">
        <f>VLOOKUP(Tabela14[[#This Row],[CÓDIGO]],[1]fornnecedor!$A:$E,5,0)</f>
        <v>PINCEIS ATLAS S.A.</v>
      </c>
      <c r="C1209" s="9" t="s">
        <v>4118</v>
      </c>
      <c r="D1209" s="9" t="s">
        <v>23</v>
      </c>
      <c r="E1209" s="23">
        <v>8</v>
      </c>
      <c r="F1209" s="31">
        <v>71</v>
      </c>
      <c r="G1209" s="10">
        <v>6.59</v>
      </c>
      <c r="H1209" s="11">
        <f t="shared" si="36"/>
        <v>52.72</v>
      </c>
      <c r="I1209" s="12">
        <f t="shared" si="37"/>
        <v>467.89</v>
      </c>
      <c r="J1209" s="13" t="s">
        <v>1105</v>
      </c>
      <c r="K1209" s="37" t="str">
        <f>VLOOKUP(Tabela14[[#This Row],[CÓDIGO]],[1]fornnecedor!$A:$G,7,0)</f>
        <v>ROLOS / TRINCHAS / PINCÉIS / ESPÁTULAS</v>
      </c>
    </row>
    <row r="1210" spans="1:11" x14ac:dyDescent="0.3">
      <c r="A1210" s="8">
        <v>86654</v>
      </c>
      <c r="B1210" s="8" t="str">
        <f>VLOOKUP(Tabela14[[#This Row],[CÓDIGO]],[1]fornnecedor!$A:$E,5,0)</f>
        <v>AKZO NOBEL LTDA DECOR</v>
      </c>
      <c r="C1210" s="9" t="s">
        <v>3368</v>
      </c>
      <c r="D1210" s="9" t="s">
        <v>543</v>
      </c>
      <c r="E1210" s="23">
        <v>1</v>
      </c>
      <c r="F1210" s="31">
        <v>3</v>
      </c>
      <c r="G1210" s="10">
        <v>52.29</v>
      </c>
      <c r="H1210" s="11">
        <f t="shared" si="36"/>
        <v>52.29</v>
      </c>
      <c r="I1210" s="12">
        <f t="shared" si="37"/>
        <v>156.87</v>
      </c>
      <c r="J1210" s="13" t="s">
        <v>1105</v>
      </c>
      <c r="K1210" s="37" t="str">
        <f>VLOOKUP(Tabela14[[#This Row],[CÓDIGO]],[1]fornnecedor!$A:$G,7,0)</f>
        <v>TINTA PAREDE</v>
      </c>
    </row>
    <row r="1211" spans="1:11" x14ac:dyDescent="0.3">
      <c r="A1211" s="15">
        <v>84093</v>
      </c>
      <c r="B1211" s="15" t="str">
        <f>VLOOKUP(Tabela14[[#This Row],[CÓDIGO]],[1]fornnecedor!$A:$E,5,0)</f>
        <v>BRASILUX TINTAS TECNICAS LTDA</v>
      </c>
      <c r="C1211" s="16" t="s">
        <v>636</v>
      </c>
      <c r="D1211" s="16" t="s">
        <v>549</v>
      </c>
      <c r="E1211" s="22">
        <v>3</v>
      </c>
      <c r="F1211" s="30">
        <v>7</v>
      </c>
      <c r="G1211" s="17">
        <v>17.37</v>
      </c>
      <c r="H1211" s="11">
        <f t="shared" si="36"/>
        <v>52.11</v>
      </c>
      <c r="I1211" s="12">
        <f t="shared" si="37"/>
        <v>121.59</v>
      </c>
      <c r="J1211" s="13" t="s">
        <v>1105</v>
      </c>
      <c r="K1211" s="37" t="str">
        <f>VLOOKUP(Tabela14[[#This Row],[CÓDIGO]],[1]fornnecedor!$A:$G,7,0)</f>
        <v>ESMALTES</v>
      </c>
    </row>
    <row r="1212" spans="1:11" x14ac:dyDescent="0.3">
      <c r="A1212" s="15">
        <v>21859</v>
      </c>
      <c r="B1212" s="15" t="str">
        <f>VLOOKUP(Tabela14[[#This Row],[CÓDIGO]],[1]fornnecedor!$A:$E,5,0)</f>
        <v>AKZO NOBEL LTDA AUTO</v>
      </c>
      <c r="C1212" s="16" t="s">
        <v>277</v>
      </c>
      <c r="D1212" s="16" t="s">
        <v>127</v>
      </c>
      <c r="E1212" s="22">
        <v>3</v>
      </c>
      <c r="F1212" s="30">
        <v>13</v>
      </c>
      <c r="G1212" s="17">
        <v>17.36</v>
      </c>
      <c r="H1212" s="11">
        <f t="shared" si="36"/>
        <v>52.08</v>
      </c>
      <c r="I1212" s="12">
        <f t="shared" si="37"/>
        <v>225.68</v>
      </c>
      <c r="J1212" s="13" t="s">
        <v>1105</v>
      </c>
      <c r="K1212" s="37" t="str">
        <f>VLOOKUP(Tabela14[[#This Row],[CÓDIGO]],[1]fornnecedor!$A:$G,7,0)</f>
        <v>CATALISADORES INDIVIDUAS</v>
      </c>
    </row>
    <row r="1213" spans="1:11" x14ac:dyDescent="0.3">
      <c r="A1213" s="8">
        <v>87047</v>
      </c>
      <c r="B1213" s="8" t="str">
        <f>VLOOKUP(Tabela14[[#This Row],[CÓDIGO]],[1]fornnecedor!$A:$E,5,0)</f>
        <v>INDUSTRIA DE LIXADORES PURPER LTDA</v>
      </c>
      <c r="C1213" s="9" t="s">
        <v>3165</v>
      </c>
      <c r="D1213" s="9" t="s">
        <v>2867</v>
      </c>
      <c r="E1213" s="23">
        <v>2</v>
      </c>
      <c r="F1213" s="31">
        <v>4</v>
      </c>
      <c r="G1213" s="10">
        <v>25.99</v>
      </c>
      <c r="H1213" s="11">
        <f t="shared" si="36"/>
        <v>51.98</v>
      </c>
      <c r="I1213" s="12">
        <f t="shared" si="37"/>
        <v>103.96</v>
      </c>
      <c r="J1213" s="13" t="s">
        <v>1105</v>
      </c>
      <c r="K1213" s="37" t="str">
        <f>VLOOKUP(Tabela14[[#This Row],[CÓDIGO]],[1]fornnecedor!$A:$G,7,0)</f>
        <v>TACO LIXADOR</v>
      </c>
    </row>
    <row r="1214" spans="1:11" x14ac:dyDescent="0.3">
      <c r="A1214" s="8">
        <v>85248</v>
      </c>
      <c r="B1214" s="8" t="str">
        <f>VLOOKUP(Tabela14[[#This Row],[CÓDIGO]],[1]fornnecedor!$A:$E,5,0)</f>
        <v>VONIXX INDUSTRIA E COMERCIO DE POLIDORES LTDA</v>
      </c>
      <c r="C1214" s="9" t="s">
        <v>4117</v>
      </c>
      <c r="D1214" s="9" t="s">
        <v>515</v>
      </c>
      <c r="E1214" s="23">
        <v>1</v>
      </c>
      <c r="F1214" s="31">
        <v>9</v>
      </c>
      <c r="G1214" s="10">
        <v>51.94</v>
      </c>
      <c r="H1214" s="11">
        <f t="shared" si="36"/>
        <v>51.94</v>
      </c>
      <c r="I1214" s="12">
        <f t="shared" si="37"/>
        <v>467.46</v>
      </c>
      <c r="J1214" s="13" t="s">
        <v>1105</v>
      </c>
      <c r="K1214" s="37" t="str">
        <f>VLOOKUP(Tabela14[[#This Row],[CÓDIGO]],[1]fornnecedor!$A:$G,7,0)</f>
        <v>LINHA DE HIGENIZAÇÃO E ESTÉTICA  AUTOMOTIVA VONIX</v>
      </c>
    </row>
    <row r="1215" spans="1:11" x14ac:dyDescent="0.3">
      <c r="A1215" s="15">
        <v>85589</v>
      </c>
      <c r="B1215" s="15" t="str">
        <f>VLOOKUP(Tabela14[[#This Row],[CÓDIGO]],[1]fornnecedor!$A:$E,5,0)</f>
        <v>VONIXX INDUSTRIA E COMERCIO DE POLIDORES LTDA</v>
      </c>
      <c r="C1215" s="16" t="s">
        <v>3109</v>
      </c>
      <c r="D1215" s="16" t="s">
        <v>515</v>
      </c>
      <c r="E1215" s="22">
        <v>3</v>
      </c>
      <c r="F1215" s="30">
        <v>5</v>
      </c>
      <c r="G1215" s="17">
        <v>16.940000000000001</v>
      </c>
      <c r="H1215" s="11">
        <f t="shared" si="36"/>
        <v>50.820000000000007</v>
      </c>
      <c r="I1215" s="12">
        <f t="shared" si="37"/>
        <v>84.7</v>
      </c>
      <c r="J1215" s="13" t="s">
        <v>1105</v>
      </c>
      <c r="K1215" s="37" t="str">
        <f>VLOOKUP(Tabela14[[#This Row],[CÓDIGO]],[1]fornnecedor!$A:$G,7,0)</f>
        <v>LINHA DE HIGENIZAÇÃO E ESTÉTICA  AUTOMOTIVA VONIX</v>
      </c>
    </row>
    <row r="1216" spans="1:11" x14ac:dyDescent="0.3">
      <c r="A1216" s="15">
        <v>21302</v>
      </c>
      <c r="B1216" s="15" t="str">
        <f>VLOOKUP(Tabela14[[#This Row],[CÓDIGO]],[1]fornnecedor!$A:$E,5,0)</f>
        <v>AKZO NOBEL LTDA AUTO</v>
      </c>
      <c r="C1216" s="16" t="s">
        <v>167</v>
      </c>
      <c r="D1216" s="16" t="s">
        <v>103</v>
      </c>
      <c r="E1216" s="22">
        <v>2</v>
      </c>
      <c r="F1216" s="30">
        <v>25</v>
      </c>
      <c r="G1216" s="17">
        <v>25.41</v>
      </c>
      <c r="H1216" s="11">
        <f t="shared" si="36"/>
        <v>50.82</v>
      </c>
      <c r="I1216" s="12">
        <f t="shared" si="37"/>
        <v>635.25</v>
      </c>
      <c r="J1216" s="13" t="s">
        <v>1105</v>
      </c>
      <c r="K1216" s="37" t="str">
        <f>VLOOKUP(Tabela14[[#This Row],[CÓDIGO]],[1]fornnecedor!$A:$G,7,0)</f>
        <v>TINTAS POLIÉSTER</v>
      </c>
    </row>
    <row r="1217" spans="1:11" x14ac:dyDescent="0.3">
      <c r="A1217" s="15">
        <v>23272</v>
      </c>
      <c r="B1217" s="15" t="str">
        <f>VLOOKUP(Tabela14[[#This Row],[CÓDIGO]],[1]fornnecedor!$A:$E,5,0)</f>
        <v>PRIME DISTRIBUIDORA DE EMBALAGENS LTDA</v>
      </c>
      <c r="C1217" s="16" t="s">
        <v>4102</v>
      </c>
      <c r="D1217" s="16" t="s">
        <v>2674</v>
      </c>
      <c r="E1217" s="22">
        <v>40</v>
      </c>
      <c r="F1217" s="30">
        <v>367</v>
      </c>
      <c r="G1217" s="17">
        <v>1.26</v>
      </c>
      <c r="H1217" s="11">
        <f t="shared" si="36"/>
        <v>50.4</v>
      </c>
      <c r="I1217" s="12">
        <f t="shared" si="37"/>
        <v>462.42</v>
      </c>
      <c r="J1217" s="13" t="s">
        <v>1105</v>
      </c>
      <c r="K1217" s="37" t="str">
        <f>VLOOKUP(Tabela14[[#This Row],[CÓDIGO]],[1]fornnecedor!$A:$G,7,0)</f>
        <v>APLICADORES / ADAPTADORES / ENGATES / SUPORTES</v>
      </c>
    </row>
    <row r="1218" spans="1:11" x14ac:dyDescent="0.3">
      <c r="A1218" s="15">
        <v>85838</v>
      </c>
      <c r="B1218" s="15" t="str">
        <f>VLOOKUP(Tabela14[[#This Row],[CÓDIGO]],[1]fornnecedor!$A:$E,5,0)</f>
        <v>AKZO NOBEL LTDA DECOR</v>
      </c>
      <c r="C1218" s="16" t="s">
        <v>3661</v>
      </c>
      <c r="D1218" s="16" t="s">
        <v>543</v>
      </c>
      <c r="E1218" s="22">
        <v>1</v>
      </c>
      <c r="F1218" s="30">
        <v>5</v>
      </c>
      <c r="G1218" s="17">
        <v>50.22</v>
      </c>
      <c r="H1218" s="11">
        <f t="shared" ref="H1218:H1281" si="38">G1218*E1218</f>
        <v>50.22</v>
      </c>
      <c r="I1218" s="12">
        <f t="shared" ref="I1218:I1281" si="39">G1218*F1218</f>
        <v>251.1</v>
      </c>
      <c r="J1218" s="13" t="s">
        <v>1105</v>
      </c>
      <c r="K1218" s="37" t="str">
        <f>VLOOKUP(Tabela14[[#This Row],[CÓDIGO]],[1]fornnecedor!$A:$G,7,0)</f>
        <v>TINTA PARA PISO</v>
      </c>
    </row>
    <row r="1219" spans="1:11" x14ac:dyDescent="0.3">
      <c r="A1219" s="15">
        <v>85832</v>
      </c>
      <c r="B1219" s="15" t="str">
        <f>VLOOKUP(Tabela14[[#This Row],[CÓDIGO]],[1]fornnecedor!$A:$E,5,0)</f>
        <v>AKZO NOBEL LTDA DECOR</v>
      </c>
      <c r="C1219" s="16" t="s">
        <v>4240</v>
      </c>
      <c r="D1219" s="16" t="s">
        <v>543</v>
      </c>
      <c r="E1219" s="22">
        <v>1</v>
      </c>
      <c r="F1219" s="30">
        <v>11</v>
      </c>
      <c r="G1219" s="17">
        <v>50.22</v>
      </c>
      <c r="H1219" s="11">
        <f t="shared" si="38"/>
        <v>50.22</v>
      </c>
      <c r="I1219" s="12">
        <f t="shared" si="39"/>
        <v>552.41999999999996</v>
      </c>
      <c r="J1219" s="13" t="s">
        <v>1105</v>
      </c>
      <c r="K1219" s="37" t="str">
        <f>VLOOKUP(Tabela14[[#This Row],[CÓDIGO]],[1]fornnecedor!$A:$G,7,0)</f>
        <v>TINTA PARA PISO</v>
      </c>
    </row>
    <row r="1220" spans="1:11" x14ac:dyDescent="0.3">
      <c r="A1220" s="15">
        <v>22624</v>
      </c>
      <c r="B1220" s="15" t="str">
        <f>VLOOKUP(Tabela14[[#This Row],[CÓDIGO]],[1]fornnecedor!$A:$E,5,0)</f>
        <v>AKZO NOBEL LTDA AUTO</v>
      </c>
      <c r="C1220" s="16" t="s">
        <v>292</v>
      </c>
      <c r="D1220" s="16" t="s">
        <v>152</v>
      </c>
      <c r="E1220" s="22">
        <v>6.7000000000000004E-2</v>
      </c>
      <c r="F1220" s="30">
        <v>11.29</v>
      </c>
      <c r="G1220" s="17">
        <v>745.68</v>
      </c>
      <c r="H1220" s="11">
        <f t="shared" si="38"/>
        <v>49.960560000000001</v>
      </c>
      <c r="I1220" s="12">
        <f t="shared" si="39"/>
        <v>8418.7271999999994</v>
      </c>
      <c r="J1220" s="13" t="s">
        <v>1105</v>
      </c>
      <c r="K1220" s="37" t="str">
        <f>VLOOKUP(Tabela14[[#This Row],[CÓDIGO]],[1]fornnecedor!$A:$G,7,0)</f>
        <v>BASES LACA / SINTETICO / TECH FLEET</v>
      </c>
    </row>
    <row r="1221" spans="1:11" x14ac:dyDescent="0.3">
      <c r="A1221" s="8">
        <v>21953</v>
      </c>
      <c r="B1221" s="8" t="str">
        <f>VLOOKUP(Tabela14[[#This Row],[CÓDIGO]],[1]fornnecedor!$A:$E,5,0)</f>
        <v>SHERWIN - WILLIAMS DO BRASIL IND. E COM. LTDA</v>
      </c>
      <c r="C1221" s="9" t="s">
        <v>4039</v>
      </c>
      <c r="D1221" s="9" t="s">
        <v>324</v>
      </c>
      <c r="E1221" s="23">
        <v>4</v>
      </c>
      <c r="F1221" s="31">
        <v>34</v>
      </c>
      <c r="G1221" s="10">
        <v>12.46</v>
      </c>
      <c r="H1221" s="11">
        <f t="shared" si="38"/>
        <v>49.84</v>
      </c>
      <c r="I1221" s="12">
        <f t="shared" si="39"/>
        <v>423.64000000000004</v>
      </c>
      <c r="J1221" s="13" t="s">
        <v>1105</v>
      </c>
      <c r="K1221" s="37" t="str">
        <f>VLOOKUP(Tabela14[[#This Row],[CÓDIGO]],[1]fornnecedor!$A:$G,7,0)</f>
        <v xml:space="preserve">SPRAYS </v>
      </c>
    </row>
    <row r="1222" spans="1:11" x14ac:dyDescent="0.3">
      <c r="A1222" s="15">
        <v>10391</v>
      </c>
      <c r="B1222" s="15" t="str">
        <f>VLOOKUP(Tabela14[[#This Row],[CÓDIGO]],[1]fornnecedor!$A:$E,5,0)</f>
        <v>MAXI RUBBER INDUSTRIAS QUIMICAS LTDA</v>
      </c>
      <c r="C1222" s="16" t="s">
        <v>3261</v>
      </c>
      <c r="D1222" s="16" t="s">
        <v>775</v>
      </c>
      <c r="E1222" s="22">
        <v>2</v>
      </c>
      <c r="F1222" s="30">
        <v>5</v>
      </c>
      <c r="G1222" s="17">
        <v>24.76</v>
      </c>
      <c r="H1222" s="11">
        <f t="shared" si="38"/>
        <v>49.52</v>
      </c>
      <c r="I1222" s="12">
        <f t="shared" si="39"/>
        <v>123.80000000000001</v>
      </c>
      <c r="J1222" s="13" t="s">
        <v>1105</v>
      </c>
      <c r="K1222" s="37" t="str">
        <f>VLOOKUP(Tabela14[[#This Row],[CÓDIGO]],[1]fornnecedor!$A:$G,7,0)</f>
        <v>COLA INST./ ADESIVOS COLANTES</v>
      </c>
    </row>
    <row r="1223" spans="1:11" x14ac:dyDescent="0.3">
      <c r="A1223" s="15">
        <v>22645</v>
      </c>
      <c r="B1223" s="15" t="str">
        <f>VLOOKUP(Tabela14[[#This Row],[CÓDIGO]],[1]fornnecedor!$A:$E,5,0)</f>
        <v>AKZO NOBEL LTDA AUTO</v>
      </c>
      <c r="C1223" s="16" t="s">
        <v>5058</v>
      </c>
      <c r="D1223" s="16" t="s">
        <v>152</v>
      </c>
      <c r="E1223" s="22">
        <v>0.13</v>
      </c>
      <c r="F1223" s="30">
        <v>7.89</v>
      </c>
      <c r="G1223" s="17">
        <v>380.74</v>
      </c>
      <c r="H1223" s="11">
        <f t="shared" si="38"/>
        <v>49.496200000000002</v>
      </c>
      <c r="I1223" s="12">
        <f t="shared" si="39"/>
        <v>3004.0385999999999</v>
      </c>
      <c r="J1223" s="13" t="s">
        <v>1105</v>
      </c>
      <c r="K1223" s="37" t="str">
        <f>VLOOKUP(Tabela14[[#This Row],[CÓDIGO]],[1]fornnecedor!$A:$G,7,0)</f>
        <v>BASES LACA / SINTETICO / TECH FLEET</v>
      </c>
    </row>
    <row r="1224" spans="1:11" x14ac:dyDescent="0.3">
      <c r="A1224" s="8">
        <v>85641</v>
      </c>
      <c r="B1224" s="8" t="str">
        <f>VLOOKUP(Tabela14[[#This Row],[CÓDIGO]],[1]fornnecedor!$A:$E,5,0)</f>
        <v>A&amp;S TECHNOLOGIES INDUSTRIA E COMERCIO LTDA</v>
      </c>
      <c r="C1224" s="9" t="s">
        <v>3694</v>
      </c>
      <c r="D1224" s="9" t="s">
        <v>875</v>
      </c>
      <c r="E1224" s="23">
        <v>7</v>
      </c>
      <c r="F1224" s="31">
        <v>37</v>
      </c>
      <c r="G1224" s="10">
        <v>7.06</v>
      </c>
      <c r="H1224" s="11">
        <f t="shared" si="38"/>
        <v>49.419999999999995</v>
      </c>
      <c r="I1224" s="12">
        <f t="shared" si="39"/>
        <v>261.21999999999997</v>
      </c>
      <c r="J1224" s="13" t="s">
        <v>1105</v>
      </c>
      <c r="K1224" s="37" t="str">
        <f>VLOOKUP(Tabela14[[#This Row],[CÓDIGO]],[1]fornnecedor!$A:$G,7,0)</f>
        <v xml:space="preserve">SPRAYS </v>
      </c>
    </row>
    <row r="1225" spans="1:11" x14ac:dyDescent="0.3">
      <c r="A1225" s="15">
        <v>85741</v>
      </c>
      <c r="B1225" s="15" t="str">
        <f>VLOOKUP(Tabela14[[#This Row],[CÓDIGO]],[1]fornnecedor!$A:$E,5,0)</f>
        <v>PINCEIS ATLAS S.A.</v>
      </c>
      <c r="C1225" s="16" t="s">
        <v>3286</v>
      </c>
      <c r="D1225" s="16" t="s">
        <v>23</v>
      </c>
      <c r="E1225" s="22">
        <v>6</v>
      </c>
      <c r="F1225" s="30">
        <v>16</v>
      </c>
      <c r="G1225" s="17">
        <v>8.2200000000000006</v>
      </c>
      <c r="H1225" s="11">
        <f t="shared" si="38"/>
        <v>49.320000000000007</v>
      </c>
      <c r="I1225" s="12">
        <f t="shared" si="39"/>
        <v>131.52000000000001</v>
      </c>
      <c r="J1225" s="13" t="s">
        <v>1105</v>
      </c>
      <c r="K1225" s="37" t="str">
        <f>VLOOKUP(Tabela14[[#This Row],[CÓDIGO]],[1]fornnecedor!$A:$G,7,0)</f>
        <v xml:space="preserve">OUTROS DISCOS </v>
      </c>
    </row>
    <row r="1226" spans="1:11" x14ac:dyDescent="0.3">
      <c r="A1226" s="8">
        <v>20025</v>
      </c>
      <c r="B1226" s="8" t="str">
        <f>VLOOKUP(Tabela14[[#This Row],[CÓDIGO]],[1]fornnecedor!$A:$E,5,0)</f>
        <v>ANJO QUIMICA DO BRASIL LTDA</v>
      </c>
      <c r="C1226" s="9" t="s">
        <v>4788</v>
      </c>
      <c r="D1226" s="9" t="s">
        <v>503</v>
      </c>
      <c r="E1226" s="23">
        <v>3</v>
      </c>
      <c r="F1226" s="31">
        <v>75</v>
      </c>
      <c r="G1226" s="10">
        <v>16.440000000000001</v>
      </c>
      <c r="H1226" s="11">
        <f t="shared" si="38"/>
        <v>49.320000000000007</v>
      </c>
      <c r="I1226" s="12">
        <f t="shared" si="39"/>
        <v>1233</v>
      </c>
      <c r="J1226" s="13" t="s">
        <v>1105</v>
      </c>
      <c r="K1226" s="37" t="str">
        <f>VLOOKUP(Tabela14[[#This Row],[CÓDIGO]],[1]fornnecedor!$A:$G,7,0)</f>
        <v>PRIMER AUTOMOTIVO</v>
      </c>
    </row>
    <row r="1227" spans="1:11" x14ac:dyDescent="0.3">
      <c r="A1227" s="15">
        <v>83793</v>
      </c>
      <c r="B1227" s="15" t="str">
        <f>VLOOKUP(Tabela14[[#This Row],[CÓDIGO]],[1]fornnecedor!$A:$E,5,0)</f>
        <v>VONIXX INDUSTRIA E COMERCIO DE POLIDORES LTDA</v>
      </c>
      <c r="C1227" s="16" t="s">
        <v>4685</v>
      </c>
      <c r="D1227" s="16" t="s">
        <v>515</v>
      </c>
      <c r="E1227" s="22">
        <v>1</v>
      </c>
      <c r="F1227" s="30">
        <v>21</v>
      </c>
      <c r="G1227" s="17">
        <v>49.29</v>
      </c>
      <c r="H1227" s="11">
        <f t="shared" si="38"/>
        <v>49.29</v>
      </c>
      <c r="I1227" s="12">
        <f t="shared" si="39"/>
        <v>1035.0899999999999</v>
      </c>
      <c r="J1227" s="13" t="s">
        <v>1105</v>
      </c>
      <c r="K1227" s="37" t="str">
        <f>VLOOKUP(Tabela14[[#This Row],[CÓDIGO]],[1]fornnecedor!$A:$G,7,0)</f>
        <v>LINHA DE HIGENIZAÇÃO E ESTÉTICA  AUTOMOTIVA VONIX</v>
      </c>
    </row>
    <row r="1228" spans="1:11" x14ac:dyDescent="0.3">
      <c r="A1228" s="8">
        <v>84326</v>
      </c>
      <c r="B1228" s="8" t="str">
        <f>VLOOKUP(Tabela14[[#This Row],[CÓDIGO]],[1]fornnecedor!$A:$E,5,0)</f>
        <v>BRASILUX TINTAS TECNICAS LTDA</v>
      </c>
      <c r="C1228" s="9" t="s">
        <v>655</v>
      </c>
      <c r="D1228" s="9" t="s">
        <v>549</v>
      </c>
      <c r="E1228" s="23">
        <v>1</v>
      </c>
      <c r="F1228" s="31">
        <v>22</v>
      </c>
      <c r="G1228" s="10">
        <v>48.9</v>
      </c>
      <c r="H1228" s="11">
        <f t="shared" si="38"/>
        <v>48.9</v>
      </c>
      <c r="I1228" s="12">
        <f t="shared" si="39"/>
        <v>1075.8</v>
      </c>
      <c r="J1228" s="13" t="s">
        <v>1105</v>
      </c>
      <c r="K1228" s="37" t="str">
        <f>VLOOKUP(Tabela14[[#This Row],[CÓDIGO]],[1]fornnecedor!$A:$G,7,0)</f>
        <v>ESMALTES</v>
      </c>
    </row>
    <row r="1229" spans="1:11" x14ac:dyDescent="0.3">
      <c r="A1229" s="15">
        <v>20570</v>
      </c>
      <c r="B1229" s="15" t="str">
        <f>VLOOKUP(Tabela14[[#This Row],[CÓDIGO]],[1]fornnecedor!$A:$E,5,0)</f>
        <v>SHERWIN - WILLIAMS DO BRASIL IND. E COM. LTDA</v>
      </c>
      <c r="C1229" s="16" t="s">
        <v>4227</v>
      </c>
      <c r="D1229" s="16" t="s">
        <v>324</v>
      </c>
      <c r="E1229" s="22">
        <v>1</v>
      </c>
      <c r="F1229" s="30">
        <v>11</v>
      </c>
      <c r="G1229" s="17">
        <v>48.74</v>
      </c>
      <c r="H1229" s="11">
        <f t="shared" si="38"/>
        <v>48.74</v>
      </c>
      <c r="I1229" s="12">
        <f t="shared" si="39"/>
        <v>536.14</v>
      </c>
      <c r="J1229" s="13" t="s">
        <v>1105</v>
      </c>
      <c r="K1229" s="37" t="str">
        <f>VLOOKUP(Tabela14[[#This Row],[CÓDIGO]],[1]fornnecedor!$A:$G,7,0)</f>
        <v>TINTAS POLIÉSTER</v>
      </c>
    </row>
    <row r="1230" spans="1:11" x14ac:dyDescent="0.3">
      <c r="A1230" s="8">
        <v>24144</v>
      </c>
      <c r="B1230" s="8" t="str">
        <f>VLOOKUP(Tabela14[[#This Row],[CÓDIGO]],[1]fornnecedor!$A:$E,5,0)</f>
        <v>SKYLACK TINTAS E VERNIZES LTDA</v>
      </c>
      <c r="C1230" s="9" t="s">
        <v>4157</v>
      </c>
      <c r="D1230" s="9" t="s">
        <v>1114</v>
      </c>
      <c r="E1230" s="23">
        <v>1</v>
      </c>
      <c r="F1230" s="31">
        <v>10</v>
      </c>
      <c r="G1230" s="10">
        <v>48.73</v>
      </c>
      <c r="H1230" s="11">
        <f t="shared" si="38"/>
        <v>48.73</v>
      </c>
      <c r="I1230" s="12">
        <f t="shared" si="39"/>
        <v>487.29999999999995</v>
      </c>
      <c r="J1230" s="13" t="s">
        <v>1105</v>
      </c>
      <c r="K1230" s="37" t="str">
        <f>VLOOKUP(Tabela14[[#This Row],[CÓDIGO]],[1]fornnecedor!$A:$G,7,0)</f>
        <v>TINTAS PU</v>
      </c>
    </row>
    <row r="1231" spans="1:11" x14ac:dyDescent="0.3">
      <c r="A1231" s="15">
        <v>85484</v>
      </c>
      <c r="B1231" s="15" t="str">
        <f>VLOOKUP(Tabela14[[#This Row],[CÓDIGO]],[1]fornnecedor!$A:$E,5,0)</f>
        <v>PINCEIS ATLAS S.A.</v>
      </c>
      <c r="C1231" s="16" t="s">
        <v>4308</v>
      </c>
      <c r="D1231" s="16" t="s">
        <v>23</v>
      </c>
      <c r="E1231" s="22">
        <v>12</v>
      </c>
      <c r="F1231" s="30">
        <v>149</v>
      </c>
      <c r="G1231" s="17">
        <v>4.04</v>
      </c>
      <c r="H1231" s="11">
        <f t="shared" si="38"/>
        <v>48.480000000000004</v>
      </c>
      <c r="I1231" s="12">
        <f t="shared" si="39"/>
        <v>601.96</v>
      </c>
      <c r="J1231" s="13" t="s">
        <v>1105</v>
      </c>
      <c r="K1231" s="37" t="str">
        <f>VLOOKUP(Tabela14[[#This Row],[CÓDIGO]],[1]fornnecedor!$A:$G,7,0)</f>
        <v xml:space="preserve">OUTROS DISCOS </v>
      </c>
    </row>
    <row r="1232" spans="1:11" x14ac:dyDescent="0.3">
      <c r="A1232" s="8">
        <v>24263</v>
      </c>
      <c r="B1232" s="8" t="str">
        <f>VLOOKUP(Tabela14[[#This Row],[CÓDIGO]],[1]fornnecedor!$A:$E,5,0)</f>
        <v>VONIXX INDUSTRIA E COMERCIO DE POLIDORES LTDA</v>
      </c>
      <c r="C1232" s="9" t="s">
        <v>3864</v>
      </c>
      <c r="D1232" s="9" t="s">
        <v>515</v>
      </c>
      <c r="E1232" s="23">
        <v>2</v>
      </c>
      <c r="F1232" s="31">
        <v>14</v>
      </c>
      <c r="G1232" s="10">
        <v>24.14</v>
      </c>
      <c r="H1232" s="11">
        <f t="shared" si="38"/>
        <v>48.28</v>
      </c>
      <c r="I1232" s="12">
        <f t="shared" si="39"/>
        <v>337.96000000000004</v>
      </c>
      <c r="J1232" s="13" t="s">
        <v>1105</v>
      </c>
      <c r="K1232" s="37" t="str">
        <f>VLOOKUP(Tabela14[[#This Row],[CÓDIGO]],[1]fornnecedor!$A:$G,7,0)</f>
        <v>LINHA DE HIGENIZAÇÃO E ESTÉTICA  AUTOMOTIVA VONIX</v>
      </c>
    </row>
    <row r="1233" spans="1:11" x14ac:dyDescent="0.3">
      <c r="A1233" s="15">
        <v>24162</v>
      </c>
      <c r="B1233" s="15" t="str">
        <f>VLOOKUP(Tabela14[[#This Row],[CÓDIGO]],[1]fornnecedor!$A:$E,5,0)</f>
        <v>SKYLACK TINTAS E VERNIZES LTDA</v>
      </c>
      <c r="C1233" s="16" t="s">
        <v>4338</v>
      </c>
      <c r="D1233" s="16" t="s">
        <v>1114</v>
      </c>
      <c r="E1233" s="22">
        <v>1</v>
      </c>
      <c r="F1233" s="30">
        <v>13</v>
      </c>
      <c r="G1233" s="17">
        <v>48.26</v>
      </c>
      <c r="H1233" s="11">
        <f t="shared" si="38"/>
        <v>48.26</v>
      </c>
      <c r="I1233" s="12">
        <f t="shared" si="39"/>
        <v>627.38</v>
      </c>
      <c r="J1233" s="13" t="s">
        <v>1105</v>
      </c>
      <c r="K1233" s="37" t="str">
        <f>VLOOKUP(Tabela14[[#This Row],[CÓDIGO]],[1]fornnecedor!$A:$G,7,0)</f>
        <v>TINTAS POLIÉSTER</v>
      </c>
    </row>
    <row r="1234" spans="1:11" x14ac:dyDescent="0.3">
      <c r="A1234" s="8">
        <v>84007</v>
      </c>
      <c r="B1234" s="8" t="str">
        <f>VLOOKUP(Tabela14[[#This Row],[CÓDIGO]],[1]fornnecedor!$A:$E,5,0)</f>
        <v>BRASILUX TINTAS TECNICAS LTDA</v>
      </c>
      <c r="C1234" s="9" t="s">
        <v>4146</v>
      </c>
      <c r="D1234" s="9" t="s">
        <v>549</v>
      </c>
      <c r="E1234" s="23">
        <v>1</v>
      </c>
      <c r="F1234" s="31">
        <v>10</v>
      </c>
      <c r="G1234" s="10">
        <v>48.06</v>
      </c>
      <c r="H1234" s="11">
        <f t="shared" si="38"/>
        <v>48.06</v>
      </c>
      <c r="I1234" s="12">
        <f t="shared" si="39"/>
        <v>480.6</v>
      </c>
      <c r="J1234" s="13" t="s">
        <v>1105</v>
      </c>
      <c r="K1234" s="37" t="str">
        <f>VLOOKUP(Tabela14[[#This Row],[CÓDIGO]],[1]fornnecedor!$A:$G,7,0)</f>
        <v>IMPERMEABILIZANTES</v>
      </c>
    </row>
    <row r="1235" spans="1:11" x14ac:dyDescent="0.3">
      <c r="A1235" s="15">
        <v>84438</v>
      </c>
      <c r="B1235" s="15" t="str">
        <f>VLOOKUP(Tabela14[[#This Row],[CÓDIGO]],[1]fornnecedor!$A:$E,5,0)</f>
        <v>PINCEIS ATLAS S.A.</v>
      </c>
      <c r="C1235" s="16" t="s">
        <v>3114</v>
      </c>
      <c r="D1235" s="16" t="s">
        <v>23</v>
      </c>
      <c r="E1235" s="22">
        <v>10</v>
      </c>
      <c r="F1235" s="30">
        <v>18</v>
      </c>
      <c r="G1235" s="17">
        <v>4.8</v>
      </c>
      <c r="H1235" s="11">
        <f t="shared" si="38"/>
        <v>48</v>
      </c>
      <c r="I1235" s="12">
        <f t="shared" si="39"/>
        <v>86.399999999999991</v>
      </c>
      <c r="J1235" s="13" t="s">
        <v>1105</v>
      </c>
      <c r="K1235" s="37" t="str">
        <f>VLOOKUP(Tabela14[[#This Row],[CÓDIGO]],[1]fornnecedor!$A:$G,7,0)</f>
        <v>ROLOS / TRINCHAS / PINCÉIS / ESPÁTULAS</v>
      </c>
    </row>
    <row r="1236" spans="1:11" x14ac:dyDescent="0.3">
      <c r="A1236" s="15">
        <v>85836</v>
      </c>
      <c r="B1236" s="15" t="str">
        <f>VLOOKUP(Tabela14[[#This Row],[CÓDIGO]],[1]fornnecedor!$A:$E,5,0)</f>
        <v>AKZO NOBEL LTDA DECOR</v>
      </c>
      <c r="C1236" s="16" t="s">
        <v>3858</v>
      </c>
      <c r="D1236" s="16" t="s">
        <v>543</v>
      </c>
      <c r="E1236" s="22">
        <v>1</v>
      </c>
      <c r="F1236" s="30">
        <v>7</v>
      </c>
      <c r="G1236" s="17">
        <v>47.81</v>
      </c>
      <c r="H1236" s="11">
        <f t="shared" si="38"/>
        <v>47.81</v>
      </c>
      <c r="I1236" s="12">
        <f t="shared" si="39"/>
        <v>334.67</v>
      </c>
      <c r="J1236" s="13" t="s">
        <v>1105</v>
      </c>
      <c r="K1236" s="37" t="str">
        <f>VLOOKUP(Tabela14[[#This Row],[CÓDIGO]],[1]fornnecedor!$A:$G,7,0)</f>
        <v>TINTA PARA PISO</v>
      </c>
    </row>
    <row r="1237" spans="1:11" x14ac:dyDescent="0.3">
      <c r="A1237" s="8">
        <v>86596</v>
      </c>
      <c r="B1237" s="8" t="str">
        <f>VLOOKUP(Tabela14[[#This Row],[CÓDIGO]],[1]fornnecedor!$A:$E,5,0)</f>
        <v>AKZO NOBEL LTDA DECOR</v>
      </c>
      <c r="C1237" s="9" t="s">
        <v>4211</v>
      </c>
      <c r="D1237" s="9" t="s">
        <v>543</v>
      </c>
      <c r="E1237" s="23">
        <v>0.71499999999999997</v>
      </c>
      <c r="F1237" s="31">
        <v>7.88</v>
      </c>
      <c r="G1237" s="10">
        <v>66.849999999999994</v>
      </c>
      <c r="H1237" s="11">
        <f t="shared" si="38"/>
        <v>47.797749999999994</v>
      </c>
      <c r="I1237" s="12">
        <f t="shared" si="39"/>
        <v>526.77799999999991</v>
      </c>
      <c r="J1237" s="13" t="s">
        <v>1105</v>
      </c>
      <c r="K1237" s="37" t="str">
        <f>VLOOKUP(Tabela14[[#This Row],[CÓDIGO]],[1]fornnecedor!$A:$G,7,0)</f>
        <v>PIGMENTOS IMOBILIÁRIOS</v>
      </c>
    </row>
    <row r="1238" spans="1:11" x14ac:dyDescent="0.3">
      <c r="A1238" s="15">
        <v>84337</v>
      </c>
      <c r="B1238" s="15" t="str">
        <f>VLOOKUP(Tabela14[[#This Row],[CÓDIGO]],[1]fornnecedor!$A:$E,5,0)</f>
        <v>BRASILUX TINTAS TECNICAS LTDA</v>
      </c>
      <c r="C1238" s="16" t="s">
        <v>4197</v>
      </c>
      <c r="D1238" s="16" t="s">
        <v>549</v>
      </c>
      <c r="E1238" s="22">
        <v>1</v>
      </c>
      <c r="F1238" s="30">
        <v>11</v>
      </c>
      <c r="G1238" s="17">
        <v>47.14</v>
      </c>
      <c r="H1238" s="11">
        <f t="shared" si="38"/>
        <v>47.14</v>
      </c>
      <c r="I1238" s="12">
        <f t="shared" si="39"/>
        <v>518.54</v>
      </c>
      <c r="J1238" s="13" t="s">
        <v>1105</v>
      </c>
      <c r="K1238" s="37" t="str">
        <f>VLOOKUP(Tabela14[[#This Row],[CÓDIGO]],[1]fornnecedor!$A:$G,7,0)</f>
        <v>ESMALTES</v>
      </c>
    </row>
    <row r="1239" spans="1:11" x14ac:dyDescent="0.3">
      <c r="A1239" s="8">
        <v>23253</v>
      </c>
      <c r="B1239" s="8" t="str">
        <f>VLOOKUP(Tabela14[[#This Row],[CÓDIGO]],[1]fornnecedor!$A:$E,5,0)</f>
        <v>ANJO QUIMICA DO BRASIL LTDA</v>
      </c>
      <c r="C1239" s="9" t="s">
        <v>4477</v>
      </c>
      <c r="D1239" s="9" t="s">
        <v>503</v>
      </c>
      <c r="E1239" s="23">
        <v>2</v>
      </c>
      <c r="F1239" s="31">
        <v>32</v>
      </c>
      <c r="G1239" s="10">
        <v>23.57</v>
      </c>
      <c r="H1239" s="11">
        <f t="shared" si="38"/>
        <v>47.14</v>
      </c>
      <c r="I1239" s="12">
        <f t="shared" si="39"/>
        <v>754.24</v>
      </c>
      <c r="J1239" s="13" t="s">
        <v>1105</v>
      </c>
      <c r="K1239" s="37" t="str">
        <f>VLOOKUP(Tabela14[[#This Row],[CÓDIGO]],[1]fornnecedor!$A:$G,7,0)</f>
        <v>MASSA POLIÉSTER</v>
      </c>
    </row>
    <row r="1240" spans="1:11" x14ac:dyDescent="0.3">
      <c r="A1240" s="15">
        <v>85228</v>
      </c>
      <c r="B1240" s="15" t="str">
        <f>VLOOKUP(Tabela14[[#This Row],[CÓDIGO]],[1]fornnecedor!$A:$E,5,0)</f>
        <v>PINCEIS ATLAS S.A.</v>
      </c>
      <c r="C1240" s="16" t="s">
        <v>3635</v>
      </c>
      <c r="D1240" s="16" t="s">
        <v>23</v>
      </c>
      <c r="E1240" s="22">
        <v>8</v>
      </c>
      <c r="F1240" s="30">
        <v>42</v>
      </c>
      <c r="G1240" s="17">
        <v>5.78</v>
      </c>
      <c r="H1240" s="11">
        <f t="shared" si="38"/>
        <v>46.24</v>
      </c>
      <c r="I1240" s="12">
        <f t="shared" si="39"/>
        <v>242.76000000000002</v>
      </c>
      <c r="J1240" s="13" t="s">
        <v>1105</v>
      </c>
      <c r="K1240" s="37" t="str">
        <f>VLOOKUP(Tabela14[[#This Row],[CÓDIGO]],[1]fornnecedor!$A:$G,7,0)</f>
        <v>ROLOS / TRINCHAS / PINCÉIS / ESPÁTULAS</v>
      </c>
    </row>
    <row r="1241" spans="1:11" x14ac:dyDescent="0.3">
      <c r="A1241" s="15">
        <v>23459</v>
      </c>
      <c r="B1241" s="15" t="str">
        <f>VLOOKUP(Tabela14[[#This Row],[CÓDIGO]],[1]fornnecedor!$A:$E,5,0)</f>
        <v>3M DO BRASIL LTDA</v>
      </c>
      <c r="C1241" s="16" t="s">
        <v>4702</v>
      </c>
      <c r="D1241" s="16" t="s">
        <v>366</v>
      </c>
      <c r="E1241" s="22">
        <v>1</v>
      </c>
      <c r="F1241" s="30">
        <v>23</v>
      </c>
      <c r="G1241" s="17">
        <v>46.24</v>
      </c>
      <c r="H1241" s="11">
        <f t="shared" si="38"/>
        <v>46.24</v>
      </c>
      <c r="I1241" s="12">
        <f t="shared" si="39"/>
        <v>1063.52</v>
      </c>
      <c r="J1241" s="13" t="s">
        <v>1105</v>
      </c>
      <c r="K1241" s="37" t="str">
        <f>VLOOKUP(Tabela14[[#This Row],[CÓDIGO]],[1]fornnecedor!$A:$G,7,0)</f>
        <v>CERA  / LIMPEZA /  POLIMENTO VEICULAR</v>
      </c>
    </row>
    <row r="1242" spans="1:11" x14ac:dyDescent="0.3">
      <c r="A1242" s="8">
        <v>23840</v>
      </c>
      <c r="B1242" s="8" t="str">
        <f>VLOOKUP(Tabela14[[#This Row],[CÓDIGO]],[1]fornnecedor!$A:$E,5,0)</f>
        <v>ANJO QUIMICA DO BRASIL LTDA</v>
      </c>
      <c r="C1242" s="9" t="s">
        <v>4972</v>
      </c>
      <c r="D1242" s="9" t="s">
        <v>503</v>
      </c>
      <c r="E1242" s="23">
        <v>2</v>
      </c>
      <c r="F1242" s="31">
        <v>90</v>
      </c>
      <c r="G1242" s="10">
        <v>23.06</v>
      </c>
      <c r="H1242" s="11">
        <f t="shared" si="38"/>
        <v>46.12</v>
      </c>
      <c r="I1242" s="12">
        <f t="shared" si="39"/>
        <v>2075.4</v>
      </c>
      <c r="J1242" s="13" t="s">
        <v>1105</v>
      </c>
      <c r="K1242" s="37" t="str">
        <f>VLOOKUP(Tabela14[[#This Row],[CÓDIGO]],[1]fornnecedor!$A:$G,7,0)</f>
        <v>ESMALTES</v>
      </c>
    </row>
    <row r="1243" spans="1:11" x14ac:dyDescent="0.3">
      <c r="A1243" s="8">
        <v>21693</v>
      </c>
      <c r="B1243" s="8" t="str">
        <f>VLOOKUP(Tabela14[[#This Row],[CÓDIGO]],[1]fornnecedor!$A:$E,5,0)</f>
        <v>ROBERLO DO BRASIL LTDA</v>
      </c>
      <c r="C1243" s="9" t="s">
        <v>4701</v>
      </c>
      <c r="D1243" s="9" t="s">
        <v>2513</v>
      </c>
      <c r="E1243" s="23">
        <v>1</v>
      </c>
      <c r="F1243" s="31">
        <v>23</v>
      </c>
      <c r="G1243" s="10">
        <v>46.06</v>
      </c>
      <c r="H1243" s="11">
        <f t="shared" si="38"/>
        <v>46.06</v>
      </c>
      <c r="I1243" s="12">
        <f t="shared" si="39"/>
        <v>1059.3800000000001</v>
      </c>
      <c r="J1243" s="13" t="s">
        <v>1105</v>
      </c>
      <c r="K1243" s="37" t="str">
        <f>VLOOKUP(Tabela14[[#This Row],[CÓDIGO]],[1]fornnecedor!$A:$G,7,0)</f>
        <v>LAMINAÇÃO / PROTEÇÃO</v>
      </c>
    </row>
    <row r="1244" spans="1:11" x14ac:dyDescent="0.3">
      <c r="A1244" s="8">
        <v>10405</v>
      </c>
      <c r="B1244" s="8" t="str">
        <f>VLOOKUP(Tabela14[[#This Row],[CÓDIGO]],[1]fornnecedor!$A:$E,5,0)</f>
        <v>MAXI RUBBER INDUSTRIAS QUIMICAS LTDA</v>
      </c>
      <c r="C1244" s="9" t="s">
        <v>3498</v>
      </c>
      <c r="D1244" s="9" t="s">
        <v>775</v>
      </c>
      <c r="E1244" s="23">
        <v>3</v>
      </c>
      <c r="F1244" s="31">
        <v>13</v>
      </c>
      <c r="G1244" s="10">
        <v>15.33</v>
      </c>
      <c r="H1244" s="11">
        <f t="shared" si="38"/>
        <v>45.99</v>
      </c>
      <c r="I1244" s="12">
        <f t="shared" si="39"/>
        <v>199.29</v>
      </c>
      <c r="J1244" s="13" t="s">
        <v>1105</v>
      </c>
      <c r="K1244" s="37" t="str">
        <f>VLOOKUP(Tabela14[[#This Row],[CÓDIGO]],[1]fornnecedor!$A:$G,7,0)</f>
        <v>MASSA POLIÉSTER</v>
      </c>
    </row>
    <row r="1245" spans="1:11" x14ac:dyDescent="0.3">
      <c r="A1245" s="8">
        <v>24226</v>
      </c>
      <c r="B1245" s="8" t="str">
        <f>VLOOKUP(Tabela14[[#This Row],[CÓDIGO]],[1]fornnecedor!$A:$E,5,0)</f>
        <v>VONIXX INDUSTRIA E COMERCIO DE POLIDORES LTDA</v>
      </c>
      <c r="C1245" s="9" t="s">
        <v>3828</v>
      </c>
      <c r="D1245" s="9" t="s">
        <v>515</v>
      </c>
      <c r="E1245" s="23">
        <v>2</v>
      </c>
      <c r="F1245" s="31">
        <v>14</v>
      </c>
      <c r="G1245" s="10">
        <v>22.98</v>
      </c>
      <c r="H1245" s="11">
        <f t="shared" si="38"/>
        <v>45.96</v>
      </c>
      <c r="I1245" s="12">
        <f t="shared" si="39"/>
        <v>321.72000000000003</v>
      </c>
      <c r="J1245" s="13" t="s">
        <v>1105</v>
      </c>
      <c r="K1245" s="37" t="str">
        <f>VLOOKUP(Tabela14[[#This Row],[CÓDIGO]],[1]fornnecedor!$A:$G,7,0)</f>
        <v>LINHA DE HIGENIZAÇÃO E ESTÉTICA  AUTOMOTIVA VONIX</v>
      </c>
    </row>
    <row r="1246" spans="1:11" x14ac:dyDescent="0.3">
      <c r="A1246" s="8">
        <v>84561</v>
      </c>
      <c r="B1246" s="8" t="str">
        <f>VLOOKUP(Tabela14[[#This Row],[CÓDIGO]],[1]fornnecedor!$A:$E,5,0)</f>
        <v>BRASILUX TINTAS TECNICAS LTDA</v>
      </c>
      <c r="C1246" s="9" t="s">
        <v>4176</v>
      </c>
      <c r="D1246" s="9" t="s">
        <v>549</v>
      </c>
      <c r="E1246" s="23">
        <v>2</v>
      </c>
      <c r="F1246" s="31">
        <v>22</v>
      </c>
      <c r="G1246" s="10">
        <v>22.87</v>
      </c>
      <c r="H1246" s="11">
        <f t="shared" si="38"/>
        <v>45.74</v>
      </c>
      <c r="I1246" s="12">
        <f t="shared" si="39"/>
        <v>503.14000000000004</v>
      </c>
      <c r="J1246" s="13" t="s">
        <v>1105</v>
      </c>
      <c r="K1246" s="37" t="str">
        <f>VLOOKUP(Tabela14[[#This Row],[CÓDIGO]],[1]fornnecedor!$A:$G,7,0)</f>
        <v>MASSA POLIÉSTER</v>
      </c>
    </row>
    <row r="1247" spans="1:11" x14ac:dyDescent="0.3">
      <c r="A1247" s="15">
        <v>84035</v>
      </c>
      <c r="B1247" s="15" t="str">
        <f>VLOOKUP(Tabela14[[#This Row],[CÓDIGO]],[1]fornnecedor!$A:$E,5,0)</f>
        <v>BRASILUX TINTAS TECNICAS LTDA</v>
      </c>
      <c r="C1247" s="16" t="s">
        <v>3090</v>
      </c>
      <c r="D1247" s="16" t="s">
        <v>549</v>
      </c>
      <c r="E1247" s="22">
        <v>7</v>
      </c>
      <c r="F1247" s="30">
        <v>12</v>
      </c>
      <c r="G1247" s="17">
        <v>6.5</v>
      </c>
      <c r="H1247" s="11">
        <f t="shared" si="38"/>
        <v>45.5</v>
      </c>
      <c r="I1247" s="12">
        <f t="shared" si="39"/>
        <v>78</v>
      </c>
      <c r="J1247" s="13" t="s">
        <v>1105</v>
      </c>
      <c r="K1247" s="37" t="str">
        <f>VLOOKUP(Tabela14[[#This Row],[CÓDIGO]],[1]fornnecedor!$A:$G,7,0)</f>
        <v>MASSA CORRIDA / ACRÍLICA</v>
      </c>
    </row>
    <row r="1248" spans="1:11" x14ac:dyDescent="0.3">
      <c r="A1248" s="15">
        <v>84646</v>
      </c>
      <c r="B1248" s="15" t="str">
        <f>VLOOKUP(Tabela14[[#This Row],[CÓDIGO]],[1]fornnecedor!$A:$E,5,0)</f>
        <v>BRASILUX TINTAS TECNICAS LTDA</v>
      </c>
      <c r="C1248" s="16" t="s">
        <v>4531</v>
      </c>
      <c r="D1248" s="16" t="s">
        <v>549</v>
      </c>
      <c r="E1248" s="22">
        <v>0.104</v>
      </c>
      <c r="F1248" s="30">
        <v>1.86</v>
      </c>
      <c r="G1248" s="17">
        <v>435.78</v>
      </c>
      <c r="H1248" s="11">
        <f t="shared" si="38"/>
        <v>45.321119999999993</v>
      </c>
      <c r="I1248" s="12">
        <f t="shared" si="39"/>
        <v>810.55079999999998</v>
      </c>
      <c r="J1248" s="13" t="s">
        <v>1105</v>
      </c>
      <c r="K1248" s="37" t="str">
        <f>VLOOKUP(Tabela14[[#This Row],[CÓDIGO]],[1]fornnecedor!$A:$G,7,0)</f>
        <v xml:space="preserve">BASES SISTEMA NO MACHINE </v>
      </c>
    </row>
    <row r="1249" spans="1:11" x14ac:dyDescent="0.3">
      <c r="A1249" s="8">
        <v>20374</v>
      </c>
      <c r="B1249" s="8" t="str">
        <f>VLOOKUP(Tabela14[[#This Row],[CÓDIGO]],[1]fornnecedor!$A:$E,5,0)</f>
        <v>SHERWIN - WILLIAMS DO BRASIL IND. E COM. LTDA</v>
      </c>
      <c r="C1249" s="9" t="s">
        <v>3652</v>
      </c>
      <c r="D1249" s="9" t="s">
        <v>324</v>
      </c>
      <c r="E1249" s="23">
        <v>2</v>
      </c>
      <c r="F1249" s="31">
        <v>11</v>
      </c>
      <c r="G1249" s="10">
        <v>22.63</v>
      </c>
      <c r="H1249" s="11">
        <f t="shared" si="38"/>
        <v>45.26</v>
      </c>
      <c r="I1249" s="12">
        <f t="shared" si="39"/>
        <v>248.92999999999998</v>
      </c>
      <c r="J1249" s="13" t="s">
        <v>1105</v>
      </c>
      <c r="K1249" s="37" t="str">
        <f>VLOOKUP(Tabela14[[#This Row],[CÓDIGO]],[1]fornnecedor!$A:$G,7,0)</f>
        <v>TINTAS POLIÉSTER</v>
      </c>
    </row>
    <row r="1250" spans="1:11" x14ac:dyDescent="0.3">
      <c r="A1250" s="8">
        <v>85499</v>
      </c>
      <c r="B1250" s="8" t="str">
        <f>VLOOKUP(Tabela14[[#This Row],[CÓDIGO]],[1]fornnecedor!$A:$E,5,0)</f>
        <v>BRASILUX TINTAS TECNICAS LTDA</v>
      </c>
      <c r="C1250" s="9" t="s">
        <v>2952</v>
      </c>
      <c r="D1250" s="9" t="s">
        <v>549</v>
      </c>
      <c r="E1250" s="23">
        <v>1</v>
      </c>
      <c r="F1250" s="31">
        <v>1</v>
      </c>
      <c r="G1250" s="10">
        <v>44.9</v>
      </c>
      <c r="H1250" s="11">
        <f t="shared" si="38"/>
        <v>44.9</v>
      </c>
      <c r="I1250" s="12">
        <f t="shared" si="39"/>
        <v>44.9</v>
      </c>
      <c r="J1250" s="13" t="s">
        <v>1105</v>
      </c>
      <c r="K1250" s="37" t="str">
        <f>VLOOKUP(Tabela14[[#This Row],[CÓDIGO]],[1]fornnecedor!$A:$G,7,0)</f>
        <v>ESMALTES</v>
      </c>
    </row>
    <row r="1251" spans="1:11" x14ac:dyDescent="0.3">
      <c r="A1251" s="15">
        <v>85045</v>
      </c>
      <c r="B1251" s="15" t="str">
        <f>VLOOKUP(Tabela14[[#This Row],[CÓDIGO]],[1]fornnecedor!$A:$E,5,0)</f>
        <v>PINCEIS ATLAS S.A.</v>
      </c>
      <c r="C1251" s="16" t="s">
        <v>3481</v>
      </c>
      <c r="D1251" s="16" t="s">
        <v>23</v>
      </c>
      <c r="E1251" s="22">
        <v>11</v>
      </c>
      <c r="F1251" s="30">
        <v>48</v>
      </c>
      <c r="G1251" s="17">
        <v>4.0199999999999996</v>
      </c>
      <c r="H1251" s="11">
        <f t="shared" si="38"/>
        <v>44.22</v>
      </c>
      <c r="I1251" s="12">
        <f t="shared" si="39"/>
        <v>192.95999999999998</v>
      </c>
      <c r="J1251" s="13" t="s">
        <v>1105</v>
      </c>
      <c r="K1251" s="37" t="str">
        <f>VLOOKUP(Tabela14[[#This Row],[CÓDIGO]],[1]fornnecedor!$A:$G,7,0)</f>
        <v>ROLOS / TRINCHAS / PINCÉIS / ESPÁTULAS</v>
      </c>
    </row>
    <row r="1252" spans="1:11" x14ac:dyDescent="0.3">
      <c r="A1252" s="15">
        <v>85297</v>
      </c>
      <c r="B1252" s="15" t="str">
        <f>VLOOKUP(Tabela14[[#This Row],[CÓDIGO]],[1]fornnecedor!$A:$E,5,0)</f>
        <v>SHERWIN - WILLIAMS DO BRASIL IND. E COM. LTDA</v>
      </c>
      <c r="C1252" s="16" t="s">
        <v>4148</v>
      </c>
      <c r="D1252" s="16" t="s">
        <v>324</v>
      </c>
      <c r="E1252" s="22">
        <v>1</v>
      </c>
      <c r="F1252" s="30">
        <v>11</v>
      </c>
      <c r="G1252" s="17">
        <v>43.88</v>
      </c>
      <c r="H1252" s="11">
        <f t="shared" si="38"/>
        <v>43.88</v>
      </c>
      <c r="I1252" s="12">
        <f t="shared" si="39"/>
        <v>482.68</v>
      </c>
      <c r="J1252" s="13" t="s">
        <v>1105</v>
      </c>
      <c r="K1252" s="37" t="str">
        <f>VLOOKUP(Tabela14[[#This Row],[CÓDIGO]],[1]fornnecedor!$A:$G,7,0)</f>
        <v>TINTAS POLIÉSTER</v>
      </c>
    </row>
    <row r="1253" spans="1:11" x14ac:dyDescent="0.3">
      <c r="A1253" s="8">
        <v>85346</v>
      </c>
      <c r="B1253" s="8" t="str">
        <f>VLOOKUP(Tabela14[[#This Row],[CÓDIGO]],[1]fornnecedor!$A:$E,5,0)</f>
        <v>MARTELENA ALMEIDA INDUSTRIA E COMERCIO DE TINTAS EIRELI</v>
      </c>
      <c r="C1253" s="9" t="s">
        <v>834</v>
      </c>
      <c r="D1253" s="9" t="s">
        <v>830</v>
      </c>
      <c r="E1253" s="23">
        <v>1</v>
      </c>
      <c r="F1253" s="31">
        <v>30</v>
      </c>
      <c r="G1253" s="10">
        <v>43.58</v>
      </c>
      <c r="H1253" s="11">
        <f t="shared" si="38"/>
        <v>43.58</v>
      </c>
      <c r="I1253" s="12">
        <f t="shared" si="39"/>
        <v>1307.3999999999999</v>
      </c>
      <c r="J1253" s="13" t="s">
        <v>1105</v>
      </c>
      <c r="K1253" s="37" t="str">
        <f>VLOOKUP(Tabela14[[#This Row],[CÓDIGO]],[1]fornnecedor!$A:$G,7,0)</f>
        <v>TINTA PAREDE</v>
      </c>
    </row>
    <row r="1254" spans="1:11" x14ac:dyDescent="0.3">
      <c r="A1254" s="15">
        <v>24294</v>
      </c>
      <c r="B1254" s="15" t="str">
        <f>VLOOKUP(Tabela14[[#This Row],[CÓDIGO]],[1]fornnecedor!$A:$E,5,0)</f>
        <v>VONIXX INDUSTRIA E COMERCIO DE POLIDORES LTDA</v>
      </c>
      <c r="C1254" s="16" t="s">
        <v>3418</v>
      </c>
      <c r="D1254" s="16" t="s">
        <v>515</v>
      </c>
      <c r="E1254" s="22">
        <v>2</v>
      </c>
      <c r="F1254" s="30">
        <v>8</v>
      </c>
      <c r="G1254" s="17">
        <v>21.46</v>
      </c>
      <c r="H1254" s="11">
        <f t="shared" si="38"/>
        <v>42.92</v>
      </c>
      <c r="I1254" s="12">
        <f t="shared" si="39"/>
        <v>171.68</v>
      </c>
      <c r="J1254" s="13" t="s">
        <v>1105</v>
      </c>
      <c r="K1254" s="37" t="str">
        <f>VLOOKUP(Tabela14[[#This Row],[CÓDIGO]],[1]fornnecedor!$A:$G,7,0)</f>
        <v>BOINAS PARA POLIMENTO</v>
      </c>
    </row>
    <row r="1255" spans="1:11" x14ac:dyDescent="0.3">
      <c r="A1255" s="15">
        <v>84290</v>
      </c>
      <c r="B1255" s="15" t="str">
        <f>VLOOKUP(Tabela14[[#This Row],[CÓDIGO]],[1]fornnecedor!$A:$E,5,0)</f>
        <v>BRASILUX TINTAS TECNICAS LTDA</v>
      </c>
      <c r="C1255" s="16" t="s">
        <v>4044</v>
      </c>
      <c r="D1255" s="16" t="s">
        <v>549</v>
      </c>
      <c r="E1255" s="22">
        <v>1</v>
      </c>
      <c r="F1255" s="30">
        <v>10</v>
      </c>
      <c r="G1255" s="17">
        <v>42.6</v>
      </c>
      <c r="H1255" s="11">
        <f t="shared" si="38"/>
        <v>42.6</v>
      </c>
      <c r="I1255" s="12">
        <f t="shared" si="39"/>
        <v>426</v>
      </c>
      <c r="J1255" s="13" t="s">
        <v>1105</v>
      </c>
      <c r="K1255" s="37" t="str">
        <f>VLOOKUP(Tabela14[[#This Row],[CÓDIGO]],[1]fornnecedor!$A:$G,7,0)</f>
        <v>TINTA PAREDE</v>
      </c>
    </row>
    <row r="1256" spans="1:11" x14ac:dyDescent="0.3">
      <c r="A1256" s="8">
        <v>85142</v>
      </c>
      <c r="B1256" s="8" t="str">
        <f>VLOOKUP(Tabela14[[#This Row],[CÓDIGO]],[1]fornnecedor!$A:$E,5,0)</f>
        <v>SAINT- GOBAIN DO BRASIL PROD. IND. E CONSTR. LTDA</v>
      </c>
      <c r="C1256" s="9" t="s">
        <v>3044</v>
      </c>
      <c r="D1256" s="9" t="s">
        <v>49</v>
      </c>
      <c r="E1256" s="23">
        <v>3</v>
      </c>
      <c r="F1256" s="31">
        <v>5</v>
      </c>
      <c r="G1256" s="10">
        <v>14.1</v>
      </c>
      <c r="H1256" s="11">
        <f t="shared" si="38"/>
        <v>42.3</v>
      </c>
      <c r="I1256" s="12">
        <f t="shared" si="39"/>
        <v>70.5</v>
      </c>
      <c r="J1256" s="13" t="s">
        <v>1105</v>
      </c>
      <c r="K1256" s="37" t="str">
        <f>VLOOKUP(Tabela14[[#This Row],[CÓDIGO]],[1]fornnecedor!$A:$G,7,0)</f>
        <v xml:space="preserve">OUTROS DISCOS </v>
      </c>
    </row>
    <row r="1257" spans="1:11" x14ac:dyDescent="0.3">
      <c r="A1257" s="8">
        <v>84537</v>
      </c>
      <c r="B1257" s="8" t="str">
        <f>VLOOKUP(Tabela14[[#This Row],[CÓDIGO]],[1]fornnecedor!$A:$E,5,0)</f>
        <v>BRASILUX TINTAS TECNICAS LTDA</v>
      </c>
      <c r="C1257" s="9" t="s">
        <v>4677</v>
      </c>
      <c r="D1257" s="9" t="s">
        <v>549</v>
      </c>
      <c r="E1257" s="23">
        <v>1</v>
      </c>
      <c r="F1257" s="31">
        <v>24</v>
      </c>
      <c r="G1257" s="10">
        <v>42.25</v>
      </c>
      <c r="H1257" s="11">
        <f t="shared" si="38"/>
        <v>42.25</v>
      </c>
      <c r="I1257" s="12">
        <f t="shared" si="39"/>
        <v>1014</v>
      </c>
      <c r="J1257" s="13" t="s">
        <v>1105</v>
      </c>
      <c r="K1257" s="37" t="str">
        <f>VLOOKUP(Tabela14[[#This Row],[CÓDIGO]],[1]fornnecedor!$A:$G,7,0)</f>
        <v>TINTA PAREDE</v>
      </c>
    </row>
    <row r="1258" spans="1:11" x14ac:dyDescent="0.3">
      <c r="A1258" s="15">
        <v>86949</v>
      </c>
      <c r="B1258" s="15" t="str">
        <f>VLOOKUP(Tabela14[[#This Row],[CÓDIGO]],[1]fornnecedor!$A:$E,5,0)</f>
        <v>SCHWEERS METALURGICA EIRELI</v>
      </c>
      <c r="C1258" s="16" t="s">
        <v>4816</v>
      </c>
      <c r="D1258" s="16" t="s">
        <v>3082</v>
      </c>
      <c r="E1258" s="22">
        <v>1</v>
      </c>
      <c r="F1258" s="30">
        <v>31</v>
      </c>
      <c r="G1258" s="17">
        <v>42.24</v>
      </c>
      <c r="H1258" s="11">
        <f t="shared" si="38"/>
        <v>42.24</v>
      </c>
      <c r="I1258" s="12">
        <f t="shared" si="39"/>
        <v>1309.44</v>
      </c>
      <c r="J1258" s="13" t="s">
        <v>1105</v>
      </c>
      <c r="K1258" s="37" t="str">
        <f>VLOOKUP(Tabela14[[#This Row],[CÓDIGO]],[1]fornnecedor!$A:$G,7,0)</f>
        <v>APLICADORES / ADAPTADORES / ENGATES / SUPORTES</v>
      </c>
    </row>
    <row r="1259" spans="1:11" x14ac:dyDescent="0.3">
      <c r="A1259" s="8">
        <v>20040</v>
      </c>
      <c r="B1259" s="8" t="str">
        <f>VLOOKUP(Tabela14[[#This Row],[CÓDIGO]],[1]fornnecedor!$A:$E,5,0)</f>
        <v>AKZO NOBEL LTDA AUTO</v>
      </c>
      <c r="C1259" s="9" t="s">
        <v>4395</v>
      </c>
      <c r="D1259" s="9" t="s">
        <v>103</v>
      </c>
      <c r="E1259" s="23">
        <v>1</v>
      </c>
      <c r="F1259" s="31">
        <v>16</v>
      </c>
      <c r="G1259" s="10">
        <v>42.19</v>
      </c>
      <c r="H1259" s="11">
        <f t="shared" si="38"/>
        <v>42.19</v>
      </c>
      <c r="I1259" s="12">
        <f t="shared" si="39"/>
        <v>675.04</v>
      </c>
      <c r="J1259" s="13" t="s">
        <v>1105</v>
      </c>
      <c r="K1259" s="37" t="str">
        <f>VLOOKUP(Tabela14[[#This Row],[CÓDIGO]],[1]fornnecedor!$A:$G,7,0)</f>
        <v>PRIMER AUTOMOTIVO</v>
      </c>
    </row>
    <row r="1260" spans="1:11" x14ac:dyDescent="0.3">
      <c r="A1260" s="8">
        <v>84010</v>
      </c>
      <c r="B1260" s="8" t="str">
        <f>VLOOKUP(Tabela14[[#This Row],[CÓDIGO]],[1]fornnecedor!$A:$E,5,0)</f>
        <v>3M DO BRASIL LTDA</v>
      </c>
      <c r="C1260" s="9" t="s">
        <v>426</v>
      </c>
      <c r="D1260" s="9" t="s">
        <v>366</v>
      </c>
      <c r="E1260" s="23">
        <v>26</v>
      </c>
      <c r="F1260" s="31">
        <v>193</v>
      </c>
      <c r="G1260" s="10">
        <v>1.62</v>
      </c>
      <c r="H1260" s="11">
        <f t="shared" si="38"/>
        <v>42.120000000000005</v>
      </c>
      <c r="I1260" s="12">
        <f t="shared" si="39"/>
        <v>312.66000000000003</v>
      </c>
      <c r="J1260" s="13" t="s">
        <v>1105</v>
      </c>
      <c r="K1260" s="37" t="str">
        <f>VLOOKUP(Tabela14[[#This Row],[CÓDIGO]],[1]fornnecedor!$A:$G,7,0)</f>
        <v>LIXA FERRO</v>
      </c>
    </row>
    <row r="1261" spans="1:11" x14ac:dyDescent="0.3">
      <c r="A1261" s="15">
        <v>85415</v>
      </c>
      <c r="B1261" s="15" t="str">
        <f>VLOOKUP(Tabela14[[#This Row],[CÓDIGO]],[1]fornnecedor!$A:$E,5,0)</f>
        <v>MAXI RUBBER INDUSTRIAS QUIMICAS LTDA</v>
      </c>
      <c r="C1261" s="16" t="s">
        <v>4301</v>
      </c>
      <c r="D1261" s="16" t="s">
        <v>1144</v>
      </c>
      <c r="E1261" s="22">
        <v>6</v>
      </c>
      <c r="F1261" s="30">
        <v>85</v>
      </c>
      <c r="G1261" s="17">
        <v>7.02</v>
      </c>
      <c r="H1261" s="11">
        <f t="shared" si="38"/>
        <v>42.12</v>
      </c>
      <c r="I1261" s="12">
        <f t="shared" si="39"/>
        <v>596.69999999999993</v>
      </c>
      <c r="J1261" s="13" t="s">
        <v>1105</v>
      </c>
      <c r="K1261" s="37" t="str">
        <f>VLOOKUP(Tabela14[[#This Row],[CÓDIGO]],[1]fornnecedor!$A:$G,7,0)</f>
        <v xml:space="preserve">COLA  PLÁSTICA </v>
      </c>
    </row>
    <row r="1262" spans="1:11" x14ac:dyDescent="0.3">
      <c r="A1262" s="15">
        <v>84618</v>
      </c>
      <c r="B1262" s="15" t="str">
        <f>VLOOKUP(Tabela14[[#This Row],[CÓDIGO]],[1]fornnecedor!$A:$E,5,0)</f>
        <v>BRASILUX TINTAS TECNICAS LTDA</v>
      </c>
      <c r="C1262" s="16" t="s">
        <v>3862</v>
      </c>
      <c r="D1262" s="16" t="s">
        <v>549</v>
      </c>
      <c r="E1262" s="22">
        <v>1</v>
      </c>
      <c r="F1262" s="30">
        <v>8</v>
      </c>
      <c r="G1262" s="17">
        <v>42.03</v>
      </c>
      <c r="H1262" s="11">
        <f t="shared" si="38"/>
        <v>42.03</v>
      </c>
      <c r="I1262" s="12">
        <f t="shared" si="39"/>
        <v>336.24</v>
      </c>
      <c r="J1262" s="13" t="s">
        <v>1105</v>
      </c>
      <c r="K1262" s="37" t="str">
        <f>VLOOKUP(Tabela14[[#This Row],[CÓDIGO]],[1]fornnecedor!$A:$G,7,0)</f>
        <v>BASES IMOBILIÁRIAS</v>
      </c>
    </row>
    <row r="1263" spans="1:11" x14ac:dyDescent="0.3">
      <c r="A1263" s="15">
        <v>23791</v>
      </c>
      <c r="B1263" s="15" t="str">
        <f>VLOOKUP(Tabela14[[#This Row],[CÓDIGO]],[1]fornnecedor!$A:$E,5,0)</f>
        <v>JUSSARA FERREIRA GOMES</v>
      </c>
      <c r="C1263" s="16" t="s">
        <v>4101</v>
      </c>
      <c r="D1263" s="16" t="s">
        <v>2954</v>
      </c>
      <c r="E1263" s="22">
        <v>1</v>
      </c>
      <c r="F1263" s="30">
        <v>11</v>
      </c>
      <c r="G1263" s="17">
        <v>42.02</v>
      </c>
      <c r="H1263" s="11">
        <f t="shared" si="38"/>
        <v>42.02</v>
      </c>
      <c r="I1263" s="12">
        <f t="shared" si="39"/>
        <v>462.22</v>
      </c>
      <c r="J1263" s="13" t="s">
        <v>1105</v>
      </c>
      <c r="K1263" s="37" t="str">
        <f>VLOOKUP(Tabela14[[#This Row],[CÓDIGO]],[1]fornnecedor!$A:$G,7,0)</f>
        <v>COLA INST./ ADESIVOS COLANTES</v>
      </c>
    </row>
    <row r="1264" spans="1:11" x14ac:dyDescent="0.3">
      <c r="A1264" s="8">
        <v>84080</v>
      </c>
      <c r="B1264" s="8" t="str">
        <f>VLOOKUP(Tabela14[[#This Row],[CÓDIGO]],[1]fornnecedor!$A:$E,5,0)</f>
        <v>BRASILUX TINTAS TECNICAS LTDA</v>
      </c>
      <c r="C1264" s="9" t="s">
        <v>3599</v>
      </c>
      <c r="D1264" s="9" t="s">
        <v>549</v>
      </c>
      <c r="E1264" s="23">
        <v>2</v>
      </c>
      <c r="F1264" s="31">
        <v>11</v>
      </c>
      <c r="G1264" s="10">
        <v>20.88</v>
      </c>
      <c r="H1264" s="11">
        <f t="shared" si="38"/>
        <v>41.76</v>
      </c>
      <c r="I1264" s="12">
        <f t="shared" si="39"/>
        <v>229.67999999999998</v>
      </c>
      <c r="J1264" s="13" t="s">
        <v>1105</v>
      </c>
      <c r="K1264" s="37" t="str">
        <f>VLOOKUP(Tabela14[[#This Row],[CÓDIGO]],[1]fornnecedor!$A:$G,7,0)</f>
        <v>ESMALTES</v>
      </c>
    </row>
    <row r="1265" spans="1:11" x14ac:dyDescent="0.3">
      <c r="A1265" s="8">
        <v>84264</v>
      </c>
      <c r="B1265" s="8" t="str">
        <f>VLOOKUP(Tabela14[[#This Row],[CÓDIGO]],[1]fornnecedor!$A:$E,5,0)</f>
        <v>BRASILUX TINTAS TECNICAS LTDA</v>
      </c>
      <c r="C1265" s="9" t="s">
        <v>3531</v>
      </c>
      <c r="D1265" s="9" t="s">
        <v>549</v>
      </c>
      <c r="E1265" s="23">
        <v>2</v>
      </c>
      <c r="F1265" s="31">
        <v>10</v>
      </c>
      <c r="G1265" s="10">
        <v>20.86</v>
      </c>
      <c r="H1265" s="11">
        <f t="shared" si="38"/>
        <v>41.72</v>
      </c>
      <c r="I1265" s="12">
        <f t="shared" si="39"/>
        <v>208.6</v>
      </c>
      <c r="J1265" s="13" t="s">
        <v>1105</v>
      </c>
      <c r="K1265" s="37" t="str">
        <f>VLOOKUP(Tabela14[[#This Row],[CÓDIGO]],[1]fornnecedor!$A:$G,7,0)</f>
        <v>TINTA PAREDE</v>
      </c>
    </row>
    <row r="1266" spans="1:11" x14ac:dyDescent="0.3">
      <c r="A1266" s="15">
        <v>24345</v>
      </c>
      <c r="B1266" s="15" t="str">
        <f>VLOOKUP(Tabela14[[#This Row],[CÓDIGO]],[1]fornnecedor!$A:$E,5,0)</f>
        <v>MAXI RUBBER INDUSTRIAS QUIMICAS LTDA</v>
      </c>
      <c r="C1266" s="16" t="s">
        <v>777</v>
      </c>
      <c r="D1266" s="16" t="s">
        <v>775</v>
      </c>
      <c r="E1266" s="22">
        <v>3</v>
      </c>
      <c r="F1266" s="30">
        <v>31</v>
      </c>
      <c r="G1266" s="17">
        <v>13.83</v>
      </c>
      <c r="H1266" s="11">
        <f t="shared" si="38"/>
        <v>41.49</v>
      </c>
      <c r="I1266" s="12">
        <f t="shared" si="39"/>
        <v>428.73</v>
      </c>
      <c r="J1266" s="13" t="s">
        <v>1105</v>
      </c>
      <c r="K1266" s="37" t="str">
        <f>VLOOKUP(Tabela14[[#This Row],[CÓDIGO]],[1]fornnecedor!$A:$G,7,0)</f>
        <v xml:space="preserve">COLA  PLÁSTICA </v>
      </c>
    </row>
    <row r="1267" spans="1:11" x14ac:dyDescent="0.3">
      <c r="A1267" s="15">
        <v>86939</v>
      </c>
      <c r="B1267" s="15" t="str">
        <f>VLOOKUP(Tabela14[[#This Row],[CÓDIGO]],[1]fornnecedor!$A:$E,5,0)</f>
        <v>PINCEIS ATLAS S.A.</v>
      </c>
      <c r="C1267" s="16" t="s">
        <v>4831</v>
      </c>
      <c r="D1267" s="16" t="s">
        <v>23</v>
      </c>
      <c r="E1267" s="22">
        <v>1</v>
      </c>
      <c r="F1267" s="30">
        <v>33</v>
      </c>
      <c r="G1267" s="17">
        <v>40.97</v>
      </c>
      <c r="H1267" s="11">
        <f t="shared" si="38"/>
        <v>40.97</v>
      </c>
      <c r="I1267" s="12">
        <f t="shared" si="39"/>
        <v>1352.01</v>
      </c>
      <c r="J1267" s="13" t="s">
        <v>1105</v>
      </c>
      <c r="K1267" s="37" t="str">
        <f>VLOOKUP(Tabela14[[#This Row],[CÓDIGO]],[1]fornnecedor!$A:$G,7,0)</f>
        <v>ROLOS / TRINCHAS / PINCÉIS / ESPÁTULAS</v>
      </c>
    </row>
    <row r="1268" spans="1:11" x14ac:dyDescent="0.3">
      <c r="A1268" s="15">
        <v>24044</v>
      </c>
      <c r="B1268" s="15" t="str">
        <f>VLOOKUP(Tabela14[[#This Row],[CÓDIGO]],[1]fornnecedor!$A:$E,5,0)</f>
        <v>SKYLACK TINTAS E VERNIZES LTDA</v>
      </c>
      <c r="C1268" s="16" t="s">
        <v>1123</v>
      </c>
      <c r="D1268" s="16" t="s">
        <v>1114</v>
      </c>
      <c r="E1268" s="22">
        <v>1</v>
      </c>
      <c r="F1268" s="31">
        <v>0</v>
      </c>
      <c r="G1268" s="17">
        <v>40.869999999999997</v>
      </c>
      <c r="H1268" s="11">
        <f t="shared" si="38"/>
        <v>40.869999999999997</v>
      </c>
      <c r="I1268" s="12">
        <f t="shared" si="39"/>
        <v>0</v>
      </c>
      <c r="J1268" s="13" t="s">
        <v>1105</v>
      </c>
      <c r="K1268" s="37" t="str">
        <f>VLOOKUP(Tabela14[[#This Row],[CÓDIGO]],[1]fornnecedor!$A:$G,7,0)</f>
        <v>TINTAS POLIÉSTER</v>
      </c>
    </row>
    <row r="1269" spans="1:11" x14ac:dyDescent="0.3">
      <c r="A1269" s="15">
        <v>84096</v>
      </c>
      <c r="B1269" s="15" t="str">
        <f>VLOOKUP(Tabela14[[#This Row],[CÓDIGO]],[1]fornnecedor!$A:$E,5,0)</f>
        <v>BRASILUX TINTAS TECNICAS LTDA</v>
      </c>
      <c r="C1269" s="16" t="s">
        <v>4625</v>
      </c>
      <c r="D1269" s="16" t="s">
        <v>549</v>
      </c>
      <c r="E1269" s="22">
        <v>2</v>
      </c>
      <c r="F1269" s="30">
        <v>46</v>
      </c>
      <c r="G1269" s="17">
        <v>20.420000000000002</v>
      </c>
      <c r="H1269" s="11">
        <f t="shared" si="38"/>
        <v>40.840000000000003</v>
      </c>
      <c r="I1269" s="12">
        <f t="shared" si="39"/>
        <v>939.32</v>
      </c>
      <c r="J1269" s="13" t="s">
        <v>1105</v>
      </c>
      <c r="K1269" s="37" t="str">
        <f>VLOOKUP(Tabela14[[#This Row],[CÓDIGO]],[1]fornnecedor!$A:$G,7,0)</f>
        <v>ESMALTES</v>
      </c>
    </row>
    <row r="1270" spans="1:11" x14ac:dyDescent="0.3">
      <c r="A1270" s="15">
        <v>85067</v>
      </c>
      <c r="B1270" s="15" t="str">
        <f>VLOOKUP(Tabela14[[#This Row],[CÓDIGO]],[1]fornnecedor!$A:$E,5,0)</f>
        <v>PINCEIS ATLAS S.A.</v>
      </c>
      <c r="C1270" s="16" t="s">
        <v>4180</v>
      </c>
      <c r="D1270" s="16" t="s">
        <v>23</v>
      </c>
      <c r="E1270" s="22">
        <v>2</v>
      </c>
      <c r="F1270" s="30">
        <v>25</v>
      </c>
      <c r="G1270" s="17">
        <v>20.37</v>
      </c>
      <c r="H1270" s="11">
        <f t="shared" si="38"/>
        <v>40.74</v>
      </c>
      <c r="I1270" s="12">
        <f t="shared" si="39"/>
        <v>509.25</v>
      </c>
      <c r="J1270" s="13" t="s">
        <v>1105</v>
      </c>
      <c r="K1270" s="37" t="str">
        <f>VLOOKUP(Tabela14[[#This Row],[CÓDIGO]],[1]fornnecedor!$A:$G,7,0)</f>
        <v>ROLOS / TRINCHAS / PINCÉIS / ESPÁTULAS</v>
      </c>
    </row>
    <row r="1271" spans="1:11" x14ac:dyDescent="0.3">
      <c r="A1271" s="15">
        <v>85645</v>
      </c>
      <c r="B1271" s="15" t="str">
        <f>VLOOKUP(Tabela14[[#This Row],[CÓDIGO]],[1]fornnecedor!$A:$E,5,0)</f>
        <v>A&amp;S TECHNOLOGIES INDUSTRIA E COMERCIO S.A.</v>
      </c>
      <c r="C1271" s="16" t="s">
        <v>887</v>
      </c>
      <c r="D1271" s="16" t="s">
        <v>875</v>
      </c>
      <c r="E1271" s="22">
        <v>6</v>
      </c>
      <c r="F1271" s="30">
        <v>42</v>
      </c>
      <c r="G1271" s="17">
        <v>6.72</v>
      </c>
      <c r="H1271" s="11">
        <f t="shared" si="38"/>
        <v>40.32</v>
      </c>
      <c r="I1271" s="12">
        <f t="shared" si="39"/>
        <v>282.24</v>
      </c>
      <c r="J1271" s="13" t="s">
        <v>1105</v>
      </c>
      <c r="K1271" s="37" t="str">
        <f>VLOOKUP(Tabela14[[#This Row],[CÓDIGO]],[1]fornnecedor!$A:$G,7,0)</f>
        <v xml:space="preserve">SPRAYS </v>
      </c>
    </row>
    <row r="1272" spans="1:11" x14ac:dyDescent="0.3">
      <c r="A1272" s="8">
        <v>23610</v>
      </c>
      <c r="B1272" s="8" t="str">
        <f>VLOOKUP(Tabela14[[#This Row],[CÓDIGO]],[1]fornnecedor!$A:$E,5,0)</f>
        <v>AKZO NOBEL LTDA AUTO</v>
      </c>
      <c r="C1272" s="9" t="s">
        <v>4670</v>
      </c>
      <c r="D1272" s="9" t="s">
        <v>103</v>
      </c>
      <c r="E1272" s="23">
        <v>1</v>
      </c>
      <c r="F1272" s="31">
        <v>25</v>
      </c>
      <c r="G1272" s="10">
        <v>40.06</v>
      </c>
      <c r="H1272" s="11">
        <f t="shared" si="38"/>
        <v>40.06</v>
      </c>
      <c r="I1272" s="12">
        <f t="shared" si="39"/>
        <v>1001.5</v>
      </c>
      <c r="J1272" s="13" t="s">
        <v>1105</v>
      </c>
      <c r="K1272" s="37" t="str">
        <f>VLOOKUP(Tabela14[[#This Row],[CÓDIGO]],[1]fornnecedor!$A:$G,7,0)</f>
        <v>TINTAS PU</v>
      </c>
    </row>
    <row r="1273" spans="1:11" x14ac:dyDescent="0.3">
      <c r="A1273" s="15">
        <v>85606</v>
      </c>
      <c r="B1273" s="15" t="str">
        <f>VLOOKUP(Tabela14[[#This Row],[CÓDIGO]],[1]fornnecedor!$A:$E,5,0)</f>
        <v>REJUMASSA INDÚSTRIA, COMÉRCIO E TRANSPORTES DE REJUNTES LTDA</v>
      </c>
      <c r="C1273" s="16" t="s">
        <v>4526</v>
      </c>
      <c r="D1273" s="16" t="s">
        <v>3665</v>
      </c>
      <c r="E1273" s="22">
        <v>5</v>
      </c>
      <c r="F1273" s="30">
        <v>101</v>
      </c>
      <c r="G1273" s="17">
        <v>7.95</v>
      </c>
      <c r="H1273" s="11">
        <f t="shared" si="38"/>
        <v>39.75</v>
      </c>
      <c r="I1273" s="12">
        <f t="shared" si="39"/>
        <v>802.95</v>
      </c>
      <c r="J1273" s="13" t="s">
        <v>1105</v>
      </c>
      <c r="K1273" s="37" t="str">
        <f>VLOOKUP(Tabela14[[#This Row],[CÓDIGO]],[1]fornnecedor!$A:$G,7,0)</f>
        <v>GESSO</v>
      </c>
    </row>
    <row r="1274" spans="1:11" x14ac:dyDescent="0.3">
      <c r="A1274" s="8">
        <v>84257</v>
      </c>
      <c r="B1274" s="8" t="str">
        <f>VLOOKUP(Tabela14[[#This Row],[CÓDIGO]],[1]fornnecedor!$A:$E,5,0)</f>
        <v>BRASILUX TINTAS TECNICAS LTDA</v>
      </c>
      <c r="C1274" s="9" t="s">
        <v>2875</v>
      </c>
      <c r="D1274" s="9" t="s">
        <v>549</v>
      </c>
      <c r="E1274" s="23">
        <v>2</v>
      </c>
      <c r="F1274" s="31">
        <v>1</v>
      </c>
      <c r="G1274" s="10">
        <v>19.809999999999999</v>
      </c>
      <c r="H1274" s="11">
        <f t="shared" si="38"/>
        <v>39.619999999999997</v>
      </c>
      <c r="I1274" s="12">
        <f t="shared" si="39"/>
        <v>19.809999999999999</v>
      </c>
      <c r="J1274" s="13" t="s">
        <v>1105</v>
      </c>
      <c r="K1274" s="37" t="str">
        <f>VLOOKUP(Tabela14[[#This Row],[CÓDIGO]],[1]fornnecedor!$A:$G,7,0)</f>
        <v>TINTA PAREDE</v>
      </c>
    </row>
    <row r="1275" spans="1:11" x14ac:dyDescent="0.3">
      <c r="A1275" s="15">
        <v>24157</v>
      </c>
      <c r="B1275" s="15" t="str">
        <f>VLOOKUP(Tabela14[[#This Row],[CÓDIGO]],[1]fornnecedor!$A:$E,5,0)</f>
        <v>SKYLACK TINTAS E VERNIZES LTDA</v>
      </c>
      <c r="C1275" s="16" t="s">
        <v>3093</v>
      </c>
      <c r="D1275" s="16" t="s">
        <v>1114</v>
      </c>
      <c r="E1275" s="22">
        <v>1</v>
      </c>
      <c r="F1275" s="30">
        <v>2</v>
      </c>
      <c r="G1275" s="17">
        <v>39.450000000000003</v>
      </c>
      <c r="H1275" s="11">
        <f t="shared" si="38"/>
        <v>39.450000000000003</v>
      </c>
      <c r="I1275" s="12">
        <f t="shared" si="39"/>
        <v>78.900000000000006</v>
      </c>
      <c r="J1275" s="13" t="s">
        <v>1105</v>
      </c>
      <c r="K1275" s="37" t="str">
        <f>VLOOKUP(Tabela14[[#This Row],[CÓDIGO]],[1]fornnecedor!$A:$G,7,0)</f>
        <v>TINTAS POLIÉSTER</v>
      </c>
    </row>
    <row r="1276" spans="1:11" x14ac:dyDescent="0.3">
      <c r="A1276" s="8">
        <v>86887</v>
      </c>
      <c r="B1276" s="8" t="str">
        <f>VLOOKUP(Tabela14[[#This Row],[CÓDIGO]],[1]fornnecedor!$A:$E,5,0)</f>
        <v>OTTO BAUMGART IND E COM S/A</v>
      </c>
      <c r="C1276" s="9" t="s">
        <v>3617</v>
      </c>
      <c r="D1276" s="9" t="s">
        <v>3618</v>
      </c>
      <c r="E1276" s="23">
        <v>5</v>
      </c>
      <c r="F1276" s="31">
        <v>31</v>
      </c>
      <c r="G1276" s="10">
        <v>7.7</v>
      </c>
      <c r="H1276" s="11">
        <f t="shared" si="38"/>
        <v>38.5</v>
      </c>
      <c r="I1276" s="12">
        <f t="shared" si="39"/>
        <v>238.70000000000002</v>
      </c>
      <c r="J1276" s="13" t="s">
        <v>1105</v>
      </c>
      <c r="K1276" s="37" t="str">
        <f>VLOOKUP(Tabela14[[#This Row],[CÓDIGO]],[1]fornnecedor!$A:$G,7,0)</f>
        <v>IMPERMEABILIZANTES</v>
      </c>
    </row>
    <row r="1277" spans="1:11" x14ac:dyDescent="0.3">
      <c r="A1277" s="15">
        <v>24150</v>
      </c>
      <c r="B1277" s="15" t="str">
        <f>VLOOKUP(Tabela14[[#This Row],[CÓDIGO]],[1]fornnecedor!$A:$E,5,0)</f>
        <v>SKYLACK TINTAS E VERNIZES LTDA</v>
      </c>
      <c r="C1277" s="16" t="s">
        <v>3596</v>
      </c>
      <c r="D1277" s="16" t="s">
        <v>1114</v>
      </c>
      <c r="E1277" s="22">
        <v>1</v>
      </c>
      <c r="F1277" s="30">
        <v>6</v>
      </c>
      <c r="G1277" s="17">
        <v>38.01</v>
      </c>
      <c r="H1277" s="11">
        <f t="shared" si="38"/>
        <v>38.01</v>
      </c>
      <c r="I1277" s="12">
        <f t="shared" si="39"/>
        <v>228.06</v>
      </c>
      <c r="J1277" s="13" t="s">
        <v>1105</v>
      </c>
      <c r="K1277" s="37" t="str">
        <f>VLOOKUP(Tabela14[[#This Row],[CÓDIGO]],[1]fornnecedor!$A:$G,7,0)</f>
        <v>TINTAS POLIÉSTER</v>
      </c>
    </row>
    <row r="1278" spans="1:11" x14ac:dyDescent="0.3">
      <c r="A1278" s="8">
        <v>85224</v>
      </c>
      <c r="B1278" s="8" t="str">
        <f>VLOOKUP(Tabela14[[#This Row],[CÓDIGO]],[1]fornnecedor!$A:$E,5,0)</f>
        <v>PINCEIS ATLAS S.A.</v>
      </c>
      <c r="C1278" s="9" t="s">
        <v>4127</v>
      </c>
      <c r="D1278" s="9" t="s">
        <v>23</v>
      </c>
      <c r="E1278" s="23">
        <v>4</v>
      </c>
      <c r="F1278" s="31">
        <v>50</v>
      </c>
      <c r="G1278" s="10">
        <v>9.44</v>
      </c>
      <c r="H1278" s="11">
        <f t="shared" si="38"/>
        <v>37.76</v>
      </c>
      <c r="I1278" s="12">
        <f t="shared" si="39"/>
        <v>472</v>
      </c>
      <c r="J1278" s="13" t="s">
        <v>1105</v>
      </c>
      <c r="K1278" s="37" t="str">
        <f>VLOOKUP(Tabela14[[#This Row],[CÓDIGO]],[1]fornnecedor!$A:$G,7,0)</f>
        <v>ROLOS / TRINCHAS / PINCÉIS / ESPÁTULAS</v>
      </c>
    </row>
    <row r="1279" spans="1:11" x14ac:dyDescent="0.3">
      <c r="A1279" s="8">
        <v>83785</v>
      </c>
      <c r="B1279" s="8" t="str">
        <f>VLOOKUP(Tabela14[[#This Row],[CÓDIGO]],[1]fornnecedor!$A:$E,5,0)</f>
        <v>VONIXX INDUSTRIA E COMERCIO DE POLIDORES LTDA</v>
      </c>
      <c r="C1279" s="9" t="s">
        <v>3934</v>
      </c>
      <c r="D1279" s="9" t="s">
        <v>515</v>
      </c>
      <c r="E1279" s="23">
        <v>1</v>
      </c>
      <c r="F1279" s="31">
        <v>10</v>
      </c>
      <c r="G1279" s="10">
        <v>37.619999999999997</v>
      </c>
      <c r="H1279" s="11">
        <f t="shared" si="38"/>
        <v>37.619999999999997</v>
      </c>
      <c r="I1279" s="12">
        <f t="shared" si="39"/>
        <v>376.2</v>
      </c>
      <c r="J1279" s="13" t="s">
        <v>1105</v>
      </c>
      <c r="K1279" s="37" t="str">
        <f>VLOOKUP(Tabela14[[#This Row],[CÓDIGO]],[1]fornnecedor!$A:$G,7,0)</f>
        <v>LINHA DE HIGENIZAÇÃO E ESTÉTICA  AUTOMOTIVA VONIX</v>
      </c>
    </row>
    <row r="1280" spans="1:11" x14ac:dyDescent="0.3">
      <c r="A1280" s="15">
        <v>23680</v>
      </c>
      <c r="B1280" s="15" t="str">
        <f>VLOOKUP(Tabela14[[#This Row],[CÓDIGO]],[1]fornnecedor!$A:$E,5,0)</f>
        <v>SHERWIN - WILLIAMS DO BRASIL IND. E COM. LTDA</v>
      </c>
      <c r="C1280" s="16" t="s">
        <v>4282</v>
      </c>
      <c r="D1280" s="16" t="s">
        <v>324</v>
      </c>
      <c r="E1280" s="22">
        <v>2</v>
      </c>
      <c r="F1280" s="30">
        <v>31</v>
      </c>
      <c r="G1280" s="17">
        <v>18.78</v>
      </c>
      <c r="H1280" s="11">
        <f t="shared" si="38"/>
        <v>37.56</v>
      </c>
      <c r="I1280" s="12">
        <f t="shared" si="39"/>
        <v>582.18000000000006</v>
      </c>
      <c r="J1280" s="13" t="s">
        <v>1105</v>
      </c>
      <c r="K1280" s="37" t="str">
        <f>VLOOKUP(Tabela14[[#This Row],[CÓDIGO]],[1]fornnecedor!$A:$G,7,0)</f>
        <v xml:space="preserve">SPRAYS </v>
      </c>
    </row>
    <row r="1281" spans="1:11" x14ac:dyDescent="0.3">
      <c r="A1281" s="8">
        <v>20484</v>
      </c>
      <c r="B1281" s="8" t="str">
        <f>VLOOKUP(Tabela14[[#This Row],[CÓDIGO]],[1]fornnecedor!$A:$E,5,0)</f>
        <v>3M DO BRASIL LTDA</v>
      </c>
      <c r="C1281" s="9" t="s">
        <v>3482</v>
      </c>
      <c r="D1281" s="9" t="s">
        <v>366</v>
      </c>
      <c r="E1281" s="23">
        <v>5</v>
      </c>
      <c r="F1281" s="31">
        <v>26</v>
      </c>
      <c r="G1281" s="10">
        <v>7.5</v>
      </c>
      <c r="H1281" s="11">
        <f t="shared" si="38"/>
        <v>37.5</v>
      </c>
      <c r="I1281" s="12">
        <f t="shared" si="39"/>
        <v>195</v>
      </c>
      <c r="J1281" s="13" t="s">
        <v>1105</v>
      </c>
      <c r="K1281" s="37" t="str">
        <f>VLOOKUP(Tabela14[[#This Row],[CÓDIGO]],[1]fornnecedor!$A:$G,7,0)</f>
        <v>FITA DUPLA FACE</v>
      </c>
    </row>
    <row r="1282" spans="1:11" x14ac:dyDescent="0.3">
      <c r="A1282" s="8">
        <v>84609</v>
      </c>
      <c r="B1282" s="8" t="str">
        <f>VLOOKUP(Tabela14[[#This Row],[CÓDIGO]],[1]fornnecedor!$A:$E,5,0)</f>
        <v>BRASILUX TINTAS TECNICAS LTDA</v>
      </c>
      <c r="C1282" s="9" t="s">
        <v>3696</v>
      </c>
      <c r="D1282" s="9" t="s">
        <v>549</v>
      </c>
      <c r="E1282" s="23">
        <v>1</v>
      </c>
      <c r="F1282" s="31">
        <v>7</v>
      </c>
      <c r="G1282" s="10">
        <v>37.340000000000003</v>
      </c>
      <c r="H1282" s="11">
        <f t="shared" ref="H1282:H1345" si="40">G1282*E1282</f>
        <v>37.340000000000003</v>
      </c>
      <c r="I1282" s="12">
        <f t="shared" ref="I1282:I1345" si="41">G1282*F1282</f>
        <v>261.38</v>
      </c>
      <c r="J1282" s="13" t="s">
        <v>1105</v>
      </c>
      <c r="K1282" s="37" t="str">
        <f>VLOOKUP(Tabela14[[#This Row],[CÓDIGO]],[1]fornnecedor!$A:$G,7,0)</f>
        <v>BASES IMOBILIÁRIAS</v>
      </c>
    </row>
    <row r="1283" spans="1:11" x14ac:dyDescent="0.3">
      <c r="A1283" s="8">
        <v>84082</v>
      </c>
      <c r="B1283" s="8" t="str">
        <f>VLOOKUP(Tabela14[[#This Row],[CÓDIGO]],[1]fornnecedor!$A:$E,5,0)</f>
        <v>BRASILUX TINTAS TECNICAS LTDA</v>
      </c>
      <c r="C1283" s="9" t="s">
        <v>3209</v>
      </c>
      <c r="D1283" s="9" t="s">
        <v>549</v>
      </c>
      <c r="E1283" s="23">
        <v>2</v>
      </c>
      <c r="F1283" s="31">
        <v>6</v>
      </c>
      <c r="G1283" s="10">
        <v>18.63</v>
      </c>
      <c r="H1283" s="11">
        <f t="shared" si="40"/>
        <v>37.26</v>
      </c>
      <c r="I1283" s="12">
        <f t="shared" si="41"/>
        <v>111.78</v>
      </c>
      <c r="J1283" s="13" t="s">
        <v>1105</v>
      </c>
      <c r="K1283" s="37" t="str">
        <f>VLOOKUP(Tabela14[[#This Row],[CÓDIGO]],[1]fornnecedor!$A:$G,7,0)</f>
        <v>ESMALTES</v>
      </c>
    </row>
    <row r="1284" spans="1:11" x14ac:dyDescent="0.3">
      <c r="A1284" s="8">
        <v>24043</v>
      </c>
      <c r="B1284" s="8" t="str">
        <f>VLOOKUP(Tabela14[[#This Row],[CÓDIGO]],[1]fornnecedor!$A:$E,5,0)</f>
        <v>SKYLACK TINTAS E VERNIZES LTDA</v>
      </c>
      <c r="C1284" s="9" t="s">
        <v>3208</v>
      </c>
      <c r="D1284" s="9" t="s">
        <v>1114</v>
      </c>
      <c r="E1284" s="23">
        <v>1</v>
      </c>
      <c r="F1284" s="31">
        <v>3</v>
      </c>
      <c r="G1284" s="10">
        <v>37.24</v>
      </c>
      <c r="H1284" s="11">
        <f t="shared" si="40"/>
        <v>37.24</v>
      </c>
      <c r="I1284" s="12">
        <f t="shared" si="41"/>
        <v>111.72</v>
      </c>
      <c r="J1284" s="13" t="s">
        <v>1105</v>
      </c>
      <c r="K1284" s="37" t="str">
        <f>VLOOKUP(Tabela14[[#This Row],[CÓDIGO]],[1]fornnecedor!$A:$G,7,0)</f>
        <v>TINTAS POLIÉSTER</v>
      </c>
    </row>
    <row r="1285" spans="1:11" x14ac:dyDescent="0.3">
      <c r="A1285" s="8">
        <v>84578</v>
      </c>
      <c r="B1285" s="8" t="str">
        <f>VLOOKUP(Tabela14[[#This Row],[CÓDIGO]],[1]fornnecedor!$A:$E,5,0)</f>
        <v>BRASILUX TINTAS TECNICAS LTDA</v>
      </c>
      <c r="C1285" s="9" t="s">
        <v>3581</v>
      </c>
      <c r="D1285" s="9" t="s">
        <v>549</v>
      </c>
      <c r="E1285" s="23">
        <v>1</v>
      </c>
      <c r="F1285" s="31">
        <v>6</v>
      </c>
      <c r="G1285" s="10">
        <v>37.04</v>
      </c>
      <c r="H1285" s="11">
        <f t="shared" si="40"/>
        <v>37.04</v>
      </c>
      <c r="I1285" s="12">
        <f t="shared" si="41"/>
        <v>222.24</v>
      </c>
      <c r="J1285" s="13" t="s">
        <v>1105</v>
      </c>
      <c r="K1285" s="37" t="str">
        <f>VLOOKUP(Tabela14[[#This Row],[CÓDIGO]],[1]fornnecedor!$A:$G,7,0)</f>
        <v>CIMENTO QUEIMADO / EFEITOS DECORATIVOS</v>
      </c>
    </row>
    <row r="1286" spans="1:11" x14ac:dyDescent="0.3">
      <c r="A1286" s="15">
        <v>24004</v>
      </c>
      <c r="B1286" s="15" t="str">
        <f>VLOOKUP(Tabela14[[#This Row],[CÓDIGO]],[1]fornnecedor!$A:$E,5,0)</f>
        <v>SKYLACK TINTAS E VERNIZES LTDA</v>
      </c>
      <c r="C1286" s="16" t="s">
        <v>4289</v>
      </c>
      <c r="D1286" s="16" t="s">
        <v>1114</v>
      </c>
      <c r="E1286" s="22">
        <v>1</v>
      </c>
      <c r="F1286" s="30">
        <v>16</v>
      </c>
      <c r="G1286" s="17">
        <v>36.770000000000003</v>
      </c>
      <c r="H1286" s="11">
        <f t="shared" si="40"/>
        <v>36.770000000000003</v>
      </c>
      <c r="I1286" s="12">
        <f t="shared" si="41"/>
        <v>588.32000000000005</v>
      </c>
      <c r="J1286" s="13" t="s">
        <v>1105</v>
      </c>
      <c r="K1286" s="37" t="str">
        <f>VLOOKUP(Tabela14[[#This Row],[CÓDIGO]],[1]fornnecedor!$A:$G,7,0)</f>
        <v>TINTAS POLIÉSTER</v>
      </c>
    </row>
    <row r="1287" spans="1:11" x14ac:dyDescent="0.3">
      <c r="A1287" s="15">
        <v>23388</v>
      </c>
      <c r="B1287" s="15" t="str">
        <f>VLOOKUP(Tabela14[[#This Row],[CÓDIGO]],[1]fornnecedor!$A:$E,5,0)</f>
        <v>AKZO NOBEL LTDA AUTO</v>
      </c>
      <c r="C1287" s="16" t="s">
        <v>207</v>
      </c>
      <c r="D1287" s="16" t="s">
        <v>103</v>
      </c>
      <c r="E1287" s="22">
        <v>1</v>
      </c>
      <c r="F1287" s="30">
        <v>27</v>
      </c>
      <c r="G1287" s="17">
        <v>36.54</v>
      </c>
      <c r="H1287" s="11">
        <f t="shared" si="40"/>
        <v>36.54</v>
      </c>
      <c r="I1287" s="12">
        <f t="shared" si="41"/>
        <v>986.57999999999993</v>
      </c>
      <c r="J1287" s="13" t="s">
        <v>1105</v>
      </c>
      <c r="K1287" s="37" t="str">
        <f>VLOOKUP(Tabela14[[#This Row],[CÓDIGO]],[1]fornnecedor!$A:$G,7,0)</f>
        <v>TINTAS PU</v>
      </c>
    </row>
    <row r="1288" spans="1:11" x14ac:dyDescent="0.3">
      <c r="A1288" s="8">
        <v>22646</v>
      </c>
      <c r="B1288" s="8" t="str">
        <f>VLOOKUP(Tabela14[[#This Row],[CÓDIGO]],[1]fornnecedor!$A:$E,5,0)</f>
        <v>AKZO NOBEL LTDA AUTO</v>
      </c>
      <c r="C1288" s="9" t="s">
        <v>4179</v>
      </c>
      <c r="D1288" s="9" t="s">
        <v>152</v>
      </c>
      <c r="E1288" s="23">
        <v>0.29799999999999999</v>
      </c>
      <c r="F1288" s="31">
        <v>4.18</v>
      </c>
      <c r="G1288" s="10">
        <v>121.51</v>
      </c>
      <c r="H1288" s="11">
        <f t="shared" si="40"/>
        <v>36.209980000000002</v>
      </c>
      <c r="I1288" s="12">
        <f t="shared" si="41"/>
        <v>507.91179999999997</v>
      </c>
      <c r="J1288" s="13" t="s">
        <v>1105</v>
      </c>
      <c r="K1288" s="37" t="str">
        <f>VLOOKUP(Tabela14[[#This Row],[CÓDIGO]],[1]fornnecedor!$A:$G,7,0)</f>
        <v>BASES LACA / SINTETICO / TECH FLEET</v>
      </c>
    </row>
    <row r="1289" spans="1:11" x14ac:dyDescent="0.3">
      <c r="A1289" s="15">
        <v>22633</v>
      </c>
      <c r="B1289" s="15" t="str">
        <f>VLOOKUP(Tabela14[[#This Row],[CÓDIGO]],[1]fornnecedor!$A:$E,5,0)</f>
        <v>AKZO NOBEL LTDA AUTO</v>
      </c>
      <c r="C1289" s="16" t="s">
        <v>5119</v>
      </c>
      <c r="D1289" s="16" t="s">
        <v>152</v>
      </c>
      <c r="E1289" s="22">
        <v>9.0999999999999998E-2</v>
      </c>
      <c r="F1289" s="30">
        <v>10.97</v>
      </c>
      <c r="G1289" s="17">
        <v>395.53</v>
      </c>
      <c r="H1289" s="11">
        <f t="shared" si="40"/>
        <v>35.993229999999997</v>
      </c>
      <c r="I1289" s="12">
        <f t="shared" si="41"/>
        <v>4338.9641000000001</v>
      </c>
      <c r="J1289" s="13" t="s">
        <v>1105</v>
      </c>
      <c r="K1289" s="37" t="str">
        <f>VLOOKUP(Tabela14[[#This Row],[CÓDIGO]],[1]fornnecedor!$A:$G,7,0)</f>
        <v>BASES LACA / SINTETICO / TECH FLEET</v>
      </c>
    </row>
    <row r="1290" spans="1:11" x14ac:dyDescent="0.3">
      <c r="A1290" s="8">
        <v>85068</v>
      </c>
      <c r="B1290" s="8" t="str">
        <f>VLOOKUP(Tabela14[[#This Row],[CÓDIGO]],[1]fornnecedor!$A:$E,5,0)</f>
        <v>PINCEIS ATLAS S.A.</v>
      </c>
      <c r="C1290" s="9" t="s">
        <v>4013</v>
      </c>
      <c r="D1290" s="9" t="s">
        <v>23</v>
      </c>
      <c r="E1290" s="23">
        <v>2</v>
      </c>
      <c r="F1290" s="31">
        <v>23</v>
      </c>
      <c r="G1290" s="10">
        <v>17.93</v>
      </c>
      <c r="H1290" s="11">
        <f t="shared" si="40"/>
        <v>35.86</v>
      </c>
      <c r="I1290" s="12">
        <f t="shared" si="41"/>
        <v>412.39</v>
      </c>
      <c r="J1290" s="13" t="s">
        <v>1105</v>
      </c>
      <c r="K1290" s="37" t="str">
        <f>VLOOKUP(Tabela14[[#This Row],[CÓDIGO]],[1]fornnecedor!$A:$G,7,0)</f>
        <v>ROLOS / TRINCHAS / PINCÉIS / ESPÁTULAS</v>
      </c>
    </row>
    <row r="1291" spans="1:11" x14ac:dyDescent="0.3">
      <c r="A1291" s="15">
        <v>23575</v>
      </c>
      <c r="B1291" s="15" t="str">
        <f>VLOOKUP(Tabela14[[#This Row],[CÓDIGO]],[1]fornnecedor!$A:$E,5,0)</f>
        <v>AKZO NOBEL LTDA AUTO</v>
      </c>
      <c r="C1291" s="16" t="s">
        <v>3053</v>
      </c>
      <c r="D1291" s="16" t="s">
        <v>127</v>
      </c>
      <c r="E1291" s="22">
        <v>1</v>
      </c>
      <c r="F1291" s="30">
        <v>2</v>
      </c>
      <c r="G1291" s="17">
        <v>35.71</v>
      </c>
      <c r="H1291" s="11">
        <f t="shared" si="40"/>
        <v>35.71</v>
      </c>
      <c r="I1291" s="12">
        <f t="shared" si="41"/>
        <v>71.42</v>
      </c>
      <c r="J1291" s="13" t="s">
        <v>1105</v>
      </c>
      <c r="K1291" s="37" t="str">
        <f>VLOOKUP(Tabela14[[#This Row],[CÓDIGO]],[1]fornnecedor!$A:$G,7,0)</f>
        <v>DESENGRAXANTE</v>
      </c>
    </row>
    <row r="1292" spans="1:11" x14ac:dyDescent="0.3">
      <c r="A1292" s="8">
        <v>85682</v>
      </c>
      <c r="B1292" s="8" t="str">
        <f>VLOOKUP(Tabela14[[#This Row],[CÓDIGO]],[1]fornnecedor!$A:$E,5,0)</f>
        <v>A&amp;S TECHNOLOGIES INDUSTRIA E COMERCIO LTDA</v>
      </c>
      <c r="C1292" s="9" t="s">
        <v>3344</v>
      </c>
      <c r="D1292" s="9" t="s">
        <v>875</v>
      </c>
      <c r="E1292" s="23">
        <v>14</v>
      </c>
      <c r="F1292" s="31">
        <v>59</v>
      </c>
      <c r="G1292" s="10">
        <v>2.5499999999999998</v>
      </c>
      <c r="H1292" s="11">
        <f t="shared" si="40"/>
        <v>35.699999999999996</v>
      </c>
      <c r="I1292" s="12">
        <f t="shared" si="41"/>
        <v>150.44999999999999</v>
      </c>
      <c r="J1292" s="13" t="s">
        <v>1105</v>
      </c>
      <c r="K1292" s="37" t="str">
        <f>VLOOKUP(Tabela14[[#This Row],[CÓDIGO]],[1]fornnecedor!$A:$G,7,0)</f>
        <v>SILICONE</v>
      </c>
    </row>
    <row r="1293" spans="1:11" x14ac:dyDescent="0.3">
      <c r="A1293" s="8">
        <v>244</v>
      </c>
      <c r="B1293" s="8" t="str">
        <f>VLOOKUP(Tabela14[[#This Row],[CÓDIGO]],[1]fornnecedor!$A:$E,5,0)</f>
        <v>VONIXX INDUSTRIA E COMERCIO DE POLIDORES LTDA</v>
      </c>
      <c r="C1293" s="9" t="s">
        <v>3772</v>
      </c>
      <c r="D1293" s="9" t="s">
        <v>515</v>
      </c>
      <c r="E1293" s="23">
        <v>2</v>
      </c>
      <c r="F1293" s="31">
        <v>17</v>
      </c>
      <c r="G1293" s="10">
        <v>17.66</v>
      </c>
      <c r="H1293" s="11">
        <f t="shared" si="40"/>
        <v>35.32</v>
      </c>
      <c r="I1293" s="12">
        <f t="shared" si="41"/>
        <v>300.22000000000003</v>
      </c>
      <c r="J1293" s="13" t="s">
        <v>1105</v>
      </c>
      <c r="K1293" s="37" t="str">
        <f>VLOOKUP(Tabela14[[#This Row],[CÓDIGO]],[1]fornnecedor!$A:$G,7,0)</f>
        <v>LINHA DE HIGENIZAÇÃO E ESTÉTICA  AUTOMOTIVA VONIX</v>
      </c>
    </row>
    <row r="1294" spans="1:11" x14ac:dyDescent="0.3">
      <c r="A1294" s="8">
        <v>85640</v>
      </c>
      <c r="B1294" s="8" t="str">
        <f>VLOOKUP(Tabela14[[#This Row],[CÓDIGO]],[1]fornnecedor!$A:$E,5,0)</f>
        <v>A&amp;S TECHNOLOGIES INDUSTRIA E COMERCIO LTDA</v>
      </c>
      <c r="C1294" s="9" t="s">
        <v>3608</v>
      </c>
      <c r="D1294" s="9" t="s">
        <v>875</v>
      </c>
      <c r="E1294" s="23">
        <v>5</v>
      </c>
      <c r="F1294" s="31">
        <v>33</v>
      </c>
      <c r="G1294" s="10">
        <v>7.06</v>
      </c>
      <c r="H1294" s="11">
        <f t="shared" si="40"/>
        <v>35.299999999999997</v>
      </c>
      <c r="I1294" s="12">
        <f t="shared" si="41"/>
        <v>232.98</v>
      </c>
      <c r="J1294" s="13" t="s">
        <v>1105</v>
      </c>
      <c r="K1294" s="37" t="str">
        <f>VLOOKUP(Tabela14[[#This Row],[CÓDIGO]],[1]fornnecedor!$A:$G,7,0)</f>
        <v xml:space="preserve">SPRAYS </v>
      </c>
    </row>
    <row r="1295" spans="1:11" x14ac:dyDescent="0.3">
      <c r="A1295" s="8">
        <v>85353</v>
      </c>
      <c r="B1295" s="8" t="str">
        <f>VLOOKUP(Tabela14[[#This Row],[CÓDIGO]],[1]fornnecedor!$A:$E,5,0)</f>
        <v>VONIXX INDUSTRIA E COMERCIO DE POLIDORES LTDA</v>
      </c>
      <c r="C1295" s="9" t="s">
        <v>4256</v>
      </c>
      <c r="D1295" s="9" t="s">
        <v>515</v>
      </c>
      <c r="E1295" s="23">
        <v>1</v>
      </c>
      <c r="F1295" s="31">
        <v>16</v>
      </c>
      <c r="G1295" s="10">
        <v>35.14</v>
      </c>
      <c r="H1295" s="11">
        <f t="shared" si="40"/>
        <v>35.14</v>
      </c>
      <c r="I1295" s="12">
        <f t="shared" si="41"/>
        <v>562.24</v>
      </c>
      <c r="J1295" s="13" t="s">
        <v>1105</v>
      </c>
      <c r="K1295" s="37" t="str">
        <f>VLOOKUP(Tabela14[[#This Row],[CÓDIGO]],[1]fornnecedor!$A:$G,7,0)</f>
        <v>BOINAS PARA POLIMENTO</v>
      </c>
    </row>
    <row r="1296" spans="1:11" x14ac:dyDescent="0.3">
      <c r="A1296" s="15">
        <v>23482</v>
      </c>
      <c r="B1296" s="15" t="str">
        <f>VLOOKUP(Tabela14[[#This Row],[CÓDIGO]],[1]fornnecedor!$A:$E,5,0)</f>
        <v>VONIXX INDUSTRIA E COMERCIO DE POLIDORES LTDA</v>
      </c>
      <c r="C1296" s="16" t="s">
        <v>4339</v>
      </c>
      <c r="D1296" s="16" t="s">
        <v>515</v>
      </c>
      <c r="E1296" s="22">
        <v>1</v>
      </c>
      <c r="F1296" s="30">
        <v>18</v>
      </c>
      <c r="G1296" s="17">
        <v>34.880000000000003</v>
      </c>
      <c r="H1296" s="11">
        <f t="shared" si="40"/>
        <v>34.880000000000003</v>
      </c>
      <c r="I1296" s="12">
        <f t="shared" si="41"/>
        <v>627.84</v>
      </c>
      <c r="J1296" s="13" t="s">
        <v>1105</v>
      </c>
      <c r="K1296" s="37" t="str">
        <f>VLOOKUP(Tabela14[[#This Row],[CÓDIGO]],[1]fornnecedor!$A:$G,7,0)</f>
        <v>LINHA DE HIGENIZAÇÃO E ESTÉTICA  AUTOMOTIVA VONIX</v>
      </c>
    </row>
    <row r="1297" spans="1:11" x14ac:dyDescent="0.3">
      <c r="A1297" s="8">
        <v>21215</v>
      </c>
      <c r="B1297" s="8" t="str">
        <f>VLOOKUP(Tabela14[[#This Row],[CÓDIGO]],[1]fornnecedor!$A:$E,5,0)</f>
        <v>SHERWIN - WILLIAMS DO BRASIL IND. E COM. LTDA</v>
      </c>
      <c r="C1297" s="9" t="s">
        <v>4575</v>
      </c>
      <c r="D1297" s="9" t="s">
        <v>324</v>
      </c>
      <c r="E1297" s="23">
        <v>1</v>
      </c>
      <c r="F1297" s="31">
        <v>25</v>
      </c>
      <c r="G1297" s="10">
        <v>34.6</v>
      </c>
      <c r="H1297" s="11">
        <f t="shared" si="40"/>
        <v>34.6</v>
      </c>
      <c r="I1297" s="12">
        <f t="shared" si="41"/>
        <v>865</v>
      </c>
      <c r="J1297" s="13" t="s">
        <v>1105</v>
      </c>
      <c r="K1297" s="37" t="str">
        <f>VLOOKUP(Tabela14[[#This Row],[CÓDIGO]],[1]fornnecedor!$A:$G,7,0)</f>
        <v>TINTAS POLIÉSTER</v>
      </c>
    </row>
    <row r="1298" spans="1:11" x14ac:dyDescent="0.3">
      <c r="A1298" s="8">
        <v>87014</v>
      </c>
      <c r="B1298" s="8" t="str">
        <f>VLOOKUP(Tabela14[[#This Row],[CÓDIGO]],[1]fornnecedor!$A:$E,5,0)</f>
        <v>BLACK &amp; DECKER DO BRASIL LTDA</v>
      </c>
      <c r="C1298" s="9" t="s">
        <v>3035</v>
      </c>
      <c r="D1298" s="9" t="s">
        <v>871</v>
      </c>
      <c r="E1298" s="23">
        <v>1</v>
      </c>
      <c r="F1298" s="31">
        <v>2</v>
      </c>
      <c r="G1298" s="10">
        <v>34.4</v>
      </c>
      <c r="H1298" s="11">
        <f t="shared" si="40"/>
        <v>34.4</v>
      </c>
      <c r="I1298" s="12">
        <f t="shared" si="41"/>
        <v>68.8</v>
      </c>
      <c r="J1298" s="13" t="s">
        <v>1105</v>
      </c>
      <c r="K1298" s="37" t="str">
        <f>VLOOKUP(Tabela14[[#This Row],[CÓDIGO]],[1]fornnecedor!$A:$G,7,0)</f>
        <v>OUTRAS FERRAMENTAS / EQUIPAMENTOS</v>
      </c>
    </row>
    <row r="1299" spans="1:11" x14ac:dyDescent="0.3">
      <c r="A1299" s="8">
        <v>84989</v>
      </c>
      <c r="B1299" s="8" t="str">
        <f>VLOOKUP(Tabela14[[#This Row],[CÓDIGO]],[1]fornnecedor!$A:$E,5,0)</f>
        <v>BRASILUX TINTAS TECNICAS LTDA</v>
      </c>
      <c r="C1299" s="9" t="s">
        <v>3515</v>
      </c>
      <c r="D1299" s="9" t="s">
        <v>549</v>
      </c>
      <c r="E1299" s="23">
        <v>1</v>
      </c>
      <c r="F1299" s="31">
        <v>6</v>
      </c>
      <c r="G1299" s="10">
        <v>34.18</v>
      </c>
      <c r="H1299" s="11">
        <f t="shared" si="40"/>
        <v>34.18</v>
      </c>
      <c r="I1299" s="12">
        <f t="shared" si="41"/>
        <v>205.07999999999998</v>
      </c>
      <c r="J1299" s="13" t="s">
        <v>1105</v>
      </c>
      <c r="K1299" s="37" t="str">
        <f>VLOOKUP(Tabela14[[#This Row],[CÓDIGO]],[1]fornnecedor!$A:$G,7,0)</f>
        <v>BASES IMOBILIÁRIAS</v>
      </c>
    </row>
    <row r="1300" spans="1:11" x14ac:dyDescent="0.3">
      <c r="A1300" s="8">
        <v>84501</v>
      </c>
      <c r="B1300" s="8" t="str">
        <f>VLOOKUP(Tabela14[[#This Row],[CÓDIGO]],[1]fornnecedor!$A:$E,5,0)</f>
        <v>BRASILUX TINTAS TECNICAS LTDA</v>
      </c>
      <c r="C1300" s="9" t="s">
        <v>698</v>
      </c>
      <c r="D1300" s="9" t="s">
        <v>549</v>
      </c>
      <c r="E1300" s="23">
        <v>1</v>
      </c>
      <c r="F1300" s="31">
        <v>15</v>
      </c>
      <c r="G1300" s="10">
        <v>34.130000000000003</v>
      </c>
      <c r="H1300" s="11">
        <f t="shared" si="40"/>
        <v>34.130000000000003</v>
      </c>
      <c r="I1300" s="12">
        <f t="shared" si="41"/>
        <v>511.95000000000005</v>
      </c>
      <c r="J1300" s="13" t="s">
        <v>1105</v>
      </c>
      <c r="K1300" s="37" t="str">
        <f>VLOOKUP(Tabela14[[#This Row],[CÓDIGO]],[1]fornnecedor!$A:$G,7,0)</f>
        <v>CIMENTO QUEIMADO / EFEITOS DECORATIVOS</v>
      </c>
    </row>
    <row r="1301" spans="1:11" x14ac:dyDescent="0.3">
      <c r="A1301" s="15">
        <v>84302</v>
      </c>
      <c r="B1301" s="15" t="str">
        <f>VLOOKUP(Tabela14[[#This Row],[CÓDIGO]],[1]fornnecedor!$A:$E,5,0)</f>
        <v>BRASILUX TINTAS TECNICAS LTDA</v>
      </c>
      <c r="C1301" s="16" t="s">
        <v>3723</v>
      </c>
      <c r="D1301" s="16" t="s">
        <v>549</v>
      </c>
      <c r="E1301" s="22">
        <v>1</v>
      </c>
      <c r="F1301" s="30">
        <v>8</v>
      </c>
      <c r="G1301" s="17">
        <v>34.049999999999997</v>
      </c>
      <c r="H1301" s="11">
        <f t="shared" si="40"/>
        <v>34.049999999999997</v>
      </c>
      <c r="I1301" s="12">
        <f t="shared" si="41"/>
        <v>272.39999999999998</v>
      </c>
      <c r="J1301" s="13" t="s">
        <v>1105</v>
      </c>
      <c r="K1301" s="37" t="str">
        <f>VLOOKUP(Tabela14[[#This Row],[CÓDIGO]],[1]fornnecedor!$A:$G,7,0)</f>
        <v>TINTA PARA PISO</v>
      </c>
    </row>
    <row r="1302" spans="1:11" x14ac:dyDescent="0.3">
      <c r="A1302" s="8">
        <v>21003</v>
      </c>
      <c r="B1302" s="8" t="str">
        <f>VLOOKUP(Tabela14[[#This Row],[CÓDIGO]],[1]fornnecedor!$A:$E,5,0)</f>
        <v>AKZO NOBEL LTDA AUTO</v>
      </c>
      <c r="C1302" s="9" t="s">
        <v>159</v>
      </c>
      <c r="D1302" s="9" t="s">
        <v>103</v>
      </c>
      <c r="E1302" s="23">
        <v>1</v>
      </c>
      <c r="F1302" s="31">
        <v>36</v>
      </c>
      <c r="G1302" s="10">
        <v>34.01</v>
      </c>
      <c r="H1302" s="11">
        <f t="shared" si="40"/>
        <v>34.01</v>
      </c>
      <c r="I1302" s="12">
        <f t="shared" si="41"/>
        <v>1224.3599999999999</v>
      </c>
      <c r="J1302" s="13" t="s">
        <v>1105</v>
      </c>
      <c r="K1302" s="37" t="str">
        <f>VLOOKUP(Tabela14[[#This Row],[CÓDIGO]],[1]fornnecedor!$A:$G,7,0)</f>
        <v>TINTAS POLIÉSTER</v>
      </c>
    </row>
    <row r="1303" spans="1:11" x14ac:dyDescent="0.3">
      <c r="A1303" s="8">
        <v>85695</v>
      </c>
      <c r="B1303" s="8" t="str">
        <f>VLOOKUP(Tabela14[[#This Row],[CÓDIGO]],[1]fornnecedor!$A:$E,5,0)</f>
        <v>A&amp;S TECHNOLOGIES INDUSTRIA E COMERCIO LTDA</v>
      </c>
      <c r="C1303" s="9" t="s">
        <v>3171</v>
      </c>
      <c r="D1303" s="9" t="s">
        <v>875</v>
      </c>
      <c r="E1303" s="23">
        <v>12</v>
      </c>
      <c r="F1303" s="31">
        <v>37</v>
      </c>
      <c r="G1303" s="10">
        <v>2.83</v>
      </c>
      <c r="H1303" s="11">
        <f t="shared" si="40"/>
        <v>33.96</v>
      </c>
      <c r="I1303" s="12">
        <f t="shared" si="41"/>
        <v>104.71000000000001</v>
      </c>
      <c r="J1303" s="13" t="s">
        <v>1105</v>
      </c>
      <c r="K1303" s="37" t="str">
        <f>VLOOKUP(Tabela14[[#This Row],[CÓDIGO]],[1]fornnecedor!$A:$G,7,0)</f>
        <v>PU 40</v>
      </c>
    </row>
    <row r="1304" spans="1:11" x14ac:dyDescent="0.3">
      <c r="A1304" s="15">
        <v>10318</v>
      </c>
      <c r="B1304" s="15" t="str">
        <f>VLOOKUP(Tabela14[[#This Row],[CÓDIGO]],[1]fornnecedor!$A:$E,5,0)</f>
        <v>ANJO QUIMICA DO BRASIL LTDA</v>
      </c>
      <c r="C1304" s="16" t="s">
        <v>3373</v>
      </c>
      <c r="D1304" s="16" t="s">
        <v>503</v>
      </c>
      <c r="E1304" s="22">
        <v>3</v>
      </c>
      <c r="F1304" s="30">
        <v>14</v>
      </c>
      <c r="G1304" s="17">
        <v>11.3</v>
      </c>
      <c r="H1304" s="11">
        <f t="shared" si="40"/>
        <v>33.900000000000006</v>
      </c>
      <c r="I1304" s="12">
        <f t="shared" si="41"/>
        <v>158.20000000000002</v>
      </c>
      <c r="J1304" s="13" t="s">
        <v>1105</v>
      </c>
      <c r="K1304" s="37" t="str">
        <f>VLOOKUP(Tabela14[[#This Row],[CÓDIGO]],[1]fornnecedor!$A:$G,7,0)</f>
        <v>BATIDA DE PEDRA</v>
      </c>
    </row>
    <row r="1305" spans="1:11" x14ac:dyDescent="0.3">
      <c r="A1305" s="8">
        <v>24001</v>
      </c>
      <c r="B1305" s="8" t="str">
        <f>VLOOKUP(Tabela14[[#This Row],[CÓDIGO]],[1]fornnecedor!$A:$E,5,0)</f>
        <v>SKYLACK TINTAS E VERNIZES LTDA</v>
      </c>
      <c r="C1305" s="9" t="s">
        <v>3027</v>
      </c>
      <c r="D1305" s="9" t="s">
        <v>1114</v>
      </c>
      <c r="E1305" s="23">
        <v>1</v>
      </c>
      <c r="F1305" s="31">
        <v>2</v>
      </c>
      <c r="G1305" s="10">
        <v>33.75</v>
      </c>
      <c r="H1305" s="11">
        <f t="shared" si="40"/>
        <v>33.75</v>
      </c>
      <c r="I1305" s="12">
        <f t="shared" si="41"/>
        <v>67.5</v>
      </c>
      <c r="J1305" s="13" t="s">
        <v>1105</v>
      </c>
      <c r="K1305" s="37" t="str">
        <f>VLOOKUP(Tabela14[[#This Row],[CÓDIGO]],[1]fornnecedor!$A:$G,7,0)</f>
        <v>TINTAS POLIÉSTER</v>
      </c>
    </row>
    <row r="1306" spans="1:11" x14ac:dyDescent="0.3">
      <c r="A1306" s="15">
        <v>85615</v>
      </c>
      <c r="B1306" s="15" t="str">
        <f>VLOOKUP(Tabela14[[#This Row],[CÓDIGO]],[1]fornnecedor!$A:$E,5,0)</f>
        <v>COM.ALVORADA LIMPEZA E DESCARTAVEIS</v>
      </c>
      <c r="C1306" s="16" t="s">
        <v>4315</v>
      </c>
      <c r="D1306" s="16" t="s">
        <v>2496</v>
      </c>
      <c r="E1306" s="22">
        <v>1</v>
      </c>
      <c r="F1306" s="31">
        <v>0</v>
      </c>
      <c r="G1306" s="17">
        <v>33.71</v>
      </c>
      <c r="H1306" s="11">
        <f t="shared" si="40"/>
        <v>33.71</v>
      </c>
      <c r="I1306" s="12">
        <f t="shared" si="41"/>
        <v>0</v>
      </c>
      <c r="J1306" s="13" t="s">
        <v>1105</v>
      </c>
      <c r="K1306" s="37" t="str">
        <f>VLOOKUP(Tabela14[[#This Row],[CÓDIGO]],[1]fornnecedor!$A:$G,7,0)</f>
        <v>GRUPO CONVERSAO</v>
      </c>
    </row>
    <row r="1307" spans="1:11" x14ac:dyDescent="0.3">
      <c r="A1307" s="15">
        <v>10007</v>
      </c>
      <c r="B1307" s="15" t="str">
        <f>VLOOKUP(Tabela14[[#This Row],[CÓDIGO]],[1]fornnecedor!$A:$E,5,0)</f>
        <v>AKZO NOBEL LTDA AUTO</v>
      </c>
      <c r="C1307" s="16" t="s">
        <v>3719</v>
      </c>
      <c r="D1307" s="16" t="s">
        <v>103</v>
      </c>
      <c r="E1307" s="22">
        <v>2</v>
      </c>
      <c r="F1307" s="30">
        <v>16</v>
      </c>
      <c r="G1307" s="17">
        <v>16.850000000000001</v>
      </c>
      <c r="H1307" s="11">
        <f t="shared" si="40"/>
        <v>33.700000000000003</v>
      </c>
      <c r="I1307" s="12">
        <f t="shared" si="41"/>
        <v>269.60000000000002</v>
      </c>
      <c r="J1307" s="13" t="s">
        <v>1105</v>
      </c>
      <c r="K1307" s="37" t="str">
        <f>VLOOKUP(Tabela14[[#This Row],[CÓDIGO]],[1]fornnecedor!$A:$G,7,0)</f>
        <v>APLICADORES / ADAPTADORES / ENGATES / SUPORTES</v>
      </c>
    </row>
    <row r="1308" spans="1:11" x14ac:dyDescent="0.3">
      <c r="A1308" s="8">
        <v>10265</v>
      </c>
      <c r="B1308" s="8" t="str">
        <f>VLOOKUP(Tabela14[[#This Row],[CÓDIGO]],[1]fornnecedor!$A:$E,5,0)</f>
        <v>SAINT- GOBAIN DO BRASIL PROD. IND. E CONSTR. LTDA</v>
      </c>
      <c r="C1308" s="9" t="s">
        <v>4619</v>
      </c>
      <c r="D1308" s="9" t="s">
        <v>49</v>
      </c>
      <c r="E1308" s="23">
        <v>4</v>
      </c>
      <c r="F1308" s="31">
        <v>111</v>
      </c>
      <c r="G1308" s="10">
        <v>8.41</v>
      </c>
      <c r="H1308" s="11">
        <f t="shared" si="40"/>
        <v>33.64</v>
      </c>
      <c r="I1308" s="12">
        <f t="shared" si="41"/>
        <v>933.51</v>
      </c>
      <c r="J1308" s="13" t="s">
        <v>1105</v>
      </c>
      <c r="K1308" s="37" t="str">
        <f>VLOOKUP(Tabela14[[#This Row],[CÓDIGO]],[1]fornnecedor!$A:$G,7,0)</f>
        <v xml:space="preserve">DISCOS / LIXAS / ABRASIVOS </v>
      </c>
    </row>
    <row r="1309" spans="1:11" x14ac:dyDescent="0.3">
      <c r="A1309" s="8">
        <v>85035</v>
      </c>
      <c r="B1309" s="8" t="str">
        <f>VLOOKUP(Tabela14[[#This Row],[CÓDIGO]],[1]fornnecedor!$A:$E,5,0)</f>
        <v>PINCEIS ATLAS S.A.</v>
      </c>
      <c r="C1309" s="9" t="s">
        <v>3233</v>
      </c>
      <c r="D1309" s="9" t="s">
        <v>23</v>
      </c>
      <c r="E1309" s="23">
        <v>11</v>
      </c>
      <c r="F1309" s="31">
        <v>38</v>
      </c>
      <c r="G1309" s="10">
        <v>3.05</v>
      </c>
      <c r="H1309" s="11">
        <f t="shared" si="40"/>
        <v>33.549999999999997</v>
      </c>
      <c r="I1309" s="12">
        <f t="shared" si="41"/>
        <v>115.89999999999999</v>
      </c>
      <c r="J1309" s="13" t="s">
        <v>1105</v>
      </c>
      <c r="K1309" s="37" t="str">
        <f>VLOOKUP(Tabela14[[#This Row],[CÓDIGO]],[1]fornnecedor!$A:$G,7,0)</f>
        <v>ROLOS / TRINCHAS / PINCÉIS / ESPÁTULAS</v>
      </c>
    </row>
    <row r="1310" spans="1:11" x14ac:dyDescent="0.3">
      <c r="A1310" s="15">
        <v>83791</v>
      </c>
      <c r="B1310" s="15" t="str">
        <f>VLOOKUP(Tabela14[[#This Row],[CÓDIGO]],[1]fornnecedor!$A:$E,5,0)</f>
        <v>VONIXX INDUSTRIA E COMERCIO DE POLIDORES LTDA</v>
      </c>
      <c r="C1310" s="16" t="s">
        <v>4124</v>
      </c>
      <c r="D1310" s="16" t="s">
        <v>515</v>
      </c>
      <c r="E1310" s="22">
        <v>1</v>
      </c>
      <c r="F1310" s="30">
        <v>14</v>
      </c>
      <c r="G1310" s="17">
        <v>33.549999999999997</v>
      </c>
      <c r="H1310" s="11">
        <f t="shared" si="40"/>
        <v>33.549999999999997</v>
      </c>
      <c r="I1310" s="12">
        <f t="shared" si="41"/>
        <v>469.69999999999993</v>
      </c>
      <c r="J1310" s="13" t="s">
        <v>1105</v>
      </c>
      <c r="K1310" s="37" t="str">
        <f>VLOOKUP(Tabela14[[#This Row],[CÓDIGO]],[1]fornnecedor!$A:$G,7,0)</f>
        <v>BOINAS PARA POLIMENTO</v>
      </c>
    </row>
    <row r="1311" spans="1:11" x14ac:dyDescent="0.3">
      <c r="A1311" s="15">
        <v>84428</v>
      </c>
      <c r="B1311" s="15" t="str">
        <f>VLOOKUP(Tabela14[[#This Row],[CÓDIGO]],[1]fornnecedor!$A:$E,5,0)</f>
        <v>PINCEIS ATLAS S.A.</v>
      </c>
      <c r="C1311" s="16" t="s">
        <v>46</v>
      </c>
      <c r="D1311" s="16" t="s">
        <v>23</v>
      </c>
      <c r="E1311" s="22">
        <v>3</v>
      </c>
      <c r="F1311" s="30">
        <v>45</v>
      </c>
      <c r="G1311" s="17">
        <v>11.13</v>
      </c>
      <c r="H1311" s="11">
        <f t="shared" si="40"/>
        <v>33.39</v>
      </c>
      <c r="I1311" s="12">
        <f t="shared" si="41"/>
        <v>500.85</v>
      </c>
      <c r="J1311" s="13" t="s">
        <v>1105</v>
      </c>
      <c r="K1311" s="37" t="str">
        <f>VLOOKUP(Tabela14[[#This Row],[CÓDIGO]],[1]fornnecedor!$A:$G,7,0)</f>
        <v>ROLOS / TRINCHAS / PINCÉIS / ESPÁTULAS</v>
      </c>
    </row>
    <row r="1312" spans="1:11" x14ac:dyDescent="0.3">
      <c r="A1312" s="8">
        <v>23518</v>
      </c>
      <c r="B1312" s="8" t="str">
        <f>VLOOKUP(Tabela14[[#This Row],[CÓDIGO]],[1]fornnecedor!$A:$E,5,0)</f>
        <v>COM.ALVORADA LIMPEZA E DESCARTAVEIS</v>
      </c>
      <c r="C1312" s="9" t="s">
        <v>467</v>
      </c>
      <c r="D1312" s="9" t="s">
        <v>468</v>
      </c>
      <c r="E1312" s="23">
        <v>4</v>
      </c>
      <c r="F1312" s="31">
        <v>0</v>
      </c>
      <c r="G1312" s="10">
        <v>8.33</v>
      </c>
      <c r="H1312" s="11">
        <f t="shared" si="40"/>
        <v>33.32</v>
      </c>
      <c r="I1312" s="12">
        <f t="shared" si="41"/>
        <v>0</v>
      </c>
      <c r="J1312" s="13" t="s">
        <v>1105</v>
      </c>
      <c r="K1312" s="37" t="str">
        <f>VLOOKUP(Tabela14[[#This Row],[CÓDIGO]],[1]fornnecedor!$A:$G,7,0)</f>
        <v>GRUPO CONVERSAO</v>
      </c>
    </row>
    <row r="1313" spans="1:11" x14ac:dyDescent="0.3">
      <c r="A1313" s="8">
        <v>86873</v>
      </c>
      <c r="B1313" s="8" t="str">
        <f>VLOOKUP(Tabela14[[#This Row],[CÓDIGO]],[1]fornnecedor!$A:$E,5,0)</f>
        <v>ACOBOM INDUSTRIA COMERCIO E LOGISTICA LTDA</v>
      </c>
      <c r="C1313" s="9" t="s">
        <v>4249</v>
      </c>
      <c r="D1313" s="9" t="s">
        <v>3973</v>
      </c>
      <c r="E1313" s="23">
        <v>45</v>
      </c>
      <c r="F1313" s="31">
        <v>755</v>
      </c>
      <c r="G1313" s="10">
        <v>0.74</v>
      </c>
      <c r="H1313" s="11">
        <f t="shared" si="40"/>
        <v>33.299999999999997</v>
      </c>
      <c r="I1313" s="12">
        <f t="shared" si="41"/>
        <v>558.70000000000005</v>
      </c>
      <c r="J1313" s="13" t="s">
        <v>1105</v>
      </c>
      <c r="K1313" s="37" t="str">
        <f>VLOOKUP(Tabela14[[#This Row],[CÓDIGO]],[1]fornnecedor!$A:$G,7,0)</f>
        <v>PALHA DE AÇO</v>
      </c>
    </row>
    <row r="1314" spans="1:11" x14ac:dyDescent="0.3">
      <c r="A1314" s="8">
        <v>83846</v>
      </c>
      <c r="B1314" s="8" t="str">
        <f>VLOOKUP(Tabela14[[#This Row],[CÓDIGO]],[1]fornnecedor!$A:$E,5,0)</f>
        <v>DF ELETROTECNICA COM. MANUT. E LOC. DE EQUIP. ELET. EIRELI</v>
      </c>
      <c r="C1314" s="9" t="s">
        <v>1125</v>
      </c>
      <c r="D1314" s="9" t="s">
        <v>871</v>
      </c>
      <c r="E1314" s="23">
        <v>2</v>
      </c>
      <c r="F1314" s="31">
        <v>0</v>
      </c>
      <c r="G1314" s="10">
        <v>16.48</v>
      </c>
      <c r="H1314" s="11">
        <f t="shared" si="40"/>
        <v>32.96</v>
      </c>
      <c r="I1314" s="12">
        <f t="shared" si="41"/>
        <v>0</v>
      </c>
      <c r="J1314" s="13" t="s">
        <v>1105</v>
      </c>
      <c r="K1314" s="37" t="str">
        <f>VLOOKUP(Tabela14[[#This Row],[CÓDIGO]],[1]fornnecedor!$A:$G,7,0)</f>
        <v>APLICADORES / ADAPTADORES / ENGATES / SUPORTES</v>
      </c>
    </row>
    <row r="1315" spans="1:11" x14ac:dyDescent="0.3">
      <c r="A1315" s="8">
        <v>86985</v>
      </c>
      <c r="B1315" s="8" t="str">
        <f>VLOOKUP(Tabela14[[#This Row],[CÓDIGO]],[1]fornnecedor!$A:$E,5,0)</f>
        <v>VONIXX INDUSTRIA E COMERCIO DE POLIDORES LTDA</v>
      </c>
      <c r="C1315" s="9" t="s">
        <v>3841</v>
      </c>
      <c r="D1315" s="9" t="s">
        <v>515</v>
      </c>
      <c r="E1315" s="23">
        <v>1</v>
      </c>
      <c r="F1315" s="31">
        <v>10</v>
      </c>
      <c r="G1315" s="10">
        <v>32.880000000000003</v>
      </c>
      <c r="H1315" s="11">
        <f t="shared" si="40"/>
        <v>32.880000000000003</v>
      </c>
      <c r="I1315" s="12">
        <f t="shared" si="41"/>
        <v>328.8</v>
      </c>
      <c r="J1315" s="13" t="s">
        <v>1105</v>
      </c>
      <c r="K1315" s="37" t="str">
        <f>VLOOKUP(Tabela14[[#This Row],[CÓDIGO]],[1]fornnecedor!$A:$G,7,0)</f>
        <v>BOINAS PARA POLIMENTO</v>
      </c>
    </row>
    <row r="1316" spans="1:11" x14ac:dyDescent="0.3">
      <c r="A1316" s="15">
        <v>85200</v>
      </c>
      <c r="B1316" s="15" t="str">
        <f>VLOOKUP(Tabela14[[#This Row],[CÓDIGO]],[1]fornnecedor!$A:$E,5,0)</f>
        <v>VONIXX INDUSTRIA E COMERCIO DE POLIDORES LTDA</v>
      </c>
      <c r="C1316" s="16" t="s">
        <v>3669</v>
      </c>
      <c r="D1316" s="16" t="s">
        <v>515</v>
      </c>
      <c r="E1316" s="22">
        <v>4</v>
      </c>
      <c r="F1316" s="30">
        <v>31</v>
      </c>
      <c r="G1316" s="17">
        <v>8.17</v>
      </c>
      <c r="H1316" s="11">
        <f t="shared" si="40"/>
        <v>32.68</v>
      </c>
      <c r="I1316" s="12">
        <f t="shared" si="41"/>
        <v>253.27</v>
      </c>
      <c r="J1316" s="13" t="s">
        <v>1105</v>
      </c>
      <c r="K1316" s="37" t="str">
        <f>VLOOKUP(Tabela14[[#This Row],[CÓDIGO]],[1]fornnecedor!$A:$G,7,0)</f>
        <v>LINHA DE HIGENIZAÇÃO E ESTÉTICA  AUTOMOTIVA VONIX</v>
      </c>
    </row>
    <row r="1317" spans="1:11" x14ac:dyDescent="0.3">
      <c r="A1317" s="8">
        <v>22637</v>
      </c>
      <c r="B1317" s="8" t="str">
        <f>VLOOKUP(Tabela14[[#This Row],[CÓDIGO]],[1]fornnecedor!$A:$E,5,0)</f>
        <v>AKZO NOBEL LTDA AUTO</v>
      </c>
      <c r="C1317" s="9" t="s">
        <v>4757</v>
      </c>
      <c r="D1317" s="9" t="s">
        <v>152</v>
      </c>
      <c r="E1317" s="23">
        <v>0.21099999999999999</v>
      </c>
      <c r="F1317" s="31">
        <v>7.58</v>
      </c>
      <c r="G1317" s="10">
        <v>153.97999999999999</v>
      </c>
      <c r="H1317" s="11">
        <f t="shared" si="40"/>
        <v>32.489779999999996</v>
      </c>
      <c r="I1317" s="12">
        <f t="shared" si="41"/>
        <v>1167.1684</v>
      </c>
      <c r="J1317" s="13" t="s">
        <v>1105</v>
      </c>
      <c r="K1317" s="37" t="str">
        <f>VLOOKUP(Tabela14[[#This Row],[CÓDIGO]],[1]fornnecedor!$A:$G,7,0)</f>
        <v>BASES LACA / SINTETICO / TECH FLEET</v>
      </c>
    </row>
    <row r="1318" spans="1:11" x14ac:dyDescent="0.3">
      <c r="A1318" s="15">
        <v>84548</v>
      </c>
      <c r="B1318" s="15" t="str">
        <f>VLOOKUP(Tabela14[[#This Row],[CÓDIGO]],[1]fornnecedor!$A:$E,5,0)</f>
        <v>VONIXX INDUSTRIA E COMERCIO DE POLIDORES LTDA</v>
      </c>
      <c r="C1318" s="16" t="s">
        <v>3019</v>
      </c>
      <c r="D1318" s="16" t="s">
        <v>515</v>
      </c>
      <c r="E1318" s="22">
        <v>3</v>
      </c>
      <c r="F1318" s="30">
        <v>6</v>
      </c>
      <c r="G1318" s="17">
        <v>10.82</v>
      </c>
      <c r="H1318" s="11">
        <f t="shared" si="40"/>
        <v>32.46</v>
      </c>
      <c r="I1318" s="12">
        <f t="shared" si="41"/>
        <v>64.92</v>
      </c>
      <c r="J1318" s="13" t="s">
        <v>1105</v>
      </c>
      <c r="K1318" s="37" t="str">
        <f>VLOOKUP(Tabela14[[#This Row],[CÓDIGO]],[1]fornnecedor!$A:$G,7,0)</f>
        <v>LINHA DE HIGENIZAÇÃO E ESTÉTICA  AUTOMOTIVA VONIX</v>
      </c>
    </row>
    <row r="1319" spans="1:11" x14ac:dyDescent="0.3">
      <c r="A1319" s="8">
        <v>85660</v>
      </c>
      <c r="B1319" s="8" t="str">
        <f>VLOOKUP(Tabela14[[#This Row],[CÓDIGO]],[1]fornnecedor!$A:$E,5,0)</f>
        <v>A&amp;S TECHNOLOGIES INDUSTRIA E COMERCIO LTDA</v>
      </c>
      <c r="C1319" s="9" t="s">
        <v>3479</v>
      </c>
      <c r="D1319" s="9" t="s">
        <v>875</v>
      </c>
      <c r="E1319" s="23">
        <v>3</v>
      </c>
      <c r="F1319" s="31">
        <v>18</v>
      </c>
      <c r="G1319" s="10">
        <v>10.68</v>
      </c>
      <c r="H1319" s="11">
        <f t="shared" si="40"/>
        <v>32.04</v>
      </c>
      <c r="I1319" s="12">
        <f t="shared" si="41"/>
        <v>192.24</v>
      </c>
      <c r="J1319" s="13" t="s">
        <v>1105</v>
      </c>
      <c r="K1319" s="37" t="str">
        <f>VLOOKUP(Tabela14[[#This Row],[CÓDIGO]],[1]fornnecedor!$A:$G,7,0)</f>
        <v xml:space="preserve">SPRAYS </v>
      </c>
    </row>
    <row r="1320" spans="1:11" x14ac:dyDescent="0.3">
      <c r="A1320" s="8">
        <v>86590</v>
      </c>
      <c r="B1320" s="8" t="str">
        <f>VLOOKUP(Tabela14[[#This Row],[CÓDIGO]],[1]fornnecedor!$A:$E,5,0)</f>
        <v>AKZO NOBEL LTDA DECOR</v>
      </c>
      <c r="C1320" s="9" t="s">
        <v>4535</v>
      </c>
      <c r="D1320" s="9" t="s">
        <v>543</v>
      </c>
      <c r="E1320" s="23">
        <v>0.253</v>
      </c>
      <c r="F1320" s="31">
        <v>6.65</v>
      </c>
      <c r="G1320" s="10">
        <v>122.21</v>
      </c>
      <c r="H1320" s="11">
        <f t="shared" si="40"/>
        <v>30.919129999999999</v>
      </c>
      <c r="I1320" s="12">
        <f t="shared" si="41"/>
        <v>812.69650000000001</v>
      </c>
      <c r="J1320" s="13" t="s">
        <v>1105</v>
      </c>
      <c r="K1320" s="37" t="str">
        <f>VLOOKUP(Tabela14[[#This Row],[CÓDIGO]],[1]fornnecedor!$A:$G,7,0)</f>
        <v>PIGMENTOS IMOBILIÁRIOS</v>
      </c>
    </row>
    <row r="1321" spans="1:11" x14ac:dyDescent="0.3">
      <c r="A1321" s="15">
        <v>23666</v>
      </c>
      <c r="B1321" s="15" t="str">
        <f>VLOOKUP(Tabela14[[#This Row],[CÓDIGO]],[1]fornnecedor!$A:$E,5,0)</f>
        <v>3M DO BRASIL LTDA</v>
      </c>
      <c r="C1321" s="16" t="s">
        <v>3926</v>
      </c>
      <c r="D1321" s="16" t="s">
        <v>366</v>
      </c>
      <c r="E1321" s="22">
        <v>1</v>
      </c>
      <c r="F1321" s="30">
        <v>12</v>
      </c>
      <c r="G1321" s="17">
        <v>30.81</v>
      </c>
      <c r="H1321" s="11">
        <f t="shared" si="40"/>
        <v>30.81</v>
      </c>
      <c r="I1321" s="12">
        <f t="shared" si="41"/>
        <v>369.71999999999997</v>
      </c>
      <c r="J1321" s="13" t="s">
        <v>1105</v>
      </c>
      <c r="K1321" s="37" t="str">
        <f>VLOOKUP(Tabela14[[#This Row],[CÓDIGO]],[1]fornnecedor!$A:$G,7,0)</f>
        <v>DISCO TRIZACT</v>
      </c>
    </row>
    <row r="1322" spans="1:11" x14ac:dyDescent="0.3">
      <c r="A1322" s="15">
        <v>86934</v>
      </c>
      <c r="B1322" s="15" t="str">
        <f>VLOOKUP(Tabela14[[#This Row],[CÓDIGO]],[1]fornnecedor!$A:$E,5,0)</f>
        <v>AUTOAMERICA IMP.EXP. DE PROD. AUTO. LTDA</v>
      </c>
      <c r="C1322" s="16" t="s">
        <v>3728</v>
      </c>
      <c r="D1322" s="16" t="s">
        <v>96</v>
      </c>
      <c r="E1322" s="22">
        <v>2</v>
      </c>
      <c r="F1322" s="30">
        <v>18</v>
      </c>
      <c r="G1322" s="17">
        <v>15.24</v>
      </c>
      <c r="H1322" s="11">
        <f t="shared" si="40"/>
        <v>30.48</v>
      </c>
      <c r="I1322" s="12">
        <f t="shared" si="41"/>
        <v>274.32</v>
      </c>
      <c r="J1322" s="13" t="s">
        <v>1105</v>
      </c>
      <c r="K1322" s="37" t="str">
        <f>VLOOKUP(Tabela14[[#This Row],[CÓDIGO]],[1]fornnecedor!$A:$G,7,0)</f>
        <v>MASSA DE POLIR</v>
      </c>
    </row>
    <row r="1323" spans="1:11" x14ac:dyDescent="0.3">
      <c r="A1323" s="8">
        <v>84755</v>
      </c>
      <c r="B1323" s="8" t="str">
        <f>VLOOKUP(Tabela14[[#This Row],[CÓDIGO]],[1]fornnecedor!$A:$E,5,0)</f>
        <v>BRASILUX TINTAS TECNICAS LTDA</v>
      </c>
      <c r="C1323" s="9" t="s">
        <v>2905</v>
      </c>
      <c r="D1323" s="9" t="s">
        <v>549</v>
      </c>
      <c r="E1323" s="23">
        <v>2</v>
      </c>
      <c r="F1323" s="31">
        <v>2</v>
      </c>
      <c r="G1323" s="10">
        <v>14.77</v>
      </c>
      <c r="H1323" s="11">
        <f t="shared" si="40"/>
        <v>29.54</v>
      </c>
      <c r="I1323" s="12">
        <f t="shared" si="41"/>
        <v>29.54</v>
      </c>
      <c r="J1323" s="13" t="s">
        <v>1105</v>
      </c>
      <c r="K1323" s="37" t="str">
        <f>VLOOKUP(Tabela14[[#This Row],[CÓDIGO]],[1]fornnecedor!$A:$G,7,0)</f>
        <v>ESMALTES</v>
      </c>
    </row>
    <row r="1324" spans="1:11" x14ac:dyDescent="0.3">
      <c r="A1324" s="8">
        <v>85364</v>
      </c>
      <c r="B1324" s="8" t="str">
        <f>VLOOKUP(Tabela14[[#This Row],[CÓDIGO]],[1]fornnecedor!$A:$E,5,0)</f>
        <v>BRASILUX TINTAS TECNICAS LTDA</v>
      </c>
      <c r="C1324" s="9" t="s">
        <v>694</v>
      </c>
      <c r="D1324" s="9" t="s">
        <v>549</v>
      </c>
      <c r="E1324" s="23">
        <v>2</v>
      </c>
      <c r="F1324" s="31">
        <v>20</v>
      </c>
      <c r="G1324" s="10">
        <v>14.69</v>
      </c>
      <c r="H1324" s="11">
        <f t="shared" si="40"/>
        <v>29.38</v>
      </c>
      <c r="I1324" s="12">
        <f t="shared" si="41"/>
        <v>293.8</v>
      </c>
      <c r="J1324" s="13" t="s">
        <v>1105</v>
      </c>
      <c r="K1324" s="37" t="str">
        <f>VLOOKUP(Tabela14[[#This Row],[CÓDIGO]],[1]fornnecedor!$A:$G,7,0)</f>
        <v>PRETO FOSCO VINÍLICO</v>
      </c>
    </row>
    <row r="1325" spans="1:11" x14ac:dyDescent="0.3">
      <c r="A1325" s="8">
        <v>84143</v>
      </c>
      <c r="B1325" s="8" t="str">
        <f>VLOOKUP(Tabela14[[#This Row],[CÓDIGO]],[1]fornnecedor!$A:$E,5,0)</f>
        <v>BRASILUX TINTAS TECNICAS LTDA</v>
      </c>
      <c r="C1325" s="9" t="s">
        <v>3511</v>
      </c>
      <c r="D1325" s="9" t="s">
        <v>549</v>
      </c>
      <c r="E1325" s="23">
        <v>2</v>
      </c>
      <c r="F1325" s="31">
        <v>14</v>
      </c>
      <c r="G1325" s="10">
        <v>14.56</v>
      </c>
      <c r="H1325" s="11">
        <f t="shared" si="40"/>
        <v>29.12</v>
      </c>
      <c r="I1325" s="12">
        <f t="shared" si="41"/>
        <v>203.84</v>
      </c>
      <c r="J1325" s="13" t="s">
        <v>1105</v>
      </c>
      <c r="K1325" s="37" t="str">
        <f>VLOOKUP(Tabela14[[#This Row],[CÓDIGO]],[1]fornnecedor!$A:$G,7,0)</f>
        <v>ESMALTES</v>
      </c>
    </row>
    <row r="1326" spans="1:11" x14ac:dyDescent="0.3">
      <c r="A1326" s="8">
        <v>87086</v>
      </c>
      <c r="B1326" s="8" t="str">
        <f>VLOOKUP(Tabela14[[#This Row],[CÓDIGO]],[1]fornnecedor!$A:$E,5,0)</f>
        <v>SHERWIN - WILLIAMS DO BRASIL IND. E COM. LTDA</v>
      </c>
      <c r="C1326" s="9" t="s">
        <v>4161</v>
      </c>
      <c r="D1326" s="9" t="s">
        <v>324</v>
      </c>
      <c r="E1326" s="23">
        <v>2</v>
      </c>
      <c r="F1326" s="31">
        <v>34</v>
      </c>
      <c r="G1326" s="10">
        <v>14.36</v>
      </c>
      <c r="H1326" s="11">
        <f t="shared" si="40"/>
        <v>28.72</v>
      </c>
      <c r="I1326" s="12">
        <f t="shared" si="41"/>
        <v>488.24</v>
      </c>
      <c r="J1326" s="13" t="s">
        <v>1105</v>
      </c>
      <c r="K1326" s="37" t="str">
        <f>VLOOKUP(Tabela14[[#This Row],[CÓDIGO]],[1]fornnecedor!$A:$G,7,0)</f>
        <v xml:space="preserve">SPRAYS </v>
      </c>
    </row>
    <row r="1327" spans="1:11" x14ac:dyDescent="0.3">
      <c r="A1327" s="8">
        <v>85923</v>
      </c>
      <c r="B1327" s="8" t="str">
        <f>VLOOKUP(Tabela14[[#This Row],[CÓDIGO]],[1]fornnecedor!$A:$E,5,0)</f>
        <v>AKZO NOBEL LTDA DECOR</v>
      </c>
      <c r="C1327" s="9" t="s">
        <v>4307</v>
      </c>
      <c r="D1327" s="9" t="s">
        <v>543</v>
      </c>
      <c r="E1327" s="23">
        <v>1</v>
      </c>
      <c r="F1327" s="31">
        <v>21</v>
      </c>
      <c r="G1327" s="10">
        <v>28.63</v>
      </c>
      <c r="H1327" s="11">
        <f t="shared" si="40"/>
        <v>28.63</v>
      </c>
      <c r="I1327" s="12">
        <f t="shared" si="41"/>
        <v>601.23</v>
      </c>
      <c r="J1327" s="13" t="s">
        <v>1105</v>
      </c>
      <c r="K1327" s="37" t="str">
        <f>VLOOKUP(Tabela14[[#This Row],[CÓDIGO]],[1]fornnecedor!$A:$G,7,0)</f>
        <v>ESMALTES</v>
      </c>
    </row>
    <row r="1328" spans="1:11" x14ac:dyDescent="0.3">
      <c r="A1328" s="8">
        <v>22634</v>
      </c>
      <c r="B1328" s="8" t="str">
        <f>VLOOKUP(Tabela14[[#This Row],[CÓDIGO]],[1]fornnecedor!$A:$E,5,0)</f>
        <v>AKZO NOBEL LTDA AUTO</v>
      </c>
      <c r="C1328" s="9" t="s">
        <v>5162</v>
      </c>
      <c r="D1328" s="9" t="s">
        <v>152</v>
      </c>
      <c r="E1328" s="23">
        <v>5.5E-2</v>
      </c>
      <c r="F1328" s="31">
        <v>12.08</v>
      </c>
      <c r="G1328" s="10">
        <v>518.29</v>
      </c>
      <c r="H1328" s="11">
        <f t="shared" si="40"/>
        <v>28.505949999999999</v>
      </c>
      <c r="I1328" s="12">
        <f t="shared" si="41"/>
        <v>6260.9431999999997</v>
      </c>
      <c r="J1328" s="13" t="s">
        <v>1105</v>
      </c>
      <c r="K1328" s="37" t="str">
        <f>VLOOKUP(Tabela14[[#This Row],[CÓDIGO]],[1]fornnecedor!$A:$G,7,0)</f>
        <v>BASES LACA / SINTETICO / TECH FLEET</v>
      </c>
    </row>
    <row r="1329" spans="1:11" x14ac:dyDescent="0.3">
      <c r="A1329" s="8">
        <v>10106</v>
      </c>
      <c r="B1329" s="8" t="str">
        <f>VLOOKUP(Tabela14[[#This Row],[CÓDIGO]],[1]fornnecedor!$A:$E,5,0)</f>
        <v>PINCEIS ATLAS S.A.</v>
      </c>
      <c r="C1329" s="9" t="s">
        <v>3782</v>
      </c>
      <c r="D1329" s="9" t="s">
        <v>23</v>
      </c>
      <c r="E1329" s="23">
        <v>5</v>
      </c>
      <c r="F1329" s="31">
        <v>53</v>
      </c>
      <c r="G1329" s="10">
        <v>5.69</v>
      </c>
      <c r="H1329" s="11">
        <f t="shared" si="40"/>
        <v>28.450000000000003</v>
      </c>
      <c r="I1329" s="12">
        <f t="shared" si="41"/>
        <v>301.57</v>
      </c>
      <c r="J1329" s="13" t="s">
        <v>1105</v>
      </c>
      <c r="K1329" s="37" t="str">
        <f>VLOOKUP(Tabela14[[#This Row],[CÓDIGO]],[1]fornnecedor!$A:$G,7,0)</f>
        <v>ROLOS / TRINCHAS / PINCÉIS / ESPÁTULAS</v>
      </c>
    </row>
    <row r="1330" spans="1:11" x14ac:dyDescent="0.3">
      <c r="A1330" s="15">
        <v>84571</v>
      </c>
      <c r="B1330" s="15" t="str">
        <f>VLOOKUP(Tabela14[[#This Row],[CÓDIGO]],[1]fornnecedor!$A:$E,5,0)</f>
        <v>BRASILUX TINTAS TECNICAS LTDA</v>
      </c>
      <c r="C1330" s="16" t="s">
        <v>3883</v>
      </c>
      <c r="D1330" s="16" t="s">
        <v>549</v>
      </c>
      <c r="E1330" s="22">
        <v>1</v>
      </c>
      <c r="F1330" s="30">
        <v>12</v>
      </c>
      <c r="G1330" s="17">
        <v>28.45</v>
      </c>
      <c r="H1330" s="11">
        <f t="shared" si="40"/>
        <v>28.45</v>
      </c>
      <c r="I1330" s="12">
        <f t="shared" si="41"/>
        <v>341.4</v>
      </c>
      <c r="J1330" s="13" t="s">
        <v>1105</v>
      </c>
      <c r="K1330" s="37" t="str">
        <f>VLOOKUP(Tabela14[[#This Row],[CÓDIGO]],[1]fornnecedor!$A:$G,7,0)</f>
        <v>CIMENTO QUEIMADO / EFEITOS DECORATIVOS</v>
      </c>
    </row>
    <row r="1331" spans="1:11" x14ac:dyDescent="0.3">
      <c r="A1331" s="8">
        <v>85414</v>
      </c>
      <c r="B1331" s="8" t="str">
        <f>VLOOKUP(Tabela14[[#This Row],[CÓDIGO]],[1]fornnecedor!$A:$E,5,0)</f>
        <v>MAXI RUBBER INDUSTRIAS QUIMICAS LTDA</v>
      </c>
      <c r="C1331" s="9" t="s">
        <v>3855</v>
      </c>
      <c r="D1331" s="9" t="s">
        <v>1144</v>
      </c>
      <c r="E1331" s="23">
        <v>4</v>
      </c>
      <c r="F1331" s="31">
        <v>47</v>
      </c>
      <c r="G1331" s="10">
        <v>7.1</v>
      </c>
      <c r="H1331" s="11">
        <f t="shared" si="40"/>
        <v>28.4</v>
      </c>
      <c r="I1331" s="12">
        <f t="shared" si="41"/>
        <v>333.7</v>
      </c>
      <c r="J1331" s="13" t="s">
        <v>1105</v>
      </c>
      <c r="K1331" s="37" t="str">
        <f>VLOOKUP(Tabela14[[#This Row],[CÓDIGO]],[1]fornnecedor!$A:$G,7,0)</f>
        <v xml:space="preserve">COLA  PLÁSTICA </v>
      </c>
    </row>
    <row r="1332" spans="1:11" x14ac:dyDescent="0.3">
      <c r="A1332" s="8">
        <v>84042</v>
      </c>
      <c r="B1332" s="8" t="str">
        <f>VLOOKUP(Tabela14[[#This Row],[CÓDIGO]],[1]fornnecedor!$A:$E,5,0)</f>
        <v>BRASILUX TINTAS TECNICAS LTDA</v>
      </c>
      <c r="C1332" s="9" t="s">
        <v>717</v>
      </c>
      <c r="D1332" s="9" t="s">
        <v>549</v>
      </c>
      <c r="E1332" s="23">
        <v>3</v>
      </c>
      <c r="F1332" s="31">
        <v>31</v>
      </c>
      <c r="G1332" s="10">
        <v>9.44</v>
      </c>
      <c r="H1332" s="11">
        <f t="shared" si="40"/>
        <v>28.32</v>
      </c>
      <c r="I1332" s="12">
        <f t="shared" si="41"/>
        <v>292.64</v>
      </c>
      <c r="J1332" s="13" t="s">
        <v>1105</v>
      </c>
      <c r="K1332" s="37" t="str">
        <f>VLOOKUP(Tabela14[[#This Row],[CÓDIGO]],[1]fornnecedor!$A:$G,7,0)</f>
        <v>FERRUGEM</v>
      </c>
    </row>
    <row r="1333" spans="1:11" x14ac:dyDescent="0.3">
      <c r="A1333" s="8">
        <v>20026</v>
      </c>
      <c r="B1333" s="8" t="str">
        <f>VLOOKUP(Tabela14[[#This Row],[CÓDIGO]],[1]fornnecedor!$A:$E,5,0)</f>
        <v>ANJO QUIMICA DO BRASIL LTDA</v>
      </c>
      <c r="C1333" s="9" t="s">
        <v>4422</v>
      </c>
      <c r="D1333" s="9" t="s">
        <v>503</v>
      </c>
      <c r="E1333" s="23">
        <v>3</v>
      </c>
      <c r="F1333" s="31">
        <v>74</v>
      </c>
      <c r="G1333" s="10">
        <v>9.44</v>
      </c>
      <c r="H1333" s="11">
        <f t="shared" si="40"/>
        <v>28.32</v>
      </c>
      <c r="I1333" s="12">
        <f t="shared" si="41"/>
        <v>698.56</v>
      </c>
      <c r="J1333" s="13" t="s">
        <v>1105</v>
      </c>
      <c r="K1333" s="37" t="str">
        <f>VLOOKUP(Tabela14[[#This Row],[CÓDIGO]],[1]fornnecedor!$A:$G,7,0)</f>
        <v>PRETO FOSCO VINÍLICO</v>
      </c>
    </row>
    <row r="1334" spans="1:11" x14ac:dyDescent="0.3">
      <c r="A1334" s="15">
        <v>84360</v>
      </c>
      <c r="B1334" s="15" t="str">
        <f>VLOOKUP(Tabela14[[#This Row],[CÓDIGO]],[1]fornnecedor!$A:$E,5,0)</f>
        <v>BRASILUX TINTAS TECNICAS LTDA</v>
      </c>
      <c r="C1334" s="16" t="s">
        <v>3713</v>
      </c>
      <c r="D1334" s="16" t="s">
        <v>549</v>
      </c>
      <c r="E1334" s="22">
        <v>2</v>
      </c>
      <c r="F1334" s="30">
        <v>19</v>
      </c>
      <c r="G1334" s="17">
        <v>14.09</v>
      </c>
      <c r="H1334" s="11">
        <f t="shared" si="40"/>
        <v>28.18</v>
      </c>
      <c r="I1334" s="12">
        <f t="shared" si="41"/>
        <v>267.70999999999998</v>
      </c>
      <c r="J1334" s="13" t="s">
        <v>1105</v>
      </c>
      <c r="K1334" s="37" t="str">
        <f>VLOOKUP(Tabela14[[#This Row],[CÓDIGO]],[1]fornnecedor!$A:$G,7,0)</f>
        <v>ESMALTES</v>
      </c>
    </row>
    <row r="1335" spans="1:11" x14ac:dyDescent="0.3">
      <c r="A1335" s="8">
        <v>86868</v>
      </c>
      <c r="B1335" s="8" t="str">
        <f>VLOOKUP(Tabela14[[#This Row],[CÓDIGO]],[1]fornnecedor!$A:$E,5,0)</f>
        <v>SHERWIN - WILLIAMS DO BRASIL IND. E COM. LTDA</v>
      </c>
      <c r="C1335" s="9" t="s">
        <v>4251</v>
      </c>
      <c r="D1335" s="9" t="s">
        <v>324</v>
      </c>
      <c r="E1335" s="23">
        <v>8</v>
      </c>
      <c r="F1335" s="31">
        <v>159</v>
      </c>
      <c r="G1335" s="10">
        <v>3.52</v>
      </c>
      <c r="H1335" s="11">
        <f t="shared" si="40"/>
        <v>28.16</v>
      </c>
      <c r="I1335" s="12">
        <f t="shared" si="41"/>
        <v>559.67999999999995</v>
      </c>
      <c r="J1335" s="13" t="s">
        <v>1105</v>
      </c>
      <c r="K1335" s="37" t="str">
        <f>VLOOKUP(Tabela14[[#This Row],[CÓDIGO]],[1]fornnecedor!$A:$G,7,0)</f>
        <v>CORANTES</v>
      </c>
    </row>
    <row r="1336" spans="1:11" x14ac:dyDescent="0.3">
      <c r="A1336" s="8">
        <v>24409</v>
      </c>
      <c r="B1336" s="8" t="str">
        <f>VLOOKUP(Tabela14[[#This Row],[CÓDIGO]],[1]fornnecedor!$A:$E,5,0)</f>
        <v>SAINT GOBAIN</v>
      </c>
      <c r="C1336" s="9" t="s">
        <v>4698</v>
      </c>
      <c r="D1336" s="9" t="s">
        <v>2821</v>
      </c>
      <c r="E1336" s="23">
        <v>3</v>
      </c>
      <c r="F1336" s="31">
        <v>113</v>
      </c>
      <c r="G1336" s="10">
        <v>9.36</v>
      </c>
      <c r="H1336" s="11">
        <f t="shared" si="40"/>
        <v>28.08</v>
      </c>
      <c r="I1336" s="12">
        <f t="shared" si="41"/>
        <v>1057.6799999999998</v>
      </c>
      <c r="J1336" s="13" t="s">
        <v>1105</v>
      </c>
      <c r="K1336" s="37" t="str">
        <f>VLOOKUP(Tabela14[[#This Row],[CÓDIGO]],[1]fornnecedor!$A:$G,7,0)</f>
        <v>SILICONE</v>
      </c>
    </row>
    <row r="1337" spans="1:11" x14ac:dyDescent="0.3">
      <c r="A1337" s="15">
        <v>24041</v>
      </c>
      <c r="B1337" s="15" t="str">
        <f>VLOOKUP(Tabela14[[#This Row],[CÓDIGO]],[1]fornnecedor!$A:$E,5,0)</f>
        <v>SKYLACK TINTAS E VERNIZES LTDA</v>
      </c>
      <c r="C1337" s="16" t="s">
        <v>3404</v>
      </c>
      <c r="D1337" s="16" t="s">
        <v>1114</v>
      </c>
      <c r="E1337" s="22">
        <v>1</v>
      </c>
      <c r="F1337" s="30">
        <v>6</v>
      </c>
      <c r="G1337" s="17">
        <v>27.74</v>
      </c>
      <c r="H1337" s="11">
        <f t="shared" si="40"/>
        <v>27.74</v>
      </c>
      <c r="I1337" s="12">
        <f t="shared" si="41"/>
        <v>166.44</v>
      </c>
      <c r="J1337" s="13" t="s">
        <v>1105</v>
      </c>
      <c r="K1337" s="37" t="str">
        <f>VLOOKUP(Tabela14[[#This Row],[CÓDIGO]],[1]fornnecedor!$A:$G,7,0)</f>
        <v>TINTAS POLIÉSTER</v>
      </c>
    </row>
    <row r="1338" spans="1:11" x14ac:dyDescent="0.3">
      <c r="A1338" s="8">
        <v>85911</v>
      </c>
      <c r="B1338" s="8" t="str">
        <f>VLOOKUP(Tabela14[[#This Row],[CÓDIGO]],[1]fornnecedor!$A:$E,5,0)</f>
        <v>AKZO NOBEL LTDA DECOR</v>
      </c>
      <c r="C1338" s="9" t="s">
        <v>3793</v>
      </c>
      <c r="D1338" s="9" t="s">
        <v>543</v>
      </c>
      <c r="E1338" s="23">
        <v>1</v>
      </c>
      <c r="F1338" s="31">
        <v>11</v>
      </c>
      <c r="G1338" s="10">
        <v>27.71</v>
      </c>
      <c r="H1338" s="11">
        <f t="shared" si="40"/>
        <v>27.71</v>
      </c>
      <c r="I1338" s="12">
        <f t="shared" si="41"/>
        <v>304.81</v>
      </c>
      <c r="J1338" s="13" t="s">
        <v>1105</v>
      </c>
      <c r="K1338" s="37" t="str">
        <f>VLOOKUP(Tabela14[[#This Row],[CÓDIGO]],[1]fornnecedor!$A:$G,7,0)</f>
        <v>ESMALTES</v>
      </c>
    </row>
    <row r="1339" spans="1:11" x14ac:dyDescent="0.3">
      <c r="A1339" s="8">
        <v>84546</v>
      </c>
      <c r="B1339" s="8" t="str">
        <f>VLOOKUP(Tabela14[[#This Row],[CÓDIGO]],[1]fornnecedor!$A:$E,5,0)</f>
        <v>VONIXX INDUSTRIA E COMERCIO DE POLIDORES LTDA</v>
      </c>
      <c r="C1339" s="9" t="s">
        <v>3952</v>
      </c>
      <c r="D1339" s="9" t="s">
        <v>515</v>
      </c>
      <c r="E1339" s="23">
        <v>1</v>
      </c>
      <c r="F1339" s="31">
        <v>14</v>
      </c>
      <c r="G1339" s="10">
        <v>27.51</v>
      </c>
      <c r="H1339" s="11">
        <f t="shared" si="40"/>
        <v>27.51</v>
      </c>
      <c r="I1339" s="12">
        <f t="shared" si="41"/>
        <v>385.14000000000004</v>
      </c>
      <c r="J1339" s="13" t="s">
        <v>1105</v>
      </c>
      <c r="K1339" s="37" t="str">
        <f>VLOOKUP(Tabela14[[#This Row],[CÓDIGO]],[1]fornnecedor!$A:$G,7,0)</f>
        <v>LINHA DE HIGENIZAÇÃO E ESTÉTICA  AUTOMOTIVA VONIX</v>
      </c>
    </row>
    <row r="1340" spans="1:11" x14ac:dyDescent="0.3">
      <c r="A1340" s="8">
        <v>22632</v>
      </c>
      <c r="B1340" s="8" t="str">
        <f>VLOOKUP(Tabela14[[#This Row],[CÓDIGO]],[1]fornnecedor!$A:$E,5,0)</f>
        <v>AKZO NOBEL LTDA AUTO</v>
      </c>
      <c r="C1340" s="9" t="s">
        <v>5169</v>
      </c>
      <c r="D1340" s="9" t="s">
        <v>152</v>
      </c>
      <c r="E1340" s="23">
        <v>5.8999999999999997E-2</v>
      </c>
      <c r="F1340" s="31">
        <v>14.45</v>
      </c>
      <c r="G1340" s="10">
        <v>465.56</v>
      </c>
      <c r="H1340" s="11">
        <f t="shared" si="40"/>
        <v>27.468039999999998</v>
      </c>
      <c r="I1340" s="12">
        <f t="shared" si="41"/>
        <v>6727.3419999999996</v>
      </c>
      <c r="J1340" s="13" t="s">
        <v>1105</v>
      </c>
      <c r="K1340" s="37" t="str">
        <f>VLOOKUP(Tabela14[[#This Row],[CÓDIGO]],[1]fornnecedor!$A:$G,7,0)</f>
        <v>BASES LACA / SINTETICO / TECH FLEET</v>
      </c>
    </row>
    <row r="1341" spans="1:11" x14ac:dyDescent="0.3">
      <c r="A1341" s="15">
        <v>84129</v>
      </c>
      <c r="B1341" s="15" t="str">
        <f>VLOOKUP(Tabela14[[#This Row],[CÓDIGO]],[1]fornnecedor!$A:$E,5,0)</f>
        <v>BRASILUX TINTAS TECNICAS LTDA</v>
      </c>
      <c r="C1341" s="16" t="s">
        <v>3295</v>
      </c>
      <c r="D1341" s="16" t="s">
        <v>549</v>
      </c>
      <c r="E1341" s="22">
        <v>2</v>
      </c>
      <c r="F1341" s="30">
        <v>10</v>
      </c>
      <c r="G1341" s="17">
        <v>13.54</v>
      </c>
      <c r="H1341" s="11">
        <f t="shared" si="40"/>
        <v>27.08</v>
      </c>
      <c r="I1341" s="12">
        <f t="shared" si="41"/>
        <v>135.39999999999998</v>
      </c>
      <c r="J1341" s="13" t="s">
        <v>1105</v>
      </c>
      <c r="K1341" s="37" t="str">
        <f>VLOOKUP(Tabela14[[#This Row],[CÓDIGO]],[1]fornnecedor!$A:$G,7,0)</f>
        <v>ESMALTES</v>
      </c>
    </row>
    <row r="1342" spans="1:11" x14ac:dyDescent="0.3">
      <c r="A1342" s="8">
        <v>22627</v>
      </c>
      <c r="B1342" s="8" t="str">
        <f>VLOOKUP(Tabela14[[#This Row],[CÓDIGO]],[1]fornnecedor!$A:$E,5,0)</f>
        <v>AKZO NOBEL LTDA AUTO</v>
      </c>
      <c r="C1342" s="9" t="s">
        <v>5053</v>
      </c>
      <c r="D1342" s="9" t="s">
        <v>152</v>
      </c>
      <c r="E1342" s="23">
        <v>0.114</v>
      </c>
      <c r="F1342" s="31">
        <v>12.29</v>
      </c>
      <c r="G1342" s="10">
        <v>237.12</v>
      </c>
      <c r="H1342" s="11">
        <f t="shared" si="40"/>
        <v>27.031680000000001</v>
      </c>
      <c r="I1342" s="12">
        <f t="shared" si="41"/>
        <v>2914.2048</v>
      </c>
      <c r="J1342" s="13" t="s">
        <v>1105</v>
      </c>
      <c r="K1342" s="37" t="str">
        <f>VLOOKUP(Tabela14[[#This Row],[CÓDIGO]],[1]fornnecedor!$A:$G,7,0)</f>
        <v>BASES LACA / SINTETICO / TECH FLEET</v>
      </c>
    </row>
    <row r="1343" spans="1:11" x14ac:dyDescent="0.3">
      <c r="A1343" s="15">
        <v>85036</v>
      </c>
      <c r="B1343" s="15" t="str">
        <f>VLOOKUP(Tabela14[[#This Row],[CÓDIGO]],[1]fornnecedor!$A:$E,5,0)</f>
        <v>PINCEIS ATLAS S.A.</v>
      </c>
      <c r="C1343" s="16" t="s">
        <v>3385</v>
      </c>
      <c r="D1343" s="16" t="s">
        <v>23</v>
      </c>
      <c r="E1343" s="22">
        <v>7</v>
      </c>
      <c r="F1343" s="30">
        <v>42</v>
      </c>
      <c r="G1343" s="17">
        <v>3.85</v>
      </c>
      <c r="H1343" s="11">
        <f t="shared" si="40"/>
        <v>26.95</v>
      </c>
      <c r="I1343" s="12">
        <f t="shared" si="41"/>
        <v>161.70000000000002</v>
      </c>
      <c r="J1343" s="13" t="s">
        <v>1105</v>
      </c>
      <c r="K1343" s="37" t="str">
        <f>VLOOKUP(Tabela14[[#This Row],[CÓDIGO]],[1]fornnecedor!$A:$G,7,0)</f>
        <v>ROLOS / TRINCHAS / PINCÉIS / ESPÁTULAS</v>
      </c>
    </row>
    <row r="1344" spans="1:11" x14ac:dyDescent="0.3">
      <c r="A1344" s="15">
        <v>85556</v>
      </c>
      <c r="B1344" s="15" t="str">
        <f>VLOOKUP(Tabela14[[#This Row],[CÓDIGO]],[1]fornnecedor!$A:$E,5,0)</f>
        <v>AKZO NOBEL LTDA AUTO</v>
      </c>
      <c r="C1344" s="16" t="s">
        <v>4566</v>
      </c>
      <c r="D1344" s="16" t="s">
        <v>103</v>
      </c>
      <c r="E1344" s="22">
        <v>1</v>
      </c>
      <c r="F1344" s="30">
        <v>32</v>
      </c>
      <c r="G1344" s="17">
        <v>26.81</v>
      </c>
      <c r="H1344" s="11">
        <f t="shared" si="40"/>
        <v>26.81</v>
      </c>
      <c r="I1344" s="12">
        <f t="shared" si="41"/>
        <v>857.92</v>
      </c>
      <c r="J1344" s="13" t="s">
        <v>1105</v>
      </c>
      <c r="K1344" s="37" t="str">
        <f>VLOOKUP(Tabela14[[#This Row],[CÓDIGO]],[1]fornnecedor!$A:$G,7,0)</f>
        <v>TINTAS POLIÉSTER</v>
      </c>
    </row>
    <row r="1345" spans="1:11" x14ac:dyDescent="0.3">
      <c r="A1345" s="15">
        <v>23358</v>
      </c>
      <c r="B1345" s="15" t="str">
        <f>VLOOKUP(Tabela14[[#This Row],[CÓDIGO]],[1]fornnecedor!$A:$E,5,0)</f>
        <v>AKZO NOBEL LTDA AUTO</v>
      </c>
      <c r="C1345" s="16" t="s">
        <v>170</v>
      </c>
      <c r="D1345" s="16" t="s">
        <v>103</v>
      </c>
      <c r="E1345" s="22">
        <v>1</v>
      </c>
      <c r="F1345" s="30">
        <v>23.5</v>
      </c>
      <c r="G1345" s="17">
        <v>26.76</v>
      </c>
      <c r="H1345" s="11">
        <f t="shared" si="40"/>
        <v>26.76</v>
      </c>
      <c r="I1345" s="12">
        <f t="shared" si="41"/>
        <v>628.86</v>
      </c>
      <c r="J1345" s="13" t="s">
        <v>1105</v>
      </c>
      <c r="K1345" s="37" t="str">
        <f>VLOOKUP(Tabela14[[#This Row],[CÓDIGO]],[1]fornnecedor!$A:$G,7,0)</f>
        <v>TINTAS POLIÉSTER</v>
      </c>
    </row>
    <row r="1346" spans="1:11" x14ac:dyDescent="0.3">
      <c r="A1346" s="15">
        <v>84439</v>
      </c>
      <c r="B1346" s="15" t="str">
        <f>VLOOKUP(Tabela14[[#This Row],[CÓDIGO]],[1]fornnecedor!$A:$E,5,0)</f>
        <v>PINCEIS ATLAS S.A.</v>
      </c>
      <c r="C1346" s="16" t="s">
        <v>4386</v>
      </c>
      <c r="D1346" s="16" t="s">
        <v>23</v>
      </c>
      <c r="E1346" s="22">
        <v>1</v>
      </c>
      <c r="F1346" s="30">
        <v>25</v>
      </c>
      <c r="G1346" s="17">
        <v>26.66</v>
      </c>
      <c r="H1346" s="11">
        <f t="shared" ref="H1346:H1409" si="42">G1346*E1346</f>
        <v>26.66</v>
      </c>
      <c r="I1346" s="12">
        <f t="shared" ref="I1346:I1409" si="43">G1346*F1346</f>
        <v>666.5</v>
      </c>
      <c r="J1346" s="13" t="s">
        <v>1105</v>
      </c>
      <c r="K1346" s="37" t="str">
        <f>VLOOKUP(Tabela14[[#This Row],[CÓDIGO]],[1]fornnecedor!$A:$G,7,0)</f>
        <v>ROLOS / TRINCHAS / PINCÉIS / ESPÁTULAS</v>
      </c>
    </row>
    <row r="1347" spans="1:11" x14ac:dyDescent="0.3">
      <c r="A1347" s="8">
        <v>85457</v>
      </c>
      <c r="B1347" s="8" t="str">
        <f>VLOOKUP(Tabela14[[#This Row],[CÓDIGO]],[1]fornnecedor!$A:$E,5,0)</f>
        <v>SAINT- GOBAIN DO BRASIL PROD. IND. E CONSTR. LTDA</v>
      </c>
      <c r="C1347" s="9" t="s">
        <v>3541</v>
      </c>
      <c r="D1347" s="9" t="s">
        <v>49</v>
      </c>
      <c r="E1347" s="23">
        <v>10</v>
      </c>
      <c r="F1347" s="31">
        <v>80</v>
      </c>
      <c r="G1347" s="10">
        <v>2.64</v>
      </c>
      <c r="H1347" s="11">
        <f t="shared" si="42"/>
        <v>26.400000000000002</v>
      </c>
      <c r="I1347" s="12">
        <f t="shared" si="43"/>
        <v>211.20000000000002</v>
      </c>
      <c r="J1347" s="13" t="s">
        <v>1105</v>
      </c>
      <c r="K1347" s="37" t="str">
        <f>VLOOKUP(Tabela14[[#This Row],[CÓDIGO]],[1]fornnecedor!$A:$G,7,0)</f>
        <v>LIXA FERRO</v>
      </c>
    </row>
    <row r="1348" spans="1:11" x14ac:dyDescent="0.3">
      <c r="A1348" s="8">
        <v>84615</v>
      </c>
      <c r="B1348" s="8" t="str">
        <f>VLOOKUP(Tabela14[[#This Row],[CÓDIGO]],[1]fornnecedor!$A:$E,5,0)</f>
        <v>BRASILUX TINTAS TECNICAS LTDA</v>
      </c>
      <c r="C1348" s="9" t="s">
        <v>3329</v>
      </c>
      <c r="D1348" s="9" t="s">
        <v>549</v>
      </c>
      <c r="E1348" s="23">
        <v>2</v>
      </c>
      <c r="F1348" s="31">
        <v>11</v>
      </c>
      <c r="G1348" s="10">
        <v>13.19</v>
      </c>
      <c r="H1348" s="11">
        <f t="shared" si="42"/>
        <v>26.38</v>
      </c>
      <c r="I1348" s="12">
        <f t="shared" si="43"/>
        <v>145.09</v>
      </c>
      <c r="J1348" s="13" t="s">
        <v>1105</v>
      </c>
      <c r="K1348" s="37" t="str">
        <f>VLOOKUP(Tabela14[[#This Row],[CÓDIGO]],[1]fornnecedor!$A:$G,7,0)</f>
        <v>BASES IMOBILIÁRIAS</v>
      </c>
    </row>
    <row r="1349" spans="1:11" x14ac:dyDescent="0.3">
      <c r="A1349" s="8">
        <v>84509</v>
      </c>
      <c r="B1349" s="8" t="str">
        <f>VLOOKUP(Tabela14[[#This Row],[CÓDIGO]],[1]fornnecedor!$A:$E,5,0)</f>
        <v>3M DO BRASIL LTDA</v>
      </c>
      <c r="C1349" s="9" t="s">
        <v>3213</v>
      </c>
      <c r="D1349" s="9" t="s">
        <v>366</v>
      </c>
      <c r="E1349" s="23">
        <v>10</v>
      </c>
      <c r="F1349" s="31">
        <v>43</v>
      </c>
      <c r="G1349" s="10">
        <v>2.63</v>
      </c>
      <c r="H1349" s="11">
        <f t="shared" si="42"/>
        <v>26.299999999999997</v>
      </c>
      <c r="I1349" s="12">
        <f t="shared" si="43"/>
        <v>113.08999999999999</v>
      </c>
      <c r="J1349" s="13" t="s">
        <v>1105</v>
      </c>
      <c r="K1349" s="37" t="str">
        <f>VLOOKUP(Tabela14[[#This Row],[CÓDIGO]],[1]fornnecedor!$A:$G,7,0)</f>
        <v xml:space="preserve">DISCOS / LIXAS / ABRASIVOS </v>
      </c>
    </row>
    <row r="1350" spans="1:11" x14ac:dyDescent="0.3">
      <c r="A1350" s="15">
        <v>86076</v>
      </c>
      <c r="B1350" s="15" t="str">
        <f>VLOOKUP(Tabela14[[#This Row],[CÓDIGO]],[1]fornnecedor!$A:$E,5,0)</f>
        <v>AKZO NOBEL LTDA DECOR</v>
      </c>
      <c r="C1350" s="16" t="s">
        <v>3448</v>
      </c>
      <c r="D1350" s="16" t="s">
        <v>543</v>
      </c>
      <c r="E1350" s="22">
        <v>1</v>
      </c>
      <c r="F1350" s="30">
        <v>7</v>
      </c>
      <c r="G1350" s="17">
        <v>26.21</v>
      </c>
      <c r="H1350" s="11">
        <f t="shared" si="42"/>
        <v>26.21</v>
      </c>
      <c r="I1350" s="12">
        <f t="shared" si="43"/>
        <v>183.47</v>
      </c>
      <c r="J1350" s="13" t="s">
        <v>1105</v>
      </c>
      <c r="K1350" s="37" t="str">
        <f>VLOOKUP(Tabela14[[#This Row],[CÓDIGO]],[1]fornnecedor!$A:$G,7,0)</f>
        <v>ESMALTES</v>
      </c>
    </row>
    <row r="1351" spans="1:11" x14ac:dyDescent="0.3">
      <c r="A1351" s="8">
        <v>86059</v>
      </c>
      <c r="B1351" s="8" t="str">
        <f>VLOOKUP(Tabela14[[#This Row],[CÓDIGO]],[1]fornnecedor!$A:$E,5,0)</f>
        <v>AKZO NOBEL LTDA DECOR</v>
      </c>
      <c r="C1351" s="9" t="s">
        <v>3964</v>
      </c>
      <c r="D1351" s="9" t="s">
        <v>543</v>
      </c>
      <c r="E1351" s="23">
        <v>1</v>
      </c>
      <c r="F1351" s="31">
        <v>15</v>
      </c>
      <c r="G1351" s="10">
        <v>26.21</v>
      </c>
      <c r="H1351" s="11">
        <f t="shared" si="42"/>
        <v>26.21</v>
      </c>
      <c r="I1351" s="12">
        <f t="shared" si="43"/>
        <v>393.15000000000003</v>
      </c>
      <c r="J1351" s="13" t="s">
        <v>1105</v>
      </c>
      <c r="K1351" s="37" t="str">
        <f>VLOOKUP(Tabela14[[#This Row],[CÓDIGO]],[1]fornnecedor!$A:$G,7,0)</f>
        <v>ESMALTES</v>
      </c>
    </row>
    <row r="1352" spans="1:11" x14ac:dyDescent="0.3">
      <c r="A1352" s="8">
        <v>85593</v>
      </c>
      <c r="B1352" s="8" t="str">
        <f>VLOOKUP(Tabela14[[#This Row],[CÓDIGO]],[1]fornnecedor!$A:$E,5,0)</f>
        <v>SHERWIN - WILLIAMS DO BRASIL IND. E COM. LTDA</v>
      </c>
      <c r="C1352" s="9" t="s">
        <v>3920</v>
      </c>
      <c r="D1352" s="9" t="s">
        <v>324</v>
      </c>
      <c r="E1352" s="23">
        <v>1</v>
      </c>
      <c r="F1352" s="31">
        <v>14</v>
      </c>
      <c r="G1352" s="10">
        <v>26.17</v>
      </c>
      <c r="H1352" s="11">
        <f t="shared" si="42"/>
        <v>26.17</v>
      </c>
      <c r="I1352" s="12">
        <f t="shared" si="43"/>
        <v>366.38</v>
      </c>
      <c r="J1352" s="13" t="s">
        <v>1105</v>
      </c>
      <c r="K1352" s="37" t="str">
        <f>VLOOKUP(Tabela14[[#This Row],[CÓDIGO]],[1]fornnecedor!$A:$G,7,0)</f>
        <v xml:space="preserve">SPRAYS </v>
      </c>
    </row>
    <row r="1353" spans="1:11" x14ac:dyDescent="0.3">
      <c r="A1353" s="15">
        <v>86983</v>
      </c>
      <c r="B1353" s="15" t="str">
        <f>VLOOKUP(Tabela14[[#This Row],[CÓDIGO]],[1]fornnecedor!$A:$E,5,0)</f>
        <v>BRASILUX TINTAS TECNICAS LTDA</v>
      </c>
      <c r="C1353" s="16" t="s">
        <v>709</v>
      </c>
      <c r="D1353" s="16" t="s">
        <v>549</v>
      </c>
      <c r="E1353" s="22">
        <v>1</v>
      </c>
      <c r="F1353" s="30">
        <v>14</v>
      </c>
      <c r="G1353" s="17">
        <v>26.02</v>
      </c>
      <c r="H1353" s="11">
        <f t="shared" si="42"/>
        <v>26.02</v>
      </c>
      <c r="I1353" s="12">
        <f t="shared" si="43"/>
        <v>364.28</v>
      </c>
      <c r="J1353" s="13" t="s">
        <v>1105</v>
      </c>
      <c r="K1353" s="37" t="str">
        <f>VLOOKUP(Tabela14[[#This Row],[CÓDIGO]],[1]fornnecedor!$A:$G,7,0)</f>
        <v>SELADOR ACRÍLICO</v>
      </c>
    </row>
    <row r="1354" spans="1:11" x14ac:dyDescent="0.3">
      <c r="A1354" s="15">
        <v>86585</v>
      </c>
      <c r="B1354" s="15" t="str">
        <f>VLOOKUP(Tabela14[[#This Row],[CÓDIGO]],[1]fornnecedor!$A:$E,5,0)</f>
        <v>AKZO NOBEL LTDA DECOR</v>
      </c>
      <c r="C1354" s="16" t="s">
        <v>4590</v>
      </c>
      <c r="D1354" s="16" t="s">
        <v>543</v>
      </c>
      <c r="E1354" s="22">
        <v>0.32200000000000001</v>
      </c>
      <c r="F1354" s="30">
        <v>10.97</v>
      </c>
      <c r="G1354" s="17">
        <v>80.709999999999994</v>
      </c>
      <c r="H1354" s="11">
        <f t="shared" si="42"/>
        <v>25.988619999999997</v>
      </c>
      <c r="I1354" s="12">
        <f t="shared" si="43"/>
        <v>885.38869999999997</v>
      </c>
      <c r="J1354" s="13" t="s">
        <v>1105</v>
      </c>
      <c r="K1354" s="37" t="str">
        <f>VLOOKUP(Tabela14[[#This Row],[CÓDIGO]],[1]fornnecedor!$A:$G,7,0)</f>
        <v>PIGMENTOS IMOBILIÁRIOS</v>
      </c>
    </row>
    <row r="1355" spans="1:11" x14ac:dyDescent="0.3">
      <c r="A1355" s="8">
        <v>84695</v>
      </c>
      <c r="B1355" s="8" t="str">
        <f>VLOOKUP(Tabela14[[#This Row],[CÓDIGO]],[1]fornnecedor!$A:$E,5,0)</f>
        <v>BRASILUX TINTAS TECNICAS LTDA</v>
      </c>
      <c r="C1355" s="9" t="s">
        <v>2882</v>
      </c>
      <c r="D1355" s="9" t="s">
        <v>549</v>
      </c>
      <c r="E1355" s="23">
        <v>7</v>
      </c>
      <c r="F1355" s="31">
        <v>6</v>
      </c>
      <c r="G1355" s="10">
        <v>3.7</v>
      </c>
      <c r="H1355" s="11">
        <f t="shared" si="42"/>
        <v>25.900000000000002</v>
      </c>
      <c r="I1355" s="12">
        <f t="shared" si="43"/>
        <v>22.200000000000003</v>
      </c>
      <c r="J1355" s="13" t="s">
        <v>1105</v>
      </c>
      <c r="K1355" s="37" t="str">
        <f>VLOOKUP(Tabela14[[#This Row],[CÓDIGO]],[1]fornnecedor!$A:$G,7,0)</f>
        <v>LINHA MOVELEIRA</v>
      </c>
    </row>
    <row r="1356" spans="1:11" x14ac:dyDescent="0.3">
      <c r="A1356" s="8">
        <v>84359</v>
      </c>
      <c r="B1356" s="8" t="str">
        <f>VLOOKUP(Tabela14[[#This Row],[CÓDIGO]],[1]fornnecedor!$A:$E,5,0)</f>
        <v>BRASILUX TINTAS TECNICAS LTDA</v>
      </c>
      <c r="C1356" s="9" t="s">
        <v>667</v>
      </c>
      <c r="D1356" s="9" t="s">
        <v>549</v>
      </c>
      <c r="E1356" s="23">
        <v>2</v>
      </c>
      <c r="F1356" s="31">
        <v>46</v>
      </c>
      <c r="G1356" s="10">
        <v>12.94</v>
      </c>
      <c r="H1356" s="11">
        <f t="shared" si="42"/>
        <v>25.88</v>
      </c>
      <c r="I1356" s="12">
        <f t="shared" si="43"/>
        <v>595.24</v>
      </c>
      <c r="J1356" s="13" t="s">
        <v>1105</v>
      </c>
      <c r="K1356" s="37" t="str">
        <f>VLOOKUP(Tabela14[[#This Row],[CÓDIGO]],[1]fornnecedor!$A:$G,7,0)</f>
        <v>ESMALTES</v>
      </c>
    </row>
    <row r="1357" spans="1:11" x14ac:dyDescent="0.3">
      <c r="A1357" s="8">
        <v>87044</v>
      </c>
      <c r="B1357" s="8" t="str">
        <f>VLOOKUP(Tabela14[[#This Row],[CÓDIGO]],[1]fornnecedor!$A:$E,5,0)</f>
        <v>AKZO NOBEL LTDA AUTO</v>
      </c>
      <c r="C1357" s="9" t="s">
        <v>169</v>
      </c>
      <c r="D1357" s="9" t="s">
        <v>103</v>
      </c>
      <c r="E1357" s="23">
        <v>1</v>
      </c>
      <c r="F1357" s="31">
        <v>16</v>
      </c>
      <c r="G1357" s="10">
        <v>25.85</v>
      </c>
      <c r="H1357" s="11">
        <f t="shared" si="42"/>
        <v>25.85</v>
      </c>
      <c r="I1357" s="12">
        <f t="shared" si="43"/>
        <v>413.6</v>
      </c>
      <c r="J1357" s="13" t="s">
        <v>1105</v>
      </c>
      <c r="K1357" s="37" t="str">
        <f>VLOOKUP(Tabela14[[#This Row],[CÓDIGO]],[1]fornnecedor!$A:$G,7,0)</f>
        <v>TINTAS POLIÉSTER</v>
      </c>
    </row>
    <row r="1358" spans="1:11" x14ac:dyDescent="0.3">
      <c r="A1358" s="8">
        <v>86884</v>
      </c>
      <c r="B1358" s="8" t="str">
        <f>VLOOKUP(Tabela14[[#This Row],[CÓDIGO]],[1]fornnecedor!$A:$E,5,0)</f>
        <v>OTTO BAUMGART IND E COM S/A</v>
      </c>
      <c r="C1358" s="9" t="s">
        <v>4031</v>
      </c>
      <c r="D1358" s="9" t="s">
        <v>3618</v>
      </c>
      <c r="E1358" s="23">
        <v>2</v>
      </c>
      <c r="F1358" s="31">
        <v>33</v>
      </c>
      <c r="G1358" s="10">
        <v>12.73</v>
      </c>
      <c r="H1358" s="11">
        <f t="shared" si="42"/>
        <v>25.46</v>
      </c>
      <c r="I1358" s="12">
        <f t="shared" si="43"/>
        <v>420.09000000000003</v>
      </c>
      <c r="J1358" s="13" t="s">
        <v>1105</v>
      </c>
      <c r="K1358" s="37" t="str">
        <f>VLOOKUP(Tabela14[[#This Row],[CÓDIGO]],[1]fornnecedor!$A:$G,7,0)</f>
        <v>IMPERMEABILIZANTES</v>
      </c>
    </row>
    <row r="1359" spans="1:11" x14ac:dyDescent="0.3">
      <c r="A1359" s="15">
        <v>83852</v>
      </c>
      <c r="B1359" s="15" t="str">
        <f>VLOOKUP(Tabela14[[#This Row],[CÓDIGO]],[1]fornnecedor!$A:$E,5,0)</f>
        <v>3M DO BRASIL LTDA</v>
      </c>
      <c r="C1359" s="16" t="s">
        <v>4998</v>
      </c>
      <c r="D1359" s="16" t="s">
        <v>366</v>
      </c>
      <c r="E1359" s="22">
        <v>1</v>
      </c>
      <c r="F1359" s="30">
        <v>93</v>
      </c>
      <c r="G1359" s="17">
        <v>25.42</v>
      </c>
      <c r="H1359" s="11">
        <f t="shared" si="42"/>
        <v>25.42</v>
      </c>
      <c r="I1359" s="12">
        <f t="shared" si="43"/>
        <v>2364.06</v>
      </c>
      <c r="J1359" s="13" t="s">
        <v>1105</v>
      </c>
      <c r="K1359" s="37" t="str">
        <f>VLOOKUP(Tabela14[[#This Row],[CÓDIGO]],[1]fornnecedor!$A:$G,7,0)</f>
        <v>FITA AUTOMOTIVA</v>
      </c>
    </row>
    <row r="1360" spans="1:11" x14ac:dyDescent="0.3">
      <c r="A1360" s="15">
        <v>84067</v>
      </c>
      <c r="B1360" s="15" t="str">
        <f>VLOOKUP(Tabela14[[#This Row],[CÓDIGO]],[1]fornnecedor!$A:$E,5,0)</f>
        <v>BRASILUX TINTAS TECNICAS LTDA</v>
      </c>
      <c r="C1360" s="16" t="s">
        <v>3356</v>
      </c>
      <c r="D1360" s="16" t="s">
        <v>549</v>
      </c>
      <c r="E1360" s="22">
        <v>1</v>
      </c>
      <c r="F1360" s="30">
        <v>6</v>
      </c>
      <c r="G1360" s="17">
        <v>25.41</v>
      </c>
      <c r="H1360" s="11">
        <f t="shared" si="42"/>
        <v>25.41</v>
      </c>
      <c r="I1360" s="12">
        <f t="shared" si="43"/>
        <v>152.46</v>
      </c>
      <c r="J1360" s="13" t="s">
        <v>1105</v>
      </c>
      <c r="K1360" s="37" t="str">
        <f>VLOOKUP(Tabela14[[#This Row],[CÓDIGO]],[1]fornnecedor!$A:$G,7,0)</f>
        <v>LINHA MOVELEIRA</v>
      </c>
    </row>
    <row r="1361" spans="1:11" x14ac:dyDescent="0.3">
      <c r="A1361" s="15">
        <v>84066</v>
      </c>
      <c r="B1361" s="15" t="str">
        <f>VLOOKUP(Tabela14[[#This Row],[CÓDIGO]],[1]fornnecedor!$A:$E,5,0)</f>
        <v>BRASILUX TINTAS TECNICAS LTDA</v>
      </c>
      <c r="C1361" s="16" t="s">
        <v>3503</v>
      </c>
      <c r="D1361" s="16" t="s">
        <v>549</v>
      </c>
      <c r="E1361" s="22">
        <v>1</v>
      </c>
      <c r="F1361" s="30">
        <v>8</v>
      </c>
      <c r="G1361" s="17">
        <v>25.02</v>
      </c>
      <c r="H1361" s="11">
        <f t="shared" si="42"/>
        <v>25.02</v>
      </c>
      <c r="I1361" s="12">
        <f t="shared" si="43"/>
        <v>200.16</v>
      </c>
      <c r="J1361" s="13" t="s">
        <v>1105</v>
      </c>
      <c r="K1361" s="37" t="str">
        <f>VLOOKUP(Tabela14[[#This Row],[CÓDIGO]],[1]fornnecedor!$A:$G,7,0)</f>
        <v>LINHA MOVELEIRA</v>
      </c>
    </row>
    <row r="1362" spans="1:11" x14ac:dyDescent="0.3">
      <c r="A1362" s="8">
        <v>85767</v>
      </c>
      <c r="B1362" s="8" t="str">
        <f>VLOOKUP(Tabela14[[#This Row],[CÓDIGO]],[1]fornnecedor!$A:$E,5,0)</f>
        <v>AKZO NOBEL LTDA DECOR</v>
      </c>
      <c r="C1362" s="9" t="s">
        <v>3153</v>
      </c>
      <c r="D1362" s="9" t="s">
        <v>543</v>
      </c>
      <c r="E1362" s="23">
        <v>1</v>
      </c>
      <c r="F1362" s="31">
        <v>4</v>
      </c>
      <c r="G1362" s="10">
        <v>24.99</v>
      </c>
      <c r="H1362" s="11">
        <f t="shared" si="42"/>
        <v>24.99</v>
      </c>
      <c r="I1362" s="12">
        <f t="shared" si="43"/>
        <v>99.96</v>
      </c>
      <c r="J1362" s="13" t="s">
        <v>1105</v>
      </c>
      <c r="K1362" s="37" t="str">
        <f>VLOOKUP(Tabela14[[#This Row],[CÓDIGO]],[1]fornnecedor!$A:$G,7,0)</f>
        <v>TINTA PAREDE</v>
      </c>
    </row>
    <row r="1363" spans="1:11" x14ac:dyDescent="0.3">
      <c r="A1363" s="15">
        <v>85069</v>
      </c>
      <c r="B1363" s="15" t="str">
        <f>VLOOKUP(Tabela14[[#This Row],[CÓDIGO]],[1]fornnecedor!$A:$E,5,0)</f>
        <v>PINCEIS ATLAS S.A.</v>
      </c>
      <c r="C1363" s="16" t="s">
        <v>4630</v>
      </c>
      <c r="D1363" s="16" t="s">
        <v>23</v>
      </c>
      <c r="E1363" s="22">
        <v>1</v>
      </c>
      <c r="F1363" s="30">
        <v>38</v>
      </c>
      <c r="G1363" s="17">
        <v>24.97</v>
      </c>
      <c r="H1363" s="11">
        <f t="shared" si="42"/>
        <v>24.97</v>
      </c>
      <c r="I1363" s="12">
        <f t="shared" si="43"/>
        <v>948.8599999999999</v>
      </c>
      <c r="J1363" s="13" t="s">
        <v>1105</v>
      </c>
      <c r="K1363" s="37" t="str">
        <f>VLOOKUP(Tabela14[[#This Row],[CÓDIGO]],[1]fornnecedor!$A:$G,7,0)</f>
        <v>ROLOS / TRINCHAS / PINCÉIS / ESPÁTULAS</v>
      </c>
    </row>
    <row r="1364" spans="1:11" x14ac:dyDescent="0.3">
      <c r="A1364" s="8">
        <v>22998</v>
      </c>
      <c r="B1364" s="8" t="str">
        <f>VLOOKUP(Tabela14[[#This Row],[CÓDIGO]],[1]fornnecedor!$A:$E,5,0)</f>
        <v>SAINT- GOBAIN DO BRASIL PROD. IND. E CONSTR. LTDA</v>
      </c>
      <c r="C1364" s="9" t="s">
        <v>63</v>
      </c>
      <c r="D1364" s="9" t="s">
        <v>49</v>
      </c>
      <c r="E1364" s="23">
        <v>1</v>
      </c>
      <c r="F1364" s="31">
        <v>46</v>
      </c>
      <c r="G1364" s="10">
        <v>24.94</v>
      </c>
      <c r="H1364" s="11">
        <f t="shared" si="42"/>
        <v>24.94</v>
      </c>
      <c r="I1364" s="12">
        <f t="shared" si="43"/>
        <v>1147.24</v>
      </c>
      <c r="J1364" s="13" t="s">
        <v>1105</v>
      </c>
      <c r="K1364" s="37" t="str">
        <f>VLOOKUP(Tabela14[[#This Row],[CÓDIGO]],[1]fornnecedor!$A:$G,7,0)</f>
        <v>MASSA DE POLIR</v>
      </c>
    </row>
    <row r="1365" spans="1:11" x14ac:dyDescent="0.3">
      <c r="A1365" s="8">
        <v>85474</v>
      </c>
      <c r="B1365" s="8" t="str">
        <f>VLOOKUP(Tabela14[[#This Row],[CÓDIGO]],[1]fornnecedor!$A:$E,5,0)</f>
        <v>BRASILUX TINTAS TECNICAS LTDA</v>
      </c>
      <c r="C1365" s="9" t="s">
        <v>692</v>
      </c>
      <c r="D1365" s="9" t="s">
        <v>549</v>
      </c>
      <c r="E1365" s="23">
        <v>3</v>
      </c>
      <c r="F1365" s="31">
        <v>27</v>
      </c>
      <c r="G1365" s="10">
        <v>8.24</v>
      </c>
      <c r="H1365" s="11">
        <f t="shared" si="42"/>
        <v>24.72</v>
      </c>
      <c r="I1365" s="12">
        <f t="shared" si="43"/>
        <v>222.48000000000002</v>
      </c>
      <c r="J1365" s="13" t="s">
        <v>1105</v>
      </c>
      <c r="K1365" s="37" t="str">
        <f>VLOOKUP(Tabela14[[#This Row],[CÓDIGO]],[1]fornnecedor!$A:$G,7,0)</f>
        <v>CATALISADORES INDIVIDUAIS</v>
      </c>
    </row>
    <row r="1366" spans="1:11" x14ac:dyDescent="0.3">
      <c r="A1366" s="8">
        <v>85672</v>
      </c>
      <c r="B1366" s="8" t="str">
        <f>VLOOKUP(Tabela14[[#This Row],[CÓDIGO]],[1]fornnecedor!$A:$E,5,0)</f>
        <v>A&amp;S TECHNOLOGIES INDUSTRIA E COMERCIO LTDA</v>
      </c>
      <c r="C1366" s="9" t="s">
        <v>4496</v>
      </c>
      <c r="D1366" s="9" t="s">
        <v>875</v>
      </c>
      <c r="E1366" s="23">
        <v>2</v>
      </c>
      <c r="F1366" s="31">
        <v>63</v>
      </c>
      <c r="G1366" s="10">
        <v>12.3</v>
      </c>
      <c r="H1366" s="11">
        <f t="shared" si="42"/>
        <v>24.6</v>
      </c>
      <c r="I1366" s="12">
        <f t="shared" si="43"/>
        <v>774.90000000000009</v>
      </c>
      <c r="J1366" s="13" t="s">
        <v>1105</v>
      </c>
      <c r="K1366" s="37" t="str">
        <f>VLOOKUP(Tabela14[[#This Row],[CÓDIGO]],[1]fornnecedor!$A:$G,7,0)</f>
        <v>COLA INST./ ADESIVOS COLANTES</v>
      </c>
    </row>
    <row r="1367" spans="1:11" x14ac:dyDescent="0.3">
      <c r="A1367" s="8">
        <v>86061</v>
      </c>
      <c r="B1367" s="8" t="str">
        <f>VLOOKUP(Tabela14[[#This Row],[CÓDIGO]],[1]fornnecedor!$A:$E,5,0)</f>
        <v>AKZO NOBEL LTDA DECOR</v>
      </c>
      <c r="C1367" s="9" t="s">
        <v>3574</v>
      </c>
      <c r="D1367" s="9" t="s">
        <v>543</v>
      </c>
      <c r="E1367" s="23">
        <v>1</v>
      </c>
      <c r="F1367" s="31">
        <v>9</v>
      </c>
      <c r="G1367" s="10">
        <v>24.44</v>
      </c>
      <c r="H1367" s="11">
        <f t="shared" si="42"/>
        <v>24.44</v>
      </c>
      <c r="I1367" s="12">
        <f t="shared" si="43"/>
        <v>219.96</v>
      </c>
      <c r="J1367" s="13" t="s">
        <v>1105</v>
      </c>
      <c r="K1367" s="37" t="str">
        <f>VLOOKUP(Tabela14[[#This Row],[CÓDIGO]],[1]fornnecedor!$A:$G,7,0)</f>
        <v>ESMALTES</v>
      </c>
    </row>
    <row r="1368" spans="1:11" x14ac:dyDescent="0.3">
      <c r="A1368" s="8">
        <v>85742</v>
      </c>
      <c r="B1368" s="8" t="str">
        <f>VLOOKUP(Tabela14[[#This Row],[CÓDIGO]],[1]fornnecedor!$A:$E,5,0)</f>
        <v>PINCEIS ATLAS S.A.</v>
      </c>
      <c r="C1368" s="9" t="s">
        <v>3740</v>
      </c>
      <c r="D1368" s="9" t="s">
        <v>23</v>
      </c>
      <c r="E1368" s="23">
        <v>2</v>
      </c>
      <c r="F1368" s="31">
        <v>23</v>
      </c>
      <c r="G1368" s="10">
        <v>12.22</v>
      </c>
      <c r="H1368" s="11">
        <f t="shared" si="42"/>
        <v>24.44</v>
      </c>
      <c r="I1368" s="12">
        <f t="shared" si="43"/>
        <v>281.06</v>
      </c>
      <c r="J1368" s="13" t="s">
        <v>1105</v>
      </c>
      <c r="K1368" s="37" t="str">
        <f>VLOOKUP(Tabela14[[#This Row],[CÓDIGO]],[1]fornnecedor!$A:$G,7,0)</f>
        <v xml:space="preserve">OUTROS DISCOS </v>
      </c>
    </row>
    <row r="1369" spans="1:11" x14ac:dyDescent="0.3">
      <c r="A1369" s="8">
        <v>24064</v>
      </c>
      <c r="B1369" s="8" t="str">
        <f>VLOOKUP(Tabela14[[#This Row],[CÓDIGO]],[1]fornnecedor!$A:$E,5,0)</f>
        <v>SKYLACK TINTAS E VERNIZES LTDA</v>
      </c>
      <c r="C1369" s="9" t="s">
        <v>4772</v>
      </c>
      <c r="D1369" s="9" t="s">
        <v>1114</v>
      </c>
      <c r="E1369" s="23">
        <v>1</v>
      </c>
      <c r="F1369" s="31">
        <v>49</v>
      </c>
      <c r="G1369" s="10">
        <v>24.39</v>
      </c>
      <c r="H1369" s="11">
        <f t="shared" si="42"/>
        <v>24.39</v>
      </c>
      <c r="I1369" s="12">
        <f t="shared" si="43"/>
        <v>1195.1100000000001</v>
      </c>
      <c r="J1369" s="13" t="s">
        <v>1105</v>
      </c>
      <c r="K1369" s="37" t="str">
        <f>VLOOKUP(Tabela14[[#This Row],[CÓDIGO]],[1]fornnecedor!$A:$G,7,0)</f>
        <v>VERNIZ AUTOMOTIVO</v>
      </c>
    </row>
    <row r="1370" spans="1:11" x14ac:dyDescent="0.3">
      <c r="A1370" s="8">
        <v>86594</v>
      </c>
      <c r="B1370" s="8" t="str">
        <f>VLOOKUP(Tabela14[[#This Row],[CÓDIGO]],[1]fornnecedor!$A:$E,5,0)</f>
        <v>AKZO NOBEL LTDA DECOR</v>
      </c>
      <c r="C1370" s="9" t="s">
        <v>4884</v>
      </c>
      <c r="D1370" s="9" t="s">
        <v>543</v>
      </c>
      <c r="E1370" s="23">
        <v>0.115</v>
      </c>
      <c r="F1370" s="31">
        <v>7.59</v>
      </c>
      <c r="G1370" s="10">
        <v>208.86</v>
      </c>
      <c r="H1370" s="11">
        <f t="shared" si="42"/>
        <v>24.018900000000002</v>
      </c>
      <c r="I1370" s="12">
        <f t="shared" si="43"/>
        <v>1585.2474</v>
      </c>
      <c r="J1370" s="13" t="s">
        <v>1105</v>
      </c>
      <c r="K1370" s="37" t="str">
        <f>VLOOKUP(Tabela14[[#This Row],[CÓDIGO]],[1]fornnecedor!$A:$G,7,0)</f>
        <v>PIGMENTOS IMOBILIÁRIOS</v>
      </c>
    </row>
    <row r="1371" spans="1:11" x14ac:dyDescent="0.3">
      <c r="A1371" s="15">
        <v>85201</v>
      </c>
      <c r="B1371" s="15" t="str">
        <f>VLOOKUP(Tabela14[[#This Row],[CÓDIGO]],[1]fornnecedor!$A:$E,5,0)</f>
        <v>VONIXX INDUSTRIA E COMERCIO DE POLIDORES LTDA</v>
      </c>
      <c r="C1371" s="16" t="s">
        <v>3477</v>
      </c>
      <c r="D1371" s="16" t="s">
        <v>515</v>
      </c>
      <c r="E1371" s="22">
        <v>1</v>
      </c>
      <c r="F1371" s="30">
        <v>8</v>
      </c>
      <c r="G1371" s="17">
        <v>23.9</v>
      </c>
      <c r="H1371" s="11">
        <f t="shared" si="42"/>
        <v>23.9</v>
      </c>
      <c r="I1371" s="12">
        <f t="shared" si="43"/>
        <v>191.2</v>
      </c>
      <c r="J1371" s="13" t="s">
        <v>1105</v>
      </c>
      <c r="K1371" s="37" t="str">
        <f>VLOOKUP(Tabela14[[#This Row],[CÓDIGO]],[1]fornnecedor!$A:$G,7,0)</f>
        <v>LINHA DE HIGENIZAÇÃO E ESTÉTICA  AUTOMOTIVA VONIX</v>
      </c>
    </row>
    <row r="1372" spans="1:11" x14ac:dyDescent="0.3">
      <c r="A1372" s="8">
        <v>24231</v>
      </c>
      <c r="B1372" s="8" t="str">
        <f>VLOOKUP(Tabela14[[#This Row],[CÓDIGO]],[1]fornnecedor!$A:$E,5,0)</f>
        <v>VONIXX INDUSTRIA E COMERCIO DE POLIDORES LTDA</v>
      </c>
      <c r="C1372" s="9" t="s">
        <v>3613</v>
      </c>
      <c r="D1372" s="9" t="s">
        <v>515</v>
      </c>
      <c r="E1372" s="23">
        <v>1</v>
      </c>
      <c r="F1372" s="31">
        <v>10</v>
      </c>
      <c r="G1372" s="10">
        <v>23.57</v>
      </c>
      <c r="H1372" s="11">
        <f t="shared" si="42"/>
        <v>23.57</v>
      </c>
      <c r="I1372" s="12">
        <f t="shared" si="43"/>
        <v>235.7</v>
      </c>
      <c r="J1372" s="13" t="s">
        <v>1105</v>
      </c>
      <c r="K1372" s="37" t="str">
        <f>VLOOKUP(Tabela14[[#This Row],[CÓDIGO]],[1]fornnecedor!$A:$G,7,0)</f>
        <v>LINHA DE HIGENIZAÇÃO E ESTÉTICA  AUTOMOTIVA VONIX</v>
      </c>
    </row>
    <row r="1373" spans="1:11" x14ac:dyDescent="0.3">
      <c r="A1373" s="15">
        <v>85241</v>
      </c>
      <c r="B1373" s="15" t="str">
        <f>VLOOKUP(Tabela14[[#This Row],[CÓDIGO]],[1]fornnecedor!$A:$E,5,0)</f>
        <v>BRASILUX TINTAS TECNICAS LTDA</v>
      </c>
      <c r="C1373" s="16" t="s">
        <v>3538</v>
      </c>
      <c r="D1373" s="16" t="s">
        <v>549</v>
      </c>
      <c r="E1373" s="22">
        <v>1</v>
      </c>
      <c r="F1373" s="30">
        <v>9</v>
      </c>
      <c r="G1373" s="17">
        <v>23.38</v>
      </c>
      <c r="H1373" s="11">
        <f t="shared" si="42"/>
        <v>23.38</v>
      </c>
      <c r="I1373" s="12">
        <f t="shared" si="43"/>
        <v>210.42</v>
      </c>
      <c r="J1373" s="13" t="s">
        <v>1105</v>
      </c>
      <c r="K1373" s="37" t="str">
        <f>VLOOKUP(Tabela14[[#This Row],[CÓDIGO]],[1]fornnecedor!$A:$G,7,0)</f>
        <v>CATALISADORES INDIVIDUAIS</v>
      </c>
    </row>
    <row r="1374" spans="1:11" x14ac:dyDescent="0.3">
      <c r="A1374" s="15">
        <v>86964</v>
      </c>
      <c r="B1374" s="15" t="str">
        <f>VLOOKUP(Tabela14[[#This Row],[CÓDIGO]],[1]fornnecedor!$A:$E,5,0)</f>
        <v>VONIXX INDUSTRIA E COMERCIO DE POLIDORES LTDA</v>
      </c>
      <c r="C1374" s="16" t="s">
        <v>522</v>
      </c>
      <c r="D1374" s="16" t="s">
        <v>515</v>
      </c>
      <c r="E1374" s="22">
        <v>1</v>
      </c>
      <c r="F1374" s="30">
        <v>24</v>
      </c>
      <c r="G1374" s="17">
        <v>23</v>
      </c>
      <c r="H1374" s="11">
        <f t="shared" si="42"/>
        <v>23</v>
      </c>
      <c r="I1374" s="12">
        <f t="shared" si="43"/>
        <v>552</v>
      </c>
      <c r="J1374" s="13" t="s">
        <v>1105</v>
      </c>
      <c r="K1374" s="37" t="str">
        <f>VLOOKUP(Tabela14[[#This Row],[CÓDIGO]],[1]fornnecedor!$A:$G,7,0)</f>
        <v>LINHA DE HIGENIZAÇÃO E ESTÉTICA  AUTOMOTIVA VONIX</v>
      </c>
    </row>
    <row r="1375" spans="1:11" x14ac:dyDescent="0.3">
      <c r="A1375" s="8">
        <v>10105</v>
      </c>
      <c r="B1375" s="8" t="str">
        <f>VLOOKUP(Tabela14[[#This Row],[CÓDIGO]],[1]fornnecedor!$A:$E,5,0)</f>
        <v>PINCEIS ATLAS S.A.</v>
      </c>
      <c r="C1375" s="9" t="s">
        <v>3496</v>
      </c>
      <c r="D1375" s="9" t="s">
        <v>23</v>
      </c>
      <c r="E1375" s="23">
        <v>3</v>
      </c>
      <c r="F1375" s="31">
        <v>26</v>
      </c>
      <c r="G1375" s="10">
        <v>7.65</v>
      </c>
      <c r="H1375" s="11">
        <f t="shared" si="42"/>
        <v>22.950000000000003</v>
      </c>
      <c r="I1375" s="12">
        <f t="shared" si="43"/>
        <v>198.9</v>
      </c>
      <c r="J1375" s="13" t="s">
        <v>1105</v>
      </c>
      <c r="K1375" s="37" t="str">
        <f>VLOOKUP(Tabela14[[#This Row],[CÓDIGO]],[1]fornnecedor!$A:$G,7,0)</f>
        <v>ROLOS / TRINCHAS / PINCÉIS / ESPÁTULAS</v>
      </c>
    </row>
    <row r="1376" spans="1:11" x14ac:dyDescent="0.3">
      <c r="A1376" s="8">
        <v>243</v>
      </c>
      <c r="B1376" s="8" t="str">
        <f>VLOOKUP(Tabela14[[#This Row],[CÓDIGO]],[1]fornnecedor!$A:$E,5,0)</f>
        <v>AKZO NOBEL LTDA AUTO</v>
      </c>
      <c r="C1376" s="9" t="s">
        <v>4903</v>
      </c>
      <c r="D1376" s="9" t="s">
        <v>152</v>
      </c>
      <c r="E1376" s="23">
        <v>0.18099999999999999</v>
      </c>
      <c r="F1376" s="31">
        <v>13.53</v>
      </c>
      <c r="G1376" s="10">
        <v>125.3</v>
      </c>
      <c r="H1376" s="11">
        <f t="shared" si="42"/>
        <v>22.679299999999998</v>
      </c>
      <c r="I1376" s="12">
        <f t="shared" si="43"/>
        <v>1695.309</v>
      </c>
      <c r="J1376" s="13" t="s">
        <v>1105</v>
      </c>
      <c r="K1376" s="37" t="str">
        <f>VLOOKUP(Tabela14[[#This Row],[CÓDIGO]],[1]fornnecedor!$A:$G,7,0)</f>
        <v>BASES LACA / SINTETICO / TECH FLEET</v>
      </c>
    </row>
    <row r="1377" spans="1:11" x14ac:dyDescent="0.3">
      <c r="A1377" s="15">
        <v>9968</v>
      </c>
      <c r="B1377" s="15" t="str">
        <f>VLOOKUP(Tabela14[[#This Row],[CÓDIGO]],[1]fornnecedor!$A:$E,5,0)</f>
        <v>AKZO NOBEL LTDA AUTO</v>
      </c>
      <c r="C1377" s="16" t="s">
        <v>4914</v>
      </c>
      <c r="D1377" s="16" t="s">
        <v>127</v>
      </c>
      <c r="E1377" s="22">
        <v>0.05</v>
      </c>
      <c r="F1377" s="30">
        <v>3.91</v>
      </c>
      <c r="G1377" s="17">
        <v>450.19</v>
      </c>
      <c r="H1377" s="11">
        <f t="shared" si="42"/>
        <v>22.509500000000003</v>
      </c>
      <c r="I1377" s="12">
        <f t="shared" si="43"/>
        <v>1760.2429</v>
      </c>
      <c r="J1377" s="13" t="s">
        <v>1105</v>
      </c>
      <c r="K1377" s="37" t="str">
        <f>VLOOKUP(Tabela14[[#This Row],[CÓDIGO]],[1]fornnecedor!$A:$G,7,0)</f>
        <v>BASES POLIÉSTER</v>
      </c>
    </row>
    <row r="1378" spans="1:11" x14ac:dyDescent="0.3">
      <c r="A1378" s="8">
        <v>85021</v>
      </c>
      <c r="B1378" s="8" t="str">
        <f>VLOOKUP(Tabela14[[#This Row],[CÓDIGO]],[1]fornnecedor!$A:$E,5,0)</f>
        <v>ACOBOM INDUSTRIA COMERCIO E LOGISTICA LTDA</v>
      </c>
      <c r="C1378" s="9" t="s">
        <v>3972</v>
      </c>
      <c r="D1378" s="9" t="s">
        <v>3973</v>
      </c>
      <c r="E1378" s="23">
        <v>27</v>
      </c>
      <c r="F1378" s="31">
        <v>479</v>
      </c>
      <c r="G1378" s="10">
        <v>0.83</v>
      </c>
      <c r="H1378" s="11">
        <f t="shared" si="42"/>
        <v>22.41</v>
      </c>
      <c r="I1378" s="12">
        <f t="shared" si="43"/>
        <v>397.57</v>
      </c>
      <c r="J1378" s="13" t="s">
        <v>1105</v>
      </c>
      <c r="K1378" s="37" t="str">
        <f>VLOOKUP(Tabela14[[#This Row],[CÓDIGO]],[1]fornnecedor!$A:$G,7,0)</f>
        <v>PALHA DE AÇO</v>
      </c>
    </row>
    <row r="1379" spans="1:11" x14ac:dyDescent="0.3">
      <c r="A1379" s="15">
        <v>86584</v>
      </c>
      <c r="B1379" s="15" t="str">
        <f>VLOOKUP(Tabela14[[#This Row],[CÓDIGO]],[1]fornnecedor!$A:$E,5,0)</f>
        <v>AKZO NOBEL LTDA DECOR</v>
      </c>
      <c r="C1379" s="16" t="s">
        <v>5001</v>
      </c>
      <c r="D1379" s="16" t="s">
        <v>543</v>
      </c>
      <c r="E1379" s="22">
        <v>0.105</v>
      </c>
      <c r="F1379" s="30">
        <v>11.16</v>
      </c>
      <c r="G1379" s="17">
        <v>212.67</v>
      </c>
      <c r="H1379" s="11">
        <f t="shared" si="42"/>
        <v>22.330349999999999</v>
      </c>
      <c r="I1379" s="12">
        <f t="shared" si="43"/>
        <v>2373.3971999999999</v>
      </c>
      <c r="J1379" s="13" t="s">
        <v>1105</v>
      </c>
      <c r="K1379" s="37" t="str">
        <f>VLOOKUP(Tabela14[[#This Row],[CÓDIGO]],[1]fornnecedor!$A:$G,7,0)</f>
        <v>PIGMENTOS IMOBILIÁRIOS</v>
      </c>
    </row>
    <row r="1380" spans="1:11" x14ac:dyDescent="0.3">
      <c r="A1380" s="8">
        <v>85259</v>
      </c>
      <c r="B1380" s="8" t="str">
        <f>VLOOKUP(Tabela14[[#This Row],[CÓDIGO]],[1]fornnecedor!$A:$E,5,0)</f>
        <v>SAINT- GOBAIN DO BRASIL PROD. IND. E CONSTR. LTDA</v>
      </c>
      <c r="C1380" s="9" t="s">
        <v>4930</v>
      </c>
      <c r="D1380" s="9" t="s">
        <v>49</v>
      </c>
      <c r="E1380" s="23">
        <v>5</v>
      </c>
      <c r="F1380" s="31">
        <v>417</v>
      </c>
      <c r="G1380" s="10">
        <v>4.46</v>
      </c>
      <c r="H1380" s="11">
        <f t="shared" si="42"/>
        <v>22.3</v>
      </c>
      <c r="I1380" s="12">
        <f t="shared" si="43"/>
        <v>1859.82</v>
      </c>
      <c r="J1380" s="13" t="s">
        <v>1105</v>
      </c>
      <c r="K1380" s="37" t="str">
        <f>VLOOKUP(Tabela14[[#This Row],[CÓDIGO]],[1]fornnecedor!$A:$G,7,0)</f>
        <v xml:space="preserve">DISCOS / LIXAS / ABRASIVOS </v>
      </c>
    </row>
    <row r="1381" spans="1:11" x14ac:dyDescent="0.3">
      <c r="A1381" s="8">
        <v>20354</v>
      </c>
      <c r="B1381" s="8" t="str">
        <f>VLOOKUP(Tabela14[[#This Row],[CÓDIGO]],[1]fornnecedor!$A:$E,5,0)</f>
        <v>SHERWIN - WILLIAMS DO BRASIL IND. E COM. LTDA</v>
      </c>
      <c r="C1381" s="9" t="s">
        <v>4067</v>
      </c>
      <c r="D1381" s="9" t="s">
        <v>324</v>
      </c>
      <c r="E1381" s="23">
        <v>1</v>
      </c>
      <c r="F1381" s="31">
        <v>20</v>
      </c>
      <c r="G1381" s="10">
        <v>22.11</v>
      </c>
      <c r="H1381" s="11">
        <f t="shared" si="42"/>
        <v>22.11</v>
      </c>
      <c r="I1381" s="12">
        <f t="shared" si="43"/>
        <v>442.2</v>
      </c>
      <c r="J1381" s="13" t="s">
        <v>1105</v>
      </c>
      <c r="K1381" s="37" t="str">
        <f>VLOOKUP(Tabela14[[#This Row],[CÓDIGO]],[1]fornnecedor!$A:$G,7,0)</f>
        <v>TINTAS POLIÉSTER</v>
      </c>
    </row>
    <row r="1382" spans="1:11" x14ac:dyDescent="0.3">
      <c r="A1382" s="8">
        <v>85580</v>
      </c>
      <c r="B1382" s="8" t="str">
        <f>VLOOKUP(Tabela14[[#This Row],[CÓDIGO]],[1]fornnecedor!$A:$E,5,0)</f>
        <v>MAXI RUBBER INDUSTRIAS QUIMICAS LTDA</v>
      </c>
      <c r="C1382" s="9" t="s">
        <v>2919</v>
      </c>
      <c r="D1382" s="9" t="s">
        <v>775</v>
      </c>
      <c r="E1382" s="23">
        <v>2</v>
      </c>
      <c r="F1382" s="31">
        <v>3</v>
      </c>
      <c r="G1382" s="10">
        <v>10.93</v>
      </c>
      <c r="H1382" s="11">
        <f t="shared" si="42"/>
        <v>21.86</v>
      </c>
      <c r="I1382" s="12">
        <f t="shared" si="43"/>
        <v>32.79</v>
      </c>
      <c r="J1382" s="13" t="s">
        <v>1105</v>
      </c>
      <c r="K1382" s="37" t="str">
        <f>VLOOKUP(Tabela14[[#This Row],[CÓDIGO]],[1]fornnecedor!$A:$G,7,0)</f>
        <v>CERA  / LIMPEZA /  POLIMENTO VEICULAR</v>
      </c>
    </row>
    <row r="1383" spans="1:11" x14ac:dyDescent="0.3">
      <c r="A1383" s="15">
        <v>84544</v>
      </c>
      <c r="B1383" s="15" t="str">
        <f>VLOOKUP(Tabela14[[#This Row],[CÓDIGO]],[1]fornnecedor!$A:$E,5,0)</f>
        <v>VONIXX INDUSTRIA E COMERCIO DE POLIDORES LTDA</v>
      </c>
      <c r="C1383" s="16" t="s">
        <v>521</v>
      </c>
      <c r="D1383" s="16" t="s">
        <v>515</v>
      </c>
      <c r="E1383" s="22">
        <v>1</v>
      </c>
      <c r="F1383" s="30">
        <v>12</v>
      </c>
      <c r="G1383" s="17">
        <v>21.83</v>
      </c>
      <c r="H1383" s="11">
        <f t="shared" si="42"/>
        <v>21.83</v>
      </c>
      <c r="I1383" s="12">
        <f t="shared" si="43"/>
        <v>261.95999999999998</v>
      </c>
      <c r="J1383" s="13" t="s">
        <v>1105</v>
      </c>
      <c r="K1383" s="37" t="str">
        <f>VLOOKUP(Tabela14[[#This Row],[CÓDIGO]],[1]fornnecedor!$A:$G,7,0)</f>
        <v>LINHA DE HIGENIZAÇÃO E ESTÉTICA  AUTOMOTIVA VONIX</v>
      </c>
    </row>
    <row r="1384" spans="1:11" x14ac:dyDescent="0.3">
      <c r="A1384" s="15">
        <v>85669</v>
      </c>
      <c r="B1384" s="15" t="str">
        <f>VLOOKUP(Tabela14[[#This Row],[CÓDIGO]],[1]fornnecedor!$A:$E,5,0)</f>
        <v>A&amp;S TECHNOLOGIES INDUSTRIA E COMERCIO LTDA</v>
      </c>
      <c r="C1384" s="16" t="s">
        <v>893</v>
      </c>
      <c r="D1384" s="16" t="s">
        <v>875</v>
      </c>
      <c r="E1384" s="22">
        <v>3</v>
      </c>
      <c r="F1384" s="30">
        <v>42</v>
      </c>
      <c r="G1384" s="17">
        <v>7.2</v>
      </c>
      <c r="H1384" s="11">
        <f t="shared" si="42"/>
        <v>21.6</v>
      </c>
      <c r="I1384" s="12">
        <f t="shared" si="43"/>
        <v>302.40000000000003</v>
      </c>
      <c r="J1384" s="13" t="s">
        <v>1105</v>
      </c>
      <c r="K1384" s="37" t="str">
        <f>VLOOKUP(Tabela14[[#This Row],[CÓDIGO]],[1]fornnecedor!$A:$G,7,0)</f>
        <v xml:space="preserve">SPRAYS </v>
      </c>
    </row>
    <row r="1385" spans="1:11" x14ac:dyDescent="0.3">
      <c r="A1385" s="8">
        <v>86588</v>
      </c>
      <c r="B1385" s="8" t="str">
        <f>VLOOKUP(Tabela14[[#This Row],[CÓDIGO]],[1]fornnecedor!$A:$E,5,0)</f>
        <v>AKZO NOBEL LTDA DECOR</v>
      </c>
      <c r="C1385" s="9" t="s">
        <v>4091</v>
      </c>
      <c r="D1385" s="9" t="s">
        <v>543</v>
      </c>
      <c r="E1385" s="23">
        <v>0.25600000000000001</v>
      </c>
      <c r="F1385" s="31">
        <v>5.42</v>
      </c>
      <c r="G1385" s="10">
        <v>84.32</v>
      </c>
      <c r="H1385" s="11">
        <f t="shared" si="42"/>
        <v>21.585919999999998</v>
      </c>
      <c r="I1385" s="12">
        <f t="shared" si="43"/>
        <v>457.01439999999997</v>
      </c>
      <c r="J1385" s="13" t="s">
        <v>1105</v>
      </c>
      <c r="K1385" s="37" t="str">
        <f>VLOOKUP(Tabela14[[#This Row],[CÓDIGO]],[1]fornnecedor!$A:$G,7,0)</f>
        <v>PIGMENTOS IMOBILIÁRIOS</v>
      </c>
    </row>
    <row r="1386" spans="1:11" x14ac:dyDescent="0.3">
      <c r="A1386" s="15">
        <v>85020</v>
      </c>
      <c r="B1386" s="15" t="str">
        <f>VLOOKUP(Tabela14[[#This Row],[CÓDIGO]],[1]fornnecedor!$A:$E,5,0)</f>
        <v>ACOBOM INDUSTRIA COMERCIO E LOGISTICA LTDA</v>
      </c>
      <c r="C1386" s="16" t="s">
        <v>4137</v>
      </c>
      <c r="D1386" s="16" t="s">
        <v>3973</v>
      </c>
      <c r="E1386" s="22">
        <v>26</v>
      </c>
      <c r="F1386" s="30">
        <v>576</v>
      </c>
      <c r="G1386" s="17">
        <v>0.83</v>
      </c>
      <c r="H1386" s="11">
        <f t="shared" si="42"/>
        <v>21.58</v>
      </c>
      <c r="I1386" s="12">
        <f t="shared" si="43"/>
        <v>478.08</v>
      </c>
      <c r="J1386" s="13" t="s">
        <v>1105</v>
      </c>
      <c r="K1386" s="37" t="str">
        <f>VLOOKUP(Tabela14[[#This Row],[CÓDIGO]],[1]fornnecedor!$A:$G,7,0)</f>
        <v>PALHA DE AÇO</v>
      </c>
    </row>
    <row r="1387" spans="1:11" x14ac:dyDescent="0.3">
      <c r="A1387" s="8">
        <v>85065</v>
      </c>
      <c r="B1387" s="8" t="str">
        <f>VLOOKUP(Tabela14[[#This Row],[CÓDIGO]],[1]fornnecedor!$A:$E,5,0)</f>
        <v>PINCEIS ATLAS S.A.</v>
      </c>
      <c r="C1387" s="9" t="s">
        <v>4742</v>
      </c>
      <c r="D1387" s="9" t="s">
        <v>23</v>
      </c>
      <c r="E1387" s="23">
        <v>1</v>
      </c>
      <c r="F1387" s="31">
        <v>53</v>
      </c>
      <c r="G1387" s="10">
        <v>21.31</v>
      </c>
      <c r="H1387" s="11">
        <f t="shared" si="42"/>
        <v>21.31</v>
      </c>
      <c r="I1387" s="12">
        <f t="shared" si="43"/>
        <v>1129.4299999999998</v>
      </c>
      <c r="J1387" s="13" t="s">
        <v>1105</v>
      </c>
      <c r="K1387" s="37" t="str">
        <f>VLOOKUP(Tabela14[[#This Row],[CÓDIGO]],[1]fornnecedor!$A:$G,7,0)</f>
        <v>ROLOS / TRINCHAS / PINCÉIS / ESPÁTULAS</v>
      </c>
    </row>
    <row r="1388" spans="1:11" x14ac:dyDescent="0.3">
      <c r="A1388" s="15">
        <v>24229</v>
      </c>
      <c r="B1388" s="15" t="str">
        <f>VLOOKUP(Tabela14[[#This Row],[CÓDIGO]],[1]fornnecedor!$A:$E,5,0)</f>
        <v>VONIXX INDUSTRIA E COMERCIO DE POLIDORES LTDA</v>
      </c>
      <c r="C1388" s="16" t="s">
        <v>3474</v>
      </c>
      <c r="D1388" s="16" t="s">
        <v>515</v>
      </c>
      <c r="E1388" s="22">
        <v>1</v>
      </c>
      <c r="F1388" s="30">
        <v>9</v>
      </c>
      <c r="G1388" s="17">
        <v>21.21</v>
      </c>
      <c r="H1388" s="11">
        <f t="shared" si="42"/>
        <v>21.21</v>
      </c>
      <c r="I1388" s="12">
        <f t="shared" si="43"/>
        <v>190.89000000000001</v>
      </c>
      <c r="J1388" s="13" t="s">
        <v>1105</v>
      </c>
      <c r="K1388" s="37" t="str">
        <f>VLOOKUP(Tabela14[[#This Row],[CÓDIGO]],[1]fornnecedor!$A:$G,7,0)</f>
        <v>LINHA DE HIGENIZAÇÃO E ESTÉTICA  AUTOMOTIVA VONIX</v>
      </c>
    </row>
    <row r="1389" spans="1:11" x14ac:dyDescent="0.3">
      <c r="A1389" s="15">
        <v>85179</v>
      </c>
      <c r="B1389" s="15" t="str">
        <f>VLOOKUP(Tabela14[[#This Row],[CÓDIGO]],[1]fornnecedor!$A:$E,5,0)</f>
        <v>BRASILUX TINTAS TECNICAS LTDA</v>
      </c>
      <c r="C1389" s="16" t="s">
        <v>2941</v>
      </c>
      <c r="D1389" s="16" t="s">
        <v>549</v>
      </c>
      <c r="E1389" s="22">
        <v>1</v>
      </c>
      <c r="F1389" s="30">
        <v>2</v>
      </c>
      <c r="G1389" s="17">
        <v>20.41</v>
      </c>
      <c r="H1389" s="11">
        <f t="shared" si="42"/>
        <v>20.41</v>
      </c>
      <c r="I1389" s="12">
        <f t="shared" si="43"/>
        <v>40.82</v>
      </c>
      <c r="J1389" s="13" t="s">
        <v>1105</v>
      </c>
      <c r="K1389" s="37" t="str">
        <f>VLOOKUP(Tabela14[[#This Row],[CÓDIGO]],[1]fornnecedor!$A:$G,7,0)</f>
        <v>ESMALTES</v>
      </c>
    </row>
    <row r="1390" spans="1:11" x14ac:dyDescent="0.3">
      <c r="A1390" s="8">
        <v>84427</v>
      </c>
      <c r="B1390" s="8" t="str">
        <f>VLOOKUP(Tabela14[[#This Row],[CÓDIGO]],[1]fornnecedor!$A:$E,5,0)</f>
        <v>PINCEIS ATLAS S.A.</v>
      </c>
      <c r="C1390" s="9" t="s">
        <v>3792</v>
      </c>
      <c r="D1390" s="9" t="s">
        <v>23</v>
      </c>
      <c r="E1390" s="23">
        <v>4</v>
      </c>
      <c r="F1390" s="31">
        <v>60</v>
      </c>
      <c r="G1390" s="10">
        <v>5.08</v>
      </c>
      <c r="H1390" s="11">
        <f t="shared" si="42"/>
        <v>20.32</v>
      </c>
      <c r="I1390" s="12">
        <f t="shared" si="43"/>
        <v>304.8</v>
      </c>
      <c r="J1390" s="13" t="s">
        <v>1105</v>
      </c>
      <c r="K1390" s="37" t="str">
        <f>VLOOKUP(Tabela14[[#This Row],[CÓDIGO]],[1]fornnecedor!$A:$G,7,0)</f>
        <v>ROLOS / TRINCHAS / PINCÉIS / ESPÁTULAS</v>
      </c>
    </row>
    <row r="1391" spans="1:11" x14ac:dyDescent="0.3">
      <c r="A1391" s="8">
        <v>85652</v>
      </c>
      <c r="B1391" s="8" t="str">
        <f>VLOOKUP(Tabela14[[#This Row],[CÓDIGO]],[1]fornnecedor!$A:$E,5,0)</f>
        <v>A&amp;S TECHNOLOGIES INDUSTRIA E COMERCIO LTDA</v>
      </c>
      <c r="C1391" s="9" t="s">
        <v>3118</v>
      </c>
      <c r="D1391" s="9" t="s">
        <v>875</v>
      </c>
      <c r="E1391" s="23">
        <v>3</v>
      </c>
      <c r="F1391" s="31">
        <v>13</v>
      </c>
      <c r="G1391" s="10">
        <v>6.72</v>
      </c>
      <c r="H1391" s="11">
        <f t="shared" si="42"/>
        <v>20.16</v>
      </c>
      <c r="I1391" s="12">
        <f t="shared" si="43"/>
        <v>87.36</v>
      </c>
      <c r="J1391" s="13" t="s">
        <v>1105</v>
      </c>
      <c r="K1391" s="37" t="str">
        <f>VLOOKUP(Tabela14[[#This Row],[CÓDIGO]],[1]fornnecedor!$A:$G,7,0)</f>
        <v xml:space="preserve">SPRAYS </v>
      </c>
    </row>
    <row r="1392" spans="1:11" x14ac:dyDescent="0.3">
      <c r="A1392" s="15">
        <v>85207</v>
      </c>
      <c r="B1392" s="15" t="str">
        <f>VLOOKUP(Tabela14[[#This Row],[CÓDIGO]],[1]fornnecedor!$A:$E,5,0)</f>
        <v>VONIXX INDUSTRIA E COMERCIO DE POLIDORES LTDA</v>
      </c>
      <c r="C1392" s="16" t="s">
        <v>3826</v>
      </c>
      <c r="D1392" s="16" t="s">
        <v>515</v>
      </c>
      <c r="E1392" s="22">
        <v>1</v>
      </c>
      <c r="F1392" s="30">
        <v>16</v>
      </c>
      <c r="G1392" s="17">
        <v>20.03</v>
      </c>
      <c r="H1392" s="11">
        <f t="shared" si="42"/>
        <v>20.03</v>
      </c>
      <c r="I1392" s="12">
        <f t="shared" si="43"/>
        <v>320.48</v>
      </c>
      <c r="J1392" s="13" t="s">
        <v>1105</v>
      </c>
      <c r="K1392" s="37" t="str">
        <f>VLOOKUP(Tabela14[[#This Row],[CÓDIGO]],[1]fornnecedor!$A:$G,7,0)</f>
        <v>LINHA DE HIGENIZAÇÃO E ESTÉTICA  AUTOMOTIVA VONIX</v>
      </c>
    </row>
    <row r="1393" spans="1:11" x14ac:dyDescent="0.3">
      <c r="A1393" s="15">
        <v>21350</v>
      </c>
      <c r="B1393" s="15" t="str">
        <f>VLOOKUP(Tabela14[[#This Row],[CÓDIGO]],[1]fornnecedor!$A:$E,5,0)</f>
        <v>3M DO BRASIL LTDA</v>
      </c>
      <c r="C1393" s="16" t="s">
        <v>4641</v>
      </c>
      <c r="D1393" s="16" t="s">
        <v>366</v>
      </c>
      <c r="E1393" s="22">
        <v>1</v>
      </c>
      <c r="F1393" s="30">
        <v>48</v>
      </c>
      <c r="G1393" s="17">
        <v>20.010000000000002</v>
      </c>
      <c r="H1393" s="11">
        <f t="shared" si="42"/>
        <v>20.010000000000002</v>
      </c>
      <c r="I1393" s="12">
        <f t="shared" si="43"/>
        <v>960.48</v>
      </c>
      <c r="J1393" s="13" t="s">
        <v>1105</v>
      </c>
      <c r="K1393" s="37" t="str">
        <f>VLOOKUP(Tabela14[[#This Row],[CÓDIGO]],[1]fornnecedor!$A:$G,7,0)</f>
        <v>DISCO TRIZACT</v>
      </c>
    </row>
    <row r="1394" spans="1:11" x14ac:dyDescent="0.3">
      <c r="A1394" s="15">
        <v>86589</v>
      </c>
      <c r="B1394" s="15" t="str">
        <f>VLOOKUP(Tabela14[[#This Row],[CÓDIGO]],[1]fornnecedor!$A:$E,5,0)</f>
        <v>AKZO NOBEL LTDA DECOR</v>
      </c>
      <c r="C1394" s="16" t="s">
        <v>4408</v>
      </c>
      <c r="D1394" s="16" t="s">
        <v>543</v>
      </c>
      <c r="E1394" s="22">
        <v>0.13500000000000001</v>
      </c>
      <c r="F1394" s="30">
        <v>4.6500000000000004</v>
      </c>
      <c r="G1394" s="17">
        <v>148.13999999999999</v>
      </c>
      <c r="H1394" s="11">
        <f t="shared" si="42"/>
        <v>19.998899999999999</v>
      </c>
      <c r="I1394" s="12">
        <f t="shared" si="43"/>
        <v>688.851</v>
      </c>
      <c r="J1394" s="13" t="s">
        <v>1105</v>
      </c>
      <c r="K1394" s="37" t="str">
        <f>VLOOKUP(Tabela14[[#This Row],[CÓDIGO]],[1]fornnecedor!$A:$G,7,0)</f>
        <v>PIGMENTOS IMOBILIÁRIOS</v>
      </c>
    </row>
    <row r="1395" spans="1:11" x14ac:dyDescent="0.3">
      <c r="A1395" s="8">
        <v>86115</v>
      </c>
      <c r="B1395" s="8" t="str">
        <f>VLOOKUP(Tabela14[[#This Row],[CÓDIGO]],[1]fornnecedor!$A:$E,5,0)</f>
        <v>AKZO NOBEL LTDA DECOR</v>
      </c>
      <c r="C1395" s="9" t="s">
        <v>3485</v>
      </c>
      <c r="D1395" s="9" t="s">
        <v>2498</v>
      </c>
      <c r="E1395" s="23">
        <v>1</v>
      </c>
      <c r="F1395" s="31">
        <v>10</v>
      </c>
      <c r="G1395" s="10">
        <v>19.59</v>
      </c>
      <c r="H1395" s="11">
        <f t="shared" si="42"/>
        <v>19.59</v>
      </c>
      <c r="I1395" s="12">
        <f t="shared" si="43"/>
        <v>195.9</v>
      </c>
      <c r="J1395" s="13" t="s">
        <v>1105</v>
      </c>
      <c r="K1395" s="37" t="str">
        <f>VLOOKUP(Tabela14[[#This Row],[CÓDIGO]],[1]fornnecedor!$A:$G,7,0)</f>
        <v>LINHA MOVELEIRA</v>
      </c>
    </row>
    <row r="1396" spans="1:11" x14ac:dyDescent="0.3">
      <c r="A1396" s="15">
        <v>84073</v>
      </c>
      <c r="B1396" s="15" t="str">
        <f>VLOOKUP(Tabela14[[#This Row],[CÓDIGO]],[1]fornnecedor!$A:$E,5,0)</f>
        <v>BRASILUX TINTAS TECNICAS LTDA</v>
      </c>
      <c r="C1396" s="16" t="s">
        <v>3601</v>
      </c>
      <c r="D1396" s="16" t="s">
        <v>549</v>
      </c>
      <c r="E1396" s="22">
        <v>1</v>
      </c>
      <c r="F1396" s="30">
        <v>12</v>
      </c>
      <c r="G1396" s="17">
        <v>19.14</v>
      </c>
      <c r="H1396" s="11">
        <f t="shared" si="42"/>
        <v>19.14</v>
      </c>
      <c r="I1396" s="12">
        <f t="shared" si="43"/>
        <v>229.68</v>
      </c>
      <c r="J1396" s="13" t="s">
        <v>1105</v>
      </c>
      <c r="K1396" s="37" t="str">
        <f>VLOOKUP(Tabela14[[#This Row],[CÓDIGO]],[1]fornnecedor!$A:$G,7,0)</f>
        <v>ESMALTES</v>
      </c>
    </row>
    <row r="1397" spans="1:11" x14ac:dyDescent="0.3">
      <c r="A1397" s="8">
        <v>23441</v>
      </c>
      <c r="B1397" s="8" t="str">
        <f>VLOOKUP(Tabela14[[#This Row],[CÓDIGO]],[1]fornnecedor!$A:$E,5,0)</f>
        <v>VONIXX INDUSTRIA E COMERCIO DE POLIDORES LTDA</v>
      </c>
      <c r="C1397" s="9" t="s">
        <v>2935</v>
      </c>
      <c r="D1397" s="9" t="s">
        <v>515</v>
      </c>
      <c r="E1397" s="23">
        <v>2</v>
      </c>
      <c r="F1397" s="31">
        <v>4</v>
      </c>
      <c r="G1397" s="10">
        <v>9.5500000000000007</v>
      </c>
      <c r="H1397" s="11">
        <f t="shared" si="42"/>
        <v>19.100000000000001</v>
      </c>
      <c r="I1397" s="12">
        <f t="shared" si="43"/>
        <v>38.200000000000003</v>
      </c>
      <c r="J1397" s="13" t="s">
        <v>1105</v>
      </c>
      <c r="K1397" s="37" t="str">
        <f>VLOOKUP(Tabela14[[#This Row],[CÓDIGO]],[1]fornnecedor!$A:$G,7,0)</f>
        <v>LINHA DE HIGENIZAÇÃO E ESTÉTICA  AUTOMOTIVA VONIX</v>
      </c>
    </row>
    <row r="1398" spans="1:11" x14ac:dyDescent="0.3">
      <c r="A1398" s="8">
        <v>84456</v>
      </c>
      <c r="B1398" s="8" t="str">
        <f>VLOOKUP(Tabela14[[#This Row],[CÓDIGO]],[1]fornnecedor!$A:$E,5,0)</f>
        <v>SAINT- GOBAIN DO BRASIL PROD. IND. E CONSTR. LTDA</v>
      </c>
      <c r="C1398" s="9" t="s">
        <v>3572</v>
      </c>
      <c r="D1398" s="9" t="s">
        <v>49</v>
      </c>
      <c r="E1398" s="23">
        <v>9</v>
      </c>
      <c r="F1398" s="31">
        <v>104</v>
      </c>
      <c r="G1398" s="10">
        <v>2.11</v>
      </c>
      <c r="H1398" s="11">
        <f t="shared" si="42"/>
        <v>18.989999999999998</v>
      </c>
      <c r="I1398" s="12">
        <f t="shared" si="43"/>
        <v>219.44</v>
      </c>
      <c r="J1398" s="13" t="s">
        <v>1105</v>
      </c>
      <c r="K1398" s="37" t="str">
        <f>VLOOKUP(Tabela14[[#This Row],[CÓDIGO]],[1]fornnecedor!$A:$G,7,0)</f>
        <v xml:space="preserve">DISCOS / LIXAS / ABRASIVOS </v>
      </c>
    </row>
    <row r="1399" spans="1:11" x14ac:dyDescent="0.3">
      <c r="A1399" s="15">
        <v>23861</v>
      </c>
      <c r="B1399" s="15" t="str">
        <f>VLOOKUP(Tabela14[[#This Row],[CÓDIGO]],[1]fornnecedor!$A:$E,5,0)</f>
        <v>ANJO QUIMICA DO BRASIL LTDA</v>
      </c>
      <c r="C1399" s="16" t="s">
        <v>3212</v>
      </c>
      <c r="D1399" s="16" t="s">
        <v>503</v>
      </c>
      <c r="E1399" s="22">
        <v>1</v>
      </c>
      <c r="F1399" s="30">
        <v>6</v>
      </c>
      <c r="G1399" s="17">
        <v>18.760000000000002</v>
      </c>
      <c r="H1399" s="11">
        <f t="shared" si="42"/>
        <v>18.760000000000002</v>
      </c>
      <c r="I1399" s="12">
        <f t="shared" si="43"/>
        <v>112.56</v>
      </c>
      <c r="J1399" s="13" t="s">
        <v>1105</v>
      </c>
      <c r="K1399" s="37" t="str">
        <f>VLOOKUP(Tabela14[[#This Row],[CÓDIGO]],[1]fornnecedor!$A:$G,7,0)</f>
        <v>ESMALTES</v>
      </c>
    </row>
    <row r="1400" spans="1:11" x14ac:dyDescent="0.3">
      <c r="A1400" s="15">
        <v>84516</v>
      </c>
      <c r="B1400" s="15" t="str">
        <f>VLOOKUP(Tabela14[[#This Row],[CÓDIGO]],[1]fornnecedor!$A:$E,5,0)</f>
        <v>BRASILUX TINTAS TECNICAS LTDA</v>
      </c>
      <c r="C1400" s="16" t="s">
        <v>3160</v>
      </c>
      <c r="D1400" s="16" t="s">
        <v>549</v>
      </c>
      <c r="E1400" s="22">
        <v>2</v>
      </c>
      <c r="F1400" s="30">
        <v>11</v>
      </c>
      <c r="G1400" s="17">
        <v>9.27</v>
      </c>
      <c r="H1400" s="11">
        <f t="shared" si="42"/>
        <v>18.54</v>
      </c>
      <c r="I1400" s="12">
        <f t="shared" si="43"/>
        <v>101.97</v>
      </c>
      <c r="J1400" s="13" t="s">
        <v>1105</v>
      </c>
      <c r="K1400" s="37" t="str">
        <f>VLOOKUP(Tabela14[[#This Row],[CÓDIGO]],[1]fornnecedor!$A:$G,7,0)</f>
        <v xml:space="preserve">SPRAYS </v>
      </c>
    </row>
    <row r="1401" spans="1:11" x14ac:dyDescent="0.3">
      <c r="A1401" s="15">
        <v>85678</v>
      </c>
      <c r="B1401" s="15" t="str">
        <f>VLOOKUP(Tabela14[[#This Row],[CÓDIGO]],[1]fornnecedor!$A:$E,5,0)</f>
        <v>A&amp;S TECHNOLOGIES INDUSTRIA E COMERCIO LTDA</v>
      </c>
      <c r="C1401" s="16" t="s">
        <v>2977</v>
      </c>
      <c r="D1401" s="16" t="s">
        <v>875</v>
      </c>
      <c r="E1401" s="22">
        <v>16</v>
      </c>
      <c r="F1401" s="30">
        <v>48</v>
      </c>
      <c r="G1401" s="17">
        <v>1.1100000000000001</v>
      </c>
      <c r="H1401" s="11">
        <f t="shared" si="42"/>
        <v>17.760000000000002</v>
      </c>
      <c r="I1401" s="12">
        <f t="shared" si="43"/>
        <v>53.28</v>
      </c>
      <c r="J1401" s="13" t="s">
        <v>1105</v>
      </c>
      <c r="K1401" s="37" t="str">
        <f>VLOOKUP(Tabela14[[#This Row],[CÓDIGO]],[1]fornnecedor!$A:$G,7,0)</f>
        <v>FITA ISOLANTE</v>
      </c>
    </row>
    <row r="1402" spans="1:11" x14ac:dyDescent="0.3">
      <c r="A1402" s="8">
        <v>20458</v>
      </c>
      <c r="B1402" s="8" t="str">
        <f>VLOOKUP(Tabela14[[#This Row],[CÓDIGO]],[1]fornnecedor!$A:$E,5,0)</f>
        <v>ANJO QUIMICA DO BRASIL LTDA</v>
      </c>
      <c r="C1402" s="9" t="s">
        <v>3953</v>
      </c>
      <c r="D1402" s="9" t="s">
        <v>503</v>
      </c>
      <c r="E1402" s="23">
        <v>1</v>
      </c>
      <c r="F1402" s="31">
        <v>22</v>
      </c>
      <c r="G1402" s="10">
        <v>17.53</v>
      </c>
      <c r="H1402" s="11">
        <f t="shared" si="42"/>
        <v>17.53</v>
      </c>
      <c r="I1402" s="12">
        <f t="shared" si="43"/>
        <v>385.66</v>
      </c>
      <c r="J1402" s="13" t="s">
        <v>1105</v>
      </c>
      <c r="K1402" s="37" t="str">
        <f>VLOOKUP(Tabela14[[#This Row],[CÓDIGO]],[1]fornnecedor!$A:$G,7,0)</f>
        <v>TINTAS POLIÉSTER</v>
      </c>
    </row>
    <row r="1403" spans="1:11" x14ac:dyDescent="0.3">
      <c r="A1403" s="15">
        <v>85637</v>
      </c>
      <c r="B1403" s="15" t="str">
        <f>VLOOKUP(Tabela14[[#This Row],[CÓDIGO]],[1]fornnecedor!$A:$E,5,0)</f>
        <v>A&amp;S TECHNOLOGIES INDUSTRIA E COMERCIO LTDA</v>
      </c>
      <c r="C1403" s="16" t="s">
        <v>879</v>
      </c>
      <c r="D1403" s="16" t="s">
        <v>875</v>
      </c>
      <c r="E1403" s="22">
        <v>3</v>
      </c>
      <c r="F1403" s="30">
        <v>39</v>
      </c>
      <c r="G1403" s="17">
        <v>5.84</v>
      </c>
      <c r="H1403" s="11">
        <f t="shared" si="42"/>
        <v>17.52</v>
      </c>
      <c r="I1403" s="12">
        <f t="shared" si="43"/>
        <v>227.76</v>
      </c>
      <c r="J1403" s="13" t="s">
        <v>1105</v>
      </c>
      <c r="K1403" s="37" t="str">
        <f>VLOOKUP(Tabela14[[#This Row],[CÓDIGO]],[1]fornnecedor!$A:$G,7,0)</f>
        <v>DESENGRIPANTE</v>
      </c>
    </row>
    <row r="1404" spans="1:11" x14ac:dyDescent="0.3">
      <c r="A1404" s="15">
        <v>86790</v>
      </c>
      <c r="B1404" s="15" t="str">
        <f>VLOOKUP(Tabela14[[#This Row],[CÓDIGO]],[1]fornnecedor!$A:$E,5,0)</f>
        <v>AKZO NOBEL LTDA DECOR</v>
      </c>
      <c r="C1404" s="16" t="s">
        <v>3250</v>
      </c>
      <c r="D1404" s="16" t="s">
        <v>2266</v>
      </c>
      <c r="E1404" s="22">
        <v>1</v>
      </c>
      <c r="F1404" s="30">
        <v>7</v>
      </c>
      <c r="G1404" s="17">
        <v>17.16</v>
      </c>
      <c r="H1404" s="11">
        <f t="shared" si="42"/>
        <v>17.16</v>
      </c>
      <c r="I1404" s="12">
        <f t="shared" si="43"/>
        <v>120.12</v>
      </c>
      <c r="J1404" s="13" t="s">
        <v>1105</v>
      </c>
      <c r="K1404" s="37" t="str">
        <f>VLOOKUP(Tabela14[[#This Row],[CÓDIGO]],[1]fornnecedor!$A:$G,7,0)</f>
        <v>IMPERMEABILIZANTES</v>
      </c>
    </row>
    <row r="1405" spans="1:11" x14ac:dyDescent="0.3">
      <c r="A1405" s="15">
        <v>85052</v>
      </c>
      <c r="B1405" s="15" t="str">
        <f>VLOOKUP(Tabela14[[#This Row],[CÓDIGO]],[1]fornnecedor!$A:$E,5,0)</f>
        <v>PINCEIS ATLAS S.A.</v>
      </c>
      <c r="C1405" s="16" t="s">
        <v>4010</v>
      </c>
      <c r="D1405" s="16" t="s">
        <v>23</v>
      </c>
      <c r="E1405" s="22">
        <v>1</v>
      </c>
      <c r="F1405" s="30">
        <v>24</v>
      </c>
      <c r="G1405" s="17">
        <v>17.149999999999999</v>
      </c>
      <c r="H1405" s="11">
        <f t="shared" si="42"/>
        <v>17.149999999999999</v>
      </c>
      <c r="I1405" s="12">
        <f t="shared" si="43"/>
        <v>411.59999999999997</v>
      </c>
      <c r="J1405" s="13" t="s">
        <v>1105</v>
      </c>
      <c r="K1405" s="37" t="str">
        <f>VLOOKUP(Tabela14[[#This Row],[CÓDIGO]],[1]fornnecedor!$A:$G,7,0)</f>
        <v>ROLOS / TRINCHAS / PINCÉIS / ESPÁTULAS</v>
      </c>
    </row>
    <row r="1406" spans="1:11" x14ac:dyDescent="0.3">
      <c r="A1406" s="8">
        <v>83795</v>
      </c>
      <c r="B1406" s="8" t="str">
        <f>VLOOKUP(Tabela14[[#This Row],[CÓDIGO]],[1]fornnecedor!$A:$E,5,0)</f>
        <v>VONIXX INDUSTRIA E COMERCIO DE POLIDORES LTDA</v>
      </c>
      <c r="C1406" s="9" t="s">
        <v>3033</v>
      </c>
      <c r="D1406" s="9" t="s">
        <v>515</v>
      </c>
      <c r="E1406" s="23">
        <v>1</v>
      </c>
      <c r="F1406" s="31">
        <v>4</v>
      </c>
      <c r="G1406" s="10">
        <v>17.07</v>
      </c>
      <c r="H1406" s="11">
        <f t="shared" si="42"/>
        <v>17.07</v>
      </c>
      <c r="I1406" s="12">
        <f t="shared" si="43"/>
        <v>68.28</v>
      </c>
      <c r="J1406" s="13" t="s">
        <v>1105</v>
      </c>
      <c r="K1406" s="37" t="str">
        <f>VLOOKUP(Tabela14[[#This Row],[CÓDIGO]],[1]fornnecedor!$A:$G,7,0)</f>
        <v>LINHA DE HIGENIZAÇÃO E ESTÉTICA  AUTOMOTIVA VONIX</v>
      </c>
    </row>
    <row r="1407" spans="1:11" x14ac:dyDescent="0.3">
      <c r="A1407" s="15">
        <v>84433</v>
      </c>
      <c r="B1407" s="15" t="str">
        <f>VLOOKUP(Tabela14[[#This Row],[CÓDIGO]],[1]fornnecedor!$A:$E,5,0)</f>
        <v>PINCEIS ATLAS S.A.</v>
      </c>
      <c r="C1407" s="16" t="s">
        <v>3781</v>
      </c>
      <c r="D1407" s="16" t="s">
        <v>23</v>
      </c>
      <c r="E1407" s="22">
        <v>3</v>
      </c>
      <c r="F1407" s="30">
        <v>53</v>
      </c>
      <c r="G1407" s="17">
        <v>5.69</v>
      </c>
      <c r="H1407" s="11">
        <f t="shared" si="42"/>
        <v>17.07</v>
      </c>
      <c r="I1407" s="12">
        <f t="shared" si="43"/>
        <v>301.57</v>
      </c>
      <c r="J1407" s="13" t="s">
        <v>1105</v>
      </c>
      <c r="K1407" s="37" t="str">
        <f>VLOOKUP(Tabela14[[#This Row],[CÓDIGO]],[1]fornnecedor!$A:$G,7,0)</f>
        <v>ROLOS / TRINCHAS / PINCÉIS / ESPÁTULAS</v>
      </c>
    </row>
    <row r="1408" spans="1:11" x14ac:dyDescent="0.3">
      <c r="A1408" s="15">
        <v>85044</v>
      </c>
      <c r="B1408" s="15" t="str">
        <f>VLOOKUP(Tabela14[[#This Row],[CÓDIGO]],[1]fornnecedor!$A:$E,5,0)</f>
        <v>PINCEIS ATLAS S.A.</v>
      </c>
      <c r="C1408" s="16" t="s">
        <v>3069</v>
      </c>
      <c r="D1408" s="16" t="s">
        <v>23</v>
      </c>
      <c r="E1408" s="22">
        <v>5</v>
      </c>
      <c r="F1408" s="30">
        <v>22</v>
      </c>
      <c r="G1408" s="17">
        <v>3.4</v>
      </c>
      <c r="H1408" s="11">
        <f t="shared" si="42"/>
        <v>17</v>
      </c>
      <c r="I1408" s="12">
        <f t="shared" si="43"/>
        <v>74.8</v>
      </c>
      <c r="J1408" s="13" t="s">
        <v>1105</v>
      </c>
      <c r="K1408" s="37" t="str">
        <f>VLOOKUP(Tabela14[[#This Row],[CÓDIGO]],[1]fornnecedor!$A:$G,7,0)</f>
        <v>ROLOS / TRINCHAS / PINCÉIS / ESPÁTULAS</v>
      </c>
    </row>
    <row r="1409" spans="1:11" x14ac:dyDescent="0.3">
      <c r="A1409" s="8">
        <v>84434</v>
      </c>
      <c r="B1409" s="8" t="str">
        <f>VLOOKUP(Tabela14[[#This Row],[CÓDIGO]],[1]fornnecedor!$A:$E,5,0)</f>
        <v>PINCEIS ATLAS S.A.</v>
      </c>
      <c r="C1409" s="9" t="s">
        <v>4131</v>
      </c>
      <c r="D1409" s="9" t="s">
        <v>23</v>
      </c>
      <c r="E1409" s="23">
        <v>2</v>
      </c>
      <c r="F1409" s="31">
        <v>56</v>
      </c>
      <c r="G1409" s="10">
        <v>8.4600000000000009</v>
      </c>
      <c r="H1409" s="11">
        <f t="shared" si="42"/>
        <v>16.920000000000002</v>
      </c>
      <c r="I1409" s="12">
        <f t="shared" si="43"/>
        <v>473.76000000000005</v>
      </c>
      <c r="J1409" s="13" t="s">
        <v>1105</v>
      </c>
      <c r="K1409" s="37" t="str">
        <f>VLOOKUP(Tabela14[[#This Row],[CÓDIGO]],[1]fornnecedor!$A:$G,7,0)</f>
        <v>ROLOS / TRINCHAS / PINCÉIS / ESPÁTULAS</v>
      </c>
    </row>
    <row r="1410" spans="1:11" x14ac:dyDescent="0.3">
      <c r="A1410" s="8">
        <v>85619</v>
      </c>
      <c r="B1410" s="8" t="str">
        <f>VLOOKUP(Tabela14[[#This Row],[CÓDIGO]],[1]fornnecedor!$A:$E,5,0)</f>
        <v>ADERE PRODUTOS AUTO ADESIVOS LTDA</v>
      </c>
      <c r="C1410" s="9" t="s">
        <v>3582</v>
      </c>
      <c r="D1410" s="9" t="s">
        <v>3583</v>
      </c>
      <c r="E1410" s="23">
        <v>3</v>
      </c>
      <c r="F1410" s="31">
        <v>40</v>
      </c>
      <c r="G1410" s="10">
        <v>5.56</v>
      </c>
      <c r="H1410" s="11">
        <f t="shared" ref="H1410:H1473" si="44">G1410*E1410</f>
        <v>16.68</v>
      </c>
      <c r="I1410" s="12">
        <f t="shared" ref="I1410:I1473" si="45">G1410*F1410</f>
        <v>222.39999999999998</v>
      </c>
      <c r="J1410" s="13" t="s">
        <v>1105</v>
      </c>
      <c r="K1410" s="37" t="str">
        <f>VLOOKUP(Tabela14[[#This Row],[CÓDIGO]],[1]fornnecedor!$A:$G,7,0)</f>
        <v xml:space="preserve">FITA DE USO GERAL </v>
      </c>
    </row>
    <row r="1411" spans="1:11" x14ac:dyDescent="0.3">
      <c r="A1411" s="8">
        <v>22630</v>
      </c>
      <c r="B1411" s="8" t="str">
        <f>VLOOKUP(Tabela14[[#This Row],[CÓDIGO]],[1]fornnecedor!$A:$E,5,0)</f>
        <v>AKZO NOBEL LTDA AUTO</v>
      </c>
      <c r="C1411" s="9" t="s">
        <v>5172</v>
      </c>
      <c r="D1411" s="9" t="s">
        <v>152</v>
      </c>
      <c r="E1411" s="23">
        <v>3.9E-2</v>
      </c>
      <c r="F1411" s="31">
        <v>17</v>
      </c>
      <c r="G1411" s="10">
        <v>418.18</v>
      </c>
      <c r="H1411" s="11">
        <f t="shared" si="44"/>
        <v>16.30902</v>
      </c>
      <c r="I1411" s="12">
        <f t="shared" si="45"/>
        <v>7109.06</v>
      </c>
      <c r="J1411" s="13" t="s">
        <v>1105</v>
      </c>
      <c r="K1411" s="37" t="str">
        <f>VLOOKUP(Tabela14[[#This Row],[CÓDIGO]],[1]fornnecedor!$A:$G,7,0)</f>
        <v>BASES LACA / SINTETICO / TECH FLEET</v>
      </c>
    </row>
    <row r="1412" spans="1:11" x14ac:dyDescent="0.3">
      <c r="A1412" s="15">
        <v>85874</v>
      </c>
      <c r="B1412" s="15" t="str">
        <f>VLOOKUP(Tabela14[[#This Row],[CÓDIGO]],[1]fornnecedor!$A:$E,5,0)</f>
        <v>AKZO NOBEL LTDA DECOR</v>
      </c>
      <c r="C1412" s="16" t="s">
        <v>4503</v>
      </c>
      <c r="D1412" s="16" t="s">
        <v>543</v>
      </c>
      <c r="E1412" s="22">
        <v>1</v>
      </c>
      <c r="F1412" s="30">
        <v>49</v>
      </c>
      <c r="G1412" s="17">
        <v>16.010000000000002</v>
      </c>
      <c r="H1412" s="11">
        <f t="shared" si="44"/>
        <v>16.010000000000002</v>
      </c>
      <c r="I1412" s="12">
        <f t="shared" si="45"/>
        <v>784.49000000000012</v>
      </c>
      <c r="J1412" s="13" t="s">
        <v>1105</v>
      </c>
      <c r="K1412" s="37" t="str">
        <f>VLOOKUP(Tabela14[[#This Row],[CÓDIGO]],[1]fornnecedor!$A:$G,7,0)</f>
        <v>MASSA CORRIDA / ACRÍLICA</v>
      </c>
    </row>
    <row r="1413" spans="1:11" x14ac:dyDescent="0.3">
      <c r="A1413" s="15">
        <v>85141</v>
      </c>
      <c r="B1413" s="15" t="str">
        <f>VLOOKUP(Tabela14[[#This Row],[CÓDIGO]],[1]fornnecedor!$A:$E,5,0)</f>
        <v>MULTILONAS LTDA</v>
      </c>
      <c r="C1413" s="16" t="s">
        <v>5044</v>
      </c>
      <c r="D1413" s="16" t="s">
        <v>1140</v>
      </c>
      <c r="E1413" s="22">
        <v>0.05</v>
      </c>
      <c r="F1413" s="30">
        <v>8.82</v>
      </c>
      <c r="G1413" s="17">
        <v>319.8</v>
      </c>
      <c r="H1413" s="11">
        <f t="shared" si="44"/>
        <v>15.990000000000002</v>
      </c>
      <c r="I1413" s="12">
        <f t="shared" si="45"/>
        <v>2820.636</v>
      </c>
      <c r="J1413" s="13" t="s">
        <v>1105</v>
      </c>
      <c r="K1413" s="37" t="str">
        <f>VLOOKUP(Tabela14[[#This Row],[CÓDIGO]],[1]fornnecedor!$A:$G,7,0)</f>
        <v>LONAS</v>
      </c>
    </row>
    <row r="1414" spans="1:11" x14ac:dyDescent="0.3">
      <c r="A1414" s="15">
        <v>84696</v>
      </c>
      <c r="B1414" s="15" t="str">
        <f>VLOOKUP(Tabela14[[#This Row],[CÓDIGO]],[1]fornnecedor!$A:$E,5,0)</f>
        <v>BRASILUX TINTAS TECNICAS LTDA</v>
      </c>
      <c r="C1414" s="16" t="s">
        <v>3014</v>
      </c>
      <c r="D1414" s="16" t="s">
        <v>549</v>
      </c>
      <c r="E1414" s="22">
        <v>4</v>
      </c>
      <c r="F1414" s="30">
        <v>16</v>
      </c>
      <c r="G1414" s="17">
        <v>3.99</v>
      </c>
      <c r="H1414" s="11">
        <f t="shared" si="44"/>
        <v>15.96</v>
      </c>
      <c r="I1414" s="12">
        <f t="shared" si="45"/>
        <v>63.84</v>
      </c>
      <c r="J1414" s="13" t="s">
        <v>1105</v>
      </c>
      <c r="K1414" s="37" t="str">
        <f>VLOOKUP(Tabela14[[#This Row],[CÓDIGO]],[1]fornnecedor!$A:$G,7,0)</f>
        <v>LINHA MOVELEIRA</v>
      </c>
    </row>
    <row r="1415" spans="1:11" x14ac:dyDescent="0.3">
      <c r="A1415" s="15">
        <v>84120</v>
      </c>
      <c r="B1415" s="15" t="str">
        <f>VLOOKUP(Tabela14[[#This Row],[CÓDIGO]],[1]fornnecedor!$A:$E,5,0)</f>
        <v>BRASILUX TINTAS TECNICAS LTDA</v>
      </c>
      <c r="C1415" s="16" t="s">
        <v>3473</v>
      </c>
      <c r="D1415" s="16" t="s">
        <v>549</v>
      </c>
      <c r="E1415" s="22">
        <v>1</v>
      </c>
      <c r="F1415" s="30">
        <v>12</v>
      </c>
      <c r="G1415" s="17">
        <v>15.89</v>
      </c>
      <c r="H1415" s="11">
        <f t="shared" si="44"/>
        <v>15.89</v>
      </c>
      <c r="I1415" s="12">
        <f t="shared" si="45"/>
        <v>190.68</v>
      </c>
      <c r="J1415" s="13" t="s">
        <v>1105</v>
      </c>
      <c r="K1415" s="37" t="str">
        <f>VLOOKUP(Tabela14[[#This Row],[CÓDIGO]],[1]fornnecedor!$A:$G,7,0)</f>
        <v>ESMALTES</v>
      </c>
    </row>
    <row r="1416" spans="1:11" x14ac:dyDescent="0.3">
      <c r="A1416" s="8">
        <v>23270</v>
      </c>
      <c r="B1416" s="8" t="str">
        <f>VLOOKUP(Tabela14[[#This Row],[CÓDIGO]],[1]fornnecedor!$A:$E,5,0)</f>
        <v>PRIME DISTRIBUIDORA DE EMBALAGENS LTDA</v>
      </c>
      <c r="C1416" s="9" t="s">
        <v>3903</v>
      </c>
      <c r="D1416" s="9" t="s">
        <v>2674</v>
      </c>
      <c r="E1416" s="23">
        <v>20</v>
      </c>
      <c r="F1416" s="31">
        <v>450</v>
      </c>
      <c r="G1416" s="10">
        <v>0.79</v>
      </c>
      <c r="H1416" s="11">
        <f t="shared" si="44"/>
        <v>15.8</v>
      </c>
      <c r="I1416" s="12">
        <f t="shared" si="45"/>
        <v>355.5</v>
      </c>
      <c r="J1416" s="13" t="s">
        <v>1105</v>
      </c>
      <c r="K1416" s="37" t="str">
        <f>VLOOKUP(Tabela14[[#This Row],[CÓDIGO]],[1]fornnecedor!$A:$G,7,0)</f>
        <v>APLICADORES / ADAPTADORES / ENGATES / SUPORTES</v>
      </c>
    </row>
    <row r="1417" spans="1:11" x14ac:dyDescent="0.3">
      <c r="A1417" s="8">
        <v>84864</v>
      </c>
      <c r="B1417" s="8" t="str">
        <f>VLOOKUP(Tabela14[[#This Row],[CÓDIGO]],[1]fornnecedor!$A:$E,5,0)</f>
        <v>BRASILUX TINTAS TECNICAS LTDA</v>
      </c>
      <c r="C1417" s="9" t="s">
        <v>3200</v>
      </c>
      <c r="D1417" s="9" t="s">
        <v>549</v>
      </c>
      <c r="E1417" s="23">
        <v>1</v>
      </c>
      <c r="F1417" s="31">
        <v>7</v>
      </c>
      <c r="G1417" s="10">
        <v>15.73</v>
      </c>
      <c r="H1417" s="11">
        <f t="shared" si="44"/>
        <v>15.73</v>
      </c>
      <c r="I1417" s="12">
        <f t="shared" si="45"/>
        <v>110.11</v>
      </c>
      <c r="J1417" s="13" t="s">
        <v>1105</v>
      </c>
      <c r="K1417" s="37" t="str">
        <f>VLOOKUP(Tabela14[[#This Row],[CÓDIGO]],[1]fornnecedor!$A:$G,7,0)</f>
        <v>ESMALTES</v>
      </c>
    </row>
    <row r="1418" spans="1:11" x14ac:dyDescent="0.3">
      <c r="A1418" s="8">
        <v>84637</v>
      </c>
      <c r="B1418" s="8" t="str">
        <f>VLOOKUP(Tabela14[[#This Row],[CÓDIGO]],[1]fornnecedor!$A:$E,5,0)</f>
        <v>BRASILUX TINTAS TECNICAS LTDA</v>
      </c>
      <c r="C1418" s="9" t="s">
        <v>4253</v>
      </c>
      <c r="D1418" s="9" t="s">
        <v>549</v>
      </c>
      <c r="E1418" s="23">
        <v>0.27900000000000003</v>
      </c>
      <c r="F1418" s="31">
        <v>10.11</v>
      </c>
      <c r="G1418" s="10">
        <v>55.39</v>
      </c>
      <c r="H1418" s="11">
        <f t="shared" si="44"/>
        <v>15.453810000000001</v>
      </c>
      <c r="I1418" s="12">
        <f t="shared" si="45"/>
        <v>559.99289999999996</v>
      </c>
      <c r="J1418" s="13" t="s">
        <v>1105</v>
      </c>
      <c r="K1418" s="37" t="str">
        <f>VLOOKUP(Tabela14[[#This Row],[CÓDIGO]],[1]fornnecedor!$A:$G,7,0)</f>
        <v xml:space="preserve">BASES SISTEMA NO MACHINE </v>
      </c>
    </row>
    <row r="1419" spans="1:11" x14ac:dyDescent="0.3">
      <c r="A1419" s="15">
        <v>85681</v>
      </c>
      <c r="B1419" s="15" t="str">
        <f>VLOOKUP(Tabela14[[#This Row],[CÓDIGO]],[1]fornnecedor!$A:$E,5,0)</f>
        <v>A&amp;S TECHNOLOGIES INDUSTRIA E COMERCIO LTDA</v>
      </c>
      <c r="C1419" s="16" t="s">
        <v>3102</v>
      </c>
      <c r="D1419" s="16" t="s">
        <v>875</v>
      </c>
      <c r="E1419" s="22">
        <v>4</v>
      </c>
      <c r="F1419" s="30">
        <v>22</v>
      </c>
      <c r="G1419" s="17">
        <v>3.69</v>
      </c>
      <c r="H1419" s="11">
        <f t="shared" si="44"/>
        <v>14.76</v>
      </c>
      <c r="I1419" s="12">
        <f t="shared" si="45"/>
        <v>81.179999999999993</v>
      </c>
      <c r="J1419" s="13" t="s">
        <v>1105</v>
      </c>
      <c r="K1419" s="37" t="str">
        <f>VLOOKUP(Tabela14[[#This Row],[CÓDIGO]],[1]fornnecedor!$A:$G,7,0)</f>
        <v>OUTRAS FITAS</v>
      </c>
    </row>
    <row r="1420" spans="1:11" x14ac:dyDescent="0.3">
      <c r="A1420" s="8">
        <v>10044</v>
      </c>
      <c r="B1420" s="8" t="str">
        <f>VLOOKUP(Tabela14[[#This Row],[CÓDIGO]],[1]fornnecedor!$A:$E,5,0)</f>
        <v>3M DO BRASIL LTDA</v>
      </c>
      <c r="C1420" s="9" t="s">
        <v>3163</v>
      </c>
      <c r="D1420" s="9" t="s">
        <v>366</v>
      </c>
      <c r="E1420" s="23">
        <v>5</v>
      </c>
      <c r="F1420" s="31">
        <v>35</v>
      </c>
      <c r="G1420" s="10">
        <v>2.94</v>
      </c>
      <c r="H1420" s="11">
        <f t="shared" si="44"/>
        <v>14.7</v>
      </c>
      <c r="I1420" s="12">
        <f t="shared" si="45"/>
        <v>102.89999999999999</v>
      </c>
      <c r="J1420" s="13" t="s">
        <v>1105</v>
      </c>
      <c r="K1420" s="37" t="str">
        <f>VLOOKUP(Tabela14[[#This Row],[CÓDIGO]],[1]fornnecedor!$A:$G,7,0)</f>
        <v xml:space="preserve">OUTROS DISCOS </v>
      </c>
    </row>
    <row r="1421" spans="1:11" x14ac:dyDescent="0.3">
      <c r="A1421" s="15">
        <v>87085</v>
      </c>
      <c r="B1421" s="15" t="str">
        <f>VLOOKUP(Tabela14[[#This Row],[CÓDIGO]],[1]fornnecedor!$A:$E,5,0)</f>
        <v>SHERWIN - WILLIAMS DO BRASIL IND. E COM. LTDA</v>
      </c>
      <c r="C1421" s="16" t="s">
        <v>4173</v>
      </c>
      <c r="D1421" s="16" t="s">
        <v>324</v>
      </c>
      <c r="E1421" s="22">
        <v>1</v>
      </c>
      <c r="F1421" s="30">
        <v>35</v>
      </c>
      <c r="G1421" s="17">
        <v>14.36</v>
      </c>
      <c r="H1421" s="11">
        <f t="shared" si="44"/>
        <v>14.36</v>
      </c>
      <c r="I1421" s="12">
        <f t="shared" si="45"/>
        <v>502.59999999999997</v>
      </c>
      <c r="J1421" s="13" t="s">
        <v>1105</v>
      </c>
      <c r="K1421" s="37" t="str">
        <f>VLOOKUP(Tabela14[[#This Row],[CÓDIGO]],[1]fornnecedor!$A:$G,7,0)</f>
        <v xml:space="preserve">SPRAYS </v>
      </c>
    </row>
    <row r="1422" spans="1:11" x14ac:dyDescent="0.3">
      <c r="A1422" s="15">
        <v>84355</v>
      </c>
      <c r="B1422" s="15" t="str">
        <f>VLOOKUP(Tabela14[[#This Row],[CÓDIGO]],[1]fornnecedor!$A:$E,5,0)</f>
        <v>BRASILUX TINTAS TECNICAS LTDA</v>
      </c>
      <c r="C1422" s="16" t="s">
        <v>3458</v>
      </c>
      <c r="D1422" s="16" t="s">
        <v>549</v>
      </c>
      <c r="E1422" s="22">
        <v>1</v>
      </c>
      <c r="F1422" s="30">
        <v>13</v>
      </c>
      <c r="G1422" s="17">
        <v>14.3</v>
      </c>
      <c r="H1422" s="11">
        <f t="shared" si="44"/>
        <v>14.3</v>
      </c>
      <c r="I1422" s="12">
        <f t="shared" si="45"/>
        <v>185.9</v>
      </c>
      <c r="J1422" s="13" t="s">
        <v>1105</v>
      </c>
      <c r="K1422" s="37" t="str">
        <f>VLOOKUP(Tabela14[[#This Row],[CÓDIGO]],[1]fornnecedor!$A:$G,7,0)</f>
        <v>ESMALTES</v>
      </c>
    </row>
    <row r="1423" spans="1:11" x14ac:dyDescent="0.3">
      <c r="A1423" s="15">
        <v>84364</v>
      </c>
      <c r="B1423" s="15" t="str">
        <f>VLOOKUP(Tabela14[[#This Row],[CÓDIGO]],[1]fornnecedor!$A:$E,5,0)</f>
        <v>BRASILUX TINTAS TECNICAS LTDA</v>
      </c>
      <c r="C1423" s="16" t="s">
        <v>3715</v>
      </c>
      <c r="D1423" s="16" t="s">
        <v>549</v>
      </c>
      <c r="E1423" s="22">
        <v>1</v>
      </c>
      <c r="F1423" s="30">
        <v>19</v>
      </c>
      <c r="G1423" s="17">
        <v>14.11</v>
      </c>
      <c r="H1423" s="11">
        <f t="shared" si="44"/>
        <v>14.11</v>
      </c>
      <c r="I1423" s="12">
        <f t="shared" si="45"/>
        <v>268.08999999999997</v>
      </c>
      <c r="J1423" s="13" t="s">
        <v>1105</v>
      </c>
      <c r="K1423" s="37" t="str">
        <f>VLOOKUP(Tabela14[[#This Row],[CÓDIGO]],[1]fornnecedor!$A:$G,7,0)</f>
        <v>ESMALTES</v>
      </c>
    </row>
    <row r="1424" spans="1:11" x14ac:dyDescent="0.3">
      <c r="A1424" s="8">
        <v>86863</v>
      </c>
      <c r="B1424" s="8" t="str">
        <f>VLOOKUP(Tabela14[[#This Row],[CÓDIGO]],[1]fornnecedor!$A:$E,5,0)</f>
        <v>SHERWIN - WILLIAMS DO BRASIL IND. E COM. LTDA</v>
      </c>
      <c r="C1424" s="9" t="s">
        <v>4093</v>
      </c>
      <c r="D1424" s="9" t="s">
        <v>324</v>
      </c>
      <c r="E1424" s="23">
        <v>4</v>
      </c>
      <c r="F1424" s="31">
        <v>130</v>
      </c>
      <c r="G1424" s="10">
        <v>3.52</v>
      </c>
      <c r="H1424" s="11">
        <f t="shared" si="44"/>
        <v>14.08</v>
      </c>
      <c r="I1424" s="12">
        <f t="shared" si="45"/>
        <v>457.6</v>
      </c>
      <c r="J1424" s="13" t="s">
        <v>1105</v>
      </c>
      <c r="K1424" s="37" t="str">
        <f>VLOOKUP(Tabela14[[#This Row],[CÓDIGO]],[1]fornnecedor!$A:$G,7,0)</f>
        <v>CORANTES</v>
      </c>
    </row>
    <row r="1425" spans="1:11" x14ac:dyDescent="0.3">
      <c r="A1425" s="8">
        <v>86865</v>
      </c>
      <c r="B1425" s="8" t="str">
        <f>VLOOKUP(Tabela14[[#This Row],[CÓDIGO]],[1]fornnecedor!$A:$E,5,0)</f>
        <v>SHERWIN - WILLIAMS DO BRASIL IND. E COM. LTDA</v>
      </c>
      <c r="C1425" s="9" t="s">
        <v>4250</v>
      </c>
      <c r="D1425" s="9" t="s">
        <v>324</v>
      </c>
      <c r="E1425" s="23">
        <v>4</v>
      </c>
      <c r="F1425" s="31">
        <v>159</v>
      </c>
      <c r="G1425" s="10">
        <v>3.52</v>
      </c>
      <c r="H1425" s="11">
        <f t="shared" si="44"/>
        <v>14.08</v>
      </c>
      <c r="I1425" s="12">
        <f t="shared" si="45"/>
        <v>559.67999999999995</v>
      </c>
      <c r="J1425" s="13" t="s">
        <v>1105</v>
      </c>
      <c r="K1425" s="37" t="str">
        <f>VLOOKUP(Tabela14[[#This Row],[CÓDIGO]],[1]fornnecedor!$A:$G,7,0)</f>
        <v>CORANTES</v>
      </c>
    </row>
    <row r="1426" spans="1:11" x14ac:dyDescent="0.3">
      <c r="A1426" s="15">
        <v>86861</v>
      </c>
      <c r="B1426" s="15" t="str">
        <f>VLOOKUP(Tabela14[[#This Row],[CÓDIGO]],[1]fornnecedor!$A:$E,5,0)</f>
        <v>SHERWIN - WILLIAMS DO BRASIL IND. E COM. LTDA</v>
      </c>
      <c r="C1426" s="16" t="s">
        <v>4332</v>
      </c>
      <c r="D1426" s="16" t="s">
        <v>324</v>
      </c>
      <c r="E1426" s="22">
        <v>4</v>
      </c>
      <c r="F1426" s="30">
        <v>177</v>
      </c>
      <c r="G1426" s="17">
        <v>3.52</v>
      </c>
      <c r="H1426" s="11">
        <f t="shared" si="44"/>
        <v>14.08</v>
      </c>
      <c r="I1426" s="12">
        <f t="shared" si="45"/>
        <v>623.04</v>
      </c>
      <c r="J1426" s="13" t="s">
        <v>1105</v>
      </c>
      <c r="K1426" s="37" t="str">
        <f>VLOOKUP(Tabela14[[#This Row],[CÓDIGO]],[1]fornnecedor!$A:$G,7,0)</f>
        <v>CORANTES</v>
      </c>
    </row>
    <row r="1427" spans="1:11" x14ac:dyDescent="0.3">
      <c r="A1427" s="15">
        <v>86864</v>
      </c>
      <c r="B1427" s="15" t="str">
        <f>VLOOKUP(Tabela14[[#This Row],[CÓDIGO]],[1]fornnecedor!$A:$E,5,0)</f>
        <v>SHERWIN - WILLIAMS DO BRASIL IND. E COM. LTDA</v>
      </c>
      <c r="C1427" s="16" t="s">
        <v>4404</v>
      </c>
      <c r="D1427" s="16" t="s">
        <v>324</v>
      </c>
      <c r="E1427" s="22">
        <v>4</v>
      </c>
      <c r="F1427" s="30">
        <v>195</v>
      </c>
      <c r="G1427" s="17">
        <v>3.52</v>
      </c>
      <c r="H1427" s="11">
        <f t="shared" si="44"/>
        <v>14.08</v>
      </c>
      <c r="I1427" s="12">
        <f t="shared" si="45"/>
        <v>686.4</v>
      </c>
      <c r="J1427" s="13" t="s">
        <v>1105</v>
      </c>
      <c r="K1427" s="37" t="str">
        <f>VLOOKUP(Tabela14[[#This Row],[CÓDIGO]],[1]fornnecedor!$A:$G,7,0)</f>
        <v>CORANTES</v>
      </c>
    </row>
    <row r="1428" spans="1:11" x14ac:dyDescent="0.3">
      <c r="A1428" s="15">
        <v>85080</v>
      </c>
      <c r="B1428" s="15" t="str">
        <f>VLOOKUP(Tabela14[[#This Row],[CÓDIGO]],[1]fornnecedor!$A:$E,5,0)</f>
        <v>BRASILUX TINTAS TECNICAS LTDA</v>
      </c>
      <c r="C1428" s="16" t="s">
        <v>3206</v>
      </c>
      <c r="D1428" s="16" t="s">
        <v>549</v>
      </c>
      <c r="E1428" s="22">
        <v>1</v>
      </c>
      <c r="F1428" s="30">
        <v>8</v>
      </c>
      <c r="G1428" s="17">
        <v>13.93</v>
      </c>
      <c r="H1428" s="11">
        <f t="shared" si="44"/>
        <v>13.93</v>
      </c>
      <c r="I1428" s="12">
        <f t="shared" si="45"/>
        <v>111.44</v>
      </c>
      <c r="J1428" s="13" t="s">
        <v>1105</v>
      </c>
      <c r="K1428" s="37" t="str">
        <f>VLOOKUP(Tabela14[[#This Row],[CÓDIGO]],[1]fornnecedor!$A:$G,7,0)</f>
        <v>ESMALTES</v>
      </c>
    </row>
    <row r="1429" spans="1:11" x14ac:dyDescent="0.3">
      <c r="A1429" s="15">
        <v>86593</v>
      </c>
      <c r="B1429" s="15" t="str">
        <f>VLOOKUP(Tabela14[[#This Row],[CÓDIGO]],[1]fornnecedor!$A:$E,5,0)</f>
        <v>AKZO NOBEL LTDA DECOR</v>
      </c>
      <c r="C1429" s="16" t="s">
        <v>4967</v>
      </c>
      <c r="D1429" s="16" t="s">
        <v>543</v>
      </c>
      <c r="E1429" s="22">
        <v>5.2999999999999999E-2</v>
      </c>
      <c r="F1429" s="30">
        <v>7.82</v>
      </c>
      <c r="G1429" s="17">
        <v>261.08999999999997</v>
      </c>
      <c r="H1429" s="11">
        <f t="shared" si="44"/>
        <v>13.837769999999999</v>
      </c>
      <c r="I1429" s="12">
        <f t="shared" si="45"/>
        <v>2041.7238</v>
      </c>
      <c r="J1429" s="13" t="s">
        <v>1105</v>
      </c>
      <c r="K1429" s="37" t="str">
        <f>VLOOKUP(Tabela14[[#This Row],[CÓDIGO]],[1]fornnecedor!$A:$G,7,0)</f>
        <v>PIGMENTOS IMOBILIÁRIOS</v>
      </c>
    </row>
    <row r="1430" spans="1:11" x14ac:dyDescent="0.3">
      <c r="A1430" s="15">
        <v>84125</v>
      </c>
      <c r="B1430" s="15" t="str">
        <f>VLOOKUP(Tabela14[[#This Row],[CÓDIGO]],[1]fornnecedor!$A:$E,5,0)</f>
        <v>BRASILUX TINTAS TECNICAS LTDA</v>
      </c>
      <c r="C1430" s="16" t="s">
        <v>3750</v>
      </c>
      <c r="D1430" s="16" t="s">
        <v>549</v>
      </c>
      <c r="E1430" s="22">
        <v>1</v>
      </c>
      <c r="F1430" s="30">
        <v>21</v>
      </c>
      <c r="G1430" s="17">
        <v>13.62</v>
      </c>
      <c r="H1430" s="11">
        <f t="shared" si="44"/>
        <v>13.62</v>
      </c>
      <c r="I1430" s="12">
        <f t="shared" si="45"/>
        <v>286.02</v>
      </c>
      <c r="J1430" s="13" t="s">
        <v>1105</v>
      </c>
      <c r="K1430" s="37" t="str">
        <f>VLOOKUP(Tabela14[[#This Row],[CÓDIGO]],[1]fornnecedor!$A:$G,7,0)</f>
        <v>ESMALTES</v>
      </c>
    </row>
    <row r="1431" spans="1:11" x14ac:dyDescent="0.3">
      <c r="A1431" s="15">
        <v>84361</v>
      </c>
      <c r="B1431" s="15" t="str">
        <f>VLOOKUP(Tabela14[[#This Row],[CÓDIGO]],[1]fornnecedor!$A:$E,5,0)</f>
        <v>BRASILUX TINTAS TECNICAS LTDA</v>
      </c>
      <c r="C1431" s="16" t="s">
        <v>3634</v>
      </c>
      <c r="D1431" s="16" t="s">
        <v>549</v>
      </c>
      <c r="E1431" s="22">
        <v>1</v>
      </c>
      <c r="F1431" s="30">
        <v>18</v>
      </c>
      <c r="G1431" s="17">
        <v>13.47</v>
      </c>
      <c r="H1431" s="11">
        <f t="shared" si="44"/>
        <v>13.47</v>
      </c>
      <c r="I1431" s="12">
        <f t="shared" si="45"/>
        <v>242.46</v>
      </c>
      <c r="J1431" s="13" t="s">
        <v>1105</v>
      </c>
      <c r="K1431" s="37" t="str">
        <f>VLOOKUP(Tabela14[[#This Row],[CÓDIGO]],[1]fornnecedor!$A:$G,7,0)</f>
        <v>ESMALTES</v>
      </c>
    </row>
    <row r="1432" spans="1:11" x14ac:dyDescent="0.3">
      <c r="A1432" s="15">
        <v>23678</v>
      </c>
      <c r="B1432" s="15" t="str">
        <f>VLOOKUP(Tabela14[[#This Row],[CÓDIGO]],[1]fornnecedor!$A:$E,5,0)</f>
        <v>SHERWIN - WILLIAMS DO BRASIL IND. E COM. LTDA</v>
      </c>
      <c r="C1432" s="16" t="s">
        <v>3933</v>
      </c>
      <c r="D1432" s="16" t="s">
        <v>324</v>
      </c>
      <c r="E1432" s="22">
        <v>1</v>
      </c>
      <c r="F1432" s="30">
        <v>28</v>
      </c>
      <c r="G1432" s="17">
        <v>13.4</v>
      </c>
      <c r="H1432" s="11">
        <f t="shared" si="44"/>
        <v>13.4</v>
      </c>
      <c r="I1432" s="12">
        <f t="shared" si="45"/>
        <v>375.2</v>
      </c>
      <c r="J1432" s="13" t="s">
        <v>1105</v>
      </c>
      <c r="K1432" s="37" t="str">
        <f>VLOOKUP(Tabela14[[#This Row],[CÓDIGO]],[1]fornnecedor!$A:$G,7,0)</f>
        <v xml:space="preserve">SPRAYS </v>
      </c>
    </row>
    <row r="1433" spans="1:11" x14ac:dyDescent="0.3">
      <c r="A1433" s="15">
        <v>87082</v>
      </c>
      <c r="B1433" s="15" t="str">
        <f>VLOOKUP(Tabela14[[#This Row],[CÓDIGO]],[1]fornnecedor!$A:$E,5,0)</f>
        <v>SHERWIN - WILLIAMS DO BRASIL IND. E COM. LTDA</v>
      </c>
      <c r="C1433" s="16" t="s">
        <v>4066</v>
      </c>
      <c r="D1433" s="16" t="s">
        <v>324</v>
      </c>
      <c r="E1433" s="22">
        <v>1</v>
      </c>
      <c r="F1433" s="30">
        <v>33</v>
      </c>
      <c r="G1433" s="17">
        <v>13.4</v>
      </c>
      <c r="H1433" s="11">
        <f t="shared" si="44"/>
        <v>13.4</v>
      </c>
      <c r="I1433" s="12">
        <f t="shared" si="45"/>
        <v>442.2</v>
      </c>
      <c r="J1433" s="13" t="s">
        <v>1105</v>
      </c>
      <c r="K1433" s="37" t="str">
        <f>VLOOKUP(Tabela14[[#This Row],[CÓDIGO]],[1]fornnecedor!$A:$G,7,0)</f>
        <v xml:space="preserve">SPRAYS </v>
      </c>
    </row>
    <row r="1434" spans="1:11" x14ac:dyDescent="0.3">
      <c r="A1434" s="15">
        <v>85033</v>
      </c>
      <c r="B1434" s="15" t="str">
        <f>VLOOKUP(Tabela14[[#This Row],[CÓDIGO]],[1]fornnecedor!$A:$E,5,0)</f>
        <v>PINCEIS ATLAS S.A.</v>
      </c>
      <c r="C1434" s="16" t="s">
        <v>3131</v>
      </c>
      <c r="D1434" s="16" t="s">
        <v>23</v>
      </c>
      <c r="E1434" s="22">
        <v>8</v>
      </c>
      <c r="F1434" s="30">
        <v>55</v>
      </c>
      <c r="G1434" s="17">
        <v>1.67</v>
      </c>
      <c r="H1434" s="11">
        <f t="shared" si="44"/>
        <v>13.36</v>
      </c>
      <c r="I1434" s="12">
        <f t="shared" si="45"/>
        <v>91.85</v>
      </c>
      <c r="J1434" s="13" t="s">
        <v>1105</v>
      </c>
      <c r="K1434" s="37" t="str">
        <f>VLOOKUP(Tabela14[[#This Row],[CÓDIGO]],[1]fornnecedor!$A:$G,7,0)</f>
        <v>ROLOS / TRINCHAS / PINCÉIS / ESPÁTULAS</v>
      </c>
    </row>
    <row r="1435" spans="1:11" x14ac:dyDescent="0.3">
      <c r="A1435" s="8">
        <v>85053</v>
      </c>
      <c r="B1435" s="8" t="str">
        <f>VLOOKUP(Tabela14[[#This Row],[CÓDIGO]],[1]fornnecedor!$A:$E,5,0)</f>
        <v>PINCEIS ATLAS S.A.</v>
      </c>
      <c r="C1435" s="9" t="s">
        <v>3115</v>
      </c>
      <c r="D1435" s="9" t="s">
        <v>23</v>
      </c>
      <c r="E1435" s="23">
        <v>4</v>
      </c>
      <c r="F1435" s="31">
        <v>26</v>
      </c>
      <c r="G1435" s="10">
        <v>3.33</v>
      </c>
      <c r="H1435" s="11">
        <f t="shared" si="44"/>
        <v>13.32</v>
      </c>
      <c r="I1435" s="12">
        <f t="shared" si="45"/>
        <v>86.58</v>
      </c>
      <c r="J1435" s="13" t="s">
        <v>1105</v>
      </c>
      <c r="K1435" s="37" t="str">
        <f>VLOOKUP(Tabela14[[#This Row],[CÓDIGO]],[1]fornnecedor!$A:$G,7,0)</f>
        <v>ROLOS / TRINCHAS / PINCÉIS / ESPÁTULAS</v>
      </c>
    </row>
    <row r="1436" spans="1:11" x14ac:dyDescent="0.3">
      <c r="A1436" s="15">
        <v>84126</v>
      </c>
      <c r="B1436" s="15" t="str">
        <f>VLOOKUP(Tabela14[[#This Row],[CÓDIGO]],[1]fornnecedor!$A:$E,5,0)</f>
        <v>BRASILUX TINTAS TECNICAS LTDA</v>
      </c>
      <c r="C1436" s="16" t="s">
        <v>3526</v>
      </c>
      <c r="D1436" s="16" t="s">
        <v>549</v>
      </c>
      <c r="E1436" s="22">
        <v>1</v>
      </c>
      <c r="F1436" s="30">
        <v>16</v>
      </c>
      <c r="G1436" s="17">
        <v>13.01</v>
      </c>
      <c r="H1436" s="11">
        <f t="shared" si="44"/>
        <v>13.01</v>
      </c>
      <c r="I1436" s="12">
        <f t="shared" si="45"/>
        <v>208.16</v>
      </c>
      <c r="J1436" s="13" t="s">
        <v>1105</v>
      </c>
      <c r="K1436" s="37" t="str">
        <f>VLOOKUP(Tabela14[[#This Row],[CÓDIGO]],[1]fornnecedor!$A:$G,7,0)</f>
        <v>ESMALTES</v>
      </c>
    </row>
    <row r="1437" spans="1:11" x14ac:dyDescent="0.3">
      <c r="A1437" s="15">
        <v>84127</v>
      </c>
      <c r="B1437" s="15" t="str">
        <f>VLOOKUP(Tabela14[[#This Row],[CÓDIGO]],[1]fornnecedor!$A:$E,5,0)</f>
        <v>BRASILUX TINTAS TECNICAS LTDA</v>
      </c>
      <c r="C1437" s="16" t="s">
        <v>3470</v>
      </c>
      <c r="D1437" s="16" t="s">
        <v>549</v>
      </c>
      <c r="E1437" s="22">
        <v>1</v>
      </c>
      <c r="F1437" s="30">
        <v>15</v>
      </c>
      <c r="G1437" s="17">
        <v>12.63</v>
      </c>
      <c r="H1437" s="11">
        <f t="shared" si="44"/>
        <v>12.63</v>
      </c>
      <c r="I1437" s="12">
        <f t="shared" si="45"/>
        <v>189.45000000000002</v>
      </c>
      <c r="J1437" s="13" t="s">
        <v>1105</v>
      </c>
      <c r="K1437" s="37" t="str">
        <f>VLOOKUP(Tabela14[[#This Row],[CÓDIGO]],[1]fornnecedor!$A:$G,7,0)</f>
        <v>ESMALTES</v>
      </c>
    </row>
    <row r="1438" spans="1:11" x14ac:dyDescent="0.3">
      <c r="A1438" s="8">
        <v>23019</v>
      </c>
      <c r="B1438" s="8" t="str">
        <f>VLOOKUP(Tabela14[[#This Row],[CÓDIGO]],[1]fornnecedor!$A:$E,5,0)</f>
        <v>AKZO NOBEL LTDA AUTO</v>
      </c>
      <c r="C1438" s="9" t="s">
        <v>5189</v>
      </c>
      <c r="D1438" s="9" t="s">
        <v>103</v>
      </c>
      <c r="E1438" s="23">
        <v>1.7999999999999999E-2</v>
      </c>
      <c r="F1438" s="31">
        <v>12.62</v>
      </c>
      <c r="G1438" s="10">
        <v>698.42</v>
      </c>
      <c r="H1438" s="11">
        <f t="shared" si="44"/>
        <v>12.571559999999998</v>
      </c>
      <c r="I1438" s="12">
        <f t="shared" si="45"/>
        <v>8814.0603999999985</v>
      </c>
      <c r="J1438" s="13" t="s">
        <v>1105</v>
      </c>
      <c r="K1438" s="37" t="str">
        <f>VLOOKUP(Tabela14[[#This Row],[CÓDIGO]],[1]fornnecedor!$A:$G,7,0)</f>
        <v>BASES PU</v>
      </c>
    </row>
    <row r="1439" spans="1:11" x14ac:dyDescent="0.3">
      <c r="A1439" s="8">
        <v>54</v>
      </c>
      <c r="B1439" s="8" t="str">
        <f>VLOOKUP(Tabela14[[#This Row],[CÓDIGO]],[1]fornnecedor!$A:$E,5,0)</f>
        <v>3M DO BRASIL LTDA</v>
      </c>
      <c r="C1439" s="9" t="s">
        <v>4165</v>
      </c>
      <c r="D1439" s="9" t="s">
        <v>366</v>
      </c>
      <c r="E1439" s="23">
        <v>13</v>
      </c>
      <c r="F1439" s="31">
        <v>513</v>
      </c>
      <c r="G1439" s="10">
        <v>0.96</v>
      </c>
      <c r="H1439" s="11">
        <f t="shared" si="44"/>
        <v>12.48</v>
      </c>
      <c r="I1439" s="12">
        <f t="shared" si="45"/>
        <v>492.47999999999996</v>
      </c>
      <c r="J1439" s="13" t="s">
        <v>1105</v>
      </c>
      <c r="K1439" s="37" t="str">
        <f>VLOOKUP(Tabela14[[#This Row],[CÓDIGO]],[1]fornnecedor!$A:$G,7,0)</f>
        <v>LIXA DÁGUA</v>
      </c>
    </row>
    <row r="1440" spans="1:11" x14ac:dyDescent="0.3">
      <c r="A1440" s="8">
        <v>85275</v>
      </c>
      <c r="B1440" s="8" t="str">
        <f>VLOOKUP(Tabela14[[#This Row],[CÓDIGO]],[1]fornnecedor!$A:$E,5,0)</f>
        <v>PINCEIS ATLAS S.A.</v>
      </c>
      <c r="C1440" s="9" t="s">
        <v>3384</v>
      </c>
      <c r="D1440" s="9" t="s">
        <v>23</v>
      </c>
      <c r="E1440" s="23">
        <v>1</v>
      </c>
      <c r="F1440" s="31">
        <v>13</v>
      </c>
      <c r="G1440" s="10">
        <v>12.37</v>
      </c>
      <c r="H1440" s="11">
        <f t="shared" si="44"/>
        <v>12.37</v>
      </c>
      <c r="I1440" s="12">
        <f t="shared" si="45"/>
        <v>160.81</v>
      </c>
      <c r="J1440" s="13" t="s">
        <v>1105</v>
      </c>
      <c r="K1440" s="37" t="str">
        <f>VLOOKUP(Tabela14[[#This Row],[CÓDIGO]],[1]fornnecedor!$A:$G,7,0)</f>
        <v>ROLOS / TRINCHAS / PINCÉIS / ESPÁTULAS</v>
      </c>
    </row>
    <row r="1441" spans="1:11" x14ac:dyDescent="0.3">
      <c r="A1441" s="8">
        <v>23683</v>
      </c>
      <c r="B1441" s="8" t="str">
        <f>VLOOKUP(Tabela14[[#This Row],[CÓDIGO]],[1]fornnecedor!$A:$E,5,0)</f>
        <v>SAINT- GOBAIN DO BRASIL PROD. IND. E CONSTR. LTDA</v>
      </c>
      <c r="C1441" s="9" t="s">
        <v>50</v>
      </c>
      <c r="D1441" s="9" t="s">
        <v>49</v>
      </c>
      <c r="E1441" s="23">
        <v>1</v>
      </c>
      <c r="F1441" s="31">
        <v>26</v>
      </c>
      <c r="G1441" s="10">
        <v>12.34</v>
      </c>
      <c r="H1441" s="11">
        <f t="shared" si="44"/>
        <v>12.34</v>
      </c>
      <c r="I1441" s="12">
        <f t="shared" si="45"/>
        <v>320.83999999999997</v>
      </c>
      <c r="J1441" s="13" t="s">
        <v>1105</v>
      </c>
      <c r="K1441" s="37" t="str">
        <f>VLOOKUP(Tabela14[[#This Row],[CÓDIGO]],[1]fornnecedor!$A:$G,7,0)</f>
        <v xml:space="preserve">OUTROS DISCOS </v>
      </c>
    </row>
    <row r="1442" spans="1:11" x14ac:dyDescent="0.3">
      <c r="A1442" s="15">
        <v>84486</v>
      </c>
      <c r="B1442" s="15" t="str">
        <f>VLOOKUP(Tabela14[[#This Row],[CÓDIGO]],[1]fornnecedor!$A:$E,5,0)</f>
        <v>3M DO BRASIL LTDA</v>
      </c>
      <c r="C1442" s="16" t="s">
        <v>4269</v>
      </c>
      <c r="D1442" s="16" t="s">
        <v>366</v>
      </c>
      <c r="E1442" s="22">
        <v>2</v>
      </c>
      <c r="F1442" s="30">
        <v>94</v>
      </c>
      <c r="G1442" s="17">
        <v>6.11</v>
      </c>
      <c r="H1442" s="11">
        <f t="shared" si="44"/>
        <v>12.22</v>
      </c>
      <c r="I1442" s="12">
        <f t="shared" si="45"/>
        <v>574.34</v>
      </c>
      <c r="J1442" s="13" t="s">
        <v>1105</v>
      </c>
      <c r="K1442" s="37" t="str">
        <f>VLOOKUP(Tabela14[[#This Row],[CÓDIGO]],[1]fornnecedor!$A:$G,7,0)</f>
        <v>OUTRAS FITAS</v>
      </c>
    </row>
    <row r="1443" spans="1:11" x14ac:dyDescent="0.3">
      <c r="A1443" s="15">
        <v>84354</v>
      </c>
      <c r="B1443" s="15" t="str">
        <f>VLOOKUP(Tabela14[[#This Row],[CÓDIGO]],[1]fornnecedor!$A:$E,5,0)</f>
        <v>BRASILUX TINTAS TECNICAS LTDA</v>
      </c>
      <c r="C1443" s="16" t="s">
        <v>3378</v>
      </c>
      <c r="D1443" s="16" t="s">
        <v>549</v>
      </c>
      <c r="E1443" s="22">
        <v>1</v>
      </c>
      <c r="F1443" s="30">
        <v>13</v>
      </c>
      <c r="G1443" s="17">
        <v>12.2</v>
      </c>
      <c r="H1443" s="11">
        <f t="shared" si="44"/>
        <v>12.2</v>
      </c>
      <c r="I1443" s="12">
        <f t="shared" si="45"/>
        <v>158.6</v>
      </c>
      <c r="J1443" s="13" t="s">
        <v>1105</v>
      </c>
      <c r="K1443" s="37" t="str">
        <f>VLOOKUP(Tabela14[[#This Row],[CÓDIGO]],[1]fornnecedor!$A:$G,7,0)</f>
        <v>ESMALTES</v>
      </c>
    </row>
    <row r="1444" spans="1:11" x14ac:dyDescent="0.3">
      <c r="A1444" s="15">
        <v>84121</v>
      </c>
      <c r="B1444" s="15" t="str">
        <f>VLOOKUP(Tabela14[[#This Row],[CÓDIGO]],[1]fornnecedor!$A:$E,5,0)</f>
        <v>BRASILUX TINTAS TECNICAS LTDA</v>
      </c>
      <c r="C1444" s="16" t="s">
        <v>3372</v>
      </c>
      <c r="D1444" s="16" t="s">
        <v>549</v>
      </c>
      <c r="E1444" s="22">
        <v>1</v>
      </c>
      <c r="F1444" s="30">
        <v>13</v>
      </c>
      <c r="G1444" s="17">
        <v>12.13</v>
      </c>
      <c r="H1444" s="11">
        <f t="shared" si="44"/>
        <v>12.13</v>
      </c>
      <c r="I1444" s="12">
        <f t="shared" si="45"/>
        <v>157.69</v>
      </c>
      <c r="J1444" s="13" t="s">
        <v>1105</v>
      </c>
      <c r="K1444" s="37" t="str">
        <f>VLOOKUP(Tabela14[[#This Row],[CÓDIGO]],[1]fornnecedor!$A:$G,7,0)</f>
        <v>ESMALTES</v>
      </c>
    </row>
    <row r="1445" spans="1:11" x14ac:dyDescent="0.3">
      <c r="A1445" s="15">
        <v>85694</v>
      </c>
      <c r="B1445" s="15" t="str">
        <f>VLOOKUP(Tabela14[[#This Row],[CÓDIGO]],[1]fornnecedor!$A:$E,5,0)</f>
        <v>A&amp;S TECHNOLOGIES INDUSTRIA E COMERCIO LTDA</v>
      </c>
      <c r="C1445" s="16" t="s">
        <v>876</v>
      </c>
      <c r="D1445" s="16" t="s">
        <v>875</v>
      </c>
      <c r="E1445" s="22">
        <v>2</v>
      </c>
      <c r="F1445" s="30">
        <v>119</v>
      </c>
      <c r="G1445" s="17">
        <v>5.99</v>
      </c>
      <c r="H1445" s="11">
        <f t="shared" si="44"/>
        <v>11.98</v>
      </c>
      <c r="I1445" s="12">
        <f t="shared" si="45"/>
        <v>712.81000000000006</v>
      </c>
      <c r="J1445" s="13" t="s">
        <v>1105</v>
      </c>
      <c r="K1445" s="37" t="str">
        <f>VLOOKUP(Tabela14[[#This Row],[CÓDIGO]],[1]fornnecedor!$A:$G,7,0)</f>
        <v>PU 40</v>
      </c>
    </row>
    <row r="1446" spans="1:11" x14ac:dyDescent="0.3">
      <c r="A1446" s="15">
        <v>84703</v>
      </c>
      <c r="B1446" s="15" t="str">
        <f>VLOOKUP(Tabela14[[#This Row],[CÓDIGO]],[1]fornnecedor!$A:$E,5,0)</f>
        <v>PINCEIS ATLAS S.A.</v>
      </c>
      <c r="C1446" s="16" t="s">
        <v>3847</v>
      </c>
      <c r="D1446" s="16" t="s">
        <v>23</v>
      </c>
      <c r="E1446" s="22">
        <v>1</v>
      </c>
      <c r="F1446" s="30">
        <v>28</v>
      </c>
      <c r="G1446" s="17">
        <v>11.82</v>
      </c>
      <c r="H1446" s="11">
        <f t="shared" si="44"/>
        <v>11.82</v>
      </c>
      <c r="I1446" s="12">
        <f t="shared" si="45"/>
        <v>330.96000000000004</v>
      </c>
      <c r="J1446" s="13" t="s">
        <v>1105</v>
      </c>
      <c r="K1446" s="37" t="str">
        <f>VLOOKUP(Tabela14[[#This Row],[CÓDIGO]],[1]fornnecedor!$A:$G,7,0)</f>
        <v>ROLOS / TRINCHAS / PINCÉIS / ESPÁTULAS</v>
      </c>
    </row>
    <row r="1447" spans="1:11" x14ac:dyDescent="0.3">
      <c r="A1447" s="15">
        <v>10116</v>
      </c>
      <c r="B1447" s="15" t="str">
        <f>VLOOKUP(Tabela14[[#This Row],[CÓDIGO]],[1]fornnecedor!$A:$E,5,0)</f>
        <v>PINCEIS ATLAS S.A.</v>
      </c>
      <c r="C1447" s="16" t="s">
        <v>3304</v>
      </c>
      <c r="D1447" s="16" t="s">
        <v>23</v>
      </c>
      <c r="E1447" s="22">
        <v>8</v>
      </c>
      <c r="F1447" s="30">
        <v>96</v>
      </c>
      <c r="G1447" s="17">
        <v>1.44</v>
      </c>
      <c r="H1447" s="11">
        <f t="shared" si="44"/>
        <v>11.52</v>
      </c>
      <c r="I1447" s="12">
        <f t="shared" si="45"/>
        <v>138.24</v>
      </c>
      <c r="J1447" s="13" t="s">
        <v>1105</v>
      </c>
      <c r="K1447" s="37" t="str">
        <f>VLOOKUP(Tabela14[[#This Row],[CÓDIGO]],[1]fornnecedor!$A:$G,7,0)</f>
        <v>ROLOS / TRINCHAS / PINCÉIS / ESPÁTULAS</v>
      </c>
    </row>
    <row r="1448" spans="1:11" x14ac:dyDescent="0.3">
      <c r="A1448" s="8">
        <v>84437</v>
      </c>
      <c r="B1448" s="8" t="str">
        <f>VLOOKUP(Tabela14[[#This Row],[CÓDIGO]],[1]fornnecedor!$A:$E,5,0)</f>
        <v>PINCEIS ATLAS S.A.</v>
      </c>
      <c r="C1448" s="9" t="s">
        <v>3569</v>
      </c>
      <c r="D1448" s="9" t="s">
        <v>23</v>
      </c>
      <c r="E1448" s="23">
        <v>2</v>
      </c>
      <c r="F1448" s="31">
        <v>38</v>
      </c>
      <c r="G1448" s="10">
        <v>5.75</v>
      </c>
      <c r="H1448" s="11">
        <f t="shared" si="44"/>
        <v>11.5</v>
      </c>
      <c r="I1448" s="12">
        <f t="shared" si="45"/>
        <v>218.5</v>
      </c>
      <c r="J1448" s="13" t="s">
        <v>1105</v>
      </c>
      <c r="K1448" s="37" t="str">
        <f>VLOOKUP(Tabela14[[#This Row],[CÓDIGO]],[1]fornnecedor!$A:$G,7,0)</f>
        <v>ROLOS / TRINCHAS / PINCÉIS / ESPÁTULAS</v>
      </c>
    </row>
    <row r="1449" spans="1:11" x14ac:dyDescent="0.3">
      <c r="A1449" s="15">
        <v>84011</v>
      </c>
      <c r="B1449" s="15" t="str">
        <f>VLOOKUP(Tabela14[[#This Row],[CÓDIGO]],[1]fornnecedor!$A:$E,5,0)</f>
        <v>3M DO BRASIL LTDA</v>
      </c>
      <c r="C1449" s="16" t="s">
        <v>3967</v>
      </c>
      <c r="D1449" s="16" t="s">
        <v>366</v>
      </c>
      <c r="E1449" s="22">
        <v>7</v>
      </c>
      <c r="F1449" s="30">
        <v>240</v>
      </c>
      <c r="G1449" s="17">
        <v>1.64</v>
      </c>
      <c r="H1449" s="11">
        <f t="shared" si="44"/>
        <v>11.479999999999999</v>
      </c>
      <c r="I1449" s="12">
        <f t="shared" si="45"/>
        <v>393.59999999999997</v>
      </c>
      <c r="J1449" s="13" t="s">
        <v>1105</v>
      </c>
      <c r="K1449" s="37" t="str">
        <f>VLOOKUP(Tabela14[[#This Row],[CÓDIGO]],[1]fornnecedor!$A:$G,7,0)</f>
        <v>LIXA FERRO</v>
      </c>
    </row>
    <row r="1450" spans="1:11" x14ac:dyDescent="0.3">
      <c r="A1450" s="8">
        <v>84534</v>
      </c>
      <c r="B1450" s="8" t="str">
        <f>VLOOKUP(Tabela14[[#This Row],[CÓDIGO]],[1]fornnecedor!$A:$E,5,0)</f>
        <v>BRASILUX TINTAS TECNICAS LTDA</v>
      </c>
      <c r="C1450" s="9" t="s">
        <v>3126</v>
      </c>
      <c r="D1450" s="9" t="s">
        <v>549</v>
      </c>
      <c r="E1450" s="23">
        <v>1</v>
      </c>
      <c r="F1450" s="31">
        <v>8</v>
      </c>
      <c r="G1450" s="10">
        <v>11.21</v>
      </c>
      <c r="H1450" s="11">
        <f t="shared" si="44"/>
        <v>11.21</v>
      </c>
      <c r="I1450" s="12">
        <f t="shared" si="45"/>
        <v>89.68</v>
      </c>
      <c r="J1450" s="13" t="s">
        <v>1105</v>
      </c>
      <c r="K1450" s="37" t="str">
        <f>VLOOKUP(Tabela14[[#This Row],[CÓDIGO]],[1]fornnecedor!$A:$G,7,0)</f>
        <v xml:space="preserve">SPRAYS </v>
      </c>
    </row>
    <row r="1451" spans="1:11" x14ac:dyDescent="0.3">
      <c r="A1451" s="15">
        <v>84237</v>
      </c>
      <c r="B1451" s="15" t="str">
        <f>VLOOKUP(Tabela14[[#This Row],[CÓDIGO]],[1]fornnecedor!$A:$E,5,0)</f>
        <v>BRASILUX TINTAS TECNICAS LTDA</v>
      </c>
      <c r="C1451" s="16" t="s">
        <v>3092</v>
      </c>
      <c r="D1451" s="16" t="s">
        <v>549</v>
      </c>
      <c r="E1451" s="22">
        <v>1</v>
      </c>
      <c r="F1451" s="30">
        <v>7</v>
      </c>
      <c r="G1451" s="17">
        <v>11.2</v>
      </c>
      <c r="H1451" s="11">
        <f t="shared" si="44"/>
        <v>11.2</v>
      </c>
      <c r="I1451" s="12">
        <f t="shared" si="45"/>
        <v>78.399999999999991</v>
      </c>
      <c r="J1451" s="13" t="s">
        <v>1105</v>
      </c>
      <c r="K1451" s="37" t="str">
        <f>VLOOKUP(Tabela14[[#This Row],[CÓDIGO]],[1]fornnecedor!$A:$G,7,0)</f>
        <v>LINHA MOVELEIRA</v>
      </c>
    </row>
    <row r="1452" spans="1:11" x14ac:dyDescent="0.3">
      <c r="A1452" s="15">
        <v>86946</v>
      </c>
      <c r="B1452" s="15" t="str">
        <f>VLOOKUP(Tabela14[[#This Row],[CÓDIGO]],[1]fornnecedor!$A:$E,5,0)</f>
        <v>SCHWEERS METALURGICA EIRELI</v>
      </c>
      <c r="C1452" s="16" t="s">
        <v>4418</v>
      </c>
      <c r="D1452" s="16" t="s">
        <v>3082</v>
      </c>
      <c r="E1452" s="22">
        <v>3</v>
      </c>
      <c r="F1452" s="30">
        <v>187</v>
      </c>
      <c r="G1452" s="17">
        <v>3.72</v>
      </c>
      <c r="H1452" s="11">
        <f t="shared" si="44"/>
        <v>11.16</v>
      </c>
      <c r="I1452" s="12">
        <f t="shared" si="45"/>
        <v>695.64</v>
      </c>
      <c r="J1452" s="13" t="s">
        <v>1105</v>
      </c>
      <c r="K1452" s="37" t="str">
        <f>VLOOKUP(Tabela14[[#This Row],[CÓDIGO]],[1]fornnecedor!$A:$G,7,0)</f>
        <v>APLICADORES / ADAPTADORES / ENGATES / SUPORTES</v>
      </c>
    </row>
    <row r="1453" spans="1:11" x14ac:dyDescent="0.3">
      <c r="A1453" s="8">
        <v>85046</v>
      </c>
      <c r="B1453" s="8" t="str">
        <f>VLOOKUP(Tabela14[[#This Row],[CÓDIGO]],[1]fornnecedor!$A:$E,5,0)</f>
        <v>PINCEIS ATLAS S.A.</v>
      </c>
      <c r="C1453" s="9" t="s">
        <v>3501</v>
      </c>
      <c r="D1453" s="9" t="s">
        <v>23</v>
      </c>
      <c r="E1453" s="23">
        <v>2</v>
      </c>
      <c r="F1453" s="31">
        <v>36</v>
      </c>
      <c r="G1453" s="10">
        <v>5.55</v>
      </c>
      <c r="H1453" s="11">
        <f t="shared" si="44"/>
        <v>11.1</v>
      </c>
      <c r="I1453" s="12">
        <f t="shared" si="45"/>
        <v>199.79999999999998</v>
      </c>
      <c r="J1453" s="13" t="s">
        <v>1105</v>
      </c>
      <c r="K1453" s="37" t="str">
        <f>VLOOKUP(Tabela14[[#This Row],[CÓDIGO]],[1]fornnecedor!$A:$G,7,0)</f>
        <v>ROLOS / TRINCHAS / PINCÉIS / ESPÁTULAS</v>
      </c>
    </row>
    <row r="1454" spans="1:11" x14ac:dyDescent="0.3">
      <c r="A1454" s="15">
        <v>85335</v>
      </c>
      <c r="B1454" s="15" t="str">
        <f>VLOOKUP(Tabela14[[#This Row],[CÓDIGO]],[1]fornnecedor!$A:$E,5,0)</f>
        <v>MAXI RUBBER INDUSTRIAS QUIMICAS LTDA</v>
      </c>
      <c r="C1454" s="16" t="s">
        <v>3122</v>
      </c>
      <c r="D1454" s="16" t="s">
        <v>775</v>
      </c>
      <c r="E1454" s="22">
        <v>1</v>
      </c>
      <c r="F1454" s="30">
        <v>8</v>
      </c>
      <c r="G1454" s="17">
        <v>11.02</v>
      </c>
      <c r="H1454" s="11">
        <f t="shared" si="44"/>
        <v>11.02</v>
      </c>
      <c r="I1454" s="12">
        <f t="shared" si="45"/>
        <v>88.16</v>
      </c>
      <c r="J1454" s="13" t="s">
        <v>1105</v>
      </c>
      <c r="K1454" s="37" t="str">
        <f>VLOOKUP(Tabela14[[#This Row],[CÓDIGO]],[1]fornnecedor!$A:$G,7,0)</f>
        <v>LINHA DE HIGENIZAÇÃO E ESTÉTICA  AUTOMOTIVA VONIX</v>
      </c>
    </row>
    <row r="1455" spans="1:11" x14ac:dyDescent="0.3">
      <c r="A1455" s="8">
        <v>85043</v>
      </c>
      <c r="B1455" s="8" t="str">
        <f>VLOOKUP(Tabela14[[#This Row],[CÓDIGO]],[1]fornnecedor!$A:$E,5,0)</f>
        <v>PINCEIS ATLAS S.A.</v>
      </c>
      <c r="C1455" s="9" t="s">
        <v>3166</v>
      </c>
      <c r="D1455" s="9" t="s">
        <v>23</v>
      </c>
      <c r="E1455" s="23">
        <v>4</v>
      </c>
      <c r="F1455" s="31">
        <v>38</v>
      </c>
      <c r="G1455" s="10">
        <v>2.75</v>
      </c>
      <c r="H1455" s="11">
        <f t="shared" si="44"/>
        <v>11</v>
      </c>
      <c r="I1455" s="12">
        <f t="shared" si="45"/>
        <v>104.5</v>
      </c>
      <c r="J1455" s="13" t="s">
        <v>1105</v>
      </c>
      <c r="K1455" s="37" t="str">
        <f>VLOOKUP(Tabela14[[#This Row],[CÓDIGO]],[1]fornnecedor!$A:$G,7,0)</f>
        <v>ROLOS / TRINCHAS / PINCÉIS / ESPÁTULAS</v>
      </c>
    </row>
    <row r="1456" spans="1:11" x14ac:dyDescent="0.3">
      <c r="A1456" s="8">
        <v>84163</v>
      </c>
      <c r="B1456" s="8" t="str">
        <f>VLOOKUP(Tabela14[[#This Row],[CÓDIGO]],[1]fornnecedor!$A:$E,5,0)</f>
        <v>BRASILUX TINTAS TECNICAS LTDA</v>
      </c>
      <c r="C1456" s="9" t="s">
        <v>4417</v>
      </c>
      <c r="D1456" s="9" t="s">
        <v>549</v>
      </c>
      <c r="E1456" s="23">
        <v>1</v>
      </c>
      <c r="F1456" s="31">
        <v>63</v>
      </c>
      <c r="G1456" s="10">
        <v>11</v>
      </c>
      <c r="H1456" s="11">
        <f t="shared" si="44"/>
        <v>11</v>
      </c>
      <c r="I1456" s="12">
        <f t="shared" si="45"/>
        <v>693</v>
      </c>
      <c r="J1456" s="13" t="s">
        <v>1105</v>
      </c>
      <c r="K1456" s="37" t="str">
        <f>VLOOKUP(Tabela14[[#This Row],[CÓDIGO]],[1]fornnecedor!$A:$G,7,0)</f>
        <v>ESMALTES</v>
      </c>
    </row>
    <row r="1457" spans="1:11" x14ac:dyDescent="0.3">
      <c r="A1457" s="15">
        <v>85732</v>
      </c>
      <c r="B1457" s="15" t="str">
        <f>VLOOKUP(Tabela14[[#This Row],[CÓDIGO]],[1]fornnecedor!$A:$E,5,0)</f>
        <v>MAXI RUBBER INDUSTRIAS QUIMICAS LTDA</v>
      </c>
      <c r="C1457" s="16" t="s">
        <v>4979</v>
      </c>
      <c r="D1457" s="16" t="s">
        <v>775</v>
      </c>
      <c r="E1457" s="22">
        <v>2</v>
      </c>
      <c r="F1457" s="30">
        <v>403</v>
      </c>
      <c r="G1457" s="17">
        <v>5.47</v>
      </c>
      <c r="H1457" s="11">
        <f t="shared" si="44"/>
        <v>10.94</v>
      </c>
      <c r="I1457" s="12">
        <f t="shared" si="45"/>
        <v>2204.41</v>
      </c>
      <c r="J1457" s="13" t="s">
        <v>1105</v>
      </c>
      <c r="K1457" s="37" t="str">
        <f>VLOOKUP(Tabela14[[#This Row],[CÓDIGO]],[1]fornnecedor!$A:$G,7,0)</f>
        <v>VEDADORES / SELANTES</v>
      </c>
    </row>
    <row r="1458" spans="1:11" x14ac:dyDescent="0.3">
      <c r="A1458" s="8">
        <v>84160</v>
      </c>
      <c r="B1458" s="8" t="str">
        <f>VLOOKUP(Tabela14[[#This Row],[CÓDIGO]],[1]fornnecedor!$A:$E,5,0)</f>
        <v>BRASILUX TINTAS TECNICAS LTDA</v>
      </c>
      <c r="C1458" s="9" t="s">
        <v>4514</v>
      </c>
      <c r="D1458" s="9" t="s">
        <v>549</v>
      </c>
      <c r="E1458" s="23">
        <v>1</v>
      </c>
      <c r="F1458" s="31">
        <v>73</v>
      </c>
      <c r="G1458" s="10">
        <v>10.91</v>
      </c>
      <c r="H1458" s="11">
        <f t="shared" si="44"/>
        <v>10.91</v>
      </c>
      <c r="I1458" s="12">
        <f t="shared" si="45"/>
        <v>796.43000000000006</v>
      </c>
      <c r="J1458" s="13" t="s">
        <v>1105</v>
      </c>
      <c r="K1458" s="37" t="str">
        <f>VLOOKUP(Tabela14[[#This Row],[CÓDIGO]],[1]fornnecedor!$A:$G,7,0)</f>
        <v>ESMALTES</v>
      </c>
    </row>
    <row r="1459" spans="1:11" x14ac:dyDescent="0.3">
      <c r="A1459" s="15">
        <v>86867</v>
      </c>
      <c r="B1459" s="15" t="str">
        <f>VLOOKUP(Tabela14[[#This Row],[CÓDIGO]],[1]fornnecedor!$A:$E,5,0)</f>
        <v>SHERWIN - WILLIAMS DO BRASIL IND. E COM. LTDA</v>
      </c>
      <c r="C1459" s="16" t="s">
        <v>4126</v>
      </c>
      <c r="D1459" s="16" t="s">
        <v>324</v>
      </c>
      <c r="E1459" s="22">
        <v>3</v>
      </c>
      <c r="F1459" s="30">
        <v>134</v>
      </c>
      <c r="G1459" s="17">
        <v>3.52</v>
      </c>
      <c r="H1459" s="11">
        <f t="shared" si="44"/>
        <v>10.56</v>
      </c>
      <c r="I1459" s="12">
        <f t="shared" si="45"/>
        <v>471.68</v>
      </c>
      <c r="J1459" s="13" t="s">
        <v>1105</v>
      </c>
      <c r="K1459" s="37" t="str">
        <f>VLOOKUP(Tabela14[[#This Row],[CÓDIGO]],[1]fornnecedor!$A:$G,7,0)</f>
        <v>CORANTES</v>
      </c>
    </row>
    <row r="1460" spans="1:11" x14ac:dyDescent="0.3">
      <c r="A1460" s="15">
        <v>10119</v>
      </c>
      <c r="B1460" s="15" t="str">
        <f>VLOOKUP(Tabela14[[#This Row],[CÓDIGO]],[1]fornnecedor!$A:$E,5,0)</f>
        <v>PINCEIS ATLAS S.A.</v>
      </c>
      <c r="C1460" s="16" t="s">
        <v>3291</v>
      </c>
      <c r="D1460" s="16" t="s">
        <v>23</v>
      </c>
      <c r="E1460" s="22">
        <v>7</v>
      </c>
      <c r="F1460" s="30">
        <v>89</v>
      </c>
      <c r="G1460" s="17">
        <v>1.5</v>
      </c>
      <c r="H1460" s="11">
        <f t="shared" si="44"/>
        <v>10.5</v>
      </c>
      <c r="I1460" s="12">
        <f t="shared" si="45"/>
        <v>133.5</v>
      </c>
      <c r="J1460" s="13" t="s">
        <v>1105</v>
      </c>
      <c r="K1460" s="37" t="str">
        <f>VLOOKUP(Tabela14[[#This Row],[CÓDIGO]],[1]fornnecedor!$A:$G,7,0)</f>
        <v>ROLOS / TRINCHAS / PINCÉIS / ESPÁTULAS</v>
      </c>
    </row>
    <row r="1461" spans="1:11" x14ac:dyDescent="0.3">
      <c r="A1461" s="8">
        <v>84221</v>
      </c>
      <c r="B1461" s="8" t="str">
        <f>VLOOKUP(Tabela14[[#This Row],[CÓDIGO]],[1]fornnecedor!$A:$E,5,0)</f>
        <v>BRASILUX TINTAS TECNICAS LTDA</v>
      </c>
      <c r="C1461" s="9" t="s">
        <v>611</v>
      </c>
      <c r="D1461" s="9" t="s">
        <v>549</v>
      </c>
      <c r="E1461" s="23">
        <v>1</v>
      </c>
      <c r="F1461" s="31">
        <v>28</v>
      </c>
      <c r="G1461" s="10">
        <v>10.42</v>
      </c>
      <c r="H1461" s="11">
        <f t="shared" si="44"/>
        <v>10.42</v>
      </c>
      <c r="I1461" s="12">
        <f t="shared" si="45"/>
        <v>291.76</v>
      </c>
      <c r="J1461" s="13" t="s">
        <v>1105</v>
      </c>
      <c r="K1461" s="37" t="str">
        <f>VLOOKUP(Tabela14[[#This Row],[CÓDIGO]],[1]fornnecedor!$A:$G,7,0)</f>
        <v>ESMALTES</v>
      </c>
    </row>
    <row r="1462" spans="1:11" x14ac:dyDescent="0.3">
      <c r="A1462" s="15">
        <v>20081</v>
      </c>
      <c r="B1462" s="15" t="str">
        <f>VLOOKUP(Tabela14[[#This Row],[CÓDIGO]],[1]fornnecedor!$A:$E,5,0)</f>
        <v>SAINT- GOBAIN DO BRASIL PROD. IND. E CONSTR. LTDA</v>
      </c>
      <c r="C1462" s="16" t="s">
        <v>2864</v>
      </c>
      <c r="D1462" s="16" t="s">
        <v>49</v>
      </c>
      <c r="E1462" s="22">
        <v>3</v>
      </c>
      <c r="F1462" s="30">
        <v>5</v>
      </c>
      <c r="G1462" s="17">
        <v>3.43</v>
      </c>
      <c r="H1462" s="11">
        <f t="shared" si="44"/>
        <v>10.290000000000001</v>
      </c>
      <c r="I1462" s="12">
        <f t="shared" si="45"/>
        <v>17.150000000000002</v>
      </c>
      <c r="J1462" s="13" t="s">
        <v>1105</v>
      </c>
      <c r="K1462" s="37" t="str">
        <f>VLOOKUP(Tabela14[[#This Row],[CÓDIGO]],[1]fornnecedor!$A:$G,7,0)</f>
        <v xml:space="preserve">OUTROS DISCOS </v>
      </c>
    </row>
    <row r="1463" spans="1:11" x14ac:dyDescent="0.3">
      <c r="A1463" s="8">
        <v>22981</v>
      </c>
      <c r="B1463" s="8" t="str">
        <f>VLOOKUP(Tabela14[[#This Row],[CÓDIGO]],[1]fornnecedor!$A:$E,5,0)</f>
        <v>COM.ALVORADA LIMPEZA E DESCARTAVEIS</v>
      </c>
      <c r="C1463" s="9" t="s">
        <v>483</v>
      </c>
      <c r="D1463" s="9" t="s">
        <v>458</v>
      </c>
      <c r="E1463" s="23">
        <v>4</v>
      </c>
      <c r="F1463" s="31">
        <v>0</v>
      </c>
      <c r="G1463" s="10">
        <v>2.5</v>
      </c>
      <c r="H1463" s="11">
        <f t="shared" si="44"/>
        <v>10</v>
      </c>
      <c r="I1463" s="12">
        <f t="shared" si="45"/>
        <v>0</v>
      </c>
      <c r="J1463" s="13" t="s">
        <v>1105</v>
      </c>
      <c r="K1463" s="37" t="str">
        <f>VLOOKUP(Tabela14[[#This Row],[CÓDIGO]],[1]fornnecedor!$A:$G,7,0)</f>
        <v>FLANELAS / PANOS</v>
      </c>
    </row>
    <row r="1464" spans="1:11" x14ac:dyDescent="0.3">
      <c r="A1464" s="8">
        <v>23773</v>
      </c>
      <c r="B1464" s="8" t="str">
        <f>VLOOKUP(Tabela14[[#This Row],[CÓDIGO]],[1]fornnecedor!$A:$E,5,0)</f>
        <v>SCHWEERS METALURGICA EIRELI</v>
      </c>
      <c r="C1464" s="9" t="s">
        <v>4558</v>
      </c>
      <c r="D1464" s="9" t="s">
        <v>3082</v>
      </c>
      <c r="E1464" s="23">
        <v>3</v>
      </c>
      <c r="F1464" s="31">
        <v>255</v>
      </c>
      <c r="G1464" s="10">
        <v>3.32</v>
      </c>
      <c r="H1464" s="11">
        <f t="shared" si="44"/>
        <v>9.9599999999999991</v>
      </c>
      <c r="I1464" s="12">
        <f t="shared" si="45"/>
        <v>846.59999999999991</v>
      </c>
      <c r="J1464" s="13" t="s">
        <v>1105</v>
      </c>
      <c r="K1464" s="37" t="str">
        <f>VLOOKUP(Tabela14[[#This Row],[CÓDIGO]],[1]fornnecedor!$A:$G,7,0)</f>
        <v>APLICADORES / ADAPTADORES / ENGATES / SUPORTES</v>
      </c>
    </row>
    <row r="1465" spans="1:11" x14ac:dyDescent="0.3">
      <c r="A1465" s="8">
        <v>85655</v>
      </c>
      <c r="B1465" s="8" t="str">
        <f>VLOOKUP(Tabela14[[#This Row],[CÓDIGO]],[1]fornnecedor!$A:$E,5,0)</f>
        <v>A&amp;S TECHNOLOGIES INDUSTRIA E COMERCIO LTDA</v>
      </c>
      <c r="C1465" s="9" t="s">
        <v>3646</v>
      </c>
      <c r="D1465" s="9" t="s">
        <v>875</v>
      </c>
      <c r="E1465" s="23">
        <v>1</v>
      </c>
      <c r="F1465" s="31">
        <v>25</v>
      </c>
      <c r="G1465" s="10">
        <v>9.8800000000000008</v>
      </c>
      <c r="H1465" s="11">
        <f t="shared" si="44"/>
        <v>9.8800000000000008</v>
      </c>
      <c r="I1465" s="12">
        <f t="shared" si="45"/>
        <v>247.00000000000003</v>
      </c>
      <c r="J1465" s="13" t="s">
        <v>1105</v>
      </c>
      <c r="K1465" s="37" t="str">
        <f>VLOOKUP(Tabela14[[#This Row],[CÓDIGO]],[1]fornnecedor!$A:$G,7,0)</f>
        <v xml:space="preserve">SPRAYS </v>
      </c>
    </row>
    <row r="1466" spans="1:11" x14ac:dyDescent="0.3">
      <c r="A1466" s="15">
        <v>85034</v>
      </c>
      <c r="B1466" s="15" t="str">
        <f>VLOOKUP(Tabela14[[#This Row],[CÓDIGO]],[1]fornnecedor!$A:$E,5,0)</f>
        <v>PINCEIS ATLAS S.A.</v>
      </c>
      <c r="C1466" s="16" t="s">
        <v>3155</v>
      </c>
      <c r="D1466" s="16" t="s">
        <v>23</v>
      </c>
      <c r="E1466" s="22">
        <v>5</v>
      </c>
      <c r="F1466" s="30">
        <v>51</v>
      </c>
      <c r="G1466" s="17">
        <v>1.97</v>
      </c>
      <c r="H1466" s="11">
        <f t="shared" si="44"/>
        <v>9.85</v>
      </c>
      <c r="I1466" s="12">
        <f t="shared" si="45"/>
        <v>100.47</v>
      </c>
      <c r="J1466" s="13" t="s">
        <v>1105</v>
      </c>
      <c r="K1466" s="37" t="str">
        <f>VLOOKUP(Tabela14[[#This Row],[CÓDIGO]],[1]fornnecedor!$A:$G,7,0)</f>
        <v>ROLOS / TRINCHAS / PINCÉIS / ESPÁTULAS</v>
      </c>
    </row>
    <row r="1467" spans="1:11" x14ac:dyDescent="0.3">
      <c r="A1467" s="15">
        <v>23774</v>
      </c>
      <c r="B1467" s="15" t="str">
        <f>VLOOKUP(Tabela14[[#This Row],[CÓDIGO]],[1]fornnecedor!$A:$E,5,0)</f>
        <v>SCHWEERS METALURGICA EIRELI</v>
      </c>
      <c r="C1467" s="16" t="s">
        <v>3735</v>
      </c>
      <c r="D1467" s="16" t="s">
        <v>3082</v>
      </c>
      <c r="E1467" s="22">
        <v>3</v>
      </c>
      <c r="F1467" s="30">
        <v>85</v>
      </c>
      <c r="G1467" s="17">
        <v>3.27</v>
      </c>
      <c r="H1467" s="11">
        <f t="shared" si="44"/>
        <v>9.81</v>
      </c>
      <c r="I1467" s="12">
        <f t="shared" si="45"/>
        <v>277.95</v>
      </c>
      <c r="J1467" s="13" t="s">
        <v>1105</v>
      </c>
      <c r="K1467" s="37" t="str">
        <f>VLOOKUP(Tabela14[[#This Row],[CÓDIGO]],[1]fornnecedor!$A:$G,7,0)</f>
        <v>APLICADORES / ADAPTADORES / ENGATES / SUPORTES</v>
      </c>
    </row>
    <row r="1468" spans="1:11" x14ac:dyDescent="0.3">
      <c r="A1468" s="8">
        <v>22145</v>
      </c>
      <c r="B1468" s="8" t="str">
        <f>VLOOKUP(Tabela14[[#This Row],[CÓDIGO]],[1]fornnecedor!$A:$E,5,0)</f>
        <v>3M DO BRASIL LTDA</v>
      </c>
      <c r="C1468" s="9" t="s">
        <v>3901</v>
      </c>
      <c r="D1468" s="9" t="s">
        <v>366</v>
      </c>
      <c r="E1468" s="23">
        <v>1</v>
      </c>
      <c r="F1468" s="31">
        <v>36</v>
      </c>
      <c r="G1468" s="10">
        <v>9.8000000000000007</v>
      </c>
      <c r="H1468" s="11">
        <f t="shared" si="44"/>
        <v>9.8000000000000007</v>
      </c>
      <c r="I1468" s="12">
        <f t="shared" si="45"/>
        <v>352.8</v>
      </c>
      <c r="J1468" s="13" t="s">
        <v>1105</v>
      </c>
      <c r="K1468" s="37" t="str">
        <f>VLOOKUP(Tabela14[[#This Row],[CÓDIGO]],[1]fornnecedor!$A:$G,7,0)</f>
        <v>FITA ISOLANTE</v>
      </c>
    </row>
    <row r="1469" spans="1:11" x14ac:dyDescent="0.3">
      <c r="A1469" s="8">
        <v>22056</v>
      </c>
      <c r="B1469" s="8" t="str">
        <f>VLOOKUP(Tabela14[[#This Row],[CÓDIGO]],[1]fornnecedor!$A:$E,5,0)</f>
        <v>3M DO BRASIL LTDA</v>
      </c>
      <c r="C1469" s="9" t="s">
        <v>4933</v>
      </c>
      <c r="D1469" s="9" t="s">
        <v>366</v>
      </c>
      <c r="E1469" s="23">
        <v>2</v>
      </c>
      <c r="F1469" s="31">
        <v>390</v>
      </c>
      <c r="G1469" s="10">
        <v>4.8099999999999996</v>
      </c>
      <c r="H1469" s="11">
        <f t="shared" si="44"/>
        <v>9.6199999999999992</v>
      </c>
      <c r="I1469" s="12">
        <f t="shared" si="45"/>
        <v>1875.8999999999999</v>
      </c>
      <c r="J1469" s="13" t="s">
        <v>1105</v>
      </c>
      <c r="K1469" s="37" t="str">
        <f>VLOOKUP(Tabela14[[#This Row],[CÓDIGO]],[1]fornnecedor!$A:$G,7,0)</f>
        <v xml:space="preserve">DISCO ROLOC </v>
      </c>
    </row>
    <row r="1470" spans="1:11" x14ac:dyDescent="0.3">
      <c r="A1470" s="15">
        <v>85049</v>
      </c>
      <c r="B1470" s="15" t="str">
        <f>VLOOKUP(Tabela14[[#This Row],[CÓDIGO]],[1]fornnecedor!$A:$E,5,0)</f>
        <v>PINCEIS ATLAS S.A.</v>
      </c>
      <c r="C1470" s="16" t="s">
        <v>3743</v>
      </c>
      <c r="D1470" s="16" t="s">
        <v>23</v>
      </c>
      <c r="E1470" s="22">
        <v>1</v>
      </c>
      <c r="F1470" s="30">
        <v>30</v>
      </c>
      <c r="G1470" s="17">
        <v>9.44</v>
      </c>
      <c r="H1470" s="11">
        <f t="shared" si="44"/>
        <v>9.44</v>
      </c>
      <c r="I1470" s="12">
        <f t="shared" si="45"/>
        <v>283.2</v>
      </c>
      <c r="J1470" s="13" t="s">
        <v>1105</v>
      </c>
      <c r="K1470" s="37" t="str">
        <f>VLOOKUP(Tabela14[[#This Row],[CÓDIGO]],[1]fornnecedor!$A:$G,7,0)</f>
        <v>ROLOS / TRINCHAS / PINCÉIS / ESPÁTULAS</v>
      </c>
    </row>
    <row r="1471" spans="1:11" x14ac:dyDescent="0.3">
      <c r="A1471" s="15">
        <v>84640</v>
      </c>
      <c r="B1471" s="15" t="str">
        <f>VLOOKUP(Tabela14[[#This Row],[CÓDIGO]],[1]fornnecedor!$A:$E,5,0)</f>
        <v>BRASILUX TINTAS TECNICAS LTDA</v>
      </c>
      <c r="C1471" s="16" t="s">
        <v>646</v>
      </c>
      <c r="D1471" s="16" t="s">
        <v>549</v>
      </c>
      <c r="E1471" s="22">
        <v>0.28799999999999998</v>
      </c>
      <c r="F1471" s="31">
        <v>0</v>
      </c>
      <c r="G1471" s="17">
        <v>32.590000000000003</v>
      </c>
      <c r="H1471" s="11">
        <f t="shared" si="44"/>
        <v>9.3859200000000005</v>
      </c>
      <c r="I1471" s="12">
        <f t="shared" si="45"/>
        <v>0</v>
      </c>
      <c r="J1471" s="13" t="s">
        <v>1105</v>
      </c>
      <c r="K1471" s="37" t="str">
        <f>VLOOKUP(Tabela14[[#This Row],[CÓDIGO]],[1]fornnecedor!$A:$G,7,0)</f>
        <v xml:space="preserve">BASES SISTEMA NO MACHINE </v>
      </c>
    </row>
    <row r="1472" spans="1:11" x14ac:dyDescent="0.3">
      <c r="A1472" s="8">
        <v>84472</v>
      </c>
      <c r="B1472" s="8" t="str">
        <f>VLOOKUP(Tabela14[[#This Row],[CÓDIGO]],[1]fornnecedor!$A:$E,5,0)</f>
        <v>SAINT GOBAIN</v>
      </c>
      <c r="C1472" s="9" t="s">
        <v>3061</v>
      </c>
      <c r="D1472" s="9" t="s">
        <v>2821</v>
      </c>
      <c r="E1472" s="23">
        <v>1</v>
      </c>
      <c r="F1472" s="31">
        <v>8</v>
      </c>
      <c r="G1472" s="10">
        <v>9.15</v>
      </c>
      <c r="H1472" s="11">
        <f t="shared" si="44"/>
        <v>9.15</v>
      </c>
      <c r="I1472" s="12">
        <f t="shared" si="45"/>
        <v>73.2</v>
      </c>
      <c r="J1472" s="13" t="s">
        <v>1105</v>
      </c>
      <c r="K1472" s="37" t="str">
        <f>VLOOKUP(Tabela14[[#This Row],[CÓDIGO]],[1]fornnecedor!$A:$G,7,0)</f>
        <v xml:space="preserve">SPRAYS </v>
      </c>
    </row>
    <row r="1473" spans="1:11" x14ac:dyDescent="0.3">
      <c r="A1473" s="8">
        <v>20178</v>
      </c>
      <c r="B1473" s="8" t="str">
        <f>VLOOKUP(Tabela14[[#This Row],[CÓDIGO]],[1]fornnecedor!$A:$E,5,0)</f>
        <v>SAINT- GOBAIN DO BRASIL PROD. IND. E CONSTR. LTDA</v>
      </c>
      <c r="C1473" s="9" t="s">
        <v>4149</v>
      </c>
      <c r="D1473" s="9" t="s">
        <v>49</v>
      </c>
      <c r="E1473" s="23">
        <v>8</v>
      </c>
      <c r="F1473" s="31">
        <v>424</v>
      </c>
      <c r="G1473" s="10">
        <v>1.1399999999999999</v>
      </c>
      <c r="H1473" s="11">
        <f t="shared" si="44"/>
        <v>9.1199999999999992</v>
      </c>
      <c r="I1473" s="12">
        <f t="shared" si="45"/>
        <v>483.35999999999996</v>
      </c>
      <c r="J1473" s="13" t="s">
        <v>1105</v>
      </c>
      <c r="K1473" s="37" t="str">
        <f>VLOOKUP(Tabela14[[#This Row],[CÓDIGO]],[1]fornnecedor!$A:$G,7,0)</f>
        <v>LIXA DÁGUA</v>
      </c>
    </row>
    <row r="1474" spans="1:11" x14ac:dyDescent="0.3">
      <c r="A1474" s="8">
        <v>84517</v>
      </c>
      <c r="B1474" s="8" t="str">
        <f>VLOOKUP(Tabela14[[#This Row],[CÓDIGO]],[1]fornnecedor!$A:$E,5,0)</f>
        <v>BRASILUX TINTAS TECNICAS LTDA</v>
      </c>
      <c r="C1474" s="9" t="s">
        <v>2955</v>
      </c>
      <c r="D1474" s="9" t="s">
        <v>549</v>
      </c>
      <c r="E1474" s="23">
        <v>1</v>
      </c>
      <c r="F1474" s="31">
        <v>5</v>
      </c>
      <c r="G1474" s="10">
        <v>9.08</v>
      </c>
      <c r="H1474" s="11">
        <f t="shared" ref="H1474:H1537" si="46">G1474*E1474</f>
        <v>9.08</v>
      </c>
      <c r="I1474" s="12">
        <f t="shared" ref="I1474:I1537" si="47">G1474*F1474</f>
        <v>45.4</v>
      </c>
      <c r="J1474" s="13" t="s">
        <v>1105</v>
      </c>
      <c r="K1474" s="37" t="str">
        <f>VLOOKUP(Tabela14[[#This Row],[CÓDIGO]],[1]fornnecedor!$A:$G,7,0)</f>
        <v xml:space="preserve">SPRAYS </v>
      </c>
    </row>
    <row r="1475" spans="1:11" x14ac:dyDescent="0.3">
      <c r="A1475" s="15">
        <v>85041</v>
      </c>
      <c r="B1475" s="15" t="str">
        <f>VLOOKUP(Tabela14[[#This Row],[CÓDIGO]],[1]fornnecedor!$A:$E,5,0)</f>
        <v>PINCEIS ATLAS S.A.</v>
      </c>
      <c r="C1475" s="16" t="s">
        <v>2986</v>
      </c>
      <c r="D1475" s="16" t="s">
        <v>23</v>
      </c>
      <c r="E1475" s="22">
        <v>6</v>
      </c>
      <c r="F1475" s="30">
        <v>37</v>
      </c>
      <c r="G1475" s="17">
        <v>1.49</v>
      </c>
      <c r="H1475" s="11">
        <f t="shared" si="46"/>
        <v>8.94</v>
      </c>
      <c r="I1475" s="12">
        <f t="shared" si="47"/>
        <v>55.13</v>
      </c>
      <c r="J1475" s="13" t="s">
        <v>1105</v>
      </c>
      <c r="K1475" s="37" t="str">
        <f>VLOOKUP(Tabela14[[#This Row],[CÓDIGO]],[1]fornnecedor!$A:$G,7,0)</f>
        <v>ROLOS / TRINCHAS / PINCÉIS / ESPÁTULAS</v>
      </c>
    </row>
    <row r="1476" spans="1:11" x14ac:dyDescent="0.3">
      <c r="A1476" s="8">
        <v>22639</v>
      </c>
      <c r="B1476" s="8" t="str">
        <f>VLOOKUP(Tabela14[[#This Row],[CÓDIGO]],[1]fornnecedor!$A:$E,5,0)</f>
        <v>AKZO NOBEL LTDA AUTO</v>
      </c>
      <c r="C1476" s="9" t="s">
        <v>5084</v>
      </c>
      <c r="D1476" s="9" t="s">
        <v>152</v>
      </c>
      <c r="E1476" s="23">
        <v>2.5000000000000001E-2</v>
      </c>
      <c r="F1476" s="31">
        <v>9.89</v>
      </c>
      <c r="G1476" s="10">
        <v>345.29</v>
      </c>
      <c r="H1476" s="11">
        <f t="shared" si="46"/>
        <v>8.6322500000000009</v>
      </c>
      <c r="I1476" s="12">
        <f t="shared" si="47"/>
        <v>3414.9181000000003</v>
      </c>
      <c r="J1476" s="13" t="s">
        <v>1105</v>
      </c>
      <c r="K1476" s="37" t="str">
        <f>VLOOKUP(Tabela14[[#This Row],[CÓDIGO]],[1]fornnecedor!$A:$G,7,0)</f>
        <v>BASES LACA / SINTETICO / TECH FLEET</v>
      </c>
    </row>
    <row r="1477" spans="1:11" x14ac:dyDescent="0.3">
      <c r="A1477" s="15">
        <v>23513</v>
      </c>
      <c r="B1477" s="15" t="str">
        <f>VLOOKUP(Tabela14[[#This Row],[CÓDIGO]],[1]fornnecedor!$A:$E,5,0)</f>
        <v>LIMA &amp; PERGHER INDUSTRIAL E COMERCIO</v>
      </c>
      <c r="C1477" s="16" t="s">
        <v>1122</v>
      </c>
      <c r="D1477" s="16" t="s">
        <v>458</v>
      </c>
      <c r="E1477" s="22">
        <v>4</v>
      </c>
      <c r="F1477" s="31">
        <v>0</v>
      </c>
      <c r="G1477" s="17">
        <v>2.15</v>
      </c>
      <c r="H1477" s="11">
        <f t="shared" si="46"/>
        <v>8.6</v>
      </c>
      <c r="I1477" s="12">
        <f t="shared" si="47"/>
        <v>0</v>
      </c>
      <c r="J1477" s="13" t="s">
        <v>1105</v>
      </c>
      <c r="K1477" s="37" t="str">
        <f>VLOOKUP(Tabela14[[#This Row],[CÓDIGO]],[1]fornnecedor!$A:$G,7,0)</f>
        <v>GRUPO CONVERSAO</v>
      </c>
    </row>
    <row r="1478" spans="1:11" x14ac:dyDescent="0.3">
      <c r="A1478" s="8">
        <v>22986</v>
      </c>
      <c r="B1478" s="8" t="str">
        <f>VLOOKUP(Tabela14[[#This Row],[CÓDIGO]],[1]fornnecedor!$A:$E,5,0)</f>
        <v>COM.ALVORADA LIMPEZA E DESCARTAVEIS</v>
      </c>
      <c r="C1478" s="9" t="s">
        <v>482</v>
      </c>
      <c r="D1478" s="9" t="s">
        <v>454</v>
      </c>
      <c r="E1478" s="23">
        <v>1</v>
      </c>
      <c r="F1478" s="31">
        <v>0</v>
      </c>
      <c r="G1478" s="10">
        <v>8.5500000000000007</v>
      </c>
      <c r="H1478" s="11">
        <f t="shared" si="46"/>
        <v>8.5500000000000007</v>
      </c>
      <c r="I1478" s="12">
        <f t="shared" si="47"/>
        <v>0</v>
      </c>
      <c r="J1478" s="13" t="s">
        <v>1105</v>
      </c>
      <c r="K1478" s="37" t="str">
        <f>VLOOKUP(Tabela14[[#This Row],[CÓDIGO]],[1]fornnecedor!$A:$G,7,0)</f>
        <v>GRUPO CONVERSAO</v>
      </c>
    </row>
    <row r="1479" spans="1:11" x14ac:dyDescent="0.3">
      <c r="A1479" s="15">
        <v>10257</v>
      </c>
      <c r="B1479" s="15" t="str">
        <f>VLOOKUP(Tabela14[[#This Row],[CÓDIGO]],[1]fornnecedor!$A:$E,5,0)</f>
        <v>SAINT- GOBAIN DO BRASIL PROD. IND. E CONSTR. LTDA</v>
      </c>
      <c r="C1479" s="16" t="s">
        <v>2863</v>
      </c>
      <c r="D1479" s="16" t="s">
        <v>49</v>
      </c>
      <c r="E1479" s="22">
        <v>4</v>
      </c>
      <c r="F1479" s="30">
        <v>8</v>
      </c>
      <c r="G1479" s="17">
        <v>2.04</v>
      </c>
      <c r="H1479" s="11">
        <f t="shared" si="46"/>
        <v>8.16</v>
      </c>
      <c r="I1479" s="12">
        <f t="shared" si="47"/>
        <v>16.32</v>
      </c>
      <c r="J1479" s="13" t="s">
        <v>1105</v>
      </c>
      <c r="K1479" s="37" t="str">
        <f>VLOOKUP(Tabela14[[#This Row],[CÓDIGO]],[1]fornnecedor!$A:$G,7,0)</f>
        <v>LIXA FERRO</v>
      </c>
    </row>
    <row r="1480" spans="1:11" x14ac:dyDescent="0.3">
      <c r="A1480" s="15">
        <v>86586</v>
      </c>
      <c r="B1480" s="15" t="str">
        <f>VLOOKUP(Tabela14[[#This Row],[CÓDIGO]],[1]fornnecedor!$A:$E,5,0)</f>
        <v>AKZO NOBEL LTDA DECOR</v>
      </c>
      <c r="C1480" s="16" t="s">
        <v>4624</v>
      </c>
      <c r="D1480" s="16" t="s">
        <v>543</v>
      </c>
      <c r="E1480" s="22">
        <v>6.7000000000000004E-2</v>
      </c>
      <c r="F1480" s="30">
        <v>7.73</v>
      </c>
      <c r="G1480" s="17">
        <v>121.29</v>
      </c>
      <c r="H1480" s="11">
        <f t="shared" si="46"/>
        <v>8.1264300000000009</v>
      </c>
      <c r="I1480" s="12">
        <f t="shared" si="47"/>
        <v>937.57170000000008</v>
      </c>
      <c r="J1480" s="13" t="s">
        <v>1105</v>
      </c>
      <c r="K1480" s="37" t="str">
        <f>VLOOKUP(Tabela14[[#This Row],[CÓDIGO]],[1]fornnecedor!$A:$G,7,0)</f>
        <v>PIGMENTOS IMOBILIÁRIOS</v>
      </c>
    </row>
    <row r="1481" spans="1:11" x14ac:dyDescent="0.3">
      <c r="A1481" s="15">
        <v>84630</v>
      </c>
      <c r="B1481" s="15" t="str">
        <f>VLOOKUP(Tabela14[[#This Row],[CÓDIGO]],[1]fornnecedor!$A:$E,5,0)</f>
        <v>BRASILUX TINTAS TECNICAS LTDA</v>
      </c>
      <c r="C1481" s="16" t="s">
        <v>4707</v>
      </c>
      <c r="D1481" s="16" t="s">
        <v>549</v>
      </c>
      <c r="E1481" s="22">
        <v>0.111</v>
      </c>
      <c r="F1481" s="30">
        <v>14.68</v>
      </c>
      <c r="G1481" s="17">
        <v>72.790000000000006</v>
      </c>
      <c r="H1481" s="11">
        <f t="shared" si="46"/>
        <v>8.0796900000000011</v>
      </c>
      <c r="I1481" s="12">
        <f t="shared" si="47"/>
        <v>1068.5572</v>
      </c>
      <c r="J1481" s="13" t="s">
        <v>1105</v>
      </c>
      <c r="K1481" s="37" t="str">
        <f>VLOOKUP(Tabela14[[#This Row],[CÓDIGO]],[1]fornnecedor!$A:$G,7,0)</f>
        <v xml:space="preserve">BASES SISTEMA NO MACHINE </v>
      </c>
    </row>
    <row r="1482" spans="1:11" x14ac:dyDescent="0.3">
      <c r="A1482" s="15">
        <v>21858</v>
      </c>
      <c r="B1482" s="15" t="str">
        <f>VLOOKUP(Tabela14[[#This Row],[CÓDIGO]],[1]fornnecedor!$A:$E,5,0)</f>
        <v>SHERWIN - WILLIAMS DO BRASIL IND. E COM. LTDA</v>
      </c>
      <c r="C1482" s="16" t="s">
        <v>3079</v>
      </c>
      <c r="D1482" s="16" t="s">
        <v>324</v>
      </c>
      <c r="E1482" s="22">
        <v>2</v>
      </c>
      <c r="F1482" s="30">
        <v>19</v>
      </c>
      <c r="G1482" s="17">
        <v>3.99</v>
      </c>
      <c r="H1482" s="11">
        <f t="shared" si="46"/>
        <v>7.98</v>
      </c>
      <c r="I1482" s="12">
        <f t="shared" si="47"/>
        <v>75.81</v>
      </c>
      <c r="J1482" s="13" t="s">
        <v>1105</v>
      </c>
      <c r="K1482" s="37" t="str">
        <f>VLOOKUP(Tabela14[[#This Row],[CÓDIGO]],[1]fornnecedor!$A:$G,7,0)</f>
        <v>APLICADORES / ADAPTADORES / ENGATES / SUPORTES</v>
      </c>
    </row>
    <row r="1483" spans="1:11" x14ac:dyDescent="0.3">
      <c r="A1483" s="8">
        <v>84694</v>
      </c>
      <c r="B1483" s="8" t="str">
        <f>VLOOKUP(Tabela14[[#This Row],[CÓDIGO]],[1]fornnecedor!$A:$E,5,0)</f>
        <v>BRASILUX TINTAS TECNICAS LTDA</v>
      </c>
      <c r="C1483" s="9" t="s">
        <v>3025</v>
      </c>
      <c r="D1483" s="9" t="s">
        <v>549</v>
      </c>
      <c r="E1483" s="23">
        <v>2</v>
      </c>
      <c r="F1483" s="31">
        <v>17</v>
      </c>
      <c r="G1483" s="10">
        <v>3.93</v>
      </c>
      <c r="H1483" s="11">
        <f t="shared" si="46"/>
        <v>7.86</v>
      </c>
      <c r="I1483" s="12">
        <f t="shared" si="47"/>
        <v>66.81</v>
      </c>
      <c r="J1483" s="13" t="s">
        <v>1105</v>
      </c>
      <c r="K1483" s="37" t="str">
        <f>VLOOKUP(Tabela14[[#This Row],[CÓDIGO]],[1]fornnecedor!$A:$G,7,0)</f>
        <v>LINHA MOVELEIRA</v>
      </c>
    </row>
    <row r="1484" spans="1:11" x14ac:dyDescent="0.3">
      <c r="A1484" s="8">
        <v>85054</v>
      </c>
      <c r="B1484" s="8" t="str">
        <f>VLOOKUP(Tabela14[[#This Row],[CÓDIGO]],[1]fornnecedor!$A:$E,5,0)</f>
        <v>PINCEIS ATLAS S.A.</v>
      </c>
      <c r="C1484" s="9" t="s">
        <v>31</v>
      </c>
      <c r="D1484" s="9" t="s">
        <v>23</v>
      </c>
      <c r="E1484" s="23">
        <v>1</v>
      </c>
      <c r="F1484" s="31">
        <v>45</v>
      </c>
      <c r="G1484" s="10">
        <v>7.79</v>
      </c>
      <c r="H1484" s="11">
        <f t="shared" si="46"/>
        <v>7.79</v>
      </c>
      <c r="I1484" s="12">
        <f t="shared" si="47"/>
        <v>350.55</v>
      </c>
      <c r="J1484" s="13" t="s">
        <v>1105</v>
      </c>
      <c r="K1484" s="37" t="str">
        <f>VLOOKUP(Tabela14[[#This Row],[CÓDIGO]],[1]fornnecedor!$A:$G,7,0)</f>
        <v>ROLOS / TRINCHAS / PINCÉIS / ESPÁTULAS</v>
      </c>
    </row>
    <row r="1485" spans="1:11" x14ac:dyDescent="0.3">
      <c r="A1485" s="8">
        <v>86947</v>
      </c>
      <c r="B1485" s="8" t="str">
        <f>VLOOKUP(Tabela14[[#This Row],[CÓDIGO]],[1]fornnecedor!$A:$E,5,0)</f>
        <v>SCHWEERS METALURGICA EIRELI</v>
      </c>
      <c r="C1485" s="9" t="s">
        <v>4652</v>
      </c>
      <c r="D1485" s="9" t="s">
        <v>3082</v>
      </c>
      <c r="E1485" s="23">
        <v>2</v>
      </c>
      <c r="F1485" s="31">
        <v>252</v>
      </c>
      <c r="G1485" s="10">
        <v>3.86</v>
      </c>
      <c r="H1485" s="11">
        <f t="shared" si="46"/>
        <v>7.72</v>
      </c>
      <c r="I1485" s="12">
        <f t="shared" si="47"/>
        <v>972.71999999999991</v>
      </c>
      <c r="J1485" s="13" t="s">
        <v>1105</v>
      </c>
      <c r="K1485" s="37" t="str">
        <f>VLOOKUP(Tabela14[[#This Row],[CÓDIGO]],[1]fornnecedor!$A:$G,7,0)</f>
        <v>APLICADORES / ADAPTADORES / ENGATES / SUPORTES</v>
      </c>
    </row>
    <row r="1486" spans="1:11" x14ac:dyDescent="0.3">
      <c r="A1486" s="15">
        <v>23919</v>
      </c>
      <c r="B1486" s="15" t="str">
        <f>VLOOKUP(Tabela14[[#This Row],[CÓDIGO]],[1]fornnecedor!$A:$E,5,0)</f>
        <v>SAINT- GOBAIN DO BRASIL PROD. IND. E CONSTR. LTDA</v>
      </c>
      <c r="C1486" s="16" t="s">
        <v>3162</v>
      </c>
      <c r="D1486" s="16" t="s">
        <v>49</v>
      </c>
      <c r="E1486" s="22">
        <v>2</v>
      </c>
      <c r="F1486" s="30">
        <v>27</v>
      </c>
      <c r="G1486" s="17">
        <v>3.8</v>
      </c>
      <c r="H1486" s="11">
        <f t="shared" si="46"/>
        <v>7.6</v>
      </c>
      <c r="I1486" s="12">
        <f t="shared" si="47"/>
        <v>102.6</v>
      </c>
      <c r="J1486" s="13" t="s">
        <v>1105</v>
      </c>
      <c r="K1486" s="37" t="str">
        <f>VLOOKUP(Tabela14[[#This Row],[CÓDIGO]],[1]fornnecedor!$A:$G,7,0)</f>
        <v xml:space="preserve">OUTROS DISCOS </v>
      </c>
    </row>
    <row r="1487" spans="1:11" x14ac:dyDescent="0.3">
      <c r="A1487" s="8">
        <v>85873</v>
      </c>
      <c r="B1487" s="8" t="str">
        <f>VLOOKUP(Tabela14[[#This Row],[CÓDIGO]],[1]fornnecedor!$A:$E,5,0)</f>
        <v>AKZO NOBEL LTDA DECOR</v>
      </c>
      <c r="C1487" s="9" t="s">
        <v>4079</v>
      </c>
      <c r="D1487" s="9" t="s">
        <v>543</v>
      </c>
      <c r="E1487" s="23">
        <v>1</v>
      </c>
      <c r="F1487" s="31">
        <v>60</v>
      </c>
      <c r="G1487" s="10">
        <v>7.5</v>
      </c>
      <c r="H1487" s="11">
        <f t="shared" si="46"/>
        <v>7.5</v>
      </c>
      <c r="I1487" s="12">
        <f t="shared" si="47"/>
        <v>450</v>
      </c>
      <c r="J1487" s="13" t="s">
        <v>1105</v>
      </c>
      <c r="K1487" s="37" t="str">
        <f>VLOOKUP(Tabela14[[#This Row],[CÓDIGO]],[1]fornnecedor!$A:$G,7,0)</f>
        <v>MASSA CORRIDA / ACRÍLICA</v>
      </c>
    </row>
    <row r="1488" spans="1:11" x14ac:dyDescent="0.3">
      <c r="A1488" s="15">
        <v>86862</v>
      </c>
      <c r="B1488" s="15" t="str">
        <f>VLOOKUP(Tabela14[[#This Row],[CÓDIGO]],[1]fornnecedor!$A:$E,5,0)</f>
        <v>SHERWIN - WILLIAMS DO BRASIL IND. E COM. LTDA</v>
      </c>
      <c r="C1488" s="16" t="s">
        <v>4506</v>
      </c>
      <c r="D1488" s="16" t="s">
        <v>324</v>
      </c>
      <c r="E1488" s="22">
        <v>2</v>
      </c>
      <c r="F1488" s="30">
        <v>224</v>
      </c>
      <c r="G1488" s="17">
        <v>3.52</v>
      </c>
      <c r="H1488" s="11">
        <f t="shared" si="46"/>
        <v>7.04</v>
      </c>
      <c r="I1488" s="12">
        <f t="shared" si="47"/>
        <v>788.48</v>
      </c>
      <c r="J1488" s="13" t="s">
        <v>1105</v>
      </c>
      <c r="K1488" s="37" t="str">
        <f>VLOOKUP(Tabela14[[#This Row],[CÓDIGO]],[1]fornnecedor!$A:$G,7,0)</f>
        <v>CORANTES</v>
      </c>
    </row>
    <row r="1489" spans="1:11" x14ac:dyDescent="0.3">
      <c r="A1489" s="8">
        <v>10081</v>
      </c>
      <c r="B1489" s="8" t="str">
        <f>VLOOKUP(Tabela14[[#This Row],[CÓDIGO]],[1]fornnecedor!$A:$E,5,0)</f>
        <v>3M DO BRASIL LTDA</v>
      </c>
      <c r="C1489" s="9" t="s">
        <v>3073</v>
      </c>
      <c r="D1489" s="9" t="s">
        <v>366</v>
      </c>
      <c r="E1489" s="23">
        <v>1</v>
      </c>
      <c r="F1489" s="31">
        <v>11</v>
      </c>
      <c r="G1489" s="10">
        <v>6.87</v>
      </c>
      <c r="H1489" s="11">
        <f t="shared" si="46"/>
        <v>6.87</v>
      </c>
      <c r="I1489" s="12">
        <f t="shared" si="47"/>
        <v>75.570000000000007</v>
      </c>
      <c r="J1489" s="13" t="s">
        <v>1105</v>
      </c>
      <c r="K1489" s="37" t="str">
        <f>VLOOKUP(Tabela14[[#This Row],[CÓDIGO]],[1]fornnecedor!$A:$G,7,0)</f>
        <v>FITA DUPLA FACE</v>
      </c>
    </row>
    <row r="1490" spans="1:11" x14ac:dyDescent="0.3">
      <c r="A1490" s="15">
        <v>9872</v>
      </c>
      <c r="B1490" s="15" t="str">
        <f>VLOOKUP(Tabela14[[#This Row],[CÓDIGO]],[1]fornnecedor!$A:$E,5,0)</f>
        <v>AKZO NOBEL LTDA AUTO</v>
      </c>
      <c r="C1490" s="16" t="s">
        <v>4836</v>
      </c>
      <c r="D1490" s="16" t="s">
        <v>103</v>
      </c>
      <c r="E1490" s="22">
        <v>7.9000000000000001E-2</v>
      </c>
      <c r="F1490" s="30">
        <v>15.99</v>
      </c>
      <c r="G1490" s="17">
        <v>85.73</v>
      </c>
      <c r="H1490" s="11">
        <f t="shared" si="46"/>
        <v>6.7726700000000006</v>
      </c>
      <c r="I1490" s="12">
        <f t="shared" si="47"/>
        <v>1370.8227000000002</v>
      </c>
      <c r="J1490" s="13" t="s">
        <v>1105</v>
      </c>
      <c r="K1490" s="37" t="str">
        <f>VLOOKUP(Tabela14[[#This Row],[CÓDIGO]],[1]fornnecedor!$A:$G,7,0)</f>
        <v>BASES POLIÉSTER</v>
      </c>
    </row>
    <row r="1491" spans="1:11" x14ac:dyDescent="0.3">
      <c r="A1491" s="15">
        <v>85684</v>
      </c>
      <c r="B1491" s="15" t="str">
        <f>VLOOKUP(Tabela14[[#This Row],[CÓDIGO]],[1]fornnecedor!$A:$E,5,0)</f>
        <v>A&amp;S TECHNOLOGIES INDUSTRIA E COMERCIO LTDA</v>
      </c>
      <c r="C1491" s="16" t="s">
        <v>3528</v>
      </c>
      <c r="D1491" s="16" t="s">
        <v>875</v>
      </c>
      <c r="E1491" s="22">
        <v>1</v>
      </c>
      <c r="F1491" s="30">
        <v>31</v>
      </c>
      <c r="G1491" s="17">
        <v>6.72</v>
      </c>
      <c r="H1491" s="11">
        <f t="shared" si="46"/>
        <v>6.72</v>
      </c>
      <c r="I1491" s="12">
        <f t="shared" si="47"/>
        <v>208.32</v>
      </c>
      <c r="J1491" s="13" t="s">
        <v>1105</v>
      </c>
      <c r="K1491" s="37" t="str">
        <f>VLOOKUP(Tabela14[[#This Row],[CÓDIGO]],[1]fornnecedor!$A:$G,7,0)</f>
        <v>SILICONE</v>
      </c>
    </row>
    <row r="1492" spans="1:11" x14ac:dyDescent="0.3">
      <c r="A1492" s="15">
        <v>62</v>
      </c>
      <c r="B1492" s="15" t="str">
        <f>VLOOKUP(Tabela14[[#This Row],[CÓDIGO]],[1]fornnecedor!$A:$E,5,0)</f>
        <v>3M DO BRASIL LTDA</v>
      </c>
      <c r="C1492" s="16" t="s">
        <v>3644</v>
      </c>
      <c r="D1492" s="16" t="s">
        <v>366</v>
      </c>
      <c r="E1492" s="22">
        <v>7</v>
      </c>
      <c r="F1492" s="30">
        <v>256</v>
      </c>
      <c r="G1492" s="17">
        <v>0.96</v>
      </c>
      <c r="H1492" s="11">
        <f t="shared" si="46"/>
        <v>6.72</v>
      </c>
      <c r="I1492" s="12">
        <f t="shared" si="47"/>
        <v>245.76</v>
      </c>
      <c r="J1492" s="13" t="s">
        <v>1105</v>
      </c>
      <c r="K1492" s="37" t="str">
        <f>VLOOKUP(Tabela14[[#This Row],[CÓDIGO]],[1]fornnecedor!$A:$G,7,0)</f>
        <v>LIXA DÁGUA</v>
      </c>
    </row>
    <row r="1493" spans="1:11" x14ac:dyDescent="0.3">
      <c r="A1493" s="15">
        <v>85653</v>
      </c>
      <c r="B1493" s="15" t="str">
        <f>VLOOKUP(Tabela14[[#This Row],[CÓDIGO]],[1]fornnecedor!$A:$E,5,0)</f>
        <v>A&amp;S TECHNOLOGIES INDUSTRIA E COMERCIO S.A.</v>
      </c>
      <c r="C1493" s="16" t="s">
        <v>891</v>
      </c>
      <c r="D1493" s="16" t="s">
        <v>875</v>
      </c>
      <c r="E1493" s="22">
        <v>1</v>
      </c>
      <c r="F1493" s="30">
        <v>84</v>
      </c>
      <c r="G1493" s="17">
        <v>6.72</v>
      </c>
      <c r="H1493" s="11">
        <f t="shared" si="46"/>
        <v>6.72</v>
      </c>
      <c r="I1493" s="12">
        <f t="shared" si="47"/>
        <v>564.48</v>
      </c>
      <c r="J1493" s="13" t="s">
        <v>1105</v>
      </c>
      <c r="K1493" s="37" t="str">
        <f>VLOOKUP(Tabela14[[#This Row],[CÓDIGO]],[1]fornnecedor!$A:$G,7,0)</f>
        <v xml:space="preserve">SPRAYS </v>
      </c>
    </row>
    <row r="1494" spans="1:11" x14ac:dyDescent="0.3">
      <c r="A1494" s="8">
        <v>23565</v>
      </c>
      <c r="B1494" s="8" t="str">
        <f>VLOOKUP(Tabela14[[#This Row],[CÓDIGO]],[1]fornnecedor!$A:$E,5,0)</f>
        <v>VONIXX INDUSTRIA E COMERCIO DE POLIDORES LTDA</v>
      </c>
      <c r="C1494" s="9" t="s">
        <v>3183</v>
      </c>
      <c r="D1494" s="9" t="s">
        <v>515</v>
      </c>
      <c r="E1494" s="23">
        <v>1</v>
      </c>
      <c r="F1494" s="31">
        <v>16</v>
      </c>
      <c r="G1494" s="10">
        <v>6.66</v>
      </c>
      <c r="H1494" s="11">
        <f t="shared" si="46"/>
        <v>6.66</v>
      </c>
      <c r="I1494" s="12">
        <f t="shared" si="47"/>
        <v>106.56</v>
      </c>
      <c r="J1494" s="13" t="s">
        <v>1105</v>
      </c>
      <c r="K1494" s="37" t="str">
        <f>VLOOKUP(Tabela14[[#This Row],[CÓDIGO]],[1]fornnecedor!$A:$G,7,0)</f>
        <v>LINHA DE HIGENIZAÇÃO E ESTÉTICA  AUTOMOTIVA VONIX</v>
      </c>
    </row>
    <row r="1495" spans="1:11" x14ac:dyDescent="0.3">
      <c r="A1495" s="15">
        <v>84009</v>
      </c>
      <c r="B1495" s="15" t="str">
        <f>VLOOKUP(Tabela14[[#This Row],[CÓDIGO]],[1]fornnecedor!$A:$E,5,0)</f>
        <v>3M DO BRASIL LTDA</v>
      </c>
      <c r="C1495" s="16" t="s">
        <v>3399</v>
      </c>
      <c r="D1495" s="16" t="s">
        <v>366</v>
      </c>
      <c r="E1495" s="22">
        <v>4</v>
      </c>
      <c r="F1495" s="30">
        <v>101</v>
      </c>
      <c r="G1495" s="17">
        <v>1.63</v>
      </c>
      <c r="H1495" s="11">
        <f t="shared" si="46"/>
        <v>6.52</v>
      </c>
      <c r="I1495" s="12">
        <f t="shared" si="47"/>
        <v>164.63</v>
      </c>
      <c r="J1495" s="13" t="s">
        <v>1105</v>
      </c>
      <c r="K1495" s="37" t="str">
        <f>VLOOKUP(Tabela14[[#This Row],[CÓDIGO]],[1]fornnecedor!$A:$G,7,0)</f>
        <v>LIXA FERRO</v>
      </c>
    </row>
    <row r="1496" spans="1:11" x14ac:dyDescent="0.3">
      <c r="A1496" s="8">
        <v>86587</v>
      </c>
      <c r="B1496" s="8" t="str">
        <f>VLOOKUP(Tabela14[[#This Row],[CÓDIGO]],[1]fornnecedor!$A:$E,5,0)</f>
        <v>AKZO NOBEL LTDA DECOR</v>
      </c>
      <c r="C1496" s="9" t="s">
        <v>4613</v>
      </c>
      <c r="D1496" s="9" t="s">
        <v>543</v>
      </c>
      <c r="E1496" s="23">
        <v>6.2E-2</v>
      </c>
      <c r="F1496" s="31">
        <v>8.92</v>
      </c>
      <c r="G1496" s="10">
        <v>104.15</v>
      </c>
      <c r="H1496" s="11">
        <f t="shared" si="46"/>
        <v>6.4573</v>
      </c>
      <c r="I1496" s="12">
        <f t="shared" si="47"/>
        <v>929.01800000000003</v>
      </c>
      <c r="J1496" s="13" t="s">
        <v>1105</v>
      </c>
      <c r="K1496" s="37" t="str">
        <f>VLOOKUP(Tabela14[[#This Row],[CÓDIGO]],[1]fornnecedor!$A:$G,7,0)</f>
        <v>PIGMENTOS IMOBILIÁRIOS</v>
      </c>
    </row>
    <row r="1497" spans="1:11" x14ac:dyDescent="0.3">
      <c r="A1497" s="8">
        <v>85050</v>
      </c>
      <c r="B1497" s="8" t="str">
        <f>VLOOKUP(Tabela14[[#This Row],[CÓDIGO]],[1]fornnecedor!$A:$E,5,0)</f>
        <v>PINCEIS ATLAS S.A.</v>
      </c>
      <c r="C1497" s="9" t="s">
        <v>3285</v>
      </c>
      <c r="D1497" s="9" t="s">
        <v>23</v>
      </c>
      <c r="E1497" s="23">
        <v>1</v>
      </c>
      <c r="F1497" s="31">
        <v>21</v>
      </c>
      <c r="G1497" s="10">
        <v>6.23</v>
      </c>
      <c r="H1497" s="11">
        <f t="shared" si="46"/>
        <v>6.23</v>
      </c>
      <c r="I1497" s="12">
        <f t="shared" si="47"/>
        <v>130.83000000000001</v>
      </c>
      <c r="J1497" s="13" t="s">
        <v>1105</v>
      </c>
      <c r="K1497" s="37" t="str">
        <f>VLOOKUP(Tabela14[[#This Row],[CÓDIGO]],[1]fornnecedor!$A:$G,7,0)</f>
        <v>ROLOS / TRINCHAS / PINCÉIS / ESPÁTULAS</v>
      </c>
    </row>
    <row r="1498" spans="1:11" x14ac:dyDescent="0.3">
      <c r="A1498" s="8">
        <v>84691</v>
      </c>
      <c r="B1498" s="8" t="str">
        <f>VLOOKUP(Tabela14[[#This Row],[CÓDIGO]],[1]fornnecedor!$A:$E,5,0)</f>
        <v>BRASILUX TINTAS TECNICAS LTDA</v>
      </c>
      <c r="C1498" s="9" t="s">
        <v>3219</v>
      </c>
      <c r="D1498" s="9" t="s">
        <v>549</v>
      </c>
      <c r="E1498" s="23">
        <v>1</v>
      </c>
      <c r="F1498" s="31">
        <v>19</v>
      </c>
      <c r="G1498" s="10">
        <v>5.98</v>
      </c>
      <c r="H1498" s="11">
        <f t="shared" si="46"/>
        <v>5.98</v>
      </c>
      <c r="I1498" s="12">
        <f t="shared" si="47"/>
        <v>113.62</v>
      </c>
      <c r="J1498" s="13" t="s">
        <v>1105</v>
      </c>
      <c r="K1498" s="37" t="str">
        <f>VLOOKUP(Tabela14[[#This Row],[CÓDIGO]],[1]fornnecedor!$A:$G,7,0)</f>
        <v>LINHA MOVELEIRA</v>
      </c>
    </row>
    <row r="1499" spans="1:11" x14ac:dyDescent="0.3">
      <c r="A1499" s="15">
        <v>23278</v>
      </c>
      <c r="B1499" s="15" t="str">
        <f>VLOOKUP(Tabela14[[#This Row],[CÓDIGO]],[1]fornnecedor!$A:$E,5,0)</f>
        <v>ALCANCE TECNOLOGIA QUIMICA LTDA</v>
      </c>
      <c r="C1499" s="16" t="s">
        <v>1137</v>
      </c>
      <c r="D1499" s="16" t="s">
        <v>1138</v>
      </c>
      <c r="E1499" s="22">
        <v>1</v>
      </c>
      <c r="F1499" s="31">
        <v>0</v>
      </c>
      <c r="G1499" s="17">
        <v>5.9</v>
      </c>
      <c r="H1499" s="11">
        <f t="shared" si="46"/>
        <v>5.9</v>
      </c>
      <c r="I1499" s="12">
        <f t="shared" si="47"/>
        <v>0</v>
      </c>
      <c r="J1499" s="13" t="s">
        <v>1105</v>
      </c>
      <c r="K1499" s="37" t="str">
        <f>VLOOKUP(Tabela14[[#This Row],[CÓDIGO]],[1]fornnecedor!$A:$G,7,0)</f>
        <v>APLICADORES / ADAPTADORES / ENGATES / SUPORTES</v>
      </c>
    </row>
    <row r="1500" spans="1:11" x14ac:dyDescent="0.3">
      <c r="A1500" s="15">
        <v>85327</v>
      </c>
      <c r="B1500" s="15" t="str">
        <f>VLOOKUP(Tabela14[[#This Row],[CÓDIGO]],[1]fornnecedor!$A:$E,5,0)</f>
        <v>MAXI RUBBER INDUSTRIAS QUIMICAS LTDA</v>
      </c>
      <c r="C1500" s="16" t="s">
        <v>3292</v>
      </c>
      <c r="D1500" s="16" t="s">
        <v>775</v>
      </c>
      <c r="E1500" s="22">
        <v>1</v>
      </c>
      <c r="F1500" s="30">
        <v>23</v>
      </c>
      <c r="G1500" s="17">
        <v>5.82</v>
      </c>
      <c r="H1500" s="11">
        <f t="shared" si="46"/>
        <v>5.82</v>
      </c>
      <c r="I1500" s="12">
        <f t="shared" si="47"/>
        <v>133.86000000000001</v>
      </c>
      <c r="J1500" s="13" t="s">
        <v>1105</v>
      </c>
      <c r="K1500" s="37" t="str">
        <f>VLOOKUP(Tabela14[[#This Row],[CÓDIGO]],[1]fornnecedor!$A:$G,7,0)</f>
        <v xml:space="preserve">COLA  PLÁSTICA </v>
      </c>
    </row>
    <row r="1501" spans="1:11" x14ac:dyDescent="0.3">
      <c r="A1501" s="15">
        <v>85688</v>
      </c>
      <c r="B1501" s="15" t="str">
        <f>VLOOKUP(Tabela14[[#This Row],[CÓDIGO]],[1]fornnecedor!$A:$E,5,0)</f>
        <v>A&amp;S TECHNOLOGIES INDUSTRIA E COMERCIO LTDA</v>
      </c>
      <c r="C1501" s="16" t="s">
        <v>895</v>
      </c>
      <c r="D1501" s="16" t="s">
        <v>875</v>
      </c>
      <c r="E1501" s="22">
        <v>1</v>
      </c>
      <c r="F1501" s="30">
        <v>20</v>
      </c>
      <c r="G1501" s="17">
        <v>5.67</v>
      </c>
      <c r="H1501" s="11">
        <f t="shared" si="46"/>
        <v>5.67</v>
      </c>
      <c r="I1501" s="12">
        <f t="shared" si="47"/>
        <v>113.4</v>
      </c>
      <c r="J1501" s="13" t="s">
        <v>1105</v>
      </c>
      <c r="K1501" s="37" t="str">
        <f>VLOOKUP(Tabela14[[#This Row],[CÓDIGO]],[1]fornnecedor!$A:$G,7,0)</f>
        <v>SILICONE</v>
      </c>
    </row>
    <row r="1502" spans="1:11" x14ac:dyDescent="0.3">
      <c r="A1502" s="15">
        <v>84642</v>
      </c>
      <c r="B1502" s="15" t="str">
        <f>VLOOKUP(Tabela14[[#This Row],[CÓDIGO]],[1]fornnecedor!$A:$E,5,0)</f>
        <v>BRASILUX TINTAS TECNICAS LTDA</v>
      </c>
      <c r="C1502" s="16" t="s">
        <v>3716</v>
      </c>
      <c r="D1502" s="16" t="s">
        <v>549</v>
      </c>
      <c r="E1502" s="22">
        <v>0.155</v>
      </c>
      <c r="F1502" s="30">
        <v>7.73</v>
      </c>
      <c r="G1502" s="17">
        <v>34.74</v>
      </c>
      <c r="H1502" s="11">
        <f t="shared" si="46"/>
        <v>5.3847000000000005</v>
      </c>
      <c r="I1502" s="12">
        <f t="shared" si="47"/>
        <v>268.54020000000003</v>
      </c>
      <c r="J1502" s="13" t="s">
        <v>1105</v>
      </c>
      <c r="K1502" s="37" t="str">
        <f>VLOOKUP(Tabela14[[#This Row],[CÓDIGO]],[1]fornnecedor!$A:$G,7,0)</f>
        <v xml:space="preserve">BASES SISTEMA NO MACHINE </v>
      </c>
    </row>
    <row r="1503" spans="1:11" x14ac:dyDescent="0.3">
      <c r="A1503" s="15">
        <v>22650</v>
      </c>
      <c r="B1503" s="15" t="str">
        <f>VLOOKUP(Tabela14[[#This Row],[CÓDIGO]],[1]fornnecedor!$A:$E,5,0)</f>
        <v>AKZO NOBEL LTDA AUTO</v>
      </c>
      <c r="C1503" s="16" t="s">
        <v>3889</v>
      </c>
      <c r="D1503" s="16" t="s">
        <v>152</v>
      </c>
      <c r="E1503" s="22">
        <v>0.129</v>
      </c>
      <c r="F1503" s="30">
        <v>8.35</v>
      </c>
      <c r="G1503" s="17">
        <v>41.16</v>
      </c>
      <c r="H1503" s="11">
        <f t="shared" si="46"/>
        <v>5.3096399999999999</v>
      </c>
      <c r="I1503" s="12">
        <f t="shared" si="47"/>
        <v>343.68599999999998</v>
      </c>
      <c r="J1503" s="13" t="s">
        <v>1105</v>
      </c>
      <c r="K1503" s="37" t="str">
        <f>VLOOKUP(Tabela14[[#This Row],[CÓDIGO]],[1]fornnecedor!$A:$G,7,0)</f>
        <v>BASES PU</v>
      </c>
    </row>
    <row r="1504" spans="1:11" x14ac:dyDescent="0.3">
      <c r="A1504" s="15">
        <v>84684</v>
      </c>
      <c r="B1504" s="15" t="str">
        <f>VLOOKUP(Tabela14[[#This Row],[CÓDIGO]],[1]fornnecedor!$A:$E,5,0)</f>
        <v>3M DO BRASIL LTDA</v>
      </c>
      <c r="C1504" s="16" t="s">
        <v>4609</v>
      </c>
      <c r="D1504" s="16" t="s">
        <v>366</v>
      </c>
      <c r="E1504" s="22">
        <v>2</v>
      </c>
      <c r="F1504" s="30">
        <v>350</v>
      </c>
      <c r="G1504" s="17">
        <v>2.63</v>
      </c>
      <c r="H1504" s="11">
        <f t="shared" si="46"/>
        <v>5.26</v>
      </c>
      <c r="I1504" s="12">
        <f t="shared" si="47"/>
        <v>920.5</v>
      </c>
      <c r="J1504" s="13" t="s">
        <v>1105</v>
      </c>
      <c r="K1504" s="37" t="str">
        <f>VLOOKUP(Tabela14[[#This Row],[CÓDIGO]],[1]fornnecedor!$A:$G,7,0)</f>
        <v xml:space="preserve">DISCOS / LIXAS / ABRASIVOS </v>
      </c>
    </row>
    <row r="1505" spans="1:11" x14ac:dyDescent="0.3">
      <c r="A1505" s="8">
        <v>84432</v>
      </c>
      <c r="B1505" s="8" t="str">
        <f>VLOOKUP(Tabela14[[#This Row],[CÓDIGO]],[1]fornnecedor!$A:$E,5,0)</f>
        <v>PINCEIS ATLAS S.A.</v>
      </c>
      <c r="C1505" s="9" t="s">
        <v>3722</v>
      </c>
      <c r="D1505" s="9" t="s">
        <v>23</v>
      </c>
      <c r="E1505" s="23">
        <v>1</v>
      </c>
      <c r="F1505" s="31">
        <v>56</v>
      </c>
      <c r="G1505" s="10">
        <v>4.8499999999999996</v>
      </c>
      <c r="H1505" s="11">
        <f t="shared" si="46"/>
        <v>4.8499999999999996</v>
      </c>
      <c r="I1505" s="12">
        <f t="shared" si="47"/>
        <v>271.59999999999997</v>
      </c>
      <c r="J1505" s="13" t="s">
        <v>1105</v>
      </c>
      <c r="K1505" s="37" t="str">
        <f>VLOOKUP(Tabela14[[#This Row],[CÓDIGO]],[1]fornnecedor!$A:$G,7,0)</f>
        <v>ROLOS / TRINCHAS / PINCÉIS / ESPÁTULAS</v>
      </c>
    </row>
    <row r="1506" spans="1:11" x14ac:dyDescent="0.3">
      <c r="A1506" s="15">
        <v>84641</v>
      </c>
      <c r="B1506" s="15" t="str">
        <f>VLOOKUP(Tabela14[[#This Row],[CÓDIGO]],[1]fornnecedor!$A:$E,5,0)</f>
        <v>BRASILUX TINTAS TECNICAS LTDA</v>
      </c>
      <c r="C1506" s="16" t="s">
        <v>4171</v>
      </c>
      <c r="D1506" s="16" t="s">
        <v>549</v>
      </c>
      <c r="E1506" s="22">
        <v>0.108</v>
      </c>
      <c r="F1506" s="30">
        <v>11.92</v>
      </c>
      <c r="G1506" s="17">
        <v>41.97</v>
      </c>
      <c r="H1506" s="11">
        <f t="shared" si="46"/>
        <v>4.5327599999999997</v>
      </c>
      <c r="I1506" s="12">
        <f t="shared" si="47"/>
        <v>500.2824</v>
      </c>
      <c r="J1506" s="13" t="s">
        <v>1105</v>
      </c>
      <c r="K1506" s="37" t="str">
        <f>VLOOKUP(Tabela14[[#This Row],[CÓDIGO]],[1]fornnecedor!$A:$G,7,0)</f>
        <v xml:space="preserve">BASES SISTEMA NO MACHINE </v>
      </c>
    </row>
    <row r="1507" spans="1:11" x14ac:dyDescent="0.3">
      <c r="A1507" s="8">
        <v>24376</v>
      </c>
      <c r="B1507" s="8" t="str">
        <f>VLOOKUP(Tabela14[[#This Row],[CÓDIGO]],[1]fornnecedor!$A:$E,5,0)</f>
        <v>BRASILUX TINTAS TECNICAS LTDA</v>
      </c>
      <c r="C1507" s="9" t="s">
        <v>4773</v>
      </c>
      <c r="D1507" s="9" t="s">
        <v>549</v>
      </c>
      <c r="E1507" s="23">
        <v>4.1000000000000002E-2</v>
      </c>
      <c r="F1507" s="31">
        <v>10.96</v>
      </c>
      <c r="G1507" s="10">
        <v>109.11</v>
      </c>
      <c r="H1507" s="11">
        <f t="shared" si="46"/>
        <v>4.4735100000000001</v>
      </c>
      <c r="I1507" s="12">
        <f t="shared" si="47"/>
        <v>1195.8456000000001</v>
      </c>
      <c r="J1507" s="13" t="s">
        <v>1105</v>
      </c>
      <c r="K1507" s="37" t="str">
        <f>VLOOKUP(Tabela14[[#This Row],[CÓDIGO]],[1]fornnecedor!$A:$G,7,0)</f>
        <v xml:space="preserve">BASES SISTEMA NO MACHINE </v>
      </c>
    </row>
    <row r="1508" spans="1:11" x14ac:dyDescent="0.3">
      <c r="A1508" s="8">
        <v>85487</v>
      </c>
      <c r="B1508" s="8" t="str">
        <f>VLOOKUP(Tabela14[[#This Row],[CÓDIGO]],[1]fornnecedor!$A:$E,5,0)</f>
        <v>PINCEIS ATLAS S.A.</v>
      </c>
      <c r="C1508" s="9" t="s">
        <v>4412</v>
      </c>
      <c r="D1508" s="9" t="s">
        <v>23</v>
      </c>
      <c r="E1508" s="23">
        <v>1</v>
      </c>
      <c r="F1508" s="31">
        <v>171</v>
      </c>
      <c r="G1508" s="10">
        <v>4.04</v>
      </c>
      <c r="H1508" s="11">
        <f t="shared" si="46"/>
        <v>4.04</v>
      </c>
      <c r="I1508" s="12">
        <f t="shared" si="47"/>
        <v>690.84</v>
      </c>
      <c r="J1508" s="13" t="s">
        <v>1105</v>
      </c>
      <c r="K1508" s="37" t="str">
        <f>VLOOKUP(Tabela14[[#This Row],[CÓDIGO]],[1]fornnecedor!$A:$G,7,0)</f>
        <v xml:space="preserve">OUTROS DISCOS </v>
      </c>
    </row>
    <row r="1509" spans="1:11" x14ac:dyDescent="0.3">
      <c r="A1509" s="8">
        <v>85465</v>
      </c>
      <c r="B1509" s="8" t="str">
        <f>VLOOKUP(Tabela14[[#This Row],[CÓDIGO]],[1]fornnecedor!$A:$E,5,0)</f>
        <v>SAINT GOBAIN</v>
      </c>
      <c r="C1509" s="9" t="s">
        <v>3050</v>
      </c>
      <c r="D1509" s="9" t="s">
        <v>2821</v>
      </c>
      <c r="E1509" s="23">
        <v>1</v>
      </c>
      <c r="F1509" s="31">
        <v>18</v>
      </c>
      <c r="G1509" s="10">
        <v>3.94</v>
      </c>
      <c r="H1509" s="11">
        <f t="shared" si="46"/>
        <v>3.94</v>
      </c>
      <c r="I1509" s="12">
        <f t="shared" si="47"/>
        <v>70.92</v>
      </c>
      <c r="J1509" s="13" t="s">
        <v>1105</v>
      </c>
      <c r="K1509" s="37" t="str">
        <f>VLOOKUP(Tabela14[[#This Row],[CÓDIGO]],[1]fornnecedor!$A:$G,7,0)</f>
        <v>COLA  INST. / COLA  ADESIVA</v>
      </c>
    </row>
    <row r="1510" spans="1:11" x14ac:dyDescent="0.3">
      <c r="A1510" s="15">
        <v>85461</v>
      </c>
      <c r="B1510" s="15" t="str">
        <f>VLOOKUP(Tabela14[[#This Row],[CÓDIGO]],[1]fornnecedor!$A:$E,5,0)</f>
        <v>SAINT GOBAIN</v>
      </c>
      <c r="C1510" s="16" t="s">
        <v>3554</v>
      </c>
      <c r="D1510" s="16" t="s">
        <v>2821</v>
      </c>
      <c r="E1510" s="22">
        <v>1</v>
      </c>
      <c r="F1510" s="30">
        <v>59</v>
      </c>
      <c r="G1510" s="17">
        <v>3.63</v>
      </c>
      <c r="H1510" s="11">
        <f t="shared" si="46"/>
        <v>3.63</v>
      </c>
      <c r="I1510" s="12">
        <f t="shared" si="47"/>
        <v>214.17</v>
      </c>
      <c r="J1510" s="13" t="s">
        <v>1105</v>
      </c>
      <c r="K1510" s="37" t="str">
        <f>VLOOKUP(Tabela14[[#This Row],[CÓDIGO]],[1]fornnecedor!$A:$G,7,0)</f>
        <v>SILICONE</v>
      </c>
    </row>
    <row r="1511" spans="1:11" x14ac:dyDescent="0.3">
      <c r="A1511" s="15">
        <v>86869</v>
      </c>
      <c r="B1511" s="15" t="str">
        <f>VLOOKUP(Tabela14[[#This Row],[CÓDIGO]],[1]fornnecedor!$A:$E,5,0)</f>
        <v>SHERWIN - WILLIAMS DO BRASIL IND. E COM. LTDA</v>
      </c>
      <c r="C1511" s="16" t="s">
        <v>4424</v>
      </c>
      <c r="D1511" s="16" t="s">
        <v>324</v>
      </c>
      <c r="E1511" s="22">
        <v>1</v>
      </c>
      <c r="F1511" s="30">
        <v>199</v>
      </c>
      <c r="G1511" s="17">
        <v>3.52</v>
      </c>
      <c r="H1511" s="11">
        <f t="shared" si="46"/>
        <v>3.52</v>
      </c>
      <c r="I1511" s="12">
        <f t="shared" si="47"/>
        <v>700.48</v>
      </c>
      <c r="J1511" s="13" t="s">
        <v>1105</v>
      </c>
      <c r="K1511" s="37" t="str">
        <f>VLOOKUP(Tabela14[[#This Row],[CÓDIGO]],[1]fornnecedor!$A:$G,7,0)</f>
        <v>CORANTES</v>
      </c>
    </row>
    <row r="1512" spans="1:11" x14ac:dyDescent="0.3">
      <c r="A1512" s="15">
        <v>85062</v>
      </c>
      <c r="B1512" s="15" t="str">
        <f>VLOOKUP(Tabela14[[#This Row],[CÓDIGO]],[1]fornnecedor!$A:$E,5,0)</f>
        <v>PINCEIS ATLAS S.A.</v>
      </c>
      <c r="C1512" s="16" t="s">
        <v>3095</v>
      </c>
      <c r="D1512" s="16" t="s">
        <v>23</v>
      </c>
      <c r="E1512" s="22">
        <v>1</v>
      </c>
      <c r="F1512" s="30">
        <v>23</v>
      </c>
      <c r="G1512" s="17">
        <v>3.44</v>
      </c>
      <c r="H1512" s="11">
        <f t="shared" si="46"/>
        <v>3.44</v>
      </c>
      <c r="I1512" s="12">
        <f t="shared" si="47"/>
        <v>79.12</v>
      </c>
      <c r="J1512" s="13" t="s">
        <v>1105</v>
      </c>
      <c r="K1512" s="37" t="str">
        <f>VLOOKUP(Tabela14[[#This Row],[CÓDIGO]],[1]fornnecedor!$A:$G,7,0)</f>
        <v>ROLOS / TRINCHAS / PINCÉIS / ESPÁTULAS</v>
      </c>
    </row>
    <row r="1513" spans="1:11" x14ac:dyDescent="0.3">
      <c r="A1513" s="15">
        <v>23268</v>
      </c>
      <c r="B1513" s="15" t="str">
        <f>VLOOKUP(Tabela14[[#This Row],[CÓDIGO]],[1]fornnecedor!$A:$E,5,0)</f>
        <v>SAINT- GOBAIN DO BRASIL PROD. IND. E CONSTR. LTDA</v>
      </c>
      <c r="C1513" s="16" t="s">
        <v>4814</v>
      </c>
      <c r="D1513" s="16" t="s">
        <v>49</v>
      </c>
      <c r="E1513" s="22">
        <v>1</v>
      </c>
      <c r="F1513" s="30">
        <v>392</v>
      </c>
      <c r="G1513" s="17">
        <v>3.32</v>
      </c>
      <c r="H1513" s="11">
        <f t="shared" si="46"/>
        <v>3.32</v>
      </c>
      <c r="I1513" s="12">
        <f t="shared" si="47"/>
        <v>1301.4399999999998</v>
      </c>
      <c r="J1513" s="13" t="s">
        <v>1105</v>
      </c>
      <c r="K1513" s="37" t="str">
        <f>VLOOKUP(Tabela14[[#This Row],[CÓDIGO]],[1]fornnecedor!$A:$G,7,0)</f>
        <v xml:space="preserve">DISCOS / LIXAS / ABRASIVOS </v>
      </c>
    </row>
    <row r="1514" spans="1:11" x14ac:dyDescent="0.3">
      <c r="A1514" s="15">
        <v>84634</v>
      </c>
      <c r="B1514" s="15" t="str">
        <f>VLOOKUP(Tabela14[[#This Row],[CÓDIGO]],[1]fornnecedor!$A:$E,5,0)</f>
        <v>BRASILUX TINTAS TECNICAS LTDA</v>
      </c>
      <c r="C1514" s="16" t="s">
        <v>4786</v>
      </c>
      <c r="D1514" s="16" t="s">
        <v>549</v>
      </c>
      <c r="E1514" s="22">
        <v>2.4E-2</v>
      </c>
      <c r="F1514" s="30">
        <v>9.49</v>
      </c>
      <c r="G1514" s="17">
        <v>129.76</v>
      </c>
      <c r="H1514" s="11">
        <f t="shared" si="46"/>
        <v>3.1142399999999997</v>
      </c>
      <c r="I1514" s="12">
        <f t="shared" si="47"/>
        <v>1231.4223999999999</v>
      </c>
      <c r="J1514" s="13" t="s">
        <v>1105</v>
      </c>
      <c r="K1514" s="37" t="str">
        <f>VLOOKUP(Tabela14[[#This Row],[CÓDIGO]],[1]fornnecedor!$A:$G,7,0)</f>
        <v xml:space="preserve">BASES SISTEMA NO MACHINE </v>
      </c>
    </row>
    <row r="1515" spans="1:11" x14ac:dyDescent="0.3">
      <c r="A1515" s="15">
        <v>20177</v>
      </c>
      <c r="B1515" s="15" t="str">
        <f>VLOOKUP(Tabela14[[#This Row],[CÓDIGO]],[1]fornnecedor!$A:$E,5,0)</f>
        <v>SAINT- GOBAIN DO BRASIL PROD. IND. E CONSTR. LTDA</v>
      </c>
      <c r="C1515" s="16" t="s">
        <v>4326</v>
      </c>
      <c r="D1515" s="16" t="s">
        <v>49</v>
      </c>
      <c r="E1515" s="22">
        <v>2</v>
      </c>
      <c r="F1515" s="30">
        <v>451</v>
      </c>
      <c r="G1515" s="17">
        <v>1.37</v>
      </c>
      <c r="H1515" s="11">
        <f t="shared" si="46"/>
        <v>2.74</v>
      </c>
      <c r="I1515" s="12">
        <f t="shared" si="47"/>
        <v>617.87</v>
      </c>
      <c r="J1515" s="13" t="s">
        <v>1105</v>
      </c>
      <c r="K1515" s="37" t="str">
        <f>VLOOKUP(Tabela14[[#This Row],[CÓDIGO]],[1]fornnecedor!$A:$G,7,0)</f>
        <v>LIXA DÁGUA</v>
      </c>
    </row>
    <row r="1516" spans="1:11" x14ac:dyDescent="0.3">
      <c r="A1516" s="15">
        <v>85042</v>
      </c>
      <c r="B1516" s="15" t="str">
        <f>VLOOKUP(Tabela14[[#This Row],[CÓDIGO]],[1]fornnecedor!$A:$E,5,0)</f>
        <v>PINCEIS ATLAS S.A.</v>
      </c>
      <c r="C1516" s="16" t="s">
        <v>3130</v>
      </c>
      <c r="D1516" s="16" t="s">
        <v>23</v>
      </c>
      <c r="E1516" s="22">
        <v>1</v>
      </c>
      <c r="F1516" s="30">
        <v>49</v>
      </c>
      <c r="G1516" s="17">
        <v>1.86</v>
      </c>
      <c r="H1516" s="11">
        <f t="shared" si="46"/>
        <v>1.86</v>
      </c>
      <c r="I1516" s="12">
        <f t="shared" si="47"/>
        <v>91.14</v>
      </c>
      <c r="J1516" s="13" t="s">
        <v>1105</v>
      </c>
      <c r="K1516" s="37" t="str">
        <f>VLOOKUP(Tabela14[[#This Row],[CÓDIGO]],[1]fornnecedor!$A:$G,7,0)</f>
        <v>ROLOS / TRINCHAS / PINCÉIS / ESPÁTULAS</v>
      </c>
    </row>
    <row r="1517" spans="1:11" x14ac:dyDescent="0.3">
      <c r="A1517" s="15">
        <v>9934</v>
      </c>
      <c r="B1517" s="15" t="str">
        <f>VLOOKUP(Tabela14[[#This Row],[CÓDIGO]],[1]fornnecedor!$A:$E,5,0)</f>
        <v>AKZO NOBEL LTDA AUTO</v>
      </c>
      <c r="C1517" s="16" t="s">
        <v>4505</v>
      </c>
      <c r="D1517" s="16" t="s">
        <v>127</v>
      </c>
      <c r="E1517" s="22">
        <v>8.0000000000000002E-3</v>
      </c>
      <c r="F1517" s="30">
        <v>3.66</v>
      </c>
      <c r="G1517" s="17">
        <v>215.03</v>
      </c>
      <c r="H1517" s="11">
        <f t="shared" si="46"/>
        <v>1.72024</v>
      </c>
      <c r="I1517" s="12">
        <f t="shared" si="47"/>
        <v>787.00980000000004</v>
      </c>
      <c r="J1517" s="13" t="s">
        <v>1105</v>
      </c>
      <c r="K1517" s="37" t="str">
        <f>VLOOKUP(Tabela14[[#This Row],[CÓDIGO]],[1]fornnecedor!$A:$G,7,0)</f>
        <v>BASES POLIÉSTER</v>
      </c>
    </row>
    <row r="1518" spans="1:11" x14ac:dyDescent="0.3">
      <c r="A1518" s="15">
        <v>21313</v>
      </c>
      <c r="B1518" s="15" t="str">
        <f>VLOOKUP(Tabela14[[#This Row],[CÓDIGO]],[1]fornnecedor!$A:$E,5,0)</f>
        <v>INDUSTRIA DE LIXADORES PURPER LTDA</v>
      </c>
      <c r="C1518" s="16" t="s">
        <v>4657</v>
      </c>
      <c r="D1518" s="16" t="s">
        <v>2867</v>
      </c>
      <c r="E1518" s="22">
        <v>1</v>
      </c>
      <c r="F1518" s="30">
        <v>651</v>
      </c>
      <c r="G1518" s="17">
        <v>1.5</v>
      </c>
      <c r="H1518" s="11">
        <f t="shared" si="46"/>
        <v>1.5</v>
      </c>
      <c r="I1518" s="12">
        <f t="shared" si="47"/>
        <v>976.5</v>
      </c>
      <c r="J1518" s="13" t="s">
        <v>1105</v>
      </c>
      <c r="K1518" s="37" t="str">
        <f>VLOOKUP(Tabela14[[#This Row],[CÓDIGO]],[1]fornnecedor!$A:$G,7,0)</f>
        <v>APLICADORES / ADAPTADORES / ENGATES / SUPORTES</v>
      </c>
    </row>
    <row r="1519" spans="1:11" x14ac:dyDescent="0.3">
      <c r="A1519" s="8">
        <v>20174</v>
      </c>
      <c r="B1519" s="8" t="str">
        <f>VLOOKUP(Tabela14[[#This Row],[CÓDIGO]],[1]fornnecedor!$A:$E,5,0)</f>
        <v>SAINT- GOBAIN DO BRASIL PROD. IND. E CONSTR. LTDA</v>
      </c>
      <c r="C1519" s="9" t="s">
        <v>2902</v>
      </c>
      <c r="D1519" s="9" t="s">
        <v>49</v>
      </c>
      <c r="E1519" s="23">
        <v>3</v>
      </c>
      <c r="F1519" s="31">
        <v>60</v>
      </c>
      <c r="G1519" s="10">
        <v>0.47</v>
      </c>
      <c r="H1519" s="11">
        <f t="shared" si="46"/>
        <v>1.41</v>
      </c>
      <c r="I1519" s="12">
        <f t="shared" si="47"/>
        <v>28.2</v>
      </c>
      <c r="J1519" s="13" t="s">
        <v>1105</v>
      </c>
      <c r="K1519" s="37" t="str">
        <f>VLOOKUP(Tabela14[[#This Row],[CÓDIGO]],[1]fornnecedor!$A:$G,7,0)</f>
        <v>LIXA DÁGUA</v>
      </c>
    </row>
    <row r="1520" spans="1:11" x14ac:dyDescent="0.3">
      <c r="A1520" s="8">
        <v>10014</v>
      </c>
      <c r="B1520" s="8" t="str">
        <f>VLOOKUP(Tabela14[[#This Row],[CÓDIGO]],[1]fornnecedor!$A:$E,5,0)</f>
        <v>3M DO BRASIL LTDA</v>
      </c>
      <c r="C1520" s="9" t="s">
        <v>2872</v>
      </c>
      <c r="D1520" s="9" t="s">
        <v>366</v>
      </c>
      <c r="E1520" s="23">
        <v>1</v>
      </c>
      <c r="F1520" s="31">
        <v>19</v>
      </c>
      <c r="G1520" s="10">
        <v>1</v>
      </c>
      <c r="H1520" s="11">
        <f t="shared" si="46"/>
        <v>1</v>
      </c>
      <c r="I1520" s="12">
        <f t="shared" si="47"/>
        <v>19</v>
      </c>
      <c r="J1520" s="13" t="s">
        <v>1105</v>
      </c>
      <c r="K1520" s="37" t="str">
        <f>VLOOKUP(Tabela14[[#This Row],[CÓDIGO]],[1]fornnecedor!$A:$G,7,0)</f>
        <v>LIXA DÁGUA</v>
      </c>
    </row>
    <row r="1521" spans="1:11" x14ac:dyDescent="0.3">
      <c r="A1521" s="15">
        <v>20633</v>
      </c>
      <c r="B1521" s="15" t="str">
        <f>VLOOKUP(Tabela14[[#This Row],[CÓDIGO]],[1]fornnecedor!$A:$E,5,0)</f>
        <v>SAINT- GOBAIN DO BRASIL PROD. IND. E CONSTR. LTDA</v>
      </c>
      <c r="C1521" s="16" t="s">
        <v>2828</v>
      </c>
      <c r="D1521" s="16" t="s">
        <v>49</v>
      </c>
      <c r="E1521" s="22">
        <v>1</v>
      </c>
      <c r="F1521" s="30">
        <v>15</v>
      </c>
      <c r="G1521" s="17">
        <v>0.47</v>
      </c>
      <c r="H1521" s="11">
        <f t="shared" si="46"/>
        <v>0.47</v>
      </c>
      <c r="I1521" s="12">
        <f t="shared" si="47"/>
        <v>7.05</v>
      </c>
      <c r="J1521" s="13" t="s">
        <v>1105</v>
      </c>
      <c r="K1521" s="37" t="str">
        <f>VLOOKUP(Tabela14[[#This Row],[CÓDIGO]],[1]fornnecedor!$A:$G,7,0)</f>
        <v>LIXA DÁGUA</v>
      </c>
    </row>
    <row r="1522" spans="1:11" x14ac:dyDescent="0.3">
      <c r="A1522" s="8">
        <v>84593</v>
      </c>
      <c r="B1522" s="8" t="str">
        <f>VLOOKUP(Tabela14[[#This Row],[CÓDIGO]],[1]fornnecedor!$A:$E,5,0)</f>
        <v>BRASILUX TINTAS TECNICAS LTDA</v>
      </c>
      <c r="C1522" s="9" t="s">
        <v>4487</v>
      </c>
      <c r="D1522" s="9" t="s">
        <v>549</v>
      </c>
      <c r="E1522" s="23">
        <v>4.0000000000000001E-3</v>
      </c>
      <c r="F1522" s="31">
        <v>9.82</v>
      </c>
      <c r="G1522" s="10">
        <v>77.69</v>
      </c>
      <c r="H1522" s="11">
        <f t="shared" si="46"/>
        <v>0.31075999999999998</v>
      </c>
      <c r="I1522" s="12">
        <f t="shared" si="47"/>
        <v>762.91579999999999</v>
      </c>
      <c r="J1522" s="13" t="s">
        <v>1105</v>
      </c>
      <c r="K1522" s="37" t="str">
        <f>VLOOKUP(Tabela14[[#This Row],[CÓDIGO]],[1]fornnecedor!$A:$G,7,0)</f>
        <v>PIGMENTOS IMOBILIÁRIOS</v>
      </c>
    </row>
    <row r="1523" spans="1:11" x14ac:dyDescent="0.3">
      <c r="A1523" s="8">
        <v>84591</v>
      </c>
      <c r="B1523" s="8" t="str">
        <f>VLOOKUP(Tabela14[[#This Row],[CÓDIGO]],[1]fornnecedor!$A:$E,5,0)</f>
        <v>BRASILUX TINTAS TECNICAS LTDA</v>
      </c>
      <c r="C1523" s="9" t="s">
        <v>4869</v>
      </c>
      <c r="D1523" s="9" t="s">
        <v>549</v>
      </c>
      <c r="E1523" s="23">
        <v>1E-3</v>
      </c>
      <c r="F1523" s="31">
        <v>16.57</v>
      </c>
      <c r="G1523" s="10">
        <v>91.73</v>
      </c>
      <c r="H1523" s="11">
        <f t="shared" si="46"/>
        <v>9.1730000000000006E-2</v>
      </c>
      <c r="I1523" s="12">
        <f t="shared" si="47"/>
        <v>1519.9661000000001</v>
      </c>
      <c r="J1523" s="13" t="s">
        <v>1105</v>
      </c>
      <c r="K1523" s="37" t="str">
        <f>VLOOKUP(Tabela14[[#This Row],[CÓDIGO]],[1]fornnecedor!$A:$G,7,0)</f>
        <v>PIGMENTOS IMOBILIÁRIOS</v>
      </c>
    </row>
    <row r="1524" spans="1:11" x14ac:dyDescent="0.3">
      <c r="A1524" s="8">
        <v>24352</v>
      </c>
      <c r="B1524" s="8" t="str">
        <f>VLOOKUP(Tabela14[[#This Row],[CÓDIGO]],[1]fornnecedor!$A:$E,5,0)</f>
        <v>BRASILUX TINTAS TECNICAS LTDA</v>
      </c>
      <c r="C1524" s="9" t="s">
        <v>759</v>
      </c>
      <c r="D1524" s="9" t="s">
        <v>549</v>
      </c>
      <c r="E1524" s="23">
        <v>0</v>
      </c>
      <c r="F1524" s="31">
        <v>0</v>
      </c>
      <c r="G1524" s="10">
        <v>280.16000000000003</v>
      </c>
      <c r="H1524" s="11">
        <f t="shared" si="46"/>
        <v>0</v>
      </c>
      <c r="I1524" s="12">
        <f t="shared" si="47"/>
        <v>0</v>
      </c>
      <c r="J1524" s="13" t="s">
        <v>1105</v>
      </c>
      <c r="K1524" s="37" t="str">
        <f>VLOOKUP(Tabela14[[#This Row],[CÓDIGO]],[1]fornnecedor!$A:$G,7,0)</f>
        <v xml:space="preserve">BASES SISTEMA NO MACHINE </v>
      </c>
    </row>
    <row r="1525" spans="1:11" x14ac:dyDescent="0.3">
      <c r="A1525" s="15">
        <v>24335</v>
      </c>
      <c r="B1525" s="15" t="str">
        <f>VLOOKUP(Tabela14[[#This Row],[CÓDIGO]],[1]fornnecedor!$A:$E,5,0)</f>
        <v>BRASILUX TINTAS TECNICAS LTDA</v>
      </c>
      <c r="C1525" s="16" t="s">
        <v>754</v>
      </c>
      <c r="D1525" s="16" t="s">
        <v>549</v>
      </c>
      <c r="E1525" s="22">
        <v>0</v>
      </c>
      <c r="F1525" s="31">
        <v>0</v>
      </c>
      <c r="G1525" s="17">
        <v>250.41</v>
      </c>
      <c r="H1525" s="11">
        <f t="shared" si="46"/>
        <v>0</v>
      </c>
      <c r="I1525" s="12">
        <f t="shared" si="47"/>
        <v>0</v>
      </c>
      <c r="J1525" s="13" t="s">
        <v>1105</v>
      </c>
      <c r="K1525" s="37" t="str">
        <f>VLOOKUP(Tabela14[[#This Row],[CÓDIGO]],[1]fornnecedor!$A:$G,7,0)</f>
        <v xml:space="preserve">BASES SISTEMA NO MACHINE </v>
      </c>
    </row>
    <row r="1526" spans="1:11" x14ac:dyDescent="0.3">
      <c r="A1526" s="15">
        <v>24336</v>
      </c>
      <c r="B1526" s="15" t="str">
        <f>VLOOKUP(Tabela14[[#This Row],[CÓDIGO]],[1]fornnecedor!$A:$E,5,0)</f>
        <v>BRASILUX TINTAS TECNICAS LTDA</v>
      </c>
      <c r="C1526" s="16" t="s">
        <v>755</v>
      </c>
      <c r="D1526" s="16" t="s">
        <v>549</v>
      </c>
      <c r="E1526" s="22">
        <v>0</v>
      </c>
      <c r="F1526" s="31">
        <v>0</v>
      </c>
      <c r="G1526" s="17">
        <v>242.62</v>
      </c>
      <c r="H1526" s="11">
        <f t="shared" si="46"/>
        <v>0</v>
      </c>
      <c r="I1526" s="12">
        <f t="shared" si="47"/>
        <v>0</v>
      </c>
      <c r="J1526" s="13" t="s">
        <v>1105</v>
      </c>
      <c r="K1526" s="37" t="str">
        <f>VLOOKUP(Tabela14[[#This Row],[CÓDIGO]],[1]fornnecedor!$A:$G,7,0)</f>
        <v xml:space="preserve">BASES SISTEMA NO MACHINE </v>
      </c>
    </row>
    <row r="1527" spans="1:11" x14ac:dyDescent="0.3">
      <c r="A1527" s="15">
        <v>24340</v>
      </c>
      <c r="B1527" s="15" t="str">
        <f>VLOOKUP(Tabela14[[#This Row],[CÓDIGO]],[1]fornnecedor!$A:$E,5,0)</f>
        <v>BRASILUX TINTAS TECNICAS LTDA</v>
      </c>
      <c r="C1527" s="16" t="s">
        <v>758</v>
      </c>
      <c r="D1527" s="16" t="s">
        <v>549</v>
      </c>
      <c r="E1527" s="22">
        <v>0</v>
      </c>
      <c r="F1527" s="31">
        <v>0</v>
      </c>
      <c r="G1527" s="17">
        <v>153.62</v>
      </c>
      <c r="H1527" s="11">
        <f t="shared" si="46"/>
        <v>0</v>
      </c>
      <c r="I1527" s="12">
        <f t="shared" si="47"/>
        <v>0</v>
      </c>
      <c r="J1527" s="13" t="s">
        <v>1105</v>
      </c>
      <c r="K1527" s="37" t="str">
        <f>VLOOKUP(Tabela14[[#This Row],[CÓDIGO]],[1]fornnecedor!$A:$G,7,0)</f>
        <v xml:space="preserve">BASES SISTEMA NO MACHINE </v>
      </c>
    </row>
    <row r="1528" spans="1:11" x14ac:dyDescent="0.3">
      <c r="A1528" s="15">
        <v>24339</v>
      </c>
      <c r="B1528" s="15" t="str">
        <f>VLOOKUP(Tabela14[[#This Row],[CÓDIGO]],[1]fornnecedor!$A:$E,5,0)</f>
        <v>BRASILUX TINTAS TECNICAS LTDA</v>
      </c>
      <c r="C1528" s="16" t="s">
        <v>757</v>
      </c>
      <c r="D1528" s="16" t="s">
        <v>549</v>
      </c>
      <c r="E1528" s="22">
        <v>0</v>
      </c>
      <c r="F1528" s="31">
        <v>0</v>
      </c>
      <c r="G1528" s="17">
        <v>131.72</v>
      </c>
      <c r="H1528" s="11">
        <f t="shared" si="46"/>
        <v>0</v>
      </c>
      <c r="I1528" s="12">
        <f t="shared" si="47"/>
        <v>0</v>
      </c>
      <c r="J1528" s="13" t="s">
        <v>1105</v>
      </c>
      <c r="K1528" s="37" t="str">
        <f>VLOOKUP(Tabela14[[#This Row],[CÓDIGO]],[1]fornnecedor!$A:$G,7,0)</f>
        <v xml:space="preserve">BASES SISTEMA NO MACHINE </v>
      </c>
    </row>
    <row r="1529" spans="1:11" x14ac:dyDescent="0.3">
      <c r="A1529" s="15">
        <v>85077</v>
      </c>
      <c r="B1529" s="15" t="str">
        <f>VLOOKUP(Tabela14[[#This Row],[CÓDIGO]],[1]fornnecedor!$A:$E,5,0)</f>
        <v>BRASILUX TINTAS TECNICAS LTDA</v>
      </c>
      <c r="C1529" s="16" t="s">
        <v>1106</v>
      </c>
      <c r="D1529" s="16" t="s">
        <v>549</v>
      </c>
      <c r="E1529" s="22">
        <v>0</v>
      </c>
      <c r="F1529" s="31">
        <v>0</v>
      </c>
      <c r="G1529" s="17">
        <v>305.16000000000003</v>
      </c>
      <c r="H1529" s="11">
        <f t="shared" si="46"/>
        <v>0</v>
      </c>
      <c r="I1529" s="12">
        <f t="shared" si="47"/>
        <v>0</v>
      </c>
      <c r="J1529" s="13" t="s">
        <v>1105</v>
      </c>
      <c r="K1529" s="37" t="str">
        <f>VLOOKUP(Tabela14[[#This Row],[CÓDIGO]],[1]fornnecedor!$A:$G,7,0)</f>
        <v>ESMALTES</v>
      </c>
    </row>
    <row r="1530" spans="1:11" x14ac:dyDescent="0.3">
      <c r="A1530" s="8">
        <v>86988</v>
      </c>
      <c r="B1530" s="8" t="str">
        <f>VLOOKUP(Tabela14[[#This Row],[CÓDIGO]],[1]fornnecedor!$A:$E,5,0)</f>
        <v>DURACOLOR INDUSTRIA E COMERCIO DE TINTAS</v>
      </c>
      <c r="C1530" s="9" t="s">
        <v>1107</v>
      </c>
      <c r="D1530" s="9" t="s">
        <v>1108</v>
      </c>
      <c r="E1530" s="23">
        <v>0</v>
      </c>
      <c r="F1530" s="31">
        <v>0</v>
      </c>
      <c r="G1530" s="10">
        <v>68.290000000000006</v>
      </c>
      <c r="H1530" s="11">
        <f t="shared" si="46"/>
        <v>0</v>
      </c>
      <c r="I1530" s="12">
        <f t="shared" si="47"/>
        <v>0</v>
      </c>
      <c r="J1530" s="13" t="s">
        <v>1105</v>
      </c>
      <c r="K1530" s="37" t="str">
        <f>VLOOKUP(Tabela14[[#This Row],[CÓDIGO]],[1]fornnecedor!$A:$G,7,0)</f>
        <v>TEXTURA</v>
      </c>
    </row>
    <row r="1531" spans="1:11" x14ac:dyDescent="0.3">
      <c r="A1531" s="15">
        <v>85525</v>
      </c>
      <c r="B1531" s="15" t="str">
        <f>VLOOKUP(Tabela14[[#This Row],[CÓDIGO]],[1]fornnecedor!$A:$E,5,0)</f>
        <v>MARTELENA ALMEIDA INDUSTRIA E COMERCIO DE TINTAS EIRELI</v>
      </c>
      <c r="C1531" s="16" t="s">
        <v>1109</v>
      </c>
      <c r="D1531" s="16" t="s">
        <v>830</v>
      </c>
      <c r="E1531" s="22">
        <v>0</v>
      </c>
      <c r="F1531" s="31">
        <v>0</v>
      </c>
      <c r="G1531" s="17">
        <v>101.86</v>
      </c>
      <c r="H1531" s="11">
        <f t="shared" si="46"/>
        <v>0</v>
      </c>
      <c r="I1531" s="12">
        <f t="shared" si="47"/>
        <v>0</v>
      </c>
      <c r="J1531" s="13" t="s">
        <v>1105</v>
      </c>
      <c r="K1531" s="37" t="str">
        <f>VLOOKUP(Tabela14[[#This Row],[CÓDIGO]],[1]fornnecedor!$A:$G,7,0)</f>
        <v>PEDRAS NATURAIS</v>
      </c>
    </row>
    <row r="1532" spans="1:11" x14ac:dyDescent="0.3">
      <c r="A1532" s="8">
        <v>85273</v>
      </c>
      <c r="B1532" s="8" t="str">
        <f>VLOOKUP(Tabela14[[#This Row],[CÓDIGO]],[1]fornnecedor!$A:$E,5,0)</f>
        <v>3M DO BRASIL LTDA</v>
      </c>
      <c r="C1532" s="9" t="s">
        <v>1110</v>
      </c>
      <c r="D1532" s="9" t="s">
        <v>366</v>
      </c>
      <c r="E1532" s="23">
        <v>0</v>
      </c>
      <c r="F1532" s="31">
        <v>0</v>
      </c>
      <c r="G1532" s="10">
        <v>875.18</v>
      </c>
      <c r="H1532" s="11">
        <f t="shared" si="46"/>
        <v>0</v>
      </c>
      <c r="I1532" s="12">
        <f t="shared" si="47"/>
        <v>0</v>
      </c>
      <c r="J1532" s="13" t="s">
        <v>1105</v>
      </c>
      <c r="K1532" s="37" t="str">
        <f>VLOOKUP(Tabela14[[#This Row],[CÓDIGO]],[1]fornnecedor!$A:$G,7,0)</f>
        <v>LIXADEIRAS</v>
      </c>
    </row>
    <row r="1533" spans="1:11" x14ac:dyDescent="0.3">
      <c r="A1533" s="15">
        <v>23400</v>
      </c>
      <c r="B1533" s="15" t="str">
        <f>VLOOKUP(Tabela14[[#This Row],[CÓDIGO]],[1]fornnecedor!$A:$E,5,0)</f>
        <v>3M DO BRASIL LTDA</v>
      </c>
      <c r="C1533" s="16" t="s">
        <v>1111</v>
      </c>
      <c r="D1533" s="16" t="s">
        <v>366</v>
      </c>
      <c r="E1533" s="22">
        <v>0</v>
      </c>
      <c r="F1533" s="31">
        <v>0</v>
      </c>
      <c r="G1533" s="17">
        <v>795.53</v>
      </c>
      <c r="H1533" s="11">
        <f t="shared" si="46"/>
        <v>0</v>
      </c>
      <c r="I1533" s="12">
        <f t="shared" si="47"/>
        <v>0</v>
      </c>
      <c r="J1533" s="13" t="s">
        <v>1105</v>
      </c>
      <c r="K1533" s="37" t="str">
        <f>VLOOKUP(Tabela14[[#This Row],[CÓDIGO]],[1]fornnecedor!$A:$G,7,0)</f>
        <v>LIXADEIRAS</v>
      </c>
    </row>
    <row r="1534" spans="1:11" x14ac:dyDescent="0.3">
      <c r="A1534" s="15">
        <v>20005</v>
      </c>
      <c r="B1534" s="15" t="str">
        <f>VLOOKUP(Tabela14[[#This Row],[CÓDIGO]],[1]fornnecedor!$A:$E,5,0)</f>
        <v>AKZO NOBEL LTDA AUTO</v>
      </c>
      <c r="C1534" s="16" t="s">
        <v>1112</v>
      </c>
      <c r="D1534" s="16" t="s">
        <v>103</v>
      </c>
      <c r="E1534" s="22">
        <v>0</v>
      </c>
      <c r="F1534" s="31">
        <v>0</v>
      </c>
      <c r="G1534" s="17">
        <v>276.39999999999998</v>
      </c>
      <c r="H1534" s="11">
        <f t="shared" si="46"/>
        <v>0</v>
      </c>
      <c r="I1534" s="12">
        <f t="shared" si="47"/>
        <v>0</v>
      </c>
      <c r="J1534" s="13" t="s">
        <v>1105</v>
      </c>
      <c r="K1534" s="37" t="str">
        <f>VLOOKUP(Tabela14[[#This Row],[CÓDIGO]],[1]fornnecedor!$A:$G,7,0)</f>
        <v>TINTA DE LABORATÓRIO</v>
      </c>
    </row>
    <row r="1535" spans="1:11" x14ac:dyDescent="0.3">
      <c r="A1535" s="8">
        <v>24034</v>
      </c>
      <c r="B1535" s="8" t="str">
        <f>VLOOKUP(Tabela14[[#This Row],[CÓDIGO]],[1]fornnecedor!$A:$E,5,0)</f>
        <v>SKYLACK TINTAS E VERNIZES LTDA</v>
      </c>
      <c r="C1535" s="9" t="s">
        <v>1115</v>
      </c>
      <c r="D1535" s="9" t="s">
        <v>1114</v>
      </c>
      <c r="E1535" s="23">
        <v>0</v>
      </c>
      <c r="F1535" s="31">
        <v>0</v>
      </c>
      <c r="G1535" s="10">
        <v>35.9</v>
      </c>
      <c r="H1535" s="11">
        <f t="shared" si="46"/>
        <v>0</v>
      </c>
      <c r="I1535" s="12">
        <f t="shared" si="47"/>
        <v>0</v>
      </c>
      <c r="J1535" s="13" t="s">
        <v>1105</v>
      </c>
      <c r="K1535" s="37" t="str">
        <f>VLOOKUP(Tabela14[[#This Row],[CÓDIGO]],[1]fornnecedor!$A:$G,7,0)</f>
        <v>TINTAS POLIÉSTER</v>
      </c>
    </row>
    <row r="1536" spans="1:11" x14ac:dyDescent="0.3">
      <c r="A1536" s="8">
        <v>87038</v>
      </c>
      <c r="B1536" s="8" t="str">
        <f>VLOOKUP(Tabela14[[#This Row],[CÓDIGO]],[1]fornnecedor!$A:$E,5,0)</f>
        <v>DURACOLOR INDUSTRIA E COMERCIO DE TINTAS</v>
      </c>
      <c r="C1536" s="9" t="s">
        <v>1116</v>
      </c>
      <c r="D1536" s="9" t="s">
        <v>1108</v>
      </c>
      <c r="E1536" s="23">
        <v>0</v>
      </c>
      <c r="F1536" s="31">
        <v>0</v>
      </c>
      <c r="G1536" s="10">
        <v>68.67</v>
      </c>
      <c r="H1536" s="11">
        <f t="shared" si="46"/>
        <v>0</v>
      </c>
      <c r="I1536" s="12">
        <f t="shared" si="47"/>
        <v>0</v>
      </c>
      <c r="J1536" s="13" t="s">
        <v>1105</v>
      </c>
      <c r="K1536" s="37" t="str">
        <f>VLOOKUP(Tabela14[[#This Row],[CÓDIGO]],[1]fornnecedor!$A:$G,7,0)</f>
        <v>TINTA PAREDE</v>
      </c>
    </row>
    <row r="1537" spans="1:11" x14ac:dyDescent="0.3">
      <c r="A1537" s="8">
        <v>23381</v>
      </c>
      <c r="B1537" s="8" t="str">
        <f>VLOOKUP(Tabela14[[#This Row],[CÓDIGO]],[1]fornnecedor!$A:$E,5,0)</f>
        <v>SHERWIN - WILLIAMS DO BRASIL IND. E COM. LTDA</v>
      </c>
      <c r="C1537" s="9" t="s">
        <v>1117</v>
      </c>
      <c r="D1537" s="9" t="s">
        <v>324</v>
      </c>
      <c r="E1537" s="23">
        <v>0</v>
      </c>
      <c r="F1537" s="31">
        <v>0</v>
      </c>
      <c r="G1537" s="10">
        <v>5</v>
      </c>
      <c r="H1537" s="11">
        <f t="shared" si="46"/>
        <v>0</v>
      </c>
      <c r="I1537" s="12">
        <f t="shared" si="47"/>
        <v>0</v>
      </c>
      <c r="J1537" s="13" t="s">
        <v>1105</v>
      </c>
      <c r="K1537" s="37" t="str">
        <f>VLOOKUP(Tabela14[[#This Row],[CÓDIGO]],[1]fornnecedor!$A:$G,7,0)</f>
        <v>FLANELAS / PANOS</v>
      </c>
    </row>
    <row r="1538" spans="1:11" x14ac:dyDescent="0.3">
      <c r="A1538" s="15">
        <v>87034</v>
      </c>
      <c r="B1538" s="15" t="str">
        <f>VLOOKUP(Tabela14[[#This Row],[CÓDIGO]],[1]fornnecedor!$A:$E,5,0)</f>
        <v>DURACOLOR INDUSTRIA E COMERCIO DE TINTAS</v>
      </c>
      <c r="C1538" s="16" t="s">
        <v>1118</v>
      </c>
      <c r="D1538" s="16" t="s">
        <v>1108</v>
      </c>
      <c r="E1538" s="22">
        <v>0</v>
      </c>
      <c r="F1538" s="31">
        <v>0</v>
      </c>
      <c r="G1538" s="17">
        <v>100.9</v>
      </c>
      <c r="H1538" s="11">
        <f t="shared" ref="H1538:H1601" si="48">G1538*E1538</f>
        <v>0</v>
      </c>
      <c r="I1538" s="12">
        <f t="shared" ref="I1538:I1601" si="49">G1538*F1538</f>
        <v>0</v>
      </c>
      <c r="J1538" s="13" t="s">
        <v>1105</v>
      </c>
      <c r="K1538" s="37" t="str">
        <f>VLOOKUP(Tabela14[[#This Row],[CÓDIGO]],[1]fornnecedor!$A:$G,7,0)</f>
        <v>TEXTURA</v>
      </c>
    </row>
    <row r="1539" spans="1:11" x14ac:dyDescent="0.3">
      <c r="A1539" s="8">
        <v>23519</v>
      </c>
      <c r="B1539" s="8" t="str">
        <f>VLOOKUP(Tabela14[[#This Row],[CÓDIGO]],[1]fornnecedor!$A:$E,5,0)</f>
        <v>QUALIFORTE INDISTRIA E COMERCIO DE RECICLAGEM</v>
      </c>
      <c r="C1539" s="9" t="s">
        <v>1120</v>
      </c>
      <c r="D1539" s="9" t="s">
        <v>1121</v>
      </c>
      <c r="E1539" s="23">
        <v>0</v>
      </c>
      <c r="F1539" s="31">
        <v>0</v>
      </c>
      <c r="G1539" s="10">
        <v>28</v>
      </c>
      <c r="H1539" s="11">
        <f t="shared" si="48"/>
        <v>0</v>
      </c>
      <c r="I1539" s="12">
        <f t="shared" si="49"/>
        <v>0</v>
      </c>
      <c r="J1539" s="13" t="s">
        <v>1105</v>
      </c>
      <c r="K1539" s="37" t="str">
        <f>VLOOKUP(Tabela14[[#This Row],[CÓDIGO]],[1]fornnecedor!$A:$G,7,0)</f>
        <v>GRUPO CONVERSAO</v>
      </c>
    </row>
    <row r="1540" spans="1:11" x14ac:dyDescent="0.3">
      <c r="A1540" s="15">
        <v>10019</v>
      </c>
      <c r="B1540" s="15" t="str">
        <f>VLOOKUP(Tabela14[[#This Row],[CÓDIGO]],[1]fornnecedor!$A:$E,5,0)</f>
        <v>3M DO BRASIL LTDA</v>
      </c>
      <c r="C1540" s="16" t="s">
        <v>1124</v>
      </c>
      <c r="D1540" s="16" t="s">
        <v>366</v>
      </c>
      <c r="E1540" s="22">
        <v>0</v>
      </c>
      <c r="F1540" s="31">
        <v>0</v>
      </c>
      <c r="G1540" s="17">
        <v>2.0499999999999998</v>
      </c>
      <c r="H1540" s="11">
        <f t="shared" si="48"/>
        <v>0</v>
      </c>
      <c r="I1540" s="12">
        <f t="shared" si="49"/>
        <v>0</v>
      </c>
      <c r="J1540" s="13" t="s">
        <v>1105</v>
      </c>
      <c r="K1540" s="37" t="str">
        <f>VLOOKUP(Tabela14[[#This Row],[CÓDIGO]],[1]fornnecedor!$A:$G,7,0)</f>
        <v>LIXA DÁGUA</v>
      </c>
    </row>
    <row r="1541" spans="1:11" x14ac:dyDescent="0.3">
      <c r="A1541" s="8">
        <v>24097</v>
      </c>
      <c r="B1541" s="8" t="str">
        <f>VLOOKUP(Tabela14[[#This Row],[CÓDIGO]],[1]fornnecedor!$A:$E,5,0)</f>
        <v>SKYLACK TINTAS E VERNIZES LTDA</v>
      </c>
      <c r="C1541" s="9" t="s">
        <v>1126</v>
      </c>
      <c r="D1541" s="9" t="s">
        <v>1114</v>
      </c>
      <c r="E1541" s="23">
        <v>0</v>
      </c>
      <c r="F1541" s="31">
        <v>0</v>
      </c>
      <c r="G1541" s="10">
        <v>108.46</v>
      </c>
      <c r="H1541" s="11">
        <f t="shared" si="48"/>
        <v>0</v>
      </c>
      <c r="I1541" s="12">
        <f t="shared" si="49"/>
        <v>0</v>
      </c>
      <c r="J1541" s="13" t="s">
        <v>1105</v>
      </c>
      <c r="K1541" s="37" t="str">
        <f>VLOOKUP(Tabela14[[#This Row],[CÓDIGO]],[1]fornnecedor!$A:$G,7,0)</f>
        <v>BASES POLIÉSTER</v>
      </c>
    </row>
    <row r="1542" spans="1:11" x14ac:dyDescent="0.3">
      <c r="A1542" s="15">
        <v>85154</v>
      </c>
      <c r="B1542" s="15" t="str">
        <f>VLOOKUP(Tabela14[[#This Row],[CÓDIGO]],[1]fornnecedor!$A:$E,5,0)</f>
        <v>BRASILUX TINTAS TECNICAS LTDA</v>
      </c>
      <c r="C1542" s="16" t="s">
        <v>1127</v>
      </c>
      <c r="D1542" s="16" t="s">
        <v>549</v>
      </c>
      <c r="E1542" s="22">
        <v>0</v>
      </c>
      <c r="F1542" s="31">
        <v>0</v>
      </c>
      <c r="G1542" s="17">
        <v>30.52</v>
      </c>
      <c r="H1542" s="11">
        <f t="shared" si="48"/>
        <v>0</v>
      </c>
      <c r="I1542" s="12">
        <f t="shared" si="49"/>
        <v>0</v>
      </c>
      <c r="J1542" s="13" t="s">
        <v>1105</v>
      </c>
      <c r="K1542" s="37" t="str">
        <f>VLOOKUP(Tabela14[[#This Row],[CÓDIGO]],[1]fornnecedor!$A:$G,7,0)</f>
        <v>TINTAS POLIÉSTER</v>
      </c>
    </row>
    <row r="1543" spans="1:11" x14ac:dyDescent="0.3">
      <c r="A1543" s="15">
        <v>86572</v>
      </c>
      <c r="B1543" s="15" t="str">
        <f>VLOOKUP(Tabela14[[#This Row],[CÓDIGO]],[1]fornnecedor!$A:$E,5,0)</f>
        <v>AKZO NOBEL LTDA DECOR</v>
      </c>
      <c r="C1543" s="16" t="s">
        <v>1128</v>
      </c>
      <c r="D1543" s="16" t="s">
        <v>543</v>
      </c>
      <c r="E1543" s="22">
        <v>0</v>
      </c>
      <c r="F1543" s="31">
        <v>0</v>
      </c>
      <c r="G1543" s="17">
        <v>24.81</v>
      </c>
      <c r="H1543" s="11">
        <f t="shared" si="48"/>
        <v>0</v>
      </c>
      <c r="I1543" s="12">
        <f t="shared" si="49"/>
        <v>0</v>
      </c>
      <c r="J1543" s="13" t="s">
        <v>1105</v>
      </c>
      <c r="K1543" s="37" t="str">
        <f>VLOOKUP(Tabela14[[#This Row],[CÓDIGO]],[1]fornnecedor!$A:$G,7,0)</f>
        <v>BASES IMOBILIÁRIAS</v>
      </c>
    </row>
    <row r="1544" spans="1:11" x14ac:dyDescent="0.3">
      <c r="A1544" s="15">
        <v>24027</v>
      </c>
      <c r="B1544" s="15" t="str">
        <f>VLOOKUP(Tabela14[[#This Row],[CÓDIGO]],[1]fornnecedor!$A:$E,5,0)</f>
        <v>SKYLACK TINTAS E VERNIZES LTDA</v>
      </c>
      <c r="C1544" s="16" t="s">
        <v>1129</v>
      </c>
      <c r="D1544" s="16" t="s">
        <v>1114</v>
      </c>
      <c r="E1544" s="22">
        <v>0</v>
      </c>
      <c r="F1544" s="31">
        <v>0</v>
      </c>
      <c r="G1544" s="17">
        <v>24.79</v>
      </c>
      <c r="H1544" s="11">
        <f t="shared" si="48"/>
        <v>0</v>
      </c>
      <c r="I1544" s="12">
        <f t="shared" si="49"/>
        <v>0</v>
      </c>
      <c r="J1544" s="13" t="s">
        <v>1105</v>
      </c>
      <c r="K1544" s="37" t="str">
        <f>VLOOKUP(Tabela14[[#This Row],[CÓDIGO]],[1]fornnecedor!$A:$G,7,0)</f>
        <v>TINTAS PU</v>
      </c>
    </row>
    <row r="1545" spans="1:11" x14ac:dyDescent="0.3">
      <c r="A1545" s="8">
        <v>83</v>
      </c>
      <c r="B1545" s="8" t="str">
        <f>VLOOKUP(Tabela14[[#This Row],[CÓDIGO]],[1]fornnecedor!$A:$E,5,0)</f>
        <v>SKYLACK TINTAS E VERNIZES LTDA</v>
      </c>
      <c r="C1545" s="9" t="s">
        <v>1130</v>
      </c>
      <c r="D1545" s="9" t="s">
        <v>1114</v>
      </c>
      <c r="E1545" s="23">
        <v>0</v>
      </c>
      <c r="F1545" s="31">
        <v>0</v>
      </c>
      <c r="G1545" s="10">
        <v>19.04</v>
      </c>
      <c r="H1545" s="11">
        <f t="shared" si="48"/>
        <v>0</v>
      </c>
      <c r="I1545" s="12">
        <f t="shared" si="49"/>
        <v>0</v>
      </c>
      <c r="J1545" s="13" t="s">
        <v>1105</v>
      </c>
      <c r="K1545" s="37" t="str">
        <f>VLOOKUP(Tabela14[[#This Row],[CÓDIGO]],[1]fornnecedor!$A:$G,7,0)</f>
        <v>MASSA POLIÉSTER</v>
      </c>
    </row>
    <row r="1546" spans="1:11" x14ac:dyDescent="0.3">
      <c r="A1546" s="8">
        <v>85569</v>
      </c>
      <c r="B1546" s="8" t="str">
        <f>VLOOKUP(Tabela14[[#This Row],[CÓDIGO]],[1]fornnecedor!$A:$E,5,0)</f>
        <v>CAPITAL ATACADISTA DA CONSTRUCAO LTDA</v>
      </c>
      <c r="C1546" s="9" t="s">
        <v>1131</v>
      </c>
      <c r="D1546" s="9" t="s">
        <v>1132</v>
      </c>
      <c r="E1546" s="23">
        <v>0</v>
      </c>
      <c r="F1546" s="31">
        <v>0</v>
      </c>
      <c r="G1546" s="10">
        <v>7.94</v>
      </c>
      <c r="H1546" s="11">
        <f t="shared" si="48"/>
        <v>0</v>
      </c>
      <c r="I1546" s="12">
        <f t="shared" si="49"/>
        <v>0</v>
      </c>
      <c r="J1546" s="13" t="s">
        <v>1105</v>
      </c>
      <c r="K1546" s="37" t="str">
        <f>VLOOKUP(Tabela14[[#This Row],[CÓDIGO]],[1]fornnecedor!$A:$G,7,0)</f>
        <v>MASSA CORRIDA / ACRÍLICA</v>
      </c>
    </row>
    <row r="1547" spans="1:11" x14ac:dyDescent="0.3">
      <c r="A1547" s="15">
        <v>21655</v>
      </c>
      <c r="B1547" s="15" t="str">
        <f>VLOOKUP(Tabela14[[#This Row],[CÓDIGO]],[1]fornnecedor!$A:$E,5,0)</f>
        <v>3M DO BRASIL LTDA</v>
      </c>
      <c r="C1547" s="16" t="s">
        <v>1133</v>
      </c>
      <c r="D1547" s="16" t="s">
        <v>366</v>
      </c>
      <c r="E1547" s="22">
        <v>0</v>
      </c>
      <c r="F1547" s="31">
        <v>0</v>
      </c>
      <c r="G1547" s="17">
        <v>7.16</v>
      </c>
      <c r="H1547" s="11">
        <f t="shared" si="48"/>
        <v>0</v>
      </c>
      <c r="I1547" s="12">
        <f t="shared" si="49"/>
        <v>0</v>
      </c>
      <c r="J1547" s="13" t="s">
        <v>1105</v>
      </c>
      <c r="K1547" s="37" t="str">
        <f>VLOOKUP(Tabela14[[#This Row],[CÓDIGO]],[1]fornnecedor!$A:$G,7,0)</f>
        <v xml:space="preserve">OUTROS DISCOS </v>
      </c>
    </row>
    <row r="1548" spans="1:11" x14ac:dyDescent="0.3">
      <c r="A1548" s="8">
        <v>24286</v>
      </c>
      <c r="B1548" s="8" t="str">
        <f>VLOOKUP(Tabela14[[#This Row],[CÓDIGO]],[1]fornnecedor!$A:$E,5,0)</f>
        <v>THINSOL QUIMICA INDUSTRIA E COM. LTDA</v>
      </c>
      <c r="C1548" s="9" t="s">
        <v>1134</v>
      </c>
      <c r="D1548" s="9" t="s">
        <v>1135</v>
      </c>
      <c r="E1548" s="23">
        <v>0</v>
      </c>
      <c r="F1548" s="31">
        <v>0</v>
      </c>
      <c r="G1548" s="10">
        <v>9.1199999999999992</v>
      </c>
      <c r="H1548" s="11">
        <f t="shared" si="48"/>
        <v>0</v>
      </c>
      <c r="I1548" s="12">
        <f t="shared" si="49"/>
        <v>0</v>
      </c>
      <c r="J1548" s="13" t="s">
        <v>1105</v>
      </c>
      <c r="K1548" s="37" t="str">
        <f>VLOOKUP(Tabela14[[#This Row],[CÓDIGO]],[1]fornnecedor!$A:$G,7,0)</f>
        <v>THINNER DE LIMPEZA</v>
      </c>
    </row>
    <row r="1549" spans="1:11" x14ac:dyDescent="0.3">
      <c r="A1549" s="15">
        <v>10218</v>
      </c>
      <c r="B1549" s="15" t="str">
        <f>VLOOKUP(Tabela14[[#This Row],[CÓDIGO]],[1]fornnecedor!$A:$E,5,0)</f>
        <v>SAINT- GOBAIN DO BRASIL PROD. IND. E CONSTR. LTDA</v>
      </c>
      <c r="C1549" s="16" t="s">
        <v>1136</v>
      </c>
      <c r="D1549" s="16" t="s">
        <v>454</v>
      </c>
      <c r="E1549" s="22">
        <v>0</v>
      </c>
      <c r="F1549" s="31">
        <v>0</v>
      </c>
      <c r="G1549" s="17">
        <v>2.2599999999999998</v>
      </c>
      <c r="H1549" s="11">
        <f t="shared" si="48"/>
        <v>0</v>
      </c>
      <c r="I1549" s="12">
        <f t="shared" si="49"/>
        <v>0</v>
      </c>
      <c r="J1549" s="13" t="s">
        <v>1105</v>
      </c>
      <c r="K1549" s="37" t="str">
        <f>VLOOKUP(Tabela14[[#This Row],[CÓDIGO]],[1]fornnecedor!$A:$G,7,0)</f>
        <v xml:space="preserve">OUTROS DISCOS </v>
      </c>
    </row>
    <row r="1550" spans="1:11" x14ac:dyDescent="0.3">
      <c r="A1550" s="8">
        <v>84828</v>
      </c>
      <c r="B1550" s="8" t="str">
        <f>VLOOKUP(Tabela14[[#This Row],[CÓDIGO]],[1]fornnecedor!$A:$E,5,0)</f>
        <v>SHERWIN - WILLIAMS DO BRASIL IND. E COM. LTDA</v>
      </c>
      <c r="C1550" s="9" t="s">
        <v>1141</v>
      </c>
      <c r="D1550" s="9" t="s">
        <v>324</v>
      </c>
      <c r="E1550" s="23">
        <v>0</v>
      </c>
      <c r="F1550" s="31">
        <v>0</v>
      </c>
      <c r="G1550" s="10">
        <v>2.42</v>
      </c>
      <c r="H1550" s="11">
        <f t="shared" si="48"/>
        <v>0</v>
      </c>
      <c r="I1550" s="12">
        <f t="shared" si="49"/>
        <v>0</v>
      </c>
      <c r="J1550" s="13" t="s">
        <v>1105</v>
      </c>
      <c r="K1550" s="37" t="str">
        <f>VLOOKUP(Tabela14[[#This Row],[CÓDIGO]],[1]fornnecedor!$A:$G,7,0)</f>
        <v>APLICADORES / ADAPTADORES / ENGATES / SUPORTES</v>
      </c>
    </row>
    <row r="1551" spans="1:11" x14ac:dyDescent="0.3">
      <c r="A1551" s="15">
        <v>85010</v>
      </c>
      <c r="B1551" s="15" t="str">
        <f>VLOOKUP(Tabela14[[#This Row],[CÓDIGO]],[1]fornnecedor!$A:$E,5,0)</f>
        <v>MAZA PRODUTOS QUIMICOS LTDA</v>
      </c>
      <c r="C1551" s="16" t="s">
        <v>1142</v>
      </c>
      <c r="D1551" s="16" t="s">
        <v>810</v>
      </c>
      <c r="E1551" s="22">
        <v>0</v>
      </c>
      <c r="F1551" s="31">
        <v>0</v>
      </c>
      <c r="G1551" s="17">
        <v>1.75</v>
      </c>
      <c r="H1551" s="11">
        <f t="shared" si="48"/>
        <v>0</v>
      </c>
      <c r="I1551" s="12">
        <f t="shared" si="49"/>
        <v>0</v>
      </c>
      <c r="J1551" s="13" t="s">
        <v>1105</v>
      </c>
      <c r="K1551" s="37" t="str">
        <f>VLOOKUP(Tabela14[[#This Row],[CÓDIGO]],[1]fornnecedor!$A:$G,7,0)</f>
        <v>CORANTES</v>
      </c>
    </row>
    <row r="1552" spans="1:11" x14ac:dyDescent="0.3">
      <c r="A1552" s="8">
        <v>85417</v>
      </c>
      <c r="B1552" s="8" t="str">
        <f>VLOOKUP(Tabela14[[#This Row],[CÓDIGO]],[1]fornnecedor!$A:$E,5,0)</f>
        <v>MAXI RUBBER INDUSTRIAS QUIMICAS LTDA</v>
      </c>
      <c r="C1552" s="9" t="s">
        <v>1143</v>
      </c>
      <c r="D1552" s="9" t="s">
        <v>1144</v>
      </c>
      <c r="E1552" s="23">
        <v>0</v>
      </c>
      <c r="F1552" s="31">
        <v>0</v>
      </c>
      <c r="G1552" s="10">
        <v>1.52</v>
      </c>
      <c r="H1552" s="11">
        <f t="shared" si="48"/>
        <v>0</v>
      </c>
      <c r="I1552" s="12">
        <f t="shared" si="49"/>
        <v>0</v>
      </c>
      <c r="J1552" s="13" t="s">
        <v>1105</v>
      </c>
      <c r="K1552" s="37" t="str">
        <f>VLOOKUP(Tabela14[[#This Row],[CÓDIGO]],[1]fornnecedor!$A:$G,7,0)</f>
        <v>CATALISADORES INDIVIDUAS</v>
      </c>
    </row>
    <row r="1553" spans="1:11" x14ac:dyDescent="0.3">
      <c r="A1553" s="15">
        <v>20826</v>
      </c>
      <c r="B1553" s="15" t="str">
        <f>VLOOKUP(Tabela14[[#This Row],[CÓDIGO]],[1]fornnecedor!$A:$E,5,0)</f>
        <v>AKZO NOBEL LTDA AUTO</v>
      </c>
      <c r="C1553" s="16" t="s">
        <v>1145</v>
      </c>
      <c r="D1553" s="16" t="s">
        <v>127</v>
      </c>
      <c r="E1553" s="22">
        <v>0</v>
      </c>
      <c r="F1553" s="31">
        <v>0</v>
      </c>
      <c r="G1553" s="17">
        <v>66.66</v>
      </c>
      <c r="H1553" s="11">
        <f t="shared" si="48"/>
        <v>0</v>
      </c>
      <c r="I1553" s="12">
        <f t="shared" si="49"/>
        <v>0</v>
      </c>
      <c r="J1553" s="13" t="s">
        <v>1105</v>
      </c>
      <c r="K1553" s="37" t="str">
        <f>VLOOKUP(Tabela14[[#This Row],[CÓDIGO]],[1]fornnecedor!$A:$G,7,0)</f>
        <v>PRIMER AUTOMOTIVO</v>
      </c>
    </row>
    <row r="1554" spans="1:11" x14ac:dyDescent="0.3">
      <c r="A1554" s="8">
        <v>84743</v>
      </c>
      <c r="B1554" s="8" t="str">
        <f>VLOOKUP(Tabela14[[#This Row],[CÓDIGO]],[1]fornnecedor!$A:$E,5,0)</f>
        <v>3M DO BRASIL LTDA</v>
      </c>
      <c r="C1554" s="9" t="s">
        <v>1146</v>
      </c>
      <c r="D1554" s="9" t="s">
        <v>366</v>
      </c>
      <c r="E1554" s="23">
        <v>0</v>
      </c>
      <c r="F1554" s="31">
        <v>0</v>
      </c>
      <c r="G1554" s="10">
        <v>3447.01</v>
      </c>
      <c r="H1554" s="11">
        <f t="shared" si="48"/>
        <v>0</v>
      </c>
      <c r="I1554" s="12">
        <f t="shared" si="49"/>
        <v>0</v>
      </c>
      <c r="J1554" s="13" t="s">
        <v>1105</v>
      </c>
      <c r="K1554" s="37" t="str">
        <f>VLOOKUP(Tabela14[[#This Row],[CÓDIGO]],[1]fornnecedor!$A:$G,7,0)</f>
        <v>APLICADORES / ADAPTADORES / ENGATES / SUPORTES</v>
      </c>
    </row>
    <row r="1555" spans="1:11" x14ac:dyDescent="0.3">
      <c r="A1555" s="15">
        <v>23140</v>
      </c>
      <c r="B1555" s="15" t="str">
        <f>VLOOKUP(Tabela14[[#This Row],[CÓDIGO]],[1]fornnecedor!$A:$E,5,0)</f>
        <v>Axalta Coating Systems Brasil Ltda</v>
      </c>
      <c r="C1555" s="16" t="s">
        <v>1147</v>
      </c>
      <c r="D1555" s="16" t="s">
        <v>1148</v>
      </c>
      <c r="E1555" s="22">
        <v>0</v>
      </c>
      <c r="F1555" s="31">
        <v>0</v>
      </c>
      <c r="G1555" s="17">
        <v>56.45</v>
      </c>
      <c r="H1555" s="11">
        <f t="shared" si="48"/>
        <v>0</v>
      </c>
      <c r="I1555" s="12">
        <f t="shared" si="49"/>
        <v>0</v>
      </c>
      <c r="J1555" s="13" t="s">
        <v>1105</v>
      </c>
      <c r="K1555" s="37" t="str">
        <f>VLOOKUP(Tabela14[[#This Row],[CÓDIGO]],[1]fornnecedor!$A:$G,7,0)</f>
        <v>CATALISADORES INDIVIDUAS</v>
      </c>
    </row>
    <row r="1556" spans="1:11" x14ac:dyDescent="0.3">
      <c r="A1556" s="8">
        <v>21327</v>
      </c>
      <c r="B1556" s="8" t="str">
        <f>VLOOKUP(Tabela14[[#This Row],[CÓDIGO]],[1]fornnecedor!$A:$E,5,0)</f>
        <v>MAXI RUBBER INDUSTRIAS QUIMICAS LTDA</v>
      </c>
      <c r="C1556" s="9" t="s">
        <v>1149</v>
      </c>
      <c r="D1556" s="9" t="s">
        <v>775</v>
      </c>
      <c r="E1556" s="23">
        <v>0</v>
      </c>
      <c r="F1556" s="31">
        <v>0</v>
      </c>
      <c r="G1556" s="10">
        <v>30.71</v>
      </c>
      <c r="H1556" s="11">
        <f t="shared" si="48"/>
        <v>0</v>
      </c>
      <c r="I1556" s="12">
        <f t="shared" si="49"/>
        <v>0</v>
      </c>
      <c r="J1556" s="13" t="s">
        <v>1105</v>
      </c>
      <c r="K1556" s="37" t="str">
        <f>VLOOKUP(Tabela14[[#This Row],[CÓDIGO]],[1]fornnecedor!$A:$G,7,0)</f>
        <v>CERA  / LIMPEZA /  POLIMENTO VEICULAR</v>
      </c>
    </row>
    <row r="1557" spans="1:11" x14ac:dyDescent="0.3">
      <c r="A1557" s="8">
        <v>86573</v>
      </c>
      <c r="B1557" s="8" t="str">
        <f>VLOOKUP(Tabela14[[#This Row],[CÓDIGO]],[1]fornnecedor!$A:$E,5,0)</f>
        <v>AKZO NOBEL LTDA DECOR</v>
      </c>
      <c r="C1557" s="9" t="s">
        <v>1150</v>
      </c>
      <c r="D1557" s="9" t="s">
        <v>1151</v>
      </c>
      <c r="E1557" s="23">
        <v>0</v>
      </c>
      <c r="F1557" s="31">
        <v>0</v>
      </c>
      <c r="G1557" s="10">
        <v>0</v>
      </c>
      <c r="H1557" s="11">
        <f t="shared" si="48"/>
        <v>0</v>
      </c>
      <c r="I1557" s="12">
        <f t="shared" si="49"/>
        <v>0</v>
      </c>
      <c r="J1557" s="13" t="s">
        <v>1105</v>
      </c>
      <c r="K1557" s="37" t="str">
        <f>VLOOKUP(Tabela14[[#This Row],[CÓDIGO]],[1]fornnecedor!$A:$G,7,0)</f>
        <v>REPAROS ALABASTINE</v>
      </c>
    </row>
    <row r="1558" spans="1:11" x14ac:dyDescent="0.3">
      <c r="A1558" s="15">
        <v>86574</v>
      </c>
      <c r="B1558" s="15" t="str">
        <f>VLOOKUP(Tabela14[[#This Row],[CÓDIGO]],[1]fornnecedor!$A:$E,5,0)</f>
        <v>AKZO NOBEL LTDA DECOR</v>
      </c>
      <c r="C1558" s="16" t="s">
        <v>1152</v>
      </c>
      <c r="D1558" s="16" t="s">
        <v>1151</v>
      </c>
      <c r="E1558" s="22">
        <v>0</v>
      </c>
      <c r="F1558" s="31">
        <v>0</v>
      </c>
      <c r="G1558" s="17">
        <v>0</v>
      </c>
      <c r="H1558" s="11">
        <f t="shared" si="48"/>
        <v>0</v>
      </c>
      <c r="I1558" s="12">
        <f t="shared" si="49"/>
        <v>0</v>
      </c>
      <c r="J1558" s="13" t="s">
        <v>1105</v>
      </c>
      <c r="K1558" s="37" t="str">
        <f>VLOOKUP(Tabela14[[#This Row],[CÓDIGO]],[1]fornnecedor!$A:$G,7,0)</f>
        <v>REPAROS ALABASTINE</v>
      </c>
    </row>
    <row r="1559" spans="1:11" x14ac:dyDescent="0.3">
      <c r="A1559" s="8">
        <v>86560</v>
      </c>
      <c r="B1559" s="8" t="str">
        <f>VLOOKUP(Tabela14[[#This Row],[CÓDIGO]],[1]fornnecedor!$A:$E,5,0)</f>
        <v>AKZO NOBEL LTDA DECOR</v>
      </c>
      <c r="C1559" s="9" t="s">
        <v>1153</v>
      </c>
      <c r="D1559" s="9" t="s">
        <v>1151</v>
      </c>
      <c r="E1559" s="23">
        <v>0</v>
      </c>
      <c r="F1559" s="31">
        <v>0</v>
      </c>
      <c r="G1559" s="10">
        <v>0</v>
      </c>
      <c r="H1559" s="11">
        <f t="shared" si="48"/>
        <v>0</v>
      </c>
      <c r="I1559" s="12">
        <f t="shared" si="49"/>
        <v>0</v>
      </c>
      <c r="J1559" s="13" t="s">
        <v>1105</v>
      </c>
      <c r="K1559" s="37" t="str">
        <f>VLOOKUP(Tabela14[[#This Row],[CÓDIGO]],[1]fornnecedor!$A:$G,7,0)</f>
        <v>REPAROS ALABASTINE</v>
      </c>
    </row>
    <row r="1560" spans="1:11" x14ac:dyDescent="0.3">
      <c r="A1560" s="15">
        <v>86565</v>
      </c>
      <c r="B1560" s="15" t="str">
        <f>VLOOKUP(Tabela14[[#This Row],[CÓDIGO]],[1]fornnecedor!$A:$E,5,0)</f>
        <v>AKZO NOBEL LTDA DECOR</v>
      </c>
      <c r="C1560" s="16" t="s">
        <v>1154</v>
      </c>
      <c r="D1560" s="16" t="s">
        <v>1151</v>
      </c>
      <c r="E1560" s="22">
        <v>0</v>
      </c>
      <c r="F1560" s="31">
        <v>0</v>
      </c>
      <c r="G1560" s="17">
        <v>0</v>
      </c>
      <c r="H1560" s="11">
        <f t="shared" si="48"/>
        <v>0</v>
      </c>
      <c r="I1560" s="12">
        <f t="shared" si="49"/>
        <v>0</v>
      </c>
      <c r="J1560" s="13" t="s">
        <v>1105</v>
      </c>
      <c r="K1560" s="37" t="str">
        <f>VLOOKUP(Tabela14[[#This Row],[CÓDIGO]],[1]fornnecedor!$A:$G,7,0)</f>
        <v>REPAROS ALABASTINE</v>
      </c>
    </row>
    <row r="1561" spans="1:11" x14ac:dyDescent="0.3">
      <c r="A1561" s="8">
        <v>86561</v>
      </c>
      <c r="B1561" s="8" t="str">
        <f>VLOOKUP(Tabela14[[#This Row],[CÓDIGO]],[1]fornnecedor!$A:$E,5,0)</f>
        <v>AKZO NOBEL LTDA DECOR</v>
      </c>
      <c r="C1561" s="9" t="s">
        <v>1155</v>
      </c>
      <c r="D1561" s="9" t="s">
        <v>1151</v>
      </c>
      <c r="E1561" s="23">
        <v>0</v>
      </c>
      <c r="F1561" s="31">
        <v>0</v>
      </c>
      <c r="G1561" s="10">
        <v>0</v>
      </c>
      <c r="H1561" s="11">
        <f t="shared" si="48"/>
        <v>0</v>
      </c>
      <c r="I1561" s="12">
        <f t="shared" si="49"/>
        <v>0</v>
      </c>
      <c r="J1561" s="13" t="s">
        <v>1105</v>
      </c>
      <c r="K1561" s="37" t="str">
        <f>VLOOKUP(Tabela14[[#This Row],[CÓDIGO]],[1]fornnecedor!$A:$G,7,0)</f>
        <v>REPAROS ALABASTINE</v>
      </c>
    </row>
    <row r="1562" spans="1:11" x14ac:dyDescent="0.3">
      <c r="A1562" s="15">
        <v>86562</v>
      </c>
      <c r="B1562" s="15" t="str">
        <f>VLOOKUP(Tabela14[[#This Row],[CÓDIGO]],[1]fornnecedor!$A:$E,5,0)</f>
        <v>AKZO NOBEL LTDA DECOR</v>
      </c>
      <c r="C1562" s="16" t="s">
        <v>1156</v>
      </c>
      <c r="D1562" s="16" t="s">
        <v>1151</v>
      </c>
      <c r="E1562" s="22">
        <v>0</v>
      </c>
      <c r="F1562" s="31">
        <v>0</v>
      </c>
      <c r="G1562" s="17">
        <v>0</v>
      </c>
      <c r="H1562" s="11">
        <f t="shared" si="48"/>
        <v>0</v>
      </c>
      <c r="I1562" s="12">
        <f t="shared" si="49"/>
        <v>0</v>
      </c>
      <c r="J1562" s="13" t="s">
        <v>1105</v>
      </c>
      <c r="K1562" s="37" t="str">
        <f>VLOOKUP(Tabela14[[#This Row],[CÓDIGO]],[1]fornnecedor!$A:$G,7,0)</f>
        <v>REPAROS ALABASTINE</v>
      </c>
    </row>
    <row r="1563" spans="1:11" x14ac:dyDescent="0.3">
      <c r="A1563" s="8">
        <v>86564</v>
      </c>
      <c r="B1563" s="8" t="str">
        <f>VLOOKUP(Tabela14[[#This Row],[CÓDIGO]],[1]fornnecedor!$A:$E,5,0)</f>
        <v>AKZO NOBEL LTDA DECOR</v>
      </c>
      <c r="C1563" s="9" t="s">
        <v>1157</v>
      </c>
      <c r="D1563" s="9" t="s">
        <v>1151</v>
      </c>
      <c r="E1563" s="23">
        <v>0</v>
      </c>
      <c r="F1563" s="31">
        <v>0</v>
      </c>
      <c r="G1563" s="10">
        <v>0</v>
      </c>
      <c r="H1563" s="11">
        <f t="shared" si="48"/>
        <v>0</v>
      </c>
      <c r="I1563" s="12">
        <f t="shared" si="49"/>
        <v>0</v>
      </c>
      <c r="J1563" s="13" t="s">
        <v>1105</v>
      </c>
      <c r="K1563" s="37" t="str">
        <f>VLOOKUP(Tabela14[[#This Row],[CÓDIGO]],[1]fornnecedor!$A:$G,7,0)</f>
        <v>REPAROS ALABASTINE</v>
      </c>
    </row>
    <row r="1564" spans="1:11" x14ac:dyDescent="0.3">
      <c r="A1564" s="15">
        <v>86566</v>
      </c>
      <c r="B1564" s="15" t="str">
        <f>VLOOKUP(Tabela14[[#This Row],[CÓDIGO]],[1]fornnecedor!$A:$E,5,0)</f>
        <v>AKZO NOBEL LTDA DECOR</v>
      </c>
      <c r="C1564" s="16" t="s">
        <v>1158</v>
      </c>
      <c r="D1564" s="16" t="s">
        <v>1151</v>
      </c>
      <c r="E1564" s="22">
        <v>0</v>
      </c>
      <c r="F1564" s="31">
        <v>0</v>
      </c>
      <c r="G1564" s="17">
        <v>0</v>
      </c>
      <c r="H1564" s="11">
        <f t="shared" si="48"/>
        <v>0</v>
      </c>
      <c r="I1564" s="12">
        <f t="shared" si="49"/>
        <v>0</v>
      </c>
      <c r="J1564" s="13" t="s">
        <v>1105</v>
      </c>
      <c r="K1564" s="37" t="str">
        <f>VLOOKUP(Tabela14[[#This Row],[CÓDIGO]],[1]fornnecedor!$A:$G,7,0)</f>
        <v>REPAROS ALABASTINE</v>
      </c>
    </row>
    <row r="1565" spans="1:11" x14ac:dyDescent="0.3">
      <c r="A1565" s="8">
        <v>86563</v>
      </c>
      <c r="B1565" s="8" t="str">
        <f>VLOOKUP(Tabela14[[#This Row],[CÓDIGO]],[1]fornnecedor!$A:$E,5,0)</f>
        <v>AKZO NOBEL LTDA DECOR</v>
      </c>
      <c r="C1565" s="9" t="s">
        <v>1159</v>
      </c>
      <c r="D1565" s="9" t="s">
        <v>1151</v>
      </c>
      <c r="E1565" s="23">
        <v>0</v>
      </c>
      <c r="F1565" s="31">
        <v>0</v>
      </c>
      <c r="G1565" s="10">
        <v>0</v>
      </c>
      <c r="H1565" s="11">
        <f t="shared" si="48"/>
        <v>0</v>
      </c>
      <c r="I1565" s="12">
        <f t="shared" si="49"/>
        <v>0</v>
      </c>
      <c r="J1565" s="13" t="s">
        <v>1105</v>
      </c>
      <c r="K1565" s="37" t="str">
        <f>VLOOKUP(Tabela14[[#This Row],[CÓDIGO]],[1]fornnecedor!$A:$G,7,0)</f>
        <v>REPAROS ALABASTINE</v>
      </c>
    </row>
    <row r="1566" spans="1:11" x14ac:dyDescent="0.3">
      <c r="A1566" s="8">
        <v>87177</v>
      </c>
      <c r="B1566" s="8" t="str">
        <f>VLOOKUP(Tabela14[[#This Row],[CÓDIGO]],[1]fornnecedor!$A:$E,5,0)</f>
        <v>AKZO NOBEL LTDA AUTO</v>
      </c>
      <c r="C1566" s="9" t="s">
        <v>1160</v>
      </c>
      <c r="D1566" s="9" t="s">
        <v>103</v>
      </c>
      <c r="E1566" s="23">
        <v>0</v>
      </c>
      <c r="F1566" s="31">
        <v>0</v>
      </c>
      <c r="G1566" s="10">
        <v>0</v>
      </c>
      <c r="H1566" s="11">
        <f t="shared" si="48"/>
        <v>0</v>
      </c>
      <c r="I1566" s="12">
        <f t="shared" si="49"/>
        <v>0</v>
      </c>
      <c r="J1566" s="13" t="s">
        <v>1105</v>
      </c>
      <c r="K1566" s="37" t="str">
        <f>VLOOKUP(Tabela14[[#This Row],[CÓDIGO]],[1]fornnecedor!$A:$G,7,0)</f>
        <v>APLICADORES / ADAPTADORES / ENGATES / SUPORTES</v>
      </c>
    </row>
    <row r="1567" spans="1:11" x14ac:dyDescent="0.3">
      <c r="A1567" s="8">
        <v>83910</v>
      </c>
      <c r="B1567" s="8" t="str">
        <f>VLOOKUP(Tabela14[[#This Row],[CÓDIGO]],[1]fornnecedor!$A:$E,5,0)</f>
        <v>DAUTO TINTAS LTDA ME</v>
      </c>
      <c r="C1567" s="9" t="s">
        <v>1161</v>
      </c>
      <c r="D1567" s="9" t="s">
        <v>454</v>
      </c>
      <c r="E1567" s="23">
        <v>0</v>
      </c>
      <c r="F1567" s="31">
        <v>0</v>
      </c>
      <c r="G1567" s="10">
        <v>0</v>
      </c>
      <c r="H1567" s="11">
        <f t="shared" si="48"/>
        <v>0</v>
      </c>
      <c r="I1567" s="12">
        <f t="shared" si="49"/>
        <v>0</v>
      </c>
      <c r="J1567" s="13" t="s">
        <v>1105</v>
      </c>
      <c r="K1567" s="37" t="str">
        <f>VLOOKUP(Tabela14[[#This Row],[CÓDIGO]],[1]fornnecedor!$A:$G,7,0)</f>
        <v>GRUPO CONVERSAO</v>
      </c>
    </row>
    <row r="1568" spans="1:11" x14ac:dyDescent="0.3">
      <c r="A1568" s="15">
        <v>83901</v>
      </c>
      <c r="B1568" s="15" t="str">
        <f>VLOOKUP(Tabela14[[#This Row],[CÓDIGO]],[1]fornnecedor!$A:$E,5,0)</f>
        <v>DAUTO TINTAS LTDA ME</v>
      </c>
      <c r="C1568" s="16" t="s">
        <v>1162</v>
      </c>
      <c r="D1568" s="16" t="s">
        <v>454</v>
      </c>
      <c r="E1568" s="22">
        <v>0</v>
      </c>
      <c r="F1568" s="31">
        <v>0</v>
      </c>
      <c r="G1568" s="17">
        <v>0</v>
      </c>
      <c r="H1568" s="11">
        <f t="shared" si="48"/>
        <v>0</v>
      </c>
      <c r="I1568" s="12">
        <f t="shared" si="49"/>
        <v>0</v>
      </c>
      <c r="J1568" s="13" t="s">
        <v>1105</v>
      </c>
      <c r="K1568" s="37" t="str">
        <f>VLOOKUP(Tabela14[[#This Row],[CÓDIGO]],[1]fornnecedor!$A:$G,7,0)</f>
        <v>GRUPO CONVERSAO</v>
      </c>
    </row>
    <row r="1569" spans="1:11" x14ac:dyDescent="0.3">
      <c r="A1569" s="8">
        <v>83900</v>
      </c>
      <c r="B1569" s="8" t="str">
        <f>VLOOKUP(Tabela14[[#This Row],[CÓDIGO]],[1]fornnecedor!$A:$E,5,0)</f>
        <v>DAUTO TINTAS LTDA ME</v>
      </c>
      <c r="C1569" s="9" t="s">
        <v>1163</v>
      </c>
      <c r="D1569" s="9" t="s">
        <v>454</v>
      </c>
      <c r="E1569" s="23">
        <v>0</v>
      </c>
      <c r="F1569" s="31">
        <v>0</v>
      </c>
      <c r="G1569" s="10">
        <v>0</v>
      </c>
      <c r="H1569" s="11">
        <f t="shared" si="48"/>
        <v>0</v>
      </c>
      <c r="I1569" s="12">
        <f t="shared" si="49"/>
        <v>0</v>
      </c>
      <c r="J1569" s="13" t="s">
        <v>1105</v>
      </c>
      <c r="K1569" s="37" t="str">
        <f>VLOOKUP(Tabela14[[#This Row],[CÓDIGO]],[1]fornnecedor!$A:$G,7,0)</f>
        <v>GRUPO CONVERSAO</v>
      </c>
    </row>
    <row r="1570" spans="1:11" x14ac:dyDescent="0.3">
      <c r="A1570" s="15">
        <v>83904</v>
      </c>
      <c r="B1570" s="15" t="str">
        <f>VLOOKUP(Tabela14[[#This Row],[CÓDIGO]],[1]fornnecedor!$A:$E,5,0)</f>
        <v>DAUTO TINTAS LTDA ME</v>
      </c>
      <c r="C1570" s="16" t="s">
        <v>1164</v>
      </c>
      <c r="D1570" s="16" t="s">
        <v>454</v>
      </c>
      <c r="E1570" s="22">
        <v>0</v>
      </c>
      <c r="F1570" s="31">
        <v>0</v>
      </c>
      <c r="G1570" s="17">
        <v>0</v>
      </c>
      <c r="H1570" s="11">
        <f t="shared" si="48"/>
        <v>0</v>
      </c>
      <c r="I1570" s="12">
        <f t="shared" si="49"/>
        <v>0</v>
      </c>
      <c r="J1570" s="13" t="s">
        <v>1105</v>
      </c>
      <c r="K1570" s="37" t="str">
        <f>VLOOKUP(Tabela14[[#This Row],[CÓDIGO]],[1]fornnecedor!$A:$G,7,0)</f>
        <v>GRUPO CONVERSAO</v>
      </c>
    </row>
    <row r="1571" spans="1:11" x14ac:dyDescent="0.3">
      <c r="A1571" s="8">
        <v>83902</v>
      </c>
      <c r="B1571" s="8" t="str">
        <f>VLOOKUP(Tabela14[[#This Row],[CÓDIGO]],[1]fornnecedor!$A:$E,5,0)</f>
        <v>DAUTO TINTAS LTDA ME</v>
      </c>
      <c r="C1571" s="9" t="s">
        <v>1165</v>
      </c>
      <c r="D1571" s="9" t="s">
        <v>454</v>
      </c>
      <c r="E1571" s="23">
        <v>0</v>
      </c>
      <c r="F1571" s="31">
        <v>0</v>
      </c>
      <c r="G1571" s="10">
        <v>0</v>
      </c>
      <c r="H1571" s="11">
        <f t="shared" si="48"/>
        <v>0</v>
      </c>
      <c r="I1571" s="12">
        <f t="shared" si="49"/>
        <v>0</v>
      </c>
      <c r="J1571" s="13" t="s">
        <v>1105</v>
      </c>
      <c r="K1571" s="37" t="str">
        <f>VLOOKUP(Tabela14[[#This Row],[CÓDIGO]],[1]fornnecedor!$A:$G,7,0)</f>
        <v>GRUPO CONVERSAO</v>
      </c>
    </row>
    <row r="1572" spans="1:11" x14ac:dyDescent="0.3">
      <c r="A1572" s="15">
        <v>83903</v>
      </c>
      <c r="B1572" s="15" t="str">
        <f>VLOOKUP(Tabela14[[#This Row],[CÓDIGO]],[1]fornnecedor!$A:$E,5,0)</f>
        <v>DAUTO TINTAS LTDA ME</v>
      </c>
      <c r="C1572" s="16" t="s">
        <v>1166</v>
      </c>
      <c r="D1572" s="16" t="s">
        <v>454</v>
      </c>
      <c r="E1572" s="22">
        <v>0</v>
      </c>
      <c r="F1572" s="31">
        <v>0</v>
      </c>
      <c r="G1572" s="17">
        <v>0</v>
      </c>
      <c r="H1572" s="11">
        <f t="shared" si="48"/>
        <v>0</v>
      </c>
      <c r="I1572" s="12">
        <f t="shared" si="49"/>
        <v>0</v>
      </c>
      <c r="J1572" s="13" t="s">
        <v>1105</v>
      </c>
      <c r="K1572" s="37" t="str">
        <f>VLOOKUP(Tabela14[[#This Row],[CÓDIGO]],[1]fornnecedor!$A:$G,7,0)</f>
        <v>GRUPO CONVERSAO</v>
      </c>
    </row>
    <row r="1573" spans="1:11" x14ac:dyDescent="0.3">
      <c r="A1573" s="8">
        <v>83912</v>
      </c>
      <c r="B1573" s="8" t="str">
        <f>VLOOKUP(Tabela14[[#This Row],[CÓDIGO]],[1]fornnecedor!$A:$E,5,0)</f>
        <v>DAUTO TINTAS LTDA ME</v>
      </c>
      <c r="C1573" s="9" t="s">
        <v>1167</v>
      </c>
      <c r="D1573" s="9" t="s">
        <v>454</v>
      </c>
      <c r="E1573" s="23">
        <v>0</v>
      </c>
      <c r="F1573" s="31">
        <v>0</v>
      </c>
      <c r="G1573" s="10">
        <v>0</v>
      </c>
      <c r="H1573" s="11">
        <f t="shared" si="48"/>
        <v>0</v>
      </c>
      <c r="I1573" s="12">
        <f t="shared" si="49"/>
        <v>0</v>
      </c>
      <c r="J1573" s="13" t="s">
        <v>1105</v>
      </c>
      <c r="K1573" s="37" t="str">
        <f>VLOOKUP(Tabela14[[#This Row],[CÓDIGO]],[1]fornnecedor!$A:$G,7,0)</f>
        <v>GRUPO CONVERSAO</v>
      </c>
    </row>
    <row r="1574" spans="1:11" x14ac:dyDescent="0.3">
      <c r="A1574" s="15">
        <v>83905</v>
      </c>
      <c r="B1574" s="15" t="str">
        <f>VLOOKUP(Tabela14[[#This Row],[CÓDIGO]],[1]fornnecedor!$A:$E,5,0)</f>
        <v>DAUTO TINTAS LTDA ME</v>
      </c>
      <c r="C1574" s="16" t="s">
        <v>1168</v>
      </c>
      <c r="D1574" s="16" t="s">
        <v>454</v>
      </c>
      <c r="E1574" s="22">
        <v>0</v>
      </c>
      <c r="F1574" s="31">
        <v>0</v>
      </c>
      <c r="G1574" s="17">
        <v>0</v>
      </c>
      <c r="H1574" s="11">
        <f t="shared" si="48"/>
        <v>0</v>
      </c>
      <c r="I1574" s="12">
        <f t="shared" si="49"/>
        <v>0</v>
      </c>
      <c r="J1574" s="13" t="s">
        <v>1105</v>
      </c>
      <c r="K1574" s="37" t="str">
        <f>VLOOKUP(Tabela14[[#This Row],[CÓDIGO]],[1]fornnecedor!$A:$G,7,0)</f>
        <v>GRUPO CONVERSAO</v>
      </c>
    </row>
    <row r="1575" spans="1:11" x14ac:dyDescent="0.3">
      <c r="A1575" s="8">
        <v>83906</v>
      </c>
      <c r="B1575" s="8" t="str">
        <f>VLOOKUP(Tabela14[[#This Row],[CÓDIGO]],[1]fornnecedor!$A:$E,5,0)</f>
        <v>DAUTO TINTAS LTDA ME</v>
      </c>
      <c r="C1575" s="9" t="s">
        <v>1169</v>
      </c>
      <c r="D1575" s="9" t="s">
        <v>454</v>
      </c>
      <c r="E1575" s="23">
        <v>0</v>
      </c>
      <c r="F1575" s="31">
        <v>0</v>
      </c>
      <c r="G1575" s="10">
        <v>0</v>
      </c>
      <c r="H1575" s="11">
        <f t="shared" si="48"/>
        <v>0</v>
      </c>
      <c r="I1575" s="12">
        <f t="shared" si="49"/>
        <v>0</v>
      </c>
      <c r="J1575" s="13" t="s">
        <v>1105</v>
      </c>
      <c r="K1575" s="37" t="str">
        <f>VLOOKUP(Tabela14[[#This Row],[CÓDIGO]],[1]fornnecedor!$A:$G,7,0)</f>
        <v>GRUPO CONVERSAO</v>
      </c>
    </row>
    <row r="1576" spans="1:11" x14ac:dyDescent="0.3">
      <c r="A1576" s="15">
        <v>83907</v>
      </c>
      <c r="B1576" s="15" t="str">
        <f>VLOOKUP(Tabela14[[#This Row],[CÓDIGO]],[1]fornnecedor!$A:$E,5,0)</f>
        <v>DAUTO TINTAS LTDA ME</v>
      </c>
      <c r="C1576" s="16" t="s">
        <v>1170</v>
      </c>
      <c r="D1576" s="16" t="s">
        <v>454</v>
      </c>
      <c r="E1576" s="22">
        <v>0</v>
      </c>
      <c r="F1576" s="31">
        <v>0</v>
      </c>
      <c r="G1576" s="17">
        <v>0</v>
      </c>
      <c r="H1576" s="11">
        <f t="shared" si="48"/>
        <v>0</v>
      </c>
      <c r="I1576" s="12">
        <f t="shared" si="49"/>
        <v>0</v>
      </c>
      <c r="J1576" s="13" t="s">
        <v>1105</v>
      </c>
      <c r="K1576" s="37" t="str">
        <f>VLOOKUP(Tabela14[[#This Row],[CÓDIGO]],[1]fornnecedor!$A:$G,7,0)</f>
        <v>GRUPO CONVERSAO</v>
      </c>
    </row>
    <row r="1577" spans="1:11" x14ac:dyDescent="0.3">
      <c r="A1577" s="8">
        <v>83911</v>
      </c>
      <c r="B1577" s="8" t="str">
        <f>VLOOKUP(Tabela14[[#This Row],[CÓDIGO]],[1]fornnecedor!$A:$E,5,0)</f>
        <v>DAUTO TINTAS LTDA ME</v>
      </c>
      <c r="C1577" s="9" t="s">
        <v>1171</v>
      </c>
      <c r="D1577" s="9" t="s">
        <v>454</v>
      </c>
      <c r="E1577" s="23">
        <v>0</v>
      </c>
      <c r="F1577" s="31">
        <v>0</v>
      </c>
      <c r="G1577" s="10">
        <v>0</v>
      </c>
      <c r="H1577" s="11">
        <f t="shared" si="48"/>
        <v>0</v>
      </c>
      <c r="I1577" s="12">
        <f t="shared" si="49"/>
        <v>0</v>
      </c>
      <c r="J1577" s="13" t="s">
        <v>1105</v>
      </c>
      <c r="K1577" s="37" t="str">
        <f>VLOOKUP(Tabela14[[#This Row],[CÓDIGO]],[1]fornnecedor!$A:$G,7,0)</f>
        <v>GRUPO CONVERSAO</v>
      </c>
    </row>
    <row r="1578" spans="1:11" x14ac:dyDescent="0.3">
      <c r="A1578" s="15">
        <v>83909</v>
      </c>
      <c r="B1578" s="15" t="str">
        <f>VLOOKUP(Tabela14[[#This Row],[CÓDIGO]],[1]fornnecedor!$A:$E,5,0)</f>
        <v>DAUTO TINTAS LTDA ME</v>
      </c>
      <c r="C1578" s="16" t="s">
        <v>1172</v>
      </c>
      <c r="D1578" s="16" t="s">
        <v>454</v>
      </c>
      <c r="E1578" s="22">
        <v>0</v>
      </c>
      <c r="F1578" s="31">
        <v>0</v>
      </c>
      <c r="G1578" s="17">
        <v>0</v>
      </c>
      <c r="H1578" s="11">
        <f t="shared" si="48"/>
        <v>0</v>
      </c>
      <c r="I1578" s="12">
        <f t="shared" si="49"/>
        <v>0</v>
      </c>
      <c r="J1578" s="13" t="s">
        <v>1105</v>
      </c>
      <c r="K1578" s="37" t="str">
        <f>VLOOKUP(Tabela14[[#This Row],[CÓDIGO]],[1]fornnecedor!$A:$G,7,0)</f>
        <v>GRUPO CONVERSAO</v>
      </c>
    </row>
    <row r="1579" spans="1:11" x14ac:dyDescent="0.3">
      <c r="A1579" s="8">
        <v>83908</v>
      </c>
      <c r="B1579" s="8" t="str">
        <f>VLOOKUP(Tabela14[[#This Row],[CÓDIGO]],[1]fornnecedor!$A:$E,5,0)</f>
        <v>DAUTO TINTAS LTDA ME</v>
      </c>
      <c r="C1579" s="9" t="s">
        <v>1173</v>
      </c>
      <c r="D1579" s="9" t="s">
        <v>454</v>
      </c>
      <c r="E1579" s="23">
        <v>0</v>
      </c>
      <c r="F1579" s="31">
        <v>0</v>
      </c>
      <c r="G1579" s="10">
        <v>0</v>
      </c>
      <c r="H1579" s="11">
        <f t="shared" si="48"/>
        <v>0</v>
      </c>
      <c r="I1579" s="12">
        <f t="shared" si="49"/>
        <v>0</v>
      </c>
      <c r="J1579" s="13" t="s">
        <v>1105</v>
      </c>
      <c r="K1579" s="37" t="str">
        <f>VLOOKUP(Tabela14[[#This Row],[CÓDIGO]],[1]fornnecedor!$A:$G,7,0)</f>
        <v>GRUPO CONVERSAO</v>
      </c>
    </row>
    <row r="1580" spans="1:11" x14ac:dyDescent="0.3">
      <c r="A1580" s="15">
        <v>87042</v>
      </c>
      <c r="B1580" s="15" t="str">
        <f>VLOOKUP(Tabela14[[#This Row],[CÓDIGO]],[1]fornnecedor!$A:$E,5,0)</f>
        <v>3M DO BRASIL LTDA</v>
      </c>
      <c r="C1580" s="16" t="s">
        <v>1174</v>
      </c>
      <c r="D1580" s="16" t="s">
        <v>366</v>
      </c>
      <c r="E1580" s="22">
        <v>0</v>
      </c>
      <c r="F1580" s="31">
        <v>0</v>
      </c>
      <c r="G1580" s="17">
        <v>0</v>
      </c>
      <c r="H1580" s="11">
        <f t="shared" si="48"/>
        <v>0</v>
      </c>
      <c r="I1580" s="12">
        <f t="shared" si="49"/>
        <v>0</v>
      </c>
      <c r="J1580" s="13" t="s">
        <v>1105</v>
      </c>
      <c r="K1580" s="37" t="str">
        <f>VLOOKUP(Tabela14[[#This Row],[CÓDIGO]],[1]fornnecedor!$A:$G,7,0)</f>
        <v>APLICADORES / ADAPTADORES / ENGATES / SUPORTES</v>
      </c>
    </row>
    <row r="1581" spans="1:11" x14ac:dyDescent="0.3">
      <c r="A1581" s="8">
        <v>87028</v>
      </c>
      <c r="B1581" s="8" t="str">
        <f>VLOOKUP(Tabela14[[#This Row],[CÓDIGO]],[1]fornnecedor!$A:$E,5,0)</f>
        <v>3M DO BRASIL LTDA</v>
      </c>
      <c r="C1581" s="9" t="s">
        <v>1175</v>
      </c>
      <c r="D1581" s="9" t="s">
        <v>366</v>
      </c>
      <c r="E1581" s="23">
        <v>0</v>
      </c>
      <c r="F1581" s="31">
        <v>0</v>
      </c>
      <c r="G1581" s="10">
        <v>0</v>
      </c>
      <c r="H1581" s="11">
        <f t="shared" si="48"/>
        <v>0</v>
      </c>
      <c r="I1581" s="12">
        <f t="shared" si="49"/>
        <v>0</v>
      </c>
      <c r="J1581" s="13" t="s">
        <v>1105</v>
      </c>
      <c r="K1581" s="37" t="str">
        <f>VLOOKUP(Tabela14[[#This Row],[CÓDIGO]],[1]fornnecedor!$A:$G,7,0)</f>
        <v>APLICADORES / ADAPTADORES / ENGATES / SUPORTES</v>
      </c>
    </row>
    <row r="1582" spans="1:11" x14ac:dyDescent="0.3">
      <c r="A1582" s="15">
        <v>20745</v>
      </c>
      <c r="B1582" s="15" t="str">
        <f>VLOOKUP(Tabela14[[#This Row],[CÓDIGO]],[1]fornnecedor!$A:$E,5,0)</f>
        <v>SHERWIN - WILLIAMS DO BRASIL IND. E COM. LTDA</v>
      </c>
      <c r="C1582" s="16" t="s">
        <v>1176</v>
      </c>
      <c r="D1582" s="16" t="s">
        <v>324</v>
      </c>
      <c r="E1582" s="22">
        <v>0</v>
      </c>
      <c r="F1582" s="30">
        <v>0</v>
      </c>
      <c r="G1582" s="17">
        <v>63.99</v>
      </c>
      <c r="H1582" s="11">
        <f t="shared" si="48"/>
        <v>0</v>
      </c>
      <c r="I1582" s="12">
        <f t="shared" si="49"/>
        <v>0</v>
      </c>
      <c r="J1582" s="13" t="s">
        <v>1105</v>
      </c>
      <c r="K1582" s="37" t="str">
        <f>VLOOKUP(Tabela14[[#This Row],[CÓDIGO]],[1]fornnecedor!$A:$G,7,0)</f>
        <v>...............................</v>
      </c>
    </row>
    <row r="1583" spans="1:11" x14ac:dyDescent="0.3">
      <c r="A1583" s="15">
        <v>23158</v>
      </c>
      <c r="B1583" s="15" t="str">
        <f>VLOOKUP(Tabela14[[#This Row],[CÓDIGO]],[1]fornnecedor!$A:$E,5,0)</f>
        <v>CARVIC COM VER DE PROD E EQ P/ REP AUTO LTDA</v>
      </c>
      <c r="C1583" s="16" t="s">
        <v>1177</v>
      </c>
      <c r="D1583" s="16" t="s">
        <v>1148</v>
      </c>
      <c r="E1583" s="22">
        <v>0</v>
      </c>
      <c r="F1583" s="30">
        <v>0</v>
      </c>
      <c r="G1583" s="17">
        <v>98.98</v>
      </c>
      <c r="H1583" s="11">
        <f t="shared" si="48"/>
        <v>0</v>
      </c>
      <c r="I1583" s="12">
        <f t="shared" si="49"/>
        <v>0</v>
      </c>
      <c r="J1583" s="13" t="s">
        <v>1105</v>
      </c>
      <c r="K1583" s="37" t="str">
        <f>VLOOKUP(Tabela14[[#This Row],[CÓDIGO]],[1]fornnecedor!$A:$G,7,0)</f>
        <v>VERNIZ AUTOMOTIVO</v>
      </c>
    </row>
    <row r="1584" spans="1:11" x14ac:dyDescent="0.3">
      <c r="A1584" s="8">
        <v>23537</v>
      </c>
      <c r="B1584" s="8" t="str">
        <f>VLOOKUP(Tabela14[[#This Row],[CÓDIGO]],[1]fornnecedor!$A:$E,5,0)</f>
        <v>LIMA &amp; PERGHER INDUSTRIAL E COMERCIO</v>
      </c>
      <c r="C1584" s="9" t="s">
        <v>1178</v>
      </c>
      <c r="D1584" s="9" t="s">
        <v>477</v>
      </c>
      <c r="E1584" s="23">
        <v>0</v>
      </c>
      <c r="F1584" s="31">
        <v>0</v>
      </c>
      <c r="G1584" s="10">
        <v>10</v>
      </c>
      <c r="H1584" s="11">
        <f t="shared" si="48"/>
        <v>0</v>
      </c>
      <c r="I1584" s="12">
        <f t="shared" si="49"/>
        <v>0</v>
      </c>
      <c r="J1584" s="13" t="s">
        <v>1105</v>
      </c>
      <c r="K1584" s="37" t="str">
        <f>VLOOKUP(Tabela14[[#This Row],[CÓDIGO]],[1]fornnecedor!$A:$G,7,0)</f>
        <v>GRUPO CONVERSAO</v>
      </c>
    </row>
    <row r="1585" spans="1:11" x14ac:dyDescent="0.3">
      <c r="A1585" s="15">
        <v>24381</v>
      </c>
      <c r="B1585" s="15" t="str">
        <f>VLOOKUP(Tabela14[[#This Row],[CÓDIGO]],[1]fornnecedor!$A:$E,5,0)</f>
        <v>ORBI QUIMICA S/A</v>
      </c>
      <c r="C1585" s="16" t="s">
        <v>1179</v>
      </c>
      <c r="D1585" s="16" t="s">
        <v>1180</v>
      </c>
      <c r="E1585" s="22">
        <v>0</v>
      </c>
      <c r="F1585" s="30">
        <v>0</v>
      </c>
      <c r="G1585" s="17">
        <v>6.35</v>
      </c>
      <c r="H1585" s="11">
        <f t="shared" si="48"/>
        <v>0</v>
      </c>
      <c r="I1585" s="12">
        <f t="shared" si="49"/>
        <v>0</v>
      </c>
      <c r="J1585" s="13" t="s">
        <v>1105</v>
      </c>
      <c r="K1585" s="37" t="str">
        <f>VLOOKUP(Tabela14[[#This Row],[CÓDIGO]],[1]fornnecedor!$A:$G,7,0)</f>
        <v>GRUPO CONVERSAO</v>
      </c>
    </row>
    <row r="1586" spans="1:11" x14ac:dyDescent="0.3">
      <c r="A1586" s="8">
        <v>23507</v>
      </c>
      <c r="B1586" s="8" t="str">
        <f>VLOOKUP(Tabela14[[#This Row],[CÓDIGO]],[1]fornnecedor!$A:$E,5,0)</f>
        <v>AMS MATERIAL DE LIMPEZA EIRELI ME</v>
      </c>
      <c r="C1586" s="9" t="s">
        <v>1181</v>
      </c>
      <c r="D1586" s="9" t="s">
        <v>458</v>
      </c>
      <c r="E1586" s="23">
        <v>0</v>
      </c>
      <c r="F1586" s="31">
        <v>0</v>
      </c>
      <c r="G1586" s="10">
        <v>3.99</v>
      </c>
      <c r="H1586" s="11">
        <f t="shared" si="48"/>
        <v>0</v>
      </c>
      <c r="I1586" s="12">
        <f t="shared" si="49"/>
        <v>0</v>
      </c>
      <c r="J1586" s="13" t="s">
        <v>1105</v>
      </c>
      <c r="K1586" s="37" t="str">
        <f>VLOOKUP(Tabela14[[#This Row],[CÓDIGO]],[1]fornnecedor!$A:$G,7,0)</f>
        <v>GRUPO CONVERSAO</v>
      </c>
    </row>
    <row r="1587" spans="1:11" x14ac:dyDescent="0.3">
      <c r="A1587" s="15">
        <v>167</v>
      </c>
      <c r="B1587" s="15" t="str">
        <f>VLOOKUP(Tabela14[[#This Row],[CÓDIGO]],[1]fornnecedor!$A:$E,5,0)</f>
        <v>LIMA &amp; PERGHER INDUSTRIAL E COMERCIO</v>
      </c>
      <c r="C1587" s="16" t="s">
        <v>1182</v>
      </c>
      <c r="D1587" s="16" t="s">
        <v>454</v>
      </c>
      <c r="E1587" s="22">
        <v>0</v>
      </c>
      <c r="F1587" s="30">
        <v>0</v>
      </c>
      <c r="G1587" s="17">
        <v>31.46</v>
      </c>
      <c r="H1587" s="11">
        <f t="shared" si="48"/>
        <v>0</v>
      </c>
      <c r="I1587" s="12">
        <f t="shared" si="49"/>
        <v>0</v>
      </c>
      <c r="J1587" s="13" t="s">
        <v>1105</v>
      </c>
      <c r="K1587" s="37" t="str">
        <f>VLOOKUP(Tabela14[[#This Row],[CÓDIGO]],[1]fornnecedor!$A:$G,7,0)</f>
        <v>GRUPO CONVERSAO</v>
      </c>
    </row>
    <row r="1588" spans="1:11" x14ac:dyDescent="0.3">
      <c r="A1588" s="15">
        <v>87061</v>
      </c>
      <c r="B1588" s="15" t="str">
        <f>VLOOKUP(Tabela14[[#This Row],[CÓDIGO]],[1]fornnecedor!$A:$E,5,0)</f>
        <v>MARCON INDUSTRIA METALURGICA LTDA</v>
      </c>
      <c r="C1588" s="16" t="s">
        <v>490</v>
      </c>
      <c r="D1588" s="16" t="s">
        <v>491</v>
      </c>
      <c r="E1588" s="22">
        <v>0</v>
      </c>
      <c r="F1588" s="30">
        <v>0</v>
      </c>
      <c r="G1588" s="17">
        <v>4347.3</v>
      </c>
      <c r="H1588" s="11">
        <f t="shared" si="48"/>
        <v>0</v>
      </c>
      <c r="I1588" s="12">
        <f t="shared" si="49"/>
        <v>0</v>
      </c>
      <c r="J1588" s="13" t="s">
        <v>1105</v>
      </c>
      <c r="K1588" s="37" t="str">
        <f>VLOOKUP(Tabela14[[#This Row],[CÓDIGO]],[1]fornnecedor!$A:$G,7,0)</f>
        <v>APLICADORES / ADAPTADORES / ENGATES / SUPORTES</v>
      </c>
    </row>
    <row r="1589" spans="1:11" x14ac:dyDescent="0.3">
      <c r="A1589" s="15">
        <v>9818</v>
      </c>
      <c r="B1589" s="15" t="str">
        <f>VLOOKUP(Tabela14[[#This Row],[CÓDIGO]],[1]fornnecedor!$A:$E,5,0)</f>
        <v>ANJO QUIMICA DO BRASIL LTDA</v>
      </c>
      <c r="C1589" s="16" t="s">
        <v>1183</v>
      </c>
      <c r="D1589" s="16" t="s">
        <v>503</v>
      </c>
      <c r="E1589" s="22">
        <v>0</v>
      </c>
      <c r="F1589" s="30">
        <v>0</v>
      </c>
      <c r="G1589" s="17">
        <v>109.03</v>
      </c>
      <c r="H1589" s="11">
        <f t="shared" si="48"/>
        <v>0</v>
      </c>
      <c r="I1589" s="12">
        <f t="shared" si="49"/>
        <v>0</v>
      </c>
      <c r="J1589" s="13" t="s">
        <v>1105</v>
      </c>
      <c r="K1589" s="37" t="str">
        <f>VLOOKUP(Tabela14[[#This Row],[CÓDIGO]],[1]fornnecedor!$A:$G,7,0)</f>
        <v>BASES - INATIVAS</v>
      </c>
    </row>
    <row r="1590" spans="1:11" x14ac:dyDescent="0.3">
      <c r="A1590" s="8">
        <v>270</v>
      </c>
      <c r="B1590" s="8" t="str">
        <f>VLOOKUP(Tabela14[[#This Row],[CÓDIGO]],[1]fornnecedor!$A:$E,5,0)</f>
        <v>ANJO QUIMICA DO BRASIL LTDA</v>
      </c>
      <c r="C1590" s="9" t="s">
        <v>1184</v>
      </c>
      <c r="D1590" s="9" t="s">
        <v>503</v>
      </c>
      <c r="E1590" s="23">
        <v>0</v>
      </c>
      <c r="F1590" s="31">
        <v>0</v>
      </c>
      <c r="G1590" s="10">
        <v>0</v>
      </c>
      <c r="H1590" s="11">
        <f t="shared" si="48"/>
        <v>0</v>
      </c>
      <c r="I1590" s="12">
        <f t="shared" si="49"/>
        <v>0</v>
      </c>
      <c r="J1590" s="13" t="s">
        <v>1105</v>
      </c>
      <c r="K1590" s="37" t="str">
        <f>VLOOKUP(Tabela14[[#This Row],[CÓDIGO]],[1]fornnecedor!$A:$G,7,0)</f>
        <v>BASES - INATIVAS</v>
      </c>
    </row>
    <row r="1591" spans="1:11" x14ac:dyDescent="0.3">
      <c r="A1591" s="15">
        <v>271</v>
      </c>
      <c r="B1591" s="15" t="str">
        <f>VLOOKUP(Tabela14[[#This Row],[CÓDIGO]],[1]fornnecedor!$A:$E,5,0)</f>
        <v>ANJO QUIMICA DO BRASIL LTDA</v>
      </c>
      <c r="C1591" s="16" t="s">
        <v>1185</v>
      </c>
      <c r="D1591" s="16" t="s">
        <v>503</v>
      </c>
      <c r="E1591" s="22">
        <v>0</v>
      </c>
      <c r="F1591" s="30">
        <v>0</v>
      </c>
      <c r="G1591" s="17">
        <v>0</v>
      </c>
      <c r="H1591" s="11">
        <f t="shared" si="48"/>
        <v>0</v>
      </c>
      <c r="I1591" s="12">
        <f t="shared" si="49"/>
        <v>0</v>
      </c>
      <c r="J1591" s="13" t="s">
        <v>1105</v>
      </c>
      <c r="K1591" s="37" t="str">
        <f>VLOOKUP(Tabela14[[#This Row],[CÓDIGO]],[1]fornnecedor!$A:$G,7,0)</f>
        <v>BASES - INATIVAS</v>
      </c>
    </row>
    <row r="1592" spans="1:11" x14ac:dyDescent="0.3">
      <c r="A1592" s="8">
        <v>272</v>
      </c>
      <c r="B1592" s="8" t="str">
        <f>VLOOKUP(Tabela14[[#This Row],[CÓDIGO]],[1]fornnecedor!$A:$E,5,0)</f>
        <v>ANJO QUIMICA DO BRASIL LTDA</v>
      </c>
      <c r="C1592" s="9" t="s">
        <v>1186</v>
      </c>
      <c r="D1592" s="9" t="s">
        <v>503</v>
      </c>
      <c r="E1592" s="23">
        <v>0</v>
      </c>
      <c r="F1592" s="31">
        <v>0</v>
      </c>
      <c r="G1592" s="10">
        <v>0</v>
      </c>
      <c r="H1592" s="11">
        <f t="shared" si="48"/>
        <v>0</v>
      </c>
      <c r="I1592" s="12">
        <f t="shared" si="49"/>
        <v>0</v>
      </c>
      <c r="J1592" s="13" t="s">
        <v>1105</v>
      </c>
      <c r="K1592" s="37" t="str">
        <f>VLOOKUP(Tabela14[[#This Row],[CÓDIGO]],[1]fornnecedor!$A:$G,7,0)</f>
        <v>BASES - INATIVAS</v>
      </c>
    </row>
    <row r="1593" spans="1:11" x14ac:dyDescent="0.3">
      <c r="A1593" s="15">
        <v>22437</v>
      </c>
      <c r="B1593" s="15" t="str">
        <f>VLOOKUP(Tabela14[[#This Row],[CÓDIGO]],[1]fornnecedor!$A:$E,5,0)</f>
        <v>ANJO QUIMICA DO BRASIL LTDA</v>
      </c>
      <c r="C1593" s="16" t="s">
        <v>1187</v>
      </c>
      <c r="D1593" s="16" t="s">
        <v>503</v>
      </c>
      <c r="E1593" s="22">
        <v>0</v>
      </c>
      <c r="F1593" s="30">
        <v>0</v>
      </c>
      <c r="G1593" s="17">
        <v>245.27</v>
      </c>
      <c r="H1593" s="11">
        <f t="shared" si="48"/>
        <v>0</v>
      </c>
      <c r="I1593" s="12">
        <f t="shared" si="49"/>
        <v>0</v>
      </c>
      <c r="J1593" s="13" t="s">
        <v>1105</v>
      </c>
      <c r="K1593" s="37" t="str">
        <f>VLOOKUP(Tabela14[[#This Row],[CÓDIGO]],[1]fornnecedor!$A:$G,7,0)</f>
        <v>BASES - INATIVAS</v>
      </c>
    </row>
    <row r="1594" spans="1:11" x14ac:dyDescent="0.3">
      <c r="A1594" s="8">
        <v>9814</v>
      </c>
      <c r="B1594" s="8" t="str">
        <f>VLOOKUP(Tabela14[[#This Row],[CÓDIGO]],[1]fornnecedor!$A:$E,5,0)</f>
        <v>ANJO QUIMICA DO BRASIL LTDA</v>
      </c>
      <c r="C1594" s="9" t="s">
        <v>1188</v>
      </c>
      <c r="D1594" s="9" t="s">
        <v>503</v>
      </c>
      <c r="E1594" s="23">
        <v>0</v>
      </c>
      <c r="F1594" s="31">
        <v>0</v>
      </c>
      <c r="G1594" s="10">
        <v>76.38</v>
      </c>
      <c r="H1594" s="11">
        <f t="shared" si="48"/>
        <v>0</v>
      </c>
      <c r="I1594" s="12">
        <f t="shared" si="49"/>
        <v>0</v>
      </c>
      <c r="J1594" s="13" t="s">
        <v>1105</v>
      </c>
      <c r="K1594" s="37" t="str">
        <f>VLOOKUP(Tabela14[[#This Row],[CÓDIGO]],[1]fornnecedor!$A:$G,7,0)</f>
        <v>BASES - INATIVAS</v>
      </c>
    </row>
    <row r="1595" spans="1:11" x14ac:dyDescent="0.3">
      <c r="A1595" s="15">
        <v>9780</v>
      </c>
      <c r="B1595" s="15" t="str">
        <f>VLOOKUP(Tabela14[[#This Row],[CÓDIGO]],[1]fornnecedor!$A:$E,5,0)</f>
        <v>ANJO QUIMICA DO BRASIL LTDA</v>
      </c>
      <c r="C1595" s="16" t="s">
        <v>1189</v>
      </c>
      <c r="D1595" s="16" t="s">
        <v>503</v>
      </c>
      <c r="E1595" s="22">
        <v>0</v>
      </c>
      <c r="F1595" s="30">
        <v>0</v>
      </c>
      <c r="G1595" s="17">
        <v>74.08</v>
      </c>
      <c r="H1595" s="11">
        <f t="shared" si="48"/>
        <v>0</v>
      </c>
      <c r="I1595" s="12">
        <f t="shared" si="49"/>
        <v>0</v>
      </c>
      <c r="J1595" s="13" t="s">
        <v>1105</v>
      </c>
      <c r="K1595" s="37" t="str">
        <f>VLOOKUP(Tabela14[[#This Row],[CÓDIGO]],[1]fornnecedor!$A:$G,7,0)</f>
        <v>BASES - INATIVAS</v>
      </c>
    </row>
    <row r="1596" spans="1:11" x14ac:dyDescent="0.3">
      <c r="A1596" s="8">
        <v>265</v>
      </c>
      <c r="B1596" s="8" t="str">
        <f>VLOOKUP(Tabela14[[#This Row],[CÓDIGO]],[1]fornnecedor!$A:$E,5,0)</f>
        <v>ANJO QUIMICA DO BRASIL LTDA</v>
      </c>
      <c r="C1596" s="9" t="s">
        <v>1190</v>
      </c>
      <c r="D1596" s="9" t="s">
        <v>503</v>
      </c>
      <c r="E1596" s="23">
        <v>0</v>
      </c>
      <c r="F1596" s="31">
        <v>0</v>
      </c>
      <c r="G1596" s="10">
        <v>0</v>
      </c>
      <c r="H1596" s="11">
        <f t="shared" si="48"/>
        <v>0</v>
      </c>
      <c r="I1596" s="12">
        <f t="shared" si="49"/>
        <v>0</v>
      </c>
      <c r="J1596" s="13" t="s">
        <v>1105</v>
      </c>
      <c r="K1596" s="37" t="str">
        <f>VLOOKUP(Tabela14[[#This Row],[CÓDIGO]],[1]fornnecedor!$A:$G,7,0)</f>
        <v>BASES - INATIVAS</v>
      </c>
    </row>
    <row r="1597" spans="1:11" x14ac:dyDescent="0.3">
      <c r="A1597" s="15">
        <v>21392</v>
      </c>
      <c r="B1597" s="15" t="str">
        <f>VLOOKUP(Tabela14[[#This Row],[CÓDIGO]],[1]fornnecedor!$A:$E,5,0)</f>
        <v>ANJO QUIMICA DO BRASIL LTDA</v>
      </c>
      <c r="C1597" s="16" t="s">
        <v>1191</v>
      </c>
      <c r="D1597" s="16" t="s">
        <v>503</v>
      </c>
      <c r="E1597" s="22">
        <v>0</v>
      </c>
      <c r="F1597" s="30">
        <v>0</v>
      </c>
      <c r="G1597" s="17">
        <v>49.44</v>
      </c>
      <c r="H1597" s="11">
        <f t="shared" si="48"/>
        <v>0</v>
      </c>
      <c r="I1597" s="12">
        <f t="shared" si="49"/>
        <v>0</v>
      </c>
      <c r="J1597" s="13" t="s">
        <v>1105</v>
      </c>
      <c r="K1597" s="37" t="str">
        <f>VLOOKUP(Tabela14[[#This Row],[CÓDIGO]],[1]fornnecedor!$A:$G,7,0)</f>
        <v>BASES - INATIVAS</v>
      </c>
    </row>
    <row r="1598" spans="1:11" x14ac:dyDescent="0.3">
      <c r="A1598" s="8">
        <v>9825</v>
      </c>
      <c r="B1598" s="8" t="str">
        <f>VLOOKUP(Tabela14[[#This Row],[CÓDIGO]],[1]fornnecedor!$A:$E,5,0)</f>
        <v>ANJO QUIMICA DO BRASIL LTDA</v>
      </c>
      <c r="C1598" s="9" t="s">
        <v>1192</v>
      </c>
      <c r="D1598" s="9" t="s">
        <v>503</v>
      </c>
      <c r="E1598" s="23">
        <v>0</v>
      </c>
      <c r="F1598" s="31">
        <v>0</v>
      </c>
      <c r="G1598" s="10">
        <v>84.97</v>
      </c>
      <c r="H1598" s="11">
        <f t="shared" si="48"/>
        <v>0</v>
      </c>
      <c r="I1598" s="12">
        <f t="shared" si="49"/>
        <v>0</v>
      </c>
      <c r="J1598" s="13" t="s">
        <v>1105</v>
      </c>
      <c r="K1598" s="37" t="str">
        <f>VLOOKUP(Tabela14[[#This Row],[CÓDIGO]],[1]fornnecedor!$A:$G,7,0)</f>
        <v>BASES - INATIVAS</v>
      </c>
    </row>
    <row r="1599" spans="1:11" x14ac:dyDescent="0.3">
      <c r="A1599" s="15">
        <v>170</v>
      </c>
      <c r="B1599" s="15" t="str">
        <f>VLOOKUP(Tabela14[[#This Row],[CÓDIGO]],[1]fornnecedor!$A:$E,5,0)</f>
        <v>ANJO QUIMICA DO BRASIL LTDA</v>
      </c>
      <c r="C1599" s="16" t="s">
        <v>1193</v>
      </c>
      <c r="D1599" s="16" t="s">
        <v>503</v>
      </c>
      <c r="E1599" s="22">
        <v>0</v>
      </c>
      <c r="F1599" s="30">
        <v>0</v>
      </c>
      <c r="G1599" s="17">
        <v>0</v>
      </c>
      <c r="H1599" s="11">
        <f t="shared" si="48"/>
        <v>0</v>
      </c>
      <c r="I1599" s="12">
        <f t="shared" si="49"/>
        <v>0</v>
      </c>
      <c r="J1599" s="13" t="s">
        <v>1105</v>
      </c>
      <c r="K1599" s="37" t="str">
        <f>VLOOKUP(Tabela14[[#This Row],[CÓDIGO]],[1]fornnecedor!$A:$G,7,0)</f>
        <v>BASES - INATIVAS</v>
      </c>
    </row>
    <row r="1600" spans="1:11" x14ac:dyDescent="0.3">
      <c r="A1600" s="8">
        <v>83769</v>
      </c>
      <c r="B1600" s="8" t="str">
        <f>VLOOKUP(Tabela14[[#This Row],[CÓDIGO]],[1]fornnecedor!$A:$E,5,0)</f>
        <v>ANJO QUIMICA DO BRASIL LTDA</v>
      </c>
      <c r="C1600" s="9" t="s">
        <v>1194</v>
      </c>
      <c r="D1600" s="9" t="s">
        <v>503</v>
      </c>
      <c r="E1600" s="23">
        <v>0</v>
      </c>
      <c r="F1600" s="31">
        <v>0</v>
      </c>
      <c r="G1600" s="10">
        <v>0</v>
      </c>
      <c r="H1600" s="11">
        <f t="shared" si="48"/>
        <v>0</v>
      </c>
      <c r="I1600" s="12">
        <f t="shared" si="49"/>
        <v>0</v>
      </c>
      <c r="J1600" s="13" t="s">
        <v>1105</v>
      </c>
      <c r="K1600" s="37" t="str">
        <f>VLOOKUP(Tabela14[[#This Row],[CÓDIGO]],[1]fornnecedor!$A:$G,7,0)</f>
        <v>BASES - INATIVAS</v>
      </c>
    </row>
    <row r="1601" spans="1:11" x14ac:dyDescent="0.3">
      <c r="A1601" s="15">
        <v>178</v>
      </c>
      <c r="B1601" s="15" t="str">
        <f>VLOOKUP(Tabela14[[#This Row],[CÓDIGO]],[1]fornnecedor!$A:$E,5,0)</f>
        <v>ANJO QUIMICA DO BRASIL LTDA</v>
      </c>
      <c r="C1601" s="16" t="s">
        <v>1195</v>
      </c>
      <c r="D1601" s="16" t="s">
        <v>503</v>
      </c>
      <c r="E1601" s="22">
        <v>0</v>
      </c>
      <c r="F1601" s="30">
        <v>0</v>
      </c>
      <c r="G1601" s="17">
        <v>0</v>
      </c>
      <c r="H1601" s="11">
        <f t="shared" si="48"/>
        <v>0</v>
      </c>
      <c r="I1601" s="12">
        <f t="shared" si="49"/>
        <v>0</v>
      </c>
      <c r="J1601" s="13" t="s">
        <v>1105</v>
      </c>
      <c r="K1601" s="37" t="str">
        <f>VLOOKUP(Tabela14[[#This Row],[CÓDIGO]],[1]fornnecedor!$A:$G,7,0)</f>
        <v>BASES - INATIVAS</v>
      </c>
    </row>
    <row r="1602" spans="1:11" x14ac:dyDescent="0.3">
      <c r="A1602" s="8">
        <v>83767</v>
      </c>
      <c r="B1602" s="8" t="str">
        <f>VLOOKUP(Tabela14[[#This Row],[CÓDIGO]],[1]fornnecedor!$A:$E,5,0)</f>
        <v>ANJO QUIMICA DO BRASIL LTDA</v>
      </c>
      <c r="C1602" s="9" t="s">
        <v>1196</v>
      </c>
      <c r="D1602" s="9" t="s">
        <v>503</v>
      </c>
      <c r="E1602" s="23">
        <v>0</v>
      </c>
      <c r="F1602" s="31">
        <v>0</v>
      </c>
      <c r="G1602" s="10">
        <v>0</v>
      </c>
      <c r="H1602" s="11">
        <f t="shared" ref="H1602:H1665" si="50">G1602*E1602</f>
        <v>0</v>
      </c>
      <c r="I1602" s="12">
        <f t="shared" ref="I1602:I1665" si="51">G1602*F1602</f>
        <v>0</v>
      </c>
      <c r="J1602" s="13" t="s">
        <v>1105</v>
      </c>
      <c r="K1602" s="37" t="str">
        <f>VLOOKUP(Tabela14[[#This Row],[CÓDIGO]],[1]fornnecedor!$A:$G,7,0)</f>
        <v>BASES - INATIVAS</v>
      </c>
    </row>
    <row r="1603" spans="1:11" x14ac:dyDescent="0.3">
      <c r="A1603" s="15">
        <v>198</v>
      </c>
      <c r="B1603" s="15" t="str">
        <f>VLOOKUP(Tabela14[[#This Row],[CÓDIGO]],[1]fornnecedor!$A:$E,5,0)</f>
        <v>ANJO QUIMICA DO BRASIL LTDA</v>
      </c>
      <c r="C1603" s="16" t="s">
        <v>1197</v>
      </c>
      <c r="D1603" s="16" t="s">
        <v>503</v>
      </c>
      <c r="E1603" s="22">
        <v>0</v>
      </c>
      <c r="F1603" s="30">
        <v>0</v>
      </c>
      <c r="G1603" s="17">
        <v>0</v>
      </c>
      <c r="H1603" s="11">
        <f t="shared" si="50"/>
        <v>0</v>
      </c>
      <c r="I1603" s="12">
        <f t="shared" si="51"/>
        <v>0</v>
      </c>
      <c r="J1603" s="13" t="s">
        <v>1105</v>
      </c>
      <c r="K1603" s="37" t="str">
        <f>VLOOKUP(Tabela14[[#This Row],[CÓDIGO]],[1]fornnecedor!$A:$G,7,0)</f>
        <v>BASES - INATIVAS</v>
      </c>
    </row>
    <row r="1604" spans="1:11" x14ac:dyDescent="0.3">
      <c r="A1604" s="8">
        <v>171</v>
      </c>
      <c r="B1604" s="8" t="str">
        <f>VLOOKUP(Tabela14[[#This Row],[CÓDIGO]],[1]fornnecedor!$A:$E,5,0)</f>
        <v>ANJO QUIMICA DO BRASIL LTDA</v>
      </c>
      <c r="C1604" s="9" t="s">
        <v>1198</v>
      </c>
      <c r="D1604" s="9" t="s">
        <v>503</v>
      </c>
      <c r="E1604" s="23">
        <v>0</v>
      </c>
      <c r="F1604" s="31">
        <v>0</v>
      </c>
      <c r="G1604" s="10">
        <v>0</v>
      </c>
      <c r="H1604" s="11">
        <f t="shared" si="50"/>
        <v>0</v>
      </c>
      <c r="I1604" s="12">
        <f t="shared" si="51"/>
        <v>0</v>
      </c>
      <c r="J1604" s="13" t="s">
        <v>1105</v>
      </c>
      <c r="K1604" s="37" t="str">
        <f>VLOOKUP(Tabela14[[#This Row],[CÓDIGO]],[1]fornnecedor!$A:$G,7,0)</f>
        <v>BASES - INATIVAS</v>
      </c>
    </row>
    <row r="1605" spans="1:11" x14ac:dyDescent="0.3">
      <c r="A1605" s="15">
        <v>179</v>
      </c>
      <c r="B1605" s="15" t="str">
        <f>VLOOKUP(Tabela14[[#This Row],[CÓDIGO]],[1]fornnecedor!$A:$E,5,0)</f>
        <v>ANJO QUIMICA DO BRASIL LTDA</v>
      </c>
      <c r="C1605" s="16" t="s">
        <v>1199</v>
      </c>
      <c r="D1605" s="16" t="s">
        <v>503</v>
      </c>
      <c r="E1605" s="22">
        <v>0</v>
      </c>
      <c r="F1605" s="30">
        <v>0</v>
      </c>
      <c r="G1605" s="17">
        <v>0</v>
      </c>
      <c r="H1605" s="11">
        <f t="shared" si="50"/>
        <v>0</v>
      </c>
      <c r="I1605" s="12">
        <f t="shared" si="51"/>
        <v>0</v>
      </c>
      <c r="J1605" s="13" t="s">
        <v>1105</v>
      </c>
      <c r="K1605" s="37" t="str">
        <f>VLOOKUP(Tabela14[[#This Row],[CÓDIGO]],[1]fornnecedor!$A:$G,7,0)</f>
        <v>BASES - INATIVAS</v>
      </c>
    </row>
    <row r="1606" spans="1:11" x14ac:dyDescent="0.3">
      <c r="A1606" s="8">
        <v>83776</v>
      </c>
      <c r="B1606" s="8" t="str">
        <f>VLOOKUP(Tabela14[[#This Row],[CÓDIGO]],[1]fornnecedor!$A:$E,5,0)</f>
        <v>ANJO QUIMICA DO BRASIL LTDA</v>
      </c>
      <c r="C1606" s="9" t="s">
        <v>1200</v>
      </c>
      <c r="D1606" s="9" t="s">
        <v>503</v>
      </c>
      <c r="E1606" s="23">
        <v>0</v>
      </c>
      <c r="F1606" s="31">
        <v>0</v>
      </c>
      <c r="G1606" s="10">
        <v>0</v>
      </c>
      <c r="H1606" s="11">
        <f t="shared" si="50"/>
        <v>0</v>
      </c>
      <c r="I1606" s="12">
        <f t="shared" si="51"/>
        <v>0</v>
      </c>
      <c r="J1606" s="13" t="s">
        <v>1105</v>
      </c>
      <c r="K1606" s="37" t="str">
        <f>VLOOKUP(Tabela14[[#This Row],[CÓDIGO]],[1]fornnecedor!$A:$G,7,0)</f>
        <v>BASES - INATIVAS</v>
      </c>
    </row>
    <row r="1607" spans="1:11" x14ac:dyDescent="0.3">
      <c r="A1607" s="15">
        <v>199</v>
      </c>
      <c r="B1607" s="15" t="str">
        <f>VLOOKUP(Tabela14[[#This Row],[CÓDIGO]],[1]fornnecedor!$A:$E,5,0)</f>
        <v>ANJO QUIMICA DO BRASIL LTDA</v>
      </c>
      <c r="C1607" s="16" t="s">
        <v>1201</v>
      </c>
      <c r="D1607" s="16" t="s">
        <v>503</v>
      </c>
      <c r="E1607" s="22">
        <v>0</v>
      </c>
      <c r="F1607" s="30">
        <v>0</v>
      </c>
      <c r="G1607" s="17">
        <v>0</v>
      </c>
      <c r="H1607" s="11">
        <f t="shared" si="50"/>
        <v>0</v>
      </c>
      <c r="I1607" s="12">
        <f t="shared" si="51"/>
        <v>0</v>
      </c>
      <c r="J1607" s="13" t="s">
        <v>1105</v>
      </c>
      <c r="K1607" s="37" t="str">
        <f>VLOOKUP(Tabela14[[#This Row],[CÓDIGO]],[1]fornnecedor!$A:$G,7,0)</f>
        <v>BASES - INATIVAS</v>
      </c>
    </row>
    <row r="1608" spans="1:11" x14ac:dyDescent="0.3">
      <c r="A1608" s="8">
        <v>172</v>
      </c>
      <c r="B1608" s="8" t="str">
        <f>VLOOKUP(Tabela14[[#This Row],[CÓDIGO]],[1]fornnecedor!$A:$E,5,0)</f>
        <v>ANJO QUIMICA DO BRASIL LTDA</v>
      </c>
      <c r="C1608" s="9" t="s">
        <v>1202</v>
      </c>
      <c r="D1608" s="9" t="s">
        <v>503</v>
      </c>
      <c r="E1608" s="23">
        <v>0</v>
      </c>
      <c r="F1608" s="31">
        <v>0</v>
      </c>
      <c r="G1608" s="10">
        <v>0</v>
      </c>
      <c r="H1608" s="11">
        <f t="shared" si="50"/>
        <v>0</v>
      </c>
      <c r="I1608" s="12">
        <f t="shared" si="51"/>
        <v>0</v>
      </c>
      <c r="J1608" s="13" t="s">
        <v>1105</v>
      </c>
      <c r="K1608" s="37" t="str">
        <f>VLOOKUP(Tabela14[[#This Row],[CÓDIGO]],[1]fornnecedor!$A:$G,7,0)</f>
        <v>BASES - INATIVAS</v>
      </c>
    </row>
    <row r="1609" spans="1:11" x14ac:dyDescent="0.3">
      <c r="A1609" s="15">
        <v>173</v>
      </c>
      <c r="B1609" s="15" t="str">
        <f>VLOOKUP(Tabela14[[#This Row],[CÓDIGO]],[1]fornnecedor!$A:$E,5,0)</f>
        <v>ANJO QUIMICA DO BRASIL LTDA</v>
      </c>
      <c r="C1609" s="16" t="s">
        <v>1203</v>
      </c>
      <c r="D1609" s="16" t="s">
        <v>503</v>
      </c>
      <c r="E1609" s="22">
        <v>0</v>
      </c>
      <c r="F1609" s="30">
        <v>0</v>
      </c>
      <c r="G1609" s="17">
        <v>0</v>
      </c>
      <c r="H1609" s="11">
        <f t="shared" si="50"/>
        <v>0</v>
      </c>
      <c r="I1609" s="12">
        <f t="shared" si="51"/>
        <v>0</v>
      </c>
      <c r="J1609" s="13" t="s">
        <v>1105</v>
      </c>
      <c r="K1609" s="37" t="str">
        <f>VLOOKUP(Tabela14[[#This Row],[CÓDIGO]],[1]fornnecedor!$A:$G,7,0)</f>
        <v>BASES - INATIVAS</v>
      </c>
    </row>
    <row r="1610" spans="1:11" x14ac:dyDescent="0.3">
      <c r="A1610" s="8">
        <v>23080</v>
      </c>
      <c r="B1610" s="8" t="str">
        <f>VLOOKUP(Tabela14[[#This Row],[CÓDIGO]],[1]fornnecedor!$A:$E,5,0)</f>
        <v>ANJO QUIMICA DO BRASIL LTDA</v>
      </c>
      <c r="C1610" s="9" t="s">
        <v>1204</v>
      </c>
      <c r="D1610" s="9" t="s">
        <v>503</v>
      </c>
      <c r="E1610" s="23">
        <v>0</v>
      </c>
      <c r="F1610" s="31">
        <v>0</v>
      </c>
      <c r="G1610" s="10">
        <v>16.62</v>
      </c>
      <c r="H1610" s="11">
        <f t="shared" si="50"/>
        <v>0</v>
      </c>
      <c r="I1610" s="12">
        <f t="shared" si="51"/>
        <v>0</v>
      </c>
      <c r="J1610" s="13" t="s">
        <v>1105</v>
      </c>
      <c r="K1610" s="37" t="str">
        <f>VLOOKUP(Tabela14[[#This Row],[CÓDIGO]],[1]fornnecedor!$A:$G,7,0)</f>
        <v>BASES - INATIVAS</v>
      </c>
    </row>
    <row r="1611" spans="1:11" x14ac:dyDescent="0.3">
      <c r="A1611" s="15">
        <v>204</v>
      </c>
      <c r="B1611" s="15" t="str">
        <f>VLOOKUP(Tabela14[[#This Row],[CÓDIGO]],[1]fornnecedor!$A:$E,5,0)</f>
        <v>ANJO QUIMICA DO BRASIL LTDA</v>
      </c>
      <c r="C1611" s="16" t="s">
        <v>1205</v>
      </c>
      <c r="D1611" s="16" t="s">
        <v>503</v>
      </c>
      <c r="E1611" s="22">
        <v>0</v>
      </c>
      <c r="F1611" s="30">
        <v>0</v>
      </c>
      <c r="G1611" s="17">
        <v>0</v>
      </c>
      <c r="H1611" s="11">
        <f t="shared" si="50"/>
        <v>0</v>
      </c>
      <c r="I1611" s="12">
        <f t="shared" si="51"/>
        <v>0</v>
      </c>
      <c r="J1611" s="13" t="s">
        <v>1105</v>
      </c>
      <c r="K1611" s="37" t="str">
        <f>VLOOKUP(Tabela14[[#This Row],[CÓDIGO]],[1]fornnecedor!$A:$G,7,0)</f>
        <v>BASES - INATIVAS</v>
      </c>
    </row>
    <row r="1612" spans="1:11" x14ac:dyDescent="0.3">
      <c r="A1612" s="8">
        <v>205</v>
      </c>
      <c r="B1612" s="8" t="str">
        <f>VLOOKUP(Tabela14[[#This Row],[CÓDIGO]],[1]fornnecedor!$A:$E,5,0)</f>
        <v>ANJO QUIMICA DO BRASIL LTDA</v>
      </c>
      <c r="C1612" s="9" t="s">
        <v>1206</v>
      </c>
      <c r="D1612" s="9" t="s">
        <v>503</v>
      </c>
      <c r="E1612" s="23">
        <v>0</v>
      </c>
      <c r="F1612" s="31">
        <v>0</v>
      </c>
      <c r="G1612" s="10">
        <v>0</v>
      </c>
      <c r="H1612" s="11">
        <f t="shared" si="50"/>
        <v>0</v>
      </c>
      <c r="I1612" s="12">
        <f t="shared" si="51"/>
        <v>0</v>
      </c>
      <c r="J1612" s="13" t="s">
        <v>1105</v>
      </c>
      <c r="K1612" s="37" t="str">
        <f>VLOOKUP(Tabela14[[#This Row],[CÓDIGO]],[1]fornnecedor!$A:$G,7,0)</f>
        <v>BASES - INATIVAS</v>
      </c>
    </row>
    <row r="1613" spans="1:11" x14ac:dyDescent="0.3">
      <c r="A1613" s="15">
        <v>180</v>
      </c>
      <c r="B1613" s="15" t="str">
        <f>VLOOKUP(Tabela14[[#This Row],[CÓDIGO]],[1]fornnecedor!$A:$E,5,0)</f>
        <v>ANJO QUIMICA DO BRASIL LTDA</v>
      </c>
      <c r="C1613" s="16" t="s">
        <v>1207</v>
      </c>
      <c r="D1613" s="16" t="s">
        <v>503</v>
      </c>
      <c r="E1613" s="22">
        <v>0</v>
      </c>
      <c r="F1613" s="30">
        <v>0</v>
      </c>
      <c r="G1613" s="17">
        <v>0</v>
      </c>
      <c r="H1613" s="11">
        <f t="shared" si="50"/>
        <v>0</v>
      </c>
      <c r="I1613" s="12">
        <f t="shared" si="51"/>
        <v>0</v>
      </c>
      <c r="J1613" s="13" t="s">
        <v>1105</v>
      </c>
      <c r="K1613" s="37" t="str">
        <f>VLOOKUP(Tabela14[[#This Row],[CÓDIGO]],[1]fornnecedor!$A:$G,7,0)</f>
        <v>BASES - INATIVAS</v>
      </c>
    </row>
    <row r="1614" spans="1:11" x14ac:dyDescent="0.3">
      <c r="A1614" s="8">
        <v>200</v>
      </c>
      <c r="B1614" s="8" t="str">
        <f>VLOOKUP(Tabela14[[#This Row],[CÓDIGO]],[1]fornnecedor!$A:$E,5,0)</f>
        <v>ANJO QUIMICA DO BRASIL LTDA</v>
      </c>
      <c r="C1614" s="9" t="s">
        <v>1208</v>
      </c>
      <c r="D1614" s="9" t="s">
        <v>503</v>
      </c>
      <c r="E1614" s="23">
        <v>0</v>
      </c>
      <c r="F1614" s="31">
        <v>0</v>
      </c>
      <c r="G1614" s="10">
        <v>0</v>
      </c>
      <c r="H1614" s="11">
        <f t="shared" si="50"/>
        <v>0</v>
      </c>
      <c r="I1614" s="12">
        <f t="shared" si="51"/>
        <v>0</v>
      </c>
      <c r="J1614" s="13" t="s">
        <v>1105</v>
      </c>
      <c r="K1614" s="37" t="str">
        <f>VLOOKUP(Tabela14[[#This Row],[CÓDIGO]],[1]fornnecedor!$A:$G,7,0)</f>
        <v>BASES - INATIVAS</v>
      </c>
    </row>
    <row r="1615" spans="1:11" x14ac:dyDescent="0.3">
      <c r="A1615" s="15">
        <v>83772</v>
      </c>
      <c r="B1615" s="15" t="str">
        <f>VLOOKUP(Tabela14[[#This Row],[CÓDIGO]],[1]fornnecedor!$A:$E,5,0)</f>
        <v>ANJO QUIMICA DO BRASIL LTDA</v>
      </c>
      <c r="C1615" s="16" t="s">
        <v>1209</v>
      </c>
      <c r="D1615" s="16" t="s">
        <v>503</v>
      </c>
      <c r="E1615" s="22">
        <v>0</v>
      </c>
      <c r="F1615" s="30">
        <v>0</v>
      </c>
      <c r="G1615" s="17">
        <v>0</v>
      </c>
      <c r="H1615" s="11">
        <f t="shared" si="50"/>
        <v>0</v>
      </c>
      <c r="I1615" s="12">
        <f t="shared" si="51"/>
        <v>0</v>
      </c>
      <c r="J1615" s="13" t="s">
        <v>1105</v>
      </c>
      <c r="K1615" s="37" t="str">
        <f>VLOOKUP(Tabela14[[#This Row],[CÓDIGO]],[1]fornnecedor!$A:$G,7,0)</f>
        <v>BASES - INATIVAS</v>
      </c>
    </row>
    <row r="1616" spans="1:11" x14ac:dyDescent="0.3">
      <c r="A1616" s="8">
        <v>181</v>
      </c>
      <c r="B1616" s="8" t="str">
        <f>VLOOKUP(Tabela14[[#This Row],[CÓDIGO]],[1]fornnecedor!$A:$E,5,0)</f>
        <v>ANJO QUIMICA DO BRASIL LTDA</v>
      </c>
      <c r="C1616" s="9" t="s">
        <v>1210</v>
      </c>
      <c r="D1616" s="9" t="s">
        <v>503</v>
      </c>
      <c r="E1616" s="23">
        <v>0</v>
      </c>
      <c r="F1616" s="31">
        <v>0</v>
      </c>
      <c r="G1616" s="10">
        <v>0</v>
      </c>
      <c r="H1616" s="11">
        <f t="shared" si="50"/>
        <v>0</v>
      </c>
      <c r="I1616" s="12">
        <f t="shared" si="51"/>
        <v>0</v>
      </c>
      <c r="J1616" s="13" t="s">
        <v>1105</v>
      </c>
      <c r="K1616" s="37" t="str">
        <f>VLOOKUP(Tabela14[[#This Row],[CÓDIGO]],[1]fornnecedor!$A:$G,7,0)</f>
        <v>BASES - INATIVAS</v>
      </c>
    </row>
    <row r="1617" spans="1:11" x14ac:dyDescent="0.3">
      <c r="A1617" s="15">
        <v>182</v>
      </c>
      <c r="B1617" s="15" t="str">
        <f>VLOOKUP(Tabela14[[#This Row],[CÓDIGO]],[1]fornnecedor!$A:$E,5,0)</f>
        <v>ANJO QUIMICA DO BRASIL LTDA</v>
      </c>
      <c r="C1617" s="16" t="s">
        <v>1211</v>
      </c>
      <c r="D1617" s="16" t="s">
        <v>503</v>
      </c>
      <c r="E1617" s="22">
        <v>0</v>
      </c>
      <c r="F1617" s="30">
        <v>0</v>
      </c>
      <c r="G1617" s="17">
        <v>0</v>
      </c>
      <c r="H1617" s="11">
        <f t="shared" si="50"/>
        <v>0</v>
      </c>
      <c r="I1617" s="12">
        <f t="shared" si="51"/>
        <v>0</v>
      </c>
      <c r="J1617" s="13" t="s">
        <v>1105</v>
      </c>
      <c r="K1617" s="37" t="str">
        <f>VLOOKUP(Tabela14[[#This Row],[CÓDIGO]],[1]fornnecedor!$A:$G,7,0)</f>
        <v>BASES - INATIVAS</v>
      </c>
    </row>
    <row r="1618" spans="1:11" x14ac:dyDescent="0.3">
      <c r="A1618" s="8">
        <v>183</v>
      </c>
      <c r="B1618" s="8" t="str">
        <f>VLOOKUP(Tabela14[[#This Row],[CÓDIGO]],[1]fornnecedor!$A:$E,5,0)</f>
        <v>ANJO QUIMICA DO BRASIL LTDA</v>
      </c>
      <c r="C1618" s="9" t="s">
        <v>1212</v>
      </c>
      <c r="D1618" s="9" t="s">
        <v>503</v>
      </c>
      <c r="E1618" s="23">
        <v>0</v>
      </c>
      <c r="F1618" s="31">
        <v>0</v>
      </c>
      <c r="G1618" s="10">
        <v>0</v>
      </c>
      <c r="H1618" s="11">
        <f t="shared" si="50"/>
        <v>0</v>
      </c>
      <c r="I1618" s="12">
        <f t="shared" si="51"/>
        <v>0</v>
      </c>
      <c r="J1618" s="13" t="s">
        <v>1105</v>
      </c>
      <c r="K1618" s="37" t="str">
        <f>VLOOKUP(Tabela14[[#This Row],[CÓDIGO]],[1]fornnecedor!$A:$G,7,0)</f>
        <v>BASES - INATIVAS</v>
      </c>
    </row>
    <row r="1619" spans="1:11" x14ac:dyDescent="0.3">
      <c r="A1619" s="15">
        <v>83768</v>
      </c>
      <c r="B1619" s="15" t="str">
        <f>VLOOKUP(Tabela14[[#This Row],[CÓDIGO]],[1]fornnecedor!$A:$E,5,0)</f>
        <v>ANJO QUIMICA DO BRASIL LTDA</v>
      </c>
      <c r="C1619" s="16" t="s">
        <v>1213</v>
      </c>
      <c r="D1619" s="16" t="s">
        <v>503</v>
      </c>
      <c r="E1619" s="22">
        <v>0</v>
      </c>
      <c r="F1619" s="30">
        <v>0</v>
      </c>
      <c r="G1619" s="17">
        <v>0</v>
      </c>
      <c r="H1619" s="11">
        <f t="shared" si="50"/>
        <v>0</v>
      </c>
      <c r="I1619" s="12">
        <f t="shared" si="51"/>
        <v>0</v>
      </c>
      <c r="J1619" s="13" t="s">
        <v>1105</v>
      </c>
      <c r="K1619" s="37" t="str">
        <f>VLOOKUP(Tabela14[[#This Row],[CÓDIGO]],[1]fornnecedor!$A:$G,7,0)</f>
        <v>BASES - INATIVAS</v>
      </c>
    </row>
    <row r="1620" spans="1:11" x14ac:dyDescent="0.3">
      <c r="A1620" s="8">
        <v>83775</v>
      </c>
      <c r="B1620" s="8" t="str">
        <f>VLOOKUP(Tabela14[[#This Row],[CÓDIGO]],[1]fornnecedor!$A:$E,5,0)</f>
        <v>ANJO QUIMICA DO BRASIL LTDA</v>
      </c>
      <c r="C1620" s="9" t="s">
        <v>1214</v>
      </c>
      <c r="D1620" s="9" t="s">
        <v>503</v>
      </c>
      <c r="E1620" s="23">
        <v>0</v>
      </c>
      <c r="F1620" s="31">
        <v>0</v>
      </c>
      <c r="G1620" s="10">
        <v>0</v>
      </c>
      <c r="H1620" s="11">
        <f t="shared" si="50"/>
        <v>0</v>
      </c>
      <c r="I1620" s="12">
        <f t="shared" si="51"/>
        <v>0</v>
      </c>
      <c r="J1620" s="13" t="s">
        <v>1105</v>
      </c>
      <c r="K1620" s="37" t="str">
        <f>VLOOKUP(Tabela14[[#This Row],[CÓDIGO]],[1]fornnecedor!$A:$G,7,0)</f>
        <v>BASES - INATIVAS</v>
      </c>
    </row>
    <row r="1621" spans="1:11" x14ac:dyDescent="0.3">
      <c r="A1621" s="15">
        <v>174</v>
      </c>
      <c r="B1621" s="15" t="str">
        <f>VLOOKUP(Tabela14[[#This Row],[CÓDIGO]],[1]fornnecedor!$A:$E,5,0)</f>
        <v>ANJO QUIMICA DO BRASIL LTDA</v>
      </c>
      <c r="C1621" s="16" t="s">
        <v>1215</v>
      </c>
      <c r="D1621" s="16" t="s">
        <v>503</v>
      </c>
      <c r="E1621" s="22">
        <v>0</v>
      </c>
      <c r="F1621" s="30">
        <v>0</v>
      </c>
      <c r="G1621" s="17">
        <v>0</v>
      </c>
      <c r="H1621" s="11">
        <f t="shared" si="50"/>
        <v>0</v>
      </c>
      <c r="I1621" s="12">
        <f t="shared" si="51"/>
        <v>0</v>
      </c>
      <c r="J1621" s="13" t="s">
        <v>1105</v>
      </c>
      <c r="K1621" s="37" t="str">
        <f>VLOOKUP(Tabela14[[#This Row],[CÓDIGO]],[1]fornnecedor!$A:$G,7,0)</f>
        <v>BASES - INATIVAS</v>
      </c>
    </row>
    <row r="1622" spans="1:11" x14ac:dyDescent="0.3">
      <c r="A1622" s="8">
        <v>83771</v>
      </c>
      <c r="B1622" s="8" t="str">
        <f>VLOOKUP(Tabela14[[#This Row],[CÓDIGO]],[1]fornnecedor!$A:$E,5,0)</f>
        <v>ANJO QUIMICA DO BRASIL LTDA</v>
      </c>
      <c r="C1622" s="9" t="s">
        <v>1216</v>
      </c>
      <c r="D1622" s="9" t="s">
        <v>503</v>
      </c>
      <c r="E1622" s="23">
        <v>0</v>
      </c>
      <c r="F1622" s="31">
        <v>0</v>
      </c>
      <c r="G1622" s="10">
        <v>0</v>
      </c>
      <c r="H1622" s="11">
        <f t="shared" si="50"/>
        <v>0</v>
      </c>
      <c r="I1622" s="12">
        <f t="shared" si="51"/>
        <v>0</v>
      </c>
      <c r="J1622" s="13" t="s">
        <v>1105</v>
      </c>
      <c r="K1622" s="37" t="str">
        <f>VLOOKUP(Tabela14[[#This Row],[CÓDIGO]],[1]fornnecedor!$A:$G,7,0)</f>
        <v>BASES - INATIVAS</v>
      </c>
    </row>
    <row r="1623" spans="1:11" x14ac:dyDescent="0.3">
      <c r="A1623" s="15">
        <v>83770</v>
      </c>
      <c r="B1623" s="15" t="str">
        <f>VLOOKUP(Tabela14[[#This Row],[CÓDIGO]],[1]fornnecedor!$A:$E,5,0)</f>
        <v>ANJO QUIMICA DO BRASIL LTDA</v>
      </c>
      <c r="C1623" s="16" t="s">
        <v>1217</v>
      </c>
      <c r="D1623" s="16" t="s">
        <v>503</v>
      </c>
      <c r="E1623" s="22">
        <v>0</v>
      </c>
      <c r="F1623" s="30">
        <v>0</v>
      </c>
      <c r="G1623" s="17">
        <v>0</v>
      </c>
      <c r="H1623" s="11">
        <f t="shared" si="50"/>
        <v>0</v>
      </c>
      <c r="I1623" s="12">
        <f t="shared" si="51"/>
        <v>0</v>
      </c>
      <c r="J1623" s="13" t="s">
        <v>1105</v>
      </c>
      <c r="K1623" s="37" t="str">
        <f>VLOOKUP(Tabela14[[#This Row],[CÓDIGO]],[1]fornnecedor!$A:$G,7,0)</f>
        <v>BASES - INATIVAS</v>
      </c>
    </row>
    <row r="1624" spans="1:11" x14ac:dyDescent="0.3">
      <c r="A1624" s="8">
        <v>206</v>
      </c>
      <c r="B1624" s="8" t="str">
        <f>VLOOKUP(Tabela14[[#This Row],[CÓDIGO]],[1]fornnecedor!$A:$E,5,0)</f>
        <v>ANJO QUIMICA DO BRASIL LTDA</v>
      </c>
      <c r="C1624" s="9" t="s">
        <v>1218</v>
      </c>
      <c r="D1624" s="9" t="s">
        <v>503</v>
      </c>
      <c r="E1624" s="23">
        <v>0</v>
      </c>
      <c r="F1624" s="31">
        <v>0</v>
      </c>
      <c r="G1624" s="10">
        <v>0</v>
      </c>
      <c r="H1624" s="11">
        <f t="shared" si="50"/>
        <v>0</v>
      </c>
      <c r="I1624" s="12">
        <f t="shared" si="51"/>
        <v>0</v>
      </c>
      <c r="J1624" s="13" t="s">
        <v>1105</v>
      </c>
      <c r="K1624" s="37" t="str">
        <f>VLOOKUP(Tabela14[[#This Row],[CÓDIGO]],[1]fornnecedor!$A:$G,7,0)</f>
        <v>BASES - INATIVAS</v>
      </c>
    </row>
    <row r="1625" spans="1:11" x14ac:dyDescent="0.3">
      <c r="A1625" s="15">
        <v>223</v>
      </c>
      <c r="B1625" s="15" t="str">
        <f>VLOOKUP(Tabela14[[#This Row],[CÓDIGO]],[1]fornnecedor!$A:$E,5,0)</f>
        <v>ANJO QUIMICA DO BRASIL LTDA</v>
      </c>
      <c r="C1625" s="16" t="s">
        <v>1219</v>
      </c>
      <c r="D1625" s="16" t="s">
        <v>503</v>
      </c>
      <c r="E1625" s="22">
        <v>0</v>
      </c>
      <c r="F1625" s="30">
        <v>0</v>
      </c>
      <c r="G1625" s="17">
        <v>0</v>
      </c>
      <c r="H1625" s="11">
        <f t="shared" si="50"/>
        <v>0</v>
      </c>
      <c r="I1625" s="12">
        <f t="shared" si="51"/>
        <v>0</v>
      </c>
      <c r="J1625" s="13" t="s">
        <v>1105</v>
      </c>
      <c r="K1625" s="37" t="str">
        <f>VLOOKUP(Tabela14[[#This Row],[CÓDIGO]],[1]fornnecedor!$A:$G,7,0)</f>
        <v>BASES - INATIVAS</v>
      </c>
    </row>
    <row r="1626" spans="1:11" x14ac:dyDescent="0.3">
      <c r="A1626" s="8">
        <v>217</v>
      </c>
      <c r="B1626" s="8" t="str">
        <f>VLOOKUP(Tabela14[[#This Row],[CÓDIGO]],[1]fornnecedor!$A:$E,5,0)</f>
        <v>ANJO QUIMICA DO BRASIL LTDA</v>
      </c>
      <c r="C1626" s="9" t="s">
        <v>1220</v>
      </c>
      <c r="D1626" s="9" t="s">
        <v>503</v>
      </c>
      <c r="E1626" s="23">
        <v>0</v>
      </c>
      <c r="F1626" s="31">
        <v>0</v>
      </c>
      <c r="G1626" s="10">
        <v>0</v>
      </c>
      <c r="H1626" s="11">
        <f t="shared" si="50"/>
        <v>0</v>
      </c>
      <c r="I1626" s="12">
        <f t="shared" si="51"/>
        <v>0</v>
      </c>
      <c r="J1626" s="13" t="s">
        <v>1105</v>
      </c>
      <c r="K1626" s="37" t="str">
        <f>VLOOKUP(Tabela14[[#This Row],[CÓDIGO]],[1]fornnecedor!$A:$G,7,0)</f>
        <v>BASES - INATIVAS</v>
      </c>
    </row>
    <row r="1627" spans="1:11" x14ac:dyDescent="0.3">
      <c r="A1627" s="15">
        <v>175</v>
      </c>
      <c r="B1627" s="15" t="str">
        <f>VLOOKUP(Tabela14[[#This Row],[CÓDIGO]],[1]fornnecedor!$A:$E,5,0)</f>
        <v>ANJO QUIMICA DO BRASIL LTDA</v>
      </c>
      <c r="C1627" s="16" t="s">
        <v>1221</v>
      </c>
      <c r="D1627" s="16" t="s">
        <v>503</v>
      </c>
      <c r="E1627" s="22">
        <v>0</v>
      </c>
      <c r="F1627" s="30">
        <v>0</v>
      </c>
      <c r="G1627" s="17">
        <v>0</v>
      </c>
      <c r="H1627" s="11">
        <f t="shared" si="50"/>
        <v>0</v>
      </c>
      <c r="I1627" s="12">
        <f t="shared" si="51"/>
        <v>0</v>
      </c>
      <c r="J1627" s="13" t="s">
        <v>1105</v>
      </c>
      <c r="K1627" s="37" t="str">
        <f>VLOOKUP(Tabela14[[#This Row],[CÓDIGO]],[1]fornnecedor!$A:$G,7,0)</f>
        <v>BASES - INATIVAS</v>
      </c>
    </row>
    <row r="1628" spans="1:11" x14ac:dyDescent="0.3">
      <c r="A1628" s="8">
        <v>184</v>
      </c>
      <c r="B1628" s="8" t="str">
        <f>VLOOKUP(Tabela14[[#This Row],[CÓDIGO]],[1]fornnecedor!$A:$E,5,0)</f>
        <v>ANJO QUIMICA DO BRASIL LTDA</v>
      </c>
      <c r="C1628" s="9" t="s">
        <v>1222</v>
      </c>
      <c r="D1628" s="9" t="s">
        <v>503</v>
      </c>
      <c r="E1628" s="23">
        <v>0</v>
      </c>
      <c r="F1628" s="31">
        <v>0</v>
      </c>
      <c r="G1628" s="10">
        <v>0</v>
      </c>
      <c r="H1628" s="11">
        <f t="shared" si="50"/>
        <v>0</v>
      </c>
      <c r="I1628" s="12">
        <f t="shared" si="51"/>
        <v>0</v>
      </c>
      <c r="J1628" s="13" t="s">
        <v>1105</v>
      </c>
      <c r="K1628" s="37" t="str">
        <f>VLOOKUP(Tabela14[[#This Row],[CÓDIGO]],[1]fornnecedor!$A:$G,7,0)</f>
        <v>BASES POLIÉSTER</v>
      </c>
    </row>
    <row r="1629" spans="1:11" x14ac:dyDescent="0.3">
      <c r="A1629" s="15">
        <v>85237</v>
      </c>
      <c r="B1629" s="15" t="str">
        <f>VLOOKUP(Tabela14[[#This Row],[CÓDIGO]],[1]fornnecedor!$A:$E,5,0)</f>
        <v>RENOVA INDUSTRIA E COMERCIO LTDA</v>
      </c>
      <c r="C1629" s="16" t="s">
        <v>1223</v>
      </c>
      <c r="D1629" s="16" t="s">
        <v>463</v>
      </c>
      <c r="E1629" s="22">
        <v>0</v>
      </c>
      <c r="F1629" s="30">
        <v>0</v>
      </c>
      <c r="G1629" s="17">
        <v>0</v>
      </c>
      <c r="H1629" s="11">
        <f t="shared" si="50"/>
        <v>0</v>
      </c>
      <c r="I1629" s="12">
        <f t="shared" si="51"/>
        <v>0</v>
      </c>
      <c r="J1629" s="13" t="s">
        <v>1105</v>
      </c>
      <c r="K1629" s="37" t="str">
        <f>VLOOKUP(Tabela14[[#This Row],[CÓDIGO]],[1]fornnecedor!$A:$G,7,0)</f>
        <v>GRUPO CONVERSAO</v>
      </c>
    </row>
    <row r="1630" spans="1:11" x14ac:dyDescent="0.3">
      <c r="A1630" s="15">
        <v>84768</v>
      </c>
      <c r="B1630" s="15" t="str">
        <f>VLOOKUP(Tabela14[[#This Row],[CÓDIGO]],[1]fornnecedor!$A:$E,5,0)</f>
        <v>AKZO NOBEL LTDA AUTO</v>
      </c>
      <c r="C1630" s="16" t="s">
        <v>1224</v>
      </c>
      <c r="D1630" s="16" t="s">
        <v>103</v>
      </c>
      <c r="E1630" s="22">
        <v>0</v>
      </c>
      <c r="F1630" s="30">
        <v>0</v>
      </c>
      <c r="G1630" s="17">
        <v>8485.34</v>
      </c>
      <c r="H1630" s="11">
        <f t="shared" si="50"/>
        <v>0</v>
      </c>
      <c r="I1630" s="12">
        <f t="shared" si="51"/>
        <v>0</v>
      </c>
      <c r="J1630" s="13" t="s">
        <v>1105</v>
      </c>
      <c r="K1630" s="37" t="str">
        <f>VLOOKUP(Tabela14[[#This Row],[CÓDIGO]],[1]fornnecedor!$A:$G,7,0)</f>
        <v>APLICADORES / ADAPTADORES / ENGATES / SUPORTES</v>
      </c>
    </row>
    <row r="1631" spans="1:11" x14ac:dyDescent="0.3">
      <c r="A1631" s="8">
        <v>194</v>
      </c>
      <c r="B1631" s="8" t="str">
        <f>VLOOKUP(Tabela14[[#This Row],[CÓDIGO]],[1]fornnecedor!$A:$E,5,0)</f>
        <v>ANJO QUIMICA DO BRASIL LTDA</v>
      </c>
      <c r="C1631" s="9" t="s">
        <v>1225</v>
      </c>
      <c r="D1631" s="9" t="s">
        <v>503</v>
      </c>
      <c r="E1631" s="23">
        <v>0</v>
      </c>
      <c r="F1631" s="31">
        <v>0</v>
      </c>
      <c r="G1631" s="10">
        <v>0</v>
      </c>
      <c r="H1631" s="11">
        <f t="shared" si="50"/>
        <v>0</v>
      </c>
      <c r="I1631" s="12">
        <f t="shared" si="51"/>
        <v>0</v>
      </c>
      <c r="J1631" s="13" t="s">
        <v>1105</v>
      </c>
      <c r="K1631" s="37" t="str">
        <f>VLOOKUP(Tabela14[[#This Row],[CÓDIGO]],[1]fornnecedor!$A:$G,7,0)</f>
        <v>BASES POLIÉSTER</v>
      </c>
    </row>
    <row r="1632" spans="1:11" x14ac:dyDescent="0.3">
      <c r="A1632" s="15">
        <v>177</v>
      </c>
      <c r="B1632" s="15" t="str">
        <f>VLOOKUP(Tabela14[[#This Row],[CÓDIGO]],[1]fornnecedor!$A:$E,5,0)</f>
        <v>ANJO QUIMICA DO BRASIL LTDA</v>
      </c>
      <c r="C1632" s="16" t="s">
        <v>1226</v>
      </c>
      <c r="D1632" s="16" t="s">
        <v>503</v>
      </c>
      <c r="E1632" s="22">
        <v>0</v>
      </c>
      <c r="F1632" s="30">
        <v>0</v>
      </c>
      <c r="G1632" s="17">
        <v>0</v>
      </c>
      <c r="H1632" s="11">
        <f t="shared" si="50"/>
        <v>0</v>
      </c>
      <c r="I1632" s="12">
        <f t="shared" si="51"/>
        <v>0</v>
      </c>
      <c r="J1632" s="13" t="s">
        <v>1105</v>
      </c>
      <c r="K1632" s="37" t="str">
        <f>VLOOKUP(Tabela14[[#This Row],[CÓDIGO]],[1]fornnecedor!$A:$G,7,0)</f>
        <v>BASES POLIÉSTER</v>
      </c>
    </row>
    <row r="1633" spans="1:11" x14ac:dyDescent="0.3">
      <c r="A1633" s="8">
        <v>195</v>
      </c>
      <c r="B1633" s="8" t="str">
        <f>VLOOKUP(Tabela14[[#This Row],[CÓDIGO]],[1]fornnecedor!$A:$E,5,0)</f>
        <v>ANJO QUIMICA DO BRASIL LTDA</v>
      </c>
      <c r="C1633" s="9" t="s">
        <v>1227</v>
      </c>
      <c r="D1633" s="9" t="s">
        <v>503</v>
      </c>
      <c r="E1633" s="23">
        <v>0</v>
      </c>
      <c r="F1633" s="31">
        <v>0</v>
      </c>
      <c r="G1633" s="10">
        <v>0</v>
      </c>
      <c r="H1633" s="11">
        <f t="shared" si="50"/>
        <v>0</v>
      </c>
      <c r="I1633" s="12">
        <f t="shared" si="51"/>
        <v>0</v>
      </c>
      <c r="J1633" s="13" t="s">
        <v>1105</v>
      </c>
      <c r="K1633" s="37" t="str">
        <f>VLOOKUP(Tabela14[[#This Row],[CÓDIGO]],[1]fornnecedor!$A:$G,7,0)</f>
        <v>BASES POLIÉSTER</v>
      </c>
    </row>
    <row r="1634" spans="1:11" x14ac:dyDescent="0.3">
      <c r="A1634" s="15">
        <v>83764</v>
      </c>
      <c r="B1634" s="15" t="str">
        <f>VLOOKUP(Tabela14[[#This Row],[CÓDIGO]],[1]fornnecedor!$A:$E,5,0)</f>
        <v>ANJO QUIMICA DO BRASIL LTDA</v>
      </c>
      <c r="C1634" s="16" t="s">
        <v>1228</v>
      </c>
      <c r="D1634" s="16" t="s">
        <v>503</v>
      </c>
      <c r="E1634" s="22">
        <v>0</v>
      </c>
      <c r="F1634" s="30">
        <v>0</v>
      </c>
      <c r="G1634" s="17">
        <v>0</v>
      </c>
      <c r="H1634" s="11">
        <f t="shared" si="50"/>
        <v>0</v>
      </c>
      <c r="I1634" s="12">
        <f t="shared" si="51"/>
        <v>0</v>
      </c>
      <c r="J1634" s="13" t="s">
        <v>1105</v>
      </c>
      <c r="K1634" s="37" t="str">
        <f>VLOOKUP(Tabela14[[#This Row],[CÓDIGO]],[1]fornnecedor!$A:$G,7,0)</f>
        <v>BASES POLIÉSTER</v>
      </c>
    </row>
    <row r="1635" spans="1:11" x14ac:dyDescent="0.3">
      <c r="A1635" s="8">
        <v>197</v>
      </c>
      <c r="B1635" s="8" t="str">
        <f>VLOOKUP(Tabela14[[#This Row],[CÓDIGO]],[1]fornnecedor!$A:$E,5,0)</f>
        <v>ANJO QUIMICA DO BRASIL LTDA</v>
      </c>
      <c r="C1635" s="9" t="s">
        <v>1229</v>
      </c>
      <c r="D1635" s="9" t="s">
        <v>503</v>
      </c>
      <c r="E1635" s="23">
        <v>0</v>
      </c>
      <c r="F1635" s="31">
        <v>0</v>
      </c>
      <c r="G1635" s="10">
        <v>0</v>
      </c>
      <c r="H1635" s="11">
        <f t="shared" si="50"/>
        <v>0</v>
      </c>
      <c r="I1635" s="12">
        <f t="shared" si="51"/>
        <v>0</v>
      </c>
      <c r="J1635" s="13" t="s">
        <v>1105</v>
      </c>
      <c r="K1635" s="37" t="str">
        <f>VLOOKUP(Tabela14[[#This Row],[CÓDIGO]],[1]fornnecedor!$A:$G,7,0)</f>
        <v>BASES POLIÉSTER</v>
      </c>
    </row>
    <row r="1636" spans="1:11" x14ac:dyDescent="0.3">
      <c r="A1636" s="15">
        <v>83932</v>
      </c>
      <c r="B1636" s="15" t="str">
        <f>VLOOKUP(Tabela14[[#This Row],[CÓDIGO]],[1]fornnecedor!$A:$E,5,0)</f>
        <v>AIRZAP - ANEST IWATA IND. E COM. LTDA</v>
      </c>
      <c r="C1636" s="16" t="s">
        <v>1230</v>
      </c>
      <c r="D1636" s="16" t="s">
        <v>454</v>
      </c>
      <c r="E1636" s="22">
        <v>0</v>
      </c>
      <c r="F1636" s="30">
        <v>0</v>
      </c>
      <c r="G1636" s="17">
        <v>0</v>
      </c>
      <c r="H1636" s="11">
        <f t="shared" si="50"/>
        <v>0</v>
      </c>
      <c r="I1636" s="12">
        <f t="shared" si="51"/>
        <v>0</v>
      </c>
      <c r="J1636" s="13" t="s">
        <v>1105</v>
      </c>
      <c r="K1636" s="37" t="str">
        <f>VLOOKUP(Tabela14[[#This Row],[CÓDIGO]],[1]fornnecedor!$A:$G,7,0)</f>
        <v>OUTRAS FERRAMENTAS / EQUIPAMENTOS</v>
      </c>
    </row>
    <row r="1637" spans="1:11" x14ac:dyDescent="0.3">
      <c r="A1637" s="8">
        <v>83988</v>
      </c>
      <c r="B1637" s="8" t="str">
        <f>VLOOKUP(Tabela14[[#This Row],[CÓDIGO]],[1]fornnecedor!$A:$E,5,0)</f>
        <v>AIRZAP - ANEST IWATA IND. E COM. LTDA</v>
      </c>
      <c r="C1637" s="9" t="s">
        <v>1231</v>
      </c>
      <c r="D1637" s="9" t="s">
        <v>454</v>
      </c>
      <c r="E1637" s="23">
        <v>0</v>
      </c>
      <c r="F1637" s="31">
        <v>0</v>
      </c>
      <c r="G1637" s="10">
        <v>0</v>
      </c>
      <c r="H1637" s="11">
        <f t="shared" si="50"/>
        <v>0</v>
      </c>
      <c r="I1637" s="12">
        <f t="shared" si="51"/>
        <v>0</v>
      </c>
      <c r="J1637" s="13" t="s">
        <v>1105</v>
      </c>
      <c r="K1637" s="37" t="str">
        <f>VLOOKUP(Tabela14[[#This Row],[CÓDIGO]],[1]fornnecedor!$A:$G,7,0)</f>
        <v>OUTRAS FERRAMENTAS / EQUIPAMENTOS</v>
      </c>
    </row>
    <row r="1638" spans="1:11" x14ac:dyDescent="0.3">
      <c r="A1638" s="15">
        <v>83989</v>
      </c>
      <c r="B1638" s="15" t="str">
        <f>VLOOKUP(Tabela14[[#This Row],[CÓDIGO]],[1]fornnecedor!$A:$E,5,0)</f>
        <v>AIRZAP - ANEST IWATA IND. E COM. LTDA</v>
      </c>
      <c r="C1638" s="16" t="s">
        <v>1232</v>
      </c>
      <c r="D1638" s="16" t="s">
        <v>454</v>
      </c>
      <c r="E1638" s="22">
        <v>0</v>
      </c>
      <c r="F1638" s="30">
        <v>0</v>
      </c>
      <c r="G1638" s="17">
        <v>0</v>
      </c>
      <c r="H1638" s="11">
        <f t="shared" si="50"/>
        <v>0</v>
      </c>
      <c r="I1638" s="12">
        <f t="shared" si="51"/>
        <v>0</v>
      </c>
      <c r="J1638" s="13" t="s">
        <v>1105</v>
      </c>
      <c r="K1638" s="37" t="str">
        <f>VLOOKUP(Tabela14[[#This Row],[CÓDIGO]],[1]fornnecedor!$A:$G,7,0)</f>
        <v>OUTRAS FERRAMENTAS / EQUIPAMENTOS</v>
      </c>
    </row>
    <row r="1639" spans="1:11" x14ac:dyDescent="0.3">
      <c r="A1639" s="8">
        <v>23969</v>
      </c>
      <c r="B1639" s="8" t="str">
        <f>VLOOKUP(Tabela14[[#This Row],[CÓDIGO]],[1]fornnecedor!$A:$E,5,0)</f>
        <v>FORNECEDOR CONVERSAO</v>
      </c>
      <c r="C1639" s="9" t="s">
        <v>1233</v>
      </c>
      <c r="D1639" s="9" t="s">
        <v>454</v>
      </c>
      <c r="E1639" s="23">
        <v>0</v>
      </c>
      <c r="F1639" s="31">
        <v>0</v>
      </c>
      <c r="G1639" s="10">
        <v>0</v>
      </c>
      <c r="H1639" s="11">
        <f t="shared" si="50"/>
        <v>0</v>
      </c>
      <c r="I1639" s="12">
        <f t="shared" si="51"/>
        <v>0</v>
      </c>
      <c r="J1639" s="13" t="s">
        <v>1105</v>
      </c>
      <c r="K1639" s="37" t="str">
        <f>VLOOKUP(Tabela14[[#This Row],[CÓDIGO]],[1]fornnecedor!$A:$G,7,0)</f>
        <v>GRUPO CONVERSAO</v>
      </c>
    </row>
    <row r="1640" spans="1:11" x14ac:dyDescent="0.3">
      <c r="A1640" s="8">
        <v>87027</v>
      </c>
      <c r="B1640" s="8" t="str">
        <f>VLOOKUP(Tabela14[[#This Row],[CÓDIGO]],[1]fornnecedor!$A:$E,5,0)</f>
        <v>SOLUCAO ADESIVOS E SELANTES LTDA</v>
      </c>
      <c r="C1640" s="9" t="s">
        <v>1234</v>
      </c>
      <c r="D1640" s="9" t="s">
        <v>496</v>
      </c>
      <c r="E1640" s="23">
        <v>0</v>
      </c>
      <c r="F1640" s="31">
        <v>0</v>
      </c>
      <c r="G1640" s="10">
        <v>1039</v>
      </c>
      <c r="H1640" s="11">
        <f t="shared" si="50"/>
        <v>0</v>
      </c>
      <c r="I1640" s="12">
        <f t="shared" si="51"/>
        <v>0</v>
      </c>
      <c r="J1640" s="13" t="s">
        <v>1105</v>
      </c>
      <c r="K1640" s="37" t="str">
        <f>VLOOKUP(Tabela14[[#This Row],[CÓDIGO]],[1]fornnecedor!$A:$G,7,0)</f>
        <v>COLA INST./ ADESIVOS COLANTES</v>
      </c>
    </row>
    <row r="1641" spans="1:11" x14ac:dyDescent="0.3">
      <c r="A1641" s="15">
        <v>84880</v>
      </c>
      <c r="B1641" s="15" t="str">
        <f>VLOOKUP(Tabela14[[#This Row],[CÓDIGO]],[1]fornnecedor!$A:$E,5,0)</f>
        <v>FORNECEDOR CONVERSAO</v>
      </c>
      <c r="C1641" s="16" t="s">
        <v>1235</v>
      </c>
      <c r="D1641" s="16" t="s">
        <v>454</v>
      </c>
      <c r="E1641" s="22">
        <v>0</v>
      </c>
      <c r="F1641" s="30">
        <v>0</v>
      </c>
      <c r="G1641" s="17">
        <v>0</v>
      </c>
      <c r="H1641" s="11">
        <f t="shared" si="50"/>
        <v>0</v>
      </c>
      <c r="I1641" s="12">
        <f t="shared" si="51"/>
        <v>0</v>
      </c>
      <c r="J1641" s="13" t="s">
        <v>1105</v>
      </c>
      <c r="K1641" s="37" t="str">
        <f>VLOOKUP(Tabela14[[#This Row],[CÓDIGO]],[1]fornnecedor!$A:$G,7,0)</f>
        <v>GRUPO CONVERSAO</v>
      </c>
    </row>
    <row r="1642" spans="1:11" x14ac:dyDescent="0.3">
      <c r="A1642" s="15">
        <v>87023</v>
      </c>
      <c r="B1642" s="15" t="str">
        <f>VLOOKUP(Tabela14[[#This Row],[CÓDIGO]],[1]fornnecedor!$A:$E,5,0)</f>
        <v>FORNECEDOR CONVERSAO</v>
      </c>
      <c r="C1642" s="16" t="s">
        <v>1236</v>
      </c>
      <c r="D1642" s="16" t="s">
        <v>1237</v>
      </c>
      <c r="E1642" s="22">
        <v>0</v>
      </c>
      <c r="F1642" s="30">
        <v>0</v>
      </c>
      <c r="G1642" s="17">
        <v>0</v>
      </c>
      <c r="H1642" s="11">
        <f t="shared" si="50"/>
        <v>0</v>
      </c>
      <c r="I1642" s="12">
        <f t="shared" si="51"/>
        <v>0</v>
      </c>
      <c r="J1642" s="13" t="s">
        <v>1105</v>
      </c>
      <c r="K1642" s="37" t="str">
        <f>VLOOKUP(Tabela14[[#This Row],[CÓDIGO]],[1]fornnecedor!$A:$G,7,0)</f>
        <v>ARGAMASSA</v>
      </c>
    </row>
    <row r="1643" spans="1:11" x14ac:dyDescent="0.3">
      <c r="A1643" s="8">
        <v>84879</v>
      </c>
      <c r="B1643" s="8" t="str">
        <f>VLOOKUP(Tabela14[[#This Row],[CÓDIGO]],[1]fornnecedor!$A:$E,5,0)</f>
        <v>FORNECEDOR CONVERSAO</v>
      </c>
      <c r="C1643" s="9" t="s">
        <v>1238</v>
      </c>
      <c r="D1643" s="9" t="s">
        <v>1239</v>
      </c>
      <c r="E1643" s="23">
        <v>0</v>
      </c>
      <c r="F1643" s="31">
        <v>-8</v>
      </c>
      <c r="G1643" s="10">
        <v>0</v>
      </c>
      <c r="H1643" s="11">
        <f t="shared" si="50"/>
        <v>0</v>
      </c>
      <c r="I1643" s="12">
        <f t="shared" si="51"/>
        <v>0</v>
      </c>
      <c r="J1643" s="13" t="s">
        <v>1105</v>
      </c>
      <c r="K1643" s="37" t="str">
        <f>VLOOKUP(Tabela14[[#This Row],[CÓDIGO]],[1]fornnecedor!$A:$G,7,0)</f>
        <v>ARGAMASSA</v>
      </c>
    </row>
    <row r="1644" spans="1:11" x14ac:dyDescent="0.3">
      <c r="A1644" s="15">
        <v>9924</v>
      </c>
      <c r="B1644" s="15" t="str">
        <f>VLOOKUP(Tabela14[[#This Row],[CÓDIGO]],[1]fornnecedor!$A:$E,5,0)</f>
        <v>AKZO NOBEL LTDA AUTO</v>
      </c>
      <c r="C1644" s="16" t="s">
        <v>1240</v>
      </c>
      <c r="D1644" s="16" t="s">
        <v>127</v>
      </c>
      <c r="E1644" s="22">
        <v>0</v>
      </c>
      <c r="F1644" s="30">
        <v>0</v>
      </c>
      <c r="G1644" s="17">
        <v>299.64999999999998</v>
      </c>
      <c r="H1644" s="11">
        <f t="shared" si="50"/>
        <v>0</v>
      </c>
      <c r="I1644" s="12">
        <f t="shared" si="51"/>
        <v>0</v>
      </c>
      <c r="J1644" s="13" t="s">
        <v>1105</v>
      </c>
      <c r="K1644" s="37" t="str">
        <f>VLOOKUP(Tabela14[[#This Row],[CÓDIGO]],[1]fornnecedor!$A:$G,7,0)</f>
        <v>BASES POLIÉSTER</v>
      </c>
    </row>
    <row r="1645" spans="1:11" x14ac:dyDescent="0.3">
      <c r="A1645" s="15">
        <v>85582</v>
      </c>
      <c r="B1645" s="15" t="str">
        <f>VLOOKUP(Tabela14[[#This Row],[CÓDIGO]],[1]fornnecedor!$A:$E,5,0)</f>
        <v>AKZO NOBEL LTDA AUTO</v>
      </c>
      <c r="C1645" s="16" t="s">
        <v>1241</v>
      </c>
      <c r="D1645" s="16" t="s">
        <v>127</v>
      </c>
      <c r="E1645" s="22">
        <v>0</v>
      </c>
      <c r="F1645" s="30">
        <v>1</v>
      </c>
      <c r="G1645" s="17">
        <v>0</v>
      </c>
      <c r="H1645" s="11">
        <f t="shared" si="50"/>
        <v>0</v>
      </c>
      <c r="I1645" s="12">
        <f t="shared" si="51"/>
        <v>0</v>
      </c>
      <c r="J1645" s="13" t="s">
        <v>1105</v>
      </c>
      <c r="K1645" s="37" t="str">
        <f>VLOOKUP(Tabela14[[#This Row],[CÓDIGO]],[1]fornnecedor!$A:$G,7,0)</f>
        <v>BASES POLIÉSTER</v>
      </c>
    </row>
    <row r="1646" spans="1:11" x14ac:dyDescent="0.3">
      <c r="A1646" s="8">
        <v>20892</v>
      </c>
      <c r="B1646" s="8" t="str">
        <f>VLOOKUP(Tabela14[[#This Row],[CÓDIGO]],[1]fornnecedor!$A:$E,5,0)</f>
        <v>AKZO NOBEL LTDA AUTO</v>
      </c>
      <c r="C1646" s="9" t="s">
        <v>1242</v>
      </c>
      <c r="D1646" s="9" t="s">
        <v>127</v>
      </c>
      <c r="E1646" s="23">
        <v>0</v>
      </c>
      <c r="F1646" s="31">
        <v>0</v>
      </c>
      <c r="G1646" s="10">
        <v>24.07</v>
      </c>
      <c r="H1646" s="11">
        <f t="shared" si="50"/>
        <v>0</v>
      </c>
      <c r="I1646" s="12">
        <f t="shared" si="51"/>
        <v>0</v>
      </c>
      <c r="J1646" s="13" t="s">
        <v>1105</v>
      </c>
      <c r="K1646" s="37" t="str">
        <f>VLOOKUP(Tabela14[[#This Row],[CÓDIGO]],[1]fornnecedor!$A:$G,7,0)</f>
        <v>CATALISADORES INDIVIDUAS</v>
      </c>
    </row>
    <row r="1647" spans="1:11" x14ac:dyDescent="0.3">
      <c r="A1647" s="15">
        <v>20850</v>
      </c>
      <c r="B1647" s="15" t="str">
        <f>VLOOKUP(Tabela14[[#This Row],[CÓDIGO]],[1]fornnecedor!$A:$E,5,0)</f>
        <v>AKZO NOBEL LTDA AUTO</v>
      </c>
      <c r="C1647" s="16" t="s">
        <v>1243</v>
      </c>
      <c r="D1647" s="16" t="s">
        <v>127</v>
      </c>
      <c r="E1647" s="22">
        <v>0</v>
      </c>
      <c r="F1647" s="30">
        <v>0</v>
      </c>
      <c r="G1647" s="17">
        <v>97.8</v>
      </c>
      <c r="H1647" s="11">
        <f t="shared" si="50"/>
        <v>0</v>
      </c>
      <c r="I1647" s="12">
        <f t="shared" si="51"/>
        <v>0</v>
      </c>
      <c r="J1647" s="13" t="s">
        <v>1105</v>
      </c>
      <c r="K1647" s="37" t="str">
        <f>VLOOKUP(Tabela14[[#This Row],[CÓDIGO]],[1]fornnecedor!$A:$G,7,0)</f>
        <v>BASE DÁGUA</v>
      </c>
    </row>
    <row r="1648" spans="1:11" x14ac:dyDescent="0.3">
      <c r="A1648" s="8">
        <v>20852</v>
      </c>
      <c r="B1648" s="8" t="str">
        <f>VLOOKUP(Tabela14[[#This Row],[CÓDIGO]],[1]fornnecedor!$A:$E,5,0)</f>
        <v>AKZO NOBEL LTDA AUTO</v>
      </c>
      <c r="C1648" s="9" t="s">
        <v>1244</v>
      </c>
      <c r="D1648" s="9" t="s">
        <v>127</v>
      </c>
      <c r="E1648" s="23">
        <v>0</v>
      </c>
      <c r="F1648" s="31">
        <v>0</v>
      </c>
      <c r="G1648" s="10">
        <v>159.51</v>
      </c>
      <c r="H1648" s="11">
        <f t="shared" si="50"/>
        <v>0</v>
      </c>
      <c r="I1648" s="12">
        <f t="shared" si="51"/>
        <v>0</v>
      </c>
      <c r="J1648" s="13" t="s">
        <v>1105</v>
      </c>
      <c r="K1648" s="37" t="str">
        <f>VLOOKUP(Tabela14[[#This Row],[CÓDIGO]],[1]fornnecedor!$A:$G,7,0)</f>
        <v>BASE DÁGUA</v>
      </c>
    </row>
    <row r="1649" spans="1:11" x14ac:dyDescent="0.3">
      <c r="A1649" s="15">
        <v>20853</v>
      </c>
      <c r="B1649" s="15" t="str">
        <f>VLOOKUP(Tabela14[[#This Row],[CÓDIGO]],[1]fornnecedor!$A:$E,5,0)</f>
        <v>AKZO NOBEL LTDA AUTO</v>
      </c>
      <c r="C1649" s="16" t="s">
        <v>1245</v>
      </c>
      <c r="D1649" s="16" t="s">
        <v>127</v>
      </c>
      <c r="E1649" s="22">
        <v>0</v>
      </c>
      <c r="F1649" s="30">
        <v>0</v>
      </c>
      <c r="G1649" s="17">
        <v>89.95</v>
      </c>
      <c r="H1649" s="11">
        <f t="shared" si="50"/>
        <v>0</v>
      </c>
      <c r="I1649" s="12">
        <f t="shared" si="51"/>
        <v>0</v>
      </c>
      <c r="J1649" s="13" t="s">
        <v>1105</v>
      </c>
      <c r="K1649" s="37" t="str">
        <f>VLOOKUP(Tabela14[[#This Row],[CÓDIGO]],[1]fornnecedor!$A:$G,7,0)</f>
        <v>BASE DÁGUA</v>
      </c>
    </row>
    <row r="1650" spans="1:11" x14ac:dyDescent="0.3">
      <c r="A1650" s="8">
        <v>22262</v>
      </c>
      <c r="B1650" s="8" t="str">
        <f>VLOOKUP(Tabela14[[#This Row],[CÓDIGO]],[1]fornnecedor!$A:$E,5,0)</f>
        <v>AKZO NOBEL LTDA AUTO</v>
      </c>
      <c r="C1650" s="9" t="s">
        <v>1246</v>
      </c>
      <c r="D1650" s="9" t="s">
        <v>127</v>
      </c>
      <c r="E1650" s="23">
        <v>0</v>
      </c>
      <c r="F1650" s="31">
        <v>0</v>
      </c>
      <c r="G1650" s="10">
        <v>82.42</v>
      </c>
      <c r="H1650" s="11">
        <f t="shared" si="50"/>
        <v>0</v>
      </c>
      <c r="I1650" s="12">
        <f t="shared" si="51"/>
        <v>0</v>
      </c>
      <c r="J1650" s="13" t="s">
        <v>1105</v>
      </c>
      <c r="K1650" s="37" t="str">
        <f>VLOOKUP(Tabela14[[#This Row],[CÓDIGO]],[1]fornnecedor!$A:$G,7,0)</f>
        <v>BASE DÁGUA</v>
      </c>
    </row>
    <row r="1651" spans="1:11" x14ac:dyDescent="0.3">
      <c r="A1651" s="15">
        <v>20855</v>
      </c>
      <c r="B1651" s="15" t="str">
        <f>VLOOKUP(Tabela14[[#This Row],[CÓDIGO]],[1]fornnecedor!$A:$E,5,0)</f>
        <v>AKZO NOBEL LTDA AUTO</v>
      </c>
      <c r="C1651" s="16" t="s">
        <v>1247</v>
      </c>
      <c r="D1651" s="16" t="s">
        <v>127</v>
      </c>
      <c r="E1651" s="22">
        <v>0</v>
      </c>
      <c r="F1651" s="30">
        <v>0</v>
      </c>
      <c r="G1651" s="17">
        <v>104.9</v>
      </c>
      <c r="H1651" s="11">
        <f t="shared" si="50"/>
        <v>0</v>
      </c>
      <c r="I1651" s="12">
        <f t="shared" si="51"/>
        <v>0</v>
      </c>
      <c r="J1651" s="13" t="s">
        <v>1105</v>
      </c>
      <c r="K1651" s="37" t="str">
        <f>VLOOKUP(Tabela14[[#This Row],[CÓDIGO]],[1]fornnecedor!$A:$G,7,0)</f>
        <v>BASE DÁGUA</v>
      </c>
    </row>
    <row r="1652" spans="1:11" x14ac:dyDescent="0.3">
      <c r="A1652" s="8">
        <v>20894</v>
      </c>
      <c r="B1652" s="8" t="str">
        <f>VLOOKUP(Tabela14[[#This Row],[CÓDIGO]],[1]fornnecedor!$A:$E,5,0)</f>
        <v>AKZO NOBEL LTDA AUTO</v>
      </c>
      <c r="C1652" s="9" t="s">
        <v>1248</v>
      </c>
      <c r="D1652" s="9" t="s">
        <v>127</v>
      </c>
      <c r="E1652" s="23">
        <v>0</v>
      </c>
      <c r="F1652" s="31">
        <v>0</v>
      </c>
      <c r="G1652" s="10">
        <v>175.69</v>
      </c>
      <c r="H1652" s="11">
        <f t="shared" si="50"/>
        <v>0</v>
      </c>
      <c r="I1652" s="12">
        <f t="shared" si="51"/>
        <v>0</v>
      </c>
      <c r="J1652" s="13" t="s">
        <v>1105</v>
      </c>
      <c r="K1652" s="37" t="str">
        <f>VLOOKUP(Tabela14[[#This Row],[CÓDIGO]],[1]fornnecedor!$A:$G,7,0)</f>
        <v>BASE DÁGUA</v>
      </c>
    </row>
    <row r="1653" spans="1:11" x14ac:dyDescent="0.3">
      <c r="A1653" s="15">
        <v>20895</v>
      </c>
      <c r="B1653" s="15" t="str">
        <f>VLOOKUP(Tabela14[[#This Row],[CÓDIGO]],[1]fornnecedor!$A:$E,5,0)</f>
        <v>AKZO NOBEL LTDA AUTO</v>
      </c>
      <c r="C1653" s="16" t="s">
        <v>1249</v>
      </c>
      <c r="D1653" s="16" t="s">
        <v>127</v>
      </c>
      <c r="E1653" s="22">
        <v>0</v>
      </c>
      <c r="F1653" s="30">
        <v>0</v>
      </c>
      <c r="G1653" s="17">
        <v>94.56</v>
      </c>
      <c r="H1653" s="11">
        <f t="shared" si="50"/>
        <v>0</v>
      </c>
      <c r="I1653" s="12">
        <f t="shared" si="51"/>
        <v>0</v>
      </c>
      <c r="J1653" s="13" t="s">
        <v>1105</v>
      </c>
      <c r="K1653" s="37" t="str">
        <f>VLOOKUP(Tabela14[[#This Row],[CÓDIGO]],[1]fornnecedor!$A:$G,7,0)</f>
        <v>BASE DÁGUA</v>
      </c>
    </row>
    <row r="1654" spans="1:11" x14ac:dyDescent="0.3">
      <c r="A1654" s="8">
        <v>20896</v>
      </c>
      <c r="B1654" s="8" t="str">
        <f>VLOOKUP(Tabela14[[#This Row],[CÓDIGO]],[1]fornnecedor!$A:$E,5,0)</f>
        <v>AKZO NOBEL LTDA AUTO</v>
      </c>
      <c r="C1654" s="9" t="s">
        <v>1250</v>
      </c>
      <c r="D1654" s="9" t="s">
        <v>127</v>
      </c>
      <c r="E1654" s="23">
        <v>0</v>
      </c>
      <c r="F1654" s="31">
        <v>0</v>
      </c>
      <c r="G1654" s="10">
        <v>96.94</v>
      </c>
      <c r="H1654" s="11">
        <f t="shared" si="50"/>
        <v>0</v>
      </c>
      <c r="I1654" s="12">
        <f t="shared" si="51"/>
        <v>0</v>
      </c>
      <c r="J1654" s="13" t="s">
        <v>1105</v>
      </c>
      <c r="K1654" s="37" t="str">
        <f>VLOOKUP(Tabela14[[#This Row],[CÓDIGO]],[1]fornnecedor!$A:$G,7,0)</f>
        <v>BASE DÁGUA</v>
      </c>
    </row>
    <row r="1655" spans="1:11" x14ac:dyDescent="0.3">
      <c r="A1655" s="15">
        <v>20897</v>
      </c>
      <c r="B1655" s="15" t="str">
        <f>VLOOKUP(Tabela14[[#This Row],[CÓDIGO]],[1]fornnecedor!$A:$E,5,0)</f>
        <v>AKZO NOBEL LTDA AUTO</v>
      </c>
      <c r="C1655" s="16" t="s">
        <v>1251</v>
      </c>
      <c r="D1655" s="16" t="s">
        <v>127</v>
      </c>
      <c r="E1655" s="22">
        <v>0</v>
      </c>
      <c r="F1655" s="30">
        <v>0</v>
      </c>
      <c r="G1655" s="17">
        <v>90.36</v>
      </c>
      <c r="H1655" s="11">
        <f t="shared" si="50"/>
        <v>0</v>
      </c>
      <c r="I1655" s="12">
        <f t="shared" si="51"/>
        <v>0</v>
      </c>
      <c r="J1655" s="13" t="s">
        <v>1105</v>
      </c>
      <c r="K1655" s="37" t="str">
        <f>VLOOKUP(Tabela14[[#This Row],[CÓDIGO]],[1]fornnecedor!$A:$G,7,0)</f>
        <v>BASE DÁGUA</v>
      </c>
    </row>
    <row r="1656" spans="1:11" x14ac:dyDescent="0.3">
      <c r="A1656" s="8">
        <v>20899</v>
      </c>
      <c r="B1656" s="8" t="str">
        <f>VLOOKUP(Tabela14[[#This Row],[CÓDIGO]],[1]fornnecedor!$A:$E,5,0)</f>
        <v>AKZO NOBEL LTDA AUTO</v>
      </c>
      <c r="C1656" s="9" t="s">
        <v>1252</v>
      </c>
      <c r="D1656" s="9" t="s">
        <v>127</v>
      </c>
      <c r="E1656" s="23">
        <v>0</v>
      </c>
      <c r="F1656" s="31">
        <v>0</v>
      </c>
      <c r="G1656" s="10">
        <v>165.47</v>
      </c>
      <c r="H1656" s="11">
        <f t="shared" si="50"/>
        <v>0</v>
      </c>
      <c r="I1656" s="12">
        <f t="shared" si="51"/>
        <v>0</v>
      </c>
      <c r="J1656" s="13" t="s">
        <v>1105</v>
      </c>
      <c r="K1656" s="37" t="str">
        <f>VLOOKUP(Tabela14[[#This Row],[CÓDIGO]],[1]fornnecedor!$A:$G,7,0)</f>
        <v>BASE DÁGUA</v>
      </c>
    </row>
    <row r="1657" spans="1:11" x14ac:dyDescent="0.3">
      <c r="A1657" s="15">
        <v>21103</v>
      </c>
      <c r="B1657" s="15" t="str">
        <f>VLOOKUP(Tabela14[[#This Row],[CÓDIGO]],[1]fornnecedor!$A:$E,5,0)</f>
        <v>AKZO NOBEL LTDA AUTO</v>
      </c>
      <c r="C1657" s="16" t="s">
        <v>1253</v>
      </c>
      <c r="D1657" s="16" t="s">
        <v>127</v>
      </c>
      <c r="E1657" s="22">
        <v>0</v>
      </c>
      <c r="F1657" s="30">
        <v>0</v>
      </c>
      <c r="G1657" s="17">
        <v>196.66</v>
      </c>
      <c r="H1657" s="11">
        <f t="shared" si="50"/>
        <v>0</v>
      </c>
      <c r="I1657" s="12">
        <f t="shared" si="51"/>
        <v>0</v>
      </c>
      <c r="J1657" s="13" t="s">
        <v>1105</v>
      </c>
      <c r="K1657" s="37" t="str">
        <f>VLOOKUP(Tabela14[[#This Row],[CÓDIGO]],[1]fornnecedor!$A:$G,7,0)</f>
        <v>BASE DÁGUA</v>
      </c>
    </row>
    <row r="1658" spans="1:11" x14ac:dyDescent="0.3">
      <c r="A1658" s="8">
        <v>21104</v>
      </c>
      <c r="B1658" s="8" t="str">
        <f>VLOOKUP(Tabela14[[#This Row],[CÓDIGO]],[1]fornnecedor!$A:$E,5,0)</f>
        <v>AKZO NOBEL LTDA AUTO</v>
      </c>
      <c r="C1658" s="9" t="s">
        <v>1254</v>
      </c>
      <c r="D1658" s="9" t="s">
        <v>127</v>
      </c>
      <c r="E1658" s="23">
        <v>0</v>
      </c>
      <c r="F1658" s="31">
        <v>0</v>
      </c>
      <c r="G1658" s="10">
        <v>135.99</v>
      </c>
      <c r="H1658" s="11">
        <f t="shared" si="50"/>
        <v>0</v>
      </c>
      <c r="I1658" s="12">
        <f t="shared" si="51"/>
        <v>0</v>
      </c>
      <c r="J1658" s="13" t="s">
        <v>1105</v>
      </c>
      <c r="K1658" s="37" t="str">
        <f>VLOOKUP(Tabela14[[#This Row],[CÓDIGO]],[1]fornnecedor!$A:$G,7,0)</f>
        <v>BASE DÁGUA</v>
      </c>
    </row>
    <row r="1659" spans="1:11" x14ac:dyDescent="0.3">
      <c r="A1659" s="15">
        <v>21105</v>
      </c>
      <c r="B1659" s="15" t="str">
        <f>VLOOKUP(Tabela14[[#This Row],[CÓDIGO]],[1]fornnecedor!$A:$E,5,0)</f>
        <v>AKZO NOBEL LTDA AUTO</v>
      </c>
      <c r="C1659" s="16" t="s">
        <v>1255</v>
      </c>
      <c r="D1659" s="16" t="s">
        <v>127</v>
      </c>
      <c r="E1659" s="22">
        <v>0</v>
      </c>
      <c r="F1659" s="30">
        <v>0</v>
      </c>
      <c r="G1659" s="17">
        <v>128.49</v>
      </c>
      <c r="H1659" s="11">
        <f t="shared" si="50"/>
        <v>0</v>
      </c>
      <c r="I1659" s="12">
        <f t="shared" si="51"/>
        <v>0</v>
      </c>
      <c r="J1659" s="13" t="s">
        <v>1105</v>
      </c>
      <c r="K1659" s="37" t="str">
        <f>VLOOKUP(Tabela14[[#This Row],[CÓDIGO]],[1]fornnecedor!$A:$G,7,0)</f>
        <v>BASE DÁGUA</v>
      </c>
    </row>
    <row r="1660" spans="1:11" x14ac:dyDescent="0.3">
      <c r="A1660" s="8">
        <v>20900</v>
      </c>
      <c r="B1660" s="8" t="str">
        <f>VLOOKUP(Tabela14[[#This Row],[CÓDIGO]],[1]fornnecedor!$A:$E,5,0)</f>
        <v>AKZO NOBEL LTDA AUTO</v>
      </c>
      <c r="C1660" s="9" t="s">
        <v>1256</v>
      </c>
      <c r="D1660" s="9" t="s">
        <v>127</v>
      </c>
      <c r="E1660" s="23">
        <v>0</v>
      </c>
      <c r="F1660" s="31">
        <v>0</v>
      </c>
      <c r="G1660" s="10">
        <v>87.55</v>
      </c>
      <c r="H1660" s="11">
        <f t="shared" si="50"/>
        <v>0</v>
      </c>
      <c r="I1660" s="12">
        <f t="shared" si="51"/>
        <v>0</v>
      </c>
      <c r="J1660" s="13" t="s">
        <v>1105</v>
      </c>
      <c r="K1660" s="37" t="str">
        <f>VLOOKUP(Tabela14[[#This Row],[CÓDIGO]],[1]fornnecedor!$A:$G,7,0)</f>
        <v>BASE DÁGUA</v>
      </c>
    </row>
    <row r="1661" spans="1:11" x14ac:dyDescent="0.3">
      <c r="A1661" s="15">
        <v>20889</v>
      </c>
      <c r="B1661" s="15" t="str">
        <f>VLOOKUP(Tabela14[[#This Row],[CÓDIGO]],[1]fornnecedor!$A:$E,5,0)</f>
        <v>AKZO NOBEL LTDA AUTO</v>
      </c>
      <c r="C1661" s="16" t="s">
        <v>1257</v>
      </c>
      <c r="D1661" s="16" t="s">
        <v>127</v>
      </c>
      <c r="E1661" s="22">
        <v>0</v>
      </c>
      <c r="F1661" s="30">
        <v>0</v>
      </c>
      <c r="G1661" s="17">
        <v>146.51</v>
      </c>
      <c r="H1661" s="11">
        <f t="shared" si="50"/>
        <v>0</v>
      </c>
      <c r="I1661" s="12">
        <f t="shared" si="51"/>
        <v>0</v>
      </c>
      <c r="J1661" s="13" t="s">
        <v>1105</v>
      </c>
      <c r="K1661" s="37" t="str">
        <f>VLOOKUP(Tabela14[[#This Row],[CÓDIGO]],[1]fornnecedor!$A:$G,7,0)</f>
        <v>BASE DÁGUA</v>
      </c>
    </row>
    <row r="1662" spans="1:11" x14ac:dyDescent="0.3">
      <c r="A1662" s="8">
        <v>20890</v>
      </c>
      <c r="B1662" s="8" t="str">
        <f>VLOOKUP(Tabela14[[#This Row],[CÓDIGO]],[1]fornnecedor!$A:$E,5,0)</f>
        <v>AKZO NOBEL LTDA AUTO</v>
      </c>
      <c r="C1662" s="9" t="s">
        <v>1258</v>
      </c>
      <c r="D1662" s="9" t="s">
        <v>127</v>
      </c>
      <c r="E1662" s="23">
        <v>0</v>
      </c>
      <c r="F1662" s="31">
        <v>0</v>
      </c>
      <c r="G1662" s="10">
        <v>150.19999999999999</v>
      </c>
      <c r="H1662" s="11">
        <f t="shared" si="50"/>
        <v>0</v>
      </c>
      <c r="I1662" s="12">
        <f t="shared" si="51"/>
        <v>0</v>
      </c>
      <c r="J1662" s="13" t="s">
        <v>1105</v>
      </c>
      <c r="K1662" s="37" t="str">
        <f>VLOOKUP(Tabela14[[#This Row],[CÓDIGO]],[1]fornnecedor!$A:$G,7,0)</f>
        <v>BASE DÁGUA</v>
      </c>
    </row>
    <row r="1663" spans="1:11" x14ac:dyDescent="0.3">
      <c r="A1663" s="15">
        <v>20901</v>
      </c>
      <c r="B1663" s="15" t="str">
        <f>VLOOKUP(Tabela14[[#This Row],[CÓDIGO]],[1]fornnecedor!$A:$E,5,0)</f>
        <v>AKZO NOBEL LTDA AUTO</v>
      </c>
      <c r="C1663" s="16" t="s">
        <v>1259</v>
      </c>
      <c r="D1663" s="16" t="s">
        <v>127</v>
      </c>
      <c r="E1663" s="22">
        <v>0</v>
      </c>
      <c r="F1663" s="30">
        <v>0</v>
      </c>
      <c r="G1663" s="17">
        <v>168.95</v>
      </c>
      <c r="H1663" s="11">
        <f t="shared" si="50"/>
        <v>0</v>
      </c>
      <c r="I1663" s="12">
        <f t="shared" si="51"/>
        <v>0</v>
      </c>
      <c r="J1663" s="13" t="s">
        <v>1105</v>
      </c>
      <c r="K1663" s="37" t="str">
        <f>VLOOKUP(Tabela14[[#This Row],[CÓDIGO]],[1]fornnecedor!$A:$G,7,0)</f>
        <v>BASE DÁGUA</v>
      </c>
    </row>
    <row r="1664" spans="1:11" x14ac:dyDescent="0.3">
      <c r="A1664" s="8">
        <v>20903</v>
      </c>
      <c r="B1664" s="8" t="str">
        <f>VLOOKUP(Tabela14[[#This Row],[CÓDIGO]],[1]fornnecedor!$A:$E,5,0)</f>
        <v>AKZO NOBEL LTDA AUTO</v>
      </c>
      <c r="C1664" s="9" t="s">
        <v>1260</v>
      </c>
      <c r="D1664" s="9" t="s">
        <v>127</v>
      </c>
      <c r="E1664" s="23">
        <v>0</v>
      </c>
      <c r="F1664" s="31">
        <v>0</v>
      </c>
      <c r="G1664" s="10">
        <v>121.36</v>
      </c>
      <c r="H1664" s="11">
        <f t="shared" si="50"/>
        <v>0</v>
      </c>
      <c r="I1664" s="12">
        <f t="shared" si="51"/>
        <v>0</v>
      </c>
      <c r="J1664" s="13" t="s">
        <v>1105</v>
      </c>
      <c r="K1664" s="37" t="str">
        <f>VLOOKUP(Tabela14[[#This Row],[CÓDIGO]],[1]fornnecedor!$A:$G,7,0)</f>
        <v>BASE DÁGUA</v>
      </c>
    </row>
    <row r="1665" spans="1:11" x14ac:dyDescent="0.3">
      <c r="A1665" s="15">
        <v>20904</v>
      </c>
      <c r="B1665" s="15" t="str">
        <f>VLOOKUP(Tabela14[[#This Row],[CÓDIGO]],[1]fornnecedor!$A:$E,5,0)</f>
        <v>AKZO NOBEL LTDA AUTO</v>
      </c>
      <c r="C1665" s="16" t="s">
        <v>1261</v>
      </c>
      <c r="D1665" s="16" t="s">
        <v>127</v>
      </c>
      <c r="E1665" s="22">
        <v>0</v>
      </c>
      <c r="F1665" s="30">
        <v>0</v>
      </c>
      <c r="G1665" s="17">
        <v>104.16</v>
      </c>
      <c r="H1665" s="11">
        <f t="shared" si="50"/>
        <v>0</v>
      </c>
      <c r="I1665" s="12">
        <f t="shared" si="51"/>
        <v>0</v>
      </c>
      <c r="J1665" s="13" t="s">
        <v>1105</v>
      </c>
      <c r="K1665" s="37" t="str">
        <f>VLOOKUP(Tabela14[[#This Row],[CÓDIGO]],[1]fornnecedor!$A:$G,7,0)</f>
        <v>BASE DÁGUA</v>
      </c>
    </row>
    <row r="1666" spans="1:11" x14ac:dyDescent="0.3">
      <c r="A1666" s="8">
        <v>20902</v>
      </c>
      <c r="B1666" s="8" t="str">
        <f>VLOOKUP(Tabela14[[#This Row],[CÓDIGO]],[1]fornnecedor!$A:$E,5,0)</f>
        <v>AKZO NOBEL LTDA AUTO</v>
      </c>
      <c r="C1666" s="9" t="s">
        <v>1262</v>
      </c>
      <c r="D1666" s="9" t="s">
        <v>127</v>
      </c>
      <c r="E1666" s="23">
        <v>0</v>
      </c>
      <c r="F1666" s="31">
        <v>0</v>
      </c>
      <c r="G1666" s="10">
        <v>129.69</v>
      </c>
      <c r="H1666" s="11">
        <f t="shared" ref="H1666:H1729" si="52">G1666*E1666</f>
        <v>0</v>
      </c>
      <c r="I1666" s="12">
        <f t="shared" ref="I1666:I1729" si="53">G1666*F1666</f>
        <v>0</v>
      </c>
      <c r="J1666" s="13" t="s">
        <v>1105</v>
      </c>
      <c r="K1666" s="37" t="str">
        <f>VLOOKUP(Tabela14[[#This Row],[CÓDIGO]],[1]fornnecedor!$A:$G,7,0)</f>
        <v>BASE DÁGUA</v>
      </c>
    </row>
    <row r="1667" spans="1:11" x14ac:dyDescent="0.3">
      <c r="A1667" s="15">
        <v>20905</v>
      </c>
      <c r="B1667" s="15" t="str">
        <f>VLOOKUP(Tabela14[[#This Row],[CÓDIGO]],[1]fornnecedor!$A:$E,5,0)</f>
        <v>AKZO NOBEL LTDA AUTO</v>
      </c>
      <c r="C1667" s="16" t="s">
        <v>1263</v>
      </c>
      <c r="D1667" s="16" t="s">
        <v>127</v>
      </c>
      <c r="E1667" s="22">
        <v>0</v>
      </c>
      <c r="F1667" s="30">
        <v>0</v>
      </c>
      <c r="G1667" s="17">
        <v>108.25</v>
      </c>
      <c r="H1667" s="11">
        <f t="shared" si="52"/>
        <v>0</v>
      </c>
      <c r="I1667" s="12">
        <f t="shared" si="53"/>
        <v>0</v>
      </c>
      <c r="J1667" s="13" t="s">
        <v>1105</v>
      </c>
      <c r="K1667" s="37" t="str">
        <f>VLOOKUP(Tabela14[[#This Row],[CÓDIGO]],[1]fornnecedor!$A:$G,7,0)</f>
        <v>BASE DÁGUA</v>
      </c>
    </row>
    <row r="1668" spans="1:11" x14ac:dyDescent="0.3">
      <c r="A1668" s="8">
        <v>20907</v>
      </c>
      <c r="B1668" s="8" t="str">
        <f>VLOOKUP(Tabela14[[#This Row],[CÓDIGO]],[1]fornnecedor!$A:$E,5,0)</f>
        <v>AKZO NOBEL LTDA AUTO</v>
      </c>
      <c r="C1668" s="9" t="s">
        <v>1264</v>
      </c>
      <c r="D1668" s="9" t="s">
        <v>127</v>
      </c>
      <c r="E1668" s="23">
        <v>0</v>
      </c>
      <c r="F1668" s="31">
        <v>0</v>
      </c>
      <c r="G1668" s="10">
        <v>121.55</v>
      </c>
      <c r="H1668" s="11">
        <f t="shared" si="52"/>
        <v>0</v>
      </c>
      <c r="I1668" s="12">
        <f t="shared" si="53"/>
        <v>0</v>
      </c>
      <c r="J1668" s="13" t="s">
        <v>1105</v>
      </c>
      <c r="K1668" s="37" t="str">
        <f>VLOOKUP(Tabela14[[#This Row],[CÓDIGO]],[1]fornnecedor!$A:$G,7,0)</f>
        <v>BASE DÁGUA</v>
      </c>
    </row>
    <row r="1669" spans="1:11" x14ac:dyDescent="0.3">
      <c r="A1669" s="15">
        <v>23659</v>
      </c>
      <c r="B1669" s="15" t="str">
        <f>VLOOKUP(Tabela14[[#This Row],[CÓDIGO]],[1]fornnecedor!$A:$E,5,0)</f>
        <v>AKZO NOBEL LTDA AUTO</v>
      </c>
      <c r="C1669" s="16" t="s">
        <v>1265</v>
      </c>
      <c r="D1669" s="16" t="s">
        <v>127</v>
      </c>
      <c r="E1669" s="22">
        <v>0</v>
      </c>
      <c r="F1669" s="30">
        <v>0</v>
      </c>
      <c r="G1669" s="17">
        <v>173.37</v>
      </c>
      <c r="H1669" s="11">
        <f t="shared" si="52"/>
        <v>0</v>
      </c>
      <c r="I1669" s="12">
        <f t="shared" si="53"/>
        <v>0</v>
      </c>
      <c r="J1669" s="13" t="s">
        <v>1105</v>
      </c>
      <c r="K1669" s="37" t="str">
        <f>VLOOKUP(Tabela14[[#This Row],[CÓDIGO]],[1]fornnecedor!$A:$G,7,0)</f>
        <v>BASE DÁGUA</v>
      </c>
    </row>
    <row r="1670" spans="1:11" x14ac:dyDescent="0.3">
      <c r="A1670" s="8">
        <v>20909</v>
      </c>
      <c r="B1670" s="8" t="str">
        <f>VLOOKUP(Tabela14[[#This Row],[CÓDIGO]],[1]fornnecedor!$A:$E,5,0)</f>
        <v>AKZO NOBEL LTDA AUTO</v>
      </c>
      <c r="C1670" s="9" t="s">
        <v>1266</v>
      </c>
      <c r="D1670" s="9" t="s">
        <v>127</v>
      </c>
      <c r="E1670" s="23">
        <v>0</v>
      </c>
      <c r="F1670" s="31">
        <v>0</v>
      </c>
      <c r="G1670" s="10">
        <v>72.41</v>
      </c>
      <c r="H1670" s="11">
        <f t="shared" si="52"/>
        <v>0</v>
      </c>
      <c r="I1670" s="12">
        <f t="shared" si="53"/>
        <v>0</v>
      </c>
      <c r="J1670" s="13" t="s">
        <v>1105</v>
      </c>
      <c r="K1670" s="37" t="str">
        <f>VLOOKUP(Tabela14[[#This Row],[CÓDIGO]],[1]fornnecedor!$A:$G,7,0)</f>
        <v>BASE DÁGUA</v>
      </c>
    </row>
    <row r="1671" spans="1:11" x14ac:dyDescent="0.3">
      <c r="A1671" s="15">
        <v>20910</v>
      </c>
      <c r="B1671" s="15" t="str">
        <f>VLOOKUP(Tabela14[[#This Row],[CÓDIGO]],[1]fornnecedor!$A:$E,5,0)</f>
        <v>AKZO NOBEL LTDA AUTO</v>
      </c>
      <c r="C1671" s="16" t="s">
        <v>1267</v>
      </c>
      <c r="D1671" s="16" t="s">
        <v>127</v>
      </c>
      <c r="E1671" s="22">
        <v>0</v>
      </c>
      <c r="F1671" s="30">
        <v>0</v>
      </c>
      <c r="G1671" s="17">
        <v>83.06</v>
      </c>
      <c r="H1671" s="11">
        <f t="shared" si="52"/>
        <v>0</v>
      </c>
      <c r="I1671" s="12">
        <f t="shared" si="53"/>
        <v>0</v>
      </c>
      <c r="J1671" s="13" t="s">
        <v>1105</v>
      </c>
      <c r="K1671" s="37" t="str">
        <f>VLOOKUP(Tabela14[[#This Row],[CÓDIGO]],[1]fornnecedor!$A:$G,7,0)</f>
        <v>BASE DÁGUA</v>
      </c>
    </row>
    <row r="1672" spans="1:11" x14ac:dyDescent="0.3">
      <c r="A1672" s="8">
        <v>20911</v>
      </c>
      <c r="B1672" s="8" t="str">
        <f>VLOOKUP(Tabela14[[#This Row],[CÓDIGO]],[1]fornnecedor!$A:$E,5,0)</f>
        <v>AKZO NOBEL LTDA AUTO</v>
      </c>
      <c r="C1672" s="9" t="s">
        <v>1268</v>
      </c>
      <c r="D1672" s="9" t="s">
        <v>127</v>
      </c>
      <c r="E1672" s="23">
        <v>0</v>
      </c>
      <c r="F1672" s="31">
        <v>0</v>
      </c>
      <c r="G1672" s="10">
        <v>80.650000000000006</v>
      </c>
      <c r="H1672" s="11">
        <f t="shared" si="52"/>
        <v>0</v>
      </c>
      <c r="I1672" s="12">
        <f t="shared" si="53"/>
        <v>0</v>
      </c>
      <c r="J1672" s="13" t="s">
        <v>1105</v>
      </c>
      <c r="K1672" s="37" t="str">
        <f>VLOOKUP(Tabela14[[#This Row],[CÓDIGO]],[1]fornnecedor!$A:$G,7,0)</f>
        <v>BASE DÁGUA</v>
      </c>
    </row>
    <row r="1673" spans="1:11" x14ac:dyDescent="0.3">
      <c r="A1673" s="15">
        <v>20856</v>
      </c>
      <c r="B1673" s="15" t="str">
        <f>VLOOKUP(Tabela14[[#This Row],[CÓDIGO]],[1]fornnecedor!$A:$E,5,0)</f>
        <v>AKZO NOBEL LTDA AUTO</v>
      </c>
      <c r="C1673" s="16" t="s">
        <v>1269</v>
      </c>
      <c r="D1673" s="16" t="s">
        <v>127</v>
      </c>
      <c r="E1673" s="22">
        <v>0</v>
      </c>
      <c r="F1673" s="30">
        <v>0</v>
      </c>
      <c r="G1673" s="17">
        <v>88.81</v>
      </c>
      <c r="H1673" s="11">
        <f t="shared" si="52"/>
        <v>0</v>
      </c>
      <c r="I1673" s="12">
        <f t="shared" si="53"/>
        <v>0</v>
      </c>
      <c r="J1673" s="13" t="s">
        <v>1105</v>
      </c>
      <c r="K1673" s="37" t="str">
        <f>VLOOKUP(Tabela14[[#This Row],[CÓDIGO]],[1]fornnecedor!$A:$G,7,0)</f>
        <v>BASE DÁGUA</v>
      </c>
    </row>
    <row r="1674" spans="1:11" x14ac:dyDescent="0.3">
      <c r="A1674" s="8">
        <v>20863</v>
      </c>
      <c r="B1674" s="8" t="str">
        <f>VLOOKUP(Tabela14[[#This Row],[CÓDIGO]],[1]fornnecedor!$A:$E,5,0)</f>
        <v>AKZO NOBEL LTDA AUTO</v>
      </c>
      <c r="C1674" s="9" t="s">
        <v>1270</v>
      </c>
      <c r="D1674" s="9" t="s">
        <v>127</v>
      </c>
      <c r="E1674" s="23">
        <v>0</v>
      </c>
      <c r="F1674" s="31">
        <v>0</v>
      </c>
      <c r="G1674" s="10">
        <v>116.08</v>
      </c>
      <c r="H1674" s="11">
        <f t="shared" si="52"/>
        <v>0</v>
      </c>
      <c r="I1674" s="12">
        <f t="shared" si="53"/>
        <v>0</v>
      </c>
      <c r="J1674" s="13" t="s">
        <v>1105</v>
      </c>
      <c r="K1674" s="37" t="str">
        <f>VLOOKUP(Tabela14[[#This Row],[CÓDIGO]],[1]fornnecedor!$A:$G,7,0)</f>
        <v>BASE DÁGUA</v>
      </c>
    </row>
    <row r="1675" spans="1:11" x14ac:dyDescent="0.3">
      <c r="A1675" s="15">
        <v>21317</v>
      </c>
      <c r="B1675" s="15" t="str">
        <f>VLOOKUP(Tabela14[[#This Row],[CÓDIGO]],[1]fornnecedor!$A:$E,5,0)</f>
        <v>AKZO NOBEL LTDA AUTO</v>
      </c>
      <c r="C1675" s="16" t="s">
        <v>1271</v>
      </c>
      <c r="D1675" s="16" t="s">
        <v>127</v>
      </c>
      <c r="E1675" s="22">
        <v>0</v>
      </c>
      <c r="F1675" s="30">
        <v>0</v>
      </c>
      <c r="G1675" s="17">
        <v>237.12</v>
      </c>
      <c r="H1675" s="11">
        <f t="shared" si="52"/>
        <v>0</v>
      </c>
      <c r="I1675" s="12">
        <f t="shared" si="53"/>
        <v>0</v>
      </c>
      <c r="J1675" s="13" t="s">
        <v>1105</v>
      </c>
      <c r="K1675" s="37" t="str">
        <f>VLOOKUP(Tabela14[[#This Row],[CÓDIGO]],[1]fornnecedor!$A:$G,7,0)</f>
        <v>BASE DÁGUA</v>
      </c>
    </row>
    <row r="1676" spans="1:11" x14ac:dyDescent="0.3">
      <c r="A1676" s="8">
        <v>20868</v>
      </c>
      <c r="B1676" s="8" t="str">
        <f>VLOOKUP(Tabela14[[#This Row],[CÓDIGO]],[1]fornnecedor!$A:$E,5,0)</f>
        <v>AKZO NOBEL LTDA AUTO</v>
      </c>
      <c r="C1676" s="9" t="s">
        <v>1272</v>
      </c>
      <c r="D1676" s="9" t="s">
        <v>127</v>
      </c>
      <c r="E1676" s="23">
        <v>0</v>
      </c>
      <c r="F1676" s="31">
        <v>0</v>
      </c>
      <c r="G1676" s="10">
        <v>86.94</v>
      </c>
      <c r="H1676" s="11">
        <f t="shared" si="52"/>
        <v>0</v>
      </c>
      <c r="I1676" s="12">
        <f t="shared" si="53"/>
        <v>0</v>
      </c>
      <c r="J1676" s="13" t="s">
        <v>1105</v>
      </c>
      <c r="K1676" s="37" t="str">
        <f>VLOOKUP(Tabela14[[#This Row],[CÓDIGO]],[1]fornnecedor!$A:$G,7,0)</f>
        <v>BASE DÁGUA</v>
      </c>
    </row>
    <row r="1677" spans="1:11" x14ac:dyDescent="0.3">
      <c r="A1677" s="15">
        <v>20869</v>
      </c>
      <c r="B1677" s="15" t="str">
        <f>VLOOKUP(Tabela14[[#This Row],[CÓDIGO]],[1]fornnecedor!$A:$E,5,0)</f>
        <v>AKZO NOBEL LTDA AUTO</v>
      </c>
      <c r="C1677" s="16" t="s">
        <v>1273</v>
      </c>
      <c r="D1677" s="16" t="s">
        <v>127</v>
      </c>
      <c r="E1677" s="22">
        <v>0</v>
      </c>
      <c r="F1677" s="30">
        <v>0</v>
      </c>
      <c r="G1677" s="17">
        <v>88.74</v>
      </c>
      <c r="H1677" s="11">
        <f t="shared" si="52"/>
        <v>0</v>
      </c>
      <c r="I1677" s="12">
        <f t="shared" si="53"/>
        <v>0</v>
      </c>
      <c r="J1677" s="13" t="s">
        <v>1105</v>
      </c>
      <c r="K1677" s="37" t="str">
        <f>VLOOKUP(Tabela14[[#This Row],[CÓDIGO]],[1]fornnecedor!$A:$G,7,0)</f>
        <v>BASE DÁGUA</v>
      </c>
    </row>
    <row r="1678" spans="1:11" x14ac:dyDescent="0.3">
      <c r="A1678" s="8">
        <v>20870</v>
      </c>
      <c r="B1678" s="8" t="str">
        <f>VLOOKUP(Tabela14[[#This Row],[CÓDIGO]],[1]fornnecedor!$A:$E,5,0)</f>
        <v>AKZO NOBEL LTDA AUTO</v>
      </c>
      <c r="C1678" s="9" t="s">
        <v>1274</v>
      </c>
      <c r="D1678" s="9" t="s">
        <v>127</v>
      </c>
      <c r="E1678" s="23">
        <v>0</v>
      </c>
      <c r="F1678" s="31">
        <v>0</v>
      </c>
      <c r="G1678" s="10">
        <v>105.24</v>
      </c>
      <c r="H1678" s="11">
        <f t="shared" si="52"/>
        <v>0</v>
      </c>
      <c r="I1678" s="12">
        <f t="shared" si="53"/>
        <v>0</v>
      </c>
      <c r="J1678" s="13" t="s">
        <v>1105</v>
      </c>
      <c r="K1678" s="37" t="str">
        <f>VLOOKUP(Tabela14[[#This Row],[CÓDIGO]],[1]fornnecedor!$A:$G,7,0)</f>
        <v>BASE DÁGUA</v>
      </c>
    </row>
    <row r="1679" spans="1:11" x14ac:dyDescent="0.3">
      <c r="A1679" s="15">
        <v>24346</v>
      </c>
      <c r="B1679" s="15" t="str">
        <f>VLOOKUP(Tabela14[[#This Row],[CÓDIGO]],[1]fornnecedor!$A:$E,5,0)</f>
        <v>AKZO NOBEL LTDA AUTO</v>
      </c>
      <c r="C1679" s="16" t="s">
        <v>1275</v>
      </c>
      <c r="D1679" s="16" t="s">
        <v>127</v>
      </c>
      <c r="E1679" s="22">
        <v>0</v>
      </c>
      <c r="F1679" s="30">
        <v>0</v>
      </c>
      <c r="G1679" s="17">
        <v>152.16</v>
      </c>
      <c r="H1679" s="11">
        <f t="shared" si="52"/>
        <v>0</v>
      </c>
      <c r="I1679" s="12">
        <f t="shared" si="53"/>
        <v>0</v>
      </c>
      <c r="J1679" s="13" t="s">
        <v>1105</v>
      </c>
      <c r="K1679" s="37" t="str">
        <f>VLOOKUP(Tabela14[[#This Row],[CÓDIGO]],[1]fornnecedor!$A:$G,7,0)</f>
        <v>BASE DÁGUA</v>
      </c>
    </row>
    <row r="1680" spans="1:11" x14ac:dyDescent="0.3">
      <c r="A1680" s="8">
        <v>20873</v>
      </c>
      <c r="B1680" s="8" t="str">
        <f>VLOOKUP(Tabela14[[#This Row],[CÓDIGO]],[1]fornnecedor!$A:$E,5,0)</f>
        <v>AKZO NOBEL LTDA AUTO</v>
      </c>
      <c r="C1680" s="9" t="s">
        <v>1276</v>
      </c>
      <c r="D1680" s="9" t="s">
        <v>127</v>
      </c>
      <c r="E1680" s="23">
        <v>0</v>
      </c>
      <c r="F1680" s="31">
        <v>0</v>
      </c>
      <c r="G1680" s="10">
        <v>194.47</v>
      </c>
      <c r="H1680" s="11">
        <f t="shared" si="52"/>
        <v>0</v>
      </c>
      <c r="I1680" s="12">
        <f t="shared" si="53"/>
        <v>0</v>
      </c>
      <c r="J1680" s="13" t="s">
        <v>1105</v>
      </c>
      <c r="K1680" s="37" t="str">
        <f>VLOOKUP(Tabela14[[#This Row],[CÓDIGO]],[1]fornnecedor!$A:$G,7,0)</f>
        <v>BASE DÁGUA</v>
      </c>
    </row>
    <row r="1681" spans="1:11" x14ac:dyDescent="0.3">
      <c r="A1681" s="15">
        <v>20874</v>
      </c>
      <c r="B1681" s="15" t="str">
        <f>VLOOKUP(Tabela14[[#This Row],[CÓDIGO]],[1]fornnecedor!$A:$E,5,0)</f>
        <v>AKZO NOBEL LTDA AUTO</v>
      </c>
      <c r="C1681" s="16" t="s">
        <v>1277</v>
      </c>
      <c r="D1681" s="16" t="s">
        <v>127</v>
      </c>
      <c r="E1681" s="22">
        <v>0</v>
      </c>
      <c r="F1681" s="30">
        <v>0</v>
      </c>
      <c r="G1681" s="17">
        <v>60.71</v>
      </c>
      <c r="H1681" s="11">
        <f t="shared" si="52"/>
        <v>0</v>
      </c>
      <c r="I1681" s="12">
        <f t="shared" si="53"/>
        <v>0</v>
      </c>
      <c r="J1681" s="13" t="s">
        <v>1105</v>
      </c>
      <c r="K1681" s="37" t="str">
        <f>VLOOKUP(Tabela14[[#This Row],[CÓDIGO]],[1]fornnecedor!$A:$G,7,0)</f>
        <v>BASE DÁGUA</v>
      </c>
    </row>
    <row r="1682" spans="1:11" x14ac:dyDescent="0.3">
      <c r="A1682" s="8">
        <v>20875</v>
      </c>
      <c r="B1682" s="8" t="str">
        <f>VLOOKUP(Tabela14[[#This Row],[CÓDIGO]],[1]fornnecedor!$A:$E,5,0)</f>
        <v>AKZO NOBEL LTDA AUTO</v>
      </c>
      <c r="C1682" s="9" t="s">
        <v>1278</v>
      </c>
      <c r="D1682" s="9" t="s">
        <v>127</v>
      </c>
      <c r="E1682" s="23">
        <v>0</v>
      </c>
      <c r="F1682" s="31">
        <v>0</v>
      </c>
      <c r="G1682" s="10">
        <v>110.2</v>
      </c>
      <c r="H1682" s="11">
        <f t="shared" si="52"/>
        <v>0</v>
      </c>
      <c r="I1682" s="12">
        <f t="shared" si="53"/>
        <v>0</v>
      </c>
      <c r="J1682" s="13" t="s">
        <v>1105</v>
      </c>
      <c r="K1682" s="37" t="str">
        <f>VLOOKUP(Tabela14[[#This Row],[CÓDIGO]],[1]fornnecedor!$A:$G,7,0)</f>
        <v>BASE DÁGUA</v>
      </c>
    </row>
    <row r="1683" spans="1:11" x14ac:dyDescent="0.3">
      <c r="A1683" s="15">
        <v>20877</v>
      </c>
      <c r="B1683" s="15" t="str">
        <f>VLOOKUP(Tabela14[[#This Row],[CÓDIGO]],[1]fornnecedor!$A:$E,5,0)</f>
        <v>AKZO NOBEL LTDA AUTO</v>
      </c>
      <c r="C1683" s="16" t="s">
        <v>1279</v>
      </c>
      <c r="D1683" s="16" t="s">
        <v>127</v>
      </c>
      <c r="E1683" s="22">
        <v>0</v>
      </c>
      <c r="F1683" s="30">
        <v>0</v>
      </c>
      <c r="G1683" s="17">
        <v>106.23</v>
      </c>
      <c r="H1683" s="11">
        <f t="shared" si="52"/>
        <v>0</v>
      </c>
      <c r="I1683" s="12">
        <f t="shared" si="53"/>
        <v>0</v>
      </c>
      <c r="J1683" s="13" t="s">
        <v>1105</v>
      </c>
      <c r="K1683" s="37" t="str">
        <f>VLOOKUP(Tabela14[[#This Row],[CÓDIGO]],[1]fornnecedor!$A:$G,7,0)</f>
        <v>BASE DÁGUA</v>
      </c>
    </row>
    <row r="1684" spans="1:11" x14ac:dyDescent="0.3">
      <c r="A1684" s="8">
        <v>20878</v>
      </c>
      <c r="B1684" s="8" t="str">
        <f>VLOOKUP(Tabela14[[#This Row],[CÓDIGO]],[1]fornnecedor!$A:$E,5,0)</f>
        <v>AKZO NOBEL LTDA AUTO</v>
      </c>
      <c r="C1684" s="9" t="s">
        <v>1280</v>
      </c>
      <c r="D1684" s="9" t="s">
        <v>127</v>
      </c>
      <c r="E1684" s="23">
        <v>0</v>
      </c>
      <c r="F1684" s="31">
        <v>0</v>
      </c>
      <c r="G1684" s="10">
        <v>136.97</v>
      </c>
      <c r="H1684" s="11">
        <f t="shared" si="52"/>
        <v>0</v>
      </c>
      <c r="I1684" s="12">
        <f t="shared" si="53"/>
        <v>0</v>
      </c>
      <c r="J1684" s="13" t="s">
        <v>1105</v>
      </c>
      <c r="K1684" s="37" t="str">
        <f>VLOOKUP(Tabela14[[#This Row],[CÓDIGO]],[1]fornnecedor!$A:$G,7,0)</f>
        <v>BASE DÁGUA</v>
      </c>
    </row>
    <row r="1685" spans="1:11" x14ac:dyDescent="0.3">
      <c r="A1685" s="15">
        <v>20879</v>
      </c>
      <c r="B1685" s="15" t="str">
        <f>VLOOKUP(Tabela14[[#This Row],[CÓDIGO]],[1]fornnecedor!$A:$E,5,0)</f>
        <v>AKZO NOBEL LTDA AUTO</v>
      </c>
      <c r="C1685" s="16" t="s">
        <v>1281</v>
      </c>
      <c r="D1685" s="16" t="s">
        <v>127</v>
      </c>
      <c r="E1685" s="22">
        <v>0</v>
      </c>
      <c r="F1685" s="30">
        <v>0</v>
      </c>
      <c r="G1685" s="17">
        <v>83.44</v>
      </c>
      <c r="H1685" s="11">
        <f t="shared" si="52"/>
        <v>0</v>
      </c>
      <c r="I1685" s="12">
        <f t="shared" si="53"/>
        <v>0</v>
      </c>
      <c r="J1685" s="13" t="s">
        <v>1105</v>
      </c>
      <c r="K1685" s="37" t="str">
        <f>VLOOKUP(Tabela14[[#This Row],[CÓDIGO]],[1]fornnecedor!$A:$G,7,0)</f>
        <v>BASE DÁGUA</v>
      </c>
    </row>
    <row r="1686" spans="1:11" x14ac:dyDescent="0.3">
      <c r="A1686" s="8">
        <v>20880</v>
      </c>
      <c r="B1686" s="8" t="str">
        <f>VLOOKUP(Tabela14[[#This Row],[CÓDIGO]],[1]fornnecedor!$A:$E,5,0)</f>
        <v>AKZO NOBEL LTDA AUTO</v>
      </c>
      <c r="C1686" s="9" t="s">
        <v>1282</v>
      </c>
      <c r="D1686" s="9" t="s">
        <v>127</v>
      </c>
      <c r="E1686" s="23">
        <v>0</v>
      </c>
      <c r="F1686" s="31">
        <v>0</v>
      </c>
      <c r="G1686" s="10">
        <v>79.95</v>
      </c>
      <c r="H1686" s="11">
        <f t="shared" si="52"/>
        <v>0</v>
      </c>
      <c r="I1686" s="12">
        <f t="shared" si="53"/>
        <v>0</v>
      </c>
      <c r="J1686" s="13" t="s">
        <v>1105</v>
      </c>
      <c r="K1686" s="37" t="str">
        <f>VLOOKUP(Tabela14[[#This Row],[CÓDIGO]],[1]fornnecedor!$A:$G,7,0)</f>
        <v>BASE DÁGUA</v>
      </c>
    </row>
    <row r="1687" spans="1:11" x14ac:dyDescent="0.3">
      <c r="A1687" s="15">
        <v>20881</v>
      </c>
      <c r="B1687" s="15" t="str">
        <f>VLOOKUP(Tabela14[[#This Row],[CÓDIGO]],[1]fornnecedor!$A:$E,5,0)</f>
        <v>AKZO NOBEL LTDA AUTO</v>
      </c>
      <c r="C1687" s="16" t="s">
        <v>1283</v>
      </c>
      <c r="D1687" s="16" t="s">
        <v>127</v>
      </c>
      <c r="E1687" s="22">
        <v>0</v>
      </c>
      <c r="F1687" s="30">
        <v>0</v>
      </c>
      <c r="G1687" s="17">
        <v>236.25</v>
      </c>
      <c r="H1687" s="11">
        <f t="shared" si="52"/>
        <v>0</v>
      </c>
      <c r="I1687" s="12">
        <f t="shared" si="53"/>
        <v>0</v>
      </c>
      <c r="J1687" s="13" t="s">
        <v>1105</v>
      </c>
      <c r="K1687" s="37" t="str">
        <f>VLOOKUP(Tabela14[[#This Row],[CÓDIGO]],[1]fornnecedor!$A:$G,7,0)</f>
        <v>BASE DÁGUA</v>
      </c>
    </row>
    <row r="1688" spans="1:11" x14ac:dyDescent="0.3">
      <c r="A1688" s="8">
        <v>21101</v>
      </c>
      <c r="B1688" s="8" t="str">
        <f>VLOOKUP(Tabela14[[#This Row],[CÓDIGO]],[1]fornnecedor!$A:$E,5,0)</f>
        <v>AKZO NOBEL LTDA AUTO</v>
      </c>
      <c r="C1688" s="9" t="s">
        <v>1284</v>
      </c>
      <c r="D1688" s="9" t="s">
        <v>127</v>
      </c>
      <c r="E1688" s="23">
        <v>0</v>
      </c>
      <c r="F1688" s="31">
        <v>0</v>
      </c>
      <c r="G1688" s="10">
        <v>88.75</v>
      </c>
      <c r="H1688" s="11">
        <f t="shared" si="52"/>
        <v>0</v>
      </c>
      <c r="I1688" s="12">
        <f t="shared" si="53"/>
        <v>0</v>
      </c>
      <c r="J1688" s="13" t="s">
        <v>1105</v>
      </c>
      <c r="K1688" s="37" t="str">
        <f>VLOOKUP(Tabela14[[#This Row],[CÓDIGO]],[1]fornnecedor!$A:$G,7,0)</f>
        <v>BASE DÁGUA</v>
      </c>
    </row>
    <row r="1689" spans="1:11" x14ac:dyDescent="0.3">
      <c r="A1689" s="15">
        <v>20882</v>
      </c>
      <c r="B1689" s="15" t="str">
        <f>VLOOKUP(Tabela14[[#This Row],[CÓDIGO]],[1]fornnecedor!$A:$E,5,0)</f>
        <v>AKZO NOBEL LTDA AUTO</v>
      </c>
      <c r="C1689" s="16" t="s">
        <v>1285</v>
      </c>
      <c r="D1689" s="16" t="s">
        <v>127</v>
      </c>
      <c r="E1689" s="22">
        <v>0</v>
      </c>
      <c r="F1689" s="30">
        <v>0</v>
      </c>
      <c r="G1689" s="17">
        <v>98.34</v>
      </c>
      <c r="H1689" s="11">
        <f t="shared" si="52"/>
        <v>0</v>
      </c>
      <c r="I1689" s="12">
        <f t="shared" si="53"/>
        <v>0</v>
      </c>
      <c r="J1689" s="13" t="s">
        <v>1105</v>
      </c>
      <c r="K1689" s="37" t="str">
        <f>VLOOKUP(Tabela14[[#This Row],[CÓDIGO]],[1]fornnecedor!$A:$G,7,0)</f>
        <v>BASE DÁGUA</v>
      </c>
    </row>
    <row r="1690" spans="1:11" x14ac:dyDescent="0.3">
      <c r="A1690" s="8">
        <v>20883</v>
      </c>
      <c r="B1690" s="8" t="str">
        <f>VLOOKUP(Tabela14[[#This Row],[CÓDIGO]],[1]fornnecedor!$A:$E,5,0)</f>
        <v>AKZO NOBEL LTDA AUTO</v>
      </c>
      <c r="C1690" s="9" t="s">
        <v>1286</v>
      </c>
      <c r="D1690" s="9" t="s">
        <v>127</v>
      </c>
      <c r="E1690" s="23">
        <v>0</v>
      </c>
      <c r="F1690" s="31">
        <v>0</v>
      </c>
      <c r="G1690" s="10">
        <v>90.53</v>
      </c>
      <c r="H1690" s="11">
        <f t="shared" si="52"/>
        <v>0</v>
      </c>
      <c r="I1690" s="12">
        <f t="shared" si="53"/>
        <v>0</v>
      </c>
      <c r="J1690" s="13" t="s">
        <v>1105</v>
      </c>
      <c r="K1690" s="37" t="str">
        <f>VLOOKUP(Tabela14[[#This Row],[CÓDIGO]],[1]fornnecedor!$A:$G,7,0)</f>
        <v>BASE DÁGUA</v>
      </c>
    </row>
    <row r="1691" spans="1:11" x14ac:dyDescent="0.3">
      <c r="A1691" s="15">
        <v>20912</v>
      </c>
      <c r="B1691" s="15" t="str">
        <f>VLOOKUP(Tabela14[[#This Row],[CÓDIGO]],[1]fornnecedor!$A:$E,5,0)</f>
        <v>AKZO NOBEL LTDA AUTO</v>
      </c>
      <c r="C1691" s="16" t="s">
        <v>1287</v>
      </c>
      <c r="D1691" s="16" t="s">
        <v>127</v>
      </c>
      <c r="E1691" s="22">
        <v>0</v>
      </c>
      <c r="F1691" s="30">
        <v>0</v>
      </c>
      <c r="G1691" s="17">
        <v>208.75</v>
      </c>
      <c r="H1691" s="11">
        <f t="shared" si="52"/>
        <v>0</v>
      </c>
      <c r="I1691" s="12">
        <f t="shared" si="53"/>
        <v>0</v>
      </c>
      <c r="J1691" s="13" t="s">
        <v>1105</v>
      </c>
      <c r="K1691" s="37" t="str">
        <f>VLOOKUP(Tabela14[[#This Row],[CÓDIGO]],[1]fornnecedor!$A:$G,7,0)</f>
        <v>BASE DÁGUA</v>
      </c>
    </row>
    <row r="1692" spans="1:11" x14ac:dyDescent="0.3">
      <c r="A1692" s="8">
        <v>20891</v>
      </c>
      <c r="B1692" s="8" t="str">
        <f>VLOOKUP(Tabela14[[#This Row],[CÓDIGO]],[1]fornnecedor!$A:$E,5,0)</f>
        <v>AKZO NOBEL LTDA AUTO</v>
      </c>
      <c r="C1692" s="9" t="s">
        <v>1288</v>
      </c>
      <c r="D1692" s="9" t="s">
        <v>127</v>
      </c>
      <c r="E1692" s="23">
        <v>0</v>
      </c>
      <c r="F1692" s="31">
        <v>0</v>
      </c>
      <c r="G1692" s="10">
        <v>230.8</v>
      </c>
      <c r="H1692" s="11">
        <f t="shared" si="52"/>
        <v>0</v>
      </c>
      <c r="I1692" s="12">
        <f t="shared" si="53"/>
        <v>0</v>
      </c>
      <c r="J1692" s="13" t="s">
        <v>1105</v>
      </c>
      <c r="K1692" s="37" t="str">
        <f>VLOOKUP(Tabela14[[#This Row],[CÓDIGO]],[1]fornnecedor!$A:$G,7,0)</f>
        <v>BASE DÁGUA</v>
      </c>
    </row>
    <row r="1693" spans="1:11" x14ac:dyDescent="0.3">
      <c r="A1693" s="15">
        <v>20914</v>
      </c>
      <c r="B1693" s="15" t="str">
        <f>VLOOKUP(Tabela14[[#This Row],[CÓDIGO]],[1]fornnecedor!$A:$E,5,0)</f>
        <v>AKZO NOBEL LTDA AUTO</v>
      </c>
      <c r="C1693" s="16" t="s">
        <v>1289</v>
      </c>
      <c r="D1693" s="16" t="s">
        <v>127</v>
      </c>
      <c r="E1693" s="22">
        <v>0</v>
      </c>
      <c r="F1693" s="30">
        <v>0</v>
      </c>
      <c r="G1693" s="17">
        <v>380.28</v>
      </c>
      <c r="H1693" s="11">
        <f t="shared" si="52"/>
        <v>0</v>
      </c>
      <c r="I1693" s="12">
        <f t="shared" si="53"/>
        <v>0</v>
      </c>
      <c r="J1693" s="13" t="s">
        <v>1105</v>
      </c>
      <c r="K1693" s="37" t="str">
        <f>VLOOKUP(Tabela14[[#This Row],[CÓDIGO]],[1]fornnecedor!$A:$G,7,0)</f>
        <v>BASE DÁGUA</v>
      </c>
    </row>
    <row r="1694" spans="1:11" x14ac:dyDescent="0.3">
      <c r="A1694" s="8">
        <v>20916</v>
      </c>
      <c r="B1694" s="8" t="str">
        <f>VLOOKUP(Tabela14[[#This Row],[CÓDIGO]],[1]fornnecedor!$A:$E,5,0)</f>
        <v>AKZO NOBEL LTDA AUTO</v>
      </c>
      <c r="C1694" s="9" t="s">
        <v>1290</v>
      </c>
      <c r="D1694" s="9" t="s">
        <v>127</v>
      </c>
      <c r="E1694" s="23">
        <v>0</v>
      </c>
      <c r="F1694" s="31">
        <v>0</v>
      </c>
      <c r="G1694" s="10">
        <v>260.49</v>
      </c>
      <c r="H1694" s="11">
        <f t="shared" si="52"/>
        <v>0</v>
      </c>
      <c r="I1694" s="12">
        <f t="shared" si="53"/>
        <v>0</v>
      </c>
      <c r="J1694" s="13" t="s">
        <v>1105</v>
      </c>
      <c r="K1694" s="37" t="str">
        <f>VLOOKUP(Tabela14[[#This Row],[CÓDIGO]],[1]fornnecedor!$A:$G,7,0)</f>
        <v>BASE DÁGUA</v>
      </c>
    </row>
    <row r="1695" spans="1:11" x14ac:dyDescent="0.3">
      <c r="A1695" s="15">
        <v>21108</v>
      </c>
      <c r="B1695" s="15" t="str">
        <f>VLOOKUP(Tabela14[[#This Row],[CÓDIGO]],[1]fornnecedor!$A:$E,5,0)</f>
        <v>AKZO NOBEL LTDA AUTO</v>
      </c>
      <c r="C1695" s="16" t="s">
        <v>1291</v>
      </c>
      <c r="D1695" s="16" t="s">
        <v>127</v>
      </c>
      <c r="E1695" s="22">
        <v>0</v>
      </c>
      <c r="F1695" s="30">
        <v>0</v>
      </c>
      <c r="G1695" s="17">
        <v>519.86</v>
      </c>
      <c r="H1695" s="11">
        <f t="shared" si="52"/>
        <v>0</v>
      </c>
      <c r="I1695" s="12">
        <f t="shared" si="53"/>
        <v>0</v>
      </c>
      <c r="J1695" s="13" t="s">
        <v>1105</v>
      </c>
      <c r="K1695" s="37" t="str">
        <f>VLOOKUP(Tabela14[[#This Row],[CÓDIGO]],[1]fornnecedor!$A:$G,7,0)</f>
        <v>BASE DÁGUA</v>
      </c>
    </row>
    <row r="1696" spans="1:11" x14ac:dyDescent="0.3">
      <c r="A1696" s="8">
        <v>20885</v>
      </c>
      <c r="B1696" s="8" t="str">
        <f>VLOOKUP(Tabela14[[#This Row],[CÓDIGO]],[1]fornnecedor!$A:$E,5,0)</f>
        <v>AKZO NOBEL LTDA AUTO</v>
      </c>
      <c r="C1696" s="9" t="s">
        <v>1292</v>
      </c>
      <c r="D1696" s="9" t="s">
        <v>127</v>
      </c>
      <c r="E1696" s="23">
        <v>0</v>
      </c>
      <c r="F1696" s="31">
        <v>0</v>
      </c>
      <c r="G1696" s="10">
        <v>195.86</v>
      </c>
      <c r="H1696" s="11">
        <f t="shared" si="52"/>
        <v>0</v>
      </c>
      <c r="I1696" s="12">
        <f t="shared" si="53"/>
        <v>0</v>
      </c>
      <c r="J1696" s="13" t="s">
        <v>1105</v>
      </c>
      <c r="K1696" s="37" t="str">
        <f>VLOOKUP(Tabela14[[#This Row],[CÓDIGO]],[1]fornnecedor!$A:$G,7,0)</f>
        <v>BASE DÁGUA</v>
      </c>
    </row>
    <row r="1697" spans="1:11" x14ac:dyDescent="0.3">
      <c r="A1697" s="15">
        <v>20886</v>
      </c>
      <c r="B1697" s="15" t="str">
        <f>VLOOKUP(Tabela14[[#This Row],[CÓDIGO]],[1]fornnecedor!$A:$E,5,0)</f>
        <v>AKZO NOBEL LTDA AUTO</v>
      </c>
      <c r="C1697" s="16" t="s">
        <v>1293</v>
      </c>
      <c r="D1697" s="16" t="s">
        <v>127</v>
      </c>
      <c r="E1697" s="22">
        <v>0</v>
      </c>
      <c r="F1697" s="30">
        <v>0</v>
      </c>
      <c r="G1697" s="17">
        <v>123.89</v>
      </c>
      <c r="H1697" s="11">
        <f t="shared" si="52"/>
        <v>0</v>
      </c>
      <c r="I1697" s="12">
        <f t="shared" si="53"/>
        <v>0</v>
      </c>
      <c r="J1697" s="13" t="s">
        <v>1105</v>
      </c>
      <c r="K1697" s="37" t="str">
        <f>VLOOKUP(Tabela14[[#This Row],[CÓDIGO]],[1]fornnecedor!$A:$G,7,0)</f>
        <v>BASE DÁGUA</v>
      </c>
    </row>
    <row r="1698" spans="1:11" x14ac:dyDescent="0.3">
      <c r="A1698" s="8">
        <v>20893</v>
      </c>
      <c r="B1698" s="8" t="str">
        <f>VLOOKUP(Tabela14[[#This Row],[CÓDIGO]],[1]fornnecedor!$A:$E,5,0)</f>
        <v>AKZO NOBEL LTDA AUTO</v>
      </c>
      <c r="C1698" s="9" t="s">
        <v>1294</v>
      </c>
      <c r="D1698" s="9" t="s">
        <v>127</v>
      </c>
      <c r="E1698" s="23">
        <v>0</v>
      </c>
      <c r="F1698" s="31">
        <v>0</v>
      </c>
      <c r="G1698" s="10">
        <v>119.81</v>
      </c>
      <c r="H1698" s="11">
        <f t="shared" si="52"/>
        <v>0</v>
      </c>
      <c r="I1698" s="12">
        <f t="shared" si="53"/>
        <v>0</v>
      </c>
      <c r="J1698" s="13" t="s">
        <v>1105</v>
      </c>
      <c r="K1698" s="37" t="str">
        <f>VLOOKUP(Tabela14[[#This Row],[CÓDIGO]],[1]fornnecedor!$A:$G,7,0)</f>
        <v>BASE DÁGUA</v>
      </c>
    </row>
    <row r="1699" spans="1:11" x14ac:dyDescent="0.3">
      <c r="A1699" s="15">
        <v>22239</v>
      </c>
      <c r="B1699" s="15" t="str">
        <f>VLOOKUP(Tabela14[[#This Row],[CÓDIGO]],[1]fornnecedor!$A:$E,5,0)</f>
        <v>AKZO NOBEL LTDA</v>
      </c>
      <c r="C1699" s="16" t="s">
        <v>1295</v>
      </c>
      <c r="D1699" s="16" t="s">
        <v>454</v>
      </c>
      <c r="E1699" s="22">
        <v>0</v>
      </c>
      <c r="F1699" s="30">
        <v>0</v>
      </c>
      <c r="G1699" s="17">
        <v>2322.5500000000002</v>
      </c>
      <c r="H1699" s="11">
        <f t="shared" si="52"/>
        <v>0</v>
      </c>
      <c r="I1699" s="12">
        <f t="shared" si="53"/>
        <v>0</v>
      </c>
      <c r="J1699" s="13" t="s">
        <v>1105</v>
      </c>
      <c r="K1699" s="37" t="str">
        <f>VLOOKUP(Tabela14[[#This Row],[CÓDIGO]],[1]fornnecedor!$A:$G,7,0)</f>
        <v>APLICADORES / ADAPTADORES / ENGATES / SUPORTES</v>
      </c>
    </row>
    <row r="1700" spans="1:11" x14ac:dyDescent="0.3">
      <c r="A1700" s="8">
        <v>23982</v>
      </c>
      <c r="B1700" s="8" t="str">
        <f>VLOOKUP(Tabela14[[#This Row],[CÓDIGO]],[1]fornnecedor!$A:$E,5,0)</f>
        <v>SKYLACK TINTAS E VERNIZES LTDA</v>
      </c>
      <c r="C1700" s="9" t="s">
        <v>1295</v>
      </c>
      <c r="D1700" s="9" t="s">
        <v>1114</v>
      </c>
      <c r="E1700" s="23">
        <v>0</v>
      </c>
      <c r="F1700" s="31">
        <v>-2</v>
      </c>
      <c r="G1700" s="10">
        <v>0</v>
      </c>
      <c r="H1700" s="11">
        <f t="shared" si="52"/>
        <v>0</v>
      </c>
      <c r="I1700" s="12">
        <f t="shared" si="53"/>
        <v>0</v>
      </c>
      <c r="J1700" s="13" t="s">
        <v>1105</v>
      </c>
      <c r="K1700" s="37" t="str">
        <f>VLOOKUP(Tabela14[[#This Row],[CÓDIGO]],[1]fornnecedor!$A:$G,7,0)</f>
        <v>OUTRAS FERRAMENTAS / EQUIPAMENTOS</v>
      </c>
    </row>
    <row r="1701" spans="1:11" x14ac:dyDescent="0.3">
      <c r="A1701" s="15">
        <v>23559</v>
      </c>
      <c r="B1701" s="15" t="str">
        <f>VLOOKUP(Tabela14[[#This Row],[CÓDIGO]],[1]fornnecedor!$A:$E,5,0)</f>
        <v>AKZO NOBEL LTDA AUTO</v>
      </c>
      <c r="C1701" s="16" t="s">
        <v>1296</v>
      </c>
      <c r="D1701" s="16" t="s">
        <v>103</v>
      </c>
      <c r="E1701" s="22">
        <v>0</v>
      </c>
      <c r="F1701" s="30">
        <v>0</v>
      </c>
      <c r="G1701" s="17">
        <v>0</v>
      </c>
      <c r="H1701" s="11">
        <f t="shared" si="52"/>
        <v>0</v>
      </c>
      <c r="I1701" s="12">
        <f t="shared" si="53"/>
        <v>0</v>
      </c>
      <c r="J1701" s="13" t="s">
        <v>1105</v>
      </c>
      <c r="K1701" s="37" t="str">
        <f>VLOOKUP(Tabela14[[#This Row],[CÓDIGO]],[1]fornnecedor!$A:$G,7,0)</f>
        <v>APLICADORES / ADAPTADORES / ENGATES / SUPORTES</v>
      </c>
    </row>
    <row r="1702" spans="1:11" x14ac:dyDescent="0.3">
      <c r="A1702" s="15">
        <v>23981</v>
      </c>
      <c r="B1702" s="15" t="str">
        <f>VLOOKUP(Tabela14[[#This Row],[CÓDIGO]],[1]fornnecedor!$A:$E,5,0)</f>
        <v>SKYLACK TINTAS E VERNIZES LTDA</v>
      </c>
      <c r="C1702" s="16" t="s">
        <v>1297</v>
      </c>
      <c r="D1702" s="16" t="s">
        <v>1114</v>
      </c>
      <c r="E1702" s="22">
        <v>0</v>
      </c>
      <c r="F1702" s="30">
        <v>-3</v>
      </c>
      <c r="G1702" s="17">
        <v>0</v>
      </c>
      <c r="H1702" s="11">
        <f t="shared" si="52"/>
        <v>0</v>
      </c>
      <c r="I1702" s="12">
        <f t="shared" si="53"/>
        <v>0</v>
      </c>
      <c r="J1702" s="13" t="s">
        <v>1105</v>
      </c>
      <c r="K1702" s="37" t="str">
        <f>VLOOKUP(Tabela14[[#This Row],[CÓDIGO]],[1]fornnecedor!$A:$G,7,0)</f>
        <v>OUTRAS FERRAMENTAS / EQUIPAMENTOS</v>
      </c>
    </row>
    <row r="1703" spans="1:11" x14ac:dyDescent="0.3">
      <c r="A1703" s="8">
        <v>24215</v>
      </c>
      <c r="B1703" s="8" t="str">
        <f>VLOOKUP(Tabela14[[#This Row],[CÓDIGO]],[1]fornnecedor!$A:$E,5,0)</f>
        <v>UTILER - UTILIDADES DE LEITURA E ESCRITA LTDA</v>
      </c>
      <c r="C1703" s="9" t="s">
        <v>1298</v>
      </c>
      <c r="D1703" s="9" t="s">
        <v>857</v>
      </c>
      <c r="E1703" s="23">
        <v>0</v>
      </c>
      <c r="F1703" s="31">
        <v>0</v>
      </c>
      <c r="G1703" s="10">
        <v>0</v>
      </c>
      <c r="H1703" s="11">
        <f t="shared" si="52"/>
        <v>0</v>
      </c>
      <c r="I1703" s="12">
        <f t="shared" si="53"/>
        <v>0</v>
      </c>
      <c r="J1703" s="13" t="s">
        <v>1105</v>
      </c>
      <c r="K1703" s="37" t="str">
        <f>VLOOKUP(Tabela14[[#This Row],[CÓDIGO]],[1]fornnecedor!$A:$G,7,0)</f>
        <v>GRUPO CONVERSAO</v>
      </c>
    </row>
    <row r="1704" spans="1:11" x14ac:dyDescent="0.3">
      <c r="A1704" s="8">
        <v>85214</v>
      </c>
      <c r="B1704" s="8" t="str">
        <f>VLOOKUP(Tabela14[[#This Row],[CÓDIGO]],[1]fornnecedor!$A:$E,5,0)</f>
        <v>CAPITAL ATACADISTA DA CONSTRUCAO LTDA</v>
      </c>
      <c r="C1704" s="9" t="s">
        <v>1299</v>
      </c>
      <c r="D1704" s="9" t="s">
        <v>1132</v>
      </c>
      <c r="E1704" s="23">
        <v>0</v>
      </c>
      <c r="F1704" s="31">
        <v>0</v>
      </c>
      <c r="G1704" s="10">
        <v>430.29</v>
      </c>
      <c r="H1704" s="11">
        <f t="shared" si="52"/>
        <v>0</v>
      </c>
      <c r="I1704" s="12">
        <f t="shared" si="53"/>
        <v>0</v>
      </c>
      <c r="J1704" s="13" t="s">
        <v>1105</v>
      </c>
      <c r="K1704" s="37" t="str">
        <f>VLOOKUP(Tabela14[[#This Row],[CÓDIGO]],[1]fornnecedor!$A:$G,7,0)</f>
        <v>TINTA PARA PISO</v>
      </c>
    </row>
    <row r="1705" spans="1:11" x14ac:dyDescent="0.3">
      <c r="A1705" s="15">
        <v>85215</v>
      </c>
      <c r="B1705" s="15" t="str">
        <f>VLOOKUP(Tabela14[[#This Row],[CÓDIGO]],[1]fornnecedor!$A:$E,5,0)</f>
        <v>CAPITAL ATACADISTA DA CONSTRUCAO LTDA</v>
      </c>
      <c r="C1705" s="16" t="s">
        <v>1300</v>
      </c>
      <c r="D1705" s="16" t="s">
        <v>1132</v>
      </c>
      <c r="E1705" s="22">
        <v>0</v>
      </c>
      <c r="F1705" s="30">
        <v>0</v>
      </c>
      <c r="G1705" s="17">
        <v>222.11</v>
      </c>
      <c r="H1705" s="11">
        <f t="shared" si="52"/>
        <v>0</v>
      </c>
      <c r="I1705" s="12">
        <f t="shared" si="53"/>
        <v>0</v>
      </c>
      <c r="J1705" s="13" t="s">
        <v>1105</v>
      </c>
      <c r="K1705" s="37" t="str">
        <f>VLOOKUP(Tabela14[[#This Row],[CÓDIGO]],[1]fornnecedor!$A:$G,7,0)</f>
        <v>TINTA PARA PISO</v>
      </c>
    </row>
    <row r="1706" spans="1:11" x14ac:dyDescent="0.3">
      <c r="A1706" s="8">
        <v>87088</v>
      </c>
      <c r="B1706" s="8" t="str">
        <f>VLOOKUP(Tabela14[[#This Row],[CÓDIGO]],[1]fornnecedor!$A:$E,5,0)</f>
        <v>3M DO BRASIL LTDA</v>
      </c>
      <c r="C1706" s="9" t="s">
        <v>1301</v>
      </c>
      <c r="D1706" s="9" t="s">
        <v>366</v>
      </c>
      <c r="E1706" s="23">
        <v>0</v>
      </c>
      <c r="F1706" s="31">
        <v>0</v>
      </c>
      <c r="G1706" s="10">
        <v>0</v>
      </c>
      <c r="H1706" s="11">
        <f t="shared" si="52"/>
        <v>0</v>
      </c>
      <c r="I1706" s="12">
        <f t="shared" si="53"/>
        <v>0</v>
      </c>
      <c r="J1706" s="13" t="s">
        <v>1105</v>
      </c>
      <c r="K1706" s="37" t="str">
        <f>VLOOKUP(Tabela14[[#This Row],[CÓDIGO]],[1]fornnecedor!$A:$G,7,0)</f>
        <v>PISTOLAS</v>
      </c>
    </row>
    <row r="1707" spans="1:11" x14ac:dyDescent="0.3">
      <c r="A1707" s="8">
        <v>87051</v>
      </c>
      <c r="B1707" s="8" t="str">
        <f>VLOOKUP(Tabela14[[#This Row],[CÓDIGO]],[1]fornnecedor!$A:$E,5,0)</f>
        <v>3M DO BRASIL LTDA</v>
      </c>
      <c r="C1707" s="9" t="s">
        <v>1302</v>
      </c>
      <c r="D1707" s="9" t="s">
        <v>366</v>
      </c>
      <c r="E1707" s="23">
        <v>0</v>
      </c>
      <c r="F1707" s="31">
        <v>5</v>
      </c>
      <c r="G1707" s="10">
        <v>0</v>
      </c>
      <c r="H1707" s="11">
        <f t="shared" si="52"/>
        <v>0</v>
      </c>
      <c r="I1707" s="12">
        <f t="shared" si="53"/>
        <v>0</v>
      </c>
      <c r="J1707" s="13" t="s">
        <v>1105</v>
      </c>
      <c r="K1707" s="37" t="str">
        <f>VLOOKUP(Tabela14[[#This Row],[CÓDIGO]],[1]fornnecedor!$A:$G,7,0)</f>
        <v>PISTOLAS</v>
      </c>
    </row>
    <row r="1708" spans="1:11" x14ac:dyDescent="0.3">
      <c r="A1708" s="15">
        <v>87089</v>
      </c>
      <c r="B1708" s="15" t="str">
        <f>VLOOKUP(Tabela14[[#This Row],[CÓDIGO]],[1]fornnecedor!$A:$E,5,0)</f>
        <v>3M DO BRASIL LTDA</v>
      </c>
      <c r="C1708" s="16" t="s">
        <v>1303</v>
      </c>
      <c r="D1708" s="16" t="s">
        <v>366</v>
      </c>
      <c r="E1708" s="22">
        <v>0</v>
      </c>
      <c r="F1708" s="30">
        <v>0</v>
      </c>
      <c r="G1708" s="17">
        <v>29.59</v>
      </c>
      <c r="H1708" s="11">
        <f t="shared" si="52"/>
        <v>0</v>
      </c>
      <c r="I1708" s="12">
        <f t="shared" si="53"/>
        <v>0</v>
      </c>
      <c r="J1708" s="13" t="s">
        <v>1105</v>
      </c>
      <c r="K1708" s="37" t="str">
        <f>VLOOKUP(Tabela14[[#This Row],[CÓDIGO]],[1]fornnecedor!$A:$G,7,0)</f>
        <v>PISTOLAS</v>
      </c>
    </row>
    <row r="1709" spans="1:11" x14ac:dyDescent="0.3">
      <c r="A1709" s="8">
        <v>87090</v>
      </c>
      <c r="B1709" s="8" t="str">
        <f>VLOOKUP(Tabela14[[#This Row],[CÓDIGO]],[1]fornnecedor!$A:$E,5,0)</f>
        <v>3M DO BRASIL LTDA</v>
      </c>
      <c r="C1709" s="9" t="s">
        <v>1304</v>
      </c>
      <c r="D1709" s="9" t="s">
        <v>366</v>
      </c>
      <c r="E1709" s="23">
        <v>0</v>
      </c>
      <c r="F1709" s="31">
        <v>0</v>
      </c>
      <c r="G1709" s="10">
        <v>0</v>
      </c>
      <c r="H1709" s="11">
        <f t="shared" si="52"/>
        <v>0</v>
      </c>
      <c r="I1709" s="12">
        <f t="shared" si="53"/>
        <v>0</v>
      </c>
      <c r="J1709" s="13" t="s">
        <v>1105</v>
      </c>
      <c r="K1709" s="37" t="str">
        <f>VLOOKUP(Tabela14[[#This Row],[CÓDIGO]],[1]fornnecedor!$A:$G,7,0)</f>
        <v>PISTOLAS</v>
      </c>
    </row>
    <row r="1710" spans="1:11" x14ac:dyDescent="0.3">
      <c r="A1710" s="15">
        <v>86976</v>
      </c>
      <c r="B1710" s="15" t="str">
        <f>VLOOKUP(Tabela14[[#This Row],[CÓDIGO]],[1]fornnecedor!$A:$E,5,0)</f>
        <v>IND DE PLASTICOS HERC LTDA</v>
      </c>
      <c r="C1710" s="16" t="s">
        <v>1305</v>
      </c>
      <c r="D1710" s="16" t="s">
        <v>1306</v>
      </c>
      <c r="E1710" s="22">
        <v>0</v>
      </c>
      <c r="F1710" s="30">
        <v>0</v>
      </c>
      <c r="G1710" s="17">
        <v>1.04</v>
      </c>
      <c r="H1710" s="11">
        <f t="shared" si="52"/>
        <v>0</v>
      </c>
      <c r="I1710" s="12">
        <f t="shared" si="53"/>
        <v>0</v>
      </c>
      <c r="J1710" s="13" t="s">
        <v>1105</v>
      </c>
      <c r="K1710" s="37" t="str">
        <f>VLOOKUP(Tabela14[[#This Row],[CÓDIGO]],[1]fornnecedor!$A:$G,7,0)</f>
        <v>TORNEIRA/DUCHA</v>
      </c>
    </row>
    <row r="1711" spans="1:11" x14ac:dyDescent="0.3">
      <c r="A1711" s="8">
        <v>23695</v>
      </c>
      <c r="B1711" s="8" t="str">
        <f>VLOOKUP(Tabela14[[#This Row],[CÓDIGO]],[1]fornnecedor!$A:$E,5,0)</f>
        <v>FORNECEDOR CONVERSAO</v>
      </c>
      <c r="C1711" s="9" t="s">
        <v>1307</v>
      </c>
      <c r="D1711" s="9" t="s">
        <v>454</v>
      </c>
      <c r="E1711" s="23">
        <v>0</v>
      </c>
      <c r="F1711" s="31">
        <v>0</v>
      </c>
      <c r="G1711" s="10">
        <v>0</v>
      </c>
      <c r="H1711" s="11">
        <f t="shared" si="52"/>
        <v>0</v>
      </c>
      <c r="I1711" s="12">
        <f t="shared" si="53"/>
        <v>0</v>
      </c>
      <c r="J1711" s="13" t="s">
        <v>1105</v>
      </c>
      <c r="K1711" s="37" t="str">
        <f>VLOOKUP(Tabela14[[#This Row],[CÓDIGO]],[1]fornnecedor!$A:$G,7,0)</f>
        <v>GRUPO CONVERSAO</v>
      </c>
    </row>
    <row r="1712" spans="1:11" x14ac:dyDescent="0.3">
      <c r="A1712" s="8">
        <v>23792</v>
      </c>
      <c r="B1712" s="8" t="str">
        <f>VLOOKUP(Tabela14[[#This Row],[CÓDIGO]],[1]fornnecedor!$A:$E,5,0)</f>
        <v>ETITEC SOLUCOES INTELIGENTES</v>
      </c>
      <c r="C1712" s="9" t="s">
        <v>1308</v>
      </c>
      <c r="D1712" s="9" t="s">
        <v>1309</v>
      </c>
      <c r="E1712" s="23">
        <v>0</v>
      </c>
      <c r="F1712" s="31">
        <v>0</v>
      </c>
      <c r="G1712" s="10">
        <v>0</v>
      </c>
      <c r="H1712" s="11">
        <f t="shared" si="52"/>
        <v>0</v>
      </c>
      <c r="I1712" s="12">
        <f t="shared" si="53"/>
        <v>0</v>
      </c>
      <c r="J1712" s="13" t="s">
        <v>1105</v>
      </c>
      <c r="K1712" s="37" t="str">
        <f>VLOOKUP(Tabela14[[#This Row],[CÓDIGO]],[1]fornnecedor!$A:$G,7,0)</f>
        <v>GRUPO CONVERSAO</v>
      </c>
    </row>
    <row r="1713" spans="1:11" x14ac:dyDescent="0.3">
      <c r="A1713" s="8">
        <v>83949</v>
      </c>
      <c r="B1713" s="8" t="str">
        <f>VLOOKUP(Tabela14[[#This Row],[CÓDIGO]],[1]fornnecedor!$A:$E,5,0)</f>
        <v>3M DO BRASIL LTDA</v>
      </c>
      <c r="C1713" s="9" t="s">
        <v>1310</v>
      </c>
      <c r="D1713" s="9" t="s">
        <v>366</v>
      </c>
      <c r="E1713" s="23">
        <v>0</v>
      </c>
      <c r="F1713" s="31">
        <v>4</v>
      </c>
      <c r="G1713" s="10">
        <v>0</v>
      </c>
      <c r="H1713" s="11">
        <f t="shared" si="52"/>
        <v>0</v>
      </c>
      <c r="I1713" s="12">
        <f t="shared" si="53"/>
        <v>0</v>
      </c>
      <c r="J1713" s="13" t="s">
        <v>1105</v>
      </c>
      <c r="K1713" s="37" t="str">
        <f>VLOOKUP(Tabela14[[#This Row],[CÓDIGO]],[1]fornnecedor!$A:$G,7,0)</f>
        <v>BOINAS PARA POLIMENTO</v>
      </c>
    </row>
    <row r="1714" spans="1:11" x14ac:dyDescent="0.3">
      <c r="A1714" s="15">
        <v>23545</v>
      </c>
      <c r="B1714" s="15" t="str">
        <f>VLOOKUP(Tabela14[[#This Row],[CÓDIGO]],[1]fornnecedor!$A:$E,5,0)</f>
        <v>LIMA &amp; PERGHER INDUSTRIAL E COMERCIO</v>
      </c>
      <c r="C1714" s="16" t="s">
        <v>1311</v>
      </c>
      <c r="D1714" s="16" t="s">
        <v>458</v>
      </c>
      <c r="E1714" s="22">
        <v>0</v>
      </c>
      <c r="F1714" s="30">
        <v>0</v>
      </c>
      <c r="G1714" s="17">
        <v>9.56</v>
      </c>
      <c r="H1714" s="11">
        <f t="shared" si="52"/>
        <v>0</v>
      </c>
      <c r="I1714" s="12">
        <f t="shared" si="53"/>
        <v>0</v>
      </c>
      <c r="J1714" s="13" t="s">
        <v>1105</v>
      </c>
      <c r="K1714" s="37" t="str">
        <f>VLOOKUP(Tabela14[[#This Row],[CÓDIGO]],[1]fornnecedor!$A:$G,7,0)</f>
        <v>GRUPO CONVERSAO</v>
      </c>
    </row>
    <row r="1715" spans="1:11" x14ac:dyDescent="0.3">
      <c r="A1715" s="15">
        <v>23553</v>
      </c>
      <c r="B1715" s="15" t="str">
        <f>VLOOKUP(Tabela14[[#This Row],[CÓDIGO]],[1]fornnecedor!$A:$E,5,0)</f>
        <v>DJF Comercial de Papelaria Ltda. - ME</v>
      </c>
      <c r="C1715" s="16" t="s">
        <v>1312</v>
      </c>
      <c r="D1715" s="16" t="s">
        <v>857</v>
      </c>
      <c r="E1715" s="22">
        <v>0</v>
      </c>
      <c r="F1715" s="30">
        <v>0</v>
      </c>
      <c r="G1715" s="17">
        <v>1.6</v>
      </c>
      <c r="H1715" s="11">
        <f t="shared" si="52"/>
        <v>0</v>
      </c>
      <c r="I1715" s="12">
        <f t="shared" si="53"/>
        <v>0</v>
      </c>
      <c r="J1715" s="13" t="s">
        <v>1105</v>
      </c>
      <c r="K1715" s="37" t="str">
        <f>VLOOKUP(Tabela14[[#This Row],[CÓDIGO]],[1]fornnecedor!$A:$G,7,0)</f>
        <v>GRUPO CONVERSAO</v>
      </c>
    </row>
    <row r="1716" spans="1:11" x14ac:dyDescent="0.3">
      <c r="A1716" s="8">
        <v>23625</v>
      </c>
      <c r="B1716" s="8" t="str">
        <f>VLOOKUP(Tabela14[[#This Row],[CÓDIGO]],[1]fornnecedor!$A:$E,5,0)</f>
        <v>COM.ALVORADA LIMPEZA E DESCARTAVEIS</v>
      </c>
      <c r="C1716" s="9" t="s">
        <v>1313</v>
      </c>
      <c r="D1716" s="9" t="s">
        <v>454</v>
      </c>
      <c r="E1716" s="23">
        <v>0</v>
      </c>
      <c r="F1716" s="31">
        <v>0</v>
      </c>
      <c r="G1716" s="10">
        <v>90.59</v>
      </c>
      <c r="H1716" s="11">
        <f t="shared" si="52"/>
        <v>0</v>
      </c>
      <c r="I1716" s="12">
        <f t="shared" si="53"/>
        <v>0</v>
      </c>
      <c r="J1716" s="13" t="s">
        <v>1105</v>
      </c>
      <c r="K1716" s="37" t="str">
        <f>VLOOKUP(Tabela14[[#This Row],[CÓDIGO]],[1]fornnecedor!$A:$G,7,0)</f>
        <v>EPI´S</v>
      </c>
    </row>
    <row r="1717" spans="1:11" x14ac:dyDescent="0.3">
      <c r="A1717" s="15">
        <v>23817</v>
      </c>
      <c r="B1717" s="15" t="str">
        <f>VLOOKUP(Tabela14[[#This Row],[CÓDIGO]],[1]fornnecedor!$A:$E,5,0)</f>
        <v>MARLUVAS EQUIPAMENTOS DE SEGURANÇA LTDA</v>
      </c>
      <c r="C1717" s="16" t="s">
        <v>1314</v>
      </c>
      <c r="D1717" s="16" t="s">
        <v>1315</v>
      </c>
      <c r="E1717" s="22">
        <v>0</v>
      </c>
      <c r="F1717" s="30">
        <v>1</v>
      </c>
      <c r="G1717" s="17">
        <v>122.59</v>
      </c>
      <c r="H1717" s="11">
        <f t="shared" si="52"/>
        <v>0</v>
      </c>
      <c r="I1717" s="12">
        <f t="shared" si="53"/>
        <v>122.59</v>
      </c>
      <c r="J1717" s="13" t="s">
        <v>1105</v>
      </c>
      <c r="K1717" s="37" t="str">
        <f>VLOOKUP(Tabela14[[#This Row],[CÓDIGO]],[1]fornnecedor!$A:$G,7,0)</f>
        <v>EPI´S</v>
      </c>
    </row>
    <row r="1718" spans="1:11" x14ac:dyDescent="0.3">
      <c r="A1718" s="8">
        <v>23824</v>
      </c>
      <c r="B1718" s="8" t="str">
        <f>VLOOKUP(Tabela14[[#This Row],[CÓDIGO]],[1]fornnecedor!$A:$E,5,0)</f>
        <v>MARLUVAS EQUIPAMENTOS DE SEGURANÇA LTDA</v>
      </c>
      <c r="C1718" s="9" t="s">
        <v>1316</v>
      </c>
      <c r="D1718" s="9" t="s">
        <v>1315</v>
      </c>
      <c r="E1718" s="23">
        <v>0</v>
      </c>
      <c r="F1718" s="31">
        <v>1</v>
      </c>
      <c r="G1718" s="10">
        <v>37</v>
      </c>
      <c r="H1718" s="11">
        <f t="shared" si="52"/>
        <v>0</v>
      </c>
      <c r="I1718" s="12">
        <f t="shared" si="53"/>
        <v>37</v>
      </c>
      <c r="J1718" s="13" t="s">
        <v>1105</v>
      </c>
      <c r="K1718" s="37" t="str">
        <f>VLOOKUP(Tabela14[[#This Row],[CÓDIGO]],[1]fornnecedor!$A:$G,7,0)</f>
        <v>EPI´S</v>
      </c>
    </row>
    <row r="1719" spans="1:11" x14ac:dyDescent="0.3">
      <c r="A1719" s="15">
        <v>24206</v>
      </c>
      <c r="B1719" s="15" t="str">
        <f>VLOOKUP(Tabela14[[#This Row],[CÓDIGO]],[1]fornnecedor!$A:$E,5,0)</f>
        <v>REDE EPI EQUIPAMENTOS DE SEGURANÇA LTDA</v>
      </c>
      <c r="C1719" s="16" t="s">
        <v>1317</v>
      </c>
      <c r="D1719" s="16" t="s">
        <v>1315</v>
      </c>
      <c r="E1719" s="22">
        <v>0</v>
      </c>
      <c r="F1719" s="30">
        <v>19</v>
      </c>
      <c r="G1719" s="17">
        <v>3.99</v>
      </c>
      <c r="H1719" s="11">
        <f t="shared" si="52"/>
        <v>0</v>
      </c>
      <c r="I1719" s="12">
        <f t="shared" si="53"/>
        <v>75.81</v>
      </c>
      <c r="J1719" s="13" t="s">
        <v>1105</v>
      </c>
      <c r="K1719" s="37" t="str">
        <f>VLOOKUP(Tabela14[[#This Row],[CÓDIGO]],[1]fornnecedor!$A:$G,7,0)</f>
        <v>EPI´S</v>
      </c>
    </row>
    <row r="1720" spans="1:11" x14ac:dyDescent="0.3">
      <c r="A1720" s="15">
        <v>24204</v>
      </c>
      <c r="B1720" s="15" t="str">
        <f>VLOOKUP(Tabela14[[#This Row],[CÓDIGO]],[1]fornnecedor!$A:$E,5,0)</f>
        <v>MARLUVAS EQUIPAMENTOS DE SEGURANÇA LTDA</v>
      </c>
      <c r="C1720" s="16" t="s">
        <v>1318</v>
      </c>
      <c r="D1720" s="16" t="s">
        <v>1315</v>
      </c>
      <c r="E1720" s="22">
        <v>0</v>
      </c>
      <c r="F1720" s="30">
        <v>16</v>
      </c>
      <c r="G1720" s="17">
        <v>3.99</v>
      </c>
      <c r="H1720" s="11">
        <f t="shared" si="52"/>
        <v>0</v>
      </c>
      <c r="I1720" s="12">
        <f t="shared" si="53"/>
        <v>63.84</v>
      </c>
      <c r="J1720" s="13" t="s">
        <v>1105</v>
      </c>
      <c r="K1720" s="37" t="str">
        <f>VLOOKUP(Tabela14[[#This Row],[CÓDIGO]],[1]fornnecedor!$A:$G,7,0)</f>
        <v>EPI´S</v>
      </c>
    </row>
    <row r="1721" spans="1:11" x14ac:dyDescent="0.3">
      <c r="A1721" s="8">
        <v>24205</v>
      </c>
      <c r="B1721" s="8" t="str">
        <f>VLOOKUP(Tabela14[[#This Row],[CÓDIGO]],[1]fornnecedor!$A:$E,5,0)</f>
        <v>REDE EPI EQUIPAMENTOS DE SEGURANÇA LTDA</v>
      </c>
      <c r="C1721" s="9" t="s">
        <v>1319</v>
      </c>
      <c r="D1721" s="9" t="s">
        <v>1315</v>
      </c>
      <c r="E1721" s="23">
        <v>0</v>
      </c>
      <c r="F1721" s="31">
        <v>14</v>
      </c>
      <c r="G1721" s="10">
        <v>3.8</v>
      </c>
      <c r="H1721" s="11">
        <f t="shared" si="52"/>
        <v>0</v>
      </c>
      <c r="I1721" s="12">
        <f t="shared" si="53"/>
        <v>53.199999999999996</v>
      </c>
      <c r="J1721" s="13" t="s">
        <v>1105</v>
      </c>
      <c r="K1721" s="37" t="str">
        <f>VLOOKUP(Tabela14[[#This Row],[CÓDIGO]],[1]fornnecedor!$A:$G,7,0)</f>
        <v>EPI´S</v>
      </c>
    </row>
    <row r="1722" spans="1:11" x14ac:dyDescent="0.3">
      <c r="A1722" s="8">
        <v>24203</v>
      </c>
      <c r="B1722" s="8" t="str">
        <f>VLOOKUP(Tabela14[[#This Row],[CÓDIGO]],[1]fornnecedor!$A:$E,5,0)</f>
        <v>MARLUVAS EQUIPAMENTOS DE SEGURANCA LTDA</v>
      </c>
      <c r="C1722" s="9" t="s">
        <v>1320</v>
      </c>
      <c r="D1722" s="9" t="s">
        <v>1315</v>
      </c>
      <c r="E1722" s="23">
        <v>0</v>
      </c>
      <c r="F1722" s="31">
        <v>13</v>
      </c>
      <c r="G1722" s="10">
        <v>3.8</v>
      </c>
      <c r="H1722" s="11">
        <f t="shared" si="52"/>
        <v>0</v>
      </c>
      <c r="I1722" s="12">
        <f t="shared" si="53"/>
        <v>49.4</v>
      </c>
      <c r="J1722" s="13" t="s">
        <v>1105</v>
      </c>
      <c r="K1722" s="37" t="str">
        <f>VLOOKUP(Tabela14[[#This Row],[CÓDIGO]],[1]fornnecedor!$A:$G,7,0)</f>
        <v>EPI´S</v>
      </c>
    </row>
    <row r="1723" spans="1:11" x14ac:dyDescent="0.3">
      <c r="A1723" s="8">
        <v>23888</v>
      </c>
      <c r="B1723" s="8" t="str">
        <f>VLOOKUP(Tabela14[[#This Row],[CÓDIGO]],[1]fornnecedor!$A:$E,5,0)</f>
        <v>MARLUVAS EQUIPAMENTOS DE SEGURANÇA LTDA</v>
      </c>
      <c r="C1723" s="9" t="s">
        <v>1321</v>
      </c>
      <c r="D1723" s="9" t="s">
        <v>1315</v>
      </c>
      <c r="E1723" s="23">
        <v>0</v>
      </c>
      <c r="F1723" s="31">
        <v>6</v>
      </c>
      <c r="G1723" s="10">
        <v>60</v>
      </c>
      <c r="H1723" s="11">
        <f t="shared" si="52"/>
        <v>0</v>
      </c>
      <c r="I1723" s="12">
        <f t="shared" si="53"/>
        <v>360</v>
      </c>
      <c r="J1723" s="13" t="s">
        <v>1105</v>
      </c>
      <c r="K1723" s="37" t="str">
        <f>VLOOKUP(Tabela14[[#This Row],[CÓDIGO]],[1]fornnecedor!$A:$G,7,0)</f>
        <v>EPI´S</v>
      </c>
    </row>
    <row r="1724" spans="1:11" x14ac:dyDescent="0.3">
      <c r="A1724" s="15">
        <v>23829</v>
      </c>
      <c r="B1724" s="15" t="str">
        <f>VLOOKUP(Tabela14[[#This Row],[CÓDIGO]],[1]fornnecedor!$A:$E,5,0)</f>
        <v>MARLUVAS EQUIPAMENTOS DE SEGURANÇA LTDA</v>
      </c>
      <c r="C1724" s="16" t="s">
        <v>1322</v>
      </c>
      <c r="D1724" s="16" t="s">
        <v>1315</v>
      </c>
      <c r="E1724" s="22">
        <v>0</v>
      </c>
      <c r="F1724" s="30">
        <v>5</v>
      </c>
      <c r="G1724" s="17">
        <v>23.28</v>
      </c>
      <c r="H1724" s="11">
        <f t="shared" si="52"/>
        <v>0</v>
      </c>
      <c r="I1724" s="12">
        <f t="shared" si="53"/>
        <v>116.4</v>
      </c>
      <c r="J1724" s="13" t="s">
        <v>1105</v>
      </c>
      <c r="K1724" s="37" t="str">
        <f>VLOOKUP(Tabela14[[#This Row],[CÓDIGO]],[1]fornnecedor!$A:$G,7,0)</f>
        <v>EPI´S</v>
      </c>
    </row>
    <row r="1725" spans="1:11" x14ac:dyDescent="0.3">
      <c r="A1725" s="15">
        <v>24200</v>
      </c>
      <c r="B1725" s="15" t="str">
        <f>VLOOKUP(Tabela14[[#This Row],[CÓDIGO]],[1]fornnecedor!$A:$E,5,0)</f>
        <v>MARLUVAS EQUIPAMENTOS DE SEGURANCA LTDA</v>
      </c>
      <c r="C1725" s="16" t="s">
        <v>1323</v>
      </c>
      <c r="D1725" s="16" t="s">
        <v>1315</v>
      </c>
      <c r="E1725" s="22">
        <v>0</v>
      </c>
      <c r="F1725" s="30">
        <v>4</v>
      </c>
      <c r="G1725" s="17">
        <v>16.96</v>
      </c>
      <c r="H1725" s="11">
        <f t="shared" si="52"/>
        <v>0</v>
      </c>
      <c r="I1725" s="12">
        <f t="shared" si="53"/>
        <v>67.84</v>
      </c>
      <c r="J1725" s="13" t="s">
        <v>1105</v>
      </c>
      <c r="K1725" s="37" t="str">
        <f>VLOOKUP(Tabela14[[#This Row],[CÓDIGO]],[1]fornnecedor!$A:$G,7,0)</f>
        <v>EPI´S</v>
      </c>
    </row>
    <row r="1726" spans="1:11" x14ac:dyDescent="0.3">
      <c r="A1726" s="15">
        <v>23831</v>
      </c>
      <c r="B1726" s="15" t="str">
        <f>VLOOKUP(Tabela14[[#This Row],[CÓDIGO]],[1]fornnecedor!$A:$E,5,0)</f>
        <v>MARLUVAS EQUIPAMENTOS DE SEGURANÇA LTDA</v>
      </c>
      <c r="C1726" s="16" t="s">
        <v>1324</v>
      </c>
      <c r="D1726" s="16" t="s">
        <v>1315</v>
      </c>
      <c r="E1726" s="22">
        <v>0</v>
      </c>
      <c r="F1726" s="30">
        <v>4</v>
      </c>
      <c r="G1726" s="17">
        <v>50</v>
      </c>
      <c r="H1726" s="11">
        <f t="shared" si="52"/>
        <v>0</v>
      </c>
      <c r="I1726" s="12">
        <f t="shared" si="53"/>
        <v>200</v>
      </c>
      <c r="J1726" s="13" t="s">
        <v>1105</v>
      </c>
      <c r="K1726" s="37" t="str">
        <f>VLOOKUP(Tabela14[[#This Row],[CÓDIGO]],[1]fornnecedor!$A:$G,7,0)</f>
        <v>EPI´S</v>
      </c>
    </row>
    <row r="1727" spans="1:11" x14ac:dyDescent="0.3">
      <c r="A1727" s="15">
        <v>23819</v>
      </c>
      <c r="B1727" s="15" t="str">
        <f>VLOOKUP(Tabela14[[#This Row],[CÓDIGO]],[1]fornnecedor!$A:$E,5,0)</f>
        <v>MARLUVAS EQUIPAMENTOS DE SEGURANÇA LTDA</v>
      </c>
      <c r="C1727" s="16" t="s">
        <v>1325</v>
      </c>
      <c r="D1727" s="16" t="s">
        <v>1315</v>
      </c>
      <c r="E1727" s="22">
        <v>0</v>
      </c>
      <c r="F1727" s="30">
        <v>4</v>
      </c>
      <c r="G1727" s="17">
        <v>60</v>
      </c>
      <c r="H1727" s="11">
        <f t="shared" si="52"/>
        <v>0</v>
      </c>
      <c r="I1727" s="12">
        <f t="shared" si="53"/>
        <v>240</v>
      </c>
      <c r="J1727" s="13" t="s">
        <v>1105</v>
      </c>
      <c r="K1727" s="37" t="str">
        <f>VLOOKUP(Tabela14[[#This Row],[CÓDIGO]],[1]fornnecedor!$A:$G,7,0)</f>
        <v>EPI´S</v>
      </c>
    </row>
    <row r="1728" spans="1:11" x14ac:dyDescent="0.3">
      <c r="A1728" s="8">
        <v>23830</v>
      </c>
      <c r="B1728" s="8" t="str">
        <f>VLOOKUP(Tabela14[[#This Row],[CÓDIGO]],[1]fornnecedor!$A:$E,5,0)</f>
        <v>MARLUVAS EQUIPAMENTOS DE SEGURANÇA LTDA</v>
      </c>
      <c r="C1728" s="9" t="s">
        <v>1326</v>
      </c>
      <c r="D1728" s="9" t="s">
        <v>1315</v>
      </c>
      <c r="E1728" s="23">
        <v>0</v>
      </c>
      <c r="F1728" s="31">
        <v>3</v>
      </c>
      <c r="G1728" s="10">
        <v>23.28</v>
      </c>
      <c r="H1728" s="11">
        <f t="shared" si="52"/>
        <v>0</v>
      </c>
      <c r="I1728" s="12">
        <f t="shared" si="53"/>
        <v>69.84</v>
      </c>
      <c r="J1728" s="13" t="s">
        <v>1105</v>
      </c>
      <c r="K1728" s="37" t="str">
        <f>VLOOKUP(Tabela14[[#This Row],[CÓDIGO]],[1]fornnecedor!$A:$G,7,0)</f>
        <v>EPI´S</v>
      </c>
    </row>
    <row r="1729" spans="1:11" x14ac:dyDescent="0.3">
      <c r="A1729" s="15">
        <v>24222</v>
      </c>
      <c r="B1729" s="15" t="str">
        <f>VLOOKUP(Tabela14[[#This Row],[CÓDIGO]],[1]fornnecedor!$A:$E,5,0)</f>
        <v>MARLUVAS EQUIPAMENTOS DE SEGURANÇA LTDA</v>
      </c>
      <c r="C1729" s="16" t="s">
        <v>1327</v>
      </c>
      <c r="D1729" s="16" t="s">
        <v>1315</v>
      </c>
      <c r="E1729" s="22">
        <v>0</v>
      </c>
      <c r="F1729" s="30">
        <v>2</v>
      </c>
      <c r="G1729" s="17">
        <v>60</v>
      </c>
      <c r="H1729" s="11">
        <f t="shared" si="52"/>
        <v>0</v>
      </c>
      <c r="I1729" s="12">
        <f t="shared" si="53"/>
        <v>120</v>
      </c>
      <c r="J1729" s="13" t="s">
        <v>1105</v>
      </c>
      <c r="K1729" s="37" t="str">
        <f>VLOOKUP(Tabela14[[#This Row],[CÓDIGO]],[1]fornnecedor!$A:$G,7,0)</f>
        <v>EPI´S</v>
      </c>
    </row>
    <row r="1730" spans="1:11" x14ac:dyDescent="0.3">
      <c r="A1730" s="15">
        <v>23833</v>
      </c>
      <c r="B1730" s="15" t="str">
        <f>VLOOKUP(Tabela14[[#This Row],[CÓDIGO]],[1]fornnecedor!$A:$E,5,0)</f>
        <v>MARLUVAS EQUIPAMENTOS DE SEGURANÇA LTDA</v>
      </c>
      <c r="C1730" s="16" t="s">
        <v>1328</v>
      </c>
      <c r="D1730" s="16" t="s">
        <v>1315</v>
      </c>
      <c r="E1730" s="22">
        <v>0</v>
      </c>
      <c r="F1730" s="30">
        <v>1</v>
      </c>
      <c r="G1730" s="17">
        <v>46.69</v>
      </c>
      <c r="H1730" s="11">
        <f t="shared" ref="H1730:H1793" si="54">G1730*E1730</f>
        <v>0</v>
      </c>
      <c r="I1730" s="12">
        <f t="shared" ref="I1730:I1793" si="55">G1730*F1730</f>
        <v>46.69</v>
      </c>
      <c r="J1730" s="13" t="s">
        <v>1105</v>
      </c>
      <c r="K1730" s="37" t="str">
        <f>VLOOKUP(Tabela14[[#This Row],[CÓDIGO]],[1]fornnecedor!$A:$G,7,0)</f>
        <v>EPI´S</v>
      </c>
    </row>
    <row r="1731" spans="1:11" x14ac:dyDescent="0.3">
      <c r="A1731" s="15">
        <v>23821</v>
      </c>
      <c r="B1731" s="15" t="str">
        <f>VLOOKUP(Tabela14[[#This Row],[CÓDIGO]],[1]fornnecedor!$A:$E,5,0)</f>
        <v>CONDOR ATACADISTA LTDA</v>
      </c>
      <c r="C1731" s="16" t="s">
        <v>1329</v>
      </c>
      <c r="D1731" s="16" t="s">
        <v>1315</v>
      </c>
      <c r="E1731" s="22">
        <v>0</v>
      </c>
      <c r="F1731" s="30">
        <v>1</v>
      </c>
      <c r="G1731" s="17">
        <v>51.55</v>
      </c>
      <c r="H1731" s="11">
        <f t="shared" si="54"/>
        <v>0</v>
      </c>
      <c r="I1731" s="12">
        <f t="shared" si="55"/>
        <v>51.55</v>
      </c>
      <c r="J1731" s="13" t="s">
        <v>1105</v>
      </c>
      <c r="K1731" s="37" t="str">
        <f>VLOOKUP(Tabela14[[#This Row],[CÓDIGO]],[1]fornnecedor!$A:$G,7,0)</f>
        <v>EPI´S</v>
      </c>
    </row>
    <row r="1732" spans="1:11" x14ac:dyDescent="0.3">
      <c r="A1732" s="8">
        <v>23818</v>
      </c>
      <c r="B1732" s="8" t="str">
        <f>VLOOKUP(Tabela14[[#This Row],[CÓDIGO]],[1]fornnecedor!$A:$E,5,0)</f>
        <v>TERRA UTIL. DE MAQUINAS, FERRAMENTAS E UTILID.</v>
      </c>
      <c r="C1732" s="9" t="s">
        <v>1330</v>
      </c>
      <c r="D1732" s="9" t="s">
        <v>1315</v>
      </c>
      <c r="E1732" s="23">
        <v>0</v>
      </c>
      <c r="F1732" s="31">
        <v>1</v>
      </c>
      <c r="G1732" s="10">
        <v>97.5</v>
      </c>
      <c r="H1732" s="11">
        <f t="shared" si="54"/>
        <v>0</v>
      </c>
      <c r="I1732" s="12">
        <f t="shared" si="55"/>
        <v>97.5</v>
      </c>
      <c r="J1732" s="13" t="s">
        <v>1105</v>
      </c>
      <c r="K1732" s="37" t="str">
        <f>VLOOKUP(Tabela14[[#This Row],[CÓDIGO]],[1]fornnecedor!$A:$G,7,0)</f>
        <v>EPI´S</v>
      </c>
    </row>
    <row r="1733" spans="1:11" x14ac:dyDescent="0.3">
      <c r="A1733" s="8">
        <v>23832</v>
      </c>
      <c r="B1733" s="8" t="str">
        <f>VLOOKUP(Tabela14[[#This Row],[CÓDIGO]],[1]fornnecedor!$A:$E,5,0)</f>
        <v>MARLUVAS EQUIPAMENTOS DE SEGURANÇA LTDA</v>
      </c>
      <c r="C1733" s="9" t="s">
        <v>1331</v>
      </c>
      <c r="D1733" s="9" t="s">
        <v>1315</v>
      </c>
      <c r="E1733" s="23">
        <v>0</v>
      </c>
      <c r="F1733" s="31">
        <v>0</v>
      </c>
      <c r="G1733" s="10">
        <v>57.58</v>
      </c>
      <c r="H1733" s="11">
        <f t="shared" si="54"/>
        <v>0</v>
      </c>
      <c r="I1733" s="12">
        <f t="shared" si="55"/>
        <v>0</v>
      </c>
      <c r="J1733" s="13" t="s">
        <v>1105</v>
      </c>
      <c r="K1733" s="37" t="str">
        <f>VLOOKUP(Tabela14[[#This Row],[CÓDIGO]],[1]fornnecedor!$A:$G,7,0)</f>
        <v>EPI´S</v>
      </c>
    </row>
    <row r="1734" spans="1:11" x14ac:dyDescent="0.3">
      <c r="A1734" s="15">
        <v>84409</v>
      </c>
      <c r="B1734" s="15" t="str">
        <f>VLOOKUP(Tabela14[[#This Row],[CÓDIGO]],[1]fornnecedor!$A:$E,5,0)</f>
        <v>REDE EPI EQUIPAMENTOS DE SEGURANÇA LTDA</v>
      </c>
      <c r="C1734" s="16" t="s">
        <v>1332</v>
      </c>
      <c r="D1734" s="16" t="s">
        <v>1333</v>
      </c>
      <c r="E1734" s="22">
        <v>0</v>
      </c>
      <c r="F1734" s="30">
        <v>0</v>
      </c>
      <c r="G1734" s="17">
        <v>49.9</v>
      </c>
      <c r="H1734" s="11">
        <f t="shared" si="54"/>
        <v>0</v>
      </c>
      <c r="I1734" s="12">
        <f t="shared" si="55"/>
        <v>0</v>
      </c>
      <c r="J1734" s="13" t="s">
        <v>1105</v>
      </c>
      <c r="K1734" s="37" t="str">
        <f>VLOOKUP(Tabela14[[#This Row],[CÓDIGO]],[1]fornnecedor!$A:$G,7,0)</f>
        <v>EPI´S</v>
      </c>
    </row>
    <row r="1735" spans="1:11" x14ac:dyDescent="0.3">
      <c r="A1735" s="8">
        <v>84687</v>
      </c>
      <c r="B1735" s="8" t="str">
        <f>VLOOKUP(Tabela14[[#This Row],[CÓDIGO]],[1]fornnecedor!$A:$E,5,0)</f>
        <v>CONDOR ATACADISTA LTDA</v>
      </c>
      <c r="C1735" s="9" t="s">
        <v>1334</v>
      </c>
      <c r="D1735" s="9" t="s">
        <v>1333</v>
      </c>
      <c r="E1735" s="23">
        <v>0</v>
      </c>
      <c r="F1735" s="31">
        <v>0</v>
      </c>
      <c r="G1735" s="10">
        <v>46.11</v>
      </c>
      <c r="H1735" s="11">
        <f t="shared" si="54"/>
        <v>0</v>
      </c>
      <c r="I1735" s="12">
        <f t="shared" si="55"/>
        <v>0</v>
      </c>
      <c r="J1735" s="13" t="s">
        <v>1105</v>
      </c>
      <c r="K1735" s="37" t="str">
        <f>VLOOKUP(Tabela14[[#This Row],[CÓDIGO]],[1]fornnecedor!$A:$G,7,0)</f>
        <v>EPI´S</v>
      </c>
    </row>
    <row r="1736" spans="1:11" x14ac:dyDescent="0.3">
      <c r="A1736" s="15">
        <v>84688</v>
      </c>
      <c r="B1736" s="15" t="str">
        <f>VLOOKUP(Tabela14[[#This Row],[CÓDIGO]],[1]fornnecedor!$A:$E,5,0)</f>
        <v>REDE EPI EQUIPAMENTOS DE SEGURANÇA LTDA</v>
      </c>
      <c r="C1736" s="16" t="s">
        <v>1335</v>
      </c>
      <c r="D1736" s="16" t="s">
        <v>1333</v>
      </c>
      <c r="E1736" s="22">
        <v>0</v>
      </c>
      <c r="F1736" s="30">
        <v>0</v>
      </c>
      <c r="G1736" s="17">
        <v>61</v>
      </c>
      <c r="H1736" s="11">
        <f t="shared" si="54"/>
        <v>0</v>
      </c>
      <c r="I1736" s="12">
        <f t="shared" si="55"/>
        <v>0</v>
      </c>
      <c r="J1736" s="13" t="s">
        <v>1105</v>
      </c>
      <c r="K1736" s="37" t="str">
        <f>VLOOKUP(Tabela14[[#This Row],[CÓDIGO]],[1]fornnecedor!$A:$G,7,0)</f>
        <v>EPI´S</v>
      </c>
    </row>
    <row r="1737" spans="1:11" x14ac:dyDescent="0.3">
      <c r="A1737" s="8">
        <v>84689</v>
      </c>
      <c r="B1737" s="8" t="str">
        <f>VLOOKUP(Tabela14[[#This Row],[CÓDIGO]],[1]fornnecedor!$A:$E,5,0)</f>
        <v>REDE EPI EQUIPAMENTOS DE SEGURANÇA LTDA</v>
      </c>
      <c r="C1737" s="9" t="s">
        <v>1336</v>
      </c>
      <c r="D1737" s="9" t="s">
        <v>1333</v>
      </c>
      <c r="E1737" s="23">
        <v>0</v>
      </c>
      <c r="F1737" s="31">
        <v>0</v>
      </c>
      <c r="G1737" s="10">
        <v>61</v>
      </c>
      <c r="H1737" s="11">
        <f t="shared" si="54"/>
        <v>0</v>
      </c>
      <c r="I1737" s="12">
        <f t="shared" si="55"/>
        <v>0</v>
      </c>
      <c r="J1737" s="13" t="s">
        <v>1105</v>
      </c>
      <c r="K1737" s="37" t="str">
        <f>VLOOKUP(Tabela14[[#This Row],[CÓDIGO]],[1]fornnecedor!$A:$G,7,0)</f>
        <v>EPI´S</v>
      </c>
    </row>
    <row r="1738" spans="1:11" x14ac:dyDescent="0.3">
      <c r="A1738" s="8">
        <v>24223</v>
      </c>
      <c r="B1738" s="8" t="str">
        <f>VLOOKUP(Tabela14[[#This Row],[CÓDIGO]],[1]fornnecedor!$A:$E,5,0)</f>
        <v>REDE EPI EQUIPAMENTOS DE SEGURANÇA LTDA</v>
      </c>
      <c r="C1738" s="9" t="s">
        <v>1337</v>
      </c>
      <c r="D1738" s="9" t="s">
        <v>1333</v>
      </c>
      <c r="E1738" s="23">
        <v>0</v>
      </c>
      <c r="F1738" s="31">
        <v>0</v>
      </c>
      <c r="G1738" s="10">
        <v>60</v>
      </c>
      <c r="H1738" s="11">
        <f t="shared" si="54"/>
        <v>0</v>
      </c>
      <c r="I1738" s="12">
        <f t="shared" si="55"/>
        <v>0</v>
      </c>
      <c r="J1738" s="13" t="s">
        <v>1105</v>
      </c>
      <c r="K1738" s="37" t="str">
        <f>VLOOKUP(Tabela14[[#This Row],[CÓDIGO]],[1]fornnecedor!$A:$G,7,0)</f>
        <v>EPI´S</v>
      </c>
    </row>
    <row r="1739" spans="1:11" x14ac:dyDescent="0.3">
      <c r="A1739" s="8">
        <v>23834</v>
      </c>
      <c r="B1739" s="8" t="str">
        <f>VLOOKUP(Tabela14[[#This Row],[CÓDIGO]],[1]fornnecedor!$A:$E,5,0)</f>
        <v>MARLUVAS EQUIPAMENTOS DE SEGURANÇA LTDA</v>
      </c>
      <c r="C1739" s="9" t="s">
        <v>1338</v>
      </c>
      <c r="D1739" s="9" t="s">
        <v>1315</v>
      </c>
      <c r="E1739" s="23">
        <v>0</v>
      </c>
      <c r="F1739" s="31">
        <v>0</v>
      </c>
      <c r="G1739" s="10">
        <v>27.77</v>
      </c>
      <c r="H1739" s="11">
        <f t="shared" si="54"/>
        <v>0</v>
      </c>
      <c r="I1739" s="12">
        <f t="shared" si="55"/>
        <v>0</v>
      </c>
      <c r="J1739" s="13" t="s">
        <v>1105</v>
      </c>
      <c r="K1739" s="37" t="str">
        <f>VLOOKUP(Tabela14[[#This Row],[CÓDIGO]],[1]fornnecedor!$A:$G,7,0)</f>
        <v>EPI´S</v>
      </c>
    </row>
    <row r="1740" spans="1:11" x14ac:dyDescent="0.3">
      <c r="A1740" s="8">
        <v>24326</v>
      </c>
      <c r="B1740" s="8" t="str">
        <f>VLOOKUP(Tabela14[[#This Row],[CÓDIGO]],[1]fornnecedor!$A:$E,5,0)</f>
        <v>MARLUVAS EQUIPAMENTOS DE SEGURANÇA LTDA</v>
      </c>
      <c r="C1740" s="9" t="s">
        <v>1339</v>
      </c>
      <c r="D1740" s="9" t="s">
        <v>1315</v>
      </c>
      <c r="E1740" s="23">
        <v>0</v>
      </c>
      <c r="F1740" s="31">
        <v>0</v>
      </c>
      <c r="G1740" s="10">
        <v>125</v>
      </c>
      <c r="H1740" s="11">
        <f t="shared" si="54"/>
        <v>0</v>
      </c>
      <c r="I1740" s="12">
        <f t="shared" si="55"/>
        <v>0</v>
      </c>
      <c r="J1740" s="13" t="s">
        <v>1105</v>
      </c>
      <c r="K1740" s="37" t="str">
        <f>VLOOKUP(Tabela14[[#This Row],[CÓDIGO]],[1]fornnecedor!$A:$G,7,0)</f>
        <v>EPI´S</v>
      </c>
    </row>
    <row r="1741" spans="1:11" x14ac:dyDescent="0.3">
      <c r="A1741" s="15">
        <v>84393</v>
      </c>
      <c r="B1741" s="15" t="str">
        <f>VLOOKUP(Tabela14[[#This Row],[CÓDIGO]],[1]fornnecedor!$A:$E,5,0)</f>
        <v>MARLUVAS EQUIPAMENTOS DE SEGURANÇA LTDA</v>
      </c>
      <c r="C1741" s="16" t="s">
        <v>1340</v>
      </c>
      <c r="D1741" s="16" t="s">
        <v>1315</v>
      </c>
      <c r="E1741" s="22">
        <v>0</v>
      </c>
      <c r="F1741" s="30">
        <v>0</v>
      </c>
      <c r="G1741" s="17">
        <v>117</v>
      </c>
      <c r="H1741" s="11">
        <f t="shared" si="54"/>
        <v>0</v>
      </c>
      <c r="I1741" s="12">
        <f t="shared" si="55"/>
        <v>0</v>
      </c>
      <c r="J1741" s="13" t="s">
        <v>1105</v>
      </c>
      <c r="K1741" s="37" t="str">
        <f>VLOOKUP(Tabela14[[#This Row],[CÓDIGO]],[1]fornnecedor!$A:$G,7,0)</f>
        <v>EPI´S</v>
      </c>
    </row>
    <row r="1742" spans="1:11" x14ac:dyDescent="0.3">
      <c r="A1742" s="8">
        <v>101</v>
      </c>
      <c r="B1742" s="8" t="str">
        <f>VLOOKUP(Tabela14[[#This Row],[CÓDIGO]],[1]fornnecedor!$A:$E,5,0)</f>
        <v>SKYLACK TINTAS E VERNIZES LTDA</v>
      </c>
      <c r="C1742" s="9" t="s">
        <v>1341</v>
      </c>
      <c r="D1742" s="9" t="s">
        <v>1114</v>
      </c>
      <c r="E1742" s="23">
        <v>0</v>
      </c>
      <c r="F1742" s="31">
        <v>0</v>
      </c>
      <c r="G1742" s="10">
        <v>21.03</v>
      </c>
      <c r="H1742" s="11">
        <f t="shared" si="54"/>
        <v>0</v>
      </c>
      <c r="I1742" s="12">
        <f t="shared" si="55"/>
        <v>0</v>
      </c>
      <c r="J1742" s="13" t="s">
        <v>1105</v>
      </c>
      <c r="K1742" s="37" t="str">
        <f>VLOOKUP(Tabela14[[#This Row],[CÓDIGO]],[1]fornnecedor!$A:$G,7,0)</f>
        <v>TINTAS POLIÉSTER</v>
      </c>
    </row>
    <row r="1743" spans="1:11" x14ac:dyDescent="0.3">
      <c r="A1743" s="8">
        <v>103</v>
      </c>
      <c r="B1743" s="8" t="str">
        <f>VLOOKUP(Tabela14[[#This Row],[CÓDIGO]],[1]fornnecedor!$A:$E,5,0)</f>
        <v>SKYLACK TINTAS E VERNIZES LTDA</v>
      </c>
      <c r="C1743" s="9" t="s">
        <v>1342</v>
      </c>
      <c r="D1743" s="9" t="s">
        <v>1114</v>
      </c>
      <c r="E1743" s="23">
        <v>0</v>
      </c>
      <c r="F1743" s="31">
        <v>0</v>
      </c>
      <c r="G1743" s="10">
        <v>20.149999999999999</v>
      </c>
      <c r="H1743" s="11">
        <f t="shared" si="54"/>
        <v>0</v>
      </c>
      <c r="I1743" s="12">
        <f t="shared" si="55"/>
        <v>0</v>
      </c>
      <c r="J1743" s="13" t="s">
        <v>1105</v>
      </c>
      <c r="K1743" s="37" t="str">
        <f>VLOOKUP(Tabela14[[#This Row],[CÓDIGO]],[1]fornnecedor!$A:$G,7,0)</f>
        <v>TINTAS POLIÉSTER</v>
      </c>
    </row>
    <row r="1744" spans="1:11" x14ac:dyDescent="0.3">
      <c r="A1744" s="8">
        <v>126</v>
      </c>
      <c r="B1744" s="8" t="str">
        <f>VLOOKUP(Tabela14[[#This Row],[CÓDIGO]],[1]fornnecedor!$A:$E,5,0)</f>
        <v>SKYLACK TINTAS E VERNIZES LTDA</v>
      </c>
      <c r="C1744" s="9" t="s">
        <v>1343</v>
      </c>
      <c r="D1744" s="9" t="s">
        <v>1114</v>
      </c>
      <c r="E1744" s="23">
        <v>0</v>
      </c>
      <c r="F1744" s="31">
        <v>0</v>
      </c>
      <c r="G1744" s="10">
        <v>31.98</v>
      </c>
      <c r="H1744" s="11">
        <f t="shared" si="54"/>
        <v>0</v>
      </c>
      <c r="I1744" s="12">
        <f t="shared" si="55"/>
        <v>0</v>
      </c>
      <c r="J1744" s="13" t="s">
        <v>1105</v>
      </c>
      <c r="K1744" s="37" t="str">
        <f>VLOOKUP(Tabela14[[#This Row],[CÓDIGO]],[1]fornnecedor!$A:$G,7,0)</f>
        <v>TINTAS POLIÉSTER</v>
      </c>
    </row>
    <row r="1745" spans="1:11" x14ac:dyDescent="0.3">
      <c r="A1745" s="8">
        <v>83919</v>
      </c>
      <c r="B1745" s="8" t="str">
        <f>VLOOKUP(Tabela14[[#This Row],[CÓDIGO]],[1]fornnecedor!$A:$E,5,0)</f>
        <v>SKYLACK TINTAS E VERNIZES LTDA</v>
      </c>
      <c r="C1745" s="9" t="s">
        <v>1344</v>
      </c>
      <c r="D1745" s="9" t="s">
        <v>1114</v>
      </c>
      <c r="E1745" s="23">
        <v>0</v>
      </c>
      <c r="F1745" s="31">
        <v>0</v>
      </c>
      <c r="G1745" s="10">
        <v>34.56</v>
      </c>
      <c r="H1745" s="11">
        <f t="shared" si="54"/>
        <v>0</v>
      </c>
      <c r="I1745" s="12">
        <f t="shared" si="55"/>
        <v>0</v>
      </c>
      <c r="J1745" s="13" t="s">
        <v>1105</v>
      </c>
      <c r="K1745" s="37" t="str">
        <f>VLOOKUP(Tabela14[[#This Row],[CÓDIGO]],[1]fornnecedor!$A:$G,7,0)</f>
        <v>TINTAS POLIÉSTER</v>
      </c>
    </row>
    <row r="1746" spans="1:11" x14ac:dyDescent="0.3">
      <c r="A1746" s="8">
        <v>221</v>
      </c>
      <c r="B1746" s="8" t="str">
        <f>VLOOKUP(Tabela14[[#This Row],[CÓDIGO]],[1]fornnecedor!$A:$E,5,0)</f>
        <v>FORNECEDOR CONVERSAO</v>
      </c>
      <c r="C1746" s="9" t="s">
        <v>1345</v>
      </c>
      <c r="D1746" s="9" t="s">
        <v>454</v>
      </c>
      <c r="E1746" s="23">
        <v>0</v>
      </c>
      <c r="F1746" s="31">
        <v>0</v>
      </c>
      <c r="G1746" s="10">
        <v>0</v>
      </c>
      <c r="H1746" s="11">
        <f t="shared" si="54"/>
        <v>0</v>
      </c>
      <c r="I1746" s="12">
        <f t="shared" si="55"/>
        <v>0</v>
      </c>
      <c r="J1746" s="13" t="s">
        <v>1105</v>
      </c>
      <c r="K1746" s="37" t="str">
        <f>VLOOKUP(Tabela14[[#This Row],[CÓDIGO]],[1]fornnecedor!$A:$G,7,0)</f>
        <v>TINTAS POLIÉSTER</v>
      </c>
    </row>
    <row r="1747" spans="1:11" x14ac:dyDescent="0.3">
      <c r="A1747" s="15">
        <v>24005</v>
      </c>
      <c r="B1747" s="15" t="str">
        <f>VLOOKUP(Tabela14[[#This Row],[CÓDIGO]],[1]fornnecedor!$A:$E,5,0)</f>
        <v>SKYLACK TINTAS E VERNIZES LTDA</v>
      </c>
      <c r="C1747" s="16" t="s">
        <v>1346</v>
      </c>
      <c r="D1747" s="16" t="s">
        <v>1114</v>
      </c>
      <c r="E1747" s="22">
        <v>0</v>
      </c>
      <c r="F1747" s="30">
        <v>0</v>
      </c>
      <c r="G1747" s="17">
        <v>27.72</v>
      </c>
      <c r="H1747" s="11">
        <f t="shared" si="54"/>
        <v>0</v>
      </c>
      <c r="I1747" s="12">
        <f t="shared" si="55"/>
        <v>0</v>
      </c>
      <c r="J1747" s="13" t="s">
        <v>1105</v>
      </c>
      <c r="K1747" s="37" t="str">
        <f>VLOOKUP(Tabela14[[#This Row],[CÓDIGO]],[1]fornnecedor!$A:$G,7,0)</f>
        <v>TINTAS POLIÉSTER</v>
      </c>
    </row>
    <row r="1748" spans="1:11" x14ac:dyDescent="0.3">
      <c r="A1748" s="15">
        <v>97</v>
      </c>
      <c r="B1748" s="15" t="str">
        <f>VLOOKUP(Tabela14[[#This Row],[CÓDIGO]],[1]fornnecedor!$A:$E,5,0)</f>
        <v>SKYLACK TINTAS E VERNIZES LTDA</v>
      </c>
      <c r="C1748" s="16" t="s">
        <v>1347</v>
      </c>
      <c r="D1748" s="16" t="s">
        <v>1114</v>
      </c>
      <c r="E1748" s="22">
        <v>0</v>
      </c>
      <c r="F1748" s="30">
        <v>0</v>
      </c>
      <c r="G1748" s="17">
        <v>20.48</v>
      </c>
      <c r="H1748" s="11">
        <f t="shared" si="54"/>
        <v>0</v>
      </c>
      <c r="I1748" s="12">
        <f t="shared" si="55"/>
        <v>0</v>
      </c>
      <c r="J1748" s="13" t="s">
        <v>1105</v>
      </c>
      <c r="K1748" s="37" t="str">
        <f>VLOOKUP(Tabela14[[#This Row],[CÓDIGO]],[1]fornnecedor!$A:$G,7,0)</f>
        <v>TINTAS POLIÉSTER</v>
      </c>
    </row>
    <row r="1749" spans="1:11" x14ac:dyDescent="0.3">
      <c r="A1749" s="8">
        <v>82</v>
      </c>
      <c r="B1749" s="8" t="str">
        <f>VLOOKUP(Tabela14[[#This Row],[CÓDIGO]],[1]fornnecedor!$A:$E,5,0)</f>
        <v>SKYLACK TINTAS E VERNIZES LTDA</v>
      </c>
      <c r="C1749" s="9" t="s">
        <v>1348</v>
      </c>
      <c r="D1749" s="9" t="s">
        <v>1114</v>
      </c>
      <c r="E1749" s="23">
        <v>0</v>
      </c>
      <c r="F1749" s="31">
        <v>0</v>
      </c>
      <c r="G1749" s="10">
        <v>26.76</v>
      </c>
      <c r="H1749" s="11">
        <f t="shared" si="54"/>
        <v>0</v>
      </c>
      <c r="I1749" s="12">
        <f t="shared" si="55"/>
        <v>0</v>
      </c>
      <c r="J1749" s="13" t="s">
        <v>1105</v>
      </c>
      <c r="K1749" s="37" t="str">
        <f>VLOOKUP(Tabela14[[#This Row],[CÓDIGO]],[1]fornnecedor!$A:$G,7,0)</f>
        <v>TINTAS POLIÉSTER</v>
      </c>
    </row>
    <row r="1750" spans="1:11" x14ac:dyDescent="0.3">
      <c r="A1750" s="8">
        <v>9891</v>
      </c>
      <c r="B1750" s="8" t="str">
        <f>VLOOKUP(Tabela14[[#This Row],[CÓDIGO]],[1]fornnecedor!$A:$E,5,0)</f>
        <v>FORNECEDOR CONVERSAO</v>
      </c>
      <c r="C1750" s="9" t="s">
        <v>1349</v>
      </c>
      <c r="D1750" s="9" t="s">
        <v>454</v>
      </c>
      <c r="E1750" s="23">
        <v>0</v>
      </c>
      <c r="F1750" s="31">
        <v>0</v>
      </c>
      <c r="G1750" s="10">
        <v>88.23</v>
      </c>
      <c r="H1750" s="11">
        <f t="shared" si="54"/>
        <v>0</v>
      </c>
      <c r="I1750" s="12">
        <f t="shared" si="55"/>
        <v>0</v>
      </c>
      <c r="J1750" s="13" t="s">
        <v>1105</v>
      </c>
      <c r="K1750" s="37" t="str">
        <f>VLOOKUP(Tabela14[[#This Row],[CÓDIGO]],[1]fornnecedor!$A:$G,7,0)</f>
        <v>TINTAS POLIÉSTER</v>
      </c>
    </row>
    <row r="1751" spans="1:11" x14ac:dyDescent="0.3">
      <c r="A1751" s="8">
        <v>9777</v>
      </c>
      <c r="B1751" s="8" t="str">
        <f>VLOOKUP(Tabela14[[#This Row],[CÓDIGO]],[1]fornnecedor!$A:$E,5,0)</f>
        <v>ANJO QUIMICA DO BRASIL LTDA</v>
      </c>
      <c r="C1751" s="9" t="s">
        <v>1350</v>
      </c>
      <c r="D1751" s="9" t="s">
        <v>503</v>
      </c>
      <c r="E1751" s="23">
        <v>0</v>
      </c>
      <c r="F1751" s="31">
        <v>0</v>
      </c>
      <c r="G1751" s="10">
        <v>8.08</v>
      </c>
      <c r="H1751" s="11">
        <f t="shared" si="54"/>
        <v>0</v>
      </c>
      <c r="I1751" s="12">
        <f t="shared" si="55"/>
        <v>0</v>
      </c>
      <c r="J1751" s="13" t="s">
        <v>1105</v>
      </c>
      <c r="K1751" s="37" t="str">
        <f>VLOOKUP(Tabela14[[#This Row],[CÓDIGO]],[1]fornnecedor!$A:$G,7,0)</f>
        <v>TINTAS POLIÉSTER</v>
      </c>
    </row>
    <row r="1752" spans="1:11" x14ac:dyDescent="0.3">
      <c r="A1752" s="8">
        <v>86952</v>
      </c>
      <c r="B1752" s="8" t="str">
        <f>VLOOKUP(Tabela14[[#This Row],[CÓDIGO]],[1]fornnecedor!$A:$E,5,0)</f>
        <v>BRASILUX TINTAS TECNICAS LTDA</v>
      </c>
      <c r="C1752" s="9" t="s">
        <v>1351</v>
      </c>
      <c r="D1752" s="9" t="s">
        <v>549</v>
      </c>
      <c r="E1752" s="23">
        <v>0</v>
      </c>
      <c r="F1752" s="31">
        <v>0</v>
      </c>
      <c r="G1752" s="10">
        <v>54.9</v>
      </c>
      <c r="H1752" s="11">
        <f t="shared" si="54"/>
        <v>0</v>
      </c>
      <c r="I1752" s="12">
        <f t="shared" si="55"/>
        <v>0</v>
      </c>
      <c r="J1752" s="13" t="s">
        <v>1105</v>
      </c>
      <c r="K1752" s="37" t="str">
        <f>VLOOKUP(Tabela14[[#This Row],[CÓDIGO]],[1]fornnecedor!$A:$G,7,0)</f>
        <v>ESMALTES</v>
      </c>
    </row>
    <row r="1753" spans="1:11" x14ac:dyDescent="0.3">
      <c r="A1753" s="8">
        <v>84800</v>
      </c>
      <c r="B1753" s="8" t="str">
        <f>VLOOKUP(Tabela14[[#This Row],[CÓDIGO]],[1]fornnecedor!$A:$E,5,0)</f>
        <v>BRASILUX TINTAS TECNICAS LTDA</v>
      </c>
      <c r="C1753" s="9" t="s">
        <v>1352</v>
      </c>
      <c r="D1753" s="9" t="s">
        <v>549</v>
      </c>
      <c r="E1753" s="23">
        <v>0</v>
      </c>
      <c r="F1753" s="31">
        <v>0</v>
      </c>
      <c r="G1753" s="10">
        <v>0</v>
      </c>
      <c r="H1753" s="11">
        <f t="shared" si="54"/>
        <v>0</v>
      </c>
      <c r="I1753" s="12">
        <f t="shared" si="55"/>
        <v>0</v>
      </c>
      <c r="J1753" s="13" t="s">
        <v>1105</v>
      </c>
      <c r="K1753" s="37" t="str">
        <f>VLOOKUP(Tabela14[[#This Row],[CÓDIGO]],[1]fornnecedor!$A:$G,7,0)</f>
        <v>ESMALTES</v>
      </c>
    </row>
    <row r="1754" spans="1:11" x14ac:dyDescent="0.3">
      <c r="A1754" s="15">
        <v>84797</v>
      </c>
      <c r="B1754" s="15" t="str">
        <f>VLOOKUP(Tabela14[[#This Row],[CÓDIGO]],[1]fornnecedor!$A:$E,5,0)</f>
        <v>BRASILUX TINTAS TECNICAS LTDA</v>
      </c>
      <c r="C1754" s="16" t="s">
        <v>1353</v>
      </c>
      <c r="D1754" s="16" t="s">
        <v>549</v>
      </c>
      <c r="E1754" s="22">
        <v>0</v>
      </c>
      <c r="F1754" s="30">
        <v>0</v>
      </c>
      <c r="G1754" s="17">
        <v>0</v>
      </c>
      <c r="H1754" s="11">
        <f t="shared" si="54"/>
        <v>0</v>
      </c>
      <c r="I1754" s="12">
        <f t="shared" si="55"/>
        <v>0</v>
      </c>
      <c r="J1754" s="13" t="s">
        <v>1105</v>
      </c>
      <c r="K1754" s="37" t="str">
        <f>VLOOKUP(Tabela14[[#This Row],[CÓDIGO]],[1]fornnecedor!$A:$G,7,0)</f>
        <v>ESMALTES</v>
      </c>
    </row>
    <row r="1755" spans="1:11" x14ac:dyDescent="0.3">
      <c r="A1755" s="8">
        <v>84513</v>
      </c>
      <c r="B1755" s="8" t="str">
        <f>VLOOKUP(Tabela14[[#This Row],[CÓDIGO]],[1]fornnecedor!$A:$E,5,0)</f>
        <v>BRASILUX TINTAS TECNICAS LTDA</v>
      </c>
      <c r="C1755" s="9" t="s">
        <v>1354</v>
      </c>
      <c r="D1755" s="9" t="s">
        <v>549</v>
      </c>
      <c r="E1755" s="23">
        <v>0</v>
      </c>
      <c r="F1755" s="31">
        <v>0</v>
      </c>
      <c r="G1755" s="10">
        <v>10.58</v>
      </c>
      <c r="H1755" s="11">
        <f t="shared" si="54"/>
        <v>0</v>
      </c>
      <c r="I1755" s="12">
        <f t="shared" si="55"/>
        <v>0</v>
      </c>
      <c r="J1755" s="13" t="s">
        <v>1105</v>
      </c>
      <c r="K1755" s="37" t="str">
        <f>VLOOKUP(Tabela14[[#This Row],[CÓDIGO]],[1]fornnecedor!$A:$G,7,0)</f>
        <v xml:space="preserve">SPRAYS </v>
      </c>
    </row>
    <row r="1756" spans="1:11" x14ac:dyDescent="0.3">
      <c r="A1756" s="15">
        <v>84535</v>
      </c>
      <c r="B1756" s="15" t="str">
        <f>VLOOKUP(Tabela14[[#This Row],[CÓDIGO]],[1]fornnecedor!$A:$E,5,0)</f>
        <v>BRASILUX TINTAS TECNICAS LTDA</v>
      </c>
      <c r="C1756" s="16" t="s">
        <v>1355</v>
      </c>
      <c r="D1756" s="16" t="s">
        <v>549</v>
      </c>
      <c r="E1756" s="22">
        <v>0</v>
      </c>
      <c r="F1756" s="30">
        <v>0</v>
      </c>
      <c r="G1756" s="17">
        <v>11.21</v>
      </c>
      <c r="H1756" s="11">
        <f t="shared" si="54"/>
        <v>0</v>
      </c>
      <c r="I1756" s="12">
        <f t="shared" si="55"/>
        <v>0</v>
      </c>
      <c r="J1756" s="13" t="s">
        <v>1105</v>
      </c>
      <c r="K1756" s="37" t="str">
        <f>VLOOKUP(Tabela14[[#This Row],[CÓDIGO]],[1]fornnecedor!$A:$G,7,0)</f>
        <v xml:space="preserve">SPRAYS </v>
      </c>
    </row>
    <row r="1757" spans="1:11" x14ac:dyDescent="0.3">
      <c r="A1757" s="15">
        <v>84064</v>
      </c>
      <c r="B1757" s="15" t="str">
        <f>VLOOKUP(Tabela14[[#This Row],[CÓDIGO]],[1]fornnecedor!$A:$E,5,0)</f>
        <v>BRASILUX TINTAS TECNICAS LTDA</v>
      </c>
      <c r="C1757" s="16" t="s">
        <v>1356</v>
      </c>
      <c r="D1757" s="16" t="s">
        <v>549</v>
      </c>
      <c r="E1757" s="22">
        <v>0</v>
      </c>
      <c r="F1757" s="30">
        <v>0</v>
      </c>
      <c r="G1757" s="17">
        <v>23.92</v>
      </c>
      <c r="H1757" s="11">
        <f t="shared" si="54"/>
        <v>0</v>
      </c>
      <c r="I1757" s="12">
        <f t="shared" si="55"/>
        <v>0</v>
      </c>
      <c r="J1757" s="13" t="s">
        <v>1105</v>
      </c>
      <c r="K1757" s="37" t="str">
        <f>VLOOKUP(Tabela14[[#This Row],[CÓDIGO]],[1]fornnecedor!$A:$G,7,0)</f>
        <v>LINHA MOVELEIRA</v>
      </c>
    </row>
    <row r="1758" spans="1:11" x14ac:dyDescent="0.3">
      <c r="A1758" s="8">
        <v>87173</v>
      </c>
      <c r="B1758" s="8" t="str">
        <f>VLOOKUP(Tabela14[[#This Row],[CÓDIGO]],[1]fornnecedor!$A:$E,5,0)</f>
        <v>TERRA UTIL. DE MAQUINAS, FERRAMENTAS E UTILID.</v>
      </c>
      <c r="C1758" s="9" t="s">
        <v>1357</v>
      </c>
      <c r="D1758" s="9" t="s">
        <v>1358</v>
      </c>
      <c r="E1758" s="23">
        <v>0</v>
      </c>
      <c r="F1758" s="31">
        <v>0</v>
      </c>
      <c r="G1758" s="10">
        <v>0</v>
      </c>
      <c r="H1758" s="11">
        <f t="shared" si="54"/>
        <v>0</v>
      </c>
      <c r="I1758" s="12">
        <f t="shared" si="55"/>
        <v>0</v>
      </c>
      <c r="J1758" s="13" t="s">
        <v>1105</v>
      </c>
      <c r="K1758" s="37" t="str">
        <f>VLOOKUP(Tabela14[[#This Row],[CÓDIGO]],[1]fornnecedor!$A:$G,7,0)</f>
        <v>APLICADORES / ADAPTADORES / ENGATES / SUPORTES</v>
      </c>
    </row>
    <row r="1759" spans="1:11" x14ac:dyDescent="0.3">
      <c r="A1759" s="15">
        <v>83985</v>
      </c>
      <c r="B1759" s="15" t="str">
        <f>VLOOKUP(Tabela14[[#This Row],[CÓDIGO]],[1]fornnecedor!$A:$E,5,0)</f>
        <v>TERRA UTIL. DE MAQUINAS, FERRAMENTAS E UTILID.</v>
      </c>
      <c r="C1759" s="16" t="s">
        <v>1359</v>
      </c>
      <c r="D1759" s="16" t="s">
        <v>1358</v>
      </c>
      <c r="E1759" s="22">
        <v>0</v>
      </c>
      <c r="F1759" s="30">
        <v>0</v>
      </c>
      <c r="G1759" s="17">
        <v>4.37</v>
      </c>
      <c r="H1759" s="11">
        <f t="shared" si="54"/>
        <v>0</v>
      </c>
      <c r="I1759" s="12">
        <f t="shared" si="55"/>
        <v>0</v>
      </c>
      <c r="J1759" s="13" t="s">
        <v>1105</v>
      </c>
      <c r="K1759" s="37" t="str">
        <f>VLOOKUP(Tabela14[[#This Row],[CÓDIGO]],[1]fornnecedor!$A:$G,7,0)</f>
        <v>APLICADORES / ADAPTADORES / ENGATES / SUPORTES</v>
      </c>
    </row>
    <row r="1760" spans="1:11" x14ac:dyDescent="0.3">
      <c r="A1760" s="8">
        <v>83986</v>
      </c>
      <c r="B1760" s="8" t="str">
        <f>VLOOKUP(Tabela14[[#This Row],[CÓDIGO]],[1]fornnecedor!$A:$E,5,0)</f>
        <v>TERRA UTIL. DE MAQUINAS, FERRAMENTAS E UTILID.</v>
      </c>
      <c r="C1760" s="9" t="s">
        <v>1360</v>
      </c>
      <c r="D1760" s="9" t="s">
        <v>1361</v>
      </c>
      <c r="E1760" s="23">
        <v>0</v>
      </c>
      <c r="F1760" s="31">
        <v>0</v>
      </c>
      <c r="G1760" s="10">
        <v>8.9700000000000006</v>
      </c>
      <c r="H1760" s="11">
        <f t="shared" si="54"/>
        <v>0</v>
      </c>
      <c r="I1760" s="12">
        <f t="shared" si="55"/>
        <v>0</v>
      </c>
      <c r="J1760" s="13" t="s">
        <v>1105</v>
      </c>
      <c r="K1760" s="37" t="str">
        <f>VLOOKUP(Tabela14[[#This Row],[CÓDIGO]],[1]fornnecedor!$A:$G,7,0)</f>
        <v>APLICADORES / ADAPTADORES / ENGATES / SUPORTES</v>
      </c>
    </row>
    <row r="1761" spans="1:11" x14ac:dyDescent="0.3">
      <c r="A1761" s="15">
        <v>83984</v>
      </c>
      <c r="B1761" s="15" t="str">
        <f>VLOOKUP(Tabela14[[#This Row],[CÓDIGO]],[1]fornnecedor!$A:$E,5,0)</f>
        <v>TERRA UTIL. DE MAQUINAS, FERRAMENTAS E UTILID.</v>
      </c>
      <c r="C1761" s="16" t="s">
        <v>1362</v>
      </c>
      <c r="D1761" s="16" t="s">
        <v>1358</v>
      </c>
      <c r="E1761" s="22">
        <v>0</v>
      </c>
      <c r="F1761" s="30">
        <v>0</v>
      </c>
      <c r="G1761" s="17">
        <v>7.43</v>
      </c>
      <c r="H1761" s="11">
        <f t="shared" si="54"/>
        <v>0</v>
      </c>
      <c r="I1761" s="12">
        <f t="shared" si="55"/>
        <v>0</v>
      </c>
      <c r="J1761" s="13" t="s">
        <v>1105</v>
      </c>
      <c r="K1761" s="37" t="str">
        <f>VLOOKUP(Tabela14[[#This Row],[CÓDIGO]],[1]fornnecedor!$A:$G,7,0)</f>
        <v>APLICADORES / ADAPTADORES / ENGATES / SUPORTES</v>
      </c>
    </row>
    <row r="1762" spans="1:11" x14ac:dyDescent="0.3">
      <c r="A1762" s="8">
        <v>83983</v>
      </c>
      <c r="B1762" s="8" t="str">
        <f>VLOOKUP(Tabela14[[#This Row],[CÓDIGO]],[1]fornnecedor!$A:$E,5,0)</f>
        <v>TERRA UTIL. DE MAQUINAS, FERRAMENTAS E UTILID.</v>
      </c>
      <c r="C1762" s="9" t="s">
        <v>1363</v>
      </c>
      <c r="D1762" s="9" t="s">
        <v>454</v>
      </c>
      <c r="E1762" s="23">
        <v>0</v>
      </c>
      <c r="F1762" s="31">
        <v>0</v>
      </c>
      <c r="G1762" s="10">
        <v>9.76</v>
      </c>
      <c r="H1762" s="11">
        <f t="shared" si="54"/>
        <v>0</v>
      </c>
      <c r="I1762" s="12">
        <f t="shared" si="55"/>
        <v>0</v>
      </c>
      <c r="J1762" s="13" t="s">
        <v>1105</v>
      </c>
      <c r="K1762" s="37" t="str">
        <f>VLOOKUP(Tabela14[[#This Row],[CÓDIGO]],[1]fornnecedor!$A:$G,7,0)</f>
        <v>APLICADORES / ADAPTADORES / ENGATES / SUPORTES</v>
      </c>
    </row>
    <row r="1763" spans="1:11" x14ac:dyDescent="0.3">
      <c r="A1763" s="15">
        <v>83987</v>
      </c>
      <c r="B1763" s="15" t="str">
        <f>VLOOKUP(Tabela14[[#This Row],[CÓDIGO]],[1]fornnecedor!$A:$E,5,0)</f>
        <v>TERRA UTIL. DE MAQUINAS, FERRAMENTAS E UTILID.</v>
      </c>
      <c r="C1763" s="16" t="s">
        <v>1364</v>
      </c>
      <c r="D1763" s="16" t="s">
        <v>1361</v>
      </c>
      <c r="E1763" s="22">
        <v>0</v>
      </c>
      <c r="F1763" s="30">
        <v>0</v>
      </c>
      <c r="G1763" s="17">
        <v>11.53</v>
      </c>
      <c r="H1763" s="11">
        <f t="shared" si="54"/>
        <v>0</v>
      </c>
      <c r="I1763" s="12">
        <f t="shared" si="55"/>
        <v>0</v>
      </c>
      <c r="J1763" s="13" t="s">
        <v>1105</v>
      </c>
      <c r="K1763" s="37" t="str">
        <f>VLOOKUP(Tabela14[[#This Row],[CÓDIGO]],[1]fornnecedor!$A:$G,7,0)</f>
        <v>APLICADORES / ADAPTADORES / ENGATES / SUPORTES</v>
      </c>
    </row>
    <row r="1764" spans="1:11" x14ac:dyDescent="0.3">
      <c r="A1764" s="15">
        <v>83926</v>
      </c>
      <c r="B1764" s="15" t="str">
        <f>VLOOKUP(Tabela14[[#This Row],[CÓDIGO]],[1]fornnecedor!$A:$E,5,0)</f>
        <v>AKZO NOBEL LTDA AUTO</v>
      </c>
      <c r="C1764" s="16" t="s">
        <v>1365</v>
      </c>
      <c r="D1764" s="16" t="s">
        <v>103</v>
      </c>
      <c r="E1764" s="22">
        <v>0</v>
      </c>
      <c r="F1764" s="30">
        <v>0</v>
      </c>
      <c r="G1764" s="17">
        <v>0</v>
      </c>
      <c r="H1764" s="11">
        <f t="shared" si="54"/>
        <v>0</v>
      </c>
      <c r="I1764" s="12">
        <f t="shared" si="55"/>
        <v>0</v>
      </c>
      <c r="J1764" s="13" t="s">
        <v>1105</v>
      </c>
      <c r="K1764" s="37" t="str">
        <f>VLOOKUP(Tabela14[[#This Row],[CÓDIGO]],[1]fornnecedor!$A:$G,7,0)</f>
        <v>TINTAS POLIÉSTER</v>
      </c>
    </row>
    <row r="1765" spans="1:11" x14ac:dyDescent="0.3">
      <c r="A1765" s="8">
        <v>23928</v>
      </c>
      <c r="B1765" s="8" t="str">
        <f>VLOOKUP(Tabela14[[#This Row],[CÓDIGO]],[1]fornnecedor!$A:$E,5,0)</f>
        <v>LIMA &amp; PERGHERN INDUSTRIA E COMERCIO</v>
      </c>
      <c r="C1765" s="9" t="s">
        <v>1366</v>
      </c>
      <c r="D1765" s="9" t="s">
        <v>463</v>
      </c>
      <c r="E1765" s="23">
        <v>0</v>
      </c>
      <c r="F1765" s="31">
        <v>0</v>
      </c>
      <c r="G1765" s="10">
        <v>6.45</v>
      </c>
      <c r="H1765" s="11">
        <f t="shared" si="54"/>
        <v>0</v>
      </c>
      <c r="I1765" s="12">
        <f t="shared" si="55"/>
        <v>0</v>
      </c>
      <c r="J1765" s="13" t="s">
        <v>1105</v>
      </c>
      <c r="K1765" s="37" t="str">
        <f>VLOOKUP(Tabela14[[#This Row],[CÓDIGO]],[1]fornnecedor!$A:$G,7,0)</f>
        <v>GRUPO CONVERSAO</v>
      </c>
    </row>
    <row r="1766" spans="1:11" x14ac:dyDescent="0.3">
      <c r="A1766" s="15">
        <v>84770</v>
      </c>
      <c r="B1766" s="15" t="str">
        <f>VLOOKUP(Tabela14[[#This Row],[CÓDIGO]],[1]fornnecedor!$A:$E,5,0)</f>
        <v>FORNECEDOR CONVERSAO</v>
      </c>
      <c r="C1766" s="16" t="s">
        <v>1367</v>
      </c>
      <c r="D1766" s="16" t="s">
        <v>454</v>
      </c>
      <c r="E1766" s="22">
        <v>0</v>
      </c>
      <c r="F1766" s="30">
        <v>0</v>
      </c>
      <c r="G1766" s="17">
        <v>0</v>
      </c>
      <c r="H1766" s="11">
        <f t="shared" si="54"/>
        <v>0</v>
      </c>
      <c r="I1766" s="12">
        <f t="shared" si="55"/>
        <v>0</v>
      </c>
      <c r="J1766" s="13" t="s">
        <v>1105</v>
      </c>
      <c r="K1766" s="37" t="str">
        <f>VLOOKUP(Tabela14[[#This Row],[CÓDIGO]],[1]fornnecedor!$A:$G,7,0)</f>
        <v>GRUPO CONVERSAO</v>
      </c>
    </row>
    <row r="1767" spans="1:11" x14ac:dyDescent="0.3">
      <c r="A1767" s="15">
        <v>84881</v>
      </c>
      <c r="B1767" s="15" t="str">
        <f>VLOOKUP(Tabela14[[#This Row],[CÓDIGO]],[1]fornnecedor!$A:$E,5,0)</f>
        <v>FORNECEDOR CONVERSAO</v>
      </c>
      <c r="C1767" s="16" t="s">
        <v>1368</v>
      </c>
      <c r="D1767" s="16" t="s">
        <v>454</v>
      </c>
      <c r="E1767" s="22">
        <v>0</v>
      </c>
      <c r="F1767" s="30">
        <v>0</v>
      </c>
      <c r="G1767" s="17">
        <v>0</v>
      </c>
      <c r="H1767" s="11">
        <f t="shared" si="54"/>
        <v>0</v>
      </c>
      <c r="I1767" s="12">
        <f t="shared" si="55"/>
        <v>0</v>
      </c>
      <c r="J1767" s="13" t="s">
        <v>1105</v>
      </c>
      <c r="K1767" s="37" t="str">
        <f>VLOOKUP(Tabela14[[#This Row],[CÓDIGO]],[1]fornnecedor!$A:$G,7,0)</f>
        <v>GRUPO CONVERSAO</v>
      </c>
    </row>
    <row r="1768" spans="1:11" x14ac:dyDescent="0.3">
      <c r="A1768" s="15">
        <v>20804</v>
      </c>
      <c r="B1768" s="15" t="str">
        <f>VLOOKUP(Tabela14[[#This Row],[CÓDIGO]],[1]fornnecedor!$A:$E,5,0)</f>
        <v>AUTOAMERICA IMP.EXP. DE PROD. AUTO. LTDA</v>
      </c>
      <c r="C1768" s="16" t="s">
        <v>1369</v>
      </c>
      <c r="D1768" s="16" t="s">
        <v>1370</v>
      </c>
      <c r="E1768" s="22">
        <v>0</v>
      </c>
      <c r="F1768" s="30">
        <v>0</v>
      </c>
      <c r="G1768" s="17">
        <v>166.65</v>
      </c>
      <c r="H1768" s="11">
        <f t="shared" si="54"/>
        <v>0</v>
      </c>
      <c r="I1768" s="12">
        <f t="shared" si="55"/>
        <v>0</v>
      </c>
      <c r="J1768" s="13" t="s">
        <v>1105</v>
      </c>
      <c r="K1768" s="37" t="str">
        <f>VLOOKUP(Tabela14[[#This Row],[CÓDIGO]],[1]fornnecedor!$A:$G,7,0)</f>
        <v>CERA  / LIMPEZA /  POLIMENTO VEICULAR</v>
      </c>
    </row>
    <row r="1769" spans="1:11" x14ac:dyDescent="0.3">
      <c r="A1769" s="15">
        <v>86958</v>
      </c>
      <c r="B1769" s="15" t="str">
        <f>VLOOKUP(Tabela14[[#This Row],[CÓDIGO]],[1]fornnecedor!$A:$E,5,0)</f>
        <v>BRASILUX TINTAS TECNICAS LTDA</v>
      </c>
      <c r="C1769" s="16" t="s">
        <v>1371</v>
      </c>
      <c r="D1769" s="16" t="s">
        <v>549</v>
      </c>
      <c r="E1769" s="22">
        <v>0</v>
      </c>
      <c r="F1769" s="30">
        <v>0</v>
      </c>
      <c r="G1769" s="17">
        <v>12.5</v>
      </c>
      <c r="H1769" s="11">
        <f t="shared" si="54"/>
        <v>0</v>
      </c>
      <c r="I1769" s="12">
        <f t="shared" si="55"/>
        <v>0</v>
      </c>
      <c r="J1769" s="13" t="s">
        <v>1105</v>
      </c>
      <c r="K1769" s="37" t="str">
        <f>VLOOKUP(Tabela14[[#This Row],[CÓDIGO]],[1]fornnecedor!$A:$G,7,0)</f>
        <v>LINHA DE HIGENIZAÇÃO E ESTÉTICA  AUTOMOTIVA VONIX</v>
      </c>
    </row>
    <row r="1770" spans="1:11" x14ac:dyDescent="0.3">
      <c r="A1770" s="8">
        <v>86956</v>
      </c>
      <c r="B1770" s="8" t="str">
        <f>VLOOKUP(Tabela14[[#This Row],[CÓDIGO]],[1]fornnecedor!$A:$E,5,0)</f>
        <v>BRASILUX TINTAS TECNICAS LTDA</v>
      </c>
      <c r="C1770" s="9" t="s">
        <v>1372</v>
      </c>
      <c r="D1770" s="9" t="s">
        <v>549</v>
      </c>
      <c r="E1770" s="23">
        <v>0</v>
      </c>
      <c r="F1770" s="31">
        <v>0</v>
      </c>
      <c r="G1770" s="10">
        <v>12.5</v>
      </c>
      <c r="H1770" s="11">
        <f t="shared" si="54"/>
        <v>0</v>
      </c>
      <c r="I1770" s="12">
        <f t="shared" si="55"/>
        <v>0</v>
      </c>
      <c r="J1770" s="13" t="s">
        <v>1105</v>
      </c>
      <c r="K1770" s="37" t="str">
        <f>VLOOKUP(Tabela14[[#This Row],[CÓDIGO]],[1]fornnecedor!$A:$G,7,0)</f>
        <v>LINHA DE HIGENIZAÇÃO E ESTÉTICA  AUTOMOTIVA VONIX</v>
      </c>
    </row>
    <row r="1771" spans="1:11" x14ac:dyDescent="0.3">
      <c r="A1771" s="15">
        <v>86957</v>
      </c>
      <c r="B1771" s="15" t="str">
        <f>VLOOKUP(Tabela14[[#This Row],[CÓDIGO]],[1]fornnecedor!$A:$E,5,0)</f>
        <v>BRASILUX TINTAS TECNICAS LTDA</v>
      </c>
      <c r="C1771" s="16" t="s">
        <v>1373</v>
      </c>
      <c r="D1771" s="16" t="s">
        <v>549</v>
      </c>
      <c r="E1771" s="22">
        <v>0</v>
      </c>
      <c r="F1771" s="30">
        <v>0</v>
      </c>
      <c r="G1771" s="17">
        <v>12.5</v>
      </c>
      <c r="H1771" s="11">
        <f t="shared" si="54"/>
        <v>0</v>
      </c>
      <c r="I1771" s="12">
        <f t="shared" si="55"/>
        <v>0</v>
      </c>
      <c r="J1771" s="13" t="s">
        <v>1105</v>
      </c>
      <c r="K1771" s="37" t="str">
        <f>VLOOKUP(Tabela14[[#This Row],[CÓDIGO]],[1]fornnecedor!$A:$G,7,0)</f>
        <v>LINHA DE HIGENIZAÇÃO E ESTÉTICA  AUTOMOTIVA VONIX</v>
      </c>
    </row>
    <row r="1772" spans="1:11" x14ac:dyDescent="0.3">
      <c r="A1772" s="8">
        <v>23402</v>
      </c>
      <c r="B1772" s="8" t="str">
        <f>VLOOKUP(Tabela14[[#This Row],[CÓDIGO]],[1]fornnecedor!$A:$E,5,0)</f>
        <v>AIRZAP - ANEST IWATA IND. E COM. LTDA</v>
      </c>
      <c r="C1772" s="9" t="s">
        <v>1374</v>
      </c>
      <c r="D1772" s="9" t="s">
        <v>1375</v>
      </c>
      <c r="E1772" s="23">
        <v>0</v>
      </c>
      <c r="F1772" s="31">
        <v>0</v>
      </c>
      <c r="G1772" s="10">
        <v>257.10000000000002</v>
      </c>
      <c r="H1772" s="11">
        <f t="shared" si="54"/>
        <v>0</v>
      </c>
      <c r="I1772" s="12">
        <f t="shared" si="55"/>
        <v>0</v>
      </c>
      <c r="J1772" s="13" t="s">
        <v>1105</v>
      </c>
      <c r="K1772" s="37" t="str">
        <f>VLOOKUP(Tabela14[[#This Row],[CÓDIGO]],[1]fornnecedor!$A:$G,7,0)</f>
        <v>PISTOLAS</v>
      </c>
    </row>
    <row r="1773" spans="1:11" x14ac:dyDescent="0.3">
      <c r="A1773" s="15">
        <v>23484</v>
      </c>
      <c r="B1773" s="15" t="str">
        <f>VLOOKUP(Tabela14[[#This Row],[CÓDIGO]],[1]fornnecedor!$A:$E,5,0)</f>
        <v>AIRZAP - ANEST IWATA IND. E COM. LTDA</v>
      </c>
      <c r="C1773" s="16" t="s">
        <v>1376</v>
      </c>
      <c r="D1773" s="16" t="s">
        <v>1375</v>
      </c>
      <c r="E1773" s="22">
        <v>0</v>
      </c>
      <c r="F1773" s="30">
        <v>0</v>
      </c>
      <c r="G1773" s="17">
        <v>377.79</v>
      </c>
      <c r="H1773" s="11">
        <f t="shared" si="54"/>
        <v>0</v>
      </c>
      <c r="I1773" s="12">
        <f t="shared" si="55"/>
        <v>0</v>
      </c>
      <c r="J1773" s="13" t="s">
        <v>1105</v>
      </c>
      <c r="K1773" s="37" t="str">
        <f>VLOOKUP(Tabela14[[#This Row],[CÓDIGO]],[1]fornnecedor!$A:$G,7,0)</f>
        <v>PISTOLAS</v>
      </c>
    </row>
    <row r="1774" spans="1:11" x14ac:dyDescent="0.3">
      <c r="A1774" s="8">
        <v>21019</v>
      </c>
      <c r="B1774" s="8" t="str">
        <f>VLOOKUP(Tabela14[[#This Row],[CÓDIGO]],[1]fornnecedor!$A:$E,5,0)</f>
        <v>SHERWIN - WILLIAMS DO BRASIL IND. E COM. LTDA</v>
      </c>
      <c r="C1774" s="9" t="s">
        <v>1377</v>
      </c>
      <c r="D1774" s="9" t="s">
        <v>454</v>
      </c>
      <c r="E1774" s="23">
        <v>0</v>
      </c>
      <c r="F1774" s="31">
        <v>0</v>
      </c>
      <c r="G1774" s="10">
        <v>99.41</v>
      </c>
      <c r="H1774" s="11">
        <f t="shared" si="54"/>
        <v>0</v>
      </c>
      <c r="I1774" s="12">
        <f t="shared" si="55"/>
        <v>0</v>
      </c>
      <c r="J1774" s="13" t="s">
        <v>1105</v>
      </c>
      <c r="K1774" s="37" t="str">
        <f>VLOOKUP(Tabela14[[#This Row],[CÓDIGO]],[1]fornnecedor!$A:$G,7,0)</f>
        <v>PISTOLAS</v>
      </c>
    </row>
    <row r="1775" spans="1:11" x14ac:dyDescent="0.3">
      <c r="A1775" s="15">
        <v>22967</v>
      </c>
      <c r="B1775" s="15" t="str">
        <f>VLOOKUP(Tabela14[[#This Row],[CÓDIGO]],[1]fornnecedor!$A:$E,5,0)</f>
        <v>DJF Comercial de Papelaria Ltda. - ME</v>
      </c>
      <c r="C1775" s="16" t="s">
        <v>1378</v>
      </c>
      <c r="D1775" s="16" t="s">
        <v>454</v>
      </c>
      <c r="E1775" s="22">
        <v>0</v>
      </c>
      <c r="F1775" s="30">
        <v>0</v>
      </c>
      <c r="G1775" s="17">
        <v>1</v>
      </c>
      <c r="H1775" s="11">
        <f t="shared" si="54"/>
        <v>0</v>
      </c>
      <c r="I1775" s="12">
        <f t="shared" si="55"/>
        <v>0</v>
      </c>
      <c r="J1775" s="13" t="s">
        <v>1105</v>
      </c>
      <c r="K1775" s="37" t="str">
        <f>VLOOKUP(Tabela14[[#This Row],[CÓDIGO]],[1]fornnecedor!$A:$G,7,0)</f>
        <v>GRUPO CONVERSAO</v>
      </c>
    </row>
    <row r="1776" spans="1:11" x14ac:dyDescent="0.3">
      <c r="A1776" s="15">
        <v>23554</v>
      </c>
      <c r="B1776" s="15" t="str">
        <f>VLOOKUP(Tabela14[[#This Row],[CÓDIGO]],[1]fornnecedor!$A:$E,5,0)</f>
        <v>DJF Comercial de Papelaria Ltda. - ME</v>
      </c>
      <c r="C1776" s="16" t="s">
        <v>1379</v>
      </c>
      <c r="D1776" s="16" t="s">
        <v>857</v>
      </c>
      <c r="E1776" s="22">
        <v>0</v>
      </c>
      <c r="F1776" s="30">
        <v>0</v>
      </c>
      <c r="G1776" s="17">
        <v>1.45</v>
      </c>
      <c r="H1776" s="11">
        <f t="shared" si="54"/>
        <v>0</v>
      </c>
      <c r="I1776" s="12">
        <f t="shared" si="55"/>
        <v>0</v>
      </c>
      <c r="J1776" s="13" t="s">
        <v>1105</v>
      </c>
      <c r="K1776" s="37" t="str">
        <f>VLOOKUP(Tabela14[[#This Row],[CÓDIGO]],[1]fornnecedor!$A:$G,7,0)</f>
        <v>GRUPO CONVERSAO</v>
      </c>
    </row>
    <row r="1777" spans="1:11" x14ac:dyDescent="0.3">
      <c r="A1777" s="15">
        <v>83845</v>
      </c>
      <c r="B1777" s="15" t="str">
        <f>VLOOKUP(Tabela14[[#This Row],[CÓDIGO]],[1]fornnecedor!$A:$E,5,0)</f>
        <v>AIRZAP - ANEST IWATA IND. E COM. LTDA</v>
      </c>
      <c r="C1777" s="16" t="s">
        <v>1380</v>
      </c>
      <c r="D1777" s="16" t="s">
        <v>1375</v>
      </c>
      <c r="E1777" s="22">
        <v>0</v>
      </c>
      <c r="F1777" s="30">
        <v>0</v>
      </c>
      <c r="G1777" s="17">
        <v>722.81</v>
      </c>
      <c r="H1777" s="11">
        <f t="shared" si="54"/>
        <v>0</v>
      </c>
      <c r="I1777" s="12">
        <f t="shared" si="55"/>
        <v>0</v>
      </c>
      <c r="J1777" s="13" t="s">
        <v>1105</v>
      </c>
      <c r="K1777" s="37" t="str">
        <f>VLOOKUP(Tabela14[[#This Row],[CÓDIGO]],[1]fornnecedor!$A:$G,7,0)</f>
        <v>APLICADORES / ADAPTADORES / ENGATES / SUPORTES</v>
      </c>
    </row>
    <row r="1778" spans="1:11" x14ac:dyDescent="0.3">
      <c r="A1778" s="15">
        <v>219</v>
      </c>
      <c r="B1778" s="15" t="str">
        <f>VLOOKUP(Tabela14[[#This Row],[CÓDIGO]],[1]fornnecedor!$A:$E,5,0)</f>
        <v>FORNECEDOR CONVERSAO</v>
      </c>
      <c r="C1778" s="16" t="s">
        <v>1381</v>
      </c>
      <c r="D1778" s="16" t="s">
        <v>454</v>
      </c>
      <c r="E1778" s="22">
        <v>0</v>
      </c>
      <c r="F1778" s="30">
        <v>0</v>
      </c>
      <c r="G1778" s="17">
        <v>0</v>
      </c>
      <c r="H1778" s="11">
        <f t="shared" si="54"/>
        <v>0</v>
      </c>
      <c r="I1778" s="12">
        <f t="shared" si="55"/>
        <v>0</v>
      </c>
      <c r="J1778" s="13" t="s">
        <v>1105</v>
      </c>
      <c r="K1778" s="37" t="str">
        <f>VLOOKUP(Tabela14[[#This Row],[CÓDIGO]],[1]fornnecedor!$A:$G,7,0)</f>
        <v>CATALISADORES INDIVIDUAS</v>
      </c>
    </row>
    <row r="1779" spans="1:11" x14ac:dyDescent="0.3">
      <c r="A1779" s="15">
        <v>20165</v>
      </c>
      <c r="B1779" s="15" t="str">
        <f>VLOOKUP(Tabela14[[#This Row],[CÓDIGO]],[1]fornnecedor!$A:$E,5,0)</f>
        <v>ANJO QUIMICA DO BRASIL LTDA</v>
      </c>
      <c r="C1779" s="16" t="s">
        <v>1382</v>
      </c>
      <c r="D1779" s="16" t="s">
        <v>503</v>
      </c>
      <c r="E1779" s="22">
        <v>0</v>
      </c>
      <c r="F1779" s="30">
        <v>0</v>
      </c>
      <c r="G1779" s="17">
        <v>4.57</v>
      </c>
      <c r="H1779" s="11">
        <f t="shared" si="54"/>
        <v>0</v>
      </c>
      <c r="I1779" s="12">
        <f t="shared" si="55"/>
        <v>0</v>
      </c>
      <c r="J1779" s="13" t="s">
        <v>1105</v>
      </c>
      <c r="K1779" s="37" t="str">
        <f>VLOOKUP(Tabela14[[#This Row],[CÓDIGO]],[1]fornnecedor!$A:$G,7,0)</f>
        <v>CATALISADORES INDIVIDUAS</v>
      </c>
    </row>
    <row r="1780" spans="1:11" x14ac:dyDescent="0.3">
      <c r="A1780" s="15">
        <v>84866</v>
      </c>
      <c r="B1780" s="15" t="str">
        <f>VLOOKUP(Tabela14[[#This Row],[CÓDIGO]],[1]fornnecedor!$A:$E,5,0)</f>
        <v>BRASILUX TINTAS TECNICAS LTDA</v>
      </c>
      <c r="C1780" s="16" t="s">
        <v>1383</v>
      </c>
      <c r="D1780" s="16" t="s">
        <v>549</v>
      </c>
      <c r="E1780" s="22">
        <v>0</v>
      </c>
      <c r="F1780" s="30">
        <v>0</v>
      </c>
      <c r="G1780" s="17">
        <v>41.58</v>
      </c>
      <c r="H1780" s="11">
        <f t="shared" si="54"/>
        <v>0</v>
      </c>
      <c r="I1780" s="12">
        <f t="shared" si="55"/>
        <v>0</v>
      </c>
      <c r="J1780" s="13" t="s">
        <v>1105</v>
      </c>
      <c r="K1780" s="37" t="str">
        <f>VLOOKUP(Tabela14[[#This Row],[CÓDIGO]],[1]fornnecedor!$A:$G,7,0)</f>
        <v>CATALISADORES INDIVIDUAIS</v>
      </c>
    </row>
    <row r="1781" spans="1:11" x14ac:dyDescent="0.3">
      <c r="A1781" s="15">
        <v>230</v>
      </c>
      <c r="B1781" s="15" t="str">
        <f>VLOOKUP(Tabela14[[#This Row],[CÓDIGO]],[1]fornnecedor!$A:$E,5,0)</f>
        <v>FORNECEDOR CONVERSAO</v>
      </c>
      <c r="C1781" s="16" t="s">
        <v>1384</v>
      </c>
      <c r="D1781" s="16" t="s">
        <v>454</v>
      </c>
      <c r="E1781" s="22">
        <v>0</v>
      </c>
      <c r="F1781" s="30">
        <v>0</v>
      </c>
      <c r="G1781" s="17">
        <v>0</v>
      </c>
      <c r="H1781" s="11">
        <f t="shared" si="54"/>
        <v>0</v>
      </c>
      <c r="I1781" s="12">
        <f t="shared" si="55"/>
        <v>0</v>
      </c>
      <c r="J1781" s="13" t="s">
        <v>1105</v>
      </c>
      <c r="K1781" s="37" t="str">
        <f>VLOOKUP(Tabela14[[#This Row],[CÓDIGO]],[1]fornnecedor!$A:$G,7,0)</f>
        <v>CATALISADORES INDIVIDUAS</v>
      </c>
    </row>
    <row r="1782" spans="1:11" x14ac:dyDescent="0.3">
      <c r="A1782" s="8">
        <v>83806</v>
      </c>
      <c r="B1782" s="8" t="str">
        <f>VLOOKUP(Tabela14[[#This Row],[CÓDIGO]],[1]fornnecedor!$A:$E,5,0)</f>
        <v>LIMA &amp; PERGHERN INDUSTRIA E COMERCIO</v>
      </c>
      <c r="C1782" s="9" t="s">
        <v>1385</v>
      </c>
      <c r="D1782" s="9" t="s">
        <v>463</v>
      </c>
      <c r="E1782" s="23">
        <v>0</v>
      </c>
      <c r="F1782" s="31">
        <v>0</v>
      </c>
      <c r="G1782" s="10">
        <v>0</v>
      </c>
      <c r="H1782" s="11">
        <f t="shared" si="54"/>
        <v>0</v>
      </c>
      <c r="I1782" s="12">
        <f t="shared" si="55"/>
        <v>0</v>
      </c>
      <c r="J1782" s="13" t="s">
        <v>1105</v>
      </c>
      <c r="K1782" s="37" t="str">
        <f>VLOOKUP(Tabela14[[#This Row],[CÓDIGO]],[1]fornnecedor!$A:$G,7,0)</f>
        <v>CERA  / LIMPEZA /  POLIMENTO VEICULAR</v>
      </c>
    </row>
    <row r="1783" spans="1:11" x14ac:dyDescent="0.3">
      <c r="A1783" s="15">
        <v>23727</v>
      </c>
      <c r="B1783" s="15" t="str">
        <f>VLOOKUP(Tabela14[[#This Row],[CÓDIGO]],[1]fornnecedor!$A:$E,5,0)</f>
        <v>INDUSTRIA E COMERCIO DE POLIDORES PEROLA LTDA</v>
      </c>
      <c r="C1783" s="16" t="s">
        <v>1386</v>
      </c>
      <c r="D1783" s="16" t="s">
        <v>1387</v>
      </c>
      <c r="E1783" s="22">
        <v>0</v>
      </c>
      <c r="F1783" s="30">
        <v>0</v>
      </c>
      <c r="G1783" s="17">
        <v>12.85</v>
      </c>
      <c r="H1783" s="11">
        <f t="shared" si="54"/>
        <v>0</v>
      </c>
      <c r="I1783" s="12">
        <f t="shared" si="55"/>
        <v>0</v>
      </c>
      <c r="J1783" s="13" t="s">
        <v>1105</v>
      </c>
      <c r="K1783" s="37" t="str">
        <f>VLOOKUP(Tabela14[[#This Row],[CÓDIGO]],[1]fornnecedor!$A:$G,7,0)</f>
        <v>CERA  / LIMPEZA /  POLIMENTO VEICULAR</v>
      </c>
    </row>
    <row r="1784" spans="1:11" x14ac:dyDescent="0.3">
      <c r="A1784" s="8">
        <v>23728</v>
      </c>
      <c r="B1784" s="8" t="str">
        <f>VLOOKUP(Tabela14[[#This Row],[CÓDIGO]],[1]fornnecedor!$A:$E,5,0)</f>
        <v>INDUSTRIA E COMERCIO DE POLIDORES PEROLA LTDA</v>
      </c>
      <c r="C1784" s="9" t="s">
        <v>1388</v>
      </c>
      <c r="D1784" s="9" t="s">
        <v>1387</v>
      </c>
      <c r="E1784" s="23">
        <v>0</v>
      </c>
      <c r="F1784" s="31">
        <v>0</v>
      </c>
      <c r="G1784" s="10">
        <v>12.85</v>
      </c>
      <c r="H1784" s="11">
        <f t="shared" si="54"/>
        <v>0</v>
      </c>
      <c r="I1784" s="12">
        <f t="shared" si="55"/>
        <v>0</v>
      </c>
      <c r="J1784" s="13" t="s">
        <v>1105</v>
      </c>
      <c r="K1784" s="37" t="str">
        <f>VLOOKUP(Tabela14[[#This Row],[CÓDIGO]],[1]fornnecedor!$A:$G,7,0)</f>
        <v>CERA  / LIMPEZA /  POLIMENTO VEICULAR</v>
      </c>
    </row>
    <row r="1785" spans="1:11" x14ac:dyDescent="0.3">
      <c r="A1785" s="15">
        <v>23726</v>
      </c>
      <c r="B1785" s="15" t="str">
        <f>VLOOKUP(Tabela14[[#This Row],[CÓDIGO]],[1]fornnecedor!$A:$E,5,0)</f>
        <v>INDUSTRIA E COMERCIO DE POLIDORES PEROLA LTDA</v>
      </c>
      <c r="C1785" s="16" t="s">
        <v>1389</v>
      </c>
      <c r="D1785" s="16" t="s">
        <v>1387</v>
      </c>
      <c r="E1785" s="22">
        <v>0</v>
      </c>
      <c r="F1785" s="30">
        <v>0</v>
      </c>
      <c r="G1785" s="17">
        <v>12.85</v>
      </c>
      <c r="H1785" s="11">
        <f t="shared" si="54"/>
        <v>0</v>
      </c>
      <c r="I1785" s="12">
        <f t="shared" si="55"/>
        <v>0</v>
      </c>
      <c r="J1785" s="13" t="s">
        <v>1105</v>
      </c>
      <c r="K1785" s="37" t="str">
        <f>VLOOKUP(Tabela14[[#This Row],[CÓDIGO]],[1]fornnecedor!$A:$G,7,0)</f>
        <v>CERA  / LIMPEZA /  POLIMENTO VEICULAR</v>
      </c>
    </row>
    <row r="1786" spans="1:11" x14ac:dyDescent="0.3">
      <c r="A1786" s="8">
        <v>23729</v>
      </c>
      <c r="B1786" s="8" t="str">
        <f>VLOOKUP(Tabela14[[#This Row],[CÓDIGO]],[1]fornnecedor!$A:$E,5,0)</f>
        <v>INDUSTRIA E COMERCIO DE POLIDORES PEROLA LTDA</v>
      </c>
      <c r="C1786" s="9" t="s">
        <v>1390</v>
      </c>
      <c r="D1786" s="9" t="s">
        <v>1387</v>
      </c>
      <c r="E1786" s="23">
        <v>0</v>
      </c>
      <c r="F1786" s="31">
        <v>0</v>
      </c>
      <c r="G1786" s="10">
        <v>12.85</v>
      </c>
      <c r="H1786" s="11">
        <f t="shared" si="54"/>
        <v>0</v>
      </c>
      <c r="I1786" s="12">
        <f t="shared" si="55"/>
        <v>0</v>
      </c>
      <c r="J1786" s="13" t="s">
        <v>1105</v>
      </c>
      <c r="K1786" s="37" t="str">
        <f>VLOOKUP(Tabela14[[#This Row],[CÓDIGO]],[1]fornnecedor!$A:$G,7,0)</f>
        <v>CERA  / LIMPEZA /  POLIMENTO VEICULAR</v>
      </c>
    </row>
    <row r="1787" spans="1:11" x14ac:dyDescent="0.3">
      <c r="A1787" s="8">
        <v>23570</v>
      </c>
      <c r="B1787" s="8" t="str">
        <f>VLOOKUP(Tabela14[[#This Row],[CÓDIGO]],[1]fornnecedor!$A:$E,5,0)</f>
        <v>LIMA &amp; PERGHER INDUSTRIAL E COMERCIO</v>
      </c>
      <c r="C1787" s="9" t="s">
        <v>1391</v>
      </c>
      <c r="D1787" s="9" t="s">
        <v>1392</v>
      </c>
      <c r="E1787" s="23">
        <v>0</v>
      </c>
      <c r="F1787" s="31">
        <v>0</v>
      </c>
      <c r="G1787" s="10">
        <v>196.21</v>
      </c>
      <c r="H1787" s="11">
        <f t="shared" si="54"/>
        <v>0</v>
      </c>
      <c r="I1787" s="12">
        <f t="shared" si="55"/>
        <v>0</v>
      </c>
      <c r="J1787" s="13" t="s">
        <v>1105</v>
      </c>
      <c r="K1787" s="37" t="str">
        <f>VLOOKUP(Tabela14[[#This Row],[CÓDIGO]],[1]fornnecedor!$A:$G,7,0)</f>
        <v>CERA  / LIMPEZA /  POLIMENTO VEICULAR</v>
      </c>
    </row>
    <row r="1788" spans="1:11" x14ac:dyDescent="0.3">
      <c r="A1788" s="8">
        <v>22280</v>
      </c>
      <c r="B1788" s="8" t="str">
        <f>VLOOKUP(Tabela14[[#This Row],[CÓDIGO]],[1]fornnecedor!$A:$E,5,0)</f>
        <v>RB REFINISH COMERCIAL ACESSORIOS LTDA</v>
      </c>
      <c r="C1788" s="9" t="s">
        <v>1393</v>
      </c>
      <c r="D1788" s="9" t="s">
        <v>1394</v>
      </c>
      <c r="E1788" s="23">
        <v>0</v>
      </c>
      <c r="F1788" s="31">
        <v>0</v>
      </c>
      <c r="G1788" s="10">
        <v>1.35</v>
      </c>
      <c r="H1788" s="11">
        <f t="shared" si="54"/>
        <v>0</v>
      </c>
      <c r="I1788" s="12">
        <f t="shared" si="55"/>
        <v>0</v>
      </c>
      <c r="J1788" s="13" t="s">
        <v>1105</v>
      </c>
      <c r="K1788" s="37" t="str">
        <f>VLOOKUP(Tabela14[[#This Row],[CÓDIGO]],[1]fornnecedor!$A:$G,7,0)</f>
        <v>GRUPO CONVERSAO</v>
      </c>
    </row>
    <row r="1789" spans="1:11" x14ac:dyDescent="0.3">
      <c r="A1789" s="15">
        <v>21466</v>
      </c>
      <c r="B1789" s="15" t="str">
        <f>VLOOKUP(Tabela14[[#This Row],[CÓDIGO]],[1]fornnecedor!$A:$E,5,0)</f>
        <v>TERRA UTIL. DE MAQUINAS, FERRAMENTAS E UTILID.</v>
      </c>
      <c r="C1789" s="16" t="s">
        <v>1395</v>
      </c>
      <c r="D1789" s="16" t="s">
        <v>454</v>
      </c>
      <c r="E1789" s="22">
        <v>0</v>
      </c>
      <c r="F1789" s="30">
        <v>0</v>
      </c>
      <c r="G1789" s="17">
        <v>7.22</v>
      </c>
      <c r="H1789" s="11">
        <f t="shared" si="54"/>
        <v>0</v>
      </c>
      <c r="I1789" s="12">
        <f t="shared" si="55"/>
        <v>0</v>
      </c>
      <c r="J1789" s="13" t="s">
        <v>1105</v>
      </c>
      <c r="K1789" s="37" t="str">
        <f>VLOOKUP(Tabela14[[#This Row],[CÓDIGO]],[1]fornnecedor!$A:$G,7,0)</f>
        <v>GRUPO CONVERSAO</v>
      </c>
    </row>
    <row r="1790" spans="1:11" x14ac:dyDescent="0.3">
      <c r="A1790" s="8">
        <v>85192</v>
      </c>
      <c r="B1790" s="8" t="str">
        <f>VLOOKUP(Tabela14[[#This Row],[CÓDIGO]],[1]fornnecedor!$A:$E,5,0)</f>
        <v>TERRA UTIL. DE MAQUINAS, FERRAMENTAS E UTILID.</v>
      </c>
      <c r="C1790" s="9" t="s">
        <v>1396</v>
      </c>
      <c r="D1790" s="9" t="s">
        <v>454</v>
      </c>
      <c r="E1790" s="23">
        <v>0</v>
      </c>
      <c r="F1790" s="31">
        <v>0</v>
      </c>
      <c r="G1790" s="10">
        <v>8.1</v>
      </c>
      <c r="H1790" s="11">
        <f t="shared" si="54"/>
        <v>0</v>
      </c>
      <c r="I1790" s="12">
        <f t="shared" si="55"/>
        <v>0</v>
      </c>
      <c r="J1790" s="13" t="s">
        <v>1105</v>
      </c>
      <c r="K1790" s="37" t="str">
        <f>VLOOKUP(Tabela14[[#This Row],[CÓDIGO]],[1]fornnecedor!$A:$G,7,0)</f>
        <v>GRUPO CONVERSAO</v>
      </c>
    </row>
    <row r="1791" spans="1:11" x14ac:dyDescent="0.3">
      <c r="A1791" s="15">
        <v>85193</v>
      </c>
      <c r="B1791" s="15" t="str">
        <f>VLOOKUP(Tabela14[[#This Row],[CÓDIGO]],[1]fornnecedor!$A:$E,5,0)</f>
        <v>TERRA UTIL. DE MAQUINAS, FERRAMENTAS E UTILID.</v>
      </c>
      <c r="C1791" s="16" t="s">
        <v>1397</v>
      </c>
      <c r="D1791" s="16" t="s">
        <v>454</v>
      </c>
      <c r="E1791" s="22">
        <v>0</v>
      </c>
      <c r="F1791" s="30">
        <v>0</v>
      </c>
      <c r="G1791" s="17">
        <v>9.9700000000000006</v>
      </c>
      <c r="H1791" s="11">
        <f t="shared" si="54"/>
        <v>0</v>
      </c>
      <c r="I1791" s="12">
        <f t="shared" si="55"/>
        <v>0</v>
      </c>
      <c r="J1791" s="13" t="s">
        <v>1105</v>
      </c>
      <c r="K1791" s="37" t="str">
        <f>VLOOKUP(Tabela14[[#This Row],[CÓDIGO]],[1]fornnecedor!$A:$G,7,0)</f>
        <v>GRUPO CONVERSAO</v>
      </c>
    </row>
    <row r="1792" spans="1:11" x14ac:dyDescent="0.3">
      <c r="A1792" s="8">
        <v>85194</v>
      </c>
      <c r="B1792" s="8" t="str">
        <f>VLOOKUP(Tabela14[[#This Row],[CÓDIGO]],[1]fornnecedor!$A:$E,5,0)</f>
        <v>TERRA UTIL. DE MAQUINAS, FERRAMENTAS E UTILID.</v>
      </c>
      <c r="C1792" s="9" t="s">
        <v>1398</v>
      </c>
      <c r="D1792" s="9" t="s">
        <v>454</v>
      </c>
      <c r="E1792" s="23">
        <v>0</v>
      </c>
      <c r="F1792" s="31">
        <v>0</v>
      </c>
      <c r="G1792" s="10">
        <v>3.99</v>
      </c>
      <c r="H1792" s="11">
        <f t="shared" si="54"/>
        <v>0</v>
      </c>
      <c r="I1792" s="12">
        <f t="shared" si="55"/>
        <v>0</v>
      </c>
      <c r="J1792" s="13" t="s">
        <v>1105</v>
      </c>
      <c r="K1792" s="37" t="str">
        <f>VLOOKUP(Tabela14[[#This Row],[CÓDIGO]],[1]fornnecedor!$A:$G,7,0)</f>
        <v>GRUPO CONVERSAO</v>
      </c>
    </row>
    <row r="1793" spans="1:11" x14ac:dyDescent="0.3">
      <c r="A1793" s="15">
        <v>85195</v>
      </c>
      <c r="B1793" s="15" t="str">
        <f>VLOOKUP(Tabela14[[#This Row],[CÓDIGO]],[1]fornnecedor!$A:$E,5,0)</f>
        <v>TERRA UTIL. DE MAQUINAS, FERRAMENTAS E UTILID.</v>
      </c>
      <c r="C1793" s="16" t="s">
        <v>1399</v>
      </c>
      <c r="D1793" s="16" t="s">
        <v>454</v>
      </c>
      <c r="E1793" s="22">
        <v>0</v>
      </c>
      <c r="F1793" s="30">
        <v>0</v>
      </c>
      <c r="G1793" s="17">
        <v>4.5999999999999996</v>
      </c>
      <c r="H1793" s="11">
        <f t="shared" si="54"/>
        <v>0</v>
      </c>
      <c r="I1793" s="12">
        <f t="shared" si="55"/>
        <v>0</v>
      </c>
      <c r="J1793" s="13" t="s">
        <v>1105</v>
      </c>
      <c r="K1793" s="37" t="str">
        <f>VLOOKUP(Tabela14[[#This Row],[CÓDIGO]],[1]fornnecedor!$A:$G,7,0)</f>
        <v>GRUPO CONVERSAO</v>
      </c>
    </row>
    <row r="1794" spans="1:11" x14ac:dyDescent="0.3">
      <c r="A1794" s="8">
        <v>85196</v>
      </c>
      <c r="B1794" s="8" t="str">
        <f>VLOOKUP(Tabela14[[#This Row],[CÓDIGO]],[1]fornnecedor!$A:$E,5,0)</f>
        <v>TERRA UTIL. DE MAQUINAS, FERRAMENTAS E UTILID.</v>
      </c>
      <c r="C1794" s="9" t="s">
        <v>1400</v>
      </c>
      <c r="D1794" s="9" t="s">
        <v>454</v>
      </c>
      <c r="E1794" s="23">
        <v>0</v>
      </c>
      <c r="F1794" s="31">
        <v>0</v>
      </c>
      <c r="G1794" s="10">
        <v>5.23</v>
      </c>
      <c r="H1794" s="11">
        <f t="shared" ref="H1794:H1857" si="56">G1794*E1794</f>
        <v>0</v>
      </c>
      <c r="I1794" s="12">
        <f t="shared" ref="I1794:I1857" si="57">G1794*F1794</f>
        <v>0</v>
      </c>
      <c r="J1794" s="13" t="s">
        <v>1105</v>
      </c>
      <c r="K1794" s="37" t="str">
        <f>VLOOKUP(Tabela14[[#This Row],[CÓDIGO]],[1]fornnecedor!$A:$G,7,0)</f>
        <v>GRUPO CONVERSAO</v>
      </c>
    </row>
    <row r="1795" spans="1:11" x14ac:dyDescent="0.3">
      <c r="A1795" s="8">
        <v>85607</v>
      </c>
      <c r="B1795" s="8" t="str">
        <f>VLOOKUP(Tabela14[[#This Row],[CÓDIGO]],[1]fornnecedor!$A:$E,5,0)</f>
        <v>MAZA PRODUTOS QUIMICOS LTDA</v>
      </c>
      <c r="C1795" s="9" t="s">
        <v>1401</v>
      </c>
      <c r="D1795" s="9" t="s">
        <v>810</v>
      </c>
      <c r="E1795" s="23">
        <v>0</v>
      </c>
      <c r="F1795" s="31">
        <v>0</v>
      </c>
      <c r="G1795" s="10">
        <v>107.59</v>
      </c>
      <c r="H1795" s="11">
        <f t="shared" si="56"/>
        <v>0</v>
      </c>
      <c r="I1795" s="12">
        <f t="shared" si="57"/>
        <v>0</v>
      </c>
      <c r="J1795" s="13" t="s">
        <v>1105</v>
      </c>
      <c r="K1795" s="37" t="str">
        <f>VLOOKUP(Tabela14[[#This Row],[CÓDIGO]],[1]fornnecedor!$A:$G,7,0)</f>
        <v>CIMENTO QUEIMADO / EFEITOS DECORATIVOS</v>
      </c>
    </row>
    <row r="1796" spans="1:11" x14ac:dyDescent="0.3">
      <c r="A1796" s="8">
        <v>84450</v>
      </c>
      <c r="B1796" s="8" t="str">
        <f>VLOOKUP(Tabela14[[#This Row],[CÓDIGO]],[1]fornnecedor!$A:$E,5,0)</f>
        <v>REDE EPI EQUIPAMENTOS DE SEGURANÇA LTDA</v>
      </c>
      <c r="C1796" s="9" t="s">
        <v>1402</v>
      </c>
      <c r="D1796" s="9" t="s">
        <v>454</v>
      </c>
      <c r="E1796" s="23">
        <v>0</v>
      </c>
      <c r="F1796" s="31">
        <v>0</v>
      </c>
      <c r="G1796" s="10">
        <v>59.9</v>
      </c>
      <c r="H1796" s="11">
        <f t="shared" si="56"/>
        <v>0</v>
      </c>
      <c r="I1796" s="12">
        <f t="shared" si="57"/>
        <v>0</v>
      </c>
      <c r="J1796" s="13" t="s">
        <v>1105</v>
      </c>
      <c r="K1796" s="37" t="str">
        <f>VLOOKUP(Tabela14[[#This Row],[CÓDIGO]],[1]fornnecedor!$A:$G,7,0)</f>
        <v>APLICADORES / ADAPTADORES / ENGATES / SUPORTES</v>
      </c>
    </row>
    <row r="1797" spans="1:11" x14ac:dyDescent="0.3">
      <c r="A1797" s="15">
        <v>84451</v>
      </c>
      <c r="B1797" s="15" t="str">
        <f>VLOOKUP(Tabela14[[#This Row],[CÓDIGO]],[1]fornnecedor!$A:$E,5,0)</f>
        <v>REDE EPI EQUIPAMENTOS DE SEGURANÇA LTDA</v>
      </c>
      <c r="C1797" s="16" t="s">
        <v>1403</v>
      </c>
      <c r="D1797" s="16" t="s">
        <v>454</v>
      </c>
      <c r="E1797" s="22">
        <v>0</v>
      </c>
      <c r="F1797" s="30">
        <v>0</v>
      </c>
      <c r="G1797" s="17">
        <v>59.9</v>
      </c>
      <c r="H1797" s="11">
        <f t="shared" si="56"/>
        <v>0</v>
      </c>
      <c r="I1797" s="12">
        <f t="shared" si="57"/>
        <v>0</v>
      </c>
      <c r="J1797" s="13" t="s">
        <v>1105</v>
      </c>
      <c r="K1797" s="37" t="str">
        <f>VLOOKUP(Tabela14[[#This Row],[CÓDIGO]],[1]fornnecedor!$A:$G,7,0)</f>
        <v>APLICADORES / ADAPTADORES / ENGATES / SUPORTES</v>
      </c>
    </row>
    <row r="1798" spans="1:11" x14ac:dyDescent="0.3">
      <c r="A1798" s="8">
        <v>261</v>
      </c>
      <c r="B1798" s="8" t="str">
        <f>VLOOKUP(Tabela14[[#This Row],[CÓDIGO]],[1]fornnecedor!$A:$E,5,0)</f>
        <v>FORNECEDOR CONVERSAO</v>
      </c>
      <c r="C1798" s="9" t="s">
        <v>1404</v>
      </c>
      <c r="D1798" s="9" t="s">
        <v>454</v>
      </c>
      <c r="E1798" s="23">
        <v>0</v>
      </c>
      <c r="F1798" s="31">
        <v>0</v>
      </c>
      <c r="G1798" s="10">
        <v>0</v>
      </c>
      <c r="H1798" s="11">
        <f t="shared" si="56"/>
        <v>0</v>
      </c>
      <c r="I1798" s="12">
        <f t="shared" si="57"/>
        <v>0</v>
      </c>
      <c r="J1798" s="13" t="s">
        <v>1105</v>
      </c>
      <c r="K1798" s="37" t="str">
        <f>VLOOKUP(Tabela14[[#This Row],[CÓDIGO]],[1]fornnecedor!$A:$G,7,0)</f>
        <v>TINTAS POLIÉSTER</v>
      </c>
    </row>
    <row r="1799" spans="1:11" x14ac:dyDescent="0.3">
      <c r="A1799" s="15">
        <v>23630</v>
      </c>
      <c r="B1799" s="15" t="str">
        <f>VLOOKUP(Tabela14[[#This Row],[CÓDIGO]],[1]fornnecedor!$A:$E,5,0)</f>
        <v>ETITEC SOLUCOES INTELIGENTES</v>
      </c>
      <c r="C1799" s="16" t="s">
        <v>1405</v>
      </c>
      <c r="D1799" s="16" t="s">
        <v>1309</v>
      </c>
      <c r="E1799" s="22">
        <v>0</v>
      </c>
      <c r="F1799" s="30">
        <v>0</v>
      </c>
      <c r="G1799" s="17">
        <v>0</v>
      </c>
      <c r="H1799" s="11">
        <f t="shared" si="56"/>
        <v>0</v>
      </c>
      <c r="I1799" s="12">
        <f t="shared" si="57"/>
        <v>0</v>
      </c>
      <c r="J1799" s="13" t="s">
        <v>1105</v>
      </c>
      <c r="K1799" s="37" t="str">
        <f>VLOOKUP(Tabela14[[#This Row],[CÓDIGO]],[1]fornnecedor!$A:$G,7,0)</f>
        <v>APLICADORES / ADAPTADORES / ENGATES / SUPORTES</v>
      </c>
    </row>
    <row r="1800" spans="1:11" x14ac:dyDescent="0.3">
      <c r="A1800" s="15">
        <v>24418</v>
      </c>
      <c r="B1800" s="15" t="str">
        <f>VLOOKUP(Tabela14[[#This Row],[CÓDIGO]],[1]fornnecedor!$A:$E,5,0)</f>
        <v>ALCANCE TECNOLOGIA QUIMICA LTDA</v>
      </c>
      <c r="C1800" s="16" t="s">
        <v>1406</v>
      </c>
      <c r="D1800" s="16" t="s">
        <v>1138</v>
      </c>
      <c r="E1800" s="22">
        <v>0</v>
      </c>
      <c r="F1800" s="30">
        <v>0</v>
      </c>
      <c r="G1800" s="17">
        <v>0</v>
      </c>
      <c r="H1800" s="11">
        <f t="shared" si="56"/>
        <v>0</v>
      </c>
      <c r="I1800" s="12">
        <f t="shared" si="57"/>
        <v>0</v>
      </c>
      <c r="J1800" s="13" t="s">
        <v>1105</v>
      </c>
      <c r="K1800" s="37" t="str">
        <f>VLOOKUP(Tabela14[[#This Row],[CÓDIGO]],[1]fornnecedor!$A:$G,7,0)</f>
        <v>CERA  / LIMPEZA /  POLIMENTO VEICULAR</v>
      </c>
    </row>
    <row r="1801" spans="1:11" x14ac:dyDescent="0.3">
      <c r="A1801" s="8">
        <v>23889</v>
      </c>
      <c r="B1801" s="8" t="str">
        <f>VLOOKUP(Tabela14[[#This Row],[CÓDIGO]],[1]fornnecedor!$A:$E,5,0)</f>
        <v>DJF Comercial de Papelaria Ltda. - ME</v>
      </c>
      <c r="C1801" s="9" t="s">
        <v>1407</v>
      </c>
      <c r="D1801" s="9" t="s">
        <v>857</v>
      </c>
      <c r="E1801" s="23">
        <v>0</v>
      </c>
      <c r="F1801" s="31">
        <v>0</v>
      </c>
      <c r="G1801" s="10">
        <v>2.7</v>
      </c>
      <c r="H1801" s="11">
        <f t="shared" si="56"/>
        <v>0</v>
      </c>
      <c r="I1801" s="12">
        <f t="shared" si="57"/>
        <v>0</v>
      </c>
      <c r="J1801" s="13" t="s">
        <v>1105</v>
      </c>
      <c r="K1801" s="37" t="str">
        <f>VLOOKUP(Tabela14[[#This Row],[CÓDIGO]],[1]fornnecedor!$A:$G,7,0)</f>
        <v>GRUPO CONVERSAO</v>
      </c>
    </row>
    <row r="1802" spans="1:11" x14ac:dyDescent="0.3">
      <c r="A1802" s="8">
        <v>83943</v>
      </c>
      <c r="B1802" s="8" t="str">
        <f>VLOOKUP(Tabela14[[#This Row],[CÓDIGO]],[1]fornnecedor!$A:$E,5,0)</f>
        <v>DJF Comercial de Papelaria Ltda. - ME</v>
      </c>
      <c r="C1802" s="9" t="s">
        <v>1408</v>
      </c>
      <c r="D1802" s="9" t="s">
        <v>857</v>
      </c>
      <c r="E1802" s="23">
        <v>0</v>
      </c>
      <c r="F1802" s="31">
        <v>0</v>
      </c>
      <c r="G1802" s="10">
        <v>2.35</v>
      </c>
      <c r="H1802" s="11">
        <f t="shared" si="56"/>
        <v>0</v>
      </c>
      <c r="I1802" s="12">
        <f t="shared" si="57"/>
        <v>0</v>
      </c>
      <c r="J1802" s="13" t="s">
        <v>1105</v>
      </c>
      <c r="K1802" s="37" t="str">
        <f>VLOOKUP(Tabela14[[#This Row],[CÓDIGO]],[1]fornnecedor!$A:$G,7,0)</f>
        <v>GRUPO CONVERSAO</v>
      </c>
    </row>
    <row r="1803" spans="1:11" x14ac:dyDescent="0.3">
      <c r="A1803" s="8">
        <v>85483</v>
      </c>
      <c r="B1803" s="8" t="str">
        <f>VLOOKUP(Tabela14[[#This Row],[CÓDIGO]],[1]fornnecedor!$A:$E,5,0)</f>
        <v>CHIAPERINI INDUSTRIAL LTDA</v>
      </c>
      <c r="C1803" s="9" t="s">
        <v>1409</v>
      </c>
      <c r="D1803" s="9" t="s">
        <v>1410</v>
      </c>
      <c r="E1803" s="23">
        <v>0</v>
      </c>
      <c r="F1803" s="31">
        <v>0</v>
      </c>
      <c r="G1803" s="10">
        <v>7045.8</v>
      </c>
      <c r="H1803" s="11">
        <f t="shared" si="56"/>
        <v>0</v>
      </c>
      <c r="I1803" s="12">
        <f t="shared" si="57"/>
        <v>0</v>
      </c>
      <c r="J1803" s="13" t="s">
        <v>1105</v>
      </c>
      <c r="K1803" s="37" t="str">
        <f>VLOOKUP(Tabela14[[#This Row],[CÓDIGO]],[1]fornnecedor!$A:$G,7,0)</f>
        <v>OUTRAS FERRAMENTAS / EQUIPAMENTOS</v>
      </c>
    </row>
    <row r="1804" spans="1:11" x14ac:dyDescent="0.3">
      <c r="A1804" s="8">
        <v>87054</v>
      </c>
      <c r="B1804" s="8" t="str">
        <f>VLOOKUP(Tabela14[[#This Row],[CÓDIGO]],[1]fornnecedor!$A:$E,5,0)</f>
        <v>CHIAPERINI INDUSTRIAL LTDA</v>
      </c>
      <c r="C1804" s="9" t="s">
        <v>1411</v>
      </c>
      <c r="D1804" s="9" t="s">
        <v>1410</v>
      </c>
      <c r="E1804" s="23">
        <v>0</v>
      </c>
      <c r="F1804" s="31">
        <v>0</v>
      </c>
      <c r="G1804" s="10">
        <v>4055.17</v>
      </c>
      <c r="H1804" s="11">
        <f t="shared" si="56"/>
        <v>0</v>
      </c>
      <c r="I1804" s="12">
        <f t="shared" si="57"/>
        <v>0</v>
      </c>
      <c r="J1804" s="13" t="s">
        <v>1105</v>
      </c>
      <c r="K1804" s="37" t="str">
        <f>VLOOKUP(Tabela14[[#This Row],[CÓDIGO]],[1]fornnecedor!$A:$G,7,0)</f>
        <v>OUTRAS FERRAMENTAS / EQUIPAMENTOS</v>
      </c>
    </row>
    <row r="1805" spans="1:11" x14ac:dyDescent="0.3">
      <c r="A1805" s="15">
        <v>85574</v>
      </c>
      <c r="B1805" s="15" t="str">
        <f>VLOOKUP(Tabela14[[#This Row],[CÓDIGO]],[1]fornnecedor!$A:$E,5,0)</f>
        <v>CHIAPERINI INDUSTRIAL LTDA</v>
      </c>
      <c r="C1805" s="16" t="s">
        <v>1412</v>
      </c>
      <c r="D1805" s="16" t="s">
        <v>1410</v>
      </c>
      <c r="E1805" s="22">
        <v>0</v>
      </c>
      <c r="F1805" s="30">
        <v>0</v>
      </c>
      <c r="G1805" s="17">
        <v>5715.36</v>
      </c>
      <c r="H1805" s="11">
        <f t="shared" si="56"/>
        <v>0</v>
      </c>
      <c r="I1805" s="12">
        <f t="shared" si="57"/>
        <v>0</v>
      </c>
      <c r="J1805" s="13" t="s">
        <v>1105</v>
      </c>
      <c r="K1805" s="37" t="str">
        <f>VLOOKUP(Tabela14[[#This Row],[CÓDIGO]],[1]fornnecedor!$A:$G,7,0)</f>
        <v>OUTRAS FERRAMENTAS / EQUIPAMENTOS</v>
      </c>
    </row>
    <row r="1806" spans="1:11" x14ac:dyDescent="0.3">
      <c r="A1806" s="8">
        <v>87060</v>
      </c>
      <c r="B1806" s="8" t="str">
        <f>VLOOKUP(Tabela14[[#This Row],[CÓDIGO]],[1]fornnecedor!$A:$E,5,0)</f>
        <v>CHIAPERINI INDUSTRIAL LTDA</v>
      </c>
      <c r="C1806" s="9" t="s">
        <v>1413</v>
      </c>
      <c r="D1806" s="9" t="s">
        <v>1410</v>
      </c>
      <c r="E1806" s="23">
        <v>0</v>
      </c>
      <c r="F1806" s="31">
        <v>0</v>
      </c>
      <c r="G1806" s="10">
        <v>0</v>
      </c>
      <c r="H1806" s="11">
        <f t="shared" si="56"/>
        <v>0</v>
      </c>
      <c r="I1806" s="12">
        <f t="shared" si="57"/>
        <v>0</v>
      </c>
      <c r="J1806" s="13" t="s">
        <v>1105</v>
      </c>
      <c r="K1806" s="37" t="str">
        <f>VLOOKUP(Tabela14[[#This Row],[CÓDIGO]],[1]fornnecedor!$A:$G,7,0)</f>
        <v>OUTRAS FERRAMENTAS / EQUIPAMENTOS</v>
      </c>
    </row>
    <row r="1807" spans="1:11" x14ac:dyDescent="0.3">
      <c r="A1807" s="15">
        <v>87059</v>
      </c>
      <c r="B1807" s="15" t="str">
        <f>VLOOKUP(Tabela14[[#This Row],[CÓDIGO]],[1]fornnecedor!$A:$E,5,0)</f>
        <v>CHIAPERINI INDUSTRIAL LTDA</v>
      </c>
      <c r="C1807" s="16" t="s">
        <v>1414</v>
      </c>
      <c r="D1807" s="16" t="s">
        <v>1410</v>
      </c>
      <c r="E1807" s="22">
        <v>0</v>
      </c>
      <c r="F1807" s="30">
        <v>0</v>
      </c>
      <c r="G1807" s="17">
        <v>0</v>
      </c>
      <c r="H1807" s="11">
        <f t="shared" si="56"/>
        <v>0</v>
      </c>
      <c r="I1807" s="12">
        <f t="shared" si="57"/>
        <v>0</v>
      </c>
      <c r="J1807" s="13" t="s">
        <v>1105</v>
      </c>
      <c r="K1807" s="37" t="str">
        <f>VLOOKUP(Tabela14[[#This Row],[CÓDIGO]],[1]fornnecedor!$A:$G,7,0)</f>
        <v>OUTRAS FERRAMENTAS / EQUIPAMENTOS</v>
      </c>
    </row>
    <row r="1808" spans="1:11" x14ac:dyDescent="0.3">
      <c r="A1808" s="8">
        <v>85015</v>
      </c>
      <c r="B1808" s="8" t="str">
        <f>VLOOKUP(Tabela14[[#This Row],[CÓDIGO]],[1]fornnecedor!$A:$E,5,0)</f>
        <v>MAZA PRODUTOS QUIMICOS LTDA</v>
      </c>
      <c r="C1808" s="9" t="s">
        <v>1415</v>
      </c>
      <c r="D1808" s="9" t="s">
        <v>810</v>
      </c>
      <c r="E1808" s="23">
        <v>0</v>
      </c>
      <c r="F1808" s="31">
        <v>0</v>
      </c>
      <c r="G1808" s="10">
        <v>1.75</v>
      </c>
      <c r="H1808" s="11">
        <f t="shared" si="56"/>
        <v>0</v>
      </c>
      <c r="I1808" s="12">
        <f t="shared" si="57"/>
        <v>0</v>
      </c>
      <c r="J1808" s="13" t="s">
        <v>1105</v>
      </c>
      <c r="K1808" s="37" t="str">
        <f>VLOOKUP(Tabela14[[#This Row],[CÓDIGO]],[1]fornnecedor!$A:$G,7,0)</f>
        <v>CORANTES</v>
      </c>
    </row>
    <row r="1809" spans="1:11" x14ac:dyDescent="0.3">
      <c r="A1809" s="15">
        <v>84477</v>
      </c>
      <c r="B1809" s="15" t="str">
        <f>VLOOKUP(Tabela14[[#This Row],[CÓDIGO]],[1]fornnecedor!$A:$E,5,0)</f>
        <v>SAINT GOBAIN</v>
      </c>
      <c r="C1809" s="16" t="s">
        <v>1416</v>
      </c>
      <c r="D1809" s="16" t="s">
        <v>810</v>
      </c>
      <c r="E1809" s="22">
        <v>0</v>
      </c>
      <c r="F1809" s="30">
        <v>0</v>
      </c>
      <c r="G1809" s="17">
        <v>1.84</v>
      </c>
      <c r="H1809" s="11">
        <f t="shared" si="56"/>
        <v>0</v>
      </c>
      <c r="I1809" s="12">
        <f t="shared" si="57"/>
        <v>0</v>
      </c>
      <c r="J1809" s="13" t="s">
        <v>1105</v>
      </c>
      <c r="K1809" s="37" t="str">
        <f>VLOOKUP(Tabela14[[#This Row],[CÓDIGO]],[1]fornnecedor!$A:$G,7,0)</f>
        <v>CORANTES</v>
      </c>
    </row>
    <row r="1810" spans="1:11" x14ac:dyDescent="0.3">
      <c r="A1810" s="15">
        <v>23576</v>
      </c>
      <c r="B1810" s="15" t="str">
        <f>VLOOKUP(Tabela14[[#This Row],[CÓDIGO]],[1]fornnecedor!$A:$E,5,0)</f>
        <v>DJF Comercial de Papelaria Ltda. - ME</v>
      </c>
      <c r="C1810" s="16" t="s">
        <v>1417</v>
      </c>
      <c r="D1810" s="16" t="s">
        <v>857</v>
      </c>
      <c r="E1810" s="22">
        <v>0</v>
      </c>
      <c r="F1810" s="30">
        <v>0</v>
      </c>
      <c r="G1810" s="17">
        <v>3.4</v>
      </c>
      <c r="H1810" s="11">
        <f t="shared" si="56"/>
        <v>0</v>
      </c>
      <c r="I1810" s="12">
        <f t="shared" si="57"/>
        <v>0</v>
      </c>
      <c r="J1810" s="13" t="s">
        <v>1105</v>
      </c>
      <c r="K1810" s="37" t="str">
        <f>VLOOKUP(Tabela14[[#This Row],[CÓDIGO]],[1]fornnecedor!$A:$G,7,0)</f>
        <v>GRUPO CONVERSAO</v>
      </c>
    </row>
    <row r="1811" spans="1:11" x14ac:dyDescent="0.3">
      <c r="A1811" s="8">
        <v>85859</v>
      </c>
      <c r="B1811" s="8" t="str">
        <f>VLOOKUP(Tabela14[[#This Row],[CÓDIGO]],[1]fornnecedor!$A:$E,5,0)</f>
        <v>AKZO NOBEL LTDA DECOR</v>
      </c>
      <c r="C1811" s="9" t="s">
        <v>1418</v>
      </c>
      <c r="D1811" s="9" t="s">
        <v>543</v>
      </c>
      <c r="E1811" s="23">
        <v>0</v>
      </c>
      <c r="F1811" s="31">
        <v>0</v>
      </c>
      <c r="G1811" s="10">
        <v>0</v>
      </c>
      <c r="H1811" s="11">
        <f t="shared" si="56"/>
        <v>0</v>
      </c>
      <c r="I1811" s="12">
        <f t="shared" si="57"/>
        <v>0</v>
      </c>
      <c r="J1811" s="13" t="s">
        <v>1105</v>
      </c>
      <c r="K1811" s="37" t="str">
        <f>VLOOKUP(Tabela14[[#This Row],[CÓDIGO]],[1]fornnecedor!$A:$G,7,0)</f>
        <v>AGUARRAS</v>
      </c>
    </row>
    <row r="1812" spans="1:11" x14ac:dyDescent="0.3">
      <c r="A1812" s="15">
        <v>85860</v>
      </c>
      <c r="B1812" s="15" t="str">
        <f>VLOOKUP(Tabela14[[#This Row],[CÓDIGO]],[1]fornnecedor!$A:$E,5,0)</f>
        <v>AKZO NOBEL LTDA DECOR</v>
      </c>
      <c r="C1812" s="16" t="s">
        <v>1419</v>
      </c>
      <c r="D1812" s="16" t="s">
        <v>543</v>
      </c>
      <c r="E1812" s="22">
        <v>0</v>
      </c>
      <c r="F1812" s="30">
        <v>0</v>
      </c>
      <c r="G1812" s="17">
        <v>0</v>
      </c>
      <c r="H1812" s="11">
        <f t="shared" si="56"/>
        <v>0</v>
      </c>
      <c r="I1812" s="12">
        <f t="shared" si="57"/>
        <v>0</v>
      </c>
      <c r="J1812" s="13" t="s">
        <v>1105</v>
      </c>
      <c r="K1812" s="37" t="str">
        <f>VLOOKUP(Tabela14[[#This Row],[CÓDIGO]],[1]fornnecedor!$A:$G,7,0)</f>
        <v>AGUARRAS</v>
      </c>
    </row>
    <row r="1813" spans="1:11" x14ac:dyDescent="0.3">
      <c r="A1813" s="8">
        <v>86600</v>
      </c>
      <c r="B1813" s="8" t="str">
        <f>VLOOKUP(Tabela14[[#This Row],[CÓDIGO]],[1]fornnecedor!$A:$E,5,0)</f>
        <v>AKZO NOBEL LTDA DECOR</v>
      </c>
      <c r="C1813" s="9" t="s">
        <v>1420</v>
      </c>
      <c r="D1813" s="9" t="s">
        <v>543</v>
      </c>
      <c r="E1813" s="23">
        <v>0</v>
      </c>
      <c r="F1813" s="31">
        <v>0</v>
      </c>
      <c r="G1813" s="10">
        <v>0</v>
      </c>
      <c r="H1813" s="11">
        <f t="shared" si="56"/>
        <v>0</v>
      </c>
      <c r="I1813" s="12">
        <f t="shared" si="57"/>
        <v>0</v>
      </c>
      <c r="J1813" s="13" t="s">
        <v>1105</v>
      </c>
      <c r="K1813" s="37" t="str">
        <f>VLOOKUP(Tabela14[[#This Row],[CÓDIGO]],[1]fornnecedor!$A:$G,7,0)</f>
        <v>TINTA PAREDE</v>
      </c>
    </row>
    <row r="1814" spans="1:11" x14ac:dyDescent="0.3">
      <c r="A1814" s="15">
        <v>85876</v>
      </c>
      <c r="B1814" s="15" t="str">
        <f>VLOOKUP(Tabela14[[#This Row],[CÓDIGO]],[1]fornnecedor!$A:$E,5,0)</f>
        <v>AKZO NOBEL LTDA DECOR</v>
      </c>
      <c r="C1814" s="16" t="s">
        <v>1421</v>
      </c>
      <c r="D1814" s="16" t="s">
        <v>543</v>
      </c>
      <c r="E1814" s="22">
        <v>0</v>
      </c>
      <c r="F1814" s="30">
        <v>0</v>
      </c>
      <c r="G1814" s="17">
        <v>0</v>
      </c>
      <c r="H1814" s="11">
        <f t="shared" si="56"/>
        <v>0</v>
      </c>
      <c r="I1814" s="12">
        <f t="shared" si="57"/>
        <v>0</v>
      </c>
      <c r="J1814" s="13" t="s">
        <v>1105</v>
      </c>
      <c r="K1814" s="37" t="str">
        <f>VLOOKUP(Tabela14[[#This Row],[CÓDIGO]],[1]fornnecedor!$A:$G,7,0)</f>
        <v>IMPERMEABILIZANTES</v>
      </c>
    </row>
    <row r="1815" spans="1:11" x14ac:dyDescent="0.3">
      <c r="A1815" s="8">
        <v>85875</v>
      </c>
      <c r="B1815" s="8" t="str">
        <f>VLOOKUP(Tabela14[[#This Row],[CÓDIGO]],[1]fornnecedor!$A:$E,5,0)</f>
        <v>AKZO NOBEL LTDA DECOR</v>
      </c>
      <c r="C1815" s="9" t="s">
        <v>1422</v>
      </c>
      <c r="D1815" s="9" t="s">
        <v>543</v>
      </c>
      <c r="E1815" s="23">
        <v>0</v>
      </c>
      <c r="F1815" s="31">
        <v>0</v>
      </c>
      <c r="G1815" s="10">
        <v>0</v>
      </c>
      <c r="H1815" s="11">
        <f t="shared" si="56"/>
        <v>0</v>
      </c>
      <c r="I1815" s="12">
        <f t="shared" si="57"/>
        <v>0</v>
      </c>
      <c r="J1815" s="13" t="s">
        <v>1105</v>
      </c>
      <c r="K1815" s="37" t="str">
        <f>VLOOKUP(Tabela14[[#This Row],[CÓDIGO]],[1]fornnecedor!$A:$G,7,0)</f>
        <v>IMPERMEABILIZANTES</v>
      </c>
    </row>
    <row r="1816" spans="1:11" x14ac:dyDescent="0.3">
      <c r="A1816" s="15">
        <v>86827</v>
      </c>
      <c r="B1816" s="15" t="str">
        <f>VLOOKUP(Tabela14[[#This Row],[CÓDIGO]],[1]fornnecedor!$A:$E,5,0)</f>
        <v>AKZO NOBEL LTDA DECOR</v>
      </c>
      <c r="C1816" s="16" t="s">
        <v>1423</v>
      </c>
      <c r="D1816" s="16" t="s">
        <v>543</v>
      </c>
      <c r="E1816" s="22">
        <v>0</v>
      </c>
      <c r="F1816" s="30">
        <v>0</v>
      </c>
      <c r="G1816" s="17">
        <v>0</v>
      </c>
      <c r="H1816" s="11">
        <f t="shared" si="56"/>
        <v>0</v>
      </c>
      <c r="I1816" s="12">
        <f t="shared" si="57"/>
        <v>0</v>
      </c>
      <c r="J1816" s="13" t="s">
        <v>1105</v>
      </c>
      <c r="K1816" s="37" t="str">
        <f>VLOOKUP(Tabela14[[#This Row],[CÓDIGO]],[1]fornnecedor!$A:$G,7,0)</f>
        <v>TINTA PAREDE</v>
      </c>
    </row>
    <row r="1817" spans="1:11" x14ac:dyDescent="0.3">
      <c r="A1817" s="8">
        <v>86828</v>
      </c>
      <c r="B1817" s="8" t="str">
        <f>VLOOKUP(Tabela14[[#This Row],[CÓDIGO]],[1]fornnecedor!$A:$E,5,0)</f>
        <v>AKZO NOBEL LTDA DECOR</v>
      </c>
      <c r="C1817" s="9" t="s">
        <v>1424</v>
      </c>
      <c r="D1817" s="9" t="s">
        <v>543</v>
      </c>
      <c r="E1817" s="23">
        <v>0</v>
      </c>
      <c r="F1817" s="31">
        <v>0</v>
      </c>
      <c r="G1817" s="10">
        <v>0</v>
      </c>
      <c r="H1817" s="11">
        <f t="shared" si="56"/>
        <v>0</v>
      </c>
      <c r="I1817" s="12">
        <f t="shared" si="57"/>
        <v>0</v>
      </c>
      <c r="J1817" s="13" t="s">
        <v>1105</v>
      </c>
      <c r="K1817" s="37" t="str">
        <f>VLOOKUP(Tabela14[[#This Row],[CÓDIGO]],[1]fornnecedor!$A:$G,7,0)</f>
        <v>TINTA PAREDE</v>
      </c>
    </row>
    <row r="1818" spans="1:11" x14ac:dyDescent="0.3">
      <c r="A1818" s="15">
        <v>86835</v>
      </c>
      <c r="B1818" s="15" t="str">
        <f>VLOOKUP(Tabela14[[#This Row],[CÓDIGO]],[1]fornnecedor!$A:$E,5,0)</f>
        <v>AKZO NOBEL LTDA DECOR</v>
      </c>
      <c r="C1818" s="16" t="s">
        <v>1425</v>
      </c>
      <c r="D1818" s="16" t="s">
        <v>543</v>
      </c>
      <c r="E1818" s="22">
        <v>0</v>
      </c>
      <c r="F1818" s="30">
        <v>0</v>
      </c>
      <c r="G1818" s="17">
        <v>0</v>
      </c>
      <c r="H1818" s="11">
        <f t="shared" si="56"/>
        <v>0</v>
      </c>
      <c r="I1818" s="12">
        <f t="shared" si="57"/>
        <v>0</v>
      </c>
      <c r="J1818" s="13" t="s">
        <v>1105</v>
      </c>
      <c r="K1818" s="37" t="str">
        <f>VLOOKUP(Tabela14[[#This Row],[CÓDIGO]],[1]fornnecedor!$A:$G,7,0)</f>
        <v>BASES IMOBILIÁRIAS</v>
      </c>
    </row>
    <row r="1819" spans="1:11" x14ac:dyDescent="0.3">
      <c r="A1819" s="8">
        <v>86836</v>
      </c>
      <c r="B1819" s="8" t="str">
        <f>VLOOKUP(Tabela14[[#This Row],[CÓDIGO]],[1]fornnecedor!$A:$E,5,0)</f>
        <v>AKZO NOBEL LTDA DECOR</v>
      </c>
      <c r="C1819" s="9" t="s">
        <v>1426</v>
      </c>
      <c r="D1819" s="9" t="s">
        <v>543</v>
      </c>
      <c r="E1819" s="23">
        <v>0</v>
      </c>
      <c r="F1819" s="31">
        <v>0</v>
      </c>
      <c r="G1819" s="10">
        <v>0</v>
      </c>
      <c r="H1819" s="11">
        <f t="shared" si="56"/>
        <v>0</v>
      </c>
      <c r="I1819" s="12">
        <f t="shared" si="57"/>
        <v>0</v>
      </c>
      <c r="J1819" s="13" t="s">
        <v>1105</v>
      </c>
      <c r="K1819" s="37" t="str">
        <f>VLOOKUP(Tabela14[[#This Row],[CÓDIGO]],[1]fornnecedor!$A:$G,7,0)</f>
        <v>BASES IMOBILIÁRIAS</v>
      </c>
    </row>
    <row r="1820" spans="1:11" x14ac:dyDescent="0.3">
      <c r="A1820" s="15">
        <v>86834</v>
      </c>
      <c r="B1820" s="15" t="str">
        <f>VLOOKUP(Tabela14[[#This Row],[CÓDIGO]],[1]fornnecedor!$A:$E,5,0)</f>
        <v>AKZO NOBEL LTDA DECOR</v>
      </c>
      <c r="C1820" s="16" t="s">
        <v>1427</v>
      </c>
      <c r="D1820" s="16" t="s">
        <v>543</v>
      </c>
      <c r="E1820" s="22">
        <v>0</v>
      </c>
      <c r="F1820" s="30">
        <v>0</v>
      </c>
      <c r="G1820" s="17">
        <v>0</v>
      </c>
      <c r="H1820" s="11">
        <f t="shared" si="56"/>
        <v>0</v>
      </c>
      <c r="I1820" s="12">
        <f t="shared" si="57"/>
        <v>0</v>
      </c>
      <c r="J1820" s="13" t="s">
        <v>1105</v>
      </c>
      <c r="K1820" s="37" t="str">
        <f>VLOOKUP(Tabela14[[#This Row],[CÓDIGO]],[1]fornnecedor!$A:$G,7,0)</f>
        <v>BASES IMOBILIÁRIAS</v>
      </c>
    </row>
    <row r="1821" spans="1:11" x14ac:dyDescent="0.3">
      <c r="A1821" s="8">
        <v>86831</v>
      </c>
      <c r="B1821" s="8" t="str">
        <f>VLOOKUP(Tabela14[[#This Row],[CÓDIGO]],[1]fornnecedor!$A:$E,5,0)</f>
        <v>AKZO NOBEL LTDA DECOR</v>
      </c>
      <c r="C1821" s="9" t="s">
        <v>1428</v>
      </c>
      <c r="D1821" s="9" t="s">
        <v>543</v>
      </c>
      <c r="E1821" s="23">
        <v>0</v>
      </c>
      <c r="F1821" s="31">
        <v>0</v>
      </c>
      <c r="G1821" s="10">
        <v>0</v>
      </c>
      <c r="H1821" s="11">
        <f t="shared" si="56"/>
        <v>0</v>
      </c>
      <c r="I1821" s="12">
        <f t="shared" si="57"/>
        <v>0</v>
      </c>
      <c r="J1821" s="13" t="s">
        <v>1105</v>
      </c>
      <c r="K1821" s="37" t="str">
        <f>VLOOKUP(Tabela14[[#This Row],[CÓDIGO]],[1]fornnecedor!$A:$G,7,0)</f>
        <v>BASES IMOBILIÁRIAS</v>
      </c>
    </row>
    <row r="1822" spans="1:11" x14ac:dyDescent="0.3">
      <c r="A1822" s="15">
        <v>86833</v>
      </c>
      <c r="B1822" s="15" t="str">
        <f>VLOOKUP(Tabela14[[#This Row],[CÓDIGO]],[1]fornnecedor!$A:$E,5,0)</f>
        <v>AKZO NOBEL LTDA DECOR</v>
      </c>
      <c r="C1822" s="16" t="s">
        <v>1429</v>
      </c>
      <c r="D1822" s="16" t="s">
        <v>543</v>
      </c>
      <c r="E1822" s="22">
        <v>0</v>
      </c>
      <c r="F1822" s="30">
        <v>0</v>
      </c>
      <c r="G1822" s="17">
        <v>0</v>
      </c>
      <c r="H1822" s="11">
        <f t="shared" si="56"/>
        <v>0</v>
      </c>
      <c r="I1822" s="12">
        <f t="shared" si="57"/>
        <v>0</v>
      </c>
      <c r="J1822" s="13" t="s">
        <v>1105</v>
      </c>
      <c r="K1822" s="37" t="str">
        <f>VLOOKUP(Tabela14[[#This Row],[CÓDIGO]],[1]fornnecedor!$A:$G,7,0)</f>
        <v>BASES IMOBILIÁRIAS</v>
      </c>
    </row>
    <row r="1823" spans="1:11" x14ac:dyDescent="0.3">
      <c r="A1823" s="8">
        <v>86832</v>
      </c>
      <c r="B1823" s="8" t="str">
        <f>VLOOKUP(Tabela14[[#This Row],[CÓDIGO]],[1]fornnecedor!$A:$E,5,0)</f>
        <v>AKZO NOBEL LTDA DECOR</v>
      </c>
      <c r="C1823" s="9" t="s">
        <v>1430</v>
      </c>
      <c r="D1823" s="9" t="s">
        <v>543</v>
      </c>
      <c r="E1823" s="23">
        <v>0</v>
      </c>
      <c r="F1823" s="31">
        <v>0</v>
      </c>
      <c r="G1823" s="10">
        <v>0</v>
      </c>
      <c r="H1823" s="11">
        <f t="shared" si="56"/>
        <v>0</v>
      </c>
      <c r="I1823" s="12">
        <f t="shared" si="57"/>
        <v>0</v>
      </c>
      <c r="J1823" s="13" t="s">
        <v>1105</v>
      </c>
      <c r="K1823" s="37" t="str">
        <f>VLOOKUP(Tabela14[[#This Row],[CÓDIGO]],[1]fornnecedor!$A:$G,7,0)</f>
        <v>BASES IMOBILIÁRIAS</v>
      </c>
    </row>
    <row r="1824" spans="1:11" x14ac:dyDescent="0.3">
      <c r="A1824" s="15">
        <v>86837</v>
      </c>
      <c r="B1824" s="15" t="str">
        <f>VLOOKUP(Tabela14[[#This Row],[CÓDIGO]],[1]fornnecedor!$A:$E,5,0)</f>
        <v>AKZO NOBEL LTDA DECOR</v>
      </c>
      <c r="C1824" s="16" t="s">
        <v>1431</v>
      </c>
      <c r="D1824" s="16" t="s">
        <v>543</v>
      </c>
      <c r="E1824" s="22">
        <v>0</v>
      </c>
      <c r="F1824" s="30">
        <v>0</v>
      </c>
      <c r="G1824" s="17">
        <v>0</v>
      </c>
      <c r="H1824" s="11">
        <f t="shared" si="56"/>
        <v>0</v>
      </c>
      <c r="I1824" s="12">
        <f t="shared" si="57"/>
        <v>0</v>
      </c>
      <c r="J1824" s="13" t="s">
        <v>1105</v>
      </c>
      <c r="K1824" s="37" t="str">
        <f>VLOOKUP(Tabela14[[#This Row],[CÓDIGO]],[1]fornnecedor!$A:$G,7,0)</f>
        <v>BASES IMOBILIÁRIAS</v>
      </c>
    </row>
    <row r="1825" spans="1:11" x14ac:dyDescent="0.3">
      <c r="A1825" s="8">
        <v>86839</v>
      </c>
      <c r="B1825" s="8" t="str">
        <f>VLOOKUP(Tabela14[[#This Row],[CÓDIGO]],[1]fornnecedor!$A:$E,5,0)</f>
        <v>AKZO NOBEL LTDA DECOR</v>
      </c>
      <c r="C1825" s="9" t="s">
        <v>1432</v>
      </c>
      <c r="D1825" s="9" t="s">
        <v>543</v>
      </c>
      <c r="E1825" s="23">
        <v>0</v>
      </c>
      <c r="F1825" s="31">
        <v>0</v>
      </c>
      <c r="G1825" s="10">
        <v>0</v>
      </c>
      <c r="H1825" s="11">
        <f t="shared" si="56"/>
        <v>0</v>
      </c>
      <c r="I1825" s="12">
        <f t="shared" si="57"/>
        <v>0</v>
      </c>
      <c r="J1825" s="13" t="s">
        <v>1105</v>
      </c>
      <c r="K1825" s="37" t="str">
        <f>VLOOKUP(Tabela14[[#This Row],[CÓDIGO]],[1]fornnecedor!$A:$G,7,0)</f>
        <v>BASES IMOBILIÁRIAS</v>
      </c>
    </row>
    <row r="1826" spans="1:11" x14ac:dyDescent="0.3">
      <c r="A1826" s="15">
        <v>86838</v>
      </c>
      <c r="B1826" s="15" t="str">
        <f>VLOOKUP(Tabela14[[#This Row],[CÓDIGO]],[1]fornnecedor!$A:$E,5,0)</f>
        <v>AKZO NOBEL LTDA DECOR</v>
      </c>
      <c r="C1826" s="16" t="s">
        <v>1433</v>
      </c>
      <c r="D1826" s="16" t="s">
        <v>543</v>
      </c>
      <c r="E1826" s="22">
        <v>0</v>
      </c>
      <c r="F1826" s="30">
        <v>0</v>
      </c>
      <c r="G1826" s="17">
        <v>0</v>
      </c>
      <c r="H1826" s="11">
        <f t="shared" si="56"/>
        <v>0</v>
      </c>
      <c r="I1826" s="12">
        <f t="shared" si="57"/>
        <v>0</v>
      </c>
      <c r="J1826" s="13" t="s">
        <v>1105</v>
      </c>
      <c r="K1826" s="37" t="str">
        <f>VLOOKUP(Tabela14[[#This Row],[CÓDIGO]],[1]fornnecedor!$A:$G,7,0)</f>
        <v>BASES IMOBILIÁRIAS</v>
      </c>
    </row>
    <row r="1827" spans="1:11" x14ac:dyDescent="0.3">
      <c r="A1827" s="8">
        <v>86819</v>
      </c>
      <c r="B1827" s="8" t="str">
        <f>VLOOKUP(Tabela14[[#This Row],[CÓDIGO]],[1]fornnecedor!$A:$E,5,0)</f>
        <v>AKZO NOBEL LTDA DECOR</v>
      </c>
      <c r="C1827" s="9" t="s">
        <v>1434</v>
      </c>
      <c r="D1827" s="9" t="s">
        <v>543</v>
      </c>
      <c r="E1827" s="23">
        <v>0</v>
      </c>
      <c r="F1827" s="31">
        <v>0</v>
      </c>
      <c r="G1827" s="10">
        <v>0</v>
      </c>
      <c r="H1827" s="11">
        <f t="shared" si="56"/>
        <v>0</v>
      </c>
      <c r="I1827" s="12">
        <f t="shared" si="57"/>
        <v>0</v>
      </c>
      <c r="J1827" s="13" t="s">
        <v>1105</v>
      </c>
      <c r="K1827" s="37" t="str">
        <f>VLOOKUP(Tabela14[[#This Row],[CÓDIGO]],[1]fornnecedor!$A:$G,7,0)</f>
        <v>TINTA PAREDE</v>
      </c>
    </row>
    <row r="1828" spans="1:11" x14ac:dyDescent="0.3">
      <c r="A1828" s="15">
        <v>86821</v>
      </c>
      <c r="B1828" s="15" t="str">
        <f>VLOOKUP(Tabela14[[#This Row],[CÓDIGO]],[1]fornnecedor!$A:$E,5,0)</f>
        <v>AKZO NOBEL LTDA DECOR</v>
      </c>
      <c r="C1828" s="16" t="s">
        <v>1435</v>
      </c>
      <c r="D1828" s="16" t="s">
        <v>543</v>
      </c>
      <c r="E1828" s="22">
        <v>0</v>
      </c>
      <c r="F1828" s="30">
        <v>0</v>
      </c>
      <c r="G1828" s="17">
        <v>0</v>
      </c>
      <c r="H1828" s="11">
        <f t="shared" si="56"/>
        <v>0</v>
      </c>
      <c r="I1828" s="12">
        <f t="shared" si="57"/>
        <v>0</v>
      </c>
      <c r="J1828" s="13" t="s">
        <v>1105</v>
      </c>
      <c r="K1828" s="37" t="str">
        <f>VLOOKUP(Tabela14[[#This Row],[CÓDIGO]],[1]fornnecedor!$A:$G,7,0)</f>
        <v>TINTA PAREDE</v>
      </c>
    </row>
    <row r="1829" spans="1:11" x14ac:dyDescent="0.3">
      <c r="A1829" s="8">
        <v>86830</v>
      </c>
      <c r="B1829" s="8" t="str">
        <f>VLOOKUP(Tabela14[[#This Row],[CÓDIGO]],[1]fornnecedor!$A:$E,5,0)</f>
        <v>AKZO NOBEL LTDA DECOR</v>
      </c>
      <c r="C1829" s="9" t="s">
        <v>1436</v>
      </c>
      <c r="D1829" s="9" t="s">
        <v>543</v>
      </c>
      <c r="E1829" s="23">
        <v>0</v>
      </c>
      <c r="F1829" s="31">
        <v>0</v>
      </c>
      <c r="G1829" s="10">
        <v>0</v>
      </c>
      <c r="H1829" s="11">
        <f t="shared" si="56"/>
        <v>0</v>
      </c>
      <c r="I1829" s="12">
        <f t="shared" si="57"/>
        <v>0</v>
      </c>
      <c r="J1829" s="13" t="s">
        <v>1105</v>
      </c>
      <c r="K1829" s="37" t="str">
        <f>VLOOKUP(Tabela14[[#This Row],[CÓDIGO]],[1]fornnecedor!$A:$G,7,0)</f>
        <v>TINTA PAREDE</v>
      </c>
    </row>
    <row r="1830" spans="1:11" x14ac:dyDescent="0.3">
      <c r="A1830" s="15">
        <v>86829</v>
      </c>
      <c r="B1830" s="15" t="str">
        <f>VLOOKUP(Tabela14[[#This Row],[CÓDIGO]],[1]fornnecedor!$A:$E,5,0)</f>
        <v>AKZO NOBEL LTDA DECOR</v>
      </c>
      <c r="C1830" s="16" t="s">
        <v>1437</v>
      </c>
      <c r="D1830" s="16" t="s">
        <v>543</v>
      </c>
      <c r="E1830" s="22">
        <v>0</v>
      </c>
      <c r="F1830" s="30">
        <v>0</v>
      </c>
      <c r="G1830" s="17">
        <v>0</v>
      </c>
      <c r="H1830" s="11">
        <f t="shared" si="56"/>
        <v>0</v>
      </c>
      <c r="I1830" s="12">
        <f t="shared" si="57"/>
        <v>0</v>
      </c>
      <c r="J1830" s="13" t="s">
        <v>1105</v>
      </c>
      <c r="K1830" s="37" t="str">
        <f>VLOOKUP(Tabela14[[#This Row],[CÓDIGO]],[1]fornnecedor!$A:$G,7,0)</f>
        <v>TINTA PAREDE</v>
      </c>
    </row>
    <row r="1831" spans="1:11" x14ac:dyDescent="0.3">
      <c r="A1831" s="8">
        <v>86824</v>
      </c>
      <c r="B1831" s="8" t="str">
        <f>VLOOKUP(Tabela14[[#This Row],[CÓDIGO]],[1]fornnecedor!$A:$E,5,0)</f>
        <v>AKZO NOBEL LTDA DECOR</v>
      </c>
      <c r="C1831" s="9" t="s">
        <v>1438</v>
      </c>
      <c r="D1831" s="9" t="s">
        <v>543</v>
      </c>
      <c r="E1831" s="23">
        <v>0</v>
      </c>
      <c r="F1831" s="31">
        <v>0</v>
      </c>
      <c r="G1831" s="10">
        <v>0</v>
      </c>
      <c r="H1831" s="11">
        <f t="shared" si="56"/>
        <v>0</v>
      </c>
      <c r="I1831" s="12">
        <f t="shared" si="57"/>
        <v>0</v>
      </c>
      <c r="J1831" s="13" t="s">
        <v>1105</v>
      </c>
      <c r="K1831" s="37" t="str">
        <f>VLOOKUP(Tabela14[[#This Row],[CÓDIGO]],[1]fornnecedor!$A:$G,7,0)</f>
        <v>TINTA PAREDE</v>
      </c>
    </row>
    <row r="1832" spans="1:11" x14ac:dyDescent="0.3">
      <c r="A1832" s="15">
        <v>86825</v>
      </c>
      <c r="B1832" s="15" t="str">
        <f>VLOOKUP(Tabela14[[#This Row],[CÓDIGO]],[1]fornnecedor!$A:$E,5,0)</f>
        <v>AKZO NOBEL LTDA DECOR</v>
      </c>
      <c r="C1832" s="16" t="s">
        <v>1439</v>
      </c>
      <c r="D1832" s="16" t="s">
        <v>543</v>
      </c>
      <c r="E1832" s="22">
        <v>0</v>
      </c>
      <c r="F1832" s="30">
        <v>0</v>
      </c>
      <c r="G1832" s="17">
        <v>0</v>
      </c>
      <c r="H1832" s="11">
        <f t="shared" si="56"/>
        <v>0</v>
      </c>
      <c r="I1832" s="12">
        <f t="shared" si="57"/>
        <v>0</v>
      </c>
      <c r="J1832" s="13" t="s">
        <v>1105</v>
      </c>
      <c r="K1832" s="37" t="str">
        <f>VLOOKUP(Tabela14[[#This Row],[CÓDIGO]],[1]fornnecedor!$A:$G,7,0)</f>
        <v>TINTA PAREDE</v>
      </c>
    </row>
    <row r="1833" spans="1:11" x14ac:dyDescent="0.3">
      <c r="A1833" s="8">
        <v>86728</v>
      </c>
      <c r="B1833" s="8" t="str">
        <f>VLOOKUP(Tabela14[[#This Row],[CÓDIGO]],[1]fornnecedor!$A:$E,5,0)</f>
        <v>AKZO NOBEL LTDA DECOR</v>
      </c>
      <c r="C1833" s="9" t="s">
        <v>1440</v>
      </c>
      <c r="D1833" s="9" t="s">
        <v>543</v>
      </c>
      <c r="E1833" s="23">
        <v>0</v>
      </c>
      <c r="F1833" s="31">
        <v>0</v>
      </c>
      <c r="G1833" s="10">
        <v>0</v>
      </c>
      <c r="H1833" s="11">
        <f t="shared" si="56"/>
        <v>0</v>
      </c>
      <c r="I1833" s="12">
        <f t="shared" si="57"/>
        <v>0</v>
      </c>
      <c r="J1833" s="13" t="s">
        <v>1105</v>
      </c>
      <c r="K1833" s="37" t="str">
        <f>VLOOKUP(Tabela14[[#This Row],[CÓDIGO]],[1]fornnecedor!$A:$G,7,0)</f>
        <v>TINTA PAREDE</v>
      </c>
    </row>
    <row r="1834" spans="1:11" x14ac:dyDescent="0.3">
      <c r="A1834" s="15">
        <v>86729</v>
      </c>
      <c r="B1834" s="15" t="str">
        <f>VLOOKUP(Tabela14[[#This Row],[CÓDIGO]],[1]fornnecedor!$A:$E,5,0)</f>
        <v>AKZO NOBEL LTDA DECOR</v>
      </c>
      <c r="C1834" s="16" t="s">
        <v>1441</v>
      </c>
      <c r="D1834" s="16" t="s">
        <v>543</v>
      </c>
      <c r="E1834" s="22">
        <v>0</v>
      </c>
      <c r="F1834" s="30">
        <v>0</v>
      </c>
      <c r="G1834" s="17">
        <v>0</v>
      </c>
      <c r="H1834" s="11">
        <f t="shared" si="56"/>
        <v>0</v>
      </c>
      <c r="I1834" s="12">
        <f t="shared" si="57"/>
        <v>0</v>
      </c>
      <c r="J1834" s="13" t="s">
        <v>1105</v>
      </c>
      <c r="K1834" s="37" t="str">
        <f>VLOOKUP(Tabela14[[#This Row],[CÓDIGO]],[1]fornnecedor!$A:$G,7,0)</f>
        <v>TINTA PAREDE</v>
      </c>
    </row>
    <row r="1835" spans="1:11" x14ac:dyDescent="0.3">
      <c r="A1835" s="8">
        <v>86727</v>
      </c>
      <c r="B1835" s="8" t="str">
        <f>VLOOKUP(Tabela14[[#This Row],[CÓDIGO]],[1]fornnecedor!$A:$E,5,0)</f>
        <v>AKZO NOBEL LTDA DECOR</v>
      </c>
      <c r="C1835" s="9" t="s">
        <v>1442</v>
      </c>
      <c r="D1835" s="9" t="s">
        <v>543</v>
      </c>
      <c r="E1835" s="23">
        <v>0</v>
      </c>
      <c r="F1835" s="31">
        <v>0</v>
      </c>
      <c r="G1835" s="10">
        <v>0</v>
      </c>
      <c r="H1835" s="11">
        <f t="shared" si="56"/>
        <v>0</v>
      </c>
      <c r="I1835" s="12">
        <f t="shared" si="57"/>
        <v>0</v>
      </c>
      <c r="J1835" s="13" t="s">
        <v>1105</v>
      </c>
      <c r="K1835" s="37" t="str">
        <f>VLOOKUP(Tabela14[[#This Row],[CÓDIGO]],[1]fornnecedor!$A:$G,7,0)</f>
        <v>TINTA PAREDE</v>
      </c>
    </row>
    <row r="1836" spans="1:11" x14ac:dyDescent="0.3">
      <c r="A1836" s="15">
        <v>86726</v>
      </c>
      <c r="B1836" s="15" t="str">
        <f>VLOOKUP(Tabela14[[#This Row],[CÓDIGO]],[1]fornnecedor!$A:$E,5,0)</f>
        <v>AKZO NOBEL LTDA DECOR</v>
      </c>
      <c r="C1836" s="16" t="s">
        <v>1443</v>
      </c>
      <c r="D1836" s="16" t="s">
        <v>543</v>
      </c>
      <c r="E1836" s="22">
        <v>0</v>
      </c>
      <c r="F1836" s="30">
        <v>0</v>
      </c>
      <c r="G1836" s="17">
        <v>0</v>
      </c>
      <c r="H1836" s="11">
        <f t="shared" si="56"/>
        <v>0</v>
      </c>
      <c r="I1836" s="12">
        <f t="shared" si="57"/>
        <v>0</v>
      </c>
      <c r="J1836" s="13" t="s">
        <v>1105</v>
      </c>
      <c r="K1836" s="37" t="str">
        <f>VLOOKUP(Tabela14[[#This Row],[CÓDIGO]],[1]fornnecedor!$A:$G,7,0)</f>
        <v>TINTA PAREDE</v>
      </c>
    </row>
    <row r="1837" spans="1:11" x14ac:dyDescent="0.3">
      <c r="A1837" s="8">
        <v>86730</v>
      </c>
      <c r="B1837" s="8" t="str">
        <f>VLOOKUP(Tabela14[[#This Row],[CÓDIGO]],[1]fornnecedor!$A:$E,5,0)</f>
        <v>AKZO NOBEL LTDA DECOR</v>
      </c>
      <c r="C1837" s="9" t="s">
        <v>1444</v>
      </c>
      <c r="D1837" s="9" t="s">
        <v>543</v>
      </c>
      <c r="E1837" s="23">
        <v>0</v>
      </c>
      <c r="F1837" s="31">
        <v>0</v>
      </c>
      <c r="G1837" s="10">
        <v>0</v>
      </c>
      <c r="H1837" s="11">
        <f t="shared" si="56"/>
        <v>0</v>
      </c>
      <c r="I1837" s="12">
        <f t="shared" si="57"/>
        <v>0</v>
      </c>
      <c r="J1837" s="13" t="s">
        <v>1105</v>
      </c>
      <c r="K1837" s="37" t="str">
        <f>VLOOKUP(Tabela14[[#This Row],[CÓDIGO]],[1]fornnecedor!$A:$G,7,0)</f>
        <v>TINTA PAREDE</v>
      </c>
    </row>
    <row r="1838" spans="1:11" x14ac:dyDescent="0.3">
      <c r="A1838" s="15">
        <v>86731</v>
      </c>
      <c r="B1838" s="15" t="str">
        <f>VLOOKUP(Tabela14[[#This Row],[CÓDIGO]],[1]fornnecedor!$A:$E,5,0)</f>
        <v>AKZO NOBEL LTDA DECOR</v>
      </c>
      <c r="C1838" s="16" t="s">
        <v>1445</v>
      </c>
      <c r="D1838" s="16" t="s">
        <v>543</v>
      </c>
      <c r="E1838" s="22">
        <v>0</v>
      </c>
      <c r="F1838" s="30">
        <v>0</v>
      </c>
      <c r="G1838" s="17">
        <v>0</v>
      </c>
      <c r="H1838" s="11">
        <f t="shared" si="56"/>
        <v>0</v>
      </c>
      <c r="I1838" s="12">
        <f t="shared" si="57"/>
        <v>0</v>
      </c>
      <c r="J1838" s="13" t="s">
        <v>1105</v>
      </c>
      <c r="K1838" s="37" t="str">
        <f>VLOOKUP(Tabela14[[#This Row],[CÓDIGO]],[1]fornnecedor!$A:$G,7,0)</f>
        <v>TINTA PAREDE</v>
      </c>
    </row>
    <row r="1839" spans="1:11" x14ac:dyDescent="0.3">
      <c r="A1839" s="8">
        <v>86247</v>
      </c>
      <c r="B1839" s="8" t="str">
        <f>VLOOKUP(Tabela14[[#This Row],[CÓDIGO]],[1]fornnecedor!$A:$E,5,0)</f>
        <v>AKZO NOBEL LTDA DECOR</v>
      </c>
      <c r="C1839" s="9" t="s">
        <v>1446</v>
      </c>
      <c r="D1839" s="9" t="s">
        <v>543</v>
      </c>
      <c r="E1839" s="23">
        <v>0</v>
      </c>
      <c r="F1839" s="31">
        <v>0</v>
      </c>
      <c r="G1839" s="10">
        <v>0</v>
      </c>
      <c r="H1839" s="11">
        <f t="shared" si="56"/>
        <v>0</v>
      </c>
      <c r="I1839" s="12">
        <f t="shared" si="57"/>
        <v>0</v>
      </c>
      <c r="J1839" s="13" t="s">
        <v>1105</v>
      </c>
      <c r="K1839" s="37" t="str">
        <f>VLOOKUP(Tabela14[[#This Row],[CÓDIGO]],[1]fornnecedor!$A:$G,7,0)</f>
        <v>TINTA PAREDE</v>
      </c>
    </row>
    <row r="1840" spans="1:11" x14ac:dyDescent="0.3">
      <c r="A1840" s="15">
        <v>86248</v>
      </c>
      <c r="B1840" s="15" t="str">
        <f>VLOOKUP(Tabela14[[#This Row],[CÓDIGO]],[1]fornnecedor!$A:$E,5,0)</f>
        <v>AKZO NOBEL LTDA DECOR</v>
      </c>
      <c r="C1840" s="16" t="s">
        <v>1447</v>
      </c>
      <c r="D1840" s="16" t="s">
        <v>543</v>
      </c>
      <c r="E1840" s="22">
        <v>0</v>
      </c>
      <c r="F1840" s="30">
        <v>0</v>
      </c>
      <c r="G1840" s="17">
        <v>0</v>
      </c>
      <c r="H1840" s="11">
        <f t="shared" si="56"/>
        <v>0</v>
      </c>
      <c r="I1840" s="12">
        <f t="shared" si="57"/>
        <v>0</v>
      </c>
      <c r="J1840" s="13" t="s">
        <v>1105</v>
      </c>
      <c r="K1840" s="37" t="str">
        <f>VLOOKUP(Tabela14[[#This Row],[CÓDIGO]],[1]fornnecedor!$A:$G,7,0)</f>
        <v>TINTA PAREDE</v>
      </c>
    </row>
    <row r="1841" spans="1:11" x14ac:dyDescent="0.3">
      <c r="A1841" s="8">
        <v>86734</v>
      </c>
      <c r="B1841" s="8" t="str">
        <f>VLOOKUP(Tabela14[[#This Row],[CÓDIGO]],[1]fornnecedor!$A:$E,5,0)</f>
        <v>AKZO NOBEL LTDA DECOR</v>
      </c>
      <c r="C1841" s="9" t="s">
        <v>1448</v>
      </c>
      <c r="D1841" s="9" t="s">
        <v>543</v>
      </c>
      <c r="E1841" s="23">
        <v>0</v>
      </c>
      <c r="F1841" s="31">
        <v>0</v>
      </c>
      <c r="G1841" s="10">
        <v>0</v>
      </c>
      <c r="H1841" s="11">
        <f t="shared" si="56"/>
        <v>0</v>
      </c>
      <c r="I1841" s="12">
        <f t="shared" si="57"/>
        <v>0</v>
      </c>
      <c r="J1841" s="13" t="s">
        <v>1105</v>
      </c>
      <c r="K1841" s="37" t="str">
        <f>VLOOKUP(Tabela14[[#This Row],[CÓDIGO]],[1]fornnecedor!$A:$G,7,0)</f>
        <v>TINTA PAREDE</v>
      </c>
    </row>
    <row r="1842" spans="1:11" x14ac:dyDescent="0.3">
      <c r="A1842" s="15">
        <v>86239</v>
      </c>
      <c r="B1842" s="15" t="str">
        <f>VLOOKUP(Tabela14[[#This Row],[CÓDIGO]],[1]fornnecedor!$A:$E,5,0)</f>
        <v>AKZO NOBEL LTDA DECOR</v>
      </c>
      <c r="C1842" s="16" t="s">
        <v>1449</v>
      </c>
      <c r="D1842" s="16" t="s">
        <v>543</v>
      </c>
      <c r="E1842" s="22">
        <v>0</v>
      </c>
      <c r="F1842" s="30">
        <v>0</v>
      </c>
      <c r="G1842" s="17">
        <v>0</v>
      </c>
      <c r="H1842" s="11">
        <f t="shared" si="56"/>
        <v>0</v>
      </c>
      <c r="I1842" s="12">
        <f t="shared" si="57"/>
        <v>0</v>
      </c>
      <c r="J1842" s="13" t="s">
        <v>1105</v>
      </c>
      <c r="K1842" s="37" t="str">
        <f>VLOOKUP(Tabela14[[#This Row],[CÓDIGO]],[1]fornnecedor!$A:$G,7,0)</f>
        <v>TINTA PAREDE</v>
      </c>
    </row>
    <row r="1843" spans="1:11" x14ac:dyDescent="0.3">
      <c r="A1843" s="8">
        <v>86249</v>
      </c>
      <c r="B1843" s="8" t="str">
        <f>VLOOKUP(Tabela14[[#This Row],[CÓDIGO]],[1]fornnecedor!$A:$E,5,0)</f>
        <v>AKZO NOBEL LTDA DECOR</v>
      </c>
      <c r="C1843" s="9" t="s">
        <v>1450</v>
      </c>
      <c r="D1843" s="9" t="s">
        <v>543</v>
      </c>
      <c r="E1843" s="23">
        <v>0</v>
      </c>
      <c r="F1843" s="31">
        <v>0</v>
      </c>
      <c r="G1843" s="10">
        <v>0</v>
      </c>
      <c r="H1843" s="11">
        <f t="shared" si="56"/>
        <v>0</v>
      </c>
      <c r="I1843" s="12">
        <f t="shared" si="57"/>
        <v>0</v>
      </c>
      <c r="J1843" s="13" t="s">
        <v>1105</v>
      </c>
      <c r="K1843" s="37" t="str">
        <f>VLOOKUP(Tabela14[[#This Row],[CÓDIGO]],[1]fornnecedor!$A:$G,7,0)</f>
        <v>TINTA PAREDE</v>
      </c>
    </row>
    <row r="1844" spans="1:11" x14ac:dyDescent="0.3">
      <c r="A1844" s="15">
        <v>86725</v>
      </c>
      <c r="B1844" s="15" t="str">
        <f>VLOOKUP(Tabela14[[#This Row],[CÓDIGO]],[1]fornnecedor!$A:$E,5,0)</f>
        <v>AKZO NOBEL LTDA DECOR</v>
      </c>
      <c r="C1844" s="16" t="s">
        <v>1451</v>
      </c>
      <c r="D1844" s="16" t="s">
        <v>543</v>
      </c>
      <c r="E1844" s="22">
        <v>0</v>
      </c>
      <c r="F1844" s="30">
        <v>0</v>
      </c>
      <c r="G1844" s="17">
        <v>0</v>
      </c>
      <c r="H1844" s="11">
        <f t="shared" si="56"/>
        <v>0</v>
      </c>
      <c r="I1844" s="12">
        <f t="shared" si="57"/>
        <v>0</v>
      </c>
      <c r="J1844" s="13" t="s">
        <v>1105</v>
      </c>
      <c r="K1844" s="37" t="str">
        <f>VLOOKUP(Tabela14[[#This Row],[CÓDIGO]],[1]fornnecedor!$A:$G,7,0)</f>
        <v>TINTA PAREDE</v>
      </c>
    </row>
    <row r="1845" spans="1:11" x14ac:dyDescent="0.3">
      <c r="A1845" s="8">
        <v>86724</v>
      </c>
      <c r="B1845" s="8" t="str">
        <f>VLOOKUP(Tabela14[[#This Row],[CÓDIGO]],[1]fornnecedor!$A:$E,5,0)</f>
        <v>AKZO NOBEL LTDA DECOR</v>
      </c>
      <c r="C1845" s="9" t="s">
        <v>1452</v>
      </c>
      <c r="D1845" s="9" t="s">
        <v>543</v>
      </c>
      <c r="E1845" s="23">
        <v>0</v>
      </c>
      <c r="F1845" s="31">
        <v>0</v>
      </c>
      <c r="G1845" s="10">
        <v>0</v>
      </c>
      <c r="H1845" s="11">
        <f t="shared" si="56"/>
        <v>0</v>
      </c>
      <c r="I1845" s="12">
        <f t="shared" si="57"/>
        <v>0</v>
      </c>
      <c r="J1845" s="13" t="s">
        <v>1105</v>
      </c>
      <c r="K1845" s="37" t="str">
        <f>VLOOKUP(Tabela14[[#This Row],[CÓDIGO]],[1]fornnecedor!$A:$G,7,0)</f>
        <v>TINTA PAREDE</v>
      </c>
    </row>
    <row r="1846" spans="1:11" x14ac:dyDescent="0.3">
      <c r="A1846" s="15">
        <v>86245</v>
      </c>
      <c r="B1846" s="15" t="str">
        <f>VLOOKUP(Tabela14[[#This Row],[CÓDIGO]],[1]fornnecedor!$A:$E,5,0)</f>
        <v>AKZO NOBEL LTDA DECOR</v>
      </c>
      <c r="C1846" s="16" t="s">
        <v>1453</v>
      </c>
      <c r="D1846" s="16" t="s">
        <v>543</v>
      </c>
      <c r="E1846" s="22">
        <v>0</v>
      </c>
      <c r="F1846" s="30">
        <v>0</v>
      </c>
      <c r="G1846" s="17">
        <v>0</v>
      </c>
      <c r="H1846" s="11">
        <f t="shared" si="56"/>
        <v>0</v>
      </c>
      <c r="I1846" s="12">
        <f t="shared" si="57"/>
        <v>0</v>
      </c>
      <c r="J1846" s="13" t="s">
        <v>1105</v>
      </c>
      <c r="K1846" s="37" t="str">
        <f>VLOOKUP(Tabela14[[#This Row],[CÓDIGO]],[1]fornnecedor!$A:$G,7,0)</f>
        <v>TINTA PAREDE</v>
      </c>
    </row>
    <row r="1847" spans="1:11" x14ac:dyDescent="0.3">
      <c r="A1847" s="8">
        <v>86246</v>
      </c>
      <c r="B1847" s="8" t="str">
        <f>VLOOKUP(Tabela14[[#This Row],[CÓDIGO]],[1]fornnecedor!$A:$E,5,0)</f>
        <v>AKZO NOBEL LTDA DECOR</v>
      </c>
      <c r="C1847" s="9" t="s">
        <v>1454</v>
      </c>
      <c r="D1847" s="9" t="s">
        <v>543</v>
      </c>
      <c r="E1847" s="23">
        <v>0</v>
      </c>
      <c r="F1847" s="31">
        <v>0</v>
      </c>
      <c r="G1847" s="10">
        <v>0</v>
      </c>
      <c r="H1847" s="11">
        <f t="shared" si="56"/>
        <v>0</v>
      </c>
      <c r="I1847" s="12">
        <f t="shared" si="57"/>
        <v>0</v>
      </c>
      <c r="J1847" s="13" t="s">
        <v>1105</v>
      </c>
      <c r="K1847" s="37" t="str">
        <f>VLOOKUP(Tabela14[[#This Row],[CÓDIGO]],[1]fornnecedor!$A:$G,7,0)</f>
        <v>TINTA PAREDE</v>
      </c>
    </row>
    <row r="1848" spans="1:11" x14ac:dyDescent="0.3">
      <c r="A1848" s="15">
        <v>86173</v>
      </c>
      <c r="B1848" s="15" t="str">
        <f>VLOOKUP(Tabela14[[#This Row],[CÓDIGO]],[1]fornnecedor!$A:$E,5,0)</f>
        <v>AKZO NOBEL LTDA DECOR</v>
      </c>
      <c r="C1848" s="16" t="s">
        <v>1455</v>
      </c>
      <c r="D1848" s="16" t="s">
        <v>543</v>
      </c>
      <c r="E1848" s="22">
        <v>0</v>
      </c>
      <c r="F1848" s="30">
        <v>0</v>
      </c>
      <c r="G1848" s="17">
        <v>0</v>
      </c>
      <c r="H1848" s="11">
        <f t="shared" si="56"/>
        <v>0</v>
      </c>
      <c r="I1848" s="12">
        <f t="shared" si="57"/>
        <v>0</v>
      </c>
      <c r="J1848" s="13" t="s">
        <v>1105</v>
      </c>
      <c r="K1848" s="37" t="str">
        <f>VLOOKUP(Tabela14[[#This Row],[CÓDIGO]],[1]fornnecedor!$A:$G,7,0)</f>
        <v>TINTA PAREDE</v>
      </c>
    </row>
    <row r="1849" spans="1:11" x14ac:dyDescent="0.3">
      <c r="A1849" s="8">
        <v>86240</v>
      </c>
      <c r="B1849" s="8" t="str">
        <f>VLOOKUP(Tabela14[[#This Row],[CÓDIGO]],[1]fornnecedor!$A:$E,5,0)</f>
        <v>AKZO NOBEL LTDA DECOR</v>
      </c>
      <c r="C1849" s="9" t="s">
        <v>1456</v>
      </c>
      <c r="D1849" s="9" t="s">
        <v>543</v>
      </c>
      <c r="E1849" s="23">
        <v>0</v>
      </c>
      <c r="F1849" s="31">
        <v>0</v>
      </c>
      <c r="G1849" s="10">
        <v>0</v>
      </c>
      <c r="H1849" s="11">
        <f t="shared" si="56"/>
        <v>0</v>
      </c>
      <c r="I1849" s="12">
        <f t="shared" si="57"/>
        <v>0</v>
      </c>
      <c r="J1849" s="13" t="s">
        <v>1105</v>
      </c>
      <c r="K1849" s="37" t="str">
        <f>VLOOKUP(Tabela14[[#This Row],[CÓDIGO]],[1]fornnecedor!$A:$G,7,0)</f>
        <v>TINTA PAREDE</v>
      </c>
    </row>
    <row r="1850" spans="1:11" x14ac:dyDescent="0.3">
      <c r="A1850" s="15">
        <v>86243</v>
      </c>
      <c r="B1850" s="15" t="str">
        <f>VLOOKUP(Tabela14[[#This Row],[CÓDIGO]],[1]fornnecedor!$A:$E,5,0)</f>
        <v>AKZO NOBEL LTDA DECOR</v>
      </c>
      <c r="C1850" s="16" t="s">
        <v>1457</v>
      </c>
      <c r="D1850" s="16" t="s">
        <v>543</v>
      </c>
      <c r="E1850" s="22">
        <v>0</v>
      </c>
      <c r="F1850" s="30">
        <v>0</v>
      </c>
      <c r="G1850" s="17">
        <v>0</v>
      </c>
      <c r="H1850" s="11">
        <f t="shared" si="56"/>
        <v>0</v>
      </c>
      <c r="I1850" s="12">
        <f t="shared" si="57"/>
        <v>0</v>
      </c>
      <c r="J1850" s="13" t="s">
        <v>1105</v>
      </c>
      <c r="K1850" s="37" t="str">
        <f>VLOOKUP(Tabela14[[#This Row],[CÓDIGO]],[1]fornnecedor!$A:$G,7,0)</f>
        <v>TINTA PAREDE</v>
      </c>
    </row>
    <row r="1851" spans="1:11" x14ac:dyDescent="0.3">
      <c r="A1851" s="8">
        <v>86241</v>
      </c>
      <c r="B1851" s="8" t="str">
        <f>VLOOKUP(Tabela14[[#This Row],[CÓDIGO]],[1]fornnecedor!$A:$E,5,0)</f>
        <v>AKZO NOBEL LTDA DECOR</v>
      </c>
      <c r="C1851" s="9" t="s">
        <v>1458</v>
      </c>
      <c r="D1851" s="9" t="s">
        <v>543</v>
      </c>
      <c r="E1851" s="23">
        <v>0</v>
      </c>
      <c r="F1851" s="31">
        <v>0</v>
      </c>
      <c r="G1851" s="10">
        <v>0</v>
      </c>
      <c r="H1851" s="11">
        <f t="shared" si="56"/>
        <v>0</v>
      </c>
      <c r="I1851" s="12">
        <f t="shared" si="57"/>
        <v>0</v>
      </c>
      <c r="J1851" s="13" t="s">
        <v>1105</v>
      </c>
      <c r="K1851" s="37" t="str">
        <f>VLOOKUP(Tabela14[[#This Row],[CÓDIGO]],[1]fornnecedor!$A:$G,7,0)</f>
        <v>TINTA PAREDE</v>
      </c>
    </row>
    <row r="1852" spans="1:11" x14ac:dyDescent="0.3">
      <c r="A1852" s="15">
        <v>86242</v>
      </c>
      <c r="B1852" s="15" t="str">
        <f>VLOOKUP(Tabela14[[#This Row],[CÓDIGO]],[1]fornnecedor!$A:$E,5,0)</f>
        <v>AKZO NOBEL LTDA DECOR</v>
      </c>
      <c r="C1852" s="16" t="s">
        <v>1459</v>
      </c>
      <c r="D1852" s="16" t="s">
        <v>543</v>
      </c>
      <c r="E1852" s="22">
        <v>0</v>
      </c>
      <c r="F1852" s="30">
        <v>0</v>
      </c>
      <c r="G1852" s="17">
        <v>0</v>
      </c>
      <c r="H1852" s="11">
        <f t="shared" si="56"/>
        <v>0</v>
      </c>
      <c r="I1852" s="12">
        <f t="shared" si="57"/>
        <v>0</v>
      </c>
      <c r="J1852" s="13" t="s">
        <v>1105</v>
      </c>
      <c r="K1852" s="37" t="str">
        <f>VLOOKUP(Tabela14[[#This Row],[CÓDIGO]],[1]fornnecedor!$A:$G,7,0)</f>
        <v>TINTA PAREDE</v>
      </c>
    </row>
    <row r="1853" spans="1:11" x14ac:dyDescent="0.3">
      <c r="A1853" s="8">
        <v>86722</v>
      </c>
      <c r="B1853" s="8" t="str">
        <f>VLOOKUP(Tabela14[[#This Row],[CÓDIGO]],[1]fornnecedor!$A:$E,5,0)</f>
        <v>AKZO NOBEL LTDA DECOR</v>
      </c>
      <c r="C1853" s="9" t="s">
        <v>1460</v>
      </c>
      <c r="D1853" s="9" t="s">
        <v>543</v>
      </c>
      <c r="E1853" s="23">
        <v>0</v>
      </c>
      <c r="F1853" s="31">
        <v>0</v>
      </c>
      <c r="G1853" s="10">
        <v>0</v>
      </c>
      <c r="H1853" s="11">
        <f t="shared" si="56"/>
        <v>0</v>
      </c>
      <c r="I1853" s="12">
        <f t="shared" si="57"/>
        <v>0</v>
      </c>
      <c r="J1853" s="13" t="s">
        <v>1105</v>
      </c>
      <c r="K1853" s="37" t="str">
        <f>VLOOKUP(Tabela14[[#This Row],[CÓDIGO]],[1]fornnecedor!$A:$G,7,0)</f>
        <v>TINTA PAREDE</v>
      </c>
    </row>
    <row r="1854" spans="1:11" x14ac:dyDescent="0.3">
      <c r="A1854" s="15">
        <v>86723</v>
      </c>
      <c r="B1854" s="15" t="str">
        <f>VLOOKUP(Tabela14[[#This Row],[CÓDIGO]],[1]fornnecedor!$A:$E,5,0)</f>
        <v>AKZO NOBEL LTDA DECOR</v>
      </c>
      <c r="C1854" s="16" t="s">
        <v>1461</v>
      </c>
      <c r="D1854" s="16" t="s">
        <v>543</v>
      </c>
      <c r="E1854" s="22">
        <v>0</v>
      </c>
      <c r="F1854" s="30">
        <v>0</v>
      </c>
      <c r="G1854" s="17">
        <v>0</v>
      </c>
      <c r="H1854" s="11">
        <f t="shared" si="56"/>
        <v>0</v>
      </c>
      <c r="I1854" s="12">
        <f t="shared" si="57"/>
        <v>0</v>
      </c>
      <c r="J1854" s="13" t="s">
        <v>1105</v>
      </c>
      <c r="K1854" s="37" t="str">
        <f>VLOOKUP(Tabela14[[#This Row],[CÓDIGO]],[1]fornnecedor!$A:$G,7,0)</f>
        <v>TINTA PAREDE</v>
      </c>
    </row>
    <row r="1855" spans="1:11" x14ac:dyDescent="0.3">
      <c r="A1855" s="8">
        <v>86721</v>
      </c>
      <c r="B1855" s="8" t="str">
        <f>VLOOKUP(Tabela14[[#This Row],[CÓDIGO]],[1]fornnecedor!$A:$E,5,0)</f>
        <v>AKZO NOBEL LTDA DECOR</v>
      </c>
      <c r="C1855" s="9" t="s">
        <v>1462</v>
      </c>
      <c r="D1855" s="9" t="s">
        <v>543</v>
      </c>
      <c r="E1855" s="23">
        <v>0</v>
      </c>
      <c r="F1855" s="31">
        <v>0</v>
      </c>
      <c r="G1855" s="10">
        <v>0</v>
      </c>
      <c r="H1855" s="11">
        <f t="shared" si="56"/>
        <v>0</v>
      </c>
      <c r="I1855" s="12">
        <f t="shared" si="57"/>
        <v>0</v>
      </c>
      <c r="J1855" s="13" t="s">
        <v>1105</v>
      </c>
      <c r="K1855" s="37" t="str">
        <f>VLOOKUP(Tabela14[[#This Row],[CÓDIGO]],[1]fornnecedor!$A:$G,7,0)</f>
        <v>TINTA PAREDE</v>
      </c>
    </row>
    <row r="1856" spans="1:11" x14ac:dyDescent="0.3">
      <c r="A1856" s="15">
        <v>86733</v>
      </c>
      <c r="B1856" s="15" t="str">
        <f>VLOOKUP(Tabela14[[#This Row],[CÓDIGO]],[1]fornnecedor!$A:$E,5,0)</f>
        <v>AKZO NOBEL LTDA DECOR</v>
      </c>
      <c r="C1856" s="16" t="s">
        <v>1463</v>
      </c>
      <c r="D1856" s="16" t="s">
        <v>543</v>
      </c>
      <c r="E1856" s="22">
        <v>0</v>
      </c>
      <c r="F1856" s="30">
        <v>0</v>
      </c>
      <c r="G1856" s="17">
        <v>0</v>
      </c>
      <c r="H1856" s="11">
        <f t="shared" si="56"/>
        <v>0</v>
      </c>
      <c r="I1856" s="12">
        <f t="shared" si="57"/>
        <v>0</v>
      </c>
      <c r="J1856" s="13" t="s">
        <v>1105</v>
      </c>
      <c r="K1856" s="37" t="str">
        <f>VLOOKUP(Tabela14[[#This Row],[CÓDIGO]],[1]fornnecedor!$A:$G,7,0)</f>
        <v>TINTA PAREDE</v>
      </c>
    </row>
    <row r="1857" spans="1:11" x14ac:dyDescent="0.3">
      <c r="A1857" s="8">
        <v>85797</v>
      </c>
      <c r="B1857" s="8" t="str">
        <f>VLOOKUP(Tabela14[[#This Row],[CÓDIGO]],[1]fornnecedor!$A:$E,5,0)</f>
        <v>AKZO NOBEL LTDA DECOR</v>
      </c>
      <c r="C1857" s="9" t="s">
        <v>1464</v>
      </c>
      <c r="D1857" s="9" t="s">
        <v>543</v>
      </c>
      <c r="E1857" s="23">
        <v>0</v>
      </c>
      <c r="F1857" s="31">
        <v>0</v>
      </c>
      <c r="G1857" s="10">
        <v>0</v>
      </c>
      <c r="H1857" s="11">
        <f t="shared" si="56"/>
        <v>0</v>
      </c>
      <c r="I1857" s="12">
        <f t="shared" si="57"/>
        <v>0</v>
      </c>
      <c r="J1857" s="13" t="s">
        <v>1105</v>
      </c>
      <c r="K1857" s="37" t="str">
        <f>VLOOKUP(Tabela14[[#This Row],[CÓDIGO]],[1]fornnecedor!$A:$G,7,0)</f>
        <v>TINTA PAREDE</v>
      </c>
    </row>
    <row r="1858" spans="1:11" x14ac:dyDescent="0.3">
      <c r="A1858" s="15">
        <v>85813</v>
      </c>
      <c r="B1858" s="15" t="str">
        <f>VLOOKUP(Tabela14[[#This Row],[CÓDIGO]],[1]fornnecedor!$A:$E,5,0)</f>
        <v>AKZO NOBEL LTDA DECOR</v>
      </c>
      <c r="C1858" s="16" t="s">
        <v>1465</v>
      </c>
      <c r="D1858" s="16" t="s">
        <v>543</v>
      </c>
      <c r="E1858" s="22">
        <v>0</v>
      </c>
      <c r="F1858" s="30">
        <v>0</v>
      </c>
      <c r="G1858" s="17">
        <v>0</v>
      </c>
      <c r="H1858" s="11">
        <f t="shared" ref="H1858:H1921" si="58">G1858*E1858</f>
        <v>0</v>
      </c>
      <c r="I1858" s="12">
        <f t="shared" ref="I1858:I1921" si="59">G1858*F1858</f>
        <v>0</v>
      </c>
      <c r="J1858" s="13" t="s">
        <v>1105</v>
      </c>
      <c r="K1858" s="37" t="str">
        <f>VLOOKUP(Tabela14[[#This Row],[CÓDIGO]],[1]fornnecedor!$A:$G,7,0)</f>
        <v>TINTA PAREDE</v>
      </c>
    </row>
    <row r="1859" spans="1:11" x14ac:dyDescent="0.3">
      <c r="A1859" s="8">
        <v>85800</v>
      </c>
      <c r="B1859" s="8" t="str">
        <f>VLOOKUP(Tabela14[[#This Row],[CÓDIGO]],[1]fornnecedor!$A:$E,5,0)</f>
        <v>AKZO NOBEL LTDA DECOR</v>
      </c>
      <c r="C1859" s="9" t="s">
        <v>1466</v>
      </c>
      <c r="D1859" s="9" t="s">
        <v>543</v>
      </c>
      <c r="E1859" s="23">
        <v>0</v>
      </c>
      <c r="F1859" s="31">
        <v>0</v>
      </c>
      <c r="G1859" s="10">
        <v>0</v>
      </c>
      <c r="H1859" s="11">
        <f t="shared" si="58"/>
        <v>0</v>
      </c>
      <c r="I1859" s="12">
        <f t="shared" si="59"/>
        <v>0</v>
      </c>
      <c r="J1859" s="13" t="s">
        <v>1105</v>
      </c>
      <c r="K1859" s="37" t="str">
        <f>VLOOKUP(Tabela14[[#This Row],[CÓDIGO]],[1]fornnecedor!$A:$G,7,0)</f>
        <v>TINTA PAREDE</v>
      </c>
    </row>
    <row r="1860" spans="1:11" x14ac:dyDescent="0.3">
      <c r="A1860" s="15">
        <v>85801</v>
      </c>
      <c r="B1860" s="15" t="str">
        <f>VLOOKUP(Tabela14[[#This Row],[CÓDIGO]],[1]fornnecedor!$A:$E,5,0)</f>
        <v>AKZO NOBEL LTDA DECOR</v>
      </c>
      <c r="C1860" s="16" t="s">
        <v>1467</v>
      </c>
      <c r="D1860" s="16" t="s">
        <v>543</v>
      </c>
      <c r="E1860" s="22">
        <v>0</v>
      </c>
      <c r="F1860" s="30">
        <v>0</v>
      </c>
      <c r="G1860" s="17">
        <v>0</v>
      </c>
      <c r="H1860" s="11">
        <f t="shared" si="58"/>
        <v>0</v>
      </c>
      <c r="I1860" s="12">
        <f t="shared" si="59"/>
        <v>0</v>
      </c>
      <c r="J1860" s="13" t="s">
        <v>1105</v>
      </c>
      <c r="K1860" s="37" t="str">
        <f>VLOOKUP(Tabela14[[#This Row],[CÓDIGO]],[1]fornnecedor!$A:$G,7,0)</f>
        <v>TINTA PAREDE</v>
      </c>
    </row>
    <row r="1861" spans="1:11" x14ac:dyDescent="0.3">
      <c r="A1861" s="8">
        <v>85798</v>
      </c>
      <c r="B1861" s="8" t="str">
        <f>VLOOKUP(Tabela14[[#This Row],[CÓDIGO]],[1]fornnecedor!$A:$E,5,0)</f>
        <v>AKZO NOBEL LTDA DECOR</v>
      </c>
      <c r="C1861" s="9" t="s">
        <v>1468</v>
      </c>
      <c r="D1861" s="9" t="s">
        <v>543</v>
      </c>
      <c r="E1861" s="23">
        <v>0</v>
      </c>
      <c r="F1861" s="31">
        <v>0</v>
      </c>
      <c r="G1861" s="10">
        <v>0</v>
      </c>
      <c r="H1861" s="11">
        <f t="shared" si="58"/>
        <v>0</v>
      </c>
      <c r="I1861" s="12">
        <f t="shared" si="59"/>
        <v>0</v>
      </c>
      <c r="J1861" s="13" t="s">
        <v>1105</v>
      </c>
      <c r="K1861" s="37" t="str">
        <f>VLOOKUP(Tabela14[[#This Row],[CÓDIGO]],[1]fornnecedor!$A:$G,7,0)</f>
        <v>TINTA PAREDE</v>
      </c>
    </row>
    <row r="1862" spans="1:11" x14ac:dyDescent="0.3">
      <c r="A1862" s="15">
        <v>85799</v>
      </c>
      <c r="B1862" s="15" t="str">
        <f>VLOOKUP(Tabela14[[#This Row],[CÓDIGO]],[1]fornnecedor!$A:$E,5,0)</f>
        <v>AKZO NOBEL LTDA DECOR</v>
      </c>
      <c r="C1862" s="16" t="s">
        <v>1469</v>
      </c>
      <c r="D1862" s="16" t="s">
        <v>543</v>
      </c>
      <c r="E1862" s="22">
        <v>0</v>
      </c>
      <c r="F1862" s="30">
        <v>0</v>
      </c>
      <c r="G1862" s="17">
        <v>0</v>
      </c>
      <c r="H1862" s="11">
        <f t="shared" si="58"/>
        <v>0</v>
      </c>
      <c r="I1862" s="12">
        <f t="shared" si="59"/>
        <v>0</v>
      </c>
      <c r="J1862" s="13" t="s">
        <v>1105</v>
      </c>
      <c r="K1862" s="37" t="str">
        <f>VLOOKUP(Tabela14[[#This Row],[CÓDIGO]],[1]fornnecedor!$A:$G,7,0)</f>
        <v>TINTA PAREDE</v>
      </c>
    </row>
    <row r="1863" spans="1:11" x14ac:dyDescent="0.3">
      <c r="A1863" s="8">
        <v>85821</v>
      </c>
      <c r="B1863" s="8" t="str">
        <f>VLOOKUP(Tabela14[[#This Row],[CÓDIGO]],[1]fornnecedor!$A:$E,5,0)</f>
        <v>AKZO NOBEL LTDA DECOR</v>
      </c>
      <c r="C1863" s="9" t="s">
        <v>1470</v>
      </c>
      <c r="D1863" s="9" t="s">
        <v>543</v>
      </c>
      <c r="E1863" s="23">
        <v>0</v>
      </c>
      <c r="F1863" s="31">
        <v>0</v>
      </c>
      <c r="G1863" s="10">
        <v>0</v>
      </c>
      <c r="H1863" s="11">
        <f t="shared" si="58"/>
        <v>0</v>
      </c>
      <c r="I1863" s="12">
        <f t="shared" si="59"/>
        <v>0</v>
      </c>
      <c r="J1863" s="13" t="s">
        <v>1105</v>
      </c>
      <c r="K1863" s="37" t="str">
        <f>VLOOKUP(Tabela14[[#This Row],[CÓDIGO]],[1]fornnecedor!$A:$G,7,0)</f>
        <v>TINTA PAREDE</v>
      </c>
    </row>
    <row r="1864" spans="1:11" x14ac:dyDescent="0.3">
      <c r="A1864" s="15">
        <v>85822</v>
      </c>
      <c r="B1864" s="15" t="str">
        <f>VLOOKUP(Tabela14[[#This Row],[CÓDIGO]],[1]fornnecedor!$A:$E,5,0)</f>
        <v>AKZO NOBEL LTDA DECOR</v>
      </c>
      <c r="C1864" s="16" t="s">
        <v>1471</v>
      </c>
      <c r="D1864" s="16" t="s">
        <v>543</v>
      </c>
      <c r="E1864" s="22">
        <v>0</v>
      </c>
      <c r="F1864" s="30">
        <v>0</v>
      </c>
      <c r="G1864" s="17">
        <v>0</v>
      </c>
      <c r="H1864" s="11">
        <f t="shared" si="58"/>
        <v>0</v>
      </c>
      <c r="I1864" s="12">
        <f t="shared" si="59"/>
        <v>0</v>
      </c>
      <c r="J1864" s="13" t="s">
        <v>1105</v>
      </c>
      <c r="K1864" s="37" t="str">
        <f>VLOOKUP(Tabela14[[#This Row],[CÓDIGO]],[1]fornnecedor!$A:$G,7,0)</f>
        <v>TINTA PAREDE</v>
      </c>
    </row>
    <row r="1865" spans="1:11" x14ac:dyDescent="0.3">
      <c r="A1865" s="8">
        <v>85787</v>
      </c>
      <c r="B1865" s="8" t="str">
        <f>VLOOKUP(Tabela14[[#This Row],[CÓDIGO]],[1]fornnecedor!$A:$E,5,0)</f>
        <v>AKZO NOBEL LTDA DECOR</v>
      </c>
      <c r="C1865" s="9" t="s">
        <v>1472</v>
      </c>
      <c r="D1865" s="9" t="s">
        <v>543</v>
      </c>
      <c r="E1865" s="23">
        <v>0</v>
      </c>
      <c r="F1865" s="31">
        <v>0</v>
      </c>
      <c r="G1865" s="10">
        <v>0</v>
      </c>
      <c r="H1865" s="11">
        <f t="shared" si="58"/>
        <v>0</v>
      </c>
      <c r="I1865" s="12">
        <f t="shared" si="59"/>
        <v>0</v>
      </c>
      <c r="J1865" s="13" t="s">
        <v>1105</v>
      </c>
      <c r="K1865" s="37" t="str">
        <f>VLOOKUP(Tabela14[[#This Row],[CÓDIGO]],[1]fornnecedor!$A:$G,7,0)</f>
        <v>TINTA PAREDE</v>
      </c>
    </row>
    <row r="1866" spans="1:11" x14ac:dyDescent="0.3">
      <c r="A1866" s="15">
        <v>85788</v>
      </c>
      <c r="B1866" s="15" t="str">
        <f>VLOOKUP(Tabela14[[#This Row],[CÓDIGO]],[1]fornnecedor!$A:$E,5,0)</f>
        <v>AKZO NOBEL LTDA DECOR</v>
      </c>
      <c r="C1866" s="16" t="s">
        <v>1473</v>
      </c>
      <c r="D1866" s="16" t="s">
        <v>543</v>
      </c>
      <c r="E1866" s="22">
        <v>0</v>
      </c>
      <c r="F1866" s="30">
        <v>0</v>
      </c>
      <c r="G1866" s="17">
        <v>0</v>
      </c>
      <c r="H1866" s="11">
        <f t="shared" si="58"/>
        <v>0</v>
      </c>
      <c r="I1866" s="12">
        <f t="shared" si="59"/>
        <v>0</v>
      </c>
      <c r="J1866" s="13" t="s">
        <v>1105</v>
      </c>
      <c r="K1866" s="37" t="str">
        <f>VLOOKUP(Tabela14[[#This Row],[CÓDIGO]],[1]fornnecedor!$A:$G,7,0)</f>
        <v>TINTA PAREDE</v>
      </c>
    </row>
    <row r="1867" spans="1:11" x14ac:dyDescent="0.3">
      <c r="A1867" s="8">
        <v>86740</v>
      </c>
      <c r="B1867" s="8" t="str">
        <f>VLOOKUP(Tabela14[[#This Row],[CÓDIGO]],[1]fornnecedor!$A:$E,5,0)</f>
        <v>AKZO NOBEL LTDA DECOR</v>
      </c>
      <c r="C1867" s="9" t="s">
        <v>1474</v>
      </c>
      <c r="D1867" s="9" t="s">
        <v>543</v>
      </c>
      <c r="E1867" s="23">
        <v>0</v>
      </c>
      <c r="F1867" s="31">
        <v>0</v>
      </c>
      <c r="G1867" s="10">
        <v>0</v>
      </c>
      <c r="H1867" s="11">
        <f t="shared" si="58"/>
        <v>0</v>
      </c>
      <c r="I1867" s="12">
        <f t="shared" si="59"/>
        <v>0</v>
      </c>
      <c r="J1867" s="13" t="s">
        <v>1105</v>
      </c>
      <c r="K1867" s="37" t="str">
        <f>VLOOKUP(Tabela14[[#This Row],[CÓDIGO]],[1]fornnecedor!$A:$G,7,0)</f>
        <v>TINTA PAREDE</v>
      </c>
    </row>
    <row r="1868" spans="1:11" x14ac:dyDescent="0.3">
      <c r="A1868" s="15">
        <v>86817</v>
      </c>
      <c r="B1868" s="15" t="str">
        <f>VLOOKUP(Tabela14[[#This Row],[CÓDIGO]],[1]fornnecedor!$A:$E,5,0)</f>
        <v>AKZO NOBEL LTDA DECOR</v>
      </c>
      <c r="C1868" s="16" t="s">
        <v>1475</v>
      </c>
      <c r="D1868" s="16" t="s">
        <v>543</v>
      </c>
      <c r="E1868" s="22">
        <v>0</v>
      </c>
      <c r="F1868" s="30">
        <v>0</v>
      </c>
      <c r="G1868" s="17">
        <v>0</v>
      </c>
      <c r="H1868" s="11">
        <f t="shared" si="58"/>
        <v>0</v>
      </c>
      <c r="I1868" s="12">
        <f t="shared" si="59"/>
        <v>0</v>
      </c>
      <c r="J1868" s="13" t="s">
        <v>1105</v>
      </c>
      <c r="K1868" s="37" t="str">
        <f>VLOOKUP(Tabela14[[#This Row],[CÓDIGO]],[1]fornnecedor!$A:$G,7,0)</f>
        <v>TINTA PAREDE</v>
      </c>
    </row>
    <row r="1869" spans="1:11" x14ac:dyDescent="0.3">
      <c r="A1869" s="8">
        <v>86737</v>
      </c>
      <c r="B1869" s="8" t="str">
        <f>VLOOKUP(Tabela14[[#This Row],[CÓDIGO]],[1]fornnecedor!$A:$E,5,0)</f>
        <v>AKZO NOBEL LTDA DECOR</v>
      </c>
      <c r="C1869" s="9" t="s">
        <v>1476</v>
      </c>
      <c r="D1869" s="9" t="s">
        <v>543</v>
      </c>
      <c r="E1869" s="23">
        <v>1</v>
      </c>
      <c r="F1869" s="31">
        <v>-1</v>
      </c>
      <c r="G1869" s="10">
        <v>0</v>
      </c>
      <c r="H1869" s="11">
        <f t="shared" si="58"/>
        <v>0</v>
      </c>
      <c r="I1869" s="12">
        <f t="shared" si="59"/>
        <v>0</v>
      </c>
      <c r="J1869" s="13" t="s">
        <v>1105</v>
      </c>
      <c r="K1869" s="37" t="str">
        <f>VLOOKUP(Tabela14[[#This Row],[CÓDIGO]],[1]fornnecedor!$A:$G,7,0)</f>
        <v>TINTA PAREDE</v>
      </c>
    </row>
    <row r="1870" spans="1:11" x14ac:dyDescent="0.3">
      <c r="A1870" s="15">
        <v>85817</v>
      </c>
      <c r="B1870" s="15" t="str">
        <f>VLOOKUP(Tabela14[[#This Row],[CÓDIGO]],[1]fornnecedor!$A:$E,5,0)</f>
        <v>AKZO NOBEL LTDA DECOR</v>
      </c>
      <c r="C1870" s="16" t="s">
        <v>1477</v>
      </c>
      <c r="D1870" s="16" t="s">
        <v>543</v>
      </c>
      <c r="E1870" s="22">
        <v>0</v>
      </c>
      <c r="F1870" s="30">
        <v>0</v>
      </c>
      <c r="G1870" s="17">
        <v>0</v>
      </c>
      <c r="H1870" s="11">
        <f t="shared" si="58"/>
        <v>0</v>
      </c>
      <c r="I1870" s="12">
        <f t="shared" si="59"/>
        <v>0</v>
      </c>
      <c r="J1870" s="13" t="s">
        <v>1105</v>
      </c>
      <c r="K1870" s="37" t="str">
        <f>VLOOKUP(Tabela14[[#This Row],[CÓDIGO]],[1]fornnecedor!$A:$G,7,0)</f>
        <v>TINTA PAREDE</v>
      </c>
    </row>
    <row r="1871" spans="1:11" x14ac:dyDescent="0.3">
      <c r="A1871" s="8">
        <v>85818</v>
      </c>
      <c r="B1871" s="8" t="str">
        <f>VLOOKUP(Tabela14[[#This Row],[CÓDIGO]],[1]fornnecedor!$A:$E,5,0)</f>
        <v>AKZO NOBEL LTDA DECOR</v>
      </c>
      <c r="C1871" s="9" t="s">
        <v>1478</v>
      </c>
      <c r="D1871" s="9" t="s">
        <v>543</v>
      </c>
      <c r="E1871" s="23">
        <v>0</v>
      </c>
      <c r="F1871" s="31">
        <v>0</v>
      </c>
      <c r="G1871" s="10">
        <v>0</v>
      </c>
      <c r="H1871" s="11">
        <f t="shared" si="58"/>
        <v>0</v>
      </c>
      <c r="I1871" s="12">
        <f t="shared" si="59"/>
        <v>0</v>
      </c>
      <c r="J1871" s="13" t="s">
        <v>1105</v>
      </c>
      <c r="K1871" s="37" t="str">
        <f>VLOOKUP(Tabela14[[#This Row],[CÓDIGO]],[1]fornnecedor!$A:$G,7,0)</f>
        <v>TINTA PAREDE</v>
      </c>
    </row>
    <row r="1872" spans="1:11" x14ac:dyDescent="0.3">
      <c r="A1872" s="15">
        <v>85814</v>
      </c>
      <c r="B1872" s="15" t="str">
        <f>VLOOKUP(Tabela14[[#This Row],[CÓDIGO]],[1]fornnecedor!$A:$E,5,0)</f>
        <v>AKZO NOBEL LTDA DECOR</v>
      </c>
      <c r="C1872" s="16" t="s">
        <v>1479</v>
      </c>
      <c r="D1872" s="16" t="s">
        <v>543</v>
      </c>
      <c r="E1872" s="22">
        <v>0</v>
      </c>
      <c r="F1872" s="30">
        <v>0</v>
      </c>
      <c r="G1872" s="17">
        <v>0</v>
      </c>
      <c r="H1872" s="11">
        <f t="shared" si="58"/>
        <v>0</v>
      </c>
      <c r="I1872" s="12">
        <f t="shared" si="59"/>
        <v>0</v>
      </c>
      <c r="J1872" s="13" t="s">
        <v>1105</v>
      </c>
      <c r="K1872" s="37" t="str">
        <f>VLOOKUP(Tabela14[[#This Row],[CÓDIGO]],[1]fornnecedor!$A:$G,7,0)</f>
        <v>TINTA PAREDE</v>
      </c>
    </row>
    <row r="1873" spans="1:11" x14ac:dyDescent="0.3">
      <c r="A1873" s="8">
        <v>85795</v>
      </c>
      <c r="B1873" s="8" t="str">
        <f>VLOOKUP(Tabela14[[#This Row],[CÓDIGO]],[1]fornnecedor!$A:$E,5,0)</f>
        <v>AKZO NOBEL LTDA DECOR</v>
      </c>
      <c r="C1873" s="9" t="s">
        <v>1480</v>
      </c>
      <c r="D1873" s="9" t="s">
        <v>543</v>
      </c>
      <c r="E1873" s="23">
        <v>0</v>
      </c>
      <c r="F1873" s="31">
        <v>0</v>
      </c>
      <c r="G1873" s="10">
        <v>0</v>
      </c>
      <c r="H1873" s="11">
        <f t="shared" si="58"/>
        <v>0</v>
      </c>
      <c r="I1873" s="12">
        <f t="shared" si="59"/>
        <v>0</v>
      </c>
      <c r="J1873" s="13" t="s">
        <v>1105</v>
      </c>
      <c r="K1873" s="37" t="str">
        <f>VLOOKUP(Tabela14[[#This Row],[CÓDIGO]],[1]fornnecedor!$A:$G,7,0)</f>
        <v>TINTA PAREDE</v>
      </c>
    </row>
    <row r="1874" spans="1:11" x14ac:dyDescent="0.3">
      <c r="A1874" s="15">
        <v>85796</v>
      </c>
      <c r="B1874" s="15" t="str">
        <f>VLOOKUP(Tabela14[[#This Row],[CÓDIGO]],[1]fornnecedor!$A:$E,5,0)</f>
        <v>AKZO NOBEL LTDA DECOR</v>
      </c>
      <c r="C1874" s="16" t="s">
        <v>1481</v>
      </c>
      <c r="D1874" s="16" t="s">
        <v>543</v>
      </c>
      <c r="E1874" s="22">
        <v>0</v>
      </c>
      <c r="F1874" s="30">
        <v>0</v>
      </c>
      <c r="G1874" s="17">
        <v>0</v>
      </c>
      <c r="H1874" s="11">
        <f t="shared" si="58"/>
        <v>0</v>
      </c>
      <c r="I1874" s="12">
        <f t="shared" si="59"/>
        <v>0</v>
      </c>
      <c r="J1874" s="13" t="s">
        <v>1105</v>
      </c>
      <c r="K1874" s="37" t="str">
        <f>VLOOKUP(Tabela14[[#This Row],[CÓDIGO]],[1]fornnecedor!$A:$G,7,0)</f>
        <v>TINTA PAREDE</v>
      </c>
    </row>
    <row r="1875" spans="1:11" x14ac:dyDescent="0.3">
      <c r="A1875" s="8">
        <v>85785</v>
      </c>
      <c r="B1875" s="8" t="str">
        <f>VLOOKUP(Tabela14[[#This Row],[CÓDIGO]],[1]fornnecedor!$A:$E,5,0)</f>
        <v>AKZO NOBEL LTDA DECOR</v>
      </c>
      <c r="C1875" s="9" t="s">
        <v>1482</v>
      </c>
      <c r="D1875" s="9" t="s">
        <v>543</v>
      </c>
      <c r="E1875" s="23">
        <v>0</v>
      </c>
      <c r="F1875" s="31">
        <v>0</v>
      </c>
      <c r="G1875" s="10">
        <v>0</v>
      </c>
      <c r="H1875" s="11">
        <f t="shared" si="58"/>
        <v>0</v>
      </c>
      <c r="I1875" s="12">
        <f t="shared" si="59"/>
        <v>0</v>
      </c>
      <c r="J1875" s="13" t="s">
        <v>1105</v>
      </c>
      <c r="K1875" s="37" t="str">
        <f>VLOOKUP(Tabela14[[#This Row],[CÓDIGO]],[1]fornnecedor!$A:$G,7,0)</f>
        <v>TINTA PAREDE</v>
      </c>
    </row>
    <row r="1876" spans="1:11" x14ac:dyDescent="0.3">
      <c r="A1876" s="15">
        <v>85786</v>
      </c>
      <c r="B1876" s="15" t="str">
        <f>VLOOKUP(Tabela14[[#This Row],[CÓDIGO]],[1]fornnecedor!$A:$E,5,0)</f>
        <v>AKZO NOBEL LTDA DECOR</v>
      </c>
      <c r="C1876" s="16" t="s">
        <v>1483</v>
      </c>
      <c r="D1876" s="16" t="s">
        <v>543</v>
      </c>
      <c r="E1876" s="22">
        <v>0</v>
      </c>
      <c r="F1876" s="30">
        <v>0</v>
      </c>
      <c r="G1876" s="17">
        <v>0</v>
      </c>
      <c r="H1876" s="11">
        <f t="shared" si="58"/>
        <v>0</v>
      </c>
      <c r="I1876" s="12">
        <f t="shared" si="59"/>
        <v>0</v>
      </c>
      <c r="J1876" s="13" t="s">
        <v>1105</v>
      </c>
      <c r="K1876" s="37" t="str">
        <f>VLOOKUP(Tabela14[[#This Row],[CÓDIGO]],[1]fornnecedor!$A:$G,7,0)</f>
        <v>TINTA PAREDE</v>
      </c>
    </row>
    <row r="1877" spans="1:11" x14ac:dyDescent="0.3">
      <c r="A1877" s="8">
        <v>85819</v>
      </c>
      <c r="B1877" s="8" t="str">
        <f>VLOOKUP(Tabela14[[#This Row],[CÓDIGO]],[1]fornnecedor!$A:$E,5,0)</f>
        <v>AKZO NOBEL LTDA DECOR</v>
      </c>
      <c r="C1877" s="9" t="s">
        <v>1484</v>
      </c>
      <c r="D1877" s="9" t="s">
        <v>543</v>
      </c>
      <c r="E1877" s="23">
        <v>0</v>
      </c>
      <c r="F1877" s="31">
        <v>0</v>
      </c>
      <c r="G1877" s="10">
        <v>0</v>
      </c>
      <c r="H1877" s="11">
        <f t="shared" si="58"/>
        <v>0</v>
      </c>
      <c r="I1877" s="12">
        <f t="shared" si="59"/>
        <v>0</v>
      </c>
      <c r="J1877" s="13" t="s">
        <v>1105</v>
      </c>
      <c r="K1877" s="37" t="str">
        <f>VLOOKUP(Tabela14[[#This Row],[CÓDIGO]],[1]fornnecedor!$A:$G,7,0)</f>
        <v>TINTA PAREDE</v>
      </c>
    </row>
    <row r="1878" spans="1:11" x14ac:dyDescent="0.3">
      <c r="A1878" s="15">
        <v>85820</v>
      </c>
      <c r="B1878" s="15" t="str">
        <f>VLOOKUP(Tabela14[[#This Row],[CÓDIGO]],[1]fornnecedor!$A:$E,5,0)</f>
        <v>AKZO NOBEL LTDA DECOR</v>
      </c>
      <c r="C1878" s="16" t="s">
        <v>1485</v>
      </c>
      <c r="D1878" s="16" t="s">
        <v>543</v>
      </c>
      <c r="E1878" s="22">
        <v>0</v>
      </c>
      <c r="F1878" s="30">
        <v>0</v>
      </c>
      <c r="G1878" s="17">
        <v>0</v>
      </c>
      <c r="H1878" s="11">
        <f t="shared" si="58"/>
        <v>0</v>
      </c>
      <c r="I1878" s="12">
        <f t="shared" si="59"/>
        <v>0</v>
      </c>
      <c r="J1878" s="13" t="s">
        <v>1105</v>
      </c>
      <c r="K1878" s="37" t="str">
        <f>VLOOKUP(Tabela14[[#This Row],[CÓDIGO]],[1]fornnecedor!$A:$G,7,0)</f>
        <v>TINTA PAREDE</v>
      </c>
    </row>
    <row r="1879" spans="1:11" x14ac:dyDescent="0.3">
      <c r="A1879" s="8">
        <v>85789</v>
      </c>
      <c r="B1879" s="8" t="str">
        <f>VLOOKUP(Tabela14[[#This Row],[CÓDIGO]],[1]fornnecedor!$A:$E,5,0)</f>
        <v>AKZO NOBEL LTDA DECOR</v>
      </c>
      <c r="C1879" s="9" t="s">
        <v>1486</v>
      </c>
      <c r="D1879" s="9" t="s">
        <v>543</v>
      </c>
      <c r="E1879" s="23">
        <v>0</v>
      </c>
      <c r="F1879" s="31">
        <v>0</v>
      </c>
      <c r="G1879" s="10">
        <v>0</v>
      </c>
      <c r="H1879" s="11">
        <f t="shared" si="58"/>
        <v>0</v>
      </c>
      <c r="I1879" s="12">
        <f t="shared" si="59"/>
        <v>0</v>
      </c>
      <c r="J1879" s="13" t="s">
        <v>1105</v>
      </c>
      <c r="K1879" s="37" t="str">
        <f>VLOOKUP(Tabela14[[#This Row],[CÓDIGO]],[1]fornnecedor!$A:$G,7,0)</f>
        <v>TINTA PAREDE</v>
      </c>
    </row>
    <row r="1880" spans="1:11" x14ac:dyDescent="0.3">
      <c r="A1880" s="15">
        <v>85790</v>
      </c>
      <c r="B1880" s="15" t="str">
        <f>VLOOKUP(Tabela14[[#This Row],[CÓDIGO]],[1]fornnecedor!$A:$E,5,0)</f>
        <v>AKZO NOBEL LTDA DECOR</v>
      </c>
      <c r="C1880" s="16" t="s">
        <v>1487</v>
      </c>
      <c r="D1880" s="16" t="s">
        <v>543</v>
      </c>
      <c r="E1880" s="22">
        <v>0</v>
      </c>
      <c r="F1880" s="30">
        <v>0</v>
      </c>
      <c r="G1880" s="17">
        <v>0</v>
      </c>
      <c r="H1880" s="11">
        <f t="shared" si="58"/>
        <v>0</v>
      </c>
      <c r="I1880" s="12">
        <f t="shared" si="59"/>
        <v>0</v>
      </c>
      <c r="J1880" s="13" t="s">
        <v>1105</v>
      </c>
      <c r="K1880" s="37" t="str">
        <f>VLOOKUP(Tabela14[[#This Row],[CÓDIGO]],[1]fornnecedor!$A:$G,7,0)</f>
        <v>TINTA PAREDE</v>
      </c>
    </row>
    <row r="1881" spans="1:11" x14ac:dyDescent="0.3">
      <c r="A1881" s="8">
        <v>85824</v>
      </c>
      <c r="B1881" s="8" t="str">
        <f>VLOOKUP(Tabela14[[#This Row],[CÓDIGO]],[1]fornnecedor!$A:$E,5,0)</f>
        <v>AKZO NOBEL LTDA DECOR</v>
      </c>
      <c r="C1881" s="9" t="s">
        <v>1488</v>
      </c>
      <c r="D1881" s="9" t="s">
        <v>543</v>
      </c>
      <c r="E1881" s="23">
        <v>0</v>
      </c>
      <c r="F1881" s="31">
        <v>0</v>
      </c>
      <c r="G1881" s="10">
        <v>0</v>
      </c>
      <c r="H1881" s="11">
        <f t="shared" si="58"/>
        <v>0</v>
      </c>
      <c r="I1881" s="12">
        <f t="shared" si="59"/>
        <v>0</v>
      </c>
      <c r="J1881" s="13" t="s">
        <v>1105</v>
      </c>
      <c r="K1881" s="37" t="str">
        <f>VLOOKUP(Tabela14[[#This Row],[CÓDIGO]],[1]fornnecedor!$A:$G,7,0)</f>
        <v>TINTA PAREDE</v>
      </c>
    </row>
    <row r="1882" spans="1:11" x14ac:dyDescent="0.3">
      <c r="A1882" s="15">
        <v>85825</v>
      </c>
      <c r="B1882" s="15" t="str">
        <f>VLOOKUP(Tabela14[[#This Row],[CÓDIGO]],[1]fornnecedor!$A:$E,5,0)</f>
        <v>AKZO NOBEL LTDA DECOR</v>
      </c>
      <c r="C1882" s="16" t="s">
        <v>1489</v>
      </c>
      <c r="D1882" s="16" t="s">
        <v>543</v>
      </c>
      <c r="E1882" s="22">
        <v>0</v>
      </c>
      <c r="F1882" s="30">
        <v>0</v>
      </c>
      <c r="G1882" s="17">
        <v>0</v>
      </c>
      <c r="H1882" s="11">
        <f t="shared" si="58"/>
        <v>0</v>
      </c>
      <c r="I1882" s="12">
        <f t="shared" si="59"/>
        <v>0</v>
      </c>
      <c r="J1882" s="13" t="s">
        <v>1105</v>
      </c>
      <c r="K1882" s="37" t="str">
        <f>VLOOKUP(Tabela14[[#This Row],[CÓDIGO]],[1]fornnecedor!$A:$G,7,0)</f>
        <v>TINTA PAREDE</v>
      </c>
    </row>
    <row r="1883" spans="1:11" x14ac:dyDescent="0.3">
      <c r="A1883" s="8">
        <v>85791</v>
      </c>
      <c r="B1883" s="8" t="str">
        <f>VLOOKUP(Tabela14[[#This Row],[CÓDIGO]],[1]fornnecedor!$A:$E,5,0)</f>
        <v>AKZO NOBEL LTDA DECOR</v>
      </c>
      <c r="C1883" s="9" t="s">
        <v>1490</v>
      </c>
      <c r="D1883" s="9" t="s">
        <v>543</v>
      </c>
      <c r="E1883" s="23">
        <v>0</v>
      </c>
      <c r="F1883" s="31">
        <v>0</v>
      </c>
      <c r="G1883" s="10">
        <v>0</v>
      </c>
      <c r="H1883" s="11">
        <f t="shared" si="58"/>
        <v>0</v>
      </c>
      <c r="I1883" s="12">
        <f t="shared" si="59"/>
        <v>0</v>
      </c>
      <c r="J1883" s="13" t="s">
        <v>1105</v>
      </c>
      <c r="K1883" s="37" t="str">
        <f>VLOOKUP(Tabela14[[#This Row],[CÓDIGO]],[1]fornnecedor!$A:$G,7,0)</f>
        <v>TINTA PAREDE</v>
      </c>
    </row>
    <row r="1884" spans="1:11" x14ac:dyDescent="0.3">
      <c r="A1884" s="15">
        <v>85792</v>
      </c>
      <c r="B1884" s="15" t="str">
        <f>VLOOKUP(Tabela14[[#This Row],[CÓDIGO]],[1]fornnecedor!$A:$E,5,0)</f>
        <v>AKZO NOBEL LTDA DECOR</v>
      </c>
      <c r="C1884" s="16" t="s">
        <v>1491</v>
      </c>
      <c r="D1884" s="16" t="s">
        <v>543</v>
      </c>
      <c r="E1884" s="22">
        <v>0</v>
      </c>
      <c r="F1884" s="30">
        <v>0</v>
      </c>
      <c r="G1884" s="17">
        <v>0</v>
      </c>
      <c r="H1884" s="11">
        <f t="shared" si="58"/>
        <v>0</v>
      </c>
      <c r="I1884" s="12">
        <f t="shared" si="59"/>
        <v>0</v>
      </c>
      <c r="J1884" s="13" t="s">
        <v>1105</v>
      </c>
      <c r="K1884" s="37" t="str">
        <f>VLOOKUP(Tabela14[[#This Row],[CÓDIGO]],[1]fornnecedor!$A:$G,7,0)</f>
        <v>TINTA PAREDE</v>
      </c>
    </row>
    <row r="1885" spans="1:11" x14ac:dyDescent="0.3">
      <c r="A1885" s="8">
        <v>85783</v>
      </c>
      <c r="B1885" s="8" t="str">
        <f>VLOOKUP(Tabela14[[#This Row],[CÓDIGO]],[1]fornnecedor!$A:$E,5,0)</f>
        <v>AKZO NOBEL LTDA DECOR</v>
      </c>
      <c r="C1885" s="9" t="s">
        <v>1492</v>
      </c>
      <c r="D1885" s="9" t="s">
        <v>543</v>
      </c>
      <c r="E1885" s="23">
        <v>0</v>
      </c>
      <c r="F1885" s="31">
        <v>0</v>
      </c>
      <c r="G1885" s="10">
        <v>0</v>
      </c>
      <c r="H1885" s="11">
        <f t="shared" si="58"/>
        <v>0</v>
      </c>
      <c r="I1885" s="12">
        <f t="shared" si="59"/>
        <v>0</v>
      </c>
      <c r="J1885" s="13" t="s">
        <v>1105</v>
      </c>
      <c r="K1885" s="37" t="str">
        <f>VLOOKUP(Tabela14[[#This Row],[CÓDIGO]],[1]fornnecedor!$A:$G,7,0)</f>
        <v>TINTA PAREDE</v>
      </c>
    </row>
    <row r="1886" spans="1:11" x14ac:dyDescent="0.3">
      <c r="A1886" s="15">
        <v>85784</v>
      </c>
      <c r="B1886" s="15" t="str">
        <f>VLOOKUP(Tabela14[[#This Row],[CÓDIGO]],[1]fornnecedor!$A:$E,5,0)</f>
        <v>AKZO NOBEL LTDA DECOR</v>
      </c>
      <c r="C1886" s="16" t="s">
        <v>1493</v>
      </c>
      <c r="D1886" s="16" t="s">
        <v>543</v>
      </c>
      <c r="E1886" s="22">
        <v>0</v>
      </c>
      <c r="F1886" s="30">
        <v>0</v>
      </c>
      <c r="G1886" s="17">
        <v>0</v>
      </c>
      <c r="H1886" s="11">
        <f t="shared" si="58"/>
        <v>0</v>
      </c>
      <c r="I1886" s="12">
        <f t="shared" si="59"/>
        <v>0</v>
      </c>
      <c r="J1886" s="13" t="s">
        <v>1105</v>
      </c>
      <c r="K1886" s="37" t="str">
        <f>VLOOKUP(Tabela14[[#This Row],[CÓDIGO]],[1]fornnecedor!$A:$G,7,0)</f>
        <v>TINTA PAREDE</v>
      </c>
    </row>
    <row r="1887" spans="1:11" x14ac:dyDescent="0.3">
      <c r="A1887" s="8">
        <v>85815</v>
      </c>
      <c r="B1887" s="8" t="str">
        <f>VLOOKUP(Tabela14[[#This Row],[CÓDIGO]],[1]fornnecedor!$A:$E,5,0)</f>
        <v>AKZO NOBEL LTDA DECOR</v>
      </c>
      <c r="C1887" s="9" t="s">
        <v>1494</v>
      </c>
      <c r="D1887" s="9" t="s">
        <v>543</v>
      </c>
      <c r="E1887" s="23">
        <v>0</v>
      </c>
      <c r="F1887" s="31">
        <v>0</v>
      </c>
      <c r="G1887" s="10">
        <v>0</v>
      </c>
      <c r="H1887" s="11">
        <f t="shared" si="58"/>
        <v>0</v>
      </c>
      <c r="I1887" s="12">
        <f t="shared" si="59"/>
        <v>0</v>
      </c>
      <c r="J1887" s="13" t="s">
        <v>1105</v>
      </c>
      <c r="K1887" s="37" t="str">
        <f>VLOOKUP(Tabela14[[#This Row],[CÓDIGO]],[1]fornnecedor!$A:$G,7,0)</f>
        <v>TINTA PAREDE</v>
      </c>
    </row>
    <row r="1888" spans="1:11" x14ac:dyDescent="0.3">
      <c r="A1888" s="15">
        <v>85816</v>
      </c>
      <c r="B1888" s="15" t="str">
        <f>VLOOKUP(Tabela14[[#This Row],[CÓDIGO]],[1]fornnecedor!$A:$E,5,0)</f>
        <v>AKZO NOBEL LTDA DECOR</v>
      </c>
      <c r="C1888" s="16" t="s">
        <v>1495</v>
      </c>
      <c r="D1888" s="16" t="s">
        <v>543</v>
      </c>
      <c r="E1888" s="22">
        <v>0</v>
      </c>
      <c r="F1888" s="30">
        <v>0</v>
      </c>
      <c r="G1888" s="17">
        <v>0</v>
      </c>
      <c r="H1888" s="11">
        <f t="shared" si="58"/>
        <v>0</v>
      </c>
      <c r="I1888" s="12">
        <f t="shared" si="59"/>
        <v>0</v>
      </c>
      <c r="J1888" s="13" t="s">
        <v>1105</v>
      </c>
      <c r="K1888" s="37" t="str">
        <f>VLOOKUP(Tabela14[[#This Row],[CÓDIGO]],[1]fornnecedor!$A:$G,7,0)</f>
        <v>TINTA PAREDE</v>
      </c>
    </row>
    <row r="1889" spans="1:11" x14ac:dyDescent="0.3">
      <c r="A1889" s="8">
        <v>85802</v>
      </c>
      <c r="B1889" s="8" t="str">
        <f>VLOOKUP(Tabela14[[#This Row],[CÓDIGO]],[1]fornnecedor!$A:$E,5,0)</f>
        <v>AKZO NOBEL LTDA DECOR</v>
      </c>
      <c r="C1889" s="9" t="s">
        <v>1496</v>
      </c>
      <c r="D1889" s="9" t="s">
        <v>543</v>
      </c>
      <c r="E1889" s="23">
        <v>0</v>
      </c>
      <c r="F1889" s="31">
        <v>0</v>
      </c>
      <c r="G1889" s="10">
        <v>0</v>
      </c>
      <c r="H1889" s="11">
        <f t="shared" si="58"/>
        <v>0</v>
      </c>
      <c r="I1889" s="12">
        <f t="shared" si="59"/>
        <v>0</v>
      </c>
      <c r="J1889" s="13" t="s">
        <v>1105</v>
      </c>
      <c r="K1889" s="37" t="str">
        <f>VLOOKUP(Tabela14[[#This Row],[CÓDIGO]],[1]fornnecedor!$A:$G,7,0)</f>
        <v>TINTA PAREDE</v>
      </c>
    </row>
    <row r="1890" spans="1:11" x14ac:dyDescent="0.3">
      <c r="A1890" s="15">
        <v>85793</v>
      </c>
      <c r="B1890" s="15" t="str">
        <f>VLOOKUP(Tabela14[[#This Row],[CÓDIGO]],[1]fornnecedor!$A:$E,5,0)</f>
        <v>AKZO NOBEL LTDA DECOR</v>
      </c>
      <c r="C1890" s="16" t="s">
        <v>1497</v>
      </c>
      <c r="D1890" s="16" t="s">
        <v>543</v>
      </c>
      <c r="E1890" s="22">
        <v>0</v>
      </c>
      <c r="F1890" s="30">
        <v>0</v>
      </c>
      <c r="G1890" s="17">
        <v>0</v>
      </c>
      <c r="H1890" s="11">
        <f t="shared" si="58"/>
        <v>0</v>
      </c>
      <c r="I1890" s="12">
        <f t="shared" si="59"/>
        <v>0</v>
      </c>
      <c r="J1890" s="13" t="s">
        <v>1105</v>
      </c>
      <c r="K1890" s="37" t="str">
        <f>VLOOKUP(Tabela14[[#This Row],[CÓDIGO]],[1]fornnecedor!$A:$G,7,0)</f>
        <v>TINTA PAREDE</v>
      </c>
    </row>
    <row r="1891" spans="1:11" x14ac:dyDescent="0.3">
      <c r="A1891" s="8">
        <v>85794</v>
      </c>
      <c r="B1891" s="8" t="str">
        <f>VLOOKUP(Tabela14[[#This Row],[CÓDIGO]],[1]fornnecedor!$A:$E,5,0)</f>
        <v>AKZO NOBEL LTDA DECOR</v>
      </c>
      <c r="C1891" s="9" t="s">
        <v>1498</v>
      </c>
      <c r="D1891" s="9" t="s">
        <v>543</v>
      </c>
      <c r="E1891" s="23">
        <v>0</v>
      </c>
      <c r="F1891" s="31">
        <v>0</v>
      </c>
      <c r="G1891" s="10">
        <v>0</v>
      </c>
      <c r="H1891" s="11">
        <f t="shared" si="58"/>
        <v>0</v>
      </c>
      <c r="I1891" s="12">
        <f t="shared" si="59"/>
        <v>0</v>
      </c>
      <c r="J1891" s="13" t="s">
        <v>1105</v>
      </c>
      <c r="K1891" s="37" t="str">
        <f>VLOOKUP(Tabela14[[#This Row],[CÓDIGO]],[1]fornnecedor!$A:$G,7,0)</f>
        <v>TINTA PAREDE</v>
      </c>
    </row>
    <row r="1892" spans="1:11" x14ac:dyDescent="0.3">
      <c r="A1892" s="15">
        <v>85807</v>
      </c>
      <c r="B1892" s="15" t="str">
        <f>VLOOKUP(Tabela14[[#This Row],[CÓDIGO]],[1]fornnecedor!$A:$E,5,0)</f>
        <v>AKZO NOBEL LTDA DECOR</v>
      </c>
      <c r="C1892" s="16" t="s">
        <v>1499</v>
      </c>
      <c r="D1892" s="16" t="s">
        <v>543</v>
      </c>
      <c r="E1892" s="22">
        <v>0</v>
      </c>
      <c r="F1892" s="30">
        <v>0</v>
      </c>
      <c r="G1892" s="17">
        <v>0</v>
      </c>
      <c r="H1892" s="11">
        <f t="shared" si="58"/>
        <v>0</v>
      </c>
      <c r="I1892" s="12">
        <f t="shared" si="59"/>
        <v>0</v>
      </c>
      <c r="J1892" s="13" t="s">
        <v>1105</v>
      </c>
      <c r="K1892" s="37" t="str">
        <f>VLOOKUP(Tabela14[[#This Row],[CÓDIGO]],[1]fornnecedor!$A:$G,7,0)</f>
        <v>TINTA PAREDE</v>
      </c>
    </row>
    <row r="1893" spans="1:11" x14ac:dyDescent="0.3">
      <c r="A1893" s="8">
        <v>85808</v>
      </c>
      <c r="B1893" s="8" t="str">
        <f>VLOOKUP(Tabela14[[#This Row],[CÓDIGO]],[1]fornnecedor!$A:$E,5,0)</f>
        <v>AKZO NOBEL LTDA DECOR</v>
      </c>
      <c r="C1893" s="9" t="s">
        <v>1500</v>
      </c>
      <c r="D1893" s="9" t="s">
        <v>543</v>
      </c>
      <c r="E1893" s="23">
        <v>0</v>
      </c>
      <c r="F1893" s="31">
        <v>0</v>
      </c>
      <c r="G1893" s="10">
        <v>0</v>
      </c>
      <c r="H1893" s="11">
        <f t="shared" si="58"/>
        <v>0</v>
      </c>
      <c r="I1893" s="12">
        <f t="shared" si="59"/>
        <v>0</v>
      </c>
      <c r="J1893" s="13" t="s">
        <v>1105</v>
      </c>
      <c r="K1893" s="37" t="str">
        <f>VLOOKUP(Tabela14[[#This Row],[CÓDIGO]],[1]fornnecedor!$A:$G,7,0)</f>
        <v>TINTA PAREDE</v>
      </c>
    </row>
    <row r="1894" spans="1:11" x14ac:dyDescent="0.3">
      <c r="A1894" s="15">
        <v>85803</v>
      </c>
      <c r="B1894" s="15" t="str">
        <f>VLOOKUP(Tabela14[[#This Row],[CÓDIGO]],[1]fornnecedor!$A:$E,5,0)</f>
        <v>AKZO NOBEL LTDA DECOR</v>
      </c>
      <c r="C1894" s="16" t="s">
        <v>1501</v>
      </c>
      <c r="D1894" s="16" t="s">
        <v>543</v>
      </c>
      <c r="E1894" s="22">
        <v>0</v>
      </c>
      <c r="F1894" s="30">
        <v>0</v>
      </c>
      <c r="G1894" s="17">
        <v>0</v>
      </c>
      <c r="H1894" s="11">
        <f t="shared" si="58"/>
        <v>0</v>
      </c>
      <c r="I1894" s="12">
        <f t="shared" si="59"/>
        <v>0</v>
      </c>
      <c r="J1894" s="13" t="s">
        <v>1105</v>
      </c>
      <c r="K1894" s="37" t="str">
        <f>VLOOKUP(Tabela14[[#This Row],[CÓDIGO]],[1]fornnecedor!$A:$G,7,0)</f>
        <v>TINTA PAREDE</v>
      </c>
    </row>
    <row r="1895" spans="1:11" x14ac:dyDescent="0.3">
      <c r="A1895" s="8">
        <v>85804</v>
      </c>
      <c r="B1895" s="8" t="str">
        <f>VLOOKUP(Tabela14[[#This Row],[CÓDIGO]],[1]fornnecedor!$A:$E,5,0)</f>
        <v>AKZO NOBEL LTDA DECOR</v>
      </c>
      <c r="C1895" s="9" t="s">
        <v>1502</v>
      </c>
      <c r="D1895" s="9" t="s">
        <v>543</v>
      </c>
      <c r="E1895" s="23">
        <v>0</v>
      </c>
      <c r="F1895" s="31">
        <v>0</v>
      </c>
      <c r="G1895" s="10">
        <v>0</v>
      </c>
      <c r="H1895" s="11">
        <f t="shared" si="58"/>
        <v>0</v>
      </c>
      <c r="I1895" s="12">
        <f t="shared" si="59"/>
        <v>0</v>
      </c>
      <c r="J1895" s="13" t="s">
        <v>1105</v>
      </c>
      <c r="K1895" s="37" t="str">
        <f>VLOOKUP(Tabela14[[#This Row],[CÓDIGO]],[1]fornnecedor!$A:$G,7,0)</f>
        <v>TINTA PAREDE</v>
      </c>
    </row>
    <row r="1896" spans="1:11" x14ac:dyDescent="0.3">
      <c r="A1896" s="15">
        <v>85811</v>
      </c>
      <c r="B1896" s="15" t="str">
        <f>VLOOKUP(Tabela14[[#This Row],[CÓDIGO]],[1]fornnecedor!$A:$E,5,0)</f>
        <v>AKZO NOBEL LTDA DECOR</v>
      </c>
      <c r="C1896" s="16" t="s">
        <v>1503</v>
      </c>
      <c r="D1896" s="16" t="s">
        <v>543</v>
      </c>
      <c r="E1896" s="22">
        <v>0</v>
      </c>
      <c r="F1896" s="30">
        <v>0</v>
      </c>
      <c r="G1896" s="17">
        <v>0</v>
      </c>
      <c r="H1896" s="11">
        <f t="shared" si="58"/>
        <v>0</v>
      </c>
      <c r="I1896" s="12">
        <f t="shared" si="59"/>
        <v>0</v>
      </c>
      <c r="J1896" s="13" t="s">
        <v>1105</v>
      </c>
      <c r="K1896" s="37" t="str">
        <f>VLOOKUP(Tabela14[[#This Row],[CÓDIGO]],[1]fornnecedor!$A:$G,7,0)</f>
        <v>TINTA PAREDE</v>
      </c>
    </row>
    <row r="1897" spans="1:11" x14ac:dyDescent="0.3">
      <c r="A1897" s="8">
        <v>85812</v>
      </c>
      <c r="B1897" s="8" t="str">
        <f>VLOOKUP(Tabela14[[#This Row],[CÓDIGO]],[1]fornnecedor!$A:$E,5,0)</f>
        <v>AKZO NOBEL LTDA DECOR</v>
      </c>
      <c r="C1897" s="9" t="s">
        <v>1504</v>
      </c>
      <c r="D1897" s="9" t="s">
        <v>543</v>
      </c>
      <c r="E1897" s="23">
        <v>0</v>
      </c>
      <c r="F1897" s="31">
        <v>0</v>
      </c>
      <c r="G1897" s="10">
        <v>0</v>
      </c>
      <c r="H1897" s="11">
        <f t="shared" si="58"/>
        <v>0</v>
      </c>
      <c r="I1897" s="12">
        <f t="shared" si="59"/>
        <v>0</v>
      </c>
      <c r="J1897" s="13" t="s">
        <v>1105</v>
      </c>
      <c r="K1897" s="37" t="str">
        <f>VLOOKUP(Tabela14[[#This Row],[CÓDIGO]],[1]fornnecedor!$A:$G,7,0)</f>
        <v>TINTA PAREDE</v>
      </c>
    </row>
    <row r="1898" spans="1:11" x14ac:dyDescent="0.3">
      <c r="A1898" s="15">
        <v>85805</v>
      </c>
      <c r="B1898" s="15" t="str">
        <f>VLOOKUP(Tabela14[[#This Row],[CÓDIGO]],[1]fornnecedor!$A:$E,5,0)</f>
        <v>AKZO NOBEL LTDA DECOR</v>
      </c>
      <c r="C1898" s="16" t="s">
        <v>1505</v>
      </c>
      <c r="D1898" s="16" t="s">
        <v>543</v>
      </c>
      <c r="E1898" s="22">
        <v>0</v>
      </c>
      <c r="F1898" s="30">
        <v>0</v>
      </c>
      <c r="G1898" s="17">
        <v>0</v>
      </c>
      <c r="H1898" s="11">
        <f t="shared" si="58"/>
        <v>0</v>
      </c>
      <c r="I1898" s="12">
        <f t="shared" si="59"/>
        <v>0</v>
      </c>
      <c r="J1898" s="13" t="s">
        <v>1105</v>
      </c>
      <c r="K1898" s="37" t="str">
        <f>VLOOKUP(Tabela14[[#This Row],[CÓDIGO]],[1]fornnecedor!$A:$G,7,0)</f>
        <v>TINTA PAREDE</v>
      </c>
    </row>
    <row r="1899" spans="1:11" x14ac:dyDescent="0.3">
      <c r="A1899" s="8">
        <v>85806</v>
      </c>
      <c r="B1899" s="8" t="str">
        <f>VLOOKUP(Tabela14[[#This Row],[CÓDIGO]],[1]fornnecedor!$A:$E,5,0)</f>
        <v>AKZO NOBEL LTDA DECOR</v>
      </c>
      <c r="C1899" s="9" t="s">
        <v>1506</v>
      </c>
      <c r="D1899" s="9" t="s">
        <v>543</v>
      </c>
      <c r="E1899" s="23">
        <v>0</v>
      </c>
      <c r="F1899" s="31">
        <v>0</v>
      </c>
      <c r="G1899" s="10">
        <v>0</v>
      </c>
      <c r="H1899" s="11">
        <f t="shared" si="58"/>
        <v>0</v>
      </c>
      <c r="I1899" s="12">
        <f t="shared" si="59"/>
        <v>0</v>
      </c>
      <c r="J1899" s="13" t="s">
        <v>1105</v>
      </c>
      <c r="K1899" s="37" t="str">
        <f>VLOOKUP(Tabela14[[#This Row],[CÓDIGO]],[1]fornnecedor!$A:$G,7,0)</f>
        <v>TINTA PAREDE</v>
      </c>
    </row>
    <row r="1900" spans="1:11" x14ac:dyDescent="0.3">
      <c r="A1900" s="15">
        <v>85809</v>
      </c>
      <c r="B1900" s="15" t="str">
        <f>VLOOKUP(Tabela14[[#This Row],[CÓDIGO]],[1]fornnecedor!$A:$E,5,0)</f>
        <v>AKZO NOBEL LTDA DECOR</v>
      </c>
      <c r="C1900" s="16" t="s">
        <v>1507</v>
      </c>
      <c r="D1900" s="16" t="s">
        <v>543</v>
      </c>
      <c r="E1900" s="22">
        <v>0</v>
      </c>
      <c r="F1900" s="30">
        <v>0</v>
      </c>
      <c r="G1900" s="17">
        <v>0</v>
      </c>
      <c r="H1900" s="11">
        <f t="shared" si="58"/>
        <v>0</v>
      </c>
      <c r="I1900" s="12">
        <f t="shared" si="59"/>
        <v>0</v>
      </c>
      <c r="J1900" s="13" t="s">
        <v>1105</v>
      </c>
      <c r="K1900" s="37" t="str">
        <f>VLOOKUP(Tabela14[[#This Row],[CÓDIGO]],[1]fornnecedor!$A:$G,7,0)</f>
        <v>TINTA PAREDE</v>
      </c>
    </row>
    <row r="1901" spans="1:11" x14ac:dyDescent="0.3">
      <c r="A1901" s="8">
        <v>85810</v>
      </c>
      <c r="B1901" s="8" t="str">
        <f>VLOOKUP(Tabela14[[#This Row],[CÓDIGO]],[1]fornnecedor!$A:$E,5,0)</f>
        <v>AKZO NOBEL LTDA DECOR</v>
      </c>
      <c r="C1901" s="9" t="s">
        <v>1508</v>
      </c>
      <c r="D1901" s="9" t="s">
        <v>543</v>
      </c>
      <c r="E1901" s="23">
        <v>0</v>
      </c>
      <c r="F1901" s="31">
        <v>0</v>
      </c>
      <c r="G1901" s="10">
        <v>0</v>
      </c>
      <c r="H1901" s="11">
        <f t="shared" si="58"/>
        <v>0</v>
      </c>
      <c r="I1901" s="12">
        <f t="shared" si="59"/>
        <v>0</v>
      </c>
      <c r="J1901" s="13" t="s">
        <v>1105</v>
      </c>
      <c r="K1901" s="37" t="str">
        <f>VLOOKUP(Tabela14[[#This Row],[CÓDIGO]],[1]fornnecedor!$A:$G,7,0)</f>
        <v>TINTA PAREDE</v>
      </c>
    </row>
    <row r="1902" spans="1:11" x14ac:dyDescent="0.3">
      <c r="A1902" s="15">
        <v>86171</v>
      </c>
      <c r="B1902" s="15" t="str">
        <f>VLOOKUP(Tabela14[[#This Row],[CÓDIGO]],[1]fornnecedor!$A:$E,5,0)</f>
        <v>AKZO NOBEL LTDA DECOR</v>
      </c>
      <c r="C1902" s="16" t="s">
        <v>1509</v>
      </c>
      <c r="D1902" s="16" t="s">
        <v>543</v>
      </c>
      <c r="E1902" s="22">
        <v>0</v>
      </c>
      <c r="F1902" s="30">
        <v>0</v>
      </c>
      <c r="G1902" s="17">
        <v>0</v>
      </c>
      <c r="H1902" s="11">
        <f t="shared" si="58"/>
        <v>0</v>
      </c>
      <c r="I1902" s="12">
        <f t="shared" si="59"/>
        <v>0</v>
      </c>
      <c r="J1902" s="13" t="s">
        <v>1105</v>
      </c>
      <c r="K1902" s="37" t="str">
        <f>VLOOKUP(Tabela14[[#This Row],[CÓDIGO]],[1]fornnecedor!$A:$G,7,0)</f>
        <v>TINTA PAREDE</v>
      </c>
    </row>
    <row r="1903" spans="1:11" x14ac:dyDescent="0.3">
      <c r="A1903" s="8">
        <v>86169</v>
      </c>
      <c r="B1903" s="8" t="str">
        <f>VLOOKUP(Tabela14[[#This Row],[CÓDIGO]],[1]fornnecedor!$A:$E,5,0)</f>
        <v>AKZO NOBEL LTDA DECOR</v>
      </c>
      <c r="C1903" s="9" t="s">
        <v>1510</v>
      </c>
      <c r="D1903" s="9" t="s">
        <v>543</v>
      </c>
      <c r="E1903" s="23">
        <v>0</v>
      </c>
      <c r="F1903" s="31">
        <v>0</v>
      </c>
      <c r="G1903" s="10">
        <v>0</v>
      </c>
      <c r="H1903" s="11">
        <f t="shared" si="58"/>
        <v>0</v>
      </c>
      <c r="I1903" s="12">
        <f t="shared" si="59"/>
        <v>0</v>
      </c>
      <c r="J1903" s="13" t="s">
        <v>1105</v>
      </c>
      <c r="K1903" s="37" t="str">
        <f>VLOOKUP(Tabela14[[#This Row],[CÓDIGO]],[1]fornnecedor!$A:$G,7,0)</f>
        <v>TINTA PAREDE</v>
      </c>
    </row>
    <row r="1904" spans="1:11" x14ac:dyDescent="0.3">
      <c r="A1904" s="8">
        <v>86168</v>
      </c>
      <c r="B1904" s="8" t="str">
        <f>VLOOKUP(Tabela14[[#This Row],[CÓDIGO]],[1]fornnecedor!$A:$E,5,0)</f>
        <v>AKZO NOBEL LTDA DECOR</v>
      </c>
      <c r="C1904" s="9" t="s">
        <v>1511</v>
      </c>
      <c r="D1904" s="9" t="s">
        <v>543</v>
      </c>
      <c r="E1904" s="23">
        <v>0</v>
      </c>
      <c r="F1904" s="31">
        <v>0</v>
      </c>
      <c r="G1904" s="10">
        <v>0</v>
      </c>
      <c r="H1904" s="11">
        <f t="shared" si="58"/>
        <v>0</v>
      </c>
      <c r="I1904" s="12">
        <f t="shared" si="59"/>
        <v>0</v>
      </c>
      <c r="J1904" s="13" t="s">
        <v>1105</v>
      </c>
      <c r="K1904" s="37" t="str">
        <f>VLOOKUP(Tabela14[[#This Row],[CÓDIGO]],[1]fornnecedor!$A:$G,7,0)</f>
        <v>TINTA PAREDE</v>
      </c>
    </row>
    <row r="1905" spans="1:11" x14ac:dyDescent="0.3">
      <c r="A1905" s="15">
        <v>86175</v>
      </c>
      <c r="B1905" s="15" t="str">
        <f>VLOOKUP(Tabela14[[#This Row],[CÓDIGO]],[1]fornnecedor!$A:$E,5,0)</f>
        <v>AKZO NOBEL LTDA DECOR</v>
      </c>
      <c r="C1905" s="16" t="s">
        <v>1512</v>
      </c>
      <c r="D1905" s="16" t="s">
        <v>543</v>
      </c>
      <c r="E1905" s="22">
        <v>0</v>
      </c>
      <c r="F1905" s="30">
        <v>0</v>
      </c>
      <c r="G1905" s="17">
        <v>0</v>
      </c>
      <c r="H1905" s="11">
        <f t="shared" si="58"/>
        <v>0</v>
      </c>
      <c r="I1905" s="12">
        <f t="shared" si="59"/>
        <v>0</v>
      </c>
      <c r="J1905" s="13" t="s">
        <v>1105</v>
      </c>
      <c r="K1905" s="37" t="str">
        <f>VLOOKUP(Tabela14[[#This Row],[CÓDIGO]],[1]fornnecedor!$A:$G,7,0)</f>
        <v>TINTA PAREDE</v>
      </c>
    </row>
    <row r="1906" spans="1:11" x14ac:dyDescent="0.3">
      <c r="A1906" s="8">
        <v>86174</v>
      </c>
      <c r="B1906" s="8" t="str">
        <f>VLOOKUP(Tabela14[[#This Row],[CÓDIGO]],[1]fornnecedor!$A:$E,5,0)</f>
        <v>AKZO NOBEL LTDA DECOR</v>
      </c>
      <c r="C1906" s="9" t="s">
        <v>1513</v>
      </c>
      <c r="D1906" s="9" t="s">
        <v>543</v>
      </c>
      <c r="E1906" s="23">
        <v>0</v>
      </c>
      <c r="F1906" s="31">
        <v>0</v>
      </c>
      <c r="G1906" s="10">
        <v>0</v>
      </c>
      <c r="H1906" s="11">
        <f t="shared" si="58"/>
        <v>0</v>
      </c>
      <c r="I1906" s="12">
        <f t="shared" si="59"/>
        <v>0</v>
      </c>
      <c r="J1906" s="13" t="s">
        <v>1105</v>
      </c>
      <c r="K1906" s="37" t="str">
        <f>VLOOKUP(Tabela14[[#This Row],[CÓDIGO]],[1]fornnecedor!$A:$G,7,0)</f>
        <v>TINTA PAREDE</v>
      </c>
    </row>
    <row r="1907" spans="1:11" x14ac:dyDescent="0.3">
      <c r="A1907" s="15">
        <v>86172</v>
      </c>
      <c r="B1907" s="15" t="str">
        <f>VLOOKUP(Tabela14[[#This Row],[CÓDIGO]],[1]fornnecedor!$A:$E,5,0)</f>
        <v>AKZO NOBEL LTDA DECOR</v>
      </c>
      <c r="C1907" s="16" t="s">
        <v>1514</v>
      </c>
      <c r="D1907" s="16" t="s">
        <v>543</v>
      </c>
      <c r="E1907" s="22">
        <v>0</v>
      </c>
      <c r="F1907" s="30">
        <v>0</v>
      </c>
      <c r="G1907" s="17">
        <v>0</v>
      </c>
      <c r="H1907" s="11">
        <f t="shared" si="58"/>
        <v>0</v>
      </c>
      <c r="I1907" s="12">
        <f t="shared" si="59"/>
        <v>0</v>
      </c>
      <c r="J1907" s="13" t="s">
        <v>1105</v>
      </c>
      <c r="K1907" s="37" t="str">
        <f>VLOOKUP(Tabela14[[#This Row],[CÓDIGO]],[1]fornnecedor!$A:$G,7,0)</f>
        <v>TINTA PAREDE</v>
      </c>
    </row>
    <row r="1908" spans="1:11" x14ac:dyDescent="0.3">
      <c r="A1908" s="8">
        <v>85823</v>
      </c>
      <c r="B1908" s="8" t="str">
        <f>VLOOKUP(Tabela14[[#This Row],[CÓDIGO]],[1]fornnecedor!$A:$E,5,0)</f>
        <v>AKZO NOBEL LTDA DECOR</v>
      </c>
      <c r="C1908" s="9" t="s">
        <v>1515</v>
      </c>
      <c r="D1908" s="9" t="s">
        <v>543</v>
      </c>
      <c r="E1908" s="23">
        <v>0</v>
      </c>
      <c r="F1908" s="31">
        <v>0</v>
      </c>
      <c r="G1908" s="10">
        <v>0</v>
      </c>
      <c r="H1908" s="11">
        <f t="shared" si="58"/>
        <v>0</v>
      </c>
      <c r="I1908" s="12">
        <f t="shared" si="59"/>
        <v>0</v>
      </c>
      <c r="J1908" s="13" t="s">
        <v>1105</v>
      </c>
      <c r="K1908" s="37" t="str">
        <f>VLOOKUP(Tabela14[[#This Row],[CÓDIGO]],[1]fornnecedor!$A:$G,7,0)</f>
        <v>TINTA PAREDE</v>
      </c>
    </row>
    <row r="1909" spans="1:11" x14ac:dyDescent="0.3">
      <c r="A1909" s="15">
        <v>86244</v>
      </c>
      <c r="B1909" s="15" t="str">
        <f>VLOOKUP(Tabela14[[#This Row],[CÓDIGO]],[1]fornnecedor!$A:$E,5,0)</f>
        <v>AKZO NOBEL LTDA DECOR</v>
      </c>
      <c r="C1909" s="16" t="s">
        <v>1516</v>
      </c>
      <c r="D1909" s="16" t="s">
        <v>543</v>
      </c>
      <c r="E1909" s="22">
        <v>0</v>
      </c>
      <c r="F1909" s="30">
        <v>0</v>
      </c>
      <c r="G1909" s="17">
        <v>0</v>
      </c>
      <c r="H1909" s="11">
        <f t="shared" si="58"/>
        <v>0</v>
      </c>
      <c r="I1909" s="12">
        <f t="shared" si="59"/>
        <v>0</v>
      </c>
      <c r="J1909" s="13" t="s">
        <v>1105</v>
      </c>
      <c r="K1909" s="37" t="str">
        <f>VLOOKUP(Tabela14[[#This Row],[CÓDIGO]],[1]fornnecedor!$A:$G,7,0)</f>
        <v>TINTA PAREDE</v>
      </c>
    </row>
    <row r="1910" spans="1:11" x14ac:dyDescent="0.3">
      <c r="A1910" s="8">
        <v>86250</v>
      </c>
      <c r="B1910" s="8" t="str">
        <f>VLOOKUP(Tabela14[[#This Row],[CÓDIGO]],[1]fornnecedor!$A:$E,5,0)</f>
        <v>AKZO NOBEL LTDA DECOR</v>
      </c>
      <c r="C1910" s="9" t="s">
        <v>1517</v>
      </c>
      <c r="D1910" s="9" t="s">
        <v>543</v>
      </c>
      <c r="E1910" s="23">
        <v>0</v>
      </c>
      <c r="F1910" s="31">
        <v>0</v>
      </c>
      <c r="G1910" s="10">
        <v>0</v>
      </c>
      <c r="H1910" s="11">
        <f t="shared" si="58"/>
        <v>0</v>
      </c>
      <c r="I1910" s="12">
        <f t="shared" si="59"/>
        <v>0</v>
      </c>
      <c r="J1910" s="13" t="s">
        <v>1105</v>
      </c>
      <c r="K1910" s="37" t="str">
        <f>VLOOKUP(Tabela14[[#This Row],[CÓDIGO]],[1]fornnecedor!$A:$G,7,0)</f>
        <v>TINTA PAREDE</v>
      </c>
    </row>
    <row r="1911" spans="1:11" x14ac:dyDescent="0.3">
      <c r="A1911" s="15">
        <v>86034</v>
      </c>
      <c r="B1911" s="15" t="str">
        <f>VLOOKUP(Tabela14[[#This Row],[CÓDIGO]],[1]fornnecedor!$A:$E,5,0)</f>
        <v>AKZO NOBEL LTDA DECOR</v>
      </c>
      <c r="C1911" s="16" t="s">
        <v>1518</v>
      </c>
      <c r="D1911" s="16" t="s">
        <v>543</v>
      </c>
      <c r="E1911" s="22">
        <v>0</v>
      </c>
      <c r="F1911" s="30">
        <v>0</v>
      </c>
      <c r="G1911" s="17">
        <v>0</v>
      </c>
      <c r="H1911" s="11">
        <f t="shared" si="58"/>
        <v>0</v>
      </c>
      <c r="I1911" s="12">
        <f t="shared" si="59"/>
        <v>0</v>
      </c>
      <c r="J1911" s="13" t="s">
        <v>1105</v>
      </c>
      <c r="K1911" s="37" t="str">
        <f>VLOOKUP(Tabela14[[#This Row],[CÓDIGO]],[1]fornnecedor!$A:$G,7,0)</f>
        <v>ESMALTES</v>
      </c>
    </row>
    <row r="1912" spans="1:11" x14ac:dyDescent="0.3">
      <c r="A1912" s="8">
        <v>86035</v>
      </c>
      <c r="B1912" s="8" t="str">
        <f>VLOOKUP(Tabela14[[#This Row],[CÓDIGO]],[1]fornnecedor!$A:$E,5,0)</f>
        <v>AKZO NOBEL LTDA DECOR</v>
      </c>
      <c r="C1912" s="9" t="s">
        <v>1519</v>
      </c>
      <c r="D1912" s="9" t="s">
        <v>543</v>
      </c>
      <c r="E1912" s="23">
        <v>0</v>
      </c>
      <c r="F1912" s="31">
        <v>0</v>
      </c>
      <c r="G1912" s="10">
        <v>0</v>
      </c>
      <c r="H1912" s="11">
        <f t="shared" si="58"/>
        <v>0</v>
      </c>
      <c r="I1912" s="12">
        <f t="shared" si="59"/>
        <v>0</v>
      </c>
      <c r="J1912" s="13" t="s">
        <v>1105</v>
      </c>
      <c r="K1912" s="37" t="str">
        <f>VLOOKUP(Tabela14[[#This Row],[CÓDIGO]],[1]fornnecedor!$A:$G,7,0)</f>
        <v>ESMALTES</v>
      </c>
    </row>
    <row r="1913" spans="1:11" x14ac:dyDescent="0.3">
      <c r="A1913" s="15">
        <v>86020</v>
      </c>
      <c r="B1913" s="15" t="str">
        <f>VLOOKUP(Tabela14[[#This Row],[CÓDIGO]],[1]fornnecedor!$A:$E,5,0)</f>
        <v>AKZO NOBEL LTDA DECOR</v>
      </c>
      <c r="C1913" s="16" t="s">
        <v>1520</v>
      </c>
      <c r="D1913" s="16" t="s">
        <v>543</v>
      </c>
      <c r="E1913" s="22">
        <v>0</v>
      </c>
      <c r="F1913" s="30">
        <v>0</v>
      </c>
      <c r="G1913" s="17">
        <v>0</v>
      </c>
      <c r="H1913" s="11">
        <f t="shared" si="58"/>
        <v>0</v>
      </c>
      <c r="I1913" s="12">
        <f t="shared" si="59"/>
        <v>0</v>
      </c>
      <c r="J1913" s="13" t="s">
        <v>1105</v>
      </c>
      <c r="K1913" s="37" t="str">
        <f>VLOOKUP(Tabela14[[#This Row],[CÓDIGO]],[1]fornnecedor!$A:$G,7,0)</f>
        <v>ESMALTES</v>
      </c>
    </row>
    <row r="1914" spans="1:11" x14ac:dyDescent="0.3">
      <c r="A1914" s="8">
        <v>86021</v>
      </c>
      <c r="B1914" s="8" t="str">
        <f>VLOOKUP(Tabela14[[#This Row],[CÓDIGO]],[1]fornnecedor!$A:$E,5,0)</f>
        <v>AKZO NOBEL LTDA DECOR</v>
      </c>
      <c r="C1914" s="9" t="s">
        <v>1521</v>
      </c>
      <c r="D1914" s="9" t="s">
        <v>543</v>
      </c>
      <c r="E1914" s="23">
        <v>0</v>
      </c>
      <c r="F1914" s="31">
        <v>0</v>
      </c>
      <c r="G1914" s="10">
        <v>0</v>
      </c>
      <c r="H1914" s="11">
        <f t="shared" si="58"/>
        <v>0</v>
      </c>
      <c r="I1914" s="12">
        <f t="shared" si="59"/>
        <v>0</v>
      </c>
      <c r="J1914" s="13" t="s">
        <v>1105</v>
      </c>
      <c r="K1914" s="37" t="str">
        <f>VLOOKUP(Tabela14[[#This Row],[CÓDIGO]],[1]fornnecedor!$A:$G,7,0)</f>
        <v>ESMALTES</v>
      </c>
    </row>
    <row r="1915" spans="1:11" x14ac:dyDescent="0.3">
      <c r="A1915" s="15">
        <v>86011</v>
      </c>
      <c r="B1915" s="15" t="str">
        <f>VLOOKUP(Tabela14[[#This Row],[CÓDIGO]],[1]fornnecedor!$A:$E,5,0)</f>
        <v>AKZO NOBEL LTDA DECOR</v>
      </c>
      <c r="C1915" s="16" t="s">
        <v>1522</v>
      </c>
      <c r="D1915" s="16" t="s">
        <v>543</v>
      </c>
      <c r="E1915" s="22">
        <v>0</v>
      </c>
      <c r="F1915" s="30">
        <v>0</v>
      </c>
      <c r="G1915" s="17">
        <v>0</v>
      </c>
      <c r="H1915" s="11">
        <f t="shared" si="58"/>
        <v>0</v>
      </c>
      <c r="I1915" s="12">
        <f t="shared" si="59"/>
        <v>0</v>
      </c>
      <c r="J1915" s="13" t="s">
        <v>1105</v>
      </c>
      <c r="K1915" s="37" t="str">
        <f>VLOOKUP(Tabela14[[#This Row],[CÓDIGO]],[1]fornnecedor!$A:$G,7,0)</f>
        <v>ESMALTES</v>
      </c>
    </row>
    <row r="1916" spans="1:11" x14ac:dyDescent="0.3">
      <c r="A1916" s="8">
        <v>86012</v>
      </c>
      <c r="B1916" s="8" t="str">
        <f>VLOOKUP(Tabela14[[#This Row],[CÓDIGO]],[1]fornnecedor!$A:$E,5,0)</f>
        <v>AKZO NOBEL LTDA DECOR</v>
      </c>
      <c r="C1916" s="9" t="s">
        <v>1523</v>
      </c>
      <c r="D1916" s="9" t="s">
        <v>543</v>
      </c>
      <c r="E1916" s="23">
        <v>0</v>
      </c>
      <c r="F1916" s="31">
        <v>0</v>
      </c>
      <c r="G1916" s="10">
        <v>0</v>
      </c>
      <c r="H1916" s="11">
        <f t="shared" si="58"/>
        <v>0</v>
      </c>
      <c r="I1916" s="12">
        <f t="shared" si="59"/>
        <v>0</v>
      </c>
      <c r="J1916" s="13" t="s">
        <v>1105</v>
      </c>
      <c r="K1916" s="37" t="str">
        <f>VLOOKUP(Tabela14[[#This Row],[CÓDIGO]],[1]fornnecedor!$A:$G,7,0)</f>
        <v>ESMALTES</v>
      </c>
    </row>
    <row r="1917" spans="1:11" x14ac:dyDescent="0.3">
      <c r="A1917" s="15">
        <v>86013</v>
      </c>
      <c r="B1917" s="15" t="str">
        <f>VLOOKUP(Tabela14[[#This Row],[CÓDIGO]],[1]fornnecedor!$A:$E,5,0)</f>
        <v>AKZO NOBEL LTDA DECOR</v>
      </c>
      <c r="C1917" s="16" t="s">
        <v>1524</v>
      </c>
      <c r="D1917" s="16" t="s">
        <v>543</v>
      </c>
      <c r="E1917" s="22">
        <v>0</v>
      </c>
      <c r="F1917" s="30">
        <v>0</v>
      </c>
      <c r="G1917" s="17">
        <v>0</v>
      </c>
      <c r="H1917" s="11">
        <f t="shared" si="58"/>
        <v>0</v>
      </c>
      <c r="I1917" s="12">
        <f t="shared" si="59"/>
        <v>0</v>
      </c>
      <c r="J1917" s="13" t="s">
        <v>1105</v>
      </c>
      <c r="K1917" s="37" t="str">
        <f>VLOOKUP(Tabela14[[#This Row],[CÓDIGO]],[1]fornnecedor!$A:$G,7,0)</f>
        <v>ESMALTES</v>
      </c>
    </row>
    <row r="1918" spans="1:11" x14ac:dyDescent="0.3">
      <c r="A1918" s="8">
        <v>86014</v>
      </c>
      <c r="B1918" s="8" t="str">
        <f>VLOOKUP(Tabela14[[#This Row],[CÓDIGO]],[1]fornnecedor!$A:$E,5,0)</f>
        <v>AKZO NOBEL LTDA DECOR</v>
      </c>
      <c r="C1918" s="9" t="s">
        <v>1525</v>
      </c>
      <c r="D1918" s="9" t="s">
        <v>543</v>
      </c>
      <c r="E1918" s="23">
        <v>0</v>
      </c>
      <c r="F1918" s="31">
        <v>0</v>
      </c>
      <c r="G1918" s="10">
        <v>0</v>
      </c>
      <c r="H1918" s="11">
        <f t="shared" si="58"/>
        <v>0</v>
      </c>
      <c r="I1918" s="12">
        <f t="shared" si="59"/>
        <v>0</v>
      </c>
      <c r="J1918" s="13" t="s">
        <v>1105</v>
      </c>
      <c r="K1918" s="37" t="str">
        <f>VLOOKUP(Tabela14[[#This Row],[CÓDIGO]],[1]fornnecedor!$A:$G,7,0)</f>
        <v>ESMALTES</v>
      </c>
    </row>
    <row r="1919" spans="1:11" x14ac:dyDescent="0.3">
      <c r="A1919" s="15">
        <v>86009</v>
      </c>
      <c r="B1919" s="15" t="str">
        <f>VLOOKUP(Tabela14[[#This Row],[CÓDIGO]],[1]fornnecedor!$A:$E,5,0)</f>
        <v>AKZO NOBEL LTDA DECOR</v>
      </c>
      <c r="C1919" s="16" t="s">
        <v>1526</v>
      </c>
      <c r="D1919" s="16" t="s">
        <v>543</v>
      </c>
      <c r="E1919" s="22">
        <v>0</v>
      </c>
      <c r="F1919" s="30">
        <v>0</v>
      </c>
      <c r="G1919" s="17">
        <v>0</v>
      </c>
      <c r="H1919" s="11">
        <f t="shared" si="58"/>
        <v>0</v>
      </c>
      <c r="I1919" s="12">
        <f t="shared" si="59"/>
        <v>0</v>
      </c>
      <c r="J1919" s="13" t="s">
        <v>1105</v>
      </c>
      <c r="K1919" s="37" t="str">
        <f>VLOOKUP(Tabela14[[#This Row],[CÓDIGO]],[1]fornnecedor!$A:$G,7,0)</f>
        <v>ESMALTES</v>
      </c>
    </row>
    <row r="1920" spans="1:11" x14ac:dyDescent="0.3">
      <c r="A1920" s="8">
        <v>86010</v>
      </c>
      <c r="B1920" s="8" t="str">
        <f>VLOOKUP(Tabela14[[#This Row],[CÓDIGO]],[1]fornnecedor!$A:$E,5,0)</f>
        <v>AKZO NOBEL LTDA DECOR</v>
      </c>
      <c r="C1920" s="9" t="s">
        <v>1527</v>
      </c>
      <c r="D1920" s="9" t="s">
        <v>543</v>
      </c>
      <c r="E1920" s="23">
        <v>0</v>
      </c>
      <c r="F1920" s="31">
        <v>0</v>
      </c>
      <c r="G1920" s="10">
        <v>0</v>
      </c>
      <c r="H1920" s="11">
        <f t="shared" si="58"/>
        <v>0</v>
      </c>
      <c r="I1920" s="12">
        <f t="shared" si="59"/>
        <v>0</v>
      </c>
      <c r="J1920" s="13" t="s">
        <v>1105</v>
      </c>
      <c r="K1920" s="37" t="str">
        <f>VLOOKUP(Tabela14[[#This Row],[CÓDIGO]],[1]fornnecedor!$A:$G,7,0)</f>
        <v>ESMALTES</v>
      </c>
    </row>
    <row r="1921" spans="1:11" x14ac:dyDescent="0.3">
      <c r="A1921" s="15">
        <v>85997</v>
      </c>
      <c r="B1921" s="15" t="str">
        <f>VLOOKUP(Tabela14[[#This Row],[CÓDIGO]],[1]fornnecedor!$A:$E,5,0)</f>
        <v>AKZO NOBEL LTDA DECOR</v>
      </c>
      <c r="C1921" s="16" t="s">
        <v>1528</v>
      </c>
      <c r="D1921" s="16" t="s">
        <v>543</v>
      </c>
      <c r="E1921" s="22">
        <v>0</v>
      </c>
      <c r="F1921" s="30">
        <v>0</v>
      </c>
      <c r="G1921" s="17">
        <v>0</v>
      </c>
      <c r="H1921" s="11">
        <f t="shared" si="58"/>
        <v>0</v>
      </c>
      <c r="I1921" s="12">
        <f t="shared" si="59"/>
        <v>0</v>
      </c>
      <c r="J1921" s="13" t="s">
        <v>1105</v>
      </c>
      <c r="K1921" s="37" t="str">
        <f>VLOOKUP(Tabela14[[#This Row],[CÓDIGO]],[1]fornnecedor!$A:$G,7,0)</f>
        <v>ESMALTES</v>
      </c>
    </row>
    <row r="1922" spans="1:11" x14ac:dyDescent="0.3">
      <c r="A1922" s="8">
        <v>85998</v>
      </c>
      <c r="B1922" s="8" t="str">
        <f>VLOOKUP(Tabela14[[#This Row],[CÓDIGO]],[1]fornnecedor!$A:$E,5,0)</f>
        <v>AKZO NOBEL LTDA DECOR</v>
      </c>
      <c r="C1922" s="9" t="s">
        <v>1529</v>
      </c>
      <c r="D1922" s="9" t="s">
        <v>543</v>
      </c>
      <c r="E1922" s="23">
        <v>0</v>
      </c>
      <c r="F1922" s="31">
        <v>0</v>
      </c>
      <c r="G1922" s="10">
        <v>0</v>
      </c>
      <c r="H1922" s="11">
        <f t="shared" ref="H1922:H1985" si="60">G1922*E1922</f>
        <v>0</v>
      </c>
      <c r="I1922" s="12">
        <f t="shared" ref="I1922:I1985" si="61">G1922*F1922</f>
        <v>0</v>
      </c>
      <c r="J1922" s="13" t="s">
        <v>1105</v>
      </c>
      <c r="K1922" s="37" t="str">
        <f>VLOOKUP(Tabela14[[#This Row],[CÓDIGO]],[1]fornnecedor!$A:$G,7,0)</f>
        <v>ESMALTES</v>
      </c>
    </row>
    <row r="1923" spans="1:11" x14ac:dyDescent="0.3">
      <c r="A1923" s="15">
        <v>85999</v>
      </c>
      <c r="B1923" s="15" t="str">
        <f>VLOOKUP(Tabela14[[#This Row],[CÓDIGO]],[1]fornnecedor!$A:$E,5,0)</f>
        <v>AKZO NOBEL LTDA DECOR</v>
      </c>
      <c r="C1923" s="16" t="s">
        <v>1530</v>
      </c>
      <c r="D1923" s="16" t="s">
        <v>543</v>
      </c>
      <c r="E1923" s="22">
        <v>0</v>
      </c>
      <c r="F1923" s="30">
        <v>0</v>
      </c>
      <c r="G1923" s="17">
        <v>0</v>
      </c>
      <c r="H1923" s="11">
        <f t="shared" si="60"/>
        <v>0</v>
      </c>
      <c r="I1923" s="12">
        <f t="shared" si="61"/>
        <v>0</v>
      </c>
      <c r="J1923" s="13" t="s">
        <v>1105</v>
      </c>
      <c r="K1923" s="37" t="str">
        <f>VLOOKUP(Tabela14[[#This Row],[CÓDIGO]],[1]fornnecedor!$A:$G,7,0)</f>
        <v>ESMALTES</v>
      </c>
    </row>
    <row r="1924" spans="1:11" x14ac:dyDescent="0.3">
      <c r="A1924" s="8">
        <v>86000</v>
      </c>
      <c r="B1924" s="8" t="str">
        <f>VLOOKUP(Tabela14[[#This Row],[CÓDIGO]],[1]fornnecedor!$A:$E,5,0)</f>
        <v>AKZO NOBEL LTDA DECOR</v>
      </c>
      <c r="C1924" s="9" t="s">
        <v>1531</v>
      </c>
      <c r="D1924" s="9" t="s">
        <v>543</v>
      </c>
      <c r="E1924" s="23">
        <v>0</v>
      </c>
      <c r="F1924" s="31">
        <v>0</v>
      </c>
      <c r="G1924" s="10">
        <v>0</v>
      </c>
      <c r="H1924" s="11">
        <f t="shared" si="60"/>
        <v>0</v>
      </c>
      <c r="I1924" s="12">
        <f t="shared" si="61"/>
        <v>0</v>
      </c>
      <c r="J1924" s="13" t="s">
        <v>1105</v>
      </c>
      <c r="K1924" s="37" t="str">
        <f>VLOOKUP(Tabela14[[#This Row],[CÓDIGO]],[1]fornnecedor!$A:$G,7,0)</f>
        <v>ESMALTES</v>
      </c>
    </row>
    <row r="1925" spans="1:11" x14ac:dyDescent="0.3">
      <c r="A1925" s="15">
        <v>86007</v>
      </c>
      <c r="B1925" s="15" t="str">
        <f>VLOOKUP(Tabela14[[#This Row],[CÓDIGO]],[1]fornnecedor!$A:$E,5,0)</f>
        <v>AKZO NOBEL LTDA DECOR</v>
      </c>
      <c r="C1925" s="16" t="s">
        <v>1532</v>
      </c>
      <c r="D1925" s="16" t="s">
        <v>543</v>
      </c>
      <c r="E1925" s="22">
        <v>0</v>
      </c>
      <c r="F1925" s="30">
        <v>0</v>
      </c>
      <c r="G1925" s="17">
        <v>0</v>
      </c>
      <c r="H1925" s="11">
        <f t="shared" si="60"/>
        <v>0</v>
      </c>
      <c r="I1925" s="12">
        <f t="shared" si="61"/>
        <v>0</v>
      </c>
      <c r="J1925" s="13" t="s">
        <v>1105</v>
      </c>
      <c r="K1925" s="37" t="str">
        <f>VLOOKUP(Tabela14[[#This Row],[CÓDIGO]],[1]fornnecedor!$A:$G,7,0)</f>
        <v>ESMALTES</v>
      </c>
    </row>
    <row r="1926" spans="1:11" x14ac:dyDescent="0.3">
      <c r="A1926" s="8">
        <v>86008</v>
      </c>
      <c r="B1926" s="8" t="str">
        <f>VLOOKUP(Tabela14[[#This Row],[CÓDIGO]],[1]fornnecedor!$A:$E,5,0)</f>
        <v>AKZO NOBEL LTDA DECOR</v>
      </c>
      <c r="C1926" s="9" t="s">
        <v>1533</v>
      </c>
      <c r="D1926" s="9" t="s">
        <v>543</v>
      </c>
      <c r="E1926" s="23">
        <v>0</v>
      </c>
      <c r="F1926" s="31">
        <v>0</v>
      </c>
      <c r="G1926" s="10">
        <v>0</v>
      </c>
      <c r="H1926" s="11">
        <f t="shared" si="60"/>
        <v>0</v>
      </c>
      <c r="I1926" s="12">
        <f t="shared" si="61"/>
        <v>0</v>
      </c>
      <c r="J1926" s="13" t="s">
        <v>1105</v>
      </c>
      <c r="K1926" s="37" t="str">
        <f>VLOOKUP(Tabela14[[#This Row],[CÓDIGO]],[1]fornnecedor!$A:$G,7,0)</f>
        <v>ESMALTES</v>
      </c>
    </row>
    <row r="1927" spans="1:11" x14ac:dyDescent="0.3">
      <c r="A1927" s="15">
        <v>86003</v>
      </c>
      <c r="B1927" s="15" t="str">
        <f>VLOOKUP(Tabela14[[#This Row],[CÓDIGO]],[1]fornnecedor!$A:$E,5,0)</f>
        <v>AKZO NOBEL LTDA DECOR</v>
      </c>
      <c r="C1927" s="16" t="s">
        <v>1534</v>
      </c>
      <c r="D1927" s="16" t="s">
        <v>543</v>
      </c>
      <c r="E1927" s="22">
        <v>0</v>
      </c>
      <c r="F1927" s="30">
        <v>0</v>
      </c>
      <c r="G1927" s="17">
        <v>0</v>
      </c>
      <c r="H1927" s="11">
        <f t="shared" si="60"/>
        <v>0</v>
      </c>
      <c r="I1927" s="12">
        <f t="shared" si="61"/>
        <v>0</v>
      </c>
      <c r="J1927" s="13" t="s">
        <v>1105</v>
      </c>
      <c r="K1927" s="37" t="str">
        <f>VLOOKUP(Tabela14[[#This Row],[CÓDIGO]],[1]fornnecedor!$A:$G,7,0)</f>
        <v>ESMALTES</v>
      </c>
    </row>
    <row r="1928" spans="1:11" x14ac:dyDescent="0.3">
      <c r="A1928" s="8">
        <v>86004</v>
      </c>
      <c r="B1928" s="8" t="str">
        <f>VLOOKUP(Tabela14[[#This Row],[CÓDIGO]],[1]fornnecedor!$A:$E,5,0)</f>
        <v>AKZO NOBEL LTDA DECOR</v>
      </c>
      <c r="C1928" s="9" t="s">
        <v>1535</v>
      </c>
      <c r="D1928" s="9" t="s">
        <v>543</v>
      </c>
      <c r="E1928" s="23">
        <v>0</v>
      </c>
      <c r="F1928" s="31">
        <v>0</v>
      </c>
      <c r="G1928" s="10">
        <v>0</v>
      </c>
      <c r="H1928" s="11">
        <f t="shared" si="60"/>
        <v>0</v>
      </c>
      <c r="I1928" s="12">
        <f t="shared" si="61"/>
        <v>0</v>
      </c>
      <c r="J1928" s="13" t="s">
        <v>1105</v>
      </c>
      <c r="K1928" s="37" t="str">
        <f>VLOOKUP(Tabela14[[#This Row],[CÓDIGO]],[1]fornnecedor!$A:$G,7,0)</f>
        <v>ESMALTES</v>
      </c>
    </row>
    <row r="1929" spans="1:11" x14ac:dyDescent="0.3">
      <c r="A1929" s="15">
        <v>86028</v>
      </c>
      <c r="B1929" s="15" t="str">
        <f>VLOOKUP(Tabela14[[#This Row],[CÓDIGO]],[1]fornnecedor!$A:$E,5,0)</f>
        <v>AKZO NOBEL LTDA DECOR</v>
      </c>
      <c r="C1929" s="16" t="s">
        <v>1536</v>
      </c>
      <c r="D1929" s="16" t="s">
        <v>543</v>
      </c>
      <c r="E1929" s="22">
        <v>0</v>
      </c>
      <c r="F1929" s="30">
        <v>0</v>
      </c>
      <c r="G1929" s="17">
        <v>0</v>
      </c>
      <c r="H1929" s="11">
        <f t="shared" si="60"/>
        <v>0</v>
      </c>
      <c r="I1929" s="12">
        <f t="shared" si="61"/>
        <v>0</v>
      </c>
      <c r="J1929" s="13" t="s">
        <v>1105</v>
      </c>
      <c r="K1929" s="37" t="str">
        <f>VLOOKUP(Tabela14[[#This Row],[CÓDIGO]],[1]fornnecedor!$A:$G,7,0)</f>
        <v>ESMALTES</v>
      </c>
    </row>
    <row r="1930" spans="1:11" x14ac:dyDescent="0.3">
      <c r="A1930" s="8">
        <v>86029</v>
      </c>
      <c r="B1930" s="8" t="str">
        <f>VLOOKUP(Tabela14[[#This Row],[CÓDIGO]],[1]fornnecedor!$A:$E,5,0)</f>
        <v>AKZO NOBEL LTDA DECOR</v>
      </c>
      <c r="C1930" s="9" t="s">
        <v>1537</v>
      </c>
      <c r="D1930" s="9" t="s">
        <v>543</v>
      </c>
      <c r="E1930" s="23">
        <v>0</v>
      </c>
      <c r="F1930" s="31">
        <v>0</v>
      </c>
      <c r="G1930" s="10">
        <v>0</v>
      </c>
      <c r="H1930" s="11">
        <f t="shared" si="60"/>
        <v>0</v>
      </c>
      <c r="I1930" s="12">
        <f t="shared" si="61"/>
        <v>0</v>
      </c>
      <c r="J1930" s="13" t="s">
        <v>1105</v>
      </c>
      <c r="K1930" s="37" t="str">
        <f>VLOOKUP(Tabela14[[#This Row],[CÓDIGO]],[1]fornnecedor!$A:$G,7,0)</f>
        <v>ESMALTES</v>
      </c>
    </row>
    <row r="1931" spans="1:11" x14ac:dyDescent="0.3">
      <c r="A1931" s="15">
        <v>86017</v>
      </c>
      <c r="B1931" s="15" t="str">
        <f>VLOOKUP(Tabela14[[#This Row],[CÓDIGO]],[1]fornnecedor!$A:$E,5,0)</f>
        <v>AKZO NOBEL LTDA DECOR</v>
      </c>
      <c r="C1931" s="16" t="s">
        <v>1538</v>
      </c>
      <c r="D1931" s="16" t="s">
        <v>543</v>
      </c>
      <c r="E1931" s="22">
        <v>0</v>
      </c>
      <c r="F1931" s="30">
        <v>0</v>
      </c>
      <c r="G1931" s="17">
        <v>0</v>
      </c>
      <c r="H1931" s="11">
        <f t="shared" si="60"/>
        <v>0</v>
      </c>
      <c r="I1931" s="12">
        <f t="shared" si="61"/>
        <v>0</v>
      </c>
      <c r="J1931" s="13" t="s">
        <v>1105</v>
      </c>
      <c r="K1931" s="37" t="str">
        <f>VLOOKUP(Tabela14[[#This Row],[CÓDIGO]],[1]fornnecedor!$A:$G,7,0)</f>
        <v>ESMALTES</v>
      </c>
    </row>
    <row r="1932" spans="1:11" x14ac:dyDescent="0.3">
      <c r="A1932" s="8">
        <v>86026</v>
      </c>
      <c r="B1932" s="8" t="str">
        <f>VLOOKUP(Tabela14[[#This Row],[CÓDIGO]],[1]fornnecedor!$A:$E,5,0)</f>
        <v>AKZO NOBEL LTDA DECOR</v>
      </c>
      <c r="C1932" s="9" t="s">
        <v>1539</v>
      </c>
      <c r="D1932" s="9" t="s">
        <v>543</v>
      </c>
      <c r="E1932" s="23">
        <v>0</v>
      </c>
      <c r="F1932" s="31">
        <v>0</v>
      </c>
      <c r="G1932" s="10">
        <v>0</v>
      </c>
      <c r="H1932" s="11">
        <f t="shared" si="60"/>
        <v>0</v>
      </c>
      <c r="I1932" s="12">
        <f t="shared" si="61"/>
        <v>0</v>
      </c>
      <c r="J1932" s="13" t="s">
        <v>1105</v>
      </c>
      <c r="K1932" s="37" t="str">
        <f>VLOOKUP(Tabela14[[#This Row],[CÓDIGO]],[1]fornnecedor!$A:$G,7,0)</f>
        <v>ESMALTES</v>
      </c>
    </row>
    <row r="1933" spans="1:11" x14ac:dyDescent="0.3">
      <c r="A1933" s="15">
        <v>86027</v>
      </c>
      <c r="B1933" s="15" t="str">
        <f>VLOOKUP(Tabela14[[#This Row],[CÓDIGO]],[1]fornnecedor!$A:$E,5,0)</f>
        <v>AKZO NOBEL LTDA DECOR</v>
      </c>
      <c r="C1933" s="16" t="s">
        <v>1540</v>
      </c>
      <c r="D1933" s="16" t="s">
        <v>543</v>
      </c>
      <c r="E1933" s="22">
        <v>0</v>
      </c>
      <c r="F1933" s="30">
        <v>0</v>
      </c>
      <c r="G1933" s="17">
        <v>0</v>
      </c>
      <c r="H1933" s="11">
        <f t="shared" si="60"/>
        <v>0</v>
      </c>
      <c r="I1933" s="12">
        <f t="shared" si="61"/>
        <v>0</v>
      </c>
      <c r="J1933" s="13" t="s">
        <v>1105</v>
      </c>
      <c r="K1933" s="37" t="str">
        <f>VLOOKUP(Tabela14[[#This Row],[CÓDIGO]],[1]fornnecedor!$A:$G,7,0)</f>
        <v>ESMALTES</v>
      </c>
    </row>
    <row r="1934" spans="1:11" x14ac:dyDescent="0.3">
      <c r="A1934" s="8">
        <v>86024</v>
      </c>
      <c r="B1934" s="8" t="str">
        <f>VLOOKUP(Tabela14[[#This Row],[CÓDIGO]],[1]fornnecedor!$A:$E,5,0)</f>
        <v>AKZO NOBEL LTDA DECOR</v>
      </c>
      <c r="C1934" s="9" t="s">
        <v>1541</v>
      </c>
      <c r="D1934" s="9" t="s">
        <v>543</v>
      </c>
      <c r="E1934" s="23">
        <v>0</v>
      </c>
      <c r="F1934" s="31">
        <v>0</v>
      </c>
      <c r="G1934" s="10">
        <v>0</v>
      </c>
      <c r="H1934" s="11">
        <f t="shared" si="60"/>
        <v>0</v>
      </c>
      <c r="I1934" s="12">
        <f t="shared" si="61"/>
        <v>0</v>
      </c>
      <c r="J1934" s="13" t="s">
        <v>1105</v>
      </c>
      <c r="K1934" s="37" t="str">
        <f>VLOOKUP(Tabela14[[#This Row],[CÓDIGO]],[1]fornnecedor!$A:$G,7,0)</f>
        <v>ESMALTES</v>
      </c>
    </row>
    <row r="1935" spans="1:11" x14ac:dyDescent="0.3">
      <c r="A1935" s="15">
        <v>86025</v>
      </c>
      <c r="B1935" s="15" t="str">
        <f>VLOOKUP(Tabela14[[#This Row],[CÓDIGO]],[1]fornnecedor!$A:$E,5,0)</f>
        <v>AKZO NOBEL LTDA DECOR</v>
      </c>
      <c r="C1935" s="16" t="s">
        <v>1542</v>
      </c>
      <c r="D1935" s="16" t="s">
        <v>543</v>
      </c>
      <c r="E1935" s="22">
        <v>0</v>
      </c>
      <c r="F1935" s="30">
        <v>0</v>
      </c>
      <c r="G1935" s="17">
        <v>0</v>
      </c>
      <c r="H1935" s="11">
        <f t="shared" si="60"/>
        <v>0</v>
      </c>
      <c r="I1935" s="12">
        <f t="shared" si="61"/>
        <v>0</v>
      </c>
      <c r="J1935" s="13" t="s">
        <v>1105</v>
      </c>
      <c r="K1935" s="37" t="str">
        <f>VLOOKUP(Tabela14[[#This Row],[CÓDIGO]],[1]fornnecedor!$A:$G,7,0)</f>
        <v>ESMALTES</v>
      </c>
    </row>
    <row r="1936" spans="1:11" x14ac:dyDescent="0.3">
      <c r="A1936" s="8">
        <v>86032</v>
      </c>
      <c r="B1936" s="8" t="str">
        <f>VLOOKUP(Tabela14[[#This Row],[CÓDIGO]],[1]fornnecedor!$A:$E,5,0)</f>
        <v>AKZO NOBEL LTDA DECOR</v>
      </c>
      <c r="C1936" s="9" t="s">
        <v>1543</v>
      </c>
      <c r="D1936" s="9" t="s">
        <v>543</v>
      </c>
      <c r="E1936" s="23">
        <v>0</v>
      </c>
      <c r="F1936" s="31">
        <v>0</v>
      </c>
      <c r="G1936" s="10">
        <v>0</v>
      </c>
      <c r="H1936" s="11">
        <f t="shared" si="60"/>
        <v>0</v>
      </c>
      <c r="I1936" s="12">
        <f t="shared" si="61"/>
        <v>0</v>
      </c>
      <c r="J1936" s="13" t="s">
        <v>1105</v>
      </c>
      <c r="K1936" s="37" t="str">
        <f>VLOOKUP(Tabela14[[#This Row],[CÓDIGO]],[1]fornnecedor!$A:$G,7,0)</f>
        <v>ESMALTES</v>
      </c>
    </row>
    <row r="1937" spans="1:11" x14ac:dyDescent="0.3">
      <c r="A1937" s="15">
        <v>86033</v>
      </c>
      <c r="B1937" s="15" t="str">
        <f>VLOOKUP(Tabela14[[#This Row],[CÓDIGO]],[1]fornnecedor!$A:$E,5,0)</f>
        <v>AKZO NOBEL LTDA DECOR</v>
      </c>
      <c r="C1937" s="16" t="s">
        <v>1544</v>
      </c>
      <c r="D1937" s="16" t="s">
        <v>543</v>
      </c>
      <c r="E1937" s="22">
        <v>0</v>
      </c>
      <c r="F1937" s="30">
        <v>0</v>
      </c>
      <c r="G1937" s="17">
        <v>0</v>
      </c>
      <c r="H1937" s="11">
        <f t="shared" si="60"/>
        <v>0</v>
      </c>
      <c r="I1937" s="12">
        <f t="shared" si="61"/>
        <v>0</v>
      </c>
      <c r="J1937" s="13" t="s">
        <v>1105</v>
      </c>
      <c r="K1937" s="37" t="str">
        <f>VLOOKUP(Tabela14[[#This Row],[CÓDIGO]],[1]fornnecedor!$A:$G,7,0)</f>
        <v>ESMALTES</v>
      </c>
    </row>
    <row r="1938" spans="1:11" x14ac:dyDescent="0.3">
      <c r="A1938" s="8">
        <v>86005</v>
      </c>
      <c r="B1938" s="8" t="str">
        <f>VLOOKUP(Tabela14[[#This Row],[CÓDIGO]],[1]fornnecedor!$A:$E,5,0)</f>
        <v>AKZO NOBEL LTDA DECOR</v>
      </c>
      <c r="C1938" s="9" t="s">
        <v>1545</v>
      </c>
      <c r="D1938" s="9" t="s">
        <v>543</v>
      </c>
      <c r="E1938" s="23">
        <v>0</v>
      </c>
      <c r="F1938" s="31">
        <v>0</v>
      </c>
      <c r="G1938" s="10">
        <v>0</v>
      </c>
      <c r="H1938" s="11">
        <f t="shared" si="60"/>
        <v>0</v>
      </c>
      <c r="I1938" s="12">
        <f t="shared" si="61"/>
        <v>0</v>
      </c>
      <c r="J1938" s="13" t="s">
        <v>1105</v>
      </c>
      <c r="K1938" s="37" t="str">
        <f>VLOOKUP(Tabela14[[#This Row],[CÓDIGO]],[1]fornnecedor!$A:$G,7,0)</f>
        <v>ESMALTES</v>
      </c>
    </row>
    <row r="1939" spans="1:11" x14ac:dyDescent="0.3">
      <c r="A1939" s="15">
        <v>86006</v>
      </c>
      <c r="B1939" s="15" t="str">
        <f>VLOOKUP(Tabela14[[#This Row],[CÓDIGO]],[1]fornnecedor!$A:$E,5,0)</f>
        <v>AKZO NOBEL LTDA DECOR</v>
      </c>
      <c r="C1939" s="16" t="s">
        <v>1546</v>
      </c>
      <c r="D1939" s="16" t="s">
        <v>543</v>
      </c>
      <c r="E1939" s="22">
        <v>0</v>
      </c>
      <c r="F1939" s="30">
        <v>0</v>
      </c>
      <c r="G1939" s="17">
        <v>0</v>
      </c>
      <c r="H1939" s="11">
        <f t="shared" si="60"/>
        <v>0</v>
      </c>
      <c r="I1939" s="12">
        <f t="shared" si="61"/>
        <v>0</v>
      </c>
      <c r="J1939" s="13" t="s">
        <v>1105</v>
      </c>
      <c r="K1939" s="37" t="str">
        <f>VLOOKUP(Tabela14[[#This Row],[CÓDIGO]],[1]fornnecedor!$A:$G,7,0)</f>
        <v>ESMALTES</v>
      </c>
    </row>
    <row r="1940" spans="1:11" x14ac:dyDescent="0.3">
      <c r="A1940" s="8">
        <v>86001</v>
      </c>
      <c r="B1940" s="8" t="str">
        <f>VLOOKUP(Tabela14[[#This Row],[CÓDIGO]],[1]fornnecedor!$A:$E,5,0)</f>
        <v>AKZO NOBEL LTDA DECOR</v>
      </c>
      <c r="C1940" s="9" t="s">
        <v>1547</v>
      </c>
      <c r="D1940" s="9" t="s">
        <v>543</v>
      </c>
      <c r="E1940" s="23">
        <v>0</v>
      </c>
      <c r="F1940" s="31">
        <v>0</v>
      </c>
      <c r="G1940" s="10">
        <v>0</v>
      </c>
      <c r="H1940" s="11">
        <f t="shared" si="60"/>
        <v>0</v>
      </c>
      <c r="I1940" s="12">
        <f t="shared" si="61"/>
        <v>0</v>
      </c>
      <c r="J1940" s="13" t="s">
        <v>1105</v>
      </c>
      <c r="K1940" s="37" t="str">
        <f>VLOOKUP(Tabela14[[#This Row],[CÓDIGO]],[1]fornnecedor!$A:$G,7,0)</f>
        <v>ESMALTES</v>
      </c>
    </row>
    <row r="1941" spans="1:11" x14ac:dyDescent="0.3">
      <c r="A1941" s="15">
        <v>86002</v>
      </c>
      <c r="B1941" s="15" t="str">
        <f>VLOOKUP(Tabela14[[#This Row],[CÓDIGO]],[1]fornnecedor!$A:$E,5,0)</f>
        <v>AKZO NOBEL LTDA DECOR</v>
      </c>
      <c r="C1941" s="16" t="s">
        <v>1548</v>
      </c>
      <c r="D1941" s="16" t="s">
        <v>543</v>
      </c>
      <c r="E1941" s="22">
        <v>0</v>
      </c>
      <c r="F1941" s="30">
        <v>0</v>
      </c>
      <c r="G1941" s="17">
        <v>0</v>
      </c>
      <c r="H1941" s="11">
        <f t="shared" si="60"/>
        <v>0</v>
      </c>
      <c r="I1941" s="12">
        <f t="shared" si="61"/>
        <v>0</v>
      </c>
      <c r="J1941" s="13" t="s">
        <v>1105</v>
      </c>
      <c r="K1941" s="37" t="str">
        <f>VLOOKUP(Tabela14[[#This Row],[CÓDIGO]],[1]fornnecedor!$A:$G,7,0)</f>
        <v>ESMALTES</v>
      </c>
    </row>
    <row r="1942" spans="1:11" x14ac:dyDescent="0.3">
      <c r="A1942" s="8">
        <v>86030</v>
      </c>
      <c r="B1942" s="8" t="str">
        <f>VLOOKUP(Tabela14[[#This Row],[CÓDIGO]],[1]fornnecedor!$A:$E,5,0)</f>
        <v>AKZO NOBEL LTDA DECOR</v>
      </c>
      <c r="C1942" s="9" t="s">
        <v>1549</v>
      </c>
      <c r="D1942" s="9" t="s">
        <v>543</v>
      </c>
      <c r="E1942" s="23">
        <v>0</v>
      </c>
      <c r="F1942" s="31">
        <v>0</v>
      </c>
      <c r="G1942" s="10">
        <v>0</v>
      </c>
      <c r="H1942" s="11">
        <f t="shared" si="60"/>
        <v>0</v>
      </c>
      <c r="I1942" s="12">
        <f t="shared" si="61"/>
        <v>0</v>
      </c>
      <c r="J1942" s="13" t="s">
        <v>1105</v>
      </c>
      <c r="K1942" s="37" t="str">
        <f>VLOOKUP(Tabela14[[#This Row],[CÓDIGO]],[1]fornnecedor!$A:$G,7,0)</f>
        <v>ESMALTES</v>
      </c>
    </row>
    <row r="1943" spans="1:11" x14ac:dyDescent="0.3">
      <c r="A1943" s="15">
        <v>86031</v>
      </c>
      <c r="B1943" s="15" t="str">
        <f>VLOOKUP(Tabela14[[#This Row],[CÓDIGO]],[1]fornnecedor!$A:$E,5,0)</f>
        <v>AKZO NOBEL LTDA DECOR</v>
      </c>
      <c r="C1943" s="16" t="s">
        <v>1550</v>
      </c>
      <c r="D1943" s="16" t="s">
        <v>543</v>
      </c>
      <c r="E1943" s="22">
        <v>0</v>
      </c>
      <c r="F1943" s="30">
        <v>0</v>
      </c>
      <c r="G1943" s="17">
        <v>0</v>
      </c>
      <c r="H1943" s="11">
        <f t="shared" si="60"/>
        <v>0</v>
      </c>
      <c r="I1943" s="12">
        <f t="shared" si="61"/>
        <v>0</v>
      </c>
      <c r="J1943" s="13" t="s">
        <v>1105</v>
      </c>
      <c r="K1943" s="37" t="str">
        <f>VLOOKUP(Tabela14[[#This Row],[CÓDIGO]],[1]fornnecedor!$A:$G,7,0)</f>
        <v>ESMALTES</v>
      </c>
    </row>
    <row r="1944" spans="1:11" x14ac:dyDescent="0.3">
      <c r="A1944" s="8">
        <v>86022</v>
      </c>
      <c r="B1944" s="8" t="str">
        <f>VLOOKUP(Tabela14[[#This Row],[CÓDIGO]],[1]fornnecedor!$A:$E,5,0)</f>
        <v>AKZO NOBEL LTDA DECOR</v>
      </c>
      <c r="C1944" s="9" t="s">
        <v>1551</v>
      </c>
      <c r="D1944" s="9" t="s">
        <v>543</v>
      </c>
      <c r="E1944" s="23">
        <v>0</v>
      </c>
      <c r="F1944" s="31">
        <v>0</v>
      </c>
      <c r="G1944" s="10">
        <v>0</v>
      </c>
      <c r="H1944" s="11">
        <f t="shared" si="60"/>
        <v>0</v>
      </c>
      <c r="I1944" s="12">
        <f t="shared" si="61"/>
        <v>0</v>
      </c>
      <c r="J1944" s="13" t="s">
        <v>1105</v>
      </c>
      <c r="K1944" s="37" t="str">
        <f>VLOOKUP(Tabela14[[#This Row],[CÓDIGO]],[1]fornnecedor!$A:$G,7,0)</f>
        <v>ESMALTES</v>
      </c>
    </row>
    <row r="1945" spans="1:11" x14ac:dyDescent="0.3">
      <c r="A1945" s="15">
        <v>86023</v>
      </c>
      <c r="B1945" s="15" t="str">
        <f>VLOOKUP(Tabela14[[#This Row],[CÓDIGO]],[1]fornnecedor!$A:$E,5,0)</f>
        <v>AKZO NOBEL LTDA DECOR</v>
      </c>
      <c r="C1945" s="16" t="s">
        <v>1552</v>
      </c>
      <c r="D1945" s="16" t="s">
        <v>543</v>
      </c>
      <c r="E1945" s="22">
        <v>0</v>
      </c>
      <c r="F1945" s="30">
        <v>0</v>
      </c>
      <c r="G1945" s="17">
        <v>0</v>
      </c>
      <c r="H1945" s="11">
        <f t="shared" si="60"/>
        <v>0</v>
      </c>
      <c r="I1945" s="12">
        <f t="shared" si="61"/>
        <v>0</v>
      </c>
      <c r="J1945" s="13" t="s">
        <v>1105</v>
      </c>
      <c r="K1945" s="37" t="str">
        <f>VLOOKUP(Tabela14[[#This Row],[CÓDIGO]],[1]fornnecedor!$A:$G,7,0)</f>
        <v>ESMALTES</v>
      </c>
    </row>
    <row r="1946" spans="1:11" x14ac:dyDescent="0.3">
      <c r="A1946" s="8">
        <v>86015</v>
      </c>
      <c r="B1946" s="8" t="str">
        <f>VLOOKUP(Tabela14[[#This Row],[CÓDIGO]],[1]fornnecedor!$A:$E,5,0)</f>
        <v>AKZO NOBEL LTDA DECOR</v>
      </c>
      <c r="C1946" s="9" t="s">
        <v>1553</v>
      </c>
      <c r="D1946" s="9" t="s">
        <v>543</v>
      </c>
      <c r="E1946" s="23">
        <v>0</v>
      </c>
      <c r="F1946" s="31">
        <v>0</v>
      </c>
      <c r="G1946" s="10">
        <v>0</v>
      </c>
      <c r="H1946" s="11">
        <f t="shared" si="60"/>
        <v>0</v>
      </c>
      <c r="I1946" s="12">
        <f t="shared" si="61"/>
        <v>0</v>
      </c>
      <c r="J1946" s="13" t="s">
        <v>1105</v>
      </c>
      <c r="K1946" s="37" t="str">
        <f>VLOOKUP(Tabela14[[#This Row],[CÓDIGO]],[1]fornnecedor!$A:$G,7,0)</f>
        <v>ESMALTES</v>
      </c>
    </row>
    <row r="1947" spans="1:11" x14ac:dyDescent="0.3">
      <c r="A1947" s="15">
        <v>86016</v>
      </c>
      <c r="B1947" s="15" t="str">
        <f>VLOOKUP(Tabela14[[#This Row],[CÓDIGO]],[1]fornnecedor!$A:$E,5,0)</f>
        <v>AKZO NOBEL LTDA DECOR</v>
      </c>
      <c r="C1947" s="16" t="s">
        <v>1554</v>
      </c>
      <c r="D1947" s="16" t="s">
        <v>543</v>
      </c>
      <c r="E1947" s="22">
        <v>0</v>
      </c>
      <c r="F1947" s="30">
        <v>0</v>
      </c>
      <c r="G1947" s="17">
        <v>0</v>
      </c>
      <c r="H1947" s="11">
        <f t="shared" si="60"/>
        <v>0</v>
      </c>
      <c r="I1947" s="12">
        <f t="shared" si="61"/>
        <v>0</v>
      </c>
      <c r="J1947" s="13" t="s">
        <v>1105</v>
      </c>
      <c r="K1947" s="37" t="str">
        <f>VLOOKUP(Tabela14[[#This Row],[CÓDIGO]],[1]fornnecedor!$A:$G,7,0)</f>
        <v>ESMALTES</v>
      </c>
    </row>
    <row r="1948" spans="1:11" x14ac:dyDescent="0.3">
      <c r="A1948" s="8">
        <v>86018</v>
      </c>
      <c r="B1948" s="8" t="str">
        <f>VLOOKUP(Tabela14[[#This Row],[CÓDIGO]],[1]fornnecedor!$A:$E,5,0)</f>
        <v>AKZO NOBEL LTDA DECOR</v>
      </c>
      <c r="C1948" s="9" t="s">
        <v>1555</v>
      </c>
      <c r="D1948" s="9" t="s">
        <v>543</v>
      </c>
      <c r="E1948" s="23">
        <v>0</v>
      </c>
      <c r="F1948" s="31">
        <v>0</v>
      </c>
      <c r="G1948" s="10">
        <v>0</v>
      </c>
      <c r="H1948" s="11">
        <f t="shared" si="60"/>
        <v>0</v>
      </c>
      <c r="I1948" s="12">
        <f t="shared" si="61"/>
        <v>0</v>
      </c>
      <c r="J1948" s="13" t="s">
        <v>1105</v>
      </c>
      <c r="K1948" s="37" t="str">
        <f>VLOOKUP(Tabela14[[#This Row],[CÓDIGO]],[1]fornnecedor!$A:$G,7,0)</f>
        <v>ESMALTES</v>
      </c>
    </row>
    <row r="1949" spans="1:11" x14ac:dyDescent="0.3">
      <c r="A1949" s="15">
        <v>86019</v>
      </c>
      <c r="B1949" s="15" t="str">
        <f>VLOOKUP(Tabela14[[#This Row],[CÓDIGO]],[1]fornnecedor!$A:$E,5,0)</f>
        <v>AKZO NOBEL LTDA DECOR</v>
      </c>
      <c r="C1949" s="16" t="s">
        <v>1556</v>
      </c>
      <c r="D1949" s="16" t="s">
        <v>543</v>
      </c>
      <c r="E1949" s="22">
        <v>0</v>
      </c>
      <c r="F1949" s="30">
        <v>0</v>
      </c>
      <c r="G1949" s="17">
        <v>0</v>
      </c>
      <c r="H1949" s="11">
        <f t="shared" si="60"/>
        <v>0</v>
      </c>
      <c r="I1949" s="12">
        <f t="shared" si="61"/>
        <v>0</v>
      </c>
      <c r="J1949" s="13" t="s">
        <v>1105</v>
      </c>
      <c r="K1949" s="37" t="str">
        <f>VLOOKUP(Tabela14[[#This Row],[CÓDIGO]],[1]fornnecedor!$A:$G,7,0)</f>
        <v>ESMALTES</v>
      </c>
    </row>
    <row r="1950" spans="1:11" x14ac:dyDescent="0.3">
      <c r="A1950" s="8">
        <v>86036</v>
      </c>
      <c r="B1950" s="8" t="str">
        <f>VLOOKUP(Tabela14[[#This Row],[CÓDIGO]],[1]fornnecedor!$A:$E,5,0)</f>
        <v>AKZO NOBEL LTDA DECOR</v>
      </c>
      <c r="C1950" s="9" t="s">
        <v>1557</v>
      </c>
      <c r="D1950" s="9" t="s">
        <v>543</v>
      </c>
      <c r="E1950" s="23">
        <v>0</v>
      </c>
      <c r="F1950" s="31">
        <v>0</v>
      </c>
      <c r="G1950" s="10">
        <v>0</v>
      </c>
      <c r="H1950" s="11">
        <f t="shared" si="60"/>
        <v>0</v>
      </c>
      <c r="I1950" s="12">
        <f t="shared" si="61"/>
        <v>0</v>
      </c>
      <c r="J1950" s="13" t="s">
        <v>1105</v>
      </c>
      <c r="K1950" s="37" t="str">
        <f>VLOOKUP(Tabela14[[#This Row],[CÓDIGO]],[1]fornnecedor!$A:$G,7,0)</f>
        <v>ESMALTES</v>
      </c>
    </row>
    <row r="1951" spans="1:11" x14ac:dyDescent="0.3">
      <c r="A1951" s="15">
        <v>86037</v>
      </c>
      <c r="B1951" s="15" t="str">
        <f>VLOOKUP(Tabela14[[#This Row],[CÓDIGO]],[1]fornnecedor!$A:$E,5,0)</f>
        <v>AKZO NOBEL LTDA DECOR</v>
      </c>
      <c r="C1951" s="16" t="s">
        <v>1558</v>
      </c>
      <c r="D1951" s="16" t="s">
        <v>543</v>
      </c>
      <c r="E1951" s="22">
        <v>0</v>
      </c>
      <c r="F1951" s="30">
        <v>0</v>
      </c>
      <c r="G1951" s="17">
        <v>0</v>
      </c>
      <c r="H1951" s="11">
        <f t="shared" si="60"/>
        <v>0</v>
      </c>
      <c r="I1951" s="12">
        <f t="shared" si="61"/>
        <v>0</v>
      </c>
      <c r="J1951" s="13" t="s">
        <v>1105</v>
      </c>
      <c r="K1951" s="37" t="str">
        <f>VLOOKUP(Tabela14[[#This Row],[CÓDIGO]],[1]fornnecedor!$A:$G,7,0)</f>
        <v>ESMALTES</v>
      </c>
    </row>
    <row r="1952" spans="1:11" x14ac:dyDescent="0.3">
      <c r="A1952" s="8">
        <v>86720</v>
      </c>
      <c r="B1952" s="8" t="str">
        <f>VLOOKUP(Tabela14[[#This Row],[CÓDIGO]],[1]fornnecedor!$A:$E,5,0)</f>
        <v>AKZO NOBEL LTDA DECOR</v>
      </c>
      <c r="C1952" s="9" t="s">
        <v>1559</v>
      </c>
      <c r="D1952" s="9" t="s">
        <v>543</v>
      </c>
      <c r="E1952" s="23">
        <v>0</v>
      </c>
      <c r="F1952" s="31">
        <v>0</v>
      </c>
      <c r="G1952" s="10">
        <v>0</v>
      </c>
      <c r="H1952" s="11">
        <f t="shared" si="60"/>
        <v>0</v>
      </c>
      <c r="I1952" s="12">
        <f t="shared" si="61"/>
        <v>0</v>
      </c>
      <c r="J1952" s="13" t="s">
        <v>1105</v>
      </c>
      <c r="K1952" s="37" t="str">
        <f>VLOOKUP(Tabela14[[#This Row],[CÓDIGO]],[1]fornnecedor!$A:$G,7,0)</f>
        <v>TINTA PAREDE</v>
      </c>
    </row>
    <row r="1953" spans="1:11" x14ac:dyDescent="0.3">
      <c r="A1953" s="15">
        <v>86732</v>
      </c>
      <c r="B1953" s="15" t="str">
        <f>VLOOKUP(Tabela14[[#This Row],[CÓDIGO]],[1]fornnecedor!$A:$E,5,0)</f>
        <v>AKZO NOBEL LTDA DECOR</v>
      </c>
      <c r="C1953" s="16" t="s">
        <v>1560</v>
      </c>
      <c r="D1953" s="16" t="s">
        <v>543</v>
      </c>
      <c r="E1953" s="22">
        <v>0</v>
      </c>
      <c r="F1953" s="30">
        <v>0</v>
      </c>
      <c r="G1953" s="17">
        <v>0</v>
      </c>
      <c r="H1953" s="11">
        <f t="shared" si="60"/>
        <v>0</v>
      </c>
      <c r="I1953" s="12">
        <f t="shared" si="61"/>
        <v>0</v>
      </c>
      <c r="J1953" s="13" t="s">
        <v>1105</v>
      </c>
      <c r="K1953" s="37" t="str">
        <f>VLOOKUP(Tabela14[[#This Row],[CÓDIGO]],[1]fornnecedor!$A:$G,7,0)</f>
        <v>TINTA PAREDE</v>
      </c>
    </row>
    <row r="1954" spans="1:11" x14ac:dyDescent="0.3">
      <c r="A1954" s="8">
        <v>86719</v>
      </c>
      <c r="B1954" s="8" t="str">
        <f>VLOOKUP(Tabela14[[#This Row],[CÓDIGO]],[1]fornnecedor!$A:$E,5,0)</f>
        <v>AKZO NOBEL LTDA DECOR</v>
      </c>
      <c r="C1954" s="9" t="s">
        <v>1561</v>
      </c>
      <c r="D1954" s="9" t="s">
        <v>543</v>
      </c>
      <c r="E1954" s="23">
        <v>0</v>
      </c>
      <c r="F1954" s="31">
        <v>0</v>
      </c>
      <c r="G1954" s="10">
        <v>0</v>
      </c>
      <c r="H1954" s="11">
        <f t="shared" si="60"/>
        <v>0</v>
      </c>
      <c r="I1954" s="12">
        <f t="shared" si="61"/>
        <v>0</v>
      </c>
      <c r="J1954" s="13" t="s">
        <v>1105</v>
      </c>
      <c r="K1954" s="37" t="str">
        <f>VLOOKUP(Tabela14[[#This Row],[CÓDIGO]],[1]fornnecedor!$A:$G,7,0)</f>
        <v>TINTA PAREDE</v>
      </c>
    </row>
    <row r="1955" spans="1:11" x14ac:dyDescent="0.3">
      <c r="A1955" s="15">
        <v>85762</v>
      </c>
      <c r="B1955" s="15" t="str">
        <f>VLOOKUP(Tabela14[[#This Row],[CÓDIGO]],[1]fornnecedor!$A:$E,5,0)</f>
        <v>AKZO NOBEL LTDA DECOR</v>
      </c>
      <c r="C1955" s="16" t="s">
        <v>1562</v>
      </c>
      <c r="D1955" s="16" t="s">
        <v>543</v>
      </c>
      <c r="E1955" s="22">
        <v>0</v>
      </c>
      <c r="F1955" s="30">
        <v>0</v>
      </c>
      <c r="G1955" s="17">
        <v>0</v>
      </c>
      <c r="H1955" s="11">
        <f t="shared" si="60"/>
        <v>0</v>
      </c>
      <c r="I1955" s="12">
        <f t="shared" si="61"/>
        <v>0</v>
      </c>
      <c r="J1955" s="13" t="s">
        <v>1105</v>
      </c>
      <c r="K1955" s="37" t="str">
        <f>VLOOKUP(Tabela14[[#This Row],[CÓDIGO]],[1]fornnecedor!$A:$G,7,0)</f>
        <v>TINTA PAREDE</v>
      </c>
    </row>
    <row r="1956" spans="1:11" x14ac:dyDescent="0.3">
      <c r="A1956" s="8">
        <v>85763</v>
      </c>
      <c r="B1956" s="8" t="str">
        <f>VLOOKUP(Tabela14[[#This Row],[CÓDIGO]],[1]fornnecedor!$A:$E,5,0)</f>
        <v>AKZO NOBEL LTDA DECOR</v>
      </c>
      <c r="C1956" s="9" t="s">
        <v>1563</v>
      </c>
      <c r="D1956" s="9" t="s">
        <v>543</v>
      </c>
      <c r="E1956" s="23">
        <v>0</v>
      </c>
      <c r="F1956" s="31">
        <v>0</v>
      </c>
      <c r="G1956" s="10">
        <v>0</v>
      </c>
      <c r="H1956" s="11">
        <f t="shared" si="60"/>
        <v>0</v>
      </c>
      <c r="I1956" s="12">
        <f t="shared" si="61"/>
        <v>0</v>
      </c>
      <c r="J1956" s="13" t="s">
        <v>1105</v>
      </c>
      <c r="K1956" s="37" t="str">
        <f>VLOOKUP(Tabela14[[#This Row],[CÓDIGO]],[1]fornnecedor!$A:$G,7,0)</f>
        <v>TINTA PAREDE</v>
      </c>
    </row>
    <row r="1957" spans="1:11" x14ac:dyDescent="0.3">
      <c r="A1957" s="15">
        <v>86745</v>
      </c>
      <c r="B1957" s="15" t="str">
        <f>VLOOKUP(Tabela14[[#This Row],[CÓDIGO]],[1]fornnecedor!$A:$E,5,0)</f>
        <v>AKZO NOBEL LTDA DECOR</v>
      </c>
      <c r="C1957" s="16" t="s">
        <v>1564</v>
      </c>
      <c r="D1957" s="16" t="s">
        <v>543</v>
      </c>
      <c r="E1957" s="22">
        <v>0</v>
      </c>
      <c r="F1957" s="30">
        <v>0</v>
      </c>
      <c r="G1957" s="17">
        <v>0</v>
      </c>
      <c r="H1957" s="11">
        <f t="shared" si="60"/>
        <v>0</v>
      </c>
      <c r="I1957" s="12">
        <f t="shared" si="61"/>
        <v>0</v>
      </c>
      <c r="J1957" s="13" t="s">
        <v>1105</v>
      </c>
      <c r="K1957" s="37" t="str">
        <f>VLOOKUP(Tabela14[[#This Row],[CÓDIGO]],[1]fornnecedor!$A:$G,7,0)</f>
        <v>TINTA PAREDE</v>
      </c>
    </row>
    <row r="1958" spans="1:11" x14ac:dyDescent="0.3">
      <c r="A1958" s="15">
        <v>86166</v>
      </c>
      <c r="B1958" s="15" t="str">
        <f>VLOOKUP(Tabela14[[#This Row],[CÓDIGO]],[1]fornnecedor!$A:$E,5,0)</f>
        <v>AKZO NOBEL LTDA DECOR</v>
      </c>
      <c r="C1958" s="16" t="s">
        <v>1565</v>
      </c>
      <c r="D1958" s="16" t="s">
        <v>543</v>
      </c>
      <c r="E1958" s="22">
        <v>0</v>
      </c>
      <c r="F1958" s="30">
        <v>0</v>
      </c>
      <c r="G1958" s="17">
        <v>0</v>
      </c>
      <c r="H1958" s="11">
        <f t="shared" si="60"/>
        <v>0</v>
      </c>
      <c r="I1958" s="12">
        <f t="shared" si="61"/>
        <v>0</v>
      </c>
      <c r="J1958" s="13" t="s">
        <v>1105</v>
      </c>
      <c r="K1958" s="37" t="str">
        <f>VLOOKUP(Tabela14[[#This Row],[CÓDIGO]],[1]fornnecedor!$A:$G,7,0)</f>
        <v>TINTA PAREDE</v>
      </c>
    </row>
    <row r="1959" spans="1:11" x14ac:dyDescent="0.3">
      <c r="A1959" s="8">
        <v>85755</v>
      </c>
      <c r="B1959" s="8" t="str">
        <f>VLOOKUP(Tabela14[[#This Row],[CÓDIGO]],[1]fornnecedor!$A:$E,5,0)</f>
        <v>AKZO NOBEL LTDA DECOR</v>
      </c>
      <c r="C1959" s="9" t="s">
        <v>1566</v>
      </c>
      <c r="D1959" s="9" t="s">
        <v>543</v>
      </c>
      <c r="E1959" s="23">
        <v>0</v>
      </c>
      <c r="F1959" s="31">
        <v>0</v>
      </c>
      <c r="G1959" s="10">
        <v>0</v>
      </c>
      <c r="H1959" s="11">
        <f t="shared" si="60"/>
        <v>0</v>
      </c>
      <c r="I1959" s="12">
        <f t="shared" si="61"/>
        <v>0</v>
      </c>
      <c r="J1959" s="13" t="s">
        <v>1105</v>
      </c>
      <c r="K1959" s="37" t="str">
        <f>VLOOKUP(Tabela14[[#This Row],[CÓDIGO]],[1]fornnecedor!$A:$G,7,0)</f>
        <v>TINTA PAREDE</v>
      </c>
    </row>
    <row r="1960" spans="1:11" x14ac:dyDescent="0.3">
      <c r="A1960" s="15">
        <v>85746</v>
      </c>
      <c r="B1960" s="15" t="str">
        <f>VLOOKUP(Tabela14[[#This Row],[CÓDIGO]],[1]fornnecedor!$A:$E,5,0)</f>
        <v>AKZO NOBEL LTDA DECOR</v>
      </c>
      <c r="C1960" s="16" t="s">
        <v>1567</v>
      </c>
      <c r="D1960" s="16" t="s">
        <v>543</v>
      </c>
      <c r="E1960" s="22">
        <v>0</v>
      </c>
      <c r="F1960" s="30">
        <v>0</v>
      </c>
      <c r="G1960" s="17">
        <v>0</v>
      </c>
      <c r="H1960" s="11">
        <f t="shared" si="60"/>
        <v>0</v>
      </c>
      <c r="I1960" s="12">
        <f t="shared" si="61"/>
        <v>0</v>
      </c>
      <c r="J1960" s="13" t="s">
        <v>1105</v>
      </c>
      <c r="K1960" s="37" t="str">
        <f>VLOOKUP(Tabela14[[#This Row],[CÓDIGO]],[1]fornnecedor!$A:$G,7,0)</f>
        <v>TINTA PAREDE</v>
      </c>
    </row>
    <row r="1961" spans="1:11" x14ac:dyDescent="0.3">
      <c r="A1961" s="15">
        <v>86165</v>
      </c>
      <c r="B1961" s="15" t="str">
        <f>VLOOKUP(Tabela14[[#This Row],[CÓDIGO]],[1]fornnecedor!$A:$E,5,0)</f>
        <v>AKZO NOBEL LTDA DECOR</v>
      </c>
      <c r="C1961" s="16" t="s">
        <v>1568</v>
      </c>
      <c r="D1961" s="16" t="s">
        <v>543</v>
      </c>
      <c r="E1961" s="22">
        <v>0</v>
      </c>
      <c r="F1961" s="30">
        <v>0</v>
      </c>
      <c r="G1961" s="17">
        <v>0</v>
      </c>
      <c r="H1961" s="11">
        <f t="shared" si="60"/>
        <v>0</v>
      </c>
      <c r="I1961" s="12">
        <f t="shared" si="61"/>
        <v>0</v>
      </c>
      <c r="J1961" s="13" t="s">
        <v>1105</v>
      </c>
      <c r="K1961" s="37" t="str">
        <f>VLOOKUP(Tabela14[[#This Row],[CÓDIGO]],[1]fornnecedor!$A:$G,7,0)</f>
        <v>TINTA PAREDE</v>
      </c>
    </row>
    <row r="1962" spans="1:11" x14ac:dyDescent="0.3">
      <c r="A1962" s="8">
        <v>85748</v>
      </c>
      <c r="B1962" s="8" t="str">
        <f>VLOOKUP(Tabela14[[#This Row],[CÓDIGO]],[1]fornnecedor!$A:$E,5,0)</f>
        <v>AKZO NOBEL LTDA DECOR</v>
      </c>
      <c r="C1962" s="9" t="s">
        <v>1569</v>
      </c>
      <c r="D1962" s="9" t="s">
        <v>543</v>
      </c>
      <c r="E1962" s="23">
        <v>0</v>
      </c>
      <c r="F1962" s="31">
        <v>0</v>
      </c>
      <c r="G1962" s="10">
        <v>0</v>
      </c>
      <c r="H1962" s="11">
        <f t="shared" si="60"/>
        <v>0</v>
      </c>
      <c r="I1962" s="12">
        <f t="shared" si="61"/>
        <v>0</v>
      </c>
      <c r="J1962" s="13" t="s">
        <v>1105</v>
      </c>
      <c r="K1962" s="37" t="str">
        <f>VLOOKUP(Tabela14[[#This Row],[CÓDIGO]],[1]fornnecedor!$A:$G,7,0)</f>
        <v>TINTA PAREDE</v>
      </c>
    </row>
    <row r="1963" spans="1:11" x14ac:dyDescent="0.3">
      <c r="A1963" s="15">
        <v>85749</v>
      </c>
      <c r="B1963" s="15" t="str">
        <f>VLOOKUP(Tabela14[[#This Row],[CÓDIGO]],[1]fornnecedor!$A:$E,5,0)</f>
        <v>AKZO NOBEL LTDA DECOR</v>
      </c>
      <c r="C1963" s="16" t="s">
        <v>1570</v>
      </c>
      <c r="D1963" s="16" t="s">
        <v>543</v>
      </c>
      <c r="E1963" s="22">
        <v>0</v>
      </c>
      <c r="F1963" s="30">
        <v>0</v>
      </c>
      <c r="G1963" s="17">
        <v>0</v>
      </c>
      <c r="H1963" s="11">
        <f t="shared" si="60"/>
        <v>0</v>
      </c>
      <c r="I1963" s="12">
        <f t="shared" si="61"/>
        <v>0</v>
      </c>
      <c r="J1963" s="13" t="s">
        <v>1105</v>
      </c>
      <c r="K1963" s="37" t="str">
        <f>VLOOKUP(Tabela14[[#This Row],[CÓDIGO]],[1]fornnecedor!$A:$G,7,0)</f>
        <v>TINTA PAREDE</v>
      </c>
    </row>
    <row r="1964" spans="1:11" x14ac:dyDescent="0.3">
      <c r="A1964" s="8">
        <v>86091</v>
      </c>
      <c r="B1964" s="8" t="str">
        <f>VLOOKUP(Tabela14[[#This Row],[CÓDIGO]],[1]fornnecedor!$A:$E,5,0)</f>
        <v>AKZO NOBEL LTDA DECOR</v>
      </c>
      <c r="C1964" s="9" t="s">
        <v>1571</v>
      </c>
      <c r="D1964" s="9" t="s">
        <v>543</v>
      </c>
      <c r="E1964" s="23">
        <v>0</v>
      </c>
      <c r="F1964" s="31">
        <v>0</v>
      </c>
      <c r="G1964" s="10">
        <v>0</v>
      </c>
      <c r="H1964" s="11">
        <f t="shared" si="60"/>
        <v>0</v>
      </c>
      <c r="I1964" s="12">
        <f t="shared" si="61"/>
        <v>0</v>
      </c>
      <c r="J1964" s="13" t="s">
        <v>1105</v>
      </c>
      <c r="K1964" s="37" t="str">
        <f>VLOOKUP(Tabela14[[#This Row],[CÓDIGO]],[1]fornnecedor!$A:$G,7,0)</f>
        <v>ESMALTES</v>
      </c>
    </row>
    <row r="1965" spans="1:11" x14ac:dyDescent="0.3">
      <c r="A1965" s="15">
        <v>86092</v>
      </c>
      <c r="B1965" s="15" t="str">
        <f>VLOOKUP(Tabela14[[#This Row],[CÓDIGO]],[1]fornnecedor!$A:$E,5,0)</f>
        <v>AKZO NOBEL LTDA DECOR</v>
      </c>
      <c r="C1965" s="16" t="s">
        <v>1572</v>
      </c>
      <c r="D1965" s="16" t="s">
        <v>543</v>
      </c>
      <c r="E1965" s="22">
        <v>0</v>
      </c>
      <c r="F1965" s="30">
        <v>0</v>
      </c>
      <c r="G1965" s="17">
        <v>0</v>
      </c>
      <c r="H1965" s="11">
        <f t="shared" si="60"/>
        <v>0</v>
      </c>
      <c r="I1965" s="12">
        <f t="shared" si="61"/>
        <v>0</v>
      </c>
      <c r="J1965" s="13" t="s">
        <v>1105</v>
      </c>
      <c r="K1965" s="37" t="str">
        <f>VLOOKUP(Tabela14[[#This Row],[CÓDIGO]],[1]fornnecedor!$A:$G,7,0)</f>
        <v>ESMALTES</v>
      </c>
    </row>
    <row r="1966" spans="1:11" x14ac:dyDescent="0.3">
      <c r="A1966" s="8">
        <v>86085</v>
      </c>
      <c r="B1966" s="8" t="str">
        <f>VLOOKUP(Tabela14[[#This Row],[CÓDIGO]],[1]fornnecedor!$A:$E,5,0)</f>
        <v>AKZO NOBEL LTDA DECOR</v>
      </c>
      <c r="C1966" s="9" t="s">
        <v>1573</v>
      </c>
      <c r="D1966" s="9" t="s">
        <v>543</v>
      </c>
      <c r="E1966" s="23">
        <v>0</v>
      </c>
      <c r="F1966" s="31">
        <v>0</v>
      </c>
      <c r="G1966" s="10">
        <v>0</v>
      </c>
      <c r="H1966" s="11">
        <f t="shared" si="60"/>
        <v>0</v>
      </c>
      <c r="I1966" s="12">
        <f t="shared" si="61"/>
        <v>0</v>
      </c>
      <c r="J1966" s="13" t="s">
        <v>1105</v>
      </c>
      <c r="K1966" s="37" t="str">
        <f>VLOOKUP(Tabela14[[#This Row],[CÓDIGO]],[1]fornnecedor!$A:$G,7,0)</f>
        <v>ESMALTES</v>
      </c>
    </row>
    <row r="1967" spans="1:11" x14ac:dyDescent="0.3">
      <c r="A1967" s="15">
        <v>86086</v>
      </c>
      <c r="B1967" s="15" t="str">
        <f>VLOOKUP(Tabela14[[#This Row],[CÓDIGO]],[1]fornnecedor!$A:$E,5,0)</f>
        <v>AKZO NOBEL LTDA DECOR</v>
      </c>
      <c r="C1967" s="16" t="s">
        <v>1574</v>
      </c>
      <c r="D1967" s="16" t="s">
        <v>543</v>
      </c>
      <c r="E1967" s="22">
        <v>0</v>
      </c>
      <c r="F1967" s="30">
        <v>0</v>
      </c>
      <c r="G1967" s="17">
        <v>0</v>
      </c>
      <c r="H1967" s="11">
        <f t="shared" si="60"/>
        <v>0</v>
      </c>
      <c r="I1967" s="12">
        <f t="shared" si="61"/>
        <v>0</v>
      </c>
      <c r="J1967" s="13" t="s">
        <v>1105</v>
      </c>
      <c r="K1967" s="37" t="str">
        <f>VLOOKUP(Tabela14[[#This Row],[CÓDIGO]],[1]fornnecedor!$A:$G,7,0)</f>
        <v>ESMALTES</v>
      </c>
    </row>
    <row r="1968" spans="1:11" x14ac:dyDescent="0.3">
      <c r="A1968" s="8">
        <v>86089</v>
      </c>
      <c r="B1968" s="8" t="str">
        <f>VLOOKUP(Tabela14[[#This Row],[CÓDIGO]],[1]fornnecedor!$A:$E,5,0)</f>
        <v>AKZO NOBEL LTDA DECOR</v>
      </c>
      <c r="C1968" s="9" t="s">
        <v>1575</v>
      </c>
      <c r="D1968" s="9" t="s">
        <v>543</v>
      </c>
      <c r="E1968" s="23">
        <v>0</v>
      </c>
      <c r="F1968" s="31">
        <v>0</v>
      </c>
      <c r="G1968" s="10">
        <v>0</v>
      </c>
      <c r="H1968" s="11">
        <f t="shared" si="60"/>
        <v>0</v>
      </c>
      <c r="I1968" s="12">
        <f t="shared" si="61"/>
        <v>0</v>
      </c>
      <c r="J1968" s="13" t="s">
        <v>1105</v>
      </c>
      <c r="K1968" s="37" t="str">
        <f>VLOOKUP(Tabela14[[#This Row],[CÓDIGO]],[1]fornnecedor!$A:$G,7,0)</f>
        <v>ESMALTES</v>
      </c>
    </row>
    <row r="1969" spans="1:11" x14ac:dyDescent="0.3">
      <c r="A1969" s="15">
        <v>86090</v>
      </c>
      <c r="B1969" s="15" t="str">
        <f>VLOOKUP(Tabela14[[#This Row],[CÓDIGO]],[1]fornnecedor!$A:$E,5,0)</f>
        <v>AKZO NOBEL LTDA DECOR</v>
      </c>
      <c r="C1969" s="16" t="s">
        <v>1576</v>
      </c>
      <c r="D1969" s="16" t="s">
        <v>543</v>
      </c>
      <c r="E1969" s="22">
        <v>0</v>
      </c>
      <c r="F1969" s="30">
        <v>0</v>
      </c>
      <c r="G1969" s="17">
        <v>0</v>
      </c>
      <c r="H1969" s="11">
        <f t="shared" si="60"/>
        <v>0</v>
      </c>
      <c r="I1969" s="12">
        <f t="shared" si="61"/>
        <v>0</v>
      </c>
      <c r="J1969" s="13" t="s">
        <v>1105</v>
      </c>
      <c r="K1969" s="37" t="str">
        <f>VLOOKUP(Tabela14[[#This Row],[CÓDIGO]],[1]fornnecedor!$A:$G,7,0)</f>
        <v>ESMALTES</v>
      </c>
    </row>
    <row r="1970" spans="1:11" x14ac:dyDescent="0.3">
      <c r="A1970" s="8">
        <v>86538</v>
      </c>
      <c r="B1970" s="8" t="str">
        <f>VLOOKUP(Tabela14[[#This Row],[CÓDIGO]],[1]fornnecedor!$A:$E,5,0)</f>
        <v>AKZO NOBEL LTDA DECOR</v>
      </c>
      <c r="C1970" s="9" t="s">
        <v>1577</v>
      </c>
      <c r="D1970" s="9" t="s">
        <v>543</v>
      </c>
      <c r="E1970" s="23">
        <v>0</v>
      </c>
      <c r="F1970" s="31">
        <v>0</v>
      </c>
      <c r="G1970" s="10">
        <v>0</v>
      </c>
      <c r="H1970" s="11">
        <f t="shared" si="60"/>
        <v>0</v>
      </c>
      <c r="I1970" s="12">
        <f t="shared" si="61"/>
        <v>0</v>
      </c>
      <c r="J1970" s="13" t="s">
        <v>1105</v>
      </c>
      <c r="K1970" s="37" t="str">
        <f>VLOOKUP(Tabela14[[#This Row],[CÓDIGO]],[1]fornnecedor!$A:$G,7,0)</f>
        <v>ESMALTES</v>
      </c>
    </row>
    <row r="1971" spans="1:11" x14ac:dyDescent="0.3">
      <c r="A1971" s="15">
        <v>86539</v>
      </c>
      <c r="B1971" s="15" t="str">
        <f>VLOOKUP(Tabela14[[#This Row],[CÓDIGO]],[1]fornnecedor!$A:$E,5,0)</f>
        <v>AKZO NOBEL LTDA DECOR</v>
      </c>
      <c r="C1971" s="16" t="s">
        <v>1578</v>
      </c>
      <c r="D1971" s="16" t="s">
        <v>543</v>
      </c>
      <c r="E1971" s="22">
        <v>0</v>
      </c>
      <c r="F1971" s="30">
        <v>0</v>
      </c>
      <c r="G1971" s="17">
        <v>0</v>
      </c>
      <c r="H1971" s="11">
        <f t="shared" si="60"/>
        <v>0</v>
      </c>
      <c r="I1971" s="12">
        <f t="shared" si="61"/>
        <v>0</v>
      </c>
      <c r="J1971" s="13" t="s">
        <v>1105</v>
      </c>
      <c r="K1971" s="37" t="str">
        <f>VLOOKUP(Tabela14[[#This Row],[CÓDIGO]],[1]fornnecedor!$A:$G,7,0)</f>
        <v>ESMALTES</v>
      </c>
    </row>
    <row r="1972" spans="1:11" x14ac:dyDescent="0.3">
      <c r="A1972" s="8">
        <v>86087</v>
      </c>
      <c r="B1972" s="8" t="str">
        <f>VLOOKUP(Tabela14[[#This Row],[CÓDIGO]],[1]fornnecedor!$A:$E,5,0)</f>
        <v>AKZO NOBEL LTDA DECOR</v>
      </c>
      <c r="C1972" s="9" t="s">
        <v>1579</v>
      </c>
      <c r="D1972" s="9" t="s">
        <v>543</v>
      </c>
      <c r="E1972" s="23">
        <v>0</v>
      </c>
      <c r="F1972" s="31">
        <v>0</v>
      </c>
      <c r="G1972" s="10">
        <v>0</v>
      </c>
      <c r="H1972" s="11">
        <f t="shared" si="60"/>
        <v>0</v>
      </c>
      <c r="I1972" s="12">
        <f t="shared" si="61"/>
        <v>0</v>
      </c>
      <c r="J1972" s="13" t="s">
        <v>1105</v>
      </c>
      <c r="K1972" s="37" t="str">
        <f>VLOOKUP(Tabela14[[#This Row],[CÓDIGO]],[1]fornnecedor!$A:$G,7,0)</f>
        <v>ESMALTES</v>
      </c>
    </row>
    <row r="1973" spans="1:11" x14ac:dyDescent="0.3">
      <c r="A1973" s="15">
        <v>86088</v>
      </c>
      <c r="B1973" s="15" t="str">
        <f>VLOOKUP(Tabela14[[#This Row],[CÓDIGO]],[1]fornnecedor!$A:$E,5,0)</f>
        <v>AKZO NOBEL LTDA DECOR</v>
      </c>
      <c r="C1973" s="16" t="s">
        <v>1580</v>
      </c>
      <c r="D1973" s="16" t="s">
        <v>543</v>
      </c>
      <c r="E1973" s="22">
        <v>0</v>
      </c>
      <c r="F1973" s="30">
        <v>0</v>
      </c>
      <c r="G1973" s="17">
        <v>0</v>
      </c>
      <c r="H1973" s="11">
        <f t="shared" si="60"/>
        <v>0</v>
      </c>
      <c r="I1973" s="12">
        <f t="shared" si="61"/>
        <v>0</v>
      </c>
      <c r="J1973" s="13" t="s">
        <v>1105</v>
      </c>
      <c r="K1973" s="37" t="str">
        <f>VLOOKUP(Tabela14[[#This Row],[CÓDIGO]],[1]fornnecedor!$A:$G,7,0)</f>
        <v>ESMALTES</v>
      </c>
    </row>
    <row r="1974" spans="1:11" x14ac:dyDescent="0.3">
      <c r="A1974" s="8">
        <v>86536</v>
      </c>
      <c r="B1974" s="8" t="str">
        <f>VLOOKUP(Tabela14[[#This Row],[CÓDIGO]],[1]fornnecedor!$A:$E,5,0)</f>
        <v>AKZO NOBEL LTDA DECOR</v>
      </c>
      <c r="C1974" s="9" t="s">
        <v>1581</v>
      </c>
      <c r="D1974" s="9" t="s">
        <v>543</v>
      </c>
      <c r="E1974" s="23">
        <v>0</v>
      </c>
      <c r="F1974" s="31">
        <v>0</v>
      </c>
      <c r="G1974" s="10">
        <v>0</v>
      </c>
      <c r="H1974" s="11">
        <f t="shared" si="60"/>
        <v>0</v>
      </c>
      <c r="I1974" s="12">
        <f t="shared" si="61"/>
        <v>0</v>
      </c>
      <c r="J1974" s="13" t="s">
        <v>1105</v>
      </c>
      <c r="K1974" s="37" t="str">
        <f>VLOOKUP(Tabela14[[#This Row],[CÓDIGO]],[1]fornnecedor!$A:$G,7,0)</f>
        <v>ESMALTES</v>
      </c>
    </row>
    <row r="1975" spans="1:11" x14ac:dyDescent="0.3">
      <c r="A1975" s="15">
        <v>86537</v>
      </c>
      <c r="B1975" s="15" t="str">
        <f>VLOOKUP(Tabela14[[#This Row],[CÓDIGO]],[1]fornnecedor!$A:$E,5,0)</f>
        <v>AKZO NOBEL LTDA DECOR</v>
      </c>
      <c r="C1975" s="16" t="s">
        <v>1582</v>
      </c>
      <c r="D1975" s="16" t="s">
        <v>543</v>
      </c>
      <c r="E1975" s="22">
        <v>0</v>
      </c>
      <c r="F1975" s="30">
        <v>0</v>
      </c>
      <c r="G1975" s="17">
        <v>0</v>
      </c>
      <c r="H1975" s="11">
        <f t="shared" si="60"/>
        <v>0</v>
      </c>
      <c r="I1975" s="12">
        <f t="shared" si="61"/>
        <v>0</v>
      </c>
      <c r="J1975" s="13" t="s">
        <v>1105</v>
      </c>
      <c r="K1975" s="37" t="str">
        <f>VLOOKUP(Tabela14[[#This Row],[CÓDIGO]],[1]fornnecedor!$A:$G,7,0)</f>
        <v>ESMALTES</v>
      </c>
    </row>
    <row r="1976" spans="1:11" x14ac:dyDescent="0.3">
      <c r="A1976" s="8">
        <v>86093</v>
      </c>
      <c r="B1976" s="8" t="str">
        <f>VLOOKUP(Tabela14[[#This Row],[CÓDIGO]],[1]fornnecedor!$A:$E,5,0)</f>
        <v>AKZO NOBEL LTDA DECOR</v>
      </c>
      <c r="C1976" s="9" t="s">
        <v>1583</v>
      </c>
      <c r="D1976" s="9" t="s">
        <v>543</v>
      </c>
      <c r="E1976" s="23">
        <v>0</v>
      </c>
      <c r="F1976" s="31">
        <v>0</v>
      </c>
      <c r="G1976" s="10">
        <v>0</v>
      </c>
      <c r="H1976" s="11">
        <f t="shared" si="60"/>
        <v>0</v>
      </c>
      <c r="I1976" s="12">
        <f t="shared" si="61"/>
        <v>0</v>
      </c>
      <c r="J1976" s="13" t="s">
        <v>1105</v>
      </c>
      <c r="K1976" s="37" t="str">
        <f>VLOOKUP(Tabela14[[#This Row],[CÓDIGO]],[1]fornnecedor!$A:$G,7,0)</f>
        <v>ESMALTES</v>
      </c>
    </row>
    <row r="1977" spans="1:11" x14ac:dyDescent="0.3">
      <c r="A1977" s="15">
        <v>86094</v>
      </c>
      <c r="B1977" s="15" t="str">
        <f>VLOOKUP(Tabela14[[#This Row],[CÓDIGO]],[1]fornnecedor!$A:$E,5,0)</f>
        <v>AKZO NOBEL LTDA DECOR</v>
      </c>
      <c r="C1977" s="16" t="s">
        <v>1584</v>
      </c>
      <c r="D1977" s="16" t="s">
        <v>543</v>
      </c>
      <c r="E1977" s="22">
        <v>0</v>
      </c>
      <c r="F1977" s="30">
        <v>0</v>
      </c>
      <c r="G1977" s="17">
        <v>0</v>
      </c>
      <c r="H1977" s="11">
        <f t="shared" si="60"/>
        <v>0</v>
      </c>
      <c r="I1977" s="12">
        <f t="shared" si="61"/>
        <v>0</v>
      </c>
      <c r="J1977" s="13" t="s">
        <v>1105</v>
      </c>
      <c r="K1977" s="37" t="str">
        <f>VLOOKUP(Tabela14[[#This Row],[CÓDIGO]],[1]fornnecedor!$A:$G,7,0)</f>
        <v>ESMALTES</v>
      </c>
    </row>
    <row r="1978" spans="1:11" x14ac:dyDescent="0.3">
      <c r="A1978" s="8">
        <v>86163</v>
      </c>
      <c r="B1978" s="8" t="str">
        <f>VLOOKUP(Tabela14[[#This Row],[CÓDIGO]],[1]fornnecedor!$A:$E,5,0)</f>
        <v>AKZO NOBEL LTDA DECOR</v>
      </c>
      <c r="C1978" s="9" t="s">
        <v>1585</v>
      </c>
      <c r="D1978" s="9" t="s">
        <v>543</v>
      </c>
      <c r="E1978" s="23">
        <v>0</v>
      </c>
      <c r="F1978" s="31">
        <v>0</v>
      </c>
      <c r="G1978" s="10">
        <v>0</v>
      </c>
      <c r="H1978" s="11">
        <f t="shared" si="60"/>
        <v>0</v>
      </c>
      <c r="I1978" s="12">
        <f t="shared" si="61"/>
        <v>0</v>
      </c>
      <c r="J1978" s="13" t="s">
        <v>1105</v>
      </c>
      <c r="K1978" s="37" t="str">
        <f>VLOOKUP(Tabela14[[#This Row],[CÓDIGO]],[1]fornnecedor!$A:$G,7,0)</f>
        <v>ESMALTES</v>
      </c>
    </row>
    <row r="1979" spans="1:11" x14ac:dyDescent="0.3">
      <c r="A1979" s="15">
        <v>86164</v>
      </c>
      <c r="B1979" s="15" t="str">
        <f>VLOOKUP(Tabela14[[#This Row],[CÓDIGO]],[1]fornnecedor!$A:$E,5,0)</f>
        <v>AKZO NOBEL LTDA DECOR</v>
      </c>
      <c r="C1979" s="16" t="s">
        <v>1586</v>
      </c>
      <c r="D1979" s="16" t="s">
        <v>543</v>
      </c>
      <c r="E1979" s="22">
        <v>0</v>
      </c>
      <c r="F1979" s="30">
        <v>0</v>
      </c>
      <c r="G1979" s="17">
        <v>0</v>
      </c>
      <c r="H1979" s="11">
        <f t="shared" si="60"/>
        <v>0</v>
      </c>
      <c r="I1979" s="12">
        <f t="shared" si="61"/>
        <v>0</v>
      </c>
      <c r="J1979" s="13" t="s">
        <v>1105</v>
      </c>
      <c r="K1979" s="37" t="str">
        <f>VLOOKUP(Tabela14[[#This Row],[CÓDIGO]],[1]fornnecedor!$A:$G,7,0)</f>
        <v>ESMALTES</v>
      </c>
    </row>
    <row r="1980" spans="1:11" x14ac:dyDescent="0.3">
      <c r="A1980" s="8">
        <v>85902</v>
      </c>
      <c r="B1980" s="8" t="str">
        <f>VLOOKUP(Tabela14[[#This Row],[CÓDIGO]],[1]fornnecedor!$A:$E,5,0)</f>
        <v>AKZO NOBEL LTDA DECOR</v>
      </c>
      <c r="C1980" s="9" t="s">
        <v>1587</v>
      </c>
      <c r="D1980" s="9" t="s">
        <v>543</v>
      </c>
      <c r="E1980" s="23">
        <v>0</v>
      </c>
      <c r="F1980" s="31">
        <v>0</v>
      </c>
      <c r="G1980" s="10">
        <v>0</v>
      </c>
      <c r="H1980" s="11">
        <f t="shared" si="60"/>
        <v>0</v>
      </c>
      <c r="I1980" s="12">
        <f t="shared" si="61"/>
        <v>0</v>
      </c>
      <c r="J1980" s="13" t="s">
        <v>1105</v>
      </c>
      <c r="K1980" s="37" t="str">
        <f>VLOOKUP(Tabela14[[#This Row],[CÓDIGO]],[1]fornnecedor!$A:$G,7,0)</f>
        <v>ESMALTES</v>
      </c>
    </row>
    <row r="1981" spans="1:11" x14ac:dyDescent="0.3">
      <c r="A1981" s="15">
        <v>85903</v>
      </c>
      <c r="B1981" s="15" t="str">
        <f>VLOOKUP(Tabela14[[#This Row],[CÓDIGO]],[1]fornnecedor!$A:$E,5,0)</f>
        <v>AKZO NOBEL LTDA DECOR</v>
      </c>
      <c r="C1981" s="16" t="s">
        <v>1588</v>
      </c>
      <c r="D1981" s="16" t="s">
        <v>543</v>
      </c>
      <c r="E1981" s="22">
        <v>0</v>
      </c>
      <c r="F1981" s="30">
        <v>0</v>
      </c>
      <c r="G1981" s="17">
        <v>0</v>
      </c>
      <c r="H1981" s="11">
        <f t="shared" si="60"/>
        <v>0</v>
      </c>
      <c r="I1981" s="12">
        <f t="shared" si="61"/>
        <v>0</v>
      </c>
      <c r="J1981" s="13" t="s">
        <v>1105</v>
      </c>
      <c r="K1981" s="37" t="str">
        <f>VLOOKUP(Tabela14[[#This Row],[CÓDIGO]],[1]fornnecedor!$A:$G,7,0)</f>
        <v>ESMALTES</v>
      </c>
    </row>
    <row r="1982" spans="1:11" x14ac:dyDescent="0.3">
      <c r="A1982" s="8">
        <v>85900</v>
      </c>
      <c r="B1982" s="8" t="str">
        <f>VLOOKUP(Tabela14[[#This Row],[CÓDIGO]],[1]fornnecedor!$A:$E,5,0)</f>
        <v>AKZO NOBEL LTDA DECOR</v>
      </c>
      <c r="C1982" s="9" t="s">
        <v>1589</v>
      </c>
      <c r="D1982" s="9" t="s">
        <v>543</v>
      </c>
      <c r="E1982" s="23">
        <v>0</v>
      </c>
      <c r="F1982" s="31">
        <v>0</v>
      </c>
      <c r="G1982" s="10">
        <v>0</v>
      </c>
      <c r="H1982" s="11">
        <f t="shared" si="60"/>
        <v>0</v>
      </c>
      <c r="I1982" s="12">
        <f t="shared" si="61"/>
        <v>0</v>
      </c>
      <c r="J1982" s="13" t="s">
        <v>1105</v>
      </c>
      <c r="K1982" s="37" t="str">
        <f>VLOOKUP(Tabela14[[#This Row],[CÓDIGO]],[1]fornnecedor!$A:$G,7,0)</f>
        <v>ESMALTES</v>
      </c>
    </row>
    <row r="1983" spans="1:11" x14ac:dyDescent="0.3">
      <c r="A1983" s="15">
        <v>85901</v>
      </c>
      <c r="B1983" s="15" t="str">
        <f>VLOOKUP(Tabela14[[#This Row],[CÓDIGO]],[1]fornnecedor!$A:$E,5,0)</f>
        <v>AKZO NOBEL LTDA DECOR</v>
      </c>
      <c r="C1983" s="16" t="s">
        <v>1590</v>
      </c>
      <c r="D1983" s="16" t="s">
        <v>543</v>
      </c>
      <c r="E1983" s="22">
        <v>0</v>
      </c>
      <c r="F1983" s="30">
        <v>0</v>
      </c>
      <c r="G1983" s="17">
        <v>0</v>
      </c>
      <c r="H1983" s="11">
        <f t="shared" si="60"/>
        <v>0</v>
      </c>
      <c r="I1983" s="12">
        <f t="shared" si="61"/>
        <v>0</v>
      </c>
      <c r="J1983" s="13" t="s">
        <v>1105</v>
      </c>
      <c r="K1983" s="37" t="str">
        <f>VLOOKUP(Tabela14[[#This Row],[CÓDIGO]],[1]fornnecedor!$A:$G,7,0)</f>
        <v>ESMALTES</v>
      </c>
    </row>
    <row r="1984" spans="1:11" x14ac:dyDescent="0.3">
      <c r="A1984" s="8">
        <v>86095</v>
      </c>
      <c r="B1984" s="8" t="str">
        <f>VLOOKUP(Tabela14[[#This Row],[CÓDIGO]],[1]fornnecedor!$A:$E,5,0)</f>
        <v>AKZO NOBEL LTDA DECOR</v>
      </c>
      <c r="C1984" s="9" t="s">
        <v>1591</v>
      </c>
      <c r="D1984" s="9" t="s">
        <v>543</v>
      </c>
      <c r="E1984" s="23">
        <v>0</v>
      </c>
      <c r="F1984" s="31">
        <v>0</v>
      </c>
      <c r="G1984" s="10">
        <v>0</v>
      </c>
      <c r="H1984" s="11">
        <f t="shared" si="60"/>
        <v>0</v>
      </c>
      <c r="I1984" s="12">
        <f t="shared" si="61"/>
        <v>0</v>
      </c>
      <c r="J1984" s="13" t="s">
        <v>1105</v>
      </c>
      <c r="K1984" s="37" t="str">
        <f>VLOOKUP(Tabela14[[#This Row],[CÓDIGO]],[1]fornnecedor!$A:$G,7,0)</f>
        <v>LINHA MOVELEIRA</v>
      </c>
    </row>
    <row r="1985" spans="1:11" x14ac:dyDescent="0.3">
      <c r="A1985" s="15">
        <v>86708</v>
      </c>
      <c r="B1985" s="15" t="str">
        <f>VLOOKUP(Tabela14[[#This Row],[CÓDIGO]],[1]fornnecedor!$A:$E,5,0)</f>
        <v>AKZO NOBEL LTDA DECOR</v>
      </c>
      <c r="C1985" s="16" t="s">
        <v>1592</v>
      </c>
      <c r="D1985" s="16" t="s">
        <v>543</v>
      </c>
      <c r="E1985" s="22">
        <v>0</v>
      </c>
      <c r="F1985" s="30">
        <v>0</v>
      </c>
      <c r="G1985" s="17">
        <v>0</v>
      </c>
      <c r="H1985" s="11">
        <f t="shared" si="60"/>
        <v>0</v>
      </c>
      <c r="I1985" s="12">
        <f t="shared" si="61"/>
        <v>0</v>
      </c>
      <c r="J1985" s="13" t="s">
        <v>1105</v>
      </c>
      <c r="K1985" s="37" t="str">
        <f>VLOOKUP(Tabela14[[#This Row],[CÓDIGO]],[1]fornnecedor!$A:$G,7,0)</f>
        <v>LINHA MOVELEIRA</v>
      </c>
    </row>
    <row r="1986" spans="1:11" x14ac:dyDescent="0.3">
      <c r="A1986" s="8">
        <v>86701</v>
      </c>
      <c r="B1986" s="8" t="str">
        <f>VLOOKUP(Tabela14[[#This Row],[CÓDIGO]],[1]fornnecedor!$A:$E,5,0)</f>
        <v>AKZO NOBEL LTDA DECOR</v>
      </c>
      <c r="C1986" s="9" t="s">
        <v>1593</v>
      </c>
      <c r="D1986" s="9" t="s">
        <v>543</v>
      </c>
      <c r="E1986" s="23">
        <v>0</v>
      </c>
      <c r="F1986" s="31">
        <v>0</v>
      </c>
      <c r="G1986" s="10">
        <v>0</v>
      </c>
      <c r="H1986" s="11">
        <f t="shared" ref="H1986:H2049" si="62">G1986*E1986</f>
        <v>0</v>
      </c>
      <c r="I1986" s="12">
        <f t="shared" ref="I1986:I2049" si="63">G1986*F1986</f>
        <v>0</v>
      </c>
      <c r="J1986" s="13" t="s">
        <v>1105</v>
      </c>
      <c r="K1986" s="37" t="str">
        <f>VLOOKUP(Tabela14[[#This Row],[CÓDIGO]],[1]fornnecedor!$A:$G,7,0)</f>
        <v>ESMALTES</v>
      </c>
    </row>
    <row r="1987" spans="1:11" x14ac:dyDescent="0.3">
      <c r="A1987" s="15">
        <v>86666</v>
      </c>
      <c r="B1987" s="15" t="str">
        <f>VLOOKUP(Tabela14[[#This Row],[CÓDIGO]],[1]fornnecedor!$A:$E,5,0)</f>
        <v>AKZO NOBEL LTDA DECOR</v>
      </c>
      <c r="C1987" s="16" t="s">
        <v>1594</v>
      </c>
      <c r="D1987" s="16" t="s">
        <v>543</v>
      </c>
      <c r="E1987" s="22">
        <v>0</v>
      </c>
      <c r="F1987" s="30">
        <v>0</v>
      </c>
      <c r="G1987" s="17">
        <v>0</v>
      </c>
      <c r="H1987" s="11">
        <f t="shared" si="62"/>
        <v>0</v>
      </c>
      <c r="I1987" s="12">
        <f t="shared" si="63"/>
        <v>0</v>
      </c>
      <c r="J1987" s="13" t="s">
        <v>1105</v>
      </c>
      <c r="K1987" s="37" t="str">
        <f>VLOOKUP(Tabela14[[#This Row],[CÓDIGO]],[1]fornnecedor!$A:$G,7,0)</f>
        <v>ESMALTES</v>
      </c>
    </row>
    <row r="1988" spans="1:11" x14ac:dyDescent="0.3">
      <c r="A1988" s="8">
        <v>86665</v>
      </c>
      <c r="B1988" s="8" t="str">
        <f>VLOOKUP(Tabela14[[#This Row],[CÓDIGO]],[1]fornnecedor!$A:$E,5,0)</f>
        <v>AKZO NOBEL LTDA DECOR</v>
      </c>
      <c r="C1988" s="9" t="s">
        <v>1595</v>
      </c>
      <c r="D1988" s="9" t="s">
        <v>543</v>
      </c>
      <c r="E1988" s="23">
        <v>0</v>
      </c>
      <c r="F1988" s="31">
        <v>0</v>
      </c>
      <c r="G1988" s="10">
        <v>0</v>
      </c>
      <c r="H1988" s="11">
        <f t="shared" si="62"/>
        <v>0</v>
      </c>
      <c r="I1988" s="12">
        <f t="shared" si="63"/>
        <v>0</v>
      </c>
      <c r="J1988" s="13" t="s">
        <v>1105</v>
      </c>
      <c r="K1988" s="37" t="str">
        <f>VLOOKUP(Tabela14[[#This Row],[CÓDIGO]],[1]fornnecedor!$A:$G,7,0)</f>
        <v>ESMALTES</v>
      </c>
    </row>
    <row r="1989" spans="1:11" x14ac:dyDescent="0.3">
      <c r="A1989" s="15">
        <v>86673</v>
      </c>
      <c r="B1989" s="15" t="str">
        <f>VLOOKUP(Tabela14[[#This Row],[CÓDIGO]],[1]fornnecedor!$A:$E,5,0)</f>
        <v>AKZO NOBEL LTDA DECOR</v>
      </c>
      <c r="C1989" s="16" t="s">
        <v>1596</v>
      </c>
      <c r="D1989" s="16" t="s">
        <v>543</v>
      </c>
      <c r="E1989" s="22">
        <v>0</v>
      </c>
      <c r="F1989" s="30">
        <v>0</v>
      </c>
      <c r="G1989" s="17">
        <v>0</v>
      </c>
      <c r="H1989" s="11">
        <f t="shared" si="62"/>
        <v>0</v>
      </c>
      <c r="I1989" s="12">
        <f t="shared" si="63"/>
        <v>0</v>
      </c>
      <c r="J1989" s="13" t="s">
        <v>1105</v>
      </c>
      <c r="K1989" s="37" t="str">
        <f>VLOOKUP(Tabela14[[#This Row],[CÓDIGO]],[1]fornnecedor!$A:$G,7,0)</f>
        <v>ESMALTES</v>
      </c>
    </row>
    <row r="1990" spans="1:11" x14ac:dyDescent="0.3">
      <c r="A1990" s="8">
        <v>86698</v>
      </c>
      <c r="B1990" s="8" t="str">
        <f>VLOOKUP(Tabela14[[#This Row],[CÓDIGO]],[1]fornnecedor!$A:$E,5,0)</f>
        <v>AKZO NOBEL LTDA DECOR</v>
      </c>
      <c r="C1990" s="9" t="s">
        <v>1597</v>
      </c>
      <c r="D1990" s="9" t="s">
        <v>543</v>
      </c>
      <c r="E1990" s="23">
        <v>0</v>
      </c>
      <c r="F1990" s="31">
        <v>0</v>
      </c>
      <c r="G1990" s="10">
        <v>0</v>
      </c>
      <c r="H1990" s="11">
        <f t="shared" si="62"/>
        <v>0</v>
      </c>
      <c r="I1990" s="12">
        <f t="shared" si="63"/>
        <v>0</v>
      </c>
      <c r="J1990" s="13" t="s">
        <v>1105</v>
      </c>
      <c r="K1990" s="37" t="str">
        <f>VLOOKUP(Tabela14[[#This Row],[CÓDIGO]],[1]fornnecedor!$A:$G,7,0)</f>
        <v>ESMALTES</v>
      </c>
    </row>
    <row r="1991" spans="1:11" x14ac:dyDescent="0.3">
      <c r="A1991" s="15">
        <v>86699</v>
      </c>
      <c r="B1991" s="15" t="str">
        <f>VLOOKUP(Tabela14[[#This Row],[CÓDIGO]],[1]fornnecedor!$A:$E,5,0)</f>
        <v>AKZO NOBEL LTDA DECOR</v>
      </c>
      <c r="C1991" s="16" t="s">
        <v>1598</v>
      </c>
      <c r="D1991" s="16" t="s">
        <v>543</v>
      </c>
      <c r="E1991" s="22">
        <v>0</v>
      </c>
      <c r="F1991" s="30">
        <v>0</v>
      </c>
      <c r="G1991" s="17">
        <v>0</v>
      </c>
      <c r="H1991" s="11">
        <f t="shared" si="62"/>
        <v>0</v>
      </c>
      <c r="I1991" s="12">
        <f t="shared" si="63"/>
        <v>0</v>
      </c>
      <c r="J1991" s="13" t="s">
        <v>1105</v>
      </c>
      <c r="K1991" s="37" t="str">
        <f>VLOOKUP(Tabela14[[#This Row],[CÓDIGO]],[1]fornnecedor!$A:$G,7,0)</f>
        <v>ESMALTES</v>
      </c>
    </row>
    <row r="1992" spans="1:11" x14ac:dyDescent="0.3">
      <c r="A1992" s="8">
        <v>86669</v>
      </c>
      <c r="B1992" s="8" t="str">
        <f>VLOOKUP(Tabela14[[#This Row],[CÓDIGO]],[1]fornnecedor!$A:$E,5,0)</f>
        <v>AKZO NOBEL LTDA DECOR</v>
      </c>
      <c r="C1992" s="9" t="s">
        <v>1599</v>
      </c>
      <c r="D1992" s="9" t="s">
        <v>543</v>
      </c>
      <c r="E1992" s="23">
        <v>0</v>
      </c>
      <c r="F1992" s="31">
        <v>0</v>
      </c>
      <c r="G1992" s="10">
        <v>0</v>
      </c>
      <c r="H1992" s="11">
        <f t="shared" si="62"/>
        <v>0</v>
      </c>
      <c r="I1992" s="12">
        <f t="shared" si="63"/>
        <v>0</v>
      </c>
      <c r="J1992" s="13" t="s">
        <v>1105</v>
      </c>
      <c r="K1992" s="37" t="str">
        <f>VLOOKUP(Tabela14[[#This Row],[CÓDIGO]],[1]fornnecedor!$A:$G,7,0)</f>
        <v>ESMALTES</v>
      </c>
    </row>
    <row r="1993" spans="1:11" x14ac:dyDescent="0.3">
      <c r="A1993" s="15">
        <v>86683</v>
      </c>
      <c r="B1993" s="15" t="str">
        <f>VLOOKUP(Tabela14[[#This Row],[CÓDIGO]],[1]fornnecedor!$A:$E,5,0)</f>
        <v>AKZO NOBEL LTDA DECOR</v>
      </c>
      <c r="C1993" s="16" t="s">
        <v>1600</v>
      </c>
      <c r="D1993" s="16" t="s">
        <v>543</v>
      </c>
      <c r="E1993" s="22">
        <v>0</v>
      </c>
      <c r="F1993" s="30">
        <v>0</v>
      </c>
      <c r="G1993" s="17">
        <v>0</v>
      </c>
      <c r="H1993" s="11">
        <f t="shared" si="62"/>
        <v>0</v>
      </c>
      <c r="I1993" s="12">
        <f t="shared" si="63"/>
        <v>0</v>
      </c>
      <c r="J1993" s="13" t="s">
        <v>1105</v>
      </c>
      <c r="K1993" s="37" t="str">
        <f>VLOOKUP(Tabela14[[#This Row],[CÓDIGO]],[1]fornnecedor!$A:$G,7,0)</f>
        <v>ESMALTES</v>
      </c>
    </row>
    <row r="1994" spans="1:11" x14ac:dyDescent="0.3">
      <c r="A1994" s="8">
        <v>86670</v>
      </c>
      <c r="B1994" s="8" t="str">
        <f>VLOOKUP(Tabela14[[#This Row],[CÓDIGO]],[1]fornnecedor!$A:$E,5,0)</f>
        <v>AKZO NOBEL LTDA DECOR</v>
      </c>
      <c r="C1994" s="9" t="s">
        <v>1601</v>
      </c>
      <c r="D1994" s="9" t="s">
        <v>543</v>
      </c>
      <c r="E1994" s="23">
        <v>0</v>
      </c>
      <c r="F1994" s="31">
        <v>0</v>
      </c>
      <c r="G1994" s="10">
        <v>0</v>
      </c>
      <c r="H1994" s="11">
        <f t="shared" si="62"/>
        <v>0</v>
      </c>
      <c r="I1994" s="12">
        <f t="shared" si="63"/>
        <v>0</v>
      </c>
      <c r="J1994" s="13" t="s">
        <v>1105</v>
      </c>
      <c r="K1994" s="37" t="str">
        <f>VLOOKUP(Tabela14[[#This Row],[CÓDIGO]],[1]fornnecedor!$A:$G,7,0)</f>
        <v>ESMALTES</v>
      </c>
    </row>
    <row r="1995" spans="1:11" x14ac:dyDescent="0.3">
      <c r="A1995" s="15">
        <v>86684</v>
      </c>
      <c r="B1995" s="15" t="str">
        <f>VLOOKUP(Tabela14[[#This Row],[CÓDIGO]],[1]fornnecedor!$A:$E,5,0)</f>
        <v>AKZO NOBEL LTDA DECOR</v>
      </c>
      <c r="C1995" s="16" t="s">
        <v>1602</v>
      </c>
      <c r="D1995" s="16" t="s">
        <v>543</v>
      </c>
      <c r="E1995" s="22">
        <v>0</v>
      </c>
      <c r="F1995" s="30">
        <v>0</v>
      </c>
      <c r="G1995" s="17">
        <v>0</v>
      </c>
      <c r="H1995" s="11">
        <f t="shared" si="62"/>
        <v>0</v>
      </c>
      <c r="I1995" s="12">
        <f t="shared" si="63"/>
        <v>0</v>
      </c>
      <c r="J1995" s="13" t="s">
        <v>1105</v>
      </c>
      <c r="K1995" s="37" t="str">
        <f>VLOOKUP(Tabela14[[#This Row],[CÓDIGO]],[1]fornnecedor!$A:$G,7,0)</f>
        <v>ESMALTES</v>
      </c>
    </row>
    <row r="1996" spans="1:11" x14ac:dyDescent="0.3">
      <c r="A1996" s="8">
        <v>86685</v>
      </c>
      <c r="B1996" s="8" t="str">
        <f>VLOOKUP(Tabela14[[#This Row],[CÓDIGO]],[1]fornnecedor!$A:$E,5,0)</f>
        <v>AKZO NOBEL LTDA DECOR</v>
      </c>
      <c r="C1996" s="9" t="s">
        <v>1603</v>
      </c>
      <c r="D1996" s="9" t="s">
        <v>543</v>
      </c>
      <c r="E1996" s="23">
        <v>0</v>
      </c>
      <c r="F1996" s="31">
        <v>0</v>
      </c>
      <c r="G1996" s="10">
        <v>0</v>
      </c>
      <c r="H1996" s="11">
        <f t="shared" si="62"/>
        <v>0</v>
      </c>
      <c r="I1996" s="12">
        <f t="shared" si="63"/>
        <v>0</v>
      </c>
      <c r="J1996" s="13" t="s">
        <v>1105</v>
      </c>
      <c r="K1996" s="37" t="str">
        <f>VLOOKUP(Tabela14[[#This Row],[CÓDIGO]],[1]fornnecedor!$A:$G,7,0)</f>
        <v>ESMALTES</v>
      </c>
    </row>
    <row r="1997" spans="1:11" x14ac:dyDescent="0.3">
      <c r="A1997" s="15">
        <v>86668</v>
      </c>
      <c r="B1997" s="15" t="str">
        <f>VLOOKUP(Tabela14[[#This Row],[CÓDIGO]],[1]fornnecedor!$A:$E,5,0)</f>
        <v>AKZO NOBEL LTDA DECOR</v>
      </c>
      <c r="C1997" s="16" t="s">
        <v>1604</v>
      </c>
      <c r="D1997" s="16" t="s">
        <v>543</v>
      </c>
      <c r="E1997" s="22">
        <v>0</v>
      </c>
      <c r="F1997" s="30">
        <v>0</v>
      </c>
      <c r="G1997" s="17">
        <v>0</v>
      </c>
      <c r="H1997" s="11">
        <f t="shared" si="62"/>
        <v>0</v>
      </c>
      <c r="I1997" s="12">
        <f t="shared" si="63"/>
        <v>0</v>
      </c>
      <c r="J1997" s="13" t="s">
        <v>1105</v>
      </c>
      <c r="K1997" s="37" t="str">
        <f>VLOOKUP(Tabela14[[#This Row],[CÓDIGO]],[1]fornnecedor!$A:$G,7,0)</f>
        <v>ESMALTES</v>
      </c>
    </row>
    <row r="1998" spans="1:11" x14ac:dyDescent="0.3">
      <c r="A1998" s="8">
        <v>86693</v>
      </c>
      <c r="B1998" s="8" t="str">
        <f>VLOOKUP(Tabela14[[#This Row],[CÓDIGO]],[1]fornnecedor!$A:$E,5,0)</f>
        <v>AKZO NOBEL LTDA DECOR</v>
      </c>
      <c r="C1998" s="9" t="s">
        <v>1605</v>
      </c>
      <c r="D1998" s="9" t="s">
        <v>543</v>
      </c>
      <c r="E1998" s="23">
        <v>0</v>
      </c>
      <c r="F1998" s="31">
        <v>0</v>
      </c>
      <c r="G1998" s="10">
        <v>0</v>
      </c>
      <c r="H1998" s="11">
        <f t="shared" si="62"/>
        <v>0</v>
      </c>
      <c r="I1998" s="12">
        <f t="shared" si="63"/>
        <v>0</v>
      </c>
      <c r="J1998" s="13" t="s">
        <v>1105</v>
      </c>
      <c r="K1998" s="37" t="str">
        <f>VLOOKUP(Tabela14[[#This Row],[CÓDIGO]],[1]fornnecedor!$A:$G,7,0)</f>
        <v>ESMALTES</v>
      </c>
    </row>
    <row r="1999" spans="1:11" x14ac:dyDescent="0.3">
      <c r="A1999" s="15">
        <v>86689</v>
      </c>
      <c r="B1999" s="15" t="str">
        <f>VLOOKUP(Tabela14[[#This Row],[CÓDIGO]],[1]fornnecedor!$A:$E,5,0)</f>
        <v>AKZO NOBEL LTDA DECOR</v>
      </c>
      <c r="C1999" s="16" t="s">
        <v>1606</v>
      </c>
      <c r="D1999" s="16" t="s">
        <v>543</v>
      </c>
      <c r="E1999" s="22">
        <v>0</v>
      </c>
      <c r="F1999" s="30">
        <v>0</v>
      </c>
      <c r="G1999" s="17">
        <v>0</v>
      </c>
      <c r="H1999" s="11">
        <f t="shared" si="62"/>
        <v>0</v>
      </c>
      <c r="I1999" s="12">
        <f t="shared" si="63"/>
        <v>0</v>
      </c>
      <c r="J1999" s="13" t="s">
        <v>1105</v>
      </c>
      <c r="K1999" s="37" t="str">
        <f>VLOOKUP(Tabela14[[#This Row],[CÓDIGO]],[1]fornnecedor!$A:$G,7,0)</f>
        <v>ESMALTES</v>
      </c>
    </row>
    <row r="2000" spans="1:11" x14ac:dyDescent="0.3">
      <c r="A2000" s="8">
        <v>86692</v>
      </c>
      <c r="B2000" s="8" t="str">
        <f>VLOOKUP(Tabela14[[#This Row],[CÓDIGO]],[1]fornnecedor!$A:$E,5,0)</f>
        <v>AKZO NOBEL LTDA DECOR</v>
      </c>
      <c r="C2000" s="9" t="s">
        <v>1607</v>
      </c>
      <c r="D2000" s="9" t="s">
        <v>543</v>
      </c>
      <c r="E2000" s="23">
        <v>0</v>
      </c>
      <c r="F2000" s="31">
        <v>0</v>
      </c>
      <c r="G2000" s="10">
        <v>0</v>
      </c>
      <c r="H2000" s="11">
        <f t="shared" si="62"/>
        <v>0</v>
      </c>
      <c r="I2000" s="12">
        <f t="shared" si="63"/>
        <v>0</v>
      </c>
      <c r="J2000" s="13" t="s">
        <v>1105</v>
      </c>
      <c r="K2000" s="37" t="str">
        <f>VLOOKUP(Tabela14[[#This Row],[CÓDIGO]],[1]fornnecedor!$A:$G,7,0)</f>
        <v>ESMALTES</v>
      </c>
    </row>
    <row r="2001" spans="1:11" x14ac:dyDescent="0.3">
      <c r="A2001" s="15">
        <v>86694</v>
      </c>
      <c r="B2001" s="15" t="str">
        <f>VLOOKUP(Tabela14[[#This Row],[CÓDIGO]],[1]fornnecedor!$A:$E,5,0)</f>
        <v>AKZO NOBEL LTDA DECOR</v>
      </c>
      <c r="C2001" s="16" t="s">
        <v>1608</v>
      </c>
      <c r="D2001" s="16" t="s">
        <v>543</v>
      </c>
      <c r="E2001" s="22">
        <v>0</v>
      </c>
      <c r="F2001" s="30">
        <v>0</v>
      </c>
      <c r="G2001" s="17">
        <v>0</v>
      </c>
      <c r="H2001" s="11">
        <f t="shared" si="62"/>
        <v>0</v>
      </c>
      <c r="I2001" s="12">
        <f t="shared" si="63"/>
        <v>0</v>
      </c>
      <c r="J2001" s="13" t="s">
        <v>1105</v>
      </c>
      <c r="K2001" s="37" t="str">
        <f>VLOOKUP(Tabela14[[#This Row],[CÓDIGO]],[1]fornnecedor!$A:$G,7,0)</f>
        <v>ESMALTES</v>
      </c>
    </row>
    <row r="2002" spans="1:11" x14ac:dyDescent="0.3">
      <c r="A2002" s="8">
        <v>86696</v>
      </c>
      <c r="B2002" s="8" t="str">
        <f>VLOOKUP(Tabela14[[#This Row],[CÓDIGO]],[1]fornnecedor!$A:$E,5,0)</f>
        <v>AKZO NOBEL LTDA DECOR</v>
      </c>
      <c r="C2002" s="9" t="s">
        <v>1609</v>
      </c>
      <c r="D2002" s="9" t="s">
        <v>543</v>
      </c>
      <c r="E2002" s="23">
        <v>0</v>
      </c>
      <c r="F2002" s="31">
        <v>0</v>
      </c>
      <c r="G2002" s="10">
        <v>0</v>
      </c>
      <c r="H2002" s="11">
        <f t="shared" si="62"/>
        <v>0</v>
      </c>
      <c r="I2002" s="12">
        <f t="shared" si="63"/>
        <v>0</v>
      </c>
      <c r="J2002" s="13" t="s">
        <v>1105</v>
      </c>
      <c r="K2002" s="37" t="str">
        <f>VLOOKUP(Tabela14[[#This Row],[CÓDIGO]],[1]fornnecedor!$A:$G,7,0)</f>
        <v>ESMALTES</v>
      </c>
    </row>
    <row r="2003" spans="1:11" x14ac:dyDescent="0.3">
      <c r="A2003" s="15">
        <v>86687</v>
      </c>
      <c r="B2003" s="15" t="str">
        <f>VLOOKUP(Tabela14[[#This Row],[CÓDIGO]],[1]fornnecedor!$A:$E,5,0)</f>
        <v>AKZO NOBEL LTDA DECOR</v>
      </c>
      <c r="C2003" s="16" t="s">
        <v>1610</v>
      </c>
      <c r="D2003" s="16" t="s">
        <v>543</v>
      </c>
      <c r="E2003" s="22">
        <v>0</v>
      </c>
      <c r="F2003" s="30">
        <v>0</v>
      </c>
      <c r="G2003" s="17">
        <v>0</v>
      </c>
      <c r="H2003" s="11">
        <f t="shared" si="62"/>
        <v>0</v>
      </c>
      <c r="I2003" s="12">
        <f t="shared" si="63"/>
        <v>0</v>
      </c>
      <c r="J2003" s="13" t="s">
        <v>1105</v>
      </c>
      <c r="K2003" s="37" t="str">
        <f>VLOOKUP(Tabela14[[#This Row],[CÓDIGO]],[1]fornnecedor!$A:$G,7,0)</f>
        <v>ESMALTES</v>
      </c>
    </row>
    <row r="2004" spans="1:11" x14ac:dyDescent="0.3">
      <c r="A2004" s="8">
        <v>86691</v>
      </c>
      <c r="B2004" s="8" t="str">
        <f>VLOOKUP(Tabela14[[#This Row],[CÓDIGO]],[1]fornnecedor!$A:$E,5,0)</f>
        <v>AKZO NOBEL LTDA DECOR</v>
      </c>
      <c r="C2004" s="9" t="s">
        <v>1611</v>
      </c>
      <c r="D2004" s="9" t="s">
        <v>543</v>
      </c>
      <c r="E2004" s="23">
        <v>0</v>
      </c>
      <c r="F2004" s="31">
        <v>0</v>
      </c>
      <c r="G2004" s="10">
        <v>0</v>
      </c>
      <c r="H2004" s="11">
        <f t="shared" si="62"/>
        <v>0</v>
      </c>
      <c r="I2004" s="12">
        <f t="shared" si="63"/>
        <v>0</v>
      </c>
      <c r="J2004" s="13" t="s">
        <v>1105</v>
      </c>
      <c r="K2004" s="37" t="str">
        <f>VLOOKUP(Tabela14[[#This Row],[CÓDIGO]],[1]fornnecedor!$A:$G,7,0)</f>
        <v>ESMALTES</v>
      </c>
    </row>
    <row r="2005" spans="1:11" x14ac:dyDescent="0.3">
      <c r="A2005" s="15">
        <v>86676</v>
      </c>
      <c r="B2005" s="15" t="str">
        <f>VLOOKUP(Tabela14[[#This Row],[CÓDIGO]],[1]fornnecedor!$A:$E,5,0)</f>
        <v>AKZO NOBEL LTDA DECOR</v>
      </c>
      <c r="C2005" s="16" t="s">
        <v>1612</v>
      </c>
      <c r="D2005" s="16" t="s">
        <v>543</v>
      </c>
      <c r="E2005" s="22">
        <v>0</v>
      </c>
      <c r="F2005" s="30">
        <v>0</v>
      </c>
      <c r="G2005" s="17">
        <v>0</v>
      </c>
      <c r="H2005" s="11">
        <f t="shared" si="62"/>
        <v>0</v>
      </c>
      <c r="I2005" s="12">
        <f t="shared" si="63"/>
        <v>0</v>
      </c>
      <c r="J2005" s="13" t="s">
        <v>1105</v>
      </c>
      <c r="K2005" s="37" t="str">
        <f>VLOOKUP(Tabela14[[#This Row],[CÓDIGO]],[1]fornnecedor!$A:$G,7,0)</f>
        <v>ESMALTES</v>
      </c>
    </row>
    <row r="2006" spans="1:11" x14ac:dyDescent="0.3">
      <c r="A2006" s="8">
        <v>86675</v>
      </c>
      <c r="B2006" s="8" t="str">
        <f>VLOOKUP(Tabela14[[#This Row],[CÓDIGO]],[1]fornnecedor!$A:$E,5,0)</f>
        <v>AKZO NOBEL LTDA DECOR</v>
      </c>
      <c r="C2006" s="9" t="s">
        <v>1613</v>
      </c>
      <c r="D2006" s="9" t="s">
        <v>543</v>
      </c>
      <c r="E2006" s="23">
        <v>0</v>
      </c>
      <c r="F2006" s="31">
        <v>0</v>
      </c>
      <c r="G2006" s="10">
        <v>0</v>
      </c>
      <c r="H2006" s="11">
        <f t="shared" si="62"/>
        <v>0</v>
      </c>
      <c r="I2006" s="12">
        <f t="shared" si="63"/>
        <v>0</v>
      </c>
      <c r="J2006" s="13" t="s">
        <v>1105</v>
      </c>
      <c r="K2006" s="37" t="str">
        <f>VLOOKUP(Tabela14[[#This Row],[CÓDIGO]],[1]fornnecedor!$A:$G,7,0)</f>
        <v>ESMALTES</v>
      </c>
    </row>
    <row r="2007" spans="1:11" x14ac:dyDescent="0.3">
      <c r="A2007" s="15">
        <v>86682</v>
      </c>
      <c r="B2007" s="15" t="str">
        <f>VLOOKUP(Tabela14[[#This Row],[CÓDIGO]],[1]fornnecedor!$A:$E,5,0)</f>
        <v>AKZO NOBEL LTDA DECOR</v>
      </c>
      <c r="C2007" s="16" t="s">
        <v>1614</v>
      </c>
      <c r="D2007" s="16" t="s">
        <v>543</v>
      </c>
      <c r="E2007" s="22">
        <v>0</v>
      </c>
      <c r="F2007" s="30">
        <v>0</v>
      </c>
      <c r="G2007" s="17">
        <v>0</v>
      </c>
      <c r="H2007" s="11">
        <f t="shared" si="62"/>
        <v>0</v>
      </c>
      <c r="I2007" s="12">
        <f t="shared" si="63"/>
        <v>0</v>
      </c>
      <c r="J2007" s="13" t="s">
        <v>1105</v>
      </c>
      <c r="K2007" s="37" t="str">
        <f>VLOOKUP(Tabela14[[#This Row],[CÓDIGO]],[1]fornnecedor!$A:$G,7,0)</f>
        <v>ESMALTES</v>
      </c>
    </row>
    <row r="2008" spans="1:11" x14ac:dyDescent="0.3">
      <c r="A2008" s="8">
        <v>86702</v>
      </c>
      <c r="B2008" s="8" t="str">
        <f>VLOOKUP(Tabela14[[#This Row],[CÓDIGO]],[1]fornnecedor!$A:$E,5,0)</f>
        <v>AKZO NOBEL LTDA DECOR</v>
      </c>
      <c r="C2008" s="9" t="s">
        <v>1615</v>
      </c>
      <c r="D2008" s="9" t="s">
        <v>543</v>
      </c>
      <c r="E2008" s="23">
        <v>0</v>
      </c>
      <c r="F2008" s="31">
        <v>0</v>
      </c>
      <c r="G2008" s="10">
        <v>0</v>
      </c>
      <c r="H2008" s="11">
        <f t="shared" si="62"/>
        <v>0</v>
      </c>
      <c r="I2008" s="12">
        <f t="shared" si="63"/>
        <v>0</v>
      </c>
      <c r="J2008" s="13" t="s">
        <v>1105</v>
      </c>
      <c r="K2008" s="37" t="str">
        <f>VLOOKUP(Tabela14[[#This Row],[CÓDIGO]],[1]fornnecedor!$A:$G,7,0)</f>
        <v>ESMALTES</v>
      </c>
    </row>
    <row r="2009" spans="1:11" x14ac:dyDescent="0.3">
      <c r="A2009" s="15">
        <v>86678</v>
      </c>
      <c r="B2009" s="15" t="str">
        <f>VLOOKUP(Tabela14[[#This Row],[CÓDIGO]],[1]fornnecedor!$A:$E,5,0)</f>
        <v>AKZO NOBEL LTDA DECOR</v>
      </c>
      <c r="C2009" s="16" t="s">
        <v>1616</v>
      </c>
      <c r="D2009" s="16" t="s">
        <v>543</v>
      </c>
      <c r="E2009" s="22">
        <v>0</v>
      </c>
      <c r="F2009" s="30">
        <v>0</v>
      </c>
      <c r="G2009" s="17">
        <v>0</v>
      </c>
      <c r="H2009" s="11">
        <f t="shared" si="62"/>
        <v>0</v>
      </c>
      <c r="I2009" s="12">
        <f t="shared" si="63"/>
        <v>0</v>
      </c>
      <c r="J2009" s="13" t="s">
        <v>1105</v>
      </c>
      <c r="K2009" s="37" t="str">
        <f>VLOOKUP(Tabela14[[#This Row],[CÓDIGO]],[1]fornnecedor!$A:$G,7,0)</f>
        <v>ESMALTES</v>
      </c>
    </row>
    <row r="2010" spans="1:11" x14ac:dyDescent="0.3">
      <c r="A2010" s="8">
        <v>86677</v>
      </c>
      <c r="B2010" s="8" t="str">
        <f>VLOOKUP(Tabela14[[#This Row],[CÓDIGO]],[1]fornnecedor!$A:$E,5,0)</f>
        <v>AKZO NOBEL LTDA DECOR</v>
      </c>
      <c r="C2010" s="9" t="s">
        <v>1617</v>
      </c>
      <c r="D2010" s="9" t="s">
        <v>543</v>
      </c>
      <c r="E2010" s="23">
        <v>0</v>
      </c>
      <c r="F2010" s="31">
        <v>0</v>
      </c>
      <c r="G2010" s="10">
        <v>0</v>
      </c>
      <c r="H2010" s="11">
        <f t="shared" si="62"/>
        <v>0</v>
      </c>
      <c r="I2010" s="12">
        <f t="shared" si="63"/>
        <v>0</v>
      </c>
      <c r="J2010" s="13" t="s">
        <v>1105</v>
      </c>
      <c r="K2010" s="37" t="str">
        <f>VLOOKUP(Tabela14[[#This Row],[CÓDIGO]],[1]fornnecedor!$A:$G,7,0)</f>
        <v>ESMALTES</v>
      </c>
    </row>
    <row r="2011" spans="1:11" x14ac:dyDescent="0.3">
      <c r="A2011" s="15">
        <v>86667</v>
      </c>
      <c r="B2011" s="15" t="str">
        <f>VLOOKUP(Tabela14[[#This Row],[CÓDIGO]],[1]fornnecedor!$A:$E,5,0)</f>
        <v>AKZO NOBEL LTDA DECOR</v>
      </c>
      <c r="C2011" s="16" t="s">
        <v>1618</v>
      </c>
      <c r="D2011" s="16" t="s">
        <v>543</v>
      </c>
      <c r="E2011" s="22">
        <v>0</v>
      </c>
      <c r="F2011" s="30">
        <v>0</v>
      </c>
      <c r="G2011" s="17">
        <v>0</v>
      </c>
      <c r="H2011" s="11">
        <f t="shared" si="62"/>
        <v>0</v>
      </c>
      <c r="I2011" s="12">
        <f t="shared" si="63"/>
        <v>0</v>
      </c>
      <c r="J2011" s="13" t="s">
        <v>1105</v>
      </c>
      <c r="K2011" s="37" t="str">
        <f>VLOOKUP(Tabela14[[#This Row],[CÓDIGO]],[1]fornnecedor!$A:$G,7,0)</f>
        <v>ESMALTES</v>
      </c>
    </row>
    <row r="2012" spans="1:11" x14ac:dyDescent="0.3">
      <c r="A2012" s="8">
        <v>86695</v>
      </c>
      <c r="B2012" s="8" t="str">
        <f>VLOOKUP(Tabela14[[#This Row],[CÓDIGO]],[1]fornnecedor!$A:$E,5,0)</f>
        <v>AKZO NOBEL LTDA DECOR</v>
      </c>
      <c r="C2012" s="9" t="s">
        <v>1619</v>
      </c>
      <c r="D2012" s="9" t="s">
        <v>543</v>
      </c>
      <c r="E2012" s="23">
        <v>0</v>
      </c>
      <c r="F2012" s="31">
        <v>0</v>
      </c>
      <c r="G2012" s="10">
        <v>0</v>
      </c>
      <c r="H2012" s="11">
        <f t="shared" si="62"/>
        <v>0</v>
      </c>
      <c r="I2012" s="12">
        <f t="shared" si="63"/>
        <v>0</v>
      </c>
      <c r="J2012" s="13" t="s">
        <v>1105</v>
      </c>
      <c r="K2012" s="37" t="str">
        <f>VLOOKUP(Tabela14[[#This Row],[CÓDIGO]],[1]fornnecedor!$A:$G,7,0)</f>
        <v>ESMALTES</v>
      </c>
    </row>
    <row r="2013" spans="1:11" x14ac:dyDescent="0.3">
      <c r="A2013" s="15">
        <v>86690</v>
      </c>
      <c r="B2013" s="15" t="str">
        <f>VLOOKUP(Tabela14[[#This Row],[CÓDIGO]],[1]fornnecedor!$A:$E,5,0)</f>
        <v>AKZO NOBEL LTDA DECOR</v>
      </c>
      <c r="C2013" s="16" t="s">
        <v>1620</v>
      </c>
      <c r="D2013" s="16" t="s">
        <v>543</v>
      </c>
      <c r="E2013" s="22">
        <v>0</v>
      </c>
      <c r="F2013" s="30">
        <v>0</v>
      </c>
      <c r="G2013" s="17">
        <v>0</v>
      </c>
      <c r="H2013" s="11">
        <f t="shared" si="62"/>
        <v>0</v>
      </c>
      <c r="I2013" s="12">
        <f t="shared" si="63"/>
        <v>0</v>
      </c>
      <c r="J2013" s="13" t="s">
        <v>1105</v>
      </c>
      <c r="K2013" s="37" t="str">
        <f>VLOOKUP(Tabela14[[#This Row],[CÓDIGO]],[1]fornnecedor!$A:$G,7,0)</f>
        <v>ESMALTES</v>
      </c>
    </row>
    <row r="2014" spans="1:11" x14ac:dyDescent="0.3">
      <c r="A2014" s="8">
        <v>86686</v>
      </c>
      <c r="B2014" s="8" t="str">
        <f>VLOOKUP(Tabela14[[#This Row],[CÓDIGO]],[1]fornnecedor!$A:$E,5,0)</f>
        <v>AKZO NOBEL LTDA DECOR</v>
      </c>
      <c r="C2014" s="9" t="s">
        <v>1621</v>
      </c>
      <c r="D2014" s="9" t="s">
        <v>543</v>
      </c>
      <c r="E2014" s="23">
        <v>0</v>
      </c>
      <c r="F2014" s="31">
        <v>0</v>
      </c>
      <c r="G2014" s="10">
        <v>0</v>
      </c>
      <c r="H2014" s="11">
        <f t="shared" si="62"/>
        <v>0</v>
      </c>
      <c r="I2014" s="12">
        <f t="shared" si="63"/>
        <v>0</v>
      </c>
      <c r="J2014" s="13" t="s">
        <v>1105</v>
      </c>
      <c r="K2014" s="37" t="str">
        <f>VLOOKUP(Tabela14[[#This Row],[CÓDIGO]],[1]fornnecedor!$A:$G,7,0)</f>
        <v>ESMALTES</v>
      </c>
    </row>
    <row r="2015" spans="1:11" x14ac:dyDescent="0.3">
      <c r="A2015" s="15">
        <v>86688</v>
      </c>
      <c r="B2015" s="15" t="str">
        <f>VLOOKUP(Tabela14[[#This Row],[CÓDIGO]],[1]fornnecedor!$A:$E,5,0)</f>
        <v>AKZO NOBEL LTDA DECOR</v>
      </c>
      <c r="C2015" s="16" t="s">
        <v>1622</v>
      </c>
      <c r="D2015" s="16" t="s">
        <v>543</v>
      </c>
      <c r="E2015" s="22">
        <v>0</v>
      </c>
      <c r="F2015" s="30">
        <v>0</v>
      </c>
      <c r="G2015" s="17">
        <v>0</v>
      </c>
      <c r="H2015" s="11">
        <f t="shared" si="62"/>
        <v>0</v>
      </c>
      <c r="I2015" s="12">
        <f t="shared" si="63"/>
        <v>0</v>
      </c>
      <c r="J2015" s="13" t="s">
        <v>1105</v>
      </c>
      <c r="K2015" s="37" t="str">
        <f>VLOOKUP(Tabela14[[#This Row],[CÓDIGO]],[1]fornnecedor!$A:$G,7,0)</f>
        <v>ESMALTES</v>
      </c>
    </row>
    <row r="2016" spans="1:11" x14ac:dyDescent="0.3">
      <c r="A2016" s="8">
        <v>86674</v>
      </c>
      <c r="B2016" s="8" t="str">
        <f>VLOOKUP(Tabela14[[#This Row],[CÓDIGO]],[1]fornnecedor!$A:$E,5,0)</f>
        <v>AKZO NOBEL LTDA DECOR</v>
      </c>
      <c r="C2016" s="9" t="s">
        <v>1623</v>
      </c>
      <c r="D2016" s="9" t="s">
        <v>543</v>
      </c>
      <c r="E2016" s="23">
        <v>0</v>
      </c>
      <c r="F2016" s="31">
        <v>0</v>
      </c>
      <c r="G2016" s="10">
        <v>0</v>
      </c>
      <c r="H2016" s="11">
        <f t="shared" si="62"/>
        <v>0</v>
      </c>
      <c r="I2016" s="12">
        <f t="shared" si="63"/>
        <v>0</v>
      </c>
      <c r="J2016" s="13" t="s">
        <v>1105</v>
      </c>
      <c r="K2016" s="37" t="str">
        <f>VLOOKUP(Tabela14[[#This Row],[CÓDIGO]],[1]fornnecedor!$A:$G,7,0)</f>
        <v>ESMALTES</v>
      </c>
    </row>
    <row r="2017" spans="1:11" x14ac:dyDescent="0.3">
      <c r="A2017" s="15">
        <v>86700</v>
      </c>
      <c r="B2017" s="15" t="str">
        <f>VLOOKUP(Tabela14[[#This Row],[CÓDIGO]],[1]fornnecedor!$A:$E,5,0)</f>
        <v>AKZO NOBEL LTDA DECOR</v>
      </c>
      <c r="C2017" s="16" t="s">
        <v>1624</v>
      </c>
      <c r="D2017" s="16" t="s">
        <v>543</v>
      </c>
      <c r="E2017" s="22">
        <v>0</v>
      </c>
      <c r="F2017" s="30">
        <v>0</v>
      </c>
      <c r="G2017" s="17">
        <v>0</v>
      </c>
      <c r="H2017" s="11">
        <f t="shared" si="62"/>
        <v>0</v>
      </c>
      <c r="I2017" s="12">
        <f t="shared" si="63"/>
        <v>0</v>
      </c>
      <c r="J2017" s="13" t="s">
        <v>1105</v>
      </c>
      <c r="K2017" s="37" t="str">
        <f>VLOOKUP(Tabela14[[#This Row],[CÓDIGO]],[1]fornnecedor!$A:$G,7,0)</f>
        <v>ESMALTES</v>
      </c>
    </row>
    <row r="2018" spans="1:11" x14ac:dyDescent="0.3">
      <c r="A2018" s="8">
        <v>86680</v>
      </c>
      <c r="B2018" s="8" t="str">
        <f>VLOOKUP(Tabela14[[#This Row],[CÓDIGO]],[1]fornnecedor!$A:$E,5,0)</f>
        <v>AKZO NOBEL LTDA DECOR</v>
      </c>
      <c r="C2018" s="9" t="s">
        <v>1625</v>
      </c>
      <c r="D2018" s="9" t="s">
        <v>543</v>
      </c>
      <c r="E2018" s="23">
        <v>0</v>
      </c>
      <c r="F2018" s="31">
        <v>0</v>
      </c>
      <c r="G2018" s="10">
        <v>0</v>
      </c>
      <c r="H2018" s="11">
        <f t="shared" si="62"/>
        <v>0</v>
      </c>
      <c r="I2018" s="12">
        <f t="shared" si="63"/>
        <v>0</v>
      </c>
      <c r="J2018" s="13" t="s">
        <v>1105</v>
      </c>
      <c r="K2018" s="37" t="str">
        <f>VLOOKUP(Tabela14[[#This Row],[CÓDIGO]],[1]fornnecedor!$A:$G,7,0)</f>
        <v>ESMALTES</v>
      </c>
    </row>
    <row r="2019" spans="1:11" x14ac:dyDescent="0.3">
      <c r="A2019" s="15">
        <v>86679</v>
      </c>
      <c r="B2019" s="15" t="str">
        <f>VLOOKUP(Tabela14[[#This Row],[CÓDIGO]],[1]fornnecedor!$A:$E,5,0)</f>
        <v>AKZO NOBEL LTDA DECOR</v>
      </c>
      <c r="C2019" s="16" t="s">
        <v>1626</v>
      </c>
      <c r="D2019" s="16" t="s">
        <v>543</v>
      </c>
      <c r="E2019" s="22">
        <v>0</v>
      </c>
      <c r="F2019" s="30">
        <v>0</v>
      </c>
      <c r="G2019" s="17">
        <v>0</v>
      </c>
      <c r="H2019" s="11">
        <f t="shared" si="62"/>
        <v>0</v>
      </c>
      <c r="I2019" s="12">
        <f t="shared" si="63"/>
        <v>0</v>
      </c>
      <c r="J2019" s="13" t="s">
        <v>1105</v>
      </c>
      <c r="K2019" s="37" t="str">
        <f>VLOOKUP(Tabela14[[#This Row],[CÓDIGO]],[1]fornnecedor!$A:$G,7,0)</f>
        <v>ESMALTES</v>
      </c>
    </row>
    <row r="2020" spans="1:11" x14ac:dyDescent="0.3">
      <c r="A2020" s="8">
        <v>86671</v>
      </c>
      <c r="B2020" s="8" t="str">
        <f>VLOOKUP(Tabela14[[#This Row],[CÓDIGO]],[1]fornnecedor!$A:$E,5,0)</f>
        <v>AKZO NOBEL LTDA DECOR</v>
      </c>
      <c r="C2020" s="9" t="s">
        <v>1627</v>
      </c>
      <c r="D2020" s="9" t="s">
        <v>543</v>
      </c>
      <c r="E2020" s="23">
        <v>0</v>
      </c>
      <c r="F2020" s="31">
        <v>0</v>
      </c>
      <c r="G2020" s="10">
        <v>0</v>
      </c>
      <c r="H2020" s="11">
        <f t="shared" si="62"/>
        <v>0</v>
      </c>
      <c r="I2020" s="12">
        <f t="shared" si="63"/>
        <v>0</v>
      </c>
      <c r="J2020" s="13" t="s">
        <v>1105</v>
      </c>
      <c r="K2020" s="37" t="str">
        <f>VLOOKUP(Tabela14[[#This Row],[CÓDIGO]],[1]fornnecedor!$A:$G,7,0)</f>
        <v>ESMALTES</v>
      </c>
    </row>
    <row r="2021" spans="1:11" x14ac:dyDescent="0.3">
      <c r="A2021" s="15">
        <v>86672</v>
      </c>
      <c r="B2021" s="15" t="str">
        <f>VLOOKUP(Tabela14[[#This Row],[CÓDIGO]],[1]fornnecedor!$A:$E,5,0)</f>
        <v>AKZO NOBEL LTDA DECOR</v>
      </c>
      <c r="C2021" s="16" t="s">
        <v>1628</v>
      </c>
      <c r="D2021" s="16" t="s">
        <v>543</v>
      </c>
      <c r="E2021" s="22">
        <v>0</v>
      </c>
      <c r="F2021" s="30">
        <v>0</v>
      </c>
      <c r="G2021" s="17">
        <v>0</v>
      </c>
      <c r="H2021" s="11">
        <f t="shared" si="62"/>
        <v>0</v>
      </c>
      <c r="I2021" s="12">
        <f t="shared" si="63"/>
        <v>0</v>
      </c>
      <c r="J2021" s="13" t="s">
        <v>1105</v>
      </c>
      <c r="K2021" s="37" t="str">
        <f>VLOOKUP(Tabela14[[#This Row],[CÓDIGO]],[1]fornnecedor!$A:$G,7,0)</f>
        <v>ESMALTES</v>
      </c>
    </row>
    <row r="2022" spans="1:11" x14ac:dyDescent="0.3">
      <c r="A2022" s="8">
        <v>86681</v>
      </c>
      <c r="B2022" s="8" t="str">
        <f>VLOOKUP(Tabela14[[#This Row],[CÓDIGO]],[1]fornnecedor!$A:$E,5,0)</f>
        <v>AKZO NOBEL LTDA DECOR</v>
      </c>
      <c r="C2022" s="9" t="s">
        <v>1629</v>
      </c>
      <c r="D2022" s="9" t="s">
        <v>543</v>
      </c>
      <c r="E2022" s="23">
        <v>0</v>
      </c>
      <c r="F2022" s="31">
        <v>0</v>
      </c>
      <c r="G2022" s="10">
        <v>0</v>
      </c>
      <c r="H2022" s="11">
        <f t="shared" si="62"/>
        <v>0</v>
      </c>
      <c r="I2022" s="12">
        <f t="shared" si="63"/>
        <v>0</v>
      </c>
      <c r="J2022" s="13" t="s">
        <v>1105</v>
      </c>
      <c r="K2022" s="37" t="str">
        <f>VLOOKUP(Tabela14[[#This Row],[CÓDIGO]],[1]fornnecedor!$A:$G,7,0)</f>
        <v>ESMALTES</v>
      </c>
    </row>
    <row r="2023" spans="1:11" x14ac:dyDescent="0.3">
      <c r="A2023" s="15">
        <v>86697</v>
      </c>
      <c r="B2023" s="15" t="str">
        <f>VLOOKUP(Tabela14[[#This Row],[CÓDIGO]],[1]fornnecedor!$A:$E,5,0)</f>
        <v>AKZO NOBEL LTDA DECOR</v>
      </c>
      <c r="C2023" s="16" t="s">
        <v>1630</v>
      </c>
      <c r="D2023" s="16" t="s">
        <v>543</v>
      </c>
      <c r="E2023" s="22">
        <v>0</v>
      </c>
      <c r="F2023" s="30">
        <v>0</v>
      </c>
      <c r="G2023" s="17">
        <v>0</v>
      </c>
      <c r="H2023" s="11">
        <f t="shared" si="62"/>
        <v>0</v>
      </c>
      <c r="I2023" s="12">
        <f t="shared" si="63"/>
        <v>0</v>
      </c>
      <c r="J2023" s="13" t="s">
        <v>1105</v>
      </c>
      <c r="K2023" s="37" t="str">
        <f>VLOOKUP(Tabela14[[#This Row],[CÓDIGO]],[1]fornnecedor!$A:$G,7,0)</f>
        <v>ESMALTES</v>
      </c>
    </row>
    <row r="2024" spans="1:11" x14ac:dyDescent="0.3">
      <c r="A2024" s="8">
        <v>85862</v>
      </c>
      <c r="B2024" s="8" t="str">
        <f>VLOOKUP(Tabela14[[#This Row],[CÓDIGO]],[1]fornnecedor!$A:$E,5,0)</f>
        <v>AKZO NOBEL LTDA DECOR</v>
      </c>
      <c r="C2024" s="9" t="s">
        <v>1631</v>
      </c>
      <c r="D2024" s="9" t="s">
        <v>543</v>
      </c>
      <c r="E2024" s="23">
        <v>0</v>
      </c>
      <c r="F2024" s="31">
        <v>0</v>
      </c>
      <c r="G2024" s="10">
        <v>0</v>
      </c>
      <c r="H2024" s="11">
        <f t="shared" si="62"/>
        <v>0</v>
      </c>
      <c r="I2024" s="12">
        <f t="shared" si="63"/>
        <v>0</v>
      </c>
      <c r="J2024" s="13" t="s">
        <v>1105</v>
      </c>
      <c r="K2024" s="37" t="str">
        <f>VLOOKUP(Tabela14[[#This Row],[CÓDIGO]],[1]fornnecedor!$A:$G,7,0)</f>
        <v>ESMALTES</v>
      </c>
    </row>
    <row r="2025" spans="1:11" x14ac:dyDescent="0.3">
      <c r="A2025" s="15">
        <v>85864</v>
      </c>
      <c r="B2025" s="15" t="str">
        <f>VLOOKUP(Tabela14[[#This Row],[CÓDIGO]],[1]fornnecedor!$A:$E,5,0)</f>
        <v>AKZO NOBEL LTDA DECOR</v>
      </c>
      <c r="C2025" s="16" t="s">
        <v>1632</v>
      </c>
      <c r="D2025" s="16" t="s">
        <v>543</v>
      </c>
      <c r="E2025" s="22">
        <v>0</v>
      </c>
      <c r="F2025" s="30">
        <v>0</v>
      </c>
      <c r="G2025" s="17">
        <v>0</v>
      </c>
      <c r="H2025" s="11">
        <f t="shared" si="62"/>
        <v>0</v>
      </c>
      <c r="I2025" s="12">
        <f t="shared" si="63"/>
        <v>0</v>
      </c>
      <c r="J2025" s="13" t="s">
        <v>1105</v>
      </c>
      <c r="K2025" s="37" t="str">
        <f>VLOOKUP(Tabela14[[#This Row],[CÓDIGO]],[1]fornnecedor!$A:$G,7,0)</f>
        <v>ESMALTES</v>
      </c>
    </row>
    <row r="2026" spans="1:11" x14ac:dyDescent="0.3">
      <c r="A2026" s="15">
        <v>85861</v>
      </c>
      <c r="B2026" s="15" t="str">
        <f>VLOOKUP(Tabela14[[#This Row],[CÓDIGO]],[1]fornnecedor!$A:$E,5,0)</f>
        <v>AKZO NOBEL LTDA DECOR</v>
      </c>
      <c r="C2026" s="16" t="s">
        <v>1633</v>
      </c>
      <c r="D2026" s="16" t="s">
        <v>543</v>
      </c>
      <c r="E2026" s="22">
        <v>0</v>
      </c>
      <c r="F2026" s="30">
        <v>0</v>
      </c>
      <c r="G2026" s="17">
        <v>0</v>
      </c>
      <c r="H2026" s="11">
        <f t="shared" si="62"/>
        <v>0</v>
      </c>
      <c r="I2026" s="12">
        <f t="shared" si="63"/>
        <v>0</v>
      </c>
      <c r="J2026" s="13" t="s">
        <v>1105</v>
      </c>
      <c r="K2026" s="37" t="str">
        <f>VLOOKUP(Tabela14[[#This Row],[CÓDIGO]],[1]fornnecedor!$A:$G,7,0)</f>
        <v>ESMALTES</v>
      </c>
    </row>
    <row r="2027" spans="1:11" x14ac:dyDescent="0.3">
      <c r="A2027" s="15">
        <v>86078</v>
      </c>
      <c r="B2027" s="15" t="str">
        <f>VLOOKUP(Tabela14[[#This Row],[CÓDIGO]],[1]fornnecedor!$A:$E,5,0)</f>
        <v>AKZO NOBEL LTDA DECOR</v>
      </c>
      <c r="C2027" s="16" t="s">
        <v>1634</v>
      </c>
      <c r="D2027" s="16" t="s">
        <v>543</v>
      </c>
      <c r="E2027" s="22">
        <v>0</v>
      </c>
      <c r="F2027" s="30">
        <v>0</v>
      </c>
      <c r="G2027" s="17">
        <v>0</v>
      </c>
      <c r="H2027" s="11">
        <f t="shared" si="62"/>
        <v>0</v>
      </c>
      <c r="I2027" s="12">
        <f t="shared" si="63"/>
        <v>0</v>
      </c>
      <c r="J2027" s="13" t="s">
        <v>1105</v>
      </c>
      <c r="K2027" s="37" t="str">
        <f>VLOOKUP(Tabela14[[#This Row],[CÓDIGO]],[1]fornnecedor!$A:$G,7,0)</f>
        <v>ESMALTES</v>
      </c>
    </row>
    <row r="2028" spans="1:11" x14ac:dyDescent="0.3">
      <c r="A2028" s="8">
        <v>86069</v>
      </c>
      <c r="B2028" s="8" t="str">
        <f>VLOOKUP(Tabela14[[#This Row],[CÓDIGO]],[1]fornnecedor!$A:$E,5,0)</f>
        <v>AKZO NOBEL LTDA DECOR</v>
      </c>
      <c r="C2028" s="9" t="s">
        <v>1635</v>
      </c>
      <c r="D2028" s="9" t="s">
        <v>543</v>
      </c>
      <c r="E2028" s="23">
        <v>0</v>
      </c>
      <c r="F2028" s="31">
        <v>0</v>
      </c>
      <c r="G2028" s="10">
        <v>0</v>
      </c>
      <c r="H2028" s="11">
        <f t="shared" si="62"/>
        <v>0</v>
      </c>
      <c r="I2028" s="12">
        <f t="shared" si="63"/>
        <v>0</v>
      </c>
      <c r="J2028" s="13" t="s">
        <v>1105</v>
      </c>
      <c r="K2028" s="37" t="str">
        <f>VLOOKUP(Tabela14[[#This Row],[CÓDIGO]],[1]fornnecedor!$A:$G,7,0)</f>
        <v>ESMALTES</v>
      </c>
    </row>
    <row r="2029" spans="1:11" x14ac:dyDescent="0.3">
      <c r="A2029" s="15">
        <v>86070</v>
      </c>
      <c r="B2029" s="15" t="str">
        <f>VLOOKUP(Tabela14[[#This Row],[CÓDIGO]],[1]fornnecedor!$A:$E,5,0)</f>
        <v>AKZO NOBEL LTDA DECOR</v>
      </c>
      <c r="C2029" s="16" t="s">
        <v>1636</v>
      </c>
      <c r="D2029" s="16" t="s">
        <v>543</v>
      </c>
      <c r="E2029" s="22">
        <v>0</v>
      </c>
      <c r="F2029" s="30">
        <v>0</v>
      </c>
      <c r="G2029" s="17">
        <v>0</v>
      </c>
      <c r="H2029" s="11">
        <f t="shared" si="62"/>
        <v>0</v>
      </c>
      <c r="I2029" s="12">
        <f t="shared" si="63"/>
        <v>0</v>
      </c>
      <c r="J2029" s="13" t="s">
        <v>1105</v>
      </c>
      <c r="K2029" s="37" t="str">
        <f>VLOOKUP(Tabela14[[#This Row],[CÓDIGO]],[1]fornnecedor!$A:$G,7,0)</f>
        <v>ESMALTES</v>
      </c>
    </row>
    <row r="2030" spans="1:11" x14ac:dyDescent="0.3">
      <c r="A2030" s="8">
        <v>86073</v>
      </c>
      <c r="B2030" s="8" t="str">
        <f>VLOOKUP(Tabela14[[#This Row],[CÓDIGO]],[1]fornnecedor!$A:$E,5,0)</f>
        <v>AKZO NOBEL LTDA DECOR</v>
      </c>
      <c r="C2030" s="9" t="s">
        <v>1637</v>
      </c>
      <c r="D2030" s="9" t="s">
        <v>543</v>
      </c>
      <c r="E2030" s="23">
        <v>0</v>
      </c>
      <c r="F2030" s="31">
        <v>0</v>
      </c>
      <c r="G2030" s="10">
        <v>0</v>
      </c>
      <c r="H2030" s="11">
        <f t="shared" si="62"/>
        <v>0</v>
      </c>
      <c r="I2030" s="12">
        <f t="shared" si="63"/>
        <v>0</v>
      </c>
      <c r="J2030" s="13" t="s">
        <v>1105</v>
      </c>
      <c r="K2030" s="37" t="str">
        <f>VLOOKUP(Tabela14[[#This Row],[CÓDIGO]],[1]fornnecedor!$A:$G,7,0)</f>
        <v>ESMALTES</v>
      </c>
    </row>
    <row r="2031" spans="1:11" x14ac:dyDescent="0.3">
      <c r="A2031" s="15">
        <v>86074</v>
      </c>
      <c r="B2031" s="15" t="str">
        <f>VLOOKUP(Tabela14[[#This Row],[CÓDIGO]],[1]fornnecedor!$A:$E,5,0)</f>
        <v>AKZO NOBEL LTDA DECOR</v>
      </c>
      <c r="C2031" s="16" t="s">
        <v>1638</v>
      </c>
      <c r="D2031" s="16" t="s">
        <v>543</v>
      </c>
      <c r="E2031" s="22">
        <v>0</v>
      </c>
      <c r="F2031" s="30">
        <v>0</v>
      </c>
      <c r="G2031" s="17">
        <v>0</v>
      </c>
      <c r="H2031" s="11">
        <f t="shared" si="62"/>
        <v>0</v>
      </c>
      <c r="I2031" s="12">
        <f t="shared" si="63"/>
        <v>0</v>
      </c>
      <c r="J2031" s="13" t="s">
        <v>1105</v>
      </c>
      <c r="K2031" s="37" t="str">
        <f>VLOOKUP(Tabela14[[#This Row],[CÓDIGO]],[1]fornnecedor!$A:$G,7,0)</f>
        <v>ESMALTES</v>
      </c>
    </row>
    <row r="2032" spans="1:11" x14ac:dyDescent="0.3">
      <c r="A2032" s="8">
        <v>86071</v>
      </c>
      <c r="B2032" s="8" t="str">
        <f>VLOOKUP(Tabela14[[#This Row],[CÓDIGO]],[1]fornnecedor!$A:$E,5,0)</f>
        <v>AKZO NOBEL LTDA DECOR</v>
      </c>
      <c r="C2032" s="9" t="s">
        <v>1639</v>
      </c>
      <c r="D2032" s="9" t="s">
        <v>543</v>
      </c>
      <c r="E2032" s="23">
        <v>0</v>
      </c>
      <c r="F2032" s="31">
        <v>0</v>
      </c>
      <c r="G2032" s="10">
        <v>0</v>
      </c>
      <c r="H2032" s="11">
        <f t="shared" si="62"/>
        <v>0</v>
      </c>
      <c r="I2032" s="12">
        <f t="shared" si="63"/>
        <v>0</v>
      </c>
      <c r="J2032" s="13" t="s">
        <v>1105</v>
      </c>
      <c r="K2032" s="37" t="str">
        <f>VLOOKUP(Tabela14[[#This Row],[CÓDIGO]],[1]fornnecedor!$A:$G,7,0)</f>
        <v>ESMALTES</v>
      </c>
    </row>
    <row r="2033" spans="1:11" x14ac:dyDescent="0.3">
      <c r="A2033" s="15">
        <v>86067</v>
      </c>
      <c r="B2033" s="15" t="str">
        <f>VLOOKUP(Tabela14[[#This Row],[CÓDIGO]],[1]fornnecedor!$A:$E,5,0)</f>
        <v>AKZO NOBEL LTDA DECOR</v>
      </c>
      <c r="C2033" s="16" t="s">
        <v>1640</v>
      </c>
      <c r="D2033" s="16" t="s">
        <v>543</v>
      </c>
      <c r="E2033" s="22">
        <v>0</v>
      </c>
      <c r="F2033" s="30">
        <v>0</v>
      </c>
      <c r="G2033" s="17">
        <v>0</v>
      </c>
      <c r="H2033" s="11">
        <f t="shared" si="62"/>
        <v>0</v>
      </c>
      <c r="I2033" s="12">
        <f t="shared" si="63"/>
        <v>0</v>
      </c>
      <c r="J2033" s="13" t="s">
        <v>1105</v>
      </c>
      <c r="K2033" s="37" t="str">
        <f>VLOOKUP(Tabela14[[#This Row],[CÓDIGO]],[1]fornnecedor!$A:$G,7,0)</f>
        <v>ESMALTES</v>
      </c>
    </row>
    <row r="2034" spans="1:11" x14ac:dyDescent="0.3">
      <c r="A2034" s="8">
        <v>86068</v>
      </c>
      <c r="B2034" s="8" t="str">
        <f>VLOOKUP(Tabela14[[#This Row],[CÓDIGO]],[1]fornnecedor!$A:$E,5,0)</f>
        <v>AKZO NOBEL LTDA DECOR</v>
      </c>
      <c r="C2034" s="9" t="s">
        <v>1641</v>
      </c>
      <c r="D2034" s="9" t="s">
        <v>543</v>
      </c>
      <c r="E2034" s="23">
        <v>0</v>
      </c>
      <c r="F2034" s="31">
        <v>0</v>
      </c>
      <c r="G2034" s="10">
        <v>0</v>
      </c>
      <c r="H2034" s="11">
        <f t="shared" si="62"/>
        <v>0</v>
      </c>
      <c r="I2034" s="12">
        <f t="shared" si="63"/>
        <v>0</v>
      </c>
      <c r="J2034" s="13" t="s">
        <v>1105</v>
      </c>
      <c r="K2034" s="37" t="str">
        <f>VLOOKUP(Tabela14[[#This Row],[CÓDIGO]],[1]fornnecedor!$A:$G,7,0)</f>
        <v>ESMALTES</v>
      </c>
    </row>
    <row r="2035" spans="1:11" x14ac:dyDescent="0.3">
      <c r="A2035" s="15">
        <v>85982</v>
      </c>
      <c r="B2035" s="15" t="str">
        <f>VLOOKUP(Tabela14[[#This Row],[CÓDIGO]],[1]fornnecedor!$A:$E,5,0)</f>
        <v>AKZO NOBEL LTDA DECOR</v>
      </c>
      <c r="C2035" s="16" t="s">
        <v>1642</v>
      </c>
      <c r="D2035" s="16" t="s">
        <v>543</v>
      </c>
      <c r="E2035" s="22">
        <v>0</v>
      </c>
      <c r="F2035" s="30">
        <v>0</v>
      </c>
      <c r="G2035" s="17">
        <v>0</v>
      </c>
      <c r="H2035" s="11">
        <f t="shared" si="62"/>
        <v>0</v>
      </c>
      <c r="I2035" s="12">
        <f t="shared" si="63"/>
        <v>0</v>
      </c>
      <c r="J2035" s="13" t="s">
        <v>1105</v>
      </c>
      <c r="K2035" s="37" t="str">
        <f>VLOOKUP(Tabela14[[#This Row],[CÓDIGO]],[1]fornnecedor!$A:$G,7,0)</f>
        <v>ESMALTES</v>
      </c>
    </row>
    <row r="2036" spans="1:11" x14ac:dyDescent="0.3">
      <c r="A2036" s="8">
        <v>85983</v>
      </c>
      <c r="B2036" s="8" t="str">
        <f>VLOOKUP(Tabela14[[#This Row],[CÓDIGO]],[1]fornnecedor!$A:$E,5,0)</f>
        <v>AKZO NOBEL LTDA DECOR</v>
      </c>
      <c r="C2036" s="9" t="s">
        <v>1643</v>
      </c>
      <c r="D2036" s="9" t="s">
        <v>543</v>
      </c>
      <c r="E2036" s="23">
        <v>0</v>
      </c>
      <c r="F2036" s="31">
        <v>0</v>
      </c>
      <c r="G2036" s="10">
        <v>0</v>
      </c>
      <c r="H2036" s="11">
        <f t="shared" si="62"/>
        <v>0</v>
      </c>
      <c r="I2036" s="12">
        <f t="shared" si="63"/>
        <v>0</v>
      </c>
      <c r="J2036" s="13" t="s">
        <v>1105</v>
      </c>
      <c r="K2036" s="37" t="str">
        <f>VLOOKUP(Tabela14[[#This Row],[CÓDIGO]],[1]fornnecedor!$A:$G,7,0)</f>
        <v>ESMALTES</v>
      </c>
    </row>
    <row r="2037" spans="1:11" x14ac:dyDescent="0.3">
      <c r="A2037" s="15">
        <v>85981</v>
      </c>
      <c r="B2037" s="15" t="str">
        <f>VLOOKUP(Tabela14[[#This Row],[CÓDIGO]],[1]fornnecedor!$A:$E,5,0)</f>
        <v>AKZO NOBEL LTDA DECOR</v>
      </c>
      <c r="C2037" s="16" t="s">
        <v>1644</v>
      </c>
      <c r="D2037" s="16" t="s">
        <v>543</v>
      </c>
      <c r="E2037" s="22">
        <v>0</v>
      </c>
      <c r="F2037" s="30">
        <v>0</v>
      </c>
      <c r="G2037" s="17">
        <v>0</v>
      </c>
      <c r="H2037" s="11">
        <f t="shared" si="62"/>
        <v>0</v>
      </c>
      <c r="I2037" s="12">
        <f t="shared" si="63"/>
        <v>0</v>
      </c>
      <c r="J2037" s="13" t="s">
        <v>1105</v>
      </c>
      <c r="K2037" s="37" t="str">
        <f>VLOOKUP(Tabela14[[#This Row],[CÓDIGO]],[1]fornnecedor!$A:$G,7,0)</f>
        <v>ESMALTES</v>
      </c>
    </row>
    <row r="2038" spans="1:11" x14ac:dyDescent="0.3">
      <c r="A2038" s="8">
        <v>85989</v>
      </c>
      <c r="B2038" s="8" t="str">
        <f>VLOOKUP(Tabela14[[#This Row],[CÓDIGO]],[1]fornnecedor!$A:$E,5,0)</f>
        <v>AKZO NOBEL LTDA DECOR</v>
      </c>
      <c r="C2038" s="9" t="s">
        <v>1645</v>
      </c>
      <c r="D2038" s="9" t="s">
        <v>543</v>
      </c>
      <c r="E2038" s="23">
        <v>0</v>
      </c>
      <c r="F2038" s="31">
        <v>0</v>
      </c>
      <c r="G2038" s="10">
        <v>0</v>
      </c>
      <c r="H2038" s="11">
        <f t="shared" si="62"/>
        <v>0</v>
      </c>
      <c r="I2038" s="12">
        <f t="shared" si="63"/>
        <v>0</v>
      </c>
      <c r="J2038" s="13" t="s">
        <v>1105</v>
      </c>
      <c r="K2038" s="37" t="str">
        <f>VLOOKUP(Tabela14[[#This Row],[CÓDIGO]],[1]fornnecedor!$A:$G,7,0)</f>
        <v>ESMALTES</v>
      </c>
    </row>
    <row r="2039" spans="1:11" x14ac:dyDescent="0.3">
      <c r="A2039" s="15">
        <v>85990</v>
      </c>
      <c r="B2039" s="15" t="str">
        <f>VLOOKUP(Tabela14[[#This Row],[CÓDIGO]],[1]fornnecedor!$A:$E,5,0)</f>
        <v>AKZO NOBEL LTDA DECOR</v>
      </c>
      <c r="C2039" s="16" t="s">
        <v>1646</v>
      </c>
      <c r="D2039" s="16" t="s">
        <v>543</v>
      </c>
      <c r="E2039" s="22">
        <v>0</v>
      </c>
      <c r="F2039" s="30">
        <v>0</v>
      </c>
      <c r="G2039" s="17">
        <v>0</v>
      </c>
      <c r="H2039" s="11">
        <f t="shared" si="62"/>
        <v>0</v>
      </c>
      <c r="I2039" s="12">
        <f t="shared" si="63"/>
        <v>0</v>
      </c>
      <c r="J2039" s="13" t="s">
        <v>1105</v>
      </c>
      <c r="K2039" s="37" t="str">
        <f>VLOOKUP(Tabela14[[#This Row],[CÓDIGO]],[1]fornnecedor!$A:$G,7,0)</f>
        <v>ESMALTES</v>
      </c>
    </row>
    <row r="2040" spans="1:11" x14ac:dyDescent="0.3">
      <c r="A2040" s="15">
        <v>85942</v>
      </c>
      <c r="B2040" s="15" t="str">
        <f>VLOOKUP(Tabela14[[#This Row],[CÓDIGO]],[1]fornnecedor!$A:$E,5,0)</f>
        <v>AKZO NOBEL LTDA DECOR</v>
      </c>
      <c r="C2040" s="16" t="s">
        <v>1647</v>
      </c>
      <c r="D2040" s="16" t="s">
        <v>543</v>
      </c>
      <c r="E2040" s="22">
        <v>0</v>
      </c>
      <c r="F2040" s="30">
        <v>0</v>
      </c>
      <c r="G2040" s="17">
        <v>0</v>
      </c>
      <c r="H2040" s="11">
        <f t="shared" si="62"/>
        <v>0</v>
      </c>
      <c r="I2040" s="12">
        <f t="shared" si="63"/>
        <v>0</v>
      </c>
      <c r="J2040" s="13" t="s">
        <v>1105</v>
      </c>
      <c r="K2040" s="37" t="str">
        <f>VLOOKUP(Tabela14[[#This Row],[CÓDIGO]],[1]fornnecedor!$A:$G,7,0)</f>
        <v>ESMALTES</v>
      </c>
    </row>
    <row r="2041" spans="1:11" x14ac:dyDescent="0.3">
      <c r="A2041" s="8">
        <v>85946</v>
      </c>
      <c r="B2041" s="8" t="str">
        <f>VLOOKUP(Tabela14[[#This Row],[CÓDIGO]],[1]fornnecedor!$A:$E,5,0)</f>
        <v>AKZO NOBEL LTDA DECOR</v>
      </c>
      <c r="C2041" s="9" t="s">
        <v>1648</v>
      </c>
      <c r="D2041" s="9" t="s">
        <v>543</v>
      </c>
      <c r="E2041" s="23">
        <v>0</v>
      </c>
      <c r="F2041" s="31">
        <v>0</v>
      </c>
      <c r="G2041" s="10">
        <v>0</v>
      </c>
      <c r="H2041" s="11">
        <f t="shared" si="62"/>
        <v>0</v>
      </c>
      <c r="I2041" s="12">
        <f t="shared" si="63"/>
        <v>0</v>
      </c>
      <c r="J2041" s="13" t="s">
        <v>1105</v>
      </c>
      <c r="K2041" s="37" t="str">
        <f>VLOOKUP(Tabela14[[#This Row],[CÓDIGO]],[1]fornnecedor!$A:$G,7,0)</f>
        <v>ESMALTES</v>
      </c>
    </row>
    <row r="2042" spans="1:11" x14ac:dyDescent="0.3">
      <c r="A2042" s="15">
        <v>85932</v>
      </c>
      <c r="B2042" s="15" t="str">
        <f>VLOOKUP(Tabela14[[#This Row],[CÓDIGO]],[1]fornnecedor!$A:$E,5,0)</f>
        <v>AKZO NOBEL LTDA DECOR</v>
      </c>
      <c r="C2042" s="16" t="s">
        <v>1649</v>
      </c>
      <c r="D2042" s="16" t="s">
        <v>543</v>
      </c>
      <c r="E2042" s="22">
        <v>0</v>
      </c>
      <c r="F2042" s="30">
        <v>0</v>
      </c>
      <c r="G2042" s="17">
        <v>0</v>
      </c>
      <c r="H2042" s="11">
        <f t="shared" si="62"/>
        <v>0</v>
      </c>
      <c r="I2042" s="12">
        <f t="shared" si="63"/>
        <v>0</v>
      </c>
      <c r="J2042" s="13" t="s">
        <v>1105</v>
      </c>
      <c r="K2042" s="37" t="str">
        <f>VLOOKUP(Tabela14[[#This Row],[CÓDIGO]],[1]fornnecedor!$A:$G,7,0)</f>
        <v>ESMALTES</v>
      </c>
    </row>
    <row r="2043" spans="1:11" x14ac:dyDescent="0.3">
      <c r="A2043" s="8">
        <v>85926</v>
      </c>
      <c r="B2043" s="8" t="str">
        <f>VLOOKUP(Tabela14[[#This Row],[CÓDIGO]],[1]fornnecedor!$A:$E,5,0)</f>
        <v>AKZO NOBEL LTDA DECOR</v>
      </c>
      <c r="C2043" s="9" t="s">
        <v>1650</v>
      </c>
      <c r="D2043" s="9" t="s">
        <v>543</v>
      </c>
      <c r="E2043" s="23">
        <v>0</v>
      </c>
      <c r="F2043" s="31">
        <v>0</v>
      </c>
      <c r="G2043" s="10">
        <v>0</v>
      </c>
      <c r="H2043" s="11">
        <f t="shared" si="62"/>
        <v>0</v>
      </c>
      <c r="I2043" s="12">
        <f t="shared" si="63"/>
        <v>0</v>
      </c>
      <c r="J2043" s="13" t="s">
        <v>1105</v>
      </c>
      <c r="K2043" s="37" t="str">
        <f>VLOOKUP(Tabela14[[#This Row],[CÓDIGO]],[1]fornnecedor!$A:$G,7,0)</f>
        <v>ESMALTES</v>
      </c>
    </row>
    <row r="2044" spans="1:11" x14ac:dyDescent="0.3">
      <c r="A2044" s="8">
        <v>85929</v>
      </c>
      <c r="B2044" s="8" t="str">
        <f>VLOOKUP(Tabela14[[#This Row],[CÓDIGO]],[1]fornnecedor!$A:$E,5,0)</f>
        <v>AKZO NOBEL LTDA DECOR</v>
      </c>
      <c r="C2044" s="9" t="s">
        <v>1651</v>
      </c>
      <c r="D2044" s="9" t="s">
        <v>543</v>
      </c>
      <c r="E2044" s="23">
        <v>0</v>
      </c>
      <c r="F2044" s="31">
        <v>0</v>
      </c>
      <c r="G2044" s="10">
        <v>0</v>
      </c>
      <c r="H2044" s="11">
        <f t="shared" si="62"/>
        <v>0</v>
      </c>
      <c r="I2044" s="12">
        <f t="shared" si="63"/>
        <v>0</v>
      </c>
      <c r="J2044" s="13" t="s">
        <v>1105</v>
      </c>
      <c r="K2044" s="37" t="str">
        <f>VLOOKUP(Tabela14[[#This Row],[CÓDIGO]],[1]fornnecedor!$A:$G,7,0)</f>
        <v>ESMALTES</v>
      </c>
    </row>
    <row r="2045" spans="1:11" x14ac:dyDescent="0.3">
      <c r="A2045" s="8">
        <v>85909</v>
      </c>
      <c r="B2045" s="8" t="str">
        <f>VLOOKUP(Tabela14[[#This Row],[CÓDIGO]],[1]fornnecedor!$A:$E,5,0)</f>
        <v>AKZO NOBEL LTDA DECOR</v>
      </c>
      <c r="C2045" s="9" t="s">
        <v>1652</v>
      </c>
      <c r="D2045" s="9" t="s">
        <v>543</v>
      </c>
      <c r="E2045" s="23">
        <v>0</v>
      </c>
      <c r="F2045" s="31">
        <v>0</v>
      </c>
      <c r="G2045" s="10">
        <v>0</v>
      </c>
      <c r="H2045" s="11">
        <f t="shared" si="62"/>
        <v>0</v>
      </c>
      <c r="I2045" s="12">
        <f t="shared" si="63"/>
        <v>0</v>
      </c>
      <c r="J2045" s="13" t="s">
        <v>1105</v>
      </c>
      <c r="K2045" s="37" t="str">
        <f>VLOOKUP(Tabela14[[#This Row],[CÓDIGO]],[1]fornnecedor!$A:$G,7,0)</f>
        <v>ESMALTES</v>
      </c>
    </row>
    <row r="2046" spans="1:11" x14ac:dyDescent="0.3">
      <c r="A2046" s="15">
        <v>85915</v>
      </c>
      <c r="B2046" s="15" t="str">
        <f>VLOOKUP(Tabela14[[#This Row],[CÓDIGO]],[1]fornnecedor!$A:$E,5,0)</f>
        <v>AKZO NOBEL LTDA DECOR</v>
      </c>
      <c r="C2046" s="16" t="s">
        <v>1653</v>
      </c>
      <c r="D2046" s="16" t="s">
        <v>543</v>
      </c>
      <c r="E2046" s="22">
        <v>0</v>
      </c>
      <c r="F2046" s="30">
        <v>0</v>
      </c>
      <c r="G2046" s="17">
        <v>0</v>
      </c>
      <c r="H2046" s="11">
        <f t="shared" si="62"/>
        <v>0</v>
      </c>
      <c r="I2046" s="12">
        <f t="shared" si="63"/>
        <v>0</v>
      </c>
      <c r="J2046" s="13" t="s">
        <v>1105</v>
      </c>
      <c r="K2046" s="37" t="str">
        <f>VLOOKUP(Tabela14[[#This Row],[CÓDIGO]],[1]fornnecedor!$A:$G,7,0)</f>
        <v>ESMALTES</v>
      </c>
    </row>
    <row r="2047" spans="1:11" x14ac:dyDescent="0.3">
      <c r="A2047" s="15">
        <v>85956</v>
      </c>
      <c r="B2047" s="15" t="str">
        <f>VLOOKUP(Tabela14[[#This Row],[CÓDIGO]],[1]fornnecedor!$A:$E,5,0)</f>
        <v>AKZO NOBEL LTDA DECOR</v>
      </c>
      <c r="C2047" s="16" t="s">
        <v>1654</v>
      </c>
      <c r="D2047" s="16" t="s">
        <v>543</v>
      </c>
      <c r="E2047" s="22">
        <v>0</v>
      </c>
      <c r="F2047" s="30">
        <v>0</v>
      </c>
      <c r="G2047" s="17">
        <v>0</v>
      </c>
      <c r="H2047" s="11">
        <f t="shared" si="62"/>
        <v>0</v>
      </c>
      <c r="I2047" s="12">
        <f t="shared" si="63"/>
        <v>0</v>
      </c>
      <c r="J2047" s="13" t="s">
        <v>1105</v>
      </c>
      <c r="K2047" s="37" t="str">
        <f>VLOOKUP(Tabela14[[#This Row],[CÓDIGO]],[1]fornnecedor!$A:$G,7,0)</f>
        <v>ESMALTES</v>
      </c>
    </row>
    <row r="2048" spans="1:11" x14ac:dyDescent="0.3">
      <c r="A2048" s="8">
        <v>85972</v>
      </c>
      <c r="B2048" s="8" t="str">
        <f>VLOOKUP(Tabela14[[#This Row],[CÓDIGO]],[1]fornnecedor!$A:$E,5,0)</f>
        <v>AKZO NOBEL LTDA DECOR</v>
      </c>
      <c r="C2048" s="9" t="s">
        <v>1655</v>
      </c>
      <c r="D2048" s="9" t="s">
        <v>543</v>
      </c>
      <c r="E2048" s="23">
        <v>0</v>
      </c>
      <c r="F2048" s="31">
        <v>0</v>
      </c>
      <c r="G2048" s="10">
        <v>0</v>
      </c>
      <c r="H2048" s="11">
        <f t="shared" si="62"/>
        <v>0</v>
      </c>
      <c r="I2048" s="12">
        <f t="shared" si="63"/>
        <v>0</v>
      </c>
      <c r="J2048" s="13" t="s">
        <v>1105</v>
      </c>
      <c r="K2048" s="37" t="str">
        <f>VLOOKUP(Tabela14[[#This Row],[CÓDIGO]],[1]fornnecedor!$A:$G,7,0)</f>
        <v>ESMALTES</v>
      </c>
    </row>
    <row r="2049" spans="1:11" x14ac:dyDescent="0.3">
      <c r="A2049" s="15">
        <v>85969</v>
      </c>
      <c r="B2049" s="15" t="str">
        <f>VLOOKUP(Tabela14[[#This Row],[CÓDIGO]],[1]fornnecedor!$A:$E,5,0)</f>
        <v>AKZO NOBEL LTDA DECOR</v>
      </c>
      <c r="C2049" s="16" t="s">
        <v>1656</v>
      </c>
      <c r="D2049" s="16" t="s">
        <v>543</v>
      </c>
      <c r="E2049" s="22">
        <v>0</v>
      </c>
      <c r="F2049" s="30">
        <v>0</v>
      </c>
      <c r="G2049" s="17">
        <v>0</v>
      </c>
      <c r="H2049" s="11">
        <f t="shared" si="62"/>
        <v>0</v>
      </c>
      <c r="I2049" s="12">
        <f t="shared" si="63"/>
        <v>0</v>
      </c>
      <c r="J2049" s="13" t="s">
        <v>1105</v>
      </c>
      <c r="K2049" s="37" t="str">
        <f>VLOOKUP(Tabela14[[#This Row],[CÓDIGO]],[1]fornnecedor!$A:$G,7,0)</f>
        <v>ESMALTES</v>
      </c>
    </row>
    <row r="2050" spans="1:11" x14ac:dyDescent="0.3">
      <c r="A2050" s="8">
        <v>85973</v>
      </c>
      <c r="B2050" s="8" t="str">
        <f>VLOOKUP(Tabela14[[#This Row],[CÓDIGO]],[1]fornnecedor!$A:$E,5,0)</f>
        <v>AKZO NOBEL LTDA DECOR</v>
      </c>
      <c r="C2050" s="9" t="s">
        <v>1657</v>
      </c>
      <c r="D2050" s="9" t="s">
        <v>543</v>
      </c>
      <c r="E2050" s="23">
        <v>0</v>
      </c>
      <c r="F2050" s="31">
        <v>0</v>
      </c>
      <c r="G2050" s="10">
        <v>0</v>
      </c>
      <c r="H2050" s="11">
        <f t="shared" ref="H2050:H2113" si="64">G2050*E2050</f>
        <v>0</v>
      </c>
      <c r="I2050" s="12">
        <f t="shared" ref="I2050:I2113" si="65">G2050*F2050</f>
        <v>0</v>
      </c>
      <c r="J2050" s="13" t="s">
        <v>1105</v>
      </c>
      <c r="K2050" s="37" t="str">
        <f>VLOOKUP(Tabela14[[#This Row],[CÓDIGO]],[1]fornnecedor!$A:$G,7,0)</f>
        <v>ESMALTES</v>
      </c>
    </row>
    <row r="2051" spans="1:11" x14ac:dyDescent="0.3">
      <c r="A2051" s="15">
        <v>85974</v>
      </c>
      <c r="B2051" s="15" t="str">
        <f>VLOOKUP(Tabela14[[#This Row],[CÓDIGO]],[1]fornnecedor!$A:$E,5,0)</f>
        <v>AKZO NOBEL LTDA DECOR</v>
      </c>
      <c r="C2051" s="16" t="s">
        <v>1658</v>
      </c>
      <c r="D2051" s="16" t="s">
        <v>543</v>
      </c>
      <c r="E2051" s="22">
        <v>0</v>
      </c>
      <c r="F2051" s="30">
        <v>0</v>
      </c>
      <c r="G2051" s="17">
        <v>0</v>
      </c>
      <c r="H2051" s="11">
        <f t="shared" si="64"/>
        <v>0</v>
      </c>
      <c r="I2051" s="12">
        <f t="shared" si="65"/>
        <v>0</v>
      </c>
      <c r="J2051" s="13" t="s">
        <v>1105</v>
      </c>
      <c r="K2051" s="37" t="str">
        <f>VLOOKUP(Tabela14[[#This Row],[CÓDIGO]],[1]fornnecedor!$A:$G,7,0)</f>
        <v>ESMALTES</v>
      </c>
    </row>
    <row r="2052" spans="1:11" x14ac:dyDescent="0.3">
      <c r="A2052" s="8">
        <v>85949</v>
      </c>
      <c r="B2052" s="8" t="str">
        <f>VLOOKUP(Tabela14[[#This Row],[CÓDIGO]],[1]fornnecedor!$A:$E,5,0)</f>
        <v>AKZO NOBEL LTDA DECOR</v>
      </c>
      <c r="C2052" s="9" t="s">
        <v>1659</v>
      </c>
      <c r="D2052" s="9" t="s">
        <v>543</v>
      </c>
      <c r="E2052" s="23">
        <v>0</v>
      </c>
      <c r="F2052" s="31">
        <v>0</v>
      </c>
      <c r="G2052" s="10">
        <v>0</v>
      </c>
      <c r="H2052" s="11">
        <f t="shared" si="64"/>
        <v>0</v>
      </c>
      <c r="I2052" s="12">
        <f t="shared" si="65"/>
        <v>0</v>
      </c>
      <c r="J2052" s="13" t="s">
        <v>1105</v>
      </c>
      <c r="K2052" s="37" t="str">
        <f>VLOOKUP(Tabela14[[#This Row],[CÓDIGO]],[1]fornnecedor!$A:$G,7,0)</f>
        <v>ESMALTES</v>
      </c>
    </row>
    <row r="2053" spans="1:11" x14ac:dyDescent="0.3">
      <c r="A2053" s="15">
        <v>85950</v>
      </c>
      <c r="B2053" s="15" t="str">
        <f>VLOOKUP(Tabela14[[#This Row],[CÓDIGO]],[1]fornnecedor!$A:$E,5,0)</f>
        <v>AKZO NOBEL LTDA DECOR</v>
      </c>
      <c r="C2053" s="16" t="s">
        <v>1660</v>
      </c>
      <c r="D2053" s="16" t="s">
        <v>543</v>
      </c>
      <c r="E2053" s="22">
        <v>0</v>
      </c>
      <c r="F2053" s="30">
        <v>0</v>
      </c>
      <c r="G2053" s="17">
        <v>0</v>
      </c>
      <c r="H2053" s="11">
        <f t="shared" si="64"/>
        <v>0</v>
      </c>
      <c r="I2053" s="12">
        <f t="shared" si="65"/>
        <v>0</v>
      </c>
      <c r="J2053" s="13" t="s">
        <v>1105</v>
      </c>
      <c r="K2053" s="37" t="str">
        <f>VLOOKUP(Tabela14[[#This Row],[CÓDIGO]],[1]fornnecedor!$A:$G,7,0)</f>
        <v>ESMALTES</v>
      </c>
    </row>
    <row r="2054" spans="1:11" x14ac:dyDescent="0.3">
      <c r="A2054" s="8">
        <v>85951</v>
      </c>
      <c r="B2054" s="8" t="str">
        <f>VLOOKUP(Tabela14[[#This Row],[CÓDIGO]],[1]fornnecedor!$A:$E,5,0)</f>
        <v>AKZO NOBEL LTDA DECOR</v>
      </c>
      <c r="C2054" s="9" t="s">
        <v>1661</v>
      </c>
      <c r="D2054" s="9" t="s">
        <v>543</v>
      </c>
      <c r="E2054" s="23">
        <v>0</v>
      </c>
      <c r="F2054" s="31">
        <v>0</v>
      </c>
      <c r="G2054" s="10">
        <v>0</v>
      </c>
      <c r="H2054" s="11">
        <f t="shared" si="64"/>
        <v>0</v>
      </c>
      <c r="I2054" s="12">
        <f t="shared" si="65"/>
        <v>0</v>
      </c>
      <c r="J2054" s="13" t="s">
        <v>1105</v>
      </c>
      <c r="K2054" s="37" t="str">
        <f>VLOOKUP(Tabela14[[#This Row],[CÓDIGO]],[1]fornnecedor!$A:$G,7,0)</f>
        <v>ESMALTES</v>
      </c>
    </row>
    <row r="2055" spans="1:11" x14ac:dyDescent="0.3">
      <c r="A2055" s="15">
        <v>85977</v>
      </c>
      <c r="B2055" s="15" t="str">
        <f>VLOOKUP(Tabela14[[#This Row],[CÓDIGO]],[1]fornnecedor!$A:$E,5,0)</f>
        <v>AKZO NOBEL LTDA DECOR</v>
      </c>
      <c r="C2055" s="16" t="s">
        <v>1662</v>
      </c>
      <c r="D2055" s="16" t="s">
        <v>543</v>
      </c>
      <c r="E2055" s="22">
        <v>0</v>
      </c>
      <c r="F2055" s="30">
        <v>0</v>
      </c>
      <c r="G2055" s="17">
        <v>0</v>
      </c>
      <c r="H2055" s="11">
        <f t="shared" si="64"/>
        <v>0</v>
      </c>
      <c r="I2055" s="12">
        <f t="shared" si="65"/>
        <v>0</v>
      </c>
      <c r="J2055" s="13" t="s">
        <v>1105</v>
      </c>
      <c r="K2055" s="37" t="str">
        <f>VLOOKUP(Tabela14[[#This Row],[CÓDIGO]],[1]fornnecedor!$A:$G,7,0)</f>
        <v>ESMALTES</v>
      </c>
    </row>
    <row r="2056" spans="1:11" x14ac:dyDescent="0.3">
      <c r="A2056" s="8">
        <v>85978</v>
      </c>
      <c r="B2056" s="8" t="str">
        <f>VLOOKUP(Tabela14[[#This Row],[CÓDIGO]],[1]fornnecedor!$A:$E,5,0)</f>
        <v>AKZO NOBEL LTDA DECOR</v>
      </c>
      <c r="C2056" s="9" t="s">
        <v>1663</v>
      </c>
      <c r="D2056" s="9" t="s">
        <v>543</v>
      </c>
      <c r="E2056" s="23">
        <v>0</v>
      </c>
      <c r="F2056" s="31">
        <v>0</v>
      </c>
      <c r="G2056" s="10">
        <v>0</v>
      </c>
      <c r="H2056" s="11">
        <f t="shared" si="64"/>
        <v>0</v>
      </c>
      <c r="I2056" s="12">
        <f t="shared" si="65"/>
        <v>0</v>
      </c>
      <c r="J2056" s="13" t="s">
        <v>1105</v>
      </c>
      <c r="K2056" s="37" t="str">
        <f>VLOOKUP(Tabela14[[#This Row],[CÓDIGO]],[1]fornnecedor!$A:$G,7,0)</f>
        <v>ESMALTES</v>
      </c>
    </row>
    <row r="2057" spans="1:11" x14ac:dyDescent="0.3">
      <c r="A2057" s="8">
        <v>85943</v>
      </c>
      <c r="B2057" s="8" t="str">
        <f>VLOOKUP(Tabela14[[#This Row],[CÓDIGO]],[1]fornnecedor!$A:$E,5,0)</f>
        <v>AKZO NOBEL LTDA DECOR</v>
      </c>
      <c r="C2057" s="9" t="s">
        <v>1664</v>
      </c>
      <c r="D2057" s="9" t="s">
        <v>543</v>
      </c>
      <c r="E2057" s="23">
        <v>0</v>
      </c>
      <c r="F2057" s="31">
        <v>0</v>
      </c>
      <c r="G2057" s="10">
        <v>0</v>
      </c>
      <c r="H2057" s="11">
        <f t="shared" si="64"/>
        <v>0</v>
      </c>
      <c r="I2057" s="12">
        <f t="shared" si="65"/>
        <v>0</v>
      </c>
      <c r="J2057" s="13" t="s">
        <v>1105</v>
      </c>
      <c r="K2057" s="37" t="str">
        <f>VLOOKUP(Tabela14[[#This Row],[CÓDIGO]],[1]fornnecedor!$A:$G,7,0)</f>
        <v>ESMALTES</v>
      </c>
    </row>
    <row r="2058" spans="1:11" x14ac:dyDescent="0.3">
      <c r="A2058" s="15">
        <v>86270</v>
      </c>
      <c r="B2058" s="15" t="str">
        <f>VLOOKUP(Tabela14[[#This Row],[CÓDIGO]],[1]fornnecedor!$A:$E,5,0)</f>
        <v>AKZO NOBEL LTDA DECOR</v>
      </c>
      <c r="C2058" s="16" t="s">
        <v>1665</v>
      </c>
      <c r="D2058" s="16" t="s">
        <v>543</v>
      </c>
      <c r="E2058" s="22">
        <v>0</v>
      </c>
      <c r="F2058" s="30">
        <v>0</v>
      </c>
      <c r="G2058" s="17">
        <v>0</v>
      </c>
      <c r="H2058" s="11">
        <f t="shared" si="64"/>
        <v>0</v>
      </c>
      <c r="I2058" s="12">
        <f t="shared" si="65"/>
        <v>0</v>
      </c>
      <c r="J2058" s="13" t="s">
        <v>1105</v>
      </c>
      <c r="K2058" s="37" t="str">
        <f>VLOOKUP(Tabela14[[#This Row],[CÓDIGO]],[1]fornnecedor!$A:$G,7,0)</f>
        <v>TINTA PAREDE</v>
      </c>
    </row>
    <row r="2059" spans="1:11" x14ac:dyDescent="0.3">
      <c r="A2059" s="8">
        <v>86269</v>
      </c>
      <c r="B2059" s="8" t="str">
        <f>VLOOKUP(Tabela14[[#This Row],[CÓDIGO]],[1]fornnecedor!$A:$E,5,0)</f>
        <v>AKZO NOBEL LTDA DECOR</v>
      </c>
      <c r="C2059" s="9" t="s">
        <v>1666</v>
      </c>
      <c r="D2059" s="9" t="s">
        <v>543</v>
      </c>
      <c r="E2059" s="23">
        <v>0</v>
      </c>
      <c r="F2059" s="31">
        <v>0</v>
      </c>
      <c r="G2059" s="10">
        <v>0</v>
      </c>
      <c r="H2059" s="11">
        <f t="shared" si="64"/>
        <v>0</v>
      </c>
      <c r="I2059" s="12">
        <f t="shared" si="65"/>
        <v>0</v>
      </c>
      <c r="J2059" s="13" t="s">
        <v>1105</v>
      </c>
      <c r="K2059" s="37" t="str">
        <f>VLOOKUP(Tabela14[[#This Row],[CÓDIGO]],[1]fornnecedor!$A:$G,7,0)</f>
        <v>TINTA PAREDE</v>
      </c>
    </row>
    <row r="2060" spans="1:11" x14ac:dyDescent="0.3">
      <c r="A2060" s="15">
        <v>86272</v>
      </c>
      <c r="B2060" s="15" t="str">
        <f>VLOOKUP(Tabela14[[#This Row],[CÓDIGO]],[1]fornnecedor!$A:$E,5,0)</f>
        <v>AKZO NOBEL LTDA DECOR</v>
      </c>
      <c r="C2060" s="16" t="s">
        <v>1667</v>
      </c>
      <c r="D2060" s="16" t="s">
        <v>543</v>
      </c>
      <c r="E2060" s="22">
        <v>0</v>
      </c>
      <c r="F2060" s="30">
        <v>0</v>
      </c>
      <c r="G2060" s="17">
        <v>0</v>
      </c>
      <c r="H2060" s="11">
        <f t="shared" si="64"/>
        <v>0</v>
      </c>
      <c r="I2060" s="12">
        <f t="shared" si="65"/>
        <v>0</v>
      </c>
      <c r="J2060" s="13" t="s">
        <v>1105</v>
      </c>
      <c r="K2060" s="37" t="str">
        <f>VLOOKUP(Tabela14[[#This Row],[CÓDIGO]],[1]fornnecedor!$A:$G,7,0)</f>
        <v>TINTA PAREDE</v>
      </c>
    </row>
    <row r="2061" spans="1:11" x14ac:dyDescent="0.3">
      <c r="A2061" s="8">
        <v>86271</v>
      </c>
      <c r="B2061" s="8" t="str">
        <f>VLOOKUP(Tabela14[[#This Row],[CÓDIGO]],[1]fornnecedor!$A:$E,5,0)</f>
        <v>AKZO NOBEL LTDA DECOR</v>
      </c>
      <c r="C2061" s="9" t="s">
        <v>1668</v>
      </c>
      <c r="D2061" s="9" t="s">
        <v>543</v>
      </c>
      <c r="E2061" s="23">
        <v>0</v>
      </c>
      <c r="F2061" s="31">
        <v>0</v>
      </c>
      <c r="G2061" s="10">
        <v>0</v>
      </c>
      <c r="H2061" s="11">
        <f t="shared" si="64"/>
        <v>0</v>
      </c>
      <c r="I2061" s="12">
        <f t="shared" si="65"/>
        <v>0</v>
      </c>
      <c r="J2061" s="13" t="s">
        <v>1105</v>
      </c>
      <c r="K2061" s="37" t="str">
        <f>VLOOKUP(Tabela14[[#This Row],[CÓDIGO]],[1]fornnecedor!$A:$G,7,0)</f>
        <v>TINTA PAREDE</v>
      </c>
    </row>
    <row r="2062" spans="1:11" x14ac:dyDescent="0.3">
      <c r="A2062" s="8">
        <v>86220</v>
      </c>
      <c r="B2062" s="8" t="str">
        <f>VLOOKUP(Tabela14[[#This Row],[CÓDIGO]],[1]fornnecedor!$A:$E,5,0)</f>
        <v>AKZO NOBEL LTDA DECOR</v>
      </c>
      <c r="C2062" s="9" t="s">
        <v>1669</v>
      </c>
      <c r="D2062" s="9" t="s">
        <v>543</v>
      </c>
      <c r="E2062" s="23">
        <v>0</v>
      </c>
      <c r="F2062" s="31">
        <v>0</v>
      </c>
      <c r="G2062" s="10">
        <v>0</v>
      </c>
      <c r="H2062" s="11">
        <f t="shared" si="64"/>
        <v>0</v>
      </c>
      <c r="I2062" s="12">
        <f t="shared" si="65"/>
        <v>0</v>
      </c>
      <c r="J2062" s="13" t="s">
        <v>1105</v>
      </c>
      <c r="K2062" s="37" t="str">
        <f>VLOOKUP(Tabela14[[#This Row],[CÓDIGO]],[1]fornnecedor!$A:$G,7,0)</f>
        <v>TINTA PAREDE</v>
      </c>
    </row>
    <row r="2063" spans="1:11" x14ac:dyDescent="0.3">
      <c r="A2063" s="15">
        <v>86228</v>
      </c>
      <c r="B2063" s="15" t="str">
        <f>VLOOKUP(Tabela14[[#This Row],[CÓDIGO]],[1]fornnecedor!$A:$E,5,0)</f>
        <v>AKZO NOBEL LTDA DECOR</v>
      </c>
      <c r="C2063" s="16" t="s">
        <v>1670</v>
      </c>
      <c r="D2063" s="16" t="s">
        <v>543</v>
      </c>
      <c r="E2063" s="22">
        <v>0</v>
      </c>
      <c r="F2063" s="30">
        <v>0</v>
      </c>
      <c r="G2063" s="17">
        <v>0</v>
      </c>
      <c r="H2063" s="11">
        <f t="shared" si="64"/>
        <v>0</v>
      </c>
      <c r="I2063" s="12">
        <f t="shared" si="65"/>
        <v>0</v>
      </c>
      <c r="J2063" s="13" t="s">
        <v>1105</v>
      </c>
      <c r="K2063" s="37" t="str">
        <f>VLOOKUP(Tabela14[[#This Row],[CÓDIGO]],[1]fornnecedor!$A:$G,7,0)</f>
        <v>TINTA PAREDE</v>
      </c>
    </row>
    <row r="2064" spans="1:11" x14ac:dyDescent="0.3">
      <c r="A2064" s="8">
        <v>86229</v>
      </c>
      <c r="B2064" s="8" t="str">
        <f>VLOOKUP(Tabela14[[#This Row],[CÓDIGO]],[1]fornnecedor!$A:$E,5,0)</f>
        <v>AKZO NOBEL LTDA DECOR</v>
      </c>
      <c r="C2064" s="9" t="s">
        <v>1671</v>
      </c>
      <c r="D2064" s="9" t="s">
        <v>543</v>
      </c>
      <c r="E2064" s="23">
        <v>0</v>
      </c>
      <c r="F2064" s="31">
        <v>0</v>
      </c>
      <c r="G2064" s="10">
        <v>0</v>
      </c>
      <c r="H2064" s="11">
        <f t="shared" si="64"/>
        <v>0</v>
      </c>
      <c r="I2064" s="12">
        <f t="shared" si="65"/>
        <v>0</v>
      </c>
      <c r="J2064" s="13" t="s">
        <v>1105</v>
      </c>
      <c r="K2064" s="37" t="str">
        <f>VLOOKUP(Tabela14[[#This Row],[CÓDIGO]],[1]fornnecedor!$A:$G,7,0)</f>
        <v>TINTA PAREDE</v>
      </c>
    </row>
    <row r="2065" spans="1:11" x14ac:dyDescent="0.3">
      <c r="A2065" s="15">
        <v>86268</v>
      </c>
      <c r="B2065" s="15" t="str">
        <f>VLOOKUP(Tabela14[[#This Row],[CÓDIGO]],[1]fornnecedor!$A:$E,5,0)</f>
        <v>AKZO NOBEL LTDA DECOR</v>
      </c>
      <c r="C2065" s="16" t="s">
        <v>1672</v>
      </c>
      <c r="D2065" s="16" t="s">
        <v>543</v>
      </c>
      <c r="E2065" s="22">
        <v>0</v>
      </c>
      <c r="F2065" s="30">
        <v>0</v>
      </c>
      <c r="G2065" s="17">
        <v>0</v>
      </c>
      <c r="H2065" s="11">
        <f t="shared" si="64"/>
        <v>0</v>
      </c>
      <c r="I2065" s="12">
        <f t="shared" si="65"/>
        <v>0</v>
      </c>
      <c r="J2065" s="13" t="s">
        <v>1105</v>
      </c>
      <c r="K2065" s="37" t="str">
        <f>VLOOKUP(Tabela14[[#This Row],[CÓDIGO]],[1]fornnecedor!$A:$G,7,0)</f>
        <v>TINTA PAREDE</v>
      </c>
    </row>
    <row r="2066" spans="1:11" x14ac:dyDescent="0.3">
      <c r="A2066" s="8">
        <v>86267</v>
      </c>
      <c r="B2066" s="8" t="str">
        <f>VLOOKUP(Tabela14[[#This Row],[CÓDIGO]],[1]fornnecedor!$A:$E,5,0)</f>
        <v>AKZO NOBEL LTDA DECOR</v>
      </c>
      <c r="C2066" s="9" t="s">
        <v>1673</v>
      </c>
      <c r="D2066" s="9" t="s">
        <v>543</v>
      </c>
      <c r="E2066" s="23">
        <v>0</v>
      </c>
      <c r="F2066" s="31">
        <v>0</v>
      </c>
      <c r="G2066" s="10">
        <v>0</v>
      </c>
      <c r="H2066" s="11">
        <f t="shared" si="64"/>
        <v>0</v>
      </c>
      <c r="I2066" s="12">
        <f t="shared" si="65"/>
        <v>0</v>
      </c>
      <c r="J2066" s="13" t="s">
        <v>1105</v>
      </c>
      <c r="K2066" s="37" t="str">
        <f>VLOOKUP(Tabela14[[#This Row],[CÓDIGO]],[1]fornnecedor!$A:$G,7,0)</f>
        <v>TINTA PAREDE</v>
      </c>
    </row>
    <row r="2067" spans="1:11" x14ac:dyDescent="0.3">
      <c r="A2067" s="15">
        <v>85895</v>
      </c>
      <c r="B2067" s="15" t="str">
        <f>VLOOKUP(Tabela14[[#This Row],[CÓDIGO]],[1]fornnecedor!$A:$E,5,0)</f>
        <v>AKZO NOBEL LTDA DECOR</v>
      </c>
      <c r="C2067" s="16" t="s">
        <v>1674</v>
      </c>
      <c r="D2067" s="16" t="s">
        <v>543</v>
      </c>
      <c r="E2067" s="22">
        <v>0</v>
      </c>
      <c r="F2067" s="30">
        <v>0</v>
      </c>
      <c r="G2067" s="17">
        <v>0</v>
      </c>
      <c r="H2067" s="11">
        <f t="shared" si="64"/>
        <v>0</v>
      </c>
      <c r="I2067" s="12">
        <f t="shared" si="65"/>
        <v>0</v>
      </c>
      <c r="J2067" s="13" t="s">
        <v>1105</v>
      </c>
      <c r="K2067" s="37" t="str">
        <f>VLOOKUP(Tabela14[[#This Row],[CÓDIGO]],[1]fornnecedor!$A:$G,7,0)</f>
        <v>ESMALTES</v>
      </c>
    </row>
    <row r="2068" spans="1:11" x14ac:dyDescent="0.3">
      <c r="A2068" s="8">
        <v>85894</v>
      </c>
      <c r="B2068" s="8" t="str">
        <f>VLOOKUP(Tabela14[[#This Row],[CÓDIGO]],[1]fornnecedor!$A:$E,5,0)</f>
        <v>AKZO NOBEL LTDA DECOR</v>
      </c>
      <c r="C2068" s="9" t="s">
        <v>1675</v>
      </c>
      <c r="D2068" s="9" t="s">
        <v>543</v>
      </c>
      <c r="E2068" s="23">
        <v>0</v>
      </c>
      <c r="F2068" s="31">
        <v>0</v>
      </c>
      <c r="G2068" s="10">
        <v>0</v>
      </c>
      <c r="H2068" s="11">
        <f t="shared" si="64"/>
        <v>0</v>
      </c>
      <c r="I2068" s="12">
        <f t="shared" si="65"/>
        <v>0</v>
      </c>
      <c r="J2068" s="13" t="s">
        <v>1105</v>
      </c>
      <c r="K2068" s="37" t="str">
        <f>VLOOKUP(Tabela14[[#This Row],[CÓDIGO]],[1]fornnecedor!$A:$G,7,0)</f>
        <v>ESMALTES</v>
      </c>
    </row>
    <row r="2069" spans="1:11" x14ac:dyDescent="0.3">
      <c r="A2069" s="15">
        <v>85872</v>
      </c>
      <c r="B2069" s="15" t="str">
        <f>VLOOKUP(Tabela14[[#This Row],[CÓDIGO]],[1]fornnecedor!$A:$E,5,0)</f>
        <v>AKZO NOBEL LTDA DECOR</v>
      </c>
      <c r="C2069" s="16" t="s">
        <v>1676</v>
      </c>
      <c r="D2069" s="16" t="s">
        <v>543</v>
      </c>
      <c r="E2069" s="22">
        <v>0</v>
      </c>
      <c r="F2069" s="30">
        <v>0</v>
      </c>
      <c r="G2069" s="17">
        <v>0</v>
      </c>
      <c r="H2069" s="11">
        <f t="shared" si="64"/>
        <v>0</v>
      </c>
      <c r="I2069" s="12">
        <f t="shared" si="65"/>
        <v>0</v>
      </c>
      <c r="J2069" s="13" t="s">
        <v>1105</v>
      </c>
      <c r="K2069" s="37" t="str">
        <f>VLOOKUP(Tabela14[[#This Row],[CÓDIGO]],[1]fornnecedor!$A:$G,7,0)</f>
        <v>TEXTURA</v>
      </c>
    </row>
    <row r="2070" spans="1:11" x14ac:dyDescent="0.3">
      <c r="A2070" s="8">
        <v>85871</v>
      </c>
      <c r="B2070" s="8" t="str">
        <f>VLOOKUP(Tabela14[[#This Row],[CÓDIGO]],[1]fornnecedor!$A:$E,5,0)</f>
        <v>AKZO NOBEL LTDA DECOR</v>
      </c>
      <c r="C2070" s="9" t="s">
        <v>1677</v>
      </c>
      <c r="D2070" s="9" t="s">
        <v>543</v>
      </c>
      <c r="E2070" s="23">
        <v>0</v>
      </c>
      <c r="F2070" s="31">
        <v>0</v>
      </c>
      <c r="G2070" s="10">
        <v>0</v>
      </c>
      <c r="H2070" s="11">
        <f t="shared" si="64"/>
        <v>0</v>
      </c>
      <c r="I2070" s="12">
        <f t="shared" si="65"/>
        <v>0</v>
      </c>
      <c r="J2070" s="13" t="s">
        <v>1105</v>
      </c>
      <c r="K2070" s="37" t="str">
        <f>VLOOKUP(Tabela14[[#This Row],[CÓDIGO]],[1]fornnecedor!$A:$G,7,0)</f>
        <v>TEXTURA</v>
      </c>
    </row>
    <row r="2071" spans="1:11" x14ac:dyDescent="0.3">
      <c r="A2071" s="15">
        <v>85870</v>
      </c>
      <c r="B2071" s="15" t="str">
        <f>VLOOKUP(Tabela14[[#This Row],[CÓDIGO]],[1]fornnecedor!$A:$E,5,0)</f>
        <v>AKZO NOBEL LTDA DECOR</v>
      </c>
      <c r="C2071" s="16" t="s">
        <v>1678</v>
      </c>
      <c r="D2071" s="16" t="s">
        <v>543</v>
      </c>
      <c r="E2071" s="22">
        <v>0</v>
      </c>
      <c r="F2071" s="30">
        <v>0</v>
      </c>
      <c r="G2071" s="17">
        <v>0</v>
      </c>
      <c r="H2071" s="11">
        <f t="shared" si="64"/>
        <v>0</v>
      </c>
      <c r="I2071" s="12">
        <f t="shared" si="65"/>
        <v>0</v>
      </c>
      <c r="J2071" s="13" t="s">
        <v>1105</v>
      </c>
      <c r="K2071" s="37" t="str">
        <f>VLOOKUP(Tabela14[[#This Row],[CÓDIGO]],[1]fornnecedor!$A:$G,7,0)</f>
        <v>TEXTURA</v>
      </c>
    </row>
    <row r="2072" spans="1:11" x14ac:dyDescent="0.3">
      <c r="A2072" s="8">
        <v>86989</v>
      </c>
      <c r="B2072" s="8" t="str">
        <f>VLOOKUP(Tabela14[[#This Row],[CÓDIGO]],[1]fornnecedor!$A:$E,5,0)</f>
        <v>AKZO NOBEL LTDA DECOR</v>
      </c>
      <c r="C2072" s="9" t="s">
        <v>1679</v>
      </c>
      <c r="D2072" s="9" t="s">
        <v>543</v>
      </c>
      <c r="E2072" s="23">
        <v>0</v>
      </c>
      <c r="F2072" s="31">
        <v>0</v>
      </c>
      <c r="G2072" s="10">
        <v>0</v>
      </c>
      <c r="H2072" s="11">
        <f t="shared" si="64"/>
        <v>0</v>
      </c>
      <c r="I2072" s="12">
        <f t="shared" si="65"/>
        <v>0</v>
      </c>
      <c r="J2072" s="13" t="s">
        <v>1105</v>
      </c>
      <c r="K2072" s="37" t="str">
        <f>VLOOKUP(Tabela14[[#This Row],[CÓDIGO]],[1]fornnecedor!$A:$G,7,0)</f>
        <v>TINTA PAREDE</v>
      </c>
    </row>
    <row r="2073" spans="1:11" x14ac:dyDescent="0.3">
      <c r="A2073" s="8">
        <v>86176</v>
      </c>
      <c r="B2073" s="8" t="str">
        <f>VLOOKUP(Tabela14[[#This Row],[CÓDIGO]],[1]fornnecedor!$A:$E,5,0)</f>
        <v>AKZO NOBEL LTDA DECOR</v>
      </c>
      <c r="C2073" s="9" t="s">
        <v>1680</v>
      </c>
      <c r="D2073" s="9" t="s">
        <v>543</v>
      </c>
      <c r="E2073" s="23">
        <v>0</v>
      </c>
      <c r="F2073" s="31">
        <v>0</v>
      </c>
      <c r="G2073" s="10">
        <v>0</v>
      </c>
      <c r="H2073" s="11">
        <f t="shared" si="64"/>
        <v>0</v>
      </c>
      <c r="I2073" s="12">
        <f t="shared" si="65"/>
        <v>0</v>
      </c>
      <c r="J2073" s="13" t="s">
        <v>1105</v>
      </c>
      <c r="K2073" s="37" t="str">
        <f>VLOOKUP(Tabela14[[#This Row],[CÓDIGO]],[1]fornnecedor!$A:$G,7,0)</f>
        <v>TINTA PARA PISO</v>
      </c>
    </row>
    <row r="2074" spans="1:11" x14ac:dyDescent="0.3">
      <c r="A2074" s="15">
        <v>86608</v>
      </c>
      <c r="B2074" s="15" t="str">
        <f>VLOOKUP(Tabela14[[#This Row],[CÓDIGO]],[1]fornnecedor!$A:$E,5,0)</f>
        <v>AKZO NOBEL LTDA DECOR</v>
      </c>
      <c r="C2074" s="16" t="s">
        <v>1681</v>
      </c>
      <c r="D2074" s="16" t="s">
        <v>543</v>
      </c>
      <c r="E2074" s="22">
        <v>0</v>
      </c>
      <c r="F2074" s="30">
        <v>0</v>
      </c>
      <c r="G2074" s="17">
        <v>0</v>
      </c>
      <c r="H2074" s="11">
        <f t="shared" si="64"/>
        <v>0</v>
      </c>
      <c r="I2074" s="12">
        <f t="shared" si="65"/>
        <v>0</v>
      </c>
      <c r="J2074" s="13" t="s">
        <v>1105</v>
      </c>
      <c r="K2074" s="37" t="str">
        <f>VLOOKUP(Tabela14[[#This Row],[CÓDIGO]],[1]fornnecedor!$A:$G,7,0)</f>
        <v>IMPERMEABILIZANTES</v>
      </c>
    </row>
    <row r="2075" spans="1:11" x14ac:dyDescent="0.3">
      <c r="A2075" s="8">
        <v>86610</v>
      </c>
      <c r="B2075" s="8" t="str">
        <f>VLOOKUP(Tabela14[[#This Row],[CÓDIGO]],[1]fornnecedor!$A:$E,5,0)</f>
        <v>AKZO NOBEL LTDA DECOR</v>
      </c>
      <c r="C2075" s="9" t="s">
        <v>1682</v>
      </c>
      <c r="D2075" s="9" t="s">
        <v>543</v>
      </c>
      <c r="E2075" s="23">
        <v>0</v>
      </c>
      <c r="F2075" s="31">
        <v>0</v>
      </c>
      <c r="G2075" s="10">
        <v>0</v>
      </c>
      <c r="H2075" s="11">
        <f t="shared" si="64"/>
        <v>0</v>
      </c>
      <c r="I2075" s="12">
        <f t="shared" si="65"/>
        <v>0</v>
      </c>
      <c r="J2075" s="13" t="s">
        <v>1105</v>
      </c>
      <c r="K2075" s="37" t="str">
        <f>VLOOKUP(Tabela14[[#This Row],[CÓDIGO]],[1]fornnecedor!$A:$G,7,0)</f>
        <v>IMPERMEABILIZANTES</v>
      </c>
    </row>
    <row r="2076" spans="1:11" x14ac:dyDescent="0.3">
      <c r="A2076" s="15">
        <v>86607</v>
      </c>
      <c r="B2076" s="15" t="str">
        <f>VLOOKUP(Tabela14[[#This Row],[CÓDIGO]],[1]fornnecedor!$A:$E,5,0)</f>
        <v>AKZO NOBEL LTDA DECOR</v>
      </c>
      <c r="C2076" s="16" t="s">
        <v>1683</v>
      </c>
      <c r="D2076" s="16" t="s">
        <v>543</v>
      </c>
      <c r="E2076" s="22">
        <v>0</v>
      </c>
      <c r="F2076" s="30">
        <v>0</v>
      </c>
      <c r="G2076" s="17">
        <v>0</v>
      </c>
      <c r="H2076" s="11">
        <f t="shared" si="64"/>
        <v>0</v>
      </c>
      <c r="I2076" s="12">
        <f t="shared" si="65"/>
        <v>0</v>
      </c>
      <c r="J2076" s="13" t="s">
        <v>1105</v>
      </c>
      <c r="K2076" s="37" t="str">
        <f>VLOOKUP(Tabela14[[#This Row],[CÓDIGO]],[1]fornnecedor!$A:$G,7,0)</f>
        <v>IMPERMEABILIZANTES</v>
      </c>
    </row>
    <row r="2077" spans="1:11" x14ac:dyDescent="0.3">
      <c r="A2077" s="8">
        <v>86751</v>
      </c>
      <c r="B2077" s="8" t="str">
        <f>VLOOKUP(Tabela14[[#This Row],[CÓDIGO]],[1]fornnecedor!$A:$E,5,0)</f>
        <v>AKZO NOBEL LTDA DECOR</v>
      </c>
      <c r="C2077" s="9" t="s">
        <v>1684</v>
      </c>
      <c r="D2077" s="9" t="s">
        <v>543</v>
      </c>
      <c r="E2077" s="23">
        <v>0</v>
      </c>
      <c r="F2077" s="31">
        <v>0</v>
      </c>
      <c r="G2077" s="10">
        <v>0</v>
      </c>
      <c r="H2077" s="11">
        <f t="shared" si="64"/>
        <v>0</v>
      </c>
      <c r="I2077" s="12">
        <f t="shared" si="65"/>
        <v>0</v>
      </c>
      <c r="J2077" s="13" t="s">
        <v>1105</v>
      </c>
      <c r="K2077" s="37" t="str">
        <f>VLOOKUP(Tabela14[[#This Row],[CÓDIGO]],[1]fornnecedor!$A:$G,7,0)</f>
        <v>IMPERMEABILIZANTES</v>
      </c>
    </row>
    <row r="2078" spans="1:11" x14ac:dyDescent="0.3">
      <c r="A2078" s="15">
        <v>86749</v>
      </c>
      <c r="B2078" s="15" t="str">
        <f>VLOOKUP(Tabela14[[#This Row],[CÓDIGO]],[1]fornnecedor!$A:$E,5,0)</f>
        <v>AKZO NOBEL LTDA DECOR</v>
      </c>
      <c r="C2078" s="16" t="s">
        <v>1685</v>
      </c>
      <c r="D2078" s="16" t="s">
        <v>543</v>
      </c>
      <c r="E2078" s="22">
        <v>0</v>
      </c>
      <c r="F2078" s="30">
        <v>0</v>
      </c>
      <c r="G2078" s="17">
        <v>0</v>
      </c>
      <c r="H2078" s="11">
        <f t="shared" si="64"/>
        <v>0</v>
      </c>
      <c r="I2078" s="12">
        <f t="shared" si="65"/>
        <v>0</v>
      </c>
      <c r="J2078" s="13" t="s">
        <v>1105</v>
      </c>
      <c r="K2078" s="37" t="str">
        <f>VLOOKUP(Tabela14[[#This Row],[CÓDIGO]],[1]fornnecedor!$A:$G,7,0)</f>
        <v>IMPERMEABILIZANTES</v>
      </c>
    </row>
    <row r="2079" spans="1:11" x14ac:dyDescent="0.3">
      <c r="A2079" s="8">
        <v>86606</v>
      </c>
      <c r="B2079" s="8" t="str">
        <f>VLOOKUP(Tabela14[[#This Row],[CÓDIGO]],[1]fornnecedor!$A:$E,5,0)</f>
        <v>AKZO NOBEL LTDA DECOR</v>
      </c>
      <c r="C2079" s="9" t="s">
        <v>1686</v>
      </c>
      <c r="D2079" s="9" t="s">
        <v>543</v>
      </c>
      <c r="E2079" s="23">
        <v>0</v>
      </c>
      <c r="F2079" s="31">
        <v>0</v>
      </c>
      <c r="G2079" s="10">
        <v>0</v>
      </c>
      <c r="H2079" s="11">
        <f t="shared" si="64"/>
        <v>0</v>
      </c>
      <c r="I2079" s="12">
        <f t="shared" si="65"/>
        <v>0</v>
      </c>
      <c r="J2079" s="13" t="s">
        <v>1105</v>
      </c>
      <c r="K2079" s="37" t="str">
        <f>VLOOKUP(Tabela14[[#This Row],[CÓDIGO]],[1]fornnecedor!$A:$G,7,0)</f>
        <v>IMPERMEABILIZANTES</v>
      </c>
    </row>
    <row r="2080" spans="1:11" x14ac:dyDescent="0.3">
      <c r="A2080" s="15">
        <v>86603</v>
      </c>
      <c r="B2080" s="15" t="str">
        <f>VLOOKUP(Tabela14[[#This Row],[CÓDIGO]],[1]fornnecedor!$A:$E,5,0)</f>
        <v>AKZO NOBEL LTDA DECOR</v>
      </c>
      <c r="C2080" s="16" t="s">
        <v>1687</v>
      </c>
      <c r="D2080" s="16" t="s">
        <v>543</v>
      </c>
      <c r="E2080" s="22">
        <v>0</v>
      </c>
      <c r="F2080" s="30">
        <v>0</v>
      </c>
      <c r="G2080" s="17">
        <v>0</v>
      </c>
      <c r="H2080" s="11">
        <f t="shared" si="64"/>
        <v>0</v>
      </c>
      <c r="I2080" s="12">
        <f t="shared" si="65"/>
        <v>0</v>
      </c>
      <c r="J2080" s="13" t="s">
        <v>1105</v>
      </c>
      <c r="K2080" s="37" t="str">
        <f>VLOOKUP(Tabela14[[#This Row],[CÓDIGO]],[1]fornnecedor!$A:$G,7,0)</f>
        <v>IMPERMEABILIZANTES</v>
      </c>
    </row>
    <row r="2081" spans="1:11" x14ac:dyDescent="0.3">
      <c r="A2081" s="8">
        <v>86605</v>
      </c>
      <c r="B2081" s="8" t="str">
        <f>VLOOKUP(Tabela14[[#This Row],[CÓDIGO]],[1]fornnecedor!$A:$E,5,0)</f>
        <v>AKZO NOBEL LTDA DECOR</v>
      </c>
      <c r="C2081" s="9" t="s">
        <v>1688</v>
      </c>
      <c r="D2081" s="9" t="s">
        <v>543</v>
      </c>
      <c r="E2081" s="23">
        <v>0</v>
      </c>
      <c r="F2081" s="31">
        <v>0</v>
      </c>
      <c r="G2081" s="10">
        <v>0</v>
      </c>
      <c r="H2081" s="11">
        <f t="shared" si="64"/>
        <v>0</v>
      </c>
      <c r="I2081" s="12">
        <f t="shared" si="65"/>
        <v>0</v>
      </c>
      <c r="J2081" s="13" t="s">
        <v>1105</v>
      </c>
      <c r="K2081" s="37" t="str">
        <f>VLOOKUP(Tabela14[[#This Row],[CÓDIGO]],[1]fornnecedor!$A:$G,7,0)</f>
        <v>IMPERMEABILIZANTES</v>
      </c>
    </row>
    <row r="2082" spans="1:11" x14ac:dyDescent="0.3">
      <c r="A2082" s="15">
        <v>86748</v>
      </c>
      <c r="B2082" s="15" t="str">
        <f>VLOOKUP(Tabela14[[#This Row],[CÓDIGO]],[1]fornnecedor!$A:$E,5,0)</f>
        <v>AKZO NOBEL LTDA DECOR</v>
      </c>
      <c r="C2082" s="16" t="s">
        <v>1689</v>
      </c>
      <c r="D2082" s="16" t="s">
        <v>543</v>
      </c>
      <c r="E2082" s="22">
        <v>0</v>
      </c>
      <c r="F2082" s="30">
        <v>0</v>
      </c>
      <c r="G2082" s="17">
        <v>0</v>
      </c>
      <c r="H2082" s="11">
        <f t="shared" si="64"/>
        <v>0</v>
      </c>
      <c r="I2082" s="12">
        <f t="shared" si="65"/>
        <v>0</v>
      </c>
      <c r="J2082" s="13" t="s">
        <v>1105</v>
      </c>
      <c r="K2082" s="37" t="str">
        <f>VLOOKUP(Tabela14[[#This Row],[CÓDIGO]],[1]fornnecedor!$A:$G,7,0)</f>
        <v>IMPERMEABILIZANTES</v>
      </c>
    </row>
    <row r="2083" spans="1:11" x14ac:dyDescent="0.3">
      <c r="A2083" s="8">
        <v>86750</v>
      </c>
      <c r="B2083" s="8" t="str">
        <f>VLOOKUP(Tabela14[[#This Row],[CÓDIGO]],[1]fornnecedor!$A:$E,5,0)</f>
        <v>AKZO NOBEL LTDA DECOR</v>
      </c>
      <c r="C2083" s="9" t="s">
        <v>1690</v>
      </c>
      <c r="D2083" s="9" t="s">
        <v>543</v>
      </c>
      <c r="E2083" s="23">
        <v>0</v>
      </c>
      <c r="F2083" s="31">
        <v>0</v>
      </c>
      <c r="G2083" s="10">
        <v>0</v>
      </c>
      <c r="H2083" s="11">
        <f t="shared" si="64"/>
        <v>0</v>
      </c>
      <c r="I2083" s="12">
        <f t="shared" si="65"/>
        <v>0</v>
      </c>
      <c r="J2083" s="13" t="s">
        <v>1105</v>
      </c>
      <c r="K2083" s="37" t="str">
        <f>VLOOKUP(Tabela14[[#This Row],[CÓDIGO]],[1]fornnecedor!$A:$G,7,0)</f>
        <v>IMPERMEABILIZANTES</v>
      </c>
    </row>
    <row r="2084" spans="1:11" x14ac:dyDescent="0.3">
      <c r="A2084" s="15">
        <v>86609</v>
      </c>
      <c r="B2084" s="15" t="str">
        <f>VLOOKUP(Tabela14[[#This Row],[CÓDIGO]],[1]fornnecedor!$A:$E,5,0)</f>
        <v>AKZO NOBEL LTDA DECOR</v>
      </c>
      <c r="C2084" s="16" t="s">
        <v>1691</v>
      </c>
      <c r="D2084" s="16" t="s">
        <v>543</v>
      </c>
      <c r="E2084" s="22">
        <v>0</v>
      </c>
      <c r="F2084" s="30">
        <v>0</v>
      </c>
      <c r="G2084" s="17">
        <v>0</v>
      </c>
      <c r="H2084" s="11">
        <f t="shared" si="64"/>
        <v>0</v>
      </c>
      <c r="I2084" s="12">
        <f t="shared" si="65"/>
        <v>0</v>
      </c>
      <c r="J2084" s="13" t="s">
        <v>1105</v>
      </c>
      <c r="K2084" s="37" t="str">
        <f>VLOOKUP(Tabela14[[#This Row],[CÓDIGO]],[1]fornnecedor!$A:$G,7,0)</f>
        <v>IMPERMEABILIZANTES</v>
      </c>
    </row>
    <row r="2085" spans="1:11" x14ac:dyDescent="0.3">
      <c r="A2085" s="8">
        <v>86602</v>
      </c>
      <c r="B2085" s="8" t="str">
        <f>VLOOKUP(Tabela14[[#This Row],[CÓDIGO]],[1]fornnecedor!$A:$E,5,0)</f>
        <v>AKZO NOBEL LTDA DECOR</v>
      </c>
      <c r="C2085" s="9" t="s">
        <v>1692</v>
      </c>
      <c r="D2085" s="9" t="s">
        <v>543</v>
      </c>
      <c r="E2085" s="23">
        <v>0</v>
      </c>
      <c r="F2085" s="31">
        <v>0</v>
      </c>
      <c r="G2085" s="10">
        <v>0</v>
      </c>
      <c r="H2085" s="11">
        <f t="shared" si="64"/>
        <v>0</v>
      </c>
      <c r="I2085" s="12">
        <f t="shared" si="65"/>
        <v>0</v>
      </c>
      <c r="J2085" s="13" t="s">
        <v>1105</v>
      </c>
      <c r="K2085" s="37" t="str">
        <f>VLOOKUP(Tabela14[[#This Row],[CÓDIGO]],[1]fornnecedor!$A:$G,7,0)</f>
        <v>IMPERMEABILIZANTES</v>
      </c>
    </row>
    <row r="2086" spans="1:11" x14ac:dyDescent="0.3">
      <c r="A2086" s="15">
        <v>86277</v>
      </c>
      <c r="B2086" s="15" t="str">
        <f>VLOOKUP(Tabela14[[#This Row],[CÓDIGO]],[1]fornnecedor!$A:$E,5,0)</f>
        <v>AKZO NOBEL LTDA DECOR</v>
      </c>
      <c r="C2086" s="16" t="s">
        <v>1693</v>
      </c>
      <c r="D2086" s="16" t="s">
        <v>543</v>
      </c>
      <c r="E2086" s="22">
        <v>0</v>
      </c>
      <c r="F2086" s="30">
        <v>0</v>
      </c>
      <c r="G2086" s="17">
        <v>0</v>
      </c>
      <c r="H2086" s="11">
        <f t="shared" si="64"/>
        <v>0</v>
      </c>
      <c r="I2086" s="12">
        <f t="shared" si="65"/>
        <v>0</v>
      </c>
      <c r="J2086" s="13" t="s">
        <v>1105</v>
      </c>
      <c r="K2086" s="37" t="str">
        <f>VLOOKUP(Tabela14[[#This Row],[CÓDIGO]],[1]fornnecedor!$A:$G,7,0)</f>
        <v>BASES IMOBILIÁRIAS</v>
      </c>
    </row>
    <row r="2087" spans="1:11" x14ac:dyDescent="0.3">
      <c r="A2087" s="8">
        <v>86278</v>
      </c>
      <c r="B2087" s="8" t="str">
        <f>VLOOKUP(Tabela14[[#This Row],[CÓDIGO]],[1]fornnecedor!$A:$E,5,0)</f>
        <v>AKZO NOBEL LTDA DECOR</v>
      </c>
      <c r="C2087" s="9" t="s">
        <v>1694</v>
      </c>
      <c r="D2087" s="9" t="s">
        <v>543</v>
      </c>
      <c r="E2087" s="23">
        <v>0</v>
      </c>
      <c r="F2087" s="31">
        <v>0</v>
      </c>
      <c r="G2087" s="10">
        <v>0</v>
      </c>
      <c r="H2087" s="11">
        <f t="shared" si="64"/>
        <v>0</v>
      </c>
      <c r="I2087" s="12">
        <f t="shared" si="65"/>
        <v>0</v>
      </c>
      <c r="J2087" s="13" t="s">
        <v>1105</v>
      </c>
      <c r="K2087" s="37" t="str">
        <f>VLOOKUP(Tabela14[[#This Row],[CÓDIGO]],[1]fornnecedor!$A:$G,7,0)</f>
        <v>BASES IMOBILIÁRIAS</v>
      </c>
    </row>
    <row r="2088" spans="1:11" x14ac:dyDescent="0.3">
      <c r="A2088" s="15">
        <v>86279</v>
      </c>
      <c r="B2088" s="15" t="str">
        <f>VLOOKUP(Tabela14[[#This Row],[CÓDIGO]],[1]fornnecedor!$A:$E,5,0)</f>
        <v>AKZO NOBEL LTDA DECOR</v>
      </c>
      <c r="C2088" s="16" t="s">
        <v>1695</v>
      </c>
      <c r="D2088" s="16" t="s">
        <v>543</v>
      </c>
      <c r="E2088" s="22">
        <v>0</v>
      </c>
      <c r="F2088" s="30">
        <v>0</v>
      </c>
      <c r="G2088" s="17">
        <v>0</v>
      </c>
      <c r="H2088" s="11">
        <f t="shared" si="64"/>
        <v>0</v>
      </c>
      <c r="I2088" s="12">
        <f t="shared" si="65"/>
        <v>0</v>
      </c>
      <c r="J2088" s="13" t="s">
        <v>1105</v>
      </c>
      <c r="K2088" s="37" t="str">
        <f>VLOOKUP(Tabela14[[#This Row],[CÓDIGO]],[1]fornnecedor!$A:$G,7,0)</f>
        <v>BASES IMOBILIÁRIAS</v>
      </c>
    </row>
    <row r="2089" spans="1:11" x14ac:dyDescent="0.3">
      <c r="A2089" s="8">
        <v>86280</v>
      </c>
      <c r="B2089" s="8" t="str">
        <f>VLOOKUP(Tabela14[[#This Row],[CÓDIGO]],[1]fornnecedor!$A:$E,5,0)</f>
        <v>AKZO NOBEL LTDA DECOR</v>
      </c>
      <c r="C2089" s="9" t="s">
        <v>1696</v>
      </c>
      <c r="D2089" s="9" t="s">
        <v>543</v>
      </c>
      <c r="E2089" s="23">
        <v>0</v>
      </c>
      <c r="F2089" s="31">
        <v>0</v>
      </c>
      <c r="G2089" s="10">
        <v>0</v>
      </c>
      <c r="H2089" s="11">
        <f t="shared" si="64"/>
        <v>0</v>
      </c>
      <c r="I2089" s="12">
        <f t="shared" si="65"/>
        <v>0</v>
      </c>
      <c r="J2089" s="13" t="s">
        <v>1105</v>
      </c>
      <c r="K2089" s="37" t="str">
        <f>VLOOKUP(Tabela14[[#This Row],[CÓDIGO]],[1]fornnecedor!$A:$G,7,0)</f>
        <v>BASES IMOBILIÁRIAS</v>
      </c>
    </row>
    <row r="2090" spans="1:11" x14ac:dyDescent="0.3">
      <c r="A2090" s="15">
        <v>86281</v>
      </c>
      <c r="B2090" s="15" t="str">
        <f>VLOOKUP(Tabela14[[#This Row],[CÓDIGO]],[1]fornnecedor!$A:$E,5,0)</f>
        <v>AKZO NOBEL LTDA DECOR</v>
      </c>
      <c r="C2090" s="16" t="s">
        <v>1697</v>
      </c>
      <c r="D2090" s="16" t="s">
        <v>543</v>
      </c>
      <c r="E2090" s="22">
        <v>0</v>
      </c>
      <c r="F2090" s="30">
        <v>0</v>
      </c>
      <c r="G2090" s="17">
        <v>0</v>
      </c>
      <c r="H2090" s="11">
        <f t="shared" si="64"/>
        <v>0</v>
      </c>
      <c r="I2090" s="12">
        <f t="shared" si="65"/>
        <v>0</v>
      </c>
      <c r="J2090" s="13" t="s">
        <v>1105</v>
      </c>
      <c r="K2090" s="37" t="str">
        <f>VLOOKUP(Tabela14[[#This Row],[CÓDIGO]],[1]fornnecedor!$A:$G,7,0)</f>
        <v>BASES IMOBILIÁRIAS</v>
      </c>
    </row>
    <row r="2091" spans="1:11" x14ac:dyDescent="0.3">
      <c r="A2091" s="8">
        <v>86282</v>
      </c>
      <c r="B2091" s="8" t="str">
        <f>VLOOKUP(Tabela14[[#This Row],[CÓDIGO]],[1]fornnecedor!$A:$E,5,0)</f>
        <v>AKZO NOBEL LTDA DECOR</v>
      </c>
      <c r="C2091" s="9" t="s">
        <v>1698</v>
      </c>
      <c r="D2091" s="9" t="s">
        <v>543</v>
      </c>
      <c r="E2091" s="23">
        <v>0</v>
      </c>
      <c r="F2091" s="31">
        <v>0</v>
      </c>
      <c r="G2091" s="10">
        <v>0</v>
      </c>
      <c r="H2091" s="11">
        <f t="shared" si="64"/>
        <v>0</v>
      </c>
      <c r="I2091" s="12">
        <f t="shared" si="65"/>
        <v>0</v>
      </c>
      <c r="J2091" s="13" t="s">
        <v>1105</v>
      </c>
      <c r="K2091" s="37" t="str">
        <f>VLOOKUP(Tabela14[[#This Row],[CÓDIGO]],[1]fornnecedor!$A:$G,7,0)</f>
        <v>BASES IMOBILIÁRIAS</v>
      </c>
    </row>
    <row r="2092" spans="1:11" x14ac:dyDescent="0.3">
      <c r="A2092" s="8">
        <v>86601</v>
      </c>
      <c r="B2092" s="8" t="str">
        <f>VLOOKUP(Tabela14[[#This Row],[CÓDIGO]],[1]fornnecedor!$A:$E,5,0)</f>
        <v>AKZO NOBEL LTDA DECOR</v>
      </c>
      <c r="C2092" s="9" t="s">
        <v>1699</v>
      </c>
      <c r="D2092" s="9" t="s">
        <v>543</v>
      </c>
      <c r="E2092" s="23">
        <v>0</v>
      </c>
      <c r="F2092" s="31">
        <v>0</v>
      </c>
      <c r="G2092" s="10">
        <v>0</v>
      </c>
      <c r="H2092" s="11">
        <f t="shared" si="64"/>
        <v>0</v>
      </c>
      <c r="I2092" s="12">
        <f t="shared" si="65"/>
        <v>0</v>
      </c>
      <c r="J2092" s="13" t="s">
        <v>1105</v>
      </c>
      <c r="K2092" s="37" t="str">
        <f>VLOOKUP(Tabela14[[#This Row],[CÓDIGO]],[1]fornnecedor!$A:$G,7,0)</f>
        <v>IMPERMEABILIZANTES</v>
      </c>
    </row>
    <row r="2093" spans="1:11" x14ac:dyDescent="0.3">
      <c r="A2093" s="8">
        <v>86612</v>
      </c>
      <c r="B2093" s="8" t="str">
        <f>VLOOKUP(Tabela14[[#This Row],[CÓDIGO]],[1]fornnecedor!$A:$E,5,0)</f>
        <v>AKZO NOBEL LTDA DECOR</v>
      </c>
      <c r="C2093" s="9" t="s">
        <v>1700</v>
      </c>
      <c r="D2093" s="9" t="s">
        <v>543</v>
      </c>
      <c r="E2093" s="23">
        <v>0</v>
      </c>
      <c r="F2093" s="31">
        <v>0</v>
      </c>
      <c r="G2093" s="10">
        <v>210.65</v>
      </c>
      <c r="H2093" s="11">
        <f t="shared" si="64"/>
        <v>0</v>
      </c>
      <c r="I2093" s="12">
        <f t="shared" si="65"/>
        <v>0</v>
      </c>
      <c r="J2093" s="13" t="s">
        <v>1105</v>
      </c>
      <c r="K2093" s="37" t="str">
        <f>VLOOKUP(Tabela14[[#This Row],[CÓDIGO]],[1]fornnecedor!$A:$G,7,0)</f>
        <v>TINTA PAREDE</v>
      </c>
    </row>
    <row r="2094" spans="1:11" x14ac:dyDescent="0.3">
      <c r="A2094" s="15">
        <v>86613</v>
      </c>
      <c r="B2094" s="15" t="str">
        <f>VLOOKUP(Tabela14[[#This Row],[CÓDIGO]],[1]fornnecedor!$A:$E,5,0)</f>
        <v>AKZO NOBEL LTDA DECOR</v>
      </c>
      <c r="C2094" s="16" t="s">
        <v>1701</v>
      </c>
      <c r="D2094" s="16" t="s">
        <v>543</v>
      </c>
      <c r="E2094" s="22">
        <v>0</v>
      </c>
      <c r="F2094" s="30">
        <v>0</v>
      </c>
      <c r="G2094" s="17">
        <v>0</v>
      </c>
      <c r="H2094" s="11">
        <f t="shared" si="64"/>
        <v>0</v>
      </c>
      <c r="I2094" s="12">
        <f t="shared" si="65"/>
        <v>0</v>
      </c>
      <c r="J2094" s="13" t="s">
        <v>1105</v>
      </c>
      <c r="K2094" s="37" t="str">
        <f>VLOOKUP(Tabela14[[#This Row],[CÓDIGO]],[1]fornnecedor!$A:$G,7,0)</f>
        <v>TINTA PAREDE</v>
      </c>
    </row>
    <row r="2095" spans="1:11" x14ac:dyDescent="0.3">
      <c r="A2095" s="8">
        <v>85774</v>
      </c>
      <c r="B2095" s="8" t="str">
        <f>VLOOKUP(Tabela14[[#This Row],[CÓDIGO]],[1]fornnecedor!$A:$E,5,0)</f>
        <v>AKZO NOBEL LTDA DECOR</v>
      </c>
      <c r="C2095" s="9" t="s">
        <v>1702</v>
      </c>
      <c r="D2095" s="9" t="s">
        <v>543</v>
      </c>
      <c r="E2095" s="23">
        <v>0</v>
      </c>
      <c r="F2095" s="31">
        <v>0</v>
      </c>
      <c r="G2095" s="10">
        <v>0</v>
      </c>
      <c r="H2095" s="11">
        <f t="shared" si="64"/>
        <v>0</v>
      </c>
      <c r="I2095" s="12">
        <f t="shared" si="65"/>
        <v>0</v>
      </c>
      <c r="J2095" s="13" t="s">
        <v>1105</v>
      </c>
      <c r="K2095" s="37" t="str">
        <f>VLOOKUP(Tabela14[[#This Row],[CÓDIGO]],[1]fornnecedor!$A:$G,7,0)</f>
        <v>TINTA PAREDE</v>
      </c>
    </row>
    <row r="2096" spans="1:11" x14ac:dyDescent="0.3">
      <c r="A2096" s="8">
        <v>86599</v>
      </c>
      <c r="B2096" s="8" t="str">
        <f>VLOOKUP(Tabela14[[#This Row],[CÓDIGO]],[1]fornnecedor!$A:$E,5,0)</f>
        <v>AKZO NOBEL LTDA DECOR</v>
      </c>
      <c r="C2096" s="9" t="s">
        <v>1703</v>
      </c>
      <c r="D2096" s="9" t="s">
        <v>543</v>
      </c>
      <c r="E2096" s="23">
        <v>0</v>
      </c>
      <c r="F2096" s="31">
        <v>0</v>
      </c>
      <c r="G2096" s="10">
        <v>0</v>
      </c>
      <c r="H2096" s="11">
        <f t="shared" si="64"/>
        <v>0</v>
      </c>
      <c r="I2096" s="12">
        <f t="shared" si="65"/>
        <v>0</v>
      </c>
      <c r="J2096" s="13" t="s">
        <v>1105</v>
      </c>
      <c r="K2096" s="37" t="str">
        <f>VLOOKUP(Tabela14[[#This Row],[CÓDIGO]],[1]fornnecedor!$A:$G,7,0)</f>
        <v>TINTA PAREDE</v>
      </c>
    </row>
    <row r="2097" spans="1:11" x14ac:dyDescent="0.3">
      <c r="A2097" s="8">
        <v>86614</v>
      </c>
      <c r="B2097" s="8" t="str">
        <f>VLOOKUP(Tabela14[[#This Row],[CÓDIGO]],[1]fornnecedor!$A:$E,5,0)</f>
        <v>AKZO NOBEL LTDA DECOR</v>
      </c>
      <c r="C2097" s="9" t="s">
        <v>1704</v>
      </c>
      <c r="D2097" s="9" t="s">
        <v>543</v>
      </c>
      <c r="E2097" s="23">
        <v>0</v>
      </c>
      <c r="F2097" s="31">
        <v>0</v>
      </c>
      <c r="G2097" s="10">
        <v>0</v>
      </c>
      <c r="H2097" s="11">
        <f t="shared" si="64"/>
        <v>0</v>
      </c>
      <c r="I2097" s="12">
        <f t="shared" si="65"/>
        <v>0</v>
      </c>
      <c r="J2097" s="13" t="s">
        <v>1105</v>
      </c>
      <c r="K2097" s="37" t="str">
        <f>VLOOKUP(Tabela14[[#This Row],[CÓDIGO]],[1]fornnecedor!$A:$G,7,0)</f>
        <v>TINTA PAREDE</v>
      </c>
    </row>
    <row r="2098" spans="1:11" x14ac:dyDescent="0.3">
      <c r="A2098" s="15">
        <v>86635</v>
      </c>
      <c r="B2098" s="15" t="str">
        <f>VLOOKUP(Tabela14[[#This Row],[CÓDIGO]],[1]fornnecedor!$A:$E,5,0)</f>
        <v>AKZO NOBEL LTDA DECOR</v>
      </c>
      <c r="C2098" s="16" t="s">
        <v>1705</v>
      </c>
      <c r="D2098" s="16" t="s">
        <v>543</v>
      </c>
      <c r="E2098" s="22">
        <v>0</v>
      </c>
      <c r="F2098" s="30">
        <v>0</v>
      </c>
      <c r="G2098" s="17">
        <v>201.8</v>
      </c>
      <c r="H2098" s="11">
        <f t="shared" si="64"/>
        <v>0</v>
      </c>
      <c r="I2098" s="12">
        <f t="shared" si="65"/>
        <v>0</v>
      </c>
      <c r="J2098" s="13" t="s">
        <v>1105</v>
      </c>
      <c r="K2098" s="37" t="str">
        <f>VLOOKUP(Tabela14[[#This Row],[CÓDIGO]],[1]fornnecedor!$A:$G,7,0)</f>
        <v>TINTA PAREDE</v>
      </c>
    </row>
    <row r="2099" spans="1:11" x14ac:dyDescent="0.3">
      <c r="A2099" s="8">
        <v>86634</v>
      </c>
      <c r="B2099" s="8" t="str">
        <f>VLOOKUP(Tabela14[[#This Row],[CÓDIGO]],[1]fornnecedor!$A:$E,5,0)</f>
        <v>AKZO NOBEL LTDA DECOR</v>
      </c>
      <c r="C2099" s="9" t="s">
        <v>1706</v>
      </c>
      <c r="D2099" s="9" t="s">
        <v>543</v>
      </c>
      <c r="E2099" s="23">
        <v>0</v>
      </c>
      <c r="F2099" s="31">
        <v>0</v>
      </c>
      <c r="G2099" s="10">
        <v>54.43</v>
      </c>
      <c r="H2099" s="11">
        <f t="shared" si="64"/>
        <v>0</v>
      </c>
      <c r="I2099" s="12">
        <f t="shared" si="65"/>
        <v>0</v>
      </c>
      <c r="J2099" s="13" t="s">
        <v>1105</v>
      </c>
      <c r="K2099" s="37" t="str">
        <f>VLOOKUP(Tabela14[[#This Row],[CÓDIGO]],[1]fornnecedor!$A:$G,7,0)</f>
        <v>TINTA PAREDE</v>
      </c>
    </row>
    <row r="2100" spans="1:11" x14ac:dyDescent="0.3">
      <c r="A2100" s="8">
        <v>86644</v>
      </c>
      <c r="B2100" s="8" t="str">
        <f>VLOOKUP(Tabela14[[#This Row],[CÓDIGO]],[1]fornnecedor!$A:$E,5,0)</f>
        <v>AKZO NOBEL LTDA DECOR</v>
      </c>
      <c r="C2100" s="9" t="s">
        <v>1707</v>
      </c>
      <c r="D2100" s="9" t="s">
        <v>543</v>
      </c>
      <c r="E2100" s="23">
        <v>0</v>
      </c>
      <c r="F2100" s="31">
        <v>0</v>
      </c>
      <c r="G2100" s="10">
        <v>0</v>
      </c>
      <c r="H2100" s="11">
        <f t="shared" si="64"/>
        <v>0</v>
      </c>
      <c r="I2100" s="12">
        <f t="shared" si="65"/>
        <v>0</v>
      </c>
      <c r="J2100" s="13" t="s">
        <v>1105</v>
      </c>
      <c r="K2100" s="37" t="str">
        <f>VLOOKUP(Tabela14[[#This Row],[CÓDIGO]],[1]fornnecedor!$A:$G,7,0)</f>
        <v>TINTA PAREDE</v>
      </c>
    </row>
    <row r="2101" spans="1:11" x14ac:dyDescent="0.3">
      <c r="A2101" s="15">
        <v>86643</v>
      </c>
      <c r="B2101" s="15" t="str">
        <f>VLOOKUP(Tabela14[[#This Row],[CÓDIGO]],[1]fornnecedor!$A:$E,5,0)</f>
        <v>AKZO NOBEL LTDA DECOR</v>
      </c>
      <c r="C2101" s="16" t="s">
        <v>1708</v>
      </c>
      <c r="D2101" s="16" t="s">
        <v>543</v>
      </c>
      <c r="E2101" s="22">
        <v>0</v>
      </c>
      <c r="F2101" s="30">
        <v>0</v>
      </c>
      <c r="G2101" s="17">
        <v>0</v>
      </c>
      <c r="H2101" s="11">
        <f t="shared" si="64"/>
        <v>0</v>
      </c>
      <c r="I2101" s="12">
        <f t="shared" si="65"/>
        <v>0</v>
      </c>
      <c r="J2101" s="13" t="s">
        <v>1105</v>
      </c>
      <c r="K2101" s="37" t="str">
        <f>VLOOKUP(Tabela14[[#This Row],[CÓDIGO]],[1]fornnecedor!$A:$G,7,0)</f>
        <v>TINTA PAREDE</v>
      </c>
    </row>
    <row r="2102" spans="1:11" x14ac:dyDescent="0.3">
      <c r="A2102" s="8">
        <v>86714</v>
      </c>
      <c r="B2102" s="8" t="str">
        <f>VLOOKUP(Tabela14[[#This Row],[CÓDIGO]],[1]fornnecedor!$A:$E,5,0)</f>
        <v>AKZO NOBEL LTDA DECOR</v>
      </c>
      <c r="C2102" s="9" t="s">
        <v>1709</v>
      </c>
      <c r="D2102" s="9" t="s">
        <v>543</v>
      </c>
      <c r="E2102" s="23">
        <v>0</v>
      </c>
      <c r="F2102" s="31">
        <v>0</v>
      </c>
      <c r="G2102" s="10">
        <v>0</v>
      </c>
      <c r="H2102" s="11">
        <f t="shared" si="64"/>
        <v>0</v>
      </c>
      <c r="I2102" s="12">
        <f t="shared" si="65"/>
        <v>0</v>
      </c>
      <c r="J2102" s="13" t="s">
        <v>1105</v>
      </c>
      <c r="K2102" s="37" t="str">
        <f>VLOOKUP(Tabela14[[#This Row],[CÓDIGO]],[1]fornnecedor!$A:$G,7,0)</f>
        <v>BASES IMOBILIÁRIAS</v>
      </c>
    </row>
    <row r="2103" spans="1:11" x14ac:dyDescent="0.3">
      <c r="A2103" s="8">
        <v>86331</v>
      </c>
      <c r="B2103" s="8" t="str">
        <f>VLOOKUP(Tabela14[[#This Row],[CÓDIGO]],[1]fornnecedor!$A:$E,5,0)</f>
        <v>AKZO NOBEL LTDA DECOR</v>
      </c>
      <c r="C2103" s="9" t="s">
        <v>1710</v>
      </c>
      <c r="D2103" s="9" t="s">
        <v>543</v>
      </c>
      <c r="E2103" s="23">
        <v>0</v>
      </c>
      <c r="F2103" s="31">
        <v>0</v>
      </c>
      <c r="G2103" s="10">
        <v>0</v>
      </c>
      <c r="H2103" s="11">
        <f t="shared" si="64"/>
        <v>0</v>
      </c>
      <c r="I2103" s="12">
        <f t="shared" si="65"/>
        <v>0</v>
      </c>
      <c r="J2103" s="13" t="s">
        <v>1105</v>
      </c>
      <c r="K2103" s="37" t="str">
        <f>VLOOKUP(Tabela14[[#This Row],[CÓDIGO]],[1]fornnecedor!$A:$G,7,0)</f>
        <v>TINTA PAREDE</v>
      </c>
    </row>
    <row r="2104" spans="1:11" x14ac:dyDescent="0.3">
      <c r="A2104" s="15">
        <v>86556</v>
      </c>
      <c r="B2104" s="15" t="str">
        <f>VLOOKUP(Tabela14[[#This Row],[CÓDIGO]],[1]fornnecedor!$A:$E,5,0)</f>
        <v>AKZO NOBEL LTDA DECOR</v>
      </c>
      <c r="C2104" s="16" t="s">
        <v>1711</v>
      </c>
      <c r="D2104" s="16" t="s">
        <v>543</v>
      </c>
      <c r="E2104" s="22">
        <v>0</v>
      </c>
      <c r="F2104" s="30">
        <v>0</v>
      </c>
      <c r="G2104" s="17">
        <v>0</v>
      </c>
      <c r="H2104" s="11">
        <f t="shared" si="64"/>
        <v>0</v>
      </c>
      <c r="I2104" s="12">
        <f t="shared" si="65"/>
        <v>0</v>
      </c>
      <c r="J2104" s="13" t="s">
        <v>1105</v>
      </c>
      <c r="K2104" s="37" t="str">
        <f>VLOOKUP(Tabela14[[#This Row],[CÓDIGO]],[1]fornnecedor!$A:$G,7,0)</f>
        <v>TINTA PAREDE</v>
      </c>
    </row>
    <row r="2105" spans="1:11" x14ac:dyDescent="0.3">
      <c r="A2105" s="8">
        <v>86310</v>
      </c>
      <c r="B2105" s="8" t="str">
        <f>VLOOKUP(Tabela14[[#This Row],[CÓDIGO]],[1]fornnecedor!$A:$E,5,0)</f>
        <v>AKZO NOBEL LTDA DECOR</v>
      </c>
      <c r="C2105" s="9" t="s">
        <v>1712</v>
      </c>
      <c r="D2105" s="9" t="s">
        <v>543</v>
      </c>
      <c r="E2105" s="23">
        <v>0</v>
      </c>
      <c r="F2105" s="31">
        <v>0</v>
      </c>
      <c r="G2105" s="10">
        <v>0</v>
      </c>
      <c r="H2105" s="11">
        <f t="shared" si="64"/>
        <v>0</v>
      </c>
      <c r="I2105" s="12">
        <f t="shared" si="65"/>
        <v>0</v>
      </c>
      <c r="J2105" s="13" t="s">
        <v>1105</v>
      </c>
      <c r="K2105" s="37" t="str">
        <f>VLOOKUP(Tabela14[[#This Row],[CÓDIGO]],[1]fornnecedor!$A:$G,7,0)</f>
        <v>TINTA PAREDE</v>
      </c>
    </row>
    <row r="2106" spans="1:11" x14ac:dyDescent="0.3">
      <c r="A2106" s="8">
        <v>86575</v>
      </c>
      <c r="B2106" s="8" t="str">
        <f>VLOOKUP(Tabela14[[#This Row],[CÓDIGO]],[1]fornnecedor!$A:$E,5,0)</f>
        <v>AKZO NOBEL LTDA DECOR</v>
      </c>
      <c r="C2106" s="9" t="s">
        <v>1713</v>
      </c>
      <c r="D2106" s="9" t="s">
        <v>543</v>
      </c>
      <c r="E2106" s="23">
        <v>0</v>
      </c>
      <c r="F2106" s="31">
        <v>0</v>
      </c>
      <c r="G2106" s="10">
        <v>0</v>
      </c>
      <c r="H2106" s="11">
        <f t="shared" si="64"/>
        <v>0</v>
      </c>
      <c r="I2106" s="12">
        <f t="shared" si="65"/>
        <v>0</v>
      </c>
      <c r="J2106" s="13" t="s">
        <v>1105</v>
      </c>
      <c r="K2106" s="37" t="str">
        <f>VLOOKUP(Tabela14[[#This Row],[CÓDIGO]],[1]fornnecedor!$A:$G,7,0)</f>
        <v>TINTA PAREDE</v>
      </c>
    </row>
    <row r="2107" spans="1:11" x14ac:dyDescent="0.3">
      <c r="A2107" s="8">
        <v>86552</v>
      </c>
      <c r="B2107" s="8" t="str">
        <f>VLOOKUP(Tabela14[[#This Row],[CÓDIGO]],[1]fornnecedor!$A:$E,5,0)</f>
        <v>AKZO NOBEL LTDA DECOR</v>
      </c>
      <c r="C2107" s="9" t="s">
        <v>1714</v>
      </c>
      <c r="D2107" s="9" t="s">
        <v>543</v>
      </c>
      <c r="E2107" s="23">
        <v>0</v>
      </c>
      <c r="F2107" s="31">
        <v>0</v>
      </c>
      <c r="G2107" s="10">
        <v>0</v>
      </c>
      <c r="H2107" s="11">
        <f t="shared" si="64"/>
        <v>0</v>
      </c>
      <c r="I2107" s="12">
        <f t="shared" si="65"/>
        <v>0</v>
      </c>
      <c r="J2107" s="13" t="s">
        <v>1105</v>
      </c>
      <c r="K2107" s="37" t="str">
        <f>VLOOKUP(Tabela14[[#This Row],[CÓDIGO]],[1]fornnecedor!$A:$G,7,0)</f>
        <v>BASES IMOBILIÁRIAS</v>
      </c>
    </row>
    <row r="2108" spans="1:11" x14ac:dyDescent="0.3">
      <c r="A2108" s="15">
        <v>86554</v>
      </c>
      <c r="B2108" s="15" t="str">
        <f>VLOOKUP(Tabela14[[#This Row],[CÓDIGO]],[1]fornnecedor!$A:$E,5,0)</f>
        <v>AKZO NOBEL LTDA DECOR</v>
      </c>
      <c r="C2108" s="16" t="s">
        <v>1715</v>
      </c>
      <c r="D2108" s="16" t="s">
        <v>543</v>
      </c>
      <c r="E2108" s="22">
        <v>0</v>
      </c>
      <c r="F2108" s="30">
        <v>0</v>
      </c>
      <c r="G2108" s="17">
        <v>0</v>
      </c>
      <c r="H2108" s="11">
        <f t="shared" si="64"/>
        <v>0</v>
      </c>
      <c r="I2108" s="12">
        <f t="shared" si="65"/>
        <v>0</v>
      </c>
      <c r="J2108" s="13" t="s">
        <v>1105</v>
      </c>
      <c r="K2108" s="37" t="str">
        <f>VLOOKUP(Tabela14[[#This Row],[CÓDIGO]],[1]fornnecedor!$A:$G,7,0)</f>
        <v>BASES IMOBILIÁRIAS</v>
      </c>
    </row>
    <row r="2109" spans="1:11" x14ac:dyDescent="0.3">
      <c r="A2109" s="8">
        <v>86558</v>
      </c>
      <c r="B2109" s="8" t="str">
        <f>VLOOKUP(Tabela14[[#This Row],[CÓDIGO]],[1]fornnecedor!$A:$E,5,0)</f>
        <v>AKZO NOBEL LTDA DECOR</v>
      </c>
      <c r="C2109" s="9" t="s">
        <v>1716</v>
      </c>
      <c r="D2109" s="9" t="s">
        <v>543</v>
      </c>
      <c r="E2109" s="23">
        <v>0</v>
      </c>
      <c r="F2109" s="31">
        <v>0</v>
      </c>
      <c r="G2109" s="10">
        <v>0</v>
      </c>
      <c r="H2109" s="11">
        <f t="shared" si="64"/>
        <v>0</v>
      </c>
      <c r="I2109" s="12">
        <f t="shared" si="65"/>
        <v>0</v>
      </c>
      <c r="J2109" s="13" t="s">
        <v>1105</v>
      </c>
      <c r="K2109" s="37" t="str">
        <f>VLOOKUP(Tabela14[[#This Row],[CÓDIGO]],[1]fornnecedor!$A:$G,7,0)</f>
        <v>BASES IMOBILIÁRIAS</v>
      </c>
    </row>
    <row r="2110" spans="1:11" x14ac:dyDescent="0.3">
      <c r="A2110" s="15">
        <v>86553</v>
      </c>
      <c r="B2110" s="15" t="str">
        <f>VLOOKUP(Tabela14[[#This Row],[CÓDIGO]],[1]fornnecedor!$A:$E,5,0)</f>
        <v>AKZO NOBEL LTDA DECOR</v>
      </c>
      <c r="C2110" s="16" t="s">
        <v>1717</v>
      </c>
      <c r="D2110" s="16" t="s">
        <v>543</v>
      </c>
      <c r="E2110" s="22">
        <v>0</v>
      </c>
      <c r="F2110" s="30">
        <v>0</v>
      </c>
      <c r="G2110" s="17">
        <v>0</v>
      </c>
      <c r="H2110" s="11">
        <f t="shared" si="64"/>
        <v>0</v>
      </c>
      <c r="I2110" s="12">
        <f t="shared" si="65"/>
        <v>0</v>
      </c>
      <c r="J2110" s="13" t="s">
        <v>1105</v>
      </c>
      <c r="K2110" s="37" t="str">
        <f>VLOOKUP(Tabela14[[#This Row],[CÓDIGO]],[1]fornnecedor!$A:$G,7,0)</f>
        <v>BASES IMOBILIÁRIAS</v>
      </c>
    </row>
    <row r="2111" spans="1:11" x14ac:dyDescent="0.3">
      <c r="A2111" s="8">
        <v>86548</v>
      </c>
      <c r="B2111" s="8" t="str">
        <f>VLOOKUP(Tabela14[[#This Row],[CÓDIGO]],[1]fornnecedor!$A:$E,5,0)</f>
        <v>AKZO NOBEL LTDA DECOR</v>
      </c>
      <c r="C2111" s="9" t="s">
        <v>847</v>
      </c>
      <c r="D2111" s="9" t="s">
        <v>543</v>
      </c>
      <c r="E2111" s="23">
        <v>0</v>
      </c>
      <c r="F2111" s="31">
        <v>0</v>
      </c>
      <c r="G2111" s="10">
        <v>322.19</v>
      </c>
      <c r="H2111" s="11">
        <f t="shared" si="64"/>
        <v>0</v>
      </c>
      <c r="I2111" s="12">
        <f t="shared" si="65"/>
        <v>0</v>
      </c>
      <c r="J2111" s="13" t="s">
        <v>1105</v>
      </c>
      <c r="K2111" s="37" t="str">
        <f>VLOOKUP(Tabela14[[#This Row],[CÓDIGO]],[1]fornnecedor!$A:$G,7,0)</f>
        <v>BASES IMOBILIÁRIAS</v>
      </c>
    </row>
    <row r="2112" spans="1:11" x14ac:dyDescent="0.3">
      <c r="A2112" s="15">
        <v>86559</v>
      </c>
      <c r="B2112" s="15" t="str">
        <f>VLOOKUP(Tabela14[[#This Row],[CÓDIGO]],[1]fornnecedor!$A:$E,5,0)</f>
        <v>AKZO NOBEL LTDA DECOR</v>
      </c>
      <c r="C2112" s="16" t="s">
        <v>1718</v>
      </c>
      <c r="D2112" s="16" t="s">
        <v>543</v>
      </c>
      <c r="E2112" s="22">
        <v>0</v>
      </c>
      <c r="F2112" s="30">
        <v>0</v>
      </c>
      <c r="G2112" s="17">
        <v>0</v>
      </c>
      <c r="H2112" s="11">
        <f t="shared" si="64"/>
        <v>0</v>
      </c>
      <c r="I2112" s="12">
        <f t="shared" si="65"/>
        <v>0</v>
      </c>
      <c r="J2112" s="13" t="s">
        <v>1105</v>
      </c>
      <c r="K2112" s="37" t="str">
        <f>VLOOKUP(Tabela14[[#This Row],[CÓDIGO]],[1]fornnecedor!$A:$G,7,0)</f>
        <v>BASES IMOBILIÁRIAS</v>
      </c>
    </row>
    <row r="2113" spans="1:11" x14ac:dyDescent="0.3">
      <c r="A2113" s="8">
        <v>86549</v>
      </c>
      <c r="B2113" s="8" t="str">
        <f>VLOOKUP(Tabela14[[#This Row],[CÓDIGO]],[1]fornnecedor!$A:$E,5,0)</f>
        <v>AKZO NOBEL LTDA DECOR</v>
      </c>
      <c r="C2113" s="9" t="s">
        <v>1719</v>
      </c>
      <c r="D2113" s="9" t="s">
        <v>543</v>
      </c>
      <c r="E2113" s="23">
        <v>0</v>
      </c>
      <c r="F2113" s="31">
        <v>0</v>
      </c>
      <c r="G2113" s="10">
        <v>0</v>
      </c>
      <c r="H2113" s="11">
        <f t="shared" si="64"/>
        <v>0</v>
      </c>
      <c r="I2113" s="12">
        <f t="shared" si="65"/>
        <v>0</v>
      </c>
      <c r="J2113" s="13" t="s">
        <v>1105</v>
      </c>
      <c r="K2113" s="37" t="str">
        <f>VLOOKUP(Tabela14[[#This Row],[CÓDIGO]],[1]fornnecedor!$A:$G,7,0)</f>
        <v>BASES IMOBILIÁRIAS</v>
      </c>
    </row>
    <row r="2114" spans="1:11" x14ac:dyDescent="0.3">
      <c r="A2114" s="15">
        <v>86551</v>
      </c>
      <c r="B2114" s="15" t="str">
        <f>VLOOKUP(Tabela14[[#This Row],[CÓDIGO]],[1]fornnecedor!$A:$E,5,0)</f>
        <v>AKZO NOBEL LTDA DECOR</v>
      </c>
      <c r="C2114" s="16" t="s">
        <v>1720</v>
      </c>
      <c r="D2114" s="16" t="s">
        <v>543</v>
      </c>
      <c r="E2114" s="22">
        <v>0</v>
      </c>
      <c r="F2114" s="30">
        <v>0</v>
      </c>
      <c r="G2114" s="17">
        <v>0</v>
      </c>
      <c r="H2114" s="11">
        <f t="shared" ref="H2114:H2177" si="66">G2114*E2114</f>
        <v>0</v>
      </c>
      <c r="I2114" s="12">
        <f t="shared" ref="I2114:I2177" si="67">G2114*F2114</f>
        <v>0</v>
      </c>
      <c r="J2114" s="13" t="s">
        <v>1105</v>
      </c>
      <c r="K2114" s="37" t="str">
        <f>VLOOKUP(Tabela14[[#This Row],[CÓDIGO]],[1]fornnecedor!$A:$G,7,0)</f>
        <v>BASES IMOBILIÁRIAS</v>
      </c>
    </row>
    <row r="2115" spans="1:11" x14ac:dyDescent="0.3">
      <c r="A2115" s="8">
        <v>86550</v>
      </c>
      <c r="B2115" s="8" t="str">
        <f>VLOOKUP(Tabela14[[#This Row],[CÓDIGO]],[1]fornnecedor!$A:$E,5,0)</f>
        <v>AKZO NOBEL LTDA DECOR</v>
      </c>
      <c r="C2115" s="9" t="s">
        <v>1721</v>
      </c>
      <c r="D2115" s="9" t="s">
        <v>543</v>
      </c>
      <c r="E2115" s="23">
        <v>0</v>
      </c>
      <c r="F2115" s="31">
        <v>0</v>
      </c>
      <c r="G2115" s="10">
        <v>0</v>
      </c>
      <c r="H2115" s="11">
        <f t="shared" si="66"/>
        <v>0</v>
      </c>
      <c r="I2115" s="12">
        <f t="shared" si="67"/>
        <v>0</v>
      </c>
      <c r="J2115" s="13" t="s">
        <v>1105</v>
      </c>
      <c r="K2115" s="37" t="str">
        <f>VLOOKUP(Tabela14[[#This Row],[CÓDIGO]],[1]fornnecedor!$A:$G,7,0)</f>
        <v>BASES IMOBILIÁRIAS</v>
      </c>
    </row>
    <row r="2116" spans="1:11" x14ac:dyDescent="0.3">
      <c r="A2116" s="15">
        <v>86555</v>
      </c>
      <c r="B2116" s="15" t="str">
        <f>VLOOKUP(Tabela14[[#This Row],[CÓDIGO]],[1]fornnecedor!$A:$E,5,0)</f>
        <v>AKZO NOBEL LTDA DECOR</v>
      </c>
      <c r="C2116" s="16" t="s">
        <v>1722</v>
      </c>
      <c r="D2116" s="16" t="s">
        <v>543</v>
      </c>
      <c r="E2116" s="22">
        <v>0</v>
      </c>
      <c r="F2116" s="30">
        <v>0</v>
      </c>
      <c r="G2116" s="17">
        <v>0</v>
      </c>
      <c r="H2116" s="11">
        <f t="shared" si="66"/>
        <v>0</v>
      </c>
      <c r="I2116" s="12">
        <f t="shared" si="67"/>
        <v>0</v>
      </c>
      <c r="J2116" s="13" t="s">
        <v>1105</v>
      </c>
      <c r="K2116" s="37" t="str">
        <f>VLOOKUP(Tabela14[[#This Row],[CÓDIGO]],[1]fornnecedor!$A:$G,7,0)</f>
        <v>TINTA PAREDE</v>
      </c>
    </row>
    <row r="2117" spans="1:11" x14ac:dyDescent="0.3">
      <c r="A2117" s="8">
        <v>86557</v>
      </c>
      <c r="B2117" s="8" t="str">
        <f>VLOOKUP(Tabela14[[#This Row],[CÓDIGO]],[1]fornnecedor!$A:$E,5,0)</f>
        <v>AKZO NOBEL LTDA DECOR</v>
      </c>
      <c r="C2117" s="9" t="s">
        <v>1723</v>
      </c>
      <c r="D2117" s="9" t="s">
        <v>543</v>
      </c>
      <c r="E2117" s="23">
        <v>0</v>
      </c>
      <c r="F2117" s="31">
        <v>0</v>
      </c>
      <c r="G2117" s="10">
        <v>0</v>
      </c>
      <c r="H2117" s="11">
        <f t="shared" si="66"/>
        <v>0</v>
      </c>
      <c r="I2117" s="12">
        <f t="shared" si="67"/>
        <v>0</v>
      </c>
      <c r="J2117" s="13" t="s">
        <v>1105</v>
      </c>
      <c r="K2117" s="37" t="str">
        <f>VLOOKUP(Tabela14[[#This Row],[CÓDIGO]],[1]fornnecedor!$A:$G,7,0)</f>
        <v>TINTA PAREDE</v>
      </c>
    </row>
    <row r="2118" spans="1:11" x14ac:dyDescent="0.3">
      <c r="A2118" s="15">
        <v>86083</v>
      </c>
      <c r="B2118" s="15" t="str">
        <f>VLOOKUP(Tabela14[[#This Row],[CÓDIGO]],[1]fornnecedor!$A:$E,5,0)</f>
        <v>AKZO NOBEL LTDA DECOR</v>
      </c>
      <c r="C2118" s="16" t="s">
        <v>1724</v>
      </c>
      <c r="D2118" s="16" t="s">
        <v>543</v>
      </c>
      <c r="E2118" s="22">
        <v>0</v>
      </c>
      <c r="F2118" s="30">
        <v>0</v>
      </c>
      <c r="G2118" s="17">
        <v>0</v>
      </c>
      <c r="H2118" s="11">
        <f t="shared" si="66"/>
        <v>0</v>
      </c>
      <c r="I2118" s="12">
        <f t="shared" si="67"/>
        <v>0</v>
      </c>
      <c r="J2118" s="13" t="s">
        <v>1105</v>
      </c>
      <c r="K2118" s="37" t="str">
        <f>VLOOKUP(Tabela14[[#This Row],[CÓDIGO]],[1]fornnecedor!$A:$G,7,0)</f>
        <v>IMPERMEABILIZANTES</v>
      </c>
    </row>
    <row r="2119" spans="1:11" x14ac:dyDescent="0.3">
      <c r="A2119" s="8">
        <v>86084</v>
      </c>
      <c r="B2119" s="8" t="str">
        <f>VLOOKUP(Tabela14[[#This Row],[CÓDIGO]],[1]fornnecedor!$A:$E,5,0)</f>
        <v>AKZO NOBEL LTDA DECOR</v>
      </c>
      <c r="C2119" s="9" t="s">
        <v>1725</v>
      </c>
      <c r="D2119" s="9" t="s">
        <v>543</v>
      </c>
      <c r="E2119" s="23">
        <v>0</v>
      </c>
      <c r="F2119" s="31">
        <v>0</v>
      </c>
      <c r="G2119" s="10">
        <v>0</v>
      </c>
      <c r="H2119" s="11">
        <f t="shared" si="66"/>
        <v>0</v>
      </c>
      <c r="I2119" s="12">
        <f t="shared" si="67"/>
        <v>0</v>
      </c>
      <c r="J2119" s="13" t="s">
        <v>1105</v>
      </c>
      <c r="K2119" s="37" t="str">
        <f>VLOOKUP(Tabela14[[#This Row],[CÓDIGO]],[1]fornnecedor!$A:$G,7,0)</f>
        <v>IMPERMEABILIZANTES</v>
      </c>
    </row>
    <row r="2120" spans="1:11" x14ac:dyDescent="0.3">
      <c r="A2120" s="15">
        <v>86273</v>
      </c>
      <c r="B2120" s="15" t="str">
        <f>VLOOKUP(Tabela14[[#This Row],[CÓDIGO]],[1]fornnecedor!$A:$E,5,0)</f>
        <v>AKZO NOBEL LTDA DECOR</v>
      </c>
      <c r="C2120" s="16" t="s">
        <v>1726</v>
      </c>
      <c r="D2120" s="16" t="s">
        <v>543</v>
      </c>
      <c r="E2120" s="22">
        <v>0</v>
      </c>
      <c r="F2120" s="30">
        <v>0</v>
      </c>
      <c r="G2120" s="17">
        <v>0</v>
      </c>
      <c r="H2120" s="11">
        <f t="shared" si="66"/>
        <v>0</v>
      </c>
      <c r="I2120" s="12">
        <f t="shared" si="67"/>
        <v>0</v>
      </c>
      <c r="J2120" s="13" t="s">
        <v>1105</v>
      </c>
      <c r="K2120" s="37" t="str">
        <f>VLOOKUP(Tabela14[[#This Row],[CÓDIGO]],[1]fornnecedor!$A:$G,7,0)</f>
        <v>IMPERMEABILIZANTES</v>
      </c>
    </row>
    <row r="2121" spans="1:11" x14ac:dyDescent="0.3">
      <c r="A2121" s="8">
        <v>86274</v>
      </c>
      <c r="B2121" s="8" t="str">
        <f>VLOOKUP(Tabela14[[#This Row],[CÓDIGO]],[1]fornnecedor!$A:$E,5,0)</f>
        <v>AKZO NOBEL LTDA DECOR</v>
      </c>
      <c r="C2121" s="9" t="s">
        <v>1727</v>
      </c>
      <c r="D2121" s="9" t="s">
        <v>543</v>
      </c>
      <c r="E2121" s="23">
        <v>0</v>
      </c>
      <c r="F2121" s="31">
        <v>0</v>
      </c>
      <c r="G2121" s="10">
        <v>0</v>
      </c>
      <c r="H2121" s="11">
        <f t="shared" si="66"/>
        <v>0</v>
      </c>
      <c r="I2121" s="12">
        <f t="shared" si="67"/>
        <v>0</v>
      </c>
      <c r="J2121" s="13" t="s">
        <v>1105</v>
      </c>
      <c r="K2121" s="37" t="str">
        <f>VLOOKUP(Tabela14[[#This Row],[CÓDIGO]],[1]fornnecedor!$A:$G,7,0)</f>
        <v>IMPERMEABILIZANTES</v>
      </c>
    </row>
    <row r="2122" spans="1:11" x14ac:dyDescent="0.3">
      <c r="A2122" s="15">
        <v>86275</v>
      </c>
      <c r="B2122" s="15" t="str">
        <f>VLOOKUP(Tabela14[[#This Row],[CÓDIGO]],[1]fornnecedor!$A:$E,5,0)</f>
        <v>AKZO NOBEL LTDA DECOR</v>
      </c>
      <c r="C2122" s="16" t="s">
        <v>1728</v>
      </c>
      <c r="D2122" s="16" t="s">
        <v>543</v>
      </c>
      <c r="E2122" s="22">
        <v>0</v>
      </c>
      <c r="F2122" s="30">
        <v>0</v>
      </c>
      <c r="G2122" s="17">
        <v>0</v>
      </c>
      <c r="H2122" s="11">
        <f t="shared" si="66"/>
        <v>0</v>
      </c>
      <c r="I2122" s="12">
        <f t="shared" si="67"/>
        <v>0</v>
      </c>
      <c r="J2122" s="13" t="s">
        <v>1105</v>
      </c>
      <c r="K2122" s="37" t="str">
        <f>VLOOKUP(Tabela14[[#This Row],[CÓDIGO]],[1]fornnecedor!$A:$G,7,0)</f>
        <v>IMPERMEABILIZANTES</v>
      </c>
    </row>
    <row r="2123" spans="1:11" x14ac:dyDescent="0.3">
      <c r="A2123" s="8">
        <v>86276</v>
      </c>
      <c r="B2123" s="8" t="str">
        <f>VLOOKUP(Tabela14[[#This Row],[CÓDIGO]],[1]fornnecedor!$A:$E,5,0)</f>
        <v>AKZO NOBEL LTDA DECOR</v>
      </c>
      <c r="C2123" s="9" t="s">
        <v>1729</v>
      </c>
      <c r="D2123" s="9" t="s">
        <v>543</v>
      </c>
      <c r="E2123" s="23">
        <v>0</v>
      </c>
      <c r="F2123" s="31">
        <v>0</v>
      </c>
      <c r="G2123" s="10">
        <v>0</v>
      </c>
      <c r="H2123" s="11">
        <f t="shared" si="66"/>
        <v>0</v>
      </c>
      <c r="I2123" s="12">
        <f t="shared" si="67"/>
        <v>0</v>
      </c>
      <c r="J2123" s="13" t="s">
        <v>1105</v>
      </c>
      <c r="K2123" s="37" t="str">
        <f>VLOOKUP(Tabela14[[#This Row],[CÓDIGO]],[1]fornnecedor!$A:$G,7,0)</f>
        <v>IMPERMEABILIZANTES</v>
      </c>
    </row>
    <row r="2124" spans="1:11" x14ac:dyDescent="0.3">
      <c r="A2124" s="15">
        <v>86285</v>
      </c>
      <c r="B2124" s="15" t="str">
        <f>VLOOKUP(Tabela14[[#This Row],[CÓDIGO]],[1]fornnecedor!$A:$E,5,0)</f>
        <v>AKZO NOBEL LTDA DECOR</v>
      </c>
      <c r="C2124" s="16" t="s">
        <v>1730</v>
      </c>
      <c r="D2124" s="16" t="s">
        <v>543</v>
      </c>
      <c r="E2124" s="22">
        <v>0</v>
      </c>
      <c r="F2124" s="30">
        <v>0</v>
      </c>
      <c r="G2124" s="17">
        <v>0</v>
      </c>
      <c r="H2124" s="11">
        <f t="shared" si="66"/>
        <v>0</v>
      </c>
      <c r="I2124" s="12">
        <f t="shared" si="67"/>
        <v>0</v>
      </c>
      <c r="J2124" s="13" t="s">
        <v>1105</v>
      </c>
      <c r="K2124" s="37" t="str">
        <f>VLOOKUP(Tabela14[[#This Row],[CÓDIGO]],[1]fornnecedor!$A:$G,7,0)</f>
        <v>TINTA EMBORRACHADA</v>
      </c>
    </row>
    <row r="2125" spans="1:11" x14ac:dyDescent="0.3">
      <c r="A2125" s="8">
        <v>86286</v>
      </c>
      <c r="B2125" s="8" t="str">
        <f>VLOOKUP(Tabela14[[#This Row],[CÓDIGO]],[1]fornnecedor!$A:$E,5,0)</f>
        <v>AKZO NOBEL LTDA DECOR</v>
      </c>
      <c r="C2125" s="9" t="s">
        <v>1731</v>
      </c>
      <c r="D2125" s="9" t="s">
        <v>543</v>
      </c>
      <c r="E2125" s="23">
        <v>0</v>
      </c>
      <c r="F2125" s="31">
        <v>0</v>
      </c>
      <c r="G2125" s="10">
        <v>0</v>
      </c>
      <c r="H2125" s="11">
        <f t="shared" si="66"/>
        <v>0</v>
      </c>
      <c r="I2125" s="12">
        <f t="shared" si="67"/>
        <v>0</v>
      </c>
      <c r="J2125" s="13" t="s">
        <v>1105</v>
      </c>
      <c r="K2125" s="37" t="str">
        <f>VLOOKUP(Tabela14[[#This Row],[CÓDIGO]],[1]fornnecedor!$A:$G,7,0)</f>
        <v>IMPERMEABILIZANTES</v>
      </c>
    </row>
    <row r="2126" spans="1:11" x14ac:dyDescent="0.3">
      <c r="A2126" s="15">
        <v>86283</v>
      </c>
      <c r="B2126" s="15" t="str">
        <f>VLOOKUP(Tabela14[[#This Row],[CÓDIGO]],[1]fornnecedor!$A:$E,5,0)</f>
        <v>AKZO NOBEL LTDA DECOR</v>
      </c>
      <c r="C2126" s="16" t="s">
        <v>1732</v>
      </c>
      <c r="D2126" s="16" t="s">
        <v>543</v>
      </c>
      <c r="E2126" s="22">
        <v>0</v>
      </c>
      <c r="F2126" s="30">
        <v>0</v>
      </c>
      <c r="G2126" s="17">
        <v>0</v>
      </c>
      <c r="H2126" s="11">
        <f t="shared" si="66"/>
        <v>0</v>
      </c>
      <c r="I2126" s="12">
        <f t="shared" si="67"/>
        <v>0</v>
      </c>
      <c r="J2126" s="13" t="s">
        <v>1105</v>
      </c>
      <c r="K2126" s="37" t="str">
        <f>VLOOKUP(Tabela14[[#This Row],[CÓDIGO]],[1]fornnecedor!$A:$G,7,0)</f>
        <v>IMPERMEABILIZANTES</v>
      </c>
    </row>
    <row r="2127" spans="1:11" x14ac:dyDescent="0.3">
      <c r="A2127" s="8">
        <v>86284</v>
      </c>
      <c r="B2127" s="8" t="str">
        <f>VLOOKUP(Tabela14[[#This Row],[CÓDIGO]],[1]fornnecedor!$A:$E,5,0)</f>
        <v>AKZO NOBEL LTDA DECOR</v>
      </c>
      <c r="C2127" s="9" t="s">
        <v>1733</v>
      </c>
      <c r="D2127" s="9" t="s">
        <v>543</v>
      </c>
      <c r="E2127" s="23">
        <v>0</v>
      </c>
      <c r="F2127" s="31">
        <v>0</v>
      </c>
      <c r="G2127" s="10">
        <v>0</v>
      </c>
      <c r="H2127" s="11">
        <f t="shared" si="66"/>
        <v>0</v>
      </c>
      <c r="I2127" s="12">
        <f t="shared" si="67"/>
        <v>0</v>
      </c>
      <c r="J2127" s="13" t="s">
        <v>1105</v>
      </c>
      <c r="K2127" s="37" t="str">
        <f>VLOOKUP(Tabela14[[#This Row],[CÓDIGO]],[1]fornnecedor!$A:$G,7,0)</f>
        <v>IMPERMEABILIZANTES</v>
      </c>
    </row>
    <row r="2128" spans="1:11" x14ac:dyDescent="0.3">
      <c r="A2128" s="15">
        <v>86287</v>
      </c>
      <c r="B2128" s="15" t="str">
        <f>VLOOKUP(Tabela14[[#This Row],[CÓDIGO]],[1]fornnecedor!$A:$E,5,0)</f>
        <v>AKZO NOBEL LTDA DECOR</v>
      </c>
      <c r="C2128" s="16" t="s">
        <v>1734</v>
      </c>
      <c r="D2128" s="16" t="s">
        <v>543</v>
      </c>
      <c r="E2128" s="22">
        <v>0</v>
      </c>
      <c r="F2128" s="30">
        <v>0</v>
      </c>
      <c r="G2128" s="17">
        <v>0</v>
      </c>
      <c r="H2128" s="11">
        <f t="shared" si="66"/>
        <v>0</v>
      </c>
      <c r="I2128" s="12">
        <f t="shared" si="67"/>
        <v>0</v>
      </c>
      <c r="J2128" s="13" t="s">
        <v>1105</v>
      </c>
      <c r="K2128" s="37" t="str">
        <f>VLOOKUP(Tabela14[[#This Row],[CÓDIGO]],[1]fornnecedor!$A:$G,7,0)</f>
        <v>IMPERMEABILIZANTES</v>
      </c>
    </row>
    <row r="2129" spans="1:11" x14ac:dyDescent="0.3">
      <c r="A2129" s="8">
        <v>86288</v>
      </c>
      <c r="B2129" s="8" t="str">
        <f>VLOOKUP(Tabela14[[#This Row],[CÓDIGO]],[1]fornnecedor!$A:$E,5,0)</f>
        <v>AKZO NOBEL LTDA DECOR</v>
      </c>
      <c r="C2129" s="9" t="s">
        <v>1735</v>
      </c>
      <c r="D2129" s="9" t="s">
        <v>543</v>
      </c>
      <c r="E2129" s="23">
        <v>0</v>
      </c>
      <c r="F2129" s="31">
        <v>0</v>
      </c>
      <c r="G2129" s="10">
        <v>0</v>
      </c>
      <c r="H2129" s="11">
        <f t="shared" si="66"/>
        <v>0</v>
      </c>
      <c r="I2129" s="12">
        <f t="shared" si="67"/>
        <v>0</v>
      </c>
      <c r="J2129" s="13" t="s">
        <v>1105</v>
      </c>
      <c r="K2129" s="37" t="str">
        <f>VLOOKUP(Tabela14[[#This Row],[CÓDIGO]],[1]fornnecedor!$A:$G,7,0)</f>
        <v>IMPERMEABILIZANTES</v>
      </c>
    </row>
    <row r="2130" spans="1:11" x14ac:dyDescent="0.3">
      <c r="A2130" s="15">
        <v>86289</v>
      </c>
      <c r="B2130" s="15" t="str">
        <f>VLOOKUP(Tabela14[[#This Row],[CÓDIGO]],[1]fornnecedor!$A:$E,5,0)</f>
        <v>AKZO NOBEL LTDA DECOR</v>
      </c>
      <c r="C2130" s="16" t="s">
        <v>1736</v>
      </c>
      <c r="D2130" s="16" t="s">
        <v>543</v>
      </c>
      <c r="E2130" s="22">
        <v>0</v>
      </c>
      <c r="F2130" s="30">
        <v>0</v>
      </c>
      <c r="G2130" s="17">
        <v>0</v>
      </c>
      <c r="H2130" s="11">
        <f t="shared" si="66"/>
        <v>0</v>
      </c>
      <c r="I2130" s="12">
        <f t="shared" si="67"/>
        <v>0</v>
      </c>
      <c r="J2130" s="13" t="s">
        <v>1105</v>
      </c>
      <c r="K2130" s="37" t="str">
        <f>VLOOKUP(Tabela14[[#This Row],[CÓDIGO]],[1]fornnecedor!$A:$G,7,0)</f>
        <v>IMPERMEABILIZANTES</v>
      </c>
    </row>
    <row r="2131" spans="1:11" x14ac:dyDescent="0.3">
      <c r="A2131" s="8">
        <v>86290</v>
      </c>
      <c r="B2131" s="8" t="str">
        <f>VLOOKUP(Tabela14[[#This Row],[CÓDIGO]],[1]fornnecedor!$A:$E,5,0)</f>
        <v>AKZO NOBEL LTDA DECOR</v>
      </c>
      <c r="C2131" s="9" t="s">
        <v>1737</v>
      </c>
      <c r="D2131" s="9" t="s">
        <v>543</v>
      </c>
      <c r="E2131" s="23">
        <v>0</v>
      </c>
      <c r="F2131" s="31">
        <v>0</v>
      </c>
      <c r="G2131" s="10">
        <v>0</v>
      </c>
      <c r="H2131" s="11">
        <f t="shared" si="66"/>
        <v>0</v>
      </c>
      <c r="I2131" s="12">
        <f t="shared" si="67"/>
        <v>0</v>
      </c>
      <c r="J2131" s="13" t="s">
        <v>1105</v>
      </c>
      <c r="K2131" s="37" t="str">
        <f>VLOOKUP(Tabela14[[#This Row],[CÓDIGO]],[1]fornnecedor!$A:$G,7,0)</f>
        <v>IMPERMEABILIZANTES</v>
      </c>
    </row>
    <row r="2132" spans="1:11" x14ac:dyDescent="0.3">
      <c r="A2132" s="15">
        <v>86291</v>
      </c>
      <c r="B2132" s="15" t="str">
        <f>VLOOKUP(Tabela14[[#This Row],[CÓDIGO]],[1]fornnecedor!$A:$E,5,0)</f>
        <v>AKZO NOBEL LTDA DECOR</v>
      </c>
      <c r="C2132" s="16" t="s">
        <v>1738</v>
      </c>
      <c r="D2132" s="16" t="s">
        <v>543</v>
      </c>
      <c r="E2132" s="22">
        <v>0</v>
      </c>
      <c r="F2132" s="30">
        <v>0</v>
      </c>
      <c r="G2132" s="17">
        <v>0</v>
      </c>
      <c r="H2132" s="11">
        <f t="shared" si="66"/>
        <v>0</v>
      </c>
      <c r="I2132" s="12">
        <f t="shared" si="67"/>
        <v>0</v>
      </c>
      <c r="J2132" s="13" t="s">
        <v>1105</v>
      </c>
      <c r="K2132" s="37" t="str">
        <f>VLOOKUP(Tabela14[[#This Row],[CÓDIGO]],[1]fornnecedor!$A:$G,7,0)</f>
        <v>IMPERMEABILIZANTES</v>
      </c>
    </row>
    <row r="2133" spans="1:11" x14ac:dyDescent="0.3">
      <c r="A2133" s="8">
        <v>86292</v>
      </c>
      <c r="B2133" s="8" t="str">
        <f>VLOOKUP(Tabela14[[#This Row],[CÓDIGO]],[1]fornnecedor!$A:$E,5,0)</f>
        <v>AKZO NOBEL LTDA DECOR</v>
      </c>
      <c r="C2133" s="9" t="s">
        <v>1739</v>
      </c>
      <c r="D2133" s="9" t="s">
        <v>543</v>
      </c>
      <c r="E2133" s="23">
        <v>0</v>
      </c>
      <c r="F2133" s="31">
        <v>0</v>
      </c>
      <c r="G2133" s="10">
        <v>0</v>
      </c>
      <c r="H2133" s="11">
        <f t="shared" si="66"/>
        <v>0</v>
      </c>
      <c r="I2133" s="12">
        <f t="shared" si="67"/>
        <v>0</v>
      </c>
      <c r="J2133" s="13" t="s">
        <v>1105</v>
      </c>
      <c r="K2133" s="37" t="str">
        <f>VLOOKUP(Tabela14[[#This Row],[CÓDIGO]],[1]fornnecedor!$A:$G,7,0)</f>
        <v>IMPERMEABILIZANTES</v>
      </c>
    </row>
    <row r="2134" spans="1:11" x14ac:dyDescent="0.3">
      <c r="A2134" s="15">
        <v>86265</v>
      </c>
      <c r="B2134" s="15" t="str">
        <f>VLOOKUP(Tabela14[[#This Row],[CÓDIGO]],[1]fornnecedor!$A:$E,5,0)</f>
        <v>AKZO NOBEL LTDA DECOR</v>
      </c>
      <c r="C2134" s="16" t="s">
        <v>1740</v>
      </c>
      <c r="D2134" s="16" t="s">
        <v>543</v>
      </c>
      <c r="E2134" s="22">
        <v>0</v>
      </c>
      <c r="F2134" s="30">
        <v>0</v>
      </c>
      <c r="G2134" s="17">
        <v>0</v>
      </c>
      <c r="H2134" s="11">
        <f t="shared" si="66"/>
        <v>0</v>
      </c>
      <c r="I2134" s="12">
        <f t="shared" si="67"/>
        <v>0</v>
      </c>
      <c r="J2134" s="13" t="s">
        <v>1105</v>
      </c>
      <c r="K2134" s="37" t="str">
        <f>VLOOKUP(Tabela14[[#This Row],[CÓDIGO]],[1]fornnecedor!$A:$G,7,0)</f>
        <v>IMPERMEABILIZANTES</v>
      </c>
    </row>
    <row r="2135" spans="1:11" x14ac:dyDescent="0.3">
      <c r="A2135" s="8">
        <v>86266</v>
      </c>
      <c r="B2135" s="8" t="str">
        <f>VLOOKUP(Tabela14[[#This Row],[CÓDIGO]],[1]fornnecedor!$A:$E,5,0)</f>
        <v>AKZO NOBEL LTDA DECOR</v>
      </c>
      <c r="C2135" s="9" t="s">
        <v>1741</v>
      </c>
      <c r="D2135" s="9" t="s">
        <v>543</v>
      </c>
      <c r="E2135" s="23">
        <v>0</v>
      </c>
      <c r="F2135" s="31">
        <v>0</v>
      </c>
      <c r="G2135" s="10">
        <v>0</v>
      </c>
      <c r="H2135" s="11">
        <f t="shared" si="66"/>
        <v>0</v>
      </c>
      <c r="I2135" s="12">
        <f t="shared" si="67"/>
        <v>0</v>
      </c>
      <c r="J2135" s="13" t="s">
        <v>1105</v>
      </c>
      <c r="K2135" s="37" t="str">
        <f>VLOOKUP(Tabela14[[#This Row],[CÓDIGO]],[1]fornnecedor!$A:$G,7,0)</f>
        <v>IMPERMEABILIZANTES</v>
      </c>
    </row>
    <row r="2136" spans="1:11" x14ac:dyDescent="0.3">
      <c r="A2136" s="15">
        <v>86255</v>
      </c>
      <c r="B2136" s="15" t="str">
        <f>VLOOKUP(Tabela14[[#This Row],[CÓDIGO]],[1]fornnecedor!$A:$E,5,0)</f>
        <v>AKZO NOBEL LTDA DECOR</v>
      </c>
      <c r="C2136" s="16" t="s">
        <v>1742</v>
      </c>
      <c r="D2136" s="16" t="s">
        <v>543</v>
      </c>
      <c r="E2136" s="22">
        <v>0</v>
      </c>
      <c r="F2136" s="30">
        <v>0</v>
      </c>
      <c r="G2136" s="17">
        <v>0</v>
      </c>
      <c r="H2136" s="11">
        <f t="shared" si="66"/>
        <v>0</v>
      </c>
      <c r="I2136" s="12">
        <f t="shared" si="67"/>
        <v>0</v>
      </c>
      <c r="J2136" s="13" t="s">
        <v>1105</v>
      </c>
      <c r="K2136" s="37" t="str">
        <f>VLOOKUP(Tabela14[[#This Row],[CÓDIGO]],[1]fornnecedor!$A:$G,7,0)</f>
        <v>TINTA PAREDE</v>
      </c>
    </row>
    <row r="2137" spans="1:11" x14ac:dyDescent="0.3">
      <c r="A2137" s="15">
        <v>86302</v>
      </c>
      <c r="B2137" s="15" t="str">
        <f>VLOOKUP(Tabela14[[#This Row],[CÓDIGO]],[1]fornnecedor!$A:$E,5,0)</f>
        <v>AKZO NOBEL LTDA DECOR</v>
      </c>
      <c r="C2137" s="16" t="s">
        <v>1743</v>
      </c>
      <c r="D2137" s="16" t="s">
        <v>543</v>
      </c>
      <c r="E2137" s="22">
        <v>0</v>
      </c>
      <c r="F2137" s="30">
        <v>0</v>
      </c>
      <c r="G2137" s="17">
        <v>0</v>
      </c>
      <c r="H2137" s="11">
        <f t="shared" si="66"/>
        <v>0</v>
      </c>
      <c r="I2137" s="12">
        <f t="shared" si="67"/>
        <v>0</v>
      </c>
      <c r="J2137" s="13" t="s">
        <v>1105</v>
      </c>
      <c r="K2137" s="37" t="str">
        <f>VLOOKUP(Tabela14[[#This Row],[CÓDIGO]],[1]fornnecedor!$A:$G,7,0)</f>
        <v>TESTE FÁCIL CORAL</v>
      </c>
    </row>
    <row r="2138" spans="1:11" x14ac:dyDescent="0.3">
      <c r="A2138" s="8">
        <v>86416</v>
      </c>
      <c r="B2138" s="8" t="str">
        <f>VLOOKUP(Tabela14[[#This Row],[CÓDIGO]],[1]fornnecedor!$A:$E,5,0)</f>
        <v>AKZO NOBEL LTDA DECOR</v>
      </c>
      <c r="C2138" s="9" t="s">
        <v>1744</v>
      </c>
      <c r="D2138" s="9" t="s">
        <v>543</v>
      </c>
      <c r="E2138" s="23">
        <v>0</v>
      </c>
      <c r="F2138" s="31">
        <v>0</v>
      </c>
      <c r="G2138" s="10">
        <v>0</v>
      </c>
      <c r="H2138" s="11">
        <f t="shared" si="66"/>
        <v>0</v>
      </c>
      <c r="I2138" s="12">
        <f t="shared" si="67"/>
        <v>0</v>
      </c>
      <c r="J2138" s="13" t="s">
        <v>1105</v>
      </c>
      <c r="K2138" s="37" t="str">
        <f>VLOOKUP(Tabela14[[#This Row],[CÓDIGO]],[1]fornnecedor!$A:$G,7,0)</f>
        <v>TESTE FÁCIL CORAL</v>
      </c>
    </row>
    <row r="2139" spans="1:11" x14ac:dyDescent="0.3">
      <c r="A2139" s="15">
        <v>86295</v>
      </c>
      <c r="B2139" s="15" t="str">
        <f>VLOOKUP(Tabela14[[#This Row],[CÓDIGO]],[1]fornnecedor!$A:$E,5,0)</f>
        <v>AKZO NOBEL LTDA DECOR</v>
      </c>
      <c r="C2139" s="16" t="s">
        <v>1745</v>
      </c>
      <c r="D2139" s="16" t="s">
        <v>543</v>
      </c>
      <c r="E2139" s="22">
        <v>0</v>
      </c>
      <c r="F2139" s="30">
        <v>0</v>
      </c>
      <c r="G2139" s="17">
        <v>0</v>
      </c>
      <c r="H2139" s="11">
        <f t="shared" si="66"/>
        <v>0</v>
      </c>
      <c r="I2139" s="12">
        <f t="shared" si="67"/>
        <v>0</v>
      </c>
      <c r="J2139" s="13" t="s">
        <v>1105</v>
      </c>
      <c r="K2139" s="37" t="str">
        <f>VLOOKUP(Tabela14[[#This Row],[CÓDIGO]],[1]fornnecedor!$A:$G,7,0)</f>
        <v>TESTE FÁCIL CORAL</v>
      </c>
    </row>
    <row r="2140" spans="1:11" x14ac:dyDescent="0.3">
      <c r="A2140" s="8">
        <v>86525</v>
      </c>
      <c r="B2140" s="8" t="str">
        <f>VLOOKUP(Tabela14[[#This Row],[CÓDIGO]],[1]fornnecedor!$A:$E,5,0)</f>
        <v>AKZO NOBEL LTDA DECOR</v>
      </c>
      <c r="C2140" s="9" t="s">
        <v>1746</v>
      </c>
      <c r="D2140" s="9" t="s">
        <v>543</v>
      </c>
      <c r="E2140" s="23">
        <v>0</v>
      </c>
      <c r="F2140" s="31">
        <v>0</v>
      </c>
      <c r="G2140" s="10">
        <v>0</v>
      </c>
      <c r="H2140" s="11">
        <f t="shared" si="66"/>
        <v>0</v>
      </c>
      <c r="I2140" s="12">
        <f t="shared" si="67"/>
        <v>0</v>
      </c>
      <c r="J2140" s="13" t="s">
        <v>1105</v>
      </c>
      <c r="K2140" s="37" t="str">
        <f>VLOOKUP(Tabela14[[#This Row],[CÓDIGO]],[1]fornnecedor!$A:$G,7,0)</f>
        <v>TESTE FÁCIL CORAL</v>
      </c>
    </row>
    <row r="2141" spans="1:11" x14ac:dyDescent="0.3">
      <c r="A2141" s="15">
        <v>86440</v>
      </c>
      <c r="B2141" s="15" t="str">
        <f>VLOOKUP(Tabela14[[#This Row],[CÓDIGO]],[1]fornnecedor!$A:$E,5,0)</f>
        <v>AKZO NOBEL LTDA DECOR</v>
      </c>
      <c r="C2141" s="16" t="s">
        <v>1747</v>
      </c>
      <c r="D2141" s="16" t="s">
        <v>543</v>
      </c>
      <c r="E2141" s="22">
        <v>0</v>
      </c>
      <c r="F2141" s="30">
        <v>0</v>
      </c>
      <c r="G2141" s="17">
        <v>0</v>
      </c>
      <c r="H2141" s="11">
        <f t="shared" si="66"/>
        <v>0</v>
      </c>
      <c r="I2141" s="12">
        <f t="shared" si="67"/>
        <v>0</v>
      </c>
      <c r="J2141" s="13" t="s">
        <v>1105</v>
      </c>
      <c r="K2141" s="37" t="str">
        <f>VLOOKUP(Tabela14[[#This Row],[CÓDIGO]],[1]fornnecedor!$A:$G,7,0)</f>
        <v>TESTE FÁCIL CORAL</v>
      </c>
    </row>
    <row r="2142" spans="1:11" x14ac:dyDescent="0.3">
      <c r="A2142" s="8">
        <v>86379</v>
      </c>
      <c r="B2142" s="8" t="str">
        <f>VLOOKUP(Tabela14[[#This Row],[CÓDIGO]],[1]fornnecedor!$A:$E,5,0)</f>
        <v>AKZO NOBEL LTDA DECOR</v>
      </c>
      <c r="C2142" s="9" t="s">
        <v>1748</v>
      </c>
      <c r="D2142" s="9" t="s">
        <v>543</v>
      </c>
      <c r="E2142" s="23">
        <v>0</v>
      </c>
      <c r="F2142" s="31">
        <v>0</v>
      </c>
      <c r="G2142" s="10">
        <v>0</v>
      </c>
      <c r="H2142" s="11">
        <f t="shared" si="66"/>
        <v>0</v>
      </c>
      <c r="I2142" s="12">
        <f t="shared" si="67"/>
        <v>0</v>
      </c>
      <c r="J2142" s="13" t="s">
        <v>1105</v>
      </c>
      <c r="K2142" s="37" t="str">
        <f>VLOOKUP(Tabela14[[#This Row],[CÓDIGO]],[1]fornnecedor!$A:$G,7,0)</f>
        <v>TESTE FÁCIL CORAL</v>
      </c>
    </row>
    <row r="2143" spans="1:11" x14ac:dyDescent="0.3">
      <c r="A2143" s="15">
        <v>86527</v>
      </c>
      <c r="B2143" s="15" t="str">
        <f>VLOOKUP(Tabela14[[#This Row],[CÓDIGO]],[1]fornnecedor!$A:$E,5,0)</f>
        <v>AKZO NOBEL LTDA DECOR</v>
      </c>
      <c r="C2143" s="16" t="s">
        <v>1749</v>
      </c>
      <c r="D2143" s="16" t="s">
        <v>543</v>
      </c>
      <c r="E2143" s="22">
        <v>0</v>
      </c>
      <c r="F2143" s="30">
        <v>0</v>
      </c>
      <c r="G2143" s="17">
        <v>0</v>
      </c>
      <c r="H2143" s="11">
        <f t="shared" si="66"/>
        <v>0</v>
      </c>
      <c r="I2143" s="12">
        <f t="shared" si="67"/>
        <v>0</v>
      </c>
      <c r="J2143" s="13" t="s">
        <v>1105</v>
      </c>
      <c r="K2143" s="37" t="str">
        <f>VLOOKUP(Tabela14[[#This Row],[CÓDIGO]],[1]fornnecedor!$A:$G,7,0)</f>
        <v>TESTE FÁCIL CORAL</v>
      </c>
    </row>
    <row r="2144" spans="1:11" x14ac:dyDescent="0.3">
      <c r="A2144" s="8">
        <v>86305</v>
      </c>
      <c r="B2144" s="8" t="str">
        <f>VLOOKUP(Tabela14[[#This Row],[CÓDIGO]],[1]fornnecedor!$A:$E,5,0)</f>
        <v>AKZO NOBEL LTDA DECOR</v>
      </c>
      <c r="C2144" s="9" t="s">
        <v>1750</v>
      </c>
      <c r="D2144" s="9" t="s">
        <v>543</v>
      </c>
      <c r="E2144" s="23">
        <v>0</v>
      </c>
      <c r="F2144" s="31">
        <v>0</v>
      </c>
      <c r="G2144" s="10">
        <v>0</v>
      </c>
      <c r="H2144" s="11">
        <f t="shared" si="66"/>
        <v>0</v>
      </c>
      <c r="I2144" s="12">
        <f t="shared" si="67"/>
        <v>0</v>
      </c>
      <c r="J2144" s="13" t="s">
        <v>1105</v>
      </c>
      <c r="K2144" s="37" t="str">
        <f>VLOOKUP(Tabela14[[#This Row],[CÓDIGO]],[1]fornnecedor!$A:$G,7,0)</f>
        <v>TESTE FÁCIL CORAL</v>
      </c>
    </row>
    <row r="2145" spans="1:11" x14ac:dyDescent="0.3">
      <c r="A2145" s="15">
        <v>86335</v>
      </c>
      <c r="B2145" s="15" t="str">
        <f>VLOOKUP(Tabela14[[#This Row],[CÓDIGO]],[1]fornnecedor!$A:$E,5,0)</f>
        <v>AKZO NOBEL LTDA DECOR</v>
      </c>
      <c r="C2145" s="16" t="s">
        <v>1751</v>
      </c>
      <c r="D2145" s="16" t="s">
        <v>543</v>
      </c>
      <c r="E2145" s="22">
        <v>0</v>
      </c>
      <c r="F2145" s="30">
        <v>0</v>
      </c>
      <c r="G2145" s="17">
        <v>0</v>
      </c>
      <c r="H2145" s="11">
        <f t="shared" si="66"/>
        <v>0</v>
      </c>
      <c r="I2145" s="12">
        <f t="shared" si="67"/>
        <v>0</v>
      </c>
      <c r="J2145" s="13" t="s">
        <v>1105</v>
      </c>
      <c r="K2145" s="37" t="str">
        <f>VLOOKUP(Tabela14[[#This Row],[CÓDIGO]],[1]fornnecedor!$A:$G,7,0)</f>
        <v>TESTE FÁCIL CORAL</v>
      </c>
    </row>
    <row r="2146" spans="1:11" x14ac:dyDescent="0.3">
      <c r="A2146" s="8">
        <v>86363</v>
      </c>
      <c r="B2146" s="8" t="str">
        <f>VLOOKUP(Tabela14[[#This Row],[CÓDIGO]],[1]fornnecedor!$A:$E,5,0)</f>
        <v>AKZO NOBEL LTDA DECOR</v>
      </c>
      <c r="C2146" s="9" t="s">
        <v>1752</v>
      </c>
      <c r="D2146" s="9" t="s">
        <v>543</v>
      </c>
      <c r="E2146" s="23">
        <v>0</v>
      </c>
      <c r="F2146" s="31">
        <v>0</v>
      </c>
      <c r="G2146" s="10">
        <v>0</v>
      </c>
      <c r="H2146" s="11">
        <f t="shared" si="66"/>
        <v>0</v>
      </c>
      <c r="I2146" s="12">
        <f t="shared" si="67"/>
        <v>0</v>
      </c>
      <c r="J2146" s="13" t="s">
        <v>1105</v>
      </c>
      <c r="K2146" s="37" t="str">
        <f>VLOOKUP(Tabela14[[#This Row],[CÓDIGO]],[1]fornnecedor!$A:$G,7,0)</f>
        <v>TESTE FÁCIL CORAL</v>
      </c>
    </row>
    <row r="2147" spans="1:11" x14ac:dyDescent="0.3">
      <c r="A2147" s="15">
        <v>86370</v>
      </c>
      <c r="B2147" s="15" t="str">
        <f>VLOOKUP(Tabela14[[#This Row],[CÓDIGO]],[1]fornnecedor!$A:$E,5,0)</f>
        <v>AKZO NOBEL LTDA DECOR</v>
      </c>
      <c r="C2147" s="16" t="s">
        <v>1753</v>
      </c>
      <c r="D2147" s="16" t="s">
        <v>543</v>
      </c>
      <c r="E2147" s="22">
        <v>0</v>
      </c>
      <c r="F2147" s="30">
        <v>0</v>
      </c>
      <c r="G2147" s="17">
        <v>0</v>
      </c>
      <c r="H2147" s="11">
        <f t="shared" si="66"/>
        <v>0</v>
      </c>
      <c r="I2147" s="12">
        <f t="shared" si="67"/>
        <v>0</v>
      </c>
      <c r="J2147" s="13" t="s">
        <v>1105</v>
      </c>
      <c r="K2147" s="37" t="str">
        <f>VLOOKUP(Tabela14[[#This Row],[CÓDIGO]],[1]fornnecedor!$A:$G,7,0)</f>
        <v>TESTE FÁCIL CORAL</v>
      </c>
    </row>
    <row r="2148" spans="1:11" x14ac:dyDescent="0.3">
      <c r="A2148" s="8">
        <v>86315</v>
      </c>
      <c r="B2148" s="8" t="str">
        <f>VLOOKUP(Tabela14[[#This Row],[CÓDIGO]],[1]fornnecedor!$A:$E,5,0)</f>
        <v>AKZO NOBEL LTDA DECOR</v>
      </c>
      <c r="C2148" s="9" t="s">
        <v>1754</v>
      </c>
      <c r="D2148" s="9" t="s">
        <v>543</v>
      </c>
      <c r="E2148" s="23">
        <v>0</v>
      </c>
      <c r="F2148" s="31">
        <v>0</v>
      </c>
      <c r="G2148" s="10">
        <v>0</v>
      </c>
      <c r="H2148" s="11">
        <f t="shared" si="66"/>
        <v>0</v>
      </c>
      <c r="I2148" s="12">
        <f t="shared" si="67"/>
        <v>0</v>
      </c>
      <c r="J2148" s="13" t="s">
        <v>1105</v>
      </c>
      <c r="K2148" s="37" t="str">
        <f>VLOOKUP(Tabela14[[#This Row],[CÓDIGO]],[1]fornnecedor!$A:$G,7,0)</f>
        <v>TESTE FÁCIL CORAL</v>
      </c>
    </row>
    <row r="2149" spans="1:11" x14ac:dyDescent="0.3">
      <c r="A2149" s="15">
        <v>86360</v>
      </c>
      <c r="B2149" s="15" t="str">
        <f>VLOOKUP(Tabela14[[#This Row],[CÓDIGO]],[1]fornnecedor!$A:$E,5,0)</f>
        <v>AKZO NOBEL LTDA DECOR</v>
      </c>
      <c r="C2149" s="16" t="s">
        <v>1755</v>
      </c>
      <c r="D2149" s="16" t="s">
        <v>543</v>
      </c>
      <c r="E2149" s="22">
        <v>0</v>
      </c>
      <c r="F2149" s="30">
        <v>0</v>
      </c>
      <c r="G2149" s="17">
        <v>0</v>
      </c>
      <c r="H2149" s="11">
        <f t="shared" si="66"/>
        <v>0</v>
      </c>
      <c r="I2149" s="12">
        <f t="shared" si="67"/>
        <v>0</v>
      </c>
      <c r="J2149" s="13" t="s">
        <v>1105</v>
      </c>
      <c r="K2149" s="37" t="str">
        <f>VLOOKUP(Tabela14[[#This Row],[CÓDIGO]],[1]fornnecedor!$A:$G,7,0)</f>
        <v>TESTE FÁCIL CORAL</v>
      </c>
    </row>
    <row r="2150" spans="1:11" x14ac:dyDescent="0.3">
      <c r="A2150" s="8">
        <v>86366</v>
      </c>
      <c r="B2150" s="8" t="str">
        <f>VLOOKUP(Tabela14[[#This Row],[CÓDIGO]],[1]fornnecedor!$A:$E,5,0)</f>
        <v>AKZO NOBEL LTDA DECOR</v>
      </c>
      <c r="C2150" s="9" t="s">
        <v>1756</v>
      </c>
      <c r="D2150" s="9" t="s">
        <v>543</v>
      </c>
      <c r="E2150" s="23">
        <v>0</v>
      </c>
      <c r="F2150" s="31">
        <v>0</v>
      </c>
      <c r="G2150" s="10">
        <v>0</v>
      </c>
      <c r="H2150" s="11">
        <f t="shared" si="66"/>
        <v>0</v>
      </c>
      <c r="I2150" s="12">
        <f t="shared" si="67"/>
        <v>0</v>
      </c>
      <c r="J2150" s="13" t="s">
        <v>1105</v>
      </c>
      <c r="K2150" s="37" t="str">
        <f>VLOOKUP(Tabela14[[#This Row],[CÓDIGO]],[1]fornnecedor!$A:$G,7,0)</f>
        <v>TESTE FÁCIL CORAL</v>
      </c>
    </row>
    <row r="2151" spans="1:11" x14ac:dyDescent="0.3">
      <c r="A2151" s="15">
        <v>86393</v>
      </c>
      <c r="B2151" s="15" t="str">
        <f>VLOOKUP(Tabela14[[#This Row],[CÓDIGO]],[1]fornnecedor!$A:$E,5,0)</f>
        <v>AKZO NOBEL LTDA DECOR</v>
      </c>
      <c r="C2151" s="16" t="s">
        <v>1757</v>
      </c>
      <c r="D2151" s="16" t="s">
        <v>543</v>
      </c>
      <c r="E2151" s="22">
        <v>0</v>
      </c>
      <c r="F2151" s="30">
        <v>0</v>
      </c>
      <c r="G2151" s="17">
        <v>0</v>
      </c>
      <c r="H2151" s="11">
        <f t="shared" si="66"/>
        <v>0</v>
      </c>
      <c r="I2151" s="12">
        <f t="shared" si="67"/>
        <v>0</v>
      </c>
      <c r="J2151" s="13" t="s">
        <v>1105</v>
      </c>
      <c r="K2151" s="37" t="str">
        <f>VLOOKUP(Tabela14[[#This Row],[CÓDIGO]],[1]fornnecedor!$A:$G,7,0)</f>
        <v>TESTE FÁCIL CORAL</v>
      </c>
    </row>
    <row r="2152" spans="1:11" x14ac:dyDescent="0.3">
      <c r="A2152" s="8">
        <v>86381</v>
      </c>
      <c r="B2152" s="8" t="str">
        <f>VLOOKUP(Tabela14[[#This Row],[CÓDIGO]],[1]fornnecedor!$A:$E,5,0)</f>
        <v>AKZO NOBEL LTDA DECOR</v>
      </c>
      <c r="C2152" s="9" t="s">
        <v>1758</v>
      </c>
      <c r="D2152" s="9" t="s">
        <v>543</v>
      </c>
      <c r="E2152" s="23">
        <v>0</v>
      </c>
      <c r="F2152" s="31">
        <v>0</v>
      </c>
      <c r="G2152" s="10">
        <v>0</v>
      </c>
      <c r="H2152" s="11">
        <f t="shared" si="66"/>
        <v>0</v>
      </c>
      <c r="I2152" s="12">
        <f t="shared" si="67"/>
        <v>0</v>
      </c>
      <c r="J2152" s="13" t="s">
        <v>1105</v>
      </c>
      <c r="K2152" s="37" t="str">
        <f>VLOOKUP(Tabela14[[#This Row],[CÓDIGO]],[1]fornnecedor!$A:$G,7,0)</f>
        <v>TESTE FÁCIL CORAL</v>
      </c>
    </row>
    <row r="2153" spans="1:11" x14ac:dyDescent="0.3">
      <c r="A2153" s="15">
        <v>86408</v>
      </c>
      <c r="B2153" s="15" t="str">
        <f>VLOOKUP(Tabela14[[#This Row],[CÓDIGO]],[1]fornnecedor!$A:$E,5,0)</f>
        <v>AKZO NOBEL LTDA DECOR</v>
      </c>
      <c r="C2153" s="16" t="s">
        <v>1759</v>
      </c>
      <c r="D2153" s="16" t="s">
        <v>543</v>
      </c>
      <c r="E2153" s="22">
        <v>0</v>
      </c>
      <c r="F2153" s="30">
        <v>0</v>
      </c>
      <c r="G2153" s="17">
        <v>0</v>
      </c>
      <c r="H2153" s="11">
        <f t="shared" si="66"/>
        <v>0</v>
      </c>
      <c r="I2153" s="12">
        <f t="shared" si="67"/>
        <v>0</v>
      </c>
      <c r="J2153" s="13" t="s">
        <v>1105</v>
      </c>
      <c r="K2153" s="37" t="str">
        <f>VLOOKUP(Tabela14[[#This Row],[CÓDIGO]],[1]fornnecedor!$A:$G,7,0)</f>
        <v>TESTE FÁCIL CORAL</v>
      </c>
    </row>
    <row r="2154" spans="1:11" x14ac:dyDescent="0.3">
      <c r="A2154" s="8">
        <v>86452</v>
      </c>
      <c r="B2154" s="8" t="str">
        <f>VLOOKUP(Tabela14[[#This Row],[CÓDIGO]],[1]fornnecedor!$A:$E,5,0)</f>
        <v>AKZO NOBEL LTDA DECOR</v>
      </c>
      <c r="C2154" s="9" t="s">
        <v>1760</v>
      </c>
      <c r="D2154" s="9" t="s">
        <v>543</v>
      </c>
      <c r="E2154" s="23">
        <v>0</v>
      </c>
      <c r="F2154" s="31">
        <v>0</v>
      </c>
      <c r="G2154" s="10">
        <v>0</v>
      </c>
      <c r="H2154" s="11">
        <f t="shared" si="66"/>
        <v>0</v>
      </c>
      <c r="I2154" s="12">
        <f t="shared" si="67"/>
        <v>0</v>
      </c>
      <c r="J2154" s="13" t="s">
        <v>1105</v>
      </c>
      <c r="K2154" s="37" t="str">
        <f>VLOOKUP(Tabela14[[#This Row],[CÓDIGO]],[1]fornnecedor!$A:$G,7,0)</f>
        <v>TESTE FÁCIL CORAL</v>
      </c>
    </row>
    <row r="2155" spans="1:11" x14ac:dyDescent="0.3">
      <c r="A2155" s="15">
        <v>86298</v>
      </c>
      <c r="B2155" s="15" t="str">
        <f>VLOOKUP(Tabela14[[#This Row],[CÓDIGO]],[1]fornnecedor!$A:$E,5,0)</f>
        <v>AKZO NOBEL LTDA DECOR</v>
      </c>
      <c r="C2155" s="16" t="s">
        <v>1761</v>
      </c>
      <c r="D2155" s="16" t="s">
        <v>543</v>
      </c>
      <c r="E2155" s="22">
        <v>0</v>
      </c>
      <c r="F2155" s="30">
        <v>0</v>
      </c>
      <c r="G2155" s="17">
        <v>0</v>
      </c>
      <c r="H2155" s="11">
        <f t="shared" si="66"/>
        <v>0</v>
      </c>
      <c r="I2155" s="12">
        <f t="shared" si="67"/>
        <v>0</v>
      </c>
      <c r="J2155" s="13" t="s">
        <v>1105</v>
      </c>
      <c r="K2155" s="37" t="str">
        <f>VLOOKUP(Tabela14[[#This Row],[CÓDIGO]],[1]fornnecedor!$A:$G,7,0)</f>
        <v>TESTE FÁCIL CORAL</v>
      </c>
    </row>
    <row r="2156" spans="1:11" x14ac:dyDescent="0.3">
      <c r="A2156" s="8">
        <v>86347</v>
      </c>
      <c r="B2156" s="8" t="str">
        <f>VLOOKUP(Tabela14[[#This Row],[CÓDIGO]],[1]fornnecedor!$A:$E,5,0)</f>
        <v>AKZO NOBEL LTDA DECOR</v>
      </c>
      <c r="C2156" s="9" t="s">
        <v>1762</v>
      </c>
      <c r="D2156" s="9" t="s">
        <v>543</v>
      </c>
      <c r="E2156" s="23">
        <v>0</v>
      </c>
      <c r="F2156" s="31">
        <v>0</v>
      </c>
      <c r="G2156" s="10">
        <v>0</v>
      </c>
      <c r="H2156" s="11">
        <f t="shared" si="66"/>
        <v>0</v>
      </c>
      <c r="I2156" s="12">
        <f t="shared" si="67"/>
        <v>0</v>
      </c>
      <c r="J2156" s="13" t="s">
        <v>1105</v>
      </c>
      <c r="K2156" s="37" t="str">
        <f>VLOOKUP(Tabela14[[#This Row],[CÓDIGO]],[1]fornnecedor!$A:$G,7,0)</f>
        <v>TESTE FÁCIL CORAL</v>
      </c>
    </row>
    <row r="2157" spans="1:11" x14ac:dyDescent="0.3">
      <c r="A2157" s="15">
        <v>86384</v>
      </c>
      <c r="B2157" s="15" t="str">
        <f>VLOOKUP(Tabela14[[#This Row],[CÓDIGO]],[1]fornnecedor!$A:$E,5,0)</f>
        <v>AKZO NOBEL LTDA DECOR</v>
      </c>
      <c r="C2157" s="16" t="s">
        <v>1763</v>
      </c>
      <c r="D2157" s="16" t="s">
        <v>543</v>
      </c>
      <c r="E2157" s="22">
        <v>0</v>
      </c>
      <c r="F2157" s="30">
        <v>0</v>
      </c>
      <c r="G2157" s="17">
        <v>0</v>
      </c>
      <c r="H2157" s="11">
        <f t="shared" si="66"/>
        <v>0</v>
      </c>
      <c r="I2157" s="12">
        <f t="shared" si="67"/>
        <v>0</v>
      </c>
      <c r="J2157" s="13" t="s">
        <v>1105</v>
      </c>
      <c r="K2157" s="37" t="str">
        <f>VLOOKUP(Tabela14[[#This Row],[CÓDIGO]],[1]fornnecedor!$A:$G,7,0)</f>
        <v>TESTE FÁCIL CORAL</v>
      </c>
    </row>
    <row r="2158" spans="1:11" x14ac:dyDescent="0.3">
      <c r="A2158" s="8">
        <v>86486</v>
      </c>
      <c r="B2158" s="8" t="str">
        <f>VLOOKUP(Tabela14[[#This Row],[CÓDIGO]],[1]fornnecedor!$A:$E,5,0)</f>
        <v>AKZO NOBEL LTDA DECOR</v>
      </c>
      <c r="C2158" s="9" t="s">
        <v>1764</v>
      </c>
      <c r="D2158" s="9" t="s">
        <v>543</v>
      </c>
      <c r="E2158" s="23">
        <v>0</v>
      </c>
      <c r="F2158" s="31">
        <v>0</v>
      </c>
      <c r="G2158" s="10">
        <v>0</v>
      </c>
      <c r="H2158" s="11">
        <f t="shared" si="66"/>
        <v>0</v>
      </c>
      <c r="I2158" s="12">
        <f t="shared" si="67"/>
        <v>0</v>
      </c>
      <c r="J2158" s="13" t="s">
        <v>1105</v>
      </c>
      <c r="K2158" s="37" t="str">
        <f>VLOOKUP(Tabela14[[#This Row],[CÓDIGO]],[1]fornnecedor!$A:$G,7,0)</f>
        <v>TESTE FÁCIL CORAL</v>
      </c>
    </row>
    <row r="2159" spans="1:11" x14ac:dyDescent="0.3">
      <c r="A2159" s="15">
        <v>86323</v>
      </c>
      <c r="B2159" s="15" t="str">
        <f>VLOOKUP(Tabela14[[#This Row],[CÓDIGO]],[1]fornnecedor!$A:$E,5,0)</f>
        <v>AKZO NOBEL LTDA DECOR</v>
      </c>
      <c r="C2159" s="16" t="s">
        <v>1765</v>
      </c>
      <c r="D2159" s="16" t="s">
        <v>543</v>
      </c>
      <c r="E2159" s="22">
        <v>0</v>
      </c>
      <c r="F2159" s="30">
        <v>0</v>
      </c>
      <c r="G2159" s="17">
        <v>0</v>
      </c>
      <c r="H2159" s="11">
        <f t="shared" si="66"/>
        <v>0</v>
      </c>
      <c r="I2159" s="12">
        <f t="shared" si="67"/>
        <v>0</v>
      </c>
      <c r="J2159" s="13" t="s">
        <v>1105</v>
      </c>
      <c r="K2159" s="37" t="str">
        <f>VLOOKUP(Tabela14[[#This Row],[CÓDIGO]],[1]fornnecedor!$A:$G,7,0)</f>
        <v>TESTE FÁCIL CORAL</v>
      </c>
    </row>
    <row r="2160" spans="1:11" x14ac:dyDescent="0.3">
      <c r="A2160" s="8">
        <v>86405</v>
      </c>
      <c r="B2160" s="8" t="str">
        <f>VLOOKUP(Tabela14[[#This Row],[CÓDIGO]],[1]fornnecedor!$A:$E,5,0)</f>
        <v>AKZO NOBEL LTDA DECOR</v>
      </c>
      <c r="C2160" s="9" t="s">
        <v>1766</v>
      </c>
      <c r="D2160" s="9" t="s">
        <v>543</v>
      </c>
      <c r="E2160" s="23">
        <v>0</v>
      </c>
      <c r="F2160" s="31">
        <v>0</v>
      </c>
      <c r="G2160" s="10">
        <v>0</v>
      </c>
      <c r="H2160" s="11">
        <f t="shared" si="66"/>
        <v>0</v>
      </c>
      <c r="I2160" s="12">
        <f t="shared" si="67"/>
        <v>0</v>
      </c>
      <c r="J2160" s="13" t="s">
        <v>1105</v>
      </c>
      <c r="K2160" s="37" t="str">
        <f>VLOOKUP(Tabela14[[#This Row],[CÓDIGO]],[1]fornnecedor!$A:$G,7,0)</f>
        <v>TESTE FÁCIL CORAL</v>
      </c>
    </row>
    <row r="2161" spans="1:11" x14ac:dyDescent="0.3">
      <c r="A2161" s="15">
        <v>86450</v>
      </c>
      <c r="B2161" s="15" t="str">
        <f>VLOOKUP(Tabela14[[#This Row],[CÓDIGO]],[1]fornnecedor!$A:$E,5,0)</f>
        <v>AKZO NOBEL LTDA DECOR</v>
      </c>
      <c r="C2161" s="16" t="s">
        <v>1767</v>
      </c>
      <c r="D2161" s="16" t="s">
        <v>543</v>
      </c>
      <c r="E2161" s="22">
        <v>0</v>
      </c>
      <c r="F2161" s="30">
        <v>0</v>
      </c>
      <c r="G2161" s="17">
        <v>0</v>
      </c>
      <c r="H2161" s="11">
        <f t="shared" si="66"/>
        <v>0</v>
      </c>
      <c r="I2161" s="12">
        <f t="shared" si="67"/>
        <v>0</v>
      </c>
      <c r="J2161" s="13" t="s">
        <v>1105</v>
      </c>
      <c r="K2161" s="37" t="str">
        <f>VLOOKUP(Tabela14[[#This Row],[CÓDIGO]],[1]fornnecedor!$A:$G,7,0)</f>
        <v>TESTE FÁCIL CORAL</v>
      </c>
    </row>
    <row r="2162" spans="1:11" x14ac:dyDescent="0.3">
      <c r="A2162" s="8">
        <v>86344</v>
      </c>
      <c r="B2162" s="8" t="str">
        <f>VLOOKUP(Tabela14[[#This Row],[CÓDIGO]],[1]fornnecedor!$A:$E,5,0)</f>
        <v>AKZO NOBEL LTDA DECOR</v>
      </c>
      <c r="C2162" s="9" t="s">
        <v>1768</v>
      </c>
      <c r="D2162" s="9" t="s">
        <v>543</v>
      </c>
      <c r="E2162" s="23">
        <v>0</v>
      </c>
      <c r="F2162" s="31">
        <v>0</v>
      </c>
      <c r="G2162" s="10">
        <v>0</v>
      </c>
      <c r="H2162" s="11">
        <f t="shared" si="66"/>
        <v>0</v>
      </c>
      <c r="I2162" s="12">
        <f t="shared" si="67"/>
        <v>0</v>
      </c>
      <c r="J2162" s="13" t="s">
        <v>1105</v>
      </c>
      <c r="K2162" s="37" t="str">
        <f>VLOOKUP(Tabela14[[#This Row],[CÓDIGO]],[1]fornnecedor!$A:$G,7,0)</f>
        <v>TESTE FÁCIL CORAL</v>
      </c>
    </row>
    <row r="2163" spans="1:11" x14ac:dyDescent="0.3">
      <c r="A2163" s="15">
        <v>86441</v>
      </c>
      <c r="B2163" s="15" t="str">
        <f>VLOOKUP(Tabela14[[#This Row],[CÓDIGO]],[1]fornnecedor!$A:$E,5,0)</f>
        <v>AKZO NOBEL LTDA DECOR</v>
      </c>
      <c r="C2163" s="16" t="s">
        <v>1769</v>
      </c>
      <c r="D2163" s="16" t="s">
        <v>543</v>
      </c>
      <c r="E2163" s="22">
        <v>0</v>
      </c>
      <c r="F2163" s="30">
        <v>0</v>
      </c>
      <c r="G2163" s="17">
        <v>0</v>
      </c>
      <c r="H2163" s="11">
        <f t="shared" si="66"/>
        <v>0</v>
      </c>
      <c r="I2163" s="12">
        <f t="shared" si="67"/>
        <v>0</v>
      </c>
      <c r="J2163" s="13" t="s">
        <v>1105</v>
      </c>
      <c r="K2163" s="37" t="str">
        <f>VLOOKUP(Tabela14[[#This Row],[CÓDIGO]],[1]fornnecedor!$A:$G,7,0)</f>
        <v>TESTE FÁCIL CORAL</v>
      </c>
    </row>
    <row r="2164" spans="1:11" x14ac:dyDescent="0.3">
      <c r="A2164" s="8">
        <v>86338</v>
      </c>
      <c r="B2164" s="8" t="str">
        <f>VLOOKUP(Tabela14[[#This Row],[CÓDIGO]],[1]fornnecedor!$A:$E,5,0)</f>
        <v>AKZO NOBEL LTDA DECOR</v>
      </c>
      <c r="C2164" s="9" t="s">
        <v>1770</v>
      </c>
      <c r="D2164" s="9" t="s">
        <v>543</v>
      </c>
      <c r="E2164" s="23">
        <v>0</v>
      </c>
      <c r="F2164" s="31">
        <v>0</v>
      </c>
      <c r="G2164" s="10">
        <v>0</v>
      </c>
      <c r="H2164" s="11">
        <f t="shared" si="66"/>
        <v>0</v>
      </c>
      <c r="I2164" s="12">
        <f t="shared" si="67"/>
        <v>0</v>
      </c>
      <c r="J2164" s="13" t="s">
        <v>1105</v>
      </c>
      <c r="K2164" s="37" t="str">
        <f>VLOOKUP(Tabela14[[#This Row],[CÓDIGO]],[1]fornnecedor!$A:$G,7,0)</f>
        <v>TESTE FÁCIL CORAL</v>
      </c>
    </row>
    <row r="2165" spans="1:11" x14ac:dyDescent="0.3">
      <c r="A2165" s="15">
        <v>86533</v>
      </c>
      <c r="B2165" s="15" t="str">
        <f>VLOOKUP(Tabela14[[#This Row],[CÓDIGO]],[1]fornnecedor!$A:$E,5,0)</f>
        <v>AKZO NOBEL LTDA DECOR</v>
      </c>
      <c r="C2165" s="16" t="s">
        <v>1771</v>
      </c>
      <c r="D2165" s="16" t="s">
        <v>543</v>
      </c>
      <c r="E2165" s="22">
        <v>0</v>
      </c>
      <c r="F2165" s="30">
        <v>0</v>
      </c>
      <c r="G2165" s="17">
        <v>0</v>
      </c>
      <c r="H2165" s="11">
        <f t="shared" si="66"/>
        <v>0</v>
      </c>
      <c r="I2165" s="12">
        <f t="shared" si="67"/>
        <v>0</v>
      </c>
      <c r="J2165" s="13" t="s">
        <v>1105</v>
      </c>
      <c r="K2165" s="37" t="str">
        <f>VLOOKUP(Tabela14[[#This Row],[CÓDIGO]],[1]fornnecedor!$A:$G,7,0)</f>
        <v>TESTE FÁCIL CORAL</v>
      </c>
    </row>
    <row r="2166" spans="1:11" x14ac:dyDescent="0.3">
      <c r="A2166" s="8">
        <v>86448</v>
      </c>
      <c r="B2166" s="8" t="str">
        <f>VLOOKUP(Tabela14[[#This Row],[CÓDIGO]],[1]fornnecedor!$A:$E,5,0)</f>
        <v>AKZO NOBEL LTDA DECOR</v>
      </c>
      <c r="C2166" s="9" t="s">
        <v>1772</v>
      </c>
      <c r="D2166" s="9" t="s">
        <v>543</v>
      </c>
      <c r="E2166" s="23">
        <v>0</v>
      </c>
      <c r="F2166" s="31">
        <v>0</v>
      </c>
      <c r="G2166" s="10">
        <v>0</v>
      </c>
      <c r="H2166" s="11">
        <f t="shared" si="66"/>
        <v>0</v>
      </c>
      <c r="I2166" s="12">
        <f t="shared" si="67"/>
        <v>0</v>
      </c>
      <c r="J2166" s="13" t="s">
        <v>1105</v>
      </c>
      <c r="K2166" s="37" t="str">
        <f>VLOOKUP(Tabela14[[#This Row],[CÓDIGO]],[1]fornnecedor!$A:$G,7,0)</f>
        <v>TESTE FÁCIL CORAL</v>
      </c>
    </row>
    <row r="2167" spans="1:11" x14ac:dyDescent="0.3">
      <c r="A2167" s="15">
        <v>86492</v>
      </c>
      <c r="B2167" s="15" t="str">
        <f>VLOOKUP(Tabela14[[#This Row],[CÓDIGO]],[1]fornnecedor!$A:$E,5,0)</f>
        <v>AKZO NOBEL LTDA DECOR</v>
      </c>
      <c r="C2167" s="16" t="s">
        <v>1773</v>
      </c>
      <c r="D2167" s="16" t="s">
        <v>543</v>
      </c>
      <c r="E2167" s="22">
        <v>0</v>
      </c>
      <c r="F2167" s="30">
        <v>0</v>
      </c>
      <c r="G2167" s="17">
        <v>0</v>
      </c>
      <c r="H2167" s="11">
        <f t="shared" si="66"/>
        <v>0</v>
      </c>
      <c r="I2167" s="12">
        <f t="shared" si="67"/>
        <v>0</v>
      </c>
      <c r="J2167" s="13" t="s">
        <v>1105</v>
      </c>
      <c r="K2167" s="37" t="str">
        <f>VLOOKUP(Tabela14[[#This Row],[CÓDIGO]],[1]fornnecedor!$A:$G,7,0)</f>
        <v>TESTE FÁCIL CORAL</v>
      </c>
    </row>
    <row r="2168" spans="1:11" x14ac:dyDescent="0.3">
      <c r="A2168" s="8">
        <v>86398</v>
      </c>
      <c r="B2168" s="8" t="str">
        <f>VLOOKUP(Tabela14[[#This Row],[CÓDIGO]],[1]fornnecedor!$A:$E,5,0)</f>
        <v>AKZO NOBEL LTDA DECOR</v>
      </c>
      <c r="C2168" s="9" t="s">
        <v>1774</v>
      </c>
      <c r="D2168" s="9" t="s">
        <v>543</v>
      </c>
      <c r="E2168" s="23">
        <v>0</v>
      </c>
      <c r="F2168" s="31">
        <v>0</v>
      </c>
      <c r="G2168" s="10">
        <v>0</v>
      </c>
      <c r="H2168" s="11">
        <f t="shared" si="66"/>
        <v>0</v>
      </c>
      <c r="I2168" s="12">
        <f t="shared" si="67"/>
        <v>0</v>
      </c>
      <c r="J2168" s="13" t="s">
        <v>1105</v>
      </c>
      <c r="K2168" s="37" t="str">
        <f>VLOOKUP(Tabela14[[#This Row],[CÓDIGO]],[1]fornnecedor!$A:$G,7,0)</f>
        <v>TESTE FÁCIL CORAL</v>
      </c>
    </row>
    <row r="2169" spans="1:11" x14ac:dyDescent="0.3">
      <c r="A2169" s="15">
        <v>86496</v>
      </c>
      <c r="B2169" s="15" t="str">
        <f>VLOOKUP(Tabela14[[#This Row],[CÓDIGO]],[1]fornnecedor!$A:$E,5,0)</f>
        <v>AKZO NOBEL LTDA DECOR</v>
      </c>
      <c r="C2169" s="16" t="s">
        <v>1775</v>
      </c>
      <c r="D2169" s="16" t="s">
        <v>543</v>
      </c>
      <c r="E2169" s="22">
        <v>0</v>
      </c>
      <c r="F2169" s="30">
        <v>0</v>
      </c>
      <c r="G2169" s="17">
        <v>0</v>
      </c>
      <c r="H2169" s="11">
        <f t="shared" si="66"/>
        <v>0</v>
      </c>
      <c r="I2169" s="12">
        <f t="shared" si="67"/>
        <v>0</v>
      </c>
      <c r="J2169" s="13" t="s">
        <v>1105</v>
      </c>
      <c r="K2169" s="37" t="str">
        <f>VLOOKUP(Tabela14[[#This Row],[CÓDIGO]],[1]fornnecedor!$A:$G,7,0)</f>
        <v>TESTE FÁCIL CORAL</v>
      </c>
    </row>
    <row r="2170" spans="1:11" x14ac:dyDescent="0.3">
      <c r="A2170" s="8">
        <v>86518</v>
      </c>
      <c r="B2170" s="8" t="str">
        <f>VLOOKUP(Tabela14[[#This Row],[CÓDIGO]],[1]fornnecedor!$A:$E,5,0)</f>
        <v>AKZO NOBEL LTDA DECOR</v>
      </c>
      <c r="C2170" s="9" t="s">
        <v>1776</v>
      </c>
      <c r="D2170" s="9" t="s">
        <v>543</v>
      </c>
      <c r="E2170" s="23">
        <v>0</v>
      </c>
      <c r="F2170" s="31">
        <v>0</v>
      </c>
      <c r="G2170" s="10">
        <v>0</v>
      </c>
      <c r="H2170" s="11">
        <f t="shared" si="66"/>
        <v>0</v>
      </c>
      <c r="I2170" s="12">
        <f t="shared" si="67"/>
        <v>0</v>
      </c>
      <c r="J2170" s="13" t="s">
        <v>1105</v>
      </c>
      <c r="K2170" s="37" t="str">
        <f>VLOOKUP(Tabela14[[#This Row],[CÓDIGO]],[1]fornnecedor!$A:$G,7,0)</f>
        <v>TESTE FÁCIL CORAL</v>
      </c>
    </row>
    <row r="2171" spans="1:11" x14ac:dyDescent="0.3">
      <c r="A2171" s="15">
        <v>86333</v>
      </c>
      <c r="B2171" s="15" t="str">
        <f>VLOOKUP(Tabela14[[#This Row],[CÓDIGO]],[1]fornnecedor!$A:$E,5,0)</f>
        <v>AKZO NOBEL LTDA DECOR</v>
      </c>
      <c r="C2171" s="16" t="s">
        <v>1777</v>
      </c>
      <c r="D2171" s="16" t="s">
        <v>543</v>
      </c>
      <c r="E2171" s="22">
        <v>0</v>
      </c>
      <c r="F2171" s="30">
        <v>0</v>
      </c>
      <c r="G2171" s="17">
        <v>0</v>
      </c>
      <c r="H2171" s="11">
        <f t="shared" si="66"/>
        <v>0</v>
      </c>
      <c r="I2171" s="12">
        <f t="shared" si="67"/>
        <v>0</v>
      </c>
      <c r="J2171" s="13" t="s">
        <v>1105</v>
      </c>
      <c r="K2171" s="37" t="str">
        <f>VLOOKUP(Tabela14[[#This Row],[CÓDIGO]],[1]fornnecedor!$A:$G,7,0)</f>
        <v>TESTE FÁCIL CORAL</v>
      </c>
    </row>
    <row r="2172" spans="1:11" x14ac:dyDescent="0.3">
      <c r="A2172" s="8">
        <v>86439</v>
      </c>
      <c r="B2172" s="8" t="str">
        <f>VLOOKUP(Tabela14[[#This Row],[CÓDIGO]],[1]fornnecedor!$A:$E,5,0)</f>
        <v>AKZO NOBEL LTDA DECOR</v>
      </c>
      <c r="C2172" s="9" t="s">
        <v>1778</v>
      </c>
      <c r="D2172" s="9" t="s">
        <v>543</v>
      </c>
      <c r="E2172" s="23">
        <v>0</v>
      </c>
      <c r="F2172" s="31">
        <v>0</v>
      </c>
      <c r="G2172" s="10">
        <v>0</v>
      </c>
      <c r="H2172" s="11">
        <f t="shared" si="66"/>
        <v>0</v>
      </c>
      <c r="I2172" s="12">
        <f t="shared" si="67"/>
        <v>0</v>
      </c>
      <c r="J2172" s="13" t="s">
        <v>1105</v>
      </c>
      <c r="K2172" s="37" t="str">
        <f>VLOOKUP(Tabela14[[#This Row],[CÓDIGO]],[1]fornnecedor!$A:$G,7,0)</f>
        <v>TESTE FÁCIL CORAL</v>
      </c>
    </row>
    <row r="2173" spans="1:11" x14ac:dyDescent="0.3">
      <c r="A2173" s="15">
        <v>86524</v>
      </c>
      <c r="B2173" s="15" t="str">
        <f>VLOOKUP(Tabela14[[#This Row],[CÓDIGO]],[1]fornnecedor!$A:$E,5,0)</f>
        <v>AKZO NOBEL LTDA DECOR</v>
      </c>
      <c r="C2173" s="16" t="s">
        <v>1779</v>
      </c>
      <c r="D2173" s="16" t="s">
        <v>543</v>
      </c>
      <c r="E2173" s="22">
        <v>0</v>
      </c>
      <c r="F2173" s="30">
        <v>0</v>
      </c>
      <c r="G2173" s="17">
        <v>0</v>
      </c>
      <c r="H2173" s="11">
        <f t="shared" si="66"/>
        <v>0</v>
      </c>
      <c r="I2173" s="12">
        <f t="shared" si="67"/>
        <v>0</v>
      </c>
      <c r="J2173" s="13" t="s">
        <v>1105</v>
      </c>
      <c r="K2173" s="37" t="str">
        <f>VLOOKUP(Tabela14[[#This Row],[CÓDIGO]],[1]fornnecedor!$A:$G,7,0)</f>
        <v>TESTE FÁCIL CORAL</v>
      </c>
    </row>
    <row r="2174" spans="1:11" x14ac:dyDescent="0.3">
      <c r="A2174" s="8">
        <v>86345</v>
      </c>
      <c r="B2174" s="8" t="str">
        <f>VLOOKUP(Tabela14[[#This Row],[CÓDIGO]],[1]fornnecedor!$A:$E,5,0)</f>
        <v>AKZO NOBEL LTDA DECOR</v>
      </c>
      <c r="C2174" s="9" t="s">
        <v>1780</v>
      </c>
      <c r="D2174" s="9" t="s">
        <v>543</v>
      </c>
      <c r="E2174" s="23">
        <v>0</v>
      </c>
      <c r="F2174" s="31">
        <v>0</v>
      </c>
      <c r="G2174" s="10">
        <v>0</v>
      </c>
      <c r="H2174" s="11">
        <f t="shared" si="66"/>
        <v>0</v>
      </c>
      <c r="I2174" s="12">
        <f t="shared" si="67"/>
        <v>0</v>
      </c>
      <c r="J2174" s="13" t="s">
        <v>1105</v>
      </c>
      <c r="K2174" s="37" t="str">
        <f>VLOOKUP(Tabela14[[#This Row],[CÓDIGO]],[1]fornnecedor!$A:$G,7,0)</f>
        <v>TESTE FÁCIL CORAL</v>
      </c>
    </row>
    <row r="2175" spans="1:11" x14ac:dyDescent="0.3">
      <c r="A2175" s="15">
        <v>86540</v>
      </c>
      <c r="B2175" s="15" t="str">
        <f>VLOOKUP(Tabela14[[#This Row],[CÓDIGO]],[1]fornnecedor!$A:$E,5,0)</f>
        <v>AKZO NOBEL LTDA DECOR</v>
      </c>
      <c r="C2175" s="16" t="s">
        <v>1781</v>
      </c>
      <c r="D2175" s="16" t="s">
        <v>543</v>
      </c>
      <c r="E2175" s="22">
        <v>0</v>
      </c>
      <c r="F2175" s="30">
        <v>0</v>
      </c>
      <c r="G2175" s="17">
        <v>0</v>
      </c>
      <c r="H2175" s="11">
        <f t="shared" si="66"/>
        <v>0</v>
      </c>
      <c r="I2175" s="12">
        <f t="shared" si="67"/>
        <v>0</v>
      </c>
      <c r="J2175" s="13" t="s">
        <v>1105</v>
      </c>
      <c r="K2175" s="37" t="str">
        <f>VLOOKUP(Tabela14[[#This Row],[CÓDIGO]],[1]fornnecedor!$A:$G,7,0)</f>
        <v>TESTE FÁCIL CORAL</v>
      </c>
    </row>
    <row r="2176" spans="1:11" x14ac:dyDescent="0.3">
      <c r="A2176" s="8">
        <v>86494</v>
      </c>
      <c r="B2176" s="8" t="str">
        <f>VLOOKUP(Tabela14[[#This Row],[CÓDIGO]],[1]fornnecedor!$A:$E,5,0)</f>
        <v>AKZO NOBEL LTDA DECOR</v>
      </c>
      <c r="C2176" s="9" t="s">
        <v>1782</v>
      </c>
      <c r="D2176" s="9" t="s">
        <v>543</v>
      </c>
      <c r="E2176" s="23">
        <v>0</v>
      </c>
      <c r="F2176" s="31">
        <v>0</v>
      </c>
      <c r="G2176" s="10">
        <v>0</v>
      </c>
      <c r="H2176" s="11">
        <f t="shared" si="66"/>
        <v>0</v>
      </c>
      <c r="I2176" s="12">
        <f t="shared" si="67"/>
        <v>0</v>
      </c>
      <c r="J2176" s="13" t="s">
        <v>1105</v>
      </c>
      <c r="K2176" s="37" t="str">
        <f>VLOOKUP(Tabela14[[#This Row],[CÓDIGO]],[1]fornnecedor!$A:$G,7,0)</f>
        <v>TESTE FÁCIL CORAL</v>
      </c>
    </row>
    <row r="2177" spans="1:11" x14ac:dyDescent="0.3">
      <c r="A2177" s="15">
        <v>86383</v>
      </c>
      <c r="B2177" s="15" t="str">
        <f>VLOOKUP(Tabela14[[#This Row],[CÓDIGO]],[1]fornnecedor!$A:$E,5,0)</f>
        <v>AKZO NOBEL LTDA DECOR</v>
      </c>
      <c r="C2177" s="16" t="s">
        <v>1783</v>
      </c>
      <c r="D2177" s="16" t="s">
        <v>543</v>
      </c>
      <c r="E2177" s="22">
        <v>0</v>
      </c>
      <c r="F2177" s="30">
        <v>0</v>
      </c>
      <c r="G2177" s="17">
        <v>0</v>
      </c>
      <c r="H2177" s="11">
        <f t="shared" si="66"/>
        <v>0</v>
      </c>
      <c r="I2177" s="12">
        <f t="shared" si="67"/>
        <v>0</v>
      </c>
      <c r="J2177" s="13" t="s">
        <v>1105</v>
      </c>
      <c r="K2177" s="37" t="str">
        <f>VLOOKUP(Tabela14[[#This Row],[CÓDIGO]],[1]fornnecedor!$A:$G,7,0)</f>
        <v>TESTE FÁCIL CORAL</v>
      </c>
    </row>
    <row r="2178" spans="1:11" x14ac:dyDescent="0.3">
      <c r="A2178" s="8">
        <v>86454</v>
      </c>
      <c r="B2178" s="8" t="str">
        <f>VLOOKUP(Tabela14[[#This Row],[CÓDIGO]],[1]fornnecedor!$A:$E,5,0)</f>
        <v>AKZO NOBEL LTDA DECOR</v>
      </c>
      <c r="C2178" s="9" t="s">
        <v>1784</v>
      </c>
      <c r="D2178" s="9" t="s">
        <v>543</v>
      </c>
      <c r="E2178" s="23">
        <v>0</v>
      </c>
      <c r="F2178" s="31">
        <v>0</v>
      </c>
      <c r="G2178" s="10">
        <v>0</v>
      </c>
      <c r="H2178" s="11">
        <f t="shared" ref="H2178:H2241" si="68">G2178*E2178</f>
        <v>0</v>
      </c>
      <c r="I2178" s="12">
        <f t="shared" ref="I2178:I2241" si="69">G2178*F2178</f>
        <v>0</v>
      </c>
      <c r="J2178" s="13" t="s">
        <v>1105</v>
      </c>
      <c r="K2178" s="37" t="str">
        <f>VLOOKUP(Tabela14[[#This Row],[CÓDIGO]],[1]fornnecedor!$A:$G,7,0)</f>
        <v>TESTE FÁCIL CORAL</v>
      </c>
    </row>
    <row r="2179" spans="1:11" x14ac:dyDescent="0.3">
      <c r="A2179" s="15">
        <v>86391</v>
      </c>
      <c r="B2179" s="15" t="str">
        <f>VLOOKUP(Tabela14[[#This Row],[CÓDIGO]],[1]fornnecedor!$A:$E,5,0)</f>
        <v>AKZO NOBEL LTDA DECOR</v>
      </c>
      <c r="C2179" s="16" t="s">
        <v>1785</v>
      </c>
      <c r="D2179" s="16" t="s">
        <v>543</v>
      </c>
      <c r="E2179" s="22">
        <v>0</v>
      </c>
      <c r="F2179" s="30">
        <v>0</v>
      </c>
      <c r="G2179" s="17">
        <v>0</v>
      </c>
      <c r="H2179" s="11">
        <f t="shared" si="68"/>
        <v>0</v>
      </c>
      <c r="I2179" s="12">
        <f t="shared" si="69"/>
        <v>0</v>
      </c>
      <c r="J2179" s="13" t="s">
        <v>1105</v>
      </c>
      <c r="K2179" s="37" t="str">
        <f>VLOOKUP(Tabela14[[#This Row],[CÓDIGO]],[1]fornnecedor!$A:$G,7,0)</f>
        <v>TESTE FÁCIL CORAL</v>
      </c>
    </row>
    <row r="2180" spans="1:11" x14ac:dyDescent="0.3">
      <c r="A2180" s="8">
        <v>86485</v>
      </c>
      <c r="B2180" s="8" t="str">
        <f>VLOOKUP(Tabela14[[#This Row],[CÓDIGO]],[1]fornnecedor!$A:$E,5,0)</f>
        <v>AKZO NOBEL LTDA DECOR</v>
      </c>
      <c r="C2180" s="9" t="s">
        <v>1786</v>
      </c>
      <c r="D2180" s="9" t="s">
        <v>543</v>
      </c>
      <c r="E2180" s="23">
        <v>0</v>
      </c>
      <c r="F2180" s="31">
        <v>0</v>
      </c>
      <c r="G2180" s="10">
        <v>0</v>
      </c>
      <c r="H2180" s="11">
        <f t="shared" si="68"/>
        <v>0</v>
      </c>
      <c r="I2180" s="12">
        <f t="shared" si="69"/>
        <v>0</v>
      </c>
      <c r="J2180" s="13" t="s">
        <v>1105</v>
      </c>
      <c r="K2180" s="37" t="str">
        <f>VLOOKUP(Tabela14[[#This Row],[CÓDIGO]],[1]fornnecedor!$A:$G,7,0)</f>
        <v>TESTE FÁCIL CORAL</v>
      </c>
    </row>
    <row r="2181" spans="1:11" x14ac:dyDescent="0.3">
      <c r="A2181" s="15">
        <v>86318</v>
      </c>
      <c r="B2181" s="15" t="str">
        <f>VLOOKUP(Tabela14[[#This Row],[CÓDIGO]],[1]fornnecedor!$A:$E,5,0)</f>
        <v>AKZO NOBEL LTDA DECOR</v>
      </c>
      <c r="C2181" s="16" t="s">
        <v>1787</v>
      </c>
      <c r="D2181" s="16" t="s">
        <v>543</v>
      </c>
      <c r="E2181" s="22">
        <v>0</v>
      </c>
      <c r="F2181" s="30">
        <v>0</v>
      </c>
      <c r="G2181" s="17">
        <v>0</v>
      </c>
      <c r="H2181" s="11">
        <f t="shared" si="68"/>
        <v>0</v>
      </c>
      <c r="I2181" s="12">
        <f t="shared" si="69"/>
        <v>0</v>
      </c>
      <c r="J2181" s="13" t="s">
        <v>1105</v>
      </c>
      <c r="K2181" s="37" t="str">
        <f>VLOOKUP(Tabela14[[#This Row],[CÓDIGO]],[1]fornnecedor!$A:$G,7,0)</f>
        <v>TESTE FÁCIL CORAL</v>
      </c>
    </row>
    <row r="2182" spans="1:11" x14ac:dyDescent="0.3">
      <c r="A2182" s="8">
        <v>86529</v>
      </c>
      <c r="B2182" s="8" t="str">
        <f>VLOOKUP(Tabela14[[#This Row],[CÓDIGO]],[1]fornnecedor!$A:$E,5,0)</f>
        <v>AKZO NOBEL LTDA DECOR</v>
      </c>
      <c r="C2182" s="9" t="s">
        <v>1788</v>
      </c>
      <c r="D2182" s="9" t="s">
        <v>543</v>
      </c>
      <c r="E2182" s="23">
        <v>0</v>
      </c>
      <c r="F2182" s="31">
        <v>0</v>
      </c>
      <c r="G2182" s="10">
        <v>0</v>
      </c>
      <c r="H2182" s="11">
        <f t="shared" si="68"/>
        <v>0</v>
      </c>
      <c r="I2182" s="12">
        <f t="shared" si="69"/>
        <v>0</v>
      </c>
      <c r="J2182" s="13" t="s">
        <v>1105</v>
      </c>
      <c r="K2182" s="37" t="str">
        <f>VLOOKUP(Tabela14[[#This Row],[CÓDIGO]],[1]fornnecedor!$A:$G,7,0)</f>
        <v>TESTE FÁCIL CORAL</v>
      </c>
    </row>
    <row r="2183" spans="1:11" x14ac:dyDescent="0.3">
      <c r="A2183" s="15">
        <v>86482</v>
      </c>
      <c r="B2183" s="15" t="str">
        <f>VLOOKUP(Tabela14[[#This Row],[CÓDIGO]],[1]fornnecedor!$A:$E,5,0)</f>
        <v>AKZO NOBEL LTDA DECOR</v>
      </c>
      <c r="C2183" s="16" t="s">
        <v>1789</v>
      </c>
      <c r="D2183" s="16" t="s">
        <v>543</v>
      </c>
      <c r="E2183" s="22">
        <v>0</v>
      </c>
      <c r="F2183" s="30">
        <v>0</v>
      </c>
      <c r="G2183" s="17">
        <v>0</v>
      </c>
      <c r="H2183" s="11">
        <f t="shared" si="68"/>
        <v>0</v>
      </c>
      <c r="I2183" s="12">
        <f t="shared" si="69"/>
        <v>0</v>
      </c>
      <c r="J2183" s="13" t="s">
        <v>1105</v>
      </c>
      <c r="K2183" s="37" t="str">
        <f>VLOOKUP(Tabela14[[#This Row],[CÓDIGO]],[1]fornnecedor!$A:$G,7,0)</f>
        <v>TESTE FÁCIL CORAL</v>
      </c>
    </row>
    <row r="2184" spans="1:11" x14ac:dyDescent="0.3">
      <c r="A2184" s="8">
        <v>86349</v>
      </c>
      <c r="B2184" s="8" t="str">
        <f>VLOOKUP(Tabela14[[#This Row],[CÓDIGO]],[1]fornnecedor!$A:$E,5,0)</f>
        <v>AKZO NOBEL LTDA DECOR</v>
      </c>
      <c r="C2184" s="9" t="s">
        <v>1790</v>
      </c>
      <c r="D2184" s="9" t="s">
        <v>543</v>
      </c>
      <c r="E2184" s="23">
        <v>0</v>
      </c>
      <c r="F2184" s="31">
        <v>0</v>
      </c>
      <c r="G2184" s="10">
        <v>0</v>
      </c>
      <c r="H2184" s="11">
        <f t="shared" si="68"/>
        <v>0</v>
      </c>
      <c r="I2184" s="12">
        <f t="shared" si="69"/>
        <v>0</v>
      </c>
      <c r="J2184" s="13" t="s">
        <v>1105</v>
      </c>
      <c r="K2184" s="37" t="str">
        <f>VLOOKUP(Tabela14[[#This Row],[CÓDIGO]],[1]fornnecedor!$A:$G,7,0)</f>
        <v>TESTE FÁCIL CORAL</v>
      </c>
    </row>
    <row r="2185" spans="1:11" x14ac:dyDescent="0.3">
      <c r="A2185" s="15">
        <v>86433</v>
      </c>
      <c r="B2185" s="15" t="str">
        <f>VLOOKUP(Tabela14[[#This Row],[CÓDIGO]],[1]fornnecedor!$A:$E,5,0)</f>
        <v>AKZO NOBEL LTDA DECOR</v>
      </c>
      <c r="C2185" s="16" t="s">
        <v>1791</v>
      </c>
      <c r="D2185" s="16" t="s">
        <v>543</v>
      </c>
      <c r="E2185" s="22">
        <v>0</v>
      </c>
      <c r="F2185" s="30">
        <v>0</v>
      </c>
      <c r="G2185" s="17">
        <v>0</v>
      </c>
      <c r="H2185" s="11">
        <f t="shared" si="68"/>
        <v>0</v>
      </c>
      <c r="I2185" s="12">
        <f t="shared" si="69"/>
        <v>0</v>
      </c>
      <c r="J2185" s="13" t="s">
        <v>1105</v>
      </c>
      <c r="K2185" s="37" t="str">
        <f>VLOOKUP(Tabela14[[#This Row],[CÓDIGO]],[1]fornnecedor!$A:$G,7,0)</f>
        <v>TESTE FÁCIL CORAL</v>
      </c>
    </row>
    <row r="2186" spans="1:11" x14ac:dyDescent="0.3">
      <c r="A2186" s="8">
        <v>86489</v>
      </c>
      <c r="B2186" s="8" t="str">
        <f>VLOOKUP(Tabela14[[#This Row],[CÓDIGO]],[1]fornnecedor!$A:$E,5,0)</f>
        <v>AKZO NOBEL LTDA DECOR</v>
      </c>
      <c r="C2186" s="9" t="s">
        <v>1792</v>
      </c>
      <c r="D2186" s="9" t="s">
        <v>543</v>
      </c>
      <c r="E2186" s="23">
        <v>0</v>
      </c>
      <c r="F2186" s="31">
        <v>0</v>
      </c>
      <c r="G2186" s="10">
        <v>0</v>
      </c>
      <c r="H2186" s="11">
        <f t="shared" si="68"/>
        <v>0</v>
      </c>
      <c r="I2186" s="12">
        <f t="shared" si="69"/>
        <v>0</v>
      </c>
      <c r="J2186" s="13" t="s">
        <v>1105</v>
      </c>
      <c r="K2186" s="37" t="str">
        <f>VLOOKUP(Tabela14[[#This Row],[CÓDIGO]],[1]fornnecedor!$A:$G,7,0)</f>
        <v>TESTE FÁCIL CORAL</v>
      </c>
    </row>
    <row r="2187" spans="1:11" x14ac:dyDescent="0.3">
      <c r="A2187" s="15">
        <v>86294</v>
      </c>
      <c r="B2187" s="15" t="str">
        <f>VLOOKUP(Tabela14[[#This Row],[CÓDIGO]],[1]fornnecedor!$A:$E,5,0)</f>
        <v>AKZO NOBEL LTDA DECOR</v>
      </c>
      <c r="C2187" s="16" t="s">
        <v>1793</v>
      </c>
      <c r="D2187" s="16" t="s">
        <v>543</v>
      </c>
      <c r="E2187" s="22">
        <v>0</v>
      </c>
      <c r="F2187" s="30">
        <v>0</v>
      </c>
      <c r="G2187" s="17">
        <v>0</v>
      </c>
      <c r="H2187" s="11">
        <f t="shared" si="68"/>
        <v>0</v>
      </c>
      <c r="I2187" s="12">
        <f t="shared" si="69"/>
        <v>0</v>
      </c>
      <c r="J2187" s="13" t="s">
        <v>1105</v>
      </c>
      <c r="K2187" s="37" t="str">
        <f>VLOOKUP(Tabela14[[#This Row],[CÓDIGO]],[1]fornnecedor!$A:$G,7,0)</f>
        <v>TESTE FÁCIL CORAL</v>
      </c>
    </row>
    <row r="2188" spans="1:11" x14ac:dyDescent="0.3">
      <c r="A2188" s="8">
        <v>86495</v>
      </c>
      <c r="B2188" s="8" t="str">
        <f>VLOOKUP(Tabela14[[#This Row],[CÓDIGO]],[1]fornnecedor!$A:$E,5,0)</f>
        <v>AKZO NOBEL LTDA DECOR</v>
      </c>
      <c r="C2188" s="9" t="s">
        <v>1794</v>
      </c>
      <c r="D2188" s="9" t="s">
        <v>543</v>
      </c>
      <c r="E2188" s="23">
        <v>0</v>
      </c>
      <c r="F2188" s="31">
        <v>0</v>
      </c>
      <c r="G2188" s="10">
        <v>0</v>
      </c>
      <c r="H2188" s="11">
        <f t="shared" si="68"/>
        <v>0</v>
      </c>
      <c r="I2188" s="12">
        <f t="shared" si="69"/>
        <v>0</v>
      </c>
      <c r="J2188" s="13" t="s">
        <v>1105</v>
      </c>
      <c r="K2188" s="37" t="str">
        <f>VLOOKUP(Tabela14[[#This Row],[CÓDIGO]],[1]fornnecedor!$A:$G,7,0)</f>
        <v>TESTE FÁCIL CORAL</v>
      </c>
    </row>
    <row r="2189" spans="1:11" x14ac:dyDescent="0.3">
      <c r="A2189" s="15">
        <v>86445</v>
      </c>
      <c r="B2189" s="15" t="str">
        <f>VLOOKUP(Tabela14[[#This Row],[CÓDIGO]],[1]fornnecedor!$A:$E,5,0)</f>
        <v>AKZO NOBEL LTDA DECOR</v>
      </c>
      <c r="C2189" s="16" t="s">
        <v>1795</v>
      </c>
      <c r="D2189" s="16" t="s">
        <v>543</v>
      </c>
      <c r="E2189" s="22">
        <v>0</v>
      </c>
      <c r="F2189" s="30">
        <v>0</v>
      </c>
      <c r="G2189" s="17">
        <v>0</v>
      </c>
      <c r="H2189" s="11">
        <f t="shared" si="68"/>
        <v>0</v>
      </c>
      <c r="I2189" s="12">
        <f t="shared" si="69"/>
        <v>0</v>
      </c>
      <c r="J2189" s="13" t="s">
        <v>1105</v>
      </c>
      <c r="K2189" s="37" t="str">
        <f>VLOOKUP(Tabela14[[#This Row],[CÓDIGO]],[1]fornnecedor!$A:$G,7,0)</f>
        <v>TESTE FÁCIL CORAL</v>
      </c>
    </row>
    <row r="2190" spans="1:11" x14ac:dyDescent="0.3">
      <c r="A2190" s="8">
        <v>86376</v>
      </c>
      <c r="B2190" s="8" t="str">
        <f>VLOOKUP(Tabela14[[#This Row],[CÓDIGO]],[1]fornnecedor!$A:$E,5,0)</f>
        <v>AKZO NOBEL LTDA DECOR</v>
      </c>
      <c r="C2190" s="9" t="s">
        <v>1796</v>
      </c>
      <c r="D2190" s="9" t="s">
        <v>543</v>
      </c>
      <c r="E2190" s="23">
        <v>0</v>
      </c>
      <c r="F2190" s="31">
        <v>0</v>
      </c>
      <c r="G2190" s="10">
        <v>0</v>
      </c>
      <c r="H2190" s="11">
        <f t="shared" si="68"/>
        <v>0</v>
      </c>
      <c r="I2190" s="12">
        <f t="shared" si="69"/>
        <v>0</v>
      </c>
      <c r="J2190" s="13" t="s">
        <v>1105</v>
      </c>
      <c r="K2190" s="37" t="str">
        <f>VLOOKUP(Tabela14[[#This Row],[CÓDIGO]],[1]fornnecedor!$A:$G,7,0)</f>
        <v>TESTE FÁCIL CORAL</v>
      </c>
    </row>
    <row r="2191" spans="1:11" x14ac:dyDescent="0.3">
      <c r="A2191" s="15">
        <v>86520</v>
      </c>
      <c r="B2191" s="15" t="str">
        <f>VLOOKUP(Tabela14[[#This Row],[CÓDIGO]],[1]fornnecedor!$A:$E,5,0)</f>
        <v>AKZO NOBEL LTDA DECOR</v>
      </c>
      <c r="C2191" s="16" t="s">
        <v>1797</v>
      </c>
      <c r="D2191" s="16" t="s">
        <v>543</v>
      </c>
      <c r="E2191" s="22">
        <v>0</v>
      </c>
      <c r="F2191" s="30">
        <v>0</v>
      </c>
      <c r="G2191" s="17">
        <v>0</v>
      </c>
      <c r="H2191" s="11">
        <f t="shared" si="68"/>
        <v>0</v>
      </c>
      <c r="I2191" s="12">
        <f t="shared" si="69"/>
        <v>0</v>
      </c>
      <c r="J2191" s="13" t="s">
        <v>1105</v>
      </c>
      <c r="K2191" s="37" t="str">
        <f>VLOOKUP(Tabela14[[#This Row],[CÓDIGO]],[1]fornnecedor!$A:$G,7,0)</f>
        <v>TESTE FÁCIL CORAL</v>
      </c>
    </row>
    <row r="2192" spans="1:11" x14ac:dyDescent="0.3">
      <c r="A2192" s="8">
        <v>86371</v>
      </c>
      <c r="B2192" s="8" t="str">
        <f>VLOOKUP(Tabela14[[#This Row],[CÓDIGO]],[1]fornnecedor!$A:$E,5,0)</f>
        <v>AKZO NOBEL LTDA DECOR</v>
      </c>
      <c r="C2192" s="9" t="s">
        <v>1798</v>
      </c>
      <c r="D2192" s="9" t="s">
        <v>543</v>
      </c>
      <c r="E2192" s="23">
        <v>0</v>
      </c>
      <c r="F2192" s="31">
        <v>0</v>
      </c>
      <c r="G2192" s="10">
        <v>0</v>
      </c>
      <c r="H2192" s="11">
        <f t="shared" si="68"/>
        <v>0</v>
      </c>
      <c r="I2192" s="12">
        <f t="shared" si="69"/>
        <v>0</v>
      </c>
      <c r="J2192" s="13" t="s">
        <v>1105</v>
      </c>
      <c r="K2192" s="37" t="str">
        <f>VLOOKUP(Tabela14[[#This Row],[CÓDIGO]],[1]fornnecedor!$A:$G,7,0)</f>
        <v>TESTE FÁCIL CORAL</v>
      </c>
    </row>
    <row r="2193" spans="1:11" x14ac:dyDescent="0.3">
      <c r="A2193" s="15">
        <v>86502</v>
      </c>
      <c r="B2193" s="15" t="str">
        <f>VLOOKUP(Tabela14[[#This Row],[CÓDIGO]],[1]fornnecedor!$A:$E,5,0)</f>
        <v>AKZO NOBEL LTDA DECOR</v>
      </c>
      <c r="C2193" s="16" t="s">
        <v>1799</v>
      </c>
      <c r="D2193" s="16" t="s">
        <v>543</v>
      </c>
      <c r="E2193" s="22">
        <v>0</v>
      </c>
      <c r="F2193" s="30">
        <v>0</v>
      </c>
      <c r="G2193" s="17">
        <v>0</v>
      </c>
      <c r="H2193" s="11">
        <f t="shared" si="68"/>
        <v>0</v>
      </c>
      <c r="I2193" s="12">
        <f t="shared" si="69"/>
        <v>0</v>
      </c>
      <c r="J2193" s="13" t="s">
        <v>1105</v>
      </c>
      <c r="K2193" s="37" t="str">
        <f>VLOOKUP(Tabela14[[#This Row],[CÓDIGO]],[1]fornnecedor!$A:$G,7,0)</f>
        <v>TESTE FÁCIL CORAL</v>
      </c>
    </row>
    <row r="2194" spans="1:11" x14ac:dyDescent="0.3">
      <c r="A2194" s="8">
        <v>86468</v>
      </c>
      <c r="B2194" s="8" t="str">
        <f>VLOOKUP(Tabela14[[#This Row],[CÓDIGO]],[1]fornnecedor!$A:$E,5,0)</f>
        <v>AKZO NOBEL LTDA DECOR</v>
      </c>
      <c r="C2194" s="9" t="s">
        <v>1800</v>
      </c>
      <c r="D2194" s="9" t="s">
        <v>543</v>
      </c>
      <c r="E2194" s="23">
        <v>0</v>
      </c>
      <c r="F2194" s="31">
        <v>0</v>
      </c>
      <c r="G2194" s="10">
        <v>0</v>
      </c>
      <c r="H2194" s="11">
        <f t="shared" si="68"/>
        <v>0</v>
      </c>
      <c r="I2194" s="12">
        <f t="shared" si="69"/>
        <v>0</v>
      </c>
      <c r="J2194" s="13" t="s">
        <v>1105</v>
      </c>
      <c r="K2194" s="37" t="str">
        <f>VLOOKUP(Tabela14[[#This Row],[CÓDIGO]],[1]fornnecedor!$A:$G,7,0)</f>
        <v>TESTE FÁCIL CORAL</v>
      </c>
    </row>
    <row r="2195" spans="1:11" x14ac:dyDescent="0.3">
      <c r="A2195" s="15">
        <v>86306</v>
      </c>
      <c r="B2195" s="15" t="str">
        <f>VLOOKUP(Tabela14[[#This Row],[CÓDIGO]],[1]fornnecedor!$A:$E,5,0)</f>
        <v>AKZO NOBEL LTDA DECOR</v>
      </c>
      <c r="C2195" s="16" t="s">
        <v>1801</v>
      </c>
      <c r="D2195" s="16" t="s">
        <v>543</v>
      </c>
      <c r="E2195" s="22">
        <v>0</v>
      </c>
      <c r="F2195" s="30">
        <v>0</v>
      </c>
      <c r="G2195" s="17">
        <v>0</v>
      </c>
      <c r="H2195" s="11">
        <f t="shared" si="68"/>
        <v>0</v>
      </c>
      <c r="I2195" s="12">
        <f t="shared" si="69"/>
        <v>0</v>
      </c>
      <c r="J2195" s="13" t="s">
        <v>1105</v>
      </c>
      <c r="K2195" s="37" t="str">
        <f>VLOOKUP(Tabela14[[#This Row],[CÓDIGO]],[1]fornnecedor!$A:$G,7,0)</f>
        <v>TESTE FÁCIL CORAL</v>
      </c>
    </row>
    <row r="2196" spans="1:11" x14ac:dyDescent="0.3">
      <c r="A2196" s="8">
        <v>86446</v>
      </c>
      <c r="B2196" s="8" t="str">
        <f>VLOOKUP(Tabela14[[#This Row],[CÓDIGO]],[1]fornnecedor!$A:$E,5,0)</f>
        <v>AKZO NOBEL LTDA DECOR</v>
      </c>
      <c r="C2196" s="9" t="s">
        <v>1802</v>
      </c>
      <c r="D2196" s="9" t="s">
        <v>543</v>
      </c>
      <c r="E2196" s="23">
        <v>0</v>
      </c>
      <c r="F2196" s="31">
        <v>0</v>
      </c>
      <c r="G2196" s="10">
        <v>0</v>
      </c>
      <c r="H2196" s="11">
        <f t="shared" si="68"/>
        <v>0</v>
      </c>
      <c r="I2196" s="12">
        <f t="shared" si="69"/>
        <v>0</v>
      </c>
      <c r="J2196" s="13" t="s">
        <v>1105</v>
      </c>
      <c r="K2196" s="37" t="str">
        <f>VLOOKUP(Tabela14[[#This Row],[CÓDIGO]],[1]fornnecedor!$A:$G,7,0)</f>
        <v>TESTE FÁCIL CORAL</v>
      </c>
    </row>
    <row r="2197" spans="1:11" x14ac:dyDescent="0.3">
      <c r="A2197" s="15">
        <v>86312</v>
      </c>
      <c r="B2197" s="15" t="str">
        <f>VLOOKUP(Tabela14[[#This Row],[CÓDIGO]],[1]fornnecedor!$A:$E,5,0)</f>
        <v>AKZO NOBEL LTDA DECOR</v>
      </c>
      <c r="C2197" s="16" t="s">
        <v>1803</v>
      </c>
      <c r="D2197" s="16" t="s">
        <v>543</v>
      </c>
      <c r="E2197" s="22">
        <v>0</v>
      </c>
      <c r="F2197" s="30">
        <v>0</v>
      </c>
      <c r="G2197" s="17">
        <v>0</v>
      </c>
      <c r="H2197" s="11">
        <f t="shared" si="68"/>
        <v>0</v>
      </c>
      <c r="I2197" s="12">
        <f t="shared" si="69"/>
        <v>0</v>
      </c>
      <c r="J2197" s="13" t="s">
        <v>1105</v>
      </c>
      <c r="K2197" s="37" t="str">
        <f>VLOOKUP(Tabela14[[#This Row],[CÓDIGO]],[1]fornnecedor!$A:$G,7,0)</f>
        <v>TESTE FÁCIL CORAL</v>
      </c>
    </row>
    <row r="2198" spans="1:11" x14ac:dyDescent="0.3">
      <c r="A2198" s="8">
        <v>86397</v>
      </c>
      <c r="B2198" s="8" t="str">
        <f>VLOOKUP(Tabela14[[#This Row],[CÓDIGO]],[1]fornnecedor!$A:$E,5,0)</f>
        <v>AKZO NOBEL LTDA DECOR</v>
      </c>
      <c r="C2198" s="9" t="s">
        <v>1804</v>
      </c>
      <c r="D2198" s="9" t="s">
        <v>543</v>
      </c>
      <c r="E2198" s="23">
        <v>0</v>
      </c>
      <c r="F2198" s="31">
        <v>0</v>
      </c>
      <c r="G2198" s="10">
        <v>0</v>
      </c>
      <c r="H2198" s="11">
        <f t="shared" si="68"/>
        <v>0</v>
      </c>
      <c r="I2198" s="12">
        <f t="shared" si="69"/>
        <v>0</v>
      </c>
      <c r="J2198" s="13" t="s">
        <v>1105</v>
      </c>
      <c r="K2198" s="37" t="str">
        <f>VLOOKUP(Tabela14[[#This Row],[CÓDIGO]],[1]fornnecedor!$A:$G,7,0)</f>
        <v>TESTE FÁCIL CORAL</v>
      </c>
    </row>
    <row r="2199" spans="1:11" x14ac:dyDescent="0.3">
      <c r="A2199" s="15">
        <v>86522</v>
      </c>
      <c r="B2199" s="15" t="str">
        <f>VLOOKUP(Tabela14[[#This Row],[CÓDIGO]],[1]fornnecedor!$A:$E,5,0)</f>
        <v>AKZO NOBEL LTDA DECOR</v>
      </c>
      <c r="C2199" s="16" t="s">
        <v>1805</v>
      </c>
      <c r="D2199" s="16" t="s">
        <v>543</v>
      </c>
      <c r="E2199" s="22">
        <v>0</v>
      </c>
      <c r="F2199" s="30">
        <v>0</v>
      </c>
      <c r="G2199" s="17">
        <v>0</v>
      </c>
      <c r="H2199" s="11">
        <f t="shared" si="68"/>
        <v>0</v>
      </c>
      <c r="I2199" s="12">
        <f t="shared" si="69"/>
        <v>0</v>
      </c>
      <c r="J2199" s="13" t="s">
        <v>1105</v>
      </c>
      <c r="K2199" s="37" t="str">
        <f>VLOOKUP(Tabela14[[#This Row],[CÓDIGO]],[1]fornnecedor!$A:$G,7,0)</f>
        <v>TESTE FÁCIL CORAL</v>
      </c>
    </row>
    <row r="2200" spans="1:11" x14ac:dyDescent="0.3">
      <c r="A2200" s="8">
        <v>86513</v>
      </c>
      <c r="B2200" s="8" t="str">
        <f>VLOOKUP(Tabela14[[#This Row],[CÓDIGO]],[1]fornnecedor!$A:$E,5,0)</f>
        <v>AKZO NOBEL LTDA DECOR</v>
      </c>
      <c r="C2200" s="9" t="s">
        <v>1806</v>
      </c>
      <c r="D2200" s="9" t="s">
        <v>543</v>
      </c>
      <c r="E2200" s="23">
        <v>0</v>
      </c>
      <c r="F2200" s="31">
        <v>0</v>
      </c>
      <c r="G2200" s="10">
        <v>0</v>
      </c>
      <c r="H2200" s="11">
        <f t="shared" si="68"/>
        <v>0</v>
      </c>
      <c r="I2200" s="12">
        <f t="shared" si="69"/>
        <v>0</v>
      </c>
      <c r="J2200" s="13" t="s">
        <v>1105</v>
      </c>
      <c r="K2200" s="37" t="str">
        <f>VLOOKUP(Tabela14[[#This Row],[CÓDIGO]],[1]fornnecedor!$A:$G,7,0)</f>
        <v>TESTE FÁCIL CORAL</v>
      </c>
    </row>
    <row r="2201" spans="1:11" x14ac:dyDescent="0.3">
      <c r="A2201" s="15">
        <v>86320</v>
      </c>
      <c r="B2201" s="15" t="str">
        <f>VLOOKUP(Tabela14[[#This Row],[CÓDIGO]],[1]fornnecedor!$A:$E,5,0)</f>
        <v>AKZO NOBEL LTDA DECOR</v>
      </c>
      <c r="C2201" s="16" t="s">
        <v>1807</v>
      </c>
      <c r="D2201" s="16" t="s">
        <v>543</v>
      </c>
      <c r="E2201" s="22">
        <v>0</v>
      </c>
      <c r="F2201" s="30">
        <v>0</v>
      </c>
      <c r="G2201" s="17">
        <v>0</v>
      </c>
      <c r="H2201" s="11">
        <f t="shared" si="68"/>
        <v>0</v>
      </c>
      <c r="I2201" s="12">
        <f t="shared" si="69"/>
        <v>0</v>
      </c>
      <c r="J2201" s="13" t="s">
        <v>1105</v>
      </c>
      <c r="K2201" s="37" t="str">
        <f>VLOOKUP(Tabela14[[#This Row],[CÓDIGO]],[1]fornnecedor!$A:$G,7,0)</f>
        <v>TESTE FÁCIL CORAL</v>
      </c>
    </row>
    <row r="2202" spans="1:11" x14ac:dyDescent="0.3">
      <c r="A2202" s="8">
        <v>86409</v>
      </c>
      <c r="B2202" s="8" t="str">
        <f>VLOOKUP(Tabela14[[#This Row],[CÓDIGO]],[1]fornnecedor!$A:$E,5,0)</f>
        <v>AKZO NOBEL LTDA DECOR</v>
      </c>
      <c r="C2202" s="9" t="s">
        <v>1808</v>
      </c>
      <c r="D2202" s="9" t="s">
        <v>543</v>
      </c>
      <c r="E2202" s="23">
        <v>0</v>
      </c>
      <c r="F2202" s="31">
        <v>0</v>
      </c>
      <c r="G2202" s="10">
        <v>0</v>
      </c>
      <c r="H2202" s="11">
        <f t="shared" si="68"/>
        <v>0</v>
      </c>
      <c r="I2202" s="12">
        <f t="shared" si="69"/>
        <v>0</v>
      </c>
      <c r="J2202" s="13" t="s">
        <v>1105</v>
      </c>
      <c r="K2202" s="37" t="str">
        <f>VLOOKUP(Tabela14[[#This Row],[CÓDIGO]],[1]fornnecedor!$A:$G,7,0)</f>
        <v>TESTE FÁCIL CORAL</v>
      </c>
    </row>
    <row r="2203" spans="1:11" x14ac:dyDescent="0.3">
      <c r="A2203" s="15">
        <v>86358</v>
      </c>
      <c r="B2203" s="15" t="str">
        <f>VLOOKUP(Tabela14[[#This Row],[CÓDIGO]],[1]fornnecedor!$A:$E,5,0)</f>
        <v>AKZO NOBEL LTDA DECOR</v>
      </c>
      <c r="C2203" s="16" t="s">
        <v>1809</v>
      </c>
      <c r="D2203" s="16" t="s">
        <v>543</v>
      </c>
      <c r="E2203" s="22">
        <v>0</v>
      </c>
      <c r="F2203" s="30">
        <v>0</v>
      </c>
      <c r="G2203" s="17">
        <v>0</v>
      </c>
      <c r="H2203" s="11">
        <f t="shared" si="68"/>
        <v>0</v>
      </c>
      <c r="I2203" s="12">
        <f t="shared" si="69"/>
        <v>0</v>
      </c>
      <c r="J2203" s="13" t="s">
        <v>1105</v>
      </c>
      <c r="K2203" s="37" t="str">
        <f>VLOOKUP(Tabela14[[#This Row],[CÓDIGO]],[1]fornnecedor!$A:$G,7,0)</f>
        <v>TESTE FÁCIL CORAL</v>
      </c>
    </row>
    <row r="2204" spans="1:11" x14ac:dyDescent="0.3">
      <c r="A2204" s="8">
        <v>86297</v>
      </c>
      <c r="B2204" s="8" t="str">
        <f>VLOOKUP(Tabela14[[#This Row],[CÓDIGO]],[1]fornnecedor!$A:$E,5,0)</f>
        <v>AKZO NOBEL LTDA DECOR</v>
      </c>
      <c r="C2204" s="9" t="s">
        <v>1810</v>
      </c>
      <c r="D2204" s="9" t="s">
        <v>543</v>
      </c>
      <c r="E2204" s="23">
        <v>0</v>
      </c>
      <c r="F2204" s="31">
        <v>0</v>
      </c>
      <c r="G2204" s="10">
        <v>0</v>
      </c>
      <c r="H2204" s="11">
        <f t="shared" si="68"/>
        <v>0</v>
      </c>
      <c r="I2204" s="12">
        <f t="shared" si="69"/>
        <v>0</v>
      </c>
      <c r="J2204" s="13" t="s">
        <v>1105</v>
      </c>
      <c r="K2204" s="37" t="str">
        <f>VLOOKUP(Tabela14[[#This Row],[CÓDIGO]],[1]fornnecedor!$A:$G,7,0)</f>
        <v>TESTE FÁCIL CORAL</v>
      </c>
    </row>
    <row r="2205" spans="1:11" x14ac:dyDescent="0.3">
      <c r="A2205" s="15">
        <v>86296</v>
      </c>
      <c r="B2205" s="15" t="str">
        <f>VLOOKUP(Tabela14[[#This Row],[CÓDIGO]],[1]fornnecedor!$A:$E,5,0)</f>
        <v>AKZO NOBEL LTDA DECOR</v>
      </c>
      <c r="C2205" s="16" t="s">
        <v>1811</v>
      </c>
      <c r="D2205" s="16" t="s">
        <v>543</v>
      </c>
      <c r="E2205" s="22">
        <v>0</v>
      </c>
      <c r="F2205" s="30">
        <v>0</v>
      </c>
      <c r="G2205" s="17">
        <v>0</v>
      </c>
      <c r="H2205" s="11">
        <f t="shared" si="68"/>
        <v>0</v>
      </c>
      <c r="I2205" s="12">
        <f t="shared" si="69"/>
        <v>0</v>
      </c>
      <c r="J2205" s="13" t="s">
        <v>1105</v>
      </c>
      <c r="K2205" s="37" t="str">
        <f>VLOOKUP(Tabela14[[#This Row],[CÓDIGO]],[1]fornnecedor!$A:$G,7,0)</f>
        <v>TESTE FÁCIL CORAL</v>
      </c>
    </row>
    <row r="2206" spans="1:11" x14ac:dyDescent="0.3">
      <c r="A2206" s="8">
        <v>86426</v>
      </c>
      <c r="B2206" s="8" t="str">
        <f>VLOOKUP(Tabela14[[#This Row],[CÓDIGO]],[1]fornnecedor!$A:$E,5,0)</f>
        <v>AKZO NOBEL LTDA DECOR</v>
      </c>
      <c r="C2206" s="9" t="s">
        <v>1812</v>
      </c>
      <c r="D2206" s="9" t="s">
        <v>543</v>
      </c>
      <c r="E2206" s="23">
        <v>0</v>
      </c>
      <c r="F2206" s="31">
        <v>0</v>
      </c>
      <c r="G2206" s="10">
        <v>0</v>
      </c>
      <c r="H2206" s="11">
        <f t="shared" si="68"/>
        <v>0</v>
      </c>
      <c r="I2206" s="12">
        <f t="shared" si="69"/>
        <v>0</v>
      </c>
      <c r="J2206" s="13" t="s">
        <v>1105</v>
      </c>
      <c r="K2206" s="37" t="str">
        <f>VLOOKUP(Tabela14[[#This Row],[CÓDIGO]],[1]fornnecedor!$A:$G,7,0)</f>
        <v>TESTE FÁCIL CORAL</v>
      </c>
    </row>
    <row r="2207" spans="1:11" x14ac:dyDescent="0.3">
      <c r="A2207" s="15">
        <v>86531</v>
      </c>
      <c r="B2207" s="15" t="str">
        <f>VLOOKUP(Tabela14[[#This Row],[CÓDIGO]],[1]fornnecedor!$A:$E,5,0)</f>
        <v>AKZO NOBEL LTDA DECOR</v>
      </c>
      <c r="C2207" s="16" t="s">
        <v>1813</v>
      </c>
      <c r="D2207" s="16" t="s">
        <v>543</v>
      </c>
      <c r="E2207" s="22">
        <v>0</v>
      </c>
      <c r="F2207" s="30">
        <v>0</v>
      </c>
      <c r="G2207" s="17">
        <v>0</v>
      </c>
      <c r="H2207" s="11">
        <f t="shared" si="68"/>
        <v>0</v>
      </c>
      <c r="I2207" s="12">
        <f t="shared" si="69"/>
        <v>0</v>
      </c>
      <c r="J2207" s="13" t="s">
        <v>1105</v>
      </c>
      <c r="K2207" s="37" t="str">
        <f>VLOOKUP(Tabela14[[#This Row],[CÓDIGO]],[1]fornnecedor!$A:$G,7,0)</f>
        <v>TESTE FÁCIL CORAL</v>
      </c>
    </row>
    <row r="2208" spans="1:11" x14ac:dyDescent="0.3">
      <c r="A2208" s="8">
        <v>86324</v>
      </c>
      <c r="B2208" s="8" t="str">
        <f>VLOOKUP(Tabela14[[#This Row],[CÓDIGO]],[1]fornnecedor!$A:$E,5,0)</f>
        <v>AKZO NOBEL LTDA DECOR</v>
      </c>
      <c r="C2208" s="9" t="s">
        <v>1814</v>
      </c>
      <c r="D2208" s="9" t="s">
        <v>543</v>
      </c>
      <c r="E2208" s="23">
        <v>0</v>
      </c>
      <c r="F2208" s="31">
        <v>0</v>
      </c>
      <c r="G2208" s="10">
        <v>0</v>
      </c>
      <c r="H2208" s="11">
        <f t="shared" si="68"/>
        <v>0</v>
      </c>
      <c r="I2208" s="12">
        <f t="shared" si="69"/>
        <v>0</v>
      </c>
      <c r="J2208" s="13" t="s">
        <v>1105</v>
      </c>
      <c r="K2208" s="37" t="str">
        <f>VLOOKUP(Tabela14[[#This Row],[CÓDIGO]],[1]fornnecedor!$A:$G,7,0)</f>
        <v>TESTE FÁCIL CORAL</v>
      </c>
    </row>
    <row r="2209" spans="1:11" x14ac:dyDescent="0.3">
      <c r="A2209" s="15">
        <v>86447</v>
      </c>
      <c r="B2209" s="15" t="str">
        <f>VLOOKUP(Tabela14[[#This Row],[CÓDIGO]],[1]fornnecedor!$A:$E,5,0)</f>
        <v>AKZO NOBEL LTDA DECOR</v>
      </c>
      <c r="C2209" s="16" t="s">
        <v>1815</v>
      </c>
      <c r="D2209" s="16" t="s">
        <v>543</v>
      </c>
      <c r="E2209" s="22">
        <v>0</v>
      </c>
      <c r="F2209" s="30">
        <v>0</v>
      </c>
      <c r="G2209" s="17">
        <v>0</v>
      </c>
      <c r="H2209" s="11">
        <f t="shared" si="68"/>
        <v>0</v>
      </c>
      <c r="I2209" s="12">
        <f t="shared" si="69"/>
        <v>0</v>
      </c>
      <c r="J2209" s="13" t="s">
        <v>1105</v>
      </c>
      <c r="K2209" s="37" t="str">
        <f>VLOOKUP(Tabela14[[#This Row],[CÓDIGO]],[1]fornnecedor!$A:$G,7,0)</f>
        <v>TESTE FÁCIL CORAL</v>
      </c>
    </row>
    <row r="2210" spans="1:11" x14ac:dyDescent="0.3">
      <c r="A2210" s="8">
        <v>86336</v>
      </c>
      <c r="B2210" s="8" t="str">
        <f>VLOOKUP(Tabela14[[#This Row],[CÓDIGO]],[1]fornnecedor!$A:$E,5,0)</f>
        <v>AKZO NOBEL LTDA DECOR</v>
      </c>
      <c r="C2210" s="9" t="s">
        <v>1816</v>
      </c>
      <c r="D2210" s="9" t="s">
        <v>543</v>
      </c>
      <c r="E2210" s="23">
        <v>0</v>
      </c>
      <c r="F2210" s="31">
        <v>0</v>
      </c>
      <c r="G2210" s="10">
        <v>0</v>
      </c>
      <c r="H2210" s="11">
        <f t="shared" si="68"/>
        <v>0</v>
      </c>
      <c r="I2210" s="12">
        <f t="shared" si="69"/>
        <v>0</v>
      </c>
      <c r="J2210" s="13" t="s">
        <v>1105</v>
      </c>
      <c r="K2210" s="37" t="str">
        <f>VLOOKUP(Tabela14[[#This Row],[CÓDIGO]],[1]fornnecedor!$A:$G,7,0)</f>
        <v>TESTE FÁCIL CORAL</v>
      </c>
    </row>
    <row r="2211" spans="1:11" x14ac:dyDescent="0.3">
      <c r="A2211" s="15">
        <v>86491</v>
      </c>
      <c r="B2211" s="15" t="str">
        <f>VLOOKUP(Tabela14[[#This Row],[CÓDIGO]],[1]fornnecedor!$A:$E,5,0)</f>
        <v>AKZO NOBEL LTDA DECOR</v>
      </c>
      <c r="C2211" s="16" t="s">
        <v>1817</v>
      </c>
      <c r="D2211" s="16" t="s">
        <v>543</v>
      </c>
      <c r="E2211" s="22">
        <v>0</v>
      </c>
      <c r="F2211" s="30">
        <v>0</v>
      </c>
      <c r="G2211" s="17">
        <v>0</v>
      </c>
      <c r="H2211" s="11">
        <f t="shared" si="68"/>
        <v>0</v>
      </c>
      <c r="I2211" s="12">
        <f t="shared" si="69"/>
        <v>0</v>
      </c>
      <c r="J2211" s="13" t="s">
        <v>1105</v>
      </c>
      <c r="K2211" s="37" t="str">
        <f>VLOOKUP(Tabela14[[#This Row],[CÓDIGO]],[1]fornnecedor!$A:$G,7,0)</f>
        <v>TESTE FÁCIL CORAL</v>
      </c>
    </row>
    <row r="2212" spans="1:11" x14ac:dyDescent="0.3">
      <c r="A2212" s="8">
        <v>86317</v>
      </c>
      <c r="B2212" s="8" t="str">
        <f>VLOOKUP(Tabela14[[#This Row],[CÓDIGO]],[1]fornnecedor!$A:$E,5,0)</f>
        <v>AKZO NOBEL LTDA DECOR</v>
      </c>
      <c r="C2212" s="9" t="s">
        <v>1818</v>
      </c>
      <c r="D2212" s="9" t="s">
        <v>543</v>
      </c>
      <c r="E2212" s="23">
        <v>0</v>
      </c>
      <c r="F2212" s="31">
        <v>0</v>
      </c>
      <c r="G2212" s="10">
        <v>0</v>
      </c>
      <c r="H2212" s="11">
        <f t="shared" si="68"/>
        <v>0</v>
      </c>
      <c r="I2212" s="12">
        <f t="shared" si="69"/>
        <v>0</v>
      </c>
      <c r="J2212" s="13" t="s">
        <v>1105</v>
      </c>
      <c r="K2212" s="37" t="str">
        <f>VLOOKUP(Tabela14[[#This Row],[CÓDIGO]],[1]fornnecedor!$A:$G,7,0)</f>
        <v>TESTE FÁCIL CORAL</v>
      </c>
    </row>
    <row r="2213" spans="1:11" x14ac:dyDescent="0.3">
      <c r="A2213" s="15">
        <v>86455</v>
      </c>
      <c r="B2213" s="15" t="str">
        <f>VLOOKUP(Tabela14[[#This Row],[CÓDIGO]],[1]fornnecedor!$A:$E,5,0)</f>
        <v>AKZO NOBEL LTDA DECOR</v>
      </c>
      <c r="C2213" s="16" t="s">
        <v>1819</v>
      </c>
      <c r="D2213" s="16" t="s">
        <v>543</v>
      </c>
      <c r="E2213" s="22">
        <v>0</v>
      </c>
      <c r="F2213" s="30">
        <v>0</v>
      </c>
      <c r="G2213" s="17">
        <v>0</v>
      </c>
      <c r="H2213" s="11">
        <f t="shared" si="68"/>
        <v>0</v>
      </c>
      <c r="I2213" s="12">
        <f t="shared" si="69"/>
        <v>0</v>
      </c>
      <c r="J2213" s="13" t="s">
        <v>1105</v>
      </c>
      <c r="K2213" s="37" t="str">
        <f>VLOOKUP(Tabela14[[#This Row],[CÓDIGO]],[1]fornnecedor!$A:$G,7,0)</f>
        <v>TESTE FÁCIL CORAL</v>
      </c>
    </row>
    <row r="2214" spans="1:11" x14ac:dyDescent="0.3">
      <c r="A2214" s="8">
        <v>86469</v>
      </c>
      <c r="B2214" s="8" t="str">
        <f>VLOOKUP(Tabela14[[#This Row],[CÓDIGO]],[1]fornnecedor!$A:$E,5,0)</f>
        <v>AKZO NOBEL LTDA DECOR</v>
      </c>
      <c r="C2214" s="9" t="s">
        <v>1820</v>
      </c>
      <c r="D2214" s="9" t="s">
        <v>543</v>
      </c>
      <c r="E2214" s="23">
        <v>0</v>
      </c>
      <c r="F2214" s="31">
        <v>0</v>
      </c>
      <c r="G2214" s="10">
        <v>0</v>
      </c>
      <c r="H2214" s="11">
        <f t="shared" si="68"/>
        <v>0</v>
      </c>
      <c r="I2214" s="12">
        <f t="shared" si="69"/>
        <v>0</v>
      </c>
      <c r="J2214" s="13" t="s">
        <v>1105</v>
      </c>
      <c r="K2214" s="37" t="str">
        <f>VLOOKUP(Tabela14[[#This Row],[CÓDIGO]],[1]fornnecedor!$A:$G,7,0)</f>
        <v>TESTE FÁCIL CORAL</v>
      </c>
    </row>
    <row r="2215" spans="1:11" x14ac:dyDescent="0.3">
      <c r="A2215" s="15">
        <v>86464</v>
      </c>
      <c r="B2215" s="15" t="str">
        <f>VLOOKUP(Tabela14[[#This Row],[CÓDIGO]],[1]fornnecedor!$A:$E,5,0)</f>
        <v>AKZO NOBEL LTDA DECOR</v>
      </c>
      <c r="C2215" s="16" t="s">
        <v>1821</v>
      </c>
      <c r="D2215" s="16" t="s">
        <v>543</v>
      </c>
      <c r="E2215" s="22">
        <v>0</v>
      </c>
      <c r="F2215" s="30">
        <v>0</v>
      </c>
      <c r="G2215" s="17">
        <v>0</v>
      </c>
      <c r="H2215" s="11">
        <f t="shared" si="68"/>
        <v>0</v>
      </c>
      <c r="I2215" s="12">
        <f t="shared" si="69"/>
        <v>0</v>
      </c>
      <c r="J2215" s="13" t="s">
        <v>1105</v>
      </c>
      <c r="K2215" s="37" t="str">
        <f>VLOOKUP(Tabela14[[#This Row],[CÓDIGO]],[1]fornnecedor!$A:$G,7,0)</f>
        <v>TESTE FÁCIL CORAL</v>
      </c>
    </row>
    <row r="2216" spans="1:11" x14ac:dyDescent="0.3">
      <c r="A2216" s="8">
        <v>86351</v>
      </c>
      <c r="B2216" s="8" t="str">
        <f>VLOOKUP(Tabela14[[#This Row],[CÓDIGO]],[1]fornnecedor!$A:$E,5,0)</f>
        <v>AKZO NOBEL LTDA DECOR</v>
      </c>
      <c r="C2216" s="9" t="s">
        <v>1822</v>
      </c>
      <c r="D2216" s="9" t="s">
        <v>543</v>
      </c>
      <c r="E2216" s="23">
        <v>0</v>
      </c>
      <c r="F2216" s="31">
        <v>0</v>
      </c>
      <c r="G2216" s="10">
        <v>0</v>
      </c>
      <c r="H2216" s="11">
        <f t="shared" si="68"/>
        <v>0</v>
      </c>
      <c r="I2216" s="12">
        <f t="shared" si="69"/>
        <v>0</v>
      </c>
      <c r="J2216" s="13" t="s">
        <v>1105</v>
      </c>
      <c r="K2216" s="37" t="str">
        <f>VLOOKUP(Tabela14[[#This Row],[CÓDIGO]],[1]fornnecedor!$A:$G,7,0)</f>
        <v>TESTE FÁCIL CORAL</v>
      </c>
    </row>
    <row r="2217" spans="1:11" x14ac:dyDescent="0.3">
      <c r="A2217" s="15">
        <v>86453</v>
      </c>
      <c r="B2217" s="15" t="str">
        <f>VLOOKUP(Tabela14[[#This Row],[CÓDIGO]],[1]fornnecedor!$A:$E,5,0)</f>
        <v>AKZO NOBEL LTDA DECOR</v>
      </c>
      <c r="C2217" s="16" t="s">
        <v>1823</v>
      </c>
      <c r="D2217" s="16" t="s">
        <v>543</v>
      </c>
      <c r="E2217" s="22">
        <v>0</v>
      </c>
      <c r="F2217" s="30">
        <v>0</v>
      </c>
      <c r="G2217" s="17">
        <v>0</v>
      </c>
      <c r="H2217" s="11">
        <f t="shared" si="68"/>
        <v>0</v>
      </c>
      <c r="I2217" s="12">
        <f t="shared" si="69"/>
        <v>0</v>
      </c>
      <c r="J2217" s="13" t="s">
        <v>1105</v>
      </c>
      <c r="K2217" s="37" t="str">
        <f>VLOOKUP(Tabela14[[#This Row],[CÓDIGO]],[1]fornnecedor!$A:$G,7,0)</f>
        <v>TESTE FÁCIL CORAL</v>
      </c>
    </row>
    <row r="2218" spans="1:11" x14ac:dyDescent="0.3">
      <c r="A2218" s="8">
        <v>86337</v>
      </c>
      <c r="B2218" s="8" t="str">
        <f>VLOOKUP(Tabela14[[#This Row],[CÓDIGO]],[1]fornnecedor!$A:$E,5,0)</f>
        <v>AKZO NOBEL LTDA DECOR</v>
      </c>
      <c r="C2218" s="9" t="s">
        <v>1824</v>
      </c>
      <c r="D2218" s="9" t="s">
        <v>543</v>
      </c>
      <c r="E2218" s="23">
        <v>0</v>
      </c>
      <c r="F2218" s="31">
        <v>0</v>
      </c>
      <c r="G2218" s="10">
        <v>0</v>
      </c>
      <c r="H2218" s="11">
        <f t="shared" si="68"/>
        <v>0</v>
      </c>
      <c r="I2218" s="12">
        <f t="shared" si="69"/>
        <v>0</v>
      </c>
      <c r="J2218" s="13" t="s">
        <v>1105</v>
      </c>
      <c r="K2218" s="37" t="str">
        <f>VLOOKUP(Tabela14[[#This Row],[CÓDIGO]],[1]fornnecedor!$A:$G,7,0)</f>
        <v>TESTE FÁCIL CORAL</v>
      </c>
    </row>
    <row r="2219" spans="1:11" x14ac:dyDescent="0.3">
      <c r="A2219" s="15">
        <v>86532</v>
      </c>
      <c r="B2219" s="15" t="str">
        <f>VLOOKUP(Tabela14[[#This Row],[CÓDIGO]],[1]fornnecedor!$A:$E,5,0)</f>
        <v>AKZO NOBEL LTDA DECOR</v>
      </c>
      <c r="C2219" s="16" t="s">
        <v>1825</v>
      </c>
      <c r="D2219" s="16" t="s">
        <v>543</v>
      </c>
      <c r="E2219" s="22">
        <v>0</v>
      </c>
      <c r="F2219" s="30">
        <v>0</v>
      </c>
      <c r="G2219" s="17">
        <v>0</v>
      </c>
      <c r="H2219" s="11">
        <f t="shared" si="68"/>
        <v>0</v>
      </c>
      <c r="I2219" s="12">
        <f t="shared" si="69"/>
        <v>0</v>
      </c>
      <c r="J2219" s="13" t="s">
        <v>1105</v>
      </c>
      <c r="K2219" s="37" t="str">
        <f>VLOOKUP(Tabela14[[#This Row],[CÓDIGO]],[1]fornnecedor!$A:$G,7,0)</f>
        <v>TESTE FÁCIL CORAL</v>
      </c>
    </row>
    <row r="2220" spans="1:11" x14ac:dyDescent="0.3">
      <c r="A2220" s="8">
        <v>86451</v>
      </c>
      <c r="B2220" s="8" t="str">
        <f>VLOOKUP(Tabela14[[#This Row],[CÓDIGO]],[1]fornnecedor!$A:$E,5,0)</f>
        <v>AKZO NOBEL LTDA DECOR</v>
      </c>
      <c r="C2220" s="9" t="s">
        <v>1826</v>
      </c>
      <c r="D2220" s="9" t="s">
        <v>543</v>
      </c>
      <c r="E2220" s="23">
        <v>0</v>
      </c>
      <c r="F2220" s="31">
        <v>0</v>
      </c>
      <c r="G2220" s="10">
        <v>0</v>
      </c>
      <c r="H2220" s="11">
        <f t="shared" si="68"/>
        <v>0</v>
      </c>
      <c r="I2220" s="12">
        <f t="shared" si="69"/>
        <v>0</v>
      </c>
      <c r="J2220" s="13" t="s">
        <v>1105</v>
      </c>
      <c r="K2220" s="37" t="str">
        <f>VLOOKUP(Tabela14[[#This Row],[CÓDIGO]],[1]fornnecedor!$A:$G,7,0)</f>
        <v>TESTE FÁCIL CORAL</v>
      </c>
    </row>
    <row r="2221" spans="1:11" x14ac:dyDescent="0.3">
      <c r="A2221" s="15">
        <v>86467</v>
      </c>
      <c r="B2221" s="15" t="str">
        <f>VLOOKUP(Tabela14[[#This Row],[CÓDIGO]],[1]fornnecedor!$A:$E,5,0)</f>
        <v>AKZO NOBEL LTDA DECOR</v>
      </c>
      <c r="C2221" s="16" t="s">
        <v>1827</v>
      </c>
      <c r="D2221" s="16" t="s">
        <v>543</v>
      </c>
      <c r="E2221" s="22">
        <v>0</v>
      </c>
      <c r="F2221" s="30">
        <v>0</v>
      </c>
      <c r="G2221" s="17">
        <v>0</v>
      </c>
      <c r="H2221" s="11">
        <f t="shared" si="68"/>
        <v>0</v>
      </c>
      <c r="I2221" s="12">
        <f t="shared" si="69"/>
        <v>0</v>
      </c>
      <c r="J2221" s="13" t="s">
        <v>1105</v>
      </c>
      <c r="K2221" s="37" t="str">
        <f>VLOOKUP(Tabela14[[#This Row],[CÓDIGO]],[1]fornnecedor!$A:$G,7,0)</f>
        <v>TESTE FÁCIL CORAL</v>
      </c>
    </row>
    <row r="2222" spans="1:11" x14ac:dyDescent="0.3">
      <c r="A2222" s="8">
        <v>86368</v>
      </c>
      <c r="B2222" s="8" t="str">
        <f>VLOOKUP(Tabela14[[#This Row],[CÓDIGO]],[1]fornnecedor!$A:$E,5,0)</f>
        <v>AKZO NOBEL LTDA DECOR</v>
      </c>
      <c r="C2222" s="9" t="s">
        <v>1828</v>
      </c>
      <c r="D2222" s="9" t="s">
        <v>543</v>
      </c>
      <c r="E2222" s="23">
        <v>0</v>
      </c>
      <c r="F2222" s="31">
        <v>0</v>
      </c>
      <c r="G2222" s="10">
        <v>0</v>
      </c>
      <c r="H2222" s="11">
        <f t="shared" si="68"/>
        <v>0</v>
      </c>
      <c r="I2222" s="12">
        <f t="shared" si="69"/>
        <v>0</v>
      </c>
      <c r="J2222" s="13" t="s">
        <v>1105</v>
      </c>
      <c r="K2222" s="37" t="str">
        <f>VLOOKUP(Tabela14[[#This Row],[CÓDIGO]],[1]fornnecedor!$A:$G,7,0)</f>
        <v>TESTE FÁCIL CORAL</v>
      </c>
    </row>
    <row r="2223" spans="1:11" x14ac:dyDescent="0.3">
      <c r="A2223" s="15">
        <v>86438</v>
      </c>
      <c r="B2223" s="15" t="str">
        <f>VLOOKUP(Tabela14[[#This Row],[CÓDIGO]],[1]fornnecedor!$A:$E,5,0)</f>
        <v>AKZO NOBEL LTDA DECOR</v>
      </c>
      <c r="C2223" s="16" t="s">
        <v>1829</v>
      </c>
      <c r="D2223" s="16" t="s">
        <v>543</v>
      </c>
      <c r="E2223" s="22">
        <v>0</v>
      </c>
      <c r="F2223" s="30">
        <v>0</v>
      </c>
      <c r="G2223" s="17">
        <v>0</v>
      </c>
      <c r="H2223" s="11">
        <f t="shared" si="68"/>
        <v>0</v>
      </c>
      <c r="I2223" s="12">
        <f t="shared" si="69"/>
        <v>0</v>
      </c>
      <c r="J2223" s="13" t="s">
        <v>1105</v>
      </c>
      <c r="K2223" s="37" t="str">
        <f>VLOOKUP(Tabela14[[#This Row],[CÓDIGO]],[1]fornnecedor!$A:$G,7,0)</f>
        <v>TESTE FÁCIL CORAL</v>
      </c>
    </row>
    <row r="2224" spans="1:11" x14ac:dyDescent="0.3">
      <c r="A2224" s="8">
        <v>86443</v>
      </c>
      <c r="B2224" s="8" t="str">
        <f>VLOOKUP(Tabela14[[#This Row],[CÓDIGO]],[1]fornnecedor!$A:$E,5,0)</f>
        <v>AKZO NOBEL LTDA DECOR</v>
      </c>
      <c r="C2224" s="9" t="s">
        <v>1830</v>
      </c>
      <c r="D2224" s="9" t="s">
        <v>543</v>
      </c>
      <c r="E2224" s="23">
        <v>0</v>
      </c>
      <c r="F2224" s="31">
        <v>0</v>
      </c>
      <c r="G2224" s="10">
        <v>0</v>
      </c>
      <c r="H2224" s="11">
        <f t="shared" si="68"/>
        <v>0</v>
      </c>
      <c r="I2224" s="12">
        <f t="shared" si="69"/>
        <v>0</v>
      </c>
      <c r="J2224" s="13" t="s">
        <v>1105</v>
      </c>
      <c r="K2224" s="37" t="str">
        <f>VLOOKUP(Tabela14[[#This Row],[CÓDIGO]],[1]fornnecedor!$A:$G,7,0)</f>
        <v>TESTE FÁCIL CORAL</v>
      </c>
    </row>
    <row r="2225" spans="1:11" x14ac:dyDescent="0.3">
      <c r="A2225" s="15">
        <v>86348</v>
      </c>
      <c r="B2225" s="15" t="str">
        <f>VLOOKUP(Tabela14[[#This Row],[CÓDIGO]],[1]fornnecedor!$A:$E,5,0)</f>
        <v>AKZO NOBEL LTDA DECOR</v>
      </c>
      <c r="C2225" s="16" t="s">
        <v>1831</v>
      </c>
      <c r="D2225" s="16" t="s">
        <v>543</v>
      </c>
      <c r="E2225" s="22">
        <v>0</v>
      </c>
      <c r="F2225" s="30">
        <v>0</v>
      </c>
      <c r="G2225" s="17">
        <v>0</v>
      </c>
      <c r="H2225" s="11">
        <f t="shared" si="68"/>
        <v>0</v>
      </c>
      <c r="I2225" s="12">
        <f t="shared" si="69"/>
        <v>0</v>
      </c>
      <c r="J2225" s="13" t="s">
        <v>1105</v>
      </c>
      <c r="K2225" s="37" t="str">
        <f>VLOOKUP(Tabela14[[#This Row],[CÓDIGO]],[1]fornnecedor!$A:$G,7,0)</f>
        <v>TESTE FÁCIL CORAL</v>
      </c>
    </row>
    <row r="2226" spans="1:11" x14ac:dyDescent="0.3">
      <c r="A2226" s="8">
        <v>86535</v>
      </c>
      <c r="B2226" s="8" t="str">
        <f>VLOOKUP(Tabela14[[#This Row],[CÓDIGO]],[1]fornnecedor!$A:$E,5,0)</f>
        <v>AKZO NOBEL LTDA DECOR</v>
      </c>
      <c r="C2226" s="9" t="s">
        <v>1832</v>
      </c>
      <c r="D2226" s="9" t="s">
        <v>543</v>
      </c>
      <c r="E2226" s="23">
        <v>0</v>
      </c>
      <c r="F2226" s="31">
        <v>0</v>
      </c>
      <c r="G2226" s="10">
        <v>0</v>
      </c>
      <c r="H2226" s="11">
        <f t="shared" si="68"/>
        <v>0</v>
      </c>
      <c r="I2226" s="12">
        <f t="shared" si="69"/>
        <v>0</v>
      </c>
      <c r="J2226" s="13" t="s">
        <v>1105</v>
      </c>
      <c r="K2226" s="37" t="str">
        <f>VLOOKUP(Tabela14[[#This Row],[CÓDIGO]],[1]fornnecedor!$A:$G,7,0)</f>
        <v>TESTE FÁCIL CORAL</v>
      </c>
    </row>
    <row r="2227" spans="1:11" x14ac:dyDescent="0.3">
      <c r="A2227" s="15">
        <v>86403</v>
      </c>
      <c r="B2227" s="15" t="str">
        <f>VLOOKUP(Tabela14[[#This Row],[CÓDIGO]],[1]fornnecedor!$A:$E,5,0)</f>
        <v>AKZO NOBEL LTDA DECOR</v>
      </c>
      <c r="C2227" s="16" t="s">
        <v>1833</v>
      </c>
      <c r="D2227" s="16" t="s">
        <v>543</v>
      </c>
      <c r="E2227" s="22">
        <v>0</v>
      </c>
      <c r="F2227" s="30">
        <v>0</v>
      </c>
      <c r="G2227" s="17">
        <v>0</v>
      </c>
      <c r="H2227" s="11">
        <f t="shared" si="68"/>
        <v>0</v>
      </c>
      <c r="I2227" s="12">
        <f t="shared" si="69"/>
        <v>0</v>
      </c>
      <c r="J2227" s="13" t="s">
        <v>1105</v>
      </c>
      <c r="K2227" s="37" t="str">
        <f>VLOOKUP(Tabela14[[#This Row],[CÓDIGO]],[1]fornnecedor!$A:$G,7,0)</f>
        <v>TESTE FÁCIL CORAL</v>
      </c>
    </row>
    <row r="2228" spans="1:11" x14ac:dyDescent="0.3">
      <c r="A2228" s="8">
        <v>86511</v>
      </c>
      <c r="B2228" s="8" t="str">
        <f>VLOOKUP(Tabela14[[#This Row],[CÓDIGO]],[1]fornnecedor!$A:$E,5,0)</f>
        <v>AKZO NOBEL LTDA DECOR</v>
      </c>
      <c r="C2228" s="9" t="s">
        <v>1834</v>
      </c>
      <c r="D2228" s="9" t="s">
        <v>543</v>
      </c>
      <c r="E2228" s="23">
        <v>0</v>
      </c>
      <c r="F2228" s="31">
        <v>0</v>
      </c>
      <c r="G2228" s="10">
        <v>0</v>
      </c>
      <c r="H2228" s="11">
        <f t="shared" si="68"/>
        <v>0</v>
      </c>
      <c r="I2228" s="12">
        <f t="shared" si="69"/>
        <v>0</v>
      </c>
      <c r="J2228" s="13" t="s">
        <v>1105</v>
      </c>
      <c r="K2228" s="37" t="str">
        <f>VLOOKUP(Tabela14[[#This Row],[CÓDIGO]],[1]fornnecedor!$A:$G,7,0)</f>
        <v>TESTE FÁCIL CORAL</v>
      </c>
    </row>
    <row r="2229" spans="1:11" x14ac:dyDescent="0.3">
      <c r="A2229" s="15">
        <v>86508</v>
      </c>
      <c r="B2229" s="15" t="str">
        <f>VLOOKUP(Tabela14[[#This Row],[CÓDIGO]],[1]fornnecedor!$A:$E,5,0)</f>
        <v>AKZO NOBEL LTDA DECOR</v>
      </c>
      <c r="C2229" s="16" t="s">
        <v>1835</v>
      </c>
      <c r="D2229" s="16" t="s">
        <v>543</v>
      </c>
      <c r="E2229" s="22">
        <v>0</v>
      </c>
      <c r="F2229" s="30">
        <v>0</v>
      </c>
      <c r="G2229" s="17">
        <v>0</v>
      </c>
      <c r="H2229" s="11">
        <f t="shared" si="68"/>
        <v>0</v>
      </c>
      <c r="I2229" s="12">
        <f t="shared" si="69"/>
        <v>0</v>
      </c>
      <c r="J2229" s="13" t="s">
        <v>1105</v>
      </c>
      <c r="K2229" s="37" t="str">
        <f>VLOOKUP(Tabela14[[#This Row],[CÓDIGO]],[1]fornnecedor!$A:$G,7,0)</f>
        <v>TESTE FÁCIL CORAL</v>
      </c>
    </row>
    <row r="2230" spans="1:11" x14ac:dyDescent="0.3">
      <c r="A2230" s="8">
        <v>86361</v>
      </c>
      <c r="B2230" s="8" t="str">
        <f>VLOOKUP(Tabela14[[#This Row],[CÓDIGO]],[1]fornnecedor!$A:$E,5,0)</f>
        <v>AKZO NOBEL LTDA DECOR</v>
      </c>
      <c r="C2230" s="9" t="s">
        <v>1836</v>
      </c>
      <c r="D2230" s="9" t="s">
        <v>543</v>
      </c>
      <c r="E2230" s="23">
        <v>0</v>
      </c>
      <c r="F2230" s="31">
        <v>0</v>
      </c>
      <c r="G2230" s="10">
        <v>0</v>
      </c>
      <c r="H2230" s="11">
        <f t="shared" si="68"/>
        <v>0</v>
      </c>
      <c r="I2230" s="12">
        <f t="shared" si="69"/>
        <v>0</v>
      </c>
      <c r="J2230" s="13" t="s">
        <v>1105</v>
      </c>
      <c r="K2230" s="37" t="str">
        <f>VLOOKUP(Tabela14[[#This Row],[CÓDIGO]],[1]fornnecedor!$A:$G,7,0)</f>
        <v>TESTE FÁCIL CORAL</v>
      </c>
    </row>
    <row r="2231" spans="1:11" x14ac:dyDescent="0.3">
      <c r="A2231" s="15">
        <v>86342</v>
      </c>
      <c r="B2231" s="15" t="str">
        <f>VLOOKUP(Tabela14[[#This Row],[CÓDIGO]],[1]fornnecedor!$A:$E,5,0)</f>
        <v>AKZO NOBEL LTDA DECOR</v>
      </c>
      <c r="C2231" s="16" t="s">
        <v>1837</v>
      </c>
      <c r="D2231" s="16" t="s">
        <v>543</v>
      </c>
      <c r="E2231" s="22">
        <v>0</v>
      </c>
      <c r="F2231" s="30">
        <v>0</v>
      </c>
      <c r="G2231" s="17">
        <v>0</v>
      </c>
      <c r="H2231" s="11">
        <f t="shared" si="68"/>
        <v>0</v>
      </c>
      <c r="I2231" s="12">
        <f t="shared" si="69"/>
        <v>0</v>
      </c>
      <c r="J2231" s="13" t="s">
        <v>1105</v>
      </c>
      <c r="K2231" s="37" t="str">
        <f>VLOOKUP(Tabela14[[#This Row],[CÓDIGO]],[1]fornnecedor!$A:$G,7,0)</f>
        <v>TESTE FÁCIL CORAL</v>
      </c>
    </row>
    <row r="2232" spans="1:11" x14ac:dyDescent="0.3">
      <c r="A2232" s="8">
        <v>86472</v>
      </c>
      <c r="B2232" s="8" t="str">
        <f>VLOOKUP(Tabela14[[#This Row],[CÓDIGO]],[1]fornnecedor!$A:$E,5,0)</f>
        <v>AKZO NOBEL LTDA DECOR</v>
      </c>
      <c r="C2232" s="9" t="s">
        <v>1838</v>
      </c>
      <c r="D2232" s="9" t="s">
        <v>543</v>
      </c>
      <c r="E2232" s="23">
        <v>0</v>
      </c>
      <c r="F2232" s="31">
        <v>0</v>
      </c>
      <c r="G2232" s="10">
        <v>0</v>
      </c>
      <c r="H2232" s="11">
        <f t="shared" si="68"/>
        <v>0</v>
      </c>
      <c r="I2232" s="12">
        <f t="shared" si="69"/>
        <v>0</v>
      </c>
      <c r="J2232" s="13" t="s">
        <v>1105</v>
      </c>
      <c r="K2232" s="37" t="str">
        <f>VLOOKUP(Tabela14[[#This Row],[CÓDIGO]],[1]fornnecedor!$A:$G,7,0)</f>
        <v>TESTE FÁCIL CORAL</v>
      </c>
    </row>
    <row r="2233" spans="1:11" x14ac:dyDescent="0.3">
      <c r="A2233" s="15">
        <v>86477</v>
      </c>
      <c r="B2233" s="15" t="str">
        <f>VLOOKUP(Tabela14[[#This Row],[CÓDIGO]],[1]fornnecedor!$A:$E,5,0)</f>
        <v>AKZO NOBEL LTDA DECOR</v>
      </c>
      <c r="C2233" s="16" t="s">
        <v>1839</v>
      </c>
      <c r="D2233" s="16" t="s">
        <v>543</v>
      </c>
      <c r="E2233" s="22">
        <v>0</v>
      </c>
      <c r="F2233" s="30">
        <v>0</v>
      </c>
      <c r="G2233" s="17">
        <v>0</v>
      </c>
      <c r="H2233" s="11">
        <f t="shared" si="68"/>
        <v>0</v>
      </c>
      <c r="I2233" s="12">
        <f t="shared" si="69"/>
        <v>0</v>
      </c>
      <c r="J2233" s="13" t="s">
        <v>1105</v>
      </c>
      <c r="K2233" s="37" t="str">
        <f>VLOOKUP(Tabela14[[#This Row],[CÓDIGO]],[1]fornnecedor!$A:$G,7,0)</f>
        <v>TESTE FÁCIL CORAL</v>
      </c>
    </row>
    <row r="2234" spans="1:11" x14ac:dyDescent="0.3">
      <c r="A2234" s="8">
        <v>86461</v>
      </c>
      <c r="B2234" s="8" t="str">
        <f>VLOOKUP(Tabela14[[#This Row],[CÓDIGO]],[1]fornnecedor!$A:$E,5,0)</f>
        <v>AKZO NOBEL LTDA DECOR</v>
      </c>
      <c r="C2234" s="9" t="s">
        <v>1840</v>
      </c>
      <c r="D2234" s="9" t="s">
        <v>543</v>
      </c>
      <c r="E2234" s="23">
        <v>0</v>
      </c>
      <c r="F2234" s="31">
        <v>0</v>
      </c>
      <c r="G2234" s="10">
        <v>0</v>
      </c>
      <c r="H2234" s="11">
        <f t="shared" si="68"/>
        <v>0</v>
      </c>
      <c r="I2234" s="12">
        <f t="shared" si="69"/>
        <v>0</v>
      </c>
      <c r="J2234" s="13" t="s">
        <v>1105</v>
      </c>
      <c r="K2234" s="37" t="str">
        <f>VLOOKUP(Tabela14[[#This Row],[CÓDIGO]],[1]fornnecedor!$A:$G,7,0)</f>
        <v>TESTE FÁCIL CORAL</v>
      </c>
    </row>
    <row r="2235" spans="1:11" x14ac:dyDescent="0.3">
      <c r="A2235" s="15">
        <v>86404</v>
      </c>
      <c r="B2235" s="15" t="str">
        <f>VLOOKUP(Tabela14[[#This Row],[CÓDIGO]],[1]fornnecedor!$A:$E,5,0)</f>
        <v>AKZO NOBEL LTDA DECOR</v>
      </c>
      <c r="C2235" s="16" t="s">
        <v>1841</v>
      </c>
      <c r="D2235" s="16" t="s">
        <v>543</v>
      </c>
      <c r="E2235" s="22">
        <v>0</v>
      </c>
      <c r="F2235" s="30">
        <v>0</v>
      </c>
      <c r="G2235" s="17">
        <v>0</v>
      </c>
      <c r="H2235" s="11">
        <f t="shared" si="68"/>
        <v>0</v>
      </c>
      <c r="I2235" s="12">
        <f t="shared" si="69"/>
        <v>0</v>
      </c>
      <c r="J2235" s="13" t="s">
        <v>1105</v>
      </c>
      <c r="K2235" s="37" t="str">
        <f>VLOOKUP(Tabela14[[#This Row],[CÓDIGO]],[1]fornnecedor!$A:$G,7,0)</f>
        <v>TESTE FÁCIL CORAL</v>
      </c>
    </row>
    <row r="2236" spans="1:11" x14ac:dyDescent="0.3">
      <c r="A2236" s="8">
        <v>86509</v>
      </c>
      <c r="B2236" s="8" t="str">
        <f>VLOOKUP(Tabela14[[#This Row],[CÓDIGO]],[1]fornnecedor!$A:$E,5,0)</f>
        <v>AKZO NOBEL LTDA DECOR</v>
      </c>
      <c r="C2236" s="9" t="s">
        <v>1842</v>
      </c>
      <c r="D2236" s="9" t="s">
        <v>543</v>
      </c>
      <c r="E2236" s="23">
        <v>0</v>
      </c>
      <c r="F2236" s="31">
        <v>0</v>
      </c>
      <c r="G2236" s="10">
        <v>0</v>
      </c>
      <c r="H2236" s="11">
        <f t="shared" si="68"/>
        <v>0</v>
      </c>
      <c r="I2236" s="12">
        <f t="shared" si="69"/>
        <v>0</v>
      </c>
      <c r="J2236" s="13" t="s">
        <v>1105</v>
      </c>
      <c r="K2236" s="37" t="str">
        <f>VLOOKUP(Tabela14[[#This Row],[CÓDIGO]],[1]fornnecedor!$A:$G,7,0)</f>
        <v>TESTE FÁCIL CORAL</v>
      </c>
    </row>
    <row r="2237" spans="1:11" x14ac:dyDescent="0.3">
      <c r="A2237" s="15">
        <v>86498</v>
      </c>
      <c r="B2237" s="15" t="str">
        <f>VLOOKUP(Tabela14[[#This Row],[CÓDIGO]],[1]fornnecedor!$A:$E,5,0)</f>
        <v>AKZO NOBEL LTDA DECOR</v>
      </c>
      <c r="C2237" s="16" t="s">
        <v>1843</v>
      </c>
      <c r="D2237" s="16" t="s">
        <v>543</v>
      </c>
      <c r="E2237" s="22">
        <v>0</v>
      </c>
      <c r="F2237" s="30">
        <v>0</v>
      </c>
      <c r="G2237" s="17">
        <v>0</v>
      </c>
      <c r="H2237" s="11">
        <f t="shared" si="68"/>
        <v>0</v>
      </c>
      <c r="I2237" s="12">
        <f t="shared" si="69"/>
        <v>0</v>
      </c>
      <c r="J2237" s="13" t="s">
        <v>1105</v>
      </c>
      <c r="K2237" s="37" t="str">
        <f>VLOOKUP(Tabela14[[#This Row],[CÓDIGO]],[1]fornnecedor!$A:$G,7,0)</f>
        <v>TESTE FÁCIL CORAL</v>
      </c>
    </row>
    <row r="2238" spans="1:11" x14ac:dyDescent="0.3">
      <c r="A2238" s="8">
        <v>86301</v>
      </c>
      <c r="B2238" s="8" t="str">
        <f>VLOOKUP(Tabela14[[#This Row],[CÓDIGO]],[1]fornnecedor!$A:$E,5,0)</f>
        <v>AKZO NOBEL LTDA DECOR</v>
      </c>
      <c r="C2238" s="9" t="s">
        <v>1844</v>
      </c>
      <c r="D2238" s="9" t="s">
        <v>543</v>
      </c>
      <c r="E2238" s="23">
        <v>0</v>
      </c>
      <c r="F2238" s="31">
        <v>0</v>
      </c>
      <c r="G2238" s="10">
        <v>0</v>
      </c>
      <c r="H2238" s="11">
        <f t="shared" si="68"/>
        <v>0</v>
      </c>
      <c r="I2238" s="12">
        <f t="shared" si="69"/>
        <v>0</v>
      </c>
      <c r="J2238" s="13" t="s">
        <v>1105</v>
      </c>
      <c r="K2238" s="37" t="str">
        <f>VLOOKUP(Tabela14[[#This Row],[CÓDIGO]],[1]fornnecedor!$A:$G,7,0)</f>
        <v>TESTE FÁCIL CORAL</v>
      </c>
    </row>
    <row r="2239" spans="1:11" x14ac:dyDescent="0.3">
      <c r="A2239" s="15">
        <v>86500</v>
      </c>
      <c r="B2239" s="15" t="str">
        <f>VLOOKUP(Tabela14[[#This Row],[CÓDIGO]],[1]fornnecedor!$A:$E,5,0)</f>
        <v>AKZO NOBEL LTDA DECOR</v>
      </c>
      <c r="C2239" s="16" t="s">
        <v>1845</v>
      </c>
      <c r="D2239" s="16" t="s">
        <v>543</v>
      </c>
      <c r="E2239" s="22">
        <v>0</v>
      </c>
      <c r="F2239" s="30">
        <v>0</v>
      </c>
      <c r="G2239" s="17">
        <v>0</v>
      </c>
      <c r="H2239" s="11">
        <f t="shared" si="68"/>
        <v>0</v>
      </c>
      <c r="I2239" s="12">
        <f t="shared" si="69"/>
        <v>0</v>
      </c>
      <c r="J2239" s="13" t="s">
        <v>1105</v>
      </c>
      <c r="K2239" s="37" t="str">
        <f>VLOOKUP(Tabela14[[#This Row],[CÓDIGO]],[1]fornnecedor!$A:$G,7,0)</f>
        <v>TESTE FÁCIL CORAL</v>
      </c>
    </row>
    <row r="2240" spans="1:11" x14ac:dyDescent="0.3">
      <c r="A2240" s="8">
        <v>86459</v>
      </c>
      <c r="B2240" s="8" t="str">
        <f>VLOOKUP(Tabela14[[#This Row],[CÓDIGO]],[1]fornnecedor!$A:$E,5,0)</f>
        <v>AKZO NOBEL LTDA DECOR</v>
      </c>
      <c r="C2240" s="9" t="s">
        <v>1846</v>
      </c>
      <c r="D2240" s="9" t="s">
        <v>543</v>
      </c>
      <c r="E2240" s="23">
        <v>0</v>
      </c>
      <c r="F2240" s="31">
        <v>0</v>
      </c>
      <c r="G2240" s="10">
        <v>0</v>
      </c>
      <c r="H2240" s="11">
        <f t="shared" si="68"/>
        <v>0</v>
      </c>
      <c r="I2240" s="12">
        <f t="shared" si="69"/>
        <v>0</v>
      </c>
      <c r="J2240" s="13" t="s">
        <v>1105</v>
      </c>
      <c r="K2240" s="37" t="str">
        <f>VLOOKUP(Tabela14[[#This Row],[CÓDIGO]],[1]fornnecedor!$A:$G,7,0)</f>
        <v>TESTE FÁCIL CORAL</v>
      </c>
    </row>
    <row r="2241" spans="1:11" x14ac:dyDescent="0.3">
      <c r="A2241" s="15">
        <v>86481</v>
      </c>
      <c r="B2241" s="15" t="str">
        <f>VLOOKUP(Tabela14[[#This Row],[CÓDIGO]],[1]fornnecedor!$A:$E,5,0)</f>
        <v>AKZO NOBEL LTDA DECOR</v>
      </c>
      <c r="C2241" s="16" t="s">
        <v>1847</v>
      </c>
      <c r="D2241" s="16" t="s">
        <v>543</v>
      </c>
      <c r="E2241" s="22">
        <v>0</v>
      </c>
      <c r="F2241" s="30">
        <v>0</v>
      </c>
      <c r="G2241" s="17">
        <v>0</v>
      </c>
      <c r="H2241" s="11">
        <f t="shared" si="68"/>
        <v>0</v>
      </c>
      <c r="I2241" s="12">
        <f t="shared" si="69"/>
        <v>0</v>
      </c>
      <c r="J2241" s="13" t="s">
        <v>1105</v>
      </c>
      <c r="K2241" s="37" t="str">
        <f>VLOOKUP(Tabela14[[#This Row],[CÓDIGO]],[1]fornnecedor!$A:$G,7,0)</f>
        <v>TESTE FÁCIL CORAL</v>
      </c>
    </row>
    <row r="2242" spans="1:11" x14ac:dyDescent="0.3">
      <c r="A2242" s="8">
        <v>86328</v>
      </c>
      <c r="B2242" s="8" t="str">
        <f>VLOOKUP(Tabela14[[#This Row],[CÓDIGO]],[1]fornnecedor!$A:$E,5,0)</f>
        <v>AKZO NOBEL LTDA DECOR</v>
      </c>
      <c r="C2242" s="9" t="s">
        <v>1848</v>
      </c>
      <c r="D2242" s="9" t="s">
        <v>543</v>
      </c>
      <c r="E2242" s="23">
        <v>0</v>
      </c>
      <c r="F2242" s="31">
        <v>0</v>
      </c>
      <c r="G2242" s="10">
        <v>0</v>
      </c>
      <c r="H2242" s="11">
        <f t="shared" ref="H2242:H2305" si="70">G2242*E2242</f>
        <v>0</v>
      </c>
      <c r="I2242" s="12">
        <f t="shared" ref="I2242:I2305" si="71">G2242*F2242</f>
        <v>0</v>
      </c>
      <c r="J2242" s="13" t="s">
        <v>1105</v>
      </c>
      <c r="K2242" s="37" t="str">
        <f>VLOOKUP(Tabela14[[#This Row],[CÓDIGO]],[1]fornnecedor!$A:$G,7,0)</f>
        <v>TESTE FÁCIL CORAL</v>
      </c>
    </row>
    <row r="2243" spans="1:11" x14ac:dyDescent="0.3">
      <c r="A2243" s="15">
        <v>86372</v>
      </c>
      <c r="B2243" s="15" t="str">
        <f>VLOOKUP(Tabela14[[#This Row],[CÓDIGO]],[1]fornnecedor!$A:$E,5,0)</f>
        <v>AKZO NOBEL LTDA DECOR</v>
      </c>
      <c r="C2243" s="16" t="s">
        <v>1849</v>
      </c>
      <c r="D2243" s="16" t="s">
        <v>543</v>
      </c>
      <c r="E2243" s="22">
        <v>0</v>
      </c>
      <c r="F2243" s="30">
        <v>0</v>
      </c>
      <c r="G2243" s="17">
        <v>0</v>
      </c>
      <c r="H2243" s="11">
        <f t="shared" si="70"/>
        <v>0</v>
      </c>
      <c r="I2243" s="12">
        <f t="shared" si="71"/>
        <v>0</v>
      </c>
      <c r="J2243" s="13" t="s">
        <v>1105</v>
      </c>
      <c r="K2243" s="37" t="str">
        <f>VLOOKUP(Tabela14[[#This Row],[CÓDIGO]],[1]fornnecedor!$A:$G,7,0)</f>
        <v>TESTE FÁCIL CORAL</v>
      </c>
    </row>
    <row r="2244" spans="1:11" x14ac:dyDescent="0.3">
      <c r="A2244" s="8">
        <v>86341</v>
      </c>
      <c r="B2244" s="8" t="str">
        <f>VLOOKUP(Tabela14[[#This Row],[CÓDIGO]],[1]fornnecedor!$A:$E,5,0)</f>
        <v>AKZO NOBEL LTDA DECOR</v>
      </c>
      <c r="C2244" s="9" t="s">
        <v>1850</v>
      </c>
      <c r="D2244" s="9" t="s">
        <v>543</v>
      </c>
      <c r="E2244" s="23">
        <v>0</v>
      </c>
      <c r="F2244" s="31">
        <v>0</v>
      </c>
      <c r="G2244" s="10">
        <v>0</v>
      </c>
      <c r="H2244" s="11">
        <f t="shared" si="70"/>
        <v>0</v>
      </c>
      <c r="I2244" s="12">
        <f t="shared" si="71"/>
        <v>0</v>
      </c>
      <c r="J2244" s="13" t="s">
        <v>1105</v>
      </c>
      <c r="K2244" s="37" t="str">
        <f>VLOOKUP(Tabela14[[#This Row],[CÓDIGO]],[1]fornnecedor!$A:$G,7,0)</f>
        <v>TESTE FÁCIL CORAL</v>
      </c>
    </row>
    <row r="2245" spans="1:11" x14ac:dyDescent="0.3">
      <c r="A2245" s="15">
        <v>86512</v>
      </c>
      <c r="B2245" s="15" t="str">
        <f>VLOOKUP(Tabela14[[#This Row],[CÓDIGO]],[1]fornnecedor!$A:$E,5,0)</f>
        <v>AKZO NOBEL LTDA DECOR</v>
      </c>
      <c r="C2245" s="16" t="s">
        <v>1851</v>
      </c>
      <c r="D2245" s="16" t="s">
        <v>543</v>
      </c>
      <c r="E2245" s="22">
        <v>0</v>
      </c>
      <c r="F2245" s="30">
        <v>0</v>
      </c>
      <c r="G2245" s="17">
        <v>0</v>
      </c>
      <c r="H2245" s="11">
        <f t="shared" si="70"/>
        <v>0</v>
      </c>
      <c r="I2245" s="12">
        <f t="shared" si="71"/>
        <v>0</v>
      </c>
      <c r="J2245" s="13" t="s">
        <v>1105</v>
      </c>
      <c r="K2245" s="37" t="str">
        <f>VLOOKUP(Tabela14[[#This Row],[CÓDIGO]],[1]fornnecedor!$A:$G,7,0)</f>
        <v>TESTE FÁCIL CORAL</v>
      </c>
    </row>
    <row r="2246" spans="1:11" x14ac:dyDescent="0.3">
      <c r="A2246" s="8">
        <v>86470</v>
      </c>
      <c r="B2246" s="8" t="str">
        <f>VLOOKUP(Tabela14[[#This Row],[CÓDIGO]],[1]fornnecedor!$A:$E,5,0)</f>
        <v>AKZO NOBEL LTDA DECOR</v>
      </c>
      <c r="C2246" s="9" t="s">
        <v>1852</v>
      </c>
      <c r="D2246" s="9" t="s">
        <v>543</v>
      </c>
      <c r="E2246" s="23">
        <v>0</v>
      </c>
      <c r="F2246" s="31">
        <v>0</v>
      </c>
      <c r="G2246" s="10">
        <v>0</v>
      </c>
      <c r="H2246" s="11">
        <f t="shared" si="70"/>
        <v>0</v>
      </c>
      <c r="I2246" s="12">
        <f t="shared" si="71"/>
        <v>0</v>
      </c>
      <c r="J2246" s="13" t="s">
        <v>1105</v>
      </c>
      <c r="K2246" s="37" t="str">
        <f>VLOOKUP(Tabela14[[#This Row],[CÓDIGO]],[1]fornnecedor!$A:$G,7,0)</f>
        <v>TESTE FÁCIL CORAL</v>
      </c>
    </row>
    <row r="2247" spans="1:11" x14ac:dyDescent="0.3">
      <c r="A2247" s="15">
        <v>86339</v>
      </c>
      <c r="B2247" s="15" t="str">
        <f>VLOOKUP(Tabela14[[#This Row],[CÓDIGO]],[1]fornnecedor!$A:$E,5,0)</f>
        <v>AKZO NOBEL LTDA DECOR</v>
      </c>
      <c r="C2247" s="16" t="s">
        <v>1853</v>
      </c>
      <c r="D2247" s="16" t="s">
        <v>543</v>
      </c>
      <c r="E2247" s="22">
        <v>0</v>
      </c>
      <c r="F2247" s="30">
        <v>0</v>
      </c>
      <c r="G2247" s="17">
        <v>0</v>
      </c>
      <c r="H2247" s="11">
        <f t="shared" si="70"/>
        <v>0</v>
      </c>
      <c r="I2247" s="12">
        <f t="shared" si="71"/>
        <v>0</v>
      </c>
      <c r="J2247" s="13" t="s">
        <v>1105</v>
      </c>
      <c r="K2247" s="37" t="str">
        <f>VLOOKUP(Tabela14[[#This Row],[CÓDIGO]],[1]fornnecedor!$A:$G,7,0)</f>
        <v>TESTE FÁCIL CORAL</v>
      </c>
    </row>
    <row r="2248" spans="1:11" x14ac:dyDescent="0.3">
      <c r="A2248" s="8">
        <v>86501</v>
      </c>
      <c r="B2248" s="8" t="str">
        <f>VLOOKUP(Tabela14[[#This Row],[CÓDIGO]],[1]fornnecedor!$A:$E,5,0)</f>
        <v>AKZO NOBEL LTDA DECOR</v>
      </c>
      <c r="C2248" s="9" t="s">
        <v>1854</v>
      </c>
      <c r="D2248" s="9" t="s">
        <v>543</v>
      </c>
      <c r="E2248" s="23">
        <v>0</v>
      </c>
      <c r="F2248" s="31">
        <v>0</v>
      </c>
      <c r="G2248" s="10">
        <v>0</v>
      </c>
      <c r="H2248" s="11">
        <f t="shared" si="70"/>
        <v>0</v>
      </c>
      <c r="I2248" s="12">
        <f t="shared" si="71"/>
        <v>0</v>
      </c>
      <c r="J2248" s="13" t="s">
        <v>1105</v>
      </c>
      <c r="K2248" s="37" t="str">
        <f>VLOOKUP(Tabela14[[#This Row],[CÓDIGO]],[1]fornnecedor!$A:$G,7,0)</f>
        <v>TESTE FÁCIL CORAL</v>
      </c>
    </row>
    <row r="2249" spans="1:11" x14ac:dyDescent="0.3">
      <c r="A2249" s="15">
        <v>86449</v>
      </c>
      <c r="B2249" s="15" t="str">
        <f>VLOOKUP(Tabela14[[#This Row],[CÓDIGO]],[1]fornnecedor!$A:$E,5,0)</f>
        <v>AKZO NOBEL LTDA DECOR</v>
      </c>
      <c r="C2249" s="16" t="s">
        <v>1855</v>
      </c>
      <c r="D2249" s="16" t="s">
        <v>543</v>
      </c>
      <c r="E2249" s="22">
        <v>0</v>
      </c>
      <c r="F2249" s="30">
        <v>0</v>
      </c>
      <c r="G2249" s="17">
        <v>0</v>
      </c>
      <c r="H2249" s="11">
        <f t="shared" si="70"/>
        <v>0</v>
      </c>
      <c r="I2249" s="12">
        <f t="shared" si="71"/>
        <v>0</v>
      </c>
      <c r="J2249" s="13" t="s">
        <v>1105</v>
      </c>
      <c r="K2249" s="37" t="str">
        <f>VLOOKUP(Tabela14[[#This Row],[CÓDIGO]],[1]fornnecedor!$A:$G,7,0)</f>
        <v>TESTE FÁCIL CORAL</v>
      </c>
    </row>
    <row r="2250" spans="1:11" x14ac:dyDescent="0.3">
      <c r="A2250" s="8">
        <v>86392</v>
      </c>
      <c r="B2250" s="8" t="str">
        <f>VLOOKUP(Tabela14[[#This Row],[CÓDIGO]],[1]fornnecedor!$A:$E,5,0)</f>
        <v>AKZO NOBEL LTDA DECOR</v>
      </c>
      <c r="C2250" s="9" t="s">
        <v>1856</v>
      </c>
      <c r="D2250" s="9" t="s">
        <v>543</v>
      </c>
      <c r="E2250" s="23">
        <v>0</v>
      </c>
      <c r="F2250" s="31">
        <v>0</v>
      </c>
      <c r="G2250" s="10">
        <v>0</v>
      </c>
      <c r="H2250" s="11">
        <f t="shared" si="70"/>
        <v>0</v>
      </c>
      <c r="I2250" s="12">
        <f t="shared" si="71"/>
        <v>0</v>
      </c>
      <c r="J2250" s="13" t="s">
        <v>1105</v>
      </c>
      <c r="K2250" s="37" t="str">
        <f>VLOOKUP(Tabela14[[#This Row],[CÓDIGO]],[1]fornnecedor!$A:$G,7,0)</f>
        <v>TESTE FÁCIL CORAL</v>
      </c>
    </row>
    <row r="2251" spans="1:11" x14ac:dyDescent="0.3">
      <c r="A2251" s="15">
        <v>86357</v>
      </c>
      <c r="B2251" s="15" t="str">
        <f>VLOOKUP(Tabela14[[#This Row],[CÓDIGO]],[1]fornnecedor!$A:$E,5,0)</f>
        <v>AKZO NOBEL LTDA DECOR</v>
      </c>
      <c r="C2251" s="16" t="s">
        <v>1857</v>
      </c>
      <c r="D2251" s="16" t="s">
        <v>543</v>
      </c>
      <c r="E2251" s="22">
        <v>0</v>
      </c>
      <c r="F2251" s="30">
        <v>0</v>
      </c>
      <c r="G2251" s="17">
        <v>0</v>
      </c>
      <c r="H2251" s="11">
        <f t="shared" si="70"/>
        <v>0</v>
      </c>
      <c r="I2251" s="12">
        <f t="shared" si="71"/>
        <v>0</v>
      </c>
      <c r="J2251" s="13" t="s">
        <v>1105</v>
      </c>
      <c r="K2251" s="37" t="str">
        <f>VLOOKUP(Tabela14[[#This Row],[CÓDIGO]],[1]fornnecedor!$A:$G,7,0)</f>
        <v>TESTE FÁCIL CORAL</v>
      </c>
    </row>
    <row r="2252" spans="1:11" x14ac:dyDescent="0.3">
      <c r="A2252" s="8">
        <v>86329</v>
      </c>
      <c r="B2252" s="8" t="str">
        <f>VLOOKUP(Tabela14[[#This Row],[CÓDIGO]],[1]fornnecedor!$A:$E,5,0)</f>
        <v>AKZO NOBEL LTDA DECOR</v>
      </c>
      <c r="C2252" s="9" t="s">
        <v>1858</v>
      </c>
      <c r="D2252" s="9" t="s">
        <v>543</v>
      </c>
      <c r="E2252" s="23">
        <v>0</v>
      </c>
      <c r="F2252" s="31">
        <v>0</v>
      </c>
      <c r="G2252" s="10">
        <v>0</v>
      </c>
      <c r="H2252" s="11">
        <f t="shared" si="70"/>
        <v>0</v>
      </c>
      <c r="I2252" s="12">
        <f t="shared" si="71"/>
        <v>0</v>
      </c>
      <c r="J2252" s="13" t="s">
        <v>1105</v>
      </c>
      <c r="K2252" s="37" t="str">
        <f>VLOOKUP(Tabela14[[#This Row],[CÓDIGO]],[1]fornnecedor!$A:$G,7,0)</f>
        <v>TESTE FÁCIL CORAL</v>
      </c>
    </row>
    <row r="2253" spans="1:11" x14ac:dyDescent="0.3">
      <c r="A2253" s="15">
        <v>86505</v>
      </c>
      <c r="B2253" s="15" t="str">
        <f>VLOOKUP(Tabela14[[#This Row],[CÓDIGO]],[1]fornnecedor!$A:$E,5,0)</f>
        <v>AKZO NOBEL LTDA DECOR</v>
      </c>
      <c r="C2253" s="16" t="s">
        <v>1859</v>
      </c>
      <c r="D2253" s="16" t="s">
        <v>543</v>
      </c>
      <c r="E2253" s="22">
        <v>0</v>
      </c>
      <c r="F2253" s="30">
        <v>0</v>
      </c>
      <c r="G2253" s="17">
        <v>0</v>
      </c>
      <c r="H2253" s="11">
        <f t="shared" si="70"/>
        <v>0</v>
      </c>
      <c r="I2253" s="12">
        <f t="shared" si="71"/>
        <v>0</v>
      </c>
      <c r="J2253" s="13" t="s">
        <v>1105</v>
      </c>
      <c r="K2253" s="37" t="str">
        <f>VLOOKUP(Tabela14[[#This Row],[CÓDIGO]],[1]fornnecedor!$A:$G,7,0)</f>
        <v>TESTE FÁCIL CORAL</v>
      </c>
    </row>
    <row r="2254" spans="1:11" x14ac:dyDescent="0.3">
      <c r="A2254" s="8">
        <v>86399</v>
      </c>
      <c r="B2254" s="8" t="str">
        <f>VLOOKUP(Tabela14[[#This Row],[CÓDIGO]],[1]fornnecedor!$A:$E,5,0)</f>
        <v>AKZO NOBEL LTDA DECOR</v>
      </c>
      <c r="C2254" s="9" t="s">
        <v>1860</v>
      </c>
      <c r="D2254" s="9" t="s">
        <v>543</v>
      </c>
      <c r="E2254" s="23">
        <v>0</v>
      </c>
      <c r="F2254" s="31">
        <v>0</v>
      </c>
      <c r="G2254" s="10">
        <v>0</v>
      </c>
      <c r="H2254" s="11">
        <f t="shared" si="70"/>
        <v>0</v>
      </c>
      <c r="I2254" s="12">
        <f t="shared" si="71"/>
        <v>0</v>
      </c>
      <c r="J2254" s="13" t="s">
        <v>1105</v>
      </c>
      <c r="K2254" s="37" t="str">
        <f>VLOOKUP(Tabela14[[#This Row],[CÓDIGO]],[1]fornnecedor!$A:$G,7,0)</f>
        <v>TESTE FÁCIL CORAL</v>
      </c>
    </row>
    <row r="2255" spans="1:11" x14ac:dyDescent="0.3">
      <c r="A2255" s="15">
        <v>86300</v>
      </c>
      <c r="B2255" s="15" t="str">
        <f>VLOOKUP(Tabela14[[#This Row],[CÓDIGO]],[1]fornnecedor!$A:$E,5,0)</f>
        <v>AKZO NOBEL LTDA DECOR</v>
      </c>
      <c r="C2255" s="16" t="s">
        <v>1861</v>
      </c>
      <c r="D2255" s="16" t="s">
        <v>543</v>
      </c>
      <c r="E2255" s="22">
        <v>0</v>
      </c>
      <c r="F2255" s="30">
        <v>0</v>
      </c>
      <c r="G2255" s="17">
        <v>0</v>
      </c>
      <c r="H2255" s="11">
        <f t="shared" si="70"/>
        <v>0</v>
      </c>
      <c r="I2255" s="12">
        <f t="shared" si="71"/>
        <v>0</v>
      </c>
      <c r="J2255" s="13" t="s">
        <v>1105</v>
      </c>
      <c r="K2255" s="37" t="str">
        <f>VLOOKUP(Tabela14[[#This Row],[CÓDIGO]],[1]fornnecedor!$A:$G,7,0)</f>
        <v>TESTE FÁCIL CORAL</v>
      </c>
    </row>
    <row r="2256" spans="1:11" x14ac:dyDescent="0.3">
      <c r="A2256" s="8">
        <v>86419</v>
      </c>
      <c r="B2256" s="8" t="str">
        <f>VLOOKUP(Tabela14[[#This Row],[CÓDIGO]],[1]fornnecedor!$A:$E,5,0)</f>
        <v>AKZO NOBEL LTDA DECOR</v>
      </c>
      <c r="C2256" s="9" t="s">
        <v>1862</v>
      </c>
      <c r="D2256" s="9" t="s">
        <v>543</v>
      </c>
      <c r="E2256" s="23">
        <v>0</v>
      </c>
      <c r="F2256" s="31">
        <v>0</v>
      </c>
      <c r="G2256" s="10">
        <v>0</v>
      </c>
      <c r="H2256" s="11">
        <f t="shared" si="70"/>
        <v>0</v>
      </c>
      <c r="I2256" s="12">
        <f t="shared" si="71"/>
        <v>0</v>
      </c>
      <c r="J2256" s="13" t="s">
        <v>1105</v>
      </c>
      <c r="K2256" s="37" t="str">
        <f>VLOOKUP(Tabela14[[#This Row],[CÓDIGO]],[1]fornnecedor!$A:$G,7,0)</f>
        <v>TESTE FÁCIL CORAL</v>
      </c>
    </row>
    <row r="2257" spans="1:11" x14ac:dyDescent="0.3">
      <c r="A2257" s="15">
        <v>86411</v>
      </c>
      <c r="B2257" s="15" t="str">
        <f>VLOOKUP(Tabela14[[#This Row],[CÓDIGO]],[1]fornnecedor!$A:$E,5,0)</f>
        <v>AKZO NOBEL LTDA DECOR</v>
      </c>
      <c r="C2257" s="16" t="s">
        <v>1863</v>
      </c>
      <c r="D2257" s="16" t="s">
        <v>543</v>
      </c>
      <c r="E2257" s="22">
        <v>0</v>
      </c>
      <c r="F2257" s="30">
        <v>0</v>
      </c>
      <c r="G2257" s="17">
        <v>0</v>
      </c>
      <c r="H2257" s="11">
        <f t="shared" si="70"/>
        <v>0</v>
      </c>
      <c r="I2257" s="12">
        <f t="shared" si="71"/>
        <v>0</v>
      </c>
      <c r="J2257" s="13" t="s">
        <v>1105</v>
      </c>
      <c r="K2257" s="37" t="str">
        <f>VLOOKUP(Tabela14[[#This Row],[CÓDIGO]],[1]fornnecedor!$A:$G,7,0)</f>
        <v>TESTE FÁCIL CORAL</v>
      </c>
    </row>
    <row r="2258" spans="1:11" x14ac:dyDescent="0.3">
      <c r="A2258" s="8">
        <v>86422</v>
      </c>
      <c r="B2258" s="8" t="str">
        <f>VLOOKUP(Tabela14[[#This Row],[CÓDIGO]],[1]fornnecedor!$A:$E,5,0)</f>
        <v>AKZO NOBEL LTDA DECOR</v>
      </c>
      <c r="C2258" s="9" t="s">
        <v>1864</v>
      </c>
      <c r="D2258" s="9" t="s">
        <v>543</v>
      </c>
      <c r="E2258" s="23">
        <v>0</v>
      </c>
      <c r="F2258" s="31">
        <v>0</v>
      </c>
      <c r="G2258" s="10">
        <v>0</v>
      </c>
      <c r="H2258" s="11">
        <f t="shared" si="70"/>
        <v>0</v>
      </c>
      <c r="I2258" s="12">
        <f t="shared" si="71"/>
        <v>0</v>
      </c>
      <c r="J2258" s="13" t="s">
        <v>1105</v>
      </c>
      <c r="K2258" s="37" t="str">
        <f>VLOOKUP(Tabela14[[#This Row],[CÓDIGO]],[1]fornnecedor!$A:$G,7,0)</f>
        <v>TESTE FÁCIL CORAL</v>
      </c>
    </row>
    <row r="2259" spans="1:11" x14ac:dyDescent="0.3">
      <c r="A2259" s="15">
        <v>86515</v>
      </c>
      <c r="B2259" s="15" t="str">
        <f>VLOOKUP(Tabela14[[#This Row],[CÓDIGO]],[1]fornnecedor!$A:$E,5,0)</f>
        <v>AKZO NOBEL LTDA DECOR</v>
      </c>
      <c r="C2259" s="16" t="s">
        <v>1865</v>
      </c>
      <c r="D2259" s="16" t="s">
        <v>543</v>
      </c>
      <c r="E2259" s="22">
        <v>0</v>
      </c>
      <c r="F2259" s="30">
        <v>0</v>
      </c>
      <c r="G2259" s="17">
        <v>0</v>
      </c>
      <c r="H2259" s="11">
        <f t="shared" si="70"/>
        <v>0</v>
      </c>
      <c r="I2259" s="12">
        <f t="shared" si="71"/>
        <v>0</v>
      </c>
      <c r="J2259" s="13" t="s">
        <v>1105</v>
      </c>
      <c r="K2259" s="37" t="str">
        <f>VLOOKUP(Tabela14[[#This Row],[CÓDIGO]],[1]fornnecedor!$A:$G,7,0)</f>
        <v>TESTE FÁCIL CORAL</v>
      </c>
    </row>
    <row r="2260" spans="1:11" x14ac:dyDescent="0.3">
      <c r="A2260" s="8">
        <v>86304</v>
      </c>
      <c r="B2260" s="8" t="str">
        <f>VLOOKUP(Tabela14[[#This Row],[CÓDIGO]],[1]fornnecedor!$A:$E,5,0)</f>
        <v>AKZO NOBEL LTDA DECOR</v>
      </c>
      <c r="C2260" s="9" t="s">
        <v>1866</v>
      </c>
      <c r="D2260" s="9" t="s">
        <v>543</v>
      </c>
      <c r="E2260" s="23">
        <v>0</v>
      </c>
      <c r="F2260" s="31">
        <v>0</v>
      </c>
      <c r="G2260" s="10">
        <v>0</v>
      </c>
      <c r="H2260" s="11">
        <f t="shared" si="70"/>
        <v>0</v>
      </c>
      <c r="I2260" s="12">
        <f t="shared" si="71"/>
        <v>0</v>
      </c>
      <c r="J2260" s="13" t="s">
        <v>1105</v>
      </c>
      <c r="K2260" s="37" t="str">
        <f>VLOOKUP(Tabela14[[#This Row],[CÓDIGO]],[1]fornnecedor!$A:$G,7,0)</f>
        <v>TESTE FÁCIL CORAL</v>
      </c>
    </row>
    <row r="2261" spans="1:11" x14ac:dyDescent="0.3">
      <c r="A2261" s="15">
        <v>86326</v>
      </c>
      <c r="B2261" s="15" t="str">
        <f>VLOOKUP(Tabela14[[#This Row],[CÓDIGO]],[1]fornnecedor!$A:$E,5,0)</f>
        <v>AKZO NOBEL LTDA DECOR</v>
      </c>
      <c r="C2261" s="16" t="s">
        <v>1867</v>
      </c>
      <c r="D2261" s="16" t="s">
        <v>543</v>
      </c>
      <c r="E2261" s="22">
        <v>0</v>
      </c>
      <c r="F2261" s="30">
        <v>0</v>
      </c>
      <c r="G2261" s="17">
        <v>0</v>
      </c>
      <c r="H2261" s="11">
        <f t="shared" si="70"/>
        <v>0</v>
      </c>
      <c r="I2261" s="12">
        <f t="shared" si="71"/>
        <v>0</v>
      </c>
      <c r="J2261" s="13" t="s">
        <v>1105</v>
      </c>
      <c r="K2261" s="37" t="str">
        <f>VLOOKUP(Tabela14[[#This Row],[CÓDIGO]],[1]fornnecedor!$A:$G,7,0)</f>
        <v>TESTE FÁCIL CORAL</v>
      </c>
    </row>
    <row r="2262" spans="1:11" x14ac:dyDescent="0.3">
      <c r="A2262" s="8">
        <v>86457</v>
      </c>
      <c r="B2262" s="8" t="str">
        <f>VLOOKUP(Tabela14[[#This Row],[CÓDIGO]],[1]fornnecedor!$A:$E,5,0)</f>
        <v>AKZO NOBEL LTDA DECOR</v>
      </c>
      <c r="C2262" s="9" t="s">
        <v>1868</v>
      </c>
      <c r="D2262" s="9" t="s">
        <v>543</v>
      </c>
      <c r="E2262" s="23">
        <v>0</v>
      </c>
      <c r="F2262" s="31">
        <v>0</v>
      </c>
      <c r="G2262" s="10">
        <v>0</v>
      </c>
      <c r="H2262" s="11">
        <f t="shared" si="70"/>
        <v>0</v>
      </c>
      <c r="I2262" s="12">
        <f t="shared" si="71"/>
        <v>0</v>
      </c>
      <c r="J2262" s="13" t="s">
        <v>1105</v>
      </c>
      <c r="K2262" s="37" t="str">
        <f>VLOOKUP(Tabela14[[#This Row],[CÓDIGO]],[1]fornnecedor!$A:$G,7,0)</f>
        <v>TESTE FÁCIL CORAL</v>
      </c>
    </row>
    <row r="2263" spans="1:11" x14ac:dyDescent="0.3">
      <c r="A2263" s="15">
        <v>86534</v>
      </c>
      <c r="B2263" s="15" t="str">
        <f>VLOOKUP(Tabela14[[#This Row],[CÓDIGO]],[1]fornnecedor!$A:$E,5,0)</f>
        <v>AKZO NOBEL LTDA DECOR</v>
      </c>
      <c r="C2263" s="16" t="s">
        <v>1869</v>
      </c>
      <c r="D2263" s="16" t="s">
        <v>543</v>
      </c>
      <c r="E2263" s="22">
        <v>0</v>
      </c>
      <c r="F2263" s="30">
        <v>0</v>
      </c>
      <c r="G2263" s="17">
        <v>0</v>
      </c>
      <c r="H2263" s="11">
        <f t="shared" si="70"/>
        <v>0</v>
      </c>
      <c r="I2263" s="12">
        <f t="shared" si="71"/>
        <v>0</v>
      </c>
      <c r="J2263" s="13" t="s">
        <v>1105</v>
      </c>
      <c r="K2263" s="37" t="str">
        <f>VLOOKUP(Tabela14[[#This Row],[CÓDIGO]],[1]fornnecedor!$A:$G,7,0)</f>
        <v>TESTE FÁCIL CORAL</v>
      </c>
    </row>
    <row r="2264" spans="1:11" x14ac:dyDescent="0.3">
      <c r="A2264" s="8">
        <v>86316</v>
      </c>
      <c r="B2264" s="8" t="str">
        <f>VLOOKUP(Tabela14[[#This Row],[CÓDIGO]],[1]fornnecedor!$A:$E,5,0)</f>
        <v>AKZO NOBEL LTDA DECOR</v>
      </c>
      <c r="C2264" s="9" t="s">
        <v>1870</v>
      </c>
      <c r="D2264" s="9" t="s">
        <v>543</v>
      </c>
      <c r="E2264" s="23">
        <v>0</v>
      </c>
      <c r="F2264" s="31">
        <v>0</v>
      </c>
      <c r="G2264" s="10">
        <v>0</v>
      </c>
      <c r="H2264" s="11">
        <f t="shared" si="70"/>
        <v>0</v>
      </c>
      <c r="I2264" s="12">
        <f t="shared" si="71"/>
        <v>0</v>
      </c>
      <c r="J2264" s="13" t="s">
        <v>1105</v>
      </c>
      <c r="K2264" s="37" t="str">
        <f>VLOOKUP(Tabela14[[#This Row],[CÓDIGO]],[1]fornnecedor!$A:$G,7,0)</f>
        <v>TESTE FÁCIL CORAL</v>
      </c>
    </row>
    <row r="2265" spans="1:11" x14ac:dyDescent="0.3">
      <c r="A2265" s="15">
        <v>86390</v>
      </c>
      <c r="B2265" s="15" t="str">
        <f>VLOOKUP(Tabela14[[#This Row],[CÓDIGO]],[1]fornnecedor!$A:$E,5,0)</f>
        <v>AKZO NOBEL LTDA DECOR</v>
      </c>
      <c r="C2265" s="16" t="s">
        <v>1871</v>
      </c>
      <c r="D2265" s="16" t="s">
        <v>543</v>
      </c>
      <c r="E2265" s="22">
        <v>0</v>
      </c>
      <c r="F2265" s="30">
        <v>0</v>
      </c>
      <c r="G2265" s="17">
        <v>0</v>
      </c>
      <c r="H2265" s="11">
        <f t="shared" si="70"/>
        <v>0</v>
      </c>
      <c r="I2265" s="12">
        <f t="shared" si="71"/>
        <v>0</v>
      </c>
      <c r="J2265" s="13" t="s">
        <v>1105</v>
      </c>
      <c r="K2265" s="37" t="str">
        <f>VLOOKUP(Tabela14[[#This Row],[CÓDIGO]],[1]fornnecedor!$A:$G,7,0)</f>
        <v>TESTE FÁCIL CORAL</v>
      </c>
    </row>
    <row r="2266" spans="1:11" x14ac:dyDescent="0.3">
      <c r="A2266" s="8">
        <v>86375</v>
      </c>
      <c r="B2266" s="8" t="str">
        <f>VLOOKUP(Tabela14[[#This Row],[CÓDIGO]],[1]fornnecedor!$A:$E,5,0)</f>
        <v>AKZO NOBEL LTDA DECOR</v>
      </c>
      <c r="C2266" s="9" t="s">
        <v>1872</v>
      </c>
      <c r="D2266" s="9" t="s">
        <v>543</v>
      </c>
      <c r="E2266" s="23">
        <v>0</v>
      </c>
      <c r="F2266" s="31">
        <v>0</v>
      </c>
      <c r="G2266" s="10">
        <v>0</v>
      </c>
      <c r="H2266" s="11">
        <f t="shared" si="70"/>
        <v>0</v>
      </c>
      <c r="I2266" s="12">
        <f t="shared" si="71"/>
        <v>0</v>
      </c>
      <c r="J2266" s="13" t="s">
        <v>1105</v>
      </c>
      <c r="K2266" s="37" t="str">
        <f>VLOOKUP(Tabela14[[#This Row],[CÓDIGO]],[1]fornnecedor!$A:$G,7,0)</f>
        <v>TESTE FÁCIL CORAL</v>
      </c>
    </row>
    <row r="2267" spans="1:11" x14ac:dyDescent="0.3">
      <c r="A2267" s="15">
        <v>86353</v>
      </c>
      <c r="B2267" s="15" t="str">
        <f>VLOOKUP(Tabela14[[#This Row],[CÓDIGO]],[1]fornnecedor!$A:$E,5,0)</f>
        <v>AKZO NOBEL LTDA DECOR</v>
      </c>
      <c r="C2267" s="16" t="s">
        <v>1873</v>
      </c>
      <c r="D2267" s="16" t="s">
        <v>543</v>
      </c>
      <c r="E2267" s="22">
        <v>0</v>
      </c>
      <c r="F2267" s="30">
        <v>0</v>
      </c>
      <c r="G2267" s="17">
        <v>0</v>
      </c>
      <c r="H2267" s="11">
        <f t="shared" si="70"/>
        <v>0</v>
      </c>
      <c r="I2267" s="12">
        <f t="shared" si="71"/>
        <v>0</v>
      </c>
      <c r="J2267" s="13" t="s">
        <v>1105</v>
      </c>
      <c r="K2267" s="37" t="str">
        <f>VLOOKUP(Tabela14[[#This Row],[CÓDIGO]],[1]fornnecedor!$A:$G,7,0)</f>
        <v>TESTE FÁCIL CORAL</v>
      </c>
    </row>
    <row r="2268" spans="1:11" x14ac:dyDescent="0.3">
      <c r="A2268" s="8">
        <v>86510</v>
      </c>
      <c r="B2268" s="8" t="str">
        <f>VLOOKUP(Tabela14[[#This Row],[CÓDIGO]],[1]fornnecedor!$A:$E,5,0)</f>
        <v>AKZO NOBEL LTDA DECOR</v>
      </c>
      <c r="C2268" s="9" t="s">
        <v>1874</v>
      </c>
      <c r="D2268" s="9" t="s">
        <v>543</v>
      </c>
      <c r="E2268" s="23">
        <v>0</v>
      </c>
      <c r="F2268" s="31">
        <v>0</v>
      </c>
      <c r="G2268" s="10">
        <v>0</v>
      </c>
      <c r="H2268" s="11">
        <f t="shared" si="70"/>
        <v>0</v>
      </c>
      <c r="I2268" s="12">
        <f t="shared" si="71"/>
        <v>0</v>
      </c>
      <c r="J2268" s="13" t="s">
        <v>1105</v>
      </c>
      <c r="K2268" s="37" t="str">
        <f>VLOOKUP(Tabela14[[#This Row],[CÓDIGO]],[1]fornnecedor!$A:$G,7,0)</f>
        <v>TESTE FÁCIL CORAL</v>
      </c>
    </row>
    <row r="2269" spans="1:11" x14ac:dyDescent="0.3">
      <c r="A2269" s="15">
        <v>86528</v>
      </c>
      <c r="B2269" s="15" t="str">
        <f>VLOOKUP(Tabela14[[#This Row],[CÓDIGO]],[1]fornnecedor!$A:$E,5,0)</f>
        <v>AKZO NOBEL LTDA DECOR</v>
      </c>
      <c r="C2269" s="16" t="s">
        <v>1875</v>
      </c>
      <c r="D2269" s="16" t="s">
        <v>543</v>
      </c>
      <c r="E2269" s="22">
        <v>0</v>
      </c>
      <c r="F2269" s="30">
        <v>0</v>
      </c>
      <c r="G2269" s="17">
        <v>0</v>
      </c>
      <c r="H2269" s="11">
        <f t="shared" si="70"/>
        <v>0</v>
      </c>
      <c r="I2269" s="12">
        <f t="shared" si="71"/>
        <v>0</v>
      </c>
      <c r="J2269" s="13" t="s">
        <v>1105</v>
      </c>
      <c r="K2269" s="37" t="str">
        <f>VLOOKUP(Tabela14[[#This Row],[CÓDIGO]],[1]fornnecedor!$A:$G,7,0)</f>
        <v>TESTE FÁCIL CORAL</v>
      </c>
    </row>
    <row r="2270" spans="1:11" x14ac:dyDescent="0.3">
      <c r="A2270" s="8">
        <v>86478</v>
      </c>
      <c r="B2270" s="8" t="str">
        <f>VLOOKUP(Tabela14[[#This Row],[CÓDIGO]],[1]fornnecedor!$A:$E,5,0)</f>
        <v>AKZO NOBEL LTDA DECOR</v>
      </c>
      <c r="C2270" s="9" t="s">
        <v>1876</v>
      </c>
      <c r="D2270" s="9" t="s">
        <v>543</v>
      </c>
      <c r="E2270" s="23">
        <v>0</v>
      </c>
      <c r="F2270" s="31">
        <v>0</v>
      </c>
      <c r="G2270" s="10">
        <v>0</v>
      </c>
      <c r="H2270" s="11">
        <f t="shared" si="70"/>
        <v>0</v>
      </c>
      <c r="I2270" s="12">
        <f t="shared" si="71"/>
        <v>0</v>
      </c>
      <c r="J2270" s="13" t="s">
        <v>1105</v>
      </c>
      <c r="K2270" s="37" t="str">
        <f>VLOOKUP(Tabela14[[#This Row],[CÓDIGO]],[1]fornnecedor!$A:$G,7,0)</f>
        <v>TESTE FÁCIL CORAL</v>
      </c>
    </row>
    <row r="2271" spans="1:11" x14ac:dyDescent="0.3">
      <c r="A2271" s="15">
        <v>86490</v>
      </c>
      <c r="B2271" s="15" t="str">
        <f>VLOOKUP(Tabela14[[#This Row],[CÓDIGO]],[1]fornnecedor!$A:$E,5,0)</f>
        <v>AKZO NOBEL LTDA DECOR</v>
      </c>
      <c r="C2271" s="16" t="s">
        <v>1877</v>
      </c>
      <c r="D2271" s="16" t="s">
        <v>543</v>
      </c>
      <c r="E2271" s="22">
        <v>0</v>
      </c>
      <c r="F2271" s="30">
        <v>0</v>
      </c>
      <c r="G2271" s="17">
        <v>0</v>
      </c>
      <c r="H2271" s="11">
        <f t="shared" si="70"/>
        <v>0</v>
      </c>
      <c r="I2271" s="12">
        <f t="shared" si="71"/>
        <v>0</v>
      </c>
      <c r="J2271" s="13" t="s">
        <v>1105</v>
      </c>
      <c r="K2271" s="37" t="str">
        <f>VLOOKUP(Tabela14[[#This Row],[CÓDIGO]],[1]fornnecedor!$A:$G,7,0)</f>
        <v>TESTE FÁCIL CORAL</v>
      </c>
    </row>
    <row r="2272" spans="1:11" x14ac:dyDescent="0.3">
      <c r="A2272" s="8">
        <v>86442</v>
      </c>
      <c r="B2272" s="8" t="str">
        <f>VLOOKUP(Tabela14[[#This Row],[CÓDIGO]],[1]fornnecedor!$A:$E,5,0)</f>
        <v>AKZO NOBEL LTDA DECOR</v>
      </c>
      <c r="C2272" s="9" t="s">
        <v>1878</v>
      </c>
      <c r="D2272" s="9" t="s">
        <v>543</v>
      </c>
      <c r="E2272" s="23">
        <v>0</v>
      </c>
      <c r="F2272" s="31">
        <v>0</v>
      </c>
      <c r="G2272" s="10">
        <v>0</v>
      </c>
      <c r="H2272" s="11">
        <f t="shared" si="70"/>
        <v>0</v>
      </c>
      <c r="I2272" s="12">
        <f t="shared" si="71"/>
        <v>0</v>
      </c>
      <c r="J2272" s="13" t="s">
        <v>1105</v>
      </c>
      <c r="K2272" s="37" t="str">
        <f>VLOOKUP(Tabela14[[#This Row],[CÓDIGO]],[1]fornnecedor!$A:$G,7,0)</f>
        <v>TESTE FÁCIL CORAL</v>
      </c>
    </row>
    <row r="2273" spans="1:11" x14ac:dyDescent="0.3">
      <c r="A2273" s="15">
        <v>86479</v>
      </c>
      <c r="B2273" s="15" t="str">
        <f>VLOOKUP(Tabela14[[#This Row],[CÓDIGO]],[1]fornnecedor!$A:$E,5,0)</f>
        <v>AKZO NOBEL LTDA DECOR</v>
      </c>
      <c r="C2273" s="16" t="s">
        <v>1879</v>
      </c>
      <c r="D2273" s="16" t="s">
        <v>543</v>
      </c>
      <c r="E2273" s="22">
        <v>0</v>
      </c>
      <c r="F2273" s="30">
        <v>0</v>
      </c>
      <c r="G2273" s="17">
        <v>0</v>
      </c>
      <c r="H2273" s="11">
        <f t="shared" si="70"/>
        <v>0</v>
      </c>
      <c r="I2273" s="12">
        <f t="shared" si="71"/>
        <v>0</v>
      </c>
      <c r="J2273" s="13" t="s">
        <v>1105</v>
      </c>
      <c r="K2273" s="37" t="str">
        <f>VLOOKUP(Tabela14[[#This Row],[CÓDIGO]],[1]fornnecedor!$A:$G,7,0)</f>
        <v>TESTE FÁCIL CORAL</v>
      </c>
    </row>
    <row r="2274" spans="1:11" x14ac:dyDescent="0.3">
      <c r="A2274" s="8">
        <v>86311</v>
      </c>
      <c r="B2274" s="8" t="str">
        <f>VLOOKUP(Tabela14[[#This Row],[CÓDIGO]],[1]fornnecedor!$A:$E,5,0)</f>
        <v>AKZO NOBEL LTDA DECOR</v>
      </c>
      <c r="C2274" s="9" t="s">
        <v>1880</v>
      </c>
      <c r="D2274" s="9" t="s">
        <v>543</v>
      </c>
      <c r="E2274" s="23">
        <v>0</v>
      </c>
      <c r="F2274" s="31">
        <v>0</v>
      </c>
      <c r="G2274" s="10">
        <v>0</v>
      </c>
      <c r="H2274" s="11">
        <f t="shared" si="70"/>
        <v>0</v>
      </c>
      <c r="I2274" s="12">
        <f t="shared" si="71"/>
        <v>0</v>
      </c>
      <c r="J2274" s="13" t="s">
        <v>1105</v>
      </c>
      <c r="K2274" s="37" t="str">
        <f>VLOOKUP(Tabela14[[#This Row],[CÓDIGO]],[1]fornnecedor!$A:$G,7,0)</f>
        <v>TESTE FÁCIL CORAL</v>
      </c>
    </row>
    <row r="2275" spans="1:11" x14ac:dyDescent="0.3">
      <c r="A2275" s="15">
        <v>86504</v>
      </c>
      <c r="B2275" s="15" t="str">
        <f>VLOOKUP(Tabela14[[#This Row],[CÓDIGO]],[1]fornnecedor!$A:$E,5,0)</f>
        <v>AKZO NOBEL LTDA DECOR</v>
      </c>
      <c r="C2275" s="16" t="s">
        <v>1881</v>
      </c>
      <c r="D2275" s="16" t="s">
        <v>543</v>
      </c>
      <c r="E2275" s="22">
        <v>0</v>
      </c>
      <c r="F2275" s="30">
        <v>0</v>
      </c>
      <c r="G2275" s="17">
        <v>0</v>
      </c>
      <c r="H2275" s="11">
        <f t="shared" si="70"/>
        <v>0</v>
      </c>
      <c r="I2275" s="12">
        <f t="shared" si="71"/>
        <v>0</v>
      </c>
      <c r="J2275" s="13" t="s">
        <v>1105</v>
      </c>
      <c r="K2275" s="37" t="str">
        <f>VLOOKUP(Tabela14[[#This Row],[CÓDIGO]],[1]fornnecedor!$A:$G,7,0)</f>
        <v>TESTE FÁCIL CORAL</v>
      </c>
    </row>
    <row r="2276" spans="1:11" x14ac:dyDescent="0.3">
      <c r="A2276" s="8">
        <v>86474</v>
      </c>
      <c r="B2276" s="8" t="str">
        <f>VLOOKUP(Tabela14[[#This Row],[CÓDIGO]],[1]fornnecedor!$A:$E,5,0)</f>
        <v>AKZO NOBEL LTDA DECOR</v>
      </c>
      <c r="C2276" s="9" t="s">
        <v>1882</v>
      </c>
      <c r="D2276" s="9" t="s">
        <v>543</v>
      </c>
      <c r="E2276" s="23">
        <v>0</v>
      </c>
      <c r="F2276" s="31">
        <v>0</v>
      </c>
      <c r="G2276" s="10">
        <v>0</v>
      </c>
      <c r="H2276" s="11">
        <f t="shared" si="70"/>
        <v>0</v>
      </c>
      <c r="I2276" s="12">
        <f t="shared" si="71"/>
        <v>0</v>
      </c>
      <c r="J2276" s="13" t="s">
        <v>1105</v>
      </c>
      <c r="K2276" s="37" t="str">
        <f>VLOOKUP(Tabela14[[#This Row],[CÓDIGO]],[1]fornnecedor!$A:$G,7,0)</f>
        <v>TESTE FÁCIL CORAL</v>
      </c>
    </row>
    <row r="2277" spans="1:11" x14ac:dyDescent="0.3">
      <c r="A2277" s="15">
        <v>86437</v>
      </c>
      <c r="B2277" s="15" t="str">
        <f>VLOOKUP(Tabela14[[#This Row],[CÓDIGO]],[1]fornnecedor!$A:$E,5,0)</f>
        <v>AKZO NOBEL LTDA DECOR</v>
      </c>
      <c r="C2277" s="16" t="s">
        <v>1883</v>
      </c>
      <c r="D2277" s="16" t="s">
        <v>543</v>
      </c>
      <c r="E2277" s="22">
        <v>0</v>
      </c>
      <c r="F2277" s="30">
        <v>0</v>
      </c>
      <c r="G2277" s="17">
        <v>0</v>
      </c>
      <c r="H2277" s="11">
        <f t="shared" si="70"/>
        <v>0</v>
      </c>
      <c r="I2277" s="12">
        <f t="shared" si="71"/>
        <v>0</v>
      </c>
      <c r="J2277" s="13" t="s">
        <v>1105</v>
      </c>
      <c r="K2277" s="37" t="str">
        <f>VLOOKUP(Tabela14[[#This Row],[CÓDIGO]],[1]fornnecedor!$A:$G,7,0)</f>
        <v>TESTE FÁCIL CORAL</v>
      </c>
    </row>
    <row r="2278" spans="1:11" x14ac:dyDescent="0.3">
      <c r="A2278" s="8">
        <v>86507</v>
      </c>
      <c r="B2278" s="8" t="str">
        <f>VLOOKUP(Tabela14[[#This Row],[CÓDIGO]],[1]fornnecedor!$A:$E,5,0)</f>
        <v>AKZO NOBEL LTDA DECOR</v>
      </c>
      <c r="C2278" s="9" t="s">
        <v>1884</v>
      </c>
      <c r="D2278" s="9" t="s">
        <v>543</v>
      </c>
      <c r="E2278" s="23">
        <v>0</v>
      </c>
      <c r="F2278" s="31">
        <v>0</v>
      </c>
      <c r="G2278" s="10">
        <v>0</v>
      </c>
      <c r="H2278" s="11">
        <f t="shared" si="70"/>
        <v>0</v>
      </c>
      <c r="I2278" s="12">
        <f t="shared" si="71"/>
        <v>0</v>
      </c>
      <c r="J2278" s="13" t="s">
        <v>1105</v>
      </c>
      <c r="K2278" s="37" t="str">
        <f>VLOOKUP(Tabela14[[#This Row],[CÓDIGO]],[1]fornnecedor!$A:$G,7,0)</f>
        <v>TESTE FÁCIL CORAL</v>
      </c>
    </row>
    <row r="2279" spans="1:11" x14ac:dyDescent="0.3">
      <c r="A2279" s="15">
        <v>86322</v>
      </c>
      <c r="B2279" s="15" t="str">
        <f>VLOOKUP(Tabela14[[#This Row],[CÓDIGO]],[1]fornnecedor!$A:$E,5,0)</f>
        <v>AKZO NOBEL LTDA DECOR</v>
      </c>
      <c r="C2279" s="16" t="s">
        <v>1885</v>
      </c>
      <c r="D2279" s="16" t="s">
        <v>543</v>
      </c>
      <c r="E2279" s="22">
        <v>0</v>
      </c>
      <c r="F2279" s="30">
        <v>0</v>
      </c>
      <c r="G2279" s="17">
        <v>0</v>
      </c>
      <c r="H2279" s="11">
        <f t="shared" si="70"/>
        <v>0</v>
      </c>
      <c r="I2279" s="12">
        <f t="shared" si="71"/>
        <v>0</v>
      </c>
      <c r="J2279" s="13" t="s">
        <v>1105</v>
      </c>
      <c r="K2279" s="37" t="str">
        <f>VLOOKUP(Tabela14[[#This Row],[CÓDIGO]],[1]fornnecedor!$A:$G,7,0)</f>
        <v>TESTE FÁCIL CORAL</v>
      </c>
    </row>
    <row r="2280" spans="1:11" x14ac:dyDescent="0.3">
      <c r="A2280" s="8">
        <v>86521</v>
      </c>
      <c r="B2280" s="8" t="str">
        <f>VLOOKUP(Tabela14[[#This Row],[CÓDIGO]],[1]fornnecedor!$A:$E,5,0)</f>
        <v>AKZO NOBEL LTDA DECOR</v>
      </c>
      <c r="C2280" s="9" t="s">
        <v>1886</v>
      </c>
      <c r="D2280" s="9" t="s">
        <v>543</v>
      </c>
      <c r="E2280" s="23">
        <v>0</v>
      </c>
      <c r="F2280" s="31">
        <v>0</v>
      </c>
      <c r="G2280" s="10">
        <v>0</v>
      </c>
      <c r="H2280" s="11">
        <f t="shared" si="70"/>
        <v>0</v>
      </c>
      <c r="I2280" s="12">
        <f t="shared" si="71"/>
        <v>0</v>
      </c>
      <c r="J2280" s="13" t="s">
        <v>1105</v>
      </c>
      <c r="K2280" s="37" t="str">
        <f>VLOOKUP(Tabela14[[#This Row],[CÓDIGO]],[1]fornnecedor!$A:$G,7,0)</f>
        <v>TESTE FÁCIL CORAL</v>
      </c>
    </row>
    <row r="2281" spans="1:11" x14ac:dyDescent="0.3">
      <c r="A2281" s="15">
        <v>86483</v>
      </c>
      <c r="B2281" s="15" t="str">
        <f>VLOOKUP(Tabela14[[#This Row],[CÓDIGO]],[1]fornnecedor!$A:$E,5,0)</f>
        <v>AKZO NOBEL LTDA DECOR</v>
      </c>
      <c r="C2281" s="16" t="s">
        <v>1887</v>
      </c>
      <c r="D2281" s="16" t="s">
        <v>543</v>
      </c>
      <c r="E2281" s="22">
        <v>0</v>
      </c>
      <c r="F2281" s="30">
        <v>0</v>
      </c>
      <c r="G2281" s="17">
        <v>0</v>
      </c>
      <c r="H2281" s="11">
        <f t="shared" si="70"/>
        <v>0</v>
      </c>
      <c r="I2281" s="12">
        <f t="shared" si="71"/>
        <v>0</v>
      </c>
      <c r="J2281" s="13" t="s">
        <v>1105</v>
      </c>
      <c r="K2281" s="37" t="str">
        <f>VLOOKUP(Tabela14[[#This Row],[CÓDIGO]],[1]fornnecedor!$A:$G,7,0)</f>
        <v>TESTE FÁCIL CORAL</v>
      </c>
    </row>
    <row r="2282" spans="1:11" x14ac:dyDescent="0.3">
      <c r="A2282" s="8">
        <v>86423</v>
      </c>
      <c r="B2282" s="8" t="str">
        <f>VLOOKUP(Tabela14[[#This Row],[CÓDIGO]],[1]fornnecedor!$A:$E,5,0)</f>
        <v>AKZO NOBEL LTDA DECOR</v>
      </c>
      <c r="C2282" s="9" t="s">
        <v>1888</v>
      </c>
      <c r="D2282" s="9" t="s">
        <v>543</v>
      </c>
      <c r="E2282" s="23">
        <v>0</v>
      </c>
      <c r="F2282" s="31">
        <v>0</v>
      </c>
      <c r="G2282" s="10">
        <v>0</v>
      </c>
      <c r="H2282" s="11">
        <f t="shared" si="70"/>
        <v>0</v>
      </c>
      <c r="I2282" s="12">
        <f t="shared" si="71"/>
        <v>0</v>
      </c>
      <c r="J2282" s="13" t="s">
        <v>1105</v>
      </c>
      <c r="K2282" s="37" t="str">
        <f>VLOOKUP(Tabela14[[#This Row],[CÓDIGO]],[1]fornnecedor!$A:$G,7,0)</f>
        <v>TESTE FÁCIL CORAL</v>
      </c>
    </row>
    <row r="2283" spans="1:11" x14ac:dyDescent="0.3">
      <c r="A2283" s="15">
        <v>86386</v>
      </c>
      <c r="B2283" s="15" t="str">
        <f>VLOOKUP(Tabela14[[#This Row],[CÓDIGO]],[1]fornnecedor!$A:$E,5,0)</f>
        <v>AKZO NOBEL LTDA DECOR</v>
      </c>
      <c r="C2283" s="16" t="s">
        <v>1889</v>
      </c>
      <c r="D2283" s="16" t="s">
        <v>543</v>
      </c>
      <c r="E2283" s="22">
        <v>0</v>
      </c>
      <c r="F2283" s="30">
        <v>0</v>
      </c>
      <c r="G2283" s="17">
        <v>0</v>
      </c>
      <c r="H2283" s="11">
        <f t="shared" si="70"/>
        <v>0</v>
      </c>
      <c r="I2283" s="12">
        <f t="shared" si="71"/>
        <v>0</v>
      </c>
      <c r="J2283" s="13" t="s">
        <v>1105</v>
      </c>
      <c r="K2283" s="37" t="str">
        <f>VLOOKUP(Tabela14[[#This Row],[CÓDIGO]],[1]fornnecedor!$A:$G,7,0)</f>
        <v>TESTE FÁCIL CORAL</v>
      </c>
    </row>
    <row r="2284" spans="1:11" x14ac:dyDescent="0.3">
      <c r="A2284" s="8">
        <v>86395</v>
      </c>
      <c r="B2284" s="8" t="str">
        <f>VLOOKUP(Tabela14[[#This Row],[CÓDIGO]],[1]fornnecedor!$A:$E,5,0)</f>
        <v>AKZO NOBEL LTDA DECOR</v>
      </c>
      <c r="C2284" s="9" t="s">
        <v>1890</v>
      </c>
      <c r="D2284" s="9" t="s">
        <v>543</v>
      </c>
      <c r="E2284" s="23">
        <v>0</v>
      </c>
      <c r="F2284" s="31">
        <v>0</v>
      </c>
      <c r="G2284" s="10">
        <v>0</v>
      </c>
      <c r="H2284" s="11">
        <f t="shared" si="70"/>
        <v>0</v>
      </c>
      <c r="I2284" s="12">
        <f t="shared" si="71"/>
        <v>0</v>
      </c>
      <c r="J2284" s="13" t="s">
        <v>1105</v>
      </c>
      <c r="K2284" s="37" t="str">
        <f>VLOOKUP(Tabela14[[#This Row],[CÓDIGO]],[1]fornnecedor!$A:$G,7,0)</f>
        <v>TESTE FÁCIL CORAL</v>
      </c>
    </row>
    <row r="2285" spans="1:11" x14ac:dyDescent="0.3">
      <c r="A2285" s="15">
        <v>86493</v>
      </c>
      <c r="B2285" s="15" t="str">
        <f>VLOOKUP(Tabela14[[#This Row],[CÓDIGO]],[1]fornnecedor!$A:$E,5,0)</f>
        <v>AKZO NOBEL LTDA DECOR</v>
      </c>
      <c r="C2285" s="16" t="s">
        <v>1891</v>
      </c>
      <c r="D2285" s="16" t="s">
        <v>543</v>
      </c>
      <c r="E2285" s="22">
        <v>0</v>
      </c>
      <c r="F2285" s="30">
        <v>0</v>
      </c>
      <c r="G2285" s="17">
        <v>0</v>
      </c>
      <c r="H2285" s="11">
        <f t="shared" si="70"/>
        <v>0</v>
      </c>
      <c r="I2285" s="12">
        <f t="shared" si="71"/>
        <v>0</v>
      </c>
      <c r="J2285" s="13" t="s">
        <v>1105</v>
      </c>
      <c r="K2285" s="37" t="str">
        <f>VLOOKUP(Tabela14[[#This Row],[CÓDIGO]],[1]fornnecedor!$A:$G,7,0)</f>
        <v>TESTE FÁCIL CORAL</v>
      </c>
    </row>
    <row r="2286" spans="1:11" x14ac:dyDescent="0.3">
      <c r="A2286" s="8">
        <v>86514</v>
      </c>
      <c r="B2286" s="8" t="str">
        <f>VLOOKUP(Tabela14[[#This Row],[CÓDIGO]],[1]fornnecedor!$A:$E,5,0)</f>
        <v>AKZO NOBEL LTDA DECOR</v>
      </c>
      <c r="C2286" s="9" t="s">
        <v>1892</v>
      </c>
      <c r="D2286" s="9" t="s">
        <v>543</v>
      </c>
      <c r="E2286" s="23">
        <v>0</v>
      </c>
      <c r="F2286" s="31">
        <v>0</v>
      </c>
      <c r="G2286" s="10">
        <v>0</v>
      </c>
      <c r="H2286" s="11">
        <f t="shared" si="70"/>
        <v>0</v>
      </c>
      <c r="I2286" s="12">
        <f t="shared" si="71"/>
        <v>0</v>
      </c>
      <c r="J2286" s="13" t="s">
        <v>1105</v>
      </c>
      <c r="K2286" s="37" t="str">
        <f>VLOOKUP(Tabela14[[#This Row],[CÓDIGO]],[1]fornnecedor!$A:$G,7,0)</f>
        <v>TESTE FÁCIL CORAL</v>
      </c>
    </row>
    <row r="2287" spans="1:11" x14ac:dyDescent="0.3">
      <c r="A2287" s="15">
        <v>86476</v>
      </c>
      <c r="B2287" s="15" t="str">
        <f>VLOOKUP(Tabela14[[#This Row],[CÓDIGO]],[1]fornnecedor!$A:$E,5,0)</f>
        <v>AKZO NOBEL LTDA DECOR</v>
      </c>
      <c r="C2287" s="16" t="s">
        <v>1893</v>
      </c>
      <c r="D2287" s="16" t="s">
        <v>543</v>
      </c>
      <c r="E2287" s="22">
        <v>0</v>
      </c>
      <c r="F2287" s="30">
        <v>0</v>
      </c>
      <c r="G2287" s="17">
        <v>0</v>
      </c>
      <c r="H2287" s="11">
        <f t="shared" si="70"/>
        <v>0</v>
      </c>
      <c r="I2287" s="12">
        <f t="shared" si="71"/>
        <v>0</v>
      </c>
      <c r="J2287" s="13" t="s">
        <v>1105</v>
      </c>
      <c r="K2287" s="37" t="str">
        <f>VLOOKUP(Tabela14[[#This Row],[CÓDIGO]],[1]fornnecedor!$A:$G,7,0)</f>
        <v>TESTE FÁCIL CORAL</v>
      </c>
    </row>
    <row r="2288" spans="1:11" x14ac:dyDescent="0.3">
      <c r="A2288" s="8">
        <v>86427</v>
      </c>
      <c r="B2288" s="8" t="str">
        <f>VLOOKUP(Tabela14[[#This Row],[CÓDIGO]],[1]fornnecedor!$A:$E,5,0)</f>
        <v>AKZO NOBEL LTDA DECOR</v>
      </c>
      <c r="C2288" s="9" t="s">
        <v>1894</v>
      </c>
      <c r="D2288" s="9" t="s">
        <v>543</v>
      </c>
      <c r="E2288" s="23">
        <v>0</v>
      </c>
      <c r="F2288" s="31">
        <v>0</v>
      </c>
      <c r="G2288" s="10">
        <v>0</v>
      </c>
      <c r="H2288" s="11">
        <f t="shared" si="70"/>
        <v>0</v>
      </c>
      <c r="I2288" s="12">
        <f t="shared" si="71"/>
        <v>0</v>
      </c>
      <c r="J2288" s="13" t="s">
        <v>1105</v>
      </c>
      <c r="K2288" s="37" t="str">
        <f>VLOOKUP(Tabela14[[#This Row],[CÓDIGO]],[1]fornnecedor!$A:$G,7,0)</f>
        <v>TESTE FÁCIL CORAL</v>
      </c>
    </row>
    <row r="2289" spans="1:11" x14ac:dyDescent="0.3">
      <c r="A2289" s="15">
        <v>86431</v>
      </c>
      <c r="B2289" s="15" t="str">
        <f>VLOOKUP(Tabela14[[#This Row],[CÓDIGO]],[1]fornnecedor!$A:$E,5,0)</f>
        <v>AKZO NOBEL LTDA DECOR</v>
      </c>
      <c r="C2289" s="16" t="s">
        <v>1895</v>
      </c>
      <c r="D2289" s="16" t="s">
        <v>543</v>
      </c>
      <c r="E2289" s="22">
        <v>0</v>
      </c>
      <c r="F2289" s="30">
        <v>0</v>
      </c>
      <c r="G2289" s="17">
        <v>0</v>
      </c>
      <c r="H2289" s="11">
        <f t="shared" si="70"/>
        <v>0</v>
      </c>
      <c r="I2289" s="12">
        <f t="shared" si="71"/>
        <v>0</v>
      </c>
      <c r="J2289" s="13" t="s">
        <v>1105</v>
      </c>
      <c r="K2289" s="37" t="str">
        <f>VLOOKUP(Tabela14[[#This Row],[CÓDIGO]],[1]fornnecedor!$A:$G,7,0)</f>
        <v>TESTE FÁCIL CORAL</v>
      </c>
    </row>
    <row r="2290" spans="1:11" x14ac:dyDescent="0.3">
      <c r="A2290" s="8">
        <v>86378</v>
      </c>
      <c r="B2290" s="8" t="str">
        <f>VLOOKUP(Tabela14[[#This Row],[CÓDIGO]],[1]fornnecedor!$A:$E,5,0)</f>
        <v>AKZO NOBEL LTDA DECOR</v>
      </c>
      <c r="C2290" s="9" t="s">
        <v>1896</v>
      </c>
      <c r="D2290" s="9" t="s">
        <v>543</v>
      </c>
      <c r="E2290" s="23">
        <v>0</v>
      </c>
      <c r="F2290" s="31">
        <v>0</v>
      </c>
      <c r="G2290" s="10">
        <v>0</v>
      </c>
      <c r="H2290" s="11">
        <f t="shared" si="70"/>
        <v>0</v>
      </c>
      <c r="I2290" s="12">
        <f t="shared" si="71"/>
        <v>0</v>
      </c>
      <c r="J2290" s="13" t="s">
        <v>1105</v>
      </c>
      <c r="K2290" s="37" t="str">
        <f>VLOOKUP(Tabela14[[#This Row],[CÓDIGO]],[1]fornnecedor!$A:$G,7,0)</f>
        <v>TESTE FÁCIL CORAL</v>
      </c>
    </row>
    <row r="2291" spans="1:11" x14ac:dyDescent="0.3">
      <c r="A2291" s="15">
        <v>86530</v>
      </c>
      <c r="B2291" s="15" t="str">
        <f>VLOOKUP(Tabela14[[#This Row],[CÓDIGO]],[1]fornnecedor!$A:$E,5,0)</f>
        <v>AKZO NOBEL LTDA DECOR</v>
      </c>
      <c r="C2291" s="16" t="s">
        <v>1897</v>
      </c>
      <c r="D2291" s="16" t="s">
        <v>543</v>
      </c>
      <c r="E2291" s="22">
        <v>0</v>
      </c>
      <c r="F2291" s="30">
        <v>0</v>
      </c>
      <c r="G2291" s="17">
        <v>0</v>
      </c>
      <c r="H2291" s="11">
        <f t="shared" si="70"/>
        <v>0</v>
      </c>
      <c r="I2291" s="12">
        <f t="shared" si="71"/>
        <v>0</v>
      </c>
      <c r="J2291" s="13" t="s">
        <v>1105</v>
      </c>
      <c r="K2291" s="37" t="str">
        <f>VLOOKUP(Tabela14[[#This Row],[CÓDIGO]],[1]fornnecedor!$A:$G,7,0)</f>
        <v>TESTE FÁCIL CORAL</v>
      </c>
    </row>
    <row r="2292" spans="1:11" x14ac:dyDescent="0.3">
      <c r="A2292" s="8">
        <v>86327</v>
      </c>
      <c r="B2292" s="8" t="str">
        <f>VLOOKUP(Tabela14[[#This Row],[CÓDIGO]],[1]fornnecedor!$A:$E,5,0)</f>
        <v>AKZO NOBEL LTDA DECOR</v>
      </c>
      <c r="C2292" s="9" t="s">
        <v>1898</v>
      </c>
      <c r="D2292" s="9" t="s">
        <v>543</v>
      </c>
      <c r="E2292" s="23">
        <v>0</v>
      </c>
      <c r="F2292" s="31">
        <v>0</v>
      </c>
      <c r="G2292" s="10">
        <v>0</v>
      </c>
      <c r="H2292" s="11">
        <f t="shared" si="70"/>
        <v>0</v>
      </c>
      <c r="I2292" s="12">
        <f t="shared" si="71"/>
        <v>0</v>
      </c>
      <c r="J2292" s="13" t="s">
        <v>1105</v>
      </c>
      <c r="K2292" s="37" t="str">
        <f>VLOOKUP(Tabela14[[#This Row],[CÓDIGO]],[1]fornnecedor!$A:$G,7,0)</f>
        <v>TESTE FÁCIL CORAL</v>
      </c>
    </row>
    <row r="2293" spans="1:11" x14ac:dyDescent="0.3">
      <c r="A2293" s="15">
        <v>86364</v>
      </c>
      <c r="B2293" s="15" t="str">
        <f>VLOOKUP(Tabela14[[#This Row],[CÓDIGO]],[1]fornnecedor!$A:$E,5,0)</f>
        <v>AKZO NOBEL LTDA DECOR</v>
      </c>
      <c r="C2293" s="16" t="s">
        <v>1899</v>
      </c>
      <c r="D2293" s="16" t="s">
        <v>543</v>
      </c>
      <c r="E2293" s="22">
        <v>0</v>
      </c>
      <c r="F2293" s="30">
        <v>0</v>
      </c>
      <c r="G2293" s="17">
        <v>0</v>
      </c>
      <c r="H2293" s="11">
        <f t="shared" si="70"/>
        <v>0</v>
      </c>
      <c r="I2293" s="12">
        <f t="shared" si="71"/>
        <v>0</v>
      </c>
      <c r="J2293" s="13" t="s">
        <v>1105</v>
      </c>
      <c r="K2293" s="37" t="str">
        <f>VLOOKUP(Tabela14[[#This Row],[CÓDIGO]],[1]fornnecedor!$A:$G,7,0)</f>
        <v>TESTE FÁCIL CORAL</v>
      </c>
    </row>
    <row r="2294" spans="1:11" x14ac:dyDescent="0.3">
      <c r="A2294" s="8">
        <v>86432</v>
      </c>
      <c r="B2294" s="8" t="str">
        <f>VLOOKUP(Tabela14[[#This Row],[CÓDIGO]],[1]fornnecedor!$A:$E,5,0)</f>
        <v>AKZO NOBEL LTDA DECOR</v>
      </c>
      <c r="C2294" s="9" t="s">
        <v>1900</v>
      </c>
      <c r="D2294" s="9" t="s">
        <v>543</v>
      </c>
      <c r="E2294" s="23">
        <v>0</v>
      </c>
      <c r="F2294" s="31">
        <v>0</v>
      </c>
      <c r="G2294" s="10">
        <v>0</v>
      </c>
      <c r="H2294" s="11">
        <f t="shared" si="70"/>
        <v>0</v>
      </c>
      <c r="I2294" s="12">
        <f t="shared" si="71"/>
        <v>0</v>
      </c>
      <c r="J2294" s="13" t="s">
        <v>1105</v>
      </c>
      <c r="K2294" s="37" t="str">
        <f>VLOOKUP(Tabela14[[#This Row],[CÓDIGO]],[1]fornnecedor!$A:$G,7,0)</f>
        <v>TESTE FÁCIL CORAL</v>
      </c>
    </row>
    <row r="2295" spans="1:11" x14ac:dyDescent="0.3">
      <c r="A2295" s="15">
        <v>86444</v>
      </c>
      <c r="B2295" s="15" t="str">
        <f>VLOOKUP(Tabela14[[#This Row],[CÓDIGO]],[1]fornnecedor!$A:$E,5,0)</f>
        <v>AKZO NOBEL LTDA DECOR</v>
      </c>
      <c r="C2295" s="16" t="s">
        <v>1901</v>
      </c>
      <c r="D2295" s="16" t="s">
        <v>543</v>
      </c>
      <c r="E2295" s="22">
        <v>0</v>
      </c>
      <c r="F2295" s="30">
        <v>0</v>
      </c>
      <c r="G2295" s="17">
        <v>0</v>
      </c>
      <c r="H2295" s="11">
        <f t="shared" si="70"/>
        <v>0</v>
      </c>
      <c r="I2295" s="12">
        <f t="shared" si="71"/>
        <v>0</v>
      </c>
      <c r="J2295" s="13" t="s">
        <v>1105</v>
      </c>
      <c r="K2295" s="37" t="str">
        <f>VLOOKUP(Tabela14[[#This Row],[CÓDIGO]],[1]fornnecedor!$A:$G,7,0)</f>
        <v>TESTE FÁCIL CORAL</v>
      </c>
    </row>
    <row r="2296" spans="1:11" x14ac:dyDescent="0.3">
      <c r="A2296" s="8">
        <v>86428</v>
      </c>
      <c r="B2296" s="8" t="str">
        <f>VLOOKUP(Tabela14[[#This Row],[CÓDIGO]],[1]fornnecedor!$A:$E,5,0)</f>
        <v>AKZO NOBEL LTDA DECOR</v>
      </c>
      <c r="C2296" s="9" t="s">
        <v>1902</v>
      </c>
      <c r="D2296" s="9" t="s">
        <v>543</v>
      </c>
      <c r="E2296" s="23">
        <v>0</v>
      </c>
      <c r="F2296" s="31">
        <v>0</v>
      </c>
      <c r="G2296" s="10">
        <v>0</v>
      </c>
      <c r="H2296" s="11">
        <f t="shared" si="70"/>
        <v>0</v>
      </c>
      <c r="I2296" s="12">
        <f t="shared" si="71"/>
        <v>0</v>
      </c>
      <c r="J2296" s="13" t="s">
        <v>1105</v>
      </c>
      <c r="K2296" s="37" t="str">
        <f>VLOOKUP(Tabela14[[#This Row],[CÓDIGO]],[1]fornnecedor!$A:$G,7,0)</f>
        <v>TESTE FÁCIL CORAL</v>
      </c>
    </row>
    <row r="2297" spans="1:11" x14ac:dyDescent="0.3">
      <c r="A2297" s="15">
        <v>86526</v>
      </c>
      <c r="B2297" s="15" t="str">
        <f>VLOOKUP(Tabela14[[#This Row],[CÓDIGO]],[1]fornnecedor!$A:$E,5,0)</f>
        <v>AKZO NOBEL LTDA DECOR</v>
      </c>
      <c r="C2297" s="16" t="s">
        <v>1903</v>
      </c>
      <c r="D2297" s="16" t="s">
        <v>543</v>
      </c>
      <c r="E2297" s="22">
        <v>0</v>
      </c>
      <c r="F2297" s="30">
        <v>0</v>
      </c>
      <c r="G2297" s="17">
        <v>0</v>
      </c>
      <c r="H2297" s="11">
        <f t="shared" si="70"/>
        <v>0</v>
      </c>
      <c r="I2297" s="12">
        <f t="shared" si="71"/>
        <v>0</v>
      </c>
      <c r="J2297" s="13" t="s">
        <v>1105</v>
      </c>
      <c r="K2297" s="37" t="str">
        <f>VLOOKUP(Tabela14[[#This Row],[CÓDIGO]],[1]fornnecedor!$A:$G,7,0)</f>
        <v>TESTE FÁCIL CORAL</v>
      </c>
    </row>
    <row r="2298" spans="1:11" x14ac:dyDescent="0.3">
      <c r="A2298" s="8">
        <v>86367</v>
      </c>
      <c r="B2298" s="8" t="str">
        <f>VLOOKUP(Tabela14[[#This Row],[CÓDIGO]],[1]fornnecedor!$A:$E,5,0)</f>
        <v>AKZO NOBEL LTDA DECOR</v>
      </c>
      <c r="C2298" s="9" t="s">
        <v>1904</v>
      </c>
      <c r="D2298" s="9" t="s">
        <v>543</v>
      </c>
      <c r="E2298" s="23">
        <v>0</v>
      </c>
      <c r="F2298" s="31">
        <v>0</v>
      </c>
      <c r="G2298" s="10">
        <v>0</v>
      </c>
      <c r="H2298" s="11">
        <f t="shared" si="70"/>
        <v>0</v>
      </c>
      <c r="I2298" s="12">
        <f t="shared" si="71"/>
        <v>0</v>
      </c>
      <c r="J2298" s="13" t="s">
        <v>1105</v>
      </c>
      <c r="K2298" s="37" t="str">
        <f>VLOOKUP(Tabela14[[#This Row],[CÓDIGO]],[1]fornnecedor!$A:$G,7,0)</f>
        <v>TESTE FÁCIL CORAL</v>
      </c>
    </row>
    <row r="2299" spans="1:11" x14ac:dyDescent="0.3">
      <c r="A2299" s="15">
        <v>86355</v>
      </c>
      <c r="B2299" s="15" t="str">
        <f>VLOOKUP(Tabela14[[#This Row],[CÓDIGO]],[1]fornnecedor!$A:$E,5,0)</f>
        <v>AKZO NOBEL LTDA DECOR</v>
      </c>
      <c r="C2299" s="16" t="s">
        <v>1905</v>
      </c>
      <c r="D2299" s="16" t="s">
        <v>543</v>
      </c>
      <c r="E2299" s="22">
        <v>0</v>
      </c>
      <c r="F2299" s="30">
        <v>0</v>
      </c>
      <c r="G2299" s="17">
        <v>0</v>
      </c>
      <c r="H2299" s="11">
        <f t="shared" si="70"/>
        <v>0</v>
      </c>
      <c r="I2299" s="12">
        <f t="shared" si="71"/>
        <v>0</v>
      </c>
      <c r="J2299" s="13" t="s">
        <v>1105</v>
      </c>
      <c r="K2299" s="37" t="str">
        <f>VLOOKUP(Tabela14[[#This Row],[CÓDIGO]],[1]fornnecedor!$A:$G,7,0)</f>
        <v>TESTE FÁCIL CORAL</v>
      </c>
    </row>
    <row r="2300" spans="1:11" x14ac:dyDescent="0.3">
      <c r="A2300" s="8">
        <v>86388</v>
      </c>
      <c r="B2300" s="8" t="str">
        <f>VLOOKUP(Tabela14[[#This Row],[CÓDIGO]],[1]fornnecedor!$A:$E,5,0)</f>
        <v>AKZO NOBEL LTDA DECOR</v>
      </c>
      <c r="C2300" s="9" t="s">
        <v>1906</v>
      </c>
      <c r="D2300" s="9" t="s">
        <v>543</v>
      </c>
      <c r="E2300" s="23">
        <v>0</v>
      </c>
      <c r="F2300" s="31">
        <v>0</v>
      </c>
      <c r="G2300" s="10">
        <v>0</v>
      </c>
      <c r="H2300" s="11">
        <f t="shared" si="70"/>
        <v>0</v>
      </c>
      <c r="I2300" s="12">
        <f t="shared" si="71"/>
        <v>0</v>
      </c>
      <c r="J2300" s="13" t="s">
        <v>1105</v>
      </c>
      <c r="K2300" s="37" t="str">
        <f>VLOOKUP(Tabela14[[#This Row],[CÓDIGO]],[1]fornnecedor!$A:$G,7,0)</f>
        <v>TESTE FÁCIL CORAL</v>
      </c>
    </row>
    <row r="2301" spans="1:11" x14ac:dyDescent="0.3">
      <c r="A2301" s="15">
        <v>86319</v>
      </c>
      <c r="B2301" s="15" t="str">
        <f>VLOOKUP(Tabela14[[#This Row],[CÓDIGO]],[1]fornnecedor!$A:$E,5,0)</f>
        <v>AKZO NOBEL LTDA DECOR</v>
      </c>
      <c r="C2301" s="16" t="s">
        <v>1907</v>
      </c>
      <c r="D2301" s="16" t="s">
        <v>543</v>
      </c>
      <c r="E2301" s="22">
        <v>0</v>
      </c>
      <c r="F2301" s="30">
        <v>0</v>
      </c>
      <c r="G2301" s="17">
        <v>0</v>
      </c>
      <c r="H2301" s="11">
        <f t="shared" si="70"/>
        <v>0</v>
      </c>
      <c r="I2301" s="12">
        <f t="shared" si="71"/>
        <v>0</v>
      </c>
      <c r="J2301" s="13" t="s">
        <v>1105</v>
      </c>
      <c r="K2301" s="37" t="str">
        <f>VLOOKUP(Tabela14[[#This Row],[CÓDIGO]],[1]fornnecedor!$A:$G,7,0)</f>
        <v>TESTE FÁCIL CORAL</v>
      </c>
    </row>
    <row r="2302" spans="1:11" x14ac:dyDescent="0.3">
      <c r="A2302" s="8">
        <v>86415</v>
      </c>
      <c r="B2302" s="8" t="str">
        <f>VLOOKUP(Tabela14[[#This Row],[CÓDIGO]],[1]fornnecedor!$A:$E,5,0)</f>
        <v>AKZO NOBEL LTDA DECOR</v>
      </c>
      <c r="C2302" s="9" t="s">
        <v>1908</v>
      </c>
      <c r="D2302" s="9" t="s">
        <v>543</v>
      </c>
      <c r="E2302" s="23">
        <v>0</v>
      </c>
      <c r="F2302" s="31">
        <v>0</v>
      </c>
      <c r="G2302" s="10">
        <v>0</v>
      </c>
      <c r="H2302" s="11">
        <f t="shared" si="70"/>
        <v>0</v>
      </c>
      <c r="I2302" s="12">
        <f t="shared" si="71"/>
        <v>0</v>
      </c>
      <c r="J2302" s="13" t="s">
        <v>1105</v>
      </c>
      <c r="K2302" s="37" t="str">
        <f>VLOOKUP(Tabela14[[#This Row],[CÓDIGO]],[1]fornnecedor!$A:$G,7,0)</f>
        <v>TESTE FÁCIL CORAL</v>
      </c>
    </row>
    <row r="2303" spans="1:11" x14ac:dyDescent="0.3">
      <c r="A2303" s="15">
        <v>86434</v>
      </c>
      <c r="B2303" s="15" t="str">
        <f>VLOOKUP(Tabela14[[#This Row],[CÓDIGO]],[1]fornnecedor!$A:$E,5,0)</f>
        <v>AKZO NOBEL LTDA DECOR</v>
      </c>
      <c r="C2303" s="16" t="s">
        <v>1909</v>
      </c>
      <c r="D2303" s="16" t="s">
        <v>543</v>
      </c>
      <c r="E2303" s="22">
        <v>0</v>
      </c>
      <c r="F2303" s="30">
        <v>0</v>
      </c>
      <c r="G2303" s="17">
        <v>0</v>
      </c>
      <c r="H2303" s="11">
        <f t="shared" si="70"/>
        <v>0</v>
      </c>
      <c r="I2303" s="12">
        <f t="shared" si="71"/>
        <v>0</v>
      </c>
      <c r="J2303" s="13" t="s">
        <v>1105</v>
      </c>
      <c r="K2303" s="37" t="str">
        <f>VLOOKUP(Tabela14[[#This Row],[CÓDIGO]],[1]fornnecedor!$A:$G,7,0)</f>
        <v>TESTE FÁCIL CORAL</v>
      </c>
    </row>
    <row r="2304" spans="1:11" x14ac:dyDescent="0.3">
      <c r="A2304" s="8">
        <v>86503</v>
      </c>
      <c r="B2304" s="8" t="str">
        <f>VLOOKUP(Tabela14[[#This Row],[CÓDIGO]],[1]fornnecedor!$A:$E,5,0)</f>
        <v>AKZO NOBEL LTDA DECOR</v>
      </c>
      <c r="C2304" s="9" t="s">
        <v>1910</v>
      </c>
      <c r="D2304" s="9" t="s">
        <v>543</v>
      </c>
      <c r="E2304" s="23">
        <v>0</v>
      </c>
      <c r="F2304" s="31">
        <v>0</v>
      </c>
      <c r="G2304" s="10">
        <v>0</v>
      </c>
      <c r="H2304" s="11">
        <f t="shared" si="70"/>
        <v>0</v>
      </c>
      <c r="I2304" s="12">
        <f t="shared" si="71"/>
        <v>0</v>
      </c>
      <c r="J2304" s="13" t="s">
        <v>1105</v>
      </c>
      <c r="K2304" s="37" t="str">
        <f>VLOOKUP(Tabela14[[#This Row],[CÓDIGO]],[1]fornnecedor!$A:$G,7,0)</f>
        <v>TESTE FÁCIL CORAL</v>
      </c>
    </row>
    <row r="2305" spans="1:11" x14ac:dyDescent="0.3">
      <c r="A2305" s="15">
        <v>86321</v>
      </c>
      <c r="B2305" s="15" t="str">
        <f>VLOOKUP(Tabela14[[#This Row],[CÓDIGO]],[1]fornnecedor!$A:$E,5,0)</f>
        <v>AKZO NOBEL LTDA DECOR</v>
      </c>
      <c r="C2305" s="16" t="s">
        <v>1911</v>
      </c>
      <c r="D2305" s="16" t="s">
        <v>543</v>
      </c>
      <c r="E2305" s="22">
        <v>0</v>
      </c>
      <c r="F2305" s="30">
        <v>0</v>
      </c>
      <c r="G2305" s="17">
        <v>0</v>
      </c>
      <c r="H2305" s="11">
        <f t="shared" si="70"/>
        <v>0</v>
      </c>
      <c r="I2305" s="12">
        <f t="shared" si="71"/>
        <v>0</v>
      </c>
      <c r="J2305" s="13" t="s">
        <v>1105</v>
      </c>
      <c r="K2305" s="37" t="str">
        <f>VLOOKUP(Tabela14[[#This Row],[CÓDIGO]],[1]fornnecedor!$A:$G,7,0)</f>
        <v>TESTE FÁCIL CORAL</v>
      </c>
    </row>
    <row r="2306" spans="1:11" x14ac:dyDescent="0.3">
      <c r="A2306" s="8">
        <v>86523</v>
      </c>
      <c r="B2306" s="8" t="str">
        <f>VLOOKUP(Tabela14[[#This Row],[CÓDIGO]],[1]fornnecedor!$A:$E,5,0)</f>
        <v>AKZO NOBEL LTDA DECOR</v>
      </c>
      <c r="C2306" s="9" t="s">
        <v>1912</v>
      </c>
      <c r="D2306" s="9" t="s">
        <v>543</v>
      </c>
      <c r="E2306" s="23">
        <v>0</v>
      </c>
      <c r="F2306" s="31">
        <v>0</v>
      </c>
      <c r="G2306" s="10">
        <v>0</v>
      </c>
      <c r="H2306" s="11">
        <f t="shared" ref="H2306:H2369" si="72">G2306*E2306</f>
        <v>0</v>
      </c>
      <c r="I2306" s="12">
        <f t="shared" ref="I2306:I2369" si="73">G2306*F2306</f>
        <v>0</v>
      </c>
      <c r="J2306" s="13" t="s">
        <v>1105</v>
      </c>
      <c r="K2306" s="37" t="str">
        <f>VLOOKUP(Tabela14[[#This Row],[CÓDIGO]],[1]fornnecedor!$A:$G,7,0)</f>
        <v>TESTE FÁCIL CORAL</v>
      </c>
    </row>
    <row r="2307" spans="1:11" x14ac:dyDescent="0.3">
      <c r="A2307" s="15">
        <v>86369</v>
      </c>
      <c r="B2307" s="15" t="str">
        <f>VLOOKUP(Tabela14[[#This Row],[CÓDIGO]],[1]fornnecedor!$A:$E,5,0)</f>
        <v>AKZO NOBEL LTDA DECOR</v>
      </c>
      <c r="C2307" s="16" t="s">
        <v>1913</v>
      </c>
      <c r="D2307" s="16" t="s">
        <v>543</v>
      </c>
      <c r="E2307" s="22">
        <v>0</v>
      </c>
      <c r="F2307" s="30">
        <v>0</v>
      </c>
      <c r="G2307" s="17">
        <v>0</v>
      </c>
      <c r="H2307" s="11">
        <f t="shared" si="72"/>
        <v>0</v>
      </c>
      <c r="I2307" s="12">
        <f t="shared" si="73"/>
        <v>0</v>
      </c>
      <c r="J2307" s="13" t="s">
        <v>1105</v>
      </c>
      <c r="K2307" s="37" t="str">
        <f>VLOOKUP(Tabela14[[#This Row],[CÓDIGO]],[1]fornnecedor!$A:$G,7,0)</f>
        <v>TESTE FÁCIL CORAL</v>
      </c>
    </row>
    <row r="2308" spans="1:11" x14ac:dyDescent="0.3">
      <c r="A2308" s="8">
        <v>86456</v>
      </c>
      <c r="B2308" s="8" t="str">
        <f>VLOOKUP(Tabela14[[#This Row],[CÓDIGO]],[1]fornnecedor!$A:$E,5,0)</f>
        <v>AKZO NOBEL LTDA DECOR</v>
      </c>
      <c r="C2308" s="9" t="s">
        <v>1914</v>
      </c>
      <c r="D2308" s="9" t="s">
        <v>543</v>
      </c>
      <c r="E2308" s="23">
        <v>0</v>
      </c>
      <c r="F2308" s="31">
        <v>0</v>
      </c>
      <c r="G2308" s="10">
        <v>0</v>
      </c>
      <c r="H2308" s="11">
        <f t="shared" si="72"/>
        <v>0</v>
      </c>
      <c r="I2308" s="12">
        <f t="shared" si="73"/>
        <v>0</v>
      </c>
      <c r="J2308" s="13" t="s">
        <v>1105</v>
      </c>
      <c r="K2308" s="37" t="str">
        <f>VLOOKUP(Tabela14[[#This Row],[CÓDIGO]],[1]fornnecedor!$A:$G,7,0)</f>
        <v>TESTE FÁCIL CORAL</v>
      </c>
    </row>
    <row r="2309" spans="1:11" x14ac:dyDescent="0.3">
      <c r="A2309" s="15">
        <v>86460</v>
      </c>
      <c r="B2309" s="15" t="str">
        <f>VLOOKUP(Tabela14[[#This Row],[CÓDIGO]],[1]fornnecedor!$A:$E,5,0)</f>
        <v>AKZO NOBEL LTDA DECOR</v>
      </c>
      <c r="C2309" s="16" t="s">
        <v>1915</v>
      </c>
      <c r="D2309" s="16" t="s">
        <v>543</v>
      </c>
      <c r="E2309" s="22">
        <v>0</v>
      </c>
      <c r="F2309" s="30">
        <v>0</v>
      </c>
      <c r="G2309" s="17">
        <v>0</v>
      </c>
      <c r="H2309" s="11">
        <f t="shared" si="72"/>
        <v>0</v>
      </c>
      <c r="I2309" s="12">
        <f t="shared" si="73"/>
        <v>0</v>
      </c>
      <c r="J2309" s="13" t="s">
        <v>1105</v>
      </c>
      <c r="K2309" s="37" t="str">
        <f>VLOOKUP(Tabela14[[#This Row],[CÓDIGO]],[1]fornnecedor!$A:$G,7,0)</f>
        <v>TESTE FÁCIL CORAL</v>
      </c>
    </row>
    <row r="2310" spans="1:11" x14ac:dyDescent="0.3">
      <c r="A2310" s="8">
        <v>86362</v>
      </c>
      <c r="B2310" s="8" t="str">
        <f>VLOOKUP(Tabela14[[#This Row],[CÓDIGO]],[1]fornnecedor!$A:$E,5,0)</f>
        <v>AKZO NOBEL LTDA DECOR</v>
      </c>
      <c r="C2310" s="9" t="s">
        <v>1916</v>
      </c>
      <c r="D2310" s="9" t="s">
        <v>543</v>
      </c>
      <c r="E2310" s="23">
        <v>0</v>
      </c>
      <c r="F2310" s="31">
        <v>0</v>
      </c>
      <c r="G2310" s="10">
        <v>0</v>
      </c>
      <c r="H2310" s="11">
        <f t="shared" si="72"/>
        <v>0</v>
      </c>
      <c r="I2310" s="12">
        <f t="shared" si="73"/>
        <v>0</v>
      </c>
      <c r="J2310" s="13" t="s">
        <v>1105</v>
      </c>
      <c r="K2310" s="37" t="str">
        <f>VLOOKUP(Tabela14[[#This Row],[CÓDIGO]],[1]fornnecedor!$A:$G,7,0)</f>
        <v>TESTE FÁCIL CORAL</v>
      </c>
    </row>
    <row r="2311" spans="1:11" x14ac:dyDescent="0.3">
      <c r="A2311" s="15">
        <v>86430</v>
      </c>
      <c r="B2311" s="15" t="str">
        <f>VLOOKUP(Tabela14[[#This Row],[CÓDIGO]],[1]fornnecedor!$A:$E,5,0)</f>
        <v>AKZO NOBEL LTDA DECOR</v>
      </c>
      <c r="C2311" s="16" t="s">
        <v>1917</v>
      </c>
      <c r="D2311" s="16" t="s">
        <v>543</v>
      </c>
      <c r="E2311" s="22">
        <v>0</v>
      </c>
      <c r="F2311" s="30">
        <v>0</v>
      </c>
      <c r="G2311" s="17">
        <v>0</v>
      </c>
      <c r="H2311" s="11">
        <f t="shared" si="72"/>
        <v>0</v>
      </c>
      <c r="I2311" s="12">
        <f t="shared" si="73"/>
        <v>0</v>
      </c>
      <c r="J2311" s="13" t="s">
        <v>1105</v>
      </c>
      <c r="K2311" s="37" t="str">
        <f>VLOOKUP(Tabela14[[#This Row],[CÓDIGO]],[1]fornnecedor!$A:$G,7,0)</f>
        <v>TESTE FÁCIL CORAL</v>
      </c>
    </row>
    <row r="2312" spans="1:11" x14ac:dyDescent="0.3">
      <c r="A2312" s="8">
        <v>86429</v>
      </c>
      <c r="B2312" s="8" t="str">
        <f>VLOOKUP(Tabela14[[#This Row],[CÓDIGO]],[1]fornnecedor!$A:$E,5,0)</f>
        <v>AKZO NOBEL LTDA DECOR</v>
      </c>
      <c r="C2312" s="9" t="s">
        <v>1918</v>
      </c>
      <c r="D2312" s="9" t="s">
        <v>543</v>
      </c>
      <c r="E2312" s="23">
        <v>0</v>
      </c>
      <c r="F2312" s="31">
        <v>0</v>
      </c>
      <c r="G2312" s="10">
        <v>0</v>
      </c>
      <c r="H2312" s="11">
        <f t="shared" si="72"/>
        <v>0</v>
      </c>
      <c r="I2312" s="12">
        <f t="shared" si="73"/>
        <v>0</v>
      </c>
      <c r="J2312" s="13" t="s">
        <v>1105</v>
      </c>
      <c r="K2312" s="37" t="str">
        <f>VLOOKUP(Tabela14[[#This Row],[CÓDIGO]],[1]fornnecedor!$A:$G,7,0)</f>
        <v>TESTE FÁCIL CORAL</v>
      </c>
    </row>
    <row r="2313" spans="1:11" x14ac:dyDescent="0.3">
      <c r="A2313" s="15">
        <v>86497</v>
      </c>
      <c r="B2313" s="15" t="str">
        <f>VLOOKUP(Tabela14[[#This Row],[CÓDIGO]],[1]fornnecedor!$A:$E,5,0)</f>
        <v>AKZO NOBEL LTDA DECOR</v>
      </c>
      <c r="C2313" s="16" t="s">
        <v>1919</v>
      </c>
      <c r="D2313" s="16" t="s">
        <v>543</v>
      </c>
      <c r="E2313" s="22">
        <v>0</v>
      </c>
      <c r="F2313" s="30">
        <v>0</v>
      </c>
      <c r="G2313" s="17">
        <v>0</v>
      </c>
      <c r="H2313" s="11">
        <f t="shared" si="72"/>
        <v>0</v>
      </c>
      <c r="I2313" s="12">
        <f t="shared" si="73"/>
        <v>0</v>
      </c>
      <c r="J2313" s="13" t="s">
        <v>1105</v>
      </c>
      <c r="K2313" s="37" t="str">
        <f>VLOOKUP(Tabela14[[#This Row],[CÓDIGO]],[1]fornnecedor!$A:$G,7,0)</f>
        <v>TESTE FÁCIL CORAL</v>
      </c>
    </row>
    <row r="2314" spans="1:11" x14ac:dyDescent="0.3">
      <c r="A2314" s="8">
        <v>86410</v>
      </c>
      <c r="B2314" s="8" t="str">
        <f>VLOOKUP(Tabela14[[#This Row],[CÓDIGO]],[1]fornnecedor!$A:$E,5,0)</f>
        <v>AKZO NOBEL LTDA DECOR</v>
      </c>
      <c r="C2314" s="9" t="s">
        <v>1920</v>
      </c>
      <c r="D2314" s="9" t="s">
        <v>543</v>
      </c>
      <c r="E2314" s="23">
        <v>0</v>
      </c>
      <c r="F2314" s="31">
        <v>0</v>
      </c>
      <c r="G2314" s="10">
        <v>0</v>
      </c>
      <c r="H2314" s="11">
        <f t="shared" si="72"/>
        <v>0</v>
      </c>
      <c r="I2314" s="12">
        <f t="shared" si="73"/>
        <v>0</v>
      </c>
      <c r="J2314" s="13" t="s">
        <v>1105</v>
      </c>
      <c r="K2314" s="37" t="str">
        <f>VLOOKUP(Tabela14[[#This Row],[CÓDIGO]],[1]fornnecedor!$A:$G,7,0)</f>
        <v>TESTE FÁCIL CORAL</v>
      </c>
    </row>
    <row r="2315" spans="1:11" x14ac:dyDescent="0.3">
      <c r="A2315" s="15">
        <v>86424</v>
      </c>
      <c r="B2315" s="15" t="str">
        <f>VLOOKUP(Tabela14[[#This Row],[CÓDIGO]],[1]fornnecedor!$A:$E,5,0)</f>
        <v>AKZO NOBEL LTDA DECOR</v>
      </c>
      <c r="C2315" s="16" t="s">
        <v>1921</v>
      </c>
      <c r="D2315" s="16" t="s">
        <v>543</v>
      </c>
      <c r="E2315" s="22">
        <v>0</v>
      </c>
      <c r="F2315" s="30">
        <v>0</v>
      </c>
      <c r="G2315" s="17">
        <v>0</v>
      </c>
      <c r="H2315" s="11">
        <f t="shared" si="72"/>
        <v>0</v>
      </c>
      <c r="I2315" s="12">
        <f t="shared" si="73"/>
        <v>0</v>
      </c>
      <c r="J2315" s="13" t="s">
        <v>1105</v>
      </c>
      <c r="K2315" s="37" t="str">
        <f>VLOOKUP(Tabela14[[#This Row],[CÓDIGO]],[1]fornnecedor!$A:$G,7,0)</f>
        <v>TESTE FÁCIL CORAL</v>
      </c>
    </row>
    <row r="2316" spans="1:11" x14ac:dyDescent="0.3">
      <c r="A2316" s="8">
        <v>86402</v>
      </c>
      <c r="B2316" s="8" t="str">
        <f>VLOOKUP(Tabela14[[#This Row],[CÓDIGO]],[1]fornnecedor!$A:$E,5,0)</f>
        <v>AKZO NOBEL LTDA DECOR</v>
      </c>
      <c r="C2316" s="9" t="s">
        <v>1922</v>
      </c>
      <c r="D2316" s="9" t="s">
        <v>543</v>
      </c>
      <c r="E2316" s="23">
        <v>0</v>
      </c>
      <c r="F2316" s="31">
        <v>0</v>
      </c>
      <c r="G2316" s="10">
        <v>0</v>
      </c>
      <c r="H2316" s="11">
        <f t="shared" si="72"/>
        <v>0</v>
      </c>
      <c r="I2316" s="12">
        <f t="shared" si="73"/>
        <v>0</v>
      </c>
      <c r="J2316" s="13" t="s">
        <v>1105</v>
      </c>
      <c r="K2316" s="37" t="str">
        <f>VLOOKUP(Tabela14[[#This Row],[CÓDIGO]],[1]fornnecedor!$A:$G,7,0)</f>
        <v>TESTE FÁCIL CORAL</v>
      </c>
    </row>
    <row r="2317" spans="1:11" x14ac:dyDescent="0.3">
      <c r="A2317" s="15">
        <v>86516</v>
      </c>
      <c r="B2317" s="15" t="str">
        <f>VLOOKUP(Tabela14[[#This Row],[CÓDIGO]],[1]fornnecedor!$A:$E,5,0)</f>
        <v>AKZO NOBEL LTDA DECOR</v>
      </c>
      <c r="C2317" s="16" t="s">
        <v>1923</v>
      </c>
      <c r="D2317" s="16" t="s">
        <v>543</v>
      </c>
      <c r="E2317" s="22">
        <v>0</v>
      </c>
      <c r="F2317" s="30">
        <v>0</v>
      </c>
      <c r="G2317" s="17">
        <v>0</v>
      </c>
      <c r="H2317" s="11">
        <f t="shared" si="72"/>
        <v>0</v>
      </c>
      <c r="I2317" s="12">
        <f t="shared" si="73"/>
        <v>0</v>
      </c>
      <c r="J2317" s="13" t="s">
        <v>1105</v>
      </c>
      <c r="K2317" s="37" t="str">
        <f>VLOOKUP(Tabela14[[#This Row],[CÓDIGO]],[1]fornnecedor!$A:$G,7,0)</f>
        <v>TESTE FÁCIL CORAL</v>
      </c>
    </row>
    <row r="2318" spans="1:11" x14ac:dyDescent="0.3">
      <c r="A2318" s="8">
        <v>86303</v>
      </c>
      <c r="B2318" s="8" t="str">
        <f>VLOOKUP(Tabela14[[#This Row],[CÓDIGO]],[1]fornnecedor!$A:$E,5,0)</f>
        <v>AKZO NOBEL LTDA DECOR</v>
      </c>
      <c r="C2318" s="9" t="s">
        <v>1924</v>
      </c>
      <c r="D2318" s="9" t="s">
        <v>543</v>
      </c>
      <c r="E2318" s="23">
        <v>0</v>
      </c>
      <c r="F2318" s="31">
        <v>0</v>
      </c>
      <c r="G2318" s="10">
        <v>0</v>
      </c>
      <c r="H2318" s="11">
        <f t="shared" si="72"/>
        <v>0</v>
      </c>
      <c r="I2318" s="12">
        <f t="shared" si="73"/>
        <v>0</v>
      </c>
      <c r="J2318" s="13" t="s">
        <v>1105</v>
      </c>
      <c r="K2318" s="37" t="str">
        <f>VLOOKUP(Tabela14[[#This Row],[CÓDIGO]],[1]fornnecedor!$A:$G,7,0)</f>
        <v>TESTE FÁCIL CORAL</v>
      </c>
    </row>
    <row r="2319" spans="1:11" x14ac:dyDescent="0.3">
      <c r="A2319" s="15">
        <v>86484</v>
      </c>
      <c r="B2319" s="15" t="str">
        <f>VLOOKUP(Tabela14[[#This Row],[CÓDIGO]],[1]fornnecedor!$A:$E,5,0)</f>
        <v>AKZO NOBEL LTDA DECOR</v>
      </c>
      <c r="C2319" s="16" t="s">
        <v>1925</v>
      </c>
      <c r="D2319" s="16" t="s">
        <v>543</v>
      </c>
      <c r="E2319" s="22">
        <v>0</v>
      </c>
      <c r="F2319" s="30">
        <v>0</v>
      </c>
      <c r="G2319" s="17">
        <v>0</v>
      </c>
      <c r="H2319" s="11">
        <f t="shared" si="72"/>
        <v>0</v>
      </c>
      <c r="I2319" s="12">
        <f t="shared" si="73"/>
        <v>0</v>
      </c>
      <c r="J2319" s="13" t="s">
        <v>1105</v>
      </c>
      <c r="K2319" s="37" t="str">
        <f>VLOOKUP(Tabela14[[#This Row],[CÓDIGO]],[1]fornnecedor!$A:$G,7,0)</f>
        <v>TESTE FÁCIL CORAL</v>
      </c>
    </row>
    <row r="2320" spans="1:11" x14ac:dyDescent="0.3">
      <c r="A2320" s="8">
        <v>86462</v>
      </c>
      <c r="B2320" s="8" t="str">
        <f>VLOOKUP(Tabela14[[#This Row],[CÓDIGO]],[1]fornnecedor!$A:$E,5,0)</f>
        <v>AKZO NOBEL LTDA DECOR</v>
      </c>
      <c r="C2320" s="9" t="s">
        <v>1926</v>
      </c>
      <c r="D2320" s="9" t="s">
        <v>543</v>
      </c>
      <c r="E2320" s="23">
        <v>0</v>
      </c>
      <c r="F2320" s="31">
        <v>0</v>
      </c>
      <c r="G2320" s="10">
        <v>0</v>
      </c>
      <c r="H2320" s="11">
        <f t="shared" si="72"/>
        <v>0</v>
      </c>
      <c r="I2320" s="12">
        <f t="shared" si="73"/>
        <v>0</v>
      </c>
      <c r="J2320" s="13" t="s">
        <v>1105</v>
      </c>
      <c r="K2320" s="37" t="str">
        <f>VLOOKUP(Tabela14[[#This Row],[CÓDIGO]],[1]fornnecedor!$A:$G,7,0)</f>
        <v>TESTE FÁCIL CORAL</v>
      </c>
    </row>
    <row r="2321" spans="1:11" x14ac:dyDescent="0.3">
      <c r="A2321" s="15">
        <v>86406</v>
      </c>
      <c r="B2321" s="15" t="str">
        <f>VLOOKUP(Tabela14[[#This Row],[CÓDIGO]],[1]fornnecedor!$A:$E,5,0)</f>
        <v>AKZO NOBEL LTDA DECOR</v>
      </c>
      <c r="C2321" s="16" t="s">
        <v>1927</v>
      </c>
      <c r="D2321" s="16" t="s">
        <v>543</v>
      </c>
      <c r="E2321" s="22">
        <v>0</v>
      </c>
      <c r="F2321" s="30">
        <v>0</v>
      </c>
      <c r="G2321" s="17">
        <v>0</v>
      </c>
      <c r="H2321" s="11">
        <f t="shared" si="72"/>
        <v>0</v>
      </c>
      <c r="I2321" s="12">
        <f t="shared" si="73"/>
        <v>0</v>
      </c>
      <c r="J2321" s="13" t="s">
        <v>1105</v>
      </c>
      <c r="K2321" s="37" t="str">
        <f>VLOOKUP(Tabela14[[#This Row],[CÓDIGO]],[1]fornnecedor!$A:$G,7,0)</f>
        <v>TESTE FÁCIL CORAL</v>
      </c>
    </row>
    <row r="2322" spans="1:11" x14ac:dyDescent="0.3">
      <c r="A2322" s="8">
        <v>86382</v>
      </c>
      <c r="B2322" s="8" t="str">
        <f>VLOOKUP(Tabela14[[#This Row],[CÓDIGO]],[1]fornnecedor!$A:$E,5,0)</f>
        <v>AKZO NOBEL LTDA DECOR</v>
      </c>
      <c r="C2322" s="9" t="s">
        <v>1928</v>
      </c>
      <c r="D2322" s="9" t="s">
        <v>543</v>
      </c>
      <c r="E2322" s="23">
        <v>0</v>
      </c>
      <c r="F2322" s="31">
        <v>0</v>
      </c>
      <c r="G2322" s="10">
        <v>0</v>
      </c>
      <c r="H2322" s="11">
        <f t="shared" si="72"/>
        <v>0</v>
      </c>
      <c r="I2322" s="12">
        <f t="shared" si="73"/>
        <v>0</v>
      </c>
      <c r="J2322" s="13" t="s">
        <v>1105</v>
      </c>
      <c r="K2322" s="37" t="str">
        <f>VLOOKUP(Tabela14[[#This Row],[CÓDIGO]],[1]fornnecedor!$A:$G,7,0)</f>
        <v>TESTE FÁCIL CORAL</v>
      </c>
    </row>
    <row r="2323" spans="1:11" x14ac:dyDescent="0.3">
      <c r="A2323" s="15">
        <v>86330</v>
      </c>
      <c r="B2323" s="15" t="str">
        <f>VLOOKUP(Tabela14[[#This Row],[CÓDIGO]],[1]fornnecedor!$A:$E,5,0)</f>
        <v>AKZO NOBEL LTDA DECOR</v>
      </c>
      <c r="C2323" s="16" t="s">
        <v>1929</v>
      </c>
      <c r="D2323" s="16" t="s">
        <v>543</v>
      </c>
      <c r="E2323" s="22">
        <v>0</v>
      </c>
      <c r="F2323" s="30">
        <v>0</v>
      </c>
      <c r="G2323" s="17">
        <v>0</v>
      </c>
      <c r="H2323" s="11">
        <f t="shared" si="72"/>
        <v>0</v>
      </c>
      <c r="I2323" s="12">
        <f t="shared" si="73"/>
        <v>0</v>
      </c>
      <c r="J2323" s="13" t="s">
        <v>1105</v>
      </c>
      <c r="K2323" s="37" t="str">
        <f>VLOOKUP(Tabela14[[#This Row],[CÓDIGO]],[1]fornnecedor!$A:$G,7,0)</f>
        <v>TESTE FÁCIL CORAL</v>
      </c>
    </row>
    <row r="2324" spans="1:11" x14ac:dyDescent="0.3">
      <c r="A2324" s="8">
        <v>86417</v>
      </c>
      <c r="B2324" s="8" t="str">
        <f>VLOOKUP(Tabela14[[#This Row],[CÓDIGO]],[1]fornnecedor!$A:$E,5,0)</f>
        <v>AKZO NOBEL LTDA DECOR</v>
      </c>
      <c r="C2324" s="9" t="s">
        <v>1930</v>
      </c>
      <c r="D2324" s="9" t="s">
        <v>543</v>
      </c>
      <c r="E2324" s="23">
        <v>0</v>
      </c>
      <c r="F2324" s="31">
        <v>0</v>
      </c>
      <c r="G2324" s="10">
        <v>0</v>
      </c>
      <c r="H2324" s="11">
        <f t="shared" si="72"/>
        <v>0</v>
      </c>
      <c r="I2324" s="12">
        <f t="shared" si="73"/>
        <v>0</v>
      </c>
      <c r="J2324" s="13" t="s">
        <v>1105</v>
      </c>
      <c r="K2324" s="37" t="str">
        <f>VLOOKUP(Tabela14[[#This Row],[CÓDIGO]],[1]fornnecedor!$A:$G,7,0)</f>
        <v>TESTE FÁCIL CORAL</v>
      </c>
    </row>
    <row r="2325" spans="1:11" x14ac:dyDescent="0.3">
      <c r="A2325" s="15">
        <v>86394</v>
      </c>
      <c r="B2325" s="15" t="str">
        <f>VLOOKUP(Tabela14[[#This Row],[CÓDIGO]],[1]fornnecedor!$A:$E,5,0)</f>
        <v>AKZO NOBEL LTDA DECOR</v>
      </c>
      <c r="C2325" s="16" t="s">
        <v>1931</v>
      </c>
      <c r="D2325" s="16" t="s">
        <v>543</v>
      </c>
      <c r="E2325" s="22">
        <v>0</v>
      </c>
      <c r="F2325" s="30">
        <v>0</v>
      </c>
      <c r="G2325" s="17">
        <v>0</v>
      </c>
      <c r="H2325" s="11">
        <f t="shared" si="72"/>
        <v>0</v>
      </c>
      <c r="I2325" s="12">
        <f t="shared" si="73"/>
        <v>0</v>
      </c>
      <c r="J2325" s="13" t="s">
        <v>1105</v>
      </c>
      <c r="K2325" s="37" t="str">
        <f>VLOOKUP(Tabela14[[#This Row],[CÓDIGO]],[1]fornnecedor!$A:$G,7,0)</f>
        <v>TESTE FÁCIL CORAL</v>
      </c>
    </row>
    <row r="2326" spans="1:11" x14ac:dyDescent="0.3">
      <c r="A2326" s="8">
        <v>86517</v>
      </c>
      <c r="B2326" s="8" t="str">
        <f>VLOOKUP(Tabela14[[#This Row],[CÓDIGO]],[1]fornnecedor!$A:$E,5,0)</f>
        <v>AKZO NOBEL LTDA DECOR</v>
      </c>
      <c r="C2326" s="9" t="s">
        <v>1932</v>
      </c>
      <c r="D2326" s="9" t="s">
        <v>543</v>
      </c>
      <c r="E2326" s="23">
        <v>0</v>
      </c>
      <c r="F2326" s="31">
        <v>0</v>
      </c>
      <c r="G2326" s="10">
        <v>0</v>
      </c>
      <c r="H2326" s="11">
        <f t="shared" si="72"/>
        <v>0</v>
      </c>
      <c r="I2326" s="12">
        <f t="shared" si="73"/>
        <v>0</v>
      </c>
      <c r="J2326" s="13" t="s">
        <v>1105</v>
      </c>
      <c r="K2326" s="37" t="str">
        <f>VLOOKUP(Tabela14[[#This Row],[CÓDIGO]],[1]fornnecedor!$A:$G,7,0)</f>
        <v>TESTE FÁCIL CORAL</v>
      </c>
    </row>
    <row r="2327" spans="1:11" x14ac:dyDescent="0.3">
      <c r="A2327" s="15">
        <v>86418</v>
      </c>
      <c r="B2327" s="15" t="str">
        <f>VLOOKUP(Tabela14[[#This Row],[CÓDIGO]],[1]fornnecedor!$A:$E,5,0)</f>
        <v>AKZO NOBEL LTDA DECOR</v>
      </c>
      <c r="C2327" s="16" t="s">
        <v>1933</v>
      </c>
      <c r="D2327" s="16" t="s">
        <v>543</v>
      </c>
      <c r="E2327" s="22">
        <v>0</v>
      </c>
      <c r="F2327" s="30">
        <v>0</v>
      </c>
      <c r="G2327" s="17">
        <v>0</v>
      </c>
      <c r="H2327" s="11">
        <f t="shared" si="72"/>
        <v>0</v>
      </c>
      <c r="I2327" s="12">
        <f t="shared" si="73"/>
        <v>0</v>
      </c>
      <c r="J2327" s="13" t="s">
        <v>1105</v>
      </c>
      <c r="K2327" s="37" t="str">
        <f>VLOOKUP(Tabela14[[#This Row],[CÓDIGO]],[1]fornnecedor!$A:$G,7,0)</f>
        <v>TESTE FÁCIL CORAL</v>
      </c>
    </row>
    <row r="2328" spans="1:11" x14ac:dyDescent="0.3">
      <c r="A2328" s="8">
        <v>86356</v>
      </c>
      <c r="B2328" s="8" t="str">
        <f>VLOOKUP(Tabela14[[#This Row],[CÓDIGO]],[1]fornnecedor!$A:$E,5,0)</f>
        <v>AKZO NOBEL LTDA DECOR</v>
      </c>
      <c r="C2328" s="9" t="s">
        <v>1934</v>
      </c>
      <c r="D2328" s="9" t="s">
        <v>543</v>
      </c>
      <c r="E2328" s="23">
        <v>0</v>
      </c>
      <c r="F2328" s="31">
        <v>0</v>
      </c>
      <c r="G2328" s="10">
        <v>0</v>
      </c>
      <c r="H2328" s="11">
        <f t="shared" si="72"/>
        <v>0</v>
      </c>
      <c r="I2328" s="12">
        <f t="shared" si="73"/>
        <v>0</v>
      </c>
      <c r="J2328" s="13" t="s">
        <v>1105</v>
      </c>
      <c r="K2328" s="37" t="str">
        <f>VLOOKUP(Tabela14[[#This Row],[CÓDIGO]],[1]fornnecedor!$A:$G,7,0)</f>
        <v>TESTE FÁCIL CORAL</v>
      </c>
    </row>
    <row r="2329" spans="1:11" x14ac:dyDescent="0.3">
      <c r="A2329" s="15">
        <v>86359</v>
      </c>
      <c r="B2329" s="15" t="str">
        <f>VLOOKUP(Tabela14[[#This Row],[CÓDIGO]],[1]fornnecedor!$A:$E,5,0)</f>
        <v>AKZO NOBEL LTDA DECOR</v>
      </c>
      <c r="C2329" s="16" t="s">
        <v>1935</v>
      </c>
      <c r="D2329" s="16" t="s">
        <v>543</v>
      </c>
      <c r="E2329" s="22">
        <v>0</v>
      </c>
      <c r="F2329" s="30">
        <v>0</v>
      </c>
      <c r="G2329" s="17">
        <v>0</v>
      </c>
      <c r="H2329" s="11">
        <f t="shared" si="72"/>
        <v>0</v>
      </c>
      <c r="I2329" s="12">
        <f t="shared" si="73"/>
        <v>0</v>
      </c>
      <c r="J2329" s="13" t="s">
        <v>1105</v>
      </c>
      <c r="K2329" s="37" t="str">
        <f>VLOOKUP(Tabela14[[#This Row],[CÓDIGO]],[1]fornnecedor!$A:$G,7,0)</f>
        <v>TESTE FÁCIL CORAL</v>
      </c>
    </row>
    <row r="2330" spans="1:11" x14ac:dyDescent="0.3">
      <c r="A2330" s="8">
        <v>86343</v>
      </c>
      <c r="B2330" s="8" t="str">
        <f>VLOOKUP(Tabela14[[#This Row],[CÓDIGO]],[1]fornnecedor!$A:$E,5,0)</f>
        <v>AKZO NOBEL LTDA DECOR</v>
      </c>
      <c r="C2330" s="9" t="s">
        <v>1936</v>
      </c>
      <c r="D2330" s="9" t="s">
        <v>543</v>
      </c>
      <c r="E2330" s="23">
        <v>0</v>
      </c>
      <c r="F2330" s="31">
        <v>0</v>
      </c>
      <c r="G2330" s="10">
        <v>0</v>
      </c>
      <c r="H2330" s="11">
        <f t="shared" si="72"/>
        <v>0</v>
      </c>
      <c r="I2330" s="12">
        <f t="shared" si="73"/>
        <v>0</v>
      </c>
      <c r="J2330" s="13" t="s">
        <v>1105</v>
      </c>
      <c r="K2330" s="37" t="str">
        <f>VLOOKUP(Tabela14[[#This Row],[CÓDIGO]],[1]fornnecedor!$A:$G,7,0)</f>
        <v>TESTE FÁCIL CORAL</v>
      </c>
    </row>
    <row r="2331" spans="1:11" x14ac:dyDescent="0.3">
      <c r="A2331" s="15">
        <v>86365</v>
      </c>
      <c r="B2331" s="15" t="str">
        <f>VLOOKUP(Tabela14[[#This Row],[CÓDIGO]],[1]fornnecedor!$A:$E,5,0)</f>
        <v>AKZO NOBEL LTDA DECOR</v>
      </c>
      <c r="C2331" s="16" t="s">
        <v>1937</v>
      </c>
      <c r="D2331" s="16" t="s">
        <v>543</v>
      </c>
      <c r="E2331" s="22">
        <v>0</v>
      </c>
      <c r="F2331" s="30">
        <v>0</v>
      </c>
      <c r="G2331" s="17">
        <v>0</v>
      </c>
      <c r="H2331" s="11">
        <f t="shared" si="72"/>
        <v>0</v>
      </c>
      <c r="I2331" s="12">
        <f t="shared" si="73"/>
        <v>0</v>
      </c>
      <c r="J2331" s="13" t="s">
        <v>1105</v>
      </c>
      <c r="K2331" s="37" t="str">
        <f>VLOOKUP(Tabela14[[#This Row],[CÓDIGO]],[1]fornnecedor!$A:$G,7,0)</f>
        <v>TESTE FÁCIL CORAL</v>
      </c>
    </row>
    <row r="2332" spans="1:11" x14ac:dyDescent="0.3">
      <c r="A2332" s="8">
        <v>86350</v>
      </c>
      <c r="B2332" s="8" t="str">
        <f>VLOOKUP(Tabela14[[#This Row],[CÓDIGO]],[1]fornnecedor!$A:$E,5,0)</f>
        <v>AKZO NOBEL LTDA DECOR</v>
      </c>
      <c r="C2332" s="9" t="s">
        <v>1938</v>
      </c>
      <c r="D2332" s="9" t="s">
        <v>543</v>
      </c>
      <c r="E2332" s="23">
        <v>0</v>
      </c>
      <c r="F2332" s="31">
        <v>0</v>
      </c>
      <c r="G2332" s="10">
        <v>0</v>
      </c>
      <c r="H2332" s="11">
        <f t="shared" si="72"/>
        <v>0</v>
      </c>
      <c r="I2332" s="12">
        <f t="shared" si="73"/>
        <v>0</v>
      </c>
      <c r="J2332" s="13" t="s">
        <v>1105</v>
      </c>
      <c r="K2332" s="37" t="str">
        <f>VLOOKUP(Tabela14[[#This Row],[CÓDIGO]],[1]fornnecedor!$A:$G,7,0)</f>
        <v>TESTE FÁCIL CORAL</v>
      </c>
    </row>
    <row r="2333" spans="1:11" x14ac:dyDescent="0.3">
      <c r="A2333" s="15">
        <v>86488</v>
      </c>
      <c r="B2333" s="15" t="str">
        <f>VLOOKUP(Tabela14[[#This Row],[CÓDIGO]],[1]fornnecedor!$A:$E,5,0)</f>
        <v>AKZO NOBEL LTDA DECOR</v>
      </c>
      <c r="C2333" s="16" t="s">
        <v>1939</v>
      </c>
      <c r="D2333" s="16" t="s">
        <v>543</v>
      </c>
      <c r="E2333" s="22">
        <v>0</v>
      </c>
      <c r="F2333" s="30">
        <v>0</v>
      </c>
      <c r="G2333" s="17">
        <v>0</v>
      </c>
      <c r="H2333" s="11">
        <f t="shared" si="72"/>
        <v>0</v>
      </c>
      <c r="I2333" s="12">
        <f t="shared" si="73"/>
        <v>0</v>
      </c>
      <c r="J2333" s="13" t="s">
        <v>1105</v>
      </c>
      <c r="K2333" s="37" t="str">
        <f>VLOOKUP(Tabela14[[#This Row],[CÓDIGO]],[1]fornnecedor!$A:$G,7,0)</f>
        <v>TESTE FÁCIL CORAL</v>
      </c>
    </row>
    <row r="2334" spans="1:11" x14ac:dyDescent="0.3">
      <c r="A2334" s="8">
        <v>86299</v>
      </c>
      <c r="B2334" s="8" t="str">
        <f>VLOOKUP(Tabela14[[#This Row],[CÓDIGO]],[1]fornnecedor!$A:$E,5,0)</f>
        <v>AKZO NOBEL LTDA DECOR</v>
      </c>
      <c r="C2334" s="9" t="s">
        <v>1940</v>
      </c>
      <c r="D2334" s="9" t="s">
        <v>543</v>
      </c>
      <c r="E2334" s="23">
        <v>0</v>
      </c>
      <c r="F2334" s="31">
        <v>0</v>
      </c>
      <c r="G2334" s="10">
        <v>0</v>
      </c>
      <c r="H2334" s="11">
        <f t="shared" si="72"/>
        <v>0</v>
      </c>
      <c r="I2334" s="12">
        <f t="shared" si="73"/>
        <v>0</v>
      </c>
      <c r="J2334" s="13" t="s">
        <v>1105</v>
      </c>
      <c r="K2334" s="37" t="str">
        <f>VLOOKUP(Tabela14[[#This Row],[CÓDIGO]],[1]fornnecedor!$A:$G,7,0)</f>
        <v>TESTE FÁCIL CORAL</v>
      </c>
    </row>
    <row r="2335" spans="1:11" x14ac:dyDescent="0.3">
      <c r="A2335" s="15">
        <v>86471</v>
      </c>
      <c r="B2335" s="15" t="str">
        <f>VLOOKUP(Tabela14[[#This Row],[CÓDIGO]],[1]fornnecedor!$A:$E,5,0)</f>
        <v>AKZO NOBEL LTDA DECOR</v>
      </c>
      <c r="C2335" s="16" t="s">
        <v>1941</v>
      </c>
      <c r="D2335" s="16" t="s">
        <v>543</v>
      </c>
      <c r="E2335" s="22">
        <v>0</v>
      </c>
      <c r="F2335" s="30">
        <v>0</v>
      </c>
      <c r="G2335" s="17">
        <v>0</v>
      </c>
      <c r="H2335" s="11">
        <f t="shared" si="72"/>
        <v>0</v>
      </c>
      <c r="I2335" s="12">
        <f t="shared" si="73"/>
        <v>0</v>
      </c>
      <c r="J2335" s="13" t="s">
        <v>1105</v>
      </c>
      <c r="K2335" s="37" t="str">
        <f>VLOOKUP(Tabela14[[#This Row],[CÓDIGO]],[1]fornnecedor!$A:$G,7,0)</f>
        <v>TESTE FÁCIL CORAL</v>
      </c>
    </row>
    <row r="2336" spans="1:11" x14ac:dyDescent="0.3">
      <c r="A2336" s="8">
        <v>86352</v>
      </c>
      <c r="B2336" s="8" t="str">
        <f>VLOOKUP(Tabela14[[#This Row],[CÓDIGO]],[1]fornnecedor!$A:$E,5,0)</f>
        <v>AKZO NOBEL LTDA DECOR</v>
      </c>
      <c r="C2336" s="9" t="s">
        <v>1942</v>
      </c>
      <c r="D2336" s="9" t="s">
        <v>543</v>
      </c>
      <c r="E2336" s="23">
        <v>0</v>
      </c>
      <c r="F2336" s="31">
        <v>0</v>
      </c>
      <c r="G2336" s="10">
        <v>0</v>
      </c>
      <c r="H2336" s="11">
        <f t="shared" si="72"/>
        <v>0</v>
      </c>
      <c r="I2336" s="12">
        <f t="shared" si="73"/>
        <v>0</v>
      </c>
      <c r="J2336" s="13" t="s">
        <v>1105</v>
      </c>
      <c r="K2336" s="37" t="str">
        <f>VLOOKUP(Tabela14[[#This Row],[CÓDIGO]],[1]fornnecedor!$A:$G,7,0)</f>
        <v>TESTE FÁCIL CORAL</v>
      </c>
    </row>
    <row r="2337" spans="1:11" x14ac:dyDescent="0.3">
      <c r="A2337" s="15">
        <v>86334</v>
      </c>
      <c r="B2337" s="15" t="str">
        <f>VLOOKUP(Tabela14[[#This Row],[CÓDIGO]],[1]fornnecedor!$A:$E,5,0)</f>
        <v>AKZO NOBEL LTDA DECOR</v>
      </c>
      <c r="C2337" s="16" t="s">
        <v>1943</v>
      </c>
      <c r="D2337" s="16" t="s">
        <v>543</v>
      </c>
      <c r="E2337" s="22">
        <v>0</v>
      </c>
      <c r="F2337" s="30">
        <v>0</v>
      </c>
      <c r="G2337" s="17">
        <v>0</v>
      </c>
      <c r="H2337" s="11">
        <f t="shared" si="72"/>
        <v>0</v>
      </c>
      <c r="I2337" s="12">
        <f t="shared" si="73"/>
        <v>0</v>
      </c>
      <c r="J2337" s="13" t="s">
        <v>1105</v>
      </c>
      <c r="K2337" s="37" t="str">
        <f>VLOOKUP(Tabela14[[#This Row],[CÓDIGO]],[1]fornnecedor!$A:$G,7,0)</f>
        <v>TESTE FÁCIL CORAL</v>
      </c>
    </row>
    <row r="2338" spans="1:11" x14ac:dyDescent="0.3">
      <c r="A2338" s="8">
        <v>86506</v>
      </c>
      <c r="B2338" s="8" t="str">
        <f>VLOOKUP(Tabela14[[#This Row],[CÓDIGO]],[1]fornnecedor!$A:$E,5,0)</f>
        <v>AKZO NOBEL LTDA DECOR</v>
      </c>
      <c r="C2338" s="9" t="s">
        <v>1944</v>
      </c>
      <c r="D2338" s="9" t="s">
        <v>543</v>
      </c>
      <c r="E2338" s="23">
        <v>0</v>
      </c>
      <c r="F2338" s="31">
        <v>0</v>
      </c>
      <c r="G2338" s="10">
        <v>0</v>
      </c>
      <c r="H2338" s="11">
        <f t="shared" si="72"/>
        <v>0</v>
      </c>
      <c r="I2338" s="12">
        <f t="shared" si="73"/>
        <v>0</v>
      </c>
      <c r="J2338" s="13" t="s">
        <v>1105</v>
      </c>
      <c r="K2338" s="37" t="str">
        <f>VLOOKUP(Tabela14[[#This Row],[CÓDIGO]],[1]fornnecedor!$A:$G,7,0)</f>
        <v>TESTE FÁCIL CORAL</v>
      </c>
    </row>
    <row r="2339" spans="1:11" x14ac:dyDescent="0.3">
      <c r="A2339" s="15">
        <v>86374</v>
      </c>
      <c r="B2339" s="15" t="str">
        <f>VLOOKUP(Tabela14[[#This Row],[CÓDIGO]],[1]fornnecedor!$A:$E,5,0)</f>
        <v>AKZO NOBEL LTDA DECOR</v>
      </c>
      <c r="C2339" s="16" t="s">
        <v>1945</v>
      </c>
      <c r="D2339" s="16" t="s">
        <v>543</v>
      </c>
      <c r="E2339" s="22">
        <v>0</v>
      </c>
      <c r="F2339" s="30">
        <v>0</v>
      </c>
      <c r="G2339" s="17">
        <v>0</v>
      </c>
      <c r="H2339" s="11">
        <f t="shared" si="72"/>
        <v>0</v>
      </c>
      <c r="I2339" s="12">
        <f t="shared" si="73"/>
        <v>0</v>
      </c>
      <c r="J2339" s="13" t="s">
        <v>1105</v>
      </c>
      <c r="K2339" s="37" t="str">
        <f>VLOOKUP(Tabela14[[#This Row],[CÓDIGO]],[1]fornnecedor!$A:$G,7,0)</f>
        <v>TESTE FÁCIL CORAL</v>
      </c>
    </row>
    <row r="2340" spans="1:11" x14ac:dyDescent="0.3">
      <c r="A2340" s="8">
        <v>86387</v>
      </c>
      <c r="B2340" s="8" t="str">
        <f>VLOOKUP(Tabela14[[#This Row],[CÓDIGO]],[1]fornnecedor!$A:$E,5,0)</f>
        <v>AKZO NOBEL LTDA DECOR</v>
      </c>
      <c r="C2340" s="9" t="s">
        <v>1946</v>
      </c>
      <c r="D2340" s="9" t="s">
        <v>543</v>
      </c>
      <c r="E2340" s="23">
        <v>0</v>
      </c>
      <c r="F2340" s="31">
        <v>0</v>
      </c>
      <c r="G2340" s="10">
        <v>0</v>
      </c>
      <c r="H2340" s="11">
        <f t="shared" si="72"/>
        <v>0</v>
      </c>
      <c r="I2340" s="12">
        <f t="shared" si="73"/>
        <v>0</v>
      </c>
      <c r="J2340" s="13" t="s">
        <v>1105</v>
      </c>
      <c r="K2340" s="37" t="str">
        <f>VLOOKUP(Tabela14[[#This Row],[CÓDIGO]],[1]fornnecedor!$A:$G,7,0)</f>
        <v>TESTE FÁCIL CORAL</v>
      </c>
    </row>
    <row r="2341" spans="1:11" x14ac:dyDescent="0.3">
      <c r="A2341" s="15">
        <v>86519</v>
      </c>
      <c r="B2341" s="15" t="str">
        <f>VLOOKUP(Tabela14[[#This Row],[CÓDIGO]],[1]fornnecedor!$A:$E,5,0)</f>
        <v>AKZO NOBEL LTDA DECOR</v>
      </c>
      <c r="C2341" s="16" t="s">
        <v>1947</v>
      </c>
      <c r="D2341" s="16" t="s">
        <v>543</v>
      </c>
      <c r="E2341" s="22">
        <v>0</v>
      </c>
      <c r="F2341" s="30">
        <v>0</v>
      </c>
      <c r="G2341" s="17">
        <v>0</v>
      </c>
      <c r="H2341" s="11">
        <f t="shared" si="72"/>
        <v>0</v>
      </c>
      <c r="I2341" s="12">
        <f t="shared" si="73"/>
        <v>0</v>
      </c>
      <c r="J2341" s="13" t="s">
        <v>1105</v>
      </c>
      <c r="K2341" s="37" t="str">
        <f>VLOOKUP(Tabela14[[#This Row],[CÓDIGO]],[1]fornnecedor!$A:$G,7,0)</f>
        <v>TESTE FÁCIL CORAL</v>
      </c>
    </row>
    <row r="2342" spans="1:11" x14ac:dyDescent="0.3">
      <c r="A2342" s="8">
        <v>86463</v>
      </c>
      <c r="B2342" s="8" t="str">
        <f>VLOOKUP(Tabela14[[#This Row],[CÓDIGO]],[1]fornnecedor!$A:$E,5,0)</f>
        <v>AKZO NOBEL LTDA DECOR</v>
      </c>
      <c r="C2342" s="9" t="s">
        <v>1948</v>
      </c>
      <c r="D2342" s="9" t="s">
        <v>543</v>
      </c>
      <c r="E2342" s="23">
        <v>0</v>
      </c>
      <c r="F2342" s="31">
        <v>0</v>
      </c>
      <c r="G2342" s="10">
        <v>0</v>
      </c>
      <c r="H2342" s="11">
        <f t="shared" si="72"/>
        <v>0</v>
      </c>
      <c r="I2342" s="12">
        <f t="shared" si="73"/>
        <v>0</v>
      </c>
      <c r="J2342" s="13" t="s">
        <v>1105</v>
      </c>
      <c r="K2342" s="37" t="str">
        <f>VLOOKUP(Tabela14[[#This Row],[CÓDIGO]],[1]fornnecedor!$A:$G,7,0)</f>
        <v>TESTE FÁCIL CORAL</v>
      </c>
    </row>
    <row r="2343" spans="1:11" x14ac:dyDescent="0.3">
      <c r="A2343" s="15">
        <v>86414</v>
      </c>
      <c r="B2343" s="15" t="str">
        <f>VLOOKUP(Tabela14[[#This Row],[CÓDIGO]],[1]fornnecedor!$A:$E,5,0)</f>
        <v>AKZO NOBEL LTDA DECOR</v>
      </c>
      <c r="C2343" s="16" t="s">
        <v>1949</v>
      </c>
      <c r="D2343" s="16" t="s">
        <v>543</v>
      </c>
      <c r="E2343" s="22">
        <v>0</v>
      </c>
      <c r="F2343" s="30">
        <v>0</v>
      </c>
      <c r="G2343" s="17">
        <v>0</v>
      </c>
      <c r="H2343" s="11">
        <f t="shared" si="72"/>
        <v>0</v>
      </c>
      <c r="I2343" s="12">
        <f t="shared" si="73"/>
        <v>0</v>
      </c>
      <c r="J2343" s="13" t="s">
        <v>1105</v>
      </c>
      <c r="K2343" s="37" t="str">
        <f>VLOOKUP(Tabela14[[#This Row],[CÓDIGO]],[1]fornnecedor!$A:$G,7,0)</f>
        <v>TESTE FÁCIL CORAL</v>
      </c>
    </row>
    <row r="2344" spans="1:11" x14ac:dyDescent="0.3">
      <c r="A2344" s="8">
        <v>86480</v>
      </c>
      <c r="B2344" s="8" t="str">
        <f>VLOOKUP(Tabela14[[#This Row],[CÓDIGO]],[1]fornnecedor!$A:$E,5,0)</f>
        <v>AKZO NOBEL LTDA DECOR</v>
      </c>
      <c r="C2344" s="9" t="s">
        <v>1950</v>
      </c>
      <c r="D2344" s="9" t="s">
        <v>543</v>
      </c>
      <c r="E2344" s="23">
        <v>0</v>
      </c>
      <c r="F2344" s="31">
        <v>0</v>
      </c>
      <c r="G2344" s="10">
        <v>0</v>
      </c>
      <c r="H2344" s="11">
        <f t="shared" si="72"/>
        <v>0</v>
      </c>
      <c r="I2344" s="12">
        <f t="shared" si="73"/>
        <v>0</v>
      </c>
      <c r="J2344" s="13" t="s">
        <v>1105</v>
      </c>
      <c r="K2344" s="37" t="str">
        <f>VLOOKUP(Tabela14[[#This Row],[CÓDIGO]],[1]fornnecedor!$A:$G,7,0)</f>
        <v>TESTE FÁCIL CORAL</v>
      </c>
    </row>
    <row r="2345" spans="1:11" x14ac:dyDescent="0.3">
      <c r="A2345" s="15">
        <v>86401</v>
      </c>
      <c r="B2345" s="15" t="str">
        <f>VLOOKUP(Tabela14[[#This Row],[CÓDIGO]],[1]fornnecedor!$A:$E,5,0)</f>
        <v>AKZO NOBEL LTDA DECOR</v>
      </c>
      <c r="C2345" s="16" t="s">
        <v>1951</v>
      </c>
      <c r="D2345" s="16" t="s">
        <v>543</v>
      </c>
      <c r="E2345" s="22">
        <v>0</v>
      </c>
      <c r="F2345" s="30">
        <v>0</v>
      </c>
      <c r="G2345" s="17">
        <v>0</v>
      </c>
      <c r="H2345" s="11">
        <f t="shared" si="72"/>
        <v>0</v>
      </c>
      <c r="I2345" s="12">
        <f t="shared" si="73"/>
        <v>0</v>
      </c>
      <c r="J2345" s="13" t="s">
        <v>1105</v>
      </c>
      <c r="K2345" s="37" t="str">
        <f>VLOOKUP(Tabela14[[#This Row],[CÓDIGO]],[1]fornnecedor!$A:$G,7,0)</f>
        <v>TESTE FÁCIL CORAL</v>
      </c>
    </row>
    <row r="2346" spans="1:11" x14ac:dyDescent="0.3">
      <c r="A2346" s="8">
        <v>86499</v>
      </c>
      <c r="B2346" s="8" t="str">
        <f>VLOOKUP(Tabela14[[#This Row],[CÓDIGO]],[1]fornnecedor!$A:$E,5,0)</f>
        <v>AKZO NOBEL LTDA DECOR</v>
      </c>
      <c r="C2346" s="9" t="s">
        <v>1952</v>
      </c>
      <c r="D2346" s="9" t="s">
        <v>543</v>
      </c>
      <c r="E2346" s="23">
        <v>0</v>
      </c>
      <c r="F2346" s="31">
        <v>0</v>
      </c>
      <c r="G2346" s="10">
        <v>0</v>
      </c>
      <c r="H2346" s="11">
        <f t="shared" si="72"/>
        <v>0</v>
      </c>
      <c r="I2346" s="12">
        <f t="shared" si="73"/>
        <v>0</v>
      </c>
      <c r="J2346" s="13" t="s">
        <v>1105</v>
      </c>
      <c r="K2346" s="37" t="str">
        <f>VLOOKUP(Tabela14[[#This Row],[CÓDIGO]],[1]fornnecedor!$A:$G,7,0)</f>
        <v>TESTE FÁCIL CORAL</v>
      </c>
    </row>
    <row r="2347" spans="1:11" x14ac:dyDescent="0.3">
      <c r="A2347" s="15">
        <v>86465</v>
      </c>
      <c r="B2347" s="15" t="str">
        <f>VLOOKUP(Tabela14[[#This Row],[CÓDIGO]],[1]fornnecedor!$A:$E,5,0)</f>
        <v>AKZO NOBEL LTDA DECOR</v>
      </c>
      <c r="C2347" s="16" t="s">
        <v>1953</v>
      </c>
      <c r="D2347" s="16" t="s">
        <v>543</v>
      </c>
      <c r="E2347" s="22">
        <v>0</v>
      </c>
      <c r="F2347" s="30">
        <v>0</v>
      </c>
      <c r="G2347" s="17">
        <v>0</v>
      </c>
      <c r="H2347" s="11">
        <f t="shared" si="72"/>
        <v>0</v>
      </c>
      <c r="I2347" s="12">
        <f t="shared" si="73"/>
        <v>0</v>
      </c>
      <c r="J2347" s="13" t="s">
        <v>1105</v>
      </c>
      <c r="K2347" s="37" t="str">
        <f>VLOOKUP(Tabela14[[#This Row],[CÓDIGO]],[1]fornnecedor!$A:$G,7,0)</f>
        <v>TESTE FÁCIL CORAL</v>
      </c>
    </row>
    <row r="2348" spans="1:11" x14ac:dyDescent="0.3">
      <c r="A2348" s="8">
        <v>86400</v>
      </c>
      <c r="B2348" s="8" t="str">
        <f>VLOOKUP(Tabela14[[#This Row],[CÓDIGO]],[1]fornnecedor!$A:$E,5,0)</f>
        <v>AKZO NOBEL LTDA DECOR</v>
      </c>
      <c r="C2348" s="9" t="s">
        <v>1954</v>
      </c>
      <c r="D2348" s="9" t="s">
        <v>543</v>
      </c>
      <c r="E2348" s="23">
        <v>0</v>
      </c>
      <c r="F2348" s="31">
        <v>0</v>
      </c>
      <c r="G2348" s="10">
        <v>0</v>
      </c>
      <c r="H2348" s="11">
        <f t="shared" si="72"/>
        <v>0</v>
      </c>
      <c r="I2348" s="12">
        <f t="shared" si="73"/>
        <v>0</v>
      </c>
      <c r="J2348" s="13" t="s">
        <v>1105</v>
      </c>
      <c r="K2348" s="37" t="str">
        <f>VLOOKUP(Tabela14[[#This Row],[CÓDIGO]],[1]fornnecedor!$A:$G,7,0)</f>
        <v>TESTE FÁCIL CORAL</v>
      </c>
    </row>
    <row r="2349" spans="1:11" x14ac:dyDescent="0.3">
      <c r="A2349" s="15">
        <v>86380</v>
      </c>
      <c r="B2349" s="15" t="str">
        <f>VLOOKUP(Tabela14[[#This Row],[CÓDIGO]],[1]fornnecedor!$A:$E,5,0)</f>
        <v>AKZO NOBEL LTDA DECOR</v>
      </c>
      <c r="C2349" s="16" t="s">
        <v>1955</v>
      </c>
      <c r="D2349" s="16" t="s">
        <v>543</v>
      </c>
      <c r="E2349" s="22">
        <v>0</v>
      </c>
      <c r="F2349" s="30">
        <v>0</v>
      </c>
      <c r="G2349" s="17">
        <v>0</v>
      </c>
      <c r="H2349" s="11">
        <f t="shared" si="72"/>
        <v>0</v>
      </c>
      <c r="I2349" s="12">
        <f t="shared" si="73"/>
        <v>0</v>
      </c>
      <c r="J2349" s="13" t="s">
        <v>1105</v>
      </c>
      <c r="K2349" s="37" t="str">
        <f>VLOOKUP(Tabela14[[#This Row],[CÓDIGO]],[1]fornnecedor!$A:$G,7,0)</f>
        <v>TESTE FÁCIL CORAL</v>
      </c>
    </row>
    <row r="2350" spans="1:11" x14ac:dyDescent="0.3">
      <c r="A2350" s="8">
        <v>86473</v>
      </c>
      <c r="B2350" s="8" t="str">
        <f>VLOOKUP(Tabela14[[#This Row],[CÓDIGO]],[1]fornnecedor!$A:$E,5,0)</f>
        <v>AKZO NOBEL LTDA DECOR</v>
      </c>
      <c r="C2350" s="9" t="s">
        <v>1956</v>
      </c>
      <c r="D2350" s="9" t="s">
        <v>543</v>
      </c>
      <c r="E2350" s="23">
        <v>0</v>
      </c>
      <c r="F2350" s="31">
        <v>0</v>
      </c>
      <c r="G2350" s="10">
        <v>0</v>
      </c>
      <c r="H2350" s="11">
        <f t="shared" si="72"/>
        <v>0</v>
      </c>
      <c r="I2350" s="12">
        <f t="shared" si="73"/>
        <v>0</v>
      </c>
      <c r="J2350" s="13" t="s">
        <v>1105</v>
      </c>
      <c r="K2350" s="37" t="str">
        <f>VLOOKUP(Tabela14[[#This Row],[CÓDIGO]],[1]fornnecedor!$A:$G,7,0)</f>
        <v>TESTE FÁCIL CORAL</v>
      </c>
    </row>
    <row r="2351" spans="1:11" x14ac:dyDescent="0.3">
      <c r="A2351" s="15">
        <v>86466</v>
      </c>
      <c r="B2351" s="15" t="str">
        <f>VLOOKUP(Tabela14[[#This Row],[CÓDIGO]],[1]fornnecedor!$A:$E,5,0)</f>
        <v>AKZO NOBEL LTDA DECOR</v>
      </c>
      <c r="C2351" s="16" t="s">
        <v>1957</v>
      </c>
      <c r="D2351" s="16" t="s">
        <v>543</v>
      </c>
      <c r="E2351" s="22">
        <v>0</v>
      </c>
      <c r="F2351" s="30">
        <v>0</v>
      </c>
      <c r="G2351" s="17">
        <v>0</v>
      </c>
      <c r="H2351" s="11">
        <f t="shared" si="72"/>
        <v>0</v>
      </c>
      <c r="I2351" s="12">
        <f t="shared" si="73"/>
        <v>0</v>
      </c>
      <c r="J2351" s="13" t="s">
        <v>1105</v>
      </c>
      <c r="K2351" s="37" t="str">
        <f>VLOOKUP(Tabela14[[#This Row],[CÓDIGO]],[1]fornnecedor!$A:$G,7,0)</f>
        <v>TESTE FÁCIL CORAL</v>
      </c>
    </row>
    <row r="2352" spans="1:11" x14ac:dyDescent="0.3">
      <c r="A2352" s="8">
        <v>86307</v>
      </c>
      <c r="B2352" s="8" t="str">
        <f>VLOOKUP(Tabela14[[#This Row],[CÓDIGO]],[1]fornnecedor!$A:$E,5,0)</f>
        <v>AKZO NOBEL LTDA DECOR</v>
      </c>
      <c r="C2352" s="9" t="s">
        <v>1958</v>
      </c>
      <c r="D2352" s="9" t="s">
        <v>543</v>
      </c>
      <c r="E2352" s="23">
        <v>0</v>
      </c>
      <c r="F2352" s="31">
        <v>0</v>
      </c>
      <c r="G2352" s="10">
        <v>0</v>
      </c>
      <c r="H2352" s="11">
        <f t="shared" si="72"/>
        <v>0</v>
      </c>
      <c r="I2352" s="12">
        <f t="shared" si="73"/>
        <v>0</v>
      </c>
      <c r="J2352" s="13" t="s">
        <v>1105</v>
      </c>
      <c r="K2352" s="37" t="str">
        <f>VLOOKUP(Tabela14[[#This Row],[CÓDIGO]],[1]fornnecedor!$A:$G,7,0)</f>
        <v>TESTE FÁCIL CORAL</v>
      </c>
    </row>
    <row r="2353" spans="1:11" x14ac:dyDescent="0.3">
      <c r="A2353" s="15">
        <v>86385</v>
      </c>
      <c r="B2353" s="15" t="str">
        <f>VLOOKUP(Tabela14[[#This Row],[CÓDIGO]],[1]fornnecedor!$A:$E,5,0)</f>
        <v>AKZO NOBEL LTDA DECOR</v>
      </c>
      <c r="C2353" s="16" t="s">
        <v>1959</v>
      </c>
      <c r="D2353" s="16" t="s">
        <v>543</v>
      </c>
      <c r="E2353" s="22">
        <v>0</v>
      </c>
      <c r="F2353" s="30">
        <v>0</v>
      </c>
      <c r="G2353" s="17">
        <v>0</v>
      </c>
      <c r="H2353" s="11">
        <f t="shared" si="72"/>
        <v>0</v>
      </c>
      <c r="I2353" s="12">
        <f t="shared" si="73"/>
        <v>0</v>
      </c>
      <c r="J2353" s="13" t="s">
        <v>1105</v>
      </c>
      <c r="K2353" s="37" t="str">
        <f>VLOOKUP(Tabela14[[#This Row],[CÓDIGO]],[1]fornnecedor!$A:$G,7,0)</f>
        <v>TESTE FÁCIL CORAL</v>
      </c>
    </row>
    <row r="2354" spans="1:11" x14ac:dyDescent="0.3">
      <c r="A2354" s="8">
        <v>86313</v>
      </c>
      <c r="B2354" s="8" t="str">
        <f>VLOOKUP(Tabela14[[#This Row],[CÓDIGO]],[1]fornnecedor!$A:$E,5,0)</f>
        <v>AKZO NOBEL LTDA DECOR</v>
      </c>
      <c r="C2354" s="9" t="s">
        <v>1960</v>
      </c>
      <c r="D2354" s="9" t="s">
        <v>543</v>
      </c>
      <c r="E2354" s="23">
        <v>0</v>
      </c>
      <c r="F2354" s="31">
        <v>0</v>
      </c>
      <c r="G2354" s="10">
        <v>0</v>
      </c>
      <c r="H2354" s="11">
        <f t="shared" si="72"/>
        <v>0</v>
      </c>
      <c r="I2354" s="12">
        <f t="shared" si="73"/>
        <v>0</v>
      </c>
      <c r="J2354" s="13" t="s">
        <v>1105</v>
      </c>
      <c r="K2354" s="37" t="str">
        <f>VLOOKUP(Tabela14[[#This Row],[CÓDIGO]],[1]fornnecedor!$A:$G,7,0)</f>
        <v>TESTE FÁCIL CORAL</v>
      </c>
    </row>
    <row r="2355" spans="1:11" x14ac:dyDescent="0.3">
      <c r="A2355" s="15">
        <v>86332</v>
      </c>
      <c r="B2355" s="15" t="str">
        <f>VLOOKUP(Tabela14[[#This Row],[CÓDIGO]],[1]fornnecedor!$A:$E,5,0)</f>
        <v>AKZO NOBEL LTDA DECOR</v>
      </c>
      <c r="C2355" s="16" t="s">
        <v>1961</v>
      </c>
      <c r="D2355" s="16" t="s">
        <v>543</v>
      </c>
      <c r="E2355" s="22">
        <v>0</v>
      </c>
      <c r="F2355" s="30">
        <v>0</v>
      </c>
      <c r="G2355" s="17">
        <v>0</v>
      </c>
      <c r="H2355" s="11">
        <f t="shared" si="72"/>
        <v>0</v>
      </c>
      <c r="I2355" s="12">
        <f t="shared" si="73"/>
        <v>0</v>
      </c>
      <c r="J2355" s="13" t="s">
        <v>1105</v>
      </c>
      <c r="K2355" s="37" t="str">
        <f>VLOOKUP(Tabela14[[#This Row],[CÓDIGO]],[1]fornnecedor!$A:$G,7,0)</f>
        <v>TESTE FÁCIL CORAL</v>
      </c>
    </row>
    <row r="2356" spans="1:11" x14ac:dyDescent="0.3">
      <c r="A2356" s="8">
        <v>86314</v>
      </c>
      <c r="B2356" s="8" t="str">
        <f>VLOOKUP(Tabela14[[#This Row],[CÓDIGO]],[1]fornnecedor!$A:$E,5,0)</f>
        <v>AKZO NOBEL LTDA DECOR</v>
      </c>
      <c r="C2356" s="9" t="s">
        <v>1962</v>
      </c>
      <c r="D2356" s="9" t="s">
        <v>543</v>
      </c>
      <c r="E2356" s="23">
        <v>0</v>
      </c>
      <c r="F2356" s="31">
        <v>0</v>
      </c>
      <c r="G2356" s="10">
        <v>0</v>
      </c>
      <c r="H2356" s="11">
        <f t="shared" si="72"/>
        <v>0</v>
      </c>
      <c r="I2356" s="12">
        <f t="shared" si="73"/>
        <v>0</v>
      </c>
      <c r="J2356" s="13" t="s">
        <v>1105</v>
      </c>
      <c r="K2356" s="37" t="str">
        <f>VLOOKUP(Tabela14[[#This Row],[CÓDIGO]],[1]fornnecedor!$A:$G,7,0)</f>
        <v>TESTE FÁCIL CORAL</v>
      </c>
    </row>
    <row r="2357" spans="1:11" x14ac:dyDescent="0.3">
      <c r="A2357" s="15">
        <v>86340</v>
      </c>
      <c r="B2357" s="15" t="str">
        <f>VLOOKUP(Tabela14[[#This Row],[CÓDIGO]],[1]fornnecedor!$A:$E,5,0)</f>
        <v>AKZO NOBEL LTDA DECOR</v>
      </c>
      <c r="C2357" s="16" t="s">
        <v>1963</v>
      </c>
      <c r="D2357" s="16" t="s">
        <v>543</v>
      </c>
      <c r="E2357" s="22">
        <v>0</v>
      </c>
      <c r="F2357" s="30">
        <v>0</v>
      </c>
      <c r="G2357" s="17">
        <v>0</v>
      </c>
      <c r="H2357" s="11">
        <f t="shared" si="72"/>
        <v>0</v>
      </c>
      <c r="I2357" s="12">
        <f t="shared" si="73"/>
        <v>0</v>
      </c>
      <c r="J2357" s="13" t="s">
        <v>1105</v>
      </c>
      <c r="K2357" s="37" t="str">
        <f>VLOOKUP(Tabela14[[#This Row],[CÓDIGO]],[1]fornnecedor!$A:$G,7,0)</f>
        <v>TESTE FÁCIL CORAL</v>
      </c>
    </row>
    <row r="2358" spans="1:11" x14ac:dyDescent="0.3">
      <c r="A2358" s="8">
        <v>86421</v>
      </c>
      <c r="B2358" s="8" t="str">
        <f>VLOOKUP(Tabela14[[#This Row],[CÓDIGO]],[1]fornnecedor!$A:$E,5,0)</f>
        <v>AKZO NOBEL LTDA DECOR</v>
      </c>
      <c r="C2358" s="9" t="s">
        <v>1964</v>
      </c>
      <c r="D2358" s="9" t="s">
        <v>543</v>
      </c>
      <c r="E2358" s="23">
        <v>0</v>
      </c>
      <c r="F2358" s="31">
        <v>0</v>
      </c>
      <c r="G2358" s="10">
        <v>0</v>
      </c>
      <c r="H2358" s="11">
        <f t="shared" si="72"/>
        <v>0</v>
      </c>
      <c r="I2358" s="12">
        <f t="shared" si="73"/>
        <v>0</v>
      </c>
      <c r="J2358" s="13" t="s">
        <v>1105</v>
      </c>
      <c r="K2358" s="37" t="str">
        <f>VLOOKUP(Tabela14[[#This Row],[CÓDIGO]],[1]fornnecedor!$A:$G,7,0)</f>
        <v>TESTE FÁCIL CORAL</v>
      </c>
    </row>
    <row r="2359" spans="1:11" x14ac:dyDescent="0.3">
      <c r="A2359" s="15">
        <v>86373</v>
      </c>
      <c r="B2359" s="15" t="str">
        <f>VLOOKUP(Tabela14[[#This Row],[CÓDIGO]],[1]fornnecedor!$A:$E,5,0)</f>
        <v>AKZO NOBEL LTDA DECOR</v>
      </c>
      <c r="C2359" s="16" t="s">
        <v>1965</v>
      </c>
      <c r="D2359" s="16" t="s">
        <v>543</v>
      </c>
      <c r="E2359" s="22">
        <v>0</v>
      </c>
      <c r="F2359" s="30">
        <v>0</v>
      </c>
      <c r="G2359" s="17">
        <v>0</v>
      </c>
      <c r="H2359" s="11">
        <f t="shared" si="72"/>
        <v>0</v>
      </c>
      <c r="I2359" s="12">
        <f t="shared" si="73"/>
        <v>0</v>
      </c>
      <c r="J2359" s="13" t="s">
        <v>1105</v>
      </c>
      <c r="K2359" s="37" t="str">
        <f>VLOOKUP(Tabela14[[#This Row],[CÓDIGO]],[1]fornnecedor!$A:$G,7,0)</f>
        <v>TESTE FÁCIL CORAL</v>
      </c>
    </row>
    <row r="2360" spans="1:11" x14ac:dyDescent="0.3">
      <c r="A2360" s="8">
        <v>86346</v>
      </c>
      <c r="B2360" s="8" t="str">
        <f>VLOOKUP(Tabela14[[#This Row],[CÓDIGO]],[1]fornnecedor!$A:$E,5,0)</f>
        <v>AKZO NOBEL LTDA DECOR</v>
      </c>
      <c r="C2360" s="9" t="s">
        <v>1966</v>
      </c>
      <c r="D2360" s="9" t="s">
        <v>543</v>
      </c>
      <c r="E2360" s="23">
        <v>0</v>
      </c>
      <c r="F2360" s="31">
        <v>0</v>
      </c>
      <c r="G2360" s="10">
        <v>0</v>
      </c>
      <c r="H2360" s="11">
        <f t="shared" si="72"/>
        <v>0</v>
      </c>
      <c r="I2360" s="12">
        <f t="shared" si="73"/>
        <v>0</v>
      </c>
      <c r="J2360" s="13" t="s">
        <v>1105</v>
      </c>
      <c r="K2360" s="37" t="str">
        <f>VLOOKUP(Tabela14[[#This Row],[CÓDIGO]],[1]fornnecedor!$A:$G,7,0)</f>
        <v>TESTE FÁCIL CORAL</v>
      </c>
    </row>
    <row r="2361" spans="1:11" x14ac:dyDescent="0.3">
      <c r="A2361" s="15">
        <v>86475</v>
      </c>
      <c r="B2361" s="15" t="str">
        <f>VLOOKUP(Tabela14[[#This Row],[CÓDIGO]],[1]fornnecedor!$A:$E,5,0)</f>
        <v>AKZO NOBEL LTDA DECOR</v>
      </c>
      <c r="C2361" s="16" t="s">
        <v>1967</v>
      </c>
      <c r="D2361" s="16" t="s">
        <v>543</v>
      </c>
      <c r="E2361" s="22">
        <v>0</v>
      </c>
      <c r="F2361" s="30">
        <v>0</v>
      </c>
      <c r="G2361" s="17">
        <v>0</v>
      </c>
      <c r="H2361" s="11">
        <f t="shared" si="72"/>
        <v>0</v>
      </c>
      <c r="I2361" s="12">
        <f t="shared" si="73"/>
        <v>0</v>
      </c>
      <c r="J2361" s="13" t="s">
        <v>1105</v>
      </c>
      <c r="K2361" s="37" t="str">
        <f>VLOOKUP(Tabela14[[#This Row],[CÓDIGO]],[1]fornnecedor!$A:$G,7,0)</f>
        <v>TESTE FÁCIL CORAL</v>
      </c>
    </row>
    <row r="2362" spans="1:11" x14ac:dyDescent="0.3">
      <c r="A2362" s="8">
        <v>86354</v>
      </c>
      <c r="B2362" s="8" t="str">
        <f>VLOOKUP(Tabela14[[#This Row],[CÓDIGO]],[1]fornnecedor!$A:$E,5,0)</f>
        <v>AKZO NOBEL LTDA DECOR</v>
      </c>
      <c r="C2362" s="9" t="s">
        <v>1968</v>
      </c>
      <c r="D2362" s="9" t="s">
        <v>543</v>
      </c>
      <c r="E2362" s="23">
        <v>0</v>
      </c>
      <c r="F2362" s="31">
        <v>0</v>
      </c>
      <c r="G2362" s="10">
        <v>0</v>
      </c>
      <c r="H2362" s="11">
        <f t="shared" si="72"/>
        <v>0</v>
      </c>
      <c r="I2362" s="12">
        <f t="shared" si="73"/>
        <v>0</v>
      </c>
      <c r="J2362" s="13" t="s">
        <v>1105</v>
      </c>
      <c r="K2362" s="37" t="str">
        <f>VLOOKUP(Tabela14[[#This Row],[CÓDIGO]],[1]fornnecedor!$A:$G,7,0)</f>
        <v>TESTE FÁCIL CORAL</v>
      </c>
    </row>
    <row r="2363" spans="1:11" x14ac:dyDescent="0.3">
      <c r="A2363" s="15">
        <v>86435</v>
      </c>
      <c r="B2363" s="15" t="str">
        <f>VLOOKUP(Tabela14[[#This Row],[CÓDIGO]],[1]fornnecedor!$A:$E,5,0)</f>
        <v>AKZO NOBEL LTDA DECOR</v>
      </c>
      <c r="C2363" s="16" t="s">
        <v>1969</v>
      </c>
      <c r="D2363" s="16" t="s">
        <v>543</v>
      </c>
      <c r="E2363" s="22">
        <v>0</v>
      </c>
      <c r="F2363" s="30">
        <v>0</v>
      </c>
      <c r="G2363" s="17">
        <v>0</v>
      </c>
      <c r="H2363" s="11">
        <f t="shared" si="72"/>
        <v>0</v>
      </c>
      <c r="I2363" s="12">
        <f t="shared" si="73"/>
        <v>0</v>
      </c>
      <c r="J2363" s="13" t="s">
        <v>1105</v>
      </c>
      <c r="K2363" s="37" t="str">
        <f>VLOOKUP(Tabela14[[#This Row],[CÓDIGO]],[1]fornnecedor!$A:$G,7,0)</f>
        <v>TESTE FÁCIL CORAL</v>
      </c>
    </row>
    <row r="2364" spans="1:11" x14ac:dyDescent="0.3">
      <c r="A2364" s="8">
        <v>86407</v>
      </c>
      <c r="B2364" s="8" t="str">
        <f>VLOOKUP(Tabela14[[#This Row],[CÓDIGO]],[1]fornnecedor!$A:$E,5,0)</f>
        <v>AKZO NOBEL LTDA DECOR</v>
      </c>
      <c r="C2364" s="9" t="s">
        <v>1970</v>
      </c>
      <c r="D2364" s="9" t="s">
        <v>543</v>
      </c>
      <c r="E2364" s="23">
        <v>0</v>
      </c>
      <c r="F2364" s="31">
        <v>0</v>
      </c>
      <c r="G2364" s="10">
        <v>0</v>
      </c>
      <c r="H2364" s="11">
        <f t="shared" si="72"/>
        <v>0</v>
      </c>
      <c r="I2364" s="12">
        <f t="shared" si="73"/>
        <v>0</v>
      </c>
      <c r="J2364" s="13" t="s">
        <v>1105</v>
      </c>
      <c r="K2364" s="37" t="str">
        <f>VLOOKUP(Tabela14[[#This Row],[CÓDIGO]],[1]fornnecedor!$A:$G,7,0)</f>
        <v>TESTE FÁCIL CORAL</v>
      </c>
    </row>
    <row r="2365" spans="1:11" x14ac:dyDescent="0.3">
      <c r="A2365" s="15">
        <v>86458</v>
      </c>
      <c r="B2365" s="15" t="str">
        <f>VLOOKUP(Tabela14[[#This Row],[CÓDIGO]],[1]fornnecedor!$A:$E,5,0)</f>
        <v>AKZO NOBEL LTDA DECOR</v>
      </c>
      <c r="C2365" s="16" t="s">
        <v>1971</v>
      </c>
      <c r="D2365" s="16" t="s">
        <v>543</v>
      </c>
      <c r="E2365" s="22">
        <v>0</v>
      </c>
      <c r="F2365" s="30">
        <v>0</v>
      </c>
      <c r="G2365" s="17">
        <v>0</v>
      </c>
      <c r="H2365" s="11">
        <f t="shared" si="72"/>
        <v>0</v>
      </c>
      <c r="I2365" s="12">
        <f t="shared" si="73"/>
        <v>0</v>
      </c>
      <c r="J2365" s="13" t="s">
        <v>1105</v>
      </c>
      <c r="K2365" s="37" t="str">
        <f>VLOOKUP(Tabela14[[#This Row],[CÓDIGO]],[1]fornnecedor!$A:$G,7,0)</f>
        <v>TESTE FÁCIL CORAL</v>
      </c>
    </row>
    <row r="2366" spans="1:11" x14ac:dyDescent="0.3">
      <c r="A2366" s="8">
        <v>86487</v>
      </c>
      <c r="B2366" s="8" t="str">
        <f>VLOOKUP(Tabela14[[#This Row],[CÓDIGO]],[1]fornnecedor!$A:$E,5,0)</f>
        <v>AKZO NOBEL LTDA DECOR</v>
      </c>
      <c r="C2366" s="9" t="s">
        <v>1972</v>
      </c>
      <c r="D2366" s="9" t="s">
        <v>543</v>
      </c>
      <c r="E2366" s="23">
        <v>0</v>
      </c>
      <c r="F2366" s="31">
        <v>0</v>
      </c>
      <c r="G2366" s="10">
        <v>0</v>
      </c>
      <c r="H2366" s="11">
        <f t="shared" si="72"/>
        <v>0</v>
      </c>
      <c r="I2366" s="12">
        <f t="shared" si="73"/>
        <v>0</v>
      </c>
      <c r="J2366" s="13" t="s">
        <v>1105</v>
      </c>
      <c r="K2366" s="37" t="str">
        <f>VLOOKUP(Tabela14[[#This Row],[CÓDIGO]],[1]fornnecedor!$A:$G,7,0)</f>
        <v>TESTE FÁCIL CORAL</v>
      </c>
    </row>
    <row r="2367" spans="1:11" x14ac:dyDescent="0.3">
      <c r="A2367" s="15">
        <v>86325</v>
      </c>
      <c r="B2367" s="15" t="str">
        <f>VLOOKUP(Tabela14[[#This Row],[CÓDIGO]],[1]fornnecedor!$A:$E,5,0)</f>
        <v>AKZO NOBEL LTDA DECOR</v>
      </c>
      <c r="C2367" s="16" t="s">
        <v>1973</v>
      </c>
      <c r="D2367" s="16" t="s">
        <v>543</v>
      </c>
      <c r="E2367" s="22">
        <v>0</v>
      </c>
      <c r="F2367" s="30">
        <v>0</v>
      </c>
      <c r="G2367" s="17">
        <v>0</v>
      </c>
      <c r="H2367" s="11">
        <f t="shared" si="72"/>
        <v>0</v>
      </c>
      <c r="I2367" s="12">
        <f t="shared" si="73"/>
        <v>0</v>
      </c>
      <c r="J2367" s="13" t="s">
        <v>1105</v>
      </c>
      <c r="K2367" s="37" t="str">
        <f>VLOOKUP(Tabela14[[#This Row],[CÓDIGO]],[1]fornnecedor!$A:$G,7,0)</f>
        <v>TESTE FÁCIL CORAL</v>
      </c>
    </row>
    <row r="2368" spans="1:11" x14ac:dyDescent="0.3">
      <c r="A2368" s="8">
        <v>86425</v>
      </c>
      <c r="B2368" s="8" t="str">
        <f>VLOOKUP(Tabela14[[#This Row],[CÓDIGO]],[1]fornnecedor!$A:$E,5,0)</f>
        <v>AKZO NOBEL LTDA DECOR</v>
      </c>
      <c r="C2368" s="9" t="s">
        <v>1974</v>
      </c>
      <c r="D2368" s="9" t="s">
        <v>543</v>
      </c>
      <c r="E2368" s="23">
        <v>0</v>
      </c>
      <c r="F2368" s="31">
        <v>0</v>
      </c>
      <c r="G2368" s="10">
        <v>0</v>
      </c>
      <c r="H2368" s="11">
        <f t="shared" si="72"/>
        <v>0</v>
      </c>
      <c r="I2368" s="12">
        <f t="shared" si="73"/>
        <v>0</v>
      </c>
      <c r="J2368" s="13" t="s">
        <v>1105</v>
      </c>
      <c r="K2368" s="37" t="str">
        <f>VLOOKUP(Tabela14[[#This Row],[CÓDIGO]],[1]fornnecedor!$A:$G,7,0)</f>
        <v>TESTE FÁCIL CORAL</v>
      </c>
    </row>
    <row r="2369" spans="1:11" x14ac:dyDescent="0.3">
      <c r="A2369" s="15">
        <v>86420</v>
      </c>
      <c r="B2369" s="15" t="str">
        <f>VLOOKUP(Tabela14[[#This Row],[CÓDIGO]],[1]fornnecedor!$A:$E,5,0)</f>
        <v>AKZO NOBEL LTDA DECOR</v>
      </c>
      <c r="C2369" s="16" t="s">
        <v>1975</v>
      </c>
      <c r="D2369" s="16" t="s">
        <v>543</v>
      </c>
      <c r="E2369" s="22">
        <v>0</v>
      </c>
      <c r="F2369" s="30">
        <v>0</v>
      </c>
      <c r="G2369" s="17">
        <v>0</v>
      </c>
      <c r="H2369" s="11">
        <f t="shared" si="72"/>
        <v>0</v>
      </c>
      <c r="I2369" s="12">
        <f t="shared" si="73"/>
        <v>0</v>
      </c>
      <c r="J2369" s="13" t="s">
        <v>1105</v>
      </c>
      <c r="K2369" s="37" t="str">
        <f>VLOOKUP(Tabela14[[#This Row],[CÓDIGO]],[1]fornnecedor!$A:$G,7,0)</f>
        <v>TESTE FÁCIL CORAL</v>
      </c>
    </row>
    <row r="2370" spans="1:11" x14ac:dyDescent="0.3">
      <c r="A2370" s="8">
        <v>86396</v>
      </c>
      <c r="B2370" s="8" t="str">
        <f>VLOOKUP(Tabela14[[#This Row],[CÓDIGO]],[1]fornnecedor!$A:$E,5,0)</f>
        <v>AKZO NOBEL LTDA DECOR</v>
      </c>
      <c r="C2370" s="9" t="s">
        <v>1976</v>
      </c>
      <c r="D2370" s="9" t="s">
        <v>543</v>
      </c>
      <c r="E2370" s="23">
        <v>0</v>
      </c>
      <c r="F2370" s="31">
        <v>0</v>
      </c>
      <c r="G2370" s="10">
        <v>0</v>
      </c>
      <c r="H2370" s="11">
        <f t="shared" ref="H2370:H2433" si="74">G2370*E2370</f>
        <v>0</v>
      </c>
      <c r="I2370" s="12">
        <f t="shared" ref="I2370:I2433" si="75">G2370*F2370</f>
        <v>0</v>
      </c>
      <c r="J2370" s="13" t="s">
        <v>1105</v>
      </c>
      <c r="K2370" s="37" t="str">
        <f>VLOOKUP(Tabela14[[#This Row],[CÓDIGO]],[1]fornnecedor!$A:$G,7,0)</f>
        <v>TESTE FÁCIL CORAL</v>
      </c>
    </row>
    <row r="2371" spans="1:11" x14ac:dyDescent="0.3">
      <c r="A2371" s="15">
        <v>86436</v>
      </c>
      <c r="B2371" s="15" t="str">
        <f>VLOOKUP(Tabela14[[#This Row],[CÓDIGO]],[1]fornnecedor!$A:$E,5,0)</f>
        <v>AKZO NOBEL LTDA DECOR</v>
      </c>
      <c r="C2371" s="16" t="s">
        <v>1977</v>
      </c>
      <c r="D2371" s="16" t="s">
        <v>543</v>
      </c>
      <c r="E2371" s="22">
        <v>0</v>
      </c>
      <c r="F2371" s="30">
        <v>0</v>
      </c>
      <c r="G2371" s="17">
        <v>0</v>
      </c>
      <c r="H2371" s="11">
        <f t="shared" si="74"/>
        <v>0</v>
      </c>
      <c r="I2371" s="12">
        <f t="shared" si="75"/>
        <v>0</v>
      </c>
      <c r="J2371" s="13" t="s">
        <v>1105</v>
      </c>
      <c r="K2371" s="37" t="str">
        <f>VLOOKUP(Tabela14[[#This Row],[CÓDIGO]],[1]fornnecedor!$A:$G,7,0)</f>
        <v>TESTE FÁCIL CORAL</v>
      </c>
    </row>
    <row r="2372" spans="1:11" x14ac:dyDescent="0.3">
      <c r="A2372" s="8">
        <v>86412</v>
      </c>
      <c r="B2372" s="8" t="str">
        <f>VLOOKUP(Tabela14[[#This Row],[CÓDIGO]],[1]fornnecedor!$A:$E,5,0)</f>
        <v>AKZO NOBEL LTDA DECOR</v>
      </c>
      <c r="C2372" s="9" t="s">
        <v>1978</v>
      </c>
      <c r="D2372" s="9" t="s">
        <v>543</v>
      </c>
      <c r="E2372" s="23">
        <v>0</v>
      </c>
      <c r="F2372" s="31">
        <v>0</v>
      </c>
      <c r="G2372" s="10">
        <v>0</v>
      </c>
      <c r="H2372" s="11">
        <f t="shared" si="74"/>
        <v>0</v>
      </c>
      <c r="I2372" s="12">
        <f t="shared" si="75"/>
        <v>0</v>
      </c>
      <c r="J2372" s="13" t="s">
        <v>1105</v>
      </c>
      <c r="K2372" s="37" t="str">
        <f>VLOOKUP(Tabela14[[#This Row],[CÓDIGO]],[1]fornnecedor!$A:$G,7,0)</f>
        <v>TESTE FÁCIL CORAL</v>
      </c>
    </row>
    <row r="2373" spans="1:11" x14ac:dyDescent="0.3">
      <c r="A2373" s="15">
        <v>86389</v>
      </c>
      <c r="B2373" s="15" t="str">
        <f>VLOOKUP(Tabela14[[#This Row],[CÓDIGO]],[1]fornnecedor!$A:$E,5,0)</f>
        <v>AKZO NOBEL LTDA DECOR</v>
      </c>
      <c r="C2373" s="16" t="s">
        <v>1979</v>
      </c>
      <c r="D2373" s="16" t="s">
        <v>543</v>
      </c>
      <c r="E2373" s="22">
        <v>0</v>
      </c>
      <c r="F2373" s="30">
        <v>0</v>
      </c>
      <c r="G2373" s="17">
        <v>0</v>
      </c>
      <c r="H2373" s="11">
        <f t="shared" si="74"/>
        <v>0</v>
      </c>
      <c r="I2373" s="12">
        <f t="shared" si="75"/>
        <v>0</v>
      </c>
      <c r="J2373" s="13" t="s">
        <v>1105</v>
      </c>
      <c r="K2373" s="37" t="str">
        <f>VLOOKUP(Tabela14[[#This Row],[CÓDIGO]],[1]fornnecedor!$A:$G,7,0)</f>
        <v>TESTE FÁCIL CORAL</v>
      </c>
    </row>
    <row r="2374" spans="1:11" x14ac:dyDescent="0.3">
      <c r="A2374" s="8">
        <v>86413</v>
      </c>
      <c r="B2374" s="8" t="str">
        <f>VLOOKUP(Tabela14[[#This Row],[CÓDIGO]],[1]fornnecedor!$A:$E,5,0)</f>
        <v>AKZO NOBEL LTDA DECOR</v>
      </c>
      <c r="C2374" s="9" t="s">
        <v>1980</v>
      </c>
      <c r="D2374" s="9" t="s">
        <v>543</v>
      </c>
      <c r="E2374" s="23">
        <v>0</v>
      </c>
      <c r="F2374" s="31">
        <v>0</v>
      </c>
      <c r="G2374" s="10">
        <v>0</v>
      </c>
      <c r="H2374" s="11">
        <f t="shared" si="74"/>
        <v>0</v>
      </c>
      <c r="I2374" s="12">
        <f t="shared" si="75"/>
        <v>0</v>
      </c>
      <c r="J2374" s="13" t="s">
        <v>1105</v>
      </c>
      <c r="K2374" s="37" t="str">
        <f>VLOOKUP(Tabela14[[#This Row],[CÓDIGO]],[1]fornnecedor!$A:$G,7,0)</f>
        <v>TESTE FÁCIL CORAL</v>
      </c>
    </row>
    <row r="2375" spans="1:11" x14ac:dyDescent="0.3">
      <c r="A2375" s="15">
        <v>86377</v>
      </c>
      <c r="B2375" s="15" t="str">
        <f>VLOOKUP(Tabela14[[#This Row],[CÓDIGO]],[1]fornnecedor!$A:$E,5,0)</f>
        <v>AKZO NOBEL LTDA DECOR</v>
      </c>
      <c r="C2375" s="16" t="s">
        <v>1981</v>
      </c>
      <c r="D2375" s="16" t="s">
        <v>543</v>
      </c>
      <c r="E2375" s="22">
        <v>0</v>
      </c>
      <c r="F2375" s="30">
        <v>0</v>
      </c>
      <c r="G2375" s="17">
        <v>0</v>
      </c>
      <c r="H2375" s="11">
        <f t="shared" si="74"/>
        <v>0</v>
      </c>
      <c r="I2375" s="12">
        <f t="shared" si="75"/>
        <v>0</v>
      </c>
      <c r="J2375" s="13" t="s">
        <v>1105</v>
      </c>
      <c r="K2375" s="37" t="str">
        <f>VLOOKUP(Tabela14[[#This Row],[CÓDIGO]],[1]fornnecedor!$A:$G,7,0)</f>
        <v>TESTE FÁCIL CORAL</v>
      </c>
    </row>
    <row r="2376" spans="1:11" x14ac:dyDescent="0.3">
      <c r="A2376" s="8">
        <v>86293</v>
      </c>
      <c r="B2376" s="8" t="str">
        <f>VLOOKUP(Tabela14[[#This Row],[CÓDIGO]],[1]fornnecedor!$A:$E,5,0)</f>
        <v>AKZO NOBEL LTDA DECOR</v>
      </c>
      <c r="C2376" s="9" t="s">
        <v>1982</v>
      </c>
      <c r="D2376" s="9" t="s">
        <v>543</v>
      </c>
      <c r="E2376" s="23">
        <v>0</v>
      </c>
      <c r="F2376" s="31">
        <v>0</v>
      </c>
      <c r="G2376" s="10">
        <v>0</v>
      </c>
      <c r="H2376" s="11">
        <f t="shared" si="74"/>
        <v>0</v>
      </c>
      <c r="I2376" s="12">
        <f t="shared" si="75"/>
        <v>0</v>
      </c>
      <c r="J2376" s="13" t="s">
        <v>1105</v>
      </c>
      <c r="K2376" s="37" t="str">
        <f>VLOOKUP(Tabela14[[#This Row],[CÓDIGO]],[1]fornnecedor!$A:$G,7,0)</f>
        <v>TESTE FÁCIL CORAL</v>
      </c>
    </row>
    <row r="2377" spans="1:11" x14ac:dyDescent="0.3">
      <c r="A2377" s="15">
        <v>86543</v>
      </c>
      <c r="B2377" s="15" t="str">
        <f>VLOOKUP(Tabela14[[#This Row],[CÓDIGO]],[1]fornnecedor!$A:$E,5,0)</f>
        <v>AKZO NOBEL LTDA DECOR</v>
      </c>
      <c r="C2377" s="16" t="s">
        <v>1983</v>
      </c>
      <c r="D2377" s="16" t="s">
        <v>543</v>
      </c>
      <c r="E2377" s="22">
        <v>0</v>
      </c>
      <c r="F2377" s="30">
        <v>0</v>
      </c>
      <c r="G2377" s="17">
        <v>0</v>
      </c>
      <c r="H2377" s="11">
        <f t="shared" si="74"/>
        <v>0</v>
      </c>
      <c r="I2377" s="12">
        <f t="shared" si="75"/>
        <v>0</v>
      </c>
      <c r="J2377" s="13" t="s">
        <v>1105</v>
      </c>
      <c r="K2377" s="37" t="str">
        <f>VLOOKUP(Tabela14[[#This Row],[CÓDIGO]],[1]fornnecedor!$A:$G,7,0)</f>
        <v>TEXTURA</v>
      </c>
    </row>
    <row r="2378" spans="1:11" x14ac:dyDescent="0.3">
      <c r="A2378" s="8">
        <v>86709</v>
      </c>
      <c r="B2378" s="8" t="str">
        <f>VLOOKUP(Tabela14[[#This Row],[CÓDIGO]],[1]fornnecedor!$A:$E,5,0)</f>
        <v>AKZO NOBEL LTDA DECOR</v>
      </c>
      <c r="C2378" s="9" t="s">
        <v>1984</v>
      </c>
      <c r="D2378" s="9" t="s">
        <v>543</v>
      </c>
      <c r="E2378" s="23">
        <v>0</v>
      </c>
      <c r="F2378" s="31">
        <v>0</v>
      </c>
      <c r="G2378" s="10">
        <v>0</v>
      </c>
      <c r="H2378" s="11">
        <f t="shared" si="74"/>
        <v>0</v>
      </c>
      <c r="I2378" s="12">
        <f t="shared" si="75"/>
        <v>0</v>
      </c>
      <c r="J2378" s="13" t="s">
        <v>1105</v>
      </c>
      <c r="K2378" s="37" t="str">
        <f>VLOOKUP(Tabela14[[#This Row],[CÓDIGO]],[1]fornnecedor!$A:$G,7,0)</f>
        <v>TEXTURA</v>
      </c>
    </row>
    <row r="2379" spans="1:11" x14ac:dyDescent="0.3">
      <c r="A2379" s="8">
        <v>85869</v>
      </c>
      <c r="B2379" s="8" t="str">
        <f>VLOOKUP(Tabela14[[#This Row],[CÓDIGO]],[1]fornnecedor!$A:$E,5,0)</f>
        <v>AKZO NOBEL LTDA DECOR</v>
      </c>
      <c r="C2379" s="9" t="s">
        <v>1985</v>
      </c>
      <c r="D2379" s="9" t="s">
        <v>543</v>
      </c>
      <c r="E2379" s="23">
        <v>0</v>
      </c>
      <c r="F2379" s="31">
        <v>0</v>
      </c>
      <c r="G2379" s="10">
        <v>0</v>
      </c>
      <c r="H2379" s="11">
        <f t="shared" si="74"/>
        <v>0</v>
      </c>
      <c r="I2379" s="12">
        <f t="shared" si="75"/>
        <v>0</v>
      </c>
      <c r="J2379" s="13" t="s">
        <v>1105</v>
      </c>
      <c r="K2379" s="37" t="str">
        <f>VLOOKUP(Tabela14[[#This Row],[CÓDIGO]],[1]fornnecedor!$A:$G,7,0)</f>
        <v>TEXTURA</v>
      </c>
    </row>
    <row r="2380" spans="1:11" x14ac:dyDescent="0.3">
      <c r="A2380" s="15">
        <v>86746</v>
      </c>
      <c r="B2380" s="15" t="str">
        <f>VLOOKUP(Tabela14[[#This Row],[CÓDIGO]],[1]fornnecedor!$A:$E,5,0)</f>
        <v>AKZO NOBEL LTDA DECOR</v>
      </c>
      <c r="C2380" s="16" t="s">
        <v>1986</v>
      </c>
      <c r="D2380" s="16" t="s">
        <v>543</v>
      </c>
      <c r="E2380" s="22">
        <v>0</v>
      </c>
      <c r="F2380" s="30">
        <v>0</v>
      </c>
      <c r="G2380" s="17">
        <v>0</v>
      </c>
      <c r="H2380" s="11">
        <f t="shared" si="74"/>
        <v>0</v>
      </c>
      <c r="I2380" s="12">
        <f t="shared" si="75"/>
        <v>0</v>
      </c>
      <c r="J2380" s="13" t="s">
        <v>1105</v>
      </c>
      <c r="K2380" s="37" t="str">
        <f>VLOOKUP(Tabela14[[#This Row],[CÓDIGO]],[1]fornnecedor!$A:$G,7,0)</f>
        <v>TEXTURA</v>
      </c>
    </row>
    <row r="2381" spans="1:11" x14ac:dyDescent="0.3">
      <c r="A2381" s="8">
        <v>86744</v>
      </c>
      <c r="B2381" s="8" t="str">
        <f>VLOOKUP(Tabela14[[#This Row],[CÓDIGO]],[1]fornnecedor!$A:$E,5,0)</f>
        <v>AKZO NOBEL LTDA DECOR</v>
      </c>
      <c r="C2381" s="9" t="s">
        <v>1987</v>
      </c>
      <c r="D2381" s="9" t="s">
        <v>543</v>
      </c>
      <c r="E2381" s="23">
        <v>0</v>
      </c>
      <c r="F2381" s="31">
        <v>0</v>
      </c>
      <c r="G2381" s="10">
        <v>0</v>
      </c>
      <c r="H2381" s="11">
        <f t="shared" si="74"/>
        <v>0</v>
      </c>
      <c r="I2381" s="12">
        <f t="shared" si="75"/>
        <v>0</v>
      </c>
      <c r="J2381" s="13" t="s">
        <v>1105</v>
      </c>
      <c r="K2381" s="37" t="str">
        <f>VLOOKUP(Tabela14[[#This Row],[CÓDIGO]],[1]fornnecedor!$A:$G,7,0)</f>
        <v>TEXTURA</v>
      </c>
    </row>
    <row r="2382" spans="1:11" x14ac:dyDescent="0.3">
      <c r="A2382" s="8">
        <v>85896</v>
      </c>
      <c r="B2382" s="8" t="str">
        <f>VLOOKUP(Tabela14[[#This Row],[CÓDIGO]],[1]fornnecedor!$A:$E,5,0)</f>
        <v>AKZO NOBEL LTDA DECOR</v>
      </c>
      <c r="C2382" s="9" t="s">
        <v>1988</v>
      </c>
      <c r="D2382" s="9" t="s">
        <v>543</v>
      </c>
      <c r="E2382" s="23">
        <v>0</v>
      </c>
      <c r="F2382" s="31">
        <v>0</v>
      </c>
      <c r="G2382" s="10">
        <v>0</v>
      </c>
      <c r="H2382" s="11">
        <f t="shared" si="74"/>
        <v>0</v>
      </c>
      <c r="I2382" s="12">
        <f t="shared" si="75"/>
        <v>0</v>
      </c>
      <c r="J2382" s="13" t="s">
        <v>1105</v>
      </c>
      <c r="K2382" s="37" t="str">
        <f>VLOOKUP(Tabela14[[#This Row],[CÓDIGO]],[1]fornnecedor!$A:$G,7,0)</f>
        <v>ESMALTES</v>
      </c>
    </row>
    <row r="2383" spans="1:11" x14ac:dyDescent="0.3">
      <c r="A2383" s="15">
        <v>85897</v>
      </c>
      <c r="B2383" s="15" t="str">
        <f>VLOOKUP(Tabela14[[#This Row],[CÓDIGO]],[1]fornnecedor!$A:$E,5,0)</f>
        <v>AKZO NOBEL LTDA DECOR</v>
      </c>
      <c r="C2383" s="16" t="s">
        <v>1989</v>
      </c>
      <c r="D2383" s="16" t="s">
        <v>543</v>
      </c>
      <c r="E2383" s="22">
        <v>0</v>
      </c>
      <c r="F2383" s="30">
        <v>0</v>
      </c>
      <c r="G2383" s="17">
        <v>0</v>
      </c>
      <c r="H2383" s="11">
        <f t="shared" si="74"/>
        <v>0</v>
      </c>
      <c r="I2383" s="12">
        <f t="shared" si="75"/>
        <v>0</v>
      </c>
      <c r="J2383" s="13" t="s">
        <v>1105</v>
      </c>
      <c r="K2383" s="37" t="str">
        <f>VLOOKUP(Tabela14[[#This Row],[CÓDIGO]],[1]fornnecedor!$A:$G,7,0)</f>
        <v>ESMALTES</v>
      </c>
    </row>
    <row r="2384" spans="1:11" x14ac:dyDescent="0.3">
      <c r="A2384" s="8">
        <v>85898</v>
      </c>
      <c r="B2384" s="8" t="str">
        <f>VLOOKUP(Tabela14[[#This Row],[CÓDIGO]],[1]fornnecedor!$A:$E,5,0)</f>
        <v>AKZO NOBEL LTDA DECOR</v>
      </c>
      <c r="C2384" s="9" t="s">
        <v>1990</v>
      </c>
      <c r="D2384" s="9" t="s">
        <v>543</v>
      </c>
      <c r="E2384" s="23">
        <v>0</v>
      </c>
      <c r="F2384" s="31">
        <v>0</v>
      </c>
      <c r="G2384" s="10">
        <v>0</v>
      </c>
      <c r="H2384" s="11">
        <f t="shared" si="74"/>
        <v>0</v>
      </c>
      <c r="I2384" s="12">
        <f t="shared" si="75"/>
        <v>0</v>
      </c>
      <c r="J2384" s="13" t="s">
        <v>1105</v>
      </c>
      <c r="K2384" s="37" t="str">
        <f>VLOOKUP(Tabela14[[#This Row],[CÓDIGO]],[1]fornnecedor!$A:$G,7,0)</f>
        <v>ESMALTES</v>
      </c>
    </row>
    <row r="2385" spans="1:11" x14ac:dyDescent="0.3">
      <c r="A2385" s="15">
        <v>85899</v>
      </c>
      <c r="B2385" s="15" t="str">
        <f>VLOOKUP(Tabela14[[#This Row],[CÓDIGO]],[1]fornnecedor!$A:$E,5,0)</f>
        <v>AKZO NOBEL LTDA DECOR</v>
      </c>
      <c r="C2385" s="16" t="s">
        <v>1991</v>
      </c>
      <c r="D2385" s="16" t="s">
        <v>543</v>
      </c>
      <c r="E2385" s="22">
        <v>0</v>
      </c>
      <c r="F2385" s="30">
        <v>0</v>
      </c>
      <c r="G2385" s="17">
        <v>0</v>
      </c>
      <c r="H2385" s="11">
        <f t="shared" si="74"/>
        <v>0</v>
      </c>
      <c r="I2385" s="12">
        <f t="shared" si="75"/>
        <v>0</v>
      </c>
      <c r="J2385" s="13" t="s">
        <v>1105</v>
      </c>
      <c r="K2385" s="37" t="str">
        <f>VLOOKUP(Tabela14[[#This Row],[CÓDIGO]],[1]fornnecedor!$A:$G,7,0)</f>
        <v>ESMALTES</v>
      </c>
    </row>
    <row r="2386" spans="1:11" x14ac:dyDescent="0.3">
      <c r="A2386" s="8">
        <v>85827</v>
      </c>
      <c r="B2386" s="8" t="str">
        <f>VLOOKUP(Tabela14[[#This Row],[CÓDIGO]],[1]fornnecedor!$A:$E,5,0)</f>
        <v>AKZO NOBEL LTDA DECOR</v>
      </c>
      <c r="C2386" s="9" t="s">
        <v>1992</v>
      </c>
      <c r="D2386" s="9" t="s">
        <v>543</v>
      </c>
      <c r="E2386" s="23">
        <v>0</v>
      </c>
      <c r="F2386" s="31">
        <v>0</v>
      </c>
      <c r="G2386" s="10">
        <v>0</v>
      </c>
      <c r="H2386" s="11">
        <f t="shared" si="74"/>
        <v>0</v>
      </c>
      <c r="I2386" s="12">
        <f t="shared" si="75"/>
        <v>0</v>
      </c>
      <c r="J2386" s="13" t="s">
        <v>1105</v>
      </c>
      <c r="K2386" s="37" t="str">
        <f>VLOOKUP(Tabela14[[#This Row],[CÓDIGO]],[1]fornnecedor!$A:$G,7,0)</f>
        <v>IMPERMEABILIZANTES</v>
      </c>
    </row>
    <row r="2387" spans="1:11" x14ac:dyDescent="0.3">
      <c r="A2387" s="15">
        <v>85826</v>
      </c>
      <c r="B2387" s="15" t="str">
        <f>VLOOKUP(Tabela14[[#This Row],[CÓDIGO]],[1]fornnecedor!$A:$E,5,0)</f>
        <v>AKZO NOBEL LTDA DECOR</v>
      </c>
      <c r="C2387" s="16" t="s">
        <v>1993</v>
      </c>
      <c r="D2387" s="16" t="s">
        <v>543</v>
      </c>
      <c r="E2387" s="22">
        <v>0</v>
      </c>
      <c r="F2387" s="30">
        <v>0</v>
      </c>
      <c r="G2387" s="17">
        <v>0</v>
      </c>
      <c r="H2387" s="11">
        <f t="shared" si="74"/>
        <v>0</v>
      </c>
      <c r="I2387" s="12">
        <f t="shared" si="75"/>
        <v>0</v>
      </c>
      <c r="J2387" s="13" t="s">
        <v>1105</v>
      </c>
      <c r="K2387" s="37" t="str">
        <f>VLOOKUP(Tabela14[[#This Row],[CÓDIGO]],[1]fornnecedor!$A:$G,7,0)</f>
        <v>IMPERMEABILIZANTES</v>
      </c>
    </row>
    <row r="2388" spans="1:11" x14ac:dyDescent="0.3">
      <c r="A2388" s="8">
        <v>86706</v>
      </c>
      <c r="B2388" s="8" t="str">
        <f>VLOOKUP(Tabela14[[#This Row],[CÓDIGO]],[1]fornnecedor!$A:$E,5,0)</f>
        <v>AKZO NOBEL LTDA DECOR</v>
      </c>
      <c r="C2388" s="9" t="s">
        <v>1994</v>
      </c>
      <c r="D2388" s="9" t="s">
        <v>543</v>
      </c>
      <c r="E2388" s="23">
        <v>0</v>
      </c>
      <c r="F2388" s="31">
        <v>0</v>
      </c>
      <c r="G2388" s="10">
        <v>0</v>
      </c>
      <c r="H2388" s="11">
        <f t="shared" si="74"/>
        <v>0</v>
      </c>
      <c r="I2388" s="12">
        <f t="shared" si="75"/>
        <v>0</v>
      </c>
      <c r="J2388" s="13" t="s">
        <v>1105</v>
      </c>
      <c r="K2388" s="37" t="str">
        <f>VLOOKUP(Tabela14[[#This Row],[CÓDIGO]],[1]fornnecedor!$A:$G,7,0)</f>
        <v>EPOXI</v>
      </c>
    </row>
    <row r="2389" spans="1:11" x14ac:dyDescent="0.3">
      <c r="A2389" s="15">
        <v>23777</v>
      </c>
      <c r="B2389" s="15" t="str">
        <f>VLOOKUP(Tabela14[[#This Row],[CÓDIGO]],[1]fornnecedor!$A:$E,5,0)</f>
        <v>AKZO NOBEL LTDA DECOR</v>
      </c>
      <c r="C2389" s="16" t="s">
        <v>1995</v>
      </c>
      <c r="D2389" s="16" t="s">
        <v>543</v>
      </c>
      <c r="E2389" s="22">
        <v>0</v>
      </c>
      <c r="F2389" s="30">
        <v>0</v>
      </c>
      <c r="G2389" s="17">
        <v>49.09</v>
      </c>
      <c r="H2389" s="11">
        <f t="shared" si="74"/>
        <v>0</v>
      </c>
      <c r="I2389" s="12">
        <f t="shared" si="75"/>
        <v>0</v>
      </c>
      <c r="J2389" s="13" t="s">
        <v>1105</v>
      </c>
      <c r="K2389" s="37" t="str">
        <f>VLOOKUP(Tabela14[[#This Row],[CÓDIGO]],[1]fornnecedor!$A:$G,7,0)</f>
        <v>EPOXI</v>
      </c>
    </row>
    <row r="2390" spans="1:11" x14ac:dyDescent="0.3">
      <c r="A2390" s="8">
        <v>86704</v>
      </c>
      <c r="B2390" s="8" t="str">
        <f>VLOOKUP(Tabela14[[#This Row],[CÓDIGO]],[1]fornnecedor!$A:$E,5,0)</f>
        <v>AKZO NOBEL LTDA DECOR</v>
      </c>
      <c r="C2390" s="9" t="s">
        <v>1996</v>
      </c>
      <c r="D2390" s="9" t="s">
        <v>543</v>
      </c>
      <c r="E2390" s="23">
        <v>0</v>
      </c>
      <c r="F2390" s="31">
        <v>0</v>
      </c>
      <c r="G2390" s="10">
        <v>0</v>
      </c>
      <c r="H2390" s="11">
        <f t="shared" si="74"/>
        <v>0</v>
      </c>
      <c r="I2390" s="12">
        <f t="shared" si="75"/>
        <v>0</v>
      </c>
      <c r="J2390" s="13" t="s">
        <v>1105</v>
      </c>
      <c r="K2390" s="37" t="str">
        <f>VLOOKUP(Tabela14[[#This Row],[CÓDIGO]],[1]fornnecedor!$A:$G,7,0)</f>
        <v>EPOXI</v>
      </c>
    </row>
    <row r="2391" spans="1:11" x14ac:dyDescent="0.3">
      <c r="A2391" s="15">
        <v>86705</v>
      </c>
      <c r="B2391" s="15" t="str">
        <f>VLOOKUP(Tabela14[[#This Row],[CÓDIGO]],[1]fornnecedor!$A:$E,5,0)</f>
        <v>AKZO NOBEL LTDA DECOR</v>
      </c>
      <c r="C2391" s="16" t="s">
        <v>1997</v>
      </c>
      <c r="D2391" s="16" t="s">
        <v>543</v>
      </c>
      <c r="E2391" s="22">
        <v>0</v>
      </c>
      <c r="F2391" s="30">
        <v>0</v>
      </c>
      <c r="G2391" s="17">
        <v>0</v>
      </c>
      <c r="H2391" s="11">
        <f t="shared" si="74"/>
        <v>0</v>
      </c>
      <c r="I2391" s="12">
        <f t="shared" si="75"/>
        <v>0</v>
      </c>
      <c r="J2391" s="13" t="s">
        <v>1105</v>
      </c>
      <c r="K2391" s="37" t="str">
        <f>VLOOKUP(Tabela14[[#This Row],[CÓDIGO]],[1]fornnecedor!$A:$G,7,0)</f>
        <v>EPOXI</v>
      </c>
    </row>
    <row r="2392" spans="1:11" x14ac:dyDescent="0.3">
      <c r="A2392" s="8">
        <v>86703</v>
      </c>
      <c r="B2392" s="8" t="str">
        <f>VLOOKUP(Tabela14[[#This Row],[CÓDIGO]],[1]fornnecedor!$A:$E,5,0)</f>
        <v>AKZO NOBEL LTDA DECOR</v>
      </c>
      <c r="C2392" s="9" t="s">
        <v>1998</v>
      </c>
      <c r="D2392" s="9" t="s">
        <v>543</v>
      </c>
      <c r="E2392" s="23">
        <v>0</v>
      </c>
      <c r="F2392" s="31">
        <v>0</v>
      </c>
      <c r="G2392" s="10">
        <v>0</v>
      </c>
      <c r="H2392" s="11">
        <f t="shared" si="74"/>
        <v>0</v>
      </c>
      <c r="I2392" s="12">
        <f t="shared" si="75"/>
        <v>0</v>
      </c>
      <c r="J2392" s="13" t="s">
        <v>1105</v>
      </c>
      <c r="K2392" s="37" t="str">
        <f>VLOOKUP(Tabela14[[#This Row],[CÓDIGO]],[1]fornnecedor!$A:$G,7,0)</f>
        <v>EPOXI</v>
      </c>
    </row>
    <row r="2393" spans="1:11" x14ac:dyDescent="0.3">
      <c r="A2393" s="15">
        <v>86707</v>
      </c>
      <c r="B2393" s="15" t="str">
        <f>VLOOKUP(Tabela14[[#This Row],[CÓDIGO]],[1]fornnecedor!$A:$E,5,0)</f>
        <v>AKZO NOBEL LTDA DECOR</v>
      </c>
      <c r="C2393" s="16" t="s">
        <v>1999</v>
      </c>
      <c r="D2393" s="16" t="s">
        <v>543</v>
      </c>
      <c r="E2393" s="22">
        <v>0</v>
      </c>
      <c r="F2393" s="30">
        <v>0</v>
      </c>
      <c r="G2393" s="17">
        <v>0</v>
      </c>
      <c r="H2393" s="11">
        <f t="shared" si="74"/>
        <v>0</v>
      </c>
      <c r="I2393" s="12">
        <f t="shared" si="75"/>
        <v>0</v>
      </c>
      <c r="J2393" s="13" t="s">
        <v>1105</v>
      </c>
      <c r="K2393" s="37" t="str">
        <f>VLOOKUP(Tabela14[[#This Row],[CÓDIGO]],[1]fornnecedor!$A:$G,7,0)</f>
        <v>EPOXI</v>
      </c>
    </row>
    <row r="2394" spans="1:11" x14ac:dyDescent="0.3">
      <c r="A2394" s="8">
        <v>85867</v>
      </c>
      <c r="B2394" s="8" t="str">
        <f>VLOOKUP(Tabela14[[#This Row],[CÓDIGO]],[1]fornnecedor!$A:$E,5,0)</f>
        <v>AKZO NOBEL LTDA DECOR</v>
      </c>
      <c r="C2394" s="9" t="s">
        <v>2000</v>
      </c>
      <c r="D2394" s="9" t="s">
        <v>543</v>
      </c>
      <c r="E2394" s="23">
        <v>0</v>
      </c>
      <c r="F2394" s="31">
        <v>0</v>
      </c>
      <c r="G2394" s="10">
        <v>0</v>
      </c>
      <c r="H2394" s="11">
        <f t="shared" si="74"/>
        <v>0</v>
      </c>
      <c r="I2394" s="12">
        <f t="shared" si="75"/>
        <v>0</v>
      </c>
      <c r="J2394" s="13" t="s">
        <v>1105</v>
      </c>
      <c r="K2394" s="37" t="str">
        <f>VLOOKUP(Tabela14[[#This Row],[CÓDIGO]],[1]fornnecedor!$A:$G,7,0)</f>
        <v>EPOXI</v>
      </c>
    </row>
    <row r="2395" spans="1:11" x14ac:dyDescent="0.3">
      <c r="A2395" s="15">
        <v>85868</v>
      </c>
      <c r="B2395" s="15" t="str">
        <f>VLOOKUP(Tabela14[[#This Row],[CÓDIGO]],[1]fornnecedor!$A:$E,5,0)</f>
        <v>AKZO NOBEL LTDA DECOR</v>
      </c>
      <c r="C2395" s="16" t="s">
        <v>2001</v>
      </c>
      <c r="D2395" s="16" t="s">
        <v>543</v>
      </c>
      <c r="E2395" s="22">
        <v>0</v>
      </c>
      <c r="F2395" s="30">
        <v>0</v>
      </c>
      <c r="G2395" s="17">
        <v>0</v>
      </c>
      <c r="H2395" s="11">
        <f t="shared" si="74"/>
        <v>0</v>
      </c>
      <c r="I2395" s="12">
        <f t="shared" si="75"/>
        <v>0</v>
      </c>
      <c r="J2395" s="13" t="s">
        <v>1105</v>
      </c>
      <c r="K2395" s="37" t="str">
        <f>VLOOKUP(Tabela14[[#This Row],[CÓDIGO]],[1]fornnecedor!$A:$G,7,0)</f>
        <v>EPOXI</v>
      </c>
    </row>
    <row r="2396" spans="1:11" x14ac:dyDescent="0.3">
      <c r="A2396" s="8">
        <v>85857</v>
      </c>
      <c r="B2396" s="8" t="str">
        <f>VLOOKUP(Tabela14[[#This Row],[CÓDIGO]],[1]fornnecedor!$A:$E,5,0)</f>
        <v>AKZO NOBEL LTDA DECOR</v>
      </c>
      <c r="C2396" s="9" t="s">
        <v>2002</v>
      </c>
      <c r="D2396" s="9" t="s">
        <v>543</v>
      </c>
      <c r="E2396" s="23">
        <v>0</v>
      </c>
      <c r="F2396" s="31">
        <v>0</v>
      </c>
      <c r="G2396" s="10">
        <v>0</v>
      </c>
      <c r="H2396" s="11">
        <f t="shared" si="74"/>
        <v>0</v>
      </c>
      <c r="I2396" s="12">
        <f t="shared" si="75"/>
        <v>0</v>
      </c>
      <c r="J2396" s="13" t="s">
        <v>1105</v>
      </c>
      <c r="K2396" s="37" t="str">
        <f>VLOOKUP(Tabela14[[#This Row],[CÓDIGO]],[1]fornnecedor!$A:$G,7,0)</f>
        <v>EPOXI</v>
      </c>
    </row>
    <row r="2397" spans="1:11" x14ac:dyDescent="0.3">
      <c r="A2397" s="15">
        <v>85858</v>
      </c>
      <c r="B2397" s="15" t="str">
        <f>VLOOKUP(Tabela14[[#This Row],[CÓDIGO]],[1]fornnecedor!$A:$E,5,0)</f>
        <v>AKZO NOBEL LTDA DECOR</v>
      </c>
      <c r="C2397" s="16" t="s">
        <v>2003</v>
      </c>
      <c r="D2397" s="16" t="s">
        <v>543</v>
      </c>
      <c r="E2397" s="22">
        <v>0</v>
      </c>
      <c r="F2397" s="30">
        <v>0</v>
      </c>
      <c r="G2397" s="17">
        <v>0</v>
      </c>
      <c r="H2397" s="11">
        <f t="shared" si="74"/>
        <v>0</v>
      </c>
      <c r="I2397" s="12">
        <f t="shared" si="75"/>
        <v>0</v>
      </c>
      <c r="J2397" s="13" t="s">
        <v>1105</v>
      </c>
      <c r="K2397" s="37" t="str">
        <f>VLOOKUP(Tabela14[[#This Row],[CÓDIGO]],[1]fornnecedor!$A:$G,7,0)</f>
        <v>EPOXI</v>
      </c>
    </row>
    <row r="2398" spans="1:11" x14ac:dyDescent="0.3">
      <c r="A2398" s="8">
        <v>85856</v>
      </c>
      <c r="B2398" s="8" t="str">
        <f>VLOOKUP(Tabela14[[#This Row],[CÓDIGO]],[1]fornnecedor!$A:$E,5,0)</f>
        <v>AKZO NOBEL LTDA DECOR</v>
      </c>
      <c r="C2398" s="9" t="s">
        <v>2004</v>
      </c>
      <c r="D2398" s="9" t="s">
        <v>543</v>
      </c>
      <c r="E2398" s="23">
        <v>0</v>
      </c>
      <c r="F2398" s="31">
        <v>0</v>
      </c>
      <c r="G2398" s="10">
        <v>0</v>
      </c>
      <c r="H2398" s="11">
        <f t="shared" si="74"/>
        <v>0</v>
      </c>
      <c r="I2398" s="12">
        <f t="shared" si="75"/>
        <v>0</v>
      </c>
      <c r="J2398" s="13" t="s">
        <v>1105</v>
      </c>
      <c r="K2398" s="37" t="str">
        <f>VLOOKUP(Tabela14[[#This Row],[CÓDIGO]],[1]fornnecedor!$A:$G,7,0)</f>
        <v>EPOXI</v>
      </c>
    </row>
    <row r="2399" spans="1:11" x14ac:dyDescent="0.3">
      <c r="A2399" s="15">
        <v>85848</v>
      </c>
      <c r="B2399" s="15" t="str">
        <f>VLOOKUP(Tabela14[[#This Row],[CÓDIGO]],[1]fornnecedor!$A:$E,5,0)</f>
        <v>AKZO NOBEL LTDA DECOR</v>
      </c>
      <c r="C2399" s="16" t="s">
        <v>2005</v>
      </c>
      <c r="D2399" s="16" t="s">
        <v>543</v>
      </c>
      <c r="E2399" s="22">
        <v>0</v>
      </c>
      <c r="F2399" s="30">
        <v>0</v>
      </c>
      <c r="G2399" s="17">
        <v>0</v>
      </c>
      <c r="H2399" s="11">
        <f t="shared" si="74"/>
        <v>0</v>
      </c>
      <c r="I2399" s="12">
        <f t="shared" si="75"/>
        <v>0</v>
      </c>
      <c r="J2399" s="13" t="s">
        <v>1105</v>
      </c>
      <c r="K2399" s="37" t="str">
        <f>VLOOKUP(Tabela14[[#This Row],[CÓDIGO]],[1]fornnecedor!$A:$G,7,0)</f>
        <v>EPOXI</v>
      </c>
    </row>
    <row r="2400" spans="1:11" x14ac:dyDescent="0.3">
      <c r="A2400" s="8">
        <v>85850</v>
      </c>
      <c r="B2400" s="8" t="str">
        <f>VLOOKUP(Tabela14[[#This Row],[CÓDIGO]],[1]fornnecedor!$A:$E,5,0)</f>
        <v>AKZO NOBEL LTDA DECOR</v>
      </c>
      <c r="C2400" s="9" t="s">
        <v>2006</v>
      </c>
      <c r="D2400" s="9" t="s">
        <v>543</v>
      </c>
      <c r="E2400" s="23">
        <v>0</v>
      </c>
      <c r="F2400" s="31">
        <v>0</v>
      </c>
      <c r="G2400" s="10">
        <v>0</v>
      </c>
      <c r="H2400" s="11">
        <f t="shared" si="74"/>
        <v>0</v>
      </c>
      <c r="I2400" s="12">
        <f t="shared" si="75"/>
        <v>0</v>
      </c>
      <c r="J2400" s="13" t="s">
        <v>1105</v>
      </c>
      <c r="K2400" s="37" t="str">
        <f>VLOOKUP(Tabela14[[#This Row],[CÓDIGO]],[1]fornnecedor!$A:$G,7,0)</f>
        <v>EPOXI</v>
      </c>
    </row>
    <row r="2401" spans="1:11" x14ac:dyDescent="0.3">
      <c r="A2401" s="15">
        <v>85849</v>
      </c>
      <c r="B2401" s="15" t="str">
        <f>VLOOKUP(Tabela14[[#This Row],[CÓDIGO]],[1]fornnecedor!$A:$E,5,0)</f>
        <v>AKZO NOBEL LTDA DECOR</v>
      </c>
      <c r="C2401" s="16" t="s">
        <v>2007</v>
      </c>
      <c r="D2401" s="16" t="s">
        <v>543</v>
      </c>
      <c r="E2401" s="22">
        <v>0</v>
      </c>
      <c r="F2401" s="30">
        <v>0</v>
      </c>
      <c r="G2401" s="17">
        <v>0</v>
      </c>
      <c r="H2401" s="11">
        <f t="shared" si="74"/>
        <v>0</v>
      </c>
      <c r="I2401" s="12">
        <f t="shared" si="75"/>
        <v>0</v>
      </c>
      <c r="J2401" s="13" t="s">
        <v>1105</v>
      </c>
      <c r="K2401" s="37" t="str">
        <f>VLOOKUP(Tabela14[[#This Row],[CÓDIGO]],[1]fornnecedor!$A:$G,7,0)</f>
        <v>EPOXI</v>
      </c>
    </row>
    <row r="2402" spans="1:11" x14ac:dyDescent="0.3">
      <c r="A2402" s="8">
        <v>85851</v>
      </c>
      <c r="B2402" s="8" t="str">
        <f>VLOOKUP(Tabela14[[#This Row],[CÓDIGO]],[1]fornnecedor!$A:$E,5,0)</f>
        <v>AKZO NOBEL LTDA DECOR</v>
      </c>
      <c r="C2402" s="9" t="s">
        <v>2008</v>
      </c>
      <c r="D2402" s="9" t="s">
        <v>543</v>
      </c>
      <c r="E2402" s="23">
        <v>0</v>
      </c>
      <c r="F2402" s="31">
        <v>0</v>
      </c>
      <c r="G2402" s="10">
        <v>0</v>
      </c>
      <c r="H2402" s="11">
        <f t="shared" si="74"/>
        <v>0</v>
      </c>
      <c r="I2402" s="12">
        <f t="shared" si="75"/>
        <v>0</v>
      </c>
      <c r="J2402" s="13" t="s">
        <v>1105</v>
      </c>
      <c r="K2402" s="37" t="str">
        <f>VLOOKUP(Tabela14[[#This Row],[CÓDIGO]],[1]fornnecedor!$A:$G,7,0)</f>
        <v>EPOXI</v>
      </c>
    </row>
    <row r="2403" spans="1:11" x14ac:dyDescent="0.3">
      <c r="A2403" s="15">
        <v>85853</v>
      </c>
      <c r="B2403" s="15" t="str">
        <f>VLOOKUP(Tabela14[[#This Row],[CÓDIGO]],[1]fornnecedor!$A:$E,5,0)</f>
        <v>AKZO NOBEL LTDA DECOR</v>
      </c>
      <c r="C2403" s="16" t="s">
        <v>2009</v>
      </c>
      <c r="D2403" s="16" t="s">
        <v>543</v>
      </c>
      <c r="E2403" s="22">
        <v>0</v>
      </c>
      <c r="F2403" s="30">
        <v>0</v>
      </c>
      <c r="G2403" s="17">
        <v>0</v>
      </c>
      <c r="H2403" s="11">
        <f t="shared" si="74"/>
        <v>0</v>
      </c>
      <c r="I2403" s="12">
        <f t="shared" si="75"/>
        <v>0</v>
      </c>
      <c r="J2403" s="13" t="s">
        <v>1105</v>
      </c>
      <c r="K2403" s="37" t="str">
        <f>VLOOKUP(Tabela14[[#This Row],[CÓDIGO]],[1]fornnecedor!$A:$G,7,0)</f>
        <v>EPOXI</v>
      </c>
    </row>
    <row r="2404" spans="1:11" x14ac:dyDescent="0.3">
      <c r="A2404" s="8">
        <v>85855</v>
      </c>
      <c r="B2404" s="8" t="str">
        <f>VLOOKUP(Tabela14[[#This Row],[CÓDIGO]],[1]fornnecedor!$A:$E,5,0)</f>
        <v>AKZO NOBEL LTDA DECOR</v>
      </c>
      <c r="C2404" s="9" t="s">
        <v>2010</v>
      </c>
      <c r="D2404" s="9" t="s">
        <v>543</v>
      </c>
      <c r="E2404" s="23">
        <v>0</v>
      </c>
      <c r="F2404" s="31">
        <v>0</v>
      </c>
      <c r="G2404" s="10">
        <v>0</v>
      </c>
      <c r="H2404" s="11">
        <f t="shared" si="74"/>
        <v>0</v>
      </c>
      <c r="I2404" s="12">
        <f t="shared" si="75"/>
        <v>0</v>
      </c>
      <c r="J2404" s="13" t="s">
        <v>1105</v>
      </c>
      <c r="K2404" s="37" t="str">
        <f>VLOOKUP(Tabela14[[#This Row],[CÓDIGO]],[1]fornnecedor!$A:$G,7,0)</f>
        <v>EPOXI</v>
      </c>
    </row>
    <row r="2405" spans="1:11" x14ac:dyDescent="0.3">
      <c r="A2405" s="15">
        <v>85854</v>
      </c>
      <c r="B2405" s="15" t="str">
        <f>VLOOKUP(Tabela14[[#This Row],[CÓDIGO]],[1]fornnecedor!$A:$E,5,0)</f>
        <v>AKZO NOBEL LTDA DECOR</v>
      </c>
      <c r="C2405" s="16" t="s">
        <v>2011</v>
      </c>
      <c r="D2405" s="16" t="s">
        <v>543</v>
      </c>
      <c r="E2405" s="22">
        <v>0</v>
      </c>
      <c r="F2405" s="30">
        <v>0</v>
      </c>
      <c r="G2405" s="17">
        <v>0</v>
      </c>
      <c r="H2405" s="11">
        <f t="shared" si="74"/>
        <v>0</v>
      </c>
      <c r="I2405" s="12">
        <f t="shared" si="75"/>
        <v>0</v>
      </c>
      <c r="J2405" s="13" t="s">
        <v>1105</v>
      </c>
      <c r="K2405" s="37" t="str">
        <f>VLOOKUP(Tabela14[[#This Row],[CÓDIGO]],[1]fornnecedor!$A:$G,7,0)</f>
        <v>EPOXI</v>
      </c>
    </row>
    <row r="2406" spans="1:11" x14ac:dyDescent="0.3">
      <c r="A2406" s="8">
        <v>85852</v>
      </c>
      <c r="B2406" s="8" t="str">
        <f>VLOOKUP(Tabela14[[#This Row],[CÓDIGO]],[1]fornnecedor!$A:$E,5,0)</f>
        <v>AKZO NOBEL LTDA DECOR</v>
      </c>
      <c r="C2406" s="9" t="s">
        <v>2012</v>
      </c>
      <c r="D2406" s="9" t="s">
        <v>543</v>
      </c>
      <c r="E2406" s="23">
        <v>0</v>
      </c>
      <c r="F2406" s="31">
        <v>0</v>
      </c>
      <c r="G2406" s="10">
        <v>0</v>
      </c>
      <c r="H2406" s="11">
        <f t="shared" si="74"/>
        <v>0</v>
      </c>
      <c r="I2406" s="12">
        <f t="shared" si="75"/>
        <v>0</v>
      </c>
      <c r="J2406" s="13" t="s">
        <v>1105</v>
      </c>
      <c r="K2406" s="37" t="str">
        <f>VLOOKUP(Tabela14[[#This Row],[CÓDIGO]],[1]fornnecedor!$A:$G,7,0)</f>
        <v>EPOXI</v>
      </c>
    </row>
    <row r="2407" spans="1:11" x14ac:dyDescent="0.3">
      <c r="A2407" s="15">
        <v>85865</v>
      </c>
      <c r="B2407" s="15" t="str">
        <f>VLOOKUP(Tabela14[[#This Row],[CÓDIGO]],[1]fornnecedor!$A:$E,5,0)</f>
        <v>AKZO NOBEL LTDA DECOR</v>
      </c>
      <c r="C2407" s="16" t="s">
        <v>2013</v>
      </c>
      <c r="D2407" s="16" t="s">
        <v>543</v>
      </c>
      <c r="E2407" s="22">
        <v>0</v>
      </c>
      <c r="F2407" s="30">
        <v>0</v>
      </c>
      <c r="G2407" s="17">
        <v>0</v>
      </c>
      <c r="H2407" s="11">
        <f t="shared" si="74"/>
        <v>0</v>
      </c>
      <c r="I2407" s="12">
        <f t="shared" si="75"/>
        <v>0</v>
      </c>
      <c r="J2407" s="13" t="s">
        <v>1105</v>
      </c>
      <c r="K2407" s="37" t="str">
        <f>VLOOKUP(Tabela14[[#This Row],[CÓDIGO]],[1]fornnecedor!$A:$G,7,0)</f>
        <v>EPOXI</v>
      </c>
    </row>
    <row r="2408" spans="1:11" x14ac:dyDescent="0.3">
      <c r="A2408" s="8">
        <v>85866</v>
      </c>
      <c r="B2408" s="8" t="str">
        <f>VLOOKUP(Tabela14[[#This Row],[CÓDIGO]],[1]fornnecedor!$A:$E,5,0)</f>
        <v>AKZO NOBEL LTDA DECOR</v>
      </c>
      <c r="C2408" s="9" t="s">
        <v>2014</v>
      </c>
      <c r="D2408" s="9" t="s">
        <v>543</v>
      </c>
      <c r="E2408" s="23">
        <v>0</v>
      </c>
      <c r="F2408" s="31">
        <v>0</v>
      </c>
      <c r="G2408" s="10">
        <v>0</v>
      </c>
      <c r="H2408" s="11">
        <f t="shared" si="74"/>
        <v>0</v>
      </c>
      <c r="I2408" s="12">
        <f t="shared" si="75"/>
        <v>0</v>
      </c>
      <c r="J2408" s="13" t="s">
        <v>1105</v>
      </c>
      <c r="K2408" s="37" t="str">
        <f>VLOOKUP(Tabela14[[#This Row],[CÓDIGO]],[1]fornnecedor!$A:$G,7,0)</f>
        <v>EPOXI</v>
      </c>
    </row>
    <row r="2409" spans="1:11" x14ac:dyDescent="0.3">
      <c r="A2409" s="15">
        <v>83851</v>
      </c>
      <c r="B2409" s="15" t="str">
        <f>VLOOKUP(Tabela14[[#This Row],[CÓDIGO]],[1]fornnecedor!$A:$E,5,0)</f>
        <v>PRIMEIRA LINHA COMERCIAL DE ROLAMENTOS LTDA</v>
      </c>
      <c r="C2409" s="16" t="s">
        <v>2015</v>
      </c>
      <c r="D2409" s="16" t="s">
        <v>2016</v>
      </c>
      <c r="E2409" s="22">
        <v>0</v>
      </c>
      <c r="F2409" s="30">
        <v>0</v>
      </c>
      <c r="G2409" s="17">
        <v>10.57</v>
      </c>
      <c r="H2409" s="11">
        <f t="shared" si="74"/>
        <v>0</v>
      </c>
      <c r="I2409" s="12">
        <f t="shared" si="75"/>
        <v>0</v>
      </c>
      <c r="J2409" s="13" t="s">
        <v>1105</v>
      </c>
      <c r="K2409" s="37" t="str">
        <f>VLOOKUP(Tabela14[[#This Row],[CÓDIGO]],[1]fornnecedor!$A:$G,7,0)</f>
        <v>EPI´S</v>
      </c>
    </row>
    <row r="2410" spans="1:11" x14ac:dyDescent="0.3">
      <c r="A2410" s="15">
        <v>24309</v>
      </c>
      <c r="B2410" s="15" t="str">
        <f>VLOOKUP(Tabela14[[#This Row],[CÓDIGO]],[1]fornnecedor!$A:$E,5,0)</f>
        <v>THINSOL QUIMICA INDUSTRIA E COM. LTDA</v>
      </c>
      <c r="C2410" s="16" t="s">
        <v>2017</v>
      </c>
      <c r="D2410" s="16" t="s">
        <v>1135</v>
      </c>
      <c r="E2410" s="22">
        <v>0</v>
      </c>
      <c r="F2410" s="30">
        <v>0</v>
      </c>
      <c r="G2410" s="17">
        <v>10.59</v>
      </c>
      <c r="H2410" s="11">
        <f t="shared" si="74"/>
        <v>0</v>
      </c>
      <c r="I2410" s="12">
        <f t="shared" si="75"/>
        <v>0</v>
      </c>
      <c r="J2410" s="13" t="s">
        <v>1105</v>
      </c>
      <c r="K2410" s="37" t="str">
        <f>VLOOKUP(Tabela14[[#This Row],[CÓDIGO]],[1]fornnecedor!$A:$G,7,0)</f>
        <v>DESENGRAXANTE</v>
      </c>
    </row>
    <row r="2411" spans="1:11" x14ac:dyDescent="0.3">
      <c r="A2411" s="15">
        <v>9755</v>
      </c>
      <c r="B2411" s="15" t="str">
        <f>VLOOKUP(Tabela14[[#This Row],[CÓDIGO]],[1]fornnecedor!$A:$E,5,0)</f>
        <v>LIMPEZA.COM COMERCIO DE PRODUTOS DE LIMPEZA E DESC EIRELI</v>
      </c>
      <c r="C2411" s="16" t="s">
        <v>2018</v>
      </c>
      <c r="D2411" s="16" t="s">
        <v>454</v>
      </c>
      <c r="E2411" s="22">
        <v>0</v>
      </c>
      <c r="F2411" s="30">
        <v>0</v>
      </c>
      <c r="G2411" s="17">
        <v>11.51</v>
      </c>
      <c r="H2411" s="11">
        <f t="shared" si="74"/>
        <v>0</v>
      </c>
      <c r="I2411" s="12">
        <f t="shared" si="75"/>
        <v>0</v>
      </c>
      <c r="J2411" s="13" t="s">
        <v>1105</v>
      </c>
      <c r="K2411" s="37" t="str">
        <f>VLOOKUP(Tabela14[[#This Row],[CÓDIGO]],[1]fornnecedor!$A:$G,7,0)</f>
        <v>GRUPO CONVERSAO</v>
      </c>
    </row>
    <row r="2412" spans="1:11" x14ac:dyDescent="0.3">
      <c r="A2412" s="8">
        <v>23512</v>
      </c>
      <c r="B2412" s="8" t="str">
        <f>VLOOKUP(Tabela14[[#This Row],[CÓDIGO]],[1]fornnecedor!$A:$E,5,0)</f>
        <v>LIMA &amp; PERGHER INDUSTRIAL E COMERCIO</v>
      </c>
      <c r="C2412" s="9" t="s">
        <v>2019</v>
      </c>
      <c r="D2412" s="9" t="s">
        <v>458</v>
      </c>
      <c r="E2412" s="23">
        <v>0</v>
      </c>
      <c r="F2412" s="31">
        <v>0</v>
      </c>
      <c r="G2412" s="10">
        <v>33.700000000000003</v>
      </c>
      <c r="H2412" s="11">
        <f t="shared" si="74"/>
        <v>0</v>
      </c>
      <c r="I2412" s="12">
        <f t="shared" si="75"/>
        <v>0</v>
      </c>
      <c r="J2412" s="13" t="s">
        <v>1105</v>
      </c>
      <c r="K2412" s="37" t="str">
        <f>VLOOKUP(Tabela14[[#This Row],[CÓDIGO]],[1]fornnecedor!$A:$G,7,0)</f>
        <v>GRUPO CONVERSAO</v>
      </c>
    </row>
    <row r="2413" spans="1:11" x14ac:dyDescent="0.3">
      <c r="A2413" s="15">
        <v>23535</v>
      </c>
      <c r="B2413" s="15" t="str">
        <f>VLOOKUP(Tabela14[[#This Row],[CÓDIGO]],[1]fornnecedor!$A:$E,5,0)</f>
        <v>LIMA &amp; PERGHER INDUSTRIAL E COMERCIO</v>
      </c>
      <c r="C2413" s="16" t="s">
        <v>2020</v>
      </c>
      <c r="D2413" s="16" t="s">
        <v>458</v>
      </c>
      <c r="E2413" s="22">
        <v>0</v>
      </c>
      <c r="F2413" s="30">
        <v>0</v>
      </c>
      <c r="G2413" s="17">
        <v>33.700000000000003</v>
      </c>
      <c r="H2413" s="11">
        <f t="shared" si="74"/>
        <v>0</v>
      </c>
      <c r="I2413" s="12">
        <f t="shared" si="75"/>
        <v>0</v>
      </c>
      <c r="J2413" s="13" t="s">
        <v>1105</v>
      </c>
      <c r="K2413" s="37" t="str">
        <f>VLOOKUP(Tabela14[[#This Row],[CÓDIGO]],[1]fornnecedor!$A:$G,7,0)</f>
        <v>GRUPO CONVERSAO</v>
      </c>
    </row>
    <row r="2414" spans="1:11" x14ac:dyDescent="0.3">
      <c r="A2414" s="8">
        <v>23536</v>
      </c>
      <c r="B2414" s="8" t="str">
        <f>VLOOKUP(Tabela14[[#This Row],[CÓDIGO]],[1]fornnecedor!$A:$E,5,0)</f>
        <v>LIMA &amp; PERGHER INDUSTRIAL E COMERCIO</v>
      </c>
      <c r="C2414" s="9" t="s">
        <v>2021</v>
      </c>
      <c r="D2414" s="9" t="s">
        <v>458</v>
      </c>
      <c r="E2414" s="23">
        <v>0</v>
      </c>
      <c r="F2414" s="31">
        <v>0</v>
      </c>
      <c r="G2414" s="10">
        <v>33.700000000000003</v>
      </c>
      <c r="H2414" s="11">
        <f t="shared" si="74"/>
        <v>0</v>
      </c>
      <c r="I2414" s="12">
        <f t="shared" si="75"/>
        <v>0</v>
      </c>
      <c r="J2414" s="13" t="s">
        <v>1105</v>
      </c>
      <c r="K2414" s="37" t="str">
        <f>VLOOKUP(Tabela14[[#This Row],[CÓDIGO]],[1]fornnecedor!$A:$G,7,0)</f>
        <v>GRUPO CONVERSAO</v>
      </c>
    </row>
    <row r="2415" spans="1:11" x14ac:dyDescent="0.3">
      <c r="A2415" s="15">
        <v>83933</v>
      </c>
      <c r="B2415" s="15" t="str">
        <f>VLOOKUP(Tabela14[[#This Row],[CÓDIGO]],[1]fornnecedor!$A:$E,5,0)</f>
        <v>AIRZAP - ANEST IWATA IND. E COM. LTDA</v>
      </c>
      <c r="C2415" s="16" t="s">
        <v>2022</v>
      </c>
      <c r="D2415" s="16" t="s">
        <v>454</v>
      </c>
      <c r="E2415" s="22">
        <v>0</v>
      </c>
      <c r="F2415" s="30">
        <v>0</v>
      </c>
      <c r="G2415" s="17">
        <v>0</v>
      </c>
      <c r="H2415" s="11">
        <f t="shared" si="74"/>
        <v>0</v>
      </c>
      <c r="I2415" s="12">
        <f t="shared" si="75"/>
        <v>0</v>
      </c>
      <c r="J2415" s="13" t="s">
        <v>1105</v>
      </c>
      <c r="K2415" s="37" t="str">
        <f>VLOOKUP(Tabela14[[#This Row],[CÓDIGO]],[1]fornnecedor!$A:$G,7,0)</f>
        <v>OUTRAS FERRAMENTAS / EQUIPAMENTOS</v>
      </c>
    </row>
    <row r="2416" spans="1:11" x14ac:dyDescent="0.3">
      <c r="A2416" s="8">
        <v>24310</v>
      </c>
      <c r="B2416" s="8" t="str">
        <f>VLOOKUP(Tabela14[[#This Row],[CÓDIGO]],[1]fornnecedor!$A:$E,5,0)</f>
        <v>THINSOL QUIMICA INDUSTRIA E COM. LTDA</v>
      </c>
      <c r="C2416" s="9" t="s">
        <v>2023</v>
      </c>
      <c r="D2416" s="9" t="s">
        <v>1135</v>
      </c>
      <c r="E2416" s="23">
        <v>0</v>
      </c>
      <c r="F2416" s="31">
        <v>0</v>
      </c>
      <c r="G2416" s="10">
        <v>15.2</v>
      </c>
      <c r="H2416" s="11">
        <f t="shared" si="74"/>
        <v>0</v>
      </c>
      <c r="I2416" s="12">
        <f t="shared" si="75"/>
        <v>0</v>
      </c>
      <c r="J2416" s="13" t="s">
        <v>1105</v>
      </c>
      <c r="K2416" s="37" t="str">
        <f>VLOOKUP(Tabela14[[#This Row],[CÓDIGO]],[1]fornnecedor!$A:$G,7,0)</f>
        <v>DILUENTE</v>
      </c>
    </row>
    <row r="2417" spans="1:11" x14ac:dyDescent="0.3">
      <c r="A2417" s="15">
        <v>24287</v>
      </c>
      <c r="B2417" s="15" t="str">
        <f>VLOOKUP(Tabela14[[#This Row],[CÓDIGO]],[1]fornnecedor!$A:$E,5,0)</f>
        <v>THINSOL QUIMICA INDUSTRIA E COM. LTDA</v>
      </c>
      <c r="C2417" s="16" t="s">
        <v>2024</v>
      </c>
      <c r="D2417" s="16" t="s">
        <v>1135</v>
      </c>
      <c r="E2417" s="22">
        <v>0</v>
      </c>
      <c r="F2417" s="30">
        <v>0</v>
      </c>
      <c r="G2417" s="17">
        <v>71.11</v>
      </c>
      <c r="H2417" s="11">
        <f t="shared" si="74"/>
        <v>0</v>
      </c>
      <c r="I2417" s="12">
        <f t="shared" si="75"/>
        <v>0</v>
      </c>
      <c r="J2417" s="13" t="s">
        <v>1105</v>
      </c>
      <c r="K2417" s="37" t="str">
        <f>VLOOKUP(Tabela14[[#This Row],[CÓDIGO]],[1]fornnecedor!$A:$G,7,0)</f>
        <v>DILUENTE</v>
      </c>
    </row>
    <row r="2418" spans="1:11" x14ac:dyDescent="0.3">
      <c r="A2418" s="8">
        <v>24321</v>
      </c>
      <c r="B2418" s="8" t="str">
        <f>VLOOKUP(Tabela14[[#This Row],[CÓDIGO]],[1]fornnecedor!$A:$E,5,0)</f>
        <v>THINSOL QUIMICA INDUSTRIA E COM. LTDA</v>
      </c>
      <c r="C2418" s="9" t="s">
        <v>2025</v>
      </c>
      <c r="D2418" s="9" t="s">
        <v>1135</v>
      </c>
      <c r="E2418" s="23">
        <v>0</v>
      </c>
      <c r="F2418" s="31">
        <v>0</v>
      </c>
      <c r="G2418" s="10">
        <v>274.69</v>
      </c>
      <c r="H2418" s="11">
        <f t="shared" si="74"/>
        <v>0</v>
      </c>
      <c r="I2418" s="12">
        <f t="shared" si="75"/>
        <v>0</v>
      </c>
      <c r="J2418" s="13" t="s">
        <v>1105</v>
      </c>
      <c r="K2418" s="37" t="str">
        <f>VLOOKUP(Tabela14[[#This Row],[CÓDIGO]],[1]fornnecedor!$A:$G,7,0)</f>
        <v>DILUENTE</v>
      </c>
    </row>
    <row r="2419" spans="1:11" x14ac:dyDescent="0.3">
      <c r="A2419" s="8">
        <v>85736</v>
      </c>
      <c r="B2419" s="8" t="str">
        <f>VLOOKUP(Tabela14[[#This Row],[CÓDIGO]],[1]fornnecedor!$A:$E,5,0)</f>
        <v>BRASILUX TINTAS TECNICAS LTDA</v>
      </c>
      <c r="C2419" s="9" t="s">
        <v>2026</v>
      </c>
      <c r="D2419" s="9" t="s">
        <v>549</v>
      </c>
      <c r="E2419" s="23">
        <v>0</v>
      </c>
      <c r="F2419" s="31">
        <v>0</v>
      </c>
      <c r="G2419" s="10">
        <v>0</v>
      </c>
      <c r="H2419" s="11">
        <f t="shared" si="74"/>
        <v>0</v>
      </c>
      <c r="I2419" s="12">
        <f t="shared" si="75"/>
        <v>0</v>
      </c>
      <c r="J2419" s="13" t="s">
        <v>1105</v>
      </c>
      <c r="K2419" s="37" t="str">
        <f>VLOOKUP(Tabela14[[#This Row],[CÓDIGO]],[1]fornnecedor!$A:$G,7,0)</f>
        <v>ESMALTES</v>
      </c>
    </row>
    <row r="2420" spans="1:11" x14ac:dyDescent="0.3">
      <c r="A2420" s="8">
        <v>87174</v>
      </c>
      <c r="B2420" s="8" t="str">
        <f>VLOOKUP(Tabela14[[#This Row],[CÓDIGO]],[1]fornnecedor!$A:$E,5,0)</f>
        <v>SAINT- GOBAIN DO BRASIL PROD. IND. E CONSTR. LTDA</v>
      </c>
      <c r="C2420" s="9" t="s">
        <v>2027</v>
      </c>
      <c r="D2420" s="9" t="s">
        <v>49</v>
      </c>
      <c r="E2420" s="23">
        <v>0</v>
      </c>
      <c r="F2420" s="31">
        <v>0</v>
      </c>
      <c r="G2420" s="10">
        <v>0</v>
      </c>
      <c r="H2420" s="11">
        <f t="shared" si="74"/>
        <v>0</v>
      </c>
      <c r="I2420" s="12">
        <f t="shared" si="75"/>
        <v>0</v>
      </c>
      <c r="J2420" s="13" t="s">
        <v>1105</v>
      </c>
      <c r="K2420" s="37" t="str">
        <f>VLOOKUP(Tabela14[[#This Row],[CÓDIGO]],[1]fornnecedor!$A:$G,7,0)</f>
        <v xml:space="preserve">OUTROS DISCOS </v>
      </c>
    </row>
    <row r="2421" spans="1:11" x14ac:dyDescent="0.3">
      <c r="A2421" s="15">
        <v>22043</v>
      </c>
      <c r="B2421" s="15" t="str">
        <f>VLOOKUP(Tabela14[[#This Row],[CÓDIGO]],[1]fornnecedor!$A:$E,5,0)</f>
        <v>SUPERPRO</v>
      </c>
      <c r="C2421" s="16" t="s">
        <v>2028</v>
      </c>
      <c r="D2421" s="16" t="s">
        <v>454</v>
      </c>
      <c r="E2421" s="22">
        <v>0</v>
      </c>
      <c r="F2421" s="30">
        <v>0</v>
      </c>
      <c r="G2421" s="17">
        <v>23.13</v>
      </c>
      <c r="H2421" s="11">
        <f t="shared" si="74"/>
        <v>0</v>
      </c>
      <c r="I2421" s="12">
        <f t="shared" si="75"/>
        <v>0</v>
      </c>
      <c r="J2421" s="13" t="s">
        <v>1105</v>
      </c>
      <c r="K2421" s="37" t="str">
        <f>VLOOKUP(Tabela14[[#This Row],[CÓDIGO]],[1]fornnecedor!$A:$G,7,0)</f>
        <v xml:space="preserve">OUTROS DISCOS </v>
      </c>
    </row>
    <row r="2422" spans="1:11" x14ac:dyDescent="0.3">
      <c r="A2422" s="8">
        <v>23635</v>
      </c>
      <c r="B2422" s="8" t="str">
        <f>VLOOKUP(Tabela14[[#This Row],[CÓDIGO]],[1]fornnecedor!$A:$E,5,0)</f>
        <v>CARVIC COM VER DE PROD E EQ P/ REP AUTO LTDA</v>
      </c>
      <c r="C2422" s="9" t="s">
        <v>2029</v>
      </c>
      <c r="D2422" s="9" t="s">
        <v>454</v>
      </c>
      <c r="E2422" s="23">
        <v>0</v>
      </c>
      <c r="F2422" s="31">
        <v>0</v>
      </c>
      <c r="G2422" s="10">
        <v>303.16000000000003</v>
      </c>
      <c r="H2422" s="11">
        <f t="shared" si="74"/>
        <v>0</v>
      </c>
      <c r="I2422" s="12">
        <f t="shared" si="75"/>
        <v>0</v>
      </c>
      <c r="J2422" s="13" t="s">
        <v>1105</v>
      </c>
      <c r="K2422" s="37" t="str">
        <f>VLOOKUP(Tabela14[[#This Row],[CÓDIGO]],[1]fornnecedor!$A:$G,7,0)</f>
        <v>APLICADORES / ADAPTADORES / ENGATES / SUPORTES</v>
      </c>
    </row>
    <row r="2423" spans="1:11" x14ac:dyDescent="0.3">
      <c r="A2423" s="15">
        <v>23764</v>
      </c>
      <c r="B2423" s="15" t="str">
        <f>VLOOKUP(Tabela14[[#This Row],[CÓDIGO]],[1]fornnecedor!$A:$E,5,0)</f>
        <v>COM.ALVORADA LIMPEZA E DESCARTAVEIS</v>
      </c>
      <c r="C2423" s="16" t="s">
        <v>2030</v>
      </c>
      <c r="D2423" s="16" t="s">
        <v>2031</v>
      </c>
      <c r="E2423" s="22">
        <v>0</v>
      </c>
      <c r="F2423" s="31">
        <v>0</v>
      </c>
      <c r="G2423" s="17">
        <v>36.56</v>
      </c>
      <c r="H2423" s="11">
        <f t="shared" si="74"/>
        <v>0</v>
      </c>
      <c r="I2423" s="12">
        <f t="shared" si="75"/>
        <v>0</v>
      </c>
      <c r="J2423" s="13" t="s">
        <v>1105</v>
      </c>
      <c r="K2423" s="37" t="str">
        <f>VLOOKUP(Tabela14[[#This Row],[CÓDIGO]],[1]fornnecedor!$A:$G,7,0)</f>
        <v>APLICADORES / ADAPTADORES / ENGATES / SUPORTES</v>
      </c>
    </row>
    <row r="2424" spans="1:11" x14ac:dyDescent="0.3">
      <c r="A2424" s="8">
        <v>84391</v>
      </c>
      <c r="B2424" s="8" t="str">
        <f>VLOOKUP(Tabela14[[#This Row],[CÓDIGO]],[1]fornnecedor!$A:$E,5,0)</f>
        <v>COM.ALVORADA LIMPEZA E DESCARTAVEIS</v>
      </c>
      <c r="C2424" s="9" t="s">
        <v>2032</v>
      </c>
      <c r="D2424" s="9" t="s">
        <v>463</v>
      </c>
      <c r="E2424" s="23">
        <v>0</v>
      </c>
      <c r="F2424" s="31">
        <v>0</v>
      </c>
      <c r="G2424" s="10">
        <v>26.25</v>
      </c>
      <c r="H2424" s="11">
        <f t="shared" si="74"/>
        <v>0</v>
      </c>
      <c r="I2424" s="12">
        <f t="shared" si="75"/>
        <v>0</v>
      </c>
      <c r="J2424" s="13" t="s">
        <v>1105</v>
      </c>
      <c r="K2424" s="37" t="str">
        <f>VLOOKUP(Tabela14[[#This Row],[CÓDIGO]],[1]fornnecedor!$A:$G,7,0)</f>
        <v>GRUPO CONVERSAO</v>
      </c>
    </row>
    <row r="2425" spans="1:11" x14ac:dyDescent="0.3">
      <c r="A2425" s="15">
        <v>24187</v>
      </c>
      <c r="B2425" s="15" t="str">
        <f>VLOOKUP(Tabela14[[#This Row],[CÓDIGO]],[1]fornnecedor!$A:$E,5,0)</f>
        <v>AUTOLIMPE INDUSTRIA E COMERCIO DE SANEANTES EIRELI</v>
      </c>
      <c r="C2425" s="16" t="s">
        <v>2033</v>
      </c>
      <c r="D2425" s="16" t="s">
        <v>2034</v>
      </c>
      <c r="E2425" s="22">
        <v>0</v>
      </c>
      <c r="F2425" s="30">
        <v>0</v>
      </c>
      <c r="G2425" s="17">
        <v>89.9</v>
      </c>
      <c r="H2425" s="11">
        <f t="shared" si="74"/>
        <v>0</v>
      </c>
      <c r="I2425" s="12">
        <f t="shared" si="75"/>
        <v>0</v>
      </c>
      <c r="J2425" s="13" t="s">
        <v>1105</v>
      </c>
      <c r="K2425" s="37" t="str">
        <f>VLOOKUP(Tabela14[[#This Row],[CÓDIGO]],[1]fornnecedor!$A:$G,7,0)</f>
        <v>DESENGRAXANTE</v>
      </c>
    </row>
    <row r="2426" spans="1:11" x14ac:dyDescent="0.3">
      <c r="A2426" s="8">
        <v>85391</v>
      </c>
      <c r="B2426" s="8" t="str">
        <f>VLOOKUP(Tabela14[[#This Row],[CÓDIGO]],[1]fornnecedor!$A:$E,5,0)</f>
        <v>VIAPOL LTDA.</v>
      </c>
      <c r="C2426" s="9" t="s">
        <v>2035</v>
      </c>
      <c r="D2426" s="9" t="s">
        <v>454</v>
      </c>
      <c r="E2426" s="23">
        <v>0</v>
      </c>
      <c r="F2426" s="31">
        <v>0</v>
      </c>
      <c r="G2426" s="10">
        <v>112.56</v>
      </c>
      <c r="H2426" s="11">
        <f t="shared" si="74"/>
        <v>0</v>
      </c>
      <c r="I2426" s="12">
        <f t="shared" si="75"/>
        <v>0</v>
      </c>
      <c r="J2426" s="13" t="s">
        <v>1105</v>
      </c>
      <c r="K2426" s="37" t="str">
        <f>VLOOKUP(Tabela14[[#This Row],[CÓDIGO]],[1]fornnecedor!$A:$G,7,0)</f>
        <v>...........................................</v>
      </c>
    </row>
    <row r="2427" spans="1:11" x14ac:dyDescent="0.3">
      <c r="A2427" s="15">
        <v>23762</v>
      </c>
      <c r="B2427" s="15" t="str">
        <f>VLOOKUP(Tabela14[[#This Row],[CÓDIGO]],[1]fornnecedor!$A:$E,5,0)</f>
        <v>DJF Comercial de Papelaria Ltda. - ME</v>
      </c>
      <c r="C2427" s="16" t="s">
        <v>2036</v>
      </c>
      <c r="D2427" s="16" t="s">
        <v>857</v>
      </c>
      <c r="E2427" s="22">
        <v>0</v>
      </c>
      <c r="F2427" s="30">
        <v>0</v>
      </c>
      <c r="G2427" s="17">
        <v>8.6</v>
      </c>
      <c r="H2427" s="11">
        <f t="shared" si="74"/>
        <v>0</v>
      </c>
      <c r="I2427" s="12">
        <f t="shared" si="75"/>
        <v>0</v>
      </c>
      <c r="J2427" s="13" t="s">
        <v>1105</v>
      </c>
      <c r="K2427" s="37" t="str">
        <f>VLOOKUP(Tabela14[[#This Row],[CÓDIGO]],[1]fornnecedor!$A:$G,7,0)</f>
        <v>GRUPO CONVERSAO</v>
      </c>
    </row>
    <row r="2428" spans="1:11" x14ac:dyDescent="0.3">
      <c r="A2428" s="15">
        <v>85238</v>
      </c>
      <c r="B2428" s="15" t="str">
        <f>VLOOKUP(Tabela14[[#This Row],[CÓDIGO]],[1]fornnecedor!$A:$E,5,0)</f>
        <v>MAZA PRODUTOS QUIMICOS LTDA</v>
      </c>
      <c r="C2428" s="16" t="s">
        <v>2037</v>
      </c>
      <c r="D2428" s="16" t="s">
        <v>454</v>
      </c>
      <c r="E2428" s="22">
        <v>0</v>
      </c>
      <c r="F2428" s="30">
        <v>0</v>
      </c>
      <c r="G2428" s="17">
        <v>9.89</v>
      </c>
      <c r="H2428" s="11">
        <f t="shared" si="74"/>
        <v>0</v>
      </c>
      <c r="I2428" s="12">
        <f t="shared" si="75"/>
        <v>0</v>
      </c>
      <c r="J2428" s="13" t="s">
        <v>1105</v>
      </c>
      <c r="K2428" s="37" t="str">
        <f>VLOOKUP(Tabela14[[#This Row],[CÓDIGO]],[1]fornnecedor!$A:$G,7,0)</f>
        <v>EMBALAGEM</v>
      </c>
    </row>
    <row r="2429" spans="1:11" x14ac:dyDescent="0.3">
      <c r="A2429" s="8">
        <v>85388</v>
      </c>
      <c r="B2429" s="8" t="str">
        <f>VLOOKUP(Tabela14[[#This Row],[CÓDIGO]],[1]fornnecedor!$A:$E,5,0)</f>
        <v>MAZA PRODUTOS QUIMICOS LTDA</v>
      </c>
      <c r="C2429" s="9" t="s">
        <v>2038</v>
      </c>
      <c r="D2429" s="9" t="s">
        <v>454</v>
      </c>
      <c r="E2429" s="23">
        <v>0</v>
      </c>
      <c r="F2429" s="31">
        <v>0</v>
      </c>
      <c r="G2429" s="10">
        <v>2.5099999999999998</v>
      </c>
      <c r="H2429" s="11">
        <f t="shared" si="74"/>
        <v>0</v>
      </c>
      <c r="I2429" s="12">
        <f t="shared" si="75"/>
        <v>0</v>
      </c>
      <c r="J2429" s="13" t="s">
        <v>1105</v>
      </c>
      <c r="K2429" s="37" t="str">
        <f>VLOOKUP(Tabela14[[#This Row],[CÓDIGO]],[1]fornnecedor!$A:$G,7,0)</f>
        <v>EMBALAGEM</v>
      </c>
    </row>
    <row r="2430" spans="1:11" x14ac:dyDescent="0.3">
      <c r="A2430" s="8">
        <v>84982</v>
      </c>
      <c r="B2430" s="8" t="str">
        <f>VLOOKUP(Tabela14[[#This Row],[CÓDIGO]],[1]fornnecedor!$A:$E,5,0)</f>
        <v>BRASILUX TINTAS TECNICAS LTDA</v>
      </c>
      <c r="C2430" s="9" t="s">
        <v>2039</v>
      </c>
      <c r="D2430" s="9" t="s">
        <v>549</v>
      </c>
      <c r="E2430" s="23">
        <v>0</v>
      </c>
      <c r="F2430" s="31">
        <v>0</v>
      </c>
      <c r="G2430" s="10">
        <v>213.84</v>
      </c>
      <c r="H2430" s="11">
        <f t="shared" si="74"/>
        <v>0</v>
      </c>
      <c r="I2430" s="12">
        <f t="shared" si="75"/>
        <v>0</v>
      </c>
      <c r="J2430" s="13" t="s">
        <v>1105</v>
      </c>
      <c r="K2430" s="37" t="str">
        <f>VLOOKUP(Tabela14[[#This Row],[CÓDIGO]],[1]fornnecedor!$A:$G,7,0)</f>
        <v>TINTA EMBORRACHADA</v>
      </c>
    </row>
    <row r="2431" spans="1:11" x14ac:dyDescent="0.3">
      <c r="A2431" s="15">
        <v>86856</v>
      </c>
      <c r="B2431" s="15" t="str">
        <f>VLOOKUP(Tabela14[[#This Row],[CÓDIGO]],[1]fornnecedor!$A:$E,5,0)</f>
        <v>CLEANER INDUSTRIA QUIMICA LTDA</v>
      </c>
      <c r="C2431" s="16" t="s">
        <v>2040</v>
      </c>
      <c r="D2431" s="16" t="s">
        <v>2041</v>
      </c>
      <c r="E2431" s="22">
        <v>0</v>
      </c>
      <c r="F2431" s="30">
        <v>0</v>
      </c>
      <c r="G2431" s="17">
        <v>0</v>
      </c>
      <c r="H2431" s="11">
        <f t="shared" si="74"/>
        <v>0</v>
      </c>
      <c r="I2431" s="12">
        <f t="shared" si="75"/>
        <v>0</v>
      </c>
      <c r="J2431" s="13" t="s">
        <v>1105</v>
      </c>
      <c r="K2431" s="37" t="str">
        <f>VLOOKUP(Tabela14[[#This Row],[CÓDIGO]],[1]fornnecedor!$A:$G,7,0)</f>
        <v>APLICADORES / ADAPTADORES / ENGATES / SUPORTES</v>
      </c>
    </row>
    <row r="2432" spans="1:11" x14ac:dyDescent="0.3">
      <c r="A2432" s="8">
        <v>83835</v>
      </c>
      <c r="B2432" s="8" t="str">
        <f>VLOOKUP(Tabela14[[#This Row],[CÓDIGO]],[1]fornnecedor!$A:$E,5,0)</f>
        <v>AKZO NOBEL LTDA AUTO</v>
      </c>
      <c r="C2432" s="9" t="s">
        <v>2042</v>
      </c>
      <c r="D2432" s="9" t="s">
        <v>103</v>
      </c>
      <c r="E2432" s="23">
        <v>4</v>
      </c>
      <c r="F2432" s="31">
        <v>96</v>
      </c>
      <c r="G2432" s="10">
        <v>0</v>
      </c>
      <c r="H2432" s="11">
        <f t="shared" si="74"/>
        <v>0</v>
      </c>
      <c r="I2432" s="12">
        <f t="shared" si="75"/>
        <v>0</v>
      </c>
      <c r="J2432" s="13" t="s">
        <v>1105</v>
      </c>
      <c r="K2432" s="37" t="str">
        <f>VLOOKUP(Tabela14[[#This Row],[CÓDIGO]],[1]fornnecedor!$A:$G,7,0)</f>
        <v>CATALISADORES INDIVIDUAS</v>
      </c>
    </row>
    <row r="2433" spans="1:11" x14ac:dyDescent="0.3">
      <c r="A2433" s="15">
        <v>9748</v>
      </c>
      <c r="B2433" s="15" t="str">
        <f>VLOOKUP(Tabela14[[#This Row],[CÓDIGO]],[1]fornnecedor!$A:$E,5,0)</f>
        <v>FORNECEDOR CONVERSAO</v>
      </c>
      <c r="C2433" s="16" t="s">
        <v>2043</v>
      </c>
      <c r="D2433" s="16" t="s">
        <v>454</v>
      </c>
      <c r="E2433" s="22">
        <v>0</v>
      </c>
      <c r="F2433" s="30">
        <v>0</v>
      </c>
      <c r="G2433" s="17">
        <v>6.39</v>
      </c>
      <c r="H2433" s="11">
        <f t="shared" si="74"/>
        <v>0</v>
      </c>
      <c r="I2433" s="12">
        <f t="shared" si="75"/>
        <v>0</v>
      </c>
      <c r="J2433" s="13" t="s">
        <v>1105</v>
      </c>
      <c r="K2433" s="37" t="str">
        <f>VLOOKUP(Tabela14[[#This Row],[CÓDIGO]],[1]fornnecedor!$A:$G,7,0)</f>
        <v>CATALISADORES INDIVIDUAS</v>
      </c>
    </row>
    <row r="2434" spans="1:11" x14ac:dyDescent="0.3">
      <c r="A2434" s="8">
        <v>96</v>
      </c>
      <c r="B2434" s="8" t="str">
        <f>VLOOKUP(Tabela14[[#This Row],[CÓDIGO]],[1]fornnecedor!$A:$E,5,0)</f>
        <v>SKYLACK TINTAS E VERNIZES LTDA</v>
      </c>
      <c r="C2434" s="9" t="s">
        <v>2044</v>
      </c>
      <c r="D2434" s="9" t="s">
        <v>1114</v>
      </c>
      <c r="E2434" s="23">
        <v>0</v>
      </c>
      <c r="F2434" s="31">
        <v>0</v>
      </c>
      <c r="G2434" s="10">
        <v>47.79</v>
      </c>
      <c r="H2434" s="11">
        <f t="shared" ref="H2434:H2497" si="76">G2434*E2434</f>
        <v>0</v>
      </c>
      <c r="I2434" s="12">
        <f t="shared" ref="I2434:I2497" si="77">G2434*F2434</f>
        <v>0</v>
      </c>
      <c r="J2434" s="13" t="s">
        <v>1105</v>
      </c>
      <c r="K2434" s="37" t="str">
        <f>VLOOKUP(Tabela14[[#This Row],[CÓDIGO]],[1]fornnecedor!$A:$G,7,0)</f>
        <v>VERNIZ AUTOMOTIVO</v>
      </c>
    </row>
    <row r="2435" spans="1:11" x14ac:dyDescent="0.3">
      <c r="A2435" s="8">
        <v>111</v>
      </c>
      <c r="B2435" s="8" t="str">
        <f>VLOOKUP(Tabela14[[#This Row],[CÓDIGO]],[1]fornnecedor!$A:$E,5,0)</f>
        <v>SKYLACK TINTAS E VERNIZES LTDA</v>
      </c>
      <c r="C2435" s="9" t="s">
        <v>2045</v>
      </c>
      <c r="D2435" s="9" t="s">
        <v>1114</v>
      </c>
      <c r="E2435" s="23">
        <v>0</v>
      </c>
      <c r="F2435" s="31">
        <v>0</v>
      </c>
      <c r="G2435" s="10">
        <v>22.59</v>
      </c>
      <c r="H2435" s="11">
        <f t="shared" si="76"/>
        <v>0</v>
      </c>
      <c r="I2435" s="12">
        <f t="shared" si="77"/>
        <v>0</v>
      </c>
      <c r="J2435" s="13" t="s">
        <v>1105</v>
      </c>
      <c r="K2435" s="37" t="str">
        <f>VLOOKUP(Tabela14[[#This Row],[CÓDIGO]],[1]fornnecedor!$A:$G,7,0)</f>
        <v>CATALISADORES INDIVIDUAS</v>
      </c>
    </row>
    <row r="2436" spans="1:11" x14ac:dyDescent="0.3">
      <c r="A2436" s="8">
        <v>85239</v>
      </c>
      <c r="B2436" s="8" t="str">
        <f>VLOOKUP(Tabela14[[#This Row],[CÓDIGO]],[1]fornnecedor!$A:$E,5,0)</f>
        <v>MAZA PRODUTOS QUIMICOS LTDA</v>
      </c>
      <c r="C2436" s="9" t="s">
        <v>2046</v>
      </c>
      <c r="D2436" s="9" t="s">
        <v>810</v>
      </c>
      <c r="E2436" s="23">
        <v>0</v>
      </c>
      <c r="F2436" s="31">
        <v>0</v>
      </c>
      <c r="G2436" s="10">
        <v>30.05</v>
      </c>
      <c r="H2436" s="11">
        <f t="shared" si="76"/>
        <v>0</v>
      </c>
      <c r="I2436" s="12">
        <f t="shared" si="77"/>
        <v>0</v>
      </c>
      <c r="J2436" s="13" t="s">
        <v>1105</v>
      </c>
      <c r="K2436" s="37" t="str">
        <f>VLOOKUP(Tabela14[[#This Row],[CÓDIGO]],[1]fornnecedor!$A:$G,7,0)</f>
        <v>EPOXI</v>
      </c>
    </row>
    <row r="2437" spans="1:11" x14ac:dyDescent="0.3">
      <c r="A2437" s="8">
        <v>85458</v>
      </c>
      <c r="B2437" s="8" t="str">
        <f>VLOOKUP(Tabela14[[#This Row],[CÓDIGO]],[1]fornnecedor!$A:$E,5,0)</f>
        <v>SKYLACK TINTAS E VERNIZES LTDA</v>
      </c>
      <c r="C2437" s="9" t="s">
        <v>2047</v>
      </c>
      <c r="D2437" s="9" t="s">
        <v>1114</v>
      </c>
      <c r="E2437" s="23">
        <v>0</v>
      </c>
      <c r="F2437" s="31">
        <v>0</v>
      </c>
      <c r="G2437" s="10">
        <v>25.89</v>
      </c>
      <c r="H2437" s="11">
        <f t="shared" si="76"/>
        <v>0</v>
      </c>
      <c r="I2437" s="12">
        <f t="shared" si="77"/>
        <v>0</v>
      </c>
      <c r="J2437" s="13" t="s">
        <v>1105</v>
      </c>
      <c r="K2437" s="37" t="str">
        <f>VLOOKUP(Tabela14[[#This Row],[CÓDIGO]],[1]fornnecedor!$A:$G,7,0)</f>
        <v>CATALISADORES INDIVIDUAS</v>
      </c>
    </row>
    <row r="2438" spans="1:11" x14ac:dyDescent="0.3">
      <c r="A2438" s="8">
        <v>23561</v>
      </c>
      <c r="B2438" s="8" t="str">
        <f>VLOOKUP(Tabela14[[#This Row],[CÓDIGO]],[1]fornnecedor!$A:$E,5,0)</f>
        <v>DJF Comercial de Papelaria Ltda. - ME</v>
      </c>
      <c r="C2438" s="9" t="s">
        <v>2048</v>
      </c>
      <c r="D2438" s="9" t="s">
        <v>857</v>
      </c>
      <c r="E2438" s="23">
        <v>0</v>
      </c>
      <c r="F2438" s="31">
        <v>0</v>
      </c>
      <c r="G2438" s="10">
        <v>8.39</v>
      </c>
      <c r="H2438" s="11">
        <f t="shared" si="76"/>
        <v>0</v>
      </c>
      <c r="I2438" s="12">
        <f t="shared" si="77"/>
        <v>0</v>
      </c>
      <c r="J2438" s="13" t="s">
        <v>1105</v>
      </c>
      <c r="K2438" s="37" t="str">
        <f>VLOOKUP(Tabela14[[#This Row],[CÓDIGO]],[1]fornnecedor!$A:$G,7,0)</f>
        <v>GRUPO CONVERSAO</v>
      </c>
    </row>
    <row r="2439" spans="1:11" x14ac:dyDescent="0.3">
      <c r="A2439" s="15">
        <v>83917</v>
      </c>
      <c r="B2439" s="15" t="str">
        <f>VLOOKUP(Tabela14[[#This Row],[CÓDIGO]],[1]fornnecedor!$A:$E,5,0)</f>
        <v>DJF Comercial de Papelaria Ltda. - ME</v>
      </c>
      <c r="C2439" s="16" t="s">
        <v>2049</v>
      </c>
      <c r="D2439" s="16" t="s">
        <v>857</v>
      </c>
      <c r="E2439" s="22">
        <v>0</v>
      </c>
      <c r="F2439" s="30">
        <v>0</v>
      </c>
      <c r="G2439" s="17">
        <v>11.99</v>
      </c>
      <c r="H2439" s="11">
        <f t="shared" si="76"/>
        <v>0</v>
      </c>
      <c r="I2439" s="12">
        <f t="shared" si="77"/>
        <v>0</v>
      </c>
      <c r="J2439" s="13" t="s">
        <v>1105</v>
      </c>
      <c r="K2439" s="37" t="str">
        <f>VLOOKUP(Tabela14[[#This Row],[CÓDIGO]],[1]fornnecedor!$A:$G,7,0)</f>
        <v>GRUPO CONVERSAO</v>
      </c>
    </row>
    <row r="2440" spans="1:11" x14ac:dyDescent="0.3">
      <c r="A2440" s="15">
        <v>84930</v>
      </c>
      <c r="B2440" s="15" t="str">
        <f>VLOOKUP(Tabela14[[#This Row],[CÓDIGO]],[1]fornnecedor!$A:$E,5,0)</f>
        <v>BRASILUX TINTAS TECNICAS LTDA</v>
      </c>
      <c r="C2440" s="16" t="s">
        <v>2050</v>
      </c>
      <c r="D2440" s="16" t="s">
        <v>549</v>
      </c>
      <c r="E2440" s="22">
        <v>0</v>
      </c>
      <c r="F2440" s="30">
        <v>0</v>
      </c>
      <c r="G2440" s="17">
        <v>88.25</v>
      </c>
      <c r="H2440" s="11">
        <f t="shared" si="76"/>
        <v>0</v>
      </c>
      <c r="I2440" s="12">
        <f t="shared" si="77"/>
        <v>0</v>
      </c>
      <c r="J2440" s="13" t="s">
        <v>1105</v>
      </c>
      <c r="K2440" s="37" t="str">
        <f>VLOOKUP(Tabela14[[#This Row],[CÓDIGO]],[1]fornnecedor!$A:$G,7,0)</f>
        <v>EPOXI</v>
      </c>
    </row>
    <row r="2441" spans="1:11" x14ac:dyDescent="0.3">
      <c r="A2441" s="8">
        <v>85022</v>
      </c>
      <c r="B2441" s="8" t="str">
        <f>VLOOKUP(Tabela14[[#This Row],[CÓDIGO]],[1]fornnecedor!$A:$E,5,0)</f>
        <v>FORNECEDOR CONVERSAO</v>
      </c>
      <c r="C2441" s="9" t="s">
        <v>2051</v>
      </c>
      <c r="D2441" s="9" t="s">
        <v>454</v>
      </c>
      <c r="E2441" s="23">
        <v>0</v>
      </c>
      <c r="F2441" s="31">
        <v>0</v>
      </c>
      <c r="G2441" s="10">
        <v>0</v>
      </c>
      <c r="H2441" s="11">
        <f t="shared" si="76"/>
        <v>0</v>
      </c>
      <c r="I2441" s="12">
        <f t="shared" si="77"/>
        <v>0</v>
      </c>
      <c r="J2441" s="13" t="s">
        <v>1105</v>
      </c>
      <c r="K2441" s="37" t="str">
        <f>VLOOKUP(Tabela14[[#This Row],[CÓDIGO]],[1]fornnecedor!$A:$G,7,0)</f>
        <v>GRUPO CONVERSAO</v>
      </c>
    </row>
    <row r="2442" spans="1:11" x14ac:dyDescent="0.3">
      <c r="A2442" s="15">
        <v>123</v>
      </c>
      <c r="B2442" s="15" t="str">
        <f>VLOOKUP(Tabela14[[#This Row],[CÓDIGO]],[1]fornnecedor!$A:$E,5,0)</f>
        <v>SKYLACK TINTAS E VERNIZES LTDA</v>
      </c>
      <c r="C2442" s="16" t="s">
        <v>2052</v>
      </c>
      <c r="D2442" s="16" t="s">
        <v>1114</v>
      </c>
      <c r="E2442" s="22">
        <v>0</v>
      </c>
      <c r="F2442" s="30">
        <v>0</v>
      </c>
      <c r="G2442" s="17">
        <v>16.23</v>
      </c>
      <c r="H2442" s="11">
        <f t="shared" si="76"/>
        <v>0</v>
      </c>
      <c r="I2442" s="12">
        <f t="shared" si="77"/>
        <v>0</v>
      </c>
      <c r="J2442" s="13" t="s">
        <v>1105</v>
      </c>
      <c r="K2442" s="37" t="str">
        <f>VLOOKUP(Tabela14[[#This Row],[CÓDIGO]],[1]fornnecedor!$A:$G,7,0)</f>
        <v>TINTAS POLIÉSTER</v>
      </c>
    </row>
    <row r="2443" spans="1:11" x14ac:dyDescent="0.3">
      <c r="A2443" s="8">
        <v>112</v>
      </c>
      <c r="B2443" s="8" t="str">
        <f>VLOOKUP(Tabela14[[#This Row],[CÓDIGO]],[1]fornnecedor!$A:$E,5,0)</f>
        <v>SKYLACK TINTAS E VERNIZES LTDA</v>
      </c>
      <c r="C2443" s="9" t="s">
        <v>2053</v>
      </c>
      <c r="D2443" s="9" t="s">
        <v>1114</v>
      </c>
      <c r="E2443" s="23">
        <v>0</v>
      </c>
      <c r="F2443" s="31">
        <v>0</v>
      </c>
      <c r="G2443" s="10">
        <v>77.12</v>
      </c>
      <c r="H2443" s="11">
        <f t="shared" si="76"/>
        <v>0</v>
      </c>
      <c r="I2443" s="12">
        <f t="shared" si="77"/>
        <v>0</v>
      </c>
      <c r="J2443" s="13" t="s">
        <v>1105</v>
      </c>
      <c r="K2443" s="37" t="str">
        <f>VLOOKUP(Tabela14[[#This Row],[CÓDIGO]],[1]fornnecedor!$A:$G,7,0)</f>
        <v>TINTAS POLIÉSTER</v>
      </c>
    </row>
    <row r="2444" spans="1:11" x14ac:dyDescent="0.3">
      <c r="A2444" s="15">
        <v>24188</v>
      </c>
      <c r="B2444" s="15" t="str">
        <f>VLOOKUP(Tabela14[[#This Row],[CÓDIGO]],[1]fornnecedor!$A:$E,5,0)</f>
        <v>SAFIRA COMERCIAL EIRELI-ME</v>
      </c>
      <c r="C2444" s="16" t="s">
        <v>2054</v>
      </c>
      <c r="D2444" s="16" t="s">
        <v>2034</v>
      </c>
      <c r="E2444" s="22">
        <v>0</v>
      </c>
      <c r="F2444" s="30">
        <v>0</v>
      </c>
      <c r="G2444" s="17">
        <v>7.52</v>
      </c>
      <c r="H2444" s="11">
        <f t="shared" si="76"/>
        <v>0</v>
      </c>
      <c r="I2444" s="12">
        <f t="shared" si="77"/>
        <v>0</v>
      </c>
      <c r="J2444" s="13" t="s">
        <v>1105</v>
      </c>
      <c r="K2444" s="37" t="str">
        <f>VLOOKUP(Tabela14[[#This Row],[CÓDIGO]],[1]fornnecedor!$A:$G,7,0)</f>
        <v>APLICADORES / ADAPTADORES / ENGATES / SUPORTES</v>
      </c>
    </row>
    <row r="2445" spans="1:11" x14ac:dyDescent="0.3">
      <c r="A2445" s="8">
        <v>85254</v>
      </c>
      <c r="B2445" s="8" t="str">
        <f>VLOOKUP(Tabela14[[#This Row],[CÓDIGO]],[1]fornnecedor!$A:$E,5,0)</f>
        <v>MAZA PRODUTOS QUIMICOS LTDA</v>
      </c>
      <c r="C2445" s="9" t="s">
        <v>2055</v>
      </c>
      <c r="D2445" s="9" t="s">
        <v>810</v>
      </c>
      <c r="E2445" s="23">
        <v>0</v>
      </c>
      <c r="F2445" s="31">
        <v>0</v>
      </c>
      <c r="G2445" s="10">
        <v>59.95</v>
      </c>
      <c r="H2445" s="11">
        <f t="shared" si="76"/>
        <v>0</v>
      </c>
      <c r="I2445" s="12">
        <f t="shared" si="77"/>
        <v>0</v>
      </c>
      <c r="J2445" s="13" t="s">
        <v>1105</v>
      </c>
      <c r="K2445" s="37" t="str">
        <f>VLOOKUP(Tabela14[[#This Row],[CÓDIGO]],[1]fornnecedor!$A:$G,7,0)</f>
        <v>EPOXI</v>
      </c>
    </row>
    <row r="2446" spans="1:11" x14ac:dyDescent="0.3">
      <c r="A2446" s="15">
        <v>85298</v>
      </c>
      <c r="B2446" s="15" t="str">
        <f>VLOOKUP(Tabela14[[#This Row],[CÓDIGO]],[1]fornnecedor!$A:$E,5,0)</f>
        <v>MAZA PRODUTOS QUIMICOS LTDA</v>
      </c>
      <c r="C2446" s="16" t="s">
        <v>2056</v>
      </c>
      <c r="D2446" s="16" t="s">
        <v>810</v>
      </c>
      <c r="E2446" s="22">
        <v>0</v>
      </c>
      <c r="F2446" s="30">
        <v>0</v>
      </c>
      <c r="G2446" s="17">
        <v>74.180000000000007</v>
      </c>
      <c r="H2446" s="11">
        <f t="shared" si="76"/>
        <v>0</v>
      </c>
      <c r="I2446" s="12">
        <f t="shared" si="77"/>
        <v>0</v>
      </c>
      <c r="J2446" s="13" t="s">
        <v>1105</v>
      </c>
      <c r="K2446" s="37" t="str">
        <f>VLOOKUP(Tabela14[[#This Row],[CÓDIGO]],[1]fornnecedor!$A:$G,7,0)</f>
        <v>EPOXI</v>
      </c>
    </row>
    <row r="2447" spans="1:11" x14ac:dyDescent="0.3">
      <c r="A2447" s="8">
        <v>85255</v>
      </c>
      <c r="B2447" s="8" t="str">
        <f>VLOOKUP(Tabela14[[#This Row],[CÓDIGO]],[1]fornnecedor!$A:$E,5,0)</f>
        <v>MAZA PRODUTOS QUIMICOS LTDA</v>
      </c>
      <c r="C2447" s="9" t="s">
        <v>2057</v>
      </c>
      <c r="D2447" s="9" t="s">
        <v>810</v>
      </c>
      <c r="E2447" s="23">
        <v>0</v>
      </c>
      <c r="F2447" s="31">
        <v>0</v>
      </c>
      <c r="G2447" s="10">
        <v>59.94</v>
      </c>
      <c r="H2447" s="11">
        <f t="shared" si="76"/>
        <v>0</v>
      </c>
      <c r="I2447" s="12">
        <f t="shared" si="77"/>
        <v>0</v>
      </c>
      <c r="J2447" s="13" t="s">
        <v>1105</v>
      </c>
      <c r="K2447" s="37" t="str">
        <f>VLOOKUP(Tabela14[[#This Row],[CÓDIGO]],[1]fornnecedor!$A:$G,7,0)</f>
        <v>EPOXI</v>
      </c>
    </row>
    <row r="2448" spans="1:11" x14ac:dyDescent="0.3">
      <c r="A2448" s="15">
        <v>85299</v>
      </c>
      <c r="B2448" s="15" t="str">
        <f>VLOOKUP(Tabela14[[#This Row],[CÓDIGO]],[1]fornnecedor!$A:$E,5,0)</f>
        <v>MAZA PRODUTOS QUIMICOS LTDA</v>
      </c>
      <c r="C2448" s="16" t="s">
        <v>2058</v>
      </c>
      <c r="D2448" s="16" t="s">
        <v>810</v>
      </c>
      <c r="E2448" s="22">
        <v>0</v>
      </c>
      <c r="F2448" s="30">
        <v>0</v>
      </c>
      <c r="G2448" s="17">
        <v>61.86</v>
      </c>
      <c r="H2448" s="11">
        <f t="shared" si="76"/>
        <v>0</v>
      </c>
      <c r="I2448" s="12">
        <f t="shared" si="77"/>
        <v>0</v>
      </c>
      <c r="J2448" s="13" t="s">
        <v>1105</v>
      </c>
      <c r="K2448" s="37" t="str">
        <f>VLOOKUP(Tabela14[[#This Row],[CÓDIGO]],[1]fornnecedor!$A:$G,7,0)</f>
        <v>EPOXI</v>
      </c>
    </row>
    <row r="2449" spans="1:11" x14ac:dyDescent="0.3">
      <c r="A2449" s="15">
        <v>86920</v>
      </c>
      <c r="B2449" s="15" t="str">
        <f>VLOOKUP(Tabela14[[#This Row],[CÓDIGO]],[1]fornnecedor!$A:$E,5,0)</f>
        <v>MAZA PRODUTOS QUIMICOS LTDA</v>
      </c>
      <c r="C2449" s="16" t="s">
        <v>2059</v>
      </c>
      <c r="D2449" s="16" t="s">
        <v>810</v>
      </c>
      <c r="E2449" s="22">
        <v>0</v>
      </c>
      <c r="F2449" s="30">
        <v>0</v>
      </c>
      <c r="G2449" s="17">
        <v>0</v>
      </c>
      <c r="H2449" s="11">
        <f t="shared" si="76"/>
        <v>0</v>
      </c>
      <c r="I2449" s="12">
        <f t="shared" si="77"/>
        <v>0</v>
      </c>
      <c r="J2449" s="13" t="s">
        <v>1105</v>
      </c>
      <c r="K2449" s="37" t="str">
        <f>VLOOKUP(Tabela14[[#This Row],[CÓDIGO]],[1]fornnecedor!$A:$G,7,0)</f>
        <v>EPOXI</v>
      </c>
    </row>
    <row r="2450" spans="1:11" x14ac:dyDescent="0.3">
      <c r="A2450" s="8">
        <v>85290</v>
      </c>
      <c r="B2450" s="8" t="str">
        <f>VLOOKUP(Tabela14[[#This Row],[CÓDIGO]],[1]fornnecedor!$A:$E,5,0)</f>
        <v>MAZA PRODUTOS QUIMICOS LTDA</v>
      </c>
      <c r="C2450" s="9" t="s">
        <v>2060</v>
      </c>
      <c r="D2450" s="9" t="s">
        <v>810</v>
      </c>
      <c r="E2450" s="23">
        <v>0</v>
      </c>
      <c r="F2450" s="31">
        <v>0</v>
      </c>
      <c r="G2450" s="10">
        <v>47.63</v>
      </c>
      <c r="H2450" s="11">
        <f t="shared" si="76"/>
        <v>0</v>
      </c>
      <c r="I2450" s="12">
        <f t="shared" si="77"/>
        <v>0</v>
      </c>
      <c r="J2450" s="13" t="s">
        <v>1105</v>
      </c>
      <c r="K2450" s="37" t="str">
        <f>VLOOKUP(Tabela14[[#This Row],[CÓDIGO]],[1]fornnecedor!$A:$G,7,0)</f>
        <v>EPOXI</v>
      </c>
    </row>
    <row r="2451" spans="1:11" x14ac:dyDescent="0.3">
      <c r="A2451" s="15">
        <v>84934</v>
      </c>
      <c r="B2451" s="15" t="str">
        <f>VLOOKUP(Tabela14[[#This Row],[CÓDIGO]],[1]fornnecedor!$A:$E,5,0)</f>
        <v>BRASILUX TINTAS TECNICAS LTDA</v>
      </c>
      <c r="C2451" s="16" t="s">
        <v>2061</v>
      </c>
      <c r="D2451" s="16" t="s">
        <v>549</v>
      </c>
      <c r="E2451" s="22">
        <v>0</v>
      </c>
      <c r="F2451" s="30">
        <v>0</v>
      </c>
      <c r="G2451" s="17">
        <v>50.38</v>
      </c>
      <c r="H2451" s="11">
        <f t="shared" si="76"/>
        <v>0</v>
      </c>
      <c r="I2451" s="12">
        <f t="shared" si="77"/>
        <v>0</v>
      </c>
      <c r="J2451" s="13" t="s">
        <v>1105</v>
      </c>
      <c r="K2451" s="37" t="str">
        <f>VLOOKUP(Tabela14[[#This Row],[CÓDIGO]],[1]fornnecedor!$A:$G,7,0)</f>
        <v>ESMALTES</v>
      </c>
    </row>
    <row r="2452" spans="1:11" x14ac:dyDescent="0.3">
      <c r="A2452" s="8">
        <v>83784</v>
      </c>
      <c r="B2452" s="8" t="str">
        <f>VLOOKUP(Tabela14[[#This Row],[CÓDIGO]],[1]fornnecedor!$A:$E,5,0)</f>
        <v>SKYLACK TINTAS E VERNIZES LTDA</v>
      </c>
      <c r="C2452" s="9" t="s">
        <v>2062</v>
      </c>
      <c r="D2452" s="9" t="s">
        <v>1114</v>
      </c>
      <c r="E2452" s="23">
        <v>0</v>
      </c>
      <c r="F2452" s="31">
        <v>0</v>
      </c>
      <c r="G2452" s="10">
        <v>3.12</v>
      </c>
      <c r="H2452" s="11">
        <f t="shared" si="76"/>
        <v>0</v>
      </c>
      <c r="I2452" s="12">
        <f t="shared" si="77"/>
        <v>0</v>
      </c>
      <c r="J2452" s="13" t="s">
        <v>1105</v>
      </c>
      <c r="K2452" s="37" t="str">
        <f>VLOOKUP(Tabela14[[#This Row],[CÓDIGO]],[1]fornnecedor!$A:$G,7,0)</f>
        <v>ESMALTES</v>
      </c>
    </row>
    <row r="2453" spans="1:11" x14ac:dyDescent="0.3">
      <c r="A2453" s="8">
        <v>24236</v>
      </c>
      <c r="B2453" s="8" t="str">
        <f>VLOOKUP(Tabela14[[#This Row],[CÓDIGO]],[1]fornnecedor!$A:$E,5,0)</f>
        <v>SKYLACK TINTAS E VERNIZES LTDA</v>
      </c>
      <c r="C2453" s="9" t="s">
        <v>2063</v>
      </c>
      <c r="D2453" s="9" t="s">
        <v>1114</v>
      </c>
      <c r="E2453" s="23">
        <v>0</v>
      </c>
      <c r="F2453" s="31">
        <v>0</v>
      </c>
      <c r="G2453" s="10">
        <v>69.319999999999993</v>
      </c>
      <c r="H2453" s="11">
        <f t="shared" si="76"/>
        <v>0</v>
      </c>
      <c r="I2453" s="12">
        <f t="shared" si="77"/>
        <v>0</v>
      </c>
      <c r="J2453" s="13" t="s">
        <v>1105</v>
      </c>
      <c r="K2453" s="37" t="str">
        <f>VLOOKUP(Tabela14[[#This Row],[CÓDIGO]],[1]fornnecedor!$A:$G,7,0)</f>
        <v>ESMALTES</v>
      </c>
    </row>
    <row r="2454" spans="1:11" x14ac:dyDescent="0.3">
      <c r="A2454" s="15">
        <v>21414</v>
      </c>
      <c r="B2454" s="15" t="str">
        <f>VLOOKUP(Tabela14[[#This Row],[CÓDIGO]],[1]fornnecedor!$A:$E,5,0)</f>
        <v>ANJO QUIMICA DO BRASIL LTDA</v>
      </c>
      <c r="C2454" s="16" t="s">
        <v>2064</v>
      </c>
      <c r="D2454" s="16" t="s">
        <v>454</v>
      </c>
      <c r="E2454" s="22">
        <v>0</v>
      </c>
      <c r="F2454" s="30">
        <v>0</v>
      </c>
      <c r="G2454" s="17">
        <v>12.49</v>
      </c>
      <c r="H2454" s="11">
        <f t="shared" si="76"/>
        <v>0</v>
      </c>
      <c r="I2454" s="12">
        <f t="shared" si="77"/>
        <v>0</v>
      </c>
      <c r="J2454" s="13" t="s">
        <v>1105</v>
      </c>
      <c r="K2454" s="37" t="str">
        <f>VLOOKUP(Tabela14[[#This Row],[CÓDIGO]],[1]fornnecedor!$A:$G,7,0)</f>
        <v>ESMALTES</v>
      </c>
    </row>
    <row r="2455" spans="1:11" x14ac:dyDescent="0.3">
      <c r="A2455" s="8">
        <v>24237</v>
      </c>
      <c r="B2455" s="8" t="str">
        <f>VLOOKUP(Tabela14[[#This Row],[CÓDIGO]],[1]fornnecedor!$A:$E,5,0)</f>
        <v>SKYLACK TINTAS E VERNIZES LTDA</v>
      </c>
      <c r="C2455" s="9" t="s">
        <v>2065</v>
      </c>
      <c r="D2455" s="9" t="s">
        <v>1114</v>
      </c>
      <c r="E2455" s="23">
        <v>0</v>
      </c>
      <c r="F2455" s="31">
        <v>0</v>
      </c>
      <c r="G2455" s="10">
        <v>22.2</v>
      </c>
      <c r="H2455" s="11">
        <f t="shared" si="76"/>
        <v>0</v>
      </c>
      <c r="I2455" s="12">
        <f t="shared" si="77"/>
        <v>0</v>
      </c>
      <c r="J2455" s="13" t="s">
        <v>1105</v>
      </c>
      <c r="K2455" s="37" t="str">
        <f>VLOOKUP(Tabela14[[#This Row],[CÓDIGO]],[1]fornnecedor!$A:$G,7,0)</f>
        <v>ESMALTES</v>
      </c>
    </row>
    <row r="2456" spans="1:11" x14ac:dyDescent="0.3">
      <c r="A2456" s="8">
        <v>85092</v>
      </c>
      <c r="B2456" s="8" t="str">
        <f>VLOOKUP(Tabela14[[#This Row],[CÓDIGO]],[1]fornnecedor!$A:$E,5,0)</f>
        <v>SKYLACK TINTAS E VERNIZES LTDA</v>
      </c>
      <c r="C2456" s="9" t="s">
        <v>2066</v>
      </c>
      <c r="D2456" s="9" t="s">
        <v>1114</v>
      </c>
      <c r="E2456" s="23">
        <v>0</v>
      </c>
      <c r="F2456" s="31">
        <v>12</v>
      </c>
      <c r="G2456" s="10">
        <v>0</v>
      </c>
      <c r="H2456" s="11">
        <f t="shared" si="76"/>
        <v>0</v>
      </c>
      <c r="I2456" s="12">
        <f t="shared" si="77"/>
        <v>0</v>
      </c>
      <c r="J2456" s="13" t="s">
        <v>1105</v>
      </c>
      <c r="K2456" s="37" t="str">
        <f>VLOOKUP(Tabela14[[#This Row],[CÓDIGO]],[1]fornnecedor!$A:$G,7,0)</f>
        <v>ESMALTES</v>
      </c>
    </row>
    <row r="2457" spans="1:11" x14ac:dyDescent="0.3">
      <c r="A2457" s="15">
        <v>67</v>
      </c>
      <c r="B2457" s="15" t="str">
        <f>VLOOKUP(Tabela14[[#This Row],[CÓDIGO]],[1]fornnecedor!$A:$E,5,0)</f>
        <v>AKZO NOBEL LTDA</v>
      </c>
      <c r="C2457" s="16" t="s">
        <v>2067</v>
      </c>
      <c r="D2457" s="16" t="s">
        <v>454</v>
      </c>
      <c r="E2457" s="22">
        <v>0</v>
      </c>
      <c r="F2457" s="30">
        <v>0</v>
      </c>
      <c r="G2457" s="17">
        <v>16000.11</v>
      </c>
      <c r="H2457" s="11">
        <f t="shared" si="76"/>
        <v>0</v>
      </c>
      <c r="I2457" s="12">
        <f t="shared" si="77"/>
        <v>0</v>
      </c>
      <c r="J2457" s="13" t="s">
        <v>1105</v>
      </c>
      <c r="K2457" s="37" t="str">
        <f>VLOOKUP(Tabela14[[#This Row],[CÓDIGO]],[1]fornnecedor!$A:$G,7,0)</f>
        <v>APLICADORES / ADAPTADORES / ENGATES / SUPORTES</v>
      </c>
    </row>
    <row r="2458" spans="1:11" x14ac:dyDescent="0.3">
      <c r="A2458" s="8">
        <v>23918</v>
      </c>
      <c r="B2458" s="8" t="str">
        <f>VLOOKUP(Tabela14[[#This Row],[CÓDIGO]],[1]fornnecedor!$A:$E,5,0)</f>
        <v>CARVIC COM VER DE PROD E EQ P/ REP AUTO LTDA</v>
      </c>
      <c r="C2458" s="9" t="s">
        <v>2068</v>
      </c>
      <c r="D2458" s="9" t="s">
        <v>454</v>
      </c>
      <c r="E2458" s="23">
        <v>0</v>
      </c>
      <c r="F2458" s="31">
        <v>0</v>
      </c>
      <c r="G2458" s="10">
        <v>5.23</v>
      </c>
      <c r="H2458" s="11">
        <f t="shared" si="76"/>
        <v>0</v>
      </c>
      <c r="I2458" s="12">
        <f t="shared" si="77"/>
        <v>0</v>
      </c>
      <c r="J2458" s="13" t="s">
        <v>1105</v>
      </c>
      <c r="K2458" s="37" t="str">
        <f>VLOOKUP(Tabela14[[#This Row],[CÓDIGO]],[1]fornnecedor!$A:$G,7,0)</f>
        <v>APLICADORES / ADAPTADORES / ENGATES / SUPORTES</v>
      </c>
    </row>
    <row r="2459" spans="1:11" x14ac:dyDescent="0.3">
      <c r="A2459" s="8">
        <v>10171</v>
      </c>
      <c r="B2459" s="8" t="str">
        <f>VLOOKUP(Tabela14[[#This Row],[CÓDIGO]],[1]fornnecedor!$A:$E,5,0)</f>
        <v>SUPERPRO</v>
      </c>
      <c r="C2459" s="9" t="s">
        <v>2069</v>
      </c>
      <c r="D2459" s="9" t="s">
        <v>454</v>
      </c>
      <c r="E2459" s="23">
        <v>0</v>
      </c>
      <c r="F2459" s="31">
        <v>0</v>
      </c>
      <c r="G2459" s="10">
        <v>0.34</v>
      </c>
      <c r="H2459" s="11">
        <f t="shared" si="76"/>
        <v>0</v>
      </c>
      <c r="I2459" s="12">
        <f t="shared" si="77"/>
        <v>0</v>
      </c>
      <c r="J2459" s="13" t="s">
        <v>1105</v>
      </c>
      <c r="K2459" s="37" t="str">
        <f>VLOOKUP(Tabela14[[#This Row],[CÓDIGO]],[1]fornnecedor!$A:$G,7,0)</f>
        <v>APLICADORES / ADAPTADORES / ENGATES / SUPORTES</v>
      </c>
    </row>
    <row r="2460" spans="1:11" x14ac:dyDescent="0.3">
      <c r="A2460" s="15">
        <v>83862</v>
      </c>
      <c r="B2460" s="15" t="str">
        <f>VLOOKUP(Tabela14[[#This Row],[CÓDIGO]],[1]fornnecedor!$A:$E,5,0)</f>
        <v>COELHO &amp; LIMEIRA LTDA</v>
      </c>
      <c r="C2460" s="16" t="s">
        <v>2070</v>
      </c>
      <c r="D2460" s="16" t="s">
        <v>454</v>
      </c>
      <c r="E2460" s="22">
        <v>0</v>
      </c>
      <c r="F2460" s="30">
        <v>0</v>
      </c>
      <c r="G2460" s="17">
        <v>160</v>
      </c>
      <c r="H2460" s="11">
        <f t="shared" si="76"/>
        <v>0</v>
      </c>
      <c r="I2460" s="12">
        <f t="shared" si="77"/>
        <v>0</v>
      </c>
      <c r="J2460" s="13" t="s">
        <v>1105</v>
      </c>
      <c r="K2460" s="37" t="str">
        <f>VLOOKUP(Tabela14[[#This Row],[CÓDIGO]],[1]fornnecedor!$A:$G,7,0)</f>
        <v>APLICADORES / ADAPTADORES / ENGATES / SUPORTES</v>
      </c>
    </row>
    <row r="2461" spans="1:11" x14ac:dyDescent="0.3">
      <c r="A2461" s="15">
        <v>21716</v>
      </c>
      <c r="B2461" s="15" t="str">
        <f>VLOOKUP(Tabela14[[#This Row],[CÓDIGO]],[1]fornnecedor!$A:$E,5,0)</f>
        <v>FORNECEDOR CONVERSAO</v>
      </c>
      <c r="C2461" s="16" t="s">
        <v>2071</v>
      </c>
      <c r="D2461" s="16" t="s">
        <v>454</v>
      </c>
      <c r="E2461" s="22">
        <v>0</v>
      </c>
      <c r="F2461" s="30">
        <v>0</v>
      </c>
      <c r="G2461" s="17">
        <v>35.340000000000003</v>
      </c>
      <c r="H2461" s="11">
        <f t="shared" si="76"/>
        <v>0</v>
      </c>
      <c r="I2461" s="12">
        <f t="shared" si="77"/>
        <v>0</v>
      </c>
      <c r="J2461" s="13" t="s">
        <v>1105</v>
      </c>
      <c r="K2461" s="37" t="str">
        <f>VLOOKUP(Tabela14[[#This Row],[CÓDIGO]],[1]fornnecedor!$A:$G,7,0)</f>
        <v xml:space="preserve">DISCOS / LIXAS / ABRASIVOS </v>
      </c>
    </row>
    <row r="2462" spans="1:11" x14ac:dyDescent="0.3">
      <c r="A2462" s="8">
        <v>87099</v>
      </c>
      <c r="B2462" s="8" t="str">
        <f>VLOOKUP(Tabela14[[#This Row],[CÓDIGO]],[1]fornnecedor!$A:$E,5,0)</f>
        <v>MARCON INDUSTRIA METALURGICA LTDA</v>
      </c>
      <c r="C2462" s="9" t="s">
        <v>492</v>
      </c>
      <c r="D2462" s="9" t="s">
        <v>491</v>
      </c>
      <c r="E2462" s="23">
        <v>0</v>
      </c>
      <c r="F2462" s="31">
        <v>0</v>
      </c>
      <c r="G2462" s="10">
        <v>893.7</v>
      </c>
      <c r="H2462" s="11">
        <f t="shared" si="76"/>
        <v>0</v>
      </c>
      <c r="I2462" s="12">
        <f t="shared" si="77"/>
        <v>0</v>
      </c>
      <c r="J2462" s="13" t="s">
        <v>1105</v>
      </c>
      <c r="K2462" s="37" t="str">
        <f>VLOOKUP(Tabela14[[#This Row],[CÓDIGO]],[1]fornnecedor!$A:$G,7,0)</f>
        <v>APLICADORES / ADAPTADORES / ENGATES / SUPORTES</v>
      </c>
    </row>
    <row r="2463" spans="1:11" x14ac:dyDescent="0.3">
      <c r="A2463" s="15">
        <v>85477</v>
      </c>
      <c r="B2463" s="15" t="str">
        <f>VLOOKUP(Tabela14[[#This Row],[CÓDIGO]],[1]fornnecedor!$A:$E,5,0)</f>
        <v>EUCATEX INDUSTRIA E COMERCIO LTDA</v>
      </c>
      <c r="C2463" s="16" t="s">
        <v>2072</v>
      </c>
      <c r="D2463" s="16" t="s">
        <v>454</v>
      </c>
      <c r="E2463" s="22">
        <v>0</v>
      </c>
      <c r="F2463" s="30">
        <v>0</v>
      </c>
      <c r="G2463" s="17">
        <v>46.01</v>
      </c>
      <c r="H2463" s="11">
        <f t="shared" si="76"/>
        <v>0</v>
      </c>
      <c r="I2463" s="12">
        <f t="shared" si="77"/>
        <v>0</v>
      </c>
      <c r="J2463" s="13" t="s">
        <v>1105</v>
      </c>
      <c r="K2463" s="37" t="str">
        <f>VLOOKUP(Tabela14[[#This Row],[CÓDIGO]],[1]fornnecedor!$A:$G,7,0)</f>
        <v>GRUPO CONVERSAO</v>
      </c>
    </row>
    <row r="2464" spans="1:11" x14ac:dyDescent="0.3">
      <c r="A2464" s="8">
        <v>23763</v>
      </c>
      <c r="B2464" s="8" t="str">
        <f>VLOOKUP(Tabela14[[#This Row],[CÓDIGO]],[1]fornnecedor!$A:$E,5,0)</f>
        <v>UTILER - UTILIDADES DE LEITURA E ESCRITA LTDA</v>
      </c>
      <c r="C2464" s="9" t="s">
        <v>2073</v>
      </c>
      <c r="D2464" s="9" t="s">
        <v>857</v>
      </c>
      <c r="E2464" s="23">
        <v>0</v>
      </c>
      <c r="F2464" s="31">
        <v>6</v>
      </c>
      <c r="G2464" s="10">
        <v>0</v>
      </c>
      <c r="H2464" s="11">
        <f t="shared" si="76"/>
        <v>0</v>
      </c>
      <c r="I2464" s="12">
        <f t="shared" si="77"/>
        <v>0</v>
      </c>
      <c r="J2464" s="13" t="s">
        <v>1105</v>
      </c>
      <c r="K2464" s="37" t="str">
        <f>VLOOKUP(Tabela14[[#This Row],[CÓDIGO]],[1]fornnecedor!$A:$G,7,0)</f>
        <v>...........................................</v>
      </c>
    </row>
    <row r="2465" spans="1:11" x14ac:dyDescent="0.3">
      <c r="A2465" s="8">
        <v>23560</v>
      </c>
      <c r="B2465" s="8" t="str">
        <f>VLOOKUP(Tabela14[[#This Row],[CÓDIGO]],[1]fornnecedor!$A:$E,5,0)</f>
        <v>DJF Comercial de Papelaria Ltda. - ME</v>
      </c>
      <c r="C2465" s="9" t="s">
        <v>2074</v>
      </c>
      <c r="D2465" s="9" t="s">
        <v>857</v>
      </c>
      <c r="E2465" s="23">
        <v>0</v>
      </c>
      <c r="F2465" s="31">
        <v>0</v>
      </c>
      <c r="G2465" s="10">
        <v>2.5</v>
      </c>
      <c r="H2465" s="11">
        <f t="shared" si="76"/>
        <v>0</v>
      </c>
      <c r="I2465" s="12">
        <f t="shared" si="77"/>
        <v>0</v>
      </c>
      <c r="J2465" s="13" t="s">
        <v>1105</v>
      </c>
      <c r="K2465" s="37" t="str">
        <f>VLOOKUP(Tabela14[[#This Row],[CÓDIGO]],[1]fornnecedor!$A:$G,7,0)</f>
        <v>GRUPO CONVERSAO</v>
      </c>
    </row>
    <row r="2466" spans="1:11" x14ac:dyDescent="0.3">
      <c r="A2466" s="8">
        <v>23929</v>
      </c>
      <c r="B2466" s="8" t="str">
        <f>VLOOKUP(Tabela14[[#This Row],[CÓDIGO]],[1]fornnecedor!$A:$E,5,0)</f>
        <v>SUPERPRO</v>
      </c>
      <c r="C2466" s="9" t="s">
        <v>2075</v>
      </c>
      <c r="D2466" s="9" t="s">
        <v>463</v>
      </c>
      <c r="E2466" s="23">
        <v>0</v>
      </c>
      <c r="F2466" s="31">
        <v>0</v>
      </c>
      <c r="G2466" s="10">
        <v>1.2</v>
      </c>
      <c r="H2466" s="11">
        <f t="shared" si="76"/>
        <v>0</v>
      </c>
      <c r="I2466" s="12">
        <f t="shared" si="77"/>
        <v>0</v>
      </c>
      <c r="J2466" s="13" t="s">
        <v>1105</v>
      </c>
      <c r="K2466" s="37" t="str">
        <f>VLOOKUP(Tabela14[[#This Row],[CÓDIGO]],[1]fornnecedor!$A:$G,7,0)</f>
        <v>GRUPO CONVERSAO</v>
      </c>
    </row>
    <row r="2467" spans="1:11" x14ac:dyDescent="0.3">
      <c r="A2467" s="8">
        <v>85744</v>
      </c>
      <c r="B2467" s="8" t="str">
        <f>VLOOKUP(Tabela14[[#This Row],[CÓDIGO]],[1]fornnecedor!$A:$E,5,0)</f>
        <v>PINCEIS ATLAS S.A.</v>
      </c>
      <c r="C2467" s="9" t="s">
        <v>2076</v>
      </c>
      <c r="D2467" s="9" t="s">
        <v>23</v>
      </c>
      <c r="E2467" s="23">
        <v>0</v>
      </c>
      <c r="F2467" s="31">
        <v>0</v>
      </c>
      <c r="G2467" s="10">
        <v>22.65</v>
      </c>
      <c r="H2467" s="11">
        <f t="shared" si="76"/>
        <v>0</v>
      </c>
      <c r="I2467" s="12">
        <f t="shared" si="77"/>
        <v>0</v>
      </c>
      <c r="J2467" s="13" t="s">
        <v>1105</v>
      </c>
      <c r="K2467" s="37" t="str">
        <f>VLOOKUP(Tabela14[[#This Row],[CÓDIGO]],[1]fornnecedor!$A:$G,7,0)</f>
        <v xml:space="preserve">OUTROS DISCOS </v>
      </c>
    </row>
    <row r="2468" spans="1:11" x14ac:dyDescent="0.3">
      <c r="A2468" s="8">
        <v>20799</v>
      </c>
      <c r="B2468" s="8" t="str">
        <f>VLOOKUP(Tabela14[[#This Row],[CÓDIGO]],[1]fornnecedor!$A:$E,5,0)</f>
        <v>CARVIC COM VER DE PROD E EQ P/ REP AUTO LTDA</v>
      </c>
      <c r="C2468" s="9" t="s">
        <v>2077</v>
      </c>
      <c r="D2468" s="9" t="s">
        <v>454</v>
      </c>
      <c r="E2468" s="23">
        <v>0</v>
      </c>
      <c r="F2468" s="31">
        <v>0</v>
      </c>
      <c r="G2468" s="10">
        <v>20.9</v>
      </c>
      <c r="H2468" s="11">
        <f t="shared" si="76"/>
        <v>0</v>
      </c>
      <c r="I2468" s="12">
        <f t="shared" si="77"/>
        <v>0</v>
      </c>
      <c r="J2468" s="13" t="s">
        <v>1105</v>
      </c>
      <c r="K2468" s="37" t="str">
        <f>VLOOKUP(Tabela14[[#This Row],[CÓDIGO]],[1]fornnecedor!$A:$G,7,0)</f>
        <v>APLICADORES / ADAPTADORES / ENGATES / SUPORTES</v>
      </c>
    </row>
    <row r="2469" spans="1:11" x14ac:dyDescent="0.3">
      <c r="A2469" s="15">
        <v>23673</v>
      </c>
      <c r="B2469" s="15" t="str">
        <f>VLOOKUP(Tabela14[[#This Row],[CÓDIGO]],[1]fornnecedor!$A:$E,5,0)</f>
        <v>CARVIC COM VER DE PROD E EQ P/ REP AUTO LTDA</v>
      </c>
      <c r="C2469" s="16" t="s">
        <v>2078</v>
      </c>
      <c r="D2469" s="16" t="s">
        <v>454</v>
      </c>
      <c r="E2469" s="22">
        <v>0</v>
      </c>
      <c r="F2469" s="30">
        <v>0</v>
      </c>
      <c r="G2469" s="17">
        <v>37.520000000000003</v>
      </c>
      <c r="H2469" s="11">
        <f t="shared" si="76"/>
        <v>0</v>
      </c>
      <c r="I2469" s="12">
        <f t="shared" si="77"/>
        <v>0</v>
      </c>
      <c r="J2469" s="13" t="s">
        <v>1105</v>
      </c>
      <c r="K2469" s="37" t="str">
        <f>VLOOKUP(Tabela14[[#This Row],[CÓDIGO]],[1]fornnecedor!$A:$G,7,0)</f>
        <v>APLICADORES / ADAPTADORES / ENGATES / SUPORTES</v>
      </c>
    </row>
    <row r="2470" spans="1:11" x14ac:dyDescent="0.3">
      <c r="A2470" s="15">
        <v>23978</v>
      </c>
      <c r="B2470" s="15" t="str">
        <f>VLOOKUP(Tabela14[[#This Row],[CÓDIGO]],[1]fornnecedor!$A:$E,5,0)</f>
        <v>3M DO BRASIL LTDA</v>
      </c>
      <c r="C2470" s="16" t="s">
        <v>2079</v>
      </c>
      <c r="D2470" s="16" t="s">
        <v>366</v>
      </c>
      <c r="E2470" s="22">
        <v>0</v>
      </c>
      <c r="F2470" s="30">
        <v>0</v>
      </c>
      <c r="G2470" s="17">
        <v>0</v>
      </c>
      <c r="H2470" s="11">
        <f t="shared" si="76"/>
        <v>0</v>
      </c>
      <c r="I2470" s="12">
        <f t="shared" si="77"/>
        <v>0</v>
      </c>
      <c r="J2470" s="13" t="s">
        <v>1105</v>
      </c>
      <c r="K2470" s="37" t="str">
        <f>VLOOKUP(Tabela14[[#This Row],[CÓDIGO]],[1]fornnecedor!$A:$G,7,0)</f>
        <v>EPI´S</v>
      </c>
    </row>
    <row r="2471" spans="1:11" x14ac:dyDescent="0.3">
      <c r="A2471" s="8">
        <v>24387</v>
      </c>
      <c r="B2471" s="8" t="str">
        <f>VLOOKUP(Tabela14[[#This Row],[CÓDIGO]],[1]fornnecedor!$A:$E,5,0)</f>
        <v>CARVIC COM VER DE PROD E EQ P/ REP AUTO LTDA</v>
      </c>
      <c r="C2471" s="9" t="s">
        <v>2080</v>
      </c>
      <c r="D2471" s="9" t="s">
        <v>2081</v>
      </c>
      <c r="E2471" s="23">
        <v>0</v>
      </c>
      <c r="F2471" s="31">
        <v>0</v>
      </c>
      <c r="G2471" s="10">
        <v>277.17</v>
      </c>
      <c r="H2471" s="11">
        <f t="shared" si="76"/>
        <v>0</v>
      </c>
      <c r="I2471" s="12">
        <f t="shared" si="77"/>
        <v>0</v>
      </c>
      <c r="J2471" s="13" t="s">
        <v>1105</v>
      </c>
      <c r="K2471" s="37" t="str">
        <f>VLOOKUP(Tabela14[[#This Row],[CÓDIGO]],[1]fornnecedor!$A:$G,7,0)</f>
        <v>OUTRAS FERRAMENTAS / EQUIPAMENTOS</v>
      </c>
    </row>
    <row r="2472" spans="1:11" x14ac:dyDescent="0.3">
      <c r="A2472" s="8">
        <v>24216</v>
      </c>
      <c r="B2472" s="8" t="str">
        <f>VLOOKUP(Tabela14[[#This Row],[CÓDIGO]],[1]fornnecedor!$A:$E,5,0)</f>
        <v>DJF Comercial de Papelaria Ltda. - ME</v>
      </c>
      <c r="C2472" s="9" t="s">
        <v>2082</v>
      </c>
      <c r="D2472" s="9" t="s">
        <v>857</v>
      </c>
      <c r="E2472" s="23">
        <v>0</v>
      </c>
      <c r="F2472" s="31">
        <v>0</v>
      </c>
      <c r="G2472" s="10">
        <v>3.75</v>
      </c>
      <c r="H2472" s="11">
        <f t="shared" si="76"/>
        <v>0</v>
      </c>
      <c r="I2472" s="12">
        <f t="shared" si="77"/>
        <v>0</v>
      </c>
      <c r="J2472" s="13" t="s">
        <v>1105</v>
      </c>
      <c r="K2472" s="37" t="str">
        <f>VLOOKUP(Tabela14[[#This Row],[CÓDIGO]],[1]fornnecedor!$A:$G,7,0)</f>
        <v>OUTRAS FITAS</v>
      </c>
    </row>
    <row r="2473" spans="1:11" x14ac:dyDescent="0.3">
      <c r="A2473" s="15">
        <v>23563</v>
      </c>
      <c r="B2473" s="15" t="str">
        <f>VLOOKUP(Tabela14[[#This Row],[CÓDIGO]],[1]fornnecedor!$A:$E,5,0)</f>
        <v>AMS MATERIAL DE LIMPEZA EIRELI ME</v>
      </c>
      <c r="C2473" s="16" t="s">
        <v>2083</v>
      </c>
      <c r="D2473" s="16" t="s">
        <v>857</v>
      </c>
      <c r="E2473" s="22">
        <v>0</v>
      </c>
      <c r="F2473" s="30">
        <v>0</v>
      </c>
      <c r="G2473" s="17">
        <v>0</v>
      </c>
      <c r="H2473" s="11">
        <f t="shared" si="76"/>
        <v>0</v>
      </c>
      <c r="I2473" s="12">
        <f t="shared" si="77"/>
        <v>0</v>
      </c>
      <c r="J2473" s="13" t="s">
        <v>1105</v>
      </c>
      <c r="K2473" s="37" t="str">
        <f>VLOOKUP(Tabela14[[#This Row],[CÓDIGO]],[1]fornnecedor!$A:$G,7,0)</f>
        <v>OUTRAS FITAS</v>
      </c>
    </row>
    <row r="2474" spans="1:11" x14ac:dyDescent="0.3">
      <c r="A2474" s="15">
        <v>22013</v>
      </c>
      <c r="B2474" s="15" t="str">
        <f>VLOOKUP(Tabela14[[#This Row],[CÓDIGO]],[1]fornnecedor!$A:$E,5,0)</f>
        <v>TESA BRASIL LTDA</v>
      </c>
      <c r="C2474" s="16" t="s">
        <v>2084</v>
      </c>
      <c r="D2474" s="16" t="s">
        <v>454</v>
      </c>
      <c r="E2474" s="22">
        <v>0</v>
      </c>
      <c r="F2474" s="30">
        <v>0</v>
      </c>
      <c r="G2474" s="17">
        <v>2.4500000000000002</v>
      </c>
      <c r="H2474" s="11">
        <f t="shared" si="76"/>
        <v>0</v>
      </c>
      <c r="I2474" s="12">
        <f t="shared" si="77"/>
        <v>0</v>
      </c>
      <c r="J2474" s="13" t="s">
        <v>1105</v>
      </c>
      <c r="K2474" s="37" t="str">
        <f>VLOOKUP(Tabela14[[#This Row],[CÓDIGO]],[1]fornnecedor!$A:$G,7,0)</f>
        <v>FITA AUTOMOTIVA</v>
      </c>
    </row>
    <row r="2475" spans="1:11" x14ac:dyDescent="0.3">
      <c r="A2475" s="8">
        <v>20951</v>
      </c>
      <c r="B2475" s="8" t="str">
        <f>VLOOKUP(Tabela14[[#This Row],[CÓDIGO]],[1]fornnecedor!$A:$E,5,0)</f>
        <v>TESA BRASIL LTDA</v>
      </c>
      <c r="C2475" s="9" t="s">
        <v>2085</v>
      </c>
      <c r="D2475" s="9" t="s">
        <v>454</v>
      </c>
      <c r="E2475" s="23">
        <v>0</v>
      </c>
      <c r="F2475" s="31">
        <v>0</v>
      </c>
      <c r="G2475" s="10">
        <v>9</v>
      </c>
      <c r="H2475" s="11">
        <f t="shared" si="76"/>
        <v>0</v>
      </c>
      <c r="I2475" s="12">
        <f t="shared" si="77"/>
        <v>0</v>
      </c>
      <c r="J2475" s="13" t="s">
        <v>1105</v>
      </c>
      <c r="K2475" s="37" t="str">
        <f>VLOOKUP(Tabela14[[#This Row],[CÓDIGO]],[1]fornnecedor!$A:$G,7,0)</f>
        <v>FITA AUTOMOTIVA</v>
      </c>
    </row>
    <row r="2476" spans="1:11" x14ac:dyDescent="0.3">
      <c r="A2476" s="8">
        <v>23629</v>
      </c>
      <c r="B2476" s="8" t="str">
        <f>VLOOKUP(Tabela14[[#This Row],[CÓDIGO]],[1]fornnecedor!$A:$E,5,0)</f>
        <v>ETITEC SOLUCOES INTELIGENTES</v>
      </c>
      <c r="C2476" s="9" t="s">
        <v>2086</v>
      </c>
      <c r="D2476" s="9" t="s">
        <v>1309</v>
      </c>
      <c r="E2476" s="23">
        <v>0</v>
      </c>
      <c r="F2476" s="31">
        <v>0</v>
      </c>
      <c r="G2476" s="10">
        <v>0</v>
      </c>
      <c r="H2476" s="11">
        <f t="shared" si="76"/>
        <v>0</v>
      </c>
      <c r="I2476" s="12">
        <f t="shared" si="77"/>
        <v>0</v>
      </c>
      <c r="J2476" s="13" t="s">
        <v>1105</v>
      </c>
      <c r="K2476" s="37" t="str">
        <f>VLOOKUP(Tabela14[[#This Row],[CÓDIGO]],[1]fornnecedor!$A:$G,7,0)</f>
        <v>OUTRAS FITAS</v>
      </c>
    </row>
    <row r="2477" spans="1:11" x14ac:dyDescent="0.3">
      <c r="A2477" s="8">
        <v>23835</v>
      </c>
      <c r="B2477" s="8" t="str">
        <f>VLOOKUP(Tabela14[[#This Row],[CÓDIGO]],[1]fornnecedor!$A:$E,5,0)</f>
        <v>ETITEC PH COMERCIO</v>
      </c>
      <c r="C2477" s="9" t="s">
        <v>2087</v>
      </c>
      <c r="D2477" s="9" t="s">
        <v>1309</v>
      </c>
      <c r="E2477" s="23">
        <v>0</v>
      </c>
      <c r="F2477" s="31">
        <v>0</v>
      </c>
      <c r="G2477" s="10">
        <v>0</v>
      </c>
      <c r="H2477" s="11">
        <f t="shared" si="76"/>
        <v>0</v>
      </c>
      <c r="I2477" s="12">
        <f t="shared" si="77"/>
        <v>0</v>
      </c>
      <c r="J2477" s="13" t="s">
        <v>1105</v>
      </c>
      <c r="K2477" s="37" t="str">
        <f>VLOOKUP(Tabela14[[#This Row],[CÓDIGO]],[1]fornnecedor!$A:$G,7,0)</f>
        <v>OUTRAS FITAS</v>
      </c>
    </row>
    <row r="2478" spans="1:11" x14ac:dyDescent="0.3">
      <c r="A2478" s="15">
        <v>23874</v>
      </c>
      <c r="B2478" s="15" t="str">
        <f>VLOOKUP(Tabela14[[#This Row],[CÓDIGO]],[1]fornnecedor!$A:$E,5,0)</f>
        <v>PAR TECNOLOGIA E SERVICOS DE INFORMATICA LTDA EPP</v>
      </c>
      <c r="C2478" s="16" t="s">
        <v>2088</v>
      </c>
      <c r="D2478" s="16" t="s">
        <v>454</v>
      </c>
      <c r="E2478" s="22">
        <v>0</v>
      </c>
      <c r="F2478" s="30">
        <v>0</v>
      </c>
      <c r="G2478" s="17">
        <v>0</v>
      </c>
      <c r="H2478" s="11">
        <f t="shared" si="76"/>
        <v>0</v>
      </c>
      <c r="I2478" s="12">
        <f t="shared" si="77"/>
        <v>0</v>
      </c>
      <c r="J2478" s="13" t="s">
        <v>1105</v>
      </c>
      <c r="K2478" s="37" t="str">
        <f>VLOOKUP(Tabela14[[#This Row],[CÓDIGO]],[1]fornnecedor!$A:$G,7,0)</f>
        <v>GRUPO CONVERSAO</v>
      </c>
    </row>
    <row r="2479" spans="1:11" x14ac:dyDescent="0.3">
      <c r="A2479" s="8">
        <v>23699</v>
      </c>
      <c r="B2479" s="8" t="str">
        <f>VLOOKUP(Tabela14[[#This Row],[CÓDIGO]],[1]fornnecedor!$A:$E,5,0)</f>
        <v>WHITE &amp; RED FORMULARIOS E PAPEIS LTDA</v>
      </c>
      <c r="C2479" s="9" t="s">
        <v>2089</v>
      </c>
      <c r="D2479" s="9" t="s">
        <v>454</v>
      </c>
      <c r="E2479" s="23">
        <v>0</v>
      </c>
      <c r="F2479" s="31">
        <v>0</v>
      </c>
      <c r="G2479" s="10">
        <v>0</v>
      </c>
      <c r="H2479" s="11">
        <f t="shared" si="76"/>
        <v>0</v>
      </c>
      <c r="I2479" s="12">
        <f t="shared" si="77"/>
        <v>0</v>
      </c>
      <c r="J2479" s="13" t="s">
        <v>1105</v>
      </c>
      <c r="K2479" s="37" t="str">
        <f>VLOOKUP(Tabela14[[#This Row],[CÓDIGO]],[1]fornnecedor!$A:$G,7,0)</f>
        <v>GRUPO CONVERSAO</v>
      </c>
    </row>
    <row r="2480" spans="1:11" x14ac:dyDescent="0.3">
      <c r="A2480" s="15">
        <v>85700</v>
      </c>
      <c r="B2480" s="15" t="str">
        <f>VLOOKUP(Tabela14[[#This Row],[CÓDIGO]],[1]fornnecedor!$A:$E,5,0)</f>
        <v>COM.ALVORADA LIMPEZA E DESCARTAVEIS</v>
      </c>
      <c r="C2480" s="16" t="s">
        <v>2090</v>
      </c>
      <c r="D2480" s="16" t="s">
        <v>458</v>
      </c>
      <c r="E2480" s="22">
        <v>0</v>
      </c>
      <c r="F2480" s="31">
        <v>0</v>
      </c>
      <c r="G2480" s="17">
        <v>7.37</v>
      </c>
      <c r="H2480" s="11">
        <f t="shared" si="76"/>
        <v>0</v>
      </c>
      <c r="I2480" s="12">
        <f t="shared" si="77"/>
        <v>0</v>
      </c>
      <c r="J2480" s="13" t="s">
        <v>1105</v>
      </c>
      <c r="K2480" s="37" t="str">
        <f>VLOOKUP(Tabela14[[#This Row],[CÓDIGO]],[1]fornnecedor!$A:$G,7,0)</f>
        <v>GRUPO CONVERSAO</v>
      </c>
    </row>
    <row r="2481" spans="1:11" x14ac:dyDescent="0.3">
      <c r="A2481" s="15">
        <v>83947</v>
      </c>
      <c r="B2481" s="15" t="str">
        <f>VLOOKUP(Tabela14[[#This Row],[CÓDIGO]],[1]fornnecedor!$A:$E,5,0)</f>
        <v>LIMA &amp; PERGHERN INDUSTRIA E COMERCIO</v>
      </c>
      <c r="C2481" s="16" t="s">
        <v>2091</v>
      </c>
      <c r="D2481" s="16" t="s">
        <v>454</v>
      </c>
      <c r="E2481" s="22">
        <v>0</v>
      </c>
      <c r="F2481" s="30">
        <v>0</v>
      </c>
      <c r="G2481" s="17">
        <v>19.16</v>
      </c>
      <c r="H2481" s="11">
        <f t="shared" si="76"/>
        <v>0</v>
      </c>
      <c r="I2481" s="12">
        <f t="shared" si="77"/>
        <v>0</v>
      </c>
      <c r="J2481" s="13" t="s">
        <v>1105</v>
      </c>
      <c r="K2481" s="37" t="str">
        <f>VLOOKUP(Tabela14[[#This Row],[CÓDIGO]],[1]fornnecedor!$A:$G,7,0)</f>
        <v>CERA  / LIMPEZA /  POLIMENTO VEICULAR</v>
      </c>
    </row>
    <row r="2482" spans="1:11" x14ac:dyDescent="0.3">
      <c r="A2482" s="15">
        <v>24404</v>
      </c>
      <c r="B2482" s="15" t="str">
        <f>VLOOKUP(Tabela14[[#This Row],[CÓDIGO]],[1]fornnecedor!$A:$E,5,0)</f>
        <v>MAXI RUBBER INDUSTRIAS QUIMICAS LTDA</v>
      </c>
      <c r="C2482" s="16" t="s">
        <v>2092</v>
      </c>
      <c r="D2482" s="16" t="s">
        <v>775</v>
      </c>
      <c r="E2482" s="22">
        <v>0</v>
      </c>
      <c r="F2482" s="30">
        <v>1</v>
      </c>
      <c r="G2482" s="17">
        <v>0</v>
      </c>
      <c r="H2482" s="11">
        <f t="shared" si="76"/>
        <v>0</v>
      </c>
      <c r="I2482" s="12">
        <f t="shared" si="77"/>
        <v>0</v>
      </c>
      <c r="J2482" s="13" t="s">
        <v>1105</v>
      </c>
      <c r="K2482" s="37" t="str">
        <f>VLOOKUP(Tabela14[[#This Row],[CÓDIGO]],[1]fornnecedor!$A:$G,7,0)</f>
        <v>CERA  / LIMPEZA /  POLIMENTO VEICULAR</v>
      </c>
    </row>
    <row r="2483" spans="1:11" x14ac:dyDescent="0.3">
      <c r="A2483" s="8">
        <v>24406</v>
      </c>
      <c r="B2483" s="8" t="str">
        <f>VLOOKUP(Tabela14[[#This Row],[CÓDIGO]],[1]fornnecedor!$A:$E,5,0)</f>
        <v>MAXI RUBBER INDUSTRIAS QUIMICAS LTDA</v>
      </c>
      <c r="C2483" s="9" t="s">
        <v>2093</v>
      </c>
      <c r="D2483" s="9" t="s">
        <v>775</v>
      </c>
      <c r="E2483" s="23">
        <v>0</v>
      </c>
      <c r="F2483" s="31">
        <v>1</v>
      </c>
      <c r="G2483" s="10">
        <v>0</v>
      </c>
      <c r="H2483" s="11">
        <f t="shared" si="76"/>
        <v>0</v>
      </c>
      <c r="I2483" s="12">
        <f t="shared" si="77"/>
        <v>0</v>
      </c>
      <c r="J2483" s="13" t="s">
        <v>1105</v>
      </c>
      <c r="K2483" s="37" t="str">
        <f>VLOOKUP(Tabela14[[#This Row],[CÓDIGO]],[1]fornnecedor!$A:$G,7,0)</f>
        <v>CERA  / LIMPEZA /  POLIMENTO VEICULAR</v>
      </c>
    </row>
    <row r="2484" spans="1:11" x14ac:dyDescent="0.3">
      <c r="A2484" s="15">
        <v>24405</v>
      </c>
      <c r="B2484" s="15" t="str">
        <f>VLOOKUP(Tabela14[[#This Row],[CÓDIGO]],[1]fornnecedor!$A:$E,5,0)</f>
        <v>MAXI RUBBER INDUSTRIAS QUIMICAS LTDA</v>
      </c>
      <c r="C2484" s="16" t="s">
        <v>2094</v>
      </c>
      <c r="D2484" s="16" t="s">
        <v>775</v>
      </c>
      <c r="E2484" s="22">
        <v>0</v>
      </c>
      <c r="F2484" s="30">
        <v>-2</v>
      </c>
      <c r="G2484" s="17">
        <v>0</v>
      </c>
      <c r="H2484" s="11">
        <f t="shared" si="76"/>
        <v>0</v>
      </c>
      <c r="I2484" s="12">
        <f t="shared" si="77"/>
        <v>0</v>
      </c>
      <c r="J2484" s="13" t="s">
        <v>1105</v>
      </c>
      <c r="K2484" s="37" t="str">
        <f>VLOOKUP(Tabela14[[#This Row],[CÓDIGO]],[1]fornnecedor!$A:$G,7,0)</f>
        <v>CERA  / LIMPEZA /  POLIMENTO VEICULAR</v>
      </c>
    </row>
    <row r="2485" spans="1:11" x14ac:dyDescent="0.3">
      <c r="A2485" s="8">
        <v>23260</v>
      </c>
      <c r="B2485" s="8" t="str">
        <f>VLOOKUP(Tabela14[[#This Row],[CÓDIGO]],[1]fornnecedor!$A:$E,5,0)</f>
        <v>Axalta Coating Systems Brasil Ltda</v>
      </c>
      <c r="C2485" s="9" t="s">
        <v>2095</v>
      </c>
      <c r="D2485" s="9" t="s">
        <v>1148</v>
      </c>
      <c r="E2485" s="23">
        <v>0</v>
      </c>
      <c r="F2485" s="31">
        <v>0</v>
      </c>
      <c r="G2485" s="10">
        <v>663.9</v>
      </c>
      <c r="H2485" s="11">
        <f t="shared" si="76"/>
        <v>0</v>
      </c>
      <c r="I2485" s="12">
        <f t="shared" si="77"/>
        <v>0</v>
      </c>
      <c r="J2485" s="13" t="s">
        <v>1105</v>
      </c>
      <c r="K2485" s="37" t="str">
        <f>VLOOKUP(Tabela14[[#This Row],[CÓDIGO]],[1]fornnecedor!$A:$G,7,0)</f>
        <v>VERNIZ AUTOMOTIVO</v>
      </c>
    </row>
    <row r="2486" spans="1:11" x14ac:dyDescent="0.3">
      <c r="A2486" s="8">
        <v>24315</v>
      </c>
      <c r="B2486" s="8" t="str">
        <f>VLOOKUP(Tabela14[[#This Row],[CÓDIGO]],[1]fornnecedor!$A:$E,5,0)</f>
        <v>PAR TECNOLOGIA E SERVICOS DE INFORMATICA LTDA EPP</v>
      </c>
      <c r="C2486" s="9" t="s">
        <v>2096</v>
      </c>
      <c r="D2486" s="9" t="s">
        <v>454</v>
      </c>
      <c r="E2486" s="23">
        <v>0</v>
      </c>
      <c r="F2486" s="31">
        <v>0</v>
      </c>
      <c r="G2486" s="10">
        <v>0</v>
      </c>
      <c r="H2486" s="11">
        <f t="shared" si="76"/>
        <v>0</v>
      </c>
      <c r="I2486" s="12">
        <f t="shared" si="77"/>
        <v>0</v>
      </c>
      <c r="J2486" s="13" t="s">
        <v>1105</v>
      </c>
      <c r="K2486" s="37" t="str">
        <f>VLOOKUP(Tabela14[[#This Row],[CÓDIGO]],[1]fornnecedor!$A:$G,7,0)</f>
        <v>GRUPO CONVERSAO</v>
      </c>
    </row>
    <row r="2487" spans="1:11" x14ac:dyDescent="0.3">
      <c r="A2487" s="15">
        <v>84833</v>
      </c>
      <c r="B2487" s="15" t="str">
        <f>VLOOKUP(Tabela14[[#This Row],[CÓDIGO]],[1]fornnecedor!$A:$E,5,0)</f>
        <v>FORNECEDOR CONVERSAO</v>
      </c>
      <c r="C2487" s="16" t="s">
        <v>2097</v>
      </c>
      <c r="D2487" s="16" t="s">
        <v>454</v>
      </c>
      <c r="E2487" s="22">
        <v>0</v>
      </c>
      <c r="F2487" s="30">
        <v>0</v>
      </c>
      <c r="G2487" s="17">
        <v>3.3</v>
      </c>
      <c r="H2487" s="11">
        <f t="shared" si="76"/>
        <v>0</v>
      </c>
      <c r="I2487" s="12">
        <f t="shared" si="77"/>
        <v>0</v>
      </c>
      <c r="J2487" s="13" t="s">
        <v>1105</v>
      </c>
      <c r="K2487" s="37" t="str">
        <f>VLOOKUP(Tabela14[[#This Row],[CÓDIGO]],[1]fornnecedor!$A:$G,7,0)</f>
        <v>ROLOS / TRINCHAS / PINCÉIS / ESPÁTULAS</v>
      </c>
    </row>
    <row r="2488" spans="1:11" x14ac:dyDescent="0.3">
      <c r="A2488" s="8">
        <v>84003</v>
      </c>
      <c r="B2488" s="8" t="str">
        <f>VLOOKUP(Tabela14[[#This Row],[CÓDIGO]],[1]fornnecedor!$A:$E,5,0)</f>
        <v>GLOBEX INDUSTRIA DE PLASTICOS E EMBALAGENS LTDA</v>
      </c>
      <c r="C2488" s="9" t="s">
        <v>2098</v>
      </c>
      <c r="D2488" s="9" t="s">
        <v>454</v>
      </c>
      <c r="E2488" s="23">
        <v>0</v>
      </c>
      <c r="F2488" s="31">
        <v>0</v>
      </c>
      <c r="G2488" s="10">
        <v>0.5</v>
      </c>
      <c r="H2488" s="11">
        <f t="shared" si="76"/>
        <v>0</v>
      </c>
      <c r="I2488" s="12">
        <f t="shared" si="77"/>
        <v>0</v>
      </c>
      <c r="J2488" s="13" t="s">
        <v>1105</v>
      </c>
      <c r="K2488" s="37" t="str">
        <f>VLOOKUP(Tabela14[[#This Row],[CÓDIGO]],[1]fornnecedor!$A:$G,7,0)</f>
        <v>ESMALTES</v>
      </c>
    </row>
    <row r="2489" spans="1:11" x14ac:dyDescent="0.3">
      <c r="A2489" s="15">
        <v>84004</v>
      </c>
      <c r="B2489" s="15" t="str">
        <f>VLOOKUP(Tabela14[[#This Row],[CÓDIGO]],[1]fornnecedor!$A:$E,5,0)</f>
        <v>GLOBEX INDUSTRIA DE PLASTICOS E EMBALAGENS LTDA</v>
      </c>
      <c r="C2489" s="16" t="s">
        <v>2099</v>
      </c>
      <c r="D2489" s="16" t="s">
        <v>454</v>
      </c>
      <c r="E2489" s="22">
        <v>0</v>
      </c>
      <c r="F2489" s="30">
        <v>0</v>
      </c>
      <c r="G2489" s="17">
        <v>0.68</v>
      </c>
      <c r="H2489" s="11">
        <f t="shared" si="76"/>
        <v>0</v>
      </c>
      <c r="I2489" s="12">
        <f t="shared" si="77"/>
        <v>0</v>
      </c>
      <c r="J2489" s="13" t="s">
        <v>1105</v>
      </c>
      <c r="K2489" s="37" t="str">
        <f>VLOOKUP(Tabela14[[#This Row],[CÓDIGO]],[1]fornnecedor!$A:$G,7,0)</f>
        <v>ESMALTES</v>
      </c>
    </row>
    <row r="2490" spans="1:11" x14ac:dyDescent="0.3">
      <c r="A2490" s="8">
        <v>84701</v>
      </c>
      <c r="B2490" s="8" t="str">
        <f>VLOOKUP(Tabela14[[#This Row],[CÓDIGO]],[1]fornnecedor!$A:$E,5,0)</f>
        <v>LIMA &amp; PERGHER INDUSTRIAL E COMERCIO</v>
      </c>
      <c r="C2490" s="9" t="s">
        <v>2100</v>
      </c>
      <c r="D2490" s="9" t="s">
        <v>454</v>
      </c>
      <c r="E2490" s="23">
        <v>0</v>
      </c>
      <c r="F2490" s="31">
        <v>0</v>
      </c>
      <c r="G2490" s="10">
        <v>15.03</v>
      </c>
      <c r="H2490" s="11">
        <f t="shared" si="76"/>
        <v>0</v>
      </c>
      <c r="I2490" s="12">
        <f t="shared" si="77"/>
        <v>0</v>
      </c>
      <c r="J2490" s="13" t="s">
        <v>1105</v>
      </c>
      <c r="K2490" s="37" t="str">
        <f>VLOOKUP(Tabela14[[#This Row],[CÓDIGO]],[1]fornnecedor!$A:$G,7,0)</f>
        <v>GRUPO CONVERSAO</v>
      </c>
    </row>
    <row r="2491" spans="1:11" x14ac:dyDescent="0.3">
      <c r="A2491" s="8">
        <v>84771</v>
      </c>
      <c r="B2491" s="8" t="str">
        <f>VLOOKUP(Tabela14[[#This Row],[CÓDIGO]],[1]fornnecedor!$A:$E,5,0)</f>
        <v>FORNECEDOR CONVERSAO</v>
      </c>
      <c r="C2491" s="9" t="s">
        <v>2101</v>
      </c>
      <c r="D2491" s="9" t="s">
        <v>454</v>
      </c>
      <c r="E2491" s="23">
        <v>0</v>
      </c>
      <c r="F2491" s="31">
        <v>0</v>
      </c>
      <c r="G2491" s="10">
        <v>0</v>
      </c>
      <c r="H2491" s="11">
        <f t="shared" si="76"/>
        <v>0</v>
      </c>
      <c r="I2491" s="12">
        <f t="shared" si="77"/>
        <v>0</v>
      </c>
      <c r="J2491" s="13" t="s">
        <v>1105</v>
      </c>
      <c r="K2491" s="37" t="str">
        <f>VLOOKUP(Tabela14[[#This Row],[CÓDIGO]],[1]fornnecedor!$A:$G,7,0)</f>
        <v>GRUPO CONVERSAO</v>
      </c>
    </row>
    <row r="2492" spans="1:11" x14ac:dyDescent="0.3">
      <c r="A2492" s="15">
        <v>87151</v>
      </c>
      <c r="B2492" s="15" t="str">
        <f>VLOOKUP(Tabela14[[#This Row],[CÓDIGO]],[1]fornnecedor!$A:$E,5,0)</f>
        <v>DURACOLOR INDUSTRIA E COMERCIO DE TINTAS</v>
      </c>
      <c r="C2492" s="16" t="s">
        <v>2102</v>
      </c>
      <c r="D2492" s="16" t="s">
        <v>1108</v>
      </c>
      <c r="E2492" s="22">
        <v>0</v>
      </c>
      <c r="F2492" s="30">
        <v>0</v>
      </c>
      <c r="G2492" s="17">
        <v>0</v>
      </c>
      <c r="H2492" s="11">
        <f t="shared" si="76"/>
        <v>0</v>
      </c>
      <c r="I2492" s="12">
        <f t="shared" si="77"/>
        <v>0</v>
      </c>
      <c r="J2492" s="13" t="s">
        <v>1105</v>
      </c>
      <c r="K2492" s="37" t="str">
        <f>VLOOKUP(Tabela14[[#This Row],[CÓDIGO]],[1]fornnecedor!$A:$G,7,0)</f>
        <v>TINTA PAREDE</v>
      </c>
    </row>
    <row r="2493" spans="1:11" x14ac:dyDescent="0.3">
      <c r="A2493" s="8">
        <v>87147</v>
      </c>
      <c r="B2493" s="8" t="str">
        <f>VLOOKUP(Tabela14[[#This Row],[CÓDIGO]],[1]fornnecedor!$A:$E,5,0)</f>
        <v>DURACOLOR INDUSTRIA E COMERCIO DE TINTAS</v>
      </c>
      <c r="C2493" s="9" t="s">
        <v>2103</v>
      </c>
      <c r="D2493" s="9" t="s">
        <v>1108</v>
      </c>
      <c r="E2493" s="23">
        <v>0</v>
      </c>
      <c r="F2493" s="31">
        <v>0</v>
      </c>
      <c r="G2493" s="10">
        <v>0</v>
      </c>
      <c r="H2493" s="11">
        <f t="shared" si="76"/>
        <v>0</v>
      </c>
      <c r="I2493" s="12">
        <f t="shared" si="77"/>
        <v>0</v>
      </c>
      <c r="J2493" s="13" t="s">
        <v>1105</v>
      </c>
      <c r="K2493" s="37" t="str">
        <f>VLOOKUP(Tabela14[[#This Row],[CÓDIGO]],[1]fornnecedor!$A:$G,7,0)</f>
        <v>TINTA PAREDE</v>
      </c>
    </row>
    <row r="2494" spans="1:11" x14ac:dyDescent="0.3">
      <c r="A2494" s="15">
        <v>87156</v>
      </c>
      <c r="B2494" s="15" t="str">
        <f>VLOOKUP(Tabela14[[#This Row],[CÓDIGO]],[1]fornnecedor!$A:$E,5,0)</f>
        <v>DURACOLOR INDUSTRIA E COMERCIO DE TINTAS</v>
      </c>
      <c r="C2494" s="16" t="s">
        <v>2104</v>
      </c>
      <c r="D2494" s="16" t="s">
        <v>1108</v>
      </c>
      <c r="E2494" s="22">
        <v>0</v>
      </c>
      <c r="F2494" s="30">
        <v>0</v>
      </c>
      <c r="G2494" s="17">
        <v>0</v>
      </c>
      <c r="H2494" s="11">
        <f t="shared" si="76"/>
        <v>0</v>
      </c>
      <c r="I2494" s="12">
        <f t="shared" si="77"/>
        <v>0</v>
      </c>
      <c r="J2494" s="13" t="s">
        <v>1105</v>
      </c>
      <c r="K2494" s="37" t="str">
        <f>VLOOKUP(Tabela14[[#This Row],[CÓDIGO]],[1]fornnecedor!$A:$G,7,0)</f>
        <v>TINTA PAREDE</v>
      </c>
    </row>
    <row r="2495" spans="1:11" x14ac:dyDescent="0.3">
      <c r="A2495" s="15">
        <v>87141</v>
      </c>
      <c r="B2495" s="15" t="str">
        <f>VLOOKUP(Tabela14[[#This Row],[CÓDIGO]],[1]fornnecedor!$A:$E,5,0)</f>
        <v>DURACOLOR INDUSTRIA E COMERCIO DE TINTAS</v>
      </c>
      <c r="C2495" s="16" t="s">
        <v>2105</v>
      </c>
      <c r="D2495" s="16" t="s">
        <v>1108</v>
      </c>
      <c r="E2495" s="22">
        <v>0</v>
      </c>
      <c r="F2495" s="30">
        <v>0</v>
      </c>
      <c r="G2495" s="17">
        <v>0</v>
      </c>
      <c r="H2495" s="11">
        <f t="shared" si="76"/>
        <v>0</v>
      </c>
      <c r="I2495" s="12">
        <f t="shared" si="77"/>
        <v>0</v>
      </c>
      <c r="J2495" s="13" t="s">
        <v>1105</v>
      </c>
      <c r="K2495" s="37" t="str">
        <f>VLOOKUP(Tabela14[[#This Row],[CÓDIGO]],[1]fornnecedor!$A:$G,7,0)</f>
        <v>TINTA PAREDE</v>
      </c>
    </row>
    <row r="2496" spans="1:11" x14ac:dyDescent="0.3">
      <c r="A2496" s="8">
        <v>87149</v>
      </c>
      <c r="B2496" s="8" t="str">
        <f>VLOOKUP(Tabela14[[#This Row],[CÓDIGO]],[1]fornnecedor!$A:$E,5,0)</f>
        <v>DURACOLOR INDUSTRIA E COMERCIO DE TINTAS</v>
      </c>
      <c r="C2496" s="9" t="s">
        <v>2106</v>
      </c>
      <c r="D2496" s="9" t="s">
        <v>1108</v>
      </c>
      <c r="E2496" s="23">
        <v>0</v>
      </c>
      <c r="F2496" s="31">
        <v>0</v>
      </c>
      <c r="G2496" s="10">
        <v>0</v>
      </c>
      <c r="H2496" s="11">
        <f t="shared" si="76"/>
        <v>0</v>
      </c>
      <c r="I2496" s="12">
        <f t="shared" si="77"/>
        <v>0</v>
      </c>
      <c r="J2496" s="13" t="s">
        <v>1105</v>
      </c>
      <c r="K2496" s="37" t="str">
        <f>VLOOKUP(Tabela14[[#This Row],[CÓDIGO]],[1]fornnecedor!$A:$G,7,0)</f>
        <v>TINTA PAREDE</v>
      </c>
    </row>
    <row r="2497" spans="1:11" x14ac:dyDescent="0.3">
      <c r="A2497" s="15">
        <v>87146</v>
      </c>
      <c r="B2497" s="15" t="str">
        <f>VLOOKUP(Tabela14[[#This Row],[CÓDIGO]],[1]fornnecedor!$A:$E,5,0)</f>
        <v>DURACOLOR INDUSTRIA E COMERCIO DE TINTAS</v>
      </c>
      <c r="C2497" s="16" t="s">
        <v>2107</v>
      </c>
      <c r="D2497" s="16" t="s">
        <v>1108</v>
      </c>
      <c r="E2497" s="22">
        <v>0</v>
      </c>
      <c r="F2497" s="30">
        <v>0</v>
      </c>
      <c r="G2497" s="17">
        <v>0</v>
      </c>
      <c r="H2497" s="11">
        <f t="shared" si="76"/>
        <v>0</v>
      </c>
      <c r="I2497" s="12">
        <f t="shared" si="77"/>
        <v>0</v>
      </c>
      <c r="J2497" s="13" t="s">
        <v>1105</v>
      </c>
      <c r="K2497" s="37" t="str">
        <f>VLOOKUP(Tabela14[[#This Row],[CÓDIGO]],[1]fornnecedor!$A:$G,7,0)</f>
        <v>TINTA PAREDE</v>
      </c>
    </row>
    <row r="2498" spans="1:11" x14ac:dyDescent="0.3">
      <c r="A2498" s="8">
        <v>87148</v>
      </c>
      <c r="B2498" s="8" t="str">
        <f>VLOOKUP(Tabela14[[#This Row],[CÓDIGO]],[1]fornnecedor!$A:$E,5,0)</f>
        <v>DURACOLOR INDUSTRIA E COMERCIO DE TINTAS</v>
      </c>
      <c r="C2498" s="9" t="s">
        <v>2108</v>
      </c>
      <c r="D2498" s="9" t="s">
        <v>1108</v>
      </c>
      <c r="E2498" s="23">
        <v>0</v>
      </c>
      <c r="F2498" s="31">
        <v>0</v>
      </c>
      <c r="G2498" s="10">
        <v>0</v>
      </c>
      <c r="H2498" s="11">
        <f t="shared" ref="H2498:H2561" si="78">G2498*E2498</f>
        <v>0</v>
      </c>
      <c r="I2498" s="12">
        <f t="shared" ref="I2498:I2561" si="79">G2498*F2498</f>
        <v>0</v>
      </c>
      <c r="J2498" s="13" t="s">
        <v>1105</v>
      </c>
      <c r="K2498" s="37" t="str">
        <f>VLOOKUP(Tabela14[[#This Row],[CÓDIGO]],[1]fornnecedor!$A:$G,7,0)</f>
        <v>TINTA PAREDE</v>
      </c>
    </row>
    <row r="2499" spans="1:11" x14ac:dyDescent="0.3">
      <c r="A2499" s="15">
        <v>87150</v>
      </c>
      <c r="B2499" s="15" t="str">
        <f>VLOOKUP(Tabela14[[#This Row],[CÓDIGO]],[1]fornnecedor!$A:$E,5,0)</f>
        <v>DURACOLOR INDUSTRIA E COMERCIO DE TINTAS</v>
      </c>
      <c r="C2499" s="16" t="s">
        <v>2109</v>
      </c>
      <c r="D2499" s="16" t="s">
        <v>1108</v>
      </c>
      <c r="E2499" s="22">
        <v>0</v>
      </c>
      <c r="F2499" s="30">
        <v>0</v>
      </c>
      <c r="G2499" s="17">
        <v>0</v>
      </c>
      <c r="H2499" s="11">
        <f t="shared" si="78"/>
        <v>0</v>
      </c>
      <c r="I2499" s="12">
        <f t="shared" si="79"/>
        <v>0</v>
      </c>
      <c r="J2499" s="13" t="s">
        <v>1105</v>
      </c>
      <c r="K2499" s="37" t="str">
        <f>VLOOKUP(Tabela14[[#This Row],[CÓDIGO]],[1]fornnecedor!$A:$G,7,0)</f>
        <v>TINTA PAREDE</v>
      </c>
    </row>
    <row r="2500" spans="1:11" x14ac:dyDescent="0.3">
      <c r="A2500" s="8">
        <v>87144</v>
      </c>
      <c r="B2500" s="8" t="str">
        <f>VLOOKUP(Tabela14[[#This Row],[CÓDIGO]],[1]fornnecedor!$A:$E,5,0)</f>
        <v>DURACOLOR INDUSTRIA E COMERCIO DE TINTAS</v>
      </c>
      <c r="C2500" s="9" t="s">
        <v>2110</v>
      </c>
      <c r="D2500" s="9" t="s">
        <v>1108</v>
      </c>
      <c r="E2500" s="23">
        <v>0</v>
      </c>
      <c r="F2500" s="31">
        <v>0</v>
      </c>
      <c r="G2500" s="10">
        <v>0</v>
      </c>
      <c r="H2500" s="11">
        <f t="shared" si="78"/>
        <v>0</v>
      </c>
      <c r="I2500" s="12">
        <f t="shared" si="79"/>
        <v>0</v>
      </c>
      <c r="J2500" s="13" t="s">
        <v>1105</v>
      </c>
      <c r="K2500" s="37" t="str">
        <f>VLOOKUP(Tabela14[[#This Row],[CÓDIGO]],[1]fornnecedor!$A:$G,7,0)</f>
        <v>TINTA PAREDE</v>
      </c>
    </row>
    <row r="2501" spans="1:11" x14ac:dyDescent="0.3">
      <c r="A2501" s="15">
        <v>87145</v>
      </c>
      <c r="B2501" s="15" t="str">
        <f>VLOOKUP(Tabela14[[#This Row],[CÓDIGO]],[1]fornnecedor!$A:$E,5,0)</f>
        <v>DURACOLOR INDUSTRIA E COMERCIO DE TINTAS</v>
      </c>
      <c r="C2501" s="16" t="s">
        <v>2111</v>
      </c>
      <c r="D2501" s="16" t="s">
        <v>1108</v>
      </c>
      <c r="E2501" s="22">
        <v>0</v>
      </c>
      <c r="F2501" s="30">
        <v>0</v>
      </c>
      <c r="G2501" s="17">
        <v>0</v>
      </c>
      <c r="H2501" s="11">
        <f t="shared" si="78"/>
        <v>0</v>
      </c>
      <c r="I2501" s="12">
        <f t="shared" si="79"/>
        <v>0</v>
      </c>
      <c r="J2501" s="13" t="s">
        <v>1105</v>
      </c>
      <c r="K2501" s="37" t="str">
        <f>VLOOKUP(Tabela14[[#This Row],[CÓDIGO]],[1]fornnecedor!$A:$G,7,0)</f>
        <v>TINTA PAREDE</v>
      </c>
    </row>
    <row r="2502" spans="1:11" x14ac:dyDescent="0.3">
      <c r="A2502" s="8">
        <v>87152</v>
      </c>
      <c r="B2502" s="8" t="str">
        <f>VLOOKUP(Tabela14[[#This Row],[CÓDIGO]],[1]fornnecedor!$A:$E,5,0)</f>
        <v>DURACOLOR INDUSTRIA E COMERCIO DE TINTAS</v>
      </c>
      <c r="C2502" s="9" t="s">
        <v>2112</v>
      </c>
      <c r="D2502" s="9" t="s">
        <v>1108</v>
      </c>
      <c r="E2502" s="23">
        <v>0</v>
      </c>
      <c r="F2502" s="31">
        <v>0</v>
      </c>
      <c r="G2502" s="10">
        <v>0</v>
      </c>
      <c r="H2502" s="11">
        <f t="shared" si="78"/>
        <v>0</v>
      </c>
      <c r="I2502" s="12">
        <f t="shared" si="79"/>
        <v>0</v>
      </c>
      <c r="J2502" s="13" t="s">
        <v>1105</v>
      </c>
      <c r="K2502" s="37" t="str">
        <f>VLOOKUP(Tabela14[[#This Row],[CÓDIGO]],[1]fornnecedor!$A:$G,7,0)</f>
        <v>TINTA PAREDE</v>
      </c>
    </row>
    <row r="2503" spans="1:11" x14ac:dyDescent="0.3">
      <c r="A2503" s="15">
        <v>87142</v>
      </c>
      <c r="B2503" s="15" t="str">
        <f>VLOOKUP(Tabela14[[#This Row],[CÓDIGO]],[1]fornnecedor!$A:$E,5,0)</f>
        <v>DURACOLOR INDUSTRIA E COMERCIO DE TINTAS</v>
      </c>
      <c r="C2503" s="16" t="s">
        <v>2113</v>
      </c>
      <c r="D2503" s="16" t="s">
        <v>1108</v>
      </c>
      <c r="E2503" s="22">
        <v>0</v>
      </c>
      <c r="F2503" s="30">
        <v>0</v>
      </c>
      <c r="G2503" s="17">
        <v>0</v>
      </c>
      <c r="H2503" s="11">
        <f t="shared" si="78"/>
        <v>0</v>
      </c>
      <c r="I2503" s="12">
        <f t="shared" si="79"/>
        <v>0</v>
      </c>
      <c r="J2503" s="13" t="s">
        <v>1105</v>
      </c>
      <c r="K2503" s="37" t="str">
        <f>VLOOKUP(Tabela14[[#This Row],[CÓDIGO]],[1]fornnecedor!$A:$G,7,0)</f>
        <v>TINTA PAREDE</v>
      </c>
    </row>
    <row r="2504" spans="1:11" x14ac:dyDescent="0.3">
      <c r="A2504" s="8">
        <v>87139</v>
      </c>
      <c r="B2504" s="8" t="str">
        <f>VLOOKUP(Tabela14[[#This Row],[CÓDIGO]],[1]fornnecedor!$A:$E,5,0)</f>
        <v>DURACOLOR INDUSTRIA E COMERCIO DE TINTAS</v>
      </c>
      <c r="C2504" s="9" t="s">
        <v>2114</v>
      </c>
      <c r="D2504" s="9" t="s">
        <v>1108</v>
      </c>
      <c r="E2504" s="23">
        <v>0</v>
      </c>
      <c r="F2504" s="31">
        <v>0</v>
      </c>
      <c r="G2504" s="10">
        <v>0</v>
      </c>
      <c r="H2504" s="11">
        <f t="shared" si="78"/>
        <v>0</v>
      </c>
      <c r="I2504" s="12">
        <f t="shared" si="79"/>
        <v>0</v>
      </c>
      <c r="J2504" s="13" t="s">
        <v>1105</v>
      </c>
      <c r="K2504" s="37" t="str">
        <f>VLOOKUP(Tabela14[[#This Row],[CÓDIGO]],[1]fornnecedor!$A:$G,7,0)</f>
        <v>TINTA PAREDE</v>
      </c>
    </row>
    <row r="2505" spans="1:11" x14ac:dyDescent="0.3">
      <c r="A2505" s="15">
        <v>87140</v>
      </c>
      <c r="B2505" s="15" t="str">
        <f>VLOOKUP(Tabela14[[#This Row],[CÓDIGO]],[1]fornnecedor!$A:$E,5,0)</f>
        <v>DURACOLOR INDUSTRIA E COMERCIO DE TINTAS</v>
      </c>
      <c r="C2505" s="16" t="s">
        <v>2115</v>
      </c>
      <c r="D2505" s="16" t="s">
        <v>1108</v>
      </c>
      <c r="E2505" s="22">
        <v>0</v>
      </c>
      <c r="F2505" s="30">
        <v>0</v>
      </c>
      <c r="G2505" s="17">
        <v>0</v>
      </c>
      <c r="H2505" s="11">
        <f t="shared" si="78"/>
        <v>0</v>
      </c>
      <c r="I2505" s="12">
        <f t="shared" si="79"/>
        <v>0</v>
      </c>
      <c r="J2505" s="13" t="s">
        <v>1105</v>
      </c>
      <c r="K2505" s="37" t="str">
        <f>VLOOKUP(Tabela14[[#This Row],[CÓDIGO]],[1]fornnecedor!$A:$G,7,0)</f>
        <v>TINTA PAREDE</v>
      </c>
    </row>
    <row r="2506" spans="1:11" x14ac:dyDescent="0.3">
      <c r="A2506" s="8">
        <v>87153</v>
      </c>
      <c r="B2506" s="8" t="str">
        <f>VLOOKUP(Tabela14[[#This Row],[CÓDIGO]],[1]fornnecedor!$A:$E,5,0)</f>
        <v>DURACOLOR INDUSTRIA E COMERCIO DE TINTAS</v>
      </c>
      <c r="C2506" s="9" t="s">
        <v>2116</v>
      </c>
      <c r="D2506" s="9" t="s">
        <v>1108</v>
      </c>
      <c r="E2506" s="23">
        <v>0</v>
      </c>
      <c r="F2506" s="31">
        <v>0</v>
      </c>
      <c r="G2506" s="10">
        <v>0</v>
      </c>
      <c r="H2506" s="11">
        <f t="shared" si="78"/>
        <v>0</v>
      </c>
      <c r="I2506" s="12">
        <f t="shared" si="79"/>
        <v>0</v>
      </c>
      <c r="J2506" s="13" t="s">
        <v>1105</v>
      </c>
      <c r="K2506" s="37" t="str">
        <f>VLOOKUP(Tabela14[[#This Row],[CÓDIGO]],[1]fornnecedor!$A:$G,7,0)</f>
        <v>TINTA PAREDE</v>
      </c>
    </row>
    <row r="2507" spans="1:11" x14ac:dyDescent="0.3">
      <c r="A2507" s="15">
        <v>87154</v>
      </c>
      <c r="B2507" s="15" t="str">
        <f>VLOOKUP(Tabela14[[#This Row],[CÓDIGO]],[1]fornnecedor!$A:$E,5,0)</f>
        <v>DURACOLOR INDUSTRIA E COMERCIO DE TINTAS</v>
      </c>
      <c r="C2507" s="16" t="s">
        <v>2117</v>
      </c>
      <c r="D2507" s="16" t="s">
        <v>1108</v>
      </c>
      <c r="E2507" s="22">
        <v>0</v>
      </c>
      <c r="F2507" s="30">
        <v>0</v>
      </c>
      <c r="G2507" s="17">
        <v>0</v>
      </c>
      <c r="H2507" s="11">
        <f t="shared" si="78"/>
        <v>0</v>
      </c>
      <c r="I2507" s="12">
        <f t="shared" si="79"/>
        <v>0</v>
      </c>
      <c r="J2507" s="13" t="s">
        <v>1105</v>
      </c>
      <c r="K2507" s="37" t="str">
        <f>VLOOKUP(Tabela14[[#This Row],[CÓDIGO]],[1]fornnecedor!$A:$G,7,0)</f>
        <v>TINTA PAREDE</v>
      </c>
    </row>
    <row r="2508" spans="1:11" x14ac:dyDescent="0.3">
      <c r="A2508" s="8">
        <v>87155</v>
      </c>
      <c r="B2508" s="8" t="str">
        <f>VLOOKUP(Tabela14[[#This Row],[CÓDIGO]],[1]fornnecedor!$A:$E,5,0)</f>
        <v>DURACOLOR INDUSTRIA E COMERCIO DE TINTAS</v>
      </c>
      <c r="C2508" s="9" t="s">
        <v>2118</v>
      </c>
      <c r="D2508" s="9" t="s">
        <v>1108</v>
      </c>
      <c r="E2508" s="23">
        <v>0</v>
      </c>
      <c r="F2508" s="31">
        <v>0</v>
      </c>
      <c r="G2508" s="10">
        <v>0</v>
      </c>
      <c r="H2508" s="11">
        <f t="shared" si="78"/>
        <v>0</v>
      </c>
      <c r="I2508" s="12">
        <f t="shared" si="79"/>
        <v>0</v>
      </c>
      <c r="J2508" s="13" t="s">
        <v>1105</v>
      </c>
      <c r="K2508" s="37" t="str">
        <f>VLOOKUP(Tabela14[[#This Row],[CÓDIGO]],[1]fornnecedor!$A:$G,7,0)</f>
        <v>TINTA PAREDE</v>
      </c>
    </row>
    <row r="2509" spans="1:11" x14ac:dyDescent="0.3">
      <c r="A2509" s="15">
        <v>87143</v>
      </c>
      <c r="B2509" s="15" t="str">
        <f>VLOOKUP(Tabela14[[#This Row],[CÓDIGO]],[1]fornnecedor!$A:$E,5,0)</f>
        <v>DURACOLOR INDUSTRIA E COMERCIO DE TINTAS</v>
      </c>
      <c r="C2509" s="16" t="s">
        <v>2119</v>
      </c>
      <c r="D2509" s="16" t="s">
        <v>1108</v>
      </c>
      <c r="E2509" s="22">
        <v>0</v>
      </c>
      <c r="F2509" s="30">
        <v>0</v>
      </c>
      <c r="G2509" s="17">
        <v>0</v>
      </c>
      <c r="H2509" s="11">
        <f t="shared" si="78"/>
        <v>0</v>
      </c>
      <c r="I2509" s="12">
        <f t="shared" si="79"/>
        <v>0</v>
      </c>
      <c r="J2509" s="13" t="s">
        <v>1105</v>
      </c>
      <c r="K2509" s="37" t="str">
        <f>VLOOKUP(Tabela14[[#This Row],[CÓDIGO]],[1]fornnecedor!$A:$G,7,0)</f>
        <v>TINTA PAREDE</v>
      </c>
    </row>
    <row r="2510" spans="1:11" x14ac:dyDescent="0.3">
      <c r="A2510" s="15">
        <v>23770</v>
      </c>
      <c r="B2510" s="15" t="str">
        <f>VLOOKUP(Tabela14[[#This Row],[CÓDIGO]],[1]fornnecedor!$A:$E,5,0)</f>
        <v>DJF Comercial de Papelaria Ltda. - ME</v>
      </c>
      <c r="C2510" s="16" t="s">
        <v>2120</v>
      </c>
      <c r="D2510" s="16" t="s">
        <v>857</v>
      </c>
      <c r="E2510" s="22">
        <v>0</v>
      </c>
      <c r="F2510" s="30">
        <v>0</v>
      </c>
      <c r="G2510" s="17">
        <v>43.9</v>
      </c>
      <c r="H2510" s="11">
        <f t="shared" si="78"/>
        <v>0</v>
      </c>
      <c r="I2510" s="12">
        <f t="shared" si="79"/>
        <v>0</v>
      </c>
      <c r="J2510" s="13" t="s">
        <v>1105</v>
      </c>
      <c r="K2510" s="37" t="str">
        <f>VLOOKUP(Tabela14[[#This Row],[CÓDIGO]],[1]fornnecedor!$A:$G,7,0)</f>
        <v>GRUPO CONVERSAO</v>
      </c>
    </row>
    <row r="2511" spans="1:11" x14ac:dyDescent="0.3">
      <c r="A2511" s="8">
        <v>86858</v>
      </c>
      <c r="B2511" s="8" t="str">
        <f>VLOOKUP(Tabela14[[#This Row],[CÓDIGO]],[1]fornnecedor!$A:$E,5,0)</f>
        <v>A. RIBEIRO EQUIPAMENTOS LTDA</v>
      </c>
      <c r="C2511" s="9" t="s">
        <v>2121</v>
      </c>
      <c r="D2511" s="9" t="s">
        <v>2122</v>
      </c>
      <c r="E2511" s="23">
        <v>0</v>
      </c>
      <c r="F2511" s="31">
        <v>0</v>
      </c>
      <c r="G2511" s="10">
        <v>0</v>
      </c>
      <c r="H2511" s="11">
        <f t="shared" si="78"/>
        <v>0</v>
      </c>
      <c r="I2511" s="12">
        <f t="shared" si="79"/>
        <v>0</v>
      </c>
      <c r="J2511" s="13" t="s">
        <v>1105</v>
      </c>
      <c r="K2511" s="37" t="str">
        <f>VLOOKUP(Tabela14[[#This Row],[CÓDIGO]],[1]fornnecedor!$A:$G,7,0)</f>
        <v>APLICADORES / ADAPTADORES / ENGATES / SUPORTES</v>
      </c>
    </row>
    <row r="2512" spans="1:11" x14ac:dyDescent="0.3">
      <c r="A2512" s="15">
        <v>86857</v>
      </c>
      <c r="B2512" s="15" t="str">
        <f>VLOOKUP(Tabela14[[#This Row],[CÓDIGO]],[1]fornnecedor!$A:$E,5,0)</f>
        <v>A. RIBEIRO EQUIPAMENTOS LTDA</v>
      </c>
      <c r="C2512" s="16" t="s">
        <v>2123</v>
      </c>
      <c r="D2512" s="16" t="s">
        <v>2122</v>
      </c>
      <c r="E2512" s="22">
        <v>0</v>
      </c>
      <c r="F2512" s="30">
        <v>0</v>
      </c>
      <c r="G2512" s="17">
        <v>0</v>
      </c>
      <c r="H2512" s="11">
        <f t="shared" si="78"/>
        <v>0</v>
      </c>
      <c r="I2512" s="12">
        <f t="shared" si="79"/>
        <v>0</v>
      </c>
      <c r="J2512" s="13" t="s">
        <v>1105</v>
      </c>
      <c r="K2512" s="37" t="str">
        <f>VLOOKUP(Tabela14[[#This Row],[CÓDIGO]],[1]fornnecedor!$A:$G,7,0)</f>
        <v>APLICADORES / ADAPTADORES / ENGATES / SUPORTES</v>
      </c>
    </row>
    <row r="2513" spans="1:11" x14ac:dyDescent="0.3">
      <c r="A2513" s="15">
        <v>24314</v>
      </c>
      <c r="B2513" s="15" t="str">
        <f>VLOOKUP(Tabela14[[#This Row],[CÓDIGO]],[1]fornnecedor!$A:$E,5,0)</f>
        <v>PAR TECNOLOGIA E SERVICOS DE INFORMATICA LTDA EPP</v>
      </c>
      <c r="C2513" s="16" t="s">
        <v>2124</v>
      </c>
      <c r="D2513" s="16" t="s">
        <v>454</v>
      </c>
      <c r="E2513" s="22">
        <v>0</v>
      </c>
      <c r="F2513" s="30">
        <v>0</v>
      </c>
      <c r="G2513" s="17">
        <v>0</v>
      </c>
      <c r="H2513" s="11">
        <f t="shared" si="78"/>
        <v>0</v>
      </c>
      <c r="I2513" s="12">
        <f t="shared" si="79"/>
        <v>0</v>
      </c>
      <c r="J2513" s="13" t="s">
        <v>1105</v>
      </c>
      <c r="K2513" s="37" t="str">
        <f>VLOOKUP(Tabela14[[#This Row],[CÓDIGO]],[1]fornnecedor!$A:$G,7,0)</f>
        <v>GRUPO CONVERSAO</v>
      </c>
    </row>
    <row r="2514" spans="1:11" x14ac:dyDescent="0.3">
      <c r="A2514" s="15">
        <v>24213</v>
      </c>
      <c r="B2514" s="15" t="str">
        <f>VLOOKUP(Tabela14[[#This Row],[CÓDIGO]],[1]fornnecedor!$A:$E,5,0)</f>
        <v>AUTOLIMPE INDUSTRIA E COMERCIO DE SANEANTES EIRELI</v>
      </c>
      <c r="C2514" s="16" t="s">
        <v>2125</v>
      </c>
      <c r="D2514" s="16" t="s">
        <v>454</v>
      </c>
      <c r="E2514" s="22">
        <v>0</v>
      </c>
      <c r="F2514" s="30">
        <v>0</v>
      </c>
      <c r="G2514" s="17">
        <v>30.55</v>
      </c>
      <c r="H2514" s="11">
        <f t="shared" si="78"/>
        <v>0</v>
      </c>
      <c r="I2514" s="12">
        <f t="shared" si="79"/>
        <v>0</v>
      </c>
      <c r="J2514" s="13" t="s">
        <v>1105</v>
      </c>
      <c r="K2514" s="37" t="str">
        <f>VLOOKUP(Tabela14[[#This Row],[CÓDIGO]],[1]fornnecedor!$A:$G,7,0)</f>
        <v>CERA  / LIMPEZA /  POLIMENTO VEICULAR</v>
      </c>
    </row>
    <row r="2515" spans="1:11" x14ac:dyDescent="0.3">
      <c r="A2515" s="8">
        <v>86053</v>
      </c>
      <c r="B2515" s="8" t="str">
        <f>VLOOKUP(Tabela14[[#This Row],[CÓDIGO]],[1]fornnecedor!$A:$E,5,0)</f>
        <v>AKZO NOBEL LTDA DECOR</v>
      </c>
      <c r="C2515" s="9" t="s">
        <v>2126</v>
      </c>
      <c r="D2515" s="9" t="s">
        <v>2127</v>
      </c>
      <c r="E2515" s="23">
        <v>0</v>
      </c>
      <c r="F2515" s="31">
        <v>0</v>
      </c>
      <c r="G2515" s="10">
        <v>0</v>
      </c>
      <c r="H2515" s="11">
        <f t="shared" si="78"/>
        <v>0</v>
      </c>
      <c r="I2515" s="12">
        <f t="shared" si="79"/>
        <v>0</v>
      </c>
      <c r="J2515" s="13" t="s">
        <v>1105</v>
      </c>
      <c r="K2515" s="37" t="str">
        <f>VLOOKUP(Tabela14[[#This Row],[CÓDIGO]],[1]fornnecedor!$A:$G,7,0)</f>
        <v>ESMALTES</v>
      </c>
    </row>
    <row r="2516" spans="1:11" x14ac:dyDescent="0.3">
      <c r="A2516" s="15">
        <v>86052</v>
      </c>
      <c r="B2516" s="15" t="str">
        <f>VLOOKUP(Tabela14[[#This Row],[CÓDIGO]],[1]fornnecedor!$A:$E,5,0)</f>
        <v>AKZO NOBEL LTDA DECOR</v>
      </c>
      <c r="C2516" s="16" t="s">
        <v>2128</v>
      </c>
      <c r="D2516" s="16" t="s">
        <v>2127</v>
      </c>
      <c r="E2516" s="22">
        <v>0</v>
      </c>
      <c r="F2516" s="30">
        <v>0</v>
      </c>
      <c r="G2516" s="17">
        <v>0</v>
      </c>
      <c r="H2516" s="11">
        <f t="shared" si="78"/>
        <v>0</v>
      </c>
      <c r="I2516" s="12">
        <f t="shared" si="79"/>
        <v>0</v>
      </c>
      <c r="J2516" s="13" t="s">
        <v>1105</v>
      </c>
      <c r="K2516" s="37" t="str">
        <f>VLOOKUP(Tabela14[[#This Row],[CÓDIGO]],[1]fornnecedor!$A:$G,7,0)</f>
        <v>ESMALTES</v>
      </c>
    </row>
    <row r="2517" spans="1:11" x14ac:dyDescent="0.3">
      <c r="A2517" s="15">
        <v>86048</v>
      </c>
      <c r="B2517" s="15" t="str">
        <f>VLOOKUP(Tabela14[[#This Row],[CÓDIGO]],[1]fornnecedor!$A:$E,5,0)</f>
        <v>AKZO NOBEL LTDA DECOR</v>
      </c>
      <c r="C2517" s="16" t="s">
        <v>2129</v>
      </c>
      <c r="D2517" s="16" t="s">
        <v>2127</v>
      </c>
      <c r="E2517" s="22">
        <v>0</v>
      </c>
      <c r="F2517" s="30">
        <v>0</v>
      </c>
      <c r="G2517" s="17">
        <v>0</v>
      </c>
      <c r="H2517" s="11">
        <f t="shared" si="78"/>
        <v>0</v>
      </c>
      <c r="I2517" s="12">
        <f t="shared" si="79"/>
        <v>0</v>
      </c>
      <c r="J2517" s="13" t="s">
        <v>1105</v>
      </c>
      <c r="K2517" s="37" t="str">
        <f>VLOOKUP(Tabela14[[#This Row],[CÓDIGO]],[1]fornnecedor!$A:$G,7,0)</f>
        <v>ESMALTES</v>
      </c>
    </row>
    <row r="2518" spans="1:11" x14ac:dyDescent="0.3">
      <c r="A2518" s="8">
        <v>86057</v>
      </c>
      <c r="B2518" s="8" t="str">
        <f>VLOOKUP(Tabela14[[#This Row],[CÓDIGO]],[1]fornnecedor!$A:$E,5,0)</f>
        <v>AKZO NOBEL LTDA DECOR</v>
      </c>
      <c r="C2518" s="9" t="s">
        <v>2130</v>
      </c>
      <c r="D2518" s="9" t="s">
        <v>2127</v>
      </c>
      <c r="E2518" s="23">
        <v>0</v>
      </c>
      <c r="F2518" s="31">
        <v>0</v>
      </c>
      <c r="G2518" s="10">
        <v>0</v>
      </c>
      <c r="H2518" s="11">
        <f t="shared" si="78"/>
        <v>0</v>
      </c>
      <c r="I2518" s="12">
        <f t="shared" si="79"/>
        <v>0</v>
      </c>
      <c r="J2518" s="13" t="s">
        <v>1105</v>
      </c>
      <c r="K2518" s="37" t="str">
        <f>VLOOKUP(Tabela14[[#This Row],[CÓDIGO]],[1]fornnecedor!$A:$G,7,0)</f>
        <v>ESMALTES</v>
      </c>
    </row>
    <row r="2519" spans="1:11" x14ac:dyDescent="0.3">
      <c r="A2519" s="15">
        <v>86056</v>
      </c>
      <c r="B2519" s="15" t="str">
        <f>VLOOKUP(Tabela14[[#This Row],[CÓDIGO]],[1]fornnecedor!$A:$E,5,0)</f>
        <v>AKZO NOBEL LTDA DECOR</v>
      </c>
      <c r="C2519" s="16" t="s">
        <v>2131</v>
      </c>
      <c r="D2519" s="16" t="s">
        <v>2127</v>
      </c>
      <c r="E2519" s="22">
        <v>0</v>
      </c>
      <c r="F2519" s="30">
        <v>0</v>
      </c>
      <c r="G2519" s="17">
        <v>0</v>
      </c>
      <c r="H2519" s="11">
        <f t="shared" si="78"/>
        <v>0</v>
      </c>
      <c r="I2519" s="12">
        <f t="shared" si="79"/>
        <v>0</v>
      </c>
      <c r="J2519" s="13" t="s">
        <v>1105</v>
      </c>
      <c r="K2519" s="37" t="str">
        <f>VLOOKUP(Tabela14[[#This Row],[CÓDIGO]],[1]fornnecedor!$A:$G,7,0)</f>
        <v>ESMALTES</v>
      </c>
    </row>
    <row r="2520" spans="1:11" x14ac:dyDescent="0.3">
      <c r="A2520" s="8">
        <v>86182</v>
      </c>
      <c r="B2520" s="8" t="str">
        <f>VLOOKUP(Tabela14[[#This Row],[CÓDIGO]],[1]fornnecedor!$A:$E,5,0)</f>
        <v>AKZO NOBEL LTDA DECOR</v>
      </c>
      <c r="C2520" s="9" t="s">
        <v>2132</v>
      </c>
      <c r="D2520" s="9" t="s">
        <v>2127</v>
      </c>
      <c r="E2520" s="23">
        <v>0</v>
      </c>
      <c r="F2520" s="31">
        <v>0</v>
      </c>
      <c r="G2520" s="10">
        <v>0</v>
      </c>
      <c r="H2520" s="11">
        <f t="shared" si="78"/>
        <v>0</v>
      </c>
      <c r="I2520" s="12">
        <f t="shared" si="79"/>
        <v>0</v>
      </c>
      <c r="J2520" s="13" t="s">
        <v>1105</v>
      </c>
      <c r="K2520" s="37" t="str">
        <f>VLOOKUP(Tabela14[[#This Row],[CÓDIGO]],[1]fornnecedor!$A:$G,7,0)</f>
        <v>ESMALTES</v>
      </c>
    </row>
    <row r="2521" spans="1:11" x14ac:dyDescent="0.3">
      <c r="A2521" s="15">
        <v>86183</v>
      </c>
      <c r="B2521" s="15" t="str">
        <f>VLOOKUP(Tabela14[[#This Row],[CÓDIGO]],[1]fornnecedor!$A:$E,5,0)</f>
        <v>AKZO NOBEL LTDA DECOR</v>
      </c>
      <c r="C2521" s="16" t="s">
        <v>2133</v>
      </c>
      <c r="D2521" s="16" t="s">
        <v>2127</v>
      </c>
      <c r="E2521" s="22">
        <v>0</v>
      </c>
      <c r="F2521" s="30">
        <v>0</v>
      </c>
      <c r="G2521" s="17">
        <v>0</v>
      </c>
      <c r="H2521" s="11">
        <f t="shared" si="78"/>
        <v>0</v>
      </c>
      <c r="I2521" s="12">
        <f t="shared" si="79"/>
        <v>0</v>
      </c>
      <c r="J2521" s="13" t="s">
        <v>1105</v>
      </c>
      <c r="K2521" s="37" t="str">
        <f>VLOOKUP(Tabela14[[#This Row],[CÓDIGO]],[1]fornnecedor!$A:$G,7,0)</f>
        <v>ESMALTES</v>
      </c>
    </row>
    <row r="2522" spans="1:11" x14ac:dyDescent="0.3">
      <c r="A2522" s="8">
        <v>86051</v>
      </c>
      <c r="B2522" s="8" t="str">
        <f>VLOOKUP(Tabela14[[#This Row],[CÓDIGO]],[1]fornnecedor!$A:$E,5,0)</f>
        <v>AKZO NOBEL LTDA DECOR</v>
      </c>
      <c r="C2522" s="9" t="s">
        <v>2134</v>
      </c>
      <c r="D2522" s="9" t="s">
        <v>2127</v>
      </c>
      <c r="E2522" s="23">
        <v>0</v>
      </c>
      <c r="F2522" s="31">
        <v>0</v>
      </c>
      <c r="G2522" s="10">
        <v>0</v>
      </c>
      <c r="H2522" s="11">
        <f t="shared" si="78"/>
        <v>0</v>
      </c>
      <c r="I2522" s="12">
        <f t="shared" si="79"/>
        <v>0</v>
      </c>
      <c r="J2522" s="13" t="s">
        <v>1105</v>
      </c>
      <c r="K2522" s="37" t="str">
        <f>VLOOKUP(Tabela14[[#This Row],[CÓDIGO]],[1]fornnecedor!$A:$G,7,0)</f>
        <v>ESMALTES</v>
      </c>
    </row>
    <row r="2523" spans="1:11" x14ac:dyDescent="0.3">
      <c r="A2523" s="15">
        <v>86050</v>
      </c>
      <c r="B2523" s="15" t="str">
        <f>VLOOKUP(Tabela14[[#This Row],[CÓDIGO]],[1]fornnecedor!$A:$E,5,0)</f>
        <v>AKZO NOBEL LTDA DECOR</v>
      </c>
      <c r="C2523" s="16" t="s">
        <v>2135</v>
      </c>
      <c r="D2523" s="16" t="s">
        <v>2127</v>
      </c>
      <c r="E2523" s="22">
        <v>0</v>
      </c>
      <c r="F2523" s="30">
        <v>0</v>
      </c>
      <c r="G2523" s="17">
        <v>0</v>
      </c>
      <c r="H2523" s="11">
        <f t="shared" si="78"/>
        <v>0</v>
      </c>
      <c r="I2523" s="12">
        <f t="shared" si="79"/>
        <v>0</v>
      </c>
      <c r="J2523" s="13" t="s">
        <v>1105</v>
      </c>
      <c r="K2523" s="37" t="str">
        <f>VLOOKUP(Tabela14[[#This Row],[CÓDIGO]],[1]fornnecedor!$A:$G,7,0)</f>
        <v>ESMALTES</v>
      </c>
    </row>
    <row r="2524" spans="1:11" x14ac:dyDescent="0.3">
      <c r="A2524" s="8">
        <v>86055</v>
      </c>
      <c r="B2524" s="8" t="str">
        <f>VLOOKUP(Tabela14[[#This Row],[CÓDIGO]],[1]fornnecedor!$A:$E,5,0)</f>
        <v>AKZO NOBEL LTDA DECOR</v>
      </c>
      <c r="C2524" s="9" t="s">
        <v>2136</v>
      </c>
      <c r="D2524" s="9" t="s">
        <v>2127</v>
      </c>
      <c r="E2524" s="23">
        <v>0</v>
      </c>
      <c r="F2524" s="31">
        <v>0</v>
      </c>
      <c r="G2524" s="10">
        <v>0</v>
      </c>
      <c r="H2524" s="11">
        <f t="shared" si="78"/>
        <v>0</v>
      </c>
      <c r="I2524" s="12">
        <f t="shared" si="79"/>
        <v>0</v>
      </c>
      <c r="J2524" s="13" t="s">
        <v>1105</v>
      </c>
      <c r="K2524" s="37" t="str">
        <f>VLOOKUP(Tabela14[[#This Row],[CÓDIGO]],[1]fornnecedor!$A:$G,7,0)</f>
        <v>ESMALTES</v>
      </c>
    </row>
    <row r="2525" spans="1:11" x14ac:dyDescent="0.3">
      <c r="A2525" s="15">
        <v>86054</v>
      </c>
      <c r="B2525" s="15" t="str">
        <f>VLOOKUP(Tabela14[[#This Row],[CÓDIGO]],[1]fornnecedor!$A:$E,5,0)</f>
        <v>AKZO NOBEL LTDA DECOR</v>
      </c>
      <c r="C2525" s="16" t="s">
        <v>2137</v>
      </c>
      <c r="D2525" s="16" t="s">
        <v>2127</v>
      </c>
      <c r="E2525" s="22">
        <v>0</v>
      </c>
      <c r="F2525" s="30">
        <v>0</v>
      </c>
      <c r="G2525" s="17">
        <v>0</v>
      </c>
      <c r="H2525" s="11">
        <f t="shared" si="78"/>
        <v>0</v>
      </c>
      <c r="I2525" s="12">
        <f t="shared" si="79"/>
        <v>0</v>
      </c>
      <c r="J2525" s="13" t="s">
        <v>1105</v>
      </c>
      <c r="K2525" s="37" t="str">
        <f>VLOOKUP(Tabela14[[#This Row],[CÓDIGO]],[1]fornnecedor!$A:$G,7,0)</f>
        <v>ESMALTES</v>
      </c>
    </row>
    <row r="2526" spans="1:11" x14ac:dyDescent="0.3">
      <c r="A2526" s="8">
        <v>86181</v>
      </c>
      <c r="B2526" s="8" t="str">
        <f>VLOOKUP(Tabela14[[#This Row],[CÓDIGO]],[1]fornnecedor!$A:$E,5,0)</f>
        <v>AKZO NOBEL LTDA DECOR</v>
      </c>
      <c r="C2526" s="9" t="s">
        <v>2138</v>
      </c>
      <c r="D2526" s="9" t="s">
        <v>2127</v>
      </c>
      <c r="E2526" s="23">
        <v>0</v>
      </c>
      <c r="F2526" s="31">
        <v>0</v>
      </c>
      <c r="G2526" s="10">
        <v>0</v>
      </c>
      <c r="H2526" s="11">
        <f t="shared" si="78"/>
        <v>0</v>
      </c>
      <c r="I2526" s="12">
        <f t="shared" si="79"/>
        <v>0</v>
      </c>
      <c r="J2526" s="13" t="s">
        <v>1105</v>
      </c>
      <c r="K2526" s="37" t="str">
        <f>VLOOKUP(Tabela14[[#This Row],[CÓDIGO]],[1]fornnecedor!$A:$G,7,0)</f>
        <v>ESMALTES</v>
      </c>
    </row>
    <row r="2527" spans="1:11" x14ac:dyDescent="0.3">
      <c r="A2527" s="8">
        <v>23977</v>
      </c>
      <c r="B2527" s="8" t="str">
        <f>VLOOKUP(Tabela14[[#This Row],[CÓDIGO]],[1]fornnecedor!$A:$E,5,0)</f>
        <v>ETITEC SOLUCOES INTELIGENTES</v>
      </c>
      <c r="C2527" s="9" t="s">
        <v>2139</v>
      </c>
      <c r="D2527" s="9" t="s">
        <v>454</v>
      </c>
      <c r="E2527" s="23">
        <v>0</v>
      </c>
      <c r="F2527" s="31">
        <v>0</v>
      </c>
      <c r="G2527" s="10">
        <v>0</v>
      </c>
      <c r="H2527" s="11">
        <f t="shared" si="78"/>
        <v>0</v>
      </c>
      <c r="I2527" s="12">
        <f t="shared" si="79"/>
        <v>0</v>
      </c>
      <c r="J2527" s="13" t="s">
        <v>1105</v>
      </c>
      <c r="K2527" s="37" t="str">
        <f>VLOOKUP(Tabela14[[#This Row],[CÓDIGO]],[1]fornnecedor!$A:$G,7,0)</f>
        <v>GRUPO CONVERSAO</v>
      </c>
    </row>
    <row r="2528" spans="1:11" x14ac:dyDescent="0.3">
      <c r="A2528" s="8">
        <v>87114</v>
      </c>
      <c r="B2528" s="8" t="str">
        <f>VLOOKUP(Tabela14[[#This Row],[CÓDIGO]],[1]fornnecedor!$A:$E,5,0)</f>
        <v>DURACOLOR INDUSTRIA E COMERCIO DE TINTAS</v>
      </c>
      <c r="C2528" s="9" t="s">
        <v>2140</v>
      </c>
      <c r="D2528" s="9" t="s">
        <v>1108</v>
      </c>
      <c r="E2528" s="23">
        <v>0</v>
      </c>
      <c r="F2528" s="31">
        <v>0</v>
      </c>
      <c r="G2528" s="10">
        <v>0</v>
      </c>
      <c r="H2528" s="11">
        <f t="shared" si="78"/>
        <v>0</v>
      </c>
      <c r="I2528" s="12">
        <f t="shared" si="79"/>
        <v>0</v>
      </c>
      <c r="J2528" s="13" t="s">
        <v>1105</v>
      </c>
      <c r="K2528" s="37" t="str">
        <f>VLOOKUP(Tabela14[[#This Row],[CÓDIGO]],[1]fornnecedor!$A:$G,7,0)</f>
        <v>TEXTURA</v>
      </c>
    </row>
    <row r="2529" spans="1:11" x14ac:dyDescent="0.3">
      <c r="A2529" s="15">
        <v>23628</v>
      </c>
      <c r="B2529" s="15" t="str">
        <f>VLOOKUP(Tabela14[[#This Row],[CÓDIGO]],[1]fornnecedor!$A:$E,5,0)</f>
        <v>ETITEC SOLUCOES INTELIGENTES</v>
      </c>
      <c r="C2529" s="16" t="s">
        <v>2141</v>
      </c>
      <c r="D2529" s="16" t="s">
        <v>1309</v>
      </c>
      <c r="E2529" s="22">
        <v>0</v>
      </c>
      <c r="F2529" s="30">
        <v>0</v>
      </c>
      <c r="G2529" s="17">
        <v>0</v>
      </c>
      <c r="H2529" s="11">
        <f t="shared" si="78"/>
        <v>0</v>
      </c>
      <c r="I2529" s="12">
        <f t="shared" si="79"/>
        <v>0</v>
      </c>
      <c r="J2529" s="13" t="s">
        <v>1105</v>
      </c>
      <c r="K2529" s="37" t="str">
        <f>VLOOKUP(Tabela14[[#This Row],[CÓDIGO]],[1]fornnecedor!$A:$G,7,0)</f>
        <v>GRUPO CONVERSAO</v>
      </c>
    </row>
    <row r="2530" spans="1:11" x14ac:dyDescent="0.3">
      <c r="A2530" s="8">
        <v>23910</v>
      </c>
      <c r="B2530" s="8" t="str">
        <f>VLOOKUP(Tabela14[[#This Row],[CÓDIGO]],[1]fornnecedor!$A:$E,5,0)</f>
        <v>SKYLACK TINTAS E VERNIZES LTDA</v>
      </c>
      <c r="C2530" s="9" t="s">
        <v>2142</v>
      </c>
      <c r="D2530" s="9" t="s">
        <v>1114</v>
      </c>
      <c r="E2530" s="23">
        <v>0</v>
      </c>
      <c r="F2530" s="31">
        <v>0</v>
      </c>
      <c r="G2530" s="10">
        <v>86.01</v>
      </c>
      <c r="H2530" s="11">
        <f t="shared" si="78"/>
        <v>0</v>
      </c>
      <c r="I2530" s="12">
        <f t="shared" si="79"/>
        <v>0</v>
      </c>
      <c r="J2530" s="13" t="s">
        <v>1105</v>
      </c>
      <c r="K2530" s="37" t="str">
        <f>VLOOKUP(Tabela14[[#This Row],[CÓDIGO]],[1]fornnecedor!$A:$G,7,0)</f>
        <v>ESMALTES</v>
      </c>
    </row>
    <row r="2531" spans="1:11" x14ac:dyDescent="0.3">
      <c r="A2531" s="15">
        <v>23902</v>
      </c>
      <c r="B2531" s="15" t="str">
        <f>VLOOKUP(Tabela14[[#This Row],[CÓDIGO]],[1]fornnecedor!$A:$E,5,0)</f>
        <v>SKYLACK TINTAS E VERNIZES LTDA</v>
      </c>
      <c r="C2531" s="16" t="s">
        <v>2143</v>
      </c>
      <c r="D2531" s="16" t="s">
        <v>1114</v>
      </c>
      <c r="E2531" s="22">
        <v>0</v>
      </c>
      <c r="F2531" s="30">
        <v>0</v>
      </c>
      <c r="G2531" s="17">
        <v>71.459999999999994</v>
      </c>
      <c r="H2531" s="11">
        <f t="shared" si="78"/>
        <v>0</v>
      </c>
      <c r="I2531" s="12">
        <f t="shared" si="79"/>
        <v>0</v>
      </c>
      <c r="J2531" s="13" t="s">
        <v>1105</v>
      </c>
      <c r="K2531" s="37" t="str">
        <f>VLOOKUP(Tabela14[[#This Row],[CÓDIGO]],[1]fornnecedor!$A:$G,7,0)</f>
        <v>ESMALTES</v>
      </c>
    </row>
    <row r="2532" spans="1:11" x14ac:dyDescent="0.3">
      <c r="A2532" s="15">
        <v>99999</v>
      </c>
      <c r="B2532" s="15" t="str">
        <f>VLOOKUP(Tabela14[[#This Row],[CÓDIGO]],[1]fornnecedor!$A:$E,5,0)</f>
        <v>FORNECEDOR CONVERSAO</v>
      </c>
      <c r="C2532" s="16" t="s">
        <v>2144</v>
      </c>
      <c r="D2532" s="16" t="s">
        <v>454</v>
      </c>
      <c r="E2532" s="22">
        <v>0</v>
      </c>
      <c r="F2532" s="30">
        <v>0</v>
      </c>
      <c r="G2532" s="17">
        <v>75</v>
      </c>
      <c r="H2532" s="11">
        <f t="shared" si="78"/>
        <v>0</v>
      </c>
      <c r="I2532" s="12">
        <f t="shared" si="79"/>
        <v>0</v>
      </c>
      <c r="J2532" s="13" t="s">
        <v>1105</v>
      </c>
      <c r="K2532" s="37" t="str">
        <f>VLOOKUP(Tabela14[[#This Row],[CÓDIGO]],[1]fornnecedor!$A:$G,7,0)</f>
        <v>GRUPO CONVERSAO</v>
      </c>
    </row>
    <row r="2533" spans="1:11" x14ac:dyDescent="0.3">
      <c r="A2533" s="15">
        <v>23057</v>
      </c>
      <c r="B2533" s="15" t="str">
        <f>VLOOKUP(Tabela14[[#This Row],[CÓDIGO]],[1]fornnecedor!$A:$E,5,0)</f>
        <v>DF ELETROTECNICA COM. MANUT. E LOC. DE EQUIP. ELET. EIRELI</v>
      </c>
      <c r="C2533" s="16" t="s">
        <v>2145</v>
      </c>
      <c r="D2533" s="16" t="s">
        <v>871</v>
      </c>
      <c r="E2533" s="22">
        <v>0</v>
      </c>
      <c r="F2533" s="30">
        <v>0</v>
      </c>
      <c r="G2533" s="17">
        <v>27</v>
      </c>
      <c r="H2533" s="11">
        <f t="shared" si="78"/>
        <v>0</v>
      </c>
      <c r="I2533" s="12">
        <f t="shared" si="79"/>
        <v>0</v>
      </c>
      <c r="J2533" s="13" t="s">
        <v>1105</v>
      </c>
      <c r="K2533" s="37" t="str">
        <f>VLOOKUP(Tabela14[[#This Row],[CÓDIGO]],[1]fornnecedor!$A:$G,7,0)</f>
        <v>GRUPO CONVERSAO</v>
      </c>
    </row>
    <row r="2534" spans="1:11" x14ac:dyDescent="0.3">
      <c r="A2534" s="15">
        <v>87058</v>
      </c>
      <c r="B2534" s="15" t="str">
        <f>VLOOKUP(Tabela14[[#This Row],[CÓDIGO]],[1]fornnecedor!$A:$E,5,0)</f>
        <v>VONIXX INDUSTRIA E COMERCIO DE POLIDORES LTDA</v>
      </c>
      <c r="C2534" s="16" t="s">
        <v>2146</v>
      </c>
      <c r="D2534" s="16" t="s">
        <v>515</v>
      </c>
      <c r="E2534" s="22">
        <v>1</v>
      </c>
      <c r="F2534" s="30">
        <v>8</v>
      </c>
      <c r="G2534" s="17">
        <v>0</v>
      </c>
      <c r="H2534" s="11">
        <f t="shared" si="78"/>
        <v>0</v>
      </c>
      <c r="I2534" s="12">
        <f t="shared" si="79"/>
        <v>0</v>
      </c>
      <c r="J2534" s="13" t="s">
        <v>1105</v>
      </c>
      <c r="K2534" s="37" t="str">
        <f>VLOOKUP(Tabela14[[#This Row],[CÓDIGO]],[1]fornnecedor!$A:$G,7,0)</f>
        <v>LINHA DE HIGENIZAÇÃO E ESTÉTICA  AUTOMOTIVA VONIX</v>
      </c>
    </row>
    <row r="2535" spans="1:11" x14ac:dyDescent="0.3">
      <c r="A2535" s="15">
        <v>85705</v>
      </c>
      <c r="B2535" s="15" t="str">
        <f>VLOOKUP(Tabela14[[#This Row],[CÓDIGO]],[1]fornnecedor!$A:$E,5,0)</f>
        <v>BJC GRAVAÇÕES LTDA</v>
      </c>
      <c r="C2535" s="16" t="s">
        <v>2147</v>
      </c>
      <c r="D2535" s="16" t="s">
        <v>2148</v>
      </c>
      <c r="E2535" s="22">
        <v>0</v>
      </c>
      <c r="F2535" s="30">
        <v>0</v>
      </c>
      <c r="G2535" s="17">
        <v>1510</v>
      </c>
      <c r="H2535" s="11">
        <f t="shared" si="78"/>
        <v>0</v>
      </c>
      <c r="I2535" s="12">
        <f t="shared" si="79"/>
        <v>0</v>
      </c>
      <c r="J2535" s="13" t="s">
        <v>1105</v>
      </c>
      <c r="K2535" s="37" t="str">
        <f>VLOOKUP(Tabela14[[#This Row],[CÓDIGO]],[1]fornnecedor!$A:$G,7,0)</f>
        <v xml:space="preserve">MANTA </v>
      </c>
    </row>
    <row r="2536" spans="1:11" x14ac:dyDescent="0.3">
      <c r="A2536" s="8">
        <v>20308</v>
      </c>
      <c r="B2536" s="8" t="str">
        <f>VLOOKUP(Tabela14[[#This Row],[CÓDIGO]],[1]fornnecedor!$A:$E,5,0)</f>
        <v>MAXI RUBBER INDUSTRIAS QUIMICAS LTDA</v>
      </c>
      <c r="C2536" s="9" t="s">
        <v>2149</v>
      </c>
      <c r="D2536" s="9" t="s">
        <v>775</v>
      </c>
      <c r="E2536" s="23">
        <v>0</v>
      </c>
      <c r="F2536" s="31">
        <v>0</v>
      </c>
      <c r="G2536" s="10">
        <v>34.14</v>
      </c>
      <c r="H2536" s="11">
        <f t="shared" si="78"/>
        <v>0</v>
      </c>
      <c r="I2536" s="12">
        <f t="shared" si="79"/>
        <v>0</v>
      </c>
      <c r="J2536" s="13" t="s">
        <v>1105</v>
      </c>
      <c r="K2536" s="37" t="str">
        <f>VLOOKUP(Tabela14[[#This Row],[CÓDIGO]],[1]fornnecedor!$A:$G,7,0)</f>
        <v>PISTOLAS</v>
      </c>
    </row>
    <row r="2537" spans="1:11" x14ac:dyDescent="0.3">
      <c r="A2537" s="15">
        <v>85143</v>
      </c>
      <c r="B2537" s="15" t="str">
        <f>VLOOKUP(Tabela14[[#This Row],[CÓDIGO]],[1]fornnecedor!$A:$E,5,0)</f>
        <v>GARTHEN INDUSTRIA E COMERCIO DE MAQUINAS LTDA</v>
      </c>
      <c r="C2537" s="16" t="s">
        <v>2150</v>
      </c>
      <c r="D2537" s="16" t="s">
        <v>454</v>
      </c>
      <c r="E2537" s="22">
        <v>0</v>
      </c>
      <c r="F2537" s="30">
        <v>0</v>
      </c>
      <c r="G2537" s="17">
        <v>7010.68</v>
      </c>
      <c r="H2537" s="11">
        <f t="shared" si="78"/>
        <v>0</v>
      </c>
      <c r="I2537" s="12">
        <f t="shared" si="79"/>
        <v>0</v>
      </c>
      <c r="J2537" s="13" t="s">
        <v>1105</v>
      </c>
      <c r="K2537" s="37" t="str">
        <f>VLOOKUP(Tabela14[[#This Row],[CÓDIGO]],[1]fornnecedor!$A:$G,7,0)</f>
        <v>OUTRAS FERRAMENTAS / EQUIPAMENTOS</v>
      </c>
    </row>
    <row r="2538" spans="1:11" x14ac:dyDescent="0.3">
      <c r="A2538" s="15">
        <v>24417</v>
      </c>
      <c r="B2538" s="15" t="str">
        <f>VLOOKUP(Tabela14[[#This Row],[CÓDIGO]],[1]fornnecedor!$A:$E,5,0)</f>
        <v>ALCANCE TECNOLOGIA QUIMICA LTDA</v>
      </c>
      <c r="C2538" s="16" t="s">
        <v>2151</v>
      </c>
      <c r="D2538" s="16" t="s">
        <v>1138</v>
      </c>
      <c r="E2538" s="22">
        <v>0</v>
      </c>
      <c r="F2538" s="30">
        <v>0</v>
      </c>
      <c r="G2538" s="17">
        <v>0</v>
      </c>
      <c r="H2538" s="11">
        <f t="shared" si="78"/>
        <v>0</v>
      </c>
      <c r="I2538" s="12">
        <f t="shared" si="79"/>
        <v>0</v>
      </c>
      <c r="J2538" s="13" t="s">
        <v>1105</v>
      </c>
      <c r="K2538" s="37" t="str">
        <f>VLOOKUP(Tabela14[[#This Row],[CÓDIGO]],[1]fornnecedor!$A:$G,7,0)</f>
        <v>CERA  / LIMPEZA /  POLIMENTO VEICULAR</v>
      </c>
    </row>
    <row r="2539" spans="1:11" x14ac:dyDescent="0.3">
      <c r="A2539" s="15">
        <v>109</v>
      </c>
      <c r="B2539" s="15" t="str">
        <f>VLOOKUP(Tabela14[[#This Row],[CÓDIGO]],[1]fornnecedor!$A:$E,5,0)</f>
        <v>SKYLACK TINTAS E VERNIZES LTDA</v>
      </c>
      <c r="C2539" s="16" t="s">
        <v>2152</v>
      </c>
      <c r="D2539" s="16" t="s">
        <v>1114</v>
      </c>
      <c r="E2539" s="22">
        <v>0</v>
      </c>
      <c r="F2539" s="30">
        <v>0</v>
      </c>
      <c r="G2539" s="17">
        <v>19.53</v>
      </c>
      <c r="H2539" s="11">
        <f t="shared" si="78"/>
        <v>0</v>
      </c>
      <c r="I2539" s="12">
        <f t="shared" si="79"/>
        <v>0</v>
      </c>
      <c r="J2539" s="13" t="s">
        <v>1105</v>
      </c>
      <c r="K2539" s="37" t="str">
        <f>VLOOKUP(Tabela14[[#This Row],[CÓDIGO]],[1]fornnecedor!$A:$G,7,0)</f>
        <v>TINTAS LACA</v>
      </c>
    </row>
    <row r="2540" spans="1:11" x14ac:dyDescent="0.3">
      <c r="A2540" s="8">
        <v>119</v>
      </c>
      <c r="B2540" s="8" t="str">
        <f>VLOOKUP(Tabela14[[#This Row],[CÓDIGO]],[1]fornnecedor!$A:$E,5,0)</f>
        <v>SKYLACK TINTAS E VERNIZES LTDA</v>
      </c>
      <c r="C2540" s="9" t="s">
        <v>2153</v>
      </c>
      <c r="D2540" s="9" t="s">
        <v>1114</v>
      </c>
      <c r="E2540" s="23">
        <v>0</v>
      </c>
      <c r="F2540" s="31">
        <v>0</v>
      </c>
      <c r="G2540" s="10">
        <v>82.58</v>
      </c>
      <c r="H2540" s="11">
        <f t="shared" si="78"/>
        <v>0</v>
      </c>
      <c r="I2540" s="12">
        <f t="shared" si="79"/>
        <v>0</v>
      </c>
      <c r="J2540" s="13" t="s">
        <v>1105</v>
      </c>
      <c r="K2540" s="37" t="str">
        <f>VLOOKUP(Tabela14[[#This Row],[CÓDIGO]],[1]fornnecedor!$A:$G,7,0)</f>
        <v>TINTAS LACA</v>
      </c>
    </row>
    <row r="2541" spans="1:11" x14ac:dyDescent="0.3">
      <c r="A2541" s="8">
        <v>85476</v>
      </c>
      <c r="B2541" s="8" t="str">
        <f>VLOOKUP(Tabela14[[#This Row],[CÓDIGO]],[1]fornnecedor!$A:$E,5,0)</f>
        <v>MARTELENA ALMEIDA INDUSTRIA E COMERCIO DE TINTAS EIRELI</v>
      </c>
      <c r="C2541" s="9" t="s">
        <v>2154</v>
      </c>
      <c r="D2541" s="9" t="s">
        <v>810</v>
      </c>
      <c r="E2541" s="23">
        <v>0</v>
      </c>
      <c r="F2541" s="31">
        <v>0</v>
      </c>
      <c r="G2541" s="10">
        <v>88</v>
      </c>
      <c r="H2541" s="11">
        <f t="shared" si="78"/>
        <v>0</v>
      </c>
      <c r="I2541" s="12">
        <f t="shared" si="79"/>
        <v>0</v>
      </c>
      <c r="J2541" s="13" t="s">
        <v>1105</v>
      </c>
      <c r="K2541" s="37" t="str">
        <f>VLOOKUP(Tabela14[[#This Row],[CÓDIGO]],[1]fornnecedor!$A:$G,7,0)</f>
        <v>EPOXI</v>
      </c>
    </row>
    <row r="2542" spans="1:11" x14ac:dyDescent="0.3">
      <c r="A2542" s="15">
        <v>23288</v>
      </c>
      <c r="B2542" s="15" t="str">
        <f>VLOOKUP(Tabela14[[#This Row],[CÓDIGO]],[1]fornnecedor!$A:$E,5,0)</f>
        <v>SHERWIN - WILLIAMS DO BRASIL IND. E COM. LTDA</v>
      </c>
      <c r="C2542" s="16" t="s">
        <v>2155</v>
      </c>
      <c r="D2542" s="16" t="s">
        <v>324</v>
      </c>
      <c r="E2542" s="22">
        <v>0</v>
      </c>
      <c r="F2542" s="30">
        <v>0</v>
      </c>
      <c r="G2542" s="17">
        <v>1225.06</v>
      </c>
      <c r="H2542" s="11">
        <f t="shared" si="78"/>
        <v>0</v>
      </c>
      <c r="I2542" s="12">
        <f t="shared" si="79"/>
        <v>0</v>
      </c>
      <c r="J2542" s="13" t="s">
        <v>1105</v>
      </c>
      <c r="K2542" s="37" t="str">
        <f>VLOOKUP(Tabela14[[#This Row],[CÓDIGO]],[1]fornnecedor!$A:$G,7,0)</f>
        <v>APLICADORES / ADAPTADORES / ENGATES / SUPORTES</v>
      </c>
    </row>
    <row r="2543" spans="1:11" x14ac:dyDescent="0.3">
      <c r="A2543" s="15">
        <v>23959</v>
      </c>
      <c r="B2543" s="15" t="str">
        <f>VLOOKUP(Tabela14[[#This Row],[CÓDIGO]],[1]fornnecedor!$A:$E,5,0)</f>
        <v>CARTS ESTETICA AUTOMOTIVA E RESIDENCIAL LTDA</v>
      </c>
      <c r="C2543" s="16" t="s">
        <v>2156</v>
      </c>
      <c r="D2543" s="16" t="s">
        <v>2157</v>
      </c>
      <c r="E2543" s="22">
        <v>0</v>
      </c>
      <c r="F2543" s="30">
        <v>0</v>
      </c>
      <c r="G2543" s="17">
        <v>16.489999999999998</v>
      </c>
      <c r="H2543" s="11">
        <f t="shared" si="78"/>
        <v>0</v>
      </c>
      <c r="I2543" s="12">
        <f t="shared" si="79"/>
        <v>0</v>
      </c>
      <c r="J2543" s="13" t="s">
        <v>1105</v>
      </c>
      <c r="K2543" s="37" t="str">
        <f>VLOOKUP(Tabela14[[#This Row],[CÓDIGO]],[1]fornnecedor!$A:$G,7,0)</f>
        <v>CERA  / LIMPEZA /  POLIMENTO VEICULAR</v>
      </c>
    </row>
    <row r="2544" spans="1:11" x14ac:dyDescent="0.3">
      <c r="A2544" s="8">
        <v>23960</v>
      </c>
      <c r="B2544" s="8" t="str">
        <f>VLOOKUP(Tabela14[[#This Row],[CÓDIGO]],[1]fornnecedor!$A:$E,5,0)</f>
        <v>CARTS ESTETICA AUTOMOTIVA E RESIDENCIAL LTDA</v>
      </c>
      <c r="C2544" s="9" t="s">
        <v>2158</v>
      </c>
      <c r="D2544" s="9" t="s">
        <v>2157</v>
      </c>
      <c r="E2544" s="23">
        <v>0</v>
      </c>
      <c r="F2544" s="31">
        <v>0</v>
      </c>
      <c r="G2544" s="10">
        <v>16.489999999999998</v>
      </c>
      <c r="H2544" s="11">
        <f t="shared" si="78"/>
        <v>0</v>
      </c>
      <c r="I2544" s="12">
        <f t="shared" si="79"/>
        <v>0</v>
      </c>
      <c r="J2544" s="13" t="s">
        <v>1105</v>
      </c>
      <c r="K2544" s="37" t="str">
        <f>VLOOKUP(Tabela14[[#This Row],[CÓDIGO]],[1]fornnecedor!$A:$G,7,0)</f>
        <v>CERA  / LIMPEZA /  POLIMENTO VEICULAR</v>
      </c>
    </row>
    <row r="2545" spans="1:11" x14ac:dyDescent="0.3">
      <c r="A2545" s="15">
        <v>23964</v>
      </c>
      <c r="B2545" s="15" t="str">
        <f>VLOOKUP(Tabela14[[#This Row],[CÓDIGO]],[1]fornnecedor!$A:$E,5,0)</f>
        <v>CARTS ESTETICA AUTOMOTIVA E RESIDENCIAL LTDA</v>
      </c>
      <c r="C2545" s="16" t="s">
        <v>2159</v>
      </c>
      <c r="D2545" s="16" t="s">
        <v>2157</v>
      </c>
      <c r="E2545" s="22">
        <v>0</v>
      </c>
      <c r="F2545" s="30">
        <v>0</v>
      </c>
      <c r="G2545" s="17">
        <v>69.150000000000006</v>
      </c>
      <c r="H2545" s="11">
        <f t="shared" si="78"/>
        <v>0</v>
      </c>
      <c r="I2545" s="12">
        <f t="shared" si="79"/>
        <v>0</v>
      </c>
      <c r="J2545" s="13" t="s">
        <v>1105</v>
      </c>
      <c r="K2545" s="37" t="str">
        <f>VLOOKUP(Tabela14[[#This Row],[CÓDIGO]],[1]fornnecedor!$A:$G,7,0)</f>
        <v>CERA  / LIMPEZA /  POLIMENTO VEICULAR</v>
      </c>
    </row>
    <row r="2546" spans="1:11" x14ac:dyDescent="0.3">
      <c r="A2546" s="8">
        <v>23733</v>
      </c>
      <c r="B2546" s="8" t="str">
        <f>VLOOKUP(Tabela14[[#This Row],[CÓDIGO]],[1]fornnecedor!$A:$E,5,0)</f>
        <v>INDUSTRIA E COMERCIO DE POLIDORES PEROLA LTDA</v>
      </c>
      <c r="C2546" s="9" t="s">
        <v>2160</v>
      </c>
      <c r="D2546" s="9" t="s">
        <v>1387</v>
      </c>
      <c r="E2546" s="23">
        <v>0</v>
      </c>
      <c r="F2546" s="31">
        <v>0</v>
      </c>
      <c r="G2546" s="10">
        <v>4.9400000000000004</v>
      </c>
      <c r="H2546" s="11">
        <f t="shared" si="78"/>
        <v>0</v>
      </c>
      <c r="I2546" s="12">
        <f t="shared" si="79"/>
        <v>0</v>
      </c>
      <c r="J2546" s="13" t="s">
        <v>1105</v>
      </c>
      <c r="K2546" s="37" t="str">
        <f>VLOOKUP(Tabela14[[#This Row],[CÓDIGO]],[1]fornnecedor!$A:$G,7,0)</f>
        <v>CERA  / LIMPEZA /  POLIMENTO VEICULAR</v>
      </c>
    </row>
    <row r="2547" spans="1:11" x14ac:dyDescent="0.3">
      <c r="A2547" s="15">
        <v>22982</v>
      </c>
      <c r="B2547" s="15" t="str">
        <f>VLOOKUP(Tabela14[[#This Row],[CÓDIGO]],[1]fornnecedor!$A:$E,5,0)</f>
        <v>LIMA &amp; PERGHER INDUSTRIAL E COMERCIO</v>
      </c>
      <c r="C2547" s="16" t="s">
        <v>2161</v>
      </c>
      <c r="D2547" s="16" t="s">
        <v>454</v>
      </c>
      <c r="E2547" s="22">
        <v>0</v>
      </c>
      <c r="F2547" s="30">
        <v>0</v>
      </c>
      <c r="G2547" s="17">
        <v>46.1</v>
      </c>
      <c r="H2547" s="11">
        <f t="shared" si="78"/>
        <v>0</v>
      </c>
      <c r="I2547" s="12">
        <f t="shared" si="79"/>
        <v>0</v>
      </c>
      <c r="J2547" s="13" t="s">
        <v>1105</v>
      </c>
      <c r="K2547" s="37" t="str">
        <f>VLOOKUP(Tabela14[[#This Row],[CÓDIGO]],[1]fornnecedor!$A:$G,7,0)</f>
        <v>GRUPO CONVERSAO</v>
      </c>
    </row>
    <row r="2548" spans="1:11" x14ac:dyDescent="0.3">
      <c r="A2548" s="15">
        <v>166</v>
      </c>
      <c r="B2548" s="15" t="str">
        <f>VLOOKUP(Tabela14[[#This Row],[CÓDIGO]],[1]fornnecedor!$A:$E,5,0)</f>
        <v>UZUCLEAN INS COM IMP EXP LTDA</v>
      </c>
      <c r="C2548" s="16" t="s">
        <v>2162</v>
      </c>
      <c r="D2548" s="16" t="s">
        <v>454</v>
      </c>
      <c r="E2548" s="22">
        <v>0</v>
      </c>
      <c r="F2548" s="30">
        <v>0</v>
      </c>
      <c r="G2548" s="17">
        <v>10</v>
      </c>
      <c r="H2548" s="11">
        <f t="shared" si="78"/>
        <v>0</v>
      </c>
      <c r="I2548" s="12">
        <f t="shared" si="79"/>
        <v>0</v>
      </c>
      <c r="J2548" s="13" t="s">
        <v>1105</v>
      </c>
      <c r="K2548" s="37" t="str">
        <f>VLOOKUP(Tabela14[[#This Row],[CÓDIGO]],[1]fornnecedor!$A:$G,7,0)</f>
        <v>GRUPO CONVERSAO</v>
      </c>
    </row>
    <row r="2549" spans="1:11" x14ac:dyDescent="0.3">
      <c r="A2549" s="8">
        <v>23734</v>
      </c>
      <c r="B2549" s="8" t="str">
        <f>VLOOKUP(Tabela14[[#This Row],[CÓDIGO]],[1]fornnecedor!$A:$E,5,0)</f>
        <v>INDUSTRIA E COMERCIO DE POLIDORES PEROLA LTDA</v>
      </c>
      <c r="C2549" s="9" t="s">
        <v>2163</v>
      </c>
      <c r="D2549" s="9" t="s">
        <v>1387</v>
      </c>
      <c r="E2549" s="23">
        <v>0</v>
      </c>
      <c r="F2549" s="31">
        <v>0</v>
      </c>
      <c r="G2549" s="10">
        <v>8.3699999999999992</v>
      </c>
      <c r="H2549" s="11">
        <f t="shared" si="78"/>
        <v>0</v>
      </c>
      <c r="I2549" s="12">
        <f t="shared" si="79"/>
        <v>0</v>
      </c>
      <c r="J2549" s="13" t="s">
        <v>1105</v>
      </c>
      <c r="K2549" s="37" t="str">
        <f>VLOOKUP(Tabela14[[#This Row],[CÓDIGO]],[1]fornnecedor!$A:$G,7,0)</f>
        <v>CERA  / LIMPEZA /  POLIMENTO VEICULAR</v>
      </c>
    </row>
    <row r="2550" spans="1:11" x14ac:dyDescent="0.3">
      <c r="A2550" s="8">
        <v>87111</v>
      </c>
      <c r="B2550" s="8" t="str">
        <f>VLOOKUP(Tabela14[[#This Row],[CÓDIGO]],[1]fornnecedor!$A:$E,5,0)</f>
        <v>SHERWIN - WILLIAMS DO BRASIL IND. E COM. LTDA</v>
      </c>
      <c r="C2550" s="9" t="s">
        <v>2164</v>
      </c>
      <c r="D2550" s="9" t="s">
        <v>324</v>
      </c>
      <c r="E2550" s="23">
        <v>0</v>
      </c>
      <c r="F2550" s="31">
        <v>0</v>
      </c>
      <c r="G2550" s="10">
        <v>0</v>
      </c>
      <c r="H2550" s="11">
        <f t="shared" si="78"/>
        <v>0</v>
      </c>
      <c r="I2550" s="12">
        <f t="shared" si="79"/>
        <v>0</v>
      </c>
      <c r="J2550" s="13" t="s">
        <v>1105</v>
      </c>
      <c r="K2550" s="37" t="str">
        <f>VLOOKUP(Tabela14[[#This Row],[CÓDIGO]],[1]fornnecedor!$A:$G,7,0)</f>
        <v>TINTAS POLIÉSTER</v>
      </c>
    </row>
    <row r="2551" spans="1:11" x14ac:dyDescent="0.3">
      <c r="A2551" s="8">
        <v>20743</v>
      </c>
      <c r="B2551" s="8" t="str">
        <f>VLOOKUP(Tabela14[[#This Row],[CÓDIGO]],[1]fornnecedor!$A:$E,5,0)</f>
        <v>SHERWIN - WILLIAMS DO BRASIL IND. E COM. LTDA</v>
      </c>
      <c r="C2551" s="9" t="s">
        <v>2165</v>
      </c>
      <c r="D2551" s="9" t="s">
        <v>324</v>
      </c>
      <c r="E2551" s="23">
        <v>0</v>
      </c>
      <c r="F2551" s="31">
        <v>0</v>
      </c>
      <c r="G2551" s="10">
        <v>180</v>
      </c>
      <c r="H2551" s="11">
        <f t="shared" si="78"/>
        <v>0</v>
      </c>
      <c r="I2551" s="12">
        <f t="shared" si="79"/>
        <v>0</v>
      </c>
      <c r="J2551" s="13" t="s">
        <v>1105</v>
      </c>
      <c r="K2551" s="37" t="str">
        <f>VLOOKUP(Tabela14[[#This Row],[CÓDIGO]],[1]fornnecedor!$A:$G,7,0)</f>
        <v>BASES POLIÉSTER</v>
      </c>
    </row>
    <row r="2552" spans="1:11" x14ac:dyDescent="0.3">
      <c r="A2552" s="15">
        <v>20744</v>
      </c>
      <c r="B2552" s="15" t="str">
        <f>VLOOKUP(Tabela14[[#This Row],[CÓDIGO]],[1]fornnecedor!$A:$E,5,0)</f>
        <v>SHERWIN - WILLIAMS DO BRASIL IND. E COM. LTDA</v>
      </c>
      <c r="C2552" s="16" t="s">
        <v>2166</v>
      </c>
      <c r="D2552" s="16" t="s">
        <v>324</v>
      </c>
      <c r="E2552" s="22">
        <v>0</v>
      </c>
      <c r="F2552" s="30">
        <v>0</v>
      </c>
      <c r="G2552" s="17">
        <v>40.72</v>
      </c>
      <c r="H2552" s="11">
        <f t="shared" si="78"/>
        <v>0</v>
      </c>
      <c r="I2552" s="12">
        <f t="shared" si="79"/>
        <v>0</v>
      </c>
      <c r="J2552" s="13" t="s">
        <v>1105</v>
      </c>
      <c r="K2552" s="37" t="str">
        <f>VLOOKUP(Tabela14[[#This Row],[CÓDIGO]],[1]fornnecedor!$A:$G,7,0)</f>
        <v>BASES POLIÉSTER</v>
      </c>
    </row>
    <row r="2553" spans="1:11" x14ac:dyDescent="0.3">
      <c r="A2553" s="8">
        <v>20688</v>
      </c>
      <c r="B2553" s="8" t="str">
        <f>VLOOKUP(Tabela14[[#This Row],[CÓDIGO]],[1]fornnecedor!$A:$E,5,0)</f>
        <v>SHERWIN - WILLIAMS DO BRASIL IND. E COM. LTDA</v>
      </c>
      <c r="C2553" s="9" t="s">
        <v>2167</v>
      </c>
      <c r="D2553" s="9" t="s">
        <v>324</v>
      </c>
      <c r="E2553" s="23">
        <v>0</v>
      </c>
      <c r="F2553" s="31">
        <v>0</v>
      </c>
      <c r="G2553" s="10">
        <v>95.24</v>
      </c>
      <c r="H2553" s="11">
        <f t="shared" si="78"/>
        <v>0</v>
      </c>
      <c r="I2553" s="12">
        <f t="shared" si="79"/>
        <v>0</v>
      </c>
      <c r="J2553" s="13" t="s">
        <v>1105</v>
      </c>
      <c r="K2553" s="37" t="str">
        <f>VLOOKUP(Tabela14[[#This Row],[CÓDIGO]],[1]fornnecedor!$A:$G,7,0)</f>
        <v>BASES POLIÉSTER</v>
      </c>
    </row>
    <row r="2554" spans="1:11" x14ac:dyDescent="0.3">
      <c r="A2554" s="15">
        <v>20742</v>
      </c>
      <c r="B2554" s="15" t="str">
        <f>VLOOKUP(Tabela14[[#This Row],[CÓDIGO]],[1]fornnecedor!$A:$E,5,0)</f>
        <v>SHERWIN - WILLIAMS DO BRASIL IND. E COM. LTDA</v>
      </c>
      <c r="C2554" s="16" t="s">
        <v>2168</v>
      </c>
      <c r="D2554" s="16" t="s">
        <v>324</v>
      </c>
      <c r="E2554" s="22">
        <v>0</v>
      </c>
      <c r="F2554" s="30">
        <v>0</v>
      </c>
      <c r="G2554" s="17">
        <v>108.69</v>
      </c>
      <c r="H2554" s="11">
        <f t="shared" si="78"/>
        <v>0</v>
      </c>
      <c r="I2554" s="12">
        <f t="shared" si="79"/>
        <v>0</v>
      </c>
      <c r="J2554" s="13" t="s">
        <v>1105</v>
      </c>
      <c r="K2554" s="37" t="str">
        <f>VLOOKUP(Tabela14[[#This Row],[CÓDIGO]],[1]fornnecedor!$A:$G,7,0)</f>
        <v>BASES POLIÉSTER</v>
      </c>
    </row>
    <row r="2555" spans="1:11" x14ac:dyDescent="0.3">
      <c r="A2555" s="8">
        <v>20723</v>
      </c>
      <c r="B2555" s="8" t="str">
        <f>VLOOKUP(Tabela14[[#This Row],[CÓDIGO]],[1]fornnecedor!$A:$E,5,0)</f>
        <v>SHERWIN - WILLIAMS DO BRASIL IND. E COM. LTDA</v>
      </c>
      <c r="C2555" s="9" t="s">
        <v>2169</v>
      </c>
      <c r="D2555" s="9" t="s">
        <v>324</v>
      </c>
      <c r="E2555" s="23">
        <v>0</v>
      </c>
      <c r="F2555" s="31">
        <v>0</v>
      </c>
      <c r="G2555" s="10">
        <v>116.96</v>
      </c>
      <c r="H2555" s="11">
        <f t="shared" si="78"/>
        <v>0</v>
      </c>
      <c r="I2555" s="12">
        <f t="shared" si="79"/>
        <v>0</v>
      </c>
      <c r="J2555" s="13" t="s">
        <v>1105</v>
      </c>
      <c r="K2555" s="37" t="str">
        <f>VLOOKUP(Tabela14[[#This Row],[CÓDIGO]],[1]fornnecedor!$A:$G,7,0)</f>
        <v>BASES POLIÉSTER</v>
      </c>
    </row>
    <row r="2556" spans="1:11" x14ac:dyDescent="0.3">
      <c r="A2556" s="15">
        <v>20721</v>
      </c>
      <c r="B2556" s="15" t="str">
        <f>VLOOKUP(Tabela14[[#This Row],[CÓDIGO]],[1]fornnecedor!$A:$E,5,0)</f>
        <v>SHERWIN - WILLIAMS DO BRASIL IND. E COM. LTDA</v>
      </c>
      <c r="C2556" s="16" t="s">
        <v>2170</v>
      </c>
      <c r="D2556" s="16" t="s">
        <v>324</v>
      </c>
      <c r="E2556" s="22">
        <v>0</v>
      </c>
      <c r="F2556" s="30">
        <v>0</v>
      </c>
      <c r="G2556" s="17">
        <v>30.46</v>
      </c>
      <c r="H2556" s="11">
        <f t="shared" si="78"/>
        <v>0</v>
      </c>
      <c r="I2556" s="12">
        <f t="shared" si="79"/>
        <v>0</v>
      </c>
      <c r="J2556" s="13" t="s">
        <v>1105</v>
      </c>
      <c r="K2556" s="37" t="str">
        <f>VLOOKUP(Tabela14[[#This Row],[CÓDIGO]],[1]fornnecedor!$A:$G,7,0)</f>
        <v>BASES POLIÉSTER</v>
      </c>
    </row>
    <row r="2557" spans="1:11" x14ac:dyDescent="0.3">
      <c r="A2557" s="8">
        <v>20720</v>
      </c>
      <c r="B2557" s="8" t="str">
        <f>VLOOKUP(Tabela14[[#This Row],[CÓDIGO]],[1]fornnecedor!$A:$E,5,0)</f>
        <v>SHERWIN - WILLIAMS DO BRASIL IND. E COM. LTDA</v>
      </c>
      <c r="C2557" s="9" t="s">
        <v>2171</v>
      </c>
      <c r="D2557" s="9" t="s">
        <v>324</v>
      </c>
      <c r="E2557" s="23">
        <v>0</v>
      </c>
      <c r="F2557" s="31">
        <v>0</v>
      </c>
      <c r="G2557" s="10">
        <v>82.48</v>
      </c>
      <c r="H2557" s="11">
        <f t="shared" si="78"/>
        <v>0</v>
      </c>
      <c r="I2557" s="12">
        <f t="shared" si="79"/>
        <v>0</v>
      </c>
      <c r="J2557" s="13" t="s">
        <v>1105</v>
      </c>
      <c r="K2557" s="37" t="str">
        <f>VLOOKUP(Tabela14[[#This Row],[CÓDIGO]],[1]fornnecedor!$A:$G,7,0)</f>
        <v>BASES POLIÉSTER</v>
      </c>
    </row>
    <row r="2558" spans="1:11" x14ac:dyDescent="0.3">
      <c r="A2558" s="15">
        <v>20724</v>
      </c>
      <c r="B2558" s="15" t="str">
        <f>VLOOKUP(Tabela14[[#This Row],[CÓDIGO]],[1]fornnecedor!$A:$E,5,0)</f>
        <v>SHERWIN - WILLIAMS DO BRASIL IND. E COM. LTDA</v>
      </c>
      <c r="C2558" s="16" t="s">
        <v>2172</v>
      </c>
      <c r="D2558" s="16" t="s">
        <v>324</v>
      </c>
      <c r="E2558" s="22">
        <v>0</v>
      </c>
      <c r="F2558" s="30">
        <v>0</v>
      </c>
      <c r="G2558" s="17">
        <v>27.73</v>
      </c>
      <c r="H2558" s="11">
        <f t="shared" si="78"/>
        <v>0</v>
      </c>
      <c r="I2558" s="12">
        <f t="shared" si="79"/>
        <v>0</v>
      </c>
      <c r="J2558" s="13" t="s">
        <v>1105</v>
      </c>
      <c r="K2558" s="37" t="str">
        <f>VLOOKUP(Tabela14[[#This Row],[CÓDIGO]],[1]fornnecedor!$A:$G,7,0)</f>
        <v>BASES POLIÉSTER</v>
      </c>
    </row>
    <row r="2559" spans="1:11" x14ac:dyDescent="0.3">
      <c r="A2559" s="8">
        <v>20702</v>
      </c>
      <c r="B2559" s="8" t="str">
        <f>VLOOKUP(Tabela14[[#This Row],[CÓDIGO]],[1]fornnecedor!$A:$E,5,0)</f>
        <v>SHERWIN - WILLIAMS DO BRASIL IND. E COM. LTDA</v>
      </c>
      <c r="C2559" s="9" t="s">
        <v>2173</v>
      </c>
      <c r="D2559" s="9" t="s">
        <v>324</v>
      </c>
      <c r="E2559" s="23">
        <v>0</v>
      </c>
      <c r="F2559" s="31">
        <v>0</v>
      </c>
      <c r="G2559" s="10">
        <v>46.73</v>
      </c>
      <c r="H2559" s="11">
        <f t="shared" si="78"/>
        <v>0</v>
      </c>
      <c r="I2559" s="12">
        <f t="shared" si="79"/>
        <v>0</v>
      </c>
      <c r="J2559" s="13" t="s">
        <v>1105</v>
      </c>
      <c r="K2559" s="37" t="str">
        <f>VLOOKUP(Tabela14[[#This Row],[CÓDIGO]],[1]fornnecedor!$A:$G,7,0)</f>
        <v>BASES POLIÉSTER</v>
      </c>
    </row>
    <row r="2560" spans="1:11" x14ac:dyDescent="0.3">
      <c r="A2560" s="15">
        <v>20706</v>
      </c>
      <c r="B2560" s="15" t="str">
        <f>VLOOKUP(Tabela14[[#This Row],[CÓDIGO]],[1]fornnecedor!$A:$E,5,0)</f>
        <v>SHERWIN - WILLIAMS DO BRASIL IND. E COM. LTDA</v>
      </c>
      <c r="C2560" s="16" t="s">
        <v>2174</v>
      </c>
      <c r="D2560" s="16" t="s">
        <v>324</v>
      </c>
      <c r="E2560" s="22">
        <v>0</v>
      </c>
      <c r="F2560" s="30">
        <v>0</v>
      </c>
      <c r="G2560" s="17">
        <v>94.05</v>
      </c>
      <c r="H2560" s="11">
        <f t="shared" si="78"/>
        <v>0</v>
      </c>
      <c r="I2560" s="12">
        <f t="shared" si="79"/>
        <v>0</v>
      </c>
      <c r="J2560" s="13" t="s">
        <v>1105</v>
      </c>
      <c r="K2560" s="37" t="str">
        <f>VLOOKUP(Tabela14[[#This Row],[CÓDIGO]],[1]fornnecedor!$A:$G,7,0)</f>
        <v>BASES POLIÉSTER</v>
      </c>
    </row>
    <row r="2561" spans="1:11" x14ac:dyDescent="0.3">
      <c r="A2561" s="8">
        <v>20707</v>
      </c>
      <c r="B2561" s="8" t="str">
        <f>VLOOKUP(Tabela14[[#This Row],[CÓDIGO]],[1]fornnecedor!$A:$E,5,0)</f>
        <v>SHERWIN - WILLIAMS DO BRASIL IND. E COM. LTDA</v>
      </c>
      <c r="C2561" s="9" t="s">
        <v>2175</v>
      </c>
      <c r="D2561" s="9" t="s">
        <v>324</v>
      </c>
      <c r="E2561" s="23">
        <v>0</v>
      </c>
      <c r="F2561" s="31">
        <v>0</v>
      </c>
      <c r="G2561" s="10">
        <v>98.45</v>
      </c>
      <c r="H2561" s="11">
        <f t="shared" si="78"/>
        <v>0</v>
      </c>
      <c r="I2561" s="12">
        <f t="shared" si="79"/>
        <v>0</v>
      </c>
      <c r="J2561" s="13" t="s">
        <v>1105</v>
      </c>
      <c r="K2561" s="37" t="str">
        <f>VLOOKUP(Tabela14[[#This Row],[CÓDIGO]],[1]fornnecedor!$A:$G,7,0)</f>
        <v>BASES POLIÉSTER</v>
      </c>
    </row>
    <row r="2562" spans="1:11" x14ac:dyDescent="0.3">
      <c r="A2562" s="15">
        <v>20703</v>
      </c>
      <c r="B2562" s="15" t="str">
        <f>VLOOKUP(Tabela14[[#This Row],[CÓDIGO]],[1]fornnecedor!$A:$E,5,0)</f>
        <v>SHERWIN - WILLIAMS DO BRASIL IND. E COM. LTDA</v>
      </c>
      <c r="C2562" s="16" t="s">
        <v>2176</v>
      </c>
      <c r="D2562" s="16" t="s">
        <v>324</v>
      </c>
      <c r="E2562" s="22">
        <v>0</v>
      </c>
      <c r="F2562" s="30">
        <v>0</v>
      </c>
      <c r="G2562" s="17">
        <v>61.38</v>
      </c>
      <c r="H2562" s="11">
        <f t="shared" ref="H2562:H2625" si="80">G2562*E2562</f>
        <v>0</v>
      </c>
      <c r="I2562" s="12">
        <f t="shared" ref="I2562:I2625" si="81">G2562*F2562</f>
        <v>0</v>
      </c>
      <c r="J2562" s="13" t="s">
        <v>1105</v>
      </c>
      <c r="K2562" s="37" t="str">
        <f>VLOOKUP(Tabela14[[#This Row],[CÓDIGO]],[1]fornnecedor!$A:$G,7,0)</f>
        <v>BASES POLIÉSTER</v>
      </c>
    </row>
    <row r="2563" spans="1:11" x14ac:dyDescent="0.3">
      <c r="A2563" s="8">
        <v>20690</v>
      </c>
      <c r="B2563" s="8" t="str">
        <f>VLOOKUP(Tabela14[[#This Row],[CÓDIGO]],[1]fornnecedor!$A:$E,5,0)</f>
        <v>SHERWIN - WILLIAMS DO BRASIL IND. E COM. LTDA</v>
      </c>
      <c r="C2563" s="9" t="s">
        <v>2177</v>
      </c>
      <c r="D2563" s="9" t="s">
        <v>324</v>
      </c>
      <c r="E2563" s="23">
        <v>0</v>
      </c>
      <c r="F2563" s="31">
        <v>0</v>
      </c>
      <c r="G2563" s="10">
        <v>34.08</v>
      </c>
      <c r="H2563" s="11">
        <f t="shared" si="80"/>
        <v>0</v>
      </c>
      <c r="I2563" s="12">
        <f t="shared" si="81"/>
        <v>0</v>
      </c>
      <c r="J2563" s="13" t="s">
        <v>1105</v>
      </c>
      <c r="K2563" s="37" t="str">
        <f>VLOOKUP(Tabela14[[#This Row],[CÓDIGO]],[1]fornnecedor!$A:$G,7,0)</f>
        <v>BASES POLIÉSTER</v>
      </c>
    </row>
    <row r="2564" spans="1:11" x14ac:dyDescent="0.3">
      <c r="A2564" s="15">
        <v>20693</v>
      </c>
      <c r="B2564" s="15" t="str">
        <f>VLOOKUP(Tabela14[[#This Row],[CÓDIGO]],[1]fornnecedor!$A:$E,5,0)</f>
        <v>SHERWIN - WILLIAMS DO BRASIL IND. E COM. LTDA</v>
      </c>
      <c r="C2564" s="16" t="s">
        <v>2178</v>
      </c>
      <c r="D2564" s="16" t="s">
        <v>324</v>
      </c>
      <c r="E2564" s="22">
        <v>0</v>
      </c>
      <c r="F2564" s="30">
        <v>0</v>
      </c>
      <c r="G2564" s="17">
        <v>117.68</v>
      </c>
      <c r="H2564" s="11">
        <f t="shared" si="80"/>
        <v>0</v>
      </c>
      <c r="I2564" s="12">
        <f t="shared" si="81"/>
        <v>0</v>
      </c>
      <c r="J2564" s="13" t="s">
        <v>1105</v>
      </c>
      <c r="K2564" s="37" t="str">
        <f>VLOOKUP(Tabela14[[#This Row],[CÓDIGO]],[1]fornnecedor!$A:$G,7,0)</f>
        <v>BASES POLIÉSTER</v>
      </c>
    </row>
    <row r="2565" spans="1:11" x14ac:dyDescent="0.3">
      <c r="A2565" s="15">
        <v>20692</v>
      </c>
      <c r="B2565" s="15" t="str">
        <f>VLOOKUP(Tabela14[[#This Row],[CÓDIGO]],[1]fornnecedor!$A:$E,5,0)</f>
        <v>SHERWIN - WILLIAMS DO BRASIL IND. E COM. LTDA</v>
      </c>
      <c r="C2565" s="16" t="s">
        <v>2179</v>
      </c>
      <c r="D2565" s="16" t="s">
        <v>324</v>
      </c>
      <c r="E2565" s="22">
        <v>0</v>
      </c>
      <c r="F2565" s="30">
        <v>0</v>
      </c>
      <c r="G2565" s="17">
        <v>35.04</v>
      </c>
      <c r="H2565" s="11">
        <f t="shared" si="80"/>
        <v>0</v>
      </c>
      <c r="I2565" s="12">
        <f t="shared" si="81"/>
        <v>0</v>
      </c>
      <c r="J2565" s="13" t="s">
        <v>1105</v>
      </c>
      <c r="K2565" s="37" t="str">
        <f>VLOOKUP(Tabela14[[#This Row],[CÓDIGO]],[1]fornnecedor!$A:$G,7,0)</f>
        <v>BASES POLIÉSTER</v>
      </c>
    </row>
    <row r="2566" spans="1:11" x14ac:dyDescent="0.3">
      <c r="A2566" s="8">
        <v>20691</v>
      </c>
      <c r="B2566" s="8" t="str">
        <f>VLOOKUP(Tabela14[[#This Row],[CÓDIGO]],[1]fornnecedor!$A:$E,5,0)</f>
        <v>SHERWIN - WILLIAMS DO BRASIL IND. E COM. LTDA</v>
      </c>
      <c r="C2566" s="9" t="s">
        <v>2180</v>
      </c>
      <c r="D2566" s="9" t="s">
        <v>324</v>
      </c>
      <c r="E2566" s="23">
        <v>0</v>
      </c>
      <c r="F2566" s="31">
        <v>0</v>
      </c>
      <c r="G2566" s="10">
        <v>66.8</v>
      </c>
      <c r="H2566" s="11">
        <f t="shared" si="80"/>
        <v>0</v>
      </c>
      <c r="I2566" s="12">
        <f t="shared" si="81"/>
        <v>0</v>
      </c>
      <c r="J2566" s="13" t="s">
        <v>1105</v>
      </c>
      <c r="K2566" s="37" t="str">
        <f>VLOOKUP(Tabela14[[#This Row],[CÓDIGO]],[1]fornnecedor!$A:$G,7,0)</f>
        <v>BASES POLIÉSTER</v>
      </c>
    </row>
    <row r="2567" spans="1:11" x14ac:dyDescent="0.3">
      <c r="A2567" s="15">
        <v>21787</v>
      </c>
      <c r="B2567" s="15" t="str">
        <f>VLOOKUP(Tabela14[[#This Row],[CÓDIGO]],[1]fornnecedor!$A:$E,5,0)</f>
        <v>SHERWIN - WILLIAMS DO BRASIL IND. E COM. LTDA</v>
      </c>
      <c r="C2567" s="16" t="s">
        <v>2181</v>
      </c>
      <c r="D2567" s="16" t="s">
        <v>324</v>
      </c>
      <c r="E2567" s="22">
        <v>0</v>
      </c>
      <c r="F2567" s="30">
        <v>0</v>
      </c>
      <c r="G2567" s="17">
        <v>123.73</v>
      </c>
      <c r="H2567" s="11">
        <f t="shared" si="80"/>
        <v>0</v>
      </c>
      <c r="I2567" s="12">
        <f t="shared" si="81"/>
        <v>0</v>
      </c>
      <c r="J2567" s="13" t="s">
        <v>1105</v>
      </c>
      <c r="K2567" s="37" t="str">
        <f>VLOOKUP(Tabela14[[#This Row],[CÓDIGO]],[1]fornnecedor!$A:$G,7,0)</f>
        <v>BASES POLIÉSTER</v>
      </c>
    </row>
    <row r="2568" spans="1:11" x14ac:dyDescent="0.3">
      <c r="A2568" s="8">
        <v>21633</v>
      </c>
      <c r="B2568" s="8" t="str">
        <f>VLOOKUP(Tabela14[[#This Row],[CÓDIGO]],[1]fornnecedor!$A:$E,5,0)</f>
        <v>SHERWIN - WILLIAMS DO BRASIL IND. E COM. LTDA</v>
      </c>
      <c r="C2568" s="9" t="s">
        <v>2182</v>
      </c>
      <c r="D2568" s="9" t="s">
        <v>324</v>
      </c>
      <c r="E2568" s="23">
        <v>0</v>
      </c>
      <c r="F2568" s="31">
        <v>0</v>
      </c>
      <c r="G2568" s="10">
        <v>56.28</v>
      </c>
      <c r="H2568" s="11">
        <f t="shared" si="80"/>
        <v>0</v>
      </c>
      <c r="I2568" s="12">
        <f t="shared" si="81"/>
        <v>0</v>
      </c>
      <c r="J2568" s="13" t="s">
        <v>1105</v>
      </c>
      <c r="K2568" s="37" t="str">
        <f>VLOOKUP(Tabela14[[#This Row],[CÓDIGO]],[1]fornnecedor!$A:$G,7,0)</f>
        <v>BASES POLIÉSTER</v>
      </c>
    </row>
    <row r="2569" spans="1:11" x14ac:dyDescent="0.3">
      <c r="A2569" s="15">
        <v>20689</v>
      </c>
      <c r="B2569" s="15" t="str">
        <f>VLOOKUP(Tabela14[[#This Row],[CÓDIGO]],[1]fornnecedor!$A:$E,5,0)</f>
        <v>SHERWIN - WILLIAMS DO BRASIL IND. E COM. LTDA</v>
      </c>
      <c r="C2569" s="16" t="s">
        <v>2183</v>
      </c>
      <c r="D2569" s="16" t="s">
        <v>324</v>
      </c>
      <c r="E2569" s="22">
        <v>0</v>
      </c>
      <c r="F2569" s="30">
        <v>0</v>
      </c>
      <c r="G2569" s="17">
        <v>77.41</v>
      </c>
      <c r="H2569" s="11">
        <f t="shared" si="80"/>
        <v>0</v>
      </c>
      <c r="I2569" s="12">
        <f t="shared" si="81"/>
        <v>0</v>
      </c>
      <c r="J2569" s="13" t="s">
        <v>1105</v>
      </c>
      <c r="K2569" s="37" t="str">
        <f>VLOOKUP(Tabela14[[#This Row],[CÓDIGO]],[1]fornnecedor!$A:$G,7,0)</f>
        <v>BASES POLIÉSTER</v>
      </c>
    </row>
    <row r="2570" spans="1:11" x14ac:dyDescent="0.3">
      <c r="A2570" s="8">
        <v>20718</v>
      </c>
      <c r="B2570" s="8" t="str">
        <f>VLOOKUP(Tabela14[[#This Row],[CÓDIGO]],[1]fornnecedor!$A:$E,5,0)</f>
        <v>SHERWIN - WILLIAMS DO BRASIL IND. E COM. LTDA</v>
      </c>
      <c r="C2570" s="9" t="s">
        <v>2184</v>
      </c>
      <c r="D2570" s="9" t="s">
        <v>324</v>
      </c>
      <c r="E2570" s="23">
        <v>0</v>
      </c>
      <c r="F2570" s="31">
        <v>0</v>
      </c>
      <c r="G2570" s="10">
        <v>110.5</v>
      </c>
      <c r="H2570" s="11">
        <f t="shared" si="80"/>
        <v>0</v>
      </c>
      <c r="I2570" s="12">
        <f t="shared" si="81"/>
        <v>0</v>
      </c>
      <c r="J2570" s="13" t="s">
        <v>1105</v>
      </c>
      <c r="K2570" s="37" t="str">
        <f>VLOOKUP(Tabela14[[#This Row],[CÓDIGO]],[1]fornnecedor!$A:$G,7,0)</f>
        <v>BASES POLIÉSTER</v>
      </c>
    </row>
    <row r="2571" spans="1:11" x14ac:dyDescent="0.3">
      <c r="A2571" s="15">
        <v>20687</v>
      </c>
      <c r="B2571" s="15" t="str">
        <f>VLOOKUP(Tabela14[[#This Row],[CÓDIGO]],[1]fornnecedor!$A:$E,5,0)</f>
        <v>SHERWIN - WILLIAMS DO BRASIL IND. E COM. LTDA</v>
      </c>
      <c r="C2571" s="16" t="s">
        <v>2185</v>
      </c>
      <c r="D2571" s="16" t="s">
        <v>324</v>
      </c>
      <c r="E2571" s="22">
        <v>0</v>
      </c>
      <c r="F2571" s="30">
        <v>0</v>
      </c>
      <c r="G2571" s="17">
        <v>241.88</v>
      </c>
      <c r="H2571" s="11">
        <f t="shared" si="80"/>
        <v>0</v>
      </c>
      <c r="I2571" s="12">
        <f t="shared" si="81"/>
        <v>0</v>
      </c>
      <c r="J2571" s="13" t="s">
        <v>1105</v>
      </c>
      <c r="K2571" s="37" t="str">
        <f>VLOOKUP(Tabela14[[#This Row],[CÓDIGO]],[1]fornnecedor!$A:$G,7,0)</f>
        <v>BASES POLIÉSTER</v>
      </c>
    </row>
    <row r="2572" spans="1:11" x14ac:dyDescent="0.3">
      <c r="A2572" s="8">
        <v>20725</v>
      </c>
      <c r="B2572" s="8" t="str">
        <f>VLOOKUP(Tabela14[[#This Row],[CÓDIGO]],[1]fornnecedor!$A:$E,5,0)</f>
        <v>SHERWIN - WILLIAMS DO BRASIL IND. E COM. LTDA</v>
      </c>
      <c r="C2572" s="9" t="s">
        <v>2186</v>
      </c>
      <c r="D2572" s="9" t="s">
        <v>324</v>
      </c>
      <c r="E2572" s="23">
        <v>0</v>
      </c>
      <c r="F2572" s="31">
        <v>0</v>
      </c>
      <c r="G2572" s="10">
        <v>69.94</v>
      </c>
      <c r="H2572" s="11">
        <f t="shared" si="80"/>
        <v>0</v>
      </c>
      <c r="I2572" s="12">
        <f t="shared" si="81"/>
        <v>0</v>
      </c>
      <c r="J2572" s="13" t="s">
        <v>1105</v>
      </c>
      <c r="K2572" s="37" t="str">
        <f>VLOOKUP(Tabela14[[#This Row],[CÓDIGO]],[1]fornnecedor!$A:$G,7,0)</f>
        <v>BASES POLIÉSTER</v>
      </c>
    </row>
    <row r="2573" spans="1:11" x14ac:dyDescent="0.3">
      <c r="A2573" s="15">
        <v>20741</v>
      </c>
      <c r="B2573" s="15" t="str">
        <f>VLOOKUP(Tabela14[[#This Row],[CÓDIGO]],[1]fornnecedor!$A:$E,5,0)</f>
        <v>SHERWIN - WILLIAMS DO BRASIL IND. E COM. LTDA</v>
      </c>
      <c r="C2573" s="16" t="s">
        <v>2187</v>
      </c>
      <c r="D2573" s="16" t="s">
        <v>324</v>
      </c>
      <c r="E2573" s="22">
        <v>0</v>
      </c>
      <c r="F2573" s="30">
        <v>0</v>
      </c>
      <c r="G2573" s="17">
        <v>36.56</v>
      </c>
      <c r="H2573" s="11">
        <f t="shared" si="80"/>
        <v>0</v>
      </c>
      <c r="I2573" s="12">
        <f t="shared" si="81"/>
        <v>0</v>
      </c>
      <c r="J2573" s="13" t="s">
        <v>1105</v>
      </c>
      <c r="K2573" s="37" t="str">
        <f>VLOOKUP(Tabela14[[#This Row],[CÓDIGO]],[1]fornnecedor!$A:$G,7,0)</f>
        <v>BASES POLIÉSTER</v>
      </c>
    </row>
    <row r="2574" spans="1:11" x14ac:dyDescent="0.3">
      <c r="A2574" s="8">
        <v>20700</v>
      </c>
      <c r="B2574" s="8" t="str">
        <f>VLOOKUP(Tabela14[[#This Row],[CÓDIGO]],[1]fornnecedor!$A:$E,5,0)</f>
        <v>SHERWIN - WILLIAMS DO BRASIL IND. E COM. LTDA</v>
      </c>
      <c r="C2574" s="9" t="s">
        <v>2188</v>
      </c>
      <c r="D2574" s="9" t="s">
        <v>324</v>
      </c>
      <c r="E2574" s="23">
        <v>0</v>
      </c>
      <c r="F2574" s="31">
        <v>0</v>
      </c>
      <c r="G2574" s="10">
        <v>47.96</v>
      </c>
      <c r="H2574" s="11">
        <f t="shared" si="80"/>
        <v>0</v>
      </c>
      <c r="I2574" s="12">
        <f t="shared" si="81"/>
        <v>0</v>
      </c>
      <c r="J2574" s="13" t="s">
        <v>1105</v>
      </c>
      <c r="K2574" s="37" t="str">
        <f>VLOOKUP(Tabela14[[#This Row],[CÓDIGO]],[1]fornnecedor!$A:$G,7,0)</f>
        <v>BASES POLIÉSTER</v>
      </c>
    </row>
    <row r="2575" spans="1:11" x14ac:dyDescent="0.3">
      <c r="A2575" s="15">
        <v>20697</v>
      </c>
      <c r="B2575" s="15" t="str">
        <f>VLOOKUP(Tabela14[[#This Row],[CÓDIGO]],[1]fornnecedor!$A:$E,5,0)</f>
        <v>SHERWIN - WILLIAMS DO BRASIL IND. E COM. LTDA</v>
      </c>
      <c r="C2575" s="16" t="s">
        <v>2189</v>
      </c>
      <c r="D2575" s="16" t="s">
        <v>324</v>
      </c>
      <c r="E2575" s="22">
        <v>0</v>
      </c>
      <c r="F2575" s="30">
        <v>0</v>
      </c>
      <c r="G2575" s="17">
        <v>34.06</v>
      </c>
      <c r="H2575" s="11">
        <f t="shared" si="80"/>
        <v>0</v>
      </c>
      <c r="I2575" s="12">
        <f t="shared" si="81"/>
        <v>0</v>
      </c>
      <c r="J2575" s="13" t="s">
        <v>1105</v>
      </c>
      <c r="K2575" s="37" t="str">
        <f>VLOOKUP(Tabela14[[#This Row],[CÓDIGO]],[1]fornnecedor!$A:$G,7,0)</f>
        <v>BASES POLIÉSTER</v>
      </c>
    </row>
    <row r="2576" spans="1:11" x14ac:dyDescent="0.3">
      <c r="A2576" s="8">
        <v>83830</v>
      </c>
      <c r="B2576" s="8" t="str">
        <f>VLOOKUP(Tabela14[[#This Row],[CÓDIGO]],[1]fornnecedor!$A:$E,5,0)</f>
        <v>SHERWIN - WILLIAMS DO BRASIL IND. E COM. LTDA</v>
      </c>
      <c r="C2576" s="9" t="s">
        <v>2190</v>
      </c>
      <c r="D2576" s="9" t="s">
        <v>324</v>
      </c>
      <c r="E2576" s="23">
        <v>0</v>
      </c>
      <c r="F2576" s="31">
        <v>0</v>
      </c>
      <c r="G2576" s="10">
        <v>0</v>
      </c>
      <c r="H2576" s="11">
        <f t="shared" si="80"/>
        <v>0</v>
      </c>
      <c r="I2576" s="12">
        <f t="shared" si="81"/>
        <v>0</v>
      </c>
      <c r="J2576" s="13" t="s">
        <v>1105</v>
      </c>
      <c r="K2576" s="37" t="str">
        <f>VLOOKUP(Tabela14[[#This Row],[CÓDIGO]],[1]fornnecedor!$A:$G,7,0)</f>
        <v>BASES POLIÉSTER</v>
      </c>
    </row>
    <row r="2577" spans="1:11" x14ac:dyDescent="0.3">
      <c r="A2577" s="15">
        <v>83831</v>
      </c>
      <c r="B2577" s="15" t="str">
        <f>VLOOKUP(Tabela14[[#This Row],[CÓDIGO]],[1]fornnecedor!$A:$E,5,0)</f>
        <v>SHERWIN - WILLIAMS DO BRASIL IND. E COM. LTDA</v>
      </c>
      <c r="C2577" s="16" t="s">
        <v>2191</v>
      </c>
      <c r="D2577" s="16" t="s">
        <v>324</v>
      </c>
      <c r="E2577" s="22">
        <v>0</v>
      </c>
      <c r="F2577" s="30">
        <v>0</v>
      </c>
      <c r="G2577" s="17">
        <v>0</v>
      </c>
      <c r="H2577" s="11">
        <f t="shared" si="80"/>
        <v>0</v>
      </c>
      <c r="I2577" s="12">
        <f t="shared" si="81"/>
        <v>0</v>
      </c>
      <c r="J2577" s="13" t="s">
        <v>1105</v>
      </c>
      <c r="K2577" s="37" t="str">
        <f>VLOOKUP(Tabela14[[#This Row],[CÓDIGO]],[1]fornnecedor!$A:$G,7,0)</f>
        <v>BASES POLIÉSTER</v>
      </c>
    </row>
    <row r="2578" spans="1:11" x14ac:dyDescent="0.3">
      <c r="A2578" s="8">
        <v>83832</v>
      </c>
      <c r="B2578" s="8" t="str">
        <f>VLOOKUP(Tabela14[[#This Row],[CÓDIGO]],[1]fornnecedor!$A:$E,5,0)</f>
        <v>SHERWIN - WILLIAMS DO BRASIL IND. E COM. LTDA</v>
      </c>
      <c r="C2578" s="9" t="s">
        <v>2192</v>
      </c>
      <c r="D2578" s="9" t="s">
        <v>324</v>
      </c>
      <c r="E2578" s="23">
        <v>0</v>
      </c>
      <c r="F2578" s="31">
        <v>0</v>
      </c>
      <c r="G2578" s="10">
        <v>0</v>
      </c>
      <c r="H2578" s="11">
        <f t="shared" si="80"/>
        <v>0</v>
      </c>
      <c r="I2578" s="12">
        <f t="shared" si="81"/>
        <v>0</v>
      </c>
      <c r="J2578" s="13" t="s">
        <v>1105</v>
      </c>
      <c r="K2578" s="37" t="str">
        <f>VLOOKUP(Tabela14[[#This Row],[CÓDIGO]],[1]fornnecedor!$A:$G,7,0)</f>
        <v>BASES POLIÉSTER</v>
      </c>
    </row>
    <row r="2579" spans="1:11" x14ac:dyDescent="0.3">
      <c r="A2579" s="15">
        <v>20710</v>
      </c>
      <c r="B2579" s="15" t="str">
        <f>VLOOKUP(Tabela14[[#This Row],[CÓDIGO]],[1]fornnecedor!$A:$E,5,0)</f>
        <v>SHERWIN - WILLIAMS DO BRASIL IND. E COM. LTDA</v>
      </c>
      <c r="C2579" s="16" t="s">
        <v>2193</v>
      </c>
      <c r="D2579" s="16" t="s">
        <v>324</v>
      </c>
      <c r="E2579" s="22">
        <v>0</v>
      </c>
      <c r="F2579" s="30">
        <v>0</v>
      </c>
      <c r="G2579" s="17">
        <v>73.97</v>
      </c>
      <c r="H2579" s="11">
        <f t="shared" si="80"/>
        <v>0</v>
      </c>
      <c r="I2579" s="12">
        <f t="shared" si="81"/>
        <v>0</v>
      </c>
      <c r="J2579" s="13" t="s">
        <v>1105</v>
      </c>
      <c r="K2579" s="37" t="str">
        <f>VLOOKUP(Tabela14[[#This Row],[CÓDIGO]],[1]fornnecedor!$A:$G,7,0)</f>
        <v>BASES POLIÉSTER</v>
      </c>
    </row>
    <row r="2580" spans="1:11" x14ac:dyDescent="0.3">
      <c r="A2580" s="8">
        <v>20711</v>
      </c>
      <c r="B2580" s="8" t="str">
        <f>VLOOKUP(Tabela14[[#This Row],[CÓDIGO]],[1]fornnecedor!$A:$E,5,0)</f>
        <v>SHERWIN - WILLIAMS DO BRASIL IND. E COM. LTDA</v>
      </c>
      <c r="C2580" s="9" t="s">
        <v>2194</v>
      </c>
      <c r="D2580" s="9" t="s">
        <v>324</v>
      </c>
      <c r="E2580" s="23">
        <v>0</v>
      </c>
      <c r="F2580" s="31">
        <v>0</v>
      </c>
      <c r="G2580" s="10">
        <v>66.03</v>
      </c>
      <c r="H2580" s="11">
        <f t="shared" si="80"/>
        <v>0</v>
      </c>
      <c r="I2580" s="12">
        <f t="shared" si="81"/>
        <v>0</v>
      </c>
      <c r="J2580" s="13" t="s">
        <v>1105</v>
      </c>
      <c r="K2580" s="37" t="str">
        <f>VLOOKUP(Tabela14[[#This Row],[CÓDIGO]],[1]fornnecedor!$A:$G,7,0)</f>
        <v>BASES POLIÉSTER</v>
      </c>
    </row>
    <row r="2581" spans="1:11" x14ac:dyDescent="0.3">
      <c r="A2581" s="15">
        <v>20712</v>
      </c>
      <c r="B2581" s="15" t="str">
        <f>VLOOKUP(Tabela14[[#This Row],[CÓDIGO]],[1]fornnecedor!$A:$E,5,0)</f>
        <v>SHERWIN - WILLIAMS DO BRASIL IND. E COM. LTDA</v>
      </c>
      <c r="C2581" s="16" t="s">
        <v>2195</v>
      </c>
      <c r="D2581" s="16" t="s">
        <v>324</v>
      </c>
      <c r="E2581" s="22">
        <v>0</v>
      </c>
      <c r="F2581" s="30">
        <v>0</v>
      </c>
      <c r="G2581" s="17">
        <v>98.41</v>
      </c>
      <c r="H2581" s="11">
        <f t="shared" si="80"/>
        <v>0</v>
      </c>
      <c r="I2581" s="12">
        <f t="shared" si="81"/>
        <v>0</v>
      </c>
      <c r="J2581" s="13" t="s">
        <v>1105</v>
      </c>
      <c r="K2581" s="37" t="str">
        <f>VLOOKUP(Tabela14[[#This Row],[CÓDIGO]],[1]fornnecedor!$A:$G,7,0)</f>
        <v>BASES POLIÉSTER</v>
      </c>
    </row>
    <row r="2582" spans="1:11" x14ac:dyDescent="0.3">
      <c r="A2582" s="8">
        <v>20705</v>
      </c>
      <c r="B2582" s="8" t="str">
        <f>VLOOKUP(Tabela14[[#This Row],[CÓDIGO]],[1]fornnecedor!$A:$E,5,0)</f>
        <v>SHERWIN - WILLIAMS DO BRASIL IND. E COM. LTDA</v>
      </c>
      <c r="C2582" s="9" t="s">
        <v>2196</v>
      </c>
      <c r="D2582" s="9" t="s">
        <v>324</v>
      </c>
      <c r="E2582" s="23">
        <v>0</v>
      </c>
      <c r="F2582" s="31">
        <v>0</v>
      </c>
      <c r="G2582" s="10">
        <v>77.41</v>
      </c>
      <c r="H2582" s="11">
        <f t="shared" si="80"/>
        <v>0</v>
      </c>
      <c r="I2582" s="12">
        <f t="shared" si="81"/>
        <v>0</v>
      </c>
      <c r="J2582" s="13" t="s">
        <v>1105</v>
      </c>
      <c r="K2582" s="37" t="str">
        <f>VLOOKUP(Tabela14[[#This Row],[CÓDIGO]],[1]fornnecedor!$A:$G,7,0)</f>
        <v>BASES POLIÉSTER</v>
      </c>
    </row>
    <row r="2583" spans="1:11" x14ac:dyDescent="0.3">
      <c r="A2583" s="15">
        <v>20699</v>
      </c>
      <c r="B2583" s="15" t="str">
        <f>VLOOKUP(Tabela14[[#This Row],[CÓDIGO]],[1]fornnecedor!$A:$E,5,0)</f>
        <v>SHERWIN - WILLIAMS DO BRASIL IND. E COM. LTDA</v>
      </c>
      <c r="C2583" s="16" t="s">
        <v>2197</v>
      </c>
      <c r="D2583" s="16" t="s">
        <v>324</v>
      </c>
      <c r="E2583" s="22">
        <v>0</v>
      </c>
      <c r="F2583" s="30">
        <v>0</v>
      </c>
      <c r="G2583" s="17">
        <v>27.99</v>
      </c>
      <c r="H2583" s="11">
        <f t="shared" si="80"/>
        <v>0</v>
      </c>
      <c r="I2583" s="12">
        <f t="shared" si="81"/>
        <v>0</v>
      </c>
      <c r="J2583" s="13" t="s">
        <v>1105</v>
      </c>
      <c r="K2583" s="37" t="str">
        <f>VLOOKUP(Tabela14[[#This Row],[CÓDIGO]],[1]fornnecedor!$A:$G,7,0)</f>
        <v>BASES POLIÉSTER</v>
      </c>
    </row>
    <row r="2584" spans="1:11" x14ac:dyDescent="0.3">
      <c r="A2584" s="8">
        <v>20728</v>
      </c>
      <c r="B2584" s="8" t="str">
        <f>VLOOKUP(Tabela14[[#This Row],[CÓDIGO]],[1]fornnecedor!$A:$E,5,0)</f>
        <v>SHERWIN - WILLIAMS DO BRASIL IND. E COM. LTDA</v>
      </c>
      <c r="C2584" s="9" t="s">
        <v>2198</v>
      </c>
      <c r="D2584" s="9" t="s">
        <v>324</v>
      </c>
      <c r="E2584" s="23">
        <v>0</v>
      </c>
      <c r="F2584" s="31">
        <v>0</v>
      </c>
      <c r="G2584" s="10">
        <v>80.900000000000006</v>
      </c>
      <c r="H2584" s="11">
        <f t="shared" si="80"/>
        <v>0</v>
      </c>
      <c r="I2584" s="12">
        <f t="shared" si="81"/>
        <v>0</v>
      </c>
      <c r="J2584" s="13" t="s">
        <v>1105</v>
      </c>
      <c r="K2584" s="37" t="str">
        <f>VLOOKUP(Tabela14[[#This Row],[CÓDIGO]],[1]fornnecedor!$A:$G,7,0)</f>
        <v>BASES POLIÉSTER</v>
      </c>
    </row>
    <row r="2585" spans="1:11" x14ac:dyDescent="0.3">
      <c r="A2585" s="15">
        <v>20730</v>
      </c>
      <c r="B2585" s="15" t="str">
        <f>VLOOKUP(Tabela14[[#This Row],[CÓDIGO]],[1]fornnecedor!$A:$E,5,0)</f>
        <v>SHERWIN - WILLIAMS DO BRASIL IND. E COM. LTDA</v>
      </c>
      <c r="C2585" s="16" t="s">
        <v>2199</v>
      </c>
      <c r="D2585" s="16" t="s">
        <v>324</v>
      </c>
      <c r="E2585" s="22">
        <v>0</v>
      </c>
      <c r="F2585" s="30">
        <v>0</v>
      </c>
      <c r="G2585" s="17">
        <v>67.92</v>
      </c>
      <c r="H2585" s="11">
        <f t="shared" si="80"/>
        <v>0</v>
      </c>
      <c r="I2585" s="12">
        <f t="shared" si="81"/>
        <v>0</v>
      </c>
      <c r="J2585" s="13" t="s">
        <v>1105</v>
      </c>
      <c r="K2585" s="37" t="str">
        <f>VLOOKUP(Tabela14[[#This Row],[CÓDIGO]],[1]fornnecedor!$A:$G,7,0)</f>
        <v>BASES POLIÉSTER</v>
      </c>
    </row>
    <row r="2586" spans="1:11" x14ac:dyDescent="0.3">
      <c r="A2586" s="8">
        <v>20727</v>
      </c>
      <c r="B2586" s="8" t="str">
        <f>VLOOKUP(Tabela14[[#This Row],[CÓDIGO]],[1]fornnecedor!$A:$E,5,0)</f>
        <v>SHERWIN - WILLIAMS DO BRASIL IND. E COM. LTDA</v>
      </c>
      <c r="C2586" s="9" t="s">
        <v>2200</v>
      </c>
      <c r="D2586" s="9" t="s">
        <v>324</v>
      </c>
      <c r="E2586" s="23">
        <v>0</v>
      </c>
      <c r="F2586" s="31">
        <v>0</v>
      </c>
      <c r="G2586" s="10">
        <v>67.92</v>
      </c>
      <c r="H2586" s="11">
        <f t="shared" si="80"/>
        <v>0</v>
      </c>
      <c r="I2586" s="12">
        <f t="shared" si="81"/>
        <v>0</v>
      </c>
      <c r="J2586" s="13" t="s">
        <v>1105</v>
      </c>
      <c r="K2586" s="37" t="str">
        <f>VLOOKUP(Tabela14[[#This Row],[CÓDIGO]],[1]fornnecedor!$A:$G,7,0)</f>
        <v>BASES POLIÉSTER</v>
      </c>
    </row>
    <row r="2587" spans="1:11" x14ac:dyDescent="0.3">
      <c r="A2587" s="15">
        <v>20732</v>
      </c>
      <c r="B2587" s="15" t="str">
        <f>VLOOKUP(Tabela14[[#This Row],[CÓDIGO]],[1]fornnecedor!$A:$E,5,0)</f>
        <v>SHERWIN - WILLIAMS DO BRASIL IND. E COM. LTDA</v>
      </c>
      <c r="C2587" s="16" t="s">
        <v>2201</v>
      </c>
      <c r="D2587" s="16" t="s">
        <v>324</v>
      </c>
      <c r="E2587" s="22">
        <v>0</v>
      </c>
      <c r="F2587" s="30">
        <v>0</v>
      </c>
      <c r="G2587" s="17">
        <v>78.150000000000006</v>
      </c>
      <c r="H2587" s="11">
        <f t="shared" si="80"/>
        <v>0</v>
      </c>
      <c r="I2587" s="12">
        <f t="shared" si="81"/>
        <v>0</v>
      </c>
      <c r="J2587" s="13" t="s">
        <v>1105</v>
      </c>
      <c r="K2587" s="37" t="str">
        <f>VLOOKUP(Tabela14[[#This Row],[CÓDIGO]],[1]fornnecedor!$A:$G,7,0)</f>
        <v>BASES POLIÉSTER</v>
      </c>
    </row>
    <row r="2588" spans="1:11" x14ac:dyDescent="0.3">
      <c r="A2588" s="8">
        <v>20740</v>
      </c>
      <c r="B2588" s="8" t="str">
        <f>VLOOKUP(Tabela14[[#This Row],[CÓDIGO]],[1]fornnecedor!$A:$E,5,0)</f>
        <v>SHERWIN - WILLIAMS DO BRASIL IND. E COM. LTDA</v>
      </c>
      <c r="C2588" s="9" t="s">
        <v>2202</v>
      </c>
      <c r="D2588" s="9" t="s">
        <v>324</v>
      </c>
      <c r="E2588" s="23">
        <v>0</v>
      </c>
      <c r="F2588" s="31">
        <v>0</v>
      </c>
      <c r="G2588" s="10">
        <v>64.67</v>
      </c>
      <c r="H2588" s="11">
        <f t="shared" si="80"/>
        <v>0</v>
      </c>
      <c r="I2588" s="12">
        <f t="shared" si="81"/>
        <v>0</v>
      </c>
      <c r="J2588" s="13" t="s">
        <v>1105</v>
      </c>
      <c r="K2588" s="37" t="str">
        <f>VLOOKUP(Tabela14[[#This Row],[CÓDIGO]],[1]fornnecedor!$A:$G,7,0)</f>
        <v>BASES POLIÉSTER</v>
      </c>
    </row>
    <row r="2589" spans="1:11" x14ac:dyDescent="0.3">
      <c r="A2589" s="15">
        <v>20731</v>
      </c>
      <c r="B2589" s="15" t="str">
        <f>VLOOKUP(Tabela14[[#This Row],[CÓDIGO]],[1]fornnecedor!$A:$E,5,0)</f>
        <v>SHERWIN - WILLIAMS DO BRASIL IND. E COM. LTDA</v>
      </c>
      <c r="C2589" s="16" t="s">
        <v>2203</v>
      </c>
      <c r="D2589" s="16" t="s">
        <v>324</v>
      </c>
      <c r="E2589" s="22">
        <v>0</v>
      </c>
      <c r="F2589" s="30">
        <v>0</v>
      </c>
      <c r="G2589" s="17">
        <v>49.3</v>
      </c>
      <c r="H2589" s="11">
        <f t="shared" si="80"/>
        <v>0</v>
      </c>
      <c r="I2589" s="12">
        <f t="shared" si="81"/>
        <v>0</v>
      </c>
      <c r="J2589" s="13" t="s">
        <v>1105</v>
      </c>
      <c r="K2589" s="37" t="str">
        <f>VLOOKUP(Tabela14[[#This Row],[CÓDIGO]],[1]fornnecedor!$A:$G,7,0)</f>
        <v>BASES POLIÉSTER</v>
      </c>
    </row>
    <row r="2590" spans="1:11" x14ac:dyDescent="0.3">
      <c r="A2590" s="8">
        <v>20739</v>
      </c>
      <c r="B2590" s="8" t="str">
        <f>VLOOKUP(Tabela14[[#This Row],[CÓDIGO]],[1]fornnecedor!$A:$E,5,0)</f>
        <v>SHERWIN - WILLIAMS DO BRASIL IND. E COM. LTDA</v>
      </c>
      <c r="C2590" s="9" t="s">
        <v>2204</v>
      </c>
      <c r="D2590" s="9" t="s">
        <v>324</v>
      </c>
      <c r="E2590" s="23">
        <v>0</v>
      </c>
      <c r="F2590" s="31">
        <v>0</v>
      </c>
      <c r="G2590" s="10">
        <v>67.16</v>
      </c>
      <c r="H2590" s="11">
        <f t="shared" si="80"/>
        <v>0</v>
      </c>
      <c r="I2590" s="12">
        <f t="shared" si="81"/>
        <v>0</v>
      </c>
      <c r="J2590" s="13" t="s">
        <v>1105</v>
      </c>
      <c r="K2590" s="37" t="str">
        <f>VLOOKUP(Tabela14[[#This Row],[CÓDIGO]],[1]fornnecedor!$A:$G,7,0)</f>
        <v>BASES POLIÉSTER</v>
      </c>
    </row>
    <row r="2591" spans="1:11" x14ac:dyDescent="0.3">
      <c r="A2591" s="15">
        <v>20737</v>
      </c>
      <c r="B2591" s="15" t="str">
        <f>VLOOKUP(Tabela14[[#This Row],[CÓDIGO]],[1]fornnecedor!$A:$E,5,0)</f>
        <v>SHERWIN - WILLIAMS DO BRASIL IND. E COM. LTDA</v>
      </c>
      <c r="C2591" s="16" t="s">
        <v>2205</v>
      </c>
      <c r="D2591" s="16" t="s">
        <v>324</v>
      </c>
      <c r="E2591" s="22">
        <v>0</v>
      </c>
      <c r="F2591" s="30">
        <v>0</v>
      </c>
      <c r="G2591" s="17">
        <v>69.180000000000007</v>
      </c>
      <c r="H2591" s="11">
        <f t="shared" si="80"/>
        <v>0</v>
      </c>
      <c r="I2591" s="12">
        <f t="shared" si="81"/>
        <v>0</v>
      </c>
      <c r="J2591" s="13" t="s">
        <v>1105</v>
      </c>
      <c r="K2591" s="37" t="str">
        <f>VLOOKUP(Tabela14[[#This Row],[CÓDIGO]],[1]fornnecedor!$A:$G,7,0)</f>
        <v>BASES POLIÉSTER</v>
      </c>
    </row>
    <row r="2592" spans="1:11" x14ac:dyDescent="0.3">
      <c r="A2592" s="8">
        <v>23286</v>
      </c>
      <c r="B2592" s="8" t="str">
        <f>VLOOKUP(Tabela14[[#This Row],[CÓDIGO]],[1]fornnecedor!$A:$E,5,0)</f>
        <v>SHERWIN - WILLIAMS DO BRASIL IND. E COM. LTDA</v>
      </c>
      <c r="C2592" s="9" t="s">
        <v>2206</v>
      </c>
      <c r="D2592" s="9" t="s">
        <v>324</v>
      </c>
      <c r="E2592" s="23">
        <v>0</v>
      </c>
      <c r="F2592" s="31">
        <v>0</v>
      </c>
      <c r="G2592" s="10">
        <v>29.82</v>
      </c>
      <c r="H2592" s="11">
        <f t="shared" si="80"/>
        <v>0</v>
      </c>
      <c r="I2592" s="12">
        <f t="shared" si="81"/>
        <v>0</v>
      </c>
      <c r="J2592" s="13" t="s">
        <v>1105</v>
      </c>
      <c r="K2592" s="37" t="str">
        <f>VLOOKUP(Tabela14[[#This Row],[CÓDIGO]],[1]fornnecedor!$A:$G,7,0)</f>
        <v>BASES POLIÉSTER</v>
      </c>
    </row>
    <row r="2593" spans="1:11" x14ac:dyDescent="0.3">
      <c r="A2593" s="15">
        <v>20735</v>
      </c>
      <c r="B2593" s="15" t="str">
        <f>VLOOKUP(Tabela14[[#This Row],[CÓDIGO]],[1]fornnecedor!$A:$E,5,0)</f>
        <v>SHERWIN - WILLIAMS DO BRASIL IND. E COM. LTDA</v>
      </c>
      <c r="C2593" s="16" t="s">
        <v>2207</v>
      </c>
      <c r="D2593" s="16" t="s">
        <v>324</v>
      </c>
      <c r="E2593" s="22">
        <v>0</v>
      </c>
      <c r="F2593" s="30">
        <v>0</v>
      </c>
      <c r="G2593" s="17">
        <v>70.540000000000006</v>
      </c>
      <c r="H2593" s="11">
        <f t="shared" si="80"/>
        <v>0</v>
      </c>
      <c r="I2593" s="12">
        <f t="shared" si="81"/>
        <v>0</v>
      </c>
      <c r="J2593" s="13" t="s">
        <v>1105</v>
      </c>
      <c r="K2593" s="37" t="str">
        <f>VLOOKUP(Tabela14[[#This Row],[CÓDIGO]],[1]fornnecedor!$A:$G,7,0)</f>
        <v>BASES POLIÉSTER</v>
      </c>
    </row>
    <row r="2594" spans="1:11" x14ac:dyDescent="0.3">
      <c r="A2594" s="8">
        <v>20726</v>
      </c>
      <c r="B2594" s="8" t="str">
        <f>VLOOKUP(Tabela14[[#This Row],[CÓDIGO]],[1]fornnecedor!$A:$E,5,0)</f>
        <v>SHERWIN - WILLIAMS DO BRASIL IND. E COM. LTDA</v>
      </c>
      <c r="C2594" s="9" t="s">
        <v>2208</v>
      </c>
      <c r="D2594" s="9" t="s">
        <v>324</v>
      </c>
      <c r="E2594" s="23">
        <v>0</v>
      </c>
      <c r="F2594" s="31">
        <v>0</v>
      </c>
      <c r="G2594" s="10">
        <v>74.27</v>
      </c>
      <c r="H2594" s="11">
        <f t="shared" si="80"/>
        <v>0</v>
      </c>
      <c r="I2594" s="12">
        <f t="shared" si="81"/>
        <v>0</v>
      </c>
      <c r="J2594" s="13" t="s">
        <v>1105</v>
      </c>
      <c r="K2594" s="37" t="str">
        <f>VLOOKUP(Tabela14[[#This Row],[CÓDIGO]],[1]fornnecedor!$A:$G,7,0)</f>
        <v>BASES POLIÉSTER</v>
      </c>
    </row>
    <row r="2595" spans="1:11" x14ac:dyDescent="0.3">
      <c r="A2595" s="15">
        <v>20729</v>
      </c>
      <c r="B2595" s="15" t="str">
        <f>VLOOKUP(Tabela14[[#This Row],[CÓDIGO]],[1]fornnecedor!$A:$E,5,0)</f>
        <v>SHERWIN - WILLIAMS DO BRASIL IND. E COM. LTDA</v>
      </c>
      <c r="C2595" s="16" t="s">
        <v>2209</v>
      </c>
      <c r="D2595" s="16" t="s">
        <v>324</v>
      </c>
      <c r="E2595" s="22">
        <v>0</v>
      </c>
      <c r="F2595" s="30">
        <v>0</v>
      </c>
      <c r="G2595" s="17">
        <v>76.349999999999994</v>
      </c>
      <c r="H2595" s="11">
        <f t="shared" si="80"/>
        <v>0</v>
      </c>
      <c r="I2595" s="12">
        <f t="shared" si="81"/>
        <v>0</v>
      </c>
      <c r="J2595" s="13" t="s">
        <v>1105</v>
      </c>
      <c r="K2595" s="37" t="str">
        <f>VLOOKUP(Tabela14[[#This Row],[CÓDIGO]],[1]fornnecedor!$A:$G,7,0)</f>
        <v>BASES POLIÉSTER</v>
      </c>
    </row>
    <row r="2596" spans="1:11" x14ac:dyDescent="0.3">
      <c r="A2596" s="8">
        <v>23366</v>
      </c>
      <c r="B2596" s="8" t="str">
        <f>VLOOKUP(Tabela14[[#This Row],[CÓDIGO]],[1]fornnecedor!$A:$E,5,0)</f>
        <v>SHERWIN - WILLIAMS DO BRASIL IND. E COM. LTDA</v>
      </c>
      <c r="C2596" s="9" t="s">
        <v>2210</v>
      </c>
      <c r="D2596" s="9" t="s">
        <v>324</v>
      </c>
      <c r="E2596" s="23">
        <v>0</v>
      </c>
      <c r="F2596" s="31">
        <v>0</v>
      </c>
      <c r="G2596" s="10">
        <v>0</v>
      </c>
      <c r="H2596" s="11">
        <f t="shared" si="80"/>
        <v>0</v>
      </c>
      <c r="I2596" s="12">
        <f t="shared" si="81"/>
        <v>0</v>
      </c>
      <c r="J2596" s="13" t="s">
        <v>1105</v>
      </c>
      <c r="K2596" s="37" t="str">
        <f>VLOOKUP(Tabela14[[#This Row],[CÓDIGO]],[1]fornnecedor!$A:$G,7,0)</f>
        <v>BASES POLIÉSTER</v>
      </c>
    </row>
    <row r="2597" spans="1:11" x14ac:dyDescent="0.3">
      <c r="A2597" s="15">
        <v>20736</v>
      </c>
      <c r="B2597" s="15" t="str">
        <f>VLOOKUP(Tabela14[[#This Row],[CÓDIGO]],[1]fornnecedor!$A:$E,5,0)</f>
        <v>SHERWIN - WILLIAMS DO BRASIL IND. E COM. LTDA</v>
      </c>
      <c r="C2597" s="16" t="s">
        <v>2211</v>
      </c>
      <c r="D2597" s="16" t="s">
        <v>324</v>
      </c>
      <c r="E2597" s="22">
        <v>0</v>
      </c>
      <c r="F2597" s="30">
        <v>0</v>
      </c>
      <c r="G2597" s="17">
        <v>132.29</v>
      </c>
      <c r="H2597" s="11">
        <f t="shared" si="80"/>
        <v>0</v>
      </c>
      <c r="I2597" s="12">
        <f t="shared" si="81"/>
        <v>0</v>
      </c>
      <c r="J2597" s="13" t="s">
        <v>1105</v>
      </c>
      <c r="K2597" s="37" t="str">
        <f>VLOOKUP(Tabela14[[#This Row],[CÓDIGO]],[1]fornnecedor!$A:$G,7,0)</f>
        <v>BASES POLIÉSTER</v>
      </c>
    </row>
    <row r="2598" spans="1:11" x14ac:dyDescent="0.3">
      <c r="A2598" s="8">
        <v>20733</v>
      </c>
      <c r="B2598" s="8" t="str">
        <f>VLOOKUP(Tabela14[[#This Row],[CÓDIGO]],[1]fornnecedor!$A:$E,5,0)</f>
        <v>SHERWIN - WILLIAMS DO BRASIL IND. E COM. LTDA</v>
      </c>
      <c r="C2598" s="9" t="s">
        <v>2212</v>
      </c>
      <c r="D2598" s="9" t="s">
        <v>324</v>
      </c>
      <c r="E2598" s="23">
        <v>0</v>
      </c>
      <c r="F2598" s="31">
        <v>0</v>
      </c>
      <c r="G2598" s="10">
        <v>99.72</v>
      </c>
      <c r="H2598" s="11">
        <f t="shared" si="80"/>
        <v>0</v>
      </c>
      <c r="I2598" s="12">
        <f t="shared" si="81"/>
        <v>0</v>
      </c>
      <c r="J2598" s="13" t="s">
        <v>1105</v>
      </c>
      <c r="K2598" s="37" t="str">
        <f>VLOOKUP(Tabela14[[#This Row],[CÓDIGO]],[1]fornnecedor!$A:$G,7,0)</f>
        <v>BASES POLIÉSTER</v>
      </c>
    </row>
    <row r="2599" spans="1:11" x14ac:dyDescent="0.3">
      <c r="A2599" s="15">
        <v>20719</v>
      </c>
      <c r="B2599" s="15" t="str">
        <f>VLOOKUP(Tabela14[[#This Row],[CÓDIGO]],[1]fornnecedor!$A:$E,5,0)</f>
        <v>SHERWIN - WILLIAMS DO BRASIL IND. E COM. LTDA</v>
      </c>
      <c r="C2599" s="16" t="s">
        <v>2213</v>
      </c>
      <c r="D2599" s="16" t="s">
        <v>324</v>
      </c>
      <c r="E2599" s="22">
        <v>0</v>
      </c>
      <c r="F2599" s="30">
        <v>0</v>
      </c>
      <c r="G2599" s="17">
        <v>74.819999999999993</v>
      </c>
      <c r="H2599" s="11">
        <f t="shared" si="80"/>
        <v>0</v>
      </c>
      <c r="I2599" s="12">
        <f t="shared" si="81"/>
        <v>0</v>
      </c>
      <c r="J2599" s="13" t="s">
        <v>1105</v>
      </c>
      <c r="K2599" s="37" t="str">
        <f>VLOOKUP(Tabela14[[#This Row],[CÓDIGO]],[1]fornnecedor!$A:$G,7,0)</f>
        <v>BASES POLIÉSTER</v>
      </c>
    </row>
    <row r="2600" spans="1:11" x14ac:dyDescent="0.3">
      <c r="A2600" s="8">
        <v>20686</v>
      </c>
      <c r="B2600" s="8" t="str">
        <f>VLOOKUP(Tabela14[[#This Row],[CÓDIGO]],[1]fornnecedor!$A:$E,5,0)</f>
        <v>SHERWIN - WILLIAMS DO BRASIL IND. E COM. LTDA</v>
      </c>
      <c r="C2600" s="9" t="s">
        <v>2214</v>
      </c>
      <c r="D2600" s="9" t="s">
        <v>324</v>
      </c>
      <c r="E2600" s="23">
        <v>0</v>
      </c>
      <c r="F2600" s="31">
        <v>0</v>
      </c>
      <c r="G2600" s="10">
        <v>56.15</v>
      </c>
      <c r="H2600" s="11">
        <f t="shared" si="80"/>
        <v>0</v>
      </c>
      <c r="I2600" s="12">
        <f t="shared" si="81"/>
        <v>0</v>
      </c>
      <c r="J2600" s="13" t="s">
        <v>1105</v>
      </c>
      <c r="K2600" s="37" t="str">
        <f>VLOOKUP(Tabela14[[#This Row],[CÓDIGO]],[1]fornnecedor!$A:$G,7,0)</f>
        <v>BASES POLIÉSTER</v>
      </c>
    </row>
    <row r="2601" spans="1:11" x14ac:dyDescent="0.3">
      <c r="A2601" s="15">
        <v>20685</v>
      </c>
      <c r="B2601" s="15" t="str">
        <f>VLOOKUP(Tabela14[[#This Row],[CÓDIGO]],[1]fornnecedor!$A:$E,5,0)</f>
        <v>SHERWIN - WILLIAMS DO BRASIL IND. E COM. LTDA</v>
      </c>
      <c r="C2601" s="16" t="s">
        <v>2215</v>
      </c>
      <c r="D2601" s="16" t="s">
        <v>324</v>
      </c>
      <c r="E2601" s="22">
        <v>0</v>
      </c>
      <c r="F2601" s="30">
        <v>0</v>
      </c>
      <c r="G2601" s="17">
        <v>187.47</v>
      </c>
      <c r="H2601" s="11">
        <f t="shared" si="80"/>
        <v>0</v>
      </c>
      <c r="I2601" s="12">
        <f t="shared" si="81"/>
        <v>0</v>
      </c>
      <c r="J2601" s="13" t="s">
        <v>1105</v>
      </c>
      <c r="K2601" s="37" t="str">
        <f>VLOOKUP(Tabela14[[#This Row],[CÓDIGO]],[1]fornnecedor!$A:$G,7,0)</f>
        <v>BASES POLIÉSTER</v>
      </c>
    </row>
    <row r="2602" spans="1:11" x14ac:dyDescent="0.3">
      <c r="A2602" s="8">
        <v>21691</v>
      </c>
      <c r="B2602" s="8" t="str">
        <f>VLOOKUP(Tabela14[[#This Row],[CÓDIGO]],[1]fornnecedor!$A:$E,5,0)</f>
        <v>SHERWIN - WILLIAMS DO BRASIL IND. E COM. LTDA</v>
      </c>
      <c r="C2602" s="9" t="s">
        <v>2216</v>
      </c>
      <c r="D2602" s="9" t="s">
        <v>324</v>
      </c>
      <c r="E2602" s="23">
        <v>0</v>
      </c>
      <c r="F2602" s="31">
        <v>0</v>
      </c>
      <c r="G2602" s="10">
        <v>127.36</v>
      </c>
      <c r="H2602" s="11">
        <f t="shared" si="80"/>
        <v>0</v>
      </c>
      <c r="I2602" s="12">
        <f t="shared" si="81"/>
        <v>0</v>
      </c>
      <c r="J2602" s="13" t="s">
        <v>1105</v>
      </c>
      <c r="K2602" s="37" t="str">
        <f>VLOOKUP(Tabela14[[#This Row],[CÓDIGO]],[1]fornnecedor!$A:$G,7,0)</f>
        <v>BASES POLIÉSTER</v>
      </c>
    </row>
    <row r="2603" spans="1:11" x14ac:dyDescent="0.3">
      <c r="A2603" s="15">
        <v>20713</v>
      </c>
      <c r="B2603" s="15" t="str">
        <f>VLOOKUP(Tabela14[[#This Row],[CÓDIGO]],[1]fornnecedor!$A:$E,5,0)</f>
        <v>SHERWIN - WILLIAMS DO BRASIL IND. E COM. LTDA</v>
      </c>
      <c r="C2603" s="16" t="s">
        <v>2217</v>
      </c>
      <c r="D2603" s="16" t="s">
        <v>324</v>
      </c>
      <c r="E2603" s="22">
        <v>0</v>
      </c>
      <c r="F2603" s="30">
        <v>0</v>
      </c>
      <c r="G2603" s="17">
        <v>48.47</v>
      </c>
      <c r="H2603" s="11">
        <f t="shared" si="80"/>
        <v>0</v>
      </c>
      <c r="I2603" s="12">
        <f t="shared" si="81"/>
        <v>0</v>
      </c>
      <c r="J2603" s="13" t="s">
        <v>1105</v>
      </c>
      <c r="K2603" s="37" t="str">
        <f>VLOOKUP(Tabela14[[#This Row],[CÓDIGO]],[1]fornnecedor!$A:$G,7,0)</f>
        <v>BASES POLIÉSTER</v>
      </c>
    </row>
    <row r="2604" spans="1:11" x14ac:dyDescent="0.3">
      <c r="A2604" s="8">
        <v>20714</v>
      </c>
      <c r="B2604" s="8" t="str">
        <f>VLOOKUP(Tabela14[[#This Row],[CÓDIGO]],[1]fornnecedor!$A:$E,5,0)</f>
        <v>SHERWIN - WILLIAMS DO BRASIL IND. E COM. LTDA</v>
      </c>
      <c r="C2604" s="9" t="s">
        <v>2218</v>
      </c>
      <c r="D2604" s="9" t="s">
        <v>324</v>
      </c>
      <c r="E2604" s="23">
        <v>0</v>
      </c>
      <c r="F2604" s="31">
        <v>0</v>
      </c>
      <c r="G2604" s="10">
        <v>91.36</v>
      </c>
      <c r="H2604" s="11">
        <f t="shared" si="80"/>
        <v>0</v>
      </c>
      <c r="I2604" s="12">
        <f t="shared" si="81"/>
        <v>0</v>
      </c>
      <c r="J2604" s="13" t="s">
        <v>1105</v>
      </c>
      <c r="K2604" s="37" t="str">
        <f>VLOOKUP(Tabela14[[#This Row],[CÓDIGO]],[1]fornnecedor!$A:$G,7,0)</f>
        <v>BASES POLIÉSTER</v>
      </c>
    </row>
    <row r="2605" spans="1:11" x14ac:dyDescent="0.3">
      <c r="A2605" s="15">
        <v>20715</v>
      </c>
      <c r="B2605" s="15" t="str">
        <f>VLOOKUP(Tabela14[[#This Row],[CÓDIGO]],[1]fornnecedor!$A:$E,5,0)</f>
        <v>SHERWIN - WILLIAMS DO BRASIL IND. E COM. LTDA</v>
      </c>
      <c r="C2605" s="16" t="s">
        <v>2219</v>
      </c>
      <c r="D2605" s="16" t="s">
        <v>324</v>
      </c>
      <c r="E2605" s="22">
        <v>0</v>
      </c>
      <c r="F2605" s="30">
        <v>0</v>
      </c>
      <c r="G2605" s="17">
        <v>33.74</v>
      </c>
      <c r="H2605" s="11">
        <f t="shared" si="80"/>
        <v>0</v>
      </c>
      <c r="I2605" s="12">
        <f t="shared" si="81"/>
        <v>0</v>
      </c>
      <c r="J2605" s="13" t="s">
        <v>1105</v>
      </c>
      <c r="K2605" s="37" t="str">
        <f>VLOOKUP(Tabela14[[#This Row],[CÓDIGO]],[1]fornnecedor!$A:$G,7,0)</f>
        <v>BASES POLIÉSTER</v>
      </c>
    </row>
    <row r="2606" spans="1:11" x14ac:dyDescent="0.3">
      <c r="A2606" s="8">
        <v>20695</v>
      </c>
      <c r="B2606" s="8" t="str">
        <f>VLOOKUP(Tabela14[[#This Row],[CÓDIGO]],[1]fornnecedor!$A:$E,5,0)</f>
        <v>SHERWIN - WILLIAMS DO BRASIL IND. E COM. LTDA</v>
      </c>
      <c r="C2606" s="9" t="s">
        <v>2220</v>
      </c>
      <c r="D2606" s="9" t="s">
        <v>324</v>
      </c>
      <c r="E2606" s="23">
        <v>0</v>
      </c>
      <c r="F2606" s="31">
        <v>0</v>
      </c>
      <c r="G2606" s="10">
        <v>76.48</v>
      </c>
      <c r="H2606" s="11">
        <f t="shared" si="80"/>
        <v>0</v>
      </c>
      <c r="I2606" s="12">
        <f t="shared" si="81"/>
        <v>0</v>
      </c>
      <c r="J2606" s="13" t="s">
        <v>1105</v>
      </c>
      <c r="K2606" s="37" t="str">
        <f>VLOOKUP(Tabela14[[#This Row],[CÓDIGO]],[1]fornnecedor!$A:$G,7,0)</f>
        <v>BASES POLIÉSTER</v>
      </c>
    </row>
    <row r="2607" spans="1:11" x14ac:dyDescent="0.3">
      <c r="A2607" s="15">
        <v>20709</v>
      </c>
      <c r="B2607" s="15" t="str">
        <f>VLOOKUP(Tabela14[[#This Row],[CÓDIGO]],[1]fornnecedor!$A:$E,5,0)</f>
        <v>SHERWIN - WILLIAMS DO BRASIL IND. E COM. LTDA</v>
      </c>
      <c r="C2607" s="16" t="s">
        <v>2221</v>
      </c>
      <c r="D2607" s="16" t="s">
        <v>324</v>
      </c>
      <c r="E2607" s="22">
        <v>0</v>
      </c>
      <c r="F2607" s="30">
        <v>0</v>
      </c>
      <c r="G2607" s="17">
        <v>118.26</v>
      </c>
      <c r="H2607" s="11">
        <f t="shared" si="80"/>
        <v>0</v>
      </c>
      <c r="I2607" s="12">
        <f t="shared" si="81"/>
        <v>0</v>
      </c>
      <c r="J2607" s="13" t="s">
        <v>1105</v>
      </c>
      <c r="K2607" s="37" t="str">
        <f>VLOOKUP(Tabela14[[#This Row],[CÓDIGO]],[1]fornnecedor!$A:$G,7,0)</f>
        <v>BASES POLIÉSTER</v>
      </c>
    </row>
    <row r="2608" spans="1:11" x14ac:dyDescent="0.3">
      <c r="A2608" s="8">
        <v>20696</v>
      </c>
      <c r="B2608" s="8" t="str">
        <f>VLOOKUP(Tabela14[[#This Row],[CÓDIGO]],[1]fornnecedor!$A:$E,5,0)</f>
        <v>SHERWIN - WILLIAMS DO BRASIL IND. E COM. LTDA</v>
      </c>
      <c r="C2608" s="9" t="s">
        <v>2222</v>
      </c>
      <c r="D2608" s="9" t="s">
        <v>324</v>
      </c>
      <c r="E2608" s="23">
        <v>0</v>
      </c>
      <c r="F2608" s="31">
        <v>0</v>
      </c>
      <c r="G2608" s="10">
        <v>64.67</v>
      </c>
      <c r="H2608" s="11">
        <f t="shared" si="80"/>
        <v>0</v>
      </c>
      <c r="I2608" s="12">
        <f t="shared" si="81"/>
        <v>0</v>
      </c>
      <c r="J2608" s="13" t="s">
        <v>1105</v>
      </c>
      <c r="K2608" s="37" t="str">
        <f>VLOOKUP(Tabela14[[#This Row],[CÓDIGO]],[1]fornnecedor!$A:$G,7,0)</f>
        <v>BASES POLIÉSTER</v>
      </c>
    </row>
    <row r="2609" spans="1:11" x14ac:dyDescent="0.3">
      <c r="A2609" s="15">
        <v>20701</v>
      </c>
      <c r="B2609" s="15" t="str">
        <f>VLOOKUP(Tabela14[[#This Row],[CÓDIGO]],[1]fornnecedor!$A:$E,5,0)</f>
        <v>SHERWIN - WILLIAMS DO BRASIL IND. E COM. LTDA</v>
      </c>
      <c r="C2609" s="16" t="s">
        <v>2223</v>
      </c>
      <c r="D2609" s="16" t="s">
        <v>324</v>
      </c>
      <c r="E2609" s="22">
        <v>0</v>
      </c>
      <c r="F2609" s="30">
        <v>0</v>
      </c>
      <c r="G2609" s="17">
        <v>57.82</v>
      </c>
      <c r="H2609" s="11">
        <f t="shared" si="80"/>
        <v>0</v>
      </c>
      <c r="I2609" s="12">
        <f t="shared" si="81"/>
        <v>0</v>
      </c>
      <c r="J2609" s="13" t="s">
        <v>1105</v>
      </c>
      <c r="K2609" s="37" t="str">
        <f>VLOOKUP(Tabela14[[#This Row],[CÓDIGO]],[1]fornnecedor!$A:$G,7,0)</f>
        <v>BASES POLIÉSTER</v>
      </c>
    </row>
    <row r="2610" spans="1:11" x14ac:dyDescent="0.3">
      <c r="A2610" s="8">
        <v>20698</v>
      </c>
      <c r="B2610" s="8" t="str">
        <f>VLOOKUP(Tabela14[[#This Row],[CÓDIGO]],[1]fornnecedor!$A:$E,5,0)</f>
        <v>SHERWIN - WILLIAMS DO BRASIL IND. E COM. LTDA</v>
      </c>
      <c r="C2610" s="9" t="s">
        <v>2224</v>
      </c>
      <c r="D2610" s="9" t="s">
        <v>324</v>
      </c>
      <c r="E2610" s="23">
        <v>0</v>
      </c>
      <c r="F2610" s="31">
        <v>0</v>
      </c>
      <c r="G2610" s="10">
        <v>77.98</v>
      </c>
      <c r="H2610" s="11">
        <f t="shared" si="80"/>
        <v>0</v>
      </c>
      <c r="I2610" s="12">
        <f t="shared" si="81"/>
        <v>0</v>
      </c>
      <c r="J2610" s="13" t="s">
        <v>1105</v>
      </c>
      <c r="K2610" s="37" t="str">
        <f>VLOOKUP(Tabela14[[#This Row],[CÓDIGO]],[1]fornnecedor!$A:$G,7,0)</f>
        <v>BASES POLIÉSTER</v>
      </c>
    </row>
    <row r="2611" spans="1:11" x14ac:dyDescent="0.3">
      <c r="A2611" s="15">
        <v>20708</v>
      </c>
      <c r="B2611" s="15" t="str">
        <f>VLOOKUP(Tabela14[[#This Row],[CÓDIGO]],[1]fornnecedor!$A:$E,5,0)</f>
        <v>SHERWIN - WILLIAMS DO BRASIL IND. E COM. LTDA</v>
      </c>
      <c r="C2611" s="16" t="s">
        <v>2225</v>
      </c>
      <c r="D2611" s="16" t="s">
        <v>324</v>
      </c>
      <c r="E2611" s="22">
        <v>0</v>
      </c>
      <c r="F2611" s="30">
        <v>0</v>
      </c>
      <c r="G2611" s="17">
        <v>36.86</v>
      </c>
      <c r="H2611" s="11">
        <f t="shared" si="80"/>
        <v>0</v>
      </c>
      <c r="I2611" s="12">
        <f t="shared" si="81"/>
        <v>0</v>
      </c>
      <c r="J2611" s="13" t="s">
        <v>1105</v>
      </c>
      <c r="K2611" s="37" t="str">
        <f>VLOOKUP(Tabela14[[#This Row],[CÓDIGO]],[1]fornnecedor!$A:$G,7,0)</f>
        <v>BASES POLIÉSTER</v>
      </c>
    </row>
    <row r="2612" spans="1:11" x14ac:dyDescent="0.3">
      <c r="A2612" s="8">
        <v>20717</v>
      </c>
      <c r="B2612" s="8" t="str">
        <f>VLOOKUP(Tabela14[[#This Row],[CÓDIGO]],[1]fornnecedor!$A:$E,5,0)</f>
        <v>SHERWIN - WILLIAMS DO BRASIL IND. E COM. LTDA</v>
      </c>
      <c r="C2612" s="9" t="s">
        <v>2226</v>
      </c>
      <c r="D2612" s="9" t="s">
        <v>324</v>
      </c>
      <c r="E2612" s="23">
        <v>0</v>
      </c>
      <c r="F2612" s="31">
        <v>0</v>
      </c>
      <c r="G2612" s="10">
        <v>50.26</v>
      </c>
      <c r="H2612" s="11">
        <f t="shared" si="80"/>
        <v>0</v>
      </c>
      <c r="I2612" s="12">
        <f t="shared" si="81"/>
        <v>0</v>
      </c>
      <c r="J2612" s="13" t="s">
        <v>1105</v>
      </c>
      <c r="K2612" s="37" t="str">
        <f>VLOOKUP(Tabela14[[#This Row],[CÓDIGO]],[1]fornnecedor!$A:$G,7,0)</f>
        <v>BASES POLIÉSTER</v>
      </c>
    </row>
    <row r="2613" spans="1:11" x14ac:dyDescent="0.3">
      <c r="A2613" s="15">
        <v>23976</v>
      </c>
      <c r="B2613" s="15" t="str">
        <f>VLOOKUP(Tabela14[[#This Row],[CÓDIGO]],[1]fornnecedor!$A:$E,5,0)</f>
        <v>ETITEC SOLUCOES INTELIGENTES</v>
      </c>
      <c r="C2613" s="16" t="s">
        <v>2227</v>
      </c>
      <c r="D2613" s="16" t="s">
        <v>454</v>
      </c>
      <c r="E2613" s="22">
        <v>0</v>
      </c>
      <c r="F2613" s="30">
        <v>0</v>
      </c>
      <c r="G2613" s="17">
        <v>381.32</v>
      </c>
      <c r="H2613" s="11">
        <f t="shared" si="80"/>
        <v>0</v>
      </c>
      <c r="I2613" s="12">
        <f t="shared" si="81"/>
        <v>0</v>
      </c>
      <c r="J2613" s="13" t="s">
        <v>1105</v>
      </c>
      <c r="K2613" s="37" t="str">
        <f>VLOOKUP(Tabela14[[#This Row],[CÓDIGO]],[1]fornnecedor!$A:$G,7,0)</f>
        <v>GRUPO CONVERSAO</v>
      </c>
    </row>
    <row r="2614" spans="1:11" x14ac:dyDescent="0.3">
      <c r="A2614" s="15">
        <v>24334</v>
      </c>
      <c r="B2614" s="15" t="str">
        <f>VLOOKUP(Tabela14[[#This Row],[CÓDIGO]],[1]fornnecedor!$A:$E,5,0)</f>
        <v>ORBI QUIMICA S/A</v>
      </c>
      <c r="C2614" s="16" t="s">
        <v>2228</v>
      </c>
      <c r="D2614" s="16" t="s">
        <v>1180</v>
      </c>
      <c r="E2614" s="22">
        <v>0</v>
      </c>
      <c r="F2614" s="30">
        <v>0</v>
      </c>
      <c r="G2614" s="17">
        <v>6.91</v>
      </c>
      <c r="H2614" s="11">
        <f t="shared" si="80"/>
        <v>0</v>
      </c>
      <c r="I2614" s="12">
        <f t="shared" si="81"/>
        <v>0</v>
      </c>
      <c r="J2614" s="13" t="s">
        <v>1105</v>
      </c>
      <c r="K2614" s="37" t="str">
        <f>VLOOKUP(Tabela14[[#This Row],[CÓDIGO]],[1]fornnecedor!$A:$G,7,0)</f>
        <v>LIMPA AR CONDICIONADO</v>
      </c>
    </row>
    <row r="2615" spans="1:11" x14ac:dyDescent="0.3">
      <c r="A2615" s="15">
        <v>24378</v>
      </c>
      <c r="B2615" s="15" t="str">
        <f>VLOOKUP(Tabela14[[#This Row],[CÓDIGO]],[1]fornnecedor!$A:$E,5,0)</f>
        <v>ORBI QUIMICA S/A</v>
      </c>
      <c r="C2615" s="16" t="s">
        <v>2229</v>
      </c>
      <c r="D2615" s="16" t="s">
        <v>1180</v>
      </c>
      <c r="E2615" s="22">
        <v>0</v>
      </c>
      <c r="F2615" s="30">
        <v>0</v>
      </c>
      <c r="G2615" s="17">
        <v>6.77</v>
      </c>
      <c r="H2615" s="11">
        <f t="shared" si="80"/>
        <v>0</v>
      </c>
      <c r="I2615" s="12">
        <f t="shared" si="81"/>
        <v>0</v>
      </c>
      <c r="J2615" s="13" t="s">
        <v>1105</v>
      </c>
      <c r="K2615" s="37" t="str">
        <f>VLOOKUP(Tabela14[[#This Row],[CÓDIGO]],[1]fornnecedor!$A:$G,7,0)</f>
        <v>LIMPA AR CONDICIONADO</v>
      </c>
    </row>
    <row r="2616" spans="1:11" x14ac:dyDescent="0.3">
      <c r="A2616" s="8">
        <v>24379</v>
      </c>
      <c r="B2616" s="8" t="str">
        <f>VLOOKUP(Tabela14[[#This Row],[CÓDIGO]],[1]fornnecedor!$A:$E,5,0)</f>
        <v>ORBI QUIMICA S/A</v>
      </c>
      <c r="C2616" s="9" t="s">
        <v>2230</v>
      </c>
      <c r="D2616" s="9" t="s">
        <v>1180</v>
      </c>
      <c r="E2616" s="23">
        <v>0</v>
      </c>
      <c r="F2616" s="31">
        <v>0</v>
      </c>
      <c r="G2616" s="10">
        <v>6.77</v>
      </c>
      <c r="H2616" s="11">
        <f t="shared" si="80"/>
        <v>0</v>
      </c>
      <c r="I2616" s="12">
        <f t="shared" si="81"/>
        <v>0</v>
      </c>
      <c r="J2616" s="13" t="s">
        <v>1105</v>
      </c>
      <c r="K2616" s="37" t="str">
        <f>VLOOKUP(Tabela14[[#This Row],[CÓDIGO]],[1]fornnecedor!$A:$G,7,0)</f>
        <v>LIMPA AR CONDICIONADO</v>
      </c>
    </row>
    <row r="2617" spans="1:11" x14ac:dyDescent="0.3">
      <c r="A2617" s="8">
        <v>24207</v>
      </c>
      <c r="B2617" s="8" t="str">
        <f>VLOOKUP(Tabela14[[#This Row],[CÓDIGO]],[1]fornnecedor!$A:$E,5,0)</f>
        <v>LIMA &amp; PERGHER INDUSTRIAL E COMERCIO</v>
      </c>
      <c r="C2617" s="9" t="s">
        <v>2231</v>
      </c>
      <c r="D2617" s="9" t="s">
        <v>463</v>
      </c>
      <c r="E2617" s="23">
        <v>0</v>
      </c>
      <c r="F2617" s="31">
        <v>0</v>
      </c>
      <c r="G2617" s="10">
        <v>58.98</v>
      </c>
      <c r="H2617" s="11">
        <f t="shared" si="80"/>
        <v>0</v>
      </c>
      <c r="I2617" s="12">
        <f t="shared" si="81"/>
        <v>0</v>
      </c>
      <c r="J2617" s="13" t="s">
        <v>1105</v>
      </c>
      <c r="K2617" s="37" t="str">
        <f>VLOOKUP(Tabela14[[#This Row],[CÓDIGO]],[1]fornnecedor!$A:$G,7,0)</f>
        <v>GRUPO CONVERSAO</v>
      </c>
    </row>
    <row r="2618" spans="1:11" x14ac:dyDescent="0.3">
      <c r="A2618" s="15">
        <v>23745</v>
      </c>
      <c r="B2618" s="15" t="str">
        <f>VLOOKUP(Tabela14[[#This Row],[CÓDIGO]],[1]fornnecedor!$A:$E,5,0)</f>
        <v>INDUSTRIA E COMERCIO DE POLIDORES PEROLA LTDA</v>
      </c>
      <c r="C2618" s="16" t="s">
        <v>2232</v>
      </c>
      <c r="D2618" s="16" t="s">
        <v>1387</v>
      </c>
      <c r="E2618" s="22">
        <v>0</v>
      </c>
      <c r="F2618" s="30">
        <v>0</v>
      </c>
      <c r="G2618" s="17">
        <v>6.86</v>
      </c>
      <c r="H2618" s="11">
        <f t="shared" si="80"/>
        <v>0</v>
      </c>
      <c r="I2618" s="12">
        <f t="shared" si="81"/>
        <v>0</v>
      </c>
      <c r="J2618" s="13" t="s">
        <v>1105</v>
      </c>
      <c r="K2618" s="37" t="str">
        <f>VLOOKUP(Tabela14[[#This Row],[CÓDIGO]],[1]fornnecedor!$A:$G,7,0)</f>
        <v>CERA  / LIMPEZA /  POLIMENTO VEICULAR</v>
      </c>
    </row>
    <row r="2619" spans="1:11" x14ac:dyDescent="0.3">
      <c r="A2619" s="15">
        <v>23593</v>
      </c>
      <c r="B2619" s="15" t="str">
        <f>VLOOKUP(Tabela14[[#This Row],[CÓDIGO]],[1]fornnecedor!$A:$E,5,0)</f>
        <v>JET STREET PRODUTOS AUTOMOTIVOS LTDA</v>
      </c>
      <c r="C2619" s="16" t="s">
        <v>2233</v>
      </c>
      <c r="D2619" s="16" t="s">
        <v>2234</v>
      </c>
      <c r="E2619" s="22">
        <v>0</v>
      </c>
      <c r="F2619" s="30">
        <v>0</v>
      </c>
      <c r="G2619" s="17">
        <v>17.5</v>
      </c>
      <c r="H2619" s="11">
        <f t="shared" si="80"/>
        <v>0</v>
      </c>
      <c r="I2619" s="12">
        <f t="shared" si="81"/>
        <v>0</v>
      </c>
      <c r="J2619" s="13" t="s">
        <v>1105</v>
      </c>
      <c r="K2619" s="37" t="str">
        <f>VLOOKUP(Tabela14[[#This Row],[CÓDIGO]],[1]fornnecedor!$A:$G,7,0)</f>
        <v>CERA  / LIMPEZA /  POLIMENTO VEICULAR</v>
      </c>
    </row>
    <row r="2620" spans="1:11" x14ac:dyDescent="0.3">
      <c r="A2620" s="8">
        <v>23736</v>
      </c>
      <c r="B2620" s="8" t="str">
        <f>VLOOKUP(Tabela14[[#This Row],[CÓDIGO]],[1]fornnecedor!$A:$E,5,0)</f>
        <v>INDUSTRIA E COMERCIO DE POLIDORES PEROLA LTDA</v>
      </c>
      <c r="C2620" s="9" t="s">
        <v>2235</v>
      </c>
      <c r="D2620" s="9" t="s">
        <v>1387</v>
      </c>
      <c r="E2620" s="23">
        <v>0</v>
      </c>
      <c r="F2620" s="31">
        <v>0</v>
      </c>
      <c r="G2620" s="10">
        <v>5.53</v>
      </c>
      <c r="H2620" s="11">
        <f t="shared" si="80"/>
        <v>0</v>
      </c>
      <c r="I2620" s="12">
        <f t="shared" si="81"/>
        <v>0</v>
      </c>
      <c r="J2620" s="13" t="s">
        <v>1105</v>
      </c>
      <c r="K2620" s="37" t="str">
        <f>VLOOKUP(Tabela14[[#This Row],[CÓDIGO]],[1]fornnecedor!$A:$G,7,0)</f>
        <v>CERA  / LIMPEZA /  POLIMENTO VEICULAR</v>
      </c>
    </row>
    <row r="2621" spans="1:11" x14ac:dyDescent="0.3">
      <c r="A2621" s="15">
        <v>24302</v>
      </c>
      <c r="B2621" s="15" t="str">
        <f>VLOOKUP(Tabela14[[#This Row],[CÓDIGO]],[1]fornnecedor!$A:$E,5,0)</f>
        <v>HARTS DISTRIBUIDORA II LTDA</v>
      </c>
      <c r="C2621" s="16" t="s">
        <v>2236</v>
      </c>
      <c r="D2621" s="16" t="s">
        <v>2157</v>
      </c>
      <c r="E2621" s="22">
        <v>0</v>
      </c>
      <c r="F2621" s="30">
        <v>0</v>
      </c>
      <c r="G2621" s="17">
        <v>10.39</v>
      </c>
      <c r="H2621" s="11">
        <f t="shared" si="80"/>
        <v>0</v>
      </c>
      <c r="I2621" s="12">
        <f t="shared" si="81"/>
        <v>0</v>
      </c>
      <c r="J2621" s="13" t="s">
        <v>1105</v>
      </c>
      <c r="K2621" s="37" t="str">
        <f>VLOOKUP(Tabela14[[#This Row],[CÓDIGO]],[1]fornnecedor!$A:$G,7,0)</f>
        <v>CERA  / LIMPEZA /  POLIMENTO VEICULAR</v>
      </c>
    </row>
    <row r="2622" spans="1:11" x14ac:dyDescent="0.3">
      <c r="A2622" s="8">
        <v>83808</v>
      </c>
      <c r="B2622" s="8" t="str">
        <f>VLOOKUP(Tabela14[[#This Row],[CÓDIGO]],[1]fornnecedor!$A:$E,5,0)</f>
        <v>LIMA &amp; PERGHERN INDUSTRIA E COMERCIO</v>
      </c>
      <c r="C2622" s="9" t="s">
        <v>2237</v>
      </c>
      <c r="D2622" s="9" t="s">
        <v>454</v>
      </c>
      <c r="E2622" s="23">
        <v>0</v>
      </c>
      <c r="F2622" s="31">
        <v>0</v>
      </c>
      <c r="G2622" s="10">
        <v>0</v>
      </c>
      <c r="H2622" s="11">
        <f t="shared" si="80"/>
        <v>0</v>
      </c>
      <c r="I2622" s="12">
        <f t="shared" si="81"/>
        <v>0</v>
      </c>
      <c r="J2622" s="13" t="s">
        <v>1105</v>
      </c>
      <c r="K2622" s="37" t="str">
        <f>VLOOKUP(Tabela14[[#This Row],[CÓDIGO]],[1]fornnecedor!$A:$G,7,0)</f>
        <v>GRUPO CONVERSAO</v>
      </c>
    </row>
    <row r="2623" spans="1:11" x14ac:dyDescent="0.3">
      <c r="A2623" s="8">
        <v>87161</v>
      </c>
      <c r="B2623" s="8" t="str">
        <f>VLOOKUP(Tabela14[[#This Row],[CÓDIGO]],[1]fornnecedor!$A:$E,5,0)</f>
        <v>DURACOLOR INDUSTRIA E COMERCIO DE TINTAS</v>
      </c>
      <c r="C2623" s="9" t="s">
        <v>2238</v>
      </c>
      <c r="D2623" s="9" t="s">
        <v>1108</v>
      </c>
      <c r="E2623" s="23">
        <v>0</v>
      </c>
      <c r="F2623" s="31">
        <v>0</v>
      </c>
      <c r="G2623" s="10">
        <v>0</v>
      </c>
      <c r="H2623" s="11">
        <f t="shared" si="80"/>
        <v>0</v>
      </c>
      <c r="I2623" s="12">
        <f t="shared" si="81"/>
        <v>0</v>
      </c>
      <c r="J2623" s="13" t="s">
        <v>1105</v>
      </c>
      <c r="K2623" s="37" t="str">
        <f>VLOOKUP(Tabela14[[#This Row],[CÓDIGO]],[1]fornnecedor!$A:$G,7,0)</f>
        <v>TINTA PAREDE</v>
      </c>
    </row>
    <row r="2624" spans="1:11" x14ac:dyDescent="0.3">
      <c r="A2624" s="15">
        <v>87162</v>
      </c>
      <c r="B2624" s="15" t="str">
        <f>VLOOKUP(Tabela14[[#This Row],[CÓDIGO]],[1]fornnecedor!$A:$E,5,0)</f>
        <v>DURACOLOR INDUSTRIA E COMERCIO DE TINTAS</v>
      </c>
      <c r="C2624" s="16" t="s">
        <v>2239</v>
      </c>
      <c r="D2624" s="16" t="s">
        <v>1108</v>
      </c>
      <c r="E2624" s="22">
        <v>0</v>
      </c>
      <c r="F2624" s="30">
        <v>0</v>
      </c>
      <c r="G2624" s="17">
        <v>0</v>
      </c>
      <c r="H2624" s="11">
        <f t="shared" si="80"/>
        <v>0</v>
      </c>
      <c r="I2624" s="12">
        <f t="shared" si="81"/>
        <v>0</v>
      </c>
      <c r="J2624" s="13" t="s">
        <v>1105</v>
      </c>
      <c r="K2624" s="37" t="str">
        <f>VLOOKUP(Tabela14[[#This Row],[CÓDIGO]],[1]fornnecedor!$A:$G,7,0)</f>
        <v>TINTA PAREDE</v>
      </c>
    </row>
    <row r="2625" spans="1:11" x14ac:dyDescent="0.3">
      <c r="A2625" s="8">
        <v>22961</v>
      </c>
      <c r="B2625" s="8" t="str">
        <f>VLOOKUP(Tabela14[[#This Row],[CÓDIGO]],[1]fornnecedor!$A:$E,5,0)</f>
        <v>DJF Comercial de Papelaria Ltda. - ME</v>
      </c>
      <c r="C2625" s="9" t="s">
        <v>2240</v>
      </c>
      <c r="D2625" s="9" t="s">
        <v>454</v>
      </c>
      <c r="E2625" s="23">
        <v>0</v>
      </c>
      <c r="F2625" s="31">
        <v>0</v>
      </c>
      <c r="G2625" s="10">
        <v>7.1</v>
      </c>
      <c r="H2625" s="11">
        <f t="shared" si="80"/>
        <v>0</v>
      </c>
      <c r="I2625" s="12">
        <f t="shared" si="81"/>
        <v>0</v>
      </c>
      <c r="J2625" s="13" t="s">
        <v>1105</v>
      </c>
      <c r="K2625" s="37" t="str">
        <f>VLOOKUP(Tabela14[[#This Row],[CÓDIGO]],[1]fornnecedor!$A:$G,7,0)</f>
        <v>GRUPO CONVERSAO</v>
      </c>
    </row>
    <row r="2626" spans="1:11" x14ac:dyDescent="0.3">
      <c r="A2626" s="15">
        <v>10017</v>
      </c>
      <c r="B2626" s="15" t="str">
        <f>VLOOKUP(Tabela14[[#This Row],[CÓDIGO]],[1]fornnecedor!$A:$E,5,0)</f>
        <v>3M DO BRASIL LTDA</v>
      </c>
      <c r="C2626" s="16" t="s">
        <v>2241</v>
      </c>
      <c r="D2626" s="16" t="s">
        <v>366</v>
      </c>
      <c r="E2626" s="22">
        <v>0</v>
      </c>
      <c r="F2626" s="30">
        <v>0</v>
      </c>
      <c r="G2626" s="17">
        <v>0.93</v>
      </c>
      <c r="H2626" s="11">
        <f t="shared" ref="H2626:H2689" si="82">G2626*E2626</f>
        <v>0</v>
      </c>
      <c r="I2626" s="12">
        <f t="shared" ref="I2626:I2689" si="83">G2626*F2626</f>
        <v>0</v>
      </c>
      <c r="J2626" s="13" t="s">
        <v>1105</v>
      </c>
      <c r="K2626" s="37" t="str">
        <f>VLOOKUP(Tabela14[[#This Row],[CÓDIGO]],[1]fornnecedor!$A:$G,7,0)</f>
        <v>LIXA DÁGUA</v>
      </c>
    </row>
    <row r="2627" spans="1:11" x14ac:dyDescent="0.3">
      <c r="A2627" s="8">
        <v>20173</v>
      </c>
      <c r="B2627" s="8" t="str">
        <f>VLOOKUP(Tabela14[[#This Row],[CÓDIGO]],[1]fornnecedor!$A:$E,5,0)</f>
        <v>SAINT- GOBAIN DO BRASIL PROD. IND. E CONSTR. LTDA</v>
      </c>
      <c r="C2627" s="9" t="s">
        <v>2242</v>
      </c>
      <c r="D2627" s="9" t="s">
        <v>49</v>
      </c>
      <c r="E2627" s="23">
        <v>0</v>
      </c>
      <c r="F2627" s="31">
        <v>0</v>
      </c>
      <c r="G2627" s="10">
        <v>0.47</v>
      </c>
      <c r="H2627" s="11">
        <f t="shared" si="82"/>
        <v>0</v>
      </c>
      <c r="I2627" s="12">
        <f t="shared" si="83"/>
        <v>0</v>
      </c>
      <c r="J2627" s="13" t="s">
        <v>1105</v>
      </c>
      <c r="K2627" s="37" t="str">
        <f>VLOOKUP(Tabela14[[#This Row],[CÓDIGO]],[1]fornnecedor!$A:$G,7,0)</f>
        <v>LIXA DÁGUA</v>
      </c>
    </row>
    <row r="2628" spans="1:11" x14ac:dyDescent="0.3">
      <c r="A2628" s="15">
        <v>84838</v>
      </c>
      <c r="B2628" s="15" t="str">
        <f>VLOOKUP(Tabela14[[#This Row],[CÓDIGO]],[1]fornnecedor!$A:$E,5,0)</f>
        <v>HEAVY DUTY COMERCIAL IMPORTADORA LTDA</v>
      </c>
      <c r="C2628" s="16" t="s">
        <v>2243</v>
      </c>
      <c r="D2628" s="16" t="s">
        <v>2244</v>
      </c>
      <c r="E2628" s="22">
        <v>0</v>
      </c>
      <c r="F2628" s="30">
        <v>0</v>
      </c>
      <c r="G2628" s="17">
        <v>1.08</v>
      </c>
      <c r="H2628" s="11">
        <f t="shared" si="82"/>
        <v>0</v>
      </c>
      <c r="I2628" s="12">
        <f t="shared" si="83"/>
        <v>0</v>
      </c>
      <c r="J2628" s="13" t="s">
        <v>1105</v>
      </c>
      <c r="K2628" s="37" t="str">
        <f>VLOOKUP(Tabela14[[#This Row],[CÓDIGO]],[1]fornnecedor!$A:$G,7,0)</f>
        <v>LIXA FERRO</v>
      </c>
    </row>
    <row r="2629" spans="1:11" x14ac:dyDescent="0.3">
      <c r="A2629" s="15">
        <v>84839</v>
      </c>
      <c r="B2629" s="15" t="str">
        <f>VLOOKUP(Tabela14[[#This Row],[CÓDIGO]],[1]fornnecedor!$A:$E,5,0)</f>
        <v>HEAVY DUTY COMERCIAL IMPORTADORA LTDA</v>
      </c>
      <c r="C2629" s="16" t="s">
        <v>2245</v>
      </c>
      <c r="D2629" s="16" t="s">
        <v>2244</v>
      </c>
      <c r="E2629" s="22">
        <v>0</v>
      </c>
      <c r="F2629" s="30">
        <v>0</v>
      </c>
      <c r="G2629" s="17">
        <v>1.08</v>
      </c>
      <c r="H2629" s="11">
        <f t="shared" si="82"/>
        <v>0</v>
      </c>
      <c r="I2629" s="12">
        <f t="shared" si="83"/>
        <v>0</v>
      </c>
      <c r="J2629" s="13" t="s">
        <v>1105</v>
      </c>
      <c r="K2629" s="37" t="str">
        <f>VLOOKUP(Tabela14[[#This Row],[CÓDIGO]],[1]fornnecedor!$A:$G,7,0)</f>
        <v>LIXA FERRO</v>
      </c>
    </row>
    <row r="2630" spans="1:11" x14ac:dyDescent="0.3">
      <c r="A2630" s="8">
        <v>84847</v>
      </c>
      <c r="B2630" s="8" t="str">
        <f>VLOOKUP(Tabela14[[#This Row],[CÓDIGO]],[1]fornnecedor!$A:$E,5,0)</f>
        <v>FORNECEDOR CONVERSAO</v>
      </c>
      <c r="C2630" s="9" t="s">
        <v>2246</v>
      </c>
      <c r="D2630" s="9" t="s">
        <v>454</v>
      </c>
      <c r="E2630" s="23">
        <v>0</v>
      </c>
      <c r="F2630" s="31">
        <v>0</v>
      </c>
      <c r="G2630" s="10">
        <v>1.34</v>
      </c>
      <c r="H2630" s="11">
        <f t="shared" si="82"/>
        <v>0</v>
      </c>
      <c r="I2630" s="12">
        <f t="shared" si="83"/>
        <v>0</v>
      </c>
      <c r="J2630" s="13" t="s">
        <v>1105</v>
      </c>
      <c r="K2630" s="37" t="str">
        <f>VLOOKUP(Tabela14[[#This Row],[CÓDIGO]],[1]fornnecedor!$A:$G,7,0)</f>
        <v>LIXA FERRO</v>
      </c>
    </row>
    <row r="2631" spans="1:11" x14ac:dyDescent="0.3">
      <c r="A2631" s="8">
        <v>10029</v>
      </c>
      <c r="B2631" s="8" t="str">
        <f>VLOOKUP(Tabela14[[#This Row],[CÓDIGO]],[1]fornnecedor!$A:$E,5,0)</f>
        <v>3M DO BRASIL LTDA</v>
      </c>
      <c r="C2631" s="9" t="s">
        <v>2247</v>
      </c>
      <c r="D2631" s="9" t="s">
        <v>454</v>
      </c>
      <c r="E2631" s="23">
        <v>0</v>
      </c>
      <c r="F2631" s="31">
        <v>0</v>
      </c>
      <c r="G2631" s="10">
        <v>1.35</v>
      </c>
      <c r="H2631" s="11">
        <f t="shared" si="82"/>
        <v>0</v>
      </c>
      <c r="I2631" s="12">
        <f t="shared" si="83"/>
        <v>0</v>
      </c>
      <c r="J2631" s="13" t="s">
        <v>1105</v>
      </c>
      <c r="K2631" s="37" t="str">
        <f>VLOOKUP(Tabela14[[#This Row],[CÓDIGO]],[1]fornnecedor!$A:$G,7,0)</f>
        <v xml:space="preserve">DISCOS / LIXAS / ABRASIVOS </v>
      </c>
    </row>
    <row r="2632" spans="1:11" x14ac:dyDescent="0.3">
      <c r="A2632" s="15">
        <v>10030</v>
      </c>
      <c r="B2632" s="15" t="str">
        <f>VLOOKUP(Tabela14[[#This Row],[CÓDIGO]],[1]fornnecedor!$A:$E,5,0)</f>
        <v>3M DO BRASIL LTDA</v>
      </c>
      <c r="C2632" s="16" t="s">
        <v>2248</v>
      </c>
      <c r="D2632" s="16" t="s">
        <v>454</v>
      </c>
      <c r="E2632" s="22">
        <v>0</v>
      </c>
      <c r="F2632" s="30">
        <v>0</v>
      </c>
      <c r="G2632" s="17">
        <v>1.59</v>
      </c>
      <c r="H2632" s="11">
        <f t="shared" si="82"/>
        <v>0</v>
      </c>
      <c r="I2632" s="12">
        <f t="shared" si="83"/>
        <v>0</v>
      </c>
      <c r="J2632" s="13" t="s">
        <v>1105</v>
      </c>
      <c r="K2632" s="37" t="str">
        <f>VLOOKUP(Tabela14[[#This Row],[CÓDIGO]],[1]fornnecedor!$A:$G,7,0)</f>
        <v xml:space="preserve">DISCOS / LIXAS / ABRASIVOS </v>
      </c>
    </row>
    <row r="2633" spans="1:11" x14ac:dyDescent="0.3">
      <c r="A2633" s="8">
        <v>87123</v>
      </c>
      <c r="B2633" s="8" t="str">
        <f>VLOOKUP(Tabela14[[#This Row],[CÓDIGO]],[1]fornnecedor!$A:$E,5,0)</f>
        <v>SAINT- GOBAIN DO BRASIL PROD. IND. E CONSTR. LTDA</v>
      </c>
      <c r="C2633" s="9" t="s">
        <v>2249</v>
      </c>
      <c r="D2633" s="9" t="s">
        <v>49</v>
      </c>
      <c r="E2633" s="23">
        <v>0</v>
      </c>
      <c r="F2633" s="31">
        <v>0</v>
      </c>
      <c r="G2633" s="10">
        <v>0</v>
      </c>
      <c r="H2633" s="11">
        <f t="shared" si="82"/>
        <v>0</v>
      </c>
      <c r="I2633" s="12">
        <f t="shared" si="83"/>
        <v>0</v>
      </c>
      <c r="J2633" s="13" t="s">
        <v>1105</v>
      </c>
      <c r="K2633" s="37" t="str">
        <f>VLOOKUP(Tabela14[[#This Row],[CÓDIGO]],[1]fornnecedor!$A:$G,7,0)</f>
        <v xml:space="preserve">DISCOS / LIXAS / ABRASIVOS </v>
      </c>
    </row>
    <row r="2634" spans="1:11" x14ac:dyDescent="0.3">
      <c r="A2634" s="8">
        <v>24279</v>
      </c>
      <c r="B2634" s="8" t="str">
        <f>VLOOKUP(Tabela14[[#This Row],[CÓDIGO]],[1]fornnecedor!$A:$E,5,0)</f>
        <v>WIMPEL EQUIPAMENTOS LTDA</v>
      </c>
      <c r="C2634" s="9" t="s">
        <v>2250</v>
      </c>
      <c r="D2634" s="9" t="s">
        <v>2081</v>
      </c>
      <c r="E2634" s="23">
        <v>0</v>
      </c>
      <c r="F2634" s="31">
        <v>0</v>
      </c>
      <c r="G2634" s="10">
        <v>325.61</v>
      </c>
      <c r="H2634" s="11">
        <f t="shared" si="82"/>
        <v>0</v>
      </c>
      <c r="I2634" s="12">
        <f t="shared" si="83"/>
        <v>0</v>
      </c>
      <c r="J2634" s="13" t="s">
        <v>1105</v>
      </c>
      <c r="K2634" s="37" t="str">
        <f>VLOOKUP(Tabela14[[#This Row],[CÓDIGO]],[1]fornnecedor!$A:$G,7,0)</f>
        <v>LIXADEIRAS</v>
      </c>
    </row>
    <row r="2635" spans="1:11" x14ac:dyDescent="0.3">
      <c r="A2635" s="15">
        <v>87002</v>
      </c>
      <c r="B2635" s="15" t="str">
        <f>VLOOKUP(Tabela14[[#This Row],[CÓDIGO]],[1]fornnecedor!$A:$E,5,0)</f>
        <v>3M DO BRASIL LTDA</v>
      </c>
      <c r="C2635" s="16" t="s">
        <v>2251</v>
      </c>
      <c r="D2635" s="16" t="s">
        <v>366</v>
      </c>
      <c r="E2635" s="22">
        <v>0</v>
      </c>
      <c r="F2635" s="30">
        <v>1</v>
      </c>
      <c r="G2635" s="17">
        <v>0</v>
      </c>
      <c r="H2635" s="11">
        <f t="shared" si="82"/>
        <v>0</v>
      </c>
      <c r="I2635" s="12">
        <f t="shared" si="83"/>
        <v>0</v>
      </c>
      <c r="J2635" s="13" t="s">
        <v>1105</v>
      </c>
      <c r="K2635" s="37" t="str">
        <f>VLOOKUP(Tabela14[[#This Row],[CÓDIGO]],[1]fornnecedor!$A:$G,7,0)</f>
        <v>LIXADEIRAS</v>
      </c>
    </row>
    <row r="2636" spans="1:11" x14ac:dyDescent="0.3">
      <c r="A2636" s="8">
        <v>83941</v>
      </c>
      <c r="B2636" s="8" t="str">
        <f>VLOOKUP(Tabela14[[#This Row],[CÓDIGO]],[1]fornnecedor!$A:$E,5,0)</f>
        <v>COM.ALVORADA LIMPEZA E DESCARTAVEIS</v>
      </c>
      <c r="C2636" s="9" t="s">
        <v>2252</v>
      </c>
      <c r="D2636" s="9" t="s">
        <v>458</v>
      </c>
      <c r="E2636" s="23">
        <v>0</v>
      </c>
      <c r="F2636" s="31">
        <v>0</v>
      </c>
      <c r="G2636" s="10">
        <v>24.24</v>
      </c>
      <c r="H2636" s="11">
        <f t="shared" si="82"/>
        <v>0</v>
      </c>
      <c r="I2636" s="12">
        <f t="shared" si="83"/>
        <v>0</v>
      </c>
      <c r="J2636" s="13" t="s">
        <v>1105</v>
      </c>
      <c r="K2636" s="37" t="str">
        <f>VLOOKUP(Tabela14[[#This Row],[CÓDIGO]],[1]fornnecedor!$A:$G,7,0)</f>
        <v>GRUPO CONVERSAO</v>
      </c>
    </row>
    <row r="2637" spans="1:11" x14ac:dyDescent="0.3">
      <c r="A2637" s="15">
        <v>87103</v>
      </c>
      <c r="B2637" s="15" t="str">
        <f>VLOOKUP(Tabela14[[#This Row],[CÓDIGO]],[1]fornnecedor!$A:$E,5,0)</f>
        <v>COM.ALVORADA LIMPEZA E DESCARTAVEIS</v>
      </c>
      <c r="C2637" s="16" t="s">
        <v>2253</v>
      </c>
      <c r="D2637" s="16" t="s">
        <v>2254</v>
      </c>
      <c r="E2637" s="22">
        <v>0</v>
      </c>
      <c r="F2637" s="31">
        <v>0</v>
      </c>
      <c r="G2637" s="17">
        <v>0</v>
      </c>
      <c r="H2637" s="11">
        <f t="shared" si="82"/>
        <v>0</v>
      </c>
      <c r="I2637" s="12">
        <f t="shared" si="83"/>
        <v>0</v>
      </c>
      <c r="J2637" s="13" t="s">
        <v>1105</v>
      </c>
      <c r="K2637" s="37" t="str">
        <f>VLOOKUP(Tabela14[[#This Row],[CÓDIGO]],[1]fornnecedor!$A:$G,7,0)</f>
        <v>APLICADORES / ADAPTADORES / ENGATES / SUPORTES</v>
      </c>
    </row>
    <row r="2638" spans="1:11" x14ac:dyDescent="0.3">
      <c r="A2638" s="8">
        <v>23738</v>
      </c>
      <c r="B2638" s="8" t="str">
        <f>VLOOKUP(Tabela14[[#This Row],[CÓDIGO]],[1]fornnecedor!$A:$E,5,0)</f>
        <v>INDUSTRIA E COMERCIO DE POLIDORES PEROLA LTDA</v>
      </c>
      <c r="C2638" s="9" t="s">
        <v>2255</v>
      </c>
      <c r="D2638" s="9" t="s">
        <v>1387</v>
      </c>
      <c r="E2638" s="23">
        <v>0</v>
      </c>
      <c r="F2638" s="31">
        <v>0</v>
      </c>
      <c r="G2638" s="10">
        <v>10.39</v>
      </c>
      <c r="H2638" s="11">
        <f t="shared" si="82"/>
        <v>0</v>
      </c>
      <c r="I2638" s="12">
        <f t="shared" si="83"/>
        <v>0</v>
      </c>
      <c r="J2638" s="13" t="s">
        <v>1105</v>
      </c>
      <c r="K2638" s="37" t="str">
        <f>VLOOKUP(Tabela14[[#This Row],[CÓDIGO]],[1]fornnecedor!$A:$G,7,0)</f>
        <v>EPI´S</v>
      </c>
    </row>
    <row r="2639" spans="1:11" x14ac:dyDescent="0.3">
      <c r="A2639" s="15">
        <v>23636</v>
      </c>
      <c r="B2639" s="15" t="str">
        <f>VLOOKUP(Tabela14[[#This Row],[CÓDIGO]],[1]fornnecedor!$A:$E,5,0)</f>
        <v>PRIMEIRA LINHA COMERCIAL DE ROLAMENTOS LTDA</v>
      </c>
      <c r="C2639" s="16" t="s">
        <v>2256</v>
      </c>
      <c r="D2639" s="16" t="s">
        <v>454</v>
      </c>
      <c r="E2639" s="22">
        <v>0</v>
      </c>
      <c r="F2639" s="30">
        <v>0</v>
      </c>
      <c r="G2639" s="17">
        <v>21</v>
      </c>
      <c r="H2639" s="11">
        <f t="shared" si="82"/>
        <v>0</v>
      </c>
      <c r="I2639" s="12">
        <f t="shared" si="83"/>
        <v>0</v>
      </c>
      <c r="J2639" s="13" t="s">
        <v>1105</v>
      </c>
      <c r="K2639" s="37" t="str">
        <f>VLOOKUP(Tabela14[[#This Row],[CÓDIGO]],[1]fornnecedor!$A:$G,7,0)</f>
        <v>EPI´S</v>
      </c>
    </row>
    <row r="2640" spans="1:11" x14ac:dyDescent="0.3">
      <c r="A2640" s="8">
        <v>83850</v>
      </c>
      <c r="B2640" s="8" t="str">
        <f>VLOOKUP(Tabela14[[#This Row],[CÓDIGO]],[1]fornnecedor!$A:$E,5,0)</f>
        <v>PRIMEIRA LINHA COMERCIAL DE ROLAMENTOS LTDA</v>
      </c>
      <c r="C2640" s="9" t="s">
        <v>2257</v>
      </c>
      <c r="D2640" s="9" t="s">
        <v>454</v>
      </c>
      <c r="E2640" s="23">
        <v>0</v>
      </c>
      <c r="F2640" s="31">
        <v>0</v>
      </c>
      <c r="G2640" s="10">
        <v>5.38</v>
      </c>
      <c r="H2640" s="11">
        <f t="shared" si="82"/>
        <v>0</v>
      </c>
      <c r="I2640" s="12">
        <f t="shared" si="83"/>
        <v>0</v>
      </c>
      <c r="J2640" s="13" t="s">
        <v>1105</v>
      </c>
      <c r="K2640" s="37" t="str">
        <f>VLOOKUP(Tabela14[[#This Row],[CÓDIGO]],[1]fornnecedor!$A:$G,7,0)</f>
        <v>EPI´S</v>
      </c>
    </row>
    <row r="2641" spans="1:11" x14ac:dyDescent="0.3">
      <c r="A2641" s="15">
        <v>83849</v>
      </c>
      <c r="B2641" s="15" t="str">
        <f>VLOOKUP(Tabela14[[#This Row],[CÓDIGO]],[1]fornnecedor!$A:$E,5,0)</f>
        <v>PRIMEIRA LINHA COMERCIAL DE ROLAMENTOS LTDA</v>
      </c>
      <c r="C2641" s="16" t="s">
        <v>2258</v>
      </c>
      <c r="D2641" s="16" t="s">
        <v>454</v>
      </c>
      <c r="E2641" s="22">
        <v>0</v>
      </c>
      <c r="F2641" s="30">
        <v>0</v>
      </c>
      <c r="G2641" s="17">
        <v>11.54</v>
      </c>
      <c r="H2641" s="11">
        <f t="shared" si="82"/>
        <v>0</v>
      </c>
      <c r="I2641" s="12">
        <f t="shared" si="83"/>
        <v>0</v>
      </c>
      <c r="J2641" s="13" t="s">
        <v>1105</v>
      </c>
      <c r="K2641" s="37" t="str">
        <f>VLOOKUP(Tabela14[[#This Row],[CÓDIGO]],[1]fornnecedor!$A:$G,7,0)</f>
        <v>EPI´S</v>
      </c>
    </row>
    <row r="2642" spans="1:11" x14ac:dyDescent="0.3">
      <c r="A2642" s="8">
        <v>24221</v>
      </c>
      <c r="B2642" s="8" t="str">
        <f>VLOOKUP(Tabela14[[#This Row],[CÓDIGO]],[1]fornnecedor!$A:$E,5,0)</f>
        <v>MARLUVAS EQUIPAMENTOS DE SEGURANÇA LTDA</v>
      </c>
      <c r="C2642" s="9" t="s">
        <v>2259</v>
      </c>
      <c r="D2642" s="9" t="s">
        <v>1315</v>
      </c>
      <c r="E2642" s="23">
        <v>0</v>
      </c>
      <c r="F2642" s="31">
        <v>0</v>
      </c>
      <c r="G2642" s="10">
        <v>92.54</v>
      </c>
      <c r="H2642" s="11">
        <f t="shared" si="82"/>
        <v>0</v>
      </c>
      <c r="I2642" s="12">
        <f t="shared" si="83"/>
        <v>0</v>
      </c>
      <c r="J2642" s="13" t="s">
        <v>1105</v>
      </c>
      <c r="K2642" s="37" t="str">
        <f>VLOOKUP(Tabela14[[#This Row],[CÓDIGO]],[1]fornnecedor!$A:$G,7,0)</f>
        <v>EPI´S</v>
      </c>
    </row>
    <row r="2643" spans="1:11" x14ac:dyDescent="0.3">
      <c r="A2643" s="15">
        <v>23814</v>
      </c>
      <c r="B2643" s="15" t="str">
        <f>VLOOKUP(Tabela14[[#This Row],[CÓDIGO]],[1]fornnecedor!$A:$E,5,0)</f>
        <v>MARLUVAS EQUIPAMENTOS DE SEGURANÇA LTDA</v>
      </c>
      <c r="C2643" s="16" t="s">
        <v>2260</v>
      </c>
      <c r="D2643" s="16" t="s">
        <v>1315</v>
      </c>
      <c r="E2643" s="22">
        <v>0</v>
      </c>
      <c r="F2643" s="30">
        <v>0</v>
      </c>
      <c r="G2643" s="17">
        <v>122.92</v>
      </c>
      <c r="H2643" s="11">
        <f t="shared" si="82"/>
        <v>0</v>
      </c>
      <c r="I2643" s="12">
        <f t="shared" si="83"/>
        <v>0</v>
      </c>
      <c r="J2643" s="13" t="s">
        <v>1105</v>
      </c>
      <c r="K2643" s="37" t="str">
        <f>VLOOKUP(Tabela14[[#This Row],[CÓDIGO]],[1]fornnecedor!$A:$G,7,0)</f>
        <v>EPI´S</v>
      </c>
    </row>
    <row r="2644" spans="1:11" x14ac:dyDescent="0.3">
      <c r="A2644" s="8">
        <v>23815</v>
      </c>
      <c r="B2644" s="8" t="str">
        <f>VLOOKUP(Tabela14[[#This Row],[CÓDIGO]],[1]fornnecedor!$A:$E,5,0)</f>
        <v>REDE EPI EQUIPAMENTOS DE SEGURANÇA LTDA</v>
      </c>
      <c r="C2644" s="9" t="s">
        <v>2261</v>
      </c>
      <c r="D2644" s="9" t="s">
        <v>1315</v>
      </c>
      <c r="E2644" s="23">
        <v>0</v>
      </c>
      <c r="F2644" s="31">
        <v>0</v>
      </c>
      <c r="G2644" s="10">
        <v>150</v>
      </c>
      <c r="H2644" s="11">
        <f t="shared" si="82"/>
        <v>0</v>
      </c>
      <c r="I2644" s="12">
        <f t="shared" si="83"/>
        <v>0</v>
      </c>
      <c r="J2644" s="13" t="s">
        <v>1105</v>
      </c>
      <c r="K2644" s="37" t="str">
        <f>VLOOKUP(Tabela14[[#This Row],[CÓDIGO]],[1]fornnecedor!$A:$G,7,0)</f>
        <v>EPI´S</v>
      </c>
    </row>
    <row r="2645" spans="1:11" x14ac:dyDescent="0.3">
      <c r="A2645" s="15">
        <v>84002</v>
      </c>
      <c r="B2645" s="15" t="str">
        <f>VLOOKUP(Tabela14[[#This Row],[CÓDIGO]],[1]fornnecedor!$A:$E,5,0)</f>
        <v>PRIMEIRA LINHA COMERCIAL DE ROLAMENTOS LTDA</v>
      </c>
      <c r="C2645" s="16" t="s">
        <v>2262</v>
      </c>
      <c r="D2645" s="16" t="s">
        <v>454</v>
      </c>
      <c r="E2645" s="22">
        <v>0</v>
      </c>
      <c r="F2645" s="30">
        <v>0</v>
      </c>
      <c r="G2645" s="17">
        <v>3.52</v>
      </c>
      <c r="H2645" s="11">
        <f t="shared" si="82"/>
        <v>0</v>
      </c>
      <c r="I2645" s="12">
        <f t="shared" si="83"/>
        <v>0</v>
      </c>
      <c r="J2645" s="13" t="s">
        <v>1105</v>
      </c>
      <c r="K2645" s="37" t="str">
        <f>VLOOKUP(Tabela14[[#This Row],[CÓDIGO]],[1]fornnecedor!$A:$G,7,0)</f>
        <v>EPI´S</v>
      </c>
    </row>
    <row r="2646" spans="1:11" x14ac:dyDescent="0.3">
      <c r="A2646" s="15">
        <v>23816</v>
      </c>
      <c r="B2646" s="15" t="str">
        <f>VLOOKUP(Tabela14[[#This Row],[CÓDIGO]],[1]fornnecedor!$A:$E,5,0)</f>
        <v>MARLUVAS EQUIPAMENTOS DE SEGURANÇA LTDA</v>
      </c>
      <c r="C2646" s="16" t="s">
        <v>2263</v>
      </c>
      <c r="D2646" s="16" t="s">
        <v>1315</v>
      </c>
      <c r="E2646" s="22">
        <v>0</v>
      </c>
      <c r="F2646" s="30">
        <v>0</v>
      </c>
      <c r="G2646" s="17">
        <v>117</v>
      </c>
      <c r="H2646" s="11">
        <f t="shared" si="82"/>
        <v>0</v>
      </c>
      <c r="I2646" s="12">
        <f t="shared" si="83"/>
        <v>0</v>
      </c>
      <c r="J2646" s="13" t="s">
        <v>1105</v>
      </c>
      <c r="K2646" s="37" t="str">
        <f>VLOOKUP(Tabela14[[#This Row],[CÓDIGO]],[1]fornnecedor!$A:$G,7,0)</f>
        <v>EPI´S</v>
      </c>
    </row>
    <row r="2647" spans="1:11" x14ac:dyDescent="0.3">
      <c r="A2647" s="15">
        <v>24323</v>
      </c>
      <c r="B2647" s="15" t="str">
        <f>VLOOKUP(Tabela14[[#This Row],[CÓDIGO]],[1]fornnecedor!$A:$E,5,0)</f>
        <v>MARLUVAS EQUIPAMENTOS DE SEGURANÇA LTDA</v>
      </c>
      <c r="C2647" s="16" t="s">
        <v>2264</v>
      </c>
      <c r="D2647" s="16" t="s">
        <v>1315</v>
      </c>
      <c r="E2647" s="22">
        <v>0</v>
      </c>
      <c r="F2647" s="30">
        <v>0</v>
      </c>
      <c r="G2647" s="17">
        <v>78.17</v>
      </c>
      <c r="H2647" s="11">
        <f t="shared" si="82"/>
        <v>0</v>
      </c>
      <c r="I2647" s="12">
        <f t="shared" si="83"/>
        <v>0</v>
      </c>
      <c r="J2647" s="13" t="s">
        <v>1105</v>
      </c>
      <c r="K2647" s="37" t="str">
        <f>VLOOKUP(Tabela14[[#This Row],[CÓDIGO]],[1]fornnecedor!$A:$G,7,0)</f>
        <v>EPI´S</v>
      </c>
    </row>
    <row r="2648" spans="1:11" x14ac:dyDescent="0.3">
      <c r="A2648" s="8">
        <v>86761</v>
      </c>
      <c r="B2648" s="8" t="str">
        <f>VLOOKUP(Tabela14[[#This Row],[CÓDIGO]],[1]fornnecedor!$A:$E,5,0)</f>
        <v>AKZO NOBEL LTDA DECOR</v>
      </c>
      <c r="C2648" s="9" t="s">
        <v>2265</v>
      </c>
      <c r="D2648" s="9" t="s">
        <v>2266</v>
      </c>
      <c r="E2648" s="23">
        <v>0</v>
      </c>
      <c r="F2648" s="31">
        <v>0</v>
      </c>
      <c r="G2648" s="10">
        <v>0</v>
      </c>
      <c r="H2648" s="11">
        <f t="shared" si="82"/>
        <v>0</v>
      </c>
      <c r="I2648" s="12">
        <f t="shared" si="83"/>
        <v>0</v>
      </c>
      <c r="J2648" s="13" t="s">
        <v>1105</v>
      </c>
      <c r="K2648" s="37" t="str">
        <f>VLOOKUP(Tabela14[[#This Row],[CÓDIGO]],[1]fornnecedor!$A:$G,7,0)</f>
        <v>IMPERMEABILIZANTES</v>
      </c>
    </row>
    <row r="2649" spans="1:11" x14ac:dyDescent="0.3">
      <c r="A2649" s="15">
        <v>86759</v>
      </c>
      <c r="B2649" s="15" t="str">
        <f>VLOOKUP(Tabela14[[#This Row],[CÓDIGO]],[1]fornnecedor!$A:$E,5,0)</f>
        <v>AKZO NOBEL LTDA DECOR</v>
      </c>
      <c r="C2649" s="16" t="s">
        <v>2267</v>
      </c>
      <c r="D2649" s="16" t="s">
        <v>2266</v>
      </c>
      <c r="E2649" s="22">
        <v>0</v>
      </c>
      <c r="F2649" s="30">
        <v>0</v>
      </c>
      <c r="G2649" s="17">
        <v>0</v>
      </c>
      <c r="H2649" s="11">
        <f t="shared" si="82"/>
        <v>0</v>
      </c>
      <c r="I2649" s="12">
        <f t="shared" si="83"/>
        <v>0</v>
      </c>
      <c r="J2649" s="13" t="s">
        <v>1105</v>
      </c>
      <c r="K2649" s="37" t="str">
        <f>VLOOKUP(Tabela14[[#This Row],[CÓDIGO]],[1]fornnecedor!$A:$G,7,0)</f>
        <v>IMPERMEABILIZANTES</v>
      </c>
    </row>
    <row r="2650" spans="1:11" x14ac:dyDescent="0.3">
      <c r="A2650" s="8">
        <v>86841</v>
      </c>
      <c r="B2650" s="8" t="str">
        <f>VLOOKUP(Tabela14[[#This Row],[CÓDIGO]],[1]fornnecedor!$A:$E,5,0)</f>
        <v>AKZO NOBEL LTDA DECOR</v>
      </c>
      <c r="C2650" s="9" t="s">
        <v>2268</v>
      </c>
      <c r="D2650" s="9" t="s">
        <v>2266</v>
      </c>
      <c r="E2650" s="23">
        <v>0</v>
      </c>
      <c r="F2650" s="31">
        <v>0</v>
      </c>
      <c r="G2650" s="10">
        <v>0</v>
      </c>
      <c r="H2650" s="11">
        <f t="shared" si="82"/>
        <v>0</v>
      </c>
      <c r="I2650" s="12">
        <f t="shared" si="83"/>
        <v>0</v>
      </c>
      <c r="J2650" s="13" t="s">
        <v>1105</v>
      </c>
      <c r="K2650" s="37" t="str">
        <f>VLOOKUP(Tabela14[[#This Row],[CÓDIGO]],[1]fornnecedor!$A:$G,7,0)</f>
        <v>IMPERMEABILIZANTES</v>
      </c>
    </row>
    <row r="2651" spans="1:11" x14ac:dyDescent="0.3">
      <c r="A2651" s="15">
        <v>86762</v>
      </c>
      <c r="B2651" s="15" t="str">
        <f>VLOOKUP(Tabela14[[#This Row],[CÓDIGO]],[1]fornnecedor!$A:$E,5,0)</f>
        <v>AKZO NOBEL LTDA DECOR</v>
      </c>
      <c r="C2651" s="16" t="s">
        <v>2269</v>
      </c>
      <c r="D2651" s="16" t="s">
        <v>2266</v>
      </c>
      <c r="E2651" s="22">
        <v>0</v>
      </c>
      <c r="F2651" s="30">
        <v>0</v>
      </c>
      <c r="G2651" s="17">
        <v>0</v>
      </c>
      <c r="H2651" s="11">
        <f t="shared" si="82"/>
        <v>0</v>
      </c>
      <c r="I2651" s="12">
        <f t="shared" si="83"/>
        <v>0</v>
      </c>
      <c r="J2651" s="13" t="s">
        <v>1105</v>
      </c>
      <c r="K2651" s="37" t="str">
        <f>VLOOKUP(Tabela14[[#This Row],[CÓDIGO]],[1]fornnecedor!$A:$G,7,0)</f>
        <v>IMPERMEABILIZANTES</v>
      </c>
    </row>
    <row r="2652" spans="1:11" x14ac:dyDescent="0.3">
      <c r="A2652" s="15">
        <v>86799</v>
      </c>
      <c r="B2652" s="15" t="str">
        <f>VLOOKUP(Tabela14[[#This Row],[CÓDIGO]],[1]fornnecedor!$A:$E,5,0)</f>
        <v>AKZO NOBEL LTDA DECOR</v>
      </c>
      <c r="C2652" s="16" t="s">
        <v>2270</v>
      </c>
      <c r="D2652" s="16" t="s">
        <v>2266</v>
      </c>
      <c r="E2652" s="22">
        <v>0</v>
      </c>
      <c r="F2652" s="30">
        <v>0</v>
      </c>
      <c r="G2652" s="17">
        <v>0</v>
      </c>
      <c r="H2652" s="11">
        <f t="shared" si="82"/>
        <v>0</v>
      </c>
      <c r="I2652" s="12">
        <f t="shared" si="83"/>
        <v>0</v>
      </c>
      <c r="J2652" s="13" t="s">
        <v>1105</v>
      </c>
      <c r="K2652" s="37" t="str">
        <f>VLOOKUP(Tabela14[[#This Row],[CÓDIGO]],[1]fornnecedor!$A:$G,7,0)</f>
        <v>IMPERMEABILIZANTES</v>
      </c>
    </row>
    <row r="2653" spans="1:11" x14ac:dyDescent="0.3">
      <c r="A2653" s="8">
        <v>86816</v>
      </c>
      <c r="B2653" s="8" t="str">
        <f>VLOOKUP(Tabela14[[#This Row],[CÓDIGO]],[1]fornnecedor!$A:$E,5,0)</f>
        <v>AKZO NOBEL LTDA DECOR</v>
      </c>
      <c r="C2653" s="9" t="s">
        <v>2271</v>
      </c>
      <c r="D2653" s="9" t="s">
        <v>2266</v>
      </c>
      <c r="E2653" s="23">
        <v>0</v>
      </c>
      <c r="F2653" s="31">
        <v>0</v>
      </c>
      <c r="G2653" s="10">
        <v>0</v>
      </c>
      <c r="H2653" s="11">
        <f t="shared" si="82"/>
        <v>0</v>
      </c>
      <c r="I2653" s="12">
        <f t="shared" si="83"/>
        <v>0</v>
      </c>
      <c r="J2653" s="13" t="s">
        <v>1105</v>
      </c>
      <c r="K2653" s="37" t="str">
        <f>VLOOKUP(Tabela14[[#This Row],[CÓDIGO]],[1]fornnecedor!$A:$G,7,0)</f>
        <v>IMPERMEABILIZANTES</v>
      </c>
    </row>
    <row r="2654" spans="1:11" x14ac:dyDescent="0.3">
      <c r="A2654" s="15">
        <v>86815</v>
      </c>
      <c r="B2654" s="15" t="str">
        <f>VLOOKUP(Tabela14[[#This Row],[CÓDIGO]],[1]fornnecedor!$A:$E,5,0)</f>
        <v>AKZO NOBEL LTDA DECOR</v>
      </c>
      <c r="C2654" s="16" t="s">
        <v>2272</v>
      </c>
      <c r="D2654" s="16" t="s">
        <v>2266</v>
      </c>
      <c r="E2654" s="22">
        <v>0</v>
      </c>
      <c r="F2654" s="30">
        <v>0</v>
      </c>
      <c r="G2654" s="17">
        <v>0</v>
      </c>
      <c r="H2654" s="11">
        <f t="shared" si="82"/>
        <v>0</v>
      </c>
      <c r="I2654" s="12">
        <f t="shared" si="83"/>
        <v>0</v>
      </c>
      <c r="J2654" s="13" t="s">
        <v>1105</v>
      </c>
      <c r="K2654" s="37" t="str">
        <f>VLOOKUP(Tabela14[[#This Row],[CÓDIGO]],[1]fornnecedor!$A:$G,7,0)</f>
        <v>IMPERMEABILIZANTES</v>
      </c>
    </row>
    <row r="2655" spans="1:11" x14ac:dyDescent="0.3">
      <c r="A2655" s="8">
        <v>86801</v>
      </c>
      <c r="B2655" s="8" t="str">
        <f>VLOOKUP(Tabela14[[#This Row],[CÓDIGO]],[1]fornnecedor!$A:$E,5,0)</f>
        <v>AKZO NOBEL LTDA DECOR</v>
      </c>
      <c r="C2655" s="9" t="s">
        <v>2273</v>
      </c>
      <c r="D2655" s="9" t="s">
        <v>2266</v>
      </c>
      <c r="E2655" s="23">
        <v>0</v>
      </c>
      <c r="F2655" s="31">
        <v>0</v>
      </c>
      <c r="G2655" s="10">
        <v>0</v>
      </c>
      <c r="H2655" s="11">
        <f t="shared" si="82"/>
        <v>0</v>
      </c>
      <c r="I2655" s="12">
        <f t="shared" si="83"/>
        <v>0</v>
      </c>
      <c r="J2655" s="13" t="s">
        <v>1105</v>
      </c>
      <c r="K2655" s="37" t="str">
        <f>VLOOKUP(Tabela14[[#This Row],[CÓDIGO]],[1]fornnecedor!$A:$G,7,0)</f>
        <v>PU 40</v>
      </c>
    </row>
    <row r="2656" spans="1:11" x14ac:dyDescent="0.3">
      <c r="A2656" s="15">
        <v>86852</v>
      </c>
      <c r="B2656" s="15" t="str">
        <f>VLOOKUP(Tabela14[[#This Row],[CÓDIGO]],[1]fornnecedor!$A:$E,5,0)</f>
        <v>AKZO NOBEL LTDA DECOR</v>
      </c>
      <c r="C2656" s="16" t="s">
        <v>2274</v>
      </c>
      <c r="D2656" s="16" t="s">
        <v>2266</v>
      </c>
      <c r="E2656" s="22">
        <v>0</v>
      </c>
      <c r="F2656" s="30">
        <v>0</v>
      </c>
      <c r="G2656" s="17">
        <v>0</v>
      </c>
      <c r="H2656" s="11">
        <f t="shared" si="82"/>
        <v>0</v>
      </c>
      <c r="I2656" s="12">
        <f t="shared" si="83"/>
        <v>0</v>
      </c>
      <c r="J2656" s="13" t="s">
        <v>1105</v>
      </c>
      <c r="K2656" s="37" t="str">
        <f>VLOOKUP(Tabela14[[#This Row],[CÓDIGO]],[1]fornnecedor!$A:$G,7,0)</f>
        <v>IMPERMEABILIZANTES</v>
      </c>
    </row>
    <row r="2657" spans="1:11" x14ac:dyDescent="0.3">
      <c r="A2657" s="8">
        <v>86851</v>
      </c>
      <c r="B2657" s="8" t="str">
        <f>VLOOKUP(Tabela14[[#This Row],[CÓDIGO]],[1]fornnecedor!$A:$E,5,0)</f>
        <v>AKZO NOBEL LTDA DECOR</v>
      </c>
      <c r="C2657" s="9" t="s">
        <v>2275</v>
      </c>
      <c r="D2657" s="9" t="s">
        <v>2266</v>
      </c>
      <c r="E2657" s="23">
        <v>0</v>
      </c>
      <c r="F2657" s="31">
        <v>0</v>
      </c>
      <c r="G2657" s="10">
        <v>0</v>
      </c>
      <c r="H2657" s="11">
        <f t="shared" si="82"/>
        <v>0</v>
      </c>
      <c r="I2657" s="12">
        <f t="shared" si="83"/>
        <v>0</v>
      </c>
      <c r="J2657" s="13" t="s">
        <v>1105</v>
      </c>
      <c r="K2657" s="37" t="str">
        <f>VLOOKUP(Tabela14[[#This Row],[CÓDIGO]],[1]fornnecedor!$A:$G,7,0)</f>
        <v>IMPERMEABILIZANTES</v>
      </c>
    </row>
    <row r="2658" spans="1:11" x14ac:dyDescent="0.3">
      <c r="A2658" s="15">
        <v>86850</v>
      </c>
      <c r="B2658" s="15" t="str">
        <f>VLOOKUP(Tabela14[[#This Row],[CÓDIGO]],[1]fornnecedor!$A:$E,5,0)</f>
        <v>AKZO NOBEL LTDA DECOR</v>
      </c>
      <c r="C2658" s="16" t="s">
        <v>2276</v>
      </c>
      <c r="D2658" s="16" t="s">
        <v>2266</v>
      </c>
      <c r="E2658" s="22">
        <v>0</v>
      </c>
      <c r="F2658" s="30">
        <v>0</v>
      </c>
      <c r="G2658" s="17">
        <v>0</v>
      </c>
      <c r="H2658" s="11">
        <f t="shared" si="82"/>
        <v>0</v>
      </c>
      <c r="I2658" s="12">
        <f t="shared" si="83"/>
        <v>0</v>
      </c>
      <c r="J2658" s="13" t="s">
        <v>1105</v>
      </c>
      <c r="K2658" s="37" t="str">
        <f>VLOOKUP(Tabela14[[#This Row],[CÓDIGO]],[1]fornnecedor!$A:$G,7,0)</f>
        <v>IMPERMEABILIZANTES</v>
      </c>
    </row>
    <row r="2659" spans="1:11" x14ac:dyDescent="0.3">
      <c r="A2659" s="8">
        <v>86847</v>
      </c>
      <c r="B2659" s="8" t="str">
        <f>VLOOKUP(Tabela14[[#This Row],[CÓDIGO]],[1]fornnecedor!$A:$E,5,0)</f>
        <v>AKZO NOBEL LTDA DECOR</v>
      </c>
      <c r="C2659" s="9" t="s">
        <v>2277</v>
      </c>
      <c r="D2659" s="9" t="s">
        <v>2266</v>
      </c>
      <c r="E2659" s="23">
        <v>0</v>
      </c>
      <c r="F2659" s="31">
        <v>0</v>
      </c>
      <c r="G2659" s="10">
        <v>0</v>
      </c>
      <c r="H2659" s="11">
        <f t="shared" si="82"/>
        <v>0</v>
      </c>
      <c r="I2659" s="12">
        <f t="shared" si="83"/>
        <v>0</v>
      </c>
      <c r="J2659" s="13" t="s">
        <v>1105</v>
      </c>
      <c r="K2659" s="37" t="str">
        <f>VLOOKUP(Tabela14[[#This Row],[CÓDIGO]],[1]fornnecedor!$A:$G,7,0)</f>
        <v>IMPERMEABILIZANTES</v>
      </c>
    </row>
    <row r="2660" spans="1:11" x14ac:dyDescent="0.3">
      <c r="A2660" s="15">
        <v>86848</v>
      </c>
      <c r="B2660" s="15" t="str">
        <f>VLOOKUP(Tabela14[[#This Row],[CÓDIGO]],[1]fornnecedor!$A:$E,5,0)</f>
        <v>AKZO NOBEL LTDA DECOR</v>
      </c>
      <c r="C2660" s="16" t="s">
        <v>2278</v>
      </c>
      <c r="D2660" s="16" t="s">
        <v>2266</v>
      </c>
      <c r="E2660" s="22">
        <v>0</v>
      </c>
      <c r="F2660" s="30">
        <v>0</v>
      </c>
      <c r="G2660" s="17">
        <v>0</v>
      </c>
      <c r="H2660" s="11">
        <f t="shared" si="82"/>
        <v>0</v>
      </c>
      <c r="I2660" s="12">
        <f t="shared" si="83"/>
        <v>0</v>
      </c>
      <c r="J2660" s="13" t="s">
        <v>1105</v>
      </c>
      <c r="K2660" s="37" t="str">
        <f>VLOOKUP(Tabela14[[#This Row],[CÓDIGO]],[1]fornnecedor!$A:$G,7,0)</f>
        <v>IMPERMEABILIZANTES</v>
      </c>
    </row>
    <row r="2661" spans="1:11" x14ac:dyDescent="0.3">
      <c r="A2661" s="8">
        <v>86849</v>
      </c>
      <c r="B2661" s="8" t="str">
        <f>VLOOKUP(Tabela14[[#This Row],[CÓDIGO]],[1]fornnecedor!$A:$E,5,0)</f>
        <v>AKZO NOBEL LTDA DECOR</v>
      </c>
      <c r="C2661" s="9" t="s">
        <v>2279</v>
      </c>
      <c r="D2661" s="9" t="s">
        <v>2266</v>
      </c>
      <c r="E2661" s="23">
        <v>0</v>
      </c>
      <c r="F2661" s="31">
        <v>0</v>
      </c>
      <c r="G2661" s="10">
        <v>0</v>
      </c>
      <c r="H2661" s="11">
        <f t="shared" si="82"/>
        <v>0</v>
      </c>
      <c r="I2661" s="12">
        <f t="shared" si="83"/>
        <v>0</v>
      </c>
      <c r="J2661" s="13" t="s">
        <v>1105</v>
      </c>
      <c r="K2661" s="37" t="str">
        <f>VLOOKUP(Tabela14[[#This Row],[CÓDIGO]],[1]fornnecedor!$A:$G,7,0)</f>
        <v>IMPERMEABILIZANTES</v>
      </c>
    </row>
    <row r="2662" spans="1:11" x14ac:dyDescent="0.3">
      <c r="A2662" s="15">
        <v>86802</v>
      </c>
      <c r="B2662" s="15" t="str">
        <f>VLOOKUP(Tabela14[[#This Row],[CÓDIGO]],[1]fornnecedor!$A:$E,5,0)</f>
        <v>AKZO NOBEL LTDA DECOR</v>
      </c>
      <c r="C2662" s="16" t="s">
        <v>2280</v>
      </c>
      <c r="D2662" s="16" t="s">
        <v>2266</v>
      </c>
      <c r="E2662" s="22">
        <v>0</v>
      </c>
      <c r="F2662" s="30">
        <v>0</v>
      </c>
      <c r="G2662" s="17">
        <v>0</v>
      </c>
      <c r="H2662" s="11">
        <f t="shared" si="82"/>
        <v>0</v>
      </c>
      <c r="I2662" s="12">
        <f t="shared" si="83"/>
        <v>0</v>
      </c>
      <c r="J2662" s="13" t="s">
        <v>1105</v>
      </c>
      <c r="K2662" s="37" t="str">
        <f>VLOOKUP(Tabela14[[#This Row],[CÓDIGO]],[1]fornnecedor!$A:$G,7,0)</f>
        <v>IMPERMEABILIZANTES</v>
      </c>
    </row>
    <row r="2663" spans="1:11" x14ac:dyDescent="0.3">
      <c r="A2663" s="8">
        <v>86798</v>
      </c>
      <c r="B2663" s="8" t="str">
        <f>VLOOKUP(Tabela14[[#This Row],[CÓDIGO]],[1]fornnecedor!$A:$E,5,0)</f>
        <v>AKZO NOBEL LTDA DECOR</v>
      </c>
      <c r="C2663" s="9" t="s">
        <v>2281</v>
      </c>
      <c r="D2663" s="9" t="s">
        <v>2266</v>
      </c>
      <c r="E2663" s="23">
        <v>0</v>
      </c>
      <c r="F2663" s="31">
        <v>0</v>
      </c>
      <c r="G2663" s="10">
        <v>0</v>
      </c>
      <c r="H2663" s="11">
        <f t="shared" si="82"/>
        <v>0</v>
      </c>
      <c r="I2663" s="12">
        <f t="shared" si="83"/>
        <v>0</v>
      </c>
      <c r="J2663" s="13" t="s">
        <v>1105</v>
      </c>
      <c r="K2663" s="37" t="str">
        <f>VLOOKUP(Tabela14[[#This Row],[CÓDIGO]],[1]fornnecedor!$A:$G,7,0)</f>
        <v>IMPERMEABILIZANTES</v>
      </c>
    </row>
    <row r="2664" spans="1:11" x14ac:dyDescent="0.3">
      <c r="A2664" s="15">
        <v>86813</v>
      </c>
      <c r="B2664" s="15" t="str">
        <f>VLOOKUP(Tabela14[[#This Row],[CÓDIGO]],[1]fornnecedor!$A:$E,5,0)</f>
        <v>AKZO NOBEL LTDA DECOR</v>
      </c>
      <c r="C2664" s="16" t="s">
        <v>2282</v>
      </c>
      <c r="D2664" s="16" t="s">
        <v>2266</v>
      </c>
      <c r="E2664" s="22">
        <v>0</v>
      </c>
      <c r="F2664" s="30">
        <v>0</v>
      </c>
      <c r="G2664" s="17">
        <v>0</v>
      </c>
      <c r="H2664" s="11">
        <f t="shared" si="82"/>
        <v>0</v>
      </c>
      <c r="I2664" s="12">
        <f t="shared" si="83"/>
        <v>0</v>
      </c>
      <c r="J2664" s="13" t="s">
        <v>1105</v>
      </c>
      <c r="K2664" s="37" t="str">
        <f>VLOOKUP(Tabela14[[#This Row],[CÓDIGO]],[1]fornnecedor!$A:$G,7,0)</f>
        <v>IMPERMEABILIZANTES</v>
      </c>
    </row>
    <row r="2665" spans="1:11" x14ac:dyDescent="0.3">
      <c r="A2665" s="8">
        <v>86811</v>
      </c>
      <c r="B2665" s="8" t="str">
        <f>VLOOKUP(Tabela14[[#This Row],[CÓDIGO]],[1]fornnecedor!$A:$E,5,0)</f>
        <v>AKZO NOBEL LTDA DECOR</v>
      </c>
      <c r="C2665" s="9" t="s">
        <v>2283</v>
      </c>
      <c r="D2665" s="9" t="s">
        <v>2266</v>
      </c>
      <c r="E2665" s="23">
        <v>0</v>
      </c>
      <c r="F2665" s="31">
        <v>0</v>
      </c>
      <c r="G2665" s="10">
        <v>0</v>
      </c>
      <c r="H2665" s="11">
        <f t="shared" si="82"/>
        <v>0</v>
      </c>
      <c r="I2665" s="12">
        <f t="shared" si="83"/>
        <v>0</v>
      </c>
      <c r="J2665" s="13" t="s">
        <v>1105</v>
      </c>
      <c r="K2665" s="37" t="str">
        <f>VLOOKUP(Tabela14[[#This Row],[CÓDIGO]],[1]fornnecedor!$A:$G,7,0)</f>
        <v>IMPERMEABILIZANTES</v>
      </c>
    </row>
    <row r="2666" spans="1:11" x14ac:dyDescent="0.3">
      <c r="A2666" s="15">
        <v>86844</v>
      </c>
      <c r="B2666" s="15" t="str">
        <f>VLOOKUP(Tabela14[[#This Row],[CÓDIGO]],[1]fornnecedor!$A:$E,5,0)</f>
        <v>AKZO NOBEL LTDA DECOR</v>
      </c>
      <c r="C2666" s="16" t="s">
        <v>2284</v>
      </c>
      <c r="D2666" s="16" t="s">
        <v>2266</v>
      </c>
      <c r="E2666" s="22">
        <v>0</v>
      </c>
      <c r="F2666" s="30">
        <v>0</v>
      </c>
      <c r="G2666" s="17">
        <v>0</v>
      </c>
      <c r="H2666" s="11">
        <f t="shared" si="82"/>
        <v>0</v>
      </c>
      <c r="I2666" s="12">
        <f t="shared" si="83"/>
        <v>0</v>
      </c>
      <c r="J2666" s="13" t="s">
        <v>1105</v>
      </c>
      <c r="K2666" s="37" t="str">
        <f>VLOOKUP(Tabela14[[#This Row],[CÓDIGO]],[1]fornnecedor!$A:$G,7,0)</f>
        <v>IMPERMEABILIZANTES</v>
      </c>
    </row>
    <row r="2667" spans="1:11" x14ac:dyDescent="0.3">
      <c r="A2667" s="8">
        <v>86810</v>
      </c>
      <c r="B2667" s="8" t="str">
        <f>VLOOKUP(Tabela14[[#This Row],[CÓDIGO]],[1]fornnecedor!$A:$E,5,0)</f>
        <v>AKZO NOBEL LTDA DECOR</v>
      </c>
      <c r="C2667" s="9" t="s">
        <v>2285</v>
      </c>
      <c r="D2667" s="9" t="s">
        <v>2266</v>
      </c>
      <c r="E2667" s="23">
        <v>0</v>
      </c>
      <c r="F2667" s="31">
        <v>0</v>
      </c>
      <c r="G2667" s="10">
        <v>0</v>
      </c>
      <c r="H2667" s="11">
        <f t="shared" si="82"/>
        <v>0</v>
      </c>
      <c r="I2667" s="12">
        <f t="shared" si="83"/>
        <v>0</v>
      </c>
      <c r="J2667" s="13" t="s">
        <v>1105</v>
      </c>
      <c r="K2667" s="37" t="str">
        <f>VLOOKUP(Tabela14[[#This Row],[CÓDIGO]],[1]fornnecedor!$A:$G,7,0)</f>
        <v>IMPERMEABILIZANTES</v>
      </c>
    </row>
    <row r="2668" spans="1:11" x14ac:dyDescent="0.3">
      <c r="A2668" s="8">
        <v>86808</v>
      </c>
      <c r="B2668" s="8" t="str">
        <f>VLOOKUP(Tabela14[[#This Row],[CÓDIGO]],[1]fornnecedor!$A:$E,5,0)</f>
        <v>AKZO NOBEL LTDA DECOR</v>
      </c>
      <c r="C2668" s="9" t="s">
        <v>2286</v>
      </c>
      <c r="D2668" s="9" t="s">
        <v>2266</v>
      </c>
      <c r="E2668" s="23">
        <v>0</v>
      </c>
      <c r="F2668" s="31">
        <v>0</v>
      </c>
      <c r="G2668" s="10">
        <v>0</v>
      </c>
      <c r="H2668" s="11">
        <f t="shared" si="82"/>
        <v>0</v>
      </c>
      <c r="I2668" s="12">
        <f t="shared" si="83"/>
        <v>0</v>
      </c>
      <c r="J2668" s="13" t="s">
        <v>1105</v>
      </c>
      <c r="K2668" s="37" t="str">
        <f>VLOOKUP(Tabela14[[#This Row],[CÓDIGO]],[1]fornnecedor!$A:$G,7,0)</f>
        <v>IMPERMEABILIZANTES</v>
      </c>
    </row>
    <row r="2669" spans="1:11" x14ac:dyDescent="0.3">
      <c r="A2669" s="15">
        <v>86809</v>
      </c>
      <c r="B2669" s="15" t="str">
        <f>VLOOKUP(Tabela14[[#This Row],[CÓDIGO]],[1]fornnecedor!$A:$E,5,0)</f>
        <v>AKZO NOBEL LTDA DECOR</v>
      </c>
      <c r="C2669" s="16" t="s">
        <v>2287</v>
      </c>
      <c r="D2669" s="16" t="s">
        <v>2266</v>
      </c>
      <c r="E2669" s="22">
        <v>0</v>
      </c>
      <c r="F2669" s="30">
        <v>0</v>
      </c>
      <c r="G2669" s="17">
        <v>0</v>
      </c>
      <c r="H2669" s="11">
        <f t="shared" si="82"/>
        <v>0</v>
      </c>
      <c r="I2669" s="12">
        <f t="shared" si="83"/>
        <v>0</v>
      </c>
      <c r="J2669" s="13" t="s">
        <v>1105</v>
      </c>
      <c r="K2669" s="37" t="str">
        <f>VLOOKUP(Tabela14[[#This Row],[CÓDIGO]],[1]fornnecedor!$A:$G,7,0)</f>
        <v>IMPERMEABILIZANTES</v>
      </c>
    </row>
    <row r="2670" spans="1:11" x14ac:dyDescent="0.3">
      <c r="A2670" s="8">
        <v>86763</v>
      </c>
      <c r="B2670" s="8" t="str">
        <f>VLOOKUP(Tabela14[[#This Row],[CÓDIGO]],[1]fornnecedor!$A:$E,5,0)</f>
        <v>AKZO NOBEL LTDA DECOR</v>
      </c>
      <c r="C2670" s="9" t="s">
        <v>2288</v>
      </c>
      <c r="D2670" s="9" t="s">
        <v>2266</v>
      </c>
      <c r="E2670" s="23">
        <v>0</v>
      </c>
      <c r="F2670" s="31">
        <v>0</v>
      </c>
      <c r="G2670" s="10">
        <v>0</v>
      </c>
      <c r="H2670" s="11">
        <f t="shared" si="82"/>
        <v>0</v>
      </c>
      <c r="I2670" s="12">
        <f t="shared" si="83"/>
        <v>0</v>
      </c>
      <c r="J2670" s="13" t="s">
        <v>1105</v>
      </c>
      <c r="K2670" s="37" t="str">
        <f>VLOOKUP(Tabela14[[#This Row],[CÓDIGO]],[1]fornnecedor!$A:$G,7,0)</f>
        <v>IMPERMEABILIZANTES</v>
      </c>
    </row>
    <row r="2671" spans="1:11" x14ac:dyDescent="0.3">
      <c r="A2671" s="15">
        <v>86764</v>
      </c>
      <c r="B2671" s="15" t="str">
        <f>VLOOKUP(Tabela14[[#This Row],[CÓDIGO]],[1]fornnecedor!$A:$E,5,0)</f>
        <v>AKZO NOBEL LTDA DECOR</v>
      </c>
      <c r="C2671" s="16" t="s">
        <v>2289</v>
      </c>
      <c r="D2671" s="16" t="s">
        <v>2266</v>
      </c>
      <c r="E2671" s="22">
        <v>0</v>
      </c>
      <c r="F2671" s="30">
        <v>0</v>
      </c>
      <c r="G2671" s="17">
        <v>0</v>
      </c>
      <c r="H2671" s="11">
        <f t="shared" si="82"/>
        <v>0</v>
      </c>
      <c r="I2671" s="12">
        <f t="shared" si="83"/>
        <v>0</v>
      </c>
      <c r="J2671" s="13" t="s">
        <v>1105</v>
      </c>
      <c r="K2671" s="37" t="str">
        <f>VLOOKUP(Tabela14[[#This Row],[CÓDIGO]],[1]fornnecedor!$A:$G,7,0)</f>
        <v>IMPERMEABILIZANTES</v>
      </c>
    </row>
    <row r="2672" spans="1:11" x14ac:dyDescent="0.3">
      <c r="A2672" s="8">
        <v>86804</v>
      </c>
      <c r="B2672" s="8" t="str">
        <f>VLOOKUP(Tabela14[[#This Row],[CÓDIGO]],[1]fornnecedor!$A:$E,5,0)</f>
        <v>AKZO NOBEL LTDA DECOR</v>
      </c>
      <c r="C2672" s="9" t="s">
        <v>2290</v>
      </c>
      <c r="D2672" s="9" t="s">
        <v>2266</v>
      </c>
      <c r="E2672" s="23">
        <v>0</v>
      </c>
      <c r="F2672" s="31">
        <v>0</v>
      </c>
      <c r="G2672" s="10">
        <v>0</v>
      </c>
      <c r="H2672" s="11">
        <f t="shared" si="82"/>
        <v>0</v>
      </c>
      <c r="I2672" s="12">
        <f t="shared" si="83"/>
        <v>0</v>
      </c>
      <c r="J2672" s="13" t="s">
        <v>1105</v>
      </c>
      <c r="K2672" s="37" t="str">
        <f>VLOOKUP(Tabela14[[#This Row],[CÓDIGO]],[1]fornnecedor!$A:$G,7,0)</f>
        <v>IMPERMEABILIZANTES</v>
      </c>
    </row>
    <row r="2673" spans="1:11" x14ac:dyDescent="0.3">
      <c r="A2673" s="15">
        <v>86803</v>
      </c>
      <c r="B2673" s="15" t="str">
        <f>VLOOKUP(Tabela14[[#This Row],[CÓDIGO]],[1]fornnecedor!$A:$E,5,0)</f>
        <v>AKZO NOBEL LTDA DECOR</v>
      </c>
      <c r="C2673" s="16" t="s">
        <v>2291</v>
      </c>
      <c r="D2673" s="16" t="s">
        <v>2266</v>
      </c>
      <c r="E2673" s="22">
        <v>0</v>
      </c>
      <c r="F2673" s="30">
        <v>0</v>
      </c>
      <c r="G2673" s="17">
        <v>0</v>
      </c>
      <c r="H2673" s="11">
        <f t="shared" si="82"/>
        <v>0</v>
      </c>
      <c r="I2673" s="12">
        <f t="shared" si="83"/>
        <v>0</v>
      </c>
      <c r="J2673" s="13" t="s">
        <v>1105</v>
      </c>
      <c r="K2673" s="37" t="str">
        <f>VLOOKUP(Tabela14[[#This Row],[CÓDIGO]],[1]fornnecedor!$A:$G,7,0)</f>
        <v>IMPERMEABILIZANTES</v>
      </c>
    </row>
    <row r="2674" spans="1:11" x14ac:dyDescent="0.3">
      <c r="A2674" s="8">
        <v>86755</v>
      </c>
      <c r="B2674" s="8" t="str">
        <f>VLOOKUP(Tabela14[[#This Row],[CÓDIGO]],[1]fornnecedor!$A:$E,5,0)</f>
        <v>AKZO NOBEL LTDA DECOR</v>
      </c>
      <c r="C2674" s="9" t="s">
        <v>2292</v>
      </c>
      <c r="D2674" s="9" t="s">
        <v>2266</v>
      </c>
      <c r="E2674" s="23">
        <v>0</v>
      </c>
      <c r="F2674" s="31">
        <v>0</v>
      </c>
      <c r="G2674" s="10">
        <v>0</v>
      </c>
      <c r="H2674" s="11">
        <f t="shared" si="82"/>
        <v>0</v>
      </c>
      <c r="I2674" s="12">
        <f t="shared" si="83"/>
        <v>0</v>
      </c>
      <c r="J2674" s="13" t="s">
        <v>1105</v>
      </c>
      <c r="K2674" s="37" t="str">
        <f>VLOOKUP(Tabela14[[#This Row],[CÓDIGO]],[1]fornnecedor!$A:$G,7,0)</f>
        <v>IMPERMEABILIZANTES</v>
      </c>
    </row>
    <row r="2675" spans="1:11" x14ac:dyDescent="0.3">
      <c r="A2675" s="15">
        <v>86758</v>
      </c>
      <c r="B2675" s="15" t="str">
        <f>VLOOKUP(Tabela14[[#This Row],[CÓDIGO]],[1]fornnecedor!$A:$E,5,0)</f>
        <v>AKZO NOBEL LTDA DECOR</v>
      </c>
      <c r="C2675" s="16" t="s">
        <v>2293</v>
      </c>
      <c r="D2675" s="16" t="s">
        <v>2266</v>
      </c>
      <c r="E2675" s="22">
        <v>0</v>
      </c>
      <c r="F2675" s="30">
        <v>0</v>
      </c>
      <c r="G2675" s="17">
        <v>0</v>
      </c>
      <c r="H2675" s="11">
        <f t="shared" si="82"/>
        <v>0</v>
      </c>
      <c r="I2675" s="12">
        <f t="shared" si="83"/>
        <v>0</v>
      </c>
      <c r="J2675" s="13" t="s">
        <v>1105</v>
      </c>
      <c r="K2675" s="37" t="str">
        <f>VLOOKUP(Tabela14[[#This Row],[CÓDIGO]],[1]fornnecedor!$A:$G,7,0)</f>
        <v>IMPERMEABILIZANTES</v>
      </c>
    </row>
    <row r="2676" spans="1:11" x14ac:dyDescent="0.3">
      <c r="A2676" s="8">
        <v>86773</v>
      </c>
      <c r="B2676" s="8" t="str">
        <f>VLOOKUP(Tabela14[[#This Row],[CÓDIGO]],[1]fornnecedor!$A:$E,5,0)</f>
        <v>AKZO NOBEL LTDA DECOR</v>
      </c>
      <c r="C2676" s="9" t="s">
        <v>2294</v>
      </c>
      <c r="D2676" s="9" t="s">
        <v>2266</v>
      </c>
      <c r="E2676" s="23">
        <v>0</v>
      </c>
      <c r="F2676" s="31">
        <v>0</v>
      </c>
      <c r="G2676" s="10">
        <v>0</v>
      </c>
      <c r="H2676" s="11">
        <f t="shared" si="82"/>
        <v>0</v>
      </c>
      <c r="I2676" s="12">
        <f t="shared" si="83"/>
        <v>0</v>
      </c>
      <c r="J2676" s="13" t="s">
        <v>1105</v>
      </c>
      <c r="K2676" s="37" t="str">
        <f>VLOOKUP(Tabela14[[#This Row],[CÓDIGO]],[1]fornnecedor!$A:$G,7,0)</f>
        <v>IMPERMEABILIZANTES</v>
      </c>
    </row>
    <row r="2677" spans="1:11" x14ac:dyDescent="0.3">
      <c r="A2677" s="8">
        <v>86791</v>
      </c>
      <c r="B2677" s="8" t="str">
        <f>VLOOKUP(Tabela14[[#This Row],[CÓDIGO]],[1]fornnecedor!$A:$E,5,0)</f>
        <v>AKZO NOBEL LTDA DECOR</v>
      </c>
      <c r="C2677" s="9" t="s">
        <v>2295</v>
      </c>
      <c r="D2677" s="9" t="s">
        <v>2266</v>
      </c>
      <c r="E2677" s="23">
        <v>0</v>
      </c>
      <c r="F2677" s="31">
        <v>0</v>
      </c>
      <c r="G2677" s="10">
        <v>0</v>
      </c>
      <c r="H2677" s="11">
        <f t="shared" si="82"/>
        <v>0</v>
      </c>
      <c r="I2677" s="12">
        <f t="shared" si="83"/>
        <v>0</v>
      </c>
      <c r="J2677" s="13" t="s">
        <v>1105</v>
      </c>
      <c r="K2677" s="37" t="str">
        <f>VLOOKUP(Tabela14[[#This Row],[CÓDIGO]],[1]fornnecedor!$A:$G,7,0)</f>
        <v>IMPERMEABILIZANTES</v>
      </c>
    </row>
    <row r="2678" spans="1:11" x14ac:dyDescent="0.3">
      <c r="A2678" s="15">
        <v>86792</v>
      </c>
      <c r="B2678" s="15" t="str">
        <f>VLOOKUP(Tabela14[[#This Row],[CÓDIGO]],[1]fornnecedor!$A:$E,5,0)</f>
        <v>AKZO NOBEL LTDA DECOR</v>
      </c>
      <c r="C2678" s="16" t="s">
        <v>2296</v>
      </c>
      <c r="D2678" s="16" t="s">
        <v>2266</v>
      </c>
      <c r="E2678" s="22">
        <v>0</v>
      </c>
      <c r="F2678" s="30">
        <v>0</v>
      </c>
      <c r="G2678" s="17">
        <v>0</v>
      </c>
      <c r="H2678" s="11">
        <f t="shared" si="82"/>
        <v>0</v>
      </c>
      <c r="I2678" s="12">
        <f t="shared" si="83"/>
        <v>0</v>
      </c>
      <c r="J2678" s="13" t="s">
        <v>1105</v>
      </c>
      <c r="K2678" s="37" t="str">
        <f>VLOOKUP(Tabela14[[#This Row],[CÓDIGO]],[1]fornnecedor!$A:$G,7,0)</f>
        <v>IMPERMEABILIZANTES</v>
      </c>
    </row>
    <row r="2679" spans="1:11" x14ac:dyDescent="0.3">
      <c r="A2679" s="8">
        <v>86772</v>
      </c>
      <c r="B2679" s="8" t="str">
        <f>VLOOKUP(Tabela14[[#This Row],[CÓDIGO]],[1]fornnecedor!$A:$E,5,0)</f>
        <v>AKZO NOBEL LTDA DECOR</v>
      </c>
      <c r="C2679" s="9" t="s">
        <v>2297</v>
      </c>
      <c r="D2679" s="9" t="s">
        <v>2266</v>
      </c>
      <c r="E2679" s="23">
        <v>0</v>
      </c>
      <c r="F2679" s="31">
        <v>0</v>
      </c>
      <c r="G2679" s="10">
        <v>0</v>
      </c>
      <c r="H2679" s="11">
        <f t="shared" si="82"/>
        <v>0</v>
      </c>
      <c r="I2679" s="12">
        <f t="shared" si="83"/>
        <v>0</v>
      </c>
      <c r="J2679" s="13" t="s">
        <v>1105</v>
      </c>
      <c r="K2679" s="37" t="str">
        <f>VLOOKUP(Tabela14[[#This Row],[CÓDIGO]],[1]fornnecedor!$A:$G,7,0)</f>
        <v>COLA  INST. / COLA  ADESIVA</v>
      </c>
    </row>
    <row r="2680" spans="1:11" x14ac:dyDescent="0.3">
      <c r="A2680" s="15">
        <v>86771</v>
      </c>
      <c r="B2680" s="15" t="str">
        <f>VLOOKUP(Tabela14[[#This Row],[CÓDIGO]],[1]fornnecedor!$A:$E,5,0)</f>
        <v>AKZO NOBEL LTDA DECOR</v>
      </c>
      <c r="C2680" s="16" t="s">
        <v>2298</v>
      </c>
      <c r="D2680" s="16" t="s">
        <v>2266</v>
      </c>
      <c r="E2680" s="22">
        <v>0</v>
      </c>
      <c r="F2680" s="30">
        <v>0</v>
      </c>
      <c r="G2680" s="17">
        <v>0</v>
      </c>
      <c r="H2680" s="11">
        <f t="shared" si="82"/>
        <v>0</v>
      </c>
      <c r="I2680" s="12">
        <f t="shared" si="83"/>
        <v>0</v>
      </c>
      <c r="J2680" s="13" t="s">
        <v>1105</v>
      </c>
      <c r="K2680" s="37" t="str">
        <f>VLOOKUP(Tabela14[[#This Row],[CÓDIGO]],[1]fornnecedor!$A:$G,7,0)</f>
        <v>COLA  INST. / COLA  ADESIVA</v>
      </c>
    </row>
    <row r="2681" spans="1:11" x14ac:dyDescent="0.3">
      <c r="A2681" s="8">
        <v>86814</v>
      </c>
      <c r="B2681" s="8" t="str">
        <f>VLOOKUP(Tabela14[[#This Row],[CÓDIGO]],[1]fornnecedor!$A:$E,5,0)</f>
        <v>AKZO NOBEL LTDA DECOR</v>
      </c>
      <c r="C2681" s="9" t="s">
        <v>2299</v>
      </c>
      <c r="D2681" s="9" t="s">
        <v>2266</v>
      </c>
      <c r="E2681" s="23">
        <v>0</v>
      </c>
      <c r="F2681" s="31">
        <v>0</v>
      </c>
      <c r="G2681" s="10">
        <v>0</v>
      </c>
      <c r="H2681" s="11">
        <f t="shared" si="82"/>
        <v>0</v>
      </c>
      <c r="I2681" s="12">
        <f t="shared" si="83"/>
        <v>0</v>
      </c>
      <c r="J2681" s="13" t="s">
        <v>1105</v>
      </c>
      <c r="K2681" s="37" t="str">
        <f>VLOOKUP(Tabela14[[#This Row],[CÓDIGO]],[1]fornnecedor!$A:$G,7,0)</f>
        <v>IMPERMEABILIZANTES</v>
      </c>
    </row>
    <row r="2682" spans="1:11" x14ac:dyDescent="0.3">
      <c r="A2682" s="8">
        <v>86800</v>
      </c>
      <c r="B2682" s="8" t="str">
        <f>VLOOKUP(Tabela14[[#This Row],[CÓDIGO]],[1]fornnecedor!$A:$E,5,0)</f>
        <v>AKZO NOBEL LTDA DECOR</v>
      </c>
      <c r="C2682" s="9" t="s">
        <v>2300</v>
      </c>
      <c r="D2682" s="9" t="s">
        <v>2266</v>
      </c>
      <c r="E2682" s="23">
        <v>0</v>
      </c>
      <c r="F2682" s="31">
        <v>0</v>
      </c>
      <c r="G2682" s="10">
        <v>0</v>
      </c>
      <c r="H2682" s="11">
        <f t="shared" si="82"/>
        <v>0</v>
      </c>
      <c r="I2682" s="12">
        <f t="shared" si="83"/>
        <v>0</v>
      </c>
      <c r="J2682" s="13" t="s">
        <v>1105</v>
      </c>
      <c r="K2682" s="37" t="str">
        <f>VLOOKUP(Tabela14[[#This Row],[CÓDIGO]],[1]fornnecedor!$A:$G,7,0)</f>
        <v>ESPUMA EXPANSIVA</v>
      </c>
    </row>
    <row r="2683" spans="1:11" x14ac:dyDescent="0.3">
      <c r="A2683" s="15">
        <v>86854</v>
      </c>
      <c r="B2683" s="15" t="str">
        <f>VLOOKUP(Tabela14[[#This Row],[CÓDIGO]],[1]fornnecedor!$A:$E,5,0)</f>
        <v>AKZO NOBEL LTDA DECOR</v>
      </c>
      <c r="C2683" s="16" t="s">
        <v>2301</v>
      </c>
      <c r="D2683" s="16" t="s">
        <v>2266</v>
      </c>
      <c r="E2683" s="22">
        <v>0</v>
      </c>
      <c r="F2683" s="30">
        <v>0</v>
      </c>
      <c r="G2683" s="17">
        <v>0</v>
      </c>
      <c r="H2683" s="11">
        <f t="shared" si="82"/>
        <v>0</v>
      </c>
      <c r="I2683" s="12">
        <f t="shared" si="83"/>
        <v>0</v>
      </c>
      <c r="J2683" s="13" t="s">
        <v>1105</v>
      </c>
      <c r="K2683" s="37" t="str">
        <f>VLOOKUP(Tabela14[[#This Row],[CÓDIGO]],[1]fornnecedor!$A:$G,7,0)</f>
        <v>IMPERMEABILIZANTES</v>
      </c>
    </row>
    <row r="2684" spans="1:11" x14ac:dyDescent="0.3">
      <c r="A2684" s="8">
        <v>86853</v>
      </c>
      <c r="B2684" s="8" t="str">
        <f>VLOOKUP(Tabela14[[#This Row],[CÓDIGO]],[1]fornnecedor!$A:$E,5,0)</f>
        <v>AKZO NOBEL LTDA DECOR</v>
      </c>
      <c r="C2684" s="9" t="s">
        <v>2302</v>
      </c>
      <c r="D2684" s="9" t="s">
        <v>2266</v>
      </c>
      <c r="E2684" s="23">
        <v>0</v>
      </c>
      <c r="F2684" s="31">
        <v>0</v>
      </c>
      <c r="G2684" s="10">
        <v>0</v>
      </c>
      <c r="H2684" s="11">
        <f t="shared" si="82"/>
        <v>0</v>
      </c>
      <c r="I2684" s="12">
        <f t="shared" si="83"/>
        <v>0</v>
      </c>
      <c r="J2684" s="13" t="s">
        <v>1105</v>
      </c>
      <c r="K2684" s="37" t="str">
        <f>VLOOKUP(Tabela14[[#This Row],[CÓDIGO]],[1]fornnecedor!$A:$G,7,0)</f>
        <v>IMPERMEABILIZANTES</v>
      </c>
    </row>
    <row r="2685" spans="1:11" x14ac:dyDescent="0.3">
      <c r="A2685" s="15">
        <v>86855</v>
      </c>
      <c r="B2685" s="15" t="str">
        <f>VLOOKUP(Tabela14[[#This Row],[CÓDIGO]],[1]fornnecedor!$A:$E,5,0)</f>
        <v>AKZO NOBEL LTDA DECOR</v>
      </c>
      <c r="C2685" s="16" t="s">
        <v>2303</v>
      </c>
      <c r="D2685" s="16" t="s">
        <v>2266</v>
      </c>
      <c r="E2685" s="22">
        <v>0</v>
      </c>
      <c r="F2685" s="30">
        <v>0</v>
      </c>
      <c r="G2685" s="17">
        <v>0</v>
      </c>
      <c r="H2685" s="11">
        <f t="shared" si="82"/>
        <v>0</v>
      </c>
      <c r="I2685" s="12">
        <f t="shared" si="83"/>
        <v>0</v>
      </c>
      <c r="J2685" s="13" t="s">
        <v>1105</v>
      </c>
      <c r="K2685" s="37" t="str">
        <f>VLOOKUP(Tabela14[[#This Row],[CÓDIGO]],[1]fornnecedor!$A:$G,7,0)</f>
        <v>IMPERMEABILIZANTES</v>
      </c>
    </row>
    <row r="2686" spans="1:11" x14ac:dyDescent="0.3">
      <c r="A2686" s="15">
        <v>86756</v>
      </c>
      <c r="B2686" s="15" t="str">
        <f>VLOOKUP(Tabela14[[#This Row],[CÓDIGO]],[1]fornnecedor!$A:$E,5,0)</f>
        <v>AKZO NOBEL LTDA DECOR</v>
      </c>
      <c r="C2686" s="16" t="s">
        <v>2304</v>
      </c>
      <c r="D2686" s="16" t="s">
        <v>2266</v>
      </c>
      <c r="E2686" s="22">
        <v>0</v>
      </c>
      <c r="F2686" s="30">
        <v>0</v>
      </c>
      <c r="G2686" s="17">
        <v>0</v>
      </c>
      <c r="H2686" s="11">
        <f t="shared" si="82"/>
        <v>0</v>
      </c>
      <c r="I2686" s="12">
        <f t="shared" si="83"/>
        <v>0</v>
      </c>
      <c r="J2686" s="13" t="s">
        <v>1105</v>
      </c>
      <c r="K2686" s="37" t="str">
        <f>VLOOKUP(Tabela14[[#This Row],[CÓDIGO]],[1]fornnecedor!$A:$G,7,0)</f>
        <v>IMPERMEABILIZANTES</v>
      </c>
    </row>
    <row r="2687" spans="1:11" x14ac:dyDescent="0.3">
      <c r="A2687" s="8">
        <v>86757</v>
      </c>
      <c r="B2687" s="8" t="str">
        <f>VLOOKUP(Tabela14[[#This Row],[CÓDIGO]],[1]fornnecedor!$A:$E,5,0)</f>
        <v>AKZO NOBEL LTDA DECOR</v>
      </c>
      <c r="C2687" s="9" t="s">
        <v>2305</v>
      </c>
      <c r="D2687" s="9" t="s">
        <v>2266</v>
      </c>
      <c r="E2687" s="23">
        <v>0</v>
      </c>
      <c r="F2687" s="31">
        <v>0</v>
      </c>
      <c r="G2687" s="10">
        <v>0</v>
      </c>
      <c r="H2687" s="11">
        <f t="shared" si="82"/>
        <v>0</v>
      </c>
      <c r="I2687" s="12">
        <f t="shared" si="83"/>
        <v>0</v>
      </c>
      <c r="J2687" s="13" t="s">
        <v>1105</v>
      </c>
      <c r="K2687" s="37" t="str">
        <f>VLOOKUP(Tabela14[[#This Row],[CÓDIGO]],[1]fornnecedor!$A:$G,7,0)</f>
        <v>IMPERMEABILIZANTES</v>
      </c>
    </row>
    <row r="2688" spans="1:11" x14ac:dyDescent="0.3">
      <c r="A2688" s="8">
        <v>86845</v>
      </c>
      <c r="B2688" s="8" t="str">
        <f>VLOOKUP(Tabela14[[#This Row],[CÓDIGO]],[1]fornnecedor!$A:$E,5,0)</f>
        <v>AKZO NOBEL LTDA DECOR</v>
      </c>
      <c r="C2688" s="9" t="s">
        <v>2306</v>
      </c>
      <c r="D2688" s="9" t="s">
        <v>2266</v>
      </c>
      <c r="E2688" s="23">
        <v>0</v>
      </c>
      <c r="F2688" s="31">
        <v>0</v>
      </c>
      <c r="G2688" s="10">
        <v>0</v>
      </c>
      <c r="H2688" s="11">
        <f t="shared" si="82"/>
        <v>0</v>
      </c>
      <c r="I2688" s="12">
        <f t="shared" si="83"/>
        <v>0</v>
      </c>
      <c r="J2688" s="13" t="s">
        <v>1105</v>
      </c>
      <c r="K2688" s="37" t="str">
        <f>VLOOKUP(Tabela14[[#This Row],[CÓDIGO]],[1]fornnecedor!$A:$G,7,0)</f>
        <v>IMPERMEABILIZANTES</v>
      </c>
    </row>
    <row r="2689" spans="1:11" x14ac:dyDescent="0.3">
      <c r="A2689" s="8">
        <v>86788</v>
      </c>
      <c r="B2689" s="8" t="str">
        <f>VLOOKUP(Tabela14[[#This Row],[CÓDIGO]],[1]fornnecedor!$A:$E,5,0)</f>
        <v>AKZO NOBEL LTDA DECOR</v>
      </c>
      <c r="C2689" s="9" t="s">
        <v>2307</v>
      </c>
      <c r="D2689" s="9" t="s">
        <v>2266</v>
      </c>
      <c r="E2689" s="23">
        <v>0</v>
      </c>
      <c r="F2689" s="31">
        <v>0</v>
      </c>
      <c r="G2689" s="10">
        <v>0</v>
      </c>
      <c r="H2689" s="11">
        <f t="shared" si="82"/>
        <v>0</v>
      </c>
      <c r="I2689" s="12">
        <f t="shared" si="83"/>
        <v>0</v>
      </c>
      <c r="J2689" s="13" t="s">
        <v>1105</v>
      </c>
      <c r="K2689" s="37" t="str">
        <f>VLOOKUP(Tabela14[[#This Row],[CÓDIGO]],[1]fornnecedor!$A:$G,7,0)</f>
        <v>IMPERMEABILIZANTES</v>
      </c>
    </row>
    <row r="2690" spans="1:11" x14ac:dyDescent="0.3">
      <c r="A2690" s="15">
        <v>86787</v>
      </c>
      <c r="B2690" s="15" t="str">
        <f>VLOOKUP(Tabela14[[#This Row],[CÓDIGO]],[1]fornnecedor!$A:$E,5,0)</f>
        <v>AKZO NOBEL LTDA DECOR</v>
      </c>
      <c r="C2690" s="16" t="s">
        <v>2308</v>
      </c>
      <c r="D2690" s="16" t="s">
        <v>2266</v>
      </c>
      <c r="E2690" s="22">
        <v>0</v>
      </c>
      <c r="F2690" s="30">
        <v>0</v>
      </c>
      <c r="G2690" s="17">
        <v>0</v>
      </c>
      <c r="H2690" s="11">
        <f t="shared" ref="H2690:H2753" si="84">G2690*E2690</f>
        <v>0</v>
      </c>
      <c r="I2690" s="12">
        <f t="shared" ref="I2690:I2753" si="85">G2690*F2690</f>
        <v>0</v>
      </c>
      <c r="J2690" s="13" t="s">
        <v>1105</v>
      </c>
      <c r="K2690" s="37" t="str">
        <f>VLOOKUP(Tabela14[[#This Row],[CÓDIGO]],[1]fornnecedor!$A:$G,7,0)</f>
        <v>IMPERMEABILIZANTES</v>
      </c>
    </row>
    <row r="2691" spans="1:11" x14ac:dyDescent="0.3">
      <c r="A2691" s="15">
        <v>86786</v>
      </c>
      <c r="B2691" s="15" t="str">
        <f>VLOOKUP(Tabela14[[#This Row],[CÓDIGO]],[1]fornnecedor!$A:$E,5,0)</f>
        <v>AKZO NOBEL LTDA DECOR</v>
      </c>
      <c r="C2691" s="16" t="s">
        <v>2309</v>
      </c>
      <c r="D2691" s="16" t="s">
        <v>2266</v>
      </c>
      <c r="E2691" s="22">
        <v>0</v>
      </c>
      <c r="F2691" s="30">
        <v>0</v>
      </c>
      <c r="G2691" s="17">
        <v>0</v>
      </c>
      <c r="H2691" s="11">
        <f t="shared" si="84"/>
        <v>0</v>
      </c>
      <c r="I2691" s="12">
        <f t="shared" si="85"/>
        <v>0</v>
      </c>
      <c r="J2691" s="13" t="s">
        <v>1105</v>
      </c>
      <c r="K2691" s="37" t="str">
        <f>VLOOKUP(Tabela14[[#This Row],[CÓDIGO]],[1]fornnecedor!$A:$G,7,0)</f>
        <v>IMPERMEABILIZANTES</v>
      </c>
    </row>
    <row r="2692" spans="1:11" x14ac:dyDescent="0.3">
      <c r="A2692" s="8">
        <v>86843</v>
      </c>
      <c r="B2692" s="8" t="str">
        <f>VLOOKUP(Tabela14[[#This Row],[CÓDIGO]],[1]fornnecedor!$A:$E,5,0)</f>
        <v>AKZO NOBEL LTDA DECOR</v>
      </c>
      <c r="C2692" s="9" t="s">
        <v>2310</v>
      </c>
      <c r="D2692" s="9" t="s">
        <v>2266</v>
      </c>
      <c r="E2692" s="23">
        <v>0</v>
      </c>
      <c r="F2692" s="31">
        <v>0</v>
      </c>
      <c r="G2692" s="10">
        <v>0</v>
      </c>
      <c r="H2692" s="11">
        <f t="shared" si="84"/>
        <v>0</v>
      </c>
      <c r="I2692" s="12">
        <f t="shared" si="85"/>
        <v>0</v>
      </c>
      <c r="J2692" s="13" t="s">
        <v>1105</v>
      </c>
      <c r="K2692" s="37" t="str">
        <f>VLOOKUP(Tabela14[[#This Row],[CÓDIGO]],[1]fornnecedor!$A:$G,7,0)</f>
        <v>IMPERMEABILIZANTES</v>
      </c>
    </row>
    <row r="2693" spans="1:11" x14ac:dyDescent="0.3">
      <c r="A2693" s="15">
        <v>86840</v>
      </c>
      <c r="B2693" s="15" t="str">
        <f>VLOOKUP(Tabela14[[#This Row],[CÓDIGO]],[1]fornnecedor!$A:$E,5,0)</f>
        <v>AKZO NOBEL LTDA DECOR</v>
      </c>
      <c r="C2693" s="16" t="s">
        <v>2311</v>
      </c>
      <c r="D2693" s="16" t="s">
        <v>2266</v>
      </c>
      <c r="E2693" s="22">
        <v>0</v>
      </c>
      <c r="F2693" s="30">
        <v>0</v>
      </c>
      <c r="G2693" s="17">
        <v>0</v>
      </c>
      <c r="H2693" s="11">
        <f t="shared" si="84"/>
        <v>0</v>
      </c>
      <c r="I2693" s="12">
        <f t="shared" si="85"/>
        <v>0</v>
      </c>
      <c r="J2693" s="13" t="s">
        <v>1105</v>
      </c>
      <c r="K2693" s="37" t="str">
        <f>VLOOKUP(Tabela14[[#This Row],[CÓDIGO]],[1]fornnecedor!$A:$G,7,0)</f>
        <v>IMPERMEABILIZANTES</v>
      </c>
    </row>
    <row r="2694" spans="1:11" x14ac:dyDescent="0.3">
      <c r="A2694" s="15">
        <v>86782</v>
      </c>
      <c r="B2694" s="15" t="str">
        <f>VLOOKUP(Tabela14[[#This Row],[CÓDIGO]],[1]fornnecedor!$A:$E,5,0)</f>
        <v>AKZO NOBEL LTDA DECOR</v>
      </c>
      <c r="C2694" s="16" t="s">
        <v>2312</v>
      </c>
      <c r="D2694" s="16" t="s">
        <v>2266</v>
      </c>
      <c r="E2694" s="22">
        <v>0</v>
      </c>
      <c r="F2694" s="30">
        <v>0</v>
      </c>
      <c r="G2694" s="17">
        <v>0</v>
      </c>
      <c r="H2694" s="11">
        <f t="shared" si="84"/>
        <v>0</v>
      </c>
      <c r="I2694" s="12">
        <f t="shared" si="85"/>
        <v>0</v>
      </c>
      <c r="J2694" s="13" t="s">
        <v>1105</v>
      </c>
      <c r="K2694" s="37" t="str">
        <f>VLOOKUP(Tabela14[[#This Row],[CÓDIGO]],[1]fornnecedor!$A:$G,7,0)</f>
        <v>IMPERMEABILIZANTES</v>
      </c>
    </row>
    <row r="2695" spans="1:11" x14ac:dyDescent="0.3">
      <c r="A2695" s="15">
        <v>86779</v>
      </c>
      <c r="B2695" s="15" t="str">
        <f>VLOOKUP(Tabela14[[#This Row],[CÓDIGO]],[1]fornnecedor!$A:$E,5,0)</f>
        <v>AKZO NOBEL LTDA DECOR</v>
      </c>
      <c r="C2695" s="16" t="s">
        <v>2313</v>
      </c>
      <c r="D2695" s="16" t="s">
        <v>2266</v>
      </c>
      <c r="E2695" s="22">
        <v>0</v>
      </c>
      <c r="F2695" s="30">
        <v>0</v>
      </c>
      <c r="G2695" s="17">
        <v>0</v>
      </c>
      <c r="H2695" s="11">
        <f t="shared" si="84"/>
        <v>0</v>
      </c>
      <c r="I2695" s="12">
        <f t="shared" si="85"/>
        <v>0</v>
      </c>
      <c r="J2695" s="13" t="s">
        <v>1105</v>
      </c>
      <c r="K2695" s="37" t="str">
        <f>VLOOKUP(Tabela14[[#This Row],[CÓDIGO]],[1]fornnecedor!$A:$G,7,0)</f>
        <v>IMPERMEABILIZANTES</v>
      </c>
    </row>
    <row r="2696" spans="1:11" x14ac:dyDescent="0.3">
      <c r="A2696" s="8">
        <v>86783</v>
      </c>
      <c r="B2696" s="8" t="str">
        <f>VLOOKUP(Tabela14[[#This Row],[CÓDIGO]],[1]fornnecedor!$A:$E,5,0)</f>
        <v>AKZO NOBEL LTDA DECOR</v>
      </c>
      <c r="C2696" s="9" t="s">
        <v>2314</v>
      </c>
      <c r="D2696" s="9" t="s">
        <v>2266</v>
      </c>
      <c r="E2696" s="23">
        <v>0</v>
      </c>
      <c r="F2696" s="31">
        <v>0</v>
      </c>
      <c r="G2696" s="10">
        <v>0</v>
      </c>
      <c r="H2696" s="11">
        <f t="shared" si="84"/>
        <v>0</v>
      </c>
      <c r="I2696" s="12">
        <f t="shared" si="85"/>
        <v>0</v>
      </c>
      <c r="J2696" s="13" t="s">
        <v>1105</v>
      </c>
      <c r="K2696" s="37" t="str">
        <f>VLOOKUP(Tabela14[[#This Row],[CÓDIGO]],[1]fornnecedor!$A:$G,7,0)</f>
        <v>IMPERMEABILIZANTES</v>
      </c>
    </row>
    <row r="2697" spans="1:11" x14ac:dyDescent="0.3">
      <c r="A2697" s="15">
        <v>86780</v>
      </c>
      <c r="B2697" s="15" t="str">
        <f>VLOOKUP(Tabela14[[#This Row],[CÓDIGO]],[1]fornnecedor!$A:$E,5,0)</f>
        <v>AKZO NOBEL LTDA DECOR</v>
      </c>
      <c r="C2697" s="16" t="s">
        <v>2315</v>
      </c>
      <c r="D2697" s="16" t="s">
        <v>2266</v>
      </c>
      <c r="E2697" s="22">
        <v>0</v>
      </c>
      <c r="F2697" s="30">
        <v>0</v>
      </c>
      <c r="G2697" s="17">
        <v>0</v>
      </c>
      <c r="H2697" s="11">
        <f t="shared" si="84"/>
        <v>0</v>
      </c>
      <c r="I2697" s="12">
        <f t="shared" si="85"/>
        <v>0</v>
      </c>
      <c r="J2697" s="13" t="s">
        <v>1105</v>
      </c>
      <c r="K2697" s="37" t="str">
        <f>VLOOKUP(Tabela14[[#This Row],[CÓDIGO]],[1]fornnecedor!$A:$G,7,0)</f>
        <v>IMPERMEABILIZANTES</v>
      </c>
    </row>
    <row r="2698" spans="1:11" x14ac:dyDescent="0.3">
      <c r="A2698" s="8">
        <v>86769</v>
      </c>
      <c r="B2698" s="8" t="str">
        <f>VLOOKUP(Tabela14[[#This Row],[CÓDIGO]],[1]fornnecedor!$A:$E,5,0)</f>
        <v>AKZO NOBEL LTDA DECOR</v>
      </c>
      <c r="C2698" s="9" t="s">
        <v>2316</v>
      </c>
      <c r="D2698" s="9" t="s">
        <v>2266</v>
      </c>
      <c r="E2698" s="23">
        <v>0</v>
      </c>
      <c r="F2698" s="31">
        <v>0</v>
      </c>
      <c r="G2698" s="10">
        <v>0</v>
      </c>
      <c r="H2698" s="11">
        <f t="shared" si="84"/>
        <v>0</v>
      </c>
      <c r="I2698" s="12">
        <f t="shared" si="85"/>
        <v>0</v>
      </c>
      <c r="J2698" s="13" t="s">
        <v>1105</v>
      </c>
      <c r="K2698" s="37" t="str">
        <f>VLOOKUP(Tabela14[[#This Row],[CÓDIGO]],[1]fornnecedor!$A:$G,7,0)</f>
        <v>IMPERMEABILIZANTES</v>
      </c>
    </row>
    <row r="2699" spans="1:11" x14ac:dyDescent="0.3">
      <c r="A2699" s="8">
        <v>86797</v>
      </c>
      <c r="B2699" s="8" t="str">
        <f>VLOOKUP(Tabela14[[#This Row],[CÓDIGO]],[1]fornnecedor!$A:$E,5,0)</f>
        <v>AKZO NOBEL LTDA DECOR</v>
      </c>
      <c r="C2699" s="9" t="s">
        <v>2317</v>
      </c>
      <c r="D2699" s="9" t="s">
        <v>2266</v>
      </c>
      <c r="E2699" s="23">
        <v>0</v>
      </c>
      <c r="F2699" s="31">
        <v>0</v>
      </c>
      <c r="G2699" s="10">
        <v>0</v>
      </c>
      <c r="H2699" s="11">
        <f t="shared" si="84"/>
        <v>0</v>
      </c>
      <c r="I2699" s="12">
        <f t="shared" si="85"/>
        <v>0</v>
      </c>
      <c r="J2699" s="13" t="s">
        <v>1105</v>
      </c>
      <c r="K2699" s="37" t="str">
        <f>VLOOKUP(Tabela14[[#This Row],[CÓDIGO]],[1]fornnecedor!$A:$G,7,0)</f>
        <v>IMPERMEABILIZANTES</v>
      </c>
    </row>
    <row r="2700" spans="1:11" x14ac:dyDescent="0.3">
      <c r="A2700" s="15">
        <v>86794</v>
      </c>
      <c r="B2700" s="15" t="str">
        <f>VLOOKUP(Tabela14[[#This Row],[CÓDIGO]],[1]fornnecedor!$A:$E,5,0)</f>
        <v>AKZO NOBEL LTDA DECOR</v>
      </c>
      <c r="C2700" s="16" t="s">
        <v>2318</v>
      </c>
      <c r="D2700" s="16" t="s">
        <v>2266</v>
      </c>
      <c r="E2700" s="22">
        <v>0</v>
      </c>
      <c r="F2700" s="30">
        <v>0</v>
      </c>
      <c r="G2700" s="17">
        <v>0</v>
      </c>
      <c r="H2700" s="11">
        <f t="shared" si="84"/>
        <v>0</v>
      </c>
      <c r="I2700" s="12">
        <f t="shared" si="85"/>
        <v>0</v>
      </c>
      <c r="J2700" s="13" t="s">
        <v>1105</v>
      </c>
      <c r="K2700" s="37" t="str">
        <f>VLOOKUP(Tabela14[[#This Row],[CÓDIGO]],[1]fornnecedor!$A:$G,7,0)</f>
        <v>IMPERMEABILIZANTES</v>
      </c>
    </row>
    <row r="2701" spans="1:11" x14ac:dyDescent="0.3">
      <c r="A2701" s="8">
        <v>86796</v>
      </c>
      <c r="B2701" s="8" t="str">
        <f>VLOOKUP(Tabela14[[#This Row],[CÓDIGO]],[1]fornnecedor!$A:$E,5,0)</f>
        <v>AKZO NOBEL LTDA DECOR</v>
      </c>
      <c r="C2701" s="9" t="s">
        <v>2319</v>
      </c>
      <c r="D2701" s="9" t="s">
        <v>2266</v>
      </c>
      <c r="E2701" s="23">
        <v>0</v>
      </c>
      <c r="F2701" s="31">
        <v>0</v>
      </c>
      <c r="G2701" s="10">
        <v>0</v>
      </c>
      <c r="H2701" s="11">
        <f t="shared" si="84"/>
        <v>0</v>
      </c>
      <c r="I2701" s="12">
        <f t="shared" si="85"/>
        <v>0</v>
      </c>
      <c r="J2701" s="13" t="s">
        <v>1105</v>
      </c>
      <c r="K2701" s="37" t="str">
        <f>VLOOKUP(Tabela14[[#This Row],[CÓDIGO]],[1]fornnecedor!$A:$G,7,0)</f>
        <v>IMPERMEABILIZANTES</v>
      </c>
    </row>
    <row r="2702" spans="1:11" x14ac:dyDescent="0.3">
      <c r="A2702" s="15">
        <v>23072</v>
      </c>
      <c r="B2702" s="15" t="str">
        <f>VLOOKUP(Tabela14[[#This Row],[CÓDIGO]],[1]fornnecedor!$A:$E,5,0)</f>
        <v>REDE EPI EQUIPAMENTOS DE SEGURANÇA LTDA</v>
      </c>
      <c r="C2702" s="16" t="s">
        <v>2320</v>
      </c>
      <c r="D2702" s="16" t="s">
        <v>2321</v>
      </c>
      <c r="E2702" s="22">
        <v>0</v>
      </c>
      <c r="F2702" s="30">
        <v>0</v>
      </c>
      <c r="G2702" s="17">
        <v>55</v>
      </c>
      <c r="H2702" s="11">
        <f t="shared" si="84"/>
        <v>0</v>
      </c>
      <c r="I2702" s="12">
        <f t="shared" si="85"/>
        <v>0</v>
      </c>
      <c r="J2702" s="13" t="s">
        <v>1105</v>
      </c>
      <c r="K2702" s="37" t="str">
        <f>VLOOKUP(Tabela14[[#This Row],[CÓDIGO]],[1]fornnecedor!$A:$G,7,0)</f>
        <v>EPI´S</v>
      </c>
    </row>
    <row r="2703" spans="1:11" x14ac:dyDescent="0.3">
      <c r="A2703" s="8">
        <v>83936</v>
      </c>
      <c r="B2703" s="8" t="str">
        <f>VLOOKUP(Tabela14[[#This Row],[CÓDIGO]],[1]fornnecedor!$A:$E,5,0)</f>
        <v>REDE EPI EQUIPAMENTOS DE SEGURANÇA LTDA</v>
      </c>
      <c r="C2703" s="9" t="s">
        <v>2322</v>
      </c>
      <c r="D2703" s="9" t="s">
        <v>2321</v>
      </c>
      <c r="E2703" s="23">
        <v>0</v>
      </c>
      <c r="F2703" s="31">
        <v>0</v>
      </c>
      <c r="G2703" s="10">
        <v>61.18</v>
      </c>
      <c r="H2703" s="11">
        <f t="shared" si="84"/>
        <v>0</v>
      </c>
      <c r="I2703" s="12">
        <f t="shared" si="85"/>
        <v>0</v>
      </c>
      <c r="J2703" s="13" t="s">
        <v>1105</v>
      </c>
      <c r="K2703" s="37" t="str">
        <f>VLOOKUP(Tabela14[[#This Row],[CÓDIGO]],[1]fornnecedor!$A:$G,7,0)</f>
        <v>EPI´S</v>
      </c>
    </row>
    <row r="2704" spans="1:11" x14ac:dyDescent="0.3">
      <c r="A2704" s="15">
        <v>23071</v>
      </c>
      <c r="B2704" s="15" t="str">
        <f>VLOOKUP(Tabela14[[#This Row],[CÓDIGO]],[1]fornnecedor!$A:$E,5,0)</f>
        <v>REDE EPI EQUIPAMENTOS DE SEGURANÇA LTDA</v>
      </c>
      <c r="C2704" s="16" t="s">
        <v>2323</v>
      </c>
      <c r="D2704" s="16" t="s">
        <v>2321</v>
      </c>
      <c r="E2704" s="22">
        <v>0</v>
      </c>
      <c r="F2704" s="30">
        <v>0</v>
      </c>
      <c r="G2704" s="17">
        <v>30.49</v>
      </c>
      <c r="H2704" s="11">
        <f t="shared" si="84"/>
        <v>0</v>
      </c>
      <c r="I2704" s="12">
        <f t="shared" si="85"/>
        <v>0</v>
      </c>
      <c r="J2704" s="13" t="s">
        <v>1105</v>
      </c>
      <c r="K2704" s="37" t="str">
        <f>VLOOKUP(Tabela14[[#This Row],[CÓDIGO]],[1]fornnecedor!$A:$G,7,0)</f>
        <v>EPI´S</v>
      </c>
    </row>
    <row r="2705" spans="1:11" x14ac:dyDescent="0.3">
      <c r="A2705" s="8">
        <v>23496</v>
      </c>
      <c r="B2705" s="8" t="str">
        <f>VLOOKUP(Tabela14[[#This Row],[CÓDIGO]],[1]fornnecedor!$A:$E,5,0)</f>
        <v>REDE EPI EQUIPAMENTOS DE SEGURANÇA LTDA</v>
      </c>
      <c r="C2705" s="9" t="s">
        <v>2324</v>
      </c>
      <c r="D2705" s="9" t="s">
        <v>2321</v>
      </c>
      <c r="E2705" s="23">
        <v>0</v>
      </c>
      <c r="F2705" s="31">
        <v>0</v>
      </c>
      <c r="G2705" s="10">
        <v>36.75</v>
      </c>
      <c r="H2705" s="11">
        <f t="shared" si="84"/>
        <v>0</v>
      </c>
      <c r="I2705" s="12">
        <f t="shared" si="85"/>
        <v>0</v>
      </c>
      <c r="J2705" s="13" t="s">
        <v>1105</v>
      </c>
      <c r="K2705" s="37" t="str">
        <f>VLOOKUP(Tabela14[[#This Row],[CÓDIGO]],[1]fornnecedor!$A:$G,7,0)</f>
        <v>............</v>
      </c>
    </row>
    <row r="2706" spans="1:11" x14ac:dyDescent="0.3">
      <c r="A2706" s="15">
        <v>20034</v>
      </c>
      <c r="B2706" s="15" t="str">
        <f>VLOOKUP(Tabela14[[#This Row],[CÓDIGO]],[1]fornnecedor!$A:$E,5,0)</f>
        <v>REDE EPI EQUIPAMENTOS DE SEGURANÇA LTDA</v>
      </c>
      <c r="C2706" s="16" t="s">
        <v>2325</v>
      </c>
      <c r="D2706" s="16" t="s">
        <v>2321</v>
      </c>
      <c r="E2706" s="22">
        <v>0</v>
      </c>
      <c r="F2706" s="30">
        <v>0</v>
      </c>
      <c r="G2706" s="17">
        <v>36</v>
      </c>
      <c r="H2706" s="11">
        <f t="shared" si="84"/>
        <v>0</v>
      </c>
      <c r="I2706" s="12">
        <f t="shared" si="85"/>
        <v>0</v>
      </c>
      <c r="J2706" s="13" t="s">
        <v>1105</v>
      </c>
      <c r="K2706" s="37" t="str">
        <f>VLOOKUP(Tabela14[[#This Row],[CÓDIGO]],[1]fornnecedor!$A:$G,7,0)</f>
        <v>GRUPO CONVERSAO</v>
      </c>
    </row>
    <row r="2707" spans="1:11" x14ac:dyDescent="0.3">
      <c r="A2707" s="8">
        <v>20210</v>
      </c>
      <c r="B2707" s="8" t="str">
        <f>VLOOKUP(Tabela14[[#This Row],[CÓDIGO]],[1]fornnecedor!$A:$E,5,0)</f>
        <v>REDE EPI EQUIPAMENTOS DE SEGURANÇA LTDA</v>
      </c>
      <c r="C2707" s="9" t="s">
        <v>2326</v>
      </c>
      <c r="D2707" s="9" t="s">
        <v>2321</v>
      </c>
      <c r="E2707" s="23">
        <v>0</v>
      </c>
      <c r="F2707" s="31">
        <v>0</v>
      </c>
      <c r="G2707" s="10">
        <v>17.3</v>
      </c>
      <c r="H2707" s="11">
        <f t="shared" si="84"/>
        <v>0</v>
      </c>
      <c r="I2707" s="12">
        <f t="shared" si="85"/>
        <v>0</v>
      </c>
      <c r="J2707" s="13" t="s">
        <v>1105</v>
      </c>
      <c r="K2707" s="37" t="str">
        <f>VLOOKUP(Tabela14[[#This Row],[CÓDIGO]],[1]fornnecedor!$A:$G,7,0)</f>
        <v>GRUPO CONVERSAO</v>
      </c>
    </row>
    <row r="2708" spans="1:11" x14ac:dyDescent="0.3">
      <c r="A2708" s="8">
        <v>23586</v>
      </c>
      <c r="B2708" s="8" t="str">
        <f>VLOOKUP(Tabela14[[#This Row],[CÓDIGO]],[1]fornnecedor!$A:$E,5,0)</f>
        <v>UTILER - UTILIDADES DE LEITURA E ESCRITA LTDA</v>
      </c>
      <c r="C2708" s="9" t="s">
        <v>2327</v>
      </c>
      <c r="D2708" s="9" t="s">
        <v>857</v>
      </c>
      <c r="E2708" s="23">
        <v>0</v>
      </c>
      <c r="F2708" s="31">
        <v>0</v>
      </c>
      <c r="G2708" s="10">
        <v>9.8000000000000007</v>
      </c>
      <c r="H2708" s="11">
        <f t="shared" si="84"/>
        <v>0</v>
      </c>
      <c r="I2708" s="12">
        <f t="shared" si="85"/>
        <v>0</v>
      </c>
      <c r="J2708" s="13" t="s">
        <v>1105</v>
      </c>
      <c r="K2708" s="37" t="str">
        <f>VLOOKUP(Tabela14[[#This Row],[CÓDIGO]],[1]fornnecedor!$A:$G,7,0)</f>
        <v>GRUPO CONVERSAO</v>
      </c>
    </row>
    <row r="2709" spans="1:11" x14ac:dyDescent="0.3">
      <c r="A2709" s="8">
        <v>24171</v>
      </c>
      <c r="B2709" s="8" t="str">
        <f>VLOOKUP(Tabela14[[#This Row],[CÓDIGO]],[1]fornnecedor!$A:$E,5,0)</f>
        <v>O.V.D. IMPORTADORA E DISTRIBUIDORA LTDA</v>
      </c>
      <c r="C2709" s="9" t="s">
        <v>2328</v>
      </c>
      <c r="D2709" s="9" t="s">
        <v>2329</v>
      </c>
      <c r="E2709" s="23">
        <v>0</v>
      </c>
      <c r="F2709" s="31">
        <v>6</v>
      </c>
      <c r="G2709" s="10">
        <v>0</v>
      </c>
      <c r="H2709" s="11">
        <f t="shared" si="84"/>
        <v>0</v>
      </c>
      <c r="I2709" s="12">
        <f t="shared" si="85"/>
        <v>0</v>
      </c>
      <c r="J2709" s="13" t="s">
        <v>1105</v>
      </c>
      <c r="K2709" s="37" t="str">
        <f>VLOOKUP(Tabela14[[#This Row],[CÓDIGO]],[1]fornnecedor!$A:$G,7,0)</f>
        <v>APLICADORES / ADAPTADORES / ENGATES / SUPORTES</v>
      </c>
    </row>
    <row r="2710" spans="1:11" x14ac:dyDescent="0.3">
      <c r="A2710" s="15">
        <v>23403</v>
      </c>
      <c r="B2710" s="15" t="str">
        <f>VLOOKUP(Tabela14[[#This Row],[CÓDIGO]],[1]fornnecedor!$A:$E,5,0)</f>
        <v>ANEST IWATA DO BRASIL COMERCIAL LTDA.</v>
      </c>
      <c r="C2710" s="16" t="s">
        <v>2330</v>
      </c>
      <c r="D2710" s="16" t="s">
        <v>454</v>
      </c>
      <c r="E2710" s="22">
        <v>0</v>
      </c>
      <c r="F2710" s="30">
        <v>0</v>
      </c>
      <c r="G2710" s="17">
        <v>214.35</v>
      </c>
      <c r="H2710" s="11">
        <f t="shared" si="84"/>
        <v>0</v>
      </c>
      <c r="I2710" s="12">
        <f t="shared" si="85"/>
        <v>0</v>
      </c>
      <c r="J2710" s="13" t="s">
        <v>1105</v>
      </c>
      <c r="K2710" s="37" t="str">
        <f>VLOOKUP(Tabela14[[#This Row],[CÓDIGO]],[1]fornnecedor!$A:$G,7,0)</f>
        <v>OUTRAS FERRAMENTAS / EQUIPAMENTOS</v>
      </c>
    </row>
    <row r="2711" spans="1:11" x14ac:dyDescent="0.3">
      <c r="A2711" s="15">
        <v>21438</v>
      </c>
      <c r="B2711" s="15" t="str">
        <f>VLOOKUP(Tabela14[[#This Row],[CÓDIGO]],[1]fornnecedor!$A:$E,5,0)</f>
        <v>CARVIC COM VER DE PROD E EQ P/ REP AUTO LTDA</v>
      </c>
      <c r="C2711" s="16" t="s">
        <v>2331</v>
      </c>
      <c r="D2711" s="16" t="s">
        <v>2332</v>
      </c>
      <c r="E2711" s="22">
        <v>0</v>
      </c>
      <c r="F2711" s="30">
        <v>0</v>
      </c>
      <c r="G2711" s="17">
        <v>82.22</v>
      </c>
      <c r="H2711" s="11">
        <f t="shared" si="84"/>
        <v>0</v>
      </c>
      <c r="I2711" s="12">
        <f t="shared" si="85"/>
        <v>0</v>
      </c>
      <c r="J2711" s="13" t="s">
        <v>1105</v>
      </c>
      <c r="K2711" s="37" t="str">
        <f>VLOOKUP(Tabela14[[#This Row],[CÓDIGO]],[1]fornnecedor!$A:$G,7,0)</f>
        <v xml:space="preserve">MANTA </v>
      </c>
    </row>
    <row r="2712" spans="1:11" x14ac:dyDescent="0.3">
      <c r="A2712" s="8">
        <v>22601</v>
      </c>
      <c r="B2712" s="8" t="str">
        <f>VLOOKUP(Tabela14[[#This Row],[CÓDIGO]],[1]fornnecedor!$A:$E,5,0)</f>
        <v>CARVIC COM VER DE PROD E EQ P/ REP AUTO LTDA</v>
      </c>
      <c r="C2712" s="9" t="s">
        <v>2333</v>
      </c>
      <c r="D2712" s="9" t="s">
        <v>454</v>
      </c>
      <c r="E2712" s="23">
        <v>0</v>
      </c>
      <c r="F2712" s="31">
        <v>0</v>
      </c>
      <c r="G2712" s="10">
        <v>66.290000000000006</v>
      </c>
      <c r="H2712" s="11">
        <f t="shared" si="84"/>
        <v>0</v>
      </c>
      <c r="I2712" s="12">
        <f t="shared" si="85"/>
        <v>0</v>
      </c>
      <c r="J2712" s="13" t="s">
        <v>1105</v>
      </c>
      <c r="K2712" s="37" t="str">
        <f>VLOOKUP(Tabela14[[#This Row],[CÓDIGO]],[1]fornnecedor!$A:$G,7,0)</f>
        <v>APLICADORES / ADAPTADORES / ENGATES / SUPORTES</v>
      </c>
    </row>
    <row r="2713" spans="1:11" x14ac:dyDescent="0.3">
      <c r="A2713" s="8">
        <v>85481</v>
      </c>
      <c r="B2713" s="8" t="str">
        <f>VLOOKUP(Tabela14[[#This Row],[CÓDIGO]],[1]fornnecedor!$A:$E,5,0)</f>
        <v>EUCATEX INDUSTRIA E COMERCIO LTDA</v>
      </c>
      <c r="C2713" s="9" t="s">
        <v>2334</v>
      </c>
      <c r="D2713" s="9" t="s">
        <v>454</v>
      </c>
      <c r="E2713" s="23">
        <v>0</v>
      </c>
      <c r="F2713" s="31">
        <v>0</v>
      </c>
      <c r="G2713" s="10">
        <v>3.41</v>
      </c>
      <c r="H2713" s="11">
        <f t="shared" si="84"/>
        <v>0</v>
      </c>
      <c r="I2713" s="12">
        <f t="shared" si="85"/>
        <v>0</v>
      </c>
      <c r="J2713" s="13" t="s">
        <v>1105</v>
      </c>
      <c r="K2713" s="37" t="str">
        <f>VLOOKUP(Tabela14[[#This Row],[CÓDIGO]],[1]fornnecedor!$A:$G,7,0)</f>
        <v>GRUPO CONVERSAO</v>
      </c>
    </row>
    <row r="2714" spans="1:11" x14ac:dyDescent="0.3">
      <c r="A2714" s="15">
        <v>85198</v>
      </c>
      <c r="B2714" s="15" t="str">
        <f>VLOOKUP(Tabela14[[#This Row],[CÓDIGO]],[1]fornnecedor!$A:$E,5,0)</f>
        <v>AKZO NOBEL LTDA AUTO</v>
      </c>
      <c r="C2714" s="16" t="s">
        <v>2335</v>
      </c>
      <c r="D2714" s="16" t="s">
        <v>103</v>
      </c>
      <c r="E2714" s="22">
        <v>0</v>
      </c>
      <c r="F2714" s="30">
        <v>0</v>
      </c>
      <c r="G2714" s="17">
        <v>0</v>
      </c>
      <c r="H2714" s="11">
        <f t="shared" si="84"/>
        <v>0</v>
      </c>
      <c r="I2714" s="12">
        <f t="shared" si="85"/>
        <v>0</v>
      </c>
      <c r="J2714" s="13" t="s">
        <v>1105</v>
      </c>
      <c r="K2714" s="37" t="str">
        <f>VLOOKUP(Tabela14[[#This Row],[CÓDIGO]],[1]fornnecedor!$A:$G,7,0)</f>
        <v>OUTRAS FERRAMENTAS / EQUIPAMENTOS</v>
      </c>
    </row>
    <row r="2715" spans="1:11" x14ac:dyDescent="0.3">
      <c r="A2715" s="15">
        <v>83855</v>
      </c>
      <c r="B2715" s="15" t="str">
        <f>VLOOKUP(Tabela14[[#This Row],[CÓDIGO]],[1]fornnecedor!$A:$E,5,0)</f>
        <v>SKYLACK TINTAS E VERNIZES LTDA</v>
      </c>
      <c r="C2715" s="16" t="s">
        <v>2336</v>
      </c>
      <c r="D2715" s="16" t="s">
        <v>1114</v>
      </c>
      <c r="E2715" s="22">
        <v>0</v>
      </c>
      <c r="F2715" s="30">
        <v>-1</v>
      </c>
      <c r="G2715" s="17">
        <v>0</v>
      </c>
      <c r="H2715" s="11">
        <f t="shared" si="84"/>
        <v>0</v>
      </c>
      <c r="I2715" s="12">
        <f t="shared" si="85"/>
        <v>0</v>
      </c>
      <c r="J2715" s="13" t="s">
        <v>1105</v>
      </c>
      <c r="K2715" s="37" t="str">
        <f>VLOOKUP(Tabela14[[#This Row],[CÓDIGO]],[1]fornnecedor!$A:$G,7,0)</f>
        <v>OUTRAS FERRAMENTAS / EQUIPAMENTOS</v>
      </c>
    </row>
    <row r="2716" spans="1:11" x14ac:dyDescent="0.3">
      <c r="A2716" s="8">
        <v>23980</v>
      </c>
      <c r="B2716" s="8" t="str">
        <f>VLOOKUP(Tabela14[[#This Row],[CÓDIGO]],[1]fornnecedor!$A:$E,5,0)</f>
        <v>SKYLACK TINTAS E VERNIZES LTDA</v>
      </c>
      <c r="C2716" s="9" t="s">
        <v>2337</v>
      </c>
      <c r="D2716" s="9" t="s">
        <v>1114</v>
      </c>
      <c r="E2716" s="23">
        <v>0</v>
      </c>
      <c r="F2716" s="31">
        <v>-2</v>
      </c>
      <c r="G2716" s="10">
        <v>0</v>
      </c>
      <c r="H2716" s="11">
        <f t="shared" si="84"/>
        <v>0</v>
      </c>
      <c r="I2716" s="12">
        <f t="shared" si="85"/>
        <v>0</v>
      </c>
      <c r="J2716" s="13" t="s">
        <v>1105</v>
      </c>
      <c r="K2716" s="37" t="str">
        <f>VLOOKUP(Tabela14[[#This Row],[CÓDIGO]],[1]fornnecedor!$A:$G,7,0)</f>
        <v>OUTRAS FERRAMENTAS / EQUIPAMENTOS</v>
      </c>
    </row>
    <row r="2717" spans="1:11" x14ac:dyDescent="0.3">
      <c r="A2717" s="15">
        <v>24179</v>
      </c>
      <c r="B2717" s="15" t="str">
        <f>VLOOKUP(Tabela14[[#This Row],[CÓDIGO]],[1]fornnecedor!$A:$E,5,0)</f>
        <v>UTILER - UTILIDADES DE LEITURA E ESCRITA LTDA</v>
      </c>
      <c r="C2717" s="16" t="s">
        <v>2338</v>
      </c>
      <c r="D2717" s="16" t="s">
        <v>857</v>
      </c>
      <c r="E2717" s="22">
        <v>0</v>
      </c>
      <c r="F2717" s="30">
        <v>0</v>
      </c>
      <c r="G2717" s="17">
        <v>0</v>
      </c>
      <c r="H2717" s="11">
        <f t="shared" si="84"/>
        <v>0</v>
      </c>
      <c r="I2717" s="12">
        <f t="shared" si="85"/>
        <v>0</v>
      </c>
      <c r="J2717" s="13" t="s">
        <v>1105</v>
      </c>
      <c r="K2717" s="37" t="str">
        <f>VLOOKUP(Tabela14[[#This Row],[CÓDIGO]],[1]fornnecedor!$A:$G,7,0)</f>
        <v>GRUPO CONVERSAO</v>
      </c>
    </row>
    <row r="2718" spans="1:11" x14ac:dyDescent="0.3">
      <c r="A2718" s="15">
        <v>23704</v>
      </c>
      <c r="B2718" s="15" t="str">
        <f>VLOOKUP(Tabela14[[#This Row],[CÓDIGO]],[1]fornnecedor!$A:$E,5,0)</f>
        <v>FORNECEDOR CONVERSAO</v>
      </c>
      <c r="C2718" s="16" t="s">
        <v>2339</v>
      </c>
      <c r="D2718" s="16" t="s">
        <v>454</v>
      </c>
      <c r="E2718" s="22">
        <v>0</v>
      </c>
      <c r="F2718" s="30">
        <v>0</v>
      </c>
      <c r="G2718" s="17">
        <v>4</v>
      </c>
      <c r="H2718" s="11">
        <f t="shared" si="84"/>
        <v>0</v>
      </c>
      <c r="I2718" s="12">
        <f t="shared" si="85"/>
        <v>0</v>
      </c>
      <c r="J2718" s="13" t="s">
        <v>1105</v>
      </c>
      <c r="K2718" s="37" t="str">
        <f>VLOOKUP(Tabela14[[#This Row],[CÓDIGO]],[1]fornnecedor!$A:$G,7,0)</f>
        <v>EPI´S</v>
      </c>
    </row>
    <row r="2719" spans="1:11" x14ac:dyDescent="0.3">
      <c r="A2719" s="15">
        <v>87176</v>
      </c>
      <c r="B2719" s="15" t="str">
        <f>VLOOKUP(Tabela14[[#This Row],[CÓDIGO]],[1]fornnecedor!$A:$E,5,0)</f>
        <v>3M DO BRASIL LT</v>
      </c>
      <c r="C2719" s="16" t="s">
        <v>2340</v>
      </c>
      <c r="D2719" s="16" t="s">
        <v>366</v>
      </c>
      <c r="E2719" s="22">
        <v>0</v>
      </c>
      <c r="F2719" s="30">
        <v>0</v>
      </c>
      <c r="G2719" s="17">
        <v>0</v>
      </c>
      <c r="H2719" s="11">
        <f t="shared" si="84"/>
        <v>0</v>
      </c>
      <c r="I2719" s="12">
        <f t="shared" si="85"/>
        <v>0</v>
      </c>
      <c r="J2719" s="13" t="s">
        <v>1105</v>
      </c>
      <c r="K2719" s="37" t="str">
        <f>VLOOKUP(Tabela14[[#This Row],[CÓDIGO]],[1]fornnecedor!$A:$G,7,0)</f>
        <v>EPI´S</v>
      </c>
    </row>
    <row r="2720" spans="1:11" x14ac:dyDescent="0.3">
      <c r="A2720" s="8">
        <v>85217</v>
      </c>
      <c r="B2720" s="8" t="str">
        <f>VLOOKUP(Tabela14[[#This Row],[CÓDIGO]],[1]fornnecedor!$A:$E,5,0)</f>
        <v>CAPITAL ATACADISTA DA CONSTRUCAO LTDA</v>
      </c>
      <c r="C2720" s="9" t="s">
        <v>2341</v>
      </c>
      <c r="D2720" s="9" t="s">
        <v>454</v>
      </c>
      <c r="E2720" s="23">
        <v>0</v>
      </c>
      <c r="F2720" s="31">
        <v>0</v>
      </c>
      <c r="G2720" s="10">
        <v>187.81</v>
      </c>
      <c r="H2720" s="11">
        <f t="shared" si="84"/>
        <v>0</v>
      </c>
      <c r="I2720" s="12">
        <f t="shared" si="85"/>
        <v>0</v>
      </c>
      <c r="J2720" s="13" t="s">
        <v>1105</v>
      </c>
      <c r="K2720" s="37" t="str">
        <f>VLOOKUP(Tabela14[[#This Row],[CÓDIGO]],[1]fornnecedor!$A:$G,7,0)</f>
        <v>TINTA PARA PISO</v>
      </c>
    </row>
    <row r="2721" spans="1:11" x14ac:dyDescent="0.3">
      <c r="A2721" s="15">
        <v>23869</v>
      </c>
      <c r="B2721" s="15" t="str">
        <f>VLOOKUP(Tabela14[[#This Row],[CÓDIGO]],[1]fornnecedor!$A:$E,5,0)</f>
        <v>INDUSTRIA E COMERCIO DE POLIDORES PEROLA LTDA</v>
      </c>
      <c r="C2721" s="16" t="s">
        <v>2342</v>
      </c>
      <c r="D2721" s="16" t="s">
        <v>1387</v>
      </c>
      <c r="E2721" s="22">
        <v>0</v>
      </c>
      <c r="F2721" s="30">
        <v>0</v>
      </c>
      <c r="G2721" s="17">
        <v>15</v>
      </c>
      <c r="H2721" s="11">
        <f t="shared" si="84"/>
        <v>0</v>
      </c>
      <c r="I2721" s="12">
        <f t="shared" si="85"/>
        <v>0</v>
      </c>
      <c r="J2721" s="13" t="s">
        <v>1105</v>
      </c>
      <c r="K2721" s="37" t="str">
        <f>VLOOKUP(Tabela14[[#This Row],[CÓDIGO]],[1]fornnecedor!$A:$G,7,0)</f>
        <v>MASSA DE POLIR</v>
      </c>
    </row>
    <row r="2722" spans="1:11" x14ac:dyDescent="0.3">
      <c r="A2722" s="15">
        <v>85216</v>
      </c>
      <c r="B2722" s="15" t="str">
        <f>VLOOKUP(Tabela14[[#This Row],[CÓDIGO]],[1]fornnecedor!$A:$E,5,0)</f>
        <v>CAPITAL ATACADISTA DA CONSTRUCAO LTDA</v>
      </c>
      <c r="C2722" s="16" t="s">
        <v>2343</v>
      </c>
      <c r="D2722" s="16" t="s">
        <v>454</v>
      </c>
      <c r="E2722" s="22">
        <v>0</v>
      </c>
      <c r="F2722" s="30">
        <v>0</v>
      </c>
      <c r="G2722" s="17">
        <v>72.900000000000006</v>
      </c>
      <c r="H2722" s="11">
        <f t="shared" si="84"/>
        <v>0</v>
      </c>
      <c r="I2722" s="12">
        <f t="shared" si="85"/>
        <v>0</v>
      </c>
      <c r="J2722" s="13" t="s">
        <v>1105</v>
      </c>
      <c r="K2722" s="37" t="str">
        <f>VLOOKUP(Tabela14[[#This Row],[CÓDIGO]],[1]fornnecedor!$A:$G,7,0)</f>
        <v>TINTA PARA PISO</v>
      </c>
    </row>
    <row r="2723" spans="1:11" x14ac:dyDescent="0.3">
      <c r="A2723" s="15">
        <v>85570</v>
      </c>
      <c r="B2723" s="15" t="str">
        <f>VLOOKUP(Tabela14[[#This Row],[CÓDIGO]],[1]fornnecedor!$A:$E,5,0)</f>
        <v>CAPITAL ATACADISTA DA CONSTRUCAO LTDA</v>
      </c>
      <c r="C2723" s="16" t="s">
        <v>2344</v>
      </c>
      <c r="D2723" s="16" t="s">
        <v>1132</v>
      </c>
      <c r="E2723" s="22">
        <v>0</v>
      </c>
      <c r="F2723" s="30">
        <v>0</v>
      </c>
      <c r="G2723" s="17">
        <v>25.06</v>
      </c>
      <c r="H2723" s="11">
        <f t="shared" si="84"/>
        <v>0</v>
      </c>
      <c r="I2723" s="12">
        <f t="shared" si="85"/>
        <v>0</v>
      </c>
      <c r="J2723" s="13" t="s">
        <v>1105</v>
      </c>
      <c r="K2723" s="37" t="str">
        <f>VLOOKUP(Tabela14[[#This Row],[CÓDIGO]],[1]fornnecedor!$A:$G,7,0)</f>
        <v>MASSA CORRIDA / ACRÍLICA</v>
      </c>
    </row>
    <row r="2724" spans="1:11" x14ac:dyDescent="0.3">
      <c r="A2724" s="15">
        <v>84736</v>
      </c>
      <c r="B2724" s="15" t="str">
        <f>VLOOKUP(Tabela14[[#This Row],[CÓDIGO]],[1]fornnecedor!$A:$E,5,0)</f>
        <v>SAINT- GOBAIN DO BRASIL PROD. IND. E CONSTR. LTDA</v>
      </c>
      <c r="C2724" s="16" t="s">
        <v>2345</v>
      </c>
      <c r="D2724" s="16" t="s">
        <v>49</v>
      </c>
      <c r="E2724" s="22">
        <v>0</v>
      </c>
      <c r="F2724" s="30">
        <v>0</v>
      </c>
      <c r="G2724" s="17">
        <v>42.6</v>
      </c>
      <c r="H2724" s="11">
        <f t="shared" si="84"/>
        <v>0</v>
      </c>
      <c r="I2724" s="12">
        <f t="shared" si="85"/>
        <v>0</v>
      </c>
      <c r="J2724" s="13" t="s">
        <v>1105</v>
      </c>
      <c r="K2724" s="37" t="str">
        <f>VLOOKUP(Tabela14[[#This Row],[CÓDIGO]],[1]fornnecedor!$A:$G,7,0)</f>
        <v>MASSA DE POLIR</v>
      </c>
    </row>
    <row r="2725" spans="1:11" x14ac:dyDescent="0.3">
      <c r="A2725" s="15">
        <v>220</v>
      </c>
      <c r="B2725" s="15" t="str">
        <f>VLOOKUP(Tabela14[[#This Row],[CÓDIGO]],[1]fornnecedor!$A:$E,5,0)</f>
        <v>FORNECEDOR CONVERSAO</v>
      </c>
      <c r="C2725" s="16" t="s">
        <v>2346</v>
      </c>
      <c r="D2725" s="16" t="s">
        <v>454</v>
      </c>
      <c r="E2725" s="22">
        <v>0</v>
      </c>
      <c r="F2725" s="30">
        <v>0</v>
      </c>
      <c r="G2725" s="17">
        <v>0</v>
      </c>
      <c r="H2725" s="11">
        <f t="shared" si="84"/>
        <v>0</v>
      </c>
      <c r="I2725" s="12">
        <f t="shared" si="85"/>
        <v>0</v>
      </c>
      <c r="J2725" s="13" t="s">
        <v>1105</v>
      </c>
      <c r="K2725" s="37" t="str">
        <f>VLOOKUP(Tabela14[[#This Row],[CÓDIGO]],[1]fornnecedor!$A:$G,7,0)</f>
        <v xml:space="preserve">COLA  PLÁSTICA </v>
      </c>
    </row>
    <row r="2726" spans="1:11" x14ac:dyDescent="0.3">
      <c r="A2726" s="8">
        <v>85256</v>
      </c>
      <c r="B2726" s="8" t="str">
        <f>VLOOKUP(Tabela14[[#This Row],[CÓDIGO]],[1]fornnecedor!$A:$E,5,0)</f>
        <v>MAZA PRODUTOS QUIMICOS LTDA</v>
      </c>
      <c r="C2726" s="9" t="s">
        <v>2347</v>
      </c>
      <c r="D2726" s="9" t="s">
        <v>810</v>
      </c>
      <c r="E2726" s="23">
        <v>0</v>
      </c>
      <c r="F2726" s="31">
        <v>0</v>
      </c>
      <c r="G2726" s="10">
        <v>35.369999999999997</v>
      </c>
      <c r="H2726" s="11">
        <f t="shared" si="84"/>
        <v>0</v>
      </c>
      <c r="I2726" s="12">
        <f t="shared" si="85"/>
        <v>0</v>
      </c>
      <c r="J2726" s="13" t="s">
        <v>1105</v>
      </c>
      <c r="K2726" s="37" t="str">
        <f>VLOOKUP(Tabela14[[#This Row],[CÓDIGO]],[1]fornnecedor!$A:$G,7,0)</f>
        <v>EPOXI</v>
      </c>
    </row>
    <row r="2727" spans="1:11" x14ac:dyDescent="0.3">
      <c r="A2727" s="15">
        <v>85257</v>
      </c>
      <c r="B2727" s="15" t="str">
        <f>VLOOKUP(Tabela14[[#This Row],[CÓDIGO]],[1]fornnecedor!$A:$E,5,0)</f>
        <v>MAZA PRODUTOS QUIMICOS LTDA</v>
      </c>
      <c r="C2727" s="16" t="s">
        <v>2348</v>
      </c>
      <c r="D2727" s="16" t="s">
        <v>810</v>
      </c>
      <c r="E2727" s="22">
        <v>0</v>
      </c>
      <c r="F2727" s="30">
        <v>0</v>
      </c>
      <c r="G2727" s="17">
        <v>37.42</v>
      </c>
      <c r="H2727" s="11">
        <f t="shared" si="84"/>
        <v>0</v>
      </c>
      <c r="I2727" s="12">
        <f t="shared" si="85"/>
        <v>0</v>
      </c>
      <c r="J2727" s="13" t="s">
        <v>1105</v>
      </c>
      <c r="K2727" s="37" t="str">
        <f>VLOOKUP(Tabela14[[#This Row],[CÓDIGO]],[1]fornnecedor!$A:$G,7,0)</f>
        <v>EPOXI</v>
      </c>
    </row>
    <row r="2728" spans="1:11" x14ac:dyDescent="0.3">
      <c r="A2728" s="8">
        <v>85258</v>
      </c>
      <c r="B2728" s="8" t="str">
        <f>VLOOKUP(Tabela14[[#This Row],[CÓDIGO]],[1]fornnecedor!$A:$E,5,0)</f>
        <v>MAZA PRODUTOS QUIMICOS LTDA</v>
      </c>
      <c r="C2728" s="9" t="s">
        <v>2349</v>
      </c>
      <c r="D2728" s="9" t="s">
        <v>810</v>
      </c>
      <c r="E2728" s="23">
        <v>0</v>
      </c>
      <c r="F2728" s="31">
        <v>0</v>
      </c>
      <c r="G2728" s="10">
        <v>74.819999999999993</v>
      </c>
      <c r="H2728" s="11">
        <f t="shared" si="84"/>
        <v>0</v>
      </c>
      <c r="I2728" s="12">
        <f t="shared" si="85"/>
        <v>0</v>
      </c>
      <c r="J2728" s="13" t="s">
        <v>1105</v>
      </c>
      <c r="K2728" s="37" t="str">
        <f>VLOOKUP(Tabela14[[#This Row],[CÓDIGO]],[1]fornnecedor!$A:$G,7,0)</f>
        <v>EPOXI</v>
      </c>
    </row>
    <row r="2729" spans="1:11" x14ac:dyDescent="0.3">
      <c r="A2729" s="8">
        <v>85024</v>
      </c>
      <c r="B2729" s="8" t="str">
        <f>VLOOKUP(Tabela14[[#This Row],[CÓDIGO]],[1]fornnecedor!$A:$E,5,0)</f>
        <v>MAZA PRODUTOS QUIMICOS LTDA</v>
      </c>
      <c r="C2729" s="9" t="s">
        <v>2350</v>
      </c>
      <c r="D2729" s="9" t="s">
        <v>810</v>
      </c>
      <c r="E2729" s="23">
        <v>0</v>
      </c>
      <c r="F2729" s="31">
        <v>0</v>
      </c>
      <c r="G2729" s="10">
        <v>159.82</v>
      </c>
      <c r="H2729" s="11">
        <f t="shared" si="84"/>
        <v>0</v>
      </c>
      <c r="I2729" s="12">
        <f t="shared" si="85"/>
        <v>0</v>
      </c>
      <c r="J2729" s="13" t="s">
        <v>1105</v>
      </c>
      <c r="K2729" s="37" t="str">
        <f>VLOOKUP(Tabela14[[#This Row],[CÓDIGO]],[1]fornnecedor!$A:$G,7,0)</f>
        <v>EPOXI</v>
      </c>
    </row>
    <row r="2730" spans="1:11" x14ac:dyDescent="0.3">
      <c r="A2730" s="15">
        <v>86986</v>
      </c>
      <c r="B2730" s="15" t="str">
        <f>VLOOKUP(Tabela14[[#This Row],[CÓDIGO]],[1]fornnecedor!$A:$E,5,0)</f>
        <v>MAZA PRODUTOS QUIMICOS LTDA</v>
      </c>
      <c r="C2730" s="16" t="s">
        <v>2351</v>
      </c>
      <c r="D2730" s="16" t="s">
        <v>810</v>
      </c>
      <c r="E2730" s="22">
        <v>0</v>
      </c>
      <c r="F2730" s="30">
        <v>0</v>
      </c>
      <c r="G2730" s="17">
        <v>183.07</v>
      </c>
      <c r="H2730" s="11">
        <f t="shared" si="84"/>
        <v>0</v>
      </c>
      <c r="I2730" s="12">
        <f t="shared" si="85"/>
        <v>0</v>
      </c>
      <c r="J2730" s="13" t="s">
        <v>1105</v>
      </c>
      <c r="K2730" s="37" t="str">
        <f>VLOOKUP(Tabela14[[#This Row],[CÓDIGO]],[1]fornnecedor!$A:$G,7,0)</f>
        <v>EPOXI</v>
      </c>
    </row>
    <row r="2731" spans="1:11" x14ac:dyDescent="0.3">
      <c r="A2731" s="8">
        <v>85074</v>
      </c>
      <c r="B2731" s="8" t="str">
        <f>VLOOKUP(Tabela14[[#This Row],[CÓDIGO]],[1]fornnecedor!$A:$E,5,0)</f>
        <v>MAZA PRODUTOS QUIMICOS LTDA</v>
      </c>
      <c r="C2731" s="9" t="s">
        <v>2352</v>
      </c>
      <c r="D2731" s="9" t="s">
        <v>810</v>
      </c>
      <c r="E2731" s="23">
        <v>0</v>
      </c>
      <c r="F2731" s="31">
        <v>0</v>
      </c>
      <c r="G2731" s="10">
        <v>183.07</v>
      </c>
      <c r="H2731" s="11">
        <f t="shared" si="84"/>
        <v>0</v>
      </c>
      <c r="I2731" s="12">
        <f t="shared" si="85"/>
        <v>0</v>
      </c>
      <c r="J2731" s="13" t="s">
        <v>1105</v>
      </c>
      <c r="K2731" s="37" t="str">
        <f>VLOOKUP(Tabela14[[#This Row],[CÓDIGO]],[1]fornnecedor!$A:$G,7,0)</f>
        <v>EPOXI</v>
      </c>
    </row>
    <row r="2732" spans="1:11" x14ac:dyDescent="0.3">
      <c r="A2732" s="15">
        <v>84937</v>
      </c>
      <c r="B2732" s="15" t="str">
        <f>VLOOKUP(Tabela14[[#This Row],[CÓDIGO]],[1]fornnecedor!$A:$E,5,0)</f>
        <v>MAZA PRODUTOS QUIMICOS LTDA</v>
      </c>
      <c r="C2732" s="16" t="s">
        <v>2353</v>
      </c>
      <c r="D2732" s="16" t="s">
        <v>810</v>
      </c>
      <c r="E2732" s="22">
        <v>0</v>
      </c>
      <c r="F2732" s="30">
        <v>0</v>
      </c>
      <c r="G2732" s="17">
        <v>159.82</v>
      </c>
      <c r="H2732" s="11">
        <f t="shared" si="84"/>
        <v>0</v>
      </c>
      <c r="I2732" s="12">
        <f t="shared" si="85"/>
        <v>0</v>
      </c>
      <c r="J2732" s="13" t="s">
        <v>1105</v>
      </c>
      <c r="K2732" s="37" t="str">
        <f>VLOOKUP(Tabela14[[#This Row],[CÓDIGO]],[1]fornnecedor!$A:$G,7,0)</f>
        <v>EPOXI</v>
      </c>
    </row>
    <row r="2733" spans="1:11" x14ac:dyDescent="0.3">
      <c r="A2733" s="8">
        <v>85023</v>
      </c>
      <c r="B2733" s="8" t="str">
        <f>VLOOKUP(Tabela14[[#This Row],[CÓDIGO]],[1]fornnecedor!$A:$E,5,0)</f>
        <v>MAZA PRODUTOS QUIMICOS LTDA</v>
      </c>
      <c r="C2733" s="9" t="s">
        <v>2354</v>
      </c>
      <c r="D2733" s="9" t="s">
        <v>810</v>
      </c>
      <c r="E2733" s="23">
        <v>0</v>
      </c>
      <c r="F2733" s="31">
        <v>0</v>
      </c>
      <c r="G2733" s="10">
        <v>174.49</v>
      </c>
      <c r="H2733" s="11">
        <f t="shared" si="84"/>
        <v>0</v>
      </c>
      <c r="I2733" s="12">
        <f t="shared" si="85"/>
        <v>0</v>
      </c>
      <c r="J2733" s="13" t="s">
        <v>1105</v>
      </c>
      <c r="K2733" s="37" t="str">
        <f>VLOOKUP(Tabela14[[#This Row],[CÓDIGO]],[1]fornnecedor!$A:$G,7,0)</f>
        <v>EPOXI</v>
      </c>
    </row>
    <row r="2734" spans="1:11" x14ac:dyDescent="0.3">
      <c r="A2734" s="15">
        <v>84944</v>
      </c>
      <c r="B2734" s="15" t="str">
        <f>VLOOKUP(Tabela14[[#This Row],[CÓDIGO]],[1]fornnecedor!$A:$E,5,0)</f>
        <v>MAZA PRODUTOS QUIMICOS LTDA</v>
      </c>
      <c r="C2734" s="16" t="s">
        <v>2355</v>
      </c>
      <c r="D2734" s="16" t="s">
        <v>810</v>
      </c>
      <c r="E2734" s="22">
        <v>0</v>
      </c>
      <c r="F2734" s="30">
        <v>0</v>
      </c>
      <c r="G2734" s="17">
        <v>159.82</v>
      </c>
      <c r="H2734" s="11">
        <f t="shared" si="84"/>
        <v>0</v>
      </c>
      <c r="I2734" s="12">
        <f t="shared" si="85"/>
        <v>0</v>
      </c>
      <c r="J2734" s="13" t="s">
        <v>1105</v>
      </c>
      <c r="K2734" s="37" t="str">
        <f>VLOOKUP(Tabela14[[#This Row],[CÓDIGO]],[1]fornnecedor!$A:$G,7,0)</f>
        <v>EPOXI</v>
      </c>
    </row>
    <row r="2735" spans="1:11" x14ac:dyDescent="0.3">
      <c r="A2735" s="8">
        <v>84927</v>
      </c>
      <c r="B2735" s="8" t="str">
        <f>VLOOKUP(Tabela14[[#This Row],[CÓDIGO]],[1]fornnecedor!$A:$E,5,0)</f>
        <v>MAZA PRODUTOS QUIMICOS LTDA</v>
      </c>
      <c r="C2735" s="9" t="s">
        <v>2356</v>
      </c>
      <c r="D2735" s="9" t="s">
        <v>810</v>
      </c>
      <c r="E2735" s="23">
        <v>0</v>
      </c>
      <c r="F2735" s="31">
        <v>0</v>
      </c>
      <c r="G2735" s="10">
        <v>183.07</v>
      </c>
      <c r="H2735" s="11">
        <f t="shared" si="84"/>
        <v>0</v>
      </c>
      <c r="I2735" s="12">
        <f t="shared" si="85"/>
        <v>0</v>
      </c>
      <c r="J2735" s="13" t="s">
        <v>1105</v>
      </c>
      <c r="K2735" s="37" t="str">
        <f>VLOOKUP(Tabela14[[#This Row],[CÓDIGO]],[1]fornnecedor!$A:$G,7,0)</f>
        <v>EPOXI</v>
      </c>
    </row>
    <row r="2736" spans="1:11" x14ac:dyDescent="0.3">
      <c r="A2736" s="15">
        <v>84941</v>
      </c>
      <c r="B2736" s="15" t="str">
        <f>VLOOKUP(Tabela14[[#This Row],[CÓDIGO]],[1]fornnecedor!$A:$E,5,0)</f>
        <v>MAZA PRODUTOS QUIMICOS LTDA</v>
      </c>
      <c r="C2736" s="16" t="s">
        <v>2357</v>
      </c>
      <c r="D2736" s="16" t="s">
        <v>810</v>
      </c>
      <c r="E2736" s="22">
        <v>0</v>
      </c>
      <c r="F2736" s="30">
        <v>0</v>
      </c>
      <c r="G2736" s="17">
        <v>129.16</v>
      </c>
      <c r="H2736" s="11">
        <f t="shared" si="84"/>
        <v>0</v>
      </c>
      <c r="I2736" s="12">
        <f t="shared" si="85"/>
        <v>0</v>
      </c>
      <c r="J2736" s="13" t="s">
        <v>1105</v>
      </c>
      <c r="K2736" s="37" t="str">
        <f>VLOOKUP(Tabela14[[#This Row],[CÓDIGO]],[1]fornnecedor!$A:$G,7,0)</f>
        <v>EPOXI</v>
      </c>
    </row>
    <row r="2737" spans="1:11" x14ac:dyDescent="0.3">
      <c r="A2737" s="8">
        <v>24313</v>
      </c>
      <c r="B2737" s="8" t="str">
        <f>VLOOKUP(Tabela14[[#This Row],[CÓDIGO]],[1]fornnecedor!$A:$E,5,0)</f>
        <v>PAR TECNOLOGIA E SERVICOS DE INFORMATICA LTDA EPP</v>
      </c>
      <c r="C2737" s="9" t="s">
        <v>2358</v>
      </c>
      <c r="D2737" s="9" t="s">
        <v>454</v>
      </c>
      <c r="E2737" s="23">
        <v>0</v>
      </c>
      <c r="F2737" s="31">
        <v>0</v>
      </c>
      <c r="G2737" s="10">
        <v>0</v>
      </c>
      <c r="H2737" s="11">
        <f t="shared" si="84"/>
        <v>0</v>
      </c>
      <c r="I2737" s="12">
        <f t="shared" si="85"/>
        <v>0</v>
      </c>
      <c r="J2737" s="13" t="s">
        <v>1105</v>
      </c>
      <c r="K2737" s="37" t="str">
        <f>VLOOKUP(Tabela14[[#This Row],[CÓDIGO]],[1]fornnecedor!$A:$G,7,0)</f>
        <v>GRUPO CONVERSAO</v>
      </c>
    </row>
    <row r="2738" spans="1:11" x14ac:dyDescent="0.3">
      <c r="A2738" s="8">
        <v>23890</v>
      </c>
      <c r="B2738" s="8" t="str">
        <f>VLOOKUP(Tabela14[[#This Row],[CÓDIGO]],[1]fornnecedor!$A:$E,5,0)</f>
        <v>PAR TECNOLOGIA E SERVICOS DE INFORMATICA LTDA EPP</v>
      </c>
      <c r="C2738" s="9" t="s">
        <v>2359</v>
      </c>
      <c r="D2738" s="9" t="s">
        <v>454</v>
      </c>
      <c r="E2738" s="23">
        <v>0</v>
      </c>
      <c r="F2738" s="31">
        <v>0</v>
      </c>
      <c r="G2738" s="10">
        <v>0</v>
      </c>
      <c r="H2738" s="11">
        <f t="shared" si="84"/>
        <v>0</v>
      </c>
      <c r="I2738" s="12">
        <f t="shared" si="85"/>
        <v>0</v>
      </c>
      <c r="J2738" s="13" t="s">
        <v>1105</v>
      </c>
      <c r="K2738" s="37" t="str">
        <f>VLOOKUP(Tabela14[[#This Row],[CÓDIGO]],[1]fornnecedor!$A:$G,7,0)</f>
        <v>GRUPO CONVERSAO</v>
      </c>
    </row>
    <row r="2739" spans="1:11" x14ac:dyDescent="0.3">
      <c r="A2739" s="8">
        <v>23626</v>
      </c>
      <c r="B2739" s="8" t="str">
        <f>VLOOKUP(Tabela14[[#This Row],[CÓDIGO]],[1]fornnecedor!$A:$E,5,0)</f>
        <v>DISTEC DF COMERCIO DE PRODUTOS AUTOMOTIVO</v>
      </c>
      <c r="C2739" s="9" t="s">
        <v>2360</v>
      </c>
      <c r="D2739" s="9" t="s">
        <v>1148</v>
      </c>
      <c r="E2739" s="23">
        <v>0</v>
      </c>
      <c r="F2739" s="31">
        <v>0</v>
      </c>
      <c r="G2739" s="10">
        <v>0</v>
      </c>
      <c r="H2739" s="11">
        <f t="shared" si="84"/>
        <v>0</v>
      </c>
      <c r="I2739" s="12">
        <f t="shared" si="85"/>
        <v>0</v>
      </c>
      <c r="J2739" s="13" t="s">
        <v>1105</v>
      </c>
      <c r="K2739" s="37" t="str">
        <f>VLOOKUP(Tabela14[[#This Row],[CÓDIGO]],[1]fornnecedor!$A:$G,7,0)</f>
        <v>BASES POLIÉSTER</v>
      </c>
    </row>
    <row r="2740" spans="1:11" x14ac:dyDescent="0.3">
      <c r="A2740" s="15">
        <v>83833</v>
      </c>
      <c r="B2740" s="15" t="str">
        <f>VLOOKUP(Tabela14[[#This Row],[CÓDIGO]],[1]fornnecedor!$A:$E,5,0)</f>
        <v>SHERWIN - WILLIAMS DO BRASIL IND. E COM. LTDA</v>
      </c>
      <c r="C2740" s="16" t="s">
        <v>2361</v>
      </c>
      <c r="D2740" s="16" t="s">
        <v>454</v>
      </c>
      <c r="E2740" s="22">
        <v>0</v>
      </c>
      <c r="F2740" s="30">
        <v>0</v>
      </c>
      <c r="G2740" s="17">
        <v>0</v>
      </c>
      <c r="H2740" s="11">
        <f t="shared" si="84"/>
        <v>0</v>
      </c>
      <c r="I2740" s="12">
        <f t="shared" si="85"/>
        <v>0</v>
      </c>
      <c r="J2740" s="13" t="s">
        <v>1105</v>
      </c>
      <c r="K2740" s="37" t="str">
        <f>VLOOKUP(Tabela14[[#This Row],[CÓDIGO]],[1]fornnecedor!$A:$G,7,0)</f>
        <v>BASES POLIÉSTER</v>
      </c>
    </row>
    <row r="2741" spans="1:11" x14ac:dyDescent="0.3">
      <c r="A2741" s="8">
        <v>20759</v>
      </c>
      <c r="B2741" s="8" t="str">
        <f>VLOOKUP(Tabela14[[#This Row],[CÓDIGO]],[1]fornnecedor!$A:$E,5,0)</f>
        <v>SHERWIN - WILLIAMS DO BRASIL IND. E COM. LTDA</v>
      </c>
      <c r="C2741" s="9" t="s">
        <v>2362</v>
      </c>
      <c r="D2741" s="9" t="s">
        <v>454</v>
      </c>
      <c r="E2741" s="23">
        <v>0</v>
      </c>
      <c r="F2741" s="31">
        <v>0</v>
      </c>
      <c r="G2741" s="10">
        <v>241.54</v>
      </c>
      <c r="H2741" s="11">
        <f t="shared" si="84"/>
        <v>0</v>
      </c>
      <c r="I2741" s="12">
        <f t="shared" si="85"/>
        <v>0</v>
      </c>
      <c r="J2741" s="13" t="s">
        <v>1105</v>
      </c>
      <c r="K2741" s="37" t="str">
        <f>VLOOKUP(Tabela14[[#This Row],[CÓDIGO]],[1]fornnecedor!$A:$G,7,0)</f>
        <v>BASES PU</v>
      </c>
    </row>
    <row r="2742" spans="1:11" x14ac:dyDescent="0.3">
      <c r="A2742" s="15">
        <v>20769</v>
      </c>
      <c r="B2742" s="15" t="str">
        <f>VLOOKUP(Tabela14[[#This Row],[CÓDIGO]],[1]fornnecedor!$A:$E,5,0)</f>
        <v>SHERWIN - WILLIAMS DO BRASIL IND. E COM. LTDA</v>
      </c>
      <c r="C2742" s="16" t="s">
        <v>2363</v>
      </c>
      <c r="D2742" s="16" t="s">
        <v>324</v>
      </c>
      <c r="E2742" s="22">
        <v>0</v>
      </c>
      <c r="F2742" s="30">
        <v>0</v>
      </c>
      <c r="G2742" s="17">
        <v>138.93</v>
      </c>
      <c r="H2742" s="11">
        <f t="shared" si="84"/>
        <v>0</v>
      </c>
      <c r="I2742" s="12">
        <f t="shared" si="85"/>
        <v>0</v>
      </c>
      <c r="J2742" s="13" t="s">
        <v>1105</v>
      </c>
      <c r="K2742" s="37" t="str">
        <f>VLOOKUP(Tabela14[[#This Row],[CÓDIGO]],[1]fornnecedor!$A:$G,7,0)</f>
        <v>BASES PU</v>
      </c>
    </row>
    <row r="2743" spans="1:11" x14ac:dyDescent="0.3">
      <c r="A2743" s="8">
        <v>20755</v>
      </c>
      <c r="B2743" s="8" t="str">
        <f>VLOOKUP(Tabela14[[#This Row],[CÓDIGO]],[1]fornnecedor!$A:$E,5,0)</f>
        <v>SHERWIN - WILLIAMS DO BRASIL IND. E COM. LTDA</v>
      </c>
      <c r="C2743" s="9" t="s">
        <v>2364</v>
      </c>
      <c r="D2743" s="9" t="s">
        <v>454</v>
      </c>
      <c r="E2743" s="23">
        <v>0</v>
      </c>
      <c r="F2743" s="31">
        <v>0</v>
      </c>
      <c r="G2743" s="10">
        <v>75.900000000000006</v>
      </c>
      <c r="H2743" s="11">
        <f t="shared" si="84"/>
        <v>0</v>
      </c>
      <c r="I2743" s="12">
        <f t="shared" si="85"/>
        <v>0</v>
      </c>
      <c r="J2743" s="13" t="s">
        <v>1105</v>
      </c>
      <c r="K2743" s="37" t="str">
        <f>VLOOKUP(Tabela14[[#This Row],[CÓDIGO]],[1]fornnecedor!$A:$G,7,0)</f>
        <v>BASES PU</v>
      </c>
    </row>
    <row r="2744" spans="1:11" x14ac:dyDescent="0.3">
      <c r="A2744" s="15">
        <v>20760</v>
      </c>
      <c r="B2744" s="15" t="str">
        <f>VLOOKUP(Tabela14[[#This Row],[CÓDIGO]],[1]fornnecedor!$A:$E,5,0)</f>
        <v>SHERWIN - WILLIAMS DO BRASIL IND. E COM. LTDA</v>
      </c>
      <c r="C2744" s="16" t="s">
        <v>2365</v>
      </c>
      <c r="D2744" s="16" t="s">
        <v>454</v>
      </c>
      <c r="E2744" s="22">
        <v>0</v>
      </c>
      <c r="F2744" s="30">
        <v>0</v>
      </c>
      <c r="G2744" s="17">
        <v>113.73</v>
      </c>
      <c r="H2744" s="11">
        <f t="shared" si="84"/>
        <v>0</v>
      </c>
      <c r="I2744" s="12">
        <f t="shared" si="85"/>
        <v>0</v>
      </c>
      <c r="J2744" s="13" t="s">
        <v>1105</v>
      </c>
      <c r="K2744" s="37" t="str">
        <f>VLOOKUP(Tabela14[[#This Row],[CÓDIGO]],[1]fornnecedor!$A:$G,7,0)</f>
        <v>BASES PU</v>
      </c>
    </row>
    <row r="2745" spans="1:11" x14ac:dyDescent="0.3">
      <c r="A2745" s="8">
        <v>20762</v>
      </c>
      <c r="B2745" s="8" t="str">
        <f>VLOOKUP(Tabela14[[#This Row],[CÓDIGO]],[1]fornnecedor!$A:$E,5,0)</f>
        <v>SHERWIN - WILLIAMS DO BRASIL IND. E COM. LTDA</v>
      </c>
      <c r="C2745" s="9" t="s">
        <v>2366</v>
      </c>
      <c r="D2745" s="9" t="s">
        <v>454</v>
      </c>
      <c r="E2745" s="23">
        <v>0</v>
      </c>
      <c r="F2745" s="31">
        <v>0</v>
      </c>
      <c r="G2745" s="10">
        <v>360.63</v>
      </c>
      <c r="H2745" s="11">
        <f t="shared" si="84"/>
        <v>0</v>
      </c>
      <c r="I2745" s="12">
        <f t="shared" si="85"/>
        <v>0</v>
      </c>
      <c r="J2745" s="13" t="s">
        <v>1105</v>
      </c>
      <c r="K2745" s="37" t="str">
        <f>VLOOKUP(Tabela14[[#This Row],[CÓDIGO]],[1]fornnecedor!$A:$G,7,0)</f>
        <v>BASES PU</v>
      </c>
    </row>
    <row r="2746" spans="1:11" x14ac:dyDescent="0.3">
      <c r="A2746" s="15">
        <v>20765</v>
      </c>
      <c r="B2746" s="15" t="str">
        <f>VLOOKUP(Tabela14[[#This Row],[CÓDIGO]],[1]fornnecedor!$A:$E,5,0)</f>
        <v>SHERWIN - WILLIAMS DO BRASIL IND. E COM. LTDA</v>
      </c>
      <c r="C2746" s="16" t="s">
        <v>2367</v>
      </c>
      <c r="D2746" s="16" t="s">
        <v>454</v>
      </c>
      <c r="E2746" s="22">
        <v>0</v>
      </c>
      <c r="F2746" s="30">
        <v>0</v>
      </c>
      <c r="G2746" s="17">
        <v>116.77</v>
      </c>
      <c r="H2746" s="11">
        <f t="shared" si="84"/>
        <v>0</v>
      </c>
      <c r="I2746" s="12">
        <f t="shared" si="85"/>
        <v>0</v>
      </c>
      <c r="J2746" s="13" t="s">
        <v>1105</v>
      </c>
      <c r="K2746" s="37" t="str">
        <f>VLOOKUP(Tabela14[[#This Row],[CÓDIGO]],[1]fornnecedor!$A:$G,7,0)</f>
        <v>BASES PU</v>
      </c>
    </row>
    <row r="2747" spans="1:11" x14ac:dyDescent="0.3">
      <c r="A2747" s="8">
        <v>20764</v>
      </c>
      <c r="B2747" s="8" t="str">
        <f>VLOOKUP(Tabela14[[#This Row],[CÓDIGO]],[1]fornnecedor!$A:$E,5,0)</f>
        <v>SHERWIN - WILLIAMS DO BRASIL IND. E COM. LTDA</v>
      </c>
      <c r="C2747" s="9" t="s">
        <v>2368</v>
      </c>
      <c r="D2747" s="9" t="s">
        <v>454</v>
      </c>
      <c r="E2747" s="23">
        <v>0</v>
      </c>
      <c r="F2747" s="31">
        <v>0</v>
      </c>
      <c r="G2747" s="10">
        <v>64.86</v>
      </c>
      <c r="H2747" s="11">
        <f t="shared" si="84"/>
        <v>0</v>
      </c>
      <c r="I2747" s="12">
        <f t="shared" si="85"/>
        <v>0</v>
      </c>
      <c r="J2747" s="13" t="s">
        <v>1105</v>
      </c>
      <c r="K2747" s="37" t="str">
        <f>VLOOKUP(Tabela14[[#This Row],[CÓDIGO]],[1]fornnecedor!$A:$G,7,0)</f>
        <v>BASES PU</v>
      </c>
    </row>
    <row r="2748" spans="1:11" x14ac:dyDescent="0.3">
      <c r="A2748" s="15">
        <v>20767</v>
      </c>
      <c r="B2748" s="15" t="str">
        <f>VLOOKUP(Tabela14[[#This Row],[CÓDIGO]],[1]fornnecedor!$A:$E,5,0)</f>
        <v>SHERWIN - WILLIAMS DO BRASIL IND. E COM. LTDA</v>
      </c>
      <c r="C2748" s="16" t="s">
        <v>2369</v>
      </c>
      <c r="D2748" s="16" t="s">
        <v>454</v>
      </c>
      <c r="E2748" s="22">
        <v>0</v>
      </c>
      <c r="F2748" s="30">
        <v>0</v>
      </c>
      <c r="G2748" s="17">
        <v>225.91</v>
      </c>
      <c r="H2748" s="11">
        <f t="shared" si="84"/>
        <v>0</v>
      </c>
      <c r="I2748" s="12">
        <f t="shared" si="85"/>
        <v>0</v>
      </c>
      <c r="J2748" s="13" t="s">
        <v>1105</v>
      </c>
      <c r="K2748" s="37" t="str">
        <f>VLOOKUP(Tabela14[[#This Row],[CÓDIGO]],[1]fornnecedor!$A:$G,7,0)</f>
        <v>BASES PU</v>
      </c>
    </row>
    <row r="2749" spans="1:11" x14ac:dyDescent="0.3">
      <c r="A2749" s="8">
        <v>20766</v>
      </c>
      <c r="B2749" s="8" t="str">
        <f>VLOOKUP(Tabela14[[#This Row],[CÓDIGO]],[1]fornnecedor!$A:$E,5,0)</f>
        <v>SHERWIN - WILLIAMS DO BRASIL IND. E COM. LTDA</v>
      </c>
      <c r="C2749" s="9" t="s">
        <v>2370</v>
      </c>
      <c r="D2749" s="9" t="s">
        <v>454</v>
      </c>
      <c r="E2749" s="23">
        <v>0</v>
      </c>
      <c r="F2749" s="31">
        <v>0</v>
      </c>
      <c r="G2749" s="10">
        <v>109.84</v>
      </c>
      <c r="H2749" s="11">
        <f t="shared" si="84"/>
        <v>0</v>
      </c>
      <c r="I2749" s="12">
        <f t="shared" si="85"/>
        <v>0</v>
      </c>
      <c r="J2749" s="13" t="s">
        <v>1105</v>
      </c>
      <c r="K2749" s="37" t="str">
        <f>VLOOKUP(Tabela14[[#This Row],[CÓDIGO]],[1]fornnecedor!$A:$G,7,0)</f>
        <v>BASES PU</v>
      </c>
    </row>
    <row r="2750" spans="1:11" x14ac:dyDescent="0.3">
      <c r="A2750" s="15">
        <v>22595</v>
      </c>
      <c r="B2750" s="15" t="str">
        <f>VLOOKUP(Tabela14[[#This Row],[CÓDIGO]],[1]fornnecedor!$A:$E,5,0)</f>
        <v>SHERWIN - WILLIAMS DO BRASIL IND. E COM. LTDA</v>
      </c>
      <c r="C2750" s="16" t="s">
        <v>2371</v>
      </c>
      <c r="D2750" s="16" t="s">
        <v>454</v>
      </c>
      <c r="E2750" s="22">
        <v>0</v>
      </c>
      <c r="F2750" s="30">
        <v>0</v>
      </c>
      <c r="G2750" s="17">
        <v>96.2</v>
      </c>
      <c r="H2750" s="11">
        <f t="shared" si="84"/>
        <v>0</v>
      </c>
      <c r="I2750" s="12">
        <f t="shared" si="85"/>
        <v>0</v>
      </c>
      <c r="J2750" s="13" t="s">
        <v>1105</v>
      </c>
      <c r="K2750" s="37" t="str">
        <f>VLOOKUP(Tabela14[[#This Row],[CÓDIGO]],[1]fornnecedor!$A:$G,7,0)</f>
        <v>BASES PU</v>
      </c>
    </row>
    <row r="2751" spans="1:11" x14ac:dyDescent="0.3">
      <c r="A2751" s="8">
        <v>21801</v>
      </c>
      <c r="B2751" s="8" t="str">
        <f>VLOOKUP(Tabela14[[#This Row],[CÓDIGO]],[1]fornnecedor!$A:$E,5,0)</f>
        <v>SHERWIN - WILLIAMS DO BRASIL IND. E COM. LTDA</v>
      </c>
      <c r="C2751" s="9" t="s">
        <v>2372</v>
      </c>
      <c r="D2751" s="9" t="s">
        <v>454</v>
      </c>
      <c r="E2751" s="23">
        <v>0</v>
      </c>
      <c r="F2751" s="31">
        <v>0</v>
      </c>
      <c r="G2751" s="10">
        <v>118.09</v>
      </c>
      <c r="H2751" s="11">
        <f t="shared" si="84"/>
        <v>0</v>
      </c>
      <c r="I2751" s="12">
        <f t="shared" si="85"/>
        <v>0</v>
      </c>
      <c r="J2751" s="13" t="s">
        <v>1105</v>
      </c>
      <c r="K2751" s="37" t="str">
        <f>VLOOKUP(Tabela14[[#This Row],[CÓDIGO]],[1]fornnecedor!$A:$G,7,0)</f>
        <v>TINTAS PU</v>
      </c>
    </row>
    <row r="2752" spans="1:11" x14ac:dyDescent="0.3">
      <c r="A2752" s="8">
        <v>23505</v>
      </c>
      <c r="B2752" s="8" t="str">
        <f>VLOOKUP(Tabela14[[#This Row],[CÓDIGO]],[1]fornnecedor!$A:$E,5,0)</f>
        <v>TERRA UTIL. DE MAQUINAS, FERRAMENTAS E UTILID.</v>
      </c>
      <c r="C2752" s="9" t="s">
        <v>2373</v>
      </c>
      <c r="D2752" s="9" t="s">
        <v>2374</v>
      </c>
      <c r="E2752" s="23">
        <v>0</v>
      </c>
      <c r="F2752" s="31">
        <v>0</v>
      </c>
      <c r="G2752" s="10">
        <v>642.45000000000005</v>
      </c>
      <c r="H2752" s="11">
        <f t="shared" si="84"/>
        <v>0</v>
      </c>
      <c r="I2752" s="12">
        <f t="shared" si="85"/>
        <v>0</v>
      </c>
      <c r="J2752" s="13" t="s">
        <v>1105</v>
      </c>
      <c r="K2752" s="37" t="str">
        <f>VLOOKUP(Tabela14[[#This Row],[CÓDIGO]],[1]fornnecedor!$A:$G,7,0)</f>
        <v>APLICADORES / ADAPTADORES / ENGATES / SUPORTES</v>
      </c>
    </row>
    <row r="2753" spans="1:11" x14ac:dyDescent="0.3">
      <c r="A2753" s="15">
        <v>21445</v>
      </c>
      <c r="B2753" s="15" t="str">
        <f>VLOOKUP(Tabela14[[#This Row],[CÓDIGO]],[1]fornnecedor!$A:$E,5,0)</f>
        <v>CHIAPERINI INDUSTRIAL LTDA</v>
      </c>
      <c r="C2753" s="16" t="s">
        <v>2375</v>
      </c>
      <c r="D2753" s="16" t="s">
        <v>1410</v>
      </c>
      <c r="E2753" s="22">
        <v>0</v>
      </c>
      <c r="F2753" s="30">
        <v>0</v>
      </c>
      <c r="G2753" s="17">
        <v>856</v>
      </c>
      <c r="H2753" s="11">
        <f t="shared" si="84"/>
        <v>0</v>
      </c>
      <c r="I2753" s="12">
        <f t="shared" si="85"/>
        <v>0</v>
      </c>
      <c r="J2753" s="13" t="s">
        <v>1105</v>
      </c>
      <c r="K2753" s="37" t="str">
        <f>VLOOKUP(Tabela14[[#This Row],[CÓDIGO]],[1]fornnecedor!$A:$G,7,0)</f>
        <v>OUTRAS FERRAMENTAS / EQUIPAMENTOS</v>
      </c>
    </row>
    <row r="2754" spans="1:11" x14ac:dyDescent="0.3">
      <c r="A2754" s="8">
        <v>21531</v>
      </c>
      <c r="B2754" s="8" t="str">
        <f>VLOOKUP(Tabela14[[#This Row],[CÓDIGO]],[1]fornnecedor!$A:$E,5,0)</f>
        <v>CHIAPERINI INDUSTRIAL LTDA</v>
      </c>
      <c r="C2754" s="9" t="s">
        <v>2376</v>
      </c>
      <c r="D2754" s="9" t="s">
        <v>1410</v>
      </c>
      <c r="E2754" s="23">
        <v>0</v>
      </c>
      <c r="F2754" s="31">
        <v>0</v>
      </c>
      <c r="G2754" s="10">
        <v>856</v>
      </c>
      <c r="H2754" s="11">
        <f t="shared" ref="H2754:H2817" si="86">G2754*E2754</f>
        <v>0</v>
      </c>
      <c r="I2754" s="12">
        <f t="shared" ref="I2754:I2817" si="87">G2754*F2754</f>
        <v>0</v>
      </c>
      <c r="J2754" s="13" t="s">
        <v>1105</v>
      </c>
      <c r="K2754" s="37" t="str">
        <f>VLOOKUP(Tabela14[[#This Row],[CÓDIGO]],[1]fornnecedor!$A:$G,7,0)</f>
        <v>OUTRAS FERRAMENTAS / EQUIPAMENTOS</v>
      </c>
    </row>
    <row r="2755" spans="1:11" x14ac:dyDescent="0.3">
      <c r="A2755" s="8">
        <v>9766</v>
      </c>
      <c r="B2755" s="8" t="str">
        <f>VLOOKUP(Tabela14[[#This Row],[CÓDIGO]],[1]fornnecedor!$A:$E,5,0)</f>
        <v>AKZO NOBEL LTDA AUTO</v>
      </c>
      <c r="C2755" s="9" t="s">
        <v>2377</v>
      </c>
      <c r="D2755" s="9" t="s">
        <v>127</v>
      </c>
      <c r="E2755" s="23">
        <v>0</v>
      </c>
      <c r="F2755" s="31">
        <v>0</v>
      </c>
      <c r="G2755" s="10">
        <v>47</v>
      </c>
      <c r="H2755" s="11">
        <f t="shared" si="86"/>
        <v>0</v>
      </c>
      <c r="I2755" s="12">
        <f t="shared" si="87"/>
        <v>0</v>
      </c>
      <c r="J2755" s="13" t="s">
        <v>1105</v>
      </c>
      <c r="K2755" s="37" t="str">
        <f>VLOOKUP(Tabela14[[#This Row],[CÓDIGO]],[1]fornnecedor!$A:$G,7,0)</f>
        <v>PRIMER AUTOMOTIVO</v>
      </c>
    </row>
    <row r="2756" spans="1:11" x14ac:dyDescent="0.3">
      <c r="A2756" s="15">
        <v>23516</v>
      </c>
      <c r="B2756" s="15" t="str">
        <f>VLOOKUP(Tabela14[[#This Row],[CÓDIGO]],[1]fornnecedor!$A:$E,5,0)</f>
        <v>COM.ALVORADA LIMPEZA E DESCARTAVEIS</v>
      </c>
      <c r="C2756" s="16" t="s">
        <v>2378</v>
      </c>
      <c r="D2756" s="16" t="s">
        <v>466</v>
      </c>
      <c r="E2756" s="22">
        <v>0</v>
      </c>
      <c r="F2756" s="31">
        <v>0</v>
      </c>
      <c r="G2756" s="17">
        <v>0</v>
      </c>
      <c r="H2756" s="11">
        <f t="shared" si="86"/>
        <v>0</v>
      </c>
      <c r="I2756" s="12">
        <f t="shared" si="87"/>
        <v>0</v>
      </c>
      <c r="J2756" s="13" t="s">
        <v>1105</v>
      </c>
      <c r="K2756" s="37" t="str">
        <f>VLOOKUP(Tabela14[[#This Row],[CÓDIGO]],[1]fornnecedor!$A:$G,7,0)</f>
        <v>GRUPO CONVERSAO</v>
      </c>
    </row>
    <row r="2757" spans="1:11" x14ac:dyDescent="0.3">
      <c r="A2757" s="8">
        <v>24189</v>
      </c>
      <c r="B2757" s="8" t="str">
        <f>VLOOKUP(Tabela14[[#This Row],[CÓDIGO]],[1]fornnecedor!$A:$E,5,0)</f>
        <v>SAFIRA COMERCIAL EIRELI-ME</v>
      </c>
      <c r="C2757" s="9" t="s">
        <v>2379</v>
      </c>
      <c r="D2757" s="9" t="s">
        <v>2034</v>
      </c>
      <c r="E2757" s="23">
        <v>0</v>
      </c>
      <c r="F2757" s="31">
        <v>0</v>
      </c>
      <c r="G2757" s="10">
        <v>37.479999999999997</v>
      </c>
      <c r="H2757" s="11">
        <f t="shared" si="86"/>
        <v>0</v>
      </c>
      <c r="I2757" s="12">
        <f t="shared" si="87"/>
        <v>0</v>
      </c>
      <c r="J2757" s="13" t="s">
        <v>1105</v>
      </c>
      <c r="K2757" s="37" t="str">
        <f>VLOOKUP(Tabela14[[#This Row],[CÓDIGO]],[1]fornnecedor!$A:$G,7,0)</f>
        <v>GRUPO CONVERSAO</v>
      </c>
    </row>
    <row r="2758" spans="1:11" x14ac:dyDescent="0.3">
      <c r="A2758" s="8">
        <v>21391</v>
      </c>
      <c r="B2758" s="8" t="str">
        <f>VLOOKUP(Tabela14[[#This Row],[CÓDIGO]],[1]fornnecedor!$A:$E,5,0)</f>
        <v>SAINT- GOBAIN DO BRASIL PROD. IND. E CONSTR. LTDA</v>
      </c>
      <c r="C2758" s="9" t="s">
        <v>2380</v>
      </c>
      <c r="D2758" s="9" t="s">
        <v>454</v>
      </c>
      <c r="E2758" s="23">
        <v>0</v>
      </c>
      <c r="F2758" s="31">
        <v>0</v>
      </c>
      <c r="G2758" s="10">
        <v>27.32</v>
      </c>
      <c r="H2758" s="11">
        <f t="shared" si="86"/>
        <v>0</v>
      </c>
      <c r="I2758" s="12">
        <f t="shared" si="87"/>
        <v>0</v>
      </c>
      <c r="J2758" s="13" t="s">
        <v>1105</v>
      </c>
      <c r="K2758" s="37" t="str">
        <f>VLOOKUP(Tabela14[[#This Row],[CÓDIGO]],[1]fornnecedor!$A:$G,7,0)</f>
        <v>GRUPO CONVERSAO</v>
      </c>
    </row>
    <row r="2759" spans="1:11" x14ac:dyDescent="0.3">
      <c r="A2759" s="8">
        <v>22675</v>
      </c>
      <c r="B2759" s="8" t="str">
        <f>VLOOKUP(Tabela14[[#This Row],[CÓDIGO]],[1]fornnecedor!$A:$E,5,0)</f>
        <v>LIMA &amp; PERGHER INDUSTRIAL E COMERCIO</v>
      </c>
      <c r="C2759" s="9" t="s">
        <v>2381</v>
      </c>
      <c r="D2759" s="9" t="s">
        <v>454</v>
      </c>
      <c r="E2759" s="23">
        <v>0</v>
      </c>
      <c r="F2759" s="31">
        <v>0</v>
      </c>
      <c r="G2759" s="10">
        <v>7.9</v>
      </c>
      <c r="H2759" s="11">
        <f t="shared" si="86"/>
        <v>0</v>
      </c>
      <c r="I2759" s="12">
        <f t="shared" si="87"/>
        <v>0</v>
      </c>
      <c r="J2759" s="13" t="s">
        <v>1105</v>
      </c>
      <c r="K2759" s="37" t="str">
        <f>VLOOKUP(Tabela14[[#This Row],[CÓDIGO]],[1]fornnecedor!$A:$G,7,0)</f>
        <v>GRUPO CONVERSAO</v>
      </c>
    </row>
    <row r="2760" spans="1:11" x14ac:dyDescent="0.3">
      <c r="A2760" s="15">
        <v>83807</v>
      </c>
      <c r="B2760" s="15" t="str">
        <f>VLOOKUP(Tabela14[[#This Row],[CÓDIGO]],[1]fornnecedor!$A:$E,5,0)</f>
        <v>LIMA &amp; PERGHERN INDUSTRIA E COMERCIO</v>
      </c>
      <c r="C2760" s="16" t="s">
        <v>2382</v>
      </c>
      <c r="D2760" s="16" t="s">
        <v>454</v>
      </c>
      <c r="E2760" s="22">
        <v>0</v>
      </c>
      <c r="F2760" s="30">
        <v>0</v>
      </c>
      <c r="G2760" s="17">
        <v>9.56</v>
      </c>
      <c r="H2760" s="11">
        <f t="shared" si="86"/>
        <v>0</v>
      </c>
      <c r="I2760" s="12">
        <f t="shared" si="87"/>
        <v>0</v>
      </c>
      <c r="J2760" s="13" t="s">
        <v>1105</v>
      </c>
      <c r="K2760" s="37" t="str">
        <f>VLOOKUP(Tabela14[[#This Row],[CÓDIGO]],[1]fornnecedor!$A:$G,7,0)</f>
        <v>GRUPO CONVERSAO</v>
      </c>
    </row>
    <row r="2761" spans="1:11" x14ac:dyDescent="0.3">
      <c r="A2761" s="8">
        <v>23742</v>
      </c>
      <c r="B2761" s="8" t="str">
        <f>VLOOKUP(Tabela14[[#This Row],[CÓDIGO]],[1]fornnecedor!$A:$E,5,0)</f>
        <v>INDUSTRIA E COMERCIO DE POLIDORES PEROLA LTDA</v>
      </c>
      <c r="C2761" s="9" t="s">
        <v>2383</v>
      </c>
      <c r="D2761" s="9" t="s">
        <v>1387</v>
      </c>
      <c r="E2761" s="23">
        <v>0</v>
      </c>
      <c r="F2761" s="31">
        <v>0</v>
      </c>
      <c r="G2761" s="10">
        <v>4.28</v>
      </c>
      <c r="H2761" s="11">
        <f t="shared" si="86"/>
        <v>0</v>
      </c>
      <c r="I2761" s="12">
        <f t="shared" si="87"/>
        <v>0</v>
      </c>
      <c r="J2761" s="13" t="s">
        <v>1105</v>
      </c>
      <c r="K2761" s="37" t="str">
        <f>VLOOKUP(Tabela14[[#This Row],[CÓDIGO]],[1]fornnecedor!$A:$G,7,0)</f>
        <v>CERA  / LIMPEZA /  POLIMENTO VEICULAR</v>
      </c>
    </row>
    <row r="2762" spans="1:11" x14ac:dyDescent="0.3">
      <c r="A2762" s="15">
        <v>23743</v>
      </c>
      <c r="B2762" s="15" t="str">
        <f>VLOOKUP(Tabela14[[#This Row],[CÓDIGO]],[1]fornnecedor!$A:$E,5,0)</f>
        <v>INDUSTRIA E COMERCIO DE POLIDORES PEROLA LTDA</v>
      </c>
      <c r="C2762" s="16" t="s">
        <v>2384</v>
      </c>
      <c r="D2762" s="16" t="s">
        <v>1387</v>
      </c>
      <c r="E2762" s="22">
        <v>0</v>
      </c>
      <c r="F2762" s="30">
        <v>0</v>
      </c>
      <c r="G2762" s="17">
        <v>4.28</v>
      </c>
      <c r="H2762" s="11">
        <f t="shared" si="86"/>
        <v>0</v>
      </c>
      <c r="I2762" s="12">
        <f t="shared" si="87"/>
        <v>0</v>
      </c>
      <c r="J2762" s="13" t="s">
        <v>1105</v>
      </c>
      <c r="K2762" s="37" t="str">
        <f>VLOOKUP(Tabela14[[#This Row],[CÓDIGO]],[1]fornnecedor!$A:$G,7,0)</f>
        <v>CERA  / LIMPEZA /  POLIMENTO VEICULAR</v>
      </c>
    </row>
    <row r="2763" spans="1:11" x14ac:dyDescent="0.3">
      <c r="A2763" s="15">
        <v>23506</v>
      </c>
      <c r="B2763" s="15" t="str">
        <f>VLOOKUP(Tabela14[[#This Row],[CÓDIGO]],[1]fornnecedor!$A:$E,5,0)</f>
        <v>CHIAPERINI INDUSTRIAL LTDA</v>
      </c>
      <c r="C2763" s="16" t="s">
        <v>2385</v>
      </c>
      <c r="D2763" s="16" t="s">
        <v>1410</v>
      </c>
      <c r="E2763" s="22">
        <v>0</v>
      </c>
      <c r="F2763" s="30">
        <v>0</v>
      </c>
      <c r="G2763" s="17">
        <v>23.59</v>
      </c>
      <c r="H2763" s="11">
        <f t="shared" si="86"/>
        <v>0</v>
      </c>
      <c r="I2763" s="12">
        <f t="shared" si="87"/>
        <v>0</v>
      </c>
      <c r="J2763" s="13" t="s">
        <v>1105</v>
      </c>
      <c r="K2763" s="37" t="str">
        <f>VLOOKUP(Tabela14[[#This Row],[CÓDIGO]],[1]fornnecedor!$A:$G,7,0)</f>
        <v>APLICADORES / ADAPTADORES / ENGATES / SUPORTES</v>
      </c>
    </row>
    <row r="2764" spans="1:11" x14ac:dyDescent="0.3">
      <c r="A2764" s="8">
        <v>24245</v>
      </c>
      <c r="B2764" s="8" t="str">
        <f>VLOOKUP(Tabela14[[#This Row],[CÓDIGO]],[1]fornnecedor!$A:$E,5,0)</f>
        <v>LIMA &amp; PERGHER INDUSTRIAL E COMERCIO</v>
      </c>
      <c r="C2764" s="9" t="s">
        <v>2386</v>
      </c>
      <c r="D2764" s="9" t="s">
        <v>463</v>
      </c>
      <c r="E2764" s="23">
        <v>0</v>
      </c>
      <c r="F2764" s="31">
        <v>0</v>
      </c>
      <c r="G2764" s="10">
        <v>21.57</v>
      </c>
      <c r="H2764" s="11">
        <f t="shared" si="86"/>
        <v>0</v>
      </c>
      <c r="I2764" s="12">
        <f t="shared" si="87"/>
        <v>0</v>
      </c>
      <c r="J2764" s="13" t="s">
        <v>1105</v>
      </c>
      <c r="K2764" s="37" t="str">
        <f>VLOOKUP(Tabela14[[#This Row],[CÓDIGO]],[1]fornnecedor!$A:$G,7,0)</f>
        <v>GRUPO CONVERSAO</v>
      </c>
    </row>
    <row r="2765" spans="1:11" x14ac:dyDescent="0.3">
      <c r="A2765" s="15">
        <v>83879</v>
      </c>
      <c r="B2765" s="15" t="str">
        <f>VLOOKUP(Tabela14[[#This Row],[CÓDIGO]],[1]fornnecedor!$A:$E,5,0)</f>
        <v>DJF Comercial de Papelaria Ltda. - ME</v>
      </c>
      <c r="C2765" s="16" t="s">
        <v>2387</v>
      </c>
      <c r="D2765" s="16" t="s">
        <v>857</v>
      </c>
      <c r="E2765" s="22">
        <v>0</v>
      </c>
      <c r="F2765" s="30">
        <v>0</v>
      </c>
      <c r="G2765" s="17">
        <v>1.3</v>
      </c>
      <c r="H2765" s="11">
        <f t="shared" si="86"/>
        <v>0</v>
      </c>
      <c r="I2765" s="12">
        <f t="shared" si="87"/>
        <v>0</v>
      </c>
      <c r="J2765" s="13" t="s">
        <v>1105</v>
      </c>
      <c r="K2765" s="37" t="str">
        <f>VLOOKUP(Tabela14[[#This Row],[CÓDIGO]],[1]fornnecedor!$A:$G,7,0)</f>
        <v>GRUPO CONVERSAO</v>
      </c>
    </row>
    <row r="2766" spans="1:11" x14ac:dyDescent="0.3">
      <c r="A2766" s="8">
        <v>24311</v>
      </c>
      <c r="B2766" s="8" t="str">
        <f>VLOOKUP(Tabela14[[#This Row],[CÓDIGO]],[1]fornnecedor!$A:$E,5,0)</f>
        <v>DJF Comercial de Papelaria Ltda. - ME</v>
      </c>
      <c r="C2766" s="9" t="s">
        <v>2388</v>
      </c>
      <c r="D2766" s="9" t="s">
        <v>857</v>
      </c>
      <c r="E2766" s="23">
        <v>0</v>
      </c>
      <c r="F2766" s="31">
        <v>0</v>
      </c>
      <c r="G2766" s="10">
        <v>17.5</v>
      </c>
      <c r="H2766" s="11">
        <f t="shared" si="86"/>
        <v>0</v>
      </c>
      <c r="I2766" s="12">
        <f t="shared" si="87"/>
        <v>0</v>
      </c>
      <c r="J2766" s="13" t="s">
        <v>1105</v>
      </c>
      <c r="K2766" s="37" t="str">
        <f>VLOOKUP(Tabela14[[#This Row],[CÓDIGO]],[1]fornnecedor!$A:$G,7,0)</f>
        <v>GRUPO CONVERSAO</v>
      </c>
    </row>
    <row r="2767" spans="1:11" x14ac:dyDescent="0.3">
      <c r="A2767" s="15">
        <v>22983</v>
      </c>
      <c r="B2767" s="15" t="str">
        <f>VLOOKUP(Tabela14[[#This Row],[CÓDIGO]],[1]fornnecedor!$A:$E,5,0)</f>
        <v>COM.ALVORADA LIMPEZA E DESCARTAVEIS</v>
      </c>
      <c r="C2767" s="16" t="s">
        <v>2389</v>
      </c>
      <c r="D2767" s="16" t="s">
        <v>454</v>
      </c>
      <c r="E2767" s="22">
        <v>0</v>
      </c>
      <c r="F2767" s="31">
        <v>0</v>
      </c>
      <c r="G2767" s="17">
        <v>2.57</v>
      </c>
      <c r="H2767" s="11">
        <f t="shared" si="86"/>
        <v>0</v>
      </c>
      <c r="I2767" s="12">
        <f t="shared" si="87"/>
        <v>0</v>
      </c>
      <c r="J2767" s="13" t="s">
        <v>1105</v>
      </c>
      <c r="K2767" s="37" t="str">
        <f>VLOOKUP(Tabela14[[#This Row],[CÓDIGO]],[1]fornnecedor!$A:$G,7,0)</f>
        <v>GRUPO CONVERSAO</v>
      </c>
    </row>
    <row r="2768" spans="1:11" x14ac:dyDescent="0.3">
      <c r="A2768" s="15">
        <v>83937</v>
      </c>
      <c r="B2768" s="15" t="str">
        <f>VLOOKUP(Tabela14[[#This Row],[CÓDIGO]],[1]fornnecedor!$A:$E,5,0)</f>
        <v>LIMA &amp; PERGHER INDUSTRIAL E COMERCIO</v>
      </c>
      <c r="C2768" s="16" t="s">
        <v>2390</v>
      </c>
      <c r="D2768" s="16" t="s">
        <v>458</v>
      </c>
      <c r="E2768" s="22">
        <v>0</v>
      </c>
      <c r="F2768" s="30">
        <v>0</v>
      </c>
      <c r="G2768" s="17">
        <v>11.88</v>
      </c>
      <c r="H2768" s="11">
        <f t="shared" si="86"/>
        <v>0</v>
      </c>
      <c r="I2768" s="12">
        <f t="shared" si="87"/>
        <v>0</v>
      </c>
      <c r="J2768" s="13" t="s">
        <v>1105</v>
      </c>
      <c r="K2768" s="37" t="str">
        <f>VLOOKUP(Tabela14[[#This Row],[CÓDIGO]],[1]fornnecedor!$A:$G,7,0)</f>
        <v>GRUPO CONVERSAO</v>
      </c>
    </row>
    <row r="2769" spans="1:11" x14ac:dyDescent="0.3">
      <c r="A2769" s="8">
        <v>23539</v>
      </c>
      <c r="B2769" s="8" t="str">
        <f>VLOOKUP(Tabela14[[#This Row],[CÓDIGO]],[1]fornnecedor!$A:$E,5,0)</f>
        <v>AMS MATERIAL DE LIMPEZA EIRELI ME</v>
      </c>
      <c r="C2769" s="9" t="s">
        <v>2391</v>
      </c>
      <c r="D2769" s="9" t="s">
        <v>458</v>
      </c>
      <c r="E2769" s="23">
        <v>0</v>
      </c>
      <c r="F2769" s="31">
        <v>0</v>
      </c>
      <c r="G2769" s="10">
        <v>3.4</v>
      </c>
      <c r="H2769" s="11">
        <f t="shared" si="86"/>
        <v>0</v>
      </c>
      <c r="I2769" s="12">
        <f t="shared" si="87"/>
        <v>0</v>
      </c>
      <c r="J2769" s="13" t="s">
        <v>1105</v>
      </c>
      <c r="K2769" s="37" t="str">
        <f>VLOOKUP(Tabela14[[#This Row],[CÓDIGO]],[1]fornnecedor!$A:$G,7,0)</f>
        <v>GRUPO CONVERSAO</v>
      </c>
    </row>
    <row r="2770" spans="1:11" x14ac:dyDescent="0.3">
      <c r="A2770" s="8">
        <v>23546</v>
      </c>
      <c r="B2770" s="8" t="str">
        <f>VLOOKUP(Tabela14[[#This Row],[CÓDIGO]],[1]fornnecedor!$A:$E,5,0)</f>
        <v>LIMA &amp; PERGHER INDUSTRIAL E COMERCIO</v>
      </c>
      <c r="C2770" s="9" t="s">
        <v>2392</v>
      </c>
      <c r="D2770" s="9" t="s">
        <v>458</v>
      </c>
      <c r="E2770" s="23">
        <v>0</v>
      </c>
      <c r="F2770" s="31">
        <v>0</v>
      </c>
      <c r="G2770" s="10">
        <v>44.39</v>
      </c>
      <c r="H2770" s="11">
        <f t="shared" si="86"/>
        <v>0</v>
      </c>
      <c r="I2770" s="12">
        <f t="shared" si="87"/>
        <v>0</v>
      </c>
      <c r="J2770" s="13" t="s">
        <v>1105</v>
      </c>
      <c r="K2770" s="37" t="str">
        <f>VLOOKUP(Tabela14[[#This Row],[CÓDIGO]],[1]fornnecedor!$A:$G,7,0)</f>
        <v>GRUPO CONVERSAO</v>
      </c>
    </row>
    <row r="2771" spans="1:11" x14ac:dyDescent="0.3">
      <c r="A2771" s="15">
        <v>84772</v>
      </c>
      <c r="B2771" s="15" t="str">
        <f>VLOOKUP(Tabela14[[#This Row],[CÓDIGO]],[1]fornnecedor!$A:$E,5,0)</f>
        <v>FORNECEDOR CONVERSAO</v>
      </c>
      <c r="C2771" s="16" t="s">
        <v>2393</v>
      </c>
      <c r="D2771" s="16" t="s">
        <v>454</v>
      </c>
      <c r="E2771" s="22">
        <v>0</v>
      </c>
      <c r="F2771" s="30">
        <v>0</v>
      </c>
      <c r="G2771" s="17">
        <v>0</v>
      </c>
      <c r="H2771" s="11">
        <f t="shared" si="86"/>
        <v>0</v>
      </c>
      <c r="I2771" s="12">
        <f t="shared" si="87"/>
        <v>0</v>
      </c>
      <c r="J2771" s="13" t="s">
        <v>1105</v>
      </c>
      <c r="K2771" s="37" t="str">
        <f>VLOOKUP(Tabela14[[#This Row],[CÓDIGO]],[1]fornnecedor!$A:$G,7,0)</f>
        <v>GRUPO CONVERSAO</v>
      </c>
    </row>
    <row r="2772" spans="1:11" x14ac:dyDescent="0.3">
      <c r="A2772" s="15">
        <v>85030</v>
      </c>
      <c r="B2772" s="15" t="str">
        <f>VLOOKUP(Tabela14[[#This Row],[CÓDIGO]],[1]fornnecedor!$A:$E,5,0)</f>
        <v>COM.ALVORADA LIMPEZA E DESCARTAVEIS</v>
      </c>
      <c r="C2772" s="16" t="s">
        <v>2394</v>
      </c>
      <c r="D2772" s="16" t="s">
        <v>454</v>
      </c>
      <c r="E2772" s="22">
        <v>0</v>
      </c>
      <c r="F2772" s="31">
        <v>0</v>
      </c>
      <c r="G2772" s="17">
        <v>6.2</v>
      </c>
      <c r="H2772" s="11">
        <f t="shared" si="86"/>
        <v>0</v>
      </c>
      <c r="I2772" s="12">
        <f t="shared" si="87"/>
        <v>0</v>
      </c>
      <c r="J2772" s="13" t="s">
        <v>1105</v>
      </c>
      <c r="K2772" s="37" t="str">
        <f>VLOOKUP(Tabela14[[#This Row],[CÓDIGO]],[1]fornnecedor!$A:$G,7,0)</f>
        <v>GRUPO CONVERSAO</v>
      </c>
    </row>
    <row r="2773" spans="1:11" x14ac:dyDescent="0.3">
      <c r="A2773" s="8">
        <v>24218</v>
      </c>
      <c r="B2773" s="8" t="str">
        <f>VLOOKUP(Tabela14[[#This Row],[CÓDIGO]],[1]fornnecedor!$A:$E,5,0)</f>
        <v>DJF Comercial de Papelaria Ltda. - ME</v>
      </c>
      <c r="C2773" s="9" t="s">
        <v>2395</v>
      </c>
      <c r="D2773" s="9" t="s">
        <v>857</v>
      </c>
      <c r="E2773" s="23">
        <v>0</v>
      </c>
      <c r="F2773" s="31">
        <v>0</v>
      </c>
      <c r="G2773" s="10">
        <v>1.24</v>
      </c>
      <c r="H2773" s="11">
        <f t="shared" si="86"/>
        <v>0</v>
      </c>
      <c r="I2773" s="12">
        <f t="shared" si="87"/>
        <v>0</v>
      </c>
      <c r="J2773" s="13" t="s">
        <v>1105</v>
      </c>
      <c r="K2773" s="37" t="str">
        <f>VLOOKUP(Tabela14[[#This Row],[CÓDIGO]],[1]fornnecedor!$A:$G,7,0)</f>
        <v>GRUPO CONVERSAO</v>
      </c>
    </row>
    <row r="2774" spans="1:11" x14ac:dyDescent="0.3">
      <c r="A2774" s="15">
        <v>23520</v>
      </c>
      <c r="B2774" s="15" t="str">
        <f>VLOOKUP(Tabela14[[#This Row],[CÓDIGO]],[1]fornnecedor!$A:$E,5,0)</f>
        <v>DJF Comercial de Papelaria Ltda. - ME</v>
      </c>
      <c r="C2774" s="16" t="s">
        <v>2396</v>
      </c>
      <c r="D2774" s="16" t="s">
        <v>857</v>
      </c>
      <c r="E2774" s="22">
        <v>0</v>
      </c>
      <c r="F2774" s="30">
        <v>0</v>
      </c>
      <c r="G2774" s="17">
        <v>2.99</v>
      </c>
      <c r="H2774" s="11">
        <f t="shared" si="86"/>
        <v>0</v>
      </c>
      <c r="I2774" s="12">
        <f t="shared" si="87"/>
        <v>0</v>
      </c>
      <c r="J2774" s="13" t="s">
        <v>1105</v>
      </c>
      <c r="K2774" s="37" t="str">
        <f>VLOOKUP(Tabela14[[#This Row],[CÓDIGO]],[1]fornnecedor!$A:$G,7,0)</f>
        <v>GRUPO CONVERSAO</v>
      </c>
    </row>
    <row r="2775" spans="1:11" x14ac:dyDescent="0.3">
      <c r="A2775" s="15">
        <v>23611</v>
      </c>
      <c r="B2775" s="15" t="str">
        <f>VLOOKUP(Tabela14[[#This Row],[CÓDIGO]],[1]fornnecedor!$A:$E,5,0)</f>
        <v>DJF Comercial de Papelaria Ltda. - ME</v>
      </c>
      <c r="C2775" s="16" t="s">
        <v>2397</v>
      </c>
      <c r="D2775" s="16" t="s">
        <v>857</v>
      </c>
      <c r="E2775" s="22">
        <v>0</v>
      </c>
      <c r="F2775" s="30">
        <v>0</v>
      </c>
      <c r="G2775" s="17">
        <v>2.9</v>
      </c>
      <c r="H2775" s="11">
        <f t="shared" si="86"/>
        <v>0</v>
      </c>
      <c r="I2775" s="12">
        <f t="shared" si="87"/>
        <v>0</v>
      </c>
      <c r="J2775" s="13" t="s">
        <v>1105</v>
      </c>
      <c r="K2775" s="37" t="str">
        <f>VLOOKUP(Tabela14[[#This Row],[CÓDIGO]],[1]fornnecedor!$A:$G,7,0)</f>
        <v>GRUPO CONVERSAO</v>
      </c>
    </row>
    <row r="2776" spans="1:11" x14ac:dyDescent="0.3">
      <c r="A2776" s="8">
        <v>24303</v>
      </c>
      <c r="B2776" s="8" t="str">
        <f>VLOOKUP(Tabela14[[#This Row],[CÓDIGO]],[1]fornnecedor!$A:$E,5,0)</f>
        <v>HARTS DISTRIBUIDORA II LTDA</v>
      </c>
      <c r="C2776" s="9" t="s">
        <v>2398</v>
      </c>
      <c r="D2776" s="9" t="s">
        <v>2157</v>
      </c>
      <c r="E2776" s="23">
        <v>0</v>
      </c>
      <c r="F2776" s="31">
        <v>0</v>
      </c>
      <c r="G2776" s="10">
        <v>20.91</v>
      </c>
      <c r="H2776" s="11">
        <f t="shared" si="86"/>
        <v>0</v>
      </c>
      <c r="I2776" s="12">
        <f t="shared" si="87"/>
        <v>0</v>
      </c>
      <c r="J2776" s="13" t="s">
        <v>1105</v>
      </c>
      <c r="K2776" s="37" t="str">
        <f>VLOOKUP(Tabela14[[#This Row],[CÓDIGO]],[1]fornnecedor!$A:$G,7,0)</f>
        <v>CERA  / LIMPEZA /  POLIMENTO VEICULAR</v>
      </c>
    </row>
    <row r="2777" spans="1:11" x14ac:dyDescent="0.3">
      <c r="A2777" s="15">
        <v>22962</v>
      </c>
      <c r="B2777" s="15" t="str">
        <f>VLOOKUP(Tabela14[[#This Row],[CÓDIGO]],[1]fornnecedor!$A:$E,5,0)</f>
        <v>DJF Comercial de Papelaria Ltda. - ME</v>
      </c>
      <c r="C2777" s="16" t="s">
        <v>2399</v>
      </c>
      <c r="D2777" s="16" t="s">
        <v>454</v>
      </c>
      <c r="E2777" s="22">
        <v>0</v>
      </c>
      <c r="F2777" s="30">
        <v>0</v>
      </c>
      <c r="G2777" s="17">
        <v>21.5</v>
      </c>
      <c r="H2777" s="11">
        <f t="shared" si="86"/>
        <v>0</v>
      </c>
      <c r="I2777" s="12">
        <f t="shared" si="87"/>
        <v>0</v>
      </c>
      <c r="J2777" s="13" t="s">
        <v>1105</v>
      </c>
      <c r="K2777" s="37" t="str">
        <f>VLOOKUP(Tabela14[[#This Row],[CÓDIGO]],[1]fornnecedor!$A:$G,7,0)</f>
        <v>GRUPO CONVERSAO</v>
      </c>
    </row>
    <row r="2778" spans="1:11" x14ac:dyDescent="0.3">
      <c r="A2778" s="15">
        <v>22966</v>
      </c>
      <c r="B2778" s="15" t="str">
        <f>VLOOKUP(Tabela14[[#This Row],[CÓDIGO]],[1]fornnecedor!$A:$E,5,0)</f>
        <v>UTILER - UTILIDADES DE LEITURA E ESCRITA LTDA</v>
      </c>
      <c r="C2778" s="16" t="s">
        <v>2400</v>
      </c>
      <c r="D2778" s="16" t="s">
        <v>454</v>
      </c>
      <c r="E2778" s="22">
        <v>0</v>
      </c>
      <c r="F2778" s="30">
        <v>0</v>
      </c>
      <c r="G2778" s="17">
        <v>2.27</v>
      </c>
      <c r="H2778" s="11">
        <f t="shared" si="86"/>
        <v>0</v>
      </c>
      <c r="I2778" s="12">
        <f t="shared" si="87"/>
        <v>0</v>
      </c>
      <c r="J2778" s="13" t="s">
        <v>1105</v>
      </c>
      <c r="K2778" s="37" t="str">
        <f>VLOOKUP(Tabela14[[#This Row],[CÓDIGO]],[1]fornnecedor!$A:$G,7,0)</f>
        <v>GRUPO CONVERSAO</v>
      </c>
    </row>
    <row r="2779" spans="1:11" x14ac:dyDescent="0.3">
      <c r="A2779" s="8">
        <v>85759</v>
      </c>
      <c r="B2779" s="8" t="str">
        <f>VLOOKUP(Tabela14[[#This Row],[CÓDIGO]],[1]fornnecedor!$A:$E,5,0)</f>
        <v>AKZO NOBEL LTDA DECOR</v>
      </c>
      <c r="C2779" s="9" t="s">
        <v>2401</v>
      </c>
      <c r="D2779" s="9" t="s">
        <v>543</v>
      </c>
      <c r="E2779" s="23">
        <v>0</v>
      </c>
      <c r="F2779" s="31">
        <v>0</v>
      </c>
      <c r="G2779" s="10">
        <v>0</v>
      </c>
      <c r="H2779" s="11">
        <f t="shared" si="86"/>
        <v>0</v>
      </c>
      <c r="I2779" s="12">
        <f t="shared" si="87"/>
        <v>0</v>
      </c>
      <c r="J2779" s="13" t="s">
        <v>1105</v>
      </c>
      <c r="K2779" s="37" t="str">
        <f>VLOOKUP(Tabela14[[#This Row],[CÓDIGO]],[1]fornnecedor!$A:$G,7,0)</f>
        <v>TINTA PAREDE</v>
      </c>
    </row>
    <row r="2780" spans="1:11" x14ac:dyDescent="0.3">
      <c r="A2780" s="15">
        <v>85758</v>
      </c>
      <c r="B2780" s="15" t="str">
        <f>VLOOKUP(Tabela14[[#This Row],[CÓDIGO]],[1]fornnecedor!$A:$E,5,0)</f>
        <v>AKZO NOBEL LTDA DECOR</v>
      </c>
      <c r="C2780" s="16" t="s">
        <v>2402</v>
      </c>
      <c r="D2780" s="16" t="s">
        <v>543</v>
      </c>
      <c r="E2780" s="22">
        <v>0</v>
      </c>
      <c r="F2780" s="30">
        <v>0</v>
      </c>
      <c r="G2780" s="17">
        <v>0</v>
      </c>
      <c r="H2780" s="11">
        <f t="shared" si="86"/>
        <v>0</v>
      </c>
      <c r="I2780" s="12">
        <f t="shared" si="87"/>
        <v>0</v>
      </c>
      <c r="J2780" s="13" t="s">
        <v>1105</v>
      </c>
      <c r="K2780" s="37" t="str">
        <f>VLOOKUP(Tabela14[[#This Row],[CÓDIGO]],[1]fornnecedor!$A:$G,7,0)</f>
        <v>TINTA PAREDE</v>
      </c>
    </row>
    <row r="2781" spans="1:11" x14ac:dyDescent="0.3">
      <c r="A2781" s="8">
        <v>85760</v>
      </c>
      <c r="B2781" s="8" t="str">
        <f>VLOOKUP(Tabela14[[#This Row],[CÓDIGO]],[1]fornnecedor!$A:$E,5,0)</f>
        <v>AKZO NOBEL LTDA DECOR</v>
      </c>
      <c r="C2781" s="9" t="s">
        <v>2403</v>
      </c>
      <c r="D2781" s="9" t="s">
        <v>543</v>
      </c>
      <c r="E2781" s="23">
        <v>0</v>
      </c>
      <c r="F2781" s="31">
        <v>0</v>
      </c>
      <c r="G2781" s="10">
        <v>0</v>
      </c>
      <c r="H2781" s="11">
        <f t="shared" si="86"/>
        <v>0</v>
      </c>
      <c r="I2781" s="12">
        <f t="shared" si="87"/>
        <v>0</v>
      </c>
      <c r="J2781" s="13" t="s">
        <v>1105</v>
      </c>
      <c r="K2781" s="37" t="str">
        <f>VLOOKUP(Tabela14[[#This Row],[CÓDIGO]],[1]fornnecedor!$A:$G,7,0)</f>
        <v>TINTA PAREDE</v>
      </c>
    </row>
    <row r="2782" spans="1:11" x14ac:dyDescent="0.3">
      <c r="A2782" s="15">
        <v>85765</v>
      </c>
      <c r="B2782" s="15" t="str">
        <f>VLOOKUP(Tabela14[[#This Row],[CÓDIGO]],[1]fornnecedor!$A:$E,5,0)</f>
        <v>AKZO NOBEL LTDA DECOR</v>
      </c>
      <c r="C2782" s="16" t="s">
        <v>2404</v>
      </c>
      <c r="D2782" s="16" t="s">
        <v>543</v>
      </c>
      <c r="E2782" s="22">
        <v>0</v>
      </c>
      <c r="F2782" s="30">
        <v>0</v>
      </c>
      <c r="G2782" s="17">
        <v>0</v>
      </c>
      <c r="H2782" s="11">
        <f t="shared" si="86"/>
        <v>0</v>
      </c>
      <c r="I2782" s="12">
        <f t="shared" si="87"/>
        <v>0</v>
      </c>
      <c r="J2782" s="13" t="s">
        <v>1105</v>
      </c>
      <c r="K2782" s="37" t="str">
        <f>VLOOKUP(Tabela14[[#This Row],[CÓDIGO]],[1]fornnecedor!$A:$G,7,0)</f>
        <v>TINTA PAREDE</v>
      </c>
    </row>
    <row r="2783" spans="1:11" x14ac:dyDescent="0.3">
      <c r="A2783" s="8">
        <v>85764</v>
      </c>
      <c r="B2783" s="8" t="str">
        <f>VLOOKUP(Tabela14[[#This Row],[CÓDIGO]],[1]fornnecedor!$A:$E,5,0)</f>
        <v>AKZO NOBEL LTDA DECOR</v>
      </c>
      <c r="C2783" s="9" t="s">
        <v>2405</v>
      </c>
      <c r="D2783" s="9" t="s">
        <v>543</v>
      </c>
      <c r="E2783" s="23">
        <v>0</v>
      </c>
      <c r="F2783" s="31">
        <v>0</v>
      </c>
      <c r="G2783" s="10">
        <v>0</v>
      </c>
      <c r="H2783" s="11">
        <f t="shared" si="86"/>
        <v>0</v>
      </c>
      <c r="I2783" s="12">
        <f t="shared" si="87"/>
        <v>0</v>
      </c>
      <c r="J2783" s="13" t="s">
        <v>1105</v>
      </c>
      <c r="K2783" s="37" t="str">
        <f>VLOOKUP(Tabela14[[#This Row],[CÓDIGO]],[1]fornnecedor!$A:$G,7,0)</f>
        <v>TINTA PAREDE</v>
      </c>
    </row>
    <row r="2784" spans="1:11" x14ac:dyDescent="0.3">
      <c r="A2784" s="15">
        <v>85761</v>
      </c>
      <c r="B2784" s="15" t="str">
        <f>VLOOKUP(Tabela14[[#This Row],[CÓDIGO]],[1]fornnecedor!$A:$E,5,0)</f>
        <v>AKZO NOBEL LTDA DECOR</v>
      </c>
      <c r="C2784" s="16" t="s">
        <v>2406</v>
      </c>
      <c r="D2784" s="16" t="s">
        <v>543</v>
      </c>
      <c r="E2784" s="22">
        <v>0</v>
      </c>
      <c r="F2784" s="30">
        <v>0</v>
      </c>
      <c r="G2784" s="17">
        <v>0</v>
      </c>
      <c r="H2784" s="11">
        <f t="shared" si="86"/>
        <v>0</v>
      </c>
      <c r="I2784" s="12">
        <f t="shared" si="87"/>
        <v>0</v>
      </c>
      <c r="J2784" s="13" t="s">
        <v>1105</v>
      </c>
      <c r="K2784" s="37" t="str">
        <f>VLOOKUP(Tabela14[[#This Row],[CÓDIGO]],[1]fornnecedor!$A:$G,7,0)</f>
        <v>TINTA PAREDE</v>
      </c>
    </row>
    <row r="2785" spans="1:11" x14ac:dyDescent="0.3">
      <c r="A2785" s="8">
        <v>85751</v>
      </c>
      <c r="B2785" s="8" t="str">
        <f>VLOOKUP(Tabela14[[#This Row],[CÓDIGO]],[1]fornnecedor!$A:$E,5,0)</f>
        <v>AKZO NOBEL LTDA DECOR</v>
      </c>
      <c r="C2785" s="9" t="s">
        <v>2407</v>
      </c>
      <c r="D2785" s="9" t="s">
        <v>543</v>
      </c>
      <c r="E2785" s="23">
        <v>0</v>
      </c>
      <c r="F2785" s="31">
        <v>0</v>
      </c>
      <c r="G2785" s="10">
        <v>0</v>
      </c>
      <c r="H2785" s="11">
        <f t="shared" si="86"/>
        <v>0</v>
      </c>
      <c r="I2785" s="12">
        <f t="shared" si="87"/>
        <v>0</v>
      </c>
      <c r="J2785" s="13" t="s">
        <v>1105</v>
      </c>
      <c r="K2785" s="37" t="str">
        <f>VLOOKUP(Tabela14[[#This Row],[CÓDIGO]],[1]fornnecedor!$A:$G,7,0)</f>
        <v>TINTA PAREDE</v>
      </c>
    </row>
    <row r="2786" spans="1:11" x14ac:dyDescent="0.3">
      <c r="A2786" s="15">
        <v>85750</v>
      </c>
      <c r="B2786" s="15" t="str">
        <f>VLOOKUP(Tabela14[[#This Row],[CÓDIGO]],[1]fornnecedor!$A:$E,5,0)</f>
        <v>AKZO NOBEL LTDA DECOR</v>
      </c>
      <c r="C2786" s="16" t="s">
        <v>2408</v>
      </c>
      <c r="D2786" s="16" t="s">
        <v>543</v>
      </c>
      <c r="E2786" s="22">
        <v>0</v>
      </c>
      <c r="F2786" s="30">
        <v>0</v>
      </c>
      <c r="G2786" s="17">
        <v>0</v>
      </c>
      <c r="H2786" s="11">
        <f t="shared" si="86"/>
        <v>0</v>
      </c>
      <c r="I2786" s="12">
        <f t="shared" si="87"/>
        <v>0</v>
      </c>
      <c r="J2786" s="13" t="s">
        <v>1105</v>
      </c>
      <c r="K2786" s="37" t="str">
        <f>VLOOKUP(Tabela14[[#This Row],[CÓDIGO]],[1]fornnecedor!$A:$G,7,0)</f>
        <v>TINTA PAREDE</v>
      </c>
    </row>
    <row r="2787" spans="1:11" x14ac:dyDescent="0.3">
      <c r="A2787" s="8">
        <v>85753</v>
      </c>
      <c r="B2787" s="8" t="str">
        <f>VLOOKUP(Tabela14[[#This Row],[CÓDIGO]],[1]fornnecedor!$A:$E,5,0)</f>
        <v>AKZO NOBEL LTDA DECOR</v>
      </c>
      <c r="C2787" s="9" t="s">
        <v>2409</v>
      </c>
      <c r="D2787" s="9" t="s">
        <v>543</v>
      </c>
      <c r="E2787" s="23">
        <v>0</v>
      </c>
      <c r="F2787" s="31">
        <v>0</v>
      </c>
      <c r="G2787" s="10">
        <v>0</v>
      </c>
      <c r="H2787" s="11">
        <f t="shared" si="86"/>
        <v>0</v>
      </c>
      <c r="I2787" s="12">
        <f t="shared" si="87"/>
        <v>0</v>
      </c>
      <c r="J2787" s="13" t="s">
        <v>1105</v>
      </c>
      <c r="K2787" s="37" t="str">
        <f>VLOOKUP(Tabela14[[#This Row],[CÓDIGO]],[1]fornnecedor!$A:$G,7,0)</f>
        <v>TINTA PAREDE</v>
      </c>
    </row>
    <row r="2788" spans="1:11" x14ac:dyDescent="0.3">
      <c r="A2788" s="15">
        <v>85757</v>
      </c>
      <c r="B2788" s="15" t="str">
        <f>VLOOKUP(Tabela14[[#This Row],[CÓDIGO]],[1]fornnecedor!$A:$E,5,0)</f>
        <v>AKZO NOBEL LTDA DECOR</v>
      </c>
      <c r="C2788" s="16" t="s">
        <v>2410</v>
      </c>
      <c r="D2788" s="16" t="s">
        <v>543</v>
      </c>
      <c r="E2788" s="22">
        <v>0</v>
      </c>
      <c r="F2788" s="30">
        <v>0</v>
      </c>
      <c r="G2788" s="17">
        <v>0</v>
      </c>
      <c r="H2788" s="11">
        <f t="shared" si="86"/>
        <v>0</v>
      </c>
      <c r="I2788" s="12">
        <f t="shared" si="87"/>
        <v>0</v>
      </c>
      <c r="J2788" s="13" t="s">
        <v>1105</v>
      </c>
      <c r="K2788" s="37" t="str">
        <f>VLOOKUP(Tabela14[[#This Row],[CÓDIGO]],[1]fornnecedor!$A:$G,7,0)</f>
        <v>TINTA PAREDE</v>
      </c>
    </row>
    <row r="2789" spans="1:11" x14ac:dyDescent="0.3">
      <c r="A2789" s="8">
        <v>85756</v>
      </c>
      <c r="B2789" s="8" t="str">
        <f>VLOOKUP(Tabela14[[#This Row],[CÓDIGO]],[1]fornnecedor!$A:$E,5,0)</f>
        <v>AKZO NOBEL LTDA DECOR</v>
      </c>
      <c r="C2789" s="9" t="s">
        <v>2411</v>
      </c>
      <c r="D2789" s="9" t="s">
        <v>543</v>
      </c>
      <c r="E2789" s="23">
        <v>0</v>
      </c>
      <c r="F2789" s="31">
        <v>0</v>
      </c>
      <c r="G2789" s="10">
        <v>0</v>
      </c>
      <c r="H2789" s="11">
        <f t="shared" si="86"/>
        <v>0</v>
      </c>
      <c r="I2789" s="12">
        <f t="shared" si="87"/>
        <v>0</v>
      </c>
      <c r="J2789" s="13" t="s">
        <v>1105</v>
      </c>
      <c r="K2789" s="37" t="str">
        <f>VLOOKUP(Tabela14[[#This Row],[CÓDIGO]],[1]fornnecedor!$A:$G,7,0)</f>
        <v>TINTA PAREDE</v>
      </c>
    </row>
    <row r="2790" spans="1:11" x14ac:dyDescent="0.3">
      <c r="A2790" s="15">
        <v>85752</v>
      </c>
      <c r="B2790" s="15" t="str">
        <f>VLOOKUP(Tabela14[[#This Row],[CÓDIGO]],[1]fornnecedor!$A:$E,5,0)</f>
        <v>AKZO NOBEL LTDA DECOR</v>
      </c>
      <c r="C2790" s="16" t="s">
        <v>2412</v>
      </c>
      <c r="D2790" s="16" t="s">
        <v>543</v>
      </c>
      <c r="E2790" s="22">
        <v>0</v>
      </c>
      <c r="F2790" s="30">
        <v>0</v>
      </c>
      <c r="G2790" s="17">
        <v>0</v>
      </c>
      <c r="H2790" s="11">
        <f t="shared" si="86"/>
        <v>0</v>
      </c>
      <c r="I2790" s="12">
        <f t="shared" si="87"/>
        <v>0</v>
      </c>
      <c r="J2790" s="13" t="s">
        <v>1105</v>
      </c>
      <c r="K2790" s="37" t="str">
        <f>VLOOKUP(Tabela14[[#This Row],[CÓDIGO]],[1]fornnecedor!$A:$G,7,0)</f>
        <v>TINTA PAREDE</v>
      </c>
    </row>
    <row r="2791" spans="1:11" x14ac:dyDescent="0.3">
      <c r="A2791" s="15">
        <v>22984</v>
      </c>
      <c r="B2791" s="15" t="str">
        <f>VLOOKUP(Tabela14[[#This Row],[CÓDIGO]],[1]fornnecedor!$A:$E,5,0)</f>
        <v>LIMA &amp; PERGHER INDUSTRIAL E COMERCIO</v>
      </c>
      <c r="C2791" s="16" t="s">
        <v>2413</v>
      </c>
      <c r="D2791" s="16" t="s">
        <v>454</v>
      </c>
      <c r="E2791" s="22">
        <v>0</v>
      </c>
      <c r="F2791" s="30">
        <v>0</v>
      </c>
      <c r="G2791" s="17">
        <v>1.46</v>
      </c>
      <c r="H2791" s="11">
        <f t="shared" si="86"/>
        <v>0</v>
      </c>
      <c r="I2791" s="12">
        <f t="shared" si="87"/>
        <v>0</v>
      </c>
      <c r="J2791" s="13" t="s">
        <v>1105</v>
      </c>
      <c r="K2791" s="37" t="str">
        <f>VLOOKUP(Tabela14[[#This Row],[CÓDIGO]],[1]fornnecedor!$A:$G,7,0)</f>
        <v>GRUPO CONVERSAO</v>
      </c>
    </row>
    <row r="2792" spans="1:11" x14ac:dyDescent="0.3">
      <c r="A2792" s="15">
        <v>87168</v>
      </c>
      <c r="B2792" s="15" t="str">
        <f>VLOOKUP(Tabela14[[#This Row],[CÓDIGO]],[1]fornnecedor!$A:$E,5,0)</f>
        <v>DURACOLOR INDUSTRIA E COMERCIO DE TINTAS</v>
      </c>
      <c r="C2792" s="16" t="s">
        <v>2414</v>
      </c>
      <c r="D2792" s="16" t="s">
        <v>1108</v>
      </c>
      <c r="E2792" s="22">
        <v>0</v>
      </c>
      <c r="F2792" s="30">
        <v>0</v>
      </c>
      <c r="G2792" s="17">
        <v>0</v>
      </c>
      <c r="H2792" s="11">
        <f t="shared" si="86"/>
        <v>0</v>
      </c>
      <c r="I2792" s="12">
        <f t="shared" si="87"/>
        <v>0</v>
      </c>
      <c r="J2792" s="13" t="s">
        <v>1105</v>
      </c>
      <c r="K2792" s="37" t="str">
        <f>VLOOKUP(Tabela14[[#This Row],[CÓDIGO]],[1]fornnecedor!$A:$G,7,0)</f>
        <v>TEXTURA</v>
      </c>
    </row>
    <row r="2793" spans="1:11" x14ac:dyDescent="0.3">
      <c r="A2793" s="15">
        <v>87163</v>
      </c>
      <c r="B2793" s="15" t="str">
        <f>VLOOKUP(Tabela14[[#This Row],[CÓDIGO]],[1]fornnecedor!$A:$E,5,0)</f>
        <v>DURACOLOR INDUSTRIA E COMERCIO DE TINTAS</v>
      </c>
      <c r="C2793" s="16" t="s">
        <v>2415</v>
      </c>
      <c r="D2793" s="16" t="s">
        <v>1108</v>
      </c>
      <c r="E2793" s="22">
        <v>0</v>
      </c>
      <c r="F2793" s="30">
        <v>0</v>
      </c>
      <c r="G2793" s="17">
        <v>0</v>
      </c>
      <c r="H2793" s="11">
        <f t="shared" si="86"/>
        <v>0</v>
      </c>
      <c r="I2793" s="12">
        <f t="shared" si="87"/>
        <v>0</v>
      </c>
      <c r="J2793" s="13" t="s">
        <v>1105</v>
      </c>
      <c r="K2793" s="37" t="str">
        <f>VLOOKUP(Tabela14[[#This Row],[CÓDIGO]],[1]fornnecedor!$A:$G,7,0)</f>
        <v>TEXTURA</v>
      </c>
    </row>
    <row r="2794" spans="1:11" x14ac:dyDescent="0.3">
      <c r="A2794" s="8">
        <v>87169</v>
      </c>
      <c r="B2794" s="8" t="str">
        <f>VLOOKUP(Tabela14[[#This Row],[CÓDIGO]],[1]fornnecedor!$A:$E,5,0)</f>
        <v>DURACOLOR INDUSTRIA E COMERCIO DE TINTAS</v>
      </c>
      <c r="C2794" s="9" t="s">
        <v>2416</v>
      </c>
      <c r="D2794" s="9" t="s">
        <v>1108</v>
      </c>
      <c r="E2794" s="23">
        <v>0</v>
      </c>
      <c r="F2794" s="31">
        <v>0</v>
      </c>
      <c r="G2794" s="10">
        <v>0</v>
      </c>
      <c r="H2794" s="11">
        <f t="shared" si="86"/>
        <v>0</v>
      </c>
      <c r="I2794" s="12">
        <f t="shared" si="87"/>
        <v>0</v>
      </c>
      <c r="J2794" s="13" t="s">
        <v>1105</v>
      </c>
      <c r="K2794" s="37" t="str">
        <f>VLOOKUP(Tabela14[[#This Row],[CÓDIGO]],[1]fornnecedor!$A:$G,7,0)</f>
        <v>TEXTURA</v>
      </c>
    </row>
    <row r="2795" spans="1:11" x14ac:dyDescent="0.3">
      <c r="A2795" s="8">
        <v>87170</v>
      </c>
      <c r="B2795" s="8" t="str">
        <f>VLOOKUP(Tabela14[[#This Row],[CÓDIGO]],[1]fornnecedor!$A:$E,5,0)</f>
        <v>DURACOLOR INDUSTRIA E COMERCIO DE TINTAS</v>
      </c>
      <c r="C2795" s="9" t="s">
        <v>2417</v>
      </c>
      <c r="D2795" s="9" t="s">
        <v>1108</v>
      </c>
      <c r="E2795" s="23">
        <v>0</v>
      </c>
      <c r="F2795" s="31">
        <v>0</v>
      </c>
      <c r="G2795" s="10">
        <v>0</v>
      </c>
      <c r="H2795" s="11">
        <f t="shared" si="86"/>
        <v>0</v>
      </c>
      <c r="I2795" s="12">
        <f t="shared" si="87"/>
        <v>0</v>
      </c>
      <c r="J2795" s="13" t="s">
        <v>1105</v>
      </c>
      <c r="K2795" s="37" t="str">
        <f>VLOOKUP(Tabela14[[#This Row],[CÓDIGO]],[1]fornnecedor!$A:$G,7,0)</f>
        <v>TEXTURA</v>
      </c>
    </row>
    <row r="2796" spans="1:11" x14ac:dyDescent="0.3">
      <c r="A2796" s="8">
        <v>87164</v>
      </c>
      <c r="B2796" s="8" t="str">
        <f>VLOOKUP(Tabela14[[#This Row],[CÓDIGO]],[1]fornnecedor!$A:$E,5,0)</f>
        <v>DURACOLOR INDUSTRIA E COMERCIO DE TINTAS</v>
      </c>
      <c r="C2796" s="9" t="s">
        <v>2418</v>
      </c>
      <c r="D2796" s="9" t="s">
        <v>1108</v>
      </c>
      <c r="E2796" s="23">
        <v>0</v>
      </c>
      <c r="F2796" s="31">
        <v>0</v>
      </c>
      <c r="G2796" s="10">
        <v>0</v>
      </c>
      <c r="H2796" s="11">
        <f t="shared" si="86"/>
        <v>0</v>
      </c>
      <c r="I2796" s="12">
        <f t="shared" si="87"/>
        <v>0</v>
      </c>
      <c r="J2796" s="13" t="s">
        <v>1105</v>
      </c>
      <c r="K2796" s="37" t="str">
        <f>VLOOKUP(Tabela14[[#This Row],[CÓDIGO]],[1]fornnecedor!$A:$G,7,0)</f>
        <v>TEXTURA</v>
      </c>
    </row>
    <row r="2797" spans="1:11" x14ac:dyDescent="0.3">
      <c r="A2797" s="15">
        <v>87166</v>
      </c>
      <c r="B2797" s="15" t="str">
        <f>VLOOKUP(Tabela14[[#This Row],[CÓDIGO]],[1]fornnecedor!$A:$E,5,0)</f>
        <v>DURACOLOR INDUSTRIA E COMERCIO DE TINTAS</v>
      </c>
      <c r="C2797" s="16" t="s">
        <v>2419</v>
      </c>
      <c r="D2797" s="16" t="s">
        <v>1108</v>
      </c>
      <c r="E2797" s="22">
        <v>0</v>
      </c>
      <c r="F2797" s="30">
        <v>0</v>
      </c>
      <c r="G2797" s="17">
        <v>0</v>
      </c>
      <c r="H2797" s="11">
        <f t="shared" si="86"/>
        <v>0</v>
      </c>
      <c r="I2797" s="12">
        <f t="shared" si="87"/>
        <v>0</v>
      </c>
      <c r="J2797" s="13" t="s">
        <v>1105</v>
      </c>
      <c r="K2797" s="37" t="str">
        <f>VLOOKUP(Tabela14[[#This Row],[CÓDIGO]],[1]fornnecedor!$A:$G,7,0)</f>
        <v>TEXTURA</v>
      </c>
    </row>
    <row r="2798" spans="1:11" x14ac:dyDescent="0.3">
      <c r="A2798" s="8">
        <v>87167</v>
      </c>
      <c r="B2798" s="8" t="str">
        <f>VLOOKUP(Tabela14[[#This Row],[CÓDIGO]],[1]fornnecedor!$A:$E,5,0)</f>
        <v>DURACOLOR INDUSTRIA E COMERCIO DE TINTAS</v>
      </c>
      <c r="C2798" s="9" t="s">
        <v>2420</v>
      </c>
      <c r="D2798" s="9" t="s">
        <v>1108</v>
      </c>
      <c r="E2798" s="23">
        <v>0</v>
      </c>
      <c r="F2798" s="31">
        <v>0</v>
      </c>
      <c r="G2798" s="10">
        <v>0</v>
      </c>
      <c r="H2798" s="11">
        <f t="shared" si="86"/>
        <v>0</v>
      </c>
      <c r="I2798" s="12">
        <f t="shared" si="87"/>
        <v>0</v>
      </c>
      <c r="J2798" s="13" t="s">
        <v>1105</v>
      </c>
      <c r="K2798" s="37" t="str">
        <f>VLOOKUP(Tabela14[[#This Row],[CÓDIGO]],[1]fornnecedor!$A:$G,7,0)</f>
        <v>TEXTURA</v>
      </c>
    </row>
    <row r="2799" spans="1:11" x14ac:dyDescent="0.3">
      <c r="A2799" s="15">
        <v>87165</v>
      </c>
      <c r="B2799" s="15" t="str">
        <f>VLOOKUP(Tabela14[[#This Row],[CÓDIGO]],[1]fornnecedor!$A:$E,5,0)</f>
        <v>DURACOLOR INDUSTRIA E COMERCIO DE TINTAS</v>
      </c>
      <c r="C2799" s="16" t="s">
        <v>2421</v>
      </c>
      <c r="D2799" s="16" t="s">
        <v>1108</v>
      </c>
      <c r="E2799" s="22">
        <v>0</v>
      </c>
      <c r="F2799" s="30">
        <v>0</v>
      </c>
      <c r="G2799" s="17">
        <v>0</v>
      </c>
      <c r="H2799" s="11">
        <f t="shared" si="86"/>
        <v>0</v>
      </c>
      <c r="I2799" s="12">
        <f t="shared" si="87"/>
        <v>0</v>
      </c>
      <c r="J2799" s="13" t="s">
        <v>1105</v>
      </c>
      <c r="K2799" s="37" t="str">
        <f>VLOOKUP(Tabela14[[#This Row],[CÓDIGO]],[1]fornnecedor!$A:$G,7,0)</f>
        <v>TEXTURA</v>
      </c>
    </row>
    <row r="2800" spans="1:11" x14ac:dyDescent="0.3">
      <c r="A2800" s="8">
        <v>87171</v>
      </c>
      <c r="B2800" s="8" t="str">
        <f>VLOOKUP(Tabela14[[#This Row],[CÓDIGO]],[1]fornnecedor!$A:$E,5,0)</f>
        <v>DURACOLOR INDUSTRIA E COMERCIO DE TINTAS</v>
      </c>
      <c r="C2800" s="9" t="s">
        <v>2422</v>
      </c>
      <c r="D2800" s="9" t="s">
        <v>1108</v>
      </c>
      <c r="E2800" s="23">
        <v>0</v>
      </c>
      <c r="F2800" s="31">
        <v>0</v>
      </c>
      <c r="G2800" s="10">
        <v>0</v>
      </c>
      <c r="H2800" s="11">
        <f t="shared" si="86"/>
        <v>0</v>
      </c>
      <c r="I2800" s="12">
        <f t="shared" si="87"/>
        <v>0</v>
      </c>
      <c r="J2800" s="13" t="s">
        <v>1105</v>
      </c>
      <c r="K2800" s="37" t="str">
        <f>VLOOKUP(Tabela14[[#This Row],[CÓDIGO]],[1]fornnecedor!$A:$G,7,0)</f>
        <v>TEXTURA</v>
      </c>
    </row>
    <row r="2801" spans="1:11" x14ac:dyDescent="0.3">
      <c r="A2801" s="15">
        <v>23767</v>
      </c>
      <c r="B2801" s="15" t="str">
        <f>VLOOKUP(Tabela14[[#This Row],[CÓDIGO]],[1]fornnecedor!$A:$E,5,0)</f>
        <v>UTILER - UTILIDADES DE LEITURA E ESCRITA LTDA</v>
      </c>
      <c r="C2801" s="16" t="s">
        <v>2423</v>
      </c>
      <c r="D2801" s="16" t="s">
        <v>857</v>
      </c>
      <c r="E2801" s="22">
        <v>0</v>
      </c>
      <c r="F2801" s="30">
        <v>0</v>
      </c>
      <c r="G2801" s="17">
        <v>7.65</v>
      </c>
      <c r="H2801" s="11">
        <f t="shared" si="86"/>
        <v>0</v>
      </c>
      <c r="I2801" s="12">
        <f t="shared" si="87"/>
        <v>0</v>
      </c>
      <c r="J2801" s="13" t="s">
        <v>1105</v>
      </c>
      <c r="K2801" s="37" t="str">
        <f>VLOOKUP(Tabela14[[#This Row],[CÓDIGO]],[1]fornnecedor!$A:$G,7,0)</f>
        <v>GRUPO CONVERSAO</v>
      </c>
    </row>
    <row r="2802" spans="1:11" x14ac:dyDescent="0.3">
      <c r="A2802" s="8">
        <v>85480</v>
      </c>
      <c r="B2802" s="8" t="str">
        <f>VLOOKUP(Tabela14[[#This Row],[CÓDIGO]],[1]fornnecedor!$A:$E,5,0)</f>
        <v>EUCATEX INDUSTRIA E COMERCIO LTDA</v>
      </c>
      <c r="C2802" s="9" t="s">
        <v>2424</v>
      </c>
      <c r="D2802" s="9" t="s">
        <v>454</v>
      </c>
      <c r="E2802" s="23">
        <v>0</v>
      </c>
      <c r="F2802" s="31">
        <v>0</v>
      </c>
      <c r="G2802" s="10">
        <v>17.97</v>
      </c>
      <c r="H2802" s="11">
        <f t="shared" si="86"/>
        <v>0</v>
      </c>
      <c r="I2802" s="12">
        <f t="shared" si="87"/>
        <v>0</v>
      </c>
      <c r="J2802" s="13" t="s">
        <v>1105</v>
      </c>
      <c r="K2802" s="37" t="str">
        <f>VLOOKUP(Tabela14[[#This Row],[CÓDIGO]],[1]fornnecedor!$A:$G,7,0)</f>
        <v>GRUPO CONVERSAO</v>
      </c>
    </row>
    <row r="2803" spans="1:11" x14ac:dyDescent="0.3">
      <c r="A2803" s="15">
        <v>85479</v>
      </c>
      <c r="B2803" s="15" t="str">
        <f>VLOOKUP(Tabela14[[#This Row],[CÓDIGO]],[1]fornnecedor!$A:$E,5,0)</f>
        <v>EUCATEX INDUSTRIA E COMERCIO LTDA</v>
      </c>
      <c r="C2803" s="16" t="s">
        <v>2425</v>
      </c>
      <c r="D2803" s="16" t="s">
        <v>454</v>
      </c>
      <c r="E2803" s="22">
        <v>0</v>
      </c>
      <c r="F2803" s="30">
        <v>0</v>
      </c>
      <c r="G2803" s="17">
        <v>17.75</v>
      </c>
      <c r="H2803" s="11">
        <f t="shared" si="86"/>
        <v>0</v>
      </c>
      <c r="I2803" s="12">
        <f t="shared" si="87"/>
        <v>0</v>
      </c>
      <c r="J2803" s="13" t="s">
        <v>1105</v>
      </c>
      <c r="K2803" s="37" t="str">
        <f>VLOOKUP(Tabela14[[#This Row],[CÓDIGO]],[1]fornnecedor!$A:$G,7,0)</f>
        <v>GRUPO CONVERSAO</v>
      </c>
    </row>
    <row r="2804" spans="1:11" x14ac:dyDescent="0.3">
      <c r="A2804" s="8">
        <v>23769</v>
      </c>
      <c r="B2804" s="8" t="str">
        <f>VLOOKUP(Tabela14[[#This Row],[CÓDIGO]],[1]fornnecedor!$A:$E,5,0)</f>
        <v>DJF Comercial de Papelaria Ltda. - ME</v>
      </c>
      <c r="C2804" s="9" t="s">
        <v>2426</v>
      </c>
      <c r="D2804" s="9" t="s">
        <v>857</v>
      </c>
      <c r="E2804" s="23">
        <v>0</v>
      </c>
      <c r="F2804" s="31">
        <v>0</v>
      </c>
      <c r="G2804" s="10">
        <v>12.5</v>
      </c>
      <c r="H2804" s="11">
        <f t="shared" si="86"/>
        <v>0</v>
      </c>
      <c r="I2804" s="12">
        <f t="shared" si="87"/>
        <v>0</v>
      </c>
      <c r="J2804" s="13" t="s">
        <v>1105</v>
      </c>
      <c r="K2804" s="37" t="str">
        <f>VLOOKUP(Tabela14[[#This Row],[CÓDIGO]],[1]fornnecedor!$A:$G,7,0)</f>
        <v>GRUPO CONVERSAO</v>
      </c>
    </row>
    <row r="2805" spans="1:11" x14ac:dyDescent="0.3">
      <c r="A2805" s="8">
        <v>23571</v>
      </c>
      <c r="B2805" s="8" t="str">
        <f>VLOOKUP(Tabela14[[#This Row],[CÓDIGO]],[1]fornnecedor!$A:$E,5,0)</f>
        <v>DJF Comercial de Papelaria Ltda. - ME</v>
      </c>
      <c r="C2805" s="9" t="s">
        <v>2427</v>
      </c>
      <c r="D2805" s="9" t="s">
        <v>857</v>
      </c>
      <c r="E2805" s="23">
        <v>0</v>
      </c>
      <c r="F2805" s="31">
        <v>0</v>
      </c>
      <c r="G2805" s="10">
        <v>21.2</v>
      </c>
      <c r="H2805" s="11">
        <f t="shared" si="86"/>
        <v>0</v>
      </c>
      <c r="I2805" s="12">
        <f t="shared" si="87"/>
        <v>0</v>
      </c>
      <c r="J2805" s="13" t="s">
        <v>1105</v>
      </c>
      <c r="K2805" s="37" t="str">
        <f>VLOOKUP(Tabela14[[#This Row],[CÓDIGO]],[1]fornnecedor!$A:$G,7,0)</f>
        <v>GRUPO CONVERSAO</v>
      </c>
    </row>
    <row r="2806" spans="1:11" x14ac:dyDescent="0.3">
      <c r="A2806" s="15">
        <v>23572</v>
      </c>
      <c r="B2806" s="15" t="str">
        <f>VLOOKUP(Tabela14[[#This Row],[CÓDIGO]],[1]fornnecedor!$A:$E,5,0)</f>
        <v>DJF Comercial de Papelaria Ltda. - ME</v>
      </c>
      <c r="C2806" s="16" t="s">
        <v>2428</v>
      </c>
      <c r="D2806" s="16" t="s">
        <v>857</v>
      </c>
      <c r="E2806" s="22">
        <v>0</v>
      </c>
      <c r="F2806" s="30">
        <v>0</v>
      </c>
      <c r="G2806" s="17">
        <v>22.9</v>
      </c>
      <c r="H2806" s="11">
        <f t="shared" si="86"/>
        <v>0</v>
      </c>
      <c r="I2806" s="12">
        <f t="shared" si="87"/>
        <v>0</v>
      </c>
      <c r="J2806" s="13" t="s">
        <v>1105</v>
      </c>
      <c r="K2806" s="37" t="str">
        <f>VLOOKUP(Tabela14[[#This Row],[CÓDIGO]],[1]fornnecedor!$A:$G,7,0)</f>
        <v>GRUPO CONVERSAO</v>
      </c>
    </row>
    <row r="2807" spans="1:11" x14ac:dyDescent="0.3">
      <c r="A2807" s="15">
        <v>84878</v>
      </c>
      <c r="B2807" s="15" t="str">
        <f>VLOOKUP(Tabela14[[#This Row],[CÓDIGO]],[1]fornnecedor!$A:$E,5,0)</f>
        <v>FORNECEDOR CONVERSAO</v>
      </c>
      <c r="C2807" s="16" t="s">
        <v>2429</v>
      </c>
      <c r="D2807" s="16" t="s">
        <v>454</v>
      </c>
      <c r="E2807" s="22">
        <v>0</v>
      </c>
      <c r="F2807" s="30">
        <v>0</v>
      </c>
      <c r="G2807" s="17">
        <v>0</v>
      </c>
      <c r="H2807" s="11">
        <f t="shared" si="86"/>
        <v>0</v>
      </c>
      <c r="I2807" s="12">
        <f t="shared" si="87"/>
        <v>0</v>
      </c>
      <c r="J2807" s="13" t="s">
        <v>1105</v>
      </c>
      <c r="K2807" s="37" t="str">
        <f>VLOOKUP(Tabela14[[#This Row],[CÓDIGO]],[1]fornnecedor!$A:$G,7,0)</f>
        <v>GRUPO CONVERSAO</v>
      </c>
    </row>
    <row r="2808" spans="1:11" x14ac:dyDescent="0.3">
      <c r="A2808" s="8">
        <v>86915</v>
      </c>
      <c r="B2808" s="8" t="str">
        <f>VLOOKUP(Tabela14[[#This Row],[CÓDIGO]],[1]fornnecedor!$A:$E,5,0)</f>
        <v>ALINE RAACK ALVES</v>
      </c>
      <c r="C2808" s="9" t="s">
        <v>2430</v>
      </c>
      <c r="D2808" s="9" t="s">
        <v>2431</v>
      </c>
      <c r="E2808" s="23">
        <v>0</v>
      </c>
      <c r="F2808" s="31">
        <v>0</v>
      </c>
      <c r="G2808" s="10">
        <v>0</v>
      </c>
      <c r="H2808" s="11">
        <f t="shared" si="86"/>
        <v>0</v>
      </c>
      <c r="I2808" s="12">
        <f t="shared" si="87"/>
        <v>0</v>
      </c>
      <c r="J2808" s="13" t="s">
        <v>1105</v>
      </c>
      <c r="K2808" s="37" t="str">
        <f>VLOOKUP(Tabela14[[#This Row],[CÓDIGO]],[1]fornnecedor!$A:$G,7,0)</f>
        <v>PISO MODULAR</v>
      </c>
    </row>
    <row r="2809" spans="1:11" x14ac:dyDescent="0.3">
      <c r="A2809" s="15">
        <v>86916</v>
      </c>
      <c r="B2809" s="15" t="str">
        <f>VLOOKUP(Tabela14[[#This Row],[CÓDIGO]],[1]fornnecedor!$A:$E,5,0)</f>
        <v>ALINE RAACK ALVES</v>
      </c>
      <c r="C2809" s="16" t="s">
        <v>2432</v>
      </c>
      <c r="D2809" s="16" t="s">
        <v>2431</v>
      </c>
      <c r="E2809" s="22">
        <v>0</v>
      </c>
      <c r="F2809" s="30">
        <v>0</v>
      </c>
      <c r="G2809" s="17">
        <v>0</v>
      </c>
      <c r="H2809" s="11">
        <f t="shared" si="86"/>
        <v>0</v>
      </c>
      <c r="I2809" s="12">
        <f t="shared" si="87"/>
        <v>0</v>
      </c>
      <c r="J2809" s="13" t="s">
        <v>1105</v>
      </c>
      <c r="K2809" s="37" t="str">
        <f>VLOOKUP(Tabela14[[#This Row],[CÓDIGO]],[1]fornnecedor!$A:$G,7,0)</f>
        <v>PISO MODULAR</v>
      </c>
    </row>
    <row r="2810" spans="1:11" x14ac:dyDescent="0.3">
      <c r="A2810" s="8">
        <v>86917</v>
      </c>
      <c r="B2810" s="8" t="str">
        <f>VLOOKUP(Tabela14[[#This Row],[CÓDIGO]],[1]fornnecedor!$A:$E,5,0)</f>
        <v>ALINE RAACK ALVES</v>
      </c>
      <c r="C2810" s="9" t="s">
        <v>2433</v>
      </c>
      <c r="D2810" s="9" t="s">
        <v>2431</v>
      </c>
      <c r="E2810" s="23">
        <v>0</v>
      </c>
      <c r="F2810" s="31">
        <v>0</v>
      </c>
      <c r="G2810" s="10">
        <v>0</v>
      </c>
      <c r="H2810" s="11">
        <f t="shared" si="86"/>
        <v>0</v>
      </c>
      <c r="I2810" s="12">
        <f t="shared" si="87"/>
        <v>0</v>
      </c>
      <c r="J2810" s="13" t="s">
        <v>1105</v>
      </c>
      <c r="K2810" s="37" t="str">
        <f>VLOOKUP(Tabela14[[#This Row],[CÓDIGO]],[1]fornnecedor!$A:$G,7,0)</f>
        <v>PISO MODULAR</v>
      </c>
    </row>
    <row r="2811" spans="1:11" x14ac:dyDescent="0.3">
      <c r="A2811" s="15">
        <v>84549</v>
      </c>
      <c r="B2811" s="15" t="str">
        <f>VLOOKUP(Tabela14[[#This Row],[CÓDIGO]],[1]fornnecedor!$A:$E,5,0)</f>
        <v>MODULAR FLOOR INDUSTRIA, COMERCIO, IMPORTACAO E EXPORTACAO</v>
      </c>
      <c r="C2811" s="16" t="s">
        <v>2434</v>
      </c>
      <c r="D2811" s="16" t="s">
        <v>454</v>
      </c>
      <c r="E2811" s="22">
        <v>0</v>
      </c>
      <c r="F2811" s="30">
        <v>0</v>
      </c>
      <c r="G2811" s="17">
        <v>0</v>
      </c>
      <c r="H2811" s="11">
        <f t="shared" si="86"/>
        <v>0</v>
      </c>
      <c r="I2811" s="12">
        <f t="shared" si="87"/>
        <v>0</v>
      </c>
      <c r="J2811" s="13" t="s">
        <v>1105</v>
      </c>
      <c r="K2811" s="37" t="str">
        <f>VLOOKUP(Tabela14[[#This Row],[CÓDIGO]],[1]fornnecedor!$A:$G,7,0)</f>
        <v>APLICADORES / ADAPTADORES / ENGATES / SUPORTES</v>
      </c>
    </row>
    <row r="2812" spans="1:11" x14ac:dyDescent="0.3">
      <c r="A2812" s="15">
        <v>23866</v>
      </c>
      <c r="B2812" s="15" t="str">
        <f>VLOOKUP(Tabela14[[#This Row],[CÓDIGO]],[1]fornnecedor!$A:$E,5,0)</f>
        <v>ANEST IWATA DO BRASIL COMERCIAL LTDA.</v>
      </c>
      <c r="C2812" s="16" t="s">
        <v>2435</v>
      </c>
      <c r="D2812" s="16" t="s">
        <v>1375</v>
      </c>
      <c r="E2812" s="22">
        <v>0</v>
      </c>
      <c r="F2812" s="30">
        <v>0</v>
      </c>
      <c r="G2812" s="17">
        <v>1415.77</v>
      </c>
      <c r="H2812" s="11">
        <f t="shared" si="86"/>
        <v>0</v>
      </c>
      <c r="I2812" s="12">
        <f t="shared" si="87"/>
        <v>0</v>
      </c>
      <c r="J2812" s="13" t="s">
        <v>1105</v>
      </c>
      <c r="K2812" s="37" t="str">
        <f>VLOOKUP(Tabela14[[#This Row],[CÓDIGO]],[1]fornnecedor!$A:$G,7,0)</f>
        <v>PISTOLAS</v>
      </c>
    </row>
    <row r="2813" spans="1:11" x14ac:dyDescent="0.3">
      <c r="A2813" s="8">
        <v>23618</v>
      </c>
      <c r="B2813" s="8" t="str">
        <f>VLOOKUP(Tabela14[[#This Row],[CÓDIGO]],[1]fornnecedor!$A:$E,5,0)</f>
        <v>AIRZAP - ANEST IWATA IND. E COM. LTDA</v>
      </c>
      <c r="C2813" s="9" t="s">
        <v>2436</v>
      </c>
      <c r="D2813" s="9" t="s">
        <v>1375</v>
      </c>
      <c r="E2813" s="23">
        <v>0</v>
      </c>
      <c r="F2813" s="31">
        <v>0</v>
      </c>
      <c r="G2813" s="10">
        <v>1583.35</v>
      </c>
      <c r="H2813" s="11">
        <f t="shared" si="86"/>
        <v>0</v>
      </c>
      <c r="I2813" s="12">
        <f t="shared" si="87"/>
        <v>0</v>
      </c>
      <c r="J2813" s="13" t="s">
        <v>1105</v>
      </c>
      <c r="K2813" s="37" t="str">
        <f>VLOOKUP(Tabela14[[#This Row],[CÓDIGO]],[1]fornnecedor!$A:$G,7,0)</f>
        <v>PISTOLAS</v>
      </c>
    </row>
    <row r="2814" spans="1:11" x14ac:dyDescent="0.3">
      <c r="A2814" s="15">
        <v>86936</v>
      </c>
      <c r="B2814" s="15" t="str">
        <f>VLOOKUP(Tabela14[[#This Row],[CÓDIGO]],[1]fornnecedor!$A:$E,5,0)</f>
        <v>AIRZAP - ANEST IWATA IND. E COM. LTDA</v>
      </c>
      <c r="C2814" s="16" t="s">
        <v>2437</v>
      </c>
      <c r="D2814" s="16" t="s">
        <v>1375</v>
      </c>
      <c r="E2814" s="22">
        <v>0</v>
      </c>
      <c r="F2814" s="30">
        <v>0</v>
      </c>
      <c r="G2814" s="17">
        <v>5209.72</v>
      </c>
      <c r="H2814" s="11">
        <f t="shared" si="86"/>
        <v>0</v>
      </c>
      <c r="I2814" s="12">
        <f t="shared" si="87"/>
        <v>0</v>
      </c>
      <c r="J2814" s="13" t="s">
        <v>1105</v>
      </c>
      <c r="K2814" s="37" t="str">
        <f>VLOOKUP(Tabela14[[#This Row],[CÓDIGO]],[1]fornnecedor!$A:$G,7,0)</f>
        <v>PISTOLAS</v>
      </c>
    </row>
    <row r="2815" spans="1:11" x14ac:dyDescent="0.3">
      <c r="A2815" s="8">
        <v>129</v>
      </c>
      <c r="B2815" s="8" t="str">
        <f>VLOOKUP(Tabela14[[#This Row],[CÓDIGO]],[1]fornnecedor!$A:$E,5,0)</f>
        <v>AIRZAP - ANEST IWATA IND. E COM. LTDA</v>
      </c>
      <c r="C2815" s="9" t="s">
        <v>2438</v>
      </c>
      <c r="D2815" s="9" t="s">
        <v>1375</v>
      </c>
      <c r="E2815" s="23">
        <v>0</v>
      </c>
      <c r="F2815" s="31">
        <v>0</v>
      </c>
      <c r="G2815" s="10">
        <v>3361.89</v>
      </c>
      <c r="H2815" s="11">
        <f t="shared" si="86"/>
        <v>0</v>
      </c>
      <c r="I2815" s="12">
        <f t="shared" si="87"/>
        <v>0</v>
      </c>
      <c r="J2815" s="13" t="s">
        <v>1105</v>
      </c>
      <c r="K2815" s="37" t="str">
        <f>VLOOKUP(Tabela14[[#This Row],[CÓDIGO]],[1]fornnecedor!$A:$G,7,0)</f>
        <v>PISTOLAS</v>
      </c>
    </row>
    <row r="2816" spans="1:11" x14ac:dyDescent="0.3">
      <c r="A2816" s="15">
        <v>87033</v>
      </c>
      <c r="B2816" s="15" t="str">
        <f>VLOOKUP(Tabela14[[#This Row],[CÓDIGO]],[1]fornnecedor!$A:$E,5,0)</f>
        <v>AIRZAP - ANEST IWATA IND. E COM. LTDA</v>
      </c>
      <c r="C2816" s="16" t="s">
        <v>2439</v>
      </c>
      <c r="D2816" s="16" t="s">
        <v>1375</v>
      </c>
      <c r="E2816" s="22">
        <v>0</v>
      </c>
      <c r="F2816" s="30">
        <v>0</v>
      </c>
      <c r="G2816" s="17">
        <v>0</v>
      </c>
      <c r="H2816" s="11">
        <f t="shared" si="86"/>
        <v>0</v>
      </c>
      <c r="I2816" s="12">
        <f t="shared" si="87"/>
        <v>0</v>
      </c>
      <c r="J2816" s="13" t="s">
        <v>1105</v>
      </c>
      <c r="K2816" s="37" t="str">
        <f>VLOOKUP(Tabela14[[#This Row],[CÓDIGO]],[1]fornnecedor!$A:$G,7,0)</f>
        <v>PISTOLAS</v>
      </c>
    </row>
    <row r="2817" spans="1:11" x14ac:dyDescent="0.3">
      <c r="A2817" s="15">
        <v>86996</v>
      </c>
      <c r="B2817" s="15" t="str">
        <f>VLOOKUP(Tabela14[[#This Row],[CÓDIGO]],[1]fornnecedor!$A:$E,5,0)</f>
        <v>3M DO BRASIL LTDA</v>
      </c>
      <c r="C2817" s="16" t="s">
        <v>2440</v>
      </c>
      <c r="D2817" s="16" t="s">
        <v>366</v>
      </c>
      <c r="E2817" s="22">
        <v>0</v>
      </c>
      <c r="F2817" s="30">
        <v>0</v>
      </c>
      <c r="G2817" s="17">
        <v>1317.59</v>
      </c>
      <c r="H2817" s="11">
        <f t="shared" si="86"/>
        <v>0</v>
      </c>
      <c r="I2817" s="12">
        <f t="shared" si="87"/>
        <v>0</v>
      </c>
      <c r="J2817" s="13" t="s">
        <v>1105</v>
      </c>
      <c r="K2817" s="37" t="str">
        <f>VLOOKUP(Tabela14[[#This Row],[CÓDIGO]],[1]fornnecedor!$A:$G,7,0)</f>
        <v>PISTOLAS</v>
      </c>
    </row>
    <row r="2818" spans="1:11" x14ac:dyDescent="0.3">
      <c r="A2818" s="8">
        <v>84716</v>
      </c>
      <c r="B2818" s="8" t="str">
        <f>VLOOKUP(Tabela14[[#This Row],[CÓDIGO]],[1]fornnecedor!$A:$E,5,0)</f>
        <v>MAXI RUBBER INDUSTRIAS QUIMICAS LTDA</v>
      </c>
      <c r="C2818" s="9" t="s">
        <v>2441</v>
      </c>
      <c r="D2818" s="9" t="s">
        <v>775</v>
      </c>
      <c r="E2818" s="23">
        <v>0</v>
      </c>
      <c r="F2818" s="31">
        <v>0</v>
      </c>
      <c r="G2818" s="10">
        <v>1191.6300000000001</v>
      </c>
      <c r="H2818" s="11">
        <f t="shared" ref="H2818:H2881" si="88">G2818*E2818</f>
        <v>0</v>
      </c>
      <c r="I2818" s="12">
        <f t="shared" ref="I2818:I2881" si="89">G2818*F2818</f>
        <v>0</v>
      </c>
      <c r="J2818" s="13" t="s">
        <v>1105</v>
      </c>
      <c r="K2818" s="37" t="str">
        <f>VLOOKUP(Tabela14[[#This Row],[CÓDIGO]],[1]fornnecedor!$A:$G,7,0)</f>
        <v>PISTOLAS</v>
      </c>
    </row>
    <row r="2819" spans="1:11" x14ac:dyDescent="0.3">
      <c r="A2819" s="8">
        <v>23556</v>
      </c>
      <c r="B2819" s="8" t="str">
        <f>VLOOKUP(Tabela14[[#This Row],[CÓDIGO]],[1]fornnecedor!$A:$E,5,0)</f>
        <v>SHERWIN - WILLIAMS DO BRASIL IND. E COM. LTDA</v>
      </c>
      <c r="C2819" s="9" t="s">
        <v>2442</v>
      </c>
      <c r="D2819" s="9" t="s">
        <v>324</v>
      </c>
      <c r="E2819" s="23">
        <v>0</v>
      </c>
      <c r="F2819" s="31">
        <v>0</v>
      </c>
      <c r="G2819" s="10">
        <v>218.8</v>
      </c>
      <c r="H2819" s="11">
        <f t="shared" si="88"/>
        <v>0</v>
      </c>
      <c r="I2819" s="12">
        <f t="shared" si="89"/>
        <v>0</v>
      </c>
      <c r="J2819" s="13" t="s">
        <v>1105</v>
      </c>
      <c r="K2819" s="37" t="str">
        <f>VLOOKUP(Tabela14[[#This Row],[CÓDIGO]],[1]fornnecedor!$A:$G,7,0)</f>
        <v>PISTOLAS</v>
      </c>
    </row>
    <row r="2820" spans="1:11" x14ac:dyDescent="0.3">
      <c r="A2820" s="8">
        <v>23943</v>
      </c>
      <c r="B2820" s="8" t="str">
        <f>VLOOKUP(Tabela14[[#This Row],[CÓDIGO]],[1]fornnecedor!$A:$E,5,0)</f>
        <v>MAXI RUBBER INDUSTRIAS QUIMICAS LTDA</v>
      </c>
      <c r="C2820" s="9" t="s">
        <v>2443</v>
      </c>
      <c r="D2820" s="9" t="s">
        <v>775</v>
      </c>
      <c r="E2820" s="23">
        <v>0</v>
      </c>
      <c r="F2820" s="31">
        <v>0</v>
      </c>
      <c r="G2820" s="10">
        <v>770.02</v>
      </c>
      <c r="H2820" s="11">
        <f t="shared" si="88"/>
        <v>0</v>
      </c>
      <c r="I2820" s="12">
        <f t="shared" si="89"/>
        <v>0</v>
      </c>
      <c r="J2820" s="13" t="s">
        <v>1105</v>
      </c>
      <c r="K2820" s="37" t="str">
        <f>VLOOKUP(Tabela14[[#This Row],[CÓDIGO]],[1]fornnecedor!$A:$G,7,0)</f>
        <v>PISTOLAS</v>
      </c>
    </row>
    <row r="2821" spans="1:11" x14ac:dyDescent="0.3">
      <c r="A2821" s="15">
        <v>85289</v>
      </c>
      <c r="B2821" s="15" t="str">
        <f>VLOOKUP(Tabela14[[#This Row],[CÓDIGO]],[1]fornnecedor!$A:$E,5,0)</f>
        <v>MAXI RUBBER INDUSTRIAS QUIMICAS LTDA</v>
      </c>
      <c r="C2821" s="16" t="s">
        <v>2444</v>
      </c>
      <c r="D2821" s="16" t="s">
        <v>775</v>
      </c>
      <c r="E2821" s="22">
        <v>0</v>
      </c>
      <c r="F2821" s="30">
        <v>0</v>
      </c>
      <c r="G2821" s="17">
        <v>1133.46</v>
      </c>
      <c r="H2821" s="11">
        <f t="shared" si="88"/>
        <v>0</v>
      </c>
      <c r="I2821" s="12">
        <f t="shared" si="89"/>
        <v>0</v>
      </c>
      <c r="J2821" s="13" t="s">
        <v>1105</v>
      </c>
      <c r="K2821" s="37" t="str">
        <f>VLOOKUP(Tabela14[[#This Row],[CÓDIGO]],[1]fornnecedor!$A:$G,7,0)</f>
        <v>PISTOLAS</v>
      </c>
    </row>
    <row r="2822" spans="1:11" x14ac:dyDescent="0.3">
      <c r="A2822" s="8">
        <v>20561</v>
      </c>
      <c r="B2822" s="8" t="str">
        <f>VLOOKUP(Tabela14[[#This Row],[CÓDIGO]],[1]fornnecedor!$A:$E,5,0)</f>
        <v>MAXI RUBBER INDUSTRIAS QUIMICAS LTDA</v>
      </c>
      <c r="C2822" s="9" t="s">
        <v>2445</v>
      </c>
      <c r="D2822" s="9" t="s">
        <v>454</v>
      </c>
      <c r="E2822" s="23">
        <v>0</v>
      </c>
      <c r="F2822" s="31">
        <v>0</v>
      </c>
      <c r="G2822" s="10">
        <v>456.86</v>
      </c>
      <c r="H2822" s="11">
        <f t="shared" si="88"/>
        <v>0</v>
      </c>
      <c r="I2822" s="12">
        <f t="shared" si="89"/>
        <v>0</v>
      </c>
      <c r="J2822" s="13" t="s">
        <v>1105</v>
      </c>
      <c r="K2822" s="37" t="str">
        <f>VLOOKUP(Tabela14[[#This Row],[CÓDIGO]],[1]fornnecedor!$A:$G,7,0)</f>
        <v>GRUPO CONVERSAO</v>
      </c>
    </row>
    <row r="2823" spans="1:11" x14ac:dyDescent="0.3">
      <c r="A2823" s="15">
        <v>83878</v>
      </c>
      <c r="B2823" s="15" t="str">
        <f>VLOOKUP(Tabela14[[#This Row],[CÓDIGO]],[1]fornnecedor!$A:$E,5,0)</f>
        <v>DJF Comercial de Papelaria Ltda. - ME</v>
      </c>
      <c r="C2823" s="16" t="s">
        <v>2446</v>
      </c>
      <c r="D2823" s="16" t="s">
        <v>857</v>
      </c>
      <c r="E2823" s="22">
        <v>0</v>
      </c>
      <c r="F2823" s="30">
        <v>0</v>
      </c>
      <c r="G2823" s="17">
        <v>19.899999999999999</v>
      </c>
      <c r="H2823" s="11">
        <f t="shared" si="88"/>
        <v>0</v>
      </c>
      <c r="I2823" s="12">
        <f t="shared" si="89"/>
        <v>0</v>
      </c>
      <c r="J2823" s="13" t="s">
        <v>1105</v>
      </c>
      <c r="K2823" s="37" t="str">
        <f>VLOOKUP(Tabela14[[#This Row],[CÓDIGO]],[1]fornnecedor!$A:$G,7,0)</f>
        <v>GRUPO CONVERSAO</v>
      </c>
    </row>
    <row r="2824" spans="1:11" x14ac:dyDescent="0.3">
      <c r="A2824" s="8">
        <v>83914</v>
      </c>
      <c r="B2824" s="8" t="str">
        <f>VLOOKUP(Tabela14[[#This Row],[CÓDIGO]],[1]fornnecedor!$A:$E,5,0)</f>
        <v>LIMA &amp; PERGHER INDUSTRIAL E COMERCIO</v>
      </c>
      <c r="C2824" s="9" t="s">
        <v>2447</v>
      </c>
      <c r="D2824" s="9" t="s">
        <v>857</v>
      </c>
      <c r="E2824" s="23">
        <v>0</v>
      </c>
      <c r="F2824" s="31">
        <v>0</v>
      </c>
      <c r="G2824" s="10">
        <v>29.38</v>
      </c>
      <c r="H2824" s="11">
        <f t="shared" si="88"/>
        <v>0</v>
      </c>
      <c r="I2824" s="12">
        <f t="shared" si="89"/>
        <v>0</v>
      </c>
      <c r="J2824" s="13" t="s">
        <v>1105</v>
      </c>
      <c r="K2824" s="37" t="str">
        <f>VLOOKUP(Tabela14[[#This Row],[CÓDIGO]],[1]fornnecedor!$A:$G,7,0)</f>
        <v>GRUPO CONVERSAO</v>
      </c>
    </row>
    <row r="2825" spans="1:11" x14ac:dyDescent="0.3">
      <c r="A2825" s="8">
        <v>23731</v>
      </c>
      <c r="B2825" s="8" t="str">
        <f>VLOOKUP(Tabela14[[#This Row],[CÓDIGO]],[1]fornnecedor!$A:$E,5,0)</f>
        <v>INDUSTRIA E COMERCIO DE POLIDORES PEROLA LTDA</v>
      </c>
      <c r="C2825" s="9" t="s">
        <v>2448</v>
      </c>
      <c r="D2825" s="9" t="s">
        <v>1387</v>
      </c>
      <c r="E2825" s="23">
        <v>0</v>
      </c>
      <c r="F2825" s="31">
        <v>0</v>
      </c>
      <c r="G2825" s="10">
        <v>7</v>
      </c>
      <c r="H2825" s="11">
        <f t="shared" si="88"/>
        <v>0</v>
      </c>
      <c r="I2825" s="12">
        <f t="shared" si="89"/>
        <v>0</v>
      </c>
      <c r="J2825" s="13" t="s">
        <v>1105</v>
      </c>
      <c r="K2825" s="37" t="str">
        <f>VLOOKUP(Tabela14[[#This Row],[CÓDIGO]],[1]fornnecedor!$A:$G,7,0)</f>
        <v xml:space="preserve">LÍQUIDOS P/ POLIMENTO </v>
      </c>
    </row>
    <row r="2826" spans="1:11" x14ac:dyDescent="0.3">
      <c r="A2826" s="8">
        <v>84769</v>
      </c>
      <c r="B2826" s="8" t="str">
        <f>VLOOKUP(Tabela14[[#This Row],[CÓDIGO]],[1]fornnecedor!$A:$E,5,0)</f>
        <v>BAND EQUIPAMENTOS E MAQUINAS REPUXADORAS LTDA EPP</v>
      </c>
      <c r="C2826" s="9" t="s">
        <v>2449</v>
      </c>
      <c r="D2826" s="9" t="s">
        <v>454</v>
      </c>
      <c r="E2826" s="23">
        <v>0</v>
      </c>
      <c r="F2826" s="31">
        <v>0</v>
      </c>
      <c r="G2826" s="10">
        <v>33.5</v>
      </c>
      <c r="H2826" s="11">
        <f t="shared" si="88"/>
        <v>0</v>
      </c>
      <c r="I2826" s="12">
        <f t="shared" si="89"/>
        <v>0</v>
      </c>
      <c r="J2826" s="13" t="s">
        <v>1105</v>
      </c>
      <c r="K2826" s="37" t="str">
        <f>VLOOKUP(Tabela14[[#This Row],[CÓDIGO]],[1]fornnecedor!$A:$G,7,0)</f>
        <v>APLICADORES / ADAPTADORES / ENGATES / SUPORTES</v>
      </c>
    </row>
    <row r="2827" spans="1:11" x14ac:dyDescent="0.3">
      <c r="A2827" s="15">
        <v>83848</v>
      </c>
      <c r="B2827" s="15" t="str">
        <f>VLOOKUP(Tabela14[[#This Row],[CÓDIGO]],[1]fornnecedor!$A:$E,5,0)</f>
        <v>DJF Comercial de Papelaria Ltda. - ME</v>
      </c>
      <c r="C2827" s="16" t="s">
        <v>2450</v>
      </c>
      <c r="D2827" s="16" t="s">
        <v>857</v>
      </c>
      <c r="E2827" s="22">
        <v>0</v>
      </c>
      <c r="F2827" s="30">
        <v>0</v>
      </c>
      <c r="G2827" s="17">
        <v>38.5</v>
      </c>
      <c r="H2827" s="11">
        <f t="shared" si="88"/>
        <v>0</v>
      </c>
      <c r="I2827" s="12">
        <f t="shared" si="89"/>
        <v>0</v>
      </c>
      <c r="J2827" s="13" t="s">
        <v>1105</v>
      </c>
      <c r="K2827" s="37" t="str">
        <f>VLOOKUP(Tabela14[[#This Row],[CÓDIGO]],[1]fornnecedor!$A:$G,7,0)</f>
        <v>GRUPO CONVERSAO</v>
      </c>
    </row>
    <row r="2828" spans="1:11" x14ac:dyDescent="0.3">
      <c r="A2828" s="8">
        <v>83998</v>
      </c>
      <c r="B2828" s="8" t="str">
        <f>VLOOKUP(Tabela14[[#This Row],[CÓDIGO]],[1]fornnecedor!$A:$E,5,0)</f>
        <v>DJF Comercial de Papelaria Ltda. - ME</v>
      </c>
      <c r="C2828" s="9" t="s">
        <v>2451</v>
      </c>
      <c r="D2828" s="9" t="s">
        <v>857</v>
      </c>
      <c r="E2828" s="23">
        <v>0</v>
      </c>
      <c r="F2828" s="31">
        <v>0</v>
      </c>
      <c r="G2828" s="10">
        <v>20.75</v>
      </c>
      <c r="H2828" s="11">
        <f t="shared" si="88"/>
        <v>0</v>
      </c>
      <c r="I2828" s="12">
        <f t="shared" si="89"/>
        <v>0</v>
      </c>
      <c r="J2828" s="13" t="s">
        <v>1105</v>
      </c>
      <c r="K2828" s="37" t="str">
        <f>VLOOKUP(Tabela14[[#This Row],[CÓDIGO]],[1]fornnecedor!$A:$G,7,0)</f>
        <v>GRUPO CONVERSAO</v>
      </c>
    </row>
    <row r="2829" spans="1:11" x14ac:dyDescent="0.3">
      <c r="A2829" s="15">
        <v>24217</v>
      </c>
      <c r="B2829" s="15" t="str">
        <f>VLOOKUP(Tabela14[[#This Row],[CÓDIGO]],[1]fornnecedor!$A:$E,5,0)</f>
        <v>UTILER - UTILIDADES DE LEITURA E ESCRITA LTDA</v>
      </c>
      <c r="C2829" s="16" t="s">
        <v>2452</v>
      </c>
      <c r="D2829" s="16" t="s">
        <v>857</v>
      </c>
      <c r="E2829" s="22">
        <v>0</v>
      </c>
      <c r="F2829" s="30">
        <v>0</v>
      </c>
      <c r="G2829" s="17">
        <v>0</v>
      </c>
      <c r="H2829" s="11">
        <f t="shared" si="88"/>
        <v>0</v>
      </c>
      <c r="I2829" s="12">
        <f t="shared" si="89"/>
        <v>0</v>
      </c>
      <c r="J2829" s="13" t="s">
        <v>1105</v>
      </c>
      <c r="K2829" s="37" t="str">
        <f>VLOOKUP(Tabela14[[#This Row],[CÓDIGO]],[1]fornnecedor!$A:$G,7,0)</f>
        <v>GRUPO CONVERSAO</v>
      </c>
    </row>
    <row r="2830" spans="1:11" x14ac:dyDescent="0.3">
      <c r="A2830" s="8">
        <v>251</v>
      </c>
      <c r="B2830" s="8" t="str">
        <f>VLOOKUP(Tabela14[[#This Row],[CÓDIGO]],[1]fornnecedor!$A:$E,5,0)</f>
        <v>FORNECEDOR CONVERSAO</v>
      </c>
      <c r="C2830" s="9" t="s">
        <v>2453</v>
      </c>
      <c r="D2830" s="9" t="s">
        <v>454</v>
      </c>
      <c r="E2830" s="23">
        <v>0</v>
      </c>
      <c r="F2830" s="31">
        <v>0</v>
      </c>
      <c r="G2830" s="10">
        <v>0</v>
      </c>
      <c r="H2830" s="11">
        <f t="shared" si="88"/>
        <v>0</v>
      </c>
      <c r="I2830" s="12">
        <f t="shared" si="89"/>
        <v>0</v>
      </c>
      <c r="J2830" s="13" t="s">
        <v>1105</v>
      </c>
      <c r="K2830" s="37" t="str">
        <f>VLOOKUP(Tabela14[[#This Row],[CÓDIGO]],[1]fornnecedor!$A:$G,7,0)</f>
        <v>TINTAS POLIÉSTER</v>
      </c>
    </row>
    <row r="2831" spans="1:11" x14ac:dyDescent="0.3">
      <c r="A2831" s="15">
        <v>21005</v>
      </c>
      <c r="B2831" s="15" t="str">
        <f>VLOOKUP(Tabela14[[#This Row],[CÓDIGO]],[1]fornnecedor!$A:$E,5,0)</f>
        <v>FORNECEDOR CONVERSAO</v>
      </c>
      <c r="C2831" s="16" t="s">
        <v>2454</v>
      </c>
      <c r="D2831" s="16" t="s">
        <v>454</v>
      </c>
      <c r="E2831" s="22">
        <v>0</v>
      </c>
      <c r="F2831" s="30">
        <v>0</v>
      </c>
      <c r="G2831" s="17">
        <v>10.49</v>
      </c>
      <c r="H2831" s="11">
        <f t="shared" si="88"/>
        <v>0</v>
      </c>
      <c r="I2831" s="12">
        <f t="shared" si="89"/>
        <v>0</v>
      </c>
      <c r="J2831" s="13" t="s">
        <v>1105</v>
      </c>
      <c r="K2831" s="37" t="str">
        <f>VLOOKUP(Tabela14[[#This Row],[CÓDIGO]],[1]fornnecedor!$A:$G,7,0)</f>
        <v>TINTAS POLIÉSTER</v>
      </c>
    </row>
    <row r="2832" spans="1:11" x14ac:dyDescent="0.3">
      <c r="A2832" s="8">
        <v>9848</v>
      </c>
      <c r="B2832" s="8" t="str">
        <f>VLOOKUP(Tabela14[[#This Row],[CÓDIGO]],[1]fornnecedor!$A:$E,5,0)</f>
        <v>FORNECEDOR CONVERSAO</v>
      </c>
      <c r="C2832" s="9" t="s">
        <v>2455</v>
      </c>
      <c r="D2832" s="9" t="s">
        <v>454</v>
      </c>
      <c r="E2832" s="23">
        <v>0</v>
      </c>
      <c r="F2832" s="31">
        <v>0</v>
      </c>
      <c r="G2832" s="10">
        <v>59.24</v>
      </c>
      <c r="H2832" s="11">
        <f t="shared" si="88"/>
        <v>0</v>
      </c>
      <c r="I2832" s="12">
        <f t="shared" si="89"/>
        <v>0</v>
      </c>
      <c r="J2832" s="13" t="s">
        <v>1105</v>
      </c>
      <c r="K2832" s="37" t="str">
        <f>VLOOKUP(Tabela14[[#This Row],[CÓDIGO]],[1]fornnecedor!$A:$G,7,0)</f>
        <v>TINTAS POLIÉSTER</v>
      </c>
    </row>
    <row r="2833" spans="1:11" x14ac:dyDescent="0.3">
      <c r="A2833" s="15">
        <v>22454</v>
      </c>
      <c r="B2833" s="15" t="str">
        <f>VLOOKUP(Tabela14[[#This Row],[CÓDIGO]],[1]fornnecedor!$A:$E,5,0)</f>
        <v>FORNECEDOR CONVERSAO</v>
      </c>
      <c r="C2833" s="16" t="s">
        <v>2456</v>
      </c>
      <c r="D2833" s="16" t="s">
        <v>454</v>
      </c>
      <c r="E2833" s="22">
        <v>0</v>
      </c>
      <c r="F2833" s="30">
        <v>0</v>
      </c>
      <c r="G2833" s="17">
        <v>1</v>
      </c>
      <c r="H2833" s="11">
        <f t="shared" si="88"/>
        <v>0</v>
      </c>
      <c r="I2833" s="12">
        <f t="shared" si="89"/>
        <v>0</v>
      </c>
      <c r="J2833" s="13" t="s">
        <v>1105</v>
      </c>
      <c r="K2833" s="37" t="str">
        <f>VLOOKUP(Tabela14[[#This Row],[CÓDIGO]],[1]fornnecedor!$A:$G,7,0)</f>
        <v>PRIMER AUTOMOTIVO</v>
      </c>
    </row>
    <row r="2834" spans="1:11" x14ac:dyDescent="0.3">
      <c r="A2834" s="8">
        <v>9765</v>
      </c>
      <c r="B2834" s="8" t="str">
        <f>VLOOKUP(Tabela14[[#This Row],[CÓDIGO]],[1]fornnecedor!$A:$E,5,0)</f>
        <v>AKZO NOBEL LTDA AUTO</v>
      </c>
      <c r="C2834" s="9" t="s">
        <v>2457</v>
      </c>
      <c r="D2834" s="9" t="s">
        <v>127</v>
      </c>
      <c r="E2834" s="23">
        <v>0</v>
      </c>
      <c r="F2834" s="31">
        <v>0</v>
      </c>
      <c r="G2834" s="10">
        <v>33.24</v>
      </c>
      <c r="H2834" s="11">
        <f t="shared" si="88"/>
        <v>0</v>
      </c>
      <c r="I2834" s="12">
        <f t="shared" si="89"/>
        <v>0</v>
      </c>
      <c r="J2834" s="13" t="s">
        <v>1105</v>
      </c>
      <c r="K2834" s="37" t="str">
        <f>VLOOKUP(Tabela14[[#This Row],[CÓDIGO]],[1]fornnecedor!$A:$G,7,0)</f>
        <v>PRIMER AUTOMOTIVO</v>
      </c>
    </row>
    <row r="2835" spans="1:11" x14ac:dyDescent="0.3">
      <c r="A2835" s="8">
        <v>24312</v>
      </c>
      <c r="B2835" s="8" t="str">
        <f>VLOOKUP(Tabela14[[#This Row],[CÓDIGO]],[1]fornnecedor!$A:$E,5,0)</f>
        <v>PAR TECNOLOGIA E SERVICOS DE INFORMATICA LTDA EPP</v>
      </c>
      <c r="C2835" s="9" t="s">
        <v>2458</v>
      </c>
      <c r="D2835" s="9" t="s">
        <v>454</v>
      </c>
      <c r="E2835" s="23">
        <v>0</v>
      </c>
      <c r="F2835" s="31">
        <v>0</v>
      </c>
      <c r="G2835" s="10">
        <v>0</v>
      </c>
      <c r="H2835" s="11">
        <f t="shared" si="88"/>
        <v>0</v>
      </c>
      <c r="I2835" s="12">
        <f t="shared" si="89"/>
        <v>0</v>
      </c>
      <c r="J2835" s="13" t="s">
        <v>1105</v>
      </c>
      <c r="K2835" s="37" t="str">
        <f>VLOOKUP(Tabela14[[#This Row],[CÓDIGO]],[1]fornnecedor!$A:$G,7,0)</f>
        <v>GRUPO CONVERSAO</v>
      </c>
    </row>
    <row r="2836" spans="1:11" x14ac:dyDescent="0.3">
      <c r="A2836" s="8">
        <v>21615</v>
      </c>
      <c r="B2836" s="8" t="str">
        <f>VLOOKUP(Tabela14[[#This Row],[CÓDIGO]],[1]fornnecedor!$A:$E,5,0)</f>
        <v>SUPERPRO</v>
      </c>
      <c r="C2836" s="9" t="s">
        <v>2459</v>
      </c>
      <c r="D2836" s="9" t="s">
        <v>454</v>
      </c>
      <c r="E2836" s="23">
        <v>0</v>
      </c>
      <c r="F2836" s="31">
        <v>0</v>
      </c>
      <c r="G2836" s="10">
        <v>26</v>
      </c>
      <c r="H2836" s="11">
        <f t="shared" si="88"/>
        <v>0</v>
      </c>
      <c r="I2836" s="12">
        <f t="shared" si="89"/>
        <v>0</v>
      </c>
      <c r="J2836" s="13" t="s">
        <v>1105</v>
      </c>
      <c r="K2836" s="37" t="str">
        <f>VLOOKUP(Tabela14[[#This Row],[CÓDIGO]],[1]fornnecedor!$A:$G,7,0)</f>
        <v>GRUPO CONVERSAO</v>
      </c>
    </row>
    <row r="2837" spans="1:11" x14ac:dyDescent="0.3">
      <c r="A2837" s="8">
        <v>85</v>
      </c>
      <c r="B2837" s="8" t="str">
        <f>VLOOKUP(Tabela14[[#This Row],[CÓDIGO]],[1]fornnecedor!$A:$E,5,0)</f>
        <v>SKYLACK TINTAS E VERNIZES LTDA</v>
      </c>
      <c r="C2837" s="9" t="s">
        <v>2460</v>
      </c>
      <c r="D2837" s="9" t="s">
        <v>1114</v>
      </c>
      <c r="E2837" s="23">
        <v>0</v>
      </c>
      <c r="F2837" s="31">
        <v>0</v>
      </c>
      <c r="G2837" s="10">
        <v>21.3</v>
      </c>
      <c r="H2837" s="11">
        <f t="shared" si="88"/>
        <v>0</v>
      </c>
      <c r="I2837" s="12">
        <f t="shared" si="89"/>
        <v>0</v>
      </c>
      <c r="J2837" s="13" t="s">
        <v>1105</v>
      </c>
      <c r="K2837" s="37" t="str">
        <f>VLOOKUP(Tabela14[[#This Row],[CÓDIGO]],[1]fornnecedor!$A:$G,7,0)</f>
        <v>TINTAS PU</v>
      </c>
    </row>
    <row r="2838" spans="1:11" x14ac:dyDescent="0.3">
      <c r="A2838" s="15">
        <v>24151</v>
      </c>
      <c r="B2838" s="15" t="str">
        <f>VLOOKUP(Tabela14[[#This Row],[CÓDIGO]],[1]fornnecedor!$A:$E,5,0)</f>
        <v>SKYLACK TINTAS E VERNIZES LTDA</v>
      </c>
      <c r="C2838" s="16" t="s">
        <v>2461</v>
      </c>
      <c r="D2838" s="16" t="s">
        <v>1114</v>
      </c>
      <c r="E2838" s="22">
        <v>0</v>
      </c>
      <c r="F2838" s="30">
        <v>0</v>
      </c>
      <c r="G2838" s="17">
        <v>27.62</v>
      </c>
      <c r="H2838" s="11">
        <f t="shared" si="88"/>
        <v>0</v>
      </c>
      <c r="I2838" s="12">
        <f t="shared" si="89"/>
        <v>0</v>
      </c>
      <c r="J2838" s="13" t="s">
        <v>1105</v>
      </c>
      <c r="K2838" s="37" t="str">
        <f>VLOOKUP(Tabela14[[#This Row],[CÓDIGO]],[1]fornnecedor!$A:$G,7,0)</f>
        <v>TINTAS PU</v>
      </c>
    </row>
    <row r="2839" spans="1:11" x14ac:dyDescent="0.3">
      <c r="A2839" s="8">
        <v>24118</v>
      </c>
      <c r="B2839" s="8" t="str">
        <f>VLOOKUP(Tabela14[[#This Row],[CÓDIGO]],[1]fornnecedor!$A:$E,5,0)</f>
        <v>SKYLACK TINTAS E VERNIZES LTDA</v>
      </c>
      <c r="C2839" s="9" t="s">
        <v>2462</v>
      </c>
      <c r="D2839" s="9" t="s">
        <v>1114</v>
      </c>
      <c r="E2839" s="23">
        <v>0</v>
      </c>
      <c r="F2839" s="31">
        <v>0</v>
      </c>
      <c r="G2839" s="10">
        <v>27.19</v>
      </c>
      <c r="H2839" s="11">
        <f t="shared" si="88"/>
        <v>0</v>
      </c>
      <c r="I2839" s="12">
        <f t="shared" si="89"/>
        <v>0</v>
      </c>
      <c r="J2839" s="13" t="s">
        <v>1105</v>
      </c>
      <c r="K2839" s="37" t="str">
        <f>VLOOKUP(Tabela14[[#This Row],[CÓDIGO]],[1]fornnecedor!$A:$G,7,0)</f>
        <v>TINTAS PU</v>
      </c>
    </row>
    <row r="2840" spans="1:11" x14ac:dyDescent="0.3">
      <c r="A2840" s="15">
        <v>93</v>
      </c>
      <c r="B2840" s="15" t="str">
        <f>VLOOKUP(Tabela14[[#This Row],[CÓDIGO]],[1]fornnecedor!$A:$E,5,0)</f>
        <v>SKYLACK TINTAS E VERNIZES LTDA</v>
      </c>
      <c r="C2840" s="16" t="s">
        <v>2463</v>
      </c>
      <c r="D2840" s="16" t="s">
        <v>1114</v>
      </c>
      <c r="E2840" s="22">
        <v>0</v>
      </c>
      <c r="F2840" s="30">
        <v>0</v>
      </c>
      <c r="G2840" s="17">
        <v>23.7</v>
      </c>
      <c r="H2840" s="11">
        <f t="shared" si="88"/>
        <v>0</v>
      </c>
      <c r="I2840" s="12">
        <f t="shared" si="89"/>
        <v>0</v>
      </c>
      <c r="J2840" s="13" t="s">
        <v>1105</v>
      </c>
      <c r="K2840" s="37" t="str">
        <f>VLOOKUP(Tabela14[[#This Row],[CÓDIGO]],[1]fornnecedor!$A:$G,7,0)</f>
        <v>TINTAS PU</v>
      </c>
    </row>
    <row r="2841" spans="1:11" x14ac:dyDescent="0.3">
      <c r="A2841" s="8">
        <v>107</v>
      </c>
      <c r="B2841" s="8" t="str">
        <f>VLOOKUP(Tabela14[[#This Row],[CÓDIGO]],[1]fornnecedor!$A:$E,5,0)</f>
        <v>SKYLACK TINTAS E VERNIZES LTDA</v>
      </c>
      <c r="C2841" s="9" t="s">
        <v>2464</v>
      </c>
      <c r="D2841" s="9" t="s">
        <v>1114</v>
      </c>
      <c r="E2841" s="23">
        <v>0</v>
      </c>
      <c r="F2841" s="31">
        <v>0</v>
      </c>
      <c r="G2841" s="10">
        <v>33.74</v>
      </c>
      <c r="H2841" s="11">
        <f t="shared" si="88"/>
        <v>0</v>
      </c>
      <c r="I2841" s="12">
        <f t="shared" si="89"/>
        <v>0</v>
      </c>
      <c r="J2841" s="13" t="s">
        <v>1105</v>
      </c>
      <c r="K2841" s="37" t="str">
        <f>VLOOKUP(Tabela14[[#This Row],[CÓDIGO]],[1]fornnecedor!$A:$G,7,0)</f>
        <v>TINTAS PU</v>
      </c>
    </row>
    <row r="2842" spans="1:11" x14ac:dyDescent="0.3">
      <c r="A2842" s="8">
        <v>22985</v>
      </c>
      <c r="B2842" s="8" t="str">
        <f>VLOOKUP(Tabela14[[#This Row],[CÓDIGO]],[1]fornnecedor!$A:$E,5,0)</f>
        <v>COM.ALVORADA LIMPEZA E DESCARTAVEIS</v>
      </c>
      <c r="C2842" s="9" t="s">
        <v>2465</v>
      </c>
      <c r="D2842" s="9" t="s">
        <v>454</v>
      </c>
      <c r="E2842" s="23">
        <v>0</v>
      </c>
      <c r="F2842" s="31">
        <v>0</v>
      </c>
      <c r="G2842" s="10">
        <v>11.26</v>
      </c>
      <c r="H2842" s="11">
        <f t="shared" si="88"/>
        <v>0</v>
      </c>
      <c r="I2842" s="12">
        <f t="shared" si="89"/>
        <v>0</v>
      </c>
      <c r="J2842" s="13" t="s">
        <v>1105</v>
      </c>
      <c r="K2842" s="37" t="str">
        <f>VLOOKUP(Tabela14[[#This Row],[CÓDIGO]],[1]fornnecedor!$A:$G,7,0)</f>
        <v>GRUPO CONVERSAO</v>
      </c>
    </row>
    <row r="2843" spans="1:11" x14ac:dyDescent="0.3">
      <c r="A2843" s="15">
        <v>83946</v>
      </c>
      <c r="B2843" s="15" t="str">
        <f>VLOOKUP(Tabela14[[#This Row],[CÓDIGO]],[1]fornnecedor!$A:$E,5,0)</f>
        <v>DJF Comercial de Papelaria Ltda. - ME</v>
      </c>
      <c r="C2843" s="16" t="s">
        <v>2466</v>
      </c>
      <c r="D2843" s="16" t="s">
        <v>454</v>
      </c>
      <c r="E2843" s="22">
        <v>0</v>
      </c>
      <c r="F2843" s="30">
        <v>0</v>
      </c>
      <c r="G2843" s="17">
        <v>5.25</v>
      </c>
      <c r="H2843" s="11">
        <f t="shared" si="88"/>
        <v>0</v>
      </c>
      <c r="I2843" s="12">
        <f t="shared" si="89"/>
        <v>0</v>
      </c>
      <c r="J2843" s="13" t="s">
        <v>1105</v>
      </c>
      <c r="K2843" s="37" t="str">
        <f>VLOOKUP(Tabela14[[#This Row],[CÓDIGO]],[1]fornnecedor!$A:$G,7,0)</f>
        <v>GRUPO CONVERSAO</v>
      </c>
    </row>
    <row r="2844" spans="1:11" x14ac:dyDescent="0.3">
      <c r="A2844" s="8">
        <v>83945</v>
      </c>
      <c r="B2844" s="8" t="str">
        <f>VLOOKUP(Tabela14[[#This Row],[CÓDIGO]],[1]fornnecedor!$A:$E,5,0)</f>
        <v>DJF Comercial de Papelaria Ltda. - ME</v>
      </c>
      <c r="C2844" s="9" t="s">
        <v>2467</v>
      </c>
      <c r="D2844" s="9" t="s">
        <v>454</v>
      </c>
      <c r="E2844" s="23">
        <v>0</v>
      </c>
      <c r="F2844" s="31">
        <v>0</v>
      </c>
      <c r="G2844" s="10">
        <v>6.2</v>
      </c>
      <c r="H2844" s="11">
        <f t="shared" si="88"/>
        <v>0</v>
      </c>
      <c r="I2844" s="12">
        <f t="shared" si="89"/>
        <v>0</v>
      </c>
      <c r="J2844" s="13" t="s">
        <v>1105</v>
      </c>
      <c r="K2844" s="37" t="str">
        <f>VLOOKUP(Tabela14[[#This Row],[CÓDIGO]],[1]fornnecedor!$A:$G,7,0)</f>
        <v>GRUPO CONVERSAO</v>
      </c>
    </row>
    <row r="2845" spans="1:11" x14ac:dyDescent="0.3">
      <c r="A2845" s="15">
        <v>24181</v>
      </c>
      <c r="B2845" s="15" t="str">
        <f>VLOOKUP(Tabela14[[#This Row],[CÓDIGO]],[1]fornnecedor!$A:$E,5,0)</f>
        <v>AKZO NOBEL LTDA AUTO</v>
      </c>
      <c r="C2845" s="16" t="s">
        <v>2468</v>
      </c>
      <c r="D2845" s="16" t="s">
        <v>127</v>
      </c>
      <c r="E2845" s="22">
        <v>0</v>
      </c>
      <c r="F2845" s="30">
        <v>0</v>
      </c>
      <c r="G2845" s="17">
        <v>357.12</v>
      </c>
      <c r="H2845" s="11">
        <f t="shared" si="88"/>
        <v>0</v>
      </c>
      <c r="I2845" s="12">
        <f t="shared" si="89"/>
        <v>0</v>
      </c>
      <c r="J2845" s="13" t="s">
        <v>1105</v>
      </c>
      <c r="K2845" s="37" t="str">
        <f>VLOOKUP(Tabela14[[#This Row],[CÓDIGO]],[1]fornnecedor!$A:$G,7,0)</f>
        <v>DILUENTE</v>
      </c>
    </row>
    <row r="2846" spans="1:11" x14ac:dyDescent="0.3">
      <c r="A2846" s="8">
        <v>9996</v>
      </c>
      <c r="B2846" s="8" t="str">
        <f>VLOOKUP(Tabela14[[#This Row],[CÓDIGO]],[1]fornnecedor!$A:$E,5,0)</f>
        <v>AKZO NOBEL LTDA AUTO</v>
      </c>
      <c r="C2846" s="9" t="s">
        <v>2469</v>
      </c>
      <c r="D2846" s="9" t="s">
        <v>127</v>
      </c>
      <c r="E2846" s="23">
        <v>0</v>
      </c>
      <c r="F2846" s="31">
        <v>0</v>
      </c>
      <c r="G2846" s="10">
        <v>129.91999999999999</v>
      </c>
      <c r="H2846" s="11">
        <f t="shared" si="88"/>
        <v>0</v>
      </c>
      <c r="I2846" s="12">
        <f t="shared" si="89"/>
        <v>0</v>
      </c>
      <c r="J2846" s="13" t="s">
        <v>1105</v>
      </c>
      <c r="K2846" s="37" t="str">
        <f>VLOOKUP(Tabela14[[#This Row],[CÓDIGO]],[1]fornnecedor!$A:$G,7,0)</f>
        <v>DILUENTE</v>
      </c>
    </row>
    <row r="2847" spans="1:11" x14ac:dyDescent="0.3">
      <c r="A2847" s="15">
        <v>84783</v>
      </c>
      <c r="B2847" s="15" t="str">
        <f>VLOOKUP(Tabela14[[#This Row],[CÓDIGO]],[1]fornnecedor!$A:$E,5,0)</f>
        <v>LIMA &amp; PERGHER INDUSTRIAL E COMERCIO</v>
      </c>
      <c r="C2847" s="16" t="s">
        <v>2470</v>
      </c>
      <c r="D2847" s="16" t="s">
        <v>454</v>
      </c>
      <c r="E2847" s="22">
        <v>0</v>
      </c>
      <c r="F2847" s="30">
        <v>0</v>
      </c>
      <c r="G2847" s="17">
        <v>2.19</v>
      </c>
      <c r="H2847" s="11">
        <f t="shared" si="88"/>
        <v>0</v>
      </c>
      <c r="I2847" s="12">
        <f t="shared" si="89"/>
        <v>0</v>
      </c>
      <c r="J2847" s="13" t="s">
        <v>1105</v>
      </c>
      <c r="K2847" s="37" t="str">
        <f>VLOOKUP(Tabela14[[#This Row],[CÓDIGO]],[1]fornnecedor!$A:$G,7,0)</f>
        <v>GRUPO CONVERSAO</v>
      </c>
    </row>
    <row r="2848" spans="1:11" x14ac:dyDescent="0.3">
      <c r="A2848" s="8">
        <v>84784</v>
      </c>
      <c r="B2848" s="8" t="str">
        <f>VLOOKUP(Tabela14[[#This Row],[CÓDIGO]],[1]fornnecedor!$A:$E,5,0)</f>
        <v>LIMA &amp; PERGHER INDUSTRIAL E COMERCIO</v>
      </c>
      <c r="C2848" s="9" t="s">
        <v>2471</v>
      </c>
      <c r="D2848" s="9" t="s">
        <v>454</v>
      </c>
      <c r="E2848" s="23">
        <v>0</v>
      </c>
      <c r="F2848" s="31">
        <v>0</v>
      </c>
      <c r="G2848" s="10">
        <v>3.28</v>
      </c>
      <c r="H2848" s="11">
        <f t="shared" si="88"/>
        <v>0</v>
      </c>
      <c r="I2848" s="12">
        <f t="shared" si="89"/>
        <v>0</v>
      </c>
      <c r="J2848" s="13" t="s">
        <v>1105</v>
      </c>
      <c r="K2848" s="37" t="str">
        <f>VLOOKUP(Tabela14[[#This Row],[CÓDIGO]],[1]fornnecedor!$A:$G,7,0)</f>
        <v>GRUPO CONVERSAO</v>
      </c>
    </row>
    <row r="2849" spans="1:11" x14ac:dyDescent="0.3">
      <c r="A2849" s="15">
        <v>84782</v>
      </c>
      <c r="B2849" s="15" t="str">
        <f>VLOOKUP(Tabela14[[#This Row],[CÓDIGO]],[1]fornnecedor!$A:$E,5,0)</f>
        <v>LIMA &amp; PERGHER INDUSTRIAL E COMERCIO</v>
      </c>
      <c r="C2849" s="16" t="s">
        <v>2472</v>
      </c>
      <c r="D2849" s="16" t="s">
        <v>454</v>
      </c>
      <c r="E2849" s="22">
        <v>0</v>
      </c>
      <c r="F2849" s="30">
        <v>0</v>
      </c>
      <c r="G2849" s="17">
        <v>13.83</v>
      </c>
      <c r="H2849" s="11">
        <f t="shared" si="88"/>
        <v>0</v>
      </c>
      <c r="I2849" s="12">
        <f t="shared" si="89"/>
        <v>0</v>
      </c>
      <c r="J2849" s="13" t="s">
        <v>1105</v>
      </c>
      <c r="K2849" s="37" t="str">
        <f>VLOOKUP(Tabela14[[#This Row],[CÓDIGO]],[1]fornnecedor!$A:$G,7,0)</f>
        <v>GRUPO CONVERSAO</v>
      </c>
    </row>
    <row r="2850" spans="1:11" x14ac:dyDescent="0.3">
      <c r="A2850" s="8">
        <v>23552</v>
      </c>
      <c r="B2850" s="8" t="str">
        <f>VLOOKUP(Tabela14[[#This Row],[CÓDIGO]],[1]fornnecedor!$A:$E,5,0)</f>
        <v>OMNI COMERCIO E SERVIÇOS LTDA</v>
      </c>
      <c r="C2850" s="9" t="s">
        <v>2473</v>
      </c>
      <c r="D2850" s="9" t="s">
        <v>857</v>
      </c>
      <c r="E2850" s="23">
        <v>0</v>
      </c>
      <c r="F2850" s="31">
        <v>0</v>
      </c>
      <c r="G2850" s="10">
        <v>1.1499999999999999</v>
      </c>
      <c r="H2850" s="11">
        <f t="shared" si="88"/>
        <v>0</v>
      </c>
      <c r="I2850" s="12">
        <f t="shared" si="89"/>
        <v>0</v>
      </c>
      <c r="J2850" s="13" t="s">
        <v>1105</v>
      </c>
      <c r="K2850" s="37" t="str">
        <f>VLOOKUP(Tabela14[[#This Row],[CÓDIGO]],[1]fornnecedor!$A:$G,7,0)</f>
        <v>GRUPO CONVERSAO</v>
      </c>
    </row>
    <row r="2851" spans="1:11" x14ac:dyDescent="0.3">
      <c r="A2851" s="8">
        <v>23379</v>
      </c>
      <c r="B2851" s="8" t="str">
        <f>VLOOKUP(Tabela14[[#This Row],[CÓDIGO]],[1]fornnecedor!$A:$E,5,0)</f>
        <v>AKZO NOBEL LTDA AUTO</v>
      </c>
      <c r="C2851" s="9" t="s">
        <v>2474</v>
      </c>
      <c r="D2851" s="9" t="s">
        <v>103</v>
      </c>
      <c r="E2851" s="23">
        <v>0</v>
      </c>
      <c r="F2851" s="31">
        <v>0</v>
      </c>
      <c r="G2851" s="10">
        <v>19.57</v>
      </c>
      <c r="H2851" s="11">
        <f t="shared" si="88"/>
        <v>0</v>
      </c>
      <c r="I2851" s="12">
        <f t="shared" si="89"/>
        <v>0</v>
      </c>
      <c r="J2851" s="13" t="s">
        <v>1105</v>
      </c>
      <c r="K2851" s="37" t="str">
        <f>VLOOKUP(Tabela14[[#This Row],[CÓDIGO]],[1]fornnecedor!$A:$G,7,0)</f>
        <v>APLICADORES / ADAPTADORES / ENGATES / SUPORTES</v>
      </c>
    </row>
    <row r="2852" spans="1:11" x14ac:dyDescent="0.3">
      <c r="A2852" s="15">
        <v>21196</v>
      </c>
      <c r="B2852" s="15" t="str">
        <f>VLOOKUP(Tabela14[[#This Row],[CÓDIGO]],[1]fornnecedor!$A:$E,5,0)</f>
        <v>ROBERLO DO BRASIL LTDA</v>
      </c>
      <c r="C2852" s="16" t="s">
        <v>2475</v>
      </c>
      <c r="D2852" s="16" t="s">
        <v>454</v>
      </c>
      <c r="E2852" s="22">
        <v>0</v>
      </c>
      <c r="F2852" s="30">
        <v>0</v>
      </c>
      <c r="G2852" s="17">
        <v>77.150000000000006</v>
      </c>
      <c r="H2852" s="11">
        <f t="shared" si="88"/>
        <v>0</v>
      </c>
      <c r="I2852" s="12">
        <f t="shared" si="89"/>
        <v>0</v>
      </c>
      <c r="J2852" s="13" t="s">
        <v>1105</v>
      </c>
      <c r="K2852" s="37" t="str">
        <f>VLOOKUP(Tabela14[[#This Row],[CÓDIGO]],[1]fornnecedor!$A:$G,7,0)</f>
        <v>OUTRAS FERRAMENTAS / EQUIPAMENTOS</v>
      </c>
    </row>
    <row r="2853" spans="1:11" x14ac:dyDescent="0.3">
      <c r="A2853" s="15">
        <v>83891</v>
      </c>
      <c r="B2853" s="15" t="str">
        <f>VLOOKUP(Tabela14[[#This Row],[CÓDIGO]],[1]fornnecedor!$A:$E,5,0)</f>
        <v>LIMA &amp; PERGHER INDUSTRIAL E COMERCIO</v>
      </c>
      <c r="C2853" s="16" t="s">
        <v>2476</v>
      </c>
      <c r="D2853" s="16" t="s">
        <v>458</v>
      </c>
      <c r="E2853" s="22">
        <v>0</v>
      </c>
      <c r="F2853" s="30">
        <v>0</v>
      </c>
      <c r="G2853" s="17">
        <v>41.74</v>
      </c>
      <c r="H2853" s="11">
        <f t="shared" si="88"/>
        <v>0</v>
      </c>
      <c r="I2853" s="12">
        <f t="shared" si="89"/>
        <v>0</v>
      </c>
      <c r="J2853" s="13" t="s">
        <v>1105</v>
      </c>
      <c r="K2853" s="37" t="str">
        <f>VLOOKUP(Tabela14[[#This Row],[CÓDIGO]],[1]fornnecedor!$A:$G,7,0)</f>
        <v>GRUPO CONVERSAO</v>
      </c>
    </row>
    <row r="2854" spans="1:11" x14ac:dyDescent="0.3">
      <c r="A2854" s="15">
        <v>10369</v>
      </c>
      <c r="B2854" s="15" t="str">
        <f>VLOOKUP(Tabela14[[#This Row],[CÓDIGO]],[1]fornnecedor!$A:$E,5,0)</f>
        <v>FORNECEDOR CONVERSAO</v>
      </c>
      <c r="C2854" s="16" t="s">
        <v>2477</v>
      </c>
      <c r="D2854" s="16" t="s">
        <v>454</v>
      </c>
      <c r="E2854" s="22">
        <v>0</v>
      </c>
      <c r="F2854" s="30">
        <v>0</v>
      </c>
      <c r="G2854" s="17">
        <v>49.2</v>
      </c>
      <c r="H2854" s="11">
        <f t="shared" si="88"/>
        <v>0</v>
      </c>
      <c r="I2854" s="12">
        <f t="shared" si="89"/>
        <v>0</v>
      </c>
      <c r="J2854" s="13" t="s">
        <v>1105</v>
      </c>
      <c r="K2854" s="37" t="str">
        <f>VLOOKUP(Tabela14[[#This Row],[CÓDIGO]],[1]fornnecedor!$A:$G,7,0)</f>
        <v>REMOVEDOR PASTOSO</v>
      </c>
    </row>
    <row r="2855" spans="1:11" x14ac:dyDescent="0.3">
      <c r="A2855" s="15">
        <v>87092</v>
      </c>
      <c r="B2855" s="15" t="str">
        <f>VLOOKUP(Tabela14[[#This Row],[CÓDIGO]],[1]fornnecedor!$A:$E,5,0)</f>
        <v>PADILHA IMPERMEABILIZANTES LTDA</v>
      </c>
      <c r="C2855" s="16" t="s">
        <v>2478</v>
      </c>
      <c r="D2855" s="16" t="s">
        <v>2479</v>
      </c>
      <c r="E2855" s="22">
        <v>0</v>
      </c>
      <c r="F2855" s="30">
        <v>0</v>
      </c>
      <c r="G2855" s="17">
        <v>170</v>
      </c>
      <c r="H2855" s="11">
        <f t="shared" si="88"/>
        <v>0</v>
      </c>
      <c r="I2855" s="12">
        <f t="shared" si="89"/>
        <v>0</v>
      </c>
      <c r="J2855" s="13" t="s">
        <v>1105</v>
      </c>
      <c r="K2855" s="37" t="str">
        <f>VLOOKUP(Tabela14[[#This Row],[CÓDIGO]],[1]fornnecedor!$A:$G,7,0)</f>
        <v>IMPERMEABILIZANTES</v>
      </c>
    </row>
    <row r="2856" spans="1:11" x14ac:dyDescent="0.3">
      <c r="A2856" s="8">
        <v>87157</v>
      </c>
      <c r="B2856" s="8" t="str">
        <f>VLOOKUP(Tabela14[[#This Row],[CÓDIGO]],[1]fornnecedor!$A:$E,5,0)</f>
        <v>DURACOLOR INDUSTRIA E COMERCIO DE TINTAS</v>
      </c>
      <c r="C2856" s="9" t="s">
        <v>2480</v>
      </c>
      <c r="D2856" s="9" t="s">
        <v>1108</v>
      </c>
      <c r="E2856" s="23">
        <v>0</v>
      </c>
      <c r="F2856" s="31">
        <v>0</v>
      </c>
      <c r="G2856" s="10">
        <v>0</v>
      </c>
      <c r="H2856" s="11">
        <f t="shared" si="88"/>
        <v>0</v>
      </c>
      <c r="I2856" s="12">
        <f t="shared" si="89"/>
        <v>0</v>
      </c>
      <c r="J2856" s="13" t="s">
        <v>1105</v>
      </c>
      <c r="K2856" s="37" t="str">
        <f>VLOOKUP(Tabela14[[#This Row],[CÓDIGO]],[1]fornnecedor!$A:$G,7,0)</f>
        <v>TINTA PAREDE</v>
      </c>
    </row>
    <row r="2857" spans="1:11" x14ac:dyDescent="0.3">
      <c r="A2857" s="15">
        <v>87158</v>
      </c>
      <c r="B2857" s="15" t="str">
        <f>VLOOKUP(Tabela14[[#This Row],[CÓDIGO]],[1]fornnecedor!$A:$E,5,0)</f>
        <v>DURACOLOR INDUSTRIA E COMERCIO DE TINTAS</v>
      </c>
      <c r="C2857" s="16" t="s">
        <v>2481</v>
      </c>
      <c r="D2857" s="16" t="s">
        <v>1108</v>
      </c>
      <c r="E2857" s="22">
        <v>0</v>
      </c>
      <c r="F2857" s="30">
        <v>0</v>
      </c>
      <c r="G2857" s="17">
        <v>0</v>
      </c>
      <c r="H2857" s="11">
        <f t="shared" si="88"/>
        <v>0</v>
      </c>
      <c r="I2857" s="12">
        <f t="shared" si="89"/>
        <v>0</v>
      </c>
      <c r="J2857" s="13" t="s">
        <v>1105</v>
      </c>
      <c r="K2857" s="37" t="str">
        <f>VLOOKUP(Tabela14[[#This Row],[CÓDIGO]],[1]fornnecedor!$A:$G,7,0)</f>
        <v>TINTA PAREDE</v>
      </c>
    </row>
    <row r="2858" spans="1:11" x14ac:dyDescent="0.3">
      <c r="A2858" s="8">
        <v>87160</v>
      </c>
      <c r="B2858" s="8" t="str">
        <f>VLOOKUP(Tabela14[[#This Row],[CÓDIGO]],[1]fornnecedor!$A:$E,5,0)</f>
        <v>DURACOLOR INDUSTRIA E COMERCIO DE TINTAS</v>
      </c>
      <c r="C2858" s="9" t="s">
        <v>2482</v>
      </c>
      <c r="D2858" s="9" t="s">
        <v>1108</v>
      </c>
      <c r="E2858" s="23">
        <v>1</v>
      </c>
      <c r="F2858" s="31">
        <v>-1</v>
      </c>
      <c r="G2858" s="10">
        <v>0</v>
      </c>
      <c r="H2858" s="11">
        <f t="shared" si="88"/>
        <v>0</v>
      </c>
      <c r="I2858" s="12">
        <f t="shared" si="89"/>
        <v>0</v>
      </c>
      <c r="J2858" s="13" t="s">
        <v>1105</v>
      </c>
      <c r="K2858" s="37" t="str">
        <f>VLOOKUP(Tabela14[[#This Row],[CÓDIGO]],[1]fornnecedor!$A:$G,7,0)</f>
        <v>TINTA PAREDE</v>
      </c>
    </row>
    <row r="2859" spans="1:11" x14ac:dyDescent="0.3">
      <c r="A2859" s="15">
        <v>87159</v>
      </c>
      <c r="B2859" s="15" t="str">
        <f>VLOOKUP(Tabela14[[#This Row],[CÓDIGO]],[1]fornnecedor!$A:$E,5,0)</f>
        <v>DURACOLOR INDUSTRIA E COMERCIO DE TINTAS</v>
      </c>
      <c r="C2859" s="16" t="s">
        <v>2483</v>
      </c>
      <c r="D2859" s="16" t="s">
        <v>1108</v>
      </c>
      <c r="E2859" s="22">
        <v>0</v>
      </c>
      <c r="F2859" s="30">
        <v>0</v>
      </c>
      <c r="G2859" s="17">
        <v>0</v>
      </c>
      <c r="H2859" s="11">
        <f t="shared" si="88"/>
        <v>0</v>
      </c>
      <c r="I2859" s="12">
        <f t="shared" si="89"/>
        <v>0</v>
      </c>
      <c r="J2859" s="13" t="s">
        <v>1105</v>
      </c>
      <c r="K2859" s="37" t="str">
        <f>VLOOKUP(Tabela14[[#This Row],[CÓDIGO]],[1]fornnecedor!$A:$G,7,0)</f>
        <v>TINTA PAREDE</v>
      </c>
    </row>
    <row r="2860" spans="1:11" x14ac:dyDescent="0.3">
      <c r="A2860" s="15">
        <v>23732</v>
      </c>
      <c r="B2860" s="15" t="str">
        <f>VLOOKUP(Tabela14[[#This Row],[CÓDIGO]],[1]fornnecedor!$A:$E,5,0)</f>
        <v>INDUSTRIA E COMERCIO DE POLIDORES PEROLA LTDA</v>
      </c>
      <c r="C2860" s="16" t="s">
        <v>2484</v>
      </c>
      <c r="D2860" s="16" t="s">
        <v>1387</v>
      </c>
      <c r="E2860" s="22">
        <v>0</v>
      </c>
      <c r="F2860" s="30">
        <v>0</v>
      </c>
      <c r="G2860" s="17">
        <v>12</v>
      </c>
      <c r="H2860" s="11">
        <f t="shared" si="88"/>
        <v>0</v>
      </c>
      <c r="I2860" s="12">
        <f t="shared" si="89"/>
        <v>0</v>
      </c>
      <c r="J2860" s="13" t="s">
        <v>1105</v>
      </c>
      <c r="K2860" s="37" t="str">
        <f>VLOOKUP(Tabela14[[#This Row],[CÓDIGO]],[1]fornnecedor!$A:$G,7,0)</f>
        <v>CERA  / LIMPEZA /  POLIMENTO VEICULAR</v>
      </c>
    </row>
    <row r="2861" spans="1:11" x14ac:dyDescent="0.3">
      <c r="A2861" s="8">
        <v>85478</v>
      </c>
      <c r="B2861" s="8" t="str">
        <f>VLOOKUP(Tabela14[[#This Row],[CÓDIGO]],[1]fornnecedor!$A:$E,5,0)</f>
        <v>EUCATEX INDUSTRIA E COMERCIO LTDA</v>
      </c>
      <c r="C2861" s="9" t="s">
        <v>2485</v>
      </c>
      <c r="D2861" s="9" t="s">
        <v>454</v>
      </c>
      <c r="E2861" s="23">
        <v>0</v>
      </c>
      <c r="F2861" s="31">
        <v>0</v>
      </c>
      <c r="G2861" s="10">
        <v>17.13</v>
      </c>
      <c r="H2861" s="11">
        <f t="shared" si="88"/>
        <v>0</v>
      </c>
      <c r="I2861" s="12">
        <f t="shared" si="89"/>
        <v>0</v>
      </c>
      <c r="J2861" s="13" t="s">
        <v>1105</v>
      </c>
      <c r="K2861" s="37" t="str">
        <f>VLOOKUP(Tabela14[[#This Row],[CÓDIGO]],[1]fornnecedor!$A:$G,7,0)</f>
        <v>GRUPO CONVERSAO</v>
      </c>
    </row>
    <row r="2862" spans="1:11" x14ac:dyDescent="0.3">
      <c r="A2862" s="15">
        <v>23634</v>
      </c>
      <c r="B2862" s="15" t="str">
        <f>VLOOKUP(Tabela14[[#This Row],[CÓDIGO]],[1]fornnecedor!$A:$E,5,0)</f>
        <v>LIMA &amp; PERGHER INDUSTRIAL E COMERCIO</v>
      </c>
      <c r="C2862" s="16" t="s">
        <v>2486</v>
      </c>
      <c r="D2862" s="16" t="s">
        <v>1392</v>
      </c>
      <c r="E2862" s="22">
        <v>0</v>
      </c>
      <c r="F2862" s="30">
        <v>0</v>
      </c>
      <c r="G2862" s="17">
        <v>3.81</v>
      </c>
      <c r="H2862" s="11">
        <f t="shared" si="88"/>
        <v>0</v>
      </c>
      <c r="I2862" s="12">
        <f t="shared" si="89"/>
        <v>0</v>
      </c>
      <c r="J2862" s="13" t="s">
        <v>1105</v>
      </c>
      <c r="K2862" s="37" t="str">
        <f>VLOOKUP(Tabela14[[#This Row],[CÓDIGO]],[1]fornnecedor!$A:$G,7,0)</f>
        <v>GRUPO CONVERSAO</v>
      </c>
    </row>
    <row r="2863" spans="1:11" x14ac:dyDescent="0.3">
      <c r="A2863" s="8">
        <v>86870</v>
      </c>
      <c r="B2863" s="8" t="str">
        <f>VLOOKUP(Tabela14[[#This Row],[CÓDIGO]],[1]fornnecedor!$A:$E,5,0)</f>
        <v>COM.ALVORADA LIMPEZA E DESCARTAVEIS</v>
      </c>
      <c r="C2863" s="9" t="s">
        <v>2487</v>
      </c>
      <c r="D2863" s="9" t="s">
        <v>857</v>
      </c>
      <c r="E2863" s="23">
        <v>0</v>
      </c>
      <c r="F2863" s="31">
        <v>0</v>
      </c>
      <c r="G2863" s="10">
        <v>42.09</v>
      </c>
      <c r="H2863" s="11">
        <f t="shared" si="88"/>
        <v>0</v>
      </c>
      <c r="I2863" s="12">
        <f t="shared" si="89"/>
        <v>0</v>
      </c>
      <c r="J2863" s="13" t="s">
        <v>1105</v>
      </c>
      <c r="K2863" s="37" t="str">
        <f>VLOOKUP(Tabela14[[#This Row],[CÓDIGO]],[1]fornnecedor!$A:$G,7,0)</f>
        <v>GRUPO CONVERSAO</v>
      </c>
    </row>
    <row r="2864" spans="1:11" x14ac:dyDescent="0.3">
      <c r="A2864" s="15">
        <v>84846</v>
      </c>
      <c r="B2864" s="15" t="str">
        <f>VLOOKUP(Tabela14[[#This Row],[CÓDIGO]],[1]fornnecedor!$A:$E,5,0)</f>
        <v>COM.ALVORADA LIMPEZA E DESCARTAVEIS</v>
      </c>
      <c r="C2864" s="16" t="s">
        <v>2488</v>
      </c>
      <c r="D2864" s="16" t="s">
        <v>463</v>
      </c>
      <c r="E2864" s="22">
        <v>0</v>
      </c>
      <c r="F2864" s="31">
        <v>0</v>
      </c>
      <c r="G2864" s="17">
        <v>11.08</v>
      </c>
      <c r="H2864" s="11">
        <f t="shared" si="88"/>
        <v>0</v>
      </c>
      <c r="I2864" s="12">
        <f t="shared" si="89"/>
        <v>0</v>
      </c>
      <c r="J2864" s="13" t="s">
        <v>1105</v>
      </c>
      <c r="K2864" s="37" t="str">
        <f>VLOOKUP(Tabela14[[#This Row],[CÓDIGO]],[1]fornnecedor!$A:$G,7,0)</f>
        <v>GRUPO CONVERSAO</v>
      </c>
    </row>
    <row r="2865" spans="1:11" x14ac:dyDescent="0.3">
      <c r="A2865" s="8">
        <v>84455</v>
      </c>
      <c r="B2865" s="8" t="str">
        <f>VLOOKUP(Tabela14[[#This Row],[CÓDIGO]],[1]fornnecedor!$A:$E,5,0)</f>
        <v>COM.ALVORADA LIMPEZA E DESCARTAVEIS</v>
      </c>
      <c r="C2865" s="9" t="s">
        <v>2489</v>
      </c>
      <c r="D2865" s="9" t="s">
        <v>463</v>
      </c>
      <c r="E2865" s="23">
        <v>0</v>
      </c>
      <c r="F2865" s="31">
        <v>0</v>
      </c>
      <c r="G2865" s="10">
        <v>60.38</v>
      </c>
      <c r="H2865" s="11">
        <f t="shared" si="88"/>
        <v>0</v>
      </c>
      <c r="I2865" s="12">
        <f t="shared" si="89"/>
        <v>0</v>
      </c>
      <c r="J2865" s="13" t="s">
        <v>1105</v>
      </c>
      <c r="K2865" s="37" t="str">
        <f>VLOOKUP(Tabela14[[#This Row],[CÓDIGO]],[1]fornnecedor!$A:$G,7,0)</f>
        <v>GRUPO CONVERSAO</v>
      </c>
    </row>
    <row r="2866" spans="1:11" x14ac:dyDescent="0.3">
      <c r="A2866" s="15">
        <v>23694</v>
      </c>
      <c r="B2866" s="15" t="str">
        <f>VLOOKUP(Tabela14[[#This Row],[CÓDIGO]],[1]fornnecedor!$A:$E,5,0)</f>
        <v>LIMA &amp; PERGHER INDUSTRIAL E COMERCIO</v>
      </c>
      <c r="C2866" s="16" t="s">
        <v>2490</v>
      </c>
      <c r="D2866" s="16" t="s">
        <v>454</v>
      </c>
      <c r="E2866" s="22">
        <v>0</v>
      </c>
      <c r="F2866" s="30">
        <v>0</v>
      </c>
      <c r="G2866" s="17">
        <v>25.47</v>
      </c>
      <c r="H2866" s="11">
        <f t="shared" si="88"/>
        <v>0</v>
      </c>
      <c r="I2866" s="12">
        <f t="shared" si="89"/>
        <v>0</v>
      </c>
      <c r="J2866" s="13" t="s">
        <v>1105</v>
      </c>
      <c r="K2866" s="37" t="str">
        <f>VLOOKUP(Tabela14[[#This Row],[CÓDIGO]],[1]fornnecedor!$A:$G,7,0)</f>
        <v>GRUPO CONVERSAO</v>
      </c>
    </row>
    <row r="2867" spans="1:11" x14ac:dyDescent="0.3">
      <c r="A2867" s="8">
        <v>83961</v>
      </c>
      <c r="B2867" s="8" t="str">
        <f>VLOOKUP(Tabela14[[#This Row],[CÓDIGO]],[1]fornnecedor!$A:$E,5,0)</f>
        <v>LIMA &amp; PERGHER INDUSTRIAL E COMERCIO</v>
      </c>
      <c r="C2867" s="9" t="s">
        <v>2491</v>
      </c>
      <c r="D2867" s="9" t="s">
        <v>477</v>
      </c>
      <c r="E2867" s="23">
        <v>0</v>
      </c>
      <c r="F2867" s="31">
        <v>0</v>
      </c>
      <c r="G2867" s="10">
        <v>10.050000000000001</v>
      </c>
      <c r="H2867" s="11">
        <f t="shared" si="88"/>
        <v>0</v>
      </c>
      <c r="I2867" s="12">
        <f t="shared" si="89"/>
        <v>0</v>
      </c>
      <c r="J2867" s="13" t="s">
        <v>1105</v>
      </c>
      <c r="K2867" s="37" t="str">
        <f>VLOOKUP(Tabela14[[#This Row],[CÓDIGO]],[1]fornnecedor!$A:$G,7,0)</f>
        <v>GRUPO CONVERSAO</v>
      </c>
    </row>
    <row r="2868" spans="1:11" x14ac:dyDescent="0.3">
      <c r="A2868" s="15">
        <v>83960</v>
      </c>
      <c r="B2868" s="15" t="str">
        <f>VLOOKUP(Tabela14[[#This Row],[CÓDIGO]],[1]fornnecedor!$A:$E,5,0)</f>
        <v>LIMA &amp; PERGHER INDUSTRIAL E COMERCIO</v>
      </c>
      <c r="C2868" s="16" t="s">
        <v>2492</v>
      </c>
      <c r="D2868" s="16" t="s">
        <v>477</v>
      </c>
      <c r="E2868" s="22">
        <v>0</v>
      </c>
      <c r="F2868" s="30">
        <v>0</v>
      </c>
      <c r="G2868" s="17">
        <v>34.57</v>
      </c>
      <c r="H2868" s="11">
        <f t="shared" si="88"/>
        <v>0</v>
      </c>
      <c r="I2868" s="12">
        <f t="shared" si="89"/>
        <v>0</v>
      </c>
      <c r="J2868" s="13" t="s">
        <v>1105</v>
      </c>
      <c r="K2868" s="37" t="str">
        <f>VLOOKUP(Tabela14[[#This Row],[CÓDIGO]],[1]fornnecedor!$A:$G,7,0)</f>
        <v>GRUPO CONVERSAO</v>
      </c>
    </row>
    <row r="2869" spans="1:11" x14ac:dyDescent="0.3">
      <c r="A2869" s="15">
        <v>83963</v>
      </c>
      <c r="B2869" s="15" t="str">
        <f>VLOOKUP(Tabela14[[#This Row],[CÓDIGO]],[1]fornnecedor!$A:$E,5,0)</f>
        <v>LIMA &amp; PERGHERN INDUSTRIA E COMERCIO</v>
      </c>
      <c r="C2869" s="16" t="s">
        <v>2493</v>
      </c>
      <c r="D2869" s="16" t="s">
        <v>463</v>
      </c>
      <c r="E2869" s="22">
        <v>0</v>
      </c>
      <c r="F2869" s="30">
        <v>0</v>
      </c>
      <c r="G2869" s="17">
        <v>18.829999999999998</v>
      </c>
      <c r="H2869" s="11">
        <f t="shared" si="88"/>
        <v>0</v>
      </c>
      <c r="I2869" s="12">
        <f t="shared" si="89"/>
        <v>0</v>
      </c>
      <c r="J2869" s="13" t="s">
        <v>1105</v>
      </c>
      <c r="K2869" s="37" t="str">
        <f>VLOOKUP(Tabela14[[#This Row],[CÓDIGO]],[1]fornnecedor!$A:$G,7,0)</f>
        <v>GRUPO CONVERSAO</v>
      </c>
    </row>
    <row r="2870" spans="1:11" x14ac:dyDescent="0.3">
      <c r="A2870" s="8">
        <v>22953</v>
      </c>
      <c r="B2870" s="8" t="str">
        <f>VLOOKUP(Tabela14[[#This Row],[CÓDIGO]],[1]fornnecedor!$A:$E,5,0)</f>
        <v>QUALIFORTE INDISTRIA E COMERCIO DE RECICLAGEM</v>
      </c>
      <c r="C2870" s="9" t="s">
        <v>2494</v>
      </c>
      <c r="D2870" s="9" t="s">
        <v>1121</v>
      </c>
      <c r="E2870" s="23">
        <v>0</v>
      </c>
      <c r="F2870" s="31">
        <v>0</v>
      </c>
      <c r="G2870" s="10">
        <v>19</v>
      </c>
      <c r="H2870" s="11">
        <f t="shared" si="88"/>
        <v>0</v>
      </c>
      <c r="I2870" s="12">
        <f t="shared" si="89"/>
        <v>0</v>
      </c>
      <c r="J2870" s="13" t="s">
        <v>1105</v>
      </c>
      <c r="K2870" s="37" t="str">
        <f>VLOOKUP(Tabela14[[#This Row],[CÓDIGO]],[1]fornnecedor!$A:$G,7,0)</f>
        <v>GRUPO CONVERSAO</v>
      </c>
    </row>
    <row r="2871" spans="1:11" x14ac:dyDescent="0.3">
      <c r="A2871" s="8">
        <v>22952</v>
      </c>
      <c r="B2871" s="8" t="str">
        <f>VLOOKUP(Tabela14[[#This Row],[CÓDIGO]],[1]fornnecedor!$A:$E,5,0)</f>
        <v>BRASPLASTICOS IND E COM DE EMBALAGENS LTDA</v>
      </c>
      <c r="C2871" s="9" t="s">
        <v>2495</v>
      </c>
      <c r="D2871" s="9" t="s">
        <v>2496</v>
      </c>
      <c r="E2871" s="23">
        <v>0</v>
      </c>
      <c r="F2871" s="31">
        <v>0</v>
      </c>
      <c r="G2871" s="10">
        <v>21</v>
      </c>
      <c r="H2871" s="11">
        <f t="shared" si="88"/>
        <v>0</v>
      </c>
      <c r="I2871" s="12">
        <f t="shared" si="89"/>
        <v>0</v>
      </c>
      <c r="J2871" s="13" t="s">
        <v>1105</v>
      </c>
      <c r="K2871" s="37" t="str">
        <f>VLOOKUP(Tabela14[[#This Row],[CÓDIGO]],[1]fornnecedor!$A:$G,7,0)</f>
        <v>GRUPO CONVERSAO</v>
      </c>
    </row>
    <row r="2872" spans="1:11" x14ac:dyDescent="0.3">
      <c r="A2872" s="8">
        <v>86159</v>
      </c>
      <c r="B2872" s="8" t="str">
        <f>VLOOKUP(Tabela14[[#This Row],[CÓDIGO]],[1]fornnecedor!$A:$E,5,0)</f>
        <v>AKZO NOBEL LTDA DECOR</v>
      </c>
      <c r="C2872" s="9" t="s">
        <v>2497</v>
      </c>
      <c r="D2872" s="9" t="s">
        <v>2498</v>
      </c>
      <c r="E2872" s="23">
        <v>0</v>
      </c>
      <c r="F2872" s="31">
        <v>0</v>
      </c>
      <c r="G2872" s="10">
        <v>0</v>
      </c>
      <c r="H2872" s="11">
        <f t="shared" si="88"/>
        <v>0</v>
      </c>
      <c r="I2872" s="12">
        <f t="shared" si="89"/>
        <v>0</v>
      </c>
      <c r="J2872" s="13" t="s">
        <v>1105</v>
      </c>
      <c r="K2872" s="37" t="str">
        <f>VLOOKUP(Tabela14[[#This Row],[CÓDIGO]],[1]fornnecedor!$A:$G,7,0)</f>
        <v>LINHA MOVELEIRA</v>
      </c>
    </row>
    <row r="2873" spans="1:11" x14ac:dyDescent="0.3">
      <c r="A2873" s="15">
        <v>86160</v>
      </c>
      <c r="B2873" s="15" t="str">
        <f>VLOOKUP(Tabela14[[#This Row],[CÓDIGO]],[1]fornnecedor!$A:$E,5,0)</f>
        <v>AKZO NOBEL LTDA DECOR</v>
      </c>
      <c r="C2873" s="16" t="s">
        <v>2499</v>
      </c>
      <c r="D2873" s="16" t="s">
        <v>2498</v>
      </c>
      <c r="E2873" s="22">
        <v>0</v>
      </c>
      <c r="F2873" s="30">
        <v>0</v>
      </c>
      <c r="G2873" s="17">
        <v>0</v>
      </c>
      <c r="H2873" s="11">
        <f t="shared" si="88"/>
        <v>0</v>
      </c>
      <c r="I2873" s="12">
        <f t="shared" si="89"/>
        <v>0</v>
      </c>
      <c r="J2873" s="13" t="s">
        <v>1105</v>
      </c>
      <c r="K2873" s="37" t="str">
        <f>VLOOKUP(Tabela14[[#This Row],[CÓDIGO]],[1]fornnecedor!$A:$G,7,0)</f>
        <v>LINHA MOVELEIRA</v>
      </c>
    </row>
    <row r="2874" spans="1:11" x14ac:dyDescent="0.3">
      <c r="A2874" s="15">
        <v>21376</v>
      </c>
      <c r="B2874" s="15" t="str">
        <f>VLOOKUP(Tabela14[[#This Row],[CÓDIGO]],[1]fornnecedor!$A:$E,5,0)</f>
        <v>SHERWIN - WILLIAMS DO BRASIL IND. E COM. LTDA</v>
      </c>
      <c r="C2874" s="16" t="s">
        <v>2500</v>
      </c>
      <c r="D2874" s="16" t="s">
        <v>324</v>
      </c>
      <c r="E2874" s="22">
        <v>0</v>
      </c>
      <c r="F2874" s="30">
        <v>0</v>
      </c>
      <c r="G2874" s="17">
        <v>18.55</v>
      </c>
      <c r="H2874" s="11">
        <f t="shared" si="88"/>
        <v>0</v>
      </c>
      <c r="I2874" s="12">
        <f t="shared" si="89"/>
        <v>0</v>
      </c>
      <c r="J2874" s="13" t="s">
        <v>1105</v>
      </c>
      <c r="K2874" s="37" t="str">
        <f>VLOOKUP(Tabela14[[#This Row],[CÓDIGO]],[1]fornnecedor!$A:$G,7,0)</f>
        <v>SELADORA P/ PLASTICO</v>
      </c>
    </row>
    <row r="2875" spans="1:11" x14ac:dyDescent="0.3">
      <c r="A2875" s="8">
        <v>24410</v>
      </c>
      <c r="B2875" s="8" t="str">
        <f>VLOOKUP(Tabela14[[#This Row],[CÓDIGO]],[1]fornnecedor!$A:$E,5,0)</f>
        <v>SHERWIN - WILLIAMS DO BRASIL IND. E COM. LTDA</v>
      </c>
      <c r="C2875" s="9" t="s">
        <v>2501</v>
      </c>
      <c r="D2875" s="9" t="s">
        <v>324</v>
      </c>
      <c r="E2875" s="23">
        <v>0</v>
      </c>
      <c r="F2875" s="31">
        <v>0</v>
      </c>
      <c r="G2875" s="10">
        <v>27.35</v>
      </c>
      <c r="H2875" s="11">
        <f t="shared" si="88"/>
        <v>0</v>
      </c>
      <c r="I2875" s="12">
        <f t="shared" si="89"/>
        <v>0</v>
      </c>
      <c r="J2875" s="13" t="s">
        <v>1105</v>
      </c>
      <c r="K2875" s="37" t="str">
        <f>VLOOKUP(Tabela14[[#This Row],[CÓDIGO]],[1]fornnecedor!$A:$G,7,0)</f>
        <v>SELADORA P/ PLASTICO</v>
      </c>
    </row>
    <row r="2876" spans="1:11" x14ac:dyDescent="0.3">
      <c r="A2876" s="8">
        <v>85148</v>
      </c>
      <c r="B2876" s="8" t="str">
        <f>VLOOKUP(Tabela14[[#This Row],[CÓDIGO]],[1]fornnecedor!$A:$E,5,0)</f>
        <v>GARTHEN INDUSTRIA E COMERCIO DE MAQUINAS LTDA</v>
      </c>
      <c r="C2876" s="9" t="s">
        <v>2502</v>
      </c>
      <c r="D2876" s="9" t="s">
        <v>454</v>
      </c>
      <c r="E2876" s="23">
        <v>0</v>
      </c>
      <c r="F2876" s="31">
        <v>0</v>
      </c>
      <c r="G2876" s="10">
        <v>92.91</v>
      </c>
      <c r="H2876" s="11">
        <f t="shared" si="88"/>
        <v>0</v>
      </c>
      <c r="I2876" s="12">
        <f t="shared" si="89"/>
        <v>0</v>
      </c>
      <c r="J2876" s="13" t="s">
        <v>1105</v>
      </c>
      <c r="K2876" s="37" t="str">
        <f>VLOOKUP(Tabela14[[#This Row],[CÓDIGO]],[1]fornnecedor!$A:$G,7,0)</f>
        <v>APLICADORES / ADAPTADORES / ENGATES / SUPORTES</v>
      </c>
    </row>
    <row r="2877" spans="1:11" x14ac:dyDescent="0.3">
      <c r="A2877" s="15">
        <v>85147</v>
      </c>
      <c r="B2877" s="15" t="str">
        <f>VLOOKUP(Tabela14[[#This Row],[CÓDIGO]],[1]fornnecedor!$A:$E,5,0)</f>
        <v>GARTHEN INDUSTRIA E COMERCIO DE MAQUINAS LTDA</v>
      </c>
      <c r="C2877" s="16" t="s">
        <v>2503</v>
      </c>
      <c r="D2877" s="16" t="s">
        <v>454</v>
      </c>
      <c r="E2877" s="22">
        <v>0</v>
      </c>
      <c r="F2877" s="30">
        <v>0</v>
      </c>
      <c r="G2877" s="17">
        <v>199.89</v>
      </c>
      <c r="H2877" s="11">
        <f t="shared" si="88"/>
        <v>0</v>
      </c>
      <c r="I2877" s="12">
        <f t="shared" si="89"/>
        <v>0</v>
      </c>
      <c r="J2877" s="13" t="s">
        <v>1105</v>
      </c>
      <c r="K2877" s="37" t="str">
        <f>VLOOKUP(Tabela14[[#This Row],[CÓDIGO]],[1]fornnecedor!$A:$G,7,0)</f>
        <v>APLICADORES / ADAPTADORES / ENGATES / SUPORTES</v>
      </c>
    </row>
    <row r="2878" spans="1:11" x14ac:dyDescent="0.3">
      <c r="A2878" s="8">
        <v>85146</v>
      </c>
      <c r="B2878" s="8" t="str">
        <f>VLOOKUP(Tabela14[[#This Row],[CÓDIGO]],[1]fornnecedor!$A:$E,5,0)</f>
        <v>GARTHEN INDUSTRIA E COMERCIO DE MAQUINAS LTDA</v>
      </c>
      <c r="C2878" s="9" t="s">
        <v>2504</v>
      </c>
      <c r="D2878" s="9" t="s">
        <v>454</v>
      </c>
      <c r="E2878" s="23">
        <v>0</v>
      </c>
      <c r="F2878" s="31">
        <v>0</v>
      </c>
      <c r="G2878" s="10">
        <v>204.63</v>
      </c>
      <c r="H2878" s="11">
        <f t="shared" si="88"/>
        <v>0</v>
      </c>
      <c r="I2878" s="12">
        <f t="shared" si="89"/>
        <v>0</v>
      </c>
      <c r="J2878" s="13" t="s">
        <v>1105</v>
      </c>
      <c r="K2878" s="37" t="str">
        <f>VLOOKUP(Tabela14[[#This Row],[CÓDIGO]],[1]fornnecedor!$A:$G,7,0)</f>
        <v>APLICADORES / ADAPTADORES / ENGATES / SUPORTES</v>
      </c>
    </row>
    <row r="2879" spans="1:11" x14ac:dyDescent="0.3">
      <c r="A2879" s="15">
        <v>85144</v>
      </c>
      <c r="B2879" s="15" t="str">
        <f>VLOOKUP(Tabela14[[#This Row],[CÓDIGO]],[1]fornnecedor!$A:$E,5,0)</f>
        <v>GARTHEN INDUSTRIA E COMERCIO DE MAQUINAS LTDA</v>
      </c>
      <c r="C2879" s="16" t="s">
        <v>2505</v>
      </c>
      <c r="D2879" s="16" t="s">
        <v>454</v>
      </c>
      <c r="E2879" s="22">
        <v>0</v>
      </c>
      <c r="F2879" s="30">
        <v>0</v>
      </c>
      <c r="G2879" s="17">
        <v>108.1</v>
      </c>
      <c r="H2879" s="11">
        <f t="shared" si="88"/>
        <v>0</v>
      </c>
      <c r="I2879" s="12">
        <f t="shared" si="89"/>
        <v>0</v>
      </c>
      <c r="J2879" s="13" t="s">
        <v>1105</v>
      </c>
      <c r="K2879" s="37" t="str">
        <f>VLOOKUP(Tabela14[[#This Row],[CÓDIGO]],[1]fornnecedor!$A:$G,7,0)</f>
        <v>APLICADORES / ADAPTADORES / ENGATES / SUPORTES</v>
      </c>
    </row>
    <row r="2880" spans="1:11" x14ac:dyDescent="0.3">
      <c r="A2880" s="8">
        <v>85145</v>
      </c>
      <c r="B2880" s="8" t="str">
        <f>VLOOKUP(Tabela14[[#This Row],[CÓDIGO]],[1]fornnecedor!$A:$E,5,0)</f>
        <v>GARTHEN INDUSTRIA E COMERCIO DE MAQUINAS LTDA</v>
      </c>
      <c r="C2880" s="9" t="s">
        <v>2506</v>
      </c>
      <c r="D2880" s="9" t="s">
        <v>454</v>
      </c>
      <c r="E2880" s="23">
        <v>0</v>
      </c>
      <c r="F2880" s="31">
        <v>0</v>
      </c>
      <c r="G2880" s="10">
        <v>97.08</v>
      </c>
      <c r="H2880" s="11">
        <f t="shared" si="88"/>
        <v>0</v>
      </c>
      <c r="I2880" s="12">
        <f t="shared" si="89"/>
        <v>0</v>
      </c>
      <c r="J2880" s="13" t="s">
        <v>1105</v>
      </c>
      <c r="K2880" s="37" t="str">
        <f>VLOOKUP(Tabela14[[#This Row],[CÓDIGO]],[1]fornnecedor!$A:$G,7,0)</f>
        <v>APLICADORES / ADAPTADORES / ENGATES / SUPORTES</v>
      </c>
    </row>
    <row r="2881" spans="1:11" x14ac:dyDescent="0.3">
      <c r="A2881" s="15">
        <v>23961</v>
      </c>
      <c r="B2881" s="15" t="str">
        <f>VLOOKUP(Tabela14[[#This Row],[CÓDIGO]],[1]fornnecedor!$A:$E,5,0)</f>
        <v>CARTS ESTETICA AUTOMOTIVA E RESIDENCIAL LTDA</v>
      </c>
      <c r="C2881" s="16" t="s">
        <v>2507</v>
      </c>
      <c r="D2881" s="16" t="s">
        <v>2157</v>
      </c>
      <c r="E2881" s="22">
        <v>0</v>
      </c>
      <c r="F2881" s="30">
        <v>0</v>
      </c>
      <c r="G2881" s="17">
        <v>13.94</v>
      </c>
      <c r="H2881" s="11">
        <f t="shared" si="88"/>
        <v>0</v>
      </c>
      <c r="I2881" s="12">
        <f t="shared" si="89"/>
        <v>0</v>
      </c>
      <c r="J2881" s="13" t="s">
        <v>1105</v>
      </c>
      <c r="K2881" s="37" t="str">
        <f>VLOOKUP(Tabela14[[#This Row],[CÓDIGO]],[1]fornnecedor!$A:$G,7,0)</f>
        <v>CERA  / LIMPEZA /  POLIMENTO VEICULAR</v>
      </c>
    </row>
    <row r="2882" spans="1:11" x14ac:dyDescent="0.3">
      <c r="A2882" s="8">
        <v>86966</v>
      </c>
      <c r="B2882" s="8" t="str">
        <f>VLOOKUP(Tabela14[[#This Row],[CÓDIGO]],[1]fornnecedor!$A:$E,5,0)</f>
        <v>IND DE PLASTICOS HERC LTDA</v>
      </c>
      <c r="C2882" s="9" t="s">
        <v>2508</v>
      </c>
      <c r="D2882" s="9" t="s">
        <v>1306</v>
      </c>
      <c r="E2882" s="23">
        <v>0</v>
      </c>
      <c r="F2882" s="31">
        <v>0</v>
      </c>
      <c r="G2882" s="10">
        <v>0</v>
      </c>
      <c r="H2882" s="11">
        <f t="shared" ref="H2882:H2945" si="90">G2882*E2882</f>
        <v>0</v>
      </c>
      <c r="I2882" s="12">
        <f t="shared" ref="I2882:I2945" si="91">G2882*F2882</f>
        <v>0</v>
      </c>
      <c r="J2882" s="13" t="s">
        <v>1105</v>
      </c>
      <c r="K2882" s="37" t="str">
        <f>VLOOKUP(Tabela14[[#This Row],[CÓDIGO]],[1]fornnecedor!$A:$G,7,0)</f>
        <v>SIFÃO/ASSENTO</v>
      </c>
    </row>
    <row r="2883" spans="1:11" x14ac:dyDescent="0.3">
      <c r="A2883" s="15">
        <v>23487</v>
      </c>
      <c r="B2883" s="15" t="str">
        <f>VLOOKUP(Tabela14[[#This Row],[CÓDIGO]],[1]fornnecedor!$A:$E,5,0)</f>
        <v>COLOR BRILHO PRODUTOS AUTOIMOTIVOS</v>
      </c>
      <c r="C2883" s="16" t="s">
        <v>2509</v>
      </c>
      <c r="D2883" s="16" t="s">
        <v>2510</v>
      </c>
      <c r="E2883" s="22">
        <v>0</v>
      </c>
      <c r="F2883" s="30">
        <v>0</v>
      </c>
      <c r="G2883" s="17">
        <v>5.25</v>
      </c>
      <c r="H2883" s="11">
        <f t="shared" si="90"/>
        <v>0</v>
      </c>
      <c r="I2883" s="12">
        <f t="shared" si="91"/>
        <v>0</v>
      </c>
      <c r="J2883" s="13" t="s">
        <v>1105</v>
      </c>
      <c r="K2883" s="37" t="str">
        <f>VLOOKUP(Tabela14[[#This Row],[CÓDIGO]],[1]fornnecedor!$A:$G,7,0)</f>
        <v>CERA  / LIMPEZA /  POLIMENTO VEICULAR</v>
      </c>
    </row>
    <row r="2884" spans="1:11" x14ac:dyDescent="0.3">
      <c r="A2884" s="8">
        <v>84410</v>
      </c>
      <c r="B2884" s="8" t="str">
        <f>VLOOKUP(Tabela14[[#This Row],[CÓDIGO]],[1]fornnecedor!$A:$E,5,0)</f>
        <v>COLOR BRILHO PRODUTOS AUTOIMOTIVOS</v>
      </c>
      <c r="C2884" s="9" t="s">
        <v>2511</v>
      </c>
      <c r="D2884" s="9" t="s">
        <v>2510</v>
      </c>
      <c r="E2884" s="23">
        <v>0</v>
      </c>
      <c r="F2884" s="31">
        <v>0</v>
      </c>
      <c r="G2884" s="10">
        <v>42.9</v>
      </c>
      <c r="H2884" s="11">
        <f t="shared" si="90"/>
        <v>0</v>
      </c>
      <c r="I2884" s="12">
        <f t="shared" si="91"/>
        <v>0</v>
      </c>
      <c r="J2884" s="13" t="s">
        <v>1105</v>
      </c>
      <c r="K2884" s="37" t="str">
        <f>VLOOKUP(Tabela14[[#This Row],[CÓDIGO]],[1]fornnecedor!$A:$G,7,0)</f>
        <v>CERA  / LIMPEZA /  POLIMENTO VEICULAR</v>
      </c>
    </row>
    <row r="2885" spans="1:11" x14ac:dyDescent="0.3">
      <c r="A2885" s="15">
        <v>83924</v>
      </c>
      <c r="B2885" s="15" t="str">
        <f>VLOOKUP(Tabela14[[#This Row],[CÓDIGO]],[1]fornnecedor!$A:$E,5,0)</f>
        <v>ROBERLO DO BRASIL LTDA</v>
      </c>
      <c r="C2885" s="16" t="s">
        <v>2512</v>
      </c>
      <c r="D2885" s="16" t="s">
        <v>2513</v>
      </c>
      <c r="E2885" s="22">
        <v>0</v>
      </c>
      <c r="F2885" s="30">
        <v>0</v>
      </c>
      <c r="G2885" s="17">
        <v>79.88</v>
      </c>
      <c r="H2885" s="11">
        <f t="shared" si="90"/>
        <v>0</v>
      </c>
      <c r="I2885" s="12">
        <f t="shared" si="91"/>
        <v>0</v>
      </c>
      <c r="J2885" s="13" t="s">
        <v>1105</v>
      </c>
      <c r="K2885" s="37" t="str">
        <f>VLOOKUP(Tabela14[[#This Row],[CÓDIGO]],[1]fornnecedor!$A:$G,7,0)</f>
        <v>LAMINAÇÃO / PROTEÇÃO</v>
      </c>
    </row>
    <row r="2886" spans="1:11" x14ac:dyDescent="0.3">
      <c r="A2886" s="8">
        <v>133</v>
      </c>
      <c r="B2886" s="8" t="str">
        <f>VLOOKUP(Tabela14[[#This Row],[CÓDIGO]],[1]fornnecedor!$A:$E,5,0)</f>
        <v>SKYLACK TINTAS E VERNIZES LTDA</v>
      </c>
      <c r="C2886" s="9" t="s">
        <v>2514</v>
      </c>
      <c r="D2886" s="9" t="s">
        <v>1114</v>
      </c>
      <c r="E2886" s="23">
        <v>0</v>
      </c>
      <c r="F2886" s="31">
        <v>0</v>
      </c>
      <c r="G2886" s="10">
        <v>128.34</v>
      </c>
      <c r="H2886" s="11">
        <f t="shared" si="90"/>
        <v>0</v>
      </c>
      <c r="I2886" s="12">
        <f t="shared" si="91"/>
        <v>0</v>
      </c>
      <c r="J2886" s="13" t="s">
        <v>1105</v>
      </c>
      <c r="K2886" s="37" t="str">
        <f>VLOOKUP(Tabela14[[#This Row],[CÓDIGO]],[1]fornnecedor!$A:$G,7,0)</f>
        <v xml:space="preserve">BASES LACA </v>
      </c>
    </row>
    <row r="2887" spans="1:11" x14ac:dyDescent="0.3">
      <c r="A2887" s="15">
        <v>157</v>
      </c>
      <c r="B2887" s="15" t="str">
        <f>VLOOKUP(Tabela14[[#This Row],[CÓDIGO]],[1]fornnecedor!$A:$E,5,0)</f>
        <v>SKYLACK TINTAS E VERNIZES LTDA</v>
      </c>
      <c r="C2887" s="16" t="s">
        <v>2515</v>
      </c>
      <c r="D2887" s="16" t="s">
        <v>1114</v>
      </c>
      <c r="E2887" s="22">
        <v>0</v>
      </c>
      <c r="F2887" s="30">
        <v>0</v>
      </c>
      <c r="G2887" s="17">
        <v>34.92</v>
      </c>
      <c r="H2887" s="11">
        <f t="shared" si="90"/>
        <v>0</v>
      </c>
      <c r="I2887" s="12">
        <f t="shared" si="91"/>
        <v>0</v>
      </c>
      <c r="J2887" s="13" t="s">
        <v>1105</v>
      </c>
      <c r="K2887" s="37" t="str">
        <f>VLOOKUP(Tabela14[[#This Row],[CÓDIGO]],[1]fornnecedor!$A:$G,7,0)</f>
        <v xml:space="preserve">BASES LACA </v>
      </c>
    </row>
    <row r="2888" spans="1:11" x14ac:dyDescent="0.3">
      <c r="A2888" s="8">
        <v>146</v>
      </c>
      <c r="B2888" s="8" t="str">
        <f>VLOOKUP(Tabela14[[#This Row],[CÓDIGO]],[1]fornnecedor!$A:$E,5,0)</f>
        <v>SKYLACK TINTAS E VERNIZES LTDA</v>
      </c>
      <c r="C2888" s="9" t="s">
        <v>2516</v>
      </c>
      <c r="D2888" s="9" t="s">
        <v>1114</v>
      </c>
      <c r="E2888" s="23">
        <v>0</v>
      </c>
      <c r="F2888" s="31">
        <v>0</v>
      </c>
      <c r="G2888" s="10">
        <v>32.619999999999997</v>
      </c>
      <c r="H2888" s="11">
        <f t="shared" si="90"/>
        <v>0</v>
      </c>
      <c r="I2888" s="12">
        <f t="shared" si="91"/>
        <v>0</v>
      </c>
      <c r="J2888" s="13" t="s">
        <v>1105</v>
      </c>
      <c r="K2888" s="37" t="str">
        <f>VLOOKUP(Tabela14[[#This Row],[CÓDIGO]],[1]fornnecedor!$A:$G,7,0)</f>
        <v xml:space="preserve">BASES LACA </v>
      </c>
    </row>
    <row r="2889" spans="1:11" x14ac:dyDescent="0.3">
      <c r="A2889" s="15">
        <v>160</v>
      </c>
      <c r="B2889" s="15" t="str">
        <f>VLOOKUP(Tabela14[[#This Row],[CÓDIGO]],[1]fornnecedor!$A:$E,5,0)</f>
        <v>SKYLACK TINTAS E VERNIZES LTDA</v>
      </c>
      <c r="C2889" s="16" t="s">
        <v>2517</v>
      </c>
      <c r="D2889" s="16" t="s">
        <v>1114</v>
      </c>
      <c r="E2889" s="22">
        <v>0</v>
      </c>
      <c r="F2889" s="30">
        <v>0</v>
      </c>
      <c r="G2889" s="17">
        <v>134.86000000000001</v>
      </c>
      <c r="H2889" s="11">
        <f t="shared" si="90"/>
        <v>0</v>
      </c>
      <c r="I2889" s="12">
        <f t="shared" si="91"/>
        <v>0</v>
      </c>
      <c r="J2889" s="13" t="s">
        <v>1105</v>
      </c>
      <c r="K2889" s="37" t="str">
        <f>VLOOKUP(Tabela14[[#This Row],[CÓDIGO]],[1]fornnecedor!$A:$G,7,0)</f>
        <v xml:space="preserve">BASES LACA </v>
      </c>
    </row>
    <row r="2890" spans="1:11" x14ac:dyDescent="0.3">
      <c r="A2890" s="15">
        <v>132</v>
      </c>
      <c r="B2890" s="15" t="str">
        <f>VLOOKUP(Tabela14[[#This Row],[CÓDIGO]],[1]fornnecedor!$A:$E,5,0)</f>
        <v>SKYLACK TINTAS E VERNIZES LTDA</v>
      </c>
      <c r="C2890" s="16" t="s">
        <v>2518</v>
      </c>
      <c r="D2890" s="16" t="s">
        <v>1114</v>
      </c>
      <c r="E2890" s="22">
        <v>0</v>
      </c>
      <c r="F2890" s="30">
        <v>0</v>
      </c>
      <c r="G2890" s="17">
        <v>125.62</v>
      </c>
      <c r="H2890" s="11">
        <f t="shared" si="90"/>
        <v>0</v>
      </c>
      <c r="I2890" s="12">
        <f t="shared" si="91"/>
        <v>0</v>
      </c>
      <c r="J2890" s="13" t="s">
        <v>1105</v>
      </c>
      <c r="K2890" s="37" t="str">
        <f>VLOOKUP(Tabela14[[#This Row],[CÓDIGO]],[1]fornnecedor!$A:$G,7,0)</f>
        <v xml:space="preserve">BASES LACA </v>
      </c>
    </row>
    <row r="2891" spans="1:11" x14ac:dyDescent="0.3">
      <c r="A2891" s="8">
        <v>148</v>
      </c>
      <c r="B2891" s="8" t="str">
        <f>VLOOKUP(Tabela14[[#This Row],[CÓDIGO]],[1]fornnecedor!$A:$E,5,0)</f>
        <v>SKYLACK TINTAS E VERNIZES LTDA</v>
      </c>
      <c r="C2891" s="9" t="s">
        <v>2519</v>
      </c>
      <c r="D2891" s="9" t="s">
        <v>1114</v>
      </c>
      <c r="E2891" s="23">
        <v>0</v>
      </c>
      <c r="F2891" s="31">
        <v>0</v>
      </c>
      <c r="G2891" s="10">
        <v>31.32</v>
      </c>
      <c r="H2891" s="11">
        <f t="shared" si="90"/>
        <v>0</v>
      </c>
      <c r="I2891" s="12">
        <f t="shared" si="91"/>
        <v>0</v>
      </c>
      <c r="J2891" s="13" t="s">
        <v>1105</v>
      </c>
      <c r="K2891" s="37" t="str">
        <f>VLOOKUP(Tabela14[[#This Row],[CÓDIGO]],[1]fornnecedor!$A:$G,7,0)</f>
        <v xml:space="preserve">BASES LACA </v>
      </c>
    </row>
    <row r="2892" spans="1:11" x14ac:dyDescent="0.3">
      <c r="A2892" s="8">
        <v>151</v>
      </c>
      <c r="B2892" s="8" t="str">
        <f>VLOOKUP(Tabela14[[#This Row],[CÓDIGO]],[1]fornnecedor!$A:$E,5,0)</f>
        <v>SKYLACK TINTAS E VERNIZES LTDA</v>
      </c>
      <c r="C2892" s="9" t="s">
        <v>2520</v>
      </c>
      <c r="D2892" s="9" t="s">
        <v>1114</v>
      </c>
      <c r="E2892" s="23">
        <v>0</v>
      </c>
      <c r="F2892" s="31">
        <v>0</v>
      </c>
      <c r="G2892" s="10">
        <v>39.68</v>
      </c>
      <c r="H2892" s="11">
        <f t="shared" si="90"/>
        <v>0</v>
      </c>
      <c r="I2892" s="12">
        <f t="shared" si="91"/>
        <v>0</v>
      </c>
      <c r="J2892" s="13" t="s">
        <v>1105</v>
      </c>
      <c r="K2892" s="37" t="str">
        <f>VLOOKUP(Tabela14[[#This Row],[CÓDIGO]],[1]fornnecedor!$A:$G,7,0)</f>
        <v xml:space="preserve">BASES LACA </v>
      </c>
    </row>
    <row r="2893" spans="1:11" x14ac:dyDescent="0.3">
      <c r="A2893" s="15">
        <v>216</v>
      </c>
      <c r="B2893" s="15" t="str">
        <f>VLOOKUP(Tabela14[[#This Row],[CÓDIGO]],[1]fornnecedor!$A:$E,5,0)</f>
        <v>SKYLACK TINTAS E VERNIZES LTDA</v>
      </c>
      <c r="C2893" s="16" t="s">
        <v>2521</v>
      </c>
      <c r="D2893" s="16" t="s">
        <v>1114</v>
      </c>
      <c r="E2893" s="22">
        <v>0</v>
      </c>
      <c r="F2893" s="30">
        <v>0</v>
      </c>
      <c r="G2893" s="17">
        <v>68.739999999999995</v>
      </c>
      <c r="H2893" s="11">
        <f t="shared" si="90"/>
        <v>0</v>
      </c>
      <c r="I2893" s="12">
        <f t="shared" si="91"/>
        <v>0</v>
      </c>
      <c r="J2893" s="13" t="s">
        <v>1105</v>
      </c>
      <c r="K2893" s="37" t="str">
        <f>VLOOKUP(Tabela14[[#This Row],[CÓDIGO]],[1]fornnecedor!$A:$G,7,0)</f>
        <v>BASES PU</v>
      </c>
    </row>
    <row r="2894" spans="1:11" x14ac:dyDescent="0.3">
      <c r="A2894" s="8">
        <v>20602</v>
      </c>
      <c r="B2894" s="8" t="str">
        <f>VLOOKUP(Tabela14[[#This Row],[CÓDIGO]],[1]fornnecedor!$A:$E,5,0)</f>
        <v>SKYLACK TINTAS E VERNIZES LTDA</v>
      </c>
      <c r="C2894" s="9" t="s">
        <v>2522</v>
      </c>
      <c r="D2894" s="9" t="s">
        <v>1114</v>
      </c>
      <c r="E2894" s="23">
        <v>0</v>
      </c>
      <c r="F2894" s="31">
        <v>0</v>
      </c>
      <c r="G2894" s="10">
        <v>60.41</v>
      </c>
      <c r="H2894" s="11">
        <f t="shared" si="90"/>
        <v>0</v>
      </c>
      <c r="I2894" s="12">
        <f t="shared" si="91"/>
        <v>0</v>
      </c>
      <c r="J2894" s="13" t="s">
        <v>1105</v>
      </c>
      <c r="K2894" s="37" t="str">
        <f>VLOOKUP(Tabela14[[#This Row],[CÓDIGO]],[1]fornnecedor!$A:$G,7,0)</f>
        <v>BASES PU</v>
      </c>
    </row>
    <row r="2895" spans="1:11" x14ac:dyDescent="0.3">
      <c r="A2895" s="8">
        <v>21746</v>
      </c>
      <c r="B2895" s="8" t="str">
        <f>VLOOKUP(Tabela14[[#This Row],[CÓDIGO]],[1]fornnecedor!$A:$E,5,0)</f>
        <v>SKYLACK TINTAS E VERNIZES LTDA</v>
      </c>
      <c r="C2895" s="9" t="s">
        <v>2523</v>
      </c>
      <c r="D2895" s="9" t="s">
        <v>1114</v>
      </c>
      <c r="E2895" s="23">
        <v>0</v>
      </c>
      <c r="F2895" s="31">
        <v>0</v>
      </c>
      <c r="G2895" s="10">
        <v>198.97</v>
      </c>
      <c r="H2895" s="11">
        <f t="shared" si="90"/>
        <v>0</v>
      </c>
      <c r="I2895" s="12">
        <f t="shared" si="91"/>
        <v>0</v>
      </c>
      <c r="J2895" s="13" t="s">
        <v>1105</v>
      </c>
      <c r="K2895" s="37" t="str">
        <f>VLOOKUP(Tabela14[[#This Row],[CÓDIGO]],[1]fornnecedor!$A:$G,7,0)</f>
        <v>BASES PU</v>
      </c>
    </row>
    <row r="2896" spans="1:11" x14ac:dyDescent="0.3">
      <c r="A2896" s="15">
        <v>9833</v>
      </c>
      <c r="B2896" s="15" t="str">
        <f>VLOOKUP(Tabela14[[#This Row],[CÓDIGO]],[1]fornnecedor!$A:$E,5,0)</f>
        <v>SKYLACK TINTAS E VERNIZES LTDA</v>
      </c>
      <c r="C2896" s="16" t="s">
        <v>2524</v>
      </c>
      <c r="D2896" s="16" t="s">
        <v>1114</v>
      </c>
      <c r="E2896" s="22">
        <v>0</v>
      </c>
      <c r="F2896" s="30">
        <v>0</v>
      </c>
      <c r="G2896" s="17">
        <v>216.49</v>
      </c>
      <c r="H2896" s="11">
        <f t="shared" si="90"/>
        <v>0</v>
      </c>
      <c r="I2896" s="12">
        <f t="shared" si="91"/>
        <v>0</v>
      </c>
      <c r="J2896" s="13" t="s">
        <v>1105</v>
      </c>
      <c r="K2896" s="37" t="str">
        <f>VLOOKUP(Tabela14[[#This Row],[CÓDIGO]],[1]fornnecedor!$A:$G,7,0)</f>
        <v>BASES PU</v>
      </c>
    </row>
    <row r="2897" spans="1:11" x14ac:dyDescent="0.3">
      <c r="A2897" s="8">
        <v>10141</v>
      </c>
      <c r="B2897" s="8" t="str">
        <f>VLOOKUP(Tabela14[[#This Row],[CÓDIGO]],[1]fornnecedor!$A:$E,5,0)</f>
        <v>SKYLACK TINTAS E VERNIZES LTDA</v>
      </c>
      <c r="C2897" s="9" t="s">
        <v>2525</v>
      </c>
      <c r="D2897" s="9" t="s">
        <v>1114</v>
      </c>
      <c r="E2897" s="23">
        <v>0</v>
      </c>
      <c r="F2897" s="31">
        <v>0</v>
      </c>
      <c r="G2897" s="10">
        <v>155.68</v>
      </c>
      <c r="H2897" s="11">
        <f t="shared" si="90"/>
        <v>0</v>
      </c>
      <c r="I2897" s="12">
        <f t="shared" si="91"/>
        <v>0</v>
      </c>
      <c r="J2897" s="13" t="s">
        <v>1105</v>
      </c>
      <c r="K2897" s="37" t="str">
        <f>VLOOKUP(Tabela14[[#This Row],[CÓDIGO]],[1]fornnecedor!$A:$G,7,0)</f>
        <v>BASES PU</v>
      </c>
    </row>
    <row r="2898" spans="1:11" x14ac:dyDescent="0.3">
      <c r="A2898" s="8">
        <v>9816</v>
      </c>
      <c r="B2898" s="8" t="str">
        <f>VLOOKUP(Tabela14[[#This Row],[CÓDIGO]],[1]fornnecedor!$A:$E,5,0)</f>
        <v>SKYLACK TINTAS E VERNIZES LTDA</v>
      </c>
      <c r="C2898" s="9" t="s">
        <v>2526</v>
      </c>
      <c r="D2898" s="9" t="s">
        <v>1114</v>
      </c>
      <c r="E2898" s="23">
        <v>0</v>
      </c>
      <c r="F2898" s="31">
        <v>0</v>
      </c>
      <c r="G2898" s="10">
        <v>147.47999999999999</v>
      </c>
      <c r="H2898" s="11">
        <f t="shared" si="90"/>
        <v>0</v>
      </c>
      <c r="I2898" s="12">
        <f t="shared" si="91"/>
        <v>0</v>
      </c>
      <c r="J2898" s="13" t="s">
        <v>1105</v>
      </c>
      <c r="K2898" s="37" t="str">
        <f>VLOOKUP(Tabela14[[#This Row],[CÓDIGO]],[1]fornnecedor!$A:$G,7,0)</f>
        <v>BASES PU</v>
      </c>
    </row>
    <row r="2899" spans="1:11" x14ac:dyDescent="0.3">
      <c r="A2899" s="15">
        <v>234</v>
      </c>
      <c r="B2899" s="15" t="str">
        <f>VLOOKUP(Tabela14[[#This Row],[CÓDIGO]],[1]fornnecedor!$A:$E,5,0)</f>
        <v>SKYLACK TINTAS E VERNIZES LTDA</v>
      </c>
      <c r="C2899" s="16" t="s">
        <v>2527</v>
      </c>
      <c r="D2899" s="16" t="s">
        <v>1114</v>
      </c>
      <c r="E2899" s="22">
        <v>0</v>
      </c>
      <c r="F2899" s="30">
        <v>0</v>
      </c>
      <c r="G2899" s="17">
        <v>172.06</v>
      </c>
      <c r="H2899" s="11">
        <f t="shared" si="90"/>
        <v>0</v>
      </c>
      <c r="I2899" s="12">
        <f t="shared" si="91"/>
        <v>0</v>
      </c>
      <c r="J2899" s="13" t="s">
        <v>1105</v>
      </c>
      <c r="K2899" s="37" t="str">
        <f>VLOOKUP(Tabela14[[#This Row],[CÓDIGO]],[1]fornnecedor!$A:$G,7,0)</f>
        <v>BASES PU</v>
      </c>
    </row>
    <row r="2900" spans="1:11" x14ac:dyDescent="0.3">
      <c r="A2900" s="8">
        <v>22352</v>
      </c>
      <c r="B2900" s="8" t="str">
        <f>VLOOKUP(Tabela14[[#This Row],[CÓDIGO]],[1]fornnecedor!$A:$E,5,0)</f>
        <v>SKYLACK TINTAS E VERNIZES LTDA</v>
      </c>
      <c r="C2900" s="9" t="s">
        <v>2528</v>
      </c>
      <c r="D2900" s="9" t="s">
        <v>1114</v>
      </c>
      <c r="E2900" s="23">
        <v>0</v>
      </c>
      <c r="F2900" s="31">
        <v>0</v>
      </c>
      <c r="G2900" s="10">
        <v>39.520000000000003</v>
      </c>
      <c r="H2900" s="11">
        <f t="shared" si="90"/>
        <v>0</v>
      </c>
      <c r="I2900" s="12">
        <f t="shared" si="91"/>
        <v>0</v>
      </c>
      <c r="J2900" s="13" t="s">
        <v>1105</v>
      </c>
      <c r="K2900" s="37" t="str">
        <f>VLOOKUP(Tabela14[[#This Row],[CÓDIGO]],[1]fornnecedor!$A:$G,7,0)</f>
        <v>BASES PU</v>
      </c>
    </row>
    <row r="2901" spans="1:11" x14ac:dyDescent="0.3">
      <c r="A2901" s="8">
        <v>213</v>
      </c>
      <c r="B2901" s="8" t="str">
        <f>VLOOKUP(Tabela14[[#This Row],[CÓDIGO]],[1]fornnecedor!$A:$E,5,0)</f>
        <v>SKYLACK TINTAS E VERNIZES LTDA</v>
      </c>
      <c r="C2901" s="9" t="s">
        <v>2529</v>
      </c>
      <c r="D2901" s="9" t="s">
        <v>1114</v>
      </c>
      <c r="E2901" s="23">
        <v>0</v>
      </c>
      <c r="F2901" s="31">
        <v>0</v>
      </c>
      <c r="G2901" s="10">
        <v>170.42</v>
      </c>
      <c r="H2901" s="11">
        <f t="shared" si="90"/>
        <v>0</v>
      </c>
      <c r="I2901" s="12">
        <f t="shared" si="91"/>
        <v>0</v>
      </c>
      <c r="J2901" s="13" t="s">
        <v>1105</v>
      </c>
      <c r="K2901" s="37" t="str">
        <f>VLOOKUP(Tabela14[[#This Row],[CÓDIGO]],[1]fornnecedor!$A:$G,7,0)</f>
        <v>BASES PU</v>
      </c>
    </row>
    <row r="2902" spans="1:11" x14ac:dyDescent="0.3">
      <c r="A2902" s="15">
        <v>268</v>
      </c>
      <c r="B2902" s="15" t="str">
        <f>VLOOKUP(Tabela14[[#This Row],[CÓDIGO]],[1]fornnecedor!$A:$E,5,0)</f>
        <v>SKYLACK TINTAS E VERNIZES LTDA</v>
      </c>
      <c r="C2902" s="16" t="s">
        <v>2530</v>
      </c>
      <c r="D2902" s="16" t="s">
        <v>1114</v>
      </c>
      <c r="E2902" s="22">
        <v>0</v>
      </c>
      <c r="F2902" s="30">
        <v>0</v>
      </c>
      <c r="G2902" s="17">
        <v>45.23</v>
      </c>
      <c r="H2902" s="11">
        <f t="shared" si="90"/>
        <v>0</v>
      </c>
      <c r="I2902" s="12">
        <f t="shared" si="91"/>
        <v>0</v>
      </c>
      <c r="J2902" s="13" t="s">
        <v>1105</v>
      </c>
      <c r="K2902" s="37" t="str">
        <f>VLOOKUP(Tabela14[[#This Row],[CÓDIGO]],[1]fornnecedor!$A:$G,7,0)</f>
        <v>BASES PU</v>
      </c>
    </row>
    <row r="2903" spans="1:11" x14ac:dyDescent="0.3">
      <c r="A2903" s="8">
        <v>269</v>
      </c>
      <c r="B2903" s="8" t="str">
        <f>VLOOKUP(Tabela14[[#This Row],[CÓDIGO]],[1]fornnecedor!$A:$E,5,0)</f>
        <v>SKYLACK TINTAS E VERNIZES LTDA</v>
      </c>
      <c r="C2903" s="9" t="s">
        <v>2531</v>
      </c>
      <c r="D2903" s="9" t="s">
        <v>1114</v>
      </c>
      <c r="E2903" s="23">
        <v>0</v>
      </c>
      <c r="F2903" s="31">
        <v>0</v>
      </c>
      <c r="G2903" s="10">
        <v>215.92</v>
      </c>
      <c r="H2903" s="11">
        <f t="shared" si="90"/>
        <v>0</v>
      </c>
      <c r="I2903" s="12">
        <f t="shared" si="91"/>
        <v>0</v>
      </c>
      <c r="J2903" s="13" t="s">
        <v>1105</v>
      </c>
      <c r="K2903" s="37" t="str">
        <f>VLOOKUP(Tabela14[[#This Row],[CÓDIGO]],[1]fornnecedor!$A:$G,7,0)</f>
        <v>BASES PU</v>
      </c>
    </row>
    <row r="2904" spans="1:11" x14ac:dyDescent="0.3">
      <c r="A2904" s="15">
        <v>210</v>
      </c>
      <c r="B2904" s="15" t="str">
        <f>VLOOKUP(Tabela14[[#This Row],[CÓDIGO]],[1]fornnecedor!$A:$E,5,0)</f>
        <v>SKYLACK TINTAS E VERNIZES LTDA</v>
      </c>
      <c r="C2904" s="16" t="s">
        <v>2532</v>
      </c>
      <c r="D2904" s="16" t="s">
        <v>1114</v>
      </c>
      <c r="E2904" s="22">
        <v>0</v>
      </c>
      <c r="F2904" s="30">
        <v>0</v>
      </c>
      <c r="G2904" s="17">
        <v>262.11</v>
      </c>
      <c r="H2904" s="11">
        <f t="shared" si="90"/>
        <v>0</v>
      </c>
      <c r="I2904" s="12">
        <f t="shared" si="91"/>
        <v>0</v>
      </c>
      <c r="J2904" s="13" t="s">
        <v>1105</v>
      </c>
      <c r="K2904" s="37" t="str">
        <f>VLOOKUP(Tabela14[[#This Row],[CÓDIGO]],[1]fornnecedor!$A:$G,7,0)</f>
        <v>BASES PU</v>
      </c>
    </row>
    <row r="2905" spans="1:11" x14ac:dyDescent="0.3">
      <c r="A2905" s="15">
        <v>159</v>
      </c>
      <c r="B2905" s="15" t="str">
        <f>VLOOKUP(Tabela14[[#This Row],[CÓDIGO]],[1]fornnecedor!$A:$E,5,0)</f>
        <v>SKYLACK TINTAS E VERNIZES LTDA</v>
      </c>
      <c r="C2905" s="16" t="s">
        <v>2533</v>
      </c>
      <c r="D2905" s="16" t="s">
        <v>1114</v>
      </c>
      <c r="E2905" s="22">
        <v>0</v>
      </c>
      <c r="F2905" s="30">
        <v>0</v>
      </c>
      <c r="G2905" s="17">
        <v>64.760000000000005</v>
      </c>
      <c r="H2905" s="11">
        <f t="shared" si="90"/>
        <v>0</v>
      </c>
      <c r="I2905" s="12">
        <f t="shared" si="91"/>
        <v>0</v>
      </c>
      <c r="J2905" s="13" t="s">
        <v>1105</v>
      </c>
      <c r="K2905" s="37" t="str">
        <f>VLOOKUP(Tabela14[[#This Row],[CÓDIGO]],[1]fornnecedor!$A:$G,7,0)</f>
        <v>BASES POLIÉSTER</v>
      </c>
    </row>
    <row r="2906" spans="1:11" x14ac:dyDescent="0.3">
      <c r="A2906" s="8">
        <v>156</v>
      </c>
      <c r="B2906" s="8" t="str">
        <f>VLOOKUP(Tabela14[[#This Row],[CÓDIGO]],[1]fornnecedor!$A:$E,5,0)</f>
        <v>SKYLACK TINTAS E VERNIZES LTDA</v>
      </c>
      <c r="C2906" s="9" t="s">
        <v>2534</v>
      </c>
      <c r="D2906" s="9" t="s">
        <v>1114</v>
      </c>
      <c r="E2906" s="23">
        <v>0</v>
      </c>
      <c r="F2906" s="31">
        <v>0</v>
      </c>
      <c r="G2906" s="10">
        <v>26.22</v>
      </c>
      <c r="H2906" s="11">
        <f t="shared" si="90"/>
        <v>0</v>
      </c>
      <c r="I2906" s="12">
        <f t="shared" si="91"/>
        <v>0</v>
      </c>
      <c r="J2906" s="13" t="s">
        <v>1105</v>
      </c>
      <c r="K2906" s="37" t="str">
        <f>VLOOKUP(Tabela14[[#This Row],[CÓDIGO]],[1]fornnecedor!$A:$G,7,0)</f>
        <v>BASES SINTETICO</v>
      </c>
    </row>
    <row r="2907" spans="1:11" x14ac:dyDescent="0.3">
      <c r="A2907" s="8">
        <v>140</v>
      </c>
      <c r="B2907" s="8" t="str">
        <f>VLOOKUP(Tabela14[[#This Row],[CÓDIGO]],[1]fornnecedor!$A:$E,5,0)</f>
        <v>SKYLACK TINTAS E VERNIZES LTDA</v>
      </c>
      <c r="C2907" s="9" t="s">
        <v>2535</v>
      </c>
      <c r="D2907" s="9" t="s">
        <v>1114</v>
      </c>
      <c r="E2907" s="23">
        <v>0</v>
      </c>
      <c r="F2907" s="31">
        <v>0</v>
      </c>
      <c r="G2907" s="10">
        <v>84.76</v>
      </c>
      <c r="H2907" s="11">
        <f t="shared" si="90"/>
        <v>0</v>
      </c>
      <c r="I2907" s="12">
        <f t="shared" si="91"/>
        <v>0</v>
      </c>
      <c r="J2907" s="13" t="s">
        <v>1105</v>
      </c>
      <c r="K2907" s="37" t="str">
        <f>VLOOKUP(Tabela14[[#This Row],[CÓDIGO]],[1]fornnecedor!$A:$G,7,0)</f>
        <v>BASES SINTETICO</v>
      </c>
    </row>
    <row r="2908" spans="1:11" x14ac:dyDescent="0.3">
      <c r="A2908" s="15">
        <v>136</v>
      </c>
      <c r="B2908" s="15" t="str">
        <f>VLOOKUP(Tabela14[[#This Row],[CÓDIGO]],[1]fornnecedor!$A:$E,5,0)</f>
        <v>SKYLACK TINTAS E VERNIZES LTDA</v>
      </c>
      <c r="C2908" s="16" t="s">
        <v>2536</v>
      </c>
      <c r="D2908" s="16" t="s">
        <v>1114</v>
      </c>
      <c r="E2908" s="22">
        <v>0</v>
      </c>
      <c r="F2908" s="30">
        <v>0</v>
      </c>
      <c r="G2908" s="17">
        <v>111.85</v>
      </c>
      <c r="H2908" s="11">
        <f t="shared" si="90"/>
        <v>0</v>
      </c>
      <c r="I2908" s="12">
        <f t="shared" si="91"/>
        <v>0</v>
      </c>
      <c r="J2908" s="13" t="s">
        <v>1105</v>
      </c>
      <c r="K2908" s="37" t="str">
        <f>VLOOKUP(Tabela14[[#This Row],[CÓDIGO]],[1]fornnecedor!$A:$G,7,0)</f>
        <v>BASES SINTETICO</v>
      </c>
    </row>
    <row r="2909" spans="1:11" x14ac:dyDescent="0.3">
      <c r="A2909" s="8">
        <v>161</v>
      </c>
      <c r="B2909" s="8" t="str">
        <f>VLOOKUP(Tabela14[[#This Row],[CÓDIGO]],[1]fornnecedor!$A:$E,5,0)</f>
        <v>SKYLACK TINTAS E VERNIZES LTDA</v>
      </c>
      <c r="C2909" s="9" t="s">
        <v>2537</v>
      </c>
      <c r="D2909" s="9" t="s">
        <v>1114</v>
      </c>
      <c r="E2909" s="23">
        <v>0</v>
      </c>
      <c r="F2909" s="31">
        <v>0</v>
      </c>
      <c r="G2909" s="10">
        <v>94.68</v>
      </c>
      <c r="H2909" s="11">
        <f t="shared" si="90"/>
        <v>0</v>
      </c>
      <c r="I2909" s="12">
        <f t="shared" si="91"/>
        <v>0</v>
      </c>
      <c r="J2909" s="13" t="s">
        <v>1105</v>
      </c>
      <c r="K2909" s="37" t="str">
        <f>VLOOKUP(Tabela14[[#This Row],[CÓDIGO]],[1]fornnecedor!$A:$G,7,0)</f>
        <v>BASES SINTETICO</v>
      </c>
    </row>
    <row r="2910" spans="1:11" x14ac:dyDescent="0.3">
      <c r="A2910" s="15">
        <v>163</v>
      </c>
      <c r="B2910" s="15" t="str">
        <f>VLOOKUP(Tabela14[[#This Row],[CÓDIGO]],[1]fornnecedor!$A:$E,5,0)</f>
        <v>SKYLACK TINTAS E VERNIZES LTDA</v>
      </c>
      <c r="C2910" s="16" t="s">
        <v>2538</v>
      </c>
      <c r="D2910" s="16" t="s">
        <v>1114</v>
      </c>
      <c r="E2910" s="22">
        <v>0</v>
      </c>
      <c r="F2910" s="30">
        <v>0</v>
      </c>
      <c r="G2910" s="17">
        <v>17.149999999999999</v>
      </c>
      <c r="H2910" s="11">
        <f t="shared" si="90"/>
        <v>0</v>
      </c>
      <c r="I2910" s="12">
        <f t="shared" si="91"/>
        <v>0</v>
      </c>
      <c r="J2910" s="13" t="s">
        <v>1105</v>
      </c>
      <c r="K2910" s="37" t="str">
        <f>VLOOKUP(Tabela14[[#This Row],[CÓDIGO]],[1]fornnecedor!$A:$G,7,0)</f>
        <v>BASES SINTETICO</v>
      </c>
    </row>
    <row r="2911" spans="1:11" x14ac:dyDescent="0.3">
      <c r="A2911" s="8">
        <v>145</v>
      </c>
      <c r="B2911" s="8" t="str">
        <f>VLOOKUP(Tabela14[[#This Row],[CÓDIGO]],[1]fornnecedor!$A:$E,5,0)</f>
        <v>SKYLACK TINTAS E VERNIZES LTDA</v>
      </c>
      <c r="C2911" s="9" t="s">
        <v>2539</v>
      </c>
      <c r="D2911" s="9" t="s">
        <v>1114</v>
      </c>
      <c r="E2911" s="23">
        <v>0</v>
      </c>
      <c r="F2911" s="31">
        <v>0</v>
      </c>
      <c r="G2911" s="10">
        <v>21.28</v>
      </c>
      <c r="H2911" s="11">
        <f t="shared" si="90"/>
        <v>0</v>
      </c>
      <c r="I2911" s="12">
        <f t="shared" si="91"/>
        <v>0</v>
      </c>
      <c r="J2911" s="13" t="s">
        <v>1105</v>
      </c>
      <c r="K2911" s="37" t="str">
        <f>VLOOKUP(Tabela14[[#This Row],[CÓDIGO]],[1]fornnecedor!$A:$G,7,0)</f>
        <v>BASES SINTETICO</v>
      </c>
    </row>
    <row r="2912" spans="1:11" x14ac:dyDescent="0.3">
      <c r="A2912" s="15">
        <v>147</v>
      </c>
      <c r="B2912" s="15" t="str">
        <f>VLOOKUP(Tabela14[[#This Row],[CÓDIGO]],[1]fornnecedor!$A:$E,5,0)</f>
        <v>SKYLACK TINTAS E VERNIZES LTDA</v>
      </c>
      <c r="C2912" s="16" t="s">
        <v>2540</v>
      </c>
      <c r="D2912" s="16" t="s">
        <v>1114</v>
      </c>
      <c r="E2912" s="22">
        <v>0</v>
      </c>
      <c r="F2912" s="30">
        <v>0</v>
      </c>
      <c r="G2912" s="17">
        <v>23.66</v>
      </c>
      <c r="H2912" s="11">
        <f t="shared" si="90"/>
        <v>0</v>
      </c>
      <c r="I2912" s="12">
        <f t="shared" si="91"/>
        <v>0</v>
      </c>
      <c r="J2912" s="13" t="s">
        <v>1105</v>
      </c>
      <c r="K2912" s="37" t="str">
        <f>VLOOKUP(Tabela14[[#This Row],[CÓDIGO]],[1]fornnecedor!$A:$G,7,0)</f>
        <v>BASES SINTETICO</v>
      </c>
    </row>
    <row r="2913" spans="1:11" x14ac:dyDescent="0.3">
      <c r="A2913" s="15">
        <v>86141</v>
      </c>
      <c r="B2913" s="15" t="str">
        <f>VLOOKUP(Tabela14[[#This Row],[CÓDIGO]],[1]fornnecedor!$A:$E,5,0)</f>
        <v>AKZO NOBEL LTDA DECOR</v>
      </c>
      <c r="C2913" s="16" t="s">
        <v>2541</v>
      </c>
      <c r="D2913" s="16" t="s">
        <v>2498</v>
      </c>
      <c r="E2913" s="22">
        <v>0</v>
      </c>
      <c r="F2913" s="30">
        <v>0</v>
      </c>
      <c r="G2913" s="17">
        <v>0</v>
      </c>
      <c r="H2913" s="11">
        <f t="shared" si="90"/>
        <v>0</v>
      </c>
      <c r="I2913" s="12">
        <f t="shared" si="91"/>
        <v>0</v>
      </c>
      <c r="J2913" s="13" t="s">
        <v>1105</v>
      </c>
      <c r="K2913" s="37" t="str">
        <f>VLOOKUP(Tabela14[[#This Row],[CÓDIGO]],[1]fornnecedor!$A:$G,7,0)</f>
        <v>LINHA MOVELEIRA</v>
      </c>
    </row>
    <row r="2914" spans="1:11" x14ac:dyDescent="0.3">
      <c r="A2914" s="8">
        <v>86142</v>
      </c>
      <c r="B2914" s="8" t="str">
        <f>VLOOKUP(Tabela14[[#This Row],[CÓDIGO]],[1]fornnecedor!$A:$E,5,0)</f>
        <v>AKZO NOBEL LTDA DECOR</v>
      </c>
      <c r="C2914" s="9" t="s">
        <v>2542</v>
      </c>
      <c r="D2914" s="9" t="s">
        <v>2498</v>
      </c>
      <c r="E2914" s="23">
        <v>0</v>
      </c>
      <c r="F2914" s="31">
        <v>0</v>
      </c>
      <c r="G2914" s="10">
        <v>0</v>
      </c>
      <c r="H2914" s="11">
        <f t="shared" si="90"/>
        <v>0</v>
      </c>
      <c r="I2914" s="12">
        <f t="shared" si="91"/>
        <v>0</v>
      </c>
      <c r="J2914" s="13" t="s">
        <v>1105</v>
      </c>
      <c r="K2914" s="37" t="str">
        <f>VLOOKUP(Tabela14[[#This Row],[CÓDIGO]],[1]fornnecedor!$A:$G,7,0)</f>
        <v>LINHA MOVELEIRA</v>
      </c>
    </row>
    <row r="2915" spans="1:11" x14ac:dyDescent="0.3">
      <c r="A2915" s="15">
        <v>86143</v>
      </c>
      <c r="B2915" s="15" t="str">
        <f>VLOOKUP(Tabela14[[#This Row],[CÓDIGO]],[1]fornnecedor!$A:$E,5,0)</f>
        <v>AKZO NOBEL LTDA DECOR</v>
      </c>
      <c r="C2915" s="16" t="s">
        <v>2543</v>
      </c>
      <c r="D2915" s="16" t="s">
        <v>2498</v>
      </c>
      <c r="E2915" s="22">
        <v>0</v>
      </c>
      <c r="F2915" s="30">
        <v>0</v>
      </c>
      <c r="G2915" s="17">
        <v>0</v>
      </c>
      <c r="H2915" s="11">
        <f t="shared" si="90"/>
        <v>0</v>
      </c>
      <c r="I2915" s="12">
        <f t="shared" si="91"/>
        <v>0</v>
      </c>
      <c r="J2915" s="13" t="s">
        <v>1105</v>
      </c>
      <c r="K2915" s="37" t="str">
        <f>VLOOKUP(Tabela14[[#This Row],[CÓDIGO]],[1]fornnecedor!$A:$G,7,0)</f>
        <v>LINHA MOVELEIRA</v>
      </c>
    </row>
    <row r="2916" spans="1:11" x14ac:dyDescent="0.3">
      <c r="A2916" s="8">
        <v>86144</v>
      </c>
      <c r="B2916" s="8" t="str">
        <f>VLOOKUP(Tabela14[[#This Row],[CÓDIGO]],[1]fornnecedor!$A:$E,5,0)</f>
        <v>AKZO NOBEL LTDA DECOR</v>
      </c>
      <c r="C2916" s="9" t="s">
        <v>2544</v>
      </c>
      <c r="D2916" s="9" t="s">
        <v>2498</v>
      </c>
      <c r="E2916" s="23">
        <v>0</v>
      </c>
      <c r="F2916" s="31">
        <v>0</v>
      </c>
      <c r="G2916" s="10">
        <v>0</v>
      </c>
      <c r="H2916" s="11">
        <f t="shared" si="90"/>
        <v>0</v>
      </c>
      <c r="I2916" s="12">
        <f t="shared" si="91"/>
        <v>0</v>
      </c>
      <c r="J2916" s="13" t="s">
        <v>1105</v>
      </c>
      <c r="K2916" s="37" t="str">
        <f>VLOOKUP(Tabela14[[#This Row],[CÓDIGO]],[1]fornnecedor!$A:$G,7,0)</f>
        <v>LINHA MOVELEIRA</v>
      </c>
    </row>
    <row r="2917" spans="1:11" x14ac:dyDescent="0.3">
      <c r="A2917" s="15">
        <v>86580</v>
      </c>
      <c r="B2917" s="15" t="str">
        <f>VLOOKUP(Tabela14[[#This Row],[CÓDIGO]],[1]fornnecedor!$A:$E,5,0)</f>
        <v>AKZO NOBEL LTDA DECOR</v>
      </c>
      <c r="C2917" s="16" t="s">
        <v>2545</v>
      </c>
      <c r="D2917" s="16" t="s">
        <v>2498</v>
      </c>
      <c r="E2917" s="22">
        <v>0</v>
      </c>
      <c r="F2917" s="30">
        <v>0</v>
      </c>
      <c r="G2917" s="17">
        <v>0</v>
      </c>
      <c r="H2917" s="11">
        <f t="shared" si="90"/>
        <v>0</v>
      </c>
      <c r="I2917" s="12">
        <f t="shared" si="91"/>
        <v>0</v>
      </c>
      <c r="J2917" s="13" t="s">
        <v>1105</v>
      </c>
      <c r="K2917" s="37" t="str">
        <f>VLOOKUP(Tabela14[[#This Row],[CÓDIGO]],[1]fornnecedor!$A:$G,7,0)</f>
        <v>LINHA MOVELEIRA</v>
      </c>
    </row>
    <row r="2918" spans="1:11" x14ac:dyDescent="0.3">
      <c r="A2918" s="8">
        <v>86581</v>
      </c>
      <c r="B2918" s="8" t="str">
        <f>VLOOKUP(Tabela14[[#This Row],[CÓDIGO]],[1]fornnecedor!$A:$E,5,0)</f>
        <v>AKZO NOBEL LTDA DECOR</v>
      </c>
      <c r="C2918" s="9" t="s">
        <v>2546</v>
      </c>
      <c r="D2918" s="9" t="s">
        <v>2498</v>
      </c>
      <c r="E2918" s="23">
        <v>0</v>
      </c>
      <c r="F2918" s="31">
        <v>0</v>
      </c>
      <c r="G2918" s="10">
        <v>0</v>
      </c>
      <c r="H2918" s="11">
        <f t="shared" si="90"/>
        <v>0</v>
      </c>
      <c r="I2918" s="12">
        <f t="shared" si="91"/>
        <v>0</v>
      </c>
      <c r="J2918" s="13" t="s">
        <v>1105</v>
      </c>
      <c r="K2918" s="37" t="str">
        <f>VLOOKUP(Tabela14[[#This Row],[CÓDIGO]],[1]fornnecedor!$A:$G,7,0)</f>
        <v>LINHA MOVELEIRA</v>
      </c>
    </row>
    <row r="2919" spans="1:11" x14ac:dyDescent="0.3">
      <c r="A2919" s="15">
        <v>86579</v>
      </c>
      <c r="B2919" s="15" t="str">
        <f>VLOOKUP(Tabela14[[#This Row],[CÓDIGO]],[1]fornnecedor!$A:$E,5,0)</f>
        <v>AKZO NOBEL LTDA DECOR</v>
      </c>
      <c r="C2919" s="16" t="s">
        <v>2547</v>
      </c>
      <c r="D2919" s="16" t="s">
        <v>2498</v>
      </c>
      <c r="E2919" s="22">
        <v>0</v>
      </c>
      <c r="F2919" s="30">
        <v>0</v>
      </c>
      <c r="G2919" s="17">
        <v>0</v>
      </c>
      <c r="H2919" s="11">
        <f t="shared" si="90"/>
        <v>0</v>
      </c>
      <c r="I2919" s="12">
        <f t="shared" si="91"/>
        <v>0</v>
      </c>
      <c r="J2919" s="13" t="s">
        <v>1105</v>
      </c>
      <c r="K2919" s="37" t="str">
        <f>VLOOKUP(Tabela14[[#This Row],[CÓDIGO]],[1]fornnecedor!$A:$G,7,0)</f>
        <v>LINHA MOVELEIRA</v>
      </c>
    </row>
    <row r="2920" spans="1:11" x14ac:dyDescent="0.3">
      <c r="A2920" s="8">
        <v>86583</v>
      </c>
      <c r="B2920" s="8" t="str">
        <f>VLOOKUP(Tabela14[[#This Row],[CÓDIGO]],[1]fornnecedor!$A:$E,5,0)</f>
        <v>AKZO NOBEL LTDA DECOR</v>
      </c>
      <c r="C2920" s="9" t="s">
        <v>2548</v>
      </c>
      <c r="D2920" s="9" t="s">
        <v>2498</v>
      </c>
      <c r="E2920" s="23">
        <v>0</v>
      </c>
      <c r="F2920" s="31">
        <v>0</v>
      </c>
      <c r="G2920" s="10">
        <v>0</v>
      </c>
      <c r="H2920" s="11">
        <f t="shared" si="90"/>
        <v>0</v>
      </c>
      <c r="I2920" s="12">
        <f t="shared" si="91"/>
        <v>0</v>
      </c>
      <c r="J2920" s="13" t="s">
        <v>1105</v>
      </c>
      <c r="K2920" s="37" t="str">
        <f>VLOOKUP(Tabela14[[#This Row],[CÓDIGO]],[1]fornnecedor!$A:$G,7,0)</f>
        <v>LINHA MOVELEIRA</v>
      </c>
    </row>
    <row r="2921" spans="1:11" x14ac:dyDescent="0.3">
      <c r="A2921" s="15">
        <v>86131</v>
      </c>
      <c r="B2921" s="15" t="str">
        <f>VLOOKUP(Tabela14[[#This Row],[CÓDIGO]],[1]fornnecedor!$A:$E,5,0)</f>
        <v>AKZO NOBEL LTDA DECOR</v>
      </c>
      <c r="C2921" s="16" t="s">
        <v>2549</v>
      </c>
      <c r="D2921" s="16" t="s">
        <v>2498</v>
      </c>
      <c r="E2921" s="22">
        <v>0</v>
      </c>
      <c r="F2921" s="30">
        <v>0</v>
      </c>
      <c r="G2921" s="17">
        <v>0</v>
      </c>
      <c r="H2921" s="11">
        <f t="shared" si="90"/>
        <v>0</v>
      </c>
      <c r="I2921" s="12">
        <f t="shared" si="91"/>
        <v>0</v>
      </c>
      <c r="J2921" s="13" t="s">
        <v>1105</v>
      </c>
      <c r="K2921" s="37" t="str">
        <f>VLOOKUP(Tabela14[[#This Row],[CÓDIGO]],[1]fornnecedor!$A:$G,7,0)</f>
        <v>LINHA MOVELEIRA</v>
      </c>
    </row>
    <row r="2922" spans="1:11" x14ac:dyDescent="0.3">
      <c r="A2922" s="8">
        <v>86132</v>
      </c>
      <c r="B2922" s="8" t="str">
        <f>VLOOKUP(Tabela14[[#This Row],[CÓDIGO]],[1]fornnecedor!$A:$E,5,0)</f>
        <v>AKZO NOBEL LTDA DECOR</v>
      </c>
      <c r="C2922" s="9" t="s">
        <v>2550</v>
      </c>
      <c r="D2922" s="9" t="s">
        <v>2498</v>
      </c>
      <c r="E2922" s="23">
        <v>0</v>
      </c>
      <c r="F2922" s="31">
        <v>0</v>
      </c>
      <c r="G2922" s="10">
        <v>0</v>
      </c>
      <c r="H2922" s="11">
        <f t="shared" si="90"/>
        <v>0</v>
      </c>
      <c r="I2922" s="12">
        <f t="shared" si="91"/>
        <v>0</v>
      </c>
      <c r="J2922" s="13" t="s">
        <v>1105</v>
      </c>
      <c r="K2922" s="37" t="str">
        <f>VLOOKUP(Tabela14[[#This Row],[CÓDIGO]],[1]fornnecedor!$A:$G,7,0)</f>
        <v>LINHA MOVELEIRA</v>
      </c>
    </row>
    <row r="2923" spans="1:11" x14ac:dyDescent="0.3">
      <c r="A2923" s="15">
        <v>86133</v>
      </c>
      <c r="B2923" s="15" t="str">
        <f>VLOOKUP(Tabela14[[#This Row],[CÓDIGO]],[1]fornnecedor!$A:$E,5,0)</f>
        <v>AKZO NOBEL LTDA DECOR</v>
      </c>
      <c r="C2923" s="16" t="s">
        <v>2551</v>
      </c>
      <c r="D2923" s="16" t="s">
        <v>2498</v>
      </c>
      <c r="E2923" s="22">
        <v>0</v>
      </c>
      <c r="F2923" s="30">
        <v>0</v>
      </c>
      <c r="G2923" s="17">
        <v>0</v>
      </c>
      <c r="H2923" s="11">
        <f t="shared" si="90"/>
        <v>0</v>
      </c>
      <c r="I2923" s="12">
        <f t="shared" si="91"/>
        <v>0</v>
      </c>
      <c r="J2923" s="13" t="s">
        <v>1105</v>
      </c>
      <c r="K2923" s="37" t="str">
        <f>VLOOKUP(Tabela14[[#This Row],[CÓDIGO]],[1]fornnecedor!$A:$G,7,0)</f>
        <v>LINHA MOVELEIRA</v>
      </c>
    </row>
    <row r="2924" spans="1:11" x14ac:dyDescent="0.3">
      <c r="A2924" s="8">
        <v>86134</v>
      </c>
      <c r="B2924" s="8" t="str">
        <f>VLOOKUP(Tabela14[[#This Row],[CÓDIGO]],[1]fornnecedor!$A:$E,5,0)</f>
        <v>AKZO NOBEL LTDA DECOR</v>
      </c>
      <c r="C2924" s="9" t="s">
        <v>2552</v>
      </c>
      <c r="D2924" s="9" t="s">
        <v>2498</v>
      </c>
      <c r="E2924" s="23">
        <v>0</v>
      </c>
      <c r="F2924" s="31">
        <v>0</v>
      </c>
      <c r="G2924" s="10">
        <v>0</v>
      </c>
      <c r="H2924" s="11">
        <f t="shared" si="90"/>
        <v>0</v>
      </c>
      <c r="I2924" s="12">
        <f t="shared" si="91"/>
        <v>0</v>
      </c>
      <c r="J2924" s="13" t="s">
        <v>1105</v>
      </c>
      <c r="K2924" s="37" t="str">
        <f>VLOOKUP(Tabela14[[#This Row],[CÓDIGO]],[1]fornnecedor!$A:$G,7,0)</f>
        <v>LINHA MOVELEIRA</v>
      </c>
    </row>
    <row r="2925" spans="1:11" x14ac:dyDescent="0.3">
      <c r="A2925" s="15">
        <v>86135</v>
      </c>
      <c r="B2925" s="15" t="str">
        <f>VLOOKUP(Tabela14[[#This Row],[CÓDIGO]],[1]fornnecedor!$A:$E,5,0)</f>
        <v>AKZO NOBEL LTDA DECOR</v>
      </c>
      <c r="C2925" s="16" t="s">
        <v>2553</v>
      </c>
      <c r="D2925" s="16" t="s">
        <v>2498</v>
      </c>
      <c r="E2925" s="22">
        <v>0</v>
      </c>
      <c r="F2925" s="30">
        <v>0</v>
      </c>
      <c r="G2925" s="17">
        <v>0</v>
      </c>
      <c r="H2925" s="11">
        <f t="shared" si="90"/>
        <v>0</v>
      </c>
      <c r="I2925" s="12">
        <f t="shared" si="91"/>
        <v>0</v>
      </c>
      <c r="J2925" s="13" t="s">
        <v>1105</v>
      </c>
      <c r="K2925" s="37" t="str">
        <f>VLOOKUP(Tabela14[[#This Row],[CÓDIGO]],[1]fornnecedor!$A:$G,7,0)</f>
        <v>LINHA MOVELEIRA</v>
      </c>
    </row>
    <row r="2926" spans="1:11" x14ac:dyDescent="0.3">
      <c r="A2926" s="8">
        <v>86136</v>
      </c>
      <c r="B2926" s="8" t="str">
        <f>VLOOKUP(Tabela14[[#This Row],[CÓDIGO]],[1]fornnecedor!$A:$E,5,0)</f>
        <v>AKZO NOBEL LTDA DECOR</v>
      </c>
      <c r="C2926" s="9" t="s">
        <v>2554</v>
      </c>
      <c r="D2926" s="9" t="s">
        <v>2498</v>
      </c>
      <c r="E2926" s="23">
        <v>0</v>
      </c>
      <c r="F2926" s="31">
        <v>0</v>
      </c>
      <c r="G2926" s="10">
        <v>0</v>
      </c>
      <c r="H2926" s="11">
        <f t="shared" si="90"/>
        <v>0</v>
      </c>
      <c r="I2926" s="12">
        <f t="shared" si="91"/>
        <v>0</v>
      </c>
      <c r="J2926" s="13" t="s">
        <v>1105</v>
      </c>
      <c r="K2926" s="37" t="str">
        <f>VLOOKUP(Tabela14[[#This Row],[CÓDIGO]],[1]fornnecedor!$A:$G,7,0)</f>
        <v>LINHA MOVELEIRA</v>
      </c>
    </row>
    <row r="2927" spans="1:11" x14ac:dyDescent="0.3">
      <c r="A2927" s="15">
        <v>86139</v>
      </c>
      <c r="B2927" s="15" t="str">
        <f>VLOOKUP(Tabela14[[#This Row],[CÓDIGO]],[1]fornnecedor!$A:$E,5,0)</f>
        <v>AKZO NOBEL LTDA DECOR</v>
      </c>
      <c r="C2927" s="16" t="s">
        <v>2555</v>
      </c>
      <c r="D2927" s="16" t="s">
        <v>2498</v>
      </c>
      <c r="E2927" s="22">
        <v>0</v>
      </c>
      <c r="F2927" s="30">
        <v>0</v>
      </c>
      <c r="G2927" s="17">
        <v>0</v>
      </c>
      <c r="H2927" s="11">
        <f t="shared" si="90"/>
        <v>0</v>
      </c>
      <c r="I2927" s="12">
        <f t="shared" si="91"/>
        <v>0</v>
      </c>
      <c r="J2927" s="13" t="s">
        <v>1105</v>
      </c>
      <c r="K2927" s="37" t="str">
        <f>VLOOKUP(Tabela14[[#This Row],[CÓDIGO]],[1]fornnecedor!$A:$G,7,0)</f>
        <v>LINHA MOVELEIRA</v>
      </c>
    </row>
    <row r="2928" spans="1:11" x14ac:dyDescent="0.3">
      <c r="A2928" s="8">
        <v>86140</v>
      </c>
      <c r="B2928" s="8" t="str">
        <f>VLOOKUP(Tabela14[[#This Row],[CÓDIGO]],[1]fornnecedor!$A:$E,5,0)</f>
        <v>AKZO NOBEL LTDA DECOR</v>
      </c>
      <c r="C2928" s="9" t="s">
        <v>2556</v>
      </c>
      <c r="D2928" s="9" t="s">
        <v>2498</v>
      </c>
      <c r="E2928" s="23">
        <v>0</v>
      </c>
      <c r="F2928" s="31">
        <v>0</v>
      </c>
      <c r="G2928" s="10">
        <v>0</v>
      </c>
      <c r="H2928" s="11">
        <f t="shared" si="90"/>
        <v>0</v>
      </c>
      <c r="I2928" s="12">
        <f t="shared" si="91"/>
        <v>0</v>
      </c>
      <c r="J2928" s="13" t="s">
        <v>1105</v>
      </c>
      <c r="K2928" s="37" t="str">
        <f>VLOOKUP(Tabela14[[#This Row],[CÓDIGO]],[1]fornnecedor!$A:$G,7,0)</f>
        <v>LINHA MOVELEIRA</v>
      </c>
    </row>
    <row r="2929" spans="1:11" x14ac:dyDescent="0.3">
      <c r="A2929" s="15">
        <v>86137</v>
      </c>
      <c r="B2929" s="15" t="str">
        <f>VLOOKUP(Tabela14[[#This Row],[CÓDIGO]],[1]fornnecedor!$A:$E,5,0)</f>
        <v>AKZO NOBEL LTDA DECOR</v>
      </c>
      <c r="C2929" s="16" t="s">
        <v>2557</v>
      </c>
      <c r="D2929" s="16" t="s">
        <v>2498</v>
      </c>
      <c r="E2929" s="22">
        <v>0</v>
      </c>
      <c r="F2929" s="30">
        <v>0</v>
      </c>
      <c r="G2929" s="17">
        <v>0</v>
      </c>
      <c r="H2929" s="11">
        <f t="shared" si="90"/>
        <v>0</v>
      </c>
      <c r="I2929" s="12">
        <f t="shared" si="91"/>
        <v>0</v>
      </c>
      <c r="J2929" s="13" t="s">
        <v>1105</v>
      </c>
      <c r="K2929" s="37" t="str">
        <f>VLOOKUP(Tabela14[[#This Row],[CÓDIGO]],[1]fornnecedor!$A:$G,7,0)</f>
        <v>LINHA MOVELEIRA</v>
      </c>
    </row>
    <row r="2930" spans="1:11" x14ac:dyDescent="0.3">
      <c r="A2930" s="8">
        <v>86138</v>
      </c>
      <c r="B2930" s="8" t="str">
        <f>VLOOKUP(Tabela14[[#This Row],[CÓDIGO]],[1]fornnecedor!$A:$E,5,0)</f>
        <v>AKZO NOBEL LTDA DECOR</v>
      </c>
      <c r="C2930" s="9" t="s">
        <v>2558</v>
      </c>
      <c r="D2930" s="9" t="s">
        <v>2498</v>
      </c>
      <c r="E2930" s="23">
        <v>0</v>
      </c>
      <c r="F2930" s="31">
        <v>0</v>
      </c>
      <c r="G2930" s="10">
        <v>0</v>
      </c>
      <c r="H2930" s="11">
        <f t="shared" si="90"/>
        <v>0</v>
      </c>
      <c r="I2930" s="12">
        <f t="shared" si="91"/>
        <v>0</v>
      </c>
      <c r="J2930" s="13" t="s">
        <v>1105</v>
      </c>
      <c r="K2930" s="37" t="str">
        <f>VLOOKUP(Tabela14[[#This Row],[CÓDIGO]],[1]fornnecedor!$A:$G,7,0)</f>
        <v>LINHA MOVELEIRA</v>
      </c>
    </row>
    <row r="2931" spans="1:11" x14ac:dyDescent="0.3">
      <c r="A2931" s="15">
        <v>86103</v>
      </c>
      <c r="B2931" s="15" t="str">
        <f>VLOOKUP(Tabela14[[#This Row],[CÓDIGO]],[1]fornnecedor!$A:$E,5,0)</f>
        <v>AKZO NOBEL LTDA DECOR</v>
      </c>
      <c r="C2931" s="16" t="s">
        <v>2559</v>
      </c>
      <c r="D2931" s="16" t="s">
        <v>2498</v>
      </c>
      <c r="E2931" s="22">
        <v>0</v>
      </c>
      <c r="F2931" s="30">
        <v>0</v>
      </c>
      <c r="G2931" s="17">
        <v>0</v>
      </c>
      <c r="H2931" s="11">
        <f t="shared" si="90"/>
        <v>0</v>
      </c>
      <c r="I2931" s="12">
        <f t="shared" si="91"/>
        <v>0</v>
      </c>
      <c r="J2931" s="13" t="s">
        <v>1105</v>
      </c>
      <c r="K2931" s="37" t="str">
        <f>VLOOKUP(Tabela14[[#This Row],[CÓDIGO]],[1]fornnecedor!$A:$G,7,0)</f>
        <v>LINHA MOVELEIRA</v>
      </c>
    </row>
    <row r="2932" spans="1:11" x14ac:dyDescent="0.3">
      <c r="A2932" s="15">
        <v>86264</v>
      </c>
      <c r="B2932" s="15" t="str">
        <f>VLOOKUP(Tabela14[[#This Row],[CÓDIGO]],[1]fornnecedor!$A:$E,5,0)</f>
        <v>AKZO NOBEL LTDA DECOR</v>
      </c>
      <c r="C2932" s="16" t="s">
        <v>2560</v>
      </c>
      <c r="D2932" s="16" t="s">
        <v>2498</v>
      </c>
      <c r="E2932" s="22">
        <v>0</v>
      </c>
      <c r="F2932" s="30">
        <v>0</v>
      </c>
      <c r="G2932" s="17">
        <v>0</v>
      </c>
      <c r="H2932" s="11">
        <f t="shared" si="90"/>
        <v>0</v>
      </c>
      <c r="I2932" s="12">
        <f t="shared" si="91"/>
        <v>0</v>
      </c>
      <c r="J2932" s="13" t="s">
        <v>1105</v>
      </c>
      <c r="K2932" s="37" t="str">
        <f>VLOOKUP(Tabela14[[#This Row],[CÓDIGO]],[1]fornnecedor!$A:$G,7,0)</f>
        <v>LINHA MOVELEIRA</v>
      </c>
    </row>
    <row r="2933" spans="1:11" x14ac:dyDescent="0.3">
      <c r="A2933" s="8">
        <v>86262</v>
      </c>
      <c r="B2933" s="8" t="str">
        <f>VLOOKUP(Tabela14[[#This Row],[CÓDIGO]],[1]fornnecedor!$A:$E,5,0)</f>
        <v>AKZO NOBEL LTDA DECOR</v>
      </c>
      <c r="C2933" s="9" t="s">
        <v>2561</v>
      </c>
      <c r="D2933" s="9" t="s">
        <v>2498</v>
      </c>
      <c r="E2933" s="23">
        <v>0</v>
      </c>
      <c r="F2933" s="31">
        <v>0</v>
      </c>
      <c r="G2933" s="10">
        <v>0</v>
      </c>
      <c r="H2933" s="11">
        <f t="shared" si="90"/>
        <v>0</v>
      </c>
      <c r="I2933" s="12">
        <f t="shared" si="91"/>
        <v>0</v>
      </c>
      <c r="J2933" s="13" t="s">
        <v>1105</v>
      </c>
      <c r="K2933" s="37" t="str">
        <f>VLOOKUP(Tabela14[[#This Row],[CÓDIGO]],[1]fornnecedor!$A:$G,7,0)</f>
        <v>LINHA MOVELEIRA</v>
      </c>
    </row>
    <row r="2934" spans="1:11" x14ac:dyDescent="0.3">
      <c r="A2934" s="15">
        <v>86263</v>
      </c>
      <c r="B2934" s="15" t="str">
        <f>VLOOKUP(Tabela14[[#This Row],[CÓDIGO]],[1]fornnecedor!$A:$E,5,0)</f>
        <v>AKZO NOBEL LTDA DECOR</v>
      </c>
      <c r="C2934" s="16" t="s">
        <v>2562</v>
      </c>
      <c r="D2934" s="16" t="s">
        <v>2498</v>
      </c>
      <c r="E2934" s="22">
        <v>0</v>
      </c>
      <c r="F2934" s="30">
        <v>0</v>
      </c>
      <c r="G2934" s="17">
        <v>0</v>
      </c>
      <c r="H2934" s="11">
        <f t="shared" si="90"/>
        <v>0</v>
      </c>
      <c r="I2934" s="12">
        <f t="shared" si="91"/>
        <v>0</v>
      </c>
      <c r="J2934" s="13" t="s">
        <v>1105</v>
      </c>
      <c r="K2934" s="37" t="str">
        <f>VLOOKUP(Tabela14[[#This Row],[CÓDIGO]],[1]fornnecedor!$A:$G,7,0)</f>
        <v>LINHA MOVELEIRA</v>
      </c>
    </row>
    <row r="2935" spans="1:11" x14ac:dyDescent="0.3">
      <c r="A2935" s="8">
        <v>86104</v>
      </c>
      <c r="B2935" s="8" t="str">
        <f>VLOOKUP(Tabela14[[#This Row],[CÓDIGO]],[1]fornnecedor!$A:$E,5,0)</f>
        <v>AKZO NOBEL LTDA DECOR</v>
      </c>
      <c r="C2935" s="9" t="s">
        <v>2563</v>
      </c>
      <c r="D2935" s="9" t="s">
        <v>2498</v>
      </c>
      <c r="E2935" s="23">
        <v>0</v>
      </c>
      <c r="F2935" s="31">
        <v>0</v>
      </c>
      <c r="G2935" s="10">
        <v>0</v>
      </c>
      <c r="H2935" s="11">
        <f t="shared" si="90"/>
        <v>0</v>
      </c>
      <c r="I2935" s="12">
        <f t="shared" si="91"/>
        <v>0</v>
      </c>
      <c r="J2935" s="13" t="s">
        <v>1105</v>
      </c>
      <c r="K2935" s="37" t="str">
        <f>VLOOKUP(Tabela14[[#This Row],[CÓDIGO]],[1]fornnecedor!$A:$G,7,0)</f>
        <v>LINHA MOVELEIRA</v>
      </c>
    </row>
    <row r="2936" spans="1:11" x14ac:dyDescent="0.3">
      <c r="A2936" s="15">
        <v>86105</v>
      </c>
      <c r="B2936" s="15" t="str">
        <f>VLOOKUP(Tabela14[[#This Row],[CÓDIGO]],[1]fornnecedor!$A:$E,5,0)</f>
        <v>AKZO NOBEL LTDA DECOR</v>
      </c>
      <c r="C2936" s="16" t="s">
        <v>2564</v>
      </c>
      <c r="D2936" s="16" t="s">
        <v>2498</v>
      </c>
      <c r="E2936" s="22">
        <v>0</v>
      </c>
      <c r="F2936" s="30">
        <v>0</v>
      </c>
      <c r="G2936" s="17">
        <v>0</v>
      </c>
      <c r="H2936" s="11">
        <f t="shared" si="90"/>
        <v>0</v>
      </c>
      <c r="I2936" s="12">
        <f t="shared" si="91"/>
        <v>0</v>
      </c>
      <c r="J2936" s="13" t="s">
        <v>1105</v>
      </c>
      <c r="K2936" s="37" t="str">
        <f>VLOOKUP(Tabela14[[#This Row],[CÓDIGO]],[1]fornnecedor!$A:$G,7,0)</f>
        <v>LINHA MOVELEIRA</v>
      </c>
    </row>
    <row r="2937" spans="1:11" x14ac:dyDescent="0.3">
      <c r="A2937" s="8">
        <v>86098</v>
      </c>
      <c r="B2937" s="8" t="str">
        <f>VLOOKUP(Tabela14[[#This Row],[CÓDIGO]],[1]fornnecedor!$A:$E,5,0)</f>
        <v>AKZO NOBEL LTDA DECOR</v>
      </c>
      <c r="C2937" s="9" t="s">
        <v>2565</v>
      </c>
      <c r="D2937" s="9" t="s">
        <v>2498</v>
      </c>
      <c r="E2937" s="23">
        <v>0</v>
      </c>
      <c r="F2937" s="31">
        <v>0</v>
      </c>
      <c r="G2937" s="10">
        <v>0</v>
      </c>
      <c r="H2937" s="11">
        <f t="shared" si="90"/>
        <v>0</v>
      </c>
      <c r="I2937" s="12">
        <f t="shared" si="91"/>
        <v>0</v>
      </c>
      <c r="J2937" s="13" t="s">
        <v>1105</v>
      </c>
      <c r="K2937" s="37" t="str">
        <f>VLOOKUP(Tabela14[[#This Row],[CÓDIGO]],[1]fornnecedor!$A:$G,7,0)</f>
        <v>LINHA MOVELEIRA</v>
      </c>
    </row>
    <row r="2938" spans="1:11" x14ac:dyDescent="0.3">
      <c r="A2938" s="15">
        <v>86099</v>
      </c>
      <c r="B2938" s="15" t="str">
        <f>VLOOKUP(Tabela14[[#This Row],[CÓDIGO]],[1]fornnecedor!$A:$E,5,0)</f>
        <v>AKZO NOBEL LTDA DECOR</v>
      </c>
      <c r="C2938" s="16" t="s">
        <v>2566</v>
      </c>
      <c r="D2938" s="16" t="s">
        <v>2498</v>
      </c>
      <c r="E2938" s="22">
        <v>0</v>
      </c>
      <c r="F2938" s="30">
        <v>0</v>
      </c>
      <c r="G2938" s="17">
        <v>0</v>
      </c>
      <c r="H2938" s="11">
        <f t="shared" si="90"/>
        <v>0</v>
      </c>
      <c r="I2938" s="12">
        <f t="shared" si="91"/>
        <v>0</v>
      </c>
      <c r="J2938" s="13" t="s">
        <v>1105</v>
      </c>
      <c r="K2938" s="37" t="str">
        <f>VLOOKUP(Tabela14[[#This Row],[CÓDIGO]],[1]fornnecedor!$A:$G,7,0)</f>
        <v>LINHA MOVELEIRA</v>
      </c>
    </row>
    <row r="2939" spans="1:11" x14ac:dyDescent="0.3">
      <c r="A2939" s="8">
        <v>86096</v>
      </c>
      <c r="B2939" s="8" t="str">
        <f>VLOOKUP(Tabela14[[#This Row],[CÓDIGO]],[1]fornnecedor!$A:$E,5,0)</f>
        <v>AKZO NOBEL LTDA DECOR</v>
      </c>
      <c r="C2939" s="9" t="s">
        <v>2567</v>
      </c>
      <c r="D2939" s="9" t="s">
        <v>2498</v>
      </c>
      <c r="E2939" s="23">
        <v>0</v>
      </c>
      <c r="F2939" s="31">
        <v>0</v>
      </c>
      <c r="G2939" s="10">
        <v>0</v>
      </c>
      <c r="H2939" s="11">
        <f t="shared" si="90"/>
        <v>0</v>
      </c>
      <c r="I2939" s="12">
        <f t="shared" si="91"/>
        <v>0</v>
      </c>
      <c r="J2939" s="13" t="s">
        <v>1105</v>
      </c>
      <c r="K2939" s="37" t="str">
        <f>VLOOKUP(Tabela14[[#This Row],[CÓDIGO]],[1]fornnecedor!$A:$G,7,0)</f>
        <v>LINHA MOVELEIRA</v>
      </c>
    </row>
    <row r="2940" spans="1:11" x14ac:dyDescent="0.3">
      <c r="A2940" s="15">
        <v>86097</v>
      </c>
      <c r="B2940" s="15" t="str">
        <f>VLOOKUP(Tabela14[[#This Row],[CÓDIGO]],[1]fornnecedor!$A:$E,5,0)</f>
        <v>AKZO NOBEL LTDA DECOR</v>
      </c>
      <c r="C2940" s="16" t="s">
        <v>2568</v>
      </c>
      <c r="D2940" s="16" t="s">
        <v>2498</v>
      </c>
      <c r="E2940" s="22">
        <v>0</v>
      </c>
      <c r="F2940" s="30">
        <v>0</v>
      </c>
      <c r="G2940" s="17">
        <v>0</v>
      </c>
      <c r="H2940" s="11">
        <f t="shared" si="90"/>
        <v>0</v>
      </c>
      <c r="I2940" s="12">
        <f t="shared" si="91"/>
        <v>0</v>
      </c>
      <c r="J2940" s="13" t="s">
        <v>1105</v>
      </c>
      <c r="K2940" s="37" t="str">
        <f>VLOOKUP(Tabela14[[#This Row],[CÓDIGO]],[1]fornnecedor!$A:$G,7,0)</f>
        <v>LINHA MOVELEIRA</v>
      </c>
    </row>
    <row r="2941" spans="1:11" x14ac:dyDescent="0.3">
      <c r="A2941" s="8">
        <v>86100</v>
      </c>
      <c r="B2941" s="8" t="str">
        <f>VLOOKUP(Tabela14[[#This Row],[CÓDIGO]],[1]fornnecedor!$A:$E,5,0)</f>
        <v>AKZO NOBEL LTDA DECOR</v>
      </c>
      <c r="C2941" s="9" t="s">
        <v>2569</v>
      </c>
      <c r="D2941" s="9" t="s">
        <v>2498</v>
      </c>
      <c r="E2941" s="23">
        <v>0</v>
      </c>
      <c r="F2941" s="31">
        <v>0</v>
      </c>
      <c r="G2941" s="10">
        <v>0</v>
      </c>
      <c r="H2941" s="11">
        <f t="shared" si="90"/>
        <v>0</v>
      </c>
      <c r="I2941" s="12">
        <f t="shared" si="91"/>
        <v>0</v>
      </c>
      <c r="J2941" s="13" t="s">
        <v>1105</v>
      </c>
      <c r="K2941" s="37" t="str">
        <f>VLOOKUP(Tabela14[[#This Row],[CÓDIGO]],[1]fornnecedor!$A:$G,7,0)</f>
        <v>LINHA MOVELEIRA</v>
      </c>
    </row>
    <row r="2942" spans="1:11" x14ac:dyDescent="0.3">
      <c r="A2942" s="15">
        <v>86101</v>
      </c>
      <c r="B2942" s="15" t="str">
        <f>VLOOKUP(Tabela14[[#This Row],[CÓDIGO]],[1]fornnecedor!$A:$E,5,0)</f>
        <v>AKZO NOBEL LTDA DECOR</v>
      </c>
      <c r="C2942" s="16" t="s">
        <v>2570</v>
      </c>
      <c r="D2942" s="16" t="s">
        <v>2498</v>
      </c>
      <c r="E2942" s="22">
        <v>0</v>
      </c>
      <c r="F2942" s="30">
        <v>0</v>
      </c>
      <c r="G2942" s="17">
        <v>0</v>
      </c>
      <c r="H2942" s="11">
        <f t="shared" si="90"/>
        <v>0</v>
      </c>
      <c r="I2942" s="12">
        <f t="shared" si="91"/>
        <v>0</v>
      </c>
      <c r="J2942" s="13" t="s">
        <v>1105</v>
      </c>
      <c r="K2942" s="37" t="str">
        <f>VLOOKUP(Tabela14[[#This Row],[CÓDIGO]],[1]fornnecedor!$A:$G,7,0)</f>
        <v>LINHA MOVELEIRA</v>
      </c>
    </row>
    <row r="2943" spans="1:11" x14ac:dyDescent="0.3">
      <c r="A2943" s="8">
        <v>86102</v>
      </c>
      <c r="B2943" s="8" t="str">
        <f>VLOOKUP(Tabela14[[#This Row],[CÓDIGO]],[1]fornnecedor!$A:$E,5,0)</f>
        <v>AKZO NOBEL LTDA DECOR</v>
      </c>
      <c r="C2943" s="9" t="s">
        <v>2571</v>
      </c>
      <c r="D2943" s="9" t="s">
        <v>2498</v>
      </c>
      <c r="E2943" s="23">
        <v>0</v>
      </c>
      <c r="F2943" s="31">
        <v>0</v>
      </c>
      <c r="G2943" s="10">
        <v>0</v>
      </c>
      <c r="H2943" s="11">
        <f t="shared" si="90"/>
        <v>0</v>
      </c>
      <c r="I2943" s="12">
        <f t="shared" si="91"/>
        <v>0</v>
      </c>
      <c r="J2943" s="13" t="s">
        <v>1105</v>
      </c>
      <c r="K2943" s="37" t="str">
        <f>VLOOKUP(Tabela14[[#This Row],[CÓDIGO]],[1]fornnecedor!$A:$G,7,0)</f>
        <v>LINHA MOVELEIRA</v>
      </c>
    </row>
    <row r="2944" spans="1:11" x14ac:dyDescent="0.3">
      <c r="A2944" s="15">
        <v>86198</v>
      </c>
      <c r="B2944" s="15" t="str">
        <f>VLOOKUP(Tabela14[[#This Row],[CÓDIGO]],[1]fornnecedor!$A:$E,5,0)</f>
        <v>AKZO NOBEL LTDA DECOR</v>
      </c>
      <c r="C2944" s="16" t="s">
        <v>2572</v>
      </c>
      <c r="D2944" s="16" t="s">
        <v>2498</v>
      </c>
      <c r="E2944" s="22">
        <v>0</v>
      </c>
      <c r="F2944" s="30">
        <v>0</v>
      </c>
      <c r="G2944" s="17">
        <v>0</v>
      </c>
      <c r="H2944" s="11">
        <f t="shared" si="90"/>
        <v>0</v>
      </c>
      <c r="I2944" s="12">
        <f t="shared" si="91"/>
        <v>0</v>
      </c>
      <c r="J2944" s="13" t="s">
        <v>1105</v>
      </c>
      <c r="K2944" s="37" t="str">
        <f>VLOOKUP(Tabela14[[#This Row],[CÓDIGO]],[1]fornnecedor!$A:$G,7,0)</f>
        <v>LINHA MOVELEIRA</v>
      </c>
    </row>
    <row r="2945" spans="1:11" x14ac:dyDescent="0.3">
      <c r="A2945" s="8">
        <v>86129</v>
      </c>
      <c r="B2945" s="8" t="str">
        <f>VLOOKUP(Tabela14[[#This Row],[CÓDIGO]],[1]fornnecedor!$A:$E,5,0)</f>
        <v>AKZO NOBEL LTDA DECOR</v>
      </c>
      <c r="C2945" s="9" t="s">
        <v>2573</v>
      </c>
      <c r="D2945" s="9" t="s">
        <v>2498</v>
      </c>
      <c r="E2945" s="23">
        <v>0</v>
      </c>
      <c r="F2945" s="31">
        <v>0</v>
      </c>
      <c r="G2945" s="10">
        <v>0</v>
      </c>
      <c r="H2945" s="11">
        <f t="shared" si="90"/>
        <v>0</v>
      </c>
      <c r="I2945" s="12">
        <f t="shared" si="91"/>
        <v>0</v>
      </c>
      <c r="J2945" s="13" t="s">
        <v>1105</v>
      </c>
      <c r="K2945" s="37" t="str">
        <f>VLOOKUP(Tabela14[[#This Row],[CÓDIGO]],[1]fornnecedor!$A:$G,7,0)</f>
        <v>LINHA MOVELEIRA</v>
      </c>
    </row>
    <row r="2946" spans="1:11" x14ac:dyDescent="0.3">
      <c r="A2946" s="15">
        <v>86130</v>
      </c>
      <c r="B2946" s="15" t="str">
        <f>VLOOKUP(Tabela14[[#This Row],[CÓDIGO]],[1]fornnecedor!$A:$E,5,0)</f>
        <v>AKZO NOBEL LTDA DECOR</v>
      </c>
      <c r="C2946" s="16" t="s">
        <v>2574</v>
      </c>
      <c r="D2946" s="16" t="s">
        <v>2498</v>
      </c>
      <c r="E2946" s="22">
        <v>0</v>
      </c>
      <c r="F2946" s="30">
        <v>0</v>
      </c>
      <c r="G2946" s="17">
        <v>0</v>
      </c>
      <c r="H2946" s="11">
        <f t="shared" ref="H2946:H3009" si="92">G2946*E2946</f>
        <v>0</v>
      </c>
      <c r="I2946" s="12">
        <f t="shared" ref="I2946:I3009" si="93">G2946*F2946</f>
        <v>0</v>
      </c>
      <c r="J2946" s="13" t="s">
        <v>1105</v>
      </c>
      <c r="K2946" s="37" t="str">
        <f>VLOOKUP(Tabela14[[#This Row],[CÓDIGO]],[1]fornnecedor!$A:$G,7,0)</f>
        <v>LINHA MOVELEIRA</v>
      </c>
    </row>
    <row r="2947" spans="1:11" x14ac:dyDescent="0.3">
      <c r="A2947" s="8">
        <v>86127</v>
      </c>
      <c r="B2947" s="8" t="str">
        <f>VLOOKUP(Tabela14[[#This Row],[CÓDIGO]],[1]fornnecedor!$A:$E,5,0)</f>
        <v>AKZO NOBEL LTDA DECOR</v>
      </c>
      <c r="C2947" s="9" t="s">
        <v>2575</v>
      </c>
      <c r="D2947" s="9" t="s">
        <v>2498</v>
      </c>
      <c r="E2947" s="23">
        <v>0</v>
      </c>
      <c r="F2947" s="31">
        <v>0</v>
      </c>
      <c r="G2947" s="10">
        <v>0</v>
      </c>
      <c r="H2947" s="11">
        <f t="shared" si="92"/>
        <v>0</v>
      </c>
      <c r="I2947" s="12">
        <f t="shared" si="93"/>
        <v>0</v>
      </c>
      <c r="J2947" s="13" t="s">
        <v>1105</v>
      </c>
      <c r="K2947" s="37" t="str">
        <f>VLOOKUP(Tabela14[[#This Row],[CÓDIGO]],[1]fornnecedor!$A:$G,7,0)</f>
        <v>LINHA MOVELEIRA</v>
      </c>
    </row>
    <row r="2948" spans="1:11" x14ac:dyDescent="0.3">
      <c r="A2948" s="15">
        <v>86128</v>
      </c>
      <c r="B2948" s="15" t="str">
        <f>VLOOKUP(Tabela14[[#This Row],[CÓDIGO]],[1]fornnecedor!$A:$E,5,0)</f>
        <v>AKZO NOBEL LTDA DECOR</v>
      </c>
      <c r="C2948" s="16" t="s">
        <v>2576</v>
      </c>
      <c r="D2948" s="16" t="s">
        <v>2498</v>
      </c>
      <c r="E2948" s="22">
        <v>0</v>
      </c>
      <c r="F2948" s="30">
        <v>0</v>
      </c>
      <c r="G2948" s="17">
        <v>0</v>
      </c>
      <c r="H2948" s="11">
        <f t="shared" si="92"/>
        <v>0</v>
      </c>
      <c r="I2948" s="12">
        <f t="shared" si="93"/>
        <v>0</v>
      </c>
      <c r="J2948" s="13" t="s">
        <v>1105</v>
      </c>
      <c r="K2948" s="37" t="str">
        <f>VLOOKUP(Tabela14[[#This Row],[CÓDIGO]],[1]fornnecedor!$A:$G,7,0)</f>
        <v>LINHA MOVELEIRA</v>
      </c>
    </row>
    <row r="2949" spans="1:11" x14ac:dyDescent="0.3">
      <c r="A2949" s="8">
        <v>86110</v>
      </c>
      <c r="B2949" s="8" t="str">
        <f>VLOOKUP(Tabela14[[#This Row],[CÓDIGO]],[1]fornnecedor!$A:$E,5,0)</f>
        <v>AKZO NOBEL LTDA DECOR</v>
      </c>
      <c r="C2949" s="9" t="s">
        <v>2577</v>
      </c>
      <c r="D2949" s="9" t="s">
        <v>2498</v>
      </c>
      <c r="E2949" s="23">
        <v>0</v>
      </c>
      <c r="F2949" s="31">
        <v>0</v>
      </c>
      <c r="G2949" s="10">
        <v>0</v>
      </c>
      <c r="H2949" s="11">
        <f t="shared" si="92"/>
        <v>0</v>
      </c>
      <c r="I2949" s="12">
        <f t="shared" si="93"/>
        <v>0</v>
      </c>
      <c r="J2949" s="13" t="s">
        <v>1105</v>
      </c>
      <c r="K2949" s="37" t="str">
        <f>VLOOKUP(Tabela14[[#This Row],[CÓDIGO]],[1]fornnecedor!$A:$G,7,0)</f>
        <v>LINHA MOVELEIRA</v>
      </c>
    </row>
    <row r="2950" spans="1:11" x14ac:dyDescent="0.3">
      <c r="A2950" s="15">
        <v>86111</v>
      </c>
      <c r="B2950" s="15" t="str">
        <f>VLOOKUP(Tabela14[[#This Row],[CÓDIGO]],[1]fornnecedor!$A:$E,5,0)</f>
        <v>AKZO NOBEL LTDA DECOR</v>
      </c>
      <c r="C2950" s="16" t="s">
        <v>2578</v>
      </c>
      <c r="D2950" s="16" t="s">
        <v>2498</v>
      </c>
      <c r="E2950" s="22">
        <v>0</v>
      </c>
      <c r="F2950" s="30">
        <v>0</v>
      </c>
      <c r="G2950" s="17">
        <v>0</v>
      </c>
      <c r="H2950" s="11">
        <f t="shared" si="92"/>
        <v>0</v>
      </c>
      <c r="I2950" s="12">
        <f t="shared" si="93"/>
        <v>0</v>
      </c>
      <c r="J2950" s="13" t="s">
        <v>1105</v>
      </c>
      <c r="K2950" s="37" t="str">
        <f>VLOOKUP(Tabela14[[#This Row],[CÓDIGO]],[1]fornnecedor!$A:$G,7,0)</f>
        <v>LINHA MOVELEIRA</v>
      </c>
    </row>
    <row r="2951" spans="1:11" x14ac:dyDescent="0.3">
      <c r="A2951" s="8">
        <v>86125</v>
      </c>
      <c r="B2951" s="8" t="str">
        <f>VLOOKUP(Tabela14[[#This Row],[CÓDIGO]],[1]fornnecedor!$A:$E,5,0)</f>
        <v>AKZO NOBEL LTDA DECOR</v>
      </c>
      <c r="C2951" s="9" t="s">
        <v>2579</v>
      </c>
      <c r="D2951" s="9" t="s">
        <v>2498</v>
      </c>
      <c r="E2951" s="23">
        <v>0</v>
      </c>
      <c r="F2951" s="31">
        <v>0</v>
      </c>
      <c r="G2951" s="10">
        <v>0</v>
      </c>
      <c r="H2951" s="11">
        <f t="shared" si="92"/>
        <v>0</v>
      </c>
      <c r="I2951" s="12">
        <f t="shared" si="93"/>
        <v>0</v>
      </c>
      <c r="J2951" s="13" t="s">
        <v>1105</v>
      </c>
      <c r="K2951" s="37" t="str">
        <f>VLOOKUP(Tabela14[[#This Row],[CÓDIGO]],[1]fornnecedor!$A:$G,7,0)</f>
        <v>LINHA MOVELEIRA</v>
      </c>
    </row>
    <row r="2952" spans="1:11" x14ac:dyDescent="0.3">
      <c r="A2952" s="15">
        <v>86126</v>
      </c>
      <c r="B2952" s="15" t="str">
        <f>VLOOKUP(Tabela14[[#This Row],[CÓDIGO]],[1]fornnecedor!$A:$E,5,0)</f>
        <v>AKZO NOBEL LTDA DECOR</v>
      </c>
      <c r="C2952" s="16" t="s">
        <v>2580</v>
      </c>
      <c r="D2952" s="16" t="s">
        <v>2498</v>
      </c>
      <c r="E2952" s="22">
        <v>0</v>
      </c>
      <c r="F2952" s="30">
        <v>0</v>
      </c>
      <c r="G2952" s="17">
        <v>0</v>
      </c>
      <c r="H2952" s="11">
        <f t="shared" si="92"/>
        <v>0</v>
      </c>
      <c r="I2952" s="12">
        <f t="shared" si="93"/>
        <v>0</v>
      </c>
      <c r="J2952" s="13" t="s">
        <v>1105</v>
      </c>
      <c r="K2952" s="37" t="str">
        <f>VLOOKUP(Tabela14[[#This Row],[CÓDIGO]],[1]fornnecedor!$A:$G,7,0)</f>
        <v>LINHA MOVELEIRA</v>
      </c>
    </row>
    <row r="2953" spans="1:11" x14ac:dyDescent="0.3">
      <c r="A2953" s="8">
        <v>86108</v>
      </c>
      <c r="B2953" s="8" t="str">
        <f>VLOOKUP(Tabela14[[#This Row],[CÓDIGO]],[1]fornnecedor!$A:$E,5,0)</f>
        <v>AKZO NOBEL LTDA DECOR</v>
      </c>
      <c r="C2953" s="9" t="s">
        <v>2581</v>
      </c>
      <c r="D2953" s="9" t="s">
        <v>2498</v>
      </c>
      <c r="E2953" s="23">
        <v>0</v>
      </c>
      <c r="F2953" s="31">
        <v>0</v>
      </c>
      <c r="G2953" s="10">
        <v>0</v>
      </c>
      <c r="H2953" s="11">
        <f t="shared" si="92"/>
        <v>0</v>
      </c>
      <c r="I2953" s="12">
        <f t="shared" si="93"/>
        <v>0</v>
      </c>
      <c r="J2953" s="13" t="s">
        <v>1105</v>
      </c>
      <c r="K2953" s="37" t="str">
        <f>VLOOKUP(Tabela14[[#This Row],[CÓDIGO]],[1]fornnecedor!$A:$G,7,0)</f>
        <v>LINHA MOVELEIRA</v>
      </c>
    </row>
    <row r="2954" spans="1:11" x14ac:dyDescent="0.3">
      <c r="A2954" s="15">
        <v>86109</v>
      </c>
      <c r="B2954" s="15" t="str">
        <f>VLOOKUP(Tabela14[[#This Row],[CÓDIGO]],[1]fornnecedor!$A:$E,5,0)</f>
        <v>AKZO NOBEL LTDA DECOR</v>
      </c>
      <c r="C2954" s="16" t="s">
        <v>2582</v>
      </c>
      <c r="D2954" s="16" t="s">
        <v>2498</v>
      </c>
      <c r="E2954" s="22">
        <v>0</v>
      </c>
      <c r="F2954" s="30">
        <v>0</v>
      </c>
      <c r="G2954" s="17">
        <v>0</v>
      </c>
      <c r="H2954" s="11">
        <f t="shared" si="92"/>
        <v>0</v>
      </c>
      <c r="I2954" s="12">
        <f t="shared" si="93"/>
        <v>0</v>
      </c>
      <c r="J2954" s="13" t="s">
        <v>1105</v>
      </c>
      <c r="K2954" s="37" t="str">
        <f>VLOOKUP(Tabela14[[#This Row],[CÓDIGO]],[1]fornnecedor!$A:$G,7,0)</f>
        <v>LINHA MOVELEIRA</v>
      </c>
    </row>
    <row r="2955" spans="1:11" x14ac:dyDescent="0.3">
      <c r="A2955" s="8">
        <v>86577</v>
      </c>
      <c r="B2955" s="8" t="str">
        <f>VLOOKUP(Tabela14[[#This Row],[CÓDIGO]],[1]fornnecedor!$A:$E,5,0)</f>
        <v>AKZO NOBEL LTDA DECOR</v>
      </c>
      <c r="C2955" s="9" t="s">
        <v>2583</v>
      </c>
      <c r="D2955" s="9" t="s">
        <v>2498</v>
      </c>
      <c r="E2955" s="23">
        <v>0</v>
      </c>
      <c r="F2955" s="31">
        <v>0</v>
      </c>
      <c r="G2955" s="10">
        <v>0</v>
      </c>
      <c r="H2955" s="11">
        <f t="shared" si="92"/>
        <v>0</v>
      </c>
      <c r="I2955" s="12">
        <f t="shared" si="93"/>
        <v>0</v>
      </c>
      <c r="J2955" s="13" t="s">
        <v>1105</v>
      </c>
      <c r="K2955" s="37" t="str">
        <f>VLOOKUP(Tabela14[[#This Row],[CÓDIGO]],[1]fornnecedor!$A:$G,7,0)</f>
        <v>LINHA MOVELEIRA</v>
      </c>
    </row>
    <row r="2956" spans="1:11" x14ac:dyDescent="0.3">
      <c r="A2956" s="15">
        <v>86578</v>
      </c>
      <c r="B2956" s="15" t="str">
        <f>VLOOKUP(Tabela14[[#This Row],[CÓDIGO]],[1]fornnecedor!$A:$E,5,0)</f>
        <v>AKZO NOBEL LTDA DECOR</v>
      </c>
      <c r="C2956" s="16" t="s">
        <v>2584</v>
      </c>
      <c r="D2956" s="16" t="s">
        <v>2498</v>
      </c>
      <c r="E2956" s="22">
        <v>0</v>
      </c>
      <c r="F2956" s="30">
        <v>0</v>
      </c>
      <c r="G2956" s="17">
        <v>0</v>
      </c>
      <c r="H2956" s="11">
        <f t="shared" si="92"/>
        <v>0</v>
      </c>
      <c r="I2956" s="12">
        <f t="shared" si="93"/>
        <v>0</v>
      </c>
      <c r="J2956" s="13" t="s">
        <v>1105</v>
      </c>
      <c r="K2956" s="37" t="str">
        <f>VLOOKUP(Tabela14[[#This Row],[CÓDIGO]],[1]fornnecedor!$A:$G,7,0)</f>
        <v>LINHA MOVELEIRA</v>
      </c>
    </row>
    <row r="2957" spans="1:11" x14ac:dyDescent="0.3">
      <c r="A2957" s="8">
        <v>86154</v>
      </c>
      <c r="B2957" s="8" t="str">
        <f>VLOOKUP(Tabela14[[#This Row],[CÓDIGO]],[1]fornnecedor!$A:$E,5,0)</f>
        <v>AKZO NOBEL LTDA DECOR</v>
      </c>
      <c r="C2957" s="9" t="s">
        <v>2585</v>
      </c>
      <c r="D2957" s="9" t="s">
        <v>2498</v>
      </c>
      <c r="E2957" s="23">
        <v>0</v>
      </c>
      <c r="F2957" s="31">
        <v>0</v>
      </c>
      <c r="G2957" s="10">
        <v>0</v>
      </c>
      <c r="H2957" s="11">
        <f t="shared" si="92"/>
        <v>0</v>
      </c>
      <c r="I2957" s="12">
        <f t="shared" si="93"/>
        <v>0</v>
      </c>
      <c r="J2957" s="13" t="s">
        <v>1105</v>
      </c>
      <c r="K2957" s="37" t="str">
        <f>VLOOKUP(Tabela14[[#This Row],[CÓDIGO]],[1]fornnecedor!$A:$G,7,0)</f>
        <v>LINHA MOVELEIRA</v>
      </c>
    </row>
    <row r="2958" spans="1:11" x14ac:dyDescent="0.3">
      <c r="A2958" s="15">
        <v>86155</v>
      </c>
      <c r="B2958" s="15" t="str">
        <f>VLOOKUP(Tabela14[[#This Row],[CÓDIGO]],[1]fornnecedor!$A:$E,5,0)</f>
        <v>AKZO NOBEL LTDA DECOR</v>
      </c>
      <c r="C2958" s="16" t="s">
        <v>2586</v>
      </c>
      <c r="D2958" s="16" t="s">
        <v>2498</v>
      </c>
      <c r="E2958" s="22">
        <v>0</v>
      </c>
      <c r="F2958" s="30">
        <v>0</v>
      </c>
      <c r="G2958" s="17">
        <v>0</v>
      </c>
      <c r="H2958" s="11">
        <f t="shared" si="92"/>
        <v>0</v>
      </c>
      <c r="I2958" s="12">
        <f t="shared" si="93"/>
        <v>0</v>
      </c>
      <c r="J2958" s="13" t="s">
        <v>1105</v>
      </c>
      <c r="K2958" s="37" t="str">
        <f>VLOOKUP(Tabela14[[#This Row],[CÓDIGO]],[1]fornnecedor!$A:$G,7,0)</f>
        <v>LINHA MOVELEIRA</v>
      </c>
    </row>
    <row r="2959" spans="1:11" x14ac:dyDescent="0.3">
      <c r="A2959" s="8">
        <v>86156</v>
      </c>
      <c r="B2959" s="8" t="str">
        <f>VLOOKUP(Tabela14[[#This Row],[CÓDIGO]],[1]fornnecedor!$A:$E,5,0)</f>
        <v>AKZO NOBEL LTDA DECOR</v>
      </c>
      <c r="C2959" s="9" t="s">
        <v>2587</v>
      </c>
      <c r="D2959" s="9" t="s">
        <v>2498</v>
      </c>
      <c r="E2959" s="23">
        <v>0</v>
      </c>
      <c r="F2959" s="31">
        <v>0</v>
      </c>
      <c r="G2959" s="10">
        <v>0</v>
      </c>
      <c r="H2959" s="11">
        <f t="shared" si="92"/>
        <v>0</v>
      </c>
      <c r="I2959" s="12">
        <f t="shared" si="93"/>
        <v>0</v>
      </c>
      <c r="J2959" s="13" t="s">
        <v>1105</v>
      </c>
      <c r="K2959" s="37" t="str">
        <f>VLOOKUP(Tabela14[[#This Row],[CÓDIGO]],[1]fornnecedor!$A:$G,7,0)</f>
        <v>LINHA MOVELEIRA</v>
      </c>
    </row>
    <row r="2960" spans="1:11" x14ac:dyDescent="0.3">
      <c r="A2960" s="15">
        <v>86153</v>
      </c>
      <c r="B2960" s="15" t="str">
        <f>VLOOKUP(Tabela14[[#This Row],[CÓDIGO]],[1]fornnecedor!$A:$E,5,0)</f>
        <v>AKZO NOBEL LTDA DECOR</v>
      </c>
      <c r="C2960" s="16" t="s">
        <v>2588</v>
      </c>
      <c r="D2960" s="16" t="s">
        <v>2498</v>
      </c>
      <c r="E2960" s="22">
        <v>0</v>
      </c>
      <c r="F2960" s="30">
        <v>0</v>
      </c>
      <c r="G2960" s="17">
        <v>0</v>
      </c>
      <c r="H2960" s="11">
        <f t="shared" si="92"/>
        <v>0</v>
      </c>
      <c r="I2960" s="12">
        <f t="shared" si="93"/>
        <v>0</v>
      </c>
      <c r="J2960" s="13" t="s">
        <v>1105</v>
      </c>
      <c r="K2960" s="37" t="str">
        <f>VLOOKUP(Tabela14[[#This Row],[CÓDIGO]],[1]fornnecedor!$A:$G,7,0)</f>
        <v>LINHA MOVELEIRA</v>
      </c>
    </row>
    <row r="2961" spans="1:11" x14ac:dyDescent="0.3">
      <c r="A2961" s="8">
        <v>86611</v>
      </c>
      <c r="B2961" s="8" t="str">
        <f>VLOOKUP(Tabela14[[#This Row],[CÓDIGO]],[1]fornnecedor!$A:$E,5,0)</f>
        <v>AKZO NOBEL LTDA DECOR</v>
      </c>
      <c r="C2961" s="9" t="s">
        <v>2589</v>
      </c>
      <c r="D2961" s="9" t="s">
        <v>2498</v>
      </c>
      <c r="E2961" s="23">
        <v>0</v>
      </c>
      <c r="F2961" s="31">
        <v>0</v>
      </c>
      <c r="G2961" s="10">
        <v>0</v>
      </c>
      <c r="H2961" s="11">
        <f t="shared" si="92"/>
        <v>0</v>
      </c>
      <c r="I2961" s="12">
        <f t="shared" si="93"/>
        <v>0</v>
      </c>
      <c r="J2961" s="13" t="s">
        <v>1105</v>
      </c>
      <c r="K2961" s="37" t="str">
        <f>VLOOKUP(Tabela14[[#This Row],[CÓDIGO]],[1]fornnecedor!$A:$G,7,0)</f>
        <v>LINHA MOVELEIRA</v>
      </c>
    </row>
    <row r="2962" spans="1:11" x14ac:dyDescent="0.3">
      <c r="A2962" s="15">
        <v>86576</v>
      </c>
      <c r="B2962" s="15" t="str">
        <f>VLOOKUP(Tabela14[[#This Row],[CÓDIGO]],[1]fornnecedor!$A:$E,5,0)</f>
        <v>AKZO NOBEL LTDA DECOR</v>
      </c>
      <c r="C2962" s="16" t="s">
        <v>2590</v>
      </c>
      <c r="D2962" s="16" t="s">
        <v>2498</v>
      </c>
      <c r="E2962" s="22">
        <v>0</v>
      </c>
      <c r="F2962" s="30">
        <v>0</v>
      </c>
      <c r="G2962" s="17">
        <v>0</v>
      </c>
      <c r="H2962" s="11">
        <f t="shared" si="92"/>
        <v>0</v>
      </c>
      <c r="I2962" s="12">
        <f t="shared" si="93"/>
        <v>0</v>
      </c>
      <c r="J2962" s="13" t="s">
        <v>1105</v>
      </c>
      <c r="K2962" s="37" t="str">
        <f>VLOOKUP(Tabela14[[#This Row],[CÓDIGO]],[1]fornnecedor!$A:$G,7,0)</f>
        <v>LINHA MOVELEIRA</v>
      </c>
    </row>
    <row r="2963" spans="1:11" x14ac:dyDescent="0.3">
      <c r="A2963" s="8">
        <v>86582</v>
      </c>
      <c r="B2963" s="8" t="str">
        <f>VLOOKUP(Tabela14[[#This Row],[CÓDIGO]],[1]fornnecedor!$A:$E,5,0)</f>
        <v>AKZO NOBEL LTDA DECOR</v>
      </c>
      <c r="C2963" s="9" t="s">
        <v>2591</v>
      </c>
      <c r="D2963" s="9" t="s">
        <v>2498</v>
      </c>
      <c r="E2963" s="23">
        <v>0</v>
      </c>
      <c r="F2963" s="31">
        <v>0</v>
      </c>
      <c r="G2963" s="10">
        <v>0</v>
      </c>
      <c r="H2963" s="11">
        <f t="shared" si="92"/>
        <v>0</v>
      </c>
      <c r="I2963" s="12">
        <f t="shared" si="93"/>
        <v>0</v>
      </c>
      <c r="J2963" s="13" t="s">
        <v>1105</v>
      </c>
      <c r="K2963" s="37" t="str">
        <f>VLOOKUP(Tabela14[[#This Row],[CÓDIGO]],[1]fornnecedor!$A:$G,7,0)</f>
        <v>LINHA MOVELEIRA</v>
      </c>
    </row>
    <row r="2964" spans="1:11" x14ac:dyDescent="0.3">
      <c r="A2964" s="8">
        <v>23885</v>
      </c>
      <c r="B2964" s="8" t="str">
        <f>VLOOKUP(Tabela14[[#This Row],[CÓDIGO]],[1]fornnecedor!$A:$E,5,0)</f>
        <v>LIMA &amp; PERGHER INDUSTRIAL E COMERCIO</v>
      </c>
      <c r="C2964" s="9" t="s">
        <v>2592</v>
      </c>
      <c r="D2964" s="9" t="s">
        <v>463</v>
      </c>
      <c r="E2964" s="23">
        <v>0</v>
      </c>
      <c r="F2964" s="31">
        <v>0</v>
      </c>
      <c r="G2964" s="10">
        <v>22.79</v>
      </c>
      <c r="H2964" s="11">
        <f t="shared" si="92"/>
        <v>0</v>
      </c>
      <c r="I2964" s="12">
        <f t="shared" si="93"/>
        <v>0</v>
      </c>
      <c r="J2964" s="13" t="s">
        <v>1105</v>
      </c>
      <c r="K2964" s="37" t="str">
        <f>VLOOKUP(Tabela14[[#This Row],[CÓDIGO]],[1]fornnecedor!$A:$G,7,0)</f>
        <v>GRUPO CONVERSAO</v>
      </c>
    </row>
    <row r="2965" spans="1:11" x14ac:dyDescent="0.3">
      <c r="A2965" s="8">
        <v>23739</v>
      </c>
      <c r="B2965" s="8" t="str">
        <f>VLOOKUP(Tabela14[[#This Row],[CÓDIGO]],[1]fornnecedor!$A:$E,5,0)</f>
        <v>INDUSTRIA E COMERCIO DE POLIDORES PEROLA LTDA</v>
      </c>
      <c r="C2965" s="9" t="s">
        <v>2593</v>
      </c>
      <c r="D2965" s="9" t="s">
        <v>1387</v>
      </c>
      <c r="E2965" s="23">
        <v>0</v>
      </c>
      <c r="F2965" s="31">
        <v>0</v>
      </c>
      <c r="G2965" s="10">
        <v>7.14</v>
      </c>
      <c r="H2965" s="11">
        <f t="shared" si="92"/>
        <v>0</v>
      </c>
      <c r="I2965" s="12">
        <f t="shared" si="93"/>
        <v>0</v>
      </c>
      <c r="J2965" s="13" t="s">
        <v>1105</v>
      </c>
      <c r="K2965" s="37" t="str">
        <f>VLOOKUP(Tabela14[[#This Row],[CÓDIGO]],[1]fornnecedor!$A:$G,7,0)</f>
        <v>CERA  / LIMPEZA /  POLIMENTO VEICULAR</v>
      </c>
    </row>
    <row r="2966" spans="1:11" x14ac:dyDescent="0.3">
      <c r="A2966" s="15">
        <v>23741</v>
      </c>
      <c r="B2966" s="15" t="str">
        <f>VLOOKUP(Tabela14[[#This Row],[CÓDIGO]],[1]fornnecedor!$A:$E,5,0)</f>
        <v>INDUSTRIA E COMERCIO DE POLIDORES PEROLA LTDA</v>
      </c>
      <c r="C2966" s="16" t="s">
        <v>2594</v>
      </c>
      <c r="D2966" s="16" t="s">
        <v>1387</v>
      </c>
      <c r="E2966" s="22">
        <v>0</v>
      </c>
      <c r="F2966" s="30">
        <v>0</v>
      </c>
      <c r="G2966" s="17">
        <v>7.14</v>
      </c>
      <c r="H2966" s="11">
        <f t="shared" si="92"/>
        <v>0</v>
      </c>
      <c r="I2966" s="12">
        <f t="shared" si="93"/>
        <v>0</v>
      </c>
      <c r="J2966" s="13" t="s">
        <v>1105</v>
      </c>
      <c r="K2966" s="37" t="str">
        <f>VLOOKUP(Tabela14[[#This Row],[CÓDIGO]],[1]fornnecedor!$A:$G,7,0)</f>
        <v>CERA  / LIMPEZA /  POLIMENTO VEICULAR</v>
      </c>
    </row>
    <row r="2967" spans="1:11" x14ac:dyDescent="0.3">
      <c r="A2967" s="8">
        <v>23740</v>
      </c>
      <c r="B2967" s="8" t="str">
        <f>VLOOKUP(Tabela14[[#This Row],[CÓDIGO]],[1]fornnecedor!$A:$E,5,0)</f>
        <v>INDUSTRIA E COMERCIO DE POLIDORES PEROLA LTDA</v>
      </c>
      <c r="C2967" s="9" t="s">
        <v>2595</v>
      </c>
      <c r="D2967" s="9" t="s">
        <v>1387</v>
      </c>
      <c r="E2967" s="23">
        <v>0</v>
      </c>
      <c r="F2967" s="31">
        <v>0</v>
      </c>
      <c r="G2967" s="10">
        <v>14.71</v>
      </c>
      <c r="H2967" s="11">
        <f t="shared" si="92"/>
        <v>0</v>
      </c>
      <c r="I2967" s="12">
        <f t="shared" si="93"/>
        <v>0</v>
      </c>
      <c r="J2967" s="13" t="s">
        <v>1105</v>
      </c>
      <c r="K2967" s="37" t="str">
        <f>VLOOKUP(Tabela14[[#This Row],[CÓDIGO]],[1]fornnecedor!$A:$G,7,0)</f>
        <v>CERA  / LIMPEZA /  POLIMENTO VEICULAR</v>
      </c>
    </row>
    <row r="2968" spans="1:11" x14ac:dyDescent="0.3">
      <c r="A2968" s="15">
        <v>21967</v>
      </c>
      <c r="B2968" s="15" t="str">
        <f>VLOOKUP(Tabela14[[#This Row],[CÓDIGO]],[1]fornnecedor!$A:$E,5,0)</f>
        <v>SHERWIN - WILLIAMS DO BRASIL IND. E COM. LTDA</v>
      </c>
      <c r="C2968" s="16" t="s">
        <v>2596</v>
      </c>
      <c r="D2968" s="16" t="s">
        <v>324</v>
      </c>
      <c r="E2968" s="22">
        <v>0</v>
      </c>
      <c r="F2968" s="30">
        <v>0</v>
      </c>
      <c r="G2968" s="17">
        <v>13.76</v>
      </c>
      <c r="H2968" s="11">
        <f t="shared" si="92"/>
        <v>0</v>
      </c>
      <c r="I2968" s="12">
        <f t="shared" si="93"/>
        <v>0</v>
      </c>
      <c r="J2968" s="13" t="s">
        <v>1105</v>
      </c>
      <c r="K2968" s="37" t="str">
        <f>VLOOKUP(Tabela14[[#This Row],[CÓDIGO]],[1]fornnecedor!$A:$G,7,0)</f>
        <v xml:space="preserve">SPRAYS </v>
      </c>
    </row>
    <row r="2969" spans="1:11" x14ac:dyDescent="0.3">
      <c r="A2969" s="8">
        <v>83814</v>
      </c>
      <c r="B2969" s="8" t="str">
        <f>VLOOKUP(Tabela14[[#This Row],[CÓDIGO]],[1]fornnecedor!$A:$E,5,0)</f>
        <v>SHERWIN - WILLIAMS DO BRASIL IND. E COM. LTDA</v>
      </c>
      <c r="C2969" s="9" t="s">
        <v>2597</v>
      </c>
      <c r="D2969" s="9" t="s">
        <v>324</v>
      </c>
      <c r="E2969" s="23">
        <v>0</v>
      </c>
      <c r="F2969" s="31">
        <v>0</v>
      </c>
      <c r="G2969" s="10">
        <v>17.350000000000001</v>
      </c>
      <c r="H2969" s="11">
        <f t="shared" si="92"/>
        <v>0</v>
      </c>
      <c r="I2969" s="12">
        <f t="shared" si="93"/>
        <v>0</v>
      </c>
      <c r="J2969" s="13" t="s">
        <v>1105</v>
      </c>
      <c r="K2969" s="37" t="str">
        <f>VLOOKUP(Tabela14[[#This Row],[CÓDIGO]],[1]fornnecedor!$A:$G,7,0)</f>
        <v xml:space="preserve">SPRAYS </v>
      </c>
    </row>
    <row r="2970" spans="1:11" x14ac:dyDescent="0.3">
      <c r="A2970" s="8">
        <v>247</v>
      </c>
      <c r="B2970" s="8" t="str">
        <f>VLOOKUP(Tabela14[[#This Row],[CÓDIGO]],[1]fornnecedor!$A:$E,5,0)</f>
        <v>ORBI QUIMICA S/A</v>
      </c>
      <c r="C2970" s="9" t="s">
        <v>2598</v>
      </c>
      <c r="D2970" s="9" t="s">
        <v>1180</v>
      </c>
      <c r="E2970" s="23">
        <v>0</v>
      </c>
      <c r="F2970" s="31">
        <v>0</v>
      </c>
      <c r="G2970" s="10">
        <v>6.36</v>
      </c>
      <c r="H2970" s="11">
        <f t="shared" si="92"/>
        <v>0</v>
      </c>
      <c r="I2970" s="12">
        <f t="shared" si="93"/>
        <v>0</v>
      </c>
      <c r="J2970" s="13" t="s">
        <v>1105</v>
      </c>
      <c r="K2970" s="37" t="str">
        <f>VLOOKUP(Tabela14[[#This Row],[CÓDIGO]],[1]fornnecedor!$A:$G,7,0)</f>
        <v xml:space="preserve">SPRAYS </v>
      </c>
    </row>
    <row r="2971" spans="1:11" x14ac:dyDescent="0.3">
      <c r="A2971" s="8">
        <v>20228</v>
      </c>
      <c r="B2971" s="8" t="str">
        <f>VLOOKUP(Tabela14[[#This Row],[CÓDIGO]],[1]fornnecedor!$A:$E,5,0)</f>
        <v>SHERWIN-WILLIAMS DO BRASIL INDÚSTRIA E COMÉRCIO LTDA.</v>
      </c>
      <c r="C2971" s="9" t="s">
        <v>2599</v>
      </c>
      <c r="D2971" s="9" t="s">
        <v>2600</v>
      </c>
      <c r="E2971" s="23">
        <v>0</v>
      </c>
      <c r="F2971" s="31">
        <v>0</v>
      </c>
      <c r="G2971" s="10">
        <v>11.84</v>
      </c>
      <c r="H2971" s="11">
        <f t="shared" si="92"/>
        <v>0</v>
      </c>
      <c r="I2971" s="12">
        <f t="shared" si="93"/>
        <v>0</v>
      </c>
      <c r="J2971" s="13" t="s">
        <v>1105</v>
      </c>
      <c r="K2971" s="37" t="str">
        <f>VLOOKUP(Tabela14[[#This Row],[CÓDIGO]],[1]fornnecedor!$A:$G,7,0)</f>
        <v xml:space="preserve">SPRAYS </v>
      </c>
    </row>
    <row r="2972" spans="1:11" x14ac:dyDescent="0.3">
      <c r="A2972" s="15">
        <v>87064</v>
      </c>
      <c r="B2972" s="15" t="str">
        <f>VLOOKUP(Tabela14[[#This Row],[CÓDIGO]],[1]fornnecedor!$A:$E,5,0)</f>
        <v>SHERWIN-WILLIAMS DO BRASIL INDÚSTRIA E COMÉRCIO LTDA.</v>
      </c>
      <c r="C2972" s="16" t="s">
        <v>2601</v>
      </c>
      <c r="D2972" s="16" t="s">
        <v>2600</v>
      </c>
      <c r="E2972" s="22">
        <v>0</v>
      </c>
      <c r="F2972" s="30">
        <v>0</v>
      </c>
      <c r="G2972" s="17">
        <v>0</v>
      </c>
      <c r="H2972" s="11">
        <f t="shared" si="92"/>
        <v>0</v>
      </c>
      <c r="I2972" s="12">
        <f t="shared" si="93"/>
        <v>0</v>
      </c>
      <c r="J2972" s="13" t="s">
        <v>1105</v>
      </c>
      <c r="K2972" s="37" t="str">
        <f>VLOOKUP(Tabela14[[#This Row],[CÓDIGO]],[1]fornnecedor!$A:$G,7,0)</f>
        <v xml:space="preserve">SPRAYS </v>
      </c>
    </row>
    <row r="2973" spans="1:11" x14ac:dyDescent="0.3">
      <c r="A2973" s="8">
        <v>87065</v>
      </c>
      <c r="B2973" s="8" t="str">
        <f>VLOOKUP(Tabela14[[#This Row],[CÓDIGO]],[1]fornnecedor!$A:$E,5,0)</f>
        <v>SHERWIN-WILLIAMS DO BRASIL INDÚSTRIA E COMÉRCIO LTDA.</v>
      </c>
      <c r="C2973" s="9" t="s">
        <v>2602</v>
      </c>
      <c r="D2973" s="9" t="s">
        <v>2600</v>
      </c>
      <c r="E2973" s="23">
        <v>0</v>
      </c>
      <c r="F2973" s="31">
        <v>0</v>
      </c>
      <c r="G2973" s="10">
        <v>0</v>
      </c>
      <c r="H2973" s="11">
        <f t="shared" si="92"/>
        <v>0</v>
      </c>
      <c r="I2973" s="12">
        <f t="shared" si="93"/>
        <v>0</v>
      </c>
      <c r="J2973" s="13" t="s">
        <v>1105</v>
      </c>
      <c r="K2973" s="37" t="str">
        <f>VLOOKUP(Tabela14[[#This Row],[CÓDIGO]],[1]fornnecedor!$A:$G,7,0)</f>
        <v xml:space="preserve">SPRAYS </v>
      </c>
    </row>
    <row r="2974" spans="1:11" x14ac:dyDescent="0.3">
      <c r="A2974" s="15">
        <v>87066</v>
      </c>
      <c r="B2974" s="15" t="str">
        <f>VLOOKUP(Tabela14[[#This Row],[CÓDIGO]],[1]fornnecedor!$A:$E,5,0)</f>
        <v>SHERWIN-WILLIAMS DO BRASIL INDÚSTRIA E COMÉRCIO LTDA.</v>
      </c>
      <c r="C2974" s="16" t="s">
        <v>2603</v>
      </c>
      <c r="D2974" s="16" t="s">
        <v>2600</v>
      </c>
      <c r="E2974" s="22">
        <v>0</v>
      </c>
      <c r="F2974" s="30">
        <v>0</v>
      </c>
      <c r="G2974" s="17">
        <v>0</v>
      </c>
      <c r="H2974" s="11">
        <f t="shared" si="92"/>
        <v>0</v>
      </c>
      <c r="I2974" s="12">
        <f t="shared" si="93"/>
        <v>0</v>
      </c>
      <c r="J2974" s="13" t="s">
        <v>1105</v>
      </c>
      <c r="K2974" s="37" t="str">
        <f>VLOOKUP(Tabela14[[#This Row],[CÓDIGO]],[1]fornnecedor!$A:$G,7,0)</f>
        <v xml:space="preserve">SPRAYS </v>
      </c>
    </row>
    <row r="2975" spans="1:11" x14ac:dyDescent="0.3">
      <c r="A2975" s="8">
        <v>87067</v>
      </c>
      <c r="B2975" s="8" t="str">
        <f>VLOOKUP(Tabela14[[#This Row],[CÓDIGO]],[1]fornnecedor!$A:$E,5,0)</f>
        <v>SHERWIN-WILLIAMS DO BRASIL INDÚSTRIA E COMÉRCIO LTDA.</v>
      </c>
      <c r="C2975" s="9" t="s">
        <v>2604</v>
      </c>
      <c r="D2975" s="9" t="s">
        <v>2600</v>
      </c>
      <c r="E2975" s="23">
        <v>0</v>
      </c>
      <c r="F2975" s="31">
        <v>0</v>
      </c>
      <c r="G2975" s="10">
        <v>0</v>
      </c>
      <c r="H2975" s="11">
        <f t="shared" si="92"/>
        <v>0</v>
      </c>
      <c r="I2975" s="12">
        <f t="shared" si="93"/>
        <v>0</v>
      </c>
      <c r="J2975" s="13" t="s">
        <v>1105</v>
      </c>
      <c r="K2975" s="37" t="str">
        <f>VLOOKUP(Tabela14[[#This Row],[CÓDIGO]],[1]fornnecedor!$A:$G,7,0)</f>
        <v xml:space="preserve">SPRAYS </v>
      </c>
    </row>
    <row r="2976" spans="1:11" x14ac:dyDescent="0.3">
      <c r="A2976" s="15">
        <v>87068</v>
      </c>
      <c r="B2976" s="15" t="str">
        <f>VLOOKUP(Tabela14[[#This Row],[CÓDIGO]],[1]fornnecedor!$A:$E,5,0)</f>
        <v>SHERWIN-WILLIAMS DO BRASIL INDÚSTRIA E COMÉRCIO LTDA.</v>
      </c>
      <c r="C2976" s="16" t="s">
        <v>2605</v>
      </c>
      <c r="D2976" s="16" t="s">
        <v>2600</v>
      </c>
      <c r="E2976" s="22">
        <v>0</v>
      </c>
      <c r="F2976" s="30">
        <v>0</v>
      </c>
      <c r="G2976" s="17">
        <v>0</v>
      </c>
      <c r="H2976" s="11">
        <f t="shared" si="92"/>
        <v>0</v>
      </c>
      <c r="I2976" s="12">
        <f t="shared" si="93"/>
        <v>0</v>
      </c>
      <c r="J2976" s="13" t="s">
        <v>1105</v>
      </c>
      <c r="K2976" s="37" t="str">
        <f>VLOOKUP(Tabela14[[#This Row],[CÓDIGO]],[1]fornnecedor!$A:$G,7,0)</f>
        <v xml:space="preserve">SPRAYS </v>
      </c>
    </row>
    <row r="2977" spans="1:11" x14ac:dyDescent="0.3">
      <c r="A2977" s="8">
        <v>87069</v>
      </c>
      <c r="B2977" s="8" t="str">
        <f>VLOOKUP(Tabela14[[#This Row],[CÓDIGO]],[1]fornnecedor!$A:$E,5,0)</f>
        <v>SHERWIN-WILLIAMS DO BRASIL INDÚSTRIA E COMÉRCIO LTDA.</v>
      </c>
      <c r="C2977" s="9" t="s">
        <v>2606</v>
      </c>
      <c r="D2977" s="9" t="s">
        <v>2600</v>
      </c>
      <c r="E2977" s="23">
        <v>0</v>
      </c>
      <c r="F2977" s="31">
        <v>0</v>
      </c>
      <c r="G2977" s="10">
        <v>0</v>
      </c>
      <c r="H2977" s="11">
        <f t="shared" si="92"/>
        <v>0</v>
      </c>
      <c r="I2977" s="12">
        <f t="shared" si="93"/>
        <v>0</v>
      </c>
      <c r="J2977" s="13" t="s">
        <v>1105</v>
      </c>
      <c r="K2977" s="37" t="str">
        <f>VLOOKUP(Tabela14[[#This Row],[CÓDIGO]],[1]fornnecedor!$A:$G,7,0)</f>
        <v xml:space="preserve">SPRAYS </v>
      </c>
    </row>
    <row r="2978" spans="1:11" x14ac:dyDescent="0.3">
      <c r="A2978" s="15">
        <v>10144</v>
      </c>
      <c r="B2978" s="15" t="str">
        <f>VLOOKUP(Tabela14[[#This Row],[CÓDIGO]],[1]fornnecedor!$A:$E,5,0)</f>
        <v>SHERWIN-WILLIAMS DO BRASIL INDÚSTRIA E COMÉRCIO LTDA.</v>
      </c>
      <c r="C2978" s="16" t="s">
        <v>2607</v>
      </c>
      <c r="D2978" s="16" t="s">
        <v>2600</v>
      </c>
      <c r="E2978" s="22">
        <v>0</v>
      </c>
      <c r="F2978" s="30">
        <v>0</v>
      </c>
      <c r="G2978" s="17">
        <v>11.84</v>
      </c>
      <c r="H2978" s="11">
        <f t="shared" si="92"/>
        <v>0</v>
      </c>
      <c r="I2978" s="12">
        <f t="shared" si="93"/>
        <v>0</v>
      </c>
      <c r="J2978" s="13" t="s">
        <v>1105</v>
      </c>
      <c r="K2978" s="37" t="str">
        <f>VLOOKUP(Tabela14[[#This Row],[CÓDIGO]],[1]fornnecedor!$A:$G,7,0)</f>
        <v xml:space="preserve">SPRAYS </v>
      </c>
    </row>
    <row r="2979" spans="1:11" x14ac:dyDescent="0.3">
      <c r="A2979" s="8">
        <v>87063</v>
      </c>
      <c r="B2979" s="8" t="str">
        <f>VLOOKUP(Tabela14[[#This Row],[CÓDIGO]],[1]fornnecedor!$A:$E,5,0)</f>
        <v>SHERWIN-WILLIAMS DO BRASIL INDÚSTRIA E COMÉRCIO LTDA.</v>
      </c>
      <c r="C2979" s="9" t="s">
        <v>2608</v>
      </c>
      <c r="D2979" s="9" t="s">
        <v>2600</v>
      </c>
      <c r="E2979" s="23">
        <v>0</v>
      </c>
      <c r="F2979" s="31">
        <v>0</v>
      </c>
      <c r="G2979" s="10">
        <v>0</v>
      </c>
      <c r="H2979" s="11">
        <f t="shared" si="92"/>
        <v>0</v>
      </c>
      <c r="I2979" s="12">
        <f t="shared" si="93"/>
        <v>0</v>
      </c>
      <c r="J2979" s="13" t="s">
        <v>1105</v>
      </c>
      <c r="K2979" s="37" t="str">
        <f>VLOOKUP(Tabela14[[#This Row],[CÓDIGO]],[1]fornnecedor!$A:$G,7,0)</f>
        <v xml:space="preserve">SPRAYS </v>
      </c>
    </row>
    <row r="2980" spans="1:11" x14ac:dyDescent="0.3">
      <c r="A2980" s="15">
        <v>10145</v>
      </c>
      <c r="B2980" s="15" t="str">
        <f>VLOOKUP(Tabela14[[#This Row],[CÓDIGO]],[1]fornnecedor!$A:$E,5,0)</f>
        <v>SHERWIN-WILLIAMS DO BRASIL INDÚSTRIA E COMÉRCIO LTDA.</v>
      </c>
      <c r="C2980" s="16" t="s">
        <v>2609</v>
      </c>
      <c r="D2980" s="16" t="s">
        <v>2600</v>
      </c>
      <c r="E2980" s="22">
        <v>0</v>
      </c>
      <c r="F2980" s="30">
        <v>0</v>
      </c>
      <c r="G2980" s="17">
        <v>11.84</v>
      </c>
      <c r="H2980" s="11">
        <f t="shared" si="92"/>
        <v>0</v>
      </c>
      <c r="I2980" s="12">
        <f t="shared" si="93"/>
        <v>0</v>
      </c>
      <c r="J2980" s="13" t="s">
        <v>1105</v>
      </c>
      <c r="K2980" s="37" t="str">
        <f>VLOOKUP(Tabela14[[#This Row],[CÓDIGO]],[1]fornnecedor!$A:$G,7,0)</f>
        <v xml:space="preserve">SPRAYS </v>
      </c>
    </row>
    <row r="2981" spans="1:11" x14ac:dyDescent="0.3">
      <c r="A2981" s="8">
        <v>87070</v>
      </c>
      <c r="B2981" s="8" t="str">
        <f>VLOOKUP(Tabela14[[#This Row],[CÓDIGO]],[1]fornnecedor!$A:$E,5,0)</f>
        <v>SHERWIN-WILLIAMS DO BRASIL INDÚSTRIA E COMÉRCIO LTDA.</v>
      </c>
      <c r="C2981" s="9" t="s">
        <v>2610</v>
      </c>
      <c r="D2981" s="9" t="s">
        <v>2600</v>
      </c>
      <c r="E2981" s="23">
        <v>0</v>
      </c>
      <c r="F2981" s="31">
        <v>0</v>
      </c>
      <c r="G2981" s="10">
        <v>0</v>
      </c>
      <c r="H2981" s="11">
        <f t="shared" si="92"/>
        <v>0</v>
      </c>
      <c r="I2981" s="12">
        <f t="shared" si="93"/>
        <v>0</v>
      </c>
      <c r="J2981" s="13" t="s">
        <v>1105</v>
      </c>
      <c r="K2981" s="37" t="str">
        <f>VLOOKUP(Tabela14[[#This Row],[CÓDIGO]],[1]fornnecedor!$A:$G,7,0)</f>
        <v xml:space="preserve">SPRAYS </v>
      </c>
    </row>
    <row r="2982" spans="1:11" x14ac:dyDescent="0.3">
      <c r="A2982" s="15">
        <v>87071</v>
      </c>
      <c r="B2982" s="15" t="str">
        <f>VLOOKUP(Tabela14[[#This Row],[CÓDIGO]],[1]fornnecedor!$A:$E,5,0)</f>
        <v>SHERWIN-WILLIAMS DO BRASIL INDÚSTRIA E COMÉRCIO LTDA.</v>
      </c>
      <c r="C2982" s="16" t="s">
        <v>2611</v>
      </c>
      <c r="D2982" s="16" t="s">
        <v>2600</v>
      </c>
      <c r="E2982" s="22">
        <v>0</v>
      </c>
      <c r="F2982" s="30">
        <v>0</v>
      </c>
      <c r="G2982" s="17">
        <v>0</v>
      </c>
      <c r="H2982" s="11">
        <f t="shared" si="92"/>
        <v>0</v>
      </c>
      <c r="I2982" s="12">
        <f t="shared" si="93"/>
        <v>0</v>
      </c>
      <c r="J2982" s="13" t="s">
        <v>1105</v>
      </c>
      <c r="K2982" s="37" t="str">
        <f>VLOOKUP(Tabela14[[#This Row],[CÓDIGO]],[1]fornnecedor!$A:$G,7,0)</f>
        <v xml:space="preserve">SPRAYS </v>
      </c>
    </row>
    <row r="2983" spans="1:11" x14ac:dyDescent="0.3">
      <c r="A2983" s="8">
        <v>87072</v>
      </c>
      <c r="B2983" s="8" t="str">
        <f>VLOOKUP(Tabela14[[#This Row],[CÓDIGO]],[1]fornnecedor!$A:$E,5,0)</f>
        <v>SHERWIN-WILLIAMS DO BRASIL INDÚSTRIA E COMÉRCIO LTDA.</v>
      </c>
      <c r="C2983" s="9" t="s">
        <v>2612</v>
      </c>
      <c r="D2983" s="9" t="s">
        <v>2600</v>
      </c>
      <c r="E2983" s="23">
        <v>0</v>
      </c>
      <c r="F2983" s="31">
        <v>0</v>
      </c>
      <c r="G2983" s="10">
        <v>0</v>
      </c>
      <c r="H2983" s="11">
        <f t="shared" si="92"/>
        <v>0</v>
      </c>
      <c r="I2983" s="12">
        <f t="shared" si="93"/>
        <v>0</v>
      </c>
      <c r="J2983" s="13" t="s">
        <v>1105</v>
      </c>
      <c r="K2983" s="37" t="str">
        <f>VLOOKUP(Tabela14[[#This Row],[CÓDIGO]],[1]fornnecedor!$A:$G,7,0)</f>
        <v xml:space="preserve">SPRAYS </v>
      </c>
    </row>
    <row r="2984" spans="1:11" x14ac:dyDescent="0.3">
      <c r="A2984" s="15">
        <v>87073</v>
      </c>
      <c r="B2984" s="15" t="str">
        <f>VLOOKUP(Tabela14[[#This Row],[CÓDIGO]],[1]fornnecedor!$A:$E,5,0)</f>
        <v>SHERWIN-WILLIAMS DO BRASIL INDÚSTRIA E COMÉRCIO LTDA.</v>
      </c>
      <c r="C2984" s="16" t="s">
        <v>2613</v>
      </c>
      <c r="D2984" s="16" t="s">
        <v>2600</v>
      </c>
      <c r="E2984" s="22">
        <v>0</v>
      </c>
      <c r="F2984" s="30">
        <v>0</v>
      </c>
      <c r="G2984" s="17">
        <v>0</v>
      </c>
      <c r="H2984" s="11">
        <f t="shared" si="92"/>
        <v>0</v>
      </c>
      <c r="I2984" s="12">
        <f t="shared" si="93"/>
        <v>0</v>
      </c>
      <c r="J2984" s="13" t="s">
        <v>1105</v>
      </c>
      <c r="K2984" s="37" t="str">
        <f>VLOOKUP(Tabela14[[#This Row],[CÓDIGO]],[1]fornnecedor!$A:$G,7,0)</f>
        <v xml:space="preserve">SPRAYS </v>
      </c>
    </row>
    <row r="2985" spans="1:11" x14ac:dyDescent="0.3">
      <c r="A2985" s="8">
        <v>10150</v>
      </c>
      <c r="B2985" s="8" t="str">
        <f>VLOOKUP(Tabela14[[#This Row],[CÓDIGO]],[1]fornnecedor!$A:$E,5,0)</f>
        <v>SHERWIN-WILLIAMS DO BRASIL INDÚSTRIA E COMÉRCIO LTDA.</v>
      </c>
      <c r="C2985" s="9" t="s">
        <v>2614</v>
      </c>
      <c r="D2985" s="9" t="s">
        <v>2600</v>
      </c>
      <c r="E2985" s="23">
        <v>0</v>
      </c>
      <c r="F2985" s="31">
        <v>0</v>
      </c>
      <c r="G2985" s="10">
        <v>12.1</v>
      </c>
      <c r="H2985" s="11">
        <f t="shared" si="92"/>
        <v>0</v>
      </c>
      <c r="I2985" s="12">
        <f t="shared" si="93"/>
        <v>0</v>
      </c>
      <c r="J2985" s="13" t="s">
        <v>1105</v>
      </c>
      <c r="K2985" s="37" t="str">
        <f>VLOOKUP(Tabela14[[#This Row],[CÓDIGO]],[1]fornnecedor!$A:$G,7,0)</f>
        <v xml:space="preserve">SPRAYS </v>
      </c>
    </row>
    <row r="2986" spans="1:11" x14ac:dyDescent="0.3">
      <c r="A2986" s="15">
        <v>10151</v>
      </c>
      <c r="B2986" s="15" t="str">
        <f>VLOOKUP(Tabela14[[#This Row],[CÓDIGO]],[1]fornnecedor!$A:$E,5,0)</f>
        <v>SHERWIN-WILLIAMS DO BRASIL INDÚSTRIA E COMÉRCIO LTDA.</v>
      </c>
      <c r="C2986" s="16" t="s">
        <v>2615</v>
      </c>
      <c r="D2986" s="16" t="s">
        <v>2600</v>
      </c>
      <c r="E2986" s="22">
        <v>0</v>
      </c>
      <c r="F2986" s="30">
        <v>0</v>
      </c>
      <c r="G2986" s="17">
        <v>11.84</v>
      </c>
      <c r="H2986" s="11">
        <f t="shared" si="92"/>
        <v>0</v>
      </c>
      <c r="I2986" s="12">
        <f t="shared" si="93"/>
        <v>0</v>
      </c>
      <c r="J2986" s="13" t="s">
        <v>1105</v>
      </c>
      <c r="K2986" s="37" t="str">
        <f>VLOOKUP(Tabela14[[#This Row],[CÓDIGO]],[1]fornnecedor!$A:$G,7,0)</f>
        <v xml:space="preserve">SPRAYS </v>
      </c>
    </row>
    <row r="2987" spans="1:11" x14ac:dyDescent="0.3">
      <c r="A2987" s="8">
        <v>21417</v>
      </c>
      <c r="B2987" s="8" t="str">
        <f>VLOOKUP(Tabela14[[#This Row],[CÓDIGO]],[1]fornnecedor!$A:$E,5,0)</f>
        <v>SHERWIN-WILLIAMS DO BRASIL INDÚSTRIA E COMÉRCIO LTDA.</v>
      </c>
      <c r="C2987" s="9" t="s">
        <v>2616</v>
      </c>
      <c r="D2987" s="9" t="s">
        <v>2600</v>
      </c>
      <c r="E2987" s="23">
        <v>0</v>
      </c>
      <c r="F2987" s="31">
        <v>0</v>
      </c>
      <c r="G2987" s="10">
        <v>11.84</v>
      </c>
      <c r="H2987" s="11">
        <f t="shared" si="92"/>
        <v>0</v>
      </c>
      <c r="I2987" s="12">
        <f t="shared" si="93"/>
        <v>0</v>
      </c>
      <c r="J2987" s="13" t="s">
        <v>1105</v>
      </c>
      <c r="K2987" s="37" t="str">
        <f>VLOOKUP(Tabela14[[#This Row],[CÓDIGO]],[1]fornnecedor!$A:$G,7,0)</f>
        <v xml:space="preserve">SPRAYS </v>
      </c>
    </row>
    <row r="2988" spans="1:11" x14ac:dyDescent="0.3">
      <c r="A2988" s="15">
        <v>87075</v>
      </c>
      <c r="B2988" s="15" t="str">
        <f>VLOOKUP(Tabela14[[#This Row],[CÓDIGO]],[1]fornnecedor!$A:$E,5,0)</f>
        <v>SHERWIN-WILLIAMS DO BRASIL INDÚSTRIA E COMÉRCIO LTDA.</v>
      </c>
      <c r="C2988" s="16" t="s">
        <v>2617</v>
      </c>
      <c r="D2988" s="16" t="s">
        <v>2600</v>
      </c>
      <c r="E2988" s="22">
        <v>0</v>
      </c>
      <c r="F2988" s="30">
        <v>0</v>
      </c>
      <c r="G2988" s="17">
        <v>0</v>
      </c>
      <c r="H2988" s="11">
        <f t="shared" si="92"/>
        <v>0</v>
      </c>
      <c r="I2988" s="12">
        <f t="shared" si="93"/>
        <v>0</v>
      </c>
      <c r="J2988" s="13" t="s">
        <v>1105</v>
      </c>
      <c r="K2988" s="37" t="str">
        <f>VLOOKUP(Tabela14[[#This Row],[CÓDIGO]],[1]fornnecedor!$A:$G,7,0)</f>
        <v xml:space="preserve">SPRAYS </v>
      </c>
    </row>
    <row r="2989" spans="1:11" x14ac:dyDescent="0.3">
      <c r="A2989" s="8">
        <v>87074</v>
      </c>
      <c r="B2989" s="8" t="str">
        <f>VLOOKUP(Tabela14[[#This Row],[CÓDIGO]],[1]fornnecedor!$A:$E,5,0)</f>
        <v>SHERWIN-WILLIAMS DO BRASIL INDÚSTRIA E COMÉRCIO LTDA.</v>
      </c>
      <c r="C2989" s="9" t="s">
        <v>2618</v>
      </c>
      <c r="D2989" s="9" t="s">
        <v>2600</v>
      </c>
      <c r="E2989" s="23">
        <v>0</v>
      </c>
      <c r="F2989" s="31">
        <v>0</v>
      </c>
      <c r="G2989" s="10">
        <v>0</v>
      </c>
      <c r="H2989" s="11">
        <f t="shared" si="92"/>
        <v>0</v>
      </c>
      <c r="I2989" s="12">
        <f t="shared" si="93"/>
        <v>0</v>
      </c>
      <c r="J2989" s="13" t="s">
        <v>1105</v>
      </c>
      <c r="K2989" s="37" t="str">
        <f>VLOOKUP(Tabela14[[#This Row],[CÓDIGO]],[1]fornnecedor!$A:$G,7,0)</f>
        <v xml:space="preserve">SPRAYS </v>
      </c>
    </row>
    <row r="2990" spans="1:11" x14ac:dyDescent="0.3">
      <c r="A2990" s="15">
        <v>87076</v>
      </c>
      <c r="B2990" s="15" t="str">
        <f>VLOOKUP(Tabela14[[#This Row],[CÓDIGO]],[1]fornnecedor!$A:$E,5,0)</f>
        <v>SHERWIN-WILLIAMS DO BRASIL INDÚSTRIA E COMÉRCIO LTDA.</v>
      </c>
      <c r="C2990" s="16" t="s">
        <v>2619</v>
      </c>
      <c r="D2990" s="16" t="s">
        <v>2600</v>
      </c>
      <c r="E2990" s="22">
        <v>0</v>
      </c>
      <c r="F2990" s="30">
        <v>0</v>
      </c>
      <c r="G2990" s="17">
        <v>0</v>
      </c>
      <c r="H2990" s="11">
        <f t="shared" si="92"/>
        <v>0</v>
      </c>
      <c r="I2990" s="12">
        <f t="shared" si="93"/>
        <v>0</v>
      </c>
      <c r="J2990" s="13" t="s">
        <v>1105</v>
      </c>
      <c r="K2990" s="37" t="str">
        <f>VLOOKUP(Tabela14[[#This Row],[CÓDIGO]],[1]fornnecedor!$A:$G,7,0)</f>
        <v xml:space="preserve">SPRAYS </v>
      </c>
    </row>
    <row r="2991" spans="1:11" x14ac:dyDescent="0.3">
      <c r="A2991" s="8">
        <v>87077</v>
      </c>
      <c r="B2991" s="8" t="str">
        <f>VLOOKUP(Tabela14[[#This Row],[CÓDIGO]],[1]fornnecedor!$A:$E,5,0)</f>
        <v>SHERWIN-WILLIAMS DO BRASIL INDÚSTRIA E COMÉRCIO LTDA.</v>
      </c>
      <c r="C2991" s="9" t="s">
        <v>2620</v>
      </c>
      <c r="D2991" s="9" t="s">
        <v>2600</v>
      </c>
      <c r="E2991" s="23">
        <v>0</v>
      </c>
      <c r="F2991" s="31">
        <v>0</v>
      </c>
      <c r="G2991" s="10">
        <v>0</v>
      </c>
      <c r="H2991" s="11">
        <f t="shared" si="92"/>
        <v>0</v>
      </c>
      <c r="I2991" s="12">
        <f t="shared" si="93"/>
        <v>0</v>
      </c>
      <c r="J2991" s="13" t="s">
        <v>1105</v>
      </c>
      <c r="K2991" s="37" t="str">
        <f>VLOOKUP(Tabela14[[#This Row],[CÓDIGO]],[1]fornnecedor!$A:$G,7,0)</f>
        <v xml:space="preserve">SPRAYS </v>
      </c>
    </row>
    <row r="2992" spans="1:11" x14ac:dyDescent="0.3">
      <c r="A2992" s="15">
        <v>87078</v>
      </c>
      <c r="B2992" s="15" t="str">
        <f>VLOOKUP(Tabela14[[#This Row],[CÓDIGO]],[1]fornnecedor!$A:$E,5,0)</f>
        <v>SHERWIN-WILLIAMS DO BRASIL INDÚSTRIA E COMÉRCIO LTDA.</v>
      </c>
      <c r="C2992" s="16" t="s">
        <v>2621</v>
      </c>
      <c r="D2992" s="16" t="s">
        <v>2600</v>
      </c>
      <c r="E2992" s="22">
        <v>0</v>
      </c>
      <c r="F2992" s="30">
        <v>0</v>
      </c>
      <c r="G2992" s="17">
        <v>0</v>
      </c>
      <c r="H2992" s="11">
        <f t="shared" si="92"/>
        <v>0</v>
      </c>
      <c r="I2992" s="12">
        <f t="shared" si="93"/>
        <v>0</v>
      </c>
      <c r="J2992" s="13" t="s">
        <v>1105</v>
      </c>
      <c r="K2992" s="37" t="str">
        <f>VLOOKUP(Tabela14[[#This Row],[CÓDIGO]],[1]fornnecedor!$A:$G,7,0)</f>
        <v xml:space="preserve">SPRAYS </v>
      </c>
    </row>
    <row r="2993" spans="1:11" x14ac:dyDescent="0.3">
      <c r="A2993" s="8">
        <v>10153</v>
      </c>
      <c r="B2993" s="8" t="str">
        <f>VLOOKUP(Tabela14[[#This Row],[CÓDIGO]],[1]fornnecedor!$A:$E,5,0)</f>
        <v>SHERWIN-WILLIAMS DO BRASIL INDÚSTRIA E COMÉRCIO LTDA.</v>
      </c>
      <c r="C2993" s="9" t="s">
        <v>2622</v>
      </c>
      <c r="D2993" s="9" t="s">
        <v>2600</v>
      </c>
      <c r="E2993" s="23">
        <v>0</v>
      </c>
      <c r="F2993" s="31">
        <v>0</v>
      </c>
      <c r="G2993" s="10">
        <v>13.07</v>
      </c>
      <c r="H2993" s="11">
        <f t="shared" si="92"/>
        <v>0</v>
      </c>
      <c r="I2993" s="12">
        <f t="shared" si="93"/>
        <v>0</v>
      </c>
      <c r="J2993" s="13" t="s">
        <v>1105</v>
      </c>
      <c r="K2993" s="37" t="str">
        <f>VLOOKUP(Tabela14[[#This Row],[CÓDIGO]],[1]fornnecedor!$A:$G,7,0)</f>
        <v xml:space="preserve">SPRAYS </v>
      </c>
    </row>
    <row r="2994" spans="1:11" x14ac:dyDescent="0.3">
      <c r="A2994" s="15">
        <v>23870</v>
      </c>
      <c r="B2994" s="15" t="str">
        <f>VLOOKUP(Tabela14[[#This Row],[CÓDIGO]],[1]fornnecedor!$A:$E,5,0)</f>
        <v>PAR TECNOLOGIA E SERVICOS DE INFORMATICA LTDA EPP</v>
      </c>
      <c r="C2994" s="16" t="s">
        <v>2623</v>
      </c>
      <c r="D2994" s="16" t="s">
        <v>454</v>
      </c>
      <c r="E2994" s="22">
        <v>0</v>
      </c>
      <c r="F2994" s="30">
        <v>0</v>
      </c>
      <c r="G2994" s="17">
        <v>0</v>
      </c>
      <c r="H2994" s="11">
        <f t="shared" si="92"/>
        <v>0</v>
      </c>
      <c r="I2994" s="12">
        <f t="shared" si="93"/>
        <v>0</v>
      </c>
      <c r="J2994" s="13" t="s">
        <v>1105</v>
      </c>
      <c r="K2994" s="37" t="str">
        <f>VLOOKUP(Tabela14[[#This Row],[CÓDIGO]],[1]fornnecedor!$A:$G,7,0)</f>
        <v>GRUPO CONVERSAO</v>
      </c>
    </row>
    <row r="2995" spans="1:11" x14ac:dyDescent="0.3">
      <c r="A2995" s="15">
        <v>86662</v>
      </c>
      <c r="B2995" s="15" t="str">
        <f>VLOOKUP(Tabela14[[#This Row],[CÓDIGO]],[1]fornnecedor!$A:$E,5,0)</f>
        <v>AKZO NOBEL LTDA DECOR</v>
      </c>
      <c r="C2995" s="16" t="s">
        <v>2624</v>
      </c>
      <c r="D2995" s="16" t="s">
        <v>2498</v>
      </c>
      <c r="E2995" s="22">
        <v>0</v>
      </c>
      <c r="F2995" s="30">
        <v>0</v>
      </c>
      <c r="G2995" s="17">
        <v>0</v>
      </c>
      <c r="H2995" s="11">
        <f t="shared" si="92"/>
        <v>0</v>
      </c>
      <c r="I2995" s="12">
        <f t="shared" si="93"/>
        <v>0</v>
      </c>
      <c r="J2995" s="13" t="s">
        <v>1105</v>
      </c>
      <c r="K2995" s="37" t="str">
        <f>VLOOKUP(Tabela14[[#This Row],[CÓDIGO]],[1]fornnecedor!$A:$G,7,0)</f>
        <v>LINHA MOVELEIRA</v>
      </c>
    </row>
    <row r="2996" spans="1:11" x14ac:dyDescent="0.3">
      <c r="A2996" s="15">
        <v>86120</v>
      </c>
      <c r="B2996" s="15" t="str">
        <f>VLOOKUP(Tabela14[[#This Row],[CÓDIGO]],[1]fornnecedor!$A:$E,5,0)</f>
        <v>AKZO NOBEL LTDA DECOR</v>
      </c>
      <c r="C2996" s="16" t="s">
        <v>2625</v>
      </c>
      <c r="D2996" s="16" t="s">
        <v>2498</v>
      </c>
      <c r="E2996" s="22">
        <v>0</v>
      </c>
      <c r="F2996" s="30">
        <v>0</v>
      </c>
      <c r="G2996" s="17">
        <v>0</v>
      </c>
      <c r="H2996" s="11">
        <f t="shared" si="92"/>
        <v>0</v>
      </c>
      <c r="I2996" s="12">
        <f t="shared" si="93"/>
        <v>0</v>
      </c>
      <c r="J2996" s="13" t="s">
        <v>1105</v>
      </c>
      <c r="K2996" s="37" t="str">
        <f>VLOOKUP(Tabela14[[#This Row],[CÓDIGO]],[1]fornnecedor!$A:$G,7,0)</f>
        <v>LINHA MOVELEIRA</v>
      </c>
    </row>
    <row r="2997" spans="1:11" x14ac:dyDescent="0.3">
      <c r="A2997" s="15">
        <v>86752</v>
      </c>
      <c r="B2997" s="15" t="str">
        <f>VLOOKUP(Tabela14[[#This Row],[CÓDIGO]],[1]fornnecedor!$A:$E,5,0)</f>
        <v>AKZO NOBEL LTDA DECOR</v>
      </c>
      <c r="C2997" s="16" t="s">
        <v>2626</v>
      </c>
      <c r="D2997" s="16" t="s">
        <v>2498</v>
      </c>
      <c r="E2997" s="22">
        <v>0</v>
      </c>
      <c r="F2997" s="30">
        <v>0</v>
      </c>
      <c r="G2997" s="17">
        <v>0</v>
      </c>
      <c r="H2997" s="11">
        <f t="shared" si="92"/>
        <v>0</v>
      </c>
      <c r="I2997" s="12">
        <f t="shared" si="93"/>
        <v>0</v>
      </c>
      <c r="J2997" s="13" t="s">
        <v>1105</v>
      </c>
      <c r="K2997" s="37" t="str">
        <f>VLOOKUP(Tabela14[[#This Row],[CÓDIGO]],[1]fornnecedor!$A:$G,7,0)</f>
        <v>LINHA MOVELEIRA</v>
      </c>
    </row>
    <row r="2998" spans="1:11" x14ac:dyDescent="0.3">
      <c r="A2998" s="8">
        <v>23186</v>
      </c>
      <c r="B2998" s="8" t="str">
        <f>VLOOKUP(Tabela14[[#This Row],[CÓDIGO]],[1]fornnecedor!$A:$E,5,0)</f>
        <v>Axalta Coating Systems Brasil Ltda</v>
      </c>
      <c r="C2998" s="9" t="s">
        <v>2627</v>
      </c>
      <c r="D2998" s="9" t="s">
        <v>1148</v>
      </c>
      <c r="E2998" s="23">
        <v>0</v>
      </c>
      <c r="F2998" s="31">
        <v>0</v>
      </c>
      <c r="G2998" s="10">
        <v>200.23</v>
      </c>
      <c r="H2998" s="11">
        <f t="shared" si="92"/>
        <v>0</v>
      </c>
      <c r="I2998" s="12">
        <f t="shared" si="93"/>
        <v>0</v>
      </c>
      <c r="J2998" s="13" t="s">
        <v>1105</v>
      </c>
      <c r="K2998" s="37" t="str">
        <f>VLOOKUP(Tabela14[[#This Row],[CÓDIGO]],[1]fornnecedor!$A:$G,7,0)</f>
        <v>BASES POLIÉSTER</v>
      </c>
    </row>
    <row r="2999" spans="1:11" x14ac:dyDescent="0.3">
      <c r="A2999" s="15">
        <v>23215</v>
      </c>
      <c r="B2999" s="15" t="str">
        <f>VLOOKUP(Tabela14[[#This Row],[CÓDIGO]],[1]fornnecedor!$A:$E,5,0)</f>
        <v>Axalta Coating Systems Brasil Ltda</v>
      </c>
      <c r="C2999" s="16" t="s">
        <v>2628</v>
      </c>
      <c r="D2999" s="16" t="s">
        <v>1148</v>
      </c>
      <c r="E2999" s="22">
        <v>0</v>
      </c>
      <c r="F2999" s="30">
        <v>0</v>
      </c>
      <c r="G2999" s="17">
        <v>185.59</v>
      </c>
      <c r="H2999" s="11">
        <f t="shared" si="92"/>
        <v>0</v>
      </c>
      <c r="I2999" s="12">
        <f t="shared" si="93"/>
        <v>0</v>
      </c>
      <c r="J2999" s="13" t="s">
        <v>1105</v>
      </c>
      <c r="K2999" s="37" t="str">
        <f>VLOOKUP(Tabela14[[#This Row],[CÓDIGO]],[1]fornnecedor!$A:$G,7,0)</f>
        <v>BASES POLIÉSTER</v>
      </c>
    </row>
    <row r="3000" spans="1:11" x14ac:dyDescent="0.3">
      <c r="A3000" s="8">
        <v>23204</v>
      </c>
      <c r="B3000" s="8" t="str">
        <f>VLOOKUP(Tabela14[[#This Row],[CÓDIGO]],[1]fornnecedor!$A:$E,5,0)</f>
        <v>Axalta Coating Systems Brasil Ltda</v>
      </c>
      <c r="C3000" s="9" t="s">
        <v>2629</v>
      </c>
      <c r="D3000" s="9" t="s">
        <v>1148</v>
      </c>
      <c r="E3000" s="23">
        <v>0</v>
      </c>
      <c r="F3000" s="31">
        <v>0</v>
      </c>
      <c r="G3000" s="10">
        <v>104.33</v>
      </c>
      <c r="H3000" s="11">
        <f t="shared" si="92"/>
        <v>0</v>
      </c>
      <c r="I3000" s="12">
        <f t="shared" si="93"/>
        <v>0</v>
      </c>
      <c r="J3000" s="13" t="s">
        <v>1105</v>
      </c>
      <c r="K3000" s="37" t="str">
        <f>VLOOKUP(Tabela14[[#This Row],[CÓDIGO]],[1]fornnecedor!$A:$G,7,0)</f>
        <v>BASES POLIÉSTER</v>
      </c>
    </row>
    <row r="3001" spans="1:11" x14ac:dyDescent="0.3">
      <c r="A3001" s="15">
        <v>23216</v>
      </c>
      <c r="B3001" s="15" t="str">
        <f>VLOOKUP(Tabela14[[#This Row],[CÓDIGO]],[1]fornnecedor!$A:$E,5,0)</f>
        <v>Axalta Coating Systems Brasil Ltda</v>
      </c>
      <c r="C3001" s="16" t="s">
        <v>2630</v>
      </c>
      <c r="D3001" s="16" t="s">
        <v>1148</v>
      </c>
      <c r="E3001" s="22">
        <v>0</v>
      </c>
      <c r="F3001" s="30">
        <v>0</v>
      </c>
      <c r="G3001" s="17">
        <v>206.21</v>
      </c>
      <c r="H3001" s="11">
        <f t="shared" si="92"/>
        <v>0</v>
      </c>
      <c r="I3001" s="12">
        <f t="shared" si="93"/>
        <v>0</v>
      </c>
      <c r="J3001" s="13" t="s">
        <v>1105</v>
      </c>
      <c r="K3001" s="37" t="str">
        <f>VLOOKUP(Tabela14[[#This Row],[CÓDIGO]],[1]fornnecedor!$A:$G,7,0)</f>
        <v>BASES POLIÉSTER</v>
      </c>
    </row>
    <row r="3002" spans="1:11" x14ac:dyDescent="0.3">
      <c r="A3002" s="8">
        <v>23217</v>
      </c>
      <c r="B3002" s="8" t="str">
        <f>VLOOKUP(Tabela14[[#This Row],[CÓDIGO]],[1]fornnecedor!$A:$E,5,0)</f>
        <v>Axalta Coating Systems Brasil Ltda</v>
      </c>
      <c r="C3002" s="9" t="s">
        <v>2631</v>
      </c>
      <c r="D3002" s="9" t="s">
        <v>1148</v>
      </c>
      <c r="E3002" s="23">
        <v>0</v>
      </c>
      <c r="F3002" s="31">
        <v>0</v>
      </c>
      <c r="G3002" s="10">
        <v>130.78</v>
      </c>
      <c r="H3002" s="11">
        <f t="shared" si="92"/>
        <v>0</v>
      </c>
      <c r="I3002" s="12">
        <f t="shared" si="93"/>
        <v>0</v>
      </c>
      <c r="J3002" s="13" t="s">
        <v>1105</v>
      </c>
      <c r="K3002" s="37" t="str">
        <f>VLOOKUP(Tabela14[[#This Row],[CÓDIGO]],[1]fornnecedor!$A:$G,7,0)</f>
        <v>BASES POLIÉSTER</v>
      </c>
    </row>
    <row r="3003" spans="1:11" x14ac:dyDescent="0.3">
      <c r="A3003" s="15">
        <v>23238</v>
      </c>
      <c r="B3003" s="15" t="str">
        <f>VLOOKUP(Tabela14[[#This Row],[CÓDIGO]],[1]fornnecedor!$A:$E,5,0)</f>
        <v>Axalta Coating Systems Brasil Ltda</v>
      </c>
      <c r="C3003" s="16" t="s">
        <v>2632</v>
      </c>
      <c r="D3003" s="16" t="s">
        <v>1148</v>
      </c>
      <c r="E3003" s="22">
        <v>0</v>
      </c>
      <c r="F3003" s="30">
        <v>0</v>
      </c>
      <c r="G3003" s="17">
        <v>149.93</v>
      </c>
      <c r="H3003" s="11">
        <f t="shared" si="92"/>
        <v>0</v>
      </c>
      <c r="I3003" s="12">
        <f t="shared" si="93"/>
        <v>0</v>
      </c>
      <c r="J3003" s="13" t="s">
        <v>1105</v>
      </c>
      <c r="K3003" s="37" t="str">
        <f>VLOOKUP(Tabela14[[#This Row],[CÓDIGO]],[1]fornnecedor!$A:$G,7,0)</f>
        <v>BASES POLIÉSTER</v>
      </c>
    </row>
    <row r="3004" spans="1:11" x14ac:dyDescent="0.3">
      <c r="A3004" s="8">
        <v>23221</v>
      </c>
      <c r="B3004" s="8" t="str">
        <f>VLOOKUP(Tabela14[[#This Row],[CÓDIGO]],[1]fornnecedor!$A:$E,5,0)</f>
        <v>Axalta Coating Systems Brasil Ltda</v>
      </c>
      <c r="C3004" s="9" t="s">
        <v>2633</v>
      </c>
      <c r="D3004" s="9" t="s">
        <v>1148</v>
      </c>
      <c r="E3004" s="23">
        <v>0</v>
      </c>
      <c r="F3004" s="31">
        <v>0</v>
      </c>
      <c r="G3004" s="10">
        <v>125.26</v>
      </c>
      <c r="H3004" s="11">
        <f t="shared" si="92"/>
        <v>0</v>
      </c>
      <c r="I3004" s="12">
        <f t="shared" si="93"/>
        <v>0</v>
      </c>
      <c r="J3004" s="13" t="s">
        <v>1105</v>
      </c>
      <c r="K3004" s="37" t="str">
        <f>VLOOKUP(Tabela14[[#This Row],[CÓDIGO]],[1]fornnecedor!$A:$G,7,0)</f>
        <v>BASES POLIÉSTER</v>
      </c>
    </row>
    <row r="3005" spans="1:11" x14ac:dyDescent="0.3">
      <c r="A3005" s="15">
        <v>23222</v>
      </c>
      <c r="B3005" s="15" t="str">
        <f>VLOOKUP(Tabela14[[#This Row],[CÓDIGO]],[1]fornnecedor!$A:$E,5,0)</f>
        <v>Axalta Coating Systems Brasil Ltda</v>
      </c>
      <c r="C3005" s="16" t="s">
        <v>2634</v>
      </c>
      <c r="D3005" s="16" t="s">
        <v>1148</v>
      </c>
      <c r="E3005" s="22">
        <v>0</v>
      </c>
      <c r="F3005" s="30">
        <v>0</v>
      </c>
      <c r="G3005" s="17">
        <v>125.26</v>
      </c>
      <c r="H3005" s="11">
        <f t="shared" si="92"/>
        <v>0</v>
      </c>
      <c r="I3005" s="12">
        <f t="shared" si="93"/>
        <v>0</v>
      </c>
      <c r="J3005" s="13" t="s">
        <v>1105</v>
      </c>
      <c r="K3005" s="37" t="str">
        <f>VLOOKUP(Tabela14[[#This Row],[CÓDIGO]],[1]fornnecedor!$A:$G,7,0)</f>
        <v>BASES POLIÉSTER</v>
      </c>
    </row>
    <row r="3006" spans="1:11" x14ac:dyDescent="0.3">
      <c r="A3006" s="8">
        <v>23223</v>
      </c>
      <c r="B3006" s="8" t="str">
        <f>VLOOKUP(Tabela14[[#This Row],[CÓDIGO]],[1]fornnecedor!$A:$E,5,0)</f>
        <v>Axalta Coating Systems Brasil Ltda</v>
      </c>
      <c r="C3006" s="9" t="s">
        <v>2635</v>
      </c>
      <c r="D3006" s="9" t="s">
        <v>1148</v>
      </c>
      <c r="E3006" s="23">
        <v>0</v>
      </c>
      <c r="F3006" s="31">
        <v>0</v>
      </c>
      <c r="G3006" s="10">
        <v>137.32</v>
      </c>
      <c r="H3006" s="11">
        <f t="shared" si="92"/>
        <v>0</v>
      </c>
      <c r="I3006" s="12">
        <f t="shared" si="93"/>
        <v>0</v>
      </c>
      <c r="J3006" s="13" t="s">
        <v>1105</v>
      </c>
      <c r="K3006" s="37" t="str">
        <f>VLOOKUP(Tabela14[[#This Row],[CÓDIGO]],[1]fornnecedor!$A:$G,7,0)</f>
        <v>BASES POLIÉSTER</v>
      </c>
    </row>
    <row r="3007" spans="1:11" x14ac:dyDescent="0.3">
      <c r="A3007" s="15">
        <v>23226</v>
      </c>
      <c r="B3007" s="15" t="str">
        <f>VLOOKUP(Tabela14[[#This Row],[CÓDIGO]],[1]fornnecedor!$A:$E,5,0)</f>
        <v>Axalta Coating Systems Brasil Ltda</v>
      </c>
      <c r="C3007" s="16" t="s">
        <v>2636</v>
      </c>
      <c r="D3007" s="16" t="s">
        <v>1148</v>
      </c>
      <c r="E3007" s="22">
        <v>0</v>
      </c>
      <c r="F3007" s="30">
        <v>0</v>
      </c>
      <c r="G3007" s="17">
        <v>438.25</v>
      </c>
      <c r="H3007" s="11">
        <f t="shared" si="92"/>
        <v>0</v>
      </c>
      <c r="I3007" s="12">
        <f t="shared" si="93"/>
        <v>0</v>
      </c>
      <c r="J3007" s="13" t="s">
        <v>1105</v>
      </c>
      <c r="K3007" s="37" t="str">
        <f>VLOOKUP(Tabela14[[#This Row],[CÓDIGO]],[1]fornnecedor!$A:$G,7,0)</f>
        <v>BASES POLIÉSTER</v>
      </c>
    </row>
    <row r="3008" spans="1:11" x14ac:dyDescent="0.3">
      <c r="A3008" s="8">
        <v>23191</v>
      </c>
      <c r="B3008" s="8" t="str">
        <f>VLOOKUP(Tabela14[[#This Row],[CÓDIGO]],[1]fornnecedor!$A:$E,5,0)</f>
        <v>Axalta Coating Systems Brasil Ltda</v>
      </c>
      <c r="C3008" s="9" t="s">
        <v>2637</v>
      </c>
      <c r="D3008" s="9" t="s">
        <v>1148</v>
      </c>
      <c r="E3008" s="23">
        <v>0</v>
      </c>
      <c r="F3008" s="31">
        <v>0</v>
      </c>
      <c r="G3008" s="10">
        <v>170.98</v>
      </c>
      <c r="H3008" s="11">
        <f t="shared" si="92"/>
        <v>0</v>
      </c>
      <c r="I3008" s="12">
        <f t="shared" si="93"/>
        <v>0</v>
      </c>
      <c r="J3008" s="13" t="s">
        <v>1105</v>
      </c>
      <c r="K3008" s="37" t="str">
        <f>VLOOKUP(Tabela14[[#This Row],[CÓDIGO]],[1]fornnecedor!$A:$G,7,0)</f>
        <v>BASES POLIÉSTER</v>
      </c>
    </row>
    <row r="3009" spans="1:11" x14ac:dyDescent="0.3">
      <c r="A3009" s="15">
        <v>23237</v>
      </c>
      <c r="B3009" s="15" t="str">
        <f>VLOOKUP(Tabela14[[#This Row],[CÓDIGO]],[1]fornnecedor!$A:$E,5,0)</f>
        <v>Axalta Coating Systems Brasil Ltda</v>
      </c>
      <c r="C3009" s="16" t="s">
        <v>2638</v>
      </c>
      <c r="D3009" s="16" t="s">
        <v>1148</v>
      </c>
      <c r="E3009" s="22">
        <v>0</v>
      </c>
      <c r="F3009" s="30">
        <v>0</v>
      </c>
      <c r="G3009" s="17">
        <v>173.5</v>
      </c>
      <c r="H3009" s="11">
        <f t="shared" si="92"/>
        <v>0</v>
      </c>
      <c r="I3009" s="12">
        <f t="shared" si="93"/>
        <v>0</v>
      </c>
      <c r="J3009" s="13" t="s">
        <v>1105</v>
      </c>
      <c r="K3009" s="37" t="str">
        <f>VLOOKUP(Tabela14[[#This Row],[CÓDIGO]],[1]fornnecedor!$A:$G,7,0)</f>
        <v>BASES POLIÉSTER</v>
      </c>
    </row>
    <row r="3010" spans="1:11" x14ac:dyDescent="0.3">
      <c r="A3010" s="8">
        <v>23193</v>
      </c>
      <c r="B3010" s="8" t="str">
        <f>VLOOKUP(Tabela14[[#This Row],[CÓDIGO]],[1]fornnecedor!$A:$E,5,0)</f>
        <v>Axalta Coating Systems Brasil Ltda</v>
      </c>
      <c r="C3010" s="9" t="s">
        <v>2639</v>
      </c>
      <c r="D3010" s="9" t="s">
        <v>1148</v>
      </c>
      <c r="E3010" s="23">
        <v>0</v>
      </c>
      <c r="F3010" s="31">
        <v>0</v>
      </c>
      <c r="G3010" s="10">
        <v>144.43</v>
      </c>
      <c r="H3010" s="11">
        <f t="shared" ref="H3010:H3073" si="94">G3010*E3010</f>
        <v>0</v>
      </c>
      <c r="I3010" s="12">
        <f t="shared" ref="I3010:I3073" si="95">G3010*F3010</f>
        <v>0</v>
      </c>
      <c r="J3010" s="13" t="s">
        <v>1105</v>
      </c>
      <c r="K3010" s="37" t="str">
        <f>VLOOKUP(Tabela14[[#This Row],[CÓDIGO]],[1]fornnecedor!$A:$G,7,0)</f>
        <v>BASES POLIÉSTER</v>
      </c>
    </row>
    <row r="3011" spans="1:11" x14ac:dyDescent="0.3">
      <c r="A3011" s="15">
        <v>23194</v>
      </c>
      <c r="B3011" s="15" t="str">
        <f>VLOOKUP(Tabela14[[#This Row],[CÓDIGO]],[1]fornnecedor!$A:$E,5,0)</f>
        <v>Axalta Coating Systems Brasil Ltda</v>
      </c>
      <c r="C3011" s="16" t="s">
        <v>2640</v>
      </c>
      <c r="D3011" s="16" t="s">
        <v>1148</v>
      </c>
      <c r="E3011" s="22">
        <v>0</v>
      </c>
      <c r="F3011" s="30">
        <v>0</v>
      </c>
      <c r="G3011" s="17">
        <v>157.24</v>
      </c>
      <c r="H3011" s="11">
        <f t="shared" si="94"/>
        <v>0</v>
      </c>
      <c r="I3011" s="12">
        <f t="shared" si="95"/>
        <v>0</v>
      </c>
      <c r="J3011" s="13" t="s">
        <v>1105</v>
      </c>
      <c r="K3011" s="37" t="str">
        <f>VLOOKUP(Tabela14[[#This Row],[CÓDIGO]],[1]fornnecedor!$A:$G,7,0)</f>
        <v>BASES POLIÉSTER</v>
      </c>
    </row>
    <row r="3012" spans="1:11" x14ac:dyDescent="0.3">
      <c r="A3012" s="8">
        <v>23187</v>
      </c>
      <c r="B3012" s="8" t="str">
        <f>VLOOKUP(Tabela14[[#This Row],[CÓDIGO]],[1]fornnecedor!$A:$E,5,0)</f>
        <v>Axalta Coating Systems Brasil Ltda</v>
      </c>
      <c r="C3012" s="9" t="s">
        <v>2641</v>
      </c>
      <c r="D3012" s="9" t="s">
        <v>1148</v>
      </c>
      <c r="E3012" s="23">
        <v>0</v>
      </c>
      <c r="F3012" s="31">
        <v>0</v>
      </c>
      <c r="G3012" s="10">
        <v>555</v>
      </c>
      <c r="H3012" s="11">
        <f t="shared" si="94"/>
        <v>0</v>
      </c>
      <c r="I3012" s="12">
        <f t="shared" si="95"/>
        <v>0</v>
      </c>
      <c r="J3012" s="13" t="s">
        <v>1105</v>
      </c>
      <c r="K3012" s="37" t="str">
        <f>VLOOKUP(Tabela14[[#This Row],[CÓDIGO]],[1]fornnecedor!$A:$G,7,0)</f>
        <v>BASES POLIÉSTER</v>
      </c>
    </row>
    <row r="3013" spans="1:11" x14ac:dyDescent="0.3">
      <c r="A3013" s="15">
        <v>23188</v>
      </c>
      <c r="B3013" s="15" t="str">
        <f>VLOOKUP(Tabela14[[#This Row],[CÓDIGO]],[1]fornnecedor!$A:$E,5,0)</f>
        <v>Axalta Coating Systems Brasil Ltda</v>
      </c>
      <c r="C3013" s="16" t="s">
        <v>2642</v>
      </c>
      <c r="D3013" s="16" t="s">
        <v>1148</v>
      </c>
      <c r="E3013" s="22">
        <v>0</v>
      </c>
      <c r="F3013" s="30">
        <v>0</v>
      </c>
      <c r="G3013" s="17">
        <v>545.24</v>
      </c>
      <c r="H3013" s="11">
        <f t="shared" si="94"/>
        <v>0</v>
      </c>
      <c r="I3013" s="12">
        <f t="shared" si="95"/>
        <v>0</v>
      </c>
      <c r="J3013" s="13" t="s">
        <v>1105</v>
      </c>
      <c r="K3013" s="37" t="str">
        <f>VLOOKUP(Tabela14[[#This Row],[CÓDIGO]],[1]fornnecedor!$A:$G,7,0)</f>
        <v>BASES POLIÉSTER</v>
      </c>
    </row>
    <row r="3014" spans="1:11" x14ac:dyDescent="0.3">
      <c r="A3014" s="8">
        <v>23195</v>
      </c>
      <c r="B3014" s="8" t="str">
        <f>VLOOKUP(Tabela14[[#This Row],[CÓDIGO]],[1]fornnecedor!$A:$E,5,0)</f>
        <v>Axalta Coating Systems Brasil Ltda</v>
      </c>
      <c r="C3014" s="9" t="s">
        <v>2643</v>
      </c>
      <c r="D3014" s="9" t="s">
        <v>1148</v>
      </c>
      <c r="E3014" s="23">
        <v>0</v>
      </c>
      <c r="F3014" s="31">
        <v>0</v>
      </c>
      <c r="G3014" s="10">
        <v>186.57</v>
      </c>
      <c r="H3014" s="11">
        <f t="shared" si="94"/>
        <v>0</v>
      </c>
      <c r="I3014" s="12">
        <f t="shared" si="95"/>
        <v>0</v>
      </c>
      <c r="J3014" s="13" t="s">
        <v>1105</v>
      </c>
      <c r="K3014" s="37" t="str">
        <f>VLOOKUP(Tabela14[[#This Row],[CÓDIGO]],[1]fornnecedor!$A:$G,7,0)</f>
        <v>BASES POLIÉSTER</v>
      </c>
    </row>
    <row r="3015" spans="1:11" x14ac:dyDescent="0.3">
      <c r="A3015" s="15">
        <v>23197</v>
      </c>
      <c r="B3015" s="15" t="str">
        <f>VLOOKUP(Tabela14[[#This Row],[CÓDIGO]],[1]fornnecedor!$A:$E,5,0)</f>
        <v>Axalta Coating Systems Brasil Ltda</v>
      </c>
      <c r="C3015" s="16" t="s">
        <v>2644</v>
      </c>
      <c r="D3015" s="16" t="s">
        <v>1148</v>
      </c>
      <c r="E3015" s="22">
        <v>0</v>
      </c>
      <c r="F3015" s="30">
        <v>0</v>
      </c>
      <c r="G3015" s="17">
        <v>252.19</v>
      </c>
      <c r="H3015" s="11">
        <f t="shared" si="94"/>
        <v>0</v>
      </c>
      <c r="I3015" s="12">
        <f t="shared" si="95"/>
        <v>0</v>
      </c>
      <c r="J3015" s="13" t="s">
        <v>1105</v>
      </c>
      <c r="K3015" s="37" t="str">
        <f>VLOOKUP(Tabela14[[#This Row],[CÓDIGO]],[1]fornnecedor!$A:$G,7,0)</f>
        <v>BASES POLIÉSTER</v>
      </c>
    </row>
    <row r="3016" spans="1:11" x14ac:dyDescent="0.3">
      <c r="A3016" s="8">
        <v>23198</v>
      </c>
      <c r="B3016" s="8" t="str">
        <f>VLOOKUP(Tabela14[[#This Row],[CÓDIGO]],[1]fornnecedor!$A:$E,5,0)</f>
        <v>Axalta Coating Systems Brasil Ltda</v>
      </c>
      <c r="C3016" s="9" t="s">
        <v>2645</v>
      </c>
      <c r="D3016" s="9" t="s">
        <v>1148</v>
      </c>
      <c r="E3016" s="23">
        <v>0</v>
      </c>
      <c r="F3016" s="31">
        <v>0</v>
      </c>
      <c r="G3016" s="10">
        <v>165.77</v>
      </c>
      <c r="H3016" s="11">
        <f t="shared" si="94"/>
        <v>0</v>
      </c>
      <c r="I3016" s="12">
        <f t="shared" si="95"/>
        <v>0</v>
      </c>
      <c r="J3016" s="13" t="s">
        <v>1105</v>
      </c>
      <c r="K3016" s="37" t="str">
        <f>VLOOKUP(Tabela14[[#This Row],[CÓDIGO]],[1]fornnecedor!$A:$G,7,0)</f>
        <v>BASES POLIÉSTER</v>
      </c>
    </row>
    <row r="3017" spans="1:11" x14ac:dyDescent="0.3">
      <c r="A3017" s="15">
        <v>23199</v>
      </c>
      <c r="B3017" s="15" t="str">
        <f>VLOOKUP(Tabela14[[#This Row],[CÓDIGO]],[1]fornnecedor!$A:$E,5,0)</f>
        <v>Axalta Coating Systems Brasil Ltda</v>
      </c>
      <c r="C3017" s="16" t="s">
        <v>2646</v>
      </c>
      <c r="D3017" s="16" t="s">
        <v>1148</v>
      </c>
      <c r="E3017" s="22">
        <v>0</v>
      </c>
      <c r="F3017" s="30">
        <v>0</v>
      </c>
      <c r="G3017" s="17">
        <v>145.16999999999999</v>
      </c>
      <c r="H3017" s="11">
        <f t="shared" si="94"/>
        <v>0</v>
      </c>
      <c r="I3017" s="12">
        <f t="shared" si="95"/>
        <v>0</v>
      </c>
      <c r="J3017" s="13" t="s">
        <v>1105</v>
      </c>
      <c r="K3017" s="37" t="str">
        <f>VLOOKUP(Tabela14[[#This Row],[CÓDIGO]],[1]fornnecedor!$A:$G,7,0)</f>
        <v>BASES POLIÉSTER</v>
      </c>
    </row>
    <row r="3018" spans="1:11" x14ac:dyDescent="0.3">
      <c r="A3018" s="8">
        <v>23239</v>
      </c>
      <c r="B3018" s="8" t="str">
        <f>VLOOKUP(Tabela14[[#This Row],[CÓDIGO]],[1]fornnecedor!$A:$E,5,0)</f>
        <v>Axalta Coating Systems Brasil Ltda</v>
      </c>
      <c r="C3018" s="9" t="s">
        <v>2647</v>
      </c>
      <c r="D3018" s="9" t="s">
        <v>1148</v>
      </c>
      <c r="E3018" s="23">
        <v>0</v>
      </c>
      <c r="F3018" s="31">
        <v>0</v>
      </c>
      <c r="G3018" s="10">
        <v>161.59</v>
      </c>
      <c r="H3018" s="11">
        <f t="shared" si="94"/>
        <v>0</v>
      </c>
      <c r="I3018" s="12">
        <f t="shared" si="95"/>
        <v>0</v>
      </c>
      <c r="J3018" s="13" t="s">
        <v>1105</v>
      </c>
      <c r="K3018" s="37" t="str">
        <f>VLOOKUP(Tabela14[[#This Row],[CÓDIGO]],[1]fornnecedor!$A:$G,7,0)</f>
        <v>BASES POLIÉSTER</v>
      </c>
    </row>
    <row r="3019" spans="1:11" x14ac:dyDescent="0.3">
      <c r="A3019" s="15">
        <v>23189</v>
      </c>
      <c r="B3019" s="15" t="str">
        <f>VLOOKUP(Tabela14[[#This Row],[CÓDIGO]],[1]fornnecedor!$A:$E,5,0)</f>
        <v>Axalta Coating Systems Brasil Ltda</v>
      </c>
      <c r="C3019" s="16" t="s">
        <v>2648</v>
      </c>
      <c r="D3019" s="16" t="s">
        <v>1148</v>
      </c>
      <c r="E3019" s="22">
        <v>0</v>
      </c>
      <c r="F3019" s="30">
        <v>0</v>
      </c>
      <c r="G3019" s="17">
        <v>300.73</v>
      </c>
      <c r="H3019" s="11">
        <f t="shared" si="94"/>
        <v>0</v>
      </c>
      <c r="I3019" s="12">
        <f t="shared" si="95"/>
        <v>0</v>
      </c>
      <c r="J3019" s="13" t="s">
        <v>1105</v>
      </c>
      <c r="K3019" s="37" t="str">
        <f>VLOOKUP(Tabela14[[#This Row],[CÓDIGO]],[1]fornnecedor!$A:$G,7,0)</f>
        <v>BASES POLIÉSTER</v>
      </c>
    </row>
    <row r="3020" spans="1:11" x14ac:dyDescent="0.3">
      <c r="A3020" s="8">
        <v>23228</v>
      </c>
      <c r="B3020" s="8" t="str">
        <f>VLOOKUP(Tabela14[[#This Row],[CÓDIGO]],[1]fornnecedor!$A:$E,5,0)</f>
        <v>Axalta Coating Systems Brasil Ltda</v>
      </c>
      <c r="C3020" s="9" t="s">
        <v>2649</v>
      </c>
      <c r="D3020" s="9" t="s">
        <v>1148</v>
      </c>
      <c r="E3020" s="23">
        <v>0</v>
      </c>
      <c r="F3020" s="31">
        <v>0</v>
      </c>
      <c r="G3020" s="10">
        <v>193.24</v>
      </c>
      <c r="H3020" s="11">
        <f t="shared" si="94"/>
        <v>0</v>
      </c>
      <c r="I3020" s="12">
        <f t="shared" si="95"/>
        <v>0</v>
      </c>
      <c r="J3020" s="13" t="s">
        <v>1105</v>
      </c>
      <c r="K3020" s="37" t="str">
        <f>VLOOKUP(Tabela14[[#This Row],[CÓDIGO]],[1]fornnecedor!$A:$G,7,0)</f>
        <v>BASES POLIÉSTER</v>
      </c>
    </row>
    <row r="3021" spans="1:11" x14ac:dyDescent="0.3">
      <c r="A3021" s="15">
        <v>23236</v>
      </c>
      <c r="B3021" s="15" t="str">
        <f>VLOOKUP(Tabela14[[#This Row],[CÓDIGO]],[1]fornnecedor!$A:$E,5,0)</f>
        <v>Axalta Coating Systems Brasil Ltda</v>
      </c>
      <c r="C3021" s="16" t="s">
        <v>2650</v>
      </c>
      <c r="D3021" s="16" t="s">
        <v>1148</v>
      </c>
      <c r="E3021" s="22">
        <v>0</v>
      </c>
      <c r="F3021" s="30">
        <v>0</v>
      </c>
      <c r="G3021" s="17">
        <v>220.62</v>
      </c>
      <c r="H3021" s="11">
        <f t="shared" si="94"/>
        <v>0</v>
      </c>
      <c r="I3021" s="12">
        <f t="shared" si="95"/>
        <v>0</v>
      </c>
      <c r="J3021" s="13" t="s">
        <v>1105</v>
      </c>
      <c r="K3021" s="37" t="str">
        <f>VLOOKUP(Tabela14[[#This Row],[CÓDIGO]],[1]fornnecedor!$A:$G,7,0)</f>
        <v>BASES POLIÉSTER</v>
      </c>
    </row>
    <row r="3022" spans="1:11" x14ac:dyDescent="0.3">
      <c r="A3022" s="8">
        <v>23231</v>
      </c>
      <c r="B3022" s="8" t="str">
        <f>VLOOKUP(Tabela14[[#This Row],[CÓDIGO]],[1]fornnecedor!$A:$E,5,0)</f>
        <v>Axalta Coating Systems Brasil Ltda</v>
      </c>
      <c r="C3022" s="9" t="s">
        <v>2651</v>
      </c>
      <c r="D3022" s="9" t="s">
        <v>1148</v>
      </c>
      <c r="E3022" s="23">
        <v>0</v>
      </c>
      <c r="F3022" s="31">
        <v>0</v>
      </c>
      <c r="G3022" s="10">
        <v>219.83</v>
      </c>
      <c r="H3022" s="11">
        <f t="shared" si="94"/>
        <v>0</v>
      </c>
      <c r="I3022" s="12">
        <f t="shared" si="95"/>
        <v>0</v>
      </c>
      <c r="J3022" s="13" t="s">
        <v>1105</v>
      </c>
      <c r="K3022" s="37" t="str">
        <f>VLOOKUP(Tabela14[[#This Row],[CÓDIGO]],[1]fornnecedor!$A:$G,7,0)</f>
        <v>BASES POLIÉSTER</v>
      </c>
    </row>
    <row r="3023" spans="1:11" x14ac:dyDescent="0.3">
      <c r="A3023" s="15">
        <v>23234</v>
      </c>
      <c r="B3023" s="15" t="str">
        <f>VLOOKUP(Tabela14[[#This Row],[CÓDIGO]],[1]fornnecedor!$A:$E,5,0)</f>
        <v>Axalta Coating Systems Brasil Ltda</v>
      </c>
      <c r="C3023" s="16" t="s">
        <v>2652</v>
      </c>
      <c r="D3023" s="16" t="s">
        <v>1148</v>
      </c>
      <c r="E3023" s="22">
        <v>0</v>
      </c>
      <c r="F3023" s="30">
        <v>0</v>
      </c>
      <c r="G3023" s="17">
        <v>199.88</v>
      </c>
      <c r="H3023" s="11">
        <f t="shared" si="94"/>
        <v>0</v>
      </c>
      <c r="I3023" s="12">
        <f t="shared" si="95"/>
        <v>0</v>
      </c>
      <c r="J3023" s="13" t="s">
        <v>1105</v>
      </c>
      <c r="K3023" s="37" t="str">
        <f>VLOOKUP(Tabela14[[#This Row],[CÓDIGO]],[1]fornnecedor!$A:$G,7,0)</f>
        <v>BASES POLIÉSTER</v>
      </c>
    </row>
    <row r="3024" spans="1:11" x14ac:dyDescent="0.3">
      <c r="A3024" s="8">
        <v>23159</v>
      </c>
      <c r="B3024" s="8" t="str">
        <f>VLOOKUP(Tabela14[[#This Row],[CÓDIGO]],[1]fornnecedor!$A:$E,5,0)</f>
        <v>Axalta Coating Systems Brasil Ltda</v>
      </c>
      <c r="C3024" s="9" t="s">
        <v>2653</v>
      </c>
      <c r="D3024" s="9" t="s">
        <v>1148</v>
      </c>
      <c r="E3024" s="23">
        <v>0</v>
      </c>
      <c r="F3024" s="31">
        <v>0</v>
      </c>
      <c r="G3024" s="10">
        <v>191.29</v>
      </c>
      <c r="H3024" s="11">
        <f t="shared" si="94"/>
        <v>0</v>
      </c>
      <c r="I3024" s="12">
        <f t="shared" si="95"/>
        <v>0</v>
      </c>
      <c r="J3024" s="13" t="s">
        <v>1105</v>
      </c>
      <c r="K3024" s="37" t="str">
        <f>VLOOKUP(Tabela14[[#This Row],[CÓDIGO]],[1]fornnecedor!$A:$G,7,0)</f>
        <v>BASES POLIÉSTER</v>
      </c>
    </row>
    <row r="3025" spans="1:11" x14ac:dyDescent="0.3">
      <c r="A3025" s="15">
        <v>23160</v>
      </c>
      <c r="B3025" s="15" t="str">
        <f>VLOOKUP(Tabela14[[#This Row],[CÓDIGO]],[1]fornnecedor!$A:$E,5,0)</f>
        <v>Axalta Coating Systems Brasil Ltda</v>
      </c>
      <c r="C3025" s="16" t="s">
        <v>2654</v>
      </c>
      <c r="D3025" s="16" t="s">
        <v>1148</v>
      </c>
      <c r="E3025" s="22">
        <v>0</v>
      </c>
      <c r="F3025" s="30">
        <v>0</v>
      </c>
      <c r="G3025" s="17">
        <v>203.21</v>
      </c>
      <c r="H3025" s="11">
        <f t="shared" si="94"/>
        <v>0</v>
      </c>
      <c r="I3025" s="12">
        <f t="shared" si="95"/>
        <v>0</v>
      </c>
      <c r="J3025" s="13" t="s">
        <v>1105</v>
      </c>
      <c r="K3025" s="37" t="str">
        <f>VLOOKUP(Tabela14[[#This Row],[CÓDIGO]],[1]fornnecedor!$A:$G,7,0)</f>
        <v>BASES POLIÉSTER</v>
      </c>
    </row>
    <row r="3026" spans="1:11" x14ac:dyDescent="0.3">
      <c r="A3026" s="8">
        <v>23161</v>
      </c>
      <c r="B3026" s="8" t="str">
        <f>VLOOKUP(Tabela14[[#This Row],[CÓDIGO]],[1]fornnecedor!$A:$E,5,0)</f>
        <v>Axalta Coating Systems Brasil Ltda</v>
      </c>
      <c r="C3026" s="9" t="s">
        <v>2655</v>
      </c>
      <c r="D3026" s="9" t="s">
        <v>1148</v>
      </c>
      <c r="E3026" s="23">
        <v>0</v>
      </c>
      <c r="F3026" s="31">
        <v>0</v>
      </c>
      <c r="G3026" s="10">
        <v>223.83</v>
      </c>
      <c r="H3026" s="11">
        <f t="shared" si="94"/>
        <v>0</v>
      </c>
      <c r="I3026" s="12">
        <f t="shared" si="95"/>
        <v>0</v>
      </c>
      <c r="J3026" s="13" t="s">
        <v>1105</v>
      </c>
      <c r="K3026" s="37" t="str">
        <f>VLOOKUP(Tabela14[[#This Row],[CÓDIGO]],[1]fornnecedor!$A:$G,7,0)</f>
        <v>BASES POLIÉSTER</v>
      </c>
    </row>
    <row r="3027" spans="1:11" x14ac:dyDescent="0.3">
      <c r="A3027" s="15">
        <v>23162</v>
      </c>
      <c r="B3027" s="15" t="str">
        <f>VLOOKUP(Tabela14[[#This Row],[CÓDIGO]],[1]fornnecedor!$A:$E,5,0)</f>
        <v>Axalta Coating Systems Brasil Ltda</v>
      </c>
      <c r="C3027" s="16" t="s">
        <v>2656</v>
      </c>
      <c r="D3027" s="16" t="s">
        <v>1148</v>
      </c>
      <c r="E3027" s="22">
        <v>0</v>
      </c>
      <c r="F3027" s="30">
        <v>0</v>
      </c>
      <c r="G3027" s="17">
        <v>199.88</v>
      </c>
      <c r="H3027" s="11">
        <f t="shared" si="94"/>
        <v>0</v>
      </c>
      <c r="I3027" s="12">
        <f t="shared" si="95"/>
        <v>0</v>
      </c>
      <c r="J3027" s="13" t="s">
        <v>1105</v>
      </c>
      <c r="K3027" s="37" t="str">
        <f>VLOOKUP(Tabela14[[#This Row],[CÓDIGO]],[1]fornnecedor!$A:$G,7,0)</f>
        <v>BASES POLIÉSTER</v>
      </c>
    </row>
    <row r="3028" spans="1:11" x14ac:dyDescent="0.3">
      <c r="A3028" s="8">
        <v>23163</v>
      </c>
      <c r="B3028" s="8" t="str">
        <f>VLOOKUP(Tabela14[[#This Row],[CÓDIGO]],[1]fornnecedor!$A:$E,5,0)</f>
        <v>Axalta Coating Systems Brasil Ltda</v>
      </c>
      <c r="C3028" s="9" t="s">
        <v>2657</v>
      </c>
      <c r="D3028" s="9" t="s">
        <v>1148</v>
      </c>
      <c r="E3028" s="23">
        <v>0</v>
      </c>
      <c r="F3028" s="31">
        <v>0</v>
      </c>
      <c r="G3028" s="10">
        <v>198.88</v>
      </c>
      <c r="H3028" s="11">
        <f t="shared" si="94"/>
        <v>0</v>
      </c>
      <c r="I3028" s="12">
        <f t="shared" si="95"/>
        <v>0</v>
      </c>
      <c r="J3028" s="13" t="s">
        <v>1105</v>
      </c>
      <c r="K3028" s="37" t="str">
        <f>VLOOKUP(Tabela14[[#This Row],[CÓDIGO]],[1]fornnecedor!$A:$G,7,0)</f>
        <v>BASES POLIÉSTER</v>
      </c>
    </row>
    <row r="3029" spans="1:11" x14ac:dyDescent="0.3">
      <c r="A3029" s="15">
        <v>23164</v>
      </c>
      <c r="B3029" s="15" t="str">
        <f>VLOOKUP(Tabela14[[#This Row],[CÓDIGO]],[1]fornnecedor!$A:$E,5,0)</f>
        <v>Axalta Coating Systems Brasil Ltda</v>
      </c>
      <c r="C3029" s="16" t="s">
        <v>2658</v>
      </c>
      <c r="D3029" s="16" t="s">
        <v>1148</v>
      </c>
      <c r="E3029" s="22">
        <v>0</v>
      </c>
      <c r="F3029" s="30">
        <v>0</v>
      </c>
      <c r="G3029" s="17">
        <v>198.84</v>
      </c>
      <c r="H3029" s="11">
        <f t="shared" si="94"/>
        <v>0</v>
      </c>
      <c r="I3029" s="12">
        <f t="shared" si="95"/>
        <v>0</v>
      </c>
      <c r="J3029" s="13" t="s">
        <v>1105</v>
      </c>
      <c r="K3029" s="37" t="str">
        <f>VLOOKUP(Tabela14[[#This Row],[CÓDIGO]],[1]fornnecedor!$A:$G,7,0)</f>
        <v>BASES POLIÉSTER</v>
      </c>
    </row>
    <row r="3030" spans="1:11" x14ac:dyDescent="0.3">
      <c r="A3030" s="8">
        <v>23165</v>
      </c>
      <c r="B3030" s="8" t="str">
        <f>VLOOKUP(Tabela14[[#This Row],[CÓDIGO]],[1]fornnecedor!$A:$E,5,0)</f>
        <v>Axalta Coating Systems Brasil Ltda</v>
      </c>
      <c r="C3030" s="9" t="s">
        <v>2659</v>
      </c>
      <c r="D3030" s="9" t="s">
        <v>1148</v>
      </c>
      <c r="E3030" s="23">
        <v>0</v>
      </c>
      <c r="F3030" s="31">
        <v>0</v>
      </c>
      <c r="G3030" s="10">
        <v>219.83</v>
      </c>
      <c r="H3030" s="11">
        <f t="shared" si="94"/>
        <v>0</v>
      </c>
      <c r="I3030" s="12">
        <f t="shared" si="95"/>
        <v>0</v>
      </c>
      <c r="J3030" s="13" t="s">
        <v>1105</v>
      </c>
      <c r="K3030" s="37" t="str">
        <f>VLOOKUP(Tabela14[[#This Row],[CÓDIGO]],[1]fornnecedor!$A:$G,7,0)</f>
        <v>BASES POLIÉSTER</v>
      </c>
    </row>
    <row r="3031" spans="1:11" x14ac:dyDescent="0.3">
      <c r="A3031" s="15">
        <v>23166</v>
      </c>
      <c r="B3031" s="15" t="str">
        <f>VLOOKUP(Tabela14[[#This Row],[CÓDIGO]],[1]fornnecedor!$A:$E,5,0)</f>
        <v>Axalta Coating Systems Brasil Ltda</v>
      </c>
      <c r="C3031" s="16" t="s">
        <v>2660</v>
      </c>
      <c r="D3031" s="16" t="s">
        <v>1148</v>
      </c>
      <c r="E3031" s="22">
        <v>0</v>
      </c>
      <c r="F3031" s="30">
        <v>0</v>
      </c>
      <c r="G3031" s="17">
        <v>196.12</v>
      </c>
      <c r="H3031" s="11">
        <f t="shared" si="94"/>
        <v>0</v>
      </c>
      <c r="I3031" s="12">
        <f t="shared" si="95"/>
        <v>0</v>
      </c>
      <c r="J3031" s="13" t="s">
        <v>1105</v>
      </c>
      <c r="K3031" s="37" t="str">
        <f>VLOOKUP(Tabela14[[#This Row],[CÓDIGO]],[1]fornnecedor!$A:$G,7,0)</f>
        <v>BASES POLIÉSTER</v>
      </c>
    </row>
    <row r="3032" spans="1:11" x14ac:dyDescent="0.3">
      <c r="A3032" s="8">
        <v>23167</v>
      </c>
      <c r="B3032" s="8" t="str">
        <f>VLOOKUP(Tabela14[[#This Row],[CÓDIGO]],[1]fornnecedor!$A:$E,5,0)</f>
        <v>Axalta Coating Systems Brasil Ltda</v>
      </c>
      <c r="C3032" s="9" t="s">
        <v>2661</v>
      </c>
      <c r="D3032" s="9" t="s">
        <v>1148</v>
      </c>
      <c r="E3032" s="23">
        <v>0</v>
      </c>
      <c r="F3032" s="31">
        <v>0</v>
      </c>
      <c r="G3032" s="10">
        <v>233</v>
      </c>
      <c r="H3032" s="11">
        <f t="shared" si="94"/>
        <v>0</v>
      </c>
      <c r="I3032" s="12">
        <f t="shared" si="95"/>
        <v>0</v>
      </c>
      <c r="J3032" s="13" t="s">
        <v>1105</v>
      </c>
      <c r="K3032" s="37" t="str">
        <f>VLOOKUP(Tabela14[[#This Row],[CÓDIGO]],[1]fornnecedor!$A:$G,7,0)</f>
        <v>BASES POLIÉSTER</v>
      </c>
    </row>
    <row r="3033" spans="1:11" x14ac:dyDescent="0.3">
      <c r="A3033" s="15">
        <v>23147</v>
      </c>
      <c r="B3033" s="15" t="str">
        <f>VLOOKUP(Tabela14[[#This Row],[CÓDIGO]],[1]fornnecedor!$A:$E,5,0)</f>
        <v>Axalta Coating Systems Brasil Ltda</v>
      </c>
      <c r="C3033" s="16" t="s">
        <v>2662</v>
      </c>
      <c r="D3033" s="16" t="s">
        <v>1148</v>
      </c>
      <c r="E3033" s="22">
        <v>0</v>
      </c>
      <c r="F3033" s="30">
        <v>0</v>
      </c>
      <c r="G3033" s="17">
        <v>382.52</v>
      </c>
      <c r="H3033" s="11">
        <f t="shared" si="94"/>
        <v>0</v>
      </c>
      <c r="I3033" s="12">
        <f t="shared" si="95"/>
        <v>0</v>
      </c>
      <c r="J3033" s="13" t="s">
        <v>1105</v>
      </c>
      <c r="K3033" s="37" t="str">
        <f>VLOOKUP(Tabela14[[#This Row],[CÓDIGO]],[1]fornnecedor!$A:$G,7,0)</f>
        <v>BASES POLIÉSTER</v>
      </c>
    </row>
    <row r="3034" spans="1:11" x14ac:dyDescent="0.3">
      <c r="A3034" s="8">
        <v>23174</v>
      </c>
      <c r="B3034" s="8" t="str">
        <f>VLOOKUP(Tabela14[[#This Row],[CÓDIGO]],[1]fornnecedor!$A:$E,5,0)</f>
        <v>Axalta Coating Systems Brasil Ltda</v>
      </c>
      <c r="C3034" s="9" t="s">
        <v>2663</v>
      </c>
      <c r="D3034" s="9" t="s">
        <v>1148</v>
      </c>
      <c r="E3034" s="23">
        <v>0</v>
      </c>
      <c r="F3034" s="31">
        <v>0</v>
      </c>
      <c r="G3034" s="10">
        <v>138.75</v>
      </c>
      <c r="H3034" s="11">
        <f t="shared" si="94"/>
        <v>0</v>
      </c>
      <c r="I3034" s="12">
        <f t="shared" si="95"/>
        <v>0</v>
      </c>
      <c r="J3034" s="13" t="s">
        <v>1105</v>
      </c>
      <c r="K3034" s="37" t="str">
        <f>VLOOKUP(Tabela14[[#This Row],[CÓDIGO]],[1]fornnecedor!$A:$G,7,0)</f>
        <v>BASES POLIÉSTER</v>
      </c>
    </row>
    <row r="3035" spans="1:11" x14ac:dyDescent="0.3">
      <c r="A3035" s="15">
        <v>23149</v>
      </c>
      <c r="B3035" s="15" t="str">
        <f>VLOOKUP(Tabela14[[#This Row],[CÓDIGO]],[1]fornnecedor!$A:$E,5,0)</f>
        <v>Axalta Coating Systems Brasil Ltda</v>
      </c>
      <c r="C3035" s="16" t="s">
        <v>2664</v>
      </c>
      <c r="D3035" s="16" t="s">
        <v>1148</v>
      </c>
      <c r="E3035" s="22">
        <v>0</v>
      </c>
      <c r="F3035" s="30">
        <v>0</v>
      </c>
      <c r="G3035" s="17">
        <v>185.57</v>
      </c>
      <c r="H3035" s="11">
        <f t="shared" si="94"/>
        <v>0</v>
      </c>
      <c r="I3035" s="12">
        <f t="shared" si="95"/>
        <v>0</v>
      </c>
      <c r="J3035" s="13" t="s">
        <v>1105</v>
      </c>
      <c r="K3035" s="37" t="str">
        <f>VLOOKUP(Tabela14[[#This Row],[CÓDIGO]],[1]fornnecedor!$A:$G,7,0)</f>
        <v>BASES POLIÉSTER</v>
      </c>
    </row>
    <row r="3036" spans="1:11" x14ac:dyDescent="0.3">
      <c r="A3036" s="8">
        <v>23175</v>
      </c>
      <c r="B3036" s="8" t="str">
        <f>VLOOKUP(Tabela14[[#This Row],[CÓDIGO]],[1]fornnecedor!$A:$E,5,0)</f>
        <v>Axalta Coating Systems Brasil Ltda</v>
      </c>
      <c r="C3036" s="9" t="s">
        <v>2665</v>
      </c>
      <c r="D3036" s="9" t="s">
        <v>1148</v>
      </c>
      <c r="E3036" s="23">
        <v>0</v>
      </c>
      <c r="F3036" s="31">
        <v>0</v>
      </c>
      <c r="G3036" s="10">
        <v>163.63999999999999</v>
      </c>
      <c r="H3036" s="11">
        <f t="shared" si="94"/>
        <v>0</v>
      </c>
      <c r="I3036" s="12">
        <f t="shared" si="95"/>
        <v>0</v>
      </c>
      <c r="J3036" s="13" t="s">
        <v>1105</v>
      </c>
      <c r="K3036" s="37" t="str">
        <f>VLOOKUP(Tabela14[[#This Row],[CÓDIGO]],[1]fornnecedor!$A:$G,7,0)</f>
        <v>BASES POLIÉSTER</v>
      </c>
    </row>
    <row r="3037" spans="1:11" x14ac:dyDescent="0.3">
      <c r="A3037" s="15">
        <v>23143</v>
      </c>
      <c r="B3037" s="15" t="str">
        <f>VLOOKUP(Tabela14[[#This Row],[CÓDIGO]],[1]fornnecedor!$A:$E,5,0)</f>
        <v>Axalta Coating Systems Brasil Ltda</v>
      </c>
      <c r="C3037" s="16" t="s">
        <v>2666</v>
      </c>
      <c r="D3037" s="16" t="s">
        <v>1148</v>
      </c>
      <c r="E3037" s="22">
        <v>0</v>
      </c>
      <c r="F3037" s="30">
        <v>0</v>
      </c>
      <c r="G3037" s="17">
        <v>183.91</v>
      </c>
      <c r="H3037" s="11">
        <f t="shared" si="94"/>
        <v>0</v>
      </c>
      <c r="I3037" s="12">
        <f t="shared" si="95"/>
        <v>0</v>
      </c>
      <c r="J3037" s="13" t="s">
        <v>1105</v>
      </c>
      <c r="K3037" s="37" t="str">
        <f>VLOOKUP(Tabela14[[#This Row],[CÓDIGO]],[1]fornnecedor!$A:$G,7,0)</f>
        <v>BASES POLIÉSTER</v>
      </c>
    </row>
    <row r="3038" spans="1:11" x14ac:dyDescent="0.3">
      <c r="A3038" s="8">
        <v>23144</v>
      </c>
      <c r="B3038" s="8" t="str">
        <f>VLOOKUP(Tabela14[[#This Row],[CÓDIGO]],[1]fornnecedor!$A:$E,5,0)</f>
        <v>Axalta Coating Systems Brasil Ltda</v>
      </c>
      <c r="C3038" s="9" t="s">
        <v>2667</v>
      </c>
      <c r="D3038" s="9" t="s">
        <v>1148</v>
      </c>
      <c r="E3038" s="23">
        <v>0</v>
      </c>
      <c r="F3038" s="31">
        <v>0</v>
      </c>
      <c r="G3038" s="10">
        <v>210.6</v>
      </c>
      <c r="H3038" s="11">
        <f t="shared" si="94"/>
        <v>0</v>
      </c>
      <c r="I3038" s="12">
        <f t="shared" si="95"/>
        <v>0</v>
      </c>
      <c r="J3038" s="13" t="s">
        <v>1105</v>
      </c>
      <c r="K3038" s="37" t="str">
        <f>VLOOKUP(Tabela14[[#This Row],[CÓDIGO]],[1]fornnecedor!$A:$G,7,0)</f>
        <v>BASES POLIÉSTER</v>
      </c>
    </row>
    <row r="3039" spans="1:11" x14ac:dyDescent="0.3">
      <c r="A3039" s="15">
        <v>23145</v>
      </c>
      <c r="B3039" s="15" t="str">
        <f>VLOOKUP(Tabela14[[#This Row],[CÓDIGO]],[1]fornnecedor!$A:$E,5,0)</f>
        <v>Axalta Coating Systems Brasil Ltda</v>
      </c>
      <c r="C3039" s="16" t="s">
        <v>2668</v>
      </c>
      <c r="D3039" s="16" t="s">
        <v>1148</v>
      </c>
      <c r="E3039" s="22">
        <v>0</v>
      </c>
      <c r="F3039" s="30">
        <v>0</v>
      </c>
      <c r="G3039" s="17">
        <v>190.9</v>
      </c>
      <c r="H3039" s="11">
        <f t="shared" si="94"/>
        <v>0</v>
      </c>
      <c r="I3039" s="12">
        <f t="shared" si="95"/>
        <v>0</v>
      </c>
      <c r="J3039" s="13" t="s">
        <v>1105</v>
      </c>
      <c r="K3039" s="37" t="str">
        <f>VLOOKUP(Tabela14[[#This Row],[CÓDIGO]],[1]fornnecedor!$A:$G,7,0)</f>
        <v>BASES POLIÉSTER</v>
      </c>
    </row>
    <row r="3040" spans="1:11" x14ac:dyDescent="0.3">
      <c r="A3040" s="8">
        <v>23133</v>
      </c>
      <c r="B3040" s="8" t="str">
        <f>VLOOKUP(Tabela14[[#This Row],[CÓDIGO]],[1]fornnecedor!$A:$E,5,0)</f>
        <v>Axalta Coating Systems Brasil Ltda</v>
      </c>
      <c r="C3040" s="9" t="s">
        <v>2669</v>
      </c>
      <c r="D3040" s="9" t="s">
        <v>1148</v>
      </c>
      <c r="E3040" s="23">
        <v>0</v>
      </c>
      <c r="F3040" s="31">
        <v>0</v>
      </c>
      <c r="G3040" s="10">
        <v>48.38</v>
      </c>
      <c r="H3040" s="11">
        <f t="shared" si="94"/>
        <v>0</v>
      </c>
      <c r="I3040" s="12">
        <f t="shared" si="95"/>
        <v>0</v>
      </c>
      <c r="J3040" s="13" t="s">
        <v>1105</v>
      </c>
      <c r="K3040" s="37" t="str">
        <f>VLOOKUP(Tabela14[[#This Row],[CÓDIGO]],[1]fornnecedor!$A:$G,7,0)</f>
        <v>DILUENTE</v>
      </c>
    </row>
    <row r="3041" spans="1:11" x14ac:dyDescent="0.3">
      <c r="A3041" s="8">
        <v>23056</v>
      </c>
      <c r="B3041" s="8" t="str">
        <f>VLOOKUP(Tabela14[[#This Row],[CÓDIGO]],[1]fornnecedor!$A:$E,5,0)</f>
        <v>SUPERPRO</v>
      </c>
      <c r="C3041" s="9" t="s">
        <v>2670</v>
      </c>
      <c r="D3041" s="9" t="s">
        <v>454</v>
      </c>
      <c r="E3041" s="23">
        <v>0</v>
      </c>
      <c r="F3041" s="31">
        <v>0</v>
      </c>
      <c r="G3041" s="10">
        <v>19.84</v>
      </c>
      <c r="H3041" s="11">
        <f t="shared" si="94"/>
        <v>0</v>
      </c>
      <c r="I3041" s="12">
        <f t="shared" si="95"/>
        <v>0</v>
      </c>
      <c r="J3041" s="13" t="s">
        <v>1105</v>
      </c>
      <c r="K3041" s="37" t="str">
        <f>VLOOKUP(Tabela14[[#This Row],[CÓDIGO]],[1]fornnecedor!$A:$G,7,0)</f>
        <v>GRUPO CONVERSAO</v>
      </c>
    </row>
    <row r="3042" spans="1:11" x14ac:dyDescent="0.3">
      <c r="A3042" s="15">
        <v>83853</v>
      </c>
      <c r="B3042" s="15" t="str">
        <f>VLOOKUP(Tabela14[[#This Row],[CÓDIGO]],[1]fornnecedor!$A:$E,5,0)</f>
        <v>SKYLACK TINTAS E VERNIZES LTDA</v>
      </c>
      <c r="C3042" s="16" t="s">
        <v>2671</v>
      </c>
      <c r="D3042" s="16" t="s">
        <v>454</v>
      </c>
      <c r="E3042" s="22">
        <v>0</v>
      </c>
      <c r="F3042" s="30">
        <v>-14</v>
      </c>
      <c r="G3042" s="17">
        <v>0</v>
      </c>
      <c r="H3042" s="11">
        <f t="shared" si="94"/>
        <v>0</v>
      </c>
      <c r="I3042" s="12">
        <f t="shared" si="95"/>
        <v>0</v>
      </c>
      <c r="J3042" s="13" t="s">
        <v>1105</v>
      </c>
      <c r="K3042" s="37" t="str">
        <f>VLOOKUP(Tabela14[[#This Row],[CÓDIGO]],[1]fornnecedor!$A:$G,7,0)</f>
        <v>APLICADORES / ADAPTADORES / ENGATES / SUPORTES</v>
      </c>
    </row>
    <row r="3043" spans="1:11" x14ac:dyDescent="0.3">
      <c r="A3043" s="8">
        <v>83854</v>
      </c>
      <c r="B3043" s="8" t="str">
        <f>VLOOKUP(Tabela14[[#This Row],[CÓDIGO]],[1]fornnecedor!$A:$E,5,0)</f>
        <v>SKYLACK TINTAS E VERNIZES LTDA</v>
      </c>
      <c r="C3043" s="9" t="s">
        <v>2672</v>
      </c>
      <c r="D3043" s="9" t="s">
        <v>454</v>
      </c>
      <c r="E3043" s="23">
        <v>0</v>
      </c>
      <c r="F3043" s="31">
        <v>-10</v>
      </c>
      <c r="G3043" s="10">
        <v>0</v>
      </c>
      <c r="H3043" s="11">
        <f t="shared" si="94"/>
        <v>0</v>
      </c>
      <c r="I3043" s="12">
        <f t="shared" si="95"/>
        <v>0</v>
      </c>
      <c r="J3043" s="13" t="s">
        <v>1105</v>
      </c>
      <c r="K3043" s="37" t="str">
        <f>VLOOKUP(Tabela14[[#This Row],[CÓDIGO]],[1]fornnecedor!$A:$G,7,0)</f>
        <v>APLICADORES / ADAPTADORES / ENGATES / SUPORTES</v>
      </c>
    </row>
    <row r="3044" spans="1:11" x14ac:dyDescent="0.3">
      <c r="A3044" s="15">
        <v>23470</v>
      </c>
      <c r="B3044" s="15" t="str">
        <f>VLOOKUP(Tabela14[[#This Row],[CÓDIGO]],[1]fornnecedor!$A:$E,5,0)</f>
        <v>PRIME DISTRIBUIDORA DE EMBALAGENS LTDA</v>
      </c>
      <c r="C3044" s="16" t="s">
        <v>2673</v>
      </c>
      <c r="D3044" s="16" t="s">
        <v>2674</v>
      </c>
      <c r="E3044" s="22">
        <v>0</v>
      </c>
      <c r="F3044" s="30">
        <v>0</v>
      </c>
      <c r="G3044" s="17">
        <v>0.4</v>
      </c>
      <c r="H3044" s="11">
        <f t="shared" si="94"/>
        <v>0</v>
      </c>
      <c r="I3044" s="12">
        <f t="shared" si="95"/>
        <v>0</v>
      </c>
      <c r="J3044" s="13" t="s">
        <v>1105</v>
      </c>
      <c r="K3044" s="37" t="str">
        <f>VLOOKUP(Tabela14[[#This Row],[CÓDIGO]],[1]fornnecedor!$A:$G,7,0)</f>
        <v>APLICADORES / ADAPTADORES / ENGATES / SUPORTES</v>
      </c>
    </row>
    <row r="3045" spans="1:11" x14ac:dyDescent="0.3">
      <c r="A3045" s="8">
        <v>83861</v>
      </c>
      <c r="B3045" s="8" t="str">
        <f>VLOOKUP(Tabela14[[#This Row],[CÓDIGO]],[1]fornnecedor!$A:$E,5,0)</f>
        <v>3M DO BRASIL LTDA</v>
      </c>
      <c r="C3045" s="9" t="s">
        <v>2675</v>
      </c>
      <c r="D3045" s="9" t="s">
        <v>366</v>
      </c>
      <c r="E3045" s="23">
        <v>0</v>
      </c>
      <c r="F3045" s="31">
        <v>50</v>
      </c>
      <c r="G3045" s="10">
        <v>0</v>
      </c>
      <c r="H3045" s="11">
        <f t="shared" si="94"/>
        <v>0</v>
      </c>
      <c r="I3045" s="12">
        <f t="shared" si="95"/>
        <v>0</v>
      </c>
      <c r="J3045" s="13" t="s">
        <v>1105</v>
      </c>
      <c r="K3045" s="37" t="str">
        <f>VLOOKUP(Tabela14[[#This Row],[CÓDIGO]],[1]fornnecedor!$A:$G,7,0)</f>
        <v>APLICADORES / ADAPTADORES / ENGATES / SUPORTES</v>
      </c>
    </row>
    <row r="3046" spans="1:11" x14ac:dyDescent="0.3">
      <c r="A3046" s="8">
        <v>22140</v>
      </c>
      <c r="B3046" s="8" t="str">
        <f>VLOOKUP(Tabela14[[#This Row],[CÓDIGO]],[1]fornnecedor!$A:$E,5,0)</f>
        <v>SUPERPRO</v>
      </c>
      <c r="C3046" s="9" t="s">
        <v>2676</v>
      </c>
      <c r="D3046" s="9" t="s">
        <v>454</v>
      </c>
      <c r="E3046" s="23">
        <v>0</v>
      </c>
      <c r="F3046" s="31">
        <v>0</v>
      </c>
      <c r="G3046" s="10">
        <v>3.63</v>
      </c>
      <c r="H3046" s="11">
        <f t="shared" si="94"/>
        <v>0</v>
      </c>
      <c r="I3046" s="12">
        <f t="shared" si="95"/>
        <v>0</v>
      </c>
      <c r="J3046" s="13" t="s">
        <v>1105</v>
      </c>
      <c r="K3046" s="37" t="str">
        <f>VLOOKUP(Tabela14[[#This Row],[CÓDIGO]],[1]fornnecedor!$A:$G,7,0)</f>
        <v>GRUPO CONVERSAO</v>
      </c>
    </row>
    <row r="3047" spans="1:11" x14ac:dyDescent="0.3">
      <c r="A3047" s="15">
        <v>22949</v>
      </c>
      <c r="B3047" s="15" t="str">
        <f>VLOOKUP(Tabela14[[#This Row],[CÓDIGO]],[1]fornnecedor!$A:$E,5,0)</f>
        <v>LIMA &amp; PERGHER INDUSTRIAL E COMERCIO</v>
      </c>
      <c r="C3047" s="16" t="s">
        <v>2677</v>
      </c>
      <c r="D3047" s="16" t="s">
        <v>454</v>
      </c>
      <c r="E3047" s="22">
        <v>0</v>
      </c>
      <c r="F3047" s="30">
        <v>0</v>
      </c>
      <c r="G3047" s="17">
        <v>4.43</v>
      </c>
      <c r="H3047" s="11">
        <f t="shared" si="94"/>
        <v>0</v>
      </c>
      <c r="I3047" s="12">
        <f t="shared" si="95"/>
        <v>0</v>
      </c>
      <c r="J3047" s="13" t="s">
        <v>1105</v>
      </c>
      <c r="K3047" s="37" t="str">
        <f>VLOOKUP(Tabela14[[#This Row],[CÓDIGO]],[1]fornnecedor!$A:$G,7,0)</f>
        <v>CERA  / LIMPEZA /  POLIMENTO VEICULAR</v>
      </c>
    </row>
    <row r="3048" spans="1:11" x14ac:dyDescent="0.3">
      <c r="A3048" s="8">
        <v>23979</v>
      </c>
      <c r="B3048" s="8" t="str">
        <f>VLOOKUP(Tabela14[[#This Row],[CÓDIGO]],[1]fornnecedor!$A:$E,5,0)</f>
        <v>SKYLACK TINTAS E VERNIZES LTDA</v>
      </c>
      <c r="C3048" s="9" t="s">
        <v>2678</v>
      </c>
      <c r="D3048" s="9" t="s">
        <v>1114</v>
      </c>
      <c r="E3048" s="23">
        <v>0</v>
      </c>
      <c r="F3048" s="31">
        <v>-3</v>
      </c>
      <c r="G3048" s="10">
        <v>0</v>
      </c>
      <c r="H3048" s="11">
        <f t="shared" si="94"/>
        <v>0</v>
      </c>
      <c r="I3048" s="12">
        <f t="shared" si="95"/>
        <v>0</v>
      </c>
      <c r="J3048" s="13" t="s">
        <v>1105</v>
      </c>
      <c r="K3048" s="37" t="str">
        <f>VLOOKUP(Tabela14[[#This Row],[CÓDIGO]],[1]fornnecedor!$A:$G,7,0)</f>
        <v>OUTRAS FERRAMENTAS / EQUIPAMENTOS</v>
      </c>
    </row>
    <row r="3049" spans="1:11" x14ac:dyDescent="0.3">
      <c r="A3049" s="15">
        <v>87133</v>
      </c>
      <c r="B3049" s="15" t="str">
        <f>VLOOKUP(Tabela14[[#This Row],[CÓDIGO]],[1]fornnecedor!$A:$E,5,0)</f>
        <v>DURACOLOR INDUSTRIA E COMERCIO DE TINTAS</v>
      </c>
      <c r="C3049" s="16" t="s">
        <v>2679</v>
      </c>
      <c r="D3049" s="16" t="s">
        <v>1108</v>
      </c>
      <c r="E3049" s="22">
        <v>0</v>
      </c>
      <c r="F3049" s="30">
        <v>0</v>
      </c>
      <c r="G3049" s="17">
        <v>0</v>
      </c>
      <c r="H3049" s="11">
        <f t="shared" si="94"/>
        <v>0</v>
      </c>
      <c r="I3049" s="12">
        <f t="shared" si="95"/>
        <v>0</v>
      </c>
      <c r="J3049" s="13" t="s">
        <v>1105</v>
      </c>
      <c r="K3049" s="37" t="str">
        <f>VLOOKUP(Tabela14[[#This Row],[CÓDIGO]],[1]fornnecedor!$A:$G,7,0)</f>
        <v>TEXTURA</v>
      </c>
    </row>
    <row r="3050" spans="1:11" x14ac:dyDescent="0.3">
      <c r="A3050" s="15">
        <v>87138</v>
      </c>
      <c r="B3050" s="15" t="str">
        <f>VLOOKUP(Tabela14[[#This Row],[CÓDIGO]],[1]fornnecedor!$A:$E,5,0)</f>
        <v>DURACOLOR INDUSTRIA E COMERCIO DE TINTAS</v>
      </c>
      <c r="C3050" s="16" t="s">
        <v>2680</v>
      </c>
      <c r="D3050" s="16" t="s">
        <v>1108</v>
      </c>
      <c r="E3050" s="22">
        <v>0</v>
      </c>
      <c r="F3050" s="30">
        <v>0</v>
      </c>
      <c r="G3050" s="17">
        <v>0</v>
      </c>
      <c r="H3050" s="11">
        <f t="shared" si="94"/>
        <v>0</v>
      </c>
      <c r="I3050" s="12">
        <f t="shared" si="95"/>
        <v>0</v>
      </c>
      <c r="J3050" s="13" t="s">
        <v>1105</v>
      </c>
      <c r="K3050" s="37" t="str">
        <f>VLOOKUP(Tabela14[[#This Row],[CÓDIGO]],[1]fornnecedor!$A:$G,7,0)</f>
        <v>TEXTURA</v>
      </c>
    </row>
    <row r="3051" spans="1:11" x14ac:dyDescent="0.3">
      <c r="A3051" s="15">
        <v>87126</v>
      </c>
      <c r="B3051" s="15" t="str">
        <f>VLOOKUP(Tabela14[[#This Row],[CÓDIGO]],[1]fornnecedor!$A:$E,5,0)</f>
        <v>DURACOLOR INDUSTRIA E COMERCIO DE TINTAS</v>
      </c>
      <c r="C3051" s="16" t="s">
        <v>2681</v>
      </c>
      <c r="D3051" s="16" t="s">
        <v>1108</v>
      </c>
      <c r="E3051" s="22">
        <v>0</v>
      </c>
      <c r="F3051" s="30">
        <v>-1</v>
      </c>
      <c r="G3051" s="17">
        <v>0</v>
      </c>
      <c r="H3051" s="11">
        <f t="shared" si="94"/>
        <v>0</v>
      </c>
      <c r="I3051" s="12">
        <f t="shared" si="95"/>
        <v>0</v>
      </c>
      <c r="J3051" s="13" t="s">
        <v>1105</v>
      </c>
      <c r="K3051" s="37" t="str">
        <f>VLOOKUP(Tabela14[[#This Row],[CÓDIGO]],[1]fornnecedor!$A:$G,7,0)</f>
        <v>TEXTURA</v>
      </c>
    </row>
    <row r="3052" spans="1:11" x14ac:dyDescent="0.3">
      <c r="A3052" s="15">
        <v>87131</v>
      </c>
      <c r="B3052" s="15" t="str">
        <f>VLOOKUP(Tabela14[[#This Row],[CÓDIGO]],[1]fornnecedor!$A:$E,5,0)</f>
        <v>DURACOLOR INDUSTRIA E COMERCIO DE TINTAS</v>
      </c>
      <c r="C3052" s="16" t="s">
        <v>2682</v>
      </c>
      <c r="D3052" s="16" t="s">
        <v>1108</v>
      </c>
      <c r="E3052" s="22">
        <v>0</v>
      </c>
      <c r="F3052" s="30">
        <v>0</v>
      </c>
      <c r="G3052" s="17">
        <v>0</v>
      </c>
      <c r="H3052" s="11">
        <f t="shared" si="94"/>
        <v>0</v>
      </c>
      <c r="I3052" s="12">
        <f t="shared" si="95"/>
        <v>0</v>
      </c>
      <c r="J3052" s="13" t="s">
        <v>1105</v>
      </c>
      <c r="K3052" s="37" t="str">
        <f>VLOOKUP(Tabela14[[#This Row],[CÓDIGO]],[1]fornnecedor!$A:$G,7,0)</f>
        <v>TEXTURA</v>
      </c>
    </row>
    <row r="3053" spans="1:11" x14ac:dyDescent="0.3">
      <c r="A3053" s="15">
        <v>87130</v>
      </c>
      <c r="B3053" s="15" t="str">
        <f>VLOOKUP(Tabela14[[#This Row],[CÓDIGO]],[1]fornnecedor!$A:$E,5,0)</f>
        <v>DURACOLOR INDUSTRIA E COMERCIO DE TINTAS</v>
      </c>
      <c r="C3053" s="16" t="s">
        <v>2683</v>
      </c>
      <c r="D3053" s="16" t="s">
        <v>1108</v>
      </c>
      <c r="E3053" s="22">
        <v>0</v>
      </c>
      <c r="F3053" s="30">
        <v>0</v>
      </c>
      <c r="G3053" s="17">
        <v>0</v>
      </c>
      <c r="H3053" s="11">
        <f t="shared" si="94"/>
        <v>0</v>
      </c>
      <c r="I3053" s="12">
        <f t="shared" si="95"/>
        <v>0</v>
      </c>
      <c r="J3053" s="13" t="s">
        <v>1105</v>
      </c>
      <c r="K3053" s="37" t="str">
        <f>VLOOKUP(Tabela14[[#This Row],[CÓDIGO]],[1]fornnecedor!$A:$G,7,0)</f>
        <v>TEXTURA</v>
      </c>
    </row>
    <row r="3054" spans="1:11" x14ac:dyDescent="0.3">
      <c r="A3054" s="8">
        <v>87132</v>
      </c>
      <c r="B3054" s="8" t="str">
        <f>VLOOKUP(Tabela14[[#This Row],[CÓDIGO]],[1]fornnecedor!$A:$E,5,0)</f>
        <v>DURACOLOR INDUSTRIA E COMERCIO DE TINTAS</v>
      </c>
      <c r="C3054" s="9" t="s">
        <v>2684</v>
      </c>
      <c r="D3054" s="9" t="s">
        <v>1108</v>
      </c>
      <c r="E3054" s="23">
        <v>0</v>
      </c>
      <c r="F3054" s="31">
        <v>0</v>
      </c>
      <c r="G3054" s="10">
        <v>0</v>
      </c>
      <c r="H3054" s="11">
        <f t="shared" si="94"/>
        <v>0</v>
      </c>
      <c r="I3054" s="12">
        <f t="shared" si="95"/>
        <v>0</v>
      </c>
      <c r="J3054" s="13" t="s">
        <v>1105</v>
      </c>
      <c r="K3054" s="37" t="str">
        <f>VLOOKUP(Tabela14[[#This Row],[CÓDIGO]],[1]fornnecedor!$A:$G,7,0)</f>
        <v>TEXTURA</v>
      </c>
    </row>
    <row r="3055" spans="1:11" x14ac:dyDescent="0.3">
      <c r="A3055" s="15">
        <v>87128</v>
      </c>
      <c r="B3055" s="15" t="str">
        <f>VLOOKUP(Tabela14[[#This Row],[CÓDIGO]],[1]fornnecedor!$A:$E,5,0)</f>
        <v>DURACOLOR INDUSTRIA E COMERCIO DE TINTAS</v>
      </c>
      <c r="C3055" s="16" t="s">
        <v>2685</v>
      </c>
      <c r="D3055" s="16" t="s">
        <v>1108</v>
      </c>
      <c r="E3055" s="22">
        <v>0</v>
      </c>
      <c r="F3055" s="30">
        <v>0</v>
      </c>
      <c r="G3055" s="17">
        <v>0</v>
      </c>
      <c r="H3055" s="11">
        <f t="shared" si="94"/>
        <v>0</v>
      </c>
      <c r="I3055" s="12">
        <f t="shared" si="95"/>
        <v>0</v>
      </c>
      <c r="J3055" s="13" t="s">
        <v>1105</v>
      </c>
      <c r="K3055" s="37" t="str">
        <f>VLOOKUP(Tabela14[[#This Row],[CÓDIGO]],[1]fornnecedor!$A:$G,7,0)</f>
        <v>TEXTURA</v>
      </c>
    </row>
    <row r="3056" spans="1:11" x14ac:dyDescent="0.3">
      <c r="A3056" s="8">
        <v>87129</v>
      </c>
      <c r="B3056" s="8" t="str">
        <f>VLOOKUP(Tabela14[[#This Row],[CÓDIGO]],[1]fornnecedor!$A:$E,5,0)</f>
        <v>DURACOLOR INDUSTRIA E COMERCIO DE TINTAS</v>
      </c>
      <c r="C3056" s="9" t="s">
        <v>2686</v>
      </c>
      <c r="D3056" s="9" t="s">
        <v>1108</v>
      </c>
      <c r="E3056" s="23">
        <v>0</v>
      </c>
      <c r="F3056" s="31">
        <v>0</v>
      </c>
      <c r="G3056" s="10">
        <v>0</v>
      </c>
      <c r="H3056" s="11">
        <f t="shared" si="94"/>
        <v>0</v>
      </c>
      <c r="I3056" s="12">
        <f t="shared" si="95"/>
        <v>0</v>
      </c>
      <c r="J3056" s="13" t="s">
        <v>1105</v>
      </c>
      <c r="K3056" s="37" t="str">
        <f>VLOOKUP(Tabela14[[#This Row],[CÓDIGO]],[1]fornnecedor!$A:$G,7,0)</f>
        <v>TEXTURA</v>
      </c>
    </row>
    <row r="3057" spans="1:11" x14ac:dyDescent="0.3">
      <c r="A3057" s="8">
        <v>87134</v>
      </c>
      <c r="B3057" s="8" t="str">
        <f>VLOOKUP(Tabela14[[#This Row],[CÓDIGO]],[1]fornnecedor!$A:$E,5,0)</f>
        <v>DURACOLOR INDUSTRIA E COMERCIO DE TINTAS</v>
      </c>
      <c r="C3057" s="9" t="s">
        <v>2687</v>
      </c>
      <c r="D3057" s="9" t="s">
        <v>1108</v>
      </c>
      <c r="E3057" s="23">
        <v>0</v>
      </c>
      <c r="F3057" s="31">
        <v>0</v>
      </c>
      <c r="G3057" s="10">
        <v>0</v>
      </c>
      <c r="H3057" s="11">
        <f t="shared" si="94"/>
        <v>0</v>
      </c>
      <c r="I3057" s="12">
        <f t="shared" si="95"/>
        <v>0</v>
      </c>
      <c r="J3057" s="13" t="s">
        <v>1105</v>
      </c>
      <c r="K3057" s="37" t="str">
        <f>VLOOKUP(Tabela14[[#This Row],[CÓDIGO]],[1]fornnecedor!$A:$G,7,0)</f>
        <v>TEXTURA</v>
      </c>
    </row>
    <row r="3058" spans="1:11" x14ac:dyDescent="0.3">
      <c r="A3058" s="8">
        <v>87124</v>
      </c>
      <c r="B3058" s="8" t="str">
        <f>VLOOKUP(Tabela14[[#This Row],[CÓDIGO]],[1]fornnecedor!$A:$E,5,0)</f>
        <v>DURACOLOR INDUSTRIA E COMERCIO DE TINTAS</v>
      </c>
      <c r="C3058" s="9" t="s">
        <v>2688</v>
      </c>
      <c r="D3058" s="9" t="s">
        <v>1108</v>
      </c>
      <c r="E3058" s="23">
        <v>0</v>
      </c>
      <c r="F3058" s="31">
        <v>0</v>
      </c>
      <c r="G3058" s="10">
        <v>0</v>
      </c>
      <c r="H3058" s="11">
        <f t="shared" si="94"/>
        <v>0</v>
      </c>
      <c r="I3058" s="12">
        <f t="shared" si="95"/>
        <v>0</v>
      </c>
      <c r="J3058" s="13" t="s">
        <v>1105</v>
      </c>
      <c r="K3058" s="37" t="str">
        <f>VLOOKUP(Tabela14[[#This Row],[CÓDIGO]],[1]fornnecedor!$A:$G,7,0)</f>
        <v>TEXTURA</v>
      </c>
    </row>
    <row r="3059" spans="1:11" x14ac:dyDescent="0.3">
      <c r="A3059" s="8">
        <v>87125</v>
      </c>
      <c r="B3059" s="8" t="str">
        <f>VLOOKUP(Tabela14[[#This Row],[CÓDIGO]],[1]fornnecedor!$A:$E,5,0)</f>
        <v>DURACOLOR INDUSTRIA E COMERCIO DE TINTAS</v>
      </c>
      <c r="C3059" s="9" t="s">
        <v>2689</v>
      </c>
      <c r="D3059" s="9" t="s">
        <v>1108</v>
      </c>
      <c r="E3059" s="23">
        <v>0</v>
      </c>
      <c r="F3059" s="31">
        <v>0</v>
      </c>
      <c r="G3059" s="10">
        <v>0</v>
      </c>
      <c r="H3059" s="11">
        <f t="shared" si="94"/>
        <v>0</v>
      </c>
      <c r="I3059" s="12">
        <f t="shared" si="95"/>
        <v>0</v>
      </c>
      <c r="J3059" s="13" t="s">
        <v>1105</v>
      </c>
      <c r="K3059" s="37" t="str">
        <f>VLOOKUP(Tabela14[[#This Row],[CÓDIGO]],[1]fornnecedor!$A:$G,7,0)</f>
        <v>TEXTURA</v>
      </c>
    </row>
    <row r="3060" spans="1:11" x14ac:dyDescent="0.3">
      <c r="A3060" s="15">
        <v>85341</v>
      </c>
      <c r="B3060" s="15" t="str">
        <f>VLOOKUP(Tabela14[[#This Row],[CÓDIGO]],[1]fornnecedor!$A:$E,5,0)</f>
        <v>MARTELENA ALMEIDA INDUSTRIA E COMERCIO DE TINTAS EIRELI</v>
      </c>
      <c r="C3060" s="16" t="s">
        <v>2690</v>
      </c>
      <c r="D3060" s="16" t="s">
        <v>830</v>
      </c>
      <c r="E3060" s="22">
        <v>0</v>
      </c>
      <c r="F3060" s="30">
        <v>0</v>
      </c>
      <c r="G3060" s="17">
        <v>47.77</v>
      </c>
      <c r="H3060" s="11">
        <f t="shared" si="94"/>
        <v>0</v>
      </c>
      <c r="I3060" s="12">
        <f t="shared" si="95"/>
        <v>0</v>
      </c>
      <c r="J3060" s="13" t="s">
        <v>1105</v>
      </c>
      <c r="K3060" s="37" t="str">
        <f>VLOOKUP(Tabela14[[#This Row],[CÓDIGO]],[1]fornnecedor!$A:$G,7,0)</f>
        <v>TEXTURA</v>
      </c>
    </row>
    <row r="3061" spans="1:11" x14ac:dyDescent="0.3">
      <c r="A3061" s="8">
        <v>87135</v>
      </c>
      <c r="B3061" s="8" t="str">
        <f>VLOOKUP(Tabela14[[#This Row],[CÓDIGO]],[1]fornnecedor!$A:$E,5,0)</f>
        <v>DURACOLOR INDUSTRIA E COMERCIO DE TINTAS</v>
      </c>
      <c r="C3061" s="9" t="s">
        <v>2691</v>
      </c>
      <c r="D3061" s="9" t="s">
        <v>1108</v>
      </c>
      <c r="E3061" s="23">
        <v>0</v>
      </c>
      <c r="F3061" s="31">
        <v>0</v>
      </c>
      <c r="G3061" s="10">
        <v>0</v>
      </c>
      <c r="H3061" s="11">
        <f t="shared" si="94"/>
        <v>0</v>
      </c>
      <c r="I3061" s="12">
        <f t="shared" si="95"/>
        <v>0</v>
      </c>
      <c r="J3061" s="13" t="s">
        <v>1105</v>
      </c>
      <c r="K3061" s="37" t="str">
        <f>VLOOKUP(Tabela14[[#This Row],[CÓDIGO]],[1]fornnecedor!$A:$G,7,0)</f>
        <v>TEXTURA</v>
      </c>
    </row>
    <row r="3062" spans="1:11" x14ac:dyDescent="0.3">
      <c r="A3062" s="8">
        <v>87136</v>
      </c>
      <c r="B3062" s="8" t="str">
        <f>VLOOKUP(Tabela14[[#This Row],[CÓDIGO]],[1]fornnecedor!$A:$E,5,0)</f>
        <v>DURACOLOR INDUSTRIA E COMERCIO DE TINTAS</v>
      </c>
      <c r="C3062" s="9" t="s">
        <v>2692</v>
      </c>
      <c r="D3062" s="9" t="s">
        <v>1108</v>
      </c>
      <c r="E3062" s="23">
        <v>0</v>
      </c>
      <c r="F3062" s="31">
        <v>0</v>
      </c>
      <c r="G3062" s="10">
        <v>0</v>
      </c>
      <c r="H3062" s="11">
        <f t="shared" si="94"/>
        <v>0</v>
      </c>
      <c r="I3062" s="12">
        <f t="shared" si="95"/>
        <v>0</v>
      </c>
      <c r="J3062" s="13" t="s">
        <v>1105</v>
      </c>
      <c r="K3062" s="37" t="str">
        <f>VLOOKUP(Tabela14[[#This Row],[CÓDIGO]],[1]fornnecedor!$A:$G,7,0)</f>
        <v>TEXTURA</v>
      </c>
    </row>
    <row r="3063" spans="1:11" x14ac:dyDescent="0.3">
      <c r="A3063" s="15">
        <v>87137</v>
      </c>
      <c r="B3063" s="15" t="str">
        <f>VLOOKUP(Tabela14[[#This Row],[CÓDIGO]],[1]fornnecedor!$A:$E,5,0)</f>
        <v>DURACOLOR INDUSTRIA E COMERCIO DE TINTAS</v>
      </c>
      <c r="C3063" s="16" t="s">
        <v>2693</v>
      </c>
      <c r="D3063" s="16" t="s">
        <v>1108</v>
      </c>
      <c r="E3063" s="22">
        <v>0</v>
      </c>
      <c r="F3063" s="30">
        <v>0</v>
      </c>
      <c r="G3063" s="17">
        <v>0</v>
      </c>
      <c r="H3063" s="11">
        <f t="shared" si="94"/>
        <v>0</v>
      </c>
      <c r="I3063" s="12">
        <f t="shared" si="95"/>
        <v>0</v>
      </c>
      <c r="J3063" s="13" t="s">
        <v>1105</v>
      </c>
      <c r="K3063" s="37" t="str">
        <f>VLOOKUP(Tabela14[[#This Row],[CÓDIGO]],[1]fornnecedor!$A:$G,7,0)</f>
        <v>TEXTURA</v>
      </c>
    </row>
    <row r="3064" spans="1:11" x14ac:dyDescent="0.3">
      <c r="A3064" s="8">
        <v>87127</v>
      </c>
      <c r="B3064" s="8" t="str">
        <f>VLOOKUP(Tabela14[[#This Row],[CÓDIGO]],[1]fornnecedor!$A:$E,5,0)</f>
        <v>DURACOLOR INDUSTRIA E COMERCIO DE TINTAS</v>
      </c>
      <c r="C3064" s="9" t="s">
        <v>2694</v>
      </c>
      <c r="D3064" s="9" t="s">
        <v>1108</v>
      </c>
      <c r="E3064" s="23">
        <v>0</v>
      </c>
      <c r="F3064" s="31">
        <v>0</v>
      </c>
      <c r="G3064" s="10">
        <v>0</v>
      </c>
      <c r="H3064" s="11">
        <f t="shared" si="94"/>
        <v>0</v>
      </c>
      <c r="I3064" s="12">
        <f t="shared" si="95"/>
        <v>0</v>
      </c>
      <c r="J3064" s="13" t="s">
        <v>1105</v>
      </c>
      <c r="K3064" s="37" t="str">
        <f>VLOOKUP(Tabela14[[#This Row],[CÓDIGO]],[1]fornnecedor!$A:$G,7,0)</f>
        <v>TEXTURA</v>
      </c>
    </row>
    <row r="3065" spans="1:11" x14ac:dyDescent="0.3">
      <c r="A3065" s="15">
        <v>87119</v>
      </c>
      <c r="B3065" s="15" t="str">
        <f>VLOOKUP(Tabela14[[#This Row],[CÓDIGO]],[1]fornnecedor!$A:$E,5,0)</f>
        <v>DURACOLOR INDUSTRIA E COMERCIO DE TINTAS</v>
      </c>
      <c r="C3065" s="16" t="s">
        <v>2695</v>
      </c>
      <c r="D3065" s="16" t="s">
        <v>1108</v>
      </c>
      <c r="E3065" s="22">
        <v>0</v>
      </c>
      <c r="F3065" s="30">
        <v>0</v>
      </c>
      <c r="G3065" s="17">
        <v>0</v>
      </c>
      <c r="H3065" s="11">
        <f t="shared" si="94"/>
        <v>0</v>
      </c>
      <c r="I3065" s="12">
        <f t="shared" si="95"/>
        <v>0</v>
      </c>
      <c r="J3065" s="13" t="s">
        <v>1105</v>
      </c>
      <c r="K3065" s="37" t="str">
        <f>VLOOKUP(Tabela14[[#This Row],[CÓDIGO]],[1]fornnecedor!$A:$G,7,0)</f>
        <v>TEXTURA</v>
      </c>
    </row>
    <row r="3066" spans="1:11" x14ac:dyDescent="0.3">
      <c r="A3066" s="8">
        <v>87115</v>
      </c>
      <c r="B3066" s="8" t="str">
        <f>VLOOKUP(Tabela14[[#This Row],[CÓDIGO]],[1]fornnecedor!$A:$E,5,0)</f>
        <v>DURACOLOR INDUSTRIA E COMERCIO DE TINTAS</v>
      </c>
      <c r="C3066" s="9" t="s">
        <v>2696</v>
      </c>
      <c r="D3066" s="9" t="s">
        <v>1108</v>
      </c>
      <c r="E3066" s="23">
        <v>0</v>
      </c>
      <c r="F3066" s="31">
        <v>0</v>
      </c>
      <c r="G3066" s="10">
        <v>0</v>
      </c>
      <c r="H3066" s="11">
        <f t="shared" si="94"/>
        <v>0</v>
      </c>
      <c r="I3066" s="12">
        <f t="shared" si="95"/>
        <v>0</v>
      </c>
      <c r="J3066" s="13" t="s">
        <v>1105</v>
      </c>
      <c r="K3066" s="37" t="str">
        <f>VLOOKUP(Tabela14[[#This Row],[CÓDIGO]],[1]fornnecedor!$A:$G,7,0)</f>
        <v>TEXTURA</v>
      </c>
    </row>
    <row r="3067" spans="1:11" x14ac:dyDescent="0.3">
      <c r="A3067" s="15">
        <v>87116</v>
      </c>
      <c r="B3067" s="15" t="str">
        <f>VLOOKUP(Tabela14[[#This Row],[CÓDIGO]],[1]fornnecedor!$A:$E,5,0)</f>
        <v>DURACOLOR INDUSTRIA E COMERCIO DE TINTAS</v>
      </c>
      <c r="C3067" s="16" t="s">
        <v>2697</v>
      </c>
      <c r="D3067" s="16" t="s">
        <v>1108</v>
      </c>
      <c r="E3067" s="22">
        <v>0</v>
      </c>
      <c r="F3067" s="30">
        <v>0</v>
      </c>
      <c r="G3067" s="17">
        <v>0</v>
      </c>
      <c r="H3067" s="11">
        <f t="shared" si="94"/>
        <v>0</v>
      </c>
      <c r="I3067" s="12">
        <f t="shared" si="95"/>
        <v>0</v>
      </c>
      <c r="J3067" s="13" t="s">
        <v>1105</v>
      </c>
      <c r="K3067" s="37" t="str">
        <f>VLOOKUP(Tabela14[[#This Row],[CÓDIGO]],[1]fornnecedor!$A:$G,7,0)</f>
        <v>TEXTURA</v>
      </c>
    </row>
    <row r="3068" spans="1:11" x14ac:dyDescent="0.3">
      <c r="A3068" s="8">
        <v>87120</v>
      </c>
      <c r="B3068" s="8" t="str">
        <f>VLOOKUP(Tabela14[[#This Row],[CÓDIGO]],[1]fornnecedor!$A:$E,5,0)</f>
        <v>DURACOLOR INDUSTRIA E COMERCIO DE TINTAS</v>
      </c>
      <c r="C3068" s="9" t="s">
        <v>2698</v>
      </c>
      <c r="D3068" s="9" t="s">
        <v>1108</v>
      </c>
      <c r="E3068" s="23">
        <v>0</v>
      </c>
      <c r="F3068" s="31">
        <v>0</v>
      </c>
      <c r="G3068" s="10">
        <v>0</v>
      </c>
      <c r="H3068" s="11">
        <f t="shared" si="94"/>
        <v>0</v>
      </c>
      <c r="I3068" s="12">
        <f t="shared" si="95"/>
        <v>0</v>
      </c>
      <c r="J3068" s="13" t="s">
        <v>1105</v>
      </c>
      <c r="K3068" s="37" t="str">
        <f>VLOOKUP(Tabela14[[#This Row],[CÓDIGO]],[1]fornnecedor!$A:$G,7,0)</f>
        <v>TEXTURA</v>
      </c>
    </row>
    <row r="3069" spans="1:11" x14ac:dyDescent="0.3">
      <c r="A3069" s="15">
        <v>87032</v>
      </c>
      <c r="B3069" s="15" t="str">
        <f>VLOOKUP(Tabela14[[#This Row],[CÓDIGO]],[1]fornnecedor!$A:$E,5,0)</f>
        <v>DURACOLOR INDUSTRIA E COMERCIO DE TINTAS</v>
      </c>
      <c r="C3069" s="16" t="s">
        <v>2699</v>
      </c>
      <c r="D3069" s="16" t="s">
        <v>1108</v>
      </c>
      <c r="E3069" s="22">
        <v>0</v>
      </c>
      <c r="F3069" s="30">
        <v>0</v>
      </c>
      <c r="G3069" s="17">
        <v>0</v>
      </c>
      <c r="H3069" s="11">
        <f t="shared" si="94"/>
        <v>0</v>
      </c>
      <c r="I3069" s="12">
        <f t="shared" si="95"/>
        <v>0</v>
      </c>
      <c r="J3069" s="13" t="s">
        <v>1105</v>
      </c>
      <c r="K3069" s="37" t="str">
        <f>VLOOKUP(Tabela14[[#This Row],[CÓDIGO]],[1]fornnecedor!$A:$G,7,0)</f>
        <v>TEXTURA</v>
      </c>
    </row>
    <row r="3070" spans="1:11" x14ac:dyDescent="0.3">
      <c r="A3070" s="8">
        <v>87117</v>
      </c>
      <c r="B3070" s="8" t="str">
        <f>VLOOKUP(Tabela14[[#This Row],[CÓDIGO]],[1]fornnecedor!$A:$E,5,0)</f>
        <v>DURACOLOR INDUSTRIA E COMERCIO DE TINTAS</v>
      </c>
      <c r="C3070" s="9" t="s">
        <v>2700</v>
      </c>
      <c r="D3070" s="9" t="s">
        <v>1108</v>
      </c>
      <c r="E3070" s="23">
        <v>0</v>
      </c>
      <c r="F3070" s="31">
        <v>0</v>
      </c>
      <c r="G3070" s="10">
        <v>0</v>
      </c>
      <c r="H3070" s="11">
        <f t="shared" si="94"/>
        <v>0</v>
      </c>
      <c r="I3070" s="12">
        <f t="shared" si="95"/>
        <v>0</v>
      </c>
      <c r="J3070" s="13" t="s">
        <v>1105</v>
      </c>
      <c r="K3070" s="37" t="str">
        <f>VLOOKUP(Tabela14[[#This Row],[CÓDIGO]],[1]fornnecedor!$A:$G,7,0)</f>
        <v>TEXTURA</v>
      </c>
    </row>
    <row r="3071" spans="1:11" x14ac:dyDescent="0.3">
      <c r="A3071" s="15">
        <v>87118</v>
      </c>
      <c r="B3071" s="15" t="str">
        <f>VLOOKUP(Tabela14[[#This Row],[CÓDIGO]],[1]fornnecedor!$A:$E,5,0)</f>
        <v>DURACOLOR INDUSTRIA E COMERCIO DE TINTAS</v>
      </c>
      <c r="C3071" s="16" t="s">
        <v>2701</v>
      </c>
      <c r="D3071" s="16" t="s">
        <v>1108</v>
      </c>
      <c r="E3071" s="22">
        <v>0</v>
      </c>
      <c r="F3071" s="30">
        <v>0</v>
      </c>
      <c r="G3071" s="17">
        <v>0</v>
      </c>
      <c r="H3071" s="11">
        <f t="shared" si="94"/>
        <v>0</v>
      </c>
      <c r="I3071" s="12">
        <f t="shared" si="95"/>
        <v>0</v>
      </c>
      <c r="J3071" s="13" t="s">
        <v>1105</v>
      </c>
      <c r="K3071" s="37" t="str">
        <f>VLOOKUP(Tabela14[[#This Row],[CÓDIGO]],[1]fornnecedor!$A:$G,7,0)</f>
        <v>TEXTURA</v>
      </c>
    </row>
    <row r="3072" spans="1:11" x14ac:dyDescent="0.3">
      <c r="A3072" s="8">
        <v>87122</v>
      </c>
      <c r="B3072" s="8" t="str">
        <f>VLOOKUP(Tabela14[[#This Row],[CÓDIGO]],[1]fornnecedor!$A:$E,5,0)</f>
        <v>DURACOLOR INDUSTRIA E COMERCIO DE TINTAS</v>
      </c>
      <c r="C3072" s="9" t="s">
        <v>2702</v>
      </c>
      <c r="D3072" s="9" t="s">
        <v>1108</v>
      </c>
      <c r="E3072" s="23">
        <v>0</v>
      </c>
      <c r="F3072" s="31">
        <v>0</v>
      </c>
      <c r="G3072" s="10">
        <v>0</v>
      </c>
      <c r="H3072" s="11">
        <f t="shared" si="94"/>
        <v>0</v>
      </c>
      <c r="I3072" s="12">
        <f t="shared" si="95"/>
        <v>0</v>
      </c>
      <c r="J3072" s="13" t="s">
        <v>1105</v>
      </c>
      <c r="K3072" s="37" t="str">
        <f>VLOOKUP(Tabela14[[#This Row],[CÓDIGO]],[1]fornnecedor!$A:$G,7,0)</f>
        <v>TEXTURA</v>
      </c>
    </row>
    <row r="3073" spans="1:11" x14ac:dyDescent="0.3">
      <c r="A3073" s="15">
        <v>87121</v>
      </c>
      <c r="B3073" s="15" t="str">
        <f>VLOOKUP(Tabela14[[#This Row],[CÓDIGO]],[1]fornnecedor!$A:$E,5,0)</f>
        <v>DURACOLOR INDUSTRIA E COMERCIO DE TINTAS</v>
      </c>
      <c r="C3073" s="16" t="s">
        <v>2703</v>
      </c>
      <c r="D3073" s="16" t="s">
        <v>1108</v>
      </c>
      <c r="E3073" s="22">
        <v>0</v>
      </c>
      <c r="F3073" s="30">
        <v>0</v>
      </c>
      <c r="G3073" s="17">
        <v>0</v>
      </c>
      <c r="H3073" s="11">
        <f t="shared" si="94"/>
        <v>0</v>
      </c>
      <c r="I3073" s="12">
        <f t="shared" si="95"/>
        <v>0</v>
      </c>
      <c r="J3073" s="13" t="s">
        <v>1105</v>
      </c>
      <c r="K3073" s="37" t="str">
        <f>VLOOKUP(Tabela14[[#This Row],[CÓDIGO]],[1]fornnecedor!$A:$G,7,0)</f>
        <v>TEXTURA</v>
      </c>
    </row>
    <row r="3074" spans="1:11" x14ac:dyDescent="0.3">
      <c r="A3074" s="8">
        <v>85455</v>
      </c>
      <c r="B3074" s="8" t="str">
        <f>VLOOKUP(Tabela14[[#This Row],[CÓDIGO]],[1]fornnecedor!$A:$E,5,0)</f>
        <v>CAPITAL ATACADISTA DA CONSTRUCAO LTDA</v>
      </c>
      <c r="C3074" s="9" t="s">
        <v>2704</v>
      </c>
      <c r="D3074" s="9" t="s">
        <v>1132</v>
      </c>
      <c r="E3074" s="23">
        <v>0</v>
      </c>
      <c r="F3074" s="31">
        <v>0</v>
      </c>
      <c r="G3074" s="10">
        <v>136.47999999999999</v>
      </c>
      <c r="H3074" s="11">
        <f t="shared" ref="H3074:H3137" si="96">G3074*E3074</f>
        <v>0</v>
      </c>
      <c r="I3074" s="12">
        <f t="shared" ref="I3074:I3137" si="97">G3074*F3074</f>
        <v>0</v>
      </c>
      <c r="J3074" s="13" t="s">
        <v>1105</v>
      </c>
      <c r="K3074" s="37" t="str">
        <f>VLOOKUP(Tabela14[[#This Row],[CÓDIGO]],[1]fornnecedor!$A:$G,7,0)</f>
        <v>TEXTURA</v>
      </c>
    </row>
    <row r="3075" spans="1:11" x14ac:dyDescent="0.3">
      <c r="A3075" s="15">
        <v>87049</v>
      </c>
      <c r="B3075" s="15" t="str">
        <f>VLOOKUP(Tabela14[[#This Row],[CÓDIGO]],[1]fornnecedor!$A:$E,5,0)</f>
        <v>CAPITAL ATACADISTA DA CONSTRUCAO LTDA</v>
      </c>
      <c r="C3075" s="16" t="s">
        <v>2705</v>
      </c>
      <c r="D3075" s="16" t="s">
        <v>1132</v>
      </c>
      <c r="E3075" s="22">
        <v>0</v>
      </c>
      <c r="F3075" s="30">
        <v>0</v>
      </c>
      <c r="G3075" s="17">
        <v>111.89</v>
      </c>
      <c r="H3075" s="11">
        <f t="shared" si="96"/>
        <v>0</v>
      </c>
      <c r="I3075" s="12">
        <f t="shared" si="97"/>
        <v>0</v>
      </c>
      <c r="J3075" s="13" t="s">
        <v>1105</v>
      </c>
      <c r="K3075" s="37" t="str">
        <f>VLOOKUP(Tabela14[[#This Row],[CÓDIGO]],[1]fornnecedor!$A:$G,7,0)</f>
        <v>TEXTURA</v>
      </c>
    </row>
    <row r="3076" spans="1:11" x14ac:dyDescent="0.3">
      <c r="A3076" s="8">
        <v>23748</v>
      </c>
      <c r="B3076" s="8" t="str">
        <f>VLOOKUP(Tabela14[[#This Row],[CÓDIGO]],[1]fornnecedor!$A:$E,5,0)</f>
        <v>NATRIELLI QUIMICA LTDA</v>
      </c>
      <c r="C3076" s="9" t="s">
        <v>2706</v>
      </c>
      <c r="D3076" s="9" t="s">
        <v>2707</v>
      </c>
      <c r="E3076" s="23">
        <v>0</v>
      </c>
      <c r="F3076" s="31">
        <v>0</v>
      </c>
      <c r="G3076" s="10">
        <v>133.53</v>
      </c>
      <c r="H3076" s="11">
        <f t="shared" si="96"/>
        <v>0</v>
      </c>
      <c r="I3076" s="12">
        <f t="shared" si="97"/>
        <v>0</v>
      </c>
      <c r="J3076" s="13" t="s">
        <v>1105</v>
      </c>
      <c r="K3076" s="37" t="str">
        <f>VLOOKUP(Tabela14[[#This Row],[CÓDIGO]],[1]fornnecedor!$A:$G,7,0)</f>
        <v>THINNER DE LIMPEZA</v>
      </c>
    </row>
    <row r="3077" spans="1:11" x14ac:dyDescent="0.3">
      <c r="A3077" s="15">
        <v>23686</v>
      </c>
      <c r="B3077" s="15" t="str">
        <f>VLOOKUP(Tabela14[[#This Row],[CÓDIGO]],[1]fornnecedor!$A:$E,5,0)</f>
        <v>NATRIELLI QUIMICA LTDA</v>
      </c>
      <c r="C3077" s="16" t="s">
        <v>2708</v>
      </c>
      <c r="D3077" s="16" t="s">
        <v>2707</v>
      </c>
      <c r="E3077" s="22">
        <v>0</v>
      </c>
      <c r="F3077" s="30">
        <v>0</v>
      </c>
      <c r="G3077" s="17">
        <v>37.950000000000003</v>
      </c>
      <c r="H3077" s="11">
        <f t="shared" si="96"/>
        <v>0</v>
      </c>
      <c r="I3077" s="12">
        <f t="shared" si="97"/>
        <v>0</v>
      </c>
      <c r="J3077" s="13" t="s">
        <v>1105</v>
      </c>
      <c r="K3077" s="37" t="str">
        <f>VLOOKUP(Tabela14[[#This Row],[CÓDIGO]],[1]fornnecedor!$A:$G,7,0)</f>
        <v>THINNER DE LIMPEZA</v>
      </c>
    </row>
    <row r="3078" spans="1:11" x14ac:dyDescent="0.3">
      <c r="A3078" s="8">
        <v>23685</v>
      </c>
      <c r="B3078" s="8" t="str">
        <f>VLOOKUP(Tabela14[[#This Row],[CÓDIGO]],[1]fornnecedor!$A:$E,5,0)</f>
        <v>NATRIELLI QUIMICA LTDA</v>
      </c>
      <c r="C3078" s="9" t="s">
        <v>2709</v>
      </c>
      <c r="D3078" s="9" t="s">
        <v>2707</v>
      </c>
      <c r="E3078" s="23">
        <v>0</v>
      </c>
      <c r="F3078" s="31">
        <v>0</v>
      </c>
      <c r="G3078" s="10">
        <v>6.11</v>
      </c>
      <c r="H3078" s="11">
        <f t="shared" si="96"/>
        <v>0</v>
      </c>
      <c r="I3078" s="12">
        <f t="shared" si="97"/>
        <v>0</v>
      </c>
      <c r="J3078" s="13" t="s">
        <v>1105</v>
      </c>
      <c r="K3078" s="37" t="str">
        <f>VLOOKUP(Tabela14[[#This Row],[CÓDIGO]],[1]fornnecedor!$A:$G,7,0)</f>
        <v>THINNER DE LIMPEZA</v>
      </c>
    </row>
    <row r="3079" spans="1:11" x14ac:dyDescent="0.3">
      <c r="A3079" s="15">
        <v>24212</v>
      </c>
      <c r="B3079" s="15" t="str">
        <f>VLOOKUP(Tabela14[[#This Row],[CÓDIGO]],[1]fornnecedor!$A:$E,5,0)</f>
        <v>NATRIELLI QUIMICA LTDA</v>
      </c>
      <c r="C3079" s="16" t="s">
        <v>2710</v>
      </c>
      <c r="D3079" s="16" t="s">
        <v>2707</v>
      </c>
      <c r="E3079" s="22">
        <v>0</v>
      </c>
      <c r="F3079" s="30">
        <v>0</v>
      </c>
      <c r="G3079" s="17">
        <v>269.91000000000003</v>
      </c>
      <c r="H3079" s="11">
        <f t="shared" si="96"/>
        <v>0</v>
      </c>
      <c r="I3079" s="12">
        <f t="shared" si="97"/>
        <v>0</v>
      </c>
      <c r="J3079" s="13" t="s">
        <v>1105</v>
      </c>
      <c r="K3079" s="37" t="str">
        <f>VLOOKUP(Tabela14[[#This Row],[CÓDIGO]],[1]fornnecedor!$A:$G,7,0)</f>
        <v>THINNER DE LIMPEZA</v>
      </c>
    </row>
    <row r="3080" spans="1:11" x14ac:dyDescent="0.3">
      <c r="A3080" s="8">
        <v>24211</v>
      </c>
      <c r="B3080" s="8" t="str">
        <f>VLOOKUP(Tabela14[[#This Row],[CÓDIGO]],[1]fornnecedor!$A:$E,5,0)</f>
        <v>NATRIELLI QUIMICA LTDA</v>
      </c>
      <c r="C3080" s="9" t="s">
        <v>2711</v>
      </c>
      <c r="D3080" s="9" t="s">
        <v>2707</v>
      </c>
      <c r="E3080" s="23">
        <v>0</v>
      </c>
      <c r="F3080" s="31">
        <v>0</v>
      </c>
      <c r="G3080" s="10">
        <v>74.52</v>
      </c>
      <c r="H3080" s="11">
        <f t="shared" si="96"/>
        <v>0</v>
      </c>
      <c r="I3080" s="12">
        <f t="shared" si="97"/>
        <v>0</v>
      </c>
      <c r="J3080" s="13" t="s">
        <v>1105</v>
      </c>
      <c r="K3080" s="37" t="str">
        <f>VLOOKUP(Tabela14[[#This Row],[CÓDIGO]],[1]fornnecedor!$A:$G,7,0)</f>
        <v>THINNER DE LIMPEZA</v>
      </c>
    </row>
    <row r="3081" spans="1:11" x14ac:dyDescent="0.3">
      <c r="A3081" s="15">
        <v>23557</v>
      </c>
      <c r="B3081" s="15" t="str">
        <f>VLOOKUP(Tabela14[[#This Row],[CÓDIGO]],[1]fornnecedor!$A:$E,5,0)</f>
        <v>NATRIELLI QUIMICA LTDA</v>
      </c>
      <c r="C3081" s="16" t="s">
        <v>2712</v>
      </c>
      <c r="D3081" s="16" t="s">
        <v>2707</v>
      </c>
      <c r="E3081" s="22">
        <v>0</v>
      </c>
      <c r="F3081" s="30">
        <v>0</v>
      </c>
      <c r="G3081" s="17">
        <v>15.36</v>
      </c>
      <c r="H3081" s="11">
        <f t="shared" si="96"/>
        <v>0</v>
      </c>
      <c r="I3081" s="12">
        <f t="shared" si="97"/>
        <v>0</v>
      </c>
      <c r="J3081" s="13" t="s">
        <v>1105</v>
      </c>
      <c r="K3081" s="37" t="str">
        <f>VLOOKUP(Tabela14[[#This Row],[CÓDIGO]],[1]fornnecedor!$A:$G,7,0)</f>
        <v>DILUENTE</v>
      </c>
    </row>
    <row r="3082" spans="1:11" x14ac:dyDescent="0.3">
      <c r="A3082" s="8">
        <v>83997</v>
      </c>
      <c r="B3082" s="8" t="str">
        <f>VLOOKUP(Tabela14[[#This Row],[CÓDIGO]],[1]fornnecedor!$A:$E,5,0)</f>
        <v>SS LAZARINI INDUSTRIA E COMERCIO</v>
      </c>
      <c r="C3082" s="9" t="s">
        <v>2713</v>
      </c>
      <c r="D3082" s="9" t="s">
        <v>454</v>
      </c>
      <c r="E3082" s="23">
        <v>0</v>
      </c>
      <c r="F3082" s="31">
        <v>0</v>
      </c>
      <c r="G3082" s="10">
        <v>1412.68</v>
      </c>
      <c r="H3082" s="11">
        <f t="shared" si="96"/>
        <v>0</v>
      </c>
      <c r="I3082" s="12">
        <f t="shared" si="97"/>
        <v>0</v>
      </c>
      <c r="J3082" s="13" t="s">
        <v>1105</v>
      </c>
      <c r="K3082" s="37" t="str">
        <f>VLOOKUP(Tabela14[[#This Row],[CÓDIGO]],[1]fornnecedor!$A:$G,7,0)</f>
        <v>THINNER DE LIMPEZA</v>
      </c>
    </row>
    <row r="3083" spans="1:11" x14ac:dyDescent="0.3">
      <c r="A3083" s="15">
        <v>24283</v>
      </c>
      <c r="B3083" s="15" t="str">
        <f>VLOOKUP(Tabela14[[#This Row],[CÓDIGO]],[1]fornnecedor!$A:$E,5,0)</f>
        <v>THINSOL QUIMICA INDUSTRIA E COM. LTDA</v>
      </c>
      <c r="C3083" s="16" t="s">
        <v>2714</v>
      </c>
      <c r="D3083" s="16" t="s">
        <v>1135</v>
      </c>
      <c r="E3083" s="22">
        <v>0</v>
      </c>
      <c r="F3083" s="30">
        <v>0</v>
      </c>
      <c r="G3083" s="17">
        <v>152.57</v>
      </c>
      <c r="H3083" s="11">
        <f t="shared" si="96"/>
        <v>0</v>
      </c>
      <c r="I3083" s="12">
        <f t="shared" si="97"/>
        <v>0</v>
      </c>
      <c r="J3083" s="13" t="s">
        <v>1105</v>
      </c>
      <c r="K3083" s="37" t="str">
        <f>VLOOKUP(Tabela14[[#This Row],[CÓDIGO]],[1]fornnecedor!$A:$G,7,0)</f>
        <v>THINNER DE LIMPEZA</v>
      </c>
    </row>
    <row r="3084" spans="1:11" x14ac:dyDescent="0.3">
      <c r="A3084" s="8">
        <v>24284</v>
      </c>
      <c r="B3084" s="8" t="str">
        <f>VLOOKUP(Tabela14[[#This Row],[CÓDIGO]],[1]fornnecedor!$A:$E,5,0)</f>
        <v>THINSOL QUIMICA INDUSTRIA E COM. LTDA</v>
      </c>
      <c r="C3084" s="9" t="s">
        <v>2715</v>
      </c>
      <c r="D3084" s="9" t="s">
        <v>1135</v>
      </c>
      <c r="E3084" s="23">
        <v>0</v>
      </c>
      <c r="F3084" s="31">
        <v>0</v>
      </c>
      <c r="G3084" s="10">
        <v>1346.88</v>
      </c>
      <c r="H3084" s="11">
        <f t="shared" si="96"/>
        <v>0</v>
      </c>
      <c r="I3084" s="12">
        <f t="shared" si="97"/>
        <v>0</v>
      </c>
      <c r="J3084" s="13" t="s">
        <v>1105</v>
      </c>
      <c r="K3084" s="37" t="str">
        <f>VLOOKUP(Tabela14[[#This Row],[CÓDIGO]],[1]fornnecedor!$A:$G,7,0)</f>
        <v>THINNER DE LIMPEZA</v>
      </c>
    </row>
    <row r="3085" spans="1:11" x14ac:dyDescent="0.3">
      <c r="A3085" s="15">
        <v>24282</v>
      </c>
      <c r="B3085" s="15" t="str">
        <f>VLOOKUP(Tabela14[[#This Row],[CÓDIGO]],[1]fornnecedor!$A:$E,5,0)</f>
        <v>THINSOL QUIMICA INDUSTRIA E COM. LTDA</v>
      </c>
      <c r="C3085" s="16" t="s">
        <v>2716</v>
      </c>
      <c r="D3085" s="16" t="s">
        <v>1135</v>
      </c>
      <c r="E3085" s="22">
        <v>0</v>
      </c>
      <c r="F3085" s="30">
        <v>0</v>
      </c>
      <c r="G3085" s="17">
        <v>44.42</v>
      </c>
      <c r="H3085" s="11">
        <f t="shared" si="96"/>
        <v>0</v>
      </c>
      <c r="I3085" s="12">
        <f t="shared" si="97"/>
        <v>0</v>
      </c>
      <c r="J3085" s="13" t="s">
        <v>1105</v>
      </c>
      <c r="K3085" s="37" t="str">
        <f>VLOOKUP(Tabela14[[#This Row],[CÓDIGO]],[1]fornnecedor!$A:$G,7,0)</f>
        <v>THINNER DE LIMPEZA</v>
      </c>
    </row>
    <row r="3086" spans="1:11" x14ac:dyDescent="0.3">
      <c r="A3086" s="15">
        <v>24285</v>
      </c>
      <c r="B3086" s="15" t="str">
        <f>VLOOKUP(Tabela14[[#This Row],[CÓDIGO]],[1]fornnecedor!$A:$E,5,0)</f>
        <v>THINSOL QUIMICA INDUSTRIA E COM. LTDA</v>
      </c>
      <c r="C3086" s="16" t="s">
        <v>2717</v>
      </c>
      <c r="D3086" s="16" t="s">
        <v>1135</v>
      </c>
      <c r="E3086" s="22">
        <v>0</v>
      </c>
      <c r="F3086" s="30">
        <v>0</v>
      </c>
      <c r="G3086" s="17">
        <v>53.01</v>
      </c>
      <c r="H3086" s="11">
        <f t="shared" si="96"/>
        <v>0</v>
      </c>
      <c r="I3086" s="12">
        <f t="shared" si="97"/>
        <v>0</v>
      </c>
      <c r="J3086" s="13" t="s">
        <v>1105</v>
      </c>
      <c r="K3086" s="37" t="str">
        <f>VLOOKUP(Tabela14[[#This Row],[CÓDIGO]],[1]fornnecedor!$A:$G,7,0)</f>
        <v>THINNER DE LIMPEZA</v>
      </c>
    </row>
    <row r="3087" spans="1:11" x14ac:dyDescent="0.3">
      <c r="A3087" s="15">
        <v>24384</v>
      </c>
      <c r="B3087" s="15" t="str">
        <f>VLOOKUP(Tabela14[[#This Row],[CÓDIGO]],[1]fornnecedor!$A:$E,5,0)</f>
        <v>NATRIELLI QUIMICA LTDA</v>
      </c>
      <c r="C3087" s="16" t="s">
        <v>2718</v>
      </c>
      <c r="D3087" s="16" t="s">
        <v>2707</v>
      </c>
      <c r="E3087" s="22">
        <v>0</v>
      </c>
      <c r="F3087" s="30">
        <v>0</v>
      </c>
      <c r="G3087" s="17">
        <v>132.80000000000001</v>
      </c>
      <c r="H3087" s="11">
        <f t="shared" si="96"/>
        <v>0</v>
      </c>
      <c r="I3087" s="12">
        <f t="shared" si="97"/>
        <v>0</v>
      </c>
      <c r="J3087" s="13" t="s">
        <v>1105</v>
      </c>
      <c r="K3087" s="37" t="str">
        <f>VLOOKUP(Tabela14[[#This Row],[CÓDIGO]],[1]fornnecedor!$A:$G,7,0)</f>
        <v>THINNER DE LIMPEZA</v>
      </c>
    </row>
    <row r="3088" spans="1:11" x14ac:dyDescent="0.3">
      <c r="A3088" s="8">
        <v>24383</v>
      </c>
      <c r="B3088" s="8" t="str">
        <f>VLOOKUP(Tabela14[[#This Row],[CÓDIGO]],[1]fornnecedor!$A:$E,5,0)</f>
        <v>NATRIELLI QUIMICA LTDA</v>
      </c>
      <c r="C3088" s="9" t="s">
        <v>2719</v>
      </c>
      <c r="D3088" s="9" t="s">
        <v>2707</v>
      </c>
      <c r="E3088" s="23">
        <v>0</v>
      </c>
      <c r="F3088" s="31">
        <v>0</v>
      </c>
      <c r="G3088" s="10">
        <v>33.590000000000003</v>
      </c>
      <c r="H3088" s="11">
        <f t="shared" si="96"/>
        <v>0</v>
      </c>
      <c r="I3088" s="12">
        <f t="shared" si="97"/>
        <v>0</v>
      </c>
      <c r="J3088" s="13" t="s">
        <v>1105</v>
      </c>
      <c r="K3088" s="37" t="str">
        <f>VLOOKUP(Tabela14[[#This Row],[CÓDIGO]],[1]fornnecedor!$A:$G,7,0)</f>
        <v>THINNER DE LIMPEZA</v>
      </c>
    </row>
    <row r="3089" spans="1:11" x14ac:dyDescent="0.3">
      <c r="A3089" s="15">
        <v>24382</v>
      </c>
      <c r="B3089" s="15" t="str">
        <f>VLOOKUP(Tabela14[[#This Row],[CÓDIGO]],[1]fornnecedor!$A:$E,5,0)</f>
        <v>NATRIELLI QUIMICA LTDA</v>
      </c>
      <c r="C3089" s="16" t="s">
        <v>2720</v>
      </c>
      <c r="D3089" s="16" t="s">
        <v>2707</v>
      </c>
      <c r="E3089" s="22">
        <v>0</v>
      </c>
      <c r="F3089" s="30">
        <v>0</v>
      </c>
      <c r="G3089" s="17">
        <v>7.74</v>
      </c>
      <c r="H3089" s="11">
        <f t="shared" si="96"/>
        <v>0</v>
      </c>
      <c r="I3089" s="12">
        <f t="shared" si="97"/>
        <v>0</v>
      </c>
      <c r="J3089" s="13" t="s">
        <v>1105</v>
      </c>
      <c r="K3089" s="37" t="str">
        <f>VLOOKUP(Tabela14[[#This Row],[CÓDIGO]],[1]fornnecedor!$A:$G,7,0)</f>
        <v>THINNER DE LIMPEZA</v>
      </c>
    </row>
    <row r="3090" spans="1:11" x14ac:dyDescent="0.3">
      <c r="A3090" s="8">
        <v>23687</v>
      </c>
      <c r="B3090" s="8" t="str">
        <f>VLOOKUP(Tabela14[[#This Row],[CÓDIGO]],[1]fornnecedor!$A:$E,5,0)</f>
        <v>NATRIELLI QUIMICA LTDA</v>
      </c>
      <c r="C3090" s="9" t="s">
        <v>2721</v>
      </c>
      <c r="D3090" s="9" t="s">
        <v>2707</v>
      </c>
      <c r="E3090" s="23">
        <v>0</v>
      </c>
      <c r="F3090" s="31">
        <v>0</v>
      </c>
      <c r="G3090" s="10">
        <v>1140.21</v>
      </c>
      <c r="H3090" s="11">
        <f t="shared" si="96"/>
        <v>0</v>
      </c>
      <c r="I3090" s="12">
        <f t="shared" si="97"/>
        <v>0</v>
      </c>
      <c r="J3090" s="13" t="s">
        <v>1105</v>
      </c>
      <c r="K3090" s="37" t="str">
        <f>VLOOKUP(Tabela14[[#This Row],[CÓDIGO]],[1]fornnecedor!$A:$G,7,0)</f>
        <v>THINNER DE LIMPEZA</v>
      </c>
    </row>
    <row r="3091" spans="1:11" x14ac:dyDescent="0.3">
      <c r="A3091" s="8">
        <v>85028</v>
      </c>
      <c r="B3091" s="8" t="str">
        <f>VLOOKUP(Tabela14[[#This Row],[CÓDIGO]],[1]fornnecedor!$A:$E,5,0)</f>
        <v>BRASILUX TINTAS TECNICAS LTDA</v>
      </c>
      <c r="C3091" s="9" t="s">
        <v>2722</v>
      </c>
      <c r="D3091" s="9" t="s">
        <v>549</v>
      </c>
      <c r="E3091" s="23">
        <v>0</v>
      </c>
      <c r="F3091" s="31">
        <v>0</v>
      </c>
      <c r="G3091" s="10">
        <v>0</v>
      </c>
      <c r="H3091" s="11">
        <f t="shared" si="96"/>
        <v>0</v>
      </c>
      <c r="I3091" s="12">
        <f t="shared" si="97"/>
        <v>0</v>
      </c>
      <c r="J3091" s="13" t="s">
        <v>1105</v>
      </c>
      <c r="K3091" s="37" t="str">
        <f>VLOOKUP(Tabela14[[#This Row],[CÓDIGO]],[1]fornnecedor!$A:$G,7,0)</f>
        <v>TINTA DE LABORATÓRIO</v>
      </c>
    </row>
    <row r="3092" spans="1:11" x14ac:dyDescent="0.3">
      <c r="A3092" s="15">
        <v>85213</v>
      </c>
      <c r="B3092" s="15" t="str">
        <f>VLOOKUP(Tabela14[[#This Row],[CÓDIGO]],[1]fornnecedor!$A:$E,5,0)</f>
        <v>CAPITAL ATACADISTA DA CONSTRUCAO LTDA</v>
      </c>
      <c r="C3092" s="16" t="s">
        <v>2723</v>
      </c>
      <c r="D3092" s="16" t="s">
        <v>1132</v>
      </c>
      <c r="E3092" s="22">
        <v>0</v>
      </c>
      <c r="F3092" s="30">
        <v>0</v>
      </c>
      <c r="G3092" s="17">
        <v>247.27</v>
      </c>
      <c r="H3092" s="11">
        <f t="shared" si="96"/>
        <v>0</v>
      </c>
      <c r="I3092" s="12">
        <f t="shared" si="97"/>
        <v>0</v>
      </c>
      <c r="J3092" s="13" t="s">
        <v>1105</v>
      </c>
      <c r="K3092" s="37" t="str">
        <f>VLOOKUP(Tabela14[[#This Row],[CÓDIGO]],[1]fornnecedor!$A:$G,7,0)</f>
        <v>TINTA PAREDE</v>
      </c>
    </row>
    <row r="3093" spans="1:11" x14ac:dyDescent="0.3">
      <c r="A3093" s="8">
        <v>85212</v>
      </c>
      <c r="B3093" s="8" t="str">
        <f>VLOOKUP(Tabela14[[#This Row],[CÓDIGO]],[1]fornnecedor!$A:$E,5,0)</f>
        <v>CAPITAL ATACADISTA DA CONSTRUCAO LTDA</v>
      </c>
      <c r="C3093" s="9" t="s">
        <v>2724</v>
      </c>
      <c r="D3093" s="9" t="s">
        <v>1132</v>
      </c>
      <c r="E3093" s="23">
        <v>0</v>
      </c>
      <c r="F3093" s="31">
        <v>0</v>
      </c>
      <c r="G3093" s="10">
        <v>249.9</v>
      </c>
      <c r="H3093" s="11">
        <f t="shared" si="96"/>
        <v>0</v>
      </c>
      <c r="I3093" s="12">
        <f t="shared" si="97"/>
        <v>0</v>
      </c>
      <c r="J3093" s="13" t="s">
        <v>1105</v>
      </c>
      <c r="K3093" s="37" t="str">
        <f>VLOOKUP(Tabela14[[#This Row],[CÓDIGO]],[1]fornnecedor!$A:$G,7,0)</f>
        <v>TINTA PARA PISO</v>
      </c>
    </row>
    <row r="3094" spans="1:11" x14ac:dyDescent="0.3">
      <c r="A3094" s="8">
        <v>87055</v>
      </c>
      <c r="B3094" s="8" t="str">
        <f>VLOOKUP(Tabela14[[#This Row],[CÓDIGO]],[1]fornnecedor!$A:$E,5,0)</f>
        <v>MAZA PRODUTOS QUIMICOS LTDA</v>
      </c>
      <c r="C3094" s="9" t="s">
        <v>2725</v>
      </c>
      <c r="D3094" s="9" t="s">
        <v>810</v>
      </c>
      <c r="E3094" s="23">
        <v>0</v>
      </c>
      <c r="F3094" s="31">
        <v>0</v>
      </c>
      <c r="G3094" s="10">
        <v>97.38</v>
      </c>
      <c r="H3094" s="11">
        <f t="shared" si="96"/>
        <v>0</v>
      </c>
      <c r="I3094" s="12">
        <f t="shared" si="97"/>
        <v>0</v>
      </c>
      <c r="J3094" s="13" t="s">
        <v>1105</v>
      </c>
      <c r="K3094" s="37" t="str">
        <f>VLOOKUP(Tabela14[[#This Row],[CÓDIGO]],[1]fornnecedor!$A:$G,7,0)</f>
        <v>EPOXI</v>
      </c>
    </row>
    <row r="3095" spans="1:11" x14ac:dyDescent="0.3">
      <c r="A3095" s="15">
        <v>86860</v>
      </c>
      <c r="B3095" s="15" t="str">
        <f>VLOOKUP(Tabela14[[#This Row],[CÓDIGO]],[1]fornnecedor!$A:$E,5,0)</f>
        <v>MAZA PRODUTOS QUIMICOS LTDA</v>
      </c>
      <c r="C3095" s="16" t="s">
        <v>2726</v>
      </c>
      <c r="D3095" s="16" t="s">
        <v>810</v>
      </c>
      <c r="E3095" s="22">
        <v>0</v>
      </c>
      <c r="F3095" s="30">
        <v>0</v>
      </c>
      <c r="G3095" s="17">
        <v>300.2</v>
      </c>
      <c r="H3095" s="11">
        <f t="shared" si="96"/>
        <v>0</v>
      </c>
      <c r="I3095" s="12">
        <f t="shared" si="97"/>
        <v>0</v>
      </c>
      <c r="J3095" s="13" t="s">
        <v>1105</v>
      </c>
      <c r="K3095" s="37" t="str">
        <f>VLOOKUP(Tabela14[[#This Row],[CÓDIGO]],[1]fornnecedor!$A:$G,7,0)</f>
        <v>EPOXI</v>
      </c>
    </row>
    <row r="3096" spans="1:11" x14ac:dyDescent="0.3">
      <c r="A3096" s="8">
        <v>87040</v>
      </c>
      <c r="B3096" s="8" t="str">
        <f>VLOOKUP(Tabela14[[#This Row],[CÓDIGO]],[1]fornnecedor!$A:$E,5,0)</f>
        <v>BRASILUX TINTAS TECNICAS LTDA</v>
      </c>
      <c r="C3096" s="9" t="s">
        <v>2727</v>
      </c>
      <c r="D3096" s="9" t="s">
        <v>549</v>
      </c>
      <c r="E3096" s="23">
        <v>0</v>
      </c>
      <c r="F3096" s="31">
        <v>0</v>
      </c>
      <c r="G3096" s="10">
        <v>0</v>
      </c>
      <c r="H3096" s="11">
        <f t="shared" si="96"/>
        <v>0</v>
      </c>
      <c r="I3096" s="12">
        <f t="shared" si="97"/>
        <v>0</v>
      </c>
      <c r="J3096" s="13" t="s">
        <v>1105</v>
      </c>
      <c r="K3096" s="37" t="str">
        <f>VLOOKUP(Tabela14[[#This Row],[CÓDIGO]],[1]fornnecedor!$A:$G,7,0)</f>
        <v>TINTA PARA PISO</v>
      </c>
    </row>
    <row r="3097" spans="1:11" x14ac:dyDescent="0.3">
      <c r="A3097" s="15">
        <v>87041</v>
      </c>
      <c r="B3097" s="15" t="str">
        <f>VLOOKUP(Tabela14[[#This Row],[CÓDIGO]],[1]fornnecedor!$A:$E,5,0)</f>
        <v>BRASILUX TINTAS TECNICAS LTDA</v>
      </c>
      <c r="C3097" s="16" t="s">
        <v>2728</v>
      </c>
      <c r="D3097" s="16" t="s">
        <v>549</v>
      </c>
      <c r="E3097" s="22">
        <v>0</v>
      </c>
      <c r="F3097" s="30">
        <v>0</v>
      </c>
      <c r="G3097" s="17">
        <v>0</v>
      </c>
      <c r="H3097" s="11">
        <f t="shared" si="96"/>
        <v>0</v>
      </c>
      <c r="I3097" s="12">
        <f t="shared" si="97"/>
        <v>0</v>
      </c>
      <c r="J3097" s="13" t="s">
        <v>1105</v>
      </c>
      <c r="K3097" s="37" t="str">
        <f>VLOOKUP(Tabela14[[#This Row],[CÓDIGO]],[1]fornnecedor!$A:$G,7,0)</f>
        <v>TINTA PARA PISO</v>
      </c>
    </row>
    <row r="3098" spans="1:11" x14ac:dyDescent="0.3">
      <c r="A3098" s="8">
        <v>85331</v>
      </c>
      <c r="B3098" s="8" t="str">
        <f>VLOOKUP(Tabela14[[#This Row],[CÓDIGO]],[1]fornnecedor!$A:$E,5,0)</f>
        <v>DISSOLTEX IND QUIMICA LTDA</v>
      </c>
      <c r="C3098" s="9" t="s">
        <v>2729</v>
      </c>
      <c r="D3098" s="9" t="s">
        <v>549</v>
      </c>
      <c r="E3098" s="23">
        <v>0</v>
      </c>
      <c r="F3098" s="31">
        <v>0</v>
      </c>
      <c r="G3098" s="10">
        <v>0</v>
      </c>
      <c r="H3098" s="11">
        <f t="shared" si="96"/>
        <v>0</v>
      </c>
      <c r="I3098" s="12">
        <f t="shared" si="97"/>
        <v>0</v>
      </c>
      <c r="J3098" s="13" t="s">
        <v>1105</v>
      </c>
      <c r="K3098" s="37" t="str">
        <f>VLOOKUP(Tabela14[[#This Row],[CÓDIGO]],[1]fornnecedor!$A:$G,7,0)</f>
        <v>TINTA EM PÓ</v>
      </c>
    </row>
    <row r="3099" spans="1:11" x14ac:dyDescent="0.3">
      <c r="A3099" s="8">
        <v>86994</v>
      </c>
      <c r="B3099" s="8" t="str">
        <f>VLOOKUP(Tabela14[[#This Row],[CÓDIGO]],[1]fornnecedor!$A:$E,5,0)</f>
        <v>DISSOLTEX IND QUIMICA LTDA</v>
      </c>
      <c r="C3099" s="9" t="s">
        <v>2730</v>
      </c>
      <c r="D3099" s="9" t="s">
        <v>549</v>
      </c>
      <c r="E3099" s="23">
        <v>0</v>
      </c>
      <c r="F3099" s="31">
        <v>0</v>
      </c>
      <c r="G3099" s="10">
        <v>0</v>
      </c>
      <c r="H3099" s="11">
        <f t="shared" si="96"/>
        <v>0</v>
      </c>
      <c r="I3099" s="12">
        <f t="shared" si="97"/>
        <v>0</v>
      </c>
      <c r="J3099" s="13" t="s">
        <v>1105</v>
      </c>
      <c r="K3099" s="37" t="str">
        <f>VLOOKUP(Tabela14[[#This Row],[CÓDIGO]],[1]fornnecedor!$A:$G,7,0)</f>
        <v>TINTA EM PÓ</v>
      </c>
    </row>
    <row r="3100" spans="1:11" x14ac:dyDescent="0.3">
      <c r="A3100" s="15">
        <v>85378</v>
      </c>
      <c r="B3100" s="15" t="str">
        <f>VLOOKUP(Tabela14[[#This Row],[CÓDIGO]],[1]fornnecedor!$A:$E,5,0)</f>
        <v>DISSOLTEX IND QUIMICA LTDA</v>
      </c>
      <c r="C3100" s="16" t="s">
        <v>2731</v>
      </c>
      <c r="D3100" s="16" t="s">
        <v>549</v>
      </c>
      <c r="E3100" s="22">
        <v>0</v>
      </c>
      <c r="F3100" s="30">
        <v>0</v>
      </c>
      <c r="G3100" s="17">
        <v>0</v>
      </c>
      <c r="H3100" s="11">
        <f t="shared" si="96"/>
        <v>0</v>
      </c>
      <c r="I3100" s="12">
        <f t="shared" si="97"/>
        <v>0</v>
      </c>
      <c r="J3100" s="13" t="s">
        <v>1105</v>
      </c>
      <c r="K3100" s="37" t="str">
        <f>VLOOKUP(Tabela14[[#This Row],[CÓDIGO]],[1]fornnecedor!$A:$G,7,0)</f>
        <v>TINTA EM PÓ</v>
      </c>
    </row>
    <row r="3101" spans="1:11" x14ac:dyDescent="0.3">
      <c r="A3101" s="8">
        <v>87019</v>
      </c>
      <c r="B3101" s="8" t="str">
        <f>VLOOKUP(Tabela14[[#This Row],[CÓDIGO]],[1]fornnecedor!$A:$E,5,0)</f>
        <v>DISSOLTEX IND QUIMICA LTDA</v>
      </c>
      <c r="C3101" s="9" t="s">
        <v>2732</v>
      </c>
      <c r="D3101" s="9" t="s">
        <v>549</v>
      </c>
      <c r="E3101" s="23">
        <v>0</v>
      </c>
      <c r="F3101" s="31">
        <v>0</v>
      </c>
      <c r="G3101" s="10">
        <v>0</v>
      </c>
      <c r="H3101" s="11">
        <f t="shared" si="96"/>
        <v>0</v>
      </c>
      <c r="I3101" s="12">
        <f t="shared" si="97"/>
        <v>0</v>
      </c>
      <c r="J3101" s="13" t="s">
        <v>1105</v>
      </c>
      <c r="K3101" s="37" t="str">
        <f>VLOOKUP(Tabela14[[#This Row],[CÓDIGO]],[1]fornnecedor!$A:$G,7,0)</f>
        <v>TINTA EM PÓ</v>
      </c>
    </row>
    <row r="3102" spans="1:11" x14ac:dyDescent="0.3">
      <c r="A3102" s="15">
        <v>87079</v>
      </c>
      <c r="B3102" s="15" t="str">
        <f>VLOOKUP(Tabela14[[#This Row],[CÓDIGO]],[1]fornnecedor!$A:$E,5,0)</f>
        <v>DISSOLTEX IND QUIMICA LTDA</v>
      </c>
      <c r="C3102" s="16" t="s">
        <v>2733</v>
      </c>
      <c r="D3102" s="16" t="s">
        <v>549</v>
      </c>
      <c r="E3102" s="22">
        <v>0</v>
      </c>
      <c r="F3102" s="30">
        <v>20</v>
      </c>
      <c r="G3102" s="17">
        <v>0</v>
      </c>
      <c r="H3102" s="11">
        <f t="shared" si="96"/>
        <v>0</v>
      </c>
      <c r="I3102" s="12">
        <f t="shared" si="97"/>
        <v>0</v>
      </c>
      <c r="J3102" s="13" t="s">
        <v>1105</v>
      </c>
      <c r="K3102" s="37" t="str">
        <f>VLOOKUP(Tabela14[[#This Row],[CÓDIGO]],[1]fornnecedor!$A:$G,7,0)</f>
        <v>TINTA EM PÓ</v>
      </c>
    </row>
    <row r="3103" spans="1:11" x14ac:dyDescent="0.3">
      <c r="A3103" s="15">
        <v>85377</v>
      </c>
      <c r="B3103" s="15" t="str">
        <f>VLOOKUP(Tabela14[[#This Row],[CÓDIGO]],[1]fornnecedor!$A:$E,5,0)</f>
        <v>DISSOLTEX IND QUIMICA LTDA</v>
      </c>
      <c r="C3103" s="16" t="s">
        <v>2734</v>
      </c>
      <c r="D3103" s="16" t="s">
        <v>549</v>
      </c>
      <c r="E3103" s="22">
        <v>0</v>
      </c>
      <c r="F3103" s="30">
        <v>0</v>
      </c>
      <c r="G3103" s="17">
        <v>0</v>
      </c>
      <c r="H3103" s="11">
        <f t="shared" si="96"/>
        <v>0</v>
      </c>
      <c r="I3103" s="12">
        <f t="shared" si="97"/>
        <v>0</v>
      </c>
      <c r="J3103" s="13" t="s">
        <v>1105</v>
      </c>
      <c r="K3103" s="37" t="str">
        <f>VLOOKUP(Tabela14[[#This Row],[CÓDIGO]],[1]fornnecedor!$A:$G,7,0)</f>
        <v>TINTA EM PÓ</v>
      </c>
    </row>
    <row r="3104" spans="1:11" x14ac:dyDescent="0.3">
      <c r="A3104" s="8">
        <v>86993</v>
      </c>
      <c r="B3104" s="8" t="str">
        <f>VLOOKUP(Tabela14[[#This Row],[CÓDIGO]],[1]fornnecedor!$A:$E,5,0)</f>
        <v>DISSOLTEX IND QUIMICA LTDA</v>
      </c>
      <c r="C3104" s="9" t="s">
        <v>2734</v>
      </c>
      <c r="D3104" s="9" t="s">
        <v>549</v>
      </c>
      <c r="E3104" s="23">
        <v>0</v>
      </c>
      <c r="F3104" s="31">
        <v>0</v>
      </c>
      <c r="G3104" s="10">
        <v>0</v>
      </c>
      <c r="H3104" s="11">
        <f t="shared" si="96"/>
        <v>0</v>
      </c>
      <c r="I3104" s="12">
        <f t="shared" si="97"/>
        <v>0</v>
      </c>
      <c r="J3104" s="13" t="s">
        <v>1105</v>
      </c>
      <c r="K3104" s="37" t="str">
        <f>VLOOKUP(Tabela14[[#This Row],[CÓDIGO]],[1]fornnecedor!$A:$G,7,0)</f>
        <v>TINTA EM PÓ</v>
      </c>
    </row>
    <row r="3105" spans="1:11" x14ac:dyDescent="0.3">
      <c r="A3105" s="15">
        <v>85379</v>
      </c>
      <c r="B3105" s="15" t="str">
        <f>VLOOKUP(Tabela14[[#This Row],[CÓDIGO]],[1]fornnecedor!$A:$E,5,0)</f>
        <v>DISSOLTEX IND QUIMICA LTDA</v>
      </c>
      <c r="C3105" s="16" t="s">
        <v>2735</v>
      </c>
      <c r="D3105" s="16" t="s">
        <v>549</v>
      </c>
      <c r="E3105" s="22">
        <v>0</v>
      </c>
      <c r="F3105" s="30">
        <v>0</v>
      </c>
      <c r="G3105" s="17">
        <v>0</v>
      </c>
      <c r="H3105" s="11">
        <f t="shared" si="96"/>
        <v>0</v>
      </c>
      <c r="I3105" s="12">
        <f t="shared" si="97"/>
        <v>0</v>
      </c>
      <c r="J3105" s="13" t="s">
        <v>1105</v>
      </c>
      <c r="K3105" s="37" t="str">
        <f>VLOOKUP(Tabela14[[#This Row],[CÓDIGO]],[1]fornnecedor!$A:$G,7,0)</f>
        <v>TINTA EM PÓ</v>
      </c>
    </row>
    <row r="3106" spans="1:11" x14ac:dyDescent="0.3">
      <c r="A3106" s="8">
        <v>87039</v>
      </c>
      <c r="B3106" s="8" t="str">
        <f>VLOOKUP(Tabela14[[#This Row],[CÓDIGO]],[1]fornnecedor!$A:$E,5,0)</f>
        <v>DURACOLOR INDUSTRIA E COMERCIO DE TINTAS</v>
      </c>
      <c r="C3106" s="9" t="s">
        <v>2736</v>
      </c>
      <c r="D3106" s="9" t="s">
        <v>1108</v>
      </c>
      <c r="E3106" s="23">
        <v>0</v>
      </c>
      <c r="F3106" s="31">
        <v>0</v>
      </c>
      <c r="G3106" s="10">
        <v>35.35</v>
      </c>
      <c r="H3106" s="11">
        <f t="shared" si="96"/>
        <v>0</v>
      </c>
      <c r="I3106" s="12">
        <f t="shared" si="97"/>
        <v>0</v>
      </c>
      <c r="J3106" s="13" t="s">
        <v>1105</v>
      </c>
      <c r="K3106" s="37" t="str">
        <f>VLOOKUP(Tabela14[[#This Row],[CÓDIGO]],[1]fornnecedor!$A:$G,7,0)</f>
        <v>TINTA PAREDE</v>
      </c>
    </row>
    <row r="3107" spans="1:11" x14ac:dyDescent="0.3">
      <c r="A3107" s="15">
        <v>10103</v>
      </c>
      <c r="B3107" s="15" t="str">
        <f>VLOOKUP(Tabela14[[#This Row],[CÓDIGO]],[1]fornnecedor!$A:$E,5,0)</f>
        <v>JAPA CROMO</v>
      </c>
      <c r="C3107" s="16" t="s">
        <v>2737</v>
      </c>
      <c r="D3107" s="16" t="s">
        <v>454</v>
      </c>
      <c r="E3107" s="22">
        <v>0</v>
      </c>
      <c r="F3107" s="30">
        <v>0</v>
      </c>
      <c r="G3107" s="17">
        <v>167.59</v>
      </c>
      <c r="H3107" s="11">
        <f t="shared" si="96"/>
        <v>0</v>
      </c>
      <c r="I3107" s="12">
        <f t="shared" si="97"/>
        <v>0</v>
      </c>
      <c r="J3107" s="13" t="s">
        <v>1105</v>
      </c>
      <c r="K3107" s="37" t="str">
        <f>VLOOKUP(Tabela14[[#This Row],[CÓDIGO]],[1]fornnecedor!$A:$G,7,0)</f>
        <v>TINTAS POLIÉSTER</v>
      </c>
    </row>
    <row r="3108" spans="1:11" x14ac:dyDescent="0.3">
      <c r="A3108" s="8">
        <v>84877</v>
      </c>
      <c r="B3108" s="8" t="str">
        <f>VLOOKUP(Tabela14[[#This Row],[CÓDIGO]],[1]fornnecedor!$A:$E,5,0)</f>
        <v>FORNECEDOR CONVERSAO</v>
      </c>
      <c r="C3108" s="9" t="s">
        <v>2738</v>
      </c>
      <c r="D3108" s="9" t="s">
        <v>454</v>
      </c>
      <c r="E3108" s="23">
        <v>0</v>
      </c>
      <c r="F3108" s="31">
        <v>0</v>
      </c>
      <c r="G3108" s="10">
        <v>0</v>
      </c>
      <c r="H3108" s="11">
        <f t="shared" si="96"/>
        <v>0</v>
      </c>
      <c r="I3108" s="12">
        <f t="shared" si="97"/>
        <v>0</v>
      </c>
      <c r="J3108" s="13" t="s">
        <v>1105</v>
      </c>
      <c r="K3108" s="37" t="str">
        <f>VLOOKUP(Tabela14[[#This Row],[CÓDIGO]],[1]fornnecedor!$A:$G,7,0)</f>
        <v>GRUPO CONVERSAO</v>
      </c>
    </row>
    <row r="3109" spans="1:11" x14ac:dyDescent="0.3">
      <c r="A3109" s="15">
        <v>23549</v>
      </c>
      <c r="B3109" s="15" t="str">
        <f>VLOOKUP(Tabela14[[#This Row],[CÓDIGO]],[1]fornnecedor!$A:$E,5,0)</f>
        <v>UTILER - UTILIDADES DE LEITURA E ESCRITA LTDA</v>
      </c>
      <c r="C3109" s="16" t="s">
        <v>2739</v>
      </c>
      <c r="D3109" s="16" t="s">
        <v>857</v>
      </c>
      <c r="E3109" s="22">
        <v>0</v>
      </c>
      <c r="F3109" s="30">
        <v>0</v>
      </c>
      <c r="G3109" s="17">
        <v>5.8</v>
      </c>
      <c r="H3109" s="11">
        <f t="shared" si="96"/>
        <v>0</v>
      </c>
      <c r="I3109" s="12">
        <f t="shared" si="97"/>
        <v>0</v>
      </c>
      <c r="J3109" s="13" t="s">
        <v>1105</v>
      </c>
      <c r="K3109" s="37" t="str">
        <f>VLOOKUP(Tabela14[[#This Row],[CÓDIGO]],[1]fornnecedor!$A:$G,7,0)</f>
        <v>GRUPO CONVERSAO</v>
      </c>
    </row>
    <row r="3110" spans="1:11" x14ac:dyDescent="0.3">
      <c r="A3110" s="8">
        <v>85740</v>
      </c>
      <c r="B3110" s="8" t="str">
        <f>VLOOKUP(Tabela14[[#This Row],[CÓDIGO]],[1]fornnecedor!$A:$E,5,0)</f>
        <v>DJF Comercial de Papelaria Ltda. - ME</v>
      </c>
      <c r="C3110" s="9" t="s">
        <v>2740</v>
      </c>
      <c r="D3110" s="9" t="s">
        <v>857</v>
      </c>
      <c r="E3110" s="23">
        <v>0</v>
      </c>
      <c r="F3110" s="31">
        <v>0</v>
      </c>
      <c r="G3110" s="10">
        <v>0</v>
      </c>
      <c r="H3110" s="11">
        <f t="shared" si="96"/>
        <v>0</v>
      </c>
      <c r="I3110" s="12">
        <f t="shared" si="97"/>
        <v>0</v>
      </c>
      <c r="J3110" s="13" t="s">
        <v>1105</v>
      </c>
      <c r="K3110" s="37" t="str">
        <f>VLOOKUP(Tabela14[[#This Row],[CÓDIGO]],[1]fornnecedor!$A:$G,7,0)</f>
        <v>GRUPO CONVERSAO</v>
      </c>
    </row>
    <row r="3111" spans="1:11" x14ac:dyDescent="0.3">
      <c r="A3111" s="15">
        <v>85739</v>
      </c>
      <c r="B3111" s="15" t="str">
        <f>VLOOKUP(Tabela14[[#This Row],[CÓDIGO]],[1]fornnecedor!$A:$E,5,0)</f>
        <v>DJF Comercial de Papelaria Ltda. - ME</v>
      </c>
      <c r="C3111" s="16" t="s">
        <v>2741</v>
      </c>
      <c r="D3111" s="16" t="s">
        <v>857</v>
      </c>
      <c r="E3111" s="22">
        <v>0</v>
      </c>
      <c r="F3111" s="30">
        <v>0</v>
      </c>
      <c r="G3111" s="17">
        <v>0</v>
      </c>
      <c r="H3111" s="11">
        <f t="shared" si="96"/>
        <v>0</v>
      </c>
      <c r="I3111" s="12">
        <f t="shared" si="97"/>
        <v>0</v>
      </c>
      <c r="J3111" s="13" t="s">
        <v>1105</v>
      </c>
      <c r="K3111" s="37" t="str">
        <f>VLOOKUP(Tabela14[[#This Row],[CÓDIGO]],[1]fornnecedor!$A:$G,7,0)</f>
        <v>GRUPO CONVERSAO</v>
      </c>
    </row>
    <row r="3112" spans="1:11" x14ac:dyDescent="0.3">
      <c r="A3112" s="15">
        <v>162</v>
      </c>
      <c r="B3112" s="15" t="str">
        <f>VLOOKUP(Tabela14[[#This Row],[CÓDIGO]],[1]fornnecedor!$A:$E,5,0)</f>
        <v>SKYLACK TINTAS E VERNIZES LTDA</v>
      </c>
      <c r="C3112" s="16" t="s">
        <v>2742</v>
      </c>
      <c r="D3112" s="16" t="s">
        <v>1114</v>
      </c>
      <c r="E3112" s="22">
        <v>0</v>
      </c>
      <c r="F3112" s="30">
        <v>0</v>
      </c>
      <c r="G3112" s="17">
        <v>21.09</v>
      </c>
      <c r="H3112" s="11">
        <f t="shared" si="96"/>
        <v>0</v>
      </c>
      <c r="I3112" s="12">
        <f t="shared" si="97"/>
        <v>0</v>
      </c>
      <c r="J3112" s="13" t="s">
        <v>1105</v>
      </c>
      <c r="K3112" s="37" t="str">
        <f>VLOOKUP(Tabela14[[#This Row],[CÓDIGO]],[1]fornnecedor!$A:$G,7,0)</f>
        <v>ESMALTES</v>
      </c>
    </row>
    <row r="3113" spans="1:11" x14ac:dyDescent="0.3">
      <c r="A3113" s="8">
        <v>23911</v>
      </c>
      <c r="B3113" s="8" t="str">
        <f>VLOOKUP(Tabela14[[#This Row],[CÓDIGO]],[1]fornnecedor!$A:$E,5,0)</f>
        <v>SKYLACK TINTAS E VERNIZES LTDA</v>
      </c>
      <c r="C3113" s="9" t="s">
        <v>2743</v>
      </c>
      <c r="D3113" s="9" t="s">
        <v>1114</v>
      </c>
      <c r="E3113" s="23">
        <v>0</v>
      </c>
      <c r="F3113" s="31">
        <v>0</v>
      </c>
      <c r="G3113" s="10">
        <v>16.11</v>
      </c>
      <c r="H3113" s="11">
        <f t="shared" si="96"/>
        <v>0</v>
      </c>
      <c r="I3113" s="12">
        <f t="shared" si="97"/>
        <v>0</v>
      </c>
      <c r="J3113" s="13" t="s">
        <v>1105</v>
      </c>
      <c r="K3113" s="37" t="str">
        <f>VLOOKUP(Tabela14[[#This Row],[CÓDIGO]],[1]fornnecedor!$A:$G,7,0)</f>
        <v>ESMALTES</v>
      </c>
    </row>
    <row r="3114" spans="1:11" x14ac:dyDescent="0.3">
      <c r="A3114" s="15">
        <v>23907</v>
      </c>
      <c r="B3114" s="15" t="str">
        <f>VLOOKUP(Tabela14[[#This Row],[CÓDIGO]],[1]fornnecedor!$A:$E,5,0)</f>
        <v>SKYLACK TINTAS E VERNIZES LTDA</v>
      </c>
      <c r="C3114" s="16" t="s">
        <v>2744</v>
      </c>
      <c r="D3114" s="16" t="s">
        <v>1114</v>
      </c>
      <c r="E3114" s="22">
        <v>0</v>
      </c>
      <c r="F3114" s="30">
        <v>0</v>
      </c>
      <c r="G3114" s="17">
        <v>16.940000000000001</v>
      </c>
      <c r="H3114" s="11">
        <f t="shared" si="96"/>
        <v>0</v>
      </c>
      <c r="I3114" s="12">
        <f t="shared" si="97"/>
        <v>0</v>
      </c>
      <c r="J3114" s="13" t="s">
        <v>1105</v>
      </c>
      <c r="K3114" s="37" t="str">
        <f>VLOOKUP(Tabela14[[#This Row],[CÓDIGO]],[1]fornnecedor!$A:$G,7,0)</f>
        <v>ESMALTES</v>
      </c>
    </row>
    <row r="3115" spans="1:11" x14ac:dyDescent="0.3">
      <c r="A3115" s="8">
        <v>23906</v>
      </c>
      <c r="B3115" s="8" t="str">
        <f>VLOOKUP(Tabela14[[#This Row],[CÓDIGO]],[1]fornnecedor!$A:$E,5,0)</f>
        <v>SKYLACK TINTAS E VERNIZES LTDA</v>
      </c>
      <c r="C3115" s="9" t="s">
        <v>2745</v>
      </c>
      <c r="D3115" s="9" t="s">
        <v>1114</v>
      </c>
      <c r="E3115" s="23">
        <v>0</v>
      </c>
      <c r="F3115" s="31">
        <v>0</v>
      </c>
      <c r="G3115" s="10">
        <v>75.260000000000005</v>
      </c>
      <c r="H3115" s="11">
        <f t="shared" si="96"/>
        <v>0</v>
      </c>
      <c r="I3115" s="12">
        <f t="shared" si="97"/>
        <v>0</v>
      </c>
      <c r="J3115" s="13" t="s">
        <v>1105</v>
      </c>
      <c r="K3115" s="37" t="str">
        <f>VLOOKUP(Tabela14[[#This Row],[CÓDIGO]],[1]fornnecedor!$A:$G,7,0)</f>
        <v>ESMALTES</v>
      </c>
    </row>
    <row r="3116" spans="1:11" x14ac:dyDescent="0.3">
      <c r="A3116" s="15">
        <v>23900</v>
      </c>
      <c r="B3116" s="15" t="str">
        <f>VLOOKUP(Tabela14[[#This Row],[CÓDIGO]],[1]fornnecedor!$A:$E,5,0)</f>
        <v>SKYLACK TINTAS E VERNIZES LTDA</v>
      </c>
      <c r="C3116" s="16" t="s">
        <v>2746</v>
      </c>
      <c r="D3116" s="16" t="s">
        <v>1114</v>
      </c>
      <c r="E3116" s="22">
        <v>0</v>
      </c>
      <c r="F3116" s="30">
        <v>0</v>
      </c>
      <c r="G3116" s="17">
        <v>16.100000000000001</v>
      </c>
      <c r="H3116" s="11">
        <f t="shared" si="96"/>
        <v>0</v>
      </c>
      <c r="I3116" s="12">
        <f t="shared" si="97"/>
        <v>0</v>
      </c>
      <c r="J3116" s="13" t="s">
        <v>1105</v>
      </c>
      <c r="K3116" s="37" t="str">
        <f>VLOOKUP(Tabela14[[#This Row],[CÓDIGO]],[1]fornnecedor!$A:$G,7,0)</f>
        <v>ESMALTES</v>
      </c>
    </row>
    <row r="3117" spans="1:11" x14ac:dyDescent="0.3">
      <c r="A3117" s="15">
        <v>85631</v>
      </c>
      <c r="B3117" s="15" t="str">
        <f>VLOOKUP(Tabela14[[#This Row],[CÓDIGO]],[1]fornnecedor!$A:$E,5,0)</f>
        <v>BRASILUX TINTAS TECNICAS LTDA</v>
      </c>
      <c r="C3117" s="16" t="s">
        <v>2747</v>
      </c>
      <c r="D3117" s="16" t="s">
        <v>549</v>
      </c>
      <c r="E3117" s="22">
        <v>0</v>
      </c>
      <c r="F3117" s="30">
        <v>0</v>
      </c>
      <c r="G3117" s="17">
        <v>414.32</v>
      </c>
      <c r="H3117" s="11">
        <f t="shared" si="96"/>
        <v>0</v>
      </c>
      <c r="I3117" s="12">
        <f t="shared" si="97"/>
        <v>0</v>
      </c>
      <c r="J3117" s="13" t="s">
        <v>1105</v>
      </c>
      <c r="K3117" s="37" t="str">
        <f>VLOOKUP(Tabela14[[#This Row],[CÓDIGO]],[1]fornnecedor!$A:$G,7,0)</f>
        <v>TINTA PARA PISO</v>
      </c>
    </row>
    <row r="3118" spans="1:11" x14ac:dyDescent="0.3">
      <c r="A3118" s="8">
        <v>83964</v>
      </c>
      <c r="B3118" s="8" t="str">
        <f>VLOOKUP(Tabela14[[#This Row],[CÓDIGO]],[1]fornnecedor!$A:$E,5,0)</f>
        <v>LIMA &amp; PERGHERN INDUSTRIA E COMERCIO</v>
      </c>
      <c r="C3118" s="9" t="s">
        <v>2748</v>
      </c>
      <c r="D3118" s="9" t="s">
        <v>463</v>
      </c>
      <c r="E3118" s="23">
        <v>0</v>
      </c>
      <c r="F3118" s="31">
        <v>0</v>
      </c>
      <c r="G3118" s="10">
        <v>29.54</v>
      </c>
      <c r="H3118" s="11">
        <f t="shared" si="96"/>
        <v>0</v>
      </c>
      <c r="I3118" s="12">
        <f t="shared" si="97"/>
        <v>0</v>
      </c>
      <c r="J3118" s="13" t="s">
        <v>1105</v>
      </c>
      <c r="K3118" s="37" t="str">
        <f>VLOOKUP(Tabela14[[#This Row],[CÓDIGO]],[1]fornnecedor!$A:$G,7,0)</f>
        <v>GRUPO CONVERSAO</v>
      </c>
    </row>
    <row r="3119" spans="1:11" x14ac:dyDescent="0.3">
      <c r="A3119" s="8">
        <v>23692</v>
      </c>
      <c r="B3119" s="8" t="str">
        <f>VLOOKUP(Tabela14[[#This Row],[CÓDIGO]],[1]fornnecedor!$A:$E,5,0)</f>
        <v>FORNECEDOR CONVERSAO</v>
      </c>
      <c r="C3119" s="9" t="s">
        <v>2749</v>
      </c>
      <c r="D3119" s="9" t="s">
        <v>454</v>
      </c>
      <c r="E3119" s="23">
        <v>0</v>
      </c>
      <c r="F3119" s="31">
        <v>0</v>
      </c>
      <c r="G3119" s="10">
        <v>0</v>
      </c>
      <c r="H3119" s="11">
        <f t="shared" si="96"/>
        <v>0</v>
      </c>
      <c r="I3119" s="12">
        <f t="shared" si="97"/>
        <v>0</v>
      </c>
      <c r="J3119" s="13" t="s">
        <v>1105</v>
      </c>
      <c r="K3119" s="37" t="str">
        <f>VLOOKUP(Tabela14[[#This Row],[CÓDIGO]],[1]fornnecedor!$A:$G,7,0)</f>
        <v>GRUPO CONVERSAO</v>
      </c>
    </row>
    <row r="3120" spans="1:11" x14ac:dyDescent="0.3">
      <c r="A3120" s="15">
        <v>23693</v>
      </c>
      <c r="B3120" s="15" t="str">
        <f>VLOOKUP(Tabela14[[#This Row],[CÓDIGO]],[1]fornnecedor!$A:$E,5,0)</f>
        <v>FORNECEDOR CONVERSAO</v>
      </c>
      <c r="C3120" s="16" t="s">
        <v>2750</v>
      </c>
      <c r="D3120" s="16" t="s">
        <v>454</v>
      </c>
      <c r="E3120" s="22">
        <v>0</v>
      </c>
      <c r="F3120" s="30">
        <v>0</v>
      </c>
      <c r="G3120" s="17">
        <v>0</v>
      </c>
      <c r="H3120" s="11">
        <f t="shared" si="96"/>
        <v>0</v>
      </c>
      <c r="I3120" s="12">
        <f t="shared" si="97"/>
        <v>0</v>
      </c>
      <c r="J3120" s="13" t="s">
        <v>1105</v>
      </c>
      <c r="K3120" s="37" t="str">
        <f>VLOOKUP(Tabela14[[#This Row],[CÓDIGO]],[1]fornnecedor!$A:$G,7,0)</f>
        <v>GRUPO CONVERSAO</v>
      </c>
    </row>
    <row r="3121" spans="1:11" x14ac:dyDescent="0.3">
      <c r="A3121" s="8">
        <v>24269</v>
      </c>
      <c r="B3121" s="8" t="str">
        <f>VLOOKUP(Tabela14[[#This Row],[CÓDIGO]],[1]fornnecedor!$A:$E,5,0)</f>
        <v>LIMA &amp; PERGHER INDUSTRIAL E COMERCIO</v>
      </c>
      <c r="C3121" s="9" t="s">
        <v>2751</v>
      </c>
      <c r="D3121" s="9" t="s">
        <v>463</v>
      </c>
      <c r="E3121" s="23">
        <v>0</v>
      </c>
      <c r="F3121" s="31">
        <v>0</v>
      </c>
      <c r="G3121" s="10">
        <v>206</v>
      </c>
      <c r="H3121" s="11">
        <f t="shared" si="96"/>
        <v>0</v>
      </c>
      <c r="I3121" s="12">
        <f t="shared" si="97"/>
        <v>0</v>
      </c>
      <c r="J3121" s="13" t="s">
        <v>1105</v>
      </c>
      <c r="K3121" s="37" t="str">
        <f>VLOOKUP(Tabela14[[#This Row],[CÓDIGO]],[1]fornnecedor!$A:$G,7,0)</f>
        <v>GRUPO CONVERSAO</v>
      </c>
    </row>
    <row r="3122" spans="1:11" x14ac:dyDescent="0.3">
      <c r="A3122" s="8">
        <v>85633</v>
      </c>
      <c r="B3122" s="8" t="str">
        <f>VLOOKUP(Tabela14[[#This Row],[CÓDIGO]],[1]fornnecedor!$A:$E,5,0)</f>
        <v>CONDOR PINCEIS LTDA</v>
      </c>
      <c r="C3122" s="9" t="s">
        <v>2752</v>
      </c>
      <c r="D3122" s="9" t="s">
        <v>2753</v>
      </c>
      <c r="E3122" s="23">
        <v>0</v>
      </c>
      <c r="F3122" s="31">
        <v>0</v>
      </c>
      <c r="G3122" s="10">
        <v>1.37</v>
      </c>
      <c r="H3122" s="11">
        <f t="shared" si="96"/>
        <v>0</v>
      </c>
      <c r="I3122" s="12">
        <f t="shared" si="97"/>
        <v>0</v>
      </c>
      <c r="J3122" s="13" t="s">
        <v>1105</v>
      </c>
      <c r="K3122" s="37" t="str">
        <f>VLOOKUP(Tabela14[[#This Row],[CÓDIGO]],[1]fornnecedor!$A:$G,7,0)</f>
        <v>ROLOS / TRINCHAS / PINCÉIS / ESPÁTULAS</v>
      </c>
    </row>
    <row r="3123" spans="1:11" x14ac:dyDescent="0.3">
      <c r="A3123" s="15">
        <v>85634</v>
      </c>
      <c r="B3123" s="15" t="str">
        <f>VLOOKUP(Tabela14[[#This Row],[CÓDIGO]],[1]fornnecedor!$A:$E,5,0)</f>
        <v>CONDOR PINCEIS LTDA</v>
      </c>
      <c r="C3123" s="16" t="s">
        <v>2754</v>
      </c>
      <c r="D3123" s="16" t="s">
        <v>2753</v>
      </c>
      <c r="E3123" s="22">
        <v>0</v>
      </c>
      <c r="F3123" s="30">
        <v>0</v>
      </c>
      <c r="G3123" s="17">
        <v>2.54</v>
      </c>
      <c r="H3123" s="11">
        <f t="shared" si="96"/>
        <v>0</v>
      </c>
      <c r="I3123" s="12">
        <f t="shared" si="97"/>
        <v>0</v>
      </c>
      <c r="J3123" s="13" t="s">
        <v>1105</v>
      </c>
      <c r="K3123" s="37" t="str">
        <f>VLOOKUP(Tabela14[[#This Row],[CÓDIGO]],[1]fornnecedor!$A:$G,7,0)</f>
        <v>ROLOS / TRINCHAS / PINCÉIS / ESPÁTULAS</v>
      </c>
    </row>
    <row r="3124" spans="1:11" x14ac:dyDescent="0.3">
      <c r="A3124" s="8">
        <v>85497</v>
      </c>
      <c r="B3124" s="8" t="str">
        <f>VLOOKUP(Tabela14[[#This Row],[CÓDIGO]],[1]fornnecedor!$A:$E,5,0)</f>
        <v>FORNECEDOR CONVERSAO</v>
      </c>
      <c r="C3124" s="9" t="s">
        <v>2755</v>
      </c>
      <c r="D3124" s="9" t="s">
        <v>454</v>
      </c>
      <c r="E3124" s="23">
        <v>0</v>
      </c>
      <c r="F3124" s="31">
        <v>0</v>
      </c>
      <c r="G3124" s="10">
        <v>0</v>
      </c>
      <c r="H3124" s="11">
        <f t="shared" si="96"/>
        <v>0</v>
      </c>
      <c r="I3124" s="12">
        <f t="shared" si="97"/>
        <v>0</v>
      </c>
      <c r="J3124" s="13" t="s">
        <v>1105</v>
      </c>
      <c r="K3124" s="37" t="str">
        <f>VLOOKUP(Tabela14[[#This Row],[CÓDIGO]],[1]fornnecedor!$A:$G,7,0)</f>
        <v>ROLOS / TRINCHAS / PINCÉIS / ESPÁTULAS</v>
      </c>
    </row>
    <row r="3125" spans="1:11" x14ac:dyDescent="0.3">
      <c r="A3125" s="8">
        <v>20790</v>
      </c>
      <c r="B3125" s="8" t="str">
        <f>VLOOKUP(Tabela14[[#This Row],[CÓDIGO]],[1]fornnecedor!$A:$E,5,0)</f>
        <v>SHERWIN - WILLIAMS DO BRASIL IND. E COM. LTDA</v>
      </c>
      <c r="C3125" s="9" t="s">
        <v>2756</v>
      </c>
      <c r="D3125" s="9" t="s">
        <v>324</v>
      </c>
      <c r="E3125" s="23">
        <v>0</v>
      </c>
      <c r="F3125" s="31">
        <v>0</v>
      </c>
      <c r="G3125" s="10">
        <v>313.63</v>
      </c>
      <c r="H3125" s="11">
        <f t="shared" si="96"/>
        <v>0</v>
      </c>
      <c r="I3125" s="12">
        <f t="shared" si="97"/>
        <v>0</v>
      </c>
      <c r="J3125" s="13" t="s">
        <v>1105</v>
      </c>
      <c r="K3125" s="37" t="str">
        <f>VLOOKUP(Tabela14[[#This Row],[CÓDIGO]],[1]fornnecedor!$A:$G,7,0)</f>
        <v>BASES POLIÉSTER</v>
      </c>
    </row>
    <row r="3126" spans="1:11" x14ac:dyDescent="0.3">
      <c r="A3126" s="15">
        <v>20789</v>
      </c>
      <c r="B3126" s="15" t="str">
        <f>VLOOKUP(Tabela14[[#This Row],[CÓDIGO]],[1]fornnecedor!$A:$E,5,0)</f>
        <v>SHERWIN - WILLIAMS DO BRASIL IND. E COM. LTDA</v>
      </c>
      <c r="C3126" s="16" t="s">
        <v>2757</v>
      </c>
      <c r="D3126" s="16" t="s">
        <v>324</v>
      </c>
      <c r="E3126" s="22">
        <v>0</v>
      </c>
      <c r="F3126" s="30">
        <v>0</v>
      </c>
      <c r="G3126" s="17">
        <v>235.33</v>
      </c>
      <c r="H3126" s="11">
        <f t="shared" si="96"/>
        <v>0</v>
      </c>
      <c r="I3126" s="12">
        <f t="shared" si="97"/>
        <v>0</v>
      </c>
      <c r="J3126" s="13" t="s">
        <v>1105</v>
      </c>
      <c r="K3126" s="37" t="str">
        <f>VLOOKUP(Tabela14[[#This Row],[CÓDIGO]],[1]fornnecedor!$A:$G,7,0)</f>
        <v>BASES POLIÉSTER</v>
      </c>
    </row>
    <row r="3127" spans="1:11" x14ac:dyDescent="0.3">
      <c r="A3127" s="8">
        <v>20791</v>
      </c>
      <c r="B3127" s="8" t="str">
        <f>VLOOKUP(Tabela14[[#This Row],[CÓDIGO]],[1]fornnecedor!$A:$E,5,0)</f>
        <v>SHERWIN - WILLIAMS DO BRASIL IND. E COM. LTDA</v>
      </c>
      <c r="C3127" s="9" t="s">
        <v>2758</v>
      </c>
      <c r="D3127" s="9" t="s">
        <v>324</v>
      </c>
      <c r="E3127" s="23">
        <v>0</v>
      </c>
      <c r="F3127" s="31">
        <v>0</v>
      </c>
      <c r="G3127" s="10">
        <v>311.2</v>
      </c>
      <c r="H3127" s="11">
        <f t="shared" si="96"/>
        <v>0</v>
      </c>
      <c r="I3127" s="12">
        <f t="shared" si="97"/>
        <v>0</v>
      </c>
      <c r="J3127" s="13" t="s">
        <v>1105</v>
      </c>
      <c r="K3127" s="37" t="str">
        <f>VLOOKUP(Tabela14[[#This Row],[CÓDIGO]],[1]fornnecedor!$A:$G,7,0)</f>
        <v>BASES POLIÉSTER</v>
      </c>
    </row>
    <row r="3128" spans="1:11" x14ac:dyDescent="0.3">
      <c r="A3128" s="8">
        <v>23562</v>
      </c>
      <c r="B3128" s="8" t="str">
        <f>VLOOKUP(Tabela14[[#This Row],[CÓDIGO]],[1]fornnecedor!$A:$E,5,0)</f>
        <v>COM.ALVORADA LIMPEZA E DESCARTAVEIS</v>
      </c>
      <c r="C3128" s="9" t="s">
        <v>2759</v>
      </c>
      <c r="D3128" s="9" t="s">
        <v>477</v>
      </c>
      <c r="E3128" s="23">
        <v>0</v>
      </c>
      <c r="F3128" s="31">
        <v>0</v>
      </c>
      <c r="G3128" s="10">
        <v>20.23</v>
      </c>
      <c r="H3128" s="11">
        <f t="shared" si="96"/>
        <v>0</v>
      </c>
      <c r="I3128" s="12">
        <f t="shared" si="97"/>
        <v>0</v>
      </c>
      <c r="J3128" s="13" t="s">
        <v>1105</v>
      </c>
      <c r="K3128" s="37" t="str">
        <f>VLOOKUP(Tabela14[[#This Row],[CÓDIGO]],[1]fornnecedor!$A:$G,7,0)</f>
        <v>GRUPO CONVERSAO</v>
      </c>
    </row>
    <row r="3129" spans="1:11" x14ac:dyDescent="0.3">
      <c r="A3129" s="15">
        <v>83839</v>
      </c>
      <c r="B3129" s="15" t="str">
        <f>VLOOKUP(Tabela14[[#This Row],[CÓDIGO]],[1]fornnecedor!$A:$E,5,0)</f>
        <v>MAXI RUBBER INDUSTRIAS QUIMICAS LTDA</v>
      </c>
      <c r="C3129" s="16" t="s">
        <v>2760</v>
      </c>
      <c r="D3129" s="16" t="s">
        <v>775</v>
      </c>
      <c r="E3129" s="22">
        <v>0</v>
      </c>
      <c r="F3129" s="30">
        <v>0</v>
      </c>
      <c r="G3129" s="17">
        <v>25.9</v>
      </c>
      <c r="H3129" s="11">
        <f t="shared" si="96"/>
        <v>0</v>
      </c>
      <c r="I3129" s="12">
        <f t="shared" si="97"/>
        <v>0</v>
      </c>
      <c r="J3129" s="13" t="s">
        <v>1105</v>
      </c>
      <c r="K3129" s="37" t="str">
        <f>VLOOKUP(Tabela14[[#This Row],[CÓDIGO]],[1]fornnecedor!$A:$G,7,0)</f>
        <v>VEDADORES / SELANTES</v>
      </c>
    </row>
    <row r="3130" spans="1:11" x14ac:dyDescent="0.3">
      <c r="A3130" s="8">
        <v>9836</v>
      </c>
      <c r="B3130" s="8" t="str">
        <f>VLOOKUP(Tabela14[[#This Row],[CÓDIGO]],[1]fornnecedor!$A:$E,5,0)</f>
        <v>FORNECEDOR CONVERSAO</v>
      </c>
      <c r="C3130" s="9" t="s">
        <v>2761</v>
      </c>
      <c r="D3130" s="9" t="s">
        <v>454</v>
      </c>
      <c r="E3130" s="23">
        <v>0</v>
      </c>
      <c r="F3130" s="31">
        <v>0</v>
      </c>
      <c r="G3130" s="10">
        <v>122.91</v>
      </c>
      <c r="H3130" s="11">
        <f t="shared" si="96"/>
        <v>0</v>
      </c>
      <c r="I3130" s="12">
        <f t="shared" si="97"/>
        <v>0</v>
      </c>
      <c r="J3130" s="13" t="s">
        <v>1105</v>
      </c>
      <c r="K3130" s="37" t="str">
        <f>VLOOKUP(Tabela14[[#This Row],[CÓDIGO]],[1]fornnecedor!$A:$G,7,0)</f>
        <v>TINTAS POLIÉSTER</v>
      </c>
    </row>
    <row r="3131" spans="1:11" x14ac:dyDescent="0.3">
      <c r="A3131" s="8">
        <v>267</v>
      </c>
      <c r="B3131" s="8" t="str">
        <f>VLOOKUP(Tabela14[[#This Row],[CÓDIGO]],[1]fornnecedor!$A:$E,5,0)</f>
        <v>FORNECEDOR CONVERSAO</v>
      </c>
      <c r="C3131" s="9" t="s">
        <v>2762</v>
      </c>
      <c r="D3131" s="9" t="s">
        <v>454</v>
      </c>
      <c r="E3131" s="23">
        <v>0</v>
      </c>
      <c r="F3131" s="31">
        <v>0</v>
      </c>
      <c r="G3131" s="10">
        <v>0</v>
      </c>
      <c r="H3131" s="11">
        <f t="shared" si="96"/>
        <v>0</v>
      </c>
      <c r="I3131" s="12">
        <f t="shared" si="97"/>
        <v>0</v>
      </c>
      <c r="J3131" s="13" t="s">
        <v>1105</v>
      </c>
      <c r="K3131" s="37" t="str">
        <f>VLOOKUP(Tabela14[[#This Row],[CÓDIGO]],[1]fornnecedor!$A:$G,7,0)</f>
        <v>TINTAS POLIÉSTER</v>
      </c>
    </row>
    <row r="3132" spans="1:11" x14ac:dyDescent="0.3">
      <c r="A3132" s="15">
        <v>24130</v>
      </c>
      <c r="B3132" s="15" t="str">
        <f>VLOOKUP(Tabela14[[#This Row],[CÓDIGO]],[1]fornnecedor!$A:$E,5,0)</f>
        <v>SKYLACK TINTAS E VERNIZES LTDA</v>
      </c>
      <c r="C3132" s="16" t="s">
        <v>2763</v>
      </c>
      <c r="D3132" s="16" t="s">
        <v>1114</v>
      </c>
      <c r="E3132" s="22">
        <v>0</v>
      </c>
      <c r="F3132" s="30">
        <v>0</v>
      </c>
      <c r="G3132" s="17">
        <v>34.4</v>
      </c>
      <c r="H3132" s="11">
        <f t="shared" si="96"/>
        <v>0</v>
      </c>
      <c r="I3132" s="12">
        <f t="shared" si="97"/>
        <v>0</v>
      </c>
      <c r="J3132" s="13" t="s">
        <v>1105</v>
      </c>
      <c r="K3132" s="37" t="str">
        <f>VLOOKUP(Tabela14[[#This Row],[CÓDIGO]],[1]fornnecedor!$A:$G,7,0)</f>
        <v>VERNIZ AUTOMOTIVO</v>
      </c>
    </row>
    <row r="3133" spans="1:11" x14ac:dyDescent="0.3">
      <c r="A3133" s="8">
        <v>86963</v>
      </c>
      <c r="B3133" s="8" t="str">
        <f>VLOOKUP(Tabela14[[#This Row],[CÓDIGO]],[1]fornnecedor!$A:$E,5,0)</f>
        <v>VONIXX INDUSTRIA E COMERCIO DE POLIDORES LTDA</v>
      </c>
      <c r="C3133" s="9" t="s">
        <v>2764</v>
      </c>
      <c r="D3133" s="9" t="s">
        <v>515</v>
      </c>
      <c r="E3133" s="23">
        <v>0</v>
      </c>
      <c r="F3133" s="31">
        <v>0</v>
      </c>
      <c r="G3133" s="10">
        <v>0</v>
      </c>
      <c r="H3133" s="11">
        <f t="shared" si="96"/>
        <v>0</v>
      </c>
      <c r="I3133" s="12">
        <f t="shared" si="97"/>
        <v>0</v>
      </c>
      <c r="J3133" s="13" t="s">
        <v>1105</v>
      </c>
      <c r="K3133" s="37" t="str">
        <f>VLOOKUP(Tabela14[[#This Row],[CÓDIGO]],[1]fornnecedor!$A:$G,7,0)</f>
        <v>LINHA DE HIGENIZAÇÃO E ESTÉTICA  AUTOMOTIVA VONIX</v>
      </c>
    </row>
    <row r="3134" spans="1:11" x14ac:dyDescent="0.3">
      <c r="A3134" s="8">
        <v>86123</v>
      </c>
      <c r="B3134" s="8" t="str">
        <f>VLOOKUP(Tabela14[[#This Row],[CÓDIGO]],[1]fornnecedor!$A:$E,5,0)</f>
        <v>AKZO NOBEL LTDA DECOR</v>
      </c>
      <c r="C3134" s="9" t="s">
        <v>2765</v>
      </c>
      <c r="D3134" s="9" t="s">
        <v>2498</v>
      </c>
      <c r="E3134" s="23">
        <v>0</v>
      </c>
      <c r="F3134" s="31">
        <v>0</v>
      </c>
      <c r="G3134" s="10">
        <v>0</v>
      </c>
      <c r="H3134" s="11">
        <f t="shared" si="96"/>
        <v>0</v>
      </c>
      <c r="I3134" s="12">
        <f t="shared" si="97"/>
        <v>0</v>
      </c>
      <c r="J3134" s="13" t="s">
        <v>1105</v>
      </c>
      <c r="K3134" s="37" t="str">
        <f>VLOOKUP(Tabela14[[#This Row],[CÓDIGO]],[1]fornnecedor!$A:$G,7,0)</f>
        <v>LINHA MOVELEIRA</v>
      </c>
    </row>
    <row r="3135" spans="1:11" x14ac:dyDescent="0.3">
      <c r="A3135" s="15">
        <v>86124</v>
      </c>
      <c r="B3135" s="15" t="str">
        <f>VLOOKUP(Tabela14[[#This Row],[CÓDIGO]],[1]fornnecedor!$A:$E,5,0)</f>
        <v>AKZO NOBEL LTDA DECOR</v>
      </c>
      <c r="C3135" s="16" t="s">
        <v>2766</v>
      </c>
      <c r="D3135" s="16" t="s">
        <v>2498</v>
      </c>
      <c r="E3135" s="22">
        <v>0</v>
      </c>
      <c r="F3135" s="30">
        <v>0</v>
      </c>
      <c r="G3135" s="17">
        <v>0</v>
      </c>
      <c r="H3135" s="11">
        <f t="shared" si="96"/>
        <v>0</v>
      </c>
      <c r="I3135" s="12">
        <f t="shared" si="97"/>
        <v>0</v>
      </c>
      <c r="J3135" s="13" t="s">
        <v>1105</v>
      </c>
      <c r="K3135" s="37" t="str">
        <f>VLOOKUP(Tabela14[[#This Row],[CÓDIGO]],[1]fornnecedor!$A:$G,7,0)</f>
        <v>LINHA MOVELEIRA</v>
      </c>
    </row>
    <row r="3136" spans="1:11" x14ac:dyDescent="0.3">
      <c r="A3136" s="8">
        <v>86157</v>
      </c>
      <c r="B3136" s="8" t="str">
        <f>VLOOKUP(Tabela14[[#This Row],[CÓDIGO]],[1]fornnecedor!$A:$E,5,0)</f>
        <v>AKZO NOBEL LTDA DECOR</v>
      </c>
      <c r="C3136" s="9" t="s">
        <v>2767</v>
      </c>
      <c r="D3136" s="9" t="s">
        <v>2498</v>
      </c>
      <c r="E3136" s="23">
        <v>0</v>
      </c>
      <c r="F3136" s="31">
        <v>0</v>
      </c>
      <c r="G3136" s="10">
        <v>0</v>
      </c>
      <c r="H3136" s="11">
        <f t="shared" si="96"/>
        <v>0</v>
      </c>
      <c r="I3136" s="12">
        <f t="shared" si="97"/>
        <v>0</v>
      </c>
      <c r="J3136" s="13" t="s">
        <v>1105</v>
      </c>
      <c r="K3136" s="37" t="str">
        <f>VLOOKUP(Tabela14[[#This Row],[CÓDIGO]],[1]fornnecedor!$A:$G,7,0)</f>
        <v>LINHA MOVELEIRA</v>
      </c>
    </row>
    <row r="3137" spans="1:11" x14ac:dyDescent="0.3">
      <c r="A3137" s="15">
        <v>86158</v>
      </c>
      <c r="B3137" s="15" t="str">
        <f>VLOOKUP(Tabela14[[#This Row],[CÓDIGO]],[1]fornnecedor!$A:$E,5,0)</f>
        <v>AKZO NOBEL LTDA DECOR</v>
      </c>
      <c r="C3137" s="16" t="s">
        <v>2768</v>
      </c>
      <c r="D3137" s="16" t="s">
        <v>2498</v>
      </c>
      <c r="E3137" s="22">
        <v>0</v>
      </c>
      <c r="F3137" s="30">
        <v>0</v>
      </c>
      <c r="G3137" s="17">
        <v>0</v>
      </c>
      <c r="H3137" s="11">
        <f t="shared" si="96"/>
        <v>0</v>
      </c>
      <c r="I3137" s="12">
        <f t="shared" si="97"/>
        <v>0</v>
      </c>
      <c r="J3137" s="13" t="s">
        <v>1105</v>
      </c>
      <c r="K3137" s="37" t="str">
        <f>VLOOKUP(Tabela14[[#This Row],[CÓDIGO]],[1]fornnecedor!$A:$G,7,0)</f>
        <v>LINHA MOVELEIRA</v>
      </c>
    </row>
    <row r="3138" spans="1:11" x14ac:dyDescent="0.3">
      <c r="A3138" s="8">
        <v>86117</v>
      </c>
      <c r="B3138" s="8" t="str">
        <f>VLOOKUP(Tabela14[[#This Row],[CÓDIGO]],[1]fornnecedor!$A:$E,5,0)</f>
        <v>AKZO NOBEL LTDA DECOR</v>
      </c>
      <c r="C3138" s="9" t="s">
        <v>2769</v>
      </c>
      <c r="D3138" s="9" t="s">
        <v>2498</v>
      </c>
      <c r="E3138" s="23">
        <v>0</v>
      </c>
      <c r="F3138" s="31">
        <v>0</v>
      </c>
      <c r="G3138" s="10">
        <v>0</v>
      </c>
      <c r="H3138" s="11">
        <f t="shared" ref="H3138:H3201" si="98">G3138*E3138</f>
        <v>0</v>
      </c>
      <c r="I3138" s="12">
        <f t="shared" ref="I3138:I3201" si="99">G3138*F3138</f>
        <v>0</v>
      </c>
      <c r="J3138" s="13" t="s">
        <v>1105</v>
      </c>
      <c r="K3138" s="37" t="str">
        <f>VLOOKUP(Tabela14[[#This Row],[CÓDIGO]],[1]fornnecedor!$A:$G,7,0)</f>
        <v>LINHA MOVELEIRA</v>
      </c>
    </row>
    <row r="3139" spans="1:11" x14ac:dyDescent="0.3">
      <c r="A3139" s="15">
        <v>86116</v>
      </c>
      <c r="B3139" s="15" t="str">
        <f>VLOOKUP(Tabela14[[#This Row],[CÓDIGO]],[1]fornnecedor!$A:$E,5,0)</f>
        <v>AKZO NOBEL LTDA DECOR</v>
      </c>
      <c r="C3139" s="16" t="s">
        <v>2770</v>
      </c>
      <c r="D3139" s="16" t="s">
        <v>2498</v>
      </c>
      <c r="E3139" s="22">
        <v>0</v>
      </c>
      <c r="F3139" s="30">
        <v>0</v>
      </c>
      <c r="G3139" s="17">
        <v>0</v>
      </c>
      <c r="H3139" s="11">
        <f t="shared" si="98"/>
        <v>0</v>
      </c>
      <c r="I3139" s="12">
        <f t="shared" si="99"/>
        <v>0</v>
      </c>
      <c r="J3139" s="13" t="s">
        <v>1105</v>
      </c>
      <c r="K3139" s="37" t="str">
        <f>VLOOKUP(Tabela14[[#This Row],[CÓDIGO]],[1]fornnecedor!$A:$G,7,0)</f>
        <v>LINHA MOVELEIRA</v>
      </c>
    </row>
    <row r="3140" spans="1:11" x14ac:dyDescent="0.3">
      <c r="A3140" s="8">
        <v>218</v>
      </c>
      <c r="B3140" s="8" t="str">
        <f>VLOOKUP(Tabela14[[#This Row],[CÓDIGO]],[1]fornnecedor!$A:$E,5,0)</f>
        <v>FORNECEDOR CONVERSAO</v>
      </c>
      <c r="C3140" s="9" t="s">
        <v>2771</v>
      </c>
      <c r="D3140" s="9" t="s">
        <v>454</v>
      </c>
      <c r="E3140" s="23">
        <v>0</v>
      </c>
      <c r="F3140" s="31">
        <v>0</v>
      </c>
      <c r="G3140" s="10">
        <v>0</v>
      </c>
      <c r="H3140" s="11">
        <f t="shared" si="98"/>
        <v>0</v>
      </c>
      <c r="I3140" s="12">
        <f t="shared" si="99"/>
        <v>0</v>
      </c>
      <c r="J3140" s="13" t="s">
        <v>1105</v>
      </c>
      <c r="K3140" s="37" t="str">
        <f>VLOOKUP(Tabela14[[#This Row],[CÓDIGO]],[1]fornnecedor!$A:$G,7,0)</f>
        <v>VERNIZ AUTOMOTIVO</v>
      </c>
    </row>
    <row r="3141" spans="1:11" x14ac:dyDescent="0.3">
      <c r="A3141" s="15">
        <v>85392</v>
      </c>
      <c r="B3141" s="15" t="str">
        <f>VLOOKUP(Tabela14[[#This Row],[CÓDIGO]],[1]fornnecedor!$A:$E,5,0)</f>
        <v>VIAPOL LTDA.</v>
      </c>
      <c r="C3141" s="16" t="s">
        <v>2772</v>
      </c>
      <c r="D3141" s="16" t="s">
        <v>454</v>
      </c>
      <c r="E3141" s="22">
        <v>0</v>
      </c>
      <c r="F3141" s="30">
        <v>0</v>
      </c>
      <c r="G3141" s="17">
        <v>299.75</v>
      </c>
      <c r="H3141" s="11">
        <f t="shared" si="98"/>
        <v>0</v>
      </c>
      <c r="I3141" s="12">
        <f t="shared" si="99"/>
        <v>0</v>
      </c>
      <c r="J3141" s="13" t="s">
        <v>1105</v>
      </c>
      <c r="K3141" s="37" t="str">
        <f>VLOOKUP(Tabela14[[#This Row],[CÓDIGO]],[1]fornnecedor!$A:$G,7,0)</f>
        <v>...........................................</v>
      </c>
    </row>
    <row r="3142" spans="1:11" x14ac:dyDescent="0.3">
      <c r="A3142" s="8">
        <v>24419</v>
      </c>
      <c r="B3142" s="8" t="str">
        <f>VLOOKUP(Tabela14[[#This Row],[CÓDIGO]],[1]fornnecedor!$A:$E,5,0)</f>
        <v>ALCANCE TECNOLOGIA QUIMICA LTDA</v>
      </c>
      <c r="C3142" s="9" t="s">
        <v>2773</v>
      </c>
      <c r="D3142" s="9" t="s">
        <v>1138</v>
      </c>
      <c r="E3142" s="23">
        <v>0</v>
      </c>
      <c r="F3142" s="31">
        <v>0</v>
      </c>
      <c r="G3142" s="10">
        <v>0</v>
      </c>
      <c r="H3142" s="11">
        <f t="shared" si="98"/>
        <v>0</v>
      </c>
      <c r="I3142" s="12">
        <f t="shared" si="99"/>
        <v>0</v>
      </c>
      <c r="J3142" s="13" t="s">
        <v>1105</v>
      </c>
      <c r="K3142" s="37" t="str">
        <f>VLOOKUP(Tabela14[[#This Row],[CÓDIGO]],[1]fornnecedor!$A:$G,7,0)</f>
        <v>CERA  / LIMPEZA /  POLIMENTO VEICULAR</v>
      </c>
    </row>
    <row r="3143" spans="1:11" x14ac:dyDescent="0.3">
      <c r="A3143" s="15">
        <v>24199</v>
      </c>
      <c r="B3143" s="15" t="str">
        <f>VLOOKUP(Tabela14[[#This Row],[CÓDIGO]],[1]fornnecedor!$A:$E,5,0)</f>
        <v>ALCANCE TECNOLOGIA QUIMICA LTDA</v>
      </c>
      <c r="C3143" s="16" t="s">
        <v>2774</v>
      </c>
      <c r="D3143" s="16" t="s">
        <v>454</v>
      </c>
      <c r="E3143" s="22">
        <v>0</v>
      </c>
      <c r="F3143" s="30">
        <v>0</v>
      </c>
      <c r="G3143" s="17">
        <v>183.54</v>
      </c>
      <c r="H3143" s="11">
        <f t="shared" si="98"/>
        <v>0</v>
      </c>
      <c r="I3143" s="12">
        <f t="shared" si="99"/>
        <v>0</v>
      </c>
      <c r="J3143" s="13" t="s">
        <v>1105</v>
      </c>
      <c r="K3143" s="37" t="str">
        <f>VLOOKUP(Tabela14[[#This Row],[CÓDIGO]],[1]fornnecedor!$A:$G,7,0)</f>
        <v>CERA  / LIMPEZA /  POLIMENTO VEICULAR</v>
      </c>
    </row>
    <row r="3144" spans="1:11" x14ac:dyDescent="0.3">
      <c r="A3144" s="8">
        <v>23074</v>
      </c>
      <c r="B3144" s="8" t="str">
        <f>VLOOKUP(Tabela14[[#This Row],[CÓDIGO]],[1]fornnecedor!$A:$E,5,0)</f>
        <v>ALCANCE TECNOLOGIA QUIMICA LTDA</v>
      </c>
      <c r="C3144" s="9" t="s">
        <v>2775</v>
      </c>
      <c r="D3144" s="9" t="s">
        <v>454</v>
      </c>
      <c r="E3144" s="23">
        <v>0</v>
      </c>
      <c r="F3144" s="31">
        <v>0</v>
      </c>
      <c r="G3144" s="10">
        <v>43.9</v>
      </c>
      <c r="H3144" s="11">
        <f t="shared" si="98"/>
        <v>0</v>
      </c>
      <c r="I3144" s="12">
        <f t="shared" si="99"/>
        <v>0</v>
      </c>
      <c r="J3144" s="13" t="s">
        <v>1105</v>
      </c>
      <c r="K3144" s="37" t="str">
        <f>VLOOKUP(Tabela14[[#This Row],[CÓDIGO]],[1]fornnecedor!$A:$G,7,0)</f>
        <v>CERA  / LIMPEZA /  POLIMENTO VEICULAR</v>
      </c>
    </row>
    <row r="3145" spans="1:11" x14ac:dyDescent="0.3">
      <c r="A3145" s="8">
        <v>21800</v>
      </c>
      <c r="B3145" s="8" t="str">
        <f>VLOOKUP(Tabela14[[#This Row],[CÓDIGO]],[1]fornnecedor!$A:$E,5,0)</f>
        <v>AKZO NOBEL LTDA AUTO</v>
      </c>
      <c r="C3145" s="9" t="s">
        <v>2776</v>
      </c>
      <c r="D3145" s="9" t="s">
        <v>103</v>
      </c>
      <c r="E3145" s="23">
        <v>0</v>
      </c>
      <c r="F3145" s="31">
        <v>0</v>
      </c>
      <c r="G3145" s="10">
        <v>123.19</v>
      </c>
      <c r="H3145" s="11">
        <f t="shared" si="98"/>
        <v>0</v>
      </c>
      <c r="I3145" s="12">
        <f t="shared" si="99"/>
        <v>0</v>
      </c>
      <c r="J3145" s="13" t="s">
        <v>1105</v>
      </c>
      <c r="K3145" s="37" t="str">
        <f>VLOOKUP(Tabela14[[#This Row],[CÓDIGO]],[1]fornnecedor!$A:$G,7,0)</f>
        <v>PRIMER AUTOMOTIVO</v>
      </c>
    </row>
    <row r="3146" spans="1:11" x14ac:dyDescent="0.3">
      <c r="A3146" s="15">
        <v>9840</v>
      </c>
      <c r="B3146" s="15" t="str">
        <f>VLOOKUP(Tabela14[[#This Row],[CÓDIGO]],[1]fornnecedor!$A:$E,5,0)</f>
        <v>AKZO NOBEL LTDA AUTO</v>
      </c>
      <c r="C3146" s="16" t="s">
        <v>2777</v>
      </c>
      <c r="D3146" s="16" t="s">
        <v>103</v>
      </c>
      <c r="E3146" s="22">
        <v>0</v>
      </c>
      <c r="F3146" s="30">
        <v>0</v>
      </c>
      <c r="G3146" s="17">
        <v>54.5</v>
      </c>
      <c r="H3146" s="11">
        <f t="shared" si="98"/>
        <v>0</v>
      </c>
      <c r="I3146" s="12">
        <f t="shared" si="99"/>
        <v>0</v>
      </c>
      <c r="J3146" s="13" t="s">
        <v>1105</v>
      </c>
      <c r="K3146" s="37" t="str">
        <f>VLOOKUP(Tabela14[[#This Row],[CÓDIGO]],[1]fornnecedor!$A:$G,7,0)</f>
        <v>BASES PU</v>
      </c>
    </row>
    <row r="3147" spans="1:11" x14ac:dyDescent="0.3">
      <c r="A3147" s="8">
        <v>20046</v>
      </c>
      <c r="B3147" s="8" t="str">
        <f>VLOOKUP(Tabela14[[#This Row],[CÓDIGO]],[1]fornnecedor!$A:$E,5,0)</f>
        <v>AKZO NOBEL LTDA AUTO</v>
      </c>
      <c r="C3147" s="9" t="s">
        <v>2778</v>
      </c>
      <c r="D3147" s="9" t="s">
        <v>103</v>
      </c>
      <c r="E3147" s="23">
        <v>0</v>
      </c>
      <c r="F3147" s="31">
        <v>0</v>
      </c>
      <c r="G3147" s="10">
        <v>126.21</v>
      </c>
      <c r="H3147" s="11">
        <f t="shared" si="98"/>
        <v>0</v>
      </c>
      <c r="I3147" s="12">
        <f t="shared" si="99"/>
        <v>0</v>
      </c>
      <c r="J3147" s="13" t="s">
        <v>1105</v>
      </c>
      <c r="K3147" s="37" t="str">
        <f>VLOOKUP(Tabela14[[#This Row],[CÓDIGO]],[1]fornnecedor!$A:$G,7,0)</f>
        <v>BASES PU</v>
      </c>
    </row>
    <row r="3148" spans="1:11" x14ac:dyDescent="0.3">
      <c r="A3148" s="15">
        <v>9841</v>
      </c>
      <c r="B3148" s="15" t="str">
        <f>VLOOKUP(Tabela14[[#This Row],[CÓDIGO]],[1]fornnecedor!$A:$E,5,0)</f>
        <v>AKZO NOBEL LTDA AUTO</v>
      </c>
      <c r="C3148" s="16" t="s">
        <v>2779</v>
      </c>
      <c r="D3148" s="16" t="s">
        <v>103</v>
      </c>
      <c r="E3148" s="22">
        <v>0</v>
      </c>
      <c r="F3148" s="30">
        <v>0</v>
      </c>
      <c r="G3148" s="17">
        <v>141.36000000000001</v>
      </c>
      <c r="H3148" s="11">
        <f t="shared" si="98"/>
        <v>0</v>
      </c>
      <c r="I3148" s="12">
        <f t="shared" si="99"/>
        <v>0</v>
      </c>
      <c r="J3148" s="13" t="s">
        <v>1105</v>
      </c>
      <c r="K3148" s="37" t="str">
        <f>VLOOKUP(Tabela14[[#This Row],[CÓDIGO]],[1]fornnecedor!$A:$G,7,0)</f>
        <v>BASES PU</v>
      </c>
    </row>
    <row r="3149" spans="1:11" x14ac:dyDescent="0.3">
      <c r="A3149" s="8">
        <v>9842</v>
      </c>
      <c r="B3149" s="8" t="str">
        <f>VLOOKUP(Tabela14[[#This Row],[CÓDIGO]],[1]fornnecedor!$A:$E,5,0)</f>
        <v>AKZO NOBEL LTDA AUTO</v>
      </c>
      <c r="C3149" s="9" t="s">
        <v>2780</v>
      </c>
      <c r="D3149" s="9" t="s">
        <v>103</v>
      </c>
      <c r="E3149" s="23">
        <v>0</v>
      </c>
      <c r="F3149" s="31">
        <v>0</v>
      </c>
      <c r="G3149" s="10">
        <v>188.64</v>
      </c>
      <c r="H3149" s="11">
        <f t="shared" si="98"/>
        <v>0</v>
      </c>
      <c r="I3149" s="12">
        <f t="shared" si="99"/>
        <v>0</v>
      </c>
      <c r="J3149" s="13" t="s">
        <v>1105</v>
      </c>
      <c r="K3149" s="37" t="str">
        <f>VLOOKUP(Tabela14[[#This Row],[CÓDIGO]],[1]fornnecedor!$A:$G,7,0)</f>
        <v>BASES PU</v>
      </c>
    </row>
    <row r="3150" spans="1:11" x14ac:dyDescent="0.3">
      <c r="A3150" s="15">
        <v>9843</v>
      </c>
      <c r="B3150" s="15" t="str">
        <f>VLOOKUP(Tabela14[[#This Row],[CÓDIGO]],[1]fornnecedor!$A:$E,5,0)</f>
        <v>AKZO NOBEL LTDA AUTO</v>
      </c>
      <c r="C3150" s="16" t="s">
        <v>2781</v>
      </c>
      <c r="D3150" s="16" t="s">
        <v>103</v>
      </c>
      <c r="E3150" s="22">
        <v>0</v>
      </c>
      <c r="F3150" s="30">
        <v>0</v>
      </c>
      <c r="G3150" s="17">
        <v>216.25</v>
      </c>
      <c r="H3150" s="11">
        <f t="shared" si="98"/>
        <v>0</v>
      </c>
      <c r="I3150" s="12">
        <f t="shared" si="99"/>
        <v>0</v>
      </c>
      <c r="J3150" s="13" t="s">
        <v>1105</v>
      </c>
      <c r="K3150" s="37" t="str">
        <f>VLOOKUP(Tabela14[[#This Row],[CÓDIGO]],[1]fornnecedor!$A:$G,7,0)</f>
        <v>BASES PU</v>
      </c>
    </row>
    <row r="3151" spans="1:11" x14ac:dyDescent="0.3">
      <c r="A3151" s="8">
        <v>9847</v>
      </c>
      <c r="B3151" s="8" t="str">
        <f>VLOOKUP(Tabela14[[#This Row],[CÓDIGO]],[1]fornnecedor!$A:$E,5,0)</f>
        <v>AKZO NOBEL LTDA AUTO</v>
      </c>
      <c r="C3151" s="9" t="s">
        <v>2782</v>
      </c>
      <c r="D3151" s="9" t="s">
        <v>103</v>
      </c>
      <c r="E3151" s="23">
        <v>0</v>
      </c>
      <c r="F3151" s="31">
        <v>0</v>
      </c>
      <c r="G3151" s="10">
        <v>150.24</v>
      </c>
      <c r="H3151" s="11">
        <f t="shared" si="98"/>
        <v>0</v>
      </c>
      <c r="I3151" s="12">
        <f t="shared" si="99"/>
        <v>0</v>
      </c>
      <c r="J3151" s="13" t="s">
        <v>1105</v>
      </c>
      <c r="K3151" s="37" t="str">
        <f>VLOOKUP(Tabela14[[#This Row],[CÓDIGO]],[1]fornnecedor!$A:$G,7,0)</f>
        <v>BASES PU</v>
      </c>
    </row>
    <row r="3152" spans="1:11" x14ac:dyDescent="0.3">
      <c r="A3152" s="8">
        <v>20242</v>
      </c>
      <c r="B3152" s="8" t="str">
        <f>VLOOKUP(Tabela14[[#This Row],[CÓDIGO]],[1]fornnecedor!$A:$E,5,0)</f>
        <v>AKZO NOBEL LTDA AUTO</v>
      </c>
      <c r="C3152" s="9" t="s">
        <v>2783</v>
      </c>
      <c r="D3152" s="9" t="s">
        <v>103</v>
      </c>
      <c r="E3152" s="23">
        <v>0</v>
      </c>
      <c r="F3152" s="31">
        <v>0</v>
      </c>
      <c r="G3152" s="10">
        <v>144.69</v>
      </c>
      <c r="H3152" s="11">
        <f t="shared" si="98"/>
        <v>0</v>
      </c>
      <c r="I3152" s="12">
        <f t="shared" si="99"/>
        <v>0</v>
      </c>
      <c r="J3152" s="13" t="s">
        <v>1105</v>
      </c>
      <c r="K3152" s="37" t="str">
        <f>VLOOKUP(Tabela14[[#This Row],[CÓDIGO]],[1]fornnecedor!$A:$G,7,0)</f>
        <v>BASES PU</v>
      </c>
    </row>
    <row r="3153" spans="1:11" x14ac:dyDescent="0.3">
      <c r="A3153" s="15">
        <v>9852</v>
      </c>
      <c r="B3153" s="15" t="str">
        <f>VLOOKUP(Tabela14[[#This Row],[CÓDIGO]],[1]fornnecedor!$A:$E,5,0)</f>
        <v>AKZO NOBEL LTDA AUTO</v>
      </c>
      <c r="C3153" s="16" t="s">
        <v>2784</v>
      </c>
      <c r="D3153" s="16" t="s">
        <v>103</v>
      </c>
      <c r="E3153" s="22">
        <v>0</v>
      </c>
      <c r="F3153" s="30">
        <v>0</v>
      </c>
      <c r="G3153" s="17">
        <v>82.73</v>
      </c>
      <c r="H3153" s="11">
        <f t="shared" si="98"/>
        <v>0</v>
      </c>
      <c r="I3153" s="12">
        <f t="shared" si="99"/>
        <v>0</v>
      </c>
      <c r="J3153" s="13" t="s">
        <v>1105</v>
      </c>
      <c r="K3153" s="37" t="str">
        <f>VLOOKUP(Tabela14[[#This Row],[CÓDIGO]],[1]fornnecedor!$A:$G,7,0)</f>
        <v>BASES PU</v>
      </c>
    </row>
    <row r="3154" spans="1:11" x14ac:dyDescent="0.3">
      <c r="A3154" s="8">
        <v>20156</v>
      </c>
      <c r="B3154" s="8" t="str">
        <f>VLOOKUP(Tabela14[[#This Row],[CÓDIGO]],[1]fornnecedor!$A:$E,5,0)</f>
        <v>AKZO NOBEL LTDA AUTO</v>
      </c>
      <c r="C3154" s="9" t="s">
        <v>2785</v>
      </c>
      <c r="D3154" s="9" t="s">
        <v>103</v>
      </c>
      <c r="E3154" s="23">
        <v>0</v>
      </c>
      <c r="F3154" s="31">
        <v>0</v>
      </c>
      <c r="G3154" s="10">
        <v>125.51</v>
      </c>
      <c r="H3154" s="11">
        <f t="shared" si="98"/>
        <v>0</v>
      </c>
      <c r="I3154" s="12">
        <f t="shared" si="99"/>
        <v>0</v>
      </c>
      <c r="J3154" s="13" t="s">
        <v>1105</v>
      </c>
      <c r="K3154" s="37" t="str">
        <f>VLOOKUP(Tabela14[[#This Row],[CÓDIGO]],[1]fornnecedor!$A:$G,7,0)</f>
        <v>BASES PU</v>
      </c>
    </row>
    <row r="3155" spans="1:11" x14ac:dyDescent="0.3">
      <c r="A3155" s="15">
        <v>20155</v>
      </c>
      <c r="B3155" s="15" t="str">
        <f>VLOOKUP(Tabela14[[#This Row],[CÓDIGO]],[1]fornnecedor!$A:$E,5,0)</f>
        <v>AKZO NOBEL LTDA AUTO</v>
      </c>
      <c r="C3155" s="16" t="s">
        <v>2786</v>
      </c>
      <c r="D3155" s="16" t="s">
        <v>103</v>
      </c>
      <c r="E3155" s="22">
        <v>0</v>
      </c>
      <c r="F3155" s="30">
        <v>0</v>
      </c>
      <c r="G3155" s="17">
        <v>161.07</v>
      </c>
      <c r="H3155" s="11">
        <f t="shared" si="98"/>
        <v>0</v>
      </c>
      <c r="I3155" s="12">
        <f t="shared" si="99"/>
        <v>0</v>
      </c>
      <c r="J3155" s="13" t="s">
        <v>1105</v>
      </c>
      <c r="K3155" s="37" t="str">
        <f>VLOOKUP(Tabela14[[#This Row],[CÓDIGO]],[1]fornnecedor!$A:$G,7,0)</f>
        <v>BASES PU</v>
      </c>
    </row>
    <row r="3156" spans="1:11" x14ac:dyDescent="0.3">
      <c r="A3156" s="8">
        <v>9853</v>
      </c>
      <c r="B3156" s="8" t="str">
        <f>VLOOKUP(Tabela14[[#This Row],[CÓDIGO]],[1]fornnecedor!$A:$E,5,0)</f>
        <v>AKZO NOBEL LTDA AUTO</v>
      </c>
      <c r="C3156" s="9" t="s">
        <v>2787</v>
      </c>
      <c r="D3156" s="9" t="s">
        <v>103</v>
      </c>
      <c r="E3156" s="23">
        <v>0</v>
      </c>
      <c r="F3156" s="31">
        <v>0</v>
      </c>
      <c r="G3156" s="10">
        <v>83.4</v>
      </c>
      <c r="H3156" s="11">
        <f t="shared" si="98"/>
        <v>0</v>
      </c>
      <c r="I3156" s="12">
        <f t="shared" si="99"/>
        <v>0</v>
      </c>
      <c r="J3156" s="13" t="s">
        <v>1105</v>
      </c>
      <c r="K3156" s="37" t="str">
        <f>VLOOKUP(Tabela14[[#This Row],[CÓDIGO]],[1]fornnecedor!$A:$G,7,0)</f>
        <v>BASES PU</v>
      </c>
    </row>
    <row r="3157" spans="1:11" x14ac:dyDescent="0.3">
      <c r="A3157" s="15">
        <v>21278</v>
      </c>
      <c r="B3157" s="15" t="str">
        <f>VLOOKUP(Tabela14[[#This Row],[CÓDIGO]],[1]fornnecedor!$A:$E,5,0)</f>
        <v>AKZO NOBEL LTDA AUTO</v>
      </c>
      <c r="C3157" s="16" t="s">
        <v>2788</v>
      </c>
      <c r="D3157" s="16" t="s">
        <v>103</v>
      </c>
      <c r="E3157" s="22">
        <v>0</v>
      </c>
      <c r="F3157" s="30">
        <v>0</v>
      </c>
      <c r="G3157" s="17">
        <v>76.55</v>
      </c>
      <c r="H3157" s="11">
        <f t="shared" si="98"/>
        <v>0</v>
      </c>
      <c r="I3157" s="12">
        <f t="shared" si="99"/>
        <v>0</v>
      </c>
      <c r="J3157" s="13" t="s">
        <v>1105</v>
      </c>
      <c r="K3157" s="37" t="str">
        <f>VLOOKUP(Tabela14[[#This Row],[CÓDIGO]],[1]fornnecedor!$A:$G,7,0)</f>
        <v>BASES PU</v>
      </c>
    </row>
    <row r="3158" spans="1:11" x14ac:dyDescent="0.3">
      <c r="A3158" s="15">
        <v>9856</v>
      </c>
      <c r="B3158" s="15" t="str">
        <f>VLOOKUP(Tabela14[[#This Row],[CÓDIGO]],[1]fornnecedor!$A:$E,5,0)</f>
        <v>AKZO NOBEL LTDA AUTO</v>
      </c>
      <c r="C3158" s="16" t="s">
        <v>2789</v>
      </c>
      <c r="D3158" s="16" t="s">
        <v>103</v>
      </c>
      <c r="E3158" s="22">
        <v>0</v>
      </c>
      <c r="F3158" s="30">
        <v>0</v>
      </c>
      <c r="G3158" s="17">
        <v>164.51</v>
      </c>
      <c r="H3158" s="11">
        <f t="shared" si="98"/>
        <v>0</v>
      </c>
      <c r="I3158" s="12">
        <f t="shared" si="99"/>
        <v>0</v>
      </c>
      <c r="J3158" s="13" t="s">
        <v>1105</v>
      </c>
      <c r="K3158" s="37" t="str">
        <f>VLOOKUP(Tabela14[[#This Row],[CÓDIGO]],[1]fornnecedor!$A:$G,7,0)</f>
        <v>BASES PU</v>
      </c>
    </row>
    <row r="3159" spans="1:11" x14ac:dyDescent="0.3">
      <c r="A3159" s="8">
        <v>9857</v>
      </c>
      <c r="B3159" s="8" t="str">
        <f>VLOOKUP(Tabela14[[#This Row],[CÓDIGO]],[1]fornnecedor!$A:$E,5,0)</f>
        <v>AKZO NOBEL LTDA AUTO</v>
      </c>
      <c r="C3159" s="9" t="s">
        <v>2790</v>
      </c>
      <c r="D3159" s="9" t="s">
        <v>103</v>
      </c>
      <c r="E3159" s="23">
        <v>0</v>
      </c>
      <c r="F3159" s="31">
        <v>0</v>
      </c>
      <c r="G3159" s="10">
        <v>151.13</v>
      </c>
      <c r="H3159" s="11">
        <f t="shared" si="98"/>
        <v>0</v>
      </c>
      <c r="I3159" s="12">
        <f t="shared" si="99"/>
        <v>0</v>
      </c>
      <c r="J3159" s="13" t="s">
        <v>1105</v>
      </c>
      <c r="K3159" s="37" t="str">
        <f>VLOOKUP(Tabela14[[#This Row],[CÓDIGO]],[1]fornnecedor!$A:$G,7,0)</f>
        <v>BASES PU</v>
      </c>
    </row>
    <row r="3160" spans="1:11" x14ac:dyDescent="0.3">
      <c r="A3160" s="15">
        <v>9858</v>
      </c>
      <c r="B3160" s="15" t="str">
        <f>VLOOKUP(Tabela14[[#This Row],[CÓDIGO]],[1]fornnecedor!$A:$E,5,0)</f>
        <v>AKZO NOBEL LTDA AUTO</v>
      </c>
      <c r="C3160" s="16" t="s">
        <v>2791</v>
      </c>
      <c r="D3160" s="16" t="s">
        <v>103</v>
      </c>
      <c r="E3160" s="22">
        <v>0</v>
      </c>
      <c r="F3160" s="30">
        <v>0</v>
      </c>
      <c r="G3160" s="17">
        <v>178.4</v>
      </c>
      <c r="H3160" s="11">
        <f t="shared" si="98"/>
        <v>0</v>
      </c>
      <c r="I3160" s="12">
        <f t="shared" si="99"/>
        <v>0</v>
      </c>
      <c r="J3160" s="13" t="s">
        <v>1105</v>
      </c>
      <c r="K3160" s="37" t="str">
        <f>VLOOKUP(Tabela14[[#This Row],[CÓDIGO]],[1]fornnecedor!$A:$G,7,0)</f>
        <v>BASES PU</v>
      </c>
    </row>
    <row r="3161" spans="1:11" x14ac:dyDescent="0.3">
      <c r="A3161" s="8">
        <v>22251</v>
      </c>
      <c r="B3161" s="8" t="str">
        <f>VLOOKUP(Tabela14[[#This Row],[CÓDIGO]],[1]fornnecedor!$A:$E,5,0)</f>
        <v>BRASFORT DISTRIBUIDORA DE TINTAS LTDA</v>
      </c>
      <c r="C3161" s="9" t="s">
        <v>2792</v>
      </c>
      <c r="D3161" s="9" t="s">
        <v>454</v>
      </c>
      <c r="E3161" s="23">
        <v>0</v>
      </c>
      <c r="F3161" s="31">
        <v>0</v>
      </c>
      <c r="G3161" s="10">
        <v>168</v>
      </c>
      <c r="H3161" s="11">
        <f t="shared" si="98"/>
        <v>0</v>
      </c>
      <c r="I3161" s="12">
        <f t="shared" si="99"/>
        <v>0</v>
      </c>
      <c r="J3161" s="13" t="s">
        <v>1105</v>
      </c>
      <c r="K3161" s="37" t="str">
        <f>VLOOKUP(Tabela14[[#This Row],[CÓDIGO]],[1]fornnecedor!$A:$G,7,0)</f>
        <v>EPOXI</v>
      </c>
    </row>
    <row r="3162" spans="1:11" x14ac:dyDescent="0.3">
      <c r="A3162" s="15">
        <v>23937</v>
      </c>
      <c r="B3162" s="15" t="str">
        <f>VLOOKUP(Tabela14[[#This Row],[CÓDIGO]],[1]fornnecedor!$A:$E,5,0)</f>
        <v>BRASFORT DISTRIBUIDORA DE TINTAS LTDA</v>
      </c>
      <c r="C3162" s="16" t="s">
        <v>2793</v>
      </c>
      <c r="D3162" s="16" t="s">
        <v>454</v>
      </c>
      <c r="E3162" s="22">
        <v>0</v>
      </c>
      <c r="F3162" s="30">
        <v>0</v>
      </c>
      <c r="G3162" s="17">
        <v>0</v>
      </c>
      <c r="H3162" s="11">
        <f t="shared" si="98"/>
        <v>0</v>
      </c>
      <c r="I3162" s="12">
        <f t="shared" si="99"/>
        <v>0</v>
      </c>
      <c r="J3162" s="13" t="s">
        <v>1105</v>
      </c>
      <c r="K3162" s="37" t="str">
        <f>VLOOKUP(Tabela14[[#This Row],[CÓDIGO]],[1]fornnecedor!$A:$G,7,0)</f>
        <v>EPOXI</v>
      </c>
    </row>
    <row r="3163" spans="1:11" x14ac:dyDescent="0.3">
      <c r="A3163" s="8">
        <v>22249</v>
      </c>
      <c r="B3163" s="8" t="str">
        <f>VLOOKUP(Tabela14[[#This Row],[CÓDIGO]],[1]fornnecedor!$A:$E,5,0)</f>
        <v>BRASFORT DISTRIBUIDORA DE TINTAS LTDA</v>
      </c>
      <c r="C3163" s="9" t="s">
        <v>2794</v>
      </c>
      <c r="D3163" s="9" t="s">
        <v>454</v>
      </c>
      <c r="E3163" s="23">
        <v>0</v>
      </c>
      <c r="F3163" s="31">
        <v>0</v>
      </c>
      <c r="G3163" s="10">
        <v>52.86</v>
      </c>
      <c r="H3163" s="11">
        <f t="shared" si="98"/>
        <v>0</v>
      </c>
      <c r="I3163" s="12">
        <f t="shared" si="99"/>
        <v>0</v>
      </c>
      <c r="J3163" s="13" t="s">
        <v>1105</v>
      </c>
      <c r="K3163" s="37" t="str">
        <f>VLOOKUP(Tabela14[[#This Row],[CÓDIGO]],[1]fornnecedor!$A:$G,7,0)</f>
        <v>DILUENTE</v>
      </c>
    </row>
    <row r="3164" spans="1:11" x14ac:dyDescent="0.3">
      <c r="A3164" s="15">
        <v>23935</v>
      </c>
      <c r="B3164" s="15" t="str">
        <f>VLOOKUP(Tabela14[[#This Row],[CÓDIGO]],[1]fornnecedor!$A:$E,5,0)</f>
        <v>BRASFORT DISTRIBUIDORA DE TINTAS LTDA</v>
      </c>
      <c r="C3164" s="16" t="s">
        <v>2795</v>
      </c>
      <c r="D3164" s="16" t="s">
        <v>454</v>
      </c>
      <c r="E3164" s="22">
        <v>0</v>
      </c>
      <c r="F3164" s="30">
        <v>0</v>
      </c>
      <c r="G3164" s="17">
        <v>0</v>
      </c>
      <c r="H3164" s="11">
        <f t="shared" si="98"/>
        <v>0</v>
      </c>
      <c r="I3164" s="12">
        <f t="shared" si="99"/>
        <v>0</v>
      </c>
      <c r="J3164" s="13" t="s">
        <v>1105</v>
      </c>
      <c r="K3164" s="37" t="str">
        <f>VLOOKUP(Tabela14[[#This Row],[CÓDIGO]],[1]fornnecedor!$A:$G,7,0)</f>
        <v>EPOXI</v>
      </c>
    </row>
    <row r="3165" spans="1:11" x14ac:dyDescent="0.3">
      <c r="A3165" s="8">
        <v>23936</v>
      </c>
      <c r="B3165" s="8" t="str">
        <f>VLOOKUP(Tabela14[[#This Row],[CÓDIGO]],[1]fornnecedor!$A:$E,5,0)</f>
        <v>BRASFORT DISTRIBUIDORA DE TINTAS LTDA</v>
      </c>
      <c r="C3165" s="9" t="s">
        <v>2796</v>
      </c>
      <c r="D3165" s="9" t="s">
        <v>454</v>
      </c>
      <c r="E3165" s="23">
        <v>0</v>
      </c>
      <c r="F3165" s="31">
        <v>0</v>
      </c>
      <c r="G3165" s="10">
        <v>0</v>
      </c>
      <c r="H3165" s="11">
        <f t="shared" si="98"/>
        <v>0</v>
      </c>
      <c r="I3165" s="12">
        <f t="shared" si="99"/>
        <v>0</v>
      </c>
      <c r="J3165" s="13" t="s">
        <v>1105</v>
      </c>
      <c r="K3165" s="37" t="str">
        <f>VLOOKUP(Tabela14[[#This Row],[CÓDIGO]],[1]fornnecedor!$A:$G,7,0)</f>
        <v>EPOXI</v>
      </c>
    </row>
    <row r="3166" spans="1:11" x14ac:dyDescent="0.3">
      <c r="A3166" s="15">
        <v>23776</v>
      </c>
      <c r="B3166" s="15" t="str">
        <f>VLOOKUP(Tabela14[[#This Row],[CÓDIGO]],[1]fornnecedor!$A:$E,5,0)</f>
        <v>BRASFORT DISTRIBUIDORA DE TINTAS LTDA</v>
      </c>
      <c r="C3166" s="16" t="s">
        <v>2797</v>
      </c>
      <c r="D3166" s="16" t="s">
        <v>454</v>
      </c>
      <c r="E3166" s="22">
        <v>0</v>
      </c>
      <c r="F3166" s="30">
        <v>0</v>
      </c>
      <c r="G3166" s="17">
        <v>130.91</v>
      </c>
      <c r="H3166" s="11">
        <f t="shared" si="98"/>
        <v>0</v>
      </c>
      <c r="I3166" s="12">
        <f t="shared" si="99"/>
        <v>0</v>
      </c>
      <c r="J3166" s="13" t="s">
        <v>1105</v>
      </c>
      <c r="K3166" s="37" t="str">
        <f>VLOOKUP(Tabela14[[#This Row],[CÓDIGO]],[1]fornnecedor!$A:$G,7,0)</f>
        <v>EPOXI</v>
      </c>
    </row>
    <row r="3167" spans="1:11" x14ac:dyDescent="0.3">
      <c r="A3167" s="8">
        <v>9778</v>
      </c>
      <c r="B3167" s="8" t="str">
        <f>VLOOKUP(Tabela14[[#This Row],[CÓDIGO]],[1]fornnecedor!$A:$E,5,0)</f>
        <v>AKZO NOBEL LTDA AUTO</v>
      </c>
      <c r="C3167" s="9" t="s">
        <v>2798</v>
      </c>
      <c r="D3167" s="9" t="s">
        <v>127</v>
      </c>
      <c r="E3167" s="23">
        <v>0</v>
      </c>
      <c r="F3167" s="31">
        <v>0</v>
      </c>
      <c r="G3167" s="10">
        <v>63.18</v>
      </c>
      <c r="H3167" s="11">
        <f t="shared" si="98"/>
        <v>0</v>
      </c>
      <c r="I3167" s="12">
        <f t="shared" si="99"/>
        <v>0</v>
      </c>
      <c r="J3167" s="13" t="s">
        <v>1105</v>
      </c>
      <c r="K3167" s="37" t="str">
        <f>VLOOKUP(Tabela14[[#This Row],[CÓDIGO]],[1]fornnecedor!$A:$G,7,0)</f>
        <v>PRIMER AUTOMOTIVO</v>
      </c>
    </row>
    <row r="3168" spans="1:11" x14ac:dyDescent="0.3">
      <c r="A3168" s="15">
        <v>23730</v>
      </c>
      <c r="B3168" s="15" t="str">
        <f>VLOOKUP(Tabela14[[#This Row],[CÓDIGO]],[1]fornnecedor!$A:$E,5,0)</f>
        <v>INDUSTRIA E COMERCIO DE POLIDORES PEROLA LTDA</v>
      </c>
      <c r="C3168" s="16" t="s">
        <v>2799</v>
      </c>
      <c r="D3168" s="16" t="s">
        <v>1387</v>
      </c>
      <c r="E3168" s="22">
        <v>0</v>
      </c>
      <c r="F3168" s="30">
        <v>0</v>
      </c>
      <c r="G3168" s="17">
        <v>10.47</v>
      </c>
      <c r="H3168" s="11">
        <f t="shared" si="98"/>
        <v>0</v>
      </c>
      <c r="I3168" s="12">
        <f t="shared" si="99"/>
        <v>0</v>
      </c>
      <c r="J3168" s="13" t="s">
        <v>1105</v>
      </c>
      <c r="K3168" s="37" t="str">
        <f>VLOOKUP(Tabela14[[#This Row],[CÓDIGO]],[1]fornnecedor!$A:$G,7,0)</f>
        <v>CERA  / LIMPEZA /  POLIMENTO VEICULAR</v>
      </c>
    </row>
    <row r="3169" spans="1:11" x14ac:dyDescent="0.3">
      <c r="A3169" s="15">
        <v>86924</v>
      </c>
      <c r="B3169" s="15" t="str">
        <f>VLOOKUP(Tabela14[[#This Row],[CÓDIGO]],[1]fornnecedor!$A:$E,5,0)</f>
        <v>MAZA PRODUTOS QUIMICOS LTDA</v>
      </c>
      <c r="C3169" s="16" t="s">
        <v>2800</v>
      </c>
      <c r="D3169" s="16" t="s">
        <v>810</v>
      </c>
      <c r="E3169" s="22">
        <v>0</v>
      </c>
      <c r="F3169" s="30">
        <v>0</v>
      </c>
      <c r="G3169" s="17">
        <v>49.4</v>
      </c>
      <c r="H3169" s="11">
        <f t="shared" si="98"/>
        <v>0</v>
      </c>
      <c r="I3169" s="12">
        <f t="shared" si="99"/>
        <v>0</v>
      </c>
      <c r="J3169" s="13" t="s">
        <v>1105</v>
      </c>
      <c r="K3169" s="37" t="str">
        <f>VLOOKUP(Tabela14[[#This Row],[CÓDIGO]],[1]fornnecedor!$A:$G,7,0)</f>
        <v>EPOXI</v>
      </c>
    </row>
    <row r="3170" spans="1:11" x14ac:dyDescent="0.3">
      <c r="A3170" s="8">
        <v>85221</v>
      </c>
      <c r="B3170" s="8" t="str">
        <f>VLOOKUP(Tabela14[[#This Row],[CÓDIGO]],[1]fornnecedor!$A:$E,5,0)</f>
        <v>CAPITAL ATACADISTA DA CONSTRUCAO LTDA</v>
      </c>
      <c r="C3170" s="9" t="s">
        <v>2808</v>
      </c>
      <c r="D3170" s="9" t="s">
        <v>1132</v>
      </c>
      <c r="E3170" s="23">
        <v>0</v>
      </c>
      <c r="F3170" s="31">
        <v>11.58</v>
      </c>
      <c r="G3170" s="10">
        <v>0.08</v>
      </c>
      <c r="H3170" s="11">
        <f t="shared" si="98"/>
        <v>0</v>
      </c>
      <c r="I3170" s="12">
        <f t="shared" si="99"/>
        <v>0.9264</v>
      </c>
      <c r="J3170" s="13" t="s">
        <v>1105</v>
      </c>
      <c r="K3170" s="37" t="str">
        <f>VLOOKUP(Tabela14[[#This Row],[CÓDIGO]],[1]fornnecedor!$A:$G,7,0)</f>
        <v>CORANTES</v>
      </c>
    </row>
    <row r="3171" spans="1:11" x14ac:dyDescent="0.3">
      <c r="A3171" s="15">
        <v>85218</v>
      </c>
      <c r="B3171" s="15" t="str">
        <f>VLOOKUP(Tabela14[[#This Row],[CÓDIGO]],[1]fornnecedor!$A:$E,5,0)</f>
        <v>CAPITAL ATACADISTA DA CONSTRUCAO LTDA</v>
      </c>
      <c r="C3171" s="16" t="s">
        <v>2809</v>
      </c>
      <c r="D3171" s="16" t="s">
        <v>1132</v>
      </c>
      <c r="E3171" s="22">
        <v>0</v>
      </c>
      <c r="F3171" s="30">
        <v>25</v>
      </c>
      <c r="G3171" s="17">
        <v>0.04</v>
      </c>
      <c r="H3171" s="11">
        <f t="shared" si="98"/>
        <v>0</v>
      </c>
      <c r="I3171" s="12">
        <f t="shared" si="99"/>
        <v>1</v>
      </c>
      <c r="J3171" s="13" t="s">
        <v>1105</v>
      </c>
      <c r="K3171" s="37" t="str">
        <f>VLOOKUP(Tabela14[[#This Row],[CÓDIGO]],[1]fornnecedor!$A:$G,7,0)</f>
        <v>CORANTES</v>
      </c>
    </row>
    <row r="3172" spans="1:11" x14ac:dyDescent="0.3">
      <c r="A3172" s="15">
        <v>85014</v>
      </c>
      <c r="B3172" s="15" t="str">
        <f>VLOOKUP(Tabela14[[#This Row],[CÓDIGO]],[1]fornnecedor!$A:$E,5,0)</f>
        <v>MAZA PRODUTOS QUIMICOS LTDA</v>
      </c>
      <c r="C3172" s="16" t="s">
        <v>2810</v>
      </c>
      <c r="D3172" s="16" t="s">
        <v>810</v>
      </c>
      <c r="E3172" s="22">
        <v>0</v>
      </c>
      <c r="F3172" s="30">
        <v>1</v>
      </c>
      <c r="G3172" s="17">
        <v>1.75</v>
      </c>
      <c r="H3172" s="11">
        <f t="shared" si="98"/>
        <v>0</v>
      </c>
      <c r="I3172" s="12">
        <f t="shared" si="99"/>
        <v>1.75</v>
      </c>
      <c r="J3172" s="13" t="s">
        <v>1105</v>
      </c>
      <c r="K3172" s="37" t="str">
        <f>VLOOKUP(Tabela14[[#This Row],[CÓDIGO]],[1]fornnecedor!$A:$G,7,0)</f>
        <v>CORANTES</v>
      </c>
    </row>
    <row r="3173" spans="1:11" x14ac:dyDescent="0.3">
      <c r="A3173" s="8">
        <v>32</v>
      </c>
      <c r="B3173" s="8" t="str">
        <f>VLOOKUP(Tabela14[[#This Row],[CÓDIGO]],[1]fornnecedor!$A:$E,5,0)</f>
        <v>SAINT- GOBAIN DO BRASIL PROD. IND. E CONSTR. LTDA</v>
      </c>
      <c r="C3173" s="9" t="s">
        <v>2811</v>
      </c>
      <c r="D3173" s="9" t="s">
        <v>49</v>
      </c>
      <c r="E3173" s="23">
        <v>0</v>
      </c>
      <c r="F3173" s="31">
        <v>1</v>
      </c>
      <c r="G3173" s="10">
        <v>2.67</v>
      </c>
      <c r="H3173" s="11">
        <f t="shared" si="98"/>
        <v>0</v>
      </c>
      <c r="I3173" s="12">
        <f t="shared" si="99"/>
        <v>2.67</v>
      </c>
      <c r="J3173" s="13" t="s">
        <v>1105</v>
      </c>
      <c r="K3173" s="37" t="str">
        <f>VLOOKUP(Tabela14[[#This Row],[CÓDIGO]],[1]fornnecedor!$A:$G,7,0)</f>
        <v xml:space="preserve">DISCOS / LIXAS / ABRASIVOS </v>
      </c>
    </row>
    <row r="3174" spans="1:11" x14ac:dyDescent="0.3">
      <c r="A3174" s="8">
        <v>23052</v>
      </c>
      <c r="B3174" s="8" t="str">
        <f>VLOOKUP(Tabela14[[#This Row],[CÓDIGO]],[1]fornnecedor!$A:$E,5,0)</f>
        <v>3M DO BRASIL LTDA</v>
      </c>
      <c r="C3174" s="9" t="s">
        <v>2812</v>
      </c>
      <c r="D3174" s="9" t="s">
        <v>366</v>
      </c>
      <c r="E3174" s="23">
        <v>0</v>
      </c>
      <c r="F3174" s="31">
        <v>2</v>
      </c>
      <c r="G3174" s="10">
        <v>1.6</v>
      </c>
      <c r="H3174" s="11">
        <f t="shared" si="98"/>
        <v>0</v>
      </c>
      <c r="I3174" s="12">
        <f t="shared" si="99"/>
        <v>3.2</v>
      </c>
      <c r="J3174" s="13" t="s">
        <v>1105</v>
      </c>
      <c r="K3174" s="37" t="str">
        <f>VLOOKUP(Tabela14[[#This Row],[CÓDIGO]],[1]fornnecedor!$A:$G,7,0)</f>
        <v xml:space="preserve">DISCOS / LIXAS / ABRASIVOS </v>
      </c>
    </row>
    <row r="3175" spans="1:11" x14ac:dyDescent="0.3">
      <c r="A3175" s="8">
        <v>10042</v>
      </c>
      <c r="B3175" s="8" t="str">
        <f>VLOOKUP(Tabela14[[#This Row],[CÓDIGO]],[1]fornnecedor!$A:$E,5,0)</f>
        <v>3M DO BRASIL LTDA</v>
      </c>
      <c r="C3175" s="9" t="s">
        <v>2813</v>
      </c>
      <c r="D3175" s="9" t="s">
        <v>366</v>
      </c>
      <c r="E3175" s="23">
        <v>0</v>
      </c>
      <c r="F3175" s="31">
        <v>1</v>
      </c>
      <c r="G3175" s="10">
        <v>3.24</v>
      </c>
      <c r="H3175" s="11">
        <f t="shared" si="98"/>
        <v>0</v>
      </c>
      <c r="I3175" s="12">
        <f t="shared" si="99"/>
        <v>3.24</v>
      </c>
      <c r="J3175" s="13" t="s">
        <v>1105</v>
      </c>
      <c r="K3175" s="37" t="str">
        <f>VLOOKUP(Tabela14[[#This Row],[CÓDIGO]],[1]fornnecedor!$A:$G,7,0)</f>
        <v xml:space="preserve">OUTROS DISCOS </v>
      </c>
    </row>
    <row r="3176" spans="1:11" x14ac:dyDescent="0.3">
      <c r="A3176" s="15">
        <v>85012</v>
      </c>
      <c r="B3176" s="15" t="str">
        <f>VLOOKUP(Tabela14[[#This Row],[CÓDIGO]],[1]fornnecedor!$A:$E,5,0)</f>
        <v>MAZA PRODUTOS QUIMICOS LTDA</v>
      </c>
      <c r="C3176" s="16" t="s">
        <v>2814</v>
      </c>
      <c r="D3176" s="16" t="s">
        <v>810</v>
      </c>
      <c r="E3176" s="22">
        <v>0</v>
      </c>
      <c r="F3176" s="30">
        <v>2</v>
      </c>
      <c r="G3176" s="17">
        <v>1.75</v>
      </c>
      <c r="H3176" s="11">
        <f t="shared" si="98"/>
        <v>0</v>
      </c>
      <c r="I3176" s="12">
        <f t="shared" si="99"/>
        <v>3.5</v>
      </c>
      <c r="J3176" s="13" t="s">
        <v>1105</v>
      </c>
      <c r="K3176" s="37" t="str">
        <f>VLOOKUP(Tabela14[[#This Row],[CÓDIGO]],[1]fornnecedor!$A:$G,7,0)</f>
        <v>CORANTES</v>
      </c>
    </row>
    <row r="3177" spans="1:11" x14ac:dyDescent="0.3">
      <c r="A3177" s="8">
        <v>21132</v>
      </c>
      <c r="B3177" s="8" t="str">
        <f>VLOOKUP(Tabela14[[#This Row],[CÓDIGO]],[1]fornnecedor!$A:$E,5,0)</f>
        <v>INDUSTRIA DE LIXADORES PURPER LTDA</v>
      </c>
      <c r="C3177" s="9" t="s">
        <v>2815</v>
      </c>
      <c r="D3177" s="9" t="s">
        <v>454</v>
      </c>
      <c r="E3177" s="23">
        <v>0</v>
      </c>
      <c r="F3177" s="31">
        <v>1</v>
      </c>
      <c r="G3177" s="10">
        <v>3.9</v>
      </c>
      <c r="H3177" s="11">
        <f t="shared" si="98"/>
        <v>0</v>
      </c>
      <c r="I3177" s="12">
        <f t="shared" si="99"/>
        <v>3.9</v>
      </c>
      <c r="J3177" s="13" t="s">
        <v>1105</v>
      </c>
      <c r="K3177" s="37" t="str">
        <f>VLOOKUP(Tabela14[[#This Row],[CÓDIGO]],[1]fornnecedor!$A:$G,7,0)</f>
        <v>APLICADORES / ADAPTADORES / ENGATES / SUPORTES</v>
      </c>
    </row>
    <row r="3178" spans="1:11" x14ac:dyDescent="0.3">
      <c r="A3178" s="8">
        <v>86859</v>
      </c>
      <c r="B3178" s="8" t="str">
        <f>VLOOKUP(Tabela14[[#This Row],[CÓDIGO]],[1]fornnecedor!$A:$E,5,0)</f>
        <v>COM.ALVORADA LIMPEZA E DESCARTAVEIS</v>
      </c>
      <c r="C3178" s="9" t="s">
        <v>2816</v>
      </c>
      <c r="D3178" s="9" t="s">
        <v>2817</v>
      </c>
      <c r="E3178" s="23">
        <v>0</v>
      </c>
      <c r="F3178" s="31">
        <v>0</v>
      </c>
      <c r="G3178" s="10">
        <v>4.66</v>
      </c>
      <c r="H3178" s="11">
        <f t="shared" si="98"/>
        <v>0</v>
      </c>
      <c r="I3178" s="12">
        <f t="shared" si="99"/>
        <v>0</v>
      </c>
      <c r="J3178" s="13" t="s">
        <v>1105</v>
      </c>
      <c r="K3178" s="37" t="str">
        <f>VLOOKUP(Tabela14[[#This Row],[CÓDIGO]],[1]fornnecedor!$A:$G,7,0)</f>
        <v>APLICADORES / ADAPTADORES / ENGATES / SUPORTES</v>
      </c>
    </row>
    <row r="3179" spans="1:11" x14ac:dyDescent="0.3">
      <c r="A3179" s="15">
        <v>10160</v>
      </c>
      <c r="B3179" s="15" t="str">
        <f>VLOOKUP(Tabela14[[#This Row],[CÓDIGO]],[1]fornnecedor!$A:$E,5,0)</f>
        <v>H.S BOND COMERCIO DE ADESIVOS LTDA</v>
      </c>
      <c r="C3179" s="16" t="s">
        <v>2818</v>
      </c>
      <c r="D3179" s="16" t="s">
        <v>2819</v>
      </c>
      <c r="E3179" s="22">
        <v>0</v>
      </c>
      <c r="F3179" s="30">
        <v>1</v>
      </c>
      <c r="G3179" s="17">
        <v>5.0999999999999996</v>
      </c>
      <c r="H3179" s="11">
        <f t="shared" si="98"/>
        <v>0</v>
      </c>
      <c r="I3179" s="12">
        <f t="shared" si="99"/>
        <v>5.0999999999999996</v>
      </c>
      <c r="J3179" s="13" t="s">
        <v>1105</v>
      </c>
      <c r="K3179" s="37" t="str">
        <f>VLOOKUP(Tabela14[[#This Row],[CÓDIGO]],[1]fornnecedor!$A:$G,7,0)</f>
        <v>COLA INST./ ADESIVOS COLANTES</v>
      </c>
    </row>
    <row r="3180" spans="1:11" x14ac:dyDescent="0.3">
      <c r="A3180" s="8">
        <v>28</v>
      </c>
      <c r="B3180" s="8" t="str">
        <f>VLOOKUP(Tabela14[[#This Row],[CÓDIGO]],[1]fornnecedor!$A:$E,5,0)</f>
        <v>SAINT GOBAIN</v>
      </c>
      <c r="C3180" s="9" t="s">
        <v>2820</v>
      </c>
      <c r="D3180" s="9" t="s">
        <v>2821</v>
      </c>
      <c r="E3180" s="23">
        <v>0</v>
      </c>
      <c r="F3180" s="31">
        <v>2</v>
      </c>
      <c r="G3180" s="10">
        <v>2.66</v>
      </c>
      <c r="H3180" s="11">
        <f t="shared" si="98"/>
        <v>0</v>
      </c>
      <c r="I3180" s="12">
        <f t="shared" si="99"/>
        <v>5.32</v>
      </c>
      <c r="J3180" s="13" t="s">
        <v>1105</v>
      </c>
      <c r="K3180" s="37" t="str">
        <f>VLOOKUP(Tabela14[[#This Row],[CÓDIGO]],[1]fornnecedor!$A:$G,7,0)</f>
        <v>VEDADORES / SELANTES</v>
      </c>
    </row>
    <row r="3181" spans="1:11" x14ac:dyDescent="0.3">
      <c r="A3181" s="8">
        <v>85219</v>
      </c>
      <c r="B3181" s="8" t="str">
        <f>VLOOKUP(Tabela14[[#This Row],[CÓDIGO]],[1]fornnecedor!$A:$E,5,0)</f>
        <v>CAPITAL ATACADISTA DA CONSTRUCAO LTDA</v>
      </c>
      <c r="C3181" s="9" t="s">
        <v>2822</v>
      </c>
      <c r="D3181" s="9" t="s">
        <v>1132</v>
      </c>
      <c r="E3181" s="23">
        <v>0</v>
      </c>
      <c r="F3181" s="31">
        <v>293.16000000000003</v>
      </c>
      <c r="G3181" s="10">
        <v>0.02</v>
      </c>
      <c r="H3181" s="11">
        <f t="shared" si="98"/>
        <v>0</v>
      </c>
      <c r="I3181" s="12">
        <f t="shared" si="99"/>
        <v>5.8632000000000009</v>
      </c>
      <c r="J3181" s="13" t="s">
        <v>1105</v>
      </c>
      <c r="K3181" s="37" t="str">
        <f>VLOOKUP(Tabela14[[#This Row],[CÓDIGO]],[1]fornnecedor!$A:$G,7,0)</f>
        <v>CORANTES</v>
      </c>
    </row>
    <row r="3182" spans="1:11" x14ac:dyDescent="0.3">
      <c r="A3182" s="8">
        <v>23642</v>
      </c>
      <c r="B3182" s="8" t="str">
        <f>VLOOKUP(Tabela14[[#This Row],[CÓDIGO]],[1]fornnecedor!$A:$E,5,0)</f>
        <v>SAINT- GOBAIN DO BRASIL PROD. IND. E CONSTR. LTDA</v>
      </c>
      <c r="C3182" s="9" t="s">
        <v>2823</v>
      </c>
      <c r="D3182" s="9" t="s">
        <v>49</v>
      </c>
      <c r="E3182" s="23">
        <v>0</v>
      </c>
      <c r="F3182" s="31">
        <v>1</v>
      </c>
      <c r="G3182" s="10">
        <v>6.24</v>
      </c>
      <c r="H3182" s="11">
        <f t="shared" si="98"/>
        <v>0</v>
      </c>
      <c r="I3182" s="12">
        <f t="shared" si="99"/>
        <v>6.24</v>
      </c>
      <c r="J3182" s="13" t="s">
        <v>1105</v>
      </c>
      <c r="K3182" s="37" t="str">
        <f>VLOOKUP(Tabela14[[#This Row],[CÓDIGO]],[1]fornnecedor!$A:$G,7,0)</f>
        <v>TACO LIXADOR</v>
      </c>
    </row>
    <row r="3183" spans="1:11" x14ac:dyDescent="0.3">
      <c r="A3183" s="8">
        <v>23674</v>
      </c>
      <c r="B3183" s="8" t="str">
        <f>VLOOKUP(Tabela14[[#This Row],[CÓDIGO]],[1]fornnecedor!$A:$E,5,0)</f>
        <v>3M DO BRASIL LTDA</v>
      </c>
      <c r="C3183" s="9" t="s">
        <v>2824</v>
      </c>
      <c r="D3183" s="9" t="s">
        <v>366</v>
      </c>
      <c r="E3183" s="23">
        <v>0</v>
      </c>
      <c r="F3183" s="31">
        <v>1</v>
      </c>
      <c r="G3183" s="10">
        <v>6.25</v>
      </c>
      <c r="H3183" s="11">
        <f t="shared" si="98"/>
        <v>0</v>
      </c>
      <c r="I3183" s="12">
        <f t="shared" si="99"/>
        <v>6.25</v>
      </c>
      <c r="J3183" s="13" t="s">
        <v>1105</v>
      </c>
      <c r="K3183" s="37" t="str">
        <f>VLOOKUP(Tabela14[[#This Row],[CÓDIGO]],[1]fornnecedor!$A:$G,7,0)</f>
        <v>EPI´S</v>
      </c>
    </row>
    <row r="3184" spans="1:11" x14ac:dyDescent="0.3">
      <c r="A3184" s="15">
        <v>21113</v>
      </c>
      <c r="B3184" s="15" t="str">
        <f>VLOOKUP(Tabela14[[#This Row],[CÓDIGO]],[1]fornnecedor!$A:$E,5,0)</f>
        <v>ANJO QUIMICA DO BRASIL LTDA</v>
      </c>
      <c r="C3184" s="16" t="s">
        <v>2825</v>
      </c>
      <c r="D3184" s="16" t="s">
        <v>503</v>
      </c>
      <c r="E3184" s="22">
        <v>0</v>
      </c>
      <c r="F3184" s="30">
        <v>1</v>
      </c>
      <c r="G3184" s="17">
        <v>6.63</v>
      </c>
      <c r="H3184" s="11">
        <f t="shared" si="98"/>
        <v>0</v>
      </c>
      <c r="I3184" s="12">
        <f t="shared" si="99"/>
        <v>6.63</v>
      </c>
      <c r="J3184" s="13" t="s">
        <v>1105</v>
      </c>
      <c r="K3184" s="37" t="str">
        <f>VLOOKUP(Tabela14[[#This Row],[CÓDIGO]],[1]fornnecedor!$A:$G,7,0)</f>
        <v>PRIMER AUTOMOTIVO</v>
      </c>
    </row>
    <row r="3185" spans="1:11" x14ac:dyDescent="0.3">
      <c r="A3185" s="15">
        <v>23508</v>
      </c>
      <c r="B3185" s="15" t="str">
        <f>VLOOKUP(Tabela14[[#This Row],[CÓDIGO]],[1]fornnecedor!$A:$E,5,0)</f>
        <v>COM.ALVORADA LIMPEZA E DESCARTAVEIS</v>
      </c>
      <c r="C3185" s="16" t="s">
        <v>2826</v>
      </c>
      <c r="D3185" s="16" t="s">
        <v>458</v>
      </c>
      <c r="E3185" s="22">
        <v>0</v>
      </c>
      <c r="F3185" s="31">
        <v>0</v>
      </c>
      <c r="G3185" s="17">
        <v>3.35</v>
      </c>
      <c r="H3185" s="11">
        <f t="shared" si="98"/>
        <v>0</v>
      </c>
      <c r="I3185" s="12">
        <f t="shared" si="99"/>
        <v>0</v>
      </c>
      <c r="J3185" s="13" t="s">
        <v>1105</v>
      </c>
      <c r="K3185" s="37" t="str">
        <f>VLOOKUP(Tabela14[[#This Row],[CÓDIGO]],[1]fornnecedor!$A:$G,7,0)</f>
        <v>GRUPO CONVERSAO</v>
      </c>
    </row>
    <row r="3186" spans="1:11" x14ac:dyDescent="0.3">
      <c r="A3186" s="8">
        <v>87179</v>
      </c>
      <c r="B3186" s="8" t="str">
        <f>VLOOKUP(Tabela14[[#This Row],[CÓDIGO]],[1]fornnecedor!$A:$E,5,0)</f>
        <v>OMNI COMERCIO E SERVIÇOS LTDA</v>
      </c>
      <c r="C3186" s="9" t="s">
        <v>862</v>
      </c>
      <c r="D3186" s="9" t="s">
        <v>861</v>
      </c>
      <c r="E3186" s="23">
        <v>0</v>
      </c>
      <c r="F3186" s="31">
        <v>1</v>
      </c>
      <c r="G3186" s="10">
        <v>6.7</v>
      </c>
      <c r="H3186" s="11">
        <f t="shared" si="98"/>
        <v>0</v>
      </c>
      <c r="I3186" s="12">
        <f t="shared" si="99"/>
        <v>6.7</v>
      </c>
      <c r="J3186" s="13" t="s">
        <v>1105</v>
      </c>
      <c r="K3186" s="37" t="str">
        <f>VLOOKUP(Tabela14[[#This Row],[CÓDIGO]],[1]fornnecedor!$A:$G,7,0)</f>
        <v>GRUPO CONVERSAO</v>
      </c>
    </row>
    <row r="3187" spans="1:11" x14ac:dyDescent="0.3">
      <c r="A3187" s="8">
        <v>24380</v>
      </c>
      <c r="B3187" s="8" t="str">
        <f>VLOOKUP(Tabela14[[#This Row],[CÓDIGO]],[1]fornnecedor!$A:$E,5,0)</f>
        <v>ORBI QUIMICA S/A</v>
      </c>
      <c r="C3187" s="9" t="s">
        <v>2827</v>
      </c>
      <c r="D3187" s="9" t="s">
        <v>1180</v>
      </c>
      <c r="E3187" s="23">
        <v>0</v>
      </c>
      <c r="F3187" s="31">
        <v>1</v>
      </c>
      <c r="G3187" s="10">
        <v>6.77</v>
      </c>
      <c r="H3187" s="11">
        <f t="shared" si="98"/>
        <v>0</v>
      </c>
      <c r="I3187" s="12">
        <f t="shared" si="99"/>
        <v>6.77</v>
      </c>
      <c r="J3187" s="13" t="s">
        <v>1105</v>
      </c>
      <c r="K3187" s="37" t="str">
        <f>VLOOKUP(Tabela14[[#This Row],[CÓDIGO]],[1]fornnecedor!$A:$G,7,0)</f>
        <v>LIMPA AR CONDICIONADO</v>
      </c>
    </row>
    <row r="3188" spans="1:11" x14ac:dyDescent="0.3">
      <c r="A3188" s="15">
        <v>84483</v>
      </c>
      <c r="B3188" s="15" t="str">
        <f>VLOOKUP(Tabela14[[#This Row],[CÓDIGO]],[1]fornnecedor!$A:$E,5,0)</f>
        <v>SAINT GOBAIN</v>
      </c>
      <c r="C3188" s="16" t="s">
        <v>2829</v>
      </c>
      <c r="D3188" s="16" t="s">
        <v>810</v>
      </c>
      <c r="E3188" s="22">
        <v>0</v>
      </c>
      <c r="F3188" s="30">
        <v>4</v>
      </c>
      <c r="G3188" s="17">
        <v>1.78</v>
      </c>
      <c r="H3188" s="11">
        <f t="shared" si="98"/>
        <v>0</v>
      </c>
      <c r="I3188" s="12">
        <f t="shared" si="99"/>
        <v>7.12</v>
      </c>
      <c r="J3188" s="13" t="s">
        <v>1105</v>
      </c>
      <c r="K3188" s="37" t="str">
        <f>VLOOKUP(Tabela14[[#This Row],[CÓDIGO]],[1]fornnecedor!$A:$G,7,0)</f>
        <v>CORANTES</v>
      </c>
    </row>
    <row r="3189" spans="1:11" x14ac:dyDescent="0.3">
      <c r="A3189" s="15">
        <v>85459</v>
      </c>
      <c r="B3189" s="15" t="str">
        <f>VLOOKUP(Tabela14[[#This Row],[CÓDIGO]],[1]fornnecedor!$A:$E,5,0)</f>
        <v>OLIVEIRA COMERCIO DE GRANITINA LTDA</v>
      </c>
      <c r="C3189" s="16" t="s">
        <v>2830</v>
      </c>
      <c r="D3189" s="16" t="s">
        <v>2831</v>
      </c>
      <c r="E3189" s="22">
        <v>0</v>
      </c>
      <c r="F3189" s="30">
        <v>8</v>
      </c>
      <c r="G3189" s="17">
        <v>0.92</v>
      </c>
      <c r="H3189" s="11">
        <f t="shared" si="98"/>
        <v>0</v>
      </c>
      <c r="I3189" s="12">
        <f t="shared" si="99"/>
        <v>7.36</v>
      </c>
      <c r="J3189" s="13" t="s">
        <v>1105</v>
      </c>
      <c r="K3189" s="37" t="str">
        <f>VLOOKUP(Tabela14[[#This Row],[CÓDIGO]],[1]fornnecedor!$A:$G,7,0)</f>
        <v>TEXTURA</v>
      </c>
    </row>
    <row r="3190" spans="1:11" x14ac:dyDescent="0.3">
      <c r="A3190" s="15">
        <v>85220</v>
      </c>
      <c r="B3190" s="15" t="str">
        <f>VLOOKUP(Tabela14[[#This Row],[CÓDIGO]],[1]fornnecedor!$A:$E,5,0)</f>
        <v>CAPITAL ATACADISTA DA CONSTRUCAO LTDA</v>
      </c>
      <c r="C3190" s="16" t="s">
        <v>2832</v>
      </c>
      <c r="D3190" s="16" t="s">
        <v>1132</v>
      </c>
      <c r="E3190" s="22">
        <v>0</v>
      </c>
      <c r="F3190" s="30">
        <v>250.38</v>
      </c>
      <c r="G3190" s="17">
        <v>0.03</v>
      </c>
      <c r="H3190" s="11">
        <f t="shared" si="98"/>
        <v>0</v>
      </c>
      <c r="I3190" s="12">
        <f t="shared" si="99"/>
        <v>7.5113999999999992</v>
      </c>
      <c r="J3190" s="13" t="s">
        <v>1105</v>
      </c>
      <c r="K3190" s="37" t="str">
        <f>VLOOKUP(Tabela14[[#This Row],[CÓDIGO]],[1]fornnecedor!$A:$G,7,0)</f>
        <v>CORANTES</v>
      </c>
    </row>
    <row r="3191" spans="1:11" x14ac:dyDescent="0.3">
      <c r="A3191" s="15">
        <v>22975</v>
      </c>
      <c r="B3191" s="15" t="str">
        <f>VLOOKUP(Tabela14[[#This Row],[CÓDIGO]],[1]fornnecedor!$A:$E,5,0)</f>
        <v>OMNI COMERCIO E SERVIÇOS LTDA</v>
      </c>
      <c r="C3191" s="16" t="s">
        <v>2833</v>
      </c>
      <c r="D3191" s="16" t="s">
        <v>454</v>
      </c>
      <c r="E3191" s="22">
        <v>0</v>
      </c>
      <c r="F3191" s="30">
        <v>5</v>
      </c>
      <c r="G3191" s="17">
        <v>1.55</v>
      </c>
      <c r="H3191" s="11">
        <f t="shared" si="98"/>
        <v>0</v>
      </c>
      <c r="I3191" s="12">
        <f t="shared" si="99"/>
        <v>7.75</v>
      </c>
      <c r="J3191" s="13" t="s">
        <v>1105</v>
      </c>
      <c r="K3191" s="37" t="str">
        <f>VLOOKUP(Tabela14[[#This Row],[CÓDIGO]],[1]fornnecedor!$A:$G,7,0)</f>
        <v>GRUPO CONVERSAO</v>
      </c>
    </row>
    <row r="3192" spans="1:11" x14ac:dyDescent="0.3">
      <c r="A3192" s="15">
        <v>41</v>
      </c>
      <c r="B3192" s="15" t="str">
        <f>VLOOKUP(Tabela14[[#This Row],[CÓDIGO]],[1]fornnecedor!$A:$E,5,0)</f>
        <v>SAINT GOBAIN</v>
      </c>
      <c r="C3192" s="16" t="s">
        <v>2834</v>
      </c>
      <c r="D3192" s="16" t="s">
        <v>2821</v>
      </c>
      <c r="E3192" s="22">
        <v>0</v>
      </c>
      <c r="F3192" s="30">
        <v>1</v>
      </c>
      <c r="G3192" s="17">
        <v>7.96</v>
      </c>
      <c r="H3192" s="11">
        <f t="shared" si="98"/>
        <v>0</v>
      </c>
      <c r="I3192" s="12">
        <f t="shared" si="99"/>
        <v>7.96</v>
      </c>
      <c r="J3192" s="13" t="s">
        <v>1105</v>
      </c>
      <c r="K3192" s="37" t="str">
        <f>VLOOKUP(Tabela14[[#This Row],[CÓDIGO]],[1]fornnecedor!$A:$G,7,0)</f>
        <v xml:space="preserve">SPRAYS </v>
      </c>
    </row>
    <row r="3193" spans="1:11" x14ac:dyDescent="0.3">
      <c r="A3193" s="15">
        <v>24214</v>
      </c>
      <c r="B3193" s="15" t="str">
        <f>VLOOKUP(Tabela14[[#This Row],[CÓDIGO]],[1]fornnecedor!$A:$E,5,0)</f>
        <v>OMNI COMERCIO E SERVIÇOS LTDA</v>
      </c>
      <c r="C3193" s="16" t="s">
        <v>2835</v>
      </c>
      <c r="D3193" s="16" t="s">
        <v>2836</v>
      </c>
      <c r="E3193" s="22">
        <v>0</v>
      </c>
      <c r="F3193" s="30">
        <v>3</v>
      </c>
      <c r="G3193" s="17">
        <v>2.9</v>
      </c>
      <c r="H3193" s="11">
        <f t="shared" si="98"/>
        <v>0</v>
      </c>
      <c r="I3193" s="12">
        <f t="shared" si="99"/>
        <v>8.6999999999999993</v>
      </c>
      <c r="J3193" s="13" t="s">
        <v>1105</v>
      </c>
      <c r="K3193" s="37" t="str">
        <f>VLOOKUP(Tabela14[[#This Row],[CÓDIGO]],[1]fornnecedor!$A:$G,7,0)</f>
        <v>GRUPO CONVERSAO</v>
      </c>
    </row>
    <row r="3194" spans="1:11" x14ac:dyDescent="0.3">
      <c r="A3194" s="8">
        <v>85018</v>
      </c>
      <c r="B3194" s="8" t="str">
        <f>VLOOKUP(Tabela14[[#This Row],[CÓDIGO]],[1]fornnecedor!$A:$E,5,0)</f>
        <v>MAZA PRODUTOS QUIMICOS LTDA</v>
      </c>
      <c r="C3194" s="9" t="s">
        <v>2837</v>
      </c>
      <c r="D3194" s="9" t="s">
        <v>810</v>
      </c>
      <c r="E3194" s="23">
        <v>0</v>
      </c>
      <c r="F3194" s="31">
        <v>5</v>
      </c>
      <c r="G3194" s="10">
        <v>1.75</v>
      </c>
      <c r="H3194" s="11">
        <f t="shared" si="98"/>
        <v>0</v>
      </c>
      <c r="I3194" s="12">
        <f t="shared" si="99"/>
        <v>8.75</v>
      </c>
      <c r="J3194" s="13" t="s">
        <v>1105</v>
      </c>
      <c r="K3194" s="37" t="str">
        <f>VLOOKUP(Tabela14[[#This Row],[CÓDIGO]],[1]fornnecedor!$A:$G,7,0)</f>
        <v>CORANTES</v>
      </c>
    </row>
    <row r="3195" spans="1:11" x14ac:dyDescent="0.3">
      <c r="A3195" s="8">
        <v>21732</v>
      </c>
      <c r="B3195" s="8" t="str">
        <f>VLOOKUP(Tabela14[[#This Row],[CÓDIGO]],[1]fornnecedor!$A:$E,5,0)</f>
        <v>3M DO BRASIL LTDA</v>
      </c>
      <c r="C3195" s="9" t="s">
        <v>2838</v>
      </c>
      <c r="D3195" s="9" t="s">
        <v>366</v>
      </c>
      <c r="E3195" s="23">
        <v>0</v>
      </c>
      <c r="F3195" s="31">
        <v>2</v>
      </c>
      <c r="G3195" s="10">
        <v>4.51</v>
      </c>
      <c r="H3195" s="11">
        <f t="shared" si="98"/>
        <v>0</v>
      </c>
      <c r="I3195" s="12">
        <f t="shared" si="99"/>
        <v>9.02</v>
      </c>
      <c r="J3195" s="13" t="s">
        <v>1105</v>
      </c>
      <c r="K3195" s="37" t="str">
        <f>VLOOKUP(Tabela14[[#This Row],[CÓDIGO]],[1]fornnecedor!$A:$G,7,0)</f>
        <v xml:space="preserve">DISCOS / LIXAS / ABRASIVOS </v>
      </c>
    </row>
    <row r="3196" spans="1:11" x14ac:dyDescent="0.3">
      <c r="A3196" s="15">
        <v>84468</v>
      </c>
      <c r="B3196" s="15" t="str">
        <f>VLOOKUP(Tabela14[[#This Row],[CÓDIGO]],[1]fornnecedor!$A:$E,5,0)</f>
        <v>SAINT GOBAIN</v>
      </c>
      <c r="C3196" s="16" t="s">
        <v>2839</v>
      </c>
      <c r="D3196" s="16" t="s">
        <v>2821</v>
      </c>
      <c r="E3196" s="22">
        <v>0</v>
      </c>
      <c r="F3196" s="30">
        <v>1</v>
      </c>
      <c r="G3196" s="17">
        <v>9.23</v>
      </c>
      <c r="H3196" s="11">
        <f t="shared" si="98"/>
        <v>0</v>
      </c>
      <c r="I3196" s="12">
        <f t="shared" si="99"/>
        <v>9.23</v>
      </c>
      <c r="J3196" s="13" t="s">
        <v>1105</v>
      </c>
      <c r="K3196" s="37" t="str">
        <f>VLOOKUP(Tabela14[[#This Row],[CÓDIGO]],[1]fornnecedor!$A:$G,7,0)</f>
        <v xml:space="preserve">SPRAYS </v>
      </c>
    </row>
    <row r="3197" spans="1:11" x14ac:dyDescent="0.3">
      <c r="A3197" s="15">
        <v>84470</v>
      </c>
      <c r="B3197" s="15" t="str">
        <f>VLOOKUP(Tabela14[[#This Row],[CÓDIGO]],[1]fornnecedor!$A:$E,5,0)</f>
        <v>SAINT GOBAIN</v>
      </c>
      <c r="C3197" s="16" t="s">
        <v>2840</v>
      </c>
      <c r="D3197" s="16" t="s">
        <v>2821</v>
      </c>
      <c r="E3197" s="22">
        <v>0</v>
      </c>
      <c r="F3197" s="30">
        <v>1</v>
      </c>
      <c r="G3197" s="17">
        <v>9.23</v>
      </c>
      <c r="H3197" s="11">
        <f t="shared" si="98"/>
        <v>0</v>
      </c>
      <c r="I3197" s="12">
        <f t="shared" si="99"/>
        <v>9.23</v>
      </c>
      <c r="J3197" s="13" t="s">
        <v>1105</v>
      </c>
      <c r="K3197" s="37" t="str">
        <f>VLOOKUP(Tabela14[[#This Row],[CÓDIGO]],[1]fornnecedor!$A:$G,7,0)</f>
        <v xml:space="preserve">SPRAYS </v>
      </c>
    </row>
    <row r="3198" spans="1:11" x14ac:dyDescent="0.3">
      <c r="A3198" s="8">
        <v>22969</v>
      </c>
      <c r="B3198" s="8" t="str">
        <f>VLOOKUP(Tabela14[[#This Row],[CÓDIGO]],[1]fornnecedor!$A:$E,5,0)</f>
        <v>OMNI COMERCIO E SERVIÇOS LTDA</v>
      </c>
      <c r="C3198" s="9" t="s">
        <v>2841</v>
      </c>
      <c r="D3198" s="9" t="s">
        <v>857</v>
      </c>
      <c r="E3198" s="23">
        <v>0</v>
      </c>
      <c r="F3198" s="31">
        <v>5</v>
      </c>
      <c r="G3198" s="10">
        <v>1.9</v>
      </c>
      <c r="H3198" s="11">
        <f t="shared" si="98"/>
        <v>0</v>
      </c>
      <c r="I3198" s="12">
        <f t="shared" si="99"/>
        <v>9.5</v>
      </c>
      <c r="J3198" s="13" t="s">
        <v>1105</v>
      </c>
      <c r="K3198" s="37" t="str">
        <f>VLOOKUP(Tabela14[[#This Row],[CÓDIGO]],[1]fornnecedor!$A:$G,7,0)</f>
        <v>GRUPO CONVERSAO</v>
      </c>
    </row>
    <row r="3199" spans="1:11" x14ac:dyDescent="0.3">
      <c r="A3199" s="8">
        <v>50</v>
      </c>
      <c r="B3199" s="8" t="str">
        <f>VLOOKUP(Tabela14[[#This Row],[CÓDIGO]],[1]fornnecedor!$A:$E,5,0)</f>
        <v>SAINT GOBAIN</v>
      </c>
      <c r="C3199" s="9" t="s">
        <v>2842</v>
      </c>
      <c r="D3199" s="9" t="s">
        <v>2821</v>
      </c>
      <c r="E3199" s="23">
        <v>0</v>
      </c>
      <c r="F3199" s="31">
        <v>1</v>
      </c>
      <c r="G3199" s="10">
        <v>9.6</v>
      </c>
      <c r="H3199" s="11">
        <f t="shared" si="98"/>
        <v>0</v>
      </c>
      <c r="I3199" s="12">
        <f t="shared" si="99"/>
        <v>9.6</v>
      </c>
      <c r="J3199" s="13" t="s">
        <v>1105</v>
      </c>
      <c r="K3199" s="37" t="str">
        <f>VLOOKUP(Tabela14[[#This Row],[CÓDIGO]],[1]fornnecedor!$A:$G,7,0)</f>
        <v xml:space="preserve">SPRAYS </v>
      </c>
    </row>
    <row r="3200" spans="1:11" x14ac:dyDescent="0.3">
      <c r="A3200" s="15">
        <v>84471</v>
      </c>
      <c r="B3200" s="15" t="str">
        <f>VLOOKUP(Tabela14[[#This Row],[CÓDIGO]],[1]fornnecedor!$A:$E,5,0)</f>
        <v>SAINT GOBAIN</v>
      </c>
      <c r="C3200" s="16" t="s">
        <v>2843</v>
      </c>
      <c r="D3200" s="16" t="s">
        <v>2821</v>
      </c>
      <c r="E3200" s="22">
        <v>0</v>
      </c>
      <c r="F3200" s="30">
        <v>1</v>
      </c>
      <c r="G3200" s="17">
        <v>9.86</v>
      </c>
      <c r="H3200" s="11">
        <f t="shared" si="98"/>
        <v>0</v>
      </c>
      <c r="I3200" s="12">
        <f t="shared" si="99"/>
        <v>9.86</v>
      </c>
      <c r="J3200" s="13" t="s">
        <v>1105</v>
      </c>
      <c r="K3200" s="37" t="str">
        <f>VLOOKUP(Tabela14[[#This Row],[CÓDIGO]],[1]fornnecedor!$A:$G,7,0)</f>
        <v xml:space="preserve">SPRAYS </v>
      </c>
    </row>
    <row r="3201" spans="1:11" x14ac:dyDescent="0.3">
      <c r="A3201" s="8">
        <v>23555</v>
      </c>
      <c r="B3201" s="8" t="str">
        <f>VLOOKUP(Tabela14[[#This Row],[CÓDIGO]],[1]fornnecedor!$A:$E,5,0)</f>
        <v>DJF Comercial de Papelaria Ltda. - ME</v>
      </c>
      <c r="C3201" s="9" t="s">
        <v>2844</v>
      </c>
      <c r="D3201" s="9" t="s">
        <v>857</v>
      </c>
      <c r="E3201" s="23">
        <v>0</v>
      </c>
      <c r="F3201" s="31">
        <v>3</v>
      </c>
      <c r="G3201" s="10">
        <v>3.3</v>
      </c>
      <c r="H3201" s="11">
        <f t="shared" si="98"/>
        <v>0</v>
      </c>
      <c r="I3201" s="12">
        <f t="shared" si="99"/>
        <v>9.8999999999999986</v>
      </c>
      <c r="J3201" s="13" t="s">
        <v>1105</v>
      </c>
      <c r="K3201" s="37" t="str">
        <f>VLOOKUP(Tabela14[[#This Row],[CÓDIGO]],[1]fornnecedor!$A:$G,7,0)</f>
        <v>GRUPO CONVERSAO</v>
      </c>
    </row>
    <row r="3202" spans="1:11" x14ac:dyDescent="0.3">
      <c r="A3202" s="8">
        <v>10021</v>
      </c>
      <c r="B3202" s="8" t="str">
        <f>VLOOKUP(Tabela14[[#This Row],[CÓDIGO]],[1]fornnecedor!$A:$E,5,0)</f>
        <v>3M DO BRASIL LTDA</v>
      </c>
      <c r="C3202" s="9" t="s">
        <v>2845</v>
      </c>
      <c r="D3202" s="9" t="s">
        <v>366</v>
      </c>
      <c r="E3202" s="23">
        <v>0</v>
      </c>
      <c r="F3202" s="31">
        <v>5</v>
      </c>
      <c r="G3202" s="10">
        <v>2.0699999999999998</v>
      </c>
      <c r="H3202" s="11">
        <f t="shared" ref="H3202:H3265" si="100">G3202*E3202</f>
        <v>0</v>
      </c>
      <c r="I3202" s="12">
        <f t="shared" ref="I3202:I3265" si="101">G3202*F3202</f>
        <v>10.35</v>
      </c>
      <c r="J3202" s="13" t="s">
        <v>1105</v>
      </c>
      <c r="K3202" s="37" t="str">
        <f>VLOOKUP(Tabela14[[#This Row],[CÓDIGO]],[1]fornnecedor!$A:$G,7,0)</f>
        <v>LIXA DÁGUA</v>
      </c>
    </row>
    <row r="3203" spans="1:11" x14ac:dyDescent="0.3">
      <c r="A3203" s="8">
        <v>23558</v>
      </c>
      <c r="B3203" s="8" t="str">
        <f>VLOOKUP(Tabela14[[#This Row],[CÓDIGO]],[1]fornnecedor!$A:$E,5,0)</f>
        <v>3M DO BRASIL LTDA</v>
      </c>
      <c r="C3203" s="9" t="s">
        <v>2846</v>
      </c>
      <c r="D3203" s="9" t="s">
        <v>366</v>
      </c>
      <c r="E3203" s="23">
        <v>0</v>
      </c>
      <c r="F3203" s="31">
        <v>1</v>
      </c>
      <c r="G3203" s="10">
        <v>10.85</v>
      </c>
      <c r="H3203" s="11">
        <f t="shared" si="100"/>
        <v>0</v>
      </c>
      <c r="I3203" s="12">
        <f t="shared" si="101"/>
        <v>10.85</v>
      </c>
      <c r="J3203" s="13" t="s">
        <v>1105</v>
      </c>
      <c r="K3203" s="37" t="str">
        <f>VLOOKUP(Tabela14[[#This Row],[CÓDIGO]],[1]fornnecedor!$A:$G,7,0)</f>
        <v>FLANELAS / PANOS</v>
      </c>
    </row>
    <row r="3204" spans="1:11" x14ac:dyDescent="0.3">
      <c r="A3204" s="15">
        <v>33</v>
      </c>
      <c r="B3204" s="15" t="str">
        <f>VLOOKUP(Tabela14[[#This Row],[CÓDIGO]],[1]fornnecedor!$A:$E,5,0)</f>
        <v>SAINT- GOBAIN DO BRASIL PROD. IND. E CONSTR. LTDA</v>
      </c>
      <c r="C3204" s="16" t="s">
        <v>2847</v>
      </c>
      <c r="D3204" s="16" t="s">
        <v>49</v>
      </c>
      <c r="E3204" s="22">
        <v>0</v>
      </c>
      <c r="F3204" s="30">
        <v>5</v>
      </c>
      <c r="G3204" s="17">
        <v>2.2799999999999998</v>
      </c>
      <c r="H3204" s="11">
        <f t="shared" si="100"/>
        <v>0</v>
      </c>
      <c r="I3204" s="12">
        <f t="shared" si="101"/>
        <v>11.399999999999999</v>
      </c>
      <c r="J3204" s="13" t="s">
        <v>1105</v>
      </c>
      <c r="K3204" s="37" t="str">
        <f>VLOOKUP(Tabela14[[#This Row],[CÓDIGO]],[1]fornnecedor!$A:$G,7,0)</f>
        <v xml:space="preserve">DISCOS / LIXAS / ABRASIVOS </v>
      </c>
    </row>
    <row r="3205" spans="1:11" x14ac:dyDescent="0.3">
      <c r="A3205" s="15">
        <v>23497</v>
      </c>
      <c r="B3205" s="15" t="str">
        <f>VLOOKUP(Tabela14[[#This Row],[CÓDIGO]],[1]fornnecedor!$A:$E,5,0)</f>
        <v>3M DO BRASIL LTDA</v>
      </c>
      <c r="C3205" s="16" t="s">
        <v>2848</v>
      </c>
      <c r="D3205" s="16" t="s">
        <v>366</v>
      </c>
      <c r="E3205" s="22">
        <v>0</v>
      </c>
      <c r="F3205" s="30">
        <v>3</v>
      </c>
      <c r="G3205" s="17">
        <v>3.94</v>
      </c>
      <c r="H3205" s="11">
        <f t="shared" si="100"/>
        <v>0</v>
      </c>
      <c r="I3205" s="12">
        <f t="shared" si="101"/>
        <v>11.82</v>
      </c>
      <c r="J3205" s="13" t="s">
        <v>1105</v>
      </c>
      <c r="K3205" s="37" t="str">
        <f>VLOOKUP(Tabela14[[#This Row],[CÓDIGO]],[1]fornnecedor!$A:$G,7,0)</f>
        <v>OUTRAS FITAS</v>
      </c>
    </row>
    <row r="3206" spans="1:11" x14ac:dyDescent="0.3">
      <c r="A3206" s="15">
        <v>10059</v>
      </c>
      <c r="B3206" s="15" t="str">
        <f>VLOOKUP(Tabela14[[#This Row],[CÓDIGO]],[1]fornnecedor!$A:$E,5,0)</f>
        <v>3M DO BRASIL LTDA</v>
      </c>
      <c r="C3206" s="16" t="s">
        <v>2849</v>
      </c>
      <c r="D3206" s="16" t="s">
        <v>366</v>
      </c>
      <c r="E3206" s="22">
        <v>0</v>
      </c>
      <c r="F3206" s="30">
        <v>1</v>
      </c>
      <c r="G3206" s="17">
        <v>11.86</v>
      </c>
      <c r="H3206" s="11">
        <f t="shared" si="100"/>
        <v>0</v>
      </c>
      <c r="I3206" s="12">
        <f t="shared" si="101"/>
        <v>11.86</v>
      </c>
      <c r="J3206" s="13" t="s">
        <v>1105</v>
      </c>
      <c r="K3206" s="37" t="str">
        <f>VLOOKUP(Tabela14[[#This Row],[CÓDIGO]],[1]fornnecedor!$A:$G,7,0)</f>
        <v>.............................................</v>
      </c>
    </row>
    <row r="3207" spans="1:11" x14ac:dyDescent="0.3">
      <c r="A3207" s="8">
        <v>20220</v>
      </c>
      <c r="B3207" s="8" t="str">
        <f>VLOOKUP(Tabela14[[#This Row],[CÓDIGO]],[1]fornnecedor!$A:$E,5,0)</f>
        <v>SAINT- GOBAIN DO BRASIL PROD. IND. E CONSTR. LTDA</v>
      </c>
      <c r="C3207" s="9" t="s">
        <v>2850</v>
      </c>
      <c r="D3207" s="9" t="s">
        <v>49</v>
      </c>
      <c r="E3207" s="23">
        <v>0</v>
      </c>
      <c r="F3207" s="31">
        <v>4</v>
      </c>
      <c r="G3207" s="10">
        <v>3.03</v>
      </c>
      <c r="H3207" s="11">
        <f t="shared" si="100"/>
        <v>0</v>
      </c>
      <c r="I3207" s="12">
        <f t="shared" si="101"/>
        <v>12.12</v>
      </c>
      <c r="J3207" s="13" t="s">
        <v>1105</v>
      </c>
      <c r="K3207" s="37" t="str">
        <f>VLOOKUP(Tabela14[[#This Row],[CÓDIGO]],[1]fornnecedor!$A:$G,7,0)</f>
        <v>.............................................</v>
      </c>
    </row>
    <row r="3208" spans="1:11" x14ac:dyDescent="0.3">
      <c r="A3208" s="8">
        <v>23502</v>
      </c>
      <c r="B3208" s="8" t="str">
        <f>VLOOKUP(Tabela14[[#This Row],[CÓDIGO]],[1]fornnecedor!$A:$E,5,0)</f>
        <v>SAINT- GOBAIN DO BRASIL PROD. IND. E CONSTR. LTDA</v>
      </c>
      <c r="C3208" s="9" t="s">
        <v>2851</v>
      </c>
      <c r="D3208" s="9" t="s">
        <v>49</v>
      </c>
      <c r="E3208" s="23">
        <v>0</v>
      </c>
      <c r="F3208" s="31">
        <v>3</v>
      </c>
      <c r="G3208" s="10">
        <v>4.1500000000000004</v>
      </c>
      <c r="H3208" s="11">
        <f t="shared" si="100"/>
        <v>0</v>
      </c>
      <c r="I3208" s="12">
        <f t="shared" si="101"/>
        <v>12.450000000000001</v>
      </c>
      <c r="J3208" s="13" t="s">
        <v>1105</v>
      </c>
      <c r="K3208" s="37" t="str">
        <f>VLOOKUP(Tabela14[[#This Row],[CÓDIGO]],[1]fornnecedor!$A:$G,7,0)</f>
        <v xml:space="preserve">OUTROS DISCOS </v>
      </c>
    </row>
    <row r="3209" spans="1:11" x14ac:dyDescent="0.3">
      <c r="A3209" s="8">
        <v>22970</v>
      </c>
      <c r="B3209" s="8" t="str">
        <f>VLOOKUP(Tabela14[[#This Row],[CÓDIGO]],[1]fornnecedor!$A:$E,5,0)</f>
        <v>OMNI COMERCIO E SERVIÇOS LTDA</v>
      </c>
      <c r="C3209" s="9" t="s">
        <v>2852</v>
      </c>
      <c r="D3209" s="9" t="s">
        <v>857</v>
      </c>
      <c r="E3209" s="23">
        <v>0</v>
      </c>
      <c r="F3209" s="31">
        <v>5</v>
      </c>
      <c r="G3209" s="10">
        <v>2.5</v>
      </c>
      <c r="H3209" s="11">
        <f t="shared" si="100"/>
        <v>0</v>
      </c>
      <c r="I3209" s="12">
        <f t="shared" si="101"/>
        <v>12.5</v>
      </c>
      <c r="J3209" s="13" t="s">
        <v>1105</v>
      </c>
      <c r="K3209" s="37" t="str">
        <f>VLOOKUP(Tabela14[[#This Row],[CÓDIGO]],[1]fornnecedor!$A:$G,7,0)</f>
        <v>GRUPO CONVERSAO</v>
      </c>
    </row>
    <row r="3210" spans="1:11" x14ac:dyDescent="0.3">
      <c r="A3210" s="8">
        <v>23521</v>
      </c>
      <c r="B3210" s="8" t="str">
        <f>VLOOKUP(Tabela14[[#This Row],[CÓDIGO]],[1]fornnecedor!$A:$E,5,0)</f>
        <v>DJF Comercial de Papelaria Ltda. - ME</v>
      </c>
      <c r="C3210" s="9" t="s">
        <v>2853</v>
      </c>
      <c r="D3210" s="9" t="s">
        <v>857</v>
      </c>
      <c r="E3210" s="23">
        <v>0</v>
      </c>
      <c r="F3210" s="31">
        <v>2</v>
      </c>
      <c r="G3210" s="10">
        <v>6.3</v>
      </c>
      <c r="H3210" s="11">
        <f t="shared" si="100"/>
        <v>0</v>
      </c>
      <c r="I3210" s="12">
        <f t="shared" si="101"/>
        <v>12.6</v>
      </c>
      <c r="J3210" s="13" t="s">
        <v>1105</v>
      </c>
      <c r="K3210" s="37" t="str">
        <f>VLOOKUP(Tabela14[[#This Row],[CÓDIGO]],[1]fornnecedor!$A:$G,7,0)</f>
        <v>GRUPO CONVERSAO</v>
      </c>
    </row>
    <row r="3211" spans="1:11" x14ac:dyDescent="0.3">
      <c r="A3211" s="15">
        <v>23269</v>
      </c>
      <c r="B3211" s="15" t="str">
        <f>VLOOKUP(Tabela14[[#This Row],[CÓDIGO]],[1]fornnecedor!$A:$E,5,0)</f>
        <v>SAINT- GOBAIN DO BRASIL PROD. IND. E CONSTR. LTDA</v>
      </c>
      <c r="C3211" s="16" t="s">
        <v>2854</v>
      </c>
      <c r="D3211" s="16" t="s">
        <v>49</v>
      </c>
      <c r="E3211" s="22">
        <v>0</v>
      </c>
      <c r="F3211" s="30">
        <v>6</v>
      </c>
      <c r="G3211" s="17">
        <v>2.21</v>
      </c>
      <c r="H3211" s="11">
        <f t="shared" si="100"/>
        <v>0</v>
      </c>
      <c r="I3211" s="12">
        <f t="shared" si="101"/>
        <v>13.26</v>
      </c>
      <c r="J3211" s="13" t="s">
        <v>1105</v>
      </c>
      <c r="K3211" s="37" t="str">
        <f>VLOOKUP(Tabela14[[#This Row],[CÓDIGO]],[1]fornnecedor!$A:$G,7,0)</f>
        <v xml:space="preserve">OUTROS DISCOS </v>
      </c>
    </row>
    <row r="3212" spans="1:11" x14ac:dyDescent="0.3">
      <c r="A3212" s="15">
        <v>23886</v>
      </c>
      <c r="B3212" s="15" t="str">
        <f>VLOOKUP(Tabela14[[#This Row],[CÓDIGO]],[1]fornnecedor!$A:$E,5,0)</f>
        <v>3M DO BRASIL LTDA</v>
      </c>
      <c r="C3212" s="16" t="s">
        <v>2855</v>
      </c>
      <c r="D3212" s="16" t="s">
        <v>366</v>
      </c>
      <c r="E3212" s="22">
        <v>0</v>
      </c>
      <c r="F3212" s="30">
        <v>2</v>
      </c>
      <c r="G3212" s="17">
        <v>6.85</v>
      </c>
      <c r="H3212" s="11">
        <f t="shared" si="100"/>
        <v>0</v>
      </c>
      <c r="I3212" s="12">
        <f t="shared" si="101"/>
        <v>13.7</v>
      </c>
      <c r="J3212" s="13" t="s">
        <v>1105</v>
      </c>
      <c r="K3212" s="37" t="str">
        <f>VLOOKUP(Tabela14[[#This Row],[CÓDIGO]],[1]fornnecedor!$A:$G,7,0)</f>
        <v>EPI´S</v>
      </c>
    </row>
    <row r="3213" spans="1:11" x14ac:dyDescent="0.3">
      <c r="A3213" s="8">
        <v>10340</v>
      </c>
      <c r="B3213" s="8" t="str">
        <f>VLOOKUP(Tabela14[[#This Row],[CÓDIGO]],[1]fornnecedor!$A:$E,5,0)</f>
        <v>ANJO QUIMICA DO BRASIL LTDA</v>
      </c>
      <c r="C3213" s="9" t="s">
        <v>2856</v>
      </c>
      <c r="D3213" s="9" t="s">
        <v>503</v>
      </c>
      <c r="E3213" s="23">
        <v>0</v>
      </c>
      <c r="F3213" s="31">
        <v>1</v>
      </c>
      <c r="G3213" s="10">
        <v>13.94</v>
      </c>
      <c r="H3213" s="11">
        <f t="shared" si="100"/>
        <v>0</v>
      </c>
      <c r="I3213" s="12">
        <f t="shared" si="101"/>
        <v>13.94</v>
      </c>
      <c r="J3213" s="13" t="s">
        <v>1105</v>
      </c>
      <c r="K3213" s="37" t="str">
        <f>VLOOKUP(Tabela14[[#This Row],[CÓDIGO]],[1]fornnecedor!$A:$G,7,0)</f>
        <v>VEDADORES / SELANTES</v>
      </c>
    </row>
    <row r="3214" spans="1:11" x14ac:dyDescent="0.3">
      <c r="A3214" s="8">
        <v>20179</v>
      </c>
      <c r="B3214" s="8" t="str">
        <f>VLOOKUP(Tabela14[[#This Row],[CÓDIGO]],[1]fornnecedor!$A:$E,5,0)</f>
        <v>SAINT- GOBAIN DO BRASIL PROD. IND. E CONSTR. LTDA</v>
      </c>
      <c r="C3214" s="9" t="s">
        <v>2857</v>
      </c>
      <c r="D3214" s="9" t="s">
        <v>49</v>
      </c>
      <c r="E3214" s="23">
        <v>0</v>
      </c>
      <c r="F3214" s="31">
        <v>10</v>
      </c>
      <c r="G3214" s="10">
        <v>1.45</v>
      </c>
      <c r="H3214" s="11">
        <f t="shared" si="100"/>
        <v>0</v>
      </c>
      <c r="I3214" s="12">
        <f t="shared" si="101"/>
        <v>14.5</v>
      </c>
      <c r="J3214" s="13" t="s">
        <v>1105</v>
      </c>
      <c r="K3214" s="37" t="str">
        <f>VLOOKUP(Tabela14[[#This Row],[CÓDIGO]],[1]fornnecedor!$A:$G,7,0)</f>
        <v xml:space="preserve">OUTROS DISCOS </v>
      </c>
    </row>
    <row r="3215" spans="1:11" x14ac:dyDescent="0.3">
      <c r="A3215" s="8">
        <v>24301</v>
      </c>
      <c r="B3215" s="8" t="str">
        <f>VLOOKUP(Tabela14[[#This Row],[CÓDIGO]],[1]fornnecedor!$A:$E,5,0)</f>
        <v>HARTS DISTRIBUIDORA II LTDA</v>
      </c>
      <c r="C3215" s="9" t="s">
        <v>2858</v>
      </c>
      <c r="D3215" s="9" t="s">
        <v>2157</v>
      </c>
      <c r="E3215" s="23">
        <v>0</v>
      </c>
      <c r="F3215" s="31">
        <v>1</v>
      </c>
      <c r="G3215" s="10">
        <v>14.7</v>
      </c>
      <c r="H3215" s="11">
        <f t="shared" si="100"/>
        <v>0</v>
      </c>
      <c r="I3215" s="12">
        <f t="shared" si="101"/>
        <v>14.7</v>
      </c>
      <c r="J3215" s="13" t="s">
        <v>1105</v>
      </c>
      <c r="K3215" s="37" t="str">
        <f>VLOOKUP(Tabela14[[#This Row],[CÓDIGO]],[1]fornnecedor!$A:$G,7,0)</f>
        <v>CERA  / LIMPEZA /  POLIMENTO VEICULAR</v>
      </c>
    </row>
    <row r="3216" spans="1:11" x14ac:dyDescent="0.3">
      <c r="A3216" s="15">
        <v>23542</v>
      </c>
      <c r="B3216" s="15" t="str">
        <f>VLOOKUP(Tabela14[[#This Row],[CÓDIGO]],[1]fornnecedor!$A:$E,5,0)</f>
        <v>COM.ALVORADA LIMPEZA E DESCARTAVEIS</v>
      </c>
      <c r="C3216" s="16" t="s">
        <v>2859</v>
      </c>
      <c r="D3216" s="16" t="s">
        <v>458</v>
      </c>
      <c r="E3216" s="22">
        <v>0</v>
      </c>
      <c r="F3216" s="31">
        <v>0</v>
      </c>
      <c r="G3216" s="17">
        <v>7.51</v>
      </c>
      <c r="H3216" s="11">
        <f t="shared" si="100"/>
        <v>0</v>
      </c>
      <c r="I3216" s="12">
        <f t="shared" si="101"/>
        <v>0</v>
      </c>
      <c r="J3216" s="13" t="s">
        <v>1105</v>
      </c>
      <c r="K3216" s="37" t="str">
        <f>VLOOKUP(Tabela14[[#This Row],[CÓDIGO]],[1]fornnecedor!$A:$G,7,0)</f>
        <v>GRUPO CONVERSAO</v>
      </c>
    </row>
    <row r="3217" spans="1:11" x14ac:dyDescent="0.3">
      <c r="A3217" s="15">
        <v>23794</v>
      </c>
      <c r="B3217" s="15" t="str">
        <f>VLOOKUP(Tabela14[[#This Row],[CÓDIGO]],[1]fornnecedor!$A:$E,5,0)</f>
        <v>COM.ALVORADA LIMPEZA E DESCARTAVEIS</v>
      </c>
      <c r="C3217" s="16" t="s">
        <v>2860</v>
      </c>
      <c r="D3217" s="16" t="s">
        <v>458</v>
      </c>
      <c r="E3217" s="22">
        <v>0</v>
      </c>
      <c r="F3217" s="31">
        <v>0</v>
      </c>
      <c r="G3217" s="17">
        <v>5.09</v>
      </c>
      <c r="H3217" s="11">
        <f t="shared" si="100"/>
        <v>0</v>
      </c>
      <c r="I3217" s="12">
        <f t="shared" si="101"/>
        <v>0</v>
      </c>
      <c r="J3217" s="13" t="s">
        <v>1105</v>
      </c>
      <c r="K3217" s="37" t="str">
        <f>VLOOKUP(Tabela14[[#This Row],[CÓDIGO]],[1]fornnecedor!$A:$G,7,0)</f>
        <v>OUTRAS FERRAMENTAS / EQUIPAMENTOS</v>
      </c>
    </row>
    <row r="3218" spans="1:11" x14ac:dyDescent="0.3">
      <c r="A3218" s="15">
        <v>23971</v>
      </c>
      <c r="B3218" s="15" t="str">
        <f>VLOOKUP(Tabela14[[#This Row],[CÓDIGO]],[1]fornnecedor!$A:$E,5,0)</f>
        <v>OMNI COMERCIO E SERVIÇOS LTDA</v>
      </c>
      <c r="C3218" s="16" t="s">
        <v>2861</v>
      </c>
      <c r="D3218" s="16" t="s">
        <v>855</v>
      </c>
      <c r="E3218" s="22">
        <v>0</v>
      </c>
      <c r="F3218" s="30">
        <v>53</v>
      </c>
      <c r="G3218" s="17">
        <v>0.3</v>
      </c>
      <c r="H3218" s="11">
        <f t="shared" si="100"/>
        <v>0</v>
      </c>
      <c r="I3218" s="12">
        <f t="shared" si="101"/>
        <v>15.899999999999999</v>
      </c>
      <c r="J3218" s="13" t="s">
        <v>1105</v>
      </c>
      <c r="K3218" s="37" t="str">
        <f>VLOOKUP(Tabela14[[#This Row],[CÓDIGO]],[1]fornnecedor!$A:$G,7,0)</f>
        <v>GRUPO CONVERSAO</v>
      </c>
    </row>
    <row r="3219" spans="1:11" x14ac:dyDescent="0.3">
      <c r="A3219" s="15">
        <v>23897</v>
      </c>
      <c r="B3219" s="15" t="str">
        <f>VLOOKUP(Tabela14[[#This Row],[CÓDIGO]],[1]fornnecedor!$A:$E,5,0)</f>
        <v>COM.ALVORADA LIMPEZA E DESCARTAVEIS</v>
      </c>
      <c r="C3219" s="16" t="s">
        <v>2862</v>
      </c>
      <c r="D3219" s="16" t="s">
        <v>463</v>
      </c>
      <c r="E3219" s="22">
        <v>0</v>
      </c>
      <c r="F3219" s="31">
        <v>0</v>
      </c>
      <c r="G3219" s="17">
        <v>8.08</v>
      </c>
      <c r="H3219" s="11">
        <f t="shared" si="100"/>
        <v>0</v>
      </c>
      <c r="I3219" s="12">
        <f t="shared" si="101"/>
        <v>0</v>
      </c>
      <c r="J3219" s="13" t="s">
        <v>1105</v>
      </c>
      <c r="K3219" s="37" t="str">
        <f>VLOOKUP(Tabela14[[#This Row],[CÓDIGO]],[1]fornnecedor!$A:$G,7,0)</f>
        <v>GRUPO CONVERSAO</v>
      </c>
    </row>
    <row r="3220" spans="1:11" x14ac:dyDescent="0.3">
      <c r="A3220" s="15">
        <v>85016</v>
      </c>
      <c r="B3220" s="15" t="str">
        <f>VLOOKUP(Tabela14[[#This Row],[CÓDIGO]],[1]fornnecedor!$A:$E,5,0)</f>
        <v>MAZA PRODUTOS QUIMICOS LTDA</v>
      </c>
      <c r="C3220" s="16" t="s">
        <v>2865</v>
      </c>
      <c r="D3220" s="16" t="s">
        <v>810</v>
      </c>
      <c r="E3220" s="22">
        <v>0</v>
      </c>
      <c r="F3220" s="30">
        <v>10</v>
      </c>
      <c r="G3220" s="17">
        <v>1.75</v>
      </c>
      <c r="H3220" s="11">
        <f t="shared" si="100"/>
        <v>0</v>
      </c>
      <c r="I3220" s="12">
        <f t="shared" si="101"/>
        <v>17.5</v>
      </c>
      <c r="J3220" s="13" t="s">
        <v>1105</v>
      </c>
      <c r="K3220" s="37" t="str">
        <f>VLOOKUP(Tabela14[[#This Row],[CÓDIGO]],[1]fornnecedor!$A:$G,7,0)</f>
        <v>CORANTES</v>
      </c>
    </row>
    <row r="3221" spans="1:11" x14ac:dyDescent="0.3">
      <c r="A3221" s="15">
        <v>84514</v>
      </c>
      <c r="B3221" s="15" t="str">
        <f>VLOOKUP(Tabela14[[#This Row],[CÓDIGO]],[1]fornnecedor!$A:$E,5,0)</f>
        <v>BRASILUX TINTAS TECNICAS LTDA</v>
      </c>
      <c r="C3221" s="16" t="s">
        <v>2868</v>
      </c>
      <c r="D3221" s="16" t="s">
        <v>549</v>
      </c>
      <c r="E3221" s="22">
        <v>0</v>
      </c>
      <c r="F3221" s="30">
        <v>2</v>
      </c>
      <c r="G3221" s="17">
        <v>8.83</v>
      </c>
      <c r="H3221" s="11">
        <f t="shared" si="100"/>
        <v>0</v>
      </c>
      <c r="I3221" s="12">
        <f t="shared" si="101"/>
        <v>17.66</v>
      </c>
      <c r="J3221" s="13" t="s">
        <v>1105</v>
      </c>
      <c r="K3221" s="37" t="str">
        <f>VLOOKUP(Tabela14[[#This Row],[CÓDIGO]],[1]fornnecedor!$A:$G,7,0)</f>
        <v xml:space="preserve">SPRAYS </v>
      </c>
    </row>
    <row r="3222" spans="1:11" x14ac:dyDescent="0.3">
      <c r="A3222" s="8">
        <v>23551</v>
      </c>
      <c r="B3222" s="8" t="str">
        <f>VLOOKUP(Tabela14[[#This Row],[CÓDIGO]],[1]fornnecedor!$A:$E,5,0)</f>
        <v>OMNI COMERCIO E SERVIÇOS LTDA</v>
      </c>
      <c r="C3222" s="9" t="s">
        <v>856</v>
      </c>
      <c r="D3222" s="9" t="s">
        <v>857</v>
      </c>
      <c r="E3222" s="23">
        <v>0</v>
      </c>
      <c r="F3222" s="31">
        <v>10</v>
      </c>
      <c r="G3222" s="10">
        <v>1.8</v>
      </c>
      <c r="H3222" s="11">
        <f t="shared" si="100"/>
        <v>0</v>
      </c>
      <c r="I3222" s="12">
        <f t="shared" si="101"/>
        <v>18</v>
      </c>
      <c r="J3222" s="13" t="s">
        <v>1105</v>
      </c>
      <c r="K3222" s="37" t="str">
        <f>VLOOKUP(Tabela14[[#This Row],[CÓDIGO]],[1]fornnecedor!$A:$G,7,0)</f>
        <v>GRUPO CONVERSAO</v>
      </c>
    </row>
    <row r="3223" spans="1:11" x14ac:dyDescent="0.3">
      <c r="A3223" s="15">
        <v>23847</v>
      </c>
      <c r="B3223" s="15" t="str">
        <f>VLOOKUP(Tabela14[[#This Row],[CÓDIGO]],[1]fornnecedor!$A:$E,5,0)</f>
        <v>ANJO QUIMICA DO BRASIL LTDA</v>
      </c>
      <c r="C3223" s="16" t="s">
        <v>2869</v>
      </c>
      <c r="D3223" s="16" t="s">
        <v>503</v>
      </c>
      <c r="E3223" s="22">
        <v>0</v>
      </c>
      <c r="F3223" s="30">
        <v>1</v>
      </c>
      <c r="G3223" s="17">
        <v>18.21</v>
      </c>
      <c r="H3223" s="11">
        <f t="shared" si="100"/>
        <v>0</v>
      </c>
      <c r="I3223" s="12">
        <f t="shared" si="101"/>
        <v>18.21</v>
      </c>
      <c r="J3223" s="13" t="s">
        <v>1105</v>
      </c>
      <c r="K3223" s="37" t="str">
        <f>VLOOKUP(Tabela14[[#This Row],[CÓDIGO]],[1]fornnecedor!$A:$G,7,0)</f>
        <v>ESMALTES</v>
      </c>
    </row>
    <row r="3224" spans="1:11" x14ac:dyDescent="0.3">
      <c r="A3224" s="15">
        <v>10220</v>
      </c>
      <c r="B3224" s="15" t="str">
        <f>VLOOKUP(Tabela14[[#This Row],[CÓDIGO]],[1]fornnecedor!$A:$E,5,0)</f>
        <v>SAINT- GOBAIN DO BRASIL PROD. IND. E CONSTR. LTDA</v>
      </c>
      <c r="C3224" s="16" t="s">
        <v>2870</v>
      </c>
      <c r="D3224" s="16" t="s">
        <v>49</v>
      </c>
      <c r="E3224" s="22">
        <v>0</v>
      </c>
      <c r="F3224" s="30">
        <v>8</v>
      </c>
      <c r="G3224" s="17">
        <v>2.29</v>
      </c>
      <c r="H3224" s="11">
        <f t="shared" si="100"/>
        <v>0</v>
      </c>
      <c r="I3224" s="12">
        <f t="shared" si="101"/>
        <v>18.32</v>
      </c>
      <c r="J3224" s="13" t="s">
        <v>1105</v>
      </c>
      <c r="K3224" s="37" t="str">
        <f>VLOOKUP(Tabela14[[#This Row],[CÓDIGO]],[1]fornnecedor!$A:$G,7,0)</f>
        <v>.............................................</v>
      </c>
    </row>
    <row r="3225" spans="1:11" x14ac:dyDescent="0.3">
      <c r="A3225" s="8">
        <v>84208</v>
      </c>
      <c r="B3225" s="8" t="str">
        <f>VLOOKUP(Tabela14[[#This Row],[CÓDIGO]],[1]fornnecedor!$A:$E,5,0)</f>
        <v>BRASILUX TINTAS TECNICAS LTDA</v>
      </c>
      <c r="C3225" s="9" t="s">
        <v>2871</v>
      </c>
      <c r="D3225" s="9" t="s">
        <v>549</v>
      </c>
      <c r="E3225" s="23">
        <v>0</v>
      </c>
      <c r="F3225" s="31">
        <v>4</v>
      </c>
      <c r="G3225" s="10">
        <v>4.68</v>
      </c>
      <c r="H3225" s="11">
        <f t="shared" si="100"/>
        <v>0</v>
      </c>
      <c r="I3225" s="12">
        <f t="shared" si="101"/>
        <v>18.72</v>
      </c>
      <c r="J3225" s="13" t="s">
        <v>1105</v>
      </c>
      <c r="K3225" s="37" t="str">
        <f>VLOOKUP(Tabela14[[#This Row],[CÓDIGO]],[1]fornnecedor!$A:$G,7,0)</f>
        <v>ESMALTES</v>
      </c>
    </row>
    <row r="3226" spans="1:11" x14ac:dyDescent="0.3">
      <c r="A3226" s="15">
        <v>22</v>
      </c>
      <c r="B3226" s="15" t="str">
        <f>VLOOKUP(Tabela14[[#This Row],[CÓDIGO]],[1]fornnecedor!$A:$E,5,0)</f>
        <v>3M DO BRASIL LTDA</v>
      </c>
      <c r="C3226" s="16" t="s">
        <v>2873</v>
      </c>
      <c r="D3226" s="16" t="s">
        <v>366</v>
      </c>
      <c r="E3226" s="22">
        <v>0</v>
      </c>
      <c r="F3226" s="30">
        <v>7</v>
      </c>
      <c r="G3226" s="17">
        <v>2.76</v>
      </c>
      <c r="H3226" s="11">
        <f t="shared" si="100"/>
        <v>0</v>
      </c>
      <c r="I3226" s="12">
        <f t="shared" si="101"/>
        <v>19.32</v>
      </c>
      <c r="J3226" s="13" t="s">
        <v>1105</v>
      </c>
      <c r="K3226" s="37" t="str">
        <f>VLOOKUP(Tabela14[[#This Row],[CÓDIGO]],[1]fornnecedor!$A:$G,7,0)</f>
        <v>.....................................</v>
      </c>
    </row>
    <row r="3227" spans="1:11" x14ac:dyDescent="0.3">
      <c r="A3227" s="15">
        <v>83944</v>
      </c>
      <c r="B3227" s="15" t="str">
        <f>VLOOKUP(Tabela14[[#This Row],[CÓDIGO]],[1]fornnecedor!$A:$E,5,0)</f>
        <v>OMNI COMERCIO E SERVIÇOS LTDA</v>
      </c>
      <c r="C3227" s="16" t="s">
        <v>2874</v>
      </c>
      <c r="D3227" s="16" t="s">
        <v>857</v>
      </c>
      <c r="E3227" s="22">
        <v>0</v>
      </c>
      <c r="F3227" s="30">
        <v>3</v>
      </c>
      <c r="G3227" s="17">
        <v>6.59</v>
      </c>
      <c r="H3227" s="11">
        <f t="shared" si="100"/>
        <v>0</v>
      </c>
      <c r="I3227" s="12">
        <f t="shared" si="101"/>
        <v>19.77</v>
      </c>
      <c r="J3227" s="13" t="s">
        <v>1105</v>
      </c>
      <c r="K3227" s="37" t="str">
        <f>VLOOKUP(Tabela14[[#This Row],[CÓDIGO]],[1]fornnecedor!$A:$G,7,0)</f>
        <v>GRUPO CONVERSAO</v>
      </c>
    </row>
    <row r="3228" spans="1:11" x14ac:dyDescent="0.3">
      <c r="A3228" s="15">
        <v>152</v>
      </c>
      <c r="B3228" s="15" t="str">
        <f>VLOOKUP(Tabela14[[#This Row],[CÓDIGO]],[1]fornnecedor!$A:$E,5,0)</f>
        <v>SKYLACK TINTAS E VERNIZES LTDA</v>
      </c>
      <c r="C3228" s="16" t="s">
        <v>2876</v>
      </c>
      <c r="D3228" s="16" t="s">
        <v>1114</v>
      </c>
      <c r="E3228" s="22">
        <v>0</v>
      </c>
      <c r="F3228" s="30">
        <v>1</v>
      </c>
      <c r="G3228" s="17">
        <v>20.43</v>
      </c>
      <c r="H3228" s="11">
        <f t="shared" si="100"/>
        <v>0</v>
      </c>
      <c r="I3228" s="12">
        <f t="shared" si="101"/>
        <v>20.43</v>
      </c>
      <c r="J3228" s="13" t="s">
        <v>1105</v>
      </c>
      <c r="K3228" s="37" t="str">
        <f>VLOOKUP(Tabela14[[#This Row],[CÓDIGO]],[1]fornnecedor!$A:$G,7,0)</f>
        <v>BASES SINTETICO</v>
      </c>
    </row>
    <row r="3229" spans="1:11" x14ac:dyDescent="0.3">
      <c r="A3229" s="8">
        <v>23550</v>
      </c>
      <c r="B3229" s="8" t="str">
        <f>VLOOKUP(Tabela14[[#This Row],[CÓDIGO]],[1]fornnecedor!$A:$E,5,0)</f>
        <v>OMNI COMERCIO E SERVIÇOS LTDA</v>
      </c>
      <c r="C3229" s="9" t="s">
        <v>2877</v>
      </c>
      <c r="D3229" s="9" t="s">
        <v>857</v>
      </c>
      <c r="E3229" s="23">
        <v>0</v>
      </c>
      <c r="F3229" s="31">
        <v>10</v>
      </c>
      <c r="G3229" s="10">
        <v>2.1</v>
      </c>
      <c r="H3229" s="11">
        <f t="shared" si="100"/>
        <v>0</v>
      </c>
      <c r="I3229" s="12">
        <f t="shared" si="101"/>
        <v>21</v>
      </c>
      <c r="J3229" s="13" t="s">
        <v>1105</v>
      </c>
      <c r="K3229" s="37" t="str">
        <f>VLOOKUP(Tabela14[[#This Row],[CÓDIGO]],[1]fornnecedor!$A:$G,7,0)</f>
        <v>GRUPO CONVERSAO</v>
      </c>
    </row>
    <row r="3230" spans="1:11" x14ac:dyDescent="0.3">
      <c r="A3230" s="15">
        <v>22971</v>
      </c>
      <c r="B3230" s="15" t="str">
        <f>VLOOKUP(Tabela14[[#This Row],[CÓDIGO]],[1]fornnecedor!$A:$E,5,0)</f>
        <v>OMNI COMERCIO E SERVIÇOS LTDA</v>
      </c>
      <c r="C3230" s="16" t="s">
        <v>2878</v>
      </c>
      <c r="D3230" s="16" t="s">
        <v>857</v>
      </c>
      <c r="E3230" s="22">
        <v>0</v>
      </c>
      <c r="F3230" s="30">
        <v>10</v>
      </c>
      <c r="G3230" s="17">
        <v>2.1</v>
      </c>
      <c r="H3230" s="11">
        <f t="shared" si="100"/>
        <v>0</v>
      </c>
      <c r="I3230" s="12">
        <f t="shared" si="101"/>
        <v>21</v>
      </c>
      <c r="J3230" s="13" t="s">
        <v>1105</v>
      </c>
      <c r="K3230" s="37" t="str">
        <f>VLOOKUP(Tabela14[[#This Row],[CÓDIGO]],[1]fornnecedor!$A:$G,7,0)</f>
        <v>...........................................</v>
      </c>
    </row>
    <row r="3231" spans="1:11" x14ac:dyDescent="0.3">
      <c r="A3231" s="8">
        <v>249</v>
      </c>
      <c r="B3231" s="8" t="str">
        <f>VLOOKUP(Tabela14[[#This Row],[CÓDIGO]],[1]fornnecedor!$A:$E,5,0)</f>
        <v>COM.ALVORADA LIMPEZA E DESCARTAVEIS</v>
      </c>
      <c r="C3231" s="9" t="s">
        <v>2879</v>
      </c>
      <c r="D3231" s="9" t="s">
        <v>463</v>
      </c>
      <c r="E3231" s="23">
        <v>0</v>
      </c>
      <c r="F3231" s="31">
        <v>0</v>
      </c>
      <c r="G3231" s="10">
        <v>10.71</v>
      </c>
      <c r="H3231" s="11">
        <f t="shared" si="100"/>
        <v>0</v>
      </c>
      <c r="I3231" s="12">
        <f t="shared" si="101"/>
        <v>0</v>
      </c>
      <c r="J3231" s="13" t="s">
        <v>1105</v>
      </c>
      <c r="K3231" s="37" t="str">
        <f>VLOOKUP(Tabela14[[#This Row],[CÓDIGO]],[1]fornnecedor!$A:$G,7,0)</f>
        <v>GRUPO CONVERSAO</v>
      </c>
    </row>
    <row r="3232" spans="1:11" x14ac:dyDescent="0.3">
      <c r="A3232" s="8">
        <v>23532</v>
      </c>
      <c r="B3232" s="8" t="str">
        <f>VLOOKUP(Tabela14[[#This Row],[CÓDIGO]],[1]fornnecedor!$A:$E,5,0)</f>
        <v>OMNI COMERCIO E SERVIÇOS LTDA</v>
      </c>
      <c r="C3232" s="9" t="s">
        <v>2880</v>
      </c>
      <c r="D3232" s="9" t="s">
        <v>857</v>
      </c>
      <c r="E3232" s="23">
        <v>0</v>
      </c>
      <c r="F3232" s="31">
        <v>10</v>
      </c>
      <c r="G3232" s="10">
        <v>2.2000000000000002</v>
      </c>
      <c r="H3232" s="11">
        <f t="shared" si="100"/>
        <v>0</v>
      </c>
      <c r="I3232" s="12">
        <f t="shared" si="101"/>
        <v>22</v>
      </c>
      <c r="J3232" s="13" t="s">
        <v>1105</v>
      </c>
      <c r="K3232" s="37" t="str">
        <f>VLOOKUP(Tabela14[[#This Row],[CÓDIGO]],[1]fornnecedor!$A:$G,7,0)</f>
        <v>GRUPO CONVERSAO</v>
      </c>
    </row>
    <row r="3233" spans="1:11" x14ac:dyDescent="0.3">
      <c r="A3233" s="15">
        <v>23768</v>
      </c>
      <c r="B3233" s="15" t="str">
        <f>VLOOKUP(Tabela14[[#This Row],[CÓDIGO]],[1]fornnecedor!$A:$E,5,0)</f>
        <v>DJF Comercial de Papelaria Ltda. - ME</v>
      </c>
      <c r="C3233" s="16" t="s">
        <v>2881</v>
      </c>
      <c r="D3233" s="16" t="s">
        <v>857</v>
      </c>
      <c r="E3233" s="22">
        <v>0</v>
      </c>
      <c r="F3233" s="30">
        <v>2</v>
      </c>
      <c r="G3233" s="17">
        <v>11</v>
      </c>
      <c r="H3233" s="11">
        <f t="shared" si="100"/>
        <v>0</v>
      </c>
      <c r="I3233" s="12">
        <f t="shared" si="101"/>
        <v>22</v>
      </c>
      <c r="J3233" s="13" t="s">
        <v>1105</v>
      </c>
      <c r="K3233" s="37" t="str">
        <f>VLOOKUP(Tabela14[[#This Row],[CÓDIGO]],[1]fornnecedor!$A:$G,7,0)</f>
        <v>GRUPO CONVERSAO</v>
      </c>
    </row>
    <row r="3234" spans="1:11" x14ac:dyDescent="0.3">
      <c r="A3234" s="15">
        <v>84520</v>
      </c>
      <c r="B3234" s="15" t="str">
        <f>VLOOKUP(Tabela14[[#This Row],[CÓDIGO]],[1]fornnecedor!$A:$E,5,0)</f>
        <v>BRASILUX TINTAS TECNICAS LTDA</v>
      </c>
      <c r="C3234" s="16" t="s">
        <v>2883</v>
      </c>
      <c r="D3234" s="16" t="s">
        <v>549</v>
      </c>
      <c r="E3234" s="22">
        <v>0</v>
      </c>
      <c r="F3234" s="30">
        <v>2</v>
      </c>
      <c r="G3234" s="17">
        <v>11.21</v>
      </c>
      <c r="H3234" s="11">
        <f t="shared" si="100"/>
        <v>0</v>
      </c>
      <c r="I3234" s="12">
        <f t="shared" si="101"/>
        <v>22.42</v>
      </c>
      <c r="J3234" s="13" t="s">
        <v>1105</v>
      </c>
      <c r="K3234" s="37" t="str">
        <f>VLOOKUP(Tabela14[[#This Row],[CÓDIGO]],[1]fornnecedor!$A:$G,7,0)</f>
        <v xml:space="preserve">SPRAYS </v>
      </c>
    </row>
    <row r="3235" spans="1:11" x14ac:dyDescent="0.3">
      <c r="A3235" s="8">
        <v>23413</v>
      </c>
      <c r="B3235" s="8" t="str">
        <f>VLOOKUP(Tabela14[[#This Row],[CÓDIGO]],[1]fornnecedor!$A:$E,5,0)</f>
        <v>VONIXX INDUSTRIA E COMERCIO DE POLIDORES LTDA</v>
      </c>
      <c r="C3235" s="9" t="s">
        <v>2884</v>
      </c>
      <c r="D3235" s="9" t="s">
        <v>515</v>
      </c>
      <c r="E3235" s="23">
        <v>0</v>
      </c>
      <c r="F3235" s="31">
        <v>1</v>
      </c>
      <c r="G3235" s="10">
        <v>22.82</v>
      </c>
      <c r="H3235" s="11">
        <f t="shared" si="100"/>
        <v>0</v>
      </c>
      <c r="I3235" s="12">
        <f t="shared" si="101"/>
        <v>22.82</v>
      </c>
      <c r="J3235" s="13" t="s">
        <v>1105</v>
      </c>
      <c r="K3235" s="37" t="str">
        <f>VLOOKUP(Tabela14[[#This Row],[CÓDIGO]],[1]fornnecedor!$A:$G,7,0)</f>
        <v>LINHA DE HIGENIZAÇÃO E ESTÉTICA  AUTOMOTIVA VONIX</v>
      </c>
    </row>
    <row r="3236" spans="1:11" x14ac:dyDescent="0.3">
      <c r="A3236" s="8">
        <v>23633</v>
      </c>
      <c r="B3236" s="8" t="str">
        <f>VLOOKUP(Tabela14[[#This Row],[CÓDIGO]],[1]fornnecedor!$A:$E,5,0)</f>
        <v>DJF Comercial de Papelaria Ltda. - ME</v>
      </c>
      <c r="C3236" s="9" t="s">
        <v>2885</v>
      </c>
      <c r="D3236" s="9" t="s">
        <v>857</v>
      </c>
      <c r="E3236" s="23">
        <v>0</v>
      </c>
      <c r="F3236" s="31">
        <v>100</v>
      </c>
      <c r="G3236" s="10">
        <v>0.23</v>
      </c>
      <c r="H3236" s="11">
        <f t="shared" si="100"/>
        <v>0</v>
      </c>
      <c r="I3236" s="12">
        <f t="shared" si="101"/>
        <v>23</v>
      </c>
      <c r="J3236" s="13" t="s">
        <v>1105</v>
      </c>
      <c r="K3236" s="37" t="str">
        <f>VLOOKUP(Tabela14[[#This Row],[CÓDIGO]],[1]fornnecedor!$A:$G,7,0)</f>
        <v>GRUPO CONVERSAO</v>
      </c>
    </row>
    <row r="3237" spans="1:11" x14ac:dyDescent="0.3">
      <c r="A3237" s="8">
        <v>22052</v>
      </c>
      <c r="B3237" s="8" t="str">
        <f>VLOOKUP(Tabela14[[#This Row],[CÓDIGO]],[1]fornnecedor!$A:$E,5,0)</f>
        <v>VONIXX INDUSTRIA E COMERCIO DE POLIDORES LTDA</v>
      </c>
      <c r="C3237" s="9" t="s">
        <v>2886</v>
      </c>
      <c r="D3237" s="9" t="s">
        <v>515</v>
      </c>
      <c r="E3237" s="23">
        <v>0</v>
      </c>
      <c r="F3237" s="31">
        <v>1</v>
      </c>
      <c r="G3237" s="10">
        <v>24.49</v>
      </c>
      <c r="H3237" s="11">
        <f t="shared" si="100"/>
        <v>0</v>
      </c>
      <c r="I3237" s="12">
        <f t="shared" si="101"/>
        <v>24.49</v>
      </c>
      <c r="J3237" s="13" t="s">
        <v>1105</v>
      </c>
      <c r="K3237" s="37" t="str">
        <f>VLOOKUP(Tabela14[[#This Row],[CÓDIGO]],[1]fornnecedor!$A:$G,7,0)</f>
        <v>LINHA DE HIGENIZAÇÃO E ESTÉTICA  AUTOMOTIVA VONIX</v>
      </c>
    </row>
    <row r="3238" spans="1:11" x14ac:dyDescent="0.3">
      <c r="A3238" s="8">
        <v>24008</v>
      </c>
      <c r="B3238" s="8" t="str">
        <f>VLOOKUP(Tabela14[[#This Row],[CÓDIGO]],[1]fornnecedor!$A:$E,5,0)</f>
        <v>SKYLACK TINTAS E VERNIZES LTDA</v>
      </c>
      <c r="C3238" s="9" t="s">
        <v>2887</v>
      </c>
      <c r="D3238" s="9" t="s">
        <v>1114</v>
      </c>
      <c r="E3238" s="23">
        <v>0</v>
      </c>
      <c r="F3238" s="31">
        <v>1</v>
      </c>
      <c r="G3238" s="10">
        <v>25.1</v>
      </c>
      <c r="H3238" s="11">
        <f t="shared" si="100"/>
        <v>0</v>
      </c>
      <c r="I3238" s="12">
        <f t="shared" si="101"/>
        <v>25.1</v>
      </c>
      <c r="J3238" s="13" t="s">
        <v>1105</v>
      </c>
      <c r="K3238" s="37" t="str">
        <f>VLOOKUP(Tabela14[[#This Row],[CÓDIGO]],[1]fornnecedor!$A:$G,7,0)</f>
        <v>TINTAS POLIÉSTER</v>
      </c>
    </row>
    <row r="3239" spans="1:11" x14ac:dyDescent="0.3">
      <c r="A3239" s="15">
        <v>23850</v>
      </c>
      <c r="B3239" s="15" t="str">
        <f>VLOOKUP(Tabela14[[#This Row],[CÓDIGO]],[1]fornnecedor!$A:$E,5,0)</f>
        <v>ANJO QUIMICA DO BRASIL LTDA</v>
      </c>
      <c r="C3239" s="16" t="s">
        <v>2888</v>
      </c>
      <c r="D3239" s="16" t="s">
        <v>503</v>
      </c>
      <c r="E3239" s="22">
        <v>0</v>
      </c>
      <c r="F3239" s="30">
        <v>1</v>
      </c>
      <c r="G3239" s="17">
        <v>25.15</v>
      </c>
      <c r="H3239" s="11">
        <f t="shared" si="100"/>
        <v>0</v>
      </c>
      <c r="I3239" s="12">
        <f t="shared" si="101"/>
        <v>25.15</v>
      </c>
      <c r="J3239" s="13" t="s">
        <v>1105</v>
      </c>
      <c r="K3239" s="37" t="str">
        <f>VLOOKUP(Tabela14[[#This Row],[CÓDIGO]],[1]fornnecedor!$A:$G,7,0)</f>
        <v>ESMALTES</v>
      </c>
    </row>
    <row r="3240" spans="1:11" x14ac:dyDescent="0.3">
      <c r="A3240" s="8">
        <v>21990</v>
      </c>
      <c r="B3240" s="8" t="str">
        <f>VLOOKUP(Tabela14[[#This Row],[CÓDIGO]],[1]fornnecedor!$A:$E,5,0)</f>
        <v>3M DO BRASIL LTDA</v>
      </c>
      <c r="C3240" s="9" t="s">
        <v>2889</v>
      </c>
      <c r="D3240" s="9" t="s">
        <v>366</v>
      </c>
      <c r="E3240" s="23">
        <v>0</v>
      </c>
      <c r="F3240" s="31">
        <v>5</v>
      </c>
      <c r="G3240" s="10">
        <v>5.05</v>
      </c>
      <c r="H3240" s="11">
        <f t="shared" si="100"/>
        <v>0</v>
      </c>
      <c r="I3240" s="12">
        <f t="shared" si="101"/>
        <v>25.25</v>
      </c>
      <c r="J3240" s="13" t="s">
        <v>1105</v>
      </c>
      <c r="K3240" s="37" t="str">
        <f>VLOOKUP(Tabela14[[#This Row],[CÓDIGO]],[1]fornnecedor!$A:$G,7,0)</f>
        <v xml:space="preserve">DISCOS / LIXAS / ABRASIVOS </v>
      </c>
    </row>
    <row r="3241" spans="1:11" x14ac:dyDescent="0.3">
      <c r="A3241" s="15">
        <v>23965</v>
      </c>
      <c r="B3241" s="15" t="str">
        <f>VLOOKUP(Tabela14[[#This Row],[CÓDIGO]],[1]fornnecedor!$A:$E,5,0)</f>
        <v>CARTS ESTETICA AUTOMOTIVA E RESIDENCIAL LTDA</v>
      </c>
      <c r="C3241" s="16" t="s">
        <v>2890</v>
      </c>
      <c r="D3241" s="16" t="s">
        <v>2157</v>
      </c>
      <c r="E3241" s="22">
        <v>0</v>
      </c>
      <c r="F3241" s="30">
        <v>1</v>
      </c>
      <c r="G3241" s="17">
        <v>25.25</v>
      </c>
      <c r="H3241" s="11">
        <f t="shared" si="100"/>
        <v>0</v>
      </c>
      <c r="I3241" s="12">
        <f t="shared" si="101"/>
        <v>25.25</v>
      </c>
      <c r="J3241" s="13" t="s">
        <v>1105</v>
      </c>
      <c r="K3241" s="37" t="str">
        <f>VLOOKUP(Tabela14[[#This Row],[CÓDIGO]],[1]fornnecedor!$A:$G,7,0)</f>
        <v>CERA  / LIMPEZA /  POLIMENTO VEICULAR</v>
      </c>
    </row>
    <row r="3242" spans="1:11" x14ac:dyDescent="0.3">
      <c r="A3242" s="8">
        <v>21689</v>
      </c>
      <c r="B3242" s="8" t="str">
        <f>VLOOKUP(Tabela14[[#This Row],[CÓDIGO]],[1]fornnecedor!$A:$E,5,0)</f>
        <v>3M DO BRASIL LTDA</v>
      </c>
      <c r="C3242" s="9" t="s">
        <v>2891</v>
      </c>
      <c r="D3242" s="9" t="s">
        <v>366</v>
      </c>
      <c r="E3242" s="23">
        <v>0</v>
      </c>
      <c r="F3242" s="31">
        <v>1</v>
      </c>
      <c r="G3242" s="10">
        <v>25.56</v>
      </c>
      <c r="H3242" s="11">
        <f t="shared" si="100"/>
        <v>0</v>
      </c>
      <c r="I3242" s="12">
        <f t="shared" si="101"/>
        <v>25.56</v>
      </c>
      <c r="J3242" s="13" t="s">
        <v>1105</v>
      </c>
      <c r="K3242" s="37" t="str">
        <f>VLOOKUP(Tabela14[[#This Row],[CÓDIGO]],[1]fornnecedor!$A:$G,7,0)</f>
        <v>APLICADORES / ADAPTADORES / ENGATES / SUPORTES</v>
      </c>
    </row>
    <row r="3243" spans="1:11" x14ac:dyDescent="0.3">
      <c r="A3243" s="8">
        <v>23997</v>
      </c>
      <c r="B3243" s="8" t="str">
        <f>VLOOKUP(Tabela14[[#This Row],[CÓDIGO]],[1]fornnecedor!$A:$E,5,0)</f>
        <v>SKYLACK TINTAS E VERNIZES LTDA</v>
      </c>
      <c r="C3243" s="9" t="s">
        <v>2892</v>
      </c>
      <c r="D3243" s="9" t="s">
        <v>1114</v>
      </c>
      <c r="E3243" s="23">
        <v>0</v>
      </c>
      <c r="F3243" s="31">
        <v>1</v>
      </c>
      <c r="G3243" s="10">
        <v>25.58</v>
      </c>
      <c r="H3243" s="11">
        <f t="shared" si="100"/>
        <v>0</v>
      </c>
      <c r="I3243" s="12">
        <f t="shared" si="101"/>
        <v>25.58</v>
      </c>
      <c r="J3243" s="13" t="s">
        <v>1105</v>
      </c>
      <c r="K3243" s="37" t="str">
        <f>VLOOKUP(Tabela14[[#This Row],[CÓDIGO]],[1]fornnecedor!$A:$G,7,0)</f>
        <v>TINTAS POLIÉSTER</v>
      </c>
    </row>
    <row r="3244" spans="1:11" x14ac:dyDescent="0.3">
      <c r="A3244" s="8">
        <v>21987</v>
      </c>
      <c r="B3244" s="8" t="str">
        <f>VLOOKUP(Tabela14[[#This Row],[CÓDIGO]],[1]fornnecedor!$A:$E,5,0)</f>
        <v>SHERWIN - WILLIAMS DO BRASIL IND. E COM. LTDA</v>
      </c>
      <c r="C3244" s="9" t="s">
        <v>2893</v>
      </c>
      <c r="D3244" s="9" t="s">
        <v>324</v>
      </c>
      <c r="E3244" s="23">
        <v>0</v>
      </c>
      <c r="F3244" s="31">
        <v>1</v>
      </c>
      <c r="G3244" s="10">
        <v>25.68</v>
      </c>
      <c r="H3244" s="11">
        <f t="shared" si="100"/>
        <v>0</v>
      </c>
      <c r="I3244" s="12">
        <f t="shared" si="101"/>
        <v>25.68</v>
      </c>
      <c r="J3244" s="13" t="s">
        <v>1105</v>
      </c>
      <c r="K3244" s="37" t="str">
        <f>VLOOKUP(Tabela14[[#This Row],[CÓDIGO]],[1]fornnecedor!$A:$G,7,0)</f>
        <v>PRIMER AUTOMOTIVO</v>
      </c>
    </row>
    <row r="3245" spans="1:11" x14ac:dyDescent="0.3">
      <c r="A3245" s="15">
        <v>83970</v>
      </c>
      <c r="B3245" s="15" t="str">
        <f>VLOOKUP(Tabela14[[#This Row],[CÓDIGO]],[1]fornnecedor!$A:$E,5,0)</f>
        <v>O.V.D. IMPORTADORA E DISTRIBUIDORA LTDA</v>
      </c>
      <c r="C3245" s="16" t="s">
        <v>2894</v>
      </c>
      <c r="D3245" s="16" t="s">
        <v>2329</v>
      </c>
      <c r="E3245" s="22">
        <v>0</v>
      </c>
      <c r="F3245" s="30">
        <v>1</v>
      </c>
      <c r="G3245" s="17">
        <v>25.88</v>
      </c>
      <c r="H3245" s="11">
        <f t="shared" si="100"/>
        <v>0</v>
      </c>
      <c r="I3245" s="12">
        <f t="shared" si="101"/>
        <v>25.88</v>
      </c>
      <c r="J3245" s="13" t="s">
        <v>1105</v>
      </c>
      <c r="K3245" s="37" t="str">
        <f>VLOOKUP(Tabela14[[#This Row],[CÓDIGO]],[1]fornnecedor!$A:$G,7,0)</f>
        <v>TACO LIXADOR</v>
      </c>
    </row>
    <row r="3246" spans="1:11" x14ac:dyDescent="0.3">
      <c r="A3246" s="8">
        <v>24122</v>
      </c>
      <c r="B3246" s="8" t="str">
        <f>VLOOKUP(Tabela14[[#This Row],[CÓDIGO]],[1]fornnecedor!$A:$E,5,0)</f>
        <v>SKYLACK TINTAS E VERNIZES LTDA</v>
      </c>
      <c r="C3246" s="9" t="s">
        <v>2895</v>
      </c>
      <c r="D3246" s="9" t="s">
        <v>1114</v>
      </c>
      <c r="E3246" s="23">
        <v>0</v>
      </c>
      <c r="F3246" s="31">
        <v>1</v>
      </c>
      <c r="G3246" s="10">
        <v>26.45</v>
      </c>
      <c r="H3246" s="11">
        <f t="shared" si="100"/>
        <v>0</v>
      </c>
      <c r="I3246" s="12">
        <f t="shared" si="101"/>
        <v>26.45</v>
      </c>
      <c r="J3246" s="13" t="s">
        <v>1105</v>
      </c>
      <c r="K3246" s="37" t="str">
        <f>VLOOKUP(Tabela14[[#This Row],[CÓDIGO]],[1]fornnecedor!$A:$G,7,0)</f>
        <v>TINTAS POLIÉSTER</v>
      </c>
    </row>
    <row r="3247" spans="1:11" x14ac:dyDescent="0.3">
      <c r="A3247" s="8">
        <v>86765</v>
      </c>
      <c r="B3247" s="8" t="str">
        <f>VLOOKUP(Tabela14[[#This Row],[CÓDIGO]],[1]fornnecedor!$A:$E,5,0)</f>
        <v>AKZO NOBEL LTDA DECOR</v>
      </c>
      <c r="C3247" s="9" t="s">
        <v>2896</v>
      </c>
      <c r="D3247" s="9" t="s">
        <v>2266</v>
      </c>
      <c r="E3247" s="23">
        <v>0</v>
      </c>
      <c r="F3247" s="31">
        <v>4</v>
      </c>
      <c r="G3247" s="10">
        <v>6.7</v>
      </c>
      <c r="H3247" s="11">
        <f t="shared" si="100"/>
        <v>0</v>
      </c>
      <c r="I3247" s="12">
        <f t="shared" si="101"/>
        <v>26.8</v>
      </c>
      <c r="J3247" s="13" t="s">
        <v>1105</v>
      </c>
      <c r="K3247" s="37" t="str">
        <f>VLOOKUP(Tabela14[[#This Row],[CÓDIGO]],[1]fornnecedor!$A:$G,7,0)</f>
        <v>IMPERMEABILIZANTES</v>
      </c>
    </row>
    <row r="3248" spans="1:11" x14ac:dyDescent="0.3">
      <c r="A3248" s="15">
        <v>22972</v>
      </c>
      <c r="B3248" s="15" t="str">
        <f>VLOOKUP(Tabela14[[#This Row],[CÓDIGO]],[1]fornnecedor!$A:$E,5,0)</f>
        <v>OMNI COMERCIO E SERVIÇOS LTDA</v>
      </c>
      <c r="C3248" s="16" t="s">
        <v>2897</v>
      </c>
      <c r="D3248" s="16" t="s">
        <v>857</v>
      </c>
      <c r="E3248" s="22">
        <v>0</v>
      </c>
      <c r="F3248" s="30">
        <v>3</v>
      </c>
      <c r="G3248" s="17">
        <v>9.02</v>
      </c>
      <c r="H3248" s="11">
        <f t="shared" si="100"/>
        <v>0</v>
      </c>
      <c r="I3248" s="12">
        <f t="shared" si="101"/>
        <v>27.06</v>
      </c>
      <c r="J3248" s="13" t="s">
        <v>1105</v>
      </c>
      <c r="K3248" s="37" t="str">
        <f>VLOOKUP(Tabela14[[#This Row],[CÓDIGO]],[1]fornnecedor!$A:$G,7,0)</f>
        <v>GRUPO CONVERSAO</v>
      </c>
    </row>
    <row r="3249" spans="1:11" x14ac:dyDescent="0.3">
      <c r="A3249" s="15">
        <v>153</v>
      </c>
      <c r="B3249" s="15" t="str">
        <f>VLOOKUP(Tabela14[[#This Row],[CÓDIGO]],[1]fornnecedor!$A:$E,5,0)</f>
        <v>SKYLACK TINTAS E VERNIZES LTDA</v>
      </c>
      <c r="C3249" s="16" t="s">
        <v>2898</v>
      </c>
      <c r="D3249" s="16" t="s">
        <v>1114</v>
      </c>
      <c r="E3249" s="22">
        <v>0</v>
      </c>
      <c r="F3249" s="30">
        <v>1</v>
      </c>
      <c r="G3249" s="17">
        <v>27.35</v>
      </c>
      <c r="H3249" s="11">
        <f t="shared" si="100"/>
        <v>0</v>
      </c>
      <c r="I3249" s="12">
        <f t="shared" si="101"/>
        <v>27.35</v>
      </c>
      <c r="J3249" s="13" t="s">
        <v>1105</v>
      </c>
      <c r="K3249" s="37" t="str">
        <f>VLOOKUP(Tabela14[[#This Row],[CÓDIGO]],[1]fornnecedor!$A:$G,7,0)</f>
        <v>BASES SINTETICO</v>
      </c>
    </row>
    <row r="3250" spans="1:11" x14ac:dyDescent="0.3">
      <c r="A3250" s="8">
        <v>23867</v>
      </c>
      <c r="B3250" s="8" t="str">
        <f>VLOOKUP(Tabela14[[#This Row],[CÓDIGO]],[1]fornnecedor!$A:$E,5,0)</f>
        <v>DJF Comercial de Papelaria Ltda. - ME</v>
      </c>
      <c r="C3250" s="9" t="s">
        <v>2900</v>
      </c>
      <c r="D3250" s="9" t="s">
        <v>857</v>
      </c>
      <c r="E3250" s="23">
        <v>0</v>
      </c>
      <c r="F3250" s="31">
        <v>4</v>
      </c>
      <c r="G3250" s="10">
        <v>6.98</v>
      </c>
      <c r="H3250" s="11">
        <f t="shared" si="100"/>
        <v>0</v>
      </c>
      <c r="I3250" s="12">
        <f t="shared" si="101"/>
        <v>27.92</v>
      </c>
      <c r="J3250" s="13" t="s">
        <v>1105</v>
      </c>
      <c r="K3250" s="37" t="str">
        <f>VLOOKUP(Tabela14[[#This Row],[CÓDIGO]],[1]fornnecedor!$A:$G,7,0)</f>
        <v>GRUPO CONVERSAO</v>
      </c>
    </row>
    <row r="3251" spans="1:11" x14ac:dyDescent="0.3">
      <c r="A3251" s="15">
        <v>83877</v>
      </c>
      <c r="B3251" s="15" t="str">
        <f>VLOOKUP(Tabela14[[#This Row],[CÓDIGO]],[1]fornnecedor!$A:$E,5,0)</f>
        <v>OMNI COMERCIO E SERVIÇOS LTDA</v>
      </c>
      <c r="C3251" s="16" t="s">
        <v>2901</v>
      </c>
      <c r="D3251" s="16" t="s">
        <v>857</v>
      </c>
      <c r="E3251" s="22">
        <v>0</v>
      </c>
      <c r="F3251" s="30">
        <v>10</v>
      </c>
      <c r="G3251" s="17">
        <v>2.8</v>
      </c>
      <c r="H3251" s="11">
        <f t="shared" si="100"/>
        <v>0</v>
      </c>
      <c r="I3251" s="12">
        <f t="shared" si="101"/>
        <v>28</v>
      </c>
      <c r="J3251" s="13" t="s">
        <v>1105</v>
      </c>
      <c r="K3251" s="37" t="str">
        <f>VLOOKUP(Tabela14[[#This Row],[CÓDIGO]],[1]fornnecedor!$A:$G,7,0)</f>
        <v>GRUPO CONVERSAO</v>
      </c>
    </row>
    <row r="3252" spans="1:11" x14ac:dyDescent="0.3">
      <c r="A3252" s="8">
        <v>83856</v>
      </c>
      <c r="B3252" s="8" t="str">
        <f>VLOOKUP(Tabela14[[#This Row],[CÓDIGO]],[1]fornnecedor!$A:$E,5,0)</f>
        <v>COM.ALVORADA LIMPEZA E DESCARTAVEIS</v>
      </c>
      <c r="C3252" s="9" t="s">
        <v>2903</v>
      </c>
      <c r="D3252" s="9" t="s">
        <v>463</v>
      </c>
      <c r="E3252" s="23">
        <v>0</v>
      </c>
      <c r="F3252" s="31">
        <v>0</v>
      </c>
      <c r="G3252" s="10">
        <v>4.7</v>
      </c>
      <c r="H3252" s="11">
        <f t="shared" si="100"/>
        <v>0</v>
      </c>
      <c r="I3252" s="12">
        <f t="shared" si="101"/>
        <v>0</v>
      </c>
      <c r="J3252" s="13" t="s">
        <v>1105</v>
      </c>
      <c r="K3252" s="37" t="str">
        <f>VLOOKUP(Tabela14[[#This Row],[CÓDIGO]],[1]fornnecedor!$A:$G,7,0)</f>
        <v>APLICADORES / ADAPTADORES / ENGATES / SUPORTES</v>
      </c>
    </row>
    <row r="3253" spans="1:11" x14ac:dyDescent="0.3">
      <c r="A3253" s="8">
        <v>23868</v>
      </c>
      <c r="B3253" s="8" t="str">
        <f>VLOOKUP(Tabela14[[#This Row],[CÓDIGO]],[1]fornnecedor!$A:$E,5,0)</f>
        <v>COM.ALVORADA LIMPEZA E DESCARTAVEIS</v>
      </c>
      <c r="C3253" s="9" t="s">
        <v>2904</v>
      </c>
      <c r="D3253" s="9" t="s">
        <v>454</v>
      </c>
      <c r="E3253" s="23">
        <v>0</v>
      </c>
      <c r="F3253" s="31">
        <v>0</v>
      </c>
      <c r="G3253" s="10">
        <v>14.26</v>
      </c>
      <c r="H3253" s="11">
        <f t="shared" si="100"/>
        <v>0</v>
      </c>
      <c r="I3253" s="12">
        <f t="shared" si="101"/>
        <v>0</v>
      </c>
      <c r="J3253" s="13" t="s">
        <v>1105</v>
      </c>
      <c r="K3253" s="37" t="str">
        <f>VLOOKUP(Tabela14[[#This Row],[CÓDIGO]],[1]fornnecedor!$A:$G,7,0)</f>
        <v>...........................................</v>
      </c>
    </row>
    <row r="3254" spans="1:11" x14ac:dyDescent="0.3">
      <c r="A3254" s="15">
        <v>144</v>
      </c>
      <c r="B3254" s="15" t="str">
        <f>VLOOKUP(Tabela14[[#This Row],[CÓDIGO]],[1]fornnecedor!$A:$E,5,0)</f>
        <v>SKYLACK TINTAS E VERNIZES LTDA</v>
      </c>
      <c r="C3254" s="16" t="s">
        <v>2906</v>
      </c>
      <c r="D3254" s="16" t="s">
        <v>1114</v>
      </c>
      <c r="E3254" s="22">
        <v>0</v>
      </c>
      <c r="F3254" s="30">
        <v>1</v>
      </c>
      <c r="G3254" s="17">
        <v>29.73</v>
      </c>
      <c r="H3254" s="11">
        <f t="shared" si="100"/>
        <v>0</v>
      </c>
      <c r="I3254" s="12">
        <f t="shared" si="101"/>
        <v>29.73</v>
      </c>
      <c r="J3254" s="13" t="s">
        <v>1105</v>
      </c>
      <c r="K3254" s="37" t="str">
        <f>VLOOKUP(Tabela14[[#This Row],[CÓDIGO]],[1]fornnecedor!$A:$G,7,0)</f>
        <v xml:space="preserve">BASES LACA </v>
      </c>
    </row>
    <row r="3255" spans="1:11" x14ac:dyDescent="0.3">
      <c r="A3255" s="8">
        <v>24022</v>
      </c>
      <c r="B3255" s="8" t="str">
        <f>VLOOKUP(Tabela14[[#This Row],[CÓDIGO]],[1]fornnecedor!$A:$E,5,0)</f>
        <v>SKYLACK TINTAS E VERNIZES LTDA</v>
      </c>
      <c r="C3255" s="9" t="s">
        <v>2907</v>
      </c>
      <c r="D3255" s="9" t="s">
        <v>1114</v>
      </c>
      <c r="E3255" s="23">
        <v>0</v>
      </c>
      <c r="F3255" s="31">
        <v>1</v>
      </c>
      <c r="G3255" s="10">
        <v>29.93</v>
      </c>
      <c r="H3255" s="11">
        <f t="shared" si="100"/>
        <v>0</v>
      </c>
      <c r="I3255" s="12">
        <f t="shared" si="101"/>
        <v>29.93</v>
      </c>
      <c r="J3255" s="13" t="s">
        <v>1105</v>
      </c>
      <c r="K3255" s="37" t="str">
        <f>VLOOKUP(Tabela14[[#This Row],[CÓDIGO]],[1]fornnecedor!$A:$G,7,0)</f>
        <v>TINTAS POLIÉSTER</v>
      </c>
    </row>
    <row r="3256" spans="1:11" x14ac:dyDescent="0.3">
      <c r="A3256" s="8">
        <v>24120</v>
      </c>
      <c r="B3256" s="8" t="str">
        <f>VLOOKUP(Tabela14[[#This Row],[CÓDIGO]],[1]fornnecedor!$A:$E,5,0)</f>
        <v>SKYLACK TINTAS E VERNIZES LTDA</v>
      </c>
      <c r="C3256" s="9" t="s">
        <v>2908</v>
      </c>
      <c r="D3256" s="9" t="s">
        <v>1114</v>
      </c>
      <c r="E3256" s="23">
        <v>0</v>
      </c>
      <c r="F3256" s="31">
        <v>1</v>
      </c>
      <c r="G3256" s="10">
        <v>30.04</v>
      </c>
      <c r="H3256" s="11">
        <f t="shared" si="100"/>
        <v>0</v>
      </c>
      <c r="I3256" s="12">
        <f t="shared" si="101"/>
        <v>30.04</v>
      </c>
      <c r="J3256" s="13" t="s">
        <v>1105</v>
      </c>
      <c r="K3256" s="37" t="str">
        <f>VLOOKUP(Tabela14[[#This Row],[CÓDIGO]],[1]fornnecedor!$A:$G,7,0)</f>
        <v>TINTAS POLIÉSTER</v>
      </c>
    </row>
    <row r="3257" spans="1:11" x14ac:dyDescent="0.3">
      <c r="A3257" s="8">
        <v>87178</v>
      </c>
      <c r="B3257" s="8" t="str">
        <f>VLOOKUP(Tabela14[[#This Row],[CÓDIGO]],[1]fornnecedor!$A:$E,5,0)</f>
        <v>SHERWIN - WILLIAMS DO BRASIL IND. E COM. LTDA</v>
      </c>
      <c r="C3257" s="9" t="s">
        <v>801</v>
      </c>
      <c r="D3257" s="9" t="s">
        <v>324</v>
      </c>
      <c r="E3257" s="23">
        <v>0</v>
      </c>
      <c r="F3257" s="31">
        <v>1</v>
      </c>
      <c r="G3257" s="10">
        <v>30.13</v>
      </c>
      <c r="H3257" s="11">
        <f t="shared" si="100"/>
        <v>0</v>
      </c>
      <c r="I3257" s="12">
        <f t="shared" si="101"/>
        <v>30.13</v>
      </c>
      <c r="J3257" s="13" t="s">
        <v>1105</v>
      </c>
      <c r="K3257" s="37" t="str">
        <f>VLOOKUP(Tabela14[[#This Row],[CÓDIGO]],[1]fornnecedor!$A:$G,7,0)</f>
        <v>TINTAS POLIÉSTER</v>
      </c>
    </row>
    <row r="3258" spans="1:11" x14ac:dyDescent="0.3">
      <c r="A3258" s="15">
        <v>85542</v>
      </c>
      <c r="B3258" s="15" t="str">
        <f>VLOOKUP(Tabela14[[#This Row],[CÓDIGO]],[1]fornnecedor!$A:$E,5,0)</f>
        <v>COM.ALVORADA LIMPEZA E DESCARTAVEIS</v>
      </c>
      <c r="C3258" s="16" t="s">
        <v>2909</v>
      </c>
      <c r="D3258" s="16" t="s">
        <v>458</v>
      </c>
      <c r="E3258" s="22">
        <v>0</v>
      </c>
      <c r="F3258" s="31">
        <v>0</v>
      </c>
      <c r="G3258" s="17">
        <v>15.24</v>
      </c>
      <c r="H3258" s="11">
        <f t="shared" si="100"/>
        <v>0</v>
      </c>
      <c r="I3258" s="12">
        <f t="shared" si="101"/>
        <v>0</v>
      </c>
      <c r="J3258" s="13" t="s">
        <v>1105</v>
      </c>
      <c r="K3258" s="37" t="str">
        <f>VLOOKUP(Tabela14[[#This Row],[CÓDIGO]],[1]fornnecedor!$A:$G,7,0)</f>
        <v>GRUPO CONVERSAO</v>
      </c>
    </row>
    <row r="3259" spans="1:11" x14ac:dyDescent="0.3">
      <c r="A3259" s="8">
        <v>84001</v>
      </c>
      <c r="B3259" s="8" t="str">
        <f>VLOOKUP(Tabela14[[#This Row],[CÓDIGO]],[1]fornnecedor!$A:$E,5,0)</f>
        <v>SKYLACK TINTAS E VERNIZES LTDA</v>
      </c>
      <c r="C3259" s="9" t="s">
        <v>2910</v>
      </c>
      <c r="D3259" s="9" t="s">
        <v>1114</v>
      </c>
      <c r="E3259" s="23">
        <v>0</v>
      </c>
      <c r="F3259" s="31">
        <v>1</v>
      </c>
      <c r="G3259" s="10">
        <v>30.5</v>
      </c>
      <c r="H3259" s="11">
        <f t="shared" si="100"/>
        <v>0</v>
      </c>
      <c r="I3259" s="12">
        <f t="shared" si="101"/>
        <v>30.5</v>
      </c>
      <c r="J3259" s="13" t="s">
        <v>1105</v>
      </c>
      <c r="K3259" s="37" t="str">
        <f>VLOOKUP(Tabela14[[#This Row],[CÓDIGO]],[1]fornnecedor!$A:$G,7,0)</f>
        <v>TINTAS POLIÉSTER</v>
      </c>
    </row>
    <row r="3260" spans="1:11" x14ac:dyDescent="0.3">
      <c r="A3260" s="15">
        <v>21389</v>
      </c>
      <c r="B3260" s="15" t="str">
        <f>VLOOKUP(Tabela14[[#This Row],[CÓDIGO]],[1]fornnecedor!$A:$E,5,0)</f>
        <v>SAINT- GOBAIN DO BRASIL PROD. IND. E CONSTR. LTDA</v>
      </c>
      <c r="C3260" s="16" t="s">
        <v>2911</v>
      </c>
      <c r="D3260" s="16" t="s">
        <v>49</v>
      </c>
      <c r="E3260" s="22">
        <v>0</v>
      </c>
      <c r="F3260" s="30">
        <v>2</v>
      </c>
      <c r="G3260" s="17">
        <v>15.52</v>
      </c>
      <c r="H3260" s="11">
        <f t="shared" si="100"/>
        <v>0</v>
      </c>
      <c r="I3260" s="12">
        <f t="shared" si="101"/>
        <v>31.04</v>
      </c>
      <c r="J3260" s="13" t="s">
        <v>1105</v>
      </c>
      <c r="K3260" s="37" t="str">
        <f>VLOOKUP(Tabela14[[#This Row],[CÓDIGO]],[1]fornnecedor!$A:$G,7,0)</f>
        <v>.........</v>
      </c>
    </row>
    <row r="3261" spans="1:11" x14ac:dyDescent="0.3">
      <c r="A3261" s="15">
        <v>24119</v>
      </c>
      <c r="B3261" s="15" t="str">
        <f>VLOOKUP(Tabela14[[#This Row],[CÓDIGO]],[1]fornnecedor!$A:$E,5,0)</f>
        <v>SKYLACK TINTAS E VERNIZES LTDA</v>
      </c>
      <c r="C3261" s="16" t="s">
        <v>2912</v>
      </c>
      <c r="D3261" s="16" t="s">
        <v>1114</v>
      </c>
      <c r="E3261" s="22">
        <v>0</v>
      </c>
      <c r="F3261" s="30">
        <v>1</v>
      </c>
      <c r="G3261" s="17">
        <v>31.4</v>
      </c>
      <c r="H3261" s="11">
        <f t="shared" si="100"/>
        <v>0</v>
      </c>
      <c r="I3261" s="12">
        <f t="shared" si="101"/>
        <v>31.4</v>
      </c>
      <c r="J3261" s="13" t="s">
        <v>1105</v>
      </c>
      <c r="K3261" s="37" t="str">
        <f>VLOOKUP(Tabela14[[#This Row],[CÓDIGO]],[1]fornnecedor!$A:$G,7,0)</f>
        <v>TINTAS LACA</v>
      </c>
    </row>
    <row r="3262" spans="1:11" x14ac:dyDescent="0.3">
      <c r="A3262" s="8">
        <v>85011</v>
      </c>
      <c r="B3262" s="8" t="str">
        <f>VLOOKUP(Tabela14[[#This Row],[CÓDIGO]],[1]fornnecedor!$A:$E,5,0)</f>
        <v>MAZA PRODUTOS QUIMICOS LTDA</v>
      </c>
      <c r="C3262" s="9" t="s">
        <v>2913</v>
      </c>
      <c r="D3262" s="9" t="s">
        <v>810</v>
      </c>
      <c r="E3262" s="23">
        <v>0</v>
      </c>
      <c r="F3262" s="31">
        <v>18</v>
      </c>
      <c r="G3262" s="10">
        <v>1.75</v>
      </c>
      <c r="H3262" s="11">
        <f t="shared" si="100"/>
        <v>0</v>
      </c>
      <c r="I3262" s="12">
        <f t="shared" si="101"/>
        <v>31.5</v>
      </c>
      <c r="J3262" s="13" t="s">
        <v>1105</v>
      </c>
      <c r="K3262" s="37" t="str">
        <f>VLOOKUP(Tabela14[[#This Row],[CÓDIGO]],[1]fornnecedor!$A:$G,7,0)</f>
        <v>CORANTES</v>
      </c>
    </row>
    <row r="3263" spans="1:11" x14ac:dyDescent="0.3">
      <c r="A3263" s="15">
        <v>84131</v>
      </c>
      <c r="B3263" s="15" t="str">
        <f>VLOOKUP(Tabela14[[#This Row],[CÓDIGO]],[1]fornnecedor!$A:$E,5,0)</f>
        <v>BRASILUX TINTAS TECNICAS LTDA</v>
      </c>
      <c r="C3263" s="16" t="s">
        <v>2914</v>
      </c>
      <c r="D3263" s="16" t="s">
        <v>549</v>
      </c>
      <c r="E3263" s="22">
        <v>0</v>
      </c>
      <c r="F3263" s="30">
        <v>6</v>
      </c>
      <c r="G3263" s="17">
        <v>5.29</v>
      </c>
      <c r="H3263" s="11">
        <f t="shared" si="100"/>
        <v>0</v>
      </c>
      <c r="I3263" s="12">
        <f t="shared" si="101"/>
        <v>31.740000000000002</v>
      </c>
      <c r="J3263" s="13" t="s">
        <v>1105</v>
      </c>
      <c r="K3263" s="37" t="str">
        <f>VLOOKUP(Tabela14[[#This Row],[CÓDIGO]],[1]fornnecedor!$A:$G,7,0)</f>
        <v>ESMALTES</v>
      </c>
    </row>
    <row r="3264" spans="1:11" x14ac:dyDescent="0.3">
      <c r="A3264" s="15">
        <v>85563</v>
      </c>
      <c r="B3264" s="15" t="str">
        <f>VLOOKUP(Tabela14[[#This Row],[CÓDIGO]],[1]fornnecedor!$A:$E,5,0)</f>
        <v>SIGMA TOOLS COM. MAQUINAS EQUIP. E ACE</v>
      </c>
      <c r="C3264" s="16" t="s">
        <v>2915</v>
      </c>
      <c r="D3264" s="16" t="s">
        <v>2916</v>
      </c>
      <c r="E3264" s="22">
        <v>0</v>
      </c>
      <c r="F3264" s="30">
        <v>1</v>
      </c>
      <c r="G3264" s="17">
        <v>31.97</v>
      </c>
      <c r="H3264" s="11">
        <f t="shared" si="100"/>
        <v>0</v>
      </c>
      <c r="I3264" s="12">
        <f t="shared" si="101"/>
        <v>31.97</v>
      </c>
      <c r="J3264" s="13" t="s">
        <v>1105</v>
      </c>
      <c r="K3264" s="37" t="str">
        <f>VLOOKUP(Tabela14[[#This Row],[CÓDIGO]],[1]fornnecedor!$A:$G,7,0)</f>
        <v>OUTRAS FERRAMENTAS / EQUIPAMENTOS</v>
      </c>
    </row>
    <row r="3265" spans="1:11" x14ac:dyDescent="0.3">
      <c r="A3265" s="15">
        <v>84132</v>
      </c>
      <c r="B3265" s="15" t="str">
        <f>VLOOKUP(Tabela14[[#This Row],[CÓDIGO]],[1]fornnecedor!$A:$E,5,0)</f>
        <v>BRASILUX TINTAS TECNICAS LTDA</v>
      </c>
      <c r="C3265" s="16" t="s">
        <v>2917</v>
      </c>
      <c r="D3265" s="16" t="s">
        <v>549</v>
      </c>
      <c r="E3265" s="22">
        <v>0</v>
      </c>
      <c r="F3265" s="30">
        <v>7</v>
      </c>
      <c r="G3265" s="17">
        <v>4.62</v>
      </c>
      <c r="H3265" s="11">
        <f t="shared" si="100"/>
        <v>0</v>
      </c>
      <c r="I3265" s="12">
        <f t="shared" si="101"/>
        <v>32.340000000000003</v>
      </c>
      <c r="J3265" s="13" t="s">
        <v>1105</v>
      </c>
      <c r="K3265" s="37" t="str">
        <f>VLOOKUP(Tabela14[[#This Row],[CÓDIGO]],[1]fornnecedor!$A:$G,7,0)</f>
        <v>ESMALTES</v>
      </c>
    </row>
    <row r="3266" spans="1:11" x14ac:dyDescent="0.3">
      <c r="A3266" s="8">
        <v>154</v>
      </c>
      <c r="B3266" s="8" t="str">
        <f>VLOOKUP(Tabela14[[#This Row],[CÓDIGO]],[1]fornnecedor!$A:$E,5,0)</f>
        <v>SKYLACK TINTAS E VERNIZES LTDA</v>
      </c>
      <c r="C3266" s="9" t="s">
        <v>2918</v>
      </c>
      <c r="D3266" s="9" t="s">
        <v>1114</v>
      </c>
      <c r="E3266" s="23">
        <v>0</v>
      </c>
      <c r="F3266" s="31">
        <v>1</v>
      </c>
      <c r="G3266" s="10">
        <v>32.36</v>
      </c>
      <c r="H3266" s="11">
        <f t="shared" ref="H3266:H3329" si="102">G3266*E3266</f>
        <v>0</v>
      </c>
      <c r="I3266" s="12">
        <f t="shared" ref="I3266:I3329" si="103">G3266*F3266</f>
        <v>32.36</v>
      </c>
      <c r="J3266" s="13" t="s">
        <v>1105</v>
      </c>
      <c r="K3266" s="37" t="str">
        <f>VLOOKUP(Tabela14[[#This Row],[CÓDIGO]],[1]fornnecedor!$A:$G,7,0)</f>
        <v>BASES SINTETICO</v>
      </c>
    </row>
    <row r="3267" spans="1:11" x14ac:dyDescent="0.3">
      <c r="A3267" s="15">
        <v>20158</v>
      </c>
      <c r="B3267" s="15" t="str">
        <f>VLOOKUP(Tabela14[[#This Row],[CÓDIGO]],[1]fornnecedor!$A:$E,5,0)</f>
        <v>SAINT- GOBAIN DO BRASIL PROD. IND. E CONSTR. LTDA</v>
      </c>
      <c r="C3267" s="16" t="s">
        <v>2920</v>
      </c>
      <c r="D3267" s="16" t="s">
        <v>49</v>
      </c>
      <c r="E3267" s="22">
        <v>0</v>
      </c>
      <c r="F3267" s="30">
        <v>8</v>
      </c>
      <c r="G3267" s="17">
        <v>4.16</v>
      </c>
      <c r="H3267" s="11">
        <f t="shared" si="102"/>
        <v>0</v>
      </c>
      <c r="I3267" s="12">
        <f t="shared" si="103"/>
        <v>33.28</v>
      </c>
      <c r="J3267" s="13" t="s">
        <v>1105</v>
      </c>
      <c r="K3267" s="37" t="str">
        <f>VLOOKUP(Tabela14[[#This Row],[CÓDIGO]],[1]fornnecedor!$A:$G,7,0)</f>
        <v>LIXA DÁGUA</v>
      </c>
    </row>
    <row r="3268" spans="1:11" x14ac:dyDescent="0.3">
      <c r="A3268" s="15">
        <v>246</v>
      </c>
      <c r="B3268" s="15" t="str">
        <f>VLOOKUP(Tabela14[[#This Row],[CÓDIGO]],[1]fornnecedor!$A:$E,5,0)</f>
        <v>VOXER COMERCIO DE CERAS E POLIDORES LTDA</v>
      </c>
      <c r="C3268" s="16" t="s">
        <v>2921</v>
      </c>
      <c r="D3268" s="16" t="s">
        <v>515</v>
      </c>
      <c r="E3268" s="22">
        <v>0</v>
      </c>
      <c r="F3268" s="30">
        <v>1</v>
      </c>
      <c r="G3268" s="17">
        <v>33.869999999999997</v>
      </c>
      <c r="H3268" s="11">
        <f t="shared" si="102"/>
        <v>0</v>
      </c>
      <c r="I3268" s="12">
        <f t="shared" si="103"/>
        <v>33.869999999999997</v>
      </c>
      <c r="J3268" s="13" t="s">
        <v>1105</v>
      </c>
      <c r="K3268" s="37" t="str">
        <f>VLOOKUP(Tabela14[[#This Row],[CÓDIGO]],[1]fornnecedor!$A:$G,7,0)</f>
        <v>LINHA DE HIGENIZAÇÃO E ESTÉTICA  AUTOMOTIVA VONIX</v>
      </c>
    </row>
    <row r="3269" spans="1:11" x14ac:dyDescent="0.3">
      <c r="A3269" s="15">
        <v>20626</v>
      </c>
      <c r="B3269" s="15" t="str">
        <f>VLOOKUP(Tabela14[[#This Row],[CÓDIGO]],[1]fornnecedor!$A:$E,5,0)</f>
        <v>MAXI RUBBER INDUSTRIAS QUIMICAS LTDA</v>
      </c>
      <c r="C3269" s="16" t="s">
        <v>2922</v>
      </c>
      <c r="D3269" s="16" t="s">
        <v>775</v>
      </c>
      <c r="E3269" s="22">
        <v>0</v>
      </c>
      <c r="F3269" s="30">
        <v>3</v>
      </c>
      <c r="G3269" s="17">
        <v>11.36</v>
      </c>
      <c r="H3269" s="11">
        <f t="shared" si="102"/>
        <v>0</v>
      </c>
      <c r="I3269" s="12">
        <f t="shared" si="103"/>
        <v>34.08</v>
      </c>
      <c r="J3269" s="13" t="s">
        <v>1105</v>
      </c>
      <c r="K3269" s="37" t="str">
        <f>VLOOKUP(Tabela14[[#This Row],[CÓDIGO]],[1]fornnecedor!$A:$G,7,0)</f>
        <v>GRUPO CONVERSAO</v>
      </c>
    </row>
    <row r="3270" spans="1:11" x14ac:dyDescent="0.3">
      <c r="A3270" s="8">
        <v>84203</v>
      </c>
      <c r="B3270" s="8" t="str">
        <f>VLOOKUP(Tabela14[[#This Row],[CÓDIGO]],[1]fornnecedor!$A:$E,5,0)</f>
        <v>BRASILUX TINTAS TECNICAS LTDA</v>
      </c>
      <c r="C3270" s="9" t="s">
        <v>2923</v>
      </c>
      <c r="D3270" s="9" t="s">
        <v>549</v>
      </c>
      <c r="E3270" s="23">
        <v>0</v>
      </c>
      <c r="F3270" s="31">
        <v>7</v>
      </c>
      <c r="G3270" s="10">
        <v>4.97</v>
      </c>
      <c r="H3270" s="11">
        <f t="shared" si="102"/>
        <v>0</v>
      </c>
      <c r="I3270" s="12">
        <f t="shared" si="103"/>
        <v>34.79</v>
      </c>
      <c r="J3270" s="13" t="s">
        <v>1105</v>
      </c>
      <c r="K3270" s="37" t="str">
        <f>VLOOKUP(Tabela14[[#This Row],[CÓDIGO]],[1]fornnecedor!$A:$G,7,0)</f>
        <v>SELADOR ACRÍLICO</v>
      </c>
    </row>
    <row r="3271" spans="1:11" x14ac:dyDescent="0.3">
      <c r="A3271" s="15">
        <v>143</v>
      </c>
      <c r="B3271" s="15" t="str">
        <f>VLOOKUP(Tabela14[[#This Row],[CÓDIGO]],[1]fornnecedor!$A:$E,5,0)</f>
        <v>SKYLACK TINTAS E VERNIZES LTDA</v>
      </c>
      <c r="C3271" s="16" t="s">
        <v>2924</v>
      </c>
      <c r="D3271" s="16" t="s">
        <v>1114</v>
      </c>
      <c r="E3271" s="22">
        <v>0</v>
      </c>
      <c r="F3271" s="30">
        <v>1</v>
      </c>
      <c r="G3271" s="17">
        <v>34.840000000000003</v>
      </c>
      <c r="H3271" s="11">
        <f t="shared" si="102"/>
        <v>0</v>
      </c>
      <c r="I3271" s="12">
        <f t="shared" si="103"/>
        <v>34.840000000000003</v>
      </c>
      <c r="J3271" s="13" t="s">
        <v>1105</v>
      </c>
      <c r="K3271" s="37" t="str">
        <f>VLOOKUP(Tabela14[[#This Row],[CÓDIGO]],[1]fornnecedor!$A:$G,7,0)</f>
        <v xml:space="preserve">BASES LACA </v>
      </c>
    </row>
    <row r="3272" spans="1:11" x14ac:dyDescent="0.3">
      <c r="A3272" s="8">
        <v>83816</v>
      </c>
      <c r="B3272" s="8" t="str">
        <f>VLOOKUP(Tabela14[[#This Row],[CÓDIGO]],[1]fornnecedor!$A:$E,5,0)</f>
        <v>AUTOAMERICA IMP.EXP. DE PROD. AUTO. LTDA</v>
      </c>
      <c r="C3272" s="9" t="s">
        <v>2925</v>
      </c>
      <c r="D3272" s="9" t="s">
        <v>96</v>
      </c>
      <c r="E3272" s="23">
        <v>0</v>
      </c>
      <c r="F3272" s="31">
        <v>1</v>
      </c>
      <c r="G3272" s="10">
        <v>35.380000000000003</v>
      </c>
      <c r="H3272" s="11">
        <f t="shared" si="102"/>
        <v>0</v>
      </c>
      <c r="I3272" s="12">
        <f t="shared" si="103"/>
        <v>35.380000000000003</v>
      </c>
      <c r="J3272" s="13" t="s">
        <v>1105</v>
      </c>
      <c r="K3272" s="37" t="str">
        <f>VLOOKUP(Tabela14[[#This Row],[CÓDIGO]],[1]fornnecedor!$A:$G,7,0)</f>
        <v>BOINAS PARA POLIMENTO</v>
      </c>
    </row>
    <row r="3273" spans="1:11" x14ac:dyDescent="0.3">
      <c r="A3273" s="15">
        <v>24129</v>
      </c>
      <c r="B3273" s="15" t="str">
        <f>VLOOKUP(Tabela14[[#This Row],[CÓDIGO]],[1]fornnecedor!$A:$E,5,0)</f>
        <v>SKYLACK TINTAS E VERNIZES LTDA</v>
      </c>
      <c r="C3273" s="16" t="s">
        <v>2926</v>
      </c>
      <c r="D3273" s="16" t="s">
        <v>1114</v>
      </c>
      <c r="E3273" s="22">
        <v>0</v>
      </c>
      <c r="F3273" s="30">
        <v>1</v>
      </c>
      <c r="G3273" s="17">
        <v>35.47</v>
      </c>
      <c r="H3273" s="11">
        <f t="shared" si="102"/>
        <v>0</v>
      </c>
      <c r="I3273" s="12">
        <f t="shared" si="103"/>
        <v>35.47</v>
      </c>
      <c r="J3273" s="13" t="s">
        <v>1105</v>
      </c>
      <c r="K3273" s="37" t="str">
        <f>VLOOKUP(Tabela14[[#This Row],[CÓDIGO]],[1]fornnecedor!$A:$G,7,0)</f>
        <v>TINTAS POLIÉSTER</v>
      </c>
    </row>
    <row r="3274" spans="1:11" x14ac:dyDescent="0.3">
      <c r="A3274" s="8">
        <v>24020</v>
      </c>
      <c r="B3274" s="8" t="str">
        <f>VLOOKUP(Tabela14[[#This Row],[CÓDIGO]],[1]fornnecedor!$A:$E,5,0)</f>
        <v>SKYLACK TINTAS E VERNIZES LTDA</v>
      </c>
      <c r="C3274" s="9" t="s">
        <v>2927</v>
      </c>
      <c r="D3274" s="9" t="s">
        <v>1114</v>
      </c>
      <c r="E3274" s="23">
        <v>0</v>
      </c>
      <c r="F3274" s="31">
        <v>1</v>
      </c>
      <c r="G3274" s="10">
        <v>35.869999999999997</v>
      </c>
      <c r="H3274" s="11">
        <f t="shared" si="102"/>
        <v>0</v>
      </c>
      <c r="I3274" s="12">
        <f t="shared" si="103"/>
        <v>35.869999999999997</v>
      </c>
      <c r="J3274" s="13" t="s">
        <v>1105</v>
      </c>
      <c r="K3274" s="37" t="str">
        <f>VLOOKUP(Tabela14[[#This Row],[CÓDIGO]],[1]fornnecedor!$A:$G,7,0)</f>
        <v>TINTAS POLIÉSTER</v>
      </c>
    </row>
    <row r="3275" spans="1:11" x14ac:dyDescent="0.3">
      <c r="A3275" s="15">
        <v>23114</v>
      </c>
      <c r="B3275" s="15" t="str">
        <f>VLOOKUP(Tabela14[[#This Row],[CÓDIGO]],[1]fornnecedor!$A:$E,5,0)</f>
        <v>SHERWIN - WILLIAMS DO BRASIL IND. E COM. LTDA</v>
      </c>
      <c r="C3275" s="16" t="s">
        <v>2928</v>
      </c>
      <c r="D3275" s="16" t="s">
        <v>324</v>
      </c>
      <c r="E3275" s="22">
        <v>0</v>
      </c>
      <c r="F3275" s="30">
        <v>1</v>
      </c>
      <c r="G3275" s="17">
        <v>36.44</v>
      </c>
      <c r="H3275" s="11">
        <f t="shared" si="102"/>
        <v>0</v>
      </c>
      <c r="I3275" s="12">
        <f t="shared" si="103"/>
        <v>36.44</v>
      </c>
      <c r="J3275" s="13" t="s">
        <v>1105</v>
      </c>
      <c r="K3275" s="37" t="str">
        <f>VLOOKUP(Tabela14[[#This Row],[CÓDIGO]],[1]fornnecedor!$A:$G,7,0)</f>
        <v>CORREIAS</v>
      </c>
    </row>
    <row r="3276" spans="1:11" x14ac:dyDescent="0.3">
      <c r="A3276" s="15">
        <v>22277</v>
      </c>
      <c r="B3276" s="15" t="str">
        <f>VLOOKUP(Tabela14[[#This Row],[CÓDIGO]],[1]fornnecedor!$A:$E,5,0)</f>
        <v>MAXI RUBBER INDUSTRIAS QUIMICAS LTDA</v>
      </c>
      <c r="C3276" s="16" t="s">
        <v>2929</v>
      </c>
      <c r="D3276" s="16" t="s">
        <v>454</v>
      </c>
      <c r="E3276" s="22">
        <v>0</v>
      </c>
      <c r="F3276" s="30">
        <v>1</v>
      </c>
      <c r="G3276" s="17">
        <v>36.46</v>
      </c>
      <c r="H3276" s="11">
        <f t="shared" si="102"/>
        <v>0</v>
      </c>
      <c r="I3276" s="12">
        <f t="shared" si="103"/>
        <v>36.46</v>
      </c>
      <c r="J3276" s="13" t="s">
        <v>1105</v>
      </c>
      <c r="K3276" s="37" t="str">
        <f>VLOOKUP(Tabela14[[#This Row],[CÓDIGO]],[1]fornnecedor!$A:$G,7,0)</f>
        <v>CERA  / LIMPEZA /  POLIMENTO VEICULAR</v>
      </c>
    </row>
    <row r="3277" spans="1:11" x14ac:dyDescent="0.3">
      <c r="A3277" s="8">
        <v>23548</v>
      </c>
      <c r="B3277" s="8" t="str">
        <f>VLOOKUP(Tabela14[[#This Row],[CÓDIGO]],[1]fornnecedor!$A:$E,5,0)</f>
        <v>OMNI COMERCIO E SERVIÇOS LTDA</v>
      </c>
      <c r="C3277" s="9" t="s">
        <v>2930</v>
      </c>
      <c r="D3277" s="9" t="s">
        <v>855</v>
      </c>
      <c r="E3277" s="23">
        <v>0</v>
      </c>
      <c r="F3277" s="31">
        <v>5</v>
      </c>
      <c r="G3277" s="10">
        <v>7.3</v>
      </c>
      <c r="H3277" s="11">
        <f t="shared" si="102"/>
        <v>0</v>
      </c>
      <c r="I3277" s="12">
        <f t="shared" si="103"/>
        <v>36.5</v>
      </c>
      <c r="J3277" s="13" t="s">
        <v>1105</v>
      </c>
      <c r="K3277" s="37" t="str">
        <f>VLOOKUP(Tabela14[[#This Row],[CÓDIGO]],[1]fornnecedor!$A:$G,7,0)</f>
        <v>GRUPO CONVERSAO</v>
      </c>
    </row>
    <row r="3278" spans="1:11" x14ac:dyDescent="0.3">
      <c r="A3278" s="8">
        <v>21173</v>
      </c>
      <c r="B3278" s="8" t="str">
        <f>VLOOKUP(Tabela14[[#This Row],[CÓDIGO]],[1]fornnecedor!$A:$E,5,0)</f>
        <v>SAINT- GOBAIN DO BRASIL PROD. IND. E CONSTR. LTDA</v>
      </c>
      <c r="C3278" s="9" t="s">
        <v>2931</v>
      </c>
      <c r="D3278" s="9" t="s">
        <v>49</v>
      </c>
      <c r="E3278" s="23">
        <v>0</v>
      </c>
      <c r="F3278" s="31">
        <v>24</v>
      </c>
      <c r="G3278" s="10">
        <v>1.56</v>
      </c>
      <c r="H3278" s="11">
        <f t="shared" si="102"/>
        <v>0</v>
      </c>
      <c r="I3278" s="12">
        <f t="shared" si="103"/>
        <v>37.44</v>
      </c>
      <c r="J3278" s="13" t="s">
        <v>1105</v>
      </c>
      <c r="K3278" s="37" t="str">
        <f>VLOOKUP(Tabela14[[#This Row],[CÓDIGO]],[1]fornnecedor!$A:$G,7,0)</f>
        <v xml:space="preserve">DISCOS / LIXAS / ABRASIVOS </v>
      </c>
    </row>
    <row r="3279" spans="1:11" x14ac:dyDescent="0.3">
      <c r="A3279" s="8">
        <v>24190</v>
      </c>
      <c r="B3279" s="8" t="str">
        <f>VLOOKUP(Tabela14[[#This Row],[CÓDIGO]],[1]fornnecedor!$A:$E,5,0)</f>
        <v>SAFIRA COMERCIAL EIRELI-ME</v>
      </c>
      <c r="C3279" s="9" t="s">
        <v>2932</v>
      </c>
      <c r="D3279" s="9" t="s">
        <v>2034</v>
      </c>
      <c r="E3279" s="23">
        <v>0</v>
      </c>
      <c r="F3279" s="31">
        <v>1</v>
      </c>
      <c r="G3279" s="10">
        <v>37.479999999999997</v>
      </c>
      <c r="H3279" s="11">
        <f t="shared" si="102"/>
        <v>0</v>
      </c>
      <c r="I3279" s="12">
        <f t="shared" si="103"/>
        <v>37.479999999999997</v>
      </c>
      <c r="J3279" s="13" t="s">
        <v>1105</v>
      </c>
      <c r="K3279" s="37" t="str">
        <f>VLOOKUP(Tabela14[[#This Row],[CÓDIGO]],[1]fornnecedor!$A:$G,7,0)</f>
        <v>CERA  / LIMPEZA /  POLIMENTO VEICULAR</v>
      </c>
    </row>
    <row r="3280" spans="1:11" x14ac:dyDescent="0.3">
      <c r="A3280" s="15">
        <v>24165</v>
      </c>
      <c r="B3280" s="15" t="str">
        <f>VLOOKUP(Tabela14[[#This Row],[CÓDIGO]],[1]fornnecedor!$A:$E,5,0)</f>
        <v>SKYLACK TINTAS E VERNIZES LTDA</v>
      </c>
      <c r="C3280" s="16" t="s">
        <v>2933</v>
      </c>
      <c r="D3280" s="16" t="s">
        <v>1114</v>
      </c>
      <c r="E3280" s="22">
        <v>0</v>
      </c>
      <c r="F3280" s="30">
        <v>1</v>
      </c>
      <c r="G3280" s="17">
        <v>37.51</v>
      </c>
      <c r="H3280" s="11">
        <f t="shared" si="102"/>
        <v>0</v>
      </c>
      <c r="I3280" s="12">
        <f t="shared" si="103"/>
        <v>37.51</v>
      </c>
      <c r="J3280" s="13" t="s">
        <v>1105</v>
      </c>
      <c r="K3280" s="37" t="str">
        <f>VLOOKUP(Tabela14[[#This Row],[CÓDIGO]],[1]fornnecedor!$A:$G,7,0)</f>
        <v>TINTAS POLIÉSTER</v>
      </c>
    </row>
    <row r="3281" spans="1:11" x14ac:dyDescent="0.3">
      <c r="A3281" s="8">
        <v>85373</v>
      </c>
      <c r="B3281" s="8" t="str">
        <f>VLOOKUP(Tabela14[[#This Row],[CÓDIGO]],[1]fornnecedor!$A:$E,5,0)</f>
        <v>BRASILUX TINTAS TECNICAS LTDA</v>
      </c>
      <c r="C3281" s="9" t="s">
        <v>2934</v>
      </c>
      <c r="D3281" s="9" t="s">
        <v>549</v>
      </c>
      <c r="E3281" s="23">
        <v>0</v>
      </c>
      <c r="F3281" s="31">
        <v>1</v>
      </c>
      <c r="G3281" s="10">
        <v>37.770000000000003</v>
      </c>
      <c r="H3281" s="11">
        <f t="shared" si="102"/>
        <v>0</v>
      </c>
      <c r="I3281" s="12">
        <f t="shared" si="103"/>
        <v>37.770000000000003</v>
      </c>
      <c r="J3281" s="13" t="s">
        <v>1105</v>
      </c>
      <c r="K3281" s="37" t="str">
        <f>VLOOKUP(Tabela14[[#This Row],[CÓDIGO]],[1]fornnecedor!$A:$G,7,0)</f>
        <v>TINTA PARA PISO</v>
      </c>
    </row>
    <row r="3282" spans="1:11" x14ac:dyDescent="0.3">
      <c r="A3282" s="8">
        <v>84518</v>
      </c>
      <c r="B3282" s="8" t="str">
        <f>VLOOKUP(Tabela14[[#This Row],[CÓDIGO]],[1]fornnecedor!$A:$E,5,0)</f>
        <v>BRASILUX TINTAS TECNICAS LTDA</v>
      </c>
      <c r="C3282" s="9" t="s">
        <v>2936</v>
      </c>
      <c r="D3282" s="9" t="s">
        <v>549</v>
      </c>
      <c r="E3282" s="23">
        <v>0</v>
      </c>
      <c r="F3282" s="31">
        <v>5</v>
      </c>
      <c r="G3282" s="10">
        <v>7.9</v>
      </c>
      <c r="H3282" s="11">
        <f t="shared" si="102"/>
        <v>0</v>
      </c>
      <c r="I3282" s="12">
        <f t="shared" si="103"/>
        <v>39.5</v>
      </c>
      <c r="J3282" s="13" t="s">
        <v>1105</v>
      </c>
      <c r="K3282" s="37" t="str">
        <f>VLOOKUP(Tabela14[[#This Row],[CÓDIGO]],[1]fornnecedor!$A:$G,7,0)</f>
        <v xml:space="preserve">SPRAYS </v>
      </c>
    </row>
    <row r="3283" spans="1:11" x14ac:dyDescent="0.3">
      <c r="A3283" s="8">
        <v>84778</v>
      </c>
      <c r="B3283" s="8" t="str">
        <f>VLOOKUP(Tabela14[[#This Row],[CÓDIGO]],[1]fornnecedor!$A:$E,5,0)</f>
        <v>BRASILUX TINTAS TECNICAS LTDA</v>
      </c>
      <c r="C3283" s="9" t="s">
        <v>2937</v>
      </c>
      <c r="D3283" s="9" t="s">
        <v>549</v>
      </c>
      <c r="E3283" s="23">
        <v>0</v>
      </c>
      <c r="F3283" s="31">
        <v>1</v>
      </c>
      <c r="G3283" s="10">
        <v>39.57</v>
      </c>
      <c r="H3283" s="11">
        <f t="shared" si="102"/>
        <v>0</v>
      </c>
      <c r="I3283" s="12">
        <f t="shared" si="103"/>
        <v>39.57</v>
      </c>
      <c r="J3283" s="13" t="s">
        <v>1105</v>
      </c>
      <c r="K3283" s="37" t="str">
        <f>VLOOKUP(Tabela14[[#This Row],[CÓDIGO]],[1]fornnecedor!$A:$G,7,0)</f>
        <v>CATALISADORES INDIVIDUAIS</v>
      </c>
    </row>
    <row r="3284" spans="1:11" x14ac:dyDescent="0.3">
      <c r="A3284" s="8">
        <v>23703</v>
      </c>
      <c r="B3284" s="8" t="str">
        <f>VLOOKUP(Tabela14[[#This Row],[CÓDIGO]],[1]fornnecedor!$A:$E,5,0)</f>
        <v>SAINT- GOBAIN DO BRASIL PROD. IND. E CONSTR. LTDA</v>
      </c>
      <c r="C3284" s="9" t="s">
        <v>2938</v>
      </c>
      <c r="D3284" s="9" t="s">
        <v>49</v>
      </c>
      <c r="E3284" s="23">
        <v>0</v>
      </c>
      <c r="F3284" s="31">
        <v>4</v>
      </c>
      <c r="G3284" s="10">
        <v>10</v>
      </c>
      <c r="H3284" s="11">
        <f t="shared" si="102"/>
        <v>0</v>
      </c>
      <c r="I3284" s="12">
        <f t="shared" si="103"/>
        <v>40</v>
      </c>
      <c r="J3284" s="13" t="s">
        <v>1105</v>
      </c>
      <c r="K3284" s="37" t="str">
        <f>VLOOKUP(Tabela14[[#This Row],[CÓDIGO]],[1]fornnecedor!$A:$G,7,0)</f>
        <v xml:space="preserve">OUTROS DISCOS </v>
      </c>
    </row>
    <row r="3285" spans="1:11" x14ac:dyDescent="0.3">
      <c r="A3285" s="8">
        <v>87172</v>
      </c>
      <c r="B3285" s="8" t="str">
        <f>VLOOKUP(Tabela14[[#This Row],[CÓDIGO]],[1]fornnecedor!$A:$E,5,0)</f>
        <v>COM.ALVORADA LIMPEZA E DESCARTAVEIS</v>
      </c>
      <c r="C3285" s="9" t="s">
        <v>472</v>
      </c>
      <c r="D3285" s="9" t="s">
        <v>473</v>
      </c>
      <c r="E3285" s="23">
        <v>0</v>
      </c>
      <c r="F3285" s="31">
        <v>0</v>
      </c>
      <c r="G3285" s="10">
        <v>20.059999999999999</v>
      </c>
      <c r="H3285" s="11">
        <f t="shared" si="102"/>
        <v>0</v>
      </c>
      <c r="I3285" s="12">
        <f t="shared" si="103"/>
        <v>0</v>
      </c>
      <c r="J3285" s="13" t="s">
        <v>1105</v>
      </c>
      <c r="K3285" s="37" t="str">
        <f>VLOOKUP(Tabela14[[#This Row],[CÓDIGO]],[1]fornnecedor!$A:$G,7,0)</f>
        <v>GRUPO CONVERSAO</v>
      </c>
    </row>
    <row r="3286" spans="1:11" x14ac:dyDescent="0.3">
      <c r="A3286" s="8">
        <v>20918</v>
      </c>
      <c r="B3286" s="8" t="str">
        <f>VLOOKUP(Tabela14[[#This Row],[CÓDIGO]],[1]fornnecedor!$A:$E,5,0)</f>
        <v>AKZO NOBEL LTDA AUTO</v>
      </c>
      <c r="C3286" s="9" t="s">
        <v>2940</v>
      </c>
      <c r="D3286" s="9" t="s">
        <v>103</v>
      </c>
      <c r="E3286" s="23">
        <v>0</v>
      </c>
      <c r="F3286" s="31">
        <v>3</v>
      </c>
      <c r="G3286" s="10">
        <v>13.56</v>
      </c>
      <c r="H3286" s="11">
        <f t="shared" si="102"/>
        <v>0</v>
      </c>
      <c r="I3286" s="12">
        <f t="shared" si="103"/>
        <v>40.68</v>
      </c>
      <c r="J3286" s="13" t="s">
        <v>1105</v>
      </c>
      <c r="K3286" s="37" t="str">
        <f>VLOOKUP(Tabela14[[#This Row],[CÓDIGO]],[1]fornnecedor!$A:$G,7,0)</f>
        <v>MASSA DE POLIR</v>
      </c>
    </row>
    <row r="3287" spans="1:11" x14ac:dyDescent="0.3">
      <c r="A3287" s="15">
        <v>23761</v>
      </c>
      <c r="B3287" s="15" t="str">
        <f>VLOOKUP(Tabela14[[#This Row],[CÓDIGO]],[1]fornnecedor!$A:$E,5,0)</f>
        <v>SHERWIN - WILLIAMS DO BRASIL IND. E COM. LTDA</v>
      </c>
      <c r="C3287" s="16" t="s">
        <v>2942</v>
      </c>
      <c r="D3287" s="16" t="s">
        <v>324</v>
      </c>
      <c r="E3287" s="22">
        <v>0</v>
      </c>
      <c r="F3287" s="30">
        <v>4</v>
      </c>
      <c r="G3287" s="17">
        <v>10.53</v>
      </c>
      <c r="H3287" s="11">
        <f t="shared" si="102"/>
        <v>0</v>
      </c>
      <c r="I3287" s="12">
        <f t="shared" si="103"/>
        <v>42.12</v>
      </c>
      <c r="J3287" s="13" t="s">
        <v>1105</v>
      </c>
      <c r="K3287" s="37" t="str">
        <f>VLOOKUP(Tabela14[[#This Row],[CÓDIGO]],[1]fornnecedor!$A:$G,7,0)</f>
        <v xml:space="preserve">SPRAYS </v>
      </c>
    </row>
    <row r="3288" spans="1:11" x14ac:dyDescent="0.3">
      <c r="A3288" s="8">
        <v>83796</v>
      </c>
      <c r="B3288" s="8" t="str">
        <f>VLOOKUP(Tabela14[[#This Row],[CÓDIGO]],[1]fornnecedor!$A:$E,5,0)</f>
        <v>VONIXX INDUSTRIA E COMERCIO DE POLIDORES LTDA</v>
      </c>
      <c r="C3288" s="9" t="s">
        <v>2943</v>
      </c>
      <c r="D3288" s="9" t="s">
        <v>515</v>
      </c>
      <c r="E3288" s="23">
        <v>0</v>
      </c>
      <c r="F3288" s="31">
        <v>3</v>
      </c>
      <c r="G3288" s="10">
        <v>14.07</v>
      </c>
      <c r="H3288" s="11">
        <f t="shared" si="102"/>
        <v>0</v>
      </c>
      <c r="I3288" s="12">
        <f t="shared" si="103"/>
        <v>42.21</v>
      </c>
      <c r="J3288" s="13" t="s">
        <v>1105</v>
      </c>
      <c r="K3288" s="37" t="str">
        <f>VLOOKUP(Tabela14[[#This Row],[CÓDIGO]],[1]fornnecedor!$A:$G,7,0)</f>
        <v>LINHA DE HIGENIZAÇÃO E ESTÉTICA  AUTOMOTIVA VONIX</v>
      </c>
    </row>
    <row r="3289" spans="1:11" x14ac:dyDescent="0.3">
      <c r="A3289" s="8">
        <v>84527</v>
      </c>
      <c r="B3289" s="8" t="str">
        <f>VLOOKUP(Tabela14[[#This Row],[CÓDIGO]],[1]fornnecedor!$A:$E,5,0)</f>
        <v>BRASILUX TINTAS TECNICAS LTDA</v>
      </c>
      <c r="C3289" s="9" t="s">
        <v>2945</v>
      </c>
      <c r="D3289" s="9" t="s">
        <v>549</v>
      </c>
      <c r="E3289" s="23">
        <v>0</v>
      </c>
      <c r="F3289" s="31">
        <v>5</v>
      </c>
      <c r="G3289" s="10">
        <v>8.57</v>
      </c>
      <c r="H3289" s="11">
        <f t="shared" si="102"/>
        <v>0</v>
      </c>
      <c r="I3289" s="12">
        <f t="shared" si="103"/>
        <v>42.85</v>
      </c>
      <c r="J3289" s="13" t="s">
        <v>1105</v>
      </c>
      <c r="K3289" s="37" t="str">
        <f>VLOOKUP(Tabela14[[#This Row],[CÓDIGO]],[1]fornnecedor!$A:$G,7,0)</f>
        <v xml:space="preserve">SPRAYS </v>
      </c>
    </row>
    <row r="3290" spans="1:11" x14ac:dyDescent="0.3">
      <c r="A3290" s="15">
        <v>85434</v>
      </c>
      <c r="B3290" s="15" t="str">
        <f>VLOOKUP(Tabela14[[#This Row],[CÓDIGO]],[1]fornnecedor!$A:$E,5,0)</f>
        <v>BRASILUX TINTAS TECNICAS LTDA</v>
      </c>
      <c r="C3290" s="16" t="s">
        <v>2946</v>
      </c>
      <c r="D3290" s="16" t="s">
        <v>549</v>
      </c>
      <c r="E3290" s="22">
        <v>0</v>
      </c>
      <c r="F3290" s="30">
        <v>1</v>
      </c>
      <c r="G3290" s="17">
        <v>43.44</v>
      </c>
      <c r="H3290" s="11">
        <f t="shared" si="102"/>
        <v>0</v>
      </c>
      <c r="I3290" s="12">
        <f t="shared" si="103"/>
        <v>43.44</v>
      </c>
      <c r="J3290" s="13" t="s">
        <v>1105</v>
      </c>
      <c r="K3290" s="37" t="str">
        <f>VLOOKUP(Tabela14[[#This Row],[CÓDIGO]],[1]fornnecedor!$A:$G,7,0)</f>
        <v>BASES NO MACHINE PREMIUM</v>
      </c>
    </row>
    <row r="3291" spans="1:11" x14ac:dyDescent="0.3">
      <c r="A3291" s="8">
        <v>24246</v>
      </c>
      <c r="B3291" s="8" t="str">
        <f>VLOOKUP(Tabela14[[#This Row],[CÓDIGO]],[1]fornnecedor!$A:$E,5,0)</f>
        <v>SAINT- GOBAIN DO BRASIL PROD. IND. E CONSTR. LTDA</v>
      </c>
      <c r="C3291" s="9" t="s">
        <v>2947</v>
      </c>
      <c r="D3291" s="9" t="s">
        <v>49</v>
      </c>
      <c r="E3291" s="23">
        <v>0</v>
      </c>
      <c r="F3291" s="31">
        <v>38</v>
      </c>
      <c r="G3291" s="10">
        <v>1.1599999999999999</v>
      </c>
      <c r="H3291" s="11">
        <f t="shared" si="102"/>
        <v>0</v>
      </c>
      <c r="I3291" s="12">
        <f t="shared" si="103"/>
        <v>44.08</v>
      </c>
      <c r="J3291" s="13" t="s">
        <v>1105</v>
      </c>
      <c r="K3291" s="37" t="str">
        <f>VLOOKUP(Tabela14[[#This Row],[CÓDIGO]],[1]fornnecedor!$A:$G,7,0)</f>
        <v>EPI´S</v>
      </c>
    </row>
    <row r="3292" spans="1:11" x14ac:dyDescent="0.3">
      <c r="A3292" s="8">
        <v>87004</v>
      </c>
      <c r="B3292" s="8" t="str">
        <f>VLOOKUP(Tabela14[[#This Row],[CÓDIGO]],[1]fornnecedor!$A:$E,5,0)</f>
        <v>PINCEIS ATLAS S.A.</v>
      </c>
      <c r="C3292" s="9" t="s">
        <v>2948</v>
      </c>
      <c r="D3292" s="9" t="s">
        <v>23</v>
      </c>
      <c r="E3292" s="23">
        <v>0</v>
      </c>
      <c r="F3292" s="31">
        <v>11</v>
      </c>
      <c r="G3292" s="10">
        <v>4.0199999999999996</v>
      </c>
      <c r="H3292" s="11">
        <f t="shared" si="102"/>
        <v>0</v>
      </c>
      <c r="I3292" s="12">
        <f t="shared" si="103"/>
        <v>44.22</v>
      </c>
      <c r="J3292" s="13" t="s">
        <v>1105</v>
      </c>
      <c r="K3292" s="37" t="str">
        <f>VLOOKUP(Tabela14[[#This Row],[CÓDIGO]],[1]fornnecedor!$A:$G,7,0)</f>
        <v xml:space="preserve">DISCOS / LIXAS / ABRASIVOS </v>
      </c>
    </row>
    <row r="3293" spans="1:11" x14ac:dyDescent="0.3">
      <c r="A3293" s="8">
        <v>84740</v>
      </c>
      <c r="B3293" s="8" t="str">
        <f>VLOOKUP(Tabela14[[#This Row],[CÓDIGO]],[1]fornnecedor!$A:$E,5,0)</f>
        <v>SAINT- GOBAIN DO BRASIL PROD. IND. E CONSTR. LTDA</v>
      </c>
      <c r="C3293" s="9" t="s">
        <v>2949</v>
      </c>
      <c r="D3293" s="9" t="s">
        <v>49</v>
      </c>
      <c r="E3293" s="23">
        <v>0</v>
      </c>
      <c r="F3293" s="31">
        <v>3</v>
      </c>
      <c r="G3293" s="10">
        <v>14.75</v>
      </c>
      <c r="H3293" s="11">
        <f t="shared" si="102"/>
        <v>0</v>
      </c>
      <c r="I3293" s="12">
        <f t="shared" si="103"/>
        <v>44.25</v>
      </c>
      <c r="J3293" s="13" t="s">
        <v>1105</v>
      </c>
      <c r="K3293" s="37" t="str">
        <f>VLOOKUP(Tabela14[[#This Row],[CÓDIGO]],[1]fornnecedor!$A:$G,7,0)</f>
        <v xml:space="preserve">LÍQUIDOS P/ POLIMENTO </v>
      </c>
    </row>
    <row r="3294" spans="1:11" x14ac:dyDescent="0.3">
      <c r="A3294" s="15">
        <v>22979</v>
      </c>
      <c r="B3294" s="15" t="str">
        <f>VLOOKUP(Tabela14[[#This Row],[CÓDIGO]],[1]fornnecedor!$A:$E,5,0)</f>
        <v>COM.ALVORADA LIMPEZA E DESCARTAVEIS</v>
      </c>
      <c r="C3294" s="16" t="s">
        <v>479</v>
      </c>
      <c r="D3294" s="16" t="s">
        <v>480</v>
      </c>
      <c r="E3294" s="22">
        <v>0</v>
      </c>
      <c r="F3294" s="31">
        <v>0</v>
      </c>
      <c r="G3294" s="17">
        <v>44.57</v>
      </c>
      <c r="H3294" s="11">
        <f t="shared" si="102"/>
        <v>0</v>
      </c>
      <c r="I3294" s="12">
        <f t="shared" si="103"/>
        <v>0</v>
      </c>
      <c r="J3294" s="13" t="s">
        <v>1105</v>
      </c>
      <c r="K3294" s="37" t="str">
        <f>VLOOKUP(Tabela14[[#This Row],[CÓDIGO]],[1]fornnecedor!$A:$G,7,0)</f>
        <v>APLICADORES / ADAPTADORES / ENGATES / SUPORTES</v>
      </c>
    </row>
    <row r="3295" spans="1:11" x14ac:dyDescent="0.3">
      <c r="A3295" s="15">
        <v>85469</v>
      </c>
      <c r="B3295" s="15" t="str">
        <f>VLOOKUP(Tabela14[[#This Row],[CÓDIGO]],[1]fornnecedor!$A:$E,5,0)</f>
        <v>SAINT GOBAIN</v>
      </c>
      <c r="C3295" s="16" t="s">
        <v>2951</v>
      </c>
      <c r="D3295" s="16" t="s">
        <v>2821</v>
      </c>
      <c r="E3295" s="22">
        <v>0</v>
      </c>
      <c r="F3295" s="30">
        <v>4</v>
      </c>
      <c r="G3295" s="17">
        <v>11.19</v>
      </c>
      <c r="H3295" s="11">
        <f t="shared" si="102"/>
        <v>0</v>
      </c>
      <c r="I3295" s="12">
        <f t="shared" si="103"/>
        <v>44.76</v>
      </c>
      <c r="J3295" s="13" t="s">
        <v>1105</v>
      </c>
      <c r="K3295" s="37" t="str">
        <f>VLOOKUP(Tabela14[[#This Row],[CÓDIGO]],[1]fornnecedor!$A:$G,7,0)</f>
        <v>PU 40</v>
      </c>
    </row>
    <row r="3296" spans="1:11" x14ac:dyDescent="0.3">
      <c r="A3296" s="15">
        <v>23706</v>
      </c>
      <c r="B3296" s="15" t="str">
        <f>VLOOKUP(Tabela14[[#This Row],[CÓDIGO]],[1]fornnecedor!$A:$E,5,0)</f>
        <v>RESICOLOR INDUSTRIA DE PRODUTOS LTDA</v>
      </c>
      <c r="C3296" s="16" t="s">
        <v>2953</v>
      </c>
      <c r="D3296" s="16" t="s">
        <v>2954</v>
      </c>
      <c r="E3296" s="22">
        <v>0</v>
      </c>
      <c r="F3296" s="30">
        <v>3</v>
      </c>
      <c r="G3296" s="17">
        <v>15</v>
      </c>
      <c r="H3296" s="11">
        <f t="shared" si="102"/>
        <v>0</v>
      </c>
      <c r="I3296" s="12">
        <f t="shared" si="103"/>
        <v>45</v>
      </c>
      <c r="J3296" s="13" t="s">
        <v>1105</v>
      </c>
      <c r="K3296" s="37" t="str">
        <f>VLOOKUP(Tabela14[[#This Row],[CÓDIGO]],[1]fornnecedor!$A:$G,7,0)</f>
        <v>GRUPO CONVERSAO</v>
      </c>
    </row>
    <row r="3297" spans="1:11" x14ac:dyDescent="0.3">
      <c r="A3297" s="8">
        <v>21661</v>
      </c>
      <c r="B3297" s="8" t="str">
        <f>VLOOKUP(Tabela14[[#This Row],[CÓDIGO]],[1]fornnecedor!$A:$E,5,0)</f>
        <v>SAINT- GOBAIN DO BRASIL PROD. IND. E CONSTR. LTDA</v>
      </c>
      <c r="C3297" s="9" t="s">
        <v>2956</v>
      </c>
      <c r="D3297" s="9" t="s">
        <v>49</v>
      </c>
      <c r="E3297" s="23">
        <v>0</v>
      </c>
      <c r="F3297" s="31">
        <v>2</v>
      </c>
      <c r="G3297" s="10">
        <v>22.83</v>
      </c>
      <c r="H3297" s="11">
        <f t="shared" si="102"/>
        <v>0</v>
      </c>
      <c r="I3297" s="12">
        <f t="shared" si="103"/>
        <v>45.66</v>
      </c>
      <c r="J3297" s="13" t="s">
        <v>1105</v>
      </c>
      <c r="K3297" s="37" t="str">
        <f>VLOOKUP(Tabela14[[#This Row],[CÓDIGO]],[1]fornnecedor!$A:$G,7,0)</f>
        <v>APLICADORES / ADAPTADORES / ENGATES / SUPORTES</v>
      </c>
    </row>
    <row r="3298" spans="1:11" x14ac:dyDescent="0.3">
      <c r="A3298" s="15">
        <v>23872</v>
      </c>
      <c r="B3298" s="15" t="str">
        <f>VLOOKUP(Tabela14[[#This Row],[CÓDIGO]],[1]fornnecedor!$A:$E,5,0)</f>
        <v>OMNI COMERCIO E SERVIÇOS LTDA</v>
      </c>
      <c r="C3298" s="16" t="s">
        <v>2957</v>
      </c>
      <c r="D3298" s="16" t="s">
        <v>861</v>
      </c>
      <c r="E3298" s="22">
        <v>0</v>
      </c>
      <c r="F3298" s="30">
        <v>5</v>
      </c>
      <c r="G3298" s="17">
        <v>9.17</v>
      </c>
      <c r="H3298" s="11">
        <f t="shared" si="102"/>
        <v>0</v>
      </c>
      <c r="I3298" s="12">
        <f t="shared" si="103"/>
        <v>45.85</v>
      </c>
      <c r="J3298" s="13" t="s">
        <v>1105</v>
      </c>
      <c r="K3298" s="37" t="str">
        <f>VLOOKUP(Tabela14[[#This Row],[CÓDIGO]],[1]fornnecedor!$A:$G,7,0)</f>
        <v>GRUPO CONVERSAO</v>
      </c>
    </row>
    <row r="3299" spans="1:11" x14ac:dyDescent="0.3">
      <c r="A3299" s="15">
        <v>84690</v>
      </c>
      <c r="B3299" s="15" t="str">
        <f>VLOOKUP(Tabela14[[#This Row],[CÓDIGO]],[1]fornnecedor!$A:$E,5,0)</f>
        <v>CONDOR ATACADISTA LTDA</v>
      </c>
      <c r="C3299" s="16" t="s">
        <v>2958</v>
      </c>
      <c r="D3299" s="16" t="s">
        <v>1333</v>
      </c>
      <c r="E3299" s="22">
        <v>0</v>
      </c>
      <c r="F3299" s="30">
        <v>1</v>
      </c>
      <c r="G3299" s="17">
        <v>46.11</v>
      </c>
      <c r="H3299" s="11">
        <f t="shared" si="102"/>
        <v>0</v>
      </c>
      <c r="I3299" s="12">
        <f t="shared" si="103"/>
        <v>46.11</v>
      </c>
      <c r="J3299" s="13" t="s">
        <v>1105</v>
      </c>
      <c r="K3299" s="37" t="str">
        <f>VLOOKUP(Tabela14[[#This Row],[CÓDIGO]],[1]fornnecedor!$A:$G,7,0)</f>
        <v>EPI´S</v>
      </c>
    </row>
    <row r="3300" spans="1:11" x14ac:dyDescent="0.3">
      <c r="A3300" s="15">
        <v>84533</v>
      </c>
      <c r="B3300" s="15" t="str">
        <f>VLOOKUP(Tabela14[[#This Row],[CÓDIGO]],[1]fornnecedor!$A:$E,5,0)</f>
        <v>BRASILUX TINTAS TECNICAS LTDA</v>
      </c>
      <c r="C3300" s="16" t="s">
        <v>2959</v>
      </c>
      <c r="D3300" s="16" t="s">
        <v>549</v>
      </c>
      <c r="E3300" s="22">
        <v>0</v>
      </c>
      <c r="F3300" s="30">
        <v>5</v>
      </c>
      <c r="G3300" s="17">
        <v>9.24</v>
      </c>
      <c r="H3300" s="11">
        <f t="shared" si="102"/>
        <v>0</v>
      </c>
      <c r="I3300" s="12">
        <f t="shared" si="103"/>
        <v>46.2</v>
      </c>
      <c r="J3300" s="13" t="s">
        <v>1105</v>
      </c>
      <c r="K3300" s="37" t="str">
        <f>VLOOKUP(Tabela14[[#This Row],[CÓDIGO]],[1]fornnecedor!$A:$G,7,0)</f>
        <v xml:space="preserve">SPRAYS </v>
      </c>
    </row>
    <row r="3301" spans="1:11" x14ac:dyDescent="0.3">
      <c r="A3301" s="8">
        <v>24325</v>
      </c>
      <c r="B3301" s="8" t="str">
        <f>VLOOKUP(Tabela14[[#This Row],[CÓDIGO]],[1]fornnecedor!$A:$E,5,0)</f>
        <v>MARLUVAS EQUIPAMENTOS DE SEGURANÇA LTDA</v>
      </c>
      <c r="C3301" s="9" t="s">
        <v>2960</v>
      </c>
      <c r="D3301" s="9" t="s">
        <v>1315</v>
      </c>
      <c r="E3301" s="23">
        <v>0</v>
      </c>
      <c r="F3301" s="31">
        <v>0</v>
      </c>
      <c r="G3301" s="10">
        <v>94.24</v>
      </c>
      <c r="H3301" s="11">
        <f t="shared" si="102"/>
        <v>0</v>
      </c>
      <c r="I3301" s="12">
        <f t="shared" si="103"/>
        <v>0</v>
      </c>
      <c r="J3301" s="13" t="s">
        <v>1105</v>
      </c>
      <c r="K3301" s="37" t="str">
        <f>VLOOKUP(Tabela14[[#This Row],[CÓDIGO]],[1]fornnecedor!$A:$G,7,0)</f>
        <v>EPI´S</v>
      </c>
    </row>
    <row r="3302" spans="1:11" x14ac:dyDescent="0.3">
      <c r="A3302" s="8">
        <v>84748</v>
      </c>
      <c r="B3302" s="8" t="str">
        <f>VLOOKUP(Tabela14[[#This Row],[CÓDIGO]],[1]fornnecedor!$A:$E,5,0)</f>
        <v>BRASILUX TINTAS TECNICAS LTDA</v>
      </c>
      <c r="C3302" s="9" t="s">
        <v>2961</v>
      </c>
      <c r="D3302" s="9" t="s">
        <v>549</v>
      </c>
      <c r="E3302" s="23">
        <v>0</v>
      </c>
      <c r="F3302" s="31">
        <v>6</v>
      </c>
      <c r="G3302" s="10">
        <v>7.81</v>
      </c>
      <c r="H3302" s="11">
        <f t="shared" si="102"/>
        <v>0</v>
      </c>
      <c r="I3302" s="12">
        <f t="shared" si="103"/>
        <v>46.86</v>
      </c>
      <c r="J3302" s="13" t="s">
        <v>1105</v>
      </c>
      <c r="K3302" s="37" t="str">
        <f>VLOOKUP(Tabela14[[#This Row],[CÓDIGO]],[1]fornnecedor!$A:$G,7,0)</f>
        <v>BASES IMOBILIÁRIAS</v>
      </c>
    </row>
    <row r="3303" spans="1:11" x14ac:dyDescent="0.3">
      <c r="A3303" s="15">
        <v>85906</v>
      </c>
      <c r="B3303" s="15" t="str">
        <f>VLOOKUP(Tabela14[[#This Row],[CÓDIGO]],[1]fornnecedor!$A:$E,5,0)</f>
        <v>AKZO NOBEL LTDA DECOR</v>
      </c>
      <c r="C3303" s="16" t="s">
        <v>2962</v>
      </c>
      <c r="D3303" s="16" t="s">
        <v>543</v>
      </c>
      <c r="E3303" s="22">
        <v>0</v>
      </c>
      <c r="F3303" s="30">
        <v>6</v>
      </c>
      <c r="G3303" s="17">
        <v>7.82</v>
      </c>
      <c r="H3303" s="11">
        <f t="shared" si="102"/>
        <v>0</v>
      </c>
      <c r="I3303" s="12">
        <f t="shared" si="103"/>
        <v>46.92</v>
      </c>
      <c r="J3303" s="13" t="s">
        <v>1105</v>
      </c>
      <c r="K3303" s="37" t="str">
        <f>VLOOKUP(Tabela14[[#This Row],[CÓDIGO]],[1]fornnecedor!$A:$G,7,0)</f>
        <v>ESMALTES</v>
      </c>
    </row>
    <row r="3304" spans="1:11" x14ac:dyDescent="0.3">
      <c r="A3304" s="8">
        <v>21619</v>
      </c>
      <c r="B3304" s="8" t="str">
        <f>VLOOKUP(Tabela14[[#This Row],[CÓDIGO]],[1]fornnecedor!$A:$E,5,0)</f>
        <v>SAINT- GOBAIN DO BRASIL PROD. IND. E CONSTR. LTDA</v>
      </c>
      <c r="C3304" s="9" t="s">
        <v>2963</v>
      </c>
      <c r="D3304" s="9" t="s">
        <v>49</v>
      </c>
      <c r="E3304" s="23">
        <v>0</v>
      </c>
      <c r="F3304" s="31">
        <v>13</v>
      </c>
      <c r="G3304" s="10">
        <v>3.68</v>
      </c>
      <c r="H3304" s="11">
        <f t="shared" si="102"/>
        <v>0</v>
      </c>
      <c r="I3304" s="12">
        <f t="shared" si="103"/>
        <v>47.84</v>
      </c>
      <c r="J3304" s="13" t="s">
        <v>1105</v>
      </c>
      <c r="K3304" s="37" t="str">
        <f>VLOOKUP(Tabela14[[#This Row],[CÓDIGO]],[1]fornnecedor!$A:$G,7,0)</f>
        <v xml:space="preserve">OUTROS DISCOS </v>
      </c>
    </row>
    <row r="3305" spans="1:11" x14ac:dyDescent="0.3">
      <c r="A3305" s="8">
        <v>23514</v>
      </c>
      <c r="B3305" s="8" t="str">
        <f>VLOOKUP(Tabela14[[#This Row],[CÓDIGO]],[1]fornnecedor!$A:$E,5,0)</f>
        <v>COM.ALVORADA LIMPEZA E DESCARTAVEIS</v>
      </c>
      <c r="C3305" s="9" t="s">
        <v>2964</v>
      </c>
      <c r="D3305" s="9" t="s">
        <v>458</v>
      </c>
      <c r="E3305" s="23">
        <v>0</v>
      </c>
      <c r="F3305" s="31">
        <v>0</v>
      </c>
      <c r="G3305" s="10">
        <v>5.98</v>
      </c>
      <c r="H3305" s="11">
        <f t="shared" si="102"/>
        <v>0</v>
      </c>
      <c r="I3305" s="12">
        <f t="shared" si="103"/>
        <v>0</v>
      </c>
      <c r="J3305" s="13" t="s">
        <v>1105</v>
      </c>
      <c r="K3305" s="37" t="str">
        <f>VLOOKUP(Tabela14[[#This Row],[CÓDIGO]],[1]fornnecedor!$A:$G,7,0)</f>
        <v>GRUPO CONVERSAO</v>
      </c>
    </row>
    <row r="3306" spans="1:11" x14ac:dyDescent="0.3">
      <c r="A3306" s="15">
        <v>84749</v>
      </c>
      <c r="B3306" s="15" t="str">
        <f>VLOOKUP(Tabela14[[#This Row],[CÓDIGO]],[1]fornnecedor!$A:$E,5,0)</f>
        <v>BRASILUX TINTAS TECNICAS LTDA</v>
      </c>
      <c r="C3306" s="16" t="s">
        <v>2965</v>
      </c>
      <c r="D3306" s="16" t="s">
        <v>549</v>
      </c>
      <c r="E3306" s="22">
        <v>0</v>
      </c>
      <c r="F3306" s="30">
        <v>4</v>
      </c>
      <c r="G3306" s="17">
        <v>12.32</v>
      </c>
      <c r="H3306" s="11">
        <f t="shared" si="102"/>
        <v>0</v>
      </c>
      <c r="I3306" s="12">
        <f t="shared" si="103"/>
        <v>49.28</v>
      </c>
      <c r="J3306" s="13" t="s">
        <v>1105</v>
      </c>
      <c r="K3306" s="37" t="str">
        <f>VLOOKUP(Tabela14[[#This Row],[CÓDIGO]],[1]fornnecedor!$A:$G,7,0)</f>
        <v>BASES IMOBILIÁRIAS</v>
      </c>
    </row>
    <row r="3307" spans="1:11" x14ac:dyDescent="0.3">
      <c r="A3307" s="15">
        <v>24324</v>
      </c>
      <c r="B3307" s="15" t="str">
        <f>VLOOKUP(Tabela14[[#This Row],[CÓDIGO]],[1]fornnecedor!$A:$E,5,0)</f>
        <v>MARLUVAS EQUIPAMENTOS DE SEGURANÇA LTDA</v>
      </c>
      <c r="C3307" s="16" t="s">
        <v>2966</v>
      </c>
      <c r="D3307" s="16" t="s">
        <v>1315</v>
      </c>
      <c r="E3307" s="22">
        <v>0</v>
      </c>
      <c r="F3307" s="30">
        <v>0</v>
      </c>
      <c r="G3307" s="17">
        <v>98.95</v>
      </c>
      <c r="H3307" s="11">
        <f t="shared" si="102"/>
        <v>0</v>
      </c>
      <c r="I3307" s="12">
        <f t="shared" si="103"/>
        <v>0</v>
      </c>
      <c r="J3307" s="13" t="s">
        <v>1105</v>
      </c>
      <c r="K3307" s="37" t="str">
        <f>VLOOKUP(Tabela14[[#This Row],[CÓDIGO]],[1]fornnecedor!$A:$G,7,0)</f>
        <v>EPI´S</v>
      </c>
    </row>
    <row r="3308" spans="1:11" x14ac:dyDescent="0.3">
      <c r="A3308" s="15">
        <v>21680</v>
      </c>
      <c r="B3308" s="15" t="str">
        <f>VLOOKUP(Tabela14[[#This Row],[CÓDIGO]],[1]fornnecedor!$A:$E,5,0)</f>
        <v>3M DO BRASIL LTDA</v>
      </c>
      <c r="C3308" s="16" t="s">
        <v>2967</v>
      </c>
      <c r="D3308" s="16" t="s">
        <v>366</v>
      </c>
      <c r="E3308" s="22">
        <v>0</v>
      </c>
      <c r="F3308" s="30">
        <v>11</v>
      </c>
      <c r="G3308" s="17">
        <v>4.51</v>
      </c>
      <c r="H3308" s="11">
        <f t="shared" si="102"/>
        <v>0</v>
      </c>
      <c r="I3308" s="12">
        <f t="shared" si="103"/>
        <v>49.61</v>
      </c>
      <c r="J3308" s="13" t="s">
        <v>1105</v>
      </c>
      <c r="K3308" s="37" t="str">
        <f>VLOOKUP(Tabela14[[#This Row],[CÓDIGO]],[1]fornnecedor!$A:$G,7,0)</f>
        <v xml:space="preserve">DISCOS / LIXAS / ABRASIVOS </v>
      </c>
    </row>
    <row r="3309" spans="1:11" x14ac:dyDescent="0.3">
      <c r="A3309" s="8">
        <v>23524</v>
      </c>
      <c r="B3309" s="8" t="str">
        <f>VLOOKUP(Tabela14[[#This Row],[CÓDIGO]],[1]fornnecedor!$A:$E,5,0)</f>
        <v>DJF Comercial de Papelaria Ltda. - ME</v>
      </c>
      <c r="C3309" s="9" t="s">
        <v>2968</v>
      </c>
      <c r="D3309" s="9" t="s">
        <v>857</v>
      </c>
      <c r="E3309" s="23">
        <v>0</v>
      </c>
      <c r="F3309" s="31">
        <v>50</v>
      </c>
      <c r="G3309" s="10">
        <v>1</v>
      </c>
      <c r="H3309" s="11">
        <f t="shared" si="102"/>
        <v>0</v>
      </c>
      <c r="I3309" s="12">
        <f t="shared" si="103"/>
        <v>50</v>
      </c>
      <c r="J3309" s="13" t="s">
        <v>1105</v>
      </c>
      <c r="K3309" s="37" t="str">
        <f>VLOOKUP(Tabela14[[#This Row],[CÓDIGO]],[1]fornnecedor!$A:$G,7,0)</f>
        <v>GRUPO CONVERSAO</v>
      </c>
    </row>
    <row r="3310" spans="1:11" x14ac:dyDescent="0.3">
      <c r="A3310" s="8">
        <v>83847</v>
      </c>
      <c r="B3310" s="8" t="str">
        <f>VLOOKUP(Tabela14[[#This Row],[CÓDIGO]],[1]fornnecedor!$A:$E,5,0)</f>
        <v>OMNI COMERCIO E SERVIÇOS LTDA</v>
      </c>
      <c r="C3310" s="9" t="s">
        <v>2969</v>
      </c>
      <c r="D3310" s="9" t="s">
        <v>857</v>
      </c>
      <c r="E3310" s="23">
        <v>0</v>
      </c>
      <c r="F3310" s="31">
        <v>2</v>
      </c>
      <c r="G3310" s="10">
        <v>25</v>
      </c>
      <c r="H3310" s="11">
        <f t="shared" si="102"/>
        <v>0</v>
      </c>
      <c r="I3310" s="12">
        <f t="shared" si="103"/>
        <v>50</v>
      </c>
      <c r="J3310" s="13" t="s">
        <v>1105</v>
      </c>
      <c r="K3310" s="37" t="str">
        <f>VLOOKUP(Tabela14[[#This Row],[CÓDIGO]],[1]fornnecedor!$A:$G,7,0)</f>
        <v>GRUPO CONVERSAO</v>
      </c>
    </row>
    <row r="3311" spans="1:11" x14ac:dyDescent="0.3">
      <c r="A3311" s="8">
        <v>83834</v>
      </c>
      <c r="B3311" s="8" t="str">
        <f>VLOOKUP(Tabela14[[#This Row],[CÓDIGO]],[1]fornnecedor!$A:$E,5,0)</f>
        <v>MARLUVAS EQUIPAMENTOS DE SEGURANÇA LTDA</v>
      </c>
      <c r="C3311" s="9" t="s">
        <v>2970</v>
      </c>
      <c r="D3311" s="9" t="s">
        <v>1315</v>
      </c>
      <c r="E3311" s="23">
        <v>0</v>
      </c>
      <c r="F3311" s="31">
        <v>0</v>
      </c>
      <c r="G3311" s="10">
        <v>108.47</v>
      </c>
      <c r="H3311" s="11">
        <f t="shared" si="102"/>
        <v>0</v>
      </c>
      <c r="I3311" s="12">
        <f t="shared" si="103"/>
        <v>0</v>
      </c>
      <c r="J3311" s="13" t="s">
        <v>1105</v>
      </c>
      <c r="K3311" s="37" t="str">
        <f>VLOOKUP(Tabela14[[#This Row],[CÓDIGO]],[1]fornnecedor!$A:$G,7,0)</f>
        <v>EPI´S</v>
      </c>
    </row>
    <row r="3312" spans="1:11" x14ac:dyDescent="0.3">
      <c r="A3312" s="8">
        <v>24091</v>
      </c>
      <c r="B3312" s="8" t="str">
        <f>VLOOKUP(Tabela14[[#This Row],[CÓDIGO]],[1]fornnecedor!$A:$E,5,0)</f>
        <v>SKYLACK TINTAS E VERNIZES LTDA</v>
      </c>
      <c r="C3312" s="9" t="s">
        <v>2971</v>
      </c>
      <c r="D3312" s="9" t="s">
        <v>1114</v>
      </c>
      <c r="E3312" s="23">
        <v>0</v>
      </c>
      <c r="F3312" s="31">
        <v>4</v>
      </c>
      <c r="G3312" s="10">
        <v>13.03</v>
      </c>
      <c r="H3312" s="11">
        <f t="shared" si="102"/>
        <v>0</v>
      </c>
      <c r="I3312" s="12">
        <f t="shared" si="103"/>
        <v>52.12</v>
      </c>
      <c r="J3312" s="13" t="s">
        <v>1105</v>
      </c>
      <c r="K3312" s="37" t="str">
        <f>VLOOKUP(Tabela14[[#This Row],[CÓDIGO]],[1]fornnecedor!$A:$G,7,0)</f>
        <v>VERNIZ AUTOMOTIVO</v>
      </c>
    </row>
    <row r="3313" spans="1:11" x14ac:dyDescent="0.3">
      <c r="A3313" s="8">
        <v>85468</v>
      </c>
      <c r="B3313" s="8" t="str">
        <f>VLOOKUP(Tabela14[[#This Row],[CÓDIGO]],[1]fornnecedor!$A:$E,5,0)</f>
        <v>SAINT GOBAIN</v>
      </c>
      <c r="C3313" s="9" t="s">
        <v>2972</v>
      </c>
      <c r="D3313" s="9" t="s">
        <v>2821</v>
      </c>
      <c r="E3313" s="23">
        <v>0</v>
      </c>
      <c r="F3313" s="31">
        <v>5</v>
      </c>
      <c r="G3313" s="10">
        <v>10.47</v>
      </c>
      <c r="H3313" s="11">
        <f t="shared" si="102"/>
        <v>0</v>
      </c>
      <c r="I3313" s="12">
        <f t="shared" si="103"/>
        <v>52.35</v>
      </c>
      <c r="J3313" s="13" t="s">
        <v>1105</v>
      </c>
      <c r="K3313" s="37" t="str">
        <f>VLOOKUP(Tabela14[[#This Row],[CÓDIGO]],[1]fornnecedor!$A:$G,7,0)</f>
        <v>PU 40</v>
      </c>
    </row>
    <row r="3314" spans="1:11" x14ac:dyDescent="0.3">
      <c r="A3314" s="15">
        <v>83959</v>
      </c>
      <c r="B3314" s="15" t="str">
        <f>VLOOKUP(Tabela14[[#This Row],[CÓDIGO]],[1]fornnecedor!$A:$E,5,0)</f>
        <v>SKYLACK TINTAS E VERNIZES LTDA</v>
      </c>
      <c r="C3314" s="16" t="s">
        <v>2973</v>
      </c>
      <c r="D3314" s="16" t="s">
        <v>1114</v>
      </c>
      <c r="E3314" s="22">
        <v>0</v>
      </c>
      <c r="F3314" s="30">
        <v>2</v>
      </c>
      <c r="G3314" s="17">
        <v>26.27</v>
      </c>
      <c r="H3314" s="11">
        <f t="shared" si="102"/>
        <v>0</v>
      </c>
      <c r="I3314" s="12">
        <f t="shared" si="103"/>
        <v>52.54</v>
      </c>
      <c r="J3314" s="13" t="s">
        <v>1105</v>
      </c>
      <c r="K3314" s="37" t="str">
        <f>VLOOKUP(Tabela14[[#This Row],[CÓDIGO]],[1]fornnecedor!$A:$G,7,0)</f>
        <v>PRIMER AUTOMOTIVO</v>
      </c>
    </row>
    <row r="3315" spans="1:11" x14ac:dyDescent="0.3">
      <c r="A3315" s="15">
        <v>85988</v>
      </c>
      <c r="B3315" s="15" t="str">
        <f>VLOOKUP(Tabela14[[#This Row],[CÓDIGO]],[1]fornnecedor!$A:$E,5,0)</f>
        <v>AKZO NOBEL LTDA DECOR</v>
      </c>
      <c r="C3315" s="16" t="s">
        <v>2974</v>
      </c>
      <c r="D3315" s="16" t="s">
        <v>543</v>
      </c>
      <c r="E3315" s="22">
        <v>0</v>
      </c>
      <c r="F3315" s="30">
        <v>6</v>
      </c>
      <c r="G3315" s="17">
        <v>8.81</v>
      </c>
      <c r="H3315" s="11">
        <f t="shared" si="102"/>
        <v>0</v>
      </c>
      <c r="I3315" s="12">
        <f t="shared" si="103"/>
        <v>52.86</v>
      </c>
      <c r="J3315" s="13" t="s">
        <v>1105</v>
      </c>
      <c r="K3315" s="37" t="str">
        <f>VLOOKUP(Tabela14[[#This Row],[CÓDIGO]],[1]fornnecedor!$A:$G,7,0)</f>
        <v>ESMALTES</v>
      </c>
    </row>
    <row r="3316" spans="1:11" x14ac:dyDescent="0.3">
      <c r="A3316" s="8">
        <v>23859</v>
      </c>
      <c r="B3316" s="8" t="str">
        <f>VLOOKUP(Tabela14[[#This Row],[CÓDIGO]],[1]fornnecedor!$A:$E,5,0)</f>
        <v>ANJO QUIMICA DO BRASIL LTDA</v>
      </c>
      <c r="C3316" s="9" t="s">
        <v>2975</v>
      </c>
      <c r="D3316" s="9" t="s">
        <v>503</v>
      </c>
      <c r="E3316" s="23">
        <v>0</v>
      </c>
      <c r="F3316" s="31">
        <v>2</v>
      </c>
      <c r="G3316" s="10">
        <v>26.46</v>
      </c>
      <c r="H3316" s="11">
        <f t="shared" si="102"/>
        <v>0</v>
      </c>
      <c r="I3316" s="12">
        <f t="shared" si="103"/>
        <v>52.92</v>
      </c>
      <c r="J3316" s="13" t="s">
        <v>1105</v>
      </c>
      <c r="K3316" s="37" t="str">
        <f>VLOOKUP(Tabela14[[#This Row],[CÓDIGO]],[1]fornnecedor!$A:$G,7,0)</f>
        <v>ESMALTES</v>
      </c>
    </row>
    <row r="3317" spans="1:11" x14ac:dyDescent="0.3">
      <c r="A3317" s="15">
        <v>23825</v>
      </c>
      <c r="B3317" s="15" t="str">
        <f>VLOOKUP(Tabela14[[#This Row],[CÓDIGO]],[1]fornnecedor!$A:$E,5,0)</f>
        <v>MARLUVAS EQUIPAMENTOS DE SEGURANÇA LTDA</v>
      </c>
      <c r="C3317" s="16" t="s">
        <v>2976</v>
      </c>
      <c r="D3317" s="16" t="s">
        <v>1315</v>
      </c>
      <c r="E3317" s="22">
        <v>0</v>
      </c>
      <c r="F3317" s="30">
        <v>0</v>
      </c>
      <c r="G3317" s="17">
        <v>37.090000000000003</v>
      </c>
      <c r="H3317" s="11">
        <f t="shared" si="102"/>
        <v>0</v>
      </c>
      <c r="I3317" s="12">
        <f t="shared" si="103"/>
        <v>0</v>
      </c>
      <c r="J3317" s="13" t="s">
        <v>1105</v>
      </c>
      <c r="K3317" s="37" t="str">
        <f>VLOOKUP(Tabela14[[#This Row],[CÓDIGO]],[1]fornnecedor!$A:$G,7,0)</f>
        <v>EPI´S</v>
      </c>
    </row>
    <row r="3318" spans="1:11" x14ac:dyDescent="0.3">
      <c r="A3318" s="8">
        <v>24136</v>
      </c>
      <c r="B3318" s="8" t="str">
        <f>VLOOKUP(Tabela14[[#This Row],[CÓDIGO]],[1]fornnecedor!$A:$E,5,0)</f>
        <v>SKYLACK TINTAS E VERNIZES LTDA</v>
      </c>
      <c r="C3318" s="9" t="s">
        <v>2978</v>
      </c>
      <c r="D3318" s="9" t="s">
        <v>1114</v>
      </c>
      <c r="E3318" s="23">
        <v>0</v>
      </c>
      <c r="F3318" s="31">
        <v>2</v>
      </c>
      <c r="G3318" s="10">
        <v>26.65</v>
      </c>
      <c r="H3318" s="11">
        <f t="shared" si="102"/>
        <v>0</v>
      </c>
      <c r="I3318" s="12">
        <f t="shared" si="103"/>
        <v>53.3</v>
      </c>
      <c r="J3318" s="13" t="s">
        <v>1105</v>
      </c>
      <c r="K3318" s="37" t="str">
        <f>VLOOKUP(Tabela14[[#This Row],[CÓDIGO]],[1]fornnecedor!$A:$G,7,0)</f>
        <v>TINTAS POLIÉSTER</v>
      </c>
    </row>
    <row r="3319" spans="1:11" x14ac:dyDescent="0.3">
      <c r="A3319" s="15">
        <v>149</v>
      </c>
      <c r="B3319" s="15" t="str">
        <f>VLOOKUP(Tabela14[[#This Row],[CÓDIGO]],[1]fornnecedor!$A:$E,5,0)</f>
        <v>SKYLACK TINTAS E VERNIZES LTDA</v>
      </c>
      <c r="C3319" s="16" t="s">
        <v>2979</v>
      </c>
      <c r="D3319" s="16" t="s">
        <v>1114</v>
      </c>
      <c r="E3319" s="22">
        <v>0</v>
      </c>
      <c r="F3319" s="30">
        <v>1</v>
      </c>
      <c r="G3319" s="17">
        <v>53.95</v>
      </c>
      <c r="H3319" s="11">
        <f t="shared" si="102"/>
        <v>0</v>
      </c>
      <c r="I3319" s="12">
        <f t="shared" si="103"/>
        <v>53.95</v>
      </c>
      <c r="J3319" s="13" t="s">
        <v>1105</v>
      </c>
      <c r="K3319" s="37" t="str">
        <f>VLOOKUP(Tabela14[[#This Row],[CÓDIGO]],[1]fornnecedor!$A:$G,7,0)</f>
        <v xml:space="preserve">BASES LACA </v>
      </c>
    </row>
    <row r="3320" spans="1:11" x14ac:dyDescent="0.3">
      <c r="A3320" s="8">
        <v>155</v>
      </c>
      <c r="B3320" s="8" t="str">
        <f>VLOOKUP(Tabela14[[#This Row],[CÓDIGO]],[1]fornnecedor!$A:$E,5,0)</f>
        <v>SKYLACK TINTAS E VERNIZES LTDA</v>
      </c>
      <c r="C3320" s="9" t="s">
        <v>2980</v>
      </c>
      <c r="D3320" s="9" t="s">
        <v>1114</v>
      </c>
      <c r="E3320" s="23">
        <v>0</v>
      </c>
      <c r="F3320" s="31">
        <v>1</v>
      </c>
      <c r="G3320" s="10">
        <v>54.18</v>
      </c>
      <c r="H3320" s="11">
        <f t="shared" si="102"/>
        <v>0</v>
      </c>
      <c r="I3320" s="12">
        <f t="shared" si="103"/>
        <v>54.18</v>
      </c>
      <c r="J3320" s="13" t="s">
        <v>1105</v>
      </c>
      <c r="K3320" s="37" t="str">
        <f>VLOOKUP(Tabela14[[#This Row],[CÓDIGO]],[1]fornnecedor!$A:$G,7,0)</f>
        <v xml:space="preserve">BASES LACA </v>
      </c>
    </row>
    <row r="3321" spans="1:11" x14ac:dyDescent="0.3">
      <c r="A3321" s="8">
        <v>84236</v>
      </c>
      <c r="B3321" s="8" t="str">
        <f>VLOOKUP(Tabela14[[#This Row],[CÓDIGO]],[1]fornnecedor!$A:$E,5,0)</f>
        <v>BRASILUX TINTAS TECNICAS LTDA</v>
      </c>
      <c r="C3321" s="9" t="s">
        <v>2982</v>
      </c>
      <c r="D3321" s="9" t="s">
        <v>549</v>
      </c>
      <c r="E3321" s="23">
        <v>0</v>
      </c>
      <c r="F3321" s="31">
        <v>5</v>
      </c>
      <c r="G3321" s="10">
        <v>10.88</v>
      </c>
      <c r="H3321" s="11">
        <f t="shared" si="102"/>
        <v>0</v>
      </c>
      <c r="I3321" s="12">
        <f t="shared" si="103"/>
        <v>54.400000000000006</v>
      </c>
      <c r="J3321" s="13" t="s">
        <v>1105</v>
      </c>
      <c r="K3321" s="37" t="str">
        <f>VLOOKUP(Tabela14[[#This Row],[CÓDIGO]],[1]fornnecedor!$A:$G,7,0)</f>
        <v>LINHA MOVELEIRA</v>
      </c>
    </row>
    <row r="3322" spans="1:11" x14ac:dyDescent="0.3">
      <c r="A3322" s="8">
        <v>84988</v>
      </c>
      <c r="B3322" s="8" t="str">
        <f>VLOOKUP(Tabela14[[#This Row],[CÓDIGO]],[1]fornnecedor!$A:$E,5,0)</f>
        <v>BRASILUX TINTAS TECNICAS LTDA</v>
      </c>
      <c r="C3322" s="9" t="s">
        <v>2983</v>
      </c>
      <c r="D3322" s="9" t="s">
        <v>549</v>
      </c>
      <c r="E3322" s="23">
        <v>0</v>
      </c>
      <c r="F3322" s="31">
        <v>6</v>
      </c>
      <c r="G3322" s="10">
        <v>9.07</v>
      </c>
      <c r="H3322" s="11">
        <f t="shared" si="102"/>
        <v>0</v>
      </c>
      <c r="I3322" s="12">
        <f t="shared" si="103"/>
        <v>54.42</v>
      </c>
      <c r="J3322" s="13" t="s">
        <v>1105</v>
      </c>
      <c r="K3322" s="37" t="str">
        <f>VLOOKUP(Tabela14[[#This Row],[CÓDIGO]],[1]fornnecedor!$A:$G,7,0)</f>
        <v>BASES IMOBILIÁRIAS</v>
      </c>
    </row>
    <row r="3323" spans="1:11" x14ac:dyDescent="0.3">
      <c r="A3323" s="8">
        <v>84540</v>
      </c>
      <c r="B3323" s="8" t="str">
        <f>VLOOKUP(Tabela14[[#This Row],[CÓDIGO]],[1]fornnecedor!$A:$E,5,0)</f>
        <v>BRASILUX TINTAS TECNICAS LTDA</v>
      </c>
      <c r="C3323" s="9" t="s">
        <v>2984</v>
      </c>
      <c r="D3323" s="9" t="s">
        <v>549</v>
      </c>
      <c r="E3323" s="23">
        <v>0</v>
      </c>
      <c r="F3323" s="31">
        <v>6</v>
      </c>
      <c r="G3323" s="10">
        <v>9.08</v>
      </c>
      <c r="H3323" s="11">
        <f t="shared" si="102"/>
        <v>0</v>
      </c>
      <c r="I3323" s="12">
        <f t="shared" si="103"/>
        <v>54.480000000000004</v>
      </c>
      <c r="J3323" s="13" t="s">
        <v>1105</v>
      </c>
      <c r="K3323" s="37" t="str">
        <f>VLOOKUP(Tabela14[[#This Row],[CÓDIGO]],[1]fornnecedor!$A:$G,7,0)</f>
        <v xml:space="preserve">SPRAYS </v>
      </c>
    </row>
    <row r="3324" spans="1:11" x14ac:dyDescent="0.3">
      <c r="A3324" s="15">
        <v>86715</v>
      </c>
      <c r="B3324" s="15" t="str">
        <f>VLOOKUP(Tabela14[[#This Row],[CÓDIGO]],[1]fornnecedor!$A:$E,5,0)</f>
        <v>AKZO NOBEL LTDA DECOR</v>
      </c>
      <c r="C3324" s="16" t="s">
        <v>2985</v>
      </c>
      <c r="D3324" s="16" t="s">
        <v>543</v>
      </c>
      <c r="E3324" s="22">
        <v>0</v>
      </c>
      <c r="F3324" s="30">
        <v>4</v>
      </c>
      <c r="G3324" s="17">
        <v>13.74</v>
      </c>
      <c r="H3324" s="11">
        <f t="shared" si="102"/>
        <v>0</v>
      </c>
      <c r="I3324" s="12">
        <f t="shared" si="103"/>
        <v>54.96</v>
      </c>
      <c r="J3324" s="13" t="s">
        <v>1105</v>
      </c>
      <c r="K3324" s="37" t="str">
        <f>VLOOKUP(Tabela14[[#This Row],[CÓDIGO]],[1]fornnecedor!$A:$G,7,0)</f>
        <v>BASES IMOBILIÁRIAS</v>
      </c>
    </row>
    <row r="3325" spans="1:11" x14ac:dyDescent="0.3">
      <c r="A3325" s="8">
        <v>84280</v>
      </c>
      <c r="B3325" s="8" t="str">
        <f>VLOOKUP(Tabela14[[#This Row],[CÓDIGO]],[1]fornnecedor!$A:$E,5,0)</f>
        <v>BRASILUX TINTAS TECNICAS LTDA</v>
      </c>
      <c r="C3325" s="9" t="s">
        <v>2987</v>
      </c>
      <c r="D3325" s="9" t="s">
        <v>549</v>
      </c>
      <c r="E3325" s="23">
        <v>0</v>
      </c>
      <c r="F3325" s="31">
        <v>2</v>
      </c>
      <c r="G3325" s="10">
        <v>27.63</v>
      </c>
      <c r="H3325" s="11">
        <f t="shared" si="102"/>
        <v>0</v>
      </c>
      <c r="I3325" s="12">
        <f t="shared" si="103"/>
        <v>55.26</v>
      </c>
      <c r="J3325" s="13" t="s">
        <v>1105</v>
      </c>
      <c r="K3325" s="37" t="str">
        <f>VLOOKUP(Tabela14[[#This Row],[CÓDIGO]],[1]fornnecedor!$A:$G,7,0)</f>
        <v>TINTA PAREDE</v>
      </c>
    </row>
    <row r="3326" spans="1:11" x14ac:dyDescent="0.3">
      <c r="A3326" s="15">
        <v>23529</v>
      </c>
      <c r="B3326" s="15" t="str">
        <f>VLOOKUP(Tabela14[[#This Row],[CÓDIGO]],[1]fornnecedor!$A:$E,5,0)</f>
        <v>OMNI COMERCIO E SERVIÇOS LTDA</v>
      </c>
      <c r="C3326" s="16" t="s">
        <v>2988</v>
      </c>
      <c r="D3326" s="16" t="s">
        <v>857</v>
      </c>
      <c r="E3326" s="22">
        <v>0</v>
      </c>
      <c r="F3326" s="30">
        <v>12</v>
      </c>
      <c r="G3326" s="17">
        <v>4.62</v>
      </c>
      <c r="H3326" s="11">
        <f t="shared" si="102"/>
        <v>0</v>
      </c>
      <c r="I3326" s="12">
        <f t="shared" si="103"/>
        <v>55.44</v>
      </c>
      <c r="J3326" s="13" t="s">
        <v>1105</v>
      </c>
      <c r="K3326" s="37" t="str">
        <f>VLOOKUP(Tabela14[[#This Row],[CÓDIGO]],[1]fornnecedor!$A:$G,7,0)</f>
        <v>GRUPO CONVERSAO</v>
      </c>
    </row>
    <row r="3327" spans="1:11" x14ac:dyDescent="0.3">
      <c r="A3327" s="8">
        <v>83876</v>
      </c>
      <c r="B3327" s="8" t="str">
        <f>VLOOKUP(Tabela14[[#This Row],[CÓDIGO]],[1]fornnecedor!$A:$E,5,0)</f>
        <v>OMNI COMERCIO E SERVIÇOS LTDA</v>
      </c>
      <c r="C3327" s="9" t="s">
        <v>2989</v>
      </c>
      <c r="D3327" s="9" t="s">
        <v>857</v>
      </c>
      <c r="E3327" s="23">
        <v>0</v>
      </c>
      <c r="F3327" s="31">
        <v>12</v>
      </c>
      <c r="G3327" s="10">
        <v>4.62</v>
      </c>
      <c r="H3327" s="11">
        <f t="shared" si="102"/>
        <v>0</v>
      </c>
      <c r="I3327" s="12">
        <f t="shared" si="103"/>
        <v>55.44</v>
      </c>
      <c r="J3327" s="13" t="s">
        <v>1105</v>
      </c>
      <c r="K3327" s="37" t="str">
        <f>VLOOKUP(Tabela14[[#This Row],[CÓDIGO]],[1]fornnecedor!$A:$G,7,0)</f>
        <v>GRUPO CONVERSAO</v>
      </c>
    </row>
    <row r="3328" spans="1:11" x14ac:dyDescent="0.3">
      <c r="A3328" s="15">
        <v>23921</v>
      </c>
      <c r="B3328" s="15" t="str">
        <f>VLOOKUP(Tabela14[[#This Row],[CÓDIGO]],[1]fornnecedor!$A:$E,5,0)</f>
        <v>JUSSARA FERREIRA GOMES</v>
      </c>
      <c r="C3328" s="16" t="s">
        <v>2990</v>
      </c>
      <c r="D3328" s="16" t="s">
        <v>2954</v>
      </c>
      <c r="E3328" s="22">
        <v>0</v>
      </c>
      <c r="F3328" s="30">
        <v>1</v>
      </c>
      <c r="G3328" s="17">
        <v>55.68</v>
      </c>
      <c r="H3328" s="11">
        <f t="shared" si="102"/>
        <v>0</v>
      </c>
      <c r="I3328" s="12">
        <f t="shared" si="103"/>
        <v>55.68</v>
      </c>
      <c r="J3328" s="13" t="s">
        <v>1105</v>
      </c>
      <c r="K3328" s="37" t="str">
        <f>VLOOKUP(Tabela14[[#This Row],[CÓDIGO]],[1]fornnecedor!$A:$G,7,0)</f>
        <v>COLA INST./ ADESIVOS COLANTES</v>
      </c>
    </row>
    <row r="3329" spans="1:11" x14ac:dyDescent="0.3">
      <c r="A3329" s="8">
        <v>84130</v>
      </c>
      <c r="B3329" s="8" t="str">
        <f>VLOOKUP(Tabela14[[#This Row],[CÓDIGO]],[1]fornnecedor!$A:$E,5,0)</f>
        <v>BRASILUX TINTAS TECNICAS LTDA</v>
      </c>
      <c r="C3329" s="9" t="s">
        <v>2991</v>
      </c>
      <c r="D3329" s="9" t="s">
        <v>549</v>
      </c>
      <c r="E3329" s="23">
        <v>0</v>
      </c>
      <c r="F3329" s="31">
        <v>9</v>
      </c>
      <c r="G3329" s="10">
        <v>6.24</v>
      </c>
      <c r="H3329" s="11">
        <f t="shared" si="102"/>
        <v>0</v>
      </c>
      <c r="I3329" s="12">
        <f t="shared" si="103"/>
        <v>56.160000000000004</v>
      </c>
      <c r="J3329" s="13" t="s">
        <v>1105</v>
      </c>
      <c r="K3329" s="37" t="str">
        <f>VLOOKUP(Tabela14[[#This Row],[CÓDIGO]],[1]fornnecedor!$A:$G,7,0)</f>
        <v>ESMALTES</v>
      </c>
    </row>
    <row r="3330" spans="1:11" x14ac:dyDescent="0.3">
      <c r="A3330" s="8">
        <v>86806</v>
      </c>
      <c r="B3330" s="8" t="str">
        <f>VLOOKUP(Tabela14[[#This Row],[CÓDIGO]],[1]fornnecedor!$A:$E,5,0)</f>
        <v>AKZO NOBEL LTDA DECOR</v>
      </c>
      <c r="C3330" s="9" t="s">
        <v>2992</v>
      </c>
      <c r="D3330" s="9" t="s">
        <v>2266</v>
      </c>
      <c r="E3330" s="23">
        <v>0</v>
      </c>
      <c r="F3330" s="31">
        <v>4</v>
      </c>
      <c r="G3330" s="10">
        <v>14.35</v>
      </c>
      <c r="H3330" s="11">
        <f t="shared" ref="H3330:H3393" si="104">G3330*E3330</f>
        <v>0</v>
      </c>
      <c r="I3330" s="12">
        <f t="shared" ref="I3330:I3393" si="105">G3330*F3330</f>
        <v>57.4</v>
      </c>
      <c r="J3330" s="13" t="s">
        <v>1105</v>
      </c>
      <c r="K3330" s="37" t="str">
        <f>VLOOKUP(Tabela14[[#This Row],[CÓDIGO]],[1]fornnecedor!$A:$G,7,0)</f>
        <v>IMPERMEABILIZANTES</v>
      </c>
    </row>
    <row r="3331" spans="1:11" x14ac:dyDescent="0.3">
      <c r="A3331" s="15">
        <v>85918</v>
      </c>
      <c r="B3331" s="15" t="str">
        <f>VLOOKUP(Tabela14[[#This Row],[CÓDIGO]],[1]fornnecedor!$A:$E,5,0)</f>
        <v>AKZO NOBEL LTDA DECOR</v>
      </c>
      <c r="C3331" s="16" t="s">
        <v>2993</v>
      </c>
      <c r="D3331" s="16" t="s">
        <v>543</v>
      </c>
      <c r="E3331" s="22">
        <v>0</v>
      </c>
      <c r="F3331" s="30">
        <v>6</v>
      </c>
      <c r="G3331" s="17">
        <v>9.57</v>
      </c>
      <c r="H3331" s="11">
        <f t="shared" si="104"/>
        <v>0</v>
      </c>
      <c r="I3331" s="12">
        <f t="shared" si="105"/>
        <v>57.42</v>
      </c>
      <c r="J3331" s="13" t="s">
        <v>1105</v>
      </c>
      <c r="K3331" s="37" t="str">
        <f>VLOOKUP(Tabela14[[#This Row],[CÓDIGO]],[1]fornnecedor!$A:$G,7,0)</f>
        <v>ESMALTES</v>
      </c>
    </row>
    <row r="3332" spans="1:11" x14ac:dyDescent="0.3">
      <c r="A3332" s="15">
        <v>84545</v>
      </c>
      <c r="B3332" s="15" t="str">
        <f>VLOOKUP(Tabela14[[#This Row],[CÓDIGO]],[1]fornnecedor!$A:$E,5,0)</f>
        <v>VONIXX INDUSTRIA E COMERCIO DE POLIDORES LTDA</v>
      </c>
      <c r="C3332" s="16" t="s">
        <v>2994</v>
      </c>
      <c r="D3332" s="16" t="s">
        <v>515</v>
      </c>
      <c r="E3332" s="22">
        <v>0</v>
      </c>
      <c r="F3332" s="30">
        <v>2</v>
      </c>
      <c r="G3332" s="17">
        <v>28.75</v>
      </c>
      <c r="H3332" s="11">
        <f t="shared" si="104"/>
        <v>0</v>
      </c>
      <c r="I3332" s="12">
        <f t="shared" si="105"/>
        <v>57.5</v>
      </c>
      <c r="J3332" s="13" t="s">
        <v>1105</v>
      </c>
      <c r="K3332" s="37" t="str">
        <f>VLOOKUP(Tabela14[[#This Row],[CÓDIGO]],[1]fornnecedor!$A:$G,7,0)</f>
        <v>LINHA DE HIGENIZAÇÃO E ESTÉTICA  AUTOMOTIVA VONIX</v>
      </c>
    </row>
    <row r="3333" spans="1:11" x14ac:dyDescent="0.3">
      <c r="A3333" s="15">
        <v>23983</v>
      </c>
      <c r="B3333" s="15" t="str">
        <f>VLOOKUP(Tabela14[[#This Row],[CÓDIGO]],[1]fornnecedor!$A:$E,5,0)</f>
        <v>SKYLACK TINTAS E VERNIZES LTDA</v>
      </c>
      <c r="C3333" s="16" t="s">
        <v>2995</v>
      </c>
      <c r="D3333" s="16" t="s">
        <v>1114</v>
      </c>
      <c r="E3333" s="22">
        <v>0</v>
      </c>
      <c r="F3333" s="30">
        <v>0.97</v>
      </c>
      <c r="G3333" s="17">
        <v>59.46</v>
      </c>
      <c r="H3333" s="11">
        <f t="shared" si="104"/>
        <v>0</v>
      </c>
      <c r="I3333" s="12">
        <f t="shared" si="105"/>
        <v>57.676200000000001</v>
      </c>
      <c r="J3333" s="13" t="s">
        <v>1105</v>
      </c>
      <c r="K3333" s="37" t="str">
        <f>VLOOKUP(Tabela14[[#This Row],[CÓDIGO]],[1]fornnecedor!$A:$G,7,0)</f>
        <v>BASES POLIÉSTER</v>
      </c>
    </row>
    <row r="3334" spans="1:11" x14ac:dyDescent="0.3">
      <c r="A3334" s="8">
        <v>85422</v>
      </c>
      <c r="B3334" s="8" t="str">
        <f>VLOOKUP(Tabela14[[#This Row],[CÓDIGO]],[1]fornnecedor!$A:$E,5,0)</f>
        <v>MAXI RUBBER INDUSTRIAS QUIMICAS LTDA</v>
      </c>
      <c r="C3334" s="9" t="s">
        <v>2996</v>
      </c>
      <c r="D3334" s="9" t="s">
        <v>775</v>
      </c>
      <c r="E3334" s="23">
        <v>0</v>
      </c>
      <c r="F3334" s="31">
        <v>11</v>
      </c>
      <c r="G3334" s="10">
        <v>5.28</v>
      </c>
      <c r="H3334" s="11">
        <f t="shared" si="104"/>
        <v>0</v>
      </c>
      <c r="I3334" s="12">
        <f t="shared" si="105"/>
        <v>58.080000000000005</v>
      </c>
      <c r="J3334" s="13" t="s">
        <v>1105</v>
      </c>
      <c r="K3334" s="37" t="str">
        <f>VLOOKUP(Tabela14[[#This Row],[CÓDIGO]],[1]fornnecedor!$A:$G,7,0)</f>
        <v xml:space="preserve">COLA  PLÁSTICA </v>
      </c>
    </row>
    <row r="3335" spans="1:11" x14ac:dyDescent="0.3">
      <c r="A3335" s="8">
        <v>24319</v>
      </c>
      <c r="B3335" s="8" t="str">
        <f>VLOOKUP(Tabela14[[#This Row],[CÓDIGO]],[1]fornnecedor!$A:$E,5,0)</f>
        <v>MAXI RUBBER INDUSTRIAS QUIMICAS LTDA</v>
      </c>
      <c r="C3335" s="9" t="s">
        <v>2997</v>
      </c>
      <c r="D3335" s="9" t="s">
        <v>775</v>
      </c>
      <c r="E3335" s="23">
        <v>0</v>
      </c>
      <c r="F3335" s="31">
        <v>4</v>
      </c>
      <c r="G3335" s="10">
        <v>14.62</v>
      </c>
      <c r="H3335" s="11">
        <f t="shared" si="104"/>
        <v>0</v>
      </c>
      <c r="I3335" s="12">
        <f t="shared" si="105"/>
        <v>58.48</v>
      </c>
      <c r="J3335" s="13" t="s">
        <v>1105</v>
      </c>
      <c r="K3335" s="37" t="str">
        <f>VLOOKUP(Tabela14[[#This Row],[CÓDIGO]],[1]fornnecedor!$A:$G,7,0)</f>
        <v>CERA  / LIMPEZA /  POLIMENTO VEICULAR</v>
      </c>
    </row>
    <row r="3336" spans="1:11" x14ac:dyDescent="0.3">
      <c r="A3336" s="8">
        <v>24196</v>
      </c>
      <c r="B3336" s="8" t="str">
        <f>VLOOKUP(Tabela14[[#This Row],[CÓDIGO]],[1]fornnecedor!$A:$E,5,0)</f>
        <v>SKYLACK TINTAS E VERNIZES LTDA</v>
      </c>
      <c r="C3336" s="9" t="s">
        <v>2998</v>
      </c>
      <c r="D3336" s="9" t="s">
        <v>1114</v>
      </c>
      <c r="E3336" s="23">
        <v>0</v>
      </c>
      <c r="F3336" s="31">
        <v>1</v>
      </c>
      <c r="G3336" s="10">
        <v>58.52</v>
      </c>
      <c r="H3336" s="11">
        <f t="shared" si="104"/>
        <v>0</v>
      </c>
      <c r="I3336" s="12">
        <f t="shared" si="105"/>
        <v>58.52</v>
      </c>
      <c r="J3336" s="13" t="s">
        <v>1105</v>
      </c>
      <c r="K3336" s="37" t="str">
        <f>VLOOKUP(Tabela14[[#This Row],[CÓDIGO]],[1]fornnecedor!$A:$G,7,0)</f>
        <v>VERNIZ AUTOMOTIVO</v>
      </c>
    </row>
    <row r="3337" spans="1:11" x14ac:dyDescent="0.3">
      <c r="A3337" s="8">
        <v>85453</v>
      </c>
      <c r="B3337" s="8" t="str">
        <f>VLOOKUP(Tabela14[[#This Row],[CÓDIGO]],[1]fornnecedor!$A:$E,5,0)</f>
        <v>BRASILUX TINTAS TECNICAS LTDA</v>
      </c>
      <c r="C3337" s="9" t="s">
        <v>2999</v>
      </c>
      <c r="D3337" s="9" t="s">
        <v>549</v>
      </c>
      <c r="E3337" s="23">
        <v>0</v>
      </c>
      <c r="F3337" s="31">
        <v>1</v>
      </c>
      <c r="G3337" s="10">
        <v>58.69</v>
      </c>
      <c r="H3337" s="11">
        <f t="shared" si="104"/>
        <v>0</v>
      </c>
      <c r="I3337" s="12">
        <f t="shared" si="105"/>
        <v>58.69</v>
      </c>
      <c r="J3337" s="13" t="s">
        <v>1105</v>
      </c>
      <c r="K3337" s="37" t="str">
        <f>VLOOKUP(Tabela14[[#This Row],[CÓDIGO]],[1]fornnecedor!$A:$G,7,0)</f>
        <v>ESMALTES</v>
      </c>
    </row>
    <row r="3338" spans="1:11" x14ac:dyDescent="0.3">
      <c r="A3338" s="15">
        <v>84994</v>
      </c>
      <c r="B3338" s="15" t="str">
        <f>VLOOKUP(Tabela14[[#This Row],[CÓDIGO]],[1]fornnecedor!$A:$E,5,0)</f>
        <v>BRASILUX TINTAS TECNICAS LTDA</v>
      </c>
      <c r="C3338" s="16" t="s">
        <v>3000</v>
      </c>
      <c r="D3338" s="16" t="s">
        <v>549</v>
      </c>
      <c r="E3338" s="22">
        <v>0</v>
      </c>
      <c r="F3338" s="30">
        <v>7</v>
      </c>
      <c r="G3338" s="17">
        <v>8.4</v>
      </c>
      <c r="H3338" s="11">
        <f t="shared" si="104"/>
        <v>0</v>
      </c>
      <c r="I3338" s="12">
        <f t="shared" si="105"/>
        <v>58.800000000000004</v>
      </c>
      <c r="J3338" s="13" t="s">
        <v>1105</v>
      </c>
      <c r="K3338" s="37" t="str">
        <f>VLOOKUP(Tabela14[[#This Row],[CÓDIGO]],[1]fornnecedor!$A:$G,7,0)</f>
        <v>BASES IMOBILIÁRIAS</v>
      </c>
    </row>
    <row r="3339" spans="1:11" x14ac:dyDescent="0.3">
      <c r="A3339" s="15">
        <v>10070</v>
      </c>
      <c r="B3339" s="15" t="str">
        <f>VLOOKUP(Tabela14[[#This Row],[CÓDIGO]],[1]fornnecedor!$A:$E,5,0)</f>
        <v>SAINT- GOBAIN DO BRASIL PROD. IND. E CONSTR. LTDA</v>
      </c>
      <c r="C3339" s="16" t="s">
        <v>3001</v>
      </c>
      <c r="D3339" s="16" t="s">
        <v>49</v>
      </c>
      <c r="E3339" s="22">
        <v>0</v>
      </c>
      <c r="F3339" s="30">
        <v>1</v>
      </c>
      <c r="G3339" s="17">
        <v>59.27</v>
      </c>
      <c r="H3339" s="11">
        <f t="shared" si="104"/>
        <v>0</v>
      </c>
      <c r="I3339" s="12">
        <f t="shared" si="105"/>
        <v>59.27</v>
      </c>
      <c r="J3339" s="13" t="s">
        <v>1105</v>
      </c>
      <c r="K3339" s="37" t="str">
        <f>VLOOKUP(Tabela14[[#This Row],[CÓDIGO]],[1]fornnecedor!$A:$G,7,0)</f>
        <v>CERA  / LIMPEZA /  POLIMENTO VEICULAR</v>
      </c>
    </row>
    <row r="3340" spans="1:11" x14ac:dyDescent="0.3">
      <c r="A3340" s="8">
        <v>10060</v>
      </c>
      <c r="B3340" s="8" t="str">
        <f>VLOOKUP(Tabela14[[#This Row],[CÓDIGO]],[1]fornnecedor!$A:$E,5,0)</f>
        <v>3M DO BRASIL LTDA</v>
      </c>
      <c r="C3340" s="9" t="s">
        <v>3002</v>
      </c>
      <c r="D3340" s="9" t="s">
        <v>366</v>
      </c>
      <c r="E3340" s="23">
        <v>0</v>
      </c>
      <c r="F3340" s="31">
        <v>5</v>
      </c>
      <c r="G3340" s="10">
        <v>11.86</v>
      </c>
      <c r="H3340" s="11">
        <f t="shared" si="104"/>
        <v>0</v>
      </c>
      <c r="I3340" s="12">
        <f t="shared" si="105"/>
        <v>59.3</v>
      </c>
      <c r="J3340" s="13" t="s">
        <v>1105</v>
      </c>
      <c r="K3340" s="37" t="str">
        <f>VLOOKUP(Tabela14[[#This Row],[CÓDIGO]],[1]fornnecedor!$A:$G,7,0)</f>
        <v>.............................................</v>
      </c>
    </row>
    <row r="3341" spans="1:11" x14ac:dyDescent="0.3">
      <c r="A3341" s="8">
        <v>21593</v>
      </c>
      <c r="B3341" s="8" t="str">
        <f>VLOOKUP(Tabela14[[#This Row],[CÓDIGO]],[1]fornnecedor!$A:$E,5,0)</f>
        <v>COM.ALVORADA LIMPEZA E DESCARTAVEIS</v>
      </c>
      <c r="C3341" s="9" t="s">
        <v>3004</v>
      </c>
      <c r="D3341" s="9" t="s">
        <v>857</v>
      </c>
      <c r="E3341" s="23">
        <v>0</v>
      </c>
      <c r="F3341" s="31">
        <v>0</v>
      </c>
      <c r="G3341" s="10">
        <v>30.29</v>
      </c>
      <c r="H3341" s="11">
        <f t="shared" si="104"/>
        <v>0</v>
      </c>
      <c r="I3341" s="12">
        <f t="shared" si="105"/>
        <v>0</v>
      </c>
      <c r="J3341" s="13" t="s">
        <v>1105</v>
      </c>
      <c r="K3341" s="37" t="str">
        <f>VLOOKUP(Tabela14[[#This Row],[CÓDIGO]],[1]fornnecedor!$A:$G,7,0)</f>
        <v>GRUPO CONVERSAO</v>
      </c>
    </row>
    <row r="3342" spans="1:11" x14ac:dyDescent="0.3">
      <c r="A3342" s="15">
        <v>23765</v>
      </c>
      <c r="B3342" s="15" t="str">
        <f>VLOOKUP(Tabela14[[#This Row],[CÓDIGO]],[1]fornnecedor!$A:$E,5,0)</f>
        <v>COM.ALVORADA LIMPEZA E DESCARTAVEIS</v>
      </c>
      <c r="C3342" s="16" t="s">
        <v>475</v>
      </c>
      <c r="D3342" s="16" t="s">
        <v>463</v>
      </c>
      <c r="E3342" s="22">
        <v>0</v>
      </c>
      <c r="F3342" s="31">
        <v>0</v>
      </c>
      <c r="G3342" s="17">
        <v>20.5</v>
      </c>
      <c r="H3342" s="11">
        <f t="shared" si="104"/>
        <v>0</v>
      </c>
      <c r="I3342" s="12">
        <f t="shared" si="105"/>
        <v>0</v>
      </c>
      <c r="J3342" s="13" t="s">
        <v>1105</v>
      </c>
      <c r="K3342" s="37" t="str">
        <f>VLOOKUP(Tabela14[[#This Row],[CÓDIGO]],[1]fornnecedor!$A:$G,7,0)</f>
        <v>GRUPO CONVERSAO</v>
      </c>
    </row>
    <row r="3343" spans="1:11" x14ac:dyDescent="0.3">
      <c r="A3343" s="15">
        <v>84569</v>
      </c>
      <c r="B3343" s="15" t="str">
        <f>VLOOKUP(Tabela14[[#This Row],[CÓDIGO]],[1]fornnecedor!$A:$E,5,0)</f>
        <v>BRASILUX TINTAS TECNICAS LTDA</v>
      </c>
      <c r="C3343" s="16" t="s">
        <v>3006</v>
      </c>
      <c r="D3343" s="16" t="s">
        <v>549</v>
      </c>
      <c r="E3343" s="22">
        <v>0</v>
      </c>
      <c r="F3343" s="30">
        <v>2</v>
      </c>
      <c r="G3343" s="17">
        <v>30.94</v>
      </c>
      <c r="H3343" s="11">
        <f t="shared" si="104"/>
        <v>0</v>
      </c>
      <c r="I3343" s="12">
        <f t="shared" si="105"/>
        <v>61.88</v>
      </c>
      <c r="J3343" s="13" t="s">
        <v>1105</v>
      </c>
      <c r="K3343" s="37" t="str">
        <f>VLOOKUP(Tabela14[[#This Row],[CÓDIGO]],[1]fornnecedor!$A:$G,7,0)</f>
        <v>CIMENTO QUEIMADO / EFEITOS DECORATIVOS</v>
      </c>
    </row>
    <row r="3344" spans="1:11" x14ac:dyDescent="0.3">
      <c r="A3344" s="15">
        <v>85272</v>
      </c>
      <c r="B3344" s="15" t="str">
        <f>VLOOKUP(Tabela14[[#This Row],[CÓDIGO]],[1]fornnecedor!$A:$E,5,0)</f>
        <v>BRASILUX TINTAS TECNICAS LTDA</v>
      </c>
      <c r="C3344" s="16" t="s">
        <v>762</v>
      </c>
      <c r="D3344" s="16" t="s">
        <v>549</v>
      </c>
      <c r="E3344" s="22">
        <v>0</v>
      </c>
      <c r="F3344" s="30">
        <v>2</v>
      </c>
      <c r="G3344" s="17">
        <v>31.42</v>
      </c>
      <c r="H3344" s="11">
        <f t="shared" si="104"/>
        <v>0</v>
      </c>
      <c r="I3344" s="12">
        <f t="shared" si="105"/>
        <v>62.84</v>
      </c>
      <c r="J3344" s="13" t="s">
        <v>1105</v>
      </c>
      <c r="K3344" s="37" t="str">
        <f>VLOOKUP(Tabela14[[#This Row],[CÓDIGO]],[1]fornnecedor!$A:$G,7,0)</f>
        <v xml:space="preserve">BASES SISTEMA NO MACHINE </v>
      </c>
    </row>
    <row r="3345" spans="1:11" x14ac:dyDescent="0.3">
      <c r="A3345" s="8">
        <v>23083</v>
      </c>
      <c r="B3345" s="8" t="str">
        <f>VLOOKUP(Tabela14[[#This Row],[CÓDIGO]],[1]fornnecedor!$A:$E,5,0)</f>
        <v>ROBERLO DO BRASIL LTDA</v>
      </c>
      <c r="C3345" s="9" t="s">
        <v>3007</v>
      </c>
      <c r="D3345" s="9" t="s">
        <v>2513</v>
      </c>
      <c r="E3345" s="23">
        <v>0</v>
      </c>
      <c r="F3345" s="31">
        <v>1</v>
      </c>
      <c r="G3345" s="10">
        <v>62.98</v>
      </c>
      <c r="H3345" s="11">
        <f t="shared" si="104"/>
        <v>0</v>
      </c>
      <c r="I3345" s="12">
        <f t="shared" si="105"/>
        <v>62.98</v>
      </c>
      <c r="J3345" s="13" t="s">
        <v>1105</v>
      </c>
      <c r="K3345" s="37" t="str">
        <f>VLOOKUP(Tabela14[[#This Row],[CÓDIGO]],[1]fornnecedor!$A:$G,7,0)</f>
        <v>VEDADORES / SELANTES</v>
      </c>
    </row>
    <row r="3346" spans="1:11" x14ac:dyDescent="0.3">
      <c r="A3346" s="8">
        <v>84292</v>
      </c>
      <c r="B3346" s="8" t="str">
        <f>VLOOKUP(Tabela14[[#This Row],[CÓDIGO]],[1]fornnecedor!$A:$E,5,0)</f>
        <v>BRASILUX TINTAS TECNICAS LTDA</v>
      </c>
      <c r="C3346" s="9" t="s">
        <v>3008</v>
      </c>
      <c r="D3346" s="9" t="s">
        <v>549</v>
      </c>
      <c r="E3346" s="23">
        <v>0</v>
      </c>
      <c r="F3346" s="31">
        <v>2</v>
      </c>
      <c r="G3346" s="10">
        <v>31.58</v>
      </c>
      <c r="H3346" s="11">
        <f t="shared" si="104"/>
        <v>0</v>
      </c>
      <c r="I3346" s="12">
        <f t="shared" si="105"/>
        <v>63.16</v>
      </c>
      <c r="J3346" s="13" t="s">
        <v>1105</v>
      </c>
      <c r="K3346" s="37" t="str">
        <f>VLOOKUP(Tabela14[[#This Row],[CÓDIGO]],[1]fornnecedor!$A:$G,7,0)</f>
        <v>TINTA PAREDE</v>
      </c>
    </row>
    <row r="3347" spans="1:11" x14ac:dyDescent="0.3">
      <c r="A3347" s="15">
        <v>37</v>
      </c>
      <c r="B3347" s="15" t="str">
        <f>VLOOKUP(Tabela14[[#This Row],[CÓDIGO]],[1]fornnecedor!$A:$E,5,0)</f>
        <v>SAINT GOBAIN</v>
      </c>
      <c r="C3347" s="16" t="s">
        <v>3009</v>
      </c>
      <c r="D3347" s="16" t="s">
        <v>2821</v>
      </c>
      <c r="E3347" s="22">
        <v>0</v>
      </c>
      <c r="F3347" s="30">
        <v>5</v>
      </c>
      <c r="G3347" s="17">
        <v>12.64</v>
      </c>
      <c r="H3347" s="11">
        <f t="shared" si="104"/>
        <v>0</v>
      </c>
      <c r="I3347" s="12">
        <f t="shared" si="105"/>
        <v>63.2</v>
      </c>
      <c r="J3347" s="13" t="s">
        <v>1105</v>
      </c>
      <c r="K3347" s="37" t="str">
        <f>VLOOKUP(Tabela14[[#This Row],[CÓDIGO]],[1]fornnecedor!$A:$G,7,0)</f>
        <v>COLA INST./ ADESIVOS COLANTES</v>
      </c>
    </row>
    <row r="3348" spans="1:11" x14ac:dyDescent="0.3">
      <c r="A3348" s="15">
        <v>24016</v>
      </c>
      <c r="B3348" s="15" t="str">
        <f>VLOOKUP(Tabela14[[#This Row],[CÓDIGO]],[1]fornnecedor!$A:$E,5,0)</f>
        <v>SKYLACK TINTAS E VERNIZES LTDA</v>
      </c>
      <c r="C3348" s="16" t="s">
        <v>3010</v>
      </c>
      <c r="D3348" s="16" t="s">
        <v>1114</v>
      </c>
      <c r="E3348" s="22">
        <v>0</v>
      </c>
      <c r="F3348" s="30">
        <v>2</v>
      </c>
      <c r="G3348" s="17">
        <v>31.61</v>
      </c>
      <c r="H3348" s="11">
        <f t="shared" si="104"/>
        <v>0</v>
      </c>
      <c r="I3348" s="12">
        <f t="shared" si="105"/>
        <v>63.22</v>
      </c>
      <c r="J3348" s="13" t="s">
        <v>1105</v>
      </c>
      <c r="K3348" s="37" t="str">
        <f>VLOOKUP(Tabela14[[#This Row],[CÓDIGO]],[1]fornnecedor!$A:$G,7,0)</f>
        <v>TINTAS POLIÉSTER</v>
      </c>
    </row>
    <row r="3349" spans="1:11" x14ac:dyDescent="0.3">
      <c r="A3349" s="15">
        <v>24132</v>
      </c>
      <c r="B3349" s="15" t="str">
        <f>VLOOKUP(Tabela14[[#This Row],[CÓDIGO]],[1]fornnecedor!$A:$E,5,0)</f>
        <v>SKYLACK TINTAS E VERNIZES LTDA</v>
      </c>
      <c r="C3349" s="16" t="s">
        <v>3011</v>
      </c>
      <c r="D3349" s="16" t="s">
        <v>1114</v>
      </c>
      <c r="E3349" s="22">
        <v>0</v>
      </c>
      <c r="F3349" s="30">
        <v>1</v>
      </c>
      <c r="G3349" s="17">
        <v>63.46</v>
      </c>
      <c r="H3349" s="11">
        <f t="shared" si="104"/>
        <v>0</v>
      </c>
      <c r="I3349" s="12">
        <f t="shared" si="105"/>
        <v>63.46</v>
      </c>
      <c r="J3349" s="13" t="s">
        <v>1105</v>
      </c>
      <c r="K3349" s="37" t="str">
        <f>VLOOKUP(Tabela14[[#This Row],[CÓDIGO]],[1]fornnecedor!$A:$G,7,0)</f>
        <v>TINTAS POLIÉSTER</v>
      </c>
    </row>
    <row r="3350" spans="1:11" x14ac:dyDescent="0.3">
      <c r="A3350" s="8">
        <v>23901</v>
      </c>
      <c r="B3350" s="8" t="str">
        <f>VLOOKUP(Tabela14[[#This Row],[CÓDIGO]],[1]fornnecedor!$A:$E,5,0)</f>
        <v>SKYLACK TINTAS E VERNIZES LTDA</v>
      </c>
      <c r="C3350" s="9" t="s">
        <v>3012</v>
      </c>
      <c r="D3350" s="9" t="s">
        <v>1114</v>
      </c>
      <c r="E3350" s="23">
        <v>0</v>
      </c>
      <c r="F3350" s="31">
        <v>1</v>
      </c>
      <c r="G3350" s="10">
        <v>63.84</v>
      </c>
      <c r="H3350" s="11">
        <f t="shared" si="104"/>
        <v>0</v>
      </c>
      <c r="I3350" s="12">
        <f t="shared" si="105"/>
        <v>63.84</v>
      </c>
      <c r="J3350" s="13" t="s">
        <v>1105</v>
      </c>
      <c r="K3350" s="37" t="str">
        <f>VLOOKUP(Tabela14[[#This Row],[CÓDIGO]],[1]fornnecedor!$A:$G,7,0)</f>
        <v>ESMALTES</v>
      </c>
    </row>
    <row r="3351" spans="1:11" x14ac:dyDescent="0.3">
      <c r="A3351" s="8">
        <v>23827</v>
      </c>
      <c r="B3351" s="8" t="str">
        <f>VLOOKUP(Tabela14[[#This Row],[CÓDIGO]],[1]fornnecedor!$A:$E,5,0)</f>
        <v>MARLUVAS EQUIPAMENTOS DE SEGURANÇA LTDA</v>
      </c>
      <c r="C3351" s="9" t="s">
        <v>3013</v>
      </c>
      <c r="D3351" s="9" t="s">
        <v>1315</v>
      </c>
      <c r="E3351" s="23">
        <v>0</v>
      </c>
      <c r="F3351" s="31">
        <v>0</v>
      </c>
      <c r="G3351" s="10">
        <v>65.900000000000006</v>
      </c>
      <c r="H3351" s="11">
        <f t="shared" si="104"/>
        <v>0</v>
      </c>
      <c r="I3351" s="12">
        <f t="shared" si="105"/>
        <v>0</v>
      </c>
      <c r="J3351" s="13" t="s">
        <v>1105</v>
      </c>
      <c r="K3351" s="37" t="str">
        <f>VLOOKUP(Tabela14[[#This Row],[CÓDIGO]],[1]fornnecedor!$A:$G,7,0)</f>
        <v>EPI´S</v>
      </c>
    </row>
    <row r="3352" spans="1:11" x14ac:dyDescent="0.3">
      <c r="A3352" s="8">
        <v>84692</v>
      </c>
      <c r="B3352" s="8" t="str">
        <f>VLOOKUP(Tabela14[[#This Row],[CÓDIGO]],[1]fornnecedor!$A:$E,5,0)</f>
        <v>BRASILUX TINTAS TECNICAS LTDA</v>
      </c>
      <c r="C3352" s="9" t="s">
        <v>3015</v>
      </c>
      <c r="D3352" s="9" t="s">
        <v>549</v>
      </c>
      <c r="E3352" s="23">
        <v>0</v>
      </c>
      <c r="F3352" s="31">
        <v>11</v>
      </c>
      <c r="G3352" s="10">
        <v>5.86</v>
      </c>
      <c r="H3352" s="11">
        <f t="shared" si="104"/>
        <v>0</v>
      </c>
      <c r="I3352" s="12">
        <f t="shared" si="105"/>
        <v>64.460000000000008</v>
      </c>
      <c r="J3352" s="13" t="s">
        <v>1105</v>
      </c>
      <c r="K3352" s="37" t="str">
        <f>VLOOKUP(Tabela14[[#This Row],[CÓDIGO]],[1]fornnecedor!$A:$G,7,0)</f>
        <v>LINHA MOVELEIRA</v>
      </c>
    </row>
    <row r="3353" spans="1:11" x14ac:dyDescent="0.3">
      <c r="A3353" s="15">
        <v>84531</v>
      </c>
      <c r="B3353" s="15" t="str">
        <f>VLOOKUP(Tabela14[[#This Row],[CÓDIGO]],[1]fornnecedor!$A:$E,5,0)</f>
        <v>BRASILUX TINTAS TECNICAS LTDA</v>
      </c>
      <c r="C3353" s="16" t="s">
        <v>3016</v>
      </c>
      <c r="D3353" s="16" t="s">
        <v>549</v>
      </c>
      <c r="E3353" s="22">
        <v>0</v>
      </c>
      <c r="F3353" s="30">
        <v>6</v>
      </c>
      <c r="G3353" s="17">
        <v>10.78</v>
      </c>
      <c r="H3353" s="11">
        <f t="shared" si="104"/>
        <v>0</v>
      </c>
      <c r="I3353" s="12">
        <f t="shared" si="105"/>
        <v>64.679999999999993</v>
      </c>
      <c r="J3353" s="13" t="s">
        <v>1105</v>
      </c>
      <c r="K3353" s="37" t="str">
        <f>VLOOKUP(Tabela14[[#This Row],[CÓDIGO]],[1]fornnecedor!$A:$G,7,0)</f>
        <v xml:space="preserve">SPRAYS </v>
      </c>
    </row>
    <row r="3354" spans="1:11" x14ac:dyDescent="0.3">
      <c r="A3354" s="15">
        <v>23990</v>
      </c>
      <c r="B3354" s="15" t="str">
        <f>VLOOKUP(Tabela14[[#This Row],[CÓDIGO]],[1]fornnecedor!$A:$E,5,0)</f>
        <v>SKYLACK TINTAS E VERNIZES LTDA</v>
      </c>
      <c r="C3354" s="16" t="s">
        <v>3017</v>
      </c>
      <c r="D3354" s="16" t="s">
        <v>1114</v>
      </c>
      <c r="E3354" s="22">
        <v>0</v>
      </c>
      <c r="F3354" s="30">
        <v>1.06</v>
      </c>
      <c r="G3354" s="17">
        <v>61.04</v>
      </c>
      <c r="H3354" s="11">
        <f t="shared" si="104"/>
        <v>0</v>
      </c>
      <c r="I3354" s="12">
        <f t="shared" si="105"/>
        <v>64.702399999999997</v>
      </c>
      <c r="J3354" s="13" t="s">
        <v>1105</v>
      </c>
      <c r="K3354" s="37" t="str">
        <f>VLOOKUP(Tabela14[[#This Row],[CÓDIGO]],[1]fornnecedor!$A:$G,7,0)</f>
        <v>BASES POLIÉSTER</v>
      </c>
    </row>
    <row r="3355" spans="1:11" x14ac:dyDescent="0.3">
      <c r="A3355" s="8">
        <v>24080</v>
      </c>
      <c r="B3355" s="8" t="str">
        <f>VLOOKUP(Tabela14[[#This Row],[CÓDIGO]],[1]fornnecedor!$A:$E,5,0)</f>
        <v>SKYLACK TINTAS E VERNIZES LTDA</v>
      </c>
      <c r="C3355" s="9" t="s">
        <v>3018</v>
      </c>
      <c r="D3355" s="9" t="s">
        <v>1114</v>
      </c>
      <c r="E3355" s="23">
        <v>0</v>
      </c>
      <c r="F3355" s="31">
        <v>0.5</v>
      </c>
      <c r="G3355" s="10">
        <v>129.66</v>
      </c>
      <c r="H3355" s="11">
        <f t="shared" si="104"/>
        <v>0</v>
      </c>
      <c r="I3355" s="12">
        <f t="shared" si="105"/>
        <v>64.83</v>
      </c>
      <c r="J3355" s="13" t="s">
        <v>1105</v>
      </c>
      <c r="K3355" s="37" t="str">
        <f>VLOOKUP(Tabela14[[#This Row],[CÓDIGO]],[1]fornnecedor!$A:$G,7,0)</f>
        <v>BASES POLIÉSTER</v>
      </c>
    </row>
    <row r="3356" spans="1:11" x14ac:dyDescent="0.3">
      <c r="A3356" s="15">
        <v>85935</v>
      </c>
      <c r="B3356" s="15" t="str">
        <f>VLOOKUP(Tabela14[[#This Row],[CÓDIGO]],[1]fornnecedor!$A:$E,5,0)</f>
        <v>AKZO NOBEL LTDA DECOR</v>
      </c>
      <c r="C3356" s="16" t="s">
        <v>3020</v>
      </c>
      <c r="D3356" s="16" t="s">
        <v>543</v>
      </c>
      <c r="E3356" s="22">
        <v>0</v>
      </c>
      <c r="F3356" s="30">
        <v>6</v>
      </c>
      <c r="G3356" s="17">
        <v>10.88</v>
      </c>
      <c r="H3356" s="11">
        <f t="shared" si="104"/>
        <v>0</v>
      </c>
      <c r="I3356" s="12">
        <f t="shared" si="105"/>
        <v>65.28</v>
      </c>
      <c r="J3356" s="13" t="s">
        <v>1105</v>
      </c>
      <c r="K3356" s="37" t="str">
        <f>VLOOKUP(Tabela14[[#This Row],[CÓDIGO]],[1]fornnecedor!$A:$G,7,0)</f>
        <v>ESMALTES</v>
      </c>
    </row>
    <row r="3357" spans="1:11" x14ac:dyDescent="0.3">
      <c r="A3357" s="15">
        <v>84512</v>
      </c>
      <c r="B3357" s="15" t="str">
        <f>VLOOKUP(Tabela14[[#This Row],[CÓDIGO]],[1]fornnecedor!$A:$E,5,0)</f>
        <v>BRASILUX TINTAS TECNICAS LTDA</v>
      </c>
      <c r="C3357" s="16" t="s">
        <v>3022</v>
      </c>
      <c r="D3357" s="16" t="s">
        <v>549</v>
      </c>
      <c r="E3357" s="22">
        <v>0</v>
      </c>
      <c r="F3357" s="30">
        <v>6</v>
      </c>
      <c r="G3357" s="17">
        <v>10.98</v>
      </c>
      <c r="H3357" s="11">
        <f t="shared" si="104"/>
        <v>0</v>
      </c>
      <c r="I3357" s="12">
        <f t="shared" si="105"/>
        <v>65.88</v>
      </c>
      <c r="J3357" s="13" t="s">
        <v>1105</v>
      </c>
      <c r="K3357" s="37" t="str">
        <f>VLOOKUP(Tabela14[[#This Row],[CÓDIGO]],[1]fornnecedor!$A:$G,7,0)</f>
        <v xml:space="preserve">SPRAYS </v>
      </c>
    </row>
    <row r="3358" spans="1:11" x14ac:dyDescent="0.3">
      <c r="A3358" s="15">
        <v>85781</v>
      </c>
      <c r="B3358" s="15" t="str">
        <f>VLOOKUP(Tabela14[[#This Row],[CÓDIGO]],[1]fornnecedor!$A:$E,5,0)</f>
        <v>AKZO NOBEL LTDA DECOR</v>
      </c>
      <c r="C3358" s="16" t="s">
        <v>3023</v>
      </c>
      <c r="D3358" s="16" t="s">
        <v>543</v>
      </c>
      <c r="E3358" s="22">
        <v>0</v>
      </c>
      <c r="F3358" s="30">
        <v>2</v>
      </c>
      <c r="G3358" s="17">
        <v>33.15</v>
      </c>
      <c r="H3358" s="11">
        <f t="shared" si="104"/>
        <v>0</v>
      </c>
      <c r="I3358" s="12">
        <f t="shared" si="105"/>
        <v>66.3</v>
      </c>
      <c r="J3358" s="13" t="s">
        <v>1105</v>
      </c>
      <c r="K3358" s="37" t="str">
        <f>VLOOKUP(Tabela14[[#This Row],[CÓDIGO]],[1]fornnecedor!$A:$G,7,0)</f>
        <v>TINTA PAREDE</v>
      </c>
    </row>
    <row r="3359" spans="1:11" x14ac:dyDescent="0.3">
      <c r="A3359" s="15">
        <v>23904</v>
      </c>
      <c r="B3359" s="15" t="str">
        <f>VLOOKUP(Tabela14[[#This Row],[CÓDIGO]],[1]fornnecedor!$A:$E,5,0)</f>
        <v>SKYLACK TINTAS E VERNIZES LTDA</v>
      </c>
      <c r="C3359" s="16" t="s">
        <v>3024</v>
      </c>
      <c r="D3359" s="16" t="s">
        <v>1114</v>
      </c>
      <c r="E3359" s="22">
        <v>0</v>
      </c>
      <c r="F3359" s="30">
        <v>1</v>
      </c>
      <c r="G3359" s="17">
        <v>66.66</v>
      </c>
      <c r="H3359" s="11">
        <f t="shared" si="104"/>
        <v>0</v>
      </c>
      <c r="I3359" s="12">
        <f t="shared" si="105"/>
        <v>66.66</v>
      </c>
      <c r="J3359" s="13" t="s">
        <v>1105</v>
      </c>
      <c r="K3359" s="37" t="str">
        <f>VLOOKUP(Tabela14[[#This Row],[CÓDIGO]],[1]fornnecedor!$A:$G,7,0)</f>
        <v>ESMALTES</v>
      </c>
    </row>
    <row r="3360" spans="1:11" x14ac:dyDescent="0.3">
      <c r="A3360" s="8">
        <v>24028</v>
      </c>
      <c r="B3360" s="8" t="str">
        <f>VLOOKUP(Tabela14[[#This Row],[CÓDIGO]],[1]fornnecedor!$A:$E,5,0)</f>
        <v>DAUTO COMERCIO DE PRODUTOS EQUIPAMENTOS E SERVICOS AUTOMOTIV</v>
      </c>
      <c r="C3360" s="9" t="s">
        <v>3026</v>
      </c>
      <c r="D3360" s="9" t="s">
        <v>1114</v>
      </c>
      <c r="E3360" s="23">
        <v>0</v>
      </c>
      <c r="F3360" s="31">
        <v>2</v>
      </c>
      <c r="G3360" s="10">
        <v>33.619999999999997</v>
      </c>
      <c r="H3360" s="11">
        <f t="shared" si="104"/>
        <v>0</v>
      </c>
      <c r="I3360" s="12">
        <f t="shared" si="105"/>
        <v>67.239999999999995</v>
      </c>
      <c r="J3360" s="13" t="s">
        <v>1105</v>
      </c>
      <c r="K3360" s="37" t="str">
        <f>VLOOKUP(Tabela14[[#This Row],[CÓDIGO]],[1]fornnecedor!$A:$G,7,0)</f>
        <v>TINTAS PU</v>
      </c>
    </row>
    <row r="3361" spans="1:11" x14ac:dyDescent="0.3">
      <c r="A3361" s="15">
        <v>83996</v>
      </c>
      <c r="B3361" s="15" t="str">
        <f>VLOOKUP(Tabela14[[#This Row],[CÓDIGO]],[1]fornnecedor!$A:$E,5,0)</f>
        <v>MARLUVAS EQUIPAMENTOS DE SEGURANÇA LTDA</v>
      </c>
      <c r="C3361" s="16" t="s">
        <v>3028</v>
      </c>
      <c r="D3361" s="16" t="s">
        <v>1315</v>
      </c>
      <c r="E3361" s="22">
        <v>0</v>
      </c>
      <c r="F3361" s="30">
        <v>0</v>
      </c>
      <c r="G3361" s="17">
        <v>51</v>
      </c>
      <c r="H3361" s="11">
        <f t="shared" si="104"/>
        <v>0</v>
      </c>
      <c r="I3361" s="12">
        <f t="shared" si="105"/>
        <v>0</v>
      </c>
      <c r="J3361" s="13" t="s">
        <v>1105</v>
      </c>
      <c r="K3361" s="37" t="str">
        <f>VLOOKUP(Tabela14[[#This Row],[CÓDIGO]],[1]fornnecedor!$A:$G,7,0)</f>
        <v>EPI´S</v>
      </c>
    </row>
    <row r="3362" spans="1:11" x14ac:dyDescent="0.3">
      <c r="A3362" s="8">
        <v>141</v>
      </c>
      <c r="B3362" s="8" t="str">
        <f>VLOOKUP(Tabela14[[#This Row],[CÓDIGO]],[1]fornnecedor!$A:$E,5,0)</f>
        <v>SKYLACK TINTAS E VERNIZES LTDA</v>
      </c>
      <c r="C3362" s="9" t="s">
        <v>3029</v>
      </c>
      <c r="D3362" s="9" t="s">
        <v>1114</v>
      </c>
      <c r="E3362" s="23">
        <v>0</v>
      </c>
      <c r="F3362" s="31">
        <v>1</v>
      </c>
      <c r="G3362" s="10">
        <v>67.95</v>
      </c>
      <c r="H3362" s="11">
        <f t="shared" si="104"/>
        <v>0</v>
      </c>
      <c r="I3362" s="12">
        <f t="shared" si="105"/>
        <v>67.95</v>
      </c>
      <c r="J3362" s="13" t="s">
        <v>1105</v>
      </c>
      <c r="K3362" s="37" t="str">
        <f>VLOOKUP(Tabela14[[#This Row],[CÓDIGO]],[1]fornnecedor!$A:$G,7,0)</f>
        <v>BASES SINTETICO</v>
      </c>
    </row>
    <row r="3363" spans="1:11" x14ac:dyDescent="0.3">
      <c r="A3363" s="15">
        <v>24011</v>
      </c>
      <c r="B3363" s="15" t="str">
        <f>VLOOKUP(Tabela14[[#This Row],[CÓDIGO]],[1]fornnecedor!$A:$E,5,0)</f>
        <v>SKYLACK TINTAS E VERNIZES LTDA</v>
      </c>
      <c r="C3363" s="16" t="s">
        <v>3030</v>
      </c>
      <c r="D3363" s="16" t="s">
        <v>1114</v>
      </c>
      <c r="E3363" s="22">
        <v>0</v>
      </c>
      <c r="F3363" s="30">
        <v>2</v>
      </c>
      <c r="G3363" s="17">
        <v>34.03</v>
      </c>
      <c r="H3363" s="11">
        <f t="shared" si="104"/>
        <v>0</v>
      </c>
      <c r="I3363" s="12">
        <f t="shared" si="105"/>
        <v>68.06</v>
      </c>
      <c r="J3363" s="13" t="s">
        <v>1105</v>
      </c>
      <c r="K3363" s="37" t="str">
        <f>VLOOKUP(Tabela14[[#This Row],[CÓDIGO]],[1]fornnecedor!$A:$G,7,0)</f>
        <v>TINTAS POLIÉSTER</v>
      </c>
    </row>
    <row r="3364" spans="1:11" x14ac:dyDescent="0.3">
      <c r="A3364" s="8">
        <v>85264</v>
      </c>
      <c r="B3364" s="8" t="str">
        <f>VLOOKUP(Tabela14[[#This Row],[CÓDIGO]],[1]fornnecedor!$A:$E,5,0)</f>
        <v>BRASILUX TINTAS TECNICAS LTDA</v>
      </c>
      <c r="C3364" s="9" t="s">
        <v>3032</v>
      </c>
      <c r="D3364" s="9" t="s">
        <v>549</v>
      </c>
      <c r="E3364" s="23">
        <v>0</v>
      </c>
      <c r="F3364" s="31">
        <v>3</v>
      </c>
      <c r="G3364" s="10">
        <v>22.75</v>
      </c>
      <c r="H3364" s="11">
        <f t="shared" si="104"/>
        <v>0</v>
      </c>
      <c r="I3364" s="12">
        <f t="shared" si="105"/>
        <v>68.25</v>
      </c>
      <c r="J3364" s="13" t="s">
        <v>1105</v>
      </c>
      <c r="K3364" s="37" t="str">
        <f>VLOOKUP(Tabela14[[#This Row],[CÓDIGO]],[1]fornnecedor!$A:$G,7,0)</f>
        <v>ESMALTES</v>
      </c>
    </row>
    <row r="3365" spans="1:11" x14ac:dyDescent="0.3">
      <c r="A3365" s="8">
        <v>84532</v>
      </c>
      <c r="B3365" s="8" t="str">
        <f>VLOOKUP(Tabela14[[#This Row],[CÓDIGO]],[1]fornnecedor!$A:$E,5,0)</f>
        <v>BRASILUX TINTAS TECNICAS LTDA</v>
      </c>
      <c r="C3365" s="9" t="s">
        <v>3034</v>
      </c>
      <c r="D3365" s="9" t="s">
        <v>549</v>
      </c>
      <c r="E3365" s="23">
        <v>0</v>
      </c>
      <c r="F3365" s="31">
        <v>9</v>
      </c>
      <c r="G3365" s="10">
        <v>7.63</v>
      </c>
      <c r="H3365" s="11">
        <f t="shared" si="104"/>
        <v>0</v>
      </c>
      <c r="I3365" s="12">
        <f t="shared" si="105"/>
        <v>68.67</v>
      </c>
      <c r="J3365" s="13" t="s">
        <v>1105</v>
      </c>
      <c r="K3365" s="37" t="str">
        <f>VLOOKUP(Tabela14[[#This Row],[CÓDIGO]],[1]fornnecedor!$A:$G,7,0)</f>
        <v xml:space="preserve">SPRAYS </v>
      </c>
    </row>
    <row r="3366" spans="1:11" x14ac:dyDescent="0.3">
      <c r="A3366" s="15">
        <v>24348</v>
      </c>
      <c r="B3366" s="15" t="str">
        <f>VLOOKUP(Tabela14[[#This Row],[CÓDIGO]],[1]fornnecedor!$A:$E,5,0)</f>
        <v>COM.ALVORADA LIMPEZA E DESCARTAVEIS</v>
      </c>
      <c r="C3366" s="16" t="s">
        <v>3036</v>
      </c>
      <c r="D3366" s="16" t="s">
        <v>463</v>
      </c>
      <c r="E3366" s="22">
        <v>0</v>
      </c>
      <c r="F3366" s="31">
        <v>0</v>
      </c>
      <c r="G3366" s="17">
        <v>34.42</v>
      </c>
      <c r="H3366" s="11">
        <f t="shared" si="104"/>
        <v>0</v>
      </c>
      <c r="I3366" s="12">
        <f t="shared" si="105"/>
        <v>0</v>
      </c>
      <c r="J3366" s="13" t="s">
        <v>1105</v>
      </c>
      <c r="K3366" s="37" t="str">
        <f>VLOOKUP(Tabela14[[#This Row],[CÓDIGO]],[1]fornnecedor!$A:$G,7,0)</f>
        <v>GRUPO CONVERSAO</v>
      </c>
    </row>
    <row r="3367" spans="1:11" x14ac:dyDescent="0.3">
      <c r="A3367" s="15">
        <v>87102</v>
      </c>
      <c r="B3367" s="15" t="str">
        <f>VLOOKUP(Tabela14[[#This Row],[CÓDIGO]],[1]fornnecedor!$A:$E,5,0)</f>
        <v>DURACOLOR INDUSTRIA E COMERCIO DE TINTAS</v>
      </c>
      <c r="C3367" s="16" t="s">
        <v>3037</v>
      </c>
      <c r="D3367" s="16" t="s">
        <v>1108</v>
      </c>
      <c r="E3367" s="22">
        <v>0</v>
      </c>
      <c r="F3367" s="30">
        <v>1</v>
      </c>
      <c r="G3367" s="17">
        <v>68.89</v>
      </c>
      <c r="H3367" s="11">
        <f t="shared" si="104"/>
        <v>0</v>
      </c>
      <c r="I3367" s="12">
        <f t="shared" si="105"/>
        <v>68.89</v>
      </c>
      <c r="J3367" s="13" t="s">
        <v>1105</v>
      </c>
      <c r="K3367" s="37" t="str">
        <f>VLOOKUP(Tabela14[[#This Row],[CÓDIGO]],[1]fornnecedor!$A:$G,7,0)</f>
        <v>TINTA PAREDE</v>
      </c>
    </row>
    <row r="3368" spans="1:11" x14ac:dyDescent="0.3">
      <c r="A3368" s="8">
        <v>142</v>
      </c>
      <c r="B3368" s="8" t="str">
        <f>VLOOKUP(Tabela14[[#This Row],[CÓDIGO]],[1]fornnecedor!$A:$E,5,0)</f>
        <v>SKYLACK TINTAS E VERNIZES LTDA</v>
      </c>
      <c r="C3368" s="9" t="s">
        <v>3038</v>
      </c>
      <c r="D3368" s="9" t="s">
        <v>1114</v>
      </c>
      <c r="E3368" s="23">
        <v>0</v>
      </c>
      <c r="F3368" s="31">
        <v>1</v>
      </c>
      <c r="G3368" s="10">
        <v>69.040000000000006</v>
      </c>
      <c r="H3368" s="11">
        <f t="shared" si="104"/>
        <v>0</v>
      </c>
      <c r="I3368" s="12">
        <f t="shared" si="105"/>
        <v>69.040000000000006</v>
      </c>
      <c r="J3368" s="13" t="s">
        <v>1105</v>
      </c>
      <c r="K3368" s="37" t="str">
        <f>VLOOKUP(Tabela14[[#This Row],[CÓDIGO]],[1]fornnecedor!$A:$G,7,0)</f>
        <v>BASES SINTETICO</v>
      </c>
    </row>
    <row r="3369" spans="1:11" x14ac:dyDescent="0.3">
      <c r="A3369" s="15">
        <v>84212</v>
      </c>
      <c r="B3369" s="15" t="str">
        <f>VLOOKUP(Tabela14[[#This Row],[CÓDIGO]],[1]fornnecedor!$A:$E,5,0)</f>
        <v>BRASILUX TINTAS TECNICAS LTDA</v>
      </c>
      <c r="C3369" s="16" t="s">
        <v>3039</v>
      </c>
      <c r="D3369" s="16" t="s">
        <v>549</v>
      </c>
      <c r="E3369" s="22">
        <v>0</v>
      </c>
      <c r="F3369" s="30">
        <v>4</v>
      </c>
      <c r="G3369" s="17">
        <v>17.440000000000001</v>
      </c>
      <c r="H3369" s="11">
        <f t="shared" si="104"/>
        <v>0</v>
      </c>
      <c r="I3369" s="12">
        <f t="shared" si="105"/>
        <v>69.760000000000005</v>
      </c>
      <c r="J3369" s="13" t="s">
        <v>1105</v>
      </c>
      <c r="K3369" s="37" t="str">
        <f>VLOOKUP(Tabela14[[#This Row],[CÓDIGO]],[1]fornnecedor!$A:$G,7,0)</f>
        <v>ESMALTES</v>
      </c>
    </row>
    <row r="3370" spans="1:11" x14ac:dyDescent="0.3">
      <c r="A3370" s="15">
        <v>23826</v>
      </c>
      <c r="B3370" s="15" t="str">
        <f>VLOOKUP(Tabela14[[#This Row],[CÓDIGO]],[1]fornnecedor!$A:$E,5,0)</f>
        <v>MARLUVAS EQUIPAMENTOS DE SEGURANÇA LTDA</v>
      </c>
      <c r="C3370" s="16" t="s">
        <v>3040</v>
      </c>
      <c r="D3370" s="16" t="s">
        <v>1315</v>
      </c>
      <c r="E3370" s="22">
        <v>0</v>
      </c>
      <c r="F3370" s="30">
        <v>0</v>
      </c>
      <c r="G3370" s="17">
        <v>114.4</v>
      </c>
      <c r="H3370" s="11">
        <f t="shared" si="104"/>
        <v>0</v>
      </c>
      <c r="I3370" s="12">
        <f t="shared" si="105"/>
        <v>0</v>
      </c>
      <c r="J3370" s="13" t="s">
        <v>1105</v>
      </c>
      <c r="K3370" s="37" t="str">
        <f>VLOOKUP(Tabela14[[#This Row],[CÓDIGO]],[1]fornnecedor!$A:$G,7,0)</f>
        <v>EPI´S</v>
      </c>
    </row>
    <row r="3371" spans="1:11" x14ac:dyDescent="0.3">
      <c r="A3371" s="15">
        <v>84323</v>
      </c>
      <c r="B3371" s="15" t="str">
        <f>VLOOKUP(Tabela14[[#This Row],[CÓDIGO]],[1]fornnecedor!$A:$E,5,0)</f>
        <v>BRASILUX TINTAS TECNICAS LTDA</v>
      </c>
      <c r="C3371" s="16" t="s">
        <v>3041</v>
      </c>
      <c r="D3371" s="16" t="s">
        <v>549</v>
      </c>
      <c r="E3371" s="22">
        <v>0</v>
      </c>
      <c r="F3371" s="30">
        <v>2</v>
      </c>
      <c r="G3371" s="17">
        <v>35.01</v>
      </c>
      <c r="H3371" s="11">
        <f t="shared" si="104"/>
        <v>0</v>
      </c>
      <c r="I3371" s="12">
        <f t="shared" si="105"/>
        <v>70.02</v>
      </c>
      <c r="J3371" s="13" t="s">
        <v>1105</v>
      </c>
      <c r="K3371" s="37" t="str">
        <f>VLOOKUP(Tabela14[[#This Row],[CÓDIGO]],[1]fornnecedor!$A:$G,7,0)</f>
        <v>IMPERMEABILIZANTES</v>
      </c>
    </row>
    <row r="3372" spans="1:11" x14ac:dyDescent="0.3">
      <c r="A3372" s="15">
        <v>20157</v>
      </c>
      <c r="B3372" s="15" t="str">
        <f>VLOOKUP(Tabela14[[#This Row],[CÓDIGO]],[1]fornnecedor!$A:$E,5,0)</f>
        <v>SAINT- GOBAIN DO BRASIL PROD. IND. E CONSTR. LTDA</v>
      </c>
      <c r="C3372" s="16" t="s">
        <v>3042</v>
      </c>
      <c r="D3372" s="16" t="s">
        <v>49</v>
      </c>
      <c r="E3372" s="22">
        <v>0</v>
      </c>
      <c r="F3372" s="30">
        <v>16</v>
      </c>
      <c r="G3372" s="17">
        <v>4.3899999999999997</v>
      </c>
      <c r="H3372" s="11">
        <f t="shared" si="104"/>
        <v>0</v>
      </c>
      <c r="I3372" s="12">
        <f t="shared" si="105"/>
        <v>70.239999999999995</v>
      </c>
      <c r="J3372" s="13" t="s">
        <v>1105</v>
      </c>
      <c r="K3372" s="37" t="str">
        <f>VLOOKUP(Tabela14[[#This Row],[CÓDIGO]],[1]fornnecedor!$A:$G,7,0)</f>
        <v>LIXA DÁGUA</v>
      </c>
    </row>
    <row r="3373" spans="1:11" x14ac:dyDescent="0.3">
      <c r="A3373" s="8">
        <v>84931</v>
      </c>
      <c r="B3373" s="8" t="str">
        <f>VLOOKUP(Tabela14[[#This Row],[CÓDIGO]],[1]fornnecedor!$A:$E,5,0)</f>
        <v>BRASILUX TINTAS TECNICAS LTDA</v>
      </c>
      <c r="C3373" s="9" t="s">
        <v>3045</v>
      </c>
      <c r="D3373" s="9" t="s">
        <v>549</v>
      </c>
      <c r="E3373" s="23">
        <v>0</v>
      </c>
      <c r="F3373" s="31">
        <v>1</v>
      </c>
      <c r="G3373" s="10">
        <v>70.510000000000005</v>
      </c>
      <c r="H3373" s="11">
        <f t="shared" si="104"/>
        <v>0</v>
      </c>
      <c r="I3373" s="12">
        <f t="shared" si="105"/>
        <v>70.510000000000005</v>
      </c>
      <c r="J3373" s="13" t="s">
        <v>1105</v>
      </c>
      <c r="K3373" s="37" t="str">
        <f>VLOOKUP(Tabela14[[#This Row],[CÓDIGO]],[1]fornnecedor!$A:$G,7,0)</f>
        <v>ESMALTES</v>
      </c>
    </row>
    <row r="3374" spans="1:11" x14ac:dyDescent="0.3">
      <c r="A3374" s="8">
        <v>87024</v>
      </c>
      <c r="B3374" s="8" t="str">
        <f>VLOOKUP(Tabela14[[#This Row],[CÓDIGO]],[1]fornnecedor!$A:$E,5,0)</f>
        <v>COM.ALVORADA LIMPEZA E DESCARTAVEIS</v>
      </c>
      <c r="C3374" s="9" t="s">
        <v>3046</v>
      </c>
      <c r="D3374" s="9" t="s">
        <v>466</v>
      </c>
      <c r="E3374" s="23">
        <v>0</v>
      </c>
      <c r="F3374" s="31">
        <v>0</v>
      </c>
      <c r="G3374" s="10">
        <v>2.94</v>
      </c>
      <c r="H3374" s="11">
        <f t="shared" si="104"/>
        <v>0</v>
      </c>
      <c r="I3374" s="12">
        <f t="shared" si="105"/>
        <v>0</v>
      </c>
      <c r="J3374" s="13" t="s">
        <v>1105</v>
      </c>
      <c r="K3374" s="37" t="str">
        <f>VLOOKUP(Tabela14[[#This Row],[CÓDIGO]],[1]fornnecedor!$A:$G,7,0)</f>
        <v>GRUPO CONVERSAO</v>
      </c>
    </row>
    <row r="3375" spans="1:11" x14ac:dyDescent="0.3">
      <c r="A3375" s="8">
        <v>22965</v>
      </c>
      <c r="B3375" s="8" t="str">
        <f>VLOOKUP(Tabela14[[#This Row],[CÓDIGO]],[1]fornnecedor!$A:$E,5,0)</f>
        <v>OMNI COMERCIO E SERVIÇOS LTDA</v>
      </c>
      <c r="C3375" s="9" t="s">
        <v>854</v>
      </c>
      <c r="D3375" s="9" t="s">
        <v>855</v>
      </c>
      <c r="E3375" s="23">
        <v>0</v>
      </c>
      <c r="F3375" s="31">
        <v>20</v>
      </c>
      <c r="G3375" s="10">
        <v>3.53</v>
      </c>
      <c r="H3375" s="11">
        <f t="shared" si="104"/>
        <v>0</v>
      </c>
      <c r="I3375" s="12">
        <f t="shared" si="105"/>
        <v>70.599999999999994</v>
      </c>
      <c r="J3375" s="13" t="s">
        <v>1105</v>
      </c>
      <c r="K3375" s="37" t="str">
        <f>VLOOKUP(Tabela14[[#This Row],[CÓDIGO]],[1]fornnecedor!$A:$G,7,0)</f>
        <v>GRUPO CONVERSAO</v>
      </c>
    </row>
    <row r="3376" spans="1:11" x14ac:dyDescent="0.3">
      <c r="A3376" s="15">
        <v>150</v>
      </c>
      <c r="B3376" s="15" t="str">
        <f>VLOOKUP(Tabela14[[#This Row],[CÓDIGO]],[1]fornnecedor!$A:$E,5,0)</f>
        <v>SKYLACK TINTAS E VERNIZES LTDA</v>
      </c>
      <c r="C3376" s="16" t="s">
        <v>3047</v>
      </c>
      <c r="D3376" s="16" t="s">
        <v>1114</v>
      </c>
      <c r="E3376" s="22">
        <v>0</v>
      </c>
      <c r="F3376" s="30">
        <v>2</v>
      </c>
      <c r="G3376" s="17">
        <v>35.369999999999997</v>
      </c>
      <c r="H3376" s="11">
        <f t="shared" si="104"/>
        <v>0</v>
      </c>
      <c r="I3376" s="12">
        <f t="shared" si="105"/>
        <v>70.739999999999995</v>
      </c>
      <c r="J3376" s="13" t="s">
        <v>1105</v>
      </c>
      <c r="K3376" s="37" t="str">
        <f>VLOOKUP(Tabela14[[#This Row],[CÓDIGO]],[1]fornnecedor!$A:$G,7,0)</f>
        <v xml:space="preserve">BASES LACA </v>
      </c>
    </row>
    <row r="3377" spans="1:11" x14ac:dyDescent="0.3">
      <c r="A3377" s="15">
        <v>85102</v>
      </c>
      <c r="B3377" s="15" t="str">
        <f>VLOOKUP(Tabela14[[#This Row],[CÓDIGO]],[1]fornnecedor!$A:$E,5,0)</f>
        <v>BRASILUX TINTAS TECNICAS LTDA</v>
      </c>
      <c r="C3377" s="16" t="s">
        <v>3048</v>
      </c>
      <c r="D3377" s="16" t="s">
        <v>549</v>
      </c>
      <c r="E3377" s="22">
        <v>0</v>
      </c>
      <c r="F3377" s="30">
        <v>3</v>
      </c>
      <c r="G3377" s="17">
        <v>23.6</v>
      </c>
      <c r="H3377" s="11">
        <f t="shared" si="104"/>
        <v>0</v>
      </c>
      <c r="I3377" s="12">
        <f t="shared" si="105"/>
        <v>70.800000000000011</v>
      </c>
      <c r="J3377" s="13" t="s">
        <v>1105</v>
      </c>
      <c r="K3377" s="37" t="str">
        <f>VLOOKUP(Tabela14[[#This Row],[CÓDIGO]],[1]fornnecedor!$A:$G,7,0)</f>
        <v>TEXTURA</v>
      </c>
    </row>
    <row r="3378" spans="1:11" x14ac:dyDescent="0.3">
      <c r="A3378" s="15">
        <v>23854</v>
      </c>
      <c r="B3378" s="15" t="str">
        <f>VLOOKUP(Tabela14[[#This Row],[CÓDIGO]],[1]fornnecedor!$A:$E,5,0)</f>
        <v>ANJO QUIMICA DO BRASIL LTDA</v>
      </c>
      <c r="C3378" s="16" t="s">
        <v>3049</v>
      </c>
      <c r="D3378" s="16" t="s">
        <v>503</v>
      </c>
      <c r="E3378" s="22">
        <v>0</v>
      </c>
      <c r="F3378" s="30">
        <v>1</v>
      </c>
      <c r="G3378" s="17">
        <v>70.83</v>
      </c>
      <c r="H3378" s="11">
        <f t="shared" si="104"/>
        <v>0</v>
      </c>
      <c r="I3378" s="12">
        <f t="shared" si="105"/>
        <v>70.83</v>
      </c>
      <c r="J3378" s="13" t="s">
        <v>1105</v>
      </c>
      <c r="K3378" s="37" t="str">
        <f>VLOOKUP(Tabela14[[#This Row],[CÓDIGO]],[1]fornnecedor!$A:$G,7,0)</f>
        <v>ESMALTES</v>
      </c>
    </row>
    <row r="3379" spans="1:11" x14ac:dyDescent="0.3">
      <c r="A3379" s="15">
        <v>85426</v>
      </c>
      <c r="B3379" s="15" t="str">
        <f>VLOOKUP(Tabela14[[#This Row],[CÓDIGO]],[1]fornnecedor!$A:$E,5,0)</f>
        <v>BRASILUX TINTAS TECNICAS LTDA</v>
      </c>
      <c r="C3379" s="16" t="s">
        <v>3051</v>
      </c>
      <c r="D3379" s="16" t="s">
        <v>549</v>
      </c>
      <c r="E3379" s="22">
        <v>0</v>
      </c>
      <c r="F3379" s="30">
        <v>2</v>
      </c>
      <c r="G3379" s="17">
        <v>35.5</v>
      </c>
      <c r="H3379" s="11">
        <f t="shared" si="104"/>
        <v>0</v>
      </c>
      <c r="I3379" s="12">
        <f t="shared" si="105"/>
        <v>71</v>
      </c>
      <c r="J3379" s="13" t="s">
        <v>1105</v>
      </c>
      <c r="K3379" s="37" t="str">
        <f>VLOOKUP(Tabela14[[#This Row],[CÓDIGO]],[1]fornnecedor!$A:$G,7,0)</f>
        <v>BASES NO MACHINE PREMIUM</v>
      </c>
    </row>
    <row r="3380" spans="1:11" x14ac:dyDescent="0.3">
      <c r="A3380" s="8">
        <v>10219</v>
      </c>
      <c r="B3380" s="8" t="str">
        <f>VLOOKUP(Tabela14[[#This Row],[CÓDIGO]],[1]fornnecedor!$A:$E,5,0)</f>
        <v>SAINT- GOBAIN DO BRASIL PROD. IND. E CONSTR. LTDA</v>
      </c>
      <c r="C3380" s="9" t="s">
        <v>3052</v>
      </c>
      <c r="D3380" s="9" t="s">
        <v>49</v>
      </c>
      <c r="E3380" s="23">
        <v>0</v>
      </c>
      <c r="F3380" s="31">
        <v>24</v>
      </c>
      <c r="G3380" s="10">
        <v>2.97</v>
      </c>
      <c r="H3380" s="11">
        <f t="shared" si="104"/>
        <v>0</v>
      </c>
      <c r="I3380" s="12">
        <f t="shared" si="105"/>
        <v>71.28</v>
      </c>
      <c r="J3380" s="13" t="s">
        <v>1105</v>
      </c>
      <c r="K3380" s="37" t="str">
        <f>VLOOKUP(Tabela14[[#This Row],[CÓDIGO]],[1]fornnecedor!$A:$G,7,0)</f>
        <v xml:space="preserve">OUTROS DISCOS </v>
      </c>
    </row>
    <row r="3381" spans="1:11" x14ac:dyDescent="0.3">
      <c r="A3381" s="15">
        <v>85538</v>
      </c>
      <c r="B3381" s="15" t="str">
        <f>VLOOKUP(Tabela14[[#This Row],[CÓDIGO]],[1]fornnecedor!$A:$E,5,0)</f>
        <v>MARTELENA ALMEIDA INDUSTRIA E COMERCIO DE TINTAS EIRELI</v>
      </c>
      <c r="C3381" s="16" t="s">
        <v>3054</v>
      </c>
      <c r="D3381" s="16" t="s">
        <v>830</v>
      </c>
      <c r="E3381" s="22">
        <v>0</v>
      </c>
      <c r="F3381" s="30">
        <v>1</v>
      </c>
      <c r="G3381" s="17">
        <v>71.5</v>
      </c>
      <c r="H3381" s="11">
        <f t="shared" si="104"/>
        <v>0</v>
      </c>
      <c r="I3381" s="12">
        <f t="shared" si="105"/>
        <v>71.5</v>
      </c>
      <c r="J3381" s="13" t="s">
        <v>1105</v>
      </c>
      <c r="K3381" s="37" t="str">
        <f>VLOOKUP(Tabela14[[#This Row],[CÓDIGO]],[1]fornnecedor!$A:$G,7,0)</f>
        <v>PEDRAS NATURAIS</v>
      </c>
    </row>
    <row r="3382" spans="1:11" x14ac:dyDescent="0.3">
      <c r="A3382" s="15">
        <v>84745</v>
      </c>
      <c r="B3382" s="15" t="str">
        <f>VLOOKUP(Tabela14[[#This Row],[CÓDIGO]],[1]fornnecedor!$A:$E,5,0)</f>
        <v>BRASILUX TINTAS TECNICAS LTDA</v>
      </c>
      <c r="C3382" s="16" t="s">
        <v>3055</v>
      </c>
      <c r="D3382" s="16" t="s">
        <v>549</v>
      </c>
      <c r="E3382" s="22">
        <v>0</v>
      </c>
      <c r="F3382" s="30">
        <v>8</v>
      </c>
      <c r="G3382" s="17">
        <v>9.02</v>
      </c>
      <c r="H3382" s="11">
        <f t="shared" si="104"/>
        <v>0</v>
      </c>
      <c r="I3382" s="12">
        <f t="shared" si="105"/>
        <v>72.16</v>
      </c>
      <c r="J3382" s="13" t="s">
        <v>1105</v>
      </c>
      <c r="K3382" s="37" t="str">
        <f>VLOOKUP(Tabela14[[#This Row],[CÓDIGO]],[1]fornnecedor!$A:$G,7,0)</f>
        <v>BASES IMOBILIÁRIAS</v>
      </c>
    </row>
    <row r="3383" spans="1:11" x14ac:dyDescent="0.3">
      <c r="A3383" s="15">
        <v>86975</v>
      </c>
      <c r="B3383" s="15" t="str">
        <f>VLOOKUP(Tabela14[[#This Row],[CÓDIGO]],[1]fornnecedor!$A:$E,5,0)</f>
        <v>IND DE PLASTICOS HERC LTDA</v>
      </c>
      <c r="C3383" s="16" t="s">
        <v>3056</v>
      </c>
      <c r="D3383" s="16" t="s">
        <v>1306</v>
      </c>
      <c r="E3383" s="22">
        <v>0</v>
      </c>
      <c r="F3383" s="30">
        <v>7</v>
      </c>
      <c r="G3383" s="17">
        <v>10.34</v>
      </c>
      <c r="H3383" s="11">
        <f t="shared" si="104"/>
        <v>0</v>
      </c>
      <c r="I3383" s="12">
        <f t="shared" si="105"/>
        <v>72.38</v>
      </c>
      <c r="J3383" s="13" t="s">
        <v>1105</v>
      </c>
      <c r="K3383" s="37" t="str">
        <f>VLOOKUP(Tabela14[[#This Row],[CÓDIGO]],[1]fornnecedor!$A:$G,7,0)</f>
        <v>TORNEIRA/DUCHA</v>
      </c>
    </row>
    <row r="3384" spans="1:11" x14ac:dyDescent="0.3">
      <c r="A3384" s="8">
        <v>10016</v>
      </c>
      <c r="B3384" s="8" t="str">
        <f>VLOOKUP(Tabela14[[#This Row],[CÓDIGO]],[1]fornnecedor!$A:$E,5,0)</f>
        <v>3M DO BRASIL LTDA</v>
      </c>
      <c r="C3384" s="9" t="s">
        <v>3057</v>
      </c>
      <c r="D3384" s="9" t="s">
        <v>366</v>
      </c>
      <c r="E3384" s="23">
        <v>0</v>
      </c>
      <c r="F3384" s="31">
        <v>74</v>
      </c>
      <c r="G3384" s="10">
        <v>0.98</v>
      </c>
      <c r="H3384" s="11">
        <f t="shared" si="104"/>
        <v>0</v>
      </c>
      <c r="I3384" s="12">
        <f t="shared" si="105"/>
        <v>72.52</v>
      </c>
      <c r="J3384" s="13" t="s">
        <v>1105</v>
      </c>
      <c r="K3384" s="37" t="str">
        <f>VLOOKUP(Tabela14[[#This Row],[CÓDIGO]],[1]fornnecedor!$A:$G,7,0)</f>
        <v>LIXA DÁGUA</v>
      </c>
    </row>
    <row r="3385" spans="1:11" x14ac:dyDescent="0.3">
      <c r="A3385" s="15">
        <v>24133</v>
      </c>
      <c r="B3385" s="15" t="str">
        <f>VLOOKUP(Tabela14[[#This Row],[CÓDIGO]],[1]fornnecedor!$A:$E,5,0)</f>
        <v>SKYLACK TINTAS E VERNIZES LTDA</v>
      </c>
      <c r="C3385" s="16" t="s">
        <v>3058</v>
      </c>
      <c r="D3385" s="16" t="s">
        <v>1114</v>
      </c>
      <c r="E3385" s="22">
        <v>0</v>
      </c>
      <c r="F3385" s="30">
        <v>2</v>
      </c>
      <c r="G3385" s="17">
        <v>36.28</v>
      </c>
      <c r="H3385" s="11">
        <f t="shared" si="104"/>
        <v>0</v>
      </c>
      <c r="I3385" s="12">
        <f t="shared" si="105"/>
        <v>72.56</v>
      </c>
      <c r="J3385" s="13" t="s">
        <v>1105</v>
      </c>
      <c r="K3385" s="37" t="str">
        <f>VLOOKUP(Tabela14[[#This Row],[CÓDIGO]],[1]fornnecedor!$A:$G,7,0)</f>
        <v>TINTAS POLIÉSTER</v>
      </c>
    </row>
    <row r="3386" spans="1:11" x14ac:dyDescent="0.3">
      <c r="A3386" s="15">
        <v>84519</v>
      </c>
      <c r="B3386" s="15" t="str">
        <f>VLOOKUP(Tabela14[[#This Row],[CÓDIGO]],[1]fornnecedor!$A:$E,5,0)</f>
        <v>BRASILUX TINTAS TECNICAS LTDA</v>
      </c>
      <c r="C3386" s="16" t="s">
        <v>3059</v>
      </c>
      <c r="D3386" s="16" t="s">
        <v>549</v>
      </c>
      <c r="E3386" s="22">
        <v>0</v>
      </c>
      <c r="F3386" s="30">
        <v>8</v>
      </c>
      <c r="G3386" s="17">
        <v>9.08</v>
      </c>
      <c r="H3386" s="11">
        <f t="shared" si="104"/>
        <v>0</v>
      </c>
      <c r="I3386" s="12">
        <f t="shared" si="105"/>
        <v>72.64</v>
      </c>
      <c r="J3386" s="13" t="s">
        <v>1105</v>
      </c>
      <c r="K3386" s="37" t="str">
        <f>VLOOKUP(Tabela14[[#This Row],[CÓDIGO]],[1]fornnecedor!$A:$G,7,0)</f>
        <v xml:space="preserve">SPRAYS </v>
      </c>
    </row>
    <row r="3387" spans="1:11" x14ac:dyDescent="0.3">
      <c r="A3387" s="8">
        <v>85921</v>
      </c>
      <c r="B3387" s="8" t="str">
        <f>VLOOKUP(Tabela14[[#This Row],[CÓDIGO]],[1]fornnecedor!$A:$E,5,0)</f>
        <v>AKZO NOBEL LTDA DECOR</v>
      </c>
      <c r="C3387" s="9" t="s">
        <v>3060</v>
      </c>
      <c r="D3387" s="9" t="s">
        <v>543</v>
      </c>
      <c r="E3387" s="23">
        <v>0</v>
      </c>
      <c r="F3387" s="31">
        <v>6</v>
      </c>
      <c r="G3387" s="10">
        <v>12.19</v>
      </c>
      <c r="H3387" s="11">
        <f t="shared" si="104"/>
        <v>0</v>
      </c>
      <c r="I3387" s="12">
        <f t="shared" si="105"/>
        <v>73.14</v>
      </c>
      <c r="J3387" s="13" t="s">
        <v>1105</v>
      </c>
      <c r="K3387" s="37" t="str">
        <f>VLOOKUP(Tabela14[[#This Row],[CÓDIGO]],[1]fornnecedor!$A:$G,7,0)</f>
        <v>ESMALTES</v>
      </c>
    </row>
    <row r="3388" spans="1:11" x14ac:dyDescent="0.3">
      <c r="A3388" s="15">
        <v>85100</v>
      </c>
      <c r="B3388" s="15" t="str">
        <f>VLOOKUP(Tabela14[[#This Row],[CÓDIGO]],[1]fornnecedor!$A:$E,5,0)</f>
        <v>BRASILUX TINTAS TECNICAS LTDA</v>
      </c>
      <c r="C3388" s="16" t="s">
        <v>3062</v>
      </c>
      <c r="D3388" s="16" t="s">
        <v>549</v>
      </c>
      <c r="E3388" s="22">
        <v>0</v>
      </c>
      <c r="F3388" s="30">
        <v>3</v>
      </c>
      <c r="G3388" s="17">
        <v>24.48</v>
      </c>
      <c r="H3388" s="11">
        <f t="shared" si="104"/>
        <v>0</v>
      </c>
      <c r="I3388" s="12">
        <f t="shared" si="105"/>
        <v>73.44</v>
      </c>
      <c r="J3388" s="13" t="s">
        <v>1105</v>
      </c>
      <c r="K3388" s="37" t="str">
        <f>VLOOKUP(Tabela14[[#This Row],[CÓDIGO]],[1]fornnecedor!$A:$G,7,0)</f>
        <v>TEXTURA</v>
      </c>
    </row>
    <row r="3389" spans="1:11" x14ac:dyDescent="0.3">
      <c r="A3389" s="8">
        <v>85367</v>
      </c>
      <c r="B3389" s="8" t="str">
        <f>VLOOKUP(Tabela14[[#This Row],[CÓDIGO]],[1]fornnecedor!$A:$E,5,0)</f>
        <v>BRASILUX TINTAS TECNICAS LTDA</v>
      </c>
      <c r="C3389" s="9" t="s">
        <v>3063</v>
      </c>
      <c r="D3389" s="9" t="s">
        <v>549</v>
      </c>
      <c r="E3389" s="23">
        <v>0</v>
      </c>
      <c r="F3389" s="31">
        <v>2</v>
      </c>
      <c r="G3389" s="10">
        <v>36.85</v>
      </c>
      <c r="H3389" s="11">
        <f t="shared" si="104"/>
        <v>0</v>
      </c>
      <c r="I3389" s="12">
        <f t="shared" si="105"/>
        <v>73.7</v>
      </c>
      <c r="J3389" s="13" t="s">
        <v>1105</v>
      </c>
      <c r="K3389" s="37" t="str">
        <f>VLOOKUP(Tabela14[[#This Row],[CÓDIGO]],[1]fornnecedor!$A:$G,7,0)</f>
        <v>TINTA PARA PISO</v>
      </c>
    </row>
    <row r="3390" spans="1:11" x14ac:dyDescent="0.3">
      <c r="A3390" s="15">
        <v>24013</v>
      </c>
      <c r="B3390" s="15" t="str">
        <f>VLOOKUP(Tabela14[[#This Row],[CÓDIGO]],[1]fornnecedor!$A:$E,5,0)</f>
        <v>SKYLACK TINTAS E VERNIZES LTDA</v>
      </c>
      <c r="C3390" s="16" t="s">
        <v>3064</v>
      </c>
      <c r="D3390" s="16" t="s">
        <v>1114</v>
      </c>
      <c r="E3390" s="22">
        <v>0</v>
      </c>
      <c r="F3390" s="30">
        <v>3</v>
      </c>
      <c r="G3390" s="17">
        <v>24.62</v>
      </c>
      <c r="H3390" s="11">
        <f t="shared" si="104"/>
        <v>0</v>
      </c>
      <c r="I3390" s="12">
        <f t="shared" si="105"/>
        <v>73.86</v>
      </c>
      <c r="J3390" s="13" t="s">
        <v>1105</v>
      </c>
      <c r="K3390" s="37" t="str">
        <f>VLOOKUP(Tabela14[[#This Row],[CÓDIGO]],[1]fornnecedor!$A:$G,7,0)</f>
        <v>TINTAS POLIÉSTER</v>
      </c>
    </row>
    <row r="3391" spans="1:11" x14ac:dyDescent="0.3">
      <c r="A3391" s="8">
        <v>85205</v>
      </c>
      <c r="B3391" s="8" t="str">
        <f>VLOOKUP(Tabela14[[#This Row],[CÓDIGO]],[1]fornnecedor!$A:$E,5,0)</f>
        <v>VONIXX INDUSTRIA E COMERCIO DE POLIDORES LTDA</v>
      </c>
      <c r="C3391" s="9" t="s">
        <v>3065</v>
      </c>
      <c r="D3391" s="9" t="s">
        <v>515</v>
      </c>
      <c r="E3391" s="23">
        <v>0</v>
      </c>
      <c r="F3391" s="31">
        <v>4</v>
      </c>
      <c r="G3391" s="10">
        <v>18.510000000000002</v>
      </c>
      <c r="H3391" s="11">
        <f t="shared" si="104"/>
        <v>0</v>
      </c>
      <c r="I3391" s="12">
        <f t="shared" si="105"/>
        <v>74.040000000000006</v>
      </c>
      <c r="J3391" s="13" t="s">
        <v>1105</v>
      </c>
      <c r="K3391" s="37" t="str">
        <f>VLOOKUP(Tabela14[[#This Row],[CÓDIGO]],[1]fornnecedor!$A:$G,7,0)</f>
        <v>LINHA DE HIGENIZAÇÃO E ESTÉTICA  AUTOMOTIVA VONIX</v>
      </c>
    </row>
    <row r="3392" spans="1:11" x14ac:dyDescent="0.3">
      <c r="A3392" s="8">
        <v>23962</v>
      </c>
      <c r="B3392" s="8" t="str">
        <f>VLOOKUP(Tabela14[[#This Row],[CÓDIGO]],[1]fornnecedor!$A:$E,5,0)</f>
        <v>CARTS ESTETICA AUTOMOTIVA E RESIDENCIAL LTDA</v>
      </c>
      <c r="C3392" s="9" t="s">
        <v>3066</v>
      </c>
      <c r="D3392" s="9" t="s">
        <v>2157</v>
      </c>
      <c r="E3392" s="23">
        <v>0</v>
      </c>
      <c r="F3392" s="31">
        <v>7</v>
      </c>
      <c r="G3392" s="10">
        <v>10.58</v>
      </c>
      <c r="H3392" s="11">
        <f t="shared" si="104"/>
        <v>0</v>
      </c>
      <c r="I3392" s="12">
        <f t="shared" si="105"/>
        <v>74.06</v>
      </c>
      <c r="J3392" s="13" t="s">
        <v>1105</v>
      </c>
      <c r="K3392" s="37" t="str">
        <f>VLOOKUP(Tabela14[[#This Row],[CÓDIGO]],[1]fornnecedor!$A:$G,7,0)</f>
        <v>CERA  / LIMPEZA /  POLIMENTO VEICULAR</v>
      </c>
    </row>
    <row r="3393" spans="1:11" x14ac:dyDescent="0.3">
      <c r="A3393" s="8">
        <v>24068</v>
      </c>
      <c r="B3393" s="8" t="str">
        <f>VLOOKUP(Tabela14[[#This Row],[CÓDIGO]],[1]fornnecedor!$A:$E,5,0)</f>
        <v>CARVIC COM VER DE PROD E EQ P/ REP AUTO LTDA</v>
      </c>
      <c r="C3393" s="9" t="s">
        <v>3067</v>
      </c>
      <c r="D3393" s="9" t="s">
        <v>1114</v>
      </c>
      <c r="E3393" s="23">
        <v>0</v>
      </c>
      <c r="F3393" s="31">
        <v>0.47</v>
      </c>
      <c r="G3393" s="10">
        <v>157.78</v>
      </c>
      <c r="H3393" s="11">
        <f t="shared" si="104"/>
        <v>0</v>
      </c>
      <c r="I3393" s="12">
        <f t="shared" si="105"/>
        <v>74.156599999999997</v>
      </c>
      <c r="J3393" s="13" t="s">
        <v>1105</v>
      </c>
      <c r="K3393" s="37" t="str">
        <f>VLOOKUP(Tabela14[[#This Row],[CÓDIGO]],[1]fornnecedor!$A:$G,7,0)</f>
        <v>BASES POLIÉSTER</v>
      </c>
    </row>
    <row r="3394" spans="1:11" x14ac:dyDescent="0.3">
      <c r="A3394" s="15">
        <v>23999</v>
      </c>
      <c r="B3394" s="15" t="str">
        <f>VLOOKUP(Tabela14[[#This Row],[CÓDIGO]],[1]fornnecedor!$A:$E,5,0)</f>
        <v>SKYLACK TINTAS E VERNIZES LTDA</v>
      </c>
      <c r="C3394" s="16" t="s">
        <v>3068</v>
      </c>
      <c r="D3394" s="16" t="s">
        <v>1114</v>
      </c>
      <c r="E3394" s="22">
        <v>0</v>
      </c>
      <c r="F3394" s="30">
        <v>3</v>
      </c>
      <c r="G3394" s="17">
        <v>24.88</v>
      </c>
      <c r="H3394" s="11">
        <f t="shared" ref="H3394:H3457" si="106">G3394*E3394</f>
        <v>0</v>
      </c>
      <c r="I3394" s="12">
        <f t="shared" ref="I3394:I3457" si="107">G3394*F3394</f>
        <v>74.64</v>
      </c>
      <c r="J3394" s="13" t="s">
        <v>1105</v>
      </c>
      <c r="K3394" s="37" t="str">
        <f>VLOOKUP(Tabela14[[#This Row],[CÓDIGO]],[1]fornnecedor!$A:$G,7,0)</f>
        <v>TINTAS POLIÉSTER</v>
      </c>
    </row>
    <row r="3395" spans="1:11" x14ac:dyDescent="0.3">
      <c r="A3395" s="8">
        <v>84530</v>
      </c>
      <c r="B3395" s="8" t="str">
        <f>VLOOKUP(Tabela14[[#This Row],[CÓDIGO]],[1]fornnecedor!$A:$E,5,0)</f>
        <v>BRASILUX TINTAS TECNICAS LTDA</v>
      </c>
      <c r="C3395" s="9" t="s">
        <v>3070</v>
      </c>
      <c r="D3395" s="9" t="s">
        <v>549</v>
      </c>
      <c r="E3395" s="23">
        <v>0</v>
      </c>
      <c r="F3395" s="31">
        <v>10</v>
      </c>
      <c r="G3395" s="10">
        <v>7.48</v>
      </c>
      <c r="H3395" s="11">
        <f t="shared" si="106"/>
        <v>0</v>
      </c>
      <c r="I3395" s="12">
        <f t="shared" si="107"/>
        <v>74.800000000000011</v>
      </c>
      <c r="J3395" s="13" t="s">
        <v>1105</v>
      </c>
      <c r="K3395" s="37" t="str">
        <f>VLOOKUP(Tabela14[[#This Row],[CÓDIGO]],[1]fornnecedor!$A:$G,7,0)</f>
        <v xml:space="preserve">SPRAYS </v>
      </c>
    </row>
    <row r="3396" spans="1:11" x14ac:dyDescent="0.3">
      <c r="A3396" s="15">
        <v>20180</v>
      </c>
      <c r="B3396" s="15" t="str">
        <f>VLOOKUP(Tabela14[[#This Row],[CÓDIGO]],[1]fornnecedor!$A:$E,5,0)</f>
        <v>SAINT- GOBAIN DO BRASIL PROD. IND. E CONSTR. LTDA</v>
      </c>
      <c r="C3396" s="16" t="s">
        <v>3072</v>
      </c>
      <c r="D3396" s="16" t="s">
        <v>49</v>
      </c>
      <c r="E3396" s="22">
        <v>0</v>
      </c>
      <c r="F3396" s="30">
        <v>24</v>
      </c>
      <c r="G3396" s="17">
        <v>3.13</v>
      </c>
      <c r="H3396" s="11">
        <f t="shared" si="106"/>
        <v>0</v>
      </c>
      <c r="I3396" s="12">
        <f t="shared" si="107"/>
        <v>75.12</v>
      </c>
      <c r="J3396" s="13" t="s">
        <v>1105</v>
      </c>
      <c r="K3396" s="37" t="str">
        <f>VLOOKUP(Tabela14[[#This Row],[CÓDIGO]],[1]fornnecedor!$A:$G,7,0)</f>
        <v xml:space="preserve">OUTROS DISCOS </v>
      </c>
    </row>
    <row r="3397" spans="1:11" x14ac:dyDescent="0.3">
      <c r="A3397" s="15">
        <v>85420</v>
      </c>
      <c r="B3397" s="15" t="str">
        <f>VLOOKUP(Tabela14[[#This Row],[CÓDIGO]],[1]fornnecedor!$A:$E,5,0)</f>
        <v>COM.ALVORADA LIMPEZA E DESCARTAVEIS</v>
      </c>
      <c r="C3397" s="16" t="s">
        <v>3074</v>
      </c>
      <c r="D3397" s="16" t="s">
        <v>3075</v>
      </c>
      <c r="E3397" s="22">
        <v>0</v>
      </c>
      <c r="F3397" s="31">
        <v>0</v>
      </c>
      <c r="G3397" s="17">
        <v>75.650000000000006</v>
      </c>
      <c r="H3397" s="11">
        <f t="shared" si="106"/>
        <v>0</v>
      </c>
      <c r="I3397" s="12">
        <f t="shared" si="107"/>
        <v>0</v>
      </c>
      <c r="J3397" s="13" t="s">
        <v>1105</v>
      </c>
      <c r="K3397" s="37" t="str">
        <f>VLOOKUP(Tabela14[[#This Row],[CÓDIGO]],[1]fornnecedor!$A:$G,7,0)</f>
        <v>GRUPO CONVERSAO</v>
      </c>
    </row>
    <row r="3398" spans="1:11" x14ac:dyDescent="0.3">
      <c r="A3398" s="15">
        <v>84991</v>
      </c>
      <c r="B3398" s="15" t="str">
        <f>VLOOKUP(Tabela14[[#This Row],[CÓDIGO]],[1]fornnecedor!$A:$E,5,0)</f>
        <v>BRASILUX TINTAS TECNICAS LTDA</v>
      </c>
      <c r="C3398" s="16" t="s">
        <v>3076</v>
      </c>
      <c r="D3398" s="16" t="s">
        <v>549</v>
      </c>
      <c r="E3398" s="22">
        <v>0</v>
      </c>
      <c r="F3398" s="30">
        <v>9</v>
      </c>
      <c r="G3398" s="17">
        <v>8.41</v>
      </c>
      <c r="H3398" s="11">
        <f t="shared" si="106"/>
        <v>0</v>
      </c>
      <c r="I3398" s="12">
        <f t="shared" si="107"/>
        <v>75.69</v>
      </c>
      <c r="J3398" s="13" t="s">
        <v>1105</v>
      </c>
      <c r="K3398" s="37" t="str">
        <f>VLOOKUP(Tabela14[[#This Row],[CÓDIGO]],[1]fornnecedor!$A:$G,7,0)</f>
        <v>BASES IMOBILIÁRIAS</v>
      </c>
    </row>
    <row r="3399" spans="1:11" x14ac:dyDescent="0.3">
      <c r="A3399" s="15">
        <v>83797</v>
      </c>
      <c r="B3399" s="15" t="str">
        <f>VLOOKUP(Tabela14[[#This Row],[CÓDIGO]],[1]fornnecedor!$A:$E,5,0)</f>
        <v>VONIXX INDUSTRIA E COMERCIO DE POLIDORES LTDA</v>
      </c>
      <c r="C3399" s="16" t="s">
        <v>3077</v>
      </c>
      <c r="D3399" s="16" t="s">
        <v>515</v>
      </c>
      <c r="E3399" s="22">
        <v>0</v>
      </c>
      <c r="F3399" s="30">
        <v>5</v>
      </c>
      <c r="G3399" s="17">
        <v>15.16</v>
      </c>
      <c r="H3399" s="11">
        <f t="shared" si="106"/>
        <v>0</v>
      </c>
      <c r="I3399" s="12">
        <f t="shared" si="107"/>
        <v>75.8</v>
      </c>
      <c r="J3399" s="13" t="s">
        <v>1105</v>
      </c>
      <c r="K3399" s="37" t="str">
        <f>VLOOKUP(Tabela14[[#This Row],[CÓDIGO]],[1]fornnecedor!$A:$G,7,0)</f>
        <v>LINHA DE HIGENIZAÇÃO E ESTÉTICA  AUTOMOTIVA VONIX</v>
      </c>
    </row>
    <row r="3400" spans="1:11" x14ac:dyDescent="0.3">
      <c r="A3400" s="8">
        <v>23828</v>
      </c>
      <c r="B3400" s="8" t="str">
        <f>VLOOKUP(Tabela14[[#This Row],[CÓDIGO]],[1]fornnecedor!$A:$E,5,0)</f>
        <v>MARLUVAS EQUIPAMENTOS DE SEGURANÇA LTDA</v>
      </c>
      <c r="C3400" s="9" t="s">
        <v>3078</v>
      </c>
      <c r="D3400" s="9" t="s">
        <v>1315</v>
      </c>
      <c r="E3400" s="23">
        <v>0</v>
      </c>
      <c r="F3400" s="31">
        <v>0</v>
      </c>
      <c r="G3400" s="10">
        <v>65.900000000000006</v>
      </c>
      <c r="H3400" s="11">
        <f t="shared" si="106"/>
        <v>0</v>
      </c>
      <c r="I3400" s="12">
        <f t="shared" si="107"/>
        <v>0</v>
      </c>
      <c r="J3400" s="13" t="s">
        <v>1105</v>
      </c>
      <c r="K3400" s="37" t="str">
        <f>VLOOKUP(Tabela14[[#This Row],[CÓDIGO]],[1]fornnecedor!$A:$G,7,0)</f>
        <v>EPI´S</v>
      </c>
    </row>
    <row r="3401" spans="1:11" x14ac:dyDescent="0.3">
      <c r="A3401" s="15">
        <v>21718</v>
      </c>
      <c r="B3401" s="15" t="str">
        <f>VLOOKUP(Tabela14[[#This Row],[CÓDIGO]],[1]fornnecedor!$A:$E,5,0)</f>
        <v>MAXI RUBBER INDUSTRIAS QUIMICAS LTDA</v>
      </c>
      <c r="C3401" s="16" t="s">
        <v>3080</v>
      </c>
      <c r="D3401" s="16" t="s">
        <v>775</v>
      </c>
      <c r="E3401" s="22">
        <v>0</v>
      </c>
      <c r="F3401" s="30">
        <v>1</v>
      </c>
      <c r="G3401" s="17">
        <v>75.89</v>
      </c>
      <c r="H3401" s="11">
        <f t="shared" si="106"/>
        <v>0</v>
      </c>
      <c r="I3401" s="12">
        <f t="shared" si="107"/>
        <v>75.89</v>
      </c>
      <c r="J3401" s="13" t="s">
        <v>1105</v>
      </c>
      <c r="K3401" s="37" t="str">
        <f>VLOOKUP(Tabela14[[#This Row],[CÓDIGO]],[1]fornnecedor!$A:$G,7,0)</f>
        <v>CERA  / LIMPEZA /  POLIMENTO VEICULAR</v>
      </c>
    </row>
    <row r="3402" spans="1:11" x14ac:dyDescent="0.3">
      <c r="A3402" s="8">
        <v>86948</v>
      </c>
      <c r="B3402" s="8" t="str">
        <f>VLOOKUP(Tabela14[[#This Row],[CÓDIGO]],[1]fornnecedor!$A:$E,5,0)</f>
        <v>SCHWEERS METALURGICA EIRELI</v>
      </c>
      <c r="C3402" s="9" t="s">
        <v>3081</v>
      </c>
      <c r="D3402" s="9" t="s">
        <v>3082</v>
      </c>
      <c r="E3402" s="23">
        <v>0</v>
      </c>
      <c r="F3402" s="31">
        <v>43</v>
      </c>
      <c r="G3402" s="10">
        <v>1.77</v>
      </c>
      <c r="H3402" s="11">
        <f t="shared" si="106"/>
        <v>0</v>
      </c>
      <c r="I3402" s="12">
        <f t="shared" si="107"/>
        <v>76.11</v>
      </c>
      <c r="J3402" s="13" t="s">
        <v>1105</v>
      </c>
      <c r="K3402" s="37" t="str">
        <f>VLOOKUP(Tabela14[[#This Row],[CÓDIGO]],[1]fornnecedor!$A:$G,7,0)</f>
        <v>APLICADORES / ADAPTADORES / ENGATES / SUPORTES</v>
      </c>
    </row>
    <row r="3403" spans="1:11" x14ac:dyDescent="0.3">
      <c r="A3403" s="15">
        <v>86805</v>
      </c>
      <c r="B3403" s="15" t="str">
        <f>VLOOKUP(Tabela14[[#This Row],[CÓDIGO]],[1]fornnecedor!$A:$E,5,0)</f>
        <v>AKZO NOBEL LTDA DECOR</v>
      </c>
      <c r="C3403" s="16" t="s">
        <v>3083</v>
      </c>
      <c r="D3403" s="16" t="s">
        <v>2266</v>
      </c>
      <c r="E3403" s="22">
        <v>0</v>
      </c>
      <c r="F3403" s="30">
        <v>2</v>
      </c>
      <c r="G3403" s="17">
        <v>38.17</v>
      </c>
      <c r="H3403" s="11">
        <f t="shared" si="106"/>
        <v>0</v>
      </c>
      <c r="I3403" s="12">
        <f t="shared" si="107"/>
        <v>76.34</v>
      </c>
      <c r="J3403" s="13" t="s">
        <v>1105</v>
      </c>
      <c r="K3403" s="37" t="str">
        <f>VLOOKUP(Tabela14[[#This Row],[CÓDIGO]],[1]fornnecedor!$A:$G,7,0)</f>
        <v>IMPERMEABILIZANTES</v>
      </c>
    </row>
    <row r="3404" spans="1:11" x14ac:dyDescent="0.3">
      <c r="A3404" s="8">
        <v>23367</v>
      </c>
      <c r="B3404" s="8" t="str">
        <f>VLOOKUP(Tabela14[[#This Row],[CÓDIGO]],[1]fornnecedor!$A:$E,5,0)</f>
        <v>ROYAL QUIMICA LTDA - EM RECUPERACAO JUDICIAL</v>
      </c>
      <c r="C3404" s="9" t="s">
        <v>3085</v>
      </c>
      <c r="D3404" s="9" t="s">
        <v>3086</v>
      </c>
      <c r="E3404" s="23">
        <v>0</v>
      </c>
      <c r="F3404" s="31">
        <v>7</v>
      </c>
      <c r="G3404" s="10">
        <v>10.99</v>
      </c>
      <c r="H3404" s="11">
        <f t="shared" si="106"/>
        <v>0</v>
      </c>
      <c r="I3404" s="12">
        <f t="shared" si="107"/>
        <v>76.930000000000007</v>
      </c>
      <c r="J3404" s="13" t="s">
        <v>1105</v>
      </c>
      <c r="K3404" s="37" t="str">
        <f>VLOOKUP(Tabela14[[#This Row],[CÓDIGO]],[1]fornnecedor!$A:$G,7,0)</f>
        <v xml:space="preserve">COLA  PLÁSTICA </v>
      </c>
    </row>
    <row r="3405" spans="1:11" x14ac:dyDescent="0.3">
      <c r="A3405" s="8">
        <v>24040</v>
      </c>
      <c r="B3405" s="8" t="str">
        <f>VLOOKUP(Tabela14[[#This Row],[CÓDIGO]],[1]fornnecedor!$A:$E,5,0)</f>
        <v>SKYLACK TINTAS E VERNIZES LTDA</v>
      </c>
      <c r="C3405" s="9" t="s">
        <v>3087</v>
      </c>
      <c r="D3405" s="9" t="s">
        <v>1114</v>
      </c>
      <c r="E3405" s="23">
        <v>0</v>
      </c>
      <c r="F3405" s="31">
        <v>3</v>
      </c>
      <c r="G3405" s="10">
        <v>25.84</v>
      </c>
      <c r="H3405" s="11">
        <f t="shared" si="106"/>
        <v>0</v>
      </c>
      <c r="I3405" s="12">
        <f t="shared" si="107"/>
        <v>77.52</v>
      </c>
      <c r="J3405" s="13" t="s">
        <v>1105</v>
      </c>
      <c r="K3405" s="37" t="str">
        <f>VLOOKUP(Tabela14[[#This Row],[CÓDIGO]],[1]fornnecedor!$A:$G,7,0)</f>
        <v>TINTAS POLIÉSTER</v>
      </c>
    </row>
    <row r="3406" spans="1:11" x14ac:dyDescent="0.3">
      <c r="A3406" s="15">
        <v>84528</v>
      </c>
      <c r="B3406" s="15" t="str">
        <f>VLOOKUP(Tabela14[[#This Row],[CÓDIGO]],[1]fornnecedor!$A:$E,5,0)</f>
        <v>BRASILUX TINTAS TECNICAS LTDA</v>
      </c>
      <c r="C3406" s="16" t="s">
        <v>3088</v>
      </c>
      <c r="D3406" s="16" t="s">
        <v>549</v>
      </c>
      <c r="E3406" s="22">
        <v>0</v>
      </c>
      <c r="F3406" s="30">
        <v>7</v>
      </c>
      <c r="G3406" s="17">
        <v>11.09</v>
      </c>
      <c r="H3406" s="11">
        <f t="shared" si="106"/>
        <v>0</v>
      </c>
      <c r="I3406" s="12">
        <f t="shared" si="107"/>
        <v>77.63</v>
      </c>
      <c r="J3406" s="13" t="s">
        <v>1105</v>
      </c>
      <c r="K3406" s="37" t="str">
        <f>VLOOKUP(Tabela14[[#This Row],[CÓDIGO]],[1]fornnecedor!$A:$G,7,0)</f>
        <v xml:space="preserve">SPRAYS </v>
      </c>
    </row>
    <row r="3407" spans="1:11" x14ac:dyDescent="0.3">
      <c r="A3407" s="15">
        <v>85334</v>
      </c>
      <c r="B3407" s="15" t="str">
        <f>VLOOKUP(Tabela14[[#This Row],[CÓDIGO]],[1]fornnecedor!$A:$E,5,0)</f>
        <v>MAXI RUBBER INDUSTRIAS QUIMICAS LTDA</v>
      </c>
      <c r="C3407" s="16" t="s">
        <v>3089</v>
      </c>
      <c r="D3407" s="16" t="s">
        <v>775</v>
      </c>
      <c r="E3407" s="22">
        <v>0</v>
      </c>
      <c r="F3407" s="30">
        <v>6</v>
      </c>
      <c r="G3407" s="17">
        <v>12.98</v>
      </c>
      <c r="H3407" s="11">
        <f t="shared" si="106"/>
        <v>0</v>
      </c>
      <c r="I3407" s="12">
        <f t="shared" si="107"/>
        <v>77.88</v>
      </c>
      <c r="J3407" s="13" t="s">
        <v>1105</v>
      </c>
      <c r="K3407" s="37" t="str">
        <f>VLOOKUP(Tabela14[[#This Row],[CÓDIGO]],[1]fornnecedor!$A:$G,7,0)</f>
        <v>MASSA POLIÉSTER</v>
      </c>
    </row>
    <row r="3408" spans="1:11" x14ac:dyDescent="0.3">
      <c r="A3408" s="8">
        <v>85365</v>
      </c>
      <c r="B3408" s="8" t="str">
        <f>VLOOKUP(Tabela14[[#This Row],[CÓDIGO]],[1]fornnecedor!$A:$E,5,0)</f>
        <v>BRASILUX TINTAS TECNICAS LTDA</v>
      </c>
      <c r="C3408" s="9" t="s">
        <v>3091</v>
      </c>
      <c r="D3408" s="9" t="s">
        <v>549</v>
      </c>
      <c r="E3408" s="23">
        <v>0</v>
      </c>
      <c r="F3408" s="31">
        <v>2</v>
      </c>
      <c r="G3408" s="10">
        <v>39.03</v>
      </c>
      <c r="H3408" s="11">
        <f t="shared" si="106"/>
        <v>0</v>
      </c>
      <c r="I3408" s="12">
        <f t="shared" si="107"/>
        <v>78.06</v>
      </c>
      <c r="J3408" s="13" t="s">
        <v>1105</v>
      </c>
      <c r="K3408" s="37" t="str">
        <f>VLOOKUP(Tabela14[[#This Row],[CÓDIGO]],[1]fornnecedor!$A:$G,7,0)</f>
        <v>TINTA PARA PISO</v>
      </c>
    </row>
    <row r="3409" spans="1:11" x14ac:dyDescent="0.3">
      <c r="A3409" s="8">
        <v>21226</v>
      </c>
      <c r="B3409" s="8" t="str">
        <f>VLOOKUP(Tabela14[[#This Row],[CÓDIGO]],[1]fornnecedor!$A:$E,5,0)</f>
        <v>SHERWIN - WILLIAMS DO BRASIL IND. E COM. LTDA</v>
      </c>
      <c r="C3409" s="9" t="s">
        <v>3094</v>
      </c>
      <c r="D3409" s="9" t="s">
        <v>324</v>
      </c>
      <c r="E3409" s="23">
        <v>0</v>
      </c>
      <c r="F3409" s="31">
        <v>1</v>
      </c>
      <c r="G3409" s="10">
        <v>78.91</v>
      </c>
      <c r="H3409" s="11">
        <f t="shared" si="106"/>
        <v>0</v>
      </c>
      <c r="I3409" s="12">
        <f t="shared" si="107"/>
        <v>78.91</v>
      </c>
      <c r="J3409" s="13" t="s">
        <v>1105</v>
      </c>
      <c r="K3409" s="37" t="str">
        <f>VLOOKUP(Tabela14[[#This Row],[CÓDIGO]],[1]fornnecedor!$A:$G,7,0)</f>
        <v>VERNIZ AUTOMOTIVO</v>
      </c>
    </row>
    <row r="3410" spans="1:11" x14ac:dyDescent="0.3">
      <c r="A3410" s="15">
        <v>84747</v>
      </c>
      <c r="B3410" s="15" t="str">
        <f>VLOOKUP(Tabela14[[#This Row],[CÓDIGO]],[1]fornnecedor!$A:$E,5,0)</f>
        <v>BRASILUX TINTAS TECNICAS LTDA</v>
      </c>
      <c r="C3410" s="16" t="s">
        <v>3096</v>
      </c>
      <c r="D3410" s="16" t="s">
        <v>549</v>
      </c>
      <c r="E3410" s="22">
        <v>0</v>
      </c>
      <c r="F3410" s="30">
        <v>10</v>
      </c>
      <c r="G3410" s="17">
        <v>7.92</v>
      </c>
      <c r="H3410" s="11">
        <f t="shared" si="106"/>
        <v>0</v>
      </c>
      <c r="I3410" s="12">
        <f t="shared" si="107"/>
        <v>79.2</v>
      </c>
      <c r="J3410" s="13" t="s">
        <v>1105</v>
      </c>
      <c r="K3410" s="37" t="str">
        <f>VLOOKUP(Tabela14[[#This Row],[CÓDIGO]],[1]fornnecedor!$A:$G,7,0)</f>
        <v>BASES IMOBILIÁRIAS</v>
      </c>
    </row>
    <row r="3411" spans="1:11" x14ac:dyDescent="0.3">
      <c r="A3411" s="15">
        <v>23753</v>
      </c>
      <c r="B3411" s="15" t="str">
        <f>VLOOKUP(Tabela14[[#This Row],[CÓDIGO]],[1]fornnecedor!$A:$E,5,0)</f>
        <v>INDUSTRIA DE LIXADORES PURPER LTDA</v>
      </c>
      <c r="C3411" s="16" t="s">
        <v>3097</v>
      </c>
      <c r="D3411" s="16" t="s">
        <v>2867</v>
      </c>
      <c r="E3411" s="22">
        <v>0</v>
      </c>
      <c r="F3411" s="30">
        <v>18</v>
      </c>
      <c r="G3411" s="17">
        <v>4.42</v>
      </c>
      <c r="H3411" s="11">
        <f t="shared" si="106"/>
        <v>0</v>
      </c>
      <c r="I3411" s="12">
        <f t="shared" si="107"/>
        <v>79.56</v>
      </c>
      <c r="J3411" s="13" t="s">
        <v>1105</v>
      </c>
      <c r="K3411" s="37" t="str">
        <f>VLOOKUP(Tabela14[[#This Row],[CÓDIGO]],[1]fornnecedor!$A:$G,7,0)</f>
        <v>PISTOLAS</v>
      </c>
    </row>
    <row r="3412" spans="1:11" x14ac:dyDescent="0.3">
      <c r="A3412" s="8">
        <v>85371</v>
      </c>
      <c r="B3412" s="8" t="str">
        <f>VLOOKUP(Tabela14[[#This Row],[CÓDIGO]],[1]fornnecedor!$A:$E,5,0)</f>
        <v>BRASILUX TINTAS TECNICAS LTDA</v>
      </c>
      <c r="C3412" s="9" t="s">
        <v>3099</v>
      </c>
      <c r="D3412" s="9" t="s">
        <v>549</v>
      </c>
      <c r="E3412" s="23">
        <v>0</v>
      </c>
      <c r="F3412" s="31">
        <v>2</v>
      </c>
      <c r="G3412" s="10">
        <v>39.840000000000003</v>
      </c>
      <c r="H3412" s="11">
        <f t="shared" si="106"/>
        <v>0</v>
      </c>
      <c r="I3412" s="12">
        <f t="shared" si="107"/>
        <v>79.680000000000007</v>
      </c>
      <c r="J3412" s="13" t="s">
        <v>1105</v>
      </c>
      <c r="K3412" s="37" t="str">
        <f>VLOOKUP(Tabela14[[#This Row],[CÓDIGO]],[1]fornnecedor!$A:$G,7,0)</f>
        <v>TINTA PARA PISO</v>
      </c>
    </row>
    <row r="3413" spans="1:11" x14ac:dyDescent="0.3">
      <c r="A3413" s="8">
        <v>23913</v>
      </c>
      <c r="B3413" s="8" t="str">
        <f>VLOOKUP(Tabela14[[#This Row],[CÓDIGO]],[1]fornnecedor!$A:$E,5,0)</f>
        <v>SKYLACK TINTAS E VERNIZES LTDA</v>
      </c>
      <c r="C3413" s="9" t="s">
        <v>3100</v>
      </c>
      <c r="D3413" s="9" t="s">
        <v>1114</v>
      </c>
      <c r="E3413" s="23">
        <v>0</v>
      </c>
      <c r="F3413" s="31">
        <v>6</v>
      </c>
      <c r="G3413" s="10">
        <v>13.45</v>
      </c>
      <c r="H3413" s="11">
        <f t="shared" si="106"/>
        <v>0</v>
      </c>
      <c r="I3413" s="12">
        <f t="shared" si="107"/>
        <v>80.699999999999989</v>
      </c>
      <c r="J3413" s="13" t="s">
        <v>1105</v>
      </c>
      <c r="K3413" s="37" t="str">
        <f>VLOOKUP(Tabela14[[#This Row],[CÓDIGO]],[1]fornnecedor!$A:$G,7,0)</f>
        <v>CONTROLE LIXAMENTO</v>
      </c>
    </row>
    <row r="3414" spans="1:11" x14ac:dyDescent="0.3">
      <c r="A3414" s="8">
        <v>81</v>
      </c>
      <c r="B3414" s="8" t="str">
        <f>VLOOKUP(Tabela14[[#This Row],[CÓDIGO]],[1]fornnecedor!$A:$E,5,0)</f>
        <v>SKYLACK TINTAS E VERNIZES LTDA</v>
      </c>
      <c r="C3414" s="9" t="s">
        <v>3101</v>
      </c>
      <c r="D3414" s="9" t="s">
        <v>1114</v>
      </c>
      <c r="E3414" s="23">
        <v>0</v>
      </c>
      <c r="F3414" s="31">
        <v>3</v>
      </c>
      <c r="G3414" s="10">
        <v>27.03</v>
      </c>
      <c r="H3414" s="11">
        <f t="shared" si="106"/>
        <v>0</v>
      </c>
      <c r="I3414" s="12">
        <f t="shared" si="107"/>
        <v>81.09</v>
      </c>
      <c r="J3414" s="13" t="s">
        <v>1105</v>
      </c>
      <c r="K3414" s="37" t="str">
        <f>VLOOKUP(Tabela14[[#This Row],[CÓDIGO]],[1]fornnecedor!$A:$G,7,0)</f>
        <v>TINTAS POLIÉSTER</v>
      </c>
    </row>
    <row r="3415" spans="1:11" x14ac:dyDescent="0.3">
      <c r="A3415" s="8">
        <v>85533</v>
      </c>
      <c r="B3415" s="8" t="str">
        <f>VLOOKUP(Tabela14[[#This Row],[CÓDIGO]],[1]fornnecedor!$A:$E,5,0)</f>
        <v>MARTELENA ALMEIDA INDUSTRIA E COMERCIO DE TINTAS EIRELI</v>
      </c>
      <c r="C3415" s="9" t="s">
        <v>3103</v>
      </c>
      <c r="D3415" s="9" t="s">
        <v>830</v>
      </c>
      <c r="E3415" s="23">
        <v>0</v>
      </c>
      <c r="F3415" s="31">
        <v>2</v>
      </c>
      <c r="G3415" s="10">
        <v>40.71</v>
      </c>
      <c r="H3415" s="11">
        <f t="shared" si="106"/>
        <v>0</v>
      </c>
      <c r="I3415" s="12">
        <f t="shared" si="107"/>
        <v>81.42</v>
      </c>
      <c r="J3415" s="13" t="s">
        <v>1105</v>
      </c>
      <c r="K3415" s="37" t="str">
        <f>VLOOKUP(Tabela14[[#This Row],[CÓDIGO]],[1]fornnecedor!$A:$G,7,0)</f>
        <v>PEDRAS NATURAIS</v>
      </c>
    </row>
    <row r="3416" spans="1:11" x14ac:dyDescent="0.3">
      <c r="A3416" s="15">
        <v>83965</v>
      </c>
      <c r="B3416" s="15" t="str">
        <f>VLOOKUP(Tabela14[[#This Row],[CÓDIGO]],[1]fornnecedor!$A:$E,5,0)</f>
        <v>3M DO BRASIL LTDA</v>
      </c>
      <c r="C3416" s="16" t="s">
        <v>3104</v>
      </c>
      <c r="D3416" s="16" t="s">
        <v>366</v>
      </c>
      <c r="E3416" s="22">
        <v>0</v>
      </c>
      <c r="F3416" s="30">
        <v>2</v>
      </c>
      <c r="G3416" s="17">
        <v>41.58</v>
      </c>
      <c r="H3416" s="11">
        <f t="shared" si="106"/>
        <v>0</v>
      </c>
      <c r="I3416" s="12">
        <f t="shared" si="107"/>
        <v>83.16</v>
      </c>
      <c r="J3416" s="13" t="s">
        <v>1105</v>
      </c>
      <c r="K3416" s="37" t="str">
        <f>VLOOKUP(Tabela14[[#This Row],[CÓDIGO]],[1]fornnecedor!$A:$G,7,0)</f>
        <v>PISTOLAS</v>
      </c>
    </row>
    <row r="3417" spans="1:11" x14ac:dyDescent="0.3">
      <c r="A3417" s="8">
        <v>21031</v>
      </c>
      <c r="B3417" s="8" t="str">
        <f>VLOOKUP(Tabela14[[#This Row],[CÓDIGO]],[1]fornnecedor!$A:$E,5,0)</f>
        <v>AKZO NOBEL LTDA AUTO</v>
      </c>
      <c r="C3417" s="9" t="s">
        <v>3105</v>
      </c>
      <c r="D3417" s="9" t="s">
        <v>127</v>
      </c>
      <c r="E3417" s="23">
        <v>0</v>
      </c>
      <c r="F3417" s="31">
        <v>2</v>
      </c>
      <c r="G3417" s="10">
        <v>41.67</v>
      </c>
      <c r="H3417" s="11">
        <f t="shared" si="106"/>
        <v>0</v>
      </c>
      <c r="I3417" s="12">
        <f t="shared" si="107"/>
        <v>83.34</v>
      </c>
      <c r="J3417" s="13" t="s">
        <v>1105</v>
      </c>
      <c r="K3417" s="37" t="str">
        <f>VLOOKUP(Tabela14[[#This Row],[CÓDIGO]],[1]fornnecedor!$A:$G,7,0)</f>
        <v xml:space="preserve">SPRAYS </v>
      </c>
    </row>
    <row r="3418" spans="1:11" x14ac:dyDescent="0.3">
      <c r="A3418" s="8">
        <v>84511</v>
      </c>
      <c r="B3418" s="8" t="str">
        <f>VLOOKUP(Tabela14[[#This Row],[CÓDIGO]],[1]fornnecedor!$A:$E,5,0)</f>
        <v>BRASILUX TINTAS TECNICAS LTDA</v>
      </c>
      <c r="C3418" s="9" t="s">
        <v>3106</v>
      </c>
      <c r="D3418" s="9" t="s">
        <v>549</v>
      </c>
      <c r="E3418" s="23">
        <v>0</v>
      </c>
      <c r="F3418" s="31">
        <v>9</v>
      </c>
      <c r="G3418" s="10">
        <v>9.27</v>
      </c>
      <c r="H3418" s="11">
        <f t="shared" si="106"/>
        <v>0</v>
      </c>
      <c r="I3418" s="12">
        <f t="shared" si="107"/>
        <v>83.429999999999993</v>
      </c>
      <c r="J3418" s="13" t="s">
        <v>1105</v>
      </c>
      <c r="K3418" s="37" t="str">
        <f>VLOOKUP(Tabela14[[#This Row],[CÓDIGO]],[1]fornnecedor!$A:$G,7,0)</f>
        <v xml:space="preserve">SPRAYS </v>
      </c>
    </row>
    <row r="3419" spans="1:11" x14ac:dyDescent="0.3">
      <c r="A3419" s="15">
        <v>24224</v>
      </c>
      <c r="B3419" s="15" t="str">
        <f>VLOOKUP(Tabela14[[#This Row],[CÓDIGO]],[1]fornnecedor!$A:$E,5,0)</f>
        <v>BLACK &amp; DECKER DO BRASIL LTDA</v>
      </c>
      <c r="C3419" s="16" t="s">
        <v>3107</v>
      </c>
      <c r="D3419" s="16" t="s">
        <v>871</v>
      </c>
      <c r="E3419" s="22">
        <v>0</v>
      </c>
      <c r="F3419" s="30">
        <v>25</v>
      </c>
      <c r="G3419" s="17">
        <v>3.34</v>
      </c>
      <c r="H3419" s="11">
        <f t="shared" si="106"/>
        <v>0</v>
      </c>
      <c r="I3419" s="12">
        <f t="shared" si="107"/>
        <v>83.5</v>
      </c>
      <c r="J3419" s="13" t="s">
        <v>1105</v>
      </c>
      <c r="K3419" s="37" t="str">
        <f>VLOOKUP(Tabela14[[#This Row],[CÓDIGO]],[1]fornnecedor!$A:$G,7,0)</f>
        <v>OUTRAS FERRAMENTAS / EQUIPAMENTOS</v>
      </c>
    </row>
    <row r="3420" spans="1:11" x14ac:dyDescent="0.3">
      <c r="A3420" s="8">
        <v>23531</v>
      </c>
      <c r="B3420" s="8" t="str">
        <f>VLOOKUP(Tabela14[[#This Row],[CÓDIGO]],[1]fornnecedor!$A:$E,5,0)</f>
        <v>OMNI COMERCIO E SERVIÇOS LTDA</v>
      </c>
      <c r="C3420" s="9" t="s">
        <v>858</v>
      </c>
      <c r="D3420" s="9" t="s">
        <v>855</v>
      </c>
      <c r="E3420" s="23">
        <v>0</v>
      </c>
      <c r="F3420" s="31">
        <v>288</v>
      </c>
      <c r="G3420" s="10">
        <v>0.28999999999999998</v>
      </c>
      <c r="H3420" s="11">
        <f t="shared" si="106"/>
        <v>0</v>
      </c>
      <c r="I3420" s="12">
        <f t="shared" si="107"/>
        <v>83.52</v>
      </c>
      <c r="J3420" s="13" t="s">
        <v>1105</v>
      </c>
      <c r="K3420" s="37" t="str">
        <f>VLOOKUP(Tabela14[[#This Row],[CÓDIGO]],[1]fornnecedor!$A:$G,7,0)</f>
        <v>GRUPO CONVERSAO</v>
      </c>
    </row>
    <row r="3421" spans="1:11" x14ac:dyDescent="0.3">
      <c r="A3421" s="15">
        <v>84229</v>
      </c>
      <c r="B3421" s="15" t="str">
        <f>VLOOKUP(Tabela14[[#This Row],[CÓDIGO]],[1]fornnecedor!$A:$E,5,0)</f>
        <v>BRASILUX TINTAS TECNICAS LTDA</v>
      </c>
      <c r="C3421" s="16" t="s">
        <v>3108</v>
      </c>
      <c r="D3421" s="16" t="s">
        <v>549</v>
      </c>
      <c r="E3421" s="22">
        <v>0</v>
      </c>
      <c r="F3421" s="30">
        <v>2</v>
      </c>
      <c r="G3421" s="17">
        <v>41.82</v>
      </c>
      <c r="H3421" s="11">
        <f t="shared" si="106"/>
        <v>0</v>
      </c>
      <c r="I3421" s="12">
        <f t="shared" si="107"/>
        <v>83.64</v>
      </c>
      <c r="J3421" s="13" t="s">
        <v>1105</v>
      </c>
      <c r="K3421" s="37" t="str">
        <f>VLOOKUP(Tabela14[[#This Row],[CÓDIGO]],[1]fornnecedor!$A:$G,7,0)</f>
        <v>EPOXI</v>
      </c>
    </row>
    <row r="3422" spans="1:11" x14ac:dyDescent="0.3">
      <c r="A3422" s="15">
        <v>84353</v>
      </c>
      <c r="B3422" s="15" t="str">
        <f>VLOOKUP(Tabela14[[#This Row],[CÓDIGO]],[1]fornnecedor!$A:$E,5,0)</f>
        <v>BRASILUX TINTAS TECNICAS LTDA</v>
      </c>
      <c r="C3422" s="16" t="s">
        <v>3110</v>
      </c>
      <c r="D3422" s="16" t="s">
        <v>549</v>
      </c>
      <c r="E3422" s="22">
        <v>0</v>
      </c>
      <c r="F3422" s="30">
        <v>6</v>
      </c>
      <c r="G3422" s="17">
        <v>14.14</v>
      </c>
      <c r="H3422" s="11">
        <f t="shared" si="106"/>
        <v>0</v>
      </c>
      <c r="I3422" s="12">
        <f t="shared" si="107"/>
        <v>84.84</v>
      </c>
      <c r="J3422" s="13" t="s">
        <v>1105</v>
      </c>
      <c r="K3422" s="37" t="str">
        <f>VLOOKUP(Tabela14[[#This Row],[CÓDIGO]],[1]fornnecedor!$A:$G,7,0)</f>
        <v>ESMALTES</v>
      </c>
    </row>
    <row r="3423" spans="1:11" x14ac:dyDescent="0.3">
      <c r="A3423" s="15">
        <v>86113</v>
      </c>
      <c r="B3423" s="15" t="str">
        <f>VLOOKUP(Tabela14[[#This Row],[CÓDIGO]],[1]fornnecedor!$A:$E,5,0)</f>
        <v>AKZO NOBEL LTDA DECOR</v>
      </c>
      <c r="C3423" s="16" t="s">
        <v>3112</v>
      </c>
      <c r="D3423" s="16" t="s">
        <v>2498</v>
      </c>
      <c r="E3423" s="22">
        <v>0</v>
      </c>
      <c r="F3423" s="30">
        <v>4</v>
      </c>
      <c r="G3423" s="17">
        <v>21.54</v>
      </c>
      <c r="H3423" s="11">
        <f t="shared" si="106"/>
        <v>0</v>
      </c>
      <c r="I3423" s="12">
        <f t="shared" si="107"/>
        <v>86.16</v>
      </c>
      <c r="J3423" s="13" t="s">
        <v>1105</v>
      </c>
      <c r="K3423" s="37" t="str">
        <f>VLOOKUP(Tabela14[[#This Row],[CÓDIGO]],[1]fornnecedor!$A:$G,7,0)</f>
        <v>LINHA MOVELEIRA</v>
      </c>
    </row>
    <row r="3424" spans="1:11" x14ac:dyDescent="0.3">
      <c r="A3424" s="8">
        <v>85429</v>
      </c>
      <c r="B3424" s="8" t="str">
        <f>VLOOKUP(Tabela14[[#This Row],[CÓDIGO]],[1]fornnecedor!$A:$E,5,0)</f>
        <v>BRASILUX TINTAS TECNICAS LTDA</v>
      </c>
      <c r="C3424" s="9" t="s">
        <v>3116</v>
      </c>
      <c r="D3424" s="9" t="s">
        <v>549</v>
      </c>
      <c r="E3424" s="23">
        <v>0</v>
      </c>
      <c r="F3424" s="31">
        <v>2</v>
      </c>
      <c r="G3424" s="10">
        <v>43.48</v>
      </c>
      <c r="H3424" s="11">
        <f t="shared" si="106"/>
        <v>0</v>
      </c>
      <c r="I3424" s="12">
        <f t="shared" si="107"/>
        <v>86.96</v>
      </c>
      <c r="J3424" s="13" t="s">
        <v>1105</v>
      </c>
      <c r="K3424" s="37" t="str">
        <f>VLOOKUP(Tabela14[[#This Row],[CÓDIGO]],[1]fornnecedor!$A:$G,7,0)</f>
        <v>BASES NO MACHINE PREMIUM</v>
      </c>
    </row>
    <row r="3425" spans="1:11" x14ac:dyDescent="0.3">
      <c r="A3425" s="8">
        <v>84524</v>
      </c>
      <c r="B3425" s="8" t="str">
        <f>VLOOKUP(Tabela14[[#This Row],[CÓDIGO]],[1]fornnecedor!$A:$E,5,0)</f>
        <v>BRASILUX TINTAS TECNICAS LTDA</v>
      </c>
      <c r="C3425" s="9" t="s">
        <v>3117</v>
      </c>
      <c r="D3425" s="9" t="s">
        <v>549</v>
      </c>
      <c r="E3425" s="23">
        <v>0</v>
      </c>
      <c r="F3425" s="31">
        <v>8</v>
      </c>
      <c r="G3425" s="10">
        <v>10.88</v>
      </c>
      <c r="H3425" s="11">
        <f t="shared" si="106"/>
        <v>0</v>
      </c>
      <c r="I3425" s="12">
        <f t="shared" si="107"/>
        <v>87.04</v>
      </c>
      <c r="J3425" s="13" t="s">
        <v>1105</v>
      </c>
      <c r="K3425" s="37" t="str">
        <f>VLOOKUP(Tabela14[[#This Row],[CÓDIGO]],[1]fornnecedor!$A:$G,7,0)</f>
        <v xml:space="preserve">SPRAYS </v>
      </c>
    </row>
    <row r="3426" spans="1:11" x14ac:dyDescent="0.3">
      <c r="A3426" s="8">
        <v>23970</v>
      </c>
      <c r="B3426" s="8" t="str">
        <f>VLOOKUP(Tabela14[[#This Row],[CÓDIGO]],[1]fornnecedor!$A:$E,5,0)</f>
        <v>AKZO NOBEL LTDA AUTO</v>
      </c>
      <c r="C3426" s="9" t="s">
        <v>3119</v>
      </c>
      <c r="D3426" s="9" t="s">
        <v>127</v>
      </c>
      <c r="E3426" s="23">
        <v>0</v>
      </c>
      <c r="F3426" s="31">
        <v>1</v>
      </c>
      <c r="G3426" s="10">
        <v>87.4</v>
      </c>
      <c r="H3426" s="11">
        <f t="shared" si="106"/>
        <v>0</v>
      </c>
      <c r="I3426" s="12">
        <f t="shared" si="107"/>
        <v>87.4</v>
      </c>
      <c r="J3426" s="13" t="s">
        <v>1105</v>
      </c>
      <c r="K3426" s="37" t="str">
        <f>VLOOKUP(Tabela14[[#This Row],[CÓDIGO]],[1]fornnecedor!$A:$G,7,0)</f>
        <v>VERNIZ AUTOMOTIVO</v>
      </c>
    </row>
    <row r="3427" spans="1:11" x14ac:dyDescent="0.3">
      <c r="A3427" s="15">
        <v>84981</v>
      </c>
      <c r="B3427" s="15" t="str">
        <f>VLOOKUP(Tabela14[[#This Row],[CÓDIGO]],[1]fornnecedor!$A:$E,5,0)</f>
        <v>BRASILUX TINTAS TECNICAS LTDA</v>
      </c>
      <c r="C3427" s="16" t="s">
        <v>3120</v>
      </c>
      <c r="D3427" s="16" t="s">
        <v>549</v>
      </c>
      <c r="E3427" s="22">
        <v>0</v>
      </c>
      <c r="F3427" s="30">
        <v>2</v>
      </c>
      <c r="G3427" s="17">
        <v>43.78</v>
      </c>
      <c r="H3427" s="11">
        <f t="shared" si="106"/>
        <v>0</v>
      </c>
      <c r="I3427" s="12">
        <f t="shared" si="107"/>
        <v>87.56</v>
      </c>
      <c r="J3427" s="13" t="s">
        <v>1105</v>
      </c>
      <c r="K3427" s="37" t="str">
        <f>VLOOKUP(Tabela14[[#This Row],[CÓDIGO]],[1]fornnecedor!$A:$G,7,0)</f>
        <v>TINTA EMBORRACHADA</v>
      </c>
    </row>
    <row r="3428" spans="1:11" x14ac:dyDescent="0.3">
      <c r="A3428" s="8">
        <v>84198</v>
      </c>
      <c r="B3428" s="8" t="str">
        <f>VLOOKUP(Tabela14[[#This Row],[CÓDIGO]],[1]fornnecedor!$A:$E,5,0)</f>
        <v>BRASILUX TINTAS TECNICAS LTDA</v>
      </c>
      <c r="C3428" s="9" t="s">
        <v>3123</v>
      </c>
      <c r="D3428" s="9" t="s">
        <v>549</v>
      </c>
      <c r="E3428" s="23">
        <v>0</v>
      </c>
      <c r="F3428" s="31">
        <v>6</v>
      </c>
      <c r="G3428" s="10">
        <v>14.73</v>
      </c>
      <c r="H3428" s="11">
        <f t="shared" si="106"/>
        <v>0</v>
      </c>
      <c r="I3428" s="12">
        <f t="shared" si="107"/>
        <v>88.38</v>
      </c>
      <c r="J3428" s="13" t="s">
        <v>1105</v>
      </c>
      <c r="K3428" s="37" t="str">
        <f>VLOOKUP(Tabela14[[#This Row],[CÓDIGO]],[1]fornnecedor!$A:$G,7,0)</f>
        <v>ESMALTES</v>
      </c>
    </row>
    <row r="3429" spans="1:11" x14ac:dyDescent="0.3">
      <c r="A3429" s="8">
        <v>86974</v>
      </c>
      <c r="B3429" s="8" t="str">
        <f>VLOOKUP(Tabela14[[#This Row],[CÓDIGO]],[1]fornnecedor!$A:$E,5,0)</f>
        <v>IND DE PLASTICOS HERC LTDA</v>
      </c>
      <c r="C3429" s="9" t="s">
        <v>3124</v>
      </c>
      <c r="D3429" s="9" t="s">
        <v>1306</v>
      </c>
      <c r="E3429" s="23">
        <v>0</v>
      </c>
      <c r="F3429" s="31">
        <v>21</v>
      </c>
      <c r="G3429" s="10">
        <v>4.21</v>
      </c>
      <c r="H3429" s="11">
        <f t="shared" si="106"/>
        <v>0</v>
      </c>
      <c r="I3429" s="12">
        <f t="shared" si="107"/>
        <v>88.41</v>
      </c>
      <c r="J3429" s="13" t="s">
        <v>1105</v>
      </c>
      <c r="K3429" s="37" t="str">
        <f>VLOOKUP(Tabela14[[#This Row],[CÓDIGO]],[1]fornnecedor!$A:$G,7,0)</f>
        <v>TORNEIRA/DUCHA</v>
      </c>
    </row>
    <row r="3430" spans="1:11" x14ac:dyDescent="0.3">
      <c r="A3430" s="8">
        <v>24101</v>
      </c>
      <c r="B3430" s="8" t="str">
        <f>VLOOKUP(Tabela14[[#This Row],[CÓDIGO]],[1]fornnecedor!$A:$E,5,0)</f>
        <v>SKYLACK TINTAS E VERNIZES LTDA</v>
      </c>
      <c r="C3430" s="9" t="s">
        <v>3125</v>
      </c>
      <c r="D3430" s="9" t="s">
        <v>1114</v>
      </c>
      <c r="E3430" s="23">
        <v>0</v>
      </c>
      <c r="F3430" s="31">
        <v>1.8</v>
      </c>
      <c r="G3430" s="10">
        <v>49.36</v>
      </c>
      <c r="H3430" s="11">
        <f t="shared" si="106"/>
        <v>0</v>
      </c>
      <c r="I3430" s="12">
        <f t="shared" si="107"/>
        <v>88.847999999999999</v>
      </c>
      <c r="J3430" s="13" t="s">
        <v>1105</v>
      </c>
      <c r="K3430" s="37" t="str">
        <f>VLOOKUP(Tabela14[[#This Row],[CÓDIGO]],[1]fornnecedor!$A:$G,7,0)</f>
        <v>BASES POLIÉSTER</v>
      </c>
    </row>
    <row r="3431" spans="1:11" x14ac:dyDescent="0.3">
      <c r="A3431" s="15">
        <v>85428</v>
      </c>
      <c r="B3431" s="15" t="str">
        <f>VLOOKUP(Tabela14[[#This Row],[CÓDIGO]],[1]fornnecedor!$A:$E,5,0)</f>
        <v>BRASILUX TINTAS TECNICAS LTDA</v>
      </c>
      <c r="C3431" s="16" t="s">
        <v>763</v>
      </c>
      <c r="D3431" s="16" t="s">
        <v>549</v>
      </c>
      <c r="E3431" s="22">
        <v>0</v>
      </c>
      <c r="F3431" s="30">
        <v>2</v>
      </c>
      <c r="G3431" s="17">
        <v>44.77</v>
      </c>
      <c r="H3431" s="11">
        <f t="shared" si="106"/>
        <v>0</v>
      </c>
      <c r="I3431" s="12">
        <f t="shared" si="107"/>
        <v>89.54</v>
      </c>
      <c r="J3431" s="13" t="s">
        <v>1105</v>
      </c>
      <c r="K3431" s="37" t="str">
        <f>VLOOKUP(Tabela14[[#This Row],[CÓDIGO]],[1]fornnecedor!$A:$G,7,0)</f>
        <v>BASES NO MACHINE PREMIUM</v>
      </c>
    </row>
    <row r="3432" spans="1:11" x14ac:dyDescent="0.3">
      <c r="A3432" s="8">
        <v>20126</v>
      </c>
      <c r="B3432" s="8" t="str">
        <f>VLOOKUP(Tabela14[[#This Row],[CÓDIGO]],[1]fornnecedor!$A:$E,5,0)</f>
        <v>3M DO BRASIL LTDA</v>
      </c>
      <c r="C3432" s="9" t="s">
        <v>3127</v>
      </c>
      <c r="D3432" s="9" t="s">
        <v>366</v>
      </c>
      <c r="E3432" s="23">
        <v>0</v>
      </c>
      <c r="F3432" s="31">
        <v>33</v>
      </c>
      <c r="G3432" s="10">
        <v>2.72</v>
      </c>
      <c r="H3432" s="11">
        <f t="shared" si="106"/>
        <v>0</v>
      </c>
      <c r="I3432" s="12">
        <f t="shared" si="107"/>
        <v>89.76</v>
      </c>
      <c r="J3432" s="13" t="s">
        <v>1105</v>
      </c>
      <c r="K3432" s="37" t="str">
        <f>VLOOKUP(Tabela14[[#This Row],[CÓDIGO]],[1]fornnecedor!$A:$G,7,0)</f>
        <v xml:space="preserve">DISCOS / LIXAS / ABRASIVOS </v>
      </c>
    </row>
    <row r="3433" spans="1:11" x14ac:dyDescent="0.3">
      <c r="A3433" s="15">
        <v>23860</v>
      </c>
      <c r="B3433" s="15" t="str">
        <f>VLOOKUP(Tabela14[[#This Row],[CÓDIGO]],[1]fornnecedor!$A:$E,5,0)</f>
        <v>ANJO QUIMICA DO BRASIL LTDA</v>
      </c>
      <c r="C3433" s="16" t="s">
        <v>3128</v>
      </c>
      <c r="D3433" s="16" t="s">
        <v>503</v>
      </c>
      <c r="E3433" s="22">
        <v>0</v>
      </c>
      <c r="F3433" s="30">
        <v>1</v>
      </c>
      <c r="G3433" s="17">
        <v>89.86</v>
      </c>
      <c r="H3433" s="11">
        <f t="shared" si="106"/>
        <v>0</v>
      </c>
      <c r="I3433" s="12">
        <f t="shared" si="107"/>
        <v>89.86</v>
      </c>
      <c r="J3433" s="13" t="s">
        <v>1105</v>
      </c>
      <c r="K3433" s="37" t="str">
        <f>VLOOKUP(Tabela14[[#This Row],[CÓDIGO]],[1]fornnecedor!$A:$G,7,0)</f>
        <v>ESMALTES</v>
      </c>
    </row>
    <row r="3434" spans="1:11" x14ac:dyDescent="0.3">
      <c r="A3434" s="15">
        <v>24160</v>
      </c>
      <c r="B3434" s="15" t="str">
        <f>VLOOKUP(Tabela14[[#This Row],[CÓDIGO]],[1]fornnecedor!$A:$E,5,0)</f>
        <v>SKYLACK TINTAS E VERNIZES LTDA</v>
      </c>
      <c r="C3434" s="16" t="s">
        <v>3129</v>
      </c>
      <c r="D3434" s="16" t="s">
        <v>1114</v>
      </c>
      <c r="E3434" s="22">
        <v>0</v>
      </c>
      <c r="F3434" s="30">
        <v>3</v>
      </c>
      <c r="G3434" s="17">
        <v>30.15</v>
      </c>
      <c r="H3434" s="11">
        <f t="shared" si="106"/>
        <v>0</v>
      </c>
      <c r="I3434" s="12">
        <f t="shared" si="107"/>
        <v>90.449999999999989</v>
      </c>
      <c r="J3434" s="13" t="s">
        <v>1105</v>
      </c>
      <c r="K3434" s="37" t="str">
        <f>VLOOKUP(Tabela14[[#This Row],[CÓDIGO]],[1]fornnecedor!$A:$G,7,0)</f>
        <v>TINTAS POLIÉSTER</v>
      </c>
    </row>
    <row r="3435" spans="1:11" x14ac:dyDescent="0.3">
      <c r="A3435" s="15">
        <v>86189</v>
      </c>
      <c r="B3435" s="15" t="str">
        <f>VLOOKUP(Tabela14[[#This Row],[CÓDIGO]],[1]fornnecedor!$A:$E,5,0)</f>
        <v>AKZO NOBEL LTDA DECOR</v>
      </c>
      <c r="C3435" s="16" t="s">
        <v>3132</v>
      </c>
      <c r="D3435" s="16" t="s">
        <v>543</v>
      </c>
      <c r="E3435" s="22">
        <v>0</v>
      </c>
      <c r="F3435" s="30">
        <v>4</v>
      </c>
      <c r="G3435" s="17">
        <v>23.07</v>
      </c>
      <c r="H3435" s="11">
        <f t="shared" si="106"/>
        <v>0</v>
      </c>
      <c r="I3435" s="12">
        <f t="shared" si="107"/>
        <v>92.28</v>
      </c>
      <c r="J3435" s="13" t="s">
        <v>1105</v>
      </c>
      <c r="K3435" s="37" t="str">
        <f>VLOOKUP(Tabela14[[#This Row],[CÓDIGO]],[1]fornnecedor!$A:$G,7,0)</f>
        <v>BASES IMOBILIÁRIAS</v>
      </c>
    </row>
    <row r="3436" spans="1:11" x14ac:dyDescent="0.3">
      <c r="A3436" s="15">
        <v>85097</v>
      </c>
      <c r="B3436" s="15" t="str">
        <f>VLOOKUP(Tabela14[[#This Row],[CÓDIGO]],[1]fornnecedor!$A:$E,5,0)</f>
        <v>BRASILUX TINTAS TECNICAS LTDA</v>
      </c>
      <c r="C3436" s="16" t="s">
        <v>3133</v>
      </c>
      <c r="D3436" s="16" t="s">
        <v>549</v>
      </c>
      <c r="E3436" s="22">
        <v>0</v>
      </c>
      <c r="F3436" s="30">
        <v>1</v>
      </c>
      <c r="G3436" s="17">
        <v>92.39</v>
      </c>
      <c r="H3436" s="11">
        <f t="shared" si="106"/>
        <v>0</v>
      </c>
      <c r="I3436" s="12">
        <f t="shared" si="107"/>
        <v>92.39</v>
      </c>
      <c r="J3436" s="13" t="s">
        <v>1105</v>
      </c>
      <c r="K3436" s="37" t="str">
        <f>VLOOKUP(Tabela14[[#This Row],[CÓDIGO]],[1]fornnecedor!$A:$G,7,0)</f>
        <v>TEXTURA</v>
      </c>
    </row>
    <row r="3437" spans="1:11" x14ac:dyDescent="0.3">
      <c r="A3437" s="15">
        <v>86170</v>
      </c>
      <c r="B3437" s="15" t="str">
        <f>VLOOKUP(Tabela14[[#This Row],[CÓDIGO]],[1]fornnecedor!$A:$E,5,0)</f>
        <v>AKZO NOBEL LTDA DECOR</v>
      </c>
      <c r="C3437" s="16" t="s">
        <v>3134</v>
      </c>
      <c r="D3437" s="16" t="s">
        <v>543</v>
      </c>
      <c r="E3437" s="22">
        <v>0</v>
      </c>
      <c r="F3437" s="30">
        <v>2</v>
      </c>
      <c r="G3437" s="17">
        <v>46.31</v>
      </c>
      <c r="H3437" s="11">
        <f t="shared" si="106"/>
        <v>0</v>
      </c>
      <c r="I3437" s="12">
        <f t="shared" si="107"/>
        <v>92.62</v>
      </c>
      <c r="J3437" s="13" t="s">
        <v>1105</v>
      </c>
      <c r="K3437" s="37" t="str">
        <f>VLOOKUP(Tabela14[[#This Row],[CÓDIGO]],[1]fornnecedor!$A:$G,7,0)</f>
        <v>TINTA PAREDE</v>
      </c>
    </row>
    <row r="3438" spans="1:11" x14ac:dyDescent="0.3">
      <c r="A3438" s="15">
        <v>85446</v>
      </c>
      <c r="B3438" s="15" t="str">
        <f>VLOOKUP(Tabela14[[#This Row],[CÓDIGO]],[1]fornnecedor!$A:$E,5,0)</f>
        <v>BRASILUX TINTAS TECNICAS LTDA</v>
      </c>
      <c r="C3438" s="16" t="s">
        <v>3135</v>
      </c>
      <c r="D3438" s="16" t="s">
        <v>549</v>
      </c>
      <c r="E3438" s="22">
        <v>0</v>
      </c>
      <c r="F3438" s="30">
        <v>2</v>
      </c>
      <c r="G3438" s="17">
        <v>46.37</v>
      </c>
      <c r="H3438" s="11">
        <f t="shared" si="106"/>
        <v>0</v>
      </c>
      <c r="I3438" s="12">
        <f t="shared" si="107"/>
        <v>92.74</v>
      </c>
      <c r="J3438" s="13" t="s">
        <v>1105</v>
      </c>
      <c r="K3438" s="37" t="str">
        <f>VLOOKUP(Tabela14[[#This Row],[CÓDIGO]],[1]fornnecedor!$A:$G,7,0)</f>
        <v>ESMALTES</v>
      </c>
    </row>
    <row r="3439" spans="1:11" x14ac:dyDescent="0.3">
      <c r="A3439" s="8">
        <v>85013</v>
      </c>
      <c r="B3439" s="8" t="str">
        <f>VLOOKUP(Tabela14[[#This Row],[CÓDIGO]],[1]fornnecedor!$A:$E,5,0)</f>
        <v>MAZA PRODUTOS QUIMICOS LTDA</v>
      </c>
      <c r="C3439" s="9" t="s">
        <v>3136</v>
      </c>
      <c r="D3439" s="9" t="s">
        <v>810</v>
      </c>
      <c r="E3439" s="23">
        <v>0</v>
      </c>
      <c r="F3439" s="31">
        <v>53</v>
      </c>
      <c r="G3439" s="10">
        <v>1.75</v>
      </c>
      <c r="H3439" s="11">
        <f t="shared" si="106"/>
        <v>0</v>
      </c>
      <c r="I3439" s="12">
        <f t="shared" si="107"/>
        <v>92.75</v>
      </c>
      <c r="J3439" s="13" t="s">
        <v>1105</v>
      </c>
      <c r="K3439" s="37" t="str">
        <f>VLOOKUP(Tabela14[[#This Row],[CÓDIGO]],[1]fornnecedor!$A:$G,7,0)</f>
        <v>CORANTES</v>
      </c>
    </row>
    <row r="3440" spans="1:11" x14ac:dyDescent="0.3">
      <c r="A3440" s="8">
        <v>86980</v>
      </c>
      <c r="B3440" s="8" t="str">
        <f>VLOOKUP(Tabela14[[#This Row],[CÓDIGO]],[1]fornnecedor!$A:$E,5,0)</f>
        <v>AKZO NOBEL LTDA AUTO</v>
      </c>
      <c r="C3440" s="9" t="s">
        <v>3137</v>
      </c>
      <c r="D3440" s="9" t="s">
        <v>127</v>
      </c>
      <c r="E3440" s="23">
        <v>0</v>
      </c>
      <c r="F3440" s="31">
        <v>1</v>
      </c>
      <c r="G3440" s="10">
        <v>93.24</v>
      </c>
      <c r="H3440" s="11">
        <f t="shared" si="106"/>
        <v>0</v>
      </c>
      <c r="I3440" s="12">
        <f t="shared" si="107"/>
        <v>93.24</v>
      </c>
      <c r="J3440" s="13" t="s">
        <v>1105</v>
      </c>
      <c r="K3440" s="37" t="str">
        <f>VLOOKUP(Tabela14[[#This Row],[CÓDIGO]],[1]fornnecedor!$A:$G,7,0)</f>
        <v>SELADORA P/ PLASTICO</v>
      </c>
    </row>
    <row r="3441" spans="1:11" x14ac:dyDescent="0.3">
      <c r="A3441" s="8">
        <v>85697</v>
      </c>
      <c r="B3441" s="8" t="str">
        <f>VLOOKUP(Tabela14[[#This Row],[CÓDIGO]],[1]fornnecedor!$A:$E,5,0)</f>
        <v>A&amp;S TECHNOLOGIES INDUSTRIA E COMERCIO LTDA</v>
      </c>
      <c r="C3441" s="9" t="s">
        <v>874</v>
      </c>
      <c r="D3441" s="9" t="s">
        <v>875</v>
      </c>
      <c r="E3441" s="23">
        <v>0</v>
      </c>
      <c r="F3441" s="31">
        <v>33</v>
      </c>
      <c r="G3441" s="10">
        <v>2.83</v>
      </c>
      <c r="H3441" s="11">
        <f t="shared" si="106"/>
        <v>0</v>
      </c>
      <c r="I3441" s="12">
        <f t="shared" si="107"/>
        <v>93.39</v>
      </c>
      <c r="J3441" s="13" t="s">
        <v>1105</v>
      </c>
      <c r="K3441" s="37" t="str">
        <f>VLOOKUP(Tabela14[[#This Row],[CÓDIGO]],[1]fornnecedor!$A:$G,7,0)</f>
        <v>PU 40</v>
      </c>
    </row>
    <row r="3442" spans="1:11" x14ac:dyDescent="0.3">
      <c r="A3442" s="8">
        <v>85333</v>
      </c>
      <c r="B3442" s="8" t="str">
        <f>VLOOKUP(Tabela14[[#This Row],[CÓDIGO]],[1]fornnecedor!$A:$E,5,0)</f>
        <v>MAXI RUBBER INDUSTRIAS QUIMICAS LTDA</v>
      </c>
      <c r="C3442" s="9" t="s">
        <v>3138</v>
      </c>
      <c r="D3442" s="9" t="s">
        <v>775</v>
      </c>
      <c r="E3442" s="23">
        <v>0</v>
      </c>
      <c r="F3442" s="31">
        <v>3</v>
      </c>
      <c r="G3442" s="10">
        <v>31.13</v>
      </c>
      <c r="H3442" s="11">
        <f t="shared" si="106"/>
        <v>0</v>
      </c>
      <c r="I3442" s="12">
        <f t="shared" si="107"/>
        <v>93.39</v>
      </c>
      <c r="J3442" s="13" t="s">
        <v>1105</v>
      </c>
      <c r="K3442" s="37" t="str">
        <f>VLOOKUP(Tabela14[[#This Row],[CÓDIGO]],[1]fornnecedor!$A:$G,7,0)</f>
        <v>LINHA DE HIGENIZAÇÃO E ESTÉTICA  AUTOMOTIVA VONIX</v>
      </c>
    </row>
    <row r="3443" spans="1:11" x14ac:dyDescent="0.3">
      <c r="A3443" s="8">
        <v>84595</v>
      </c>
      <c r="B3443" s="8" t="str">
        <f>VLOOKUP(Tabela14[[#This Row],[CÓDIGO]],[1]fornnecedor!$A:$E,5,0)</f>
        <v>BRASILUX TINTAS TECNICAS LTDA</v>
      </c>
      <c r="C3443" s="9" t="s">
        <v>3139</v>
      </c>
      <c r="D3443" s="9" t="s">
        <v>549</v>
      </c>
      <c r="E3443" s="23">
        <v>0</v>
      </c>
      <c r="F3443" s="31">
        <v>4</v>
      </c>
      <c r="G3443" s="10">
        <v>23.46</v>
      </c>
      <c r="H3443" s="11">
        <f t="shared" si="106"/>
        <v>0</v>
      </c>
      <c r="I3443" s="12">
        <f t="shared" si="107"/>
        <v>93.84</v>
      </c>
      <c r="J3443" s="13" t="s">
        <v>1105</v>
      </c>
      <c r="K3443" s="37" t="str">
        <f>VLOOKUP(Tabela14[[#This Row],[CÓDIGO]],[1]fornnecedor!$A:$G,7,0)</f>
        <v>BASES IMOBILIÁRIAS</v>
      </c>
    </row>
    <row r="3444" spans="1:11" x14ac:dyDescent="0.3">
      <c r="A3444" s="8">
        <v>86768</v>
      </c>
      <c r="B3444" s="8" t="str">
        <f>VLOOKUP(Tabela14[[#This Row],[CÓDIGO]],[1]fornnecedor!$A:$E,5,0)</f>
        <v>AKZO NOBEL LTDA DECOR</v>
      </c>
      <c r="C3444" s="9" t="s">
        <v>3141</v>
      </c>
      <c r="D3444" s="9" t="s">
        <v>2266</v>
      </c>
      <c r="E3444" s="23">
        <v>0</v>
      </c>
      <c r="F3444" s="31">
        <v>4</v>
      </c>
      <c r="G3444" s="10">
        <v>23.65</v>
      </c>
      <c r="H3444" s="11">
        <f t="shared" si="106"/>
        <v>0</v>
      </c>
      <c r="I3444" s="12">
        <f t="shared" si="107"/>
        <v>94.6</v>
      </c>
      <c r="J3444" s="13" t="s">
        <v>1105</v>
      </c>
      <c r="K3444" s="37" t="str">
        <f>VLOOKUP(Tabela14[[#This Row],[CÓDIGO]],[1]fornnecedor!$A:$G,7,0)</f>
        <v>IMPERMEABILIZANTES</v>
      </c>
    </row>
    <row r="3445" spans="1:11" x14ac:dyDescent="0.3">
      <c r="A3445" s="15">
        <v>85234</v>
      </c>
      <c r="B3445" s="15" t="str">
        <f>VLOOKUP(Tabela14[[#This Row],[CÓDIGO]],[1]fornnecedor!$A:$E,5,0)</f>
        <v>SKYLACK TINTAS E VERNIZES LTDA</v>
      </c>
      <c r="C3445" s="16" t="s">
        <v>3142</v>
      </c>
      <c r="D3445" s="16" t="s">
        <v>1114</v>
      </c>
      <c r="E3445" s="22">
        <v>0</v>
      </c>
      <c r="F3445" s="30">
        <v>4</v>
      </c>
      <c r="G3445" s="17">
        <v>23.73</v>
      </c>
      <c r="H3445" s="11">
        <f t="shared" si="106"/>
        <v>0</v>
      </c>
      <c r="I3445" s="12">
        <f t="shared" si="107"/>
        <v>94.92</v>
      </c>
      <c r="J3445" s="13" t="s">
        <v>1105</v>
      </c>
      <c r="K3445" s="37" t="str">
        <f>VLOOKUP(Tabela14[[#This Row],[CÓDIGO]],[1]fornnecedor!$A:$G,7,0)</f>
        <v>PRIMER AUTOMOTIVO</v>
      </c>
    </row>
    <row r="3446" spans="1:11" x14ac:dyDescent="0.3">
      <c r="A3446" s="8">
        <v>84984</v>
      </c>
      <c r="B3446" s="8" t="str">
        <f>VLOOKUP(Tabela14[[#This Row],[CÓDIGO]],[1]fornnecedor!$A:$E,5,0)</f>
        <v>BRASILUX TINTAS TECNICAS LTDA</v>
      </c>
      <c r="C3446" s="9" t="s">
        <v>3143</v>
      </c>
      <c r="D3446" s="9" t="s">
        <v>549</v>
      </c>
      <c r="E3446" s="23">
        <v>0</v>
      </c>
      <c r="F3446" s="31">
        <v>9</v>
      </c>
      <c r="G3446" s="10">
        <v>10.61</v>
      </c>
      <c r="H3446" s="11">
        <f t="shared" si="106"/>
        <v>0</v>
      </c>
      <c r="I3446" s="12">
        <f t="shared" si="107"/>
        <v>95.49</v>
      </c>
      <c r="J3446" s="13" t="s">
        <v>1105</v>
      </c>
      <c r="K3446" s="37" t="str">
        <f>VLOOKUP(Tabela14[[#This Row],[CÓDIGO]],[1]fornnecedor!$A:$G,7,0)</f>
        <v>BASES IMOBILIÁRIAS</v>
      </c>
    </row>
    <row r="3447" spans="1:11" x14ac:dyDescent="0.3">
      <c r="A3447" s="8">
        <v>104</v>
      </c>
      <c r="B3447" s="8" t="str">
        <f>VLOOKUP(Tabela14[[#This Row],[CÓDIGO]],[1]fornnecedor!$A:$E,5,0)</f>
        <v>SKYLACK TINTAS E VERNIZES LTDA</v>
      </c>
      <c r="C3447" s="9" t="s">
        <v>3145</v>
      </c>
      <c r="D3447" s="9" t="s">
        <v>1114</v>
      </c>
      <c r="E3447" s="23">
        <v>0</v>
      </c>
      <c r="F3447" s="31">
        <v>3</v>
      </c>
      <c r="G3447" s="10">
        <v>32.21</v>
      </c>
      <c r="H3447" s="11">
        <f t="shared" si="106"/>
        <v>0</v>
      </c>
      <c r="I3447" s="12">
        <f t="shared" si="107"/>
        <v>96.63</v>
      </c>
      <c r="J3447" s="13" t="s">
        <v>1105</v>
      </c>
      <c r="K3447" s="37" t="str">
        <f>VLOOKUP(Tabela14[[#This Row],[CÓDIGO]],[1]fornnecedor!$A:$G,7,0)</f>
        <v>TINTAS POLIÉSTER</v>
      </c>
    </row>
    <row r="3448" spans="1:11" x14ac:dyDescent="0.3">
      <c r="A3448" s="8">
        <v>23820</v>
      </c>
      <c r="B3448" s="8" t="str">
        <f>VLOOKUP(Tabela14[[#This Row],[CÓDIGO]],[1]fornnecedor!$A:$E,5,0)</f>
        <v>PRIMEIRA LINHA COMERCIAL DE ROLAMENTOS LTDA</v>
      </c>
      <c r="C3448" s="9" t="s">
        <v>3146</v>
      </c>
      <c r="D3448" s="9" t="s">
        <v>1315</v>
      </c>
      <c r="E3448" s="23">
        <v>0</v>
      </c>
      <c r="F3448" s="31">
        <v>0</v>
      </c>
      <c r="G3448" s="10">
        <v>60</v>
      </c>
      <c r="H3448" s="11">
        <f t="shared" si="106"/>
        <v>0</v>
      </c>
      <c r="I3448" s="12">
        <f t="shared" si="107"/>
        <v>0</v>
      </c>
      <c r="J3448" s="13" t="s">
        <v>1105</v>
      </c>
      <c r="K3448" s="37" t="str">
        <f>VLOOKUP(Tabela14[[#This Row],[CÓDIGO]],[1]fornnecedor!$A:$G,7,0)</f>
        <v>EPI´S</v>
      </c>
    </row>
    <row r="3449" spans="1:11" x14ac:dyDescent="0.3">
      <c r="A3449" s="8">
        <v>84362</v>
      </c>
      <c r="B3449" s="8" t="str">
        <f>VLOOKUP(Tabela14[[#This Row],[CÓDIGO]],[1]fornnecedor!$A:$E,5,0)</f>
        <v>BRASILUX TINTAS TECNICAS LTDA</v>
      </c>
      <c r="C3449" s="9" t="s">
        <v>3149</v>
      </c>
      <c r="D3449" s="9" t="s">
        <v>549</v>
      </c>
      <c r="E3449" s="23">
        <v>0</v>
      </c>
      <c r="F3449" s="31">
        <v>8</v>
      </c>
      <c r="G3449" s="10">
        <v>12.23</v>
      </c>
      <c r="H3449" s="11">
        <f t="shared" si="106"/>
        <v>0</v>
      </c>
      <c r="I3449" s="12">
        <f t="shared" si="107"/>
        <v>97.84</v>
      </c>
      <c r="J3449" s="13" t="s">
        <v>1105</v>
      </c>
      <c r="K3449" s="37" t="str">
        <f>VLOOKUP(Tabela14[[#This Row],[CÓDIGO]],[1]fornnecedor!$A:$G,7,0)</f>
        <v>ESMALTES</v>
      </c>
    </row>
    <row r="3450" spans="1:11" x14ac:dyDescent="0.3">
      <c r="A3450" s="15">
        <v>84231</v>
      </c>
      <c r="B3450" s="15" t="str">
        <f>VLOOKUP(Tabela14[[#This Row],[CÓDIGO]],[1]fornnecedor!$A:$E,5,0)</f>
        <v>BRASILUX TINTAS TECNICAS LTDA</v>
      </c>
      <c r="C3450" s="16" t="s">
        <v>3150</v>
      </c>
      <c r="D3450" s="16" t="s">
        <v>549</v>
      </c>
      <c r="E3450" s="22">
        <v>0</v>
      </c>
      <c r="F3450" s="30">
        <v>3</v>
      </c>
      <c r="G3450" s="17">
        <v>32.729999999999997</v>
      </c>
      <c r="H3450" s="11">
        <f t="shared" si="106"/>
        <v>0</v>
      </c>
      <c r="I3450" s="12">
        <f t="shared" si="107"/>
        <v>98.19</v>
      </c>
      <c r="J3450" s="13" t="s">
        <v>1105</v>
      </c>
      <c r="K3450" s="37" t="str">
        <f>VLOOKUP(Tabela14[[#This Row],[CÓDIGO]],[1]fornnecedor!$A:$G,7,0)</f>
        <v>LINHA MOVELEIRA</v>
      </c>
    </row>
    <row r="3451" spans="1:11" x14ac:dyDescent="0.3">
      <c r="A3451" s="8">
        <v>84985</v>
      </c>
      <c r="B3451" s="8" t="str">
        <f>VLOOKUP(Tabela14[[#This Row],[CÓDIGO]],[1]fornnecedor!$A:$E,5,0)</f>
        <v>BRASILUX TINTAS TECNICAS LTDA</v>
      </c>
      <c r="C3451" s="9" t="s">
        <v>3151</v>
      </c>
      <c r="D3451" s="9" t="s">
        <v>549</v>
      </c>
      <c r="E3451" s="23">
        <v>0</v>
      </c>
      <c r="F3451" s="31">
        <v>10</v>
      </c>
      <c r="G3451" s="10">
        <v>9.83</v>
      </c>
      <c r="H3451" s="11">
        <f t="shared" si="106"/>
        <v>0</v>
      </c>
      <c r="I3451" s="12">
        <f t="shared" si="107"/>
        <v>98.3</v>
      </c>
      <c r="J3451" s="13" t="s">
        <v>1105</v>
      </c>
      <c r="K3451" s="37" t="str">
        <f>VLOOKUP(Tabela14[[#This Row],[CÓDIGO]],[1]fornnecedor!$A:$G,7,0)</f>
        <v>BASES IMOBILIÁRIAS</v>
      </c>
    </row>
    <row r="3452" spans="1:11" x14ac:dyDescent="0.3">
      <c r="A3452" s="15">
        <v>85945</v>
      </c>
      <c r="B3452" s="15" t="str">
        <f>VLOOKUP(Tabela14[[#This Row],[CÓDIGO]],[1]fornnecedor!$A:$E,5,0)</f>
        <v>AKZO NOBEL LTDA DECOR</v>
      </c>
      <c r="C3452" s="16" t="s">
        <v>3152</v>
      </c>
      <c r="D3452" s="16" t="s">
        <v>543</v>
      </c>
      <c r="E3452" s="22">
        <v>0</v>
      </c>
      <c r="F3452" s="30">
        <v>6</v>
      </c>
      <c r="G3452" s="17">
        <v>16.559999999999999</v>
      </c>
      <c r="H3452" s="11">
        <f t="shared" si="106"/>
        <v>0</v>
      </c>
      <c r="I3452" s="12">
        <f t="shared" si="107"/>
        <v>99.359999999999985</v>
      </c>
      <c r="J3452" s="13" t="s">
        <v>1105</v>
      </c>
      <c r="K3452" s="37" t="str">
        <f>VLOOKUP(Tabela14[[#This Row],[CÓDIGO]],[1]fornnecedor!$A:$G,7,0)</f>
        <v>ESMALTES</v>
      </c>
    </row>
    <row r="3453" spans="1:11" x14ac:dyDescent="0.3">
      <c r="A3453" s="8">
        <v>24177</v>
      </c>
      <c r="B3453" s="8" t="str">
        <f>VLOOKUP(Tabela14[[#This Row],[CÓDIGO]],[1]fornnecedor!$A:$E,5,0)</f>
        <v>SKYLACK TINTAS E VERNIZES LTDA</v>
      </c>
      <c r="C3453" s="9" t="s">
        <v>3157</v>
      </c>
      <c r="D3453" s="9" t="s">
        <v>1114</v>
      </c>
      <c r="E3453" s="23">
        <v>0</v>
      </c>
      <c r="F3453" s="31">
        <v>3</v>
      </c>
      <c r="G3453" s="10">
        <v>33.61</v>
      </c>
      <c r="H3453" s="11">
        <f t="shared" si="106"/>
        <v>0</v>
      </c>
      <c r="I3453" s="12">
        <f t="shared" si="107"/>
        <v>100.83</v>
      </c>
      <c r="J3453" s="13" t="s">
        <v>1105</v>
      </c>
      <c r="K3453" s="37" t="str">
        <f>VLOOKUP(Tabela14[[#This Row],[CÓDIGO]],[1]fornnecedor!$A:$G,7,0)</f>
        <v>PRIMER AUTOMOTIVO</v>
      </c>
    </row>
    <row r="3454" spans="1:11" x14ac:dyDescent="0.3">
      <c r="A3454" s="8">
        <v>85019</v>
      </c>
      <c r="B3454" s="8" t="str">
        <f>VLOOKUP(Tabela14[[#This Row],[CÓDIGO]],[1]fornnecedor!$A:$E,5,0)</f>
        <v>MAZA PRODUTOS QUIMICOS LTDA</v>
      </c>
      <c r="C3454" s="9" t="s">
        <v>3158</v>
      </c>
      <c r="D3454" s="9" t="s">
        <v>810</v>
      </c>
      <c r="E3454" s="23">
        <v>0</v>
      </c>
      <c r="F3454" s="31">
        <v>58</v>
      </c>
      <c r="G3454" s="10">
        <v>1.75</v>
      </c>
      <c r="H3454" s="11">
        <f t="shared" si="106"/>
        <v>0</v>
      </c>
      <c r="I3454" s="12">
        <f t="shared" si="107"/>
        <v>101.5</v>
      </c>
      <c r="J3454" s="13" t="s">
        <v>1105</v>
      </c>
      <c r="K3454" s="37" t="str">
        <f>VLOOKUP(Tabela14[[#This Row],[CÓDIGO]],[1]fornnecedor!$A:$G,7,0)</f>
        <v>CORANTES</v>
      </c>
    </row>
    <row r="3455" spans="1:11" x14ac:dyDescent="0.3">
      <c r="A3455" s="8">
        <v>85439</v>
      </c>
      <c r="B3455" s="8" t="str">
        <f>VLOOKUP(Tabela14[[#This Row],[CÓDIGO]],[1]fornnecedor!$A:$E,5,0)</f>
        <v>BRASILUX TINTAS TECNICAS LTDA</v>
      </c>
      <c r="C3455" s="9" t="s">
        <v>3159</v>
      </c>
      <c r="D3455" s="9" t="s">
        <v>549</v>
      </c>
      <c r="E3455" s="23">
        <v>0</v>
      </c>
      <c r="F3455" s="31">
        <v>3</v>
      </c>
      <c r="G3455" s="10">
        <v>33.86</v>
      </c>
      <c r="H3455" s="11">
        <f t="shared" si="106"/>
        <v>0</v>
      </c>
      <c r="I3455" s="12">
        <f t="shared" si="107"/>
        <v>101.58</v>
      </c>
      <c r="J3455" s="13" t="s">
        <v>1105</v>
      </c>
      <c r="K3455" s="37" t="str">
        <f>VLOOKUP(Tabela14[[#This Row],[CÓDIGO]],[1]fornnecedor!$A:$G,7,0)</f>
        <v>BASES NO MACHINE PREMIUM</v>
      </c>
    </row>
    <row r="3456" spans="1:11" x14ac:dyDescent="0.3">
      <c r="A3456" s="15">
        <v>84149</v>
      </c>
      <c r="B3456" s="15" t="str">
        <f>VLOOKUP(Tabela14[[#This Row],[CÓDIGO]],[1]fornnecedor!$A:$E,5,0)</f>
        <v>BRASILUX TINTAS TECNICAS LTDA</v>
      </c>
      <c r="C3456" s="16" t="s">
        <v>3164</v>
      </c>
      <c r="D3456" s="16" t="s">
        <v>549</v>
      </c>
      <c r="E3456" s="22">
        <v>0</v>
      </c>
      <c r="F3456" s="30">
        <v>6</v>
      </c>
      <c r="G3456" s="17">
        <v>17.29</v>
      </c>
      <c r="H3456" s="11">
        <f t="shared" si="106"/>
        <v>0</v>
      </c>
      <c r="I3456" s="12">
        <f t="shared" si="107"/>
        <v>103.74</v>
      </c>
      <c r="J3456" s="13" t="s">
        <v>1105</v>
      </c>
      <c r="K3456" s="37" t="str">
        <f>VLOOKUP(Tabela14[[#This Row],[CÓDIGO]],[1]fornnecedor!$A:$G,7,0)</f>
        <v>ESMALTES</v>
      </c>
    </row>
    <row r="3457" spans="1:11" x14ac:dyDescent="0.3">
      <c r="A3457" s="15">
        <v>23547</v>
      </c>
      <c r="B3457" s="15" t="str">
        <f>VLOOKUP(Tabela14[[#This Row],[CÓDIGO]],[1]fornnecedor!$A:$E,5,0)</f>
        <v>OMNI COMERCIO E SERVIÇOS LTDA</v>
      </c>
      <c r="C3457" s="16" t="s">
        <v>3167</v>
      </c>
      <c r="D3457" s="16" t="s">
        <v>857</v>
      </c>
      <c r="E3457" s="22">
        <v>0</v>
      </c>
      <c r="F3457" s="30">
        <v>4</v>
      </c>
      <c r="G3457" s="17">
        <v>26.16</v>
      </c>
      <c r="H3457" s="11">
        <f t="shared" si="106"/>
        <v>0</v>
      </c>
      <c r="I3457" s="12">
        <f t="shared" si="107"/>
        <v>104.64</v>
      </c>
      <c r="J3457" s="13" t="s">
        <v>1105</v>
      </c>
      <c r="K3457" s="37" t="str">
        <f>VLOOKUP(Tabela14[[#This Row],[CÓDIGO]],[1]fornnecedor!$A:$G,7,0)</f>
        <v>GRUPO CONVERSAO</v>
      </c>
    </row>
    <row r="3458" spans="1:11" x14ac:dyDescent="0.3">
      <c r="A3458" s="8">
        <v>23121</v>
      </c>
      <c r="B3458" s="8" t="str">
        <f>VLOOKUP(Tabela14[[#This Row],[CÓDIGO]],[1]fornnecedor!$A:$E,5,0)</f>
        <v>MAXI RUBBER INDUSTRIAS QUIMICAS LTDA</v>
      </c>
      <c r="C3458" s="9" t="s">
        <v>3168</v>
      </c>
      <c r="D3458" s="9" t="s">
        <v>775</v>
      </c>
      <c r="E3458" s="23">
        <v>0</v>
      </c>
      <c r="F3458" s="31">
        <v>1</v>
      </c>
      <c r="G3458" s="10">
        <v>104.67</v>
      </c>
      <c r="H3458" s="11">
        <f t="shared" ref="H3458:H3521" si="108">G3458*E3458</f>
        <v>0</v>
      </c>
      <c r="I3458" s="12">
        <f t="shared" ref="I3458:I3521" si="109">G3458*F3458</f>
        <v>104.67</v>
      </c>
      <c r="J3458" s="13" t="s">
        <v>1105</v>
      </c>
      <c r="K3458" s="37" t="str">
        <f>VLOOKUP(Tabela14[[#This Row],[CÓDIGO]],[1]fornnecedor!$A:$G,7,0)</f>
        <v>CERA  / LIMPEZA /  POLIMENTO VEICULAR</v>
      </c>
    </row>
    <row r="3459" spans="1:11" x14ac:dyDescent="0.3">
      <c r="A3459" s="8">
        <v>85928</v>
      </c>
      <c r="B3459" s="8" t="str">
        <f>VLOOKUP(Tabela14[[#This Row],[CÓDIGO]],[1]fornnecedor!$A:$E,5,0)</f>
        <v>AKZO NOBEL LTDA DECOR</v>
      </c>
      <c r="C3459" s="9" t="s">
        <v>3169</v>
      </c>
      <c r="D3459" s="9" t="s">
        <v>543</v>
      </c>
      <c r="E3459" s="23">
        <v>0</v>
      </c>
      <c r="F3459" s="31">
        <v>4</v>
      </c>
      <c r="G3459" s="10">
        <v>26.17</v>
      </c>
      <c r="H3459" s="11">
        <f t="shared" si="108"/>
        <v>0</v>
      </c>
      <c r="I3459" s="12">
        <f t="shared" si="109"/>
        <v>104.68</v>
      </c>
      <c r="J3459" s="13" t="s">
        <v>1105</v>
      </c>
      <c r="K3459" s="37" t="str">
        <f>VLOOKUP(Tabela14[[#This Row],[CÓDIGO]],[1]fornnecedor!$A:$G,7,0)</f>
        <v>ESMALTES</v>
      </c>
    </row>
    <row r="3460" spans="1:11" x14ac:dyDescent="0.3">
      <c r="A3460" s="8">
        <v>85960</v>
      </c>
      <c r="B3460" s="8" t="str">
        <f>VLOOKUP(Tabela14[[#This Row],[CÓDIGO]],[1]fornnecedor!$A:$E,5,0)</f>
        <v>AKZO NOBEL LTDA DECOR</v>
      </c>
      <c r="C3460" s="9" t="s">
        <v>3170</v>
      </c>
      <c r="D3460" s="9" t="s">
        <v>543</v>
      </c>
      <c r="E3460" s="23">
        <v>0</v>
      </c>
      <c r="F3460" s="31">
        <v>4</v>
      </c>
      <c r="G3460" s="10">
        <v>26.17</v>
      </c>
      <c r="H3460" s="11">
        <f t="shared" si="108"/>
        <v>0</v>
      </c>
      <c r="I3460" s="12">
        <f t="shared" si="109"/>
        <v>104.68</v>
      </c>
      <c r="J3460" s="13" t="s">
        <v>1105</v>
      </c>
      <c r="K3460" s="37" t="str">
        <f>VLOOKUP(Tabela14[[#This Row],[CÓDIGO]],[1]fornnecedor!$A:$G,7,0)</f>
        <v>ESMALTES</v>
      </c>
    </row>
    <row r="3461" spans="1:11" x14ac:dyDescent="0.3">
      <c r="A3461" s="15">
        <v>84156</v>
      </c>
      <c r="B3461" s="15" t="str">
        <f>VLOOKUP(Tabela14[[#This Row],[CÓDIGO]],[1]fornnecedor!$A:$E,5,0)</f>
        <v>BRASILUX TINTAS TECNICAS LTDA</v>
      </c>
      <c r="C3461" s="16" t="s">
        <v>3172</v>
      </c>
      <c r="D3461" s="16" t="s">
        <v>549</v>
      </c>
      <c r="E3461" s="22">
        <v>0</v>
      </c>
      <c r="F3461" s="30">
        <v>3</v>
      </c>
      <c r="G3461" s="17">
        <v>34.94</v>
      </c>
      <c r="H3461" s="11">
        <f t="shared" si="108"/>
        <v>0</v>
      </c>
      <c r="I3461" s="12">
        <f t="shared" si="109"/>
        <v>104.82</v>
      </c>
      <c r="J3461" s="13" t="s">
        <v>1105</v>
      </c>
      <c r="K3461" s="37" t="str">
        <f>VLOOKUP(Tabela14[[#This Row],[CÓDIGO]],[1]fornnecedor!$A:$G,7,0)</f>
        <v>ESMALTES</v>
      </c>
    </row>
    <row r="3462" spans="1:11" x14ac:dyDescent="0.3">
      <c r="A3462" s="15">
        <v>24019</v>
      </c>
      <c r="B3462" s="15" t="str">
        <f>VLOOKUP(Tabela14[[#This Row],[CÓDIGO]],[1]fornnecedor!$A:$E,5,0)</f>
        <v>DAUTO COMERCIO DE PRODUTOS EQUIPAMENTOS E SERVICOS AUTOMOTIV</v>
      </c>
      <c r="C3462" s="16" t="s">
        <v>3173</v>
      </c>
      <c r="D3462" s="16" t="s">
        <v>1114</v>
      </c>
      <c r="E3462" s="22">
        <v>0</v>
      </c>
      <c r="F3462" s="30">
        <v>3</v>
      </c>
      <c r="G3462" s="17">
        <v>35</v>
      </c>
      <c r="H3462" s="11">
        <f t="shared" si="108"/>
        <v>0</v>
      </c>
      <c r="I3462" s="12">
        <f t="shared" si="109"/>
        <v>105</v>
      </c>
      <c r="J3462" s="13" t="s">
        <v>1105</v>
      </c>
      <c r="K3462" s="37" t="str">
        <f>VLOOKUP(Tabela14[[#This Row],[CÓDIGO]],[1]fornnecedor!$A:$G,7,0)</f>
        <v>TINTAS POLIÉSTER</v>
      </c>
    </row>
    <row r="3463" spans="1:11" x14ac:dyDescent="0.3">
      <c r="A3463" s="8">
        <v>84052</v>
      </c>
      <c r="B3463" s="8" t="str">
        <f>VLOOKUP(Tabela14[[#This Row],[CÓDIGO]],[1]fornnecedor!$A:$E,5,0)</f>
        <v>BRASILUX TINTAS TECNICAS LTDA</v>
      </c>
      <c r="C3463" s="9" t="s">
        <v>3174</v>
      </c>
      <c r="D3463" s="9" t="s">
        <v>549</v>
      </c>
      <c r="E3463" s="23">
        <v>0</v>
      </c>
      <c r="F3463" s="31">
        <v>3</v>
      </c>
      <c r="G3463" s="10">
        <v>35.08</v>
      </c>
      <c r="H3463" s="11">
        <f t="shared" si="108"/>
        <v>0</v>
      </c>
      <c r="I3463" s="12">
        <f t="shared" si="109"/>
        <v>105.24</v>
      </c>
      <c r="J3463" s="13" t="s">
        <v>1105</v>
      </c>
      <c r="K3463" s="37" t="str">
        <f>VLOOKUP(Tabela14[[#This Row],[CÓDIGO]],[1]fornnecedor!$A:$G,7,0)</f>
        <v>IMPERMEABILIZANTES</v>
      </c>
    </row>
    <row r="3464" spans="1:11" x14ac:dyDescent="0.3">
      <c r="A3464" s="8">
        <v>10095</v>
      </c>
      <c r="B3464" s="8" t="str">
        <f>VLOOKUP(Tabela14[[#This Row],[CÓDIGO]],[1]fornnecedor!$A:$E,5,0)</f>
        <v>3M DO BRASIL LTDA</v>
      </c>
      <c r="C3464" s="9" t="s">
        <v>3175</v>
      </c>
      <c r="D3464" s="9" t="s">
        <v>366</v>
      </c>
      <c r="E3464" s="23">
        <v>0</v>
      </c>
      <c r="F3464" s="31">
        <v>1</v>
      </c>
      <c r="G3464" s="10">
        <v>105.29</v>
      </c>
      <c r="H3464" s="11">
        <f t="shared" si="108"/>
        <v>0</v>
      </c>
      <c r="I3464" s="12">
        <f t="shared" si="109"/>
        <v>105.29</v>
      </c>
      <c r="J3464" s="13" t="s">
        <v>1105</v>
      </c>
      <c r="K3464" s="37" t="str">
        <f>VLOOKUP(Tabela14[[#This Row],[CÓDIGO]],[1]fornnecedor!$A:$G,7,0)</f>
        <v>EPI´S</v>
      </c>
    </row>
    <row r="3465" spans="1:11" x14ac:dyDescent="0.3">
      <c r="A3465" s="15">
        <v>20812</v>
      </c>
      <c r="B3465" s="15" t="str">
        <f>VLOOKUP(Tabela14[[#This Row],[CÓDIGO]],[1]fornnecedor!$A:$E,5,0)</f>
        <v>AUTOAMERICA IMP.EXP. DE PROD. AUTO. LTDA</v>
      </c>
      <c r="C3465" s="16" t="s">
        <v>3176</v>
      </c>
      <c r="D3465" s="16" t="s">
        <v>96</v>
      </c>
      <c r="E3465" s="22">
        <v>0</v>
      </c>
      <c r="F3465" s="30">
        <v>3</v>
      </c>
      <c r="G3465" s="17">
        <v>35.1</v>
      </c>
      <c r="H3465" s="11">
        <f t="shared" si="108"/>
        <v>0</v>
      </c>
      <c r="I3465" s="12">
        <f t="shared" si="109"/>
        <v>105.30000000000001</v>
      </c>
      <c r="J3465" s="13" t="s">
        <v>1105</v>
      </c>
      <c r="K3465" s="37" t="str">
        <f>VLOOKUP(Tabela14[[#This Row],[CÓDIGO]],[1]fornnecedor!$A:$G,7,0)</f>
        <v>CERA  / LIMPEZA /  POLIMENTO VEICULAR</v>
      </c>
    </row>
    <row r="3466" spans="1:11" x14ac:dyDescent="0.3">
      <c r="A3466" s="15">
        <v>87180</v>
      </c>
      <c r="B3466" s="15" t="str">
        <f>VLOOKUP(Tabela14[[#This Row],[CÓDIGO]],[1]fornnecedor!$A:$E,5,0)</f>
        <v>OMNI COMERCIO E SERVIÇOS LTDA</v>
      </c>
      <c r="C3466" s="16" t="s">
        <v>860</v>
      </c>
      <c r="D3466" s="16" t="s">
        <v>861</v>
      </c>
      <c r="E3466" s="22">
        <v>0</v>
      </c>
      <c r="F3466" s="30">
        <v>1</v>
      </c>
      <c r="G3466" s="17">
        <v>105.35</v>
      </c>
      <c r="H3466" s="11">
        <f t="shared" si="108"/>
        <v>0</v>
      </c>
      <c r="I3466" s="12">
        <f t="shared" si="109"/>
        <v>105.35</v>
      </c>
      <c r="J3466" s="13" t="s">
        <v>1105</v>
      </c>
      <c r="K3466" s="37" t="str">
        <f>VLOOKUP(Tabela14[[#This Row],[CÓDIGO]],[1]fornnecedor!$A:$G,7,0)</f>
        <v>GRUPO CONVERSAO</v>
      </c>
    </row>
    <row r="3467" spans="1:11" x14ac:dyDescent="0.3">
      <c r="A3467" s="15">
        <v>84078</v>
      </c>
      <c r="B3467" s="15" t="str">
        <f>VLOOKUP(Tabela14[[#This Row],[CÓDIGO]],[1]fornnecedor!$A:$E,5,0)</f>
        <v>BRASILUX TINTAS TECNICAS LTDA</v>
      </c>
      <c r="C3467" s="16" t="s">
        <v>3178</v>
      </c>
      <c r="D3467" s="16" t="s">
        <v>549</v>
      </c>
      <c r="E3467" s="22">
        <v>0</v>
      </c>
      <c r="F3467" s="30">
        <v>6</v>
      </c>
      <c r="G3467" s="17">
        <v>17.64</v>
      </c>
      <c r="H3467" s="11">
        <f t="shared" si="108"/>
        <v>0</v>
      </c>
      <c r="I3467" s="12">
        <f t="shared" si="109"/>
        <v>105.84</v>
      </c>
      <c r="J3467" s="13" t="s">
        <v>1105</v>
      </c>
      <c r="K3467" s="37" t="str">
        <f>VLOOKUP(Tabela14[[#This Row],[CÓDIGO]],[1]fornnecedor!$A:$G,7,0)</f>
        <v>LINHA MOVELEIRA</v>
      </c>
    </row>
    <row r="3468" spans="1:11" x14ac:dyDescent="0.3">
      <c r="A3468" s="15">
        <v>85675</v>
      </c>
      <c r="B3468" s="15" t="str">
        <f>VLOOKUP(Tabela14[[#This Row],[CÓDIGO]],[1]fornnecedor!$A:$E,5,0)</f>
        <v>A&amp;S TECHNOLOGIES INDUSTRIA E COMERCIO LTDA</v>
      </c>
      <c r="C3468" s="16" t="s">
        <v>3179</v>
      </c>
      <c r="D3468" s="16" t="s">
        <v>875</v>
      </c>
      <c r="E3468" s="22">
        <v>0</v>
      </c>
      <c r="F3468" s="30">
        <v>35</v>
      </c>
      <c r="G3468" s="17">
        <v>3.03</v>
      </c>
      <c r="H3468" s="11">
        <f t="shared" si="108"/>
        <v>0</v>
      </c>
      <c r="I3468" s="12">
        <f t="shared" si="109"/>
        <v>106.05</v>
      </c>
      <c r="J3468" s="13" t="s">
        <v>1105</v>
      </c>
      <c r="K3468" s="37" t="str">
        <f>VLOOKUP(Tabela14[[#This Row],[CÓDIGO]],[1]fornnecedor!$A:$G,7,0)</f>
        <v>ESPUMA EXPANSIVA</v>
      </c>
    </row>
    <row r="3469" spans="1:11" x14ac:dyDescent="0.3">
      <c r="A3469" s="8">
        <v>85689</v>
      </c>
      <c r="B3469" s="8" t="str">
        <f>VLOOKUP(Tabela14[[#This Row],[CÓDIGO]],[1]fornnecedor!$A:$E,5,0)</f>
        <v>A&amp;S TECHNOLOGIES INDUSTRIA E COMERCIO LTDA</v>
      </c>
      <c r="C3469" s="9" t="s">
        <v>3180</v>
      </c>
      <c r="D3469" s="9" t="s">
        <v>875</v>
      </c>
      <c r="E3469" s="23">
        <v>0</v>
      </c>
      <c r="F3469" s="31">
        <v>12</v>
      </c>
      <c r="G3469" s="10">
        <v>8.86</v>
      </c>
      <c r="H3469" s="11">
        <f t="shared" si="108"/>
        <v>0</v>
      </c>
      <c r="I3469" s="12">
        <f t="shared" si="109"/>
        <v>106.32</v>
      </c>
      <c r="J3469" s="13" t="s">
        <v>1105</v>
      </c>
      <c r="K3469" s="37" t="str">
        <f>VLOOKUP(Tabela14[[#This Row],[CÓDIGO]],[1]fornnecedor!$A:$G,7,0)</f>
        <v>SILICONE</v>
      </c>
    </row>
    <row r="3470" spans="1:11" x14ac:dyDescent="0.3">
      <c r="A3470" s="15">
        <v>85690</v>
      </c>
      <c r="B3470" s="15" t="str">
        <f>VLOOKUP(Tabela14[[#This Row],[CÓDIGO]],[1]fornnecedor!$A:$E,5,0)</f>
        <v>A&amp;S TECHNOLOGIES INDUSTRIA E COMERCIO LTDA</v>
      </c>
      <c r="C3470" s="16" t="s">
        <v>3181</v>
      </c>
      <c r="D3470" s="16" t="s">
        <v>875</v>
      </c>
      <c r="E3470" s="22">
        <v>0</v>
      </c>
      <c r="F3470" s="30">
        <v>12</v>
      </c>
      <c r="G3470" s="17">
        <v>8.86</v>
      </c>
      <c r="H3470" s="11">
        <f t="shared" si="108"/>
        <v>0</v>
      </c>
      <c r="I3470" s="12">
        <f t="shared" si="109"/>
        <v>106.32</v>
      </c>
      <c r="J3470" s="13" t="s">
        <v>1105</v>
      </c>
      <c r="K3470" s="37" t="str">
        <f>VLOOKUP(Tabela14[[#This Row],[CÓDIGO]],[1]fornnecedor!$A:$G,7,0)</f>
        <v>SILICONE</v>
      </c>
    </row>
    <row r="3471" spans="1:11" x14ac:dyDescent="0.3">
      <c r="A3471" s="15">
        <v>86766</v>
      </c>
      <c r="B3471" s="15" t="str">
        <f>VLOOKUP(Tabela14[[#This Row],[CÓDIGO]],[1]fornnecedor!$A:$E,5,0)</f>
        <v>AKZO NOBEL LTDA DECOR</v>
      </c>
      <c r="C3471" s="16" t="s">
        <v>3182</v>
      </c>
      <c r="D3471" s="16" t="s">
        <v>2266</v>
      </c>
      <c r="E3471" s="22">
        <v>0</v>
      </c>
      <c r="F3471" s="30">
        <v>2</v>
      </c>
      <c r="G3471" s="17">
        <v>53.19</v>
      </c>
      <c r="H3471" s="11">
        <f t="shared" si="108"/>
        <v>0</v>
      </c>
      <c r="I3471" s="12">
        <f t="shared" si="109"/>
        <v>106.38</v>
      </c>
      <c r="J3471" s="13" t="s">
        <v>1105</v>
      </c>
      <c r="K3471" s="37" t="str">
        <f>VLOOKUP(Tabela14[[#This Row],[CÓDIGO]],[1]fornnecedor!$A:$G,7,0)</f>
        <v>IMPERMEABILIZANTES</v>
      </c>
    </row>
    <row r="3472" spans="1:11" x14ac:dyDescent="0.3">
      <c r="A3472" s="8">
        <v>23086</v>
      </c>
      <c r="B3472" s="8" t="str">
        <f>VLOOKUP(Tabela14[[#This Row],[CÓDIGO]],[1]fornnecedor!$A:$E,5,0)</f>
        <v>3M DO BRASIL LTDA</v>
      </c>
      <c r="C3472" s="9" t="s">
        <v>3184</v>
      </c>
      <c r="D3472" s="9" t="s">
        <v>366</v>
      </c>
      <c r="E3472" s="23">
        <v>0</v>
      </c>
      <c r="F3472" s="31">
        <v>21</v>
      </c>
      <c r="G3472" s="10">
        <v>5.08</v>
      </c>
      <c r="H3472" s="11">
        <f t="shared" si="108"/>
        <v>0</v>
      </c>
      <c r="I3472" s="12">
        <f t="shared" si="109"/>
        <v>106.68</v>
      </c>
      <c r="J3472" s="13" t="s">
        <v>1105</v>
      </c>
      <c r="K3472" s="37" t="str">
        <f>VLOOKUP(Tabela14[[#This Row],[CÓDIGO]],[1]fornnecedor!$A:$G,7,0)</f>
        <v xml:space="preserve">DISCOS / LIXAS / ABRASIVOS </v>
      </c>
    </row>
    <row r="3473" spans="1:11" x14ac:dyDescent="0.3">
      <c r="A3473" s="8">
        <v>86043</v>
      </c>
      <c r="B3473" s="8" t="str">
        <f>VLOOKUP(Tabela14[[#This Row],[CÓDIGO]],[1]fornnecedor!$A:$E,5,0)</f>
        <v>AKZO NOBEL LTDA DECOR</v>
      </c>
      <c r="C3473" s="9" t="s">
        <v>3186</v>
      </c>
      <c r="D3473" s="9" t="s">
        <v>543</v>
      </c>
      <c r="E3473" s="23">
        <v>0</v>
      </c>
      <c r="F3473" s="31">
        <v>6</v>
      </c>
      <c r="G3473" s="10">
        <v>17.829999999999998</v>
      </c>
      <c r="H3473" s="11">
        <f t="shared" si="108"/>
        <v>0</v>
      </c>
      <c r="I3473" s="12">
        <f t="shared" si="109"/>
        <v>106.97999999999999</v>
      </c>
      <c r="J3473" s="13" t="s">
        <v>1105</v>
      </c>
      <c r="K3473" s="37" t="str">
        <f>VLOOKUP(Tabela14[[#This Row],[CÓDIGO]],[1]fornnecedor!$A:$G,7,0)</f>
        <v>ESMALTES</v>
      </c>
    </row>
    <row r="3474" spans="1:11" x14ac:dyDescent="0.3">
      <c r="A3474" s="8">
        <v>24288</v>
      </c>
      <c r="B3474" s="8" t="str">
        <f>VLOOKUP(Tabela14[[#This Row],[CÓDIGO]],[1]fornnecedor!$A:$E,5,0)</f>
        <v>BRAZILIAN COLOR INDUSTRIA DE TINTAS E VERNIZES LTDA</v>
      </c>
      <c r="C3474" s="9" t="s">
        <v>3187</v>
      </c>
      <c r="D3474" s="9" t="s">
        <v>3188</v>
      </c>
      <c r="E3474" s="23">
        <v>0</v>
      </c>
      <c r="F3474" s="31">
        <v>2</v>
      </c>
      <c r="G3474" s="10">
        <v>53.55</v>
      </c>
      <c r="H3474" s="11">
        <f t="shared" si="108"/>
        <v>0</v>
      </c>
      <c r="I3474" s="12">
        <f t="shared" si="109"/>
        <v>107.1</v>
      </c>
      <c r="J3474" s="13" t="s">
        <v>1105</v>
      </c>
      <c r="K3474" s="37" t="str">
        <f>VLOOKUP(Tabela14[[#This Row],[CÓDIGO]],[1]fornnecedor!$A:$G,7,0)</f>
        <v>ESMALTES</v>
      </c>
    </row>
    <row r="3475" spans="1:11" x14ac:dyDescent="0.3">
      <c r="A3475" s="8">
        <v>23956</v>
      </c>
      <c r="B3475" s="8" t="str">
        <f>VLOOKUP(Tabela14[[#This Row],[CÓDIGO]],[1]fornnecedor!$A:$E,5,0)</f>
        <v>ANJO QUIMICA DO BRASIL LTDA</v>
      </c>
      <c r="C3475" s="9" t="s">
        <v>3189</v>
      </c>
      <c r="D3475" s="9" t="s">
        <v>503</v>
      </c>
      <c r="E3475" s="23">
        <v>0</v>
      </c>
      <c r="F3475" s="31">
        <v>4</v>
      </c>
      <c r="G3475" s="10">
        <v>26.81</v>
      </c>
      <c r="H3475" s="11">
        <f t="shared" si="108"/>
        <v>0</v>
      </c>
      <c r="I3475" s="12">
        <f t="shared" si="109"/>
        <v>107.24</v>
      </c>
      <c r="J3475" s="13" t="s">
        <v>1105</v>
      </c>
      <c r="K3475" s="37" t="str">
        <f>VLOOKUP(Tabela14[[#This Row],[CÓDIGO]],[1]fornnecedor!$A:$G,7,0)</f>
        <v>EPOXI</v>
      </c>
    </row>
    <row r="3476" spans="1:11" x14ac:dyDescent="0.3">
      <c r="A3476" s="15">
        <v>106</v>
      </c>
      <c r="B3476" s="15" t="str">
        <f>VLOOKUP(Tabela14[[#This Row],[CÓDIGO]],[1]fornnecedor!$A:$E,5,0)</f>
        <v>SKYLACK TINTAS E VERNIZES LTDA</v>
      </c>
      <c r="C3476" s="16" t="s">
        <v>3190</v>
      </c>
      <c r="D3476" s="16" t="s">
        <v>1114</v>
      </c>
      <c r="E3476" s="22">
        <v>0</v>
      </c>
      <c r="F3476" s="30">
        <v>3</v>
      </c>
      <c r="G3476" s="17">
        <v>35.9</v>
      </c>
      <c r="H3476" s="11">
        <f t="shared" si="108"/>
        <v>0</v>
      </c>
      <c r="I3476" s="12">
        <f t="shared" si="109"/>
        <v>107.69999999999999</v>
      </c>
      <c r="J3476" s="13" t="s">
        <v>1105</v>
      </c>
      <c r="K3476" s="37" t="str">
        <f>VLOOKUP(Tabela14[[#This Row],[CÓDIGO]],[1]fornnecedor!$A:$G,7,0)</f>
        <v>TINTAS POLIÉSTER</v>
      </c>
    </row>
    <row r="3477" spans="1:11" x14ac:dyDescent="0.3">
      <c r="A3477" s="15">
        <v>87005</v>
      </c>
      <c r="B3477" s="15" t="str">
        <f>VLOOKUP(Tabela14[[#This Row],[CÓDIGO]],[1]fornnecedor!$A:$E,5,0)</f>
        <v>PINCEIS ATLAS S.A.</v>
      </c>
      <c r="C3477" s="16" t="s">
        <v>3191</v>
      </c>
      <c r="D3477" s="16" t="s">
        <v>23</v>
      </c>
      <c r="E3477" s="22">
        <v>0</v>
      </c>
      <c r="F3477" s="30">
        <v>21</v>
      </c>
      <c r="G3477" s="17">
        <v>5.13</v>
      </c>
      <c r="H3477" s="11">
        <f t="shared" si="108"/>
        <v>0</v>
      </c>
      <c r="I3477" s="12">
        <f t="shared" si="109"/>
        <v>107.73</v>
      </c>
      <c r="J3477" s="13" t="s">
        <v>1105</v>
      </c>
      <c r="K3477" s="37" t="str">
        <f>VLOOKUP(Tabela14[[#This Row],[CÓDIGO]],[1]fornnecedor!$A:$G,7,0)</f>
        <v xml:space="preserve">DISCOS / LIXAS / ABRASIVOS </v>
      </c>
    </row>
    <row r="3478" spans="1:11" x14ac:dyDescent="0.3">
      <c r="A3478" s="8">
        <v>85441</v>
      </c>
      <c r="B3478" s="8" t="str">
        <f>VLOOKUP(Tabela14[[#This Row],[CÓDIGO]],[1]fornnecedor!$A:$E,5,0)</f>
        <v>BRASILUX TINTAS TECNICAS LTDA</v>
      </c>
      <c r="C3478" s="9" t="s">
        <v>3192</v>
      </c>
      <c r="D3478" s="9" t="s">
        <v>549</v>
      </c>
      <c r="E3478" s="23">
        <v>0</v>
      </c>
      <c r="F3478" s="31">
        <v>3</v>
      </c>
      <c r="G3478" s="10">
        <v>36.090000000000003</v>
      </c>
      <c r="H3478" s="11">
        <f t="shared" si="108"/>
        <v>0</v>
      </c>
      <c r="I3478" s="12">
        <f t="shared" si="109"/>
        <v>108.27000000000001</v>
      </c>
      <c r="J3478" s="13" t="s">
        <v>1105</v>
      </c>
      <c r="K3478" s="37" t="str">
        <f>VLOOKUP(Tabela14[[#This Row],[CÓDIGO]],[1]fornnecedor!$A:$G,7,0)</f>
        <v>BASES NO MACHINE PREMIUM</v>
      </c>
    </row>
    <row r="3479" spans="1:11" x14ac:dyDescent="0.3">
      <c r="A3479" s="8">
        <v>86632</v>
      </c>
      <c r="B3479" s="8" t="str">
        <f>VLOOKUP(Tabela14[[#This Row],[CÓDIGO]],[1]fornnecedor!$A:$E,5,0)</f>
        <v>AKZO NOBEL LTDA DECOR</v>
      </c>
      <c r="C3479" s="9" t="s">
        <v>3193</v>
      </c>
      <c r="D3479" s="9" t="s">
        <v>543</v>
      </c>
      <c r="E3479" s="23">
        <v>0</v>
      </c>
      <c r="F3479" s="31">
        <v>2</v>
      </c>
      <c r="G3479" s="10">
        <v>54.43</v>
      </c>
      <c r="H3479" s="11">
        <f t="shared" si="108"/>
        <v>0</v>
      </c>
      <c r="I3479" s="12">
        <f t="shared" si="109"/>
        <v>108.86</v>
      </c>
      <c r="J3479" s="13" t="s">
        <v>1105</v>
      </c>
      <c r="K3479" s="37" t="str">
        <f>VLOOKUP(Tabela14[[#This Row],[CÓDIGO]],[1]fornnecedor!$A:$G,7,0)</f>
        <v>TINTA PAREDE</v>
      </c>
    </row>
    <row r="3480" spans="1:11" x14ac:dyDescent="0.3">
      <c r="A3480" s="15">
        <v>23567</v>
      </c>
      <c r="B3480" s="15" t="str">
        <f>VLOOKUP(Tabela14[[#This Row],[CÓDIGO]],[1]fornnecedor!$A:$E,5,0)</f>
        <v>MAXI RUBBER INDUSTRIAS QUIMICAS LTDA</v>
      </c>
      <c r="C3480" s="16" t="s">
        <v>3194</v>
      </c>
      <c r="D3480" s="16" t="s">
        <v>775</v>
      </c>
      <c r="E3480" s="22">
        <v>0</v>
      </c>
      <c r="F3480" s="30">
        <v>2</v>
      </c>
      <c r="G3480" s="17">
        <v>54.6</v>
      </c>
      <c r="H3480" s="11">
        <f t="shared" si="108"/>
        <v>0</v>
      </c>
      <c r="I3480" s="12">
        <f t="shared" si="109"/>
        <v>109.2</v>
      </c>
      <c r="J3480" s="13" t="s">
        <v>1105</v>
      </c>
      <c r="K3480" s="37" t="str">
        <f>VLOOKUP(Tabela14[[#This Row],[CÓDIGO]],[1]fornnecedor!$A:$G,7,0)</f>
        <v>PISTOLAS</v>
      </c>
    </row>
    <row r="3481" spans="1:11" x14ac:dyDescent="0.3">
      <c r="A3481" s="8">
        <v>24126</v>
      </c>
      <c r="B3481" s="8" t="str">
        <f>VLOOKUP(Tabela14[[#This Row],[CÓDIGO]],[1]fornnecedor!$A:$E,5,0)</f>
        <v>SKYLACK TINTAS E VERNIZES LTDA</v>
      </c>
      <c r="C3481" s="9" t="s">
        <v>3195</v>
      </c>
      <c r="D3481" s="9" t="s">
        <v>1114</v>
      </c>
      <c r="E3481" s="23">
        <v>0</v>
      </c>
      <c r="F3481" s="31">
        <v>3</v>
      </c>
      <c r="G3481" s="10">
        <v>36.450000000000003</v>
      </c>
      <c r="H3481" s="11">
        <f t="shared" si="108"/>
        <v>0</v>
      </c>
      <c r="I3481" s="12">
        <f t="shared" si="109"/>
        <v>109.35000000000001</v>
      </c>
      <c r="J3481" s="13" t="s">
        <v>1105</v>
      </c>
      <c r="K3481" s="37" t="str">
        <f>VLOOKUP(Tabela14[[#This Row],[CÓDIGO]],[1]fornnecedor!$A:$G,7,0)</f>
        <v>TINTAS POLIÉSTER</v>
      </c>
    </row>
    <row r="3482" spans="1:11" x14ac:dyDescent="0.3">
      <c r="A3482" s="15">
        <v>24416</v>
      </c>
      <c r="B3482" s="15" t="str">
        <f>VLOOKUP(Tabela14[[#This Row],[CÓDIGO]],[1]fornnecedor!$A:$E,5,0)</f>
        <v>SKYLACK TINTAS E VERNIZES LTDA</v>
      </c>
      <c r="C3482" s="16" t="s">
        <v>3196</v>
      </c>
      <c r="D3482" s="16" t="s">
        <v>1114</v>
      </c>
      <c r="E3482" s="22">
        <v>0</v>
      </c>
      <c r="F3482" s="30">
        <v>5</v>
      </c>
      <c r="G3482" s="17">
        <v>21.88</v>
      </c>
      <c r="H3482" s="11">
        <f t="shared" si="108"/>
        <v>0</v>
      </c>
      <c r="I3482" s="12">
        <f t="shared" si="109"/>
        <v>109.39999999999999</v>
      </c>
      <c r="J3482" s="13" t="s">
        <v>1105</v>
      </c>
      <c r="K3482" s="37" t="str">
        <f>VLOOKUP(Tabela14[[#This Row],[CÓDIGO]],[1]fornnecedor!$A:$G,7,0)</f>
        <v>VERNIZ AUTOMOTIVO</v>
      </c>
    </row>
    <row r="3483" spans="1:11" x14ac:dyDescent="0.3">
      <c r="A3483" s="8">
        <v>84170</v>
      </c>
      <c r="B3483" s="8" t="str">
        <f>VLOOKUP(Tabela14[[#This Row],[CÓDIGO]],[1]fornnecedor!$A:$E,5,0)</f>
        <v>BRASILUX TINTAS TECNICAS LTDA</v>
      </c>
      <c r="C3483" s="9" t="s">
        <v>3197</v>
      </c>
      <c r="D3483" s="9" t="s">
        <v>549</v>
      </c>
      <c r="E3483" s="23">
        <v>0</v>
      </c>
      <c r="F3483" s="31">
        <v>6</v>
      </c>
      <c r="G3483" s="10">
        <v>18.239999999999998</v>
      </c>
      <c r="H3483" s="11">
        <f t="shared" si="108"/>
        <v>0</v>
      </c>
      <c r="I3483" s="12">
        <f t="shared" si="109"/>
        <v>109.44</v>
      </c>
      <c r="J3483" s="13" t="s">
        <v>1105</v>
      </c>
      <c r="K3483" s="37" t="str">
        <f>VLOOKUP(Tabela14[[#This Row],[CÓDIGO]],[1]fornnecedor!$A:$G,7,0)</f>
        <v>ESMALTES</v>
      </c>
    </row>
    <row r="3484" spans="1:11" x14ac:dyDescent="0.3">
      <c r="A3484" s="8">
        <v>24025</v>
      </c>
      <c r="B3484" s="8" t="str">
        <f>VLOOKUP(Tabela14[[#This Row],[CÓDIGO]],[1]fornnecedor!$A:$E,5,0)</f>
        <v>SKYLACK TINTAS E VERNIZES LTDA</v>
      </c>
      <c r="C3484" s="9" t="s">
        <v>3198</v>
      </c>
      <c r="D3484" s="9" t="s">
        <v>1114</v>
      </c>
      <c r="E3484" s="23">
        <v>0</v>
      </c>
      <c r="F3484" s="31">
        <v>3</v>
      </c>
      <c r="G3484" s="10">
        <v>36.51</v>
      </c>
      <c r="H3484" s="11">
        <f t="shared" si="108"/>
        <v>0</v>
      </c>
      <c r="I3484" s="12">
        <f t="shared" si="109"/>
        <v>109.53</v>
      </c>
      <c r="J3484" s="13" t="s">
        <v>1105</v>
      </c>
      <c r="K3484" s="37" t="str">
        <f>VLOOKUP(Tabela14[[#This Row],[CÓDIGO]],[1]fornnecedor!$A:$G,7,0)</f>
        <v>TINTAS POLIÉSTER</v>
      </c>
    </row>
    <row r="3485" spans="1:11" x14ac:dyDescent="0.3">
      <c r="A3485" s="8">
        <v>84917</v>
      </c>
      <c r="B3485" s="8" t="str">
        <f>VLOOKUP(Tabela14[[#This Row],[CÓDIGO]],[1]fornnecedor!$A:$E,5,0)</f>
        <v>GOIAS INDUSTRIA DE TINTAS LTDA</v>
      </c>
      <c r="C3485" s="9" t="s">
        <v>3201</v>
      </c>
      <c r="D3485" s="9" t="s">
        <v>3202</v>
      </c>
      <c r="E3485" s="23">
        <v>0</v>
      </c>
      <c r="F3485" s="31">
        <v>4</v>
      </c>
      <c r="G3485" s="10">
        <v>27.54</v>
      </c>
      <c r="H3485" s="11">
        <f t="shared" si="108"/>
        <v>0</v>
      </c>
      <c r="I3485" s="12">
        <f t="shared" si="109"/>
        <v>110.16</v>
      </c>
      <c r="J3485" s="13" t="s">
        <v>1105</v>
      </c>
      <c r="K3485" s="37" t="str">
        <f>VLOOKUP(Tabela14[[#This Row],[CÓDIGO]],[1]fornnecedor!$A:$G,7,0)</f>
        <v>ESMALTES</v>
      </c>
    </row>
    <row r="3486" spans="1:11" x14ac:dyDescent="0.3">
      <c r="A3486" s="15">
        <v>85369</v>
      </c>
      <c r="B3486" s="15" t="str">
        <f>VLOOKUP(Tabela14[[#This Row],[CÓDIGO]],[1]fornnecedor!$A:$E,5,0)</f>
        <v>BRASILUX TINTAS TECNICAS LTDA</v>
      </c>
      <c r="C3486" s="16" t="s">
        <v>3203</v>
      </c>
      <c r="D3486" s="16" t="s">
        <v>549</v>
      </c>
      <c r="E3486" s="22">
        <v>0</v>
      </c>
      <c r="F3486" s="30">
        <v>3</v>
      </c>
      <c r="G3486" s="17">
        <v>37</v>
      </c>
      <c r="H3486" s="11">
        <f t="shared" si="108"/>
        <v>0</v>
      </c>
      <c r="I3486" s="12">
        <f t="shared" si="109"/>
        <v>111</v>
      </c>
      <c r="J3486" s="13" t="s">
        <v>1105</v>
      </c>
      <c r="K3486" s="37" t="str">
        <f>VLOOKUP(Tabela14[[#This Row],[CÓDIGO]],[1]fornnecedor!$A:$G,7,0)</f>
        <v>TINTA PARA PISO</v>
      </c>
    </row>
    <row r="3487" spans="1:11" x14ac:dyDescent="0.3">
      <c r="A3487" s="8">
        <v>23848</v>
      </c>
      <c r="B3487" s="8" t="str">
        <f>VLOOKUP(Tabela14[[#This Row],[CÓDIGO]],[1]fornnecedor!$A:$E,5,0)</f>
        <v>ANJO QUIMICA DO BRASIL LTDA</v>
      </c>
      <c r="C3487" s="9" t="s">
        <v>3204</v>
      </c>
      <c r="D3487" s="9" t="s">
        <v>503</v>
      </c>
      <c r="E3487" s="23">
        <v>0</v>
      </c>
      <c r="F3487" s="31">
        <v>2</v>
      </c>
      <c r="G3487" s="10">
        <v>55.51</v>
      </c>
      <c r="H3487" s="11">
        <f t="shared" si="108"/>
        <v>0</v>
      </c>
      <c r="I3487" s="12">
        <f t="shared" si="109"/>
        <v>111.02</v>
      </c>
      <c r="J3487" s="13" t="s">
        <v>1105</v>
      </c>
      <c r="K3487" s="37" t="str">
        <f>VLOOKUP(Tabela14[[#This Row],[CÓDIGO]],[1]fornnecedor!$A:$G,7,0)</f>
        <v>ESMALTES</v>
      </c>
    </row>
    <row r="3488" spans="1:11" x14ac:dyDescent="0.3">
      <c r="A3488" s="8">
        <v>24033</v>
      </c>
      <c r="B3488" s="8" t="str">
        <f>VLOOKUP(Tabela14[[#This Row],[CÓDIGO]],[1]fornnecedor!$A:$E,5,0)</f>
        <v>SKYLACK TINTAS E VERNIZES LTDA</v>
      </c>
      <c r="C3488" s="9" t="s">
        <v>3205</v>
      </c>
      <c r="D3488" s="9" t="s">
        <v>1114</v>
      </c>
      <c r="E3488" s="23">
        <v>0</v>
      </c>
      <c r="F3488" s="31">
        <v>3</v>
      </c>
      <c r="G3488" s="10">
        <v>37.06</v>
      </c>
      <c r="H3488" s="11">
        <f t="shared" si="108"/>
        <v>0</v>
      </c>
      <c r="I3488" s="12">
        <f t="shared" si="109"/>
        <v>111.18</v>
      </c>
      <c r="J3488" s="13" t="s">
        <v>1105</v>
      </c>
      <c r="K3488" s="37" t="str">
        <f>VLOOKUP(Tabela14[[#This Row],[CÓDIGO]],[1]fornnecedor!$A:$G,7,0)</f>
        <v>TINTAS POLIÉSTER</v>
      </c>
    </row>
    <row r="3489" spans="1:11" x14ac:dyDescent="0.3">
      <c r="A3489" s="15">
        <v>137</v>
      </c>
      <c r="B3489" s="15" t="str">
        <f>VLOOKUP(Tabela14[[#This Row],[CÓDIGO]],[1]fornnecedor!$A:$E,5,0)</f>
        <v>SKYLACK TINTAS E VERNIZES LTDA</v>
      </c>
      <c r="C3489" s="16" t="s">
        <v>3207</v>
      </c>
      <c r="D3489" s="16" t="s">
        <v>1114</v>
      </c>
      <c r="E3489" s="22">
        <v>0</v>
      </c>
      <c r="F3489" s="30">
        <v>1</v>
      </c>
      <c r="G3489" s="17">
        <v>111.51</v>
      </c>
      <c r="H3489" s="11">
        <f t="shared" si="108"/>
        <v>0</v>
      </c>
      <c r="I3489" s="12">
        <f t="shared" si="109"/>
        <v>111.51</v>
      </c>
      <c r="J3489" s="13" t="s">
        <v>1105</v>
      </c>
      <c r="K3489" s="37" t="str">
        <f>VLOOKUP(Tabela14[[#This Row],[CÓDIGO]],[1]fornnecedor!$A:$G,7,0)</f>
        <v>BASES SINTETICO</v>
      </c>
    </row>
    <row r="3490" spans="1:11" x14ac:dyDescent="0.3">
      <c r="A3490" s="8">
        <v>24014</v>
      </c>
      <c r="B3490" s="8" t="str">
        <f>VLOOKUP(Tabela14[[#This Row],[CÓDIGO]],[1]fornnecedor!$A:$E,5,0)</f>
        <v>SKYLACK TINTAS E VERNIZES LTDA</v>
      </c>
      <c r="C3490" s="9" t="s">
        <v>3211</v>
      </c>
      <c r="D3490" s="9" t="s">
        <v>1114</v>
      </c>
      <c r="E3490" s="23">
        <v>0</v>
      </c>
      <c r="F3490" s="31">
        <v>3</v>
      </c>
      <c r="G3490" s="10">
        <v>37.32</v>
      </c>
      <c r="H3490" s="11">
        <f t="shared" si="108"/>
        <v>0</v>
      </c>
      <c r="I3490" s="12">
        <f t="shared" si="109"/>
        <v>111.96000000000001</v>
      </c>
      <c r="J3490" s="13" t="s">
        <v>1105</v>
      </c>
      <c r="K3490" s="37" t="str">
        <f>VLOOKUP(Tabela14[[#This Row],[CÓDIGO]],[1]fornnecedor!$A:$G,7,0)</f>
        <v>TINTAS POLIÉSTER</v>
      </c>
    </row>
    <row r="3491" spans="1:11" x14ac:dyDescent="0.3">
      <c r="A3491" s="8">
        <v>85958</v>
      </c>
      <c r="B3491" s="8" t="str">
        <f>VLOOKUP(Tabela14[[#This Row],[CÓDIGO]],[1]fornnecedor!$A:$E,5,0)</f>
        <v>AKZO NOBEL LTDA DECOR</v>
      </c>
      <c r="C3491" s="9" t="s">
        <v>3214</v>
      </c>
      <c r="D3491" s="9" t="s">
        <v>543</v>
      </c>
      <c r="E3491" s="23">
        <v>0</v>
      </c>
      <c r="F3491" s="31">
        <v>4</v>
      </c>
      <c r="G3491" s="10">
        <v>28.38</v>
      </c>
      <c r="H3491" s="11">
        <f t="shared" si="108"/>
        <v>0</v>
      </c>
      <c r="I3491" s="12">
        <f t="shared" si="109"/>
        <v>113.52</v>
      </c>
      <c r="J3491" s="13" t="s">
        <v>1105</v>
      </c>
      <c r="K3491" s="37" t="str">
        <f>VLOOKUP(Tabela14[[#This Row],[CÓDIGO]],[1]fornnecedor!$A:$G,7,0)</f>
        <v>ESMALTES</v>
      </c>
    </row>
    <row r="3492" spans="1:11" x14ac:dyDescent="0.3">
      <c r="A3492" s="8">
        <v>85966</v>
      </c>
      <c r="B3492" s="8" t="str">
        <f>VLOOKUP(Tabela14[[#This Row],[CÓDIGO]],[1]fornnecedor!$A:$E,5,0)</f>
        <v>AKZO NOBEL LTDA DECOR</v>
      </c>
      <c r="C3492" s="9" t="s">
        <v>3215</v>
      </c>
      <c r="D3492" s="9" t="s">
        <v>543</v>
      </c>
      <c r="E3492" s="23">
        <v>0</v>
      </c>
      <c r="F3492" s="31">
        <v>4</v>
      </c>
      <c r="G3492" s="10">
        <v>28.38</v>
      </c>
      <c r="H3492" s="11">
        <f t="shared" si="108"/>
        <v>0</v>
      </c>
      <c r="I3492" s="12">
        <f t="shared" si="109"/>
        <v>113.52</v>
      </c>
      <c r="J3492" s="13" t="s">
        <v>1105</v>
      </c>
      <c r="K3492" s="37" t="str">
        <f>VLOOKUP(Tabela14[[#This Row],[CÓDIGO]],[1]fornnecedor!$A:$G,7,0)</f>
        <v>ESMALTES</v>
      </c>
    </row>
    <row r="3493" spans="1:11" x14ac:dyDescent="0.3">
      <c r="A3493" s="8">
        <v>85962</v>
      </c>
      <c r="B3493" s="8" t="str">
        <f>VLOOKUP(Tabela14[[#This Row],[CÓDIGO]],[1]fornnecedor!$A:$E,5,0)</f>
        <v>AKZO NOBEL LTDA DECOR</v>
      </c>
      <c r="C3493" s="9" t="s">
        <v>3216</v>
      </c>
      <c r="D3493" s="9" t="s">
        <v>543</v>
      </c>
      <c r="E3493" s="23">
        <v>0</v>
      </c>
      <c r="F3493" s="31">
        <v>4</v>
      </c>
      <c r="G3493" s="10">
        <v>28.38</v>
      </c>
      <c r="H3493" s="11">
        <f t="shared" si="108"/>
        <v>0</v>
      </c>
      <c r="I3493" s="12">
        <f t="shared" si="109"/>
        <v>113.52</v>
      </c>
      <c r="J3493" s="13" t="s">
        <v>1105</v>
      </c>
      <c r="K3493" s="37" t="str">
        <f>VLOOKUP(Tabela14[[#This Row],[CÓDIGO]],[1]fornnecedor!$A:$G,7,0)</f>
        <v>ESMALTES</v>
      </c>
    </row>
    <row r="3494" spans="1:11" x14ac:dyDescent="0.3">
      <c r="A3494" s="15">
        <v>85953</v>
      </c>
      <c r="B3494" s="15" t="str">
        <f>VLOOKUP(Tabela14[[#This Row],[CÓDIGO]],[1]fornnecedor!$A:$E,5,0)</f>
        <v>AKZO NOBEL LTDA DECOR</v>
      </c>
      <c r="C3494" s="16" t="s">
        <v>3217</v>
      </c>
      <c r="D3494" s="16" t="s">
        <v>543</v>
      </c>
      <c r="E3494" s="22">
        <v>0</v>
      </c>
      <c r="F3494" s="30">
        <v>4</v>
      </c>
      <c r="G3494" s="17">
        <v>28.38</v>
      </c>
      <c r="H3494" s="11">
        <f t="shared" si="108"/>
        <v>0</v>
      </c>
      <c r="I3494" s="12">
        <f t="shared" si="109"/>
        <v>113.52</v>
      </c>
      <c r="J3494" s="13" t="s">
        <v>1105</v>
      </c>
      <c r="K3494" s="37" t="str">
        <f>VLOOKUP(Tabela14[[#This Row],[CÓDIGO]],[1]fornnecedor!$A:$G,7,0)</f>
        <v>ESMALTES</v>
      </c>
    </row>
    <row r="3495" spans="1:11" x14ac:dyDescent="0.3">
      <c r="A3495" s="15">
        <v>85939</v>
      </c>
      <c r="B3495" s="15" t="str">
        <f>VLOOKUP(Tabela14[[#This Row],[CÓDIGO]],[1]fornnecedor!$A:$E,5,0)</f>
        <v>AKZO NOBEL LTDA DECOR</v>
      </c>
      <c r="C3495" s="16" t="s">
        <v>3218</v>
      </c>
      <c r="D3495" s="16" t="s">
        <v>543</v>
      </c>
      <c r="E3495" s="22">
        <v>0</v>
      </c>
      <c r="F3495" s="30">
        <v>4</v>
      </c>
      <c r="G3495" s="17">
        <v>28.38</v>
      </c>
      <c r="H3495" s="11">
        <f t="shared" si="108"/>
        <v>0</v>
      </c>
      <c r="I3495" s="12">
        <f t="shared" si="109"/>
        <v>113.52</v>
      </c>
      <c r="J3495" s="13" t="s">
        <v>1105</v>
      </c>
      <c r="K3495" s="37" t="str">
        <f>VLOOKUP(Tabela14[[#This Row],[CÓDIGO]],[1]fornnecedor!$A:$G,7,0)</f>
        <v>ESMALTES</v>
      </c>
    </row>
    <row r="3496" spans="1:11" x14ac:dyDescent="0.3">
      <c r="A3496" s="15">
        <v>84933</v>
      </c>
      <c r="B3496" s="15" t="str">
        <f>VLOOKUP(Tabela14[[#This Row],[CÓDIGO]],[1]fornnecedor!$A:$E,5,0)</f>
        <v>BRASILUX TINTAS TECNICAS LTDA</v>
      </c>
      <c r="C3496" s="16" t="s">
        <v>3220</v>
      </c>
      <c r="D3496" s="16" t="s">
        <v>549</v>
      </c>
      <c r="E3496" s="22">
        <v>0</v>
      </c>
      <c r="F3496" s="30">
        <v>11</v>
      </c>
      <c r="G3496" s="17">
        <v>10.34</v>
      </c>
      <c r="H3496" s="11">
        <f t="shared" si="108"/>
        <v>0</v>
      </c>
      <c r="I3496" s="12">
        <f t="shared" si="109"/>
        <v>113.74</v>
      </c>
      <c r="J3496" s="13" t="s">
        <v>1105</v>
      </c>
      <c r="K3496" s="37" t="str">
        <f>VLOOKUP(Tabela14[[#This Row],[CÓDIGO]],[1]fornnecedor!$A:$G,7,0)</f>
        <v>CATALISADORES INDIVIDUAIS</v>
      </c>
    </row>
    <row r="3497" spans="1:11" x14ac:dyDescent="0.3">
      <c r="A3497" s="8">
        <v>85305</v>
      </c>
      <c r="B3497" s="8" t="str">
        <f>VLOOKUP(Tabela14[[#This Row],[CÓDIGO]],[1]fornnecedor!$A:$E,5,0)</f>
        <v>BRASILUX TINTAS TECNICAS LTDA</v>
      </c>
      <c r="C3497" s="9" t="s">
        <v>3221</v>
      </c>
      <c r="D3497" s="9" t="s">
        <v>549</v>
      </c>
      <c r="E3497" s="23">
        <v>0</v>
      </c>
      <c r="F3497" s="31">
        <v>8</v>
      </c>
      <c r="G3497" s="10">
        <v>14.22</v>
      </c>
      <c r="H3497" s="11">
        <f t="shared" si="108"/>
        <v>0</v>
      </c>
      <c r="I3497" s="12">
        <f t="shared" si="109"/>
        <v>113.76</v>
      </c>
      <c r="J3497" s="13" t="s">
        <v>1105</v>
      </c>
      <c r="K3497" s="37" t="str">
        <f>VLOOKUP(Tabela14[[#This Row],[CÓDIGO]],[1]fornnecedor!$A:$G,7,0)</f>
        <v>ESMALTES</v>
      </c>
    </row>
    <row r="3498" spans="1:11" x14ac:dyDescent="0.3">
      <c r="A3498" s="8">
        <v>158</v>
      </c>
      <c r="B3498" s="8" t="str">
        <f>VLOOKUP(Tabela14[[#This Row],[CÓDIGO]],[1]fornnecedor!$A:$E,5,0)</f>
        <v>SKYLACK TINTAS E VERNIZES LTDA</v>
      </c>
      <c r="C3498" s="9" t="s">
        <v>3224</v>
      </c>
      <c r="D3498" s="9" t="s">
        <v>1114</v>
      </c>
      <c r="E3498" s="23">
        <v>0</v>
      </c>
      <c r="F3498" s="31">
        <v>5</v>
      </c>
      <c r="G3498" s="10">
        <v>22.86</v>
      </c>
      <c r="H3498" s="11">
        <f t="shared" si="108"/>
        <v>0</v>
      </c>
      <c r="I3498" s="12">
        <f t="shared" si="109"/>
        <v>114.3</v>
      </c>
      <c r="J3498" s="13" t="s">
        <v>1105</v>
      </c>
      <c r="K3498" s="37" t="str">
        <f>VLOOKUP(Tabela14[[#This Row],[CÓDIGO]],[1]fornnecedor!$A:$G,7,0)</f>
        <v>BASES SINTETICO</v>
      </c>
    </row>
    <row r="3499" spans="1:11" x14ac:dyDescent="0.3">
      <c r="A3499" s="15">
        <v>23880</v>
      </c>
      <c r="B3499" s="15" t="str">
        <f>VLOOKUP(Tabela14[[#This Row],[CÓDIGO]],[1]fornnecedor!$A:$E,5,0)</f>
        <v>PINCEIS ATLAS S.A.</v>
      </c>
      <c r="C3499" s="16" t="s">
        <v>3225</v>
      </c>
      <c r="D3499" s="16" t="s">
        <v>23</v>
      </c>
      <c r="E3499" s="22">
        <v>0</v>
      </c>
      <c r="F3499" s="30">
        <v>11</v>
      </c>
      <c r="G3499" s="17">
        <v>10.42</v>
      </c>
      <c r="H3499" s="11">
        <f t="shared" si="108"/>
        <v>0</v>
      </c>
      <c r="I3499" s="12">
        <f t="shared" si="109"/>
        <v>114.62</v>
      </c>
      <c r="J3499" s="13" t="s">
        <v>1105</v>
      </c>
      <c r="K3499" s="37" t="str">
        <f>VLOOKUP(Tabela14[[#This Row],[CÓDIGO]],[1]fornnecedor!$A:$G,7,0)</f>
        <v>ROLOS / TRINCHAS / PINCÉIS / ESPÁTULAS</v>
      </c>
    </row>
    <row r="3500" spans="1:11" x14ac:dyDescent="0.3">
      <c r="A3500" s="15">
        <v>86741</v>
      </c>
      <c r="B3500" s="15" t="str">
        <f>VLOOKUP(Tabela14[[#This Row],[CÓDIGO]],[1]fornnecedor!$A:$E,5,0)</f>
        <v>AKZO NOBEL LTDA DECOR</v>
      </c>
      <c r="C3500" s="16" t="s">
        <v>3226</v>
      </c>
      <c r="D3500" s="16" t="s">
        <v>543</v>
      </c>
      <c r="E3500" s="22">
        <v>0</v>
      </c>
      <c r="F3500" s="30">
        <v>4</v>
      </c>
      <c r="G3500" s="17">
        <v>28.67</v>
      </c>
      <c r="H3500" s="11">
        <f t="shared" si="108"/>
        <v>0</v>
      </c>
      <c r="I3500" s="12">
        <f t="shared" si="109"/>
        <v>114.68</v>
      </c>
      <c r="J3500" s="13" t="s">
        <v>1105</v>
      </c>
      <c r="K3500" s="37" t="str">
        <f>VLOOKUP(Tabela14[[#This Row],[CÓDIGO]],[1]fornnecedor!$A:$G,7,0)</f>
        <v>TEXTURA</v>
      </c>
    </row>
    <row r="3501" spans="1:11" x14ac:dyDescent="0.3">
      <c r="A3501" s="15">
        <v>85743</v>
      </c>
      <c r="B3501" s="15" t="str">
        <f>VLOOKUP(Tabela14[[#This Row],[CÓDIGO]],[1]fornnecedor!$A:$E,5,0)</f>
        <v>PINCEIS ATLAS S.A.</v>
      </c>
      <c r="C3501" s="16" t="s">
        <v>3227</v>
      </c>
      <c r="D3501" s="16" t="s">
        <v>23</v>
      </c>
      <c r="E3501" s="22">
        <v>0</v>
      </c>
      <c r="F3501" s="30">
        <v>8</v>
      </c>
      <c r="G3501" s="17">
        <v>14.35</v>
      </c>
      <c r="H3501" s="11">
        <f t="shared" si="108"/>
        <v>0</v>
      </c>
      <c r="I3501" s="12">
        <f t="shared" si="109"/>
        <v>114.8</v>
      </c>
      <c r="J3501" s="13" t="s">
        <v>1105</v>
      </c>
      <c r="K3501" s="37" t="str">
        <f>VLOOKUP(Tabela14[[#This Row],[CÓDIGO]],[1]fornnecedor!$A:$G,7,0)</f>
        <v xml:space="preserve">OUTROS DISCOS </v>
      </c>
    </row>
    <row r="3502" spans="1:11" x14ac:dyDescent="0.3">
      <c r="A3502" s="15">
        <v>84608</v>
      </c>
      <c r="B3502" s="15" t="str">
        <f>VLOOKUP(Tabela14[[#This Row],[CÓDIGO]],[1]fornnecedor!$A:$E,5,0)</f>
        <v>BRASILUX TINTAS TECNICAS LTDA</v>
      </c>
      <c r="C3502" s="16" t="s">
        <v>3228</v>
      </c>
      <c r="D3502" s="16" t="s">
        <v>549</v>
      </c>
      <c r="E3502" s="22">
        <v>0</v>
      </c>
      <c r="F3502" s="30">
        <v>12</v>
      </c>
      <c r="G3502" s="17">
        <v>9.57</v>
      </c>
      <c r="H3502" s="11">
        <f t="shared" si="108"/>
        <v>0</v>
      </c>
      <c r="I3502" s="12">
        <f t="shared" si="109"/>
        <v>114.84</v>
      </c>
      <c r="J3502" s="13" t="s">
        <v>1105</v>
      </c>
      <c r="K3502" s="37" t="str">
        <f>VLOOKUP(Tabela14[[#This Row],[CÓDIGO]],[1]fornnecedor!$A:$G,7,0)</f>
        <v>BASES IMOBILIÁRIAS</v>
      </c>
    </row>
    <row r="3503" spans="1:11" x14ac:dyDescent="0.3">
      <c r="A3503" s="8">
        <v>85912</v>
      </c>
      <c r="B3503" s="8" t="str">
        <f>VLOOKUP(Tabela14[[#This Row],[CÓDIGO]],[1]fornnecedor!$A:$E,5,0)</f>
        <v>AKZO NOBEL LTDA DECOR</v>
      </c>
      <c r="C3503" s="9" t="s">
        <v>3229</v>
      </c>
      <c r="D3503" s="9" t="s">
        <v>543</v>
      </c>
      <c r="E3503" s="23">
        <v>0</v>
      </c>
      <c r="F3503" s="31">
        <v>12</v>
      </c>
      <c r="G3503" s="10">
        <v>9.57</v>
      </c>
      <c r="H3503" s="11">
        <f t="shared" si="108"/>
        <v>0</v>
      </c>
      <c r="I3503" s="12">
        <f t="shared" si="109"/>
        <v>114.84</v>
      </c>
      <c r="J3503" s="13" t="s">
        <v>1105</v>
      </c>
      <c r="K3503" s="37" t="str">
        <f>VLOOKUP(Tabela14[[#This Row],[CÓDIGO]],[1]fornnecedor!$A:$G,7,0)</f>
        <v>ESMALTES</v>
      </c>
    </row>
    <row r="3504" spans="1:11" x14ac:dyDescent="0.3">
      <c r="A3504" s="15">
        <v>85996</v>
      </c>
      <c r="B3504" s="15" t="str">
        <f>VLOOKUP(Tabela14[[#This Row],[CÓDIGO]],[1]fornnecedor!$A:$E,5,0)</f>
        <v>AKZO NOBEL LTDA DECOR</v>
      </c>
      <c r="C3504" s="16" t="s">
        <v>3230</v>
      </c>
      <c r="D3504" s="16" t="s">
        <v>543</v>
      </c>
      <c r="E3504" s="22">
        <v>0</v>
      </c>
      <c r="F3504" s="30">
        <v>6</v>
      </c>
      <c r="G3504" s="17">
        <v>19.18</v>
      </c>
      <c r="H3504" s="11">
        <f t="shared" si="108"/>
        <v>0</v>
      </c>
      <c r="I3504" s="12">
        <f t="shared" si="109"/>
        <v>115.08</v>
      </c>
      <c r="J3504" s="13" t="s">
        <v>1105</v>
      </c>
      <c r="K3504" s="37" t="str">
        <f>VLOOKUP(Tabela14[[#This Row],[CÓDIGO]],[1]fornnecedor!$A:$G,7,0)</f>
        <v>ESMALTES</v>
      </c>
    </row>
    <row r="3505" spans="1:11" x14ac:dyDescent="0.3">
      <c r="A3505" s="8">
        <v>23538</v>
      </c>
      <c r="B3505" s="8" t="str">
        <f>VLOOKUP(Tabela14[[#This Row],[CÓDIGO]],[1]fornnecedor!$A:$E,5,0)</f>
        <v>COM.ALVORADA LIMPEZA E DESCARTAVEIS</v>
      </c>
      <c r="C3505" s="9" t="s">
        <v>3231</v>
      </c>
      <c r="D3505" s="9" t="s">
        <v>458</v>
      </c>
      <c r="E3505" s="23">
        <v>0</v>
      </c>
      <c r="F3505" s="31">
        <v>0</v>
      </c>
      <c r="G3505" s="10">
        <v>14.39</v>
      </c>
      <c r="H3505" s="11">
        <f t="shared" si="108"/>
        <v>0</v>
      </c>
      <c r="I3505" s="12">
        <f t="shared" si="109"/>
        <v>0</v>
      </c>
      <c r="J3505" s="13" t="s">
        <v>1105</v>
      </c>
      <c r="K3505" s="37" t="str">
        <f>VLOOKUP(Tabela14[[#This Row],[CÓDIGO]],[1]fornnecedor!$A:$G,7,0)</f>
        <v>GRUPO CONVERSAO</v>
      </c>
    </row>
    <row r="3506" spans="1:11" x14ac:dyDescent="0.3">
      <c r="A3506" s="15">
        <v>86207</v>
      </c>
      <c r="B3506" s="15" t="str">
        <f>VLOOKUP(Tabela14[[#This Row],[CÓDIGO]],[1]fornnecedor!$A:$E,5,0)</f>
        <v>AKZO NOBEL LTDA DECOR</v>
      </c>
      <c r="C3506" s="16" t="s">
        <v>3232</v>
      </c>
      <c r="D3506" s="16" t="s">
        <v>543</v>
      </c>
      <c r="E3506" s="22">
        <v>0</v>
      </c>
      <c r="F3506" s="30">
        <v>5</v>
      </c>
      <c r="G3506" s="17">
        <v>23.09</v>
      </c>
      <c r="H3506" s="11">
        <f t="shared" si="108"/>
        <v>0</v>
      </c>
      <c r="I3506" s="12">
        <f t="shared" si="109"/>
        <v>115.45</v>
      </c>
      <c r="J3506" s="13" t="s">
        <v>1105</v>
      </c>
      <c r="K3506" s="37" t="str">
        <f>VLOOKUP(Tabela14[[#This Row],[CÓDIGO]],[1]fornnecedor!$A:$G,7,0)</f>
        <v>BASES IMOBILIÁRIAS</v>
      </c>
    </row>
    <row r="3507" spans="1:11" x14ac:dyDescent="0.3">
      <c r="A3507" s="15">
        <v>24242</v>
      </c>
      <c r="B3507" s="15" t="str">
        <f>VLOOKUP(Tabela14[[#This Row],[CÓDIGO]],[1]fornnecedor!$A:$E,5,0)</f>
        <v>SKYLACK TINTAS E VERNIZES LTDA</v>
      </c>
      <c r="C3507" s="16" t="s">
        <v>3234</v>
      </c>
      <c r="D3507" s="16" t="s">
        <v>1114</v>
      </c>
      <c r="E3507" s="22">
        <v>0</v>
      </c>
      <c r="F3507" s="30">
        <v>4</v>
      </c>
      <c r="G3507" s="17">
        <v>28.99</v>
      </c>
      <c r="H3507" s="11">
        <f t="shared" si="108"/>
        <v>0</v>
      </c>
      <c r="I3507" s="12">
        <f t="shared" si="109"/>
        <v>115.96</v>
      </c>
      <c r="J3507" s="13" t="s">
        <v>1105</v>
      </c>
      <c r="K3507" s="37" t="str">
        <f>VLOOKUP(Tabela14[[#This Row],[CÓDIGO]],[1]fornnecedor!$A:$G,7,0)</f>
        <v>TINTAS POLIÉSTER</v>
      </c>
    </row>
    <row r="3508" spans="1:11" x14ac:dyDescent="0.3">
      <c r="A3508" s="15">
        <v>86961</v>
      </c>
      <c r="B3508" s="15" t="str">
        <f>VLOOKUP(Tabela14[[#This Row],[CÓDIGO]],[1]fornnecedor!$A:$E,5,0)</f>
        <v>PINCEIS ATLAS S.A.</v>
      </c>
      <c r="C3508" s="16" t="s">
        <v>3235</v>
      </c>
      <c r="D3508" s="16" t="s">
        <v>23</v>
      </c>
      <c r="E3508" s="22">
        <v>0</v>
      </c>
      <c r="F3508" s="30">
        <v>1</v>
      </c>
      <c r="G3508" s="17">
        <v>116</v>
      </c>
      <c r="H3508" s="11">
        <f t="shared" si="108"/>
        <v>0</v>
      </c>
      <c r="I3508" s="12">
        <f t="shared" si="109"/>
        <v>116</v>
      </c>
      <c r="J3508" s="13" t="s">
        <v>1105</v>
      </c>
      <c r="K3508" s="37" t="str">
        <f>VLOOKUP(Tabela14[[#This Row],[CÓDIGO]],[1]fornnecedor!$A:$G,7,0)</f>
        <v>APLICADORES / ADAPTADORES / ENGATES / SUPORTES</v>
      </c>
    </row>
    <row r="3509" spans="1:11" x14ac:dyDescent="0.3">
      <c r="A3509" s="15">
        <v>84693</v>
      </c>
      <c r="B3509" s="15" t="str">
        <f>VLOOKUP(Tabela14[[#This Row],[CÓDIGO]],[1]fornnecedor!$A:$E,5,0)</f>
        <v>BRASILUX TINTAS TECNICAS LTDA</v>
      </c>
      <c r="C3509" s="16" t="s">
        <v>630</v>
      </c>
      <c r="D3509" s="16" t="s">
        <v>549</v>
      </c>
      <c r="E3509" s="22">
        <v>0</v>
      </c>
      <c r="F3509" s="30">
        <v>20</v>
      </c>
      <c r="G3509" s="17">
        <v>5.81</v>
      </c>
      <c r="H3509" s="11">
        <f t="shared" si="108"/>
        <v>0</v>
      </c>
      <c r="I3509" s="12">
        <f t="shared" si="109"/>
        <v>116.19999999999999</v>
      </c>
      <c r="J3509" s="13" t="s">
        <v>1105</v>
      </c>
      <c r="K3509" s="37" t="str">
        <f>VLOOKUP(Tabela14[[#This Row],[CÓDIGO]],[1]fornnecedor!$A:$G,7,0)</f>
        <v>LINHA MOVELEIRA</v>
      </c>
    </row>
    <row r="3510" spans="1:11" x14ac:dyDescent="0.3">
      <c r="A3510" s="8">
        <v>23822</v>
      </c>
      <c r="B3510" s="8" t="str">
        <f>VLOOKUP(Tabela14[[#This Row],[CÓDIGO]],[1]fornnecedor!$A:$E,5,0)</f>
        <v>CONDOR ATACADISTA LTDA</v>
      </c>
      <c r="C3510" s="9" t="s">
        <v>3236</v>
      </c>
      <c r="D3510" s="9" t="s">
        <v>1315</v>
      </c>
      <c r="E3510" s="23">
        <v>0</v>
      </c>
      <c r="F3510" s="31">
        <v>0</v>
      </c>
      <c r="G3510" s="10">
        <v>51.28</v>
      </c>
      <c r="H3510" s="11">
        <f t="shared" si="108"/>
        <v>0</v>
      </c>
      <c r="I3510" s="12">
        <f t="shared" si="109"/>
        <v>0</v>
      </c>
      <c r="J3510" s="13" t="s">
        <v>1105</v>
      </c>
      <c r="K3510" s="37" t="str">
        <f>VLOOKUP(Tabela14[[#This Row],[CÓDIGO]],[1]fornnecedor!$A:$G,7,0)</f>
        <v>EPI´S</v>
      </c>
    </row>
    <row r="3511" spans="1:11" x14ac:dyDescent="0.3">
      <c r="A3511" s="8">
        <v>84320</v>
      </c>
      <c r="B3511" s="8" t="str">
        <f>VLOOKUP(Tabela14[[#This Row],[CÓDIGO]],[1]fornnecedor!$A:$E,5,0)</f>
        <v>BRASILUX TINTAS TECNICAS LTDA</v>
      </c>
      <c r="C3511" s="9" t="s">
        <v>3237</v>
      </c>
      <c r="D3511" s="9" t="s">
        <v>549</v>
      </c>
      <c r="E3511" s="23">
        <v>0</v>
      </c>
      <c r="F3511" s="31">
        <v>3</v>
      </c>
      <c r="G3511" s="10">
        <v>39.130000000000003</v>
      </c>
      <c r="H3511" s="11">
        <f t="shared" si="108"/>
        <v>0</v>
      </c>
      <c r="I3511" s="12">
        <f t="shared" si="109"/>
        <v>117.39000000000001</v>
      </c>
      <c r="J3511" s="13" t="s">
        <v>1105</v>
      </c>
      <c r="K3511" s="37" t="str">
        <f>VLOOKUP(Tabela14[[#This Row],[CÓDIGO]],[1]fornnecedor!$A:$G,7,0)</f>
        <v>IMPERMEABILIZANTES</v>
      </c>
    </row>
    <row r="3512" spans="1:11" x14ac:dyDescent="0.3">
      <c r="A3512" s="15">
        <v>84184</v>
      </c>
      <c r="B3512" s="15" t="str">
        <f>VLOOKUP(Tabela14[[#This Row],[CÓDIGO]],[1]fornnecedor!$A:$E,5,0)</f>
        <v>BRASILUX TINTAS TECNICAS LTDA</v>
      </c>
      <c r="C3512" s="16" t="s">
        <v>3239</v>
      </c>
      <c r="D3512" s="16" t="s">
        <v>549</v>
      </c>
      <c r="E3512" s="22">
        <v>0</v>
      </c>
      <c r="F3512" s="30">
        <v>6</v>
      </c>
      <c r="G3512" s="17">
        <v>19.7</v>
      </c>
      <c r="H3512" s="11">
        <f t="shared" si="108"/>
        <v>0</v>
      </c>
      <c r="I3512" s="12">
        <f t="shared" si="109"/>
        <v>118.19999999999999</v>
      </c>
      <c r="J3512" s="13" t="s">
        <v>1105</v>
      </c>
      <c r="K3512" s="37" t="str">
        <f>VLOOKUP(Tabela14[[#This Row],[CÓDIGO]],[1]fornnecedor!$A:$G,7,0)</f>
        <v>ESMALTES</v>
      </c>
    </row>
    <row r="3513" spans="1:11" x14ac:dyDescent="0.3">
      <c r="A3513" s="15">
        <v>84775</v>
      </c>
      <c r="B3513" s="15" t="str">
        <f>VLOOKUP(Tabela14[[#This Row],[CÓDIGO]],[1]fornnecedor!$A:$E,5,0)</f>
        <v>BRASILUX TINTAS TECNICAS LTDA</v>
      </c>
      <c r="C3513" s="16" t="s">
        <v>3241</v>
      </c>
      <c r="D3513" s="16" t="s">
        <v>549</v>
      </c>
      <c r="E3513" s="22">
        <v>0</v>
      </c>
      <c r="F3513" s="30">
        <v>9</v>
      </c>
      <c r="G3513" s="17">
        <v>13.15</v>
      </c>
      <c r="H3513" s="11">
        <f t="shared" si="108"/>
        <v>0</v>
      </c>
      <c r="I3513" s="12">
        <f t="shared" si="109"/>
        <v>118.35000000000001</v>
      </c>
      <c r="J3513" s="13" t="s">
        <v>1105</v>
      </c>
      <c r="K3513" s="37" t="str">
        <f>VLOOKUP(Tabela14[[#This Row],[CÓDIGO]],[1]fornnecedor!$A:$G,7,0)</f>
        <v>ESMALTES</v>
      </c>
    </row>
    <row r="3514" spans="1:11" x14ac:dyDescent="0.3">
      <c r="A3514" s="15">
        <v>86793</v>
      </c>
      <c r="B3514" s="15" t="str">
        <f>VLOOKUP(Tabela14[[#This Row],[CÓDIGO]],[1]fornnecedor!$A:$E,5,0)</f>
        <v>AKZO NOBEL LTDA DECOR</v>
      </c>
      <c r="C3514" s="16" t="s">
        <v>3242</v>
      </c>
      <c r="D3514" s="16" t="s">
        <v>2266</v>
      </c>
      <c r="E3514" s="22">
        <v>0</v>
      </c>
      <c r="F3514" s="30">
        <v>4</v>
      </c>
      <c r="G3514" s="17">
        <v>29.64</v>
      </c>
      <c r="H3514" s="11">
        <f t="shared" si="108"/>
        <v>0</v>
      </c>
      <c r="I3514" s="12">
        <f t="shared" si="109"/>
        <v>118.56</v>
      </c>
      <c r="J3514" s="13" t="s">
        <v>1105</v>
      </c>
      <c r="K3514" s="37" t="str">
        <f>VLOOKUP(Tabela14[[#This Row],[CÓDIGO]],[1]fornnecedor!$A:$G,7,0)</f>
        <v>IMPERMEABILIZANTES</v>
      </c>
    </row>
    <row r="3515" spans="1:11" x14ac:dyDescent="0.3">
      <c r="A3515" s="8">
        <v>23397</v>
      </c>
      <c r="B3515" s="8" t="str">
        <f>VLOOKUP(Tabela14[[#This Row],[CÓDIGO]],[1]fornnecedor!$A:$E,5,0)</f>
        <v>AKZO NOBEL LTDA AUTO</v>
      </c>
      <c r="C3515" s="9" t="s">
        <v>3243</v>
      </c>
      <c r="D3515" s="9" t="s">
        <v>127</v>
      </c>
      <c r="E3515" s="23">
        <v>0</v>
      </c>
      <c r="F3515" s="31">
        <v>1</v>
      </c>
      <c r="G3515" s="10">
        <v>118.88</v>
      </c>
      <c r="H3515" s="11">
        <f t="shared" si="108"/>
        <v>0</v>
      </c>
      <c r="I3515" s="12">
        <f t="shared" si="109"/>
        <v>118.88</v>
      </c>
      <c r="J3515" s="13" t="s">
        <v>1105</v>
      </c>
      <c r="K3515" s="37" t="str">
        <f>VLOOKUP(Tabela14[[#This Row],[CÓDIGO]],[1]fornnecedor!$A:$G,7,0)</f>
        <v>PRIMER AUTOMOTIVO</v>
      </c>
    </row>
    <row r="3516" spans="1:11" x14ac:dyDescent="0.3">
      <c r="A3516" s="8">
        <v>86219</v>
      </c>
      <c r="B3516" s="8" t="str">
        <f>VLOOKUP(Tabela14[[#This Row],[CÓDIGO]],[1]fornnecedor!$A:$E,5,0)</f>
        <v>AKZO NOBEL LTDA DECOR</v>
      </c>
      <c r="C3516" s="9" t="s">
        <v>3244</v>
      </c>
      <c r="D3516" s="9" t="s">
        <v>543</v>
      </c>
      <c r="E3516" s="23">
        <v>0</v>
      </c>
      <c r="F3516" s="31">
        <v>5</v>
      </c>
      <c r="G3516" s="10">
        <v>23.78</v>
      </c>
      <c r="H3516" s="11">
        <f t="shared" si="108"/>
        <v>0</v>
      </c>
      <c r="I3516" s="12">
        <f t="shared" si="109"/>
        <v>118.9</v>
      </c>
      <c r="J3516" s="13" t="s">
        <v>1105</v>
      </c>
      <c r="K3516" s="37" t="str">
        <f>VLOOKUP(Tabela14[[#This Row],[CÓDIGO]],[1]fornnecedor!$A:$G,7,0)</f>
        <v>BASES IMOBILIÁRIAS</v>
      </c>
    </row>
    <row r="3517" spans="1:11" x14ac:dyDescent="0.3">
      <c r="A3517" s="15">
        <v>85181</v>
      </c>
      <c r="B3517" s="15" t="str">
        <f>VLOOKUP(Tabela14[[#This Row],[CÓDIGO]],[1]fornnecedor!$A:$E,5,0)</f>
        <v>BRASILUX TINTAS TECNICAS LTDA</v>
      </c>
      <c r="C3517" s="16" t="s">
        <v>3245</v>
      </c>
      <c r="D3517" s="16" t="s">
        <v>549</v>
      </c>
      <c r="E3517" s="22">
        <v>0</v>
      </c>
      <c r="F3517" s="30">
        <v>8</v>
      </c>
      <c r="G3517" s="17">
        <v>14.87</v>
      </c>
      <c r="H3517" s="11">
        <f t="shared" si="108"/>
        <v>0</v>
      </c>
      <c r="I3517" s="12">
        <f t="shared" si="109"/>
        <v>118.96</v>
      </c>
      <c r="J3517" s="13" t="s">
        <v>1105</v>
      </c>
      <c r="K3517" s="37" t="str">
        <f>VLOOKUP(Tabela14[[#This Row],[CÓDIGO]],[1]fornnecedor!$A:$G,7,0)</f>
        <v>ESMALTES</v>
      </c>
    </row>
    <row r="3518" spans="1:11" x14ac:dyDescent="0.3">
      <c r="A3518" s="15">
        <v>24100</v>
      </c>
      <c r="B3518" s="15" t="str">
        <f>VLOOKUP(Tabela14[[#This Row],[CÓDIGO]],[1]fornnecedor!$A:$E,5,0)</f>
        <v>SKYLACK TINTAS E VERNIZES LTDA</v>
      </c>
      <c r="C3518" s="16" t="s">
        <v>3246</v>
      </c>
      <c r="D3518" s="16" t="s">
        <v>1114</v>
      </c>
      <c r="E3518" s="22">
        <v>0</v>
      </c>
      <c r="F3518" s="30">
        <v>2.4500000000000002</v>
      </c>
      <c r="G3518" s="17">
        <v>48.56</v>
      </c>
      <c r="H3518" s="11">
        <f t="shared" si="108"/>
        <v>0</v>
      </c>
      <c r="I3518" s="12">
        <f t="shared" si="109"/>
        <v>118.97200000000001</v>
      </c>
      <c r="J3518" s="13" t="s">
        <v>1105</v>
      </c>
      <c r="K3518" s="37" t="str">
        <f>VLOOKUP(Tabela14[[#This Row],[CÓDIGO]],[1]fornnecedor!$A:$G,7,0)</f>
        <v>BASES POLIÉSTER</v>
      </c>
    </row>
    <row r="3519" spans="1:11" x14ac:dyDescent="0.3">
      <c r="A3519" s="8">
        <v>23994</v>
      </c>
      <c r="B3519" s="8" t="str">
        <f>VLOOKUP(Tabela14[[#This Row],[CÓDIGO]],[1]fornnecedor!$A:$E,5,0)</f>
        <v>SKYLACK TINTAS E VERNIZES LTDA</v>
      </c>
      <c r="C3519" s="9" t="s">
        <v>3248</v>
      </c>
      <c r="D3519" s="9" t="s">
        <v>1114</v>
      </c>
      <c r="E3519" s="23">
        <v>0</v>
      </c>
      <c r="F3519" s="31">
        <v>2.31</v>
      </c>
      <c r="G3519" s="10">
        <v>51.64</v>
      </c>
      <c r="H3519" s="11">
        <f t="shared" si="108"/>
        <v>0</v>
      </c>
      <c r="I3519" s="12">
        <f t="shared" si="109"/>
        <v>119.28840000000001</v>
      </c>
      <c r="J3519" s="13" t="s">
        <v>1105</v>
      </c>
      <c r="K3519" s="37" t="str">
        <f>VLOOKUP(Tabela14[[#This Row],[CÓDIGO]],[1]fornnecedor!$A:$G,7,0)</f>
        <v>BASES POLIÉSTER</v>
      </c>
    </row>
    <row r="3520" spans="1:11" x14ac:dyDescent="0.3">
      <c r="A3520" s="15">
        <v>23823</v>
      </c>
      <c r="B3520" s="15" t="str">
        <f>VLOOKUP(Tabela14[[#This Row],[CÓDIGO]],[1]fornnecedor!$A:$E,5,0)</f>
        <v>CONDOR ATACADISTA LTDA</v>
      </c>
      <c r="C3520" s="16" t="s">
        <v>3249</v>
      </c>
      <c r="D3520" s="16" t="s">
        <v>1315</v>
      </c>
      <c r="E3520" s="22">
        <v>0</v>
      </c>
      <c r="F3520" s="30">
        <v>0</v>
      </c>
      <c r="G3520" s="17">
        <v>51.56</v>
      </c>
      <c r="H3520" s="11">
        <f t="shared" si="108"/>
        <v>0</v>
      </c>
      <c r="I3520" s="12">
        <f t="shared" si="109"/>
        <v>0</v>
      </c>
      <c r="J3520" s="13" t="s">
        <v>1105</v>
      </c>
      <c r="K3520" s="37" t="str">
        <f>VLOOKUP(Tabela14[[#This Row],[CÓDIGO]],[1]fornnecedor!$A:$G,7,0)</f>
        <v>EPI´S</v>
      </c>
    </row>
    <row r="3521" spans="1:11" x14ac:dyDescent="0.3">
      <c r="A3521" s="8">
        <v>24156</v>
      </c>
      <c r="B3521" s="8" t="str">
        <f>VLOOKUP(Tabela14[[#This Row],[CÓDIGO]],[1]fornnecedor!$A:$E,5,0)</f>
        <v>SKYLACK TINTAS E VERNIZES LTDA</v>
      </c>
      <c r="C3521" s="9" t="s">
        <v>3251</v>
      </c>
      <c r="D3521" s="9" t="s">
        <v>1114</v>
      </c>
      <c r="E3521" s="23">
        <v>0</v>
      </c>
      <c r="F3521" s="31">
        <v>5</v>
      </c>
      <c r="G3521" s="10">
        <v>24.06</v>
      </c>
      <c r="H3521" s="11">
        <f t="shared" si="108"/>
        <v>0</v>
      </c>
      <c r="I3521" s="12">
        <f t="shared" si="109"/>
        <v>120.3</v>
      </c>
      <c r="J3521" s="13" t="s">
        <v>1105</v>
      </c>
      <c r="K3521" s="37" t="str">
        <f>VLOOKUP(Tabela14[[#This Row],[CÓDIGO]],[1]fornnecedor!$A:$G,7,0)</f>
        <v>TINTAS POLIÉSTER</v>
      </c>
    </row>
    <row r="3522" spans="1:11" x14ac:dyDescent="0.3">
      <c r="A3522" s="8">
        <v>139</v>
      </c>
      <c r="B3522" s="8" t="str">
        <f>VLOOKUP(Tabela14[[#This Row],[CÓDIGO]],[1]fornnecedor!$A:$E,5,0)</f>
        <v>SKYLACK TINTAS E VERNIZES LTDA</v>
      </c>
      <c r="C3522" s="9" t="s">
        <v>3252</v>
      </c>
      <c r="D3522" s="9" t="s">
        <v>1114</v>
      </c>
      <c r="E3522" s="23">
        <v>0</v>
      </c>
      <c r="F3522" s="31">
        <v>1</v>
      </c>
      <c r="G3522" s="10">
        <v>120.38</v>
      </c>
      <c r="H3522" s="11">
        <f t="shared" ref="H3522:H3585" si="110">G3522*E3522</f>
        <v>0</v>
      </c>
      <c r="I3522" s="12">
        <f t="shared" ref="I3522:I3585" si="111">G3522*F3522</f>
        <v>120.38</v>
      </c>
      <c r="J3522" s="13" t="s">
        <v>1105</v>
      </c>
      <c r="K3522" s="37" t="str">
        <f>VLOOKUP(Tabela14[[#This Row],[CÓDIGO]],[1]fornnecedor!$A:$G,7,0)</f>
        <v xml:space="preserve">BASES LACA </v>
      </c>
    </row>
    <row r="3523" spans="1:11" x14ac:dyDescent="0.3">
      <c r="A3523" s="15">
        <v>86945</v>
      </c>
      <c r="B3523" s="15" t="str">
        <f>VLOOKUP(Tabela14[[#This Row],[CÓDIGO]],[1]fornnecedor!$A:$E,5,0)</f>
        <v>BRASILUX TINTAS TECNICAS LTDA</v>
      </c>
      <c r="C3523" s="16" t="s">
        <v>3253</v>
      </c>
      <c r="D3523" s="16" t="s">
        <v>549</v>
      </c>
      <c r="E3523" s="22">
        <v>0</v>
      </c>
      <c r="F3523" s="30">
        <v>6</v>
      </c>
      <c r="G3523" s="17">
        <v>20.14</v>
      </c>
      <c r="H3523" s="11">
        <f t="shared" si="110"/>
        <v>0</v>
      </c>
      <c r="I3523" s="12">
        <f t="shared" si="111"/>
        <v>120.84</v>
      </c>
      <c r="J3523" s="13" t="s">
        <v>1105</v>
      </c>
      <c r="K3523" s="37" t="str">
        <f>VLOOKUP(Tabela14[[#This Row],[CÓDIGO]],[1]fornnecedor!$A:$G,7,0)</f>
        <v>ESMALTES</v>
      </c>
    </row>
    <row r="3524" spans="1:11" x14ac:dyDescent="0.3">
      <c r="A3524" s="8">
        <v>86041</v>
      </c>
      <c r="B3524" s="8" t="str">
        <f>VLOOKUP(Tabela14[[#This Row],[CÓDIGO]],[1]fornnecedor!$A:$E,5,0)</f>
        <v>AKZO NOBEL LTDA DECOR</v>
      </c>
      <c r="C3524" s="9" t="s">
        <v>3254</v>
      </c>
      <c r="D3524" s="9" t="s">
        <v>543</v>
      </c>
      <c r="E3524" s="23">
        <v>0</v>
      </c>
      <c r="F3524" s="31">
        <v>6</v>
      </c>
      <c r="G3524" s="10">
        <v>20.260000000000002</v>
      </c>
      <c r="H3524" s="11">
        <f t="shared" si="110"/>
        <v>0</v>
      </c>
      <c r="I3524" s="12">
        <f t="shared" si="111"/>
        <v>121.56</v>
      </c>
      <c r="J3524" s="13" t="s">
        <v>1105</v>
      </c>
      <c r="K3524" s="37" t="str">
        <f>VLOOKUP(Tabela14[[#This Row],[CÓDIGO]],[1]fornnecedor!$A:$G,7,0)</f>
        <v>ESMALTES</v>
      </c>
    </row>
    <row r="3525" spans="1:11" x14ac:dyDescent="0.3">
      <c r="A3525" s="8">
        <v>85531</v>
      </c>
      <c r="B3525" s="8" t="str">
        <f>VLOOKUP(Tabela14[[#This Row],[CÓDIGO]],[1]fornnecedor!$A:$E,5,0)</f>
        <v>MARTELENA ALMEIDA INDUSTRIA E COMERCIO DE TINTAS EIRELI</v>
      </c>
      <c r="C3525" s="9" t="s">
        <v>3255</v>
      </c>
      <c r="D3525" s="9" t="s">
        <v>830</v>
      </c>
      <c r="E3525" s="23">
        <v>0</v>
      </c>
      <c r="F3525" s="31">
        <v>3</v>
      </c>
      <c r="G3525" s="10">
        <v>40.71</v>
      </c>
      <c r="H3525" s="11">
        <f t="shared" si="110"/>
        <v>0</v>
      </c>
      <c r="I3525" s="12">
        <f t="shared" si="111"/>
        <v>122.13</v>
      </c>
      <c r="J3525" s="13" t="s">
        <v>1105</v>
      </c>
      <c r="K3525" s="37" t="str">
        <f>VLOOKUP(Tabela14[[#This Row],[CÓDIGO]],[1]fornnecedor!$A:$G,7,0)</f>
        <v>PEDRAS NATURAIS</v>
      </c>
    </row>
    <row r="3526" spans="1:11" x14ac:dyDescent="0.3">
      <c r="A3526" s="15">
        <v>85994</v>
      </c>
      <c r="B3526" s="15" t="str">
        <f>VLOOKUP(Tabela14[[#This Row],[CÓDIGO]],[1]fornnecedor!$A:$E,5,0)</f>
        <v>AKZO NOBEL LTDA DECOR</v>
      </c>
      <c r="C3526" s="16" t="s">
        <v>3256</v>
      </c>
      <c r="D3526" s="16" t="s">
        <v>543</v>
      </c>
      <c r="E3526" s="22">
        <v>0</v>
      </c>
      <c r="F3526" s="30">
        <v>6</v>
      </c>
      <c r="G3526" s="17">
        <v>20.37</v>
      </c>
      <c r="H3526" s="11">
        <f t="shared" si="110"/>
        <v>0</v>
      </c>
      <c r="I3526" s="12">
        <f t="shared" si="111"/>
        <v>122.22</v>
      </c>
      <c r="J3526" s="13" t="s">
        <v>1105</v>
      </c>
      <c r="K3526" s="37" t="str">
        <f>VLOOKUP(Tabela14[[#This Row],[CÓDIGO]],[1]fornnecedor!$A:$G,7,0)</f>
        <v>ESMALTES</v>
      </c>
    </row>
    <row r="3527" spans="1:11" x14ac:dyDescent="0.3">
      <c r="A3527" s="8">
        <v>10274</v>
      </c>
      <c r="B3527" s="8" t="str">
        <f>VLOOKUP(Tabela14[[#This Row],[CÓDIGO]],[1]fornnecedor!$A:$E,5,0)</f>
        <v>SAINT- GOBAIN DO BRASIL PROD. IND. E CONSTR. LTDA</v>
      </c>
      <c r="C3527" s="9" t="s">
        <v>3257</v>
      </c>
      <c r="D3527" s="9" t="s">
        <v>49</v>
      </c>
      <c r="E3527" s="23">
        <v>0</v>
      </c>
      <c r="F3527" s="31">
        <v>1</v>
      </c>
      <c r="G3527" s="10">
        <v>122.6</v>
      </c>
      <c r="H3527" s="11">
        <f t="shared" si="110"/>
        <v>0</v>
      </c>
      <c r="I3527" s="12">
        <f t="shared" si="111"/>
        <v>122.6</v>
      </c>
      <c r="J3527" s="13" t="s">
        <v>1105</v>
      </c>
      <c r="K3527" s="37" t="str">
        <f>VLOOKUP(Tabela14[[#This Row],[CÓDIGO]],[1]fornnecedor!$A:$G,7,0)</f>
        <v>APLICADORES / ADAPTADORES / ENGATES / SUPORTES</v>
      </c>
    </row>
    <row r="3528" spans="1:11" x14ac:dyDescent="0.3">
      <c r="A3528" s="15">
        <v>135</v>
      </c>
      <c r="B3528" s="15" t="str">
        <f>VLOOKUP(Tabela14[[#This Row],[CÓDIGO]],[1]fornnecedor!$A:$E,5,0)</f>
        <v>SKYLACK TINTAS E VERNIZES LTDA</v>
      </c>
      <c r="C3528" s="16" t="s">
        <v>3258</v>
      </c>
      <c r="D3528" s="16" t="s">
        <v>1114</v>
      </c>
      <c r="E3528" s="22">
        <v>0</v>
      </c>
      <c r="F3528" s="30">
        <v>1</v>
      </c>
      <c r="G3528" s="17">
        <v>122.69</v>
      </c>
      <c r="H3528" s="11">
        <f t="shared" si="110"/>
        <v>0</v>
      </c>
      <c r="I3528" s="12">
        <f t="shared" si="111"/>
        <v>122.69</v>
      </c>
      <c r="J3528" s="13" t="s">
        <v>1105</v>
      </c>
      <c r="K3528" s="37" t="str">
        <f>VLOOKUP(Tabela14[[#This Row],[CÓDIGO]],[1]fornnecedor!$A:$G,7,0)</f>
        <v>BASES POLIÉSTER</v>
      </c>
    </row>
    <row r="3529" spans="1:11" x14ac:dyDescent="0.3">
      <c r="A3529" s="15">
        <v>84369</v>
      </c>
      <c r="B3529" s="15" t="str">
        <f>VLOOKUP(Tabela14[[#This Row],[CÓDIGO]],[1]fornnecedor!$A:$E,5,0)</f>
        <v>BRASILUX TINTAS TECNICAS LTDA</v>
      </c>
      <c r="C3529" s="16" t="s">
        <v>3259</v>
      </c>
      <c r="D3529" s="16" t="s">
        <v>549</v>
      </c>
      <c r="E3529" s="22">
        <v>0</v>
      </c>
      <c r="F3529" s="30">
        <v>1</v>
      </c>
      <c r="G3529" s="17">
        <v>123.1</v>
      </c>
      <c r="H3529" s="11">
        <f t="shared" si="110"/>
        <v>0</v>
      </c>
      <c r="I3529" s="12">
        <f t="shared" si="111"/>
        <v>123.1</v>
      </c>
      <c r="J3529" s="13" t="s">
        <v>1105</v>
      </c>
      <c r="K3529" s="37" t="str">
        <f>VLOOKUP(Tabela14[[#This Row],[CÓDIGO]],[1]fornnecedor!$A:$G,7,0)</f>
        <v>IMPERMEABILIZANTES</v>
      </c>
    </row>
    <row r="3530" spans="1:11" x14ac:dyDescent="0.3">
      <c r="A3530" s="8">
        <v>24415</v>
      </c>
      <c r="B3530" s="8" t="str">
        <f>VLOOKUP(Tabela14[[#This Row],[CÓDIGO]],[1]fornnecedor!$A:$E,5,0)</f>
        <v>SKYLACK TINTAS E VERNIZES LTDA</v>
      </c>
      <c r="C3530" s="9" t="s">
        <v>3260</v>
      </c>
      <c r="D3530" s="9" t="s">
        <v>1114</v>
      </c>
      <c r="E3530" s="23">
        <v>0</v>
      </c>
      <c r="F3530" s="31">
        <v>2</v>
      </c>
      <c r="G3530" s="10">
        <v>61.65</v>
      </c>
      <c r="H3530" s="11">
        <f t="shared" si="110"/>
        <v>0</v>
      </c>
      <c r="I3530" s="12">
        <f t="shared" si="111"/>
        <v>123.3</v>
      </c>
      <c r="J3530" s="13" t="s">
        <v>1105</v>
      </c>
      <c r="K3530" s="37" t="str">
        <f>VLOOKUP(Tabela14[[#This Row],[CÓDIGO]],[1]fornnecedor!$A:$G,7,0)</f>
        <v>VERNIZ AUTOMOTIVO</v>
      </c>
    </row>
    <row r="3531" spans="1:11" x14ac:dyDescent="0.3">
      <c r="A3531" s="15">
        <v>84291</v>
      </c>
      <c r="B3531" s="15" t="str">
        <f>VLOOKUP(Tabela14[[#This Row],[CÓDIGO]],[1]fornnecedor!$A:$E,5,0)</f>
        <v>BRASILUX TINTAS TECNICAS LTDA</v>
      </c>
      <c r="C3531" s="16" t="s">
        <v>3264</v>
      </c>
      <c r="D3531" s="16" t="s">
        <v>549</v>
      </c>
      <c r="E3531" s="22">
        <v>0</v>
      </c>
      <c r="F3531" s="30">
        <v>4</v>
      </c>
      <c r="G3531" s="17">
        <v>31.12</v>
      </c>
      <c r="H3531" s="11">
        <f t="shared" si="110"/>
        <v>0</v>
      </c>
      <c r="I3531" s="12">
        <f t="shared" si="111"/>
        <v>124.48</v>
      </c>
      <c r="J3531" s="13" t="s">
        <v>1105</v>
      </c>
      <c r="K3531" s="37" t="str">
        <f>VLOOKUP(Tabela14[[#This Row],[CÓDIGO]],[1]fornnecedor!$A:$G,7,0)</f>
        <v>TINTA PAREDE</v>
      </c>
    </row>
    <row r="3532" spans="1:11" x14ac:dyDescent="0.3">
      <c r="A3532" s="8">
        <v>23852</v>
      </c>
      <c r="B3532" s="8" t="str">
        <f>VLOOKUP(Tabela14[[#This Row],[CÓDIGO]],[1]fornnecedor!$A:$E,5,0)</f>
        <v>ANJO QUIMICA DO BRASIL LTDA</v>
      </c>
      <c r="C3532" s="9" t="s">
        <v>3265</v>
      </c>
      <c r="D3532" s="9" t="s">
        <v>503</v>
      </c>
      <c r="E3532" s="23">
        <v>0</v>
      </c>
      <c r="F3532" s="31">
        <v>1</v>
      </c>
      <c r="G3532" s="10">
        <v>124.9</v>
      </c>
      <c r="H3532" s="11">
        <f t="shared" si="110"/>
        <v>0</v>
      </c>
      <c r="I3532" s="12">
        <f t="shared" si="111"/>
        <v>124.9</v>
      </c>
      <c r="J3532" s="13" t="s">
        <v>1105</v>
      </c>
      <c r="K3532" s="37" t="str">
        <f>VLOOKUP(Tabela14[[#This Row],[CÓDIGO]],[1]fornnecedor!$A:$G,7,0)</f>
        <v>ESMALTES</v>
      </c>
    </row>
    <row r="3533" spans="1:11" x14ac:dyDescent="0.3">
      <c r="A3533" s="15">
        <v>23909</v>
      </c>
      <c r="B3533" s="15" t="str">
        <f>VLOOKUP(Tabela14[[#This Row],[CÓDIGO]],[1]fornnecedor!$A:$E,5,0)</f>
        <v>SKYLACK TINTAS E VERNIZES LTDA</v>
      </c>
      <c r="C3533" s="16" t="s">
        <v>3266</v>
      </c>
      <c r="D3533" s="16" t="s">
        <v>1114</v>
      </c>
      <c r="E3533" s="22">
        <v>0</v>
      </c>
      <c r="F3533" s="30">
        <v>2</v>
      </c>
      <c r="G3533" s="17">
        <v>62.52</v>
      </c>
      <c r="H3533" s="11">
        <f t="shared" si="110"/>
        <v>0</v>
      </c>
      <c r="I3533" s="12">
        <f t="shared" si="111"/>
        <v>125.04</v>
      </c>
      <c r="J3533" s="13" t="s">
        <v>1105</v>
      </c>
      <c r="K3533" s="37" t="str">
        <f>VLOOKUP(Tabela14[[#This Row],[CÓDIGO]],[1]fornnecedor!$A:$G,7,0)</f>
        <v>ESMALTES</v>
      </c>
    </row>
    <row r="3534" spans="1:11" x14ac:dyDescent="0.3">
      <c r="A3534" s="15">
        <v>21805</v>
      </c>
      <c r="B3534" s="15" t="str">
        <f>VLOOKUP(Tabela14[[#This Row],[CÓDIGO]],[1]fornnecedor!$A:$E,5,0)</f>
        <v>AUTOAMERICA IMP.EXP. DE PROD. AUTO. LTDA</v>
      </c>
      <c r="C3534" s="16" t="s">
        <v>3268</v>
      </c>
      <c r="D3534" s="16" t="s">
        <v>96</v>
      </c>
      <c r="E3534" s="22">
        <v>0</v>
      </c>
      <c r="F3534" s="30">
        <v>2</v>
      </c>
      <c r="G3534" s="17">
        <v>62.72</v>
      </c>
      <c r="H3534" s="11">
        <f t="shared" si="110"/>
        <v>0</v>
      </c>
      <c r="I3534" s="12">
        <f t="shared" si="111"/>
        <v>125.44</v>
      </c>
      <c r="J3534" s="13" t="s">
        <v>1105</v>
      </c>
      <c r="K3534" s="37" t="str">
        <f>VLOOKUP(Tabela14[[#This Row],[CÓDIGO]],[1]fornnecedor!$A:$G,7,0)</f>
        <v>CERA  / LIMPEZA /  POLIMENTO VEICULAR</v>
      </c>
    </row>
    <row r="3535" spans="1:11" x14ac:dyDescent="0.3">
      <c r="A3535" s="15">
        <v>86236</v>
      </c>
      <c r="B3535" s="15" t="str">
        <f>VLOOKUP(Tabela14[[#This Row],[CÓDIGO]],[1]fornnecedor!$A:$E,5,0)</f>
        <v>AKZO NOBEL LTDA DECOR</v>
      </c>
      <c r="C3535" s="16" t="s">
        <v>3269</v>
      </c>
      <c r="D3535" s="16" t="s">
        <v>543</v>
      </c>
      <c r="E3535" s="22">
        <v>0</v>
      </c>
      <c r="F3535" s="30">
        <v>6</v>
      </c>
      <c r="G3535" s="17">
        <v>20.94</v>
      </c>
      <c r="H3535" s="11">
        <f t="shared" si="110"/>
        <v>0</v>
      </c>
      <c r="I3535" s="12">
        <f t="shared" si="111"/>
        <v>125.64000000000001</v>
      </c>
      <c r="J3535" s="13" t="s">
        <v>1105</v>
      </c>
      <c r="K3535" s="37" t="str">
        <f>VLOOKUP(Tabela14[[#This Row],[CÓDIGO]],[1]fornnecedor!$A:$G,7,0)</f>
        <v>ESMALTES</v>
      </c>
    </row>
    <row r="3536" spans="1:11" x14ac:dyDescent="0.3">
      <c r="A3536" s="15">
        <v>85027</v>
      </c>
      <c r="B3536" s="15" t="str">
        <f>VLOOKUP(Tabela14[[#This Row],[CÓDIGO]],[1]fornnecedor!$A:$E,5,0)</f>
        <v>ANJO QUIMICA DO BRASIL LTDA</v>
      </c>
      <c r="C3536" s="16" t="s">
        <v>3270</v>
      </c>
      <c r="D3536" s="16" t="s">
        <v>503</v>
      </c>
      <c r="E3536" s="22">
        <v>0</v>
      </c>
      <c r="F3536" s="30">
        <v>6</v>
      </c>
      <c r="G3536" s="17">
        <v>20.95</v>
      </c>
      <c r="H3536" s="11">
        <f t="shared" si="110"/>
        <v>0</v>
      </c>
      <c r="I3536" s="12">
        <f t="shared" si="111"/>
        <v>125.69999999999999</v>
      </c>
      <c r="J3536" s="13" t="s">
        <v>1105</v>
      </c>
      <c r="K3536" s="37" t="str">
        <f>VLOOKUP(Tabela14[[#This Row],[CÓDIGO]],[1]fornnecedor!$A:$G,7,0)</f>
        <v>ESMALTES</v>
      </c>
    </row>
    <row r="3537" spans="1:11" x14ac:dyDescent="0.3">
      <c r="A3537" s="8">
        <v>23000</v>
      </c>
      <c r="B3537" s="8" t="str">
        <f>VLOOKUP(Tabela14[[#This Row],[CÓDIGO]],[1]fornnecedor!$A:$E,5,0)</f>
        <v>SAINT- GOBAIN DO BRASIL PROD. IND. E CONSTR. LTDA</v>
      </c>
      <c r="C3537" s="9" t="s">
        <v>3271</v>
      </c>
      <c r="D3537" s="9" t="s">
        <v>49</v>
      </c>
      <c r="E3537" s="23">
        <v>0</v>
      </c>
      <c r="F3537" s="31">
        <v>2</v>
      </c>
      <c r="G3537" s="10">
        <v>62.88</v>
      </c>
      <c r="H3537" s="11">
        <f t="shared" si="110"/>
        <v>0</v>
      </c>
      <c r="I3537" s="12">
        <f t="shared" si="111"/>
        <v>125.76</v>
      </c>
      <c r="J3537" s="13" t="s">
        <v>1105</v>
      </c>
      <c r="K3537" s="37" t="str">
        <f>VLOOKUP(Tabela14[[#This Row],[CÓDIGO]],[1]fornnecedor!$A:$G,7,0)</f>
        <v>CERA  / LIMPEZA /  POLIMENTO VEICULAR</v>
      </c>
    </row>
    <row r="3538" spans="1:11" x14ac:dyDescent="0.3">
      <c r="A3538" s="15">
        <v>22976</v>
      </c>
      <c r="B3538" s="15" t="str">
        <f>VLOOKUP(Tabela14[[#This Row],[CÓDIGO]],[1]fornnecedor!$A:$E,5,0)</f>
        <v>OMNI COMERCIO E SERVIÇOS LTDA</v>
      </c>
      <c r="C3538" s="16" t="s">
        <v>3272</v>
      </c>
      <c r="D3538" s="16" t="s">
        <v>857</v>
      </c>
      <c r="E3538" s="22">
        <v>0</v>
      </c>
      <c r="F3538" s="30">
        <v>9</v>
      </c>
      <c r="G3538" s="17">
        <v>14</v>
      </c>
      <c r="H3538" s="11">
        <f t="shared" si="110"/>
        <v>0</v>
      </c>
      <c r="I3538" s="12">
        <f t="shared" si="111"/>
        <v>126</v>
      </c>
      <c r="J3538" s="13" t="s">
        <v>1105</v>
      </c>
      <c r="K3538" s="37" t="str">
        <f>VLOOKUP(Tabela14[[#This Row],[CÓDIGO]],[1]fornnecedor!$A:$G,7,0)</f>
        <v>GRUPO CONVERSAO</v>
      </c>
    </row>
    <row r="3539" spans="1:11" x14ac:dyDescent="0.3">
      <c r="A3539" s="15">
        <v>20028</v>
      </c>
      <c r="B3539" s="15" t="str">
        <f>VLOOKUP(Tabela14[[#This Row],[CÓDIGO]],[1]fornnecedor!$A:$E,5,0)</f>
        <v>ANJO QUIMICA DO BRASIL LTDA</v>
      </c>
      <c r="C3539" s="16" t="s">
        <v>3273</v>
      </c>
      <c r="D3539" s="16" t="s">
        <v>503</v>
      </c>
      <c r="E3539" s="22">
        <v>0</v>
      </c>
      <c r="F3539" s="30">
        <v>1</v>
      </c>
      <c r="G3539" s="17">
        <v>126.28</v>
      </c>
      <c r="H3539" s="11">
        <f t="shared" si="110"/>
        <v>0</v>
      </c>
      <c r="I3539" s="12">
        <f t="shared" si="111"/>
        <v>126.28</v>
      </c>
      <c r="J3539" s="13" t="s">
        <v>1105</v>
      </c>
      <c r="K3539" s="37" t="str">
        <f>VLOOKUP(Tabela14[[#This Row],[CÓDIGO]],[1]fornnecedor!$A:$G,7,0)</f>
        <v>PRIMER AUTOMOTIVO</v>
      </c>
    </row>
    <row r="3540" spans="1:11" x14ac:dyDescent="0.3">
      <c r="A3540" s="8">
        <v>84199</v>
      </c>
      <c r="B3540" s="8" t="str">
        <f>VLOOKUP(Tabela14[[#This Row],[CÓDIGO]],[1]fornnecedor!$A:$E,5,0)</f>
        <v>BRASILUX TINTAS TECNICAS LTDA</v>
      </c>
      <c r="C3540" s="9" t="s">
        <v>3274</v>
      </c>
      <c r="D3540" s="9" t="s">
        <v>549</v>
      </c>
      <c r="E3540" s="23">
        <v>0</v>
      </c>
      <c r="F3540" s="31">
        <v>7</v>
      </c>
      <c r="G3540" s="10">
        <v>18.079999999999998</v>
      </c>
      <c r="H3540" s="11">
        <f t="shared" si="110"/>
        <v>0</v>
      </c>
      <c r="I3540" s="12">
        <f t="shared" si="111"/>
        <v>126.55999999999999</v>
      </c>
      <c r="J3540" s="13" t="s">
        <v>1105</v>
      </c>
      <c r="K3540" s="37" t="str">
        <f>VLOOKUP(Tabela14[[#This Row],[CÓDIGO]],[1]fornnecedor!$A:$G,7,0)</f>
        <v>ESMALTES</v>
      </c>
    </row>
    <row r="3541" spans="1:11" x14ac:dyDescent="0.3">
      <c r="A3541" s="8">
        <v>84746</v>
      </c>
      <c r="B3541" s="8" t="str">
        <f>VLOOKUP(Tabela14[[#This Row],[CÓDIGO]],[1]fornnecedor!$A:$E,5,0)</f>
        <v>BRASILUX TINTAS TECNICAS LTDA</v>
      </c>
      <c r="C3541" s="9" t="s">
        <v>3275</v>
      </c>
      <c r="D3541" s="9" t="s">
        <v>549</v>
      </c>
      <c r="E3541" s="23">
        <v>0</v>
      </c>
      <c r="F3541" s="31">
        <v>11</v>
      </c>
      <c r="G3541" s="10">
        <v>11.51</v>
      </c>
      <c r="H3541" s="11">
        <f t="shared" si="110"/>
        <v>0</v>
      </c>
      <c r="I3541" s="12">
        <f t="shared" si="111"/>
        <v>126.61</v>
      </c>
      <c r="J3541" s="13" t="s">
        <v>1105</v>
      </c>
      <c r="K3541" s="37" t="str">
        <f>VLOOKUP(Tabela14[[#This Row],[CÓDIGO]],[1]fornnecedor!$A:$G,7,0)</f>
        <v>BASES IMOBILIÁRIAS</v>
      </c>
    </row>
    <row r="3542" spans="1:11" x14ac:dyDescent="0.3">
      <c r="A3542" s="15">
        <v>86812</v>
      </c>
      <c r="B3542" s="15" t="str">
        <f>VLOOKUP(Tabela14[[#This Row],[CÓDIGO]],[1]fornnecedor!$A:$E,5,0)</f>
        <v>AKZO NOBEL LTDA DECOR</v>
      </c>
      <c r="C3542" s="16" t="s">
        <v>3276</v>
      </c>
      <c r="D3542" s="16" t="s">
        <v>2266</v>
      </c>
      <c r="E3542" s="22">
        <v>0</v>
      </c>
      <c r="F3542" s="30">
        <v>6</v>
      </c>
      <c r="G3542" s="17">
        <v>21.11</v>
      </c>
      <c r="H3542" s="11">
        <f t="shared" si="110"/>
        <v>0</v>
      </c>
      <c r="I3542" s="12">
        <f t="shared" si="111"/>
        <v>126.66</v>
      </c>
      <c r="J3542" s="13" t="s">
        <v>1105</v>
      </c>
      <c r="K3542" s="37" t="str">
        <f>VLOOKUP(Tabela14[[#This Row],[CÓDIGO]],[1]fornnecedor!$A:$G,7,0)</f>
        <v>IMPERMEABILIZANTES</v>
      </c>
    </row>
    <row r="3543" spans="1:11" x14ac:dyDescent="0.3">
      <c r="A3543" s="15">
        <v>84521</v>
      </c>
      <c r="B3543" s="15" t="str">
        <f>VLOOKUP(Tabela14[[#This Row],[CÓDIGO]],[1]fornnecedor!$A:$E,5,0)</f>
        <v>BRASILUX TINTAS TECNICAS LTDA</v>
      </c>
      <c r="C3543" s="16" t="s">
        <v>3277</v>
      </c>
      <c r="D3543" s="16" t="s">
        <v>549</v>
      </c>
      <c r="E3543" s="22">
        <v>0</v>
      </c>
      <c r="F3543" s="30">
        <v>14</v>
      </c>
      <c r="G3543" s="17">
        <v>9.0500000000000007</v>
      </c>
      <c r="H3543" s="11">
        <f t="shared" si="110"/>
        <v>0</v>
      </c>
      <c r="I3543" s="12">
        <f t="shared" si="111"/>
        <v>126.70000000000002</v>
      </c>
      <c r="J3543" s="13" t="s">
        <v>1105</v>
      </c>
      <c r="K3543" s="37" t="str">
        <f>VLOOKUP(Tabela14[[#This Row],[CÓDIGO]],[1]fornnecedor!$A:$G,7,0)</f>
        <v xml:space="preserve">SPRAYS </v>
      </c>
    </row>
    <row r="3544" spans="1:11" x14ac:dyDescent="0.3">
      <c r="A3544" s="15">
        <v>84068</v>
      </c>
      <c r="B3544" s="15" t="str">
        <f>VLOOKUP(Tabela14[[#This Row],[CÓDIGO]],[1]fornnecedor!$A:$E,5,0)</f>
        <v>BRASILUX TINTAS TECNICAS LTDA</v>
      </c>
      <c r="C3544" s="16" t="s">
        <v>3278</v>
      </c>
      <c r="D3544" s="16" t="s">
        <v>549</v>
      </c>
      <c r="E3544" s="22">
        <v>0</v>
      </c>
      <c r="F3544" s="30">
        <v>5</v>
      </c>
      <c r="G3544" s="17">
        <v>25.36</v>
      </c>
      <c r="H3544" s="11">
        <f t="shared" si="110"/>
        <v>0</v>
      </c>
      <c r="I3544" s="12">
        <f t="shared" si="111"/>
        <v>126.8</v>
      </c>
      <c r="J3544" s="13" t="s">
        <v>1105</v>
      </c>
      <c r="K3544" s="37" t="str">
        <f>VLOOKUP(Tabela14[[#This Row],[CÓDIGO]],[1]fornnecedor!$A:$G,7,0)</f>
        <v>LINHA MOVELEIRA</v>
      </c>
    </row>
    <row r="3545" spans="1:11" x14ac:dyDescent="0.3">
      <c r="A3545" s="8">
        <v>86082</v>
      </c>
      <c r="B3545" s="8" t="str">
        <f>VLOOKUP(Tabela14[[#This Row],[CÓDIGO]],[1]fornnecedor!$A:$E,5,0)</f>
        <v>AKZO NOBEL LTDA DECOR</v>
      </c>
      <c r="C3545" s="9" t="s">
        <v>3279</v>
      </c>
      <c r="D3545" s="9" t="s">
        <v>543</v>
      </c>
      <c r="E3545" s="23">
        <v>0</v>
      </c>
      <c r="F3545" s="31">
        <v>6</v>
      </c>
      <c r="G3545" s="10">
        <v>21.14</v>
      </c>
      <c r="H3545" s="11">
        <f t="shared" si="110"/>
        <v>0</v>
      </c>
      <c r="I3545" s="12">
        <f t="shared" si="111"/>
        <v>126.84</v>
      </c>
      <c r="J3545" s="13" t="s">
        <v>1105</v>
      </c>
      <c r="K3545" s="37" t="str">
        <f>VLOOKUP(Tabela14[[#This Row],[CÓDIGO]],[1]fornnecedor!$A:$G,7,0)</f>
        <v>ESMALTES</v>
      </c>
    </row>
    <row r="3546" spans="1:11" x14ac:dyDescent="0.3">
      <c r="A3546" s="15">
        <v>24072</v>
      </c>
      <c r="B3546" s="15" t="str">
        <f>VLOOKUP(Tabela14[[#This Row],[CÓDIGO]],[1]fornnecedor!$A:$E,5,0)</f>
        <v>SKYLACK TINTAS E VERNIZES LTDA</v>
      </c>
      <c r="C3546" s="16" t="s">
        <v>3281</v>
      </c>
      <c r="D3546" s="16" t="s">
        <v>1114</v>
      </c>
      <c r="E3546" s="22">
        <v>0</v>
      </c>
      <c r="F3546" s="30">
        <v>2.58</v>
      </c>
      <c r="G3546" s="17">
        <v>49.23</v>
      </c>
      <c r="H3546" s="11">
        <f t="shared" si="110"/>
        <v>0</v>
      </c>
      <c r="I3546" s="12">
        <f t="shared" si="111"/>
        <v>127.01339999999999</v>
      </c>
      <c r="J3546" s="13" t="s">
        <v>1105</v>
      </c>
      <c r="K3546" s="37" t="str">
        <f>VLOOKUP(Tabela14[[#This Row],[CÓDIGO]],[1]fornnecedor!$A:$G,7,0)</f>
        <v>BASES POLIÉSTER</v>
      </c>
    </row>
    <row r="3547" spans="1:11" x14ac:dyDescent="0.3">
      <c r="A3547" s="8">
        <v>20279</v>
      </c>
      <c r="B3547" s="8" t="str">
        <f>VLOOKUP(Tabela14[[#This Row],[CÓDIGO]],[1]fornnecedor!$A:$E,5,0)</f>
        <v>ANJO QUIMICA DO BRASIL LTDA</v>
      </c>
      <c r="C3547" s="9" t="s">
        <v>3283</v>
      </c>
      <c r="D3547" s="9" t="s">
        <v>503</v>
      </c>
      <c r="E3547" s="23">
        <v>0</v>
      </c>
      <c r="F3547" s="31">
        <v>5</v>
      </c>
      <c r="G3547" s="10">
        <v>25.81</v>
      </c>
      <c r="H3547" s="11">
        <f t="shared" si="110"/>
        <v>0</v>
      </c>
      <c r="I3547" s="12">
        <f t="shared" si="111"/>
        <v>129.04999999999998</v>
      </c>
      <c r="J3547" s="13" t="s">
        <v>1105</v>
      </c>
      <c r="K3547" s="37" t="str">
        <f>VLOOKUP(Tabela14[[#This Row],[CÓDIGO]],[1]fornnecedor!$A:$G,7,0)</f>
        <v>PRETO FOSCO VINÍLICO</v>
      </c>
    </row>
    <row r="3548" spans="1:11" x14ac:dyDescent="0.3">
      <c r="A3548" s="8">
        <v>24009</v>
      </c>
      <c r="B3548" s="8" t="str">
        <f>VLOOKUP(Tabela14[[#This Row],[CÓDIGO]],[1]fornnecedor!$A:$E,5,0)</f>
        <v>DAUTO COMERCIO DE PRODUTOS EQUIPAMENTOS E SERVICOS AUTOMOTIV</v>
      </c>
      <c r="C3548" s="9" t="s">
        <v>3284</v>
      </c>
      <c r="D3548" s="9" t="s">
        <v>1114</v>
      </c>
      <c r="E3548" s="23">
        <v>0</v>
      </c>
      <c r="F3548" s="31">
        <v>4</v>
      </c>
      <c r="G3548" s="10">
        <v>32.619999999999997</v>
      </c>
      <c r="H3548" s="11">
        <f t="shared" si="110"/>
        <v>0</v>
      </c>
      <c r="I3548" s="12">
        <f t="shared" si="111"/>
        <v>130.47999999999999</v>
      </c>
      <c r="J3548" s="13" t="s">
        <v>1105</v>
      </c>
      <c r="K3548" s="37" t="str">
        <f>VLOOKUP(Tabela14[[#This Row],[CÓDIGO]],[1]fornnecedor!$A:$G,7,0)</f>
        <v>TINTAS POLIÉSTER</v>
      </c>
    </row>
    <row r="3549" spans="1:11" x14ac:dyDescent="0.3">
      <c r="A3549" s="8">
        <v>9797</v>
      </c>
      <c r="B3549" s="8" t="str">
        <f>VLOOKUP(Tabela14[[#This Row],[CÓDIGO]],[1]fornnecedor!$A:$E,5,0)</f>
        <v>AKZO NOBEL LTDA AUTO</v>
      </c>
      <c r="C3549" s="9" t="s">
        <v>3287</v>
      </c>
      <c r="D3549" s="9" t="s">
        <v>103</v>
      </c>
      <c r="E3549" s="23">
        <v>0</v>
      </c>
      <c r="F3549" s="31">
        <v>9</v>
      </c>
      <c r="G3549" s="10">
        <v>14.62</v>
      </c>
      <c r="H3549" s="11">
        <f t="shared" si="110"/>
        <v>0</v>
      </c>
      <c r="I3549" s="12">
        <f t="shared" si="111"/>
        <v>131.57999999999998</v>
      </c>
      <c r="J3549" s="13" t="s">
        <v>1105</v>
      </c>
      <c r="K3549" s="37" t="str">
        <f>VLOOKUP(Tabela14[[#This Row],[CÓDIGO]],[1]fornnecedor!$A:$G,7,0)</f>
        <v>MASSA DE POLIR</v>
      </c>
    </row>
    <row r="3550" spans="1:11" x14ac:dyDescent="0.3">
      <c r="A3550" s="8">
        <v>84282</v>
      </c>
      <c r="B3550" s="8" t="str">
        <f>VLOOKUP(Tabela14[[#This Row],[CÓDIGO]],[1]fornnecedor!$A:$E,5,0)</f>
        <v>BRASILUX TINTAS TECNICAS LTDA</v>
      </c>
      <c r="C3550" s="9" t="s">
        <v>3288</v>
      </c>
      <c r="D3550" s="9" t="s">
        <v>549</v>
      </c>
      <c r="E3550" s="23">
        <v>0</v>
      </c>
      <c r="F3550" s="31">
        <v>12</v>
      </c>
      <c r="G3550" s="10">
        <v>11.07</v>
      </c>
      <c r="H3550" s="11">
        <f t="shared" si="110"/>
        <v>0</v>
      </c>
      <c r="I3550" s="12">
        <f t="shared" si="111"/>
        <v>132.84</v>
      </c>
      <c r="J3550" s="13" t="s">
        <v>1105</v>
      </c>
      <c r="K3550" s="37" t="str">
        <f>VLOOKUP(Tabela14[[#This Row],[CÓDIGO]],[1]fornnecedor!$A:$G,7,0)</f>
        <v>TINTA PAREDE</v>
      </c>
    </row>
    <row r="3551" spans="1:11" x14ac:dyDescent="0.3">
      <c r="A3551" s="8">
        <v>85017</v>
      </c>
      <c r="B3551" s="8" t="str">
        <f>VLOOKUP(Tabela14[[#This Row],[CÓDIGO]],[1]fornnecedor!$A:$E,5,0)</f>
        <v>MAZA PRODUTOS QUIMICOS LTDA</v>
      </c>
      <c r="C3551" s="9" t="s">
        <v>3289</v>
      </c>
      <c r="D3551" s="9" t="s">
        <v>810</v>
      </c>
      <c r="E3551" s="23">
        <v>0</v>
      </c>
      <c r="F3551" s="31">
        <v>76</v>
      </c>
      <c r="G3551" s="10">
        <v>1.75</v>
      </c>
      <c r="H3551" s="11">
        <f t="shared" si="110"/>
        <v>0</v>
      </c>
      <c r="I3551" s="12">
        <f t="shared" si="111"/>
        <v>133</v>
      </c>
      <c r="J3551" s="13" t="s">
        <v>1105</v>
      </c>
      <c r="K3551" s="37" t="str">
        <f>VLOOKUP(Tabela14[[#This Row],[CÓDIGO]],[1]fornnecedor!$A:$G,7,0)</f>
        <v>CORANTES</v>
      </c>
    </row>
    <row r="3552" spans="1:11" x14ac:dyDescent="0.3">
      <c r="A3552" s="8">
        <v>23891</v>
      </c>
      <c r="B3552" s="8" t="str">
        <f>VLOOKUP(Tabela14[[#This Row],[CÓDIGO]],[1]fornnecedor!$A:$E,5,0)</f>
        <v>CARVIC COM VER DE PROD E EQ P/ REP AUTO LTDA</v>
      </c>
      <c r="C3552" s="9" t="s">
        <v>3290</v>
      </c>
      <c r="D3552" s="9" t="s">
        <v>454</v>
      </c>
      <c r="E3552" s="23">
        <v>0</v>
      </c>
      <c r="F3552" s="31">
        <v>6</v>
      </c>
      <c r="G3552" s="10">
        <v>22.22</v>
      </c>
      <c r="H3552" s="11">
        <f t="shared" si="110"/>
        <v>0</v>
      </c>
      <c r="I3552" s="12">
        <f t="shared" si="111"/>
        <v>133.32</v>
      </c>
      <c r="J3552" s="13" t="s">
        <v>1105</v>
      </c>
      <c r="K3552" s="37" t="str">
        <f>VLOOKUP(Tabela14[[#This Row],[CÓDIGO]],[1]fornnecedor!$A:$G,7,0)</f>
        <v>APLICADORES / ADAPTADORES / ENGATES / SUPORTES</v>
      </c>
    </row>
    <row r="3553" spans="1:11" x14ac:dyDescent="0.3">
      <c r="A3553" s="15">
        <v>85438</v>
      </c>
      <c r="B3553" s="15" t="str">
        <f>VLOOKUP(Tabela14[[#This Row],[CÓDIGO]],[1]fornnecedor!$A:$E,5,0)</f>
        <v>BRASILUX TINTAS TECNICAS LTDA</v>
      </c>
      <c r="C3553" s="16" t="s">
        <v>3293</v>
      </c>
      <c r="D3553" s="16" t="s">
        <v>549</v>
      </c>
      <c r="E3553" s="22">
        <v>0</v>
      </c>
      <c r="F3553" s="30">
        <v>3</v>
      </c>
      <c r="G3553" s="17">
        <v>44.71</v>
      </c>
      <c r="H3553" s="11">
        <f t="shared" si="110"/>
        <v>0</v>
      </c>
      <c r="I3553" s="12">
        <f t="shared" si="111"/>
        <v>134.13</v>
      </c>
      <c r="J3553" s="13" t="s">
        <v>1105</v>
      </c>
      <c r="K3553" s="37" t="str">
        <f>VLOOKUP(Tabela14[[#This Row],[CÓDIGO]],[1]fornnecedor!$A:$G,7,0)</f>
        <v>BASES NO MACHINE PREMIUM</v>
      </c>
    </row>
    <row r="3554" spans="1:11" x14ac:dyDescent="0.3">
      <c r="A3554" s="8">
        <v>10085</v>
      </c>
      <c r="B3554" s="8" t="str">
        <f>VLOOKUP(Tabela14[[#This Row],[CÓDIGO]],[1]fornnecedor!$A:$E,5,0)</f>
        <v>3M DO BRASIL LTDA</v>
      </c>
      <c r="C3554" s="9" t="s">
        <v>3294</v>
      </c>
      <c r="D3554" s="9" t="s">
        <v>366</v>
      </c>
      <c r="E3554" s="23">
        <v>0</v>
      </c>
      <c r="F3554" s="31">
        <v>1</v>
      </c>
      <c r="G3554" s="10">
        <v>134.97</v>
      </c>
      <c r="H3554" s="11">
        <f t="shared" si="110"/>
        <v>0</v>
      </c>
      <c r="I3554" s="12">
        <f t="shared" si="111"/>
        <v>134.97</v>
      </c>
      <c r="J3554" s="13" t="s">
        <v>1105</v>
      </c>
      <c r="K3554" s="37" t="str">
        <f>VLOOKUP(Tabela14[[#This Row],[CÓDIGO]],[1]fornnecedor!$A:$G,7,0)</f>
        <v>COLA INST./ ADESIVOS COLANTES</v>
      </c>
    </row>
    <row r="3555" spans="1:11" x14ac:dyDescent="0.3">
      <c r="A3555" s="15">
        <v>84601</v>
      </c>
      <c r="B3555" s="15" t="str">
        <f>VLOOKUP(Tabela14[[#This Row],[CÓDIGO]],[1]fornnecedor!$A:$E,5,0)</f>
        <v>BRASILUX TINTAS TECNICAS LTDA</v>
      </c>
      <c r="C3555" s="16" t="s">
        <v>3297</v>
      </c>
      <c r="D3555" s="16" t="s">
        <v>549</v>
      </c>
      <c r="E3555" s="22">
        <v>0</v>
      </c>
      <c r="F3555" s="30">
        <v>10</v>
      </c>
      <c r="G3555" s="17">
        <v>13.65</v>
      </c>
      <c r="H3555" s="11">
        <f t="shared" si="110"/>
        <v>0</v>
      </c>
      <c r="I3555" s="12">
        <f t="shared" si="111"/>
        <v>136.5</v>
      </c>
      <c r="J3555" s="13" t="s">
        <v>1105</v>
      </c>
      <c r="K3555" s="37" t="str">
        <f>VLOOKUP(Tabela14[[#This Row],[CÓDIGO]],[1]fornnecedor!$A:$G,7,0)</f>
        <v>BASES IMOBILIÁRIAS</v>
      </c>
    </row>
    <row r="3556" spans="1:11" x14ac:dyDescent="0.3">
      <c r="A3556" s="15">
        <v>24155</v>
      </c>
      <c r="B3556" s="15" t="str">
        <f>VLOOKUP(Tabela14[[#This Row],[CÓDIGO]],[1]fornnecedor!$A:$E,5,0)</f>
        <v>SKYLACK TINTAS E VERNIZES LTDA</v>
      </c>
      <c r="C3556" s="16" t="s">
        <v>3298</v>
      </c>
      <c r="D3556" s="16" t="s">
        <v>1114</v>
      </c>
      <c r="E3556" s="22">
        <v>0</v>
      </c>
      <c r="F3556" s="30">
        <v>5</v>
      </c>
      <c r="G3556" s="17">
        <v>27.33</v>
      </c>
      <c r="H3556" s="11">
        <f t="shared" si="110"/>
        <v>0</v>
      </c>
      <c r="I3556" s="12">
        <f t="shared" si="111"/>
        <v>136.64999999999998</v>
      </c>
      <c r="J3556" s="13" t="s">
        <v>1105</v>
      </c>
      <c r="K3556" s="37" t="str">
        <f>VLOOKUP(Tabela14[[#This Row],[CÓDIGO]],[1]fornnecedor!$A:$G,7,0)</f>
        <v>TINTAS POLIÉSTER</v>
      </c>
    </row>
    <row r="3557" spans="1:11" x14ac:dyDescent="0.3">
      <c r="A3557" s="15">
        <v>24244</v>
      </c>
      <c r="B3557" s="15" t="str">
        <f>VLOOKUP(Tabela14[[#This Row],[CÓDIGO]],[1]fornnecedor!$A:$E,5,0)</f>
        <v>SKYLACK TINTAS E VERNIZES LTDA</v>
      </c>
      <c r="C3557" s="16" t="s">
        <v>3299</v>
      </c>
      <c r="D3557" s="16" t="s">
        <v>1114</v>
      </c>
      <c r="E3557" s="22">
        <v>0</v>
      </c>
      <c r="F3557" s="30">
        <v>5</v>
      </c>
      <c r="G3557" s="17">
        <v>27.35</v>
      </c>
      <c r="H3557" s="11">
        <f t="shared" si="110"/>
        <v>0</v>
      </c>
      <c r="I3557" s="12">
        <f t="shared" si="111"/>
        <v>136.75</v>
      </c>
      <c r="J3557" s="13" t="s">
        <v>1105</v>
      </c>
      <c r="K3557" s="37" t="str">
        <f>VLOOKUP(Tabela14[[#This Row],[CÓDIGO]],[1]fornnecedor!$A:$G,7,0)</f>
        <v>TINTAS POLIÉSTER</v>
      </c>
    </row>
    <row r="3558" spans="1:11" x14ac:dyDescent="0.3">
      <c r="A3558" s="15">
        <v>84529</v>
      </c>
      <c r="B3558" s="15" t="str">
        <f>VLOOKUP(Tabela14[[#This Row],[CÓDIGO]],[1]fornnecedor!$A:$E,5,0)</f>
        <v>BRASILUX TINTAS TECNICAS LTDA</v>
      </c>
      <c r="C3558" s="16" t="s">
        <v>3300</v>
      </c>
      <c r="D3558" s="16" t="s">
        <v>549</v>
      </c>
      <c r="E3558" s="22">
        <v>0</v>
      </c>
      <c r="F3558" s="30">
        <v>16</v>
      </c>
      <c r="G3558" s="17">
        <v>8.57</v>
      </c>
      <c r="H3558" s="11">
        <f t="shared" si="110"/>
        <v>0</v>
      </c>
      <c r="I3558" s="12">
        <f t="shared" si="111"/>
        <v>137.12</v>
      </c>
      <c r="J3558" s="13" t="s">
        <v>1105</v>
      </c>
      <c r="K3558" s="37" t="str">
        <f>VLOOKUP(Tabela14[[#This Row],[CÓDIGO]],[1]fornnecedor!$A:$G,7,0)</f>
        <v xml:space="preserve">SPRAYS </v>
      </c>
    </row>
    <row r="3559" spans="1:11" x14ac:dyDescent="0.3">
      <c r="A3559" s="15">
        <v>84263</v>
      </c>
      <c r="B3559" s="15" t="str">
        <f>VLOOKUP(Tabela14[[#This Row],[CÓDIGO]],[1]fornnecedor!$A:$E,5,0)</f>
        <v>BRASILUX TINTAS TECNICAS LTDA</v>
      </c>
      <c r="C3559" s="16" t="s">
        <v>3301</v>
      </c>
      <c r="D3559" s="16" t="s">
        <v>549</v>
      </c>
      <c r="E3559" s="22">
        <v>0</v>
      </c>
      <c r="F3559" s="30">
        <v>7</v>
      </c>
      <c r="G3559" s="17">
        <v>19.690000000000001</v>
      </c>
      <c r="H3559" s="11">
        <f t="shared" si="110"/>
        <v>0</v>
      </c>
      <c r="I3559" s="12">
        <f t="shared" si="111"/>
        <v>137.83000000000001</v>
      </c>
      <c r="J3559" s="13" t="s">
        <v>1105</v>
      </c>
      <c r="K3559" s="37" t="str">
        <f>VLOOKUP(Tabela14[[#This Row],[CÓDIGO]],[1]fornnecedor!$A:$G,7,0)</f>
        <v>TINTA PAREDE</v>
      </c>
    </row>
    <row r="3560" spans="1:11" x14ac:dyDescent="0.3">
      <c r="A3560" s="15">
        <v>84183</v>
      </c>
      <c r="B3560" s="15" t="str">
        <f>VLOOKUP(Tabela14[[#This Row],[CÓDIGO]],[1]fornnecedor!$A:$E,5,0)</f>
        <v>BRASILUX TINTAS TECNICAS LTDA</v>
      </c>
      <c r="C3560" s="16" t="s">
        <v>3302</v>
      </c>
      <c r="D3560" s="16" t="s">
        <v>549</v>
      </c>
      <c r="E3560" s="22">
        <v>0</v>
      </c>
      <c r="F3560" s="30">
        <v>7</v>
      </c>
      <c r="G3560" s="17">
        <v>19.7</v>
      </c>
      <c r="H3560" s="11">
        <f t="shared" si="110"/>
        <v>0</v>
      </c>
      <c r="I3560" s="12">
        <f t="shared" si="111"/>
        <v>137.9</v>
      </c>
      <c r="J3560" s="13" t="s">
        <v>1105</v>
      </c>
      <c r="K3560" s="37" t="str">
        <f>VLOOKUP(Tabela14[[#This Row],[CÓDIGO]],[1]fornnecedor!$A:$G,7,0)</f>
        <v>ESMALTES</v>
      </c>
    </row>
    <row r="3561" spans="1:11" x14ac:dyDescent="0.3">
      <c r="A3561" s="15">
        <v>84281</v>
      </c>
      <c r="B3561" s="15" t="str">
        <f>VLOOKUP(Tabela14[[#This Row],[CÓDIGO]],[1]fornnecedor!$A:$E,5,0)</f>
        <v>BRASILUX TINTAS TECNICAS LTDA</v>
      </c>
      <c r="C3561" s="16" t="s">
        <v>3305</v>
      </c>
      <c r="D3561" s="16" t="s">
        <v>549</v>
      </c>
      <c r="E3561" s="22">
        <v>0</v>
      </c>
      <c r="F3561" s="30">
        <v>5</v>
      </c>
      <c r="G3561" s="17">
        <v>27.66</v>
      </c>
      <c r="H3561" s="11">
        <f t="shared" si="110"/>
        <v>0</v>
      </c>
      <c r="I3561" s="12">
        <f t="shared" si="111"/>
        <v>138.30000000000001</v>
      </c>
      <c r="J3561" s="13" t="s">
        <v>1105</v>
      </c>
      <c r="K3561" s="37" t="str">
        <f>VLOOKUP(Tabela14[[#This Row],[CÓDIGO]],[1]fornnecedor!$A:$G,7,0)</f>
        <v>TINTA PAREDE</v>
      </c>
    </row>
    <row r="3562" spans="1:11" x14ac:dyDescent="0.3">
      <c r="A3562" s="15">
        <v>85081</v>
      </c>
      <c r="B3562" s="15" t="str">
        <f>VLOOKUP(Tabela14[[#This Row],[CÓDIGO]],[1]fornnecedor!$A:$E,5,0)</f>
        <v>BRASILUX TINTAS TECNICAS LTDA</v>
      </c>
      <c r="C3562" s="16" t="s">
        <v>3306</v>
      </c>
      <c r="D3562" s="16" t="s">
        <v>549</v>
      </c>
      <c r="E3562" s="22">
        <v>0</v>
      </c>
      <c r="F3562" s="30">
        <v>10</v>
      </c>
      <c r="G3562" s="17">
        <v>13.86</v>
      </c>
      <c r="H3562" s="11">
        <f t="shared" si="110"/>
        <v>0</v>
      </c>
      <c r="I3562" s="12">
        <f t="shared" si="111"/>
        <v>138.6</v>
      </c>
      <c r="J3562" s="13" t="s">
        <v>1105</v>
      </c>
      <c r="K3562" s="37" t="str">
        <f>VLOOKUP(Tabela14[[#This Row],[CÓDIGO]],[1]fornnecedor!$A:$G,7,0)</f>
        <v>ESMALTES</v>
      </c>
    </row>
    <row r="3563" spans="1:11" x14ac:dyDescent="0.3">
      <c r="A3563" s="15">
        <v>86774</v>
      </c>
      <c r="B3563" s="15" t="str">
        <f>VLOOKUP(Tabela14[[#This Row],[CÓDIGO]],[1]fornnecedor!$A:$E,5,0)</f>
        <v>AKZO NOBEL LTDA DECOR</v>
      </c>
      <c r="C3563" s="16" t="s">
        <v>3308</v>
      </c>
      <c r="D3563" s="16" t="s">
        <v>2266</v>
      </c>
      <c r="E3563" s="22">
        <v>0</v>
      </c>
      <c r="F3563" s="30">
        <v>8</v>
      </c>
      <c r="G3563" s="17">
        <v>17.38</v>
      </c>
      <c r="H3563" s="11">
        <f t="shared" si="110"/>
        <v>0</v>
      </c>
      <c r="I3563" s="12">
        <f t="shared" si="111"/>
        <v>139.04</v>
      </c>
      <c r="J3563" s="13" t="s">
        <v>1105</v>
      </c>
      <c r="K3563" s="37" t="str">
        <f>VLOOKUP(Tabela14[[#This Row],[CÓDIGO]],[1]fornnecedor!$A:$G,7,0)</f>
        <v>IMPERMEABILIZANTES</v>
      </c>
    </row>
    <row r="3564" spans="1:11" x14ac:dyDescent="0.3">
      <c r="A3564" s="15">
        <v>84261</v>
      </c>
      <c r="B3564" s="15" t="str">
        <f>VLOOKUP(Tabela14[[#This Row],[CÓDIGO]],[1]fornnecedor!$A:$E,5,0)</f>
        <v>BRASILUX TINTAS TECNICAS LTDA</v>
      </c>
      <c r="C3564" s="16" t="s">
        <v>3309</v>
      </c>
      <c r="D3564" s="16" t="s">
        <v>549</v>
      </c>
      <c r="E3564" s="22">
        <v>0</v>
      </c>
      <c r="F3564" s="30">
        <v>7</v>
      </c>
      <c r="G3564" s="17">
        <v>19.88</v>
      </c>
      <c r="H3564" s="11">
        <f t="shared" si="110"/>
        <v>0</v>
      </c>
      <c r="I3564" s="12">
        <f t="shared" si="111"/>
        <v>139.16</v>
      </c>
      <c r="J3564" s="13" t="s">
        <v>1105</v>
      </c>
      <c r="K3564" s="37" t="str">
        <f>VLOOKUP(Tabela14[[#This Row],[CÓDIGO]],[1]fornnecedor!$A:$G,7,0)</f>
        <v>TINTA PAREDE</v>
      </c>
    </row>
    <row r="3565" spans="1:11" x14ac:dyDescent="0.3">
      <c r="A3565" s="15">
        <v>86233</v>
      </c>
      <c r="B3565" s="15" t="str">
        <f>VLOOKUP(Tabela14[[#This Row],[CÓDIGO]],[1]fornnecedor!$A:$E,5,0)</f>
        <v>AKZO NOBEL LTDA DECOR</v>
      </c>
      <c r="C3565" s="16" t="s">
        <v>3310</v>
      </c>
      <c r="D3565" s="16" t="s">
        <v>543</v>
      </c>
      <c r="E3565" s="22">
        <v>0</v>
      </c>
      <c r="F3565" s="30">
        <v>6</v>
      </c>
      <c r="G3565" s="17">
        <v>23.26</v>
      </c>
      <c r="H3565" s="11">
        <f t="shared" si="110"/>
        <v>0</v>
      </c>
      <c r="I3565" s="12">
        <f t="shared" si="111"/>
        <v>139.56</v>
      </c>
      <c r="J3565" s="13" t="s">
        <v>1105</v>
      </c>
      <c r="K3565" s="37" t="str">
        <f>VLOOKUP(Tabela14[[#This Row],[CÓDIGO]],[1]fornnecedor!$A:$G,7,0)</f>
        <v>ESMALTES</v>
      </c>
    </row>
    <row r="3566" spans="1:11" x14ac:dyDescent="0.3">
      <c r="A3566" s="8">
        <v>84204</v>
      </c>
      <c r="B3566" s="8" t="str">
        <f>VLOOKUP(Tabela14[[#This Row],[CÓDIGO]],[1]fornnecedor!$A:$E,5,0)</f>
        <v>BRASILUX TINTAS TECNICAS LTDA</v>
      </c>
      <c r="C3566" s="9" t="s">
        <v>3311</v>
      </c>
      <c r="D3566" s="9" t="s">
        <v>549</v>
      </c>
      <c r="E3566" s="23">
        <v>0</v>
      </c>
      <c r="F3566" s="31">
        <v>7</v>
      </c>
      <c r="G3566" s="10">
        <v>20.079999999999998</v>
      </c>
      <c r="H3566" s="11">
        <f t="shared" si="110"/>
        <v>0</v>
      </c>
      <c r="I3566" s="12">
        <f t="shared" si="111"/>
        <v>140.56</v>
      </c>
      <c r="J3566" s="13" t="s">
        <v>1105</v>
      </c>
      <c r="K3566" s="37" t="str">
        <f>VLOOKUP(Tabela14[[#This Row],[CÓDIGO]],[1]fornnecedor!$A:$G,7,0)</f>
        <v>SELADOR ACRÍLICO</v>
      </c>
    </row>
    <row r="3567" spans="1:11" x14ac:dyDescent="0.3">
      <c r="A3567" s="15">
        <v>83880</v>
      </c>
      <c r="B3567" s="15" t="str">
        <f>VLOOKUP(Tabela14[[#This Row],[CÓDIGO]],[1]fornnecedor!$A:$E,5,0)</f>
        <v>OMNI COMERCIO E SERVIÇOS LTDA</v>
      </c>
      <c r="C3567" s="16" t="s">
        <v>3312</v>
      </c>
      <c r="D3567" s="16" t="s">
        <v>861</v>
      </c>
      <c r="E3567" s="22">
        <v>0</v>
      </c>
      <c r="F3567" s="30">
        <v>6</v>
      </c>
      <c r="G3567" s="17">
        <v>23.49</v>
      </c>
      <c r="H3567" s="11">
        <f t="shared" si="110"/>
        <v>0</v>
      </c>
      <c r="I3567" s="12">
        <f t="shared" si="111"/>
        <v>140.94</v>
      </c>
      <c r="J3567" s="13" t="s">
        <v>1105</v>
      </c>
      <c r="K3567" s="37" t="str">
        <f>VLOOKUP(Tabela14[[#This Row],[CÓDIGO]],[1]fornnecedor!$A:$G,7,0)</f>
        <v>GRUPO CONVERSAO</v>
      </c>
    </row>
    <row r="3568" spans="1:11" x14ac:dyDescent="0.3">
      <c r="A3568" s="8">
        <v>85427</v>
      </c>
      <c r="B3568" s="8" t="str">
        <f>VLOOKUP(Tabela14[[#This Row],[CÓDIGO]],[1]fornnecedor!$A:$E,5,0)</f>
        <v>BRASILUX TINTAS TECNICAS LTDA</v>
      </c>
      <c r="C3568" s="9" t="s">
        <v>3313</v>
      </c>
      <c r="D3568" s="9" t="s">
        <v>549</v>
      </c>
      <c r="E3568" s="23">
        <v>0</v>
      </c>
      <c r="F3568" s="31">
        <v>3</v>
      </c>
      <c r="G3568" s="10">
        <v>47.09</v>
      </c>
      <c r="H3568" s="11">
        <f t="shared" si="110"/>
        <v>0</v>
      </c>
      <c r="I3568" s="12">
        <f t="shared" si="111"/>
        <v>141.27000000000001</v>
      </c>
      <c r="J3568" s="13" t="s">
        <v>1105</v>
      </c>
      <c r="K3568" s="37" t="str">
        <f>VLOOKUP(Tabela14[[#This Row],[CÓDIGO]],[1]fornnecedor!$A:$G,7,0)</f>
        <v>BASES NO MACHINE PREMIUM</v>
      </c>
    </row>
    <row r="3569" spans="1:11" x14ac:dyDescent="0.3">
      <c r="A3569" s="8">
        <v>84207</v>
      </c>
      <c r="B3569" s="8" t="str">
        <f>VLOOKUP(Tabela14[[#This Row],[CÓDIGO]],[1]fornnecedor!$A:$E,5,0)</f>
        <v>BRASILUX TINTAS TECNICAS LTDA</v>
      </c>
      <c r="C3569" s="9" t="s">
        <v>3314</v>
      </c>
      <c r="D3569" s="9" t="s">
        <v>549</v>
      </c>
      <c r="E3569" s="23">
        <v>0</v>
      </c>
      <c r="F3569" s="31">
        <v>10</v>
      </c>
      <c r="G3569" s="10">
        <v>14.13</v>
      </c>
      <c r="H3569" s="11">
        <f t="shared" si="110"/>
        <v>0</v>
      </c>
      <c r="I3569" s="12">
        <f t="shared" si="111"/>
        <v>141.30000000000001</v>
      </c>
      <c r="J3569" s="13" t="s">
        <v>1105</v>
      </c>
      <c r="K3569" s="37" t="str">
        <f>VLOOKUP(Tabela14[[#This Row],[CÓDIGO]],[1]fornnecedor!$A:$G,7,0)</f>
        <v>ESMALTES</v>
      </c>
    </row>
    <row r="3570" spans="1:11" x14ac:dyDescent="0.3">
      <c r="A3570" s="8">
        <v>24193</v>
      </c>
      <c r="B3570" s="8" t="str">
        <f>VLOOKUP(Tabela14[[#This Row],[CÓDIGO]],[1]fornnecedor!$A:$E,5,0)</f>
        <v>3M DO BRASIL LTDA</v>
      </c>
      <c r="C3570" s="9" t="s">
        <v>3315</v>
      </c>
      <c r="D3570" s="9" t="s">
        <v>366</v>
      </c>
      <c r="E3570" s="23">
        <v>0</v>
      </c>
      <c r="F3570" s="31">
        <v>1</v>
      </c>
      <c r="G3570" s="10">
        <v>141.35</v>
      </c>
      <c r="H3570" s="11">
        <f t="shared" si="110"/>
        <v>0</v>
      </c>
      <c r="I3570" s="12">
        <f t="shared" si="111"/>
        <v>141.35</v>
      </c>
      <c r="J3570" s="13" t="s">
        <v>1105</v>
      </c>
      <c r="K3570" s="37" t="str">
        <f>VLOOKUP(Tabela14[[#This Row],[CÓDIGO]],[1]fornnecedor!$A:$G,7,0)</f>
        <v xml:space="preserve">DISCOS / LIXAS / ABRASIVOS </v>
      </c>
    </row>
    <row r="3571" spans="1:11" x14ac:dyDescent="0.3">
      <c r="A3571" s="8">
        <v>85408</v>
      </c>
      <c r="B3571" s="8" t="str">
        <f>VLOOKUP(Tabela14[[#This Row],[CÓDIGO]],[1]fornnecedor!$A:$E,5,0)</f>
        <v>COM.ALVORADA LIMPEZA E DESCARTAVEIS</v>
      </c>
      <c r="C3571" s="9" t="s">
        <v>464</v>
      </c>
      <c r="D3571" s="9" t="s">
        <v>458</v>
      </c>
      <c r="E3571" s="23">
        <v>0</v>
      </c>
      <c r="F3571" s="31">
        <v>0</v>
      </c>
      <c r="G3571" s="10">
        <v>17.7</v>
      </c>
      <c r="H3571" s="11">
        <f t="shared" si="110"/>
        <v>0</v>
      </c>
      <c r="I3571" s="12">
        <f t="shared" si="111"/>
        <v>0</v>
      </c>
      <c r="J3571" s="13" t="s">
        <v>1105</v>
      </c>
      <c r="K3571" s="37" t="str">
        <f>VLOOKUP(Tabela14[[#This Row],[CÓDIGO]],[1]fornnecedor!$A:$G,7,0)</f>
        <v>GRUPO CONVERSAO</v>
      </c>
    </row>
    <row r="3572" spans="1:11" x14ac:dyDescent="0.3">
      <c r="A3572" s="8">
        <v>24320</v>
      </c>
      <c r="B3572" s="8" t="str">
        <f>VLOOKUP(Tabela14[[#This Row],[CÓDIGO]],[1]fornnecedor!$A:$E,5,0)</f>
        <v>THINSOL QUIMICA INDUSTRIA E COM. LTDA</v>
      </c>
      <c r="C3572" s="9" t="s">
        <v>3317</v>
      </c>
      <c r="D3572" s="9" t="s">
        <v>1135</v>
      </c>
      <c r="E3572" s="23">
        <v>0</v>
      </c>
      <c r="F3572" s="31">
        <v>16</v>
      </c>
      <c r="G3572" s="10">
        <v>8.86</v>
      </c>
      <c r="H3572" s="11">
        <f t="shared" si="110"/>
        <v>0</v>
      </c>
      <c r="I3572" s="12">
        <f t="shared" si="111"/>
        <v>141.76</v>
      </c>
      <c r="J3572" s="13" t="s">
        <v>1105</v>
      </c>
      <c r="K3572" s="37" t="str">
        <f>VLOOKUP(Tabela14[[#This Row],[CÓDIGO]],[1]fornnecedor!$A:$G,7,0)</f>
        <v>THINNER DE LIMPEZA</v>
      </c>
    </row>
    <row r="3573" spans="1:11" x14ac:dyDescent="0.3">
      <c r="A3573" s="15">
        <v>84262</v>
      </c>
      <c r="B3573" s="15" t="str">
        <f>VLOOKUP(Tabela14[[#This Row],[CÓDIGO]],[1]fornnecedor!$A:$E,5,0)</f>
        <v>BRASILUX TINTAS TECNICAS LTDA</v>
      </c>
      <c r="C3573" s="16" t="s">
        <v>3319</v>
      </c>
      <c r="D3573" s="16" t="s">
        <v>549</v>
      </c>
      <c r="E3573" s="22">
        <v>0</v>
      </c>
      <c r="F3573" s="30">
        <v>6</v>
      </c>
      <c r="G3573" s="17">
        <v>23.66</v>
      </c>
      <c r="H3573" s="11">
        <f t="shared" si="110"/>
        <v>0</v>
      </c>
      <c r="I3573" s="12">
        <f t="shared" si="111"/>
        <v>141.96</v>
      </c>
      <c r="J3573" s="13" t="s">
        <v>1105</v>
      </c>
      <c r="K3573" s="37" t="str">
        <f>VLOOKUP(Tabela14[[#This Row],[CÓDIGO]],[1]fornnecedor!$A:$G,7,0)</f>
        <v>TINTA PAREDE</v>
      </c>
    </row>
    <row r="3574" spans="1:11" x14ac:dyDescent="0.3">
      <c r="A3574" s="8">
        <v>86234</v>
      </c>
      <c r="B3574" s="8" t="str">
        <f>VLOOKUP(Tabela14[[#This Row],[CÓDIGO]],[1]fornnecedor!$A:$E,5,0)</f>
        <v>AKZO NOBEL LTDA DECOR</v>
      </c>
      <c r="C3574" s="9" t="s">
        <v>3320</v>
      </c>
      <c r="D3574" s="9" t="s">
        <v>543</v>
      </c>
      <c r="E3574" s="23">
        <v>0</v>
      </c>
      <c r="F3574" s="31">
        <v>6</v>
      </c>
      <c r="G3574" s="10">
        <v>23.67</v>
      </c>
      <c r="H3574" s="11">
        <f t="shared" si="110"/>
        <v>0</v>
      </c>
      <c r="I3574" s="12">
        <f t="shared" si="111"/>
        <v>142.02000000000001</v>
      </c>
      <c r="J3574" s="13" t="s">
        <v>1105</v>
      </c>
      <c r="K3574" s="37" t="str">
        <f>VLOOKUP(Tabela14[[#This Row],[CÓDIGO]],[1]fornnecedor!$A:$G,7,0)</f>
        <v>ESMALTES</v>
      </c>
    </row>
    <row r="3575" spans="1:11" x14ac:dyDescent="0.3">
      <c r="A3575" s="8">
        <v>84992</v>
      </c>
      <c r="B3575" s="8" t="str">
        <f>VLOOKUP(Tabela14[[#This Row],[CÓDIGO]],[1]fornnecedor!$A:$E,5,0)</f>
        <v>BRASILUX TINTAS TECNICAS LTDA</v>
      </c>
      <c r="C3575" s="9" t="s">
        <v>3321</v>
      </c>
      <c r="D3575" s="9" t="s">
        <v>549</v>
      </c>
      <c r="E3575" s="23">
        <v>0</v>
      </c>
      <c r="F3575" s="31">
        <v>4</v>
      </c>
      <c r="G3575" s="10">
        <v>35.54</v>
      </c>
      <c r="H3575" s="11">
        <f t="shared" si="110"/>
        <v>0</v>
      </c>
      <c r="I3575" s="12">
        <f t="shared" si="111"/>
        <v>142.16</v>
      </c>
      <c r="J3575" s="13" t="s">
        <v>1105</v>
      </c>
      <c r="K3575" s="37" t="str">
        <f>VLOOKUP(Tabela14[[#This Row],[CÓDIGO]],[1]fornnecedor!$A:$G,7,0)</f>
        <v>BASES IMOBILIÁRIAS</v>
      </c>
    </row>
    <row r="3576" spans="1:11" x14ac:dyDescent="0.3">
      <c r="A3576" s="8">
        <v>84996</v>
      </c>
      <c r="B3576" s="8" t="str">
        <f>VLOOKUP(Tabela14[[#This Row],[CÓDIGO]],[1]fornnecedor!$A:$E,5,0)</f>
        <v>BRASILUX TINTAS TECNICAS LTDA</v>
      </c>
      <c r="C3576" s="9" t="s">
        <v>3322</v>
      </c>
      <c r="D3576" s="9" t="s">
        <v>549</v>
      </c>
      <c r="E3576" s="23">
        <v>0</v>
      </c>
      <c r="F3576" s="31">
        <v>14</v>
      </c>
      <c r="G3576" s="10">
        <v>10.16</v>
      </c>
      <c r="H3576" s="11">
        <f t="shared" si="110"/>
        <v>0</v>
      </c>
      <c r="I3576" s="12">
        <f t="shared" si="111"/>
        <v>142.24</v>
      </c>
      <c r="J3576" s="13" t="s">
        <v>1105</v>
      </c>
      <c r="K3576" s="37" t="str">
        <f>VLOOKUP(Tabela14[[#This Row],[CÓDIGO]],[1]fornnecedor!$A:$G,7,0)</f>
        <v>BASES IMOBILIÁRIAS</v>
      </c>
    </row>
    <row r="3577" spans="1:11" x14ac:dyDescent="0.3">
      <c r="A3577" s="15">
        <v>85535</v>
      </c>
      <c r="B3577" s="15" t="str">
        <f>VLOOKUP(Tabela14[[#This Row],[CÓDIGO]],[1]fornnecedor!$A:$E,5,0)</f>
        <v>MARTELENA ALMEIDA INDUSTRIA E COMERCIO DE TINTAS EIRELI</v>
      </c>
      <c r="C3577" s="16" t="s">
        <v>3324</v>
      </c>
      <c r="D3577" s="16" t="s">
        <v>830</v>
      </c>
      <c r="E3577" s="22">
        <v>0</v>
      </c>
      <c r="F3577" s="30">
        <v>2</v>
      </c>
      <c r="G3577" s="17">
        <v>71.5</v>
      </c>
      <c r="H3577" s="11">
        <f t="shared" si="110"/>
        <v>0</v>
      </c>
      <c r="I3577" s="12">
        <f t="shared" si="111"/>
        <v>143</v>
      </c>
      <c r="J3577" s="13" t="s">
        <v>1105</v>
      </c>
      <c r="K3577" s="37" t="str">
        <f>VLOOKUP(Tabela14[[#This Row],[CÓDIGO]],[1]fornnecedor!$A:$G,7,0)</f>
        <v>PEDRAS NATURAIS</v>
      </c>
    </row>
    <row r="3578" spans="1:11" x14ac:dyDescent="0.3">
      <c r="A3578" s="15">
        <v>85540</v>
      </c>
      <c r="B3578" s="15" t="str">
        <f>VLOOKUP(Tabela14[[#This Row],[CÓDIGO]],[1]fornnecedor!$A:$E,5,0)</f>
        <v>MARTELENA ALMEIDA INDUSTRIA E COMERCIO DE TINTAS EIRELI</v>
      </c>
      <c r="C3578" s="16" t="s">
        <v>3325</v>
      </c>
      <c r="D3578" s="16" t="s">
        <v>830</v>
      </c>
      <c r="E3578" s="22">
        <v>0</v>
      </c>
      <c r="F3578" s="30">
        <v>2</v>
      </c>
      <c r="G3578" s="17">
        <v>71.5</v>
      </c>
      <c r="H3578" s="11">
        <f t="shared" si="110"/>
        <v>0</v>
      </c>
      <c r="I3578" s="12">
        <f t="shared" si="111"/>
        <v>143</v>
      </c>
      <c r="J3578" s="13" t="s">
        <v>1105</v>
      </c>
      <c r="K3578" s="37" t="str">
        <f>VLOOKUP(Tabela14[[#This Row],[CÓDIGO]],[1]fornnecedor!$A:$G,7,0)</f>
        <v>PEDRAS NATURAIS</v>
      </c>
    </row>
    <row r="3579" spans="1:11" x14ac:dyDescent="0.3">
      <c r="A3579" s="15">
        <v>24258</v>
      </c>
      <c r="B3579" s="15" t="str">
        <f>VLOOKUP(Tabela14[[#This Row],[CÓDIGO]],[1]fornnecedor!$A:$E,5,0)</f>
        <v>3M DO BRASIL LTDA</v>
      </c>
      <c r="C3579" s="16" t="s">
        <v>3326</v>
      </c>
      <c r="D3579" s="16" t="s">
        <v>366</v>
      </c>
      <c r="E3579" s="22">
        <v>0</v>
      </c>
      <c r="F3579" s="30">
        <v>1</v>
      </c>
      <c r="G3579" s="17">
        <v>143.34</v>
      </c>
      <c r="H3579" s="11">
        <f t="shared" si="110"/>
        <v>0</v>
      </c>
      <c r="I3579" s="12">
        <f t="shared" si="111"/>
        <v>143.34</v>
      </c>
      <c r="J3579" s="13" t="s">
        <v>1105</v>
      </c>
      <c r="K3579" s="37" t="str">
        <f>VLOOKUP(Tabela14[[#This Row],[CÓDIGO]],[1]fornnecedor!$A:$G,7,0)</f>
        <v>OUTRAS FERRAMENTAS / EQUIPAMENTOS</v>
      </c>
    </row>
    <row r="3580" spans="1:11" x14ac:dyDescent="0.3">
      <c r="A3580" s="15">
        <v>85647</v>
      </c>
      <c r="B3580" s="15" t="str">
        <f>VLOOKUP(Tabela14[[#This Row],[CÓDIGO]],[1]fornnecedor!$A:$E,5,0)</f>
        <v>A&amp;S TECHNOLOGIES INDUSTRIA E COMERCIO LTDA</v>
      </c>
      <c r="C3580" s="16" t="s">
        <v>3327</v>
      </c>
      <c r="D3580" s="16" t="s">
        <v>875</v>
      </c>
      <c r="E3580" s="22">
        <v>0</v>
      </c>
      <c r="F3580" s="30">
        <v>20</v>
      </c>
      <c r="G3580" s="17">
        <v>7.2</v>
      </c>
      <c r="H3580" s="11">
        <f t="shared" si="110"/>
        <v>0</v>
      </c>
      <c r="I3580" s="12">
        <f t="shared" si="111"/>
        <v>144</v>
      </c>
      <c r="J3580" s="13" t="s">
        <v>1105</v>
      </c>
      <c r="K3580" s="37" t="str">
        <f>VLOOKUP(Tabela14[[#This Row],[CÓDIGO]],[1]fornnecedor!$A:$G,7,0)</f>
        <v xml:space="preserve">SPRAYS </v>
      </c>
    </row>
    <row r="3581" spans="1:11" x14ac:dyDescent="0.3">
      <c r="A3581" s="8">
        <v>85244</v>
      </c>
      <c r="B3581" s="8" t="str">
        <f>VLOOKUP(Tabela14[[#This Row],[CÓDIGO]],[1]fornnecedor!$A:$E,5,0)</f>
        <v>BRASILUX TINTAS TECNICAS LTDA</v>
      </c>
      <c r="C3581" s="9" t="s">
        <v>3328</v>
      </c>
      <c r="D3581" s="9" t="s">
        <v>549</v>
      </c>
      <c r="E3581" s="23">
        <v>0</v>
      </c>
      <c r="F3581" s="31">
        <v>1</v>
      </c>
      <c r="G3581" s="10">
        <v>145.03</v>
      </c>
      <c r="H3581" s="11">
        <f t="shared" si="110"/>
        <v>0</v>
      </c>
      <c r="I3581" s="12">
        <f t="shared" si="111"/>
        <v>145.03</v>
      </c>
      <c r="J3581" s="13" t="s">
        <v>1105</v>
      </c>
      <c r="K3581" s="37" t="str">
        <f>VLOOKUP(Tabela14[[#This Row],[CÓDIGO]],[1]fornnecedor!$A:$G,7,0)</f>
        <v>TINTA PAREDE</v>
      </c>
    </row>
    <row r="3582" spans="1:11" x14ac:dyDescent="0.3">
      <c r="A3582" s="8">
        <v>24153</v>
      </c>
      <c r="B3582" s="8" t="str">
        <f>VLOOKUP(Tabela14[[#This Row],[CÓDIGO]],[1]fornnecedor!$A:$E,5,0)</f>
        <v>SKYLACK TINTAS E VERNIZES LTDA</v>
      </c>
      <c r="C3582" s="9" t="s">
        <v>3330</v>
      </c>
      <c r="D3582" s="9" t="s">
        <v>1114</v>
      </c>
      <c r="E3582" s="23">
        <v>0</v>
      </c>
      <c r="F3582" s="31">
        <v>2</v>
      </c>
      <c r="G3582" s="10">
        <v>72.64</v>
      </c>
      <c r="H3582" s="11">
        <f t="shared" si="110"/>
        <v>0</v>
      </c>
      <c r="I3582" s="12">
        <f t="shared" si="111"/>
        <v>145.28</v>
      </c>
      <c r="J3582" s="13" t="s">
        <v>1105</v>
      </c>
      <c r="K3582" s="37" t="str">
        <f>VLOOKUP(Tabela14[[#This Row],[CÓDIGO]],[1]fornnecedor!$A:$G,7,0)</f>
        <v>TINTAS POLIÉSTER</v>
      </c>
    </row>
    <row r="3583" spans="1:11" x14ac:dyDescent="0.3">
      <c r="A3583" s="15">
        <v>84442</v>
      </c>
      <c r="B3583" s="15" t="str">
        <f>VLOOKUP(Tabela14[[#This Row],[CÓDIGO]],[1]fornnecedor!$A:$E,5,0)</f>
        <v>BRASILUX TINTAS TECNICAS LTDA</v>
      </c>
      <c r="C3583" s="16" t="s">
        <v>3331</v>
      </c>
      <c r="D3583" s="16" t="s">
        <v>549</v>
      </c>
      <c r="E3583" s="22">
        <v>0</v>
      </c>
      <c r="F3583" s="30">
        <v>4</v>
      </c>
      <c r="G3583" s="17">
        <v>36.42</v>
      </c>
      <c r="H3583" s="11">
        <f t="shared" si="110"/>
        <v>0</v>
      </c>
      <c r="I3583" s="12">
        <f t="shared" si="111"/>
        <v>145.68</v>
      </c>
      <c r="J3583" s="13" t="s">
        <v>1105</v>
      </c>
      <c r="K3583" s="37" t="str">
        <f>VLOOKUP(Tabela14[[#This Row],[CÓDIGO]],[1]fornnecedor!$A:$G,7,0)</f>
        <v>EPOXI</v>
      </c>
    </row>
    <row r="3584" spans="1:11" x14ac:dyDescent="0.3">
      <c r="A3584" s="15">
        <v>85433</v>
      </c>
      <c r="B3584" s="15" t="str">
        <f>VLOOKUP(Tabela14[[#This Row],[CÓDIGO]],[1]fornnecedor!$A:$E,5,0)</f>
        <v>BRASILUX TINTAS TECNICAS LTDA</v>
      </c>
      <c r="C3584" s="16" t="s">
        <v>3332</v>
      </c>
      <c r="D3584" s="16" t="s">
        <v>549</v>
      </c>
      <c r="E3584" s="22">
        <v>0</v>
      </c>
      <c r="F3584" s="30">
        <v>3</v>
      </c>
      <c r="G3584" s="17">
        <v>48.66</v>
      </c>
      <c r="H3584" s="11">
        <f t="shared" si="110"/>
        <v>0</v>
      </c>
      <c r="I3584" s="12">
        <f t="shared" si="111"/>
        <v>145.97999999999999</v>
      </c>
      <c r="J3584" s="13" t="s">
        <v>1105</v>
      </c>
      <c r="K3584" s="37" t="str">
        <f>VLOOKUP(Tabela14[[#This Row],[CÓDIGO]],[1]fornnecedor!$A:$G,7,0)</f>
        <v>BASES NO MACHINE PREMIUM</v>
      </c>
    </row>
    <row r="3585" spans="1:11" x14ac:dyDescent="0.3">
      <c r="A3585" s="15">
        <v>10036</v>
      </c>
      <c r="B3585" s="15" t="str">
        <f>VLOOKUP(Tabela14[[#This Row],[CÓDIGO]],[1]fornnecedor!$A:$E,5,0)</f>
        <v>3M DO BRASIL LTDA</v>
      </c>
      <c r="C3585" s="16" t="s">
        <v>3333</v>
      </c>
      <c r="D3585" s="16" t="s">
        <v>366</v>
      </c>
      <c r="E3585" s="22">
        <v>0</v>
      </c>
      <c r="F3585" s="30">
        <v>72</v>
      </c>
      <c r="G3585" s="17">
        <v>2.0299999999999998</v>
      </c>
      <c r="H3585" s="11">
        <f t="shared" si="110"/>
        <v>0</v>
      </c>
      <c r="I3585" s="12">
        <f t="shared" si="111"/>
        <v>146.16</v>
      </c>
      <c r="J3585" s="13" t="s">
        <v>1105</v>
      </c>
      <c r="K3585" s="37" t="str">
        <f>VLOOKUP(Tabela14[[#This Row],[CÓDIGO]],[1]fornnecedor!$A:$G,7,0)</f>
        <v xml:space="preserve">DISCOS / LIXAS / ABRASIVOS </v>
      </c>
    </row>
    <row r="3586" spans="1:11" x14ac:dyDescent="0.3">
      <c r="A3586" s="8">
        <v>122</v>
      </c>
      <c r="B3586" s="8" t="str">
        <f>VLOOKUP(Tabela14[[#This Row],[CÓDIGO]],[1]fornnecedor!$A:$E,5,0)</f>
        <v>SKYLACK TINTAS E VERNIZES LTDA</v>
      </c>
      <c r="C3586" s="9" t="s">
        <v>3334</v>
      </c>
      <c r="D3586" s="9" t="s">
        <v>1114</v>
      </c>
      <c r="E3586" s="23">
        <v>0</v>
      </c>
      <c r="F3586" s="31">
        <v>4</v>
      </c>
      <c r="G3586" s="10">
        <v>36.64</v>
      </c>
      <c r="H3586" s="11">
        <f t="shared" ref="H3586:H3649" si="112">G3586*E3586</f>
        <v>0</v>
      </c>
      <c r="I3586" s="12">
        <f t="shared" ref="I3586:I3649" si="113">G3586*F3586</f>
        <v>146.56</v>
      </c>
      <c r="J3586" s="13" t="s">
        <v>1105</v>
      </c>
      <c r="K3586" s="37" t="str">
        <f>VLOOKUP(Tabela14[[#This Row],[CÓDIGO]],[1]fornnecedor!$A:$G,7,0)</f>
        <v>TINTAS POLIÉSTER</v>
      </c>
    </row>
    <row r="3587" spans="1:11" x14ac:dyDescent="0.3">
      <c r="A3587" s="15">
        <v>84224</v>
      </c>
      <c r="B3587" s="15" t="str">
        <f>VLOOKUP(Tabela14[[#This Row],[CÓDIGO]],[1]fornnecedor!$A:$E,5,0)</f>
        <v>BRASILUX TINTAS TECNICAS LTDA</v>
      </c>
      <c r="C3587" s="16" t="s">
        <v>3335</v>
      </c>
      <c r="D3587" s="16" t="s">
        <v>549</v>
      </c>
      <c r="E3587" s="22">
        <v>0</v>
      </c>
      <c r="F3587" s="30">
        <v>13</v>
      </c>
      <c r="G3587" s="17">
        <v>11.3</v>
      </c>
      <c r="H3587" s="11">
        <f t="shared" si="112"/>
        <v>0</v>
      </c>
      <c r="I3587" s="12">
        <f t="shared" si="113"/>
        <v>146.9</v>
      </c>
      <c r="J3587" s="13" t="s">
        <v>1105</v>
      </c>
      <c r="K3587" s="37" t="str">
        <f>VLOOKUP(Tabela14[[#This Row],[CÓDIGO]],[1]fornnecedor!$A:$G,7,0)</f>
        <v>ESMALTES</v>
      </c>
    </row>
    <row r="3588" spans="1:11" x14ac:dyDescent="0.3">
      <c r="A3588" s="8">
        <v>85985</v>
      </c>
      <c r="B3588" s="8" t="str">
        <f>VLOOKUP(Tabela14[[#This Row],[CÓDIGO]],[1]fornnecedor!$A:$E,5,0)</f>
        <v>AKZO NOBEL LTDA DECOR</v>
      </c>
      <c r="C3588" s="9" t="s">
        <v>3336</v>
      </c>
      <c r="D3588" s="9" t="s">
        <v>543</v>
      </c>
      <c r="E3588" s="23">
        <v>0</v>
      </c>
      <c r="F3588" s="31">
        <v>6</v>
      </c>
      <c r="G3588" s="10">
        <v>24.49</v>
      </c>
      <c r="H3588" s="11">
        <f t="shared" si="112"/>
        <v>0</v>
      </c>
      <c r="I3588" s="12">
        <f t="shared" si="113"/>
        <v>146.94</v>
      </c>
      <c r="J3588" s="13" t="s">
        <v>1105</v>
      </c>
      <c r="K3588" s="37" t="str">
        <f>VLOOKUP(Tabela14[[#This Row],[CÓDIGO]],[1]fornnecedor!$A:$G,7,0)</f>
        <v>ESMALTES</v>
      </c>
    </row>
    <row r="3589" spans="1:11" x14ac:dyDescent="0.3">
      <c r="A3589" s="8">
        <v>212</v>
      </c>
      <c r="B3589" s="8" t="str">
        <f>VLOOKUP(Tabela14[[#This Row],[CÓDIGO]],[1]fornnecedor!$A:$E,5,0)</f>
        <v>SKYLACK TINTAS E VERNIZES LTDA</v>
      </c>
      <c r="C3589" s="9" t="s">
        <v>3337</v>
      </c>
      <c r="D3589" s="9" t="s">
        <v>1114</v>
      </c>
      <c r="E3589" s="23">
        <v>0</v>
      </c>
      <c r="F3589" s="31">
        <v>3</v>
      </c>
      <c r="G3589" s="10">
        <v>49.05</v>
      </c>
      <c r="H3589" s="11">
        <f t="shared" si="112"/>
        <v>0</v>
      </c>
      <c r="I3589" s="12">
        <f t="shared" si="113"/>
        <v>147.14999999999998</v>
      </c>
      <c r="J3589" s="13" t="s">
        <v>1105</v>
      </c>
      <c r="K3589" s="37" t="str">
        <f>VLOOKUP(Tabela14[[#This Row],[CÓDIGO]],[1]fornnecedor!$A:$G,7,0)</f>
        <v>BASES PU</v>
      </c>
    </row>
    <row r="3590" spans="1:11" x14ac:dyDescent="0.3">
      <c r="A3590" s="15">
        <v>23115</v>
      </c>
      <c r="B3590" s="15" t="str">
        <f>VLOOKUP(Tabela14[[#This Row],[CÓDIGO]],[1]fornnecedor!$A:$E,5,0)</f>
        <v>3M DO BRASIL LTDA</v>
      </c>
      <c r="C3590" s="16" t="s">
        <v>3338</v>
      </c>
      <c r="D3590" s="16" t="s">
        <v>366</v>
      </c>
      <c r="E3590" s="22">
        <v>0</v>
      </c>
      <c r="F3590" s="30">
        <v>50</v>
      </c>
      <c r="G3590" s="17">
        <v>2.95</v>
      </c>
      <c r="H3590" s="11">
        <f t="shared" si="112"/>
        <v>0</v>
      </c>
      <c r="I3590" s="12">
        <f t="shared" si="113"/>
        <v>147.5</v>
      </c>
      <c r="J3590" s="13" t="s">
        <v>1105</v>
      </c>
      <c r="K3590" s="37" t="str">
        <f>VLOOKUP(Tabela14[[#This Row],[CÓDIGO]],[1]fornnecedor!$A:$G,7,0)</f>
        <v xml:space="preserve">DISCOS / LIXAS / ABRASIVOS </v>
      </c>
    </row>
    <row r="3591" spans="1:11" x14ac:dyDescent="0.3">
      <c r="A3591" s="15">
        <v>84063</v>
      </c>
      <c r="B3591" s="15" t="str">
        <f>VLOOKUP(Tabela14[[#This Row],[CÓDIGO]],[1]fornnecedor!$A:$E,5,0)</f>
        <v>BRASILUX TINTAS TECNICAS LTDA</v>
      </c>
      <c r="C3591" s="16" t="s">
        <v>3340</v>
      </c>
      <c r="D3591" s="16" t="s">
        <v>549</v>
      </c>
      <c r="E3591" s="22">
        <v>0</v>
      </c>
      <c r="F3591" s="30">
        <v>6</v>
      </c>
      <c r="G3591" s="17">
        <v>24.69</v>
      </c>
      <c r="H3591" s="11">
        <f t="shared" si="112"/>
        <v>0</v>
      </c>
      <c r="I3591" s="12">
        <f t="shared" si="113"/>
        <v>148.14000000000001</v>
      </c>
      <c r="J3591" s="13" t="s">
        <v>1105</v>
      </c>
      <c r="K3591" s="37" t="str">
        <f>VLOOKUP(Tabela14[[#This Row],[CÓDIGO]],[1]fornnecedor!$A:$G,7,0)</f>
        <v>LINHA MOVELEIRA</v>
      </c>
    </row>
    <row r="3592" spans="1:11" x14ac:dyDescent="0.3">
      <c r="A3592" s="8">
        <v>24048</v>
      </c>
      <c r="B3592" s="8" t="str">
        <f>VLOOKUP(Tabela14[[#This Row],[CÓDIGO]],[1]fornnecedor!$A:$E,5,0)</f>
        <v>SKYLACK TINTAS E VERNIZES LTDA</v>
      </c>
      <c r="C3592" s="9" t="s">
        <v>3342</v>
      </c>
      <c r="D3592" s="9" t="s">
        <v>1114</v>
      </c>
      <c r="E3592" s="23">
        <v>0</v>
      </c>
      <c r="F3592" s="31">
        <v>1.89</v>
      </c>
      <c r="G3592" s="10">
        <v>78.92</v>
      </c>
      <c r="H3592" s="11">
        <f t="shared" si="112"/>
        <v>0</v>
      </c>
      <c r="I3592" s="12">
        <f t="shared" si="113"/>
        <v>149.15879999999999</v>
      </c>
      <c r="J3592" s="13" t="s">
        <v>1105</v>
      </c>
      <c r="K3592" s="37" t="str">
        <f>VLOOKUP(Tabela14[[#This Row],[CÓDIGO]],[1]fornnecedor!$A:$G,7,0)</f>
        <v>BASES POLIÉSTER</v>
      </c>
    </row>
    <row r="3593" spans="1:11" x14ac:dyDescent="0.3">
      <c r="A3593" s="8">
        <v>24148</v>
      </c>
      <c r="B3593" s="8" t="str">
        <f>VLOOKUP(Tabela14[[#This Row],[CÓDIGO]],[1]fornnecedor!$A:$E,5,0)</f>
        <v>SKYLACK TINTAS E VERNIZES LTDA</v>
      </c>
      <c r="C3593" s="9" t="s">
        <v>3343</v>
      </c>
      <c r="D3593" s="9" t="s">
        <v>1114</v>
      </c>
      <c r="E3593" s="23">
        <v>0</v>
      </c>
      <c r="F3593" s="31">
        <v>4</v>
      </c>
      <c r="G3593" s="10">
        <v>37.53</v>
      </c>
      <c r="H3593" s="11">
        <f t="shared" si="112"/>
        <v>0</v>
      </c>
      <c r="I3593" s="12">
        <f t="shared" si="113"/>
        <v>150.12</v>
      </c>
      <c r="J3593" s="13" t="s">
        <v>1105</v>
      </c>
      <c r="K3593" s="37" t="str">
        <f>VLOOKUP(Tabela14[[#This Row],[CÓDIGO]],[1]fornnecedor!$A:$G,7,0)</f>
        <v>TINTAS POLIÉSTER</v>
      </c>
    </row>
    <row r="3594" spans="1:11" x14ac:dyDescent="0.3">
      <c r="A3594" s="15">
        <v>86039</v>
      </c>
      <c r="B3594" s="15" t="str">
        <f>VLOOKUP(Tabela14[[#This Row],[CÓDIGO]],[1]fornnecedor!$A:$E,5,0)</f>
        <v>AKZO NOBEL LTDA DECOR</v>
      </c>
      <c r="C3594" s="16" t="s">
        <v>3345</v>
      </c>
      <c r="D3594" s="16" t="s">
        <v>543</v>
      </c>
      <c r="E3594" s="22">
        <v>0</v>
      </c>
      <c r="F3594" s="30">
        <v>6</v>
      </c>
      <c r="G3594" s="17">
        <v>25.12</v>
      </c>
      <c r="H3594" s="11">
        <f t="shared" si="112"/>
        <v>0</v>
      </c>
      <c r="I3594" s="12">
        <f t="shared" si="113"/>
        <v>150.72</v>
      </c>
      <c r="J3594" s="13" t="s">
        <v>1105</v>
      </c>
      <c r="K3594" s="37" t="str">
        <f>VLOOKUP(Tabela14[[#This Row],[CÓDIGO]],[1]fornnecedor!$A:$G,7,0)</f>
        <v>ESMALTES</v>
      </c>
    </row>
    <row r="3595" spans="1:11" x14ac:dyDescent="0.3">
      <c r="A3595" s="8">
        <v>86213</v>
      </c>
      <c r="B3595" s="8" t="str">
        <f>VLOOKUP(Tabela14[[#This Row],[CÓDIGO]],[1]fornnecedor!$A:$E,5,0)</f>
        <v>AKZO NOBEL LTDA DECOR</v>
      </c>
      <c r="C3595" s="9" t="s">
        <v>3346</v>
      </c>
      <c r="D3595" s="9" t="s">
        <v>543</v>
      </c>
      <c r="E3595" s="23">
        <v>0</v>
      </c>
      <c r="F3595" s="31">
        <v>6</v>
      </c>
      <c r="G3595" s="10">
        <v>25.15</v>
      </c>
      <c r="H3595" s="11">
        <f t="shared" si="112"/>
        <v>0</v>
      </c>
      <c r="I3595" s="12">
        <f t="shared" si="113"/>
        <v>150.89999999999998</v>
      </c>
      <c r="J3595" s="13" t="s">
        <v>1105</v>
      </c>
      <c r="K3595" s="37" t="str">
        <f>VLOOKUP(Tabela14[[#This Row],[CÓDIGO]],[1]fornnecedor!$A:$G,7,0)</f>
        <v>BASES IMOBILIÁRIAS</v>
      </c>
    </row>
    <row r="3596" spans="1:11" x14ac:dyDescent="0.3">
      <c r="A3596" s="8">
        <v>84031</v>
      </c>
      <c r="B3596" s="8" t="str">
        <f>VLOOKUP(Tabela14[[#This Row],[CÓDIGO]],[1]fornnecedor!$A:$E,5,0)</f>
        <v>BRASILUX TINTAS TECNICAS LTDA</v>
      </c>
      <c r="C3596" s="9" t="s">
        <v>3347</v>
      </c>
      <c r="D3596" s="9" t="s">
        <v>549</v>
      </c>
      <c r="E3596" s="23">
        <v>0</v>
      </c>
      <c r="F3596" s="31">
        <v>18</v>
      </c>
      <c r="G3596" s="10">
        <v>8.39</v>
      </c>
      <c r="H3596" s="11">
        <f t="shared" si="112"/>
        <v>0</v>
      </c>
      <c r="I3596" s="12">
        <f t="shared" si="113"/>
        <v>151.02000000000001</v>
      </c>
      <c r="J3596" s="13" t="s">
        <v>1105</v>
      </c>
      <c r="K3596" s="37" t="str">
        <f>VLOOKUP(Tabela14[[#This Row],[CÓDIGO]],[1]fornnecedor!$A:$G,7,0)</f>
        <v>MASSA CORRIDA / ACRÍLICA</v>
      </c>
    </row>
    <row r="3597" spans="1:11" x14ac:dyDescent="0.3">
      <c r="A3597" s="15">
        <v>84157</v>
      </c>
      <c r="B3597" s="15" t="str">
        <f>VLOOKUP(Tabela14[[#This Row],[CÓDIGO]],[1]fornnecedor!$A:$E,5,0)</f>
        <v>BRASILUX TINTAS TECNICAS LTDA</v>
      </c>
      <c r="C3597" s="16" t="s">
        <v>3348</v>
      </c>
      <c r="D3597" s="16" t="s">
        <v>549</v>
      </c>
      <c r="E3597" s="22">
        <v>0</v>
      </c>
      <c r="F3597" s="30">
        <v>4</v>
      </c>
      <c r="G3597" s="17">
        <v>37.79</v>
      </c>
      <c r="H3597" s="11">
        <f t="shared" si="112"/>
        <v>0</v>
      </c>
      <c r="I3597" s="12">
        <f t="shared" si="113"/>
        <v>151.16</v>
      </c>
      <c r="J3597" s="13" t="s">
        <v>1105</v>
      </c>
      <c r="K3597" s="37" t="str">
        <f>VLOOKUP(Tabela14[[#This Row],[CÓDIGO]],[1]fornnecedor!$A:$G,7,0)</f>
        <v>ESMALTES</v>
      </c>
    </row>
    <row r="3598" spans="1:11" x14ac:dyDescent="0.3">
      <c r="A3598" s="15">
        <v>85437</v>
      </c>
      <c r="B3598" s="15" t="str">
        <f>VLOOKUP(Tabela14[[#This Row],[CÓDIGO]],[1]fornnecedor!$A:$E,5,0)</f>
        <v>BRASILUX TINTAS TECNICAS LTDA</v>
      </c>
      <c r="C3598" s="16" t="s">
        <v>3349</v>
      </c>
      <c r="D3598" s="16" t="s">
        <v>549</v>
      </c>
      <c r="E3598" s="22">
        <v>0</v>
      </c>
      <c r="F3598" s="30">
        <v>3</v>
      </c>
      <c r="G3598" s="17">
        <v>50.45</v>
      </c>
      <c r="H3598" s="11">
        <f t="shared" si="112"/>
        <v>0</v>
      </c>
      <c r="I3598" s="12">
        <f t="shared" si="113"/>
        <v>151.35000000000002</v>
      </c>
      <c r="J3598" s="13" t="s">
        <v>1105</v>
      </c>
      <c r="K3598" s="37" t="str">
        <f>VLOOKUP(Tabela14[[#This Row],[CÓDIGO]],[1]fornnecedor!$A:$G,7,0)</f>
        <v>BASES NO MACHINE PREMIUM</v>
      </c>
    </row>
    <row r="3599" spans="1:11" x14ac:dyDescent="0.3">
      <c r="A3599" s="8">
        <v>85992</v>
      </c>
      <c r="B3599" s="8" t="str">
        <f>VLOOKUP(Tabela14[[#This Row],[CÓDIGO]],[1]fornnecedor!$A:$E,5,0)</f>
        <v>AKZO NOBEL LTDA DECOR</v>
      </c>
      <c r="C3599" s="9" t="s">
        <v>3350</v>
      </c>
      <c r="D3599" s="9" t="s">
        <v>543</v>
      </c>
      <c r="E3599" s="23">
        <v>0</v>
      </c>
      <c r="F3599" s="31">
        <v>6</v>
      </c>
      <c r="G3599" s="10">
        <v>25.25</v>
      </c>
      <c r="H3599" s="11">
        <f t="shared" si="112"/>
        <v>0</v>
      </c>
      <c r="I3599" s="12">
        <f t="shared" si="113"/>
        <v>151.5</v>
      </c>
      <c r="J3599" s="13" t="s">
        <v>1105</v>
      </c>
      <c r="K3599" s="37" t="str">
        <f>VLOOKUP(Tabela14[[#This Row],[CÓDIGO]],[1]fornnecedor!$A:$G,7,0)</f>
        <v>ESMALTES</v>
      </c>
    </row>
    <row r="3600" spans="1:11" x14ac:dyDescent="0.3">
      <c r="A3600" s="15">
        <v>84251</v>
      </c>
      <c r="B3600" s="15" t="str">
        <f>VLOOKUP(Tabela14[[#This Row],[CÓDIGO]],[1]fornnecedor!$A:$E,5,0)</f>
        <v>BRASILUX TINTAS TECNICAS LTDA</v>
      </c>
      <c r="C3600" s="16" t="s">
        <v>3351</v>
      </c>
      <c r="D3600" s="16" t="s">
        <v>549</v>
      </c>
      <c r="E3600" s="22">
        <v>0</v>
      </c>
      <c r="F3600" s="30">
        <v>2</v>
      </c>
      <c r="G3600" s="17">
        <v>75.8</v>
      </c>
      <c r="H3600" s="11">
        <f t="shared" si="112"/>
        <v>0</v>
      </c>
      <c r="I3600" s="12">
        <f t="shared" si="113"/>
        <v>151.6</v>
      </c>
      <c r="J3600" s="13" t="s">
        <v>1105</v>
      </c>
      <c r="K3600" s="37" t="str">
        <f>VLOOKUP(Tabela14[[#This Row],[CÓDIGO]],[1]fornnecedor!$A:$G,7,0)</f>
        <v>TINTA PAREDE</v>
      </c>
    </row>
    <row r="3601" spans="1:11" x14ac:dyDescent="0.3">
      <c r="A3601" s="15">
        <v>86795</v>
      </c>
      <c r="B3601" s="15" t="str">
        <f>VLOOKUP(Tabela14[[#This Row],[CÓDIGO]],[1]fornnecedor!$A:$E,5,0)</f>
        <v>AKZO NOBEL LTDA DECOR</v>
      </c>
      <c r="C3601" s="16" t="s">
        <v>3352</v>
      </c>
      <c r="D3601" s="16" t="s">
        <v>2266</v>
      </c>
      <c r="E3601" s="22">
        <v>0</v>
      </c>
      <c r="F3601" s="30">
        <v>4</v>
      </c>
      <c r="G3601" s="17">
        <v>37.9</v>
      </c>
      <c r="H3601" s="11">
        <f t="shared" si="112"/>
        <v>0</v>
      </c>
      <c r="I3601" s="12">
        <f t="shared" si="113"/>
        <v>151.6</v>
      </c>
      <c r="J3601" s="13" t="s">
        <v>1105</v>
      </c>
      <c r="K3601" s="37" t="str">
        <f>VLOOKUP(Tabela14[[#This Row],[CÓDIGO]],[1]fornnecedor!$A:$G,7,0)</f>
        <v>IMPERMEABILIZANTES</v>
      </c>
    </row>
    <row r="3602" spans="1:11" x14ac:dyDescent="0.3">
      <c r="A3602" s="15">
        <v>84538</v>
      </c>
      <c r="B3602" s="15" t="str">
        <f>VLOOKUP(Tabela14[[#This Row],[CÓDIGO]],[1]fornnecedor!$A:$E,5,0)</f>
        <v>BRASILUX TINTAS TECNICAS LTDA</v>
      </c>
      <c r="C3602" s="16" t="s">
        <v>3353</v>
      </c>
      <c r="D3602" s="16" t="s">
        <v>549</v>
      </c>
      <c r="E3602" s="22">
        <v>0</v>
      </c>
      <c r="F3602" s="30">
        <v>11</v>
      </c>
      <c r="G3602" s="17">
        <v>13.83</v>
      </c>
      <c r="H3602" s="11">
        <f t="shared" si="112"/>
        <v>0</v>
      </c>
      <c r="I3602" s="12">
        <f t="shared" si="113"/>
        <v>152.13</v>
      </c>
      <c r="J3602" s="13" t="s">
        <v>1105</v>
      </c>
      <c r="K3602" s="37" t="str">
        <f>VLOOKUP(Tabela14[[#This Row],[CÓDIGO]],[1]fornnecedor!$A:$G,7,0)</f>
        <v>TINTA PAREDE</v>
      </c>
    </row>
    <row r="3603" spans="1:11" x14ac:dyDescent="0.3">
      <c r="A3603" s="8">
        <v>24030</v>
      </c>
      <c r="B3603" s="8" t="str">
        <f>VLOOKUP(Tabela14[[#This Row],[CÓDIGO]],[1]fornnecedor!$A:$E,5,0)</f>
        <v>SKYLACK TINTAS E VERNIZES LTDA</v>
      </c>
      <c r="C3603" s="9" t="s">
        <v>3355</v>
      </c>
      <c r="D3603" s="9" t="s">
        <v>1114</v>
      </c>
      <c r="E3603" s="23">
        <v>0</v>
      </c>
      <c r="F3603" s="31">
        <v>4</v>
      </c>
      <c r="G3603" s="10">
        <v>38.1</v>
      </c>
      <c r="H3603" s="11">
        <f t="shared" si="112"/>
        <v>0</v>
      </c>
      <c r="I3603" s="12">
        <f t="shared" si="113"/>
        <v>152.4</v>
      </c>
      <c r="J3603" s="13" t="s">
        <v>1105</v>
      </c>
      <c r="K3603" s="37" t="str">
        <f>VLOOKUP(Tabela14[[#This Row],[CÓDIGO]],[1]fornnecedor!$A:$G,7,0)</f>
        <v>TINTAS POLIÉSTER</v>
      </c>
    </row>
    <row r="3604" spans="1:11" x14ac:dyDescent="0.3">
      <c r="A3604" s="8">
        <v>84706</v>
      </c>
      <c r="B3604" s="8" t="str">
        <f>VLOOKUP(Tabela14[[#This Row],[CÓDIGO]],[1]fornnecedor!$A:$E,5,0)</f>
        <v>SKYLACK TINTAS E VERNIZES LTDA</v>
      </c>
      <c r="C3604" s="9" t="s">
        <v>3357</v>
      </c>
      <c r="D3604" s="9" t="s">
        <v>1114</v>
      </c>
      <c r="E3604" s="23">
        <v>0</v>
      </c>
      <c r="F3604" s="31">
        <v>3</v>
      </c>
      <c r="G3604" s="10">
        <v>50.89</v>
      </c>
      <c r="H3604" s="11">
        <f t="shared" si="112"/>
        <v>0</v>
      </c>
      <c r="I3604" s="12">
        <f t="shared" si="113"/>
        <v>152.67000000000002</v>
      </c>
      <c r="J3604" s="13" t="s">
        <v>1105</v>
      </c>
      <c r="K3604" s="37" t="str">
        <f>VLOOKUP(Tabela14[[#This Row],[CÓDIGO]],[1]fornnecedor!$A:$G,7,0)</f>
        <v>TINTAS POLIÉSTER</v>
      </c>
    </row>
    <row r="3605" spans="1:11" x14ac:dyDescent="0.3">
      <c r="A3605" s="15">
        <v>84903</v>
      </c>
      <c r="B3605" s="15" t="str">
        <f>VLOOKUP(Tabela14[[#This Row],[CÓDIGO]],[1]fornnecedor!$A:$E,5,0)</f>
        <v>BRASILUX TINTAS TECNICAS LTDA</v>
      </c>
      <c r="C3605" s="16" t="s">
        <v>3358</v>
      </c>
      <c r="D3605" s="16" t="s">
        <v>549</v>
      </c>
      <c r="E3605" s="22">
        <v>0</v>
      </c>
      <c r="F3605" s="30">
        <v>8</v>
      </c>
      <c r="G3605" s="17">
        <v>19.16</v>
      </c>
      <c r="H3605" s="11">
        <f t="shared" si="112"/>
        <v>0</v>
      </c>
      <c r="I3605" s="12">
        <f t="shared" si="113"/>
        <v>153.28</v>
      </c>
      <c r="J3605" s="13" t="s">
        <v>1105</v>
      </c>
      <c r="K3605" s="37" t="str">
        <f>VLOOKUP(Tabela14[[#This Row],[CÓDIGO]],[1]fornnecedor!$A:$G,7,0)</f>
        <v>ESMALTES</v>
      </c>
    </row>
    <row r="3606" spans="1:11" x14ac:dyDescent="0.3">
      <c r="A3606" s="15">
        <v>86238</v>
      </c>
      <c r="B3606" s="15" t="str">
        <f>VLOOKUP(Tabela14[[#This Row],[CÓDIGO]],[1]fornnecedor!$A:$E,5,0)</f>
        <v>AKZO NOBEL LTDA DECOR</v>
      </c>
      <c r="C3606" s="16" t="s">
        <v>3359</v>
      </c>
      <c r="D3606" s="16" t="s">
        <v>543</v>
      </c>
      <c r="E3606" s="22">
        <v>0</v>
      </c>
      <c r="F3606" s="30">
        <v>6</v>
      </c>
      <c r="G3606" s="17">
        <v>25.59</v>
      </c>
      <c r="H3606" s="11">
        <f t="shared" si="112"/>
        <v>0</v>
      </c>
      <c r="I3606" s="12">
        <f t="shared" si="113"/>
        <v>153.54</v>
      </c>
      <c r="J3606" s="13" t="s">
        <v>1105</v>
      </c>
      <c r="K3606" s="37" t="str">
        <f>VLOOKUP(Tabela14[[#This Row],[CÓDIGO]],[1]fornnecedor!$A:$G,7,0)</f>
        <v>ESMALTES</v>
      </c>
    </row>
    <row r="3607" spans="1:11" x14ac:dyDescent="0.3">
      <c r="A3607" s="15">
        <v>85166</v>
      </c>
      <c r="B3607" s="15" t="str">
        <f>VLOOKUP(Tabela14[[#This Row],[CÓDIGO]],[1]fornnecedor!$A:$E,5,0)</f>
        <v>BRASILUX TINTAS TECNICAS LTDA</v>
      </c>
      <c r="C3607" s="16" t="s">
        <v>3360</v>
      </c>
      <c r="D3607" s="16" t="s">
        <v>549</v>
      </c>
      <c r="E3607" s="22">
        <v>0</v>
      </c>
      <c r="F3607" s="30">
        <v>14</v>
      </c>
      <c r="G3607" s="17">
        <v>10.99</v>
      </c>
      <c r="H3607" s="11">
        <f t="shared" si="112"/>
        <v>0</v>
      </c>
      <c r="I3607" s="12">
        <f t="shared" si="113"/>
        <v>153.86000000000001</v>
      </c>
      <c r="J3607" s="13" t="s">
        <v>1105</v>
      </c>
      <c r="K3607" s="37" t="str">
        <f>VLOOKUP(Tabela14[[#This Row],[CÓDIGO]],[1]fornnecedor!$A:$G,7,0)</f>
        <v>VEDADORES / SELANTES</v>
      </c>
    </row>
    <row r="3608" spans="1:11" x14ac:dyDescent="0.3">
      <c r="A3608" s="8">
        <v>20797</v>
      </c>
      <c r="B3608" s="8" t="str">
        <f>VLOOKUP(Tabela14[[#This Row],[CÓDIGO]],[1]fornnecedor!$A:$E,5,0)</f>
        <v>O.V.D. IMPORTADORA E DISTRIBUIDORA LTDA</v>
      </c>
      <c r="C3608" s="9" t="s">
        <v>3361</v>
      </c>
      <c r="D3608" s="9" t="s">
        <v>2329</v>
      </c>
      <c r="E3608" s="23">
        <v>0</v>
      </c>
      <c r="F3608" s="31">
        <v>7</v>
      </c>
      <c r="G3608" s="10">
        <v>22.01</v>
      </c>
      <c r="H3608" s="11">
        <f t="shared" si="112"/>
        <v>0</v>
      </c>
      <c r="I3608" s="12">
        <f t="shared" si="113"/>
        <v>154.07000000000002</v>
      </c>
      <c r="J3608" s="13" t="s">
        <v>1105</v>
      </c>
      <c r="K3608" s="37" t="str">
        <f>VLOOKUP(Tabela14[[#This Row],[CÓDIGO]],[1]fornnecedor!$A:$G,7,0)</f>
        <v>APLICADORES / ADAPTADORES / ENGATES / SUPORTES</v>
      </c>
    </row>
    <row r="3609" spans="1:11" x14ac:dyDescent="0.3">
      <c r="A3609" s="15">
        <v>84287</v>
      </c>
      <c r="B3609" s="15" t="str">
        <f>VLOOKUP(Tabela14[[#This Row],[CÓDIGO]],[1]fornnecedor!$A:$E,5,0)</f>
        <v>BRASILUX TINTAS TECNICAS LTDA</v>
      </c>
      <c r="C3609" s="16" t="s">
        <v>3362</v>
      </c>
      <c r="D3609" s="16" t="s">
        <v>549</v>
      </c>
      <c r="E3609" s="22">
        <v>0</v>
      </c>
      <c r="F3609" s="30">
        <v>5</v>
      </c>
      <c r="G3609" s="17">
        <v>30.82</v>
      </c>
      <c r="H3609" s="11">
        <f t="shared" si="112"/>
        <v>0</v>
      </c>
      <c r="I3609" s="12">
        <f t="shared" si="113"/>
        <v>154.1</v>
      </c>
      <c r="J3609" s="13" t="s">
        <v>1105</v>
      </c>
      <c r="K3609" s="37" t="str">
        <f>VLOOKUP(Tabela14[[#This Row],[CÓDIGO]],[1]fornnecedor!$A:$G,7,0)</f>
        <v>TINTA PAREDE</v>
      </c>
    </row>
    <row r="3610" spans="1:11" x14ac:dyDescent="0.3">
      <c r="A3610" s="8">
        <v>86742</v>
      </c>
      <c r="B3610" s="8" t="str">
        <f>VLOOKUP(Tabela14[[#This Row],[CÓDIGO]],[1]fornnecedor!$A:$E,5,0)</f>
        <v>AKZO NOBEL LTDA DECOR</v>
      </c>
      <c r="C3610" s="9" t="s">
        <v>3363</v>
      </c>
      <c r="D3610" s="9" t="s">
        <v>543</v>
      </c>
      <c r="E3610" s="23">
        <v>0</v>
      </c>
      <c r="F3610" s="31">
        <v>4</v>
      </c>
      <c r="G3610" s="10">
        <v>38.549999999999997</v>
      </c>
      <c r="H3610" s="11">
        <f t="shared" si="112"/>
        <v>0</v>
      </c>
      <c r="I3610" s="12">
        <f t="shared" si="113"/>
        <v>154.19999999999999</v>
      </c>
      <c r="J3610" s="13" t="s">
        <v>1105</v>
      </c>
      <c r="K3610" s="37" t="str">
        <f>VLOOKUP(Tabela14[[#This Row],[CÓDIGO]],[1]fornnecedor!$A:$G,7,0)</f>
        <v>TEXTURA</v>
      </c>
    </row>
    <row r="3611" spans="1:11" x14ac:dyDescent="0.3">
      <c r="A3611" s="15">
        <v>23527</v>
      </c>
      <c r="B3611" s="15" t="str">
        <f>VLOOKUP(Tabela14[[#This Row],[CÓDIGO]],[1]fornnecedor!$A:$E,5,0)</f>
        <v>OMNI COMERCIO E SERVIÇOS LTDA</v>
      </c>
      <c r="C3611" s="16" t="s">
        <v>864</v>
      </c>
      <c r="D3611" s="16" t="s">
        <v>855</v>
      </c>
      <c r="E3611" s="22">
        <v>0</v>
      </c>
      <c r="F3611" s="30">
        <v>156</v>
      </c>
      <c r="G3611" s="17">
        <v>0.99</v>
      </c>
      <c r="H3611" s="11">
        <f t="shared" si="112"/>
        <v>0</v>
      </c>
      <c r="I3611" s="12">
        <f t="shared" si="113"/>
        <v>154.44</v>
      </c>
      <c r="J3611" s="13" t="s">
        <v>1105</v>
      </c>
      <c r="K3611" s="37" t="str">
        <f>VLOOKUP(Tabela14[[#This Row],[CÓDIGO]],[1]fornnecedor!$A:$G,7,0)</f>
        <v>GRUPO CONVERSAO</v>
      </c>
    </row>
    <row r="3612" spans="1:11" x14ac:dyDescent="0.3">
      <c r="A3612" s="8">
        <v>85435</v>
      </c>
      <c r="B3612" s="8" t="str">
        <f>VLOOKUP(Tabela14[[#This Row],[CÓDIGO]],[1]fornnecedor!$A:$E,5,0)</f>
        <v>BRASILUX TINTAS TECNICAS LTDA</v>
      </c>
      <c r="C3612" s="9" t="s">
        <v>3365</v>
      </c>
      <c r="D3612" s="9" t="s">
        <v>549</v>
      </c>
      <c r="E3612" s="23">
        <v>0</v>
      </c>
      <c r="F3612" s="31">
        <v>3</v>
      </c>
      <c r="G3612" s="10">
        <v>51.62</v>
      </c>
      <c r="H3612" s="11">
        <f t="shared" si="112"/>
        <v>0</v>
      </c>
      <c r="I3612" s="12">
        <f t="shared" si="113"/>
        <v>154.85999999999999</v>
      </c>
      <c r="J3612" s="13" t="s">
        <v>1105</v>
      </c>
      <c r="K3612" s="37" t="str">
        <f>VLOOKUP(Tabela14[[#This Row],[CÓDIGO]],[1]fornnecedor!$A:$G,7,0)</f>
        <v>BASES NO MACHINE PREMIUM</v>
      </c>
    </row>
    <row r="3613" spans="1:11" x14ac:dyDescent="0.3">
      <c r="A3613" s="8">
        <v>86919</v>
      </c>
      <c r="B3613" s="8" t="str">
        <f>VLOOKUP(Tabela14[[#This Row],[CÓDIGO]],[1]fornnecedor!$A:$E,5,0)</f>
        <v>MAZA PRODUTOS QUIMICOS LTDA</v>
      </c>
      <c r="C3613" s="9" t="s">
        <v>3366</v>
      </c>
      <c r="D3613" s="9" t="s">
        <v>810</v>
      </c>
      <c r="E3613" s="23">
        <v>0</v>
      </c>
      <c r="F3613" s="31">
        <v>2</v>
      </c>
      <c r="G3613" s="10">
        <v>77.95</v>
      </c>
      <c r="H3613" s="11">
        <f t="shared" si="112"/>
        <v>0</v>
      </c>
      <c r="I3613" s="12">
        <f t="shared" si="113"/>
        <v>155.9</v>
      </c>
      <c r="J3613" s="13" t="s">
        <v>1105</v>
      </c>
      <c r="K3613" s="37" t="str">
        <f>VLOOKUP(Tabela14[[#This Row],[CÓDIGO]],[1]fornnecedor!$A:$G,7,0)</f>
        <v>EPOXI</v>
      </c>
    </row>
    <row r="3614" spans="1:11" x14ac:dyDescent="0.3">
      <c r="A3614" s="8">
        <v>24347</v>
      </c>
      <c r="B3614" s="8" t="str">
        <f>VLOOKUP(Tabela14[[#This Row],[CÓDIGO]],[1]fornnecedor!$A:$E,5,0)</f>
        <v>COM.ALVORADA LIMPEZA E DESCARTAVEIS</v>
      </c>
      <c r="C3614" s="9" t="s">
        <v>3367</v>
      </c>
      <c r="D3614" s="9" t="s">
        <v>463</v>
      </c>
      <c r="E3614" s="23">
        <v>0</v>
      </c>
      <c r="F3614" s="31">
        <v>0</v>
      </c>
      <c r="G3614" s="10">
        <v>78.19</v>
      </c>
      <c r="H3614" s="11">
        <f t="shared" si="112"/>
        <v>0</v>
      </c>
      <c r="I3614" s="12">
        <f t="shared" si="113"/>
        <v>0</v>
      </c>
      <c r="J3614" s="13" t="s">
        <v>1105</v>
      </c>
      <c r="K3614" s="37" t="str">
        <f>VLOOKUP(Tabela14[[#This Row],[CÓDIGO]],[1]fornnecedor!$A:$G,7,0)</f>
        <v>GRUPO CONVERSAO</v>
      </c>
    </row>
    <row r="3615" spans="1:11" x14ac:dyDescent="0.3">
      <c r="A3615" s="8">
        <v>86080</v>
      </c>
      <c r="B3615" s="8" t="str">
        <f>VLOOKUP(Tabela14[[#This Row],[CÓDIGO]],[1]fornnecedor!$A:$E,5,0)</f>
        <v>AKZO NOBEL LTDA DECOR</v>
      </c>
      <c r="C3615" s="9" t="s">
        <v>3369</v>
      </c>
      <c r="D3615" s="9" t="s">
        <v>543</v>
      </c>
      <c r="E3615" s="23">
        <v>0</v>
      </c>
      <c r="F3615" s="31">
        <v>6</v>
      </c>
      <c r="G3615" s="10">
        <v>26.2</v>
      </c>
      <c r="H3615" s="11">
        <f t="shared" si="112"/>
        <v>0</v>
      </c>
      <c r="I3615" s="12">
        <f t="shared" si="113"/>
        <v>157.19999999999999</v>
      </c>
      <c r="J3615" s="13" t="s">
        <v>1105</v>
      </c>
      <c r="K3615" s="37" t="str">
        <f>VLOOKUP(Tabela14[[#This Row],[CÓDIGO]],[1]fornnecedor!$A:$G,7,0)</f>
        <v>ESMALTES</v>
      </c>
    </row>
    <row r="3616" spans="1:11" x14ac:dyDescent="0.3">
      <c r="A3616" s="15">
        <v>85537</v>
      </c>
      <c r="B3616" s="15" t="str">
        <f>VLOOKUP(Tabela14[[#This Row],[CÓDIGO]],[1]fornnecedor!$A:$E,5,0)</f>
        <v>MARTELENA ALMEIDA INDUSTRIA E COMERCIO DE TINTAS EIRELI</v>
      </c>
      <c r="C3616" s="16" t="s">
        <v>3370</v>
      </c>
      <c r="D3616" s="16" t="s">
        <v>830</v>
      </c>
      <c r="E3616" s="22">
        <v>0</v>
      </c>
      <c r="F3616" s="30">
        <v>2</v>
      </c>
      <c r="G3616" s="17">
        <v>78.650000000000006</v>
      </c>
      <c r="H3616" s="11">
        <f t="shared" si="112"/>
        <v>0</v>
      </c>
      <c r="I3616" s="12">
        <f t="shared" si="113"/>
        <v>157.30000000000001</v>
      </c>
      <c r="J3616" s="13" t="s">
        <v>1105</v>
      </c>
      <c r="K3616" s="37" t="str">
        <f>VLOOKUP(Tabela14[[#This Row],[CÓDIGO]],[1]fornnecedor!$A:$G,7,0)</f>
        <v>PEDRAS NATURAIS</v>
      </c>
    </row>
    <row r="3617" spans="1:11" x14ac:dyDescent="0.3">
      <c r="A3617" s="15">
        <v>23836</v>
      </c>
      <c r="B3617" s="15" t="str">
        <f>VLOOKUP(Tabela14[[#This Row],[CÓDIGO]],[1]fornnecedor!$A:$E,5,0)</f>
        <v>ETITEC SOLUCOES INTELIGENTES</v>
      </c>
      <c r="C3617" s="16" t="s">
        <v>3371</v>
      </c>
      <c r="D3617" s="16" t="s">
        <v>1309</v>
      </c>
      <c r="E3617" s="22">
        <v>0</v>
      </c>
      <c r="F3617" s="30">
        <v>10</v>
      </c>
      <c r="G3617" s="17">
        <v>15.74</v>
      </c>
      <c r="H3617" s="11">
        <f t="shared" si="112"/>
        <v>0</v>
      </c>
      <c r="I3617" s="12">
        <f t="shared" si="113"/>
        <v>157.4</v>
      </c>
      <c r="J3617" s="13" t="s">
        <v>1105</v>
      </c>
      <c r="K3617" s="37" t="str">
        <f>VLOOKUP(Tabela14[[#This Row],[CÓDIGO]],[1]fornnecedor!$A:$G,7,0)</f>
        <v>OUTRAS FITAS</v>
      </c>
    </row>
    <row r="3618" spans="1:11" x14ac:dyDescent="0.3">
      <c r="A3618" s="15">
        <v>85167</v>
      </c>
      <c r="B3618" s="15" t="str">
        <f>VLOOKUP(Tabela14[[#This Row],[CÓDIGO]],[1]fornnecedor!$A:$E,5,0)</f>
        <v>BRASILUX TINTAS TECNICAS LTDA</v>
      </c>
      <c r="C3618" s="16" t="s">
        <v>3374</v>
      </c>
      <c r="D3618" s="16" t="s">
        <v>549</v>
      </c>
      <c r="E3618" s="22">
        <v>0</v>
      </c>
      <c r="F3618" s="30">
        <v>4</v>
      </c>
      <c r="G3618" s="17">
        <v>39.57</v>
      </c>
      <c r="H3618" s="11">
        <f t="shared" si="112"/>
        <v>0</v>
      </c>
      <c r="I3618" s="12">
        <f t="shared" si="113"/>
        <v>158.28</v>
      </c>
      <c r="J3618" s="13" t="s">
        <v>1105</v>
      </c>
      <c r="K3618" s="37" t="str">
        <f>VLOOKUP(Tabela14[[#This Row],[CÓDIGO]],[1]fornnecedor!$A:$G,7,0)</f>
        <v>TINTA PAREDE</v>
      </c>
    </row>
    <row r="3619" spans="1:11" x14ac:dyDescent="0.3">
      <c r="A3619" s="15">
        <v>86216</v>
      </c>
      <c r="B3619" s="15" t="str">
        <f>VLOOKUP(Tabela14[[#This Row],[CÓDIGO]],[1]fornnecedor!$A:$E,5,0)</f>
        <v>AKZO NOBEL LTDA DECOR</v>
      </c>
      <c r="C3619" s="16" t="s">
        <v>3377</v>
      </c>
      <c r="D3619" s="16" t="s">
        <v>543</v>
      </c>
      <c r="E3619" s="22">
        <v>0</v>
      </c>
      <c r="F3619" s="30">
        <v>5</v>
      </c>
      <c r="G3619" s="17">
        <v>31.7</v>
      </c>
      <c r="H3619" s="11">
        <f t="shared" si="112"/>
        <v>0</v>
      </c>
      <c r="I3619" s="12">
        <f t="shared" si="113"/>
        <v>158.5</v>
      </c>
      <c r="J3619" s="13" t="s">
        <v>1105</v>
      </c>
      <c r="K3619" s="37" t="str">
        <f>VLOOKUP(Tabela14[[#This Row],[CÓDIGO]],[1]fornnecedor!$A:$G,7,0)</f>
        <v>BASES IMOBILIÁRIAS</v>
      </c>
    </row>
    <row r="3620" spans="1:11" x14ac:dyDescent="0.3">
      <c r="A3620" s="15">
        <v>84977</v>
      </c>
      <c r="B3620" s="15" t="str">
        <f>VLOOKUP(Tabela14[[#This Row],[CÓDIGO]],[1]fornnecedor!$A:$E,5,0)</f>
        <v>BRASILUX TINTAS TECNICAS LTDA</v>
      </c>
      <c r="C3620" s="16" t="s">
        <v>3380</v>
      </c>
      <c r="D3620" s="16" t="s">
        <v>549</v>
      </c>
      <c r="E3620" s="22">
        <v>0</v>
      </c>
      <c r="F3620" s="30">
        <v>3</v>
      </c>
      <c r="G3620" s="17">
        <v>53.08</v>
      </c>
      <c r="H3620" s="11">
        <f t="shared" si="112"/>
        <v>0</v>
      </c>
      <c r="I3620" s="12">
        <f t="shared" si="113"/>
        <v>159.24</v>
      </c>
      <c r="J3620" s="13" t="s">
        <v>1105</v>
      </c>
      <c r="K3620" s="37" t="str">
        <f>VLOOKUP(Tabela14[[#This Row],[CÓDIGO]],[1]fornnecedor!$A:$G,7,0)</f>
        <v>TINTA EMBORRACHADA</v>
      </c>
    </row>
    <row r="3621" spans="1:11" x14ac:dyDescent="0.3">
      <c r="A3621" s="15">
        <v>84956</v>
      </c>
      <c r="B3621" s="15" t="str">
        <f>VLOOKUP(Tabela14[[#This Row],[CÓDIGO]],[1]fornnecedor!$A:$E,5,0)</f>
        <v>BRASILUX TINTAS TECNICAS LTDA</v>
      </c>
      <c r="C3621" s="16" t="s">
        <v>3381</v>
      </c>
      <c r="D3621" s="16" t="s">
        <v>549</v>
      </c>
      <c r="E3621" s="22">
        <v>0</v>
      </c>
      <c r="F3621" s="30">
        <v>10</v>
      </c>
      <c r="G3621" s="17">
        <v>15.97</v>
      </c>
      <c r="H3621" s="11">
        <f t="shared" si="112"/>
        <v>0</v>
      </c>
      <c r="I3621" s="12">
        <f t="shared" si="113"/>
        <v>159.70000000000002</v>
      </c>
      <c r="J3621" s="13" t="s">
        <v>1105</v>
      </c>
      <c r="K3621" s="37" t="str">
        <f>VLOOKUP(Tabela14[[#This Row],[CÓDIGO]],[1]fornnecedor!$A:$G,7,0)</f>
        <v>ESMALTES</v>
      </c>
    </row>
    <row r="3622" spans="1:11" x14ac:dyDescent="0.3">
      <c r="A3622" s="8">
        <v>84310</v>
      </c>
      <c r="B3622" s="8" t="str">
        <f>VLOOKUP(Tabela14[[#This Row],[CÓDIGO]],[1]fornnecedor!$A:$E,5,0)</f>
        <v>BRASILUX TINTAS TECNICAS LTDA</v>
      </c>
      <c r="C3622" s="9" t="s">
        <v>3383</v>
      </c>
      <c r="D3622" s="9" t="s">
        <v>549</v>
      </c>
      <c r="E3622" s="23">
        <v>0</v>
      </c>
      <c r="F3622" s="31">
        <v>5</v>
      </c>
      <c r="G3622" s="10">
        <v>31.96</v>
      </c>
      <c r="H3622" s="11">
        <f t="shared" si="112"/>
        <v>0</v>
      </c>
      <c r="I3622" s="12">
        <f t="shared" si="113"/>
        <v>159.80000000000001</v>
      </c>
      <c r="J3622" s="13" t="s">
        <v>1105</v>
      </c>
      <c r="K3622" s="37" t="str">
        <f>VLOOKUP(Tabela14[[#This Row],[CÓDIGO]],[1]fornnecedor!$A:$G,7,0)</f>
        <v>TINTA PARA PISO</v>
      </c>
    </row>
    <row r="3623" spans="1:11" x14ac:dyDescent="0.3">
      <c r="A3623" s="15">
        <v>84322</v>
      </c>
      <c r="B3623" s="15" t="str">
        <f>VLOOKUP(Tabela14[[#This Row],[CÓDIGO]],[1]fornnecedor!$A:$E,5,0)</f>
        <v>BRASILUX TINTAS TECNICAS LTDA</v>
      </c>
      <c r="C3623" s="16" t="s">
        <v>3386</v>
      </c>
      <c r="D3623" s="16" t="s">
        <v>549</v>
      </c>
      <c r="E3623" s="22">
        <v>0</v>
      </c>
      <c r="F3623" s="30">
        <v>4</v>
      </c>
      <c r="G3623" s="17">
        <v>40.49</v>
      </c>
      <c r="H3623" s="11">
        <f t="shared" si="112"/>
        <v>0</v>
      </c>
      <c r="I3623" s="12">
        <f t="shared" si="113"/>
        <v>161.96</v>
      </c>
      <c r="J3623" s="13" t="s">
        <v>1105</v>
      </c>
      <c r="K3623" s="37" t="str">
        <f>VLOOKUP(Tabela14[[#This Row],[CÓDIGO]],[1]fornnecedor!$A:$G,7,0)</f>
        <v>IMPERMEABILIZANTES</v>
      </c>
    </row>
    <row r="3624" spans="1:11" x14ac:dyDescent="0.3">
      <c r="A3624" s="15">
        <v>23526</v>
      </c>
      <c r="B3624" s="15" t="str">
        <f>VLOOKUP(Tabela14[[#This Row],[CÓDIGO]],[1]fornnecedor!$A:$E,5,0)</f>
        <v>OMNI COMERCIO E SERVIÇOS LTDA</v>
      </c>
      <c r="C3624" s="16" t="s">
        <v>859</v>
      </c>
      <c r="D3624" s="16" t="s">
        <v>857</v>
      </c>
      <c r="E3624" s="22">
        <v>0</v>
      </c>
      <c r="F3624" s="30">
        <v>900</v>
      </c>
      <c r="G3624" s="17">
        <v>0.18</v>
      </c>
      <c r="H3624" s="11">
        <f t="shared" si="112"/>
        <v>0</v>
      </c>
      <c r="I3624" s="12">
        <f t="shared" si="113"/>
        <v>162</v>
      </c>
      <c r="J3624" s="13" t="s">
        <v>1105</v>
      </c>
      <c r="K3624" s="37" t="str">
        <f>VLOOKUP(Tabela14[[#This Row],[CÓDIGO]],[1]fornnecedor!$A:$G,7,0)</f>
        <v>GRUPO CONVERSAO</v>
      </c>
    </row>
    <row r="3625" spans="1:11" x14ac:dyDescent="0.3">
      <c r="A3625" s="8">
        <v>86119</v>
      </c>
      <c r="B3625" s="8" t="str">
        <f>VLOOKUP(Tabela14[[#This Row],[CÓDIGO]],[1]fornnecedor!$A:$E,5,0)</f>
        <v>AKZO NOBEL LTDA DECOR</v>
      </c>
      <c r="C3625" s="9" t="s">
        <v>3388</v>
      </c>
      <c r="D3625" s="9" t="s">
        <v>2498</v>
      </c>
      <c r="E3625" s="23">
        <v>0</v>
      </c>
      <c r="F3625" s="31">
        <v>5</v>
      </c>
      <c r="G3625" s="10">
        <v>32.51</v>
      </c>
      <c r="H3625" s="11">
        <f t="shared" si="112"/>
        <v>0</v>
      </c>
      <c r="I3625" s="12">
        <f t="shared" si="113"/>
        <v>162.54999999999998</v>
      </c>
      <c r="J3625" s="13" t="s">
        <v>1105</v>
      </c>
      <c r="K3625" s="37" t="str">
        <f>VLOOKUP(Tabela14[[#This Row],[CÓDIGO]],[1]fornnecedor!$A:$G,7,0)</f>
        <v>LINHA MOVELEIRA</v>
      </c>
    </row>
    <row r="3626" spans="1:11" x14ac:dyDescent="0.3">
      <c r="A3626" s="8">
        <v>83999</v>
      </c>
      <c r="B3626" s="8" t="str">
        <f>VLOOKUP(Tabela14[[#This Row],[CÓDIGO]],[1]fornnecedor!$A:$E,5,0)</f>
        <v>COM.ALVORADA LIMPEZA E DESCARTAVEIS</v>
      </c>
      <c r="C3626" s="9" t="s">
        <v>3389</v>
      </c>
      <c r="D3626" s="9" t="s">
        <v>3390</v>
      </c>
      <c r="E3626" s="23">
        <v>0</v>
      </c>
      <c r="F3626" s="31">
        <v>0</v>
      </c>
      <c r="G3626" s="10">
        <v>81.38</v>
      </c>
      <c r="H3626" s="11">
        <f t="shared" si="112"/>
        <v>0</v>
      </c>
      <c r="I3626" s="12">
        <f t="shared" si="113"/>
        <v>0</v>
      </c>
      <c r="J3626" s="13" t="s">
        <v>1105</v>
      </c>
      <c r="K3626" s="37" t="str">
        <f>VLOOKUP(Tabela14[[#This Row],[CÓDIGO]],[1]fornnecedor!$A:$G,7,0)</f>
        <v>EMBALAGEM</v>
      </c>
    </row>
    <row r="3627" spans="1:11" x14ac:dyDescent="0.3">
      <c r="A3627" s="15">
        <v>85529</v>
      </c>
      <c r="B3627" s="15" t="str">
        <f>VLOOKUP(Tabela14[[#This Row],[CÓDIGO]],[1]fornnecedor!$A:$E,5,0)</f>
        <v>MARTELENA ALMEIDA INDUSTRIA E COMERCIO DE TINTAS EIRELI</v>
      </c>
      <c r="C3627" s="16" t="s">
        <v>3391</v>
      </c>
      <c r="D3627" s="16" t="s">
        <v>830</v>
      </c>
      <c r="E3627" s="22">
        <v>0</v>
      </c>
      <c r="F3627" s="30">
        <v>4</v>
      </c>
      <c r="G3627" s="17">
        <v>40.71</v>
      </c>
      <c r="H3627" s="11">
        <f t="shared" si="112"/>
        <v>0</v>
      </c>
      <c r="I3627" s="12">
        <f t="shared" si="113"/>
        <v>162.84</v>
      </c>
      <c r="J3627" s="13" t="s">
        <v>1105</v>
      </c>
      <c r="K3627" s="37" t="str">
        <f>VLOOKUP(Tabela14[[#This Row],[CÓDIGO]],[1]fornnecedor!$A:$G,7,0)</f>
        <v>PEDRAS NATURAIS</v>
      </c>
    </row>
    <row r="3628" spans="1:11" x14ac:dyDescent="0.3">
      <c r="A3628" s="8">
        <v>85530</v>
      </c>
      <c r="B3628" s="8" t="str">
        <f>VLOOKUP(Tabela14[[#This Row],[CÓDIGO]],[1]fornnecedor!$A:$E,5,0)</f>
        <v>MARTELENA ALMEIDA INDUSTRIA E COMERCIO DE TINTAS EIRELI</v>
      </c>
      <c r="C3628" s="9" t="s">
        <v>3392</v>
      </c>
      <c r="D3628" s="9" t="s">
        <v>830</v>
      </c>
      <c r="E3628" s="23">
        <v>0</v>
      </c>
      <c r="F3628" s="31">
        <v>4</v>
      </c>
      <c r="G3628" s="10">
        <v>40.71</v>
      </c>
      <c r="H3628" s="11">
        <f t="shared" si="112"/>
        <v>0</v>
      </c>
      <c r="I3628" s="12">
        <f t="shared" si="113"/>
        <v>162.84</v>
      </c>
      <c r="J3628" s="13" t="s">
        <v>1105</v>
      </c>
      <c r="K3628" s="37" t="str">
        <f>VLOOKUP(Tabela14[[#This Row],[CÓDIGO]],[1]fornnecedor!$A:$G,7,0)</f>
        <v>PEDRAS NATURAIS</v>
      </c>
    </row>
    <row r="3629" spans="1:11" x14ac:dyDescent="0.3">
      <c r="A3629" s="8">
        <v>85532</v>
      </c>
      <c r="B3629" s="8" t="str">
        <f>VLOOKUP(Tabela14[[#This Row],[CÓDIGO]],[1]fornnecedor!$A:$E,5,0)</f>
        <v>MARTELENA ALMEIDA INDUSTRIA E COMERCIO DE TINTAS EIRELI</v>
      </c>
      <c r="C3629" s="9" t="s">
        <v>3393</v>
      </c>
      <c r="D3629" s="9" t="s">
        <v>830</v>
      </c>
      <c r="E3629" s="23">
        <v>0</v>
      </c>
      <c r="F3629" s="31">
        <v>4</v>
      </c>
      <c r="G3629" s="10">
        <v>40.71</v>
      </c>
      <c r="H3629" s="11">
        <f t="shared" si="112"/>
        <v>0</v>
      </c>
      <c r="I3629" s="12">
        <f t="shared" si="113"/>
        <v>162.84</v>
      </c>
      <c r="J3629" s="13" t="s">
        <v>1105</v>
      </c>
      <c r="K3629" s="37" t="str">
        <f>VLOOKUP(Tabela14[[#This Row],[CÓDIGO]],[1]fornnecedor!$A:$G,7,0)</f>
        <v>PEDRAS NATURAIS</v>
      </c>
    </row>
    <row r="3630" spans="1:11" x14ac:dyDescent="0.3">
      <c r="A3630" s="15">
        <v>23843</v>
      </c>
      <c r="B3630" s="15" t="str">
        <f>VLOOKUP(Tabela14[[#This Row],[CÓDIGO]],[1]fornnecedor!$A:$E,5,0)</f>
        <v>ANJO QUIMICA DO BRASIL LTDA</v>
      </c>
      <c r="C3630" s="16" t="s">
        <v>3394</v>
      </c>
      <c r="D3630" s="16" t="s">
        <v>503</v>
      </c>
      <c r="E3630" s="22">
        <v>0</v>
      </c>
      <c r="F3630" s="30">
        <v>8</v>
      </c>
      <c r="G3630" s="17">
        <v>20.36</v>
      </c>
      <c r="H3630" s="11">
        <f t="shared" si="112"/>
        <v>0</v>
      </c>
      <c r="I3630" s="12">
        <f t="shared" si="113"/>
        <v>162.88</v>
      </c>
      <c r="J3630" s="13" t="s">
        <v>1105</v>
      </c>
      <c r="K3630" s="37" t="str">
        <f>VLOOKUP(Tabela14[[#This Row],[CÓDIGO]],[1]fornnecedor!$A:$G,7,0)</f>
        <v>ESMALTES</v>
      </c>
    </row>
    <row r="3631" spans="1:11" x14ac:dyDescent="0.3">
      <c r="A3631" s="15">
        <v>86664</v>
      </c>
      <c r="B3631" s="15" t="str">
        <f>VLOOKUP(Tabela14[[#This Row],[CÓDIGO]],[1]fornnecedor!$A:$E,5,0)</f>
        <v>AKZO NOBEL LTDA DECOR</v>
      </c>
      <c r="C3631" s="16" t="s">
        <v>3396</v>
      </c>
      <c r="D3631" s="16" t="s">
        <v>543</v>
      </c>
      <c r="E3631" s="22">
        <v>0</v>
      </c>
      <c r="F3631" s="30">
        <v>3</v>
      </c>
      <c r="G3631" s="17">
        <v>54.43</v>
      </c>
      <c r="H3631" s="11">
        <f t="shared" si="112"/>
        <v>0</v>
      </c>
      <c r="I3631" s="12">
        <f t="shared" si="113"/>
        <v>163.29</v>
      </c>
      <c r="J3631" s="13" t="s">
        <v>1105</v>
      </c>
      <c r="K3631" s="37" t="str">
        <f>VLOOKUP(Tabela14[[#This Row],[CÓDIGO]],[1]fornnecedor!$A:$G,7,0)</f>
        <v>TINTA PAREDE</v>
      </c>
    </row>
    <row r="3632" spans="1:11" x14ac:dyDescent="0.3">
      <c r="A3632" s="15">
        <v>85368</v>
      </c>
      <c r="B3632" s="15" t="str">
        <f>VLOOKUP(Tabela14[[#This Row],[CÓDIGO]],[1]fornnecedor!$A:$E,5,0)</f>
        <v>BRASILUX TINTAS TECNICAS LTDA</v>
      </c>
      <c r="C3632" s="16" t="s">
        <v>3397</v>
      </c>
      <c r="D3632" s="16" t="s">
        <v>549</v>
      </c>
      <c r="E3632" s="22">
        <v>0</v>
      </c>
      <c r="F3632" s="30">
        <v>1</v>
      </c>
      <c r="G3632" s="17">
        <v>164.22</v>
      </c>
      <c r="H3632" s="11">
        <f t="shared" si="112"/>
        <v>0</v>
      </c>
      <c r="I3632" s="12">
        <f t="shared" si="113"/>
        <v>164.22</v>
      </c>
      <c r="J3632" s="13" t="s">
        <v>1105</v>
      </c>
      <c r="K3632" s="37" t="str">
        <f>VLOOKUP(Tabela14[[#This Row],[CÓDIGO]],[1]fornnecedor!$A:$G,7,0)</f>
        <v>TINTA PARA PISO</v>
      </c>
    </row>
    <row r="3633" spans="1:11" x14ac:dyDescent="0.3">
      <c r="A3633" s="15">
        <v>10096</v>
      </c>
      <c r="B3633" s="15" t="str">
        <f>VLOOKUP(Tabela14[[#This Row],[CÓDIGO]],[1]fornnecedor!$A:$E,5,0)</f>
        <v>3M DO BRASIL LTDA</v>
      </c>
      <c r="C3633" s="16" t="s">
        <v>415</v>
      </c>
      <c r="D3633" s="16" t="s">
        <v>366</v>
      </c>
      <c r="E3633" s="22">
        <v>0</v>
      </c>
      <c r="F3633" s="30">
        <v>26</v>
      </c>
      <c r="G3633" s="17">
        <v>6.33</v>
      </c>
      <c r="H3633" s="11">
        <f t="shared" si="112"/>
        <v>0</v>
      </c>
      <c r="I3633" s="12">
        <f t="shared" si="113"/>
        <v>164.58</v>
      </c>
      <c r="J3633" s="13" t="s">
        <v>1105</v>
      </c>
      <c r="K3633" s="37" t="str">
        <f>VLOOKUP(Tabela14[[#This Row],[CÓDIGO]],[1]fornnecedor!$A:$G,7,0)</f>
        <v>EPI´S</v>
      </c>
    </row>
    <row r="3634" spans="1:11" x14ac:dyDescent="0.3">
      <c r="A3634" s="15">
        <v>85099</v>
      </c>
      <c r="B3634" s="15" t="str">
        <f>VLOOKUP(Tabela14[[#This Row],[CÓDIGO]],[1]fornnecedor!$A:$E,5,0)</f>
        <v>BRASILUX TINTAS TECNICAS LTDA</v>
      </c>
      <c r="C3634" s="16" t="s">
        <v>3400</v>
      </c>
      <c r="D3634" s="16" t="s">
        <v>549</v>
      </c>
      <c r="E3634" s="22">
        <v>0</v>
      </c>
      <c r="F3634" s="30">
        <v>7</v>
      </c>
      <c r="G3634" s="17">
        <v>23.54</v>
      </c>
      <c r="H3634" s="11">
        <f t="shared" si="112"/>
        <v>0</v>
      </c>
      <c r="I3634" s="12">
        <f t="shared" si="113"/>
        <v>164.78</v>
      </c>
      <c r="J3634" s="13" t="s">
        <v>1105</v>
      </c>
      <c r="K3634" s="37" t="str">
        <f>VLOOKUP(Tabela14[[#This Row],[CÓDIGO]],[1]fornnecedor!$A:$G,7,0)</f>
        <v>TEXTURA</v>
      </c>
    </row>
    <row r="3635" spans="1:11" x14ac:dyDescent="0.3">
      <c r="A3635" s="8">
        <v>23522</v>
      </c>
      <c r="B3635" s="8" t="str">
        <f>VLOOKUP(Tabela14[[#This Row],[CÓDIGO]],[1]fornnecedor!$A:$E,5,0)</f>
        <v>OMNI COMERCIO E SERVIÇOS LTDA</v>
      </c>
      <c r="C3635" s="9" t="s">
        <v>3401</v>
      </c>
      <c r="D3635" s="9" t="s">
        <v>857</v>
      </c>
      <c r="E3635" s="23">
        <v>0</v>
      </c>
      <c r="F3635" s="31">
        <v>3</v>
      </c>
      <c r="G3635" s="10">
        <v>55.08</v>
      </c>
      <c r="H3635" s="11">
        <f t="shared" si="112"/>
        <v>0</v>
      </c>
      <c r="I3635" s="12">
        <f t="shared" si="113"/>
        <v>165.24</v>
      </c>
      <c r="J3635" s="13" t="s">
        <v>1105</v>
      </c>
      <c r="K3635" s="37" t="str">
        <f>VLOOKUP(Tabela14[[#This Row],[CÓDIGO]],[1]fornnecedor!$A:$G,7,0)</f>
        <v>GRUPO CONVERSAO</v>
      </c>
    </row>
    <row r="3636" spans="1:11" x14ac:dyDescent="0.3">
      <c r="A3636" s="8">
        <v>24131</v>
      </c>
      <c r="B3636" s="8" t="str">
        <f>VLOOKUP(Tabela14[[#This Row],[CÓDIGO]],[1]fornnecedor!$A:$E,5,0)</f>
        <v>SKYLACK TINTAS E VERNIZES LTDA</v>
      </c>
      <c r="C3636" s="9" t="s">
        <v>3402</v>
      </c>
      <c r="D3636" s="9" t="s">
        <v>1114</v>
      </c>
      <c r="E3636" s="23">
        <v>0</v>
      </c>
      <c r="F3636" s="31">
        <v>5</v>
      </c>
      <c r="G3636" s="10">
        <v>33.08</v>
      </c>
      <c r="H3636" s="11">
        <f t="shared" si="112"/>
        <v>0</v>
      </c>
      <c r="I3636" s="12">
        <f t="shared" si="113"/>
        <v>165.39999999999998</v>
      </c>
      <c r="J3636" s="13" t="s">
        <v>1105</v>
      </c>
      <c r="K3636" s="37" t="str">
        <f>VLOOKUP(Tabela14[[#This Row],[CÓDIGO]],[1]fornnecedor!$A:$G,7,0)</f>
        <v>TINTAS POLIÉSTER</v>
      </c>
    </row>
    <row r="3637" spans="1:11" x14ac:dyDescent="0.3">
      <c r="A3637" s="8">
        <v>86202</v>
      </c>
      <c r="B3637" s="8" t="str">
        <f>VLOOKUP(Tabela14[[#This Row],[CÓDIGO]],[1]fornnecedor!$A:$E,5,0)</f>
        <v>AKZO NOBEL LTDA DECOR</v>
      </c>
      <c r="C3637" s="9" t="s">
        <v>3403</v>
      </c>
      <c r="D3637" s="9" t="s">
        <v>543</v>
      </c>
      <c r="E3637" s="23">
        <v>0</v>
      </c>
      <c r="F3637" s="31">
        <v>6</v>
      </c>
      <c r="G3637" s="10">
        <v>27.74</v>
      </c>
      <c r="H3637" s="11">
        <f t="shared" si="112"/>
        <v>0</v>
      </c>
      <c r="I3637" s="12">
        <f t="shared" si="113"/>
        <v>166.44</v>
      </c>
      <c r="J3637" s="13" t="s">
        <v>1105</v>
      </c>
      <c r="K3637" s="37" t="str">
        <f>VLOOKUP(Tabela14[[#This Row],[CÓDIGO]],[1]fornnecedor!$A:$G,7,0)</f>
        <v>BASES IMOBILIÁRIAS</v>
      </c>
    </row>
    <row r="3638" spans="1:11" x14ac:dyDescent="0.3">
      <c r="A3638" s="8">
        <v>23544</v>
      </c>
      <c r="B3638" s="8" t="str">
        <f>VLOOKUP(Tabela14[[#This Row],[CÓDIGO]],[1]fornnecedor!$A:$E,5,0)</f>
        <v>QUALIFORTE INDISTRIA E COMERCIO DE RECICLAGEM</v>
      </c>
      <c r="C3638" s="9" t="s">
        <v>3405</v>
      </c>
      <c r="D3638" s="9" t="s">
        <v>1121</v>
      </c>
      <c r="E3638" s="23">
        <v>0</v>
      </c>
      <c r="F3638" s="31">
        <v>15</v>
      </c>
      <c r="G3638" s="10">
        <v>11.11</v>
      </c>
      <c r="H3638" s="11">
        <f t="shared" si="112"/>
        <v>0</v>
      </c>
      <c r="I3638" s="12">
        <f t="shared" si="113"/>
        <v>166.64999999999998</v>
      </c>
      <c r="J3638" s="13" t="s">
        <v>1105</v>
      </c>
      <c r="K3638" s="37" t="str">
        <f>VLOOKUP(Tabela14[[#This Row],[CÓDIGO]],[1]fornnecedor!$A:$G,7,0)</f>
        <v>GRUPO CONVERSAO</v>
      </c>
    </row>
    <row r="3639" spans="1:11" x14ac:dyDescent="0.3">
      <c r="A3639" s="8">
        <v>85064</v>
      </c>
      <c r="B3639" s="8" t="str">
        <f>VLOOKUP(Tabela14[[#This Row],[CÓDIGO]],[1]fornnecedor!$A:$E,5,0)</f>
        <v>PINCEIS ATLAS S.A.</v>
      </c>
      <c r="C3639" s="9" t="s">
        <v>3406</v>
      </c>
      <c r="D3639" s="9" t="s">
        <v>23</v>
      </c>
      <c r="E3639" s="23">
        <v>0</v>
      </c>
      <c r="F3639" s="31">
        <v>16</v>
      </c>
      <c r="G3639" s="10">
        <v>10.48</v>
      </c>
      <c r="H3639" s="11">
        <f t="shared" si="112"/>
        <v>0</v>
      </c>
      <c r="I3639" s="12">
        <f t="shared" si="113"/>
        <v>167.68</v>
      </c>
      <c r="J3639" s="13" t="s">
        <v>1105</v>
      </c>
      <c r="K3639" s="37" t="str">
        <f>VLOOKUP(Tabela14[[#This Row],[CÓDIGO]],[1]fornnecedor!$A:$G,7,0)</f>
        <v>ROLOS / TRINCHAS / PINCÉIS / ESPÁTULAS</v>
      </c>
    </row>
    <row r="3640" spans="1:11" x14ac:dyDescent="0.3">
      <c r="A3640" s="8">
        <v>84418</v>
      </c>
      <c r="B3640" s="8" t="str">
        <f>VLOOKUP(Tabela14[[#This Row],[CÓDIGO]],[1]fornnecedor!$A:$E,5,0)</f>
        <v>SKYLACK TINTAS E VERNIZES LTDA</v>
      </c>
      <c r="C3640" s="9" t="s">
        <v>3407</v>
      </c>
      <c r="D3640" s="9" t="s">
        <v>1114</v>
      </c>
      <c r="E3640" s="23">
        <v>0</v>
      </c>
      <c r="F3640" s="31">
        <v>4</v>
      </c>
      <c r="G3640" s="10">
        <v>41.93</v>
      </c>
      <c r="H3640" s="11">
        <f t="shared" si="112"/>
        <v>0</v>
      </c>
      <c r="I3640" s="12">
        <f t="shared" si="113"/>
        <v>167.72</v>
      </c>
      <c r="J3640" s="13" t="s">
        <v>1105</v>
      </c>
      <c r="K3640" s="37" t="str">
        <f>VLOOKUP(Tabela14[[#This Row],[CÓDIGO]],[1]fornnecedor!$A:$G,7,0)</f>
        <v>TINTAS PU</v>
      </c>
    </row>
    <row r="3641" spans="1:11" x14ac:dyDescent="0.3">
      <c r="A3641" s="8">
        <v>22642</v>
      </c>
      <c r="B3641" s="8" t="str">
        <f>VLOOKUP(Tabela14[[#This Row],[CÓDIGO]],[1]fornnecedor!$A:$E,5,0)</f>
        <v>AKZO NOBEL LTDA AUTO</v>
      </c>
      <c r="C3641" s="9" t="s">
        <v>3408</v>
      </c>
      <c r="D3641" s="9" t="s">
        <v>152</v>
      </c>
      <c r="E3641" s="23">
        <v>0</v>
      </c>
      <c r="F3641" s="31">
        <v>1</v>
      </c>
      <c r="G3641" s="10">
        <v>167.84</v>
      </c>
      <c r="H3641" s="11">
        <f t="shared" si="112"/>
        <v>0</v>
      </c>
      <c r="I3641" s="12">
        <f t="shared" si="113"/>
        <v>167.84</v>
      </c>
      <c r="J3641" s="13" t="s">
        <v>1105</v>
      </c>
      <c r="K3641" s="37" t="str">
        <f>VLOOKUP(Tabela14[[#This Row],[CÓDIGO]],[1]fornnecedor!$A:$G,7,0)</f>
        <v>BASES LACA / SINTETICO / TECH FLEET</v>
      </c>
    </row>
    <row r="3642" spans="1:11" x14ac:dyDescent="0.3">
      <c r="A3642" s="15">
        <v>84153</v>
      </c>
      <c r="B3642" s="15" t="str">
        <f>VLOOKUP(Tabela14[[#This Row],[CÓDIGO]],[1]fornnecedor!$A:$E,5,0)</f>
        <v>BRASILUX TINTAS TECNICAS LTDA</v>
      </c>
      <c r="C3642" s="16" t="s">
        <v>3409</v>
      </c>
      <c r="D3642" s="16" t="s">
        <v>549</v>
      </c>
      <c r="E3642" s="22">
        <v>0</v>
      </c>
      <c r="F3642" s="30">
        <v>12</v>
      </c>
      <c r="G3642" s="17">
        <v>14</v>
      </c>
      <c r="H3642" s="11">
        <f t="shared" si="112"/>
        <v>0</v>
      </c>
      <c r="I3642" s="12">
        <f t="shared" si="113"/>
        <v>168</v>
      </c>
      <c r="J3642" s="13" t="s">
        <v>1105</v>
      </c>
      <c r="K3642" s="37" t="str">
        <f>VLOOKUP(Tabela14[[#This Row],[CÓDIGO]],[1]fornnecedor!$A:$G,7,0)</f>
        <v>ESMALTES</v>
      </c>
    </row>
    <row r="3643" spans="1:11" x14ac:dyDescent="0.3">
      <c r="A3643" s="15">
        <v>88</v>
      </c>
      <c r="B3643" s="15" t="str">
        <f>VLOOKUP(Tabela14[[#This Row],[CÓDIGO]],[1]fornnecedor!$A:$E,5,0)</f>
        <v>SKYLACK TINTAS E VERNIZES LTDA</v>
      </c>
      <c r="C3643" s="16" t="s">
        <v>3410</v>
      </c>
      <c r="D3643" s="16" t="s">
        <v>1114</v>
      </c>
      <c r="E3643" s="22">
        <v>0</v>
      </c>
      <c r="F3643" s="30">
        <v>5</v>
      </c>
      <c r="G3643" s="17">
        <v>33.619999999999997</v>
      </c>
      <c r="H3643" s="11">
        <f t="shared" si="112"/>
        <v>0</v>
      </c>
      <c r="I3643" s="12">
        <f t="shared" si="113"/>
        <v>168.1</v>
      </c>
      <c r="J3643" s="13" t="s">
        <v>1105</v>
      </c>
      <c r="K3643" s="37" t="str">
        <f>VLOOKUP(Tabela14[[#This Row],[CÓDIGO]],[1]fornnecedor!$A:$G,7,0)</f>
        <v>TINTAS POLIÉSTER</v>
      </c>
    </row>
    <row r="3644" spans="1:11" x14ac:dyDescent="0.3">
      <c r="A3644" s="15">
        <v>85294</v>
      </c>
      <c r="B3644" s="15" t="str">
        <f>VLOOKUP(Tabela14[[#This Row],[CÓDIGO]],[1]fornnecedor!$A:$E,5,0)</f>
        <v>SAINT- GOBAIN DO BRASIL PROD. IND. E CONSTR. LTDA</v>
      </c>
      <c r="C3644" s="16" t="s">
        <v>3412</v>
      </c>
      <c r="D3644" s="16" t="s">
        <v>49</v>
      </c>
      <c r="E3644" s="22">
        <v>0</v>
      </c>
      <c r="F3644" s="30">
        <v>38</v>
      </c>
      <c r="G3644" s="17">
        <v>4.4400000000000004</v>
      </c>
      <c r="H3644" s="11">
        <f t="shared" si="112"/>
        <v>0</v>
      </c>
      <c r="I3644" s="12">
        <f t="shared" si="113"/>
        <v>168.72000000000003</v>
      </c>
      <c r="J3644" s="13" t="s">
        <v>1105</v>
      </c>
      <c r="K3644" s="37" t="str">
        <f>VLOOKUP(Tabela14[[#This Row],[CÓDIGO]],[1]fornnecedor!$A:$G,7,0)</f>
        <v xml:space="preserve">DISCOS / LIXAS / ABRASIVOS </v>
      </c>
    </row>
    <row r="3645" spans="1:11" x14ac:dyDescent="0.3">
      <c r="A3645" s="8">
        <v>24104</v>
      </c>
      <c r="B3645" s="8" t="str">
        <f>VLOOKUP(Tabela14[[#This Row],[CÓDIGO]],[1]fornnecedor!$A:$E,5,0)</f>
        <v>SKYLACK TINTAS E VERNIZES LTDA</v>
      </c>
      <c r="C3645" s="9" t="s">
        <v>3413</v>
      </c>
      <c r="D3645" s="9" t="s">
        <v>1114</v>
      </c>
      <c r="E3645" s="23">
        <v>0</v>
      </c>
      <c r="F3645" s="31">
        <v>2.94</v>
      </c>
      <c r="G3645" s="10">
        <v>57.56</v>
      </c>
      <c r="H3645" s="11">
        <f t="shared" si="112"/>
        <v>0</v>
      </c>
      <c r="I3645" s="12">
        <f t="shared" si="113"/>
        <v>169.22640000000001</v>
      </c>
      <c r="J3645" s="13" t="s">
        <v>1105</v>
      </c>
      <c r="K3645" s="37" t="str">
        <f>VLOOKUP(Tabela14[[#This Row],[CÓDIGO]],[1]fornnecedor!$A:$G,7,0)</f>
        <v>BASES POLIÉSTER</v>
      </c>
    </row>
    <row r="3646" spans="1:11" x14ac:dyDescent="0.3">
      <c r="A3646" s="8">
        <v>20694</v>
      </c>
      <c r="B3646" s="8" t="str">
        <f>VLOOKUP(Tabela14[[#This Row],[CÓDIGO]],[1]fornnecedor!$A:$E,5,0)</f>
        <v>SHERWIN - WILLIAMS DO BRASIL IND. E COM. LTDA</v>
      </c>
      <c r="C3646" s="9" t="s">
        <v>3414</v>
      </c>
      <c r="D3646" s="9" t="s">
        <v>324</v>
      </c>
      <c r="E3646" s="23">
        <v>0</v>
      </c>
      <c r="F3646" s="31">
        <v>1</v>
      </c>
      <c r="G3646" s="10">
        <v>169.86</v>
      </c>
      <c r="H3646" s="11">
        <f t="shared" si="112"/>
        <v>0</v>
      </c>
      <c r="I3646" s="12">
        <f t="shared" si="113"/>
        <v>169.86</v>
      </c>
      <c r="J3646" s="13" t="s">
        <v>1105</v>
      </c>
      <c r="K3646" s="37" t="str">
        <f>VLOOKUP(Tabela14[[#This Row],[CÓDIGO]],[1]fornnecedor!$A:$G,7,0)</f>
        <v>BASES POLIÉSTER</v>
      </c>
    </row>
    <row r="3647" spans="1:11" x14ac:dyDescent="0.3">
      <c r="A3647" s="8">
        <v>24143</v>
      </c>
      <c r="B3647" s="8" t="str">
        <f>VLOOKUP(Tabela14[[#This Row],[CÓDIGO]],[1]fornnecedor!$A:$E,5,0)</f>
        <v>SKYLACK TINTAS E VERNIZES LTDA</v>
      </c>
      <c r="C3647" s="9" t="s">
        <v>3415</v>
      </c>
      <c r="D3647" s="9" t="s">
        <v>1114</v>
      </c>
      <c r="E3647" s="23">
        <v>0</v>
      </c>
      <c r="F3647" s="31">
        <v>6</v>
      </c>
      <c r="G3647" s="10">
        <v>28.34</v>
      </c>
      <c r="H3647" s="11">
        <f t="shared" si="112"/>
        <v>0</v>
      </c>
      <c r="I3647" s="12">
        <f t="shared" si="113"/>
        <v>170.04</v>
      </c>
      <c r="J3647" s="13" t="s">
        <v>1105</v>
      </c>
      <c r="K3647" s="37" t="str">
        <f>VLOOKUP(Tabela14[[#This Row],[CÓDIGO]],[1]fornnecedor!$A:$G,7,0)</f>
        <v>TINTAS PU</v>
      </c>
    </row>
    <row r="3648" spans="1:11" x14ac:dyDescent="0.3">
      <c r="A3648" s="8">
        <v>24115</v>
      </c>
      <c r="B3648" s="8" t="str">
        <f>VLOOKUP(Tabela14[[#This Row],[CÓDIGO]],[1]fornnecedor!$A:$E,5,0)</f>
        <v>SKYLACK TINTAS E VERNIZES LTDA</v>
      </c>
      <c r="C3648" s="9" t="s">
        <v>3416</v>
      </c>
      <c r="D3648" s="9" t="s">
        <v>1114</v>
      </c>
      <c r="E3648" s="23">
        <v>0</v>
      </c>
      <c r="F3648" s="31">
        <v>2.91</v>
      </c>
      <c r="G3648" s="10">
        <v>58.56</v>
      </c>
      <c r="H3648" s="11">
        <f t="shared" si="112"/>
        <v>0</v>
      </c>
      <c r="I3648" s="12">
        <f t="shared" si="113"/>
        <v>170.40960000000001</v>
      </c>
      <c r="J3648" s="13" t="s">
        <v>1105</v>
      </c>
      <c r="K3648" s="37" t="str">
        <f>VLOOKUP(Tabela14[[#This Row],[CÓDIGO]],[1]fornnecedor!$A:$G,7,0)</f>
        <v>BASES POLIÉSTER</v>
      </c>
    </row>
    <row r="3649" spans="1:11" x14ac:dyDescent="0.3">
      <c r="A3649" s="15">
        <v>24149</v>
      </c>
      <c r="B3649" s="15" t="str">
        <f>VLOOKUP(Tabela14[[#This Row],[CÓDIGO]],[1]fornnecedor!$A:$E,5,0)</f>
        <v>SKYLACK TINTAS E VERNIZES LTDA</v>
      </c>
      <c r="C3649" s="16" t="s">
        <v>3419</v>
      </c>
      <c r="D3649" s="16" t="s">
        <v>1114</v>
      </c>
      <c r="E3649" s="22">
        <v>0</v>
      </c>
      <c r="F3649" s="30">
        <v>5</v>
      </c>
      <c r="G3649" s="17">
        <v>34.340000000000003</v>
      </c>
      <c r="H3649" s="11">
        <f t="shared" si="112"/>
        <v>0</v>
      </c>
      <c r="I3649" s="12">
        <f t="shared" si="113"/>
        <v>171.70000000000002</v>
      </c>
      <c r="J3649" s="13" t="s">
        <v>1105</v>
      </c>
      <c r="K3649" s="37" t="str">
        <f>VLOOKUP(Tabela14[[#This Row],[CÓDIGO]],[1]fornnecedor!$A:$G,7,0)</f>
        <v>TINTAS POLIÉSTER</v>
      </c>
    </row>
    <row r="3650" spans="1:11" x14ac:dyDescent="0.3">
      <c r="A3650" s="8">
        <v>84376</v>
      </c>
      <c r="B3650" s="8" t="str">
        <f>VLOOKUP(Tabela14[[#This Row],[CÓDIGO]],[1]fornnecedor!$A:$E,5,0)</f>
        <v>BRASILUX TINTAS TECNICAS LTDA</v>
      </c>
      <c r="C3650" s="9" t="s">
        <v>3420</v>
      </c>
      <c r="D3650" s="9" t="s">
        <v>549</v>
      </c>
      <c r="E3650" s="23">
        <v>0</v>
      </c>
      <c r="F3650" s="31">
        <v>1</v>
      </c>
      <c r="G3650" s="10">
        <v>171.9</v>
      </c>
      <c r="H3650" s="11">
        <f t="shared" ref="H3650:H3713" si="114">G3650*E3650</f>
        <v>0</v>
      </c>
      <c r="I3650" s="12">
        <f t="shared" ref="I3650:I3713" si="115">G3650*F3650</f>
        <v>171.9</v>
      </c>
      <c r="J3650" s="13" t="s">
        <v>1105</v>
      </c>
      <c r="K3650" s="37" t="str">
        <f>VLOOKUP(Tabela14[[#This Row],[CÓDIGO]],[1]fornnecedor!$A:$G,7,0)</f>
        <v>TINTA PAREDE</v>
      </c>
    </row>
    <row r="3651" spans="1:11" x14ac:dyDescent="0.3">
      <c r="A3651" s="15">
        <v>87050</v>
      </c>
      <c r="B3651" s="15" t="str">
        <f>VLOOKUP(Tabela14[[#This Row],[CÓDIGO]],[1]fornnecedor!$A:$E,5,0)</f>
        <v>3M DO BRASIL LTDA</v>
      </c>
      <c r="C3651" s="16" t="s">
        <v>3421</v>
      </c>
      <c r="D3651" s="16" t="s">
        <v>366</v>
      </c>
      <c r="E3651" s="22">
        <v>0</v>
      </c>
      <c r="F3651" s="30">
        <v>6</v>
      </c>
      <c r="G3651" s="17">
        <v>28.68</v>
      </c>
      <c r="H3651" s="11">
        <f t="shared" si="114"/>
        <v>0</v>
      </c>
      <c r="I3651" s="12">
        <f t="shared" si="115"/>
        <v>172.07999999999998</v>
      </c>
      <c r="J3651" s="13" t="s">
        <v>1105</v>
      </c>
      <c r="K3651" s="37" t="str">
        <f>VLOOKUP(Tabela14[[#This Row],[CÓDIGO]],[1]fornnecedor!$A:$G,7,0)</f>
        <v>PISTOLAS</v>
      </c>
    </row>
    <row r="3652" spans="1:11" x14ac:dyDescent="0.3">
      <c r="A3652" s="8">
        <v>84523</v>
      </c>
      <c r="B3652" s="8" t="str">
        <f>VLOOKUP(Tabela14[[#This Row],[CÓDIGO]],[1]fornnecedor!$A:$E,5,0)</f>
        <v>BRASILUX TINTAS TECNICAS LTDA</v>
      </c>
      <c r="C3652" s="9" t="s">
        <v>3422</v>
      </c>
      <c r="D3652" s="9" t="s">
        <v>549</v>
      </c>
      <c r="E3652" s="23">
        <v>0</v>
      </c>
      <c r="F3652" s="31">
        <v>16</v>
      </c>
      <c r="G3652" s="10">
        <v>10.78</v>
      </c>
      <c r="H3652" s="11">
        <f t="shared" si="114"/>
        <v>0</v>
      </c>
      <c r="I3652" s="12">
        <f t="shared" si="115"/>
        <v>172.48</v>
      </c>
      <c r="J3652" s="13" t="s">
        <v>1105</v>
      </c>
      <c r="K3652" s="37" t="str">
        <f>VLOOKUP(Tabela14[[#This Row],[CÓDIGO]],[1]fornnecedor!$A:$G,7,0)</f>
        <v xml:space="preserve">SPRAYS </v>
      </c>
    </row>
    <row r="3653" spans="1:11" x14ac:dyDescent="0.3">
      <c r="A3653" s="15">
        <v>24235</v>
      </c>
      <c r="B3653" s="15" t="str">
        <f>VLOOKUP(Tabela14[[#This Row],[CÓDIGO]],[1]fornnecedor!$A:$E,5,0)</f>
        <v>SKYLACK TINTAS E VERNIZES LTDA</v>
      </c>
      <c r="C3653" s="16" t="s">
        <v>3424</v>
      </c>
      <c r="D3653" s="16" t="s">
        <v>1114</v>
      </c>
      <c r="E3653" s="22">
        <v>0</v>
      </c>
      <c r="F3653" s="30">
        <v>5</v>
      </c>
      <c r="G3653" s="17">
        <v>35.1</v>
      </c>
      <c r="H3653" s="11">
        <f t="shared" si="114"/>
        <v>0</v>
      </c>
      <c r="I3653" s="12">
        <f t="shared" si="115"/>
        <v>175.5</v>
      </c>
      <c r="J3653" s="13" t="s">
        <v>1105</v>
      </c>
      <c r="K3653" s="37" t="str">
        <f>VLOOKUP(Tabela14[[#This Row],[CÓDIGO]],[1]fornnecedor!$A:$G,7,0)</f>
        <v>TINTAS POLIÉSTER</v>
      </c>
    </row>
    <row r="3654" spans="1:11" x14ac:dyDescent="0.3">
      <c r="A3654" s="15">
        <v>85775</v>
      </c>
      <c r="B3654" s="15" t="str">
        <f>VLOOKUP(Tabela14[[#This Row],[CÓDIGO]],[1]fornnecedor!$A:$E,5,0)</f>
        <v>AKZO NOBEL LTDA DECOR</v>
      </c>
      <c r="C3654" s="16" t="s">
        <v>3425</v>
      </c>
      <c r="D3654" s="16" t="s">
        <v>543</v>
      </c>
      <c r="E3654" s="22">
        <v>0</v>
      </c>
      <c r="F3654" s="30">
        <v>10</v>
      </c>
      <c r="G3654" s="17">
        <v>17.59</v>
      </c>
      <c r="H3654" s="11">
        <f t="shared" si="114"/>
        <v>0</v>
      </c>
      <c r="I3654" s="12">
        <f t="shared" si="115"/>
        <v>175.9</v>
      </c>
      <c r="J3654" s="13" t="s">
        <v>1105</v>
      </c>
      <c r="K3654" s="37" t="str">
        <f>VLOOKUP(Tabela14[[#This Row],[CÓDIGO]],[1]fornnecedor!$A:$G,7,0)</f>
        <v>TINTA PAREDE</v>
      </c>
    </row>
    <row r="3655" spans="1:11" x14ac:dyDescent="0.3">
      <c r="A3655" s="15">
        <v>24046</v>
      </c>
      <c r="B3655" s="15" t="str">
        <f>VLOOKUP(Tabela14[[#This Row],[CÓDIGO]],[1]fornnecedor!$A:$E,5,0)</f>
        <v>SKYLACK TINTAS E VERNIZES LTDA</v>
      </c>
      <c r="C3655" s="16" t="s">
        <v>3428</v>
      </c>
      <c r="D3655" s="16" t="s">
        <v>1114</v>
      </c>
      <c r="E3655" s="22">
        <v>0</v>
      </c>
      <c r="F3655" s="30">
        <v>2.71</v>
      </c>
      <c r="G3655" s="17">
        <v>65.7</v>
      </c>
      <c r="H3655" s="11">
        <f t="shared" si="114"/>
        <v>0</v>
      </c>
      <c r="I3655" s="12">
        <f t="shared" si="115"/>
        <v>178.047</v>
      </c>
      <c r="J3655" s="13" t="s">
        <v>1105</v>
      </c>
      <c r="K3655" s="37" t="str">
        <f>VLOOKUP(Tabela14[[#This Row],[CÓDIGO]],[1]fornnecedor!$A:$G,7,0)</f>
        <v>BASES POLIÉSTER</v>
      </c>
    </row>
    <row r="3656" spans="1:11" x14ac:dyDescent="0.3">
      <c r="A3656" s="15">
        <v>24121</v>
      </c>
      <c r="B3656" s="15" t="str">
        <f>VLOOKUP(Tabela14[[#This Row],[CÓDIGO]],[1]fornnecedor!$A:$E,5,0)</f>
        <v>SKYLACK TINTAS E VERNIZES LTDA</v>
      </c>
      <c r="C3656" s="16" t="s">
        <v>3429</v>
      </c>
      <c r="D3656" s="16" t="s">
        <v>1114</v>
      </c>
      <c r="E3656" s="22">
        <v>0</v>
      </c>
      <c r="F3656" s="30">
        <v>6</v>
      </c>
      <c r="G3656" s="17">
        <v>29.71</v>
      </c>
      <c r="H3656" s="11">
        <f t="shared" si="114"/>
        <v>0</v>
      </c>
      <c r="I3656" s="12">
        <f t="shared" si="115"/>
        <v>178.26</v>
      </c>
      <c r="J3656" s="13" t="s">
        <v>1105</v>
      </c>
      <c r="K3656" s="37" t="str">
        <f>VLOOKUP(Tabela14[[#This Row],[CÓDIGO]],[1]fornnecedor!$A:$G,7,0)</f>
        <v>TINTAS POLIÉSTER</v>
      </c>
    </row>
    <row r="3657" spans="1:11" x14ac:dyDescent="0.3">
      <c r="A3657" s="15">
        <v>84570</v>
      </c>
      <c r="B3657" s="15" t="str">
        <f>VLOOKUP(Tabela14[[#This Row],[CÓDIGO]],[1]fornnecedor!$A:$E,5,0)</f>
        <v>BRASILUX TINTAS TECNICAS LTDA</v>
      </c>
      <c r="C3657" s="16" t="s">
        <v>3430</v>
      </c>
      <c r="D3657" s="16" t="s">
        <v>549</v>
      </c>
      <c r="E3657" s="22">
        <v>0</v>
      </c>
      <c r="F3657" s="30">
        <v>5</v>
      </c>
      <c r="G3657" s="17">
        <v>35.85</v>
      </c>
      <c r="H3657" s="11">
        <f t="shared" si="114"/>
        <v>0</v>
      </c>
      <c r="I3657" s="12">
        <f t="shared" si="115"/>
        <v>179.25</v>
      </c>
      <c r="J3657" s="13" t="s">
        <v>1105</v>
      </c>
      <c r="K3657" s="37" t="str">
        <f>VLOOKUP(Tabela14[[#This Row],[CÓDIGO]],[1]fornnecedor!$A:$G,7,0)</f>
        <v>CIMENTO QUEIMADO / EFEITOS DECORATIVOS</v>
      </c>
    </row>
    <row r="3658" spans="1:11" x14ac:dyDescent="0.3">
      <c r="A3658" s="8">
        <v>23963</v>
      </c>
      <c r="B3658" s="8" t="str">
        <f>VLOOKUP(Tabela14[[#This Row],[CÓDIGO]],[1]fornnecedor!$A:$E,5,0)</f>
        <v>CARTS ESTETICA AUTOMOTIVA E RESIDENCIAL LTDA</v>
      </c>
      <c r="C3658" s="9" t="s">
        <v>3431</v>
      </c>
      <c r="D3658" s="9" t="s">
        <v>2157</v>
      </c>
      <c r="E3658" s="23">
        <v>0</v>
      </c>
      <c r="F3658" s="31">
        <v>2</v>
      </c>
      <c r="G3658" s="10">
        <v>89.7</v>
      </c>
      <c r="H3658" s="11">
        <f t="shared" si="114"/>
        <v>0</v>
      </c>
      <c r="I3658" s="12">
        <f t="shared" si="115"/>
        <v>179.4</v>
      </c>
      <c r="J3658" s="13" t="s">
        <v>1105</v>
      </c>
      <c r="K3658" s="37" t="str">
        <f>VLOOKUP(Tabela14[[#This Row],[CÓDIGO]],[1]fornnecedor!$A:$G,7,0)</f>
        <v>CERA  / LIMPEZA /  POLIMENTO VEICULAR</v>
      </c>
    </row>
    <row r="3659" spans="1:11" x14ac:dyDescent="0.3">
      <c r="A3659" s="8">
        <v>86205</v>
      </c>
      <c r="B3659" s="8" t="str">
        <f>VLOOKUP(Tabela14[[#This Row],[CÓDIGO]],[1]fornnecedor!$A:$E,5,0)</f>
        <v>AKZO NOBEL LTDA DECOR</v>
      </c>
      <c r="C3659" s="9" t="s">
        <v>3432</v>
      </c>
      <c r="D3659" s="9" t="s">
        <v>543</v>
      </c>
      <c r="E3659" s="23">
        <v>0</v>
      </c>
      <c r="F3659" s="31">
        <v>6</v>
      </c>
      <c r="G3659" s="10">
        <v>29.91</v>
      </c>
      <c r="H3659" s="11">
        <f t="shared" si="114"/>
        <v>0</v>
      </c>
      <c r="I3659" s="12">
        <f t="shared" si="115"/>
        <v>179.46</v>
      </c>
      <c r="J3659" s="13" t="s">
        <v>1105</v>
      </c>
      <c r="K3659" s="37" t="str">
        <f>VLOOKUP(Tabela14[[#This Row],[CÓDIGO]],[1]fornnecedor!$A:$G,7,0)</f>
        <v>BASES IMOBILIÁRIAS</v>
      </c>
    </row>
    <row r="3660" spans="1:11" x14ac:dyDescent="0.3">
      <c r="A3660" s="8">
        <v>20131</v>
      </c>
      <c r="B3660" s="8" t="str">
        <f>VLOOKUP(Tabela14[[#This Row],[CÓDIGO]],[1]fornnecedor!$A:$E,5,0)</f>
        <v>3M DO BRASIL LTDA</v>
      </c>
      <c r="C3660" s="9" t="s">
        <v>3433</v>
      </c>
      <c r="D3660" s="9" t="s">
        <v>366</v>
      </c>
      <c r="E3660" s="23">
        <v>0</v>
      </c>
      <c r="F3660" s="31">
        <v>6</v>
      </c>
      <c r="G3660" s="10">
        <v>29.91</v>
      </c>
      <c r="H3660" s="11">
        <f t="shared" si="114"/>
        <v>0</v>
      </c>
      <c r="I3660" s="12">
        <f t="shared" si="115"/>
        <v>179.46</v>
      </c>
      <c r="J3660" s="13" t="s">
        <v>1105</v>
      </c>
      <c r="K3660" s="37" t="str">
        <f>VLOOKUP(Tabela14[[#This Row],[CÓDIGO]],[1]fornnecedor!$A:$G,7,0)</f>
        <v>FLANELAS / PANOS</v>
      </c>
    </row>
    <row r="3661" spans="1:11" x14ac:dyDescent="0.3">
      <c r="A3661" s="8">
        <v>85308</v>
      </c>
      <c r="B3661" s="8" t="str">
        <f>VLOOKUP(Tabela14[[#This Row],[CÓDIGO]],[1]fornnecedor!$A:$E,5,0)</f>
        <v>BRASILUX TINTAS TECNICAS LTDA</v>
      </c>
      <c r="C3661" s="9" t="s">
        <v>3434</v>
      </c>
      <c r="D3661" s="9" t="s">
        <v>549</v>
      </c>
      <c r="E3661" s="23">
        <v>0</v>
      </c>
      <c r="F3661" s="31">
        <v>3</v>
      </c>
      <c r="G3661" s="10">
        <v>59.87</v>
      </c>
      <c r="H3661" s="11">
        <f t="shared" si="114"/>
        <v>0</v>
      </c>
      <c r="I3661" s="12">
        <f t="shared" si="115"/>
        <v>179.60999999999999</v>
      </c>
      <c r="J3661" s="13" t="s">
        <v>1105</v>
      </c>
      <c r="K3661" s="37" t="str">
        <f>VLOOKUP(Tabela14[[#This Row],[CÓDIGO]],[1]fornnecedor!$A:$G,7,0)</f>
        <v>ESMALTES</v>
      </c>
    </row>
    <row r="3662" spans="1:11" x14ac:dyDescent="0.3">
      <c r="A3662" s="15">
        <v>22973</v>
      </c>
      <c r="B3662" s="15" t="str">
        <f>VLOOKUP(Tabela14[[#This Row],[CÓDIGO]],[1]fornnecedor!$A:$E,5,0)</f>
        <v>OMNI COMERCIO E SERVIÇOS LTDA</v>
      </c>
      <c r="C3662" s="16" t="s">
        <v>3435</v>
      </c>
      <c r="D3662" s="16" t="s">
        <v>857</v>
      </c>
      <c r="E3662" s="22">
        <v>0</v>
      </c>
      <c r="F3662" s="30">
        <v>101</v>
      </c>
      <c r="G3662" s="17">
        <v>1.78</v>
      </c>
      <c r="H3662" s="11">
        <f t="shared" si="114"/>
        <v>0</v>
      </c>
      <c r="I3662" s="12">
        <f t="shared" si="115"/>
        <v>179.78</v>
      </c>
      <c r="J3662" s="13" t="s">
        <v>1105</v>
      </c>
      <c r="K3662" s="37" t="str">
        <f>VLOOKUP(Tabela14[[#This Row],[CÓDIGO]],[1]fornnecedor!$A:$G,7,0)</f>
        <v>GRUPO CONVERSAO</v>
      </c>
    </row>
    <row r="3663" spans="1:11" x14ac:dyDescent="0.3">
      <c r="A3663" s="15">
        <v>24090</v>
      </c>
      <c r="B3663" s="15" t="str">
        <f>VLOOKUP(Tabela14[[#This Row],[CÓDIGO]],[1]fornnecedor!$A:$E,5,0)</f>
        <v>SKYLACK TINTAS E VERNIZES LTDA</v>
      </c>
      <c r="C3663" s="16" t="s">
        <v>3436</v>
      </c>
      <c r="D3663" s="16" t="s">
        <v>1114</v>
      </c>
      <c r="E3663" s="22">
        <v>0</v>
      </c>
      <c r="F3663" s="30">
        <v>10</v>
      </c>
      <c r="G3663" s="17">
        <v>18</v>
      </c>
      <c r="H3663" s="11">
        <f t="shared" si="114"/>
        <v>0</v>
      </c>
      <c r="I3663" s="12">
        <f t="shared" si="115"/>
        <v>180</v>
      </c>
      <c r="J3663" s="13" t="s">
        <v>1105</v>
      </c>
      <c r="K3663" s="37" t="str">
        <f>VLOOKUP(Tabela14[[#This Row],[CÓDIGO]],[1]fornnecedor!$A:$G,7,0)</f>
        <v>VERNIZ AUTOMOTIVO</v>
      </c>
    </row>
    <row r="3664" spans="1:11" x14ac:dyDescent="0.3">
      <c r="A3664" s="8">
        <v>23871</v>
      </c>
      <c r="B3664" s="8" t="str">
        <f>VLOOKUP(Tabela14[[#This Row],[CÓDIGO]],[1]fornnecedor!$A:$E,5,0)</f>
        <v>OMNI COMERCIO E SERVIÇOS LTDA</v>
      </c>
      <c r="C3664" s="9" t="s">
        <v>3437</v>
      </c>
      <c r="D3664" s="9" t="s">
        <v>861</v>
      </c>
      <c r="E3664" s="23">
        <v>0</v>
      </c>
      <c r="F3664" s="31">
        <v>7</v>
      </c>
      <c r="G3664" s="10">
        <v>25.76</v>
      </c>
      <c r="H3664" s="11">
        <f t="shared" si="114"/>
        <v>0</v>
      </c>
      <c r="I3664" s="12">
        <f t="shared" si="115"/>
        <v>180.32000000000002</v>
      </c>
      <c r="J3664" s="13" t="s">
        <v>1105</v>
      </c>
      <c r="K3664" s="37" t="str">
        <f>VLOOKUP(Tabela14[[#This Row],[CÓDIGO]],[1]fornnecedor!$A:$G,7,0)</f>
        <v>GRUPO CONVERSAO</v>
      </c>
    </row>
    <row r="3665" spans="1:11" x14ac:dyDescent="0.3">
      <c r="A3665" s="15">
        <v>84606</v>
      </c>
      <c r="B3665" s="15" t="str">
        <f>VLOOKUP(Tabela14[[#This Row],[CÓDIGO]],[1]fornnecedor!$A:$E,5,0)</f>
        <v>BRASILUX TINTAS TECNICAS LTDA</v>
      </c>
      <c r="C3665" s="16" t="s">
        <v>3438</v>
      </c>
      <c r="D3665" s="16" t="s">
        <v>549</v>
      </c>
      <c r="E3665" s="22">
        <v>0</v>
      </c>
      <c r="F3665" s="30">
        <v>5</v>
      </c>
      <c r="G3665" s="17">
        <v>36.090000000000003</v>
      </c>
      <c r="H3665" s="11">
        <f t="shared" si="114"/>
        <v>0</v>
      </c>
      <c r="I3665" s="12">
        <f t="shared" si="115"/>
        <v>180.45000000000002</v>
      </c>
      <c r="J3665" s="13" t="s">
        <v>1105</v>
      </c>
      <c r="K3665" s="37" t="str">
        <f>VLOOKUP(Tabela14[[#This Row],[CÓDIGO]],[1]fornnecedor!$A:$G,7,0)</f>
        <v>BASES IMOBILIÁRIAS</v>
      </c>
    </row>
    <row r="3666" spans="1:11" x14ac:dyDescent="0.3">
      <c r="A3666" s="15">
        <v>84552</v>
      </c>
      <c r="B3666" s="15" t="str">
        <f>VLOOKUP(Tabela14[[#This Row],[CÓDIGO]],[1]fornnecedor!$A:$E,5,0)</f>
        <v>AKZO NOBEL LTDA AUTO</v>
      </c>
      <c r="C3666" s="16" t="s">
        <v>3439</v>
      </c>
      <c r="D3666" s="16" t="s">
        <v>127</v>
      </c>
      <c r="E3666" s="22">
        <v>0</v>
      </c>
      <c r="F3666" s="30">
        <v>7</v>
      </c>
      <c r="G3666" s="17">
        <v>25.89</v>
      </c>
      <c r="H3666" s="11">
        <f t="shared" si="114"/>
        <v>0</v>
      </c>
      <c r="I3666" s="12">
        <f t="shared" si="115"/>
        <v>181.23000000000002</v>
      </c>
      <c r="J3666" s="13" t="s">
        <v>1105</v>
      </c>
      <c r="K3666" s="37" t="str">
        <f>VLOOKUP(Tabela14[[#This Row],[CÓDIGO]],[1]fornnecedor!$A:$G,7,0)</f>
        <v>CATALISADORES INDIVIDUAS</v>
      </c>
    </row>
    <row r="3667" spans="1:11" x14ac:dyDescent="0.3">
      <c r="A3667" s="15">
        <v>23530</v>
      </c>
      <c r="B3667" s="15" t="str">
        <f>VLOOKUP(Tabela14[[#This Row],[CÓDIGO]],[1]fornnecedor!$A:$E,5,0)</f>
        <v>OMNI COMERCIO E SERVIÇOS LTDA</v>
      </c>
      <c r="C3667" s="16" t="s">
        <v>863</v>
      </c>
      <c r="D3667" s="16" t="s">
        <v>857</v>
      </c>
      <c r="E3667" s="22">
        <v>0</v>
      </c>
      <c r="F3667" s="30">
        <v>22</v>
      </c>
      <c r="G3667" s="17">
        <v>8.26</v>
      </c>
      <c r="H3667" s="11">
        <f t="shared" si="114"/>
        <v>0</v>
      </c>
      <c r="I3667" s="12">
        <f t="shared" si="115"/>
        <v>181.72</v>
      </c>
      <c r="J3667" s="13" t="s">
        <v>1105</v>
      </c>
      <c r="K3667" s="37" t="str">
        <f>VLOOKUP(Tabela14[[#This Row],[CÓDIGO]],[1]fornnecedor!$A:$G,7,0)</f>
        <v>GRUPO CONVERSAO</v>
      </c>
    </row>
    <row r="3668" spans="1:11" x14ac:dyDescent="0.3">
      <c r="A3668" s="8">
        <v>84722</v>
      </c>
      <c r="B3668" s="8" t="str">
        <f>VLOOKUP(Tabela14[[#This Row],[CÓDIGO]],[1]fornnecedor!$A:$E,5,0)</f>
        <v>BRASILUX TINTAS TECNICAS LTDA</v>
      </c>
      <c r="C3668" s="9" t="s">
        <v>3441</v>
      </c>
      <c r="D3668" s="9" t="s">
        <v>549</v>
      </c>
      <c r="E3668" s="23">
        <v>0</v>
      </c>
      <c r="F3668" s="31">
        <v>10</v>
      </c>
      <c r="G3668" s="10">
        <v>18.2</v>
      </c>
      <c r="H3668" s="11">
        <f t="shared" si="114"/>
        <v>0</v>
      </c>
      <c r="I3668" s="12">
        <f t="shared" si="115"/>
        <v>182</v>
      </c>
      <c r="J3668" s="13" t="s">
        <v>1105</v>
      </c>
      <c r="K3668" s="37" t="str">
        <f>VLOOKUP(Tabela14[[#This Row],[CÓDIGO]],[1]fornnecedor!$A:$G,7,0)</f>
        <v>ESMALTES</v>
      </c>
    </row>
    <row r="3669" spans="1:11" x14ac:dyDescent="0.3">
      <c r="A3669" s="15">
        <v>86152</v>
      </c>
      <c r="B3669" s="15" t="str">
        <f>VLOOKUP(Tabela14[[#This Row],[CÓDIGO]],[1]fornnecedor!$A:$E,5,0)</f>
        <v>AKZO NOBEL LTDA DECOR</v>
      </c>
      <c r="C3669" s="16" t="s">
        <v>3443</v>
      </c>
      <c r="D3669" s="16" t="s">
        <v>2498</v>
      </c>
      <c r="E3669" s="22">
        <v>0</v>
      </c>
      <c r="F3669" s="30">
        <v>9</v>
      </c>
      <c r="G3669" s="17">
        <v>20.25</v>
      </c>
      <c r="H3669" s="11">
        <f t="shared" si="114"/>
        <v>0</v>
      </c>
      <c r="I3669" s="12">
        <f t="shared" si="115"/>
        <v>182.25</v>
      </c>
      <c r="J3669" s="13" t="s">
        <v>1105</v>
      </c>
      <c r="K3669" s="37" t="str">
        <f>VLOOKUP(Tabela14[[#This Row],[CÓDIGO]],[1]fornnecedor!$A:$G,7,0)</f>
        <v>LINHA MOVELEIRA</v>
      </c>
    </row>
    <row r="3670" spans="1:11" x14ac:dyDescent="0.3">
      <c r="A3670" s="15">
        <v>86201</v>
      </c>
      <c r="B3670" s="15" t="str">
        <f>VLOOKUP(Tabela14[[#This Row],[CÓDIGO]],[1]fornnecedor!$A:$E,5,0)</f>
        <v>AKZO NOBEL LTDA DECOR</v>
      </c>
      <c r="C3670" s="16" t="s">
        <v>3444</v>
      </c>
      <c r="D3670" s="16" t="s">
        <v>543</v>
      </c>
      <c r="E3670" s="22">
        <v>0</v>
      </c>
      <c r="F3670" s="30">
        <v>2</v>
      </c>
      <c r="G3670" s="17">
        <v>91.14</v>
      </c>
      <c r="H3670" s="11">
        <f t="shared" si="114"/>
        <v>0</v>
      </c>
      <c r="I3670" s="12">
        <f t="shared" si="115"/>
        <v>182.28</v>
      </c>
      <c r="J3670" s="13" t="s">
        <v>1105</v>
      </c>
      <c r="K3670" s="37" t="str">
        <f>VLOOKUP(Tabela14[[#This Row],[CÓDIGO]],[1]fornnecedor!$A:$G,7,0)</f>
        <v>BASES IMOBILIÁRIAS</v>
      </c>
    </row>
    <row r="3671" spans="1:11" x14ac:dyDescent="0.3">
      <c r="A3671" s="15">
        <v>85175</v>
      </c>
      <c r="B3671" s="15" t="str">
        <f>VLOOKUP(Tabela14[[#This Row],[CÓDIGO]],[1]fornnecedor!$A:$E,5,0)</f>
        <v>BRASILUX TINTAS TECNICAS LTDA</v>
      </c>
      <c r="C3671" s="16" t="s">
        <v>3445</v>
      </c>
      <c r="D3671" s="16" t="s">
        <v>549</v>
      </c>
      <c r="E3671" s="22">
        <v>0</v>
      </c>
      <c r="F3671" s="30">
        <v>6</v>
      </c>
      <c r="G3671" s="17">
        <v>30.42</v>
      </c>
      <c r="H3671" s="11">
        <f t="shared" si="114"/>
        <v>0</v>
      </c>
      <c r="I3671" s="12">
        <f t="shared" si="115"/>
        <v>182.52</v>
      </c>
      <c r="J3671" s="13" t="s">
        <v>1105</v>
      </c>
      <c r="K3671" s="37" t="str">
        <f>VLOOKUP(Tabela14[[#This Row],[CÓDIGO]],[1]fornnecedor!$A:$G,7,0)</f>
        <v>CIMENTO QUEIMADO / EFEITOS DECORATIVOS</v>
      </c>
    </row>
    <row r="3672" spans="1:11" x14ac:dyDescent="0.3">
      <c r="A3672" s="8">
        <v>84844</v>
      </c>
      <c r="B3672" s="8" t="str">
        <f>VLOOKUP(Tabela14[[#This Row],[CÓDIGO]],[1]fornnecedor!$A:$E,5,0)</f>
        <v>BRASILUX TINTAS TECNICAS LTDA</v>
      </c>
      <c r="C3672" s="9" t="s">
        <v>3446</v>
      </c>
      <c r="D3672" s="9" t="s">
        <v>549</v>
      </c>
      <c r="E3672" s="23">
        <v>0</v>
      </c>
      <c r="F3672" s="31">
        <v>3</v>
      </c>
      <c r="G3672" s="10">
        <v>60.87</v>
      </c>
      <c r="H3672" s="11">
        <f t="shared" si="114"/>
        <v>0</v>
      </c>
      <c r="I3672" s="12">
        <f t="shared" si="115"/>
        <v>182.60999999999999</v>
      </c>
      <c r="J3672" s="13" t="s">
        <v>1105</v>
      </c>
      <c r="K3672" s="37" t="str">
        <f>VLOOKUP(Tabela14[[#This Row],[CÓDIGO]],[1]fornnecedor!$A:$G,7,0)</f>
        <v>LINHA MOVELEIRA</v>
      </c>
    </row>
    <row r="3673" spans="1:11" x14ac:dyDescent="0.3">
      <c r="A3673" s="15">
        <v>85001</v>
      </c>
      <c r="B3673" s="15" t="str">
        <f>VLOOKUP(Tabela14[[#This Row],[CÓDIGO]],[1]fornnecedor!$A:$E,5,0)</f>
        <v>BRASILUX TINTAS TECNICAS LTDA</v>
      </c>
      <c r="C3673" s="16" t="s">
        <v>3449</v>
      </c>
      <c r="D3673" s="16" t="s">
        <v>549</v>
      </c>
      <c r="E3673" s="22">
        <v>0</v>
      </c>
      <c r="F3673" s="30">
        <v>5</v>
      </c>
      <c r="G3673" s="17">
        <v>36.74</v>
      </c>
      <c r="H3673" s="11">
        <f t="shared" si="114"/>
        <v>0</v>
      </c>
      <c r="I3673" s="12">
        <f t="shared" si="115"/>
        <v>183.70000000000002</v>
      </c>
      <c r="J3673" s="13" t="s">
        <v>1105</v>
      </c>
      <c r="K3673" s="37" t="str">
        <f>VLOOKUP(Tabela14[[#This Row],[CÓDIGO]],[1]fornnecedor!$A:$G,7,0)</f>
        <v>BASES IMOBILIÁRIAS</v>
      </c>
    </row>
    <row r="3674" spans="1:11" x14ac:dyDescent="0.3">
      <c r="A3674" s="8">
        <v>83812</v>
      </c>
      <c r="B3674" s="8" t="str">
        <f>VLOOKUP(Tabela14[[#This Row],[CÓDIGO]],[1]fornnecedor!$A:$E,5,0)</f>
        <v>ANJO QUIMICA DO BRASIL LTDA</v>
      </c>
      <c r="C3674" s="9" t="s">
        <v>3450</v>
      </c>
      <c r="D3674" s="9" t="s">
        <v>503</v>
      </c>
      <c r="E3674" s="23">
        <v>0</v>
      </c>
      <c r="F3674" s="31">
        <v>2</v>
      </c>
      <c r="G3674" s="10">
        <v>91.98</v>
      </c>
      <c r="H3674" s="11">
        <f t="shared" si="114"/>
        <v>0</v>
      </c>
      <c r="I3674" s="12">
        <f t="shared" si="115"/>
        <v>183.96</v>
      </c>
      <c r="J3674" s="13" t="s">
        <v>1105</v>
      </c>
      <c r="K3674" s="37" t="str">
        <f>VLOOKUP(Tabela14[[#This Row],[CÓDIGO]],[1]fornnecedor!$A:$G,7,0)</f>
        <v>ESMALTES</v>
      </c>
    </row>
    <row r="3675" spans="1:11" x14ac:dyDescent="0.3">
      <c r="A3675" s="15">
        <v>85914</v>
      </c>
      <c r="B3675" s="15" t="str">
        <f>VLOOKUP(Tabela14[[#This Row],[CÓDIGO]],[1]fornnecedor!$A:$E,5,0)</f>
        <v>AKZO NOBEL LTDA DECOR</v>
      </c>
      <c r="C3675" s="16" t="s">
        <v>3451</v>
      </c>
      <c r="D3675" s="16" t="s">
        <v>543</v>
      </c>
      <c r="E3675" s="22">
        <v>0</v>
      </c>
      <c r="F3675" s="30">
        <v>7</v>
      </c>
      <c r="G3675" s="17">
        <v>26.39</v>
      </c>
      <c r="H3675" s="11">
        <f t="shared" si="114"/>
        <v>0</v>
      </c>
      <c r="I3675" s="12">
        <f t="shared" si="115"/>
        <v>184.73000000000002</v>
      </c>
      <c r="J3675" s="13" t="s">
        <v>1105</v>
      </c>
      <c r="K3675" s="37" t="str">
        <f>VLOOKUP(Tabela14[[#This Row],[CÓDIGO]],[1]fornnecedor!$A:$G,7,0)</f>
        <v>ESMALTES</v>
      </c>
    </row>
    <row r="3676" spans="1:11" x14ac:dyDescent="0.3">
      <c r="A3676" s="8">
        <v>84185</v>
      </c>
      <c r="B3676" s="8" t="str">
        <f>VLOOKUP(Tabela14[[#This Row],[CÓDIGO]],[1]fornnecedor!$A:$E,5,0)</f>
        <v>BRASILUX TINTAS TECNICAS LTDA</v>
      </c>
      <c r="C3676" s="9" t="s">
        <v>3454</v>
      </c>
      <c r="D3676" s="9" t="s">
        <v>549</v>
      </c>
      <c r="E3676" s="23">
        <v>0</v>
      </c>
      <c r="F3676" s="31">
        <v>9</v>
      </c>
      <c r="G3676" s="10">
        <v>20.59</v>
      </c>
      <c r="H3676" s="11">
        <f t="shared" si="114"/>
        <v>0</v>
      </c>
      <c r="I3676" s="12">
        <f t="shared" si="115"/>
        <v>185.31</v>
      </c>
      <c r="J3676" s="13" t="s">
        <v>1105</v>
      </c>
      <c r="K3676" s="37" t="str">
        <f>VLOOKUP(Tabela14[[#This Row],[CÓDIGO]],[1]fornnecedor!$A:$G,7,0)</f>
        <v>ESMALTES</v>
      </c>
    </row>
    <row r="3677" spans="1:11" x14ac:dyDescent="0.3">
      <c r="A3677" s="15">
        <v>24169</v>
      </c>
      <c r="B3677" s="15" t="str">
        <f>VLOOKUP(Tabela14[[#This Row],[CÓDIGO]],[1]fornnecedor!$A:$E,5,0)</f>
        <v>CARVIC COM VER DE PROD E EQ P/ REP AUTO LTDA</v>
      </c>
      <c r="C3677" s="16" t="s">
        <v>3455</v>
      </c>
      <c r="D3677" s="16" t="s">
        <v>1114</v>
      </c>
      <c r="E3677" s="22">
        <v>0</v>
      </c>
      <c r="F3677" s="30">
        <v>3.42</v>
      </c>
      <c r="G3677" s="17">
        <v>54.24</v>
      </c>
      <c r="H3677" s="11">
        <f t="shared" si="114"/>
        <v>0</v>
      </c>
      <c r="I3677" s="12">
        <f t="shared" si="115"/>
        <v>185.5008</v>
      </c>
      <c r="J3677" s="13" t="s">
        <v>1105</v>
      </c>
      <c r="K3677" s="37" t="str">
        <f>VLOOKUP(Tabela14[[#This Row],[CÓDIGO]],[1]fornnecedor!$A:$G,7,0)</f>
        <v>BASES POLIÉSTER</v>
      </c>
    </row>
    <row r="3678" spans="1:11" x14ac:dyDescent="0.3">
      <c r="A3678" s="15">
        <v>24142</v>
      </c>
      <c r="B3678" s="15" t="str">
        <f>VLOOKUP(Tabela14[[#This Row],[CÓDIGO]],[1]fornnecedor!$A:$E,5,0)</f>
        <v>SKYLACK TINTAS E VERNIZES LTDA</v>
      </c>
      <c r="C3678" s="16" t="s">
        <v>3456</v>
      </c>
      <c r="D3678" s="16" t="s">
        <v>1114</v>
      </c>
      <c r="E3678" s="22">
        <v>0</v>
      </c>
      <c r="F3678" s="30">
        <v>6</v>
      </c>
      <c r="G3678" s="17">
        <v>30.92</v>
      </c>
      <c r="H3678" s="11">
        <f t="shared" si="114"/>
        <v>0</v>
      </c>
      <c r="I3678" s="12">
        <f t="shared" si="115"/>
        <v>185.52</v>
      </c>
      <c r="J3678" s="13" t="s">
        <v>1105</v>
      </c>
      <c r="K3678" s="37" t="str">
        <f>VLOOKUP(Tabela14[[#This Row],[CÓDIGO]],[1]fornnecedor!$A:$G,7,0)</f>
        <v>TINTAS PU</v>
      </c>
    </row>
    <row r="3679" spans="1:11" x14ac:dyDescent="0.3">
      <c r="A3679" s="15">
        <v>23650</v>
      </c>
      <c r="B3679" s="15" t="str">
        <f>VLOOKUP(Tabela14[[#This Row],[CÓDIGO]],[1]fornnecedor!$A:$E,5,0)</f>
        <v>3M DO BRASIL LTDA</v>
      </c>
      <c r="C3679" s="16" t="s">
        <v>3459</v>
      </c>
      <c r="D3679" s="16" t="s">
        <v>366</v>
      </c>
      <c r="E3679" s="22">
        <v>0</v>
      </c>
      <c r="F3679" s="30">
        <v>1</v>
      </c>
      <c r="G3679" s="17">
        <v>186.18</v>
      </c>
      <c r="H3679" s="11">
        <f t="shared" si="114"/>
        <v>0</v>
      </c>
      <c r="I3679" s="12">
        <f t="shared" si="115"/>
        <v>186.18</v>
      </c>
      <c r="J3679" s="13" t="s">
        <v>1105</v>
      </c>
      <c r="K3679" s="37" t="str">
        <f>VLOOKUP(Tabela14[[#This Row],[CÓDIGO]],[1]fornnecedor!$A:$G,7,0)</f>
        <v>APLICADORES / ADAPTADORES / ENGATES / SUPORTES</v>
      </c>
    </row>
    <row r="3680" spans="1:11" x14ac:dyDescent="0.3">
      <c r="A3680" s="15">
        <v>86977</v>
      </c>
      <c r="B3680" s="15" t="str">
        <f>VLOOKUP(Tabela14[[#This Row],[CÓDIGO]],[1]fornnecedor!$A:$E,5,0)</f>
        <v>IND DE PLASTICOS HERC LTDA</v>
      </c>
      <c r="C3680" s="16" t="s">
        <v>3460</v>
      </c>
      <c r="D3680" s="16" t="s">
        <v>1306</v>
      </c>
      <c r="E3680" s="22">
        <v>0</v>
      </c>
      <c r="F3680" s="30">
        <v>16</v>
      </c>
      <c r="G3680" s="17">
        <v>11.65</v>
      </c>
      <c r="H3680" s="11">
        <f t="shared" si="114"/>
        <v>0</v>
      </c>
      <c r="I3680" s="12">
        <f t="shared" si="115"/>
        <v>186.4</v>
      </c>
      <c r="J3680" s="13" t="s">
        <v>1105</v>
      </c>
      <c r="K3680" s="37" t="str">
        <f>VLOOKUP(Tabela14[[#This Row],[CÓDIGO]],[1]fornnecedor!$A:$G,7,0)</f>
        <v>TORNEIRA/DUCHA</v>
      </c>
    </row>
    <row r="3681" spans="1:11" x14ac:dyDescent="0.3">
      <c r="A3681" s="8">
        <v>258</v>
      </c>
      <c r="B3681" s="8" t="str">
        <f>VLOOKUP(Tabela14[[#This Row],[CÓDIGO]],[1]fornnecedor!$A:$E,5,0)</f>
        <v>SKYLACK TINTAS E VERNIZES LTDA</v>
      </c>
      <c r="C3681" s="9" t="s">
        <v>3462</v>
      </c>
      <c r="D3681" s="9" t="s">
        <v>1114</v>
      </c>
      <c r="E3681" s="23">
        <v>0</v>
      </c>
      <c r="F3681" s="31">
        <v>4</v>
      </c>
      <c r="G3681" s="10">
        <v>46.78</v>
      </c>
      <c r="H3681" s="11">
        <f t="shared" si="114"/>
        <v>0</v>
      </c>
      <c r="I3681" s="12">
        <f t="shared" si="115"/>
        <v>187.12</v>
      </c>
      <c r="J3681" s="13" t="s">
        <v>1105</v>
      </c>
      <c r="K3681" s="37" t="str">
        <f>VLOOKUP(Tabela14[[#This Row],[CÓDIGO]],[1]fornnecedor!$A:$G,7,0)</f>
        <v>TINTAS POLIÉSTER</v>
      </c>
    </row>
    <row r="3682" spans="1:11" x14ac:dyDescent="0.3">
      <c r="A3682" s="8">
        <v>84986</v>
      </c>
      <c r="B3682" s="8" t="str">
        <f>VLOOKUP(Tabela14[[#This Row],[CÓDIGO]],[1]fornnecedor!$A:$E,5,0)</f>
        <v>BRASILUX TINTAS TECNICAS LTDA</v>
      </c>
      <c r="C3682" s="9" t="s">
        <v>3463</v>
      </c>
      <c r="D3682" s="9" t="s">
        <v>549</v>
      </c>
      <c r="E3682" s="23">
        <v>0</v>
      </c>
      <c r="F3682" s="31">
        <v>5</v>
      </c>
      <c r="G3682" s="10">
        <v>37.5</v>
      </c>
      <c r="H3682" s="11">
        <f t="shared" si="114"/>
        <v>0</v>
      </c>
      <c r="I3682" s="12">
        <f t="shared" si="115"/>
        <v>187.5</v>
      </c>
      <c r="J3682" s="13" t="s">
        <v>1105</v>
      </c>
      <c r="K3682" s="37" t="str">
        <f>VLOOKUP(Tabela14[[#This Row],[CÓDIGO]],[1]fornnecedor!$A:$G,7,0)</f>
        <v>BASES IMOBILIÁRIAS</v>
      </c>
    </row>
    <row r="3683" spans="1:11" x14ac:dyDescent="0.3">
      <c r="A3683" s="15">
        <v>24056</v>
      </c>
      <c r="B3683" s="15" t="str">
        <f>VLOOKUP(Tabela14[[#This Row],[CÓDIGO]],[1]fornnecedor!$A:$E,5,0)</f>
        <v>SKYLACK TINTAS E VERNIZES LTDA</v>
      </c>
      <c r="C3683" s="16" t="s">
        <v>3468</v>
      </c>
      <c r="D3683" s="16" t="s">
        <v>1114</v>
      </c>
      <c r="E3683" s="22">
        <v>0</v>
      </c>
      <c r="F3683" s="30">
        <v>3.98</v>
      </c>
      <c r="G3683" s="17">
        <v>47.43</v>
      </c>
      <c r="H3683" s="11">
        <f t="shared" si="114"/>
        <v>0</v>
      </c>
      <c r="I3683" s="12">
        <f t="shared" si="115"/>
        <v>188.7714</v>
      </c>
      <c r="J3683" s="13" t="s">
        <v>1105</v>
      </c>
      <c r="K3683" s="37" t="str">
        <f>VLOOKUP(Tabela14[[#This Row],[CÓDIGO]],[1]fornnecedor!$A:$G,7,0)</f>
        <v>BASES POLIÉSTER</v>
      </c>
    </row>
    <row r="3684" spans="1:11" x14ac:dyDescent="0.3">
      <c r="A3684" s="15">
        <v>85226</v>
      </c>
      <c r="B3684" s="15" t="str">
        <f>VLOOKUP(Tabela14[[#This Row],[CÓDIGO]],[1]fornnecedor!$A:$E,5,0)</f>
        <v>PINCEIS ATLAS S.A.</v>
      </c>
      <c r="C3684" s="16" t="s">
        <v>3469</v>
      </c>
      <c r="D3684" s="16" t="s">
        <v>23</v>
      </c>
      <c r="E3684" s="22">
        <v>0</v>
      </c>
      <c r="F3684" s="30">
        <v>49</v>
      </c>
      <c r="G3684" s="17">
        <v>3.86</v>
      </c>
      <c r="H3684" s="11">
        <f t="shared" si="114"/>
        <v>0</v>
      </c>
      <c r="I3684" s="12">
        <f t="shared" si="115"/>
        <v>189.14</v>
      </c>
      <c r="J3684" s="13" t="s">
        <v>1105</v>
      </c>
      <c r="K3684" s="37" t="str">
        <f>VLOOKUP(Tabela14[[#This Row],[CÓDIGO]],[1]fornnecedor!$A:$G,7,0)</f>
        <v>ROLOS / TRINCHAS / PINCÉIS / ESPÁTULAS</v>
      </c>
    </row>
    <row r="3685" spans="1:11" x14ac:dyDescent="0.3">
      <c r="A3685" s="15">
        <v>84223</v>
      </c>
      <c r="B3685" s="15" t="str">
        <f>VLOOKUP(Tabela14[[#This Row],[CÓDIGO]],[1]fornnecedor!$A:$E,5,0)</f>
        <v>BRASILUX TINTAS TECNICAS LTDA</v>
      </c>
      <c r="C3685" s="16" t="s">
        <v>3471</v>
      </c>
      <c r="D3685" s="16" t="s">
        <v>549</v>
      </c>
      <c r="E3685" s="22">
        <v>0</v>
      </c>
      <c r="F3685" s="30">
        <v>18</v>
      </c>
      <c r="G3685" s="17">
        <v>10.58</v>
      </c>
      <c r="H3685" s="11">
        <f t="shared" si="114"/>
        <v>0</v>
      </c>
      <c r="I3685" s="12">
        <f t="shared" si="115"/>
        <v>190.44</v>
      </c>
      <c r="J3685" s="13" t="s">
        <v>1105</v>
      </c>
      <c r="K3685" s="37" t="str">
        <f>VLOOKUP(Tabela14[[#This Row],[CÓDIGO]],[1]fornnecedor!$A:$G,7,0)</f>
        <v>ESMALTES</v>
      </c>
    </row>
    <row r="3686" spans="1:11" x14ac:dyDescent="0.3">
      <c r="A3686" s="15">
        <v>85925</v>
      </c>
      <c r="B3686" s="15" t="str">
        <f>VLOOKUP(Tabela14[[#This Row],[CÓDIGO]],[1]fornnecedor!$A:$E,5,0)</f>
        <v>AKZO NOBEL LTDA DECOR</v>
      </c>
      <c r="C3686" s="16" t="s">
        <v>3475</v>
      </c>
      <c r="D3686" s="16" t="s">
        <v>543</v>
      </c>
      <c r="E3686" s="22">
        <v>0</v>
      </c>
      <c r="F3686" s="30">
        <v>7</v>
      </c>
      <c r="G3686" s="17">
        <v>27.28</v>
      </c>
      <c r="H3686" s="11">
        <f t="shared" si="114"/>
        <v>0</v>
      </c>
      <c r="I3686" s="12">
        <f t="shared" si="115"/>
        <v>190.96</v>
      </c>
      <c r="J3686" s="13" t="s">
        <v>1105</v>
      </c>
      <c r="K3686" s="37" t="str">
        <f>VLOOKUP(Tabela14[[#This Row],[CÓDIGO]],[1]fornnecedor!$A:$G,7,0)</f>
        <v>ESMALTES</v>
      </c>
    </row>
    <row r="3687" spans="1:11" x14ac:dyDescent="0.3">
      <c r="A3687" s="15">
        <v>85171</v>
      </c>
      <c r="B3687" s="15" t="str">
        <f>VLOOKUP(Tabela14[[#This Row],[CÓDIGO]],[1]fornnecedor!$A:$E,5,0)</f>
        <v>BRASILUX TINTAS TECNICAS LTDA</v>
      </c>
      <c r="C3687" s="16" t="s">
        <v>3480</v>
      </c>
      <c r="D3687" s="16" t="s">
        <v>549</v>
      </c>
      <c r="E3687" s="22">
        <v>0</v>
      </c>
      <c r="F3687" s="30">
        <v>5</v>
      </c>
      <c r="G3687" s="17">
        <v>38.49</v>
      </c>
      <c r="H3687" s="11">
        <f t="shared" si="114"/>
        <v>0</v>
      </c>
      <c r="I3687" s="12">
        <f t="shared" si="115"/>
        <v>192.45000000000002</v>
      </c>
      <c r="J3687" s="13" t="s">
        <v>1105</v>
      </c>
      <c r="K3687" s="37" t="str">
        <f>VLOOKUP(Tabela14[[#This Row],[CÓDIGO]],[1]fornnecedor!$A:$G,7,0)</f>
        <v>CIMENTO QUEIMADO / EFEITOS DECORATIVOS</v>
      </c>
    </row>
    <row r="3688" spans="1:11" x14ac:dyDescent="0.3">
      <c r="A3688" s="15">
        <v>84049</v>
      </c>
      <c r="B3688" s="15" t="str">
        <f>VLOOKUP(Tabela14[[#This Row],[CÓDIGO]],[1]fornnecedor!$A:$E,5,0)</f>
        <v>BRASILUX TINTAS TECNICAS LTDA</v>
      </c>
      <c r="C3688" s="16" t="s">
        <v>3484</v>
      </c>
      <c r="D3688" s="16" t="s">
        <v>549</v>
      </c>
      <c r="E3688" s="22">
        <v>0</v>
      </c>
      <c r="F3688" s="30">
        <v>7</v>
      </c>
      <c r="G3688" s="17">
        <v>27.91</v>
      </c>
      <c r="H3688" s="11">
        <f t="shared" si="114"/>
        <v>0</v>
      </c>
      <c r="I3688" s="12">
        <f t="shared" si="115"/>
        <v>195.37</v>
      </c>
      <c r="J3688" s="13" t="s">
        <v>1105</v>
      </c>
      <c r="K3688" s="37" t="str">
        <f>VLOOKUP(Tabela14[[#This Row],[CÓDIGO]],[1]fornnecedor!$A:$G,7,0)</f>
        <v>IMPERMEABILIZANTES</v>
      </c>
    </row>
    <row r="3689" spans="1:11" x14ac:dyDescent="0.3">
      <c r="A3689" s="8">
        <v>84611</v>
      </c>
      <c r="B3689" s="8" t="str">
        <f>VLOOKUP(Tabela14[[#This Row],[CÓDIGO]],[1]fornnecedor!$A:$E,5,0)</f>
        <v>BRASILUX TINTAS TECNICAS LTDA</v>
      </c>
      <c r="C3689" s="9" t="s">
        <v>3486</v>
      </c>
      <c r="D3689" s="9" t="s">
        <v>549</v>
      </c>
      <c r="E3689" s="23">
        <v>0</v>
      </c>
      <c r="F3689" s="31">
        <v>6</v>
      </c>
      <c r="G3689" s="10">
        <v>32.69</v>
      </c>
      <c r="H3689" s="11">
        <f t="shared" si="114"/>
        <v>0</v>
      </c>
      <c r="I3689" s="12">
        <f t="shared" si="115"/>
        <v>196.14</v>
      </c>
      <c r="J3689" s="13" t="s">
        <v>1105</v>
      </c>
      <c r="K3689" s="37" t="str">
        <f>VLOOKUP(Tabela14[[#This Row],[CÓDIGO]],[1]fornnecedor!$A:$G,7,0)</f>
        <v>BASES IMOBILIÁRIAS</v>
      </c>
    </row>
    <row r="3690" spans="1:11" x14ac:dyDescent="0.3">
      <c r="A3690" s="8">
        <v>84071</v>
      </c>
      <c r="B3690" s="8" t="str">
        <f>VLOOKUP(Tabela14[[#This Row],[CÓDIGO]],[1]fornnecedor!$A:$E,5,0)</f>
        <v>BRASILUX TINTAS TECNICAS LTDA</v>
      </c>
      <c r="C3690" s="9" t="s">
        <v>3487</v>
      </c>
      <c r="D3690" s="9" t="s">
        <v>549</v>
      </c>
      <c r="E3690" s="23">
        <v>0</v>
      </c>
      <c r="F3690" s="31">
        <v>10</v>
      </c>
      <c r="G3690" s="10">
        <v>19.670000000000002</v>
      </c>
      <c r="H3690" s="11">
        <f t="shared" si="114"/>
        <v>0</v>
      </c>
      <c r="I3690" s="12">
        <f t="shared" si="115"/>
        <v>196.70000000000002</v>
      </c>
      <c r="J3690" s="13" t="s">
        <v>1105</v>
      </c>
      <c r="K3690" s="37" t="str">
        <f>VLOOKUP(Tabela14[[#This Row],[CÓDIGO]],[1]fornnecedor!$A:$G,7,0)</f>
        <v>ESMALTES</v>
      </c>
    </row>
    <row r="3691" spans="1:11" x14ac:dyDescent="0.3">
      <c r="A3691" s="8">
        <v>24071</v>
      </c>
      <c r="B3691" s="8" t="str">
        <f>VLOOKUP(Tabela14[[#This Row],[CÓDIGO]],[1]fornnecedor!$A:$E,5,0)</f>
        <v>SKYLACK TINTAS E VERNIZES LTDA</v>
      </c>
      <c r="C3691" s="9" t="s">
        <v>3488</v>
      </c>
      <c r="D3691" s="9" t="s">
        <v>1114</v>
      </c>
      <c r="E3691" s="23">
        <v>0</v>
      </c>
      <c r="F3691" s="31">
        <v>3.83</v>
      </c>
      <c r="G3691" s="10">
        <v>51.37</v>
      </c>
      <c r="H3691" s="11">
        <f t="shared" si="114"/>
        <v>0</v>
      </c>
      <c r="I3691" s="12">
        <f t="shared" si="115"/>
        <v>196.74709999999999</v>
      </c>
      <c r="J3691" s="13" t="s">
        <v>1105</v>
      </c>
      <c r="K3691" s="37" t="str">
        <f>VLOOKUP(Tabela14[[#This Row],[CÓDIGO]],[1]fornnecedor!$A:$G,7,0)</f>
        <v>BASES POLIÉSTER</v>
      </c>
    </row>
    <row r="3692" spans="1:11" x14ac:dyDescent="0.3">
      <c r="A3692" s="15">
        <v>60</v>
      </c>
      <c r="B3692" s="15" t="str">
        <f>VLOOKUP(Tabela14[[#This Row],[CÓDIGO]],[1]fornnecedor!$A:$E,5,0)</f>
        <v>3M DO BRASIL LTDA</v>
      </c>
      <c r="C3692" s="16" t="s">
        <v>3490</v>
      </c>
      <c r="D3692" s="16" t="s">
        <v>366</v>
      </c>
      <c r="E3692" s="22">
        <v>0</v>
      </c>
      <c r="F3692" s="30">
        <v>205</v>
      </c>
      <c r="G3692" s="17">
        <v>0.96</v>
      </c>
      <c r="H3692" s="11">
        <f t="shared" si="114"/>
        <v>0</v>
      </c>
      <c r="I3692" s="12">
        <f t="shared" si="115"/>
        <v>196.79999999999998</v>
      </c>
      <c r="J3692" s="13" t="s">
        <v>1105</v>
      </c>
      <c r="K3692" s="37" t="str">
        <f>VLOOKUP(Tabela14[[#This Row],[CÓDIGO]],[1]fornnecedor!$A:$G,7,0)</f>
        <v>LIXA DÁGUA</v>
      </c>
    </row>
    <row r="3693" spans="1:11" x14ac:dyDescent="0.3">
      <c r="A3693" s="8">
        <v>84813</v>
      </c>
      <c r="B3693" s="8" t="str">
        <f>VLOOKUP(Tabela14[[#This Row],[CÓDIGO]],[1]fornnecedor!$A:$E,5,0)</f>
        <v>BRASILUX TINTAS TECNICAS LTDA</v>
      </c>
      <c r="C3693" s="9" t="s">
        <v>3491</v>
      </c>
      <c r="D3693" s="9" t="s">
        <v>549</v>
      </c>
      <c r="E3693" s="23">
        <v>0</v>
      </c>
      <c r="F3693" s="31">
        <v>10</v>
      </c>
      <c r="G3693" s="10">
        <v>19.78</v>
      </c>
      <c r="H3693" s="11">
        <f t="shared" si="114"/>
        <v>0</v>
      </c>
      <c r="I3693" s="12">
        <f t="shared" si="115"/>
        <v>197.8</v>
      </c>
      <c r="J3693" s="13" t="s">
        <v>1105</v>
      </c>
      <c r="K3693" s="37" t="str">
        <f>VLOOKUP(Tabela14[[#This Row],[CÓDIGO]],[1]fornnecedor!$A:$G,7,0)</f>
        <v>EPOXI</v>
      </c>
    </row>
    <row r="3694" spans="1:11" x14ac:dyDescent="0.3">
      <c r="A3694" s="8">
        <v>24276</v>
      </c>
      <c r="B3694" s="8" t="str">
        <f>VLOOKUP(Tabela14[[#This Row],[CÓDIGO]],[1]fornnecedor!$A:$E,5,0)</f>
        <v>O.V.D. IMPORTADORA E DISTRIBUIDORA LTDA</v>
      </c>
      <c r="C3694" s="9" t="s">
        <v>3492</v>
      </c>
      <c r="D3694" s="9" t="s">
        <v>2329</v>
      </c>
      <c r="E3694" s="23">
        <v>0</v>
      </c>
      <c r="F3694" s="31">
        <v>2</v>
      </c>
      <c r="G3694" s="10">
        <v>98.92</v>
      </c>
      <c r="H3694" s="11">
        <f t="shared" si="114"/>
        <v>0</v>
      </c>
      <c r="I3694" s="12">
        <f t="shared" si="115"/>
        <v>197.84</v>
      </c>
      <c r="J3694" s="13" t="s">
        <v>1105</v>
      </c>
      <c r="K3694" s="37" t="str">
        <f>VLOOKUP(Tabela14[[#This Row],[CÓDIGO]],[1]fornnecedor!$A:$G,7,0)</f>
        <v>APLICADORES / ADAPTADORES / ENGATES / SUPORTES</v>
      </c>
    </row>
    <row r="3695" spans="1:11" x14ac:dyDescent="0.3">
      <c r="A3695" s="15">
        <v>9813</v>
      </c>
      <c r="B3695" s="15" t="str">
        <f>VLOOKUP(Tabela14[[#This Row],[CÓDIGO]],[1]fornnecedor!$A:$E,5,0)</f>
        <v>SKYLACK TINTAS E VERNIZES LTDA</v>
      </c>
      <c r="C3695" s="16" t="s">
        <v>3493</v>
      </c>
      <c r="D3695" s="16" t="s">
        <v>1114</v>
      </c>
      <c r="E3695" s="22">
        <v>0</v>
      </c>
      <c r="F3695" s="30">
        <v>1</v>
      </c>
      <c r="G3695" s="17">
        <v>198.06</v>
      </c>
      <c r="H3695" s="11">
        <f t="shared" si="114"/>
        <v>0</v>
      </c>
      <c r="I3695" s="12">
        <f t="shared" si="115"/>
        <v>198.06</v>
      </c>
      <c r="J3695" s="13" t="s">
        <v>1105</v>
      </c>
      <c r="K3695" s="37" t="str">
        <f>VLOOKUP(Tabela14[[#This Row],[CÓDIGO]],[1]fornnecedor!$A:$G,7,0)</f>
        <v>BASES PU</v>
      </c>
    </row>
    <row r="3696" spans="1:11" x14ac:dyDescent="0.3">
      <c r="A3696" s="8">
        <v>84279</v>
      </c>
      <c r="B3696" s="8" t="str">
        <f>VLOOKUP(Tabela14[[#This Row],[CÓDIGO]],[1]fornnecedor!$A:$E,5,0)</f>
        <v>BRASILUX TINTAS TECNICAS LTDA</v>
      </c>
      <c r="C3696" s="9" t="s">
        <v>3494</v>
      </c>
      <c r="D3696" s="9" t="s">
        <v>549</v>
      </c>
      <c r="E3696" s="23">
        <v>0</v>
      </c>
      <c r="F3696" s="31">
        <v>7</v>
      </c>
      <c r="G3696" s="10">
        <v>28.3</v>
      </c>
      <c r="H3696" s="11">
        <f t="shared" si="114"/>
        <v>0</v>
      </c>
      <c r="I3696" s="12">
        <f t="shared" si="115"/>
        <v>198.1</v>
      </c>
      <c r="J3696" s="13" t="s">
        <v>1105</v>
      </c>
      <c r="K3696" s="37" t="str">
        <f>VLOOKUP(Tabela14[[#This Row],[CÓDIGO]],[1]fornnecedor!$A:$G,7,0)</f>
        <v>TINTA PAREDE</v>
      </c>
    </row>
    <row r="3697" spans="1:11" x14ac:dyDescent="0.3">
      <c r="A3697" s="15">
        <v>84069</v>
      </c>
      <c r="B3697" s="15" t="str">
        <f>VLOOKUP(Tabela14[[#This Row],[CÓDIGO]],[1]fornnecedor!$A:$E,5,0)</f>
        <v>BRASILUX TINTAS TECNICAS LTDA</v>
      </c>
      <c r="C3697" s="16" t="s">
        <v>3495</v>
      </c>
      <c r="D3697" s="16" t="s">
        <v>549</v>
      </c>
      <c r="E3697" s="22">
        <v>0</v>
      </c>
      <c r="F3697" s="30">
        <v>8</v>
      </c>
      <c r="G3697" s="17">
        <v>24.86</v>
      </c>
      <c r="H3697" s="11">
        <f t="shared" si="114"/>
        <v>0</v>
      </c>
      <c r="I3697" s="12">
        <f t="shared" si="115"/>
        <v>198.88</v>
      </c>
      <c r="J3697" s="13" t="s">
        <v>1105</v>
      </c>
      <c r="K3697" s="37" t="str">
        <f>VLOOKUP(Tabela14[[#This Row],[CÓDIGO]],[1]fornnecedor!$A:$G,7,0)</f>
        <v>LINHA MOVELEIRA</v>
      </c>
    </row>
    <row r="3698" spans="1:11" x14ac:dyDescent="0.3">
      <c r="A3698" s="8">
        <v>9855</v>
      </c>
      <c r="B3698" s="8" t="str">
        <f>VLOOKUP(Tabela14[[#This Row],[CÓDIGO]],[1]fornnecedor!$A:$E,5,0)</f>
        <v>AKZO NOBEL LTDA AUTO</v>
      </c>
      <c r="C3698" s="9" t="s">
        <v>3497</v>
      </c>
      <c r="D3698" s="9" t="s">
        <v>103</v>
      </c>
      <c r="E3698" s="23">
        <v>0</v>
      </c>
      <c r="F3698" s="31">
        <v>1</v>
      </c>
      <c r="G3698" s="10">
        <v>199.01</v>
      </c>
      <c r="H3698" s="11">
        <f t="shared" si="114"/>
        <v>0</v>
      </c>
      <c r="I3698" s="12">
        <f t="shared" si="115"/>
        <v>199.01</v>
      </c>
      <c r="J3698" s="13" t="s">
        <v>1105</v>
      </c>
      <c r="K3698" s="37" t="str">
        <f>VLOOKUP(Tabela14[[#This Row],[CÓDIGO]],[1]fornnecedor!$A:$G,7,0)</f>
        <v>BASES PU</v>
      </c>
    </row>
    <row r="3699" spans="1:11" x14ac:dyDescent="0.3">
      <c r="A3699" s="15">
        <v>85204</v>
      </c>
      <c r="B3699" s="15" t="str">
        <f>VLOOKUP(Tabela14[[#This Row],[CÓDIGO]],[1]fornnecedor!$A:$E,5,0)</f>
        <v>VONIXX INDUSTRIA E COMERCIO DE POLIDORES LTDA</v>
      </c>
      <c r="C3699" s="16" t="s">
        <v>3499</v>
      </c>
      <c r="D3699" s="16" t="s">
        <v>515</v>
      </c>
      <c r="E3699" s="22">
        <v>0</v>
      </c>
      <c r="F3699" s="30">
        <v>16</v>
      </c>
      <c r="G3699" s="17">
        <v>12.46</v>
      </c>
      <c r="H3699" s="11">
        <f t="shared" si="114"/>
        <v>0</v>
      </c>
      <c r="I3699" s="12">
        <f t="shared" si="115"/>
        <v>199.36</v>
      </c>
      <c r="J3699" s="13" t="s">
        <v>1105</v>
      </c>
      <c r="K3699" s="37" t="str">
        <f>VLOOKUP(Tabela14[[#This Row],[CÓDIGO]],[1]fornnecedor!$A:$G,7,0)</f>
        <v>LINHA DE HIGENIZAÇÃO E ESTÉTICA  AUTOMOTIVA VONIX</v>
      </c>
    </row>
    <row r="3700" spans="1:11" x14ac:dyDescent="0.3">
      <c r="A3700" s="8">
        <v>24274</v>
      </c>
      <c r="B3700" s="8" t="str">
        <f>VLOOKUP(Tabela14[[#This Row],[CÓDIGO]],[1]fornnecedor!$A:$E,5,0)</f>
        <v>MARLUVAS EQUIPAMENTOS DE SEGURANCA LTDA</v>
      </c>
      <c r="C3700" s="9" t="s">
        <v>3502</v>
      </c>
      <c r="D3700" s="9" t="s">
        <v>1315</v>
      </c>
      <c r="E3700" s="23">
        <v>0</v>
      </c>
      <c r="F3700" s="31">
        <v>0</v>
      </c>
      <c r="G3700" s="10">
        <v>9.41</v>
      </c>
      <c r="H3700" s="11">
        <f t="shared" si="114"/>
        <v>0</v>
      </c>
      <c r="I3700" s="12">
        <f t="shared" si="115"/>
        <v>0</v>
      </c>
      <c r="J3700" s="13" t="s">
        <v>1105</v>
      </c>
      <c r="K3700" s="37" t="str">
        <f>VLOOKUP(Tabela14[[#This Row],[CÓDIGO]],[1]fornnecedor!$A:$G,7,0)</f>
        <v>EPI´S</v>
      </c>
    </row>
    <row r="3701" spans="1:11" x14ac:dyDescent="0.3">
      <c r="A3701" s="8">
        <v>85686</v>
      </c>
      <c r="B3701" s="8" t="str">
        <f>VLOOKUP(Tabela14[[#This Row],[CÓDIGO]],[1]fornnecedor!$A:$E,5,0)</f>
        <v>A&amp;S TECHNOLOGIES INDUSTRIA E COMERCIO LTDA</v>
      </c>
      <c r="C3701" s="9" t="s">
        <v>880</v>
      </c>
      <c r="D3701" s="9" t="s">
        <v>875</v>
      </c>
      <c r="E3701" s="23">
        <v>0</v>
      </c>
      <c r="F3701" s="31">
        <v>36</v>
      </c>
      <c r="G3701" s="10">
        <v>5.59</v>
      </c>
      <c r="H3701" s="11">
        <f t="shared" si="114"/>
        <v>0</v>
      </c>
      <c r="I3701" s="12">
        <f t="shared" si="115"/>
        <v>201.24</v>
      </c>
      <c r="J3701" s="13" t="s">
        <v>1105</v>
      </c>
      <c r="K3701" s="37" t="str">
        <f>VLOOKUP(Tabela14[[#This Row],[CÓDIGO]],[1]fornnecedor!$A:$G,7,0)</f>
        <v>SILICONE</v>
      </c>
    </row>
    <row r="3702" spans="1:11" x14ac:dyDescent="0.3">
      <c r="A3702" s="15">
        <v>85274</v>
      </c>
      <c r="B3702" s="15" t="str">
        <f>VLOOKUP(Tabela14[[#This Row],[CÓDIGO]],[1]fornnecedor!$A:$E,5,0)</f>
        <v>PINCEIS ATLAS S.A.</v>
      </c>
      <c r="C3702" s="16" t="s">
        <v>3504</v>
      </c>
      <c r="D3702" s="16" t="s">
        <v>23</v>
      </c>
      <c r="E3702" s="22">
        <v>0</v>
      </c>
      <c r="F3702" s="30">
        <v>51</v>
      </c>
      <c r="G3702" s="17">
        <v>3.95</v>
      </c>
      <c r="H3702" s="11">
        <f t="shared" si="114"/>
        <v>0</v>
      </c>
      <c r="I3702" s="12">
        <f t="shared" si="115"/>
        <v>201.45000000000002</v>
      </c>
      <c r="J3702" s="13" t="s">
        <v>1105</v>
      </c>
      <c r="K3702" s="37" t="str">
        <f>VLOOKUP(Tabela14[[#This Row],[CÓDIGO]],[1]fornnecedor!$A:$G,7,0)</f>
        <v>ROLOS / TRINCHAS / PINCÉIS / ESPÁTULAS</v>
      </c>
    </row>
    <row r="3703" spans="1:11" x14ac:dyDescent="0.3">
      <c r="A3703" s="8">
        <v>86622</v>
      </c>
      <c r="B3703" s="8" t="str">
        <f>VLOOKUP(Tabela14[[#This Row],[CÓDIGO]],[1]fornnecedor!$A:$E,5,0)</f>
        <v>AKZO NOBEL LTDA DECOR</v>
      </c>
      <c r="C3703" s="9" t="s">
        <v>3505</v>
      </c>
      <c r="D3703" s="9" t="s">
        <v>543</v>
      </c>
      <c r="E3703" s="23">
        <v>0</v>
      </c>
      <c r="F3703" s="31">
        <v>1</v>
      </c>
      <c r="G3703" s="10">
        <v>201.8</v>
      </c>
      <c r="H3703" s="11">
        <f t="shared" si="114"/>
        <v>0</v>
      </c>
      <c r="I3703" s="12">
        <f t="shared" si="115"/>
        <v>201.8</v>
      </c>
      <c r="J3703" s="13" t="s">
        <v>1105</v>
      </c>
      <c r="K3703" s="37" t="str">
        <f>VLOOKUP(Tabela14[[#This Row],[CÓDIGO]],[1]fornnecedor!$A:$G,7,0)</f>
        <v>TINTA PAREDE</v>
      </c>
    </row>
    <row r="3704" spans="1:11" x14ac:dyDescent="0.3">
      <c r="A3704" s="15">
        <v>84700</v>
      </c>
      <c r="B3704" s="15" t="str">
        <f>VLOOKUP(Tabela14[[#This Row],[CÓDIGO]],[1]fornnecedor!$A:$E,5,0)</f>
        <v>3M DO BRASIL LTDA</v>
      </c>
      <c r="C3704" s="16" t="s">
        <v>3506</v>
      </c>
      <c r="D3704" s="16" t="s">
        <v>366</v>
      </c>
      <c r="E3704" s="22">
        <v>0</v>
      </c>
      <c r="F3704" s="30">
        <v>77</v>
      </c>
      <c r="G3704" s="17">
        <v>2.63</v>
      </c>
      <c r="H3704" s="11">
        <f t="shared" si="114"/>
        <v>0</v>
      </c>
      <c r="I3704" s="12">
        <f t="shared" si="115"/>
        <v>202.51</v>
      </c>
      <c r="J3704" s="13" t="s">
        <v>1105</v>
      </c>
      <c r="K3704" s="37" t="str">
        <f>VLOOKUP(Tabela14[[#This Row],[CÓDIGO]],[1]fornnecedor!$A:$G,7,0)</f>
        <v xml:space="preserve">DISCOS / LIXAS / ABRASIVOS </v>
      </c>
    </row>
    <row r="3705" spans="1:11" x14ac:dyDescent="0.3">
      <c r="A3705" s="8">
        <v>84238</v>
      </c>
      <c r="B3705" s="8" t="str">
        <f>VLOOKUP(Tabela14[[#This Row],[CÓDIGO]],[1]fornnecedor!$A:$E,5,0)</f>
        <v>BRASILUX TINTAS TECNICAS LTDA</v>
      </c>
      <c r="C3705" s="9" t="s">
        <v>3507</v>
      </c>
      <c r="D3705" s="9" t="s">
        <v>549</v>
      </c>
      <c r="E3705" s="23">
        <v>0</v>
      </c>
      <c r="F3705" s="31">
        <v>23</v>
      </c>
      <c r="G3705" s="10">
        <v>8.81</v>
      </c>
      <c r="H3705" s="11">
        <f t="shared" si="114"/>
        <v>0</v>
      </c>
      <c r="I3705" s="12">
        <f t="shared" si="115"/>
        <v>202.63000000000002</v>
      </c>
      <c r="J3705" s="13" t="s">
        <v>1105</v>
      </c>
      <c r="K3705" s="37" t="str">
        <f>VLOOKUP(Tabela14[[#This Row],[CÓDIGO]],[1]fornnecedor!$A:$G,7,0)</f>
        <v>LINHA MOVELEIRA</v>
      </c>
    </row>
    <row r="3706" spans="1:11" x14ac:dyDescent="0.3">
      <c r="A3706" s="15">
        <v>9753</v>
      </c>
      <c r="B3706" s="15" t="str">
        <f>VLOOKUP(Tabela14[[#This Row],[CÓDIGO]],[1]fornnecedor!$A:$E,5,0)</f>
        <v>AKZO NOBEL LTDA AUTO</v>
      </c>
      <c r="C3706" s="16" t="s">
        <v>3509</v>
      </c>
      <c r="D3706" s="16" t="s">
        <v>103</v>
      </c>
      <c r="E3706" s="22">
        <v>0</v>
      </c>
      <c r="F3706" s="30">
        <v>7</v>
      </c>
      <c r="G3706" s="17">
        <v>29.05</v>
      </c>
      <c r="H3706" s="11">
        <f t="shared" si="114"/>
        <v>0</v>
      </c>
      <c r="I3706" s="12">
        <f t="shared" si="115"/>
        <v>203.35</v>
      </c>
      <c r="J3706" s="13" t="s">
        <v>1105</v>
      </c>
      <c r="K3706" s="37" t="str">
        <f>VLOOKUP(Tabela14[[#This Row],[CÓDIGO]],[1]fornnecedor!$A:$G,7,0)</f>
        <v>PRIMER AUTOMOTIVO</v>
      </c>
    </row>
    <row r="3707" spans="1:11" x14ac:dyDescent="0.3">
      <c r="A3707" s="8">
        <v>85673</v>
      </c>
      <c r="B3707" s="8" t="str">
        <f>VLOOKUP(Tabela14[[#This Row],[CÓDIGO]],[1]fornnecedor!$A:$E,5,0)</f>
        <v>A&amp;S TECHNOLOGIES INDUSTRIA E COMERCIO LTDA</v>
      </c>
      <c r="C3707" s="9" t="s">
        <v>877</v>
      </c>
      <c r="D3707" s="9" t="s">
        <v>875</v>
      </c>
      <c r="E3707" s="23">
        <v>0</v>
      </c>
      <c r="F3707" s="31">
        <v>36</v>
      </c>
      <c r="G3707" s="10">
        <v>5.65</v>
      </c>
      <c r="H3707" s="11">
        <f t="shared" si="114"/>
        <v>0</v>
      </c>
      <c r="I3707" s="12">
        <f t="shared" si="115"/>
        <v>203.4</v>
      </c>
      <c r="J3707" s="13" t="s">
        <v>1105</v>
      </c>
      <c r="K3707" s="37" t="str">
        <f>VLOOKUP(Tabela14[[#This Row],[CÓDIGO]],[1]fornnecedor!$A:$G,7,0)</f>
        <v>ESPUMA EXPANSIVA</v>
      </c>
    </row>
    <row r="3708" spans="1:11" x14ac:dyDescent="0.3">
      <c r="A3708" s="15">
        <v>24164</v>
      </c>
      <c r="B3708" s="15" t="str">
        <f>VLOOKUP(Tabela14[[#This Row],[CÓDIGO]],[1]fornnecedor!$A:$E,5,0)</f>
        <v>SKYLACK TINTAS E VERNIZES LTDA</v>
      </c>
      <c r="C3708" s="16" t="s">
        <v>3512</v>
      </c>
      <c r="D3708" s="16" t="s">
        <v>1114</v>
      </c>
      <c r="E3708" s="22">
        <v>0</v>
      </c>
      <c r="F3708" s="30">
        <v>6</v>
      </c>
      <c r="G3708" s="17">
        <v>34.03</v>
      </c>
      <c r="H3708" s="11">
        <f t="shared" si="114"/>
        <v>0</v>
      </c>
      <c r="I3708" s="12">
        <f t="shared" si="115"/>
        <v>204.18</v>
      </c>
      <c r="J3708" s="13" t="s">
        <v>1105</v>
      </c>
      <c r="K3708" s="37" t="str">
        <f>VLOOKUP(Tabela14[[#This Row],[CÓDIGO]],[1]fornnecedor!$A:$G,7,0)</f>
        <v>TINTAS POLIÉSTER</v>
      </c>
    </row>
    <row r="3709" spans="1:11" x14ac:dyDescent="0.3">
      <c r="A3709" s="15">
        <v>85505</v>
      </c>
      <c r="B3709" s="15" t="str">
        <f>VLOOKUP(Tabela14[[#This Row],[CÓDIGO]],[1]fornnecedor!$A:$E,5,0)</f>
        <v>SKYLACK TINTAS E VERNIZES LTDA</v>
      </c>
      <c r="C3709" s="16" t="s">
        <v>3513</v>
      </c>
      <c r="D3709" s="16" t="s">
        <v>1114</v>
      </c>
      <c r="E3709" s="22">
        <v>0</v>
      </c>
      <c r="F3709" s="30">
        <v>4</v>
      </c>
      <c r="G3709" s="17">
        <v>51.16</v>
      </c>
      <c r="H3709" s="11">
        <f t="shared" si="114"/>
        <v>0</v>
      </c>
      <c r="I3709" s="12">
        <f t="shared" si="115"/>
        <v>204.64</v>
      </c>
      <c r="J3709" s="13" t="s">
        <v>1105</v>
      </c>
      <c r="K3709" s="37" t="str">
        <f>VLOOKUP(Tabela14[[#This Row],[CÓDIGO]],[1]fornnecedor!$A:$G,7,0)</f>
        <v>VERNIZ AUTOMOTIVO</v>
      </c>
    </row>
    <row r="3710" spans="1:11" x14ac:dyDescent="0.3">
      <c r="A3710" s="8">
        <v>24024</v>
      </c>
      <c r="B3710" s="8" t="str">
        <f>VLOOKUP(Tabela14[[#This Row],[CÓDIGO]],[1]fornnecedor!$A:$E,5,0)</f>
        <v>SKYLACK TINTAS E VERNIZES LTDA</v>
      </c>
      <c r="C3710" s="9" t="s">
        <v>3516</v>
      </c>
      <c r="D3710" s="9" t="s">
        <v>1114</v>
      </c>
      <c r="E3710" s="23">
        <v>0</v>
      </c>
      <c r="F3710" s="31">
        <v>5</v>
      </c>
      <c r="G3710" s="10">
        <v>41.08</v>
      </c>
      <c r="H3710" s="11">
        <f t="shared" si="114"/>
        <v>0</v>
      </c>
      <c r="I3710" s="12">
        <f t="shared" si="115"/>
        <v>205.39999999999998</v>
      </c>
      <c r="J3710" s="13" t="s">
        <v>1105</v>
      </c>
      <c r="K3710" s="37" t="str">
        <f>VLOOKUP(Tabela14[[#This Row],[CÓDIGO]],[1]fornnecedor!$A:$G,7,0)</f>
        <v>TINTAS POLIÉSTER</v>
      </c>
    </row>
    <row r="3711" spans="1:11" x14ac:dyDescent="0.3">
      <c r="A3711" s="8">
        <v>86807</v>
      </c>
      <c r="B3711" s="8" t="str">
        <f>VLOOKUP(Tabela14[[#This Row],[CÓDIGO]],[1]fornnecedor!$A:$E,5,0)</f>
        <v>AKZO NOBEL LTDA DECOR</v>
      </c>
      <c r="C3711" s="9" t="s">
        <v>3517</v>
      </c>
      <c r="D3711" s="9" t="s">
        <v>2266</v>
      </c>
      <c r="E3711" s="23">
        <v>0</v>
      </c>
      <c r="F3711" s="31">
        <v>2</v>
      </c>
      <c r="G3711" s="10">
        <v>102.7</v>
      </c>
      <c r="H3711" s="11">
        <f t="shared" si="114"/>
        <v>0</v>
      </c>
      <c r="I3711" s="12">
        <f t="shared" si="115"/>
        <v>205.4</v>
      </c>
      <c r="J3711" s="13" t="s">
        <v>1105</v>
      </c>
      <c r="K3711" s="37" t="str">
        <f>VLOOKUP(Tabela14[[#This Row],[CÓDIGO]],[1]fornnecedor!$A:$G,7,0)</f>
        <v>IMPERMEABILIZANTES</v>
      </c>
    </row>
    <row r="3712" spans="1:11" x14ac:dyDescent="0.3">
      <c r="A3712" s="8">
        <v>24175</v>
      </c>
      <c r="B3712" s="8" t="str">
        <f>VLOOKUP(Tabela14[[#This Row],[CÓDIGO]],[1]fornnecedor!$A:$E,5,0)</f>
        <v>SKYLACK TINTAS E VERNIZES LTDA</v>
      </c>
      <c r="C3712" s="9" t="s">
        <v>3518</v>
      </c>
      <c r="D3712" s="9" t="s">
        <v>1114</v>
      </c>
      <c r="E3712" s="23">
        <v>0</v>
      </c>
      <c r="F3712" s="31">
        <v>6</v>
      </c>
      <c r="G3712" s="10">
        <v>34.26</v>
      </c>
      <c r="H3712" s="11">
        <f t="shared" si="114"/>
        <v>0</v>
      </c>
      <c r="I3712" s="12">
        <f t="shared" si="115"/>
        <v>205.56</v>
      </c>
      <c r="J3712" s="13" t="s">
        <v>1105</v>
      </c>
      <c r="K3712" s="37" t="str">
        <f>VLOOKUP(Tabela14[[#This Row],[CÓDIGO]],[1]fornnecedor!$A:$G,7,0)</f>
        <v>PRIMER AUTOMOTIVO</v>
      </c>
    </row>
    <row r="3713" spans="1:11" x14ac:dyDescent="0.3">
      <c r="A3713" s="8">
        <v>86178</v>
      </c>
      <c r="B3713" s="8" t="str">
        <f>VLOOKUP(Tabela14[[#This Row],[CÓDIGO]],[1]fornnecedor!$A:$E,5,0)</f>
        <v>AKZO NOBEL LTDA DECOR</v>
      </c>
      <c r="C3713" s="9" t="s">
        <v>3519</v>
      </c>
      <c r="D3713" s="9" t="s">
        <v>543</v>
      </c>
      <c r="E3713" s="23">
        <v>0</v>
      </c>
      <c r="F3713" s="31">
        <v>4</v>
      </c>
      <c r="G3713" s="10">
        <v>51.41</v>
      </c>
      <c r="H3713" s="11">
        <f t="shared" si="114"/>
        <v>0</v>
      </c>
      <c r="I3713" s="12">
        <f t="shared" si="115"/>
        <v>205.64</v>
      </c>
      <c r="J3713" s="13" t="s">
        <v>1105</v>
      </c>
      <c r="K3713" s="37" t="str">
        <f>VLOOKUP(Tabela14[[#This Row],[CÓDIGO]],[1]fornnecedor!$A:$G,7,0)</f>
        <v>TINTA PAREDE</v>
      </c>
    </row>
    <row r="3714" spans="1:11" x14ac:dyDescent="0.3">
      <c r="A3714" s="15">
        <v>23945</v>
      </c>
      <c r="B3714" s="15" t="str">
        <f>VLOOKUP(Tabela14[[#This Row],[CÓDIGO]],[1]fornnecedor!$A:$E,5,0)</f>
        <v>COM.ALVORADA LIMPEZA E DESCARTAVEIS</v>
      </c>
      <c r="C3714" s="16" t="s">
        <v>3520</v>
      </c>
      <c r="D3714" s="16" t="s">
        <v>2496</v>
      </c>
      <c r="E3714" s="22">
        <v>0</v>
      </c>
      <c r="F3714" s="31">
        <v>0</v>
      </c>
      <c r="G3714" s="17">
        <v>13.77</v>
      </c>
      <c r="H3714" s="11">
        <f t="shared" ref="H3714:H3777" si="116">G3714*E3714</f>
        <v>0</v>
      </c>
      <c r="I3714" s="12">
        <f t="shared" ref="I3714:I3777" si="117">G3714*F3714</f>
        <v>0</v>
      </c>
      <c r="J3714" s="13" t="s">
        <v>1105</v>
      </c>
      <c r="K3714" s="37" t="str">
        <f>VLOOKUP(Tabela14[[#This Row],[CÓDIGO]],[1]fornnecedor!$A:$G,7,0)</f>
        <v>GRUPO CONVERSAO</v>
      </c>
    </row>
    <row r="3715" spans="1:11" x14ac:dyDescent="0.3">
      <c r="A3715" s="8">
        <v>84573</v>
      </c>
      <c r="B3715" s="8" t="str">
        <f>VLOOKUP(Tabela14[[#This Row],[CÓDIGO]],[1]fornnecedor!$A:$E,5,0)</f>
        <v>BRASILUX TINTAS TECNICAS LTDA</v>
      </c>
      <c r="C3715" s="9" t="s">
        <v>3521</v>
      </c>
      <c r="D3715" s="9" t="s">
        <v>549</v>
      </c>
      <c r="E3715" s="23">
        <v>0</v>
      </c>
      <c r="F3715" s="31">
        <v>6</v>
      </c>
      <c r="G3715" s="10">
        <v>34.46</v>
      </c>
      <c r="H3715" s="11">
        <f t="shared" si="116"/>
        <v>0</v>
      </c>
      <c r="I3715" s="12">
        <f t="shared" si="117"/>
        <v>206.76</v>
      </c>
      <c r="J3715" s="13" t="s">
        <v>1105</v>
      </c>
      <c r="K3715" s="37" t="str">
        <f>VLOOKUP(Tabela14[[#This Row],[CÓDIGO]],[1]fornnecedor!$A:$G,7,0)</f>
        <v>CIMENTO QUEIMADO / EFEITOS DECORATIVOS</v>
      </c>
    </row>
    <row r="3716" spans="1:11" x14ac:dyDescent="0.3">
      <c r="A3716" s="15">
        <v>23984</v>
      </c>
      <c r="B3716" s="15" t="str">
        <f>VLOOKUP(Tabela14[[#This Row],[CÓDIGO]],[1]fornnecedor!$A:$E,5,0)</f>
        <v>SKYLACK TINTAS E VERNIZES LTDA</v>
      </c>
      <c r="C3716" s="16" t="s">
        <v>3522</v>
      </c>
      <c r="D3716" s="16" t="s">
        <v>1114</v>
      </c>
      <c r="E3716" s="22">
        <v>0</v>
      </c>
      <c r="F3716" s="30">
        <v>1.75</v>
      </c>
      <c r="G3716" s="17">
        <v>118.19</v>
      </c>
      <c r="H3716" s="11">
        <f t="shared" si="116"/>
        <v>0</v>
      </c>
      <c r="I3716" s="12">
        <f t="shared" si="117"/>
        <v>206.83249999999998</v>
      </c>
      <c r="J3716" s="13" t="s">
        <v>1105</v>
      </c>
      <c r="K3716" s="37" t="str">
        <f>VLOOKUP(Tabela14[[#This Row],[CÓDIGO]],[1]fornnecedor!$A:$G,7,0)</f>
        <v>BASES POLIÉSTER</v>
      </c>
    </row>
    <row r="3717" spans="1:11" x14ac:dyDescent="0.3">
      <c r="A3717" s="15">
        <v>84278</v>
      </c>
      <c r="B3717" s="15" t="str">
        <f>VLOOKUP(Tabela14[[#This Row],[CÓDIGO]],[1]fornnecedor!$A:$E,5,0)</f>
        <v>BRASILUX TINTAS TECNICAS LTDA</v>
      </c>
      <c r="C3717" s="16" t="s">
        <v>3523</v>
      </c>
      <c r="D3717" s="16" t="s">
        <v>549</v>
      </c>
      <c r="E3717" s="22">
        <v>0</v>
      </c>
      <c r="F3717" s="30">
        <v>6</v>
      </c>
      <c r="G3717" s="17">
        <v>34.479999999999997</v>
      </c>
      <c r="H3717" s="11">
        <f t="shared" si="116"/>
        <v>0</v>
      </c>
      <c r="I3717" s="12">
        <f t="shared" si="117"/>
        <v>206.88</v>
      </c>
      <c r="J3717" s="13" t="s">
        <v>1105</v>
      </c>
      <c r="K3717" s="37" t="str">
        <f>VLOOKUP(Tabela14[[#This Row],[CÓDIGO]],[1]fornnecedor!$A:$G,7,0)</f>
        <v>TINTA PAREDE</v>
      </c>
    </row>
    <row r="3718" spans="1:11" x14ac:dyDescent="0.3">
      <c r="A3718" s="8">
        <v>24098</v>
      </c>
      <c r="B3718" s="8" t="str">
        <f>VLOOKUP(Tabela14[[#This Row],[CÓDIGO]],[1]fornnecedor!$A:$E,5,0)</f>
        <v>SKYLACK TINTAS E VERNIZES LTDA</v>
      </c>
      <c r="C3718" s="9" t="s">
        <v>3524</v>
      </c>
      <c r="D3718" s="9" t="s">
        <v>1114</v>
      </c>
      <c r="E3718" s="23">
        <v>0</v>
      </c>
      <c r="F3718" s="31">
        <v>1.62</v>
      </c>
      <c r="G3718" s="10">
        <v>127.89</v>
      </c>
      <c r="H3718" s="11">
        <f t="shared" si="116"/>
        <v>0</v>
      </c>
      <c r="I3718" s="12">
        <f t="shared" si="117"/>
        <v>207.18180000000001</v>
      </c>
      <c r="J3718" s="13" t="s">
        <v>1105</v>
      </c>
      <c r="K3718" s="37" t="str">
        <f>VLOOKUP(Tabela14[[#This Row],[CÓDIGO]],[1]fornnecedor!$A:$G,7,0)</f>
        <v>BASES POLIÉSTER</v>
      </c>
    </row>
    <row r="3719" spans="1:11" x14ac:dyDescent="0.3">
      <c r="A3719" s="15">
        <v>24069</v>
      </c>
      <c r="B3719" s="15" t="str">
        <f>VLOOKUP(Tabela14[[#This Row],[CÓDIGO]],[1]fornnecedor!$A:$E,5,0)</f>
        <v>SKYLACK TINTAS E VERNIZES LTDA</v>
      </c>
      <c r="C3719" s="16" t="s">
        <v>3525</v>
      </c>
      <c r="D3719" s="16" t="s">
        <v>1114</v>
      </c>
      <c r="E3719" s="22">
        <v>0</v>
      </c>
      <c r="F3719" s="30">
        <v>1.46</v>
      </c>
      <c r="G3719" s="17">
        <v>141.91</v>
      </c>
      <c r="H3719" s="11">
        <f t="shared" si="116"/>
        <v>0</v>
      </c>
      <c r="I3719" s="12">
        <f t="shared" si="117"/>
        <v>207.18859999999998</v>
      </c>
      <c r="J3719" s="13" t="s">
        <v>1105</v>
      </c>
      <c r="K3719" s="37" t="str">
        <f>VLOOKUP(Tabela14[[#This Row],[CÓDIGO]],[1]fornnecedor!$A:$G,7,0)</f>
        <v>BASES POLIÉSTER</v>
      </c>
    </row>
    <row r="3720" spans="1:11" x14ac:dyDescent="0.3">
      <c r="A3720" s="8">
        <v>85267</v>
      </c>
      <c r="B3720" s="8" t="str">
        <f>VLOOKUP(Tabela14[[#This Row],[CÓDIGO]],[1]fornnecedor!$A:$E,5,0)</f>
        <v>BRASILUX TINTAS TECNICAS LTDA</v>
      </c>
      <c r="C3720" s="9" t="s">
        <v>3529</v>
      </c>
      <c r="D3720" s="9" t="s">
        <v>549</v>
      </c>
      <c r="E3720" s="23">
        <v>0</v>
      </c>
      <c r="F3720" s="31">
        <v>10</v>
      </c>
      <c r="G3720" s="10">
        <v>20.84</v>
      </c>
      <c r="H3720" s="11">
        <f t="shared" si="116"/>
        <v>0</v>
      </c>
      <c r="I3720" s="12">
        <f t="shared" si="117"/>
        <v>208.4</v>
      </c>
      <c r="J3720" s="13" t="s">
        <v>1105</v>
      </c>
      <c r="K3720" s="37" t="str">
        <f>VLOOKUP(Tabela14[[#This Row],[CÓDIGO]],[1]fornnecedor!$A:$G,7,0)</f>
        <v>ESMALTES</v>
      </c>
    </row>
    <row r="3721" spans="1:11" x14ac:dyDescent="0.3">
      <c r="A3721" s="15">
        <v>84942</v>
      </c>
      <c r="B3721" s="15" t="str">
        <f>VLOOKUP(Tabela14[[#This Row],[CÓDIGO]],[1]fornnecedor!$A:$E,5,0)</f>
        <v>BRASILUX TINTAS TECNICAS LTDA</v>
      </c>
      <c r="C3721" s="16" t="s">
        <v>3530</v>
      </c>
      <c r="D3721" s="16" t="s">
        <v>549</v>
      </c>
      <c r="E3721" s="22">
        <v>0</v>
      </c>
      <c r="F3721" s="30">
        <v>2</v>
      </c>
      <c r="G3721" s="17">
        <v>104.22</v>
      </c>
      <c r="H3721" s="11">
        <f t="shared" si="116"/>
        <v>0</v>
      </c>
      <c r="I3721" s="12">
        <f t="shared" si="117"/>
        <v>208.44</v>
      </c>
      <c r="J3721" s="13" t="s">
        <v>1105</v>
      </c>
      <c r="K3721" s="37" t="str">
        <f>VLOOKUP(Tabela14[[#This Row],[CÓDIGO]],[1]fornnecedor!$A:$G,7,0)</f>
        <v>EPOXI</v>
      </c>
    </row>
    <row r="3722" spans="1:11" x14ac:dyDescent="0.3">
      <c r="A3722" s="15">
        <v>84037</v>
      </c>
      <c r="B3722" s="15" t="str">
        <f>VLOOKUP(Tabela14[[#This Row],[CÓDIGO]],[1]fornnecedor!$A:$E,5,0)</f>
        <v>BRASILUX TINTAS TECNICAS LTDA</v>
      </c>
      <c r="C3722" s="16" t="s">
        <v>3532</v>
      </c>
      <c r="D3722" s="16" t="s">
        <v>549</v>
      </c>
      <c r="E3722" s="22">
        <v>0</v>
      </c>
      <c r="F3722" s="30">
        <v>6</v>
      </c>
      <c r="G3722" s="17">
        <v>34.78</v>
      </c>
      <c r="H3722" s="11">
        <f t="shared" si="116"/>
        <v>0</v>
      </c>
      <c r="I3722" s="12">
        <f t="shared" si="117"/>
        <v>208.68</v>
      </c>
      <c r="J3722" s="13" t="s">
        <v>1105</v>
      </c>
      <c r="K3722" s="37" t="str">
        <f>VLOOKUP(Tabela14[[#This Row],[CÓDIGO]],[1]fornnecedor!$A:$G,7,0)</f>
        <v>MASSA CORRIDA / ACRÍLICA</v>
      </c>
    </row>
    <row r="3723" spans="1:11" x14ac:dyDescent="0.3">
      <c r="A3723" s="8">
        <v>24147</v>
      </c>
      <c r="B3723" s="8" t="str">
        <f>VLOOKUP(Tabela14[[#This Row],[CÓDIGO]],[1]fornnecedor!$A:$E,5,0)</f>
        <v>SKYLACK TINTAS E VERNIZES LTDA</v>
      </c>
      <c r="C3723" s="9" t="s">
        <v>3533</v>
      </c>
      <c r="D3723" s="9" t="s">
        <v>1114</v>
      </c>
      <c r="E3723" s="23">
        <v>0</v>
      </c>
      <c r="F3723" s="31">
        <v>7</v>
      </c>
      <c r="G3723" s="10">
        <v>29.89</v>
      </c>
      <c r="H3723" s="11">
        <f t="shared" si="116"/>
        <v>0</v>
      </c>
      <c r="I3723" s="12">
        <f t="shared" si="117"/>
        <v>209.23000000000002</v>
      </c>
      <c r="J3723" s="13" t="s">
        <v>1105</v>
      </c>
      <c r="K3723" s="37" t="str">
        <f>VLOOKUP(Tabela14[[#This Row],[CÓDIGO]],[1]fornnecedor!$A:$G,7,0)</f>
        <v>TINTAS PU</v>
      </c>
    </row>
    <row r="3724" spans="1:11" x14ac:dyDescent="0.3">
      <c r="A3724" s="8">
        <v>86736</v>
      </c>
      <c r="B3724" s="8" t="str">
        <f>VLOOKUP(Tabela14[[#This Row],[CÓDIGO]],[1]fornnecedor!$A:$E,5,0)</f>
        <v>AKZO NOBEL LTDA DECOR</v>
      </c>
      <c r="C3724" s="9" t="s">
        <v>3534</v>
      </c>
      <c r="D3724" s="9" t="s">
        <v>543</v>
      </c>
      <c r="E3724" s="23">
        <v>0</v>
      </c>
      <c r="F3724" s="31">
        <v>8</v>
      </c>
      <c r="G3724" s="10">
        <v>26.21</v>
      </c>
      <c r="H3724" s="11">
        <f t="shared" si="116"/>
        <v>0</v>
      </c>
      <c r="I3724" s="12">
        <f t="shared" si="117"/>
        <v>209.68</v>
      </c>
      <c r="J3724" s="13" t="s">
        <v>1105</v>
      </c>
      <c r="K3724" s="37" t="str">
        <f>VLOOKUP(Tabela14[[#This Row],[CÓDIGO]],[1]fornnecedor!$A:$G,7,0)</f>
        <v>ESMALTES</v>
      </c>
    </row>
    <row r="3725" spans="1:11" x14ac:dyDescent="0.3">
      <c r="A3725" s="8">
        <v>86739</v>
      </c>
      <c r="B3725" s="8" t="str">
        <f>VLOOKUP(Tabela14[[#This Row],[CÓDIGO]],[1]fornnecedor!$A:$E,5,0)</f>
        <v>AKZO NOBEL LTDA DECOR</v>
      </c>
      <c r="C3725" s="9" t="s">
        <v>3535</v>
      </c>
      <c r="D3725" s="9" t="s">
        <v>543</v>
      </c>
      <c r="E3725" s="23">
        <v>0</v>
      </c>
      <c r="F3725" s="31">
        <v>8</v>
      </c>
      <c r="G3725" s="10">
        <v>26.21</v>
      </c>
      <c r="H3725" s="11">
        <f t="shared" si="116"/>
        <v>0</v>
      </c>
      <c r="I3725" s="12">
        <f t="shared" si="117"/>
        <v>209.68</v>
      </c>
      <c r="J3725" s="13" t="s">
        <v>1105</v>
      </c>
      <c r="K3725" s="37" t="str">
        <f>VLOOKUP(Tabela14[[#This Row],[CÓDIGO]],[1]fornnecedor!$A:$G,7,0)</f>
        <v>ESMALTES</v>
      </c>
    </row>
    <row r="3726" spans="1:11" x14ac:dyDescent="0.3">
      <c r="A3726" s="15">
        <v>125</v>
      </c>
      <c r="B3726" s="15" t="str">
        <f>VLOOKUP(Tabela14[[#This Row],[CÓDIGO]],[1]fornnecedor!$A:$E,5,0)</f>
        <v>SKYLACK TINTAS E VERNIZES LTDA</v>
      </c>
      <c r="C3726" s="16" t="s">
        <v>3537</v>
      </c>
      <c r="D3726" s="16" t="s">
        <v>1114</v>
      </c>
      <c r="E3726" s="22">
        <v>0</v>
      </c>
      <c r="F3726" s="30">
        <v>5</v>
      </c>
      <c r="G3726" s="17">
        <v>42.08</v>
      </c>
      <c r="H3726" s="11">
        <f t="shared" si="116"/>
        <v>0</v>
      </c>
      <c r="I3726" s="12">
        <f t="shared" si="117"/>
        <v>210.39999999999998</v>
      </c>
      <c r="J3726" s="13" t="s">
        <v>1105</v>
      </c>
      <c r="K3726" s="37" t="str">
        <f>VLOOKUP(Tabela14[[#This Row],[CÓDIGO]],[1]fornnecedor!$A:$G,7,0)</f>
        <v>TINTAS POLIÉSTER</v>
      </c>
    </row>
    <row r="3727" spans="1:11" x14ac:dyDescent="0.3">
      <c r="A3727" s="15">
        <v>86953</v>
      </c>
      <c r="B3727" s="15" t="str">
        <f>VLOOKUP(Tabela14[[#This Row],[CÓDIGO]],[1]fornnecedor!$A:$E,5,0)</f>
        <v>BRASILUX TINTAS TECNICAS LTDA</v>
      </c>
      <c r="C3727" s="16" t="s">
        <v>3539</v>
      </c>
      <c r="D3727" s="16" t="s">
        <v>549</v>
      </c>
      <c r="E3727" s="22">
        <v>0</v>
      </c>
      <c r="F3727" s="30">
        <v>4</v>
      </c>
      <c r="G3727" s="17">
        <v>52.7</v>
      </c>
      <c r="H3727" s="11">
        <f t="shared" si="116"/>
        <v>0</v>
      </c>
      <c r="I3727" s="12">
        <f t="shared" si="117"/>
        <v>210.8</v>
      </c>
      <c r="J3727" s="13" t="s">
        <v>1105</v>
      </c>
      <c r="K3727" s="37" t="str">
        <f>VLOOKUP(Tabela14[[#This Row],[CÓDIGO]],[1]fornnecedor!$A:$G,7,0)</f>
        <v>ESMALTES</v>
      </c>
    </row>
    <row r="3728" spans="1:11" x14ac:dyDescent="0.3">
      <c r="A3728" s="15">
        <v>84602</v>
      </c>
      <c r="B3728" s="15" t="str">
        <f>VLOOKUP(Tabela14[[#This Row],[CÓDIGO]],[1]fornnecedor!$A:$E,5,0)</f>
        <v>BRASILUX TINTAS TECNICAS LTDA</v>
      </c>
      <c r="C3728" s="16" t="s">
        <v>3540</v>
      </c>
      <c r="D3728" s="16" t="s">
        <v>549</v>
      </c>
      <c r="E3728" s="22">
        <v>0</v>
      </c>
      <c r="F3728" s="30">
        <v>4</v>
      </c>
      <c r="G3728" s="17">
        <v>52.75</v>
      </c>
      <c r="H3728" s="11">
        <f t="shared" si="116"/>
        <v>0</v>
      </c>
      <c r="I3728" s="12">
        <f t="shared" si="117"/>
        <v>211</v>
      </c>
      <c r="J3728" s="13" t="s">
        <v>1105</v>
      </c>
      <c r="K3728" s="37" t="str">
        <f>VLOOKUP(Tabela14[[#This Row],[CÓDIGO]],[1]fornnecedor!$A:$G,7,0)</f>
        <v>BASES IMOBILIÁRIAS</v>
      </c>
    </row>
    <row r="3729" spans="1:11" x14ac:dyDescent="0.3">
      <c r="A3729" s="8">
        <v>24158</v>
      </c>
      <c r="B3729" s="8" t="str">
        <f>VLOOKUP(Tabela14[[#This Row],[CÓDIGO]],[1]fornnecedor!$A:$E,5,0)</f>
        <v>SKYLACK TINTAS E VERNIZES LTDA</v>
      </c>
      <c r="C3729" s="9" t="s">
        <v>3543</v>
      </c>
      <c r="D3729" s="9" t="s">
        <v>1114</v>
      </c>
      <c r="E3729" s="23">
        <v>0</v>
      </c>
      <c r="F3729" s="31">
        <v>6</v>
      </c>
      <c r="G3729" s="10">
        <v>35.24</v>
      </c>
      <c r="H3729" s="11">
        <f t="shared" si="116"/>
        <v>0</v>
      </c>
      <c r="I3729" s="12">
        <f t="shared" si="117"/>
        <v>211.44</v>
      </c>
      <c r="J3729" s="13" t="s">
        <v>1105</v>
      </c>
      <c r="K3729" s="37" t="str">
        <f>VLOOKUP(Tabela14[[#This Row],[CÓDIGO]],[1]fornnecedor!$A:$G,7,0)</f>
        <v>TINTAS POLIÉSTER</v>
      </c>
    </row>
    <row r="3730" spans="1:11" x14ac:dyDescent="0.3">
      <c r="A3730" s="8">
        <v>84579</v>
      </c>
      <c r="B3730" s="8" t="str">
        <f>VLOOKUP(Tabela14[[#This Row],[CÓDIGO]],[1]fornnecedor!$A:$E,5,0)</f>
        <v>BRASILUX TINTAS TECNICAS LTDA</v>
      </c>
      <c r="C3730" s="9" t="s">
        <v>3544</v>
      </c>
      <c r="D3730" s="9" t="s">
        <v>549</v>
      </c>
      <c r="E3730" s="23">
        <v>0</v>
      </c>
      <c r="F3730" s="31">
        <v>6</v>
      </c>
      <c r="G3730" s="10">
        <v>35.25</v>
      </c>
      <c r="H3730" s="11">
        <f t="shared" si="116"/>
        <v>0</v>
      </c>
      <c r="I3730" s="12">
        <f t="shared" si="117"/>
        <v>211.5</v>
      </c>
      <c r="J3730" s="13" t="s">
        <v>1105</v>
      </c>
      <c r="K3730" s="37" t="str">
        <f>VLOOKUP(Tabela14[[#This Row],[CÓDIGO]],[1]fornnecedor!$A:$G,7,0)</f>
        <v>CIMENTO QUEIMADO / EFEITOS DECORATIVOS</v>
      </c>
    </row>
    <row r="3731" spans="1:11" x14ac:dyDescent="0.3">
      <c r="A3731" s="8">
        <v>84735</v>
      </c>
      <c r="B3731" s="8" t="str">
        <f>VLOOKUP(Tabela14[[#This Row],[CÓDIGO]],[1]fornnecedor!$A:$E,5,0)</f>
        <v>BRASILUX TINTAS TECNICAS LTDA</v>
      </c>
      <c r="C3731" s="9" t="s">
        <v>3545</v>
      </c>
      <c r="D3731" s="9" t="s">
        <v>549</v>
      </c>
      <c r="E3731" s="23">
        <v>0</v>
      </c>
      <c r="F3731" s="31">
        <v>2</v>
      </c>
      <c r="G3731" s="10">
        <v>106.06</v>
      </c>
      <c r="H3731" s="11">
        <f t="shared" si="116"/>
        <v>0</v>
      </c>
      <c r="I3731" s="12">
        <f t="shared" si="117"/>
        <v>212.12</v>
      </c>
      <c r="J3731" s="13" t="s">
        <v>1105</v>
      </c>
      <c r="K3731" s="37" t="str">
        <f>VLOOKUP(Tabela14[[#This Row],[CÓDIGO]],[1]fornnecedor!$A:$G,7,0)</f>
        <v>EPOXI</v>
      </c>
    </row>
    <row r="3732" spans="1:11" x14ac:dyDescent="0.3">
      <c r="A3732" s="15">
        <v>84352</v>
      </c>
      <c r="B3732" s="15" t="str">
        <f>VLOOKUP(Tabela14[[#This Row],[CÓDIGO]],[1]fornnecedor!$A:$E,5,0)</f>
        <v>BRASILUX TINTAS TECNICAS LTDA</v>
      </c>
      <c r="C3732" s="16" t="s">
        <v>3546</v>
      </c>
      <c r="D3732" s="16" t="s">
        <v>549</v>
      </c>
      <c r="E3732" s="22">
        <v>0</v>
      </c>
      <c r="F3732" s="30">
        <v>15</v>
      </c>
      <c r="G3732" s="17">
        <v>14.16</v>
      </c>
      <c r="H3732" s="11">
        <f t="shared" si="116"/>
        <v>0</v>
      </c>
      <c r="I3732" s="12">
        <f t="shared" si="117"/>
        <v>212.4</v>
      </c>
      <c r="J3732" s="13" t="s">
        <v>1105</v>
      </c>
      <c r="K3732" s="37" t="str">
        <f>VLOOKUP(Tabela14[[#This Row],[CÓDIGO]],[1]fornnecedor!$A:$G,7,0)</f>
        <v>ESMALTES</v>
      </c>
    </row>
    <row r="3733" spans="1:11" x14ac:dyDescent="0.3">
      <c r="A3733" s="8">
        <v>24074</v>
      </c>
      <c r="B3733" s="8" t="str">
        <f>VLOOKUP(Tabela14[[#This Row],[CÓDIGO]],[1]fornnecedor!$A:$E,5,0)</f>
        <v>SKYLACK TINTAS E VERNIZES LTDA</v>
      </c>
      <c r="C3733" s="9" t="s">
        <v>3548</v>
      </c>
      <c r="D3733" s="9" t="s">
        <v>1114</v>
      </c>
      <c r="E3733" s="23">
        <v>0</v>
      </c>
      <c r="F3733" s="31">
        <v>1.51</v>
      </c>
      <c r="G3733" s="10">
        <v>141.22</v>
      </c>
      <c r="H3733" s="11">
        <f t="shared" si="116"/>
        <v>0</v>
      </c>
      <c r="I3733" s="12">
        <f t="shared" si="117"/>
        <v>213.2422</v>
      </c>
      <c r="J3733" s="13" t="s">
        <v>1105</v>
      </c>
      <c r="K3733" s="37" t="str">
        <f>VLOOKUP(Tabela14[[#This Row],[CÓDIGO]],[1]fornnecedor!$A:$G,7,0)</f>
        <v>BASES POLIÉSTER</v>
      </c>
    </row>
    <row r="3734" spans="1:11" x14ac:dyDescent="0.3">
      <c r="A3734" s="8">
        <v>23903</v>
      </c>
      <c r="B3734" s="8" t="str">
        <f>VLOOKUP(Tabela14[[#This Row],[CÓDIGO]],[1]fornnecedor!$A:$E,5,0)</f>
        <v>SKYLACK TINTAS E VERNIZES LTDA</v>
      </c>
      <c r="C3734" s="9" t="s">
        <v>3549</v>
      </c>
      <c r="D3734" s="9" t="s">
        <v>1114</v>
      </c>
      <c r="E3734" s="23">
        <v>0</v>
      </c>
      <c r="F3734" s="31">
        <v>10</v>
      </c>
      <c r="G3734" s="10">
        <v>21.33</v>
      </c>
      <c r="H3734" s="11">
        <f t="shared" si="116"/>
        <v>0</v>
      </c>
      <c r="I3734" s="12">
        <f t="shared" si="117"/>
        <v>213.29999999999998</v>
      </c>
      <c r="J3734" s="13" t="s">
        <v>1105</v>
      </c>
      <c r="K3734" s="37" t="str">
        <f>VLOOKUP(Tabela14[[#This Row],[CÓDIGO]],[1]fornnecedor!$A:$G,7,0)</f>
        <v>ESMALTES</v>
      </c>
    </row>
    <row r="3735" spans="1:11" x14ac:dyDescent="0.3">
      <c r="A3735" s="8">
        <v>84233</v>
      </c>
      <c r="B3735" s="8" t="str">
        <f>VLOOKUP(Tabela14[[#This Row],[CÓDIGO]],[1]fornnecedor!$A:$E,5,0)</f>
        <v>BRASILUX TINTAS TECNICAS LTDA</v>
      </c>
      <c r="C3735" s="9" t="s">
        <v>3550</v>
      </c>
      <c r="D3735" s="9" t="s">
        <v>549</v>
      </c>
      <c r="E3735" s="23">
        <v>0</v>
      </c>
      <c r="F3735" s="31">
        <v>6</v>
      </c>
      <c r="G3735" s="10">
        <v>35.57</v>
      </c>
      <c r="H3735" s="11">
        <f t="shared" si="116"/>
        <v>0</v>
      </c>
      <c r="I3735" s="12">
        <f t="shared" si="117"/>
        <v>213.42000000000002</v>
      </c>
      <c r="J3735" s="13" t="s">
        <v>1105</v>
      </c>
      <c r="K3735" s="37" t="str">
        <f>VLOOKUP(Tabela14[[#This Row],[CÓDIGO]],[1]fornnecedor!$A:$G,7,0)</f>
        <v>LINHA MOVELEIRA</v>
      </c>
    </row>
    <row r="3736" spans="1:11" x14ac:dyDescent="0.3">
      <c r="A3736" s="15">
        <v>22977</v>
      </c>
      <c r="B3736" s="15" t="str">
        <f>VLOOKUP(Tabela14[[#This Row],[CÓDIGO]],[1]fornnecedor!$A:$E,5,0)</f>
        <v>COM.ALVORADA LIMPEZA E DESCARTAVEIS</v>
      </c>
      <c r="C3736" s="16" t="s">
        <v>453</v>
      </c>
      <c r="D3736" s="16" t="s">
        <v>454</v>
      </c>
      <c r="E3736" s="22">
        <v>0</v>
      </c>
      <c r="F3736" s="31">
        <v>0</v>
      </c>
      <c r="G3736" s="17">
        <v>11.87</v>
      </c>
      <c r="H3736" s="11">
        <f t="shared" si="116"/>
        <v>0</v>
      </c>
      <c r="I3736" s="12">
        <f t="shared" si="117"/>
        <v>0</v>
      </c>
      <c r="J3736" s="13" t="s">
        <v>1105</v>
      </c>
      <c r="K3736" s="37" t="str">
        <f>VLOOKUP(Tabela14[[#This Row],[CÓDIGO]],[1]fornnecedor!$A:$G,7,0)</f>
        <v>GRUPO CONVERSAO</v>
      </c>
    </row>
    <row r="3737" spans="1:11" x14ac:dyDescent="0.3">
      <c r="A3737" s="15">
        <v>117</v>
      </c>
      <c r="B3737" s="15" t="str">
        <f>VLOOKUP(Tabela14[[#This Row],[CÓDIGO]],[1]fornnecedor!$A:$E,5,0)</f>
        <v>SKYLACK TINTAS E VERNIZES LTDA</v>
      </c>
      <c r="C3737" s="16" t="s">
        <v>3551</v>
      </c>
      <c r="D3737" s="16" t="s">
        <v>1114</v>
      </c>
      <c r="E3737" s="22">
        <v>0</v>
      </c>
      <c r="F3737" s="30">
        <v>10</v>
      </c>
      <c r="G3737" s="17">
        <v>21.38</v>
      </c>
      <c r="H3737" s="11">
        <f t="shared" si="116"/>
        <v>0</v>
      </c>
      <c r="I3737" s="12">
        <f t="shared" si="117"/>
        <v>213.79999999999998</v>
      </c>
      <c r="J3737" s="13" t="s">
        <v>1105</v>
      </c>
      <c r="K3737" s="37" t="str">
        <f>VLOOKUP(Tabela14[[#This Row],[CÓDIGO]],[1]fornnecedor!$A:$G,7,0)</f>
        <v>DILUENTE</v>
      </c>
    </row>
    <row r="3738" spans="1:11" x14ac:dyDescent="0.3">
      <c r="A3738" s="15">
        <v>84973</v>
      </c>
      <c r="B3738" s="15" t="str">
        <f>VLOOKUP(Tabela14[[#This Row],[CÓDIGO]],[1]fornnecedor!$A:$E,5,0)</f>
        <v>BRASILUX TINTAS TECNICAS LTDA</v>
      </c>
      <c r="C3738" s="16" t="s">
        <v>3553</v>
      </c>
      <c r="D3738" s="16" t="s">
        <v>549</v>
      </c>
      <c r="E3738" s="22">
        <v>0</v>
      </c>
      <c r="F3738" s="30">
        <v>4</v>
      </c>
      <c r="G3738" s="17">
        <v>53.54</v>
      </c>
      <c r="H3738" s="11">
        <f t="shared" si="116"/>
        <v>0</v>
      </c>
      <c r="I3738" s="12">
        <f t="shared" si="117"/>
        <v>214.16</v>
      </c>
      <c r="J3738" s="13" t="s">
        <v>1105</v>
      </c>
      <c r="K3738" s="37" t="str">
        <f>VLOOKUP(Tabela14[[#This Row],[CÓDIGO]],[1]fornnecedor!$A:$G,7,0)</f>
        <v>TINTA EMBORRACHADA</v>
      </c>
    </row>
    <row r="3739" spans="1:11" x14ac:dyDescent="0.3">
      <c r="A3739" s="8">
        <v>24166</v>
      </c>
      <c r="B3739" s="8" t="str">
        <f>VLOOKUP(Tabela14[[#This Row],[CÓDIGO]],[1]fornnecedor!$A:$E,5,0)</f>
        <v>SKYLACK TINTAS E VERNIZES LTDA</v>
      </c>
      <c r="C3739" s="9" t="s">
        <v>3555</v>
      </c>
      <c r="D3739" s="9" t="s">
        <v>1114</v>
      </c>
      <c r="E3739" s="23">
        <v>0</v>
      </c>
      <c r="F3739" s="31">
        <v>7</v>
      </c>
      <c r="G3739" s="10">
        <v>30.74</v>
      </c>
      <c r="H3739" s="11">
        <f t="shared" si="116"/>
        <v>0</v>
      </c>
      <c r="I3739" s="12">
        <f t="shared" si="117"/>
        <v>215.17999999999998</v>
      </c>
      <c r="J3739" s="13" t="s">
        <v>1105</v>
      </c>
      <c r="K3739" s="37" t="str">
        <f>VLOOKUP(Tabela14[[#This Row],[CÓDIGO]],[1]fornnecedor!$A:$G,7,0)</f>
        <v>TINTAS POLIÉSTER</v>
      </c>
    </row>
    <row r="3740" spans="1:11" x14ac:dyDescent="0.3">
      <c r="A3740" s="15">
        <v>85777</v>
      </c>
      <c r="B3740" s="15" t="str">
        <f>VLOOKUP(Tabela14[[#This Row],[CÓDIGO]],[1]fornnecedor!$A:$E,5,0)</f>
        <v>AKZO NOBEL LTDA DECOR</v>
      </c>
      <c r="C3740" s="16" t="s">
        <v>3556</v>
      </c>
      <c r="D3740" s="16" t="s">
        <v>543</v>
      </c>
      <c r="E3740" s="22">
        <v>0</v>
      </c>
      <c r="F3740" s="30">
        <v>13</v>
      </c>
      <c r="G3740" s="17">
        <v>16.59</v>
      </c>
      <c r="H3740" s="11">
        <f t="shared" si="116"/>
        <v>0</v>
      </c>
      <c r="I3740" s="12">
        <f t="shared" si="117"/>
        <v>215.67</v>
      </c>
      <c r="J3740" s="13" t="s">
        <v>1105</v>
      </c>
      <c r="K3740" s="37" t="str">
        <f>VLOOKUP(Tabela14[[#This Row],[CÓDIGO]],[1]fornnecedor!$A:$G,7,0)</f>
        <v>BASES IMOBILIÁRIAS</v>
      </c>
    </row>
    <row r="3741" spans="1:11" x14ac:dyDescent="0.3">
      <c r="A3741" s="15">
        <v>87011</v>
      </c>
      <c r="B3741" s="15" t="str">
        <f>VLOOKUP(Tabela14[[#This Row],[CÓDIGO]],[1]fornnecedor!$A:$E,5,0)</f>
        <v>BLACK &amp; DECKER DO BRASIL LTDA</v>
      </c>
      <c r="C3741" s="16" t="s">
        <v>3557</v>
      </c>
      <c r="D3741" s="16" t="s">
        <v>871</v>
      </c>
      <c r="E3741" s="22">
        <v>0</v>
      </c>
      <c r="F3741" s="30">
        <v>10</v>
      </c>
      <c r="G3741" s="17">
        <v>21.58</v>
      </c>
      <c r="H3741" s="11">
        <f t="shared" si="116"/>
        <v>0</v>
      </c>
      <c r="I3741" s="12">
        <f t="shared" si="117"/>
        <v>215.79999999999998</v>
      </c>
      <c r="J3741" s="13" t="s">
        <v>1105</v>
      </c>
      <c r="K3741" s="37" t="str">
        <f>VLOOKUP(Tabela14[[#This Row],[CÓDIGO]],[1]fornnecedor!$A:$G,7,0)</f>
        <v>OUTRAS FERRAMENTAS / EQUIPAMENTOS</v>
      </c>
    </row>
    <row r="3742" spans="1:11" x14ac:dyDescent="0.3">
      <c r="A3742" s="8">
        <v>84643</v>
      </c>
      <c r="B3742" s="8" t="str">
        <f>VLOOKUP(Tabela14[[#This Row],[CÓDIGO]],[1]fornnecedor!$A:$E,5,0)</f>
        <v>BRASILUX TINTAS TECNICAS LTDA</v>
      </c>
      <c r="C3742" s="9" t="s">
        <v>753</v>
      </c>
      <c r="D3742" s="9" t="s">
        <v>549</v>
      </c>
      <c r="E3742" s="23">
        <v>0</v>
      </c>
      <c r="F3742" s="31">
        <v>9</v>
      </c>
      <c r="G3742" s="10">
        <v>23.99</v>
      </c>
      <c r="H3742" s="11">
        <f t="shared" si="116"/>
        <v>0</v>
      </c>
      <c r="I3742" s="12">
        <f t="shared" si="117"/>
        <v>215.91</v>
      </c>
      <c r="J3742" s="13" t="s">
        <v>1105</v>
      </c>
      <c r="K3742" s="37" t="str">
        <f>VLOOKUP(Tabela14[[#This Row],[CÓDIGO]],[1]fornnecedor!$A:$G,7,0)</f>
        <v xml:space="preserve">BASES SISTEMA NO MACHINE </v>
      </c>
    </row>
    <row r="3743" spans="1:11" x14ac:dyDescent="0.3">
      <c r="A3743" s="15">
        <v>84187</v>
      </c>
      <c r="B3743" s="15" t="str">
        <f>VLOOKUP(Tabela14[[#This Row],[CÓDIGO]],[1]fornnecedor!$A:$E,5,0)</f>
        <v>BRASILUX TINTAS TECNICAS LTDA</v>
      </c>
      <c r="C3743" s="16" t="s">
        <v>3560</v>
      </c>
      <c r="D3743" s="16" t="s">
        <v>549</v>
      </c>
      <c r="E3743" s="22">
        <v>0</v>
      </c>
      <c r="F3743" s="30">
        <v>15</v>
      </c>
      <c r="G3743" s="17">
        <v>14.45</v>
      </c>
      <c r="H3743" s="11">
        <f t="shared" si="116"/>
        <v>0</v>
      </c>
      <c r="I3743" s="12">
        <f t="shared" si="117"/>
        <v>216.75</v>
      </c>
      <c r="J3743" s="13" t="s">
        <v>1105</v>
      </c>
      <c r="K3743" s="37" t="str">
        <f>VLOOKUP(Tabela14[[#This Row],[CÓDIGO]],[1]fornnecedor!$A:$G,7,0)</f>
        <v>LINHA MOVELEIRA</v>
      </c>
    </row>
    <row r="3744" spans="1:11" x14ac:dyDescent="0.3">
      <c r="A3744" s="15">
        <v>23975</v>
      </c>
      <c r="B3744" s="15" t="str">
        <f>VLOOKUP(Tabela14[[#This Row],[CÓDIGO]],[1]fornnecedor!$A:$E,5,0)</f>
        <v>AKZO NOBEL LTDA AUTO</v>
      </c>
      <c r="C3744" s="16" t="s">
        <v>3561</v>
      </c>
      <c r="D3744" s="16" t="s">
        <v>103</v>
      </c>
      <c r="E3744" s="22">
        <v>0</v>
      </c>
      <c r="F3744" s="30">
        <v>3</v>
      </c>
      <c r="G3744" s="17">
        <v>72.290000000000006</v>
      </c>
      <c r="H3744" s="11">
        <f t="shared" si="116"/>
        <v>0</v>
      </c>
      <c r="I3744" s="12">
        <f t="shared" si="117"/>
        <v>216.87</v>
      </c>
      <c r="J3744" s="13" t="s">
        <v>1105</v>
      </c>
      <c r="K3744" s="37" t="str">
        <f>VLOOKUP(Tabela14[[#This Row],[CÓDIGO]],[1]fornnecedor!$A:$G,7,0)</f>
        <v>MASSA POLIÉSTER</v>
      </c>
    </row>
    <row r="3745" spans="1:11" x14ac:dyDescent="0.3">
      <c r="A3745" s="8">
        <v>24050</v>
      </c>
      <c r="B3745" s="8" t="str">
        <f>VLOOKUP(Tabela14[[#This Row],[CÓDIGO]],[1]fornnecedor!$A:$E,5,0)</f>
        <v>SKYLACK TINTAS E VERNIZES LTDA</v>
      </c>
      <c r="C3745" s="9" t="s">
        <v>3563</v>
      </c>
      <c r="D3745" s="9" t="s">
        <v>1114</v>
      </c>
      <c r="E3745" s="23">
        <v>0</v>
      </c>
      <c r="F3745" s="31">
        <v>4.4400000000000004</v>
      </c>
      <c r="G3745" s="10">
        <v>48.96</v>
      </c>
      <c r="H3745" s="11">
        <f t="shared" si="116"/>
        <v>0</v>
      </c>
      <c r="I3745" s="12">
        <f t="shared" si="117"/>
        <v>217.38240000000002</v>
      </c>
      <c r="J3745" s="13" t="s">
        <v>1105</v>
      </c>
      <c r="K3745" s="37" t="str">
        <f>VLOOKUP(Tabela14[[#This Row],[CÓDIGO]],[1]fornnecedor!$A:$G,7,0)</f>
        <v>BASES POLIÉSTER</v>
      </c>
    </row>
    <row r="3746" spans="1:11" x14ac:dyDescent="0.3">
      <c r="A3746" s="15">
        <v>86210</v>
      </c>
      <c r="B3746" s="15" t="str">
        <f>VLOOKUP(Tabela14[[#This Row],[CÓDIGO]],[1]fornnecedor!$A:$E,5,0)</f>
        <v>AKZO NOBEL LTDA DECOR</v>
      </c>
      <c r="C3746" s="16" t="s">
        <v>3565</v>
      </c>
      <c r="D3746" s="16" t="s">
        <v>543</v>
      </c>
      <c r="E3746" s="22">
        <v>0</v>
      </c>
      <c r="F3746" s="30">
        <v>11</v>
      </c>
      <c r="G3746" s="17">
        <v>19.79</v>
      </c>
      <c r="H3746" s="11">
        <f t="shared" si="116"/>
        <v>0</v>
      </c>
      <c r="I3746" s="12">
        <f t="shared" si="117"/>
        <v>217.69</v>
      </c>
      <c r="J3746" s="13" t="s">
        <v>1105</v>
      </c>
      <c r="K3746" s="37" t="str">
        <f>VLOOKUP(Tabela14[[#This Row],[CÓDIGO]],[1]fornnecedor!$A:$G,7,0)</f>
        <v>BASES IMOBILIÁRIAS</v>
      </c>
    </row>
    <row r="3747" spans="1:11" x14ac:dyDescent="0.3">
      <c r="A3747" s="8">
        <v>86653</v>
      </c>
      <c r="B3747" s="8" t="str">
        <f>VLOOKUP(Tabela14[[#This Row],[CÓDIGO]],[1]fornnecedor!$A:$E,5,0)</f>
        <v>AKZO NOBEL LTDA DECOR</v>
      </c>
      <c r="C3747" s="9" t="s">
        <v>3566</v>
      </c>
      <c r="D3747" s="9" t="s">
        <v>543</v>
      </c>
      <c r="E3747" s="23">
        <v>0</v>
      </c>
      <c r="F3747" s="31">
        <v>4</v>
      </c>
      <c r="G3747" s="10">
        <v>54.43</v>
      </c>
      <c r="H3747" s="11">
        <f t="shared" si="116"/>
        <v>0</v>
      </c>
      <c r="I3747" s="12">
        <f t="shared" si="117"/>
        <v>217.72</v>
      </c>
      <c r="J3747" s="13" t="s">
        <v>1105</v>
      </c>
      <c r="K3747" s="37" t="str">
        <f>VLOOKUP(Tabela14[[#This Row],[CÓDIGO]],[1]fornnecedor!$A:$G,7,0)</f>
        <v>TINTA PAREDE</v>
      </c>
    </row>
    <row r="3748" spans="1:11" x14ac:dyDescent="0.3">
      <c r="A3748" s="8">
        <v>86636</v>
      </c>
      <c r="B3748" s="8" t="str">
        <f>VLOOKUP(Tabela14[[#This Row],[CÓDIGO]],[1]fornnecedor!$A:$E,5,0)</f>
        <v>AKZO NOBEL LTDA DECOR</v>
      </c>
      <c r="C3748" s="9" t="s">
        <v>3567</v>
      </c>
      <c r="D3748" s="9" t="s">
        <v>543</v>
      </c>
      <c r="E3748" s="23">
        <v>0</v>
      </c>
      <c r="F3748" s="31">
        <v>4</v>
      </c>
      <c r="G3748" s="10">
        <v>54.43</v>
      </c>
      <c r="H3748" s="11">
        <f t="shared" si="116"/>
        <v>0</v>
      </c>
      <c r="I3748" s="12">
        <f t="shared" si="117"/>
        <v>217.72</v>
      </c>
      <c r="J3748" s="13" t="s">
        <v>1105</v>
      </c>
      <c r="K3748" s="37" t="str">
        <f>VLOOKUP(Tabela14[[#This Row],[CÓDIGO]],[1]fornnecedor!$A:$G,7,0)</f>
        <v>TINTA PAREDE</v>
      </c>
    </row>
    <row r="3749" spans="1:11" x14ac:dyDescent="0.3">
      <c r="A3749" s="15">
        <v>86663</v>
      </c>
      <c r="B3749" s="15" t="str">
        <f>VLOOKUP(Tabela14[[#This Row],[CÓDIGO]],[1]fornnecedor!$A:$E,5,0)</f>
        <v>AKZO NOBEL LTDA DECOR</v>
      </c>
      <c r="C3749" s="16" t="s">
        <v>3568</v>
      </c>
      <c r="D3749" s="16" t="s">
        <v>543</v>
      </c>
      <c r="E3749" s="22">
        <v>0</v>
      </c>
      <c r="F3749" s="30">
        <v>4</v>
      </c>
      <c r="G3749" s="17">
        <v>54.43</v>
      </c>
      <c r="H3749" s="11">
        <f t="shared" si="116"/>
        <v>0</v>
      </c>
      <c r="I3749" s="12">
        <f t="shared" si="117"/>
        <v>217.72</v>
      </c>
      <c r="J3749" s="13" t="s">
        <v>1105</v>
      </c>
      <c r="K3749" s="37" t="str">
        <f>VLOOKUP(Tabela14[[#This Row],[CÓDIGO]],[1]fornnecedor!$A:$G,7,0)</f>
        <v>TINTA PAREDE</v>
      </c>
    </row>
    <row r="3750" spans="1:11" x14ac:dyDescent="0.3">
      <c r="A3750" s="8">
        <v>85174</v>
      </c>
      <c r="B3750" s="8" t="str">
        <f>VLOOKUP(Tabela14[[#This Row],[CÓDIGO]],[1]fornnecedor!$A:$E,5,0)</f>
        <v>BRASILUX TINTAS TECNICAS LTDA</v>
      </c>
      <c r="C3750" s="9" t="s">
        <v>3570</v>
      </c>
      <c r="D3750" s="9" t="s">
        <v>549</v>
      </c>
      <c r="E3750" s="23">
        <v>0</v>
      </c>
      <c r="F3750" s="31">
        <v>7</v>
      </c>
      <c r="G3750" s="10">
        <v>31.24</v>
      </c>
      <c r="H3750" s="11">
        <f t="shared" si="116"/>
        <v>0</v>
      </c>
      <c r="I3750" s="12">
        <f t="shared" si="117"/>
        <v>218.67999999999998</v>
      </c>
      <c r="J3750" s="13" t="s">
        <v>1105</v>
      </c>
      <c r="K3750" s="37" t="str">
        <f>VLOOKUP(Tabela14[[#This Row],[CÓDIGO]],[1]fornnecedor!$A:$G,7,0)</f>
        <v>CIMENTO QUEIMADO / EFEITOS DECORATIVOS</v>
      </c>
    </row>
    <row r="3751" spans="1:11" x14ac:dyDescent="0.3">
      <c r="A3751" s="8">
        <v>83938</v>
      </c>
      <c r="B3751" s="8" t="str">
        <f>VLOOKUP(Tabela14[[#This Row],[CÓDIGO]],[1]fornnecedor!$A:$E,5,0)</f>
        <v>COM.ALVORADA LIMPEZA E DESCARTAVEIS</v>
      </c>
      <c r="C3751" s="9" t="s">
        <v>3571</v>
      </c>
      <c r="D3751" s="9" t="s">
        <v>458</v>
      </c>
      <c r="E3751" s="23">
        <v>0</v>
      </c>
      <c r="F3751" s="31">
        <v>0</v>
      </c>
      <c r="G3751" s="10">
        <v>54.73</v>
      </c>
      <c r="H3751" s="11">
        <f t="shared" si="116"/>
        <v>0</v>
      </c>
      <c r="I3751" s="12">
        <f t="shared" si="117"/>
        <v>0</v>
      </c>
      <c r="J3751" s="13" t="s">
        <v>1105</v>
      </c>
      <c r="K3751" s="37" t="str">
        <f>VLOOKUP(Tabela14[[#This Row],[CÓDIGO]],[1]fornnecedor!$A:$G,7,0)</f>
        <v>CERA  / LIMPEZA /  POLIMENTO VEICULAR</v>
      </c>
    </row>
    <row r="3752" spans="1:11" x14ac:dyDescent="0.3">
      <c r="A3752" s="15">
        <v>84840</v>
      </c>
      <c r="B3752" s="15" t="str">
        <f>VLOOKUP(Tabela14[[#This Row],[CÓDIGO]],[1]fornnecedor!$A:$E,5,0)</f>
        <v>SAINT- GOBAIN DO BRASIL PROD. IND. E CONSTR. LTDA</v>
      </c>
      <c r="C3752" s="16" t="s">
        <v>3573</v>
      </c>
      <c r="D3752" s="16" t="s">
        <v>49</v>
      </c>
      <c r="E3752" s="22">
        <v>0</v>
      </c>
      <c r="F3752" s="30">
        <v>6</v>
      </c>
      <c r="G3752" s="17">
        <v>36.590000000000003</v>
      </c>
      <c r="H3752" s="11">
        <f t="shared" si="116"/>
        <v>0</v>
      </c>
      <c r="I3752" s="12">
        <f t="shared" si="117"/>
        <v>219.54000000000002</v>
      </c>
      <c r="J3752" s="13" t="s">
        <v>1105</v>
      </c>
      <c r="K3752" s="37" t="str">
        <f>VLOOKUP(Tabela14[[#This Row],[CÓDIGO]],[1]fornnecedor!$A:$G,7,0)</f>
        <v>BOINAS PARA POLIMENTO</v>
      </c>
    </row>
    <row r="3753" spans="1:11" x14ac:dyDescent="0.3">
      <c r="A3753" s="8">
        <v>84091</v>
      </c>
      <c r="B3753" s="8" t="str">
        <f>VLOOKUP(Tabela14[[#This Row],[CÓDIGO]],[1]fornnecedor!$A:$E,5,0)</f>
        <v>BRASILUX TINTAS TECNICAS LTDA</v>
      </c>
      <c r="C3753" s="9" t="s">
        <v>3577</v>
      </c>
      <c r="D3753" s="9" t="s">
        <v>549</v>
      </c>
      <c r="E3753" s="23">
        <v>0</v>
      </c>
      <c r="F3753" s="31">
        <v>12</v>
      </c>
      <c r="G3753" s="10">
        <v>18.41</v>
      </c>
      <c r="H3753" s="11">
        <f t="shared" si="116"/>
        <v>0</v>
      </c>
      <c r="I3753" s="12">
        <f t="shared" si="117"/>
        <v>220.92000000000002</v>
      </c>
      <c r="J3753" s="13" t="s">
        <v>1105</v>
      </c>
      <c r="K3753" s="37" t="str">
        <f>VLOOKUP(Tabela14[[#This Row],[CÓDIGO]],[1]fornnecedor!$A:$G,7,0)</f>
        <v>ESMALTES</v>
      </c>
    </row>
    <row r="3754" spans="1:11" x14ac:dyDescent="0.3">
      <c r="A3754" s="8">
        <v>84275</v>
      </c>
      <c r="B3754" s="8" t="str">
        <f>VLOOKUP(Tabela14[[#This Row],[CÓDIGO]],[1]fornnecedor!$A:$E,5,0)</f>
        <v>BRASILUX TINTAS TECNICAS LTDA</v>
      </c>
      <c r="C3754" s="9" t="s">
        <v>3578</v>
      </c>
      <c r="D3754" s="9" t="s">
        <v>549</v>
      </c>
      <c r="E3754" s="23">
        <v>0</v>
      </c>
      <c r="F3754" s="31">
        <v>8</v>
      </c>
      <c r="G3754" s="10">
        <v>27.62</v>
      </c>
      <c r="H3754" s="11">
        <f t="shared" si="116"/>
        <v>0</v>
      </c>
      <c r="I3754" s="12">
        <f t="shared" si="117"/>
        <v>220.96</v>
      </c>
      <c r="J3754" s="13" t="s">
        <v>1105</v>
      </c>
      <c r="K3754" s="37" t="str">
        <f>VLOOKUP(Tabela14[[#This Row],[CÓDIGO]],[1]fornnecedor!$A:$G,7,0)</f>
        <v>TINTA PAREDE</v>
      </c>
    </row>
    <row r="3755" spans="1:11" x14ac:dyDescent="0.3">
      <c r="A3755" s="15">
        <v>215</v>
      </c>
      <c r="B3755" s="15" t="str">
        <f>VLOOKUP(Tabela14[[#This Row],[CÓDIGO]],[1]fornnecedor!$A:$E,5,0)</f>
        <v>SKYLACK TINTAS E VERNIZES LTDA</v>
      </c>
      <c r="C3755" s="16" t="s">
        <v>3580</v>
      </c>
      <c r="D3755" s="16" t="s">
        <v>1114</v>
      </c>
      <c r="E3755" s="22">
        <v>0</v>
      </c>
      <c r="F3755" s="30">
        <v>6</v>
      </c>
      <c r="G3755" s="17">
        <v>36.9</v>
      </c>
      <c r="H3755" s="11">
        <f t="shared" si="116"/>
        <v>0</v>
      </c>
      <c r="I3755" s="12">
        <f t="shared" si="117"/>
        <v>221.39999999999998</v>
      </c>
      <c r="J3755" s="13" t="s">
        <v>1105</v>
      </c>
      <c r="K3755" s="37" t="str">
        <f>VLOOKUP(Tabela14[[#This Row],[CÓDIGO]],[1]fornnecedor!$A:$G,7,0)</f>
        <v>BASES PU</v>
      </c>
    </row>
    <row r="3756" spans="1:11" x14ac:dyDescent="0.3">
      <c r="A3756" s="8">
        <v>84242</v>
      </c>
      <c r="B3756" s="8" t="str">
        <f>VLOOKUP(Tabela14[[#This Row],[CÓDIGO]],[1]fornnecedor!$A:$E,5,0)</f>
        <v>BRASILUX TINTAS TECNICAS LTDA</v>
      </c>
      <c r="C3756" s="9" t="s">
        <v>3584</v>
      </c>
      <c r="D3756" s="9" t="s">
        <v>549</v>
      </c>
      <c r="E3756" s="23">
        <v>0</v>
      </c>
      <c r="F3756" s="31">
        <v>2</v>
      </c>
      <c r="G3756" s="10">
        <v>111.24</v>
      </c>
      <c r="H3756" s="11">
        <f t="shared" si="116"/>
        <v>0</v>
      </c>
      <c r="I3756" s="12">
        <f t="shared" si="117"/>
        <v>222.48</v>
      </c>
      <c r="J3756" s="13" t="s">
        <v>1105</v>
      </c>
      <c r="K3756" s="37" t="str">
        <f>VLOOKUP(Tabela14[[#This Row],[CÓDIGO]],[1]fornnecedor!$A:$G,7,0)</f>
        <v>IMPERMEABILIZANTES</v>
      </c>
    </row>
    <row r="3757" spans="1:11" x14ac:dyDescent="0.3">
      <c r="A3757" s="8">
        <v>84572</v>
      </c>
      <c r="B3757" s="8" t="str">
        <f>VLOOKUP(Tabela14[[#This Row],[CÓDIGO]],[1]fornnecedor!$A:$E,5,0)</f>
        <v>BRASILUX TINTAS TECNICAS LTDA</v>
      </c>
      <c r="C3757" s="9" t="s">
        <v>3585</v>
      </c>
      <c r="D3757" s="9" t="s">
        <v>549</v>
      </c>
      <c r="E3757" s="23">
        <v>0</v>
      </c>
      <c r="F3757" s="31">
        <v>8</v>
      </c>
      <c r="G3757" s="10">
        <v>27.81</v>
      </c>
      <c r="H3757" s="11">
        <f t="shared" si="116"/>
        <v>0</v>
      </c>
      <c r="I3757" s="12">
        <f t="shared" si="117"/>
        <v>222.48</v>
      </c>
      <c r="J3757" s="13" t="s">
        <v>1105</v>
      </c>
      <c r="K3757" s="37" t="str">
        <f>VLOOKUP(Tabela14[[#This Row],[CÓDIGO]],[1]fornnecedor!$A:$G,7,0)</f>
        <v>CIMENTO QUEIMADO / EFEITOS DECORATIVOS</v>
      </c>
    </row>
    <row r="3758" spans="1:11" x14ac:dyDescent="0.3">
      <c r="A3758" s="15">
        <v>86944</v>
      </c>
      <c r="B3758" s="15" t="str">
        <f>VLOOKUP(Tabela14[[#This Row],[CÓDIGO]],[1]fornnecedor!$A:$E,5,0)</f>
        <v>BRASILUX TINTAS TECNICAS LTDA</v>
      </c>
      <c r="C3758" s="16" t="s">
        <v>708</v>
      </c>
      <c r="D3758" s="16" t="s">
        <v>549</v>
      </c>
      <c r="E3758" s="22">
        <v>0</v>
      </c>
      <c r="F3758" s="30">
        <v>14</v>
      </c>
      <c r="G3758" s="17">
        <v>15.91</v>
      </c>
      <c r="H3758" s="11">
        <f t="shared" si="116"/>
        <v>0</v>
      </c>
      <c r="I3758" s="12">
        <f t="shared" si="117"/>
        <v>222.74</v>
      </c>
      <c r="J3758" s="13" t="s">
        <v>1105</v>
      </c>
      <c r="K3758" s="37" t="str">
        <f>VLOOKUP(Tabela14[[#This Row],[CÓDIGO]],[1]fornnecedor!$A:$G,7,0)</f>
        <v>ESMALTES</v>
      </c>
    </row>
    <row r="3759" spans="1:11" x14ac:dyDescent="0.3">
      <c r="A3759" s="8">
        <v>86781</v>
      </c>
      <c r="B3759" s="8" t="str">
        <f>VLOOKUP(Tabela14[[#This Row],[CÓDIGO]],[1]fornnecedor!$A:$E,5,0)</f>
        <v>AKZO NOBEL LTDA DECOR</v>
      </c>
      <c r="C3759" s="9" t="s">
        <v>3586</v>
      </c>
      <c r="D3759" s="9" t="s">
        <v>2266</v>
      </c>
      <c r="E3759" s="23">
        <v>0</v>
      </c>
      <c r="F3759" s="31">
        <v>9</v>
      </c>
      <c r="G3759" s="10">
        <v>24.8</v>
      </c>
      <c r="H3759" s="11">
        <f t="shared" si="116"/>
        <v>0</v>
      </c>
      <c r="I3759" s="12">
        <f t="shared" si="117"/>
        <v>223.20000000000002</v>
      </c>
      <c r="J3759" s="13" t="s">
        <v>1105</v>
      </c>
      <c r="K3759" s="37" t="str">
        <f>VLOOKUP(Tabela14[[#This Row],[CÓDIGO]],[1]fornnecedor!$A:$G,7,0)</f>
        <v>IMPERMEABILIZANTES</v>
      </c>
    </row>
    <row r="3760" spans="1:11" x14ac:dyDescent="0.3">
      <c r="A3760" s="15">
        <v>85719</v>
      </c>
      <c r="B3760" s="15" t="str">
        <f>VLOOKUP(Tabela14[[#This Row],[CÓDIGO]],[1]fornnecedor!$A:$E,5,0)</f>
        <v>PINCEIS ATLAS S.A.</v>
      </c>
      <c r="C3760" s="16" t="s">
        <v>3587</v>
      </c>
      <c r="D3760" s="16" t="s">
        <v>23</v>
      </c>
      <c r="E3760" s="22">
        <v>0</v>
      </c>
      <c r="F3760" s="30">
        <v>15</v>
      </c>
      <c r="G3760" s="17">
        <v>14.89</v>
      </c>
      <c r="H3760" s="11">
        <f t="shared" si="116"/>
        <v>0</v>
      </c>
      <c r="I3760" s="12">
        <f t="shared" si="117"/>
        <v>223.35000000000002</v>
      </c>
      <c r="J3760" s="13" t="s">
        <v>1105</v>
      </c>
      <c r="K3760" s="37" t="str">
        <f>VLOOKUP(Tabela14[[#This Row],[CÓDIGO]],[1]fornnecedor!$A:$G,7,0)</f>
        <v>ROLOS / TRINCHAS / PINCÉIS / ESPÁTULAS</v>
      </c>
    </row>
    <row r="3761" spans="1:11" x14ac:dyDescent="0.3">
      <c r="A3761" s="8">
        <v>24012</v>
      </c>
      <c r="B3761" s="8" t="str">
        <f>VLOOKUP(Tabela14[[#This Row],[CÓDIGO]],[1]fornnecedor!$A:$E,5,0)</f>
        <v>SKYLACK TINTAS E VERNIZES LTDA</v>
      </c>
      <c r="C3761" s="9" t="s">
        <v>3588</v>
      </c>
      <c r="D3761" s="9" t="s">
        <v>1114</v>
      </c>
      <c r="E3761" s="23">
        <v>0</v>
      </c>
      <c r="F3761" s="31">
        <v>5</v>
      </c>
      <c r="G3761" s="10">
        <v>44.83</v>
      </c>
      <c r="H3761" s="11">
        <f t="shared" si="116"/>
        <v>0</v>
      </c>
      <c r="I3761" s="12">
        <f t="shared" si="117"/>
        <v>224.14999999999998</v>
      </c>
      <c r="J3761" s="13" t="s">
        <v>1105</v>
      </c>
      <c r="K3761" s="37" t="str">
        <f>VLOOKUP(Tabela14[[#This Row],[CÓDIGO]],[1]fornnecedor!$A:$G,7,0)</f>
        <v>TINTAS POLIÉSTER</v>
      </c>
    </row>
    <row r="3762" spans="1:11" x14ac:dyDescent="0.3">
      <c r="A3762" s="8">
        <v>24127</v>
      </c>
      <c r="B3762" s="8" t="str">
        <f>VLOOKUP(Tabela14[[#This Row],[CÓDIGO]],[1]fornnecedor!$A:$E,5,0)</f>
        <v>SKYLACK TINTAS E VERNIZES LTDA</v>
      </c>
      <c r="C3762" s="9" t="s">
        <v>3590</v>
      </c>
      <c r="D3762" s="9" t="s">
        <v>1114</v>
      </c>
      <c r="E3762" s="23">
        <v>0</v>
      </c>
      <c r="F3762" s="31">
        <v>13</v>
      </c>
      <c r="G3762" s="10">
        <v>17.36</v>
      </c>
      <c r="H3762" s="11">
        <f t="shared" si="116"/>
        <v>0</v>
      </c>
      <c r="I3762" s="12">
        <f t="shared" si="117"/>
        <v>225.68</v>
      </c>
      <c r="J3762" s="13" t="s">
        <v>1105</v>
      </c>
      <c r="K3762" s="37" t="str">
        <f>VLOOKUP(Tabela14[[#This Row],[CÓDIGO]],[1]fornnecedor!$A:$G,7,0)</f>
        <v>VERNIZ AUTOMOTIVO</v>
      </c>
    </row>
    <row r="3763" spans="1:11" x14ac:dyDescent="0.3">
      <c r="A3763" s="15">
        <v>23845</v>
      </c>
      <c r="B3763" s="15" t="str">
        <f>VLOOKUP(Tabela14[[#This Row],[CÓDIGO]],[1]fornnecedor!$A:$E,5,0)</f>
        <v>ANJO QUIMICA DO BRASIL LTDA</v>
      </c>
      <c r="C3763" s="16" t="s">
        <v>3592</v>
      </c>
      <c r="D3763" s="16" t="s">
        <v>503</v>
      </c>
      <c r="E3763" s="22">
        <v>0</v>
      </c>
      <c r="F3763" s="30">
        <v>8</v>
      </c>
      <c r="G3763" s="17">
        <v>28.36</v>
      </c>
      <c r="H3763" s="11">
        <f t="shared" si="116"/>
        <v>0</v>
      </c>
      <c r="I3763" s="12">
        <f t="shared" si="117"/>
        <v>226.88</v>
      </c>
      <c r="J3763" s="13" t="s">
        <v>1105</v>
      </c>
      <c r="K3763" s="37" t="str">
        <f>VLOOKUP(Tabela14[[#This Row],[CÓDIGO]],[1]fornnecedor!$A:$G,7,0)</f>
        <v>ESMALTES</v>
      </c>
    </row>
    <row r="3764" spans="1:11" x14ac:dyDescent="0.3">
      <c r="A3764" s="15">
        <v>86619</v>
      </c>
      <c r="B3764" s="15" t="str">
        <f>VLOOKUP(Tabela14[[#This Row],[CÓDIGO]],[1]fornnecedor!$A:$E,5,0)</f>
        <v>AKZO NOBEL LTDA DECOR</v>
      </c>
      <c r="C3764" s="16" t="s">
        <v>3593</v>
      </c>
      <c r="D3764" s="16" t="s">
        <v>543</v>
      </c>
      <c r="E3764" s="22">
        <v>0</v>
      </c>
      <c r="F3764" s="30">
        <v>4</v>
      </c>
      <c r="G3764" s="17">
        <v>56.78</v>
      </c>
      <c r="H3764" s="11">
        <f t="shared" si="116"/>
        <v>0</v>
      </c>
      <c r="I3764" s="12">
        <f t="shared" si="117"/>
        <v>227.12</v>
      </c>
      <c r="J3764" s="13" t="s">
        <v>1105</v>
      </c>
      <c r="K3764" s="37" t="str">
        <f>VLOOKUP(Tabela14[[#This Row],[CÓDIGO]],[1]fornnecedor!$A:$G,7,0)</f>
        <v>TINTA PAREDE</v>
      </c>
    </row>
    <row r="3765" spans="1:11" x14ac:dyDescent="0.3">
      <c r="A3765" s="15">
        <v>24042</v>
      </c>
      <c r="B3765" s="15" t="str">
        <f>VLOOKUP(Tabela14[[#This Row],[CÓDIGO]],[1]fornnecedor!$A:$E,5,0)</f>
        <v>SKYLACK TINTAS E VERNIZES LTDA</v>
      </c>
      <c r="C3765" s="16" t="s">
        <v>3595</v>
      </c>
      <c r="D3765" s="16" t="s">
        <v>1114</v>
      </c>
      <c r="E3765" s="22">
        <v>0</v>
      </c>
      <c r="F3765" s="30">
        <v>5</v>
      </c>
      <c r="G3765" s="17">
        <v>45.48</v>
      </c>
      <c r="H3765" s="11">
        <f t="shared" si="116"/>
        <v>0</v>
      </c>
      <c r="I3765" s="12">
        <f t="shared" si="117"/>
        <v>227.39999999999998</v>
      </c>
      <c r="J3765" s="13" t="s">
        <v>1105</v>
      </c>
      <c r="K3765" s="37" t="str">
        <f>VLOOKUP(Tabela14[[#This Row],[CÓDIGO]],[1]fornnecedor!$A:$G,7,0)</f>
        <v>TINTAS POLIÉSTER</v>
      </c>
    </row>
    <row r="3766" spans="1:11" x14ac:dyDescent="0.3">
      <c r="A3766" s="8">
        <v>24070</v>
      </c>
      <c r="B3766" s="8" t="str">
        <f>VLOOKUP(Tabela14[[#This Row],[CÓDIGO]],[1]fornnecedor!$A:$E,5,0)</f>
        <v>SKYLACK TINTAS E VERNIZES LTDA</v>
      </c>
      <c r="C3766" s="9" t="s">
        <v>3597</v>
      </c>
      <c r="D3766" s="9" t="s">
        <v>1114</v>
      </c>
      <c r="E3766" s="23">
        <v>0</v>
      </c>
      <c r="F3766" s="31">
        <v>2.79</v>
      </c>
      <c r="G3766" s="10">
        <v>81.83</v>
      </c>
      <c r="H3766" s="11">
        <f t="shared" si="116"/>
        <v>0</v>
      </c>
      <c r="I3766" s="12">
        <f t="shared" si="117"/>
        <v>228.3057</v>
      </c>
      <c r="J3766" s="13" t="s">
        <v>1105</v>
      </c>
      <c r="K3766" s="37" t="str">
        <f>VLOOKUP(Tabela14[[#This Row],[CÓDIGO]],[1]fornnecedor!$A:$G,7,0)</f>
        <v>BASES POLIÉSTER</v>
      </c>
    </row>
    <row r="3767" spans="1:11" x14ac:dyDescent="0.3">
      <c r="A3767" s="8">
        <v>85654</v>
      </c>
      <c r="B3767" s="8" t="str">
        <f>VLOOKUP(Tabela14[[#This Row],[CÓDIGO]],[1]fornnecedor!$A:$E,5,0)</f>
        <v>A&amp;S TECHNOLOGIES INDUSTRIA E COMERCIO S.A.</v>
      </c>
      <c r="C3767" s="9" t="s">
        <v>892</v>
      </c>
      <c r="D3767" s="9" t="s">
        <v>875</v>
      </c>
      <c r="E3767" s="23">
        <v>0</v>
      </c>
      <c r="F3767" s="31">
        <v>34</v>
      </c>
      <c r="G3767" s="10">
        <v>6.72</v>
      </c>
      <c r="H3767" s="11">
        <f t="shared" si="116"/>
        <v>0</v>
      </c>
      <c r="I3767" s="12">
        <f t="shared" si="117"/>
        <v>228.48</v>
      </c>
      <c r="J3767" s="13" t="s">
        <v>1105</v>
      </c>
      <c r="K3767" s="37" t="str">
        <f>VLOOKUP(Tabela14[[#This Row],[CÓDIGO]],[1]fornnecedor!$A:$G,7,0)</f>
        <v xml:space="preserve">SPRAYS </v>
      </c>
    </row>
    <row r="3768" spans="1:11" x14ac:dyDescent="0.3">
      <c r="A3768" s="8">
        <v>85169</v>
      </c>
      <c r="B3768" s="8" t="str">
        <f>VLOOKUP(Tabela14[[#This Row],[CÓDIGO]],[1]fornnecedor!$A:$E,5,0)</f>
        <v>BRASILUX TINTAS TECNICAS LTDA</v>
      </c>
      <c r="C3768" s="9" t="s">
        <v>3600</v>
      </c>
      <c r="D3768" s="9" t="s">
        <v>549</v>
      </c>
      <c r="E3768" s="23">
        <v>0</v>
      </c>
      <c r="F3768" s="31">
        <v>6</v>
      </c>
      <c r="G3768" s="10">
        <v>38.28</v>
      </c>
      <c r="H3768" s="11">
        <f t="shared" si="116"/>
        <v>0</v>
      </c>
      <c r="I3768" s="12">
        <f t="shared" si="117"/>
        <v>229.68</v>
      </c>
      <c r="J3768" s="13" t="s">
        <v>1105</v>
      </c>
      <c r="K3768" s="37" t="str">
        <f>VLOOKUP(Tabela14[[#This Row],[CÓDIGO]],[1]fornnecedor!$A:$G,7,0)</f>
        <v>TINTA PAREDE</v>
      </c>
    </row>
    <row r="3769" spans="1:11" x14ac:dyDescent="0.3">
      <c r="A3769" s="8">
        <v>84318</v>
      </c>
      <c r="B3769" s="8" t="str">
        <f>VLOOKUP(Tabela14[[#This Row],[CÓDIGO]],[1]fornnecedor!$A:$E,5,0)</f>
        <v>BRASILUX TINTAS TECNICAS LTDA</v>
      </c>
      <c r="C3769" s="9" t="s">
        <v>3602</v>
      </c>
      <c r="D3769" s="9" t="s">
        <v>549</v>
      </c>
      <c r="E3769" s="23">
        <v>0</v>
      </c>
      <c r="F3769" s="31">
        <v>5</v>
      </c>
      <c r="G3769" s="10">
        <v>45.97</v>
      </c>
      <c r="H3769" s="11">
        <f t="shared" si="116"/>
        <v>0</v>
      </c>
      <c r="I3769" s="12">
        <f t="shared" si="117"/>
        <v>229.85</v>
      </c>
      <c r="J3769" s="13" t="s">
        <v>1105</v>
      </c>
      <c r="K3769" s="37" t="str">
        <f>VLOOKUP(Tabela14[[#This Row],[CÓDIGO]],[1]fornnecedor!$A:$G,7,0)</f>
        <v>IMPERMEABILIZANTES</v>
      </c>
    </row>
    <row r="3770" spans="1:11" x14ac:dyDescent="0.3">
      <c r="A3770" s="15">
        <v>84724</v>
      </c>
      <c r="B3770" s="15" t="str">
        <f>VLOOKUP(Tabela14[[#This Row],[CÓDIGO]],[1]fornnecedor!$A:$E,5,0)</f>
        <v>BRASILUX TINTAS TECNICAS LTDA</v>
      </c>
      <c r="C3770" s="16" t="s">
        <v>3603</v>
      </c>
      <c r="D3770" s="16" t="s">
        <v>549</v>
      </c>
      <c r="E3770" s="22">
        <v>0</v>
      </c>
      <c r="F3770" s="30">
        <v>12</v>
      </c>
      <c r="G3770" s="17">
        <v>19.25</v>
      </c>
      <c r="H3770" s="11">
        <f t="shared" si="116"/>
        <v>0</v>
      </c>
      <c r="I3770" s="12">
        <f t="shared" si="117"/>
        <v>231</v>
      </c>
      <c r="J3770" s="13" t="s">
        <v>1105</v>
      </c>
      <c r="K3770" s="37" t="str">
        <f>VLOOKUP(Tabela14[[#This Row],[CÓDIGO]],[1]fornnecedor!$A:$G,7,0)</f>
        <v>ESMALTES</v>
      </c>
    </row>
    <row r="3771" spans="1:11" x14ac:dyDescent="0.3">
      <c r="A3771" s="15">
        <v>84065</v>
      </c>
      <c r="B3771" s="15" t="str">
        <f>VLOOKUP(Tabela14[[#This Row],[CÓDIGO]],[1]fornnecedor!$A:$E,5,0)</f>
        <v>BRASILUX TINTAS TECNICAS LTDA</v>
      </c>
      <c r="C3771" s="16" t="s">
        <v>3604</v>
      </c>
      <c r="D3771" s="16" t="s">
        <v>549</v>
      </c>
      <c r="E3771" s="22">
        <v>0</v>
      </c>
      <c r="F3771" s="30">
        <v>9</v>
      </c>
      <c r="G3771" s="17">
        <v>25.72</v>
      </c>
      <c r="H3771" s="11">
        <f t="shared" si="116"/>
        <v>0</v>
      </c>
      <c r="I3771" s="12">
        <f t="shared" si="117"/>
        <v>231.48</v>
      </c>
      <c r="J3771" s="13" t="s">
        <v>1105</v>
      </c>
      <c r="K3771" s="37" t="str">
        <f>VLOOKUP(Tabela14[[#This Row],[CÓDIGO]],[1]fornnecedor!$A:$G,7,0)</f>
        <v>LINHA MOVELEIRA</v>
      </c>
    </row>
    <row r="3772" spans="1:11" x14ac:dyDescent="0.3">
      <c r="A3772" s="8">
        <v>21702</v>
      </c>
      <c r="B3772" s="8" t="str">
        <f>VLOOKUP(Tabela14[[#This Row],[CÓDIGO]],[1]fornnecedor!$A:$E,5,0)</f>
        <v>ROBERLO DO BRASIL LTDA</v>
      </c>
      <c r="C3772" s="9" t="s">
        <v>3605</v>
      </c>
      <c r="D3772" s="9" t="s">
        <v>2513</v>
      </c>
      <c r="E3772" s="23">
        <v>0</v>
      </c>
      <c r="F3772" s="31">
        <v>12</v>
      </c>
      <c r="G3772" s="10">
        <v>19.32</v>
      </c>
      <c r="H3772" s="11">
        <f t="shared" si="116"/>
        <v>0</v>
      </c>
      <c r="I3772" s="12">
        <f t="shared" si="117"/>
        <v>231.84</v>
      </c>
      <c r="J3772" s="13" t="s">
        <v>1105</v>
      </c>
      <c r="K3772" s="37" t="str">
        <f>VLOOKUP(Tabela14[[#This Row],[CÓDIGO]],[1]fornnecedor!$A:$G,7,0)</f>
        <v>GRUPO CONVERSAO</v>
      </c>
    </row>
    <row r="3773" spans="1:11" x14ac:dyDescent="0.3">
      <c r="A3773" s="15">
        <v>85202</v>
      </c>
      <c r="B3773" s="15" t="str">
        <f>VLOOKUP(Tabela14[[#This Row],[CÓDIGO]],[1]fornnecedor!$A:$E,5,0)</f>
        <v>VONIXX INDUSTRIA E COMERCIO DE POLIDORES LTDA</v>
      </c>
      <c r="C3773" s="16" t="s">
        <v>3606</v>
      </c>
      <c r="D3773" s="16" t="s">
        <v>515</v>
      </c>
      <c r="E3773" s="22">
        <v>0</v>
      </c>
      <c r="F3773" s="30">
        <v>17</v>
      </c>
      <c r="G3773" s="17">
        <v>13.65</v>
      </c>
      <c r="H3773" s="11">
        <f t="shared" si="116"/>
        <v>0</v>
      </c>
      <c r="I3773" s="12">
        <f t="shared" si="117"/>
        <v>232.05</v>
      </c>
      <c r="J3773" s="13" t="s">
        <v>1105</v>
      </c>
      <c r="K3773" s="37" t="str">
        <f>VLOOKUP(Tabela14[[#This Row],[CÓDIGO]],[1]fornnecedor!$A:$G,7,0)</f>
        <v>LINHA DE HIGENIZAÇÃO E ESTÉTICA  AUTOMOTIVA VONIX</v>
      </c>
    </row>
    <row r="3774" spans="1:11" x14ac:dyDescent="0.3">
      <c r="A3774" s="8">
        <v>24037</v>
      </c>
      <c r="B3774" s="8" t="str">
        <f>VLOOKUP(Tabela14[[#This Row],[CÓDIGO]],[1]fornnecedor!$A:$E,5,0)</f>
        <v>SKYLACK TINTAS E VERNIZES LTDA</v>
      </c>
      <c r="C3774" s="9" t="s">
        <v>3607</v>
      </c>
      <c r="D3774" s="9" t="s">
        <v>1114</v>
      </c>
      <c r="E3774" s="23">
        <v>0</v>
      </c>
      <c r="F3774" s="31">
        <v>7</v>
      </c>
      <c r="G3774" s="10">
        <v>33.159999999999997</v>
      </c>
      <c r="H3774" s="11">
        <f t="shared" si="116"/>
        <v>0</v>
      </c>
      <c r="I3774" s="12">
        <f t="shared" si="117"/>
        <v>232.11999999999998</v>
      </c>
      <c r="J3774" s="13" t="s">
        <v>1105</v>
      </c>
      <c r="K3774" s="37" t="str">
        <f>VLOOKUP(Tabela14[[#This Row],[CÓDIGO]],[1]fornnecedor!$A:$G,7,0)</f>
        <v>TINTAS POLIÉSTER</v>
      </c>
    </row>
    <row r="3775" spans="1:11" x14ac:dyDescent="0.3">
      <c r="A3775" s="8">
        <v>85177</v>
      </c>
      <c r="B3775" s="8" t="str">
        <f>VLOOKUP(Tabela14[[#This Row],[CÓDIGO]],[1]fornnecedor!$A:$E,5,0)</f>
        <v>BRASILUX TINTAS TECNICAS LTDA</v>
      </c>
      <c r="C3775" s="9" t="s">
        <v>3609</v>
      </c>
      <c r="D3775" s="9" t="s">
        <v>549</v>
      </c>
      <c r="E3775" s="23">
        <v>0</v>
      </c>
      <c r="F3775" s="31">
        <v>4</v>
      </c>
      <c r="G3775" s="10">
        <v>58.33</v>
      </c>
      <c r="H3775" s="11">
        <f t="shared" si="116"/>
        <v>0</v>
      </c>
      <c r="I3775" s="12">
        <f t="shared" si="117"/>
        <v>233.32</v>
      </c>
      <c r="J3775" s="13" t="s">
        <v>1105</v>
      </c>
      <c r="K3775" s="37" t="str">
        <f>VLOOKUP(Tabela14[[#This Row],[CÓDIGO]],[1]fornnecedor!$A:$G,7,0)</f>
        <v>ESMALTES</v>
      </c>
    </row>
    <row r="3776" spans="1:11" x14ac:dyDescent="0.3">
      <c r="A3776" s="15">
        <v>84582</v>
      </c>
      <c r="B3776" s="15" t="str">
        <f>VLOOKUP(Tabela14[[#This Row],[CÓDIGO]],[1]fornnecedor!$A:$E,5,0)</f>
        <v>BRASILUX TINTAS TECNICAS LTDA</v>
      </c>
      <c r="C3776" s="16" t="s">
        <v>3610</v>
      </c>
      <c r="D3776" s="16" t="s">
        <v>549</v>
      </c>
      <c r="E3776" s="22">
        <v>0</v>
      </c>
      <c r="F3776" s="30">
        <v>10</v>
      </c>
      <c r="G3776" s="17">
        <v>23.38</v>
      </c>
      <c r="H3776" s="11">
        <f t="shared" si="116"/>
        <v>0</v>
      </c>
      <c r="I3776" s="12">
        <f t="shared" si="117"/>
        <v>233.79999999999998</v>
      </c>
      <c r="J3776" s="13" t="s">
        <v>1105</v>
      </c>
      <c r="K3776" s="37" t="str">
        <f>VLOOKUP(Tabela14[[#This Row],[CÓDIGO]],[1]fornnecedor!$A:$G,7,0)</f>
        <v>CIMENTO QUEIMADO / EFEITOS DECORATIVOS</v>
      </c>
    </row>
    <row r="3777" spans="1:11" x14ac:dyDescent="0.3">
      <c r="A3777" s="15">
        <v>84154</v>
      </c>
      <c r="B3777" s="15" t="str">
        <f>VLOOKUP(Tabela14[[#This Row],[CÓDIGO]],[1]fornnecedor!$A:$E,5,0)</f>
        <v>BRASILUX TINTAS TECNICAS LTDA</v>
      </c>
      <c r="C3777" s="16" t="s">
        <v>3612</v>
      </c>
      <c r="D3777" s="16" t="s">
        <v>549</v>
      </c>
      <c r="E3777" s="22">
        <v>0</v>
      </c>
      <c r="F3777" s="30">
        <v>6</v>
      </c>
      <c r="G3777" s="17">
        <v>39.25</v>
      </c>
      <c r="H3777" s="11">
        <f t="shared" si="116"/>
        <v>0</v>
      </c>
      <c r="I3777" s="12">
        <f t="shared" si="117"/>
        <v>235.5</v>
      </c>
      <c r="J3777" s="13" t="s">
        <v>1105</v>
      </c>
      <c r="K3777" s="37" t="str">
        <f>VLOOKUP(Tabela14[[#This Row],[CÓDIGO]],[1]fornnecedor!$A:$G,7,0)</f>
        <v>ESMALTES</v>
      </c>
    </row>
    <row r="3778" spans="1:11" x14ac:dyDescent="0.3">
      <c r="A3778" s="8">
        <v>85937</v>
      </c>
      <c r="B3778" s="8" t="str">
        <f>VLOOKUP(Tabela14[[#This Row],[CÓDIGO]],[1]fornnecedor!$A:$E,5,0)</f>
        <v>AKZO NOBEL LTDA DECOR</v>
      </c>
      <c r="C3778" s="9" t="s">
        <v>3614</v>
      </c>
      <c r="D3778" s="9" t="s">
        <v>543</v>
      </c>
      <c r="E3778" s="23">
        <v>0</v>
      </c>
      <c r="F3778" s="31">
        <v>8</v>
      </c>
      <c r="G3778" s="10">
        <v>29.56</v>
      </c>
      <c r="H3778" s="11">
        <f t="shared" ref="H3778:H3841" si="118">G3778*E3778</f>
        <v>0</v>
      </c>
      <c r="I3778" s="12">
        <f t="shared" ref="I3778:I3841" si="119">G3778*F3778</f>
        <v>236.48</v>
      </c>
      <c r="J3778" s="13" t="s">
        <v>1105</v>
      </c>
      <c r="K3778" s="37" t="str">
        <f>VLOOKUP(Tabela14[[#This Row],[CÓDIGO]],[1]fornnecedor!$A:$G,7,0)</f>
        <v>ESMALTES</v>
      </c>
    </row>
    <row r="3779" spans="1:11" x14ac:dyDescent="0.3">
      <c r="A3779" s="8">
        <v>121</v>
      </c>
      <c r="B3779" s="8" t="str">
        <f>VLOOKUP(Tabela14[[#This Row],[CÓDIGO]],[1]fornnecedor!$A:$E,5,0)</f>
        <v>SKYLACK TINTAS E VERNIZES LTDA</v>
      </c>
      <c r="C3779" s="9" t="s">
        <v>3615</v>
      </c>
      <c r="D3779" s="9" t="s">
        <v>1114</v>
      </c>
      <c r="E3779" s="23">
        <v>0</v>
      </c>
      <c r="F3779" s="31">
        <v>9</v>
      </c>
      <c r="G3779" s="10">
        <v>26.41</v>
      </c>
      <c r="H3779" s="11">
        <f t="shared" si="118"/>
        <v>0</v>
      </c>
      <c r="I3779" s="12">
        <f t="shared" si="119"/>
        <v>237.69</v>
      </c>
      <c r="J3779" s="13" t="s">
        <v>1105</v>
      </c>
      <c r="K3779" s="37" t="str">
        <f>VLOOKUP(Tabela14[[#This Row],[CÓDIGO]],[1]fornnecedor!$A:$G,7,0)</f>
        <v>TINTAS POLIÉSTER</v>
      </c>
    </row>
    <row r="3780" spans="1:11" x14ac:dyDescent="0.3">
      <c r="A3780" s="15">
        <v>24135</v>
      </c>
      <c r="B3780" s="15" t="str">
        <f>VLOOKUP(Tabela14[[#This Row],[CÓDIGO]],[1]fornnecedor!$A:$E,5,0)</f>
        <v>DAUTO COMERCIO DE PRODUTOS EQUIPAMENTOS E SERVICOS AUTOMOTIV</v>
      </c>
      <c r="C3780" s="16" t="s">
        <v>3616</v>
      </c>
      <c r="D3780" s="16" t="s">
        <v>1114</v>
      </c>
      <c r="E3780" s="22">
        <v>0</v>
      </c>
      <c r="F3780" s="30">
        <v>7</v>
      </c>
      <c r="G3780" s="17">
        <v>33.97</v>
      </c>
      <c r="H3780" s="11">
        <f t="shared" si="118"/>
        <v>0</v>
      </c>
      <c r="I3780" s="12">
        <f t="shared" si="119"/>
        <v>237.79</v>
      </c>
      <c r="J3780" s="13" t="s">
        <v>1105</v>
      </c>
      <c r="K3780" s="37" t="str">
        <f>VLOOKUP(Tabela14[[#This Row],[CÓDIGO]],[1]fornnecedor!$A:$G,7,0)</f>
        <v>TINTAS PU</v>
      </c>
    </row>
    <row r="3781" spans="1:11" x14ac:dyDescent="0.3">
      <c r="A3781" s="8">
        <v>23973</v>
      </c>
      <c r="B3781" s="8" t="str">
        <f>VLOOKUP(Tabela14[[#This Row],[CÓDIGO]],[1]fornnecedor!$A:$E,5,0)</f>
        <v>3M DO BRASIL LTDA</v>
      </c>
      <c r="C3781" s="9" t="s">
        <v>3619</v>
      </c>
      <c r="D3781" s="9" t="s">
        <v>366</v>
      </c>
      <c r="E3781" s="23">
        <v>0</v>
      </c>
      <c r="F3781" s="31">
        <v>8</v>
      </c>
      <c r="G3781" s="10">
        <v>29.86</v>
      </c>
      <c r="H3781" s="11">
        <f t="shared" si="118"/>
        <v>0</v>
      </c>
      <c r="I3781" s="12">
        <f t="shared" si="119"/>
        <v>238.88</v>
      </c>
      <c r="J3781" s="13" t="s">
        <v>1105</v>
      </c>
      <c r="K3781" s="37" t="str">
        <f>VLOOKUP(Tabela14[[#This Row],[CÓDIGO]],[1]fornnecedor!$A:$G,7,0)</f>
        <v>EPI´S</v>
      </c>
    </row>
    <row r="3782" spans="1:11" x14ac:dyDescent="0.3">
      <c r="A3782" s="8">
        <v>85466</v>
      </c>
      <c r="B3782" s="8" t="str">
        <f>VLOOKUP(Tabela14[[#This Row],[CÓDIGO]],[1]fornnecedor!$A:$E,5,0)</f>
        <v>SAINT GOBAIN</v>
      </c>
      <c r="C3782" s="9" t="s">
        <v>3620</v>
      </c>
      <c r="D3782" s="9" t="s">
        <v>2821</v>
      </c>
      <c r="E3782" s="23">
        <v>0</v>
      </c>
      <c r="F3782" s="31">
        <v>21</v>
      </c>
      <c r="G3782" s="10">
        <v>11.38</v>
      </c>
      <c r="H3782" s="11">
        <f t="shared" si="118"/>
        <v>0</v>
      </c>
      <c r="I3782" s="12">
        <f t="shared" si="119"/>
        <v>238.98000000000002</v>
      </c>
      <c r="J3782" s="13" t="s">
        <v>1105</v>
      </c>
      <c r="K3782" s="37" t="str">
        <f>VLOOKUP(Tabela14[[#This Row],[CÓDIGO]],[1]fornnecedor!$A:$G,7,0)</f>
        <v>COLA INST./ ADESIVOS COLANTES</v>
      </c>
    </row>
    <row r="3783" spans="1:11" x14ac:dyDescent="0.3">
      <c r="A3783" s="8">
        <v>87035</v>
      </c>
      <c r="B3783" s="8" t="str">
        <f>VLOOKUP(Tabela14[[#This Row],[CÓDIGO]],[1]fornnecedor!$A:$E,5,0)</f>
        <v>VONIXX INDUSTRIA E COMERCIO DE POLIDORES LTDA</v>
      </c>
      <c r="C3783" s="9" t="s">
        <v>3621</v>
      </c>
      <c r="D3783" s="9" t="s">
        <v>515</v>
      </c>
      <c r="E3783" s="23">
        <v>0</v>
      </c>
      <c r="F3783" s="31">
        <v>11</v>
      </c>
      <c r="G3783" s="10">
        <v>21.73</v>
      </c>
      <c r="H3783" s="11">
        <f t="shared" si="118"/>
        <v>0</v>
      </c>
      <c r="I3783" s="12">
        <f t="shared" si="119"/>
        <v>239.03</v>
      </c>
      <c r="J3783" s="13" t="s">
        <v>1105</v>
      </c>
      <c r="K3783" s="37" t="str">
        <f>VLOOKUP(Tabela14[[#This Row],[CÓDIGO]],[1]fornnecedor!$A:$G,7,0)</f>
        <v>LINHA DE HIGENIZAÇÃO E ESTÉTICA  AUTOMOTIVA VONIX</v>
      </c>
    </row>
    <row r="3784" spans="1:11" x14ac:dyDescent="0.3">
      <c r="A3784" s="15">
        <v>24272</v>
      </c>
      <c r="B3784" s="15" t="str">
        <f>VLOOKUP(Tabela14[[#This Row],[CÓDIGO]],[1]fornnecedor!$A:$E,5,0)</f>
        <v>MARLUVAS EQUIPAMENTOS DE SEGURANCA LTDA</v>
      </c>
      <c r="C3784" s="16" t="s">
        <v>3624</v>
      </c>
      <c r="D3784" s="16" t="s">
        <v>1315</v>
      </c>
      <c r="E3784" s="22">
        <v>0</v>
      </c>
      <c r="F3784" s="30">
        <v>0</v>
      </c>
      <c r="G3784" s="17">
        <v>8.8699999999999992</v>
      </c>
      <c r="H3784" s="11">
        <f t="shared" si="118"/>
        <v>0</v>
      </c>
      <c r="I3784" s="12">
        <f t="shared" si="119"/>
        <v>0</v>
      </c>
      <c r="J3784" s="13" t="s">
        <v>1105</v>
      </c>
      <c r="K3784" s="37" t="str">
        <f>VLOOKUP(Tabela14[[#This Row],[CÓDIGO]],[1]fornnecedor!$A:$G,7,0)</f>
        <v>EPI´S</v>
      </c>
    </row>
    <row r="3785" spans="1:11" x14ac:dyDescent="0.3">
      <c r="A3785" s="15">
        <v>84436</v>
      </c>
      <c r="B3785" s="15" t="str">
        <f>VLOOKUP(Tabela14[[#This Row],[CÓDIGO]],[1]fornnecedor!$A:$E,5,0)</f>
        <v>PINCEIS ATLAS S.A.</v>
      </c>
      <c r="C3785" s="16" t="s">
        <v>3625</v>
      </c>
      <c r="D3785" s="16" t="s">
        <v>23</v>
      </c>
      <c r="E3785" s="22">
        <v>0</v>
      </c>
      <c r="F3785" s="30">
        <v>58</v>
      </c>
      <c r="G3785" s="17">
        <v>4.1399999999999997</v>
      </c>
      <c r="H3785" s="11">
        <f t="shared" si="118"/>
        <v>0</v>
      </c>
      <c r="I3785" s="12">
        <f t="shared" si="119"/>
        <v>240.11999999999998</v>
      </c>
      <c r="J3785" s="13" t="s">
        <v>1105</v>
      </c>
      <c r="K3785" s="37" t="str">
        <f>VLOOKUP(Tabela14[[#This Row],[CÓDIGO]],[1]fornnecedor!$A:$G,7,0)</f>
        <v>ROLOS / TRINCHAS / PINCÉIS / ESPÁTULAS</v>
      </c>
    </row>
    <row r="3786" spans="1:11" x14ac:dyDescent="0.3">
      <c r="A3786" s="8">
        <v>85980</v>
      </c>
      <c r="B3786" s="8" t="str">
        <f>VLOOKUP(Tabela14[[#This Row],[CÓDIGO]],[1]fornnecedor!$A:$E,5,0)</f>
        <v>AKZO NOBEL LTDA DECOR</v>
      </c>
      <c r="C3786" s="9" t="s">
        <v>3626</v>
      </c>
      <c r="D3786" s="9" t="s">
        <v>543</v>
      </c>
      <c r="E3786" s="23">
        <v>0</v>
      </c>
      <c r="F3786" s="31">
        <v>9</v>
      </c>
      <c r="G3786" s="10">
        <v>26.72</v>
      </c>
      <c r="H3786" s="11">
        <f t="shared" si="118"/>
        <v>0</v>
      </c>
      <c r="I3786" s="12">
        <f t="shared" si="119"/>
        <v>240.48</v>
      </c>
      <c r="J3786" s="13" t="s">
        <v>1105</v>
      </c>
      <c r="K3786" s="37" t="str">
        <f>VLOOKUP(Tabela14[[#This Row],[CÓDIGO]],[1]fornnecedor!$A:$G,7,0)</f>
        <v>ESMALTES</v>
      </c>
    </row>
    <row r="3787" spans="1:11" x14ac:dyDescent="0.3">
      <c r="A3787" s="15">
        <v>85442</v>
      </c>
      <c r="B3787" s="15" t="str">
        <f>VLOOKUP(Tabela14[[#This Row],[CÓDIGO]],[1]fornnecedor!$A:$E,5,0)</f>
        <v>BRASILUX TINTAS TECNICAS LTDA</v>
      </c>
      <c r="C3787" s="16" t="s">
        <v>3627</v>
      </c>
      <c r="D3787" s="16" t="s">
        <v>549</v>
      </c>
      <c r="E3787" s="22">
        <v>0</v>
      </c>
      <c r="F3787" s="30">
        <v>2</v>
      </c>
      <c r="G3787" s="17">
        <v>120.27</v>
      </c>
      <c r="H3787" s="11">
        <f t="shared" si="118"/>
        <v>0</v>
      </c>
      <c r="I3787" s="12">
        <f t="shared" si="119"/>
        <v>240.54</v>
      </c>
      <c r="J3787" s="13" t="s">
        <v>1105</v>
      </c>
      <c r="K3787" s="37" t="str">
        <f>VLOOKUP(Tabela14[[#This Row],[CÓDIGO]],[1]fornnecedor!$A:$G,7,0)</f>
        <v>BASES NO MACHINE PREMIUM</v>
      </c>
    </row>
    <row r="3788" spans="1:11" x14ac:dyDescent="0.3">
      <c r="A3788" s="8">
        <v>84053</v>
      </c>
      <c r="B3788" s="8" t="str">
        <f>VLOOKUP(Tabela14[[#This Row],[CÓDIGO]],[1]fornnecedor!$A:$E,5,0)</f>
        <v>BRASILUX TINTAS TECNICAS LTDA</v>
      </c>
      <c r="C3788" s="9" t="s">
        <v>3628</v>
      </c>
      <c r="D3788" s="9" t="s">
        <v>549</v>
      </c>
      <c r="E3788" s="23">
        <v>0</v>
      </c>
      <c r="F3788" s="31">
        <v>5</v>
      </c>
      <c r="G3788" s="10">
        <v>48.21</v>
      </c>
      <c r="H3788" s="11">
        <f t="shared" si="118"/>
        <v>0</v>
      </c>
      <c r="I3788" s="12">
        <f t="shared" si="119"/>
        <v>241.05</v>
      </c>
      <c r="J3788" s="13" t="s">
        <v>1105</v>
      </c>
      <c r="K3788" s="37" t="str">
        <f>VLOOKUP(Tabela14[[#This Row],[CÓDIGO]],[1]fornnecedor!$A:$G,7,0)</f>
        <v>IMPERMEABILIZANTES</v>
      </c>
    </row>
    <row r="3789" spans="1:11" x14ac:dyDescent="0.3">
      <c r="A3789" s="8">
        <v>24140</v>
      </c>
      <c r="B3789" s="8" t="str">
        <f>VLOOKUP(Tabela14[[#This Row],[CÓDIGO]],[1]fornnecedor!$A:$E,5,0)</f>
        <v>SKYLACK TINTAS E VERNIZES LTDA</v>
      </c>
      <c r="C3789" s="9" t="s">
        <v>3629</v>
      </c>
      <c r="D3789" s="9" t="s">
        <v>1114</v>
      </c>
      <c r="E3789" s="23">
        <v>0</v>
      </c>
      <c r="F3789" s="31">
        <v>7</v>
      </c>
      <c r="G3789" s="10">
        <v>34.450000000000003</v>
      </c>
      <c r="H3789" s="11">
        <f t="shared" si="118"/>
        <v>0</v>
      </c>
      <c r="I3789" s="12">
        <f t="shared" si="119"/>
        <v>241.15000000000003</v>
      </c>
      <c r="J3789" s="13" t="s">
        <v>1105</v>
      </c>
      <c r="K3789" s="37" t="str">
        <f>VLOOKUP(Tabela14[[#This Row],[CÓDIGO]],[1]fornnecedor!$A:$G,7,0)</f>
        <v>TINTAS PU</v>
      </c>
    </row>
    <row r="3790" spans="1:11" x14ac:dyDescent="0.3">
      <c r="A3790" s="15">
        <v>86046</v>
      </c>
      <c r="B3790" s="15" t="str">
        <f>VLOOKUP(Tabela14[[#This Row],[CÓDIGO]],[1]fornnecedor!$A:$E,5,0)</f>
        <v>AKZO NOBEL LTDA DECOR</v>
      </c>
      <c r="C3790" s="16" t="s">
        <v>3630</v>
      </c>
      <c r="D3790" s="16" t="s">
        <v>2127</v>
      </c>
      <c r="E3790" s="22">
        <v>0</v>
      </c>
      <c r="F3790" s="30">
        <v>6</v>
      </c>
      <c r="G3790" s="17">
        <v>40.21</v>
      </c>
      <c r="H3790" s="11">
        <f t="shared" si="118"/>
        <v>0</v>
      </c>
      <c r="I3790" s="12">
        <f t="shared" si="119"/>
        <v>241.26</v>
      </c>
      <c r="J3790" s="13" t="s">
        <v>1105</v>
      </c>
      <c r="K3790" s="37" t="str">
        <f>VLOOKUP(Tabela14[[#This Row],[CÓDIGO]],[1]fornnecedor!$A:$G,7,0)</f>
        <v>ESMALTES</v>
      </c>
    </row>
    <row r="3791" spans="1:11" x14ac:dyDescent="0.3">
      <c r="A3791" s="8">
        <v>84319</v>
      </c>
      <c r="B3791" s="8" t="str">
        <f>VLOOKUP(Tabela14[[#This Row],[CÓDIGO]],[1]fornnecedor!$A:$E,5,0)</f>
        <v>BRASILUX TINTAS TECNICAS LTDA</v>
      </c>
      <c r="C3791" s="9" t="s">
        <v>3631</v>
      </c>
      <c r="D3791" s="9" t="s">
        <v>549</v>
      </c>
      <c r="E3791" s="23">
        <v>0</v>
      </c>
      <c r="F3791" s="31">
        <v>6</v>
      </c>
      <c r="G3791" s="10">
        <v>40.24</v>
      </c>
      <c r="H3791" s="11">
        <f t="shared" si="118"/>
        <v>0</v>
      </c>
      <c r="I3791" s="12">
        <f t="shared" si="119"/>
        <v>241.44</v>
      </c>
      <c r="J3791" s="13" t="s">
        <v>1105</v>
      </c>
      <c r="K3791" s="37" t="str">
        <f>VLOOKUP(Tabela14[[#This Row],[CÓDIGO]],[1]fornnecedor!$A:$G,7,0)</f>
        <v>IMPERMEABILIZANTES</v>
      </c>
    </row>
    <row r="3792" spans="1:11" x14ac:dyDescent="0.3">
      <c r="A3792" s="15">
        <v>236</v>
      </c>
      <c r="B3792" s="15" t="str">
        <f>VLOOKUP(Tabela14[[#This Row],[CÓDIGO]],[1]fornnecedor!$A:$E,5,0)</f>
        <v>SKYLACK TINTAS E VERNIZES LTDA</v>
      </c>
      <c r="C3792" s="16" t="s">
        <v>3637</v>
      </c>
      <c r="D3792" s="16" t="s">
        <v>1114</v>
      </c>
      <c r="E3792" s="22">
        <v>0</v>
      </c>
      <c r="F3792" s="30">
        <v>2</v>
      </c>
      <c r="G3792" s="17">
        <v>121.83</v>
      </c>
      <c r="H3792" s="11">
        <f t="shared" si="118"/>
        <v>0</v>
      </c>
      <c r="I3792" s="12">
        <f t="shared" si="119"/>
        <v>243.66</v>
      </c>
      <c r="J3792" s="13" t="s">
        <v>1105</v>
      </c>
      <c r="K3792" s="37" t="str">
        <f>VLOOKUP(Tabela14[[#This Row],[CÓDIGO]],[1]fornnecedor!$A:$G,7,0)</f>
        <v>GRUPO CONVERSAO</v>
      </c>
    </row>
    <row r="3793" spans="1:11" x14ac:dyDescent="0.3">
      <c r="A3793" s="15">
        <v>84938</v>
      </c>
      <c r="B3793" s="15" t="str">
        <f>VLOOKUP(Tabela14[[#This Row],[CÓDIGO]],[1]fornnecedor!$A:$E,5,0)</f>
        <v>ANJO QUIMICA DO BRASIL LTDA</v>
      </c>
      <c r="C3793" s="16" t="s">
        <v>3638</v>
      </c>
      <c r="D3793" s="16" t="s">
        <v>503</v>
      </c>
      <c r="E3793" s="22">
        <v>0</v>
      </c>
      <c r="F3793" s="30">
        <v>12</v>
      </c>
      <c r="G3793" s="17">
        <v>20.36</v>
      </c>
      <c r="H3793" s="11">
        <f t="shared" si="118"/>
        <v>0</v>
      </c>
      <c r="I3793" s="12">
        <f t="shared" si="119"/>
        <v>244.32</v>
      </c>
      <c r="J3793" s="13" t="s">
        <v>1105</v>
      </c>
      <c r="K3793" s="37" t="str">
        <f>VLOOKUP(Tabela14[[#This Row],[CÓDIGO]],[1]fornnecedor!$A:$G,7,0)</f>
        <v>ESMALTES</v>
      </c>
    </row>
    <row r="3794" spans="1:11" x14ac:dyDescent="0.3">
      <c r="A3794" s="15">
        <v>23992</v>
      </c>
      <c r="B3794" s="15" t="str">
        <f>VLOOKUP(Tabela14[[#This Row],[CÓDIGO]],[1]fornnecedor!$A:$E,5,0)</f>
        <v>SKYLACK TINTAS E VERNIZES LTDA</v>
      </c>
      <c r="C3794" s="16" t="s">
        <v>3640</v>
      </c>
      <c r="D3794" s="16" t="s">
        <v>1114</v>
      </c>
      <c r="E3794" s="22">
        <v>0</v>
      </c>
      <c r="F3794" s="30">
        <v>2.65</v>
      </c>
      <c r="G3794" s="17">
        <v>92.35</v>
      </c>
      <c r="H3794" s="11">
        <f t="shared" si="118"/>
        <v>0</v>
      </c>
      <c r="I3794" s="12">
        <f t="shared" si="119"/>
        <v>244.72749999999996</v>
      </c>
      <c r="J3794" s="13" t="s">
        <v>1105</v>
      </c>
      <c r="K3794" s="37" t="str">
        <f>VLOOKUP(Tabela14[[#This Row],[CÓDIGO]],[1]fornnecedor!$A:$G,7,0)</f>
        <v>BASES POLIÉSTER</v>
      </c>
    </row>
    <row r="3795" spans="1:11" x14ac:dyDescent="0.3">
      <c r="A3795" s="15">
        <v>85436</v>
      </c>
      <c r="B3795" s="15" t="str">
        <f>VLOOKUP(Tabela14[[#This Row],[CÓDIGO]],[1]fornnecedor!$A:$E,5,0)</f>
        <v>BRASILUX TINTAS TECNICAS LTDA</v>
      </c>
      <c r="C3795" s="16" t="s">
        <v>3641</v>
      </c>
      <c r="D3795" s="16" t="s">
        <v>549</v>
      </c>
      <c r="E3795" s="22">
        <v>0</v>
      </c>
      <c r="F3795" s="30">
        <v>3</v>
      </c>
      <c r="G3795" s="17">
        <v>81.61</v>
      </c>
      <c r="H3795" s="11">
        <f t="shared" si="118"/>
        <v>0</v>
      </c>
      <c r="I3795" s="12">
        <f t="shared" si="119"/>
        <v>244.82999999999998</v>
      </c>
      <c r="J3795" s="13" t="s">
        <v>1105</v>
      </c>
      <c r="K3795" s="37" t="str">
        <f>VLOOKUP(Tabela14[[#This Row],[CÓDIGO]],[1]fornnecedor!$A:$G,7,0)</f>
        <v>BASES NO MACHINE PREMIUM</v>
      </c>
    </row>
    <row r="3796" spans="1:11" x14ac:dyDescent="0.3">
      <c r="A3796" s="15">
        <v>84089</v>
      </c>
      <c r="B3796" s="15" t="str">
        <f>VLOOKUP(Tabela14[[#This Row],[CÓDIGO]],[1]fornnecedor!$A:$E,5,0)</f>
        <v>BRASILUX TINTAS TECNICAS LTDA</v>
      </c>
      <c r="C3796" s="16" t="s">
        <v>3643</v>
      </c>
      <c r="D3796" s="16" t="s">
        <v>549</v>
      </c>
      <c r="E3796" s="22">
        <v>0</v>
      </c>
      <c r="F3796" s="30">
        <v>13</v>
      </c>
      <c r="G3796" s="17">
        <v>18.88</v>
      </c>
      <c r="H3796" s="11">
        <f t="shared" si="118"/>
        <v>0</v>
      </c>
      <c r="I3796" s="12">
        <f t="shared" si="119"/>
        <v>245.44</v>
      </c>
      <c r="J3796" s="13" t="s">
        <v>1105</v>
      </c>
      <c r="K3796" s="37" t="str">
        <f>VLOOKUP(Tabela14[[#This Row],[CÓDIGO]],[1]fornnecedor!$A:$G,7,0)</f>
        <v>ESMALTES</v>
      </c>
    </row>
    <row r="3797" spans="1:11" x14ac:dyDescent="0.3">
      <c r="A3797" s="8">
        <v>87013</v>
      </c>
      <c r="B3797" s="8" t="str">
        <f>VLOOKUP(Tabela14[[#This Row],[CÓDIGO]],[1]fornnecedor!$A:$E,5,0)</f>
        <v>BLACK &amp; DECKER DO BRASIL LTDA</v>
      </c>
      <c r="C3797" s="9" t="s">
        <v>3645</v>
      </c>
      <c r="D3797" s="9" t="s">
        <v>871</v>
      </c>
      <c r="E3797" s="23">
        <v>0</v>
      </c>
      <c r="F3797" s="31">
        <v>10</v>
      </c>
      <c r="G3797" s="10">
        <v>24.61</v>
      </c>
      <c r="H3797" s="11">
        <f t="shared" si="118"/>
        <v>0</v>
      </c>
      <c r="I3797" s="12">
        <f t="shared" si="119"/>
        <v>246.1</v>
      </c>
      <c r="J3797" s="13" t="s">
        <v>1105</v>
      </c>
      <c r="K3797" s="37" t="str">
        <f>VLOOKUP(Tabela14[[#This Row],[CÓDIGO]],[1]fornnecedor!$A:$G,7,0)</f>
        <v>OUTRAS FERRAMENTAS / EQUIPAMENTOS</v>
      </c>
    </row>
    <row r="3798" spans="1:11" x14ac:dyDescent="0.3">
      <c r="A3798" s="8">
        <v>134</v>
      </c>
      <c r="B3798" s="8" t="str">
        <f>VLOOKUP(Tabela14[[#This Row],[CÓDIGO]],[1]fornnecedor!$A:$E,5,0)</f>
        <v>SKYLACK TINTAS E VERNIZES LTDA</v>
      </c>
      <c r="C3798" s="9" t="s">
        <v>3648</v>
      </c>
      <c r="D3798" s="9" t="s">
        <v>1114</v>
      </c>
      <c r="E3798" s="23">
        <v>0</v>
      </c>
      <c r="F3798" s="31">
        <v>2</v>
      </c>
      <c r="G3798" s="10">
        <v>123.53</v>
      </c>
      <c r="H3798" s="11">
        <f t="shared" si="118"/>
        <v>0</v>
      </c>
      <c r="I3798" s="12">
        <f t="shared" si="119"/>
        <v>247.06</v>
      </c>
      <c r="J3798" s="13" t="s">
        <v>1105</v>
      </c>
      <c r="K3798" s="37" t="str">
        <f>VLOOKUP(Tabela14[[#This Row],[CÓDIGO]],[1]fornnecedor!$A:$G,7,0)</f>
        <v>BASES PU</v>
      </c>
    </row>
    <row r="3799" spans="1:11" x14ac:dyDescent="0.3">
      <c r="A3799" s="15">
        <v>85579</v>
      </c>
      <c r="B3799" s="15" t="str">
        <f>VLOOKUP(Tabela14[[#This Row],[CÓDIGO]],[1]fornnecedor!$A:$E,5,0)</f>
        <v>BRASILUX TINTAS TECNICAS LTDA</v>
      </c>
      <c r="C3799" s="16" t="s">
        <v>3649</v>
      </c>
      <c r="D3799" s="16" t="s">
        <v>549</v>
      </c>
      <c r="E3799" s="22">
        <v>0</v>
      </c>
      <c r="F3799" s="30">
        <v>1</v>
      </c>
      <c r="G3799" s="17">
        <v>248.29</v>
      </c>
      <c r="H3799" s="11">
        <f t="shared" si="118"/>
        <v>0</v>
      </c>
      <c r="I3799" s="12">
        <f t="shared" si="119"/>
        <v>248.29</v>
      </c>
      <c r="J3799" s="13" t="s">
        <v>1105</v>
      </c>
      <c r="K3799" s="37" t="str">
        <f>VLOOKUP(Tabela14[[#This Row],[CÓDIGO]],[1]fornnecedor!$A:$G,7,0)</f>
        <v>ESMALTES</v>
      </c>
    </row>
    <row r="3800" spans="1:11" x14ac:dyDescent="0.3">
      <c r="A3800" s="8">
        <v>86253</v>
      </c>
      <c r="B3800" s="8" t="str">
        <f>VLOOKUP(Tabela14[[#This Row],[CÓDIGO]],[1]fornnecedor!$A:$E,5,0)</f>
        <v>AKZO NOBEL LTDA DECOR</v>
      </c>
      <c r="C3800" s="9" t="s">
        <v>3653</v>
      </c>
      <c r="D3800" s="9" t="s">
        <v>543</v>
      </c>
      <c r="E3800" s="23">
        <v>0</v>
      </c>
      <c r="F3800" s="31">
        <v>9</v>
      </c>
      <c r="G3800" s="10">
        <v>27.72</v>
      </c>
      <c r="H3800" s="11">
        <f t="shared" si="118"/>
        <v>0</v>
      </c>
      <c r="I3800" s="12">
        <f t="shared" si="119"/>
        <v>249.48</v>
      </c>
      <c r="J3800" s="13" t="s">
        <v>1105</v>
      </c>
      <c r="K3800" s="37" t="str">
        <f>VLOOKUP(Tabela14[[#This Row],[CÓDIGO]],[1]fornnecedor!$A:$G,7,0)</f>
        <v>BASES IMOBILIÁRIAS</v>
      </c>
    </row>
    <row r="3801" spans="1:11" x14ac:dyDescent="0.3">
      <c r="A3801" s="15">
        <v>86971</v>
      </c>
      <c r="B3801" s="15" t="str">
        <f>VLOOKUP(Tabela14[[#This Row],[CÓDIGO]],[1]fornnecedor!$A:$E,5,0)</f>
        <v>IND DE PLASTICOS HERC LTDA</v>
      </c>
      <c r="C3801" s="16" t="s">
        <v>3654</v>
      </c>
      <c r="D3801" s="16" t="s">
        <v>1306</v>
      </c>
      <c r="E3801" s="22">
        <v>0</v>
      </c>
      <c r="F3801" s="30">
        <v>54</v>
      </c>
      <c r="G3801" s="17">
        <v>4.63</v>
      </c>
      <c r="H3801" s="11">
        <f t="shared" si="118"/>
        <v>0</v>
      </c>
      <c r="I3801" s="12">
        <f t="shared" si="119"/>
        <v>250.01999999999998</v>
      </c>
      <c r="J3801" s="13" t="s">
        <v>1105</v>
      </c>
      <c r="K3801" s="37" t="str">
        <f>VLOOKUP(Tabela14[[#This Row],[CÓDIGO]],[1]fornnecedor!$A:$G,7,0)</f>
        <v>TORNEIRA/DUCHA</v>
      </c>
    </row>
    <row r="3802" spans="1:11" x14ac:dyDescent="0.3">
      <c r="A3802" s="8">
        <v>84171</v>
      </c>
      <c r="B3802" s="8" t="str">
        <f>VLOOKUP(Tabela14[[#This Row],[CÓDIGO]],[1]fornnecedor!$A:$E,5,0)</f>
        <v>BRASILUX TINTAS TECNICAS LTDA</v>
      </c>
      <c r="C3802" s="9" t="s">
        <v>3655</v>
      </c>
      <c r="D3802" s="9" t="s">
        <v>549</v>
      </c>
      <c r="E3802" s="23">
        <v>0</v>
      </c>
      <c r="F3802" s="31">
        <v>14</v>
      </c>
      <c r="G3802" s="10">
        <v>17.86</v>
      </c>
      <c r="H3802" s="11">
        <f t="shared" si="118"/>
        <v>0</v>
      </c>
      <c r="I3802" s="12">
        <f t="shared" si="119"/>
        <v>250.04</v>
      </c>
      <c r="J3802" s="13" t="s">
        <v>1105</v>
      </c>
      <c r="K3802" s="37" t="str">
        <f>VLOOKUP(Tabela14[[#This Row],[CÓDIGO]],[1]fornnecedor!$A:$G,7,0)</f>
        <v>ESMALTES</v>
      </c>
    </row>
    <row r="3803" spans="1:11" x14ac:dyDescent="0.3">
      <c r="A3803" s="15">
        <v>24138</v>
      </c>
      <c r="B3803" s="15" t="str">
        <f>VLOOKUP(Tabela14[[#This Row],[CÓDIGO]],[1]fornnecedor!$A:$E,5,0)</f>
        <v>SKYLACK TINTAS E VERNIZES LTDA</v>
      </c>
      <c r="C3803" s="16" t="s">
        <v>3656</v>
      </c>
      <c r="D3803" s="16" t="s">
        <v>1114</v>
      </c>
      <c r="E3803" s="22">
        <v>0</v>
      </c>
      <c r="F3803" s="30">
        <v>8</v>
      </c>
      <c r="G3803" s="17">
        <v>31.27</v>
      </c>
      <c r="H3803" s="11">
        <f t="shared" si="118"/>
        <v>0</v>
      </c>
      <c r="I3803" s="12">
        <f t="shared" si="119"/>
        <v>250.16</v>
      </c>
      <c r="J3803" s="13" t="s">
        <v>1105</v>
      </c>
      <c r="K3803" s="37" t="str">
        <f>VLOOKUP(Tabela14[[#This Row],[CÓDIGO]],[1]fornnecedor!$A:$G,7,0)</f>
        <v>TINTAS PU</v>
      </c>
    </row>
    <row r="3804" spans="1:11" x14ac:dyDescent="0.3">
      <c r="A3804" s="8">
        <v>24023</v>
      </c>
      <c r="B3804" s="8" t="str">
        <f>VLOOKUP(Tabela14[[#This Row],[CÓDIGO]],[1]fornnecedor!$A:$E,5,0)</f>
        <v>SKYLACK TINTAS E VERNIZES LTDA</v>
      </c>
      <c r="C3804" s="9" t="s">
        <v>3657</v>
      </c>
      <c r="D3804" s="9" t="s">
        <v>1114</v>
      </c>
      <c r="E3804" s="23">
        <v>0</v>
      </c>
      <c r="F3804" s="31">
        <v>7</v>
      </c>
      <c r="G3804" s="10">
        <v>35.74</v>
      </c>
      <c r="H3804" s="11">
        <f t="shared" si="118"/>
        <v>0</v>
      </c>
      <c r="I3804" s="12">
        <f t="shared" si="119"/>
        <v>250.18</v>
      </c>
      <c r="J3804" s="13" t="s">
        <v>1105</v>
      </c>
      <c r="K3804" s="37" t="str">
        <f>VLOOKUP(Tabela14[[#This Row],[CÓDIGO]],[1]fornnecedor!$A:$G,7,0)</f>
        <v>TINTAS POLIÉSTER</v>
      </c>
    </row>
    <row r="3805" spans="1:11" x14ac:dyDescent="0.3">
      <c r="A3805" s="8">
        <v>85039</v>
      </c>
      <c r="B3805" s="8" t="str">
        <f>VLOOKUP(Tabela14[[#This Row],[CÓDIGO]],[1]fornnecedor!$A:$E,5,0)</f>
        <v>PINCEIS ATLAS S.A.</v>
      </c>
      <c r="C3805" s="9" t="s">
        <v>3658</v>
      </c>
      <c r="D3805" s="9" t="s">
        <v>23</v>
      </c>
      <c r="E3805" s="23">
        <v>0</v>
      </c>
      <c r="F3805" s="31">
        <v>29</v>
      </c>
      <c r="G3805" s="10">
        <v>8.6300000000000008</v>
      </c>
      <c r="H3805" s="11">
        <f t="shared" si="118"/>
        <v>0</v>
      </c>
      <c r="I3805" s="12">
        <f t="shared" si="119"/>
        <v>250.27</v>
      </c>
      <c r="J3805" s="13" t="s">
        <v>1105</v>
      </c>
      <c r="K3805" s="37" t="str">
        <f>VLOOKUP(Tabela14[[#This Row],[CÓDIGO]],[1]fornnecedor!$A:$G,7,0)</f>
        <v>ROLOS / TRINCHAS / PINCÉIS / ESPÁTULAS</v>
      </c>
    </row>
    <row r="3806" spans="1:11" x14ac:dyDescent="0.3">
      <c r="A3806" s="15">
        <v>250</v>
      </c>
      <c r="B3806" s="15" t="str">
        <f>VLOOKUP(Tabela14[[#This Row],[CÓDIGO]],[1]fornnecedor!$A:$E,5,0)</f>
        <v>COM.ALVORADA LIMPEZA E DESCARTAVEIS</v>
      </c>
      <c r="C3806" s="16" t="s">
        <v>478</v>
      </c>
      <c r="D3806" s="16" t="s">
        <v>463</v>
      </c>
      <c r="E3806" s="22">
        <v>0</v>
      </c>
      <c r="F3806" s="31">
        <v>0</v>
      </c>
      <c r="G3806" s="17">
        <v>17.88</v>
      </c>
      <c r="H3806" s="11">
        <f t="shared" si="118"/>
        <v>0</v>
      </c>
      <c r="I3806" s="12">
        <f t="shared" si="119"/>
        <v>0</v>
      </c>
      <c r="J3806" s="13" t="s">
        <v>1105</v>
      </c>
      <c r="K3806" s="37" t="str">
        <f>VLOOKUP(Tabela14[[#This Row],[CÓDIGO]],[1]fornnecedor!$A:$G,7,0)</f>
        <v>GRUPO CONVERSAO</v>
      </c>
    </row>
    <row r="3807" spans="1:11" x14ac:dyDescent="0.3">
      <c r="A3807" s="15">
        <v>85545</v>
      </c>
      <c r="B3807" s="15" t="str">
        <f>VLOOKUP(Tabela14[[#This Row],[CÓDIGO]],[1]fornnecedor!$A:$E,5,0)</f>
        <v>VONIXX INDUSTRIA E COMERCIO DE POLIDORES LTDA</v>
      </c>
      <c r="C3807" s="16" t="s">
        <v>3660</v>
      </c>
      <c r="D3807" s="16" t="s">
        <v>515</v>
      </c>
      <c r="E3807" s="22">
        <v>0</v>
      </c>
      <c r="F3807" s="30">
        <v>8</v>
      </c>
      <c r="G3807" s="17">
        <v>31.36</v>
      </c>
      <c r="H3807" s="11">
        <f t="shared" si="118"/>
        <v>0</v>
      </c>
      <c r="I3807" s="12">
        <f t="shared" si="119"/>
        <v>250.88</v>
      </c>
      <c r="J3807" s="13" t="s">
        <v>1105</v>
      </c>
      <c r="K3807" s="37" t="str">
        <f>VLOOKUP(Tabela14[[#This Row],[CÓDIGO]],[1]fornnecedor!$A:$G,7,0)</f>
        <v>LINHA DE HIGENIZAÇÃO E ESTÉTICA  AUTOMOTIVA VONIX</v>
      </c>
    </row>
    <row r="3808" spans="1:11" x14ac:dyDescent="0.3">
      <c r="A3808" s="8">
        <v>85605</v>
      </c>
      <c r="B3808" s="8" t="str">
        <f>VLOOKUP(Tabela14[[#This Row],[CÓDIGO]],[1]fornnecedor!$A:$E,5,0)</f>
        <v>REJUMASSA INDÚSTRIA, COMÉRCIO E TRANSPORTES DE REJUNTES LTDA</v>
      </c>
      <c r="C3808" s="9" t="s">
        <v>3664</v>
      </c>
      <c r="D3808" s="9" t="s">
        <v>3665</v>
      </c>
      <c r="E3808" s="23">
        <v>0</v>
      </c>
      <c r="F3808" s="31">
        <v>75</v>
      </c>
      <c r="G3808" s="10">
        <v>3.36</v>
      </c>
      <c r="H3808" s="11">
        <f t="shared" si="118"/>
        <v>0</v>
      </c>
      <c r="I3808" s="12">
        <f t="shared" si="119"/>
        <v>252</v>
      </c>
      <c r="J3808" s="13" t="s">
        <v>1105</v>
      </c>
      <c r="K3808" s="37" t="str">
        <f>VLOOKUP(Tabela14[[#This Row],[CÓDIGO]],[1]fornnecedor!$A:$G,7,0)</f>
        <v>ARGAMASSA</v>
      </c>
    </row>
    <row r="3809" spans="1:11" x14ac:dyDescent="0.3">
      <c r="A3809" s="8">
        <v>21236</v>
      </c>
      <c r="B3809" s="8" t="str">
        <f>VLOOKUP(Tabela14[[#This Row],[CÓDIGO]],[1]fornnecedor!$A:$E,5,0)</f>
        <v>ANJO QUIMICA DO BRASIL LTDA</v>
      </c>
      <c r="C3809" s="9" t="s">
        <v>3666</v>
      </c>
      <c r="D3809" s="9" t="s">
        <v>503</v>
      </c>
      <c r="E3809" s="23">
        <v>0</v>
      </c>
      <c r="F3809" s="31">
        <v>3</v>
      </c>
      <c r="G3809" s="10">
        <v>84.15</v>
      </c>
      <c r="H3809" s="11">
        <f t="shared" si="118"/>
        <v>0</v>
      </c>
      <c r="I3809" s="12">
        <f t="shared" si="119"/>
        <v>252.45000000000002</v>
      </c>
      <c r="J3809" s="13" t="s">
        <v>1105</v>
      </c>
      <c r="K3809" s="37" t="str">
        <f>VLOOKUP(Tabela14[[#This Row],[CÓDIGO]],[1]fornnecedor!$A:$G,7,0)</f>
        <v>ESMALTES</v>
      </c>
    </row>
    <row r="3810" spans="1:11" x14ac:dyDescent="0.3">
      <c r="A3810" s="8">
        <v>23844</v>
      </c>
      <c r="B3810" s="8" t="str">
        <f>VLOOKUP(Tabela14[[#This Row],[CÓDIGO]],[1]fornnecedor!$A:$E,5,0)</f>
        <v>ANJO QUIMICA DO BRASIL LTDA</v>
      </c>
      <c r="C3810" s="9" t="s">
        <v>3667</v>
      </c>
      <c r="D3810" s="9" t="s">
        <v>503</v>
      </c>
      <c r="E3810" s="23">
        <v>0</v>
      </c>
      <c r="F3810" s="31">
        <v>3</v>
      </c>
      <c r="G3810" s="10">
        <v>84.15</v>
      </c>
      <c r="H3810" s="11">
        <f t="shared" si="118"/>
        <v>0</v>
      </c>
      <c r="I3810" s="12">
        <f t="shared" si="119"/>
        <v>252.45000000000002</v>
      </c>
      <c r="J3810" s="13" t="s">
        <v>1105</v>
      </c>
      <c r="K3810" s="37" t="str">
        <f>VLOOKUP(Tabela14[[#This Row],[CÓDIGO]],[1]fornnecedor!$A:$G,7,0)</f>
        <v>ESMALTES</v>
      </c>
    </row>
    <row r="3811" spans="1:11" x14ac:dyDescent="0.3">
      <c r="A3811" s="15">
        <v>23025</v>
      </c>
      <c r="B3811" s="15" t="str">
        <f>VLOOKUP(Tabela14[[#This Row],[CÓDIGO]],[1]fornnecedor!$A:$E,5,0)</f>
        <v>AKZO NOBEL LTDA AUTO</v>
      </c>
      <c r="C3811" s="16" t="s">
        <v>3670</v>
      </c>
      <c r="D3811" s="16" t="s">
        <v>103</v>
      </c>
      <c r="E3811" s="22">
        <v>0</v>
      </c>
      <c r="F3811" s="30">
        <v>2</v>
      </c>
      <c r="G3811" s="17">
        <v>126.64</v>
      </c>
      <c r="H3811" s="11">
        <f t="shared" si="118"/>
        <v>0</v>
      </c>
      <c r="I3811" s="12">
        <f t="shared" si="119"/>
        <v>253.28</v>
      </c>
      <c r="J3811" s="13" t="s">
        <v>1105</v>
      </c>
      <c r="K3811" s="37" t="str">
        <f>VLOOKUP(Tabela14[[#This Row],[CÓDIGO]],[1]fornnecedor!$A:$G,7,0)</f>
        <v>BASES PU</v>
      </c>
    </row>
    <row r="3812" spans="1:11" x14ac:dyDescent="0.3">
      <c r="A3812" s="15">
        <v>86081</v>
      </c>
      <c r="B3812" s="15" t="str">
        <f>VLOOKUP(Tabela14[[#This Row],[CÓDIGO]],[1]fornnecedor!$A:$E,5,0)</f>
        <v>AKZO NOBEL LTDA DECOR</v>
      </c>
      <c r="C3812" s="16" t="s">
        <v>3671</v>
      </c>
      <c r="D3812" s="16" t="s">
        <v>543</v>
      </c>
      <c r="E3812" s="22">
        <v>0</v>
      </c>
      <c r="F3812" s="30">
        <v>4</v>
      </c>
      <c r="G3812" s="17">
        <v>63.4</v>
      </c>
      <c r="H3812" s="11">
        <f t="shared" si="118"/>
        <v>0</v>
      </c>
      <c r="I3812" s="12">
        <f t="shared" si="119"/>
        <v>253.6</v>
      </c>
      <c r="J3812" s="13" t="s">
        <v>1105</v>
      </c>
      <c r="K3812" s="37" t="str">
        <f>VLOOKUP(Tabela14[[#This Row],[CÓDIGO]],[1]fornnecedor!$A:$G,7,0)</f>
        <v>ESMALTES</v>
      </c>
    </row>
    <row r="3813" spans="1:11" x14ac:dyDescent="0.3">
      <c r="A3813" s="8">
        <v>23540</v>
      </c>
      <c r="B3813" s="8" t="str">
        <f>VLOOKUP(Tabela14[[#This Row],[CÓDIGO]],[1]fornnecedor!$A:$E,5,0)</f>
        <v>COM.ALVORADA LIMPEZA E DESCARTAVEIS</v>
      </c>
      <c r="C3813" s="9" t="s">
        <v>476</v>
      </c>
      <c r="D3813" s="9" t="s">
        <v>477</v>
      </c>
      <c r="E3813" s="23">
        <v>0</v>
      </c>
      <c r="F3813" s="31">
        <v>0</v>
      </c>
      <c r="G3813" s="10">
        <v>25.39</v>
      </c>
      <c r="H3813" s="11">
        <f t="shared" si="118"/>
        <v>0</v>
      </c>
      <c r="I3813" s="12">
        <f t="shared" si="119"/>
        <v>0</v>
      </c>
      <c r="J3813" s="13" t="s">
        <v>1105</v>
      </c>
      <c r="K3813" s="37" t="str">
        <f>VLOOKUP(Tabela14[[#This Row],[CÓDIGO]],[1]fornnecedor!$A:$G,7,0)</f>
        <v>GRUPO CONVERSAO</v>
      </c>
    </row>
    <row r="3814" spans="1:11" x14ac:dyDescent="0.3">
      <c r="A3814" s="15">
        <v>83798</v>
      </c>
      <c r="B3814" s="15" t="str">
        <f>VLOOKUP(Tabela14[[#This Row],[CÓDIGO]],[1]fornnecedor!$A:$E,5,0)</f>
        <v>VONIXX INDUSTRIA E COMERCIO DE POLIDORES LTDA</v>
      </c>
      <c r="C3814" s="16" t="s">
        <v>3672</v>
      </c>
      <c r="D3814" s="16" t="s">
        <v>515</v>
      </c>
      <c r="E3814" s="22">
        <v>0</v>
      </c>
      <c r="F3814" s="30">
        <v>19</v>
      </c>
      <c r="G3814" s="17">
        <v>13.38</v>
      </c>
      <c r="H3814" s="11">
        <f t="shared" si="118"/>
        <v>0</v>
      </c>
      <c r="I3814" s="12">
        <f t="shared" si="119"/>
        <v>254.22000000000003</v>
      </c>
      <c r="J3814" s="13" t="s">
        <v>1105</v>
      </c>
      <c r="K3814" s="37" t="str">
        <f>VLOOKUP(Tabela14[[#This Row],[CÓDIGO]],[1]fornnecedor!$A:$G,7,0)</f>
        <v>LINHA DE HIGENIZAÇÃO E ESTÉTICA  AUTOMOTIVA VONIX</v>
      </c>
    </row>
    <row r="3815" spans="1:11" x14ac:dyDescent="0.3">
      <c r="A3815" s="15">
        <v>22524</v>
      </c>
      <c r="B3815" s="15" t="str">
        <f>VLOOKUP(Tabela14[[#This Row],[CÓDIGO]],[1]fornnecedor!$A:$E,5,0)</f>
        <v>3M DO BRASIL LTDA</v>
      </c>
      <c r="C3815" s="16" t="s">
        <v>3673</v>
      </c>
      <c r="D3815" s="16" t="s">
        <v>366</v>
      </c>
      <c r="E3815" s="22">
        <v>0</v>
      </c>
      <c r="F3815" s="30">
        <v>1</v>
      </c>
      <c r="G3815" s="17">
        <v>254.34</v>
      </c>
      <c r="H3815" s="11">
        <f t="shared" si="118"/>
        <v>0</v>
      </c>
      <c r="I3815" s="12">
        <f t="shared" si="119"/>
        <v>254.34</v>
      </c>
      <c r="J3815" s="13" t="s">
        <v>1105</v>
      </c>
      <c r="K3815" s="37" t="str">
        <f>VLOOKUP(Tabela14[[#This Row],[CÓDIGO]],[1]fornnecedor!$A:$G,7,0)</f>
        <v>TACO LIXADOR</v>
      </c>
    </row>
    <row r="3816" spans="1:11" x14ac:dyDescent="0.3">
      <c r="A3816" s="15">
        <v>23991</v>
      </c>
      <c r="B3816" s="15" t="str">
        <f>VLOOKUP(Tabela14[[#This Row],[CÓDIGO]],[1]fornnecedor!$A:$E,5,0)</f>
        <v>SKYLACK TINTAS E VERNIZES LTDA</v>
      </c>
      <c r="C3816" s="16" t="s">
        <v>3674</v>
      </c>
      <c r="D3816" s="16" t="s">
        <v>1114</v>
      </c>
      <c r="E3816" s="22">
        <v>0</v>
      </c>
      <c r="F3816" s="30">
        <v>3.93</v>
      </c>
      <c r="G3816" s="17">
        <v>64.73</v>
      </c>
      <c r="H3816" s="11">
        <f t="shared" si="118"/>
        <v>0</v>
      </c>
      <c r="I3816" s="12">
        <f t="shared" si="119"/>
        <v>254.38890000000004</v>
      </c>
      <c r="J3816" s="13" t="s">
        <v>1105</v>
      </c>
      <c r="K3816" s="37" t="str">
        <f>VLOOKUP(Tabela14[[#This Row],[CÓDIGO]],[1]fornnecedor!$A:$G,7,0)</f>
        <v>BASES POLIÉSTER</v>
      </c>
    </row>
    <row r="3817" spans="1:11" x14ac:dyDescent="0.3">
      <c r="A3817" s="8">
        <v>84729</v>
      </c>
      <c r="B3817" s="8" t="str">
        <f>VLOOKUP(Tabela14[[#This Row],[CÓDIGO]],[1]fornnecedor!$A:$E,5,0)</f>
        <v>3M DO BRASIL LTDA</v>
      </c>
      <c r="C3817" s="9" t="s">
        <v>3676</v>
      </c>
      <c r="D3817" s="9" t="s">
        <v>366</v>
      </c>
      <c r="E3817" s="23">
        <v>0</v>
      </c>
      <c r="F3817" s="31">
        <v>1</v>
      </c>
      <c r="G3817" s="10">
        <v>254.86</v>
      </c>
      <c r="H3817" s="11">
        <f t="shared" si="118"/>
        <v>0</v>
      </c>
      <c r="I3817" s="12">
        <f t="shared" si="119"/>
        <v>254.86</v>
      </c>
      <c r="J3817" s="13" t="s">
        <v>1105</v>
      </c>
      <c r="K3817" s="37" t="str">
        <f>VLOOKUP(Tabela14[[#This Row],[CÓDIGO]],[1]fornnecedor!$A:$G,7,0)</f>
        <v xml:space="preserve">DISCOS / LIXAS / ABRASIVOS </v>
      </c>
    </row>
    <row r="3818" spans="1:11" x14ac:dyDescent="0.3">
      <c r="A3818" s="15">
        <v>24145</v>
      </c>
      <c r="B3818" s="15" t="str">
        <f>VLOOKUP(Tabela14[[#This Row],[CÓDIGO]],[1]fornnecedor!$A:$E,5,0)</f>
        <v>SKYLACK TINTAS E VERNIZES LTDA</v>
      </c>
      <c r="C3818" s="16" t="s">
        <v>3677</v>
      </c>
      <c r="D3818" s="16" t="s">
        <v>1114</v>
      </c>
      <c r="E3818" s="22">
        <v>0</v>
      </c>
      <c r="F3818" s="30">
        <v>8</v>
      </c>
      <c r="G3818" s="17">
        <v>31.86</v>
      </c>
      <c r="H3818" s="11">
        <f t="shared" si="118"/>
        <v>0</v>
      </c>
      <c r="I3818" s="12">
        <f t="shared" si="119"/>
        <v>254.88</v>
      </c>
      <c r="J3818" s="13" t="s">
        <v>1105</v>
      </c>
      <c r="K3818" s="37" t="str">
        <f>VLOOKUP(Tabela14[[#This Row],[CÓDIGO]],[1]fornnecedor!$A:$G,7,0)</f>
        <v>TINTAS PU</v>
      </c>
    </row>
    <row r="3819" spans="1:11" x14ac:dyDescent="0.3">
      <c r="A3819" s="15">
        <v>20576</v>
      </c>
      <c r="B3819" s="15" t="str">
        <f>VLOOKUP(Tabela14[[#This Row],[CÓDIGO]],[1]fornnecedor!$A:$E,5,0)</f>
        <v>MAXI RUBBER INDUSTRIAS QUIMICAS LTDA</v>
      </c>
      <c r="C3819" s="16" t="s">
        <v>3678</v>
      </c>
      <c r="D3819" s="16" t="s">
        <v>775</v>
      </c>
      <c r="E3819" s="22">
        <v>0</v>
      </c>
      <c r="F3819" s="30">
        <v>13</v>
      </c>
      <c r="G3819" s="17">
        <v>19.62</v>
      </c>
      <c r="H3819" s="11">
        <f t="shared" si="118"/>
        <v>0</v>
      </c>
      <c r="I3819" s="12">
        <f t="shared" si="119"/>
        <v>255.06</v>
      </c>
      <c r="J3819" s="13" t="s">
        <v>1105</v>
      </c>
      <c r="K3819" s="37" t="str">
        <f>VLOOKUP(Tabela14[[#This Row],[CÓDIGO]],[1]fornnecedor!$A:$G,7,0)</f>
        <v>MASSA DE POLIR</v>
      </c>
    </row>
    <row r="3820" spans="1:11" x14ac:dyDescent="0.3">
      <c r="A3820" s="15">
        <v>85611</v>
      </c>
      <c r="B3820" s="15" t="str">
        <f>VLOOKUP(Tabela14[[#This Row],[CÓDIGO]],[1]fornnecedor!$A:$E,5,0)</f>
        <v>MAXI RUBBER INDUSTRIAS QUIMICAS LTDA</v>
      </c>
      <c r="C3820" s="16" t="s">
        <v>3679</v>
      </c>
      <c r="D3820" s="16" t="s">
        <v>775</v>
      </c>
      <c r="E3820" s="22">
        <v>0</v>
      </c>
      <c r="F3820" s="30">
        <v>4</v>
      </c>
      <c r="G3820" s="17">
        <v>63.79</v>
      </c>
      <c r="H3820" s="11">
        <f t="shared" si="118"/>
        <v>0</v>
      </c>
      <c r="I3820" s="12">
        <f t="shared" si="119"/>
        <v>255.16</v>
      </c>
      <c r="J3820" s="13" t="s">
        <v>1105</v>
      </c>
      <c r="K3820" s="37" t="str">
        <f>VLOOKUP(Tabela14[[#This Row],[CÓDIGO]],[1]fornnecedor!$A:$G,7,0)</f>
        <v xml:space="preserve">LÍQUIDOS P/ POLIMENTO </v>
      </c>
    </row>
    <row r="3821" spans="1:11" x14ac:dyDescent="0.3">
      <c r="A3821" s="8">
        <v>84298</v>
      </c>
      <c r="B3821" s="8" t="str">
        <f>VLOOKUP(Tabela14[[#This Row],[CÓDIGO]],[1]fornnecedor!$A:$E,5,0)</f>
        <v>BRASILUX TINTAS TECNICAS LTDA</v>
      </c>
      <c r="C3821" s="9" t="s">
        <v>3680</v>
      </c>
      <c r="D3821" s="9" t="s">
        <v>549</v>
      </c>
      <c r="E3821" s="23">
        <v>0</v>
      </c>
      <c r="F3821" s="31">
        <v>1</v>
      </c>
      <c r="G3821" s="10">
        <v>255.63</v>
      </c>
      <c r="H3821" s="11">
        <f t="shared" si="118"/>
        <v>0</v>
      </c>
      <c r="I3821" s="12">
        <f t="shared" si="119"/>
        <v>255.63</v>
      </c>
      <c r="J3821" s="13" t="s">
        <v>1105</v>
      </c>
      <c r="K3821" s="37" t="str">
        <f>VLOOKUP(Tabela14[[#This Row],[CÓDIGO]],[1]fornnecedor!$A:$G,7,0)</f>
        <v>TINTA PARA PISO</v>
      </c>
    </row>
    <row r="3822" spans="1:11" x14ac:dyDescent="0.3">
      <c r="A3822" s="15">
        <v>85265</v>
      </c>
      <c r="B3822" s="15" t="str">
        <f>VLOOKUP(Tabela14[[#This Row],[CÓDIGO]],[1]fornnecedor!$A:$E,5,0)</f>
        <v>BRASILUX TINTAS TECNICAS LTDA</v>
      </c>
      <c r="C3822" s="16" t="s">
        <v>3681</v>
      </c>
      <c r="D3822" s="16" t="s">
        <v>549</v>
      </c>
      <c r="E3822" s="22">
        <v>0</v>
      </c>
      <c r="F3822" s="30">
        <v>3</v>
      </c>
      <c r="G3822" s="17">
        <v>85.35</v>
      </c>
      <c r="H3822" s="11">
        <f t="shared" si="118"/>
        <v>0</v>
      </c>
      <c r="I3822" s="12">
        <f t="shared" si="119"/>
        <v>256.04999999999995</v>
      </c>
      <c r="J3822" s="13" t="s">
        <v>1105</v>
      </c>
      <c r="K3822" s="37" t="str">
        <f>VLOOKUP(Tabela14[[#This Row],[CÓDIGO]],[1]fornnecedor!$A:$G,7,0)</f>
        <v>ESMALTES</v>
      </c>
    </row>
    <row r="3823" spans="1:11" x14ac:dyDescent="0.3">
      <c r="A3823" s="15">
        <v>84997</v>
      </c>
      <c r="B3823" s="15" t="str">
        <f>VLOOKUP(Tabela14[[#This Row],[CÓDIGO]],[1]fornnecedor!$A:$E,5,0)</f>
        <v>BRASILUX TINTAS TECNICAS LTDA</v>
      </c>
      <c r="C3823" s="16" t="s">
        <v>3682</v>
      </c>
      <c r="D3823" s="16" t="s">
        <v>549</v>
      </c>
      <c r="E3823" s="22">
        <v>0</v>
      </c>
      <c r="F3823" s="30">
        <v>5</v>
      </c>
      <c r="G3823" s="17">
        <v>51.34</v>
      </c>
      <c r="H3823" s="11">
        <f t="shared" si="118"/>
        <v>0</v>
      </c>
      <c r="I3823" s="12">
        <f t="shared" si="119"/>
        <v>256.70000000000005</v>
      </c>
      <c r="J3823" s="13" t="s">
        <v>1105</v>
      </c>
      <c r="K3823" s="37" t="str">
        <f>VLOOKUP(Tabela14[[#This Row],[CÓDIGO]],[1]fornnecedor!$A:$G,7,0)</f>
        <v>TINTA EMBORRACHADA</v>
      </c>
    </row>
    <row r="3824" spans="1:11" x14ac:dyDescent="0.3">
      <c r="A3824" s="15">
        <v>84274</v>
      </c>
      <c r="B3824" s="15" t="str">
        <f>VLOOKUP(Tabela14[[#This Row],[CÓDIGO]],[1]fornnecedor!$A:$E,5,0)</f>
        <v>BRASILUX TINTAS TECNICAS LTDA</v>
      </c>
      <c r="C3824" s="16" t="s">
        <v>3683</v>
      </c>
      <c r="D3824" s="16" t="s">
        <v>549</v>
      </c>
      <c r="E3824" s="22">
        <v>0</v>
      </c>
      <c r="F3824" s="30">
        <v>9</v>
      </c>
      <c r="G3824" s="17">
        <v>28.54</v>
      </c>
      <c r="H3824" s="11">
        <f t="shared" si="118"/>
        <v>0</v>
      </c>
      <c r="I3824" s="12">
        <f t="shared" si="119"/>
        <v>256.86</v>
      </c>
      <c r="J3824" s="13" t="s">
        <v>1105</v>
      </c>
      <c r="K3824" s="37" t="str">
        <f>VLOOKUP(Tabela14[[#This Row],[CÓDIGO]],[1]fornnecedor!$A:$G,7,0)</f>
        <v>TINTA PAREDE</v>
      </c>
    </row>
    <row r="3825" spans="1:11" x14ac:dyDescent="0.3">
      <c r="A3825" s="8">
        <v>85659</v>
      </c>
      <c r="B3825" s="8" t="str">
        <f>VLOOKUP(Tabela14[[#This Row],[CÓDIGO]],[1]fornnecedor!$A:$E,5,0)</f>
        <v>A&amp;S TECHNOLOGIES INDUSTRIA E COMERCIO LTDA</v>
      </c>
      <c r="C3825" s="9" t="s">
        <v>3684</v>
      </c>
      <c r="D3825" s="9" t="s">
        <v>875</v>
      </c>
      <c r="E3825" s="23">
        <v>0</v>
      </c>
      <c r="F3825" s="31">
        <v>26</v>
      </c>
      <c r="G3825" s="10">
        <v>9.8800000000000008</v>
      </c>
      <c r="H3825" s="11">
        <f t="shared" si="118"/>
        <v>0</v>
      </c>
      <c r="I3825" s="12">
        <f t="shared" si="119"/>
        <v>256.88</v>
      </c>
      <c r="J3825" s="13" t="s">
        <v>1105</v>
      </c>
      <c r="K3825" s="37" t="str">
        <f>VLOOKUP(Tabela14[[#This Row],[CÓDIGO]],[1]fornnecedor!$A:$G,7,0)</f>
        <v xml:space="preserve">SPRAYS </v>
      </c>
    </row>
    <row r="3826" spans="1:11" x14ac:dyDescent="0.3">
      <c r="A3826" s="8">
        <v>23839</v>
      </c>
      <c r="B3826" s="8" t="str">
        <f>VLOOKUP(Tabela14[[#This Row],[CÓDIGO]],[1]fornnecedor!$A:$E,5,0)</f>
        <v>ANJO QUIMICA DO BRASIL LTDA</v>
      </c>
      <c r="C3826" s="9" t="s">
        <v>3685</v>
      </c>
      <c r="D3826" s="9" t="s">
        <v>503</v>
      </c>
      <c r="E3826" s="23">
        <v>0</v>
      </c>
      <c r="F3826" s="31">
        <v>3</v>
      </c>
      <c r="G3826" s="10">
        <v>85.64</v>
      </c>
      <c r="H3826" s="11">
        <f t="shared" si="118"/>
        <v>0</v>
      </c>
      <c r="I3826" s="12">
        <f t="shared" si="119"/>
        <v>256.92</v>
      </c>
      <c r="J3826" s="13" t="s">
        <v>1105</v>
      </c>
      <c r="K3826" s="37" t="str">
        <f>VLOOKUP(Tabela14[[#This Row],[CÓDIGO]],[1]fornnecedor!$A:$G,7,0)</f>
        <v>ESMALTES</v>
      </c>
    </row>
    <row r="3827" spans="1:11" x14ac:dyDescent="0.3">
      <c r="A3827" s="8">
        <v>85431</v>
      </c>
      <c r="B3827" s="8" t="str">
        <f>VLOOKUP(Tabela14[[#This Row],[CÓDIGO]],[1]fornnecedor!$A:$E,5,0)</f>
        <v>BRASILUX TINTAS TECNICAS LTDA</v>
      </c>
      <c r="C3827" s="9" t="s">
        <v>3686</v>
      </c>
      <c r="D3827" s="9" t="s">
        <v>549</v>
      </c>
      <c r="E3827" s="23">
        <v>0</v>
      </c>
      <c r="F3827" s="31">
        <v>6</v>
      </c>
      <c r="G3827" s="10">
        <v>42.85</v>
      </c>
      <c r="H3827" s="11">
        <f t="shared" si="118"/>
        <v>0</v>
      </c>
      <c r="I3827" s="12">
        <f t="shared" si="119"/>
        <v>257.10000000000002</v>
      </c>
      <c r="J3827" s="13" t="s">
        <v>1105</v>
      </c>
      <c r="K3827" s="37" t="str">
        <f>VLOOKUP(Tabela14[[#This Row],[CÓDIGO]],[1]fornnecedor!$A:$G,7,0)</f>
        <v>BASES NO MACHINE PREMIUM</v>
      </c>
    </row>
    <row r="3828" spans="1:11" x14ac:dyDescent="0.3">
      <c r="A3828" s="8">
        <v>85093</v>
      </c>
      <c r="B3828" s="8" t="str">
        <f>VLOOKUP(Tabela14[[#This Row],[CÓDIGO]],[1]fornnecedor!$A:$E,5,0)</f>
        <v>O.V.D. IMPORTADORA E DISTRIBUIDORA LTDA</v>
      </c>
      <c r="C3828" s="9" t="s">
        <v>3687</v>
      </c>
      <c r="D3828" s="9" t="s">
        <v>2329</v>
      </c>
      <c r="E3828" s="23">
        <v>0</v>
      </c>
      <c r="F3828" s="31">
        <v>1</v>
      </c>
      <c r="G3828" s="10">
        <v>257.51</v>
      </c>
      <c r="H3828" s="11">
        <f t="shared" si="118"/>
        <v>0</v>
      </c>
      <c r="I3828" s="12">
        <f t="shared" si="119"/>
        <v>257.51</v>
      </c>
      <c r="J3828" s="13" t="s">
        <v>1105</v>
      </c>
      <c r="K3828" s="37" t="str">
        <f>VLOOKUP(Tabela14[[#This Row],[CÓDIGO]],[1]fornnecedor!$A:$G,7,0)</f>
        <v>OUTRAS FERRAMENTAS / EQUIPAMENTOS</v>
      </c>
    </row>
    <row r="3829" spans="1:11" x14ac:dyDescent="0.3">
      <c r="A3829" s="15">
        <v>84211</v>
      </c>
      <c r="B3829" s="15" t="str">
        <f>VLOOKUP(Tabela14[[#This Row],[CÓDIGO]],[1]fornnecedor!$A:$E,5,0)</f>
        <v>BRASILUX TINTAS TECNICAS LTDA</v>
      </c>
      <c r="C3829" s="16" t="s">
        <v>3688</v>
      </c>
      <c r="D3829" s="16" t="s">
        <v>549</v>
      </c>
      <c r="E3829" s="22">
        <v>0</v>
      </c>
      <c r="F3829" s="30">
        <v>14</v>
      </c>
      <c r="G3829" s="17">
        <v>18.440000000000001</v>
      </c>
      <c r="H3829" s="11">
        <f t="shared" si="118"/>
        <v>0</v>
      </c>
      <c r="I3829" s="12">
        <f t="shared" si="119"/>
        <v>258.16000000000003</v>
      </c>
      <c r="J3829" s="13" t="s">
        <v>1105</v>
      </c>
      <c r="K3829" s="37" t="str">
        <f>VLOOKUP(Tabela14[[#This Row],[CÓDIGO]],[1]fornnecedor!$A:$G,7,0)</f>
        <v>ESMALTES</v>
      </c>
    </row>
    <row r="3830" spans="1:11" x14ac:dyDescent="0.3">
      <c r="A3830" s="15">
        <v>84759</v>
      </c>
      <c r="B3830" s="15" t="str">
        <f>VLOOKUP(Tabela14[[#This Row],[CÓDIGO]],[1]fornnecedor!$A:$E,5,0)</f>
        <v>BRASILUX TINTAS TECNICAS LTDA</v>
      </c>
      <c r="C3830" s="16" t="s">
        <v>3689</v>
      </c>
      <c r="D3830" s="16" t="s">
        <v>549</v>
      </c>
      <c r="E3830" s="22">
        <v>0</v>
      </c>
      <c r="F3830" s="30">
        <v>5</v>
      </c>
      <c r="G3830" s="17">
        <v>51.67</v>
      </c>
      <c r="H3830" s="11">
        <f t="shared" si="118"/>
        <v>0</v>
      </c>
      <c r="I3830" s="12">
        <f t="shared" si="119"/>
        <v>258.35000000000002</v>
      </c>
      <c r="J3830" s="13" t="s">
        <v>1105</v>
      </c>
      <c r="K3830" s="37" t="str">
        <f>VLOOKUP(Tabela14[[#This Row],[CÓDIGO]],[1]fornnecedor!$A:$G,7,0)</f>
        <v>IMPERMEABILIZANTES</v>
      </c>
    </row>
    <row r="3831" spans="1:11" x14ac:dyDescent="0.3">
      <c r="A3831" s="15">
        <v>24055</v>
      </c>
      <c r="B3831" s="15" t="str">
        <f>VLOOKUP(Tabela14[[#This Row],[CÓDIGO]],[1]fornnecedor!$A:$E,5,0)</f>
        <v>SKYLACK TINTAS E VERNIZES LTDA</v>
      </c>
      <c r="C3831" s="16" t="s">
        <v>3690</v>
      </c>
      <c r="D3831" s="16" t="s">
        <v>1114</v>
      </c>
      <c r="E3831" s="22">
        <v>0</v>
      </c>
      <c r="F3831" s="30">
        <v>4.51</v>
      </c>
      <c r="G3831" s="17">
        <v>57.39</v>
      </c>
      <c r="H3831" s="11">
        <f t="shared" si="118"/>
        <v>0</v>
      </c>
      <c r="I3831" s="12">
        <f t="shared" si="119"/>
        <v>258.82889999999998</v>
      </c>
      <c r="J3831" s="13" t="s">
        <v>1105</v>
      </c>
      <c r="K3831" s="37" t="str">
        <f>VLOOKUP(Tabela14[[#This Row],[CÓDIGO]],[1]fornnecedor!$A:$G,7,0)</f>
        <v>BASES POLIÉSTER</v>
      </c>
    </row>
    <row r="3832" spans="1:11" x14ac:dyDescent="0.3">
      <c r="A3832" s="8">
        <v>20803</v>
      </c>
      <c r="B3832" s="8" t="str">
        <f>VLOOKUP(Tabela14[[#This Row],[CÓDIGO]],[1]fornnecedor!$A:$E,5,0)</f>
        <v>AUTOAMERICA IMP.EXP. DE PROD. AUTO. LTDA</v>
      </c>
      <c r="C3832" s="9" t="s">
        <v>3692</v>
      </c>
      <c r="D3832" s="9" t="s">
        <v>96</v>
      </c>
      <c r="E3832" s="23">
        <v>0</v>
      </c>
      <c r="F3832" s="31">
        <v>3</v>
      </c>
      <c r="G3832" s="10">
        <v>86.61</v>
      </c>
      <c r="H3832" s="11">
        <f t="shared" si="118"/>
        <v>0</v>
      </c>
      <c r="I3832" s="12">
        <f t="shared" si="119"/>
        <v>259.83</v>
      </c>
      <c r="J3832" s="13" t="s">
        <v>1105</v>
      </c>
      <c r="K3832" s="37" t="str">
        <f>VLOOKUP(Tabela14[[#This Row],[CÓDIGO]],[1]fornnecedor!$A:$G,7,0)</f>
        <v>CERA  / LIMPEZA /  POLIMENTO VEICULAR</v>
      </c>
    </row>
    <row r="3833" spans="1:11" x14ac:dyDescent="0.3">
      <c r="A3833" s="8">
        <v>86775</v>
      </c>
      <c r="B3833" s="8" t="str">
        <f>VLOOKUP(Tabela14[[#This Row],[CÓDIGO]],[1]fornnecedor!$A:$E,5,0)</f>
        <v>AKZO NOBEL LTDA DECOR</v>
      </c>
      <c r="C3833" s="9" t="s">
        <v>3693</v>
      </c>
      <c r="D3833" s="9" t="s">
        <v>2266</v>
      </c>
      <c r="E3833" s="23">
        <v>0</v>
      </c>
      <c r="F3833" s="31">
        <v>6</v>
      </c>
      <c r="G3833" s="10">
        <v>43.41</v>
      </c>
      <c r="H3833" s="11">
        <f t="shared" si="118"/>
        <v>0</v>
      </c>
      <c r="I3833" s="12">
        <f t="shared" si="119"/>
        <v>260.45999999999998</v>
      </c>
      <c r="J3833" s="13" t="s">
        <v>1105</v>
      </c>
      <c r="K3833" s="37" t="str">
        <f>VLOOKUP(Tabela14[[#This Row],[CÓDIGO]],[1]fornnecedor!$A:$G,7,0)</f>
        <v>IMPERMEABILIZANTES</v>
      </c>
    </row>
    <row r="3834" spans="1:11" x14ac:dyDescent="0.3">
      <c r="A3834" s="15">
        <v>84604</v>
      </c>
      <c r="B3834" s="15" t="str">
        <f>VLOOKUP(Tabela14[[#This Row],[CÓDIGO]],[1]fornnecedor!$A:$E,5,0)</f>
        <v>BRASILUX TINTAS TECNICAS LTDA</v>
      </c>
      <c r="C3834" s="16" t="s">
        <v>3695</v>
      </c>
      <c r="D3834" s="16" t="s">
        <v>549</v>
      </c>
      <c r="E3834" s="22">
        <v>0</v>
      </c>
      <c r="F3834" s="30">
        <v>6</v>
      </c>
      <c r="G3834" s="17">
        <v>43.54</v>
      </c>
      <c r="H3834" s="11">
        <f t="shared" si="118"/>
        <v>0</v>
      </c>
      <c r="I3834" s="12">
        <f t="shared" si="119"/>
        <v>261.24</v>
      </c>
      <c r="J3834" s="13" t="s">
        <v>1105</v>
      </c>
      <c r="K3834" s="37" t="str">
        <f>VLOOKUP(Tabela14[[#This Row],[CÓDIGO]],[1]fornnecedor!$A:$G,7,0)</f>
        <v>BASES IMOBILIÁRIAS</v>
      </c>
    </row>
    <row r="3835" spans="1:11" x14ac:dyDescent="0.3">
      <c r="A3835" s="8">
        <v>84686</v>
      </c>
      <c r="B3835" s="8" t="str">
        <f>VLOOKUP(Tabela14[[#This Row],[CÓDIGO]],[1]fornnecedor!$A:$E,5,0)</f>
        <v>MAXI RUBBER INDUSTRIAS QUIMICAS LTDA</v>
      </c>
      <c r="C3835" s="9" t="s">
        <v>3698</v>
      </c>
      <c r="D3835" s="9" t="s">
        <v>775</v>
      </c>
      <c r="E3835" s="23">
        <v>0</v>
      </c>
      <c r="F3835" s="31">
        <v>22</v>
      </c>
      <c r="G3835" s="10">
        <v>11.95</v>
      </c>
      <c r="H3835" s="11">
        <f t="shared" si="118"/>
        <v>0</v>
      </c>
      <c r="I3835" s="12">
        <f t="shared" si="119"/>
        <v>262.89999999999998</v>
      </c>
      <c r="J3835" s="13" t="s">
        <v>1105</v>
      </c>
      <c r="K3835" s="37" t="str">
        <f>VLOOKUP(Tabela14[[#This Row],[CÓDIGO]],[1]fornnecedor!$A:$G,7,0)</f>
        <v xml:space="preserve">COLA  PLÁSTICA </v>
      </c>
    </row>
    <row r="3836" spans="1:11" x14ac:dyDescent="0.3">
      <c r="A3836" s="15">
        <v>87006</v>
      </c>
      <c r="B3836" s="15" t="str">
        <f>VLOOKUP(Tabela14[[#This Row],[CÓDIGO]],[1]fornnecedor!$A:$E,5,0)</f>
        <v>PINCEIS ATLAS S.A.</v>
      </c>
      <c r="C3836" s="16" t="s">
        <v>3699</v>
      </c>
      <c r="D3836" s="16" t="s">
        <v>23</v>
      </c>
      <c r="E3836" s="22">
        <v>0</v>
      </c>
      <c r="F3836" s="30">
        <v>6</v>
      </c>
      <c r="G3836" s="17">
        <v>43.87</v>
      </c>
      <c r="H3836" s="11">
        <f t="shared" si="118"/>
        <v>0</v>
      </c>
      <c r="I3836" s="12">
        <f t="shared" si="119"/>
        <v>263.21999999999997</v>
      </c>
      <c r="J3836" s="13" t="s">
        <v>1105</v>
      </c>
      <c r="K3836" s="37" t="str">
        <f>VLOOKUP(Tabela14[[#This Row],[CÓDIGO]],[1]fornnecedor!$A:$G,7,0)</f>
        <v>OUTRAS FERRAMENTAS / EQUIPAMENTOS</v>
      </c>
    </row>
    <row r="3837" spans="1:11" x14ac:dyDescent="0.3">
      <c r="A3837" s="15">
        <v>85987</v>
      </c>
      <c r="B3837" s="15" t="str">
        <f>VLOOKUP(Tabela14[[#This Row],[CÓDIGO]],[1]fornnecedor!$A:$E,5,0)</f>
        <v>AKZO NOBEL LTDA DECOR</v>
      </c>
      <c r="C3837" s="16" t="s">
        <v>3701</v>
      </c>
      <c r="D3837" s="16" t="s">
        <v>543</v>
      </c>
      <c r="E3837" s="22">
        <v>0</v>
      </c>
      <c r="F3837" s="30">
        <v>10</v>
      </c>
      <c r="G3837" s="17">
        <v>26.34</v>
      </c>
      <c r="H3837" s="11">
        <f t="shared" si="118"/>
        <v>0</v>
      </c>
      <c r="I3837" s="12">
        <f t="shared" si="119"/>
        <v>263.39999999999998</v>
      </c>
      <c r="J3837" s="13" t="s">
        <v>1105</v>
      </c>
      <c r="K3837" s="37" t="str">
        <f>VLOOKUP(Tabela14[[#This Row],[CÓDIGO]],[1]fornnecedor!$A:$G,7,0)</f>
        <v>ESMALTES</v>
      </c>
    </row>
    <row r="3838" spans="1:11" x14ac:dyDescent="0.3">
      <c r="A3838" s="15">
        <v>24093</v>
      </c>
      <c r="B3838" s="15" t="str">
        <f>VLOOKUP(Tabela14[[#This Row],[CÓDIGO]],[1]fornnecedor!$A:$E,5,0)</f>
        <v>SKYLACK TINTAS E VERNIZES LTDA</v>
      </c>
      <c r="C3838" s="16" t="s">
        <v>3702</v>
      </c>
      <c r="D3838" s="16" t="s">
        <v>1114</v>
      </c>
      <c r="E3838" s="22">
        <v>0</v>
      </c>
      <c r="F3838" s="30">
        <v>1.79</v>
      </c>
      <c r="G3838" s="17">
        <v>147.57</v>
      </c>
      <c r="H3838" s="11">
        <f t="shared" si="118"/>
        <v>0</v>
      </c>
      <c r="I3838" s="12">
        <f t="shared" si="119"/>
        <v>264.15030000000002</v>
      </c>
      <c r="J3838" s="13" t="s">
        <v>1105</v>
      </c>
      <c r="K3838" s="37" t="str">
        <f>VLOOKUP(Tabela14[[#This Row],[CÓDIGO]],[1]fornnecedor!$A:$G,7,0)</f>
        <v>BASES POLIÉSTER</v>
      </c>
    </row>
    <row r="3839" spans="1:11" x14ac:dyDescent="0.3">
      <c r="A3839" s="15">
        <v>24111</v>
      </c>
      <c r="B3839" s="15" t="str">
        <f>VLOOKUP(Tabela14[[#This Row],[CÓDIGO]],[1]fornnecedor!$A:$E,5,0)</f>
        <v>SKYLACK TINTAS E VERNIZES LTDA</v>
      </c>
      <c r="C3839" s="16" t="s">
        <v>3703</v>
      </c>
      <c r="D3839" s="16" t="s">
        <v>1114</v>
      </c>
      <c r="E3839" s="22">
        <v>0</v>
      </c>
      <c r="F3839" s="30">
        <v>2.97</v>
      </c>
      <c r="G3839" s="17">
        <v>88.96</v>
      </c>
      <c r="H3839" s="11">
        <f t="shared" si="118"/>
        <v>0</v>
      </c>
      <c r="I3839" s="12">
        <f t="shared" si="119"/>
        <v>264.21120000000002</v>
      </c>
      <c r="J3839" s="13" t="s">
        <v>1105</v>
      </c>
      <c r="K3839" s="37" t="str">
        <f>VLOOKUP(Tabela14[[#This Row],[CÓDIGO]],[1]fornnecedor!$A:$G,7,0)</f>
        <v>BASES POLIÉSTER</v>
      </c>
    </row>
    <row r="3840" spans="1:11" x14ac:dyDescent="0.3">
      <c r="A3840" s="8">
        <v>87098</v>
      </c>
      <c r="B3840" s="8" t="str">
        <f>VLOOKUP(Tabela14[[#This Row],[CÓDIGO]],[1]fornnecedor!$A:$E,5,0)</f>
        <v>PINCEIS ATLAS S.A.</v>
      </c>
      <c r="C3840" s="9" t="s">
        <v>3704</v>
      </c>
      <c r="D3840" s="9" t="s">
        <v>23</v>
      </c>
      <c r="E3840" s="23">
        <v>0</v>
      </c>
      <c r="F3840" s="31">
        <v>12</v>
      </c>
      <c r="G3840" s="10">
        <v>22.02</v>
      </c>
      <c r="H3840" s="11">
        <f t="shared" si="118"/>
        <v>0</v>
      </c>
      <c r="I3840" s="12">
        <f t="shared" si="119"/>
        <v>264.24</v>
      </c>
      <c r="J3840" s="13" t="s">
        <v>1105</v>
      </c>
      <c r="K3840" s="37" t="str">
        <f>VLOOKUP(Tabela14[[#This Row],[CÓDIGO]],[1]fornnecedor!$A:$G,7,0)</f>
        <v>ROLOS / TRINCHAS / PINCÉIS / ESPÁTULAS</v>
      </c>
    </row>
    <row r="3841" spans="1:11" x14ac:dyDescent="0.3">
      <c r="A3841" s="8">
        <v>10326</v>
      </c>
      <c r="B3841" s="8" t="str">
        <f>VLOOKUP(Tabela14[[#This Row],[CÓDIGO]],[1]fornnecedor!$A:$E,5,0)</f>
        <v>ANJO QUIMICA DO BRASIL LTDA</v>
      </c>
      <c r="C3841" s="9" t="s">
        <v>3705</v>
      </c>
      <c r="D3841" s="9" t="s">
        <v>503</v>
      </c>
      <c r="E3841" s="23">
        <v>0</v>
      </c>
      <c r="F3841" s="31">
        <v>9</v>
      </c>
      <c r="G3841" s="10">
        <v>29.36</v>
      </c>
      <c r="H3841" s="11">
        <f t="shared" si="118"/>
        <v>0</v>
      </c>
      <c r="I3841" s="12">
        <f t="shared" si="119"/>
        <v>264.24</v>
      </c>
      <c r="J3841" s="13" t="s">
        <v>1105</v>
      </c>
      <c r="K3841" s="37" t="str">
        <f>VLOOKUP(Tabela14[[#This Row],[CÓDIGO]],[1]fornnecedor!$A:$G,7,0)</f>
        <v>TINTAS LACA</v>
      </c>
    </row>
    <row r="3842" spans="1:11" x14ac:dyDescent="0.3">
      <c r="A3842" s="8">
        <v>85389</v>
      </c>
      <c r="B3842" s="8" t="str">
        <f>VLOOKUP(Tabela14[[#This Row],[CÓDIGO]],[1]fornnecedor!$A:$E,5,0)</f>
        <v>3M DO BRASIL LTDA</v>
      </c>
      <c r="C3842" s="9" t="s">
        <v>3706</v>
      </c>
      <c r="D3842" s="9" t="s">
        <v>366</v>
      </c>
      <c r="E3842" s="23">
        <v>0</v>
      </c>
      <c r="F3842" s="31">
        <v>69</v>
      </c>
      <c r="G3842" s="10">
        <v>3.83</v>
      </c>
      <c r="H3842" s="11">
        <f t="shared" ref="H3842:H3905" si="120">G3842*E3842</f>
        <v>0</v>
      </c>
      <c r="I3842" s="12">
        <f t="shared" ref="I3842:I3905" si="121">G3842*F3842</f>
        <v>264.27</v>
      </c>
      <c r="J3842" s="13" t="s">
        <v>1105</v>
      </c>
      <c r="K3842" s="37" t="str">
        <f>VLOOKUP(Tabela14[[#This Row],[CÓDIGO]],[1]fornnecedor!$A:$G,7,0)</f>
        <v>OUTRAS FITAS</v>
      </c>
    </row>
    <row r="3843" spans="1:11" x14ac:dyDescent="0.3">
      <c r="A3843" s="8">
        <v>23916</v>
      </c>
      <c r="B3843" s="8" t="str">
        <f>VLOOKUP(Tabela14[[#This Row],[CÓDIGO]],[1]fornnecedor!$A:$E,5,0)</f>
        <v>3M DO BRASIL LTDA</v>
      </c>
      <c r="C3843" s="9" t="s">
        <v>3707</v>
      </c>
      <c r="D3843" s="9" t="s">
        <v>366</v>
      </c>
      <c r="E3843" s="23">
        <v>0</v>
      </c>
      <c r="F3843" s="31">
        <v>43</v>
      </c>
      <c r="G3843" s="10">
        <v>6.15</v>
      </c>
      <c r="H3843" s="11">
        <f t="shared" si="120"/>
        <v>0</v>
      </c>
      <c r="I3843" s="12">
        <f t="shared" si="121"/>
        <v>264.45</v>
      </c>
      <c r="J3843" s="13" t="s">
        <v>1105</v>
      </c>
      <c r="K3843" s="37" t="str">
        <f>VLOOKUP(Tabela14[[#This Row],[CÓDIGO]],[1]fornnecedor!$A:$G,7,0)</f>
        <v>EPI´S</v>
      </c>
    </row>
    <row r="3844" spans="1:11" x14ac:dyDescent="0.3">
      <c r="A3844" s="15">
        <v>84152</v>
      </c>
      <c r="B3844" s="15" t="str">
        <f>VLOOKUP(Tabela14[[#This Row],[CÓDIGO]],[1]fornnecedor!$A:$E,5,0)</f>
        <v>BRASILUX TINTAS TECNICAS LTDA</v>
      </c>
      <c r="C3844" s="16" t="s">
        <v>3709</v>
      </c>
      <c r="D3844" s="16" t="s">
        <v>549</v>
      </c>
      <c r="E3844" s="22">
        <v>0</v>
      </c>
      <c r="F3844" s="30">
        <v>20</v>
      </c>
      <c r="G3844" s="17">
        <v>13.3</v>
      </c>
      <c r="H3844" s="11">
        <f t="shared" si="120"/>
        <v>0</v>
      </c>
      <c r="I3844" s="12">
        <f t="shared" si="121"/>
        <v>266</v>
      </c>
      <c r="J3844" s="13" t="s">
        <v>1105</v>
      </c>
      <c r="K3844" s="37" t="str">
        <f>VLOOKUP(Tabela14[[#This Row],[CÓDIGO]],[1]fornnecedor!$A:$G,7,0)</f>
        <v>ESMALTES</v>
      </c>
    </row>
    <row r="3845" spans="1:11" x14ac:dyDescent="0.3">
      <c r="A3845" s="15">
        <v>85941</v>
      </c>
      <c r="B3845" s="15" t="str">
        <f>VLOOKUP(Tabela14[[#This Row],[CÓDIGO]],[1]fornnecedor!$A:$E,5,0)</f>
        <v>AKZO NOBEL LTDA DECOR</v>
      </c>
      <c r="C3845" s="16" t="s">
        <v>3710</v>
      </c>
      <c r="D3845" s="16" t="s">
        <v>543</v>
      </c>
      <c r="E3845" s="22">
        <v>0</v>
      </c>
      <c r="F3845" s="30">
        <v>9</v>
      </c>
      <c r="G3845" s="17">
        <v>29.56</v>
      </c>
      <c r="H3845" s="11">
        <f t="shared" si="120"/>
        <v>0</v>
      </c>
      <c r="I3845" s="12">
        <f t="shared" si="121"/>
        <v>266.03999999999996</v>
      </c>
      <c r="J3845" s="13" t="s">
        <v>1105</v>
      </c>
      <c r="K3845" s="37" t="str">
        <f>VLOOKUP(Tabela14[[#This Row],[CÓDIGO]],[1]fornnecedor!$A:$G,7,0)</f>
        <v>ESMALTES</v>
      </c>
    </row>
    <row r="3846" spans="1:11" x14ac:dyDescent="0.3">
      <c r="A3846" s="8">
        <v>85109</v>
      </c>
      <c r="B3846" s="8" t="str">
        <f>VLOOKUP(Tabela14[[#This Row],[CÓDIGO]],[1]fornnecedor!$A:$E,5,0)</f>
        <v>SAINT- GOBAIN DO BRASIL PROD. IND. E CONSTR. LTDA</v>
      </c>
      <c r="C3846" s="9" t="s">
        <v>2847</v>
      </c>
      <c r="D3846" s="9" t="s">
        <v>49</v>
      </c>
      <c r="E3846" s="23">
        <v>0</v>
      </c>
      <c r="F3846" s="31">
        <v>60</v>
      </c>
      <c r="G3846" s="10">
        <v>4.4400000000000004</v>
      </c>
      <c r="H3846" s="11">
        <f t="shared" si="120"/>
        <v>0</v>
      </c>
      <c r="I3846" s="12">
        <f t="shared" si="121"/>
        <v>266.40000000000003</v>
      </c>
      <c r="J3846" s="13" t="s">
        <v>1105</v>
      </c>
      <c r="K3846" s="37" t="str">
        <f>VLOOKUP(Tabela14[[#This Row],[CÓDIGO]],[1]fornnecedor!$A:$G,7,0)</f>
        <v xml:space="preserve">DISCOS / LIXAS / ABRASIVOS </v>
      </c>
    </row>
    <row r="3847" spans="1:11" x14ac:dyDescent="0.3">
      <c r="A3847" s="15">
        <v>86185</v>
      </c>
      <c r="B3847" s="15" t="str">
        <f>VLOOKUP(Tabela14[[#This Row],[CÓDIGO]],[1]fornnecedor!$A:$E,5,0)</f>
        <v>AKZO NOBEL LTDA DECOR</v>
      </c>
      <c r="C3847" s="16" t="s">
        <v>3711</v>
      </c>
      <c r="D3847" s="16" t="s">
        <v>543</v>
      </c>
      <c r="E3847" s="22">
        <v>0</v>
      </c>
      <c r="F3847" s="30">
        <v>6</v>
      </c>
      <c r="G3847" s="17">
        <v>44.52</v>
      </c>
      <c r="H3847" s="11">
        <f t="shared" si="120"/>
        <v>0</v>
      </c>
      <c r="I3847" s="12">
        <f t="shared" si="121"/>
        <v>267.12</v>
      </c>
      <c r="J3847" s="13" t="s">
        <v>1105</v>
      </c>
      <c r="K3847" s="37" t="str">
        <f>VLOOKUP(Tabela14[[#This Row],[CÓDIGO]],[1]fornnecedor!$A:$G,7,0)</f>
        <v>BASES IMOBILIÁRIAS</v>
      </c>
    </row>
    <row r="3848" spans="1:11" x14ac:dyDescent="0.3">
      <c r="A3848" s="8">
        <v>85183</v>
      </c>
      <c r="B3848" s="8" t="str">
        <f>VLOOKUP(Tabela14[[#This Row],[CÓDIGO]],[1]fornnecedor!$A:$E,5,0)</f>
        <v>BRASILUX TINTAS TECNICAS LTDA</v>
      </c>
      <c r="C3848" s="9" t="s">
        <v>3712</v>
      </c>
      <c r="D3848" s="9" t="s">
        <v>549</v>
      </c>
      <c r="E3848" s="23">
        <v>0</v>
      </c>
      <c r="F3848" s="31">
        <v>4</v>
      </c>
      <c r="G3848" s="10">
        <v>66.900000000000006</v>
      </c>
      <c r="H3848" s="11">
        <f t="shared" si="120"/>
        <v>0</v>
      </c>
      <c r="I3848" s="12">
        <f t="shared" si="121"/>
        <v>267.60000000000002</v>
      </c>
      <c r="J3848" s="13" t="s">
        <v>1105</v>
      </c>
      <c r="K3848" s="37" t="str">
        <f>VLOOKUP(Tabela14[[#This Row],[CÓDIGO]],[1]fornnecedor!$A:$G,7,0)</f>
        <v>ESMALTES</v>
      </c>
    </row>
    <row r="3849" spans="1:11" x14ac:dyDescent="0.3">
      <c r="A3849" s="8">
        <v>84576</v>
      </c>
      <c r="B3849" s="8" t="str">
        <f>VLOOKUP(Tabela14[[#This Row],[CÓDIGO]],[1]fornnecedor!$A:$E,5,0)</f>
        <v>BRASILUX TINTAS TECNICAS LTDA</v>
      </c>
      <c r="C3849" s="9" t="s">
        <v>3717</v>
      </c>
      <c r="D3849" s="9" t="s">
        <v>549</v>
      </c>
      <c r="E3849" s="23">
        <v>0</v>
      </c>
      <c r="F3849" s="31">
        <v>8</v>
      </c>
      <c r="G3849" s="10">
        <v>33.58</v>
      </c>
      <c r="H3849" s="11">
        <f t="shared" si="120"/>
        <v>0</v>
      </c>
      <c r="I3849" s="12">
        <f t="shared" si="121"/>
        <v>268.64</v>
      </c>
      <c r="J3849" s="13" t="s">
        <v>1105</v>
      </c>
      <c r="K3849" s="37" t="str">
        <f>VLOOKUP(Tabela14[[#This Row],[CÓDIGO]],[1]fornnecedor!$A:$G,7,0)</f>
        <v>CIMENTO QUEIMADO / EFEITOS DECORATIVOS</v>
      </c>
    </row>
    <row r="3850" spans="1:11" x14ac:dyDescent="0.3">
      <c r="A3850" s="8">
        <v>84515</v>
      </c>
      <c r="B3850" s="8" t="str">
        <f>VLOOKUP(Tabela14[[#This Row],[CÓDIGO]],[1]fornnecedor!$A:$E,5,0)</f>
        <v>BRASILUX TINTAS TECNICAS LTDA</v>
      </c>
      <c r="C3850" s="9" t="s">
        <v>3718</v>
      </c>
      <c r="D3850" s="9" t="s">
        <v>549</v>
      </c>
      <c r="E3850" s="23">
        <v>0</v>
      </c>
      <c r="F3850" s="31">
        <v>25</v>
      </c>
      <c r="G3850" s="10">
        <v>10.78</v>
      </c>
      <c r="H3850" s="11">
        <f t="shared" si="120"/>
        <v>0</v>
      </c>
      <c r="I3850" s="12">
        <f t="shared" si="121"/>
        <v>269.5</v>
      </c>
      <c r="J3850" s="13" t="s">
        <v>1105</v>
      </c>
      <c r="K3850" s="37" t="str">
        <f>VLOOKUP(Tabela14[[#This Row],[CÓDIGO]],[1]fornnecedor!$A:$G,7,0)</f>
        <v xml:space="preserve">SPRAYS </v>
      </c>
    </row>
    <row r="3851" spans="1:11" x14ac:dyDescent="0.3">
      <c r="A3851" s="8">
        <v>87010</v>
      </c>
      <c r="B3851" s="8" t="str">
        <f>VLOOKUP(Tabela14[[#This Row],[CÓDIGO]],[1]fornnecedor!$A:$E,5,0)</f>
        <v>BLACK &amp; DECKER DO BRASIL LTDA</v>
      </c>
      <c r="C3851" s="9" t="s">
        <v>3721</v>
      </c>
      <c r="D3851" s="9" t="s">
        <v>871</v>
      </c>
      <c r="E3851" s="23">
        <v>0</v>
      </c>
      <c r="F3851" s="31">
        <v>9</v>
      </c>
      <c r="G3851" s="10">
        <v>30.09</v>
      </c>
      <c r="H3851" s="11">
        <f t="shared" si="120"/>
        <v>0</v>
      </c>
      <c r="I3851" s="12">
        <f t="shared" si="121"/>
        <v>270.81</v>
      </c>
      <c r="J3851" s="13" t="s">
        <v>1105</v>
      </c>
      <c r="K3851" s="37" t="str">
        <f>VLOOKUP(Tabela14[[#This Row],[CÓDIGO]],[1]fornnecedor!$A:$G,7,0)</f>
        <v>OUTRAS FERRAMENTAS / EQUIPAMENTOS</v>
      </c>
    </row>
    <row r="3852" spans="1:11" x14ac:dyDescent="0.3">
      <c r="A3852" s="8">
        <v>24096</v>
      </c>
      <c r="B3852" s="8" t="str">
        <f>VLOOKUP(Tabela14[[#This Row],[CÓDIGO]],[1]fornnecedor!$A:$E,5,0)</f>
        <v>SKYLACK TINTAS E VERNIZES LTDA</v>
      </c>
      <c r="C3852" s="9" t="s">
        <v>3724</v>
      </c>
      <c r="D3852" s="9" t="s">
        <v>1114</v>
      </c>
      <c r="E3852" s="23">
        <v>0</v>
      </c>
      <c r="F3852" s="31">
        <v>1.1599999999999999</v>
      </c>
      <c r="G3852" s="10">
        <v>235.34</v>
      </c>
      <c r="H3852" s="11">
        <f t="shared" si="120"/>
        <v>0</v>
      </c>
      <c r="I3852" s="12">
        <f t="shared" si="121"/>
        <v>272.99439999999998</v>
      </c>
      <c r="J3852" s="13" t="s">
        <v>1105</v>
      </c>
      <c r="K3852" s="37" t="str">
        <f>VLOOKUP(Tabela14[[#This Row],[CÓDIGO]],[1]fornnecedor!$A:$G,7,0)</f>
        <v>BASES POLIÉSTER</v>
      </c>
    </row>
    <row r="3853" spans="1:11" x14ac:dyDescent="0.3">
      <c r="A3853" s="8">
        <v>84397</v>
      </c>
      <c r="B3853" s="8" t="str">
        <f>VLOOKUP(Tabela14[[#This Row],[CÓDIGO]],[1]fornnecedor!$A:$E,5,0)</f>
        <v>VONIXX INDUSTRIA E COMERCIO DE POLIDORES LTDA</v>
      </c>
      <c r="C3853" s="9" t="s">
        <v>3725</v>
      </c>
      <c r="D3853" s="9" t="s">
        <v>515</v>
      </c>
      <c r="E3853" s="23">
        <v>0</v>
      </c>
      <c r="F3853" s="31">
        <v>17</v>
      </c>
      <c r="G3853" s="10">
        <v>16.100000000000001</v>
      </c>
      <c r="H3853" s="11">
        <f t="shared" si="120"/>
        <v>0</v>
      </c>
      <c r="I3853" s="12">
        <f t="shared" si="121"/>
        <v>273.70000000000005</v>
      </c>
      <c r="J3853" s="13" t="s">
        <v>1105</v>
      </c>
      <c r="K3853" s="37" t="str">
        <f>VLOOKUP(Tabela14[[#This Row],[CÓDIGO]],[1]fornnecedor!$A:$G,7,0)</f>
        <v>LINHA DE HIGENIZAÇÃO E ESTÉTICA  AUTOMOTIVA VONIX</v>
      </c>
    </row>
    <row r="3854" spans="1:11" x14ac:dyDescent="0.3">
      <c r="A3854" s="15">
        <v>84983</v>
      </c>
      <c r="B3854" s="15" t="str">
        <f>VLOOKUP(Tabela14[[#This Row],[CÓDIGO]],[1]fornnecedor!$A:$E,5,0)</f>
        <v>BRASILUX TINTAS TECNICAS LTDA</v>
      </c>
      <c r="C3854" s="16" t="s">
        <v>3726</v>
      </c>
      <c r="D3854" s="16" t="s">
        <v>549</v>
      </c>
      <c r="E3854" s="22">
        <v>0</v>
      </c>
      <c r="F3854" s="30">
        <v>2</v>
      </c>
      <c r="G3854" s="17">
        <v>137</v>
      </c>
      <c r="H3854" s="11">
        <f t="shared" si="120"/>
        <v>0</v>
      </c>
      <c r="I3854" s="12">
        <f t="shared" si="121"/>
        <v>274</v>
      </c>
      <c r="J3854" s="13" t="s">
        <v>1105</v>
      </c>
      <c r="K3854" s="37" t="str">
        <f>VLOOKUP(Tabela14[[#This Row],[CÓDIGO]],[1]fornnecedor!$A:$G,7,0)</f>
        <v>TINTA PARA PISO</v>
      </c>
    </row>
    <row r="3855" spans="1:11" x14ac:dyDescent="0.3">
      <c r="A3855" s="15">
        <v>84090</v>
      </c>
      <c r="B3855" s="15" t="str">
        <f>VLOOKUP(Tabela14[[#This Row],[CÓDIGO]],[1]fornnecedor!$A:$E,5,0)</f>
        <v>BRASILUX TINTAS TECNICAS LTDA</v>
      </c>
      <c r="C3855" s="16" t="s">
        <v>3729</v>
      </c>
      <c r="D3855" s="16" t="s">
        <v>549</v>
      </c>
      <c r="E3855" s="22">
        <v>0</v>
      </c>
      <c r="F3855" s="30">
        <v>5</v>
      </c>
      <c r="G3855" s="17">
        <v>54.9</v>
      </c>
      <c r="H3855" s="11">
        <f t="shared" si="120"/>
        <v>0</v>
      </c>
      <c r="I3855" s="12">
        <f t="shared" si="121"/>
        <v>274.5</v>
      </c>
      <c r="J3855" s="13" t="s">
        <v>1105</v>
      </c>
      <c r="K3855" s="37" t="str">
        <f>VLOOKUP(Tabela14[[#This Row],[CÓDIGO]],[1]fornnecedor!$A:$G,7,0)</f>
        <v>ESMALTES</v>
      </c>
    </row>
    <row r="3856" spans="1:11" x14ac:dyDescent="0.3">
      <c r="A3856" s="15">
        <v>86651</v>
      </c>
      <c r="B3856" s="15" t="str">
        <f>VLOOKUP(Tabela14[[#This Row],[CÓDIGO]],[1]fornnecedor!$A:$E,5,0)</f>
        <v>AKZO NOBEL LTDA DECOR</v>
      </c>
      <c r="C3856" s="16" t="s">
        <v>3730</v>
      </c>
      <c r="D3856" s="16" t="s">
        <v>543</v>
      </c>
      <c r="E3856" s="22">
        <v>0</v>
      </c>
      <c r="F3856" s="30">
        <v>5</v>
      </c>
      <c r="G3856" s="17">
        <v>54.93</v>
      </c>
      <c r="H3856" s="11">
        <f t="shared" si="120"/>
        <v>0</v>
      </c>
      <c r="I3856" s="12">
        <f t="shared" si="121"/>
        <v>274.64999999999998</v>
      </c>
      <c r="J3856" s="13" t="s">
        <v>1105</v>
      </c>
      <c r="K3856" s="37" t="str">
        <f>VLOOKUP(Tabela14[[#This Row],[CÓDIGO]],[1]fornnecedor!$A:$G,7,0)</f>
        <v>TINTA PAREDE</v>
      </c>
    </row>
    <row r="3857" spans="1:11" x14ac:dyDescent="0.3">
      <c r="A3857" s="15">
        <v>84619</v>
      </c>
      <c r="B3857" s="15" t="str">
        <f>VLOOKUP(Tabela14[[#This Row],[CÓDIGO]],[1]fornnecedor!$A:$E,5,0)</f>
        <v>BRASILUX TINTAS TECNICAS LTDA</v>
      </c>
      <c r="C3857" s="16" t="s">
        <v>3731</v>
      </c>
      <c r="D3857" s="16" t="s">
        <v>549</v>
      </c>
      <c r="E3857" s="22">
        <v>0</v>
      </c>
      <c r="F3857" s="30">
        <v>8</v>
      </c>
      <c r="G3857" s="17">
        <v>34.590000000000003</v>
      </c>
      <c r="H3857" s="11">
        <f t="shared" si="120"/>
        <v>0</v>
      </c>
      <c r="I3857" s="12">
        <f t="shared" si="121"/>
        <v>276.72000000000003</v>
      </c>
      <c r="J3857" s="13" t="s">
        <v>1105</v>
      </c>
      <c r="K3857" s="37" t="str">
        <f>VLOOKUP(Tabela14[[#This Row],[CÓDIGO]],[1]fornnecedor!$A:$G,7,0)</f>
        <v>BASES IMOBILIÁRIAS</v>
      </c>
    </row>
    <row r="3858" spans="1:11" x14ac:dyDescent="0.3">
      <c r="A3858" s="8">
        <v>85964</v>
      </c>
      <c r="B3858" s="8" t="str">
        <f>VLOOKUP(Tabela14[[#This Row],[CÓDIGO]],[1]fornnecedor!$A:$E,5,0)</f>
        <v>AKZO NOBEL LTDA DECOR</v>
      </c>
      <c r="C3858" s="9" t="s">
        <v>3732</v>
      </c>
      <c r="D3858" s="9" t="s">
        <v>543</v>
      </c>
      <c r="E3858" s="23">
        <v>0</v>
      </c>
      <c r="F3858" s="31">
        <v>10</v>
      </c>
      <c r="G3858" s="10">
        <v>27.71</v>
      </c>
      <c r="H3858" s="11">
        <f t="shared" si="120"/>
        <v>0</v>
      </c>
      <c r="I3858" s="12">
        <f t="shared" si="121"/>
        <v>277.10000000000002</v>
      </c>
      <c r="J3858" s="13" t="s">
        <v>1105</v>
      </c>
      <c r="K3858" s="37" t="str">
        <f>VLOOKUP(Tabela14[[#This Row],[CÓDIGO]],[1]fornnecedor!$A:$G,7,0)</f>
        <v>ESMALTES</v>
      </c>
    </row>
    <row r="3859" spans="1:11" x14ac:dyDescent="0.3">
      <c r="A3859" s="15">
        <v>85931</v>
      </c>
      <c r="B3859" s="15" t="str">
        <f>VLOOKUP(Tabela14[[#This Row],[CÓDIGO]],[1]fornnecedor!$A:$E,5,0)</f>
        <v>AKZO NOBEL LTDA DECOR</v>
      </c>
      <c r="C3859" s="16" t="s">
        <v>3733</v>
      </c>
      <c r="D3859" s="16" t="s">
        <v>543</v>
      </c>
      <c r="E3859" s="22">
        <v>0</v>
      </c>
      <c r="F3859" s="30">
        <v>10</v>
      </c>
      <c r="G3859" s="17">
        <v>27.71</v>
      </c>
      <c r="H3859" s="11">
        <f t="shared" si="120"/>
        <v>0</v>
      </c>
      <c r="I3859" s="12">
        <f t="shared" si="121"/>
        <v>277.10000000000002</v>
      </c>
      <c r="J3859" s="13" t="s">
        <v>1105</v>
      </c>
      <c r="K3859" s="37" t="str">
        <f>VLOOKUP(Tabela14[[#This Row],[CÓDIGO]],[1]fornnecedor!$A:$G,7,0)</f>
        <v>ESMALTES</v>
      </c>
    </row>
    <row r="3860" spans="1:11" x14ac:dyDescent="0.3">
      <c r="A3860" s="8">
        <v>86760</v>
      </c>
      <c r="B3860" s="8" t="str">
        <f>VLOOKUP(Tabela14[[#This Row],[CÓDIGO]],[1]fornnecedor!$A:$E,5,0)</f>
        <v>AKZO NOBEL LTDA DECOR</v>
      </c>
      <c r="C3860" s="9" t="s">
        <v>3734</v>
      </c>
      <c r="D3860" s="9" t="s">
        <v>2266</v>
      </c>
      <c r="E3860" s="23">
        <v>0</v>
      </c>
      <c r="F3860" s="31">
        <v>8</v>
      </c>
      <c r="G3860" s="10">
        <v>34.700000000000003</v>
      </c>
      <c r="H3860" s="11">
        <f t="shared" si="120"/>
        <v>0</v>
      </c>
      <c r="I3860" s="12">
        <f t="shared" si="121"/>
        <v>277.60000000000002</v>
      </c>
      <c r="J3860" s="13" t="s">
        <v>1105</v>
      </c>
      <c r="K3860" s="37" t="str">
        <f>VLOOKUP(Tabela14[[#This Row],[CÓDIGO]],[1]fornnecedor!$A:$G,7,0)</f>
        <v>IMPERMEABILIZANTES</v>
      </c>
    </row>
    <row r="3861" spans="1:11" x14ac:dyDescent="0.3">
      <c r="A3861" s="15">
        <v>23855</v>
      </c>
      <c r="B3861" s="15" t="str">
        <f>VLOOKUP(Tabela14[[#This Row],[CÓDIGO]],[1]fornnecedor!$A:$E,5,0)</f>
        <v>ANJO QUIMICA DO BRASIL LTDA</v>
      </c>
      <c r="C3861" s="16" t="s">
        <v>3736</v>
      </c>
      <c r="D3861" s="16" t="s">
        <v>503</v>
      </c>
      <c r="E3861" s="22">
        <v>0</v>
      </c>
      <c r="F3861" s="30">
        <v>12</v>
      </c>
      <c r="G3861" s="17">
        <v>23.19</v>
      </c>
      <c r="H3861" s="11">
        <f t="shared" si="120"/>
        <v>0</v>
      </c>
      <c r="I3861" s="12">
        <f t="shared" si="121"/>
        <v>278.28000000000003</v>
      </c>
      <c r="J3861" s="13" t="s">
        <v>1105</v>
      </c>
      <c r="K3861" s="37" t="str">
        <f>VLOOKUP(Tabela14[[#This Row],[CÓDIGO]],[1]fornnecedor!$A:$G,7,0)</f>
        <v>ESMALTES</v>
      </c>
    </row>
    <row r="3862" spans="1:11" x14ac:dyDescent="0.3">
      <c r="A3862" s="8">
        <v>86232</v>
      </c>
      <c r="B3862" s="8" t="str">
        <f>VLOOKUP(Tabela14[[#This Row],[CÓDIGO]],[1]fornnecedor!$A:$E,5,0)</f>
        <v>AKZO NOBEL LTDA DECOR</v>
      </c>
      <c r="C3862" s="9" t="s">
        <v>3737</v>
      </c>
      <c r="D3862" s="9" t="s">
        <v>543</v>
      </c>
      <c r="E3862" s="23">
        <v>0</v>
      </c>
      <c r="F3862" s="31">
        <v>4</v>
      </c>
      <c r="G3862" s="10">
        <v>69.8</v>
      </c>
      <c r="H3862" s="11">
        <f t="shared" si="120"/>
        <v>0</v>
      </c>
      <c r="I3862" s="12">
        <f t="shared" si="121"/>
        <v>279.2</v>
      </c>
      <c r="J3862" s="13" t="s">
        <v>1105</v>
      </c>
      <c r="K3862" s="37" t="str">
        <f>VLOOKUP(Tabela14[[#This Row],[CÓDIGO]],[1]fornnecedor!$A:$G,7,0)</f>
        <v>ESMALTES</v>
      </c>
    </row>
    <row r="3863" spans="1:11" x14ac:dyDescent="0.3">
      <c r="A3863" s="15">
        <v>84368</v>
      </c>
      <c r="B3863" s="15" t="str">
        <f>VLOOKUP(Tabela14[[#This Row],[CÓDIGO]],[1]fornnecedor!$A:$E,5,0)</f>
        <v>BRASILUX TINTAS TECNICAS LTDA</v>
      </c>
      <c r="C3863" s="16" t="s">
        <v>3738</v>
      </c>
      <c r="D3863" s="16" t="s">
        <v>549</v>
      </c>
      <c r="E3863" s="22">
        <v>0</v>
      </c>
      <c r="F3863" s="30">
        <v>4</v>
      </c>
      <c r="G3863" s="17">
        <v>70.099999999999994</v>
      </c>
      <c r="H3863" s="11">
        <f t="shared" si="120"/>
        <v>0</v>
      </c>
      <c r="I3863" s="12">
        <f t="shared" si="121"/>
        <v>280.39999999999998</v>
      </c>
      <c r="J3863" s="13" t="s">
        <v>1105</v>
      </c>
      <c r="K3863" s="37" t="str">
        <f>VLOOKUP(Tabela14[[#This Row],[CÓDIGO]],[1]fornnecedor!$A:$G,7,0)</f>
        <v>SELADOR ACRÍLICO</v>
      </c>
    </row>
    <row r="3864" spans="1:11" x14ac:dyDescent="0.3">
      <c r="A3864" s="15">
        <v>85651</v>
      </c>
      <c r="B3864" s="15" t="str">
        <f>VLOOKUP(Tabela14[[#This Row],[CÓDIGO]],[1]fornnecedor!$A:$E,5,0)</f>
        <v>A&amp;S TECHNOLOGIES INDUSTRIA E COMERCIO LTDA</v>
      </c>
      <c r="C3864" s="16" t="s">
        <v>890</v>
      </c>
      <c r="D3864" s="16" t="s">
        <v>875</v>
      </c>
      <c r="E3864" s="22">
        <v>0</v>
      </c>
      <c r="F3864" s="30">
        <v>42</v>
      </c>
      <c r="G3864" s="17">
        <v>6.72</v>
      </c>
      <c r="H3864" s="11">
        <f t="shared" si="120"/>
        <v>0</v>
      </c>
      <c r="I3864" s="12">
        <f t="shared" si="121"/>
        <v>282.24</v>
      </c>
      <c r="J3864" s="13" t="s">
        <v>1105</v>
      </c>
      <c r="K3864" s="37" t="str">
        <f>VLOOKUP(Tabela14[[#This Row],[CÓDIGO]],[1]fornnecedor!$A:$G,7,0)</f>
        <v xml:space="preserve">SPRAYS </v>
      </c>
    </row>
    <row r="3865" spans="1:11" x14ac:dyDescent="0.3">
      <c r="A3865" s="8">
        <v>84349</v>
      </c>
      <c r="B3865" s="8" t="str">
        <f>VLOOKUP(Tabela14[[#This Row],[CÓDIGO]],[1]fornnecedor!$A:$E,5,0)</f>
        <v>BRASILUX TINTAS TECNICAS LTDA</v>
      </c>
      <c r="C3865" s="9" t="s">
        <v>651</v>
      </c>
      <c r="D3865" s="9" t="s">
        <v>549</v>
      </c>
      <c r="E3865" s="23">
        <v>0</v>
      </c>
      <c r="F3865" s="31">
        <v>14</v>
      </c>
      <c r="G3865" s="10">
        <v>20.28</v>
      </c>
      <c r="H3865" s="11">
        <f t="shared" si="120"/>
        <v>0</v>
      </c>
      <c r="I3865" s="12">
        <f t="shared" si="121"/>
        <v>283.92</v>
      </c>
      <c r="J3865" s="13" t="s">
        <v>1105</v>
      </c>
      <c r="K3865" s="37" t="str">
        <f>VLOOKUP(Tabela14[[#This Row],[CÓDIGO]],[1]fornnecedor!$A:$G,7,0)</f>
        <v>ESMALTES</v>
      </c>
    </row>
    <row r="3866" spans="1:11" x14ac:dyDescent="0.3">
      <c r="A3866" s="15">
        <v>86065</v>
      </c>
      <c r="B3866" s="15" t="str">
        <f>VLOOKUP(Tabela14[[#This Row],[CÓDIGO]],[1]fornnecedor!$A:$E,5,0)</f>
        <v>AKZO NOBEL LTDA DECOR</v>
      </c>
      <c r="C3866" s="16" t="s">
        <v>3747</v>
      </c>
      <c r="D3866" s="16" t="s">
        <v>543</v>
      </c>
      <c r="E3866" s="22">
        <v>0</v>
      </c>
      <c r="F3866" s="30">
        <v>10</v>
      </c>
      <c r="G3866" s="17">
        <v>28.47</v>
      </c>
      <c r="H3866" s="11">
        <f t="shared" si="120"/>
        <v>0</v>
      </c>
      <c r="I3866" s="12">
        <f t="shared" si="121"/>
        <v>284.7</v>
      </c>
      <c r="J3866" s="13" t="s">
        <v>1105</v>
      </c>
      <c r="K3866" s="37" t="str">
        <f>VLOOKUP(Tabela14[[#This Row],[CÓDIGO]],[1]fornnecedor!$A:$G,7,0)</f>
        <v>ESMALTES</v>
      </c>
    </row>
    <row r="3867" spans="1:11" x14ac:dyDescent="0.3">
      <c r="A3867" s="15">
        <v>86063</v>
      </c>
      <c r="B3867" s="15" t="str">
        <f>VLOOKUP(Tabela14[[#This Row],[CÓDIGO]],[1]fornnecedor!$A:$E,5,0)</f>
        <v>AKZO NOBEL LTDA DECOR</v>
      </c>
      <c r="C3867" s="16" t="s">
        <v>3748</v>
      </c>
      <c r="D3867" s="16" t="s">
        <v>543</v>
      </c>
      <c r="E3867" s="22">
        <v>0</v>
      </c>
      <c r="F3867" s="30">
        <v>10</v>
      </c>
      <c r="G3867" s="17">
        <v>28.47</v>
      </c>
      <c r="H3867" s="11">
        <f t="shared" si="120"/>
        <v>0</v>
      </c>
      <c r="I3867" s="12">
        <f t="shared" si="121"/>
        <v>284.7</v>
      </c>
      <c r="J3867" s="13" t="s">
        <v>1105</v>
      </c>
      <c r="K3867" s="37" t="str">
        <f>VLOOKUP(Tabela14[[#This Row],[CÓDIGO]],[1]fornnecedor!$A:$G,7,0)</f>
        <v>ESMALTES</v>
      </c>
    </row>
    <row r="3868" spans="1:11" x14ac:dyDescent="0.3">
      <c r="A3868" s="15">
        <v>85844</v>
      </c>
      <c r="B3868" s="15" t="str">
        <f>VLOOKUP(Tabela14[[#This Row],[CÓDIGO]],[1]fornnecedor!$A:$E,5,0)</f>
        <v>AKZO NOBEL LTDA DECOR</v>
      </c>
      <c r="C3868" s="16" t="s">
        <v>3751</v>
      </c>
      <c r="D3868" s="16" t="s">
        <v>543</v>
      </c>
      <c r="E3868" s="22">
        <v>0</v>
      </c>
      <c r="F3868" s="30">
        <v>6</v>
      </c>
      <c r="G3868" s="17">
        <v>47.81</v>
      </c>
      <c r="H3868" s="11">
        <f t="shared" si="120"/>
        <v>0</v>
      </c>
      <c r="I3868" s="12">
        <f t="shared" si="121"/>
        <v>286.86</v>
      </c>
      <c r="J3868" s="13" t="s">
        <v>1105</v>
      </c>
      <c r="K3868" s="37" t="str">
        <f>VLOOKUP(Tabela14[[#This Row],[CÓDIGO]],[1]fornnecedor!$A:$G,7,0)</f>
        <v>TINTA PARA PISO</v>
      </c>
    </row>
    <row r="3869" spans="1:11" x14ac:dyDescent="0.3">
      <c r="A3869" s="15">
        <v>86167</v>
      </c>
      <c r="B3869" s="15" t="str">
        <f>VLOOKUP(Tabela14[[#This Row],[CÓDIGO]],[1]fornnecedor!$A:$E,5,0)</f>
        <v>AKZO NOBEL LTDA DECOR</v>
      </c>
      <c r="C3869" s="16" t="s">
        <v>3752</v>
      </c>
      <c r="D3869" s="16" t="s">
        <v>543</v>
      </c>
      <c r="E3869" s="22">
        <v>0</v>
      </c>
      <c r="F3869" s="30">
        <v>6</v>
      </c>
      <c r="G3869" s="17">
        <v>47.81</v>
      </c>
      <c r="H3869" s="11">
        <f t="shared" si="120"/>
        <v>0</v>
      </c>
      <c r="I3869" s="12">
        <f t="shared" si="121"/>
        <v>286.86</v>
      </c>
      <c r="J3869" s="13" t="s">
        <v>1105</v>
      </c>
      <c r="K3869" s="37" t="str">
        <f>VLOOKUP(Tabela14[[#This Row],[CÓDIGO]],[1]fornnecedor!$A:$G,7,0)</f>
        <v>TINTA PARA PISO</v>
      </c>
    </row>
    <row r="3870" spans="1:11" x14ac:dyDescent="0.3">
      <c r="A3870" s="15">
        <v>86187</v>
      </c>
      <c r="B3870" s="15" t="str">
        <f>VLOOKUP(Tabela14[[#This Row],[CÓDIGO]],[1]fornnecedor!$A:$E,5,0)</f>
        <v>AKZO NOBEL LTDA DECOR</v>
      </c>
      <c r="C3870" s="16" t="s">
        <v>3753</v>
      </c>
      <c r="D3870" s="16" t="s">
        <v>543</v>
      </c>
      <c r="E3870" s="22">
        <v>0</v>
      </c>
      <c r="F3870" s="30">
        <v>6</v>
      </c>
      <c r="G3870" s="17">
        <v>47.81</v>
      </c>
      <c r="H3870" s="11">
        <f t="shared" si="120"/>
        <v>0</v>
      </c>
      <c r="I3870" s="12">
        <f t="shared" si="121"/>
        <v>286.86</v>
      </c>
      <c r="J3870" s="13" t="s">
        <v>1105</v>
      </c>
      <c r="K3870" s="37" t="str">
        <f>VLOOKUP(Tabela14[[#This Row],[CÓDIGO]],[1]fornnecedor!$A:$G,7,0)</f>
        <v>BASES IMOBILIÁRIAS</v>
      </c>
    </row>
    <row r="3871" spans="1:11" x14ac:dyDescent="0.3">
      <c r="A3871" s="15">
        <v>86231</v>
      </c>
      <c r="B3871" s="15" t="str">
        <f>VLOOKUP(Tabela14[[#This Row],[CÓDIGO]],[1]fornnecedor!$A:$E,5,0)</f>
        <v>AKZO NOBEL LTDA DECOR</v>
      </c>
      <c r="C3871" s="16" t="s">
        <v>3754</v>
      </c>
      <c r="D3871" s="16" t="s">
        <v>543</v>
      </c>
      <c r="E3871" s="22">
        <v>0</v>
      </c>
      <c r="F3871" s="30">
        <v>4</v>
      </c>
      <c r="G3871" s="17">
        <v>71.849999999999994</v>
      </c>
      <c r="H3871" s="11">
        <f t="shared" si="120"/>
        <v>0</v>
      </c>
      <c r="I3871" s="12">
        <f t="shared" si="121"/>
        <v>287.39999999999998</v>
      </c>
      <c r="J3871" s="13" t="s">
        <v>1105</v>
      </c>
      <c r="K3871" s="37" t="str">
        <f>VLOOKUP(Tabela14[[#This Row],[CÓDIGO]],[1]fornnecedor!$A:$G,7,0)</f>
        <v>ESMALTES</v>
      </c>
    </row>
    <row r="3872" spans="1:11" x14ac:dyDescent="0.3">
      <c r="A3872" s="8">
        <v>86206</v>
      </c>
      <c r="B3872" s="8" t="str">
        <f>VLOOKUP(Tabela14[[#This Row],[CÓDIGO]],[1]fornnecedor!$A:$E,5,0)</f>
        <v>AKZO NOBEL LTDA DECOR</v>
      </c>
      <c r="C3872" s="9" t="s">
        <v>3755</v>
      </c>
      <c r="D3872" s="9" t="s">
        <v>543</v>
      </c>
      <c r="E3872" s="23">
        <v>0</v>
      </c>
      <c r="F3872" s="31">
        <v>4</v>
      </c>
      <c r="G3872" s="10">
        <v>72.290000000000006</v>
      </c>
      <c r="H3872" s="11">
        <f t="shared" si="120"/>
        <v>0</v>
      </c>
      <c r="I3872" s="12">
        <f t="shared" si="121"/>
        <v>289.16000000000003</v>
      </c>
      <c r="J3872" s="13" t="s">
        <v>1105</v>
      </c>
      <c r="K3872" s="37" t="str">
        <f>VLOOKUP(Tabela14[[#This Row],[CÓDIGO]],[1]fornnecedor!$A:$G,7,0)</f>
        <v>BASES IMOBILIÁRIAS</v>
      </c>
    </row>
    <row r="3873" spans="1:11" x14ac:dyDescent="0.3">
      <c r="A3873" s="15">
        <v>84965</v>
      </c>
      <c r="B3873" s="15" t="str">
        <f>VLOOKUP(Tabela14[[#This Row],[CÓDIGO]],[1]fornnecedor!$A:$E,5,0)</f>
        <v>BRASILUX TINTAS TECNICAS LTDA</v>
      </c>
      <c r="C3873" s="16" t="s">
        <v>3756</v>
      </c>
      <c r="D3873" s="16" t="s">
        <v>549</v>
      </c>
      <c r="E3873" s="22">
        <v>0</v>
      </c>
      <c r="F3873" s="30">
        <v>5</v>
      </c>
      <c r="G3873" s="17">
        <v>58.04</v>
      </c>
      <c r="H3873" s="11">
        <f t="shared" si="120"/>
        <v>0</v>
      </c>
      <c r="I3873" s="12">
        <f t="shared" si="121"/>
        <v>290.2</v>
      </c>
      <c r="J3873" s="13" t="s">
        <v>1105</v>
      </c>
      <c r="K3873" s="37" t="str">
        <f>VLOOKUP(Tabela14[[#This Row],[CÓDIGO]],[1]fornnecedor!$A:$G,7,0)</f>
        <v>TINTA EMBORRACHADA</v>
      </c>
    </row>
    <row r="3874" spans="1:11" x14ac:dyDescent="0.3">
      <c r="A3874" s="15">
        <v>85261</v>
      </c>
      <c r="B3874" s="15" t="str">
        <f>VLOOKUP(Tabela14[[#This Row],[CÓDIGO]],[1]fornnecedor!$A:$E,5,0)</f>
        <v>BRASILUX TINTAS TECNICAS LTDA</v>
      </c>
      <c r="C3874" s="16" t="s">
        <v>3757</v>
      </c>
      <c r="D3874" s="16" t="s">
        <v>549</v>
      </c>
      <c r="E3874" s="22">
        <v>0</v>
      </c>
      <c r="F3874" s="30">
        <v>3</v>
      </c>
      <c r="G3874" s="17">
        <v>96.74</v>
      </c>
      <c r="H3874" s="11">
        <f t="shared" si="120"/>
        <v>0</v>
      </c>
      <c r="I3874" s="12">
        <f t="shared" si="121"/>
        <v>290.21999999999997</v>
      </c>
      <c r="J3874" s="13" t="s">
        <v>1105</v>
      </c>
      <c r="K3874" s="37" t="str">
        <f>VLOOKUP(Tabela14[[#This Row],[CÓDIGO]],[1]fornnecedor!$A:$G,7,0)</f>
        <v>EPOXI</v>
      </c>
    </row>
    <row r="3875" spans="1:11" x14ac:dyDescent="0.3">
      <c r="A3875" s="15">
        <v>85968</v>
      </c>
      <c r="B3875" s="15" t="str">
        <f>VLOOKUP(Tabela14[[#This Row],[CÓDIGO]],[1]fornnecedor!$A:$E,5,0)</f>
        <v>AKZO NOBEL LTDA DECOR</v>
      </c>
      <c r="C3875" s="16" t="s">
        <v>3758</v>
      </c>
      <c r="D3875" s="16" t="s">
        <v>543</v>
      </c>
      <c r="E3875" s="22">
        <v>0</v>
      </c>
      <c r="F3875" s="30">
        <v>11</v>
      </c>
      <c r="G3875" s="17">
        <v>26.39</v>
      </c>
      <c r="H3875" s="11">
        <f t="shared" si="120"/>
        <v>0</v>
      </c>
      <c r="I3875" s="12">
        <f t="shared" si="121"/>
        <v>290.29000000000002</v>
      </c>
      <c r="J3875" s="13" t="s">
        <v>1105</v>
      </c>
      <c r="K3875" s="37" t="str">
        <f>VLOOKUP(Tabela14[[#This Row],[CÓDIGO]],[1]fornnecedor!$A:$G,7,0)</f>
        <v>ESMALTES</v>
      </c>
    </row>
    <row r="3876" spans="1:11" x14ac:dyDescent="0.3">
      <c r="A3876" s="15">
        <v>85656</v>
      </c>
      <c r="B3876" s="15" t="str">
        <f>VLOOKUP(Tabela14[[#This Row],[CÓDIGO]],[1]fornnecedor!$A:$E,5,0)</f>
        <v>A&amp;S TECHNOLOGIES INDUSTRIA E COMERCIO S.A.</v>
      </c>
      <c r="C3876" s="16" t="s">
        <v>884</v>
      </c>
      <c r="D3876" s="16" t="s">
        <v>875</v>
      </c>
      <c r="E3876" s="22">
        <v>0</v>
      </c>
      <c r="F3876" s="30">
        <v>31</v>
      </c>
      <c r="G3876" s="17">
        <v>9.41</v>
      </c>
      <c r="H3876" s="11">
        <f t="shared" si="120"/>
        <v>0</v>
      </c>
      <c r="I3876" s="12">
        <f t="shared" si="121"/>
        <v>291.70999999999998</v>
      </c>
      <c r="J3876" s="13" t="s">
        <v>1105</v>
      </c>
      <c r="K3876" s="37" t="str">
        <f>VLOOKUP(Tabela14[[#This Row],[CÓDIGO]],[1]fornnecedor!$A:$G,7,0)</f>
        <v xml:space="preserve">SPRAYS </v>
      </c>
    </row>
    <row r="3877" spans="1:11" x14ac:dyDescent="0.3">
      <c r="A3877" s="15">
        <v>85735</v>
      </c>
      <c r="B3877" s="15" t="str">
        <f>VLOOKUP(Tabela14[[#This Row],[CÓDIGO]],[1]fornnecedor!$A:$E,5,0)</f>
        <v>BRASILUX TINTAS TECNICAS LTDA</v>
      </c>
      <c r="C3877" s="16" t="s">
        <v>3760</v>
      </c>
      <c r="D3877" s="16" t="s">
        <v>549</v>
      </c>
      <c r="E3877" s="22">
        <v>0</v>
      </c>
      <c r="F3877" s="30">
        <v>4</v>
      </c>
      <c r="G3877" s="17">
        <v>73.11</v>
      </c>
      <c r="H3877" s="11">
        <f t="shared" si="120"/>
        <v>0</v>
      </c>
      <c r="I3877" s="12">
        <f t="shared" si="121"/>
        <v>292.44</v>
      </c>
      <c r="J3877" s="13" t="s">
        <v>1105</v>
      </c>
      <c r="K3877" s="37" t="str">
        <f>VLOOKUP(Tabela14[[#This Row],[CÓDIGO]],[1]fornnecedor!$A:$G,7,0)</f>
        <v>ESMALTES</v>
      </c>
    </row>
    <row r="3878" spans="1:11" x14ac:dyDescent="0.3">
      <c r="A3878" s="15">
        <v>85060</v>
      </c>
      <c r="B3878" s="15" t="str">
        <f>VLOOKUP(Tabela14[[#This Row],[CÓDIGO]],[1]fornnecedor!$A:$E,5,0)</f>
        <v>PINCEIS ATLAS S.A.</v>
      </c>
      <c r="C3878" s="16" t="s">
        <v>3762</v>
      </c>
      <c r="D3878" s="16" t="s">
        <v>23</v>
      </c>
      <c r="E3878" s="22">
        <v>0</v>
      </c>
      <c r="F3878" s="30">
        <v>21</v>
      </c>
      <c r="G3878" s="17">
        <v>13.97</v>
      </c>
      <c r="H3878" s="11">
        <f t="shared" si="120"/>
        <v>0</v>
      </c>
      <c r="I3878" s="12">
        <f t="shared" si="121"/>
        <v>293.37</v>
      </c>
      <c r="J3878" s="13" t="s">
        <v>1105</v>
      </c>
      <c r="K3878" s="37" t="str">
        <f>VLOOKUP(Tabela14[[#This Row],[CÓDIGO]],[1]fornnecedor!$A:$G,7,0)</f>
        <v>ROLOS / TRINCHAS / PINCÉIS / ESPÁTULAS</v>
      </c>
    </row>
    <row r="3879" spans="1:11" x14ac:dyDescent="0.3">
      <c r="A3879" s="15">
        <v>86260</v>
      </c>
      <c r="B3879" s="15" t="str">
        <f>VLOOKUP(Tabela14[[#This Row],[CÓDIGO]],[1]fornnecedor!$A:$E,5,0)</f>
        <v>AKZO NOBEL LTDA DECOR</v>
      </c>
      <c r="C3879" s="16" t="s">
        <v>3763</v>
      </c>
      <c r="D3879" s="16" t="s">
        <v>543</v>
      </c>
      <c r="E3879" s="22">
        <v>0</v>
      </c>
      <c r="F3879" s="30">
        <v>8</v>
      </c>
      <c r="G3879" s="17">
        <v>36.96</v>
      </c>
      <c r="H3879" s="11">
        <f t="shared" si="120"/>
        <v>0</v>
      </c>
      <c r="I3879" s="12">
        <f t="shared" si="121"/>
        <v>295.68</v>
      </c>
      <c r="J3879" s="13" t="s">
        <v>1105</v>
      </c>
      <c r="K3879" s="37" t="str">
        <f>VLOOKUP(Tabela14[[#This Row],[CÓDIGO]],[1]fornnecedor!$A:$G,7,0)</f>
        <v>BASES IMOBILIÁRIAS</v>
      </c>
    </row>
    <row r="3880" spans="1:11" x14ac:dyDescent="0.3">
      <c r="A3880" s="15">
        <v>85303</v>
      </c>
      <c r="B3880" s="15" t="str">
        <f>VLOOKUP(Tabela14[[#This Row],[CÓDIGO]],[1]fornnecedor!$A:$E,5,0)</f>
        <v>BRASILUX TINTAS TECNICAS LTDA</v>
      </c>
      <c r="C3880" s="16" t="s">
        <v>3766</v>
      </c>
      <c r="D3880" s="16" t="s">
        <v>549</v>
      </c>
      <c r="E3880" s="22">
        <v>0</v>
      </c>
      <c r="F3880" s="30">
        <v>16</v>
      </c>
      <c r="G3880" s="17">
        <v>18.52</v>
      </c>
      <c r="H3880" s="11">
        <f t="shared" si="120"/>
        <v>0</v>
      </c>
      <c r="I3880" s="12">
        <f t="shared" si="121"/>
        <v>296.32</v>
      </c>
      <c r="J3880" s="13" t="s">
        <v>1105</v>
      </c>
      <c r="K3880" s="37" t="str">
        <f>VLOOKUP(Tabela14[[#This Row],[CÓDIGO]],[1]fornnecedor!$A:$G,7,0)</f>
        <v>ESMALTES</v>
      </c>
    </row>
    <row r="3881" spans="1:11" x14ac:dyDescent="0.3">
      <c r="A3881" s="15">
        <v>84763</v>
      </c>
      <c r="B3881" s="15" t="str">
        <f>VLOOKUP(Tabela14[[#This Row],[CÓDIGO]],[1]fornnecedor!$A:$E,5,0)</f>
        <v>BRASILUX TINTAS TECNICAS LTDA</v>
      </c>
      <c r="C3881" s="16" t="s">
        <v>3767</v>
      </c>
      <c r="D3881" s="16" t="s">
        <v>549</v>
      </c>
      <c r="E3881" s="22">
        <v>0</v>
      </c>
      <c r="F3881" s="30">
        <v>6</v>
      </c>
      <c r="G3881" s="17">
        <v>49.47</v>
      </c>
      <c r="H3881" s="11">
        <f t="shared" si="120"/>
        <v>0</v>
      </c>
      <c r="I3881" s="12">
        <f t="shared" si="121"/>
        <v>296.82</v>
      </c>
      <c r="J3881" s="13" t="s">
        <v>1105</v>
      </c>
      <c r="K3881" s="37" t="str">
        <f>VLOOKUP(Tabela14[[#This Row],[CÓDIGO]],[1]fornnecedor!$A:$G,7,0)</f>
        <v>TINTA EMBORRACHADA</v>
      </c>
    </row>
    <row r="3882" spans="1:11" x14ac:dyDescent="0.3">
      <c r="A3882" s="8">
        <v>85301</v>
      </c>
      <c r="B3882" s="8" t="str">
        <f>VLOOKUP(Tabela14[[#This Row],[CÓDIGO]],[1]fornnecedor!$A:$E,5,0)</f>
        <v>BRASILUX TINTAS TECNICAS LTDA</v>
      </c>
      <c r="C3882" s="9" t="s">
        <v>3768</v>
      </c>
      <c r="D3882" s="9" t="s">
        <v>549</v>
      </c>
      <c r="E3882" s="23">
        <v>0</v>
      </c>
      <c r="F3882" s="31">
        <v>15</v>
      </c>
      <c r="G3882" s="10">
        <v>19.809999999999999</v>
      </c>
      <c r="H3882" s="11">
        <f t="shared" si="120"/>
        <v>0</v>
      </c>
      <c r="I3882" s="12">
        <f t="shared" si="121"/>
        <v>297.14999999999998</v>
      </c>
      <c r="J3882" s="13" t="s">
        <v>1105</v>
      </c>
      <c r="K3882" s="37" t="str">
        <f>VLOOKUP(Tabela14[[#This Row],[CÓDIGO]],[1]fornnecedor!$A:$G,7,0)</f>
        <v>ESMALTES</v>
      </c>
    </row>
    <row r="3883" spans="1:11" x14ac:dyDescent="0.3">
      <c r="A3883" s="15">
        <v>84294</v>
      </c>
      <c r="B3883" s="15" t="str">
        <f>VLOOKUP(Tabela14[[#This Row],[CÓDIGO]],[1]fornnecedor!$A:$E,5,0)</f>
        <v>BRASILUX TINTAS TECNICAS LTDA</v>
      </c>
      <c r="C3883" s="16" t="s">
        <v>3769</v>
      </c>
      <c r="D3883" s="16" t="s">
        <v>549</v>
      </c>
      <c r="E3883" s="22">
        <v>0</v>
      </c>
      <c r="F3883" s="30">
        <v>4</v>
      </c>
      <c r="G3883" s="17">
        <v>74.38</v>
      </c>
      <c r="H3883" s="11">
        <f t="shared" si="120"/>
        <v>0</v>
      </c>
      <c r="I3883" s="12">
        <f t="shared" si="121"/>
        <v>297.52</v>
      </c>
      <c r="J3883" s="13" t="s">
        <v>1105</v>
      </c>
      <c r="K3883" s="37" t="str">
        <f>VLOOKUP(Tabela14[[#This Row],[CÓDIGO]],[1]fornnecedor!$A:$G,7,0)</f>
        <v>TINTA PAREDE</v>
      </c>
    </row>
    <row r="3884" spans="1:11" x14ac:dyDescent="0.3">
      <c r="A3884" s="15">
        <v>84867</v>
      </c>
      <c r="B3884" s="15" t="str">
        <f>VLOOKUP(Tabela14[[#This Row],[CÓDIGO]],[1]fornnecedor!$A:$E,5,0)</f>
        <v>BRASILUX TINTAS TECNICAS LTDA</v>
      </c>
      <c r="C3884" s="16" t="s">
        <v>3773</v>
      </c>
      <c r="D3884" s="16" t="s">
        <v>549</v>
      </c>
      <c r="E3884" s="22">
        <v>0</v>
      </c>
      <c r="F3884" s="30">
        <v>4</v>
      </c>
      <c r="G3884" s="17">
        <v>75.069999999999993</v>
      </c>
      <c r="H3884" s="11">
        <f t="shared" si="120"/>
        <v>0</v>
      </c>
      <c r="I3884" s="12">
        <f t="shared" si="121"/>
        <v>300.27999999999997</v>
      </c>
      <c r="J3884" s="13" t="s">
        <v>1105</v>
      </c>
      <c r="K3884" s="37" t="str">
        <f>VLOOKUP(Tabela14[[#This Row],[CÓDIGO]],[1]fornnecedor!$A:$G,7,0)</f>
        <v>EPOXI</v>
      </c>
    </row>
    <row r="3885" spans="1:11" x14ac:dyDescent="0.3">
      <c r="A3885" s="8">
        <v>84317</v>
      </c>
      <c r="B3885" s="8" t="str">
        <f>VLOOKUP(Tabela14[[#This Row],[CÓDIGO]],[1]fornnecedor!$A:$E,5,0)</f>
        <v>BRASILUX TINTAS TECNICAS LTDA</v>
      </c>
      <c r="C3885" s="9" t="s">
        <v>3776</v>
      </c>
      <c r="D3885" s="9" t="s">
        <v>549</v>
      </c>
      <c r="E3885" s="23">
        <v>0</v>
      </c>
      <c r="F3885" s="31">
        <v>2</v>
      </c>
      <c r="G3885" s="10">
        <v>150.41</v>
      </c>
      <c r="H3885" s="11">
        <f t="shared" si="120"/>
        <v>0</v>
      </c>
      <c r="I3885" s="12">
        <f t="shared" si="121"/>
        <v>300.82</v>
      </c>
      <c r="J3885" s="13" t="s">
        <v>1105</v>
      </c>
      <c r="K3885" s="37" t="str">
        <f>VLOOKUP(Tabela14[[#This Row],[CÓDIGO]],[1]fornnecedor!$A:$G,7,0)</f>
        <v>IMPERMEABILIZANTES</v>
      </c>
    </row>
    <row r="3886" spans="1:11" x14ac:dyDescent="0.3">
      <c r="A3886" s="8">
        <v>86161</v>
      </c>
      <c r="B3886" s="8" t="str">
        <f>VLOOKUP(Tabela14[[#This Row],[CÓDIGO]],[1]fornnecedor!$A:$E,5,0)</f>
        <v>AKZO NOBEL LTDA DECOR</v>
      </c>
      <c r="C3886" s="9" t="s">
        <v>3777</v>
      </c>
      <c r="D3886" s="9" t="s">
        <v>543</v>
      </c>
      <c r="E3886" s="23">
        <v>0</v>
      </c>
      <c r="F3886" s="31">
        <v>4</v>
      </c>
      <c r="G3886" s="10">
        <v>75.209999999999994</v>
      </c>
      <c r="H3886" s="11">
        <f t="shared" si="120"/>
        <v>0</v>
      </c>
      <c r="I3886" s="12">
        <f t="shared" si="121"/>
        <v>300.83999999999997</v>
      </c>
      <c r="J3886" s="13" t="s">
        <v>1105</v>
      </c>
      <c r="K3886" s="37" t="str">
        <f>VLOOKUP(Tabela14[[#This Row],[CÓDIGO]],[1]fornnecedor!$A:$G,7,0)</f>
        <v>ESMALTES</v>
      </c>
    </row>
    <row r="3887" spans="1:11" x14ac:dyDescent="0.3">
      <c r="A3887" s="15">
        <v>86162</v>
      </c>
      <c r="B3887" s="15" t="str">
        <f>VLOOKUP(Tabela14[[#This Row],[CÓDIGO]],[1]fornnecedor!$A:$E,5,0)</f>
        <v>AKZO NOBEL LTDA DECOR</v>
      </c>
      <c r="C3887" s="16" t="s">
        <v>3778</v>
      </c>
      <c r="D3887" s="16" t="s">
        <v>543</v>
      </c>
      <c r="E3887" s="22">
        <v>0</v>
      </c>
      <c r="F3887" s="30">
        <v>4</v>
      </c>
      <c r="G3887" s="17">
        <v>75.209999999999994</v>
      </c>
      <c r="H3887" s="11">
        <f t="shared" si="120"/>
        <v>0</v>
      </c>
      <c r="I3887" s="12">
        <f t="shared" si="121"/>
        <v>300.83999999999997</v>
      </c>
      <c r="J3887" s="13" t="s">
        <v>1105</v>
      </c>
      <c r="K3887" s="37" t="str">
        <f>VLOOKUP(Tabela14[[#This Row],[CÓDIGO]],[1]fornnecedor!$A:$G,7,0)</f>
        <v>ESMALTES</v>
      </c>
    </row>
    <row r="3888" spans="1:11" x14ac:dyDescent="0.3">
      <c r="A3888" s="8">
        <v>24058</v>
      </c>
      <c r="B3888" s="8" t="str">
        <f>VLOOKUP(Tabela14[[#This Row],[CÓDIGO]],[1]fornnecedor!$A:$E,5,0)</f>
        <v>SKYLACK TINTAS E VERNIZES LTDA</v>
      </c>
      <c r="C3888" s="9" t="s">
        <v>3783</v>
      </c>
      <c r="D3888" s="9" t="s">
        <v>1114</v>
      </c>
      <c r="E3888" s="23">
        <v>0</v>
      </c>
      <c r="F3888" s="31">
        <v>2.73</v>
      </c>
      <c r="G3888" s="10">
        <v>110.5</v>
      </c>
      <c r="H3888" s="11">
        <f t="shared" si="120"/>
        <v>0</v>
      </c>
      <c r="I3888" s="12">
        <f t="shared" si="121"/>
        <v>301.66500000000002</v>
      </c>
      <c r="J3888" s="13" t="s">
        <v>1105</v>
      </c>
      <c r="K3888" s="37" t="str">
        <f>VLOOKUP(Tabela14[[#This Row],[CÓDIGO]],[1]fornnecedor!$A:$G,7,0)</f>
        <v>BASES POLIÉSTER</v>
      </c>
    </row>
    <row r="3889" spans="1:11" x14ac:dyDescent="0.3">
      <c r="A3889" s="15">
        <v>24109</v>
      </c>
      <c r="B3889" s="15" t="str">
        <f>VLOOKUP(Tabela14[[#This Row],[CÓDIGO]],[1]fornnecedor!$A:$E,5,0)</f>
        <v>SKYLACK TINTAS E VERNIZES LTDA</v>
      </c>
      <c r="C3889" s="16" t="s">
        <v>3784</v>
      </c>
      <c r="D3889" s="16" t="s">
        <v>1114</v>
      </c>
      <c r="E3889" s="22">
        <v>0</v>
      </c>
      <c r="F3889" s="30">
        <v>1.96</v>
      </c>
      <c r="G3889" s="17">
        <v>154.31</v>
      </c>
      <c r="H3889" s="11">
        <f t="shared" si="120"/>
        <v>0</v>
      </c>
      <c r="I3889" s="12">
        <f t="shared" si="121"/>
        <v>302.44760000000002</v>
      </c>
      <c r="J3889" s="13" t="s">
        <v>1105</v>
      </c>
      <c r="K3889" s="37" t="str">
        <f>VLOOKUP(Tabela14[[#This Row],[CÓDIGO]],[1]fornnecedor!$A:$G,7,0)</f>
        <v>BASES POLIÉSTER</v>
      </c>
    </row>
    <row r="3890" spans="1:11" x14ac:dyDescent="0.3">
      <c r="A3890" s="8">
        <v>21047</v>
      </c>
      <c r="B3890" s="8" t="str">
        <f>VLOOKUP(Tabela14[[#This Row],[CÓDIGO]],[1]fornnecedor!$A:$E,5,0)</f>
        <v>3M DO BRASIL LTDA</v>
      </c>
      <c r="C3890" s="9" t="s">
        <v>3786</v>
      </c>
      <c r="D3890" s="9" t="s">
        <v>366</v>
      </c>
      <c r="E3890" s="23">
        <v>0</v>
      </c>
      <c r="F3890" s="31">
        <v>1</v>
      </c>
      <c r="G3890" s="10">
        <v>303.99</v>
      </c>
      <c r="H3890" s="11">
        <f t="shared" si="120"/>
        <v>0</v>
      </c>
      <c r="I3890" s="12">
        <f t="shared" si="121"/>
        <v>303.99</v>
      </c>
      <c r="J3890" s="13" t="s">
        <v>1105</v>
      </c>
      <c r="K3890" s="37" t="str">
        <f>VLOOKUP(Tabela14[[#This Row],[CÓDIGO]],[1]fornnecedor!$A:$G,7,0)</f>
        <v>PISTOLAS</v>
      </c>
    </row>
    <row r="3891" spans="1:11" x14ac:dyDescent="0.3">
      <c r="A3891" s="15">
        <v>87093</v>
      </c>
      <c r="B3891" s="15" t="str">
        <f>VLOOKUP(Tabela14[[#This Row],[CÓDIGO]],[1]fornnecedor!$A:$E,5,0)</f>
        <v>PINCEIS ATLAS S.A.</v>
      </c>
      <c r="C3891" s="16" t="s">
        <v>3787</v>
      </c>
      <c r="D3891" s="16" t="s">
        <v>23</v>
      </c>
      <c r="E3891" s="22">
        <v>0</v>
      </c>
      <c r="F3891" s="30">
        <v>24</v>
      </c>
      <c r="G3891" s="17">
        <v>12.68</v>
      </c>
      <c r="H3891" s="11">
        <f t="shared" si="120"/>
        <v>0</v>
      </c>
      <c r="I3891" s="12">
        <f t="shared" si="121"/>
        <v>304.32</v>
      </c>
      <c r="J3891" s="13" t="s">
        <v>1105</v>
      </c>
      <c r="K3891" s="37" t="str">
        <f>VLOOKUP(Tabela14[[#This Row],[CÓDIGO]],[1]fornnecedor!$A:$G,7,0)</f>
        <v>ROLOS / TRINCHAS / PINCÉIS / ESPÁTULAS</v>
      </c>
    </row>
    <row r="3892" spans="1:11" x14ac:dyDescent="0.3">
      <c r="A3892" s="15">
        <v>84245</v>
      </c>
      <c r="B3892" s="15" t="str">
        <f>VLOOKUP(Tabela14[[#This Row],[CÓDIGO]],[1]fornnecedor!$A:$E,5,0)</f>
        <v>BRASILUX TINTAS TECNICAS LTDA</v>
      </c>
      <c r="C3892" s="16" t="s">
        <v>3789</v>
      </c>
      <c r="D3892" s="16" t="s">
        <v>549</v>
      </c>
      <c r="E3892" s="22">
        <v>0</v>
      </c>
      <c r="F3892" s="30">
        <v>2</v>
      </c>
      <c r="G3892" s="17">
        <v>152.35</v>
      </c>
      <c r="H3892" s="11">
        <f t="shared" si="120"/>
        <v>0</v>
      </c>
      <c r="I3892" s="12">
        <f t="shared" si="121"/>
        <v>304.7</v>
      </c>
      <c r="J3892" s="13" t="s">
        <v>1105</v>
      </c>
      <c r="K3892" s="37" t="str">
        <f>VLOOKUP(Tabela14[[#This Row],[CÓDIGO]],[1]fornnecedor!$A:$G,7,0)</f>
        <v>IMPERMEABILIZANTES</v>
      </c>
    </row>
    <row r="3893" spans="1:11" x14ac:dyDescent="0.3">
      <c r="A3893" s="15">
        <v>84871</v>
      </c>
      <c r="B3893" s="15" t="str">
        <f>VLOOKUP(Tabela14[[#This Row],[CÓDIGO]],[1]fornnecedor!$A:$E,5,0)</f>
        <v>BRASILUX TINTAS TECNICAS LTDA</v>
      </c>
      <c r="C3893" s="16" t="s">
        <v>3790</v>
      </c>
      <c r="D3893" s="16" t="s">
        <v>549</v>
      </c>
      <c r="E3893" s="22">
        <v>0</v>
      </c>
      <c r="F3893" s="30">
        <v>9</v>
      </c>
      <c r="G3893" s="17">
        <v>33.86</v>
      </c>
      <c r="H3893" s="11">
        <f t="shared" si="120"/>
        <v>0</v>
      </c>
      <c r="I3893" s="12">
        <f t="shared" si="121"/>
        <v>304.74</v>
      </c>
      <c r="J3893" s="13" t="s">
        <v>1105</v>
      </c>
      <c r="K3893" s="37" t="str">
        <f>VLOOKUP(Tabela14[[#This Row],[CÓDIGO]],[1]fornnecedor!$A:$G,7,0)</f>
        <v>SELADOR ACRÍLICO</v>
      </c>
    </row>
    <row r="3894" spans="1:11" x14ac:dyDescent="0.3">
      <c r="A3894" s="15">
        <v>22944</v>
      </c>
      <c r="B3894" s="15" t="str">
        <f>VLOOKUP(Tabela14[[#This Row],[CÓDIGO]],[1]fornnecedor!$A:$E,5,0)</f>
        <v>COM.ALVORADA LIMPEZA E DESCARTAVEIS</v>
      </c>
      <c r="C3894" s="16" t="s">
        <v>3791</v>
      </c>
      <c r="D3894" s="16" t="s">
        <v>3467</v>
      </c>
      <c r="E3894" s="22">
        <v>0</v>
      </c>
      <c r="F3894" s="31">
        <v>0</v>
      </c>
      <c r="G3894" s="17">
        <v>5.08</v>
      </c>
      <c r="H3894" s="11">
        <f t="shared" si="120"/>
        <v>0</v>
      </c>
      <c r="I3894" s="12">
        <f t="shared" si="121"/>
        <v>0</v>
      </c>
      <c r="J3894" s="13" t="s">
        <v>1105</v>
      </c>
      <c r="K3894" s="37" t="str">
        <f>VLOOKUP(Tabela14[[#This Row],[CÓDIGO]],[1]fornnecedor!$A:$G,7,0)</f>
        <v>GRUPO CONVERSAO</v>
      </c>
    </row>
    <row r="3895" spans="1:11" x14ac:dyDescent="0.3">
      <c r="A3895" s="15">
        <v>84358</v>
      </c>
      <c r="B3895" s="15" t="str">
        <f>VLOOKUP(Tabela14[[#This Row],[CÓDIGO]],[1]fornnecedor!$A:$E,5,0)</f>
        <v>BRASILUX TINTAS TECNICAS LTDA</v>
      </c>
      <c r="C3895" s="16" t="s">
        <v>665</v>
      </c>
      <c r="D3895" s="16" t="s">
        <v>549</v>
      </c>
      <c r="E3895" s="22">
        <v>0</v>
      </c>
      <c r="F3895" s="30">
        <v>22</v>
      </c>
      <c r="G3895" s="17">
        <v>13.87</v>
      </c>
      <c r="H3895" s="11">
        <f t="shared" si="120"/>
        <v>0</v>
      </c>
      <c r="I3895" s="12">
        <f t="shared" si="121"/>
        <v>305.14</v>
      </c>
      <c r="J3895" s="13" t="s">
        <v>1105</v>
      </c>
      <c r="K3895" s="37" t="str">
        <f>VLOOKUP(Tabela14[[#This Row],[CÓDIGO]],[1]fornnecedor!$A:$G,7,0)</f>
        <v>ESMALTES</v>
      </c>
    </row>
    <row r="3896" spans="1:11" x14ac:dyDescent="0.3">
      <c r="A3896" s="8">
        <v>24032</v>
      </c>
      <c r="B3896" s="8" t="str">
        <f>VLOOKUP(Tabela14[[#This Row],[CÓDIGO]],[1]fornnecedor!$A:$E,5,0)</f>
        <v>SKYLACK TINTAS E VERNIZES LTDA</v>
      </c>
      <c r="C3896" s="9" t="s">
        <v>3794</v>
      </c>
      <c r="D3896" s="9" t="s">
        <v>1114</v>
      </c>
      <c r="E3896" s="23">
        <v>0</v>
      </c>
      <c r="F3896" s="31">
        <v>8</v>
      </c>
      <c r="G3896" s="10">
        <v>38.15</v>
      </c>
      <c r="H3896" s="11">
        <f t="shared" si="120"/>
        <v>0</v>
      </c>
      <c r="I3896" s="12">
        <f t="shared" si="121"/>
        <v>305.2</v>
      </c>
      <c r="J3896" s="13" t="s">
        <v>1105</v>
      </c>
      <c r="K3896" s="37" t="str">
        <f>VLOOKUP(Tabela14[[#This Row],[CÓDIGO]],[1]fornnecedor!$A:$G,7,0)</f>
        <v>TINTAS POLIÉSTER</v>
      </c>
    </row>
    <row r="3897" spans="1:11" x14ac:dyDescent="0.3">
      <c r="A3897" s="15">
        <v>83890</v>
      </c>
      <c r="B3897" s="15" t="str">
        <f>VLOOKUP(Tabela14[[#This Row],[CÓDIGO]],[1]fornnecedor!$A:$E,5,0)</f>
        <v>MAXI RUBBER INDUSTRIAS QUIMICAS LTDA</v>
      </c>
      <c r="C3897" s="16" t="s">
        <v>3795</v>
      </c>
      <c r="D3897" s="16" t="s">
        <v>775</v>
      </c>
      <c r="E3897" s="22">
        <v>0</v>
      </c>
      <c r="F3897" s="30">
        <v>9</v>
      </c>
      <c r="G3897" s="17">
        <v>33.979999999999997</v>
      </c>
      <c r="H3897" s="11">
        <f t="shared" si="120"/>
        <v>0</v>
      </c>
      <c r="I3897" s="12">
        <f t="shared" si="121"/>
        <v>305.82</v>
      </c>
      <c r="J3897" s="13" t="s">
        <v>1105</v>
      </c>
      <c r="K3897" s="37" t="str">
        <f>VLOOKUP(Tabela14[[#This Row],[CÓDIGO]],[1]fornnecedor!$A:$G,7,0)</f>
        <v>CERA  / LIMPEZA /  POLIMENTO VEICULAR</v>
      </c>
    </row>
    <row r="3898" spans="1:11" x14ac:dyDescent="0.3">
      <c r="A3898" s="8">
        <v>85908</v>
      </c>
      <c r="B3898" s="8" t="str">
        <f>VLOOKUP(Tabela14[[#This Row],[CÓDIGO]],[1]fornnecedor!$A:$E,5,0)</f>
        <v>AKZO NOBEL LTDA DECOR</v>
      </c>
      <c r="C3898" s="9" t="s">
        <v>3796</v>
      </c>
      <c r="D3898" s="9" t="s">
        <v>543</v>
      </c>
      <c r="E3898" s="23">
        <v>0</v>
      </c>
      <c r="F3898" s="31">
        <v>12</v>
      </c>
      <c r="G3898" s="10">
        <v>25.51</v>
      </c>
      <c r="H3898" s="11">
        <f t="shared" si="120"/>
        <v>0</v>
      </c>
      <c r="I3898" s="12">
        <f t="shared" si="121"/>
        <v>306.12</v>
      </c>
      <c r="J3898" s="13" t="s">
        <v>1105</v>
      </c>
      <c r="K3898" s="37" t="str">
        <f>VLOOKUP(Tabela14[[#This Row],[CÓDIGO]],[1]fornnecedor!$A:$G,7,0)</f>
        <v>ESMALTES</v>
      </c>
    </row>
    <row r="3899" spans="1:11" x14ac:dyDescent="0.3">
      <c r="A3899" s="8">
        <v>86237</v>
      </c>
      <c r="B3899" s="8" t="str">
        <f>VLOOKUP(Tabela14[[#This Row],[CÓDIGO]],[1]fornnecedor!$A:$E,5,0)</f>
        <v>AKZO NOBEL LTDA DECOR</v>
      </c>
      <c r="C3899" s="9" t="s">
        <v>3798</v>
      </c>
      <c r="D3899" s="9" t="s">
        <v>543</v>
      </c>
      <c r="E3899" s="23">
        <v>0</v>
      </c>
      <c r="F3899" s="31">
        <v>4</v>
      </c>
      <c r="G3899" s="10">
        <v>76.77</v>
      </c>
      <c r="H3899" s="11">
        <f t="shared" si="120"/>
        <v>0</v>
      </c>
      <c r="I3899" s="12">
        <f t="shared" si="121"/>
        <v>307.08</v>
      </c>
      <c r="J3899" s="13" t="s">
        <v>1105</v>
      </c>
      <c r="K3899" s="37" t="str">
        <f>VLOOKUP(Tabela14[[#This Row],[CÓDIGO]],[1]fornnecedor!$A:$G,7,0)</f>
        <v>ESMALTES</v>
      </c>
    </row>
    <row r="3900" spans="1:11" x14ac:dyDescent="0.3">
      <c r="A3900" s="15">
        <v>23766</v>
      </c>
      <c r="B3900" s="15" t="str">
        <f>VLOOKUP(Tabela14[[#This Row],[CÓDIGO]],[1]fornnecedor!$A:$E,5,0)</f>
        <v>COM.ALVORADA LIMPEZA E DESCARTAVEIS</v>
      </c>
      <c r="C3900" s="16" t="s">
        <v>485</v>
      </c>
      <c r="D3900" s="16" t="s">
        <v>463</v>
      </c>
      <c r="E3900" s="22">
        <v>0</v>
      </c>
      <c r="F3900" s="31">
        <v>0</v>
      </c>
      <c r="G3900" s="17">
        <v>12.82</v>
      </c>
      <c r="H3900" s="11">
        <f t="shared" si="120"/>
        <v>0</v>
      </c>
      <c r="I3900" s="12">
        <f t="shared" si="121"/>
        <v>0</v>
      </c>
      <c r="J3900" s="13" t="s">
        <v>1105</v>
      </c>
      <c r="K3900" s="37" t="str">
        <f>VLOOKUP(Tabela14[[#This Row],[CÓDIGO]],[1]fornnecedor!$A:$G,7,0)</f>
        <v>GRUPO CONVERSAO</v>
      </c>
    </row>
    <row r="3901" spans="1:11" x14ac:dyDescent="0.3">
      <c r="A3901" s="8">
        <v>85976</v>
      </c>
      <c r="B3901" s="8" t="str">
        <f>VLOOKUP(Tabela14[[#This Row],[CÓDIGO]],[1]fornnecedor!$A:$E,5,0)</f>
        <v>AKZO NOBEL LTDA DECOR</v>
      </c>
      <c r="C3901" s="9" t="s">
        <v>3799</v>
      </c>
      <c r="D3901" s="9" t="s">
        <v>543</v>
      </c>
      <c r="E3901" s="23">
        <v>0</v>
      </c>
      <c r="F3901" s="31">
        <v>11</v>
      </c>
      <c r="G3901" s="10">
        <v>28.02</v>
      </c>
      <c r="H3901" s="11">
        <f t="shared" si="120"/>
        <v>0</v>
      </c>
      <c r="I3901" s="12">
        <f t="shared" si="121"/>
        <v>308.21999999999997</v>
      </c>
      <c r="J3901" s="13" t="s">
        <v>1105</v>
      </c>
      <c r="K3901" s="37" t="str">
        <f>VLOOKUP(Tabela14[[#This Row],[CÓDIGO]],[1]fornnecedor!$A:$G,7,0)</f>
        <v>ESMALTES</v>
      </c>
    </row>
    <row r="3902" spans="1:11" x14ac:dyDescent="0.3">
      <c r="A3902" s="8">
        <v>24110</v>
      </c>
      <c r="B3902" s="8" t="str">
        <f>VLOOKUP(Tabela14[[#This Row],[CÓDIGO]],[1]fornnecedor!$A:$E,5,0)</f>
        <v>SKYLACK TINTAS E VERNIZES LTDA</v>
      </c>
      <c r="C3902" s="9" t="s">
        <v>3800</v>
      </c>
      <c r="D3902" s="9" t="s">
        <v>1114</v>
      </c>
      <c r="E3902" s="23">
        <v>0</v>
      </c>
      <c r="F3902" s="31">
        <v>2.5</v>
      </c>
      <c r="G3902" s="10">
        <v>123.3</v>
      </c>
      <c r="H3902" s="11">
        <f t="shared" si="120"/>
        <v>0</v>
      </c>
      <c r="I3902" s="12">
        <f t="shared" si="121"/>
        <v>308.25</v>
      </c>
      <c r="J3902" s="13" t="s">
        <v>1105</v>
      </c>
      <c r="K3902" s="37" t="str">
        <f>VLOOKUP(Tabela14[[#This Row],[CÓDIGO]],[1]fornnecedor!$A:$G,7,0)</f>
        <v>BASES POLIÉSTER</v>
      </c>
    </row>
    <row r="3903" spans="1:11" x14ac:dyDescent="0.3">
      <c r="A3903" s="8">
        <v>84597</v>
      </c>
      <c r="B3903" s="8" t="str">
        <f>VLOOKUP(Tabela14[[#This Row],[CÓDIGO]],[1]fornnecedor!$A:$E,5,0)</f>
        <v>BRASILUX TINTAS TECNICAS LTDA</v>
      </c>
      <c r="C3903" s="9" t="s">
        <v>3801</v>
      </c>
      <c r="D3903" s="9" t="s">
        <v>549</v>
      </c>
      <c r="E3903" s="23">
        <v>0</v>
      </c>
      <c r="F3903" s="31">
        <v>9</v>
      </c>
      <c r="G3903" s="10">
        <v>34.36</v>
      </c>
      <c r="H3903" s="11">
        <f t="shared" si="120"/>
        <v>0</v>
      </c>
      <c r="I3903" s="12">
        <f t="shared" si="121"/>
        <v>309.24</v>
      </c>
      <c r="J3903" s="13" t="s">
        <v>1105</v>
      </c>
      <c r="K3903" s="37" t="str">
        <f>VLOOKUP(Tabela14[[#This Row],[CÓDIGO]],[1]fornnecedor!$A:$G,7,0)</f>
        <v>BASES IMOBILIÁRIAS</v>
      </c>
    </row>
    <row r="3904" spans="1:11" x14ac:dyDescent="0.3">
      <c r="A3904" s="8">
        <v>23677</v>
      </c>
      <c r="B3904" s="8" t="str">
        <f>VLOOKUP(Tabela14[[#This Row],[CÓDIGO]],[1]fornnecedor!$A:$E,5,0)</f>
        <v>SHERWIN - WILLIAMS DO BRASIL IND. E COM. LTDA</v>
      </c>
      <c r="C3904" s="9" t="s">
        <v>358</v>
      </c>
      <c r="D3904" s="9" t="s">
        <v>324</v>
      </c>
      <c r="E3904" s="23">
        <v>0</v>
      </c>
      <c r="F3904" s="31">
        <v>18</v>
      </c>
      <c r="G3904" s="10">
        <v>17.18</v>
      </c>
      <c r="H3904" s="11">
        <f t="shared" si="120"/>
        <v>0</v>
      </c>
      <c r="I3904" s="12">
        <f t="shared" si="121"/>
        <v>309.24</v>
      </c>
      <c r="J3904" s="13" t="s">
        <v>1105</v>
      </c>
      <c r="K3904" s="37" t="str">
        <f>VLOOKUP(Tabela14[[#This Row],[CÓDIGO]],[1]fornnecedor!$A:$G,7,0)</f>
        <v xml:space="preserve">SPRAYS </v>
      </c>
    </row>
    <row r="3905" spans="1:11" x14ac:dyDescent="0.3">
      <c r="A3905" s="15">
        <v>20493</v>
      </c>
      <c r="B3905" s="15" t="str">
        <f>VLOOKUP(Tabela14[[#This Row],[CÓDIGO]],[1]fornnecedor!$A:$E,5,0)</f>
        <v>3M DO BRASIL LTDA</v>
      </c>
      <c r="C3905" s="16" t="s">
        <v>3803</v>
      </c>
      <c r="D3905" s="16" t="s">
        <v>366</v>
      </c>
      <c r="E3905" s="22">
        <v>0</v>
      </c>
      <c r="F3905" s="30">
        <v>71</v>
      </c>
      <c r="G3905" s="17">
        <v>4.3600000000000003</v>
      </c>
      <c r="H3905" s="11">
        <f t="shared" si="120"/>
        <v>0</v>
      </c>
      <c r="I3905" s="12">
        <f t="shared" si="121"/>
        <v>309.56</v>
      </c>
      <c r="J3905" s="13" t="s">
        <v>1105</v>
      </c>
      <c r="K3905" s="37" t="str">
        <f>VLOOKUP(Tabela14[[#This Row],[CÓDIGO]],[1]fornnecedor!$A:$G,7,0)</f>
        <v>EPI´S</v>
      </c>
    </row>
    <row r="3906" spans="1:11" x14ac:dyDescent="0.3">
      <c r="A3906" s="8">
        <v>84167</v>
      </c>
      <c r="B3906" s="8" t="str">
        <f>VLOOKUP(Tabela14[[#This Row],[CÓDIGO]],[1]fornnecedor!$A:$E,5,0)</f>
        <v>BRASILUX TINTAS TECNICAS LTDA</v>
      </c>
      <c r="C3906" s="9" t="s">
        <v>3804</v>
      </c>
      <c r="D3906" s="9" t="s">
        <v>549</v>
      </c>
      <c r="E3906" s="23">
        <v>0</v>
      </c>
      <c r="F3906" s="31">
        <v>5</v>
      </c>
      <c r="G3906" s="10">
        <v>61.96</v>
      </c>
      <c r="H3906" s="11">
        <f t="shared" ref="H3906:H3969" si="122">G3906*E3906</f>
        <v>0</v>
      </c>
      <c r="I3906" s="12">
        <f t="shared" ref="I3906:I3969" si="123">G3906*F3906</f>
        <v>309.8</v>
      </c>
      <c r="J3906" s="13" t="s">
        <v>1105</v>
      </c>
      <c r="K3906" s="37" t="str">
        <f>VLOOKUP(Tabela14[[#This Row],[CÓDIGO]],[1]fornnecedor!$A:$G,7,0)</f>
        <v>ESMALTES</v>
      </c>
    </row>
    <row r="3907" spans="1:11" x14ac:dyDescent="0.3">
      <c r="A3907" s="15">
        <v>85430</v>
      </c>
      <c r="B3907" s="15" t="str">
        <f>VLOOKUP(Tabela14[[#This Row],[CÓDIGO]],[1]fornnecedor!$A:$E,5,0)</f>
        <v>BRASILUX TINTAS TECNICAS LTDA</v>
      </c>
      <c r="C3907" s="16" t="s">
        <v>3805</v>
      </c>
      <c r="D3907" s="16" t="s">
        <v>549</v>
      </c>
      <c r="E3907" s="22">
        <v>0</v>
      </c>
      <c r="F3907" s="30">
        <v>2</v>
      </c>
      <c r="G3907" s="17">
        <v>155.03</v>
      </c>
      <c r="H3907" s="11">
        <f t="shared" si="122"/>
        <v>0</v>
      </c>
      <c r="I3907" s="12">
        <f t="shared" si="123"/>
        <v>310.06</v>
      </c>
      <c r="J3907" s="13" t="s">
        <v>1105</v>
      </c>
      <c r="K3907" s="37" t="str">
        <f>VLOOKUP(Tabela14[[#This Row],[CÓDIGO]],[1]fornnecedor!$A:$G,7,0)</f>
        <v>BASES NO MACHINE PREMIUM</v>
      </c>
    </row>
    <row r="3908" spans="1:11" x14ac:dyDescent="0.3">
      <c r="A3908" s="8">
        <v>83955</v>
      </c>
      <c r="B3908" s="8" t="str">
        <f>VLOOKUP(Tabela14[[#This Row],[CÓDIGO]],[1]fornnecedor!$A:$E,5,0)</f>
        <v>VOXER COMERCIO DE CERAS E POLIDORES LTDA</v>
      </c>
      <c r="C3908" s="9" t="s">
        <v>3807</v>
      </c>
      <c r="D3908" s="9" t="s">
        <v>515</v>
      </c>
      <c r="E3908" s="23">
        <v>0</v>
      </c>
      <c r="F3908" s="31">
        <v>5</v>
      </c>
      <c r="G3908" s="10">
        <v>62.37</v>
      </c>
      <c r="H3908" s="11">
        <f t="shared" si="122"/>
        <v>0</v>
      </c>
      <c r="I3908" s="12">
        <f t="shared" si="123"/>
        <v>311.84999999999997</v>
      </c>
      <c r="J3908" s="13" t="s">
        <v>1105</v>
      </c>
      <c r="K3908" s="37" t="str">
        <f>VLOOKUP(Tabela14[[#This Row],[CÓDIGO]],[1]fornnecedor!$A:$G,7,0)</f>
        <v>LINHA DE HIGENIZAÇÃO E ESTÉTICA  AUTOMOTIVA VONIX</v>
      </c>
    </row>
    <row r="3909" spans="1:11" x14ac:dyDescent="0.3">
      <c r="A3909" s="8">
        <v>84765</v>
      </c>
      <c r="B3909" s="8" t="str">
        <f>VLOOKUP(Tabela14[[#This Row],[CÓDIGO]],[1]fornnecedor!$A:$E,5,0)</f>
        <v>BRASILUX TINTAS TECNICAS LTDA</v>
      </c>
      <c r="C3909" s="9" t="s">
        <v>3809</v>
      </c>
      <c r="D3909" s="9" t="s">
        <v>549</v>
      </c>
      <c r="E3909" s="23">
        <v>0</v>
      </c>
      <c r="F3909" s="31">
        <v>6</v>
      </c>
      <c r="G3909" s="10">
        <v>52.1</v>
      </c>
      <c r="H3909" s="11">
        <f t="shared" si="122"/>
        <v>0</v>
      </c>
      <c r="I3909" s="12">
        <f t="shared" si="123"/>
        <v>312.60000000000002</v>
      </c>
      <c r="J3909" s="13" t="s">
        <v>1105</v>
      </c>
      <c r="K3909" s="37" t="str">
        <f>VLOOKUP(Tabela14[[#This Row],[CÓDIGO]],[1]fornnecedor!$A:$G,7,0)</f>
        <v>TINTA EMBORRACHADA</v>
      </c>
    </row>
    <row r="3910" spans="1:11" x14ac:dyDescent="0.3">
      <c r="A3910" s="15">
        <v>84273</v>
      </c>
      <c r="B3910" s="15" t="str">
        <f>VLOOKUP(Tabela14[[#This Row],[CÓDIGO]],[1]fornnecedor!$A:$E,5,0)</f>
        <v>BRASILUX TINTAS TECNICAS LTDA</v>
      </c>
      <c r="C3910" s="16" t="s">
        <v>3811</v>
      </c>
      <c r="D3910" s="16" t="s">
        <v>549</v>
      </c>
      <c r="E3910" s="22">
        <v>0</v>
      </c>
      <c r="F3910" s="30">
        <v>8</v>
      </c>
      <c r="G3910" s="17">
        <v>39.1</v>
      </c>
      <c r="H3910" s="11">
        <f t="shared" si="122"/>
        <v>0</v>
      </c>
      <c r="I3910" s="12">
        <f t="shared" si="123"/>
        <v>312.8</v>
      </c>
      <c r="J3910" s="13" t="s">
        <v>1105</v>
      </c>
      <c r="K3910" s="37" t="str">
        <f>VLOOKUP(Tabela14[[#This Row],[CÓDIGO]],[1]fornnecedor!$A:$G,7,0)</f>
        <v>TINTA PAREDE</v>
      </c>
    </row>
    <row r="3911" spans="1:11" x14ac:dyDescent="0.3">
      <c r="A3911" s="15">
        <v>24051</v>
      </c>
      <c r="B3911" s="15" t="str">
        <f>VLOOKUP(Tabela14[[#This Row],[CÓDIGO]],[1]fornnecedor!$A:$E,5,0)</f>
        <v>SKYLACK TINTAS E VERNIZES LTDA</v>
      </c>
      <c r="C3911" s="16" t="s">
        <v>3813</v>
      </c>
      <c r="D3911" s="16" t="s">
        <v>1114</v>
      </c>
      <c r="E3911" s="22">
        <v>0</v>
      </c>
      <c r="F3911" s="30">
        <v>2.69</v>
      </c>
      <c r="G3911" s="17">
        <v>116.79</v>
      </c>
      <c r="H3911" s="11">
        <f t="shared" si="122"/>
        <v>0</v>
      </c>
      <c r="I3911" s="12">
        <f t="shared" si="123"/>
        <v>314.1651</v>
      </c>
      <c r="J3911" s="13" t="s">
        <v>1105</v>
      </c>
      <c r="K3911" s="37" t="str">
        <f>VLOOKUP(Tabela14[[#This Row],[CÓDIGO]],[1]fornnecedor!$A:$G,7,0)</f>
        <v>BASES POLIÉSTER</v>
      </c>
    </row>
    <row r="3912" spans="1:11" x14ac:dyDescent="0.3">
      <c r="A3912" s="15">
        <v>86079</v>
      </c>
      <c r="B3912" s="15" t="str">
        <f>VLOOKUP(Tabela14[[#This Row],[CÓDIGO]],[1]fornnecedor!$A:$E,5,0)</f>
        <v>AKZO NOBEL LTDA DECOR</v>
      </c>
      <c r="C3912" s="16" t="s">
        <v>3814</v>
      </c>
      <c r="D3912" s="16" t="s">
        <v>543</v>
      </c>
      <c r="E3912" s="22">
        <v>0</v>
      </c>
      <c r="F3912" s="30">
        <v>4</v>
      </c>
      <c r="G3912" s="17">
        <v>78.62</v>
      </c>
      <c r="H3912" s="11">
        <f t="shared" si="122"/>
        <v>0</v>
      </c>
      <c r="I3912" s="12">
        <f t="shared" si="123"/>
        <v>314.48</v>
      </c>
      <c r="J3912" s="13" t="s">
        <v>1105</v>
      </c>
      <c r="K3912" s="37" t="str">
        <f>VLOOKUP(Tabela14[[#This Row],[CÓDIGO]],[1]fornnecedor!$A:$G,7,0)</f>
        <v>ESMALTES</v>
      </c>
    </row>
    <row r="3913" spans="1:11" x14ac:dyDescent="0.3">
      <c r="A3913" s="8">
        <v>84260</v>
      </c>
      <c r="B3913" s="8" t="str">
        <f>VLOOKUP(Tabela14[[#This Row],[CÓDIGO]],[1]fornnecedor!$A:$E,5,0)</f>
        <v>BRASILUX TINTAS TECNICAS LTDA</v>
      </c>
      <c r="C3913" s="9" t="s">
        <v>3816</v>
      </c>
      <c r="D3913" s="9" t="s">
        <v>549</v>
      </c>
      <c r="E3913" s="23">
        <v>0</v>
      </c>
      <c r="F3913" s="31">
        <v>16</v>
      </c>
      <c r="G3913" s="10">
        <v>19.68</v>
      </c>
      <c r="H3913" s="11">
        <f t="shared" si="122"/>
        <v>0</v>
      </c>
      <c r="I3913" s="12">
        <f t="shared" si="123"/>
        <v>314.88</v>
      </c>
      <c r="J3913" s="13" t="s">
        <v>1105</v>
      </c>
      <c r="K3913" s="37" t="str">
        <f>VLOOKUP(Tabela14[[#This Row],[CÓDIGO]],[1]fornnecedor!$A:$G,7,0)</f>
        <v>TINTA PAREDE</v>
      </c>
    </row>
    <row r="3914" spans="1:11" x14ac:dyDescent="0.3">
      <c r="A3914" s="15">
        <v>84307</v>
      </c>
      <c r="B3914" s="15" t="str">
        <f>VLOOKUP(Tabela14[[#This Row],[CÓDIGO]],[1]fornnecedor!$A:$E,5,0)</f>
        <v>BRASILUX TINTAS TECNICAS LTDA</v>
      </c>
      <c r="C3914" s="16" t="s">
        <v>3817</v>
      </c>
      <c r="D3914" s="16" t="s">
        <v>549</v>
      </c>
      <c r="E3914" s="22">
        <v>0</v>
      </c>
      <c r="F3914" s="30">
        <v>10</v>
      </c>
      <c r="G3914" s="17">
        <v>31.7</v>
      </c>
      <c r="H3914" s="11">
        <f t="shared" si="122"/>
        <v>0</v>
      </c>
      <c r="I3914" s="12">
        <f t="shared" si="123"/>
        <v>317</v>
      </c>
      <c r="J3914" s="13" t="s">
        <v>1105</v>
      </c>
      <c r="K3914" s="37" t="str">
        <f>VLOOKUP(Tabela14[[#This Row],[CÓDIGO]],[1]fornnecedor!$A:$G,7,0)</f>
        <v>TINTA PARA PISO</v>
      </c>
    </row>
    <row r="3915" spans="1:11" x14ac:dyDescent="0.3">
      <c r="A3915" s="15">
        <v>23637</v>
      </c>
      <c r="B3915" s="15" t="str">
        <f>VLOOKUP(Tabela14[[#This Row],[CÓDIGO]],[1]fornnecedor!$A:$E,5,0)</f>
        <v>O.V.D. IMPORTADORA E DISTRIBUIDORA LTDA</v>
      </c>
      <c r="C3915" s="16" t="s">
        <v>3818</v>
      </c>
      <c r="D3915" s="16" t="s">
        <v>2329</v>
      </c>
      <c r="E3915" s="22">
        <v>0</v>
      </c>
      <c r="F3915" s="30">
        <v>2</v>
      </c>
      <c r="G3915" s="17">
        <v>158.54</v>
      </c>
      <c r="H3915" s="11">
        <f t="shared" si="122"/>
        <v>0</v>
      </c>
      <c r="I3915" s="12">
        <f t="shared" si="123"/>
        <v>317.08</v>
      </c>
      <c r="J3915" s="13" t="s">
        <v>1105</v>
      </c>
      <c r="K3915" s="37" t="str">
        <f>VLOOKUP(Tabela14[[#This Row],[CÓDIGO]],[1]fornnecedor!$A:$G,7,0)</f>
        <v>APLICADORES / ADAPTADORES / ENGATES / SUPORTES</v>
      </c>
    </row>
    <row r="3916" spans="1:11" x14ac:dyDescent="0.3">
      <c r="A3916" s="8">
        <v>86826</v>
      </c>
      <c r="B3916" s="8" t="str">
        <f>VLOOKUP(Tabela14[[#This Row],[CÓDIGO]],[1]fornnecedor!$A:$E,5,0)</f>
        <v>AKZO NOBEL LTDA DECOR</v>
      </c>
      <c r="C3916" s="9" t="s">
        <v>3819</v>
      </c>
      <c r="D3916" s="9" t="s">
        <v>543</v>
      </c>
      <c r="E3916" s="23">
        <v>0</v>
      </c>
      <c r="F3916" s="31">
        <v>4</v>
      </c>
      <c r="G3916" s="10">
        <v>79.31</v>
      </c>
      <c r="H3916" s="11">
        <f t="shared" si="122"/>
        <v>0</v>
      </c>
      <c r="I3916" s="12">
        <f t="shared" si="123"/>
        <v>317.24</v>
      </c>
      <c r="J3916" s="13" t="s">
        <v>1105</v>
      </c>
      <c r="K3916" s="37" t="str">
        <f>VLOOKUP(Tabela14[[#This Row],[CÓDIGO]],[1]fornnecedor!$A:$G,7,0)</f>
        <v>TINTA PAREDE</v>
      </c>
    </row>
    <row r="3917" spans="1:11" x14ac:dyDescent="0.3">
      <c r="A3917" s="15">
        <v>84230</v>
      </c>
      <c r="B3917" s="15" t="str">
        <f>VLOOKUP(Tabela14[[#This Row],[CÓDIGO]],[1]fornnecedor!$A:$E,5,0)</f>
        <v>BRASILUX TINTAS TECNICAS LTDA</v>
      </c>
      <c r="C3917" s="16" t="s">
        <v>3820</v>
      </c>
      <c r="D3917" s="16" t="s">
        <v>549</v>
      </c>
      <c r="E3917" s="22">
        <v>0</v>
      </c>
      <c r="F3917" s="30">
        <v>10</v>
      </c>
      <c r="G3917" s="17">
        <v>31.77</v>
      </c>
      <c r="H3917" s="11">
        <f t="shared" si="122"/>
        <v>0</v>
      </c>
      <c r="I3917" s="12">
        <f t="shared" si="123"/>
        <v>317.7</v>
      </c>
      <c r="J3917" s="13" t="s">
        <v>1105</v>
      </c>
      <c r="K3917" s="37" t="str">
        <f>VLOOKUP(Tabela14[[#This Row],[CÓDIGO]],[1]fornnecedor!$A:$G,7,0)</f>
        <v>LINHA MOVELEIRA</v>
      </c>
    </row>
    <row r="3918" spans="1:11" x14ac:dyDescent="0.3">
      <c r="A3918" s="15">
        <v>24045</v>
      </c>
      <c r="B3918" s="15" t="str">
        <f>VLOOKUP(Tabela14[[#This Row],[CÓDIGO]],[1]fornnecedor!$A:$E,5,0)</f>
        <v>SKYLACK TINTAS E VERNIZES LTDA</v>
      </c>
      <c r="C3918" s="16" t="s">
        <v>3821</v>
      </c>
      <c r="D3918" s="16" t="s">
        <v>1114</v>
      </c>
      <c r="E3918" s="22">
        <v>0</v>
      </c>
      <c r="F3918" s="30">
        <v>2.89</v>
      </c>
      <c r="G3918" s="17">
        <v>110.04</v>
      </c>
      <c r="H3918" s="11">
        <f t="shared" si="122"/>
        <v>0</v>
      </c>
      <c r="I3918" s="12">
        <f t="shared" si="123"/>
        <v>318.01560000000001</v>
      </c>
      <c r="J3918" s="13" t="s">
        <v>1105</v>
      </c>
      <c r="K3918" s="37" t="str">
        <f>VLOOKUP(Tabela14[[#This Row],[CÓDIGO]],[1]fornnecedor!$A:$G,7,0)</f>
        <v>BASES POLIÉSTER</v>
      </c>
    </row>
    <row r="3919" spans="1:11" x14ac:dyDescent="0.3">
      <c r="A3919" s="8">
        <v>23987</v>
      </c>
      <c r="B3919" s="8" t="str">
        <f>VLOOKUP(Tabela14[[#This Row],[CÓDIGO]],[1]fornnecedor!$A:$E,5,0)</f>
        <v>SKYLACK TINTAS E VERNIZES LTDA</v>
      </c>
      <c r="C3919" s="9" t="s">
        <v>3822</v>
      </c>
      <c r="D3919" s="9" t="s">
        <v>1114</v>
      </c>
      <c r="E3919" s="23">
        <v>0</v>
      </c>
      <c r="F3919" s="31">
        <v>2.64</v>
      </c>
      <c r="G3919" s="10">
        <v>120.55</v>
      </c>
      <c r="H3919" s="11">
        <f t="shared" si="122"/>
        <v>0</v>
      </c>
      <c r="I3919" s="12">
        <f t="shared" si="123"/>
        <v>318.25200000000001</v>
      </c>
      <c r="J3919" s="13" t="s">
        <v>1105</v>
      </c>
      <c r="K3919" s="37" t="str">
        <f>VLOOKUP(Tabela14[[#This Row],[CÓDIGO]],[1]fornnecedor!$A:$G,7,0)</f>
        <v>BASES POLIÉSTER</v>
      </c>
    </row>
    <row r="3920" spans="1:11" x14ac:dyDescent="0.3">
      <c r="A3920" s="8">
        <v>85613</v>
      </c>
      <c r="B3920" s="8" t="str">
        <f>VLOOKUP(Tabela14[[#This Row],[CÓDIGO]],[1]fornnecedor!$A:$E,5,0)</f>
        <v>MAXI RUBBER INDUSTRIAS QUIMICAS LTDA</v>
      </c>
      <c r="C3920" s="9" t="s">
        <v>3823</v>
      </c>
      <c r="D3920" s="9" t="s">
        <v>775</v>
      </c>
      <c r="E3920" s="23">
        <v>0</v>
      </c>
      <c r="F3920" s="31">
        <v>5</v>
      </c>
      <c r="G3920" s="10">
        <v>63.79</v>
      </c>
      <c r="H3920" s="11">
        <f t="shared" si="122"/>
        <v>0</v>
      </c>
      <c r="I3920" s="12">
        <f t="shared" si="123"/>
        <v>318.95</v>
      </c>
      <c r="J3920" s="13" t="s">
        <v>1105</v>
      </c>
      <c r="K3920" s="37" t="str">
        <f>VLOOKUP(Tabela14[[#This Row],[CÓDIGO]],[1]fornnecedor!$A:$G,7,0)</f>
        <v xml:space="preserve">LÍQUIDOS P/ POLIMENTO </v>
      </c>
    </row>
    <row r="3921" spans="1:11" x14ac:dyDescent="0.3">
      <c r="A3921" s="15">
        <v>85612</v>
      </c>
      <c r="B3921" s="15" t="str">
        <f>VLOOKUP(Tabela14[[#This Row],[CÓDIGO]],[1]fornnecedor!$A:$E,5,0)</f>
        <v>MAXI RUBBER INDUSTRIAS QUIMICAS LTDA</v>
      </c>
      <c r="C3921" s="16" t="s">
        <v>3824</v>
      </c>
      <c r="D3921" s="16" t="s">
        <v>775</v>
      </c>
      <c r="E3921" s="22">
        <v>0</v>
      </c>
      <c r="F3921" s="30">
        <v>5</v>
      </c>
      <c r="G3921" s="17">
        <v>63.79</v>
      </c>
      <c r="H3921" s="11">
        <f t="shared" si="122"/>
        <v>0</v>
      </c>
      <c r="I3921" s="12">
        <f t="shared" si="123"/>
        <v>318.95</v>
      </c>
      <c r="J3921" s="13" t="s">
        <v>1105</v>
      </c>
      <c r="K3921" s="37" t="str">
        <f>VLOOKUP(Tabela14[[#This Row],[CÓDIGO]],[1]fornnecedor!$A:$G,7,0)</f>
        <v xml:space="preserve">LÍQUIDOS P/ POLIMENTO </v>
      </c>
    </row>
    <row r="3922" spans="1:11" x14ac:dyDescent="0.3">
      <c r="A3922" s="8">
        <v>118</v>
      </c>
      <c r="B3922" s="8" t="str">
        <f>VLOOKUP(Tabela14[[#This Row],[CÓDIGO]],[1]fornnecedor!$A:$E,5,0)</f>
        <v>SKYLACK TINTAS E VERNIZES LTDA</v>
      </c>
      <c r="C3922" s="9" t="s">
        <v>3829</v>
      </c>
      <c r="D3922" s="9" t="s">
        <v>1114</v>
      </c>
      <c r="E3922" s="23">
        <v>0</v>
      </c>
      <c r="F3922" s="31">
        <v>3</v>
      </c>
      <c r="G3922" s="10">
        <v>107.34</v>
      </c>
      <c r="H3922" s="11">
        <f t="shared" si="122"/>
        <v>0</v>
      </c>
      <c r="I3922" s="12">
        <f t="shared" si="123"/>
        <v>322.02</v>
      </c>
      <c r="J3922" s="13" t="s">
        <v>1105</v>
      </c>
      <c r="K3922" s="37" t="str">
        <f>VLOOKUP(Tabela14[[#This Row],[CÓDIGO]],[1]fornnecedor!$A:$G,7,0)</f>
        <v>TINTAS LACA</v>
      </c>
    </row>
    <row r="3923" spans="1:11" x14ac:dyDescent="0.3">
      <c r="A3923" s="8">
        <v>85026</v>
      </c>
      <c r="B3923" s="8" t="str">
        <f>VLOOKUP(Tabela14[[#This Row],[CÓDIGO]],[1]fornnecedor!$A:$E,5,0)</f>
        <v>ANJO QUIMICA DO BRASIL LTDA</v>
      </c>
      <c r="C3923" s="9" t="s">
        <v>3830</v>
      </c>
      <c r="D3923" s="9" t="s">
        <v>503</v>
      </c>
      <c r="E3923" s="23">
        <v>0</v>
      </c>
      <c r="F3923" s="31">
        <v>4</v>
      </c>
      <c r="G3923" s="10">
        <v>80.650000000000006</v>
      </c>
      <c r="H3923" s="11">
        <f t="shared" si="122"/>
        <v>0</v>
      </c>
      <c r="I3923" s="12">
        <f t="shared" si="123"/>
        <v>322.60000000000002</v>
      </c>
      <c r="J3923" s="13" t="s">
        <v>1105</v>
      </c>
      <c r="K3923" s="37" t="str">
        <f>VLOOKUP(Tabela14[[#This Row],[CÓDIGO]],[1]fornnecedor!$A:$G,7,0)</f>
        <v>ESMALTES</v>
      </c>
    </row>
    <row r="3924" spans="1:11" x14ac:dyDescent="0.3">
      <c r="A3924" s="15">
        <v>85629</v>
      </c>
      <c r="B3924" s="15" t="str">
        <f>VLOOKUP(Tabela14[[#This Row],[CÓDIGO]],[1]fornnecedor!$A:$E,5,0)</f>
        <v>BRASILUX TINTAS TECNICAS LTDA</v>
      </c>
      <c r="C3924" s="16" t="s">
        <v>3831</v>
      </c>
      <c r="D3924" s="16" t="s">
        <v>549</v>
      </c>
      <c r="E3924" s="22">
        <v>0</v>
      </c>
      <c r="F3924" s="30">
        <v>1</v>
      </c>
      <c r="G3924" s="17">
        <v>322.81</v>
      </c>
      <c r="H3924" s="11">
        <f t="shared" si="122"/>
        <v>0</v>
      </c>
      <c r="I3924" s="12">
        <f t="shared" si="123"/>
        <v>322.81</v>
      </c>
      <c r="J3924" s="13" t="s">
        <v>1105</v>
      </c>
      <c r="K3924" s="37" t="str">
        <f>VLOOKUP(Tabela14[[#This Row],[CÓDIGO]],[1]fornnecedor!$A:$G,7,0)</f>
        <v>ESMALTES</v>
      </c>
    </row>
    <row r="3925" spans="1:11" x14ac:dyDescent="0.3">
      <c r="A3925" s="15">
        <v>83995</v>
      </c>
      <c r="B3925" s="15" t="str">
        <f>VLOOKUP(Tabela14[[#This Row],[CÓDIGO]],[1]fornnecedor!$A:$E,5,0)</f>
        <v>COM.ALVORADA LIMPEZA E DESCARTAVEIS</v>
      </c>
      <c r="C3925" s="16" t="s">
        <v>3833</v>
      </c>
      <c r="D3925" s="16" t="s">
        <v>454</v>
      </c>
      <c r="E3925" s="22">
        <v>0</v>
      </c>
      <c r="F3925" s="31">
        <v>0</v>
      </c>
      <c r="G3925" s="17">
        <v>40.47</v>
      </c>
      <c r="H3925" s="11">
        <f t="shared" si="122"/>
        <v>0</v>
      </c>
      <c r="I3925" s="12">
        <f t="shared" si="123"/>
        <v>0</v>
      </c>
      <c r="J3925" s="13" t="s">
        <v>1105</v>
      </c>
      <c r="K3925" s="37" t="str">
        <f>VLOOKUP(Tabela14[[#This Row],[CÓDIGO]],[1]fornnecedor!$A:$G,7,0)</f>
        <v>APLICADORES / ADAPTADORES / ENGATES / SUPORTES</v>
      </c>
    </row>
    <row r="3926" spans="1:11" x14ac:dyDescent="0.3">
      <c r="A3926" s="15">
        <v>20134</v>
      </c>
      <c r="B3926" s="15" t="str">
        <f>VLOOKUP(Tabela14[[#This Row],[CÓDIGO]],[1]fornnecedor!$A:$E,5,0)</f>
        <v>3M DO BRASIL LTDA</v>
      </c>
      <c r="C3926" s="16" t="s">
        <v>3834</v>
      </c>
      <c r="D3926" s="16" t="s">
        <v>366</v>
      </c>
      <c r="E3926" s="22">
        <v>0</v>
      </c>
      <c r="F3926" s="30">
        <v>4</v>
      </c>
      <c r="G3926" s="17">
        <v>80.989999999999995</v>
      </c>
      <c r="H3926" s="11">
        <f t="shared" si="122"/>
        <v>0</v>
      </c>
      <c r="I3926" s="12">
        <f t="shared" si="123"/>
        <v>323.95999999999998</v>
      </c>
      <c r="J3926" s="13" t="s">
        <v>1105</v>
      </c>
      <c r="K3926" s="37" t="str">
        <f>VLOOKUP(Tabela14[[#This Row],[CÓDIGO]],[1]fornnecedor!$A:$G,7,0)</f>
        <v>BOINAS PARA POLIMENTO</v>
      </c>
    </row>
    <row r="3927" spans="1:11" x14ac:dyDescent="0.3">
      <c r="A3927" s="8">
        <v>23583</v>
      </c>
      <c r="B3927" s="8" t="str">
        <f>VLOOKUP(Tabela14[[#This Row],[CÓDIGO]],[1]fornnecedor!$A:$E,5,0)</f>
        <v>3M DO BRASIL LTDA</v>
      </c>
      <c r="C3927" s="9" t="s">
        <v>3835</v>
      </c>
      <c r="D3927" s="9" t="s">
        <v>366</v>
      </c>
      <c r="E3927" s="23">
        <v>0</v>
      </c>
      <c r="F3927" s="31">
        <v>6</v>
      </c>
      <c r="G3927" s="10">
        <v>54.24</v>
      </c>
      <c r="H3927" s="11">
        <f t="shared" si="122"/>
        <v>0</v>
      </c>
      <c r="I3927" s="12">
        <f t="shared" si="123"/>
        <v>325.44</v>
      </c>
      <c r="J3927" s="13" t="s">
        <v>1105</v>
      </c>
      <c r="K3927" s="37" t="str">
        <f>VLOOKUP(Tabela14[[#This Row],[CÓDIGO]],[1]fornnecedor!$A:$G,7,0)</f>
        <v>EPI´S</v>
      </c>
    </row>
    <row r="3928" spans="1:11" x14ac:dyDescent="0.3">
      <c r="A3928" s="15">
        <v>84580</v>
      </c>
      <c r="B3928" s="15" t="str">
        <f>VLOOKUP(Tabela14[[#This Row],[CÓDIGO]],[1]fornnecedor!$A:$E,5,0)</f>
        <v>BRASILUX TINTAS TECNICAS LTDA</v>
      </c>
      <c r="C3928" s="16" t="s">
        <v>3837</v>
      </c>
      <c r="D3928" s="16" t="s">
        <v>549</v>
      </c>
      <c r="E3928" s="22">
        <v>0</v>
      </c>
      <c r="F3928" s="30">
        <v>9</v>
      </c>
      <c r="G3928" s="17">
        <v>36.31</v>
      </c>
      <c r="H3928" s="11">
        <f t="shared" si="122"/>
        <v>0</v>
      </c>
      <c r="I3928" s="12">
        <f t="shared" si="123"/>
        <v>326.79000000000002</v>
      </c>
      <c r="J3928" s="13" t="s">
        <v>1105</v>
      </c>
      <c r="K3928" s="37" t="str">
        <f>VLOOKUP(Tabela14[[#This Row],[CÓDIGO]],[1]fornnecedor!$A:$G,7,0)</f>
        <v>CIMENTO QUEIMADO / EFEITOS DECORATIVOS</v>
      </c>
    </row>
    <row r="3929" spans="1:11" x14ac:dyDescent="0.3">
      <c r="A3929" s="15">
        <v>85677</v>
      </c>
      <c r="B3929" s="15" t="str">
        <f>VLOOKUP(Tabela14[[#This Row],[CÓDIGO]],[1]fornnecedor!$A:$E,5,0)</f>
        <v>A&amp;S TECHNOLOGIES INDUSTRIA E COMERCIO LTDA</v>
      </c>
      <c r="C3929" s="16" t="s">
        <v>3838</v>
      </c>
      <c r="D3929" s="16" t="s">
        <v>875</v>
      </c>
      <c r="E3929" s="22">
        <v>0</v>
      </c>
      <c r="F3929" s="30">
        <v>6</v>
      </c>
      <c r="G3929" s="17">
        <v>54.55</v>
      </c>
      <c r="H3929" s="11">
        <f t="shared" si="122"/>
        <v>0</v>
      </c>
      <c r="I3929" s="12">
        <f t="shared" si="123"/>
        <v>327.29999999999995</v>
      </c>
      <c r="J3929" s="13" t="s">
        <v>1105</v>
      </c>
      <c r="K3929" s="37" t="str">
        <f>VLOOKUP(Tabela14[[#This Row],[CÓDIGO]],[1]fornnecedor!$A:$G,7,0)</f>
        <v>ESPUMA EXPANSIVA</v>
      </c>
    </row>
    <row r="3930" spans="1:11" x14ac:dyDescent="0.3">
      <c r="A3930" s="15">
        <v>85917</v>
      </c>
      <c r="B3930" s="15" t="str">
        <f>VLOOKUP(Tabela14[[#This Row],[CÓDIGO]],[1]fornnecedor!$A:$E,5,0)</f>
        <v>AKZO NOBEL LTDA DECOR</v>
      </c>
      <c r="C3930" s="16" t="s">
        <v>3839</v>
      </c>
      <c r="D3930" s="16" t="s">
        <v>543</v>
      </c>
      <c r="E3930" s="22">
        <v>0</v>
      </c>
      <c r="F3930" s="30">
        <v>12</v>
      </c>
      <c r="G3930" s="17">
        <v>27.28</v>
      </c>
      <c r="H3930" s="11">
        <f t="shared" si="122"/>
        <v>0</v>
      </c>
      <c r="I3930" s="12">
        <f t="shared" si="123"/>
        <v>327.36</v>
      </c>
      <c r="J3930" s="13" t="s">
        <v>1105</v>
      </c>
      <c r="K3930" s="37" t="str">
        <f>VLOOKUP(Tabela14[[#This Row],[CÓDIGO]],[1]fornnecedor!$A:$G,7,0)</f>
        <v>ESMALTES</v>
      </c>
    </row>
    <row r="3931" spans="1:11" x14ac:dyDescent="0.3">
      <c r="A3931" s="8">
        <v>85186</v>
      </c>
      <c r="B3931" s="8" t="str">
        <f>VLOOKUP(Tabela14[[#This Row],[CÓDIGO]],[1]fornnecedor!$A:$E,5,0)</f>
        <v>BRASILUX TINTAS TECNICAS LTDA</v>
      </c>
      <c r="C3931" s="9" t="s">
        <v>3842</v>
      </c>
      <c r="D3931" s="9" t="s">
        <v>549</v>
      </c>
      <c r="E3931" s="23">
        <v>0</v>
      </c>
      <c r="F3931" s="31">
        <v>12</v>
      </c>
      <c r="G3931" s="10">
        <v>27.41</v>
      </c>
      <c r="H3931" s="11">
        <f t="shared" si="122"/>
        <v>0</v>
      </c>
      <c r="I3931" s="12">
        <f t="shared" si="123"/>
        <v>328.92</v>
      </c>
      <c r="J3931" s="13" t="s">
        <v>1105</v>
      </c>
      <c r="K3931" s="37" t="str">
        <f>VLOOKUP(Tabela14[[#This Row],[CÓDIGO]],[1]fornnecedor!$A:$G,7,0)</f>
        <v>EPOXI</v>
      </c>
    </row>
    <row r="3932" spans="1:11" x14ac:dyDescent="0.3">
      <c r="A3932" s="15">
        <v>23088</v>
      </c>
      <c r="B3932" s="15" t="str">
        <f>VLOOKUP(Tabela14[[#This Row],[CÓDIGO]],[1]fornnecedor!$A:$E,5,0)</f>
        <v>3M DO BRASIL LTDA</v>
      </c>
      <c r="C3932" s="16" t="s">
        <v>3843</v>
      </c>
      <c r="D3932" s="16" t="s">
        <v>366</v>
      </c>
      <c r="E3932" s="22">
        <v>0</v>
      </c>
      <c r="F3932" s="30">
        <v>100</v>
      </c>
      <c r="G3932" s="17">
        <v>3.29</v>
      </c>
      <c r="H3932" s="11">
        <f t="shared" si="122"/>
        <v>0</v>
      </c>
      <c r="I3932" s="12">
        <f t="shared" si="123"/>
        <v>329</v>
      </c>
      <c r="J3932" s="13" t="s">
        <v>1105</v>
      </c>
      <c r="K3932" s="37" t="str">
        <f>VLOOKUP(Tabela14[[#This Row],[CÓDIGO]],[1]fornnecedor!$A:$G,7,0)</f>
        <v xml:space="preserve">DISCOS / LIXAS / ABRASIVOS </v>
      </c>
    </row>
    <row r="3933" spans="1:11" x14ac:dyDescent="0.3">
      <c r="A3933" s="15">
        <v>85374</v>
      </c>
      <c r="B3933" s="15" t="str">
        <f>VLOOKUP(Tabela14[[#This Row],[CÓDIGO]],[1]fornnecedor!$A:$E,5,0)</f>
        <v>BRASILUX TINTAS TECNICAS LTDA</v>
      </c>
      <c r="C3933" s="16" t="s">
        <v>3844</v>
      </c>
      <c r="D3933" s="16" t="s">
        <v>549</v>
      </c>
      <c r="E3933" s="22">
        <v>0</v>
      </c>
      <c r="F3933" s="30">
        <v>2</v>
      </c>
      <c r="G3933" s="17">
        <v>164.81</v>
      </c>
      <c r="H3933" s="11">
        <f t="shared" si="122"/>
        <v>0</v>
      </c>
      <c r="I3933" s="12">
        <f t="shared" si="123"/>
        <v>329.62</v>
      </c>
      <c r="J3933" s="13" t="s">
        <v>1105</v>
      </c>
      <c r="K3933" s="37" t="str">
        <f>VLOOKUP(Tabela14[[#This Row],[CÓDIGO]],[1]fornnecedor!$A:$G,7,0)</f>
        <v>TINTA PARA PISO</v>
      </c>
    </row>
    <row r="3934" spans="1:11" x14ac:dyDescent="0.3">
      <c r="A3934" s="15">
        <v>84234</v>
      </c>
      <c r="B3934" s="15" t="str">
        <f>VLOOKUP(Tabela14[[#This Row],[CÓDIGO]],[1]fornnecedor!$A:$E,5,0)</f>
        <v>BRASILUX TINTAS TECNICAS LTDA</v>
      </c>
      <c r="C3934" s="16" t="s">
        <v>3845</v>
      </c>
      <c r="D3934" s="16" t="s">
        <v>549</v>
      </c>
      <c r="E3934" s="22">
        <v>0</v>
      </c>
      <c r="F3934" s="30">
        <v>11</v>
      </c>
      <c r="G3934" s="17">
        <v>30.08</v>
      </c>
      <c r="H3934" s="11">
        <f t="shared" si="122"/>
        <v>0</v>
      </c>
      <c r="I3934" s="12">
        <f t="shared" si="123"/>
        <v>330.88</v>
      </c>
      <c r="J3934" s="13" t="s">
        <v>1105</v>
      </c>
      <c r="K3934" s="37" t="str">
        <f>VLOOKUP(Tabela14[[#This Row],[CÓDIGO]],[1]fornnecedor!$A:$G,7,0)</f>
        <v>LINHA MOVELEIRA</v>
      </c>
    </row>
    <row r="3935" spans="1:11" x14ac:dyDescent="0.3">
      <c r="A3935" s="15">
        <v>84155</v>
      </c>
      <c r="B3935" s="15" t="str">
        <f>VLOOKUP(Tabela14[[#This Row],[CÓDIGO]],[1]fornnecedor!$A:$E,5,0)</f>
        <v>BRASILUX TINTAS TECNICAS LTDA</v>
      </c>
      <c r="C3935" s="16" t="s">
        <v>3846</v>
      </c>
      <c r="D3935" s="16" t="s">
        <v>549</v>
      </c>
      <c r="E3935" s="22">
        <v>0</v>
      </c>
      <c r="F3935" s="30">
        <v>10</v>
      </c>
      <c r="G3935" s="17">
        <v>33.090000000000003</v>
      </c>
      <c r="H3935" s="11">
        <f t="shared" si="122"/>
        <v>0</v>
      </c>
      <c r="I3935" s="12">
        <f t="shared" si="123"/>
        <v>330.90000000000003</v>
      </c>
      <c r="J3935" s="13" t="s">
        <v>1105</v>
      </c>
      <c r="K3935" s="37" t="str">
        <f>VLOOKUP(Tabela14[[#This Row],[CÓDIGO]],[1]fornnecedor!$A:$G,7,0)</f>
        <v>ESMALTES</v>
      </c>
    </row>
    <row r="3936" spans="1:11" x14ac:dyDescent="0.3">
      <c r="A3936" s="15">
        <v>24168</v>
      </c>
      <c r="B3936" s="15" t="str">
        <f>VLOOKUP(Tabela14[[#This Row],[CÓDIGO]],[1]fornnecedor!$A:$E,5,0)</f>
        <v>SKYLACK TINTAS E VERNIZES LTDA</v>
      </c>
      <c r="C3936" s="16" t="s">
        <v>3850</v>
      </c>
      <c r="D3936" s="16" t="s">
        <v>1114</v>
      </c>
      <c r="E3936" s="22">
        <v>0</v>
      </c>
      <c r="F3936" s="30">
        <v>7</v>
      </c>
      <c r="G3936" s="17">
        <v>47.43</v>
      </c>
      <c r="H3936" s="11">
        <f t="shared" si="122"/>
        <v>0</v>
      </c>
      <c r="I3936" s="12">
        <f t="shared" si="123"/>
        <v>332.01</v>
      </c>
      <c r="J3936" s="13" t="s">
        <v>1105</v>
      </c>
      <c r="K3936" s="37" t="str">
        <f>VLOOKUP(Tabela14[[#This Row],[CÓDIGO]],[1]fornnecedor!$A:$G,7,0)</f>
        <v>TINTAS POLIÉSTER</v>
      </c>
    </row>
    <row r="3937" spans="1:11" x14ac:dyDescent="0.3">
      <c r="A3937" s="15">
        <v>84766</v>
      </c>
      <c r="B3937" s="15" t="str">
        <f>VLOOKUP(Tabela14[[#This Row],[CÓDIGO]],[1]fornnecedor!$A:$E,5,0)</f>
        <v>BRASILUX TINTAS TECNICAS LTDA</v>
      </c>
      <c r="C3937" s="16" t="s">
        <v>3851</v>
      </c>
      <c r="D3937" s="16" t="s">
        <v>549</v>
      </c>
      <c r="E3937" s="22">
        <v>0</v>
      </c>
      <c r="F3937" s="30">
        <v>6</v>
      </c>
      <c r="G3937" s="17">
        <v>55.4</v>
      </c>
      <c r="H3937" s="11">
        <f t="shared" si="122"/>
        <v>0</v>
      </c>
      <c r="I3937" s="12">
        <f t="shared" si="123"/>
        <v>332.4</v>
      </c>
      <c r="J3937" s="13" t="s">
        <v>1105</v>
      </c>
      <c r="K3937" s="37" t="str">
        <f>VLOOKUP(Tabela14[[#This Row],[CÓDIGO]],[1]fornnecedor!$A:$G,7,0)</f>
        <v>TINTA EMBORRACHADA</v>
      </c>
    </row>
    <row r="3938" spans="1:11" x14ac:dyDescent="0.3">
      <c r="A3938" s="8">
        <v>85971</v>
      </c>
      <c r="B3938" s="8" t="str">
        <f>VLOOKUP(Tabela14[[#This Row],[CÓDIGO]],[1]fornnecedor!$A:$E,5,0)</f>
        <v>AKZO NOBEL LTDA DECOR</v>
      </c>
      <c r="C3938" s="9" t="s">
        <v>3852</v>
      </c>
      <c r="D3938" s="9" t="s">
        <v>543</v>
      </c>
      <c r="E3938" s="23">
        <v>0</v>
      </c>
      <c r="F3938" s="31">
        <v>12</v>
      </c>
      <c r="G3938" s="10">
        <v>27.71</v>
      </c>
      <c r="H3938" s="11">
        <f t="shared" si="122"/>
        <v>0</v>
      </c>
      <c r="I3938" s="12">
        <f t="shared" si="123"/>
        <v>332.52</v>
      </c>
      <c r="J3938" s="13" t="s">
        <v>1105</v>
      </c>
      <c r="K3938" s="37" t="str">
        <f>VLOOKUP(Tabela14[[#This Row],[CÓDIGO]],[1]fornnecedor!$A:$G,7,0)</f>
        <v>ESMALTES</v>
      </c>
    </row>
    <row r="3939" spans="1:11" x14ac:dyDescent="0.3">
      <c r="A3939" s="15">
        <v>86218</v>
      </c>
      <c r="B3939" s="15" t="str">
        <f>VLOOKUP(Tabela14[[#This Row],[CÓDIGO]],[1]fornnecedor!$A:$E,5,0)</f>
        <v>AKZO NOBEL LTDA DECOR</v>
      </c>
      <c r="C3939" s="16" t="s">
        <v>3853</v>
      </c>
      <c r="D3939" s="16" t="s">
        <v>543</v>
      </c>
      <c r="E3939" s="22">
        <v>0</v>
      </c>
      <c r="F3939" s="30">
        <v>4</v>
      </c>
      <c r="G3939" s="17">
        <v>83.22</v>
      </c>
      <c r="H3939" s="11">
        <f t="shared" si="122"/>
        <v>0</v>
      </c>
      <c r="I3939" s="12">
        <f t="shared" si="123"/>
        <v>332.88</v>
      </c>
      <c r="J3939" s="13" t="s">
        <v>1105</v>
      </c>
      <c r="K3939" s="37" t="str">
        <f>VLOOKUP(Tabela14[[#This Row],[CÓDIGO]],[1]fornnecedor!$A:$G,7,0)</f>
        <v>BASES IMOBILIÁRIAS</v>
      </c>
    </row>
    <row r="3940" spans="1:11" x14ac:dyDescent="0.3">
      <c r="A3940" s="8">
        <v>83823</v>
      </c>
      <c r="B3940" s="8" t="str">
        <f>VLOOKUP(Tabela14[[#This Row],[CÓDIGO]],[1]fornnecedor!$A:$E,5,0)</f>
        <v>VONIXX INDUSTRIA E COMERCIO DE POLIDORES LTDA</v>
      </c>
      <c r="C3940" s="9" t="s">
        <v>3856</v>
      </c>
      <c r="D3940" s="9" t="s">
        <v>515</v>
      </c>
      <c r="E3940" s="23">
        <v>0</v>
      </c>
      <c r="F3940" s="31">
        <v>15</v>
      </c>
      <c r="G3940" s="10">
        <v>22.29</v>
      </c>
      <c r="H3940" s="11">
        <f t="shared" si="122"/>
        <v>0</v>
      </c>
      <c r="I3940" s="12">
        <f t="shared" si="123"/>
        <v>334.34999999999997</v>
      </c>
      <c r="J3940" s="13" t="s">
        <v>1105</v>
      </c>
      <c r="K3940" s="37" t="str">
        <f>VLOOKUP(Tabela14[[#This Row],[CÓDIGO]],[1]fornnecedor!$A:$G,7,0)</f>
        <v>LINHA DE HIGENIZAÇÃO E ESTÉTICA  AUTOMOTIVA VONIX</v>
      </c>
    </row>
    <row r="3941" spans="1:11" x14ac:dyDescent="0.3">
      <c r="A3941" s="15">
        <v>85840</v>
      </c>
      <c r="B3941" s="15" t="str">
        <f>VLOOKUP(Tabela14[[#This Row],[CÓDIGO]],[1]fornnecedor!$A:$E,5,0)</f>
        <v>AKZO NOBEL LTDA DECOR</v>
      </c>
      <c r="C3941" s="16" t="s">
        <v>3857</v>
      </c>
      <c r="D3941" s="16" t="s">
        <v>543</v>
      </c>
      <c r="E3941" s="22">
        <v>0</v>
      </c>
      <c r="F3941" s="30">
        <v>7</v>
      </c>
      <c r="G3941" s="17">
        <v>47.81</v>
      </c>
      <c r="H3941" s="11">
        <f t="shared" si="122"/>
        <v>0</v>
      </c>
      <c r="I3941" s="12">
        <f t="shared" si="123"/>
        <v>334.67</v>
      </c>
      <c r="J3941" s="13" t="s">
        <v>1105</v>
      </c>
      <c r="K3941" s="37" t="str">
        <f>VLOOKUP(Tabela14[[#This Row],[CÓDIGO]],[1]fornnecedor!$A:$G,7,0)</f>
        <v>TINTA PARA PISO</v>
      </c>
    </row>
    <row r="3942" spans="1:11" x14ac:dyDescent="0.3">
      <c r="A3942" s="15">
        <v>84206</v>
      </c>
      <c r="B3942" s="15" t="str">
        <f>VLOOKUP(Tabela14[[#This Row],[CÓDIGO]],[1]fornnecedor!$A:$E,5,0)</f>
        <v>BRASILUX TINTAS TECNICAS LTDA</v>
      </c>
      <c r="C3942" s="16" t="s">
        <v>3859</v>
      </c>
      <c r="D3942" s="16" t="s">
        <v>549</v>
      </c>
      <c r="E3942" s="22">
        <v>0</v>
      </c>
      <c r="F3942" s="30">
        <v>7</v>
      </c>
      <c r="G3942" s="17">
        <v>47.93</v>
      </c>
      <c r="H3942" s="11">
        <f t="shared" si="122"/>
        <v>0</v>
      </c>
      <c r="I3942" s="12">
        <f t="shared" si="123"/>
        <v>335.51</v>
      </c>
      <c r="J3942" s="13" t="s">
        <v>1105</v>
      </c>
      <c r="K3942" s="37" t="str">
        <f>VLOOKUP(Tabela14[[#This Row],[CÓDIGO]],[1]fornnecedor!$A:$G,7,0)</f>
        <v>ESMALTES</v>
      </c>
    </row>
    <row r="3943" spans="1:11" x14ac:dyDescent="0.3">
      <c r="A3943" s="8">
        <v>24103</v>
      </c>
      <c r="B3943" s="8" t="str">
        <f>VLOOKUP(Tabela14[[#This Row],[CÓDIGO]],[1]fornnecedor!$A:$E,5,0)</f>
        <v>SKYLACK TINTAS E VERNIZES LTDA</v>
      </c>
      <c r="C3943" s="9" t="s">
        <v>3861</v>
      </c>
      <c r="D3943" s="9" t="s">
        <v>1114</v>
      </c>
      <c r="E3943" s="23">
        <v>0</v>
      </c>
      <c r="F3943" s="31">
        <v>5.22</v>
      </c>
      <c r="G3943" s="10">
        <v>64.38</v>
      </c>
      <c r="H3943" s="11">
        <f t="shared" si="122"/>
        <v>0</v>
      </c>
      <c r="I3943" s="12">
        <f t="shared" si="123"/>
        <v>336.06359999999995</v>
      </c>
      <c r="J3943" s="13" t="s">
        <v>1105</v>
      </c>
      <c r="K3943" s="37" t="str">
        <f>VLOOKUP(Tabela14[[#This Row],[CÓDIGO]],[1]fornnecedor!$A:$G,7,0)</f>
        <v>BASES POLIÉSTER</v>
      </c>
    </row>
    <row r="3944" spans="1:11" x14ac:dyDescent="0.3">
      <c r="A3944" s="15">
        <v>84999</v>
      </c>
      <c r="B3944" s="15" t="str">
        <f>VLOOKUP(Tabela14[[#This Row],[CÓDIGO]],[1]fornnecedor!$A:$E,5,0)</f>
        <v>BRASILUX TINTAS TECNICAS LTDA</v>
      </c>
      <c r="C3944" s="16" t="s">
        <v>3863</v>
      </c>
      <c r="D3944" s="16" t="s">
        <v>549</v>
      </c>
      <c r="E3944" s="22">
        <v>0</v>
      </c>
      <c r="F3944" s="30">
        <v>8</v>
      </c>
      <c r="G3944" s="17">
        <v>42.05</v>
      </c>
      <c r="H3944" s="11">
        <f t="shared" si="122"/>
        <v>0</v>
      </c>
      <c r="I3944" s="12">
        <f t="shared" si="123"/>
        <v>336.4</v>
      </c>
      <c r="J3944" s="13" t="s">
        <v>1105</v>
      </c>
      <c r="K3944" s="37" t="str">
        <f>VLOOKUP(Tabela14[[#This Row],[CÓDIGO]],[1]fornnecedor!$A:$G,7,0)</f>
        <v>TINTA EMBORRACHADA</v>
      </c>
    </row>
    <row r="3945" spans="1:11" x14ac:dyDescent="0.3">
      <c r="A3945" s="8">
        <v>84577</v>
      </c>
      <c r="B3945" s="8" t="str">
        <f>VLOOKUP(Tabela14[[#This Row],[CÓDIGO]],[1]fornnecedor!$A:$E,5,0)</f>
        <v>BRASILUX TINTAS TECNICAS LTDA</v>
      </c>
      <c r="C3945" s="9" t="s">
        <v>3866</v>
      </c>
      <c r="D3945" s="9" t="s">
        <v>549</v>
      </c>
      <c r="E3945" s="23">
        <v>0</v>
      </c>
      <c r="F3945" s="31">
        <v>9</v>
      </c>
      <c r="G3945" s="10">
        <v>37.6</v>
      </c>
      <c r="H3945" s="11">
        <f t="shared" si="122"/>
        <v>0</v>
      </c>
      <c r="I3945" s="12">
        <f t="shared" si="123"/>
        <v>338.40000000000003</v>
      </c>
      <c r="J3945" s="13" t="s">
        <v>1105</v>
      </c>
      <c r="K3945" s="37" t="str">
        <f>VLOOKUP(Tabela14[[#This Row],[CÓDIGO]],[1]fornnecedor!$A:$G,7,0)</f>
        <v>CIMENTO QUEIMADO / EFEITOS DECORATIVOS</v>
      </c>
    </row>
    <row r="3946" spans="1:11" x14ac:dyDescent="0.3">
      <c r="A3946" s="8">
        <v>23908</v>
      </c>
      <c r="B3946" s="8" t="str">
        <f>VLOOKUP(Tabela14[[#This Row],[CÓDIGO]],[1]fornnecedor!$A:$E,5,0)</f>
        <v>SKYLACK TINTAS E VERNIZES LTDA</v>
      </c>
      <c r="C3946" s="9" t="s">
        <v>3867</v>
      </c>
      <c r="D3946" s="9" t="s">
        <v>1114</v>
      </c>
      <c r="E3946" s="23">
        <v>0</v>
      </c>
      <c r="F3946" s="31">
        <v>4</v>
      </c>
      <c r="G3946" s="10">
        <v>84.69</v>
      </c>
      <c r="H3946" s="11">
        <f t="shared" si="122"/>
        <v>0</v>
      </c>
      <c r="I3946" s="12">
        <f t="shared" si="123"/>
        <v>338.76</v>
      </c>
      <c r="J3946" s="13" t="s">
        <v>1105</v>
      </c>
      <c r="K3946" s="37" t="str">
        <f>VLOOKUP(Tabela14[[#This Row],[CÓDIGO]],[1]fornnecedor!$A:$G,7,0)</f>
        <v>ESMALTES</v>
      </c>
    </row>
    <row r="3947" spans="1:11" x14ac:dyDescent="0.3">
      <c r="A3947" s="15">
        <v>85372</v>
      </c>
      <c r="B3947" s="15" t="str">
        <f>VLOOKUP(Tabela14[[#This Row],[CÓDIGO]],[1]fornnecedor!$A:$E,5,0)</f>
        <v>BRASILUX TINTAS TECNICAS LTDA</v>
      </c>
      <c r="C3947" s="16" t="s">
        <v>3869</v>
      </c>
      <c r="D3947" s="16" t="s">
        <v>549</v>
      </c>
      <c r="E3947" s="22">
        <v>0</v>
      </c>
      <c r="F3947" s="30">
        <v>2</v>
      </c>
      <c r="G3947" s="17">
        <v>169.51</v>
      </c>
      <c r="H3947" s="11">
        <f t="shared" si="122"/>
        <v>0</v>
      </c>
      <c r="I3947" s="12">
        <f t="shared" si="123"/>
        <v>339.02</v>
      </c>
      <c r="J3947" s="13" t="s">
        <v>1105</v>
      </c>
      <c r="K3947" s="37" t="str">
        <f>VLOOKUP(Tabela14[[#This Row],[CÓDIGO]],[1]fornnecedor!$A:$G,7,0)</f>
        <v>TINTA PARA PISO</v>
      </c>
    </row>
    <row r="3948" spans="1:11" x14ac:dyDescent="0.3">
      <c r="A3948" s="8">
        <v>86618</v>
      </c>
      <c r="B3948" s="8" t="str">
        <f>VLOOKUP(Tabela14[[#This Row],[CÓDIGO]],[1]fornnecedor!$A:$E,5,0)</f>
        <v>AKZO NOBEL LTDA DECOR</v>
      </c>
      <c r="C3948" s="9" t="s">
        <v>3871</v>
      </c>
      <c r="D3948" s="9" t="s">
        <v>543</v>
      </c>
      <c r="E3948" s="23">
        <v>0</v>
      </c>
      <c r="F3948" s="31">
        <v>6</v>
      </c>
      <c r="G3948" s="10">
        <v>56.77</v>
      </c>
      <c r="H3948" s="11">
        <f t="shared" si="122"/>
        <v>0</v>
      </c>
      <c r="I3948" s="12">
        <f t="shared" si="123"/>
        <v>340.62</v>
      </c>
      <c r="J3948" s="13" t="s">
        <v>1105</v>
      </c>
      <c r="K3948" s="37" t="str">
        <f>VLOOKUP(Tabela14[[#This Row],[CÓDIGO]],[1]fornnecedor!$A:$G,7,0)</f>
        <v>TINTA PAREDE</v>
      </c>
    </row>
    <row r="3949" spans="1:11" x14ac:dyDescent="0.3">
      <c r="A3949" s="15">
        <v>86625</v>
      </c>
      <c r="B3949" s="15" t="str">
        <f>VLOOKUP(Tabela14[[#This Row],[CÓDIGO]],[1]fornnecedor!$A:$E,5,0)</f>
        <v>AKZO NOBEL LTDA DECOR</v>
      </c>
      <c r="C3949" s="16" t="s">
        <v>3872</v>
      </c>
      <c r="D3949" s="16" t="s">
        <v>543</v>
      </c>
      <c r="E3949" s="22">
        <v>0</v>
      </c>
      <c r="F3949" s="30">
        <v>6</v>
      </c>
      <c r="G3949" s="17">
        <v>56.78</v>
      </c>
      <c r="H3949" s="11">
        <f t="shared" si="122"/>
        <v>0</v>
      </c>
      <c r="I3949" s="12">
        <f t="shared" si="123"/>
        <v>340.68</v>
      </c>
      <c r="J3949" s="13" t="s">
        <v>1105</v>
      </c>
      <c r="K3949" s="37" t="str">
        <f>VLOOKUP(Tabela14[[#This Row],[CÓDIGO]],[1]fornnecedor!$A:$G,7,0)</f>
        <v>TINTA PAREDE</v>
      </c>
    </row>
    <row r="3950" spans="1:11" x14ac:dyDescent="0.3">
      <c r="A3950" s="15">
        <v>86649</v>
      </c>
      <c r="B3950" s="15" t="str">
        <f>VLOOKUP(Tabela14[[#This Row],[CÓDIGO]],[1]fornnecedor!$A:$E,5,0)</f>
        <v>AKZO NOBEL LTDA DECOR</v>
      </c>
      <c r="C3950" s="16" t="s">
        <v>3873</v>
      </c>
      <c r="D3950" s="16" t="s">
        <v>543</v>
      </c>
      <c r="E3950" s="22">
        <v>0</v>
      </c>
      <c r="F3950" s="30">
        <v>6</v>
      </c>
      <c r="G3950" s="17">
        <v>56.78</v>
      </c>
      <c r="H3950" s="11">
        <f t="shared" si="122"/>
        <v>0</v>
      </c>
      <c r="I3950" s="12">
        <f t="shared" si="123"/>
        <v>340.68</v>
      </c>
      <c r="J3950" s="13" t="s">
        <v>1105</v>
      </c>
      <c r="K3950" s="37" t="str">
        <f>VLOOKUP(Tabela14[[#This Row],[CÓDIGO]],[1]fornnecedor!$A:$G,7,0)</f>
        <v>TINTA PAREDE</v>
      </c>
    </row>
    <row r="3951" spans="1:11" x14ac:dyDescent="0.3">
      <c r="A3951" s="15">
        <v>86621</v>
      </c>
      <c r="B3951" s="15" t="str">
        <f>VLOOKUP(Tabela14[[#This Row],[CÓDIGO]],[1]fornnecedor!$A:$E,5,0)</f>
        <v>AKZO NOBEL LTDA DECOR</v>
      </c>
      <c r="C3951" s="16" t="s">
        <v>3874</v>
      </c>
      <c r="D3951" s="16" t="s">
        <v>543</v>
      </c>
      <c r="E3951" s="22">
        <v>0</v>
      </c>
      <c r="F3951" s="30">
        <v>6</v>
      </c>
      <c r="G3951" s="17">
        <v>56.78</v>
      </c>
      <c r="H3951" s="11">
        <f t="shared" si="122"/>
        <v>0</v>
      </c>
      <c r="I3951" s="12">
        <f t="shared" si="123"/>
        <v>340.68</v>
      </c>
      <c r="J3951" s="13" t="s">
        <v>1105</v>
      </c>
      <c r="K3951" s="37" t="str">
        <f>VLOOKUP(Tabela14[[#This Row],[CÓDIGO]],[1]fornnecedor!$A:$G,7,0)</f>
        <v>TINTA PAREDE</v>
      </c>
    </row>
    <row r="3952" spans="1:11" x14ac:dyDescent="0.3">
      <c r="A3952" s="15">
        <v>86630</v>
      </c>
      <c r="B3952" s="15" t="str">
        <f>VLOOKUP(Tabela14[[#This Row],[CÓDIGO]],[1]fornnecedor!$A:$E,5,0)</f>
        <v>AKZO NOBEL LTDA DECOR</v>
      </c>
      <c r="C3952" s="16" t="s">
        <v>3875</v>
      </c>
      <c r="D3952" s="16" t="s">
        <v>543</v>
      </c>
      <c r="E3952" s="22">
        <v>0</v>
      </c>
      <c r="F3952" s="30">
        <v>6</v>
      </c>
      <c r="G3952" s="17">
        <v>56.78</v>
      </c>
      <c r="H3952" s="11">
        <f t="shared" si="122"/>
        <v>0</v>
      </c>
      <c r="I3952" s="12">
        <f t="shared" si="123"/>
        <v>340.68</v>
      </c>
      <c r="J3952" s="13" t="s">
        <v>1105</v>
      </c>
      <c r="K3952" s="37" t="str">
        <f>VLOOKUP(Tabela14[[#This Row],[CÓDIGO]],[1]fornnecedor!$A:$G,7,0)</f>
        <v>TINTA PAREDE</v>
      </c>
    </row>
    <row r="3953" spans="1:11" x14ac:dyDescent="0.3">
      <c r="A3953" s="15">
        <v>86628</v>
      </c>
      <c r="B3953" s="15" t="str">
        <f>VLOOKUP(Tabela14[[#This Row],[CÓDIGO]],[1]fornnecedor!$A:$E,5,0)</f>
        <v>AKZO NOBEL LTDA DECOR</v>
      </c>
      <c r="C3953" s="16" t="s">
        <v>3876</v>
      </c>
      <c r="D3953" s="16" t="s">
        <v>543</v>
      </c>
      <c r="E3953" s="22">
        <v>0</v>
      </c>
      <c r="F3953" s="30">
        <v>6</v>
      </c>
      <c r="G3953" s="17">
        <v>56.78</v>
      </c>
      <c r="H3953" s="11">
        <f t="shared" si="122"/>
        <v>0</v>
      </c>
      <c r="I3953" s="12">
        <f t="shared" si="123"/>
        <v>340.68</v>
      </c>
      <c r="J3953" s="13" t="s">
        <v>1105</v>
      </c>
      <c r="K3953" s="37" t="str">
        <f>VLOOKUP(Tabela14[[#This Row],[CÓDIGO]],[1]fornnecedor!$A:$G,7,0)</f>
        <v>TINTA PAREDE</v>
      </c>
    </row>
    <row r="3954" spans="1:11" x14ac:dyDescent="0.3">
      <c r="A3954" s="8">
        <v>86645</v>
      </c>
      <c r="B3954" s="8" t="str">
        <f>VLOOKUP(Tabela14[[#This Row],[CÓDIGO]],[1]fornnecedor!$A:$E,5,0)</f>
        <v>AKZO NOBEL LTDA DECOR</v>
      </c>
      <c r="C3954" s="9" t="s">
        <v>3877</v>
      </c>
      <c r="D3954" s="9" t="s">
        <v>543</v>
      </c>
      <c r="E3954" s="23">
        <v>0</v>
      </c>
      <c r="F3954" s="31">
        <v>6</v>
      </c>
      <c r="G3954" s="10">
        <v>56.78</v>
      </c>
      <c r="H3954" s="11">
        <f t="shared" si="122"/>
        <v>0</v>
      </c>
      <c r="I3954" s="12">
        <f t="shared" si="123"/>
        <v>340.68</v>
      </c>
      <c r="J3954" s="13" t="s">
        <v>1105</v>
      </c>
      <c r="K3954" s="37" t="str">
        <f>VLOOKUP(Tabela14[[#This Row],[CÓDIGO]],[1]fornnecedor!$A:$G,7,0)</f>
        <v>TINTA PAREDE</v>
      </c>
    </row>
    <row r="3955" spans="1:11" x14ac:dyDescent="0.3">
      <c r="A3955" s="15">
        <v>86647</v>
      </c>
      <c r="B3955" s="15" t="str">
        <f>VLOOKUP(Tabela14[[#This Row],[CÓDIGO]],[1]fornnecedor!$A:$E,5,0)</f>
        <v>AKZO NOBEL LTDA DECOR</v>
      </c>
      <c r="C3955" s="16" t="s">
        <v>3878</v>
      </c>
      <c r="D3955" s="16" t="s">
        <v>543</v>
      </c>
      <c r="E3955" s="22">
        <v>0</v>
      </c>
      <c r="F3955" s="30">
        <v>6</v>
      </c>
      <c r="G3955" s="17">
        <v>56.78</v>
      </c>
      <c r="H3955" s="11">
        <f t="shared" si="122"/>
        <v>0</v>
      </c>
      <c r="I3955" s="12">
        <f t="shared" si="123"/>
        <v>340.68</v>
      </c>
      <c r="J3955" s="13" t="s">
        <v>1105</v>
      </c>
      <c r="K3955" s="37" t="str">
        <f>VLOOKUP(Tabela14[[#This Row],[CÓDIGO]],[1]fornnecedor!$A:$G,7,0)</f>
        <v>TINTA PAREDE</v>
      </c>
    </row>
    <row r="3956" spans="1:11" x14ac:dyDescent="0.3">
      <c r="A3956" s="15">
        <v>86657</v>
      </c>
      <c r="B3956" s="15" t="str">
        <f>VLOOKUP(Tabela14[[#This Row],[CÓDIGO]],[1]fornnecedor!$A:$E,5,0)</f>
        <v>AKZO NOBEL LTDA DECOR</v>
      </c>
      <c r="C3956" s="16" t="s">
        <v>3879</v>
      </c>
      <c r="D3956" s="16" t="s">
        <v>543</v>
      </c>
      <c r="E3956" s="22">
        <v>0</v>
      </c>
      <c r="F3956" s="30">
        <v>6</v>
      </c>
      <c r="G3956" s="17">
        <v>56.78</v>
      </c>
      <c r="H3956" s="11">
        <f t="shared" si="122"/>
        <v>0</v>
      </c>
      <c r="I3956" s="12">
        <f t="shared" si="123"/>
        <v>340.68</v>
      </c>
      <c r="J3956" s="13" t="s">
        <v>1105</v>
      </c>
      <c r="K3956" s="37" t="str">
        <f>VLOOKUP(Tabela14[[#This Row],[CÓDIGO]],[1]fornnecedor!$A:$G,7,0)</f>
        <v>TINTA PAREDE</v>
      </c>
    </row>
    <row r="3957" spans="1:11" x14ac:dyDescent="0.3">
      <c r="A3957" s="15">
        <v>86642</v>
      </c>
      <c r="B3957" s="15" t="str">
        <f>VLOOKUP(Tabela14[[#This Row],[CÓDIGO]],[1]fornnecedor!$A:$E,5,0)</f>
        <v>AKZO NOBEL LTDA DECOR</v>
      </c>
      <c r="C3957" s="16" t="s">
        <v>3880</v>
      </c>
      <c r="D3957" s="16" t="s">
        <v>543</v>
      </c>
      <c r="E3957" s="22">
        <v>0</v>
      </c>
      <c r="F3957" s="30">
        <v>6</v>
      </c>
      <c r="G3957" s="17">
        <v>56.78</v>
      </c>
      <c r="H3957" s="11">
        <f t="shared" si="122"/>
        <v>0</v>
      </c>
      <c r="I3957" s="12">
        <f t="shared" si="123"/>
        <v>340.68</v>
      </c>
      <c r="J3957" s="13" t="s">
        <v>1105</v>
      </c>
      <c r="K3957" s="37" t="str">
        <f>VLOOKUP(Tabela14[[#This Row],[CÓDIGO]],[1]fornnecedor!$A:$G,7,0)</f>
        <v>TINTA PAREDE</v>
      </c>
    </row>
    <row r="3958" spans="1:11" x14ac:dyDescent="0.3">
      <c r="A3958" s="15">
        <v>86639</v>
      </c>
      <c r="B3958" s="15" t="str">
        <f>VLOOKUP(Tabela14[[#This Row],[CÓDIGO]],[1]fornnecedor!$A:$E,5,0)</f>
        <v>AKZO NOBEL LTDA DECOR</v>
      </c>
      <c r="C3958" s="16" t="s">
        <v>3881</v>
      </c>
      <c r="D3958" s="16" t="s">
        <v>543</v>
      </c>
      <c r="E3958" s="22">
        <v>0</v>
      </c>
      <c r="F3958" s="30">
        <v>6</v>
      </c>
      <c r="G3958" s="17">
        <v>56.78</v>
      </c>
      <c r="H3958" s="11">
        <f t="shared" si="122"/>
        <v>0</v>
      </c>
      <c r="I3958" s="12">
        <f t="shared" si="123"/>
        <v>340.68</v>
      </c>
      <c r="J3958" s="13" t="s">
        <v>1105</v>
      </c>
      <c r="K3958" s="37" t="str">
        <f>VLOOKUP(Tabela14[[#This Row],[CÓDIGO]],[1]fornnecedor!$A:$G,7,0)</f>
        <v>TINTA PAREDE</v>
      </c>
    </row>
    <row r="3959" spans="1:11" x14ac:dyDescent="0.3">
      <c r="A3959" s="15">
        <v>86637</v>
      </c>
      <c r="B3959" s="15" t="str">
        <f>VLOOKUP(Tabela14[[#This Row],[CÓDIGO]],[1]fornnecedor!$A:$E,5,0)</f>
        <v>AKZO NOBEL LTDA DECOR</v>
      </c>
      <c r="C3959" s="16" t="s">
        <v>3882</v>
      </c>
      <c r="D3959" s="16" t="s">
        <v>543</v>
      </c>
      <c r="E3959" s="22">
        <v>0</v>
      </c>
      <c r="F3959" s="30">
        <v>6</v>
      </c>
      <c r="G3959" s="17">
        <v>56.78</v>
      </c>
      <c r="H3959" s="11">
        <f t="shared" si="122"/>
        <v>0</v>
      </c>
      <c r="I3959" s="12">
        <f t="shared" si="123"/>
        <v>340.68</v>
      </c>
      <c r="J3959" s="13" t="s">
        <v>1105</v>
      </c>
      <c r="K3959" s="37" t="str">
        <f>VLOOKUP(Tabela14[[#This Row],[CÓDIGO]],[1]fornnecedor!$A:$G,7,0)</f>
        <v>TINTA PAREDE</v>
      </c>
    </row>
    <row r="3960" spans="1:11" x14ac:dyDescent="0.3">
      <c r="A3960" s="8">
        <v>85708</v>
      </c>
      <c r="B3960" s="8" t="str">
        <f>VLOOKUP(Tabela14[[#This Row],[CÓDIGO]],[1]fornnecedor!$A:$E,5,0)</f>
        <v>MULTILONAS LTDA</v>
      </c>
      <c r="C3960" s="9" t="s">
        <v>3884</v>
      </c>
      <c r="D3960" s="9" t="s">
        <v>1140</v>
      </c>
      <c r="E3960" s="23">
        <v>0</v>
      </c>
      <c r="F3960" s="31">
        <v>3</v>
      </c>
      <c r="G3960" s="10">
        <v>114.15</v>
      </c>
      <c r="H3960" s="11">
        <f t="shared" si="122"/>
        <v>0</v>
      </c>
      <c r="I3960" s="12">
        <f t="shared" si="123"/>
        <v>342.45000000000005</v>
      </c>
      <c r="J3960" s="13" t="s">
        <v>1105</v>
      </c>
      <c r="K3960" s="37" t="str">
        <f>VLOOKUP(Tabela14[[#This Row],[CÓDIGO]],[1]fornnecedor!$A:$G,7,0)</f>
        <v>LONAS</v>
      </c>
    </row>
    <row r="3961" spans="1:11" x14ac:dyDescent="0.3">
      <c r="A3961" s="8">
        <v>86151</v>
      </c>
      <c r="B3961" s="8" t="str">
        <f>VLOOKUP(Tabela14[[#This Row],[CÓDIGO]],[1]fornnecedor!$A:$E,5,0)</f>
        <v>AKZO NOBEL LTDA DECOR</v>
      </c>
      <c r="C3961" s="9" t="s">
        <v>3885</v>
      </c>
      <c r="D3961" s="9" t="s">
        <v>2498</v>
      </c>
      <c r="E3961" s="23">
        <v>0</v>
      </c>
      <c r="F3961" s="31">
        <v>5</v>
      </c>
      <c r="G3961" s="10">
        <v>68.569999999999993</v>
      </c>
      <c r="H3961" s="11">
        <f t="shared" si="122"/>
        <v>0</v>
      </c>
      <c r="I3961" s="12">
        <f t="shared" si="123"/>
        <v>342.84999999999997</v>
      </c>
      <c r="J3961" s="13" t="s">
        <v>1105</v>
      </c>
      <c r="K3961" s="37" t="str">
        <f>VLOOKUP(Tabela14[[#This Row],[CÓDIGO]],[1]fornnecedor!$A:$G,7,0)</f>
        <v>LINHA MOVELEIRA</v>
      </c>
    </row>
    <row r="3962" spans="1:11" x14ac:dyDescent="0.3">
      <c r="A3962" s="8">
        <v>85432</v>
      </c>
      <c r="B3962" s="8" t="str">
        <f>VLOOKUP(Tabela14[[#This Row],[CÓDIGO]],[1]fornnecedor!$A:$E,5,0)</f>
        <v>BRASILUX TINTAS TECNICAS LTDA</v>
      </c>
      <c r="C3962" s="9" t="s">
        <v>3887</v>
      </c>
      <c r="D3962" s="9" t="s">
        <v>549</v>
      </c>
      <c r="E3962" s="23">
        <v>0</v>
      </c>
      <c r="F3962" s="31">
        <v>2</v>
      </c>
      <c r="G3962" s="10">
        <v>171.62</v>
      </c>
      <c r="H3962" s="11">
        <f t="shared" si="122"/>
        <v>0</v>
      </c>
      <c r="I3962" s="12">
        <f t="shared" si="123"/>
        <v>343.24</v>
      </c>
      <c r="J3962" s="13" t="s">
        <v>1105</v>
      </c>
      <c r="K3962" s="37" t="str">
        <f>VLOOKUP(Tabela14[[#This Row],[CÓDIGO]],[1]fornnecedor!$A:$G,7,0)</f>
        <v>BASES NO MACHINE PREMIUM</v>
      </c>
    </row>
    <row r="3963" spans="1:11" x14ac:dyDescent="0.3">
      <c r="A3963" s="8">
        <v>84682</v>
      </c>
      <c r="B3963" s="8" t="str">
        <f>VLOOKUP(Tabela14[[#This Row],[CÓDIGO]],[1]fornnecedor!$A:$E,5,0)</f>
        <v>BRASILUX TINTAS TECNICAS LTDA</v>
      </c>
      <c r="C3963" s="9" t="s">
        <v>3890</v>
      </c>
      <c r="D3963" s="9" t="s">
        <v>549</v>
      </c>
      <c r="E3963" s="23">
        <v>0</v>
      </c>
      <c r="F3963" s="31">
        <v>8</v>
      </c>
      <c r="G3963" s="10">
        <v>42.98</v>
      </c>
      <c r="H3963" s="11">
        <f t="shared" si="122"/>
        <v>0</v>
      </c>
      <c r="I3963" s="12">
        <f t="shared" si="123"/>
        <v>343.84</v>
      </c>
      <c r="J3963" s="13" t="s">
        <v>1105</v>
      </c>
      <c r="K3963" s="37" t="str">
        <f>VLOOKUP(Tabela14[[#This Row],[CÓDIGO]],[1]fornnecedor!$A:$G,7,0)</f>
        <v xml:space="preserve">BASES SISTEMA NO MACHINE </v>
      </c>
    </row>
    <row r="3964" spans="1:11" x14ac:dyDescent="0.3">
      <c r="A3964" s="8">
        <v>87094</v>
      </c>
      <c r="B3964" s="8" t="str">
        <f>VLOOKUP(Tabela14[[#This Row],[CÓDIGO]],[1]fornnecedor!$A:$E,5,0)</f>
        <v>PINCEIS ATLAS S.A.</v>
      </c>
      <c r="C3964" s="9" t="s">
        <v>3895</v>
      </c>
      <c r="D3964" s="9" t="s">
        <v>23</v>
      </c>
      <c r="E3964" s="23">
        <v>0</v>
      </c>
      <c r="F3964" s="31">
        <v>24</v>
      </c>
      <c r="G3964" s="10">
        <v>14.5</v>
      </c>
      <c r="H3964" s="11">
        <f t="shared" si="122"/>
        <v>0</v>
      </c>
      <c r="I3964" s="12">
        <f t="shared" si="123"/>
        <v>348</v>
      </c>
      <c r="J3964" s="13" t="s">
        <v>1105</v>
      </c>
      <c r="K3964" s="37" t="str">
        <f>VLOOKUP(Tabela14[[#This Row],[CÓDIGO]],[1]fornnecedor!$A:$G,7,0)</f>
        <v>ROLOS / TRINCHAS / PINCÉIS / ESPÁTULAS</v>
      </c>
    </row>
    <row r="3965" spans="1:11" x14ac:dyDescent="0.3">
      <c r="A3965" s="8">
        <v>86778</v>
      </c>
      <c r="B3965" s="8" t="str">
        <f>VLOOKUP(Tabela14[[#This Row],[CÓDIGO]],[1]fornnecedor!$A:$E,5,0)</f>
        <v>AKZO NOBEL LTDA DECOR</v>
      </c>
      <c r="C3965" s="9" t="s">
        <v>3896</v>
      </c>
      <c r="D3965" s="9" t="s">
        <v>2266</v>
      </c>
      <c r="E3965" s="23">
        <v>0</v>
      </c>
      <c r="F3965" s="31">
        <v>3</v>
      </c>
      <c r="G3965" s="10">
        <v>116.2</v>
      </c>
      <c r="H3965" s="11">
        <f t="shared" si="122"/>
        <v>0</v>
      </c>
      <c r="I3965" s="12">
        <f t="shared" si="123"/>
        <v>348.6</v>
      </c>
      <c r="J3965" s="13" t="s">
        <v>1105</v>
      </c>
      <c r="K3965" s="37" t="str">
        <f>VLOOKUP(Tabela14[[#This Row],[CÓDIGO]],[1]fornnecedor!$A:$G,7,0)</f>
        <v>IMPERMEABILIZANTES</v>
      </c>
    </row>
    <row r="3966" spans="1:11" x14ac:dyDescent="0.3">
      <c r="A3966" s="8">
        <v>23985</v>
      </c>
      <c r="B3966" s="8" t="str">
        <f>VLOOKUP(Tabela14[[#This Row],[CÓDIGO]],[1]fornnecedor!$A:$E,5,0)</f>
        <v>SKYLACK TINTAS E VERNIZES LTDA</v>
      </c>
      <c r="C3966" s="9" t="s">
        <v>3897</v>
      </c>
      <c r="D3966" s="9" t="s">
        <v>1114</v>
      </c>
      <c r="E3966" s="23">
        <v>0</v>
      </c>
      <c r="F3966" s="31">
        <v>2.79</v>
      </c>
      <c r="G3966" s="10">
        <v>125.45</v>
      </c>
      <c r="H3966" s="11">
        <f t="shared" si="122"/>
        <v>0</v>
      </c>
      <c r="I3966" s="12">
        <f t="shared" si="123"/>
        <v>350.00550000000004</v>
      </c>
      <c r="J3966" s="13" t="s">
        <v>1105</v>
      </c>
      <c r="K3966" s="37" t="str">
        <f>VLOOKUP(Tabela14[[#This Row],[CÓDIGO]],[1]fornnecedor!$A:$G,7,0)</f>
        <v>BASES POLIÉSTER</v>
      </c>
    </row>
    <row r="3967" spans="1:11" x14ac:dyDescent="0.3">
      <c r="A3967" s="15">
        <v>24337</v>
      </c>
      <c r="B3967" s="15" t="str">
        <f>VLOOKUP(Tabela14[[#This Row],[CÓDIGO]],[1]fornnecedor!$A:$E,5,0)</f>
        <v>BRASILUX TINTAS TECNICAS LTDA</v>
      </c>
      <c r="C3967" s="16" t="s">
        <v>756</v>
      </c>
      <c r="D3967" s="16" t="s">
        <v>549</v>
      </c>
      <c r="E3967" s="22">
        <v>0</v>
      </c>
      <c r="F3967" s="30">
        <v>3</v>
      </c>
      <c r="G3967" s="17">
        <v>116.67</v>
      </c>
      <c r="H3967" s="11">
        <f t="shared" si="122"/>
        <v>0</v>
      </c>
      <c r="I3967" s="12">
        <f t="shared" si="123"/>
        <v>350.01</v>
      </c>
      <c r="J3967" s="13" t="s">
        <v>1105</v>
      </c>
      <c r="K3967" s="37" t="str">
        <f>VLOOKUP(Tabela14[[#This Row],[CÓDIGO]],[1]fornnecedor!$A:$G,7,0)</f>
        <v xml:space="preserve">BASES SISTEMA NO MACHINE </v>
      </c>
    </row>
    <row r="3968" spans="1:11" x14ac:dyDescent="0.3">
      <c r="A3968" s="15">
        <v>85079</v>
      </c>
      <c r="B3968" s="15" t="str">
        <f>VLOOKUP(Tabela14[[#This Row],[CÓDIGO]],[1]fornnecedor!$A:$E,5,0)</f>
        <v>BRASILUX TINTAS TECNICAS LTDA</v>
      </c>
      <c r="C3968" s="16" t="s">
        <v>3900</v>
      </c>
      <c r="D3968" s="16" t="s">
        <v>549</v>
      </c>
      <c r="E3968" s="22">
        <v>0</v>
      </c>
      <c r="F3968" s="30">
        <v>15</v>
      </c>
      <c r="G3968" s="17">
        <v>23.47</v>
      </c>
      <c r="H3968" s="11">
        <f t="shared" si="122"/>
        <v>0</v>
      </c>
      <c r="I3968" s="12">
        <f t="shared" si="123"/>
        <v>352.04999999999995</v>
      </c>
      <c r="J3968" s="13" t="s">
        <v>1105</v>
      </c>
      <c r="K3968" s="37" t="str">
        <f>VLOOKUP(Tabela14[[#This Row],[CÓDIGO]],[1]fornnecedor!$A:$G,7,0)</f>
        <v>VERNIZ AUTOMOTIVO</v>
      </c>
    </row>
    <row r="3969" spans="1:11" x14ac:dyDescent="0.3">
      <c r="A3969" s="8">
        <v>24089</v>
      </c>
      <c r="B3969" s="8" t="str">
        <f>VLOOKUP(Tabela14[[#This Row],[CÓDIGO]],[1]fornnecedor!$A:$E,5,0)</f>
        <v>SKYLACK TINTAS E VERNIZES LTDA</v>
      </c>
      <c r="C3969" s="9" t="s">
        <v>3902</v>
      </c>
      <c r="D3969" s="9" t="s">
        <v>1114</v>
      </c>
      <c r="E3969" s="23">
        <v>0</v>
      </c>
      <c r="F3969" s="31">
        <v>22</v>
      </c>
      <c r="G3969" s="10">
        <v>16.07</v>
      </c>
      <c r="H3969" s="11">
        <f t="shared" si="122"/>
        <v>0</v>
      </c>
      <c r="I3969" s="12">
        <f t="shared" si="123"/>
        <v>353.54</v>
      </c>
      <c r="J3969" s="13" t="s">
        <v>1105</v>
      </c>
      <c r="K3969" s="37" t="str">
        <f>VLOOKUP(Tabela14[[#This Row],[CÓDIGO]],[1]fornnecedor!$A:$G,7,0)</f>
        <v>EMBALAGEM</v>
      </c>
    </row>
    <row r="3970" spans="1:11" x14ac:dyDescent="0.3">
      <c r="A3970" s="8">
        <v>84493</v>
      </c>
      <c r="B3970" s="8" t="str">
        <f>VLOOKUP(Tabela14[[#This Row],[CÓDIGO]],[1]fornnecedor!$A:$E,5,0)</f>
        <v>BRASILUX TINTAS TECNICAS LTDA</v>
      </c>
      <c r="C3970" s="9" t="s">
        <v>3904</v>
      </c>
      <c r="D3970" s="9" t="s">
        <v>549</v>
      </c>
      <c r="E3970" s="23">
        <v>0</v>
      </c>
      <c r="F3970" s="31">
        <v>1</v>
      </c>
      <c r="G3970" s="10">
        <v>355.99</v>
      </c>
      <c r="H3970" s="11">
        <f t="shared" ref="H3970:H4033" si="124">G3970*E3970</f>
        <v>0</v>
      </c>
      <c r="I3970" s="12">
        <f t="shared" ref="I3970:I4033" si="125">G3970*F3970</f>
        <v>355.99</v>
      </c>
      <c r="J3970" s="13" t="s">
        <v>1105</v>
      </c>
      <c r="K3970" s="37" t="str">
        <f>VLOOKUP(Tabela14[[#This Row],[CÓDIGO]],[1]fornnecedor!$A:$G,7,0)</f>
        <v>BASES POLIÉSTER</v>
      </c>
    </row>
    <row r="3971" spans="1:11" x14ac:dyDescent="0.3">
      <c r="A3971" s="15">
        <v>24060</v>
      </c>
      <c r="B3971" s="15" t="str">
        <f>VLOOKUP(Tabela14[[#This Row],[CÓDIGO]],[1]fornnecedor!$A:$E,5,0)</f>
        <v>SKYLACK TINTAS E VERNIZES LTDA</v>
      </c>
      <c r="C3971" s="16" t="s">
        <v>3905</v>
      </c>
      <c r="D3971" s="16" t="s">
        <v>1114</v>
      </c>
      <c r="E3971" s="22">
        <v>0</v>
      </c>
      <c r="F3971" s="30">
        <v>7.79</v>
      </c>
      <c r="G3971" s="17">
        <v>45.74</v>
      </c>
      <c r="H3971" s="11">
        <f t="shared" si="124"/>
        <v>0</v>
      </c>
      <c r="I3971" s="12">
        <f t="shared" si="125"/>
        <v>356.31460000000004</v>
      </c>
      <c r="J3971" s="13" t="s">
        <v>1105</v>
      </c>
      <c r="K3971" s="37" t="str">
        <f>VLOOKUP(Tabela14[[#This Row],[CÓDIGO]],[1]fornnecedor!$A:$G,7,0)</f>
        <v>BASES POLIÉSTER</v>
      </c>
    </row>
    <row r="3972" spans="1:11" x14ac:dyDescent="0.3">
      <c r="A3972" s="8">
        <v>87097</v>
      </c>
      <c r="B3972" s="8" t="str">
        <f>VLOOKUP(Tabela14[[#This Row],[CÓDIGO]],[1]fornnecedor!$A:$E,5,0)</f>
        <v>PINCEIS ATLAS S.A.</v>
      </c>
      <c r="C3972" s="9" t="s">
        <v>3906</v>
      </c>
      <c r="D3972" s="9" t="s">
        <v>23</v>
      </c>
      <c r="E3972" s="23">
        <v>0</v>
      </c>
      <c r="F3972" s="31">
        <v>24</v>
      </c>
      <c r="G3972" s="10">
        <v>14.94</v>
      </c>
      <c r="H3972" s="11">
        <f t="shared" si="124"/>
        <v>0</v>
      </c>
      <c r="I3972" s="12">
        <f t="shared" si="125"/>
        <v>358.56</v>
      </c>
      <c r="J3972" s="13" t="s">
        <v>1105</v>
      </c>
      <c r="K3972" s="37" t="str">
        <f>VLOOKUP(Tabela14[[#This Row],[CÓDIGO]],[1]fornnecedor!$A:$G,7,0)</f>
        <v>ROLOS / TRINCHAS / PINCÉIS / ESPÁTULAS</v>
      </c>
    </row>
    <row r="3973" spans="1:11" x14ac:dyDescent="0.3">
      <c r="A3973" s="15">
        <v>86252</v>
      </c>
      <c r="B3973" s="15" t="str">
        <f>VLOOKUP(Tabela14[[#This Row],[CÓDIGO]],[1]fornnecedor!$A:$E,5,0)</f>
        <v>AKZO NOBEL LTDA DECOR</v>
      </c>
      <c r="C3973" s="16" t="s">
        <v>3907</v>
      </c>
      <c r="D3973" s="16" t="s">
        <v>543</v>
      </c>
      <c r="E3973" s="22">
        <v>0</v>
      </c>
      <c r="F3973" s="30">
        <v>4</v>
      </c>
      <c r="G3973" s="17">
        <v>89.74</v>
      </c>
      <c r="H3973" s="11">
        <f t="shared" si="124"/>
        <v>0</v>
      </c>
      <c r="I3973" s="12">
        <f t="shared" si="125"/>
        <v>358.96</v>
      </c>
      <c r="J3973" s="13" t="s">
        <v>1105</v>
      </c>
      <c r="K3973" s="37" t="str">
        <f>VLOOKUP(Tabela14[[#This Row],[CÓDIGO]],[1]fornnecedor!$A:$G,7,0)</f>
        <v>BASES IMOBILIÁRIAS</v>
      </c>
    </row>
    <row r="3974" spans="1:11" x14ac:dyDescent="0.3">
      <c r="A3974" s="8">
        <v>85157</v>
      </c>
      <c r="B3974" s="8" t="str">
        <f>VLOOKUP(Tabela14[[#This Row],[CÓDIGO]],[1]fornnecedor!$A:$E,5,0)</f>
        <v>BRASILUX TINTAS TECNICAS LTDA</v>
      </c>
      <c r="C3974" s="9" t="s">
        <v>3908</v>
      </c>
      <c r="D3974" s="9" t="s">
        <v>549</v>
      </c>
      <c r="E3974" s="23">
        <v>0</v>
      </c>
      <c r="F3974" s="31">
        <v>10</v>
      </c>
      <c r="G3974" s="10">
        <v>35.99</v>
      </c>
      <c r="H3974" s="11">
        <f t="shared" si="124"/>
        <v>0</v>
      </c>
      <c r="I3974" s="12">
        <f t="shared" si="125"/>
        <v>359.90000000000003</v>
      </c>
      <c r="J3974" s="13" t="s">
        <v>1105</v>
      </c>
      <c r="K3974" s="37" t="str">
        <f>VLOOKUP(Tabela14[[#This Row],[CÓDIGO]],[1]fornnecedor!$A:$G,7,0)</f>
        <v>TINTAS POLIÉSTER</v>
      </c>
    </row>
    <row r="3975" spans="1:11" x14ac:dyDescent="0.3">
      <c r="A3975" s="8">
        <v>24273</v>
      </c>
      <c r="B3975" s="8" t="str">
        <f>VLOOKUP(Tabela14[[#This Row],[CÓDIGO]],[1]fornnecedor!$A:$E,5,0)</f>
        <v>MARLUVAS EQUIPAMENTOS DE SEGURANCA LTDA</v>
      </c>
      <c r="C3975" s="9" t="s">
        <v>3909</v>
      </c>
      <c r="D3975" s="9" t="s">
        <v>1315</v>
      </c>
      <c r="E3975" s="23">
        <v>0</v>
      </c>
      <c r="F3975" s="31">
        <v>0</v>
      </c>
      <c r="G3975" s="10">
        <v>8.9600000000000009</v>
      </c>
      <c r="H3975" s="11">
        <f t="shared" si="124"/>
        <v>0</v>
      </c>
      <c r="I3975" s="12">
        <f t="shared" si="125"/>
        <v>0</v>
      </c>
      <c r="J3975" s="13" t="s">
        <v>1105</v>
      </c>
      <c r="K3975" s="37" t="str">
        <f>VLOOKUP(Tabela14[[#This Row],[CÓDIGO]],[1]fornnecedor!$A:$G,7,0)</f>
        <v>EPI´S</v>
      </c>
    </row>
    <row r="3976" spans="1:11" x14ac:dyDescent="0.3">
      <c r="A3976" s="8">
        <v>85948</v>
      </c>
      <c r="B3976" s="8" t="str">
        <f>VLOOKUP(Tabela14[[#This Row],[CÓDIGO]],[1]fornnecedor!$A:$E,5,0)</f>
        <v>AKZO NOBEL LTDA DECOR</v>
      </c>
      <c r="C3976" s="9" t="s">
        <v>3910</v>
      </c>
      <c r="D3976" s="9" t="s">
        <v>543</v>
      </c>
      <c r="E3976" s="23">
        <v>0</v>
      </c>
      <c r="F3976" s="31">
        <v>13</v>
      </c>
      <c r="G3976" s="10">
        <v>27.71</v>
      </c>
      <c r="H3976" s="11">
        <f t="shared" si="124"/>
        <v>0</v>
      </c>
      <c r="I3976" s="12">
        <f t="shared" si="125"/>
        <v>360.23</v>
      </c>
      <c r="J3976" s="13" t="s">
        <v>1105</v>
      </c>
      <c r="K3976" s="37" t="str">
        <f>VLOOKUP(Tabela14[[#This Row],[CÓDIGO]],[1]fornnecedor!$A:$G,7,0)</f>
        <v>ESMALTES</v>
      </c>
    </row>
    <row r="3977" spans="1:11" x14ac:dyDescent="0.3">
      <c r="A3977" s="15">
        <v>85959</v>
      </c>
      <c r="B3977" s="15" t="str">
        <f>VLOOKUP(Tabela14[[#This Row],[CÓDIGO]],[1]fornnecedor!$A:$E,5,0)</f>
        <v>AKZO NOBEL LTDA DECOR</v>
      </c>
      <c r="C3977" s="16" t="s">
        <v>3911</v>
      </c>
      <c r="D3977" s="16" t="s">
        <v>543</v>
      </c>
      <c r="E3977" s="22">
        <v>0</v>
      </c>
      <c r="F3977" s="30">
        <v>4</v>
      </c>
      <c r="G3977" s="17">
        <v>90.18</v>
      </c>
      <c r="H3977" s="11">
        <f t="shared" si="124"/>
        <v>0</v>
      </c>
      <c r="I3977" s="12">
        <f t="shared" si="125"/>
        <v>360.72</v>
      </c>
      <c r="J3977" s="13" t="s">
        <v>1105</v>
      </c>
      <c r="K3977" s="37" t="str">
        <f>VLOOKUP(Tabela14[[#This Row],[CÓDIGO]],[1]fornnecedor!$A:$G,7,0)</f>
        <v>ESMALTES</v>
      </c>
    </row>
    <row r="3978" spans="1:11" x14ac:dyDescent="0.3">
      <c r="A3978" s="8">
        <v>85061</v>
      </c>
      <c r="B3978" s="8" t="str">
        <f>VLOOKUP(Tabela14[[#This Row],[CÓDIGO]],[1]fornnecedor!$A:$E,5,0)</f>
        <v>PINCEIS ATLAS S.A.</v>
      </c>
      <c r="C3978" s="9" t="s">
        <v>3912</v>
      </c>
      <c r="D3978" s="9" t="s">
        <v>23</v>
      </c>
      <c r="E3978" s="23">
        <v>0</v>
      </c>
      <c r="F3978" s="31">
        <v>15</v>
      </c>
      <c r="G3978" s="10">
        <v>24.14</v>
      </c>
      <c r="H3978" s="11">
        <f t="shared" si="124"/>
        <v>0</v>
      </c>
      <c r="I3978" s="12">
        <f t="shared" si="125"/>
        <v>362.1</v>
      </c>
      <c r="J3978" s="13" t="s">
        <v>1105</v>
      </c>
      <c r="K3978" s="37" t="str">
        <f>VLOOKUP(Tabela14[[#This Row],[CÓDIGO]],[1]fornnecedor!$A:$G,7,0)</f>
        <v>ROLOS / TRINCHAS / PINCÉIS / ESPÁTULAS</v>
      </c>
    </row>
    <row r="3979" spans="1:11" x14ac:dyDescent="0.3">
      <c r="A3979" s="8">
        <v>85358</v>
      </c>
      <c r="B3979" s="8" t="str">
        <f>VLOOKUP(Tabela14[[#This Row],[CÓDIGO]],[1]fornnecedor!$A:$E,5,0)</f>
        <v>ALV INDUSTRIA E COMERCIO DE TINTAS LTDA</v>
      </c>
      <c r="C3979" s="9" t="s">
        <v>3913</v>
      </c>
      <c r="D3979" s="9" t="s">
        <v>3914</v>
      </c>
      <c r="E3979" s="23">
        <v>0</v>
      </c>
      <c r="F3979" s="31">
        <v>17</v>
      </c>
      <c r="G3979" s="10">
        <v>21.38</v>
      </c>
      <c r="H3979" s="11">
        <f t="shared" si="124"/>
        <v>0</v>
      </c>
      <c r="I3979" s="12">
        <f t="shared" si="125"/>
        <v>363.46</v>
      </c>
      <c r="J3979" s="13" t="s">
        <v>1105</v>
      </c>
      <c r="K3979" s="37" t="str">
        <f>VLOOKUP(Tabela14[[#This Row],[CÓDIGO]],[1]fornnecedor!$A:$G,7,0)</f>
        <v xml:space="preserve">COLA  PLÁSTICA </v>
      </c>
    </row>
    <row r="3980" spans="1:11" x14ac:dyDescent="0.3">
      <c r="A3980" s="15">
        <v>85007</v>
      </c>
      <c r="B3980" s="15" t="str">
        <f>VLOOKUP(Tabela14[[#This Row],[CÓDIGO]],[1]fornnecedor!$A:$E,5,0)</f>
        <v>BRASILUX TINTAS TECNICAS LTDA</v>
      </c>
      <c r="C3980" s="16" t="s">
        <v>3915</v>
      </c>
      <c r="D3980" s="16" t="s">
        <v>549</v>
      </c>
      <c r="E3980" s="22">
        <v>0</v>
      </c>
      <c r="F3980" s="30">
        <v>10</v>
      </c>
      <c r="G3980" s="17">
        <v>36.4</v>
      </c>
      <c r="H3980" s="11">
        <f t="shared" si="124"/>
        <v>0</v>
      </c>
      <c r="I3980" s="12">
        <f t="shared" si="125"/>
        <v>364</v>
      </c>
      <c r="J3980" s="13" t="s">
        <v>1105</v>
      </c>
      <c r="K3980" s="37" t="str">
        <f>VLOOKUP(Tabela14[[#This Row],[CÓDIGO]],[1]fornnecedor!$A:$G,7,0)</f>
        <v>CIMENTO QUEIMADO / EFEITOS DECORATIVOS</v>
      </c>
    </row>
    <row r="3981" spans="1:11" x14ac:dyDescent="0.3">
      <c r="A3981" s="8">
        <v>24039</v>
      </c>
      <c r="B3981" s="8" t="str">
        <f>VLOOKUP(Tabela14[[#This Row],[CÓDIGO]],[1]fornnecedor!$A:$E,5,0)</f>
        <v>SKYLACK TINTAS E VERNIZES LTDA</v>
      </c>
      <c r="C3981" s="9" t="s">
        <v>3916</v>
      </c>
      <c r="D3981" s="9" t="s">
        <v>1114</v>
      </c>
      <c r="E3981" s="23">
        <v>0</v>
      </c>
      <c r="F3981" s="31">
        <v>12</v>
      </c>
      <c r="G3981" s="10">
        <v>30.4</v>
      </c>
      <c r="H3981" s="11">
        <f t="shared" si="124"/>
        <v>0</v>
      </c>
      <c r="I3981" s="12">
        <f t="shared" si="125"/>
        <v>364.79999999999995</v>
      </c>
      <c r="J3981" s="13" t="s">
        <v>1105</v>
      </c>
      <c r="K3981" s="37" t="str">
        <f>VLOOKUP(Tabela14[[#This Row],[CÓDIGO]],[1]fornnecedor!$A:$G,7,0)</f>
        <v>TINTAS POLIÉSTER</v>
      </c>
    </row>
    <row r="3982" spans="1:11" x14ac:dyDescent="0.3">
      <c r="A3982" s="8">
        <v>23528</v>
      </c>
      <c r="B3982" s="8" t="str">
        <f>VLOOKUP(Tabela14[[#This Row],[CÓDIGO]],[1]fornnecedor!$A:$E,5,0)</f>
        <v>OMNI COMERCIO E SERVIÇOS LTDA</v>
      </c>
      <c r="C3982" s="9" t="s">
        <v>3917</v>
      </c>
      <c r="D3982" s="9" t="s">
        <v>857</v>
      </c>
      <c r="E3982" s="23">
        <v>0</v>
      </c>
      <c r="F3982" s="31">
        <v>7</v>
      </c>
      <c r="G3982" s="10">
        <v>52.2</v>
      </c>
      <c r="H3982" s="11">
        <f t="shared" si="124"/>
        <v>0</v>
      </c>
      <c r="I3982" s="12">
        <f t="shared" si="125"/>
        <v>365.40000000000003</v>
      </c>
      <c r="J3982" s="13" t="s">
        <v>1105</v>
      </c>
      <c r="K3982" s="37" t="str">
        <f>VLOOKUP(Tabela14[[#This Row],[CÓDIGO]],[1]fornnecedor!$A:$G,7,0)</f>
        <v>GRUPO CONVERSAO</v>
      </c>
    </row>
    <row r="3983" spans="1:11" x14ac:dyDescent="0.3">
      <c r="A3983" s="8">
        <v>86659</v>
      </c>
      <c r="B3983" s="8" t="str">
        <f>VLOOKUP(Tabela14[[#This Row],[CÓDIGO]],[1]fornnecedor!$A:$E,5,0)</f>
        <v>AKZO NOBEL LTDA DECOR</v>
      </c>
      <c r="C3983" s="9" t="s">
        <v>3918</v>
      </c>
      <c r="D3983" s="9" t="s">
        <v>543</v>
      </c>
      <c r="E3983" s="23">
        <v>0</v>
      </c>
      <c r="F3983" s="31">
        <v>7</v>
      </c>
      <c r="G3983" s="10">
        <v>52.29</v>
      </c>
      <c r="H3983" s="11">
        <f t="shared" si="124"/>
        <v>0</v>
      </c>
      <c r="I3983" s="12">
        <f t="shared" si="125"/>
        <v>366.03</v>
      </c>
      <c r="J3983" s="13" t="s">
        <v>1105</v>
      </c>
      <c r="K3983" s="37" t="str">
        <f>VLOOKUP(Tabela14[[#This Row],[CÓDIGO]],[1]fornnecedor!$A:$G,7,0)</f>
        <v>TINTA PAREDE</v>
      </c>
    </row>
    <row r="3984" spans="1:11" x14ac:dyDescent="0.3">
      <c r="A3984" s="8">
        <v>84085</v>
      </c>
      <c r="B3984" s="8" t="str">
        <f>VLOOKUP(Tabela14[[#This Row],[CÓDIGO]],[1]fornnecedor!$A:$E,5,0)</f>
        <v>BRASILUX TINTAS TECNICAS LTDA</v>
      </c>
      <c r="C3984" s="9" t="s">
        <v>3919</v>
      </c>
      <c r="D3984" s="9" t="s">
        <v>549</v>
      </c>
      <c r="E3984" s="23">
        <v>0</v>
      </c>
      <c r="F3984" s="31">
        <v>19</v>
      </c>
      <c r="G3984" s="10">
        <v>19.28</v>
      </c>
      <c r="H3984" s="11">
        <f t="shared" si="124"/>
        <v>0</v>
      </c>
      <c r="I3984" s="12">
        <f t="shared" si="125"/>
        <v>366.32000000000005</v>
      </c>
      <c r="J3984" s="13" t="s">
        <v>1105</v>
      </c>
      <c r="K3984" s="37" t="str">
        <f>VLOOKUP(Tabela14[[#This Row],[CÓDIGO]],[1]fornnecedor!$A:$G,7,0)</f>
        <v>ESMALTES</v>
      </c>
    </row>
    <row r="3985" spans="1:11" x14ac:dyDescent="0.3">
      <c r="A3985" s="15">
        <v>23988</v>
      </c>
      <c r="B3985" s="15" t="str">
        <f>VLOOKUP(Tabela14[[#This Row],[CÓDIGO]],[1]fornnecedor!$A:$E,5,0)</f>
        <v>SKYLACK TINTAS E VERNIZES LTDA</v>
      </c>
      <c r="C3985" s="16" t="s">
        <v>3922</v>
      </c>
      <c r="D3985" s="16" t="s">
        <v>1114</v>
      </c>
      <c r="E3985" s="22">
        <v>0</v>
      </c>
      <c r="F3985" s="30">
        <v>4.29</v>
      </c>
      <c r="G3985" s="17">
        <v>85.42</v>
      </c>
      <c r="H3985" s="11">
        <f t="shared" si="124"/>
        <v>0</v>
      </c>
      <c r="I3985" s="12">
        <f t="shared" si="125"/>
        <v>366.45179999999999</v>
      </c>
      <c r="J3985" s="13" t="s">
        <v>1105</v>
      </c>
      <c r="K3985" s="37" t="str">
        <f>VLOOKUP(Tabela14[[#This Row],[CÓDIGO]],[1]fornnecedor!$A:$G,7,0)</f>
        <v>BASES POLIÉSTER</v>
      </c>
    </row>
    <row r="3986" spans="1:11" x14ac:dyDescent="0.3">
      <c r="A3986" s="15">
        <v>85063</v>
      </c>
      <c r="B3986" s="15" t="str">
        <f>VLOOKUP(Tabela14[[#This Row],[CÓDIGO]],[1]fornnecedor!$A:$E,5,0)</f>
        <v>PINCEIS ATLAS S.A.</v>
      </c>
      <c r="C3986" s="16" t="s">
        <v>3923</v>
      </c>
      <c r="D3986" s="16" t="s">
        <v>23</v>
      </c>
      <c r="E3986" s="22">
        <v>0</v>
      </c>
      <c r="F3986" s="30">
        <v>35</v>
      </c>
      <c r="G3986" s="17">
        <v>10.53</v>
      </c>
      <c r="H3986" s="11">
        <f t="shared" si="124"/>
        <v>0</v>
      </c>
      <c r="I3986" s="12">
        <f t="shared" si="125"/>
        <v>368.54999999999995</v>
      </c>
      <c r="J3986" s="13" t="s">
        <v>1105</v>
      </c>
      <c r="K3986" s="37" t="str">
        <f>VLOOKUP(Tabela14[[#This Row],[CÓDIGO]],[1]fornnecedor!$A:$G,7,0)</f>
        <v>ROLOS / TRINCHAS / PINCÉIS / ESPÁTULAS</v>
      </c>
    </row>
    <row r="3987" spans="1:11" x14ac:dyDescent="0.3">
      <c r="A3987" s="8">
        <v>85920</v>
      </c>
      <c r="B3987" s="8" t="str">
        <f>VLOOKUP(Tabela14[[#This Row],[CÓDIGO]],[1]fornnecedor!$A:$E,5,0)</f>
        <v>AKZO NOBEL LTDA DECOR</v>
      </c>
      <c r="C3987" s="9" t="s">
        <v>3925</v>
      </c>
      <c r="D3987" s="9" t="s">
        <v>543</v>
      </c>
      <c r="E3987" s="23">
        <v>0</v>
      </c>
      <c r="F3987" s="31">
        <v>10</v>
      </c>
      <c r="G3987" s="10">
        <v>36.96</v>
      </c>
      <c r="H3987" s="11">
        <f t="shared" si="124"/>
        <v>0</v>
      </c>
      <c r="I3987" s="12">
        <f t="shared" si="125"/>
        <v>369.6</v>
      </c>
      <c r="J3987" s="13" t="s">
        <v>1105</v>
      </c>
      <c r="K3987" s="37" t="str">
        <f>VLOOKUP(Tabela14[[#This Row],[CÓDIGO]],[1]fornnecedor!$A:$G,7,0)</f>
        <v>ESMALTES</v>
      </c>
    </row>
    <row r="3988" spans="1:11" x14ac:dyDescent="0.3">
      <c r="A3988" s="15">
        <v>86777</v>
      </c>
      <c r="B3988" s="15" t="str">
        <f>VLOOKUP(Tabela14[[#This Row],[CÓDIGO]],[1]fornnecedor!$A:$E,5,0)</f>
        <v>AKZO NOBEL LTDA DECOR</v>
      </c>
      <c r="C3988" s="16" t="s">
        <v>3927</v>
      </c>
      <c r="D3988" s="16" t="s">
        <v>2266</v>
      </c>
      <c r="E3988" s="22">
        <v>0</v>
      </c>
      <c r="F3988" s="30">
        <v>8</v>
      </c>
      <c r="G3988" s="17">
        <v>46.46</v>
      </c>
      <c r="H3988" s="11">
        <f t="shared" si="124"/>
        <v>0</v>
      </c>
      <c r="I3988" s="12">
        <f t="shared" si="125"/>
        <v>371.68</v>
      </c>
      <c r="J3988" s="13" t="s">
        <v>1105</v>
      </c>
      <c r="K3988" s="37" t="str">
        <f>VLOOKUP(Tabela14[[#This Row],[CÓDIGO]],[1]fornnecedor!$A:$G,7,0)</f>
        <v>IMPERMEABILIZANTES</v>
      </c>
    </row>
    <row r="3989" spans="1:11" x14ac:dyDescent="0.3">
      <c r="A3989" s="8">
        <v>84303</v>
      </c>
      <c r="B3989" s="8" t="str">
        <f>VLOOKUP(Tabela14[[#This Row],[CÓDIGO]],[1]fornnecedor!$A:$E,5,0)</f>
        <v>BRASILUX TINTAS TECNICAS LTDA</v>
      </c>
      <c r="C3989" s="9" t="s">
        <v>3929</v>
      </c>
      <c r="D3989" s="9" t="s">
        <v>549</v>
      </c>
      <c r="E3989" s="23">
        <v>0</v>
      </c>
      <c r="F3989" s="31">
        <v>11</v>
      </c>
      <c r="G3989" s="10">
        <v>33.799999999999997</v>
      </c>
      <c r="H3989" s="11">
        <f t="shared" si="124"/>
        <v>0</v>
      </c>
      <c r="I3989" s="12">
        <f t="shared" si="125"/>
        <v>371.79999999999995</v>
      </c>
      <c r="J3989" s="13" t="s">
        <v>1105</v>
      </c>
      <c r="K3989" s="37" t="str">
        <f>VLOOKUP(Tabela14[[#This Row],[CÓDIGO]],[1]fornnecedor!$A:$G,7,0)</f>
        <v>TINTA PARA PISO</v>
      </c>
    </row>
    <row r="3990" spans="1:11" x14ac:dyDescent="0.3">
      <c r="A3990" s="15">
        <v>84166</v>
      </c>
      <c r="B3990" s="15" t="str">
        <f>VLOOKUP(Tabela14[[#This Row],[CÓDIGO]],[1]fornnecedor!$A:$E,5,0)</f>
        <v>BRASILUX TINTAS TECNICAS LTDA</v>
      </c>
      <c r="C3990" s="16" t="s">
        <v>3930</v>
      </c>
      <c r="D3990" s="16" t="s">
        <v>549</v>
      </c>
      <c r="E3990" s="22">
        <v>0</v>
      </c>
      <c r="F3990" s="30">
        <v>6</v>
      </c>
      <c r="G3990" s="17">
        <v>61.99</v>
      </c>
      <c r="H3990" s="11">
        <f t="shared" si="124"/>
        <v>0</v>
      </c>
      <c r="I3990" s="12">
        <f t="shared" si="125"/>
        <v>371.94</v>
      </c>
      <c r="J3990" s="13" t="s">
        <v>1105</v>
      </c>
      <c r="K3990" s="37" t="str">
        <f>VLOOKUP(Tabela14[[#This Row],[CÓDIGO]],[1]fornnecedor!$A:$G,7,0)</f>
        <v>ESMALTES</v>
      </c>
    </row>
    <row r="3991" spans="1:11" x14ac:dyDescent="0.3">
      <c r="A3991" s="15">
        <v>84575</v>
      </c>
      <c r="B3991" s="15" t="str">
        <f>VLOOKUP(Tabela14[[#This Row],[CÓDIGO]],[1]fornnecedor!$A:$E,5,0)</f>
        <v>BRASILUX TINTAS TECNICAS LTDA</v>
      </c>
      <c r="C3991" s="16" t="s">
        <v>3931</v>
      </c>
      <c r="D3991" s="16" t="s">
        <v>549</v>
      </c>
      <c r="E3991" s="22">
        <v>0</v>
      </c>
      <c r="F3991" s="30">
        <v>11</v>
      </c>
      <c r="G3991" s="17">
        <v>33.869999999999997</v>
      </c>
      <c r="H3991" s="11">
        <f t="shared" si="124"/>
        <v>0</v>
      </c>
      <c r="I3991" s="12">
        <f t="shared" si="125"/>
        <v>372.57</v>
      </c>
      <c r="J3991" s="13" t="s">
        <v>1105</v>
      </c>
      <c r="K3991" s="37" t="str">
        <f>VLOOKUP(Tabela14[[#This Row],[CÓDIGO]],[1]fornnecedor!$A:$G,7,0)</f>
        <v>CIMENTO QUEIMADO / EFEITOS DECORATIVOS</v>
      </c>
    </row>
    <row r="3992" spans="1:11" x14ac:dyDescent="0.3">
      <c r="A3992" s="15">
        <v>24057</v>
      </c>
      <c r="B3992" s="15" t="str">
        <f>VLOOKUP(Tabela14[[#This Row],[CÓDIGO]],[1]fornnecedor!$A:$E,5,0)</f>
        <v>SKYLACK TINTAS E VERNIZES LTDA</v>
      </c>
      <c r="C3992" s="16" t="s">
        <v>3932</v>
      </c>
      <c r="D3992" s="16" t="s">
        <v>1114</v>
      </c>
      <c r="E3992" s="22">
        <v>0</v>
      </c>
      <c r="F3992" s="30">
        <v>2.82</v>
      </c>
      <c r="G3992" s="17">
        <v>132.59</v>
      </c>
      <c r="H3992" s="11">
        <f t="shared" si="124"/>
        <v>0</v>
      </c>
      <c r="I3992" s="12">
        <f t="shared" si="125"/>
        <v>373.90379999999999</v>
      </c>
      <c r="J3992" s="13" t="s">
        <v>1105</v>
      </c>
      <c r="K3992" s="37" t="str">
        <f>VLOOKUP(Tabela14[[#This Row],[CÓDIGO]],[1]fornnecedor!$A:$G,7,0)</f>
        <v>BASES POLIÉSTER</v>
      </c>
    </row>
    <row r="3993" spans="1:11" x14ac:dyDescent="0.3">
      <c r="A3993" s="15">
        <v>86743</v>
      </c>
      <c r="B3993" s="15" t="str">
        <f>VLOOKUP(Tabela14[[#This Row],[CÓDIGO]],[1]fornnecedor!$A:$E,5,0)</f>
        <v>AKZO NOBEL LTDA DECOR</v>
      </c>
      <c r="C3993" s="16" t="s">
        <v>3935</v>
      </c>
      <c r="D3993" s="16" t="s">
        <v>543</v>
      </c>
      <c r="E3993" s="22">
        <v>0</v>
      </c>
      <c r="F3993" s="30">
        <v>8</v>
      </c>
      <c r="G3993" s="17">
        <v>47.11</v>
      </c>
      <c r="H3993" s="11">
        <f t="shared" si="124"/>
        <v>0</v>
      </c>
      <c r="I3993" s="12">
        <f t="shared" si="125"/>
        <v>376.88</v>
      </c>
      <c r="J3993" s="13" t="s">
        <v>1105</v>
      </c>
      <c r="K3993" s="37" t="str">
        <f>VLOOKUP(Tabela14[[#This Row],[CÓDIGO]],[1]fornnecedor!$A:$G,7,0)</f>
        <v>TEXTURA</v>
      </c>
    </row>
    <row r="3994" spans="1:11" x14ac:dyDescent="0.3">
      <c r="A3994" s="8">
        <v>86940</v>
      </c>
      <c r="B3994" s="8" t="str">
        <f>VLOOKUP(Tabela14[[#This Row],[CÓDIGO]],[1]fornnecedor!$A:$E,5,0)</f>
        <v>PINCEIS ATLAS S.A.</v>
      </c>
      <c r="C3994" s="9" t="s">
        <v>3936</v>
      </c>
      <c r="D3994" s="9" t="s">
        <v>23</v>
      </c>
      <c r="E3994" s="23">
        <v>0</v>
      </c>
      <c r="F3994" s="31">
        <v>51</v>
      </c>
      <c r="G3994" s="10">
        <v>7.39</v>
      </c>
      <c r="H3994" s="11">
        <f t="shared" si="124"/>
        <v>0</v>
      </c>
      <c r="I3994" s="12">
        <f t="shared" si="125"/>
        <v>376.89</v>
      </c>
      <c r="J3994" s="13" t="s">
        <v>1105</v>
      </c>
      <c r="K3994" s="37" t="str">
        <f>VLOOKUP(Tabela14[[#This Row],[CÓDIGO]],[1]fornnecedor!$A:$G,7,0)</f>
        <v>ROLOS / TRINCHAS / PINCÉIS / ESPÁTULAS</v>
      </c>
    </row>
    <row r="3995" spans="1:11" x14ac:dyDescent="0.3">
      <c r="A3995" s="15">
        <v>84751</v>
      </c>
      <c r="B3995" s="15" t="str">
        <f>VLOOKUP(Tabela14[[#This Row],[CÓDIGO]],[1]fornnecedor!$A:$E,5,0)</f>
        <v>BRASILUX TINTAS TECNICAS LTDA</v>
      </c>
      <c r="C3995" s="16" t="s">
        <v>3937</v>
      </c>
      <c r="D3995" s="16" t="s">
        <v>549</v>
      </c>
      <c r="E3995" s="22">
        <v>0</v>
      </c>
      <c r="F3995" s="30">
        <v>13</v>
      </c>
      <c r="G3995" s="17">
        <v>29.03</v>
      </c>
      <c r="H3995" s="11">
        <f t="shared" si="124"/>
        <v>0</v>
      </c>
      <c r="I3995" s="12">
        <f t="shared" si="125"/>
        <v>377.39</v>
      </c>
      <c r="J3995" s="13" t="s">
        <v>1105</v>
      </c>
      <c r="K3995" s="37" t="str">
        <f>VLOOKUP(Tabela14[[#This Row],[CÓDIGO]],[1]fornnecedor!$A:$G,7,0)</f>
        <v>TINTA PARA PISO</v>
      </c>
    </row>
    <row r="3996" spans="1:11" x14ac:dyDescent="0.3">
      <c r="A3996" s="15">
        <v>84336</v>
      </c>
      <c r="B3996" s="15" t="str">
        <f>VLOOKUP(Tabela14[[#This Row],[CÓDIGO]],[1]fornnecedor!$A:$E,5,0)</f>
        <v>BRASILUX TINTAS TECNICAS LTDA</v>
      </c>
      <c r="C3996" s="16" t="s">
        <v>3938</v>
      </c>
      <c r="D3996" s="16" t="s">
        <v>549</v>
      </c>
      <c r="E3996" s="22">
        <v>0</v>
      </c>
      <c r="F3996" s="30">
        <v>9</v>
      </c>
      <c r="G3996" s="17">
        <v>41.96</v>
      </c>
      <c r="H3996" s="11">
        <f t="shared" si="124"/>
        <v>0</v>
      </c>
      <c r="I3996" s="12">
        <f t="shared" si="125"/>
        <v>377.64</v>
      </c>
      <c r="J3996" s="13" t="s">
        <v>1105</v>
      </c>
      <c r="K3996" s="37" t="str">
        <f>VLOOKUP(Tabela14[[#This Row],[CÓDIGO]],[1]fornnecedor!$A:$G,7,0)</f>
        <v>ESMALTES</v>
      </c>
    </row>
    <row r="3997" spans="1:11" x14ac:dyDescent="0.3">
      <c r="A3997" s="8">
        <v>86235</v>
      </c>
      <c r="B3997" s="8" t="str">
        <f>VLOOKUP(Tabela14[[#This Row],[CÓDIGO]],[1]fornnecedor!$A:$E,5,0)</f>
        <v>AKZO NOBEL LTDA DECOR</v>
      </c>
      <c r="C3997" s="9" t="s">
        <v>3939</v>
      </c>
      <c r="D3997" s="9" t="s">
        <v>543</v>
      </c>
      <c r="E3997" s="23">
        <v>0</v>
      </c>
      <c r="F3997" s="31">
        <v>6</v>
      </c>
      <c r="G3997" s="10">
        <v>63.08</v>
      </c>
      <c r="H3997" s="11">
        <f t="shared" si="124"/>
        <v>0</v>
      </c>
      <c r="I3997" s="12">
        <f t="shared" si="125"/>
        <v>378.48</v>
      </c>
      <c r="J3997" s="13" t="s">
        <v>1105</v>
      </c>
      <c r="K3997" s="37" t="str">
        <f>VLOOKUP(Tabela14[[#This Row],[CÓDIGO]],[1]fornnecedor!$A:$G,7,0)</f>
        <v>ESMALTES</v>
      </c>
    </row>
    <row r="3998" spans="1:11" x14ac:dyDescent="0.3">
      <c r="A3998" s="15">
        <v>21288</v>
      </c>
      <c r="B3998" s="15" t="str">
        <f>VLOOKUP(Tabela14[[#This Row],[CÓDIGO]],[1]fornnecedor!$A:$E,5,0)</f>
        <v>AKZO NOBEL LTDA AUTO</v>
      </c>
      <c r="C3998" s="16" t="s">
        <v>3940</v>
      </c>
      <c r="D3998" s="16" t="s">
        <v>103</v>
      </c>
      <c r="E3998" s="22">
        <v>0</v>
      </c>
      <c r="F3998" s="30">
        <v>14</v>
      </c>
      <c r="G3998" s="17">
        <v>27.09</v>
      </c>
      <c r="H3998" s="11">
        <f t="shared" si="124"/>
        <v>0</v>
      </c>
      <c r="I3998" s="12">
        <f t="shared" si="125"/>
        <v>379.26</v>
      </c>
      <c r="J3998" s="13" t="s">
        <v>1105</v>
      </c>
      <c r="K3998" s="37" t="str">
        <f>VLOOKUP(Tabela14[[#This Row],[CÓDIGO]],[1]fornnecedor!$A:$G,7,0)</f>
        <v>TINTAS POLIÉSTER</v>
      </c>
    </row>
    <row r="3999" spans="1:11" x14ac:dyDescent="0.3">
      <c r="A3999" s="15">
        <v>86770</v>
      </c>
      <c r="B3999" s="15" t="str">
        <f>VLOOKUP(Tabela14[[#This Row],[CÓDIGO]],[1]fornnecedor!$A:$E,5,0)</f>
        <v>AKZO NOBEL LTDA DECOR</v>
      </c>
      <c r="C3999" s="16" t="s">
        <v>3942</v>
      </c>
      <c r="D3999" s="16" t="s">
        <v>2266</v>
      </c>
      <c r="E3999" s="22">
        <v>0</v>
      </c>
      <c r="F3999" s="30">
        <v>4</v>
      </c>
      <c r="G3999" s="17">
        <v>95.08</v>
      </c>
      <c r="H3999" s="11">
        <f t="shared" si="124"/>
        <v>0</v>
      </c>
      <c r="I3999" s="12">
        <f t="shared" si="125"/>
        <v>380.32</v>
      </c>
      <c r="J3999" s="13" t="s">
        <v>1105</v>
      </c>
      <c r="K3999" s="37" t="str">
        <f>VLOOKUP(Tabela14[[#This Row],[CÓDIGO]],[1]fornnecedor!$A:$G,7,0)</f>
        <v>IMPERMEABILIZANTES</v>
      </c>
    </row>
    <row r="4000" spans="1:11" x14ac:dyDescent="0.3">
      <c r="A4000" s="15">
        <v>86878</v>
      </c>
      <c r="B4000" s="15" t="str">
        <f>VLOOKUP(Tabela14[[#This Row],[CÓDIGO]],[1]fornnecedor!$A:$E,5,0)</f>
        <v>OTTO BAUMGART IND E COM S/A</v>
      </c>
      <c r="C4000" s="16" t="s">
        <v>3943</v>
      </c>
      <c r="D4000" s="16" t="s">
        <v>3618</v>
      </c>
      <c r="E4000" s="22">
        <v>0</v>
      </c>
      <c r="F4000" s="30">
        <v>18</v>
      </c>
      <c r="G4000" s="17">
        <v>21.17</v>
      </c>
      <c r="H4000" s="11">
        <f t="shared" si="124"/>
        <v>0</v>
      </c>
      <c r="I4000" s="12">
        <f t="shared" si="125"/>
        <v>381.06000000000006</v>
      </c>
      <c r="J4000" s="13" t="s">
        <v>1105</v>
      </c>
      <c r="K4000" s="37" t="str">
        <f>VLOOKUP(Tabela14[[#This Row],[CÓDIGO]],[1]fornnecedor!$A:$G,7,0)</f>
        <v>IMPERMEABILIZANTES</v>
      </c>
    </row>
    <row r="4001" spans="1:11" x14ac:dyDescent="0.3">
      <c r="A4001" s="8">
        <v>84915</v>
      </c>
      <c r="B4001" s="8" t="str">
        <f>VLOOKUP(Tabela14[[#This Row],[CÓDIGO]],[1]fornnecedor!$A:$E,5,0)</f>
        <v>BRASILUX TINTAS TECNICAS LTDA</v>
      </c>
      <c r="C4001" s="9" t="s">
        <v>3944</v>
      </c>
      <c r="D4001" s="9" t="s">
        <v>549</v>
      </c>
      <c r="E4001" s="23">
        <v>0</v>
      </c>
      <c r="F4001" s="31">
        <v>6</v>
      </c>
      <c r="G4001" s="10">
        <v>63.66</v>
      </c>
      <c r="H4001" s="11">
        <f t="shared" si="124"/>
        <v>0</v>
      </c>
      <c r="I4001" s="12">
        <f t="shared" si="125"/>
        <v>381.96</v>
      </c>
      <c r="J4001" s="13" t="s">
        <v>1105</v>
      </c>
      <c r="K4001" s="37" t="str">
        <f>VLOOKUP(Tabela14[[#This Row],[CÓDIGO]],[1]fornnecedor!$A:$G,7,0)</f>
        <v>TINTA PARA PISO</v>
      </c>
    </row>
    <row r="4002" spans="1:11" x14ac:dyDescent="0.3">
      <c r="A4002" s="8">
        <v>84088</v>
      </c>
      <c r="B4002" s="8" t="str">
        <f>VLOOKUP(Tabela14[[#This Row],[CÓDIGO]],[1]fornnecedor!$A:$E,5,0)</f>
        <v>BRASILUX TINTAS TECNICAS LTDA</v>
      </c>
      <c r="C4002" s="9" t="s">
        <v>3948</v>
      </c>
      <c r="D4002" s="9" t="s">
        <v>549</v>
      </c>
      <c r="E4002" s="23">
        <v>0</v>
      </c>
      <c r="F4002" s="31">
        <v>7</v>
      </c>
      <c r="G4002" s="10">
        <v>54.9</v>
      </c>
      <c r="H4002" s="11">
        <f t="shared" si="124"/>
        <v>0</v>
      </c>
      <c r="I4002" s="12">
        <f t="shared" si="125"/>
        <v>384.3</v>
      </c>
      <c r="J4002" s="13" t="s">
        <v>1105</v>
      </c>
      <c r="K4002" s="37" t="str">
        <f>VLOOKUP(Tabela14[[#This Row],[CÓDIGO]],[1]fornnecedor!$A:$G,7,0)</f>
        <v>ESMALTES</v>
      </c>
    </row>
    <row r="4003" spans="1:11" x14ac:dyDescent="0.3">
      <c r="A4003" s="8">
        <v>84051</v>
      </c>
      <c r="B4003" s="8" t="str">
        <f>VLOOKUP(Tabela14[[#This Row],[CÓDIGO]],[1]fornnecedor!$A:$E,5,0)</f>
        <v>BRASILUX TINTAS TECNICAS LTDA</v>
      </c>
      <c r="C4003" s="9" t="s">
        <v>3950</v>
      </c>
      <c r="D4003" s="9" t="s">
        <v>549</v>
      </c>
      <c r="E4003" s="23">
        <v>0</v>
      </c>
      <c r="F4003" s="31">
        <v>12</v>
      </c>
      <c r="G4003" s="10">
        <v>32.07</v>
      </c>
      <c r="H4003" s="11">
        <f t="shared" si="124"/>
        <v>0</v>
      </c>
      <c r="I4003" s="12">
        <f t="shared" si="125"/>
        <v>384.84000000000003</v>
      </c>
      <c r="J4003" s="13" t="s">
        <v>1105</v>
      </c>
      <c r="K4003" s="37" t="str">
        <f>VLOOKUP(Tabela14[[#This Row],[CÓDIGO]],[1]fornnecedor!$A:$G,7,0)</f>
        <v>IMPERMEABILIZANTES</v>
      </c>
    </row>
    <row r="4004" spans="1:11" x14ac:dyDescent="0.3">
      <c r="A4004" s="15">
        <v>85084</v>
      </c>
      <c r="B4004" s="15" t="str">
        <f>VLOOKUP(Tabela14[[#This Row],[CÓDIGO]],[1]fornnecedor!$A:$E,5,0)</f>
        <v>BRASILUX TINTAS TECNICAS LTDA</v>
      </c>
      <c r="C4004" s="16" t="s">
        <v>3951</v>
      </c>
      <c r="D4004" s="16" t="s">
        <v>549</v>
      </c>
      <c r="E4004" s="22">
        <v>0</v>
      </c>
      <c r="F4004" s="30">
        <v>8</v>
      </c>
      <c r="G4004" s="17">
        <v>48.12</v>
      </c>
      <c r="H4004" s="11">
        <f t="shared" si="124"/>
        <v>0</v>
      </c>
      <c r="I4004" s="12">
        <f t="shared" si="125"/>
        <v>384.96</v>
      </c>
      <c r="J4004" s="13" t="s">
        <v>1105</v>
      </c>
      <c r="K4004" s="37" t="str">
        <f>VLOOKUP(Tabela14[[#This Row],[CÓDIGO]],[1]fornnecedor!$A:$G,7,0)</f>
        <v>ESMALTES</v>
      </c>
    </row>
    <row r="4005" spans="1:11" x14ac:dyDescent="0.3">
      <c r="A4005" s="8">
        <v>23760</v>
      </c>
      <c r="B4005" s="8" t="str">
        <f>VLOOKUP(Tabela14[[#This Row],[CÓDIGO]],[1]fornnecedor!$A:$E,5,0)</f>
        <v>SHERWIN - WILLIAMS DO BRASIL IND. E COM. LTDA</v>
      </c>
      <c r="C4005" s="9" t="s">
        <v>3954</v>
      </c>
      <c r="D4005" s="9" t="s">
        <v>324</v>
      </c>
      <c r="E4005" s="23">
        <v>0</v>
      </c>
      <c r="F4005" s="31">
        <v>17</v>
      </c>
      <c r="G4005" s="10">
        <v>22.7</v>
      </c>
      <c r="H4005" s="11">
        <f t="shared" si="124"/>
        <v>0</v>
      </c>
      <c r="I4005" s="12">
        <f t="shared" si="125"/>
        <v>385.9</v>
      </c>
      <c r="J4005" s="13" t="s">
        <v>1105</v>
      </c>
      <c r="K4005" s="37" t="str">
        <f>VLOOKUP(Tabela14[[#This Row],[CÓDIGO]],[1]fornnecedor!$A:$G,7,0)</f>
        <v>TINTAS POLIÉSTER</v>
      </c>
    </row>
    <row r="4006" spans="1:11" x14ac:dyDescent="0.3">
      <c r="A4006" s="8">
        <v>84796</v>
      </c>
      <c r="B4006" s="8" t="str">
        <f>VLOOKUP(Tabela14[[#This Row],[CÓDIGO]],[1]fornnecedor!$A:$E,5,0)</f>
        <v>BRASILUX TINTAS TECNICAS LTDA</v>
      </c>
      <c r="C4006" s="9" t="s">
        <v>3956</v>
      </c>
      <c r="D4006" s="9" t="s">
        <v>549</v>
      </c>
      <c r="E4006" s="23">
        <v>0</v>
      </c>
      <c r="F4006" s="31">
        <v>2</v>
      </c>
      <c r="G4006" s="10">
        <v>194.26</v>
      </c>
      <c r="H4006" s="11">
        <f t="shared" si="124"/>
        <v>0</v>
      </c>
      <c r="I4006" s="12">
        <f t="shared" si="125"/>
        <v>388.52</v>
      </c>
      <c r="J4006" s="13" t="s">
        <v>1105</v>
      </c>
      <c r="K4006" s="37" t="str">
        <f>VLOOKUP(Tabela14[[#This Row],[CÓDIGO]],[1]fornnecedor!$A:$G,7,0)</f>
        <v>ESMALTES</v>
      </c>
    </row>
    <row r="4007" spans="1:11" x14ac:dyDescent="0.3">
      <c r="A4007" s="8">
        <v>84345</v>
      </c>
      <c r="B4007" s="8" t="str">
        <f>VLOOKUP(Tabela14[[#This Row],[CÓDIGO]],[1]fornnecedor!$A:$E,5,0)</f>
        <v>BRASILUX TINTAS TECNICAS LTDA</v>
      </c>
      <c r="C4007" s="9" t="s">
        <v>3957</v>
      </c>
      <c r="D4007" s="9" t="s">
        <v>549</v>
      </c>
      <c r="E4007" s="23">
        <v>0</v>
      </c>
      <c r="F4007" s="31">
        <v>8</v>
      </c>
      <c r="G4007" s="10">
        <v>48.7</v>
      </c>
      <c r="H4007" s="11">
        <f t="shared" si="124"/>
        <v>0</v>
      </c>
      <c r="I4007" s="12">
        <f t="shared" si="125"/>
        <v>389.6</v>
      </c>
      <c r="J4007" s="13" t="s">
        <v>1105</v>
      </c>
      <c r="K4007" s="37" t="str">
        <f>VLOOKUP(Tabela14[[#This Row],[CÓDIGO]],[1]fornnecedor!$A:$G,7,0)</f>
        <v>ESMALTES</v>
      </c>
    </row>
    <row r="4008" spans="1:11" x14ac:dyDescent="0.3">
      <c r="A4008" s="15">
        <v>85454</v>
      </c>
      <c r="B4008" s="15" t="str">
        <f>VLOOKUP(Tabela14[[#This Row],[CÓDIGO]],[1]fornnecedor!$A:$E,5,0)</f>
        <v>MAZA PRODUTOS QUIMICOS LTDA</v>
      </c>
      <c r="C4008" s="16" t="s">
        <v>3958</v>
      </c>
      <c r="D4008" s="16" t="s">
        <v>810</v>
      </c>
      <c r="E4008" s="22">
        <v>0</v>
      </c>
      <c r="F4008" s="30">
        <v>5</v>
      </c>
      <c r="G4008" s="17">
        <v>77.95</v>
      </c>
      <c r="H4008" s="11">
        <f t="shared" si="124"/>
        <v>0</v>
      </c>
      <c r="I4008" s="12">
        <f t="shared" si="125"/>
        <v>389.75</v>
      </c>
      <c r="J4008" s="13" t="s">
        <v>1105</v>
      </c>
      <c r="K4008" s="37" t="str">
        <f>VLOOKUP(Tabela14[[#This Row],[CÓDIGO]],[1]fornnecedor!$A:$G,7,0)</f>
        <v>EPOXI</v>
      </c>
    </row>
    <row r="4009" spans="1:11" x14ac:dyDescent="0.3">
      <c r="A4009" s="8">
        <v>84562</v>
      </c>
      <c r="B4009" s="8" t="str">
        <f>VLOOKUP(Tabela14[[#This Row],[CÓDIGO]],[1]fornnecedor!$A:$E,5,0)</f>
        <v>BRASILUX TINTAS TECNICAS LTDA</v>
      </c>
      <c r="C4009" s="9" t="s">
        <v>3959</v>
      </c>
      <c r="D4009" s="9" t="s">
        <v>549</v>
      </c>
      <c r="E4009" s="23">
        <v>0</v>
      </c>
      <c r="F4009" s="31">
        <v>22</v>
      </c>
      <c r="G4009" s="10">
        <v>17.739999999999998</v>
      </c>
      <c r="H4009" s="11">
        <f t="shared" si="124"/>
        <v>0</v>
      </c>
      <c r="I4009" s="12">
        <f t="shared" si="125"/>
        <v>390.28</v>
      </c>
      <c r="J4009" s="13" t="s">
        <v>1105</v>
      </c>
      <c r="K4009" s="37" t="str">
        <f>VLOOKUP(Tabela14[[#This Row],[CÓDIGO]],[1]fornnecedor!$A:$G,7,0)</f>
        <v>PRIMER AUTOMOTIVO</v>
      </c>
    </row>
    <row r="4010" spans="1:11" x14ac:dyDescent="0.3">
      <c r="A4010" s="8">
        <v>24112</v>
      </c>
      <c r="B4010" s="8" t="str">
        <f>VLOOKUP(Tabela14[[#This Row],[CÓDIGO]],[1]fornnecedor!$A:$E,5,0)</f>
        <v>SKYLACK TINTAS E VERNIZES LTDA</v>
      </c>
      <c r="C4010" s="9" t="s">
        <v>3960</v>
      </c>
      <c r="D4010" s="9" t="s">
        <v>1114</v>
      </c>
      <c r="E4010" s="23">
        <v>0</v>
      </c>
      <c r="F4010" s="31">
        <v>1.82</v>
      </c>
      <c r="G4010" s="10">
        <v>215.18</v>
      </c>
      <c r="H4010" s="11">
        <f t="shared" si="124"/>
        <v>0</v>
      </c>
      <c r="I4010" s="12">
        <f t="shared" si="125"/>
        <v>391.62760000000003</v>
      </c>
      <c r="J4010" s="13" t="s">
        <v>1105</v>
      </c>
      <c r="K4010" s="37" t="str">
        <f>VLOOKUP(Tabela14[[#This Row],[CÓDIGO]],[1]fornnecedor!$A:$G,7,0)</f>
        <v>BASES POLIÉSTER</v>
      </c>
    </row>
    <row r="4011" spans="1:11" x14ac:dyDescent="0.3">
      <c r="A4011" s="8">
        <v>86968</v>
      </c>
      <c r="B4011" s="8" t="str">
        <f>VLOOKUP(Tabela14[[#This Row],[CÓDIGO]],[1]fornnecedor!$A:$E,5,0)</f>
        <v>IND DE PLASTICOS HERC LTDA</v>
      </c>
      <c r="C4011" s="9" t="s">
        <v>3961</v>
      </c>
      <c r="D4011" s="9" t="s">
        <v>1306</v>
      </c>
      <c r="E4011" s="23">
        <v>0</v>
      </c>
      <c r="F4011" s="31">
        <v>144</v>
      </c>
      <c r="G4011" s="10">
        <v>2.72</v>
      </c>
      <c r="H4011" s="11">
        <f t="shared" si="124"/>
        <v>0</v>
      </c>
      <c r="I4011" s="12">
        <f t="shared" si="125"/>
        <v>391.68</v>
      </c>
      <c r="J4011" s="13" t="s">
        <v>1105</v>
      </c>
      <c r="K4011" s="37" t="str">
        <f>VLOOKUP(Tabela14[[#This Row],[CÓDIGO]],[1]fornnecedor!$A:$G,7,0)</f>
        <v>TORNEIRA/DUCHA</v>
      </c>
    </row>
    <row r="4012" spans="1:11" x14ac:dyDescent="0.3">
      <c r="A4012" s="15">
        <v>86204</v>
      </c>
      <c r="B4012" s="15" t="str">
        <f>VLOOKUP(Tabela14[[#This Row],[CÓDIGO]],[1]fornnecedor!$A:$E,5,0)</f>
        <v>AKZO NOBEL LTDA DECOR</v>
      </c>
      <c r="C4012" s="16" t="s">
        <v>3963</v>
      </c>
      <c r="D4012" s="16" t="s">
        <v>543</v>
      </c>
      <c r="E4012" s="22">
        <v>0</v>
      </c>
      <c r="F4012" s="30">
        <v>4</v>
      </c>
      <c r="G4012" s="17">
        <v>98.28</v>
      </c>
      <c r="H4012" s="11">
        <f t="shared" si="124"/>
        <v>0</v>
      </c>
      <c r="I4012" s="12">
        <f t="shared" si="125"/>
        <v>393.12</v>
      </c>
      <c r="J4012" s="13" t="s">
        <v>1105</v>
      </c>
      <c r="K4012" s="37" t="str">
        <f>VLOOKUP(Tabela14[[#This Row],[CÓDIGO]],[1]fornnecedor!$A:$G,7,0)</f>
        <v>BASES IMOBILIÁRIAS</v>
      </c>
    </row>
    <row r="4013" spans="1:11" x14ac:dyDescent="0.3">
      <c r="A4013" s="15">
        <v>84698</v>
      </c>
      <c r="B4013" s="15" t="str">
        <f>VLOOKUP(Tabela14[[#This Row],[CÓDIGO]],[1]fornnecedor!$A:$E,5,0)</f>
        <v>BRASILUX TINTAS TECNICAS LTDA</v>
      </c>
      <c r="C4013" s="16" t="s">
        <v>3965</v>
      </c>
      <c r="D4013" s="16" t="s">
        <v>549</v>
      </c>
      <c r="E4013" s="22">
        <v>0</v>
      </c>
      <c r="F4013" s="30">
        <v>7</v>
      </c>
      <c r="G4013" s="17">
        <v>56.2</v>
      </c>
      <c r="H4013" s="11">
        <f t="shared" si="124"/>
        <v>0</v>
      </c>
      <c r="I4013" s="12">
        <f t="shared" si="125"/>
        <v>393.40000000000003</v>
      </c>
      <c r="J4013" s="13" t="s">
        <v>1105</v>
      </c>
      <c r="K4013" s="37" t="str">
        <f>VLOOKUP(Tabela14[[#This Row],[CÓDIGO]],[1]fornnecedor!$A:$G,7,0)</f>
        <v>ESMALTES</v>
      </c>
    </row>
    <row r="4014" spans="1:11" x14ac:dyDescent="0.3">
      <c r="A4014" s="15">
        <v>83822</v>
      </c>
      <c r="B4014" s="15" t="str">
        <f>VLOOKUP(Tabela14[[#This Row],[CÓDIGO]],[1]fornnecedor!$A:$E,5,0)</f>
        <v>VONIXX INDUSTRIA E COMERCIO DE POLIDORES LTDA</v>
      </c>
      <c r="C4014" s="16" t="s">
        <v>3969</v>
      </c>
      <c r="D4014" s="16" t="s">
        <v>515</v>
      </c>
      <c r="E4014" s="22">
        <v>0</v>
      </c>
      <c r="F4014" s="30">
        <v>11</v>
      </c>
      <c r="G4014" s="17">
        <v>36.049999999999997</v>
      </c>
      <c r="H4014" s="11">
        <f t="shared" si="124"/>
        <v>0</v>
      </c>
      <c r="I4014" s="12">
        <f t="shared" si="125"/>
        <v>396.54999999999995</v>
      </c>
      <c r="J4014" s="13" t="s">
        <v>1105</v>
      </c>
      <c r="K4014" s="37" t="str">
        <f>VLOOKUP(Tabela14[[#This Row],[CÓDIGO]],[1]fornnecedor!$A:$G,7,0)</f>
        <v>LINHA DE HIGENIZAÇÃO E ESTÉTICA  AUTOMOTIVA VONIX</v>
      </c>
    </row>
    <row r="4015" spans="1:11" x14ac:dyDescent="0.3">
      <c r="A4015" s="8">
        <v>23395</v>
      </c>
      <c r="B4015" s="8" t="str">
        <f>VLOOKUP(Tabela14[[#This Row],[CÓDIGO]],[1]fornnecedor!$A:$E,5,0)</f>
        <v>SHERWIN - WILLIAMS DO BRASIL IND. E COM. LTDA</v>
      </c>
      <c r="C4015" s="9" t="s">
        <v>3970</v>
      </c>
      <c r="D4015" s="9" t="s">
        <v>324</v>
      </c>
      <c r="E4015" s="23">
        <v>0</v>
      </c>
      <c r="F4015" s="31">
        <v>29</v>
      </c>
      <c r="G4015" s="10">
        <v>13.7</v>
      </c>
      <c r="H4015" s="11">
        <f t="shared" si="124"/>
        <v>0</v>
      </c>
      <c r="I4015" s="12">
        <f t="shared" si="125"/>
        <v>397.29999999999995</v>
      </c>
      <c r="J4015" s="13" t="s">
        <v>1105</v>
      </c>
      <c r="K4015" s="37" t="str">
        <f>VLOOKUP(Tabela14[[#This Row],[CÓDIGO]],[1]fornnecedor!$A:$G,7,0)</f>
        <v xml:space="preserve">SPRAYS </v>
      </c>
    </row>
    <row r="4016" spans="1:11" x14ac:dyDescent="0.3">
      <c r="A4016" s="15">
        <v>84055</v>
      </c>
      <c r="B4016" s="15" t="str">
        <f>VLOOKUP(Tabela14[[#This Row],[CÓDIGO]],[1]fornnecedor!$A:$E,5,0)</f>
        <v>BRASILUX TINTAS TECNICAS LTDA</v>
      </c>
      <c r="C4016" s="16" t="s">
        <v>3971</v>
      </c>
      <c r="D4016" s="16" t="s">
        <v>549</v>
      </c>
      <c r="E4016" s="22">
        <v>0</v>
      </c>
      <c r="F4016" s="30">
        <v>12</v>
      </c>
      <c r="G4016" s="17">
        <v>33.130000000000003</v>
      </c>
      <c r="H4016" s="11">
        <f t="shared" si="124"/>
        <v>0</v>
      </c>
      <c r="I4016" s="12">
        <f t="shared" si="125"/>
        <v>397.56000000000006</v>
      </c>
      <c r="J4016" s="13" t="s">
        <v>1105</v>
      </c>
      <c r="K4016" s="37" t="str">
        <f>VLOOKUP(Tabela14[[#This Row],[CÓDIGO]],[1]fornnecedor!$A:$G,7,0)</f>
        <v>LINHA MOVELEIRA</v>
      </c>
    </row>
    <row r="4017" spans="1:11" x14ac:dyDescent="0.3">
      <c r="A4017" s="15">
        <v>85463</v>
      </c>
      <c r="B4017" s="15" t="str">
        <f>VLOOKUP(Tabela14[[#This Row],[CÓDIGO]],[1]fornnecedor!$A:$E,5,0)</f>
        <v>SAINT GOBAIN</v>
      </c>
      <c r="C4017" s="16" t="s">
        <v>3974</v>
      </c>
      <c r="D4017" s="16" t="s">
        <v>2821</v>
      </c>
      <c r="E4017" s="22">
        <v>0</v>
      </c>
      <c r="F4017" s="30">
        <v>46</v>
      </c>
      <c r="G4017" s="17">
        <v>8.65</v>
      </c>
      <c r="H4017" s="11">
        <f t="shared" si="124"/>
        <v>0</v>
      </c>
      <c r="I4017" s="12">
        <f t="shared" si="125"/>
        <v>397.90000000000003</v>
      </c>
      <c r="J4017" s="13" t="s">
        <v>1105</v>
      </c>
      <c r="K4017" s="37" t="str">
        <f>VLOOKUP(Tabela14[[#This Row],[CÓDIGO]],[1]fornnecedor!$A:$G,7,0)</f>
        <v>COLA  INST. / COLA  ADESIVA</v>
      </c>
    </row>
    <row r="4018" spans="1:11" x14ac:dyDescent="0.3">
      <c r="A4018" s="15">
        <v>86932</v>
      </c>
      <c r="B4018" s="15" t="str">
        <f>VLOOKUP(Tabela14[[#This Row],[CÓDIGO]],[1]fornnecedor!$A:$E,5,0)</f>
        <v>OURENSE DO BRASIL INDUSTRIA DE ARTEFATOS DE METAL LTDA - EM</v>
      </c>
      <c r="C4018" s="16" t="s">
        <v>3975</v>
      </c>
      <c r="D4018" s="16" t="s">
        <v>3976</v>
      </c>
      <c r="E4018" s="22">
        <v>0</v>
      </c>
      <c r="F4018" s="30">
        <v>1</v>
      </c>
      <c r="G4018" s="17">
        <v>398.84</v>
      </c>
      <c r="H4018" s="11">
        <f t="shared" si="124"/>
        <v>0</v>
      </c>
      <c r="I4018" s="12">
        <f t="shared" si="125"/>
        <v>398.84</v>
      </c>
      <c r="J4018" s="13" t="s">
        <v>1105</v>
      </c>
      <c r="K4018" s="37" t="str">
        <f>VLOOKUP(Tabela14[[#This Row],[CÓDIGO]],[1]fornnecedor!$A:$G,7,0)</f>
        <v>ESCADAS</v>
      </c>
    </row>
    <row r="4019" spans="1:11" x14ac:dyDescent="0.3">
      <c r="A4019" s="15">
        <v>83921</v>
      </c>
      <c r="B4019" s="15" t="str">
        <f>VLOOKUP(Tabela14[[#This Row],[CÓDIGO]],[1]fornnecedor!$A:$E,5,0)</f>
        <v>SKYLACK TINTAS E VERNIZES LTDA</v>
      </c>
      <c r="C4019" s="16" t="s">
        <v>3977</v>
      </c>
      <c r="D4019" s="16" t="s">
        <v>1114</v>
      </c>
      <c r="E4019" s="22">
        <v>0</v>
      </c>
      <c r="F4019" s="30">
        <v>10</v>
      </c>
      <c r="G4019" s="17">
        <v>39.909999999999997</v>
      </c>
      <c r="H4019" s="11">
        <f t="shared" si="124"/>
        <v>0</v>
      </c>
      <c r="I4019" s="12">
        <f t="shared" si="125"/>
        <v>399.09999999999997</v>
      </c>
      <c r="J4019" s="13" t="s">
        <v>1105</v>
      </c>
      <c r="K4019" s="37" t="str">
        <f>VLOOKUP(Tabela14[[#This Row],[CÓDIGO]],[1]fornnecedor!$A:$G,7,0)</f>
        <v>TINTAS POLIÉSTER</v>
      </c>
    </row>
    <row r="4020" spans="1:11" x14ac:dyDescent="0.3">
      <c r="A4020" s="8">
        <v>85456</v>
      </c>
      <c r="B4020" s="8" t="str">
        <f>VLOOKUP(Tabela14[[#This Row],[CÓDIGO]],[1]fornnecedor!$A:$E,5,0)</f>
        <v>ALV INDUSTRIA E COMERCIO DE TINTAS LTDA</v>
      </c>
      <c r="C4020" s="9" t="s">
        <v>3979</v>
      </c>
      <c r="D4020" s="9" t="s">
        <v>3914</v>
      </c>
      <c r="E4020" s="23">
        <v>0</v>
      </c>
      <c r="F4020" s="31">
        <v>19</v>
      </c>
      <c r="G4020" s="10">
        <v>21.03</v>
      </c>
      <c r="H4020" s="11">
        <f t="shared" si="124"/>
        <v>0</v>
      </c>
      <c r="I4020" s="12">
        <f t="shared" si="125"/>
        <v>399.57000000000005</v>
      </c>
      <c r="J4020" s="13" t="s">
        <v>1105</v>
      </c>
      <c r="K4020" s="37" t="str">
        <f>VLOOKUP(Tabela14[[#This Row],[CÓDIGO]],[1]fornnecedor!$A:$G,7,0)</f>
        <v>PRIMER AUTOMOTIVO</v>
      </c>
    </row>
    <row r="4021" spans="1:11" x14ac:dyDescent="0.3">
      <c r="A4021" s="15">
        <v>84232</v>
      </c>
      <c r="B4021" s="15" t="str">
        <f>VLOOKUP(Tabela14[[#This Row],[CÓDIGO]],[1]fornnecedor!$A:$E,5,0)</f>
        <v>BRASILUX TINTAS TECNICAS LTDA</v>
      </c>
      <c r="C4021" s="16" t="s">
        <v>3983</v>
      </c>
      <c r="D4021" s="16" t="s">
        <v>549</v>
      </c>
      <c r="E4021" s="22">
        <v>0</v>
      </c>
      <c r="F4021" s="30">
        <v>12</v>
      </c>
      <c r="G4021" s="17">
        <v>33.43</v>
      </c>
      <c r="H4021" s="11">
        <f t="shared" si="124"/>
        <v>0</v>
      </c>
      <c r="I4021" s="12">
        <f t="shared" si="125"/>
        <v>401.15999999999997</v>
      </c>
      <c r="J4021" s="13" t="s">
        <v>1105</v>
      </c>
      <c r="K4021" s="37" t="str">
        <f>VLOOKUP(Tabela14[[#This Row],[CÓDIGO]],[1]fornnecedor!$A:$G,7,0)</f>
        <v>LINHA MOVELEIRA</v>
      </c>
    </row>
    <row r="4022" spans="1:11" x14ac:dyDescent="0.3">
      <c r="A4022" s="15">
        <v>85842</v>
      </c>
      <c r="B4022" s="15" t="str">
        <f>VLOOKUP(Tabela14[[#This Row],[CÓDIGO]],[1]fornnecedor!$A:$E,5,0)</f>
        <v>AKZO NOBEL LTDA DECOR</v>
      </c>
      <c r="C4022" s="16" t="s">
        <v>3984</v>
      </c>
      <c r="D4022" s="16" t="s">
        <v>543</v>
      </c>
      <c r="E4022" s="22">
        <v>0</v>
      </c>
      <c r="F4022" s="30">
        <v>8</v>
      </c>
      <c r="G4022" s="17">
        <v>50.22</v>
      </c>
      <c r="H4022" s="11">
        <f t="shared" si="124"/>
        <v>0</v>
      </c>
      <c r="I4022" s="12">
        <f t="shared" si="125"/>
        <v>401.76</v>
      </c>
      <c r="J4022" s="13" t="s">
        <v>1105</v>
      </c>
      <c r="K4022" s="37" t="str">
        <f>VLOOKUP(Tabela14[[#This Row],[CÓDIGO]],[1]fornnecedor!$A:$G,7,0)</f>
        <v>TINTA PARA PISO</v>
      </c>
    </row>
    <row r="4023" spans="1:11" x14ac:dyDescent="0.3">
      <c r="A4023" s="8">
        <v>22054</v>
      </c>
      <c r="B4023" s="8" t="str">
        <f>VLOOKUP(Tabela14[[#This Row],[CÓDIGO]],[1]fornnecedor!$A:$E,5,0)</f>
        <v>3M DO BRASIL LTDA</v>
      </c>
      <c r="C4023" s="9" t="s">
        <v>3985</v>
      </c>
      <c r="D4023" s="9" t="s">
        <v>366</v>
      </c>
      <c r="E4023" s="23">
        <v>0</v>
      </c>
      <c r="F4023" s="31">
        <v>4</v>
      </c>
      <c r="G4023" s="10">
        <v>100.5</v>
      </c>
      <c r="H4023" s="11">
        <f t="shared" si="124"/>
        <v>0</v>
      </c>
      <c r="I4023" s="12">
        <f t="shared" si="125"/>
        <v>402</v>
      </c>
      <c r="J4023" s="13" t="s">
        <v>1105</v>
      </c>
      <c r="K4023" s="37" t="str">
        <f>VLOOKUP(Tabela14[[#This Row],[CÓDIGO]],[1]fornnecedor!$A:$G,7,0)</f>
        <v>BOINAS PARA POLIMENTO</v>
      </c>
    </row>
    <row r="4024" spans="1:11" x14ac:dyDescent="0.3">
      <c r="A4024" s="15">
        <v>83826</v>
      </c>
      <c r="B4024" s="15" t="str">
        <f>VLOOKUP(Tabela14[[#This Row],[CÓDIGO]],[1]fornnecedor!$A:$E,5,0)</f>
        <v>3M DO BRASIL LTDA</v>
      </c>
      <c r="C4024" s="16" t="s">
        <v>3988</v>
      </c>
      <c r="D4024" s="16" t="s">
        <v>366</v>
      </c>
      <c r="E4024" s="22">
        <v>0</v>
      </c>
      <c r="F4024" s="30">
        <v>10</v>
      </c>
      <c r="G4024" s="17">
        <v>40.32</v>
      </c>
      <c r="H4024" s="11">
        <f t="shared" si="124"/>
        <v>0</v>
      </c>
      <c r="I4024" s="12">
        <f t="shared" si="125"/>
        <v>403.2</v>
      </c>
      <c r="J4024" s="13" t="s">
        <v>1105</v>
      </c>
      <c r="K4024" s="37" t="str">
        <f>VLOOKUP(Tabela14[[#This Row],[CÓDIGO]],[1]fornnecedor!$A:$G,7,0)</f>
        <v>OUTRAS FITAS</v>
      </c>
    </row>
    <row r="4025" spans="1:11" x14ac:dyDescent="0.3">
      <c r="A4025" s="8">
        <v>86646</v>
      </c>
      <c r="B4025" s="8" t="str">
        <f>VLOOKUP(Tabela14[[#This Row],[CÓDIGO]],[1]fornnecedor!$A:$E,5,0)</f>
        <v>AKZO NOBEL LTDA DECOR</v>
      </c>
      <c r="C4025" s="9" t="s">
        <v>3989</v>
      </c>
      <c r="D4025" s="9" t="s">
        <v>543</v>
      </c>
      <c r="E4025" s="23">
        <v>0</v>
      </c>
      <c r="F4025" s="31">
        <v>2</v>
      </c>
      <c r="G4025" s="10">
        <v>201.8</v>
      </c>
      <c r="H4025" s="11">
        <f t="shared" si="124"/>
        <v>0</v>
      </c>
      <c r="I4025" s="12">
        <f t="shared" si="125"/>
        <v>403.6</v>
      </c>
      <c r="J4025" s="13" t="s">
        <v>1105</v>
      </c>
      <c r="K4025" s="37" t="str">
        <f>VLOOKUP(Tabela14[[#This Row],[CÓDIGO]],[1]fornnecedor!$A:$G,7,0)</f>
        <v>TINTA PAREDE</v>
      </c>
    </row>
    <row r="4026" spans="1:11" x14ac:dyDescent="0.3">
      <c r="A4026" s="15">
        <v>86652</v>
      </c>
      <c r="B4026" s="15" t="str">
        <f>VLOOKUP(Tabela14[[#This Row],[CÓDIGO]],[1]fornnecedor!$A:$E,5,0)</f>
        <v>AKZO NOBEL LTDA DECOR</v>
      </c>
      <c r="C4026" s="16" t="s">
        <v>3990</v>
      </c>
      <c r="D4026" s="16" t="s">
        <v>543</v>
      </c>
      <c r="E4026" s="22">
        <v>0</v>
      </c>
      <c r="F4026" s="30">
        <v>2</v>
      </c>
      <c r="G4026" s="17">
        <v>201.8</v>
      </c>
      <c r="H4026" s="11">
        <f t="shared" si="124"/>
        <v>0</v>
      </c>
      <c r="I4026" s="12">
        <f t="shared" si="125"/>
        <v>403.6</v>
      </c>
      <c r="J4026" s="13" t="s">
        <v>1105</v>
      </c>
      <c r="K4026" s="37" t="str">
        <f>VLOOKUP(Tabela14[[#This Row],[CÓDIGO]],[1]fornnecedor!$A:$G,7,0)</f>
        <v>TINTA PAREDE</v>
      </c>
    </row>
    <row r="4027" spans="1:11" x14ac:dyDescent="0.3">
      <c r="A4027" s="15">
        <v>86656</v>
      </c>
      <c r="B4027" s="15" t="str">
        <f>VLOOKUP(Tabela14[[#This Row],[CÓDIGO]],[1]fornnecedor!$A:$E,5,0)</f>
        <v>AKZO NOBEL LTDA DECOR</v>
      </c>
      <c r="C4027" s="16" t="s">
        <v>3991</v>
      </c>
      <c r="D4027" s="16" t="s">
        <v>543</v>
      </c>
      <c r="E4027" s="22">
        <v>0</v>
      </c>
      <c r="F4027" s="30">
        <v>2</v>
      </c>
      <c r="G4027" s="17">
        <v>201.8</v>
      </c>
      <c r="H4027" s="11">
        <f t="shared" si="124"/>
        <v>0</v>
      </c>
      <c r="I4027" s="12">
        <f t="shared" si="125"/>
        <v>403.6</v>
      </c>
      <c r="J4027" s="13" t="s">
        <v>1105</v>
      </c>
      <c r="K4027" s="37" t="str">
        <f>VLOOKUP(Tabela14[[#This Row],[CÓDIGO]],[1]fornnecedor!$A:$G,7,0)</f>
        <v>TINTA PAREDE</v>
      </c>
    </row>
    <row r="4028" spans="1:11" x14ac:dyDescent="0.3">
      <c r="A4028" s="15">
        <v>86620</v>
      </c>
      <c r="B4028" s="15" t="str">
        <f>VLOOKUP(Tabela14[[#This Row],[CÓDIGO]],[1]fornnecedor!$A:$E,5,0)</f>
        <v>AKZO NOBEL LTDA DECOR</v>
      </c>
      <c r="C4028" s="16" t="s">
        <v>3992</v>
      </c>
      <c r="D4028" s="16" t="s">
        <v>543</v>
      </c>
      <c r="E4028" s="22">
        <v>0</v>
      </c>
      <c r="F4028" s="30">
        <v>2</v>
      </c>
      <c r="G4028" s="17">
        <v>201.8</v>
      </c>
      <c r="H4028" s="11">
        <f t="shared" si="124"/>
        <v>0</v>
      </c>
      <c r="I4028" s="12">
        <f t="shared" si="125"/>
        <v>403.6</v>
      </c>
      <c r="J4028" s="13" t="s">
        <v>1105</v>
      </c>
      <c r="K4028" s="37" t="str">
        <f>VLOOKUP(Tabela14[[#This Row],[CÓDIGO]],[1]fornnecedor!$A:$G,7,0)</f>
        <v>TINTA PAREDE</v>
      </c>
    </row>
    <row r="4029" spans="1:11" x14ac:dyDescent="0.3">
      <c r="A4029" s="8">
        <v>86650</v>
      </c>
      <c r="B4029" s="8" t="str">
        <f>VLOOKUP(Tabela14[[#This Row],[CÓDIGO]],[1]fornnecedor!$A:$E,5,0)</f>
        <v>AKZO NOBEL LTDA DECOR</v>
      </c>
      <c r="C4029" s="9" t="s">
        <v>3993</v>
      </c>
      <c r="D4029" s="9" t="s">
        <v>543</v>
      </c>
      <c r="E4029" s="23">
        <v>0</v>
      </c>
      <c r="F4029" s="31">
        <v>2</v>
      </c>
      <c r="G4029" s="10">
        <v>201.8</v>
      </c>
      <c r="H4029" s="11">
        <f t="shared" si="124"/>
        <v>0</v>
      </c>
      <c r="I4029" s="12">
        <f t="shared" si="125"/>
        <v>403.6</v>
      </c>
      <c r="J4029" s="13" t="s">
        <v>1105</v>
      </c>
      <c r="K4029" s="37" t="str">
        <f>VLOOKUP(Tabela14[[#This Row],[CÓDIGO]],[1]fornnecedor!$A:$G,7,0)</f>
        <v>TINTA PAREDE</v>
      </c>
    </row>
    <row r="4030" spans="1:11" x14ac:dyDescent="0.3">
      <c r="A4030" s="8">
        <v>86629</v>
      </c>
      <c r="B4030" s="8" t="str">
        <f>VLOOKUP(Tabela14[[#This Row],[CÓDIGO]],[1]fornnecedor!$A:$E,5,0)</f>
        <v>AKZO NOBEL LTDA DECOR</v>
      </c>
      <c r="C4030" s="9" t="s">
        <v>3994</v>
      </c>
      <c r="D4030" s="9" t="s">
        <v>543</v>
      </c>
      <c r="E4030" s="23">
        <v>0</v>
      </c>
      <c r="F4030" s="31">
        <v>2</v>
      </c>
      <c r="G4030" s="10">
        <v>201.8</v>
      </c>
      <c r="H4030" s="11">
        <f t="shared" si="124"/>
        <v>0</v>
      </c>
      <c r="I4030" s="12">
        <f t="shared" si="125"/>
        <v>403.6</v>
      </c>
      <c r="J4030" s="13" t="s">
        <v>1105</v>
      </c>
      <c r="K4030" s="37" t="str">
        <f>VLOOKUP(Tabela14[[#This Row],[CÓDIGO]],[1]fornnecedor!$A:$G,7,0)</f>
        <v>TINTA PAREDE</v>
      </c>
    </row>
    <row r="4031" spans="1:11" x14ac:dyDescent="0.3">
      <c r="A4031" s="8">
        <v>86648</v>
      </c>
      <c r="B4031" s="8" t="str">
        <f>VLOOKUP(Tabela14[[#This Row],[CÓDIGO]],[1]fornnecedor!$A:$E,5,0)</f>
        <v>AKZO NOBEL LTDA DECOR</v>
      </c>
      <c r="C4031" s="9" t="s">
        <v>3995</v>
      </c>
      <c r="D4031" s="9" t="s">
        <v>543</v>
      </c>
      <c r="E4031" s="23">
        <v>0</v>
      </c>
      <c r="F4031" s="31">
        <v>2</v>
      </c>
      <c r="G4031" s="10">
        <v>201.8</v>
      </c>
      <c r="H4031" s="11">
        <f t="shared" si="124"/>
        <v>0</v>
      </c>
      <c r="I4031" s="12">
        <f t="shared" si="125"/>
        <v>403.6</v>
      </c>
      <c r="J4031" s="13" t="s">
        <v>1105</v>
      </c>
      <c r="K4031" s="37" t="str">
        <f>VLOOKUP(Tabela14[[#This Row],[CÓDIGO]],[1]fornnecedor!$A:$G,7,0)</f>
        <v>TINTA PAREDE</v>
      </c>
    </row>
    <row r="4032" spans="1:11" x14ac:dyDescent="0.3">
      <c r="A4032" s="8">
        <v>86658</v>
      </c>
      <c r="B4032" s="8" t="str">
        <f>VLOOKUP(Tabela14[[#This Row],[CÓDIGO]],[1]fornnecedor!$A:$E,5,0)</f>
        <v>AKZO NOBEL LTDA DECOR</v>
      </c>
      <c r="C4032" s="9" t="s">
        <v>3996</v>
      </c>
      <c r="D4032" s="9" t="s">
        <v>543</v>
      </c>
      <c r="E4032" s="23">
        <v>0</v>
      </c>
      <c r="F4032" s="31">
        <v>2</v>
      </c>
      <c r="G4032" s="10">
        <v>201.8</v>
      </c>
      <c r="H4032" s="11">
        <f t="shared" si="124"/>
        <v>0</v>
      </c>
      <c r="I4032" s="12">
        <f t="shared" si="125"/>
        <v>403.6</v>
      </c>
      <c r="J4032" s="13" t="s">
        <v>1105</v>
      </c>
      <c r="K4032" s="37" t="str">
        <f>VLOOKUP(Tabela14[[#This Row],[CÓDIGO]],[1]fornnecedor!$A:$G,7,0)</f>
        <v>TINTA PAREDE</v>
      </c>
    </row>
    <row r="4033" spans="1:11" x14ac:dyDescent="0.3">
      <c r="A4033" s="8">
        <v>86655</v>
      </c>
      <c r="B4033" s="8" t="str">
        <f>VLOOKUP(Tabela14[[#This Row],[CÓDIGO]],[1]fornnecedor!$A:$E,5,0)</f>
        <v>AKZO NOBEL LTDA DECOR</v>
      </c>
      <c r="C4033" s="9" t="s">
        <v>3997</v>
      </c>
      <c r="D4033" s="9" t="s">
        <v>543</v>
      </c>
      <c r="E4033" s="23">
        <v>0</v>
      </c>
      <c r="F4033" s="31">
        <v>2</v>
      </c>
      <c r="G4033" s="10">
        <v>201.8</v>
      </c>
      <c r="H4033" s="11">
        <f t="shared" si="124"/>
        <v>0</v>
      </c>
      <c r="I4033" s="12">
        <f t="shared" si="125"/>
        <v>403.6</v>
      </c>
      <c r="J4033" s="13" t="s">
        <v>1105</v>
      </c>
      <c r="K4033" s="37" t="str">
        <f>VLOOKUP(Tabela14[[#This Row],[CÓDIGO]],[1]fornnecedor!$A:$G,7,0)</f>
        <v>TINTA PAREDE</v>
      </c>
    </row>
    <row r="4034" spans="1:11" x14ac:dyDescent="0.3">
      <c r="A4034" s="8">
        <v>86641</v>
      </c>
      <c r="B4034" s="8" t="str">
        <f>VLOOKUP(Tabela14[[#This Row],[CÓDIGO]],[1]fornnecedor!$A:$E,5,0)</f>
        <v>AKZO NOBEL LTDA DECOR</v>
      </c>
      <c r="C4034" s="9" t="s">
        <v>3998</v>
      </c>
      <c r="D4034" s="9" t="s">
        <v>543</v>
      </c>
      <c r="E4034" s="23">
        <v>0</v>
      </c>
      <c r="F4034" s="31">
        <v>2</v>
      </c>
      <c r="G4034" s="10">
        <v>201.8</v>
      </c>
      <c r="H4034" s="11">
        <f t="shared" ref="H4034:H4097" si="126">G4034*E4034</f>
        <v>0</v>
      </c>
      <c r="I4034" s="12">
        <f t="shared" ref="I4034:I4097" si="127">G4034*F4034</f>
        <v>403.6</v>
      </c>
      <c r="J4034" s="13" t="s">
        <v>1105</v>
      </c>
      <c r="K4034" s="37" t="str">
        <f>VLOOKUP(Tabela14[[#This Row],[CÓDIGO]],[1]fornnecedor!$A:$G,7,0)</f>
        <v>TINTA PAREDE</v>
      </c>
    </row>
    <row r="4035" spans="1:11" x14ac:dyDescent="0.3">
      <c r="A4035" s="8">
        <v>86638</v>
      </c>
      <c r="B4035" s="8" t="str">
        <f>VLOOKUP(Tabela14[[#This Row],[CÓDIGO]],[1]fornnecedor!$A:$E,5,0)</f>
        <v>AKZO NOBEL LTDA DECOR</v>
      </c>
      <c r="C4035" s="9" t="s">
        <v>3999</v>
      </c>
      <c r="D4035" s="9" t="s">
        <v>543</v>
      </c>
      <c r="E4035" s="23">
        <v>0</v>
      </c>
      <c r="F4035" s="31">
        <v>2</v>
      </c>
      <c r="G4035" s="10">
        <v>201.8</v>
      </c>
      <c r="H4035" s="11">
        <f t="shared" si="126"/>
        <v>0</v>
      </c>
      <c r="I4035" s="12">
        <f t="shared" si="127"/>
        <v>403.6</v>
      </c>
      <c r="J4035" s="13" t="s">
        <v>1105</v>
      </c>
      <c r="K4035" s="37" t="str">
        <f>VLOOKUP(Tabela14[[#This Row],[CÓDIGO]],[1]fornnecedor!$A:$G,7,0)</f>
        <v>TINTA PAREDE</v>
      </c>
    </row>
    <row r="4036" spans="1:11" x14ac:dyDescent="0.3">
      <c r="A4036" s="8">
        <v>84235</v>
      </c>
      <c r="B4036" s="8" t="str">
        <f>VLOOKUP(Tabela14[[#This Row],[CÓDIGO]],[1]fornnecedor!$A:$E,5,0)</f>
        <v>BRASILUX TINTAS TECNICAS LTDA</v>
      </c>
      <c r="C4036" s="9" t="s">
        <v>4000</v>
      </c>
      <c r="D4036" s="9" t="s">
        <v>549</v>
      </c>
      <c r="E4036" s="23">
        <v>0</v>
      </c>
      <c r="F4036" s="31">
        <v>39</v>
      </c>
      <c r="G4036" s="10">
        <v>10.36</v>
      </c>
      <c r="H4036" s="11">
        <f t="shared" si="126"/>
        <v>0</v>
      </c>
      <c r="I4036" s="12">
        <f t="shared" si="127"/>
        <v>404.03999999999996</v>
      </c>
      <c r="J4036" s="13" t="s">
        <v>1105</v>
      </c>
      <c r="K4036" s="37" t="str">
        <f>VLOOKUP(Tabela14[[#This Row],[CÓDIGO]],[1]fornnecedor!$A:$G,7,0)</f>
        <v>LINHA MOVELEIRA</v>
      </c>
    </row>
    <row r="4037" spans="1:11" x14ac:dyDescent="0.3">
      <c r="A4037" s="15">
        <v>24081</v>
      </c>
      <c r="B4037" s="15" t="str">
        <f>VLOOKUP(Tabela14[[#This Row],[CÓDIGO]],[1]fornnecedor!$A:$E,5,0)</f>
        <v>SKYLACK TINTAS E VERNIZES LTDA</v>
      </c>
      <c r="C4037" s="16" t="s">
        <v>4002</v>
      </c>
      <c r="D4037" s="16" t="s">
        <v>1114</v>
      </c>
      <c r="E4037" s="22">
        <v>0</v>
      </c>
      <c r="F4037" s="30">
        <v>4.01</v>
      </c>
      <c r="G4037" s="17">
        <v>101.03</v>
      </c>
      <c r="H4037" s="11">
        <f t="shared" si="126"/>
        <v>0</v>
      </c>
      <c r="I4037" s="12">
        <f t="shared" si="127"/>
        <v>405.13029999999998</v>
      </c>
      <c r="J4037" s="13" t="s">
        <v>1105</v>
      </c>
      <c r="K4037" s="37" t="str">
        <f>VLOOKUP(Tabela14[[#This Row],[CÓDIGO]],[1]fornnecedor!$A:$G,7,0)</f>
        <v>BASES POLIÉSTER</v>
      </c>
    </row>
    <row r="4038" spans="1:11" x14ac:dyDescent="0.3">
      <c r="A4038" s="15">
        <v>22760</v>
      </c>
      <c r="B4038" s="15" t="str">
        <f>VLOOKUP(Tabela14[[#This Row],[CÓDIGO]],[1]fornnecedor!$A:$E,5,0)</f>
        <v>SKYLACK TINTAS E VERNIZES LTDA</v>
      </c>
      <c r="C4038" s="16" t="s">
        <v>4004</v>
      </c>
      <c r="D4038" s="16" t="s">
        <v>1114</v>
      </c>
      <c r="E4038" s="22">
        <v>0</v>
      </c>
      <c r="F4038" s="30">
        <v>3</v>
      </c>
      <c r="G4038" s="17">
        <v>136.16</v>
      </c>
      <c r="H4038" s="11">
        <f t="shared" si="126"/>
        <v>0</v>
      </c>
      <c r="I4038" s="12">
        <f t="shared" si="127"/>
        <v>408.48</v>
      </c>
      <c r="J4038" s="13" t="s">
        <v>1105</v>
      </c>
      <c r="K4038" s="37" t="str">
        <f>VLOOKUP(Tabela14[[#This Row],[CÓDIGO]],[1]fornnecedor!$A:$G,7,0)</f>
        <v>BASES PU</v>
      </c>
    </row>
    <row r="4039" spans="1:11" x14ac:dyDescent="0.3">
      <c r="A4039" s="15">
        <v>23045</v>
      </c>
      <c r="B4039" s="15" t="str">
        <f>VLOOKUP(Tabela14[[#This Row],[CÓDIGO]],[1]fornnecedor!$A:$E,5,0)</f>
        <v>SHERWIN - WILLIAMS DO BRASIL IND. E COM. LTDA</v>
      </c>
      <c r="C4039" s="16" t="s">
        <v>4006</v>
      </c>
      <c r="D4039" s="16" t="s">
        <v>324</v>
      </c>
      <c r="E4039" s="22">
        <v>0</v>
      </c>
      <c r="F4039" s="30">
        <v>12</v>
      </c>
      <c r="G4039" s="17">
        <v>34.11</v>
      </c>
      <c r="H4039" s="11">
        <f t="shared" si="126"/>
        <v>0</v>
      </c>
      <c r="I4039" s="12">
        <f t="shared" si="127"/>
        <v>409.32</v>
      </c>
      <c r="J4039" s="13" t="s">
        <v>1105</v>
      </c>
      <c r="K4039" s="37" t="str">
        <f>VLOOKUP(Tabela14[[#This Row],[CÓDIGO]],[1]fornnecedor!$A:$G,7,0)</f>
        <v>TINTAS POLIÉSTER</v>
      </c>
    </row>
    <row r="4040" spans="1:11" x14ac:dyDescent="0.3">
      <c r="A4040" s="15">
        <v>24114</v>
      </c>
      <c r="B4040" s="15" t="str">
        <f>VLOOKUP(Tabela14[[#This Row],[CÓDIGO]],[1]fornnecedor!$A:$E,5,0)</f>
        <v>SKYLACK TINTAS E VERNIZES LTDA</v>
      </c>
      <c r="C4040" s="16" t="s">
        <v>4007</v>
      </c>
      <c r="D4040" s="16" t="s">
        <v>1114</v>
      </c>
      <c r="E4040" s="22">
        <v>0</v>
      </c>
      <c r="F4040" s="30">
        <v>4.04</v>
      </c>
      <c r="G4040" s="17">
        <v>101.54</v>
      </c>
      <c r="H4040" s="11">
        <f t="shared" si="126"/>
        <v>0</v>
      </c>
      <c r="I4040" s="12">
        <f t="shared" si="127"/>
        <v>410.22160000000002</v>
      </c>
      <c r="J4040" s="13" t="s">
        <v>1105</v>
      </c>
      <c r="K4040" s="37" t="str">
        <f>VLOOKUP(Tabela14[[#This Row],[CÓDIGO]],[1]fornnecedor!$A:$G,7,0)</f>
        <v>BASES POLIÉSTER</v>
      </c>
    </row>
    <row r="4041" spans="1:11" x14ac:dyDescent="0.3">
      <c r="A4041" s="15">
        <v>84315</v>
      </c>
      <c r="B4041" s="15" t="str">
        <f>VLOOKUP(Tabela14[[#This Row],[CÓDIGO]],[1]fornnecedor!$A:$E,5,0)</f>
        <v>BRASILUX TINTAS TECNICAS LTDA</v>
      </c>
      <c r="C4041" s="16" t="s">
        <v>4008</v>
      </c>
      <c r="D4041" s="16" t="s">
        <v>549</v>
      </c>
      <c r="E4041" s="22">
        <v>0</v>
      </c>
      <c r="F4041" s="30">
        <v>3</v>
      </c>
      <c r="G4041" s="17">
        <v>136.81</v>
      </c>
      <c r="H4041" s="11">
        <f t="shared" si="126"/>
        <v>0</v>
      </c>
      <c r="I4041" s="12">
        <f t="shared" si="127"/>
        <v>410.43</v>
      </c>
      <c r="J4041" s="13" t="s">
        <v>1105</v>
      </c>
      <c r="K4041" s="37" t="str">
        <f>VLOOKUP(Tabela14[[#This Row],[CÓDIGO]],[1]fornnecedor!$A:$G,7,0)</f>
        <v>IMPERMEABILIZANTES</v>
      </c>
    </row>
    <row r="4042" spans="1:11" x14ac:dyDescent="0.3">
      <c r="A4042" s="8">
        <v>24049</v>
      </c>
      <c r="B4042" s="8" t="str">
        <f>VLOOKUP(Tabela14[[#This Row],[CÓDIGO]],[1]fornnecedor!$A:$E,5,0)</f>
        <v>SKYLACK TINTAS E VERNIZES LTDA</v>
      </c>
      <c r="C4042" s="9" t="s">
        <v>4009</v>
      </c>
      <c r="D4042" s="9" t="s">
        <v>1114</v>
      </c>
      <c r="E4042" s="23">
        <v>0</v>
      </c>
      <c r="F4042" s="31">
        <v>1.67</v>
      </c>
      <c r="G4042" s="10">
        <v>246.11</v>
      </c>
      <c r="H4042" s="11">
        <f t="shared" si="126"/>
        <v>0</v>
      </c>
      <c r="I4042" s="12">
        <f t="shared" si="127"/>
        <v>411.00369999999998</v>
      </c>
      <c r="J4042" s="13" t="s">
        <v>1105</v>
      </c>
      <c r="K4042" s="37" t="str">
        <f>VLOOKUP(Tabela14[[#This Row],[CÓDIGO]],[1]fornnecedor!$A:$G,7,0)</f>
        <v>BASES POLIÉSTER</v>
      </c>
    </row>
    <row r="4043" spans="1:11" x14ac:dyDescent="0.3">
      <c r="A4043" s="15">
        <v>87095</v>
      </c>
      <c r="B4043" s="15" t="str">
        <f>VLOOKUP(Tabela14[[#This Row],[CÓDIGO]],[1]fornnecedor!$A:$E,5,0)</f>
        <v>PINCEIS ATLAS S.A.</v>
      </c>
      <c r="C4043" s="16" t="s">
        <v>4011</v>
      </c>
      <c r="D4043" s="16" t="s">
        <v>23</v>
      </c>
      <c r="E4043" s="22">
        <v>0</v>
      </c>
      <c r="F4043" s="30">
        <v>24</v>
      </c>
      <c r="G4043" s="17">
        <v>17.170000000000002</v>
      </c>
      <c r="H4043" s="11">
        <f t="shared" si="126"/>
        <v>0</v>
      </c>
      <c r="I4043" s="12">
        <f t="shared" si="127"/>
        <v>412.08000000000004</v>
      </c>
      <c r="J4043" s="13" t="s">
        <v>1105</v>
      </c>
      <c r="K4043" s="37" t="str">
        <f>VLOOKUP(Tabela14[[#This Row],[CÓDIGO]],[1]fornnecedor!$A:$G,7,0)</f>
        <v>ROLOS / TRINCHAS / PINCÉIS / ESPÁTULAS</v>
      </c>
    </row>
    <row r="4044" spans="1:11" x14ac:dyDescent="0.3">
      <c r="A4044" s="8">
        <v>9978</v>
      </c>
      <c r="B4044" s="8" t="str">
        <f>VLOOKUP(Tabela14[[#This Row],[CÓDIGO]],[1]fornnecedor!$A:$E,5,0)</f>
        <v>AKZO NOBEL LTDA AUTO</v>
      </c>
      <c r="C4044" s="9" t="s">
        <v>4012</v>
      </c>
      <c r="D4044" s="9" t="s">
        <v>127</v>
      </c>
      <c r="E4044" s="23">
        <v>0</v>
      </c>
      <c r="F4044" s="31">
        <v>1</v>
      </c>
      <c r="G4044" s="10">
        <v>412.25</v>
      </c>
      <c r="H4044" s="11">
        <f t="shared" si="126"/>
        <v>0</v>
      </c>
      <c r="I4044" s="12">
        <f t="shared" si="127"/>
        <v>412.25</v>
      </c>
      <c r="J4044" s="13" t="s">
        <v>1105</v>
      </c>
      <c r="K4044" s="37" t="str">
        <f>VLOOKUP(Tabela14[[#This Row],[CÓDIGO]],[1]fornnecedor!$A:$G,7,0)</f>
        <v>BASES POLIÉSTER</v>
      </c>
    </row>
    <row r="4045" spans="1:11" x14ac:dyDescent="0.3">
      <c r="A4045" s="15">
        <v>85604</v>
      </c>
      <c r="B4045" s="15" t="str">
        <f>VLOOKUP(Tabela14[[#This Row],[CÓDIGO]],[1]fornnecedor!$A:$E,5,0)</f>
        <v>REJUMASSA INDÚSTRIA, COMÉRCIO E TRANSPORTES DE REJUNTES LTDA</v>
      </c>
      <c r="C4045" s="16" t="s">
        <v>4016</v>
      </c>
      <c r="D4045" s="16" t="s">
        <v>3665</v>
      </c>
      <c r="E4045" s="22">
        <v>0</v>
      </c>
      <c r="F4045" s="30">
        <v>46</v>
      </c>
      <c r="G4045" s="17">
        <v>9</v>
      </c>
      <c r="H4045" s="11">
        <f t="shared" si="126"/>
        <v>0</v>
      </c>
      <c r="I4045" s="12">
        <f t="shared" si="127"/>
        <v>414</v>
      </c>
      <c r="J4045" s="13" t="s">
        <v>1105</v>
      </c>
      <c r="K4045" s="37" t="str">
        <f>VLOOKUP(Tabela14[[#This Row],[CÓDIGO]],[1]fornnecedor!$A:$G,7,0)</f>
        <v>ARGAMASSA</v>
      </c>
    </row>
    <row r="4046" spans="1:11" x14ac:dyDescent="0.3">
      <c r="A4046" s="15">
        <v>20346</v>
      </c>
      <c r="B4046" s="15" t="str">
        <f>VLOOKUP(Tabela14[[#This Row],[CÓDIGO]],[1]fornnecedor!$A:$E,5,0)</f>
        <v>SHERWIN - WILLIAMS DO BRASIL IND. E COM. LTDA</v>
      </c>
      <c r="C4046" s="16" t="s">
        <v>4017</v>
      </c>
      <c r="D4046" s="16" t="s">
        <v>324</v>
      </c>
      <c r="E4046" s="22">
        <v>0</v>
      </c>
      <c r="F4046" s="30">
        <v>18</v>
      </c>
      <c r="G4046" s="17">
        <v>23.02</v>
      </c>
      <c r="H4046" s="11">
        <f t="shared" si="126"/>
        <v>0</v>
      </c>
      <c r="I4046" s="12">
        <f t="shared" si="127"/>
        <v>414.36</v>
      </c>
      <c r="J4046" s="13" t="s">
        <v>1105</v>
      </c>
      <c r="K4046" s="37" t="str">
        <f>VLOOKUP(Tabela14[[#This Row],[CÓDIGO]],[1]fornnecedor!$A:$G,7,0)</f>
        <v>TINTAS POLIÉSTER</v>
      </c>
    </row>
    <row r="4047" spans="1:11" x14ac:dyDescent="0.3">
      <c r="A4047" s="15">
        <v>24082</v>
      </c>
      <c r="B4047" s="15" t="str">
        <f>VLOOKUP(Tabela14[[#This Row],[CÓDIGO]],[1]fornnecedor!$A:$E,5,0)</f>
        <v>SKYLACK TINTAS E VERNIZES LTDA</v>
      </c>
      <c r="C4047" s="16" t="s">
        <v>4019</v>
      </c>
      <c r="D4047" s="16" t="s">
        <v>1114</v>
      </c>
      <c r="E4047" s="22">
        <v>0</v>
      </c>
      <c r="F4047" s="30">
        <v>2.91</v>
      </c>
      <c r="G4047" s="17">
        <v>142.69</v>
      </c>
      <c r="H4047" s="11">
        <f t="shared" si="126"/>
        <v>0</v>
      </c>
      <c r="I4047" s="12">
        <f t="shared" si="127"/>
        <v>415.22790000000003</v>
      </c>
      <c r="J4047" s="13" t="s">
        <v>1105</v>
      </c>
      <c r="K4047" s="37" t="str">
        <f>VLOOKUP(Tabela14[[#This Row],[CÓDIGO]],[1]fornnecedor!$A:$G,7,0)</f>
        <v>BASES POLIÉSTER</v>
      </c>
    </row>
    <row r="4048" spans="1:11" x14ac:dyDescent="0.3">
      <c r="A4048" s="8">
        <v>21492</v>
      </c>
      <c r="B4048" s="8" t="str">
        <f>VLOOKUP(Tabela14[[#This Row],[CÓDIGO]],[1]fornnecedor!$A:$E,5,0)</f>
        <v>CARVIC COM VER DE PROD E EQ P/ REP AUTO LTDA</v>
      </c>
      <c r="C4048" s="9" t="s">
        <v>4022</v>
      </c>
      <c r="D4048" s="9" t="s">
        <v>2332</v>
      </c>
      <c r="E4048" s="23">
        <v>0</v>
      </c>
      <c r="F4048" s="31">
        <v>20</v>
      </c>
      <c r="G4048" s="10">
        <v>20.8</v>
      </c>
      <c r="H4048" s="11">
        <f t="shared" si="126"/>
        <v>0</v>
      </c>
      <c r="I4048" s="12">
        <f t="shared" si="127"/>
        <v>416</v>
      </c>
      <c r="J4048" s="13" t="s">
        <v>1105</v>
      </c>
      <c r="K4048" s="37" t="str">
        <f>VLOOKUP(Tabela14[[#This Row],[CÓDIGO]],[1]fornnecedor!$A:$G,7,0)</f>
        <v xml:space="preserve">MANTA </v>
      </c>
    </row>
    <row r="4049" spans="1:11" x14ac:dyDescent="0.3">
      <c r="A4049" s="15">
        <v>24141</v>
      </c>
      <c r="B4049" s="15" t="str">
        <f>VLOOKUP(Tabela14[[#This Row],[CÓDIGO]],[1]fornnecedor!$A:$E,5,0)</f>
        <v>SKYLACK TINTAS E VERNIZES LTDA</v>
      </c>
      <c r="C4049" s="16" t="s">
        <v>4024</v>
      </c>
      <c r="D4049" s="16" t="s">
        <v>1114</v>
      </c>
      <c r="E4049" s="22">
        <v>0</v>
      </c>
      <c r="F4049" s="30">
        <v>11</v>
      </c>
      <c r="G4049" s="17">
        <v>37.869999999999997</v>
      </c>
      <c r="H4049" s="11">
        <f t="shared" si="126"/>
        <v>0</v>
      </c>
      <c r="I4049" s="12">
        <f t="shared" si="127"/>
        <v>416.57</v>
      </c>
      <c r="J4049" s="13" t="s">
        <v>1105</v>
      </c>
      <c r="K4049" s="37" t="str">
        <f>VLOOKUP(Tabela14[[#This Row],[CÓDIGO]],[1]fornnecedor!$A:$G,7,0)</f>
        <v>TINTAS PU</v>
      </c>
    </row>
    <row r="4050" spans="1:11" x14ac:dyDescent="0.3">
      <c r="A4050" s="8">
        <v>84907</v>
      </c>
      <c r="B4050" s="8" t="str">
        <f>VLOOKUP(Tabela14[[#This Row],[CÓDIGO]],[1]fornnecedor!$A:$E,5,0)</f>
        <v>BRASILUX TINTAS TECNICAS LTDA</v>
      </c>
      <c r="C4050" s="9" t="s">
        <v>4025</v>
      </c>
      <c r="D4050" s="9" t="s">
        <v>549</v>
      </c>
      <c r="E4050" s="23">
        <v>0</v>
      </c>
      <c r="F4050" s="31">
        <v>7</v>
      </c>
      <c r="G4050" s="10">
        <v>59.55</v>
      </c>
      <c r="H4050" s="11">
        <f t="shared" si="126"/>
        <v>0</v>
      </c>
      <c r="I4050" s="12">
        <f t="shared" si="127"/>
        <v>416.84999999999997</v>
      </c>
      <c r="J4050" s="13" t="s">
        <v>1105</v>
      </c>
      <c r="K4050" s="37" t="str">
        <f>VLOOKUP(Tabela14[[#This Row],[CÓDIGO]],[1]fornnecedor!$A:$G,7,0)</f>
        <v>ESMALTES</v>
      </c>
    </row>
    <row r="4051" spans="1:11" x14ac:dyDescent="0.3">
      <c r="A4051" s="8">
        <v>24113</v>
      </c>
      <c r="B4051" s="8" t="str">
        <f>VLOOKUP(Tabela14[[#This Row],[CÓDIGO]],[1]fornnecedor!$A:$E,5,0)</f>
        <v>SKYLACK TINTAS E VERNIZES LTDA</v>
      </c>
      <c r="C4051" s="9" t="s">
        <v>4027</v>
      </c>
      <c r="D4051" s="9" t="s">
        <v>1114</v>
      </c>
      <c r="E4051" s="23">
        <v>0</v>
      </c>
      <c r="F4051" s="31">
        <v>5</v>
      </c>
      <c r="G4051" s="10">
        <v>83.48</v>
      </c>
      <c r="H4051" s="11">
        <f t="shared" si="126"/>
        <v>0</v>
      </c>
      <c r="I4051" s="12">
        <f t="shared" si="127"/>
        <v>417.40000000000003</v>
      </c>
      <c r="J4051" s="13" t="s">
        <v>1105</v>
      </c>
      <c r="K4051" s="37" t="str">
        <f>VLOOKUP(Tabela14[[#This Row],[CÓDIGO]],[1]fornnecedor!$A:$G,7,0)</f>
        <v>BASES POLIÉSTER</v>
      </c>
    </row>
    <row r="4052" spans="1:11" x14ac:dyDescent="0.3">
      <c r="A4052" s="15">
        <v>85934</v>
      </c>
      <c r="B4052" s="15" t="str">
        <f>VLOOKUP(Tabela14[[#This Row],[CÓDIGO]],[1]fornnecedor!$A:$E,5,0)</f>
        <v>AKZO NOBEL LTDA DECOR</v>
      </c>
      <c r="C4052" s="16" t="s">
        <v>4029</v>
      </c>
      <c r="D4052" s="16" t="s">
        <v>543</v>
      </c>
      <c r="E4052" s="22">
        <v>0</v>
      </c>
      <c r="F4052" s="30">
        <v>14</v>
      </c>
      <c r="G4052" s="17">
        <v>29.91</v>
      </c>
      <c r="H4052" s="11">
        <f t="shared" si="126"/>
        <v>0</v>
      </c>
      <c r="I4052" s="12">
        <f t="shared" si="127"/>
        <v>418.74</v>
      </c>
      <c r="J4052" s="13" t="s">
        <v>1105</v>
      </c>
      <c r="K4052" s="37" t="str">
        <f>VLOOKUP(Tabela14[[#This Row],[CÓDIGO]],[1]fornnecedor!$A:$G,7,0)</f>
        <v>ESMALTES</v>
      </c>
    </row>
    <row r="4053" spans="1:11" x14ac:dyDescent="0.3">
      <c r="A4053" s="15">
        <v>86633</v>
      </c>
      <c r="B4053" s="15" t="str">
        <f>VLOOKUP(Tabela14[[#This Row],[CÓDIGO]],[1]fornnecedor!$A:$E,5,0)</f>
        <v>AKZO NOBEL LTDA DECOR</v>
      </c>
      <c r="C4053" s="16" t="s">
        <v>4034</v>
      </c>
      <c r="D4053" s="16" t="s">
        <v>543</v>
      </c>
      <c r="E4053" s="22">
        <v>0</v>
      </c>
      <c r="F4053" s="30">
        <v>2</v>
      </c>
      <c r="G4053" s="17">
        <v>210.66</v>
      </c>
      <c r="H4053" s="11">
        <f t="shared" si="126"/>
        <v>0</v>
      </c>
      <c r="I4053" s="12">
        <f t="shared" si="127"/>
        <v>421.32</v>
      </c>
      <c r="J4053" s="13" t="s">
        <v>1105</v>
      </c>
      <c r="K4053" s="37" t="str">
        <f>VLOOKUP(Tabela14[[#This Row],[CÓDIGO]],[1]fornnecedor!$A:$G,7,0)</f>
        <v>TINTA PAREDE</v>
      </c>
    </row>
    <row r="4054" spans="1:11" x14ac:dyDescent="0.3">
      <c r="A4054" s="8">
        <v>85056</v>
      </c>
      <c r="B4054" s="8" t="str">
        <f>VLOOKUP(Tabela14[[#This Row],[CÓDIGO]],[1]fornnecedor!$A:$E,5,0)</f>
        <v>PINCEIS ATLAS S.A.</v>
      </c>
      <c r="C4054" s="9" t="s">
        <v>4035</v>
      </c>
      <c r="D4054" s="9" t="s">
        <v>23</v>
      </c>
      <c r="E4054" s="23">
        <v>0</v>
      </c>
      <c r="F4054" s="31">
        <v>38</v>
      </c>
      <c r="G4054" s="10">
        <v>11.1</v>
      </c>
      <c r="H4054" s="11">
        <f t="shared" si="126"/>
        <v>0</v>
      </c>
      <c r="I4054" s="12">
        <f t="shared" si="127"/>
        <v>421.8</v>
      </c>
      <c r="J4054" s="13" t="s">
        <v>1105</v>
      </c>
      <c r="K4054" s="37" t="str">
        <f>VLOOKUP(Tabela14[[#This Row],[CÓDIGO]],[1]fornnecedor!$A:$G,7,0)</f>
        <v>ROLOS / TRINCHAS / PINCÉIS / ESPÁTULAS</v>
      </c>
    </row>
    <row r="4055" spans="1:11" x14ac:dyDescent="0.3">
      <c r="A4055" s="15">
        <v>84005</v>
      </c>
      <c r="B4055" s="15" t="str">
        <f>VLOOKUP(Tabela14[[#This Row],[CÓDIGO]],[1]fornnecedor!$A:$E,5,0)</f>
        <v>BRASILUX TINTAS TECNICAS LTDA</v>
      </c>
      <c r="C4055" s="16" t="s">
        <v>4036</v>
      </c>
      <c r="D4055" s="16" t="s">
        <v>549</v>
      </c>
      <c r="E4055" s="22">
        <v>0</v>
      </c>
      <c r="F4055" s="30">
        <v>5</v>
      </c>
      <c r="G4055" s="17">
        <v>84.42</v>
      </c>
      <c r="H4055" s="11">
        <f t="shared" si="126"/>
        <v>0</v>
      </c>
      <c r="I4055" s="12">
        <f t="shared" si="127"/>
        <v>422.1</v>
      </c>
      <c r="J4055" s="13" t="s">
        <v>1105</v>
      </c>
      <c r="K4055" s="37" t="str">
        <f>VLOOKUP(Tabela14[[#This Row],[CÓDIGO]],[1]fornnecedor!$A:$G,7,0)</f>
        <v>EPOXI</v>
      </c>
    </row>
    <row r="4056" spans="1:11" x14ac:dyDescent="0.3">
      <c r="A4056" s="15">
        <v>85306</v>
      </c>
      <c r="B4056" s="15" t="str">
        <f>VLOOKUP(Tabela14[[#This Row],[CÓDIGO]],[1]fornnecedor!$A:$E,5,0)</f>
        <v>BRASILUX TINTAS TECNICAS LTDA</v>
      </c>
      <c r="C4056" s="16" t="s">
        <v>4038</v>
      </c>
      <c r="D4056" s="16" t="s">
        <v>549</v>
      </c>
      <c r="E4056" s="22">
        <v>0</v>
      </c>
      <c r="F4056" s="30">
        <v>8</v>
      </c>
      <c r="G4056" s="17">
        <v>52.81</v>
      </c>
      <c r="H4056" s="11">
        <f t="shared" si="126"/>
        <v>0</v>
      </c>
      <c r="I4056" s="12">
        <f t="shared" si="127"/>
        <v>422.48</v>
      </c>
      <c r="J4056" s="13" t="s">
        <v>1105</v>
      </c>
      <c r="K4056" s="37" t="str">
        <f>VLOOKUP(Tabela14[[#This Row],[CÓDIGO]],[1]fornnecedor!$A:$G,7,0)</f>
        <v>ESMALTES</v>
      </c>
    </row>
    <row r="4057" spans="1:11" x14ac:dyDescent="0.3">
      <c r="A4057" s="15">
        <v>84169</v>
      </c>
      <c r="B4057" s="15" t="str">
        <f>VLOOKUP(Tabela14[[#This Row],[CÓDIGO]],[1]fornnecedor!$A:$E,5,0)</f>
        <v>BRASILUX TINTAS TECNICAS LTDA</v>
      </c>
      <c r="C4057" s="16" t="s">
        <v>4041</v>
      </c>
      <c r="D4057" s="16" t="s">
        <v>549</v>
      </c>
      <c r="E4057" s="22">
        <v>0</v>
      </c>
      <c r="F4057" s="30">
        <v>23</v>
      </c>
      <c r="G4057" s="17">
        <v>18.46</v>
      </c>
      <c r="H4057" s="11">
        <f t="shared" si="126"/>
        <v>0</v>
      </c>
      <c r="I4057" s="12">
        <f t="shared" si="127"/>
        <v>424.58000000000004</v>
      </c>
      <c r="J4057" s="13" t="s">
        <v>1105</v>
      </c>
      <c r="K4057" s="37" t="str">
        <f>VLOOKUP(Tabela14[[#This Row],[CÓDIGO]],[1]fornnecedor!$A:$G,7,0)</f>
        <v>ESMALTES</v>
      </c>
    </row>
    <row r="4058" spans="1:11" x14ac:dyDescent="0.3">
      <c r="A4058" s="8">
        <v>84764</v>
      </c>
      <c r="B4058" s="8" t="str">
        <f>VLOOKUP(Tabela14[[#This Row],[CÓDIGO]],[1]fornnecedor!$A:$E,5,0)</f>
        <v>BRASILUX TINTAS TECNICAS LTDA</v>
      </c>
      <c r="C4058" s="9" t="s">
        <v>4042</v>
      </c>
      <c r="D4058" s="9" t="s">
        <v>549</v>
      </c>
      <c r="E4058" s="23">
        <v>0</v>
      </c>
      <c r="F4058" s="31">
        <v>2</v>
      </c>
      <c r="G4058" s="10">
        <v>212.52</v>
      </c>
      <c r="H4058" s="11">
        <f t="shared" si="126"/>
        <v>0</v>
      </c>
      <c r="I4058" s="12">
        <f t="shared" si="127"/>
        <v>425.04</v>
      </c>
      <c r="J4058" s="13" t="s">
        <v>1105</v>
      </c>
      <c r="K4058" s="37" t="str">
        <f>VLOOKUP(Tabela14[[#This Row],[CÓDIGO]],[1]fornnecedor!$A:$G,7,0)</f>
        <v>TINTA EMBORRACHADA</v>
      </c>
    </row>
    <row r="4059" spans="1:11" x14ac:dyDescent="0.3">
      <c r="A4059" s="15">
        <v>84550</v>
      </c>
      <c r="B4059" s="15" t="str">
        <f>VLOOKUP(Tabela14[[#This Row],[CÓDIGO]],[1]fornnecedor!$A:$E,5,0)</f>
        <v>AKZO NOBEL LTDA AUTO</v>
      </c>
      <c r="C4059" s="16" t="s">
        <v>315</v>
      </c>
      <c r="D4059" s="16" t="s">
        <v>103</v>
      </c>
      <c r="E4059" s="22">
        <v>0</v>
      </c>
      <c r="F4059" s="30">
        <v>18</v>
      </c>
      <c r="G4059" s="17">
        <v>23.68</v>
      </c>
      <c r="H4059" s="11">
        <f t="shared" si="126"/>
        <v>0</v>
      </c>
      <c r="I4059" s="12">
        <f t="shared" si="127"/>
        <v>426.24</v>
      </c>
      <c r="J4059" s="13" t="s">
        <v>1105</v>
      </c>
      <c r="K4059" s="37" t="str">
        <f>VLOOKUP(Tabela14[[#This Row],[CÓDIGO]],[1]fornnecedor!$A:$G,7,0)</f>
        <v>TINTAS POLIÉSTER</v>
      </c>
    </row>
    <row r="4060" spans="1:11" x14ac:dyDescent="0.3">
      <c r="A4060" s="8">
        <v>23749</v>
      </c>
      <c r="B4060" s="8" t="str">
        <f>VLOOKUP(Tabela14[[#This Row],[CÓDIGO]],[1]fornnecedor!$A:$E,5,0)</f>
        <v>SAINT- GOBAIN DO BRASIL PROD. IND. E CONSTR. LTDA</v>
      </c>
      <c r="C4060" s="9" t="s">
        <v>4045</v>
      </c>
      <c r="D4060" s="9" t="s">
        <v>49</v>
      </c>
      <c r="E4060" s="23">
        <v>0</v>
      </c>
      <c r="F4060" s="31">
        <v>4</v>
      </c>
      <c r="G4060" s="10">
        <v>106.7</v>
      </c>
      <c r="H4060" s="11">
        <f t="shared" si="126"/>
        <v>0</v>
      </c>
      <c r="I4060" s="12">
        <f t="shared" si="127"/>
        <v>426.8</v>
      </c>
      <c r="J4060" s="13" t="s">
        <v>1105</v>
      </c>
      <c r="K4060" s="37" t="str">
        <f>VLOOKUP(Tabela14[[#This Row],[CÓDIGO]],[1]fornnecedor!$A:$G,7,0)</f>
        <v>CERA  / LIMPEZA /  POLIMENTO VEICULAR</v>
      </c>
    </row>
    <row r="4061" spans="1:11" x14ac:dyDescent="0.3">
      <c r="A4061" s="8">
        <v>23993</v>
      </c>
      <c r="B4061" s="8" t="str">
        <f>VLOOKUP(Tabela14[[#This Row],[CÓDIGO]],[1]fornnecedor!$A:$E,5,0)</f>
        <v>SKYLACK TINTAS E VERNIZES LTDA</v>
      </c>
      <c r="C4061" s="9" t="s">
        <v>4046</v>
      </c>
      <c r="D4061" s="9" t="s">
        <v>1114</v>
      </c>
      <c r="E4061" s="23">
        <v>0</v>
      </c>
      <c r="F4061" s="31">
        <v>3.91</v>
      </c>
      <c r="G4061" s="10">
        <v>109.48</v>
      </c>
      <c r="H4061" s="11">
        <f t="shared" si="126"/>
        <v>0</v>
      </c>
      <c r="I4061" s="12">
        <f t="shared" si="127"/>
        <v>428.06680000000006</v>
      </c>
      <c r="J4061" s="13" t="s">
        <v>1105</v>
      </c>
      <c r="K4061" s="37" t="str">
        <f>VLOOKUP(Tabela14[[#This Row],[CÓDIGO]],[1]fornnecedor!$A:$G,7,0)</f>
        <v>BASES POLIÉSTER</v>
      </c>
    </row>
    <row r="4062" spans="1:11" x14ac:dyDescent="0.3">
      <c r="A4062" s="15">
        <v>22053</v>
      </c>
      <c r="B4062" s="15" t="str">
        <f>VLOOKUP(Tabela14[[#This Row],[CÓDIGO]],[1]fornnecedor!$A:$E,5,0)</f>
        <v>3M DO BRASIL LTDA</v>
      </c>
      <c r="C4062" s="16" t="s">
        <v>4047</v>
      </c>
      <c r="D4062" s="16" t="s">
        <v>366</v>
      </c>
      <c r="E4062" s="22">
        <v>0</v>
      </c>
      <c r="F4062" s="30">
        <v>3</v>
      </c>
      <c r="G4062" s="17">
        <v>142.78</v>
      </c>
      <c r="H4062" s="11">
        <f t="shared" si="126"/>
        <v>0</v>
      </c>
      <c r="I4062" s="12">
        <f t="shared" si="127"/>
        <v>428.34000000000003</v>
      </c>
      <c r="J4062" s="13" t="s">
        <v>1105</v>
      </c>
      <c r="K4062" s="37" t="str">
        <f>VLOOKUP(Tabela14[[#This Row],[CÓDIGO]],[1]fornnecedor!$A:$G,7,0)</f>
        <v>BOINAS PARA POLIMENTO</v>
      </c>
    </row>
    <row r="4063" spans="1:11" x14ac:dyDescent="0.3">
      <c r="A4063" s="8">
        <v>21553</v>
      </c>
      <c r="B4063" s="8" t="str">
        <f>VLOOKUP(Tabela14[[#This Row],[CÓDIGO]],[1]fornnecedor!$A:$E,5,0)</f>
        <v>SHERWIN - WILLIAMS DO BRASIL IND. E COM. LTDA</v>
      </c>
      <c r="C4063" s="9" t="s">
        <v>4049</v>
      </c>
      <c r="D4063" s="9" t="s">
        <v>324</v>
      </c>
      <c r="E4063" s="23">
        <v>0</v>
      </c>
      <c r="F4063" s="31">
        <v>12</v>
      </c>
      <c r="G4063" s="10">
        <v>35.83</v>
      </c>
      <c r="H4063" s="11">
        <f t="shared" si="126"/>
        <v>0</v>
      </c>
      <c r="I4063" s="12">
        <f t="shared" si="127"/>
        <v>429.96</v>
      </c>
      <c r="J4063" s="13" t="s">
        <v>1105</v>
      </c>
      <c r="K4063" s="37" t="str">
        <f>VLOOKUP(Tabela14[[#This Row],[CÓDIGO]],[1]fornnecedor!$A:$G,7,0)</f>
        <v>TINTAS POLIÉSTER</v>
      </c>
    </row>
    <row r="4064" spans="1:11" x14ac:dyDescent="0.3">
      <c r="A4064" s="15">
        <v>24076</v>
      </c>
      <c r="B4064" s="15" t="str">
        <f>VLOOKUP(Tabela14[[#This Row],[CÓDIGO]],[1]fornnecedor!$A:$E,5,0)</f>
        <v>SKYLACK TINTAS E VERNIZES LTDA</v>
      </c>
      <c r="C4064" s="16" t="s">
        <v>4051</v>
      </c>
      <c r="D4064" s="16" t="s">
        <v>1114</v>
      </c>
      <c r="E4064" s="22">
        <v>0</v>
      </c>
      <c r="F4064" s="30">
        <v>5.2</v>
      </c>
      <c r="G4064" s="17">
        <v>82.89</v>
      </c>
      <c r="H4064" s="11">
        <f t="shared" si="126"/>
        <v>0</v>
      </c>
      <c r="I4064" s="12">
        <f t="shared" si="127"/>
        <v>431.02800000000002</v>
      </c>
      <c r="J4064" s="13" t="s">
        <v>1105</v>
      </c>
      <c r="K4064" s="37" t="str">
        <f>VLOOKUP(Tabela14[[#This Row],[CÓDIGO]],[1]fornnecedor!$A:$G,7,0)</f>
        <v>BASES POLIÉSTER</v>
      </c>
    </row>
    <row r="4065" spans="1:11" x14ac:dyDescent="0.3">
      <c r="A4065" s="15">
        <v>85172</v>
      </c>
      <c r="B4065" s="15" t="str">
        <f>VLOOKUP(Tabela14[[#This Row],[CÓDIGO]],[1]fornnecedor!$A:$E,5,0)</f>
        <v>BRASILUX TINTAS TECNICAS LTDA</v>
      </c>
      <c r="C4065" s="16" t="s">
        <v>4052</v>
      </c>
      <c r="D4065" s="16" t="s">
        <v>549</v>
      </c>
      <c r="E4065" s="22">
        <v>0</v>
      </c>
      <c r="F4065" s="30">
        <v>13</v>
      </c>
      <c r="G4065" s="17">
        <v>33.21</v>
      </c>
      <c r="H4065" s="11">
        <f t="shared" si="126"/>
        <v>0</v>
      </c>
      <c r="I4065" s="12">
        <f t="shared" si="127"/>
        <v>431.73</v>
      </c>
      <c r="J4065" s="13" t="s">
        <v>1105</v>
      </c>
      <c r="K4065" s="37" t="str">
        <f>VLOOKUP(Tabela14[[#This Row],[CÓDIGO]],[1]fornnecedor!$A:$G,7,0)</f>
        <v>CIMENTO QUEIMADO / EFEITOS DECORATIVOS</v>
      </c>
    </row>
    <row r="4066" spans="1:11" x14ac:dyDescent="0.3">
      <c r="A4066" s="8">
        <v>84301</v>
      </c>
      <c r="B4066" s="8" t="str">
        <f>VLOOKUP(Tabela14[[#This Row],[CÓDIGO]],[1]fornnecedor!$A:$E,5,0)</f>
        <v>BRASILUX TINTAS TECNICAS LTDA</v>
      </c>
      <c r="C4066" s="9" t="s">
        <v>4053</v>
      </c>
      <c r="D4066" s="9" t="s">
        <v>549</v>
      </c>
      <c r="E4066" s="23">
        <v>0</v>
      </c>
      <c r="F4066" s="31">
        <v>8</v>
      </c>
      <c r="G4066" s="10">
        <v>54.1</v>
      </c>
      <c r="H4066" s="11">
        <f t="shared" si="126"/>
        <v>0</v>
      </c>
      <c r="I4066" s="12">
        <f t="shared" si="127"/>
        <v>432.8</v>
      </c>
      <c r="J4066" s="13" t="s">
        <v>1105</v>
      </c>
      <c r="K4066" s="37" t="str">
        <f>VLOOKUP(Tabela14[[#This Row],[CÓDIGO]],[1]fornnecedor!$A:$G,7,0)</f>
        <v>TINTA PARA PISO</v>
      </c>
    </row>
    <row r="4067" spans="1:11" x14ac:dyDescent="0.3">
      <c r="A4067" s="8">
        <v>85464</v>
      </c>
      <c r="B4067" s="8" t="str">
        <f>VLOOKUP(Tabela14[[#This Row],[CÓDIGO]],[1]fornnecedor!$A:$E,5,0)</f>
        <v>SAINT GOBAIN</v>
      </c>
      <c r="C4067" s="9" t="s">
        <v>4054</v>
      </c>
      <c r="D4067" s="9" t="s">
        <v>2821</v>
      </c>
      <c r="E4067" s="23">
        <v>0</v>
      </c>
      <c r="F4067" s="31">
        <v>27</v>
      </c>
      <c r="G4067" s="10">
        <v>16.04</v>
      </c>
      <c r="H4067" s="11">
        <f t="shared" si="126"/>
        <v>0</v>
      </c>
      <c r="I4067" s="12">
        <f t="shared" si="127"/>
        <v>433.08</v>
      </c>
      <c r="J4067" s="13" t="s">
        <v>1105</v>
      </c>
      <c r="K4067" s="37" t="str">
        <f>VLOOKUP(Tabela14[[#This Row],[CÓDIGO]],[1]fornnecedor!$A:$G,7,0)</f>
        <v>COLA  INST. / COLA  ADESIVA</v>
      </c>
    </row>
    <row r="4068" spans="1:11" x14ac:dyDescent="0.3">
      <c r="A4068" s="8">
        <v>85995</v>
      </c>
      <c r="B4068" s="8" t="str">
        <f>VLOOKUP(Tabela14[[#This Row],[CÓDIGO]],[1]fornnecedor!$A:$E,5,0)</f>
        <v>AKZO NOBEL LTDA DECOR</v>
      </c>
      <c r="C4068" s="9" t="s">
        <v>4055</v>
      </c>
      <c r="D4068" s="9" t="s">
        <v>543</v>
      </c>
      <c r="E4068" s="23">
        <v>0</v>
      </c>
      <c r="F4068" s="31">
        <v>8</v>
      </c>
      <c r="G4068" s="10">
        <v>54.31</v>
      </c>
      <c r="H4068" s="11">
        <f t="shared" si="126"/>
        <v>0</v>
      </c>
      <c r="I4068" s="12">
        <f t="shared" si="127"/>
        <v>434.48</v>
      </c>
      <c r="J4068" s="13" t="s">
        <v>1105</v>
      </c>
      <c r="K4068" s="37" t="str">
        <f>VLOOKUP(Tabela14[[#This Row],[CÓDIGO]],[1]fornnecedor!$A:$G,7,0)</f>
        <v>ESMALTES</v>
      </c>
    </row>
    <row r="4069" spans="1:11" x14ac:dyDescent="0.3">
      <c r="A4069" s="15">
        <v>84816</v>
      </c>
      <c r="B4069" s="15" t="str">
        <f>VLOOKUP(Tabela14[[#This Row],[CÓDIGO]],[1]fornnecedor!$A:$E,5,0)</f>
        <v>BRASILUX TINTAS TECNICAS LTDA</v>
      </c>
      <c r="C4069" s="16" t="s">
        <v>4057</v>
      </c>
      <c r="D4069" s="16" t="s">
        <v>549</v>
      </c>
      <c r="E4069" s="22">
        <v>0</v>
      </c>
      <c r="F4069" s="30">
        <v>15</v>
      </c>
      <c r="G4069" s="17">
        <v>29.09</v>
      </c>
      <c r="H4069" s="11">
        <f t="shared" si="126"/>
        <v>0</v>
      </c>
      <c r="I4069" s="12">
        <f t="shared" si="127"/>
        <v>436.35</v>
      </c>
      <c r="J4069" s="13" t="s">
        <v>1105</v>
      </c>
      <c r="K4069" s="37" t="str">
        <f>VLOOKUP(Tabela14[[#This Row],[CÓDIGO]],[1]fornnecedor!$A:$G,7,0)</f>
        <v>KIT BRASCORTEN</v>
      </c>
    </row>
    <row r="4070" spans="1:11" x14ac:dyDescent="0.3">
      <c r="A4070" s="8">
        <v>23925</v>
      </c>
      <c r="B4070" s="8" t="str">
        <f>VLOOKUP(Tabela14[[#This Row],[CÓDIGO]],[1]fornnecedor!$A:$E,5,0)</f>
        <v>AKZO NOBEL LTDA AUTO</v>
      </c>
      <c r="C4070" s="9" t="s">
        <v>4058</v>
      </c>
      <c r="D4070" s="9" t="s">
        <v>127</v>
      </c>
      <c r="E4070" s="23">
        <v>0</v>
      </c>
      <c r="F4070" s="31">
        <v>12</v>
      </c>
      <c r="G4070" s="10">
        <v>36.380000000000003</v>
      </c>
      <c r="H4070" s="11">
        <f t="shared" si="126"/>
        <v>0</v>
      </c>
      <c r="I4070" s="12">
        <f t="shared" si="127"/>
        <v>436.56000000000006</v>
      </c>
      <c r="J4070" s="13" t="s">
        <v>1105</v>
      </c>
      <c r="K4070" s="37" t="str">
        <f>VLOOKUP(Tabela14[[#This Row],[CÓDIGO]],[1]fornnecedor!$A:$G,7,0)</f>
        <v>PRIMER AUTOMOTIVO</v>
      </c>
    </row>
    <row r="4071" spans="1:11" x14ac:dyDescent="0.3">
      <c r="A4071" s="15">
        <v>85886</v>
      </c>
      <c r="B4071" s="15" t="str">
        <f>VLOOKUP(Tabela14[[#This Row],[CÓDIGO]],[1]fornnecedor!$A:$E,5,0)</f>
        <v>AKZO NOBEL LTDA DECOR</v>
      </c>
      <c r="C4071" s="16" t="s">
        <v>4059</v>
      </c>
      <c r="D4071" s="16" t="s">
        <v>543</v>
      </c>
      <c r="E4071" s="22">
        <v>0</v>
      </c>
      <c r="F4071" s="30">
        <v>12</v>
      </c>
      <c r="G4071" s="17">
        <v>36.479999999999997</v>
      </c>
      <c r="H4071" s="11">
        <f t="shared" si="126"/>
        <v>0</v>
      </c>
      <c r="I4071" s="12">
        <f t="shared" si="127"/>
        <v>437.76</v>
      </c>
      <c r="J4071" s="13" t="s">
        <v>1105</v>
      </c>
      <c r="K4071" s="37" t="str">
        <f>VLOOKUP(Tabela14[[#This Row],[CÓDIGO]],[1]fornnecedor!$A:$G,7,0)</f>
        <v>SELADOR ACRÍLICO</v>
      </c>
    </row>
    <row r="4072" spans="1:11" x14ac:dyDescent="0.3">
      <c r="A4072" s="15">
        <v>21988</v>
      </c>
      <c r="B4072" s="15" t="str">
        <f>VLOOKUP(Tabela14[[#This Row],[CÓDIGO]],[1]fornnecedor!$A:$E,5,0)</f>
        <v>SHERWIN - WILLIAMS DO BRASIL IND. E COM. LTDA</v>
      </c>
      <c r="C4072" s="16" t="s">
        <v>4060</v>
      </c>
      <c r="D4072" s="16" t="s">
        <v>324</v>
      </c>
      <c r="E4072" s="22">
        <v>0</v>
      </c>
      <c r="F4072" s="30">
        <v>5</v>
      </c>
      <c r="G4072" s="17">
        <v>87.74</v>
      </c>
      <c r="H4072" s="11">
        <f t="shared" si="126"/>
        <v>0</v>
      </c>
      <c r="I4072" s="12">
        <f t="shared" si="127"/>
        <v>438.7</v>
      </c>
      <c r="J4072" s="13" t="s">
        <v>1105</v>
      </c>
      <c r="K4072" s="37" t="str">
        <f>VLOOKUP(Tabela14[[#This Row],[CÓDIGO]],[1]fornnecedor!$A:$G,7,0)</f>
        <v>PRIMER AUTOMOTIVO</v>
      </c>
    </row>
    <row r="4073" spans="1:11" x14ac:dyDescent="0.3">
      <c r="A4073" s="15">
        <v>24125</v>
      </c>
      <c r="B4073" s="15" t="str">
        <f>VLOOKUP(Tabela14[[#This Row],[CÓDIGO]],[1]fornnecedor!$A:$E,5,0)</f>
        <v>SKYLACK TINTAS E VERNIZES LTDA</v>
      </c>
      <c r="C4073" s="16" t="s">
        <v>4062</v>
      </c>
      <c r="D4073" s="16" t="s">
        <v>1114</v>
      </c>
      <c r="E4073" s="22">
        <v>0</v>
      </c>
      <c r="F4073" s="30">
        <v>15</v>
      </c>
      <c r="G4073" s="17">
        <v>29.28</v>
      </c>
      <c r="H4073" s="11">
        <f t="shared" si="126"/>
        <v>0</v>
      </c>
      <c r="I4073" s="12">
        <f t="shared" si="127"/>
        <v>439.20000000000005</v>
      </c>
      <c r="J4073" s="13" t="s">
        <v>1105</v>
      </c>
      <c r="K4073" s="37" t="str">
        <f>VLOOKUP(Tabela14[[#This Row],[CÓDIGO]],[1]fornnecedor!$A:$G,7,0)</f>
        <v>TINTAS POLIÉSTER</v>
      </c>
    </row>
    <row r="4074" spans="1:11" x14ac:dyDescent="0.3">
      <c r="A4074" s="8">
        <v>85754</v>
      </c>
      <c r="B4074" s="8" t="str">
        <f>VLOOKUP(Tabela14[[#This Row],[CÓDIGO]],[1]fornnecedor!$A:$E,5,0)</f>
        <v>AKZO NOBEL LTDA DECOR</v>
      </c>
      <c r="C4074" s="9" t="s">
        <v>1565</v>
      </c>
      <c r="D4074" s="9" t="s">
        <v>543</v>
      </c>
      <c r="E4074" s="23">
        <v>0</v>
      </c>
      <c r="F4074" s="31">
        <v>15</v>
      </c>
      <c r="G4074" s="10">
        <v>29.31</v>
      </c>
      <c r="H4074" s="11">
        <f t="shared" si="126"/>
        <v>0</v>
      </c>
      <c r="I4074" s="12">
        <f t="shared" si="127"/>
        <v>439.65</v>
      </c>
      <c r="J4074" s="13" t="s">
        <v>1105</v>
      </c>
      <c r="K4074" s="37" t="str">
        <f>VLOOKUP(Tabela14[[#This Row],[CÓDIGO]],[1]fornnecedor!$A:$G,7,0)</f>
        <v>TINTA PAREDE</v>
      </c>
    </row>
    <row r="4075" spans="1:11" x14ac:dyDescent="0.3">
      <c r="A4075" s="15">
        <v>85963</v>
      </c>
      <c r="B4075" s="15" t="str">
        <f>VLOOKUP(Tabela14[[#This Row],[CÓDIGO]],[1]fornnecedor!$A:$E,5,0)</f>
        <v>AKZO NOBEL LTDA DECOR</v>
      </c>
      <c r="C4075" s="16" t="s">
        <v>4063</v>
      </c>
      <c r="D4075" s="16" t="s">
        <v>543</v>
      </c>
      <c r="E4075" s="22">
        <v>0</v>
      </c>
      <c r="F4075" s="30">
        <v>5</v>
      </c>
      <c r="G4075" s="17">
        <v>88.07</v>
      </c>
      <c r="H4075" s="11">
        <f t="shared" si="126"/>
        <v>0</v>
      </c>
      <c r="I4075" s="12">
        <f t="shared" si="127"/>
        <v>440.34999999999997</v>
      </c>
      <c r="J4075" s="13" t="s">
        <v>1105</v>
      </c>
      <c r="K4075" s="37" t="str">
        <f>VLOOKUP(Tabela14[[#This Row],[CÓDIGO]],[1]fornnecedor!$A:$G,7,0)</f>
        <v>ESMALTES</v>
      </c>
    </row>
    <row r="4076" spans="1:11" x14ac:dyDescent="0.3">
      <c r="A4076" s="8">
        <v>24053</v>
      </c>
      <c r="B4076" s="8" t="str">
        <f>VLOOKUP(Tabela14[[#This Row],[CÓDIGO]],[1]fornnecedor!$A:$E,5,0)</f>
        <v>SKYLACK TINTAS E VERNIZES LTDA</v>
      </c>
      <c r="C4076" s="9" t="s">
        <v>4065</v>
      </c>
      <c r="D4076" s="9" t="s">
        <v>1114</v>
      </c>
      <c r="E4076" s="23">
        <v>0</v>
      </c>
      <c r="F4076" s="31">
        <v>4.67</v>
      </c>
      <c r="G4076" s="10">
        <v>94.51</v>
      </c>
      <c r="H4076" s="11">
        <f t="shared" si="126"/>
        <v>0</v>
      </c>
      <c r="I4076" s="12">
        <f t="shared" si="127"/>
        <v>441.36170000000004</v>
      </c>
      <c r="J4076" s="13" t="s">
        <v>1105</v>
      </c>
      <c r="K4076" s="37" t="str">
        <f>VLOOKUP(Tabela14[[#This Row],[CÓDIGO]],[1]fornnecedor!$A:$G,7,0)</f>
        <v>BASES POLIÉSTER</v>
      </c>
    </row>
    <row r="4077" spans="1:11" x14ac:dyDescent="0.3">
      <c r="A4077" s="15">
        <v>9975</v>
      </c>
      <c r="B4077" s="15" t="str">
        <f>VLOOKUP(Tabela14[[#This Row],[CÓDIGO]],[1]fornnecedor!$A:$E,5,0)</f>
        <v>AKZO NOBEL LTDA AUTO</v>
      </c>
      <c r="C4077" s="16" t="s">
        <v>4068</v>
      </c>
      <c r="D4077" s="16" t="s">
        <v>127</v>
      </c>
      <c r="E4077" s="22">
        <v>0</v>
      </c>
      <c r="F4077" s="30">
        <v>1</v>
      </c>
      <c r="G4077" s="17">
        <v>442.68</v>
      </c>
      <c r="H4077" s="11">
        <f t="shared" si="126"/>
        <v>0</v>
      </c>
      <c r="I4077" s="12">
        <f t="shared" si="127"/>
        <v>442.68</v>
      </c>
      <c r="J4077" s="13" t="s">
        <v>1105</v>
      </c>
      <c r="K4077" s="37" t="str">
        <f>VLOOKUP(Tabela14[[#This Row],[CÓDIGO]],[1]fornnecedor!$A:$G,7,0)</f>
        <v>BASES POLIÉSTER</v>
      </c>
    </row>
    <row r="4078" spans="1:11" x14ac:dyDescent="0.3">
      <c r="A4078" s="8">
        <v>84843</v>
      </c>
      <c r="B4078" s="8" t="str">
        <f>VLOOKUP(Tabela14[[#This Row],[CÓDIGO]],[1]fornnecedor!$A:$E,5,0)</f>
        <v>BRASILUX TINTAS TECNICAS LTDA</v>
      </c>
      <c r="C4078" s="9" t="s">
        <v>4069</v>
      </c>
      <c r="D4078" s="9" t="s">
        <v>549</v>
      </c>
      <c r="E4078" s="23">
        <v>0</v>
      </c>
      <c r="F4078" s="31">
        <v>4</v>
      </c>
      <c r="G4078" s="10">
        <v>110.71</v>
      </c>
      <c r="H4078" s="11">
        <f t="shared" si="126"/>
        <v>0</v>
      </c>
      <c r="I4078" s="12">
        <f t="shared" si="127"/>
        <v>442.84</v>
      </c>
      <c r="J4078" s="13" t="s">
        <v>1105</v>
      </c>
      <c r="K4078" s="37" t="str">
        <f>VLOOKUP(Tabela14[[#This Row],[CÓDIGO]],[1]fornnecedor!$A:$G,7,0)</f>
        <v>EPOXI</v>
      </c>
    </row>
    <row r="4079" spans="1:11" x14ac:dyDescent="0.3">
      <c r="A4079" s="15">
        <v>23276</v>
      </c>
      <c r="B4079" s="15" t="str">
        <f>VLOOKUP(Tabela14[[#This Row],[CÓDIGO]],[1]fornnecedor!$A:$E,5,0)</f>
        <v>SAINT- GOBAIN DO BRASIL PROD. IND. E CONSTR. LTDA</v>
      </c>
      <c r="C4079" s="16" t="s">
        <v>4071</v>
      </c>
      <c r="D4079" s="16" t="s">
        <v>49</v>
      </c>
      <c r="E4079" s="22">
        <v>0</v>
      </c>
      <c r="F4079" s="30">
        <v>20</v>
      </c>
      <c r="G4079" s="17">
        <v>22.17</v>
      </c>
      <c r="H4079" s="11">
        <f t="shared" si="126"/>
        <v>0</v>
      </c>
      <c r="I4079" s="12">
        <f t="shared" si="127"/>
        <v>443.40000000000003</v>
      </c>
      <c r="J4079" s="13" t="s">
        <v>1105</v>
      </c>
      <c r="K4079" s="37" t="str">
        <f>VLOOKUP(Tabela14[[#This Row],[CÓDIGO]],[1]fornnecedor!$A:$G,7,0)</f>
        <v>.......................................</v>
      </c>
    </row>
    <row r="4080" spans="1:11" x14ac:dyDescent="0.3">
      <c r="A4080" s="8">
        <v>86180</v>
      </c>
      <c r="B4080" s="8" t="str">
        <f>VLOOKUP(Tabela14[[#This Row],[CÓDIGO]],[1]fornnecedor!$A:$E,5,0)</f>
        <v>AKZO NOBEL LTDA DECOR</v>
      </c>
      <c r="C4080" s="9" t="s">
        <v>4073</v>
      </c>
      <c r="D4080" s="9" t="s">
        <v>543</v>
      </c>
      <c r="E4080" s="23">
        <v>0</v>
      </c>
      <c r="F4080" s="31">
        <v>9</v>
      </c>
      <c r="G4080" s="10">
        <v>49.34</v>
      </c>
      <c r="H4080" s="11">
        <f t="shared" si="126"/>
        <v>0</v>
      </c>
      <c r="I4080" s="12">
        <f t="shared" si="127"/>
        <v>444.06000000000006</v>
      </c>
      <c r="J4080" s="13" t="s">
        <v>1105</v>
      </c>
      <c r="K4080" s="37" t="str">
        <f>VLOOKUP(Tabela14[[#This Row],[CÓDIGO]],[1]fornnecedor!$A:$G,7,0)</f>
        <v>TINTA PAREDE</v>
      </c>
    </row>
    <row r="4081" spans="1:11" x14ac:dyDescent="0.3">
      <c r="A4081" s="15">
        <v>225</v>
      </c>
      <c r="B4081" s="15" t="str">
        <f>VLOOKUP(Tabela14[[#This Row],[CÓDIGO]],[1]fornnecedor!$A:$E,5,0)</f>
        <v>SKYLACK TINTAS E VERNIZES LTDA</v>
      </c>
      <c r="C4081" s="16" t="s">
        <v>4074</v>
      </c>
      <c r="D4081" s="16" t="s">
        <v>1114</v>
      </c>
      <c r="E4081" s="22">
        <v>0</v>
      </c>
      <c r="F4081" s="30">
        <v>8</v>
      </c>
      <c r="G4081" s="17">
        <v>55.62</v>
      </c>
      <c r="H4081" s="11">
        <f t="shared" si="126"/>
        <v>0</v>
      </c>
      <c r="I4081" s="12">
        <f t="shared" si="127"/>
        <v>444.96</v>
      </c>
      <c r="J4081" s="13" t="s">
        <v>1105</v>
      </c>
      <c r="K4081" s="37" t="str">
        <f>VLOOKUP(Tabela14[[#This Row],[CÓDIGO]],[1]fornnecedor!$A:$G,7,0)</f>
        <v>BASES PU</v>
      </c>
    </row>
    <row r="4082" spans="1:11" x14ac:dyDescent="0.3">
      <c r="A4082" s="15">
        <v>24021</v>
      </c>
      <c r="B4082" s="15" t="str">
        <f>VLOOKUP(Tabela14[[#This Row],[CÓDIGO]],[1]fornnecedor!$A:$E,5,0)</f>
        <v>SKYLACK TINTAS E VERNIZES LTDA</v>
      </c>
      <c r="C4082" s="16" t="s">
        <v>4076</v>
      </c>
      <c r="D4082" s="16" t="s">
        <v>1114</v>
      </c>
      <c r="E4082" s="22">
        <v>0</v>
      </c>
      <c r="F4082" s="30">
        <v>15</v>
      </c>
      <c r="G4082" s="17">
        <v>29.75</v>
      </c>
      <c r="H4082" s="11">
        <f t="shared" si="126"/>
        <v>0</v>
      </c>
      <c r="I4082" s="12">
        <f t="shared" si="127"/>
        <v>446.25</v>
      </c>
      <c r="J4082" s="13" t="s">
        <v>1105</v>
      </c>
      <c r="K4082" s="37" t="str">
        <f>VLOOKUP(Tabela14[[#This Row],[CÓDIGO]],[1]fornnecedor!$A:$G,7,0)</f>
        <v>TINTAS POLIÉSTER</v>
      </c>
    </row>
    <row r="4083" spans="1:11" x14ac:dyDescent="0.3">
      <c r="A4083" s="15">
        <v>10004</v>
      </c>
      <c r="B4083" s="15" t="str">
        <f>VLOOKUP(Tabela14[[#This Row],[CÓDIGO]],[1]fornnecedor!$A:$E,5,0)</f>
        <v>AKZO NOBEL LTDA AUTO</v>
      </c>
      <c r="C4083" s="16" t="s">
        <v>4077</v>
      </c>
      <c r="D4083" s="16" t="s">
        <v>127</v>
      </c>
      <c r="E4083" s="22">
        <v>0</v>
      </c>
      <c r="F4083" s="30">
        <v>115</v>
      </c>
      <c r="G4083" s="17">
        <v>3.89</v>
      </c>
      <c r="H4083" s="11">
        <f t="shared" si="126"/>
        <v>0</v>
      </c>
      <c r="I4083" s="12">
        <f t="shared" si="127"/>
        <v>447.35</v>
      </c>
      <c r="J4083" s="13" t="s">
        <v>1105</v>
      </c>
      <c r="K4083" s="37" t="str">
        <f>VLOOKUP(Tabela14[[#This Row],[CÓDIGO]],[1]fornnecedor!$A:$G,7,0)</f>
        <v>EMBALAGEM</v>
      </c>
    </row>
    <row r="4084" spans="1:11" x14ac:dyDescent="0.3">
      <c r="A4084" s="8">
        <v>86184</v>
      </c>
      <c r="B4084" s="8" t="str">
        <f>VLOOKUP(Tabela14[[#This Row],[CÓDIGO]],[1]fornnecedor!$A:$E,5,0)</f>
        <v>AKZO NOBEL LTDA DECOR</v>
      </c>
      <c r="C4084" s="9" t="s">
        <v>4080</v>
      </c>
      <c r="D4084" s="9" t="s">
        <v>543</v>
      </c>
      <c r="E4084" s="23">
        <v>0</v>
      </c>
      <c r="F4084" s="31">
        <v>3</v>
      </c>
      <c r="G4084" s="10">
        <v>150.03</v>
      </c>
      <c r="H4084" s="11">
        <f t="shared" si="126"/>
        <v>0</v>
      </c>
      <c r="I4084" s="12">
        <f t="shared" si="127"/>
        <v>450.09000000000003</v>
      </c>
      <c r="J4084" s="13" t="s">
        <v>1105</v>
      </c>
      <c r="K4084" s="37" t="str">
        <f>VLOOKUP(Tabela14[[#This Row],[CÓDIGO]],[1]fornnecedor!$A:$G,7,0)</f>
        <v>BASES IMOBILIÁRIAS</v>
      </c>
    </row>
    <row r="4085" spans="1:11" x14ac:dyDescent="0.3">
      <c r="A4085" s="8">
        <v>9939</v>
      </c>
      <c r="B4085" s="8" t="str">
        <f>VLOOKUP(Tabela14[[#This Row],[CÓDIGO]],[1]fornnecedor!$A:$E,5,0)</f>
        <v>AKZO NOBEL LTDA AUTO</v>
      </c>
      <c r="C4085" s="9" t="s">
        <v>4081</v>
      </c>
      <c r="D4085" s="9" t="s">
        <v>127</v>
      </c>
      <c r="E4085" s="23">
        <v>0</v>
      </c>
      <c r="F4085" s="31">
        <v>1</v>
      </c>
      <c r="G4085" s="10">
        <v>450.19</v>
      </c>
      <c r="H4085" s="11">
        <f t="shared" si="126"/>
        <v>0</v>
      </c>
      <c r="I4085" s="12">
        <f t="shared" si="127"/>
        <v>450.19</v>
      </c>
      <c r="J4085" s="13" t="s">
        <v>1105</v>
      </c>
      <c r="K4085" s="37" t="str">
        <f>VLOOKUP(Tabela14[[#This Row],[CÓDIGO]],[1]fornnecedor!$A:$G,7,0)</f>
        <v>BASES POLIÉSTER</v>
      </c>
    </row>
    <row r="4086" spans="1:11" x14ac:dyDescent="0.3">
      <c r="A4086" s="8">
        <v>226</v>
      </c>
      <c r="B4086" s="8" t="str">
        <f>VLOOKUP(Tabela14[[#This Row],[CÓDIGO]],[1]fornnecedor!$A:$E,5,0)</f>
        <v>SKYLACK TINTAS E VERNIZES LTDA</v>
      </c>
      <c r="C4086" s="9" t="s">
        <v>4082</v>
      </c>
      <c r="D4086" s="9" t="s">
        <v>1114</v>
      </c>
      <c r="E4086" s="23">
        <v>0</v>
      </c>
      <c r="F4086" s="31">
        <v>2</v>
      </c>
      <c r="G4086" s="10">
        <v>225.23</v>
      </c>
      <c r="H4086" s="11">
        <f t="shared" si="126"/>
        <v>0</v>
      </c>
      <c r="I4086" s="12">
        <f t="shared" si="127"/>
        <v>450.46</v>
      </c>
      <c r="J4086" s="13" t="s">
        <v>1105</v>
      </c>
      <c r="K4086" s="37" t="str">
        <f>VLOOKUP(Tabela14[[#This Row],[CÓDIGO]],[1]fornnecedor!$A:$G,7,0)</f>
        <v>BASES PU</v>
      </c>
    </row>
    <row r="4087" spans="1:11" x14ac:dyDescent="0.3">
      <c r="A4087" s="8">
        <v>84912</v>
      </c>
      <c r="B4087" s="8" t="str">
        <f>VLOOKUP(Tabela14[[#This Row],[CÓDIGO]],[1]fornnecedor!$A:$E,5,0)</f>
        <v>BRASILUX TINTAS TECNICAS LTDA</v>
      </c>
      <c r="C4087" s="9" t="s">
        <v>4084</v>
      </c>
      <c r="D4087" s="9" t="s">
        <v>549</v>
      </c>
      <c r="E4087" s="23">
        <v>0</v>
      </c>
      <c r="F4087" s="31">
        <v>5</v>
      </c>
      <c r="G4087" s="10">
        <v>90.48</v>
      </c>
      <c r="H4087" s="11">
        <f t="shared" si="126"/>
        <v>0</v>
      </c>
      <c r="I4087" s="12">
        <f t="shared" si="127"/>
        <v>452.40000000000003</v>
      </c>
      <c r="J4087" s="13" t="s">
        <v>1105</v>
      </c>
      <c r="K4087" s="37" t="str">
        <f>VLOOKUP(Tabela14[[#This Row],[CÓDIGO]],[1]fornnecedor!$A:$G,7,0)</f>
        <v>TINTA PARA PISO</v>
      </c>
    </row>
    <row r="4088" spans="1:11" x14ac:dyDescent="0.3">
      <c r="A4088" s="8">
        <v>84574</v>
      </c>
      <c r="B4088" s="8" t="str">
        <f>VLOOKUP(Tabela14[[#This Row],[CÓDIGO]],[1]fornnecedor!$A:$E,5,0)</f>
        <v>BRASILUX TINTAS TECNICAS LTDA</v>
      </c>
      <c r="C4088" s="9" t="s">
        <v>4085</v>
      </c>
      <c r="D4088" s="9" t="s">
        <v>549</v>
      </c>
      <c r="E4088" s="23">
        <v>0</v>
      </c>
      <c r="F4088" s="31">
        <v>13</v>
      </c>
      <c r="G4088" s="10">
        <v>34.869999999999997</v>
      </c>
      <c r="H4088" s="11">
        <f t="shared" si="126"/>
        <v>0</v>
      </c>
      <c r="I4088" s="12">
        <f t="shared" si="127"/>
        <v>453.30999999999995</v>
      </c>
      <c r="J4088" s="13" t="s">
        <v>1105</v>
      </c>
      <c r="K4088" s="37" t="str">
        <f>VLOOKUP(Tabela14[[#This Row],[CÓDIGO]],[1]fornnecedor!$A:$G,7,0)</f>
        <v>CIMENTO QUEIMADO / EFEITOS DECORATIVOS</v>
      </c>
    </row>
    <row r="4089" spans="1:11" x14ac:dyDescent="0.3">
      <c r="A4089" s="8">
        <v>84289</v>
      </c>
      <c r="B4089" s="8" t="str">
        <f>VLOOKUP(Tabela14[[#This Row],[CÓDIGO]],[1]fornnecedor!$A:$E,5,0)</f>
        <v>BRASILUX TINTAS TECNICAS LTDA</v>
      </c>
      <c r="C4089" s="9" t="s">
        <v>4086</v>
      </c>
      <c r="D4089" s="9" t="s">
        <v>549</v>
      </c>
      <c r="E4089" s="23">
        <v>0</v>
      </c>
      <c r="F4089" s="31">
        <v>9</v>
      </c>
      <c r="G4089" s="10">
        <v>50.46</v>
      </c>
      <c r="H4089" s="11">
        <f t="shared" si="126"/>
        <v>0</v>
      </c>
      <c r="I4089" s="12">
        <f t="shared" si="127"/>
        <v>454.14</v>
      </c>
      <c r="J4089" s="13" t="s">
        <v>1105</v>
      </c>
      <c r="K4089" s="37" t="str">
        <f>VLOOKUP(Tabela14[[#This Row],[CÓDIGO]],[1]fornnecedor!$A:$G,7,0)</f>
        <v>TINTA PAREDE</v>
      </c>
    </row>
    <row r="4090" spans="1:11" x14ac:dyDescent="0.3">
      <c r="A4090" s="15">
        <v>86309</v>
      </c>
      <c r="B4090" s="15" t="str">
        <f>VLOOKUP(Tabela14[[#This Row],[CÓDIGO]],[1]fornnecedor!$A:$E,5,0)</f>
        <v>AKZO NOBEL LTDA DECOR</v>
      </c>
      <c r="C4090" s="16" t="s">
        <v>4087</v>
      </c>
      <c r="D4090" s="16" t="s">
        <v>543</v>
      </c>
      <c r="E4090" s="22">
        <v>0</v>
      </c>
      <c r="F4090" s="30">
        <v>6</v>
      </c>
      <c r="G4090" s="17">
        <v>75.83</v>
      </c>
      <c r="H4090" s="11">
        <f t="shared" si="126"/>
        <v>0</v>
      </c>
      <c r="I4090" s="12">
        <f t="shared" si="127"/>
        <v>454.98</v>
      </c>
      <c r="J4090" s="13" t="s">
        <v>1105</v>
      </c>
      <c r="K4090" s="37" t="str">
        <f>VLOOKUP(Tabela14[[#This Row],[CÓDIGO]],[1]fornnecedor!$A:$G,7,0)</f>
        <v>TINTA PAREDE</v>
      </c>
    </row>
    <row r="4091" spans="1:11" x14ac:dyDescent="0.3">
      <c r="A4091" s="8">
        <v>24295</v>
      </c>
      <c r="B4091" s="8" t="str">
        <f>VLOOKUP(Tabela14[[#This Row],[CÓDIGO]],[1]fornnecedor!$A:$E,5,0)</f>
        <v>VONIXX INDUSTRIA E COMERCIO DE POLIDORES LTDA</v>
      </c>
      <c r="C4091" s="9" t="s">
        <v>4089</v>
      </c>
      <c r="D4091" s="9" t="s">
        <v>515</v>
      </c>
      <c r="E4091" s="23">
        <v>0</v>
      </c>
      <c r="F4091" s="31">
        <v>14</v>
      </c>
      <c r="G4091" s="10">
        <v>32.61</v>
      </c>
      <c r="H4091" s="11">
        <f t="shared" si="126"/>
        <v>0</v>
      </c>
      <c r="I4091" s="12">
        <f t="shared" si="127"/>
        <v>456.53999999999996</v>
      </c>
      <c r="J4091" s="13" t="s">
        <v>1105</v>
      </c>
      <c r="K4091" s="37" t="str">
        <f>VLOOKUP(Tabela14[[#This Row],[CÓDIGO]],[1]fornnecedor!$A:$G,7,0)</f>
        <v>LINHA DE HIGENIZAÇÃO E ESTÉTICA  AUTOMOTIVA VONIX</v>
      </c>
    </row>
    <row r="4092" spans="1:11" x14ac:dyDescent="0.3">
      <c r="A4092" s="8">
        <v>85098</v>
      </c>
      <c r="B4092" s="8" t="str">
        <f>VLOOKUP(Tabela14[[#This Row],[CÓDIGO]],[1]fornnecedor!$A:$E,5,0)</f>
        <v>BRASILUX TINTAS TECNICAS LTDA</v>
      </c>
      <c r="C4092" s="9" t="s">
        <v>4090</v>
      </c>
      <c r="D4092" s="9" t="s">
        <v>549</v>
      </c>
      <c r="E4092" s="23">
        <v>0</v>
      </c>
      <c r="F4092" s="31">
        <v>5</v>
      </c>
      <c r="G4092" s="10">
        <v>91.31</v>
      </c>
      <c r="H4092" s="11">
        <f t="shared" si="126"/>
        <v>0</v>
      </c>
      <c r="I4092" s="12">
        <f t="shared" si="127"/>
        <v>456.55</v>
      </c>
      <c r="J4092" s="13" t="s">
        <v>1105</v>
      </c>
      <c r="K4092" s="37" t="str">
        <f>VLOOKUP(Tabela14[[#This Row],[CÓDIGO]],[1]fornnecedor!$A:$G,7,0)</f>
        <v>TEXTURA</v>
      </c>
    </row>
    <row r="4093" spans="1:11" x14ac:dyDescent="0.3">
      <c r="A4093" s="15">
        <v>85500</v>
      </c>
      <c r="B4093" s="15" t="str">
        <f>VLOOKUP(Tabela14[[#This Row],[CÓDIGO]],[1]fornnecedor!$A:$E,5,0)</f>
        <v>BRASILUX TINTAS TECNICAS LTDA</v>
      </c>
      <c r="C4093" s="16" t="s">
        <v>4092</v>
      </c>
      <c r="D4093" s="16" t="s">
        <v>549</v>
      </c>
      <c r="E4093" s="22">
        <v>0</v>
      </c>
      <c r="F4093" s="30">
        <v>12</v>
      </c>
      <c r="G4093" s="17">
        <v>38.1</v>
      </c>
      <c r="H4093" s="11">
        <f t="shared" si="126"/>
        <v>0</v>
      </c>
      <c r="I4093" s="12">
        <f t="shared" si="127"/>
        <v>457.20000000000005</v>
      </c>
      <c r="J4093" s="13" t="s">
        <v>1105</v>
      </c>
      <c r="K4093" s="37" t="str">
        <f>VLOOKUP(Tabela14[[#This Row],[CÓDIGO]],[1]fornnecedor!$A:$G,7,0)</f>
        <v>KIT BRASCORTEN</v>
      </c>
    </row>
    <row r="4094" spans="1:11" x14ac:dyDescent="0.3">
      <c r="A4094" s="8">
        <v>24078</v>
      </c>
      <c r="B4094" s="8" t="str">
        <f>VLOOKUP(Tabela14[[#This Row],[CÓDIGO]],[1]fornnecedor!$A:$E,5,0)</f>
        <v>SKYLACK TINTAS E VERNIZES LTDA</v>
      </c>
      <c r="C4094" s="9" t="s">
        <v>4094</v>
      </c>
      <c r="D4094" s="9" t="s">
        <v>1114</v>
      </c>
      <c r="E4094" s="23">
        <v>0</v>
      </c>
      <c r="F4094" s="31">
        <v>2.91</v>
      </c>
      <c r="G4094" s="10">
        <v>157.41</v>
      </c>
      <c r="H4094" s="11">
        <f t="shared" si="126"/>
        <v>0</v>
      </c>
      <c r="I4094" s="12">
        <f t="shared" si="127"/>
        <v>458.06310000000002</v>
      </c>
      <c r="J4094" s="13" t="s">
        <v>1105</v>
      </c>
      <c r="K4094" s="37" t="str">
        <f>VLOOKUP(Tabela14[[#This Row],[CÓDIGO]],[1]fornnecedor!$A:$G,7,0)</f>
        <v>BASES POLIÉSTER</v>
      </c>
    </row>
    <row r="4095" spans="1:11" x14ac:dyDescent="0.3">
      <c r="A4095" s="15">
        <v>87007</v>
      </c>
      <c r="B4095" s="15" t="str">
        <f>VLOOKUP(Tabela14[[#This Row],[CÓDIGO]],[1]fornnecedor!$A:$E,5,0)</f>
        <v>BRASILUX TINTAS TECNICAS LTDA</v>
      </c>
      <c r="C4095" s="16" t="s">
        <v>4095</v>
      </c>
      <c r="D4095" s="16" t="s">
        <v>549</v>
      </c>
      <c r="E4095" s="22">
        <v>0</v>
      </c>
      <c r="F4095" s="30">
        <v>5</v>
      </c>
      <c r="G4095" s="17">
        <v>91.9</v>
      </c>
      <c r="H4095" s="11">
        <f t="shared" si="126"/>
        <v>0</v>
      </c>
      <c r="I4095" s="12">
        <f t="shared" si="127"/>
        <v>459.5</v>
      </c>
      <c r="J4095" s="13" t="s">
        <v>1105</v>
      </c>
      <c r="K4095" s="37" t="str">
        <f>VLOOKUP(Tabela14[[#This Row],[CÓDIGO]],[1]fornnecedor!$A:$G,7,0)</f>
        <v>TINTA PAREDE</v>
      </c>
    </row>
    <row r="4096" spans="1:11" x14ac:dyDescent="0.3">
      <c r="A4096" s="15">
        <v>20352</v>
      </c>
      <c r="B4096" s="15" t="str">
        <f>VLOOKUP(Tabela14[[#This Row],[CÓDIGO]],[1]fornnecedor!$A:$E,5,0)</f>
        <v>SHERWIN - WILLIAMS DO BRASIL IND. E COM. LTDA</v>
      </c>
      <c r="C4096" s="16" t="s">
        <v>4096</v>
      </c>
      <c r="D4096" s="16" t="s">
        <v>324</v>
      </c>
      <c r="E4096" s="22">
        <v>0</v>
      </c>
      <c r="F4096" s="30">
        <v>18</v>
      </c>
      <c r="G4096" s="17">
        <v>25.53</v>
      </c>
      <c r="H4096" s="11">
        <f t="shared" si="126"/>
        <v>0</v>
      </c>
      <c r="I4096" s="12">
        <f t="shared" si="127"/>
        <v>459.54</v>
      </c>
      <c r="J4096" s="13" t="s">
        <v>1105</v>
      </c>
      <c r="K4096" s="37" t="str">
        <f>VLOOKUP(Tabela14[[#This Row],[CÓDIGO]],[1]fornnecedor!$A:$G,7,0)</f>
        <v>TINTAS POLIÉSTER</v>
      </c>
    </row>
    <row r="4097" spans="1:11" x14ac:dyDescent="0.3">
      <c r="A4097" s="15">
        <v>23500</v>
      </c>
      <c r="B4097" s="15" t="str">
        <f>VLOOKUP(Tabela14[[#This Row],[CÓDIGO]],[1]fornnecedor!$A:$E,5,0)</f>
        <v>3M DO BRASIL LTDA</v>
      </c>
      <c r="C4097" s="16" t="s">
        <v>4097</v>
      </c>
      <c r="D4097" s="16" t="s">
        <v>366</v>
      </c>
      <c r="E4097" s="22">
        <v>0</v>
      </c>
      <c r="F4097" s="30">
        <v>169</v>
      </c>
      <c r="G4097" s="17">
        <v>2.72</v>
      </c>
      <c r="H4097" s="11">
        <f t="shared" si="126"/>
        <v>0</v>
      </c>
      <c r="I4097" s="12">
        <f t="shared" si="127"/>
        <v>459.68</v>
      </c>
      <c r="J4097" s="13" t="s">
        <v>1105</v>
      </c>
      <c r="K4097" s="37" t="str">
        <f>VLOOKUP(Tabela14[[#This Row],[CÓDIGO]],[1]fornnecedor!$A:$G,7,0)</f>
        <v xml:space="preserve">DISCOS / LIXAS / ABRASIVOS </v>
      </c>
    </row>
    <row r="4098" spans="1:11" x14ac:dyDescent="0.3">
      <c r="A4098" s="8">
        <v>86040</v>
      </c>
      <c r="B4098" s="8" t="str">
        <f>VLOOKUP(Tabela14[[#This Row],[CÓDIGO]],[1]fornnecedor!$A:$E,5,0)</f>
        <v>AKZO NOBEL LTDA DECOR</v>
      </c>
      <c r="C4098" s="9" t="s">
        <v>4100</v>
      </c>
      <c r="D4098" s="9" t="s">
        <v>543</v>
      </c>
      <c r="E4098" s="23">
        <v>0</v>
      </c>
      <c r="F4098" s="31">
        <v>7</v>
      </c>
      <c r="G4098" s="10">
        <v>65.790000000000006</v>
      </c>
      <c r="H4098" s="11">
        <f t="shared" ref="H4098:H4161" si="128">G4098*E4098</f>
        <v>0</v>
      </c>
      <c r="I4098" s="12">
        <f t="shared" ref="I4098:I4161" si="129">G4098*F4098</f>
        <v>460.53000000000003</v>
      </c>
      <c r="J4098" s="13" t="s">
        <v>1105</v>
      </c>
      <c r="K4098" s="37" t="str">
        <f>VLOOKUP(Tabela14[[#This Row],[CÓDIGO]],[1]fornnecedor!$A:$G,7,0)</f>
        <v>ESMALTES</v>
      </c>
    </row>
    <row r="4099" spans="1:11" x14ac:dyDescent="0.3">
      <c r="A4099" s="15">
        <v>83805</v>
      </c>
      <c r="B4099" s="15" t="str">
        <f>VLOOKUP(Tabela14[[#This Row],[CÓDIGO]],[1]fornnecedor!$A:$E,5,0)</f>
        <v>COM.ALVORADA LIMPEZA E DESCARTAVEIS</v>
      </c>
      <c r="C4099" s="16" t="s">
        <v>474</v>
      </c>
      <c r="D4099" s="16" t="s">
        <v>463</v>
      </c>
      <c r="E4099" s="22">
        <v>0</v>
      </c>
      <c r="F4099" s="31">
        <v>0</v>
      </c>
      <c r="G4099" s="17">
        <v>27.14</v>
      </c>
      <c r="H4099" s="11">
        <f t="shared" si="128"/>
        <v>0</v>
      </c>
      <c r="I4099" s="12">
        <f t="shared" si="129"/>
        <v>0</v>
      </c>
      <c r="J4099" s="13" t="s">
        <v>1105</v>
      </c>
      <c r="K4099" s="37" t="str">
        <f>VLOOKUP(Tabela14[[#This Row],[CÓDIGO]],[1]fornnecedor!$A:$G,7,0)</f>
        <v>GRUPO CONVERSAO</v>
      </c>
    </row>
    <row r="4100" spans="1:11" x14ac:dyDescent="0.3">
      <c r="A4100" s="8">
        <v>23543</v>
      </c>
      <c r="B4100" s="8" t="str">
        <f>VLOOKUP(Tabela14[[#This Row],[CÓDIGO]],[1]fornnecedor!$A:$E,5,0)</f>
        <v>COM.ALVORADA LIMPEZA E DESCARTAVEIS</v>
      </c>
      <c r="C4100" s="9" t="s">
        <v>4103</v>
      </c>
      <c r="D4100" s="9" t="s">
        <v>458</v>
      </c>
      <c r="E4100" s="23">
        <v>0</v>
      </c>
      <c r="F4100" s="31">
        <v>0</v>
      </c>
      <c r="G4100" s="10">
        <v>42.11</v>
      </c>
      <c r="H4100" s="11">
        <f t="shared" si="128"/>
        <v>0</v>
      </c>
      <c r="I4100" s="12">
        <f t="shared" si="129"/>
        <v>0</v>
      </c>
      <c r="J4100" s="13" t="s">
        <v>1105</v>
      </c>
      <c r="K4100" s="37" t="str">
        <f>VLOOKUP(Tabela14[[#This Row],[CÓDIGO]],[1]fornnecedor!$A:$G,7,0)</f>
        <v>GRUPO CONVERSAO</v>
      </c>
    </row>
    <row r="4101" spans="1:11" x14ac:dyDescent="0.3">
      <c r="A4101" s="15">
        <v>85828</v>
      </c>
      <c r="B4101" s="15" t="str">
        <f>VLOOKUP(Tabela14[[#This Row],[CÓDIGO]],[1]fornnecedor!$A:$E,5,0)</f>
        <v>AKZO NOBEL LTDA DECOR</v>
      </c>
      <c r="C4101" s="16" t="s">
        <v>4105</v>
      </c>
      <c r="D4101" s="16" t="s">
        <v>543</v>
      </c>
      <c r="E4101" s="22">
        <v>0</v>
      </c>
      <c r="F4101" s="30">
        <v>10</v>
      </c>
      <c r="G4101" s="17">
        <v>46.34</v>
      </c>
      <c r="H4101" s="11">
        <f t="shared" si="128"/>
        <v>0</v>
      </c>
      <c r="I4101" s="12">
        <f t="shared" si="129"/>
        <v>463.40000000000003</v>
      </c>
      <c r="J4101" s="13" t="s">
        <v>1105</v>
      </c>
      <c r="K4101" s="37" t="str">
        <f>VLOOKUP(Tabela14[[#This Row],[CÓDIGO]],[1]fornnecedor!$A:$G,7,0)</f>
        <v>TINTA PARA PISO</v>
      </c>
    </row>
    <row r="4102" spans="1:11" x14ac:dyDescent="0.3">
      <c r="A4102" s="8">
        <v>24106</v>
      </c>
      <c r="B4102" s="8" t="str">
        <f>VLOOKUP(Tabela14[[#This Row],[CÓDIGO]],[1]fornnecedor!$A:$E,5,0)</f>
        <v>SKYLACK TINTAS E VERNIZES LTDA</v>
      </c>
      <c r="C4102" s="9" t="s">
        <v>4106</v>
      </c>
      <c r="D4102" s="9" t="s">
        <v>1114</v>
      </c>
      <c r="E4102" s="23">
        <v>0</v>
      </c>
      <c r="F4102" s="31">
        <v>3.38</v>
      </c>
      <c r="G4102" s="10">
        <v>137.15</v>
      </c>
      <c r="H4102" s="11">
        <f t="shared" si="128"/>
        <v>0</v>
      </c>
      <c r="I4102" s="12">
        <f t="shared" si="129"/>
        <v>463.56700000000001</v>
      </c>
      <c r="J4102" s="13" t="s">
        <v>1105</v>
      </c>
      <c r="K4102" s="37" t="str">
        <f>VLOOKUP(Tabela14[[#This Row],[CÓDIGO]],[1]fornnecedor!$A:$G,7,0)</f>
        <v>BASES POLIÉSTER</v>
      </c>
    </row>
    <row r="4103" spans="1:11" x14ac:dyDescent="0.3">
      <c r="A4103" s="15">
        <v>87012</v>
      </c>
      <c r="B4103" s="15" t="str">
        <f>VLOOKUP(Tabela14[[#This Row],[CÓDIGO]],[1]fornnecedor!$A:$E,5,0)</f>
        <v>BLACK &amp; DECKER DO BRASIL LTDA</v>
      </c>
      <c r="C4103" s="16" t="s">
        <v>4108</v>
      </c>
      <c r="D4103" s="16" t="s">
        <v>871</v>
      </c>
      <c r="E4103" s="22">
        <v>0</v>
      </c>
      <c r="F4103" s="30">
        <v>10</v>
      </c>
      <c r="G4103" s="17">
        <v>46.4</v>
      </c>
      <c r="H4103" s="11">
        <f t="shared" si="128"/>
        <v>0</v>
      </c>
      <c r="I4103" s="12">
        <f t="shared" si="129"/>
        <v>464</v>
      </c>
      <c r="J4103" s="13" t="s">
        <v>1105</v>
      </c>
      <c r="K4103" s="37" t="str">
        <f>VLOOKUP(Tabela14[[#This Row],[CÓDIGO]],[1]fornnecedor!$A:$G,7,0)</f>
        <v>OUTRAS FERRAMENTAS / EQUIPAMENTOS</v>
      </c>
    </row>
    <row r="4104" spans="1:11" x14ac:dyDescent="0.3">
      <c r="A4104" s="15">
        <v>85957</v>
      </c>
      <c r="B4104" s="15" t="str">
        <f>VLOOKUP(Tabela14[[#This Row],[CÓDIGO]],[1]fornnecedor!$A:$E,5,0)</f>
        <v>AKZO NOBEL LTDA DECOR</v>
      </c>
      <c r="C4104" s="16" t="s">
        <v>4110</v>
      </c>
      <c r="D4104" s="16" t="s">
        <v>543</v>
      </c>
      <c r="E4104" s="22">
        <v>0</v>
      </c>
      <c r="F4104" s="30">
        <v>5</v>
      </c>
      <c r="G4104" s="17">
        <v>92.92</v>
      </c>
      <c r="H4104" s="11">
        <f t="shared" si="128"/>
        <v>0</v>
      </c>
      <c r="I4104" s="12">
        <f t="shared" si="129"/>
        <v>464.6</v>
      </c>
      <c r="J4104" s="13" t="s">
        <v>1105</v>
      </c>
      <c r="K4104" s="37" t="str">
        <f>VLOOKUP(Tabela14[[#This Row],[CÓDIGO]],[1]fornnecedor!$A:$G,7,0)</f>
        <v>ESMALTES</v>
      </c>
    </row>
    <row r="4105" spans="1:11" x14ac:dyDescent="0.3">
      <c r="A4105" s="15">
        <v>233</v>
      </c>
      <c r="B4105" s="15" t="str">
        <f>VLOOKUP(Tabela14[[#This Row],[CÓDIGO]],[1]fornnecedor!$A:$E,5,0)</f>
        <v>SKYLACK TINTAS E VERNIZES LTDA</v>
      </c>
      <c r="C4105" s="16" t="s">
        <v>4111</v>
      </c>
      <c r="D4105" s="16" t="s">
        <v>1114</v>
      </c>
      <c r="E4105" s="22">
        <v>0</v>
      </c>
      <c r="F4105" s="30">
        <v>3</v>
      </c>
      <c r="G4105" s="17">
        <v>154.91999999999999</v>
      </c>
      <c r="H4105" s="11">
        <f t="shared" si="128"/>
        <v>0</v>
      </c>
      <c r="I4105" s="12">
        <f t="shared" si="129"/>
        <v>464.76</v>
      </c>
      <c r="J4105" s="13" t="s">
        <v>1105</v>
      </c>
      <c r="K4105" s="37" t="str">
        <f>VLOOKUP(Tabela14[[#This Row],[CÓDIGO]],[1]fornnecedor!$A:$G,7,0)</f>
        <v>BASES PU</v>
      </c>
    </row>
    <row r="4106" spans="1:11" x14ac:dyDescent="0.3">
      <c r="A4106" s="8">
        <v>24029</v>
      </c>
      <c r="B4106" s="8" t="str">
        <f>VLOOKUP(Tabela14[[#This Row],[CÓDIGO]],[1]fornnecedor!$A:$E,5,0)</f>
        <v>SKYLACK TINTAS E VERNIZES LTDA</v>
      </c>
      <c r="C4106" s="9" t="s">
        <v>4113</v>
      </c>
      <c r="D4106" s="9" t="s">
        <v>1114</v>
      </c>
      <c r="E4106" s="23">
        <v>0</v>
      </c>
      <c r="F4106" s="31">
        <v>12</v>
      </c>
      <c r="G4106" s="10">
        <v>38.75</v>
      </c>
      <c r="H4106" s="11">
        <f t="shared" si="128"/>
        <v>0</v>
      </c>
      <c r="I4106" s="12">
        <f t="shared" si="129"/>
        <v>465</v>
      </c>
      <c r="J4106" s="13" t="s">
        <v>1105</v>
      </c>
      <c r="K4106" s="37" t="str">
        <f>VLOOKUP(Tabela14[[#This Row],[CÓDIGO]],[1]fornnecedor!$A:$G,7,0)</f>
        <v>TINTAS POLIÉSTER</v>
      </c>
    </row>
    <row r="4107" spans="1:11" x14ac:dyDescent="0.3">
      <c r="A4107" s="15">
        <v>24066</v>
      </c>
      <c r="B4107" s="15" t="str">
        <f>VLOOKUP(Tabela14[[#This Row],[CÓDIGO]],[1]fornnecedor!$A:$E,5,0)</f>
        <v>SKYLACK TINTAS E VERNIZES LTDA</v>
      </c>
      <c r="C4107" s="16" t="s">
        <v>4115</v>
      </c>
      <c r="D4107" s="16" t="s">
        <v>1114</v>
      </c>
      <c r="E4107" s="22">
        <v>0</v>
      </c>
      <c r="F4107" s="30">
        <v>2.89</v>
      </c>
      <c r="G4107" s="17">
        <v>161.32</v>
      </c>
      <c r="H4107" s="11">
        <f t="shared" si="128"/>
        <v>0</v>
      </c>
      <c r="I4107" s="12">
        <f t="shared" si="129"/>
        <v>466.21480000000003</v>
      </c>
      <c r="J4107" s="13" t="s">
        <v>1105</v>
      </c>
      <c r="K4107" s="37" t="str">
        <f>VLOOKUP(Tabela14[[#This Row],[CÓDIGO]],[1]fornnecedor!$A:$G,7,0)</f>
        <v>BASES POLIÉSTER</v>
      </c>
    </row>
    <row r="4108" spans="1:11" x14ac:dyDescent="0.3">
      <c r="A4108" s="8">
        <v>23718</v>
      </c>
      <c r="B4108" s="8" t="str">
        <f>VLOOKUP(Tabela14[[#This Row],[CÓDIGO]],[1]fornnecedor!$A:$E,5,0)</f>
        <v>SHERWIN - WILLIAMS DO BRASIL IND. E COM. LTDA</v>
      </c>
      <c r="C4108" s="9" t="s">
        <v>4116</v>
      </c>
      <c r="D4108" s="9" t="s">
        <v>324</v>
      </c>
      <c r="E4108" s="23">
        <v>0</v>
      </c>
      <c r="F4108" s="31">
        <v>12</v>
      </c>
      <c r="G4108" s="10">
        <v>38.92</v>
      </c>
      <c r="H4108" s="11">
        <f t="shared" si="128"/>
        <v>0</v>
      </c>
      <c r="I4108" s="12">
        <f t="shared" si="129"/>
        <v>467.04</v>
      </c>
      <c r="J4108" s="13" t="s">
        <v>1105</v>
      </c>
      <c r="K4108" s="37" t="str">
        <f>VLOOKUP(Tabela14[[#This Row],[CÓDIGO]],[1]fornnecedor!$A:$G,7,0)</f>
        <v>TINTAS POLIÉSTER</v>
      </c>
    </row>
    <row r="4109" spans="1:11" x14ac:dyDescent="0.3">
      <c r="A4109" s="15">
        <v>84904</v>
      </c>
      <c r="B4109" s="15" t="str">
        <f>VLOOKUP(Tabela14[[#This Row],[CÓDIGO]],[1]fornnecedor!$A:$E,5,0)</f>
        <v>BRASILUX TINTAS TECNICAS LTDA</v>
      </c>
      <c r="C4109" s="16" t="s">
        <v>4119</v>
      </c>
      <c r="D4109" s="16" t="s">
        <v>549</v>
      </c>
      <c r="E4109" s="22">
        <v>0</v>
      </c>
      <c r="F4109" s="30">
        <v>7</v>
      </c>
      <c r="G4109" s="17">
        <v>66.900000000000006</v>
      </c>
      <c r="H4109" s="11">
        <f t="shared" si="128"/>
        <v>0</v>
      </c>
      <c r="I4109" s="12">
        <f t="shared" si="129"/>
        <v>468.30000000000007</v>
      </c>
      <c r="J4109" s="13" t="s">
        <v>1105</v>
      </c>
      <c r="K4109" s="37" t="str">
        <f>VLOOKUP(Tabela14[[#This Row],[CÓDIGO]],[1]fornnecedor!$A:$G,7,0)</f>
        <v>ESMALTES</v>
      </c>
    </row>
    <row r="4110" spans="1:11" x14ac:dyDescent="0.3">
      <c r="A4110" s="8">
        <v>84753</v>
      </c>
      <c r="B4110" s="8" t="str">
        <f>VLOOKUP(Tabela14[[#This Row],[CÓDIGO]],[1]fornnecedor!$A:$E,5,0)</f>
        <v>BRASILUX TINTAS TECNICAS LTDA</v>
      </c>
      <c r="C4110" s="9" t="s">
        <v>4121</v>
      </c>
      <c r="D4110" s="9" t="s">
        <v>549</v>
      </c>
      <c r="E4110" s="23">
        <v>0</v>
      </c>
      <c r="F4110" s="31">
        <v>12</v>
      </c>
      <c r="G4110" s="10">
        <v>39.07</v>
      </c>
      <c r="H4110" s="11">
        <f t="shared" si="128"/>
        <v>0</v>
      </c>
      <c r="I4110" s="12">
        <f t="shared" si="129"/>
        <v>468.84000000000003</v>
      </c>
      <c r="J4110" s="13" t="s">
        <v>1105</v>
      </c>
      <c r="K4110" s="37" t="str">
        <f>VLOOKUP(Tabela14[[#This Row],[CÓDIGO]],[1]fornnecedor!$A:$G,7,0)</f>
        <v>BASES IMOBILIÁRIAS</v>
      </c>
    </row>
    <row r="4111" spans="1:11" x14ac:dyDescent="0.3">
      <c r="A4111" s="15">
        <v>86886</v>
      </c>
      <c r="B4111" s="15" t="str">
        <f>VLOOKUP(Tabela14[[#This Row],[CÓDIGO]],[1]fornnecedor!$A:$E,5,0)</f>
        <v>OTTO BAUMGART IND E COM S/A</v>
      </c>
      <c r="C4111" s="16" t="s">
        <v>4123</v>
      </c>
      <c r="D4111" s="16" t="s">
        <v>3618</v>
      </c>
      <c r="E4111" s="22">
        <v>0</v>
      </c>
      <c r="F4111" s="30">
        <v>19</v>
      </c>
      <c r="G4111" s="17">
        <v>24.72</v>
      </c>
      <c r="H4111" s="11">
        <f t="shared" si="128"/>
        <v>0</v>
      </c>
      <c r="I4111" s="12">
        <f t="shared" si="129"/>
        <v>469.67999999999995</v>
      </c>
      <c r="J4111" s="13" t="s">
        <v>1105</v>
      </c>
      <c r="K4111" s="37" t="str">
        <f>VLOOKUP(Tabela14[[#This Row],[CÓDIGO]],[1]fornnecedor!$A:$G,7,0)</f>
        <v>IMPERMEABILIZANTES</v>
      </c>
    </row>
    <row r="4112" spans="1:11" x14ac:dyDescent="0.3">
      <c r="A4112" s="8">
        <v>87031</v>
      </c>
      <c r="B4112" s="8" t="str">
        <f>VLOOKUP(Tabela14[[#This Row],[CÓDIGO]],[1]fornnecedor!$A:$E,5,0)</f>
        <v>BRASILUX TINTAS TECNICAS LTDA</v>
      </c>
      <c r="C4112" s="9" t="s">
        <v>4125</v>
      </c>
      <c r="D4112" s="9" t="s">
        <v>549</v>
      </c>
      <c r="E4112" s="23">
        <v>0</v>
      </c>
      <c r="F4112" s="31">
        <v>6</v>
      </c>
      <c r="G4112" s="10">
        <v>78.34</v>
      </c>
      <c r="H4112" s="11">
        <f t="shared" si="128"/>
        <v>0</v>
      </c>
      <c r="I4112" s="12">
        <f t="shared" si="129"/>
        <v>470.04</v>
      </c>
      <c r="J4112" s="13" t="s">
        <v>1105</v>
      </c>
      <c r="K4112" s="37" t="str">
        <f>VLOOKUP(Tabela14[[#This Row],[CÓDIGO]],[1]fornnecedor!$A:$G,7,0)</f>
        <v>LINHA MOVELEIRA</v>
      </c>
    </row>
    <row r="4113" spans="1:11" x14ac:dyDescent="0.3">
      <c r="A4113" s="8">
        <v>85514</v>
      </c>
      <c r="B4113" s="8" t="str">
        <f>VLOOKUP(Tabela14[[#This Row],[CÓDIGO]],[1]fornnecedor!$A:$E,5,0)</f>
        <v>PINCEIS ATLAS S.A.</v>
      </c>
      <c r="C4113" s="9" t="s">
        <v>4128</v>
      </c>
      <c r="D4113" s="9" t="s">
        <v>23</v>
      </c>
      <c r="E4113" s="23">
        <v>0</v>
      </c>
      <c r="F4113" s="31">
        <v>4</v>
      </c>
      <c r="G4113" s="10">
        <v>118.08</v>
      </c>
      <c r="H4113" s="11">
        <f t="shared" si="128"/>
        <v>0</v>
      </c>
      <c r="I4113" s="12">
        <f t="shared" si="129"/>
        <v>472.32</v>
      </c>
      <c r="J4113" s="13" t="s">
        <v>1105</v>
      </c>
      <c r="K4113" s="37" t="str">
        <f>VLOOKUP(Tabela14[[#This Row],[CÓDIGO]],[1]fornnecedor!$A:$G,7,0)</f>
        <v>APLICADORES / ADAPTADORES / ENGATES / SUPORTES</v>
      </c>
    </row>
    <row r="4114" spans="1:11" x14ac:dyDescent="0.3">
      <c r="A4114" s="15">
        <v>87081</v>
      </c>
      <c r="B4114" s="15" t="str">
        <f>VLOOKUP(Tabela14[[#This Row],[CÓDIGO]],[1]fornnecedor!$A:$E,5,0)</f>
        <v>SHERWIN - WILLIAMS DO BRASIL IND. E COM. LTDA</v>
      </c>
      <c r="C4114" s="16" t="s">
        <v>4129</v>
      </c>
      <c r="D4114" s="16" t="s">
        <v>324</v>
      </c>
      <c r="E4114" s="22">
        <v>0</v>
      </c>
      <c r="F4114" s="30">
        <v>36</v>
      </c>
      <c r="G4114" s="17">
        <v>13.13</v>
      </c>
      <c r="H4114" s="11">
        <f t="shared" si="128"/>
        <v>0</v>
      </c>
      <c r="I4114" s="12">
        <f t="shared" si="129"/>
        <v>472.68</v>
      </c>
      <c r="J4114" s="13" t="s">
        <v>1105</v>
      </c>
      <c r="K4114" s="37" t="str">
        <f>VLOOKUP(Tabela14[[#This Row],[CÓDIGO]],[1]fornnecedor!$A:$G,7,0)</f>
        <v xml:space="preserve">SPRAYS </v>
      </c>
    </row>
    <row r="4115" spans="1:11" x14ac:dyDescent="0.3">
      <c r="A4115" s="8">
        <v>84607</v>
      </c>
      <c r="B4115" s="8" t="str">
        <f>VLOOKUP(Tabela14[[#This Row],[CÓDIGO]],[1]fornnecedor!$A:$E,5,0)</f>
        <v>BRASILUX TINTAS TECNICAS LTDA</v>
      </c>
      <c r="C4115" s="9" t="s">
        <v>4130</v>
      </c>
      <c r="D4115" s="9" t="s">
        <v>549</v>
      </c>
      <c r="E4115" s="23">
        <v>0</v>
      </c>
      <c r="F4115" s="31">
        <v>3</v>
      </c>
      <c r="G4115" s="10">
        <v>157.65</v>
      </c>
      <c r="H4115" s="11">
        <f t="shared" si="128"/>
        <v>0</v>
      </c>
      <c r="I4115" s="12">
        <f t="shared" si="129"/>
        <v>472.95000000000005</v>
      </c>
      <c r="J4115" s="13" t="s">
        <v>1105</v>
      </c>
      <c r="K4115" s="37" t="str">
        <f>VLOOKUP(Tabela14[[#This Row],[CÓDIGO]],[1]fornnecedor!$A:$G,7,0)</f>
        <v>BASES IMOBILIÁRIAS</v>
      </c>
    </row>
    <row r="4116" spans="1:11" x14ac:dyDescent="0.3">
      <c r="A4116" s="15">
        <v>24123</v>
      </c>
      <c r="B4116" s="15" t="str">
        <f>VLOOKUP(Tabela14[[#This Row],[CÓDIGO]],[1]fornnecedor!$A:$E,5,0)</f>
        <v>SKYLACK TINTAS E VERNIZES LTDA</v>
      </c>
      <c r="C4116" s="16" t="s">
        <v>4133</v>
      </c>
      <c r="D4116" s="16" t="s">
        <v>1114</v>
      </c>
      <c r="E4116" s="22">
        <v>0</v>
      </c>
      <c r="F4116" s="30">
        <v>12</v>
      </c>
      <c r="G4116" s="17">
        <v>39.54</v>
      </c>
      <c r="H4116" s="11">
        <f t="shared" si="128"/>
        <v>0</v>
      </c>
      <c r="I4116" s="12">
        <f t="shared" si="129"/>
        <v>474.48</v>
      </c>
      <c r="J4116" s="13" t="s">
        <v>1105</v>
      </c>
      <c r="K4116" s="37" t="str">
        <f>VLOOKUP(Tabela14[[#This Row],[CÓDIGO]],[1]fornnecedor!$A:$G,7,0)</f>
        <v>TINTAS POLIÉSTER</v>
      </c>
    </row>
    <row r="4117" spans="1:11" x14ac:dyDescent="0.3">
      <c r="A4117" s="8">
        <v>24077</v>
      </c>
      <c r="B4117" s="8" t="str">
        <f>VLOOKUP(Tabela14[[#This Row],[CÓDIGO]],[1]fornnecedor!$A:$E,5,0)</f>
        <v>SKYLACK TINTAS E VERNIZES LTDA</v>
      </c>
      <c r="C4117" s="9" t="s">
        <v>4134</v>
      </c>
      <c r="D4117" s="9" t="s">
        <v>1114</v>
      </c>
      <c r="E4117" s="23">
        <v>0</v>
      </c>
      <c r="F4117" s="31">
        <v>3.64</v>
      </c>
      <c r="G4117" s="10">
        <v>131.05000000000001</v>
      </c>
      <c r="H4117" s="11">
        <f t="shared" si="128"/>
        <v>0</v>
      </c>
      <c r="I4117" s="12">
        <f t="shared" si="129"/>
        <v>477.02200000000005</v>
      </c>
      <c r="J4117" s="13" t="s">
        <v>1105</v>
      </c>
      <c r="K4117" s="37" t="str">
        <f>VLOOKUP(Tabela14[[#This Row],[CÓDIGO]],[1]fornnecedor!$A:$G,7,0)</f>
        <v>BASES POLIÉSTER</v>
      </c>
    </row>
    <row r="4118" spans="1:11" x14ac:dyDescent="0.3">
      <c r="A4118" s="8">
        <v>22340</v>
      </c>
      <c r="B4118" s="8" t="str">
        <f>VLOOKUP(Tabela14[[#This Row],[CÓDIGO]],[1]fornnecedor!$A:$E,5,0)</f>
        <v>AKZO NOBEL LTDA AUTO</v>
      </c>
      <c r="C4118" s="9" t="s">
        <v>4136</v>
      </c>
      <c r="D4118" s="9" t="s">
        <v>127</v>
      </c>
      <c r="E4118" s="23">
        <v>0</v>
      </c>
      <c r="F4118" s="31">
        <v>10</v>
      </c>
      <c r="G4118" s="10">
        <v>47.72</v>
      </c>
      <c r="H4118" s="11">
        <f t="shared" si="128"/>
        <v>0</v>
      </c>
      <c r="I4118" s="12">
        <f t="shared" si="129"/>
        <v>477.2</v>
      </c>
      <c r="J4118" s="13" t="s">
        <v>1105</v>
      </c>
      <c r="K4118" s="37" t="str">
        <f>VLOOKUP(Tabela14[[#This Row],[CÓDIGO]],[1]fornnecedor!$A:$G,7,0)</f>
        <v>CATALISADORES INDIVIDUAS</v>
      </c>
    </row>
    <row r="4119" spans="1:11" x14ac:dyDescent="0.3">
      <c r="A4119" s="15">
        <v>84490</v>
      </c>
      <c r="B4119" s="15" t="str">
        <f>VLOOKUP(Tabela14[[#This Row],[CÓDIGO]],[1]fornnecedor!$A:$E,5,0)</f>
        <v>BRASILUX TINTAS TECNICAS LTDA</v>
      </c>
      <c r="C4119" s="16" t="s">
        <v>4141</v>
      </c>
      <c r="D4119" s="16" t="s">
        <v>549</v>
      </c>
      <c r="E4119" s="22">
        <v>0</v>
      </c>
      <c r="F4119" s="30">
        <v>6</v>
      </c>
      <c r="G4119" s="17">
        <v>79.819999999999993</v>
      </c>
      <c r="H4119" s="11">
        <f t="shared" si="128"/>
        <v>0</v>
      </c>
      <c r="I4119" s="12">
        <f t="shared" si="129"/>
        <v>478.91999999999996</v>
      </c>
      <c r="J4119" s="13" t="s">
        <v>1105</v>
      </c>
      <c r="K4119" s="37" t="str">
        <f>VLOOKUP(Tabela14[[#This Row],[CÓDIGO]],[1]fornnecedor!$A:$G,7,0)</f>
        <v xml:space="preserve">BASES SISTEMA NO MACHINE </v>
      </c>
    </row>
    <row r="4120" spans="1:11" x14ac:dyDescent="0.3">
      <c r="A4120" s="8">
        <v>85944</v>
      </c>
      <c r="B4120" s="8" t="str">
        <f>VLOOKUP(Tabela14[[#This Row],[CÓDIGO]],[1]fornnecedor!$A:$E,5,0)</f>
        <v>AKZO NOBEL LTDA DECOR</v>
      </c>
      <c r="C4120" s="9" t="s">
        <v>4142</v>
      </c>
      <c r="D4120" s="9" t="s">
        <v>543</v>
      </c>
      <c r="E4120" s="23">
        <v>0</v>
      </c>
      <c r="F4120" s="31">
        <v>9</v>
      </c>
      <c r="G4120" s="10">
        <v>53.26</v>
      </c>
      <c r="H4120" s="11">
        <f t="shared" si="128"/>
        <v>0</v>
      </c>
      <c r="I4120" s="12">
        <f t="shared" si="129"/>
        <v>479.34</v>
      </c>
      <c r="J4120" s="13" t="s">
        <v>1105</v>
      </c>
      <c r="K4120" s="37" t="str">
        <f>VLOOKUP(Tabela14[[#This Row],[CÓDIGO]],[1]fornnecedor!$A:$G,7,0)</f>
        <v>ESMALTES</v>
      </c>
    </row>
    <row r="4121" spans="1:11" x14ac:dyDescent="0.3">
      <c r="A4121" s="15">
        <v>84806</v>
      </c>
      <c r="B4121" s="15" t="str">
        <f>VLOOKUP(Tabela14[[#This Row],[CÓDIGO]],[1]fornnecedor!$A:$E,5,0)</f>
        <v>BRASILUX TINTAS TECNICAS LTDA</v>
      </c>
      <c r="C4121" s="16" t="s">
        <v>4143</v>
      </c>
      <c r="D4121" s="16" t="s">
        <v>549</v>
      </c>
      <c r="E4121" s="22">
        <v>0</v>
      </c>
      <c r="F4121" s="30">
        <v>4</v>
      </c>
      <c r="G4121" s="17">
        <v>119.88</v>
      </c>
      <c r="H4121" s="11">
        <f t="shared" si="128"/>
        <v>0</v>
      </c>
      <c r="I4121" s="12">
        <f t="shared" si="129"/>
        <v>479.52</v>
      </c>
      <c r="J4121" s="13" t="s">
        <v>1105</v>
      </c>
      <c r="K4121" s="37" t="str">
        <f>VLOOKUP(Tabela14[[#This Row],[CÓDIGO]],[1]fornnecedor!$A:$G,7,0)</f>
        <v>EPOXI</v>
      </c>
    </row>
    <row r="4122" spans="1:11" x14ac:dyDescent="0.3">
      <c r="A4122" s="8">
        <v>84283</v>
      </c>
      <c r="B4122" s="8" t="str">
        <f>VLOOKUP(Tabela14[[#This Row],[CÓDIGO]],[1]fornnecedor!$A:$E,5,0)</f>
        <v>BRASILUX TINTAS TECNICAS LTDA</v>
      </c>
      <c r="C4122" s="9" t="s">
        <v>4144</v>
      </c>
      <c r="D4122" s="9" t="s">
        <v>549</v>
      </c>
      <c r="E4122" s="23">
        <v>0</v>
      </c>
      <c r="F4122" s="31">
        <v>8</v>
      </c>
      <c r="G4122" s="10">
        <v>59.96</v>
      </c>
      <c r="H4122" s="11">
        <f t="shared" si="128"/>
        <v>0</v>
      </c>
      <c r="I4122" s="12">
        <f t="shared" si="129"/>
        <v>479.68</v>
      </c>
      <c r="J4122" s="13" t="s">
        <v>1105</v>
      </c>
      <c r="K4122" s="37" t="str">
        <f>VLOOKUP(Tabela14[[#This Row],[CÓDIGO]],[1]fornnecedor!$A:$G,7,0)</f>
        <v>TINTA PAREDE</v>
      </c>
    </row>
    <row r="4123" spans="1:11" x14ac:dyDescent="0.3">
      <c r="A4123" s="8">
        <v>84978</v>
      </c>
      <c r="B4123" s="8" t="str">
        <f>VLOOKUP(Tabela14[[#This Row],[CÓDIGO]],[1]fornnecedor!$A:$E,5,0)</f>
        <v>BRASILUX TINTAS TECNICAS LTDA</v>
      </c>
      <c r="C4123" s="9" t="s">
        <v>4145</v>
      </c>
      <c r="D4123" s="9" t="s">
        <v>549</v>
      </c>
      <c r="E4123" s="23">
        <v>0</v>
      </c>
      <c r="F4123" s="31">
        <v>2</v>
      </c>
      <c r="G4123" s="10">
        <v>239.9</v>
      </c>
      <c r="H4123" s="11">
        <f t="shared" si="128"/>
        <v>0</v>
      </c>
      <c r="I4123" s="12">
        <f t="shared" si="129"/>
        <v>479.8</v>
      </c>
      <c r="J4123" s="13" t="s">
        <v>1105</v>
      </c>
      <c r="K4123" s="37" t="str">
        <f>VLOOKUP(Tabela14[[#This Row],[CÓDIGO]],[1]fornnecedor!$A:$G,7,0)</f>
        <v>TINTA EMBORRACHADA</v>
      </c>
    </row>
    <row r="4124" spans="1:11" x14ac:dyDescent="0.3">
      <c r="A4124" s="15">
        <v>21298</v>
      </c>
      <c r="B4124" s="15" t="str">
        <f>VLOOKUP(Tabela14[[#This Row],[CÓDIGO]],[1]fornnecedor!$A:$E,5,0)</f>
        <v>AKZO NOBEL LTDA AUTO</v>
      </c>
      <c r="C4124" s="16" t="s">
        <v>4147</v>
      </c>
      <c r="D4124" s="16" t="s">
        <v>103</v>
      </c>
      <c r="E4124" s="22">
        <v>0</v>
      </c>
      <c r="F4124" s="30">
        <v>20</v>
      </c>
      <c r="G4124" s="17">
        <v>24.06</v>
      </c>
      <c r="H4124" s="11">
        <f t="shared" si="128"/>
        <v>0</v>
      </c>
      <c r="I4124" s="12">
        <f t="shared" si="129"/>
        <v>481.2</v>
      </c>
      <c r="J4124" s="13" t="s">
        <v>1105</v>
      </c>
      <c r="K4124" s="37" t="str">
        <f>VLOOKUP(Tabela14[[#This Row],[CÓDIGO]],[1]fornnecedor!$A:$G,7,0)</f>
        <v>TINTAS POLIÉSTER</v>
      </c>
    </row>
    <row r="4125" spans="1:11" x14ac:dyDescent="0.3">
      <c r="A4125" s="8">
        <v>85180</v>
      </c>
      <c r="B4125" s="8" t="str">
        <f>VLOOKUP(Tabela14[[#This Row],[CÓDIGO]],[1]fornnecedor!$A:$E,5,0)</f>
        <v>BRASILUX TINTAS TECNICAS LTDA</v>
      </c>
      <c r="C4125" s="9" t="s">
        <v>4150</v>
      </c>
      <c r="D4125" s="9" t="s">
        <v>549</v>
      </c>
      <c r="E4125" s="23">
        <v>0</v>
      </c>
      <c r="F4125" s="31">
        <v>6</v>
      </c>
      <c r="G4125" s="10">
        <v>80.73</v>
      </c>
      <c r="H4125" s="11">
        <f t="shared" si="128"/>
        <v>0</v>
      </c>
      <c r="I4125" s="12">
        <f t="shared" si="129"/>
        <v>484.38</v>
      </c>
      <c r="J4125" s="13" t="s">
        <v>1105</v>
      </c>
      <c r="K4125" s="37" t="str">
        <f>VLOOKUP(Tabela14[[#This Row],[CÓDIGO]],[1]fornnecedor!$A:$G,7,0)</f>
        <v>ESMALTES</v>
      </c>
    </row>
    <row r="4126" spans="1:11" x14ac:dyDescent="0.3">
      <c r="A4126" s="15">
        <v>86191</v>
      </c>
      <c r="B4126" s="15" t="str">
        <f>VLOOKUP(Tabela14[[#This Row],[CÓDIGO]],[1]fornnecedor!$A:$E,5,0)</f>
        <v>AKZO NOBEL LTDA DECOR</v>
      </c>
      <c r="C4126" s="16" t="s">
        <v>4151</v>
      </c>
      <c r="D4126" s="16" t="s">
        <v>543</v>
      </c>
      <c r="E4126" s="22">
        <v>0</v>
      </c>
      <c r="F4126" s="30">
        <v>6</v>
      </c>
      <c r="G4126" s="17">
        <v>80.760000000000005</v>
      </c>
      <c r="H4126" s="11">
        <f t="shared" si="128"/>
        <v>0</v>
      </c>
      <c r="I4126" s="12">
        <f t="shared" si="129"/>
        <v>484.56000000000006</v>
      </c>
      <c r="J4126" s="13" t="s">
        <v>1105</v>
      </c>
      <c r="K4126" s="37" t="str">
        <f>VLOOKUP(Tabela14[[#This Row],[CÓDIGO]],[1]fornnecedor!$A:$G,7,0)</f>
        <v>BASES IMOBILIÁRIAS</v>
      </c>
    </row>
    <row r="4127" spans="1:11" x14ac:dyDescent="0.3">
      <c r="A4127" s="15">
        <v>85002</v>
      </c>
      <c r="B4127" s="15" t="str">
        <f>VLOOKUP(Tabela14[[#This Row],[CÓDIGO]],[1]fornnecedor!$A:$E,5,0)</f>
        <v>BRASILUX TINTAS TECNICAS LTDA</v>
      </c>
      <c r="C4127" s="16" t="s">
        <v>4153</v>
      </c>
      <c r="D4127" s="16" t="s">
        <v>549</v>
      </c>
      <c r="E4127" s="22">
        <v>0</v>
      </c>
      <c r="F4127" s="30">
        <v>3</v>
      </c>
      <c r="G4127" s="17">
        <v>161.72999999999999</v>
      </c>
      <c r="H4127" s="11">
        <f t="shared" si="128"/>
        <v>0</v>
      </c>
      <c r="I4127" s="12">
        <f t="shared" si="129"/>
        <v>485.18999999999994</v>
      </c>
      <c r="J4127" s="13" t="s">
        <v>1105</v>
      </c>
      <c r="K4127" s="37" t="str">
        <f>VLOOKUP(Tabela14[[#This Row],[CÓDIGO]],[1]fornnecedor!$A:$G,7,0)</f>
        <v>BASES IMOBILIÁRIAS</v>
      </c>
    </row>
    <row r="4128" spans="1:11" x14ac:dyDescent="0.3">
      <c r="A4128" s="8">
        <v>84885</v>
      </c>
      <c r="B4128" s="8" t="str">
        <f>VLOOKUP(Tabela14[[#This Row],[CÓDIGO]],[1]fornnecedor!$A:$E,5,0)</f>
        <v>BRASILUX TINTAS TECNICAS LTDA</v>
      </c>
      <c r="C4128" s="9" t="s">
        <v>4154</v>
      </c>
      <c r="D4128" s="9" t="s">
        <v>549</v>
      </c>
      <c r="E4128" s="23">
        <v>0</v>
      </c>
      <c r="F4128" s="31">
        <v>3</v>
      </c>
      <c r="G4128" s="10">
        <v>161.74</v>
      </c>
      <c r="H4128" s="11">
        <f t="shared" si="128"/>
        <v>0</v>
      </c>
      <c r="I4128" s="12">
        <f t="shared" si="129"/>
        <v>485.22</v>
      </c>
      <c r="J4128" s="13" t="s">
        <v>1105</v>
      </c>
      <c r="K4128" s="37" t="str">
        <f>VLOOKUP(Tabela14[[#This Row],[CÓDIGO]],[1]fornnecedor!$A:$G,7,0)</f>
        <v>TINTA PAREDE</v>
      </c>
    </row>
    <row r="4129" spans="1:11" x14ac:dyDescent="0.3">
      <c r="A4129" s="15">
        <v>84581</v>
      </c>
      <c r="B4129" s="15" t="str">
        <f>VLOOKUP(Tabela14[[#This Row],[CÓDIGO]],[1]fornnecedor!$A:$E,5,0)</f>
        <v>BRASILUX TINTAS TECNICAS LTDA</v>
      </c>
      <c r="C4129" s="16" t="s">
        <v>4160</v>
      </c>
      <c r="D4129" s="16" t="s">
        <v>549</v>
      </c>
      <c r="E4129" s="22">
        <v>0</v>
      </c>
      <c r="F4129" s="30">
        <v>14</v>
      </c>
      <c r="G4129" s="17">
        <v>34.869999999999997</v>
      </c>
      <c r="H4129" s="11">
        <f t="shared" si="128"/>
        <v>0</v>
      </c>
      <c r="I4129" s="12">
        <f t="shared" si="129"/>
        <v>488.17999999999995</v>
      </c>
      <c r="J4129" s="13" t="s">
        <v>1105</v>
      </c>
      <c r="K4129" s="37" t="str">
        <f>VLOOKUP(Tabela14[[#This Row],[CÓDIGO]],[1]fornnecedor!$A:$G,7,0)</f>
        <v>CIMENTO QUEIMADO / EFEITOS DECORATIVOS</v>
      </c>
    </row>
    <row r="4130" spans="1:11" x14ac:dyDescent="0.3">
      <c r="A4130" s="15">
        <v>85304</v>
      </c>
      <c r="B4130" s="15" t="str">
        <f>VLOOKUP(Tabela14[[#This Row],[CÓDIGO]],[1]fornnecedor!$A:$E,5,0)</f>
        <v>BRASILUX TINTAS TECNICAS LTDA</v>
      </c>
      <c r="C4130" s="16" t="s">
        <v>4163</v>
      </c>
      <c r="D4130" s="16" t="s">
        <v>549</v>
      </c>
      <c r="E4130" s="22">
        <v>0</v>
      </c>
      <c r="F4130" s="30">
        <v>7</v>
      </c>
      <c r="G4130" s="17">
        <v>70.05</v>
      </c>
      <c r="H4130" s="11">
        <f t="shared" si="128"/>
        <v>0</v>
      </c>
      <c r="I4130" s="12">
        <f t="shared" si="129"/>
        <v>490.34999999999997</v>
      </c>
      <c r="J4130" s="13" t="s">
        <v>1105</v>
      </c>
      <c r="K4130" s="37" t="str">
        <f>VLOOKUP(Tabela14[[#This Row],[CÓDIGO]],[1]fornnecedor!$A:$G,7,0)</f>
        <v>ESMALTES</v>
      </c>
    </row>
    <row r="4131" spans="1:11" x14ac:dyDescent="0.3">
      <c r="A4131" s="15">
        <v>85685</v>
      </c>
      <c r="B4131" s="15" t="str">
        <f>VLOOKUP(Tabela14[[#This Row],[CÓDIGO]],[1]fornnecedor!$A:$E,5,0)</f>
        <v>A&amp;S TECHNOLOGIES INDUSTRIA E COMERCIO LTDA</v>
      </c>
      <c r="C4131" s="16" t="s">
        <v>4164</v>
      </c>
      <c r="D4131" s="16" t="s">
        <v>875</v>
      </c>
      <c r="E4131" s="22">
        <v>0</v>
      </c>
      <c r="F4131" s="30">
        <v>73</v>
      </c>
      <c r="G4131" s="17">
        <v>6.72</v>
      </c>
      <c r="H4131" s="11">
        <f t="shared" si="128"/>
        <v>0</v>
      </c>
      <c r="I4131" s="12">
        <f t="shared" si="129"/>
        <v>490.56</v>
      </c>
      <c r="J4131" s="13" t="s">
        <v>1105</v>
      </c>
      <c r="K4131" s="37" t="str">
        <f>VLOOKUP(Tabela14[[#This Row],[CÓDIGO]],[1]fornnecedor!$A:$G,7,0)</f>
        <v>SILICONE</v>
      </c>
    </row>
    <row r="4132" spans="1:11" x14ac:dyDescent="0.3">
      <c r="A4132" s="15">
        <v>22987</v>
      </c>
      <c r="B4132" s="15" t="str">
        <f>VLOOKUP(Tabela14[[#This Row],[CÓDIGO]],[1]fornnecedor!$A:$E,5,0)</f>
        <v>COM.ALVORADA LIMPEZA E DESCARTAVEIS</v>
      </c>
      <c r="C4132" s="16" t="s">
        <v>469</v>
      </c>
      <c r="D4132" s="16" t="s">
        <v>454</v>
      </c>
      <c r="E4132" s="22">
        <v>0</v>
      </c>
      <c r="F4132" s="31">
        <v>0</v>
      </c>
      <c r="G4132" s="17">
        <v>6.3</v>
      </c>
      <c r="H4132" s="11">
        <f t="shared" si="128"/>
        <v>0</v>
      </c>
      <c r="I4132" s="12">
        <f t="shared" si="129"/>
        <v>0</v>
      </c>
      <c r="J4132" s="13" t="s">
        <v>1105</v>
      </c>
      <c r="K4132" s="37" t="str">
        <f>VLOOKUP(Tabela14[[#This Row],[CÓDIGO]],[1]fornnecedor!$A:$G,7,0)</f>
        <v>GRUPO CONVERSAO</v>
      </c>
    </row>
    <row r="4133" spans="1:11" x14ac:dyDescent="0.3">
      <c r="A4133" s="15">
        <v>85993</v>
      </c>
      <c r="B4133" s="15" t="str">
        <f>VLOOKUP(Tabela14[[#This Row],[CÓDIGO]],[1]fornnecedor!$A:$E,5,0)</f>
        <v>AKZO NOBEL LTDA DECOR</v>
      </c>
      <c r="C4133" s="16" t="s">
        <v>4167</v>
      </c>
      <c r="D4133" s="16" t="s">
        <v>543</v>
      </c>
      <c r="E4133" s="22">
        <v>0</v>
      </c>
      <c r="F4133" s="30">
        <v>8</v>
      </c>
      <c r="G4133" s="17">
        <v>61.71</v>
      </c>
      <c r="H4133" s="11">
        <f t="shared" si="128"/>
        <v>0</v>
      </c>
      <c r="I4133" s="12">
        <f t="shared" si="129"/>
        <v>493.68</v>
      </c>
      <c r="J4133" s="13" t="s">
        <v>1105</v>
      </c>
      <c r="K4133" s="37" t="str">
        <f>VLOOKUP(Tabela14[[#This Row],[CÓDIGO]],[1]fornnecedor!$A:$G,7,0)</f>
        <v>ESMALTES</v>
      </c>
    </row>
    <row r="4134" spans="1:11" x14ac:dyDescent="0.3">
      <c r="A4134" s="15">
        <v>86997</v>
      </c>
      <c r="B4134" s="15" t="str">
        <f>VLOOKUP(Tabela14[[#This Row],[CÓDIGO]],[1]fornnecedor!$A:$E,5,0)</f>
        <v>BRASILUX TINTAS TECNICAS LTDA</v>
      </c>
      <c r="C4134" s="16" t="s">
        <v>4169</v>
      </c>
      <c r="D4134" s="16" t="s">
        <v>549</v>
      </c>
      <c r="E4134" s="22">
        <v>0</v>
      </c>
      <c r="F4134" s="30">
        <v>46</v>
      </c>
      <c r="G4134" s="17">
        <v>10.8</v>
      </c>
      <c r="H4134" s="11">
        <f t="shared" si="128"/>
        <v>0</v>
      </c>
      <c r="I4134" s="12">
        <f t="shared" si="129"/>
        <v>496.8</v>
      </c>
      <c r="J4134" s="13" t="s">
        <v>1105</v>
      </c>
      <c r="K4134" s="37" t="str">
        <f>VLOOKUP(Tabela14[[#This Row],[CÓDIGO]],[1]fornnecedor!$A:$G,7,0)</f>
        <v>EMBALAGEM</v>
      </c>
    </row>
    <row r="4135" spans="1:11" x14ac:dyDescent="0.3">
      <c r="A4135" s="15">
        <v>24084</v>
      </c>
      <c r="B4135" s="15" t="str">
        <f>VLOOKUP(Tabela14[[#This Row],[CÓDIGO]],[1]fornnecedor!$A:$E,5,0)</f>
        <v>NOVA FAST COMERCIO DE TINTAS LTDA</v>
      </c>
      <c r="C4135" s="16" t="s">
        <v>4170</v>
      </c>
      <c r="D4135" s="16" t="s">
        <v>1114</v>
      </c>
      <c r="E4135" s="22">
        <v>0</v>
      </c>
      <c r="F4135" s="30">
        <v>5.77</v>
      </c>
      <c r="G4135" s="17">
        <v>86.6</v>
      </c>
      <c r="H4135" s="11">
        <f t="shared" si="128"/>
        <v>0</v>
      </c>
      <c r="I4135" s="12">
        <f t="shared" si="129"/>
        <v>499.6819999999999</v>
      </c>
      <c r="J4135" s="13" t="s">
        <v>1105</v>
      </c>
      <c r="K4135" s="37" t="str">
        <f>VLOOKUP(Tabela14[[#This Row],[CÓDIGO]],[1]fornnecedor!$A:$G,7,0)</f>
        <v>BASES POLIÉSTER</v>
      </c>
    </row>
    <row r="4136" spans="1:11" x14ac:dyDescent="0.3">
      <c r="A4136" s="15">
        <v>85450</v>
      </c>
      <c r="B4136" s="15" t="str">
        <f>VLOOKUP(Tabela14[[#This Row],[CÓDIGO]],[1]fornnecedor!$A:$E,5,0)</f>
        <v>BRASILUX TINTAS TECNICAS LTDA</v>
      </c>
      <c r="C4136" s="16" t="s">
        <v>4172</v>
      </c>
      <c r="D4136" s="16" t="s">
        <v>549</v>
      </c>
      <c r="E4136" s="22">
        <v>0</v>
      </c>
      <c r="F4136" s="30">
        <v>2</v>
      </c>
      <c r="G4136" s="17">
        <v>250.43</v>
      </c>
      <c r="H4136" s="11">
        <f t="shared" si="128"/>
        <v>0</v>
      </c>
      <c r="I4136" s="12">
        <f t="shared" si="129"/>
        <v>500.86</v>
      </c>
      <c r="J4136" s="13" t="s">
        <v>1105</v>
      </c>
      <c r="K4136" s="37" t="str">
        <f>VLOOKUP(Tabela14[[#This Row],[CÓDIGO]],[1]fornnecedor!$A:$G,7,0)</f>
        <v>EPOXI</v>
      </c>
    </row>
    <row r="4137" spans="1:11" x14ac:dyDescent="0.3">
      <c r="A4137" s="15">
        <v>83786</v>
      </c>
      <c r="B4137" s="15" t="str">
        <f>VLOOKUP(Tabela14[[#This Row],[CÓDIGO]],[1]fornnecedor!$A:$E,5,0)</f>
        <v>VONIXX INDUSTRIA E COMERCIO DE POLIDORES LTDA</v>
      </c>
      <c r="C4137" s="16" t="s">
        <v>516</v>
      </c>
      <c r="D4137" s="16" t="s">
        <v>515</v>
      </c>
      <c r="E4137" s="22">
        <v>0</v>
      </c>
      <c r="F4137" s="30">
        <v>18</v>
      </c>
      <c r="G4137" s="17">
        <v>27.84</v>
      </c>
      <c r="H4137" s="11">
        <f t="shared" si="128"/>
        <v>0</v>
      </c>
      <c r="I4137" s="12">
        <f t="shared" si="129"/>
        <v>501.12</v>
      </c>
      <c r="J4137" s="13" t="s">
        <v>1105</v>
      </c>
      <c r="K4137" s="37" t="str">
        <f>VLOOKUP(Tabela14[[#This Row],[CÓDIGO]],[1]fornnecedor!$A:$G,7,0)</f>
        <v>BOINAS PARA POLIMENTO</v>
      </c>
    </row>
    <row r="4138" spans="1:11" x14ac:dyDescent="0.3">
      <c r="A4138" s="15">
        <v>24052</v>
      </c>
      <c r="B4138" s="15" t="str">
        <f>VLOOKUP(Tabela14[[#This Row],[CÓDIGO]],[1]fornnecedor!$A:$E,5,0)</f>
        <v>SKYLACK TINTAS E VERNIZES LTDA</v>
      </c>
      <c r="C4138" s="16" t="s">
        <v>4178</v>
      </c>
      <c r="D4138" s="16" t="s">
        <v>1114</v>
      </c>
      <c r="E4138" s="22">
        <v>0</v>
      </c>
      <c r="F4138" s="30">
        <v>3.85</v>
      </c>
      <c r="G4138" s="17">
        <v>131.86000000000001</v>
      </c>
      <c r="H4138" s="11">
        <f t="shared" si="128"/>
        <v>0</v>
      </c>
      <c r="I4138" s="12">
        <f t="shared" si="129"/>
        <v>507.66100000000006</v>
      </c>
      <c r="J4138" s="13" t="s">
        <v>1105</v>
      </c>
      <c r="K4138" s="37" t="str">
        <f>VLOOKUP(Tabela14[[#This Row],[CÓDIGO]],[1]fornnecedor!$A:$G,7,0)</f>
        <v>BASES POLIÉSTER</v>
      </c>
    </row>
    <row r="4139" spans="1:11" x14ac:dyDescent="0.3">
      <c r="A4139" s="8">
        <v>84727</v>
      </c>
      <c r="B4139" s="8" t="str">
        <f>VLOOKUP(Tabela14[[#This Row],[CÓDIGO]],[1]fornnecedor!$A:$E,5,0)</f>
        <v>3M DO BRASIL LTDA</v>
      </c>
      <c r="C4139" s="9" t="s">
        <v>4181</v>
      </c>
      <c r="D4139" s="9" t="s">
        <v>366</v>
      </c>
      <c r="E4139" s="23">
        <v>0</v>
      </c>
      <c r="F4139" s="31">
        <v>2</v>
      </c>
      <c r="G4139" s="10">
        <v>254.86</v>
      </c>
      <c r="H4139" s="11">
        <f t="shared" si="128"/>
        <v>0</v>
      </c>
      <c r="I4139" s="12">
        <f t="shared" si="129"/>
        <v>509.72</v>
      </c>
      <c r="J4139" s="13" t="s">
        <v>1105</v>
      </c>
      <c r="K4139" s="37" t="str">
        <f>VLOOKUP(Tabela14[[#This Row],[CÓDIGO]],[1]fornnecedor!$A:$G,7,0)</f>
        <v xml:space="preserve">DISCOS / LIXAS / ABRASIVOS </v>
      </c>
    </row>
    <row r="4140" spans="1:11" x14ac:dyDescent="0.3">
      <c r="A4140" s="8">
        <v>85048</v>
      </c>
      <c r="B4140" s="8" t="str">
        <f>VLOOKUP(Tabela14[[#This Row],[CÓDIGO]],[1]fornnecedor!$A:$E,5,0)</f>
        <v>PINCEIS ATLAS S.A.</v>
      </c>
      <c r="C4140" s="9" t="s">
        <v>4182</v>
      </c>
      <c r="D4140" s="9" t="s">
        <v>23</v>
      </c>
      <c r="E4140" s="23">
        <v>0</v>
      </c>
      <c r="F4140" s="31">
        <v>46</v>
      </c>
      <c r="G4140" s="10">
        <v>11.09</v>
      </c>
      <c r="H4140" s="11">
        <f t="shared" si="128"/>
        <v>0</v>
      </c>
      <c r="I4140" s="12">
        <f t="shared" si="129"/>
        <v>510.14</v>
      </c>
      <c r="J4140" s="13" t="s">
        <v>1105</v>
      </c>
      <c r="K4140" s="37" t="str">
        <f>VLOOKUP(Tabela14[[#This Row],[CÓDIGO]],[1]fornnecedor!$A:$G,7,0)</f>
        <v>ROLOS / TRINCHAS / PINCÉIS / ESPÁTULAS</v>
      </c>
    </row>
    <row r="4141" spans="1:11" x14ac:dyDescent="0.3">
      <c r="A4141" s="15">
        <v>84075</v>
      </c>
      <c r="B4141" s="15" t="str">
        <f>VLOOKUP(Tabela14[[#This Row],[CÓDIGO]],[1]fornnecedor!$A:$E,5,0)</f>
        <v>BRASILUX TINTAS TECNICAS LTDA</v>
      </c>
      <c r="C4141" s="16" t="s">
        <v>4183</v>
      </c>
      <c r="D4141" s="16" t="s">
        <v>549</v>
      </c>
      <c r="E4141" s="22">
        <v>0</v>
      </c>
      <c r="F4141" s="30">
        <v>7</v>
      </c>
      <c r="G4141" s="17">
        <v>72.92</v>
      </c>
      <c r="H4141" s="11">
        <f t="shared" si="128"/>
        <v>0</v>
      </c>
      <c r="I4141" s="12">
        <f t="shared" si="129"/>
        <v>510.44</v>
      </c>
      <c r="J4141" s="13" t="s">
        <v>1105</v>
      </c>
      <c r="K4141" s="37" t="str">
        <f>VLOOKUP(Tabela14[[#This Row],[CÓDIGO]],[1]fornnecedor!$A:$G,7,0)</f>
        <v>LINHA MOVELEIRA</v>
      </c>
    </row>
    <row r="4142" spans="1:11" x14ac:dyDescent="0.3">
      <c r="A4142" s="8">
        <v>9768</v>
      </c>
      <c r="B4142" s="8" t="str">
        <f>VLOOKUP(Tabela14[[#This Row],[CÓDIGO]],[1]fornnecedor!$A:$E,5,0)</f>
        <v>AKZO NOBEL LTDA AUTO</v>
      </c>
      <c r="C4142" s="9" t="s">
        <v>4184</v>
      </c>
      <c r="D4142" s="9" t="s">
        <v>127</v>
      </c>
      <c r="E4142" s="23">
        <v>0</v>
      </c>
      <c r="F4142" s="31">
        <v>4</v>
      </c>
      <c r="G4142" s="10">
        <v>127.61</v>
      </c>
      <c r="H4142" s="11">
        <f t="shared" si="128"/>
        <v>0</v>
      </c>
      <c r="I4142" s="12">
        <f t="shared" si="129"/>
        <v>510.44</v>
      </c>
      <c r="J4142" s="13" t="s">
        <v>1105</v>
      </c>
      <c r="K4142" s="37" t="str">
        <f>VLOOKUP(Tabela14[[#This Row],[CÓDIGO]],[1]fornnecedor!$A:$G,7,0)</f>
        <v>PRIMER AUTOMOTIVO</v>
      </c>
    </row>
    <row r="4143" spans="1:11" x14ac:dyDescent="0.3">
      <c r="A4143" s="8">
        <v>24075</v>
      </c>
      <c r="B4143" s="8" t="str">
        <f>VLOOKUP(Tabela14[[#This Row],[CÓDIGO]],[1]fornnecedor!$A:$E,5,0)</f>
        <v>SKYLACK TINTAS E VERNIZES LTDA</v>
      </c>
      <c r="C4143" s="9" t="s">
        <v>4185</v>
      </c>
      <c r="D4143" s="9" t="s">
        <v>1114</v>
      </c>
      <c r="E4143" s="23">
        <v>0</v>
      </c>
      <c r="F4143" s="31">
        <v>3.96</v>
      </c>
      <c r="G4143" s="10">
        <v>128.9</v>
      </c>
      <c r="H4143" s="11">
        <f t="shared" si="128"/>
        <v>0</v>
      </c>
      <c r="I4143" s="12">
        <f t="shared" si="129"/>
        <v>510.44400000000002</v>
      </c>
      <c r="J4143" s="13" t="s">
        <v>1105</v>
      </c>
      <c r="K4143" s="37" t="str">
        <f>VLOOKUP(Tabela14[[#This Row],[CÓDIGO]],[1]fornnecedor!$A:$G,7,0)</f>
        <v>BASES POLIÉSTER</v>
      </c>
    </row>
    <row r="4144" spans="1:11" x14ac:dyDescent="0.3">
      <c r="A4144" s="8">
        <v>23525</v>
      </c>
      <c r="B4144" s="8" t="str">
        <f>VLOOKUP(Tabela14[[#This Row],[CÓDIGO]],[1]fornnecedor!$A:$E,5,0)</f>
        <v>OMNI COMERCIO E SERVIÇOS LTDA</v>
      </c>
      <c r="C4144" s="9" t="s">
        <v>4187</v>
      </c>
      <c r="D4144" s="9" t="s">
        <v>857</v>
      </c>
      <c r="E4144" s="23">
        <v>0</v>
      </c>
      <c r="F4144" s="31">
        <v>90</v>
      </c>
      <c r="G4144" s="10">
        <v>5.7</v>
      </c>
      <c r="H4144" s="11">
        <f t="shared" si="128"/>
        <v>0</v>
      </c>
      <c r="I4144" s="12">
        <f t="shared" si="129"/>
        <v>513</v>
      </c>
      <c r="J4144" s="13" t="s">
        <v>1105</v>
      </c>
      <c r="K4144" s="37" t="str">
        <f>VLOOKUP(Tabela14[[#This Row],[CÓDIGO]],[1]fornnecedor!$A:$G,7,0)</f>
        <v>GRUPO CONVERSAO</v>
      </c>
    </row>
    <row r="4145" spans="1:11" x14ac:dyDescent="0.3">
      <c r="A4145" s="15">
        <v>85488</v>
      </c>
      <c r="B4145" s="15" t="str">
        <f>VLOOKUP(Tabela14[[#This Row],[CÓDIGO]],[1]fornnecedor!$A:$E,5,0)</f>
        <v>PINCEIS ATLAS S.A.</v>
      </c>
      <c r="C4145" s="16" t="s">
        <v>4188</v>
      </c>
      <c r="D4145" s="16" t="s">
        <v>23</v>
      </c>
      <c r="E4145" s="22">
        <v>0</v>
      </c>
      <c r="F4145" s="30">
        <v>127</v>
      </c>
      <c r="G4145" s="17">
        <v>4.04</v>
      </c>
      <c r="H4145" s="11">
        <f t="shared" si="128"/>
        <v>0</v>
      </c>
      <c r="I4145" s="12">
        <f t="shared" si="129"/>
        <v>513.08000000000004</v>
      </c>
      <c r="J4145" s="13" t="s">
        <v>1105</v>
      </c>
      <c r="K4145" s="37" t="str">
        <f>VLOOKUP(Tabela14[[#This Row],[CÓDIGO]],[1]fornnecedor!$A:$G,7,0)</f>
        <v xml:space="preserve">OUTROS DISCOS </v>
      </c>
    </row>
    <row r="4146" spans="1:11" x14ac:dyDescent="0.3">
      <c r="A4146" s="8">
        <v>264</v>
      </c>
      <c r="B4146" s="8" t="str">
        <f>VLOOKUP(Tabela14[[#This Row],[CÓDIGO]],[1]fornnecedor!$A:$E,5,0)</f>
        <v>SKYLACK TINTAS E VERNIZES LTDA</v>
      </c>
      <c r="C4146" s="9" t="s">
        <v>4189</v>
      </c>
      <c r="D4146" s="9" t="s">
        <v>1114</v>
      </c>
      <c r="E4146" s="23">
        <v>0</v>
      </c>
      <c r="F4146" s="31">
        <v>10</v>
      </c>
      <c r="G4146" s="10">
        <v>51.37</v>
      </c>
      <c r="H4146" s="11">
        <f t="shared" si="128"/>
        <v>0</v>
      </c>
      <c r="I4146" s="12">
        <f t="shared" si="129"/>
        <v>513.69999999999993</v>
      </c>
      <c r="J4146" s="13" t="s">
        <v>1105</v>
      </c>
      <c r="K4146" s="37" t="str">
        <f>VLOOKUP(Tabela14[[#This Row],[CÓDIGO]],[1]fornnecedor!$A:$G,7,0)</f>
        <v>BASES PU</v>
      </c>
    </row>
    <row r="4147" spans="1:11" x14ac:dyDescent="0.3">
      <c r="A4147" s="8">
        <v>21548</v>
      </c>
      <c r="B4147" s="8" t="str">
        <f>VLOOKUP(Tabela14[[#This Row],[CÓDIGO]],[1]fornnecedor!$A:$E,5,0)</f>
        <v>SHERWIN - WILLIAMS DO BRASIL IND. E COM. LTDA</v>
      </c>
      <c r="C4147" s="9" t="s">
        <v>4190</v>
      </c>
      <c r="D4147" s="9" t="s">
        <v>324</v>
      </c>
      <c r="E4147" s="23">
        <v>0</v>
      </c>
      <c r="F4147" s="31">
        <v>12</v>
      </c>
      <c r="G4147" s="10">
        <v>42.88</v>
      </c>
      <c r="H4147" s="11">
        <f t="shared" si="128"/>
        <v>0</v>
      </c>
      <c r="I4147" s="12">
        <f t="shared" si="129"/>
        <v>514.56000000000006</v>
      </c>
      <c r="J4147" s="13" t="s">
        <v>1105</v>
      </c>
      <c r="K4147" s="37" t="str">
        <f>VLOOKUP(Tabela14[[#This Row],[CÓDIGO]],[1]fornnecedor!$A:$G,7,0)</f>
        <v>TINTAS POLIÉSTER</v>
      </c>
    </row>
    <row r="4148" spans="1:11" x14ac:dyDescent="0.3">
      <c r="A4148" s="15">
        <v>85452</v>
      </c>
      <c r="B4148" s="15" t="str">
        <f>VLOOKUP(Tabela14[[#This Row],[CÓDIGO]],[1]fornnecedor!$A:$E,5,0)</f>
        <v>BRASILUX TINTAS TECNICAS LTDA</v>
      </c>
      <c r="C4148" s="16" t="s">
        <v>4191</v>
      </c>
      <c r="D4148" s="16" t="s">
        <v>549</v>
      </c>
      <c r="E4148" s="22">
        <v>0</v>
      </c>
      <c r="F4148" s="30">
        <v>6</v>
      </c>
      <c r="G4148" s="17">
        <v>85.85</v>
      </c>
      <c r="H4148" s="11">
        <f t="shared" si="128"/>
        <v>0</v>
      </c>
      <c r="I4148" s="12">
        <f t="shared" si="129"/>
        <v>515.09999999999991</v>
      </c>
      <c r="J4148" s="13" t="s">
        <v>1105</v>
      </c>
      <c r="K4148" s="37" t="str">
        <f>VLOOKUP(Tabela14[[#This Row],[CÓDIGO]],[1]fornnecedor!$A:$G,7,0)</f>
        <v>TINTA PARA PISO</v>
      </c>
    </row>
    <row r="4149" spans="1:11" x14ac:dyDescent="0.3">
      <c r="A4149" s="8">
        <v>89</v>
      </c>
      <c r="B4149" s="8" t="str">
        <f>VLOOKUP(Tabela14[[#This Row],[CÓDIGO]],[1]fornnecedor!$A:$E,5,0)</f>
        <v>SKYLACK TINTAS E VERNIZES LTDA</v>
      </c>
      <c r="C4149" s="9" t="s">
        <v>4193</v>
      </c>
      <c r="D4149" s="9" t="s">
        <v>1114</v>
      </c>
      <c r="E4149" s="23">
        <v>0</v>
      </c>
      <c r="F4149" s="31">
        <v>8</v>
      </c>
      <c r="G4149" s="10">
        <v>64.5</v>
      </c>
      <c r="H4149" s="11">
        <f t="shared" si="128"/>
        <v>0</v>
      </c>
      <c r="I4149" s="12">
        <f t="shared" si="129"/>
        <v>516</v>
      </c>
      <c r="J4149" s="13" t="s">
        <v>1105</v>
      </c>
      <c r="K4149" s="37" t="str">
        <f>VLOOKUP(Tabela14[[#This Row],[CÓDIGO]],[1]fornnecedor!$A:$G,7,0)</f>
        <v>TINTAS POLIÉSTER</v>
      </c>
    </row>
    <row r="4150" spans="1:11" x14ac:dyDescent="0.3">
      <c r="A4150" s="8">
        <v>84148</v>
      </c>
      <c r="B4150" s="8" t="str">
        <f>VLOOKUP(Tabela14[[#This Row],[CÓDIGO]],[1]fornnecedor!$A:$E,5,0)</f>
        <v>BRASILUX TINTAS TECNICAS LTDA</v>
      </c>
      <c r="C4150" s="9" t="s">
        <v>4194</v>
      </c>
      <c r="D4150" s="9" t="s">
        <v>549</v>
      </c>
      <c r="E4150" s="23">
        <v>0</v>
      </c>
      <c r="F4150" s="31">
        <v>8</v>
      </c>
      <c r="G4150" s="10">
        <v>64.59</v>
      </c>
      <c r="H4150" s="11">
        <f t="shared" si="128"/>
        <v>0</v>
      </c>
      <c r="I4150" s="12">
        <f t="shared" si="129"/>
        <v>516.72</v>
      </c>
      <c r="J4150" s="13" t="s">
        <v>1105</v>
      </c>
      <c r="K4150" s="37" t="str">
        <f>VLOOKUP(Tabela14[[#This Row],[CÓDIGO]],[1]fornnecedor!$A:$G,7,0)</f>
        <v>ESMALTES</v>
      </c>
    </row>
    <row r="4151" spans="1:11" x14ac:dyDescent="0.3">
      <c r="A4151" s="8">
        <v>86987</v>
      </c>
      <c r="B4151" s="8" t="str">
        <f>VLOOKUP(Tabela14[[#This Row],[CÓDIGO]],[1]fornnecedor!$A:$E,5,0)</f>
        <v>VONIXX INDUSTRIA E COMERCIO DE POLIDORES LTDA</v>
      </c>
      <c r="C4151" s="9" t="s">
        <v>4195</v>
      </c>
      <c r="D4151" s="9" t="s">
        <v>515</v>
      </c>
      <c r="E4151" s="23">
        <v>0</v>
      </c>
      <c r="F4151" s="31">
        <v>15</v>
      </c>
      <c r="G4151" s="10">
        <v>34.54</v>
      </c>
      <c r="H4151" s="11">
        <f t="shared" si="128"/>
        <v>0</v>
      </c>
      <c r="I4151" s="12">
        <f t="shared" si="129"/>
        <v>518.1</v>
      </c>
      <c r="J4151" s="13" t="s">
        <v>1105</v>
      </c>
      <c r="K4151" s="37" t="str">
        <f>VLOOKUP(Tabela14[[#This Row],[CÓDIGO]],[1]fornnecedor!$A:$G,7,0)</f>
        <v>LINHA DE HIGENIZAÇÃO E ESTÉTICA  AUTOMOTIVA VONIX</v>
      </c>
    </row>
    <row r="4152" spans="1:11" x14ac:dyDescent="0.3">
      <c r="A4152" s="8">
        <v>86753</v>
      </c>
      <c r="B4152" s="8" t="str">
        <f>VLOOKUP(Tabela14[[#This Row],[CÓDIGO]],[1]fornnecedor!$A:$E,5,0)</f>
        <v>AKZO NOBEL LTDA DECOR</v>
      </c>
      <c r="C4152" s="9" t="s">
        <v>4199</v>
      </c>
      <c r="D4152" s="9" t="s">
        <v>2498</v>
      </c>
      <c r="E4152" s="23">
        <v>0</v>
      </c>
      <c r="F4152" s="31">
        <v>4</v>
      </c>
      <c r="G4152" s="10">
        <v>129.88</v>
      </c>
      <c r="H4152" s="11">
        <f t="shared" si="128"/>
        <v>0</v>
      </c>
      <c r="I4152" s="12">
        <f t="shared" si="129"/>
        <v>519.52</v>
      </c>
      <c r="J4152" s="13" t="s">
        <v>1105</v>
      </c>
      <c r="K4152" s="37" t="str">
        <f>VLOOKUP(Tabela14[[#This Row],[CÓDIGO]],[1]fornnecedor!$A:$G,7,0)</f>
        <v>LINHA MOVELEIRA</v>
      </c>
    </row>
    <row r="4153" spans="1:11" x14ac:dyDescent="0.3">
      <c r="A4153" s="15">
        <v>87096</v>
      </c>
      <c r="B4153" s="15" t="str">
        <f>VLOOKUP(Tabela14[[#This Row],[CÓDIGO]],[1]fornnecedor!$A:$E,5,0)</f>
        <v>PINCEIS ATLAS S.A.</v>
      </c>
      <c r="C4153" s="16" t="s">
        <v>4200</v>
      </c>
      <c r="D4153" s="16" t="s">
        <v>23</v>
      </c>
      <c r="E4153" s="22">
        <v>0</v>
      </c>
      <c r="F4153" s="30">
        <v>24</v>
      </c>
      <c r="G4153" s="17">
        <v>21.68</v>
      </c>
      <c r="H4153" s="11">
        <f t="shared" si="128"/>
        <v>0</v>
      </c>
      <c r="I4153" s="12">
        <f t="shared" si="129"/>
        <v>520.31999999999994</v>
      </c>
      <c r="J4153" s="13" t="s">
        <v>1105</v>
      </c>
      <c r="K4153" s="37" t="str">
        <f>VLOOKUP(Tabela14[[#This Row],[CÓDIGO]],[1]fornnecedor!$A:$G,7,0)</f>
        <v>ROLOS / TRINCHAS / PINCÉIS / ESPÁTULAS</v>
      </c>
    </row>
    <row r="4154" spans="1:11" x14ac:dyDescent="0.3">
      <c r="A4154" s="15">
        <v>83813</v>
      </c>
      <c r="B4154" s="15" t="str">
        <f>VLOOKUP(Tabela14[[#This Row],[CÓDIGO]],[1]fornnecedor!$A:$E,5,0)</f>
        <v>ANJO QUIMICA DO BRASIL LTDA</v>
      </c>
      <c r="C4154" s="16" t="s">
        <v>4203</v>
      </c>
      <c r="D4154" s="16" t="s">
        <v>503</v>
      </c>
      <c r="E4154" s="22">
        <v>0</v>
      </c>
      <c r="F4154" s="30">
        <v>17</v>
      </c>
      <c r="G4154" s="17">
        <v>30.63</v>
      </c>
      <c r="H4154" s="11">
        <f t="shared" si="128"/>
        <v>0</v>
      </c>
      <c r="I4154" s="12">
        <f t="shared" si="129"/>
        <v>520.71</v>
      </c>
      <c r="J4154" s="13" t="s">
        <v>1105</v>
      </c>
      <c r="K4154" s="37" t="str">
        <f>VLOOKUP(Tabela14[[#This Row],[CÓDIGO]],[1]fornnecedor!$A:$G,7,0)</f>
        <v>ESMALTES</v>
      </c>
    </row>
    <row r="4155" spans="1:11" x14ac:dyDescent="0.3">
      <c r="A4155" s="15">
        <v>85277</v>
      </c>
      <c r="B4155" s="15" t="str">
        <f>VLOOKUP(Tabela14[[#This Row],[CÓDIGO]],[1]fornnecedor!$A:$E,5,0)</f>
        <v>BRASILUX TINTAS TECNICAS LTDA</v>
      </c>
      <c r="C4155" s="16" t="s">
        <v>4204</v>
      </c>
      <c r="D4155" s="16" t="s">
        <v>549</v>
      </c>
      <c r="E4155" s="22">
        <v>0</v>
      </c>
      <c r="F4155" s="30">
        <v>5</v>
      </c>
      <c r="G4155" s="17">
        <v>104.18</v>
      </c>
      <c r="H4155" s="11">
        <f t="shared" si="128"/>
        <v>0</v>
      </c>
      <c r="I4155" s="12">
        <f t="shared" si="129"/>
        <v>520.90000000000009</v>
      </c>
      <c r="J4155" s="13" t="s">
        <v>1105</v>
      </c>
      <c r="K4155" s="37" t="str">
        <f>VLOOKUP(Tabela14[[#This Row],[CÓDIGO]],[1]fornnecedor!$A:$G,7,0)</f>
        <v>EPOXI</v>
      </c>
    </row>
    <row r="4156" spans="1:11" x14ac:dyDescent="0.3">
      <c r="A4156" s="8">
        <v>84585</v>
      </c>
      <c r="B4156" s="8" t="str">
        <f>VLOOKUP(Tabela14[[#This Row],[CÓDIGO]],[1]fornnecedor!$A:$E,5,0)</f>
        <v>BRASILUX TINTAS TECNICAS LTDA</v>
      </c>
      <c r="C4156" s="9" t="s">
        <v>4205</v>
      </c>
      <c r="D4156" s="9" t="s">
        <v>549</v>
      </c>
      <c r="E4156" s="23">
        <v>0</v>
      </c>
      <c r="F4156" s="31">
        <v>10.96</v>
      </c>
      <c r="G4156" s="10">
        <v>47.6</v>
      </c>
      <c r="H4156" s="11">
        <f t="shared" si="128"/>
        <v>0</v>
      </c>
      <c r="I4156" s="12">
        <f t="shared" si="129"/>
        <v>521.69600000000003</v>
      </c>
      <c r="J4156" s="13" t="s">
        <v>1105</v>
      </c>
      <c r="K4156" s="37" t="str">
        <f>VLOOKUP(Tabela14[[#This Row],[CÓDIGO]],[1]fornnecedor!$A:$G,7,0)</f>
        <v>PIGMENTOS IMOBILIÁRIOS</v>
      </c>
    </row>
    <row r="4157" spans="1:11" x14ac:dyDescent="0.3">
      <c r="A4157" s="8">
        <v>86872</v>
      </c>
      <c r="B4157" s="8" t="str">
        <f>VLOOKUP(Tabela14[[#This Row],[CÓDIGO]],[1]fornnecedor!$A:$E,5,0)</f>
        <v>SAINT- GOBAIN DO BRASIL PROD. IND. E CONSTR. LTDA</v>
      </c>
      <c r="C4157" s="9" t="s">
        <v>4207</v>
      </c>
      <c r="D4157" s="9" t="s">
        <v>49</v>
      </c>
      <c r="E4157" s="23">
        <v>0</v>
      </c>
      <c r="F4157" s="31">
        <v>40</v>
      </c>
      <c r="G4157" s="10">
        <v>13.08</v>
      </c>
      <c r="H4157" s="11">
        <f t="shared" si="128"/>
        <v>0</v>
      </c>
      <c r="I4157" s="12">
        <f t="shared" si="129"/>
        <v>523.20000000000005</v>
      </c>
      <c r="J4157" s="13" t="s">
        <v>1105</v>
      </c>
      <c r="K4157" s="37" t="str">
        <f>VLOOKUP(Tabela14[[#This Row],[CÓDIGO]],[1]fornnecedor!$A:$G,7,0)</f>
        <v xml:space="preserve">OUTROS DISCOS </v>
      </c>
    </row>
    <row r="4158" spans="1:11" x14ac:dyDescent="0.3">
      <c r="A4158" s="15">
        <v>86114</v>
      </c>
      <c r="B4158" s="15" t="str">
        <f>VLOOKUP(Tabela14[[#This Row],[CÓDIGO]],[1]fornnecedor!$A:$E,5,0)</f>
        <v>AKZO NOBEL LTDA DECOR</v>
      </c>
      <c r="C4158" s="16" t="s">
        <v>4208</v>
      </c>
      <c r="D4158" s="16" t="s">
        <v>2498</v>
      </c>
      <c r="E4158" s="22">
        <v>0</v>
      </c>
      <c r="F4158" s="30">
        <v>8</v>
      </c>
      <c r="G4158" s="17">
        <v>65.599999999999994</v>
      </c>
      <c r="H4158" s="11">
        <f t="shared" si="128"/>
        <v>0</v>
      </c>
      <c r="I4158" s="12">
        <f t="shared" si="129"/>
        <v>524.79999999999995</v>
      </c>
      <c r="J4158" s="13" t="s">
        <v>1105</v>
      </c>
      <c r="K4158" s="37" t="str">
        <f>VLOOKUP(Tabela14[[#This Row],[CÓDIGO]],[1]fornnecedor!$A:$G,7,0)</f>
        <v>LINHA MOVELEIRA</v>
      </c>
    </row>
    <row r="4159" spans="1:11" x14ac:dyDescent="0.3">
      <c r="A4159" s="15">
        <v>86969</v>
      </c>
      <c r="B4159" s="15" t="str">
        <f>VLOOKUP(Tabela14[[#This Row],[CÓDIGO]],[1]fornnecedor!$A:$E,5,0)</f>
        <v>IND DE PLASTICOS HERC LTDA</v>
      </c>
      <c r="C4159" s="16" t="s">
        <v>4209</v>
      </c>
      <c r="D4159" s="16" t="s">
        <v>1306</v>
      </c>
      <c r="E4159" s="22">
        <v>0</v>
      </c>
      <c r="F4159" s="30">
        <v>166</v>
      </c>
      <c r="G4159" s="17">
        <v>3.17</v>
      </c>
      <c r="H4159" s="11">
        <f t="shared" si="128"/>
        <v>0</v>
      </c>
      <c r="I4159" s="12">
        <f t="shared" si="129"/>
        <v>526.22</v>
      </c>
      <c r="J4159" s="13" t="s">
        <v>1105</v>
      </c>
      <c r="K4159" s="37" t="str">
        <f>VLOOKUP(Tabela14[[#This Row],[CÓDIGO]],[1]fornnecedor!$A:$G,7,0)</f>
        <v>TORNEIRA/DUCHA</v>
      </c>
    </row>
    <row r="4160" spans="1:11" x14ac:dyDescent="0.3">
      <c r="A4160" s="15">
        <v>84266</v>
      </c>
      <c r="B4160" s="15" t="str">
        <f>VLOOKUP(Tabela14[[#This Row],[CÓDIGO]],[1]fornnecedor!$A:$E,5,0)</f>
        <v>BRASILUX TINTAS TECNICAS LTDA</v>
      </c>
      <c r="C4160" s="16" t="s">
        <v>4210</v>
      </c>
      <c r="D4160" s="16" t="s">
        <v>549</v>
      </c>
      <c r="E4160" s="22">
        <v>0</v>
      </c>
      <c r="F4160" s="30">
        <v>4</v>
      </c>
      <c r="G4160" s="17">
        <v>131.58000000000001</v>
      </c>
      <c r="H4160" s="11">
        <f t="shared" si="128"/>
        <v>0</v>
      </c>
      <c r="I4160" s="12">
        <f t="shared" si="129"/>
        <v>526.32000000000005</v>
      </c>
      <c r="J4160" s="13" t="s">
        <v>1105</v>
      </c>
      <c r="K4160" s="37" t="str">
        <f>VLOOKUP(Tabela14[[#This Row],[CÓDIGO]],[1]fornnecedor!$A:$G,7,0)</f>
        <v>TINTA PAREDE</v>
      </c>
    </row>
    <row r="4161" spans="1:11" x14ac:dyDescent="0.3">
      <c r="A4161" s="8">
        <v>85040</v>
      </c>
      <c r="B4161" s="8" t="str">
        <f>VLOOKUP(Tabela14[[#This Row],[CÓDIGO]],[1]fornnecedor!$A:$E,5,0)</f>
        <v>PINCEIS ATLAS S.A.</v>
      </c>
      <c r="C4161" s="9" t="s">
        <v>4212</v>
      </c>
      <c r="D4161" s="9" t="s">
        <v>23</v>
      </c>
      <c r="E4161" s="23">
        <v>0</v>
      </c>
      <c r="F4161" s="31">
        <v>47</v>
      </c>
      <c r="G4161" s="10">
        <v>11.21</v>
      </c>
      <c r="H4161" s="11">
        <f t="shared" si="128"/>
        <v>0</v>
      </c>
      <c r="I4161" s="12">
        <f t="shared" si="129"/>
        <v>526.87</v>
      </c>
      <c r="J4161" s="13" t="s">
        <v>1105</v>
      </c>
      <c r="K4161" s="37" t="str">
        <f>VLOOKUP(Tabela14[[#This Row],[CÓDIGO]],[1]fornnecedor!$A:$G,7,0)</f>
        <v>ROLOS / TRINCHAS / PINCÉIS / ESPÁTULAS</v>
      </c>
    </row>
    <row r="4162" spans="1:11" x14ac:dyDescent="0.3">
      <c r="A4162" s="15">
        <v>22776</v>
      </c>
      <c r="B4162" s="15" t="str">
        <f>VLOOKUP(Tabela14[[#This Row],[CÓDIGO]],[1]fornnecedor!$A:$E,5,0)</f>
        <v>SKYLACK TINTAS E VERNIZES LTDA</v>
      </c>
      <c r="C4162" s="16" t="s">
        <v>4213</v>
      </c>
      <c r="D4162" s="16" t="s">
        <v>1114</v>
      </c>
      <c r="E4162" s="22">
        <v>0</v>
      </c>
      <c r="F4162" s="30">
        <v>2</v>
      </c>
      <c r="G4162" s="17">
        <v>263.48</v>
      </c>
      <c r="H4162" s="11">
        <f t="shared" ref="H4162:H4225" si="130">G4162*E4162</f>
        <v>0</v>
      </c>
      <c r="I4162" s="12">
        <f t="shared" ref="I4162:I4225" si="131">G4162*F4162</f>
        <v>526.96</v>
      </c>
      <c r="J4162" s="13" t="s">
        <v>1105</v>
      </c>
      <c r="K4162" s="37" t="str">
        <f>VLOOKUP(Tabela14[[#This Row],[CÓDIGO]],[1]fornnecedor!$A:$G,7,0)</f>
        <v>BASES PU</v>
      </c>
    </row>
    <row r="4163" spans="1:11" x14ac:dyDescent="0.3">
      <c r="A4163" s="8">
        <v>87084</v>
      </c>
      <c r="B4163" s="8" t="str">
        <f>VLOOKUP(Tabela14[[#This Row],[CÓDIGO]],[1]fornnecedor!$A:$E,5,0)</f>
        <v>SHERWIN - WILLIAMS DO BRASIL IND. E COM. LTDA</v>
      </c>
      <c r="C4163" s="9" t="s">
        <v>4214</v>
      </c>
      <c r="D4163" s="9" t="s">
        <v>324</v>
      </c>
      <c r="E4163" s="23">
        <v>0</v>
      </c>
      <c r="F4163" s="31">
        <v>36</v>
      </c>
      <c r="G4163" s="10">
        <v>14.65</v>
      </c>
      <c r="H4163" s="11">
        <f t="shared" si="130"/>
        <v>0</v>
      </c>
      <c r="I4163" s="12">
        <f t="shared" si="131"/>
        <v>527.4</v>
      </c>
      <c r="J4163" s="13" t="s">
        <v>1105</v>
      </c>
      <c r="K4163" s="37" t="str">
        <f>VLOOKUP(Tabela14[[#This Row],[CÓDIGO]],[1]fornnecedor!$A:$G,7,0)</f>
        <v xml:space="preserve">SPRAYS </v>
      </c>
    </row>
    <row r="4164" spans="1:11" x14ac:dyDescent="0.3">
      <c r="A4164" s="8">
        <v>86209</v>
      </c>
      <c r="B4164" s="8" t="str">
        <f>VLOOKUP(Tabela14[[#This Row],[CÓDIGO]],[1]fornnecedor!$A:$E,5,0)</f>
        <v>AKZO NOBEL LTDA DECOR</v>
      </c>
      <c r="C4164" s="9" t="s">
        <v>4215</v>
      </c>
      <c r="D4164" s="9" t="s">
        <v>543</v>
      </c>
      <c r="E4164" s="23">
        <v>0</v>
      </c>
      <c r="F4164" s="31">
        <v>8</v>
      </c>
      <c r="G4164" s="10">
        <v>66</v>
      </c>
      <c r="H4164" s="11">
        <f t="shared" si="130"/>
        <v>0</v>
      </c>
      <c r="I4164" s="12">
        <f t="shared" si="131"/>
        <v>528</v>
      </c>
      <c r="J4164" s="13" t="s">
        <v>1105</v>
      </c>
      <c r="K4164" s="37" t="str">
        <f>VLOOKUP(Tabela14[[#This Row],[CÓDIGO]],[1]fornnecedor!$A:$G,7,0)</f>
        <v>BASES IMOBILIÁRIAS</v>
      </c>
    </row>
    <row r="4165" spans="1:11" x14ac:dyDescent="0.3">
      <c r="A4165" s="15">
        <v>84305</v>
      </c>
      <c r="B4165" s="15" t="str">
        <f>VLOOKUP(Tabela14[[#This Row],[CÓDIGO]],[1]fornnecedor!$A:$E,5,0)</f>
        <v>BRASILUX TINTAS TECNICAS LTDA</v>
      </c>
      <c r="C4165" s="16" t="s">
        <v>689</v>
      </c>
      <c r="D4165" s="16" t="s">
        <v>549</v>
      </c>
      <c r="E4165" s="22">
        <v>0</v>
      </c>
      <c r="F4165" s="30">
        <v>18</v>
      </c>
      <c r="G4165" s="17">
        <v>29.35</v>
      </c>
      <c r="H4165" s="11">
        <f t="shared" si="130"/>
        <v>0</v>
      </c>
      <c r="I4165" s="12">
        <f t="shared" si="131"/>
        <v>528.30000000000007</v>
      </c>
      <c r="J4165" s="13" t="s">
        <v>1105</v>
      </c>
      <c r="K4165" s="37" t="str">
        <f>VLOOKUP(Tabela14[[#This Row],[CÓDIGO]],[1]fornnecedor!$A:$G,7,0)</f>
        <v>TINTA PARA PISO</v>
      </c>
    </row>
    <row r="4166" spans="1:11" x14ac:dyDescent="0.3">
      <c r="A4166" s="8">
        <v>85444</v>
      </c>
      <c r="B4166" s="8" t="str">
        <f>VLOOKUP(Tabela14[[#This Row],[CÓDIGO]],[1]fornnecedor!$A:$E,5,0)</f>
        <v>BRASILUX TINTAS TECNICAS LTDA</v>
      </c>
      <c r="C4166" s="9" t="s">
        <v>4216</v>
      </c>
      <c r="D4166" s="9" t="s">
        <v>549</v>
      </c>
      <c r="E4166" s="23">
        <v>0</v>
      </c>
      <c r="F4166" s="31">
        <v>2</v>
      </c>
      <c r="G4166" s="10">
        <v>264.44</v>
      </c>
      <c r="H4166" s="11">
        <f t="shared" si="130"/>
        <v>0</v>
      </c>
      <c r="I4166" s="12">
        <f t="shared" si="131"/>
        <v>528.88</v>
      </c>
      <c r="J4166" s="13" t="s">
        <v>1105</v>
      </c>
      <c r="K4166" s="37" t="str">
        <f>VLOOKUP(Tabela14[[#This Row],[CÓDIGO]],[1]fornnecedor!$A:$G,7,0)</f>
        <v>TINTA PARA PISO</v>
      </c>
    </row>
    <row r="4167" spans="1:11" x14ac:dyDescent="0.3">
      <c r="A4167" s="8">
        <v>86077</v>
      </c>
      <c r="B4167" s="8" t="str">
        <f>VLOOKUP(Tabela14[[#This Row],[CÓDIGO]],[1]fornnecedor!$A:$E,5,0)</f>
        <v>AKZO NOBEL LTDA DECOR</v>
      </c>
      <c r="C4167" s="9" t="s">
        <v>4217</v>
      </c>
      <c r="D4167" s="9" t="s">
        <v>543</v>
      </c>
      <c r="E4167" s="23">
        <v>0</v>
      </c>
      <c r="F4167" s="31">
        <v>6</v>
      </c>
      <c r="G4167" s="10">
        <v>88.22</v>
      </c>
      <c r="H4167" s="11">
        <f t="shared" si="130"/>
        <v>0</v>
      </c>
      <c r="I4167" s="12">
        <f t="shared" si="131"/>
        <v>529.31999999999994</v>
      </c>
      <c r="J4167" s="13" t="s">
        <v>1105</v>
      </c>
      <c r="K4167" s="37" t="str">
        <f>VLOOKUP(Tabela14[[#This Row],[CÓDIGO]],[1]fornnecedor!$A:$G,7,0)</f>
        <v>ESMALTES</v>
      </c>
    </row>
    <row r="4168" spans="1:11" x14ac:dyDescent="0.3">
      <c r="A4168" s="8">
        <v>24107</v>
      </c>
      <c r="B4168" s="8" t="str">
        <f>VLOOKUP(Tabela14[[#This Row],[CÓDIGO]],[1]fornnecedor!$A:$E,5,0)</f>
        <v>SKYLACK TINTAS E VERNIZES LTDA</v>
      </c>
      <c r="C4168" s="9" t="s">
        <v>4220</v>
      </c>
      <c r="D4168" s="9" t="s">
        <v>1114</v>
      </c>
      <c r="E4168" s="23">
        <v>0</v>
      </c>
      <c r="F4168" s="31">
        <v>3.92</v>
      </c>
      <c r="G4168" s="10">
        <v>135.13999999999999</v>
      </c>
      <c r="H4168" s="11">
        <f t="shared" si="130"/>
        <v>0</v>
      </c>
      <c r="I4168" s="12">
        <f t="shared" si="131"/>
        <v>529.74879999999996</v>
      </c>
      <c r="J4168" s="13" t="s">
        <v>1105</v>
      </c>
      <c r="K4168" s="37" t="str">
        <f>VLOOKUP(Tabela14[[#This Row],[CÓDIGO]],[1]fornnecedor!$A:$G,7,0)</f>
        <v>BASES POLIÉSTER</v>
      </c>
    </row>
    <row r="4169" spans="1:11" x14ac:dyDescent="0.3">
      <c r="A4169" s="8">
        <v>86713</v>
      </c>
      <c r="B4169" s="8" t="str">
        <f>VLOOKUP(Tabela14[[#This Row],[CÓDIGO]],[1]fornnecedor!$A:$E,5,0)</f>
        <v>AKZO NOBEL LTDA DECOR</v>
      </c>
      <c r="C4169" s="9" t="s">
        <v>4222</v>
      </c>
      <c r="D4169" s="9" t="s">
        <v>543</v>
      </c>
      <c r="E4169" s="23">
        <v>0</v>
      </c>
      <c r="F4169" s="31">
        <v>5</v>
      </c>
      <c r="G4169" s="10">
        <v>106.21</v>
      </c>
      <c r="H4169" s="11">
        <f t="shared" si="130"/>
        <v>0</v>
      </c>
      <c r="I4169" s="12">
        <f t="shared" si="131"/>
        <v>531.04999999999995</v>
      </c>
      <c r="J4169" s="13" t="s">
        <v>1105</v>
      </c>
      <c r="K4169" s="37" t="str">
        <f>VLOOKUP(Tabela14[[#This Row],[CÓDIGO]],[1]fornnecedor!$A:$G,7,0)</f>
        <v>TEXTURA</v>
      </c>
    </row>
    <row r="4170" spans="1:11" x14ac:dyDescent="0.3">
      <c r="A4170" s="8">
        <v>24095</v>
      </c>
      <c r="B4170" s="8" t="str">
        <f>VLOOKUP(Tabela14[[#This Row],[CÓDIGO]],[1]fornnecedor!$A:$E,5,0)</f>
        <v>SKYLACK TINTAS E VERNIZES LTDA</v>
      </c>
      <c r="C4170" s="9" t="s">
        <v>4223</v>
      </c>
      <c r="D4170" s="9" t="s">
        <v>1114</v>
      </c>
      <c r="E4170" s="23">
        <v>0</v>
      </c>
      <c r="F4170" s="31">
        <v>2.64</v>
      </c>
      <c r="G4170" s="10">
        <v>201.26</v>
      </c>
      <c r="H4170" s="11">
        <f t="shared" si="130"/>
        <v>0</v>
      </c>
      <c r="I4170" s="12">
        <f t="shared" si="131"/>
        <v>531.32640000000004</v>
      </c>
      <c r="J4170" s="13" t="s">
        <v>1105</v>
      </c>
      <c r="K4170" s="37" t="str">
        <f>VLOOKUP(Tabela14[[#This Row],[CÓDIGO]],[1]fornnecedor!$A:$G,7,0)</f>
        <v>BASES POLIÉSTER</v>
      </c>
    </row>
    <row r="4171" spans="1:11" x14ac:dyDescent="0.3">
      <c r="A4171" s="15">
        <v>84314</v>
      </c>
      <c r="B4171" s="15" t="str">
        <f>VLOOKUP(Tabela14[[#This Row],[CÓDIGO]],[1]fornnecedor!$A:$E,5,0)</f>
        <v>BRASILUX TINTAS TECNICAS LTDA</v>
      </c>
      <c r="C4171" s="16" t="s">
        <v>4225</v>
      </c>
      <c r="D4171" s="16" t="s">
        <v>549</v>
      </c>
      <c r="E4171" s="22">
        <v>0</v>
      </c>
      <c r="F4171" s="30">
        <v>3</v>
      </c>
      <c r="G4171" s="17">
        <v>178.09</v>
      </c>
      <c r="H4171" s="11">
        <f t="shared" si="130"/>
        <v>0</v>
      </c>
      <c r="I4171" s="12">
        <f t="shared" si="131"/>
        <v>534.27</v>
      </c>
      <c r="J4171" s="13" t="s">
        <v>1105</v>
      </c>
      <c r="K4171" s="37" t="str">
        <f>VLOOKUP(Tabela14[[#This Row],[CÓDIGO]],[1]fornnecedor!$A:$G,7,0)</f>
        <v>IMPERMEABILIZANTES</v>
      </c>
    </row>
    <row r="4172" spans="1:11" x14ac:dyDescent="0.3">
      <c r="A4172" s="8">
        <v>84194</v>
      </c>
      <c r="B4172" s="8" t="str">
        <f>VLOOKUP(Tabela14[[#This Row],[CÓDIGO]],[1]fornnecedor!$A:$E,5,0)</f>
        <v>BRASILUX TINTAS TECNICAS LTDA</v>
      </c>
      <c r="C4172" s="9" t="s">
        <v>4226</v>
      </c>
      <c r="D4172" s="9" t="s">
        <v>549</v>
      </c>
      <c r="E4172" s="23">
        <v>0</v>
      </c>
      <c r="F4172" s="31">
        <v>8</v>
      </c>
      <c r="G4172" s="10">
        <v>66.900000000000006</v>
      </c>
      <c r="H4172" s="11">
        <f t="shared" si="130"/>
        <v>0</v>
      </c>
      <c r="I4172" s="12">
        <f t="shared" si="131"/>
        <v>535.20000000000005</v>
      </c>
      <c r="J4172" s="13" t="s">
        <v>1105</v>
      </c>
      <c r="K4172" s="37" t="str">
        <f>VLOOKUP(Tabela14[[#This Row],[CÓDIGO]],[1]fornnecedor!$A:$G,7,0)</f>
        <v>ESMALTES</v>
      </c>
    </row>
    <row r="4173" spans="1:11" x14ac:dyDescent="0.3">
      <c r="A4173" s="8">
        <v>86193</v>
      </c>
      <c r="B4173" s="8" t="str">
        <f>VLOOKUP(Tabela14[[#This Row],[CÓDIGO]],[1]fornnecedor!$A:$E,5,0)</f>
        <v>AKZO NOBEL LTDA DECOR</v>
      </c>
      <c r="C4173" s="9" t="s">
        <v>4230</v>
      </c>
      <c r="D4173" s="9" t="s">
        <v>543</v>
      </c>
      <c r="E4173" s="23">
        <v>0</v>
      </c>
      <c r="F4173" s="31">
        <v>2</v>
      </c>
      <c r="G4173" s="10">
        <v>269.33</v>
      </c>
      <c r="H4173" s="11">
        <f t="shared" si="130"/>
        <v>0</v>
      </c>
      <c r="I4173" s="12">
        <f t="shared" si="131"/>
        <v>538.66</v>
      </c>
      <c r="J4173" s="13" t="s">
        <v>1105</v>
      </c>
      <c r="K4173" s="37" t="str">
        <f>VLOOKUP(Tabela14[[#This Row],[CÓDIGO]],[1]fornnecedor!$A:$G,7,0)</f>
        <v>BASES IMOBILIÁRIAS</v>
      </c>
    </row>
    <row r="4174" spans="1:11" x14ac:dyDescent="0.3">
      <c r="A4174" s="8">
        <v>24307</v>
      </c>
      <c r="B4174" s="8" t="str">
        <f>VLOOKUP(Tabela14[[#This Row],[CÓDIGO]],[1]fornnecedor!$A:$E,5,0)</f>
        <v>AUTOAMERICA IMP.EXP. DE PROD. AUTO. LTDA</v>
      </c>
      <c r="C4174" s="9" t="s">
        <v>4231</v>
      </c>
      <c r="D4174" s="9" t="s">
        <v>96</v>
      </c>
      <c r="E4174" s="23">
        <v>0</v>
      </c>
      <c r="F4174" s="31">
        <v>23</v>
      </c>
      <c r="G4174" s="10">
        <v>23.47</v>
      </c>
      <c r="H4174" s="11">
        <f t="shared" si="130"/>
        <v>0</v>
      </c>
      <c r="I4174" s="12">
        <f t="shared" si="131"/>
        <v>539.80999999999995</v>
      </c>
      <c r="J4174" s="13" t="s">
        <v>1105</v>
      </c>
      <c r="K4174" s="37" t="str">
        <f>VLOOKUP(Tabela14[[#This Row],[CÓDIGO]],[1]fornnecedor!$A:$G,7,0)</f>
        <v>CERA  / LIMPEZA /  POLIMENTO VEICULAR</v>
      </c>
    </row>
    <row r="4175" spans="1:11" x14ac:dyDescent="0.3">
      <c r="A4175" s="15">
        <v>23651</v>
      </c>
      <c r="B4175" s="15" t="str">
        <f>VLOOKUP(Tabela14[[#This Row],[CÓDIGO]],[1]fornnecedor!$A:$E,5,0)</f>
        <v>3M DO BRASIL LTDA</v>
      </c>
      <c r="C4175" s="16" t="s">
        <v>4233</v>
      </c>
      <c r="D4175" s="16" t="s">
        <v>366</v>
      </c>
      <c r="E4175" s="22">
        <v>0</v>
      </c>
      <c r="F4175" s="30">
        <v>17</v>
      </c>
      <c r="G4175" s="17">
        <v>31.9</v>
      </c>
      <c r="H4175" s="11">
        <f t="shared" si="130"/>
        <v>0</v>
      </c>
      <c r="I4175" s="12">
        <f t="shared" si="131"/>
        <v>542.29999999999995</v>
      </c>
      <c r="J4175" s="13" t="s">
        <v>1105</v>
      </c>
      <c r="K4175" s="37" t="str">
        <f>VLOOKUP(Tabela14[[#This Row],[CÓDIGO]],[1]fornnecedor!$A:$G,7,0)</f>
        <v>DISCO TRIZACT</v>
      </c>
    </row>
    <row r="4176" spans="1:11" x14ac:dyDescent="0.3">
      <c r="A4176" s="8">
        <v>24079</v>
      </c>
      <c r="B4176" s="8" t="str">
        <f>VLOOKUP(Tabela14[[#This Row],[CÓDIGO]],[1]fornnecedor!$A:$E,5,0)</f>
        <v>SKYLACK TINTAS E VERNIZES LTDA</v>
      </c>
      <c r="C4176" s="9" t="s">
        <v>4234</v>
      </c>
      <c r="D4176" s="9" t="s">
        <v>1114</v>
      </c>
      <c r="E4176" s="23">
        <v>0</v>
      </c>
      <c r="F4176" s="31">
        <v>2.9</v>
      </c>
      <c r="G4176" s="10">
        <v>187.01</v>
      </c>
      <c r="H4176" s="11">
        <f t="shared" si="130"/>
        <v>0</v>
      </c>
      <c r="I4176" s="12">
        <f t="shared" si="131"/>
        <v>542.32899999999995</v>
      </c>
      <c r="J4176" s="13" t="s">
        <v>1105</v>
      </c>
      <c r="K4176" s="37" t="str">
        <f>VLOOKUP(Tabela14[[#This Row],[CÓDIGO]],[1]fornnecedor!$A:$G,7,0)</f>
        <v>BASES POLIÉSTER</v>
      </c>
    </row>
    <row r="4177" spans="1:11" x14ac:dyDescent="0.3">
      <c r="A4177" s="15">
        <v>83794</v>
      </c>
      <c r="B4177" s="15" t="str">
        <f>VLOOKUP(Tabela14[[#This Row],[CÓDIGO]],[1]fornnecedor!$A:$E,5,0)</f>
        <v>VONIXX INDUSTRIA E COMERCIO DE POLIDORES LTDA</v>
      </c>
      <c r="C4177" s="16" t="s">
        <v>518</v>
      </c>
      <c r="D4177" s="16" t="s">
        <v>515</v>
      </c>
      <c r="E4177" s="22">
        <v>0</v>
      </c>
      <c r="F4177" s="30">
        <v>20</v>
      </c>
      <c r="G4177" s="17">
        <v>27.12</v>
      </c>
      <c r="H4177" s="11">
        <f t="shared" si="130"/>
        <v>0</v>
      </c>
      <c r="I4177" s="12">
        <f t="shared" si="131"/>
        <v>542.4</v>
      </c>
      <c r="J4177" s="13" t="s">
        <v>1105</v>
      </c>
      <c r="K4177" s="37" t="str">
        <f>VLOOKUP(Tabela14[[#This Row],[CÓDIGO]],[1]fornnecedor!$A:$G,7,0)</f>
        <v>LINHA DE HIGENIZAÇÃO E ESTÉTICA  AUTOMOTIVA VONIX</v>
      </c>
    </row>
    <row r="4178" spans="1:11" x14ac:dyDescent="0.3">
      <c r="A4178" s="8">
        <v>86970</v>
      </c>
      <c r="B4178" s="8" t="str">
        <f>VLOOKUP(Tabela14[[#This Row],[CÓDIGO]],[1]fornnecedor!$A:$E,5,0)</f>
        <v>IND DE PLASTICOS HERC LTDA</v>
      </c>
      <c r="C4178" s="9" t="s">
        <v>4235</v>
      </c>
      <c r="D4178" s="9" t="s">
        <v>1306</v>
      </c>
      <c r="E4178" s="23">
        <v>0</v>
      </c>
      <c r="F4178" s="31">
        <v>168</v>
      </c>
      <c r="G4178" s="10">
        <v>3.23</v>
      </c>
      <c r="H4178" s="11">
        <f t="shared" si="130"/>
        <v>0</v>
      </c>
      <c r="I4178" s="12">
        <f t="shared" si="131"/>
        <v>542.64</v>
      </c>
      <c r="J4178" s="13" t="s">
        <v>1105</v>
      </c>
      <c r="K4178" s="37" t="str">
        <f>VLOOKUP(Tabela14[[#This Row],[CÓDIGO]],[1]fornnecedor!$A:$G,7,0)</f>
        <v>TORNEIRA/DUCHA</v>
      </c>
    </row>
    <row r="4179" spans="1:11" x14ac:dyDescent="0.3">
      <c r="A4179" s="8">
        <v>87022</v>
      </c>
      <c r="B4179" s="8" t="str">
        <f>VLOOKUP(Tabela14[[#This Row],[CÓDIGO]],[1]fornnecedor!$A:$E,5,0)</f>
        <v>VONIXX INDUSTRIA E COMERCIO DE POLIDORES LTDA</v>
      </c>
      <c r="C4179" s="9" t="s">
        <v>4236</v>
      </c>
      <c r="D4179" s="9" t="s">
        <v>515</v>
      </c>
      <c r="E4179" s="23">
        <v>0</v>
      </c>
      <c r="F4179" s="31">
        <v>8</v>
      </c>
      <c r="G4179" s="10">
        <v>67.87</v>
      </c>
      <c r="H4179" s="11">
        <f t="shared" si="130"/>
        <v>0</v>
      </c>
      <c r="I4179" s="12">
        <f t="shared" si="131"/>
        <v>542.96</v>
      </c>
      <c r="J4179" s="13" t="s">
        <v>1105</v>
      </c>
      <c r="K4179" s="37" t="str">
        <f>VLOOKUP(Tabela14[[#This Row],[CÓDIGO]],[1]fornnecedor!$A:$G,7,0)</f>
        <v>LINHA DE HIGENIZAÇÃO E ESTÉTICA  AUTOMOTIVA VONIX</v>
      </c>
    </row>
    <row r="4180" spans="1:11" x14ac:dyDescent="0.3">
      <c r="A4180" s="8">
        <v>85676</v>
      </c>
      <c r="B4180" s="8" t="str">
        <f>VLOOKUP(Tabela14[[#This Row],[CÓDIGO]],[1]fornnecedor!$A:$E,5,0)</f>
        <v>A&amp;S TECHNOLOGIES INDUSTRIA E COMERCIO LTDA</v>
      </c>
      <c r="C4180" s="9" t="s">
        <v>4237</v>
      </c>
      <c r="D4180" s="9" t="s">
        <v>875</v>
      </c>
      <c r="E4180" s="23">
        <v>0</v>
      </c>
      <c r="F4180" s="31">
        <v>33</v>
      </c>
      <c r="G4180" s="10">
        <v>16.64</v>
      </c>
      <c r="H4180" s="11">
        <f t="shared" si="130"/>
        <v>0</v>
      </c>
      <c r="I4180" s="12">
        <f t="shared" si="131"/>
        <v>549.12</v>
      </c>
      <c r="J4180" s="13" t="s">
        <v>1105</v>
      </c>
      <c r="K4180" s="37" t="str">
        <f>VLOOKUP(Tabela14[[#This Row],[CÓDIGO]],[1]fornnecedor!$A:$G,7,0)</f>
        <v>ESPUMA EXPANSIVA</v>
      </c>
    </row>
    <row r="4181" spans="1:11" x14ac:dyDescent="0.3">
      <c r="A4181" s="8">
        <v>84252</v>
      </c>
      <c r="B4181" s="8" t="str">
        <f>VLOOKUP(Tabela14[[#This Row],[CÓDIGO]],[1]fornnecedor!$A:$E,5,0)</f>
        <v>BRASILUX TINTAS TECNICAS LTDA</v>
      </c>
      <c r="C4181" s="9" t="s">
        <v>4239</v>
      </c>
      <c r="D4181" s="9" t="s">
        <v>549</v>
      </c>
      <c r="E4181" s="23">
        <v>0</v>
      </c>
      <c r="F4181" s="31">
        <v>6</v>
      </c>
      <c r="G4181" s="10">
        <v>91.9</v>
      </c>
      <c r="H4181" s="11">
        <f t="shared" si="130"/>
        <v>0</v>
      </c>
      <c r="I4181" s="12">
        <f t="shared" si="131"/>
        <v>551.40000000000009</v>
      </c>
      <c r="J4181" s="13" t="s">
        <v>1105</v>
      </c>
      <c r="K4181" s="37" t="str">
        <f>VLOOKUP(Tabela14[[#This Row],[CÓDIGO]],[1]fornnecedor!$A:$G,7,0)</f>
        <v>TINTA PAREDE</v>
      </c>
    </row>
    <row r="4182" spans="1:11" x14ac:dyDescent="0.3">
      <c r="A4182" s="8">
        <v>84117</v>
      </c>
      <c r="B4182" s="8" t="str">
        <f>VLOOKUP(Tabela14[[#This Row],[CÓDIGO]],[1]fornnecedor!$A:$E,5,0)</f>
        <v>BRASILUX TINTAS TECNICAS LTDA</v>
      </c>
      <c r="C4182" s="9" t="s">
        <v>4241</v>
      </c>
      <c r="D4182" s="9" t="s">
        <v>549</v>
      </c>
      <c r="E4182" s="23">
        <v>0</v>
      </c>
      <c r="F4182" s="31">
        <v>5</v>
      </c>
      <c r="G4182" s="10">
        <v>110.78</v>
      </c>
      <c r="H4182" s="11">
        <f t="shared" si="130"/>
        <v>0</v>
      </c>
      <c r="I4182" s="12">
        <f t="shared" si="131"/>
        <v>553.9</v>
      </c>
      <c r="J4182" s="13" t="s">
        <v>1105</v>
      </c>
      <c r="K4182" s="37" t="str">
        <f>VLOOKUP(Tabela14[[#This Row],[CÓDIGO]],[1]fornnecedor!$A:$G,7,0)</f>
        <v>EPOXI</v>
      </c>
    </row>
    <row r="4183" spans="1:11" x14ac:dyDescent="0.3">
      <c r="A4183" s="8">
        <v>85270</v>
      </c>
      <c r="B4183" s="8" t="str">
        <f>VLOOKUP(Tabela14[[#This Row],[CÓDIGO]],[1]fornnecedor!$A:$E,5,0)</f>
        <v>BRASILUX TINTAS TECNICAS LTDA</v>
      </c>
      <c r="C4183" s="9" t="s">
        <v>4243</v>
      </c>
      <c r="D4183" s="9" t="s">
        <v>549</v>
      </c>
      <c r="E4183" s="23">
        <v>0</v>
      </c>
      <c r="F4183" s="31">
        <v>8</v>
      </c>
      <c r="G4183" s="10">
        <v>69.58</v>
      </c>
      <c r="H4183" s="11">
        <f t="shared" si="130"/>
        <v>0</v>
      </c>
      <c r="I4183" s="12">
        <f t="shared" si="131"/>
        <v>556.64</v>
      </c>
      <c r="J4183" s="13" t="s">
        <v>1105</v>
      </c>
      <c r="K4183" s="37" t="str">
        <f>VLOOKUP(Tabela14[[#This Row],[CÓDIGO]],[1]fornnecedor!$A:$G,7,0)</f>
        <v>BASES POLIÉSTER</v>
      </c>
    </row>
    <row r="4184" spans="1:11" x14ac:dyDescent="0.3">
      <c r="A4184" s="15">
        <v>85961</v>
      </c>
      <c r="B4184" s="15" t="str">
        <f>VLOOKUP(Tabela14[[#This Row],[CÓDIGO]],[1]fornnecedor!$A:$E,5,0)</f>
        <v>AKZO NOBEL LTDA DECOR</v>
      </c>
      <c r="C4184" s="16" t="s">
        <v>4244</v>
      </c>
      <c r="D4184" s="16" t="s">
        <v>543</v>
      </c>
      <c r="E4184" s="22">
        <v>0</v>
      </c>
      <c r="F4184" s="30">
        <v>6</v>
      </c>
      <c r="G4184" s="17">
        <v>92.92</v>
      </c>
      <c r="H4184" s="11">
        <f t="shared" si="130"/>
        <v>0</v>
      </c>
      <c r="I4184" s="12">
        <f t="shared" si="131"/>
        <v>557.52</v>
      </c>
      <c r="J4184" s="13" t="s">
        <v>1105</v>
      </c>
      <c r="K4184" s="37" t="str">
        <f>VLOOKUP(Tabela14[[#This Row],[CÓDIGO]],[1]fornnecedor!$A:$G,7,0)</f>
        <v>ESMALTES</v>
      </c>
    </row>
    <row r="4185" spans="1:11" x14ac:dyDescent="0.3">
      <c r="A4185" s="8">
        <v>85952</v>
      </c>
      <c r="B4185" s="8" t="str">
        <f>VLOOKUP(Tabela14[[#This Row],[CÓDIGO]],[1]fornnecedor!$A:$E,5,0)</f>
        <v>AKZO NOBEL LTDA DECOR</v>
      </c>
      <c r="C4185" s="9" t="s">
        <v>4245</v>
      </c>
      <c r="D4185" s="9" t="s">
        <v>543</v>
      </c>
      <c r="E4185" s="23">
        <v>0</v>
      </c>
      <c r="F4185" s="31">
        <v>6</v>
      </c>
      <c r="G4185" s="10">
        <v>92.92</v>
      </c>
      <c r="H4185" s="11">
        <f t="shared" si="130"/>
        <v>0</v>
      </c>
      <c r="I4185" s="12">
        <f t="shared" si="131"/>
        <v>557.52</v>
      </c>
      <c r="J4185" s="13" t="s">
        <v>1105</v>
      </c>
      <c r="K4185" s="37" t="str">
        <f>VLOOKUP(Tabela14[[#This Row],[CÓDIGO]],[1]fornnecedor!$A:$G,7,0)</f>
        <v>ESMALTES</v>
      </c>
    </row>
    <row r="4186" spans="1:11" x14ac:dyDescent="0.3">
      <c r="A4186" s="8">
        <v>84059</v>
      </c>
      <c r="B4186" s="8" t="str">
        <f>VLOOKUP(Tabela14[[#This Row],[CÓDIGO]],[1]fornnecedor!$A:$E,5,0)</f>
        <v>BRASILUX TINTAS TECNICAS LTDA</v>
      </c>
      <c r="C4186" s="9" t="s">
        <v>4247</v>
      </c>
      <c r="D4186" s="9" t="s">
        <v>549</v>
      </c>
      <c r="E4186" s="23">
        <v>0</v>
      </c>
      <c r="F4186" s="31">
        <v>6</v>
      </c>
      <c r="G4186" s="10">
        <v>92.95</v>
      </c>
      <c r="H4186" s="11">
        <f t="shared" si="130"/>
        <v>0</v>
      </c>
      <c r="I4186" s="12">
        <f t="shared" si="131"/>
        <v>557.70000000000005</v>
      </c>
      <c r="J4186" s="13" t="s">
        <v>1105</v>
      </c>
      <c r="K4186" s="37" t="str">
        <f>VLOOKUP(Tabela14[[#This Row],[CÓDIGO]],[1]fornnecedor!$A:$G,7,0)</f>
        <v>LINHA MOVELEIRA</v>
      </c>
    </row>
    <row r="4187" spans="1:11" x14ac:dyDescent="0.3">
      <c r="A4187" s="15">
        <v>24102</v>
      </c>
      <c r="B4187" s="15" t="str">
        <f>VLOOKUP(Tabela14[[#This Row],[CÓDIGO]],[1]fornnecedor!$A:$E,5,0)</f>
        <v>SKYLACK TINTAS E VERNIZES LTDA</v>
      </c>
      <c r="C4187" s="16" t="s">
        <v>4248</v>
      </c>
      <c r="D4187" s="16" t="s">
        <v>1114</v>
      </c>
      <c r="E4187" s="22">
        <v>0</v>
      </c>
      <c r="F4187" s="30">
        <v>4.71</v>
      </c>
      <c r="G4187" s="17">
        <v>118.61</v>
      </c>
      <c r="H4187" s="11">
        <f t="shared" si="130"/>
        <v>0</v>
      </c>
      <c r="I4187" s="12">
        <f t="shared" si="131"/>
        <v>558.65309999999999</v>
      </c>
      <c r="J4187" s="13" t="s">
        <v>1105</v>
      </c>
      <c r="K4187" s="37" t="str">
        <f>VLOOKUP(Tabela14[[#This Row],[CÓDIGO]],[1]fornnecedor!$A:$G,7,0)</f>
        <v>BASES POLIÉSTER</v>
      </c>
    </row>
    <row r="4188" spans="1:11" x14ac:dyDescent="0.3">
      <c r="A4188" s="15">
        <v>84551</v>
      </c>
      <c r="B4188" s="15" t="str">
        <f>VLOOKUP(Tabela14[[#This Row],[CÓDIGO]],[1]fornnecedor!$A:$E,5,0)</f>
        <v>AKZO NOBEL LTDA AUTO</v>
      </c>
      <c r="C4188" s="16" t="s">
        <v>4254</v>
      </c>
      <c r="D4188" s="16" t="s">
        <v>127</v>
      </c>
      <c r="E4188" s="22">
        <v>0</v>
      </c>
      <c r="F4188" s="30">
        <v>10</v>
      </c>
      <c r="G4188" s="17">
        <v>56.06</v>
      </c>
      <c r="H4188" s="11">
        <f t="shared" si="130"/>
        <v>0</v>
      </c>
      <c r="I4188" s="12">
        <f t="shared" si="131"/>
        <v>560.6</v>
      </c>
      <c r="J4188" s="13" t="s">
        <v>1105</v>
      </c>
      <c r="K4188" s="37" t="str">
        <f>VLOOKUP(Tabela14[[#This Row],[CÓDIGO]],[1]fornnecedor!$A:$G,7,0)</f>
        <v>VERNIZ AUTOMOTIVO</v>
      </c>
    </row>
    <row r="4189" spans="1:11" x14ac:dyDescent="0.3">
      <c r="A4189" s="15">
        <v>21491</v>
      </c>
      <c r="B4189" s="15" t="str">
        <f>VLOOKUP(Tabela14[[#This Row],[CÓDIGO]],[1]fornnecedor!$A:$E,5,0)</f>
        <v>PFERD RUGGEBERG DO BRASIL LTDA</v>
      </c>
      <c r="C4189" s="16" t="s">
        <v>4257</v>
      </c>
      <c r="D4189" s="16" t="s">
        <v>4258</v>
      </c>
      <c r="E4189" s="22">
        <v>0</v>
      </c>
      <c r="F4189" s="30">
        <v>2</v>
      </c>
      <c r="G4189" s="17">
        <v>281.79000000000002</v>
      </c>
      <c r="H4189" s="11">
        <f t="shared" si="130"/>
        <v>0</v>
      </c>
      <c r="I4189" s="12">
        <f t="shared" si="131"/>
        <v>563.58000000000004</v>
      </c>
      <c r="J4189" s="13" t="s">
        <v>1105</v>
      </c>
      <c r="K4189" s="37" t="str">
        <f>VLOOKUP(Tabela14[[#This Row],[CÓDIGO]],[1]fornnecedor!$A:$G,7,0)</f>
        <v>OUTRAS FERRAMENTAS / EQUIPAMENTOS</v>
      </c>
    </row>
    <row r="4190" spans="1:11" x14ac:dyDescent="0.3">
      <c r="A4190" s="15">
        <v>84366</v>
      </c>
      <c r="B4190" s="15" t="str">
        <f>VLOOKUP(Tabela14[[#This Row],[CÓDIGO]],[1]fornnecedor!$A:$E,5,0)</f>
        <v>BRASILUX TINTAS TECNICAS LTDA</v>
      </c>
      <c r="C4190" s="16" t="s">
        <v>4260</v>
      </c>
      <c r="D4190" s="16" t="s">
        <v>549</v>
      </c>
      <c r="E4190" s="22">
        <v>0</v>
      </c>
      <c r="F4190" s="30">
        <v>9</v>
      </c>
      <c r="G4190" s="17">
        <v>62.84</v>
      </c>
      <c r="H4190" s="11">
        <f t="shared" si="130"/>
        <v>0</v>
      </c>
      <c r="I4190" s="12">
        <f t="shared" si="131"/>
        <v>565.56000000000006</v>
      </c>
      <c r="J4190" s="13" t="s">
        <v>1105</v>
      </c>
      <c r="K4190" s="37" t="str">
        <f>VLOOKUP(Tabela14[[#This Row],[CÓDIGO]],[1]fornnecedor!$A:$G,7,0)</f>
        <v>TINTA EMBORRACHADA</v>
      </c>
    </row>
    <row r="4191" spans="1:11" x14ac:dyDescent="0.3">
      <c r="A4191" s="8">
        <v>84739</v>
      </c>
      <c r="B4191" s="8" t="str">
        <f>VLOOKUP(Tabela14[[#This Row],[CÓDIGO]],[1]fornnecedor!$A:$E,5,0)</f>
        <v>SAINT- GOBAIN DO BRASIL PROD. IND. E CONSTR. LTDA</v>
      </c>
      <c r="C4191" s="9" t="s">
        <v>4261</v>
      </c>
      <c r="D4191" s="9" t="s">
        <v>49</v>
      </c>
      <c r="E4191" s="23">
        <v>0</v>
      </c>
      <c r="F4191" s="31">
        <v>12</v>
      </c>
      <c r="G4191" s="10">
        <v>47.15</v>
      </c>
      <c r="H4191" s="11">
        <f t="shared" si="130"/>
        <v>0</v>
      </c>
      <c r="I4191" s="12">
        <f t="shared" si="131"/>
        <v>565.79999999999995</v>
      </c>
      <c r="J4191" s="13" t="s">
        <v>1105</v>
      </c>
      <c r="K4191" s="37" t="str">
        <f>VLOOKUP(Tabela14[[#This Row],[CÓDIGO]],[1]fornnecedor!$A:$G,7,0)</f>
        <v xml:space="preserve">LÍQUIDOS P/ POLIMENTO </v>
      </c>
    </row>
    <row r="4192" spans="1:11" x14ac:dyDescent="0.3">
      <c r="A4192" s="8">
        <v>21022</v>
      </c>
      <c r="B4192" s="8" t="str">
        <f>VLOOKUP(Tabela14[[#This Row],[CÓDIGO]],[1]fornnecedor!$A:$E,5,0)</f>
        <v>3M DO BRASIL LTDA</v>
      </c>
      <c r="C4192" s="9" t="s">
        <v>4262</v>
      </c>
      <c r="D4192" s="9" t="s">
        <v>366</v>
      </c>
      <c r="E4192" s="23">
        <v>0</v>
      </c>
      <c r="F4192" s="31">
        <v>11</v>
      </c>
      <c r="G4192" s="10">
        <v>51.67</v>
      </c>
      <c r="H4192" s="11">
        <f t="shared" si="130"/>
        <v>0</v>
      </c>
      <c r="I4192" s="12">
        <f t="shared" si="131"/>
        <v>568.37</v>
      </c>
      <c r="J4192" s="13" t="s">
        <v>1105</v>
      </c>
      <c r="K4192" s="37" t="str">
        <f>VLOOKUP(Tabela14[[#This Row],[CÓDIGO]],[1]fornnecedor!$A:$G,7,0)</f>
        <v>APLICADORES / ADAPTADORES / ENGATES / SUPORTES</v>
      </c>
    </row>
    <row r="4193" spans="1:11" x14ac:dyDescent="0.3">
      <c r="A4193" s="8">
        <v>209</v>
      </c>
      <c r="B4193" s="8" t="str">
        <f>VLOOKUP(Tabela14[[#This Row],[CÓDIGO]],[1]fornnecedor!$A:$E,5,0)</f>
        <v>SKYLACK TINTAS E VERNIZES LTDA</v>
      </c>
      <c r="C4193" s="9" t="s">
        <v>4263</v>
      </c>
      <c r="D4193" s="9" t="s">
        <v>1114</v>
      </c>
      <c r="E4193" s="23">
        <v>0</v>
      </c>
      <c r="F4193" s="31">
        <v>10</v>
      </c>
      <c r="G4193" s="10">
        <v>56.86</v>
      </c>
      <c r="H4193" s="11">
        <f t="shared" si="130"/>
        <v>0</v>
      </c>
      <c r="I4193" s="12">
        <f t="shared" si="131"/>
        <v>568.6</v>
      </c>
      <c r="J4193" s="13" t="s">
        <v>1105</v>
      </c>
      <c r="K4193" s="37" t="str">
        <f>VLOOKUP(Tabela14[[#This Row],[CÓDIGO]],[1]fornnecedor!$A:$G,7,0)</f>
        <v>BASES PU</v>
      </c>
    </row>
    <row r="4194" spans="1:11" x14ac:dyDescent="0.3">
      <c r="A4194" s="8">
        <v>87015</v>
      </c>
      <c r="B4194" s="8" t="str">
        <f>VLOOKUP(Tabela14[[#This Row],[CÓDIGO]],[1]fornnecedor!$A:$E,5,0)</f>
        <v>PINCEIS ATLAS S.A.</v>
      </c>
      <c r="C4194" s="9" t="s">
        <v>4265</v>
      </c>
      <c r="D4194" s="9" t="s">
        <v>23</v>
      </c>
      <c r="E4194" s="23">
        <v>0</v>
      </c>
      <c r="F4194" s="31">
        <v>23</v>
      </c>
      <c r="G4194" s="10">
        <v>24.77</v>
      </c>
      <c r="H4194" s="11">
        <f t="shared" si="130"/>
        <v>0</v>
      </c>
      <c r="I4194" s="12">
        <f t="shared" si="131"/>
        <v>569.71</v>
      </c>
      <c r="J4194" s="13" t="s">
        <v>1105</v>
      </c>
      <c r="K4194" s="37" t="str">
        <f>VLOOKUP(Tabela14[[#This Row],[CÓDIGO]],[1]fornnecedor!$A:$G,7,0)</f>
        <v>ROLOS / TRINCHAS / PINCÉIS / ESPÁTULAS</v>
      </c>
    </row>
    <row r="4195" spans="1:11" x14ac:dyDescent="0.3">
      <c r="A4195" s="15">
        <v>100</v>
      </c>
      <c r="B4195" s="15" t="str">
        <f>VLOOKUP(Tabela14[[#This Row],[CÓDIGO]],[1]fornnecedor!$A:$E,5,0)</f>
        <v>SKYLACK TINTAS E VERNIZES LTDA</v>
      </c>
      <c r="C4195" s="16" t="s">
        <v>4267</v>
      </c>
      <c r="D4195" s="16" t="s">
        <v>1114</v>
      </c>
      <c r="E4195" s="22">
        <v>0</v>
      </c>
      <c r="F4195" s="30">
        <v>15.5</v>
      </c>
      <c r="G4195" s="17">
        <v>36.909999999999997</v>
      </c>
      <c r="H4195" s="11">
        <f t="shared" si="130"/>
        <v>0</v>
      </c>
      <c r="I4195" s="12">
        <f t="shared" si="131"/>
        <v>572.1049999999999</v>
      </c>
      <c r="J4195" s="13" t="s">
        <v>1105</v>
      </c>
      <c r="K4195" s="37" t="str">
        <f>VLOOKUP(Tabela14[[#This Row],[CÓDIGO]],[1]fornnecedor!$A:$G,7,0)</f>
        <v>TINTAS POLIÉSTER</v>
      </c>
    </row>
    <row r="4196" spans="1:11" x14ac:dyDescent="0.3">
      <c r="A4196" s="8">
        <v>23461</v>
      </c>
      <c r="B4196" s="8" t="str">
        <f>VLOOKUP(Tabela14[[#This Row],[CÓDIGO]],[1]fornnecedor!$A:$E,5,0)</f>
        <v>3M DO BRASIL LTDA</v>
      </c>
      <c r="C4196" s="9" t="s">
        <v>4268</v>
      </c>
      <c r="D4196" s="9" t="s">
        <v>366</v>
      </c>
      <c r="E4196" s="23">
        <v>0</v>
      </c>
      <c r="F4196" s="31">
        <v>6</v>
      </c>
      <c r="G4196" s="10">
        <v>95.57</v>
      </c>
      <c r="H4196" s="11">
        <f t="shared" si="130"/>
        <v>0</v>
      </c>
      <c r="I4196" s="12">
        <f t="shared" si="131"/>
        <v>573.41999999999996</v>
      </c>
      <c r="J4196" s="13" t="s">
        <v>1105</v>
      </c>
      <c r="K4196" s="37" t="str">
        <f>VLOOKUP(Tabela14[[#This Row],[CÓDIGO]],[1]fornnecedor!$A:$G,7,0)</f>
        <v xml:space="preserve">LÍQUIDOS P/ POLIMENTO </v>
      </c>
    </row>
    <row r="4197" spans="1:11" x14ac:dyDescent="0.3">
      <c r="A4197" s="15">
        <v>84094</v>
      </c>
      <c r="B4197" s="15" t="str">
        <f>VLOOKUP(Tabela14[[#This Row],[CÓDIGO]],[1]fornnecedor!$A:$E,5,0)</f>
        <v>BRASILUX TINTAS TECNICAS LTDA</v>
      </c>
      <c r="C4197" s="16" t="s">
        <v>4272</v>
      </c>
      <c r="D4197" s="16" t="s">
        <v>549</v>
      </c>
      <c r="E4197" s="22">
        <v>0</v>
      </c>
      <c r="F4197" s="30">
        <v>8</v>
      </c>
      <c r="G4197" s="17">
        <v>72.25</v>
      </c>
      <c r="H4197" s="11">
        <f t="shared" si="130"/>
        <v>0</v>
      </c>
      <c r="I4197" s="12">
        <f t="shared" si="131"/>
        <v>578</v>
      </c>
      <c r="J4197" s="13" t="s">
        <v>1105</v>
      </c>
      <c r="K4197" s="37" t="str">
        <f>VLOOKUP(Tabela14[[#This Row],[CÓDIGO]],[1]fornnecedor!$A:$G,7,0)</f>
        <v>ESMALTES</v>
      </c>
    </row>
    <row r="4198" spans="1:11" x14ac:dyDescent="0.3">
      <c r="A4198" s="15">
        <v>85203</v>
      </c>
      <c r="B4198" s="15" t="str">
        <f>VLOOKUP(Tabela14[[#This Row],[CÓDIGO]],[1]fornnecedor!$A:$E,5,0)</f>
        <v>VONIXX INDUSTRIA E COMERCIO DE POLIDORES LTDA</v>
      </c>
      <c r="C4198" s="16" t="s">
        <v>4273</v>
      </c>
      <c r="D4198" s="16" t="s">
        <v>515</v>
      </c>
      <c r="E4198" s="22">
        <v>0</v>
      </c>
      <c r="F4198" s="30">
        <v>14</v>
      </c>
      <c r="G4198" s="17">
        <v>41.3</v>
      </c>
      <c r="H4198" s="11">
        <f t="shared" si="130"/>
        <v>0</v>
      </c>
      <c r="I4198" s="12">
        <f t="shared" si="131"/>
        <v>578.19999999999993</v>
      </c>
      <c r="J4198" s="13" t="s">
        <v>1105</v>
      </c>
      <c r="K4198" s="37" t="str">
        <f>VLOOKUP(Tabela14[[#This Row],[CÓDIGO]],[1]fornnecedor!$A:$G,7,0)</f>
        <v>LINHA DE HIGENIZAÇÃO E ESTÉTICA  AUTOMOTIVA VONIX</v>
      </c>
    </row>
    <row r="4199" spans="1:11" x14ac:dyDescent="0.3">
      <c r="A4199" s="15">
        <v>20459</v>
      </c>
      <c r="B4199" s="15" t="str">
        <f>VLOOKUP(Tabela14[[#This Row],[CÓDIGO]],[1]fornnecedor!$A:$E,5,0)</f>
        <v>ANJO QUIMICA DO BRASIL LTDA</v>
      </c>
      <c r="C4199" s="16" t="s">
        <v>4274</v>
      </c>
      <c r="D4199" s="16" t="s">
        <v>503</v>
      </c>
      <c r="E4199" s="22">
        <v>0</v>
      </c>
      <c r="F4199" s="30">
        <v>33</v>
      </c>
      <c r="G4199" s="17">
        <v>17.53</v>
      </c>
      <c r="H4199" s="11">
        <f t="shared" si="130"/>
        <v>0</v>
      </c>
      <c r="I4199" s="12">
        <f t="shared" si="131"/>
        <v>578.49</v>
      </c>
      <c r="J4199" s="13" t="s">
        <v>1105</v>
      </c>
      <c r="K4199" s="37" t="str">
        <f>VLOOKUP(Tabela14[[#This Row],[CÓDIGO]],[1]fornnecedor!$A:$G,7,0)</f>
        <v>TINTAS POLIÉSTER</v>
      </c>
    </row>
    <row r="4200" spans="1:11" x14ac:dyDescent="0.3">
      <c r="A4200" s="8">
        <v>84976</v>
      </c>
      <c r="B4200" s="8" t="str">
        <f>VLOOKUP(Tabela14[[#This Row],[CÓDIGO]],[1]fornnecedor!$A:$E,5,0)</f>
        <v>BRASILUX TINTAS TECNICAS LTDA</v>
      </c>
      <c r="C4200" s="9" t="s">
        <v>4275</v>
      </c>
      <c r="D4200" s="9" t="s">
        <v>549</v>
      </c>
      <c r="E4200" s="23">
        <v>0</v>
      </c>
      <c r="F4200" s="31">
        <v>3</v>
      </c>
      <c r="G4200" s="10">
        <v>193.03</v>
      </c>
      <c r="H4200" s="11">
        <f t="shared" si="130"/>
        <v>0</v>
      </c>
      <c r="I4200" s="12">
        <f t="shared" si="131"/>
        <v>579.09</v>
      </c>
      <c r="J4200" s="13" t="s">
        <v>1105</v>
      </c>
      <c r="K4200" s="37" t="str">
        <f>VLOOKUP(Tabela14[[#This Row],[CÓDIGO]],[1]fornnecedor!$A:$G,7,0)</f>
        <v>TINTA EMBORRACHADA</v>
      </c>
    </row>
    <row r="4201" spans="1:11" x14ac:dyDescent="0.3">
      <c r="A4201" s="15">
        <v>85955</v>
      </c>
      <c r="B4201" s="15" t="str">
        <f>VLOOKUP(Tabela14[[#This Row],[CÓDIGO]],[1]fornnecedor!$A:$E,5,0)</f>
        <v>AKZO NOBEL LTDA DECOR</v>
      </c>
      <c r="C4201" s="16" t="s">
        <v>4277</v>
      </c>
      <c r="D4201" s="16" t="s">
        <v>543</v>
      </c>
      <c r="E4201" s="22">
        <v>0</v>
      </c>
      <c r="F4201" s="30">
        <v>22</v>
      </c>
      <c r="G4201" s="17">
        <v>26.39</v>
      </c>
      <c r="H4201" s="11">
        <f t="shared" si="130"/>
        <v>0</v>
      </c>
      <c r="I4201" s="12">
        <f t="shared" si="131"/>
        <v>580.58000000000004</v>
      </c>
      <c r="J4201" s="13" t="s">
        <v>1105</v>
      </c>
      <c r="K4201" s="37" t="str">
        <f>VLOOKUP(Tabela14[[#This Row],[CÓDIGO]],[1]fornnecedor!$A:$G,7,0)</f>
        <v>ESMALTES</v>
      </c>
    </row>
    <row r="4202" spans="1:11" x14ac:dyDescent="0.3">
      <c r="A4202" s="15">
        <v>20995</v>
      </c>
      <c r="B4202" s="15" t="str">
        <f>VLOOKUP(Tabela14[[#This Row],[CÓDIGO]],[1]fornnecedor!$A:$E,5,0)</f>
        <v>3M DO BRASIL LTDA</v>
      </c>
      <c r="C4202" s="16" t="s">
        <v>4279</v>
      </c>
      <c r="D4202" s="16" t="s">
        <v>366</v>
      </c>
      <c r="E4202" s="22">
        <v>0</v>
      </c>
      <c r="F4202" s="30">
        <v>19</v>
      </c>
      <c r="G4202" s="17">
        <v>30.6</v>
      </c>
      <c r="H4202" s="11">
        <f t="shared" si="130"/>
        <v>0</v>
      </c>
      <c r="I4202" s="12">
        <f t="shared" si="131"/>
        <v>581.4</v>
      </c>
      <c r="J4202" s="13" t="s">
        <v>1105</v>
      </c>
      <c r="K4202" s="37" t="str">
        <f>VLOOKUP(Tabela14[[#This Row],[CÓDIGO]],[1]fornnecedor!$A:$G,7,0)</f>
        <v>APLICADORES / ADAPTADORES / ENGATES / SUPORTES</v>
      </c>
    </row>
    <row r="4203" spans="1:11" x14ac:dyDescent="0.3">
      <c r="A4203" s="15">
        <v>84220</v>
      </c>
      <c r="B4203" s="15" t="str">
        <f>VLOOKUP(Tabela14[[#This Row],[CÓDIGO]],[1]fornnecedor!$A:$E,5,0)</f>
        <v>BRASILUX TINTAS TECNICAS LTDA</v>
      </c>
      <c r="C4203" s="16" t="s">
        <v>612</v>
      </c>
      <c r="D4203" s="16" t="s">
        <v>549</v>
      </c>
      <c r="E4203" s="22">
        <v>0</v>
      </c>
      <c r="F4203" s="30">
        <v>16</v>
      </c>
      <c r="G4203" s="17">
        <v>36.340000000000003</v>
      </c>
      <c r="H4203" s="11">
        <f t="shared" si="130"/>
        <v>0</v>
      </c>
      <c r="I4203" s="12">
        <f t="shared" si="131"/>
        <v>581.44000000000005</v>
      </c>
      <c r="J4203" s="13" t="s">
        <v>1105</v>
      </c>
      <c r="K4203" s="37" t="str">
        <f>VLOOKUP(Tabela14[[#This Row],[CÓDIGO]],[1]fornnecedor!$A:$G,7,0)</f>
        <v>ESMALTES</v>
      </c>
    </row>
    <row r="4204" spans="1:11" x14ac:dyDescent="0.3">
      <c r="A4204" s="15">
        <v>84491</v>
      </c>
      <c r="B4204" s="15" t="str">
        <f>VLOOKUP(Tabela14[[#This Row],[CÓDIGO]],[1]fornnecedor!$A:$E,5,0)</f>
        <v>BRASILUX TINTAS TECNICAS LTDA</v>
      </c>
      <c r="C4204" s="16" t="s">
        <v>4283</v>
      </c>
      <c r="D4204" s="16" t="s">
        <v>549</v>
      </c>
      <c r="E4204" s="22">
        <v>0</v>
      </c>
      <c r="F4204" s="30">
        <v>7</v>
      </c>
      <c r="G4204" s="17">
        <v>83.37</v>
      </c>
      <c r="H4204" s="11">
        <f t="shared" si="130"/>
        <v>0</v>
      </c>
      <c r="I4204" s="12">
        <f t="shared" si="131"/>
        <v>583.59</v>
      </c>
      <c r="J4204" s="13" t="s">
        <v>1105</v>
      </c>
      <c r="K4204" s="37" t="str">
        <f>VLOOKUP(Tabela14[[#This Row],[CÓDIGO]],[1]fornnecedor!$A:$G,7,0)</f>
        <v>BASES POLIÉSTER</v>
      </c>
    </row>
    <row r="4205" spans="1:11" x14ac:dyDescent="0.3">
      <c r="A4205" s="8">
        <v>86121</v>
      </c>
      <c r="B4205" s="8" t="str">
        <f>VLOOKUP(Tabela14[[#This Row],[CÓDIGO]],[1]fornnecedor!$A:$E,5,0)</f>
        <v>AKZO NOBEL LTDA DECOR</v>
      </c>
      <c r="C4205" s="9" t="s">
        <v>4286</v>
      </c>
      <c r="D4205" s="9" t="s">
        <v>2498</v>
      </c>
      <c r="E4205" s="23">
        <v>0</v>
      </c>
      <c r="F4205" s="31">
        <v>5</v>
      </c>
      <c r="G4205" s="10">
        <v>117.02</v>
      </c>
      <c r="H4205" s="11">
        <f t="shared" si="130"/>
        <v>0</v>
      </c>
      <c r="I4205" s="12">
        <f t="shared" si="131"/>
        <v>585.1</v>
      </c>
      <c r="J4205" s="13" t="s">
        <v>1105</v>
      </c>
      <c r="K4205" s="37" t="str">
        <f>VLOOKUP(Tabela14[[#This Row],[CÓDIGO]],[1]fornnecedor!$A:$G,7,0)</f>
        <v>LINHA MOVELEIRA</v>
      </c>
    </row>
    <row r="4206" spans="1:11" x14ac:dyDescent="0.3">
      <c r="A4206" s="8">
        <v>85008</v>
      </c>
      <c r="B4206" s="8" t="str">
        <f>VLOOKUP(Tabela14[[#This Row],[CÓDIGO]],[1]fornnecedor!$A:$E,5,0)</f>
        <v>BRASILUX TINTAS TECNICAS LTDA</v>
      </c>
      <c r="C4206" s="9" t="s">
        <v>4288</v>
      </c>
      <c r="D4206" s="9" t="s">
        <v>549</v>
      </c>
      <c r="E4206" s="23">
        <v>0</v>
      </c>
      <c r="F4206" s="31">
        <v>12</v>
      </c>
      <c r="G4206" s="10">
        <v>48.9</v>
      </c>
      <c r="H4206" s="11">
        <f t="shared" si="130"/>
        <v>0</v>
      </c>
      <c r="I4206" s="12">
        <f t="shared" si="131"/>
        <v>586.79999999999995</v>
      </c>
      <c r="J4206" s="13" t="s">
        <v>1105</v>
      </c>
      <c r="K4206" s="37" t="str">
        <f>VLOOKUP(Tabela14[[#This Row],[CÓDIGO]],[1]fornnecedor!$A:$G,7,0)</f>
        <v>ESMALTES</v>
      </c>
    </row>
    <row r="4207" spans="1:11" x14ac:dyDescent="0.3">
      <c r="A4207" s="8">
        <v>24085</v>
      </c>
      <c r="B4207" s="8" t="str">
        <f>VLOOKUP(Tabela14[[#This Row],[CÓDIGO]],[1]fornnecedor!$A:$E,5,0)</f>
        <v>SKYLACK TINTAS E VERNIZES LTDA</v>
      </c>
      <c r="C4207" s="9" t="s">
        <v>4290</v>
      </c>
      <c r="D4207" s="9" t="s">
        <v>1114</v>
      </c>
      <c r="E4207" s="23">
        <v>0</v>
      </c>
      <c r="F4207" s="31">
        <v>3.71</v>
      </c>
      <c r="G4207" s="10">
        <v>158.63</v>
      </c>
      <c r="H4207" s="11">
        <f t="shared" si="130"/>
        <v>0</v>
      </c>
      <c r="I4207" s="12">
        <f t="shared" si="131"/>
        <v>588.51729999999998</v>
      </c>
      <c r="J4207" s="13" t="s">
        <v>1105</v>
      </c>
      <c r="K4207" s="37" t="str">
        <f>VLOOKUP(Tabela14[[#This Row],[CÓDIGO]],[1]fornnecedor!$A:$G,7,0)</f>
        <v>BASES POLIÉSTER</v>
      </c>
    </row>
    <row r="4208" spans="1:11" x14ac:dyDescent="0.3">
      <c r="A4208" s="15">
        <v>87037</v>
      </c>
      <c r="B4208" s="15" t="str">
        <f>VLOOKUP(Tabela14[[#This Row],[CÓDIGO]],[1]fornnecedor!$A:$E,5,0)</f>
        <v>BRASILUX TINTAS TECNICAS LTDA</v>
      </c>
      <c r="C4208" s="16" t="s">
        <v>4292</v>
      </c>
      <c r="D4208" s="16" t="s">
        <v>549</v>
      </c>
      <c r="E4208" s="22">
        <v>0</v>
      </c>
      <c r="F4208" s="30">
        <v>9</v>
      </c>
      <c r="G4208" s="17">
        <v>65.5</v>
      </c>
      <c r="H4208" s="11">
        <f t="shared" si="130"/>
        <v>0</v>
      </c>
      <c r="I4208" s="12">
        <f t="shared" si="131"/>
        <v>589.5</v>
      </c>
      <c r="J4208" s="13" t="s">
        <v>1105</v>
      </c>
      <c r="K4208" s="37" t="str">
        <f>VLOOKUP(Tabela14[[#This Row],[CÓDIGO]],[1]fornnecedor!$A:$G,7,0)</f>
        <v>ESMALTES</v>
      </c>
    </row>
    <row r="4209" spans="1:11" x14ac:dyDescent="0.3">
      <c r="A4209" s="15">
        <v>85260</v>
      </c>
      <c r="B4209" s="15" t="str">
        <f>VLOOKUP(Tabela14[[#This Row],[CÓDIGO]],[1]fornnecedor!$A:$E,5,0)</f>
        <v>BRASILUX TINTAS TECNICAS LTDA</v>
      </c>
      <c r="C4209" s="16" t="s">
        <v>4296</v>
      </c>
      <c r="D4209" s="16" t="s">
        <v>549</v>
      </c>
      <c r="E4209" s="22">
        <v>0</v>
      </c>
      <c r="F4209" s="30">
        <v>6</v>
      </c>
      <c r="G4209" s="17">
        <v>98.76</v>
      </c>
      <c r="H4209" s="11">
        <f t="shared" si="130"/>
        <v>0</v>
      </c>
      <c r="I4209" s="12">
        <f t="shared" si="131"/>
        <v>592.56000000000006</v>
      </c>
      <c r="J4209" s="13" t="s">
        <v>1105</v>
      </c>
      <c r="K4209" s="37" t="str">
        <f>VLOOKUP(Tabela14[[#This Row],[CÓDIGO]],[1]fornnecedor!$A:$G,7,0)</f>
        <v>EPOXI</v>
      </c>
    </row>
    <row r="4210" spans="1:11" x14ac:dyDescent="0.3">
      <c r="A4210" s="15">
        <v>84429</v>
      </c>
      <c r="B4210" s="15" t="str">
        <f>VLOOKUP(Tabela14[[#This Row],[CÓDIGO]],[1]fornnecedor!$A:$E,5,0)</f>
        <v>PINCEIS ATLAS S.A.</v>
      </c>
      <c r="C4210" s="16" t="s">
        <v>4297</v>
      </c>
      <c r="D4210" s="16" t="s">
        <v>23</v>
      </c>
      <c r="E4210" s="22">
        <v>0</v>
      </c>
      <c r="F4210" s="30">
        <v>46</v>
      </c>
      <c r="G4210" s="17">
        <v>12.95</v>
      </c>
      <c r="H4210" s="11">
        <f t="shared" si="130"/>
        <v>0</v>
      </c>
      <c r="I4210" s="12">
        <f t="shared" si="131"/>
        <v>595.69999999999993</v>
      </c>
      <c r="J4210" s="13" t="s">
        <v>1105</v>
      </c>
      <c r="K4210" s="37" t="str">
        <f>VLOOKUP(Tabela14[[#This Row],[CÓDIGO]],[1]fornnecedor!$A:$G,7,0)</f>
        <v>ROLOS / TRINCHAS / PINCÉIS / ESPÁTULAS</v>
      </c>
    </row>
    <row r="4211" spans="1:11" x14ac:dyDescent="0.3">
      <c r="A4211" s="15">
        <v>84083</v>
      </c>
      <c r="B4211" s="15" t="str">
        <f>VLOOKUP(Tabela14[[#This Row],[CÓDIGO]],[1]fornnecedor!$A:$E,5,0)</f>
        <v>BRASILUX TINTAS TECNICAS LTDA</v>
      </c>
      <c r="C4211" s="16" t="s">
        <v>4298</v>
      </c>
      <c r="D4211" s="16" t="s">
        <v>549</v>
      </c>
      <c r="E4211" s="22">
        <v>0</v>
      </c>
      <c r="F4211" s="30">
        <v>85</v>
      </c>
      <c r="G4211" s="17">
        <v>7.01</v>
      </c>
      <c r="H4211" s="11">
        <f t="shared" si="130"/>
        <v>0</v>
      </c>
      <c r="I4211" s="12">
        <f t="shared" si="131"/>
        <v>595.85</v>
      </c>
      <c r="J4211" s="13" t="s">
        <v>1105</v>
      </c>
      <c r="K4211" s="37" t="str">
        <f>VLOOKUP(Tabela14[[#This Row],[CÓDIGO]],[1]fornnecedor!$A:$G,7,0)</f>
        <v>IMPERMEABILIZANTES</v>
      </c>
    </row>
    <row r="4212" spans="1:11" x14ac:dyDescent="0.3">
      <c r="A4212" s="8">
        <v>86789</v>
      </c>
      <c r="B4212" s="8" t="str">
        <f>VLOOKUP(Tabela14[[#This Row],[CÓDIGO]],[1]fornnecedor!$A:$E,5,0)</f>
        <v>AKZO NOBEL LTDA DECOR</v>
      </c>
      <c r="C4212" s="9" t="s">
        <v>4300</v>
      </c>
      <c r="D4212" s="9" t="s">
        <v>2266</v>
      </c>
      <c r="E4212" s="23">
        <v>0</v>
      </c>
      <c r="F4212" s="31">
        <v>3</v>
      </c>
      <c r="G4212" s="10">
        <v>198.88</v>
      </c>
      <c r="H4212" s="11">
        <f t="shared" si="130"/>
        <v>0</v>
      </c>
      <c r="I4212" s="12">
        <f t="shared" si="131"/>
        <v>596.64</v>
      </c>
      <c r="J4212" s="13" t="s">
        <v>1105</v>
      </c>
      <c r="K4212" s="37" t="str">
        <f>VLOOKUP(Tabela14[[#This Row],[CÓDIGO]],[1]fornnecedor!$A:$G,7,0)</f>
        <v>IMPERMEABILIZANTES</v>
      </c>
    </row>
    <row r="4213" spans="1:11" x14ac:dyDescent="0.3">
      <c r="A4213" s="8">
        <v>85618</v>
      </c>
      <c r="B4213" s="8" t="str">
        <f>VLOOKUP(Tabela14[[#This Row],[CÓDIGO]],[1]fornnecedor!$A:$E,5,0)</f>
        <v>ADERE PRODUTOS AUTO ADESIVOS LTDA</v>
      </c>
      <c r="C4213" s="9" t="s">
        <v>4302</v>
      </c>
      <c r="D4213" s="9" t="s">
        <v>3583</v>
      </c>
      <c r="E4213" s="23">
        <v>0</v>
      </c>
      <c r="F4213" s="31">
        <v>63</v>
      </c>
      <c r="G4213" s="10">
        <v>9.48</v>
      </c>
      <c r="H4213" s="11">
        <f t="shared" si="130"/>
        <v>0</v>
      </c>
      <c r="I4213" s="12">
        <f t="shared" si="131"/>
        <v>597.24</v>
      </c>
      <c r="J4213" s="13" t="s">
        <v>1105</v>
      </c>
      <c r="K4213" s="37" t="str">
        <f>VLOOKUP(Tabela14[[#This Row],[CÓDIGO]],[1]fornnecedor!$A:$G,7,0)</f>
        <v xml:space="preserve">FITA DE USO GERAL </v>
      </c>
    </row>
    <row r="4214" spans="1:11" x14ac:dyDescent="0.3">
      <c r="A4214" s="15">
        <v>24210</v>
      </c>
      <c r="B4214" s="15" t="str">
        <f>VLOOKUP(Tabela14[[#This Row],[CÓDIGO]],[1]fornnecedor!$A:$E,5,0)</f>
        <v>ATLANTA INDUSTRIA, IMPORTACAO E COMERCIO LTDA</v>
      </c>
      <c r="C4214" s="16" t="s">
        <v>4303</v>
      </c>
      <c r="D4214" s="16" t="s">
        <v>4304</v>
      </c>
      <c r="E4214" s="22">
        <v>0</v>
      </c>
      <c r="F4214" s="30">
        <v>2</v>
      </c>
      <c r="G4214" s="17">
        <v>299</v>
      </c>
      <c r="H4214" s="11">
        <f t="shared" si="130"/>
        <v>0</v>
      </c>
      <c r="I4214" s="12">
        <f t="shared" si="131"/>
        <v>598</v>
      </c>
      <c r="J4214" s="13" t="s">
        <v>1105</v>
      </c>
      <c r="K4214" s="37" t="str">
        <f>VLOOKUP(Tabela14[[#This Row],[CÓDIGO]],[1]fornnecedor!$A:$G,7,0)</f>
        <v>APLICADORES / ADAPTADORES / ENGATES / SUPORTES</v>
      </c>
    </row>
    <row r="4215" spans="1:11" x14ac:dyDescent="0.3">
      <c r="A4215" s="8">
        <v>84097</v>
      </c>
      <c r="B4215" s="8" t="str">
        <f>VLOOKUP(Tabela14[[#This Row],[CÓDIGO]],[1]fornnecedor!$A:$E,5,0)</f>
        <v>BRASILUX TINTAS TECNICAS LTDA</v>
      </c>
      <c r="C4215" s="9" t="s">
        <v>4306</v>
      </c>
      <c r="D4215" s="9" t="s">
        <v>549</v>
      </c>
      <c r="E4215" s="23">
        <v>0</v>
      </c>
      <c r="F4215" s="31">
        <v>9</v>
      </c>
      <c r="G4215" s="10">
        <v>66.72</v>
      </c>
      <c r="H4215" s="11">
        <f t="shared" si="130"/>
        <v>0</v>
      </c>
      <c r="I4215" s="12">
        <f t="shared" si="131"/>
        <v>600.48</v>
      </c>
      <c r="J4215" s="13" t="s">
        <v>1105</v>
      </c>
      <c r="K4215" s="37" t="str">
        <f>VLOOKUP(Tabela14[[#This Row],[CÓDIGO]],[1]fornnecedor!$A:$G,7,0)</f>
        <v>ESMALTES</v>
      </c>
    </row>
    <row r="4216" spans="1:11" x14ac:dyDescent="0.3">
      <c r="A4216" s="8">
        <v>86217</v>
      </c>
      <c r="B4216" s="8" t="str">
        <f>VLOOKUP(Tabela14[[#This Row],[CÓDIGO]],[1]fornnecedor!$A:$E,5,0)</f>
        <v>AKZO NOBEL LTDA DECOR</v>
      </c>
      <c r="C4216" s="9" t="s">
        <v>4309</v>
      </c>
      <c r="D4216" s="9" t="s">
        <v>543</v>
      </c>
      <c r="E4216" s="23">
        <v>0</v>
      </c>
      <c r="F4216" s="31">
        <v>2</v>
      </c>
      <c r="G4216" s="10">
        <v>301.18</v>
      </c>
      <c r="H4216" s="11">
        <f t="shared" si="130"/>
        <v>0</v>
      </c>
      <c r="I4216" s="12">
        <f t="shared" si="131"/>
        <v>602.36</v>
      </c>
      <c r="J4216" s="13" t="s">
        <v>1105</v>
      </c>
      <c r="K4216" s="37" t="str">
        <f>VLOOKUP(Tabela14[[#This Row],[CÓDIGO]],[1]fornnecedor!$A:$G,7,0)</f>
        <v>BASES IMOBILIÁRIAS</v>
      </c>
    </row>
    <row r="4217" spans="1:11" x14ac:dyDescent="0.3">
      <c r="A4217" s="8">
        <v>84054</v>
      </c>
      <c r="B4217" s="8" t="str">
        <f>VLOOKUP(Tabela14[[#This Row],[CÓDIGO]],[1]fornnecedor!$A:$E,5,0)</f>
        <v>BRASILUX TINTAS TECNICAS LTDA</v>
      </c>
      <c r="C4217" s="9" t="s">
        <v>4310</v>
      </c>
      <c r="D4217" s="9" t="s">
        <v>549</v>
      </c>
      <c r="E4217" s="23">
        <v>0</v>
      </c>
      <c r="F4217" s="31">
        <v>10</v>
      </c>
      <c r="G4217" s="10">
        <v>60.28</v>
      </c>
      <c r="H4217" s="11">
        <f t="shared" si="130"/>
        <v>0</v>
      </c>
      <c r="I4217" s="12">
        <f t="shared" si="131"/>
        <v>602.79999999999995</v>
      </c>
      <c r="J4217" s="13" t="s">
        <v>1105</v>
      </c>
      <c r="K4217" s="37" t="str">
        <f>VLOOKUP(Tabela14[[#This Row],[CÓDIGO]],[1]fornnecedor!$A:$G,7,0)</f>
        <v>IMPERMEABILIZANTES</v>
      </c>
    </row>
    <row r="4218" spans="1:11" x14ac:dyDescent="0.3">
      <c r="A4218" s="15">
        <v>84779</v>
      </c>
      <c r="B4218" s="15" t="str">
        <f>VLOOKUP(Tabela14[[#This Row],[CÓDIGO]],[1]fornnecedor!$A:$E,5,0)</f>
        <v>3M DO BRASIL LTDA</v>
      </c>
      <c r="C4218" s="16" t="s">
        <v>4312</v>
      </c>
      <c r="D4218" s="16" t="s">
        <v>366</v>
      </c>
      <c r="E4218" s="22">
        <v>0</v>
      </c>
      <c r="F4218" s="30">
        <v>13</v>
      </c>
      <c r="G4218" s="17">
        <v>46.48</v>
      </c>
      <c r="H4218" s="11">
        <f t="shared" si="130"/>
        <v>0</v>
      </c>
      <c r="I4218" s="12">
        <f t="shared" si="131"/>
        <v>604.24</v>
      </c>
      <c r="J4218" s="13" t="s">
        <v>1105</v>
      </c>
      <c r="K4218" s="37" t="str">
        <f>VLOOKUP(Tabela14[[#This Row],[CÓDIGO]],[1]fornnecedor!$A:$G,7,0)</f>
        <v>APLICADORES / ADAPTADORES / ENGATES / SUPORTES</v>
      </c>
    </row>
    <row r="4219" spans="1:11" x14ac:dyDescent="0.3">
      <c r="A4219" s="15">
        <v>84459</v>
      </c>
      <c r="B4219" s="15" t="str">
        <f>VLOOKUP(Tabela14[[#This Row],[CÓDIGO]],[1]fornnecedor!$A:$E,5,0)</f>
        <v>BRASILUX TINTAS TECNICAS LTDA</v>
      </c>
      <c r="C4219" s="16" t="s">
        <v>4313</v>
      </c>
      <c r="D4219" s="16" t="s">
        <v>549</v>
      </c>
      <c r="E4219" s="22">
        <v>0</v>
      </c>
      <c r="F4219" s="30">
        <v>10</v>
      </c>
      <c r="G4219" s="17">
        <v>60.45</v>
      </c>
      <c r="H4219" s="11">
        <f t="shared" si="130"/>
        <v>0</v>
      </c>
      <c r="I4219" s="12">
        <f t="shared" si="131"/>
        <v>604.5</v>
      </c>
      <c r="J4219" s="13" t="s">
        <v>1105</v>
      </c>
      <c r="K4219" s="37" t="str">
        <f>VLOOKUP(Tabela14[[#This Row],[CÓDIGO]],[1]fornnecedor!$A:$G,7,0)</f>
        <v>TINTA PAREDE</v>
      </c>
    </row>
    <row r="4220" spans="1:11" x14ac:dyDescent="0.3">
      <c r="A4220" s="15">
        <v>24105</v>
      </c>
      <c r="B4220" s="15" t="str">
        <f>VLOOKUP(Tabela14[[#This Row],[CÓDIGO]],[1]fornnecedor!$A:$E,5,0)</f>
        <v>SKYLACK TINTAS E VERNIZES LTDA</v>
      </c>
      <c r="C4220" s="16" t="s">
        <v>4317</v>
      </c>
      <c r="D4220" s="16" t="s">
        <v>1114</v>
      </c>
      <c r="E4220" s="22">
        <v>0</v>
      </c>
      <c r="F4220" s="30">
        <v>5.91</v>
      </c>
      <c r="G4220" s="17">
        <v>103.14</v>
      </c>
      <c r="H4220" s="11">
        <f t="shared" si="130"/>
        <v>0</v>
      </c>
      <c r="I4220" s="12">
        <f t="shared" si="131"/>
        <v>609.55740000000003</v>
      </c>
      <c r="J4220" s="13" t="s">
        <v>1105</v>
      </c>
      <c r="K4220" s="37" t="str">
        <f>VLOOKUP(Tabela14[[#This Row],[CÓDIGO]],[1]fornnecedor!$A:$G,7,0)</f>
        <v>BASES POLIÉSTER</v>
      </c>
    </row>
    <row r="4221" spans="1:11" x14ac:dyDescent="0.3">
      <c r="A4221" s="8">
        <v>23688</v>
      </c>
      <c r="B4221" s="8" t="str">
        <f>VLOOKUP(Tabela14[[#This Row],[CÓDIGO]],[1]fornnecedor!$A:$E,5,0)</f>
        <v>SIGMA TOOLS COM. MAQUINAS EQUIP. E ACE</v>
      </c>
      <c r="C4221" s="9" t="s">
        <v>4318</v>
      </c>
      <c r="D4221" s="9" t="s">
        <v>2916</v>
      </c>
      <c r="E4221" s="23">
        <v>0</v>
      </c>
      <c r="F4221" s="31">
        <v>2</v>
      </c>
      <c r="G4221" s="10">
        <v>305.12</v>
      </c>
      <c r="H4221" s="11">
        <f t="shared" si="130"/>
        <v>0</v>
      </c>
      <c r="I4221" s="12">
        <f t="shared" si="131"/>
        <v>610.24</v>
      </c>
      <c r="J4221" s="13" t="s">
        <v>1105</v>
      </c>
      <c r="K4221" s="37" t="str">
        <f>VLOOKUP(Tabela14[[#This Row],[CÓDIGO]],[1]fornnecedor!$A:$G,7,0)</f>
        <v>LIXADEIRAS</v>
      </c>
    </row>
    <row r="4222" spans="1:11" x14ac:dyDescent="0.3">
      <c r="A4222" s="15">
        <v>85527</v>
      </c>
      <c r="B4222" s="15" t="str">
        <f>VLOOKUP(Tabela14[[#This Row],[CÓDIGO]],[1]fornnecedor!$A:$E,5,0)</f>
        <v>MARTELENA ALMEIDA INDUSTRIA E COMERCIO DE TINTAS EIRELI</v>
      </c>
      <c r="C4222" s="16" t="s">
        <v>4319</v>
      </c>
      <c r="D4222" s="16" t="s">
        <v>830</v>
      </c>
      <c r="E4222" s="22">
        <v>0</v>
      </c>
      <c r="F4222" s="30">
        <v>6</v>
      </c>
      <c r="G4222" s="17">
        <v>101.86</v>
      </c>
      <c r="H4222" s="11">
        <f t="shared" si="130"/>
        <v>0</v>
      </c>
      <c r="I4222" s="12">
        <f t="shared" si="131"/>
        <v>611.16</v>
      </c>
      <c r="J4222" s="13" t="s">
        <v>1105</v>
      </c>
      <c r="K4222" s="37" t="str">
        <f>VLOOKUP(Tabela14[[#This Row],[CÓDIGO]],[1]fornnecedor!$A:$G,7,0)</f>
        <v>PEDRAS NATURAIS</v>
      </c>
    </row>
    <row r="4223" spans="1:11" x14ac:dyDescent="0.3">
      <c r="A4223" s="15">
        <v>85991</v>
      </c>
      <c r="B4223" s="15" t="str">
        <f>VLOOKUP(Tabela14[[#This Row],[CÓDIGO]],[1]fornnecedor!$A:$E,5,0)</f>
        <v>AKZO NOBEL LTDA DECOR</v>
      </c>
      <c r="C4223" s="16" t="s">
        <v>4320</v>
      </c>
      <c r="D4223" s="16" t="s">
        <v>543</v>
      </c>
      <c r="E4223" s="22">
        <v>0</v>
      </c>
      <c r="F4223" s="30">
        <v>8</v>
      </c>
      <c r="G4223" s="17">
        <v>76.52</v>
      </c>
      <c r="H4223" s="11">
        <f t="shared" si="130"/>
        <v>0</v>
      </c>
      <c r="I4223" s="12">
        <f t="shared" si="131"/>
        <v>612.16</v>
      </c>
      <c r="J4223" s="13" t="s">
        <v>1105</v>
      </c>
      <c r="K4223" s="37" t="str">
        <f>VLOOKUP(Tabela14[[#This Row],[CÓDIGO]],[1]fornnecedor!$A:$G,7,0)</f>
        <v>ESMALTES</v>
      </c>
    </row>
    <row r="4224" spans="1:11" x14ac:dyDescent="0.3">
      <c r="A4224" s="8">
        <v>86148</v>
      </c>
      <c r="B4224" s="8" t="str">
        <f>VLOOKUP(Tabela14[[#This Row],[CÓDIGO]],[1]fornnecedor!$A:$E,5,0)</f>
        <v>AKZO NOBEL LTDA DECOR</v>
      </c>
      <c r="C4224" s="9" t="s">
        <v>4321</v>
      </c>
      <c r="D4224" s="9" t="s">
        <v>2498</v>
      </c>
      <c r="E4224" s="23">
        <v>0</v>
      </c>
      <c r="F4224" s="31">
        <v>10</v>
      </c>
      <c r="G4224" s="10">
        <v>61.23</v>
      </c>
      <c r="H4224" s="11">
        <f t="shared" si="130"/>
        <v>0</v>
      </c>
      <c r="I4224" s="12">
        <f t="shared" si="131"/>
        <v>612.29999999999995</v>
      </c>
      <c r="J4224" s="13" t="s">
        <v>1105</v>
      </c>
      <c r="K4224" s="37" t="str">
        <f>VLOOKUP(Tabela14[[#This Row],[CÓDIGO]],[1]fornnecedor!$A:$G,7,0)</f>
        <v>LINHA MOVELEIRA</v>
      </c>
    </row>
    <row r="4225" spans="1:11" x14ac:dyDescent="0.3">
      <c r="A4225" s="8">
        <v>24083</v>
      </c>
      <c r="B4225" s="8" t="str">
        <f>VLOOKUP(Tabela14[[#This Row],[CÓDIGO]],[1]fornnecedor!$A:$E,5,0)</f>
        <v>SKYLACK TINTAS E VERNIZES LTDA</v>
      </c>
      <c r="C4225" s="9" t="s">
        <v>4327</v>
      </c>
      <c r="D4225" s="9" t="s">
        <v>1114</v>
      </c>
      <c r="E4225" s="23">
        <v>0</v>
      </c>
      <c r="F4225" s="31">
        <v>5.35</v>
      </c>
      <c r="G4225" s="10">
        <v>115.57</v>
      </c>
      <c r="H4225" s="11">
        <f t="shared" si="130"/>
        <v>0</v>
      </c>
      <c r="I4225" s="12">
        <f t="shared" si="131"/>
        <v>618.29949999999997</v>
      </c>
      <c r="J4225" s="13" t="s">
        <v>1105</v>
      </c>
      <c r="K4225" s="37" t="str">
        <f>VLOOKUP(Tabela14[[#This Row],[CÓDIGO]],[1]fornnecedor!$A:$G,7,0)</f>
        <v>BASES POLIÉSTER</v>
      </c>
    </row>
    <row r="4226" spans="1:11" x14ac:dyDescent="0.3">
      <c r="A4226" s="15">
        <v>86568</v>
      </c>
      <c r="B4226" s="15" t="str">
        <f>VLOOKUP(Tabela14[[#This Row],[CÓDIGO]],[1]fornnecedor!$A:$E,5,0)</f>
        <v>AKZO NOBEL LTDA DECOR</v>
      </c>
      <c r="C4226" s="16" t="s">
        <v>4328</v>
      </c>
      <c r="D4226" s="16" t="s">
        <v>543</v>
      </c>
      <c r="E4226" s="22">
        <v>0</v>
      </c>
      <c r="F4226" s="30">
        <v>7</v>
      </c>
      <c r="G4226" s="17">
        <v>88.45</v>
      </c>
      <c r="H4226" s="11">
        <f t="shared" ref="H4226:H4289" si="132">G4226*E4226</f>
        <v>0</v>
      </c>
      <c r="I4226" s="12">
        <f t="shared" ref="I4226:I4289" si="133">G4226*F4226</f>
        <v>619.15</v>
      </c>
      <c r="J4226" s="13" t="s">
        <v>1105</v>
      </c>
      <c r="K4226" s="37" t="str">
        <f>VLOOKUP(Tabela14[[#This Row],[CÓDIGO]],[1]fornnecedor!$A:$G,7,0)</f>
        <v>BASES IMOBILIÁRIAS</v>
      </c>
    </row>
    <row r="4227" spans="1:11" x14ac:dyDescent="0.3">
      <c r="A4227" s="8">
        <v>85440</v>
      </c>
      <c r="B4227" s="8" t="str">
        <f>VLOOKUP(Tabela14[[#This Row],[CÓDIGO]],[1]fornnecedor!$A:$E,5,0)</f>
        <v>BRASILUX TINTAS TECNICAS LTDA</v>
      </c>
      <c r="C4227" s="9" t="s">
        <v>4329</v>
      </c>
      <c r="D4227" s="9" t="s">
        <v>549</v>
      </c>
      <c r="E4227" s="23">
        <v>0</v>
      </c>
      <c r="F4227" s="31">
        <v>17</v>
      </c>
      <c r="G4227" s="10">
        <v>36.5</v>
      </c>
      <c r="H4227" s="11">
        <f t="shared" si="132"/>
        <v>0</v>
      </c>
      <c r="I4227" s="12">
        <f t="shared" si="133"/>
        <v>620.5</v>
      </c>
      <c r="J4227" s="13" t="s">
        <v>1105</v>
      </c>
      <c r="K4227" s="37" t="str">
        <f>VLOOKUP(Tabela14[[#This Row],[CÓDIGO]],[1]fornnecedor!$A:$G,7,0)</f>
        <v>BASES NO MACHINE PREMIUM</v>
      </c>
    </row>
    <row r="4228" spans="1:11" x14ac:dyDescent="0.3">
      <c r="A4228" s="8">
        <v>85601</v>
      </c>
      <c r="B4228" s="8" t="str">
        <f>VLOOKUP(Tabela14[[#This Row],[CÓDIGO]],[1]fornnecedor!$A:$E,5,0)</f>
        <v>REJUMASSA INDÚSTRIA, COMÉRCIO E TRANSPORTES DE REJUNTES LTDA</v>
      </c>
      <c r="C4228" s="9" t="s">
        <v>4330</v>
      </c>
      <c r="D4228" s="9" t="s">
        <v>3665</v>
      </c>
      <c r="E4228" s="23">
        <v>0</v>
      </c>
      <c r="F4228" s="31">
        <v>271</v>
      </c>
      <c r="G4228" s="10">
        <v>2.29</v>
      </c>
      <c r="H4228" s="11">
        <f t="shared" si="132"/>
        <v>0</v>
      </c>
      <c r="I4228" s="12">
        <f t="shared" si="133"/>
        <v>620.59</v>
      </c>
      <c r="J4228" s="13" t="s">
        <v>1105</v>
      </c>
      <c r="K4228" s="37" t="str">
        <f>VLOOKUP(Tabela14[[#This Row],[CÓDIGO]],[1]fornnecedor!$A:$G,7,0)</f>
        <v>GESSO</v>
      </c>
    </row>
    <row r="4229" spans="1:11" x14ac:dyDescent="0.3">
      <c r="A4229" s="15">
        <v>87030</v>
      </c>
      <c r="B4229" s="15" t="str">
        <f>VLOOKUP(Tabela14[[#This Row],[CÓDIGO]],[1]fornnecedor!$A:$E,5,0)</f>
        <v>BRASILUX TINTAS TECNICAS LTDA</v>
      </c>
      <c r="C4229" s="16" t="s">
        <v>4334</v>
      </c>
      <c r="D4229" s="16" t="s">
        <v>549</v>
      </c>
      <c r="E4229" s="22">
        <v>0</v>
      </c>
      <c r="F4229" s="30">
        <v>9</v>
      </c>
      <c r="G4229" s="17">
        <v>69.489999999999995</v>
      </c>
      <c r="H4229" s="11">
        <f t="shared" si="132"/>
        <v>0</v>
      </c>
      <c r="I4229" s="12">
        <f t="shared" si="133"/>
        <v>625.41</v>
      </c>
      <c r="J4229" s="13" t="s">
        <v>1105</v>
      </c>
      <c r="K4229" s="37" t="str">
        <f>VLOOKUP(Tabela14[[#This Row],[CÓDIGO]],[1]fornnecedor!$A:$G,7,0)</f>
        <v>LINHA MOVELEIRA</v>
      </c>
    </row>
    <row r="4230" spans="1:11" x14ac:dyDescent="0.3">
      <c r="A4230" s="8">
        <v>85095</v>
      </c>
      <c r="B4230" s="8" t="str">
        <f>VLOOKUP(Tabela14[[#This Row],[CÓDIGO]],[1]fornnecedor!$A:$E,5,0)</f>
        <v>BRASILUX TINTAS TECNICAS LTDA</v>
      </c>
      <c r="C4230" s="9" t="s">
        <v>4335</v>
      </c>
      <c r="D4230" s="9" t="s">
        <v>549</v>
      </c>
      <c r="E4230" s="23">
        <v>0</v>
      </c>
      <c r="F4230" s="31">
        <v>6</v>
      </c>
      <c r="G4230" s="10">
        <v>104.26</v>
      </c>
      <c r="H4230" s="11">
        <f t="shared" si="132"/>
        <v>0</v>
      </c>
      <c r="I4230" s="12">
        <f t="shared" si="133"/>
        <v>625.56000000000006</v>
      </c>
      <c r="J4230" s="13" t="s">
        <v>1105</v>
      </c>
      <c r="K4230" s="37" t="str">
        <f>VLOOKUP(Tabela14[[#This Row],[CÓDIGO]],[1]fornnecedor!$A:$G,7,0)</f>
        <v>TEXTURA</v>
      </c>
    </row>
    <row r="4231" spans="1:11" x14ac:dyDescent="0.3">
      <c r="A4231" s="8">
        <v>86186</v>
      </c>
      <c r="B4231" s="8" t="str">
        <f>VLOOKUP(Tabela14[[#This Row],[CÓDIGO]],[1]fornnecedor!$A:$E,5,0)</f>
        <v>AKZO NOBEL LTDA DECOR</v>
      </c>
      <c r="C4231" s="9" t="s">
        <v>4336</v>
      </c>
      <c r="D4231" s="9" t="s">
        <v>543</v>
      </c>
      <c r="E4231" s="23">
        <v>0</v>
      </c>
      <c r="F4231" s="31">
        <v>4</v>
      </c>
      <c r="G4231" s="10">
        <v>156.63</v>
      </c>
      <c r="H4231" s="11">
        <f t="shared" si="132"/>
        <v>0</v>
      </c>
      <c r="I4231" s="12">
        <f t="shared" si="133"/>
        <v>626.52</v>
      </c>
      <c r="J4231" s="13" t="s">
        <v>1105</v>
      </c>
      <c r="K4231" s="37" t="str">
        <f>VLOOKUP(Tabela14[[#This Row],[CÓDIGO]],[1]fornnecedor!$A:$G,7,0)</f>
        <v>BASES IMOBILIÁRIAS</v>
      </c>
    </row>
    <row r="4232" spans="1:11" x14ac:dyDescent="0.3">
      <c r="A4232" s="15">
        <v>24163</v>
      </c>
      <c r="B4232" s="15" t="str">
        <f>VLOOKUP(Tabela14[[#This Row],[CÓDIGO]],[1]fornnecedor!$A:$E,5,0)</f>
        <v>SKYLACK TINTAS E VERNIZES LTDA</v>
      </c>
      <c r="C4232" s="16" t="s">
        <v>4340</v>
      </c>
      <c r="D4232" s="16" t="s">
        <v>1114</v>
      </c>
      <c r="E4232" s="22">
        <v>0</v>
      </c>
      <c r="F4232" s="30">
        <v>14.5</v>
      </c>
      <c r="G4232" s="17">
        <v>43.34</v>
      </c>
      <c r="H4232" s="11">
        <f t="shared" si="132"/>
        <v>0</v>
      </c>
      <c r="I4232" s="12">
        <f t="shared" si="133"/>
        <v>628.43000000000006</v>
      </c>
      <c r="J4232" s="13" t="s">
        <v>1105</v>
      </c>
      <c r="K4232" s="37" t="str">
        <f>VLOOKUP(Tabela14[[#This Row],[CÓDIGO]],[1]fornnecedor!$A:$G,7,0)</f>
        <v>TINTAS POLIÉSTER</v>
      </c>
    </row>
    <row r="4233" spans="1:11" x14ac:dyDescent="0.3">
      <c r="A4233" s="8">
        <v>23996</v>
      </c>
      <c r="B4233" s="8" t="str">
        <f>VLOOKUP(Tabela14[[#This Row],[CÓDIGO]],[1]fornnecedor!$A:$E,5,0)</f>
        <v>SKYLACK TINTAS E VERNIZES LTDA</v>
      </c>
      <c r="C4233" s="9" t="s">
        <v>4342</v>
      </c>
      <c r="D4233" s="9" t="s">
        <v>1114</v>
      </c>
      <c r="E4233" s="23">
        <v>0</v>
      </c>
      <c r="F4233" s="31">
        <v>2.93</v>
      </c>
      <c r="G4233" s="10">
        <v>214.73</v>
      </c>
      <c r="H4233" s="11">
        <f t="shared" si="132"/>
        <v>0</v>
      </c>
      <c r="I4233" s="12">
        <f t="shared" si="133"/>
        <v>629.15890000000002</v>
      </c>
      <c r="J4233" s="13" t="s">
        <v>1105</v>
      </c>
      <c r="K4233" s="37" t="str">
        <f>VLOOKUP(Tabela14[[#This Row],[CÓDIGO]],[1]fornnecedor!$A:$G,7,0)</f>
        <v>BASES POLIÉSTER</v>
      </c>
    </row>
    <row r="4234" spans="1:11" x14ac:dyDescent="0.3">
      <c r="A4234" s="8">
        <v>86626</v>
      </c>
      <c r="B4234" s="8" t="str">
        <f>VLOOKUP(Tabela14[[#This Row],[CÓDIGO]],[1]fornnecedor!$A:$E,5,0)</f>
        <v>AKZO NOBEL LTDA DECOR</v>
      </c>
      <c r="C4234" s="9" t="s">
        <v>4344</v>
      </c>
      <c r="D4234" s="9" t="s">
        <v>543</v>
      </c>
      <c r="E4234" s="23">
        <v>0</v>
      </c>
      <c r="F4234" s="31">
        <v>3</v>
      </c>
      <c r="G4234" s="10">
        <v>210.66</v>
      </c>
      <c r="H4234" s="11">
        <f t="shared" si="132"/>
        <v>0</v>
      </c>
      <c r="I4234" s="12">
        <f t="shared" si="133"/>
        <v>631.98</v>
      </c>
      <c r="J4234" s="13" t="s">
        <v>1105</v>
      </c>
      <c r="K4234" s="37" t="str">
        <f>VLOOKUP(Tabela14[[#This Row],[CÓDIGO]],[1]fornnecedor!$A:$G,7,0)</f>
        <v>TINTA PAREDE</v>
      </c>
    </row>
    <row r="4235" spans="1:11" x14ac:dyDescent="0.3">
      <c r="A4235" s="8">
        <v>86624</v>
      </c>
      <c r="B4235" s="8" t="str">
        <f>VLOOKUP(Tabela14[[#This Row],[CÓDIGO]],[1]fornnecedor!$A:$E,5,0)</f>
        <v>AKZO NOBEL LTDA DECOR</v>
      </c>
      <c r="C4235" s="9" t="s">
        <v>4345</v>
      </c>
      <c r="D4235" s="9" t="s">
        <v>543</v>
      </c>
      <c r="E4235" s="23">
        <v>0</v>
      </c>
      <c r="F4235" s="31">
        <v>3</v>
      </c>
      <c r="G4235" s="10">
        <v>210.66</v>
      </c>
      <c r="H4235" s="11">
        <f t="shared" si="132"/>
        <v>0</v>
      </c>
      <c r="I4235" s="12">
        <f t="shared" si="133"/>
        <v>631.98</v>
      </c>
      <c r="J4235" s="13" t="s">
        <v>1105</v>
      </c>
      <c r="K4235" s="37" t="str">
        <f>VLOOKUP(Tabela14[[#This Row],[CÓDIGO]],[1]fornnecedor!$A:$G,7,0)</f>
        <v>TINTA PAREDE</v>
      </c>
    </row>
    <row r="4236" spans="1:11" x14ac:dyDescent="0.3">
      <c r="A4236" s="8">
        <v>86640</v>
      </c>
      <c r="B4236" s="8" t="str">
        <f>VLOOKUP(Tabela14[[#This Row],[CÓDIGO]],[1]fornnecedor!$A:$E,5,0)</f>
        <v>AKZO NOBEL LTDA DECOR</v>
      </c>
      <c r="C4236" s="9" t="s">
        <v>4346</v>
      </c>
      <c r="D4236" s="9" t="s">
        <v>543</v>
      </c>
      <c r="E4236" s="23">
        <v>0</v>
      </c>
      <c r="F4236" s="31">
        <v>3</v>
      </c>
      <c r="G4236" s="10">
        <v>210.66</v>
      </c>
      <c r="H4236" s="11">
        <f t="shared" si="132"/>
        <v>0</v>
      </c>
      <c r="I4236" s="12">
        <f t="shared" si="133"/>
        <v>631.98</v>
      </c>
      <c r="J4236" s="13" t="s">
        <v>1105</v>
      </c>
      <c r="K4236" s="37" t="str">
        <f>VLOOKUP(Tabela14[[#This Row],[CÓDIGO]],[1]fornnecedor!$A:$G,7,0)</f>
        <v>TINTA PAREDE</v>
      </c>
    </row>
    <row r="4237" spans="1:11" x14ac:dyDescent="0.3">
      <c r="A4237" s="8">
        <v>85702</v>
      </c>
      <c r="B4237" s="8" t="str">
        <f>VLOOKUP(Tabela14[[#This Row],[CÓDIGO]],[1]fornnecedor!$A:$E,5,0)</f>
        <v>BRASILUX TINTAS TECNICAS LTDA</v>
      </c>
      <c r="C4237" s="9" t="s">
        <v>4350</v>
      </c>
      <c r="D4237" s="9" t="s">
        <v>549</v>
      </c>
      <c r="E4237" s="23">
        <v>0</v>
      </c>
      <c r="F4237" s="31">
        <v>12</v>
      </c>
      <c r="G4237" s="10">
        <v>53.05</v>
      </c>
      <c r="H4237" s="11">
        <f t="shared" si="132"/>
        <v>0</v>
      </c>
      <c r="I4237" s="12">
        <f t="shared" si="133"/>
        <v>636.59999999999991</v>
      </c>
      <c r="J4237" s="13" t="s">
        <v>1105</v>
      </c>
      <c r="K4237" s="37" t="str">
        <f>VLOOKUP(Tabela14[[#This Row],[CÓDIGO]],[1]fornnecedor!$A:$G,7,0)</f>
        <v>ESMALTES</v>
      </c>
    </row>
    <row r="4238" spans="1:11" x14ac:dyDescent="0.3">
      <c r="A4238" s="8">
        <v>84056</v>
      </c>
      <c r="B4238" s="8" t="str">
        <f>VLOOKUP(Tabela14[[#This Row],[CÓDIGO]],[1]fornnecedor!$A:$E,5,0)</f>
        <v>BRASILUX TINTAS TECNICAS LTDA</v>
      </c>
      <c r="C4238" s="9" t="s">
        <v>4351</v>
      </c>
      <c r="D4238" s="9" t="s">
        <v>549</v>
      </c>
      <c r="E4238" s="23">
        <v>0</v>
      </c>
      <c r="F4238" s="31">
        <v>7</v>
      </c>
      <c r="G4238" s="10">
        <v>90.95</v>
      </c>
      <c r="H4238" s="11">
        <f t="shared" si="132"/>
        <v>0</v>
      </c>
      <c r="I4238" s="12">
        <f t="shared" si="133"/>
        <v>636.65</v>
      </c>
      <c r="J4238" s="13" t="s">
        <v>1105</v>
      </c>
      <c r="K4238" s="37" t="str">
        <f>VLOOKUP(Tabela14[[#This Row],[CÓDIGO]],[1]fornnecedor!$A:$G,7,0)</f>
        <v>LINHA MOVELEIRA</v>
      </c>
    </row>
    <row r="4239" spans="1:11" x14ac:dyDescent="0.3">
      <c r="A4239" s="15">
        <v>84374</v>
      </c>
      <c r="B4239" s="15" t="str">
        <f>VLOOKUP(Tabela14[[#This Row],[CÓDIGO]],[1]fornnecedor!$A:$E,5,0)</f>
        <v>BRASILUX TINTAS TECNICAS LTDA</v>
      </c>
      <c r="C4239" s="16" t="s">
        <v>4353</v>
      </c>
      <c r="D4239" s="16" t="s">
        <v>549</v>
      </c>
      <c r="E4239" s="22">
        <v>0</v>
      </c>
      <c r="F4239" s="30">
        <v>4</v>
      </c>
      <c r="G4239" s="17">
        <v>159.47</v>
      </c>
      <c r="H4239" s="11">
        <f t="shared" si="132"/>
        <v>0</v>
      </c>
      <c r="I4239" s="12">
        <f t="shared" si="133"/>
        <v>637.88</v>
      </c>
      <c r="J4239" s="13" t="s">
        <v>1105</v>
      </c>
      <c r="K4239" s="37" t="str">
        <f>VLOOKUP(Tabela14[[#This Row],[CÓDIGO]],[1]fornnecedor!$A:$G,7,0)</f>
        <v>TINTA PAREDE</v>
      </c>
    </row>
    <row r="4240" spans="1:11" x14ac:dyDescent="0.3">
      <c r="A4240" s="15">
        <v>21034</v>
      </c>
      <c r="B4240" s="15" t="str">
        <f>VLOOKUP(Tabela14[[#This Row],[CÓDIGO]],[1]fornnecedor!$A:$E,5,0)</f>
        <v>SHERWIN - WILLIAMS DO BRASIL IND. E COM. LTDA</v>
      </c>
      <c r="C4240" s="16" t="s">
        <v>4354</v>
      </c>
      <c r="D4240" s="16" t="s">
        <v>324</v>
      </c>
      <c r="E4240" s="22">
        <v>0</v>
      </c>
      <c r="F4240" s="30">
        <v>24</v>
      </c>
      <c r="G4240" s="17">
        <v>26.65</v>
      </c>
      <c r="H4240" s="11">
        <f t="shared" si="132"/>
        <v>0</v>
      </c>
      <c r="I4240" s="12">
        <f t="shared" si="133"/>
        <v>639.59999999999991</v>
      </c>
      <c r="J4240" s="13" t="s">
        <v>1105</v>
      </c>
      <c r="K4240" s="37" t="str">
        <f>VLOOKUP(Tabela14[[#This Row],[CÓDIGO]],[1]fornnecedor!$A:$G,7,0)</f>
        <v>TINTAS PU</v>
      </c>
    </row>
    <row r="4241" spans="1:11" x14ac:dyDescent="0.3">
      <c r="A4241" s="8">
        <v>21035</v>
      </c>
      <c r="B4241" s="8" t="str">
        <f>VLOOKUP(Tabela14[[#This Row],[CÓDIGO]],[1]fornnecedor!$A:$E,5,0)</f>
        <v>SHERWIN - WILLIAMS DO BRASIL IND. E COM. LTDA</v>
      </c>
      <c r="C4241" s="9" t="s">
        <v>4355</v>
      </c>
      <c r="D4241" s="9" t="s">
        <v>324</v>
      </c>
      <c r="E4241" s="23">
        <v>0</v>
      </c>
      <c r="F4241" s="31">
        <v>24</v>
      </c>
      <c r="G4241" s="10">
        <v>26.65</v>
      </c>
      <c r="H4241" s="11">
        <f t="shared" si="132"/>
        <v>0</v>
      </c>
      <c r="I4241" s="12">
        <f t="shared" si="133"/>
        <v>639.59999999999991</v>
      </c>
      <c r="J4241" s="13" t="s">
        <v>1105</v>
      </c>
      <c r="K4241" s="37" t="str">
        <f>VLOOKUP(Tabela14[[#This Row],[CÓDIGO]],[1]fornnecedor!$A:$G,7,0)</f>
        <v>TINTAS PU</v>
      </c>
    </row>
    <row r="4242" spans="1:11" x14ac:dyDescent="0.3">
      <c r="A4242" s="8">
        <v>228</v>
      </c>
      <c r="B4242" s="8" t="str">
        <f>VLOOKUP(Tabela14[[#This Row],[CÓDIGO]],[1]fornnecedor!$A:$E,5,0)</f>
        <v>SKYLACK TINTAS E VERNIZES LTDA</v>
      </c>
      <c r="C4242" s="9" t="s">
        <v>4356</v>
      </c>
      <c r="D4242" s="9" t="s">
        <v>1114</v>
      </c>
      <c r="E4242" s="23">
        <v>0</v>
      </c>
      <c r="F4242" s="31">
        <v>3</v>
      </c>
      <c r="G4242" s="10">
        <v>213.2</v>
      </c>
      <c r="H4242" s="11">
        <f t="shared" si="132"/>
        <v>0</v>
      </c>
      <c r="I4242" s="12">
        <f t="shared" si="133"/>
        <v>639.59999999999991</v>
      </c>
      <c r="J4242" s="13" t="s">
        <v>1105</v>
      </c>
      <c r="K4242" s="37" t="str">
        <f>VLOOKUP(Tabela14[[#This Row],[CÓDIGO]],[1]fornnecedor!$A:$G,7,0)</f>
        <v>BASES PU</v>
      </c>
    </row>
    <row r="4243" spans="1:11" x14ac:dyDescent="0.3">
      <c r="A4243" s="15">
        <v>85577</v>
      </c>
      <c r="B4243" s="15" t="str">
        <f>VLOOKUP(Tabela14[[#This Row],[CÓDIGO]],[1]fornnecedor!$A:$E,5,0)</f>
        <v>BRASILUX TINTAS TECNICAS LTDA</v>
      </c>
      <c r="C4243" s="16" t="s">
        <v>4358</v>
      </c>
      <c r="D4243" s="16" t="s">
        <v>549</v>
      </c>
      <c r="E4243" s="22">
        <v>0</v>
      </c>
      <c r="F4243" s="30">
        <v>2</v>
      </c>
      <c r="G4243" s="17">
        <v>320.66000000000003</v>
      </c>
      <c r="H4243" s="11">
        <f t="shared" si="132"/>
        <v>0</v>
      </c>
      <c r="I4243" s="12">
        <f t="shared" si="133"/>
        <v>641.32000000000005</v>
      </c>
      <c r="J4243" s="13" t="s">
        <v>1105</v>
      </c>
      <c r="K4243" s="37" t="str">
        <f>VLOOKUP(Tabela14[[#This Row],[CÓDIGO]],[1]fornnecedor!$A:$G,7,0)</f>
        <v>ESMALTES</v>
      </c>
    </row>
    <row r="4244" spans="1:11" x14ac:dyDescent="0.3">
      <c r="A4244" s="8">
        <v>84365</v>
      </c>
      <c r="B4244" s="8" t="str">
        <f>VLOOKUP(Tabela14[[#This Row],[CÓDIGO]],[1]fornnecedor!$A:$E,5,0)</f>
        <v>BRASILUX TINTAS TECNICAS LTDA</v>
      </c>
      <c r="C4244" s="9" t="s">
        <v>4359</v>
      </c>
      <c r="D4244" s="9" t="s">
        <v>549</v>
      </c>
      <c r="E4244" s="23">
        <v>0</v>
      </c>
      <c r="F4244" s="31">
        <v>8</v>
      </c>
      <c r="G4244" s="10">
        <v>80.38</v>
      </c>
      <c r="H4244" s="11">
        <f t="shared" si="132"/>
        <v>0</v>
      </c>
      <c r="I4244" s="12">
        <f t="shared" si="133"/>
        <v>643.04</v>
      </c>
      <c r="J4244" s="13" t="s">
        <v>1105</v>
      </c>
      <c r="K4244" s="37" t="str">
        <f>VLOOKUP(Tabela14[[#This Row],[CÓDIGO]],[1]fornnecedor!$A:$G,7,0)</f>
        <v>EPOXI</v>
      </c>
    </row>
    <row r="4245" spans="1:11" x14ac:dyDescent="0.3">
      <c r="A4245" s="15">
        <v>84993</v>
      </c>
      <c r="B4245" s="15" t="str">
        <f>VLOOKUP(Tabela14[[#This Row],[CÓDIGO]],[1]fornnecedor!$A:$E,5,0)</f>
        <v>BRASILUX TINTAS TECNICAS LTDA</v>
      </c>
      <c r="C4245" s="16" t="s">
        <v>4360</v>
      </c>
      <c r="D4245" s="16" t="s">
        <v>549</v>
      </c>
      <c r="E4245" s="22">
        <v>0</v>
      </c>
      <c r="F4245" s="30">
        <v>5</v>
      </c>
      <c r="G4245" s="17">
        <v>128.83000000000001</v>
      </c>
      <c r="H4245" s="11">
        <f t="shared" si="132"/>
        <v>0</v>
      </c>
      <c r="I4245" s="12">
        <f t="shared" si="133"/>
        <v>644.15000000000009</v>
      </c>
      <c r="J4245" s="13" t="s">
        <v>1105</v>
      </c>
      <c r="K4245" s="37" t="str">
        <f>VLOOKUP(Tabela14[[#This Row],[CÓDIGO]],[1]fornnecedor!$A:$G,7,0)</f>
        <v>BASES IMOBILIÁRIAS</v>
      </c>
    </row>
    <row r="4246" spans="1:11" x14ac:dyDescent="0.3">
      <c r="A4246" s="8">
        <v>87017</v>
      </c>
      <c r="B4246" s="8" t="str">
        <f>VLOOKUP(Tabela14[[#This Row],[CÓDIGO]],[1]fornnecedor!$A:$E,5,0)</f>
        <v>PINCEIS ATLAS S.A.</v>
      </c>
      <c r="C4246" s="9" t="s">
        <v>4361</v>
      </c>
      <c r="D4246" s="9" t="s">
        <v>23</v>
      </c>
      <c r="E4246" s="23">
        <v>0</v>
      </c>
      <c r="F4246" s="31">
        <v>24</v>
      </c>
      <c r="G4246" s="10">
        <v>26.87</v>
      </c>
      <c r="H4246" s="11">
        <f t="shared" si="132"/>
        <v>0</v>
      </c>
      <c r="I4246" s="12">
        <f t="shared" si="133"/>
        <v>644.88</v>
      </c>
      <c r="J4246" s="13" t="s">
        <v>1105</v>
      </c>
      <c r="K4246" s="37" t="str">
        <f>VLOOKUP(Tabela14[[#This Row],[CÓDIGO]],[1]fornnecedor!$A:$G,7,0)</f>
        <v>ROLOS / TRINCHAS / PINCÉIS / ESPÁTULAS</v>
      </c>
    </row>
    <row r="4247" spans="1:11" x14ac:dyDescent="0.3">
      <c r="A4247" s="15">
        <v>22030</v>
      </c>
      <c r="B4247" s="15" t="str">
        <f>VLOOKUP(Tabela14[[#This Row],[CÓDIGO]],[1]fornnecedor!$A:$E,5,0)</f>
        <v>SHERWIN - WILLIAMS DO BRASIL IND. E COM. LTDA</v>
      </c>
      <c r="C4247" s="16" t="s">
        <v>4363</v>
      </c>
      <c r="D4247" s="16" t="s">
        <v>324</v>
      </c>
      <c r="E4247" s="22">
        <v>0</v>
      </c>
      <c r="F4247" s="30">
        <v>3</v>
      </c>
      <c r="G4247" s="17">
        <v>215.2</v>
      </c>
      <c r="H4247" s="11">
        <f t="shared" si="132"/>
        <v>0</v>
      </c>
      <c r="I4247" s="12">
        <f t="shared" si="133"/>
        <v>645.59999999999991</v>
      </c>
      <c r="J4247" s="13" t="s">
        <v>1105</v>
      </c>
      <c r="K4247" s="37" t="str">
        <f>VLOOKUP(Tabela14[[#This Row],[CÓDIGO]],[1]fornnecedor!$A:$G,7,0)</f>
        <v>PRIMER AUTOMOTIVO</v>
      </c>
    </row>
    <row r="4248" spans="1:11" x14ac:dyDescent="0.3">
      <c r="A4248" s="15">
        <v>85467</v>
      </c>
      <c r="B4248" s="15" t="str">
        <f>VLOOKUP(Tabela14[[#This Row],[CÓDIGO]],[1]fornnecedor!$A:$E,5,0)</f>
        <v>SAINT GOBAIN</v>
      </c>
      <c r="C4248" s="16" t="s">
        <v>4365</v>
      </c>
      <c r="D4248" s="16" t="s">
        <v>2821</v>
      </c>
      <c r="E4248" s="22">
        <v>0</v>
      </c>
      <c r="F4248" s="30">
        <v>42</v>
      </c>
      <c r="G4248" s="17">
        <v>15.44</v>
      </c>
      <c r="H4248" s="11">
        <f t="shared" si="132"/>
        <v>0</v>
      </c>
      <c r="I4248" s="12">
        <f t="shared" si="133"/>
        <v>648.48</v>
      </c>
      <c r="J4248" s="13" t="s">
        <v>1105</v>
      </c>
      <c r="K4248" s="37" t="str">
        <f>VLOOKUP(Tabela14[[#This Row],[CÓDIGO]],[1]fornnecedor!$A:$G,7,0)</f>
        <v>COLA INST./ ADESIVOS COLANTES</v>
      </c>
    </row>
    <row r="4249" spans="1:11" x14ac:dyDescent="0.3">
      <c r="A4249" s="8">
        <v>86251</v>
      </c>
      <c r="B4249" s="8" t="str">
        <f>VLOOKUP(Tabela14[[#This Row],[CÓDIGO]],[1]fornnecedor!$A:$E,5,0)</f>
        <v>AKZO NOBEL LTDA DECOR</v>
      </c>
      <c r="C4249" s="9" t="s">
        <v>4367</v>
      </c>
      <c r="D4249" s="9" t="s">
        <v>543</v>
      </c>
      <c r="E4249" s="23">
        <v>0</v>
      </c>
      <c r="F4249" s="31">
        <v>2</v>
      </c>
      <c r="G4249" s="10">
        <v>324.74</v>
      </c>
      <c r="H4249" s="11">
        <f t="shared" si="132"/>
        <v>0</v>
      </c>
      <c r="I4249" s="12">
        <f t="shared" si="133"/>
        <v>649.48</v>
      </c>
      <c r="J4249" s="13" t="s">
        <v>1105</v>
      </c>
      <c r="K4249" s="37" t="str">
        <f>VLOOKUP(Tabela14[[#This Row],[CÓDIGO]],[1]fornnecedor!$A:$G,7,0)</f>
        <v>BASES IMOBILIÁRIAS</v>
      </c>
    </row>
    <row r="4250" spans="1:11" x14ac:dyDescent="0.3">
      <c r="A4250" s="8">
        <v>84077</v>
      </c>
      <c r="B4250" s="8" t="str">
        <f>VLOOKUP(Tabela14[[#This Row],[CÓDIGO]],[1]fornnecedor!$A:$E,5,0)</f>
        <v>BRASILUX TINTAS TECNICAS LTDA</v>
      </c>
      <c r="C4250" s="9" t="s">
        <v>4369</v>
      </c>
      <c r="D4250" s="9" t="s">
        <v>549</v>
      </c>
      <c r="E4250" s="23">
        <v>0</v>
      </c>
      <c r="F4250" s="31">
        <v>10</v>
      </c>
      <c r="G4250" s="10">
        <v>65.099999999999994</v>
      </c>
      <c r="H4250" s="11">
        <f t="shared" si="132"/>
        <v>0</v>
      </c>
      <c r="I4250" s="12">
        <f t="shared" si="133"/>
        <v>651</v>
      </c>
      <c r="J4250" s="13" t="s">
        <v>1105</v>
      </c>
      <c r="K4250" s="37" t="str">
        <f>VLOOKUP(Tabela14[[#This Row],[CÓDIGO]],[1]fornnecedor!$A:$G,7,0)</f>
        <v>LINHA MOVELEIRA</v>
      </c>
    </row>
    <row r="4251" spans="1:11" x14ac:dyDescent="0.3">
      <c r="A4251" s="8">
        <v>83800</v>
      </c>
      <c r="B4251" s="8" t="str">
        <f>VLOOKUP(Tabela14[[#This Row],[CÓDIGO]],[1]fornnecedor!$A:$E,5,0)</f>
        <v>VONIXX INDUSTRIA E COMERCIO DE POLIDORES LTDA</v>
      </c>
      <c r="C4251" s="9" t="s">
        <v>4370</v>
      </c>
      <c r="D4251" s="9" t="s">
        <v>515</v>
      </c>
      <c r="E4251" s="23">
        <v>0</v>
      </c>
      <c r="F4251" s="31">
        <v>17</v>
      </c>
      <c r="G4251" s="10">
        <v>38.340000000000003</v>
      </c>
      <c r="H4251" s="11">
        <f t="shared" si="132"/>
        <v>0</v>
      </c>
      <c r="I4251" s="12">
        <f t="shared" si="133"/>
        <v>651.78000000000009</v>
      </c>
      <c r="J4251" s="13" t="s">
        <v>1105</v>
      </c>
      <c r="K4251" s="37" t="str">
        <f>VLOOKUP(Tabela14[[#This Row],[CÓDIGO]],[1]fornnecedor!$A:$G,7,0)</f>
        <v>LINHA DE HIGENIZAÇÃO E ESTÉTICA  AUTOMOTIVA VONIX</v>
      </c>
    </row>
    <row r="4252" spans="1:11" x14ac:dyDescent="0.3">
      <c r="A4252" s="15">
        <v>85240</v>
      </c>
      <c r="B4252" s="15" t="str">
        <f>VLOOKUP(Tabela14[[#This Row],[CÓDIGO]],[1]fornnecedor!$A:$E,5,0)</f>
        <v>BRASILUX TINTAS TECNICAS LTDA</v>
      </c>
      <c r="C4252" s="16" t="s">
        <v>4371</v>
      </c>
      <c r="D4252" s="16" t="s">
        <v>549</v>
      </c>
      <c r="E4252" s="22">
        <v>0</v>
      </c>
      <c r="F4252" s="30">
        <v>3</v>
      </c>
      <c r="G4252" s="17">
        <v>218.19</v>
      </c>
      <c r="H4252" s="11">
        <f t="shared" si="132"/>
        <v>0</v>
      </c>
      <c r="I4252" s="12">
        <f t="shared" si="133"/>
        <v>654.56999999999994</v>
      </c>
      <c r="J4252" s="13" t="s">
        <v>1105</v>
      </c>
      <c r="K4252" s="37" t="str">
        <f>VLOOKUP(Tabela14[[#This Row],[CÓDIGO]],[1]fornnecedor!$A:$G,7,0)</f>
        <v>BATIDA DE PEDRA</v>
      </c>
    </row>
    <row r="4253" spans="1:11" x14ac:dyDescent="0.3">
      <c r="A4253" s="15">
        <v>87087</v>
      </c>
      <c r="B4253" s="15" t="str">
        <f>VLOOKUP(Tabela14[[#This Row],[CÓDIGO]],[1]fornnecedor!$A:$E,5,0)</f>
        <v>BRASILUX TINTAS TECNICAS LTDA</v>
      </c>
      <c r="C4253" s="16" t="s">
        <v>4372</v>
      </c>
      <c r="D4253" s="16" t="s">
        <v>549</v>
      </c>
      <c r="E4253" s="22">
        <v>0</v>
      </c>
      <c r="F4253" s="30">
        <v>10</v>
      </c>
      <c r="G4253" s="17">
        <v>65.5</v>
      </c>
      <c r="H4253" s="11">
        <f t="shared" si="132"/>
        <v>0</v>
      </c>
      <c r="I4253" s="12">
        <f t="shared" si="133"/>
        <v>655</v>
      </c>
      <c r="J4253" s="13" t="s">
        <v>1105</v>
      </c>
      <c r="K4253" s="37" t="str">
        <f>VLOOKUP(Tabela14[[#This Row],[CÓDIGO]],[1]fornnecedor!$A:$G,7,0)</f>
        <v>ESMALTES</v>
      </c>
    </row>
    <row r="4254" spans="1:11" x14ac:dyDescent="0.3">
      <c r="A4254" s="8">
        <v>84620</v>
      </c>
      <c r="B4254" s="8" t="str">
        <f>VLOOKUP(Tabela14[[#This Row],[CÓDIGO]],[1]fornnecedor!$A:$E,5,0)</f>
        <v>BRASILUX TINTAS TECNICAS LTDA</v>
      </c>
      <c r="C4254" s="9" t="s">
        <v>4373</v>
      </c>
      <c r="D4254" s="9" t="s">
        <v>549</v>
      </c>
      <c r="E4254" s="23">
        <v>0</v>
      </c>
      <c r="F4254" s="31">
        <v>4</v>
      </c>
      <c r="G4254" s="10">
        <v>163.96</v>
      </c>
      <c r="H4254" s="11">
        <f t="shared" si="132"/>
        <v>0</v>
      </c>
      <c r="I4254" s="12">
        <f t="shared" si="133"/>
        <v>655.84</v>
      </c>
      <c r="J4254" s="13" t="s">
        <v>1105</v>
      </c>
      <c r="K4254" s="37" t="str">
        <f>VLOOKUP(Tabela14[[#This Row],[CÓDIGO]],[1]fornnecedor!$A:$G,7,0)</f>
        <v>BASES IMOBILIÁRIAS</v>
      </c>
    </row>
    <row r="4255" spans="1:11" x14ac:dyDescent="0.3">
      <c r="A4255" s="15">
        <v>23989</v>
      </c>
      <c r="B4255" s="15" t="str">
        <f>VLOOKUP(Tabela14[[#This Row],[CÓDIGO]],[1]fornnecedor!$A:$E,5,0)</f>
        <v>SKYLACK TINTAS E VERNIZES LTDA</v>
      </c>
      <c r="C4255" s="16" t="s">
        <v>4374</v>
      </c>
      <c r="D4255" s="16" t="s">
        <v>1114</v>
      </c>
      <c r="E4255" s="22">
        <v>0</v>
      </c>
      <c r="F4255" s="30">
        <v>3.97</v>
      </c>
      <c r="G4255" s="17">
        <v>165.48</v>
      </c>
      <c r="H4255" s="11">
        <f t="shared" si="132"/>
        <v>0</v>
      </c>
      <c r="I4255" s="12">
        <f t="shared" si="133"/>
        <v>656.9556</v>
      </c>
      <c r="J4255" s="13" t="s">
        <v>1105</v>
      </c>
      <c r="K4255" s="37" t="str">
        <f>VLOOKUP(Tabela14[[#This Row],[CÓDIGO]],[1]fornnecedor!$A:$G,7,0)</f>
        <v>BASES POLIÉSTER</v>
      </c>
    </row>
    <row r="4256" spans="1:11" x14ac:dyDescent="0.3">
      <c r="A4256" s="15">
        <v>84492</v>
      </c>
      <c r="B4256" s="15" t="str">
        <f>VLOOKUP(Tabela14[[#This Row],[CÓDIGO]],[1]fornnecedor!$A:$E,5,0)</f>
        <v>BRASILUX TINTAS TECNICAS LTDA</v>
      </c>
      <c r="C4256" s="16" t="s">
        <v>4375</v>
      </c>
      <c r="D4256" s="16" t="s">
        <v>549</v>
      </c>
      <c r="E4256" s="22">
        <v>0</v>
      </c>
      <c r="F4256" s="30">
        <v>8</v>
      </c>
      <c r="G4256" s="17">
        <v>82.12</v>
      </c>
      <c r="H4256" s="11">
        <f t="shared" si="132"/>
        <v>0</v>
      </c>
      <c r="I4256" s="12">
        <f t="shared" si="133"/>
        <v>656.96</v>
      </c>
      <c r="J4256" s="13" t="s">
        <v>1105</v>
      </c>
      <c r="K4256" s="37" t="str">
        <f>VLOOKUP(Tabela14[[#This Row],[CÓDIGO]],[1]fornnecedor!$A:$G,7,0)</f>
        <v>BASES POLIÉSTER</v>
      </c>
    </row>
    <row r="4257" spans="1:11" x14ac:dyDescent="0.3">
      <c r="A4257" s="15">
        <v>21016</v>
      </c>
      <c r="B4257" s="15" t="str">
        <f>VLOOKUP(Tabela14[[#This Row],[CÓDIGO]],[1]fornnecedor!$A:$E,5,0)</f>
        <v>AKZO NOBEL LTDA AUTO</v>
      </c>
      <c r="C4257" s="16" t="s">
        <v>4376</v>
      </c>
      <c r="D4257" s="16" t="s">
        <v>103</v>
      </c>
      <c r="E4257" s="22">
        <v>0</v>
      </c>
      <c r="F4257" s="30">
        <v>25.5</v>
      </c>
      <c r="G4257" s="17">
        <v>25.77</v>
      </c>
      <c r="H4257" s="11">
        <f t="shared" si="132"/>
        <v>0</v>
      </c>
      <c r="I4257" s="12">
        <f t="shared" si="133"/>
        <v>657.13499999999999</v>
      </c>
      <c r="J4257" s="13" t="s">
        <v>1105</v>
      </c>
      <c r="K4257" s="37" t="str">
        <f>VLOOKUP(Tabela14[[#This Row],[CÓDIGO]],[1]fornnecedor!$A:$G,7,0)</f>
        <v>TINTAS POLIÉSTER</v>
      </c>
    </row>
    <row r="4258" spans="1:11" x14ac:dyDescent="0.3">
      <c r="A4258" s="15">
        <v>83899</v>
      </c>
      <c r="B4258" s="15" t="str">
        <f>VLOOKUP(Tabela14[[#This Row],[CÓDIGO]],[1]fornnecedor!$A:$E,5,0)</f>
        <v>MAXI RUBBER INDUSTRIAS QUIMICAS LTDA</v>
      </c>
      <c r="C4258" s="16" t="s">
        <v>4377</v>
      </c>
      <c r="D4258" s="16" t="s">
        <v>775</v>
      </c>
      <c r="E4258" s="22">
        <v>0</v>
      </c>
      <c r="F4258" s="30">
        <v>12</v>
      </c>
      <c r="G4258" s="17">
        <v>54.83</v>
      </c>
      <c r="H4258" s="11">
        <f t="shared" si="132"/>
        <v>0</v>
      </c>
      <c r="I4258" s="12">
        <f t="shared" si="133"/>
        <v>657.96</v>
      </c>
      <c r="J4258" s="13" t="s">
        <v>1105</v>
      </c>
      <c r="K4258" s="37" t="str">
        <f>VLOOKUP(Tabela14[[#This Row],[CÓDIGO]],[1]fornnecedor!$A:$G,7,0)</f>
        <v>CERA  / LIMPEZA /  POLIMENTO VEICULAR</v>
      </c>
    </row>
    <row r="4259" spans="1:11" x14ac:dyDescent="0.3">
      <c r="A4259" s="8">
        <v>84613</v>
      </c>
      <c r="B4259" s="8" t="str">
        <f>VLOOKUP(Tabela14[[#This Row],[CÓDIGO]],[1]fornnecedor!$A:$E,5,0)</f>
        <v>BRASILUX TINTAS TECNICAS LTDA</v>
      </c>
      <c r="C4259" s="9" t="s">
        <v>4378</v>
      </c>
      <c r="D4259" s="9" t="s">
        <v>549</v>
      </c>
      <c r="E4259" s="23">
        <v>0</v>
      </c>
      <c r="F4259" s="31">
        <v>22</v>
      </c>
      <c r="G4259" s="10">
        <v>30.03</v>
      </c>
      <c r="H4259" s="11">
        <f t="shared" si="132"/>
        <v>0</v>
      </c>
      <c r="I4259" s="12">
        <f t="shared" si="133"/>
        <v>660.66000000000008</v>
      </c>
      <c r="J4259" s="13" t="s">
        <v>1105</v>
      </c>
      <c r="K4259" s="37" t="str">
        <f>VLOOKUP(Tabela14[[#This Row],[CÓDIGO]],[1]fornnecedor!$A:$G,7,0)</f>
        <v>BASES IMOBILIÁRIAS</v>
      </c>
    </row>
    <row r="4260" spans="1:11" x14ac:dyDescent="0.3">
      <c r="A4260" s="8">
        <v>86569</v>
      </c>
      <c r="B4260" s="8" t="str">
        <f>VLOOKUP(Tabela14[[#This Row],[CÓDIGO]],[1]fornnecedor!$A:$E,5,0)</f>
        <v>AKZO NOBEL LTDA DECOR</v>
      </c>
      <c r="C4260" s="9" t="s">
        <v>4379</v>
      </c>
      <c r="D4260" s="9" t="s">
        <v>543</v>
      </c>
      <c r="E4260" s="23">
        <v>0</v>
      </c>
      <c r="F4260" s="31">
        <v>2</v>
      </c>
      <c r="G4260" s="10">
        <v>330.71</v>
      </c>
      <c r="H4260" s="11">
        <f t="shared" si="132"/>
        <v>0</v>
      </c>
      <c r="I4260" s="12">
        <f t="shared" si="133"/>
        <v>661.42</v>
      </c>
      <c r="J4260" s="13" t="s">
        <v>1105</v>
      </c>
      <c r="K4260" s="37" t="str">
        <f>VLOOKUP(Tabela14[[#This Row],[CÓDIGO]],[1]fornnecedor!$A:$G,7,0)</f>
        <v>BASES IMOBILIÁRIAS</v>
      </c>
    </row>
    <row r="4261" spans="1:11" x14ac:dyDescent="0.3">
      <c r="A4261" s="8">
        <v>84924</v>
      </c>
      <c r="B4261" s="8" t="str">
        <f>VLOOKUP(Tabela14[[#This Row],[CÓDIGO]],[1]fornnecedor!$A:$E,5,0)</f>
        <v>BRASILUX TINTAS TECNICAS LTDA</v>
      </c>
      <c r="C4261" s="9" t="s">
        <v>4380</v>
      </c>
      <c r="D4261" s="9" t="s">
        <v>549</v>
      </c>
      <c r="E4261" s="23">
        <v>0</v>
      </c>
      <c r="F4261" s="31">
        <v>8</v>
      </c>
      <c r="G4261" s="10">
        <v>83</v>
      </c>
      <c r="H4261" s="11">
        <f t="shared" si="132"/>
        <v>0</v>
      </c>
      <c r="I4261" s="12">
        <f t="shared" si="133"/>
        <v>664</v>
      </c>
      <c r="J4261" s="13" t="s">
        <v>1105</v>
      </c>
      <c r="K4261" s="37" t="str">
        <f>VLOOKUP(Tabela14[[#This Row],[CÓDIGO]],[1]fornnecedor!$A:$G,7,0)</f>
        <v>TEXTURA</v>
      </c>
    </row>
    <row r="4262" spans="1:11" x14ac:dyDescent="0.3">
      <c r="A4262" s="8">
        <v>86784</v>
      </c>
      <c r="B4262" s="8" t="str">
        <f>VLOOKUP(Tabela14[[#This Row],[CÓDIGO]],[1]fornnecedor!$A:$E,5,0)</f>
        <v>AKZO NOBEL LTDA DECOR</v>
      </c>
      <c r="C4262" s="9" t="s">
        <v>4381</v>
      </c>
      <c r="D4262" s="9" t="s">
        <v>2266</v>
      </c>
      <c r="E4262" s="23">
        <v>0</v>
      </c>
      <c r="F4262" s="31">
        <v>4</v>
      </c>
      <c r="G4262" s="10">
        <v>166.05</v>
      </c>
      <c r="H4262" s="11">
        <f t="shared" si="132"/>
        <v>0</v>
      </c>
      <c r="I4262" s="12">
        <f t="shared" si="133"/>
        <v>664.2</v>
      </c>
      <c r="J4262" s="13" t="s">
        <v>1105</v>
      </c>
      <c r="K4262" s="37" t="str">
        <f>VLOOKUP(Tabela14[[#This Row],[CÓDIGO]],[1]fornnecedor!$A:$G,7,0)</f>
        <v>IMPERMEABILIZANTES</v>
      </c>
    </row>
    <row r="4263" spans="1:11" x14ac:dyDescent="0.3">
      <c r="A4263" s="8">
        <v>22558</v>
      </c>
      <c r="B4263" s="8" t="str">
        <f>VLOOKUP(Tabela14[[#This Row],[CÓDIGO]],[1]fornnecedor!$A:$E,5,0)</f>
        <v>3M DO BRASIL LTDA</v>
      </c>
      <c r="C4263" s="9" t="s">
        <v>4382</v>
      </c>
      <c r="D4263" s="9" t="s">
        <v>366</v>
      </c>
      <c r="E4263" s="23">
        <v>0</v>
      </c>
      <c r="F4263" s="31">
        <v>6</v>
      </c>
      <c r="G4263" s="10">
        <v>110.72</v>
      </c>
      <c r="H4263" s="11">
        <f t="shared" si="132"/>
        <v>0</v>
      </c>
      <c r="I4263" s="12">
        <f t="shared" si="133"/>
        <v>664.31999999999994</v>
      </c>
      <c r="J4263" s="13" t="s">
        <v>1105</v>
      </c>
      <c r="K4263" s="37" t="str">
        <f>VLOOKUP(Tabela14[[#This Row],[CÓDIGO]],[1]fornnecedor!$A:$G,7,0)</f>
        <v>BOINAS PARA POLIMENTO</v>
      </c>
    </row>
    <row r="4264" spans="1:11" x14ac:dyDescent="0.3">
      <c r="A4264" s="15">
        <v>87105</v>
      </c>
      <c r="B4264" s="15" t="str">
        <f>VLOOKUP(Tabela14[[#This Row],[CÓDIGO]],[1]fornnecedor!$A:$E,5,0)</f>
        <v>SHERWIN - WILLIAMS DO BRASIL IND. E COM. LTDA</v>
      </c>
      <c r="C4264" s="16" t="s">
        <v>4383</v>
      </c>
      <c r="D4264" s="16" t="s">
        <v>324</v>
      </c>
      <c r="E4264" s="22">
        <v>0</v>
      </c>
      <c r="F4264" s="30">
        <v>24</v>
      </c>
      <c r="G4264" s="17">
        <v>27.69</v>
      </c>
      <c r="H4264" s="11">
        <f t="shared" si="132"/>
        <v>0</v>
      </c>
      <c r="I4264" s="12">
        <f t="shared" si="133"/>
        <v>664.56000000000006</v>
      </c>
      <c r="J4264" s="13" t="s">
        <v>1105</v>
      </c>
      <c r="K4264" s="37" t="str">
        <f>VLOOKUP(Tabela14[[#This Row],[CÓDIGO]],[1]fornnecedor!$A:$G,7,0)</f>
        <v>TINTAS PU</v>
      </c>
    </row>
    <row r="4265" spans="1:11" x14ac:dyDescent="0.3">
      <c r="A4265" s="8">
        <v>86066</v>
      </c>
      <c r="B4265" s="8" t="str">
        <f>VLOOKUP(Tabela14[[#This Row],[CÓDIGO]],[1]fornnecedor!$A:$E,5,0)</f>
        <v>AKZO NOBEL LTDA DECOR</v>
      </c>
      <c r="C4265" s="9" t="s">
        <v>4384</v>
      </c>
      <c r="D4265" s="9" t="s">
        <v>543</v>
      </c>
      <c r="E4265" s="23">
        <v>0</v>
      </c>
      <c r="F4265" s="31">
        <v>7</v>
      </c>
      <c r="G4265" s="10">
        <v>95.01</v>
      </c>
      <c r="H4265" s="11">
        <f t="shared" si="132"/>
        <v>0</v>
      </c>
      <c r="I4265" s="12">
        <f t="shared" si="133"/>
        <v>665.07</v>
      </c>
      <c r="J4265" s="13" t="s">
        <v>1105</v>
      </c>
      <c r="K4265" s="37" t="str">
        <f>VLOOKUP(Tabela14[[#This Row],[CÓDIGO]],[1]fornnecedor!$A:$G,7,0)</f>
        <v>ESMALTES</v>
      </c>
    </row>
    <row r="4266" spans="1:11" x14ac:dyDescent="0.3">
      <c r="A4266" s="15">
        <v>85638</v>
      </c>
      <c r="B4266" s="15" t="str">
        <f>VLOOKUP(Tabela14[[#This Row],[CÓDIGO]],[1]fornnecedor!$A:$E,5,0)</f>
        <v>A&amp;S TECHNOLOGIES INDUSTRIA E COMERCIO LTDA</v>
      </c>
      <c r="C4266" s="16" t="s">
        <v>4387</v>
      </c>
      <c r="D4266" s="16" t="s">
        <v>875</v>
      </c>
      <c r="E4266" s="22">
        <v>0</v>
      </c>
      <c r="F4266" s="30">
        <v>89</v>
      </c>
      <c r="G4266" s="17">
        <v>7.51</v>
      </c>
      <c r="H4266" s="11">
        <f t="shared" si="132"/>
        <v>0</v>
      </c>
      <c r="I4266" s="12">
        <f t="shared" si="133"/>
        <v>668.39</v>
      </c>
      <c r="J4266" s="13" t="s">
        <v>1105</v>
      </c>
      <c r="K4266" s="37" t="str">
        <f>VLOOKUP(Tabela14[[#This Row],[CÓDIGO]],[1]fornnecedor!$A:$G,7,0)</f>
        <v>DESENGRIPANTE</v>
      </c>
    </row>
    <row r="4267" spans="1:11" x14ac:dyDescent="0.3">
      <c r="A4267" s="15">
        <v>85830</v>
      </c>
      <c r="B4267" s="15" t="str">
        <f>VLOOKUP(Tabela14[[#This Row],[CÓDIGO]],[1]fornnecedor!$A:$E,5,0)</f>
        <v>AKZO NOBEL LTDA DECOR</v>
      </c>
      <c r="C4267" s="16" t="s">
        <v>4389</v>
      </c>
      <c r="D4267" s="16" t="s">
        <v>543</v>
      </c>
      <c r="E4267" s="22">
        <v>0</v>
      </c>
      <c r="F4267" s="30">
        <v>14</v>
      </c>
      <c r="G4267" s="17">
        <v>47.8</v>
      </c>
      <c r="H4267" s="11">
        <f t="shared" si="132"/>
        <v>0</v>
      </c>
      <c r="I4267" s="12">
        <f t="shared" si="133"/>
        <v>669.19999999999993</v>
      </c>
      <c r="J4267" s="13" t="s">
        <v>1105</v>
      </c>
      <c r="K4267" s="37" t="str">
        <f>VLOOKUP(Tabela14[[#This Row],[CÓDIGO]],[1]fornnecedor!$A:$G,7,0)</f>
        <v>TINTA PARA PISO</v>
      </c>
    </row>
    <row r="4268" spans="1:11" x14ac:dyDescent="0.3">
      <c r="A4268" s="15">
        <v>85766</v>
      </c>
      <c r="B4268" s="15" t="str">
        <f>VLOOKUP(Tabela14[[#This Row],[CÓDIGO]],[1]fornnecedor!$A:$E,5,0)</f>
        <v>AKZO NOBEL LTDA DECOR</v>
      </c>
      <c r="C4268" s="16" t="s">
        <v>4390</v>
      </c>
      <c r="D4268" s="16" t="s">
        <v>543</v>
      </c>
      <c r="E4268" s="22">
        <v>0</v>
      </c>
      <c r="F4268" s="30">
        <v>8</v>
      </c>
      <c r="G4268" s="17">
        <v>83.66</v>
      </c>
      <c r="H4268" s="11">
        <f t="shared" si="132"/>
        <v>0</v>
      </c>
      <c r="I4268" s="12">
        <f t="shared" si="133"/>
        <v>669.28</v>
      </c>
      <c r="J4268" s="13" t="s">
        <v>1105</v>
      </c>
      <c r="K4268" s="37" t="str">
        <f>VLOOKUP(Tabela14[[#This Row],[CÓDIGO]],[1]fornnecedor!$A:$G,7,0)</f>
        <v>TINTA PAREDE</v>
      </c>
    </row>
    <row r="4269" spans="1:11" x14ac:dyDescent="0.3">
      <c r="A4269" s="8">
        <v>86937</v>
      </c>
      <c r="B4269" s="8" t="str">
        <f>VLOOKUP(Tabela14[[#This Row],[CÓDIGO]],[1]fornnecedor!$A:$E,5,0)</f>
        <v>AIRZAP - ANEST IWATA IND. E COM. LTDA</v>
      </c>
      <c r="C4269" s="9" t="s">
        <v>4391</v>
      </c>
      <c r="D4269" s="9" t="s">
        <v>1375</v>
      </c>
      <c r="E4269" s="23">
        <v>0</v>
      </c>
      <c r="F4269" s="31">
        <v>1</v>
      </c>
      <c r="G4269" s="10">
        <v>669.59</v>
      </c>
      <c r="H4269" s="11">
        <f t="shared" si="132"/>
        <v>0</v>
      </c>
      <c r="I4269" s="12">
        <f t="shared" si="133"/>
        <v>669.59</v>
      </c>
      <c r="J4269" s="13" t="s">
        <v>1105</v>
      </c>
      <c r="K4269" s="37" t="str">
        <f>VLOOKUP(Tabela14[[#This Row],[CÓDIGO]],[1]fornnecedor!$A:$G,7,0)</f>
        <v>APLICADORES / ADAPTADORES / ENGATES / SUPORTES</v>
      </c>
    </row>
    <row r="4270" spans="1:11" x14ac:dyDescent="0.3">
      <c r="A4270" s="8">
        <v>86150</v>
      </c>
      <c r="B4270" s="8" t="str">
        <f>VLOOKUP(Tabela14[[#This Row],[CÓDIGO]],[1]fornnecedor!$A:$E,5,0)</f>
        <v>AKZO NOBEL LTDA DECOR</v>
      </c>
      <c r="C4270" s="9" t="s">
        <v>4393</v>
      </c>
      <c r="D4270" s="9" t="s">
        <v>2498</v>
      </c>
      <c r="E4270" s="23">
        <v>0</v>
      </c>
      <c r="F4270" s="31">
        <v>11</v>
      </c>
      <c r="G4270" s="10">
        <v>61.23</v>
      </c>
      <c r="H4270" s="11">
        <f t="shared" si="132"/>
        <v>0</v>
      </c>
      <c r="I4270" s="12">
        <f t="shared" si="133"/>
        <v>673.53</v>
      </c>
      <c r="J4270" s="13" t="s">
        <v>1105</v>
      </c>
      <c r="K4270" s="37" t="str">
        <f>VLOOKUP(Tabela14[[#This Row],[CÓDIGO]],[1]fornnecedor!$A:$G,7,0)</f>
        <v>LINHA MOVELEIRA</v>
      </c>
    </row>
    <row r="4271" spans="1:11" x14ac:dyDescent="0.3">
      <c r="A4271" s="15">
        <v>85770</v>
      </c>
      <c r="B4271" s="15" t="str">
        <f>VLOOKUP(Tabela14[[#This Row],[CÓDIGO]],[1]fornnecedor!$A:$E,5,0)</f>
        <v>AKZO NOBEL LTDA DECOR</v>
      </c>
      <c r="C4271" s="16" t="s">
        <v>4396</v>
      </c>
      <c r="D4271" s="16" t="s">
        <v>543</v>
      </c>
      <c r="E4271" s="22">
        <v>0</v>
      </c>
      <c r="F4271" s="30">
        <v>10</v>
      </c>
      <c r="G4271" s="17">
        <v>67.61</v>
      </c>
      <c r="H4271" s="11">
        <f t="shared" si="132"/>
        <v>0</v>
      </c>
      <c r="I4271" s="12">
        <f t="shared" si="133"/>
        <v>676.1</v>
      </c>
      <c r="J4271" s="13" t="s">
        <v>1105</v>
      </c>
      <c r="K4271" s="37" t="str">
        <f>VLOOKUP(Tabela14[[#This Row],[CÓDIGO]],[1]fornnecedor!$A:$G,7,0)</f>
        <v>BASES IMOBILIÁRIAS</v>
      </c>
    </row>
    <row r="4272" spans="1:11" x14ac:dyDescent="0.3">
      <c r="A4272" s="8">
        <v>84810</v>
      </c>
      <c r="B4272" s="8" t="str">
        <f>VLOOKUP(Tabela14[[#This Row],[CÓDIGO]],[1]fornnecedor!$A:$E,5,0)</f>
        <v>BRASILUX TINTAS TECNICAS LTDA</v>
      </c>
      <c r="C4272" s="9" t="s">
        <v>4397</v>
      </c>
      <c r="D4272" s="9" t="s">
        <v>549</v>
      </c>
      <c r="E4272" s="23">
        <v>0</v>
      </c>
      <c r="F4272" s="31">
        <v>6</v>
      </c>
      <c r="G4272" s="10">
        <v>112.84</v>
      </c>
      <c r="H4272" s="11">
        <f t="shared" si="132"/>
        <v>0</v>
      </c>
      <c r="I4272" s="12">
        <f t="shared" si="133"/>
        <v>677.04</v>
      </c>
      <c r="J4272" s="13" t="s">
        <v>1105</v>
      </c>
      <c r="K4272" s="37" t="str">
        <f>VLOOKUP(Tabela14[[#This Row],[CÓDIGO]],[1]fornnecedor!$A:$G,7,0)</f>
        <v>EPOXI</v>
      </c>
    </row>
    <row r="4273" spans="1:11" x14ac:dyDescent="0.3">
      <c r="A4273" s="8">
        <v>86545</v>
      </c>
      <c r="B4273" s="8" t="str">
        <f>VLOOKUP(Tabela14[[#This Row],[CÓDIGO]],[1]fornnecedor!$A:$E,5,0)</f>
        <v>AKZO NOBEL LTDA DECOR</v>
      </c>
      <c r="C4273" s="9" t="s">
        <v>4399</v>
      </c>
      <c r="D4273" s="9" t="s">
        <v>543</v>
      </c>
      <c r="E4273" s="23">
        <v>0</v>
      </c>
      <c r="F4273" s="31">
        <v>8</v>
      </c>
      <c r="G4273" s="10">
        <v>85.01</v>
      </c>
      <c r="H4273" s="11">
        <f t="shared" si="132"/>
        <v>0</v>
      </c>
      <c r="I4273" s="12">
        <f t="shared" si="133"/>
        <v>680.08</v>
      </c>
      <c r="J4273" s="13" t="s">
        <v>1105</v>
      </c>
      <c r="K4273" s="37" t="str">
        <f>VLOOKUP(Tabela14[[#This Row],[CÓDIGO]],[1]fornnecedor!$A:$G,7,0)</f>
        <v>BASES IMOBILIÁRIAS</v>
      </c>
    </row>
    <row r="4274" spans="1:11" x14ac:dyDescent="0.3">
      <c r="A4274" s="8">
        <v>85632</v>
      </c>
      <c r="B4274" s="8" t="str">
        <f>VLOOKUP(Tabela14[[#This Row],[CÓDIGO]],[1]fornnecedor!$A:$E,5,0)</f>
        <v>BRASILUX TINTAS TECNICAS LTDA</v>
      </c>
      <c r="C4274" s="9" t="s">
        <v>4401</v>
      </c>
      <c r="D4274" s="9" t="s">
        <v>549</v>
      </c>
      <c r="E4274" s="23">
        <v>0</v>
      </c>
      <c r="F4274" s="31">
        <v>8</v>
      </c>
      <c r="G4274" s="10">
        <v>85.57</v>
      </c>
      <c r="H4274" s="11">
        <f t="shared" si="132"/>
        <v>0</v>
      </c>
      <c r="I4274" s="12">
        <f t="shared" si="133"/>
        <v>684.56</v>
      </c>
      <c r="J4274" s="13" t="s">
        <v>1105</v>
      </c>
      <c r="K4274" s="37" t="str">
        <f>VLOOKUP(Tabela14[[#This Row],[CÓDIGO]],[1]fornnecedor!$A:$G,7,0)</f>
        <v>TINTA PARA PISO</v>
      </c>
    </row>
    <row r="4275" spans="1:11" x14ac:dyDescent="0.3">
      <c r="A4275" s="15">
        <v>84246</v>
      </c>
      <c r="B4275" s="15" t="str">
        <f>VLOOKUP(Tabela14[[#This Row],[CÓDIGO]],[1]fornnecedor!$A:$E,5,0)</f>
        <v>BRASILUX TINTAS TECNICAS LTDA</v>
      </c>
      <c r="C4275" s="16" t="s">
        <v>4402</v>
      </c>
      <c r="D4275" s="16" t="s">
        <v>549</v>
      </c>
      <c r="E4275" s="22">
        <v>0</v>
      </c>
      <c r="F4275" s="30">
        <v>3</v>
      </c>
      <c r="G4275" s="17">
        <v>228.32</v>
      </c>
      <c r="H4275" s="11">
        <f t="shared" si="132"/>
        <v>0</v>
      </c>
      <c r="I4275" s="12">
        <f t="shared" si="133"/>
        <v>684.96</v>
      </c>
      <c r="J4275" s="13" t="s">
        <v>1105</v>
      </c>
      <c r="K4275" s="37" t="str">
        <f>VLOOKUP(Tabela14[[#This Row],[CÓDIGO]],[1]fornnecedor!$A:$G,7,0)</f>
        <v>IMPERMEABILIZANTES</v>
      </c>
    </row>
    <row r="4276" spans="1:11" x14ac:dyDescent="0.3">
      <c r="A4276" s="8">
        <v>84892</v>
      </c>
      <c r="B4276" s="8" t="str">
        <f>VLOOKUP(Tabela14[[#This Row],[CÓDIGO]],[1]fornnecedor!$A:$E,5,0)</f>
        <v>BRASILUX TINTAS TECNICAS LTDA</v>
      </c>
      <c r="C4276" s="9" t="s">
        <v>4403</v>
      </c>
      <c r="D4276" s="9" t="s">
        <v>549</v>
      </c>
      <c r="E4276" s="23">
        <v>0</v>
      </c>
      <c r="F4276" s="31">
        <v>5</v>
      </c>
      <c r="G4276" s="10">
        <v>137.27000000000001</v>
      </c>
      <c r="H4276" s="11">
        <f t="shared" si="132"/>
        <v>0</v>
      </c>
      <c r="I4276" s="12">
        <f t="shared" si="133"/>
        <v>686.35</v>
      </c>
      <c r="J4276" s="13" t="s">
        <v>1105</v>
      </c>
      <c r="K4276" s="37" t="str">
        <f>VLOOKUP(Tabela14[[#This Row],[CÓDIGO]],[1]fornnecedor!$A:$G,7,0)</f>
        <v xml:space="preserve">BASES SISTEMA NO MACHINE </v>
      </c>
    </row>
    <row r="4277" spans="1:11" x14ac:dyDescent="0.3">
      <c r="A4277" s="15">
        <v>84488</v>
      </c>
      <c r="B4277" s="15" t="str">
        <f>VLOOKUP(Tabela14[[#This Row],[CÓDIGO]],[1]fornnecedor!$A:$E,5,0)</f>
        <v>BRASILUX TINTAS TECNICAS LTDA</v>
      </c>
      <c r="C4277" s="16" t="s">
        <v>4405</v>
      </c>
      <c r="D4277" s="16" t="s">
        <v>549</v>
      </c>
      <c r="E4277" s="22">
        <v>0</v>
      </c>
      <c r="F4277" s="30">
        <v>9</v>
      </c>
      <c r="G4277" s="17">
        <v>76.38</v>
      </c>
      <c r="H4277" s="11">
        <f t="shared" si="132"/>
        <v>0</v>
      </c>
      <c r="I4277" s="12">
        <f t="shared" si="133"/>
        <v>687.42</v>
      </c>
      <c r="J4277" s="13" t="s">
        <v>1105</v>
      </c>
      <c r="K4277" s="37" t="str">
        <f>VLOOKUP(Tabela14[[#This Row],[CÓDIGO]],[1]fornnecedor!$A:$G,7,0)</f>
        <v xml:space="preserve">BASES SISTEMA NO MACHINE </v>
      </c>
    </row>
    <row r="4278" spans="1:11" x14ac:dyDescent="0.3">
      <c r="A4278" s="15">
        <v>85307</v>
      </c>
      <c r="B4278" s="15" t="str">
        <f>VLOOKUP(Tabela14[[#This Row],[CÓDIGO]],[1]fornnecedor!$A:$E,5,0)</f>
        <v>BRASILUX TINTAS TECNICAS LTDA</v>
      </c>
      <c r="C4278" s="16" t="s">
        <v>4406</v>
      </c>
      <c r="D4278" s="16" t="s">
        <v>549</v>
      </c>
      <c r="E4278" s="22">
        <v>0</v>
      </c>
      <c r="F4278" s="30">
        <v>10</v>
      </c>
      <c r="G4278" s="17">
        <v>68.8</v>
      </c>
      <c r="H4278" s="11">
        <f t="shared" si="132"/>
        <v>0</v>
      </c>
      <c r="I4278" s="12">
        <f t="shared" si="133"/>
        <v>688</v>
      </c>
      <c r="J4278" s="13" t="s">
        <v>1105</v>
      </c>
      <c r="K4278" s="37" t="str">
        <f>VLOOKUP(Tabela14[[#This Row],[CÓDIGO]],[1]fornnecedor!$A:$G,7,0)</f>
        <v>ESMALTES</v>
      </c>
    </row>
    <row r="4279" spans="1:11" x14ac:dyDescent="0.3">
      <c r="A4279" s="15">
        <v>85322</v>
      </c>
      <c r="B4279" s="15" t="str">
        <f>VLOOKUP(Tabela14[[#This Row],[CÓDIGO]],[1]fornnecedor!$A:$E,5,0)</f>
        <v>DISSOLTEX IND QUIMICA LTDA</v>
      </c>
      <c r="C4279" s="16" t="s">
        <v>4407</v>
      </c>
      <c r="D4279" s="16" t="s">
        <v>549</v>
      </c>
      <c r="E4279" s="22">
        <v>0</v>
      </c>
      <c r="F4279" s="30">
        <v>2</v>
      </c>
      <c r="G4279" s="17">
        <v>344.32</v>
      </c>
      <c r="H4279" s="11">
        <f t="shared" si="132"/>
        <v>0</v>
      </c>
      <c r="I4279" s="12">
        <f t="shared" si="133"/>
        <v>688.64</v>
      </c>
      <c r="J4279" s="13" t="s">
        <v>1105</v>
      </c>
      <c r="K4279" s="37" t="str">
        <f>VLOOKUP(Tabela14[[#This Row],[CÓDIGO]],[1]fornnecedor!$A:$G,7,0)</f>
        <v>TINTA EM PÓ</v>
      </c>
    </row>
    <row r="4280" spans="1:11" x14ac:dyDescent="0.3">
      <c r="A4280" s="15">
        <v>20828</v>
      </c>
      <c r="B4280" s="15" t="str">
        <f>VLOOKUP(Tabela14[[#This Row],[CÓDIGO]],[1]fornnecedor!$A:$E,5,0)</f>
        <v>SAINT- GOBAIN DO BRASIL PROD. IND. E CONSTR. LTDA</v>
      </c>
      <c r="C4280" s="16" t="s">
        <v>4409</v>
      </c>
      <c r="D4280" s="16" t="s">
        <v>49</v>
      </c>
      <c r="E4280" s="22">
        <v>0</v>
      </c>
      <c r="F4280" s="30">
        <v>23</v>
      </c>
      <c r="G4280" s="17">
        <v>30</v>
      </c>
      <c r="H4280" s="11">
        <f t="shared" si="132"/>
        <v>0</v>
      </c>
      <c r="I4280" s="12">
        <f t="shared" si="133"/>
        <v>690</v>
      </c>
      <c r="J4280" s="13" t="s">
        <v>1105</v>
      </c>
      <c r="K4280" s="37" t="str">
        <f>VLOOKUP(Tabela14[[#This Row],[CÓDIGO]],[1]fornnecedor!$A:$G,7,0)</f>
        <v>............</v>
      </c>
    </row>
    <row r="4281" spans="1:11" x14ac:dyDescent="0.3">
      <c r="A4281" s="15">
        <v>86223</v>
      </c>
      <c r="B4281" s="15" t="str">
        <f>VLOOKUP(Tabela14[[#This Row],[CÓDIGO]],[1]fornnecedor!$A:$E,5,0)</f>
        <v>AKZO NOBEL LTDA DECOR</v>
      </c>
      <c r="C4281" s="16" t="s">
        <v>4410</v>
      </c>
      <c r="D4281" s="16" t="s">
        <v>543</v>
      </c>
      <c r="E4281" s="22">
        <v>0</v>
      </c>
      <c r="F4281" s="30">
        <v>8</v>
      </c>
      <c r="G4281" s="17">
        <v>86.31</v>
      </c>
      <c r="H4281" s="11">
        <f t="shared" si="132"/>
        <v>0</v>
      </c>
      <c r="I4281" s="12">
        <f t="shared" si="133"/>
        <v>690.48</v>
      </c>
      <c r="J4281" s="13" t="s">
        <v>1105</v>
      </c>
      <c r="K4281" s="37" t="str">
        <f>VLOOKUP(Tabela14[[#This Row],[CÓDIGO]],[1]fornnecedor!$A:$G,7,0)</f>
        <v>TINTA PAREDE</v>
      </c>
    </row>
    <row r="4282" spans="1:11" x14ac:dyDescent="0.3">
      <c r="A4282" s="8">
        <v>24047</v>
      </c>
      <c r="B4282" s="8" t="str">
        <f>VLOOKUP(Tabela14[[#This Row],[CÓDIGO]],[1]fornnecedor!$A:$E,5,0)</f>
        <v>SKYLACK TINTAS E VERNIZES LTDA</v>
      </c>
      <c r="C4282" s="9" t="s">
        <v>4413</v>
      </c>
      <c r="D4282" s="9" t="s">
        <v>1114</v>
      </c>
      <c r="E4282" s="23">
        <v>0</v>
      </c>
      <c r="F4282" s="31">
        <v>2.57</v>
      </c>
      <c r="G4282" s="10">
        <v>269.08</v>
      </c>
      <c r="H4282" s="11">
        <f t="shared" si="132"/>
        <v>0</v>
      </c>
      <c r="I4282" s="12">
        <f t="shared" si="133"/>
        <v>691.53559999999993</v>
      </c>
      <c r="J4282" s="13" t="s">
        <v>1105</v>
      </c>
      <c r="K4282" s="37" t="str">
        <f>VLOOKUP(Tabela14[[#This Row],[CÓDIGO]],[1]fornnecedor!$A:$G,7,0)</f>
        <v>BASES POLIÉSTER</v>
      </c>
    </row>
    <row r="4283" spans="1:11" x14ac:dyDescent="0.3">
      <c r="A4283" s="15">
        <v>86785</v>
      </c>
      <c r="B4283" s="15" t="str">
        <f>VLOOKUP(Tabela14[[#This Row],[CÓDIGO]],[1]fornnecedor!$A:$E,5,0)</f>
        <v>AKZO NOBEL LTDA DECOR</v>
      </c>
      <c r="C4283" s="16" t="s">
        <v>4415</v>
      </c>
      <c r="D4283" s="16" t="s">
        <v>2266</v>
      </c>
      <c r="E4283" s="22">
        <v>0</v>
      </c>
      <c r="F4283" s="30">
        <v>12</v>
      </c>
      <c r="G4283" s="17">
        <v>57.65</v>
      </c>
      <c r="H4283" s="11">
        <f t="shared" si="132"/>
        <v>0</v>
      </c>
      <c r="I4283" s="12">
        <f t="shared" si="133"/>
        <v>691.8</v>
      </c>
      <c r="J4283" s="13" t="s">
        <v>1105</v>
      </c>
      <c r="K4283" s="37" t="str">
        <f>VLOOKUP(Tabela14[[#This Row],[CÓDIGO]],[1]fornnecedor!$A:$G,7,0)</f>
        <v>IMPERMEABILIZANTES</v>
      </c>
    </row>
    <row r="4284" spans="1:11" x14ac:dyDescent="0.3">
      <c r="A4284" s="15">
        <v>84998</v>
      </c>
      <c r="B4284" s="15" t="str">
        <f>VLOOKUP(Tabela14[[#This Row],[CÓDIGO]],[1]fornnecedor!$A:$E,5,0)</f>
        <v>BRASILUX TINTAS TECNICAS LTDA</v>
      </c>
      <c r="C4284" s="16" t="s">
        <v>702</v>
      </c>
      <c r="D4284" s="16" t="s">
        <v>549</v>
      </c>
      <c r="E4284" s="22">
        <v>0</v>
      </c>
      <c r="F4284" s="30">
        <v>15</v>
      </c>
      <c r="G4284" s="17">
        <v>46.4</v>
      </c>
      <c r="H4284" s="11">
        <f t="shared" si="132"/>
        <v>0</v>
      </c>
      <c r="I4284" s="12">
        <f t="shared" si="133"/>
        <v>696</v>
      </c>
      <c r="J4284" s="13" t="s">
        <v>1105</v>
      </c>
      <c r="K4284" s="37" t="str">
        <f>VLOOKUP(Tabela14[[#This Row],[CÓDIGO]],[1]fornnecedor!$A:$G,7,0)</f>
        <v>TINTA EMBORRACHADA</v>
      </c>
    </row>
    <row r="4285" spans="1:11" x14ac:dyDescent="0.3">
      <c r="A4285" s="8">
        <v>84776</v>
      </c>
      <c r="B4285" s="8" t="str">
        <f>VLOOKUP(Tabela14[[#This Row],[CÓDIGO]],[1]fornnecedor!$A:$E,5,0)</f>
        <v>BRASILUX TINTAS TECNICAS LTDA</v>
      </c>
      <c r="C4285" s="9" t="s">
        <v>4420</v>
      </c>
      <c r="D4285" s="9" t="s">
        <v>549</v>
      </c>
      <c r="E4285" s="23">
        <v>0</v>
      </c>
      <c r="F4285" s="31">
        <v>16</v>
      </c>
      <c r="G4285" s="10">
        <v>43.56</v>
      </c>
      <c r="H4285" s="11">
        <f t="shared" si="132"/>
        <v>0</v>
      </c>
      <c r="I4285" s="12">
        <f t="shared" si="133"/>
        <v>696.96</v>
      </c>
      <c r="J4285" s="13" t="s">
        <v>1105</v>
      </c>
      <c r="K4285" s="37" t="str">
        <f>VLOOKUP(Tabela14[[#This Row],[CÓDIGO]],[1]fornnecedor!$A:$G,7,0)</f>
        <v>ESMALTES</v>
      </c>
    </row>
    <row r="4286" spans="1:11" x14ac:dyDescent="0.3">
      <c r="A4286" s="8">
        <v>84159</v>
      </c>
      <c r="B4286" s="8" t="str">
        <f>VLOOKUP(Tabela14[[#This Row],[CÓDIGO]],[1]fornnecedor!$A:$E,5,0)</f>
        <v>BRASILUX TINTAS TECNICAS LTDA</v>
      </c>
      <c r="C4286" s="9" t="s">
        <v>4421</v>
      </c>
      <c r="D4286" s="9" t="s">
        <v>549</v>
      </c>
      <c r="E4286" s="23">
        <v>0</v>
      </c>
      <c r="F4286" s="31">
        <v>60</v>
      </c>
      <c r="G4286" s="10">
        <v>11.62</v>
      </c>
      <c r="H4286" s="11">
        <f t="shared" si="132"/>
        <v>0</v>
      </c>
      <c r="I4286" s="12">
        <f t="shared" si="133"/>
        <v>697.19999999999993</v>
      </c>
      <c r="J4286" s="13" t="s">
        <v>1105</v>
      </c>
      <c r="K4286" s="37" t="str">
        <f>VLOOKUP(Tabela14[[#This Row],[CÓDIGO]],[1]fornnecedor!$A:$G,7,0)</f>
        <v>ESMALTES</v>
      </c>
    </row>
    <row r="4287" spans="1:11" x14ac:dyDescent="0.3">
      <c r="A4287" s="15">
        <v>86225</v>
      </c>
      <c r="B4287" s="15" t="str">
        <f>VLOOKUP(Tabela14[[#This Row],[CÓDIGO]],[1]fornnecedor!$A:$E,5,0)</f>
        <v>AKZO NOBEL LTDA DECOR</v>
      </c>
      <c r="C4287" s="16" t="s">
        <v>4423</v>
      </c>
      <c r="D4287" s="16" t="s">
        <v>543</v>
      </c>
      <c r="E4287" s="22">
        <v>0</v>
      </c>
      <c r="F4287" s="30">
        <v>7</v>
      </c>
      <c r="G4287" s="17">
        <v>100</v>
      </c>
      <c r="H4287" s="11">
        <f t="shared" si="132"/>
        <v>0</v>
      </c>
      <c r="I4287" s="12">
        <f t="shared" si="133"/>
        <v>700</v>
      </c>
      <c r="J4287" s="13" t="s">
        <v>1105</v>
      </c>
      <c r="K4287" s="37" t="str">
        <f>VLOOKUP(Tabela14[[#This Row],[CÓDIGO]],[1]fornnecedor!$A:$G,7,0)</f>
        <v>TINTA PAREDE</v>
      </c>
    </row>
    <row r="4288" spans="1:11" x14ac:dyDescent="0.3">
      <c r="A4288" s="15">
        <v>83897</v>
      </c>
      <c r="B4288" s="15" t="str">
        <f>VLOOKUP(Tabela14[[#This Row],[CÓDIGO]],[1]fornnecedor!$A:$E,5,0)</f>
        <v>MAXI RUBBER INDUSTRIAS QUIMICAS LTDA</v>
      </c>
      <c r="C4288" s="16" t="s">
        <v>4426</v>
      </c>
      <c r="D4288" s="16" t="s">
        <v>775</v>
      </c>
      <c r="E4288" s="22">
        <v>0</v>
      </c>
      <c r="F4288" s="30">
        <v>11</v>
      </c>
      <c r="G4288" s="17">
        <v>63.8</v>
      </c>
      <c r="H4288" s="11">
        <f t="shared" si="132"/>
        <v>0</v>
      </c>
      <c r="I4288" s="12">
        <f t="shared" si="133"/>
        <v>701.8</v>
      </c>
      <c r="J4288" s="13" t="s">
        <v>1105</v>
      </c>
      <c r="K4288" s="37" t="str">
        <f>VLOOKUP(Tabela14[[#This Row],[CÓDIGO]],[1]fornnecedor!$A:$G,7,0)</f>
        <v>CERA  / LIMPEZA /  POLIMENTO VEICULAR</v>
      </c>
    </row>
    <row r="4289" spans="1:11" x14ac:dyDescent="0.3">
      <c r="A4289" s="8">
        <v>85423</v>
      </c>
      <c r="B4289" s="8" t="str">
        <f>VLOOKUP(Tabela14[[#This Row],[CÓDIGO]],[1]fornnecedor!$A:$E,5,0)</f>
        <v>DISSOLTEX IND QUIMICA LTDA</v>
      </c>
      <c r="C4289" s="9" t="s">
        <v>4427</v>
      </c>
      <c r="D4289" s="9" t="s">
        <v>549</v>
      </c>
      <c r="E4289" s="23">
        <v>0</v>
      </c>
      <c r="F4289" s="31">
        <v>1</v>
      </c>
      <c r="G4289" s="10">
        <v>702.26</v>
      </c>
      <c r="H4289" s="11">
        <f t="shared" si="132"/>
        <v>0</v>
      </c>
      <c r="I4289" s="12">
        <f t="shared" si="133"/>
        <v>702.26</v>
      </c>
      <c r="J4289" s="13" t="s">
        <v>1105</v>
      </c>
      <c r="K4289" s="37" t="str">
        <f>VLOOKUP(Tabela14[[#This Row],[CÓDIGO]],[1]fornnecedor!$A:$G,7,0)</f>
        <v>TINTA EM PÓ</v>
      </c>
    </row>
    <row r="4290" spans="1:11" x14ac:dyDescent="0.3">
      <c r="A4290" s="8">
        <v>10039</v>
      </c>
      <c r="B4290" s="8" t="str">
        <f>VLOOKUP(Tabela14[[#This Row],[CÓDIGO]],[1]fornnecedor!$A:$E,5,0)</f>
        <v>3M DO BRASIL LTDA</v>
      </c>
      <c r="C4290" s="9" t="s">
        <v>4428</v>
      </c>
      <c r="D4290" s="9" t="s">
        <v>366</v>
      </c>
      <c r="E4290" s="23">
        <v>0</v>
      </c>
      <c r="F4290" s="31">
        <v>460</v>
      </c>
      <c r="G4290" s="10">
        <v>1.53</v>
      </c>
      <c r="H4290" s="11">
        <f t="shared" ref="H4290:H4353" si="134">G4290*E4290</f>
        <v>0</v>
      </c>
      <c r="I4290" s="12">
        <f t="shared" ref="I4290:I4353" si="135">G4290*F4290</f>
        <v>703.80000000000007</v>
      </c>
      <c r="J4290" s="13" t="s">
        <v>1105</v>
      </c>
      <c r="K4290" s="37" t="str">
        <f>VLOOKUP(Tabela14[[#This Row],[CÓDIGO]],[1]fornnecedor!$A:$G,7,0)</f>
        <v xml:space="preserve">DISCOS / LIXAS / ABRASIVOS </v>
      </c>
    </row>
    <row r="4291" spans="1:11" x14ac:dyDescent="0.3">
      <c r="A4291" s="8">
        <v>86938</v>
      </c>
      <c r="B4291" s="8" t="str">
        <f>VLOOKUP(Tabela14[[#This Row],[CÓDIGO]],[1]fornnecedor!$A:$E,5,0)</f>
        <v>3M DO BRASIL LTDA</v>
      </c>
      <c r="C4291" s="9" t="s">
        <v>4429</v>
      </c>
      <c r="D4291" s="9" t="s">
        <v>366</v>
      </c>
      <c r="E4291" s="23">
        <v>0</v>
      </c>
      <c r="F4291" s="31">
        <v>72</v>
      </c>
      <c r="G4291" s="10">
        <v>9.8000000000000007</v>
      </c>
      <c r="H4291" s="11">
        <f t="shared" si="134"/>
        <v>0</v>
      </c>
      <c r="I4291" s="12">
        <f t="shared" si="135"/>
        <v>705.6</v>
      </c>
      <c r="J4291" s="13" t="s">
        <v>1105</v>
      </c>
      <c r="K4291" s="37" t="str">
        <f>VLOOKUP(Tabela14[[#This Row],[CÓDIGO]],[1]fornnecedor!$A:$G,7,0)</f>
        <v>.............................................</v>
      </c>
    </row>
    <row r="4292" spans="1:11" x14ac:dyDescent="0.3">
      <c r="A4292" s="8">
        <v>9943</v>
      </c>
      <c r="B4292" s="8" t="str">
        <f>VLOOKUP(Tabela14[[#This Row],[CÓDIGO]],[1]fornnecedor!$A:$E,5,0)</f>
        <v>AKZO NOBEL LTDA AUTO</v>
      </c>
      <c r="C4292" s="9" t="s">
        <v>4432</v>
      </c>
      <c r="D4292" s="9" t="s">
        <v>127</v>
      </c>
      <c r="E4292" s="23">
        <v>0</v>
      </c>
      <c r="F4292" s="31">
        <v>3.83</v>
      </c>
      <c r="G4292" s="10">
        <v>184.63</v>
      </c>
      <c r="H4292" s="11">
        <f t="shared" si="134"/>
        <v>0</v>
      </c>
      <c r="I4292" s="12">
        <f t="shared" si="135"/>
        <v>707.13289999999995</v>
      </c>
      <c r="J4292" s="13" t="s">
        <v>1105</v>
      </c>
      <c r="K4292" s="37" t="str">
        <f>VLOOKUP(Tabela14[[#This Row],[CÓDIGO]],[1]fornnecedor!$A:$G,7,0)</f>
        <v>BASES POLIÉSTER</v>
      </c>
    </row>
    <row r="4293" spans="1:11" x14ac:dyDescent="0.3">
      <c r="A4293" s="8">
        <v>85311</v>
      </c>
      <c r="B4293" s="8" t="str">
        <f>VLOOKUP(Tabela14[[#This Row],[CÓDIGO]],[1]fornnecedor!$A:$E,5,0)</f>
        <v>BRASILUX TINTAS TECNICAS LTDA</v>
      </c>
      <c r="C4293" s="9" t="s">
        <v>4434</v>
      </c>
      <c r="D4293" s="9" t="s">
        <v>549</v>
      </c>
      <c r="E4293" s="23">
        <v>0</v>
      </c>
      <c r="F4293" s="31">
        <v>4</v>
      </c>
      <c r="G4293" s="10">
        <v>177.04</v>
      </c>
      <c r="H4293" s="11">
        <f t="shared" si="134"/>
        <v>0</v>
      </c>
      <c r="I4293" s="12">
        <f t="shared" si="135"/>
        <v>708.16</v>
      </c>
      <c r="J4293" s="13" t="s">
        <v>1105</v>
      </c>
      <c r="K4293" s="37" t="str">
        <f>VLOOKUP(Tabela14[[#This Row],[CÓDIGO]],[1]fornnecedor!$A:$G,7,0)</f>
        <v>TINTA PAREDE</v>
      </c>
    </row>
    <row r="4294" spans="1:11" x14ac:dyDescent="0.3">
      <c r="A4294" s="15">
        <v>84952</v>
      </c>
      <c r="B4294" s="15" t="str">
        <f>VLOOKUP(Tabela14[[#This Row],[CÓDIGO]],[1]fornnecedor!$A:$E,5,0)</f>
        <v>BRASILUX TINTAS TECNICAS LTDA</v>
      </c>
      <c r="C4294" s="16" t="s">
        <v>4436</v>
      </c>
      <c r="D4294" s="16" t="s">
        <v>549</v>
      </c>
      <c r="E4294" s="22">
        <v>0</v>
      </c>
      <c r="F4294" s="30">
        <v>12</v>
      </c>
      <c r="G4294" s="17">
        <v>59.23</v>
      </c>
      <c r="H4294" s="11">
        <f t="shared" si="134"/>
        <v>0</v>
      </c>
      <c r="I4294" s="12">
        <f t="shared" si="135"/>
        <v>710.76</v>
      </c>
      <c r="J4294" s="13" t="s">
        <v>1105</v>
      </c>
      <c r="K4294" s="37" t="str">
        <f>VLOOKUP(Tabela14[[#This Row],[CÓDIGO]],[1]fornnecedor!$A:$G,7,0)</f>
        <v>ESMALTES</v>
      </c>
    </row>
    <row r="4295" spans="1:11" x14ac:dyDescent="0.3">
      <c r="A4295" s="8">
        <v>84309</v>
      </c>
      <c r="B4295" s="8" t="str">
        <f>VLOOKUP(Tabela14[[#This Row],[CÓDIGO]],[1]fornnecedor!$A:$E,5,0)</f>
        <v>BRASILUX TINTAS TECNICAS LTDA</v>
      </c>
      <c r="C4295" s="9" t="s">
        <v>691</v>
      </c>
      <c r="D4295" s="9" t="s">
        <v>549</v>
      </c>
      <c r="E4295" s="23">
        <v>0</v>
      </c>
      <c r="F4295" s="31">
        <v>22</v>
      </c>
      <c r="G4295" s="10">
        <v>32.42</v>
      </c>
      <c r="H4295" s="11">
        <f t="shared" si="134"/>
        <v>0</v>
      </c>
      <c r="I4295" s="12">
        <f t="shared" si="135"/>
        <v>713.24</v>
      </c>
      <c r="J4295" s="13" t="s">
        <v>1105</v>
      </c>
      <c r="K4295" s="37" t="str">
        <f>VLOOKUP(Tabela14[[#This Row],[CÓDIGO]],[1]fornnecedor!$A:$G,7,0)</f>
        <v>TINTA PARA PISO</v>
      </c>
    </row>
    <row r="4296" spans="1:11" x14ac:dyDescent="0.3">
      <c r="A4296" s="8">
        <v>85940</v>
      </c>
      <c r="B4296" s="8" t="str">
        <f>VLOOKUP(Tabela14[[#This Row],[CÓDIGO]],[1]fornnecedor!$A:$E,5,0)</f>
        <v>AKZO NOBEL LTDA DECOR</v>
      </c>
      <c r="C4296" s="9" t="s">
        <v>4437</v>
      </c>
      <c r="D4296" s="9" t="s">
        <v>543</v>
      </c>
      <c r="E4296" s="23">
        <v>0</v>
      </c>
      <c r="F4296" s="31">
        <v>7</v>
      </c>
      <c r="G4296" s="10">
        <v>102.16</v>
      </c>
      <c r="H4296" s="11">
        <f t="shared" si="134"/>
        <v>0</v>
      </c>
      <c r="I4296" s="12">
        <f t="shared" si="135"/>
        <v>715.12</v>
      </c>
      <c r="J4296" s="13" t="s">
        <v>1105</v>
      </c>
      <c r="K4296" s="37" t="str">
        <f>VLOOKUP(Tabela14[[#This Row],[CÓDIGO]],[1]fornnecedor!$A:$G,7,0)</f>
        <v>ESMALTES</v>
      </c>
    </row>
    <row r="4297" spans="1:11" x14ac:dyDescent="0.3">
      <c r="A4297" s="8">
        <v>85933</v>
      </c>
      <c r="B4297" s="8" t="str">
        <f>VLOOKUP(Tabela14[[#This Row],[CÓDIGO]],[1]fornnecedor!$A:$E,5,0)</f>
        <v>AKZO NOBEL LTDA DECOR</v>
      </c>
      <c r="C4297" s="9" t="s">
        <v>4438</v>
      </c>
      <c r="D4297" s="9" t="s">
        <v>543</v>
      </c>
      <c r="E4297" s="23">
        <v>0</v>
      </c>
      <c r="F4297" s="31">
        <v>7</v>
      </c>
      <c r="G4297" s="10">
        <v>102.17</v>
      </c>
      <c r="H4297" s="11">
        <f t="shared" si="134"/>
        <v>0</v>
      </c>
      <c r="I4297" s="12">
        <f t="shared" si="135"/>
        <v>715.19</v>
      </c>
      <c r="J4297" s="13" t="s">
        <v>1105</v>
      </c>
      <c r="K4297" s="37" t="str">
        <f>VLOOKUP(Tabela14[[#This Row],[CÓDIGO]],[1]fornnecedor!$A:$G,7,0)</f>
        <v>ESMALTES</v>
      </c>
    </row>
    <row r="4298" spans="1:11" x14ac:dyDescent="0.3">
      <c r="A4298" s="15">
        <v>85596</v>
      </c>
      <c r="B4298" s="15" t="str">
        <f>VLOOKUP(Tabela14[[#This Row],[CÓDIGO]],[1]fornnecedor!$A:$E,5,0)</f>
        <v>CELSO CAVINI DIAS SERRALHERIA ME</v>
      </c>
      <c r="C4298" s="16" t="s">
        <v>4441</v>
      </c>
      <c r="D4298" s="16" t="s">
        <v>4442</v>
      </c>
      <c r="E4298" s="22">
        <v>0</v>
      </c>
      <c r="F4298" s="30">
        <v>3</v>
      </c>
      <c r="G4298" s="17">
        <v>240</v>
      </c>
      <c r="H4298" s="11">
        <f t="shared" si="134"/>
        <v>0</v>
      </c>
      <c r="I4298" s="12">
        <f t="shared" si="135"/>
        <v>720</v>
      </c>
      <c r="J4298" s="13" t="s">
        <v>1105</v>
      </c>
      <c r="K4298" s="37" t="str">
        <f>VLOOKUP(Tabela14[[#This Row],[CÓDIGO]],[1]fornnecedor!$A:$G,7,0)</f>
        <v>CAVALETES</v>
      </c>
    </row>
    <row r="4299" spans="1:11" x14ac:dyDescent="0.3">
      <c r="A4299" s="8">
        <v>84741</v>
      </c>
      <c r="B4299" s="8" t="str">
        <f>VLOOKUP(Tabela14[[#This Row],[CÓDIGO]],[1]fornnecedor!$A:$E,5,0)</f>
        <v>SAINT- GOBAIN DO BRASIL PROD. IND. E CONSTR. LTDA</v>
      </c>
      <c r="C4299" s="9" t="s">
        <v>4443</v>
      </c>
      <c r="D4299" s="9" t="s">
        <v>49</v>
      </c>
      <c r="E4299" s="23">
        <v>0</v>
      </c>
      <c r="F4299" s="31">
        <v>18</v>
      </c>
      <c r="G4299" s="10">
        <v>40.020000000000003</v>
      </c>
      <c r="H4299" s="11">
        <f t="shared" si="134"/>
        <v>0</v>
      </c>
      <c r="I4299" s="12">
        <f t="shared" si="135"/>
        <v>720.36</v>
      </c>
      <c r="J4299" s="13" t="s">
        <v>1105</v>
      </c>
      <c r="K4299" s="37" t="str">
        <f>VLOOKUP(Tabela14[[#This Row],[CÓDIGO]],[1]fornnecedor!$A:$G,7,0)</f>
        <v>CERA  / LIMPEZA /  POLIMENTO VEICULAR</v>
      </c>
    </row>
    <row r="4300" spans="1:11" x14ac:dyDescent="0.3">
      <c r="A4300" s="8">
        <v>84072</v>
      </c>
      <c r="B4300" s="8" t="str">
        <f>VLOOKUP(Tabela14[[#This Row],[CÓDIGO]],[1]fornnecedor!$A:$E,5,0)</f>
        <v>BRASILUX TINTAS TECNICAS LTDA</v>
      </c>
      <c r="C4300" s="9" t="s">
        <v>4444</v>
      </c>
      <c r="D4300" s="9" t="s">
        <v>549</v>
      </c>
      <c r="E4300" s="23">
        <v>0</v>
      </c>
      <c r="F4300" s="31">
        <v>11</v>
      </c>
      <c r="G4300" s="10">
        <v>65.5</v>
      </c>
      <c r="H4300" s="11">
        <f t="shared" si="134"/>
        <v>0</v>
      </c>
      <c r="I4300" s="12">
        <f t="shared" si="135"/>
        <v>720.5</v>
      </c>
      <c r="J4300" s="13" t="s">
        <v>1105</v>
      </c>
      <c r="K4300" s="37" t="str">
        <f>VLOOKUP(Tabela14[[#This Row],[CÓDIGO]],[1]fornnecedor!$A:$G,7,0)</f>
        <v>ESMALTES</v>
      </c>
    </row>
    <row r="4301" spans="1:11" x14ac:dyDescent="0.3">
      <c r="A4301" s="15">
        <v>84793</v>
      </c>
      <c r="B4301" s="15" t="str">
        <f>VLOOKUP(Tabela14[[#This Row],[CÓDIGO]],[1]fornnecedor!$A:$E,5,0)</f>
        <v>BRASILUX TINTAS TECNICAS LTDA</v>
      </c>
      <c r="C4301" s="16" t="s">
        <v>4445</v>
      </c>
      <c r="D4301" s="16" t="s">
        <v>549</v>
      </c>
      <c r="E4301" s="22">
        <v>0</v>
      </c>
      <c r="F4301" s="30">
        <v>3</v>
      </c>
      <c r="G4301" s="17">
        <v>240.23</v>
      </c>
      <c r="H4301" s="11">
        <f t="shared" si="134"/>
        <v>0</v>
      </c>
      <c r="I4301" s="12">
        <f t="shared" si="135"/>
        <v>720.68999999999994</v>
      </c>
      <c r="J4301" s="13" t="s">
        <v>1105</v>
      </c>
      <c r="K4301" s="37" t="str">
        <f>VLOOKUP(Tabela14[[#This Row],[CÓDIGO]],[1]fornnecedor!$A:$G,7,0)</f>
        <v>ESMALTES</v>
      </c>
    </row>
    <row r="4302" spans="1:11" x14ac:dyDescent="0.3">
      <c r="A4302" s="15">
        <v>26</v>
      </c>
      <c r="B4302" s="15" t="str">
        <f>VLOOKUP(Tabela14[[#This Row],[CÓDIGO]],[1]fornnecedor!$A:$E,5,0)</f>
        <v>3M DO BRASIL LTDA</v>
      </c>
      <c r="C4302" s="16" t="s">
        <v>4446</v>
      </c>
      <c r="D4302" s="16" t="s">
        <v>366</v>
      </c>
      <c r="E4302" s="22">
        <v>0</v>
      </c>
      <c r="F4302" s="30">
        <v>26</v>
      </c>
      <c r="G4302" s="17">
        <v>27.74</v>
      </c>
      <c r="H4302" s="11">
        <f t="shared" si="134"/>
        <v>0</v>
      </c>
      <c r="I4302" s="12">
        <f t="shared" si="135"/>
        <v>721.24</v>
      </c>
      <c r="J4302" s="13" t="s">
        <v>1105</v>
      </c>
      <c r="K4302" s="37" t="str">
        <f>VLOOKUP(Tabela14[[#This Row],[CÓDIGO]],[1]fornnecedor!$A:$G,7,0)</f>
        <v>EPI´S</v>
      </c>
    </row>
    <row r="4303" spans="1:11" x14ac:dyDescent="0.3">
      <c r="A4303" s="8">
        <v>86112</v>
      </c>
      <c r="B4303" s="8" t="str">
        <f>VLOOKUP(Tabela14[[#This Row],[CÓDIGO]],[1]fornnecedor!$A:$E,5,0)</f>
        <v>AKZO NOBEL LTDA DECOR</v>
      </c>
      <c r="C4303" s="9" t="s">
        <v>4449</v>
      </c>
      <c r="D4303" s="9" t="s">
        <v>2498</v>
      </c>
      <c r="E4303" s="23">
        <v>0</v>
      </c>
      <c r="F4303" s="31">
        <v>10</v>
      </c>
      <c r="G4303" s="10">
        <v>72.75</v>
      </c>
      <c r="H4303" s="11">
        <f t="shared" si="134"/>
        <v>0</v>
      </c>
      <c r="I4303" s="12">
        <f t="shared" si="135"/>
        <v>727.5</v>
      </c>
      <c r="J4303" s="13" t="s">
        <v>1105</v>
      </c>
      <c r="K4303" s="37" t="str">
        <f>VLOOKUP(Tabela14[[#This Row],[CÓDIGO]],[1]fornnecedor!$A:$G,7,0)</f>
        <v>LINHA MOVELEIRA</v>
      </c>
    </row>
    <row r="4304" spans="1:11" x14ac:dyDescent="0.3">
      <c r="A4304" s="8">
        <v>85863</v>
      </c>
      <c r="B4304" s="8" t="str">
        <f>VLOOKUP(Tabela14[[#This Row],[CÓDIGO]],[1]fornnecedor!$A:$E,5,0)</f>
        <v>AKZO NOBEL LTDA DECOR</v>
      </c>
      <c r="C4304" s="9" t="s">
        <v>4450</v>
      </c>
      <c r="D4304" s="9" t="s">
        <v>543</v>
      </c>
      <c r="E4304" s="23">
        <v>0</v>
      </c>
      <c r="F4304" s="31">
        <v>10</v>
      </c>
      <c r="G4304" s="10">
        <v>72.760000000000005</v>
      </c>
      <c r="H4304" s="11">
        <f t="shared" si="134"/>
        <v>0</v>
      </c>
      <c r="I4304" s="12">
        <f t="shared" si="135"/>
        <v>727.6</v>
      </c>
      <c r="J4304" s="13" t="s">
        <v>1105</v>
      </c>
      <c r="K4304" s="37" t="str">
        <f>VLOOKUP(Tabela14[[#This Row],[CÓDIGO]],[1]fornnecedor!$A:$G,7,0)</f>
        <v>ESMALTES</v>
      </c>
    </row>
    <row r="4305" spans="1:11" x14ac:dyDescent="0.3">
      <c r="A4305" s="8">
        <v>84886</v>
      </c>
      <c r="B4305" s="8" t="str">
        <f>VLOOKUP(Tabela14[[#This Row],[CÓDIGO]],[1]fornnecedor!$A:$E,5,0)</f>
        <v>BRASILUX TINTAS TECNICAS LTDA</v>
      </c>
      <c r="C4305" s="9" t="s">
        <v>761</v>
      </c>
      <c r="D4305" s="9" t="s">
        <v>549</v>
      </c>
      <c r="E4305" s="23">
        <v>0</v>
      </c>
      <c r="F4305" s="31">
        <v>5</v>
      </c>
      <c r="G4305" s="10">
        <v>145.66999999999999</v>
      </c>
      <c r="H4305" s="11">
        <f t="shared" si="134"/>
        <v>0</v>
      </c>
      <c r="I4305" s="12">
        <f t="shared" si="135"/>
        <v>728.34999999999991</v>
      </c>
      <c r="J4305" s="13" t="s">
        <v>1105</v>
      </c>
      <c r="K4305" s="37" t="str">
        <f>VLOOKUP(Tabela14[[#This Row],[CÓDIGO]],[1]fornnecedor!$A:$G,7,0)</f>
        <v xml:space="preserve">BASES SISTEMA NO MACHINE </v>
      </c>
    </row>
    <row r="4306" spans="1:11" x14ac:dyDescent="0.3">
      <c r="A4306" s="8">
        <v>85924</v>
      </c>
      <c r="B4306" s="8" t="str">
        <f>VLOOKUP(Tabela14[[#This Row],[CÓDIGO]],[1]fornnecedor!$A:$E,5,0)</f>
        <v>AKZO NOBEL LTDA DECOR</v>
      </c>
      <c r="C4306" s="9" t="s">
        <v>4452</v>
      </c>
      <c r="D4306" s="9" t="s">
        <v>543</v>
      </c>
      <c r="E4306" s="23">
        <v>0</v>
      </c>
      <c r="F4306" s="31">
        <v>8</v>
      </c>
      <c r="G4306" s="10">
        <v>91.06</v>
      </c>
      <c r="H4306" s="11">
        <f t="shared" si="134"/>
        <v>0</v>
      </c>
      <c r="I4306" s="12">
        <f t="shared" si="135"/>
        <v>728.48</v>
      </c>
      <c r="J4306" s="13" t="s">
        <v>1105</v>
      </c>
      <c r="K4306" s="37" t="str">
        <f>VLOOKUP(Tabela14[[#This Row],[CÓDIGO]],[1]fornnecedor!$A:$G,7,0)</f>
        <v>ESMALTES</v>
      </c>
    </row>
    <row r="4307" spans="1:11" x14ac:dyDescent="0.3">
      <c r="A4307" s="15">
        <v>86767</v>
      </c>
      <c r="B4307" s="15" t="str">
        <f>VLOOKUP(Tabela14[[#This Row],[CÓDIGO]],[1]fornnecedor!$A:$E,5,0)</f>
        <v>AKZO NOBEL LTDA DECOR</v>
      </c>
      <c r="C4307" s="16" t="s">
        <v>4453</v>
      </c>
      <c r="D4307" s="16" t="s">
        <v>2266</v>
      </c>
      <c r="E4307" s="22">
        <v>0</v>
      </c>
      <c r="F4307" s="30">
        <v>6</v>
      </c>
      <c r="G4307" s="17">
        <v>121.57</v>
      </c>
      <c r="H4307" s="11">
        <f t="shared" si="134"/>
        <v>0</v>
      </c>
      <c r="I4307" s="12">
        <f t="shared" si="135"/>
        <v>729.42</v>
      </c>
      <c r="J4307" s="13" t="s">
        <v>1105</v>
      </c>
      <c r="K4307" s="37" t="str">
        <f>VLOOKUP(Tabela14[[#This Row],[CÓDIGO]],[1]fornnecedor!$A:$G,7,0)</f>
        <v>IMPERMEABILIZANTES</v>
      </c>
    </row>
    <row r="4308" spans="1:11" x14ac:dyDescent="0.3">
      <c r="A4308" s="8">
        <v>84272</v>
      </c>
      <c r="B4308" s="8" t="str">
        <f>VLOOKUP(Tabela14[[#This Row],[CÓDIGO]],[1]fornnecedor!$A:$E,5,0)</f>
        <v>BRASILUX TINTAS TECNICAS LTDA</v>
      </c>
      <c r="C4308" s="9" t="s">
        <v>4454</v>
      </c>
      <c r="D4308" s="9" t="s">
        <v>549</v>
      </c>
      <c r="E4308" s="23">
        <v>0</v>
      </c>
      <c r="F4308" s="31">
        <v>5</v>
      </c>
      <c r="G4308" s="10">
        <v>145.93</v>
      </c>
      <c r="H4308" s="11">
        <f t="shared" si="134"/>
        <v>0</v>
      </c>
      <c r="I4308" s="12">
        <f t="shared" si="135"/>
        <v>729.65000000000009</v>
      </c>
      <c r="J4308" s="13" t="s">
        <v>1105</v>
      </c>
      <c r="K4308" s="37" t="str">
        <f>VLOOKUP(Tabela14[[#This Row],[CÓDIGO]],[1]fornnecedor!$A:$G,7,0)</f>
        <v>TINTA PAREDE</v>
      </c>
    </row>
    <row r="4309" spans="1:11" x14ac:dyDescent="0.3">
      <c r="A4309" s="15">
        <v>84547</v>
      </c>
      <c r="B4309" s="15" t="str">
        <f>VLOOKUP(Tabela14[[#This Row],[CÓDIGO]],[1]fornnecedor!$A:$E,5,0)</f>
        <v>VONIXX INDUSTRIA E COMERCIO DE POLIDORES LTDA</v>
      </c>
      <c r="C4309" s="16" t="s">
        <v>4457</v>
      </c>
      <c r="D4309" s="16" t="s">
        <v>515</v>
      </c>
      <c r="E4309" s="22">
        <v>0</v>
      </c>
      <c r="F4309" s="30">
        <v>17</v>
      </c>
      <c r="G4309" s="17">
        <v>43.07</v>
      </c>
      <c r="H4309" s="11">
        <f t="shared" si="134"/>
        <v>0</v>
      </c>
      <c r="I4309" s="12">
        <f t="shared" si="135"/>
        <v>732.19</v>
      </c>
      <c r="J4309" s="13" t="s">
        <v>1105</v>
      </c>
      <c r="K4309" s="37" t="str">
        <f>VLOOKUP(Tabela14[[#This Row],[CÓDIGO]],[1]fornnecedor!$A:$G,7,0)</f>
        <v>LINHA DE HIGENIZAÇÃO E ESTÉTICA  AUTOMOTIVA VONIX</v>
      </c>
    </row>
    <row r="4310" spans="1:11" x14ac:dyDescent="0.3">
      <c r="A4310" s="8">
        <v>86047</v>
      </c>
      <c r="B4310" s="8" t="str">
        <f>VLOOKUP(Tabela14[[#This Row],[CÓDIGO]],[1]fornnecedor!$A:$E,5,0)</f>
        <v>AKZO NOBEL LTDA DECOR</v>
      </c>
      <c r="C4310" s="9" t="s">
        <v>4458</v>
      </c>
      <c r="D4310" s="9" t="s">
        <v>2127</v>
      </c>
      <c r="E4310" s="23">
        <v>0</v>
      </c>
      <c r="F4310" s="31">
        <v>7</v>
      </c>
      <c r="G4310" s="10">
        <v>104.62</v>
      </c>
      <c r="H4310" s="11">
        <f t="shared" si="134"/>
        <v>0</v>
      </c>
      <c r="I4310" s="12">
        <f t="shared" si="135"/>
        <v>732.34</v>
      </c>
      <c r="J4310" s="13" t="s">
        <v>1105</v>
      </c>
      <c r="K4310" s="37" t="str">
        <f>VLOOKUP(Tabela14[[#This Row],[CÓDIGO]],[1]fornnecedor!$A:$G,7,0)</f>
        <v>ESMALTES</v>
      </c>
    </row>
    <row r="4311" spans="1:11" x14ac:dyDescent="0.3">
      <c r="A4311" s="8">
        <v>84380</v>
      </c>
      <c r="B4311" s="8" t="str">
        <f>VLOOKUP(Tabela14[[#This Row],[CÓDIGO]],[1]fornnecedor!$A:$E,5,0)</f>
        <v>BRASILUX TINTAS TECNICAS LTDA</v>
      </c>
      <c r="C4311" s="9" t="s">
        <v>4460</v>
      </c>
      <c r="D4311" s="9" t="s">
        <v>549</v>
      </c>
      <c r="E4311" s="23">
        <v>0</v>
      </c>
      <c r="F4311" s="31">
        <v>3</v>
      </c>
      <c r="G4311" s="10">
        <v>244.43</v>
      </c>
      <c r="H4311" s="11">
        <f t="shared" si="134"/>
        <v>0</v>
      </c>
      <c r="I4311" s="12">
        <f t="shared" si="135"/>
        <v>733.29</v>
      </c>
      <c r="J4311" s="13" t="s">
        <v>1105</v>
      </c>
      <c r="K4311" s="37" t="str">
        <f>VLOOKUP(Tabela14[[#This Row],[CÓDIGO]],[1]fornnecedor!$A:$G,7,0)</f>
        <v>TINTA PAREDE</v>
      </c>
    </row>
    <row r="4312" spans="1:11" x14ac:dyDescent="0.3">
      <c r="A4312" s="15">
        <v>86038</v>
      </c>
      <c r="B4312" s="15" t="str">
        <f>VLOOKUP(Tabela14[[#This Row],[CÓDIGO]],[1]fornnecedor!$A:$E,5,0)</f>
        <v>AKZO NOBEL LTDA DECOR</v>
      </c>
      <c r="C4312" s="16" t="s">
        <v>4461</v>
      </c>
      <c r="D4312" s="16" t="s">
        <v>543</v>
      </c>
      <c r="E4312" s="22">
        <v>0</v>
      </c>
      <c r="F4312" s="30">
        <v>9</v>
      </c>
      <c r="G4312" s="17">
        <v>81.569999999999993</v>
      </c>
      <c r="H4312" s="11">
        <f t="shared" si="134"/>
        <v>0</v>
      </c>
      <c r="I4312" s="12">
        <f t="shared" si="135"/>
        <v>734.12999999999988</v>
      </c>
      <c r="J4312" s="13" t="s">
        <v>1105</v>
      </c>
      <c r="K4312" s="37" t="str">
        <f>VLOOKUP(Tabela14[[#This Row],[CÓDIGO]],[1]fornnecedor!$A:$G,7,0)</f>
        <v>ESMALTES</v>
      </c>
    </row>
    <row r="4313" spans="1:11" x14ac:dyDescent="0.3">
      <c r="A4313" s="8">
        <v>86146</v>
      </c>
      <c r="B4313" s="8" t="str">
        <f>VLOOKUP(Tabela14[[#This Row],[CÓDIGO]],[1]fornnecedor!$A:$E,5,0)</f>
        <v>AKZO NOBEL LTDA DECOR</v>
      </c>
      <c r="C4313" s="9" t="s">
        <v>4462</v>
      </c>
      <c r="D4313" s="9" t="s">
        <v>2498</v>
      </c>
      <c r="E4313" s="23">
        <v>0</v>
      </c>
      <c r="F4313" s="31">
        <v>12</v>
      </c>
      <c r="G4313" s="10">
        <v>61.23</v>
      </c>
      <c r="H4313" s="11">
        <f t="shared" si="134"/>
        <v>0</v>
      </c>
      <c r="I4313" s="12">
        <f t="shared" si="135"/>
        <v>734.76</v>
      </c>
      <c r="J4313" s="13" t="s">
        <v>1105</v>
      </c>
      <c r="K4313" s="37" t="str">
        <f>VLOOKUP(Tabela14[[#This Row],[CÓDIGO]],[1]fornnecedor!$A:$G,7,0)</f>
        <v>LINHA MOVELEIRA</v>
      </c>
    </row>
    <row r="4314" spans="1:11" x14ac:dyDescent="0.3">
      <c r="A4314" s="8">
        <v>85383</v>
      </c>
      <c r="B4314" s="8" t="str">
        <f>VLOOKUP(Tabela14[[#This Row],[CÓDIGO]],[1]fornnecedor!$A:$E,5,0)</f>
        <v>SAINT- GOBAIN DO BRASIL PROD. IND. E CONSTR. LTDA</v>
      </c>
      <c r="C4314" s="9" t="s">
        <v>4463</v>
      </c>
      <c r="D4314" s="9" t="s">
        <v>49</v>
      </c>
      <c r="E4314" s="23">
        <v>0</v>
      </c>
      <c r="F4314" s="31">
        <v>175</v>
      </c>
      <c r="G4314" s="10">
        <v>4.2</v>
      </c>
      <c r="H4314" s="11">
        <f t="shared" si="134"/>
        <v>0</v>
      </c>
      <c r="I4314" s="12">
        <f t="shared" si="135"/>
        <v>735</v>
      </c>
      <c r="J4314" s="13" t="s">
        <v>1105</v>
      </c>
      <c r="K4314" s="37" t="str">
        <f>VLOOKUP(Tabela14[[#This Row],[CÓDIGO]],[1]fornnecedor!$A:$G,7,0)</f>
        <v xml:space="preserve">DISCOS / LIXAS / ABRASIVOS </v>
      </c>
    </row>
    <row r="4315" spans="1:11" x14ac:dyDescent="0.3">
      <c r="A4315" s="8">
        <v>84842</v>
      </c>
      <c r="B4315" s="8" t="str">
        <f>VLOOKUP(Tabela14[[#This Row],[CÓDIGO]],[1]fornnecedor!$A:$E,5,0)</f>
        <v>BRASILUX TINTAS TECNICAS LTDA</v>
      </c>
      <c r="C4315" s="9" t="s">
        <v>4466</v>
      </c>
      <c r="D4315" s="9" t="s">
        <v>549</v>
      </c>
      <c r="E4315" s="23">
        <v>0</v>
      </c>
      <c r="F4315" s="31">
        <v>6</v>
      </c>
      <c r="G4315" s="10">
        <v>123.23</v>
      </c>
      <c r="H4315" s="11">
        <f t="shared" si="134"/>
        <v>0</v>
      </c>
      <c r="I4315" s="12">
        <f t="shared" si="135"/>
        <v>739.38</v>
      </c>
      <c r="J4315" s="13" t="s">
        <v>1105</v>
      </c>
      <c r="K4315" s="37" t="str">
        <f>VLOOKUP(Tabela14[[#This Row],[CÓDIGO]],[1]fornnecedor!$A:$G,7,0)</f>
        <v>LINHA MOVELEIRA</v>
      </c>
    </row>
    <row r="4316" spans="1:11" x14ac:dyDescent="0.3">
      <c r="A4316" s="8">
        <v>84699</v>
      </c>
      <c r="B4316" s="8" t="str">
        <f>VLOOKUP(Tabela14[[#This Row],[CÓDIGO]],[1]fornnecedor!$A:$E,5,0)</f>
        <v>3M DO BRASIL LTDA</v>
      </c>
      <c r="C4316" s="9" t="s">
        <v>4468</v>
      </c>
      <c r="D4316" s="9" t="s">
        <v>366</v>
      </c>
      <c r="E4316" s="23">
        <v>0</v>
      </c>
      <c r="F4316" s="31">
        <v>282</v>
      </c>
      <c r="G4316" s="10">
        <v>2.63</v>
      </c>
      <c r="H4316" s="11">
        <f t="shared" si="134"/>
        <v>0</v>
      </c>
      <c r="I4316" s="12">
        <f t="shared" si="135"/>
        <v>741.66</v>
      </c>
      <c r="J4316" s="13" t="s">
        <v>1105</v>
      </c>
      <c r="K4316" s="37" t="str">
        <f>VLOOKUP(Tabela14[[#This Row],[CÓDIGO]],[1]fornnecedor!$A:$G,7,0)</f>
        <v xml:space="preserve">DISCOS / LIXAS / ABRASIVOS </v>
      </c>
    </row>
    <row r="4317" spans="1:11" x14ac:dyDescent="0.3">
      <c r="A4317" s="8">
        <v>84332</v>
      </c>
      <c r="B4317" s="8" t="str">
        <f>VLOOKUP(Tabela14[[#This Row],[CÓDIGO]],[1]fornnecedor!$A:$E,5,0)</f>
        <v>CARVIC COM VER DE PROD E EQ P/ REP AUTO LTDA</v>
      </c>
      <c r="C4317" s="9" t="s">
        <v>4469</v>
      </c>
      <c r="D4317" s="9" t="s">
        <v>549</v>
      </c>
      <c r="E4317" s="23">
        <v>0</v>
      </c>
      <c r="F4317" s="31">
        <v>14</v>
      </c>
      <c r="G4317" s="10">
        <v>53.05</v>
      </c>
      <c r="H4317" s="11">
        <f t="shared" si="134"/>
        <v>0</v>
      </c>
      <c r="I4317" s="12">
        <f t="shared" si="135"/>
        <v>742.69999999999993</v>
      </c>
      <c r="J4317" s="13" t="s">
        <v>1105</v>
      </c>
      <c r="K4317" s="37" t="str">
        <f>VLOOKUP(Tabela14[[#This Row],[CÓDIGO]],[1]fornnecedor!$A:$G,7,0)</f>
        <v>ESMALTES</v>
      </c>
    </row>
    <row r="4318" spans="1:11" x14ac:dyDescent="0.3">
      <c r="A4318" s="15">
        <v>84990</v>
      </c>
      <c r="B4318" s="15" t="str">
        <f>VLOOKUP(Tabela14[[#This Row],[CÓDIGO]],[1]fornnecedor!$A:$E,5,0)</f>
        <v>BRASILUX TINTAS TECNICAS LTDA</v>
      </c>
      <c r="C4318" s="16" t="s">
        <v>4470</v>
      </c>
      <c r="D4318" s="16" t="s">
        <v>549</v>
      </c>
      <c r="E4318" s="22">
        <v>0</v>
      </c>
      <c r="F4318" s="30">
        <v>5</v>
      </c>
      <c r="G4318" s="17">
        <v>148.88999999999999</v>
      </c>
      <c r="H4318" s="11">
        <f t="shared" si="134"/>
        <v>0</v>
      </c>
      <c r="I4318" s="12">
        <f t="shared" si="135"/>
        <v>744.44999999999993</v>
      </c>
      <c r="J4318" s="13" t="s">
        <v>1105</v>
      </c>
      <c r="K4318" s="37" t="str">
        <f>VLOOKUP(Tabela14[[#This Row],[CÓDIGO]],[1]fornnecedor!$A:$G,7,0)</f>
        <v>BASES IMOBILIÁRIAS</v>
      </c>
    </row>
    <row r="4319" spans="1:11" x14ac:dyDescent="0.3">
      <c r="A4319" s="15">
        <v>86544</v>
      </c>
      <c r="B4319" s="15" t="str">
        <f>VLOOKUP(Tabela14[[#This Row],[CÓDIGO]],[1]fornnecedor!$A:$E,5,0)</f>
        <v>AKZO NOBEL LTDA DECOR</v>
      </c>
      <c r="C4319" s="16" t="s">
        <v>4471</v>
      </c>
      <c r="D4319" s="16" t="s">
        <v>543</v>
      </c>
      <c r="E4319" s="22">
        <v>0</v>
      </c>
      <c r="F4319" s="30">
        <v>8</v>
      </c>
      <c r="G4319" s="17">
        <v>93.11</v>
      </c>
      <c r="H4319" s="11">
        <f t="shared" si="134"/>
        <v>0</v>
      </c>
      <c r="I4319" s="12">
        <f t="shared" si="135"/>
        <v>744.88</v>
      </c>
      <c r="J4319" s="13" t="s">
        <v>1105</v>
      </c>
      <c r="K4319" s="37" t="str">
        <f>VLOOKUP(Tabela14[[#This Row],[CÓDIGO]],[1]fornnecedor!$A:$G,7,0)</f>
        <v>BASES IMOBILIÁRIAS</v>
      </c>
    </row>
    <row r="4320" spans="1:11" x14ac:dyDescent="0.3">
      <c r="A4320" s="8">
        <v>20986</v>
      </c>
      <c r="B4320" s="8" t="str">
        <f>VLOOKUP(Tabela14[[#This Row],[CÓDIGO]],[1]fornnecedor!$A:$E,5,0)</f>
        <v>3M DO BRASIL LTDA</v>
      </c>
      <c r="C4320" s="9" t="s">
        <v>4473</v>
      </c>
      <c r="D4320" s="9" t="s">
        <v>366</v>
      </c>
      <c r="E4320" s="23">
        <v>0</v>
      </c>
      <c r="F4320" s="31">
        <v>5</v>
      </c>
      <c r="G4320" s="10">
        <v>149.61000000000001</v>
      </c>
      <c r="H4320" s="11">
        <f t="shared" si="134"/>
        <v>0</v>
      </c>
      <c r="I4320" s="12">
        <f t="shared" si="135"/>
        <v>748.05000000000007</v>
      </c>
      <c r="J4320" s="13" t="s">
        <v>1105</v>
      </c>
      <c r="K4320" s="37" t="str">
        <f>VLOOKUP(Tabela14[[#This Row],[CÓDIGO]],[1]fornnecedor!$A:$G,7,0)</f>
        <v>BOINAS PARA POLIMENTO</v>
      </c>
    </row>
    <row r="4321" spans="1:11" x14ac:dyDescent="0.3">
      <c r="A4321" s="8">
        <v>84951</v>
      </c>
      <c r="B4321" s="8" t="str">
        <f>VLOOKUP(Tabela14[[#This Row],[CÓDIGO]],[1]fornnecedor!$A:$E,5,0)</f>
        <v>BRASILUX TINTAS TECNICAS LTDA</v>
      </c>
      <c r="C4321" s="9" t="s">
        <v>4474</v>
      </c>
      <c r="D4321" s="9" t="s">
        <v>549</v>
      </c>
      <c r="E4321" s="23">
        <v>0</v>
      </c>
      <c r="F4321" s="31">
        <v>8</v>
      </c>
      <c r="G4321" s="10">
        <v>93.77</v>
      </c>
      <c r="H4321" s="11">
        <f t="shared" si="134"/>
        <v>0</v>
      </c>
      <c r="I4321" s="12">
        <f t="shared" si="135"/>
        <v>750.16</v>
      </c>
      <c r="J4321" s="13" t="s">
        <v>1105</v>
      </c>
      <c r="K4321" s="37" t="str">
        <f>VLOOKUP(Tabela14[[#This Row],[CÓDIGO]],[1]fornnecedor!$A:$G,7,0)</f>
        <v>EPOXI</v>
      </c>
    </row>
    <row r="4322" spans="1:11" x14ac:dyDescent="0.3">
      <c r="A4322" s="8">
        <v>85342</v>
      </c>
      <c r="B4322" s="8" t="str">
        <f>VLOOKUP(Tabela14[[#This Row],[CÓDIGO]],[1]fornnecedor!$A:$E,5,0)</f>
        <v>MARTELENA ALMEIDA INDUSTRIA E COMERCIO DE TINTAS EIRELI</v>
      </c>
      <c r="C4322" s="9" t="s">
        <v>4476</v>
      </c>
      <c r="D4322" s="9" t="s">
        <v>830</v>
      </c>
      <c r="E4322" s="23">
        <v>0</v>
      </c>
      <c r="F4322" s="31">
        <v>15</v>
      </c>
      <c r="G4322" s="10">
        <v>50.18</v>
      </c>
      <c r="H4322" s="11">
        <f t="shared" si="134"/>
        <v>0</v>
      </c>
      <c r="I4322" s="12">
        <f t="shared" si="135"/>
        <v>752.7</v>
      </c>
      <c r="J4322" s="13" t="s">
        <v>1105</v>
      </c>
      <c r="K4322" s="37" t="str">
        <f>VLOOKUP(Tabela14[[#This Row],[CÓDIGO]],[1]fornnecedor!$A:$G,7,0)</f>
        <v>TEXTURA</v>
      </c>
    </row>
    <row r="4323" spans="1:11" x14ac:dyDescent="0.3">
      <c r="A4323" s="8">
        <v>86941</v>
      </c>
      <c r="B4323" s="8" t="str">
        <f>VLOOKUP(Tabela14[[#This Row],[CÓDIGO]],[1]fornnecedor!$A:$E,5,0)</f>
        <v>BRASILUX TINTAS TECNICAS LTDA</v>
      </c>
      <c r="C4323" s="9" t="s">
        <v>4479</v>
      </c>
      <c r="D4323" s="9" t="s">
        <v>549</v>
      </c>
      <c r="E4323" s="23">
        <v>0</v>
      </c>
      <c r="F4323" s="31">
        <v>11</v>
      </c>
      <c r="G4323" s="10">
        <v>68.62</v>
      </c>
      <c r="H4323" s="11">
        <f t="shared" si="134"/>
        <v>0</v>
      </c>
      <c r="I4323" s="12">
        <f t="shared" si="135"/>
        <v>754.82</v>
      </c>
      <c r="J4323" s="13" t="s">
        <v>1105</v>
      </c>
      <c r="K4323" s="37" t="str">
        <f>VLOOKUP(Tabela14[[#This Row],[CÓDIGO]],[1]fornnecedor!$A:$G,7,0)</f>
        <v>ESMALTES</v>
      </c>
    </row>
    <row r="4324" spans="1:11" x14ac:dyDescent="0.3">
      <c r="A4324" s="15">
        <v>85276</v>
      </c>
      <c r="B4324" s="15" t="str">
        <f>VLOOKUP(Tabela14[[#This Row],[CÓDIGO]],[1]fornnecedor!$A:$E,5,0)</f>
        <v>PINCEIS ATLAS S.A.</v>
      </c>
      <c r="C4324" s="16" t="s">
        <v>4482</v>
      </c>
      <c r="D4324" s="16" t="s">
        <v>23</v>
      </c>
      <c r="E4324" s="22">
        <v>0</v>
      </c>
      <c r="F4324" s="30">
        <v>41</v>
      </c>
      <c r="G4324" s="17">
        <v>18.5</v>
      </c>
      <c r="H4324" s="11">
        <f t="shared" si="134"/>
        <v>0</v>
      </c>
      <c r="I4324" s="12">
        <f t="shared" si="135"/>
        <v>758.5</v>
      </c>
      <c r="J4324" s="13" t="s">
        <v>1105</v>
      </c>
      <c r="K4324" s="37" t="str">
        <f>VLOOKUP(Tabela14[[#This Row],[CÓDIGO]],[1]fornnecedor!$A:$G,7,0)</f>
        <v>ROLOS / TRINCHAS / PINCÉIS / ESPÁTULAS</v>
      </c>
    </row>
    <row r="4325" spans="1:11" x14ac:dyDescent="0.3">
      <c r="A4325" s="15">
        <v>86072</v>
      </c>
      <c r="B4325" s="15" t="str">
        <f>VLOOKUP(Tabela14[[#This Row],[CÓDIGO]],[1]fornnecedor!$A:$E,5,0)</f>
        <v>AKZO NOBEL LTDA DECOR</v>
      </c>
      <c r="C4325" s="16" t="s">
        <v>4483</v>
      </c>
      <c r="D4325" s="16" t="s">
        <v>543</v>
      </c>
      <c r="E4325" s="22">
        <v>0</v>
      </c>
      <c r="F4325" s="30">
        <v>8</v>
      </c>
      <c r="G4325" s="17">
        <v>95.01</v>
      </c>
      <c r="H4325" s="11">
        <f t="shared" si="134"/>
        <v>0</v>
      </c>
      <c r="I4325" s="12">
        <f t="shared" si="135"/>
        <v>760.08</v>
      </c>
      <c r="J4325" s="13" t="s">
        <v>1105</v>
      </c>
      <c r="K4325" s="37" t="str">
        <f>VLOOKUP(Tabela14[[#This Row],[CÓDIGO]],[1]fornnecedor!$A:$G,7,0)</f>
        <v>ESMALTES</v>
      </c>
    </row>
    <row r="4326" spans="1:11" x14ac:dyDescent="0.3">
      <c r="A4326" s="15">
        <v>84158</v>
      </c>
      <c r="B4326" s="15" t="str">
        <f>VLOOKUP(Tabela14[[#This Row],[CÓDIGO]],[1]fornnecedor!$A:$E,5,0)</f>
        <v>BRASILUX TINTAS TECNICAS LTDA</v>
      </c>
      <c r="C4326" s="16" t="s">
        <v>4484</v>
      </c>
      <c r="D4326" s="16" t="s">
        <v>549</v>
      </c>
      <c r="E4326" s="22">
        <v>0</v>
      </c>
      <c r="F4326" s="30">
        <v>72</v>
      </c>
      <c r="G4326" s="17">
        <v>10.56</v>
      </c>
      <c r="H4326" s="11">
        <f t="shared" si="134"/>
        <v>0</v>
      </c>
      <c r="I4326" s="12">
        <f t="shared" si="135"/>
        <v>760.32</v>
      </c>
      <c r="J4326" s="13" t="s">
        <v>1105</v>
      </c>
      <c r="K4326" s="37" t="str">
        <f>VLOOKUP(Tabela14[[#This Row],[CÓDIGO]],[1]fornnecedor!$A:$G,7,0)</f>
        <v>ESMALTES</v>
      </c>
    </row>
    <row r="4327" spans="1:11" x14ac:dyDescent="0.3">
      <c r="A4327" s="8">
        <v>23616</v>
      </c>
      <c r="B4327" s="8" t="str">
        <f>VLOOKUP(Tabela14[[#This Row],[CÓDIGO]],[1]fornnecedor!$A:$E,5,0)</f>
        <v>SHERWIN - WILLIAMS DO BRASIL IND. E COM. LTDA</v>
      </c>
      <c r="C4327" s="9" t="s">
        <v>4485</v>
      </c>
      <c r="D4327" s="9" t="s">
        <v>324</v>
      </c>
      <c r="E4327" s="23">
        <v>0</v>
      </c>
      <c r="F4327" s="31">
        <v>25</v>
      </c>
      <c r="G4327" s="10">
        <v>30.43</v>
      </c>
      <c r="H4327" s="11">
        <f t="shared" si="134"/>
        <v>0</v>
      </c>
      <c r="I4327" s="12">
        <f t="shared" si="135"/>
        <v>760.75</v>
      </c>
      <c r="J4327" s="13" t="s">
        <v>1105</v>
      </c>
      <c r="K4327" s="37" t="str">
        <f>VLOOKUP(Tabela14[[#This Row],[CÓDIGO]],[1]fornnecedor!$A:$G,7,0)</f>
        <v>TINTAS POLIÉSTER</v>
      </c>
    </row>
    <row r="4328" spans="1:11" x14ac:dyDescent="0.3">
      <c r="A4328" s="8">
        <v>85711</v>
      </c>
      <c r="B4328" s="8" t="str">
        <f>VLOOKUP(Tabela14[[#This Row],[CÓDIGO]],[1]fornnecedor!$A:$E,5,0)</f>
        <v>MULTILONAS LTDA</v>
      </c>
      <c r="C4328" s="9" t="s">
        <v>4486</v>
      </c>
      <c r="D4328" s="9" t="s">
        <v>1140</v>
      </c>
      <c r="E4328" s="23">
        <v>0</v>
      </c>
      <c r="F4328" s="31">
        <v>5</v>
      </c>
      <c r="G4328" s="10">
        <v>152.19999999999999</v>
      </c>
      <c r="H4328" s="11">
        <f t="shared" si="134"/>
        <v>0</v>
      </c>
      <c r="I4328" s="12">
        <f t="shared" si="135"/>
        <v>761</v>
      </c>
      <c r="J4328" s="13" t="s">
        <v>1105</v>
      </c>
      <c r="K4328" s="37" t="str">
        <f>VLOOKUP(Tabela14[[#This Row],[CÓDIGO]],[1]fornnecedor!$A:$G,7,0)</f>
        <v>LONAS</v>
      </c>
    </row>
    <row r="4329" spans="1:11" x14ac:dyDescent="0.3">
      <c r="A4329" s="15">
        <v>87001</v>
      </c>
      <c r="B4329" s="15" t="str">
        <f>VLOOKUP(Tabela14[[#This Row],[CÓDIGO]],[1]fornnecedor!$A:$E,5,0)</f>
        <v>BRASILUX TINTAS TECNICAS LTDA</v>
      </c>
      <c r="C4329" s="16" t="s">
        <v>4488</v>
      </c>
      <c r="D4329" s="16" t="s">
        <v>549</v>
      </c>
      <c r="E4329" s="22">
        <v>0</v>
      </c>
      <c r="F4329" s="30">
        <v>2</v>
      </c>
      <c r="G4329" s="17">
        <v>382.08</v>
      </c>
      <c r="H4329" s="11">
        <f t="shared" si="134"/>
        <v>0</v>
      </c>
      <c r="I4329" s="12">
        <f t="shared" si="135"/>
        <v>764.16</v>
      </c>
      <c r="J4329" s="13" t="s">
        <v>1105</v>
      </c>
      <c r="K4329" s="37" t="str">
        <f>VLOOKUP(Tabela14[[#This Row],[CÓDIGO]],[1]fornnecedor!$A:$G,7,0)</f>
        <v>TINTA PARA PISO</v>
      </c>
    </row>
    <row r="4330" spans="1:11" x14ac:dyDescent="0.3">
      <c r="A4330" s="15">
        <v>84730</v>
      </c>
      <c r="B4330" s="15" t="str">
        <f>VLOOKUP(Tabela14[[#This Row],[CÓDIGO]],[1]fornnecedor!$A:$E,5,0)</f>
        <v>3M DO BRASIL LTDA</v>
      </c>
      <c r="C4330" s="16" t="s">
        <v>4489</v>
      </c>
      <c r="D4330" s="16" t="s">
        <v>366</v>
      </c>
      <c r="E4330" s="22">
        <v>0</v>
      </c>
      <c r="F4330" s="30">
        <v>3</v>
      </c>
      <c r="G4330" s="17">
        <v>254.86</v>
      </c>
      <c r="H4330" s="11">
        <f t="shared" si="134"/>
        <v>0</v>
      </c>
      <c r="I4330" s="12">
        <f t="shared" si="135"/>
        <v>764.58</v>
      </c>
      <c r="J4330" s="13" t="s">
        <v>1105</v>
      </c>
      <c r="K4330" s="37" t="str">
        <f>VLOOKUP(Tabela14[[#This Row],[CÓDIGO]],[1]fornnecedor!$A:$G,7,0)</f>
        <v xml:space="preserve">DISCOS / LIXAS / ABRASIVOS </v>
      </c>
    </row>
    <row r="4331" spans="1:11" x14ac:dyDescent="0.3">
      <c r="A4331" s="8">
        <v>84908</v>
      </c>
      <c r="B4331" s="8" t="str">
        <f>VLOOKUP(Tabela14[[#This Row],[CÓDIGO]],[1]fornnecedor!$A:$E,5,0)</f>
        <v>BRASILUX TINTAS TECNICAS LTDA</v>
      </c>
      <c r="C4331" s="9" t="s">
        <v>4491</v>
      </c>
      <c r="D4331" s="9" t="s">
        <v>549</v>
      </c>
      <c r="E4331" s="23">
        <v>0</v>
      </c>
      <c r="F4331" s="31">
        <v>14</v>
      </c>
      <c r="G4331" s="10">
        <v>54.9</v>
      </c>
      <c r="H4331" s="11">
        <f t="shared" si="134"/>
        <v>0</v>
      </c>
      <c r="I4331" s="12">
        <f t="shared" si="135"/>
        <v>768.6</v>
      </c>
      <c r="J4331" s="13" t="s">
        <v>1105</v>
      </c>
      <c r="K4331" s="37" t="str">
        <f>VLOOKUP(Tabela14[[#This Row],[CÓDIGO]],[1]fornnecedor!$A:$G,7,0)</f>
        <v>ESMALTES</v>
      </c>
    </row>
    <row r="4332" spans="1:11" x14ac:dyDescent="0.3">
      <c r="A4332" s="8">
        <v>23856</v>
      </c>
      <c r="B4332" s="8" t="str">
        <f>VLOOKUP(Tabela14[[#This Row],[CÓDIGO]],[1]fornnecedor!$A:$E,5,0)</f>
        <v>ANJO QUIMICA DO BRASIL LTDA</v>
      </c>
      <c r="C4332" s="9" t="s">
        <v>4492</v>
      </c>
      <c r="D4332" s="9" t="s">
        <v>503</v>
      </c>
      <c r="E4332" s="23">
        <v>0</v>
      </c>
      <c r="F4332" s="31">
        <v>9</v>
      </c>
      <c r="G4332" s="10">
        <v>85.64</v>
      </c>
      <c r="H4332" s="11">
        <f t="shared" si="134"/>
        <v>0</v>
      </c>
      <c r="I4332" s="12">
        <f t="shared" si="135"/>
        <v>770.76</v>
      </c>
      <c r="J4332" s="13" t="s">
        <v>1105</v>
      </c>
      <c r="K4332" s="37" t="str">
        <f>VLOOKUP(Tabela14[[#This Row],[CÓDIGO]],[1]fornnecedor!$A:$G,7,0)</f>
        <v>ESMALTES</v>
      </c>
    </row>
    <row r="4333" spans="1:11" x14ac:dyDescent="0.3">
      <c r="A4333" s="8">
        <v>84227</v>
      </c>
      <c r="B4333" s="8" t="str">
        <f>VLOOKUP(Tabela14[[#This Row],[CÓDIGO]],[1]fornnecedor!$A:$E,5,0)</f>
        <v>BRASILUX TINTAS TECNICAS LTDA</v>
      </c>
      <c r="C4333" s="9" t="s">
        <v>4499</v>
      </c>
      <c r="D4333" s="9" t="s">
        <v>549</v>
      </c>
      <c r="E4333" s="23">
        <v>0</v>
      </c>
      <c r="F4333" s="31">
        <v>3</v>
      </c>
      <c r="G4333" s="10">
        <v>259.25</v>
      </c>
      <c r="H4333" s="11">
        <f t="shared" si="134"/>
        <v>0</v>
      </c>
      <c r="I4333" s="12">
        <f t="shared" si="135"/>
        <v>777.75</v>
      </c>
      <c r="J4333" s="13" t="s">
        <v>1105</v>
      </c>
      <c r="K4333" s="37" t="str">
        <f>VLOOKUP(Tabela14[[#This Row],[CÓDIGO]],[1]fornnecedor!$A:$G,7,0)</f>
        <v>LINHA MOVELEIRA</v>
      </c>
    </row>
    <row r="4334" spans="1:11" x14ac:dyDescent="0.3">
      <c r="A4334" s="15">
        <v>24092</v>
      </c>
      <c r="B4334" s="15" t="str">
        <f>VLOOKUP(Tabela14[[#This Row],[CÓDIGO]],[1]fornnecedor!$A:$E,5,0)</f>
        <v>SKYLACK TINTAS E VERNIZES LTDA</v>
      </c>
      <c r="C4334" s="16" t="s">
        <v>4500</v>
      </c>
      <c r="D4334" s="16" t="s">
        <v>1114</v>
      </c>
      <c r="E4334" s="22">
        <v>0</v>
      </c>
      <c r="F4334" s="30">
        <v>4.43</v>
      </c>
      <c r="G4334" s="17">
        <v>175.63</v>
      </c>
      <c r="H4334" s="11">
        <f t="shared" si="134"/>
        <v>0</v>
      </c>
      <c r="I4334" s="12">
        <f t="shared" si="135"/>
        <v>778.04089999999997</v>
      </c>
      <c r="J4334" s="13" t="s">
        <v>1105</v>
      </c>
      <c r="K4334" s="37" t="str">
        <f>VLOOKUP(Tabela14[[#This Row],[CÓDIGO]],[1]fornnecedor!$A:$G,7,0)</f>
        <v>BASES POLIÉSTER</v>
      </c>
    </row>
    <row r="4335" spans="1:11" x14ac:dyDescent="0.3">
      <c r="A4335" s="8">
        <v>87107</v>
      </c>
      <c r="B4335" s="8" t="str">
        <f>VLOOKUP(Tabela14[[#This Row],[CÓDIGO]],[1]fornnecedor!$A:$E,5,0)</f>
        <v>SHERWIN - WILLIAMS DO BRASIL IND. E COM. LTDA</v>
      </c>
      <c r="C4335" s="9" t="s">
        <v>4502</v>
      </c>
      <c r="D4335" s="9" t="s">
        <v>324</v>
      </c>
      <c r="E4335" s="23">
        <v>0</v>
      </c>
      <c r="F4335" s="31">
        <v>24</v>
      </c>
      <c r="G4335" s="10">
        <v>32.68</v>
      </c>
      <c r="H4335" s="11">
        <f t="shared" si="134"/>
        <v>0</v>
      </c>
      <c r="I4335" s="12">
        <f t="shared" si="135"/>
        <v>784.31999999999994</v>
      </c>
      <c r="J4335" s="13" t="s">
        <v>1105</v>
      </c>
      <c r="K4335" s="37" t="str">
        <f>VLOOKUP(Tabela14[[#This Row],[CÓDIGO]],[1]fornnecedor!$A:$G,7,0)</f>
        <v>TINTAS PU</v>
      </c>
    </row>
    <row r="4336" spans="1:11" x14ac:dyDescent="0.3">
      <c r="A4336" s="15">
        <v>83939</v>
      </c>
      <c r="B4336" s="15" t="str">
        <f>VLOOKUP(Tabela14[[#This Row],[CÓDIGO]],[1]fornnecedor!$A:$E,5,0)</f>
        <v>COM.ALVORADA LIMPEZA E DESCARTAVEIS</v>
      </c>
      <c r="C4336" s="16" t="s">
        <v>484</v>
      </c>
      <c r="D4336" s="16" t="s">
        <v>458</v>
      </c>
      <c r="E4336" s="22">
        <v>0</v>
      </c>
      <c r="F4336" s="31">
        <v>0</v>
      </c>
      <c r="G4336" s="17">
        <v>43.87</v>
      </c>
      <c r="H4336" s="11">
        <f t="shared" si="134"/>
        <v>0</v>
      </c>
      <c r="I4336" s="12">
        <f t="shared" si="135"/>
        <v>0</v>
      </c>
      <c r="J4336" s="13" t="s">
        <v>1105</v>
      </c>
      <c r="K4336" s="37" t="str">
        <f>VLOOKUP(Tabela14[[#This Row],[CÓDIGO]],[1]fornnecedor!$A:$G,7,0)</f>
        <v>GRUPO CONVERSAO</v>
      </c>
    </row>
    <row r="4337" spans="1:11" x14ac:dyDescent="0.3">
      <c r="A4337" s="15">
        <v>87016</v>
      </c>
      <c r="B4337" s="15" t="str">
        <f>VLOOKUP(Tabela14[[#This Row],[CÓDIGO]],[1]fornnecedor!$A:$E,5,0)</f>
        <v>PINCEIS ATLAS S.A.</v>
      </c>
      <c r="C4337" s="16" t="s">
        <v>4510</v>
      </c>
      <c r="D4337" s="16" t="s">
        <v>23</v>
      </c>
      <c r="E4337" s="22">
        <v>0</v>
      </c>
      <c r="F4337" s="30">
        <v>24</v>
      </c>
      <c r="G4337" s="17">
        <v>33.049999999999997</v>
      </c>
      <c r="H4337" s="11">
        <f t="shared" si="134"/>
        <v>0</v>
      </c>
      <c r="I4337" s="12">
        <f t="shared" si="135"/>
        <v>793.19999999999993</v>
      </c>
      <c r="J4337" s="13" t="s">
        <v>1105</v>
      </c>
      <c r="K4337" s="37" t="str">
        <f>VLOOKUP(Tabela14[[#This Row],[CÓDIGO]],[1]fornnecedor!$A:$G,7,0)</f>
        <v>ROLOS / TRINCHAS / PINCÉIS / ESPÁTULAS</v>
      </c>
    </row>
    <row r="4338" spans="1:11" x14ac:dyDescent="0.3">
      <c r="A4338" s="15">
        <v>85351</v>
      </c>
      <c r="B4338" s="15" t="str">
        <f>VLOOKUP(Tabela14[[#This Row],[CÓDIGO]],[1]fornnecedor!$A:$E,5,0)</f>
        <v>VONIXX INDUSTRIA E COMERCIO DE POLIDORES LTDA</v>
      </c>
      <c r="C4338" s="16" t="s">
        <v>4511</v>
      </c>
      <c r="D4338" s="16" t="s">
        <v>515</v>
      </c>
      <c r="E4338" s="22">
        <v>0</v>
      </c>
      <c r="F4338" s="30">
        <v>11</v>
      </c>
      <c r="G4338" s="17">
        <v>72.11</v>
      </c>
      <c r="H4338" s="11">
        <f t="shared" si="134"/>
        <v>0</v>
      </c>
      <c r="I4338" s="12">
        <f t="shared" si="135"/>
        <v>793.21</v>
      </c>
      <c r="J4338" s="13" t="s">
        <v>1105</v>
      </c>
      <c r="K4338" s="37" t="str">
        <f>VLOOKUP(Tabela14[[#This Row],[CÓDIGO]],[1]fornnecedor!$A:$G,7,0)</f>
        <v>LINHA DE HIGENIZAÇÃO E ESTÉTICA  AUTOMOTIVA VONIX</v>
      </c>
    </row>
    <row r="4339" spans="1:11" x14ac:dyDescent="0.3">
      <c r="A4339" s="15">
        <v>85892</v>
      </c>
      <c r="B4339" s="15" t="str">
        <f>VLOOKUP(Tabela14[[#This Row],[CÓDIGO]],[1]fornnecedor!$A:$E,5,0)</f>
        <v>AKZO NOBEL LTDA DECOR</v>
      </c>
      <c r="C4339" s="16" t="s">
        <v>4513</v>
      </c>
      <c r="D4339" s="16" t="s">
        <v>543</v>
      </c>
      <c r="E4339" s="22">
        <v>0</v>
      </c>
      <c r="F4339" s="30">
        <v>8</v>
      </c>
      <c r="G4339" s="17">
        <v>99.41</v>
      </c>
      <c r="H4339" s="11">
        <f t="shared" si="134"/>
        <v>0</v>
      </c>
      <c r="I4339" s="12">
        <f t="shared" si="135"/>
        <v>795.28</v>
      </c>
      <c r="J4339" s="13" t="s">
        <v>1105</v>
      </c>
      <c r="K4339" s="37" t="str">
        <f>VLOOKUP(Tabela14[[#This Row],[CÓDIGO]],[1]fornnecedor!$A:$G,7,0)</f>
        <v>BASES IMOBILIÁRIAS</v>
      </c>
    </row>
    <row r="4340" spans="1:11" x14ac:dyDescent="0.3">
      <c r="A4340" s="15">
        <v>84086</v>
      </c>
      <c r="B4340" s="15" t="str">
        <f>VLOOKUP(Tabela14[[#This Row],[CÓDIGO]],[1]fornnecedor!$A:$E,5,0)</f>
        <v>BRASILUX TINTAS TECNICAS LTDA</v>
      </c>
      <c r="C4340" s="16" t="s">
        <v>4515</v>
      </c>
      <c r="D4340" s="16" t="s">
        <v>549</v>
      </c>
      <c r="E4340" s="22">
        <v>0</v>
      </c>
      <c r="F4340" s="30">
        <v>11</v>
      </c>
      <c r="G4340" s="17">
        <v>72.59</v>
      </c>
      <c r="H4340" s="11">
        <f t="shared" si="134"/>
        <v>0</v>
      </c>
      <c r="I4340" s="12">
        <f t="shared" si="135"/>
        <v>798.49</v>
      </c>
      <c r="J4340" s="13" t="s">
        <v>1105</v>
      </c>
      <c r="K4340" s="37" t="str">
        <f>VLOOKUP(Tabela14[[#This Row],[CÓDIGO]],[1]fornnecedor!$A:$G,7,0)</f>
        <v>ESMALTES</v>
      </c>
    </row>
    <row r="4341" spans="1:11" x14ac:dyDescent="0.3">
      <c r="A4341" s="8">
        <v>85839</v>
      </c>
      <c r="B4341" s="8" t="str">
        <f>VLOOKUP(Tabela14[[#This Row],[CÓDIGO]],[1]fornnecedor!$A:$E,5,0)</f>
        <v>AKZO NOBEL LTDA DECOR</v>
      </c>
      <c r="C4341" s="9" t="s">
        <v>4517</v>
      </c>
      <c r="D4341" s="9" t="s">
        <v>543</v>
      </c>
      <c r="E4341" s="23">
        <v>0</v>
      </c>
      <c r="F4341" s="31">
        <v>4</v>
      </c>
      <c r="G4341" s="10">
        <v>199.72</v>
      </c>
      <c r="H4341" s="11">
        <f t="shared" si="134"/>
        <v>0</v>
      </c>
      <c r="I4341" s="12">
        <f t="shared" si="135"/>
        <v>798.88</v>
      </c>
      <c r="J4341" s="13" t="s">
        <v>1105</v>
      </c>
      <c r="K4341" s="37" t="str">
        <f>VLOOKUP(Tabela14[[#This Row],[CÓDIGO]],[1]fornnecedor!$A:$G,7,0)</f>
        <v>TINTA PARA PISO</v>
      </c>
    </row>
    <row r="4342" spans="1:11" x14ac:dyDescent="0.3">
      <c r="A4342" s="15">
        <v>245</v>
      </c>
      <c r="B4342" s="15" t="str">
        <f>VLOOKUP(Tabela14[[#This Row],[CÓDIGO]],[1]fornnecedor!$A:$E,5,0)</f>
        <v>VONIXX INDUSTRIA E COMERCIO DE POLIDORES LTDA</v>
      </c>
      <c r="C4342" s="16" t="s">
        <v>4518</v>
      </c>
      <c r="D4342" s="16" t="s">
        <v>515</v>
      </c>
      <c r="E4342" s="22">
        <v>0</v>
      </c>
      <c r="F4342" s="30">
        <v>18</v>
      </c>
      <c r="G4342" s="17">
        <v>44.41</v>
      </c>
      <c r="H4342" s="11">
        <f t="shared" si="134"/>
        <v>0</v>
      </c>
      <c r="I4342" s="12">
        <f t="shared" si="135"/>
        <v>799.37999999999988</v>
      </c>
      <c r="J4342" s="13" t="s">
        <v>1105</v>
      </c>
      <c r="K4342" s="37" t="str">
        <f>VLOOKUP(Tabela14[[#This Row],[CÓDIGO]],[1]fornnecedor!$A:$G,7,0)</f>
        <v>LINHA DE HIGENIZAÇÃO E ESTÉTICA  AUTOMOTIVA VONIX</v>
      </c>
    </row>
    <row r="4343" spans="1:11" x14ac:dyDescent="0.3">
      <c r="A4343" s="8">
        <v>85393</v>
      </c>
      <c r="B4343" s="8" t="str">
        <f>VLOOKUP(Tabela14[[#This Row],[CÓDIGO]],[1]fornnecedor!$A:$E,5,0)</f>
        <v>BRASILUX TINTAS TECNICAS LTDA</v>
      </c>
      <c r="C4343" s="9" t="s">
        <v>4521</v>
      </c>
      <c r="D4343" s="9" t="s">
        <v>549</v>
      </c>
      <c r="E4343" s="23">
        <v>0</v>
      </c>
      <c r="F4343" s="31">
        <v>6</v>
      </c>
      <c r="G4343" s="10">
        <v>133.55000000000001</v>
      </c>
      <c r="H4343" s="11">
        <f t="shared" si="134"/>
        <v>0</v>
      </c>
      <c r="I4343" s="12">
        <f t="shared" si="135"/>
        <v>801.30000000000007</v>
      </c>
      <c r="J4343" s="13" t="s">
        <v>1105</v>
      </c>
      <c r="K4343" s="37" t="str">
        <f>VLOOKUP(Tabela14[[#This Row],[CÓDIGO]],[1]fornnecedor!$A:$G,7,0)</f>
        <v>EPOXI</v>
      </c>
    </row>
    <row r="4344" spans="1:11" x14ac:dyDescent="0.3">
      <c r="A4344" s="8">
        <v>10209</v>
      </c>
      <c r="B4344" s="8" t="str">
        <f>VLOOKUP(Tabela14[[#This Row],[CÓDIGO]],[1]fornnecedor!$A:$E,5,0)</f>
        <v>SAINT- GOBAIN DO BRASIL PROD. IND. E CONSTR. LTDA</v>
      </c>
      <c r="C4344" s="9" t="s">
        <v>4522</v>
      </c>
      <c r="D4344" s="9" t="s">
        <v>49</v>
      </c>
      <c r="E4344" s="23">
        <v>0</v>
      </c>
      <c r="F4344" s="31">
        <v>126</v>
      </c>
      <c r="G4344" s="10">
        <v>6.36</v>
      </c>
      <c r="H4344" s="11">
        <f t="shared" si="134"/>
        <v>0</v>
      </c>
      <c r="I4344" s="12">
        <f t="shared" si="135"/>
        <v>801.36</v>
      </c>
      <c r="J4344" s="13" t="s">
        <v>1105</v>
      </c>
      <c r="K4344" s="37" t="str">
        <f>VLOOKUP(Tabela14[[#This Row],[CÓDIGO]],[1]fornnecedor!$A:$G,7,0)</f>
        <v xml:space="preserve">OUTROS DISCOS </v>
      </c>
    </row>
    <row r="4345" spans="1:11" x14ac:dyDescent="0.3">
      <c r="A4345" s="8">
        <v>84057</v>
      </c>
      <c r="B4345" s="8" t="str">
        <f>VLOOKUP(Tabela14[[#This Row],[CÓDIGO]],[1]fornnecedor!$A:$E,5,0)</f>
        <v>BRASILUX TINTAS TECNICAS LTDA</v>
      </c>
      <c r="C4345" s="9" t="s">
        <v>4523</v>
      </c>
      <c r="D4345" s="9" t="s">
        <v>549</v>
      </c>
      <c r="E4345" s="23">
        <v>0</v>
      </c>
      <c r="F4345" s="31">
        <v>9</v>
      </c>
      <c r="G4345" s="10">
        <v>89.12</v>
      </c>
      <c r="H4345" s="11">
        <f t="shared" si="134"/>
        <v>0</v>
      </c>
      <c r="I4345" s="12">
        <f t="shared" si="135"/>
        <v>802.08</v>
      </c>
      <c r="J4345" s="13" t="s">
        <v>1105</v>
      </c>
      <c r="K4345" s="37" t="str">
        <f>VLOOKUP(Tabela14[[#This Row],[CÓDIGO]],[1]fornnecedor!$A:$G,7,0)</f>
        <v>LINHA MOVELEIRA</v>
      </c>
    </row>
    <row r="4346" spans="1:11" x14ac:dyDescent="0.3">
      <c r="A4346" s="8">
        <v>84058</v>
      </c>
      <c r="B4346" s="8" t="str">
        <f>VLOOKUP(Tabela14[[#This Row],[CÓDIGO]],[1]fornnecedor!$A:$E,5,0)</f>
        <v>BRASILUX TINTAS TECNICAS LTDA</v>
      </c>
      <c r="C4346" s="9" t="s">
        <v>4524</v>
      </c>
      <c r="D4346" s="9" t="s">
        <v>549</v>
      </c>
      <c r="E4346" s="23">
        <v>0</v>
      </c>
      <c r="F4346" s="31">
        <v>8</v>
      </c>
      <c r="G4346" s="10">
        <v>100.33</v>
      </c>
      <c r="H4346" s="11">
        <f t="shared" si="134"/>
        <v>0</v>
      </c>
      <c r="I4346" s="12">
        <f t="shared" si="135"/>
        <v>802.64</v>
      </c>
      <c r="J4346" s="13" t="s">
        <v>1105</v>
      </c>
      <c r="K4346" s="37" t="str">
        <f>VLOOKUP(Tabela14[[#This Row],[CÓDIGO]],[1]fornnecedor!$A:$G,7,0)</f>
        <v>LINHA MOVELEIRA</v>
      </c>
    </row>
    <row r="4347" spans="1:11" x14ac:dyDescent="0.3">
      <c r="A4347" s="15">
        <v>84987</v>
      </c>
      <c r="B4347" s="15" t="str">
        <f>VLOOKUP(Tabela14[[#This Row],[CÓDIGO]],[1]fornnecedor!$A:$E,5,0)</f>
        <v>BRASILUX TINTAS TECNICAS LTDA</v>
      </c>
      <c r="C4347" s="16" t="s">
        <v>4527</v>
      </c>
      <c r="D4347" s="16" t="s">
        <v>549</v>
      </c>
      <c r="E4347" s="22">
        <v>0</v>
      </c>
      <c r="F4347" s="30">
        <v>5</v>
      </c>
      <c r="G4347" s="17">
        <v>160.69</v>
      </c>
      <c r="H4347" s="11">
        <f t="shared" si="134"/>
        <v>0</v>
      </c>
      <c r="I4347" s="12">
        <f t="shared" si="135"/>
        <v>803.45</v>
      </c>
      <c r="J4347" s="13" t="s">
        <v>1105</v>
      </c>
      <c r="K4347" s="37" t="str">
        <f>VLOOKUP(Tabela14[[#This Row],[CÓDIGO]],[1]fornnecedor!$A:$G,7,0)</f>
        <v>BASES IMOBILIÁRIAS</v>
      </c>
    </row>
    <row r="4348" spans="1:11" x14ac:dyDescent="0.3">
      <c r="A4348" s="8">
        <v>85496</v>
      </c>
      <c r="B4348" s="8" t="str">
        <f>VLOOKUP(Tabela14[[#This Row],[CÓDIGO]],[1]fornnecedor!$A:$E,5,0)</f>
        <v>DISSOLTEX IND QUIMICA LTDA</v>
      </c>
      <c r="C4348" s="9" t="s">
        <v>4528</v>
      </c>
      <c r="D4348" s="9" t="s">
        <v>549</v>
      </c>
      <c r="E4348" s="23">
        <v>0</v>
      </c>
      <c r="F4348" s="31">
        <v>2</v>
      </c>
      <c r="G4348" s="10">
        <v>402.32</v>
      </c>
      <c r="H4348" s="11">
        <f t="shared" si="134"/>
        <v>0</v>
      </c>
      <c r="I4348" s="12">
        <f t="shared" si="135"/>
        <v>804.64</v>
      </c>
      <c r="J4348" s="13" t="s">
        <v>1105</v>
      </c>
      <c r="K4348" s="37" t="str">
        <f>VLOOKUP(Tabela14[[#This Row],[CÓDIGO]],[1]fornnecedor!$A:$G,7,0)</f>
        <v>TINTA EM PÓ</v>
      </c>
    </row>
    <row r="4349" spans="1:11" x14ac:dyDescent="0.3">
      <c r="A4349" s="8">
        <v>84705</v>
      </c>
      <c r="B4349" s="8" t="str">
        <f>VLOOKUP(Tabela14[[#This Row],[CÓDIGO]],[1]fornnecedor!$A:$E,5,0)</f>
        <v>PINCEIS ATLAS S.A.</v>
      </c>
      <c r="C4349" s="9" t="s">
        <v>4533</v>
      </c>
      <c r="D4349" s="9" t="s">
        <v>23</v>
      </c>
      <c r="E4349" s="23">
        <v>0</v>
      </c>
      <c r="F4349" s="31">
        <v>27</v>
      </c>
      <c r="G4349" s="10">
        <v>30.06</v>
      </c>
      <c r="H4349" s="11">
        <f t="shared" si="134"/>
        <v>0</v>
      </c>
      <c r="I4349" s="12">
        <f t="shared" si="135"/>
        <v>811.62</v>
      </c>
      <c r="J4349" s="13" t="s">
        <v>1105</v>
      </c>
      <c r="K4349" s="37" t="str">
        <f>VLOOKUP(Tabela14[[#This Row],[CÓDIGO]],[1]fornnecedor!$A:$G,7,0)</f>
        <v>ROLOS / TRINCHAS / PINCÉIS / ESPÁTULAS</v>
      </c>
    </row>
    <row r="4350" spans="1:11" x14ac:dyDescent="0.3">
      <c r="A4350" s="15">
        <v>85888</v>
      </c>
      <c r="B4350" s="15" t="str">
        <f>VLOOKUP(Tabela14[[#This Row],[CÓDIGO]],[1]fornnecedor!$A:$E,5,0)</f>
        <v>AKZO NOBEL LTDA DECOR</v>
      </c>
      <c r="C4350" s="16" t="s">
        <v>4536</v>
      </c>
      <c r="D4350" s="16" t="s">
        <v>543</v>
      </c>
      <c r="E4350" s="22">
        <v>0</v>
      </c>
      <c r="F4350" s="30">
        <v>15</v>
      </c>
      <c r="G4350" s="17">
        <v>54.26</v>
      </c>
      <c r="H4350" s="11">
        <f t="shared" si="134"/>
        <v>0</v>
      </c>
      <c r="I4350" s="12">
        <f t="shared" si="135"/>
        <v>813.9</v>
      </c>
      <c r="J4350" s="13" t="s">
        <v>1105</v>
      </c>
      <c r="K4350" s="37" t="str">
        <f>VLOOKUP(Tabela14[[#This Row],[CÓDIGO]],[1]fornnecedor!$A:$G,7,0)</f>
        <v>SELADOR ACRÍLICO</v>
      </c>
    </row>
    <row r="4351" spans="1:11" x14ac:dyDescent="0.3">
      <c r="A4351" s="15">
        <v>22593</v>
      </c>
      <c r="B4351" s="15" t="str">
        <f>VLOOKUP(Tabela14[[#This Row],[CÓDIGO]],[1]fornnecedor!$A:$E,5,0)</f>
        <v>SHERWIN - WILLIAMS DO BRASIL IND. E COM. LTDA</v>
      </c>
      <c r="C4351" s="16" t="s">
        <v>4537</v>
      </c>
      <c r="D4351" s="16" t="s">
        <v>324</v>
      </c>
      <c r="E4351" s="22">
        <v>0</v>
      </c>
      <c r="F4351" s="30">
        <v>24</v>
      </c>
      <c r="G4351" s="17">
        <v>33.979999999999997</v>
      </c>
      <c r="H4351" s="11">
        <f t="shared" si="134"/>
        <v>0</v>
      </c>
      <c r="I4351" s="12">
        <f t="shared" si="135"/>
        <v>815.52</v>
      </c>
      <c r="J4351" s="13" t="s">
        <v>1105</v>
      </c>
      <c r="K4351" s="37" t="str">
        <f>VLOOKUP(Tabela14[[#This Row],[CÓDIGO]],[1]fornnecedor!$A:$G,7,0)</f>
        <v>GRUPO CONVERSAO</v>
      </c>
    </row>
    <row r="4352" spans="1:11" x14ac:dyDescent="0.3">
      <c r="A4352" s="8">
        <v>85185</v>
      </c>
      <c r="B4352" s="8" t="str">
        <f>VLOOKUP(Tabela14[[#This Row],[CÓDIGO]],[1]fornnecedor!$A:$E,5,0)</f>
        <v>BRASILUX TINTAS TECNICAS LTDA</v>
      </c>
      <c r="C4352" s="9" t="s">
        <v>4539</v>
      </c>
      <c r="D4352" s="9" t="s">
        <v>549</v>
      </c>
      <c r="E4352" s="23">
        <v>0</v>
      </c>
      <c r="F4352" s="31">
        <v>11</v>
      </c>
      <c r="G4352" s="10">
        <v>74.83</v>
      </c>
      <c r="H4352" s="11">
        <f t="shared" si="134"/>
        <v>0</v>
      </c>
      <c r="I4352" s="12">
        <f t="shared" si="135"/>
        <v>823.13</v>
      </c>
      <c r="J4352" s="13" t="s">
        <v>1105</v>
      </c>
      <c r="K4352" s="37" t="str">
        <f>VLOOKUP(Tabela14[[#This Row],[CÓDIGO]],[1]fornnecedor!$A:$G,7,0)</f>
        <v>EPOXI</v>
      </c>
    </row>
    <row r="4353" spans="1:11" x14ac:dyDescent="0.3">
      <c r="A4353" s="15">
        <v>86</v>
      </c>
      <c r="B4353" s="15" t="str">
        <f>VLOOKUP(Tabela14[[#This Row],[CÓDIGO]],[1]fornnecedor!$A:$E,5,0)</f>
        <v>SKYLACK TINTAS E VERNIZES LTDA</v>
      </c>
      <c r="C4353" s="16" t="s">
        <v>4541</v>
      </c>
      <c r="D4353" s="16" t="s">
        <v>1114</v>
      </c>
      <c r="E4353" s="22">
        <v>0</v>
      </c>
      <c r="F4353" s="30">
        <v>31</v>
      </c>
      <c r="G4353" s="17">
        <v>26.62</v>
      </c>
      <c r="H4353" s="11">
        <f t="shared" si="134"/>
        <v>0</v>
      </c>
      <c r="I4353" s="12">
        <f t="shared" si="135"/>
        <v>825.22</v>
      </c>
      <c r="J4353" s="13" t="s">
        <v>1105</v>
      </c>
      <c r="K4353" s="37" t="str">
        <f>VLOOKUP(Tabela14[[#This Row],[CÓDIGO]],[1]fornnecedor!$A:$G,7,0)</f>
        <v>PRIMER AUTOMOTIVO</v>
      </c>
    </row>
    <row r="4354" spans="1:11" x14ac:dyDescent="0.3">
      <c r="A4354" s="8">
        <v>9762</v>
      </c>
      <c r="B4354" s="8" t="str">
        <f>VLOOKUP(Tabela14[[#This Row],[CÓDIGO]],[1]fornnecedor!$A:$E,5,0)</f>
        <v>AKZO NOBEL LTDA AUTO</v>
      </c>
      <c r="C4354" s="9" t="s">
        <v>4542</v>
      </c>
      <c r="D4354" s="9" t="s">
        <v>127</v>
      </c>
      <c r="E4354" s="23">
        <v>0</v>
      </c>
      <c r="F4354" s="31">
        <v>7</v>
      </c>
      <c r="G4354" s="10">
        <v>118.52</v>
      </c>
      <c r="H4354" s="11">
        <f t="shared" ref="H4354:H4417" si="136">G4354*E4354</f>
        <v>0</v>
      </c>
      <c r="I4354" s="12">
        <f t="shared" ref="I4354:I4417" si="137">G4354*F4354</f>
        <v>829.64</v>
      </c>
      <c r="J4354" s="13" t="s">
        <v>1105</v>
      </c>
      <c r="K4354" s="37" t="str">
        <f>VLOOKUP(Tabela14[[#This Row],[CÓDIGO]],[1]fornnecedor!$A:$G,7,0)</f>
        <v>MASSA POLIÉSTER</v>
      </c>
    </row>
    <row r="4355" spans="1:11" x14ac:dyDescent="0.3">
      <c r="A4355" s="15">
        <v>84182</v>
      </c>
      <c r="B4355" s="15" t="str">
        <f>VLOOKUP(Tabela14[[#This Row],[CÓDIGO]],[1]fornnecedor!$A:$E,5,0)</f>
        <v>BRASILUX TINTAS TECNICAS LTDA</v>
      </c>
      <c r="C4355" s="16" t="s">
        <v>4543</v>
      </c>
      <c r="D4355" s="16" t="s">
        <v>549</v>
      </c>
      <c r="E4355" s="22">
        <v>0</v>
      </c>
      <c r="F4355" s="30">
        <v>10</v>
      </c>
      <c r="G4355" s="17">
        <v>83.28</v>
      </c>
      <c r="H4355" s="11">
        <f t="shared" si="136"/>
        <v>0</v>
      </c>
      <c r="I4355" s="12">
        <f t="shared" si="137"/>
        <v>832.8</v>
      </c>
      <c r="J4355" s="13" t="s">
        <v>1105</v>
      </c>
      <c r="K4355" s="37" t="str">
        <f>VLOOKUP(Tabela14[[#This Row],[CÓDIGO]],[1]fornnecedor!$A:$G,7,0)</f>
        <v>ESMALTES</v>
      </c>
    </row>
    <row r="4356" spans="1:11" x14ac:dyDescent="0.3">
      <c r="A4356" s="15">
        <v>84271</v>
      </c>
      <c r="B4356" s="15" t="str">
        <f>VLOOKUP(Tabela14[[#This Row],[CÓDIGO]],[1]fornnecedor!$A:$E,5,0)</f>
        <v>BRASILUX TINTAS TECNICAS LTDA</v>
      </c>
      <c r="C4356" s="16" t="s">
        <v>4544</v>
      </c>
      <c r="D4356" s="16" t="s">
        <v>549</v>
      </c>
      <c r="E4356" s="22">
        <v>0</v>
      </c>
      <c r="F4356" s="30">
        <v>6</v>
      </c>
      <c r="G4356" s="17">
        <v>138.9</v>
      </c>
      <c r="H4356" s="11">
        <f t="shared" si="136"/>
        <v>0</v>
      </c>
      <c r="I4356" s="12">
        <f t="shared" si="137"/>
        <v>833.40000000000009</v>
      </c>
      <c r="J4356" s="13" t="s">
        <v>1105</v>
      </c>
      <c r="K4356" s="37" t="str">
        <f>VLOOKUP(Tabela14[[#This Row],[CÓDIGO]],[1]fornnecedor!$A:$G,7,0)</f>
        <v>TINTA PAREDE</v>
      </c>
    </row>
    <row r="4357" spans="1:11" x14ac:dyDescent="0.3">
      <c r="A4357" s="15">
        <v>85927</v>
      </c>
      <c r="B4357" s="15" t="str">
        <f>VLOOKUP(Tabela14[[#This Row],[CÓDIGO]],[1]fornnecedor!$A:$E,5,0)</f>
        <v>AKZO NOBEL LTDA DECOR</v>
      </c>
      <c r="C4357" s="16" t="s">
        <v>4547</v>
      </c>
      <c r="D4357" s="16" t="s">
        <v>543</v>
      </c>
      <c r="E4357" s="22">
        <v>0</v>
      </c>
      <c r="F4357" s="30">
        <v>9</v>
      </c>
      <c r="G4357" s="17">
        <v>92.91</v>
      </c>
      <c r="H4357" s="11">
        <f t="shared" si="136"/>
        <v>0</v>
      </c>
      <c r="I4357" s="12">
        <f t="shared" si="137"/>
        <v>836.18999999999994</v>
      </c>
      <c r="J4357" s="13" t="s">
        <v>1105</v>
      </c>
      <c r="K4357" s="37" t="str">
        <f>VLOOKUP(Tabela14[[#This Row],[CÓDIGO]],[1]fornnecedor!$A:$G,7,0)</f>
        <v>ESMALTES</v>
      </c>
    </row>
    <row r="4358" spans="1:11" x14ac:dyDescent="0.3">
      <c r="A4358" s="15">
        <v>85617</v>
      </c>
      <c r="B4358" s="15" t="str">
        <f>VLOOKUP(Tabela14[[#This Row],[CÓDIGO]],[1]fornnecedor!$A:$E,5,0)</f>
        <v>ADERE PRODUTOS AUTO ADESIVOS LTDA</v>
      </c>
      <c r="C4358" s="16" t="s">
        <v>4550</v>
      </c>
      <c r="D4358" s="16" t="s">
        <v>3583</v>
      </c>
      <c r="E4358" s="22">
        <v>0</v>
      </c>
      <c r="F4358" s="30">
        <v>153</v>
      </c>
      <c r="G4358" s="17">
        <v>5.48</v>
      </c>
      <c r="H4358" s="11">
        <f t="shared" si="136"/>
        <v>0</v>
      </c>
      <c r="I4358" s="12">
        <f t="shared" si="137"/>
        <v>838.44</v>
      </c>
      <c r="J4358" s="13" t="s">
        <v>1105</v>
      </c>
      <c r="K4358" s="37" t="str">
        <f>VLOOKUP(Tabela14[[#This Row],[CÓDIGO]],[1]fornnecedor!$A:$G,7,0)</f>
        <v xml:space="preserve">FITA DE USO GERAL </v>
      </c>
    </row>
    <row r="4359" spans="1:11" x14ac:dyDescent="0.3">
      <c r="A4359" s="8">
        <v>84316</v>
      </c>
      <c r="B4359" s="8" t="str">
        <f>VLOOKUP(Tabela14[[#This Row],[CÓDIGO]],[1]fornnecedor!$A:$E,5,0)</f>
        <v>BRASILUX TINTAS TECNICAS LTDA</v>
      </c>
      <c r="C4359" s="9" t="s">
        <v>4551</v>
      </c>
      <c r="D4359" s="9" t="s">
        <v>549</v>
      </c>
      <c r="E4359" s="23">
        <v>0</v>
      </c>
      <c r="F4359" s="31">
        <v>5</v>
      </c>
      <c r="G4359" s="10">
        <v>167.88</v>
      </c>
      <c r="H4359" s="11">
        <f t="shared" si="136"/>
        <v>0</v>
      </c>
      <c r="I4359" s="12">
        <f t="shared" si="137"/>
        <v>839.4</v>
      </c>
      <c r="J4359" s="13" t="s">
        <v>1105</v>
      </c>
      <c r="K4359" s="37" t="str">
        <f>VLOOKUP(Tabela14[[#This Row],[CÓDIGO]],[1]fornnecedor!$A:$G,7,0)</f>
        <v>IMPERMEABILIZANTES</v>
      </c>
    </row>
    <row r="4360" spans="1:11" x14ac:dyDescent="0.3">
      <c r="A4360" s="15">
        <v>86571</v>
      </c>
      <c r="B4360" s="15" t="str">
        <f>VLOOKUP(Tabela14[[#This Row],[CÓDIGO]],[1]fornnecedor!$A:$E,5,0)</f>
        <v>AKZO NOBEL LTDA DECOR</v>
      </c>
      <c r="C4360" s="16" t="s">
        <v>4552</v>
      </c>
      <c r="D4360" s="16" t="s">
        <v>543</v>
      </c>
      <c r="E4360" s="22">
        <v>0</v>
      </c>
      <c r="F4360" s="30">
        <v>8</v>
      </c>
      <c r="G4360" s="17">
        <v>104.96</v>
      </c>
      <c r="H4360" s="11">
        <f t="shared" si="136"/>
        <v>0</v>
      </c>
      <c r="I4360" s="12">
        <f t="shared" si="137"/>
        <v>839.68</v>
      </c>
      <c r="J4360" s="13" t="s">
        <v>1105</v>
      </c>
      <c r="K4360" s="37" t="str">
        <f>VLOOKUP(Tabela14[[#This Row],[CÓDIGO]],[1]fornnecedor!$A:$G,7,0)</f>
        <v>CIMENTO QUEIMADO / EFEITOS DECORATIVOS</v>
      </c>
    </row>
    <row r="4361" spans="1:11" x14ac:dyDescent="0.3">
      <c r="A4361" s="8">
        <v>84614</v>
      </c>
      <c r="B4361" s="8" t="str">
        <f>VLOOKUP(Tabela14[[#This Row],[CÓDIGO]],[1]fornnecedor!$A:$E,5,0)</f>
        <v>BRASILUX TINTAS TECNICAS LTDA</v>
      </c>
      <c r="C4361" s="9" t="s">
        <v>4553</v>
      </c>
      <c r="D4361" s="9" t="s">
        <v>549</v>
      </c>
      <c r="E4361" s="23">
        <v>0</v>
      </c>
      <c r="F4361" s="31">
        <v>5</v>
      </c>
      <c r="G4361" s="10">
        <v>168.51</v>
      </c>
      <c r="H4361" s="11">
        <f t="shared" si="136"/>
        <v>0</v>
      </c>
      <c r="I4361" s="12">
        <f t="shared" si="137"/>
        <v>842.55</v>
      </c>
      <c r="J4361" s="13" t="s">
        <v>1105</v>
      </c>
      <c r="K4361" s="37" t="str">
        <f>VLOOKUP(Tabela14[[#This Row],[CÓDIGO]],[1]fornnecedor!$A:$G,7,0)</f>
        <v>BASES IMOBILIÁRIAS</v>
      </c>
    </row>
    <row r="4362" spans="1:11" x14ac:dyDescent="0.3">
      <c r="A4362" s="15">
        <v>86617</v>
      </c>
      <c r="B4362" s="15" t="str">
        <f>VLOOKUP(Tabela14[[#This Row],[CÓDIGO]],[1]fornnecedor!$A:$E,5,0)</f>
        <v>AKZO NOBEL LTDA DECOR</v>
      </c>
      <c r="C4362" s="16" t="s">
        <v>4554</v>
      </c>
      <c r="D4362" s="16" t="s">
        <v>543</v>
      </c>
      <c r="E4362" s="22">
        <v>0</v>
      </c>
      <c r="F4362" s="30">
        <v>4</v>
      </c>
      <c r="G4362" s="17">
        <v>210.66</v>
      </c>
      <c r="H4362" s="11">
        <f t="shared" si="136"/>
        <v>0</v>
      </c>
      <c r="I4362" s="12">
        <f t="shared" si="137"/>
        <v>842.64</v>
      </c>
      <c r="J4362" s="13" t="s">
        <v>1105</v>
      </c>
      <c r="K4362" s="37" t="str">
        <f>VLOOKUP(Tabela14[[#This Row],[CÓDIGO]],[1]fornnecedor!$A:$G,7,0)</f>
        <v>TINTA PAREDE</v>
      </c>
    </row>
    <row r="4363" spans="1:11" x14ac:dyDescent="0.3">
      <c r="A4363" s="15">
        <v>24059</v>
      </c>
      <c r="B4363" s="15" t="str">
        <f>VLOOKUP(Tabela14[[#This Row],[CÓDIGO]],[1]fornnecedor!$A:$E,5,0)</f>
        <v>SKYLACK TINTAS E VERNIZES LTDA</v>
      </c>
      <c r="C4363" s="16" t="s">
        <v>4556</v>
      </c>
      <c r="D4363" s="16" t="s">
        <v>1114</v>
      </c>
      <c r="E4363" s="22">
        <v>0</v>
      </c>
      <c r="F4363" s="30">
        <v>7.63</v>
      </c>
      <c r="G4363" s="17">
        <v>110.61</v>
      </c>
      <c r="H4363" s="11">
        <f t="shared" si="136"/>
        <v>0</v>
      </c>
      <c r="I4363" s="12">
        <f t="shared" si="137"/>
        <v>843.95429999999999</v>
      </c>
      <c r="J4363" s="13" t="s">
        <v>1105</v>
      </c>
      <c r="K4363" s="37" t="str">
        <f>VLOOKUP(Tabela14[[#This Row],[CÓDIGO]],[1]fornnecedor!$A:$G,7,0)</f>
        <v>BASES POLIÉSTER</v>
      </c>
    </row>
    <row r="4364" spans="1:11" x14ac:dyDescent="0.3">
      <c r="A4364" s="15">
        <v>84909</v>
      </c>
      <c r="B4364" s="15" t="str">
        <f>VLOOKUP(Tabela14[[#This Row],[CÓDIGO]],[1]fornnecedor!$A:$E,5,0)</f>
        <v>BRASILUX TINTAS TECNICAS LTDA</v>
      </c>
      <c r="C4364" s="16" t="s">
        <v>4560</v>
      </c>
      <c r="D4364" s="16" t="s">
        <v>549</v>
      </c>
      <c r="E4364" s="22">
        <v>0</v>
      </c>
      <c r="F4364" s="30">
        <v>14</v>
      </c>
      <c r="G4364" s="17">
        <v>60.77</v>
      </c>
      <c r="H4364" s="11">
        <f t="shared" si="136"/>
        <v>0</v>
      </c>
      <c r="I4364" s="12">
        <f t="shared" si="137"/>
        <v>850.78000000000009</v>
      </c>
      <c r="J4364" s="13" t="s">
        <v>1105</v>
      </c>
      <c r="K4364" s="37" t="str">
        <f>VLOOKUP(Tabela14[[#This Row],[CÓDIGO]],[1]fornnecedor!$A:$G,7,0)</f>
        <v>ESMALTES</v>
      </c>
    </row>
    <row r="4365" spans="1:11" x14ac:dyDescent="0.3">
      <c r="A4365" s="15">
        <v>24065</v>
      </c>
      <c r="B4365" s="15" t="str">
        <f>VLOOKUP(Tabela14[[#This Row],[CÓDIGO]],[1]fornnecedor!$A:$E,5,0)</f>
        <v>SKYLACK TINTAS E VERNIZES LTDA</v>
      </c>
      <c r="C4365" s="16" t="s">
        <v>4561</v>
      </c>
      <c r="D4365" s="16" t="s">
        <v>1114</v>
      </c>
      <c r="E4365" s="22">
        <v>0</v>
      </c>
      <c r="F4365" s="30">
        <v>3.85</v>
      </c>
      <c r="G4365" s="17">
        <v>221.12</v>
      </c>
      <c r="H4365" s="11">
        <f t="shared" si="136"/>
        <v>0</v>
      </c>
      <c r="I4365" s="12">
        <f t="shared" si="137"/>
        <v>851.31200000000001</v>
      </c>
      <c r="J4365" s="13" t="s">
        <v>1105</v>
      </c>
      <c r="K4365" s="37" t="str">
        <f>VLOOKUP(Tabela14[[#This Row],[CÓDIGO]],[1]fornnecedor!$A:$G,7,0)</f>
        <v>BASES POLIÉSTER</v>
      </c>
    </row>
    <row r="4366" spans="1:11" x14ac:dyDescent="0.3">
      <c r="A4366" s="8">
        <v>84074</v>
      </c>
      <c r="B4366" s="8" t="str">
        <f>VLOOKUP(Tabela14[[#This Row],[CÓDIGO]],[1]fornnecedor!$A:$E,5,0)</f>
        <v>BRASILUX TINTAS TECNICAS LTDA</v>
      </c>
      <c r="C4366" s="9" t="s">
        <v>4563</v>
      </c>
      <c r="D4366" s="9" t="s">
        <v>549</v>
      </c>
      <c r="E4366" s="23">
        <v>0</v>
      </c>
      <c r="F4366" s="31">
        <v>13</v>
      </c>
      <c r="G4366" s="10">
        <v>65.900000000000006</v>
      </c>
      <c r="H4366" s="11">
        <f t="shared" si="136"/>
        <v>0</v>
      </c>
      <c r="I4366" s="12">
        <f t="shared" si="137"/>
        <v>856.7</v>
      </c>
      <c r="J4366" s="13" t="s">
        <v>1105</v>
      </c>
      <c r="K4366" s="37" t="str">
        <f>VLOOKUP(Tabela14[[#This Row],[CÓDIGO]],[1]fornnecedor!$A:$G,7,0)</f>
        <v>ESMALTES</v>
      </c>
    </row>
    <row r="4367" spans="1:11" x14ac:dyDescent="0.3">
      <c r="A4367" s="8">
        <v>84269</v>
      </c>
      <c r="B4367" s="8" t="str">
        <f>VLOOKUP(Tabela14[[#This Row],[CÓDIGO]],[1]fornnecedor!$A:$E,5,0)</f>
        <v>BRASILUX TINTAS TECNICAS LTDA</v>
      </c>
      <c r="C4367" s="9" t="s">
        <v>4564</v>
      </c>
      <c r="D4367" s="9" t="s">
        <v>549</v>
      </c>
      <c r="E4367" s="23">
        <v>0</v>
      </c>
      <c r="F4367" s="31">
        <v>6</v>
      </c>
      <c r="G4367" s="10">
        <v>142.9</v>
      </c>
      <c r="H4367" s="11">
        <f t="shared" si="136"/>
        <v>0</v>
      </c>
      <c r="I4367" s="12">
        <f t="shared" si="137"/>
        <v>857.40000000000009</v>
      </c>
      <c r="J4367" s="13" t="s">
        <v>1105</v>
      </c>
      <c r="K4367" s="37" t="str">
        <f>VLOOKUP(Tabela14[[#This Row],[CÓDIGO]],[1]fornnecedor!$A:$G,7,0)</f>
        <v>TINTA PAREDE</v>
      </c>
    </row>
    <row r="4368" spans="1:11" x14ac:dyDescent="0.3">
      <c r="A4368" s="15">
        <v>84270</v>
      </c>
      <c r="B4368" s="15" t="str">
        <f>VLOOKUP(Tabela14[[#This Row],[CÓDIGO]],[1]fornnecedor!$A:$E,5,0)</f>
        <v>BRASILUX TINTAS TECNICAS LTDA</v>
      </c>
      <c r="C4368" s="16" t="s">
        <v>4565</v>
      </c>
      <c r="D4368" s="16" t="s">
        <v>549</v>
      </c>
      <c r="E4368" s="22">
        <v>0</v>
      </c>
      <c r="F4368" s="30">
        <v>6</v>
      </c>
      <c r="G4368" s="17">
        <v>142.9</v>
      </c>
      <c r="H4368" s="11">
        <f t="shared" si="136"/>
        <v>0</v>
      </c>
      <c r="I4368" s="12">
        <f t="shared" si="137"/>
        <v>857.40000000000009</v>
      </c>
      <c r="J4368" s="13" t="s">
        <v>1105</v>
      </c>
      <c r="K4368" s="37" t="str">
        <f>VLOOKUP(Tabela14[[#This Row],[CÓDIGO]],[1]fornnecedor!$A:$G,7,0)</f>
        <v>TINTA PAREDE</v>
      </c>
    </row>
    <row r="4369" spans="1:11" x14ac:dyDescent="0.3">
      <c r="A4369" s="8">
        <v>86716</v>
      </c>
      <c r="B4369" s="8" t="str">
        <f>VLOOKUP(Tabela14[[#This Row],[CÓDIGO]],[1]fornnecedor!$A:$E,5,0)</f>
        <v>AKZO NOBEL LTDA DECOR</v>
      </c>
      <c r="C4369" s="9" t="s">
        <v>4567</v>
      </c>
      <c r="D4369" s="9" t="s">
        <v>543</v>
      </c>
      <c r="E4369" s="23">
        <v>0</v>
      </c>
      <c r="F4369" s="31">
        <v>8</v>
      </c>
      <c r="G4369" s="10">
        <v>107.42</v>
      </c>
      <c r="H4369" s="11">
        <f t="shared" si="136"/>
        <v>0</v>
      </c>
      <c r="I4369" s="12">
        <f t="shared" si="137"/>
        <v>859.36</v>
      </c>
      <c r="J4369" s="13" t="s">
        <v>1105</v>
      </c>
      <c r="K4369" s="37" t="str">
        <f>VLOOKUP(Tabela14[[#This Row],[CÓDIGO]],[1]fornnecedor!$A:$G,7,0)</f>
        <v>CIMENTO QUEIMADO / EFEITOS DECORATIVOS</v>
      </c>
    </row>
    <row r="4370" spans="1:11" x14ac:dyDescent="0.3">
      <c r="A4370" s="15">
        <v>84375</v>
      </c>
      <c r="B4370" s="15" t="str">
        <f>VLOOKUP(Tabela14[[#This Row],[CÓDIGO]],[1]fornnecedor!$A:$E,5,0)</f>
        <v>BRASILUX TINTAS TECNICAS LTDA</v>
      </c>
      <c r="C4370" s="16" t="s">
        <v>4568</v>
      </c>
      <c r="D4370" s="16" t="s">
        <v>549</v>
      </c>
      <c r="E4370" s="22">
        <v>0</v>
      </c>
      <c r="F4370" s="30">
        <v>5</v>
      </c>
      <c r="G4370" s="17">
        <v>171.9</v>
      </c>
      <c r="H4370" s="11">
        <f t="shared" si="136"/>
        <v>0</v>
      </c>
      <c r="I4370" s="12">
        <f t="shared" si="137"/>
        <v>859.5</v>
      </c>
      <c r="J4370" s="13" t="s">
        <v>1105</v>
      </c>
      <c r="K4370" s="37" t="str">
        <f>VLOOKUP(Tabela14[[#This Row],[CÓDIGO]],[1]fornnecedor!$A:$G,7,0)</f>
        <v>TINTA PAREDE</v>
      </c>
    </row>
    <row r="4371" spans="1:11" x14ac:dyDescent="0.3">
      <c r="A4371" s="8">
        <v>21369</v>
      </c>
      <c r="B4371" s="8" t="str">
        <f>VLOOKUP(Tabela14[[#This Row],[CÓDIGO]],[1]fornnecedor!$A:$E,5,0)</f>
        <v>AKZO NOBEL LTDA AUTO</v>
      </c>
      <c r="C4371" s="9" t="s">
        <v>4569</v>
      </c>
      <c r="D4371" s="9" t="s">
        <v>127</v>
      </c>
      <c r="E4371" s="23">
        <v>0</v>
      </c>
      <c r="F4371" s="31">
        <v>1.91</v>
      </c>
      <c r="G4371" s="10">
        <v>450.19</v>
      </c>
      <c r="H4371" s="11">
        <f t="shared" si="136"/>
        <v>0</v>
      </c>
      <c r="I4371" s="12">
        <f t="shared" si="137"/>
        <v>859.86289999999997</v>
      </c>
      <c r="J4371" s="13" t="s">
        <v>1105</v>
      </c>
      <c r="K4371" s="37" t="str">
        <f>VLOOKUP(Tabela14[[#This Row],[CÓDIGO]],[1]fornnecedor!$A:$G,7,0)</f>
        <v>BASES POLIÉSTER</v>
      </c>
    </row>
    <row r="4372" spans="1:11" x14ac:dyDescent="0.3">
      <c r="A4372" s="15">
        <v>85278</v>
      </c>
      <c r="B4372" s="15" t="str">
        <f>VLOOKUP(Tabela14[[#This Row],[CÓDIGO]],[1]fornnecedor!$A:$E,5,0)</f>
        <v>BRASILUX TINTAS TECNICAS LTDA</v>
      </c>
      <c r="C4372" s="16" t="s">
        <v>4570</v>
      </c>
      <c r="D4372" s="16" t="s">
        <v>549</v>
      </c>
      <c r="E4372" s="22">
        <v>0</v>
      </c>
      <c r="F4372" s="30">
        <v>10</v>
      </c>
      <c r="G4372" s="17">
        <v>86.02</v>
      </c>
      <c r="H4372" s="11">
        <f t="shared" si="136"/>
        <v>0</v>
      </c>
      <c r="I4372" s="12">
        <f t="shared" si="137"/>
        <v>860.19999999999993</v>
      </c>
      <c r="J4372" s="13" t="s">
        <v>1105</v>
      </c>
      <c r="K4372" s="37" t="str">
        <f>VLOOKUP(Tabela14[[#This Row],[CÓDIGO]],[1]fornnecedor!$A:$G,7,0)</f>
        <v>EPOXI</v>
      </c>
    </row>
    <row r="4373" spans="1:11" x14ac:dyDescent="0.3">
      <c r="A4373" s="15">
        <v>23986</v>
      </c>
      <c r="B4373" s="15" t="str">
        <f>VLOOKUP(Tabela14[[#This Row],[CÓDIGO]],[1]fornnecedor!$A:$E,5,0)</f>
        <v>SKYLACK TINTAS E VERNIZES LTDA</v>
      </c>
      <c r="C4373" s="16" t="s">
        <v>4573</v>
      </c>
      <c r="D4373" s="16" t="s">
        <v>1114</v>
      </c>
      <c r="E4373" s="22">
        <v>0</v>
      </c>
      <c r="F4373" s="30">
        <v>3.04</v>
      </c>
      <c r="G4373" s="17">
        <v>284.10000000000002</v>
      </c>
      <c r="H4373" s="11">
        <f t="shared" si="136"/>
        <v>0</v>
      </c>
      <c r="I4373" s="12">
        <f t="shared" si="137"/>
        <v>863.6640000000001</v>
      </c>
      <c r="J4373" s="13" t="s">
        <v>1105</v>
      </c>
      <c r="K4373" s="37" t="str">
        <f>VLOOKUP(Tabela14[[#This Row],[CÓDIGO]],[1]fornnecedor!$A:$G,7,0)</f>
        <v>BASES POLIÉSTER</v>
      </c>
    </row>
    <row r="4374" spans="1:11" x14ac:dyDescent="0.3">
      <c r="A4374" s="15">
        <v>85398</v>
      </c>
      <c r="B4374" s="15" t="str">
        <f>VLOOKUP(Tabela14[[#This Row],[CÓDIGO]],[1]fornnecedor!$A:$E,5,0)</f>
        <v>DISSOLTEX IND QUIMICA LTDA</v>
      </c>
      <c r="C4374" s="16" t="s">
        <v>4576</v>
      </c>
      <c r="D4374" s="16" t="s">
        <v>549</v>
      </c>
      <c r="E4374" s="22">
        <v>0</v>
      </c>
      <c r="F4374" s="30">
        <v>2</v>
      </c>
      <c r="G4374" s="17">
        <v>434.13</v>
      </c>
      <c r="H4374" s="11">
        <f t="shared" si="136"/>
        <v>0</v>
      </c>
      <c r="I4374" s="12">
        <f t="shared" si="137"/>
        <v>868.26</v>
      </c>
      <c r="J4374" s="13" t="s">
        <v>1105</v>
      </c>
      <c r="K4374" s="37" t="str">
        <f>VLOOKUP(Tabela14[[#This Row],[CÓDIGO]],[1]fornnecedor!$A:$G,7,0)</f>
        <v>TINTA EM PÓ</v>
      </c>
    </row>
    <row r="4375" spans="1:11" x14ac:dyDescent="0.3">
      <c r="A4375" s="8">
        <v>86049</v>
      </c>
      <c r="B4375" s="8" t="str">
        <f>VLOOKUP(Tabela14[[#This Row],[CÓDIGO]],[1]fornnecedor!$A:$E,5,0)</f>
        <v>AKZO NOBEL LTDA DECOR</v>
      </c>
      <c r="C4375" s="9" t="s">
        <v>4577</v>
      </c>
      <c r="D4375" s="9" t="s">
        <v>2127</v>
      </c>
      <c r="E4375" s="23">
        <v>0</v>
      </c>
      <c r="F4375" s="31">
        <v>8</v>
      </c>
      <c r="G4375" s="10">
        <v>108.89</v>
      </c>
      <c r="H4375" s="11">
        <f t="shared" si="136"/>
        <v>0</v>
      </c>
      <c r="I4375" s="12">
        <f t="shared" si="137"/>
        <v>871.12</v>
      </c>
      <c r="J4375" s="13" t="s">
        <v>1105</v>
      </c>
      <c r="K4375" s="37" t="str">
        <f>VLOOKUP(Tabela14[[#This Row],[CÓDIGO]],[1]fornnecedor!$A:$G,7,0)</f>
        <v>ESMALTES</v>
      </c>
    </row>
    <row r="4376" spans="1:11" x14ac:dyDescent="0.3">
      <c r="A4376" s="15">
        <v>86712</v>
      </c>
      <c r="B4376" s="15" t="str">
        <f>VLOOKUP(Tabela14[[#This Row],[CÓDIGO]],[1]fornnecedor!$A:$E,5,0)</f>
        <v>AKZO NOBEL LTDA DECOR</v>
      </c>
      <c r="C4376" s="16" t="s">
        <v>4579</v>
      </c>
      <c r="D4376" s="16" t="s">
        <v>543</v>
      </c>
      <c r="E4376" s="22">
        <v>0</v>
      </c>
      <c r="F4376" s="30">
        <v>5</v>
      </c>
      <c r="G4376" s="17">
        <v>174.49</v>
      </c>
      <c r="H4376" s="11">
        <f t="shared" si="136"/>
        <v>0</v>
      </c>
      <c r="I4376" s="12">
        <f t="shared" si="137"/>
        <v>872.45</v>
      </c>
      <c r="J4376" s="13" t="s">
        <v>1105</v>
      </c>
      <c r="K4376" s="37" t="str">
        <f>VLOOKUP(Tabela14[[#This Row],[CÓDIGO]],[1]fornnecedor!$A:$G,7,0)</f>
        <v>TEXTURA</v>
      </c>
    </row>
    <row r="4377" spans="1:11" x14ac:dyDescent="0.3">
      <c r="A4377" s="8">
        <v>84161</v>
      </c>
      <c r="B4377" s="8" t="str">
        <f>VLOOKUP(Tabela14[[#This Row],[CÓDIGO]],[1]fornnecedor!$A:$E,5,0)</f>
        <v>BRASILUX TINTAS TECNICAS LTDA</v>
      </c>
      <c r="C4377" s="9" t="s">
        <v>4580</v>
      </c>
      <c r="D4377" s="9" t="s">
        <v>549</v>
      </c>
      <c r="E4377" s="23">
        <v>0</v>
      </c>
      <c r="F4377" s="31">
        <v>83</v>
      </c>
      <c r="G4377" s="10">
        <v>10.52</v>
      </c>
      <c r="H4377" s="11">
        <f t="shared" si="136"/>
        <v>0</v>
      </c>
      <c r="I4377" s="12">
        <f t="shared" si="137"/>
        <v>873.16</v>
      </c>
      <c r="J4377" s="13" t="s">
        <v>1105</v>
      </c>
      <c r="K4377" s="37" t="str">
        <f>VLOOKUP(Tabela14[[#This Row],[CÓDIGO]],[1]fornnecedor!$A:$G,7,0)</f>
        <v>ESMALTES</v>
      </c>
    </row>
    <row r="4378" spans="1:11" x14ac:dyDescent="0.3">
      <c r="A4378" s="8">
        <v>85223</v>
      </c>
      <c r="B4378" s="8" t="str">
        <f>VLOOKUP(Tabela14[[#This Row],[CÓDIGO]],[1]fornnecedor!$A:$E,5,0)</f>
        <v>PINCEIS ATLAS S.A.</v>
      </c>
      <c r="C4378" s="9" t="s">
        <v>4581</v>
      </c>
      <c r="D4378" s="9" t="s">
        <v>23</v>
      </c>
      <c r="E4378" s="23">
        <v>0</v>
      </c>
      <c r="F4378" s="31">
        <v>14</v>
      </c>
      <c r="G4378" s="10">
        <v>62.45</v>
      </c>
      <c r="H4378" s="11">
        <f t="shared" si="136"/>
        <v>0</v>
      </c>
      <c r="I4378" s="12">
        <f t="shared" si="137"/>
        <v>874.30000000000007</v>
      </c>
      <c r="J4378" s="13" t="s">
        <v>1105</v>
      </c>
      <c r="K4378" s="37" t="str">
        <f>VLOOKUP(Tabela14[[#This Row],[CÓDIGO]],[1]fornnecedor!$A:$G,7,0)</f>
        <v>ROLOS / TRINCHAS / PINCÉIS / ESPÁTULAS</v>
      </c>
    </row>
    <row r="4379" spans="1:11" x14ac:dyDescent="0.3">
      <c r="A4379" s="15">
        <v>24054</v>
      </c>
      <c r="B4379" s="15" t="str">
        <f>VLOOKUP(Tabela14[[#This Row],[CÓDIGO]],[1]fornnecedor!$A:$E,5,0)</f>
        <v>SKYLACK TINTAS E VERNIZES LTDA</v>
      </c>
      <c r="C4379" s="16" t="s">
        <v>4582</v>
      </c>
      <c r="D4379" s="16" t="s">
        <v>1114</v>
      </c>
      <c r="E4379" s="22">
        <v>0</v>
      </c>
      <c r="F4379" s="30">
        <v>3.3</v>
      </c>
      <c r="G4379" s="17">
        <v>265.67</v>
      </c>
      <c r="H4379" s="11">
        <f t="shared" si="136"/>
        <v>0</v>
      </c>
      <c r="I4379" s="12">
        <f t="shared" si="137"/>
        <v>876.71100000000001</v>
      </c>
      <c r="J4379" s="13" t="s">
        <v>1105</v>
      </c>
      <c r="K4379" s="37" t="str">
        <f>VLOOKUP(Tabela14[[#This Row],[CÓDIGO]],[1]fornnecedor!$A:$G,7,0)</f>
        <v>BASES POLIÉSTER</v>
      </c>
    </row>
    <row r="4380" spans="1:11" x14ac:dyDescent="0.3">
      <c r="A4380" s="8">
        <v>85242</v>
      </c>
      <c r="B4380" s="8" t="str">
        <f>VLOOKUP(Tabela14[[#This Row],[CÓDIGO]],[1]fornnecedor!$A:$E,5,0)</f>
        <v>BRASILUX TINTAS TECNICAS LTDA</v>
      </c>
      <c r="C4380" s="9" t="s">
        <v>4583</v>
      </c>
      <c r="D4380" s="9" t="s">
        <v>549</v>
      </c>
      <c r="E4380" s="23">
        <v>0</v>
      </c>
      <c r="F4380" s="31">
        <v>8</v>
      </c>
      <c r="G4380" s="10">
        <v>109.73</v>
      </c>
      <c r="H4380" s="11">
        <f t="shared" si="136"/>
        <v>0</v>
      </c>
      <c r="I4380" s="12">
        <f t="shared" si="137"/>
        <v>877.84</v>
      </c>
      <c r="J4380" s="13" t="s">
        <v>1105</v>
      </c>
      <c r="K4380" s="37" t="str">
        <f>VLOOKUP(Tabela14[[#This Row],[CÓDIGO]],[1]fornnecedor!$A:$G,7,0)</f>
        <v>EPOXI</v>
      </c>
    </row>
    <row r="4381" spans="1:11" x14ac:dyDescent="0.3">
      <c r="A4381" s="15">
        <v>23864</v>
      </c>
      <c r="B4381" s="15" t="str">
        <f>VLOOKUP(Tabela14[[#This Row],[CÓDIGO]],[1]fornnecedor!$A:$E,5,0)</f>
        <v>ANJO QUIMICA DO BRASIL LTDA</v>
      </c>
      <c r="C4381" s="16" t="s">
        <v>4584</v>
      </c>
      <c r="D4381" s="16" t="s">
        <v>503</v>
      </c>
      <c r="E4381" s="22">
        <v>0</v>
      </c>
      <c r="F4381" s="30">
        <v>8</v>
      </c>
      <c r="G4381" s="17">
        <v>109.92</v>
      </c>
      <c r="H4381" s="11">
        <f t="shared" si="136"/>
        <v>0</v>
      </c>
      <c r="I4381" s="12">
        <f t="shared" si="137"/>
        <v>879.36</v>
      </c>
      <c r="J4381" s="13" t="s">
        <v>1105</v>
      </c>
      <c r="K4381" s="37" t="str">
        <f>VLOOKUP(Tabela14[[#This Row],[CÓDIGO]],[1]fornnecedor!$A:$G,7,0)</f>
        <v>ESMALTES</v>
      </c>
    </row>
    <row r="4382" spans="1:11" x14ac:dyDescent="0.3">
      <c r="A4382" s="15">
        <v>87110</v>
      </c>
      <c r="B4382" s="15" t="str">
        <f>VLOOKUP(Tabela14[[#This Row],[CÓDIGO]],[1]fornnecedor!$A:$E,5,0)</f>
        <v>SHERWIN - WILLIAMS DO BRASIL IND. E COM. LTDA</v>
      </c>
      <c r="C4382" s="16" t="s">
        <v>4586</v>
      </c>
      <c r="D4382" s="16" t="s">
        <v>324</v>
      </c>
      <c r="E4382" s="22">
        <v>0</v>
      </c>
      <c r="F4382" s="30">
        <v>24</v>
      </c>
      <c r="G4382" s="17">
        <v>36.67</v>
      </c>
      <c r="H4382" s="11">
        <f t="shared" si="136"/>
        <v>0</v>
      </c>
      <c r="I4382" s="12">
        <f t="shared" si="137"/>
        <v>880.08</v>
      </c>
      <c r="J4382" s="13" t="s">
        <v>1105</v>
      </c>
      <c r="K4382" s="37" t="str">
        <f>VLOOKUP(Tabela14[[#This Row],[CÓDIGO]],[1]fornnecedor!$A:$G,7,0)</f>
        <v>TINTAS PU</v>
      </c>
    </row>
    <row r="4383" spans="1:11" x14ac:dyDescent="0.3">
      <c r="A4383" s="15">
        <v>86177</v>
      </c>
      <c r="B4383" s="15" t="str">
        <f>VLOOKUP(Tabela14[[#This Row],[CÓDIGO]],[1]fornnecedor!$A:$E,5,0)</f>
        <v>AKZO NOBEL LTDA DECOR</v>
      </c>
      <c r="C4383" s="16" t="s">
        <v>4587</v>
      </c>
      <c r="D4383" s="16" t="s">
        <v>543</v>
      </c>
      <c r="E4383" s="22">
        <v>0</v>
      </c>
      <c r="F4383" s="30">
        <v>5</v>
      </c>
      <c r="G4383" s="17">
        <v>176.11</v>
      </c>
      <c r="H4383" s="11">
        <f t="shared" si="136"/>
        <v>0</v>
      </c>
      <c r="I4383" s="12">
        <f t="shared" si="137"/>
        <v>880.55000000000007</v>
      </c>
      <c r="J4383" s="13" t="s">
        <v>1105</v>
      </c>
      <c r="K4383" s="37" t="str">
        <f>VLOOKUP(Tabela14[[#This Row],[CÓDIGO]],[1]fornnecedor!$A:$G,7,0)</f>
        <v>TINTA PAREDE</v>
      </c>
    </row>
    <row r="4384" spans="1:11" x14ac:dyDescent="0.3">
      <c r="A4384" s="8">
        <v>85954</v>
      </c>
      <c r="B4384" s="8" t="str">
        <f>VLOOKUP(Tabela14[[#This Row],[CÓDIGO]],[1]fornnecedor!$A:$E,5,0)</f>
        <v>AKZO NOBEL LTDA DECOR</v>
      </c>
      <c r="C4384" s="9" t="s">
        <v>4588</v>
      </c>
      <c r="D4384" s="9" t="s">
        <v>543</v>
      </c>
      <c r="E4384" s="23">
        <v>0</v>
      </c>
      <c r="F4384" s="31">
        <v>10</v>
      </c>
      <c r="G4384" s="10">
        <v>88.07</v>
      </c>
      <c r="H4384" s="11">
        <f t="shared" si="136"/>
        <v>0</v>
      </c>
      <c r="I4384" s="12">
        <f t="shared" si="137"/>
        <v>880.69999999999993</v>
      </c>
      <c r="J4384" s="13" t="s">
        <v>1105</v>
      </c>
      <c r="K4384" s="37" t="str">
        <f>VLOOKUP(Tabela14[[#This Row],[CÓDIGO]],[1]fornnecedor!$A:$G,7,0)</f>
        <v>ESMALTES</v>
      </c>
    </row>
    <row r="4385" spans="1:11" x14ac:dyDescent="0.3">
      <c r="A4385" s="15">
        <v>87018</v>
      </c>
      <c r="B4385" s="15" t="str">
        <f>VLOOKUP(Tabela14[[#This Row],[CÓDIGO]],[1]fornnecedor!$A:$E,5,0)</f>
        <v>PINCEIS ATLAS S.A.</v>
      </c>
      <c r="C4385" s="16" t="s">
        <v>4591</v>
      </c>
      <c r="D4385" s="16" t="s">
        <v>23</v>
      </c>
      <c r="E4385" s="22">
        <v>0</v>
      </c>
      <c r="F4385" s="30">
        <v>24</v>
      </c>
      <c r="G4385" s="17">
        <v>36.950000000000003</v>
      </c>
      <c r="H4385" s="11">
        <f t="shared" si="136"/>
        <v>0</v>
      </c>
      <c r="I4385" s="12">
        <f t="shared" si="137"/>
        <v>886.80000000000007</v>
      </c>
      <c r="J4385" s="13" t="s">
        <v>1105</v>
      </c>
      <c r="K4385" s="37" t="str">
        <f>VLOOKUP(Tabela14[[#This Row],[CÓDIGO]],[1]fornnecedor!$A:$G,7,0)</f>
        <v>ROLOS / TRINCHAS / PINCÉIS / ESPÁTULAS</v>
      </c>
    </row>
    <row r="4386" spans="1:11" x14ac:dyDescent="0.3">
      <c r="A4386" s="8">
        <v>24086</v>
      </c>
      <c r="B4386" s="8" t="str">
        <f>VLOOKUP(Tabela14[[#This Row],[CÓDIGO]],[1]fornnecedor!$A:$E,5,0)</f>
        <v>SKYLACK TINTAS E VERNIZES LTDA</v>
      </c>
      <c r="C4386" s="9" t="s">
        <v>4592</v>
      </c>
      <c r="D4386" s="9" t="s">
        <v>1114</v>
      </c>
      <c r="E4386" s="23">
        <v>0</v>
      </c>
      <c r="F4386" s="31">
        <v>3.91</v>
      </c>
      <c r="G4386" s="10">
        <v>228.36</v>
      </c>
      <c r="H4386" s="11">
        <f t="shared" si="136"/>
        <v>0</v>
      </c>
      <c r="I4386" s="12">
        <f t="shared" si="137"/>
        <v>892.88760000000013</v>
      </c>
      <c r="J4386" s="13" t="s">
        <v>1105</v>
      </c>
      <c r="K4386" s="37" t="str">
        <f>VLOOKUP(Tabela14[[#This Row],[CÓDIGO]],[1]fornnecedor!$A:$G,7,0)</f>
        <v>BASES POLIÉSTER</v>
      </c>
    </row>
    <row r="4387" spans="1:11" x14ac:dyDescent="0.3">
      <c r="A4387" s="15">
        <v>85501</v>
      </c>
      <c r="B4387" s="15" t="str">
        <f>VLOOKUP(Tabela14[[#This Row],[CÓDIGO]],[1]fornnecedor!$A:$E,5,0)</f>
        <v>BRASILUX TINTAS TECNICAS LTDA</v>
      </c>
      <c r="C4387" s="16" t="s">
        <v>4594</v>
      </c>
      <c r="D4387" s="16" t="s">
        <v>549</v>
      </c>
      <c r="E4387" s="22">
        <v>0</v>
      </c>
      <c r="F4387" s="30">
        <v>16</v>
      </c>
      <c r="G4387" s="17">
        <v>55.89</v>
      </c>
      <c r="H4387" s="11">
        <f t="shared" si="136"/>
        <v>0</v>
      </c>
      <c r="I4387" s="12">
        <f t="shared" si="137"/>
        <v>894.24</v>
      </c>
      <c r="J4387" s="13" t="s">
        <v>1105</v>
      </c>
      <c r="K4387" s="37" t="str">
        <f>VLOOKUP(Tabela14[[#This Row],[CÓDIGO]],[1]fornnecedor!$A:$G,7,0)</f>
        <v>KIT BRASCORTEN</v>
      </c>
    </row>
    <row r="4388" spans="1:11" x14ac:dyDescent="0.3">
      <c r="A4388" s="15">
        <v>84906</v>
      </c>
      <c r="B4388" s="15" t="str">
        <f>VLOOKUP(Tabela14[[#This Row],[CÓDIGO]],[1]fornnecedor!$A:$E,5,0)</f>
        <v>BRASILUX TINTAS TECNICAS LTDA</v>
      </c>
      <c r="C4388" s="16" t="s">
        <v>4595</v>
      </c>
      <c r="D4388" s="16" t="s">
        <v>549</v>
      </c>
      <c r="E4388" s="22">
        <v>0</v>
      </c>
      <c r="F4388" s="30">
        <v>6</v>
      </c>
      <c r="G4388" s="17">
        <v>149.28</v>
      </c>
      <c r="H4388" s="11">
        <f t="shared" si="136"/>
        <v>0</v>
      </c>
      <c r="I4388" s="12">
        <f t="shared" si="137"/>
        <v>895.68000000000006</v>
      </c>
      <c r="J4388" s="13" t="s">
        <v>1105</v>
      </c>
      <c r="K4388" s="37" t="str">
        <f>VLOOKUP(Tabela14[[#This Row],[CÓDIGO]],[1]fornnecedor!$A:$G,7,0)</f>
        <v>IMPERMEABILIZANTES</v>
      </c>
    </row>
    <row r="4389" spans="1:11" x14ac:dyDescent="0.3">
      <c r="A4389" s="15">
        <v>84603</v>
      </c>
      <c r="B4389" s="15" t="str">
        <f>VLOOKUP(Tabela14[[#This Row],[CÓDIGO]],[1]fornnecedor!$A:$E,5,0)</f>
        <v>BRASILUX TINTAS TECNICAS LTDA</v>
      </c>
      <c r="C4389" s="16" t="s">
        <v>4596</v>
      </c>
      <c r="D4389" s="16" t="s">
        <v>549</v>
      </c>
      <c r="E4389" s="22">
        <v>0</v>
      </c>
      <c r="F4389" s="30">
        <v>4</v>
      </c>
      <c r="G4389" s="17">
        <v>224.79</v>
      </c>
      <c r="H4389" s="11">
        <f t="shared" si="136"/>
        <v>0</v>
      </c>
      <c r="I4389" s="12">
        <f t="shared" si="137"/>
        <v>899.16</v>
      </c>
      <c r="J4389" s="13" t="s">
        <v>1105</v>
      </c>
      <c r="K4389" s="37" t="str">
        <f>VLOOKUP(Tabela14[[#This Row],[CÓDIGO]],[1]fornnecedor!$A:$G,7,0)</f>
        <v>BASES IMOBILIÁRIAS</v>
      </c>
    </row>
    <row r="4390" spans="1:11" x14ac:dyDescent="0.3">
      <c r="A4390" s="8">
        <v>85137</v>
      </c>
      <c r="B4390" s="8" t="str">
        <f>VLOOKUP(Tabela14[[#This Row],[CÓDIGO]],[1]fornnecedor!$A:$E,5,0)</f>
        <v>COM.ALVORADA LIMPEZA E DESCARTAVEIS</v>
      </c>
      <c r="C4390" s="9" t="s">
        <v>462</v>
      </c>
      <c r="D4390" s="9" t="s">
        <v>463</v>
      </c>
      <c r="E4390" s="23">
        <v>0</v>
      </c>
      <c r="F4390" s="31">
        <v>0</v>
      </c>
      <c r="G4390" s="10">
        <v>47.33</v>
      </c>
      <c r="H4390" s="11">
        <f t="shared" si="136"/>
        <v>0</v>
      </c>
      <c r="I4390" s="12">
        <f t="shared" si="137"/>
        <v>0</v>
      </c>
      <c r="J4390" s="13" t="s">
        <v>1105</v>
      </c>
      <c r="K4390" s="37" t="str">
        <f>VLOOKUP(Tabela14[[#This Row],[CÓDIGO]],[1]fornnecedor!$A:$G,7,0)</f>
        <v>GRUPO CONVERSAO</v>
      </c>
    </row>
    <row r="4391" spans="1:11" x14ac:dyDescent="0.3">
      <c r="A4391" s="15">
        <v>23632</v>
      </c>
      <c r="B4391" s="15" t="str">
        <f>VLOOKUP(Tabela14[[#This Row],[CÓDIGO]],[1]fornnecedor!$A:$E,5,0)</f>
        <v>COM.ALVORADA LIMPEZA E DESCARTAVEIS</v>
      </c>
      <c r="C4391" s="16" t="s">
        <v>4598</v>
      </c>
      <c r="D4391" s="16" t="s">
        <v>2496</v>
      </c>
      <c r="E4391" s="22">
        <v>0</v>
      </c>
      <c r="F4391" s="31">
        <v>0</v>
      </c>
      <c r="G4391" s="17">
        <v>60.08</v>
      </c>
      <c r="H4391" s="11">
        <f t="shared" si="136"/>
        <v>0</v>
      </c>
      <c r="I4391" s="12">
        <f t="shared" si="137"/>
        <v>0</v>
      </c>
      <c r="J4391" s="13" t="s">
        <v>1105</v>
      </c>
      <c r="K4391" s="37" t="str">
        <f>VLOOKUP(Tabela14[[#This Row],[CÓDIGO]],[1]fornnecedor!$A:$G,7,0)</f>
        <v>GRUPO CONVERSAO</v>
      </c>
    </row>
    <row r="4392" spans="1:11" x14ac:dyDescent="0.3">
      <c r="A4392" s="8">
        <v>23707</v>
      </c>
      <c r="B4392" s="8" t="str">
        <f>VLOOKUP(Tabela14[[#This Row],[CÓDIGO]],[1]fornnecedor!$A:$E,5,0)</f>
        <v>COM.ALVORADA LIMPEZA E DESCARTAVEIS</v>
      </c>
      <c r="C4392" s="9" t="s">
        <v>455</v>
      </c>
      <c r="D4392" s="9" t="s">
        <v>456</v>
      </c>
      <c r="E4392" s="23">
        <v>0</v>
      </c>
      <c r="F4392" s="31">
        <v>0</v>
      </c>
      <c r="G4392" s="10">
        <v>36.18</v>
      </c>
      <c r="H4392" s="11">
        <f t="shared" si="136"/>
        <v>0</v>
      </c>
      <c r="I4392" s="12">
        <f t="shared" si="137"/>
        <v>0</v>
      </c>
      <c r="J4392" s="13" t="s">
        <v>1105</v>
      </c>
      <c r="K4392" s="37" t="str">
        <f>VLOOKUP(Tabela14[[#This Row],[CÓDIGO]],[1]fornnecedor!$A:$G,7,0)</f>
        <v>GRUPO CONVERSAO</v>
      </c>
    </row>
    <row r="4393" spans="1:11" x14ac:dyDescent="0.3">
      <c r="A4393" s="15">
        <v>85340</v>
      </c>
      <c r="B4393" s="15" t="str">
        <f>VLOOKUP(Tabela14[[#This Row],[CÓDIGO]],[1]fornnecedor!$A:$E,5,0)</f>
        <v>MARTELENA ALMEIDA INDUSTRIA E COMERCIO DE TINTAS EIRELI</v>
      </c>
      <c r="C4393" s="16" t="s">
        <v>4600</v>
      </c>
      <c r="D4393" s="16" t="s">
        <v>830</v>
      </c>
      <c r="E4393" s="22">
        <v>0</v>
      </c>
      <c r="F4393" s="30">
        <v>19</v>
      </c>
      <c r="G4393" s="17">
        <v>47.77</v>
      </c>
      <c r="H4393" s="11">
        <f t="shared" si="136"/>
        <v>0</v>
      </c>
      <c r="I4393" s="12">
        <f t="shared" si="137"/>
        <v>907.63000000000011</v>
      </c>
      <c r="J4393" s="13" t="s">
        <v>1105</v>
      </c>
      <c r="K4393" s="37" t="str">
        <f>VLOOKUP(Tabela14[[#This Row],[CÓDIGO]],[1]fornnecedor!$A:$G,7,0)</f>
        <v>TEXTURA</v>
      </c>
    </row>
    <row r="4394" spans="1:11" x14ac:dyDescent="0.3">
      <c r="A4394" s="15">
        <v>84738</v>
      </c>
      <c r="B4394" s="15" t="str">
        <f>VLOOKUP(Tabela14[[#This Row],[CÓDIGO]],[1]fornnecedor!$A:$E,5,0)</f>
        <v>SAINT- GOBAIN DO BRASIL PROD. IND. E CONSTR. LTDA</v>
      </c>
      <c r="C4394" s="16" t="s">
        <v>4601</v>
      </c>
      <c r="D4394" s="16" t="s">
        <v>49</v>
      </c>
      <c r="E4394" s="22">
        <v>0</v>
      </c>
      <c r="F4394" s="30">
        <v>16</v>
      </c>
      <c r="G4394" s="17">
        <v>56.91</v>
      </c>
      <c r="H4394" s="11">
        <f t="shared" si="136"/>
        <v>0</v>
      </c>
      <c r="I4394" s="12">
        <f t="shared" si="137"/>
        <v>910.56</v>
      </c>
      <c r="J4394" s="13" t="s">
        <v>1105</v>
      </c>
      <c r="K4394" s="37" t="str">
        <f>VLOOKUP(Tabela14[[#This Row],[CÓDIGO]],[1]fornnecedor!$A:$G,7,0)</f>
        <v xml:space="preserve">LÍQUIDOS P/ POLIMENTO </v>
      </c>
    </row>
    <row r="4395" spans="1:11" x14ac:dyDescent="0.3">
      <c r="A4395" s="15">
        <v>10231</v>
      </c>
      <c r="B4395" s="15" t="str">
        <f>VLOOKUP(Tabela14[[#This Row],[CÓDIGO]],[1]fornnecedor!$A:$E,5,0)</f>
        <v>SAINT- GOBAIN DO BRASIL PROD. IND. E CONSTR. LTDA</v>
      </c>
      <c r="C4395" s="16" t="s">
        <v>4602</v>
      </c>
      <c r="D4395" s="16" t="s">
        <v>49</v>
      </c>
      <c r="E4395" s="22">
        <v>0</v>
      </c>
      <c r="F4395" s="30">
        <v>226</v>
      </c>
      <c r="G4395" s="17">
        <v>4.04</v>
      </c>
      <c r="H4395" s="11">
        <f t="shared" si="136"/>
        <v>0</v>
      </c>
      <c r="I4395" s="12">
        <f t="shared" si="137"/>
        <v>913.04</v>
      </c>
      <c r="J4395" s="13" t="s">
        <v>1105</v>
      </c>
      <c r="K4395" s="37" t="str">
        <f>VLOOKUP(Tabela14[[#This Row],[CÓDIGO]],[1]fornnecedor!$A:$G,7,0)</f>
        <v xml:space="preserve">DISCOS / LIXAS / ABRASIVOS </v>
      </c>
    </row>
    <row r="4396" spans="1:11" x14ac:dyDescent="0.3">
      <c r="A4396" s="15">
        <v>85710</v>
      </c>
      <c r="B4396" s="15" t="str">
        <f>VLOOKUP(Tabela14[[#This Row],[CÓDIGO]],[1]fornnecedor!$A:$E,5,0)</f>
        <v>MULTILONAS LTDA</v>
      </c>
      <c r="C4396" s="16" t="s">
        <v>4603</v>
      </c>
      <c r="D4396" s="16" t="s">
        <v>1140</v>
      </c>
      <c r="E4396" s="22">
        <v>0</v>
      </c>
      <c r="F4396" s="30">
        <v>4</v>
      </c>
      <c r="G4396" s="17">
        <v>228.3</v>
      </c>
      <c r="H4396" s="11">
        <f t="shared" si="136"/>
        <v>0</v>
      </c>
      <c r="I4396" s="12">
        <f t="shared" si="137"/>
        <v>913.2</v>
      </c>
      <c r="J4396" s="13" t="s">
        <v>1105</v>
      </c>
      <c r="K4396" s="37" t="str">
        <f>VLOOKUP(Tabela14[[#This Row],[CÓDIGO]],[1]fornnecedor!$A:$G,7,0)</f>
        <v>LONAS</v>
      </c>
    </row>
    <row r="4397" spans="1:11" x14ac:dyDescent="0.3">
      <c r="A4397" s="8">
        <v>85713</v>
      </c>
      <c r="B4397" s="8" t="str">
        <f>VLOOKUP(Tabela14[[#This Row],[CÓDIGO]],[1]fornnecedor!$A:$E,5,0)</f>
        <v>MULTILONAS LTDA</v>
      </c>
      <c r="C4397" s="9" t="s">
        <v>4604</v>
      </c>
      <c r="D4397" s="9" t="s">
        <v>1140</v>
      </c>
      <c r="E4397" s="23">
        <v>0</v>
      </c>
      <c r="F4397" s="31">
        <v>2</v>
      </c>
      <c r="G4397" s="10">
        <v>456.6</v>
      </c>
      <c r="H4397" s="11">
        <f t="shared" si="136"/>
        <v>0</v>
      </c>
      <c r="I4397" s="12">
        <f t="shared" si="137"/>
        <v>913.2</v>
      </c>
      <c r="J4397" s="13" t="s">
        <v>1105</v>
      </c>
      <c r="K4397" s="37" t="str">
        <f>VLOOKUP(Tabela14[[#This Row],[CÓDIGO]],[1]fornnecedor!$A:$G,7,0)</f>
        <v>LONAS</v>
      </c>
    </row>
    <row r="4398" spans="1:11" x14ac:dyDescent="0.3">
      <c r="A4398" s="15">
        <v>84586</v>
      </c>
      <c r="B4398" s="15" t="str">
        <f>VLOOKUP(Tabela14[[#This Row],[CÓDIGO]],[1]fornnecedor!$A:$E,5,0)</f>
        <v>BRASILUX TINTAS TECNICAS LTDA</v>
      </c>
      <c r="C4398" s="16" t="s">
        <v>4605</v>
      </c>
      <c r="D4398" s="16" t="s">
        <v>549</v>
      </c>
      <c r="E4398" s="22">
        <v>0</v>
      </c>
      <c r="F4398" s="30">
        <v>9.36</v>
      </c>
      <c r="G4398" s="17">
        <v>97.67</v>
      </c>
      <c r="H4398" s="11">
        <f t="shared" si="136"/>
        <v>0</v>
      </c>
      <c r="I4398" s="12">
        <f t="shared" si="137"/>
        <v>914.19119999999998</v>
      </c>
      <c r="J4398" s="13" t="s">
        <v>1105</v>
      </c>
      <c r="K4398" s="37" t="str">
        <f>VLOOKUP(Tabela14[[#This Row],[CÓDIGO]],[1]fornnecedor!$A:$G,7,0)</f>
        <v>PIGMENTOS IMOBILIÁRIOS</v>
      </c>
    </row>
    <row r="4399" spans="1:11" x14ac:dyDescent="0.3">
      <c r="A4399" s="15">
        <v>83860</v>
      </c>
      <c r="B4399" s="15" t="str">
        <f>VLOOKUP(Tabela14[[#This Row],[CÓDIGO]],[1]fornnecedor!$A:$E,5,0)</f>
        <v>3M DO BRASIL LTDA</v>
      </c>
      <c r="C4399" s="16" t="s">
        <v>4606</v>
      </c>
      <c r="D4399" s="16" t="s">
        <v>366</v>
      </c>
      <c r="E4399" s="22">
        <v>0</v>
      </c>
      <c r="F4399" s="30">
        <v>202</v>
      </c>
      <c r="G4399" s="17">
        <v>4.54</v>
      </c>
      <c r="H4399" s="11">
        <f t="shared" si="136"/>
        <v>0</v>
      </c>
      <c r="I4399" s="12">
        <f t="shared" si="137"/>
        <v>917.08</v>
      </c>
      <c r="J4399" s="13" t="s">
        <v>1105</v>
      </c>
      <c r="K4399" s="37" t="str">
        <f>VLOOKUP(Tabela14[[#This Row],[CÓDIGO]],[1]fornnecedor!$A:$G,7,0)</f>
        <v>APLICADORES / ADAPTADORES / ENGATES / SUPORTES</v>
      </c>
    </row>
    <row r="4400" spans="1:11" x14ac:dyDescent="0.3">
      <c r="A4400" s="15">
        <v>23640</v>
      </c>
      <c r="B4400" s="15" t="str">
        <f>VLOOKUP(Tabela14[[#This Row],[CÓDIGO]],[1]fornnecedor!$A:$E,5,0)</f>
        <v>SAINT- GOBAIN DO BRASIL PROD. IND. E CONSTR. LTDA</v>
      </c>
      <c r="C4400" s="16" t="s">
        <v>4608</v>
      </c>
      <c r="D4400" s="16" t="s">
        <v>49</v>
      </c>
      <c r="E4400" s="22">
        <v>0</v>
      </c>
      <c r="F4400" s="30">
        <v>12</v>
      </c>
      <c r="G4400" s="17">
        <v>76.55</v>
      </c>
      <c r="H4400" s="11">
        <f t="shared" si="136"/>
        <v>0</v>
      </c>
      <c r="I4400" s="12">
        <f t="shared" si="137"/>
        <v>918.59999999999991</v>
      </c>
      <c r="J4400" s="13" t="s">
        <v>1105</v>
      </c>
      <c r="K4400" s="37" t="str">
        <f>VLOOKUP(Tabela14[[#This Row],[CÓDIGO]],[1]fornnecedor!$A:$G,7,0)</f>
        <v>....................</v>
      </c>
    </row>
    <row r="4401" spans="1:11" x14ac:dyDescent="0.3">
      <c r="A4401" s="15">
        <v>86890</v>
      </c>
      <c r="B4401" s="15" t="str">
        <f>VLOOKUP(Tabela14[[#This Row],[CÓDIGO]],[1]fornnecedor!$A:$E,5,0)</f>
        <v>OTTO BAUMGART IND E COM S/A</v>
      </c>
      <c r="C4401" s="16" t="s">
        <v>4610</v>
      </c>
      <c r="D4401" s="16" t="s">
        <v>3618</v>
      </c>
      <c r="E4401" s="22">
        <v>0</v>
      </c>
      <c r="F4401" s="30">
        <v>92</v>
      </c>
      <c r="G4401" s="17">
        <v>10.06</v>
      </c>
      <c r="H4401" s="11">
        <f t="shared" si="136"/>
        <v>0</v>
      </c>
      <c r="I4401" s="12">
        <f t="shared" si="137"/>
        <v>925.5200000000001</v>
      </c>
      <c r="J4401" s="13" t="s">
        <v>1105</v>
      </c>
      <c r="K4401" s="37" t="str">
        <f>VLOOKUP(Tabela14[[#This Row],[CÓDIGO]],[1]fornnecedor!$A:$G,7,0)</f>
        <v>IMPERMEABILIZANTES</v>
      </c>
    </row>
    <row r="4402" spans="1:11" x14ac:dyDescent="0.3">
      <c r="A4402" s="15">
        <v>85515</v>
      </c>
      <c r="B4402" s="15" t="str">
        <f>VLOOKUP(Tabela14[[#This Row],[CÓDIGO]],[1]fornnecedor!$A:$E,5,0)</f>
        <v>VONIXX INDUSTRIA E COMERCIO DE POLIDORES LTDA</v>
      </c>
      <c r="C4402" s="16" t="s">
        <v>4611</v>
      </c>
      <c r="D4402" s="16" t="s">
        <v>515</v>
      </c>
      <c r="E4402" s="22">
        <v>0</v>
      </c>
      <c r="F4402" s="30">
        <v>30</v>
      </c>
      <c r="G4402" s="17">
        <v>30.87</v>
      </c>
      <c r="H4402" s="11">
        <f t="shared" si="136"/>
        <v>0</v>
      </c>
      <c r="I4402" s="12">
        <f t="shared" si="137"/>
        <v>926.1</v>
      </c>
      <c r="J4402" s="13" t="s">
        <v>1105</v>
      </c>
      <c r="K4402" s="37" t="str">
        <f>VLOOKUP(Tabela14[[#This Row],[CÓDIGO]],[1]fornnecedor!$A:$G,7,0)</f>
        <v>LINHA DE HIGENIZAÇÃO E ESTÉTICA  AUTOMOTIVA VONIX</v>
      </c>
    </row>
    <row r="4403" spans="1:11" x14ac:dyDescent="0.3">
      <c r="A4403" s="15">
        <v>201</v>
      </c>
      <c r="B4403" s="15" t="str">
        <f>VLOOKUP(Tabela14[[#This Row],[CÓDIGO]],[1]fornnecedor!$A:$E,5,0)</f>
        <v>BLACK &amp; DECKER DO BRASIL LTDA</v>
      </c>
      <c r="C4403" s="16" t="s">
        <v>4612</v>
      </c>
      <c r="D4403" s="16" t="s">
        <v>871</v>
      </c>
      <c r="E4403" s="22">
        <v>0</v>
      </c>
      <c r="F4403" s="30">
        <v>4</v>
      </c>
      <c r="G4403" s="17">
        <v>232.14</v>
      </c>
      <c r="H4403" s="11">
        <f t="shared" si="136"/>
        <v>0</v>
      </c>
      <c r="I4403" s="12">
        <f t="shared" si="137"/>
        <v>928.56</v>
      </c>
      <c r="J4403" s="13" t="s">
        <v>1105</v>
      </c>
      <c r="K4403" s="37" t="str">
        <f>VLOOKUP(Tabela14[[#This Row],[CÓDIGO]],[1]fornnecedor!$A:$G,7,0)</f>
        <v>OUTRAS FERRAMENTAS / EQUIPAMENTOS</v>
      </c>
    </row>
    <row r="4404" spans="1:11" x14ac:dyDescent="0.3">
      <c r="A4404" s="8">
        <v>86879</v>
      </c>
      <c r="B4404" s="8" t="str">
        <f>VLOOKUP(Tabela14[[#This Row],[CÓDIGO]],[1]fornnecedor!$A:$E,5,0)</f>
        <v>OTTO BAUMGART IND E COM S/A</v>
      </c>
      <c r="C4404" s="9" t="s">
        <v>4614</v>
      </c>
      <c r="D4404" s="9" t="s">
        <v>3618</v>
      </c>
      <c r="E4404" s="23">
        <v>0</v>
      </c>
      <c r="F4404" s="31">
        <v>30</v>
      </c>
      <c r="G4404" s="10">
        <v>30.97</v>
      </c>
      <c r="H4404" s="11">
        <f t="shared" si="136"/>
        <v>0</v>
      </c>
      <c r="I4404" s="12">
        <f t="shared" si="137"/>
        <v>929.09999999999991</v>
      </c>
      <c r="J4404" s="13" t="s">
        <v>1105</v>
      </c>
      <c r="K4404" s="37" t="str">
        <f>VLOOKUP(Tabela14[[#This Row],[CÓDIGO]],[1]fornnecedor!$A:$G,7,0)</f>
        <v>IMPERMEABILIZANTES</v>
      </c>
    </row>
    <row r="4405" spans="1:11" x14ac:dyDescent="0.3">
      <c r="A4405" s="8">
        <v>20363</v>
      </c>
      <c r="B4405" s="8" t="str">
        <f>VLOOKUP(Tabela14[[#This Row],[CÓDIGO]],[1]fornnecedor!$A:$E,5,0)</f>
        <v>SHERWIN - WILLIAMS DO BRASIL IND. E COM. LTDA</v>
      </c>
      <c r="C4405" s="9" t="s">
        <v>4615</v>
      </c>
      <c r="D4405" s="9" t="s">
        <v>324</v>
      </c>
      <c r="E4405" s="23">
        <v>0</v>
      </c>
      <c r="F4405" s="31">
        <v>12</v>
      </c>
      <c r="G4405" s="10">
        <v>77.430000000000007</v>
      </c>
      <c r="H4405" s="11">
        <f t="shared" si="136"/>
        <v>0</v>
      </c>
      <c r="I4405" s="12">
        <f t="shared" si="137"/>
        <v>929.16000000000008</v>
      </c>
      <c r="J4405" s="13" t="s">
        <v>1105</v>
      </c>
      <c r="K4405" s="37" t="str">
        <f>VLOOKUP(Tabela14[[#This Row],[CÓDIGO]],[1]fornnecedor!$A:$G,7,0)</f>
        <v>GRUPO CONVERSAO</v>
      </c>
    </row>
    <row r="4406" spans="1:11" x14ac:dyDescent="0.3">
      <c r="A4406" s="8">
        <v>21808</v>
      </c>
      <c r="B4406" s="8" t="str">
        <f>VLOOKUP(Tabela14[[#This Row],[CÓDIGO]],[1]fornnecedor!$A:$E,5,0)</f>
        <v>AKZO NOBEL LTDA AUTO</v>
      </c>
      <c r="C4406" s="9" t="s">
        <v>4616</v>
      </c>
      <c r="D4406" s="9" t="s">
        <v>103</v>
      </c>
      <c r="E4406" s="23">
        <v>0</v>
      </c>
      <c r="F4406" s="31">
        <v>9</v>
      </c>
      <c r="G4406" s="10">
        <v>103.68</v>
      </c>
      <c r="H4406" s="11">
        <f t="shared" si="136"/>
        <v>0</v>
      </c>
      <c r="I4406" s="12">
        <f t="shared" si="137"/>
        <v>933.12000000000012</v>
      </c>
      <c r="J4406" s="13" t="s">
        <v>1105</v>
      </c>
      <c r="K4406" s="37" t="str">
        <f>VLOOKUP(Tabela14[[#This Row],[CÓDIGO]],[1]fornnecedor!$A:$G,7,0)</f>
        <v>PRIMER AUTOMOTIVO</v>
      </c>
    </row>
    <row r="4407" spans="1:11" x14ac:dyDescent="0.3">
      <c r="A4407" s="8">
        <v>84723</v>
      </c>
      <c r="B4407" s="8" t="str">
        <f>VLOOKUP(Tabela14[[#This Row],[CÓDIGO]],[1]fornnecedor!$A:$E,5,0)</f>
        <v>BRASILUX TINTAS TECNICAS LTDA</v>
      </c>
      <c r="C4407" s="9" t="s">
        <v>4617</v>
      </c>
      <c r="D4407" s="9" t="s">
        <v>549</v>
      </c>
      <c r="E4407" s="23">
        <v>0</v>
      </c>
      <c r="F4407" s="31">
        <v>17</v>
      </c>
      <c r="G4407" s="10">
        <v>54.9</v>
      </c>
      <c r="H4407" s="11">
        <f t="shared" si="136"/>
        <v>0</v>
      </c>
      <c r="I4407" s="12">
        <f t="shared" si="137"/>
        <v>933.3</v>
      </c>
      <c r="J4407" s="13" t="s">
        <v>1105</v>
      </c>
      <c r="K4407" s="37" t="str">
        <f>VLOOKUP(Tabela14[[#This Row],[CÓDIGO]],[1]fornnecedor!$A:$G,7,0)</f>
        <v>ESMALTES</v>
      </c>
    </row>
    <row r="4408" spans="1:11" x14ac:dyDescent="0.3">
      <c r="A4408" s="15">
        <v>21772</v>
      </c>
      <c r="B4408" s="15" t="str">
        <f>VLOOKUP(Tabela14[[#This Row],[CÓDIGO]],[1]fornnecedor!$A:$E,5,0)</f>
        <v>ROBERLO DO BRASIL LTDA</v>
      </c>
      <c r="C4408" s="16" t="s">
        <v>4618</v>
      </c>
      <c r="D4408" s="16" t="s">
        <v>2513</v>
      </c>
      <c r="E4408" s="22">
        <v>0</v>
      </c>
      <c r="F4408" s="30">
        <v>22</v>
      </c>
      <c r="G4408" s="17">
        <v>42.43</v>
      </c>
      <c r="H4408" s="11">
        <f t="shared" si="136"/>
        <v>0</v>
      </c>
      <c r="I4408" s="12">
        <f t="shared" si="137"/>
        <v>933.46</v>
      </c>
      <c r="J4408" s="13" t="s">
        <v>1105</v>
      </c>
      <c r="K4408" s="37" t="str">
        <f>VLOOKUP(Tabela14[[#This Row],[CÓDIGO]],[1]fornnecedor!$A:$G,7,0)</f>
        <v>VEDADORES / SELANTES</v>
      </c>
    </row>
    <row r="4409" spans="1:11" x14ac:dyDescent="0.3">
      <c r="A4409" s="8">
        <v>84162</v>
      </c>
      <c r="B4409" s="8" t="str">
        <f>VLOOKUP(Tabela14[[#This Row],[CÓDIGO]],[1]fornnecedor!$A:$E,5,0)</f>
        <v>BRASILUX TINTAS TECNICAS LTDA</v>
      </c>
      <c r="C4409" s="9" t="s">
        <v>4622</v>
      </c>
      <c r="D4409" s="9" t="s">
        <v>549</v>
      </c>
      <c r="E4409" s="23">
        <v>0</v>
      </c>
      <c r="F4409" s="31">
        <v>85</v>
      </c>
      <c r="G4409" s="10">
        <v>11.02</v>
      </c>
      <c r="H4409" s="11">
        <f t="shared" si="136"/>
        <v>0</v>
      </c>
      <c r="I4409" s="12">
        <f t="shared" si="137"/>
        <v>936.69999999999993</v>
      </c>
      <c r="J4409" s="13" t="s">
        <v>1105</v>
      </c>
      <c r="K4409" s="37" t="str">
        <f>VLOOKUP(Tabela14[[#This Row],[CÓDIGO]],[1]fornnecedor!$A:$G,7,0)</f>
        <v>ESMALTES</v>
      </c>
    </row>
    <row r="4410" spans="1:11" x14ac:dyDescent="0.3">
      <c r="A4410" s="8">
        <v>9965</v>
      </c>
      <c r="B4410" s="8" t="str">
        <f>VLOOKUP(Tabela14[[#This Row],[CÓDIGO]],[1]fornnecedor!$A:$E,5,0)</f>
        <v>AKZO NOBEL LTDA AUTO</v>
      </c>
      <c r="C4410" s="9" t="s">
        <v>4623</v>
      </c>
      <c r="D4410" s="9" t="s">
        <v>127</v>
      </c>
      <c r="E4410" s="23">
        <v>0</v>
      </c>
      <c r="F4410" s="31">
        <v>3.85</v>
      </c>
      <c r="G4410" s="10">
        <v>243.35</v>
      </c>
      <c r="H4410" s="11">
        <f t="shared" si="136"/>
        <v>0</v>
      </c>
      <c r="I4410" s="12">
        <f t="shared" si="137"/>
        <v>936.89750000000004</v>
      </c>
      <c r="J4410" s="13" t="s">
        <v>1105</v>
      </c>
      <c r="K4410" s="37" t="str">
        <f>VLOOKUP(Tabela14[[#This Row],[CÓDIGO]],[1]fornnecedor!$A:$G,7,0)</f>
        <v>BASES POLIÉSTER</v>
      </c>
    </row>
    <row r="4411" spans="1:11" x14ac:dyDescent="0.3">
      <c r="A4411" s="15">
        <v>86212</v>
      </c>
      <c r="B4411" s="15" t="str">
        <f>VLOOKUP(Tabela14[[#This Row],[CÓDIGO]],[1]fornnecedor!$A:$E,5,0)</f>
        <v>AKZO NOBEL LTDA DECOR</v>
      </c>
      <c r="C4411" s="16" t="s">
        <v>4626</v>
      </c>
      <c r="D4411" s="16" t="s">
        <v>543</v>
      </c>
      <c r="E4411" s="22">
        <v>0</v>
      </c>
      <c r="F4411" s="30">
        <v>12</v>
      </c>
      <c r="G4411" s="17">
        <v>78.58</v>
      </c>
      <c r="H4411" s="11">
        <f t="shared" si="136"/>
        <v>0</v>
      </c>
      <c r="I4411" s="12">
        <f t="shared" si="137"/>
        <v>942.96</v>
      </c>
      <c r="J4411" s="13" t="s">
        <v>1105</v>
      </c>
      <c r="K4411" s="37" t="str">
        <f>VLOOKUP(Tabela14[[#This Row],[CÓDIGO]],[1]fornnecedor!$A:$G,7,0)</f>
        <v>BASES IMOBILIÁRIAS</v>
      </c>
    </row>
    <row r="4412" spans="1:11" x14ac:dyDescent="0.3">
      <c r="A4412" s="8">
        <v>23796</v>
      </c>
      <c r="B4412" s="8" t="str">
        <f>VLOOKUP(Tabela14[[#This Row],[CÓDIGO]],[1]fornnecedor!$A:$E,5,0)</f>
        <v>S.K IND E COM DE PROD PLASTICOS LTDA</v>
      </c>
      <c r="C4412" s="9" t="s">
        <v>4631</v>
      </c>
      <c r="D4412" s="9" t="s">
        <v>4632</v>
      </c>
      <c r="E4412" s="23">
        <v>0</v>
      </c>
      <c r="F4412" s="31">
        <v>50</v>
      </c>
      <c r="G4412" s="10">
        <v>19</v>
      </c>
      <c r="H4412" s="11">
        <f t="shared" si="136"/>
        <v>0</v>
      </c>
      <c r="I4412" s="12">
        <f t="shared" si="137"/>
        <v>950</v>
      </c>
      <c r="J4412" s="13" t="s">
        <v>1105</v>
      </c>
      <c r="K4412" s="37" t="str">
        <f>VLOOKUP(Tabela14[[#This Row],[CÓDIGO]],[1]fornnecedor!$A:$G,7,0)</f>
        <v>.............................................</v>
      </c>
    </row>
    <row r="4413" spans="1:11" x14ac:dyDescent="0.3">
      <c r="A4413" s="8">
        <v>86064</v>
      </c>
      <c r="B4413" s="8" t="str">
        <f>VLOOKUP(Tabela14[[#This Row],[CÓDIGO]],[1]fornnecedor!$A:$E,5,0)</f>
        <v>AKZO NOBEL LTDA DECOR</v>
      </c>
      <c r="C4413" s="9" t="s">
        <v>4633</v>
      </c>
      <c r="D4413" s="9" t="s">
        <v>543</v>
      </c>
      <c r="E4413" s="23">
        <v>0</v>
      </c>
      <c r="F4413" s="31">
        <v>10</v>
      </c>
      <c r="G4413" s="10">
        <v>95.01</v>
      </c>
      <c r="H4413" s="11">
        <f t="shared" si="136"/>
        <v>0</v>
      </c>
      <c r="I4413" s="12">
        <f t="shared" si="137"/>
        <v>950.1</v>
      </c>
      <c r="J4413" s="13" t="s">
        <v>1105</v>
      </c>
      <c r="K4413" s="37" t="str">
        <f>VLOOKUP(Tabela14[[#This Row],[CÓDIGO]],[1]fornnecedor!$A:$G,7,0)</f>
        <v>ESMALTES</v>
      </c>
    </row>
    <row r="4414" spans="1:11" x14ac:dyDescent="0.3">
      <c r="A4414" s="15">
        <v>21418</v>
      </c>
      <c r="B4414" s="15" t="str">
        <f>VLOOKUP(Tabela14[[#This Row],[CÓDIGO]],[1]fornnecedor!$A:$E,5,0)</f>
        <v>SHERWIN - WILLIAMS DO BRASIL IND. E COM. LTDA</v>
      </c>
      <c r="C4414" s="16" t="s">
        <v>4637</v>
      </c>
      <c r="D4414" s="16" t="s">
        <v>324</v>
      </c>
      <c r="E4414" s="22">
        <v>0</v>
      </c>
      <c r="F4414" s="30">
        <v>24</v>
      </c>
      <c r="G4414" s="17">
        <v>39.79</v>
      </c>
      <c r="H4414" s="11">
        <f t="shared" si="136"/>
        <v>0</v>
      </c>
      <c r="I4414" s="12">
        <f t="shared" si="137"/>
        <v>954.96</v>
      </c>
      <c r="J4414" s="13" t="s">
        <v>1105</v>
      </c>
      <c r="K4414" s="37" t="str">
        <f>VLOOKUP(Tabela14[[#This Row],[CÓDIGO]],[1]fornnecedor!$A:$G,7,0)</f>
        <v>TINTAS POLIÉSTER</v>
      </c>
    </row>
    <row r="4415" spans="1:11" x14ac:dyDescent="0.3">
      <c r="A4415" s="8">
        <v>86776</v>
      </c>
      <c r="B4415" s="8" t="str">
        <f>VLOOKUP(Tabela14[[#This Row],[CÓDIGO]],[1]fornnecedor!$A:$E,5,0)</f>
        <v>AKZO NOBEL LTDA DECOR</v>
      </c>
      <c r="C4415" s="9" t="s">
        <v>4638</v>
      </c>
      <c r="D4415" s="9" t="s">
        <v>2266</v>
      </c>
      <c r="E4415" s="23">
        <v>0</v>
      </c>
      <c r="F4415" s="31">
        <v>4</v>
      </c>
      <c r="G4415" s="10">
        <v>238.84</v>
      </c>
      <c r="H4415" s="11">
        <f t="shared" si="136"/>
        <v>0</v>
      </c>
      <c r="I4415" s="12">
        <f t="shared" si="137"/>
        <v>955.36</v>
      </c>
      <c r="J4415" s="13" t="s">
        <v>1105</v>
      </c>
      <c r="K4415" s="37" t="str">
        <f>VLOOKUP(Tabela14[[#This Row],[CÓDIGO]],[1]fornnecedor!$A:$G,7,0)</f>
        <v>IMPERMEABILIZANTES</v>
      </c>
    </row>
    <row r="4416" spans="1:11" x14ac:dyDescent="0.3">
      <c r="A4416" s="8">
        <v>84061</v>
      </c>
      <c r="B4416" s="8" t="str">
        <f>VLOOKUP(Tabela14[[#This Row],[CÓDIGO]],[1]fornnecedor!$A:$E,5,0)</f>
        <v>BRASILUX TINTAS TECNICAS LTDA</v>
      </c>
      <c r="C4416" s="9" t="s">
        <v>4640</v>
      </c>
      <c r="D4416" s="9" t="s">
        <v>549</v>
      </c>
      <c r="E4416" s="23">
        <v>0</v>
      </c>
      <c r="F4416" s="31">
        <v>10</v>
      </c>
      <c r="G4416" s="10">
        <v>95.81</v>
      </c>
      <c r="H4416" s="11">
        <f t="shared" si="136"/>
        <v>0</v>
      </c>
      <c r="I4416" s="12">
        <f t="shared" si="137"/>
        <v>958.1</v>
      </c>
      <c r="J4416" s="13" t="s">
        <v>1105</v>
      </c>
      <c r="K4416" s="37" t="str">
        <f>VLOOKUP(Tabela14[[#This Row],[CÓDIGO]],[1]fornnecedor!$A:$G,7,0)</f>
        <v>LINHA MOVELEIRA</v>
      </c>
    </row>
    <row r="4417" spans="1:11" x14ac:dyDescent="0.3">
      <c r="A4417" s="8">
        <v>86259</v>
      </c>
      <c r="B4417" s="8" t="str">
        <f>VLOOKUP(Tabela14[[#This Row],[CÓDIGO]],[1]fornnecedor!$A:$E,5,0)</f>
        <v>AKZO NOBEL LTDA DECOR</v>
      </c>
      <c r="C4417" s="9" t="s">
        <v>4642</v>
      </c>
      <c r="D4417" s="9" t="s">
        <v>543</v>
      </c>
      <c r="E4417" s="23">
        <v>0</v>
      </c>
      <c r="F4417" s="31">
        <v>9</v>
      </c>
      <c r="G4417" s="10">
        <v>106.82</v>
      </c>
      <c r="H4417" s="11">
        <f t="shared" si="136"/>
        <v>0</v>
      </c>
      <c r="I4417" s="12">
        <f t="shared" si="137"/>
        <v>961.37999999999988</v>
      </c>
      <c r="J4417" s="13" t="s">
        <v>1105</v>
      </c>
      <c r="K4417" s="37" t="str">
        <f>VLOOKUP(Tabela14[[#This Row],[CÓDIGO]],[1]fornnecedor!$A:$G,7,0)</f>
        <v>BASES IMOBILIÁRIAS</v>
      </c>
    </row>
    <row r="4418" spans="1:11" x14ac:dyDescent="0.3">
      <c r="A4418" s="15">
        <v>84918</v>
      </c>
      <c r="B4418" s="15" t="str">
        <f>VLOOKUP(Tabela14[[#This Row],[CÓDIGO]],[1]fornnecedor!$A:$E,5,0)</f>
        <v>EURO TECHNIKER COM. IMP. E EXP. DE EQUIP. IND. LTD</v>
      </c>
      <c r="C4418" s="16" t="s">
        <v>4643</v>
      </c>
      <c r="D4418" s="16" t="s">
        <v>454</v>
      </c>
      <c r="E4418" s="22">
        <v>0</v>
      </c>
      <c r="F4418" s="30">
        <v>1</v>
      </c>
      <c r="G4418" s="17">
        <v>962.12</v>
      </c>
      <c r="H4418" s="11">
        <f t="shared" ref="H4418:H4481" si="138">G4418*E4418</f>
        <v>0</v>
      </c>
      <c r="I4418" s="12">
        <f t="shared" ref="I4418:I4481" si="139">G4418*F4418</f>
        <v>962.12</v>
      </c>
      <c r="J4418" s="13" t="s">
        <v>1105</v>
      </c>
      <c r="K4418" s="37" t="str">
        <f>VLOOKUP(Tabela14[[#This Row],[CÓDIGO]],[1]fornnecedor!$A:$G,7,0)</f>
        <v>PISTOLAS</v>
      </c>
    </row>
    <row r="4419" spans="1:11" x14ac:dyDescent="0.3">
      <c r="A4419" s="8">
        <v>85523</v>
      </c>
      <c r="B4419" s="8" t="str">
        <f>VLOOKUP(Tabela14[[#This Row],[CÓDIGO]],[1]fornnecedor!$A:$E,5,0)</f>
        <v>MARTELENA ALMEIDA INDUSTRIA E COMERCIO DE TINTAS EIRELI</v>
      </c>
      <c r="C4419" s="9" t="s">
        <v>4644</v>
      </c>
      <c r="D4419" s="9" t="s">
        <v>830</v>
      </c>
      <c r="E4419" s="23">
        <v>0</v>
      </c>
      <c r="F4419" s="31">
        <v>7</v>
      </c>
      <c r="G4419" s="10">
        <v>137.55000000000001</v>
      </c>
      <c r="H4419" s="11">
        <f t="shared" si="138"/>
        <v>0</v>
      </c>
      <c r="I4419" s="12">
        <f t="shared" si="139"/>
        <v>962.85000000000014</v>
      </c>
      <c r="J4419" s="13" t="s">
        <v>1105</v>
      </c>
      <c r="K4419" s="37" t="str">
        <f>VLOOKUP(Tabela14[[#This Row],[CÓDIGO]],[1]fornnecedor!$A:$G,7,0)</f>
        <v>PEDRAS NATURAIS</v>
      </c>
    </row>
    <row r="4420" spans="1:11" x14ac:dyDescent="0.3">
      <c r="A4420" s="15">
        <v>235</v>
      </c>
      <c r="B4420" s="15" t="str">
        <f>VLOOKUP(Tabela14[[#This Row],[CÓDIGO]],[1]fornnecedor!$A:$E,5,0)</f>
        <v>SKYLACK TINTAS E VERNIZES LTDA</v>
      </c>
      <c r="C4420" s="16" t="s">
        <v>4645</v>
      </c>
      <c r="D4420" s="16" t="s">
        <v>1114</v>
      </c>
      <c r="E4420" s="22">
        <v>0</v>
      </c>
      <c r="F4420" s="30">
        <v>14</v>
      </c>
      <c r="G4420" s="17">
        <v>68.84</v>
      </c>
      <c r="H4420" s="11">
        <f t="shared" si="138"/>
        <v>0</v>
      </c>
      <c r="I4420" s="12">
        <f t="shared" si="139"/>
        <v>963.76</v>
      </c>
      <c r="J4420" s="13" t="s">
        <v>1105</v>
      </c>
      <c r="K4420" s="37" t="str">
        <f>VLOOKUP(Tabela14[[#This Row],[CÓDIGO]],[1]fornnecedor!$A:$G,7,0)</f>
        <v>BASES PU</v>
      </c>
    </row>
    <row r="4421" spans="1:11" x14ac:dyDescent="0.3">
      <c r="A4421" s="15">
        <v>86256</v>
      </c>
      <c r="B4421" s="15" t="str">
        <f>VLOOKUP(Tabela14[[#This Row],[CÓDIGO]],[1]fornnecedor!$A:$E,5,0)</f>
        <v>AKZO NOBEL LTDA DECOR</v>
      </c>
      <c r="C4421" s="16" t="s">
        <v>4647</v>
      </c>
      <c r="D4421" s="16" t="s">
        <v>543</v>
      </c>
      <c r="E4421" s="22">
        <v>0</v>
      </c>
      <c r="F4421" s="30">
        <v>8</v>
      </c>
      <c r="G4421" s="17">
        <v>120.66</v>
      </c>
      <c r="H4421" s="11">
        <f t="shared" si="138"/>
        <v>0</v>
      </c>
      <c r="I4421" s="12">
        <f t="shared" si="139"/>
        <v>965.28</v>
      </c>
      <c r="J4421" s="13" t="s">
        <v>1105</v>
      </c>
      <c r="K4421" s="37" t="str">
        <f>VLOOKUP(Tabela14[[#This Row],[CÓDIGO]],[1]fornnecedor!$A:$G,7,0)</f>
        <v>TINTA PAREDE</v>
      </c>
    </row>
    <row r="4422" spans="1:11" x14ac:dyDescent="0.3">
      <c r="A4422" s="15">
        <v>86820</v>
      </c>
      <c r="B4422" s="15" t="str">
        <f>VLOOKUP(Tabela14[[#This Row],[CÓDIGO]],[1]fornnecedor!$A:$E,5,0)</f>
        <v>AKZO NOBEL LTDA DECOR</v>
      </c>
      <c r="C4422" s="16" t="s">
        <v>4648</v>
      </c>
      <c r="D4422" s="16" t="s">
        <v>543</v>
      </c>
      <c r="E4422" s="22">
        <v>0</v>
      </c>
      <c r="F4422" s="30">
        <v>12</v>
      </c>
      <c r="G4422" s="17">
        <v>80.45</v>
      </c>
      <c r="H4422" s="11">
        <f t="shared" si="138"/>
        <v>0</v>
      </c>
      <c r="I4422" s="12">
        <f t="shared" si="139"/>
        <v>965.40000000000009</v>
      </c>
      <c r="J4422" s="13" t="s">
        <v>1105</v>
      </c>
      <c r="K4422" s="37" t="str">
        <f>VLOOKUP(Tabela14[[#This Row],[CÓDIGO]],[1]fornnecedor!$A:$G,7,0)</f>
        <v>TINTA PAREDE</v>
      </c>
    </row>
    <row r="4423" spans="1:11" x14ac:dyDescent="0.3">
      <c r="A4423" s="15">
        <v>84707</v>
      </c>
      <c r="B4423" s="15" t="str">
        <f>VLOOKUP(Tabela14[[#This Row],[CÓDIGO]],[1]fornnecedor!$A:$E,5,0)</f>
        <v>BRASILUX TINTAS TECNICAS LTDA</v>
      </c>
      <c r="C4423" s="16" t="s">
        <v>4649</v>
      </c>
      <c r="D4423" s="16" t="s">
        <v>549</v>
      </c>
      <c r="E4423" s="22">
        <v>0</v>
      </c>
      <c r="F4423" s="30">
        <v>16</v>
      </c>
      <c r="G4423" s="17">
        <v>60.35</v>
      </c>
      <c r="H4423" s="11">
        <f t="shared" si="138"/>
        <v>0</v>
      </c>
      <c r="I4423" s="12">
        <f t="shared" si="139"/>
        <v>965.6</v>
      </c>
      <c r="J4423" s="13" t="s">
        <v>1105</v>
      </c>
      <c r="K4423" s="37" t="str">
        <f>VLOOKUP(Tabela14[[#This Row],[CÓDIGO]],[1]fornnecedor!$A:$G,7,0)</f>
        <v>TINTAS PU</v>
      </c>
    </row>
    <row r="4424" spans="1:11" x14ac:dyDescent="0.3">
      <c r="A4424" s="15">
        <v>86044</v>
      </c>
      <c r="B4424" s="15" t="str">
        <f>VLOOKUP(Tabela14[[#This Row],[CÓDIGO]],[1]fornnecedor!$A:$E,5,0)</f>
        <v>AKZO NOBEL LTDA DECOR</v>
      </c>
      <c r="C4424" s="16" t="s">
        <v>4651</v>
      </c>
      <c r="D4424" s="16" t="s">
        <v>2127</v>
      </c>
      <c r="E4424" s="22">
        <v>0</v>
      </c>
      <c r="F4424" s="30">
        <v>23</v>
      </c>
      <c r="G4424" s="17">
        <v>42.25</v>
      </c>
      <c r="H4424" s="11">
        <f t="shared" si="138"/>
        <v>0</v>
      </c>
      <c r="I4424" s="12">
        <f t="shared" si="139"/>
        <v>971.75</v>
      </c>
      <c r="J4424" s="13" t="s">
        <v>1105</v>
      </c>
      <c r="K4424" s="37" t="str">
        <f>VLOOKUP(Tabela14[[#This Row],[CÓDIGO]],[1]fornnecedor!$A:$G,7,0)</f>
        <v>ESMALTES</v>
      </c>
    </row>
    <row r="4425" spans="1:11" x14ac:dyDescent="0.3">
      <c r="A4425" s="15">
        <v>86913</v>
      </c>
      <c r="B4425" s="15" t="str">
        <f>VLOOKUP(Tabela14[[#This Row],[CÓDIGO]],[1]fornnecedor!$A:$E,5,0)</f>
        <v>BRASILUX TINTAS TECNICAS LTDA</v>
      </c>
      <c r="C4425" s="16" t="s">
        <v>4653</v>
      </c>
      <c r="D4425" s="16" t="s">
        <v>549</v>
      </c>
      <c r="E4425" s="22">
        <v>0</v>
      </c>
      <c r="F4425" s="30">
        <v>16</v>
      </c>
      <c r="G4425" s="17">
        <v>60.83</v>
      </c>
      <c r="H4425" s="11">
        <f t="shared" si="138"/>
        <v>0</v>
      </c>
      <c r="I4425" s="12">
        <f t="shared" si="139"/>
        <v>973.28</v>
      </c>
      <c r="J4425" s="13" t="s">
        <v>1105</v>
      </c>
      <c r="K4425" s="37" t="str">
        <f>VLOOKUP(Tabela14[[#This Row],[CÓDIGO]],[1]fornnecedor!$A:$G,7,0)</f>
        <v>ESMALTES</v>
      </c>
    </row>
    <row r="4426" spans="1:11" x14ac:dyDescent="0.3">
      <c r="A4426" s="15">
        <v>85245</v>
      </c>
      <c r="B4426" s="15" t="str">
        <f>VLOOKUP(Tabela14[[#This Row],[CÓDIGO]],[1]fornnecedor!$A:$E,5,0)</f>
        <v>BRASILUX TINTAS TECNICAS LTDA</v>
      </c>
      <c r="C4426" s="16" t="s">
        <v>4655</v>
      </c>
      <c r="D4426" s="16" t="s">
        <v>549</v>
      </c>
      <c r="E4426" s="22">
        <v>0</v>
      </c>
      <c r="F4426" s="30">
        <v>7</v>
      </c>
      <c r="G4426" s="17">
        <v>139.25</v>
      </c>
      <c r="H4426" s="11">
        <f t="shared" si="138"/>
        <v>0</v>
      </c>
      <c r="I4426" s="12">
        <f t="shared" si="139"/>
        <v>974.75</v>
      </c>
      <c r="J4426" s="13" t="s">
        <v>1105</v>
      </c>
      <c r="K4426" s="37" t="str">
        <f>VLOOKUP(Tabela14[[#This Row],[CÓDIGO]],[1]fornnecedor!$A:$G,7,0)</f>
        <v>IMPERMEABILIZANTES</v>
      </c>
    </row>
    <row r="4427" spans="1:11" x14ac:dyDescent="0.3">
      <c r="A4427" s="8">
        <v>138</v>
      </c>
      <c r="B4427" s="8" t="str">
        <f>VLOOKUP(Tabela14[[#This Row],[CÓDIGO]],[1]fornnecedor!$A:$E,5,0)</f>
        <v>SKYLACK TINTAS E VERNIZES LTDA</v>
      </c>
      <c r="C4427" s="9" t="s">
        <v>4656</v>
      </c>
      <c r="D4427" s="9" t="s">
        <v>1114</v>
      </c>
      <c r="E4427" s="23">
        <v>0</v>
      </c>
      <c r="F4427" s="31">
        <v>9</v>
      </c>
      <c r="G4427" s="10">
        <v>108.42</v>
      </c>
      <c r="H4427" s="11">
        <f t="shared" si="138"/>
        <v>0</v>
      </c>
      <c r="I4427" s="12">
        <f t="shared" si="139"/>
        <v>975.78</v>
      </c>
      <c r="J4427" s="13" t="s">
        <v>1105</v>
      </c>
      <c r="K4427" s="37" t="str">
        <f>VLOOKUP(Tabela14[[#This Row],[CÓDIGO]],[1]fornnecedor!$A:$G,7,0)</f>
        <v>BASES PU</v>
      </c>
    </row>
    <row r="4428" spans="1:11" x14ac:dyDescent="0.3">
      <c r="A4428" s="8">
        <v>84683</v>
      </c>
      <c r="B4428" s="8" t="str">
        <f>VLOOKUP(Tabela14[[#This Row],[CÓDIGO]],[1]fornnecedor!$A:$E,5,0)</f>
        <v>BRASILUX TINTAS TECNICAS LTDA</v>
      </c>
      <c r="C4428" s="9" t="s">
        <v>4658</v>
      </c>
      <c r="D4428" s="9" t="s">
        <v>549</v>
      </c>
      <c r="E4428" s="23">
        <v>0</v>
      </c>
      <c r="F4428" s="31">
        <v>11</v>
      </c>
      <c r="G4428" s="10">
        <v>88.86</v>
      </c>
      <c r="H4428" s="11">
        <f t="shared" si="138"/>
        <v>0</v>
      </c>
      <c r="I4428" s="12">
        <f t="shared" si="139"/>
        <v>977.46</v>
      </c>
      <c r="J4428" s="13" t="s">
        <v>1105</v>
      </c>
      <c r="K4428" s="37" t="str">
        <f>VLOOKUP(Tabela14[[#This Row],[CÓDIGO]],[1]fornnecedor!$A:$G,7,0)</f>
        <v>EPOXI</v>
      </c>
    </row>
    <row r="4429" spans="1:11" x14ac:dyDescent="0.3">
      <c r="A4429" s="8">
        <v>224</v>
      </c>
      <c r="B4429" s="8" t="str">
        <f>VLOOKUP(Tabela14[[#This Row],[CÓDIGO]],[1]fornnecedor!$A:$E,5,0)</f>
        <v>SKYLACK TINTAS E VERNIZES LTDA</v>
      </c>
      <c r="C4429" s="9" t="s">
        <v>4659</v>
      </c>
      <c r="D4429" s="9" t="s">
        <v>1114</v>
      </c>
      <c r="E4429" s="23">
        <v>0</v>
      </c>
      <c r="F4429" s="31">
        <v>3</v>
      </c>
      <c r="G4429" s="10">
        <v>327.23</v>
      </c>
      <c r="H4429" s="11">
        <f t="shared" si="138"/>
        <v>0</v>
      </c>
      <c r="I4429" s="12">
        <f t="shared" si="139"/>
        <v>981.69</v>
      </c>
      <c r="J4429" s="13" t="s">
        <v>1105</v>
      </c>
      <c r="K4429" s="37" t="str">
        <f>VLOOKUP(Tabela14[[#This Row],[CÓDIGO]],[1]fornnecedor!$A:$G,7,0)</f>
        <v>BASES PU</v>
      </c>
    </row>
    <row r="4430" spans="1:11" x14ac:dyDescent="0.3">
      <c r="A4430" s="15">
        <v>85266</v>
      </c>
      <c r="B4430" s="15" t="str">
        <f>VLOOKUP(Tabela14[[#This Row],[CÓDIGO]],[1]fornnecedor!$A:$E,5,0)</f>
        <v>BRASILUX TINTAS TECNICAS LTDA</v>
      </c>
      <c r="C4430" s="16" t="s">
        <v>573</v>
      </c>
      <c r="D4430" s="16" t="s">
        <v>549</v>
      </c>
      <c r="E4430" s="22">
        <v>0</v>
      </c>
      <c r="F4430" s="30">
        <v>15</v>
      </c>
      <c r="G4430" s="17">
        <v>65.900000000000006</v>
      </c>
      <c r="H4430" s="11">
        <f t="shared" si="138"/>
        <v>0</v>
      </c>
      <c r="I4430" s="12">
        <f t="shared" si="139"/>
        <v>988.50000000000011</v>
      </c>
      <c r="J4430" s="13" t="s">
        <v>1105</v>
      </c>
      <c r="K4430" s="37" t="str">
        <f>VLOOKUP(Tabela14[[#This Row],[CÓDIGO]],[1]fornnecedor!$A:$G,7,0)</f>
        <v>ESMALTES</v>
      </c>
    </row>
    <row r="4431" spans="1:11" x14ac:dyDescent="0.3">
      <c r="A4431" s="15">
        <v>23353</v>
      </c>
      <c r="B4431" s="15" t="str">
        <f>VLOOKUP(Tabela14[[#This Row],[CÓDIGO]],[1]fornnecedor!$A:$E,5,0)</f>
        <v>3M DO BRASIL LTDA</v>
      </c>
      <c r="C4431" s="16" t="s">
        <v>4661</v>
      </c>
      <c r="D4431" s="16" t="s">
        <v>366</v>
      </c>
      <c r="E4431" s="22">
        <v>0</v>
      </c>
      <c r="F4431" s="30">
        <v>5</v>
      </c>
      <c r="G4431" s="17">
        <v>198.22</v>
      </c>
      <c r="H4431" s="11">
        <f t="shared" si="138"/>
        <v>0</v>
      </c>
      <c r="I4431" s="12">
        <f t="shared" si="139"/>
        <v>991.1</v>
      </c>
      <c r="J4431" s="13" t="s">
        <v>1105</v>
      </c>
      <c r="K4431" s="37" t="str">
        <f>VLOOKUP(Tabela14[[#This Row],[CÓDIGO]],[1]fornnecedor!$A:$G,7,0)</f>
        <v>BOINAS PARA POLIMENTO</v>
      </c>
    </row>
    <row r="4432" spans="1:11" x14ac:dyDescent="0.3">
      <c r="A4432" s="15">
        <v>84889</v>
      </c>
      <c r="B4432" s="15" t="str">
        <f>VLOOKUP(Tabela14[[#This Row],[CÓDIGO]],[1]fornnecedor!$A:$E,5,0)</f>
        <v>BRASILUX TINTAS TECNICAS LTDA</v>
      </c>
      <c r="C4432" s="16" t="s">
        <v>4662</v>
      </c>
      <c r="D4432" s="16" t="s">
        <v>549</v>
      </c>
      <c r="E4432" s="22">
        <v>0</v>
      </c>
      <c r="F4432" s="30">
        <v>6</v>
      </c>
      <c r="G4432" s="17">
        <v>165.44</v>
      </c>
      <c r="H4432" s="11">
        <f t="shared" si="138"/>
        <v>0</v>
      </c>
      <c r="I4432" s="12">
        <f t="shared" si="139"/>
        <v>992.64</v>
      </c>
      <c r="J4432" s="13" t="s">
        <v>1105</v>
      </c>
      <c r="K4432" s="37" t="str">
        <f>VLOOKUP(Tabela14[[#This Row],[CÓDIGO]],[1]fornnecedor!$A:$G,7,0)</f>
        <v xml:space="preserve">BASES SISTEMA NO MACHINE </v>
      </c>
    </row>
    <row r="4433" spans="1:11" x14ac:dyDescent="0.3">
      <c r="A4433" s="8">
        <v>84969</v>
      </c>
      <c r="B4433" s="8" t="str">
        <f>VLOOKUP(Tabela14[[#This Row],[CÓDIGO]],[1]fornnecedor!$A:$E,5,0)</f>
        <v>BRASILUX TINTAS TECNICAS LTDA</v>
      </c>
      <c r="C4433" s="9" t="s">
        <v>4663</v>
      </c>
      <c r="D4433" s="9" t="s">
        <v>549</v>
      </c>
      <c r="E4433" s="23">
        <v>0</v>
      </c>
      <c r="F4433" s="31">
        <v>4</v>
      </c>
      <c r="G4433" s="10">
        <v>248.9</v>
      </c>
      <c r="H4433" s="11">
        <f t="shared" si="138"/>
        <v>0</v>
      </c>
      <c r="I4433" s="12">
        <f t="shared" si="139"/>
        <v>995.6</v>
      </c>
      <c r="J4433" s="13" t="s">
        <v>1105</v>
      </c>
      <c r="K4433" s="37" t="str">
        <f>VLOOKUP(Tabela14[[#This Row],[CÓDIGO]],[1]fornnecedor!$A:$G,7,0)</f>
        <v>TINTA EMBORRACHADA</v>
      </c>
    </row>
    <row r="4434" spans="1:11" x14ac:dyDescent="0.3">
      <c r="A4434" s="15">
        <v>87113</v>
      </c>
      <c r="B4434" s="15" t="str">
        <f>VLOOKUP(Tabela14[[#This Row],[CÓDIGO]],[1]fornnecedor!$A:$E,5,0)</f>
        <v>SHERWIN - WILLIAMS DO BRASIL IND. E COM. LTDA</v>
      </c>
      <c r="C4434" s="16" t="s">
        <v>4664</v>
      </c>
      <c r="D4434" s="16" t="s">
        <v>324</v>
      </c>
      <c r="E4434" s="22">
        <v>0</v>
      </c>
      <c r="F4434" s="30">
        <v>24</v>
      </c>
      <c r="G4434" s="17">
        <v>41.5</v>
      </c>
      <c r="H4434" s="11">
        <f t="shared" si="138"/>
        <v>0</v>
      </c>
      <c r="I4434" s="12">
        <f t="shared" si="139"/>
        <v>996</v>
      </c>
      <c r="J4434" s="13" t="s">
        <v>1105</v>
      </c>
      <c r="K4434" s="37" t="str">
        <f>VLOOKUP(Tabela14[[#This Row],[CÓDIGO]],[1]fornnecedor!$A:$G,7,0)</f>
        <v>TINTAS PU</v>
      </c>
    </row>
    <row r="4435" spans="1:11" x14ac:dyDescent="0.3">
      <c r="A4435" s="8">
        <v>85845</v>
      </c>
      <c r="B4435" s="8" t="str">
        <f>VLOOKUP(Tabela14[[#This Row],[CÓDIGO]],[1]fornnecedor!$A:$E,5,0)</f>
        <v>AKZO NOBEL LTDA DECOR</v>
      </c>
      <c r="C4435" s="9" t="s">
        <v>4666</v>
      </c>
      <c r="D4435" s="9" t="s">
        <v>543</v>
      </c>
      <c r="E4435" s="23">
        <v>0</v>
      </c>
      <c r="F4435" s="31">
        <v>5</v>
      </c>
      <c r="G4435" s="10">
        <v>199.72</v>
      </c>
      <c r="H4435" s="11">
        <f t="shared" si="138"/>
        <v>0</v>
      </c>
      <c r="I4435" s="12">
        <f t="shared" si="139"/>
        <v>998.6</v>
      </c>
      <c r="J4435" s="13" t="s">
        <v>1105</v>
      </c>
      <c r="K4435" s="37" t="str">
        <f>VLOOKUP(Tabela14[[#This Row],[CÓDIGO]],[1]fornnecedor!$A:$G,7,0)</f>
        <v>TINTA PARA PISO</v>
      </c>
    </row>
    <row r="4436" spans="1:11" x14ac:dyDescent="0.3">
      <c r="A4436" s="8">
        <v>85232</v>
      </c>
      <c r="B4436" s="8" t="str">
        <f>VLOOKUP(Tabela14[[#This Row],[CÓDIGO]],[1]fornnecedor!$A:$E,5,0)</f>
        <v>FORNECEDOR CONVERSAO</v>
      </c>
      <c r="C4436" s="9" t="s">
        <v>4668</v>
      </c>
      <c r="D4436" s="9" t="s">
        <v>4669</v>
      </c>
      <c r="E4436" s="23">
        <v>0</v>
      </c>
      <c r="F4436" s="31">
        <v>4</v>
      </c>
      <c r="G4436" s="10">
        <v>250</v>
      </c>
      <c r="H4436" s="11">
        <f t="shared" si="138"/>
        <v>0</v>
      </c>
      <c r="I4436" s="12">
        <f t="shared" si="139"/>
        <v>1000</v>
      </c>
      <c r="J4436" s="13" t="s">
        <v>1105</v>
      </c>
      <c r="K4436" s="37" t="str">
        <f>VLOOKUP(Tabela14[[#This Row],[CÓDIGO]],[1]fornnecedor!$A:$G,7,0)</f>
        <v>TINTAS PRODUZIDAS</v>
      </c>
    </row>
    <row r="4437" spans="1:11" x14ac:dyDescent="0.3">
      <c r="A4437" s="15">
        <v>85890</v>
      </c>
      <c r="B4437" s="15" t="str">
        <f>VLOOKUP(Tabela14[[#This Row],[CÓDIGO]],[1]fornnecedor!$A:$E,5,0)</f>
        <v>AKZO NOBEL LTDA DECOR</v>
      </c>
      <c r="C4437" s="16" t="s">
        <v>4671</v>
      </c>
      <c r="D4437" s="16" t="s">
        <v>543</v>
      </c>
      <c r="E4437" s="22">
        <v>0</v>
      </c>
      <c r="F4437" s="30">
        <v>9</v>
      </c>
      <c r="G4437" s="17">
        <v>111.41</v>
      </c>
      <c r="H4437" s="11">
        <f t="shared" si="138"/>
        <v>0</v>
      </c>
      <c r="I4437" s="12">
        <f t="shared" si="139"/>
        <v>1002.6899999999999</v>
      </c>
      <c r="J4437" s="13" t="s">
        <v>1105</v>
      </c>
      <c r="K4437" s="37" t="str">
        <f>VLOOKUP(Tabela14[[#This Row],[CÓDIGO]],[1]fornnecedor!$A:$G,7,0)</f>
        <v>TINTA EMBORRACHADA</v>
      </c>
    </row>
    <row r="4438" spans="1:11" x14ac:dyDescent="0.3">
      <c r="A4438" s="15">
        <v>24061</v>
      </c>
      <c r="B4438" s="15" t="str">
        <f>VLOOKUP(Tabela14[[#This Row],[CÓDIGO]],[1]fornnecedor!$A:$E,5,0)</f>
        <v>SKYLACK TINTAS E VERNIZES LTDA</v>
      </c>
      <c r="C4438" s="16" t="s">
        <v>4672</v>
      </c>
      <c r="D4438" s="16" t="s">
        <v>1114</v>
      </c>
      <c r="E4438" s="22">
        <v>0</v>
      </c>
      <c r="F4438" s="30">
        <v>17.86</v>
      </c>
      <c r="G4438" s="17">
        <v>56.15</v>
      </c>
      <c r="H4438" s="11">
        <f t="shared" si="138"/>
        <v>0</v>
      </c>
      <c r="I4438" s="12">
        <f t="shared" si="139"/>
        <v>1002.8389999999999</v>
      </c>
      <c r="J4438" s="13" t="s">
        <v>1105</v>
      </c>
      <c r="K4438" s="37" t="str">
        <f>VLOOKUP(Tabela14[[#This Row],[CÓDIGO]],[1]fornnecedor!$A:$G,7,0)</f>
        <v>BASES POLIÉSTER</v>
      </c>
    </row>
    <row r="4439" spans="1:11" x14ac:dyDescent="0.3">
      <c r="A4439" s="15">
        <v>84023</v>
      </c>
      <c r="B4439" s="15" t="str">
        <f>VLOOKUP(Tabela14[[#This Row],[CÓDIGO]],[1]fornnecedor!$A:$E,5,0)</f>
        <v>BRASILUX TINTAS TECNICAS LTDA</v>
      </c>
      <c r="C4439" s="16" t="s">
        <v>4674</v>
      </c>
      <c r="D4439" s="16" t="s">
        <v>549</v>
      </c>
      <c r="E4439" s="22">
        <v>0</v>
      </c>
      <c r="F4439" s="30">
        <v>18</v>
      </c>
      <c r="G4439" s="17">
        <v>55.86</v>
      </c>
      <c r="H4439" s="11">
        <f t="shared" si="138"/>
        <v>0</v>
      </c>
      <c r="I4439" s="12">
        <f t="shared" si="139"/>
        <v>1005.48</v>
      </c>
      <c r="J4439" s="13" t="s">
        <v>1105</v>
      </c>
      <c r="K4439" s="37" t="str">
        <f>VLOOKUP(Tabela14[[#This Row],[CÓDIGO]],[1]fornnecedor!$A:$G,7,0)</f>
        <v>CATALISADORES INDIVIDUAIS</v>
      </c>
    </row>
    <row r="4440" spans="1:11" x14ac:dyDescent="0.3">
      <c r="A4440" s="15">
        <v>84396</v>
      </c>
      <c r="B4440" s="15" t="str">
        <f>VLOOKUP(Tabela14[[#This Row],[CÓDIGO]],[1]fornnecedor!$A:$E,5,0)</f>
        <v>VONIXX INDUSTRIA E COMERCIO DE POLIDORES LTDA</v>
      </c>
      <c r="C4440" s="16" t="s">
        <v>4675</v>
      </c>
      <c r="D4440" s="16" t="s">
        <v>515</v>
      </c>
      <c r="E4440" s="22">
        <v>0</v>
      </c>
      <c r="F4440" s="30">
        <v>15</v>
      </c>
      <c r="G4440" s="17">
        <v>67.040000000000006</v>
      </c>
      <c r="H4440" s="11">
        <f t="shared" si="138"/>
        <v>0</v>
      </c>
      <c r="I4440" s="12">
        <f t="shared" si="139"/>
        <v>1005.6000000000001</v>
      </c>
      <c r="J4440" s="13" t="s">
        <v>1105</v>
      </c>
      <c r="K4440" s="37" t="str">
        <f>VLOOKUP(Tabela14[[#This Row],[CÓDIGO]],[1]fornnecedor!$A:$G,7,0)</f>
        <v>LINHA DE HIGENIZAÇÃO E ESTÉTICA  AUTOMOTIVA VONIX</v>
      </c>
    </row>
    <row r="4441" spans="1:11" x14ac:dyDescent="0.3">
      <c r="A4441" s="15">
        <v>84869</v>
      </c>
      <c r="B4441" s="15" t="str">
        <f>VLOOKUP(Tabela14[[#This Row],[CÓDIGO]],[1]fornnecedor!$A:$E,5,0)</f>
        <v>BRASILUX TINTAS TECNICAS LTDA</v>
      </c>
      <c r="C4441" s="16" t="s">
        <v>4678</v>
      </c>
      <c r="D4441" s="16" t="s">
        <v>549</v>
      </c>
      <c r="E4441" s="22">
        <v>0</v>
      </c>
      <c r="F4441" s="30">
        <v>12</v>
      </c>
      <c r="G4441" s="17">
        <v>85.48</v>
      </c>
      <c r="H4441" s="11">
        <f t="shared" si="138"/>
        <v>0</v>
      </c>
      <c r="I4441" s="12">
        <f t="shared" si="139"/>
        <v>1025.76</v>
      </c>
      <c r="J4441" s="13" t="s">
        <v>1105</v>
      </c>
      <c r="K4441" s="37" t="str">
        <f>VLOOKUP(Tabela14[[#This Row],[CÓDIGO]],[1]fornnecedor!$A:$G,7,0)</f>
        <v>EPOXI</v>
      </c>
    </row>
    <row r="4442" spans="1:11" x14ac:dyDescent="0.3">
      <c r="A4442" s="15">
        <v>85709</v>
      </c>
      <c r="B4442" s="15" t="str">
        <f>VLOOKUP(Tabela14[[#This Row],[CÓDIGO]],[1]fornnecedor!$A:$E,5,0)</f>
        <v>MULTILONAS LTDA</v>
      </c>
      <c r="C4442" s="16" t="s">
        <v>4680</v>
      </c>
      <c r="D4442" s="16" t="s">
        <v>1140</v>
      </c>
      <c r="E4442" s="22">
        <v>0</v>
      </c>
      <c r="F4442" s="30">
        <v>5</v>
      </c>
      <c r="G4442" s="17">
        <v>205.47</v>
      </c>
      <c r="H4442" s="11">
        <f t="shared" si="138"/>
        <v>0</v>
      </c>
      <c r="I4442" s="12">
        <f t="shared" si="139"/>
        <v>1027.3499999999999</v>
      </c>
      <c r="J4442" s="13" t="s">
        <v>1105</v>
      </c>
      <c r="K4442" s="37" t="str">
        <f>VLOOKUP(Tabela14[[#This Row],[CÓDIGO]],[1]fornnecedor!$A:$G,7,0)</f>
        <v>LONAS</v>
      </c>
    </row>
    <row r="4443" spans="1:11" x14ac:dyDescent="0.3">
      <c r="A4443" s="15">
        <v>9769</v>
      </c>
      <c r="B4443" s="15" t="str">
        <f>VLOOKUP(Tabela14[[#This Row],[CÓDIGO]],[1]fornnecedor!$A:$E,5,0)</f>
        <v>SKYLACK TINTAS E VERNIZES LTDA</v>
      </c>
      <c r="C4443" s="16" t="s">
        <v>4682</v>
      </c>
      <c r="D4443" s="16" t="s">
        <v>1114</v>
      </c>
      <c r="E4443" s="22">
        <v>0</v>
      </c>
      <c r="F4443" s="30">
        <v>2</v>
      </c>
      <c r="G4443" s="17">
        <v>515.21</v>
      </c>
      <c r="H4443" s="11">
        <f t="shared" si="138"/>
        <v>0</v>
      </c>
      <c r="I4443" s="12">
        <f t="shared" si="139"/>
        <v>1030.42</v>
      </c>
      <c r="J4443" s="13" t="s">
        <v>1105</v>
      </c>
      <c r="K4443" s="37" t="str">
        <f>VLOOKUP(Tabela14[[#This Row],[CÓDIGO]],[1]fornnecedor!$A:$G,7,0)</f>
        <v>BASES PU</v>
      </c>
    </row>
    <row r="4444" spans="1:11" x14ac:dyDescent="0.3">
      <c r="A4444" s="8">
        <v>86591</v>
      </c>
      <c r="B4444" s="8" t="str">
        <f>VLOOKUP(Tabela14[[#This Row],[CÓDIGO]],[1]fornnecedor!$A:$E,5,0)</f>
        <v>AKZO NOBEL LTDA DECOR</v>
      </c>
      <c r="C4444" s="9" t="s">
        <v>4683</v>
      </c>
      <c r="D4444" s="9" t="s">
        <v>543</v>
      </c>
      <c r="E4444" s="23">
        <v>0</v>
      </c>
      <c r="F4444" s="31">
        <v>7.24</v>
      </c>
      <c r="G4444" s="10">
        <v>142.41</v>
      </c>
      <c r="H4444" s="11">
        <f t="shared" si="138"/>
        <v>0</v>
      </c>
      <c r="I4444" s="12">
        <f t="shared" si="139"/>
        <v>1031.0483999999999</v>
      </c>
      <c r="J4444" s="13" t="s">
        <v>1105</v>
      </c>
      <c r="K4444" s="37" t="str">
        <f>VLOOKUP(Tabela14[[#This Row],[CÓDIGO]],[1]fornnecedor!$A:$G,7,0)</f>
        <v>PIGMENTOS IMOBILIÁRIOS</v>
      </c>
    </row>
    <row r="4445" spans="1:11" x14ac:dyDescent="0.3">
      <c r="A4445" s="8">
        <v>86221</v>
      </c>
      <c r="B4445" s="8" t="str">
        <f>VLOOKUP(Tabela14[[#This Row],[CÓDIGO]],[1]fornnecedor!$A:$E,5,0)</f>
        <v>AKZO NOBEL LTDA DECOR</v>
      </c>
      <c r="C4445" s="9" t="s">
        <v>4686</v>
      </c>
      <c r="D4445" s="9" t="s">
        <v>543</v>
      </c>
      <c r="E4445" s="23">
        <v>0</v>
      </c>
      <c r="F4445" s="31">
        <v>12</v>
      </c>
      <c r="G4445" s="10">
        <v>86.31</v>
      </c>
      <c r="H4445" s="11">
        <f t="shared" si="138"/>
        <v>0</v>
      </c>
      <c r="I4445" s="12">
        <f t="shared" si="139"/>
        <v>1035.72</v>
      </c>
      <c r="J4445" s="13" t="s">
        <v>1105</v>
      </c>
      <c r="K4445" s="37" t="str">
        <f>VLOOKUP(Tabela14[[#This Row],[CÓDIGO]],[1]fornnecedor!$A:$G,7,0)</f>
        <v>TINTA PAREDE</v>
      </c>
    </row>
    <row r="4446" spans="1:11" x14ac:dyDescent="0.3">
      <c r="A4446" s="8">
        <v>84647</v>
      </c>
      <c r="B4446" s="8" t="str">
        <f>VLOOKUP(Tabela14[[#This Row],[CÓDIGO]],[1]fornnecedor!$A:$E,5,0)</f>
        <v>BRASILUX TINTAS TECNICAS LTDA</v>
      </c>
      <c r="C4446" s="9" t="s">
        <v>4691</v>
      </c>
      <c r="D4446" s="9" t="s">
        <v>549</v>
      </c>
      <c r="E4446" s="23">
        <v>0</v>
      </c>
      <c r="F4446" s="31">
        <v>2</v>
      </c>
      <c r="G4446" s="10">
        <v>524.38</v>
      </c>
      <c r="H4446" s="11">
        <f t="shared" si="138"/>
        <v>0</v>
      </c>
      <c r="I4446" s="12">
        <f t="shared" si="139"/>
        <v>1048.76</v>
      </c>
      <c r="J4446" s="13" t="s">
        <v>1105</v>
      </c>
      <c r="K4446" s="37" t="str">
        <f>VLOOKUP(Tabela14[[#This Row],[CÓDIGO]],[1]fornnecedor!$A:$G,7,0)</f>
        <v xml:space="preserve">BASES SISTEMA NO MACHINE </v>
      </c>
    </row>
    <row r="4447" spans="1:11" x14ac:dyDescent="0.3">
      <c r="A4447" s="8">
        <v>85313</v>
      </c>
      <c r="B4447" s="8" t="str">
        <f>VLOOKUP(Tabela14[[#This Row],[CÓDIGO]],[1]fornnecedor!$A:$E,5,0)</f>
        <v>BRASILUX TINTAS TECNICAS LTDA</v>
      </c>
      <c r="C4447" s="9" t="s">
        <v>4692</v>
      </c>
      <c r="D4447" s="9" t="s">
        <v>549</v>
      </c>
      <c r="E4447" s="23">
        <v>0</v>
      </c>
      <c r="F4447" s="31">
        <v>8</v>
      </c>
      <c r="G4447" s="10">
        <v>131.19999999999999</v>
      </c>
      <c r="H4447" s="11">
        <f t="shared" si="138"/>
        <v>0</v>
      </c>
      <c r="I4447" s="12">
        <f t="shared" si="139"/>
        <v>1049.5999999999999</v>
      </c>
      <c r="J4447" s="13" t="s">
        <v>1105</v>
      </c>
      <c r="K4447" s="37" t="str">
        <f>VLOOKUP(Tabela14[[#This Row],[CÓDIGO]],[1]fornnecedor!$A:$G,7,0)</f>
        <v>ESMALTES</v>
      </c>
    </row>
    <row r="4448" spans="1:11" x14ac:dyDescent="0.3">
      <c r="A4448" s="8">
        <v>23700</v>
      </c>
      <c r="B4448" s="8" t="str">
        <f>VLOOKUP(Tabela14[[#This Row],[CÓDIGO]],[1]fornnecedor!$A:$E,5,0)</f>
        <v>CELSO CAVINI DIAS SERRALHERIA ME</v>
      </c>
      <c r="C4448" s="9" t="s">
        <v>4693</v>
      </c>
      <c r="D4448" s="9" t="s">
        <v>4442</v>
      </c>
      <c r="E4448" s="23">
        <v>0</v>
      </c>
      <c r="F4448" s="31">
        <v>6</v>
      </c>
      <c r="G4448" s="10">
        <v>175</v>
      </c>
      <c r="H4448" s="11">
        <f t="shared" si="138"/>
        <v>0</v>
      </c>
      <c r="I4448" s="12">
        <f t="shared" si="139"/>
        <v>1050</v>
      </c>
      <c r="J4448" s="13" t="s">
        <v>1105</v>
      </c>
      <c r="K4448" s="37" t="str">
        <f>VLOOKUP(Tabela14[[#This Row],[CÓDIGO]],[1]fornnecedor!$A:$G,7,0)</f>
        <v>CAVALETES</v>
      </c>
    </row>
    <row r="4449" spans="1:11" x14ac:dyDescent="0.3">
      <c r="A4449" s="8">
        <v>86616</v>
      </c>
      <c r="B4449" s="8" t="str">
        <f>VLOOKUP(Tabela14[[#This Row],[CÓDIGO]],[1]fornnecedor!$A:$E,5,0)</f>
        <v>AKZO NOBEL LTDA DECOR</v>
      </c>
      <c r="C4449" s="9" t="s">
        <v>4694</v>
      </c>
      <c r="D4449" s="9" t="s">
        <v>543</v>
      </c>
      <c r="E4449" s="23">
        <v>0</v>
      </c>
      <c r="F4449" s="31">
        <v>5</v>
      </c>
      <c r="G4449" s="10">
        <v>210.65</v>
      </c>
      <c r="H4449" s="11">
        <f t="shared" si="138"/>
        <v>0</v>
      </c>
      <c r="I4449" s="12">
        <f t="shared" si="139"/>
        <v>1053.25</v>
      </c>
      <c r="J4449" s="13" t="s">
        <v>1105</v>
      </c>
      <c r="K4449" s="37" t="str">
        <f>VLOOKUP(Tabela14[[#This Row],[CÓDIGO]],[1]fornnecedor!$A:$G,7,0)</f>
        <v>TINTA PAREDE</v>
      </c>
    </row>
    <row r="4450" spans="1:11" x14ac:dyDescent="0.3">
      <c r="A4450" s="8">
        <v>86631</v>
      </c>
      <c r="B4450" s="8" t="str">
        <f>VLOOKUP(Tabela14[[#This Row],[CÓDIGO]],[1]fornnecedor!$A:$E,5,0)</f>
        <v>AKZO NOBEL LTDA DECOR</v>
      </c>
      <c r="C4450" s="9" t="s">
        <v>4695</v>
      </c>
      <c r="D4450" s="9" t="s">
        <v>543</v>
      </c>
      <c r="E4450" s="23">
        <v>0</v>
      </c>
      <c r="F4450" s="31">
        <v>5</v>
      </c>
      <c r="G4450" s="10">
        <v>210.65</v>
      </c>
      <c r="H4450" s="11">
        <f t="shared" si="138"/>
        <v>0</v>
      </c>
      <c r="I4450" s="12">
        <f t="shared" si="139"/>
        <v>1053.25</v>
      </c>
      <c r="J4450" s="13" t="s">
        <v>1105</v>
      </c>
      <c r="K4450" s="37" t="str">
        <f>VLOOKUP(Tabela14[[#This Row],[CÓDIGO]],[1]fornnecedor!$A:$G,7,0)</f>
        <v>TINTA PAREDE</v>
      </c>
    </row>
    <row r="4451" spans="1:11" x14ac:dyDescent="0.3">
      <c r="A4451" s="8">
        <v>86661</v>
      </c>
      <c r="B4451" s="8" t="str">
        <f>VLOOKUP(Tabela14[[#This Row],[CÓDIGO]],[1]fornnecedor!$A:$E,5,0)</f>
        <v>AKZO NOBEL LTDA DECOR</v>
      </c>
      <c r="C4451" s="9" t="s">
        <v>4696</v>
      </c>
      <c r="D4451" s="9" t="s">
        <v>543</v>
      </c>
      <c r="E4451" s="23">
        <v>0</v>
      </c>
      <c r="F4451" s="31">
        <v>5</v>
      </c>
      <c r="G4451" s="10">
        <v>210.65</v>
      </c>
      <c r="H4451" s="11">
        <f t="shared" si="138"/>
        <v>0</v>
      </c>
      <c r="I4451" s="12">
        <f t="shared" si="139"/>
        <v>1053.25</v>
      </c>
      <c r="J4451" s="13" t="s">
        <v>1105</v>
      </c>
      <c r="K4451" s="37" t="str">
        <f>VLOOKUP(Tabela14[[#This Row],[CÓDIGO]],[1]fornnecedor!$A:$G,7,0)</f>
        <v>TINTA PAREDE</v>
      </c>
    </row>
    <row r="4452" spans="1:11" x14ac:dyDescent="0.3">
      <c r="A4452" s="15">
        <v>86738</v>
      </c>
      <c r="B4452" s="15" t="str">
        <f>VLOOKUP(Tabela14[[#This Row],[CÓDIGO]],[1]fornnecedor!$A:$E,5,0)</f>
        <v>AKZO NOBEL LTDA DECOR</v>
      </c>
      <c r="C4452" s="16" t="s">
        <v>4700</v>
      </c>
      <c r="D4452" s="16" t="s">
        <v>543</v>
      </c>
      <c r="E4452" s="22">
        <v>0</v>
      </c>
      <c r="F4452" s="30">
        <v>12</v>
      </c>
      <c r="G4452" s="17">
        <v>88.22</v>
      </c>
      <c r="H4452" s="11">
        <f t="shared" si="138"/>
        <v>0</v>
      </c>
      <c r="I4452" s="12">
        <f t="shared" si="139"/>
        <v>1058.6399999999999</v>
      </c>
      <c r="J4452" s="13" t="s">
        <v>1105</v>
      </c>
      <c r="K4452" s="37" t="str">
        <f>VLOOKUP(Tabela14[[#This Row],[CÓDIGO]],[1]fornnecedor!$A:$G,7,0)</f>
        <v>ESMALTES</v>
      </c>
    </row>
    <row r="4453" spans="1:11" x14ac:dyDescent="0.3">
      <c r="A4453" s="15">
        <v>20149</v>
      </c>
      <c r="B4453" s="15" t="str">
        <f>VLOOKUP(Tabela14[[#This Row],[CÓDIGO]],[1]fornnecedor!$A:$E,5,0)</f>
        <v>ANJO QUIMICA DO BRASIL LTDA</v>
      </c>
      <c r="C4453" s="16" t="s">
        <v>4703</v>
      </c>
      <c r="D4453" s="16" t="s">
        <v>503</v>
      </c>
      <c r="E4453" s="22">
        <v>0</v>
      </c>
      <c r="F4453" s="30">
        <v>21</v>
      </c>
      <c r="G4453" s="17">
        <v>50.68</v>
      </c>
      <c r="H4453" s="11">
        <f t="shared" si="138"/>
        <v>0</v>
      </c>
      <c r="I4453" s="12">
        <f t="shared" si="139"/>
        <v>1064.28</v>
      </c>
      <c r="J4453" s="13" t="s">
        <v>1105</v>
      </c>
      <c r="K4453" s="37" t="str">
        <f>VLOOKUP(Tabela14[[#This Row],[CÓDIGO]],[1]fornnecedor!$A:$G,7,0)</f>
        <v>GRUPO CONVERSAO</v>
      </c>
    </row>
    <row r="4454" spans="1:11" x14ac:dyDescent="0.3">
      <c r="A4454" s="8">
        <v>85293</v>
      </c>
      <c r="B4454" s="8" t="str">
        <f>VLOOKUP(Tabela14[[#This Row],[CÓDIGO]],[1]fornnecedor!$A:$E,5,0)</f>
        <v>BRASILUX TINTAS TECNICAS LTDA</v>
      </c>
      <c r="C4454" s="9" t="s">
        <v>750</v>
      </c>
      <c r="D4454" s="9" t="s">
        <v>549</v>
      </c>
      <c r="E4454" s="23">
        <v>0</v>
      </c>
      <c r="F4454" s="31">
        <v>11</v>
      </c>
      <c r="G4454" s="10">
        <v>96.79</v>
      </c>
      <c r="H4454" s="11">
        <f t="shared" si="138"/>
        <v>0</v>
      </c>
      <c r="I4454" s="12">
        <f t="shared" si="139"/>
        <v>1064.69</v>
      </c>
      <c r="J4454" s="13" t="s">
        <v>1105</v>
      </c>
      <c r="K4454" s="37" t="str">
        <f>VLOOKUP(Tabela14[[#This Row],[CÓDIGO]],[1]fornnecedor!$A:$G,7,0)</f>
        <v>TEXTURA</v>
      </c>
    </row>
    <row r="4455" spans="1:11" x14ac:dyDescent="0.3">
      <c r="A4455" s="8">
        <v>84893</v>
      </c>
      <c r="B4455" s="8" t="str">
        <f>VLOOKUP(Tabela14[[#This Row],[CÓDIGO]],[1]fornnecedor!$A:$E,5,0)</f>
        <v>BRASILUX TINTAS TECNICAS LTDA</v>
      </c>
      <c r="C4455" s="9" t="s">
        <v>4706</v>
      </c>
      <c r="D4455" s="9" t="s">
        <v>549</v>
      </c>
      <c r="E4455" s="23">
        <v>0</v>
      </c>
      <c r="F4455" s="31">
        <v>6</v>
      </c>
      <c r="G4455" s="10">
        <v>178.07</v>
      </c>
      <c r="H4455" s="11">
        <f t="shared" si="138"/>
        <v>0</v>
      </c>
      <c r="I4455" s="12">
        <f t="shared" si="139"/>
        <v>1068.42</v>
      </c>
      <c r="J4455" s="13" t="s">
        <v>1105</v>
      </c>
      <c r="K4455" s="37" t="str">
        <f>VLOOKUP(Tabela14[[#This Row],[CÓDIGO]],[1]fornnecedor!$A:$G,7,0)</f>
        <v xml:space="preserve">BASES SISTEMA NO MACHINE </v>
      </c>
    </row>
    <row r="4456" spans="1:11" x14ac:dyDescent="0.3">
      <c r="A4456" s="15">
        <v>23517</v>
      </c>
      <c r="B4456" s="15" t="str">
        <f>VLOOKUP(Tabela14[[#This Row],[CÓDIGO]],[1]fornnecedor!$A:$E,5,0)</f>
        <v>COM.ALVORADA LIMPEZA E DESCARTAVEIS</v>
      </c>
      <c r="C4456" s="16" t="s">
        <v>486</v>
      </c>
      <c r="D4456" s="16" t="s">
        <v>458</v>
      </c>
      <c r="E4456" s="22">
        <v>0</v>
      </c>
      <c r="F4456" s="31">
        <v>0</v>
      </c>
      <c r="G4456" s="17">
        <v>8.92</v>
      </c>
      <c r="H4456" s="11">
        <f t="shared" si="138"/>
        <v>0</v>
      </c>
      <c r="I4456" s="12">
        <f t="shared" si="139"/>
        <v>0</v>
      </c>
      <c r="J4456" s="13" t="s">
        <v>1105</v>
      </c>
      <c r="K4456" s="37" t="str">
        <f>VLOOKUP(Tabela14[[#This Row],[CÓDIGO]],[1]fornnecedor!$A:$G,7,0)</f>
        <v>GRUPO CONVERSAO</v>
      </c>
    </row>
    <row r="4457" spans="1:11" x14ac:dyDescent="0.3">
      <c r="A4457" s="8">
        <v>23347</v>
      </c>
      <c r="B4457" s="8" t="str">
        <f>VLOOKUP(Tabela14[[#This Row],[CÓDIGO]],[1]fornnecedor!$A:$E,5,0)</f>
        <v>SHERWIN - WILLIAMS DO BRASIL IND. E COM. LTDA</v>
      </c>
      <c r="C4457" s="9" t="s">
        <v>4711</v>
      </c>
      <c r="D4457" s="9" t="s">
        <v>324</v>
      </c>
      <c r="E4457" s="23">
        <v>0</v>
      </c>
      <c r="F4457" s="31">
        <v>478</v>
      </c>
      <c r="G4457" s="10">
        <v>2.25</v>
      </c>
      <c r="H4457" s="11">
        <f t="shared" si="138"/>
        <v>0</v>
      </c>
      <c r="I4457" s="12">
        <f t="shared" si="139"/>
        <v>1075.5</v>
      </c>
      <c r="J4457" s="13" t="s">
        <v>1105</v>
      </c>
      <c r="K4457" s="37" t="str">
        <f>VLOOKUP(Tabela14[[#This Row],[CÓDIGO]],[1]fornnecedor!$A:$G,7,0)</f>
        <v>APLICADORES / ADAPTADORES / ENGATES / SUPORTES</v>
      </c>
    </row>
    <row r="4458" spans="1:11" x14ac:dyDescent="0.3">
      <c r="A4458" s="15">
        <v>83803</v>
      </c>
      <c r="B4458" s="15" t="str">
        <f>VLOOKUP(Tabela14[[#This Row],[CÓDIGO]],[1]fornnecedor!$A:$E,5,0)</f>
        <v>VOXER COMERCIO DE CERAS E POLIDORES LTDA</v>
      </c>
      <c r="C4458" s="16" t="s">
        <v>4712</v>
      </c>
      <c r="D4458" s="16" t="s">
        <v>515</v>
      </c>
      <c r="E4458" s="22">
        <v>0</v>
      </c>
      <c r="F4458" s="30">
        <v>16</v>
      </c>
      <c r="G4458" s="17">
        <v>67.22</v>
      </c>
      <c r="H4458" s="11">
        <f t="shared" si="138"/>
        <v>0</v>
      </c>
      <c r="I4458" s="12">
        <f t="shared" si="139"/>
        <v>1075.52</v>
      </c>
      <c r="J4458" s="13" t="s">
        <v>1105</v>
      </c>
      <c r="K4458" s="37" t="str">
        <f>VLOOKUP(Tabela14[[#This Row],[CÓDIGO]],[1]fornnecedor!$A:$G,7,0)</f>
        <v>LINHA DE HIGENIZAÇÃO E ESTÉTICA  AUTOMOTIVA VONIX</v>
      </c>
    </row>
    <row r="4459" spans="1:11" x14ac:dyDescent="0.3">
      <c r="A4459" s="15">
        <v>85314</v>
      </c>
      <c r="B4459" s="15" t="str">
        <f>VLOOKUP(Tabela14[[#This Row],[CÓDIGO]],[1]fornnecedor!$A:$E,5,0)</f>
        <v>BRASILUX TINTAS TECNICAS LTDA</v>
      </c>
      <c r="C4459" s="16" t="s">
        <v>4714</v>
      </c>
      <c r="D4459" s="16" t="s">
        <v>549</v>
      </c>
      <c r="E4459" s="22">
        <v>0</v>
      </c>
      <c r="F4459" s="30">
        <v>7</v>
      </c>
      <c r="G4459" s="17">
        <v>153.97</v>
      </c>
      <c r="H4459" s="11">
        <f t="shared" si="138"/>
        <v>0</v>
      </c>
      <c r="I4459" s="12">
        <f t="shared" si="139"/>
        <v>1077.79</v>
      </c>
      <c r="J4459" s="13" t="s">
        <v>1105</v>
      </c>
      <c r="K4459" s="37" t="str">
        <f>VLOOKUP(Tabela14[[#This Row],[CÓDIGO]],[1]fornnecedor!$A:$G,7,0)</f>
        <v>EPOXI</v>
      </c>
    </row>
    <row r="4460" spans="1:11" x14ac:dyDescent="0.3">
      <c r="A4460" s="8">
        <v>86942</v>
      </c>
      <c r="B4460" s="8" t="str">
        <f>VLOOKUP(Tabela14[[#This Row],[CÓDIGO]],[1]fornnecedor!$A:$E,5,0)</f>
        <v>BRASILUX TINTAS TECNICAS LTDA</v>
      </c>
      <c r="C4460" s="9" t="s">
        <v>707</v>
      </c>
      <c r="D4460" s="9" t="s">
        <v>549</v>
      </c>
      <c r="E4460" s="23">
        <v>0</v>
      </c>
      <c r="F4460" s="31">
        <v>20</v>
      </c>
      <c r="G4460" s="10">
        <v>54.03</v>
      </c>
      <c r="H4460" s="11">
        <f t="shared" si="138"/>
        <v>0</v>
      </c>
      <c r="I4460" s="12">
        <f t="shared" si="139"/>
        <v>1080.5999999999999</v>
      </c>
      <c r="J4460" s="13" t="s">
        <v>1105</v>
      </c>
      <c r="K4460" s="37" t="str">
        <f>VLOOKUP(Tabela14[[#This Row],[CÓDIGO]],[1]fornnecedor!$A:$G,7,0)</f>
        <v>ESMALTES</v>
      </c>
    </row>
    <row r="4461" spans="1:11" x14ac:dyDescent="0.3">
      <c r="A4461" s="15">
        <v>21283</v>
      </c>
      <c r="B4461" s="15" t="str">
        <f>VLOOKUP(Tabela14[[#This Row],[CÓDIGO]],[1]fornnecedor!$A:$E,5,0)</f>
        <v>AKZO NOBEL LTDA AUTO</v>
      </c>
      <c r="C4461" s="16" t="s">
        <v>4717</v>
      </c>
      <c r="D4461" s="16" t="s">
        <v>103</v>
      </c>
      <c r="E4461" s="22">
        <v>0</v>
      </c>
      <c r="F4461" s="30">
        <v>32.5</v>
      </c>
      <c r="G4461" s="17">
        <v>33.39</v>
      </c>
      <c r="H4461" s="11">
        <f t="shared" si="138"/>
        <v>0</v>
      </c>
      <c r="I4461" s="12">
        <f t="shared" si="139"/>
        <v>1085.175</v>
      </c>
      <c r="J4461" s="13" t="s">
        <v>1105</v>
      </c>
      <c r="K4461" s="37" t="str">
        <f>VLOOKUP(Tabela14[[#This Row],[CÓDIGO]],[1]fornnecedor!$A:$G,7,0)</f>
        <v>TINTAS POLIÉSTER</v>
      </c>
    </row>
    <row r="4462" spans="1:11" x14ac:dyDescent="0.3">
      <c r="A4462" s="15">
        <v>84890</v>
      </c>
      <c r="B4462" s="15" t="str">
        <f>VLOOKUP(Tabela14[[#This Row],[CÓDIGO]],[1]fornnecedor!$A:$E,5,0)</f>
        <v>BRASILUX TINTAS TECNICAS LTDA</v>
      </c>
      <c r="C4462" s="16" t="s">
        <v>4718</v>
      </c>
      <c r="D4462" s="16" t="s">
        <v>549</v>
      </c>
      <c r="E4462" s="22">
        <v>0</v>
      </c>
      <c r="F4462" s="30">
        <v>6</v>
      </c>
      <c r="G4462" s="17">
        <v>181</v>
      </c>
      <c r="H4462" s="11">
        <f t="shared" si="138"/>
        <v>0</v>
      </c>
      <c r="I4462" s="12">
        <f t="shared" si="139"/>
        <v>1086</v>
      </c>
      <c r="J4462" s="13" t="s">
        <v>1105</v>
      </c>
      <c r="K4462" s="37" t="str">
        <f>VLOOKUP(Tabela14[[#This Row],[CÓDIGO]],[1]fornnecedor!$A:$G,7,0)</f>
        <v xml:space="preserve">BASES SISTEMA NO MACHINE </v>
      </c>
    </row>
    <row r="4463" spans="1:11" x14ac:dyDescent="0.3">
      <c r="A4463" s="8">
        <v>22219</v>
      </c>
      <c r="B4463" s="8" t="str">
        <f>VLOOKUP(Tabela14[[#This Row],[CÓDIGO]],[1]fornnecedor!$A:$E,5,0)</f>
        <v>PFERD RUGGEBERG DO BRASIL LTDA</v>
      </c>
      <c r="C4463" s="9" t="s">
        <v>4719</v>
      </c>
      <c r="D4463" s="9" t="s">
        <v>4258</v>
      </c>
      <c r="E4463" s="23">
        <v>0</v>
      </c>
      <c r="F4463" s="31">
        <v>4</v>
      </c>
      <c r="G4463" s="10">
        <v>271.85000000000002</v>
      </c>
      <c r="H4463" s="11">
        <f t="shared" si="138"/>
        <v>0</v>
      </c>
      <c r="I4463" s="12">
        <f t="shared" si="139"/>
        <v>1087.4000000000001</v>
      </c>
      <c r="J4463" s="13" t="s">
        <v>1105</v>
      </c>
      <c r="K4463" s="37" t="str">
        <f>VLOOKUP(Tabela14[[#This Row],[CÓDIGO]],[1]fornnecedor!$A:$G,7,0)</f>
        <v>OUTRAS FERRAMENTAS / EQUIPAMENTOS</v>
      </c>
    </row>
    <row r="4464" spans="1:11" x14ac:dyDescent="0.3">
      <c r="A4464" s="8">
        <v>24328</v>
      </c>
      <c r="B4464" s="8" t="str">
        <f>VLOOKUP(Tabela14[[#This Row],[CÓDIGO]],[1]fornnecedor!$A:$E,5,0)</f>
        <v>O.V.D. IMPORTADORA E DISTRIBUIDORA LTDA</v>
      </c>
      <c r="C4464" s="9" t="s">
        <v>4722</v>
      </c>
      <c r="D4464" s="9" t="s">
        <v>2329</v>
      </c>
      <c r="E4464" s="23">
        <v>0</v>
      </c>
      <c r="F4464" s="31">
        <v>4</v>
      </c>
      <c r="G4464" s="10">
        <v>273.94</v>
      </c>
      <c r="H4464" s="11">
        <f t="shared" si="138"/>
        <v>0</v>
      </c>
      <c r="I4464" s="12">
        <f t="shared" si="139"/>
        <v>1095.76</v>
      </c>
      <c r="J4464" s="13" t="s">
        <v>1105</v>
      </c>
      <c r="K4464" s="37" t="str">
        <f>VLOOKUP(Tabela14[[#This Row],[CÓDIGO]],[1]fornnecedor!$A:$G,7,0)</f>
        <v>OUTRAS FERRAMENTAS / EQUIPAMENTOS</v>
      </c>
    </row>
    <row r="4465" spans="1:11" x14ac:dyDescent="0.3">
      <c r="A4465" s="8">
        <v>23846</v>
      </c>
      <c r="B4465" s="8" t="str">
        <f>VLOOKUP(Tabela14[[#This Row],[CÓDIGO]],[1]fornnecedor!$A:$E,5,0)</f>
        <v>ANJO QUIMICA DO BRASIL LTDA</v>
      </c>
      <c r="C4465" s="9" t="s">
        <v>4724</v>
      </c>
      <c r="D4465" s="9" t="s">
        <v>503</v>
      </c>
      <c r="E4465" s="23">
        <v>0</v>
      </c>
      <c r="F4465" s="31">
        <v>10</v>
      </c>
      <c r="G4465" s="10">
        <v>109.92</v>
      </c>
      <c r="H4465" s="11">
        <f t="shared" si="138"/>
        <v>0</v>
      </c>
      <c r="I4465" s="12">
        <f t="shared" si="139"/>
        <v>1099.2</v>
      </c>
      <c r="J4465" s="13" t="s">
        <v>1105</v>
      </c>
      <c r="K4465" s="37" t="str">
        <f>VLOOKUP(Tabela14[[#This Row],[CÓDIGO]],[1]fornnecedor!$A:$G,7,0)</f>
        <v>ESMALTES</v>
      </c>
    </row>
    <row r="4466" spans="1:11" x14ac:dyDescent="0.3">
      <c r="A4466" s="8">
        <v>85630</v>
      </c>
      <c r="B4466" s="8" t="str">
        <f>VLOOKUP(Tabela14[[#This Row],[CÓDIGO]],[1]fornnecedor!$A:$E,5,0)</f>
        <v>BRASILUX TINTAS TECNICAS LTDA</v>
      </c>
      <c r="C4466" s="9" t="s">
        <v>4725</v>
      </c>
      <c r="D4466" s="9" t="s">
        <v>549</v>
      </c>
      <c r="E4466" s="23">
        <v>0</v>
      </c>
      <c r="F4466" s="31">
        <v>4</v>
      </c>
      <c r="G4466" s="10">
        <v>275.23</v>
      </c>
      <c r="H4466" s="11">
        <f t="shared" si="138"/>
        <v>0</v>
      </c>
      <c r="I4466" s="12">
        <f t="shared" si="139"/>
        <v>1100.92</v>
      </c>
      <c r="J4466" s="13" t="s">
        <v>1105</v>
      </c>
      <c r="K4466" s="37" t="str">
        <f>VLOOKUP(Tabela14[[#This Row],[CÓDIGO]],[1]fornnecedor!$A:$G,7,0)</f>
        <v>ESMALTES</v>
      </c>
    </row>
    <row r="4467" spans="1:11" x14ac:dyDescent="0.3">
      <c r="A4467" s="8">
        <v>85718</v>
      </c>
      <c r="B4467" s="8" t="str">
        <f>VLOOKUP(Tabela14[[#This Row],[CÓDIGO]],[1]fornnecedor!$A:$E,5,0)</f>
        <v>PINCEIS ATLAS S.A.</v>
      </c>
      <c r="C4467" s="9" t="s">
        <v>4727</v>
      </c>
      <c r="D4467" s="9" t="s">
        <v>23</v>
      </c>
      <c r="E4467" s="23">
        <v>0</v>
      </c>
      <c r="F4467" s="31">
        <v>14</v>
      </c>
      <c r="G4467" s="10">
        <v>78.83</v>
      </c>
      <c r="H4467" s="11">
        <f t="shared" si="138"/>
        <v>0</v>
      </c>
      <c r="I4467" s="12">
        <f t="shared" si="139"/>
        <v>1103.6199999999999</v>
      </c>
      <c r="J4467" s="13" t="s">
        <v>1105</v>
      </c>
      <c r="K4467" s="37" t="str">
        <f>VLOOKUP(Tabela14[[#This Row],[CÓDIGO]],[1]fornnecedor!$A:$G,7,0)</f>
        <v>ROLOS / TRINCHAS / PINCÉIS / ESPÁTULAS</v>
      </c>
    </row>
    <row r="4468" spans="1:11" x14ac:dyDescent="0.3">
      <c r="A4468" s="15">
        <v>85451</v>
      </c>
      <c r="B4468" s="15" t="str">
        <f>VLOOKUP(Tabela14[[#This Row],[CÓDIGO]],[1]fornnecedor!$A:$E,5,0)</f>
        <v>BRASILUX TINTAS TECNICAS LTDA</v>
      </c>
      <c r="C4468" s="16" t="s">
        <v>4728</v>
      </c>
      <c r="D4468" s="16" t="s">
        <v>549</v>
      </c>
      <c r="E4468" s="22">
        <v>0</v>
      </c>
      <c r="F4468" s="30">
        <v>4</v>
      </c>
      <c r="G4468" s="17">
        <v>276.02</v>
      </c>
      <c r="H4468" s="11">
        <f t="shared" si="138"/>
        <v>0</v>
      </c>
      <c r="I4468" s="12">
        <f t="shared" si="139"/>
        <v>1104.08</v>
      </c>
      <c r="J4468" s="13" t="s">
        <v>1105</v>
      </c>
      <c r="K4468" s="37" t="str">
        <f>VLOOKUP(Tabela14[[#This Row],[CÓDIGO]],[1]fornnecedor!$A:$G,7,0)</f>
        <v>EPOXI</v>
      </c>
    </row>
    <row r="4469" spans="1:11" x14ac:dyDescent="0.3">
      <c r="A4469" s="15">
        <v>83804</v>
      </c>
      <c r="B4469" s="15" t="str">
        <f>VLOOKUP(Tabela14[[#This Row],[CÓDIGO]],[1]fornnecedor!$A:$E,5,0)</f>
        <v>VONIXX INDUSTRIA E COMERCIO DE POLIDORES LTDA</v>
      </c>
      <c r="C4469" s="16" t="s">
        <v>4730</v>
      </c>
      <c r="D4469" s="16" t="s">
        <v>515</v>
      </c>
      <c r="E4469" s="22">
        <v>0</v>
      </c>
      <c r="F4469" s="30">
        <v>17</v>
      </c>
      <c r="G4469" s="17">
        <v>65.209999999999994</v>
      </c>
      <c r="H4469" s="11">
        <f t="shared" si="138"/>
        <v>0</v>
      </c>
      <c r="I4469" s="12">
        <f t="shared" si="139"/>
        <v>1108.57</v>
      </c>
      <c r="J4469" s="13" t="s">
        <v>1105</v>
      </c>
      <c r="K4469" s="37" t="str">
        <f>VLOOKUP(Tabela14[[#This Row],[CÓDIGO]],[1]fornnecedor!$A:$G,7,0)</f>
        <v>LINHA DE HIGENIZAÇÃO E ESTÉTICA  AUTOMOTIVA VONIX</v>
      </c>
    </row>
    <row r="4470" spans="1:11" x14ac:dyDescent="0.3">
      <c r="A4470" s="8">
        <v>85578</v>
      </c>
      <c r="B4470" s="8" t="str">
        <f>VLOOKUP(Tabela14[[#This Row],[CÓDIGO]],[1]fornnecedor!$A:$E,5,0)</f>
        <v>BRASILUX TINTAS TECNICAS LTDA</v>
      </c>
      <c r="C4470" s="9" t="s">
        <v>4735</v>
      </c>
      <c r="D4470" s="9" t="s">
        <v>549</v>
      </c>
      <c r="E4470" s="23">
        <v>0</v>
      </c>
      <c r="F4470" s="31">
        <v>3</v>
      </c>
      <c r="G4470" s="10">
        <v>373.03</v>
      </c>
      <c r="H4470" s="11">
        <f t="shared" si="138"/>
        <v>0</v>
      </c>
      <c r="I4470" s="12">
        <f t="shared" si="139"/>
        <v>1119.0899999999999</v>
      </c>
      <c r="J4470" s="13" t="s">
        <v>1105</v>
      </c>
      <c r="K4470" s="37" t="str">
        <f>VLOOKUP(Tabela14[[#This Row],[CÓDIGO]],[1]fornnecedor!$A:$G,7,0)</f>
        <v>ESMALTES</v>
      </c>
    </row>
    <row r="4471" spans="1:11" x14ac:dyDescent="0.3">
      <c r="A4471" s="8">
        <v>84048</v>
      </c>
      <c r="B4471" s="8" t="str">
        <f>VLOOKUP(Tabela14[[#This Row],[CÓDIGO]],[1]fornnecedor!$A:$E,5,0)</f>
        <v>BRASILUX TINTAS TECNICAS LTDA</v>
      </c>
      <c r="C4471" s="9" t="s">
        <v>4738</v>
      </c>
      <c r="D4471" s="9" t="s">
        <v>549</v>
      </c>
      <c r="E4471" s="23">
        <v>0</v>
      </c>
      <c r="F4471" s="31">
        <v>25</v>
      </c>
      <c r="G4471" s="10">
        <v>44.8</v>
      </c>
      <c r="H4471" s="11">
        <f t="shared" si="138"/>
        <v>0</v>
      </c>
      <c r="I4471" s="12">
        <f t="shared" si="139"/>
        <v>1120</v>
      </c>
      <c r="J4471" s="13" t="s">
        <v>1105</v>
      </c>
      <c r="K4471" s="37" t="str">
        <f>VLOOKUP(Tabela14[[#This Row],[CÓDIGO]],[1]fornnecedor!$A:$G,7,0)</f>
        <v>CATALISADORES INDIVIDUAIS</v>
      </c>
    </row>
    <row r="4472" spans="1:11" x14ac:dyDescent="0.3">
      <c r="A4472" s="8">
        <v>84916</v>
      </c>
      <c r="B4472" s="8" t="str">
        <f>VLOOKUP(Tabela14[[#This Row],[CÓDIGO]],[1]fornnecedor!$A:$E,5,0)</f>
        <v>BRASILUX TINTAS TECNICAS LTDA</v>
      </c>
      <c r="C4472" s="9" t="s">
        <v>4739</v>
      </c>
      <c r="D4472" s="9" t="s">
        <v>549</v>
      </c>
      <c r="E4472" s="23">
        <v>0</v>
      </c>
      <c r="F4472" s="31">
        <v>4</v>
      </c>
      <c r="G4472" s="10">
        <v>282.20999999999998</v>
      </c>
      <c r="H4472" s="11">
        <f t="shared" si="138"/>
        <v>0</v>
      </c>
      <c r="I4472" s="12">
        <f t="shared" si="139"/>
        <v>1128.8399999999999</v>
      </c>
      <c r="J4472" s="13" t="s">
        <v>1105</v>
      </c>
      <c r="K4472" s="37" t="str">
        <f>VLOOKUP(Tabela14[[#This Row],[CÓDIGO]],[1]fornnecedor!$A:$G,7,0)</f>
        <v>TINTA PARA PISO</v>
      </c>
    </row>
    <row r="4473" spans="1:11" x14ac:dyDescent="0.3">
      <c r="A4473" s="15">
        <v>86118</v>
      </c>
      <c r="B4473" s="15" t="str">
        <f>VLOOKUP(Tabela14[[#This Row],[CÓDIGO]],[1]fornnecedor!$A:$E,5,0)</f>
        <v>AKZO NOBEL LTDA DECOR</v>
      </c>
      <c r="C4473" s="16" t="s">
        <v>4744</v>
      </c>
      <c r="D4473" s="16" t="s">
        <v>2498</v>
      </c>
      <c r="E4473" s="22">
        <v>0</v>
      </c>
      <c r="F4473" s="30">
        <v>9</v>
      </c>
      <c r="G4473" s="17">
        <v>125.75</v>
      </c>
      <c r="H4473" s="11">
        <f t="shared" si="138"/>
        <v>0</v>
      </c>
      <c r="I4473" s="12">
        <f t="shared" si="139"/>
        <v>1131.75</v>
      </c>
      <c r="J4473" s="13" t="s">
        <v>1105</v>
      </c>
      <c r="K4473" s="37" t="str">
        <f>VLOOKUP(Tabela14[[#This Row],[CÓDIGO]],[1]fornnecedor!$A:$G,7,0)</f>
        <v>LINHA MOVELEIRA</v>
      </c>
    </row>
    <row r="4474" spans="1:11" x14ac:dyDescent="0.3">
      <c r="A4474" s="15">
        <v>23756</v>
      </c>
      <c r="B4474" s="15" t="str">
        <f>VLOOKUP(Tabela14[[#This Row],[CÓDIGO]],[1]fornnecedor!$A:$E,5,0)</f>
        <v>SCHWEERS METALURGICA EIRELI</v>
      </c>
      <c r="C4474" s="16" t="s">
        <v>4747</v>
      </c>
      <c r="D4474" s="16" t="s">
        <v>3082</v>
      </c>
      <c r="E4474" s="22">
        <v>0</v>
      </c>
      <c r="F4474" s="30">
        <v>23</v>
      </c>
      <c r="G4474" s="17">
        <v>49.28</v>
      </c>
      <c r="H4474" s="11">
        <f t="shared" si="138"/>
        <v>0</v>
      </c>
      <c r="I4474" s="12">
        <f t="shared" si="139"/>
        <v>1133.44</v>
      </c>
      <c r="J4474" s="13" t="s">
        <v>1105</v>
      </c>
      <c r="K4474" s="37" t="str">
        <f>VLOOKUP(Tabela14[[#This Row],[CÓDIGO]],[1]fornnecedor!$A:$G,7,0)</f>
        <v>APLICADORES / ADAPTADORES / ENGATES / SUPORTES</v>
      </c>
    </row>
    <row r="4475" spans="1:11" x14ac:dyDescent="0.3">
      <c r="A4475" s="8">
        <v>86122</v>
      </c>
      <c r="B4475" s="8" t="str">
        <f>VLOOKUP(Tabela14[[#This Row],[CÓDIGO]],[1]fornnecedor!$A:$E,5,0)</f>
        <v>AKZO NOBEL LTDA DECOR</v>
      </c>
      <c r="C4475" s="9" t="s">
        <v>4748</v>
      </c>
      <c r="D4475" s="9" t="s">
        <v>2498</v>
      </c>
      <c r="E4475" s="23">
        <v>0</v>
      </c>
      <c r="F4475" s="31">
        <v>9</v>
      </c>
      <c r="G4475" s="10">
        <v>126</v>
      </c>
      <c r="H4475" s="11">
        <f t="shared" si="138"/>
        <v>0</v>
      </c>
      <c r="I4475" s="12">
        <f t="shared" si="139"/>
        <v>1134</v>
      </c>
      <c r="J4475" s="13" t="s">
        <v>1105</v>
      </c>
      <c r="K4475" s="37" t="str">
        <f>VLOOKUP(Tabela14[[#This Row],[CÓDIGO]],[1]fornnecedor!$A:$G,7,0)</f>
        <v>LINHA MOVELEIRA</v>
      </c>
    </row>
    <row r="4476" spans="1:11" x14ac:dyDescent="0.3">
      <c r="A4476" s="8">
        <v>84500</v>
      </c>
      <c r="B4476" s="8" t="str">
        <f>VLOOKUP(Tabela14[[#This Row],[CÓDIGO]],[1]fornnecedor!$A:$E,5,0)</f>
        <v>BRASILUX TINTAS TECNICAS LTDA</v>
      </c>
      <c r="C4476" s="9" t="s">
        <v>4752</v>
      </c>
      <c r="D4476" s="9" t="s">
        <v>549</v>
      </c>
      <c r="E4476" s="23">
        <v>0</v>
      </c>
      <c r="F4476" s="31">
        <v>8</v>
      </c>
      <c r="G4476" s="10">
        <v>143.88999999999999</v>
      </c>
      <c r="H4476" s="11">
        <f t="shared" si="138"/>
        <v>0</v>
      </c>
      <c r="I4476" s="12">
        <f t="shared" si="139"/>
        <v>1151.1199999999999</v>
      </c>
      <c r="J4476" s="13" t="s">
        <v>1105</v>
      </c>
      <c r="K4476" s="37" t="str">
        <f>VLOOKUP(Tabela14[[#This Row],[CÓDIGO]],[1]fornnecedor!$A:$G,7,0)</f>
        <v>AGUARRAS</v>
      </c>
    </row>
    <row r="4477" spans="1:11" x14ac:dyDescent="0.3">
      <c r="A4477" s="8">
        <v>24351</v>
      </c>
      <c r="B4477" s="8" t="str">
        <f>VLOOKUP(Tabela14[[#This Row],[CÓDIGO]],[1]fornnecedor!$A:$E,5,0)</f>
        <v>BRASILUX TINTAS TECNICAS LTDA</v>
      </c>
      <c r="C4477" s="9" t="s">
        <v>760</v>
      </c>
      <c r="D4477" s="9" t="s">
        <v>549</v>
      </c>
      <c r="E4477" s="23">
        <v>0</v>
      </c>
      <c r="F4477" s="31">
        <v>4</v>
      </c>
      <c r="G4477" s="10">
        <v>288.12</v>
      </c>
      <c r="H4477" s="11">
        <f t="shared" si="138"/>
        <v>0</v>
      </c>
      <c r="I4477" s="12">
        <f t="shared" si="139"/>
        <v>1152.48</v>
      </c>
      <c r="J4477" s="13" t="s">
        <v>1105</v>
      </c>
      <c r="K4477" s="37" t="str">
        <f>VLOOKUP(Tabela14[[#This Row],[CÓDIGO]],[1]fornnecedor!$A:$G,7,0)</f>
        <v xml:space="preserve">BASES SISTEMA NO MACHINE </v>
      </c>
    </row>
    <row r="4478" spans="1:11" x14ac:dyDescent="0.3">
      <c r="A4478" s="15">
        <v>83892</v>
      </c>
      <c r="B4478" s="15" t="str">
        <f>VLOOKUP(Tabela14[[#This Row],[CÓDIGO]],[1]fornnecedor!$A:$E,5,0)</f>
        <v>SAINT- GOBAIN DO BRASIL PROD. IND. E CONSTR. LTDA</v>
      </c>
      <c r="C4478" s="16" t="s">
        <v>4753</v>
      </c>
      <c r="D4478" s="16" t="s">
        <v>49</v>
      </c>
      <c r="E4478" s="22">
        <v>0</v>
      </c>
      <c r="F4478" s="30">
        <v>26</v>
      </c>
      <c r="G4478" s="17">
        <v>44.49</v>
      </c>
      <c r="H4478" s="11">
        <f t="shared" si="138"/>
        <v>0</v>
      </c>
      <c r="I4478" s="12">
        <f t="shared" si="139"/>
        <v>1156.74</v>
      </c>
      <c r="J4478" s="13" t="s">
        <v>1105</v>
      </c>
      <c r="K4478" s="37" t="str">
        <f>VLOOKUP(Tabela14[[#This Row],[CÓDIGO]],[1]fornnecedor!$A:$G,7,0)</f>
        <v xml:space="preserve">LÍQUIDOS P/ POLIMENTO </v>
      </c>
    </row>
    <row r="4479" spans="1:11" x14ac:dyDescent="0.3">
      <c r="A4479" s="15">
        <v>86747</v>
      </c>
      <c r="B4479" s="15" t="str">
        <f>VLOOKUP(Tabela14[[#This Row],[CÓDIGO]],[1]fornnecedor!$A:$E,5,0)</f>
        <v>AKZO NOBEL LTDA DECOR</v>
      </c>
      <c r="C4479" s="16" t="s">
        <v>4754</v>
      </c>
      <c r="D4479" s="16" t="s">
        <v>543</v>
      </c>
      <c r="E4479" s="22">
        <v>0</v>
      </c>
      <c r="F4479" s="30">
        <v>8</v>
      </c>
      <c r="G4479" s="17">
        <v>144.97999999999999</v>
      </c>
      <c r="H4479" s="11">
        <f t="shared" si="138"/>
        <v>0</v>
      </c>
      <c r="I4479" s="12">
        <f t="shared" si="139"/>
        <v>1159.8399999999999</v>
      </c>
      <c r="J4479" s="13" t="s">
        <v>1105</v>
      </c>
      <c r="K4479" s="37" t="str">
        <f>VLOOKUP(Tabela14[[#This Row],[CÓDIGO]],[1]fornnecedor!$A:$G,7,0)</f>
        <v>TEXTURA</v>
      </c>
    </row>
    <row r="4480" spans="1:11" x14ac:dyDescent="0.3">
      <c r="A4480" s="15">
        <v>24073</v>
      </c>
      <c r="B4480" s="15" t="str">
        <f>VLOOKUP(Tabela14[[#This Row],[CÓDIGO]],[1]fornnecedor!$A:$E,5,0)</f>
        <v>SKYLACK TINTAS E VERNIZES LTDA</v>
      </c>
      <c r="C4480" s="16" t="s">
        <v>4755</v>
      </c>
      <c r="D4480" s="16" t="s">
        <v>1114</v>
      </c>
      <c r="E4480" s="22">
        <v>0</v>
      </c>
      <c r="F4480" s="30">
        <v>9.6999999999999993</v>
      </c>
      <c r="G4480" s="17">
        <v>119.63</v>
      </c>
      <c r="H4480" s="11">
        <f t="shared" si="138"/>
        <v>0</v>
      </c>
      <c r="I4480" s="12">
        <f t="shared" si="139"/>
        <v>1160.4109999999998</v>
      </c>
      <c r="J4480" s="13" t="s">
        <v>1105</v>
      </c>
      <c r="K4480" s="37" t="str">
        <f>VLOOKUP(Tabela14[[#This Row],[CÓDIGO]],[1]fornnecedor!$A:$G,7,0)</f>
        <v>BASES POLIÉSTER</v>
      </c>
    </row>
    <row r="4481" spans="1:11" x14ac:dyDescent="0.3">
      <c r="A4481" s="15">
        <v>84870</v>
      </c>
      <c r="B4481" s="15" t="str">
        <f>VLOOKUP(Tabela14[[#This Row],[CÓDIGO]],[1]fornnecedor!$A:$E,5,0)</f>
        <v>BRASILUX TINTAS TECNICAS LTDA</v>
      </c>
      <c r="C4481" s="16" t="s">
        <v>4759</v>
      </c>
      <c r="D4481" s="16" t="s">
        <v>549</v>
      </c>
      <c r="E4481" s="22">
        <v>0</v>
      </c>
      <c r="F4481" s="30">
        <v>12</v>
      </c>
      <c r="G4481" s="17">
        <v>97.61</v>
      </c>
      <c r="H4481" s="11">
        <f t="shared" si="138"/>
        <v>0</v>
      </c>
      <c r="I4481" s="12">
        <f t="shared" si="139"/>
        <v>1171.32</v>
      </c>
      <c r="J4481" s="13" t="s">
        <v>1105</v>
      </c>
      <c r="K4481" s="37" t="str">
        <f>VLOOKUP(Tabela14[[#This Row],[CÓDIGO]],[1]fornnecedor!$A:$G,7,0)</f>
        <v>ESMALTES</v>
      </c>
    </row>
    <row r="4482" spans="1:11" x14ac:dyDescent="0.3">
      <c r="A4482" s="8">
        <v>83836</v>
      </c>
      <c r="B4482" s="8" t="str">
        <f>VLOOKUP(Tabela14[[#This Row],[CÓDIGO]],[1]fornnecedor!$A:$E,5,0)</f>
        <v>3M DO BRASIL LTDA</v>
      </c>
      <c r="C4482" s="9" t="s">
        <v>4760</v>
      </c>
      <c r="D4482" s="9" t="s">
        <v>366</v>
      </c>
      <c r="E4482" s="23">
        <v>0</v>
      </c>
      <c r="F4482" s="31">
        <v>53</v>
      </c>
      <c r="G4482" s="10">
        <v>22.22</v>
      </c>
      <c r="H4482" s="11">
        <f t="shared" ref="H4482:H4545" si="140">G4482*E4482</f>
        <v>0</v>
      </c>
      <c r="I4482" s="12">
        <f t="shared" ref="I4482:I4545" si="141">G4482*F4482</f>
        <v>1177.6599999999999</v>
      </c>
      <c r="J4482" s="13" t="s">
        <v>1105</v>
      </c>
      <c r="K4482" s="37" t="str">
        <f>VLOOKUP(Tabela14[[#This Row],[CÓDIGO]],[1]fornnecedor!$A:$G,7,0)</f>
        <v>OUTRAS FITAS</v>
      </c>
    </row>
    <row r="4483" spans="1:11" x14ac:dyDescent="0.3">
      <c r="A4483" s="15">
        <v>85390</v>
      </c>
      <c r="B4483" s="15" t="str">
        <f>VLOOKUP(Tabela14[[#This Row],[CÓDIGO]],[1]fornnecedor!$A:$E,5,0)</f>
        <v>BRASILUX TINTAS TECNICAS LTDA</v>
      </c>
      <c r="C4483" s="16" t="s">
        <v>4761</v>
      </c>
      <c r="D4483" s="16" t="s">
        <v>549</v>
      </c>
      <c r="E4483" s="22">
        <v>0</v>
      </c>
      <c r="F4483" s="30">
        <v>12</v>
      </c>
      <c r="G4483" s="17">
        <v>98.27</v>
      </c>
      <c r="H4483" s="11">
        <f t="shared" si="140"/>
        <v>0</v>
      </c>
      <c r="I4483" s="12">
        <f t="shared" si="141"/>
        <v>1179.24</v>
      </c>
      <c r="J4483" s="13" t="s">
        <v>1105</v>
      </c>
      <c r="K4483" s="37" t="str">
        <f>VLOOKUP(Tabela14[[#This Row],[CÓDIGO]],[1]fornnecedor!$A:$G,7,0)</f>
        <v>EPOXI</v>
      </c>
    </row>
    <row r="4484" spans="1:11" x14ac:dyDescent="0.3">
      <c r="A4484" s="8">
        <v>21519</v>
      </c>
      <c r="B4484" s="8" t="str">
        <f>VLOOKUP(Tabela14[[#This Row],[CÓDIGO]],[1]fornnecedor!$A:$E,5,0)</f>
        <v>3M DO BRASIL LTDA</v>
      </c>
      <c r="C4484" s="9" t="s">
        <v>4762</v>
      </c>
      <c r="D4484" s="9" t="s">
        <v>366</v>
      </c>
      <c r="E4484" s="23">
        <v>0</v>
      </c>
      <c r="F4484" s="31">
        <v>24</v>
      </c>
      <c r="G4484" s="10">
        <v>49.19</v>
      </c>
      <c r="H4484" s="11">
        <f t="shared" si="140"/>
        <v>0</v>
      </c>
      <c r="I4484" s="12">
        <f t="shared" si="141"/>
        <v>1180.56</v>
      </c>
      <c r="J4484" s="13" t="s">
        <v>1105</v>
      </c>
      <c r="K4484" s="37" t="str">
        <f>VLOOKUP(Tabela14[[#This Row],[CÓDIGO]],[1]fornnecedor!$A:$G,7,0)</f>
        <v>APLICADORES / ADAPTADORES / ENGATES / SUPORTES</v>
      </c>
    </row>
    <row r="4485" spans="1:11" x14ac:dyDescent="0.3">
      <c r="A4485" s="15">
        <v>85494</v>
      </c>
      <c r="B4485" s="15" t="str">
        <f>VLOOKUP(Tabela14[[#This Row],[CÓDIGO]],[1]fornnecedor!$A:$E,5,0)</f>
        <v>DISSOLTEX IND QUIMICA LTDA</v>
      </c>
      <c r="C4485" s="16" t="s">
        <v>4763</v>
      </c>
      <c r="D4485" s="16" t="s">
        <v>549</v>
      </c>
      <c r="E4485" s="22">
        <v>0</v>
      </c>
      <c r="F4485" s="30">
        <v>2</v>
      </c>
      <c r="G4485" s="17">
        <v>591.03</v>
      </c>
      <c r="H4485" s="11">
        <f t="shared" si="140"/>
        <v>0</v>
      </c>
      <c r="I4485" s="12">
        <f t="shared" si="141"/>
        <v>1182.06</v>
      </c>
      <c r="J4485" s="13" t="s">
        <v>1105</v>
      </c>
      <c r="K4485" s="37" t="str">
        <f>VLOOKUP(Tabela14[[#This Row],[CÓDIGO]],[1]fornnecedor!$A:$G,7,0)</f>
        <v>TINTA EM PÓ</v>
      </c>
    </row>
    <row r="4486" spans="1:11" x14ac:dyDescent="0.3">
      <c r="A4486" s="8">
        <v>86967</v>
      </c>
      <c r="B4486" s="8" t="str">
        <f>VLOOKUP(Tabela14[[#This Row],[CÓDIGO]],[1]fornnecedor!$A:$E,5,0)</f>
        <v>IND DE PLASTICOS HERC LTDA</v>
      </c>
      <c r="C4486" s="9" t="s">
        <v>4765</v>
      </c>
      <c r="D4486" s="9" t="s">
        <v>1306</v>
      </c>
      <c r="E4486" s="23">
        <v>0</v>
      </c>
      <c r="F4486" s="31">
        <v>807</v>
      </c>
      <c r="G4486" s="10">
        <v>1.47</v>
      </c>
      <c r="H4486" s="11">
        <f t="shared" si="140"/>
        <v>0</v>
      </c>
      <c r="I4486" s="12">
        <f t="shared" si="141"/>
        <v>1186.29</v>
      </c>
      <c r="J4486" s="13" t="s">
        <v>1105</v>
      </c>
      <c r="K4486" s="37" t="str">
        <f>VLOOKUP(Tabela14[[#This Row],[CÓDIGO]],[1]fornnecedor!$A:$G,7,0)</f>
        <v>TORNEIRA/DUCHA</v>
      </c>
    </row>
    <row r="4487" spans="1:11" x14ac:dyDescent="0.3">
      <c r="A4487" s="8">
        <v>85312</v>
      </c>
      <c r="B4487" s="8" t="str">
        <f>VLOOKUP(Tabela14[[#This Row],[CÓDIGO]],[1]fornnecedor!$A:$E,5,0)</f>
        <v>BRASILUX TINTAS TECNICAS LTDA</v>
      </c>
      <c r="C4487" s="9" t="s">
        <v>4767</v>
      </c>
      <c r="D4487" s="9" t="s">
        <v>549</v>
      </c>
      <c r="E4487" s="23">
        <v>0</v>
      </c>
      <c r="F4487" s="31">
        <v>5</v>
      </c>
      <c r="G4487" s="10">
        <v>237.91</v>
      </c>
      <c r="H4487" s="11">
        <f t="shared" si="140"/>
        <v>0</v>
      </c>
      <c r="I4487" s="12">
        <f t="shared" si="141"/>
        <v>1189.55</v>
      </c>
      <c r="J4487" s="13" t="s">
        <v>1105</v>
      </c>
      <c r="K4487" s="37" t="str">
        <f>VLOOKUP(Tabela14[[#This Row],[CÓDIGO]],[1]fornnecedor!$A:$G,7,0)</f>
        <v>TINTA EMBORRACHADA</v>
      </c>
    </row>
    <row r="4488" spans="1:11" x14ac:dyDescent="0.3">
      <c r="A4488" s="8">
        <v>20608</v>
      </c>
      <c r="B4488" s="8" t="str">
        <f>VLOOKUP(Tabela14[[#This Row],[CÓDIGO]],[1]fornnecedor!$A:$E,5,0)</f>
        <v>AKZO NOBEL LTDA AUTO</v>
      </c>
      <c r="C4488" s="9" t="s">
        <v>4769</v>
      </c>
      <c r="D4488" s="9" t="s">
        <v>127</v>
      </c>
      <c r="E4488" s="23">
        <v>0</v>
      </c>
      <c r="F4488" s="31">
        <v>4</v>
      </c>
      <c r="G4488" s="10">
        <v>297.62</v>
      </c>
      <c r="H4488" s="11">
        <f t="shared" si="140"/>
        <v>0</v>
      </c>
      <c r="I4488" s="12">
        <f t="shared" si="141"/>
        <v>1190.48</v>
      </c>
      <c r="J4488" s="13" t="s">
        <v>1105</v>
      </c>
      <c r="K4488" s="37" t="str">
        <f>VLOOKUP(Tabela14[[#This Row],[CÓDIGO]],[1]fornnecedor!$A:$G,7,0)</f>
        <v>CATALISADORES INDIVIDUAS</v>
      </c>
    </row>
    <row r="4489" spans="1:11" x14ac:dyDescent="0.3">
      <c r="A4489" s="8">
        <v>23608</v>
      </c>
      <c r="B4489" s="8" t="str">
        <f>VLOOKUP(Tabela14[[#This Row],[CÓDIGO]],[1]fornnecedor!$A:$E,5,0)</f>
        <v>BLACK &amp; DECKER DO BRASIL LTDA</v>
      </c>
      <c r="C4489" s="9" t="s">
        <v>4771</v>
      </c>
      <c r="D4489" s="9" t="s">
        <v>871</v>
      </c>
      <c r="E4489" s="23">
        <v>0</v>
      </c>
      <c r="F4489" s="31">
        <v>3</v>
      </c>
      <c r="G4489" s="10">
        <v>397.16</v>
      </c>
      <c r="H4489" s="11">
        <f t="shared" si="140"/>
        <v>0</v>
      </c>
      <c r="I4489" s="12">
        <f t="shared" si="141"/>
        <v>1191.48</v>
      </c>
      <c r="J4489" s="13" t="s">
        <v>1105</v>
      </c>
      <c r="K4489" s="37" t="str">
        <f>VLOOKUP(Tabela14[[#This Row],[CÓDIGO]],[1]fornnecedor!$A:$G,7,0)</f>
        <v>OUTRAS FERRAMENTAS / EQUIPAMENTOS</v>
      </c>
    </row>
    <row r="4490" spans="1:11" x14ac:dyDescent="0.3">
      <c r="A4490" s="8">
        <v>85829</v>
      </c>
      <c r="B4490" s="8" t="str">
        <f>VLOOKUP(Tabela14[[#This Row],[CÓDIGO]],[1]fornnecedor!$A:$E,5,0)</f>
        <v>AKZO NOBEL LTDA DECOR</v>
      </c>
      <c r="C4490" s="9" t="s">
        <v>4775</v>
      </c>
      <c r="D4490" s="9" t="s">
        <v>543</v>
      </c>
      <c r="E4490" s="23">
        <v>0</v>
      </c>
      <c r="F4490" s="31">
        <v>6</v>
      </c>
      <c r="G4490" s="10">
        <v>201.85</v>
      </c>
      <c r="H4490" s="11">
        <f t="shared" si="140"/>
        <v>0</v>
      </c>
      <c r="I4490" s="12">
        <f t="shared" si="141"/>
        <v>1211.0999999999999</v>
      </c>
      <c r="J4490" s="13" t="s">
        <v>1105</v>
      </c>
      <c r="K4490" s="37" t="str">
        <f>VLOOKUP(Tabela14[[#This Row],[CÓDIGO]],[1]fornnecedor!$A:$G,7,0)</f>
        <v>TINTA PARA PISO</v>
      </c>
    </row>
    <row r="4491" spans="1:11" x14ac:dyDescent="0.3">
      <c r="A4491" s="15">
        <v>85715</v>
      </c>
      <c r="B4491" s="15" t="str">
        <f>VLOOKUP(Tabela14[[#This Row],[CÓDIGO]],[1]fornnecedor!$A:$E,5,0)</f>
        <v>MULTILONAS LTDA</v>
      </c>
      <c r="C4491" s="16" t="s">
        <v>4777</v>
      </c>
      <c r="D4491" s="16" t="s">
        <v>1140</v>
      </c>
      <c r="E4491" s="22">
        <v>0</v>
      </c>
      <c r="F4491" s="30">
        <v>2</v>
      </c>
      <c r="G4491" s="17">
        <v>608.79999999999995</v>
      </c>
      <c r="H4491" s="11">
        <f t="shared" si="140"/>
        <v>0</v>
      </c>
      <c r="I4491" s="12">
        <f t="shared" si="141"/>
        <v>1217.5999999999999</v>
      </c>
      <c r="J4491" s="13" t="s">
        <v>1105</v>
      </c>
      <c r="K4491" s="37" t="str">
        <f>VLOOKUP(Tabela14[[#This Row],[CÓDIGO]],[1]fornnecedor!$A:$G,7,0)</f>
        <v>LONAS</v>
      </c>
    </row>
    <row r="4492" spans="1:11" x14ac:dyDescent="0.3">
      <c r="A4492" s="8">
        <v>9972</v>
      </c>
      <c r="B4492" s="8" t="str">
        <f>VLOOKUP(Tabela14[[#This Row],[CÓDIGO]],[1]fornnecedor!$A:$E,5,0)</f>
        <v>AKZO NOBEL LTDA AUTO</v>
      </c>
      <c r="C4492" s="9" t="s">
        <v>4778</v>
      </c>
      <c r="D4492" s="9" t="s">
        <v>127</v>
      </c>
      <c r="E4492" s="23">
        <v>0</v>
      </c>
      <c r="F4492" s="31">
        <v>2.96</v>
      </c>
      <c r="G4492" s="10">
        <v>412.25</v>
      </c>
      <c r="H4492" s="11">
        <f t="shared" si="140"/>
        <v>0</v>
      </c>
      <c r="I4492" s="12">
        <f t="shared" si="141"/>
        <v>1220.26</v>
      </c>
      <c r="J4492" s="13" t="s">
        <v>1105</v>
      </c>
      <c r="K4492" s="37" t="str">
        <f>VLOOKUP(Tabela14[[#This Row],[CÓDIGO]],[1]fornnecedor!$A:$G,7,0)</f>
        <v>BASES POLIÉSTER</v>
      </c>
    </row>
    <row r="4493" spans="1:11" x14ac:dyDescent="0.3">
      <c r="A4493" s="8">
        <v>85526</v>
      </c>
      <c r="B4493" s="8" t="str">
        <f>VLOOKUP(Tabela14[[#This Row],[CÓDIGO]],[1]fornnecedor!$A:$E,5,0)</f>
        <v>MARTELENA ALMEIDA INDUSTRIA E COMERCIO DE TINTAS EIRELI</v>
      </c>
      <c r="C4493" s="9" t="s">
        <v>4781</v>
      </c>
      <c r="D4493" s="9" t="s">
        <v>830</v>
      </c>
      <c r="E4493" s="23">
        <v>0</v>
      </c>
      <c r="F4493" s="31">
        <v>12</v>
      </c>
      <c r="G4493" s="10">
        <v>101.86</v>
      </c>
      <c r="H4493" s="11">
        <f t="shared" si="140"/>
        <v>0</v>
      </c>
      <c r="I4493" s="12">
        <f t="shared" si="141"/>
        <v>1222.32</v>
      </c>
      <c r="J4493" s="13" t="s">
        <v>1105</v>
      </c>
      <c r="K4493" s="37" t="str">
        <f>VLOOKUP(Tabela14[[#This Row],[CÓDIGO]],[1]fornnecedor!$A:$G,7,0)</f>
        <v>PEDRAS NATURAIS</v>
      </c>
    </row>
    <row r="4494" spans="1:11" x14ac:dyDescent="0.3">
      <c r="A4494" s="8">
        <v>24108</v>
      </c>
      <c r="B4494" s="8" t="str">
        <f>VLOOKUP(Tabela14[[#This Row],[CÓDIGO]],[1]fornnecedor!$A:$E,5,0)</f>
        <v>SKYLACK TINTAS E VERNIZES LTDA</v>
      </c>
      <c r="C4494" s="9" t="s">
        <v>4782</v>
      </c>
      <c r="D4494" s="9" t="s">
        <v>1114</v>
      </c>
      <c r="E4494" s="23">
        <v>0</v>
      </c>
      <c r="F4494" s="31">
        <v>8.02</v>
      </c>
      <c r="G4494" s="10">
        <v>152.58000000000001</v>
      </c>
      <c r="H4494" s="11">
        <f t="shared" si="140"/>
        <v>0</v>
      </c>
      <c r="I4494" s="12">
        <f t="shared" si="141"/>
        <v>1223.6916000000001</v>
      </c>
      <c r="J4494" s="13" t="s">
        <v>1105</v>
      </c>
      <c r="K4494" s="37" t="str">
        <f>VLOOKUP(Tabela14[[#This Row],[CÓDIGO]],[1]fornnecedor!$A:$G,7,0)</f>
        <v>BASES POLIÉSTER</v>
      </c>
    </row>
    <row r="4495" spans="1:11" x14ac:dyDescent="0.3">
      <c r="A4495" s="8">
        <v>86991</v>
      </c>
      <c r="B4495" s="8" t="str">
        <f>VLOOKUP(Tabela14[[#This Row],[CÓDIGO]],[1]fornnecedor!$A:$E,5,0)</f>
        <v>AKZO NOBEL LTDA DECOR</v>
      </c>
      <c r="C4495" s="9" t="s">
        <v>4785</v>
      </c>
      <c r="D4495" s="9" t="s">
        <v>543</v>
      </c>
      <c r="E4495" s="23">
        <v>0</v>
      </c>
      <c r="F4495" s="31">
        <v>7</v>
      </c>
      <c r="G4495" s="10">
        <v>175.39</v>
      </c>
      <c r="H4495" s="11">
        <f t="shared" si="140"/>
        <v>0</v>
      </c>
      <c r="I4495" s="12">
        <f t="shared" si="141"/>
        <v>1227.73</v>
      </c>
      <c r="J4495" s="13" t="s">
        <v>1105</v>
      </c>
      <c r="K4495" s="37" t="str">
        <f>VLOOKUP(Tabela14[[#This Row],[CÓDIGO]],[1]fornnecedor!$A:$G,7,0)</f>
        <v>TINTA PAREDE</v>
      </c>
    </row>
    <row r="4496" spans="1:11" x14ac:dyDescent="0.3">
      <c r="A4496" s="8">
        <v>84794</v>
      </c>
      <c r="B4496" s="8" t="str">
        <f>VLOOKUP(Tabela14[[#This Row],[CÓDIGO]],[1]fornnecedor!$A:$E,5,0)</f>
        <v>BRASILUX TINTAS TECNICAS LTDA</v>
      </c>
      <c r="C4496" s="9" t="s">
        <v>671</v>
      </c>
      <c r="D4496" s="9" t="s">
        <v>549</v>
      </c>
      <c r="E4496" s="23">
        <v>0</v>
      </c>
      <c r="F4496" s="31">
        <v>6</v>
      </c>
      <c r="G4496" s="10">
        <v>205.43</v>
      </c>
      <c r="H4496" s="11">
        <f t="shared" si="140"/>
        <v>0</v>
      </c>
      <c r="I4496" s="12">
        <f t="shared" si="141"/>
        <v>1232.58</v>
      </c>
      <c r="J4496" s="13" t="s">
        <v>1105</v>
      </c>
      <c r="K4496" s="37" t="str">
        <f>VLOOKUP(Tabela14[[#This Row],[CÓDIGO]],[1]fornnecedor!$A:$G,7,0)</f>
        <v>ESMALTES</v>
      </c>
    </row>
    <row r="4497" spans="1:11" x14ac:dyDescent="0.3">
      <c r="A4497" s="15">
        <v>85984</v>
      </c>
      <c r="B4497" s="15" t="str">
        <f>VLOOKUP(Tabela14[[#This Row],[CÓDIGO]],[1]fornnecedor!$A:$E,5,0)</f>
        <v>AKZO NOBEL LTDA DECOR</v>
      </c>
      <c r="C4497" s="16" t="s">
        <v>4789</v>
      </c>
      <c r="D4497" s="16" t="s">
        <v>543</v>
      </c>
      <c r="E4497" s="22">
        <v>0</v>
      </c>
      <c r="F4497" s="30">
        <v>15</v>
      </c>
      <c r="G4497" s="17">
        <v>82.49</v>
      </c>
      <c r="H4497" s="11">
        <f t="shared" si="140"/>
        <v>0</v>
      </c>
      <c r="I4497" s="12">
        <f t="shared" si="141"/>
        <v>1237.3499999999999</v>
      </c>
      <c r="J4497" s="13" t="s">
        <v>1105</v>
      </c>
      <c r="K4497" s="37" t="str">
        <f>VLOOKUP(Tabela14[[#This Row],[CÓDIGO]],[1]fornnecedor!$A:$G,7,0)</f>
        <v>ESMALTES</v>
      </c>
    </row>
    <row r="4498" spans="1:11" x14ac:dyDescent="0.3">
      <c r="A4498" s="8">
        <v>23533</v>
      </c>
      <c r="B4498" s="8" t="str">
        <f>VLOOKUP(Tabela14[[#This Row],[CÓDIGO]],[1]fornnecedor!$A:$E,5,0)</f>
        <v>COM.ALVORADA LIMPEZA E DESCARTAVEIS</v>
      </c>
      <c r="C4498" s="9" t="s">
        <v>4790</v>
      </c>
      <c r="D4498" s="9" t="s">
        <v>4791</v>
      </c>
      <c r="E4498" s="23">
        <v>0</v>
      </c>
      <c r="F4498" s="31">
        <v>0</v>
      </c>
      <c r="G4498" s="10">
        <v>24.83</v>
      </c>
      <c r="H4498" s="11">
        <f t="shared" si="140"/>
        <v>0</v>
      </c>
      <c r="I4498" s="12">
        <f t="shared" si="141"/>
        <v>0</v>
      </c>
      <c r="J4498" s="13" t="s">
        <v>1105</v>
      </c>
      <c r="K4498" s="37" t="str">
        <f>VLOOKUP(Tabela14[[#This Row],[CÓDIGO]],[1]fornnecedor!$A:$G,7,0)</f>
        <v>GRUPO CONVERSAO</v>
      </c>
    </row>
    <row r="4499" spans="1:11" x14ac:dyDescent="0.3">
      <c r="A4499" s="8">
        <v>86959</v>
      </c>
      <c r="B4499" s="8" t="str">
        <f>VLOOKUP(Tabela14[[#This Row],[CÓDIGO]],[1]fornnecedor!$A:$E,5,0)</f>
        <v>BRASILUX TINTAS TECNICAS LTDA</v>
      </c>
      <c r="C4499" s="9" t="s">
        <v>4792</v>
      </c>
      <c r="D4499" s="9" t="s">
        <v>549</v>
      </c>
      <c r="E4499" s="23">
        <v>0</v>
      </c>
      <c r="F4499" s="31">
        <v>5</v>
      </c>
      <c r="G4499" s="10">
        <v>250</v>
      </c>
      <c r="H4499" s="11">
        <f t="shared" si="140"/>
        <v>0</v>
      </c>
      <c r="I4499" s="12">
        <f t="shared" si="141"/>
        <v>1250</v>
      </c>
      <c r="J4499" s="13" t="s">
        <v>1105</v>
      </c>
      <c r="K4499" s="37" t="str">
        <f>VLOOKUP(Tabela14[[#This Row],[CÓDIGO]],[1]fornnecedor!$A:$G,7,0)</f>
        <v>TINTA DE LABORATÓRIO</v>
      </c>
    </row>
    <row r="4500" spans="1:11" x14ac:dyDescent="0.3">
      <c r="A4500" s="8">
        <v>22557</v>
      </c>
      <c r="B4500" s="8" t="str">
        <f>VLOOKUP(Tabela14[[#This Row],[CÓDIGO]],[1]fornnecedor!$A:$E,5,0)</f>
        <v>3M DO BRASIL LTDA</v>
      </c>
      <c r="C4500" s="9" t="s">
        <v>4796</v>
      </c>
      <c r="D4500" s="9" t="s">
        <v>366</v>
      </c>
      <c r="E4500" s="23">
        <v>0</v>
      </c>
      <c r="F4500" s="31">
        <v>9</v>
      </c>
      <c r="G4500" s="10">
        <v>139.72</v>
      </c>
      <c r="H4500" s="11">
        <f t="shared" si="140"/>
        <v>0</v>
      </c>
      <c r="I4500" s="12">
        <f t="shared" si="141"/>
        <v>1257.48</v>
      </c>
      <c r="J4500" s="13" t="s">
        <v>1105</v>
      </c>
      <c r="K4500" s="37" t="str">
        <f>VLOOKUP(Tabela14[[#This Row],[CÓDIGO]],[1]fornnecedor!$A:$G,7,0)</f>
        <v>BOINAS PARA POLIMENTO</v>
      </c>
    </row>
    <row r="4501" spans="1:11" x14ac:dyDescent="0.3">
      <c r="A4501" s="8">
        <v>10061</v>
      </c>
      <c r="B4501" s="8" t="str">
        <f>VLOOKUP(Tabela14[[#This Row],[CÓDIGO]],[1]fornnecedor!$A:$E,5,0)</f>
        <v>3M DO BRASIL LTDA</v>
      </c>
      <c r="C4501" s="9" t="s">
        <v>4797</v>
      </c>
      <c r="D4501" s="9" t="s">
        <v>366</v>
      </c>
      <c r="E4501" s="23">
        <v>0</v>
      </c>
      <c r="F4501" s="31">
        <v>93</v>
      </c>
      <c r="G4501" s="10">
        <v>13.53</v>
      </c>
      <c r="H4501" s="11">
        <f t="shared" si="140"/>
        <v>0</v>
      </c>
      <c r="I4501" s="12">
        <f t="shared" si="141"/>
        <v>1258.29</v>
      </c>
      <c r="J4501" s="13" t="s">
        <v>1105</v>
      </c>
      <c r="K4501" s="37" t="str">
        <f>VLOOKUP(Tabela14[[#This Row],[CÓDIGO]],[1]fornnecedor!$A:$G,7,0)</f>
        <v>APLICADORES / ADAPTADORES / ENGATES / SUPORTES</v>
      </c>
    </row>
    <row r="4502" spans="1:11" x14ac:dyDescent="0.3">
      <c r="A4502" s="8">
        <v>84962</v>
      </c>
      <c r="B4502" s="8" t="str">
        <f>VLOOKUP(Tabela14[[#This Row],[CÓDIGO]],[1]fornnecedor!$A:$E,5,0)</f>
        <v>BRASILUX TINTAS TECNICAS LTDA</v>
      </c>
      <c r="C4502" s="9" t="s">
        <v>633</v>
      </c>
      <c r="D4502" s="9" t="s">
        <v>549</v>
      </c>
      <c r="E4502" s="23">
        <v>0</v>
      </c>
      <c r="F4502" s="31">
        <v>4</v>
      </c>
      <c r="G4502" s="10">
        <v>315.98</v>
      </c>
      <c r="H4502" s="11">
        <f t="shared" si="140"/>
        <v>0</v>
      </c>
      <c r="I4502" s="12">
        <f t="shared" si="141"/>
        <v>1263.92</v>
      </c>
      <c r="J4502" s="13" t="s">
        <v>1105</v>
      </c>
      <c r="K4502" s="37" t="str">
        <f>VLOOKUP(Tabela14[[#This Row],[CÓDIGO]],[1]fornnecedor!$A:$G,7,0)</f>
        <v>ESMALTES</v>
      </c>
    </row>
    <row r="4503" spans="1:11" x14ac:dyDescent="0.3">
      <c r="A4503" s="8">
        <v>85889</v>
      </c>
      <c r="B4503" s="8" t="str">
        <f>VLOOKUP(Tabela14[[#This Row],[CÓDIGO]],[1]fornnecedor!$A:$E,5,0)</f>
        <v>AKZO NOBEL LTDA DECOR</v>
      </c>
      <c r="C4503" s="9" t="s">
        <v>4801</v>
      </c>
      <c r="D4503" s="9" t="s">
        <v>543</v>
      </c>
      <c r="E4503" s="23">
        <v>0</v>
      </c>
      <c r="F4503" s="31">
        <v>6</v>
      </c>
      <c r="G4503" s="10">
        <v>212.24</v>
      </c>
      <c r="H4503" s="11">
        <f t="shared" si="140"/>
        <v>0</v>
      </c>
      <c r="I4503" s="12">
        <f t="shared" si="141"/>
        <v>1273.44</v>
      </c>
      <c r="J4503" s="13" t="s">
        <v>1105</v>
      </c>
      <c r="K4503" s="37" t="str">
        <f>VLOOKUP(Tabela14[[#This Row],[CÓDIGO]],[1]fornnecedor!$A:$G,7,0)</f>
        <v>SELADOR ACRÍLICO</v>
      </c>
    </row>
    <row r="4504" spans="1:11" x14ac:dyDescent="0.3">
      <c r="A4504" s="15">
        <v>24099</v>
      </c>
      <c r="B4504" s="15" t="str">
        <f>VLOOKUP(Tabela14[[#This Row],[CÓDIGO]],[1]fornnecedor!$A:$E,5,0)</f>
        <v>SKYLACK TINTAS E VERNIZES LTDA</v>
      </c>
      <c r="C4504" s="16" t="s">
        <v>4802</v>
      </c>
      <c r="D4504" s="16" t="s">
        <v>1114</v>
      </c>
      <c r="E4504" s="22">
        <v>0</v>
      </c>
      <c r="F4504" s="30">
        <v>5.0199999999999996</v>
      </c>
      <c r="G4504" s="17">
        <v>253.81</v>
      </c>
      <c r="H4504" s="11">
        <f t="shared" si="140"/>
        <v>0</v>
      </c>
      <c r="I4504" s="12">
        <f t="shared" si="141"/>
        <v>1274.1261999999999</v>
      </c>
      <c r="J4504" s="13" t="s">
        <v>1105</v>
      </c>
      <c r="K4504" s="37" t="str">
        <f>VLOOKUP(Tabela14[[#This Row],[CÓDIGO]],[1]fornnecedor!$A:$G,7,0)</f>
        <v>BASES POLIÉSTER</v>
      </c>
    </row>
    <row r="4505" spans="1:11" x14ac:dyDescent="0.3">
      <c r="A4505" s="8">
        <v>9963</v>
      </c>
      <c r="B4505" s="8" t="str">
        <f>VLOOKUP(Tabela14[[#This Row],[CÓDIGO]],[1]fornnecedor!$A:$E,5,0)</f>
        <v>AKZO NOBEL LTDA AUTO</v>
      </c>
      <c r="C4505" s="9" t="s">
        <v>4803</v>
      </c>
      <c r="D4505" s="9" t="s">
        <v>127</v>
      </c>
      <c r="E4505" s="23">
        <v>0</v>
      </c>
      <c r="F4505" s="31">
        <v>2.84</v>
      </c>
      <c r="G4505" s="10">
        <v>450.19</v>
      </c>
      <c r="H4505" s="11">
        <f t="shared" si="140"/>
        <v>0</v>
      </c>
      <c r="I4505" s="12">
        <f t="shared" si="141"/>
        <v>1278.5395999999998</v>
      </c>
      <c r="J4505" s="13" t="s">
        <v>1105</v>
      </c>
      <c r="K4505" s="37" t="str">
        <f>VLOOKUP(Tabela14[[#This Row],[CÓDIGO]],[1]fornnecedor!$A:$G,7,0)</f>
        <v>BASES POLIÉSTER</v>
      </c>
    </row>
    <row r="4506" spans="1:11" x14ac:dyDescent="0.3">
      <c r="A4506" s="8">
        <v>84760</v>
      </c>
      <c r="B4506" s="8" t="str">
        <f>VLOOKUP(Tabela14[[#This Row],[CÓDIGO]],[1]fornnecedor!$A:$E,5,0)</f>
        <v>BRASILUX TINTAS TECNICAS LTDA</v>
      </c>
      <c r="C4506" s="9" t="s">
        <v>4806</v>
      </c>
      <c r="D4506" s="9" t="s">
        <v>549</v>
      </c>
      <c r="E4506" s="23">
        <v>0</v>
      </c>
      <c r="F4506" s="31">
        <v>5</v>
      </c>
      <c r="G4506" s="10">
        <v>256.83999999999997</v>
      </c>
      <c r="H4506" s="11">
        <f t="shared" si="140"/>
        <v>0</v>
      </c>
      <c r="I4506" s="12">
        <f t="shared" si="141"/>
        <v>1284.1999999999998</v>
      </c>
      <c r="J4506" s="13" t="s">
        <v>1105</v>
      </c>
      <c r="K4506" s="37" t="str">
        <f>VLOOKUP(Tabela14[[#This Row],[CÓDIGO]],[1]fornnecedor!$A:$G,7,0)</f>
        <v>IMPERMEABILIZANTES</v>
      </c>
    </row>
    <row r="4507" spans="1:11" x14ac:dyDescent="0.3">
      <c r="A4507" s="8">
        <v>84265</v>
      </c>
      <c r="B4507" s="8" t="str">
        <f>VLOOKUP(Tabela14[[#This Row],[CÓDIGO]],[1]fornnecedor!$A:$E,5,0)</f>
        <v>BRASILUX TINTAS TECNICAS LTDA</v>
      </c>
      <c r="C4507" s="9" t="s">
        <v>548</v>
      </c>
      <c r="D4507" s="9" t="s">
        <v>549</v>
      </c>
      <c r="E4507" s="23">
        <v>0</v>
      </c>
      <c r="F4507" s="31">
        <v>9</v>
      </c>
      <c r="G4507" s="10">
        <v>142.9</v>
      </c>
      <c r="H4507" s="11">
        <f t="shared" si="140"/>
        <v>0</v>
      </c>
      <c r="I4507" s="12">
        <f t="shared" si="141"/>
        <v>1286.1000000000001</v>
      </c>
      <c r="J4507" s="13" t="s">
        <v>1105</v>
      </c>
      <c r="K4507" s="37" t="str">
        <f>VLOOKUP(Tabela14[[#This Row],[CÓDIGO]],[1]fornnecedor!$A:$G,7,0)</f>
        <v>TINTA PAREDE</v>
      </c>
    </row>
    <row r="4508" spans="1:11" x14ac:dyDescent="0.3">
      <c r="A4508" s="8">
        <v>84253</v>
      </c>
      <c r="B4508" s="8" t="str">
        <f>VLOOKUP(Tabela14[[#This Row],[CÓDIGO]],[1]fornnecedor!$A:$E,5,0)</f>
        <v>BRASILUX TINTAS TECNICAS LTDA</v>
      </c>
      <c r="C4508" s="9" t="s">
        <v>563</v>
      </c>
      <c r="D4508" s="9" t="s">
        <v>549</v>
      </c>
      <c r="E4508" s="23">
        <v>0</v>
      </c>
      <c r="F4508" s="31">
        <v>14</v>
      </c>
      <c r="G4508" s="10">
        <v>91.9</v>
      </c>
      <c r="H4508" s="11">
        <f t="shared" si="140"/>
        <v>0</v>
      </c>
      <c r="I4508" s="12">
        <f t="shared" si="141"/>
        <v>1286.6000000000001</v>
      </c>
      <c r="J4508" s="13" t="s">
        <v>1105</v>
      </c>
      <c r="K4508" s="37" t="str">
        <f>VLOOKUP(Tabela14[[#This Row],[CÓDIGO]],[1]fornnecedor!$A:$G,7,0)</f>
        <v>TINTA PAREDE</v>
      </c>
    </row>
    <row r="4509" spans="1:11" x14ac:dyDescent="0.3">
      <c r="A4509" s="8">
        <v>85517</v>
      </c>
      <c r="B4509" s="8" t="str">
        <f>VLOOKUP(Tabela14[[#This Row],[CÓDIGO]],[1]fornnecedor!$A:$E,5,0)</f>
        <v>VONIXX INDUSTRIA E COMERCIO DE POLIDORES LTDA</v>
      </c>
      <c r="C4509" s="9" t="s">
        <v>4807</v>
      </c>
      <c r="D4509" s="9" t="s">
        <v>515</v>
      </c>
      <c r="E4509" s="23">
        <v>0</v>
      </c>
      <c r="F4509" s="31">
        <v>13</v>
      </c>
      <c r="G4509" s="10">
        <v>99.11</v>
      </c>
      <c r="H4509" s="11">
        <f t="shared" si="140"/>
        <v>0</v>
      </c>
      <c r="I4509" s="12">
        <f t="shared" si="141"/>
        <v>1288.43</v>
      </c>
      <c r="J4509" s="13" t="s">
        <v>1105</v>
      </c>
      <c r="K4509" s="37" t="str">
        <f>VLOOKUP(Tabela14[[#This Row],[CÓDIGO]],[1]fornnecedor!$A:$G,7,0)</f>
        <v>LINHA DE HIGENIZAÇÃO E ESTÉTICA  AUTOMOTIVA VONIX</v>
      </c>
    </row>
    <row r="4510" spans="1:11" x14ac:dyDescent="0.3">
      <c r="A4510" s="8">
        <v>22191</v>
      </c>
      <c r="B4510" s="8" t="str">
        <f>VLOOKUP(Tabela14[[#This Row],[CÓDIGO]],[1]fornnecedor!$A:$E,5,0)</f>
        <v>BLACK &amp; DECKER DO BRASIL LTDA</v>
      </c>
      <c r="C4510" s="9" t="s">
        <v>4810</v>
      </c>
      <c r="D4510" s="9" t="s">
        <v>871</v>
      </c>
      <c r="E4510" s="23">
        <v>0</v>
      </c>
      <c r="F4510" s="31">
        <v>5</v>
      </c>
      <c r="G4510" s="10">
        <v>258.5</v>
      </c>
      <c r="H4510" s="11">
        <f t="shared" si="140"/>
        <v>0</v>
      </c>
      <c r="I4510" s="12">
        <f t="shared" si="141"/>
        <v>1292.5</v>
      </c>
      <c r="J4510" s="13" t="s">
        <v>1105</v>
      </c>
      <c r="K4510" s="37" t="str">
        <f>VLOOKUP(Tabela14[[#This Row],[CÓDIGO]],[1]fornnecedor!$A:$G,7,0)</f>
        <v>OUTRAS FERRAMENTAS / EQUIPAMENTOS</v>
      </c>
    </row>
    <row r="4511" spans="1:11" x14ac:dyDescent="0.3">
      <c r="A4511" s="15">
        <v>86925</v>
      </c>
      <c r="B4511" s="15" t="str">
        <f>VLOOKUP(Tabela14[[#This Row],[CÓDIGO]],[1]fornnecedor!$A:$E,5,0)</f>
        <v>OURENSE DO BRASIL INDUSTRIA DE ARTEFATOS DE METAL LTDA - EM</v>
      </c>
      <c r="C4511" s="16" t="s">
        <v>4811</v>
      </c>
      <c r="D4511" s="16" t="s">
        <v>3976</v>
      </c>
      <c r="E4511" s="22">
        <v>0</v>
      </c>
      <c r="F4511" s="30">
        <v>14</v>
      </c>
      <c r="G4511" s="17">
        <v>92.76</v>
      </c>
      <c r="H4511" s="11">
        <f t="shared" si="140"/>
        <v>0</v>
      </c>
      <c r="I4511" s="12">
        <f t="shared" si="141"/>
        <v>1298.6400000000001</v>
      </c>
      <c r="J4511" s="13" t="s">
        <v>1105</v>
      </c>
      <c r="K4511" s="37" t="str">
        <f>VLOOKUP(Tabela14[[#This Row],[CÓDIGO]],[1]fornnecedor!$A:$G,7,0)</f>
        <v>ESCADAS</v>
      </c>
    </row>
    <row r="4512" spans="1:11" x14ac:dyDescent="0.3">
      <c r="A4512" s="15">
        <v>84612</v>
      </c>
      <c r="B4512" s="15" t="str">
        <f>VLOOKUP(Tabela14[[#This Row],[CÓDIGO]],[1]fornnecedor!$A:$E,5,0)</f>
        <v>BRASILUX TINTAS TECNICAS LTDA</v>
      </c>
      <c r="C4512" s="16" t="s">
        <v>4815</v>
      </c>
      <c r="D4512" s="16" t="s">
        <v>549</v>
      </c>
      <c r="E4512" s="22">
        <v>0</v>
      </c>
      <c r="F4512" s="30">
        <v>10</v>
      </c>
      <c r="G4512" s="17">
        <v>130.81</v>
      </c>
      <c r="H4512" s="11">
        <f t="shared" si="140"/>
        <v>0</v>
      </c>
      <c r="I4512" s="12">
        <f t="shared" si="141"/>
        <v>1308.0999999999999</v>
      </c>
      <c r="J4512" s="13" t="s">
        <v>1105</v>
      </c>
      <c r="K4512" s="37" t="str">
        <f>VLOOKUP(Tabela14[[#This Row],[CÓDIGO]],[1]fornnecedor!$A:$G,7,0)</f>
        <v>BASES IMOBILIÁRIAS</v>
      </c>
    </row>
    <row r="4513" spans="1:11" x14ac:dyDescent="0.3">
      <c r="A4513" s="8">
        <v>24094</v>
      </c>
      <c r="B4513" s="8" t="str">
        <f>VLOOKUP(Tabela14[[#This Row],[CÓDIGO]],[1]fornnecedor!$A:$E,5,0)</f>
        <v>SKYLACK TINTAS E VERNIZES LTDA</v>
      </c>
      <c r="C4513" s="9" t="s">
        <v>4817</v>
      </c>
      <c r="D4513" s="9" t="s">
        <v>1114</v>
      </c>
      <c r="E4513" s="23">
        <v>0</v>
      </c>
      <c r="F4513" s="31">
        <v>4.8899999999999997</v>
      </c>
      <c r="G4513" s="10">
        <v>267.8</v>
      </c>
      <c r="H4513" s="11">
        <f t="shared" si="140"/>
        <v>0</v>
      </c>
      <c r="I4513" s="12">
        <f t="shared" si="141"/>
        <v>1309.5419999999999</v>
      </c>
      <c r="J4513" s="13" t="s">
        <v>1105</v>
      </c>
      <c r="K4513" s="37" t="str">
        <f>VLOOKUP(Tabela14[[#This Row],[CÓDIGO]],[1]fornnecedor!$A:$G,7,0)</f>
        <v>BASES POLIÉSTER</v>
      </c>
    </row>
    <row r="4514" spans="1:11" x14ac:dyDescent="0.3">
      <c r="A4514" s="15">
        <v>24176</v>
      </c>
      <c r="B4514" s="15" t="str">
        <f>VLOOKUP(Tabela14[[#This Row],[CÓDIGO]],[1]fornnecedor!$A:$E,5,0)</f>
        <v>SKYLACK TINTAS E VERNIZES LTDA</v>
      </c>
      <c r="C4514" s="16" t="s">
        <v>4818</v>
      </c>
      <c r="D4514" s="16" t="s">
        <v>1114</v>
      </c>
      <c r="E4514" s="22">
        <v>0</v>
      </c>
      <c r="F4514" s="30">
        <v>41</v>
      </c>
      <c r="G4514" s="17">
        <v>32.14</v>
      </c>
      <c r="H4514" s="11">
        <f t="shared" si="140"/>
        <v>0</v>
      </c>
      <c r="I4514" s="12">
        <f t="shared" si="141"/>
        <v>1317.74</v>
      </c>
      <c r="J4514" s="13" t="s">
        <v>1105</v>
      </c>
      <c r="K4514" s="37" t="str">
        <f>VLOOKUP(Tabela14[[#This Row],[CÓDIGO]],[1]fornnecedor!$A:$G,7,0)</f>
        <v>PRIMER AUTOMOTIVO</v>
      </c>
    </row>
    <row r="4515" spans="1:11" x14ac:dyDescent="0.3">
      <c r="A4515" s="15">
        <v>9980</v>
      </c>
      <c r="B4515" s="15" t="str">
        <f>VLOOKUP(Tabela14[[#This Row],[CÓDIGO]],[1]fornnecedor!$A:$E,5,0)</f>
        <v>AKZO NOBEL LTDA AUTO</v>
      </c>
      <c r="C4515" s="16" t="s">
        <v>4820</v>
      </c>
      <c r="D4515" s="16" t="s">
        <v>127</v>
      </c>
      <c r="E4515" s="22">
        <v>0</v>
      </c>
      <c r="F4515" s="30">
        <v>3</v>
      </c>
      <c r="G4515" s="17">
        <v>440.02</v>
      </c>
      <c r="H4515" s="11">
        <f t="shared" si="140"/>
        <v>0</v>
      </c>
      <c r="I4515" s="12">
        <f t="shared" si="141"/>
        <v>1320.06</v>
      </c>
      <c r="J4515" s="13" t="s">
        <v>1105</v>
      </c>
      <c r="K4515" s="37" t="str">
        <f>VLOOKUP(Tabela14[[#This Row],[CÓDIGO]],[1]fornnecedor!$A:$G,7,0)</f>
        <v>BASES POLIÉSTER</v>
      </c>
    </row>
    <row r="4516" spans="1:11" x14ac:dyDescent="0.3">
      <c r="A4516" s="8">
        <v>84339</v>
      </c>
      <c r="B4516" s="8" t="str">
        <f>VLOOKUP(Tabela14[[#This Row],[CÓDIGO]],[1]fornnecedor!$A:$E,5,0)</f>
        <v>BRASILUX TINTAS TECNICAS LTDA</v>
      </c>
      <c r="C4516" s="9" t="s">
        <v>4821</v>
      </c>
      <c r="D4516" s="9" t="s">
        <v>549</v>
      </c>
      <c r="E4516" s="23">
        <v>0</v>
      </c>
      <c r="F4516" s="31">
        <v>27</v>
      </c>
      <c r="G4516" s="10">
        <v>48.9</v>
      </c>
      <c r="H4516" s="11">
        <f t="shared" si="140"/>
        <v>0</v>
      </c>
      <c r="I4516" s="12">
        <f t="shared" si="141"/>
        <v>1320.3</v>
      </c>
      <c r="J4516" s="13" t="s">
        <v>1105</v>
      </c>
      <c r="K4516" s="37" t="str">
        <f>VLOOKUP(Tabela14[[#This Row],[CÓDIGO]],[1]fornnecedor!$A:$G,7,0)</f>
        <v>ESMALTES</v>
      </c>
    </row>
    <row r="4517" spans="1:11" x14ac:dyDescent="0.3">
      <c r="A4517" s="8">
        <v>85841</v>
      </c>
      <c r="B4517" s="8" t="str">
        <f>VLOOKUP(Tabela14[[#This Row],[CÓDIGO]],[1]fornnecedor!$A:$E,5,0)</f>
        <v>AKZO NOBEL LTDA DECOR</v>
      </c>
      <c r="C4517" s="9" t="s">
        <v>4822</v>
      </c>
      <c r="D4517" s="9" t="s">
        <v>543</v>
      </c>
      <c r="E4517" s="23">
        <v>0</v>
      </c>
      <c r="F4517" s="31">
        <v>7</v>
      </c>
      <c r="G4517" s="10">
        <v>188.87</v>
      </c>
      <c r="H4517" s="11">
        <f t="shared" si="140"/>
        <v>0</v>
      </c>
      <c r="I4517" s="12">
        <f t="shared" si="141"/>
        <v>1322.0900000000001</v>
      </c>
      <c r="J4517" s="13" t="s">
        <v>1105</v>
      </c>
      <c r="K4517" s="37" t="str">
        <f>VLOOKUP(Tabela14[[#This Row],[CÓDIGO]],[1]fornnecedor!$A:$G,7,0)</f>
        <v>TINTA PARA PISO</v>
      </c>
    </row>
    <row r="4518" spans="1:11" x14ac:dyDescent="0.3">
      <c r="A4518" s="8">
        <v>24261</v>
      </c>
      <c r="B4518" s="8" t="str">
        <f>VLOOKUP(Tabela14[[#This Row],[CÓDIGO]],[1]fornnecedor!$A:$E,5,0)</f>
        <v>3M DO BRASIL LTDA</v>
      </c>
      <c r="C4518" s="9" t="s">
        <v>4823</v>
      </c>
      <c r="D4518" s="9" t="s">
        <v>366</v>
      </c>
      <c r="E4518" s="23">
        <v>0</v>
      </c>
      <c r="F4518" s="31">
        <v>13</v>
      </c>
      <c r="G4518" s="10">
        <v>101.99</v>
      </c>
      <c r="H4518" s="11">
        <f t="shared" si="140"/>
        <v>0</v>
      </c>
      <c r="I4518" s="12">
        <f t="shared" si="141"/>
        <v>1325.87</v>
      </c>
      <c r="J4518" s="13" t="s">
        <v>1105</v>
      </c>
      <c r="K4518" s="37" t="str">
        <f>VLOOKUP(Tabela14[[#This Row],[CÓDIGO]],[1]fornnecedor!$A:$G,7,0)</f>
        <v>BOINAS PARA POLIMENTO</v>
      </c>
    </row>
    <row r="4519" spans="1:11" x14ac:dyDescent="0.3">
      <c r="A4519" s="8">
        <v>9935</v>
      </c>
      <c r="B4519" s="8" t="str">
        <f>VLOOKUP(Tabela14[[#This Row],[CÓDIGO]],[1]fornnecedor!$A:$E,5,0)</f>
        <v>AKZO NOBEL LTDA AUTO</v>
      </c>
      <c r="C4519" s="9" t="s">
        <v>4824</v>
      </c>
      <c r="D4519" s="9" t="s">
        <v>127</v>
      </c>
      <c r="E4519" s="23">
        <v>0</v>
      </c>
      <c r="F4519" s="31">
        <v>2.95</v>
      </c>
      <c r="G4519" s="10">
        <v>450.19</v>
      </c>
      <c r="H4519" s="11">
        <f t="shared" si="140"/>
        <v>0</v>
      </c>
      <c r="I4519" s="12">
        <f t="shared" si="141"/>
        <v>1328.0605</v>
      </c>
      <c r="J4519" s="13" t="s">
        <v>1105</v>
      </c>
      <c r="K4519" s="37" t="str">
        <f>VLOOKUP(Tabela14[[#This Row],[CÓDIGO]],[1]fornnecedor!$A:$G,7,0)</f>
        <v>BASES POLIÉSTER</v>
      </c>
    </row>
    <row r="4520" spans="1:11" x14ac:dyDescent="0.3">
      <c r="A4520" s="15">
        <v>85733</v>
      </c>
      <c r="B4520" s="15" t="str">
        <f>VLOOKUP(Tabela14[[#This Row],[CÓDIGO]],[1]fornnecedor!$A:$E,5,0)</f>
        <v>BRASILUX TINTAS TECNICAS LTDA</v>
      </c>
      <c r="C4520" s="16" t="s">
        <v>4829</v>
      </c>
      <c r="D4520" s="16" t="s">
        <v>549</v>
      </c>
      <c r="E4520" s="22">
        <v>0</v>
      </c>
      <c r="F4520" s="30">
        <v>19</v>
      </c>
      <c r="G4520" s="17">
        <v>70.81</v>
      </c>
      <c r="H4520" s="11">
        <f t="shared" si="140"/>
        <v>0</v>
      </c>
      <c r="I4520" s="12">
        <f t="shared" si="141"/>
        <v>1345.39</v>
      </c>
      <c r="J4520" s="13" t="s">
        <v>1105</v>
      </c>
      <c r="K4520" s="37" t="str">
        <f>VLOOKUP(Tabela14[[#This Row],[CÓDIGO]],[1]fornnecedor!$A:$G,7,0)</f>
        <v>ESMALTES</v>
      </c>
    </row>
    <row r="4521" spans="1:11" x14ac:dyDescent="0.3">
      <c r="A4521" s="8">
        <v>86876</v>
      </c>
      <c r="B4521" s="8" t="str">
        <f>VLOOKUP(Tabela14[[#This Row],[CÓDIGO]],[1]fornnecedor!$A:$E,5,0)</f>
        <v>UNIFORTTE INDUSTRIA DE PLASTICOS LTDA</v>
      </c>
      <c r="C4521" s="9" t="s">
        <v>840</v>
      </c>
      <c r="D4521" s="9" t="s">
        <v>837</v>
      </c>
      <c r="E4521" s="23">
        <v>0</v>
      </c>
      <c r="F4521" s="31">
        <v>642</v>
      </c>
      <c r="G4521" s="10">
        <v>2.1</v>
      </c>
      <c r="H4521" s="11">
        <f t="shared" si="140"/>
        <v>0</v>
      </c>
      <c r="I4521" s="12">
        <f t="shared" si="141"/>
        <v>1348.2</v>
      </c>
      <c r="J4521" s="13" t="s">
        <v>1105</v>
      </c>
      <c r="K4521" s="37" t="str">
        <f>VLOOKUP(Tabela14[[#This Row],[CÓDIGO]],[1]fornnecedor!$A:$G,7,0)</f>
        <v>SIFÃO/ASSENTO</v>
      </c>
    </row>
    <row r="4522" spans="1:11" x14ac:dyDescent="0.3">
      <c r="A4522" s="8">
        <v>23995</v>
      </c>
      <c r="B4522" s="8" t="str">
        <f>VLOOKUP(Tabela14[[#This Row],[CÓDIGO]],[1]fornnecedor!$A:$E,5,0)</f>
        <v>CARVIC COM VER DE PROD E EQ P/ REP AUTO LTDA</v>
      </c>
      <c r="C4522" s="9" t="s">
        <v>4832</v>
      </c>
      <c r="D4522" s="9" t="s">
        <v>1114</v>
      </c>
      <c r="E4522" s="23">
        <v>0</v>
      </c>
      <c r="F4522" s="31">
        <v>5.19</v>
      </c>
      <c r="G4522" s="10">
        <v>260.74</v>
      </c>
      <c r="H4522" s="11">
        <f t="shared" si="140"/>
        <v>0</v>
      </c>
      <c r="I4522" s="12">
        <f t="shared" si="141"/>
        <v>1353.2406000000001</v>
      </c>
      <c r="J4522" s="13" t="s">
        <v>1105</v>
      </c>
      <c r="K4522" s="37" t="str">
        <f>VLOOKUP(Tabela14[[#This Row],[CÓDIGO]],[1]fornnecedor!$A:$G,7,0)</f>
        <v>BASES POLIÉSTER</v>
      </c>
    </row>
    <row r="4523" spans="1:11" x14ac:dyDescent="0.3">
      <c r="A4523" s="15">
        <v>24306</v>
      </c>
      <c r="B4523" s="15" t="str">
        <f>VLOOKUP(Tabela14[[#This Row],[CÓDIGO]],[1]fornnecedor!$A:$E,5,0)</f>
        <v>AKZO NOBEL LTDA AUTO</v>
      </c>
      <c r="C4523" s="16" t="s">
        <v>4833</v>
      </c>
      <c r="D4523" s="16" t="s">
        <v>127</v>
      </c>
      <c r="E4523" s="22">
        <v>0</v>
      </c>
      <c r="F4523" s="30">
        <v>3</v>
      </c>
      <c r="G4523" s="17">
        <v>451.53</v>
      </c>
      <c r="H4523" s="11">
        <f t="shared" si="140"/>
        <v>0</v>
      </c>
      <c r="I4523" s="12">
        <f t="shared" si="141"/>
        <v>1354.59</v>
      </c>
      <c r="J4523" s="13" t="s">
        <v>1105</v>
      </c>
      <c r="K4523" s="37" t="str">
        <f>VLOOKUP(Tabela14[[#This Row],[CÓDIGO]],[1]fornnecedor!$A:$G,7,0)</f>
        <v>BASES POLIÉSTER</v>
      </c>
    </row>
    <row r="4524" spans="1:11" x14ac:dyDescent="0.3">
      <c r="A4524" s="8">
        <v>9985</v>
      </c>
      <c r="B4524" s="8" t="str">
        <f>VLOOKUP(Tabela14[[#This Row],[CÓDIGO]],[1]fornnecedor!$A:$E,5,0)</f>
        <v>AKZO NOBEL LTDA AUTO</v>
      </c>
      <c r="C4524" s="9" t="s">
        <v>4834</v>
      </c>
      <c r="D4524" s="9" t="s">
        <v>127</v>
      </c>
      <c r="E4524" s="23">
        <v>0</v>
      </c>
      <c r="F4524" s="31">
        <v>3.32</v>
      </c>
      <c r="G4524" s="10">
        <v>409.39</v>
      </c>
      <c r="H4524" s="11">
        <f t="shared" si="140"/>
        <v>0</v>
      </c>
      <c r="I4524" s="12">
        <f t="shared" si="141"/>
        <v>1359.1747999999998</v>
      </c>
      <c r="J4524" s="13" t="s">
        <v>1105</v>
      </c>
      <c r="K4524" s="37" t="str">
        <f>VLOOKUP(Tabela14[[#This Row],[CÓDIGO]],[1]fornnecedor!$A:$G,7,0)</f>
        <v>BASES POLIÉSTER</v>
      </c>
    </row>
    <row r="4525" spans="1:11" x14ac:dyDescent="0.3">
      <c r="A4525" s="8">
        <v>86926</v>
      </c>
      <c r="B4525" s="8" t="str">
        <f>VLOOKUP(Tabela14[[#This Row],[CÓDIGO]],[1]fornnecedor!$A:$E,5,0)</f>
        <v>OURENSE DO BRASIL INDUSTRIA DE ARTEFATOS DE METAL LTDA - EM</v>
      </c>
      <c r="C4525" s="9" t="s">
        <v>4835</v>
      </c>
      <c r="D4525" s="9" t="s">
        <v>3976</v>
      </c>
      <c r="E4525" s="23">
        <v>0</v>
      </c>
      <c r="F4525" s="31">
        <v>16</v>
      </c>
      <c r="G4525" s="10">
        <v>85.21</v>
      </c>
      <c r="H4525" s="11">
        <f t="shared" si="140"/>
        <v>0</v>
      </c>
      <c r="I4525" s="12">
        <f t="shared" si="141"/>
        <v>1363.36</v>
      </c>
      <c r="J4525" s="13" t="s">
        <v>1105</v>
      </c>
      <c r="K4525" s="37" t="str">
        <f>VLOOKUP(Tabela14[[#This Row],[CÓDIGO]],[1]fornnecedor!$A:$G,7,0)</f>
        <v>ESCADAS</v>
      </c>
    </row>
    <row r="4526" spans="1:11" x14ac:dyDescent="0.3">
      <c r="A4526" s="8">
        <v>84811</v>
      </c>
      <c r="B4526" s="8" t="str">
        <f>VLOOKUP(Tabela14[[#This Row],[CÓDIGO]],[1]fornnecedor!$A:$E,5,0)</f>
        <v>BRASILUX TINTAS TECNICAS LTDA</v>
      </c>
      <c r="C4526" s="9" t="s">
        <v>4838</v>
      </c>
      <c r="D4526" s="9" t="s">
        <v>549</v>
      </c>
      <c r="E4526" s="23">
        <v>0</v>
      </c>
      <c r="F4526" s="31">
        <v>12</v>
      </c>
      <c r="G4526" s="10">
        <v>114.67</v>
      </c>
      <c r="H4526" s="11">
        <f t="shared" si="140"/>
        <v>0</v>
      </c>
      <c r="I4526" s="12">
        <f t="shared" si="141"/>
        <v>1376.04</v>
      </c>
      <c r="J4526" s="13" t="s">
        <v>1105</v>
      </c>
      <c r="K4526" s="37" t="str">
        <f>VLOOKUP(Tabela14[[#This Row],[CÓDIGO]],[1]fornnecedor!$A:$G,7,0)</f>
        <v>EPOXI</v>
      </c>
    </row>
    <row r="4527" spans="1:11" x14ac:dyDescent="0.3">
      <c r="A4527" s="8">
        <v>84584</v>
      </c>
      <c r="B4527" s="8" t="str">
        <f>VLOOKUP(Tabela14[[#This Row],[CÓDIGO]],[1]fornnecedor!$A:$E,5,0)</f>
        <v>BRASILUX TINTAS TECNICAS LTDA</v>
      </c>
      <c r="C4527" s="9" t="s">
        <v>4839</v>
      </c>
      <c r="D4527" s="9" t="s">
        <v>549</v>
      </c>
      <c r="E4527" s="23">
        <v>0</v>
      </c>
      <c r="F4527" s="31">
        <v>10.54</v>
      </c>
      <c r="G4527" s="10">
        <v>131.22</v>
      </c>
      <c r="H4527" s="11">
        <f t="shared" si="140"/>
        <v>0</v>
      </c>
      <c r="I4527" s="12">
        <f t="shared" si="141"/>
        <v>1383.0587999999998</v>
      </c>
      <c r="J4527" s="13" t="s">
        <v>1105</v>
      </c>
      <c r="K4527" s="37" t="str">
        <f>VLOOKUP(Tabela14[[#This Row],[CÓDIGO]],[1]fornnecedor!$A:$G,7,0)</f>
        <v>PIGMENTOS IMOBILIÁRIOS</v>
      </c>
    </row>
    <row r="4528" spans="1:11" x14ac:dyDescent="0.3">
      <c r="A4528" s="8">
        <v>24174</v>
      </c>
      <c r="B4528" s="8" t="str">
        <f>VLOOKUP(Tabela14[[#This Row],[CÓDIGO]],[1]fornnecedor!$A:$E,5,0)</f>
        <v>ETITEC SOLUCOES INTELIGENTES</v>
      </c>
      <c r="C4528" s="9" t="s">
        <v>4840</v>
      </c>
      <c r="D4528" s="9" t="s">
        <v>1309</v>
      </c>
      <c r="E4528" s="23">
        <v>0</v>
      </c>
      <c r="F4528" s="31">
        <v>20</v>
      </c>
      <c r="G4528" s="10">
        <v>69.37</v>
      </c>
      <c r="H4528" s="11">
        <f t="shared" si="140"/>
        <v>0</v>
      </c>
      <c r="I4528" s="12">
        <f t="shared" si="141"/>
        <v>1387.4</v>
      </c>
      <c r="J4528" s="13" t="s">
        <v>1105</v>
      </c>
      <c r="K4528" s="37" t="str">
        <f>VLOOKUP(Tabela14[[#This Row],[CÓDIGO]],[1]fornnecedor!$A:$G,7,0)</f>
        <v>GRUPO CONVERSAO</v>
      </c>
    </row>
    <row r="4529" spans="1:11" x14ac:dyDescent="0.3">
      <c r="A4529" s="8">
        <v>85916</v>
      </c>
      <c r="B4529" s="8" t="str">
        <f>VLOOKUP(Tabela14[[#This Row],[CÓDIGO]],[1]fornnecedor!$A:$E,5,0)</f>
        <v>AKZO NOBEL LTDA DECOR</v>
      </c>
      <c r="C4529" s="9" t="s">
        <v>4841</v>
      </c>
      <c r="D4529" s="9" t="s">
        <v>543</v>
      </c>
      <c r="E4529" s="23">
        <v>0</v>
      </c>
      <c r="F4529" s="31">
        <v>15</v>
      </c>
      <c r="G4529" s="10">
        <v>92.91</v>
      </c>
      <c r="H4529" s="11">
        <f t="shared" si="140"/>
        <v>0</v>
      </c>
      <c r="I4529" s="12">
        <f t="shared" si="141"/>
        <v>1393.6499999999999</v>
      </c>
      <c r="J4529" s="13" t="s">
        <v>1105</v>
      </c>
      <c r="K4529" s="37" t="str">
        <f>VLOOKUP(Tabela14[[#This Row],[CÓDIGO]],[1]fornnecedor!$A:$G,7,0)</f>
        <v>ESMALTES</v>
      </c>
    </row>
    <row r="4530" spans="1:11" x14ac:dyDescent="0.3">
      <c r="A4530" s="8">
        <v>86889</v>
      </c>
      <c r="B4530" s="8" t="str">
        <f>VLOOKUP(Tabela14[[#This Row],[CÓDIGO]],[1]fornnecedor!$A:$E,5,0)</f>
        <v>OTTO BAUMGART IND E COM S/A</v>
      </c>
      <c r="C4530" s="9" t="s">
        <v>4842</v>
      </c>
      <c r="D4530" s="9" t="s">
        <v>3618</v>
      </c>
      <c r="E4530" s="23">
        <v>0</v>
      </c>
      <c r="F4530" s="31">
        <v>47</v>
      </c>
      <c r="G4530" s="10">
        <v>29.66</v>
      </c>
      <c r="H4530" s="11">
        <f t="shared" si="140"/>
        <v>0</v>
      </c>
      <c r="I4530" s="12">
        <f t="shared" si="141"/>
        <v>1394.02</v>
      </c>
      <c r="J4530" s="13" t="s">
        <v>1105</v>
      </c>
      <c r="K4530" s="37" t="str">
        <f>VLOOKUP(Tabela14[[#This Row],[CÓDIGO]],[1]fornnecedor!$A:$G,7,0)</f>
        <v>IMPERMEABILIZANTES</v>
      </c>
    </row>
    <row r="4531" spans="1:11" x14ac:dyDescent="0.3">
      <c r="A4531" s="15">
        <v>85381</v>
      </c>
      <c r="B4531" s="15" t="str">
        <f>VLOOKUP(Tabela14[[#This Row],[CÓDIGO]],[1]fornnecedor!$A:$E,5,0)</f>
        <v>DISSOLTEX IND QUIMICA LTDA</v>
      </c>
      <c r="C4531" s="16" t="s">
        <v>4844</v>
      </c>
      <c r="D4531" s="16" t="s">
        <v>549</v>
      </c>
      <c r="E4531" s="22">
        <v>0</v>
      </c>
      <c r="F4531" s="30">
        <v>3</v>
      </c>
      <c r="G4531" s="17">
        <v>468.55</v>
      </c>
      <c r="H4531" s="11">
        <f t="shared" si="140"/>
        <v>0</v>
      </c>
      <c r="I4531" s="12">
        <f t="shared" si="141"/>
        <v>1405.65</v>
      </c>
      <c r="J4531" s="13" t="s">
        <v>1105</v>
      </c>
      <c r="K4531" s="37" t="str">
        <f>VLOOKUP(Tabela14[[#This Row],[CÓDIGO]],[1]fornnecedor!$A:$G,7,0)</f>
        <v>TINTA EM PÓ</v>
      </c>
    </row>
    <row r="4532" spans="1:11" x14ac:dyDescent="0.3">
      <c r="A4532" s="8">
        <v>84594</v>
      </c>
      <c r="B4532" s="8" t="str">
        <f>VLOOKUP(Tabela14[[#This Row],[CÓDIGO]],[1]fornnecedor!$A:$E,5,0)</f>
        <v>BRASILUX TINTAS TECNICAS LTDA</v>
      </c>
      <c r="C4532" s="9" t="s">
        <v>4845</v>
      </c>
      <c r="D4532" s="9" t="s">
        <v>549</v>
      </c>
      <c r="E4532" s="23">
        <v>0</v>
      </c>
      <c r="F4532" s="31">
        <v>9.6999999999999993</v>
      </c>
      <c r="G4532" s="10">
        <v>145.76</v>
      </c>
      <c r="H4532" s="11">
        <f t="shared" si="140"/>
        <v>0</v>
      </c>
      <c r="I4532" s="12">
        <f t="shared" si="141"/>
        <v>1413.8719999999998</v>
      </c>
      <c r="J4532" s="13" t="s">
        <v>1105</v>
      </c>
      <c r="K4532" s="37" t="str">
        <f>VLOOKUP(Tabela14[[#This Row],[CÓDIGO]],[1]fornnecedor!$A:$G,7,0)</f>
        <v>PIGMENTOS IMOBILIÁRIOS</v>
      </c>
    </row>
    <row r="4533" spans="1:11" x14ac:dyDescent="0.3">
      <c r="A4533" s="15">
        <v>86199</v>
      </c>
      <c r="B4533" s="15" t="str">
        <f>VLOOKUP(Tabela14[[#This Row],[CÓDIGO]],[1]fornnecedor!$A:$E,5,0)</f>
        <v>AKZO NOBEL LTDA DECOR</v>
      </c>
      <c r="C4533" s="16" t="s">
        <v>4846</v>
      </c>
      <c r="D4533" s="16" t="s">
        <v>543</v>
      </c>
      <c r="E4533" s="22">
        <v>0</v>
      </c>
      <c r="F4533" s="30">
        <v>5</v>
      </c>
      <c r="G4533" s="17">
        <v>283.62</v>
      </c>
      <c r="H4533" s="11">
        <f t="shared" si="140"/>
        <v>0</v>
      </c>
      <c r="I4533" s="12">
        <f t="shared" si="141"/>
        <v>1418.1</v>
      </c>
      <c r="J4533" s="13" t="s">
        <v>1105</v>
      </c>
      <c r="K4533" s="37" t="str">
        <f>VLOOKUP(Tabela14[[#This Row],[CÓDIGO]],[1]fornnecedor!$A:$G,7,0)</f>
        <v>BASES IMOBILIÁRIAS</v>
      </c>
    </row>
    <row r="4534" spans="1:11" x14ac:dyDescent="0.3">
      <c r="A4534" s="15">
        <v>20120</v>
      </c>
      <c r="B4534" s="15" t="str">
        <f>VLOOKUP(Tabela14[[#This Row],[CÓDIGO]],[1]fornnecedor!$A:$E,5,0)</f>
        <v>3M DO BRASIL LTDA</v>
      </c>
      <c r="C4534" s="16" t="s">
        <v>4847</v>
      </c>
      <c r="D4534" s="16" t="s">
        <v>366</v>
      </c>
      <c r="E4534" s="22">
        <v>0</v>
      </c>
      <c r="F4534" s="30">
        <v>10</v>
      </c>
      <c r="G4534" s="17">
        <v>142.85</v>
      </c>
      <c r="H4534" s="11">
        <f t="shared" si="140"/>
        <v>0</v>
      </c>
      <c r="I4534" s="12">
        <f t="shared" si="141"/>
        <v>1428.5</v>
      </c>
      <c r="J4534" s="13" t="s">
        <v>1105</v>
      </c>
      <c r="K4534" s="37" t="str">
        <f>VLOOKUP(Tabela14[[#This Row],[CÓDIGO]],[1]fornnecedor!$A:$G,7,0)</f>
        <v>APLICADORES / ADAPTADORES / ENGATES / SUPORTES</v>
      </c>
    </row>
    <row r="4535" spans="1:11" x14ac:dyDescent="0.3">
      <c r="A4535" s="15">
        <v>84079</v>
      </c>
      <c r="B4535" s="15" t="str">
        <f>VLOOKUP(Tabela14[[#This Row],[CÓDIGO]],[1]fornnecedor!$A:$E,5,0)</f>
        <v>BRASILUX TINTAS TECNICAS LTDA</v>
      </c>
      <c r="C4535" s="16" t="s">
        <v>4851</v>
      </c>
      <c r="D4535" s="16" t="s">
        <v>549</v>
      </c>
      <c r="E4535" s="22">
        <v>0</v>
      </c>
      <c r="F4535" s="30">
        <v>21</v>
      </c>
      <c r="G4535" s="17">
        <v>68.59</v>
      </c>
      <c r="H4535" s="11">
        <f t="shared" si="140"/>
        <v>0</v>
      </c>
      <c r="I4535" s="12">
        <f t="shared" si="141"/>
        <v>1440.39</v>
      </c>
      <c r="J4535" s="13" t="s">
        <v>1105</v>
      </c>
      <c r="K4535" s="37" t="str">
        <f>VLOOKUP(Tabela14[[#This Row],[CÓDIGO]],[1]fornnecedor!$A:$G,7,0)</f>
        <v>ESMALTES</v>
      </c>
    </row>
    <row r="4536" spans="1:11" x14ac:dyDescent="0.3">
      <c r="A4536" s="15">
        <v>86257</v>
      </c>
      <c r="B4536" s="15" t="str">
        <f>VLOOKUP(Tabela14[[#This Row],[CÓDIGO]],[1]fornnecedor!$A:$E,5,0)</f>
        <v>AKZO NOBEL LTDA DECOR</v>
      </c>
      <c r="C4536" s="16" t="s">
        <v>4852</v>
      </c>
      <c r="D4536" s="16" t="s">
        <v>543</v>
      </c>
      <c r="E4536" s="22">
        <v>0</v>
      </c>
      <c r="F4536" s="30">
        <v>12</v>
      </c>
      <c r="G4536" s="17">
        <v>120.66</v>
      </c>
      <c r="H4536" s="11">
        <f t="shared" si="140"/>
        <v>0</v>
      </c>
      <c r="I4536" s="12">
        <f t="shared" si="141"/>
        <v>1447.92</v>
      </c>
      <c r="J4536" s="13" t="s">
        <v>1105</v>
      </c>
      <c r="K4536" s="37" t="str">
        <f>VLOOKUP(Tabela14[[#This Row],[CÓDIGO]],[1]fornnecedor!$A:$G,7,0)</f>
        <v>TINTA PAREDE</v>
      </c>
    </row>
    <row r="4537" spans="1:11" x14ac:dyDescent="0.3">
      <c r="A4537" s="8">
        <v>21991</v>
      </c>
      <c r="B4537" s="8" t="str">
        <f>VLOOKUP(Tabela14[[#This Row],[CÓDIGO]],[1]fornnecedor!$A:$E,5,0)</f>
        <v>AUTOAMERICA IMP.EXP. DE PROD. AUTO. LTDA</v>
      </c>
      <c r="C4537" s="9" t="s">
        <v>4855</v>
      </c>
      <c r="D4537" s="9" t="s">
        <v>4856</v>
      </c>
      <c r="E4537" s="23">
        <v>0</v>
      </c>
      <c r="F4537" s="31">
        <v>9</v>
      </c>
      <c r="G4537" s="10">
        <v>161.22999999999999</v>
      </c>
      <c r="H4537" s="11">
        <f t="shared" si="140"/>
        <v>0</v>
      </c>
      <c r="I4537" s="12">
        <f t="shared" si="141"/>
        <v>1451.07</v>
      </c>
      <c r="J4537" s="13" t="s">
        <v>1105</v>
      </c>
      <c r="K4537" s="37" t="str">
        <f>VLOOKUP(Tabela14[[#This Row],[CÓDIGO]],[1]fornnecedor!$A:$G,7,0)</f>
        <v>CERA  / LIMPEZA /  POLIMENTO VEICULAR</v>
      </c>
    </row>
    <row r="4538" spans="1:11" x14ac:dyDescent="0.3">
      <c r="A4538" s="15">
        <v>85919</v>
      </c>
      <c r="B4538" s="15" t="str">
        <f>VLOOKUP(Tabela14[[#This Row],[CÓDIGO]],[1]fornnecedor!$A:$E,5,0)</f>
        <v>AKZO NOBEL LTDA DECOR</v>
      </c>
      <c r="C4538" s="16" t="s">
        <v>4857</v>
      </c>
      <c r="D4538" s="16" t="s">
        <v>543</v>
      </c>
      <c r="E4538" s="22">
        <v>0</v>
      </c>
      <c r="F4538" s="30">
        <v>12</v>
      </c>
      <c r="G4538" s="17">
        <v>121.11</v>
      </c>
      <c r="H4538" s="11">
        <f t="shared" si="140"/>
        <v>0</v>
      </c>
      <c r="I4538" s="12">
        <f t="shared" si="141"/>
        <v>1453.32</v>
      </c>
      <c r="J4538" s="13" t="s">
        <v>1105</v>
      </c>
      <c r="K4538" s="37" t="str">
        <f>VLOOKUP(Tabela14[[#This Row],[CÓDIGO]],[1]fornnecedor!$A:$G,7,0)</f>
        <v>ESMALTES</v>
      </c>
    </row>
    <row r="4539" spans="1:11" x14ac:dyDescent="0.3">
      <c r="A4539" s="8">
        <v>85492</v>
      </c>
      <c r="B4539" s="8" t="str">
        <f>VLOOKUP(Tabela14[[#This Row],[CÓDIGO]],[1]fornnecedor!$A:$E,5,0)</f>
        <v>DISSOLTEX IND QUIMICA LTDA</v>
      </c>
      <c r="C4539" s="9" t="s">
        <v>4858</v>
      </c>
      <c r="D4539" s="9" t="s">
        <v>549</v>
      </c>
      <c r="E4539" s="23">
        <v>0</v>
      </c>
      <c r="F4539" s="31">
        <v>3</v>
      </c>
      <c r="G4539" s="10">
        <v>486.45</v>
      </c>
      <c r="H4539" s="11">
        <f t="shared" si="140"/>
        <v>0</v>
      </c>
      <c r="I4539" s="12">
        <f t="shared" si="141"/>
        <v>1459.35</v>
      </c>
      <c r="J4539" s="13" t="s">
        <v>1105</v>
      </c>
      <c r="K4539" s="37" t="str">
        <f>VLOOKUP(Tabela14[[#This Row],[CÓDIGO]],[1]fornnecedor!$A:$G,7,0)</f>
        <v>TINTA EM PÓ</v>
      </c>
    </row>
    <row r="4540" spans="1:11" x14ac:dyDescent="0.3">
      <c r="A4540" s="8">
        <v>87029</v>
      </c>
      <c r="B4540" s="8" t="str">
        <f>VLOOKUP(Tabela14[[#This Row],[CÓDIGO]],[1]fornnecedor!$A:$E,5,0)</f>
        <v>DURACOLOR INDUSTRIA E COMERCIO DE TINTAS</v>
      </c>
      <c r="C4540" s="9" t="s">
        <v>4859</v>
      </c>
      <c r="D4540" s="9" t="s">
        <v>1108</v>
      </c>
      <c r="E4540" s="23">
        <v>0</v>
      </c>
      <c r="F4540" s="31">
        <v>22</v>
      </c>
      <c r="G4540" s="10">
        <v>66.92</v>
      </c>
      <c r="H4540" s="11">
        <f t="shared" si="140"/>
        <v>0</v>
      </c>
      <c r="I4540" s="12">
        <f t="shared" si="141"/>
        <v>1472.24</v>
      </c>
      <c r="J4540" s="13" t="s">
        <v>1105</v>
      </c>
      <c r="K4540" s="37" t="str">
        <f>VLOOKUP(Tabela14[[#This Row],[CÓDIGO]],[1]fornnecedor!$A:$G,7,0)</f>
        <v>TEXTURA</v>
      </c>
    </row>
    <row r="4541" spans="1:11" x14ac:dyDescent="0.3">
      <c r="A4541" s="8">
        <v>85495</v>
      </c>
      <c r="B4541" s="8" t="str">
        <f>VLOOKUP(Tabela14[[#This Row],[CÓDIGO]],[1]fornnecedor!$A:$E,5,0)</f>
        <v>DISSOLTEX IND QUIMICA LTDA</v>
      </c>
      <c r="C4541" s="9" t="s">
        <v>4862</v>
      </c>
      <c r="D4541" s="9" t="s">
        <v>549</v>
      </c>
      <c r="E4541" s="23">
        <v>0</v>
      </c>
      <c r="F4541" s="31">
        <v>3</v>
      </c>
      <c r="G4541" s="10">
        <v>494.87</v>
      </c>
      <c r="H4541" s="11">
        <f t="shared" si="140"/>
        <v>0</v>
      </c>
      <c r="I4541" s="12">
        <f t="shared" si="141"/>
        <v>1484.6100000000001</v>
      </c>
      <c r="J4541" s="13" t="s">
        <v>1105</v>
      </c>
      <c r="K4541" s="37" t="str">
        <f>VLOOKUP(Tabela14[[#This Row],[CÓDIGO]],[1]fornnecedor!$A:$G,7,0)</f>
        <v>TINTA EM PÓ</v>
      </c>
    </row>
    <row r="4542" spans="1:11" x14ac:dyDescent="0.3">
      <c r="A4542" s="8">
        <v>86196</v>
      </c>
      <c r="B4542" s="8" t="str">
        <f>VLOOKUP(Tabela14[[#This Row],[CÓDIGO]],[1]fornnecedor!$A:$E,5,0)</f>
        <v>AKZO NOBEL LTDA DECOR</v>
      </c>
      <c r="C4542" s="9" t="s">
        <v>4863</v>
      </c>
      <c r="D4542" s="9" t="s">
        <v>543</v>
      </c>
      <c r="E4542" s="23">
        <v>0</v>
      </c>
      <c r="F4542" s="31">
        <v>4</v>
      </c>
      <c r="G4542" s="10">
        <v>372.65</v>
      </c>
      <c r="H4542" s="11">
        <f t="shared" si="140"/>
        <v>0</v>
      </c>
      <c r="I4542" s="12">
        <f t="shared" si="141"/>
        <v>1490.6</v>
      </c>
      <c r="J4542" s="13" t="s">
        <v>1105</v>
      </c>
      <c r="K4542" s="37" t="str">
        <f>VLOOKUP(Tabela14[[#This Row],[CÓDIGO]],[1]fornnecedor!$A:$G,7,0)</f>
        <v>TINTA PAREDE</v>
      </c>
    </row>
    <row r="4543" spans="1:11" x14ac:dyDescent="0.3">
      <c r="A4543" s="15">
        <v>86208</v>
      </c>
      <c r="B4543" s="15" t="str">
        <f>VLOOKUP(Tabela14[[#This Row],[CÓDIGO]],[1]fornnecedor!$A:$E,5,0)</f>
        <v>AKZO NOBEL LTDA DECOR</v>
      </c>
      <c r="C4543" s="16" t="s">
        <v>4864</v>
      </c>
      <c r="D4543" s="16" t="s">
        <v>543</v>
      </c>
      <c r="E4543" s="22">
        <v>0</v>
      </c>
      <c r="F4543" s="30">
        <v>6</v>
      </c>
      <c r="G4543" s="17">
        <v>250.63</v>
      </c>
      <c r="H4543" s="11">
        <f t="shared" si="140"/>
        <v>0</v>
      </c>
      <c r="I4543" s="12">
        <f t="shared" si="141"/>
        <v>1503.78</v>
      </c>
      <c r="J4543" s="13" t="s">
        <v>1105</v>
      </c>
      <c r="K4543" s="37" t="str">
        <f>VLOOKUP(Tabela14[[#This Row],[CÓDIGO]],[1]fornnecedor!$A:$G,7,0)</f>
        <v>BASES IMOBILIÁRIAS</v>
      </c>
    </row>
    <row r="4544" spans="1:11" x14ac:dyDescent="0.3">
      <c r="A4544" s="15">
        <v>23289</v>
      </c>
      <c r="B4544" s="15" t="str">
        <f>VLOOKUP(Tabela14[[#This Row],[CÓDIGO]],[1]fornnecedor!$A:$E,5,0)</f>
        <v>AKZO NOBEL LTDA AUTO</v>
      </c>
      <c r="C4544" s="16" t="s">
        <v>4865</v>
      </c>
      <c r="D4544" s="16" t="s">
        <v>127</v>
      </c>
      <c r="E4544" s="22">
        <v>0</v>
      </c>
      <c r="F4544" s="30">
        <v>4</v>
      </c>
      <c r="G4544" s="17">
        <v>376.2</v>
      </c>
      <c r="H4544" s="11">
        <f t="shared" si="140"/>
        <v>0</v>
      </c>
      <c r="I4544" s="12">
        <f t="shared" si="141"/>
        <v>1504.8</v>
      </c>
      <c r="J4544" s="13" t="s">
        <v>1105</v>
      </c>
      <c r="K4544" s="37" t="str">
        <f>VLOOKUP(Tabela14[[#This Row],[CÓDIGO]],[1]fornnecedor!$A:$G,7,0)</f>
        <v>VERNIZ AUTOMOTIVO</v>
      </c>
    </row>
    <row r="4545" spans="1:11" x14ac:dyDescent="0.3">
      <c r="A4545" s="8">
        <v>85288</v>
      </c>
      <c r="B4545" s="8" t="str">
        <f>VLOOKUP(Tabela14[[#This Row],[CÓDIGO]],[1]fornnecedor!$A:$E,5,0)</f>
        <v>BRASILUX TINTAS TECNICAS LTDA</v>
      </c>
      <c r="C4545" s="9" t="s">
        <v>4866</v>
      </c>
      <c r="D4545" s="9" t="s">
        <v>549</v>
      </c>
      <c r="E4545" s="23">
        <v>0</v>
      </c>
      <c r="F4545" s="31">
        <v>4</v>
      </c>
      <c r="G4545" s="10">
        <v>376.48</v>
      </c>
      <c r="H4545" s="11">
        <f t="shared" si="140"/>
        <v>0</v>
      </c>
      <c r="I4545" s="12">
        <f t="shared" si="141"/>
        <v>1505.92</v>
      </c>
      <c r="J4545" s="13" t="s">
        <v>1105</v>
      </c>
      <c r="K4545" s="37" t="str">
        <f>VLOOKUP(Tabela14[[#This Row],[CÓDIGO]],[1]fornnecedor!$A:$G,7,0)</f>
        <v>ESMALTES</v>
      </c>
    </row>
    <row r="4546" spans="1:11" x14ac:dyDescent="0.3">
      <c r="A4546" s="8">
        <v>22329</v>
      </c>
      <c r="B4546" s="8" t="str">
        <f>VLOOKUP(Tabela14[[#This Row],[CÓDIGO]],[1]fornnecedor!$A:$E,5,0)</f>
        <v>3M DO BRASIL LTDA</v>
      </c>
      <c r="C4546" s="9" t="s">
        <v>4867</v>
      </c>
      <c r="D4546" s="9" t="s">
        <v>366</v>
      </c>
      <c r="E4546" s="23">
        <v>0</v>
      </c>
      <c r="F4546" s="31">
        <v>10</v>
      </c>
      <c r="G4546" s="10">
        <v>151.37</v>
      </c>
      <c r="H4546" s="11">
        <f t="shared" ref="H4546:H4609" si="142">G4546*E4546</f>
        <v>0</v>
      </c>
      <c r="I4546" s="12">
        <f t="shared" ref="I4546:I4609" si="143">G4546*F4546</f>
        <v>1513.7</v>
      </c>
      <c r="J4546" s="13" t="s">
        <v>1105</v>
      </c>
      <c r="K4546" s="37" t="str">
        <f>VLOOKUP(Tabela14[[#This Row],[CÓDIGO]],[1]fornnecedor!$A:$G,7,0)</f>
        <v>TACO LIXADOR</v>
      </c>
    </row>
    <row r="4547" spans="1:11" x14ac:dyDescent="0.3">
      <c r="A4547" s="8">
        <v>84809</v>
      </c>
      <c r="B4547" s="8" t="str">
        <f>VLOOKUP(Tabela14[[#This Row],[CÓDIGO]],[1]fornnecedor!$A:$E,5,0)</f>
        <v>BRASILUX TINTAS TECNICAS LTDA</v>
      </c>
      <c r="C4547" s="9" t="s">
        <v>4868</v>
      </c>
      <c r="D4547" s="9" t="s">
        <v>549</v>
      </c>
      <c r="E4547" s="23">
        <v>0</v>
      </c>
      <c r="F4547" s="31">
        <v>14</v>
      </c>
      <c r="G4547" s="10">
        <v>108.5</v>
      </c>
      <c r="H4547" s="11">
        <f t="shared" si="142"/>
        <v>0</v>
      </c>
      <c r="I4547" s="12">
        <f t="shared" si="143"/>
        <v>1519</v>
      </c>
      <c r="J4547" s="13" t="s">
        <v>1105</v>
      </c>
      <c r="K4547" s="37" t="str">
        <f>VLOOKUP(Tabela14[[#This Row],[CÓDIGO]],[1]fornnecedor!$A:$G,7,0)</f>
        <v>EPOXI</v>
      </c>
    </row>
    <row r="4548" spans="1:11" x14ac:dyDescent="0.3">
      <c r="A4548" s="15">
        <v>84503</v>
      </c>
      <c r="B4548" s="15" t="str">
        <f>VLOOKUP(Tabela14[[#This Row],[CÓDIGO]],[1]fornnecedor!$A:$E,5,0)</f>
        <v>BRASILUX TINTAS TECNICAS LTDA</v>
      </c>
      <c r="C4548" s="16" t="s">
        <v>4870</v>
      </c>
      <c r="D4548" s="16" t="s">
        <v>549</v>
      </c>
      <c r="E4548" s="22">
        <v>0</v>
      </c>
      <c r="F4548" s="30">
        <v>16</v>
      </c>
      <c r="G4548" s="17">
        <v>95.1</v>
      </c>
      <c r="H4548" s="11">
        <f t="shared" si="142"/>
        <v>0</v>
      </c>
      <c r="I4548" s="12">
        <f t="shared" si="143"/>
        <v>1521.6</v>
      </c>
      <c r="J4548" s="13" t="s">
        <v>1105</v>
      </c>
      <c r="K4548" s="37" t="str">
        <f>VLOOKUP(Tabela14[[#This Row],[CÓDIGO]],[1]fornnecedor!$A:$G,7,0)</f>
        <v>EPOXI</v>
      </c>
    </row>
    <row r="4549" spans="1:11" x14ac:dyDescent="0.3">
      <c r="A4549" s="8">
        <v>85714</v>
      </c>
      <c r="B4549" s="8" t="str">
        <f>VLOOKUP(Tabela14[[#This Row],[CÓDIGO]],[1]fornnecedor!$A:$E,5,0)</f>
        <v>MULTILONAS LTDA</v>
      </c>
      <c r="C4549" s="9" t="s">
        <v>4871</v>
      </c>
      <c r="D4549" s="9" t="s">
        <v>1140</v>
      </c>
      <c r="E4549" s="23">
        <v>0</v>
      </c>
      <c r="F4549" s="31">
        <v>5</v>
      </c>
      <c r="G4549" s="10">
        <v>304.39999999999998</v>
      </c>
      <c r="H4549" s="11">
        <f t="shared" si="142"/>
        <v>0</v>
      </c>
      <c r="I4549" s="12">
        <f t="shared" si="143"/>
        <v>1522</v>
      </c>
      <c r="J4549" s="13" t="s">
        <v>1105</v>
      </c>
      <c r="K4549" s="37" t="str">
        <f>VLOOKUP(Tabela14[[#This Row],[CÓDIGO]],[1]fornnecedor!$A:$G,7,0)</f>
        <v>LONAS</v>
      </c>
    </row>
    <row r="4550" spans="1:11" x14ac:dyDescent="0.3">
      <c r="A4550" s="15">
        <v>85712</v>
      </c>
      <c r="B4550" s="15" t="str">
        <f>VLOOKUP(Tabela14[[#This Row],[CÓDIGO]],[1]fornnecedor!$A:$E,5,0)</f>
        <v>MULTILONAS LTDA</v>
      </c>
      <c r="C4550" s="16" t="s">
        <v>4872</v>
      </c>
      <c r="D4550" s="16" t="s">
        <v>1140</v>
      </c>
      <c r="E4550" s="22">
        <v>0</v>
      </c>
      <c r="F4550" s="30">
        <v>5</v>
      </c>
      <c r="G4550" s="17">
        <v>304.39999999999998</v>
      </c>
      <c r="H4550" s="11">
        <f t="shared" si="142"/>
        <v>0</v>
      </c>
      <c r="I4550" s="12">
        <f t="shared" si="143"/>
        <v>1522</v>
      </c>
      <c r="J4550" s="13" t="s">
        <v>1105</v>
      </c>
      <c r="K4550" s="37" t="str">
        <f>VLOOKUP(Tabela14[[#This Row],[CÓDIGO]],[1]fornnecedor!$A:$G,7,0)</f>
        <v>LONAS</v>
      </c>
    </row>
    <row r="4551" spans="1:11" x14ac:dyDescent="0.3">
      <c r="A4551" s="8">
        <v>84378</v>
      </c>
      <c r="B4551" s="8" t="str">
        <f>VLOOKUP(Tabela14[[#This Row],[CÓDIGO]],[1]fornnecedor!$A:$E,5,0)</f>
        <v>BRASILUX TINTAS TECNICAS LTDA</v>
      </c>
      <c r="C4551" s="9" t="s">
        <v>4874</v>
      </c>
      <c r="D4551" s="9" t="s">
        <v>549</v>
      </c>
      <c r="E4551" s="23">
        <v>0</v>
      </c>
      <c r="F4551" s="31">
        <v>8</v>
      </c>
      <c r="G4551" s="10">
        <v>192.59</v>
      </c>
      <c r="H4551" s="11">
        <f t="shared" si="142"/>
        <v>0</v>
      </c>
      <c r="I4551" s="12">
        <f t="shared" si="143"/>
        <v>1540.72</v>
      </c>
      <c r="J4551" s="13" t="s">
        <v>1105</v>
      </c>
      <c r="K4551" s="37" t="str">
        <f>VLOOKUP(Tabela14[[#This Row],[CÓDIGO]],[1]fornnecedor!$A:$G,7,0)</f>
        <v>TINTA PAREDE</v>
      </c>
    </row>
    <row r="4552" spans="1:11" x14ac:dyDescent="0.3">
      <c r="A4552" s="15">
        <v>86546</v>
      </c>
      <c r="B4552" s="15" t="str">
        <f>VLOOKUP(Tabela14[[#This Row],[CÓDIGO]],[1]fornnecedor!$A:$E,5,0)</f>
        <v>AKZO NOBEL LTDA DECOR</v>
      </c>
      <c r="C4552" s="16" t="s">
        <v>4877</v>
      </c>
      <c r="D4552" s="16" t="s">
        <v>543</v>
      </c>
      <c r="E4552" s="22">
        <v>0</v>
      </c>
      <c r="F4552" s="30">
        <v>5</v>
      </c>
      <c r="G4552" s="17">
        <v>311.7</v>
      </c>
      <c r="H4552" s="11">
        <f t="shared" si="142"/>
        <v>0</v>
      </c>
      <c r="I4552" s="12">
        <f t="shared" si="143"/>
        <v>1558.5</v>
      </c>
      <c r="J4552" s="13" t="s">
        <v>1105</v>
      </c>
      <c r="K4552" s="37" t="str">
        <f>VLOOKUP(Tabela14[[#This Row],[CÓDIGO]],[1]fornnecedor!$A:$G,7,0)</f>
        <v>BASES IMOBILIÁRIAS</v>
      </c>
    </row>
    <row r="4553" spans="1:11" x14ac:dyDescent="0.3">
      <c r="A4553" s="8">
        <v>85184</v>
      </c>
      <c r="B4553" s="8" t="str">
        <f>VLOOKUP(Tabela14[[#This Row],[CÓDIGO]],[1]fornnecedor!$A:$E,5,0)</f>
        <v>BRASILUX TINTAS TECNICAS LTDA</v>
      </c>
      <c r="C4553" s="9" t="s">
        <v>4878</v>
      </c>
      <c r="D4553" s="9" t="s">
        <v>549</v>
      </c>
      <c r="E4553" s="23">
        <v>0</v>
      </c>
      <c r="F4553" s="31">
        <v>10</v>
      </c>
      <c r="G4553" s="10">
        <v>156.07</v>
      </c>
      <c r="H4553" s="11">
        <f t="shared" si="142"/>
        <v>0</v>
      </c>
      <c r="I4553" s="12">
        <f t="shared" si="143"/>
        <v>1560.6999999999998</v>
      </c>
      <c r="J4553" s="13" t="s">
        <v>1105</v>
      </c>
      <c r="K4553" s="37" t="str">
        <f>VLOOKUP(Tabela14[[#This Row],[CÓDIGO]],[1]fornnecedor!$A:$G,7,0)</f>
        <v>ESMALTES</v>
      </c>
    </row>
    <row r="4554" spans="1:11" x14ac:dyDescent="0.3">
      <c r="A4554" s="15">
        <v>86147</v>
      </c>
      <c r="B4554" s="15" t="str">
        <f>VLOOKUP(Tabela14[[#This Row],[CÓDIGO]],[1]fornnecedor!$A:$E,5,0)</f>
        <v>AKZO NOBEL LTDA DECOR</v>
      </c>
      <c r="C4554" s="16" t="s">
        <v>4879</v>
      </c>
      <c r="D4554" s="16" t="s">
        <v>2498</v>
      </c>
      <c r="E4554" s="22">
        <v>0</v>
      </c>
      <c r="F4554" s="30">
        <v>8</v>
      </c>
      <c r="G4554" s="17">
        <v>195.44</v>
      </c>
      <c r="H4554" s="11">
        <f t="shared" si="142"/>
        <v>0</v>
      </c>
      <c r="I4554" s="12">
        <f t="shared" si="143"/>
        <v>1563.52</v>
      </c>
      <c r="J4554" s="13" t="s">
        <v>1105</v>
      </c>
      <c r="K4554" s="37" t="str">
        <f>VLOOKUP(Tabela14[[#This Row],[CÓDIGO]],[1]fornnecedor!$A:$G,7,0)</f>
        <v>LINHA MOVELEIRA</v>
      </c>
    </row>
    <row r="4555" spans="1:11" x14ac:dyDescent="0.3">
      <c r="A4555" s="15">
        <v>86990</v>
      </c>
      <c r="B4555" s="15" t="str">
        <f>VLOOKUP(Tabela14[[#This Row],[CÓDIGO]],[1]fornnecedor!$A:$E,5,0)</f>
        <v>AKZO NOBEL LTDA DECOR</v>
      </c>
      <c r="C4555" s="16" t="s">
        <v>4883</v>
      </c>
      <c r="D4555" s="16" t="s">
        <v>543</v>
      </c>
      <c r="E4555" s="22">
        <v>0</v>
      </c>
      <c r="F4555" s="30">
        <v>10</v>
      </c>
      <c r="G4555" s="17">
        <v>157.85</v>
      </c>
      <c r="H4555" s="11">
        <f t="shared" si="142"/>
        <v>0</v>
      </c>
      <c r="I4555" s="12">
        <f t="shared" si="143"/>
        <v>1578.5</v>
      </c>
      <c r="J4555" s="13" t="s">
        <v>1105</v>
      </c>
      <c r="K4555" s="37" t="str">
        <f>VLOOKUP(Tabela14[[#This Row],[CÓDIGO]],[1]fornnecedor!$A:$G,7,0)</f>
        <v>TINTA PAREDE</v>
      </c>
    </row>
    <row r="4556" spans="1:11" x14ac:dyDescent="0.3">
      <c r="A4556" s="8">
        <v>85720</v>
      </c>
      <c r="B4556" s="8" t="str">
        <f>VLOOKUP(Tabela14[[#This Row],[CÓDIGO]],[1]fornnecedor!$A:$E,5,0)</f>
        <v>BLACK &amp; DECKER DO BRASIL LTDA</v>
      </c>
      <c r="C4556" s="9" t="s">
        <v>4885</v>
      </c>
      <c r="D4556" s="9" t="s">
        <v>871</v>
      </c>
      <c r="E4556" s="23">
        <v>0</v>
      </c>
      <c r="F4556" s="31">
        <v>2</v>
      </c>
      <c r="G4556" s="10">
        <v>794.48</v>
      </c>
      <c r="H4556" s="11">
        <f t="shared" si="142"/>
        <v>0</v>
      </c>
      <c r="I4556" s="12">
        <f t="shared" si="143"/>
        <v>1588.96</v>
      </c>
      <c r="J4556" s="13" t="s">
        <v>1105</v>
      </c>
      <c r="K4556" s="37" t="str">
        <f>VLOOKUP(Tabela14[[#This Row],[CÓDIGO]],[1]fornnecedor!$A:$G,7,0)</f>
        <v>OUTRAS FERRAMENTAS / EQUIPAMENTOS</v>
      </c>
    </row>
    <row r="4557" spans="1:11" x14ac:dyDescent="0.3">
      <c r="A4557" s="8">
        <v>9981</v>
      </c>
      <c r="B4557" s="8" t="str">
        <f>VLOOKUP(Tabela14[[#This Row],[CÓDIGO]],[1]fornnecedor!$A:$E,5,0)</f>
        <v>AKZO NOBEL LTDA AUTO</v>
      </c>
      <c r="C4557" s="9" t="s">
        <v>4887</v>
      </c>
      <c r="D4557" s="9" t="s">
        <v>127</v>
      </c>
      <c r="E4557" s="23">
        <v>0</v>
      </c>
      <c r="F4557" s="31">
        <v>3.98</v>
      </c>
      <c r="G4557" s="10">
        <v>402.01</v>
      </c>
      <c r="H4557" s="11">
        <f t="shared" si="142"/>
        <v>0</v>
      </c>
      <c r="I4557" s="12">
        <f t="shared" si="143"/>
        <v>1599.9998000000001</v>
      </c>
      <c r="J4557" s="13" t="s">
        <v>1105</v>
      </c>
      <c r="K4557" s="37" t="str">
        <f>VLOOKUP(Tabela14[[#This Row],[CÓDIGO]],[1]fornnecedor!$A:$G,7,0)</f>
        <v>BASES POLIÉSTER</v>
      </c>
    </row>
    <row r="4558" spans="1:11" x14ac:dyDescent="0.3">
      <c r="A4558" s="8">
        <v>85230</v>
      </c>
      <c r="B4558" s="8" t="str">
        <f>VLOOKUP(Tabela14[[#This Row],[CÓDIGO]],[1]fornnecedor!$A:$E,5,0)</f>
        <v>FORNECEDOR CONVERSAO</v>
      </c>
      <c r="C4558" s="9" t="s">
        <v>4888</v>
      </c>
      <c r="D4558" s="9" t="s">
        <v>4669</v>
      </c>
      <c r="E4558" s="23">
        <v>0</v>
      </c>
      <c r="F4558" s="31">
        <v>8</v>
      </c>
      <c r="G4558" s="10">
        <v>200</v>
      </c>
      <c r="H4558" s="11">
        <f t="shared" si="142"/>
        <v>0</v>
      </c>
      <c r="I4558" s="12">
        <f t="shared" si="143"/>
        <v>1600</v>
      </c>
      <c r="J4558" s="13" t="s">
        <v>1105</v>
      </c>
      <c r="K4558" s="37" t="str">
        <f>VLOOKUP(Tabela14[[#This Row],[CÓDIGO]],[1]fornnecedor!$A:$G,7,0)</f>
        <v>TINTAS PRODUZIDAS</v>
      </c>
    </row>
    <row r="4559" spans="1:11" x14ac:dyDescent="0.3">
      <c r="A4559" s="15">
        <v>22988</v>
      </c>
      <c r="B4559" s="15" t="str">
        <f>VLOOKUP(Tabela14[[#This Row],[CÓDIGO]],[1]fornnecedor!$A:$E,5,0)</f>
        <v>COM.ALVORADA LIMPEZA E DESCARTAVEIS</v>
      </c>
      <c r="C4559" s="16" t="s">
        <v>470</v>
      </c>
      <c r="D4559" s="16" t="s">
        <v>471</v>
      </c>
      <c r="E4559" s="22">
        <v>0</v>
      </c>
      <c r="F4559" s="31">
        <v>0</v>
      </c>
      <c r="G4559" s="17">
        <v>48.66</v>
      </c>
      <c r="H4559" s="11">
        <f t="shared" si="142"/>
        <v>0</v>
      </c>
      <c r="I4559" s="12">
        <f t="shared" si="143"/>
        <v>0</v>
      </c>
      <c r="J4559" s="13" t="s">
        <v>1105</v>
      </c>
      <c r="K4559" s="37" t="str">
        <f>VLOOKUP(Tabela14[[#This Row],[CÓDIGO]],[1]fornnecedor!$A:$G,7,0)</f>
        <v>GRUPO CONVERSAO</v>
      </c>
    </row>
    <row r="4560" spans="1:11" x14ac:dyDescent="0.3">
      <c r="A4560" s="8">
        <v>85502</v>
      </c>
      <c r="B4560" s="8" t="str">
        <f>VLOOKUP(Tabela14[[#This Row],[CÓDIGO]],[1]fornnecedor!$A:$E,5,0)</f>
        <v>BRASILUX TINTAS TECNICAS LTDA</v>
      </c>
      <c r="C4560" s="9" t="s">
        <v>4889</v>
      </c>
      <c r="D4560" s="9" t="s">
        <v>549</v>
      </c>
      <c r="E4560" s="23">
        <v>0</v>
      </c>
      <c r="F4560" s="31">
        <v>11</v>
      </c>
      <c r="G4560" s="10">
        <v>146.54</v>
      </c>
      <c r="H4560" s="11">
        <f t="shared" si="142"/>
        <v>0</v>
      </c>
      <c r="I4560" s="12">
        <f t="shared" si="143"/>
        <v>1611.9399999999998</v>
      </c>
      <c r="J4560" s="13" t="s">
        <v>1105</v>
      </c>
      <c r="K4560" s="37" t="str">
        <f>VLOOKUP(Tabela14[[#This Row],[CÓDIGO]],[1]fornnecedor!$A:$G,7,0)</f>
        <v>KIT BRASCORTEN</v>
      </c>
    </row>
    <row r="4561" spans="1:11" x14ac:dyDescent="0.3">
      <c r="A4561" s="8">
        <v>274</v>
      </c>
      <c r="B4561" s="8" t="str">
        <f>VLOOKUP(Tabela14[[#This Row],[CÓDIGO]],[1]fornnecedor!$A:$E,5,0)</f>
        <v>SAINT- GOBAIN DO BRASIL PROD. IND. E CONSTR. LTDA</v>
      </c>
      <c r="C4561" s="9" t="s">
        <v>4890</v>
      </c>
      <c r="D4561" s="9" t="s">
        <v>49</v>
      </c>
      <c r="E4561" s="23">
        <v>0</v>
      </c>
      <c r="F4561" s="31">
        <v>35</v>
      </c>
      <c r="G4561" s="10">
        <v>46.14</v>
      </c>
      <c r="H4561" s="11">
        <f t="shared" si="142"/>
        <v>0</v>
      </c>
      <c r="I4561" s="12">
        <f t="shared" si="143"/>
        <v>1614.9</v>
      </c>
      <c r="J4561" s="13" t="s">
        <v>1105</v>
      </c>
      <c r="K4561" s="37" t="str">
        <f>VLOOKUP(Tabela14[[#This Row],[CÓDIGO]],[1]fornnecedor!$A:$G,7,0)</f>
        <v xml:space="preserve">OUTROS DISCOS </v>
      </c>
    </row>
    <row r="4562" spans="1:11" x14ac:dyDescent="0.3">
      <c r="A4562" s="8">
        <v>84150</v>
      </c>
      <c r="B4562" s="8" t="str">
        <f>VLOOKUP(Tabela14[[#This Row],[CÓDIGO]],[1]fornnecedor!$A:$E,5,0)</f>
        <v>BRASILUX TINTAS TECNICAS LTDA</v>
      </c>
      <c r="C4562" s="9" t="s">
        <v>629</v>
      </c>
      <c r="D4562" s="9" t="s">
        <v>549</v>
      </c>
      <c r="E4562" s="23">
        <v>0</v>
      </c>
      <c r="F4562" s="31">
        <v>31</v>
      </c>
      <c r="G4562" s="10">
        <v>52.36</v>
      </c>
      <c r="H4562" s="11">
        <f t="shared" si="142"/>
        <v>0</v>
      </c>
      <c r="I4562" s="12">
        <f t="shared" si="143"/>
        <v>1623.16</v>
      </c>
      <c r="J4562" s="13" t="s">
        <v>1105</v>
      </c>
      <c r="K4562" s="37" t="str">
        <f>VLOOKUP(Tabela14[[#This Row],[CÓDIGO]],[1]fornnecedor!$A:$G,7,0)</f>
        <v>ESMALTES</v>
      </c>
    </row>
    <row r="4563" spans="1:11" x14ac:dyDescent="0.3">
      <c r="A4563" s="8">
        <v>9932</v>
      </c>
      <c r="B4563" s="8" t="str">
        <f>VLOOKUP(Tabela14[[#This Row],[CÓDIGO]],[1]fornnecedor!$A:$E,5,0)</f>
        <v>AKZO NOBEL LTDA AUTO</v>
      </c>
      <c r="C4563" s="9" t="s">
        <v>4893</v>
      </c>
      <c r="D4563" s="9" t="s">
        <v>127</v>
      </c>
      <c r="E4563" s="23">
        <v>0</v>
      </c>
      <c r="F4563" s="31">
        <v>4</v>
      </c>
      <c r="G4563" s="10">
        <v>409.39</v>
      </c>
      <c r="H4563" s="11">
        <f t="shared" si="142"/>
        <v>0</v>
      </c>
      <c r="I4563" s="12">
        <f t="shared" si="143"/>
        <v>1637.56</v>
      </c>
      <c r="J4563" s="13" t="s">
        <v>1105</v>
      </c>
      <c r="K4563" s="37" t="str">
        <f>VLOOKUP(Tabela14[[#This Row],[CÓDIGO]],[1]fornnecedor!$A:$G,7,0)</f>
        <v>BASES POLIÉSTER</v>
      </c>
    </row>
    <row r="4564" spans="1:11" x14ac:dyDescent="0.3">
      <c r="A4564" s="8">
        <v>169</v>
      </c>
      <c r="B4564" s="8" t="str">
        <f>VLOOKUP(Tabela14[[#This Row],[CÓDIGO]],[1]fornnecedor!$A:$E,5,0)</f>
        <v>COM.ALVORADA LIMPEZA E DESCARTAVEIS</v>
      </c>
      <c r="C4564" s="9" t="s">
        <v>459</v>
      </c>
      <c r="D4564" s="9" t="s">
        <v>460</v>
      </c>
      <c r="E4564" s="23">
        <v>0</v>
      </c>
      <c r="F4564" s="31">
        <v>0</v>
      </c>
      <c r="G4564" s="10">
        <v>25.94</v>
      </c>
      <c r="H4564" s="11">
        <f t="shared" si="142"/>
        <v>0</v>
      </c>
      <c r="I4564" s="12">
        <f t="shared" si="143"/>
        <v>0</v>
      </c>
      <c r="J4564" s="13" t="s">
        <v>1105</v>
      </c>
      <c r="K4564" s="37" t="str">
        <f>VLOOKUP(Tabela14[[#This Row],[CÓDIGO]],[1]fornnecedor!$A:$G,7,0)</f>
        <v>GRUPO CONVERSAO</v>
      </c>
    </row>
    <row r="4565" spans="1:11" x14ac:dyDescent="0.3">
      <c r="A4565" s="15">
        <v>86877</v>
      </c>
      <c r="B4565" s="15" t="str">
        <f>VLOOKUP(Tabela14[[#This Row],[CÓDIGO]],[1]fornnecedor!$A:$E,5,0)</f>
        <v>UNIFORTTE INDUSTRIA DE PLASTICOS LTDA</v>
      </c>
      <c r="C4565" s="16" t="s">
        <v>839</v>
      </c>
      <c r="D4565" s="16" t="s">
        <v>837</v>
      </c>
      <c r="E4565" s="22">
        <v>0</v>
      </c>
      <c r="F4565" s="30">
        <v>359</v>
      </c>
      <c r="G4565" s="17">
        <v>4.7</v>
      </c>
      <c r="H4565" s="11">
        <f t="shared" si="142"/>
        <v>0</v>
      </c>
      <c r="I4565" s="12">
        <f t="shared" si="143"/>
        <v>1687.3</v>
      </c>
      <c r="J4565" s="13" t="s">
        <v>1105</v>
      </c>
      <c r="K4565" s="37" t="str">
        <f>VLOOKUP(Tabela14[[#This Row],[CÓDIGO]],[1]fornnecedor!$A:$G,7,0)</f>
        <v>SIFÃO/ASSENTO</v>
      </c>
    </row>
    <row r="4566" spans="1:11" x14ac:dyDescent="0.3">
      <c r="A4566" s="8">
        <v>222</v>
      </c>
      <c r="B4566" s="8" t="str">
        <f>VLOOKUP(Tabela14[[#This Row],[CÓDIGO]],[1]fornnecedor!$A:$E,5,0)</f>
        <v>3M DO BRASIL LTDA</v>
      </c>
      <c r="C4566" s="9" t="s">
        <v>4902</v>
      </c>
      <c r="D4566" s="9" t="s">
        <v>366</v>
      </c>
      <c r="E4566" s="23">
        <v>0</v>
      </c>
      <c r="F4566" s="31">
        <v>130</v>
      </c>
      <c r="G4566" s="10">
        <v>13.03</v>
      </c>
      <c r="H4566" s="11">
        <f t="shared" si="142"/>
        <v>0</v>
      </c>
      <c r="I4566" s="12">
        <f t="shared" si="143"/>
        <v>1693.8999999999999</v>
      </c>
      <c r="J4566" s="13" t="s">
        <v>1105</v>
      </c>
      <c r="K4566" s="37" t="str">
        <f>VLOOKUP(Tabela14[[#This Row],[CÓDIGO]],[1]fornnecedor!$A:$G,7,0)</f>
        <v>APLICADORES / ADAPTADORES / ENGATES / SUPORTES</v>
      </c>
    </row>
    <row r="4567" spans="1:11" x14ac:dyDescent="0.3">
      <c r="A4567" s="8">
        <v>85404</v>
      </c>
      <c r="B4567" s="8" t="str">
        <f>VLOOKUP(Tabela14[[#This Row],[CÓDIGO]],[1]fornnecedor!$A:$E,5,0)</f>
        <v>DISSOLTEX IND QUIMICA LTDA</v>
      </c>
      <c r="C4567" s="9" t="s">
        <v>4904</v>
      </c>
      <c r="D4567" s="9" t="s">
        <v>549</v>
      </c>
      <c r="E4567" s="23">
        <v>0</v>
      </c>
      <c r="F4567" s="31">
        <v>3</v>
      </c>
      <c r="G4567" s="10">
        <v>567.49</v>
      </c>
      <c r="H4567" s="11">
        <f t="shared" si="142"/>
        <v>0</v>
      </c>
      <c r="I4567" s="12">
        <f t="shared" si="143"/>
        <v>1702.47</v>
      </c>
      <c r="J4567" s="13" t="s">
        <v>1105</v>
      </c>
      <c r="K4567" s="37" t="str">
        <f>VLOOKUP(Tabela14[[#This Row],[CÓDIGO]],[1]fornnecedor!$A:$G,7,0)</f>
        <v>TINTA EM PÓ</v>
      </c>
    </row>
    <row r="4568" spans="1:11" x14ac:dyDescent="0.3">
      <c r="A4568" s="8">
        <v>86062</v>
      </c>
      <c r="B4568" s="8" t="str">
        <f>VLOOKUP(Tabela14[[#This Row],[CÓDIGO]],[1]fornnecedor!$A:$E,5,0)</f>
        <v>AKZO NOBEL LTDA DECOR</v>
      </c>
      <c r="C4568" s="9" t="s">
        <v>4906</v>
      </c>
      <c r="D4568" s="9" t="s">
        <v>543</v>
      </c>
      <c r="E4568" s="23">
        <v>0</v>
      </c>
      <c r="F4568" s="31">
        <v>18</v>
      </c>
      <c r="G4568" s="10">
        <v>95.01</v>
      </c>
      <c r="H4568" s="11">
        <f t="shared" si="142"/>
        <v>0</v>
      </c>
      <c r="I4568" s="12">
        <f t="shared" si="143"/>
        <v>1710.18</v>
      </c>
      <c r="J4568" s="13" t="s">
        <v>1105</v>
      </c>
      <c r="K4568" s="37" t="str">
        <f>VLOOKUP(Tabela14[[#This Row],[CÓDIGO]],[1]fornnecedor!$A:$G,7,0)</f>
        <v>ESMALTES</v>
      </c>
    </row>
    <row r="4569" spans="1:11" x14ac:dyDescent="0.3">
      <c r="A4569" s="8">
        <v>84228</v>
      </c>
      <c r="B4569" s="8" t="str">
        <f>VLOOKUP(Tabela14[[#This Row],[CÓDIGO]],[1]fornnecedor!$A:$E,5,0)</f>
        <v>BRASILUX TINTAS TECNICAS LTDA</v>
      </c>
      <c r="C4569" s="9" t="s">
        <v>4907</v>
      </c>
      <c r="D4569" s="9" t="s">
        <v>549</v>
      </c>
      <c r="E4569" s="23">
        <v>0</v>
      </c>
      <c r="F4569" s="31">
        <v>7</v>
      </c>
      <c r="G4569" s="10">
        <v>246.2</v>
      </c>
      <c r="H4569" s="11">
        <f t="shared" si="142"/>
        <v>0</v>
      </c>
      <c r="I4569" s="12">
        <f t="shared" si="143"/>
        <v>1723.3999999999999</v>
      </c>
      <c r="J4569" s="13" t="s">
        <v>1105</v>
      </c>
      <c r="K4569" s="37" t="str">
        <f>VLOOKUP(Tabela14[[#This Row],[CÓDIGO]],[1]fornnecedor!$A:$G,7,0)</f>
        <v>EPOXI</v>
      </c>
    </row>
    <row r="4570" spans="1:11" x14ac:dyDescent="0.3">
      <c r="A4570" s="15">
        <v>86227</v>
      </c>
      <c r="B4570" s="15" t="str">
        <f>VLOOKUP(Tabela14[[#This Row],[CÓDIGO]],[1]fornnecedor!$A:$E,5,0)</f>
        <v>AKZO NOBEL LTDA DECOR</v>
      </c>
      <c r="C4570" s="16" t="s">
        <v>4908</v>
      </c>
      <c r="D4570" s="16" t="s">
        <v>543</v>
      </c>
      <c r="E4570" s="22">
        <v>0</v>
      </c>
      <c r="F4570" s="30">
        <v>16</v>
      </c>
      <c r="G4570" s="17">
        <v>108.59</v>
      </c>
      <c r="H4570" s="11">
        <f t="shared" si="142"/>
        <v>0</v>
      </c>
      <c r="I4570" s="12">
        <f t="shared" si="143"/>
        <v>1737.44</v>
      </c>
      <c r="J4570" s="13" t="s">
        <v>1105</v>
      </c>
      <c r="K4570" s="37" t="str">
        <f>VLOOKUP(Tabela14[[#This Row],[CÓDIGO]],[1]fornnecedor!$A:$G,7,0)</f>
        <v>TINTA PAREDE</v>
      </c>
    </row>
    <row r="4571" spans="1:11" x14ac:dyDescent="0.3">
      <c r="A4571" s="15">
        <v>86179</v>
      </c>
      <c r="B4571" s="15" t="str">
        <f>VLOOKUP(Tabela14[[#This Row],[CÓDIGO]],[1]fornnecedor!$A:$E,5,0)</f>
        <v>AKZO NOBEL LTDA DECOR</v>
      </c>
      <c r="C4571" s="16" t="s">
        <v>4910</v>
      </c>
      <c r="D4571" s="16" t="s">
        <v>543</v>
      </c>
      <c r="E4571" s="22">
        <v>0</v>
      </c>
      <c r="F4571" s="30">
        <v>10</v>
      </c>
      <c r="G4571" s="17">
        <v>174.92</v>
      </c>
      <c r="H4571" s="11">
        <f t="shared" si="142"/>
        <v>0</v>
      </c>
      <c r="I4571" s="12">
        <f t="shared" si="143"/>
        <v>1749.1999999999998</v>
      </c>
      <c r="J4571" s="13" t="s">
        <v>1105</v>
      </c>
      <c r="K4571" s="37" t="str">
        <f>VLOOKUP(Tabela14[[#This Row],[CÓDIGO]],[1]fornnecedor!$A:$G,7,0)</f>
        <v>TINTA PAREDE</v>
      </c>
    </row>
    <row r="4572" spans="1:11" x14ac:dyDescent="0.3">
      <c r="A4572" s="15">
        <v>84256</v>
      </c>
      <c r="B4572" s="15" t="str">
        <f>VLOOKUP(Tabela14[[#This Row],[CÓDIGO]],[1]fornnecedor!$A:$E,5,0)</f>
        <v>BRASILUX TINTAS TECNICAS LTDA</v>
      </c>
      <c r="C4572" s="16" t="s">
        <v>4912</v>
      </c>
      <c r="D4572" s="16" t="s">
        <v>549</v>
      </c>
      <c r="E4572" s="22">
        <v>0</v>
      </c>
      <c r="F4572" s="30">
        <v>20</v>
      </c>
      <c r="G4572" s="17">
        <v>87.93</v>
      </c>
      <c r="H4572" s="11">
        <f t="shared" si="142"/>
        <v>0</v>
      </c>
      <c r="I4572" s="12">
        <f t="shared" si="143"/>
        <v>1758.6000000000001</v>
      </c>
      <c r="J4572" s="13" t="s">
        <v>1105</v>
      </c>
      <c r="K4572" s="37" t="str">
        <f>VLOOKUP(Tabela14[[#This Row],[CÓDIGO]],[1]fornnecedor!$A:$G,7,0)</f>
        <v>TINTA PAREDE</v>
      </c>
    </row>
    <row r="4573" spans="1:11" x14ac:dyDescent="0.3">
      <c r="A4573" s="8">
        <v>87009</v>
      </c>
      <c r="B4573" s="8" t="str">
        <f>VLOOKUP(Tabela14[[#This Row],[CÓDIGO]],[1]fornnecedor!$A:$E,5,0)</f>
        <v>3M DO BRASIL LTDA</v>
      </c>
      <c r="C4573" s="9" t="s">
        <v>4913</v>
      </c>
      <c r="D4573" s="9" t="s">
        <v>366</v>
      </c>
      <c r="E4573" s="23">
        <v>0</v>
      </c>
      <c r="F4573" s="31">
        <v>10</v>
      </c>
      <c r="G4573" s="10">
        <v>175.93</v>
      </c>
      <c r="H4573" s="11">
        <f t="shared" si="142"/>
        <v>0</v>
      </c>
      <c r="I4573" s="12">
        <f t="shared" si="143"/>
        <v>1759.3000000000002</v>
      </c>
      <c r="J4573" s="13" t="s">
        <v>1105</v>
      </c>
      <c r="K4573" s="37" t="str">
        <f>VLOOKUP(Tabela14[[#This Row],[CÓDIGO]],[1]fornnecedor!$A:$G,7,0)</f>
        <v>APLICADORES / ADAPTADORES / ENGATES / SUPORTES</v>
      </c>
    </row>
    <row r="4574" spans="1:11" x14ac:dyDescent="0.3">
      <c r="A4574" s="15">
        <v>86882</v>
      </c>
      <c r="B4574" s="15" t="str">
        <f>VLOOKUP(Tabela14[[#This Row],[CÓDIGO]],[1]fornnecedor!$A:$E,5,0)</f>
        <v>OTTO BAUMGART IND E COM S/A</v>
      </c>
      <c r="C4574" s="16" t="s">
        <v>4915</v>
      </c>
      <c r="D4574" s="16" t="s">
        <v>3618</v>
      </c>
      <c r="E4574" s="22">
        <v>0</v>
      </c>
      <c r="F4574" s="30">
        <v>22</v>
      </c>
      <c r="G4574" s="17">
        <v>80.3</v>
      </c>
      <c r="H4574" s="11">
        <f t="shared" si="142"/>
        <v>0</v>
      </c>
      <c r="I4574" s="12">
        <f t="shared" si="143"/>
        <v>1766.6</v>
      </c>
      <c r="J4574" s="13" t="s">
        <v>1105</v>
      </c>
      <c r="K4574" s="37" t="str">
        <f>VLOOKUP(Tabela14[[#This Row],[CÓDIGO]],[1]fornnecedor!$A:$G,7,0)</f>
        <v>IMPERMEABILIZANTES</v>
      </c>
    </row>
    <row r="4575" spans="1:11" x14ac:dyDescent="0.3">
      <c r="A4575" s="15">
        <v>86930</v>
      </c>
      <c r="B4575" s="15" t="str">
        <f>VLOOKUP(Tabela14[[#This Row],[CÓDIGO]],[1]fornnecedor!$A:$E,5,0)</f>
        <v>OURENSE DO BRASIL INDUSTRIA DE ARTEFATOS DE METAL LTDA - EM</v>
      </c>
      <c r="C4575" s="16" t="s">
        <v>4916</v>
      </c>
      <c r="D4575" s="16" t="s">
        <v>3976</v>
      </c>
      <c r="E4575" s="22">
        <v>0</v>
      </c>
      <c r="F4575" s="30">
        <v>9</v>
      </c>
      <c r="G4575" s="17">
        <v>196.3</v>
      </c>
      <c r="H4575" s="11">
        <f t="shared" si="142"/>
        <v>0</v>
      </c>
      <c r="I4575" s="12">
        <f t="shared" si="143"/>
        <v>1766.7</v>
      </c>
      <c r="J4575" s="13" t="s">
        <v>1105</v>
      </c>
      <c r="K4575" s="37" t="str">
        <f>VLOOKUP(Tabela14[[#This Row],[CÓDIGO]],[1]fornnecedor!$A:$G,7,0)</f>
        <v>ESCADAS</v>
      </c>
    </row>
    <row r="4576" spans="1:11" x14ac:dyDescent="0.3">
      <c r="A4576" s="8">
        <v>84605</v>
      </c>
      <c r="B4576" s="8" t="str">
        <f>VLOOKUP(Tabela14[[#This Row],[CÓDIGO]],[1]fornnecedor!$A:$E,5,0)</f>
        <v>BRASILUX TINTAS TECNICAS LTDA</v>
      </c>
      <c r="C4576" s="9" t="s">
        <v>4918</v>
      </c>
      <c r="D4576" s="9" t="s">
        <v>549</v>
      </c>
      <c r="E4576" s="23">
        <v>0</v>
      </c>
      <c r="F4576" s="31">
        <v>9</v>
      </c>
      <c r="G4576" s="10">
        <v>198.41</v>
      </c>
      <c r="H4576" s="11">
        <f t="shared" si="142"/>
        <v>0</v>
      </c>
      <c r="I4576" s="12">
        <f t="shared" si="143"/>
        <v>1785.69</v>
      </c>
      <c r="J4576" s="13" t="s">
        <v>1105</v>
      </c>
      <c r="K4576" s="37" t="str">
        <f>VLOOKUP(Tabela14[[#This Row],[CÓDIGO]],[1]fornnecedor!$A:$G,7,0)</f>
        <v>BASES IMOBILIÁRIAS</v>
      </c>
    </row>
    <row r="4577" spans="1:11" x14ac:dyDescent="0.3">
      <c r="A4577" s="15">
        <v>9942</v>
      </c>
      <c r="B4577" s="15" t="str">
        <f>VLOOKUP(Tabela14[[#This Row],[CÓDIGO]],[1]fornnecedor!$A:$E,5,0)</f>
        <v>AKZO NOBEL LTDA AUTO</v>
      </c>
      <c r="C4577" s="16" t="s">
        <v>4919</v>
      </c>
      <c r="D4577" s="16" t="s">
        <v>127</v>
      </c>
      <c r="E4577" s="22">
        <v>0</v>
      </c>
      <c r="F4577" s="30">
        <v>3.96</v>
      </c>
      <c r="G4577" s="17">
        <v>451.12</v>
      </c>
      <c r="H4577" s="11">
        <f t="shared" si="142"/>
        <v>0</v>
      </c>
      <c r="I4577" s="12">
        <f t="shared" si="143"/>
        <v>1786.4351999999999</v>
      </c>
      <c r="J4577" s="13" t="s">
        <v>1105</v>
      </c>
      <c r="K4577" s="37" t="str">
        <f>VLOOKUP(Tabela14[[#This Row],[CÓDIGO]],[1]fornnecedor!$A:$G,7,0)</f>
        <v>BASES POLIÉSTER</v>
      </c>
    </row>
    <row r="4578" spans="1:11" x14ac:dyDescent="0.3">
      <c r="A4578" s="15">
        <v>9931</v>
      </c>
      <c r="B4578" s="15" t="str">
        <f>VLOOKUP(Tabela14[[#This Row],[CÓDIGO]],[1]fornnecedor!$A:$E,5,0)</f>
        <v>AKZO NOBEL LTDA AUTO</v>
      </c>
      <c r="C4578" s="16" t="s">
        <v>4920</v>
      </c>
      <c r="D4578" s="16" t="s">
        <v>127</v>
      </c>
      <c r="E4578" s="22">
        <v>0</v>
      </c>
      <c r="F4578" s="30">
        <v>3.97</v>
      </c>
      <c r="G4578" s="17">
        <v>450.19</v>
      </c>
      <c r="H4578" s="11">
        <f t="shared" si="142"/>
        <v>0</v>
      </c>
      <c r="I4578" s="12">
        <f t="shared" si="143"/>
        <v>1787.2543000000001</v>
      </c>
      <c r="J4578" s="13" t="s">
        <v>1105</v>
      </c>
      <c r="K4578" s="37" t="str">
        <f>VLOOKUP(Tabela14[[#This Row],[CÓDIGO]],[1]fornnecedor!$A:$G,7,0)</f>
        <v>BASES POLIÉSTER</v>
      </c>
    </row>
    <row r="4579" spans="1:11" x14ac:dyDescent="0.3">
      <c r="A4579" s="15">
        <v>85473</v>
      </c>
      <c r="B4579" s="15" t="str">
        <f>VLOOKUP(Tabela14[[#This Row],[CÓDIGO]],[1]fornnecedor!$A:$E,5,0)</f>
        <v>BRASILUX TINTAS TECNICAS LTDA</v>
      </c>
      <c r="C4579" s="16" t="s">
        <v>4923</v>
      </c>
      <c r="D4579" s="16" t="s">
        <v>549</v>
      </c>
      <c r="E4579" s="22">
        <v>0</v>
      </c>
      <c r="F4579" s="30">
        <v>10</v>
      </c>
      <c r="G4579" s="17">
        <v>180.6</v>
      </c>
      <c r="H4579" s="11">
        <f t="shared" si="142"/>
        <v>0</v>
      </c>
      <c r="I4579" s="12">
        <f t="shared" si="143"/>
        <v>1806</v>
      </c>
      <c r="J4579" s="13" t="s">
        <v>1105</v>
      </c>
      <c r="K4579" s="37" t="str">
        <f>VLOOKUP(Tabela14[[#This Row],[CÓDIGO]],[1]fornnecedor!$A:$G,7,0)</f>
        <v>TINTA PAREDE</v>
      </c>
    </row>
    <row r="4580" spans="1:11" x14ac:dyDescent="0.3">
      <c r="A4580" s="8">
        <v>86203</v>
      </c>
      <c r="B4580" s="8" t="str">
        <f>VLOOKUP(Tabela14[[#This Row],[CÓDIGO]],[1]fornnecedor!$A:$E,5,0)</f>
        <v>AKZO NOBEL LTDA DECOR</v>
      </c>
      <c r="C4580" s="9" t="s">
        <v>4925</v>
      </c>
      <c r="D4580" s="9" t="s">
        <v>543</v>
      </c>
      <c r="E4580" s="23">
        <v>0</v>
      </c>
      <c r="F4580" s="31">
        <v>5</v>
      </c>
      <c r="G4580" s="10">
        <v>367.47</v>
      </c>
      <c r="H4580" s="11">
        <f t="shared" si="142"/>
        <v>0</v>
      </c>
      <c r="I4580" s="12">
        <f t="shared" si="143"/>
        <v>1837.3500000000001</v>
      </c>
      <c r="J4580" s="13" t="s">
        <v>1105</v>
      </c>
      <c r="K4580" s="37" t="str">
        <f>VLOOKUP(Tabela14[[#This Row],[CÓDIGO]],[1]fornnecedor!$A:$G,7,0)</f>
        <v>BASES IMOBILIÁRIAS</v>
      </c>
    </row>
    <row r="4581" spans="1:11" x14ac:dyDescent="0.3">
      <c r="A4581" s="15">
        <v>9977</v>
      </c>
      <c r="B4581" s="15" t="str">
        <f>VLOOKUP(Tabela14[[#This Row],[CÓDIGO]],[1]fornnecedor!$A:$E,5,0)</f>
        <v>AKZO NOBEL LTDA AUTO</v>
      </c>
      <c r="C4581" s="16" t="s">
        <v>4927</v>
      </c>
      <c r="D4581" s="16" t="s">
        <v>127</v>
      </c>
      <c r="E4581" s="22">
        <v>0</v>
      </c>
      <c r="F4581" s="30">
        <v>4</v>
      </c>
      <c r="G4581" s="17">
        <v>462.34</v>
      </c>
      <c r="H4581" s="11">
        <f t="shared" si="142"/>
        <v>0</v>
      </c>
      <c r="I4581" s="12">
        <f t="shared" si="143"/>
        <v>1849.36</v>
      </c>
      <c r="J4581" s="13" t="s">
        <v>1105</v>
      </c>
      <c r="K4581" s="37" t="str">
        <f>VLOOKUP(Tabela14[[#This Row],[CÓDIGO]],[1]fornnecedor!$A:$G,7,0)</f>
        <v>BASES POLIÉSTER</v>
      </c>
    </row>
    <row r="4582" spans="1:11" x14ac:dyDescent="0.3">
      <c r="A4582" s="8">
        <v>86045</v>
      </c>
      <c r="B4582" s="8" t="str">
        <f>VLOOKUP(Tabela14[[#This Row],[CÓDIGO]],[1]fornnecedor!$A:$E,5,0)</f>
        <v>AKZO NOBEL LTDA DECOR</v>
      </c>
      <c r="C4582" s="9" t="s">
        <v>4928</v>
      </c>
      <c r="D4582" s="9" t="s">
        <v>2127</v>
      </c>
      <c r="E4582" s="23">
        <v>0</v>
      </c>
      <c r="F4582" s="31">
        <v>17</v>
      </c>
      <c r="G4582" s="10">
        <v>108.89</v>
      </c>
      <c r="H4582" s="11">
        <f t="shared" si="142"/>
        <v>0</v>
      </c>
      <c r="I4582" s="12">
        <f t="shared" si="143"/>
        <v>1851.13</v>
      </c>
      <c r="J4582" s="13" t="s">
        <v>1105</v>
      </c>
      <c r="K4582" s="37" t="str">
        <f>VLOOKUP(Tabela14[[#This Row],[CÓDIGO]],[1]fornnecedor!$A:$G,7,0)</f>
        <v>ESMALTES</v>
      </c>
    </row>
    <row r="4583" spans="1:11" x14ac:dyDescent="0.3">
      <c r="A4583" s="8">
        <v>85182</v>
      </c>
      <c r="B4583" s="8" t="str">
        <f>VLOOKUP(Tabela14[[#This Row],[CÓDIGO]],[1]fornnecedor!$A:$E,5,0)</f>
        <v>BRASILUX TINTAS TECNICAS LTDA</v>
      </c>
      <c r="C4583" s="9" t="s">
        <v>555</v>
      </c>
      <c r="D4583" s="9" t="s">
        <v>549</v>
      </c>
      <c r="E4583" s="23">
        <v>0</v>
      </c>
      <c r="F4583" s="31">
        <v>34</v>
      </c>
      <c r="G4583" s="10">
        <v>54.9</v>
      </c>
      <c r="H4583" s="11">
        <f t="shared" si="142"/>
        <v>0</v>
      </c>
      <c r="I4583" s="12">
        <f t="shared" si="143"/>
        <v>1866.6</v>
      </c>
      <c r="J4583" s="13" t="s">
        <v>1105</v>
      </c>
      <c r="K4583" s="37" t="str">
        <f>VLOOKUP(Tabela14[[#This Row],[CÓDIGO]],[1]fornnecedor!$A:$G,7,0)</f>
        <v>ESMALTES</v>
      </c>
    </row>
    <row r="4584" spans="1:11" x14ac:dyDescent="0.3">
      <c r="A4584" s="8">
        <v>84407</v>
      </c>
      <c r="B4584" s="8" t="str">
        <f>VLOOKUP(Tabela14[[#This Row],[CÓDIGO]],[1]fornnecedor!$A:$E,5,0)</f>
        <v>3M DO BRASIL LTDA</v>
      </c>
      <c r="C4584" s="9" t="s">
        <v>4931</v>
      </c>
      <c r="D4584" s="9" t="s">
        <v>366</v>
      </c>
      <c r="E4584" s="23">
        <v>0</v>
      </c>
      <c r="F4584" s="31">
        <v>66</v>
      </c>
      <c r="G4584" s="10">
        <v>28.32</v>
      </c>
      <c r="H4584" s="11">
        <f t="shared" si="142"/>
        <v>0</v>
      </c>
      <c r="I4584" s="12">
        <f t="shared" si="143"/>
        <v>1869.1200000000001</v>
      </c>
      <c r="J4584" s="13" t="s">
        <v>1105</v>
      </c>
      <c r="K4584" s="37" t="str">
        <f>VLOOKUP(Tabela14[[#This Row],[CÓDIGO]],[1]fornnecedor!$A:$G,7,0)</f>
        <v>FITA DUPLA FACE</v>
      </c>
    </row>
    <row r="4585" spans="1:11" x14ac:dyDescent="0.3">
      <c r="A4585" s="8">
        <v>85747</v>
      </c>
      <c r="B4585" s="8" t="str">
        <f>VLOOKUP(Tabela14[[#This Row],[CÓDIGO]],[1]fornnecedor!$A:$E,5,0)</f>
        <v>AKZO NOBEL LTDA DECOR</v>
      </c>
      <c r="C4585" s="9" t="s">
        <v>4932</v>
      </c>
      <c r="D4585" s="9" t="s">
        <v>543</v>
      </c>
      <c r="E4585" s="23">
        <v>0</v>
      </c>
      <c r="F4585" s="31">
        <v>16</v>
      </c>
      <c r="G4585" s="10">
        <v>117.09</v>
      </c>
      <c r="H4585" s="11">
        <f t="shared" si="142"/>
        <v>0</v>
      </c>
      <c r="I4585" s="12">
        <f t="shared" si="143"/>
        <v>1873.44</v>
      </c>
      <c r="J4585" s="13" t="s">
        <v>1105</v>
      </c>
      <c r="K4585" s="37" t="str">
        <f>VLOOKUP(Tabela14[[#This Row],[CÓDIGO]],[1]fornnecedor!$A:$G,7,0)</f>
        <v>TINTA PAREDE</v>
      </c>
    </row>
    <row r="4586" spans="1:11" x14ac:dyDescent="0.3">
      <c r="A4586" s="8">
        <v>23641</v>
      </c>
      <c r="B4586" s="8" t="str">
        <f>VLOOKUP(Tabela14[[#This Row],[CÓDIGO]],[1]fornnecedor!$A:$E,5,0)</f>
        <v>SAINT- GOBAIN DO BRASIL PROD. IND. E CONSTR. LTDA</v>
      </c>
      <c r="C4586" s="9" t="s">
        <v>4934</v>
      </c>
      <c r="D4586" s="9" t="s">
        <v>49</v>
      </c>
      <c r="E4586" s="23">
        <v>0</v>
      </c>
      <c r="F4586" s="31">
        <v>11</v>
      </c>
      <c r="G4586" s="10">
        <v>170.59</v>
      </c>
      <c r="H4586" s="11">
        <f t="shared" si="142"/>
        <v>0</v>
      </c>
      <c r="I4586" s="12">
        <f t="shared" si="143"/>
        <v>1876.49</v>
      </c>
      <c r="J4586" s="13" t="s">
        <v>1105</v>
      </c>
      <c r="K4586" s="37" t="str">
        <f>VLOOKUP(Tabela14[[#This Row],[CÓDIGO]],[1]fornnecedor!$A:$G,7,0)</f>
        <v>OUTRAS FITAS</v>
      </c>
    </row>
    <row r="4587" spans="1:11" x14ac:dyDescent="0.3">
      <c r="A4587" s="8">
        <v>87020</v>
      </c>
      <c r="B4587" s="8" t="str">
        <f>VLOOKUP(Tabela14[[#This Row],[CÓDIGO]],[1]fornnecedor!$A:$E,5,0)</f>
        <v>BRASILUX TINTAS TECNICAS LTDA</v>
      </c>
      <c r="C4587" s="9" t="s">
        <v>4936</v>
      </c>
      <c r="D4587" s="9" t="s">
        <v>549</v>
      </c>
      <c r="E4587" s="23">
        <v>0</v>
      </c>
      <c r="F4587" s="31">
        <v>20</v>
      </c>
      <c r="G4587" s="10">
        <v>93.9</v>
      </c>
      <c r="H4587" s="11">
        <f t="shared" si="142"/>
        <v>0</v>
      </c>
      <c r="I4587" s="12">
        <f t="shared" si="143"/>
        <v>1878</v>
      </c>
      <c r="J4587" s="13" t="s">
        <v>1105</v>
      </c>
      <c r="K4587" s="37" t="str">
        <f>VLOOKUP(Tabela14[[#This Row],[CÓDIGO]],[1]fornnecedor!$A:$G,7,0)</f>
        <v>IMPERMEABILIZANTES</v>
      </c>
    </row>
    <row r="4588" spans="1:11" x14ac:dyDescent="0.3">
      <c r="A4588" s="8">
        <v>85837</v>
      </c>
      <c r="B4588" s="8" t="str">
        <f>VLOOKUP(Tabela14[[#This Row],[CÓDIGO]],[1]fornnecedor!$A:$E,5,0)</f>
        <v>AKZO NOBEL LTDA DECOR</v>
      </c>
      <c r="C4588" s="9" t="s">
        <v>4938</v>
      </c>
      <c r="D4588" s="9" t="s">
        <v>543</v>
      </c>
      <c r="E4588" s="23">
        <v>0</v>
      </c>
      <c r="F4588" s="31">
        <v>9</v>
      </c>
      <c r="G4588" s="10">
        <v>209.81</v>
      </c>
      <c r="H4588" s="11">
        <f t="shared" si="142"/>
        <v>0</v>
      </c>
      <c r="I4588" s="12">
        <f t="shared" si="143"/>
        <v>1888.29</v>
      </c>
      <c r="J4588" s="13" t="s">
        <v>1105</v>
      </c>
      <c r="K4588" s="37" t="str">
        <f>VLOOKUP(Tabela14[[#This Row],[CÓDIGO]],[1]fornnecedor!$A:$G,7,0)</f>
        <v>TINTA PARA PISO</v>
      </c>
    </row>
    <row r="4589" spans="1:11" x14ac:dyDescent="0.3">
      <c r="A4589" s="8">
        <v>85320</v>
      </c>
      <c r="B4589" s="8" t="str">
        <f>VLOOKUP(Tabela14[[#This Row],[CÓDIGO]],[1]fornnecedor!$A:$E,5,0)</f>
        <v>DISSOLTEX IND QUIMICA LTDA</v>
      </c>
      <c r="C4589" s="9" t="s">
        <v>4940</v>
      </c>
      <c r="D4589" s="9" t="s">
        <v>549</v>
      </c>
      <c r="E4589" s="23">
        <v>0</v>
      </c>
      <c r="F4589" s="31">
        <v>5</v>
      </c>
      <c r="G4589" s="10">
        <v>379.69</v>
      </c>
      <c r="H4589" s="11">
        <f t="shared" si="142"/>
        <v>0</v>
      </c>
      <c r="I4589" s="12">
        <f t="shared" si="143"/>
        <v>1898.45</v>
      </c>
      <c r="J4589" s="13" t="s">
        <v>1105</v>
      </c>
      <c r="K4589" s="37" t="str">
        <f>VLOOKUP(Tabela14[[#This Row],[CÓDIGO]],[1]fornnecedor!$A:$G,7,0)</f>
        <v>TINTA EM PÓ</v>
      </c>
    </row>
    <row r="4590" spans="1:11" x14ac:dyDescent="0.3">
      <c r="A4590" s="8">
        <v>86999</v>
      </c>
      <c r="B4590" s="8" t="str">
        <f>VLOOKUP(Tabela14[[#This Row],[CÓDIGO]],[1]fornnecedor!$A:$E,5,0)</f>
        <v>KARCHER IND E COM LTDA</v>
      </c>
      <c r="C4590" s="9" t="s">
        <v>4941</v>
      </c>
      <c r="D4590" s="9" t="s">
        <v>844</v>
      </c>
      <c r="E4590" s="23">
        <v>0</v>
      </c>
      <c r="F4590" s="31">
        <v>1</v>
      </c>
      <c r="G4590" s="10">
        <v>1900.01</v>
      </c>
      <c r="H4590" s="11">
        <f t="shared" si="142"/>
        <v>0</v>
      </c>
      <c r="I4590" s="12">
        <f t="shared" si="143"/>
        <v>1900.01</v>
      </c>
      <c r="J4590" s="13" t="s">
        <v>1105</v>
      </c>
      <c r="K4590" s="37" t="str">
        <f>VLOOKUP(Tabela14[[#This Row],[CÓDIGO]],[1]fornnecedor!$A:$G,7,0)</f>
        <v>LINHA DE HIGENIZAÇÃO E ESTÉTICA  AUTOMOTIVA VONIX</v>
      </c>
    </row>
    <row r="4591" spans="1:11" x14ac:dyDescent="0.3">
      <c r="A4591" s="8">
        <v>86200</v>
      </c>
      <c r="B4591" s="8" t="str">
        <f>VLOOKUP(Tabela14[[#This Row],[CÓDIGO]],[1]fornnecedor!$A:$E,5,0)</f>
        <v>AKZO NOBEL LTDA DECOR</v>
      </c>
      <c r="C4591" s="9" t="s">
        <v>4942</v>
      </c>
      <c r="D4591" s="9" t="s">
        <v>543</v>
      </c>
      <c r="E4591" s="23">
        <v>0</v>
      </c>
      <c r="F4591" s="31">
        <v>5</v>
      </c>
      <c r="G4591" s="10">
        <v>380.1</v>
      </c>
      <c r="H4591" s="11">
        <f t="shared" si="142"/>
        <v>0</v>
      </c>
      <c r="I4591" s="12">
        <f t="shared" si="143"/>
        <v>1900.5</v>
      </c>
      <c r="J4591" s="13" t="s">
        <v>1105</v>
      </c>
      <c r="K4591" s="37" t="str">
        <f>VLOOKUP(Tabela14[[#This Row],[CÓDIGO]],[1]fornnecedor!$A:$G,7,0)</f>
        <v>BASES IMOBILIÁRIAS</v>
      </c>
    </row>
    <row r="4592" spans="1:11" x14ac:dyDescent="0.3">
      <c r="A4592" s="8">
        <v>84817</v>
      </c>
      <c r="B4592" s="8" t="str">
        <f>VLOOKUP(Tabela14[[#This Row],[CÓDIGO]],[1]fornnecedor!$A:$E,5,0)</f>
        <v>BRASILUX TINTAS TECNICAS LTDA</v>
      </c>
      <c r="C4592" s="9" t="s">
        <v>4944</v>
      </c>
      <c r="D4592" s="9" t="s">
        <v>549</v>
      </c>
      <c r="E4592" s="23">
        <v>0</v>
      </c>
      <c r="F4592" s="31">
        <v>14</v>
      </c>
      <c r="G4592" s="10">
        <v>136.33000000000001</v>
      </c>
      <c r="H4592" s="11">
        <f t="shared" si="142"/>
        <v>0</v>
      </c>
      <c r="I4592" s="12">
        <f t="shared" si="143"/>
        <v>1908.6200000000001</v>
      </c>
      <c r="J4592" s="13" t="s">
        <v>1105</v>
      </c>
      <c r="K4592" s="37" t="str">
        <f>VLOOKUP(Tabela14[[#This Row],[CÓDIGO]],[1]fornnecedor!$A:$G,7,0)</f>
        <v>EPOXI</v>
      </c>
    </row>
    <row r="4593" spans="1:11" x14ac:dyDescent="0.3">
      <c r="A4593" s="8">
        <v>84210</v>
      </c>
      <c r="B4593" s="8" t="str">
        <f>VLOOKUP(Tabela14[[#This Row],[CÓDIGO]],[1]fornnecedor!$A:$E,5,0)</f>
        <v>BRASILUX TINTAS TECNICAS LTDA</v>
      </c>
      <c r="C4593" s="9" t="s">
        <v>4945</v>
      </c>
      <c r="D4593" s="9" t="s">
        <v>549</v>
      </c>
      <c r="E4593" s="23">
        <v>0</v>
      </c>
      <c r="F4593" s="31">
        <v>28</v>
      </c>
      <c r="G4593" s="10">
        <v>68.59</v>
      </c>
      <c r="H4593" s="11">
        <f t="shared" si="142"/>
        <v>0</v>
      </c>
      <c r="I4593" s="12">
        <f t="shared" si="143"/>
        <v>1920.52</v>
      </c>
      <c r="J4593" s="13" t="s">
        <v>1105</v>
      </c>
      <c r="K4593" s="37" t="str">
        <f>VLOOKUP(Tabela14[[#This Row],[CÓDIGO]],[1]fornnecedor!$A:$G,7,0)</f>
        <v>ESMALTES</v>
      </c>
    </row>
    <row r="4594" spans="1:11" x14ac:dyDescent="0.3">
      <c r="A4594" s="15">
        <v>84313</v>
      </c>
      <c r="B4594" s="15" t="str">
        <f>VLOOKUP(Tabela14[[#This Row],[CÓDIGO]],[1]fornnecedor!$A:$E,5,0)</f>
        <v>BRASILUX TINTAS TECNICAS LTDA</v>
      </c>
      <c r="C4594" s="16" t="s">
        <v>4946</v>
      </c>
      <c r="D4594" s="16" t="s">
        <v>549</v>
      </c>
      <c r="E4594" s="22">
        <v>0</v>
      </c>
      <c r="F4594" s="30">
        <v>10</v>
      </c>
      <c r="G4594" s="17">
        <v>192.41</v>
      </c>
      <c r="H4594" s="11">
        <f t="shared" si="142"/>
        <v>0</v>
      </c>
      <c r="I4594" s="12">
        <f t="shared" si="143"/>
        <v>1924.1</v>
      </c>
      <c r="J4594" s="13" t="s">
        <v>1105</v>
      </c>
      <c r="K4594" s="37" t="str">
        <f>VLOOKUP(Tabela14[[#This Row],[CÓDIGO]],[1]fornnecedor!$A:$G,7,0)</f>
        <v>IMPERMEABILIZANTES</v>
      </c>
    </row>
    <row r="4595" spans="1:11" x14ac:dyDescent="0.3">
      <c r="A4595" s="15">
        <v>22328</v>
      </c>
      <c r="B4595" s="15" t="str">
        <f>VLOOKUP(Tabela14[[#This Row],[CÓDIGO]],[1]fornnecedor!$A:$E,5,0)</f>
        <v>AKZO NOBEL LTDA AUTO</v>
      </c>
      <c r="C4595" s="16" t="s">
        <v>4952</v>
      </c>
      <c r="D4595" s="16" t="s">
        <v>127</v>
      </c>
      <c r="E4595" s="22">
        <v>0</v>
      </c>
      <c r="F4595" s="30">
        <v>2.99</v>
      </c>
      <c r="G4595" s="17">
        <v>649.53</v>
      </c>
      <c r="H4595" s="11">
        <f t="shared" si="142"/>
        <v>0</v>
      </c>
      <c r="I4595" s="12">
        <f t="shared" si="143"/>
        <v>1942.0947000000001</v>
      </c>
      <c r="J4595" s="13" t="s">
        <v>1105</v>
      </c>
      <c r="K4595" s="37" t="str">
        <f>VLOOKUP(Tabela14[[#This Row],[CÓDIGO]],[1]fornnecedor!$A:$G,7,0)</f>
        <v>BASES POLIÉSTER</v>
      </c>
    </row>
    <row r="4596" spans="1:11" x14ac:dyDescent="0.3">
      <c r="A4596" s="15">
        <v>24268</v>
      </c>
      <c r="B4596" s="15" t="str">
        <f>VLOOKUP(Tabela14[[#This Row],[CÓDIGO]],[1]fornnecedor!$A:$E,5,0)</f>
        <v>VONIXX INDUSTRIA E COMERCIO DE POLIDORES LTDA</v>
      </c>
      <c r="C4596" s="16" t="s">
        <v>4953</v>
      </c>
      <c r="D4596" s="16" t="s">
        <v>515</v>
      </c>
      <c r="E4596" s="22">
        <v>0</v>
      </c>
      <c r="F4596" s="30">
        <v>9</v>
      </c>
      <c r="G4596" s="17">
        <v>217.11</v>
      </c>
      <c r="H4596" s="11">
        <f t="shared" si="142"/>
        <v>0</v>
      </c>
      <c r="I4596" s="12">
        <f t="shared" si="143"/>
        <v>1953.9900000000002</v>
      </c>
      <c r="J4596" s="13" t="s">
        <v>1105</v>
      </c>
      <c r="K4596" s="37" t="str">
        <f>VLOOKUP(Tabela14[[#This Row],[CÓDIGO]],[1]fornnecedor!$A:$G,7,0)</f>
        <v>LINHA DE HIGENIZAÇÃO E ESTÉTICA  AUTOMOTIVA VONIX</v>
      </c>
    </row>
    <row r="4597" spans="1:11" x14ac:dyDescent="0.3">
      <c r="A4597" s="8">
        <v>24291</v>
      </c>
      <c r="B4597" s="8" t="str">
        <f>VLOOKUP(Tabela14[[#This Row],[CÓDIGO]],[1]fornnecedor!$A:$E,5,0)</f>
        <v>VONIXX INDUSTRIA E COMERCIO DE POLIDORES LTDA</v>
      </c>
      <c r="C4597" s="9" t="s">
        <v>4954</v>
      </c>
      <c r="D4597" s="9" t="s">
        <v>515</v>
      </c>
      <c r="E4597" s="23">
        <v>0</v>
      </c>
      <c r="F4597" s="31">
        <v>35</v>
      </c>
      <c r="G4597" s="10">
        <v>55.89</v>
      </c>
      <c r="H4597" s="11">
        <f t="shared" si="142"/>
        <v>0</v>
      </c>
      <c r="I4597" s="12">
        <f t="shared" si="143"/>
        <v>1956.15</v>
      </c>
      <c r="J4597" s="13" t="s">
        <v>1105</v>
      </c>
      <c r="K4597" s="37" t="str">
        <f>VLOOKUP(Tabela14[[#This Row],[CÓDIGO]],[1]fornnecedor!$A:$G,7,0)</f>
        <v>LINHA DE HIGENIZAÇÃO E ESTÉTICA  AUTOMOTIVA VONIX</v>
      </c>
    </row>
    <row r="4598" spans="1:11" x14ac:dyDescent="0.3">
      <c r="A4598" s="8">
        <v>86931</v>
      </c>
      <c r="B4598" s="8" t="str">
        <f>VLOOKUP(Tabela14[[#This Row],[CÓDIGO]],[1]fornnecedor!$A:$E,5,0)</f>
        <v>OURENSE DO BRASIL INDUSTRIA DE ARTEFATOS DE METAL LTDA - EM</v>
      </c>
      <c r="C4598" s="9" t="s">
        <v>4955</v>
      </c>
      <c r="D4598" s="9" t="s">
        <v>3976</v>
      </c>
      <c r="E4598" s="23">
        <v>0</v>
      </c>
      <c r="F4598" s="31">
        <v>6</v>
      </c>
      <c r="G4598" s="10">
        <v>327.10000000000002</v>
      </c>
      <c r="H4598" s="11">
        <f t="shared" si="142"/>
        <v>0</v>
      </c>
      <c r="I4598" s="12">
        <f t="shared" si="143"/>
        <v>1962.6000000000001</v>
      </c>
      <c r="J4598" s="13" t="s">
        <v>1105</v>
      </c>
      <c r="K4598" s="37" t="str">
        <f>VLOOKUP(Tabela14[[#This Row],[CÓDIGO]],[1]fornnecedor!$A:$G,7,0)</f>
        <v>ESCADAS</v>
      </c>
    </row>
    <row r="4599" spans="1:11" x14ac:dyDescent="0.3">
      <c r="A4599" s="8">
        <v>85600</v>
      </c>
      <c r="B4599" s="8" t="str">
        <f>VLOOKUP(Tabela14[[#This Row],[CÓDIGO]],[1]fornnecedor!$A:$E,5,0)</f>
        <v>REJUMASSA INDÚSTRIA, COMÉRCIO E TRANSPORTES DE REJUNTES LTDA</v>
      </c>
      <c r="C4599" s="9" t="s">
        <v>4957</v>
      </c>
      <c r="D4599" s="9" t="s">
        <v>3665</v>
      </c>
      <c r="E4599" s="23">
        <v>0</v>
      </c>
      <c r="F4599" s="31">
        <v>66</v>
      </c>
      <c r="G4599" s="10">
        <v>30</v>
      </c>
      <c r="H4599" s="11">
        <f t="shared" si="142"/>
        <v>0</v>
      </c>
      <c r="I4599" s="12">
        <f t="shared" si="143"/>
        <v>1980</v>
      </c>
      <c r="J4599" s="13" t="s">
        <v>1105</v>
      </c>
      <c r="K4599" s="37" t="str">
        <f>VLOOKUP(Tabela14[[#This Row],[CÓDIGO]],[1]fornnecedor!$A:$G,7,0)</f>
        <v>GESSO</v>
      </c>
    </row>
    <row r="4600" spans="1:11" x14ac:dyDescent="0.3">
      <c r="A4600" s="15">
        <v>86823</v>
      </c>
      <c r="B4600" s="15" t="str">
        <f>VLOOKUP(Tabela14[[#This Row],[CÓDIGO]],[1]fornnecedor!$A:$E,5,0)</f>
        <v>AKZO NOBEL LTDA DECOR</v>
      </c>
      <c r="C4600" s="16" t="s">
        <v>4958</v>
      </c>
      <c r="D4600" s="16" t="s">
        <v>543</v>
      </c>
      <c r="E4600" s="22">
        <v>0</v>
      </c>
      <c r="F4600" s="30">
        <v>7</v>
      </c>
      <c r="G4600" s="17">
        <v>284.83999999999997</v>
      </c>
      <c r="H4600" s="11">
        <f t="shared" si="142"/>
        <v>0</v>
      </c>
      <c r="I4600" s="12">
        <f t="shared" si="143"/>
        <v>1993.8799999999999</v>
      </c>
      <c r="J4600" s="13" t="s">
        <v>1105</v>
      </c>
      <c r="K4600" s="37" t="str">
        <f>VLOOKUP(Tabela14[[#This Row],[CÓDIGO]],[1]fornnecedor!$A:$G,7,0)</f>
        <v>TINTA PAREDE</v>
      </c>
    </row>
    <row r="4601" spans="1:11" x14ac:dyDescent="0.3">
      <c r="A4601" s="15">
        <v>84752</v>
      </c>
      <c r="B4601" s="15" t="str">
        <f>VLOOKUP(Tabela14[[#This Row],[CÓDIGO]],[1]fornnecedor!$A:$E,5,0)</f>
        <v>BRASILUX TINTAS TECNICAS LTDA</v>
      </c>
      <c r="C4601" s="16" t="s">
        <v>4962</v>
      </c>
      <c r="D4601" s="16" t="s">
        <v>549</v>
      </c>
      <c r="E4601" s="22">
        <v>0</v>
      </c>
      <c r="F4601" s="30">
        <v>12</v>
      </c>
      <c r="G4601" s="17">
        <v>169.36</v>
      </c>
      <c r="H4601" s="11">
        <f t="shared" si="142"/>
        <v>0</v>
      </c>
      <c r="I4601" s="12">
        <f t="shared" si="143"/>
        <v>2032.3200000000002</v>
      </c>
      <c r="J4601" s="13" t="s">
        <v>1105</v>
      </c>
      <c r="K4601" s="37" t="str">
        <f>VLOOKUP(Tabela14[[#This Row],[CÓDIGO]],[1]fornnecedor!$A:$G,7,0)</f>
        <v>BASES IMOBILIÁRIAS</v>
      </c>
    </row>
    <row r="4602" spans="1:11" x14ac:dyDescent="0.3">
      <c r="A4602" s="15">
        <v>85528</v>
      </c>
      <c r="B4602" s="15" t="str">
        <f>VLOOKUP(Tabela14[[#This Row],[CÓDIGO]],[1]fornnecedor!$A:$E,5,0)</f>
        <v>MARTELENA ALMEIDA INDUSTRIA E COMERCIO DE TINTAS EIRELI</v>
      </c>
      <c r="C4602" s="16" t="s">
        <v>4964</v>
      </c>
      <c r="D4602" s="16" t="s">
        <v>830</v>
      </c>
      <c r="E4602" s="22">
        <v>0</v>
      </c>
      <c r="F4602" s="30">
        <v>20</v>
      </c>
      <c r="G4602" s="17">
        <v>101.86</v>
      </c>
      <c r="H4602" s="11">
        <f t="shared" si="142"/>
        <v>0</v>
      </c>
      <c r="I4602" s="12">
        <f t="shared" si="143"/>
        <v>2037.2</v>
      </c>
      <c r="J4602" s="13" t="s">
        <v>1105</v>
      </c>
      <c r="K4602" s="37" t="str">
        <f>VLOOKUP(Tabela14[[#This Row],[CÓDIGO]],[1]fornnecedor!$A:$G,7,0)</f>
        <v>PEDRAS NATURAIS</v>
      </c>
    </row>
    <row r="4603" spans="1:11" x14ac:dyDescent="0.3">
      <c r="A4603" s="15">
        <v>22526</v>
      </c>
      <c r="B4603" s="15" t="str">
        <f>VLOOKUP(Tabela14[[#This Row],[CÓDIGO]],[1]fornnecedor!$A:$E,5,0)</f>
        <v>3M DO BRASIL LTDA</v>
      </c>
      <c r="C4603" s="16" t="s">
        <v>4965</v>
      </c>
      <c r="D4603" s="16" t="s">
        <v>366</v>
      </c>
      <c r="E4603" s="22">
        <v>0</v>
      </c>
      <c r="F4603" s="30">
        <v>7</v>
      </c>
      <c r="G4603" s="17">
        <v>291.06</v>
      </c>
      <c r="H4603" s="11">
        <f t="shared" si="142"/>
        <v>0</v>
      </c>
      <c r="I4603" s="12">
        <f t="shared" si="143"/>
        <v>2037.42</v>
      </c>
      <c r="J4603" s="13" t="s">
        <v>1105</v>
      </c>
      <c r="K4603" s="37" t="str">
        <f>VLOOKUP(Tabela14[[#This Row],[CÓDIGO]],[1]fornnecedor!$A:$G,7,0)</f>
        <v>OUTRAS FERRAMENTAS / EQUIPAMENTOS</v>
      </c>
    </row>
    <row r="4604" spans="1:11" x14ac:dyDescent="0.3">
      <c r="A4604" s="15">
        <v>20984</v>
      </c>
      <c r="B4604" s="15" t="str">
        <f>VLOOKUP(Tabela14[[#This Row],[CÓDIGO]],[1]fornnecedor!$A:$E,5,0)</f>
        <v>3M DO BRASIL LTDA</v>
      </c>
      <c r="C4604" s="16" t="s">
        <v>4968</v>
      </c>
      <c r="D4604" s="16" t="s">
        <v>366</v>
      </c>
      <c r="E4604" s="22">
        <v>0</v>
      </c>
      <c r="F4604" s="30">
        <v>6</v>
      </c>
      <c r="G4604" s="17">
        <v>340.55</v>
      </c>
      <c r="H4604" s="11">
        <f t="shared" si="142"/>
        <v>0</v>
      </c>
      <c r="I4604" s="12">
        <f t="shared" si="143"/>
        <v>2043.3000000000002</v>
      </c>
      <c r="J4604" s="13" t="s">
        <v>1105</v>
      </c>
      <c r="K4604" s="37" t="str">
        <f>VLOOKUP(Tabela14[[#This Row],[CÓDIGO]],[1]fornnecedor!$A:$G,7,0)</f>
        <v>APLICADORES / ADAPTADORES / ENGATES / SUPORTES</v>
      </c>
    </row>
    <row r="4605" spans="1:11" x14ac:dyDescent="0.3">
      <c r="A4605" s="15">
        <v>86308</v>
      </c>
      <c r="B4605" s="15" t="str">
        <f>VLOOKUP(Tabela14[[#This Row],[CÓDIGO]],[1]fornnecedor!$A:$E,5,0)</f>
        <v>AKZO NOBEL LTDA DECOR</v>
      </c>
      <c r="C4605" s="16" t="s">
        <v>4970</v>
      </c>
      <c r="D4605" s="16" t="s">
        <v>543</v>
      </c>
      <c r="E4605" s="22">
        <v>0</v>
      </c>
      <c r="F4605" s="30">
        <v>7</v>
      </c>
      <c r="G4605" s="17">
        <v>295.14999999999998</v>
      </c>
      <c r="H4605" s="11">
        <f t="shared" si="142"/>
        <v>0</v>
      </c>
      <c r="I4605" s="12">
        <f t="shared" si="143"/>
        <v>2066.0499999999997</v>
      </c>
      <c r="J4605" s="13" t="s">
        <v>1105</v>
      </c>
      <c r="K4605" s="37" t="str">
        <f>VLOOKUP(Tabela14[[#This Row],[CÓDIGO]],[1]fornnecedor!$A:$G,7,0)</f>
        <v>TINTA PAREDE</v>
      </c>
    </row>
    <row r="4606" spans="1:11" x14ac:dyDescent="0.3">
      <c r="A4606" s="8">
        <v>23655</v>
      </c>
      <c r="B4606" s="8" t="str">
        <f>VLOOKUP(Tabela14[[#This Row],[CÓDIGO]],[1]fornnecedor!$A:$E,5,0)</f>
        <v>3M DO BRASIL LTDA</v>
      </c>
      <c r="C4606" s="9" t="s">
        <v>4973</v>
      </c>
      <c r="D4606" s="9" t="s">
        <v>366</v>
      </c>
      <c r="E4606" s="23">
        <v>0</v>
      </c>
      <c r="F4606" s="31">
        <v>34</v>
      </c>
      <c r="G4606" s="10">
        <v>62.01</v>
      </c>
      <c r="H4606" s="11">
        <f t="shared" si="142"/>
        <v>0</v>
      </c>
      <c r="I4606" s="12">
        <f t="shared" si="143"/>
        <v>2108.34</v>
      </c>
      <c r="J4606" s="13" t="s">
        <v>1105</v>
      </c>
      <c r="K4606" s="37" t="str">
        <f>VLOOKUP(Tabela14[[#This Row],[CÓDIGO]],[1]fornnecedor!$A:$G,7,0)</f>
        <v>DISCO TRIZACT</v>
      </c>
    </row>
    <row r="4607" spans="1:11" x14ac:dyDescent="0.3">
      <c r="A4607" s="15">
        <v>84225</v>
      </c>
      <c r="B4607" s="15" t="str">
        <f>VLOOKUP(Tabela14[[#This Row],[CÓDIGO]],[1]fornnecedor!$A:$E,5,0)</f>
        <v>BRASILUX TINTAS TECNICAS LTDA</v>
      </c>
      <c r="C4607" s="16" t="s">
        <v>725</v>
      </c>
      <c r="D4607" s="16" t="s">
        <v>549</v>
      </c>
      <c r="E4607" s="22">
        <v>0</v>
      </c>
      <c r="F4607" s="30">
        <v>38</v>
      </c>
      <c r="G4607" s="17">
        <v>56.19</v>
      </c>
      <c r="H4607" s="11">
        <f t="shared" si="142"/>
        <v>0</v>
      </c>
      <c r="I4607" s="12">
        <f t="shared" si="143"/>
        <v>2135.2199999999998</v>
      </c>
      <c r="J4607" s="13" t="s">
        <v>1105</v>
      </c>
      <c r="K4607" s="37" t="str">
        <f>VLOOKUP(Tabela14[[#This Row],[CÓDIGO]],[1]fornnecedor!$A:$G,7,0)</f>
        <v>LINHA MOVELEIRA</v>
      </c>
    </row>
    <row r="4608" spans="1:11" x14ac:dyDescent="0.3">
      <c r="A4608" s="15">
        <v>9964</v>
      </c>
      <c r="B4608" s="15" t="str">
        <f>VLOOKUP(Tabela14[[#This Row],[CÓDIGO]],[1]fornnecedor!$A:$E,5,0)</f>
        <v>AKZO NOBEL LTDA AUTO</v>
      </c>
      <c r="C4608" s="16" t="s">
        <v>4974</v>
      </c>
      <c r="D4608" s="16" t="s">
        <v>127</v>
      </c>
      <c r="E4608" s="22">
        <v>0</v>
      </c>
      <c r="F4608" s="30">
        <v>4.7699999999999996</v>
      </c>
      <c r="G4608" s="17">
        <v>450.19</v>
      </c>
      <c r="H4608" s="11">
        <f t="shared" si="142"/>
        <v>0</v>
      </c>
      <c r="I4608" s="12">
        <f t="shared" si="143"/>
        <v>2147.4062999999996</v>
      </c>
      <c r="J4608" s="13" t="s">
        <v>1105</v>
      </c>
      <c r="K4608" s="37" t="str">
        <f>VLOOKUP(Tabela14[[#This Row],[CÓDIGO]],[1]fornnecedor!$A:$G,7,0)</f>
        <v>BASES POLIÉSTER</v>
      </c>
    </row>
    <row r="4609" spans="1:11" x14ac:dyDescent="0.3">
      <c r="A4609" s="15">
        <v>85405</v>
      </c>
      <c r="B4609" s="15" t="str">
        <f>VLOOKUP(Tabela14[[#This Row],[CÓDIGO]],[1]fornnecedor!$A:$E,5,0)</f>
        <v>DISSOLTEX IND QUIMICA LTDA</v>
      </c>
      <c r="C4609" s="16" t="s">
        <v>4975</v>
      </c>
      <c r="D4609" s="16" t="s">
        <v>549</v>
      </c>
      <c r="E4609" s="22">
        <v>0</v>
      </c>
      <c r="F4609" s="30">
        <v>3</v>
      </c>
      <c r="G4609" s="17">
        <v>719.41</v>
      </c>
      <c r="H4609" s="11">
        <f t="shared" si="142"/>
        <v>0</v>
      </c>
      <c r="I4609" s="12">
        <f t="shared" si="143"/>
        <v>2158.23</v>
      </c>
      <c r="J4609" s="13" t="s">
        <v>1105</v>
      </c>
      <c r="K4609" s="37" t="str">
        <f>VLOOKUP(Tabela14[[#This Row],[CÓDIGO]],[1]fornnecedor!$A:$G,7,0)</f>
        <v>TINTA EM PÓ</v>
      </c>
    </row>
    <row r="4610" spans="1:11" x14ac:dyDescent="0.3">
      <c r="A4610" s="8">
        <v>24259</v>
      </c>
      <c r="B4610" s="8" t="str">
        <f>VLOOKUP(Tabela14[[#This Row],[CÓDIGO]],[1]fornnecedor!$A:$E,5,0)</f>
        <v>AUTOAMERICA IMP.EXP. DE PROD. AUTO. LTDA</v>
      </c>
      <c r="C4610" s="9" t="s">
        <v>4977</v>
      </c>
      <c r="D4610" s="9" t="s">
        <v>96</v>
      </c>
      <c r="E4610" s="23">
        <v>0</v>
      </c>
      <c r="F4610" s="31">
        <v>8</v>
      </c>
      <c r="G4610" s="10">
        <v>271.89999999999998</v>
      </c>
      <c r="H4610" s="11">
        <f t="shared" ref="H4610:H4673" si="144">G4610*E4610</f>
        <v>0</v>
      </c>
      <c r="I4610" s="12">
        <f t="shared" ref="I4610:I4673" si="145">G4610*F4610</f>
        <v>2175.1999999999998</v>
      </c>
      <c r="J4610" s="13" t="s">
        <v>1105</v>
      </c>
      <c r="K4610" s="37" t="str">
        <f>VLOOKUP(Tabela14[[#This Row],[CÓDIGO]],[1]fornnecedor!$A:$G,7,0)</f>
        <v>CERA  / LIMPEZA /  POLIMENTO VEICULAR</v>
      </c>
    </row>
    <row r="4611" spans="1:11" x14ac:dyDescent="0.3">
      <c r="A4611" s="15">
        <v>87080</v>
      </c>
      <c r="B4611" s="15" t="str">
        <f>VLOOKUP(Tabela14[[#This Row],[CÓDIGO]],[1]fornnecedor!$A:$E,5,0)</f>
        <v>BRASILUX TINTAS TECNICAS LTDA</v>
      </c>
      <c r="C4611" s="16" t="s">
        <v>4978</v>
      </c>
      <c r="D4611" s="16" t="s">
        <v>549</v>
      </c>
      <c r="E4611" s="22">
        <v>0</v>
      </c>
      <c r="F4611" s="30">
        <v>5</v>
      </c>
      <c r="G4611" s="17">
        <v>437.18</v>
      </c>
      <c r="H4611" s="11">
        <f t="shared" si="144"/>
        <v>0</v>
      </c>
      <c r="I4611" s="12">
        <f t="shared" si="145"/>
        <v>2185.9</v>
      </c>
      <c r="J4611" s="13" t="s">
        <v>1105</v>
      </c>
      <c r="K4611" s="37" t="str">
        <f>VLOOKUP(Tabela14[[#This Row],[CÓDIGO]],[1]fornnecedor!$A:$G,7,0)</f>
        <v>ESMALTES</v>
      </c>
    </row>
    <row r="4612" spans="1:11" x14ac:dyDescent="0.3">
      <c r="A4612" s="15">
        <v>85187</v>
      </c>
      <c r="B4612" s="15" t="str">
        <f>VLOOKUP(Tabela14[[#This Row],[CÓDIGO]],[1]fornnecedor!$A:$E,5,0)</f>
        <v>BRASILUX TINTAS TECNICAS LTDA</v>
      </c>
      <c r="C4612" s="16" t="s">
        <v>586</v>
      </c>
      <c r="D4612" s="16" t="s">
        <v>549</v>
      </c>
      <c r="E4612" s="22">
        <v>0</v>
      </c>
      <c r="F4612" s="30">
        <v>20</v>
      </c>
      <c r="G4612" s="17">
        <v>109.9</v>
      </c>
      <c r="H4612" s="11">
        <f t="shared" si="144"/>
        <v>0</v>
      </c>
      <c r="I4612" s="12">
        <f t="shared" si="145"/>
        <v>2198</v>
      </c>
      <c r="J4612" s="13" t="s">
        <v>1105</v>
      </c>
      <c r="K4612" s="37" t="str">
        <f>VLOOKUP(Tabela14[[#This Row],[CÓDIGO]],[1]fornnecedor!$A:$G,7,0)</f>
        <v>EPOXI</v>
      </c>
    </row>
    <row r="4613" spans="1:11" x14ac:dyDescent="0.3">
      <c r="A4613" s="8">
        <v>84181</v>
      </c>
      <c r="B4613" s="8" t="str">
        <f>VLOOKUP(Tabela14[[#This Row],[CÓDIGO]],[1]fornnecedor!$A:$E,5,0)</f>
        <v>BRASILUX TINTAS TECNICAS LTDA</v>
      </c>
      <c r="C4613" s="9" t="s">
        <v>711</v>
      </c>
      <c r="D4613" s="9" t="s">
        <v>549</v>
      </c>
      <c r="E4613" s="23">
        <v>0</v>
      </c>
      <c r="F4613" s="31">
        <v>30</v>
      </c>
      <c r="G4613" s="10">
        <v>73.72</v>
      </c>
      <c r="H4613" s="11">
        <f t="shared" si="144"/>
        <v>0</v>
      </c>
      <c r="I4613" s="12">
        <f t="shared" si="145"/>
        <v>2211.6</v>
      </c>
      <c r="J4613" s="13" t="s">
        <v>1105</v>
      </c>
      <c r="K4613" s="37" t="str">
        <f>VLOOKUP(Tabela14[[#This Row],[CÓDIGO]],[1]fornnecedor!$A:$G,7,0)</f>
        <v>ESMALTES</v>
      </c>
    </row>
    <row r="4614" spans="1:11" x14ac:dyDescent="0.3">
      <c r="A4614" s="15">
        <v>23008</v>
      </c>
      <c r="B4614" s="15" t="str">
        <f>VLOOKUP(Tabela14[[#This Row],[CÓDIGO]],[1]fornnecedor!$A:$E,5,0)</f>
        <v>AKZO NOBEL LTDA AUTO</v>
      </c>
      <c r="C4614" s="16" t="s">
        <v>4980</v>
      </c>
      <c r="D4614" s="16" t="s">
        <v>103</v>
      </c>
      <c r="E4614" s="22">
        <v>0</v>
      </c>
      <c r="F4614" s="30">
        <v>6.92</v>
      </c>
      <c r="G4614" s="17">
        <v>320.72000000000003</v>
      </c>
      <c r="H4614" s="11">
        <f t="shared" si="144"/>
        <v>0</v>
      </c>
      <c r="I4614" s="12">
        <f t="shared" si="145"/>
        <v>2219.3824</v>
      </c>
      <c r="J4614" s="13" t="s">
        <v>1105</v>
      </c>
      <c r="K4614" s="37" t="str">
        <f>VLOOKUP(Tabela14[[#This Row],[CÓDIGO]],[1]fornnecedor!$A:$G,7,0)</f>
        <v>BASES PU</v>
      </c>
    </row>
    <row r="4615" spans="1:11" x14ac:dyDescent="0.3">
      <c r="A4615" s="8">
        <v>85831</v>
      </c>
      <c r="B4615" s="8" t="str">
        <f>VLOOKUP(Tabela14[[#This Row],[CÓDIGO]],[1]fornnecedor!$A:$E,5,0)</f>
        <v>AKZO NOBEL LTDA DECOR</v>
      </c>
      <c r="C4615" s="9" t="s">
        <v>4981</v>
      </c>
      <c r="D4615" s="9" t="s">
        <v>543</v>
      </c>
      <c r="E4615" s="23">
        <v>0</v>
      </c>
      <c r="F4615" s="31">
        <v>11</v>
      </c>
      <c r="G4615" s="10">
        <v>201.85</v>
      </c>
      <c r="H4615" s="11">
        <f t="shared" si="144"/>
        <v>0</v>
      </c>
      <c r="I4615" s="12">
        <f t="shared" si="145"/>
        <v>2220.35</v>
      </c>
      <c r="J4615" s="13" t="s">
        <v>1105</v>
      </c>
      <c r="K4615" s="37" t="str">
        <f>VLOOKUP(Tabela14[[#This Row],[CÓDIGO]],[1]fornnecedor!$A:$G,7,0)</f>
        <v>TINTA PARA PISO</v>
      </c>
    </row>
    <row r="4616" spans="1:11" x14ac:dyDescent="0.3">
      <c r="A4616" s="8">
        <v>84196</v>
      </c>
      <c r="B4616" s="8" t="str">
        <f>VLOOKUP(Tabela14[[#This Row],[CÓDIGO]],[1]fornnecedor!$A:$E,5,0)</f>
        <v>BRASILUX TINTAS TECNICAS LTDA</v>
      </c>
      <c r="C4616" s="9" t="s">
        <v>4982</v>
      </c>
      <c r="D4616" s="9" t="s">
        <v>549</v>
      </c>
      <c r="E4616" s="23">
        <v>0</v>
      </c>
      <c r="F4616" s="31">
        <v>30</v>
      </c>
      <c r="G4616" s="10">
        <v>74.05</v>
      </c>
      <c r="H4616" s="11">
        <f t="shared" si="144"/>
        <v>0</v>
      </c>
      <c r="I4616" s="12">
        <f t="shared" si="145"/>
        <v>2221.5</v>
      </c>
      <c r="J4616" s="13" t="s">
        <v>1105</v>
      </c>
      <c r="K4616" s="37" t="str">
        <f>VLOOKUP(Tabela14[[#This Row],[CÓDIGO]],[1]fornnecedor!$A:$G,7,0)</f>
        <v>ESMALTES</v>
      </c>
    </row>
    <row r="4617" spans="1:11" x14ac:dyDescent="0.3">
      <c r="A4617" s="15">
        <v>85493</v>
      </c>
      <c r="B4617" s="15" t="str">
        <f>VLOOKUP(Tabela14[[#This Row],[CÓDIGO]],[1]fornnecedor!$A:$E,5,0)</f>
        <v>DISSOLTEX IND QUIMICA LTDA</v>
      </c>
      <c r="C4617" s="16" t="s">
        <v>4983</v>
      </c>
      <c r="D4617" s="16" t="s">
        <v>549</v>
      </c>
      <c r="E4617" s="22">
        <v>0</v>
      </c>
      <c r="F4617" s="30">
        <v>5</v>
      </c>
      <c r="G4617" s="17">
        <v>445.75</v>
      </c>
      <c r="H4617" s="11">
        <f t="shared" si="144"/>
        <v>0</v>
      </c>
      <c r="I4617" s="12">
        <f t="shared" si="145"/>
        <v>2228.75</v>
      </c>
      <c r="J4617" s="13" t="s">
        <v>1105</v>
      </c>
      <c r="K4617" s="37" t="str">
        <f>VLOOKUP(Tabela14[[#This Row],[CÓDIGO]],[1]fornnecedor!$A:$G,7,0)</f>
        <v>TINTA EM PÓ</v>
      </c>
    </row>
    <row r="4618" spans="1:11" x14ac:dyDescent="0.3">
      <c r="A4618" s="8">
        <v>85302</v>
      </c>
      <c r="B4618" s="8" t="str">
        <f>VLOOKUP(Tabela14[[#This Row],[CÓDIGO]],[1]fornnecedor!$A:$E,5,0)</f>
        <v>BRASILUX TINTAS TECNICAS LTDA</v>
      </c>
      <c r="C4618" s="9" t="s">
        <v>4985</v>
      </c>
      <c r="D4618" s="9" t="s">
        <v>549</v>
      </c>
      <c r="E4618" s="23">
        <v>0</v>
      </c>
      <c r="F4618" s="31">
        <v>30</v>
      </c>
      <c r="G4618" s="10">
        <v>75.2</v>
      </c>
      <c r="H4618" s="11">
        <f t="shared" si="144"/>
        <v>0</v>
      </c>
      <c r="I4618" s="12">
        <f t="shared" si="145"/>
        <v>2256</v>
      </c>
      <c r="J4618" s="13" t="s">
        <v>1105</v>
      </c>
      <c r="K4618" s="37" t="str">
        <f>VLOOKUP(Tabela14[[#This Row],[CÓDIGO]],[1]fornnecedor!$A:$G,7,0)</f>
        <v>ESMALTES</v>
      </c>
    </row>
    <row r="4619" spans="1:11" x14ac:dyDescent="0.3">
      <c r="A4619" s="15">
        <v>84405</v>
      </c>
      <c r="B4619" s="15" t="str">
        <f>VLOOKUP(Tabela14[[#This Row],[CÓDIGO]],[1]fornnecedor!$A:$E,5,0)</f>
        <v>BRASILUX TINTAS TECNICAS LTDA</v>
      </c>
      <c r="C4619" s="16" t="s">
        <v>4988</v>
      </c>
      <c r="D4619" s="16" t="s">
        <v>549</v>
      </c>
      <c r="E4619" s="22">
        <v>0</v>
      </c>
      <c r="F4619" s="30">
        <v>17</v>
      </c>
      <c r="G4619" s="17">
        <v>133.6</v>
      </c>
      <c r="H4619" s="11">
        <f t="shared" si="144"/>
        <v>0</v>
      </c>
      <c r="I4619" s="12">
        <f t="shared" si="145"/>
        <v>2271.1999999999998</v>
      </c>
      <c r="J4619" s="13" t="s">
        <v>1105</v>
      </c>
      <c r="K4619" s="37" t="str">
        <f>VLOOKUP(Tabela14[[#This Row],[CÓDIGO]],[1]fornnecedor!$A:$G,7,0)</f>
        <v>TINTA PARA PISO</v>
      </c>
    </row>
    <row r="4620" spans="1:11" x14ac:dyDescent="0.3">
      <c r="A4620" s="8">
        <v>23350</v>
      </c>
      <c r="B4620" s="8" t="str">
        <f>VLOOKUP(Tabela14[[#This Row],[CÓDIGO]],[1]fornnecedor!$A:$E,5,0)</f>
        <v>3M DO BRASIL LTDA</v>
      </c>
      <c r="C4620" s="9" t="s">
        <v>4989</v>
      </c>
      <c r="D4620" s="9" t="s">
        <v>366</v>
      </c>
      <c r="E4620" s="23">
        <v>0</v>
      </c>
      <c r="F4620" s="31">
        <v>19</v>
      </c>
      <c r="G4620" s="10">
        <v>119.6</v>
      </c>
      <c r="H4620" s="11">
        <f t="shared" si="144"/>
        <v>0</v>
      </c>
      <c r="I4620" s="12">
        <f t="shared" si="145"/>
        <v>2272.4</v>
      </c>
      <c r="J4620" s="13" t="s">
        <v>1105</v>
      </c>
      <c r="K4620" s="37" t="str">
        <f>VLOOKUP(Tabela14[[#This Row],[CÓDIGO]],[1]fornnecedor!$A:$G,7,0)</f>
        <v>BOINAS PARA POLIMENTO</v>
      </c>
    </row>
    <row r="4621" spans="1:11" x14ac:dyDescent="0.3">
      <c r="A4621" s="15">
        <v>86981</v>
      </c>
      <c r="B4621" s="15" t="str">
        <f>VLOOKUP(Tabela14[[#This Row],[CÓDIGO]],[1]fornnecedor!$A:$E,5,0)</f>
        <v>KARCHER IND E COM LTDA</v>
      </c>
      <c r="C4621" s="16" t="s">
        <v>4991</v>
      </c>
      <c r="D4621" s="16" t="s">
        <v>844</v>
      </c>
      <c r="E4621" s="22">
        <v>0</v>
      </c>
      <c r="F4621" s="30">
        <v>6</v>
      </c>
      <c r="G4621" s="17">
        <v>380</v>
      </c>
      <c r="H4621" s="11">
        <f t="shared" si="144"/>
        <v>0</v>
      </c>
      <c r="I4621" s="12">
        <f t="shared" si="145"/>
        <v>2280</v>
      </c>
      <c r="J4621" s="13" t="s">
        <v>1105</v>
      </c>
      <c r="K4621" s="37" t="str">
        <f>VLOOKUP(Tabela14[[#This Row],[CÓDIGO]],[1]fornnecedor!$A:$G,7,0)</f>
        <v>LINHA DE HIGENIZAÇÃO E ESTÉTICA  AUTOMOTIVA VONIX</v>
      </c>
    </row>
    <row r="4622" spans="1:11" x14ac:dyDescent="0.3">
      <c r="A4622" s="8">
        <v>24088</v>
      </c>
      <c r="B4622" s="8" t="str">
        <f>VLOOKUP(Tabela14[[#This Row],[CÓDIGO]],[1]fornnecedor!$A:$E,5,0)</f>
        <v>SKYLACK TINTAS E VERNIZES LTDA</v>
      </c>
      <c r="C4622" s="9" t="s">
        <v>4994</v>
      </c>
      <c r="D4622" s="9" t="s">
        <v>1114</v>
      </c>
      <c r="E4622" s="23">
        <v>0</v>
      </c>
      <c r="F4622" s="31">
        <v>410</v>
      </c>
      <c r="G4622" s="10">
        <v>5.71</v>
      </c>
      <c r="H4622" s="11">
        <f t="shared" si="144"/>
        <v>0</v>
      </c>
      <c r="I4622" s="12">
        <f t="shared" si="145"/>
        <v>2341.1</v>
      </c>
      <c r="J4622" s="13" t="s">
        <v>1105</v>
      </c>
      <c r="K4622" s="37" t="str">
        <f>VLOOKUP(Tabela14[[#This Row],[CÓDIGO]],[1]fornnecedor!$A:$G,7,0)</f>
        <v>EMBALAGEM</v>
      </c>
    </row>
    <row r="4623" spans="1:11" x14ac:dyDescent="0.3">
      <c r="A4623" s="8">
        <v>85598</v>
      </c>
      <c r="B4623" s="8" t="str">
        <f>VLOOKUP(Tabela14[[#This Row],[CÓDIGO]],[1]fornnecedor!$A:$E,5,0)</f>
        <v>CELSO CAVINI DIAS SERRALHERIA ME</v>
      </c>
      <c r="C4623" s="9" t="s">
        <v>4997</v>
      </c>
      <c r="D4623" s="9" t="s">
        <v>4442</v>
      </c>
      <c r="E4623" s="23">
        <v>0</v>
      </c>
      <c r="F4623" s="31">
        <v>10</v>
      </c>
      <c r="G4623" s="10">
        <v>235</v>
      </c>
      <c r="H4623" s="11">
        <f t="shared" si="144"/>
        <v>0</v>
      </c>
      <c r="I4623" s="12">
        <f t="shared" si="145"/>
        <v>2350</v>
      </c>
      <c r="J4623" s="13" t="s">
        <v>1105</v>
      </c>
      <c r="K4623" s="37" t="str">
        <f>VLOOKUP(Tabela14[[#This Row],[CÓDIGO]],[1]fornnecedor!$A:$G,7,0)</f>
        <v>CAVALETES</v>
      </c>
    </row>
    <row r="4624" spans="1:11" x14ac:dyDescent="0.3">
      <c r="A4624" s="8">
        <v>85309</v>
      </c>
      <c r="B4624" s="8" t="str">
        <f>VLOOKUP(Tabela14[[#This Row],[CÓDIGO]],[1]fornnecedor!$A:$E,5,0)</f>
        <v>BRASILUX TINTAS TECNICAS LTDA</v>
      </c>
      <c r="C4624" s="9" t="s">
        <v>5002</v>
      </c>
      <c r="D4624" s="9" t="s">
        <v>549</v>
      </c>
      <c r="E4624" s="23">
        <v>0</v>
      </c>
      <c r="F4624" s="31">
        <v>24</v>
      </c>
      <c r="G4624" s="10">
        <v>98.99</v>
      </c>
      <c r="H4624" s="11">
        <f t="shared" si="144"/>
        <v>0</v>
      </c>
      <c r="I4624" s="12">
        <f t="shared" si="145"/>
        <v>2375.7599999999998</v>
      </c>
      <c r="J4624" s="13" t="s">
        <v>1105</v>
      </c>
      <c r="K4624" s="37" t="str">
        <f>VLOOKUP(Tabela14[[#This Row],[CÓDIGO]],[1]fornnecedor!$A:$G,7,0)</f>
        <v>TEXTURA</v>
      </c>
    </row>
    <row r="4625" spans="1:11" x14ac:dyDescent="0.3">
      <c r="A4625" s="8">
        <v>85503</v>
      </c>
      <c r="B4625" s="8" t="str">
        <f>VLOOKUP(Tabela14[[#This Row],[CÓDIGO]],[1]fornnecedor!$A:$E,5,0)</f>
        <v>BRASILUX TINTAS TECNICAS LTDA</v>
      </c>
      <c r="C4625" s="9" t="s">
        <v>5003</v>
      </c>
      <c r="D4625" s="9" t="s">
        <v>549</v>
      </c>
      <c r="E4625" s="23">
        <v>0</v>
      </c>
      <c r="F4625" s="31">
        <v>11</v>
      </c>
      <c r="G4625" s="10">
        <v>217.71</v>
      </c>
      <c r="H4625" s="11">
        <f t="shared" si="144"/>
        <v>0</v>
      </c>
      <c r="I4625" s="12">
        <f t="shared" si="145"/>
        <v>2394.81</v>
      </c>
      <c r="J4625" s="13" t="s">
        <v>1105</v>
      </c>
      <c r="K4625" s="37" t="str">
        <f>VLOOKUP(Tabela14[[#This Row],[CÓDIGO]],[1]fornnecedor!$A:$G,7,0)</f>
        <v>KIT BRASCORTEN</v>
      </c>
    </row>
    <row r="4626" spans="1:11" x14ac:dyDescent="0.3">
      <c r="A4626" s="8">
        <v>84151</v>
      </c>
      <c r="B4626" s="8" t="str">
        <f>VLOOKUP(Tabela14[[#This Row],[CÓDIGO]],[1]fornnecedor!$A:$E,5,0)</f>
        <v>BRASILUX TINTAS TECNICAS LTDA</v>
      </c>
      <c r="C4626" s="9" t="s">
        <v>5004</v>
      </c>
      <c r="D4626" s="9" t="s">
        <v>549</v>
      </c>
      <c r="E4626" s="23">
        <v>0</v>
      </c>
      <c r="F4626" s="31">
        <v>44</v>
      </c>
      <c r="G4626" s="10">
        <v>54.55</v>
      </c>
      <c r="H4626" s="11">
        <f t="shared" si="144"/>
        <v>0</v>
      </c>
      <c r="I4626" s="12">
        <f t="shared" si="145"/>
        <v>2400.1999999999998</v>
      </c>
      <c r="J4626" s="13" t="s">
        <v>1105</v>
      </c>
      <c r="K4626" s="37" t="str">
        <f>VLOOKUP(Tabela14[[#This Row],[CÓDIGO]],[1]fornnecedor!$A:$G,7,0)</f>
        <v>ESMALTES</v>
      </c>
    </row>
    <row r="4627" spans="1:11" x14ac:dyDescent="0.3">
      <c r="A4627" s="15">
        <v>84995</v>
      </c>
      <c r="B4627" s="15" t="str">
        <f>VLOOKUP(Tabela14[[#This Row],[CÓDIGO]],[1]fornnecedor!$A:$E,5,0)</f>
        <v>BRASILUX TINTAS TECNICAS LTDA</v>
      </c>
      <c r="C4627" s="16" t="s">
        <v>5005</v>
      </c>
      <c r="D4627" s="16" t="s">
        <v>549</v>
      </c>
      <c r="E4627" s="22">
        <v>0</v>
      </c>
      <c r="F4627" s="30">
        <v>18</v>
      </c>
      <c r="G4627" s="17">
        <v>133.93</v>
      </c>
      <c r="H4627" s="11">
        <f t="shared" si="144"/>
        <v>0</v>
      </c>
      <c r="I4627" s="12">
        <f t="shared" si="145"/>
        <v>2410.7400000000002</v>
      </c>
      <c r="J4627" s="13" t="s">
        <v>1105</v>
      </c>
      <c r="K4627" s="37" t="str">
        <f>VLOOKUP(Tabela14[[#This Row],[CÓDIGO]],[1]fornnecedor!$A:$G,7,0)</f>
        <v>BASES IMOBILIÁRIAS</v>
      </c>
    </row>
    <row r="4628" spans="1:11" x14ac:dyDescent="0.3">
      <c r="A4628" s="8">
        <v>84443</v>
      </c>
      <c r="B4628" s="8" t="str">
        <f>VLOOKUP(Tabela14[[#This Row],[CÓDIGO]],[1]fornnecedor!$A:$E,5,0)</f>
        <v>ATLANTA INDUSTRIA, IMPORTACAO E COMERCIO LTDA</v>
      </c>
      <c r="C4628" s="9" t="s">
        <v>5008</v>
      </c>
      <c r="D4628" s="9" t="s">
        <v>4304</v>
      </c>
      <c r="E4628" s="23">
        <v>0</v>
      </c>
      <c r="F4628" s="31">
        <v>1</v>
      </c>
      <c r="G4628" s="10">
        <v>2422.69</v>
      </c>
      <c r="H4628" s="11">
        <f t="shared" si="144"/>
        <v>0</v>
      </c>
      <c r="I4628" s="12">
        <f t="shared" si="145"/>
        <v>2422.69</v>
      </c>
      <c r="J4628" s="13" t="s">
        <v>1105</v>
      </c>
      <c r="K4628" s="37" t="str">
        <f>VLOOKUP(Tabela14[[#This Row],[CÓDIGO]],[1]fornnecedor!$A:$G,7,0)</f>
        <v>APLICADORES / ADAPTADORES / ENGATES / SUPORTES</v>
      </c>
    </row>
    <row r="4629" spans="1:11" x14ac:dyDescent="0.3">
      <c r="A4629" s="15">
        <v>84913</v>
      </c>
      <c r="B4629" s="15" t="str">
        <f>VLOOKUP(Tabela14[[#This Row],[CÓDIGO]],[1]fornnecedor!$A:$E,5,0)</f>
        <v>BRASILUX TINTAS TECNICAS LTDA</v>
      </c>
      <c r="C4629" s="16" t="s">
        <v>5012</v>
      </c>
      <c r="D4629" s="16" t="s">
        <v>549</v>
      </c>
      <c r="E4629" s="22">
        <v>0</v>
      </c>
      <c r="F4629" s="30">
        <v>7</v>
      </c>
      <c r="G4629" s="17">
        <v>351.6</v>
      </c>
      <c r="H4629" s="11">
        <f t="shared" si="144"/>
        <v>0</v>
      </c>
      <c r="I4629" s="12">
        <f t="shared" si="145"/>
        <v>2461.2000000000003</v>
      </c>
      <c r="J4629" s="13" t="s">
        <v>1105</v>
      </c>
      <c r="K4629" s="37" t="str">
        <f>VLOOKUP(Tabela14[[#This Row],[CÓDIGO]],[1]fornnecedor!$A:$G,7,0)</f>
        <v>TINTA PARA PISO</v>
      </c>
    </row>
    <row r="4630" spans="1:11" x14ac:dyDescent="0.3">
      <c r="A4630" s="8">
        <v>86547</v>
      </c>
      <c r="B4630" s="8" t="str">
        <f>VLOOKUP(Tabela14[[#This Row],[CÓDIGO]],[1]fornnecedor!$A:$E,5,0)</f>
        <v>AKZO NOBEL LTDA DECOR</v>
      </c>
      <c r="C4630" s="9" t="s">
        <v>5015</v>
      </c>
      <c r="D4630" s="9" t="s">
        <v>543</v>
      </c>
      <c r="E4630" s="23">
        <v>0</v>
      </c>
      <c r="F4630" s="31">
        <v>7</v>
      </c>
      <c r="G4630" s="10">
        <v>352.18</v>
      </c>
      <c r="H4630" s="11">
        <f t="shared" si="144"/>
        <v>0</v>
      </c>
      <c r="I4630" s="12">
        <f t="shared" si="145"/>
        <v>2465.2600000000002</v>
      </c>
      <c r="J4630" s="13" t="s">
        <v>1105</v>
      </c>
      <c r="K4630" s="37" t="str">
        <f>VLOOKUP(Tabela14[[#This Row],[CÓDIGO]],[1]fornnecedor!$A:$G,7,0)</f>
        <v>BASES IMOBILIÁRIAS</v>
      </c>
    </row>
    <row r="4631" spans="1:11" x14ac:dyDescent="0.3">
      <c r="A4631" s="8">
        <v>9970</v>
      </c>
      <c r="B4631" s="8" t="str">
        <f>VLOOKUP(Tabela14[[#This Row],[CÓDIGO]],[1]fornnecedor!$A:$E,5,0)</f>
        <v>AKZO NOBEL LTDA AUTO</v>
      </c>
      <c r="C4631" s="9" t="s">
        <v>5017</v>
      </c>
      <c r="D4631" s="9" t="s">
        <v>127</v>
      </c>
      <c r="E4631" s="23">
        <v>0</v>
      </c>
      <c r="F4631" s="31">
        <v>6</v>
      </c>
      <c r="G4631" s="10">
        <v>412.25</v>
      </c>
      <c r="H4631" s="11">
        <f t="shared" si="144"/>
        <v>0</v>
      </c>
      <c r="I4631" s="12">
        <f t="shared" si="145"/>
        <v>2473.5</v>
      </c>
      <c r="J4631" s="13" t="s">
        <v>1105</v>
      </c>
      <c r="K4631" s="37" t="str">
        <f>VLOOKUP(Tabela14[[#This Row],[CÓDIGO]],[1]fornnecedor!$A:$G,7,0)</f>
        <v>BASES POLIÉSTER</v>
      </c>
    </row>
    <row r="4632" spans="1:11" x14ac:dyDescent="0.3">
      <c r="A4632" s="8">
        <v>85482</v>
      </c>
      <c r="B4632" s="8" t="str">
        <f>VLOOKUP(Tabela14[[#This Row],[CÓDIGO]],[1]fornnecedor!$A:$E,5,0)</f>
        <v>SKYLACK TINTAS E VERNIZES LTDA</v>
      </c>
      <c r="C4632" s="9" t="s">
        <v>5018</v>
      </c>
      <c r="D4632" s="9" t="s">
        <v>1114</v>
      </c>
      <c r="E4632" s="23">
        <v>0</v>
      </c>
      <c r="F4632" s="31">
        <v>17</v>
      </c>
      <c r="G4632" s="10">
        <v>146.44</v>
      </c>
      <c r="H4632" s="11">
        <f t="shared" si="144"/>
        <v>0</v>
      </c>
      <c r="I4632" s="12">
        <f t="shared" si="145"/>
        <v>2489.48</v>
      </c>
      <c r="J4632" s="13" t="s">
        <v>1105</v>
      </c>
      <c r="K4632" s="37" t="str">
        <f>VLOOKUP(Tabela14[[#This Row],[CÓDIGO]],[1]fornnecedor!$A:$G,7,0)</f>
        <v>BASES PU</v>
      </c>
    </row>
    <row r="4633" spans="1:11" x14ac:dyDescent="0.3">
      <c r="A4633" s="15">
        <v>86145</v>
      </c>
      <c r="B4633" s="15" t="str">
        <f>VLOOKUP(Tabela14[[#This Row],[CÓDIGO]],[1]fornnecedor!$A:$E,5,0)</f>
        <v>AKZO NOBEL LTDA DECOR</v>
      </c>
      <c r="C4633" s="16" t="s">
        <v>5019</v>
      </c>
      <c r="D4633" s="16" t="s">
        <v>2498</v>
      </c>
      <c r="E4633" s="22">
        <v>0</v>
      </c>
      <c r="F4633" s="30">
        <v>12</v>
      </c>
      <c r="G4633" s="17">
        <v>207.77</v>
      </c>
      <c r="H4633" s="11">
        <f t="shared" si="144"/>
        <v>0</v>
      </c>
      <c r="I4633" s="12">
        <f t="shared" si="145"/>
        <v>2493.2400000000002</v>
      </c>
      <c r="J4633" s="13" t="s">
        <v>1105</v>
      </c>
      <c r="K4633" s="37" t="str">
        <f>VLOOKUP(Tabela14[[#This Row],[CÓDIGO]],[1]fornnecedor!$A:$G,7,0)</f>
        <v>LINHA MOVELEIRA</v>
      </c>
    </row>
    <row r="4634" spans="1:11" x14ac:dyDescent="0.3">
      <c r="A4634" s="8">
        <v>84370</v>
      </c>
      <c r="B4634" s="8" t="str">
        <f>VLOOKUP(Tabela14[[#This Row],[CÓDIGO]],[1]fornnecedor!$A:$E,5,0)</f>
        <v>BRASILUX TINTAS TECNICAS LTDA</v>
      </c>
      <c r="C4634" s="9" t="s">
        <v>5020</v>
      </c>
      <c r="D4634" s="9" t="s">
        <v>549</v>
      </c>
      <c r="E4634" s="23">
        <v>0</v>
      </c>
      <c r="F4634" s="31">
        <v>17</v>
      </c>
      <c r="G4634" s="10">
        <v>148.69999999999999</v>
      </c>
      <c r="H4634" s="11">
        <f t="shared" si="144"/>
        <v>0</v>
      </c>
      <c r="I4634" s="12">
        <f t="shared" si="145"/>
        <v>2527.8999999999996</v>
      </c>
      <c r="J4634" s="13" t="s">
        <v>1105</v>
      </c>
      <c r="K4634" s="37" t="str">
        <f>VLOOKUP(Tabela14[[#This Row],[CÓDIGO]],[1]fornnecedor!$A:$G,7,0)</f>
        <v>TINTA PAREDE</v>
      </c>
    </row>
    <row r="4635" spans="1:11" x14ac:dyDescent="0.3">
      <c r="A4635" s="8">
        <v>23858</v>
      </c>
      <c r="B4635" s="8" t="str">
        <f>VLOOKUP(Tabela14[[#This Row],[CÓDIGO]],[1]fornnecedor!$A:$E,5,0)</f>
        <v>ANJO QUIMICA DO BRASIL LTDA</v>
      </c>
      <c r="C4635" s="9" t="s">
        <v>5021</v>
      </c>
      <c r="D4635" s="9" t="s">
        <v>503</v>
      </c>
      <c r="E4635" s="23">
        <v>0</v>
      </c>
      <c r="F4635" s="31">
        <v>30</v>
      </c>
      <c r="G4635" s="10">
        <v>84.62</v>
      </c>
      <c r="H4635" s="11">
        <f t="shared" si="144"/>
        <v>0</v>
      </c>
      <c r="I4635" s="12">
        <f t="shared" si="145"/>
        <v>2538.6000000000004</v>
      </c>
      <c r="J4635" s="13" t="s">
        <v>1105</v>
      </c>
      <c r="K4635" s="37" t="str">
        <f>VLOOKUP(Tabela14[[#This Row],[CÓDIGO]],[1]fornnecedor!$A:$G,7,0)</f>
        <v>ESMALTES</v>
      </c>
    </row>
    <row r="4636" spans="1:11" x14ac:dyDescent="0.3">
      <c r="A4636" s="15">
        <v>84805</v>
      </c>
      <c r="B4636" s="15" t="str">
        <f>VLOOKUP(Tabela14[[#This Row],[CÓDIGO]],[1]fornnecedor!$A:$E,5,0)</f>
        <v>BRASILUX TINTAS TECNICAS LTDA</v>
      </c>
      <c r="C4636" s="16" t="s">
        <v>5023</v>
      </c>
      <c r="D4636" s="16" t="s">
        <v>549</v>
      </c>
      <c r="E4636" s="22">
        <v>0</v>
      </c>
      <c r="F4636" s="30">
        <v>23</v>
      </c>
      <c r="G4636" s="17">
        <v>110.69</v>
      </c>
      <c r="H4636" s="11">
        <f t="shared" si="144"/>
        <v>0</v>
      </c>
      <c r="I4636" s="12">
        <f t="shared" si="145"/>
        <v>2545.87</v>
      </c>
      <c r="J4636" s="13" t="s">
        <v>1105</v>
      </c>
      <c r="K4636" s="37" t="str">
        <f>VLOOKUP(Tabela14[[#This Row],[CÓDIGO]],[1]fornnecedor!$A:$G,7,0)</f>
        <v>EPOXI</v>
      </c>
    </row>
    <row r="4637" spans="1:11" x14ac:dyDescent="0.3">
      <c r="A4637" s="8">
        <v>85524</v>
      </c>
      <c r="B4637" s="8" t="str">
        <f>VLOOKUP(Tabela14[[#This Row],[CÓDIGO]],[1]fornnecedor!$A:$E,5,0)</f>
        <v>MARTELENA ALMEIDA INDUSTRIA E COMERCIO DE TINTAS EIRELI</v>
      </c>
      <c r="C4637" s="9" t="s">
        <v>5024</v>
      </c>
      <c r="D4637" s="9" t="s">
        <v>830</v>
      </c>
      <c r="E4637" s="23">
        <v>0</v>
      </c>
      <c r="F4637" s="31">
        <v>25</v>
      </c>
      <c r="G4637" s="10">
        <v>101.86</v>
      </c>
      <c r="H4637" s="11">
        <f t="shared" si="144"/>
        <v>0</v>
      </c>
      <c r="I4637" s="12">
        <f t="shared" si="145"/>
        <v>2546.5</v>
      </c>
      <c r="J4637" s="13" t="s">
        <v>1105</v>
      </c>
      <c r="K4637" s="37" t="str">
        <f>VLOOKUP(Tabela14[[#This Row],[CÓDIGO]],[1]fornnecedor!$A:$G,7,0)</f>
        <v>PEDRAS NATURAIS</v>
      </c>
    </row>
    <row r="4638" spans="1:11" x14ac:dyDescent="0.3">
      <c r="A4638" s="15">
        <v>23793</v>
      </c>
      <c r="B4638" s="15" t="str">
        <f>VLOOKUP(Tabela14[[#This Row],[CÓDIGO]],[1]fornnecedor!$A:$E,5,0)</f>
        <v>ETITEC SOLUCOES INTELIGENTES</v>
      </c>
      <c r="C4638" s="16" t="s">
        <v>5027</v>
      </c>
      <c r="D4638" s="16" t="s">
        <v>1309</v>
      </c>
      <c r="E4638" s="22">
        <v>0</v>
      </c>
      <c r="F4638" s="30">
        <v>600</v>
      </c>
      <c r="G4638" s="17">
        <v>4.33</v>
      </c>
      <c r="H4638" s="11">
        <f t="shared" si="144"/>
        <v>0</v>
      </c>
      <c r="I4638" s="12">
        <f t="shared" si="145"/>
        <v>2598</v>
      </c>
      <c r="J4638" s="13" t="s">
        <v>1105</v>
      </c>
      <c r="K4638" s="37" t="str">
        <f>VLOOKUP(Tabela14[[#This Row],[CÓDIGO]],[1]fornnecedor!$A:$G,7,0)</f>
        <v>GRUPO CONVERSAO</v>
      </c>
    </row>
    <row r="4639" spans="1:11" x14ac:dyDescent="0.3">
      <c r="A4639" s="8">
        <v>84875</v>
      </c>
      <c r="B4639" s="8" t="str">
        <f>VLOOKUP(Tabela14[[#This Row],[CÓDIGO]],[1]fornnecedor!$A:$E,5,0)</f>
        <v>ROBERLO DO BRASIL LTDA</v>
      </c>
      <c r="C4639" s="9" t="s">
        <v>5030</v>
      </c>
      <c r="D4639" s="9" t="s">
        <v>2513</v>
      </c>
      <c r="E4639" s="23">
        <v>0</v>
      </c>
      <c r="F4639" s="31">
        <v>18</v>
      </c>
      <c r="G4639" s="10">
        <v>146.6</v>
      </c>
      <c r="H4639" s="11">
        <f t="shared" si="144"/>
        <v>0</v>
      </c>
      <c r="I4639" s="12">
        <f t="shared" si="145"/>
        <v>2638.7999999999997</v>
      </c>
      <c r="J4639" s="13" t="s">
        <v>1105</v>
      </c>
      <c r="K4639" s="37" t="str">
        <f>VLOOKUP(Tabela14[[#This Row],[CÓDIGO]],[1]fornnecedor!$A:$G,7,0)</f>
        <v>LAMINAÇÃO / PROTEÇÃO</v>
      </c>
    </row>
    <row r="4640" spans="1:11" x14ac:dyDescent="0.3">
      <c r="A4640" s="8">
        <v>86592</v>
      </c>
      <c r="B4640" s="8" t="str">
        <f>VLOOKUP(Tabela14[[#This Row],[CÓDIGO]],[1]fornnecedor!$A:$E,5,0)</f>
        <v>AKZO NOBEL LTDA DECOR</v>
      </c>
      <c r="C4640" s="9" t="s">
        <v>5034</v>
      </c>
      <c r="D4640" s="9" t="s">
        <v>543</v>
      </c>
      <c r="E4640" s="23">
        <v>0</v>
      </c>
      <c r="F4640" s="31">
        <v>7.99</v>
      </c>
      <c r="G4640" s="10">
        <v>335.78</v>
      </c>
      <c r="H4640" s="11">
        <f t="shared" si="144"/>
        <v>0</v>
      </c>
      <c r="I4640" s="12">
        <f t="shared" si="145"/>
        <v>2682.8822</v>
      </c>
      <c r="J4640" s="13" t="s">
        <v>1105</v>
      </c>
      <c r="K4640" s="37" t="str">
        <f>VLOOKUP(Tabela14[[#This Row],[CÓDIGO]],[1]fornnecedor!$A:$G,7,0)</f>
        <v>PIGMENTOS IMOBILIÁRIOS</v>
      </c>
    </row>
    <row r="4641" spans="1:11" x14ac:dyDescent="0.3">
      <c r="A4641" s="15">
        <v>23541</v>
      </c>
      <c r="B4641" s="15" t="str">
        <f>VLOOKUP(Tabela14[[#This Row],[CÓDIGO]],[1]fornnecedor!$A:$E,5,0)</f>
        <v>COM.ALVORADA LIMPEZA E DESCARTAVEIS</v>
      </c>
      <c r="C4641" s="16" t="s">
        <v>465</v>
      </c>
      <c r="D4641" s="16" t="s">
        <v>466</v>
      </c>
      <c r="E4641" s="22">
        <v>0</v>
      </c>
      <c r="F4641" s="31">
        <v>0</v>
      </c>
      <c r="G4641" s="17">
        <v>69.3</v>
      </c>
      <c r="H4641" s="11">
        <f t="shared" si="144"/>
        <v>0</v>
      </c>
      <c r="I4641" s="12">
        <f t="shared" si="145"/>
        <v>0</v>
      </c>
      <c r="J4641" s="13" t="s">
        <v>1105</v>
      </c>
      <c r="K4641" s="37" t="str">
        <f>VLOOKUP(Tabela14[[#This Row],[CÓDIGO]],[1]fornnecedor!$A:$G,7,0)</f>
        <v>GRUPO CONVERSAO</v>
      </c>
    </row>
    <row r="4642" spans="1:11" x14ac:dyDescent="0.3">
      <c r="A4642" s="15">
        <v>85332</v>
      </c>
      <c r="B4642" s="15" t="str">
        <f>VLOOKUP(Tabela14[[#This Row],[CÓDIGO]],[1]fornnecedor!$A:$E,5,0)</f>
        <v>DISSOLTEX IND QUIMICA LTDA</v>
      </c>
      <c r="C4642" s="16" t="s">
        <v>820</v>
      </c>
      <c r="D4642" s="16" t="s">
        <v>549</v>
      </c>
      <c r="E4642" s="22">
        <v>0</v>
      </c>
      <c r="F4642" s="30">
        <v>6</v>
      </c>
      <c r="G4642" s="17">
        <v>463.45</v>
      </c>
      <c r="H4642" s="11">
        <f t="shared" si="144"/>
        <v>0</v>
      </c>
      <c r="I4642" s="12">
        <f t="shared" si="145"/>
        <v>2780.7</v>
      </c>
      <c r="J4642" s="13" t="s">
        <v>1105</v>
      </c>
      <c r="K4642" s="37" t="str">
        <f>VLOOKUP(Tabela14[[#This Row],[CÓDIGO]],[1]fornnecedor!$A:$G,7,0)</f>
        <v>TINTA EM PÓ</v>
      </c>
    </row>
    <row r="4643" spans="1:11" x14ac:dyDescent="0.3">
      <c r="A4643" s="15">
        <v>23004</v>
      </c>
      <c r="B4643" s="15" t="str">
        <f>VLOOKUP(Tabela14[[#This Row],[CÓDIGO]],[1]fornnecedor!$A:$E,5,0)</f>
        <v>AKZO NOBEL LTDA AUTO</v>
      </c>
      <c r="C4643" s="16" t="s">
        <v>5041</v>
      </c>
      <c r="D4643" s="16" t="s">
        <v>103</v>
      </c>
      <c r="E4643" s="22">
        <v>0</v>
      </c>
      <c r="F4643" s="30">
        <v>9.83</v>
      </c>
      <c r="G4643" s="17">
        <v>285.20999999999998</v>
      </c>
      <c r="H4643" s="11">
        <f t="shared" si="144"/>
        <v>0</v>
      </c>
      <c r="I4643" s="12">
        <f t="shared" si="145"/>
        <v>2803.6142999999997</v>
      </c>
      <c r="J4643" s="13" t="s">
        <v>1105</v>
      </c>
      <c r="K4643" s="37" t="str">
        <f>VLOOKUP(Tabela14[[#This Row],[CÓDIGO]],[1]fornnecedor!$A:$G,7,0)</f>
        <v>BASES PU</v>
      </c>
    </row>
    <row r="4644" spans="1:11" x14ac:dyDescent="0.3">
      <c r="A4644" s="15">
        <v>86214</v>
      </c>
      <c r="B4644" s="15" t="str">
        <f>VLOOKUP(Tabela14[[#This Row],[CÓDIGO]],[1]fornnecedor!$A:$E,5,0)</f>
        <v>AKZO NOBEL LTDA DECOR</v>
      </c>
      <c r="C4644" s="16" t="s">
        <v>5045</v>
      </c>
      <c r="D4644" s="16" t="s">
        <v>543</v>
      </c>
      <c r="E4644" s="22">
        <v>0</v>
      </c>
      <c r="F4644" s="30">
        <v>7</v>
      </c>
      <c r="G4644" s="17">
        <v>404.5</v>
      </c>
      <c r="H4644" s="11">
        <f t="shared" si="144"/>
        <v>0</v>
      </c>
      <c r="I4644" s="12">
        <f t="shared" si="145"/>
        <v>2831.5</v>
      </c>
      <c r="J4644" s="13" t="s">
        <v>1105</v>
      </c>
      <c r="K4644" s="37" t="str">
        <f>VLOOKUP(Tabela14[[#This Row],[CÓDIGO]],[1]fornnecedor!$A:$G,7,0)</f>
        <v>BASES IMOBILIÁRIAS</v>
      </c>
    </row>
    <row r="4645" spans="1:11" x14ac:dyDescent="0.3">
      <c r="A4645" s="15">
        <v>9849</v>
      </c>
      <c r="B4645" s="15" t="str">
        <f>VLOOKUP(Tabela14[[#This Row],[CÓDIGO]],[1]fornnecedor!$A:$E,5,0)</f>
        <v>AKZO NOBEL LTDA AUTO</v>
      </c>
      <c r="C4645" s="16" t="s">
        <v>5046</v>
      </c>
      <c r="D4645" s="16" t="s">
        <v>103</v>
      </c>
      <c r="E4645" s="22">
        <v>0</v>
      </c>
      <c r="F4645" s="30">
        <v>7.44</v>
      </c>
      <c r="G4645" s="17">
        <v>384.15</v>
      </c>
      <c r="H4645" s="11">
        <f t="shared" si="144"/>
        <v>0</v>
      </c>
      <c r="I4645" s="12">
        <f t="shared" si="145"/>
        <v>2858.076</v>
      </c>
      <c r="J4645" s="13" t="s">
        <v>1105</v>
      </c>
      <c r="K4645" s="37" t="str">
        <f>VLOOKUP(Tabela14[[#This Row],[CÓDIGO]],[1]fornnecedor!$A:$G,7,0)</f>
        <v>BASES PU</v>
      </c>
    </row>
    <row r="4646" spans="1:11" x14ac:dyDescent="0.3">
      <c r="A4646" s="8">
        <v>85360</v>
      </c>
      <c r="B4646" s="8" t="str">
        <f>VLOOKUP(Tabela14[[#This Row],[CÓDIGO]],[1]fornnecedor!$A:$E,5,0)</f>
        <v>BRASILUX TINTAS TECNICAS LTDA</v>
      </c>
      <c r="C4646" s="9" t="s">
        <v>5049</v>
      </c>
      <c r="D4646" s="9" t="s">
        <v>549</v>
      </c>
      <c r="E4646" s="23">
        <v>0</v>
      </c>
      <c r="F4646" s="31">
        <v>224</v>
      </c>
      <c r="G4646" s="10">
        <v>12.9</v>
      </c>
      <c r="H4646" s="11">
        <f t="shared" si="144"/>
        <v>0</v>
      </c>
      <c r="I4646" s="12">
        <f t="shared" si="145"/>
        <v>2889.6</v>
      </c>
      <c r="J4646" s="13" t="s">
        <v>1105</v>
      </c>
      <c r="K4646" s="37" t="str">
        <f>VLOOKUP(Tabela14[[#This Row],[CÓDIGO]],[1]fornnecedor!$A:$G,7,0)</f>
        <v>TINTA PARA PISO</v>
      </c>
    </row>
    <row r="4647" spans="1:11" x14ac:dyDescent="0.3">
      <c r="A4647" s="8">
        <v>85780</v>
      </c>
      <c r="B4647" s="8" t="str">
        <f>VLOOKUP(Tabela14[[#This Row],[CÓDIGO]],[1]fornnecedor!$A:$E,5,0)</f>
        <v>AKZO NOBEL LTDA DECOR</v>
      </c>
      <c r="C4647" s="9" t="s">
        <v>5051</v>
      </c>
      <c r="D4647" s="9" t="s">
        <v>543</v>
      </c>
      <c r="E4647" s="23">
        <v>0</v>
      </c>
      <c r="F4647" s="31">
        <v>22</v>
      </c>
      <c r="G4647" s="10">
        <v>132.22999999999999</v>
      </c>
      <c r="H4647" s="11">
        <f t="shared" si="144"/>
        <v>0</v>
      </c>
      <c r="I4647" s="12">
        <f t="shared" si="145"/>
        <v>2909.06</v>
      </c>
      <c r="J4647" s="13" t="s">
        <v>1105</v>
      </c>
      <c r="K4647" s="37" t="str">
        <f>VLOOKUP(Tabela14[[#This Row],[CÓDIGO]],[1]fornnecedor!$A:$G,7,0)</f>
        <v>TINTA PAREDE</v>
      </c>
    </row>
    <row r="4648" spans="1:11" x14ac:dyDescent="0.3">
      <c r="A4648" s="8">
        <v>23473</v>
      </c>
      <c r="B4648" s="8" t="str">
        <f>VLOOKUP(Tabela14[[#This Row],[CÓDIGO]],[1]fornnecedor!$A:$E,5,0)</f>
        <v>3M DO BRASIL LTDA</v>
      </c>
      <c r="C4648" s="9" t="s">
        <v>5059</v>
      </c>
      <c r="D4648" s="9" t="s">
        <v>366</v>
      </c>
      <c r="E4648" s="23">
        <v>0</v>
      </c>
      <c r="F4648" s="31">
        <v>2</v>
      </c>
      <c r="G4648" s="10">
        <v>1509.93</v>
      </c>
      <c r="H4648" s="11">
        <f t="shared" si="144"/>
        <v>0</v>
      </c>
      <c r="I4648" s="12">
        <f t="shared" si="145"/>
        <v>3019.86</v>
      </c>
      <c r="J4648" s="13" t="s">
        <v>1105</v>
      </c>
      <c r="K4648" s="37" t="str">
        <f>VLOOKUP(Tabela14[[#This Row],[CÓDIGO]],[1]fornnecedor!$A:$G,7,0)</f>
        <v>LIXADEIRAS</v>
      </c>
    </row>
    <row r="4649" spans="1:11" x14ac:dyDescent="0.3">
      <c r="A4649" s="15">
        <v>84737</v>
      </c>
      <c r="B4649" s="15" t="str">
        <f>VLOOKUP(Tabela14[[#This Row],[CÓDIGO]],[1]fornnecedor!$A:$E,5,0)</f>
        <v>SAINT- GOBAIN DO BRASIL PROD. IND. E CONSTR. LTDA</v>
      </c>
      <c r="C4649" s="16" t="s">
        <v>5061</v>
      </c>
      <c r="D4649" s="16" t="s">
        <v>49</v>
      </c>
      <c r="E4649" s="22">
        <v>0</v>
      </c>
      <c r="F4649" s="30">
        <v>34</v>
      </c>
      <c r="G4649" s="17">
        <v>89</v>
      </c>
      <c r="H4649" s="11">
        <f t="shared" si="144"/>
        <v>0</v>
      </c>
      <c r="I4649" s="12">
        <f t="shared" si="145"/>
        <v>3026</v>
      </c>
      <c r="J4649" s="13" t="s">
        <v>1105</v>
      </c>
      <c r="K4649" s="37" t="str">
        <f>VLOOKUP(Tabela14[[#This Row],[CÓDIGO]],[1]fornnecedor!$A:$G,7,0)</f>
        <v xml:space="preserve">LÍQUIDOS P/ POLIMENTO </v>
      </c>
    </row>
    <row r="4650" spans="1:11" x14ac:dyDescent="0.3">
      <c r="A4650" s="8">
        <v>85519</v>
      </c>
      <c r="B4650" s="8" t="str">
        <f>VLOOKUP(Tabela14[[#This Row],[CÓDIGO]],[1]fornnecedor!$A:$E,5,0)</f>
        <v>MARTELENA ALMEIDA INDUSTRIA E COMERCIO DE TINTAS EIRELI</v>
      </c>
      <c r="C4650" s="9" t="s">
        <v>5065</v>
      </c>
      <c r="D4650" s="9" t="s">
        <v>830</v>
      </c>
      <c r="E4650" s="23">
        <v>0</v>
      </c>
      <c r="F4650" s="31">
        <v>30</v>
      </c>
      <c r="G4650" s="10">
        <v>104.5</v>
      </c>
      <c r="H4650" s="11">
        <f t="shared" si="144"/>
        <v>0</v>
      </c>
      <c r="I4650" s="12">
        <f t="shared" si="145"/>
        <v>3135</v>
      </c>
      <c r="J4650" s="13" t="s">
        <v>1105</v>
      </c>
      <c r="K4650" s="37" t="str">
        <f>VLOOKUP(Tabela14[[#This Row],[CÓDIGO]],[1]fornnecedor!$A:$G,7,0)</f>
        <v>TEXTURA</v>
      </c>
    </row>
    <row r="4651" spans="1:11" x14ac:dyDescent="0.3">
      <c r="A4651" s="15">
        <v>86258</v>
      </c>
      <c r="B4651" s="15" t="str">
        <f>VLOOKUP(Tabela14[[#This Row],[CÓDIGO]],[1]fornnecedor!$A:$E,5,0)</f>
        <v>AKZO NOBEL LTDA DECOR</v>
      </c>
      <c r="C4651" s="16" t="s">
        <v>5066</v>
      </c>
      <c r="D4651" s="16" t="s">
        <v>543</v>
      </c>
      <c r="E4651" s="22">
        <v>0</v>
      </c>
      <c r="F4651" s="30">
        <v>7</v>
      </c>
      <c r="G4651" s="17">
        <v>448.11</v>
      </c>
      <c r="H4651" s="11">
        <f t="shared" si="144"/>
        <v>0</v>
      </c>
      <c r="I4651" s="12">
        <f t="shared" si="145"/>
        <v>3136.77</v>
      </c>
      <c r="J4651" s="13" t="s">
        <v>1105</v>
      </c>
      <c r="K4651" s="37" t="str">
        <f>VLOOKUP(Tabela14[[#This Row],[CÓDIGO]],[1]fornnecedor!$A:$G,7,0)</f>
        <v>BASES IMOBILIÁRIAS</v>
      </c>
    </row>
    <row r="4652" spans="1:11" x14ac:dyDescent="0.3">
      <c r="A4652" s="8">
        <v>85565</v>
      </c>
      <c r="B4652" s="8" t="str">
        <f>VLOOKUP(Tabela14[[#This Row],[CÓDIGO]],[1]fornnecedor!$A:$E,5,0)</f>
        <v>SIGMA TOOLS COM. MAQUINAS EQUIP. E ACE</v>
      </c>
      <c r="C4652" s="9" t="s">
        <v>5068</v>
      </c>
      <c r="D4652" s="9" t="s">
        <v>2916</v>
      </c>
      <c r="E4652" s="23">
        <v>0</v>
      </c>
      <c r="F4652" s="31">
        <v>5</v>
      </c>
      <c r="G4652" s="10">
        <v>633.14</v>
      </c>
      <c r="H4652" s="11">
        <f t="shared" si="144"/>
        <v>0</v>
      </c>
      <c r="I4652" s="12">
        <f t="shared" si="145"/>
        <v>3165.7</v>
      </c>
      <c r="J4652" s="13" t="s">
        <v>1105</v>
      </c>
      <c r="K4652" s="37" t="str">
        <f>VLOOKUP(Tabela14[[#This Row],[CÓDIGO]],[1]fornnecedor!$A:$G,7,0)</f>
        <v>LIXADEIRAS</v>
      </c>
    </row>
    <row r="4653" spans="1:11" x14ac:dyDescent="0.3">
      <c r="A4653" s="15">
        <v>86955</v>
      </c>
      <c r="B4653" s="15" t="str">
        <f>VLOOKUP(Tabela14[[#This Row],[CÓDIGO]],[1]fornnecedor!$A:$E,5,0)</f>
        <v>ATLANTA INDUSTRIA, IMPORTACAO E COMERCIO LTDA</v>
      </c>
      <c r="C4653" s="16" t="s">
        <v>5070</v>
      </c>
      <c r="D4653" s="16" t="s">
        <v>4304</v>
      </c>
      <c r="E4653" s="22">
        <v>0</v>
      </c>
      <c r="F4653" s="30">
        <v>2</v>
      </c>
      <c r="G4653" s="17">
        <v>1597.78</v>
      </c>
      <c r="H4653" s="11">
        <f t="shared" si="144"/>
        <v>0</v>
      </c>
      <c r="I4653" s="12">
        <f t="shared" si="145"/>
        <v>3195.56</v>
      </c>
      <c r="J4653" s="13" t="s">
        <v>1105</v>
      </c>
      <c r="K4653" s="37" t="str">
        <f>VLOOKUP(Tabela14[[#This Row],[CÓDIGO]],[1]fornnecedor!$A:$G,7,0)</f>
        <v>APLICADORES / ADAPTADORES / ENGATES / SUPORTES</v>
      </c>
    </row>
    <row r="4654" spans="1:11" x14ac:dyDescent="0.3">
      <c r="A4654" s="8">
        <v>84697</v>
      </c>
      <c r="B4654" s="8" t="str">
        <f>VLOOKUP(Tabela14[[#This Row],[CÓDIGO]],[1]fornnecedor!$A:$E,5,0)</f>
        <v>BRASILUX TINTAS TECNICAS LTDA</v>
      </c>
      <c r="C4654" s="9" t="s">
        <v>5071</v>
      </c>
      <c r="D4654" s="9" t="s">
        <v>549</v>
      </c>
      <c r="E4654" s="23">
        <v>0</v>
      </c>
      <c r="F4654" s="31">
        <v>34</v>
      </c>
      <c r="G4654" s="10">
        <v>94.05</v>
      </c>
      <c r="H4654" s="11">
        <f t="shared" si="144"/>
        <v>0</v>
      </c>
      <c r="I4654" s="12">
        <f t="shared" si="145"/>
        <v>3197.7</v>
      </c>
      <c r="J4654" s="13" t="s">
        <v>1105</v>
      </c>
      <c r="K4654" s="37" t="str">
        <f>VLOOKUP(Tabela14[[#This Row],[CÓDIGO]],[1]fornnecedor!$A:$G,7,0)</f>
        <v>EPOXI</v>
      </c>
    </row>
    <row r="4655" spans="1:11" x14ac:dyDescent="0.3">
      <c r="A4655" s="8">
        <v>86211</v>
      </c>
      <c r="B4655" s="8" t="str">
        <f>VLOOKUP(Tabela14[[#This Row],[CÓDIGO]],[1]fornnecedor!$A:$E,5,0)</f>
        <v>AKZO NOBEL LTDA DECOR</v>
      </c>
      <c r="C4655" s="9" t="s">
        <v>5072</v>
      </c>
      <c r="D4655" s="9" t="s">
        <v>543</v>
      </c>
      <c r="E4655" s="23">
        <v>0</v>
      </c>
      <c r="F4655" s="31">
        <v>10</v>
      </c>
      <c r="G4655" s="10">
        <v>319.88</v>
      </c>
      <c r="H4655" s="11">
        <f t="shared" si="144"/>
        <v>0</v>
      </c>
      <c r="I4655" s="12">
        <f t="shared" si="145"/>
        <v>3198.8</v>
      </c>
      <c r="J4655" s="13" t="s">
        <v>1105</v>
      </c>
      <c r="K4655" s="37" t="str">
        <f>VLOOKUP(Tabela14[[#This Row],[CÓDIGO]],[1]fornnecedor!$A:$G,7,0)</f>
        <v>BASES IMOBILIÁRIAS</v>
      </c>
    </row>
    <row r="4656" spans="1:11" x14ac:dyDescent="0.3">
      <c r="A4656" s="8">
        <v>85769</v>
      </c>
      <c r="B4656" s="8" t="str">
        <f>VLOOKUP(Tabela14[[#This Row],[CÓDIGO]],[1]fornnecedor!$A:$E,5,0)</f>
        <v>AKZO NOBEL LTDA DECOR</v>
      </c>
      <c r="C4656" s="9" t="s">
        <v>5073</v>
      </c>
      <c r="D4656" s="9" t="s">
        <v>543</v>
      </c>
      <c r="E4656" s="23">
        <v>0</v>
      </c>
      <c r="F4656" s="31">
        <v>12</v>
      </c>
      <c r="G4656" s="10">
        <v>268.51</v>
      </c>
      <c r="H4656" s="11">
        <f t="shared" si="144"/>
        <v>0</v>
      </c>
      <c r="I4656" s="12">
        <f t="shared" si="145"/>
        <v>3222.12</v>
      </c>
      <c r="J4656" s="13" t="s">
        <v>1105</v>
      </c>
      <c r="K4656" s="37" t="str">
        <f>VLOOKUP(Tabela14[[#This Row],[CÓDIGO]],[1]fornnecedor!$A:$G,7,0)</f>
        <v>TINTA PAREDE</v>
      </c>
    </row>
    <row r="4657" spans="1:11" x14ac:dyDescent="0.3">
      <c r="A4657" s="8">
        <v>85412</v>
      </c>
      <c r="B4657" s="8" t="str">
        <f>VLOOKUP(Tabela14[[#This Row],[CÓDIGO]],[1]fornnecedor!$A:$E,5,0)</f>
        <v>MAXI RUBBER INDUSTRIAS QUIMICAS LTDA</v>
      </c>
      <c r="C4657" s="9" t="s">
        <v>5074</v>
      </c>
      <c r="D4657" s="9" t="s">
        <v>775</v>
      </c>
      <c r="E4657" s="23">
        <v>0</v>
      </c>
      <c r="F4657" s="31">
        <v>3</v>
      </c>
      <c r="G4657" s="10">
        <v>1076.18</v>
      </c>
      <c r="H4657" s="11">
        <f t="shared" si="144"/>
        <v>0</v>
      </c>
      <c r="I4657" s="12">
        <f t="shared" si="145"/>
        <v>3228.54</v>
      </c>
      <c r="J4657" s="13" t="s">
        <v>1105</v>
      </c>
      <c r="K4657" s="37" t="str">
        <f>VLOOKUP(Tabela14[[#This Row],[CÓDIGO]],[1]fornnecedor!$A:$G,7,0)</f>
        <v>PISTOLAS</v>
      </c>
    </row>
    <row r="4658" spans="1:11" x14ac:dyDescent="0.3">
      <c r="A4658" s="8">
        <v>9976</v>
      </c>
      <c r="B4658" s="8" t="str">
        <f>VLOOKUP(Tabela14[[#This Row],[CÓDIGO]],[1]fornnecedor!$A:$E,5,0)</f>
        <v>AKZO NOBEL LTDA AUTO</v>
      </c>
      <c r="C4658" s="9" t="s">
        <v>5076</v>
      </c>
      <c r="D4658" s="9" t="s">
        <v>127</v>
      </c>
      <c r="E4658" s="23">
        <v>0</v>
      </c>
      <c r="F4658" s="31">
        <v>7</v>
      </c>
      <c r="G4658" s="10">
        <v>464.26</v>
      </c>
      <c r="H4658" s="11">
        <f t="shared" si="144"/>
        <v>0</v>
      </c>
      <c r="I4658" s="12">
        <f t="shared" si="145"/>
        <v>3249.8199999999997</v>
      </c>
      <c r="J4658" s="13" t="s">
        <v>1105</v>
      </c>
      <c r="K4658" s="37" t="str">
        <f>VLOOKUP(Tabela14[[#This Row],[CÓDIGO]],[1]fornnecedor!$A:$G,7,0)</f>
        <v>BASES POLIÉSTER</v>
      </c>
    </row>
    <row r="4659" spans="1:11" x14ac:dyDescent="0.3">
      <c r="A4659" s="15">
        <v>85323</v>
      </c>
      <c r="B4659" s="15" t="str">
        <f>VLOOKUP(Tabela14[[#This Row],[CÓDIGO]],[1]fornnecedor!$A:$E,5,0)</f>
        <v>DISSOLTEX IND QUIMICA LTDA</v>
      </c>
      <c r="C4659" s="16" t="s">
        <v>5077</v>
      </c>
      <c r="D4659" s="16" t="s">
        <v>549</v>
      </c>
      <c r="E4659" s="22">
        <v>0</v>
      </c>
      <c r="F4659" s="30">
        <v>8</v>
      </c>
      <c r="G4659" s="17">
        <v>409.37</v>
      </c>
      <c r="H4659" s="11">
        <f t="shared" si="144"/>
        <v>0</v>
      </c>
      <c r="I4659" s="12">
        <f t="shared" si="145"/>
        <v>3274.96</v>
      </c>
      <c r="J4659" s="13" t="s">
        <v>1105</v>
      </c>
      <c r="K4659" s="37" t="str">
        <f>VLOOKUP(Tabela14[[#This Row],[CÓDIGO]],[1]fornnecedor!$A:$G,7,0)</f>
        <v>TINTA EM PÓ</v>
      </c>
    </row>
    <row r="4660" spans="1:11" x14ac:dyDescent="0.3">
      <c r="A4660" s="8">
        <v>84750</v>
      </c>
      <c r="B4660" s="8" t="str">
        <f>VLOOKUP(Tabela14[[#This Row],[CÓDIGO]],[1]fornnecedor!$A:$E,5,0)</f>
        <v>BRASILUX TINTAS TECNICAS LTDA</v>
      </c>
      <c r="C4660" s="9" t="s">
        <v>5078</v>
      </c>
      <c r="D4660" s="9" t="s">
        <v>549</v>
      </c>
      <c r="E4660" s="23">
        <v>0</v>
      </c>
      <c r="F4660" s="31">
        <v>26</v>
      </c>
      <c r="G4660" s="10">
        <v>126.98</v>
      </c>
      <c r="H4660" s="11">
        <f t="shared" si="144"/>
        <v>0</v>
      </c>
      <c r="I4660" s="12">
        <f t="shared" si="145"/>
        <v>3301.48</v>
      </c>
      <c r="J4660" s="13" t="s">
        <v>1105</v>
      </c>
      <c r="K4660" s="37" t="str">
        <f>VLOOKUP(Tabela14[[#This Row],[CÓDIGO]],[1]fornnecedor!$A:$G,7,0)</f>
        <v>TINTA PARA PISO</v>
      </c>
    </row>
    <row r="4661" spans="1:11" x14ac:dyDescent="0.3">
      <c r="A4661" s="8">
        <v>84888</v>
      </c>
      <c r="B4661" s="8" t="str">
        <f>VLOOKUP(Tabela14[[#This Row],[CÓDIGO]],[1]fornnecedor!$A:$E,5,0)</f>
        <v>BRASILUX TINTAS TECNICAS LTDA</v>
      </c>
      <c r="C4661" s="9" t="s">
        <v>5080</v>
      </c>
      <c r="D4661" s="9" t="s">
        <v>549</v>
      </c>
      <c r="E4661" s="23">
        <v>0</v>
      </c>
      <c r="F4661" s="31">
        <v>6</v>
      </c>
      <c r="G4661" s="10">
        <v>555.51</v>
      </c>
      <c r="H4661" s="11">
        <f t="shared" si="144"/>
        <v>0</v>
      </c>
      <c r="I4661" s="12">
        <f t="shared" si="145"/>
        <v>3333.06</v>
      </c>
      <c r="J4661" s="13" t="s">
        <v>1105</v>
      </c>
      <c r="K4661" s="37" t="str">
        <f>VLOOKUP(Tabela14[[#This Row],[CÓDIGO]],[1]fornnecedor!$A:$G,7,0)</f>
        <v xml:space="preserve">BASES SISTEMA NO MACHINE </v>
      </c>
    </row>
    <row r="4662" spans="1:11" x14ac:dyDescent="0.3">
      <c r="A4662" s="8">
        <v>85835</v>
      </c>
      <c r="B4662" s="8" t="str">
        <f>VLOOKUP(Tabela14[[#This Row],[CÓDIGO]],[1]fornnecedor!$A:$E,5,0)</f>
        <v>AKZO NOBEL LTDA DECOR</v>
      </c>
      <c r="C4662" s="9" t="s">
        <v>5081</v>
      </c>
      <c r="D4662" s="9" t="s">
        <v>543</v>
      </c>
      <c r="E4662" s="23">
        <v>0</v>
      </c>
      <c r="F4662" s="31">
        <v>16</v>
      </c>
      <c r="G4662" s="10">
        <v>209.82</v>
      </c>
      <c r="H4662" s="11">
        <f t="shared" si="144"/>
        <v>0</v>
      </c>
      <c r="I4662" s="12">
        <f t="shared" si="145"/>
        <v>3357.12</v>
      </c>
      <c r="J4662" s="13" t="s">
        <v>1105</v>
      </c>
      <c r="K4662" s="37" t="str">
        <f>VLOOKUP(Tabela14[[#This Row],[CÓDIGO]],[1]fornnecedor!$A:$G,7,0)</f>
        <v>TINTA PARA PISO</v>
      </c>
    </row>
    <row r="4663" spans="1:11" x14ac:dyDescent="0.3">
      <c r="A4663" s="8">
        <v>86224</v>
      </c>
      <c r="B4663" s="8" t="str">
        <f>VLOOKUP(Tabela14[[#This Row],[CÓDIGO]],[1]fornnecedor!$A:$E,5,0)</f>
        <v>AKZO NOBEL LTDA DECOR</v>
      </c>
      <c r="C4663" s="9" t="s">
        <v>5085</v>
      </c>
      <c r="D4663" s="9" t="s">
        <v>543</v>
      </c>
      <c r="E4663" s="23">
        <v>0</v>
      </c>
      <c r="F4663" s="31">
        <v>8</v>
      </c>
      <c r="G4663" s="10">
        <v>428.31</v>
      </c>
      <c r="H4663" s="11">
        <f t="shared" si="144"/>
        <v>0</v>
      </c>
      <c r="I4663" s="12">
        <f t="shared" si="145"/>
        <v>3426.48</v>
      </c>
      <c r="J4663" s="13" t="s">
        <v>1105</v>
      </c>
      <c r="K4663" s="37" t="str">
        <f>VLOOKUP(Tabela14[[#This Row],[CÓDIGO]],[1]fornnecedor!$A:$G,7,0)</f>
        <v>TINTA PAREDE</v>
      </c>
    </row>
    <row r="4664" spans="1:11" x14ac:dyDescent="0.3">
      <c r="A4664" s="8">
        <v>24062</v>
      </c>
      <c r="B4664" s="8" t="str">
        <f>VLOOKUP(Tabela14[[#This Row],[CÓDIGO]],[1]fornnecedor!$A:$E,5,0)</f>
        <v>SKYLACK TINTAS E VERNIZES LTDA</v>
      </c>
      <c r="C4664" s="9" t="s">
        <v>5086</v>
      </c>
      <c r="D4664" s="9" t="s">
        <v>1114</v>
      </c>
      <c r="E4664" s="23">
        <v>0</v>
      </c>
      <c r="F4664" s="31">
        <v>11.44</v>
      </c>
      <c r="G4664" s="10">
        <v>302.77999999999997</v>
      </c>
      <c r="H4664" s="11">
        <f t="shared" si="144"/>
        <v>0</v>
      </c>
      <c r="I4664" s="12">
        <f t="shared" si="145"/>
        <v>3463.8031999999994</v>
      </c>
      <c r="J4664" s="13" t="s">
        <v>1105</v>
      </c>
      <c r="K4664" s="37" t="str">
        <f>VLOOKUP(Tabela14[[#This Row],[CÓDIGO]],[1]fornnecedor!$A:$G,7,0)</f>
        <v>BASES POLIÉSTER</v>
      </c>
    </row>
    <row r="4665" spans="1:11" x14ac:dyDescent="0.3">
      <c r="A4665" s="15">
        <v>24172</v>
      </c>
      <c r="B4665" s="15" t="str">
        <f>VLOOKUP(Tabela14[[#This Row],[CÓDIGO]],[1]fornnecedor!$A:$E,5,0)</f>
        <v>ETITEC SOLUCOES INTELIGENTES</v>
      </c>
      <c r="C4665" s="16" t="s">
        <v>5087</v>
      </c>
      <c r="D4665" s="16" t="s">
        <v>1309</v>
      </c>
      <c r="E4665" s="22">
        <v>0</v>
      </c>
      <c r="F4665" s="30">
        <v>50</v>
      </c>
      <c r="G4665" s="17">
        <v>69.37</v>
      </c>
      <c r="H4665" s="11">
        <f t="shared" si="144"/>
        <v>0</v>
      </c>
      <c r="I4665" s="12">
        <f t="shared" si="145"/>
        <v>3468.5</v>
      </c>
      <c r="J4665" s="13" t="s">
        <v>1105</v>
      </c>
      <c r="K4665" s="37" t="str">
        <f>VLOOKUP(Tabela14[[#This Row],[CÓDIGO]],[1]fornnecedor!$A:$G,7,0)</f>
        <v>GRUPO CONVERSAO</v>
      </c>
    </row>
    <row r="4666" spans="1:11" x14ac:dyDescent="0.3">
      <c r="A4666" s="15">
        <v>84961</v>
      </c>
      <c r="B4666" s="15" t="str">
        <f>VLOOKUP(Tabela14[[#This Row],[CÓDIGO]],[1]fornnecedor!$A:$E,5,0)</f>
        <v>BRASILUX TINTAS TECNICAS LTDA</v>
      </c>
      <c r="C4666" s="16" t="s">
        <v>685</v>
      </c>
      <c r="D4666" s="16" t="s">
        <v>549</v>
      </c>
      <c r="E4666" s="22">
        <v>0</v>
      </c>
      <c r="F4666" s="30">
        <v>14</v>
      </c>
      <c r="G4666" s="17">
        <v>247.79</v>
      </c>
      <c r="H4666" s="11">
        <f t="shared" si="144"/>
        <v>0</v>
      </c>
      <c r="I4666" s="12">
        <f t="shared" si="145"/>
        <v>3469.06</v>
      </c>
      <c r="J4666" s="13" t="s">
        <v>1105</v>
      </c>
      <c r="K4666" s="37" t="str">
        <f>VLOOKUP(Tabela14[[#This Row],[CÓDIGO]],[1]fornnecedor!$A:$G,7,0)</f>
        <v>IMPERMEABILIZANTES</v>
      </c>
    </row>
    <row r="4667" spans="1:11" x14ac:dyDescent="0.3">
      <c r="A4667" s="8">
        <v>23652</v>
      </c>
      <c r="B4667" s="8" t="str">
        <f>VLOOKUP(Tabela14[[#This Row],[CÓDIGO]],[1]fornnecedor!$A:$E,5,0)</f>
        <v>3M DO BRASIL LTDA</v>
      </c>
      <c r="C4667" s="9" t="s">
        <v>5088</v>
      </c>
      <c r="D4667" s="9" t="s">
        <v>366</v>
      </c>
      <c r="E4667" s="23">
        <v>0</v>
      </c>
      <c r="F4667" s="31">
        <v>109</v>
      </c>
      <c r="G4667" s="10">
        <v>31.83</v>
      </c>
      <c r="H4667" s="11">
        <f t="shared" si="144"/>
        <v>0</v>
      </c>
      <c r="I4667" s="12">
        <f t="shared" si="145"/>
        <v>3469.47</v>
      </c>
      <c r="J4667" s="13" t="s">
        <v>1105</v>
      </c>
      <c r="K4667" s="37" t="str">
        <f>VLOOKUP(Tabela14[[#This Row],[CÓDIGO]],[1]fornnecedor!$A:$G,7,0)</f>
        <v>DISCO TRIZACT</v>
      </c>
    </row>
    <row r="4668" spans="1:11" x14ac:dyDescent="0.3">
      <c r="A4668" s="8">
        <v>86914</v>
      </c>
      <c r="B4668" s="8" t="str">
        <f>VLOOKUP(Tabela14[[#This Row],[CÓDIGO]],[1]fornnecedor!$A:$E,5,0)</f>
        <v>KARCHER IND E COM LTDA</v>
      </c>
      <c r="C4668" s="9" t="s">
        <v>5098</v>
      </c>
      <c r="D4668" s="9" t="s">
        <v>844</v>
      </c>
      <c r="E4668" s="23">
        <v>0</v>
      </c>
      <c r="F4668" s="31">
        <v>2</v>
      </c>
      <c r="G4668" s="10">
        <v>1900.01</v>
      </c>
      <c r="H4668" s="11">
        <f t="shared" si="144"/>
        <v>0</v>
      </c>
      <c r="I4668" s="12">
        <f t="shared" si="145"/>
        <v>3800.02</v>
      </c>
      <c r="J4668" s="13" t="s">
        <v>1105</v>
      </c>
      <c r="K4668" s="37" t="str">
        <f>VLOOKUP(Tabela14[[#This Row],[CÓDIGO]],[1]fornnecedor!$A:$G,7,0)</f>
        <v>LINHA DE HIGENIZAÇÃO E ESTÉTICA  AUTOMOTIVA VONIX</v>
      </c>
    </row>
    <row r="4669" spans="1:11" x14ac:dyDescent="0.3">
      <c r="A4669" s="15">
        <v>85403</v>
      </c>
      <c r="B4669" s="15" t="str">
        <f>VLOOKUP(Tabela14[[#This Row],[CÓDIGO]],[1]fornnecedor!$A:$E,5,0)</f>
        <v>DISSOLTEX IND QUIMICA LTDA</v>
      </c>
      <c r="C4669" s="16" t="s">
        <v>5099</v>
      </c>
      <c r="D4669" s="16" t="s">
        <v>549</v>
      </c>
      <c r="E4669" s="22">
        <v>0</v>
      </c>
      <c r="F4669" s="30">
        <v>10</v>
      </c>
      <c r="G4669" s="17">
        <v>382.58</v>
      </c>
      <c r="H4669" s="11">
        <f t="shared" si="144"/>
        <v>0</v>
      </c>
      <c r="I4669" s="12">
        <f t="shared" si="145"/>
        <v>3825.7999999999997</v>
      </c>
      <c r="J4669" s="13" t="s">
        <v>1105</v>
      </c>
      <c r="K4669" s="37" t="str">
        <f>VLOOKUP(Tabela14[[#This Row],[CÓDIGO]],[1]fornnecedor!$A:$G,7,0)</f>
        <v>TINTA EM PÓ</v>
      </c>
    </row>
    <row r="4670" spans="1:11" x14ac:dyDescent="0.3">
      <c r="A4670" s="8">
        <v>86222</v>
      </c>
      <c r="B4670" s="8" t="str">
        <f>VLOOKUP(Tabela14[[#This Row],[CÓDIGO]],[1]fornnecedor!$A:$E,5,0)</f>
        <v>AKZO NOBEL LTDA DECOR</v>
      </c>
      <c r="C4670" s="9" t="s">
        <v>5100</v>
      </c>
      <c r="D4670" s="9" t="s">
        <v>543</v>
      </c>
      <c r="E4670" s="23">
        <v>0</v>
      </c>
      <c r="F4670" s="31">
        <v>12</v>
      </c>
      <c r="G4670" s="10">
        <v>319.58</v>
      </c>
      <c r="H4670" s="11">
        <f t="shared" si="144"/>
        <v>0</v>
      </c>
      <c r="I4670" s="12">
        <f t="shared" si="145"/>
        <v>3834.96</v>
      </c>
      <c r="J4670" s="13" t="s">
        <v>1105</v>
      </c>
      <c r="K4670" s="37" t="str">
        <f>VLOOKUP(Tabela14[[#This Row],[CÓDIGO]],[1]fornnecedor!$A:$G,7,0)</f>
        <v>TINTA PAREDE</v>
      </c>
    </row>
    <row r="4671" spans="1:11" x14ac:dyDescent="0.3">
      <c r="A4671" s="15">
        <v>84504</v>
      </c>
      <c r="B4671" s="15" t="str">
        <f>VLOOKUP(Tabela14[[#This Row],[CÓDIGO]],[1]fornnecedor!$A:$E,5,0)</f>
        <v>BRASILUX TINTAS TECNICAS LTDA</v>
      </c>
      <c r="C4671" s="16" t="s">
        <v>5101</v>
      </c>
      <c r="D4671" s="16" t="s">
        <v>549</v>
      </c>
      <c r="E4671" s="22">
        <v>0</v>
      </c>
      <c r="F4671" s="30">
        <v>34</v>
      </c>
      <c r="G4671" s="17">
        <v>112.92</v>
      </c>
      <c r="H4671" s="11">
        <f t="shared" si="144"/>
        <v>0</v>
      </c>
      <c r="I4671" s="12">
        <f t="shared" si="145"/>
        <v>3839.28</v>
      </c>
      <c r="J4671" s="13" t="s">
        <v>1105</v>
      </c>
      <c r="K4671" s="37" t="str">
        <f>VLOOKUP(Tabela14[[#This Row],[CÓDIGO]],[1]fornnecedor!$A:$G,7,0)</f>
        <v>EPOXI</v>
      </c>
    </row>
    <row r="4672" spans="1:11" x14ac:dyDescent="0.3">
      <c r="A4672" s="8">
        <v>85375</v>
      </c>
      <c r="B4672" s="8" t="str">
        <f>VLOOKUP(Tabela14[[#This Row],[CÓDIGO]],[1]fornnecedor!$A:$E,5,0)</f>
        <v>BRASILUX TINTAS TECNICAS LTDA</v>
      </c>
      <c r="C4672" s="9" t="s">
        <v>5104</v>
      </c>
      <c r="D4672" s="9" t="s">
        <v>549</v>
      </c>
      <c r="E4672" s="23">
        <v>0</v>
      </c>
      <c r="F4672" s="31">
        <v>21</v>
      </c>
      <c r="G4672" s="10">
        <v>188.43</v>
      </c>
      <c r="H4672" s="11">
        <f t="shared" si="144"/>
        <v>0</v>
      </c>
      <c r="I4672" s="12">
        <f t="shared" si="145"/>
        <v>3957.03</v>
      </c>
      <c r="J4672" s="13" t="s">
        <v>1105</v>
      </c>
      <c r="K4672" s="37" t="str">
        <f>VLOOKUP(Tabela14[[#This Row],[CÓDIGO]],[1]fornnecedor!$A:$G,7,0)</f>
        <v>TINTA PAREDE</v>
      </c>
    </row>
    <row r="4673" spans="1:11" x14ac:dyDescent="0.3">
      <c r="A4673" s="8">
        <v>85833</v>
      </c>
      <c r="B4673" s="8" t="str">
        <f>VLOOKUP(Tabela14[[#This Row],[CÓDIGO]],[1]fornnecedor!$A:$E,5,0)</f>
        <v>AKZO NOBEL LTDA DECOR</v>
      </c>
      <c r="C4673" s="9" t="s">
        <v>5105</v>
      </c>
      <c r="D4673" s="9" t="s">
        <v>543</v>
      </c>
      <c r="E4673" s="23">
        <v>0</v>
      </c>
      <c r="F4673" s="31">
        <v>20</v>
      </c>
      <c r="G4673" s="10">
        <v>199.72</v>
      </c>
      <c r="H4673" s="11">
        <f t="shared" si="144"/>
        <v>0</v>
      </c>
      <c r="I4673" s="12">
        <f t="shared" si="145"/>
        <v>3994.4</v>
      </c>
      <c r="J4673" s="13" t="s">
        <v>1105</v>
      </c>
      <c r="K4673" s="37" t="str">
        <f>VLOOKUP(Tabela14[[#This Row],[CÓDIGO]],[1]fornnecedor!$A:$G,7,0)</f>
        <v>TINTA PARA PISO</v>
      </c>
    </row>
    <row r="4674" spans="1:11" x14ac:dyDescent="0.3">
      <c r="A4674" s="8">
        <v>84754</v>
      </c>
      <c r="B4674" s="8" t="str">
        <f>VLOOKUP(Tabela14[[#This Row],[CÓDIGO]],[1]fornnecedor!$A:$E,5,0)</f>
        <v>BRASILUX TINTAS TECNICAS LTDA</v>
      </c>
      <c r="C4674" s="9" t="s">
        <v>5106</v>
      </c>
      <c r="D4674" s="9" t="s">
        <v>549</v>
      </c>
      <c r="E4674" s="23">
        <v>0</v>
      </c>
      <c r="F4674" s="31">
        <v>25</v>
      </c>
      <c r="G4674" s="10">
        <v>160.94999999999999</v>
      </c>
      <c r="H4674" s="11">
        <f t="shared" ref="H4674:H4737" si="146">G4674*E4674</f>
        <v>0</v>
      </c>
      <c r="I4674" s="12">
        <f t="shared" ref="I4674:I4737" si="147">G4674*F4674</f>
        <v>4023.7499999999995</v>
      </c>
      <c r="J4674" s="13" t="s">
        <v>1105</v>
      </c>
      <c r="K4674" s="37" t="str">
        <f>VLOOKUP(Tabela14[[#This Row],[CÓDIGO]],[1]fornnecedor!$A:$G,7,0)</f>
        <v>TINTA PAREDE</v>
      </c>
    </row>
    <row r="4675" spans="1:11" x14ac:dyDescent="0.3">
      <c r="A4675" s="15">
        <v>86595</v>
      </c>
      <c r="B4675" s="15" t="str">
        <f>VLOOKUP(Tabela14[[#This Row],[CÓDIGO]],[1]fornnecedor!$A:$E,5,0)</f>
        <v>AKZO NOBEL LTDA DECOR</v>
      </c>
      <c r="C4675" s="16" t="s">
        <v>5107</v>
      </c>
      <c r="D4675" s="16" t="s">
        <v>543</v>
      </c>
      <c r="E4675" s="22">
        <v>0</v>
      </c>
      <c r="F4675" s="30">
        <v>7.95</v>
      </c>
      <c r="G4675" s="17">
        <v>510.08</v>
      </c>
      <c r="H4675" s="11">
        <f t="shared" si="146"/>
        <v>0</v>
      </c>
      <c r="I4675" s="12">
        <f t="shared" si="147"/>
        <v>4055.136</v>
      </c>
      <c r="J4675" s="13" t="s">
        <v>1105</v>
      </c>
      <c r="K4675" s="37" t="str">
        <f>VLOOKUP(Tabela14[[#This Row],[CÓDIGO]],[1]fornnecedor!$A:$G,7,0)</f>
        <v>PIGMENTOS IMOBILIÁRIOS</v>
      </c>
    </row>
    <row r="4676" spans="1:11" x14ac:dyDescent="0.3">
      <c r="A4676" s="8">
        <v>85279</v>
      </c>
      <c r="B4676" s="8" t="str">
        <f>VLOOKUP(Tabela14[[#This Row],[CÓDIGO]],[1]fornnecedor!$A:$E,5,0)</f>
        <v>BRASILUX TINTAS TECNICAS LTDA</v>
      </c>
      <c r="C4676" s="9" t="s">
        <v>5108</v>
      </c>
      <c r="D4676" s="9" t="s">
        <v>549</v>
      </c>
      <c r="E4676" s="23">
        <v>0</v>
      </c>
      <c r="F4676" s="31">
        <v>157</v>
      </c>
      <c r="G4676" s="10">
        <v>25.83</v>
      </c>
      <c r="H4676" s="11">
        <f t="shared" si="146"/>
        <v>0</v>
      </c>
      <c r="I4676" s="12">
        <f t="shared" si="147"/>
        <v>4055.31</v>
      </c>
      <c r="J4676" s="13" t="s">
        <v>1105</v>
      </c>
      <c r="K4676" s="37" t="str">
        <f>VLOOKUP(Tabela14[[#This Row],[CÓDIGO]],[1]fornnecedor!$A:$G,7,0)</f>
        <v>EPOXI</v>
      </c>
    </row>
    <row r="4677" spans="1:11" x14ac:dyDescent="0.3">
      <c r="A4677" s="8">
        <v>84588</v>
      </c>
      <c r="B4677" s="8" t="str">
        <f>VLOOKUP(Tabela14[[#This Row],[CÓDIGO]],[1]fornnecedor!$A:$E,5,0)</f>
        <v>BRASILUX TINTAS TECNICAS LTDA</v>
      </c>
      <c r="C4677" s="9" t="s">
        <v>5109</v>
      </c>
      <c r="D4677" s="9" t="s">
        <v>549</v>
      </c>
      <c r="E4677" s="23">
        <v>0</v>
      </c>
      <c r="F4677" s="31">
        <v>42.78</v>
      </c>
      <c r="G4677" s="10">
        <v>94.95</v>
      </c>
      <c r="H4677" s="11">
        <f t="shared" si="146"/>
        <v>0</v>
      </c>
      <c r="I4677" s="12">
        <f t="shared" si="147"/>
        <v>4061.9610000000002</v>
      </c>
      <c r="J4677" s="13" t="s">
        <v>1105</v>
      </c>
      <c r="K4677" s="37" t="str">
        <f>VLOOKUP(Tabela14[[#This Row],[CÓDIGO]],[1]fornnecedor!$A:$G,7,0)</f>
        <v>PIGMENTOS IMOBILIÁRIOS</v>
      </c>
    </row>
    <row r="4678" spans="1:11" x14ac:dyDescent="0.3">
      <c r="A4678" s="8">
        <v>84964</v>
      </c>
      <c r="B4678" s="8" t="str">
        <f>VLOOKUP(Tabela14[[#This Row],[CÓDIGO]],[1]fornnecedor!$A:$E,5,0)</f>
        <v>BRASILUX TINTAS TECNICAS LTDA</v>
      </c>
      <c r="C4678" s="9" t="s">
        <v>591</v>
      </c>
      <c r="D4678" s="9" t="s">
        <v>549</v>
      </c>
      <c r="E4678" s="23">
        <v>0</v>
      </c>
      <c r="F4678" s="31">
        <v>15</v>
      </c>
      <c r="G4678" s="10">
        <v>270.95</v>
      </c>
      <c r="H4678" s="11">
        <f t="shared" si="146"/>
        <v>0</v>
      </c>
      <c r="I4678" s="12">
        <f t="shared" si="147"/>
        <v>4064.25</v>
      </c>
      <c r="J4678" s="13" t="s">
        <v>1105</v>
      </c>
      <c r="K4678" s="37" t="str">
        <f>VLOOKUP(Tabela14[[#This Row],[CÓDIGO]],[1]fornnecedor!$A:$G,7,0)</f>
        <v>TINTA EMBORRACHADA</v>
      </c>
    </row>
    <row r="4679" spans="1:11" x14ac:dyDescent="0.3">
      <c r="A4679" s="8">
        <v>22064</v>
      </c>
      <c r="B4679" s="8" t="str">
        <f>VLOOKUP(Tabela14[[#This Row],[CÓDIGO]],[1]fornnecedor!$A:$E,5,0)</f>
        <v>3M DO BRASIL LTDA</v>
      </c>
      <c r="C4679" s="9" t="s">
        <v>5110</v>
      </c>
      <c r="D4679" s="9" t="s">
        <v>366</v>
      </c>
      <c r="E4679" s="23">
        <v>0</v>
      </c>
      <c r="F4679" s="31">
        <v>420</v>
      </c>
      <c r="G4679" s="10">
        <v>9.76</v>
      </c>
      <c r="H4679" s="11">
        <f t="shared" si="146"/>
        <v>0</v>
      </c>
      <c r="I4679" s="12">
        <f t="shared" si="147"/>
        <v>4099.2</v>
      </c>
      <c r="J4679" s="13" t="s">
        <v>1105</v>
      </c>
      <c r="K4679" s="37" t="str">
        <f>VLOOKUP(Tabela14[[#This Row],[CÓDIGO]],[1]fornnecedor!$A:$G,7,0)</f>
        <v xml:space="preserve">DISCOS / LIXAS / ABRASIVOS </v>
      </c>
    </row>
    <row r="4680" spans="1:11" x14ac:dyDescent="0.3">
      <c r="A4680" s="15">
        <v>165</v>
      </c>
      <c r="B4680" s="15" t="str">
        <f>VLOOKUP(Tabela14[[#This Row],[CÓDIGO]],[1]fornnecedor!$A:$E,5,0)</f>
        <v>BERLINER DO BRASIL MOTORES LTDA</v>
      </c>
      <c r="C4680" s="16" t="s">
        <v>5111</v>
      </c>
      <c r="D4680" s="16" t="s">
        <v>775</v>
      </c>
      <c r="E4680" s="22">
        <v>0</v>
      </c>
      <c r="F4680" s="30">
        <v>5</v>
      </c>
      <c r="G4680" s="17">
        <v>821.52</v>
      </c>
      <c r="H4680" s="11">
        <f t="shared" si="146"/>
        <v>0</v>
      </c>
      <c r="I4680" s="12">
        <f t="shared" si="147"/>
        <v>4107.6000000000004</v>
      </c>
      <c r="J4680" s="13" t="s">
        <v>1105</v>
      </c>
      <c r="K4680" s="37" t="str">
        <f>VLOOKUP(Tabela14[[#This Row],[CÓDIGO]],[1]fornnecedor!$A:$G,7,0)</f>
        <v>PISTOLAS</v>
      </c>
    </row>
    <row r="4681" spans="1:11" x14ac:dyDescent="0.3">
      <c r="A4681" s="15">
        <v>21446</v>
      </c>
      <c r="B4681" s="15" t="str">
        <f>VLOOKUP(Tabela14[[#This Row],[CÓDIGO]],[1]fornnecedor!$A:$E,5,0)</f>
        <v>CHIAPERINI INDUSTRIAL LTDA</v>
      </c>
      <c r="C4681" s="16" t="s">
        <v>5113</v>
      </c>
      <c r="D4681" s="16" t="s">
        <v>1410</v>
      </c>
      <c r="E4681" s="22">
        <v>0</v>
      </c>
      <c r="F4681" s="30">
        <v>2</v>
      </c>
      <c r="G4681" s="17">
        <v>2069</v>
      </c>
      <c r="H4681" s="11">
        <f t="shared" si="146"/>
        <v>0</v>
      </c>
      <c r="I4681" s="12">
        <f t="shared" si="147"/>
        <v>4138</v>
      </c>
      <c r="J4681" s="13" t="s">
        <v>1105</v>
      </c>
      <c r="K4681" s="37" t="str">
        <f>VLOOKUP(Tabela14[[#This Row],[CÓDIGO]],[1]fornnecedor!$A:$G,7,0)</f>
        <v>OUTRAS FERRAMENTAS / EQUIPAMENTOS</v>
      </c>
    </row>
    <row r="4682" spans="1:11" x14ac:dyDescent="0.3">
      <c r="A4682" s="8">
        <v>22631</v>
      </c>
      <c r="B4682" s="8" t="str">
        <f>VLOOKUP(Tabela14[[#This Row],[CÓDIGO]],[1]fornnecedor!$A:$E,5,0)</f>
        <v>AKZO NOBEL LTDA AUTO</v>
      </c>
      <c r="C4682" s="9" t="s">
        <v>5116</v>
      </c>
      <c r="D4682" s="9" t="s">
        <v>152</v>
      </c>
      <c r="E4682" s="23">
        <v>0</v>
      </c>
      <c r="F4682" s="31">
        <v>12.69</v>
      </c>
      <c r="G4682" s="10">
        <v>329.57</v>
      </c>
      <c r="H4682" s="11">
        <f t="shared" si="146"/>
        <v>0</v>
      </c>
      <c r="I4682" s="12">
        <f t="shared" si="147"/>
        <v>4182.2433000000001</v>
      </c>
      <c r="J4682" s="13" t="s">
        <v>1105</v>
      </c>
      <c r="K4682" s="37" t="str">
        <f>VLOOKUP(Tabela14[[#This Row],[CÓDIGO]],[1]fornnecedor!$A:$G,7,0)</f>
        <v>BASES LACA / SINTETICO / TECH FLEET</v>
      </c>
    </row>
    <row r="4683" spans="1:11" x14ac:dyDescent="0.3">
      <c r="A4683" s="8">
        <v>86570</v>
      </c>
      <c r="B4683" s="8" t="str">
        <f>VLOOKUP(Tabela14[[#This Row],[CÓDIGO]],[1]fornnecedor!$A:$E,5,0)</f>
        <v>AKZO NOBEL LTDA DECOR</v>
      </c>
      <c r="C4683" s="9" t="s">
        <v>5117</v>
      </c>
      <c r="D4683" s="9" t="s">
        <v>543</v>
      </c>
      <c r="E4683" s="23">
        <v>0</v>
      </c>
      <c r="F4683" s="31">
        <v>18</v>
      </c>
      <c r="G4683" s="10">
        <v>237</v>
      </c>
      <c r="H4683" s="11">
        <f t="shared" si="146"/>
        <v>0</v>
      </c>
      <c r="I4683" s="12">
        <f t="shared" si="147"/>
        <v>4266</v>
      </c>
      <c r="J4683" s="13" t="s">
        <v>1105</v>
      </c>
      <c r="K4683" s="37" t="str">
        <f>VLOOKUP(Tabela14[[#This Row],[CÓDIGO]],[1]fornnecedor!$A:$G,7,0)</f>
        <v>BASES IMOBILIÁRIAS</v>
      </c>
    </row>
    <row r="4684" spans="1:11" x14ac:dyDescent="0.3">
      <c r="A4684" s="8">
        <v>84267</v>
      </c>
      <c r="B4684" s="8" t="str">
        <f>VLOOKUP(Tabela14[[#This Row],[CÓDIGO]],[1]fornnecedor!$A:$E,5,0)</f>
        <v>BRASILUX TINTAS TECNICAS LTDA</v>
      </c>
      <c r="C4684" s="9" t="s">
        <v>550</v>
      </c>
      <c r="D4684" s="9" t="s">
        <v>549</v>
      </c>
      <c r="E4684" s="23">
        <v>0</v>
      </c>
      <c r="F4684" s="31">
        <v>29</v>
      </c>
      <c r="G4684" s="10">
        <v>150.13</v>
      </c>
      <c r="H4684" s="11">
        <f t="shared" si="146"/>
        <v>0</v>
      </c>
      <c r="I4684" s="12">
        <f t="shared" si="147"/>
        <v>4353.7699999999995</v>
      </c>
      <c r="J4684" s="13" t="s">
        <v>1105</v>
      </c>
      <c r="K4684" s="37" t="str">
        <f>VLOOKUP(Tabela14[[#This Row],[CÓDIGO]],[1]fornnecedor!$A:$G,7,0)</f>
        <v>TINTA PAREDE</v>
      </c>
    </row>
    <row r="4685" spans="1:11" x14ac:dyDescent="0.3">
      <c r="A4685" s="15">
        <v>22934</v>
      </c>
      <c r="B4685" s="15" t="str">
        <f>VLOOKUP(Tabela14[[#This Row],[CÓDIGO]],[1]fornnecedor!$A:$E,5,0)</f>
        <v>3M DO BRASIL LTDA</v>
      </c>
      <c r="C4685" s="16" t="s">
        <v>5120</v>
      </c>
      <c r="D4685" s="16" t="s">
        <v>366</v>
      </c>
      <c r="E4685" s="22">
        <v>0</v>
      </c>
      <c r="F4685" s="30">
        <v>3</v>
      </c>
      <c r="G4685" s="17">
        <v>1452.14</v>
      </c>
      <c r="H4685" s="11">
        <f t="shared" si="146"/>
        <v>0</v>
      </c>
      <c r="I4685" s="12">
        <f t="shared" si="147"/>
        <v>4356.42</v>
      </c>
      <c r="J4685" s="13" t="s">
        <v>1105</v>
      </c>
      <c r="K4685" s="37" t="str">
        <f>VLOOKUP(Tabela14[[#This Row],[CÓDIGO]],[1]fornnecedor!$A:$G,7,0)</f>
        <v>LIXADEIRAS</v>
      </c>
    </row>
    <row r="4686" spans="1:11" x14ac:dyDescent="0.3">
      <c r="A4686" s="8">
        <v>85399</v>
      </c>
      <c r="B4686" s="8" t="str">
        <f>VLOOKUP(Tabela14[[#This Row],[CÓDIGO]],[1]fornnecedor!$A:$E,5,0)</f>
        <v>DISSOLTEX IND QUIMICA LTDA</v>
      </c>
      <c r="C4686" s="9" t="s">
        <v>5121</v>
      </c>
      <c r="D4686" s="9" t="s">
        <v>549</v>
      </c>
      <c r="E4686" s="23">
        <v>0</v>
      </c>
      <c r="F4686" s="31">
        <v>10</v>
      </c>
      <c r="G4686" s="10">
        <v>439.47</v>
      </c>
      <c r="H4686" s="11">
        <f t="shared" si="146"/>
        <v>0</v>
      </c>
      <c r="I4686" s="12">
        <f t="shared" si="147"/>
        <v>4394.7000000000007</v>
      </c>
      <c r="J4686" s="13" t="s">
        <v>1105</v>
      </c>
      <c r="K4686" s="37" t="str">
        <f>VLOOKUP(Tabela14[[#This Row],[CÓDIGO]],[1]fornnecedor!$A:$G,7,0)</f>
        <v>TINTA EM PÓ</v>
      </c>
    </row>
    <row r="4687" spans="1:11" x14ac:dyDescent="0.3">
      <c r="A4687" s="15">
        <v>86261</v>
      </c>
      <c r="B4687" s="15" t="str">
        <f>VLOOKUP(Tabela14[[#This Row],[CÓDIGO]],[1]fornnecedor!$A:$E,5,0)</f>
        <v>AKZO NOBEL LTDA DECOR</v>
      </c>
      <c r="C4687" s="16" t="s">
        <v>5124</v>
      </c>
      <c r="D4687" s="16" t="s">
        <v>543</v>
      </c>
      <c r="E4687" s="22">
        <v>0</v>
      </c>
      <c r="F4687" s="30">
        <v>14</v>
      </c>
      <c r="G4687" s="17">
        <v>319.58</v>
      </c>
      <c r="H4687" s="11">
        <f t="shared" si="146"/>
        <v>0</v>
      </c>
      <c r="I4687" s="12">
        <f t="shared" si="147"/>
        <v>4474.12</v>
      </c>
      <c r="J4687" s="13" t="s">
        <v>1105</v>
      </c>
      <c r="K4687" s="37" t="str">
        <f>VLOOKUP(Tabela14[[#This Row],[CÓDIGO]],[1]fornnecedor!$A:$G,7,0)</f>
        <v>TINTA PAREDE</v>
      </c>
    </row>
    <row r="4688" spans="1:11" x14ac:dyDescent="0.3">
      <c r="A4688" s="8">
        <v>85560</v>
      </c>
      <c r="B4688" s="8" t="str">
        <f>VLOOKUP(Tabela14[[#This Row],[CÓDIGO]],[1]fornnecedor!$A:$E,5,0)</f>
        <v>DISSOLTEX IND QUIMICA LTDA</v>
      </c>
      <c r="C4688" s="9" t="s">
        <v>5126</v>
      </c>
      <c r="D4688" s="9" t="s">
        <v>549</v>
      </c>
      <c r="E4688" s="23">
        <v>0</v>
      </c>
      <c r="F4688" s="31">
        <v>9</v>
      </c>
      <c r="G4688" s="10">
        <v>500.02</v>
      </c>
      <c r="H4688" s="11">
        <f t="shared" si="146"/>
        <v>0</v>
      </c>
      <c r="I4688" s="12">
        <f t="shared" si="147"/>
        <v>4500.18</v>
      </c>
      <c r="J4688" s="13" t="s">
        <v>1105</v>
      </c>
      <c r="K4688" s="37" t="str">
        <f>VLOOKUP(Tabela14[[#This Row],[CÓDIGO]],[1]fornnecedor!$A:$G,7,0)</f>
        <v>TINTA EM PÓ</v>
      </c>
    </row>
    <row r="4689" spans="1:11" x14ac:dyDescent="0.3">
      <c r="A4689" s="15">
        <v>84458</v>
      </c>
      <c r="B4689" s="15" t="str">
        <f>VLOOKUP(Tabela14[[#This Row],[CÓDIGO]],[1]fornnecedor!$A:$E,5,0)</f>
        <v>BRASILUX TINTAS TECNICAS LTDA</v>
      </c>
      <c r="C4689" s="16" t="s">
        <v>597</v>
      </c>
      <c r="D4689" s="16" t="s">
        <v>549</v>
      </c>
      <c r="E4689" s="22">
        <v>0</v>
      </c>
      <c r="F4689" s="30">
        <v>54</v>
      </c>
      <c r="G4689" s="17">
        <v>83.9</v>
      </c>
      <c r="H4689" s="11">
        <f t="shared" si="146"/>
        <v>0</v>
      </c>
      <c r="I4689" s="12">
        <f t="shared" si="147"/>
        <v>4530.6000000000004</v>
      </c>
      <c r="J4689" s="13" t="s">
        <v>1105</v>
      </c>
      <c r="K4689" s="37" t="str">
        <f>VLOOKUP(Tabela14[[#This Row],[CÓDIGO]],[1]fornnecedor!$A:$G,7,0)</f>
        <v>TEXTURA</v>
      </c>
    </row>
    <row r="4690" spans="1:11" x14ac:dyDescent="0.3">
      <c r="A4690" s="15">
        <v>85382</v>
      </c>
      <c r="B4690" s="15" t="str">
        <f>VLOOKUP(Tabela14[[#This Row],[CÓDIGO]],[1]fornnecedor!$A:$E,5,0)</f>
        <v>DISSOLTEX IND QUIMICA LTDA</v>
      </c>
      <c r="C4690" s="16" t="s">
        <v>5128</v>
      </c>
      <c r="D4690" s="16" t="s">
        <v>549</v>
      </c>
      <c r="E4690" s="22">
        <v>0</v>
      </c>
      <c r="F4690" s="30">
        <v>8</v>
      </c>
      <c r="G4690" s="17">
        <v>568.97</v>
      </c>
      <c r="H4690" s="11">
        <f t="shared" si="146"/>
        <v>0</v>
      </c>
      <c r="I4690" s="12">
        <f t="shared" si="147"/>
        <v>4551.76</v>
      </c>
      <c r="J4690" s="13" t="s">
        <v>1105</v>
      </c>
      <c r="K4690" s="37" t="str">
        <f>VLOOKUP(Tabela14[[#This Row],[CÓDIGO]],[1]fornnecedor!$A:$G,7,0)</f>
        <v>TINTA EM PÓ</v>
      </c>
    </row>
    <row r="4691" spans="1:11" x14ac:dyDescent="0.3">
      <c r="A4691" s="8">
        <v>85400</v>
      </c>
      <c r="B4691" s="8" t="str">
        <f>VLOOKUP(Tabela14[[#This Row],[CÓDIGO]],[1]fornnecedor!$A:$E,5,0)</f>
        <v>DISSOLTEX IND QUIMICA LTDA</v>
      </c>
      <c r="C4691" s="9" t="s">
        <v>5133</v>
      </c>
      <c r="D4691" s="9" t="s">
        <v>549</v>
      </c>
      <c r="E4691" s="23">
        <v>0</v>
      </c>
      <c r="F4691" s="31">
        <v>8</v>
      </c>
      <c r="G4691" s="10">
        <v>599.77</v>
      </c>
      <c r="H4691" s="11">
        <f t="shared" si="146"/>
        <v>0</v>
      </c>
      <c r="I4691" s="12">
        <f t="shared" si="147"/>
        <v>4798.16</v>
      </c>
      <c r="J4691" s="13" t="s">
        <v>1105</v>
      </c>
      <c r="K4691" s="37" t="str">
        <f>VLOOKUP(Tabela14[[#This Row],[CÓDIGO]],[1]fornnecedor!$A:$G,7,0)</f>
        <v>TINTA EM PÓ</v>
      </c>
    </row>
    <row r="4692" spans="1:11" x14ac:dyDescent="0.3">
      <c r="A4692" s="15">
        <v>85506</v>
      </c>
      <c r="B4692" s="15" t="str">
        <f>VLOOKUP(Tabela14[[#This Row],[CÓDIGO]],[1]fornnecedor!$A:$E,5,0)</f>
        <v>3M DO BRASIL LTDA</v>
      </c>
      <c r="C4692" s="16" t="s">
        <v>5134</v>
      </c>
      <c r="D4692" s="16" t="s">
        <v>366</v>
      </c>
      <c r="E4692" s="22">
        <v>0</v>
      </c>
      <c r="F4692" s="30">
        <v>1</v>
      </c>
      <c r="G4692" s="17">
        <v>4831.71</v>
      </c>
      <c r="H4692" s="11">
        <f t="shared" si="146"/>
        <v>0</v>
      </c>
      <c r="I4692" s="12">
        <f t="shared" si="147"/>
        <v>4831.71</v>
      </c>
      <c r="J4692" s="13" t="s">
        <v>1105</v>
      </c>
      <c r="K4692" s="37" t="str">
        <f>VLOOKUP(Tabela14[[#This Row],[CÓDIGO]],[1]fornnecedor!$A:$G,7,0)</f>
        <v>LIXADEIRAS</v>
      </c>
    </row>
    <row r="4693" spans="1:11" x14ac:dyDescent="0.3">
      <c r="A4693" s="8">
        <v>85396</v>
      </c>
      <c r="B4693" s="8" t="str">
        <f>VLOOKUP(Tabela14[[#This Row],[CÓDIGO]],[1]fornnecedor!$A:$E,5,0)</f>
        <v>DISSOLTEX IND QUIMICA LTDA</v>
      </c>
      <c r="C4693" s="9" t="s">
        <v>5135</v>
      </c>
      <c r="D4693" s="9" t="s">
        <v>549</v>
      </c>
      <c r="E4693" s="23">
        <v>0</v>
      </c>
      <c r="F4693" s="31">
        <v>12</v>
      </c>
      <c r="G4693" s="10">
        <v>409.28</v>
      </c>
      <c r="H4693" s="11">
        <f t="shared" si="146"/>
        <v>0</v>
      </c>
      <c r="I4693" s="12">
        <f t="shared" si="147"/>
        <v>4911.3599999999997</v>
      </c>
      <c r="J4693" s="13" t="s">
        <v>1105</v>
      </c>
      <c r="K4693" s="37" t="str">
        <f>VLOOKUP(Tabela14[[#This Row],[CÓDIGO]],[1]fornnecedor!$A:$G,7,0)</f>
        <v>TINTA EM PÓ</v>
      </c>
    </row>
    <row r="4694" spans="1:11" x14ac:dyDescent="0.3">
      <c r="A4694" s="8">
        <v>86822</v>
      </c>
      <c r="B4694" s="8" t="str">
        <f>VLOOKUP(Tabela14[[#This Row],[CÓDIGO]],[1]fornnecedor!$A:$E,5,0)</f>
        <v>AKZO NOBEL LTDA DECOR</v>
      </c>
      <c r="C4694" s="9" t="s">
        <v>5140</v>
      </c>
      <c r="D4694" s="9" t="s">
        <v>543</v>
      </c>
      <c r="E4694" s="23">
        <v>0</v>
      </c>
      <c r="F4694" s="31">
        <v>18</v>
      </c>
      <c r="G4694" s="10">
        <v>290.10000000000002</v>
      </c>
      <c r="H4694" s="11">
        <f t="shared" si="146"/>
        <v>0</v>
      </c>
      <c r="I4694" s="12">
        <f t="shared" si="147"/>
        <v>5221.8</v>
      </c>
      <c r="J4694" s="13" t="s">
        <v>1105</v>
      </c>
      <c r="K4694" s="37" t="str">
        <f>VLOOKUP(Tabela14[[#This Row],[CÓDIGO]],[1]fornnecedor!$A:$G,7,0)</f>
        <v>TINTA PAREDE</v>
      </c>
    </row>
    <row r="4695" spans="1:11" x14ac:dyDescent="0.3">
      <c r="A4695" s="15">
        <v>86541</v>
      </c>
      <c r="B4695" s="15" t="str">
        <f>VLOOKUP(Tabela14[[#This Row],[CÓDIGO]],[1]fornnecedor!$A:$E,5,0)</f>
        <v>AKZO NOBEL LTDA DECOR</v>
      </c>
      <c r="C4695" s="16" t="s">
        <v>5143</v>
      </c>
      <c r="D4695" s="16" t="s">
        <v>543</v>
      </c>
      <c r="E4695" s="22">
        <v>0</v>
      </c>
      <c r="F4695" s="30">
        <v>32</v>
      </c>
      <c r="G4695" s="17">
        <v>165.31</v>
      </c>
      <c r="H4695" s="11">
        <f t="shared" si="146"/>
        <v>0</v>
      </c>
      <c r="I4695" s="12">
        <f t="shared" si="147"/>
        <v>5289.92</v>
      </c>
      <c r="J4695" s="13" t="s">
        <v>1105</v>
      </c>
      <c r="K4695" s="37" t="str">
        <f>VLOOKUP(Tabela14[[#This Row],[CÓDIGO]],[1]fornnecedor!$A:$G,7,0)</f>
        <v>MASSA CORRIDA / ACRÍLICA</v>
      </c>
    </row>
    <row r="4696" spans="1:11" x14ac:dyDescent="0.3">
      <c r="A4696" s="8">
        <v>85329</v>
      </c>
      <c r="B4696" s="8" t="str">
        <f>VLOOKUP(Tabela14[[#This Row],[CÓDIGO]],[1]fornnecedor!$A:$E,5,0)</f>
        <v>DISSOLTEX IND QUIMICA LTDA</v>
      </c>
      <c r="C4696" s="9" t="s">
        <v>5144</v>
      </c>
      <c r="D4696" s="9" t="s">
        <v>549</v>
      </c>
      <c r="E4696" s="23">
        <v>0</v>
      </c>
      <c r="F4696" s="31">
        <v>10</v>
      </c>
      <c r="G4696" s="10">
        <v>536.16</v>
      </c>
      <c r="H4696" s="11">
        <f t="shared" si="146"/>
        <v>0</v>
      </c>
      <c r="I4696" s="12">
        <f t="shared" si="147"/>
        <v>5361.5999999999995</v>
      </c>
      <c r="J4696" s="13" t="s">
        <v>1105</v>
      </c>
      <c r="K4696" s="37" t="str">
        <f>VLOOKUP(Tabela14[[#This Row],[CÓDIGO]],[1]fornnecedor!$A:$G,7,0)</f>
        <v>TINTA EM PÓ</v>
      </c>
    </row>
    <row r="4697" spans="1:11" x14ac:dyDescent="0.3">
      <c r="A4697" s="15">
        <v>85561</v>
      </c>
      <c r="B4697" s="15" t="str">
        <f>VLOOKUP(Tabela14[[#This Row],[CÓDIGO]],[1]fornnecedor!$A:$E,5,0)</f>
        <v>DISSOLTEX IND QUIMICA LTDA</v>
      </c>
      <c r="C4697" s="16" t="s">
        <v>5146</v>
      </c>
      <c r="D4697" s="16" t="s">
        <v>549</v>
      </c>
      <c r="E4697" s="22">
        <v>0</v>
      </c>
      <c r="F4697" s="30">
        <v>10</v>
      </c>
      <c r="G4697" s="17">
        <v>542</v>
      </c>
      <c r="H4697" s="11">
        <f t="shared" si="146"/>
        <v>0</v>
      </c>
      <c r="I4697" s="12">
        <f t="shared" si="147"/>
        <v>5420</v>
      </c>
      <c r="J4697" s="13" t="s">
        <v>1105</v>
      </c>
      <c r="K4697" s="37" t="str">
        <f>VLOOKUP(Tabela14[[#This Row],[CÓDIGO]],[1]fornnecedor!$A:$G,7,0)</f>
        <v>TINTA EM PÓ</v>
      </c>
    </row>
    <row r="4698" spans="1:11" x14ac:dyDescent="0.3">
      <c r="A4698" s="8">
        <v>85425</v>
      </c>
      <c r="B4698" s="8" t="str">
        <f>VLOOKUP(Tabela14[[#This Row],[CÓDIGO]],[1]fornnecedor!$A:$E,5,0)</f>
        <v>DISSOLTEX IND QUIMICA LTDA</v>
      </c>
      <c r="C4698" s="9" t="s">
        <v>823</v>
      </c>
      <c r="D4698" s="9" t="s">
        <v>549</v>
      </c>
      <c r="E4698" s="23">
        <v>0</v>
      </c>
      <c r="F4698" s="31">
        <v>10</v>
      </c>
      <c r="G4698" s="10">
        <v>544.89</v>
      </c>
      <c r="H4698" s="11">
        <f t="shared" si="146"/>
        <v>0</v>
      </c>
      <c r="I4698" s="12">
        <f t="shared" si="147"/>
        <v>5448.9</v>
      </c>
      <c r="J4698" s="13" t="s">
        <v>1105</v>
      </c>
      <c r="K4698" s="37" t="str">
        <f>VLOOKUP(Tabela14[[#This Row],[CÓDIGO]],[1]fornnecedor!$A:$G,7,0)</f>
        <v>TINTA EM PÓ</v>
      </c>
    </row>
    <row r="4699" spans="1:11" x14ac:dyDescent="0.3">
      <c r="A4699" s="8">
        <v>84506</v>
      </c>
      <c r="B4699" s="8" t="str">
        <f>VLOOKUP(Tabela14[[#This Row],[CÓDIGO]],[1]fornnecedor!$A:$E,5,0)</f>
        <v>BRASILUX TINTAS TECNICAS LTDA</v>
      </c>
      <c r="C4699" s="9" t="s">
        <v>5147</v>
      </c>
      <c r="D4699" s="9" t="s">
        <v>549</v>
      </c>
      <c r="E4699" s="23">
        <v>0</v>
      </c>
      <c r="F4699" s="31">
        <v>36</v>
      </c>
      <c r="G4699" s="10">
        <v>153.09</v>
      </c>
      <c r="H4699" s="11">
        <f t="shared" si="146"/>
        <v>0</v>
      </c>
      <c r="I4699" s="12">
        <f t="shared" si="147"/>
        <v>5511.24</v>
      </c>
      <c r="J4699" s="13" t="s">
        <v>1105</v>
      </c>
      <c r="K4699" s="37" t="str">
        <f>VLOOKUP(Tabela14[[#This Row],[CÓDIGO]],[1]fornnecedor!$A:$G,7,0)</f>
        <v>EPOXI</v>
      </c>
    </row>
    <row r="4700" spans="1:11" x14ac:dyDescent="0.3">
      <c r="A4700" s="8">
        <v>23044</v>
      </c>
      <c r="B4700" s="8" t="str">
        <f>VLOOKUP(Tabela14[[#This Row],[CÓDIGO]],[1]fornnecedor!$A:$E,5,0)</f>
        <v>PAINT COMERCIO ATACADISTA DE TINTAS LTDA</v>
      </c>
      <c r="C4700" s="9" t="s">
        <v>5149</v>
      </c>
      <c r="D4700" s="9" t="s">
        <v>324</v>
      </c>
      <c r="E4700" s="23">
        <v>0</v>
      </c>
      <c r="F4700" s="31">
        <v>1</v>
      </c>
      <c r="G4700" s="10">
        <v>5687.37</v>
      </c>
      <c r="H4700" s="11">
        <f t="shared" si="146"/>
        <v>0</v>
      </c>
      <c r="I4700" s="12">
        <f t="shared" si="147"/>
        <v>5687.37</v>
      </c>
      <c r="J4700" s="13" t="s">
        <v>1105</v>
      </c>
      <c r="K4700" s="37" t="str">
        <f>VLOOKUP(Tabela14[[#This Row],[CÓDIGO]],[1]fornnecedor!$A:$G,7,0)</f>
        <v>GRUPO CONVERSAO</v>
      </c>
    </row>
    <row r="4701" spans="1:11" x14ac:dyDescent="0.3">
      <c r="A4701" s="8">
        <v>84617</v>
      </c>
      <c r="B4701" s="8" t="str">
        <f>VLOOKUP(Tabela14[[#This Row],[CÓDIGO]],[1]fornnecedor!$A:$E,5,0)</f>
        <v>BRASILUX TINTAS TECNICAS LTDA</v>
      </c>
      <c r="C4701" s="9" t="s">
        <v>594</v>
      </c>
      <c r="D4701" s="9" t="s">
        <v>549</v>
      </c>
      <c r="E4701" s="23">
        <v>0</v>
      </c>
      <c r="F4701" s="31">
        <v>26</v>
      </c>
      <c r="G4701" s="10">
        <v>222.15</v>
      </c>
      <c r="H4701" s="11">
        <f t="shared" si="146"/>
        <v>0</v>
      </c>
      <c r="I4701" s="12">
        <f t="shared" si="147"/>
        <v>5775.9000000000005</v>
      </c>
      <c r="J4701" s="13" t="s">
        <v>1105</v>
      </c>
      <c r="K4701" s="37" t="str">
        <f>VLOOKUP(Tabela14[[#This Row],[CÓDIGO]],[1]fornnecedor!$A:$G,7,0)</f>
        <v>BASES IMOBILIÁRIAS</v>
      </c>
    </row>
    <row r="4702" spans="1:11" x14ac:dyDescent="0.3">
      <c r="A4702" s="15">
        <v>23010</v>
      </c>
      <c r="B4702" s="15" t="str">
        <f>VLOOKUP(Tabela14[[#This Row],[CÓDIGO]],[1]fornnecedor!$A:$E,5,0)</f>
        <v>AKZO NOBEL LTDA AUTO</v>
      </c>
      <c r="C4702" s="16" t="s">
        <v>5151</v>
      </c>
      <c r="D4702" s="16" t="s">
        <v>103</v>
      </c>
      <c r="E4702" s="22">
        <v>0</v>
      </c>
      <c r="F4702" s="30">
        <v>11.35</v>
      </c>
      <c r="G4702" s="17">
        <v>511.69</v>
      </c>
      <c r="H4702" s="11">
        <f t="shared" si="146"/>
        <v>0</v>
      </c>
      <c r="I4702" s="12">
        <f t="shared" si="147"/>
        <v>5807.6814999999997</v>
      </c>
      <c r="J4702" s="13" t="s">
        <v>1105</v>
      </c>
      <c r="K4702" s="37" t="str">
        <f>VLOOKUP(Tabela14[[#This Row],[CÓDIGO]],[1]fornnecedor!$A:$G,7,0)</f>
        <v>BASES PU</v>
      </c>
    </row>
    <row r="4703" spans="1:11" x14ac:dyDescent="0.3">
      <c r="A4703" s="8">
        <v>84901</v>
      </c>
      <c r="B4703" s="8" t="str">
        <f>VLOOKUP(Tabela14[[#This Row],[CÓDIGO]],[1]fornnecedor!$A:$E,5,0)</f>
        <v>BRASILUX TINTAS TECNICAS LTDA</v>
      </c>
      <c r="C4703" s="9" t="s">
        <v>5152</v>
      </c>
      <c r="D4703" s="9" t="s">
        <v>549</v>
      </c>
      <c r="E4703" s="23">
        <v>0</v>
      </c>
      <c r="F4703" s="31">
        <v>39</v>
      </c>
      <c r="G4703" s="10">
        <v>149.28</v>
      </c>
      <c r="H4703" s="11">
        <f t="shared" si="146"/>
        <v>0</v>
      </c>
      <c r="I4703" s="12">
        <f t="shared" si="147"/>
        <v>5821.92</v>
      </c>
      <c r="J4703" s="13" t="s">
        <v>1105</v>
      </c>
      <c r="K4703" s="37" t="str">
        <f>VLOOKUP(Tabela14[[#This Row],[CÓDIGO]],[1]fornnecedor!$A:$G,7,0)</f>
        <v>EPOXI</v>
      </c>
    </row>
    <row r="4704" spans="1:11" x14ac:dyDescent="0.3">
      <c r="A4704" s="15">
        <v>85447</v>
      </c>
      <c r="B4704" s="15" t="str">
        <f>VLOOKUP(Tabela14[[#This Row],[CÓDIGO]],[1]fornnecedor!$A:$E,5,0)</f>
        <v>BRASILUX TINTAS TECNICAS LTDA</v>
      </c>
      <c r="C4704" s="16" t="s">
        <v>5154</v>
      </c>
      <c r="D4704" s="16" t="s">
        <v>549</v>
      </c>
      <c r="E4704" s="22">
        <v>0</v>
      </c>
      <c r="F4704" s="30">
        <v>44</v>
      </c>
      <c r="G4704" s="17">
        <v>134.11000000000001</v>
      </c>
      <c r="H4704" s="11">
        <f t="shared" si="146"/>
        <v>0</v>
      </c>
      <c r="I4704" s="12">
        <f t="shared" si="147"/>
        <v>5900.84</v>
      </c>
      <c r="J4704" s="13" t="s">
        <v>1105</v>
      </c>
      <c r="K4704" s="37" t="str">
        <f>VLOOKUP(Tabela14[[#This Row],[CÓDIGO]],[1]fornnecedor!$A:$G,7,0)</f>
        <v>EPOXI</v>
      </c>
    </row>
    <row r="4705" spans="1:11" x14ac:dyDescent="0.3">
      <c r="A4705" s="8">
        <v>86106</v>
      </c>
      <c r="B4705" s="8" t="str">
        <f>VLOOKUP(Tabela14[[#This Row],[CÓDIGO]],[1]fornnecedor!$A:$E,5,0)</f>
        <v>AKZO NOBEL LTDA DECOR</v>
      </c>
      <c r="C4705" s="9" t="s">
        <v>5156</v>
      </c>
      <c r="D4705" s="9" t="s">
        <v>2498</v>
      </c>
      <c r="E4705" s="23">
        <v>0</v>
      </c>
      <c r="F4705" s="31">
        <v>27</v>
      </c>
      <c r="G4705" s="10">
        <v>225.29</v>
      </c>
      <c r="H4705" s="11">
        <f t="shared" si="146"/>
        <v>0</v>
      </c>
      <c r="I4705" s="12">
        <f t="shared" si="147"/>
        <v>6082.83</v>
      </c>
      <c r="J4705" s="13" t="s">
        <v>1105</v>
      </c>
      <c r="K4705" s="37" t="str">
        <f>VLOOKUP(Tabela14[[#This Row],[CÓDIGO]],[1]fornnecedor!$A:$G,7,0)</f>
        <v>LINHA MOVELEIRA</v>
      </c>
    </row>
    <row r="4706" spans="1:11" x14ac:dyDescent="0.3">
      <c r="A4706" s="15">
        <v>85562</v>
      </c>
      <c r="B4706" s="15" t="str">
        <f>VLOOKUP(Tabela14[[#This Row],[CÓDIGO]],[1]fornnecedor!$A:$E,5,0)</f>
        <v>DISSOLTEX IND QUIMICA LTDA</v>
      </c>
      <c r="C4706" s="16" t="s">
        <v>5158</v>
      </c>
      <c r="D4706" s="16" t="s">
        <v>549</v>
      </c>
      <c r="E4706" s="22">
        <v>0</v>
      </c>
      <c r="F4706" s="30">
        <v>10</v>
      </c>
      <c r="G4706" s="17">
        <v>611.72</v>
      </c>
      <c r="H4706" s="11">
        <f t="shared" si="146"/>
        <v>0</v>
      </c>
      <c r="I4706" s="12">
        <f t="shared" si="147"/>
        <v>6117.2000000000007</v>
      </c>
      <c r="J4706" s="13" t="s">
        <v>1105</v>
      </c>
      <c r="K4706" s="37" t="str">
        <f>VLOOKUP(Tabela14[[#This Row],[CÓDIGO]],[1]fornnecedor!$A:$G,7,0)</f>
        <v>TINTA EM PÓ</v>
      </c>
    </row>
    <row r="4707" spans="1:11" x14ac:dyDescent="0.3">
      <c r="A4707" s="8">
        <v>85891</v>
      </c>
      <c r="B4707" s="8" t="str">
        <f>VLOOKUP(Tabela14[[#This Row],[CÓDIGO]],[1]fornnecedor!$A:$E,5,0)</f>
        <v>AKZO NOBEL LTDA DECOR</v>
      </c>
      <c r="C4707" s="9" t="s">
        <v>5167</v>
      </c>
      <c r="D4707" s="9" t="s">
        <v>543</v>
      </c>
      <c r="E4707" s="23">
        <v>0</v>
      </c>
      <c r="F4707" s="31">
        <v>16</v>
      </c>
      <c r="G4707" s="10">
        <v>412.13</v>
      </c>
      <c r="H4707" s="11">
        <f t="shared" si="146"/>
        <v>0</v>
      </c>
      <c r="I4707" s="12">
        <f t="shared" si="147"/>
        <v>6594.08</v>
      </c>
      <c r="J4707" s="13" t="s">
        <v>1105</v>
      </c>
      <c r="K4707" s="37" t="str">
        <f>VLOOKUP(Tabela14[[#This Row],[CÓDIGO]],[1]fornnecedor!$A:$G,7,0)</f>
        <v>TINTA EMBORRACHADA</v>
      </c>
    </row>
    <row r="4708" spans="1:11" x14ac:dyDescent="0.3">
      <c r="A4708" s="8">
        <v>84826</v>
      </c>
      <c r="B4708" s="8" t="str">
        <f>VLOOKUP(Tabela14[[#This Row],[CÓDIGO]],[1]fornnecedor!$A:$E,5,0)</f>
        <v>BRASILUX TINTAS TECNICAS LTDA</v>
      </c>
      <c r="C4708" s="9" t="s">
        <v>746</v>
      </c>
      <c r="D4708" s="9" t="s">
        <v>549</v>
      </c>
      <c r="E4708" s="23">
        <v>0</v>
      </c>
      <c r="F4708" s="31">
        <v>5</v>
      </c>
      <c r="G4708" s="10">
        <v>1324.99</v>
      </c>
      <c r="H4708" s="11">
        <f t="shared" si="146"/>
        <v>0</v>
      </c>
      <c r="I4708" s="12">
        <f t="shared" si="147"/>
        <v>6624.95</v>
      </c>
      <c r="J4708" s="13" t="s">
        <v>1105</v>
      </c>
      <c r="K4708" s="37" t="str">
        <f>VLOOKUP(Tabela14[[#This Row],[CÓDIGO]],[1]fornnecedor!$A:$G,7,0)</f>
        <v>DILUENTE</v>
      </c>
    </row>
    <row r="4709" spans="1:11" x14ac:dyDescent="0.3">
      <c r="A4709" s="15">
        <v>84118</v>
      </c>
      <c r="B4709" s="15" t="str">
        <f>VLOOKUP(Tabela14[[#This Row],[CÓDIGO]],[1]fornnecedor!$A:$E,5,0)</f>
        <v>BRASILUX TINTAS TECNICAS LTDA</v>
      </c>
      <c r="C4709" s="16" t="s">
        <v>5170</v>
      </c>
      <c r="D4709" s="16" t="s">
        <v>549</v>
      </c>
      <c r="E4709" s="22">
        <v>0</v>
      </c>
      <c r="F4709" s="30">
        <v>97</v>
      </c>
      <c r="G4709" s="17">
        <v>69.45</v>
      </c>
      <c r="H4709" s="11">
        <f t="shared" si="146"/>
        <v>0</v>
      </c>
      <c r="I4709" s="12">
        <f t="shared" si="147"/>
        <v>6736.6500000000005</v>
      </c>
      <c r="J4709" s="13" t="s">
        <v>1105</v>
      </c>
      <c r="K4709" s="37" t="str">
        <f>VLOOKUP(Tabela14[[#This Row],[CÓDIGO]],[1]fornnecedor!$A:$G,7,0)</f>
        <v>EPOXI</v>
      </c>
    </row>
    <row r="4710" spans="1:11" x14ac:dyDescent="0.3">
      <c r="A4710" s="15">
        <v>84505</v>
      </c>
      <c r="B4710" s="15" t="str">
        <f>VLOOKUP(Tabela14[[#This Row],[CÓDIGO]],[1]fornnecedor!$A:$E,5,0)</f>
        <v>BRASILUX TINTAS TECNICAS LTDA</v>
      </c>
      <c r="C4710" s="16" t="s">
        <v>5171</v>
      </c>
      <c r="D4710" s="16" t="s">
        <v>549</v>
      </c>
      <c r="E4710" s="22">
        <v>0</v>
      </c>
      <c r="F4710" s="30">
        <v>64</v>
      </c>
      <c r="G4710" s="17">
        <v>107.87</v>
      </c>
      <c r="H4710" s="11">
        <f t="shared" si="146"/>
        <v>0</v>
      </c>
      <c r="I4710" s="12">
        <f t="shared" si="147"/>
        <v>6903.68</v>
      </c>
      <c r="J4710" s="13" t="s">
        <v>1105</v>
      </c>
      <c r="K4710" s="37" t="str">
        <f>VLOOKUP(Tabela14[[#This Row],[CÓDIGO]],[1]fornnecedor!$A:$G,7,0)</f>
        <v>EPOXI</v>
      </c>
    </row>
    <row r="4711" spans="1:11" x14ac:dyDescent="0.3">
      <c r="A4711" s="8">
        <v>86254</v>
      </c>
      <c r="B4711" s="8" t="str">
        <f>VLOOKUP(Tabela14[[#This Row],[CÓDIGO]],[1]fornnecedor!$A:$E,5,0)</f>
        <v>AKZO NOBEL LTDA DECOR</v>
      </c>
      <c r="C4711" s="9" t="s">
        <v>5173</v>
      </c>
      <c r="D4711" s="9" t="s">
        <v>543</v>
      </c>
      <c r="E4711" s="23">
        <v>0</v>
      </c>
      <c r="F4711" s="31">
        <v>16</v>
      </c>
      <c r="G4711" s="10">
        <v>447.67</v>
      </c>
      <c r="H4711" s="11">
        <f t="shared" si="146"/>
        <v>0</v>
      </c>
      <c r="I4711" s="12">
        <f t="shared" si="147"/>
        <v>7162.72</v>
      </c>
      <c r="J4711" s="13" t="s">
        <v>1105</v>
      </c>
      <c r="K4711" s="37" t="str">
        <f>VLOOKUP(Tabela14[[#This Row],[CÓDIGO]],[1]fornnecedor!$A:$G,7,0)</f>
        <v>TINTA PAREDE</v>
      </c>
    </row>
    <row r="4712" spans="1:11" x14ac:dyDescent="0.3">
      <c r="A4712" s="15">
        <v>84567</v>
      </c>
      <c r="B4712" s="15" t="str">
        <f>VLOOKUP(Tabela14[[#This Row],[CÓDIGO]],[1]fornnecedor!$A:$E,5,0)</f>
        <v>BRASILUX TINTAS TECNICAS LTDA</v>
      </c>
      <c r="C4712" s="16" t="s">
        <v>5174</v>
      </c>
      <c r="D4712" s="16" t="s">
        <v>549</v>
      </c>
      <c r="E4712" s="22">
        <v>0</v>
      </c>
      <c r="F4712" s="30">
        <v>23</v>
      </c>
      <c r="G4712" s="17">
        <v>315.89999999999998</v>
      </c>
      <c r="H4712" s="11">
        <f t="shared" si="146"/>
        <v>0</v>
      </c>
      <c r="I4712" s="12">
        <f t="shared" si="147"/>
        <v>7265.7</v>
      </c>
      <c r="J4712" s="13" t="s">
        <v>1105</v>
      </c>
      <c r="K4712" s="37" t="str">
        <f>VLOOKUP(Tabela14[[#This Row],[CÓDIGO]],[1]fornnecedor!$A:$G,7,0)</f>
        <v>TINTA PARA PISO</v>
      </c>
    </row>
    <row r="4713" spans="1:11" x14ac:dyDescent="0.3">
      <c r="A4713" s="15">
        <v>110</v>
      </c>
      <c r="B4713" s="15" t="str">
        <f>VLOOKUP(Tabela14[[#This Row],[CÓDIGO]],[1]fornnecedor!$A:$E,5,0)</f>
        <v>SKYLACK TINTAS E VERNIZES LTDA</v>
      </c>
      <c r="C4713" s="16" t="s">
        <v>5175</v>
      </c>
      <c r="D4713" s="16" t="s">
        <v>1114</v>
      </c>
      <c r="E4713" s="22">
        <v>0</v>
      </c>
      <c r="F4713" s="30">
        <v>144</v>
      </c>
      <c r="G4713" s="17">
        <v>50.95</v>
      </c>
      <c r="H4713" s="11">
        <f t="shared" si="146"/>
        <v>0</v>
      </c>
      <c r="I4713" s="12">
        <f t="shared" si="147"/>
        <v>7336.8</v>
      </c>
      <c r="J4713" s="13" t="s">
        <v>1105</v>
      </c>
      <c r="K4713" s="37" t="str">
        <f>VLOOKUP(Tabela14[[#This Row],[CÓDIGO]],[1]fornnecedor!$A:$G,7,0)</f>
        <v>CATALISADORES INDIVIDUAS</v>
      </c>
    </row>
    <row r="4714" spans="1:11" x14ac:dyDescent="0.3">
      <c r="A4714" s="8">
        <v>86226</v>
      </c>
      <c r="B4714" s="8" t="str">
        <f>VLOOKUP(Tabela14[[#This Row],[CÓDIGO]],[1]fornnecedor!$A:$E,5,0)</f>
        <v>AKZO NOBEL LTDA DECOR</v>
      </c>
      <c r="C4714" s="9" t="s">
        <v>5179</v>
      </c>
      <c r="D4714" s="9" t="s">
        <v>543</v>
      </c>
      <c r="E4714" s="23">
        <v>0</v>
      </c>
      <c r="F4714" s="31">
        <v>18</v>
      </c>
      <c r="G4714" s="10">
        <v>428.31</v>
      </c>
      <c r="H4714" s="11">
        <f t="shared" si="146"/>
        <v>0</v>
      </c>
      <c r="I4714" s="12">
        <f t="shared" si="147"/>
        <v>7709.58</v>
      </c>
      <c r="J4714" s="13" t="s">
        <v>1105</v>
      </c>
      <c r="K4714" s="37" t="str">
        <f>VLOOKUP(Tabela14[[#This Row],[CÓDIGO]],[1]fornnecedor!$A:$G,7,0)</f>
        <v>TINTA PAREDE</v>
      </c>
    </row>
    <row r="4715" spans="1:11" x14ac:dyDescent="0.3">
      <c r="A4715" s="15">
        <v>22945</v>
      </c>
      <c r="B4715" s="15" t="str">
        <f>VLOOKUP(Tabela14[[#This Row],[CÓDIGO]],[1]fornnecedor!$A:$E,5,0)</f>
        <v>OMNI COMERCIO E SERVIÇOS LTDA</v>
      </c>
      <c r="C4715" s="16" t="s">
        <v>852</v>
      </c>
      <c r="D4715" s="16" t="s">
        <v>853</v>
      </c>
      <c r="E4715" s="22">
        <v>0</v>
      </c>
      <c r="F4715" s="30">
        <v>360</v>
      </c>
      <c r="G4715" s="17">
        <v>21.5</v>
      </c>
      <c r="H4715" s="11">
        <f t="shared" si="146"/>
        <v>0</v>
      </c>
      <c r="I4715" s="12">
        <f t="shared" si="147"/>
        <v>7740</v>
      </c>
      <c r="J4715" s="13" t="s">
        <v>1105</v>
      </c>
      <c r="K4715" s="37" t="str">
        <f>VLOOKUP(Tabela14[[#This Row],[CÓDIGO]],[1]fornnecedor!$A:$G,7,0)</f>
        <v>GRUPO CONVERSAO</v>
      </c>
    </row>
    <row r="4716" spans="1:11" x14ac:dyDescent="0.3">
      <c r="A4716" s="8">
        <v>10062</v>
      </c>
      <c r="B4716" s="8" t="str">
        <f>VLOOKUP(Tabela14[[#This Row],[CÓDIGO]],[1]fornnecedor!$A:$E,5,0)</f>
        <v>3M DO BRASIL LTDA</v>
      </c>
      <c r="C4716" s="9" t="s">
        <v>5181</v>
      </c>
      <c r="D4716" s="9" t="s">
        <v>366</v>
      </c>
      <c r="E4716" s="23">
        <v>0</v>
      </c>
      <c r="F4716" s="31">
        <v>54</v>
      </c>
      <c r="G4716" s="10">
        <v>147.44999999999999</v>
      </c>
      <c r="H4716" s="11">
        <f t="shared" si="146"/>
        <v>0</v>
      </c>
      <c r="I4716" s="12">
        <f t="shared" si="147"/>
        <v>7962.2999999999993</v>
      </c>
      <c r="J4716" s="13" t="s">
        <v>1105</v>
      </c>
      <c r="K4716" s="37" t="str">
        <f>VLOOKUP(Tabela14[[#This Row],[CÓDIGO]],[1]fornnecedor!$A:$G,7,0)</f>
        <v>APLICADORES / ADAPTADORES / ENGATES / SUPORTES</v>
      </c>
    </row>
    <row r="4717" spans="1:11" x14ac:dyDescent="0.3">
      <c r="A4717" s="8">
        <v>86818</v>
      </c>
      <c r="B4717" s="8" t="str">
        <f>VLOOKUP(Tabela14[[#This Row],[CÓDIGO]],[1]fornnecedor!$A:$E,5,0)</f>
        <v>AKZO NOBEL LTDA DECOR</v>
      </c>
      <c r="C4717" s="9" t="s">
        <v>5182</v>
      </c>
      <c r="D4717" s="9" t="s">
        <v>543</v>
      </c>
      <c r="E4717" s="23">
        <v>0</v>
      </c>
      <c r="F4717" s="31">
        <v>18</v>
      </c>
      <c r="G4717" s="10">
        <v>447.67</v>
      </c>
      <c r="H4717" s="11">
        <f t="shared" si="146"/>
        <v>0</v>
      </c>
      <c r="I4717" s="12">
        <f t="shared" si="147"/>
        <v>8058.06</v>
      </c>
      <c r="J4717" s="13" t="s">
        <v>1105</v>
      </c>
      <c r="K4717" s="37" t="str">
        <f>VLOOKUP(Tabela14[[#This Row],[CÓDIGO]],[1]fornnecedor!$A:$G,7,0)</f>
        <v>TINTA PAREDE</v>
      </c>
    </row>
    <row r="4718" spans="1:11" x14ac:dyDescent="0.3">
      <c r="A4718" s="8">
        <v>23951</v>
      </c>
      <c r="B4718" s="8" t="str">
        <f>VLOOKUP(Tabela14[[#This Row],[CÓDIGO]],[1]fornnecedor!$A:$E,5,0)</f>
        <v>PLASTINI EMBALAGENS LTDA</v>
      </c>
      <c r="C4718" s="9" t="s">
        <v>804</v>
      </c>
      <c r="D4718" s="9" t="s">
        <v>805</v>
      </c>
      <c r="E4718" s="23">
        <v>0</v>
      </c>
      <c r="F4718" s="31">
        <v>0</v>
      </c>
      <c r="G4718" s="10">
        <v>0.2</v>
      </c>
      <c r="H4718" s="11">
        <f t="shared" si="146"/>
        <v>0</v>
      </c>
      <c r="I4718" s="12">
        <f t="shared" si="147"/>
        <v>0</v>
      </c>
      <c r="J4718" s="13" t="s">
        <v>1105</v>
      </c>
      <c r="K4718" s="37" t="str">
        <f>VLOOKUP(Tabela14[[#This Row],[CÓDIGO]],[1]fornnecedor!$A:$G,7,0)</f>
        <v>GRUPO CONVERSAO</v>
      </c>
    </row>
    <row r="4719" spans="1:11" x14ac:dyDescent="0.3">
      <c r="A4719" s="8">
        <v>85893</v>
      </c>
      <c r="B4719" s="8" t="str">
        <f>VLOOKUP(Tabela14[[#This Row],[CÓDIGO]],[1]fornnecedor!$A:$E,5,0)</f>
        <v>AKZO NOBEL LTDA DECOR</v>
      </c>
      <c r="C4719" s="9" t="s">
        <v>5184</v>
      </c>
      <c r="D4719" s="9" t="s">
        <v>543</v>
      </c>
      <c r="E4719" s="23">
        <v>0</v>
      </c>
      <c r="F4719" s="31">
        <v>20</v>
      </c>
      <c r="G4719" s="10">
        <v>420.53</v>
      </c>
      <c r="H4719" s="11">
        <f t="shared" si="146"/>
        <v>0</v>
      </c>
      <c r="I4719" s="12">
        <f t="shared" si="147"/>
        <v>8410.5999999999985</v>
      </c>
      <c r="J4719" s="13" t="s">
        <v>1105</v>
      </c>
      <c r="K4719" s="37" t="str">
        <f>VLOOKUP(Tabela14[[#This Row],[CÓDIGO]],[1]fornnecedor!$A:$G,7,0)</f>
        <v>BASES IMOBILIÁRIAS</v>
      </c>
    </row>
    <row r="4720" spans="1:11" x14ac:dyDescent="0.3">
      <c r="A4720" s="8">
        <v>83844</v>
      </c>
      <c r="B4720" s="8" t="str">
        <f>VLOOKUP(Tabela14[[#This Row],[CÓDIGO]],[1]fornnecedor!$A:$E,5,0)</f>
        <v>BAND EQUIPAMENTOS E MAQUINAS REPUXADORAS LTDA EPP</v>
      </c>
      <c r="C4720" s="9" t="s">
        <v>5186</v>
      </c>
      <c r="D4720" s="9" t="s">
        <v>5187</v>
      </c>
      <c r="E4720" s="23">
        <v>0</v>
      </c>
      <c r="F4720" s="31">
        <v>4</v>
      </c>
      <c r="G4720" s="10">
        <v>2138.92</v>
      </c>
      <c r="H4720" s="11">
        <f t="shared" si="146"/>
        <v>0</v>
      </c>
      <c r="I4720" s="12">
        <f t="shared" si="147"/>
        <v>8555.68</v>
      </c>
      <c r="J4720" s="13" t="s">
        <v>1105</v>
      </c>
      <c r="K4720" s="37" t="str">
        <f>VLOOKUP(Tabela14[[#This Row],[CÓDIGO]],[1]fornnecedor!$A:$G,7,0)</f>
        <v>OUTRAS FERRAMENTAS / EQUIPAMENTOS</v>
      </c>
    </row>
    <row r="4721" spans="1:11" x14ac:dyDescent="0.3">
      <c r="A4721" s="8">
        <v>85317</v>
      </c>
      <c r="B4721" s="8" t="str">
        <f>VLOOKUP(Tabela14[[#This Row],[CÓDIGO]],[1]fornnecedor!$A:$E,5,0)</f>
        <v>DISSOLTEX IND QUIMICA LTDA</v>
      </c>
      <c r="C4721" s="9" t="s">
        <v>5190</v>
      </c>
      <c r="D4721" s="9" t="s">
        <v>549</v>
      </c>
      <c r="E4721" s="23">
        <v>0</v>
      </c>
      <c r="F4721" s="31">
        <v>19</v>
      </c>
      <c r="G4721" s="10">
        <v>481.17</v>
      </c>
      <c r="H4721" s="11">
        <f t="shared" si="146"/>
        <v>0</v>
      </c>
      <c r="I4721" s="12">
        <f t="shared" si="147"/>
        <v>9142.23</v>
      </c>
      <c r="J4721" s="13" t="s">
        <v>1105</v>
      </c>
      <c r="K4721" s="37" t="str">
        <f>VLOOKUP(Tabela14[[#This Row],[CÓDIGO]],[1]fornnecedor!$A:$G,7,0)</f>
        <v>TINTA EM PÓ</v>
      </c>
    </row>
    <row r="4722" spans="1:11" x14ac:dyDescent="0.3">
      <c r="A4722" s="15">
        <v>87101</v>
      </c>
      <c r="B4722" s="15" t="str">
        <f>VLOOKUP(Tabela14[[#This Row],[CÓDIGO]],[1]fornnecedor!$A:$E,5,0)</f>
        <v>TEKWELD IMPORTACAO E COMERCIO DE MAQUINAS INDUSTRIAIS LTDA.</v>
      </c>
      <c r="C4722" s="16" t="s">
        <v>5200</v>
      </c>
      <c r="D4722" s="16" t="s">
        <v>5201</v>
      </c>
      <c r="E4722" s="22">
        <v>0</v>
      </c>
      <c r="F4722" s="30">
        <v>4</v>
      </c>
      <c r="G4722" s="17">
        <v>3157.02</v>
      </c>
      <c r="H4722" s="11">
        <f t="shared" si="146"/>
        <v>0</v>
      </c>
      <c r="I4722" s="12">
        <f t="shared" si="147"/>
        <v>12628.08</v>
      </c>
      <c r="J4722" s="13" t="s">
        <v>1105</v>
      </c>
      <c r="K4722" s="37" t="str">
        <f>VLOOKUP(Tabela14[[#This Row],[CÓDIGO]],[1]fornnecedor!$A:$G,7,0)</f>
        <v>APLICADORES / ADAPTADORES / ENGATES / SUPORTES</v>
      </c>
    </row>
    <row r="4723" spans="1:11" x14ac:dyDescent="0.3">
      <c r="A4723" s="8">
        <v>22956</v>
      </c>
      <c r="B4723" s="8" t="str">
        <f>VLOOKUP(Tabela14[[#This Row],[CÓDIGO]],[1]fornnecedor!$A:$E,5,0)</f>
        <v>SHERWIN - WILLIAMS DO BRASIL IND. E COM. LTDA</v>
      </c>
      <c r="C4723" s="9" t="s">
        <v>5202</v>
      </c>
      <c r="D4723" s="9" t="s">
        <v>324</v>
      </c>
      <c r="E4723" s="23">
        <v>0</v>
      </c>
      <c r="F4723" s="31">
        <v>300</v>
      </c>
      <c r="G4723" s="10">
        <v>44.91</v>
      </c>
      <c r="H4723" s="11">
        <f t="shared" si="146"/>
        <v>0</v>
      </c>
      <c r="I4723" s="12">
        <f t="shared" si="147"/>
        <v>13472.999999999998</v>
      </c>
      <c r="J4723" s="13" t="s">
        <v>1105</v>
      </c>
      <c r="K4723" s="37" t="str">
        <f>VLOOKUP(Tabela14[[#This Row],[CÓDIGO]],[1]fornnecedor!$A:$G,7,0)</f>
        <v>TINTAS PU</v>
      </c>
    </row>
    <row r="4724" spans="1:11" x14ac:dyDescent="0.3">
      <c r="A4724" s="15">
        <v>85231</v>
      </c>
      <c r="B4724" s="15" t="str">
        <f>VLOOKUP(Tabela14[[#This Row],[CÓDIGO]],[1]fornnecedor!$A:$E,5,0)</f>
        <v>FORNECEDOR CONVERSAO</v>
      </c>
      <c r="C4724" s="16" t="s">
        <v>5211</v>
      </c>
      <c r="D4724" s="16" t="s">
        <v>4669</v>
      </c>
      <c r="E4724" s="22">
        <v>0</v>
      </c>
      <c r="F4724" s="30">
        <v>136</v>
      </c>
      <c r="G4724" s="17">
        <v>200</v>
      </c>
      <c r="H4724" s="11">
        <f t="shared" si="146"/>
        <v>0</v>
      </c>
      <c r="I4724" s="12">
        <f t="shared" si="147"/>
        <v>27200</v>
      </c>
      <c r="J4724" s="13" t="s">
        <v>1105</v>
      </c>
      <c r="K4724" s="37" t="str">
        <f>VLOOKUP(Tabela14[[#This Row],[CÓDIGO]],[1]fornnecedor!$A:$G,7,0)</f>
        <v>TINTAS PRODUZIDAS</v>
      </c>
    </row>
    <row r="4725" spans="1:11" x14ac:dyDescent="0.3">
      <c r="A4725" s="15">
        <v>23797</v>
      </c>
      <c r="B4725" s="15" t="str">
        <f>VLOOKUP(Tabela14[[#This Row],[CÓDIGO]],[1]fornnecedor!$A:$E,5,0)</f>
        <v>PLASTINI EMBALAGENS LTDA</v>
      </c>
      <c r="C4725" s="16" t="s">
        <v>806</v>
      </c>
      <c r="D4725" s="16" t="s">
        <v>805</v>
      </c>
      <c r="E4725" s="22">
        <v>0</v>
      </c>
      <c r="F4725" s="30">
        <v>0</v>
      </c>
      <c r="G4725" s="17">
        <v>0.37</v>
      </c>
      <c r="H4725" s="11">
        <f t="shared" si="146"/>
        <v>0</v>
      </c>
      <c r="I4725" s="12">
        <f t="shared" si="147"/>
        <v>0</v>
      </c>
      <c r="J4725" s="13" t="s">
        <v>1105</v>
      </c>
      <c r="K4725" s="37" t="str">
        <f>VLOOKUP(Tabela14[[#This Row],[CÓDIGO]],[1]fornnecedor!$A:$G,7,0)</f>
        <v>GRUPO CONVERSAO</v>
      </c>
    </row>
    <row r="4726" spans="1:11" x14ac:dyDescent="0.3">
      <c r="A4726" s="8">
        <v>24202</v>
      </c>
      <c r="B4726" s="8" t="str">
        <f>VLOOKUP(Tabela14[[#This Row],[CÓDIGO]],[1]fornnecedor!$A:$E,5,0)</f>
        <v>MARLUVAS EQUIPAMENTOS DE SEGURANCA LTDA</v>
      </c>
      <c r="C4726" s="9" t="s">
        <v>5215</v>
      </c>
      <c r="D4726" s="9" t="s">
        <v>1315</v>
      </c>
      <c r="E4726" s="23">
        <v>0</v>
      </c>
      <c r="F4726" s="31">
        <v>0</v>
      </c>
      <c r="G4726" s="10">
        <v>16.96</v>
      </c>
      <c r="H4726" s="11">
        <f t="shared" si="146"/>
        <v>0</v>
      </c>
      <c r="I4726" s="12">
        <f t="shared" si="147"/>
        <v>0</v>
      </c>
      <c r="J4726" s="13" t="s">
        <v>1105</v>
      </c>
      <c r="K4726" s="37" t="str">
        <f>VLOOKUP(Tabela14[[#This Row],[CÓDIGO]],[1]fornnecedor!$A:$G,7,0)</f>
        <v>EPI´S</v>
      </c>
    </row>
    <row r="4727" spans="1:11" x14ac:dyDescent="0.3">
      <c r="A4727" s="15">
        <v>23838</v>
      </c>
      <c r="B4727" s="15" t="str">
        <f>VLOOKUP(Tabela14[[#This Row],[CÓDIGO]],[1]fornnecedor!$A:$E,5,0)</f>
        <v>ANJO QUIMICA DO BRASIL LTDA</v>
      </c>
      <c r="C4727" s="16" t="s">
        <v>5216</v>
      </c>
      <c r="D4727" s="16" t="s">
        <v>503</v>
      </c>
      <c r="E4727" s="22">
        <v>0</v>
      </c>
      <c r="F4727" s="30">
        <v>1271.93</v>
      </c>
      <c r="G4727" s="17">
        <v>25.67</v>
      </c>
      <c r="H4727" s="11">
        <f t="shared" si="146"/>
        <v>0</v>
      </c>
      <c r="I4727" s="12">
        <f t="shared" si="147"/>
        <v>32650.443100000004</v>
      </c>
      <c r="J4727" s="13" t="s">
        <v>1105</v>
      </c>
      <c r="K4727" s="37" t="str">
        <f>VLOOKUP(Tabela14[[#This Row],[CÓDIGO]],[1]fornnecedor!$A:$G,7,0)</f>
        <v>ESMALTES</v>
      </c>
    </row>
    <row r="4728" spans="1:11" x14ac:dyDescent="0.3">
      <c r="A4728" s="15">
        <v>23841</v>
      </c>
      <c r="B4728" s="15" t="str">
        <f>VLOOKUP(Tabela14[[#This Row],[CÓDIGO]],[1]fornnecedor!$A:$E,5,0)</f>
        <v>ANJO QUIMICA DO BRASIL LTDA</v>
      </c>
      <c r="C4728" s="16" t="s">
        <v>5218</v>
      </c>
      <c r="D4728" s="16" t="s">
        <v>503</v>
      </c>
      <c r="E4728" s="22">
        <v>0</v>
      </c>
      <c r="F4728" s="30">
        <v>1203.31</v>
      </c>
      <c r="G4728" s="17">
        <v>67.48</v>
      </c>
      <c r="H4728" s="11">
        <f t="shared" si="146"/>
        <v>0</v>
      </c>
      <c r="I4728" s="12">
        <f t="shared" si="147"/>
        <v>81199.358800000002</v>
      </c>
      <c r="J4728" s="13" t="s">
        <v>1105</v>
      </c>
      <c r="K4728" s="37" t="str">
        <f>VLOOKUP(Tabela14[[#This Row],[CÓDIGO]],[1]fornnecedor!$A:$G,7,0)</f>
        <v>ESMALTES</v>
      </c>
    </row>
    <row r="4729" spans="1:11" x14ac:dyDescent="0.3">
      <c r="A4729" s="8">
        <v>24201</v>
      </c>
      <c r="B4729" s="8" t="str">
        <f>VLOOKUP(Tabela14[[#This Row],[CÓDIGO]],[1]fornnecedor!$A:$E,5,0)</f>
        <v>MARLUVAS EQUIPAMENTOS DE SEGURANCA LTDA</v>
      </c>
      <c r="C4729" s="9" t="s">
        <v>5219</v>
      </c>
      <c r="D4729" s="9" t="s">
        <v>1315</v>
      </c>
      <c r="E4729" s="23">
        <v>0</v>
      </c>
      <c r="F4729" s="31">
        <v>0</v>
      </c>
      <c r="G4729" s="10">
        <v>16.96</v>
      </c>
      <c r="H4729" s="11">
        <f t="shared" si="146"/>
        <v>0</v>
      </c>
      <c r="I4729" s="12">
        <f t="shared" si="147"/>
        <v>0</v>
      </c>
      <c r="J4729" s="13" t="s">
        <v>1105</v>
      </c>
      <c r="K4729" s="37" t="str">
        <f>VLOOKUP(Tabela14[[#This Row],[CÓDIGO]],[1]fornnecedor!$A:$G,7,0)</f>
        <v>EPI´S</v>
      </c>
    </row>
    <row r="4730" spans="1:11" x14ac:dyDescent="0.3">
      <c r="A4730" s="15">
        <v>85642</v>
      </c>
      <c r="B4730" s="15" t="str">
        <f>VLOOKUP(Tabela14[[#This Row],[CÓDIGO]],[1]fornnecedor!$A:$E,5,0)</f>
        <v>A&amp;S TECHNOLOGIES INDUSTRIA E COMERCIO S.A.</v>
      </c>
      <c r="C4730" s="16" t="s">
        <v>886</v>
      </c>
      <c r="D4730" s="16" t="s">
        <v>875</v>
      </c>
      <c r="E4730" s="22">
        <v>-1</v>
      </c>
      <c r="F4730" s="30">
        <v>37</v>
      </c>
      <c r="G4730" s="17">
        <v>6.72</v>
      </c>
      <c r="H4730" s="11">
        <f t="shared" si="146"/>
        <v>-6.72</v>
      </c>
      <c r="I4730" s="12">
        <f t="shared" si="147"/>
        <v>248.64</v>
      </c>
      <c r="J4730" s="13" t="s">
        <v>1105</v>
      </c>
      <c r="K4730" s="37" t="str">
        <f>VLOOKUP(Tabela14[[#This Row],[CÓDIGO]],[1]fornnecedor!$A:$G,7,0)</f>
        <v xml:space="preserve">SPRAYS </v>
      </c>
    </row>
    <row r="4731" spans="1:11" x14ac:dyDescent="0.3">
      <c r="A4731" s="8">
        <v>24152</v>
      </c>
      <c r="B4731" s="8" t="str">
        <f>VLOOKUP(Tabela14[[#This Row],[CÓDIGO]],[1]fornnecedor!$A:$E,5,0)</f>
        <v>SKYLACK TINTAS E VERNIZES LTDA</v>
      </c>
      <c r="C4731" s="9" t="s">
        <v>3280</v>
      </c>
      <c r="D4731" s="9" t="s">
        <v>1114</v>
      </c>
      <c r="E4731" s="23">
        <v>-1</v>
      </c>
      <c r="F4731" s="31">
        <v>5</v>
      </c>
      <c r="G4731" s="10">
        <v>25.39</v>
      </c>
      <c r="H4731" s="11">
        <f t="shared" si="146"/>
        <v>-25.39</v>
      </c>
      <c r="I4731" s="12">
        <f t="shared" si="147"/>
        <v>126.95</v>
      </c>
      <c r="J4731" s="13" t="s">
        <v>1105</v>
      </c>
      <c r="K4731" s="37" t="str">
        <f>VLOOKUP(Tabela14[[#This Row],[CÓDIGO]],[1]fornnecedor!$A:$G,7,0)</f>
        <v>TINTAS PU</v>
      </c>
    </row>
    <row r="4732" spans="1:11" x14ac:dyDescent="0.3">
      <c r="A4732" s="15">
        <v>85559</v>
      </c>
      <c r="B4732" s="15" t="str">
        <f>VLOOKUP(Tabela14[[#This Row],[CÓDIGO]],[1]fornnecedor!$A:$E,5,0)</f>
        <v>SAINT- GOBAIN DO BRASIL PROD. IND. E CONSTR. LTDA</v>
      </c>
      <c r="C4732" s="16" t="s">
        <v>4493</v>
      </c>
      <c r="D4732" s="16" t="s">
        <v>49</v>
      </c>
      <c r="E4732" s="22">
        <v>-7</v>
      </c>
      <c r="F4732" s="30">
        <v>174</v>
      </c>
      <c r="G4732" s="17">
        <v>4.4400000000000004</v>
      </c>
      <c r="H4732" s="11">
        <f t="shared" si="146"/>
        <v>-31.080000000000002</v>
      </c>
      <c r="I4732" s="12">
        <f t="shared" si="147"/>
        <v>772.56000000000006</v>
      </c>
      <c r="J4732" s="13" t="s">
        <v>1105</v>
      </c>
      <c r="K4732" s="37" t="str">
        <f>VLOOKUP(Tabela14[[#This Row],[CÓDIGO]],[1]fornnecedor!$A:$G,7,0)</f>
        <v xml:space="preserve">OUTROS DISCOS </v>
      </c>
    </row>
    <row r="4733" spans="1:11" x14ac:dyDescent="0.3">
      <c r="A4733" s="8">
        <v>85603</v>
      </c>
      <c r="B4733" s="8" t="str">
        <f>VLOOKUP(Tabela14[[#This Row],[CÓDIGO]],[1]fornnecedor!$A:$E,5,0)</f>
        <v>REJUMASSA INDÚSTRIA, COMÉRCIO E TRANSPORTES DE REJUNTES LTDA</v>
      </c>
      <c r="C4733" s="9" t="s">
        <v>4578</v>
      </c>
      <c r="D4733" s="9" t="s">
        <v>3665</v>
      </c>
      <c r="E4733" s="23">
        <v>-100</v>
      </c>
      <c r="F4733" s="31">
        <v>409</v>
      </c>
      <c r="G4733" s="10">
        <v>2.13</v>
      </c>
      <c r="H4733" s="11">
        <f t="shared" si="146"/>
        <v>-213</v>
      </c>
      <c r="I4733" s="12">
        <f t="shared" si="147"/>
        <v>871.17</v>
      </c>
      <c r="J4733" s="13" t="s">
        <v>1105</v>
      </c>
      <c r="K4733" s="37" t="str">
        <f>VLOOKUP(Tabela14[[#This Row],[CÓDIGO]],[1]fornnecedor!$A:$G,7,0)</f>
        <v>GESSO</v>
      </c>
    </row>
    <row r="4734" spans="1:11" x14ac:dyDescent="0.3">
      <c r="A4734" s="15">
        <v>86598</v>
      </c>
      <c r="B4734" s="15" t="str">
        <f>VLOOKUP(Tabela14[[#This Row],[CÓDIGO]],[1]fornnecedor!$A:$E,5,0)</f>
        <v>AKZO NOBEL LTDA DECOR</v>
      </c>
      <c r="C4734" s="16" t="s">
        <v>5176</v>
      </c>
      <c r="D4734" s="16" t="s">
        <v>543</v>
      </c>
      <c r="E4734" s="22">
        <v>-1</v>
      </c>
      <c r="F4734" s="30">
        <v>20</v>
      </c>
      <c r="G4734" s="17">
        <v>367.22</v>
      </c>
      <c r="H4734" s="11">
        <f t="shared" si="146"/>
        <v>-367.22</v>
      </c>
      <c r="I4734" s="12">
        <f t="shared" si="147"/>
        <v>7344.4000000000005</v>
      </c>
      <c r="J4734" s="13" t="s">
        <v>1105</v>
      </c>
      <c r="K4734" s="37" t="str">
        <f>VLOOKUP(Tabela14[[#This Row],[CÓDIGO]],[1]fornnecedor!$A:$G,7,0)</f>
        <v>TINTA PAREDE</v>
      </c>
    </row>
    <row r="4735" spans="1:11" x14ac:dyDescent="0.3">
      <c r="A4735" s="19">
        <v>24327</v>
      </c>
      <c r="B4735" s="19" t="str">
        <f>VLOOKUP(Tabela14[[#This Row],[CÓDIGO]],[1]fornnecedor!$A:$E,5,0)</f>
        <v>O.V.D. IMPORTADORA E DISTRIBUIDORA LTDA</v>
      </c>
      <c r="C4735" s="20" t="s">
        <v>3354</v>
      </c>
      <c r="D4735" s="20" t="s">
        <v>2329</v>
      </c>
      <c r="E4735" s="24">
        <v>-18</v>
      </c>
      <c r="F4735" s="32">
        <v>6</v>
      </c>
      <c r="G4735" s="21">
        <v>25.37</v>
      </c>
      <c r="H4735" s="11">
        <f t="shared" si="146"/>
        <v>-456.66</v>
      </c>
      <c r="I4735" s="12">
        <f t="shared" si="147"/>
        <v>152.22</v>
      </c>
      <c r="J4735" s="13" t="s">
        <v>1105</v>
      </c>
      <c r="K4735" s="37" t="str">
        <f>VLOOKUP(Tabela14[[#This Row],[CÓDIGO]],[1]fornnecedor!$A:$G,7,0)</f>
        <v>FERRUGEM</v>
      </c>
    </row>
    <row r="4736" spans="1:11" x14ac:dyDescent="0.3">
      <c r="A4736" s="15">
        <v>24352</v>
      </c>
      <c r="B4736" s="15" t="str">
        <f>VLOOKUP(Tabela14[[#This Row],[CÓDIGO]],[1]fornnecedor!$A:$E,5,0)</f>
        <v>BRASILUX TINTAS TECNICAS LTDA</v>
      </c>
      <c r="C4736" s="16" t="s">
        <v>759</v>
      </c>
      <c r="D4736" s="16" t="s">
        <v>549</v>
      </c>
      <c r="E4736" s="22">
        <v>2</v>
      </c>
      <c r="F4736" s="30">
        <v>0</v>
      </c>
      <c r="G4736" s="17">
        <v>280.16000000000003</v>
      </c>
      <c r="H4736" s="17">
        <f t="shared" si="146"/>
        <v>560.32000000000005</v>
      </c>
      <c r="I4736" s="17">
        <f t="shared" si="147"/>
        <v>0</v>
      </c>
      <c r="J4736" s="13" t="s">
        <v>5384</v>
      </c>
      <c r="K4736" s="37" t="str">
        <f>VLOOKUP(Tabela14[[#This Row],[CÓDIGO]],[1]fornnecedor!$A:$G,7,0)</f>
        <v xml:space="preserve">BASES SISTEMA NO MACHINE </v>
      </c>
    </row>
    <row r="4737" spans="1:11" x14ac:dyDescent="0.3">
      <c r="A4737" s="15">
        <v>24335</v>
      </c>
      <c r="B4737" s="15" t="str">
        <f>VLOOKUP(Tabela14[[#This Row],[CÓDIGO]],[1]fornnecedor!$A:$E,5,0)</f>
        <v>BRASILUX TINTAS TECNICAS LTDA</v>
      </c>
      <c r="C4737" s="16" t="s">
        <v>754</v>
      </c>
      <c r="D4737" s="16" t="s">
        <v>549</v>
      </c>
      <c r="E4737" s="22">
        <v>0</v>
      </c>
      <c r="F4737" s="30">
        <v>0</v>
      </c>
      <c r="G4737" s="17">
        <v>250.41</v>
      </c>
      <c r="H4737" s="17">
        <f t="shared" si="146"/>
        <v>0</v>
      </c>
      <c r="I4737" s="17">
        <f t="shared" si="147"/>
        <v>0</v>
      </c>
      <c r="J4737" s="13" t="s">
        <v>5384</v>
      </c>
      <c r="K4737" s="37" t="str">
        <f>VLOOKUP(Tabela14[[#This Row],[CÓDIGO]],[1]fornnecedor!$A:$G,7,0)</f>
        <v xml:space="preserve">BASES SISTEMA NO MACHINE </v>
      </c>
    </row>
    <row r="4738" spans="1:11" x14ac:dyDescent="0.3">
      <c r="A4738" s="15">
        <v>24336</v>
      </c>
      <c r="B4738" s="15" t="str">
        <f>VLOOKUP(Tabela14[[#This Row],[CÓDIGO]],[1]fornnecedor!$A:$E,5,0)</f>
        <v>BRASILUX TINTAS TECNICAS LTDA</v>
      </c>
      <c r="C4738" s="16" t="s">
        <v>755</v>
      </c>
      <c r="D4738" s="16" t="s">
        <v>549</v>
      </c>
      <c r="E4738" s="22">
        <v>0</v>
      </c>
      <c r="F4738" s="30">
        <v>0</v>
      </c>
      <c r="G4738" s="17">
        <v>242.62</v>
      </c>
      <c r="H4738" s="17">
        <f t="shared" ref="H4738:H4801" si="148">G4738*E4738</f>
        <v>0</v>
      </c>
      <c r="I4738" s="17">
        <f t="shared" ref="I4738:I4801" si="149">G4738*F4738</f>
        <v>0</v>
      </c>
      <c r="J4738" s="13" t="s">
        <v>5384</v>
      </c>
      <c r="K4738" s="37" t="str">
        <f>VLOOKUP(Tabela14[[#This Row],[CÓDIGO]],[1]fornnecedor!$A:$G,7,0)</f>
        <v xml:space="preserve">BASES SISTEMA NO MACHINE </v>
      </c>
    </row>
    <row r="4739" spans="1:11" x14ac:dyDescent="0.3">
      <c r="A4739" s="15">
        <v>24340</v>
      </c>
      <c r="B4739" s="15" t="str">
        <f>VLOOKUP(Tabela14[[#This Row],[CÓDIGO]],[1]fornnecedor!$A:$E,5,0)</f>
        <v>BRASILUX TINTAS TECNICAS LTDA</v>
      </c>
      <c r="C4739" s="16" t="s">
        <v>758</v>
      </c>
      <c r="D4739" s="16" t="s">
        <v>549</v>
      </c>
      <c r="E4739" s="22">
        <v>0</v>
      </c>
      <c r="F4739" s="30">
        <v>0</v>
      </c>
      <c r="G4739" s="17">
        <v>153.62</v>
      </c>
      <c r="H4739" s="17">
        <f t="shared" si="148"/>
        <v>0</v>
      </c>
      <c r="I4739" s="17">
        <f t="shared" si="149"/>
        <v>0</v>
      </c>
      <c r="J4739" s="13" t="s">
        <v>5384</v>
      </c>
      <c r="K4739" s="37" t="str">
        <f>VLOOKUP(Tabela14[[#This Row],[CÓDIGO]],[1]fornnecedor!$A:$G,7,0)</f>
        <v xml:space="preserve">BASES SISTEMA NO MACHINE </v>
      </c>
    </row>
    <row r="4740" spans="1:11" x14ac:dyDescent="0.3">
      <c r="A4740" s="15">
        <v>24339</v>
      </c>
      <c r="B4740" s="15" t="str">
        <f>VLOOKUP(Tabela14[[#This Row],[CÓDIGO]],[1]fornnecedor!$A:$E,5,0)</f>
        <v>BRASILUX TINTAS TECNICAS LTDA</v>
      </c>
      <c r="C4740" s="16" t="s">
        <v>757</v>
      </c>
      <c r="D4740" s="16" t="s">
        <v>549</v>
      </c>
      <c r="E4740" s="22">
        <v>2</v>
      </c>
      <c r="F4740" s="30">
        <v>0</v>
      </c>
      <c r="G4740" s="17">
        <v>131.72</v>
      </c>
      <c r="H4740" s="17">
        <f t="shared" si="148"/>
        <v>263.44</v>
      </c>
      <c r="I4740" s="17">
        <f t="shared" si="149"/>
        <v>0</v>
      </c>
      <c r="J4740" s="13" t="s">
        <v>5384</v>
      </c>
      <c r="K4740" s="37" t="str">
        <f>VLOOKUP(Tabela14[[#This Row],[CÓDIGO]],[1]fornnecedor!$A:$G,7,0)</f>
        <v xml:space="preserve">BASES SISTEMA NO MACHINE </v>
      </c>
    </row>
    <row r="4741" spans="1:11" x14ac:dyDescent="0.3">
      <c r="A4741" s="15">
        <v>84640</v>
      </c>
      <c r="B4741" s="15" t="str">
        <f>VLOOKUP(Tabela14[[#This Row],[CÓDIGO]],[1]fornnecedor!$A:$E,5,0)</f>
        <v>BRASILUX TINTAS TECNICAS LTDA</v>
      </c>
      <c r="C4741" s="16" t="s">
        <v>646</v>
      </c>
      <c r="D4741" s="16" t="s">
        <v>549</v>
      </c>
      <c r="E4741" s="22">
        <v>0</v>
      </c>
      <c r="F4741" s="30">
        <v>0</v>
      </c>
      <c r="G4741" s="17">
        <v>32.590000000000003</v>
      </c>
      <c r="H4741" s="17">
        <f t="shared" si="148"/>
        <v>0</v>
      </c>
      <c r="I4741" s="17">
        <f t="shared" si="149"/>
        <v>0</v>
      </c>
      <c r="J4741" s="13" t="s">
        <v>5384</v>
      </c>
      <c r="K4741" s="37" t="str">
        <f>VLOOKUP(Tabela14[[#This Row],[CÓDIGO]],[1]fornnecedor!$A:$G,7,0)</f>
        <v xml:space="preserve">BASES SISTEMA NO MACHINE </v>
      </c>
    </row>
    <row r="4742" spans="1:11" x14ac:dyDescent="0.3">
      <c r="A4742" s="15">
        <v>84662</v>
      </c>
      <c r="B4742" s="15" t="str">
        <f>VLOOKUP(Tabela14[[#This Row],[CÓDIGO]],[1]fornnecedor!$A:$E,5,0)</f>
        <v>AKOS COMERCIO IMPORTACAO E EXPORTACAO LTDA</v>
      </c>
      <c r="C4742" s="16" t="s">
        <v>5385</v>
      </c>
      <c r="D4742" s="16" t="s">
        <v>5386</v>
      </c>
      <c r="E4742" s="22">
        <v>0</v>
      </c>
      <c r="F4742" s="30">
        <v>0</v>
      </c>
      <c r="G4742" s="17">
        <v>11.35</v>
      </c>
      <c r="H4742" s="17">
        <f t="shared" si="148"/>
        <v>0</v>
      </c>
      <c r="I4742" s="17">
        <f t="shared" si="149"/>
        <v>0</v>
      </c>
      <c r="J4742" s="13" t="s">
        <v>5384</v>
      </c>
      <c r="K4742" s="37" t="str">
        <f>VLOOKUP(Tabela14[[#This Row],[CÓDIGO]],[1]fornnecedor!$A:$G,7,0)</f>
        <v>GRUPO CONVERSAO</v>
      </c>
    </row>
    <row r="4743" spans="1:11" x14ac:dyDescent="0.3">
      <c r="A4743" s="15">
        <v>86988</v>
      </c>
      <c r="B4743" s="15" t="str">
        <f>VLOOKUP(Tabela14[[#This Row],[CÓDIGO]],[1]fornnecedor!$A:$E,5,0)</f>
        <v>DURACOLOR INDUSTRIA E COMERCIO DE TINTAS</v>
      </c>
      <c r="C4743" s="16" t="s">
        <v>1107</v>
      </c>
      <c r="D4743" s="16" t="s">
        <v>1108</v>
      </c>
      <c r="E4743" s="22">
        <v>0</v>
      </c>
      <c r="F4743" s="30">
        <v>0</v>
      </c>
      <c r="G4743" s="17">
        <v>68.290000000000006</v>
      </c>
      <c r="H4743" s="17">
        <f t="shared" si="148"/>
        <v>0</v>
      </c>
      <c r="I4743" s="17">
        <f t="shared" si="149"/>
        <v>0</v>
      </c>
      <c r="J4743" s="13" t="s">
        <v>5384</v>
      </c>
      <c r="K4743" s="37" t="str">
        <f>VLOOKUP(Tabela14[[#This Row],[CÓDIGO]],[1]fornnecedor!$A:$G,7,0)</f>
        <v>TEXTURA</v>
      </c>
    </row>
    <row r="4744" spans="1:11" x14ac:dyDescent="0.3">
      <c r="A4744" s="15">
        <v>85077</v>
      </c>
      <c r="B4744" s="15" t="str">
        <f>VLOOKUP(Tabela14[[#This Row],[CÓDIGO]],[1]fornnecedor!$A:$E,5,0)</f>
        <v>BRASILUX TINTAS TECNICAS LTDA</v>
      </c>
      <c r="C4744" s="16" t="s">
        <v>1106</v>
      </c>
      <c r="D4744" s="16" t="s">
        <v>549</v>
      </c>
      <c r="E4744" s="22">
        <v>1</v>
      </c>
      <c r="F4744" s="30">
        <v>0</v>
      </c>
      <c r="G4744" s="17">
        <v>312.77</v>
      </c>
      <c r="H4744" s="17">
        <f t="shared" si="148"/>
        <v>312.77</v>
      </c>
      <c r="I4744" s="17">
        <f t="shared" si="149"/>
        <v>0</v>
      </c>
      <c r="J4744" s="13" t="s">
        <v>5384</v>
      </c>
      <c r="K4744" s="37" t="str">
        <f>VLOOKUP(Tabela14[[#This Row],[CÓDIGO]],[1]fornnecedor!$A:$G,7,0)</f>
        <v>ESMALTES</v>
      </c>
    </row>
    <row r="4745" spans="1:11" x14ac:dyDescent="0.3">
      <c r="A4745" s="15">
        <v>21806</v>
      </c>
      <c r="B4745" s="15" t="str">
        <f>VLOOKUP(Tabela14[[#This Row],[CÓDIGO]],[1]fornnecedor!$A:$E,5,0)</f>
        <v>3M DO BRASIL LTDA</v>
      </c>
      <c r="C4745" s="16" t="s">
        <v>5387</v>
      </c>
      <c r="D4745" s="16" t="s">
        <v>366</v>
      </c>
      <c r="E4745" s="22">
        <v>600</v>
      </c>
      <c r="F4745" s="30">
        <v>0</v>
      </c>
      <c r="G4745" s="17">
        <v>1.9</v>
      </c>
      <c r="H4745" s="17">
        <f t="shared" si="148"/>
        <v>1140</v>
      </c>
      <c r="I4745" s="17">
        <f t="shared" si="149"/>
        <v>0</v>
      </c>
      <c r="J4745" s="13" t="s">
        <v>5384</v>
      </c>
      <c r="K4745" s="37" t="str">
        <f>VLOOKUP(Tabela14[[#This Row],[CÓDIGO]],[1]fornnecedor!$A:$G,7,0)</f>
        <v xml:space="preserve">DISCO ROLOC </v>
      </c>
    </row>
    <row r="4746" spans="1:11" x14ac:dyDescent="0.3">
      <c r="A4746" s="15">
        <v>21444</v>
      </c>
      <c r="B4746" s="15" t="str">
        <f>VLOOKUP(Tabela14[[#This Row],[CÓDIGO]],[1]fornnecedor!$A:$E,5,0)</f>
        <v>AKZO NOBEL LTDA AUTO</v>
      </c>
      <c r="C4746" s="16" t="s">
        <v>312</v>
      </c>
      <c r="D4746" s="16" t="s">
        <v>103</v>
      </c>
      <c r="E4746" s="22">
        <v>5</v>
      </c>
      <c r="F4746" s="30">
        <v>0</v>
      </c>
      <c r="G4746" s="17">
        <v>547.20000000000005</v>
      </c>
      <c r="H4746" s="17">
        <f t="shared" si="148"/>
        <v>2736</v>
      </c>
      <c r="I4746" s="17">
        <f t="shared" si="149"/>
        <v>0</v>
      </c>
      <c r="J4746" s="13" t="s">
        <v>5384</v>
      </c>
      <c r="K4746" s="37" t="str">
        <f>VLOOKUP(Tabela14[[#This Row],[CÓDIGO]],[1]fornnecedor!$A:$G,7,0)</f>
        <v>VERNIZ AUTOMOTIVO</v>
      </c>
    </row>
    <row r="4747" spans="1:11" x14ac:dyDescent="0.3">
      <c r="A4747" s="15">
        <v>20121</v>
      </c>
      <c r="B4747" s="15" t="str">
        <f>VLOOKUP(Tabela14[[#This Row],[CÓDIGO]],[1]fornnecedor!$A:$E,5,0)</f>
        <v>3M DO BRASIL LTDA</v>
      </c>
      <c r="C4747" s="16" t="s">
        <v>5388</v>
      </c>
      <c r="D4747" s="16" t="s">
        <v>366</v>
      </c>
      <c r="E4747" s="22">
        <v>400</v>
      </c>
      <c r="F4747" s="30">
        <v>0</v>
      </c>
      <c r="G4747" s="17">
        <v>2.2000000000000002</v>
      </c>
      <c r="H4747" s="17">
        <f t="shared" si="148"/>
        <v>880.00000000000011</v>
      </c>
      <c r="I4747" s="17">
        <f t="shared" si="149"/>
        <v>0</v>
      </c>
      <c r="J4747" s="13" t="s">
        <v>5384</v>
      </c>
      <c r="K4747" s="37" t="str">
        <f>VLOOKUP(Tabela14[[#This Row],[CÓDIGO]],[1]fornnecedor!$A:$G,7,0)</f>
        <v xml:space="preserve">DISCO ROLOC </v>
      </c>
    </row>
    <row r="4748" spans="1:11" x14ac:dyDescent="0.3">
      <c r="A4748" s="15">
        <v>85273</v>
      </c>
      <c r="B4748" s="15" t="str">
        <f>VLOOKUP(Tabela14[[#This Row],[CÓDIGO]],[1]fornnecedor!$A:$E,5,0)</f>
        <v>3M DO BRASIL LTDA</v>
      </c>
      <c r="C4748" s="16" t="s">
        <v>1110</v>
      </c>
      <c r="D4748" s="16" t="s">
        <v>366</v>
      </c>
      <c r="E4748" s="22">
        <v>0</v>
      </c>
      <c r="F4748" s="30">
        <v>0</v>
      </c>
      <c r="G4748" s="17">
        <v>875.18</v>
      </c>
      <c r="H4748" s="17">
        <f t="shared" si="148"/>
        <v>0</v>
      </c>
      <c r="I4748" s="17">
        <f t="shared" si="149"/>
        <v>0</v>
      </c>
      <c r="J4748" s="13" t="s">
        <v>5384</v>
      </c>
      <c r="K4748" s="37" t="str">
        <f>VLOOKUP(Tabela14[[#This Row],[CÓDIGO]],[1]fornnecedor!$A:$G,7,0)</f>
        <v>LIXADEIRAS</v>
      </c>
    </row>
    <row r="4749" spans="1:11" x14ac:dyDescent="0.3">
      <c r="A4749" s="15">
        <v>23400</v>
      </c>
      <c r="B4749" s="15" t="str">
        <f>VLOOKUP(Tabela14[[#This Row],[CÓDIGO]],[1]fornnecedor!$A:$E,5,0)</f>
        <v>3M DO BRASIL LTDA</v>
      </c>
      <c r="C4749" s="16" t="s">
        <v>1111</v>
      </c>
      <c r="D4749" s="16" t="s">
        <v>366</v>
      </c>
      <c r="E4749" s="22">
        <v>0</v>
      </c>
      <c r="F4749" s="30">
        <v>0</v>
      </c>
      <c r="G4749" s="17">
        <v>795.53</v>
      </c>
      <c r="H4749" s="17">
        <f t="shared" si="148"/>
        <v>0</v>
      </c>
      <c r="I4749" s="17">
        <f t="shared" si="149"/>
        <v>0</v>
      </c>
      <c r="J4749" s="13" t="s">
        <v>5384</v>
      </c>
      <c r="K4749" s="37" t="str">
        <f>VLOOKUP(Tabela14[[#This Row],[CÓDIGO]],[1]fornnecedor!$A:$G,7,0)</f>
        <v>LIXADEIRAS</v>
      </c>
    </row>
    <row r="4750" spans="1:11" x14ac:dyDescent="0.3">
      <c r="A4750" s="15">
        <v>20005</v>
      </c>
      <c r="B4750" s="15" t="str">
        <f>VLOOKUP(Tabela14[[#This Row],[CÓDIGO]],[1]fornnecedor!$A:$E,5,0)</f>
        <v>AKZO NOBEL LTDA AUTO</v>
      </c>
      <c r="C4750" s="16" t="s">
        <v>1112</v>
      </c>
      <c r="D4750" s="16" t="s">
        <v>103</v>
      </c>
      <c r="E4750" s="22">
        <v>0</v>
      </c>
      <c r="F4750" s="30">
        <v>0</v>
      </c>
      <c r="G4750" s="17">
        <v>276.39999999999998</v>
      </c>
      <c r="H4750" s="17">
        <f t="shared" si="148"/>
        <v>0</v>
      </c>
      <c r="I4750" s="17">
        <f t="shared" si="149"/>
        <v>0</v>
      </c>
      <c r="J4750" s="13" t="s">
        <v>5384</v>
      </c>
      <c r="K4750" s="37" t="str">
        <f>VLOOKUP(Tabela14[[#This Row],[CÓDIGO]],[1]fornnecedor!$A:$G,7,0)</f>
        <v>TINTA DE LABORATÓRIO</v>
      </c>
    </row>
    <row r="4751" spans="1:11" x14ac:dyDescent="0.3">
      <c r="A4751" s="15">
        <v>84731</v>
      </c>
      <c r="B4751" s="15" t="str">
        <f>VLOOKUP(Tabela14[[#This Row],[CÓDIGO]],[1]fornnecedor!$A:$E,5,0)</f>
        <v>3M DO BRASIL LTDA</v>
      </c>
      <c r="C4751" s="16" t="s">
        <v>5389</v>
      </c>
      <c r="D4751" s="16" t="s">
        <v>366</v>
      </c>
      <c r="E4751" s="22">
        <v>4</v>
      </c>
      <c r="F4751" s="30">
        <v>0</v>
      </c>
      <c r="G4751" s="17">
        <v>180.83</v>
      </c>
      <c r="H4751" s="17">
        <f t="shared" si="148"/>
        <v>723.32</v>
      </c>
      <c r="I4751" s="17">
        <f t="shared" si="149"/>
        <v>0</v>
      </c>
      <c r="J4751" s="13" t="s">
        <v>5384</v>
      </c>
      <c r="K4751" s="37" t="str">
        <f>VLOOKUP(Tabela14[[#This Row],[CÓDIGO]],[1]fornnecedor!$A:$G,7,0)</f>
        <v xml:space="preserve">DISCOS / LIXAS / ABRASIVOS </v>
      </c>
    </row>
    <row r="4752" spans="1:11" x14ac:dyDescent="0.3">
      <c r="A4752" s="15">
        <v>84734</v>
      </c>
      <c r="B4752" s="15" t="str">
        <f>VLOOKUP(Tabela14[[#This Row],[CÓDIGO]],[1]fornnecedor!$A:$E,5,0)</f>
        <v>3M DO BRASIL LTDA</v>
      </c>
      <c r="C4752" s="16" t="s">
        <v>5390</v>
      </c>
      <c r="D4752" s="16" t="s">
        <v>366</v>
      </c>
      <c r="E4752" s="22">
        <v>2</v>
      </c>
      <c r="F4752" s="30">
        <v>0</v>
      </c>
      <c r="G4752" s="17">
        <v>170.82</v>
      </c>
      <c r="H4752" s="17">
        <f t="shared" si="148"/>
        <v>341.64</v>
      </c>
      <c r="I4752" s="17">
        <f t="shared" si="149"/>
        <v>0</v>
      </c>
      <c r="J4752" s="13" t="s">
        <v>5384</v>
      </c>
      <c r="K4752" s="37" t="str">
        <f>VLOOKUP(Tabela14[[#This Row],[CÓDIGO]],[1]fornnecedor!$A:$G,7,0)</f>
        <v xml:space="preserve">DISCOS / LIXAS / ABRASIVOS </v>
      </c>
    </row>
    <row r="4753" spans="1:11" x14ac:dyDescent="0.3">
      <c r="A4753" s="15">
        <v>20124</v>
      </c>
      <c r="B4753" s="15" t="str">
        <f>VLOOKUP(Tabela14[[#This Row],[CÓDIGO]],[1]fornnecedor!$A:$E,5,0)</f>
        <v>3M DO BRASIL LTDA</v>
      </c>
      <c r="C4753" s="16" t="s">
        <v>5391</v>
      </c>
      <c r="D4753" s="16" t="s">
        <v>366</v>
      </c>
      <c r="E4753" s="22">
        <v>300</v>
      </c>
      <c r="F4753" s="30">
        <v>0</v>
      </c>
      <c r="G4753" s="17">
        <v>3.07</v>
      </c>
      <c r="H4753" s="17">
        <f t="shared" si="148"/>
        <v>921</v>
      </c>
      <c r="I4753" s="17">
        <f t="shared" si="149"/>
        <v>0</v>
      </c>
      <c r="J4753" s="13" t="s">
        <v>5384</v>
      </c>
      <c r="K4753" s="37" t="str">
        <f>VLOOKUP(Tabela14[[#This Row],[CÓDIGO]],[1]fornnecedor!$A:$G,7,0)</f>
        <v xml:space="preserve">DISCO ROLOC </v>
      </c>
    </row>
    <row r="4754" spans="1:11" x14ac:dyDescent="0.3">
      <c r="A4754" s="15">
        <v>22279</v>
      </c>
      <c r="B4754" s="15" t="str">
        <f>VLOOKUP(Tabela14[[#This Row],[CÓDIGO]],[1]fornnecedor!$A:$E,5,0)</f>
        <v>3M DO BRASIL LTDA</v>
      </c>
      <c r="C4754" s="16" t="s">
        <v>5392</v>
      </c>
      <c r="D4754" s="16" t="s">
        <v>366</v>
      </c>
      <c r="E4754" s="22">
        <v>300</v>
      </c>
      <c r="F4754" s="30">
        <v>0</v>
      </c>
      <c r="G4754" s="17">
        <v>2.96</v>
      </c>
      <c r="H4754" s="17">
        <f t="shared" si="148"/>
        <v>888</v>
      </c>
      <c r="I4754" s="17">
        <f t="shared" si="149"/>
        <v>0</v>
      </c>
      <c r="J4754" s="13" t="s">
        <v>5384</v>
      </c>
      <c r="K4754" s="37" t="str">
        <f>VLOOKUP(Tabela14[[#This Row],[CÓDIGO]],[1]fornnecedor!$A:$G,7,0)</f>
        <v xml:space="preserve">DISCO ROLOC </v>
      </c>
    </row>
    <row r="4755" spans="1:11" x14ac:dyDescent="0.3">
      <c r="A4755" s="15">
        <v>84733</v>
      </c>
      <c r="B4755" s="15" t="str">
        <f>VLOOKUP(Tabela14[[#This Row],[CÓDIGO]],[1]fornnecedor!$A:$E,5,0)</f>
        <v>3M DO BRASIL LTDA</v>
      </c>
      <c r="C4755" s="16" t="s">
        <v>5393</v>
      </c>
      <c r="D4755" s="16" t="s">
        <v>366</v>
      </c>
      <c r="E4755" s="22">
        <v>1</v>
      </c>
      <c r="F4755" s="30">
        <v>0</v>
      </c>
      <c r="G4755" s="17">
        <v>284.74</v>
      </c>
      <c r="H4755" s="17">
        <f t="shared" si="148"/>
        <v>284.74</v>
      </c>
      <c r="I4755" s="17">
        <f t="shared" si="149"/>
        <v>0</v>
      </c>
      <c r="J4755" s="13" t="s">
        <v>5384</v>
      </c>
      <c r="K4755" s="37" t="str">
        <f>VLOOKUP(Tabela14[[#This Row],[CÓDIGO]],[1]fornnecedor!$A:$G,7,0)</f>
        <v xml:space="preserve">DISCOS / LIXAS / ABRASIVOS </v>
      </c>
    </row>
    <row r="4756" spans="1:11" x14ac:dyDescent="0.3">
      <c r="A4756" s="15">
        <v>24017</v>
      </c>
      <c r="B4756" s="15" t="str">
        <f>VLOOKUP(Tabela14[[#This Row],[CÓDIGO]],[1]fornnecedor!$A:$E,5,0)</f>
        <v>SKYLACK TINTAS E VERNIZES LTDA</v>
      </c>
      <c r="C4756" s="16" t="s">
        <v>1113</v>
      </c>
      <c r="D4756" s="16" t="s">
        <v>1114</v>
      </c>
      <c r="E4756" s="22">
        <v>2</v>
      </c>
      <c r="F4756" s="30">
        <v>0</v>
      </c>
      <c r="G4756" s="17">
        <v>29.05</v>
      </c>
      <c r="H4756" s="17">
        <f t="shared" si="148"/>
        <v>58.1</v>
      </c>
      <c r="I4756" s="17">
        <f t="shared" si="149"/>
        <v>0</v>
      </c>
      <c r="J4756" s="13" t="s">
        <v>5384</v>
      </c>
      <c r="K4756" s="37" t="str">
        <f>VLOOKUP(Tabela14[[#This Row],[CÓDIGO]],[1]fornnecedor!$A:$G,7,0)</f>
        <v>TINTAS POLIÉSTER</v>
      </c>
    </row>
    <row r="4757" spans="1:11" x14ac:dyDescent="0.3">
      <c r="A4757" s="15">
        <v>84732</v>
      </c>
      <c r="B4757" s="15" t="str">
        <f>VLOOKUP(Tabela14[[#This Row],[CÓDIGO]],[1]fornnecedor!$A:$E,5,0)</f>
        <v>3M DO BRASIL LTDA</v>
      </c>
      <c r="C4757" s="16" t="s">
        <v>5394</v>
      </c>
      <c r="D4757" s="16" t="s">
        <v>366</v>
      </c>
      <c r="E4757" s="22">
        <v>1</v>
      </c>
      <c r="F4757" s="30">
        <v>0</v>
      </c>
      <c r="G4757" s="17">
        <v>170.82</v>
      </c>
      <c r="H4757" s="17">
        <f t="shared" si="148"/>
        <v>170.82</v>
      </c>
      <c r="I4757" s="17">
        <f t="shared" si="149"/>
        <v>0</v>
      </c>
      <c r="J4757" s="13" t="s">
        <v>5384</v>
      </c>
      <c r="K4757" s="37" t="str">
        <f>VLOOKUP(Tabela14[[#This Row],[CÓDIGO]],[1]fornnecedor!$A:$G,7,0)</f>
        <v xml:space="preserve">DISCOS / LIXAS / ABRASIVOS </v>
      </c>
    </row>
    <row r="4758" spans="1:11" x14ac:dyDescent="0.3">
      <c r="A4758" s="15">
        <v>24034</v>
      </c>
      <c r="B4758" s="15" t="str">
        <f>VLOOKUP(Tabela14[[#This Row],[CÓDIGO]],[1]fornnecedor!$A:$E,5,0)</f>
        <v>SKYLACK TINTAS E VERNIZES LTDA</v>
      </c>
      <c r="C4758" s="16" t="s">
        <v>1115</v>
      </c>
      <c r="D4758" s="16" t="s">
        <v>1114</v>
      </c>
      <c r="E4758" s="22">
        <v>0</v>
      </c>
      <c r="F4758" s="30">
        <v>0</v>
      </c>
      <c r="G4758" s="17">
        <v>35.9</v>
      </c>
      <c r="H4758" s="17">
        <f t="shared" si="148"/>
        <v>0</v>
      </c>
      <c r="I4758" s="17">
        <f t="shared" si="149"/>
        <v>0</v>
      </c>
      <c r="J4758" s="13" t="s">
        <v>5384</v>
      </c>
      <c r="K4758" s="37" t="str">
        <f>VLOOKUP(Tabela14[[#This Row],[CÓDIGO]],[1]fornnecedor!$A:$G,7,0)</f>
        <v>TINTAS POLIÉSTER</v>
      </c>
    </row>
    <row r="4759" spans="1:11" x14ac:dyDescent="0.3">
      <c r="A4759" s="15">
        <v>23381</v>
      </c>
      <c r="B4759" s="15" t="str">
        <f>VLOOKUP(Tabela14[[#This Row],[CÓDIGO]],[1]fornnecedor!$A:$E,5,0)</f>
        <v>SHERWIN - WILLIAMS DO BRASIL IND. E COM. LTDA</v>
      </c>
      <c r="C4759" s="16" t="s">
        <v>1117</v>
      </c>
      <c r="D4759" s="16" t="s">
        <v>324</v>
      </c>
      <c r="E4759" s="22">
        <v>0</v>
      </c>
      <c r="F4759" s="30">
        <v>0</v>
      </c>
      <c r="G4759" s="17">
        <v>5</v>
      </c>
      <c r="H4759" s="17">
        <f t="shared" si="148"/>
        <v>0</v>
      </c>
      <c r="I4759" s="17">
        <f t="shared" si="149"/>
        <v>0</v>
      </c>
      <c r="J4759" s="13" t="s">
        <v>5384</v>
      </c>
      <c r="K4759" s="37" t="str">
        <f>VLOOKUP(Tabela14[[#This Row],[CÓDIGO]],[1]fornnecedor!$A:$G,7,0)</f>
        <v>FLANELAS / PANOS</v>
      </c>
    </row>
    <row r="4760" spans="1:11" x14ac:dyDescent="0.3">
      <c r="A4760" s="15">
        <v>87034</v>
      </c>
      <c r="B4760" s="15" t="str">
        <f>VLOOKUP(Tabela14[[#This Row],[CÓDIGO]],[1]fornnecedor!$A:$E,5,0)</f>
        <v>DURACOLOR INDUSTRIA E COMERCIO DE TINTAS</v>
      </c>
      <c r="C4760" s="16" t="s">
        <v>1118</v>
      </c>
      <c r="D4760" s="16" t="s">
        <v>1108</v>
      </c>
      <c r="E4760" s="22">
        <v>0</v>
      </c>
      <c r="F4760" s="30">
        <v>0</v>
      </c>
      <c r="G4760" s="17">
        <v>100.9</v>
      </c>
      <c r="H4760" s="17">
        <f t="shared" si="148"/>
        <v>0</v>
      </c>
      <c r="I4760" s="17">
        <f t="shared" si="149"/>
        <v>0</v>
      </c>
      <c r="J4760" s="13" t="s">
        <v>5384</v>
      </c>
      <c r="K4760" s="37" t="str">
        <f>VLOOKUP(Tabela14[[#This Row],[CÓDIGO]],[1]fornnecedor!$A:$G,7,0)</f>
        <v>TEXTURA</v>
      </c>
    </row>
    <row r="4761" spans="1:11" x14ac:dyDescent="0.3">
      <c r="A4761" s="15">
        <v>21369</v>
      </c>
      <c r="B4761" s="15" t="str">
        <f>VLOOKUP(Tabela14[[#This Row],[CÓDIGO]],[1]fornnecedor!$A:$E,5,0)</f>
        <v>AKZO NOBEL LTDA AUTO</v>
      </c>
      <c r="C4761" s="16" t="s">
        <v>4569</v>
      </c>
      <c r="D4761" s="16" t="s">
        <v>127</v>
      </c>
      <c r="E4761" s="22">
        <v>4.3999999999999997E-2</v>
      </c>
      <c r="F4761" s="30">
        <v>0</v>
      </c>
      <c r="G4761" s="17">
        <v>450.19</v>
      </c>
      <c r="H4761" s="17">
        <f t="shared" si="148"/>
        <v>19.80836</v>
      </c>
      <c r="I4761" s="17">
        <f t="shared" si="149"/>
        <v>0</v>
      </c>
      <c r="J4761" s="13" t="s">
        <v>5384</v>
      </c>
      <c r="K4761" s="37" t="str">
        <f>VLOOKUP(Tabela14[[#This Row],[CÓDIGO]],[1]fornnecedor!$A:$G,7,0)</f>
        <v>BASES POLIÉSTER</v>
      </c>
    </row>
    <row r="4762" spans="1:11" x14ac:dyDescent="0.3">
      <c r="A4762" s="15">
        <v>23519</v>
      </c>
      <c r="B4762" s="15" t="str">
        <f>VLOOKUP(Tabela14[[#This Row],[CÓDIGO]],[1]fornnecedor!$A:$E,5,0)</f>
        <v>QUALIFORTE INDISTRIA E COMERCIO DE RECICLAGEM</v>
      </c>
      <c r="C4762" s="16" t="s">
        <v>1120</v>
      </c>
      <c r="D4762" s="16" t="s">
        <v>1121</v>
      </c>
      <c r="E4762" s="22">
        <v>0</v>
      </c>
      <c r="F4762" s="30">
        <v>0</v>
      </c>
      <c r="G4762" s="17">
        <v>28</v>
      </c>
      <c r="H4762" s="17">
        <f t="shared" si="148"/>
        <v>0</v>
      </c>
      <c r="I4762" s="17">
        <f t="shared" si="149"/>
        <v>0</v>
      </c>
      <c r="J4762" s="13" t="s">
        <v>5384</v>
      </c>
      <c r="K4762" s="37" t="str">
        <f>VLOOKUP(Tabela14[[#This Row],[CÓDIGO]],[1]fornnecedor!$A:$G,7,0)</f>
        <v>GRUPO CONVERSAO</v>
      </c>
    </row>
    <row r="4763" spans="1:11" x14ac:dyDescent="0.3">
      <c r="A4763" s="15">
        <v>23513</v>
      </c>
      <c r="B4763" s="15" t="str">
        <f>VLOOKUP(Tabela14[[#This Row],[CÓDIGO]],[1]fornnecedor!$A:$E,5,0)</f>
        <v>LIMA &amp; PERGHER INDUSTRIAL E COMERCIO</v>
      </c>
      <c r="C4763" s="16" t="s">
        <v>1122</v>
      </c>
      <c r="D4763" s="16" t="s">
        <v>458</v>
      </c>
      <c r="E4763" s="22">
        <v>1</v>
      </c>
      <c r="F4763" s="30">
        <v>0</v>
      </c>
      <c r="G4763" s="17">
        <v>2.15</v>
      </c>
      <c r="H4763" s="17">
        <f t="shared" si="148"/>
        <v>2.15</v>
      </c>
      <c r="I4763" s="17">
        <f t="shared" si="149"/>
        <v>0</v>
      </c>
      <c r="J4763" s="13" t="s">
        <v>5384</v>
      </c>
      <c r="K4763" s="37" t="str">
        <f>VLOOKUP(Tabela14[[#This Row],[CÓDIGO]],[1]fornnecedor!$A:$G,7,0)</f>
        <v>GRUPO CONVERSAO</v>
      </c>
    </row>
    <row r="4764" spans="1:11" x14ac:dyDescent="0.3">
      <c r="A4764" s="15">
        <v>24044</v>
      </c>
      <c r="B4764" s="15" t="str">
        <f>VLOOKUP(Tabela14[[#This Row],[CÓDIGO]],[1]fornnecedor!$A:$E,5,0)</f>
        <v>SKYLACK TINTAS E VERNIZES LTDA</v>
      </c>
      <c r="C4764" s="16" t="s">
        <v>1123</v>
      </c>
      <c r="D4764" s="16" t="s">
        <v>1114</v>
      </c>
      <c r="E4764" s="22">
        <v>1</v>
      </c>
      <c r="F4764" s="30">
        <v>0</v>
      </c>
      <c r="G4764" s="17">
        <v>40.869999999999997</v>
      </c>
      <c r="H4764" s="17">
        <f t="shared" si="148"/>
        <v>40.869999999999997</v>
      </c>
      <c r="I4764" s="17">
        <f t="shared" si="149"/>
        <v>0</v>
      </c>
      <c r="J4764" s="13" t="s">
        <v>5384</v>
      </c>
      <c r="K4764" s="37" t="str">
        <f>VLOOKUP(Tabela14[[#This Row],[CÓDIGO]],[1]fornnecedor!$A:$G,7,0)</f>
        <v>TINTAS POLIÉSTER</v>
      </c>
    </row>
    <row r="4765" spans="1:11" x14ac:dyDescent="0.3">
      <c r="A4765" s="15">
        <v>10019</v>
      </c>
      <c r="B4765" s="15" t="str">
        <f>VLOOKUP(Tabela14[[#This Row],[CÓDIGO]],[1]fornnecedor!$A:$E,5,0)</f>
        <v>3M DO BRASIL LTDA</v>
      </c>
      <c r="C4765" s="16" t="s">
        <v>1124</v>
      </c>
      <c r="D4765" s="16" t="s">
        <v>366</v>
      </c>
      <c r="E4765" s="22">
        <v>0</v>
      </c>
      <c r="F4765" s="30">
        <v>0</v>
      </c>
      <c r="G4765" s="17">
        <v>2.0499999999999998</v>
      </c>
      <c r="H4765" s="17">
        <f t="shared" si="148"/>
        <v>0</v>
      </c>
      <c r="I4765" s="17">
        <f t="shared" si="149"/>
        <v>0</v>
      </c>
      <c r="J4765" s="13" t="s">
        <v>5384</v>
      </c>
      <c r="K4765" s="37" t="str">
        <f>VLOOKUP(Tabela14[[#This Row],[CÓDIGO]],[1]fornnecedor!$A:$G,7,0)</f>
        <v>LIXA DÁGUA</v>
      </c>
    </row>
    <row r="4766" spans="1:11" x14ac:dyDescent="0.3">
      <c r="A4766" s="15">
        <v>83846</v>
      </c>
      <c r="B4766" s="15" t="str">
        <f>VLOOKUP(Tabela14[[#This Row],[CÓDIGO]],[1]fornnecedor!$A:$E,5,0)</f>
        <v>DF ELETROTECNICA COM. MANUT. E LOC. DE EQUIP. ELET. EIRELI</v>
      </c>
      <c r="C4766" s="16" t="s">
        <v>1125</v>
      </c>
      <c r="D4766" s="16" t="s">
        <v>871</v>
      </c>
      <c r="E4766" s="22">
        <v>0</v>
      </c>
      <c r="F4766" s="30">
        <v>0</v>
      </c>
      <c r="G4766" s="17">
        <v>16.48</v>
      </c>
      <c r="H4766" s="17">
        <f t="shared" si="148"/>
        <v>0</v>
      </c>
      <c r="I4766" s="17">
        <f t="shared" si="149"/>
        <v>0</v>
      </c>
      <c r="J4766" s="13" t="s">
        <v>5384</v>
      </c>
      <c r="K4766" s="37" t="str">
        <f>VLOOKUP(Tabela14[[#This Row],[CÓDIGO]],[1]fornnecedor!$A:$G,7,0)</f>
        <v>APLICADORES / ADAPTADORES / ENGATES / SUPORTES</v>
      </c>
    </row>
    <row r="4767" spans="1:11" x14ac:dyDescent="0.3">
      <c r="A4767" s="15">
        <v>24097</v>
      </c>
      <c r="B4767" s="15" t="str">
        <f>VLOOKUP(Tabela14[[#This Row],[CÓDIGO]],[1]fornnecedor!$A:$E,5,0)</f>
        <v>SKYLACK TINTAS E VERNIZES LTDA</v>
      </c>
      <c r="C4767" s="16" t="s">
        <v>1126</v>
      </c>
      <c r="D4767" s="16" t="s">
        <v>1114</v>
      </c>
      <c r="E4767" s="22">
        <v>0</v>
      </c>
      <c r="F4767" s="30">
        <v>0</v>
      </c>
      <c r="G4767" s="17">
        <v>108.46</v>
      </c>
      <c r="H4767" s="17">
        <f t="shared" si="148"/>
        <v>0</v>
      </c>
      <c r="I4767" s="17">
        <f t="shared" si="149"/>
        <v>0</v>
      </c>
      <c r="J4767" s="13" t="s">
        <v>5384</v>
      </c>
      <c r="K4767" s="37" t="str">
        <f>VLOOKUP(Tabela14[[#This Row],[CÓDIGO]],[1]fornnecedor!$A:$G,7,0)</f>
        <v>BASES POLIÉSTER</v>
      </c>
    </row>
    <row r="4768" spans="1:11" x14ac:dyDescent="0.3">
      <c r="A4768" s="15">
        <v>85154</v>
      </c>
      <c r="B4768" s="15" t="str">
        <f>VLOOKUP(Tabela14[[#This Row],[CÓDIGO]],[1]fornnecedor!$A:$E,5,0)</f>
        <v>BRASILUX TINTAS TECNICAS LTDA</v>
      </c>
      <c r="C4768" s="16" t="s">
        <v>1127</v>
      </c>
      <c r="D4768" s="16" t="s">
        <v>549</v>
      </c>
      <c r="E4768" s="22">
        <v>0</v>
      </c>
      <c r="F4768" s="30">
        <v>0</v>
      </c>
      <c r="G4768" s="17">
        <v>30.52</v>
      </c>
      <c r="H4768" s="17">
        <f t="shared" si="148"/>
        <v>0</v>
      </c>
      <c r="I4768" s="17">
        <f t="shared" si="149"/>
        <v>0</v>
      </c>
      <c r="J4768" s="13" t="s">
        <v>5384</v>
      </c>
      <c r="K4768" s="37" t="str">
        <f>VLOOKUP(Tabela14[[#This Row],[CÓDIGO]],[1]fornnecedor!$A:$G,7,0)</f>
        <v>TINTAS POLIÉSTER</v>
      </c>
    </row>
    <row r="4769" spans="1:11" x14ac:dyDescent="0.3">
      <c r="A4769" s="15">
        <v>86572</v>
      </c>
      <c r="B4769" s="15" t="str">
        <f>VLOOKUP(Tabela14[[#This Row],[CÓDIGO]],[1]fornnecedor!$A:$E,5,0)</f>
        <v>AKZO NOBEL LTDA DECOR</v>
      </c>
      <c r="C4769" s="16" t="s">
        <v>1128</v>
      </c>
      <c r="D4769" s="16" t="s">
        <v>543</v>
      </c>
      <c r="E4769" s="22">
        <v>0</v>
      </c>
      <c r="F4769" s="30">
        <v>0</v>
      </c>
      <c r="G4769" s="17">
        <v>24.81</v>
      </c>
      <c r="H4769" s="17">
        <f t="shared" si="148"/>
        <v>0</v>
      </c>
      <c r="I4769" s="17">
        <f t="shared" si="149"/>
        <v>0</v>
      </c>
      <c r="J4769" s="13" t="s">
        <v>5384</v>
      </c>
      <c r="K4769" s="37" t="str">
        <f>VLOOKUP(Tabela14[[#This Row],[CÓDIGO]],[1]fornnecedor!$A:$G,7,0)</f>
        <v>BASES IMOBILIÁRIAS</v>
      </c>
    </row>
    <row r="4770" spans="1:11" x14ac:dyDescent="0.3">
      <c r="A4770" s="15">
        <v>24027</v>
      </c>
      <c r="B4770" s="15" t="str">
        <f>VLOOKUP(Tabela14[[#This Row],[CÓDIGO]],[1]fornnecedor!$A:$E,5,0)</f>
        <v>SKYLACK TINTAS E VERNIZES LTDA</v>
      </c>
      <c r="C4770" s="16" t="s">
        <v>1129</v>
      </c>
      <c r="D4770" s="16" t="s">
        <v>1114</v>
      </c>
      <c r="E4770" s="22">
        <v>0</v>
      </c>
      <c r="F4770" s="30">
        <v>0</v>
      </c>
      <c r="G4770" s="17">
        <v>24.79</v>
      </c>
      <c r="H4770" s="17">
        <f t="shared" si="148"/>
        <v>0</v>
      </c>
      <c r="I4770" s="17">
        <f t="shared" si="149"/>
        <v>0</v>
      </c>
      <c r="J4770" s="13" t="s">
        <v>5384</v>
      </c>
      <c r="K4770" s="37" t="str">
        <f>VLOOKUP(Tabela14[[#This Row],[CÓDIGO]],[1]fornnecedor!$A:$G,7,0)</f>
        <v>TINTAS PU</v>
      </c>
    </row>
    <row r="4771" spans="1:11" x14ac:dyDescent="0.3">
      <c r="A4771" s="15">
        <v>83</v>
      </c>
      <c r="B4771" s="15" t="str">
        <f>VLOOKUP(Tabela14[[#This Row],[CÓDIGO]],[1]fornnecedor!$A:$E,5,0)</f>
        <v>SKYLACK TINTAS E VERNIZES LTDA</v>
      </c>
      <c r="C4771" s="16" t="s">
        <v>1130</v>
      </c>
      <c r="D4771" s="16" t="s">
        <v>1114</v>
      </c>
      <c r="E4771" s="22">
        <v>0</v>
      </c>
      <c r="F4771" s="30">
        <v>0</v>
      </c>
      <c r="G4771" s="17">
        <v>19.04</v>
      </c>
      <c r="H4771" s="17">
        <f t="shared" si="148"/>
        <v>0</v>
      </c>
      <c r="I4771" s="17">
        <f t="shared" si="149"/>
        <v>0</v>
      </c>
      <c r="J4771" s="13" t="s">
        <v>5384</v>
      </c>
      <c r="K4771" s="37" t="str">
        <f>VLOOKUP(Tabela14[[#This Row],[CÓDIGO]],[1]fornnecedor!$A:$G,7,0)</f>
        <v>MASSA POLIÉSTER</v>
      </c>
    </row>
    <row r="4772" spans="1:11" x14ac:dyDescent="0.3">
      <c r="A4772" s="15">
        <v>23642</v>
      </c>
      <c r="B4772" s="15" t="str">
        <f>VLOOKUP(Tabela14[[#This Row],[CÓDIGO]],[1]fornnecedor!$A:$E,5,0)</f>
        <v>SAINT- GOBAIN DO BRASIL PROD. IND. E CONSTR. LTDA</v>
      </c>
      <c r="C4772" s="16" t="s">
        <v>2823</v>
      </c>
      <c r="D4772" s="16" t="s">
        <v>49</v>
      </c>
      <c r="E4772" s="22">
        <v>4</v>
      </c>
      <c r="F4772" s="30">
        <v>0</v>
      </c>
      <c r="G4772" s="17">
        <v>6.24</v>
      </c>
      <c r="H4772" s="17">
        <f t="shared" si="148"/>
        <v>24.96</v>
      </c>
      <c r="I4772" s="17">
        <f t="shared" si="149"/>
        <v>0</v>
      </c>
      <c r="J4772" s="13" t="s">
        <v>5384</v>
      </c>
      <c r="K4772" s="37" t="str">
        <f>VLOOKUP(Tabela14[[#This Row],[CÓDIGO]],[1]fornnecedor!$A:$G,7,0)</f>
        <v>TACO LIXADOR</v>
      </c>
    </row>
    <row r="4773" spans="1:11" x14ac:dyDescent="0.3">
      <c r="A4773" s="15">
        <v>85138</v>
      </c>
      <c r="B4773" s="15" t="str">
        <f>VLOOKUP(Tabela14[[#This Row],[CÓDIGO]],[1]fornnecedor!$A:$E,5,0)</f>
        <v>MULTILONAS LTDA</v>
      </c>
      <c r="C4773" s="16" t="s">
        <v>1139</v>
      </c>
      <c r="D4773" s="16" t="s">
        <v>1140</v>
      </c>
      <c r="E4773" s="22">
        <v>0.1</v>
      </c>
      <c r="F4773" s="30">
        <v>0</v>
      </c>
      <c r="G4773" s="17">
        <v>119.92</v>
      </c>
      <c r="H4773" s="17">
        <f t="shared" si="148"/>
        <v>11.992000000000001</v>
      </c>
      <c r="I4773" s="17">
        <f t="shared" si="149"/>
        <v>0</v>
      </c>
      <c r="J4773" s="13" t="s">
        <v>5384</v>
      </c>
      <c r="K4773" s="37" t="str">
        <f>VLOOKUP(Tabela14[[#This Row],[CÓDIGO]],[1]fornnecedor!$A:$G,7,0)</f>
        <v>LONAS</v>
      </c>
    </row>
    <row r="4774" spans="1:11" x14ac:dyDescent="0.3">
      <c r="A4774" s="15">
        <v>85569</v>
      </c>
      <c r="B4774" s="15" t="str">
        <f>VLOOKUP(Tabela14[[#This Row],[CÓDIGO]],[1]fornnecedor!$A:$E,5,0)</f>
        <v>CAPITAL ATACADISTA DA CONSTRUCAO LTDA</v>
      </c>
      <c r="C4774" s="16" t="s">
        <v>1131</v>
      </c>
      <c r="D4774" s="16" t="s">
        <v>1132</v>
      </c>
      <c r="E4774" s="22">
        <v>0</v>
      </c>
      <c r="F4774" s="30">
        <v>0</v>
      </c>
      <c r="G4774" s="17">
        <v>7.94</v>
      </c>
      <c r="H4774" s="17">
        <f t="shared" si="148"/>
        <v>0</v>
      </c>
      <c r="I4774" s="17">
        <f t="shared" si="149"/>
        <v>0</v>
      </c>
      <c r="J4774" s="13" t="s">
        <v>5384</v>
      </c>
      <c r="K4774" s="37" t="str">
        <f>VLOOKUP(Tabela14[[#This Row],[CÓDIGO]],[1]fornnecedor!$A:$G,7,0)</f>
        <v>MASSA CORRIDA / ACRÍLICA</v>
      </c>
    </row>
    <row r="4775" spans="1:11" x14ac:dyDescent="0.3">
      <c r="A4775" s="15">
        <v>21655</v>
      </c>
      <c r="B4775" s="15" t="str">
        <f>VLOOKUP(Tabela14[[#This Row],[CÓDIGO]],[1]fornnecedor!$A:$E,5,0)</f>
        <v>3M DO BRASIL LTDA</v>
      </c>
      <c r="C4775" s="16" t="s">
        <v>1133</v>
      </c>
      <c r="D4775" s="16" t="s">
        <v>366</v>
      </c>
      <c r="E4775" s="22">
        <v>0</v>
      </c>
      <c r="F4775" s="30">
        <v>0</v>
      </c>
      <c r="G4775" s="17">
        <v>7.16</v>
      </c>
      <c r="H4775" s="17">
        <f t="shared" si="148"/>
        <v>0</v>
      </c>
      <c r="I4775" s="17">
        <f t="shared" si="149"/>
        <v>0</v>
      </c>
      <c r="J4775" s="13" t="s">
        <v>5384</v>
      </c>
      <c r="K4775" s="37" t="str">
        <f>VLOOKUP(Tabela14[[#This Row],[CÓDIGO]],[1]fornnecedor!$A:$G,7,0)</f>
        <v xml:space="preserve">OUTROS DISCOS </v>
      </c>
    </row>
    <row r="4776" spans="1:11" x14ac:dyDescent="0.3">
      <c r="A4776" s="15">
        <v>23278</v>
      </c>
      <c r="B4776" s="15" t="str">
        <f>VLOOKUP(Tabela14[[#This Row],[CÓDIGO]],[1]fornnecedor!$A:$E,5,0)</f>
        <v>ALCANCE TECNOLOGIA QUIMICA LTDA</v>
      </c>
      <c r="C4776" s="16" t="s">
        <v>1137</v>
      </c>
      <c r="D4776" s="16" t="s">
        <v>1138</v>
      </c>
      <c r="E4776" s="22">
        <v>0</v>
      </c>
      <c r="F4776" s="30">
        <v>0</v>
      </c>
      <c r="G4776" s="17">
        <v>5.9</v>
      </c>
      <c r="H4776" s="17">
        <f t="shared" si="148"/>
        <v>0</v>
      </c>
      <c r="I4776" s="17">
        <f t="shared" si="149"/>
        <v>0</v>
      </c>
      <c r="J4776" s="13" t="s">
        <v>5384</v>
      </c>
      <c r="K4776" s="37" t="str">
        <f>VLOOKUP(Tabela14[[#This Row],[CÓDIGO]],[1]fornnecedor!$A:$G,7,0)</f>
        <v>APLICADORES / ADAPTADORES / ENGATES / SUPORTES</v>
      </c>
    </row>
    <row r="4777" spans="1:11" x14ac:dyDescent="0.3">
      <c r="A4777" s="15">
        <v>24286</v>
      </c>
      <c r="B4777" s="15" t="str">
        <f>VLOOKUP(Tabela14[[#This Row],[CÓDIGO]],[1]fornnecedor!$A:$E,5,0)</f>
        <v>THINSOL QUIMICA INDUSTRIA E COM. LTDA</v>
      </c>
      <c r="C4777" s="16" t="s">
        <v>1134</v>
      </c>
      <c r="D4777" s="16" t="s">
        <v>1135</v>
      </c>
      <c r="E4777" s="22">
        <v>0</v>
      </c>
      <c r="F4777" s="30">
        <v>0</v>
      </c>
      <c r="G4777" s="17">
        <v>9.1199999999999992</v>
      </c>
      <c r="H4777" s="17">
        <f t="shared" si="148"/>
        <v>0</v>
      </c>
      <c r="I4777" s="17">
        <f t="shared" si="149"/>
        <v>0</v>
      </c>
      <c r="J4777" s="13" t="s">
        <v>5384</v>
      </c>
      <c r="K4777" s="37" t="str">
        <f>VLOOKUP(Tabela14[[#This Row],[CÓDIGO]],[1]fornnecedor!$A:$G,7,0)</f>
        <v>THINNER DE LIMPEZA</v>
      </c>
    </row>
    <row r="4778" spans="1:11" x14ac:dyDescent="0.3">
      <c r="A4778" s="15">
        <v>10218</v>
      </c>
      <c r="B4778" s="15" t="str">
        <f>VLOOKUP(Tabela14[[#This Row],[CÓDIGO]],[1]fornnecedor!$A:$E,5,0)</f>
        <v>SAINT- GOBAIN DO BRASIL PROD. IND. E CONSTR. LTDA</v>
      </c>
      <c r="C4778" s="16" t="s">
        <v>1136</v>
      </c>
      <c r="D4778" s="16" t="s">
        <v>454</v>
      </c>
      <c r="E4778" s="22">
        <v>0</v>
      </c>
      <c r="F4778" s="30">
        <v>0</v>
      </c>
      <c r="G4778" s="17">
        <v>2.2599999999999998</v>
      </c>
      <c r="H4778" s="17">
        <f t="shared" si="148"/>
        <v>0</v>
      </c>
      <c r="I4778" s="17">
        <f t="shared" si="149"/>
        <v>0</v>
      </c>
      <c r="J4778" s="13" t="s">
        <v>5384</v>
      </c>
      <c r="K4778" s="37" t="str">
        <f>VLOOKUP(Tabela14[[#This Row],[CÓDIGO]],[1]fornnecedor!$A:$G,7,0)</f>
        <v xml:space="preserve">OUTROS DISCOS </v>
      </c>
    </row>
    <row r="4779" spans="1:11" x14ac:dyDescent="0.3">
      <c r="A4779" s="15">
        <v>10029</v>
      </c>
      <c r="B4779" s="15" t="str">
        <f>VLOOKUP(Tabela14[[#This Row],[CÓDIGO]],[1]fornnecedor!$A:$E,5,0)</f>
        <v>3M DO BRASIL LTDA</v>
      </c>
      <c r="C4779" s="16" t="s">
        <v>2247</v>
      </c>
      <c r="D4779" s="16" t="s">
        <v>454</v>
      </c>
      <c r="E4779" s="22">
        <v>0</v>
      </c>
      <c r="F4779" s="30">
        <v>0</v>
      </c>
      <c r="G4779" s="17">
        <v>1.35</v>
      </c>
      <c r="H4779" s="17">
        <f t="shared" si="148"/>
        <v>0</v>
      </c>
      <c r="I4779" s="17">
        <f t="shared" si="149"/>
        <v>0</v>
      </c>
      <c r="J4779" s="13" t="s">
        <v>5384</v>
      </c>
      <c r="K4779" s="37" t="str">
        <f>VLOOKUP(Tabela14[[#This Row],[CÓDIGO]],[1]fornnecedor!$A:$G,7,0)</f>
        <v xml:space="preserve">DISCOS / LIXAS / ABRASIVOS </v>
      </c>
    </row>
    <row r="4780" spans="1:11" x14ac:dyDescent="0.3">
      <c r="A4780" s="15">
        <v>85417</v>
      </c>
      <c r="B4780" s="15" t="str">
        <f>VLOOKUP(Tabela14[[#This Row],[CÓDIGO]],[1]fornnecedor!$A:$E,5,0)</f>
        <v>MAXI RUBBER INDUSTRIAS QUIMICAS LTDA</v>
      </c>
      <c r="C4780" s="16" t="s">
        <v>1143</v>
      </c>
      <c r="D4780" s="16" t="s">
        <v>1144</v>
      </c>
      <c r="E4780" s="22">
        <v>1</v>
      </c>
      <c r="F4780" s="30">
        <v>0</v>
      </c>
      <c r="G4780" s="17">
        <v>1.52</v>
      </c>
      <c r="H4780" s="17">
        <f t="shared" si="148"/>
        <v>1.52</v>
      </c>
      <c r="I4780" s="17">
        <f t="shared" si="149"/>
        <v>0</v>
      </c>
      <c r="J4780" s="13" t="s">
        <v>5384</v>
      </c>
      <c r="K4780" s="37" t="str">
        <f>VLOOKUP(Tabela14[[#This Row],[CÓDIGO]],[1]fornnecedor!$A:$G,7,0)</f>
        <v>CATALISADORES INDIVIDUAS</v>
      </c>
    </row>
    <row r="4781" spans="1:11" x14ac:dyDescent="0.3">
      <c r="A4781" s="15">
        <v>84828</v>
      </c>
      <c r="B4781" s="15" t="str">
        <f>VLOOKUP(Tabela14[[#This Row],[CÓDIGO]],[1]fornnecedor!$A:$E,5,0)</f>
        <v>SHERWIN - WILLIAMS DO BRASIL IND. E COM. LTDA</v>
      </c>
      <c r="C4781" s="16" t="s">
        <v>1141</v>
      </c>
      <c r="D4781" s="16" t="s">
        <v>324</v>
      </c>
      <c r="E4781" s="22">
        <v>0</v>
      </c>
      <c r="F4781" s="30">
        <v>0</v>
      </c>
      <c r="G4781" s="17">
        <v>2.42</v>
      </c>
      <c r="H4781" s="17">
        <f t="shared" si="148"/>
        <v>0</v>
      </c>
      <c r="I4781" s="17">
        <f t="shared" si="149"/>
        <v>0</v>
      </c>
      <c r="J4781" s="13" t="s">
        <v>5384</v>
      </c>
      <c r="K4781" s="37" t="str">
        <f>VLOOKUP(Tabela14[[#This Row],[CÓDIGO]],[1]fornnecedor!$A:$G,7,0)</f>
        <v>APLICADORES / ADAPTADORES / ENGATES / SUPORTES</v>
      </c>
    </row>
    <row r="4782" spans="1:11" x14ac:dyDescent="0.3">
      <c r="A4782" s="15">
        <v>85010</v>
      </c>
      <c r="B4782" s="15" t="str">
        <f>VLOOKUP(Tabela14[[#This Row],[CÓDIGO]],[1]fornnecedor!$A:$E,5,0)</f>
        <v>MAZA PRODUTOS QUIMICOS LTDA</v>
      </c>
      <c r="C4782" s="16" t="s">
        <v>1142</v>
      </c>
      <c r="D4782" s="16" t="s">
        <v>810</v>
      </c>
      <c r="E4782" s="22">
        <v>0</v>
      </c>
      <c r="F4782" s="30">
        <v>0</v>
      </c>
      <c r="G4782" s="17">
        <v>1.75</v>
      </c>
      <c r="H4782" s="17">
        <f t="shared" si="148"/>
        <v>0</v>
      </c>
      <c r="I4782" s="17">
        <f t="shared" si="149"/>
        <v>0</v>
      </c>
      <c r="J4782" s="13" t="s">
        <v>5384</v>
      </c>
      <c r="K4782" s="37" t="str">
        <f>VLOOKUP(Tabela14[[#This Row],[CÓDIGO]],[1]fornnecedor!$A:$G,7,0)</f>
        <v>CORANTES</v>
      </c>
    </row>
    <row r="4783" spans="1:11" x14ac:dyDescent="0.3">
      <c r="A4783" s="15">
        <v>10030</v>
      </c>
      <c r="B4783" s="15" t="str">
        <f>VLOOKUP(Tabela14[[#This Row],[CÓDIGO]],[1]fornnecedor!$A:$E,5,0)</f>
        <v>3M DO BRASIL LTDA</v>
      </c>
      <c r="C4783" s="16" t="s">
        <v>2248</v>
      </c>
      <c r="D4783" s="16" t="s">
        <v>454</v>
      </c>
      <c r="E4783" s="22">
        <v>0</v>
      </c>
      <c r="F4783" s="30">
        <v>0</v>
      </c>
      <c r="G4783" s="17">
        <v>1.59</v>
      </c>
      <c r="H4783" s="17">
        <f t="shared" si="148"/>
        <v>0</v>
      </c>
      <c r="I4783" s="17">
        <f t="shared" si="149"/>
        <v>0</v>
      </c>
      <c r="J4783" s="13" t="s">
        <v>5384</v>
      </c>
      <c r="K4783" s="37" t="str">
        <f>VLOOKUP(Tabela14[[#This Row],[CÓDIGO]],[1]fornnecedor!$A:$G,7,0)</f>
        <v xml:space="preserve">DISCOS / LIXAS / ABRASIVOS </v>
      </c>
    </row>
    <row r="4784" spans="1:11" x14ac:dyDescent="0.3">
      <c r="A4784" s="15">
        <v>85584</v>
      </c>
      <c r="B4784" s="15" t="str">
        <f>VLOOKUP(Tabela14[[#This Row],[CÓDIGO]],[1]fornnecedor!$A:$E,5,0)</f>
        <v>MARTELENA ALMEIDA INDUSTRIA E COMERCIO DE TINTAS EIRELI</v>
      </c>
      <c r="C4784" s="16" t="s">
        <v>831</v>
      </c>
      <c r="D4784" s="16" t="s">
        <v>830</v>
      </c>
      <c r="E4784" s="22">
        <v>50</v>
      </c>
      <c r="F4784" s="30">
        <v>0</v>
      </c>
      <c r="G4784" s="17">
        <v>47.77</v>
      </c>
      <c r="H4784" s="17">
        <f t="shared" si="148"/>
        <v>2388.5</v>
      </c>
      <c r="I4784" s="17">
        <f t="shared" si="149"/>
        <v>0</v>
      </c>
      <c r="J4784" s="13" t="s">
        <v>5384</v>
      </c>
      <c r="K4784" s="37" t="str">
        <f>VLOOKUP(Tabela14[[#This Row],[CÓDIGO]],[1]fornnecedor!$A:$G,7,0)</f>
        <v>TEXTURA</v>
      </c>
    </row>
    <row r="4785" spans="1:11" x14ac:dyDescent="0.3">
      <c r="A4785" s="15">
        <v>84502</v>
      </c>
      <c r="B4785" s="15" t="str">
        <f>VLOOKUP(Tabela14[[#This Row],[CÓDIGO]],[1]fornnecedor!$A:$E,5,0)</f>
        <v>BRASILUX TINTAS TECNICAS LTDA</v>
      </c>
      <c r="C4785" s="16" t="s">
        <v>4749</v>
      </c>
      <c r="D4785" s="16" t="s">
        <v>549</v>
      </c>
      <c r="E4785" s="22">
        <v>11</v>
      </c>
      <c r="F4785" s="30">
        <v>0</v>
      </c>
      <c r="G4785" s="17">
        <v>103.25</v>
      </c>
      <c r="H4785" s="17">
        <f t="shared" si="148"/>
        <v>1135.75</v>
      </c>
      <c r="I4785" s="17">
        <f t="shared" si="149"/>
        <v>0</v>
      </c>
      <c r="J4785" s="13" t="s">
        <v>5384</v>
      </c>
      <c r="K4785" s="37" t="str">
        <f>VLOOKUP(Tabela14[[#This Row],[CÓDIGO]],[1]fornnecedor!$A:$G,7,0)</f>
        <v>EPOXI</v>
      </c>
    </row>
    <row r="4786" spans="1:11" x14ac:dyDescent="0.3">
      <c r="A4786" s="15">
        <v>9939</v>
      </c>
      <c r="B4786" s="15" t="str">
        <f>VLOOKUP(Tabela14[[#This Row],[CÓDIGO]],[1]fornnecedor!$A:$E,5,0)</f>
        <v>AKZO NOBEL LTDA AUTO</v>
      </c>
      <c r="C4786" s="16" t="s">
        <v>4081</v>
      </c>
      <c r="D4786" s="16" t="s">
        <v>127</v>
      </c>
      <c r="E4786" s="22">
        <v>2</v>
      </c>
      <c r="F4786" s="30">
        <v>0</v>
      </c>
      <c r="G4786" s="17">
        <v>450.19</v>
      </c>
      <c r="H4786" s="17">
        <f t="shared" si="148"/>
        <v>900.38</v>
      </c>
      <c r="I4786" s="17">
        <f t="shared" si="149"/>
        <v>0</v>
      </c>
      <c r="J4786" s="13" t="s">
        <v>5384</v>
      </c>
      <c r="K4786" s="37" t="str">
        <f>VLOOKUP(Tabela14[[#This Row],[CÓDIGO]],[1]fornnecedor!$A:$G,7,0)</f>
        <v>BASES POLIÉSTER</v>
      </c>
    </row>
    <row r="4787" spans="1:11" x14ac:dyDescent="0.3">
      <c r="A4787" s="15">
        <v>85398</v>
      </c>
      <c r="B4787" s="15" t="str">
        <f>VLOOKUP(Tabela14[[#This Row],[CÓDIGO]],[1]fornnecedor!$A:$E,5,0)</f>
        <v>DISSOLTEX IND QUIMICA LTDA</v>
      </c>
      <c r="C4787" s="16" t="s">
        <v>4576</v>
      </c>
      <c r="D4787" s="16" t="s">
        <v>549</v>
      </c>
      <c r="E4787" s="22">
        <v>2</v>
      </c>
      <c r="F4787" s="30">
        <v>0</v>
      </c>
      <c r="G4787" s="17">
        <v>434.13</v>
      </c>
      <c r="H4787" s="17">
        <f t="shared" si="148"/>
        <v>868.26</v>
      </c>
      <c r="I4787" s="17">
        <f t="shared" si="149"/>
        <v>0</v>
      </c>
      <c r="J4787" s="13" t="s">
        <v>5384</v>
      </c>
      <c r="K4787" s="37" t="str">
        <f>VLOOKUP(Tabela14[[#This Row],[CÓDIGO]],[1]fornnecedor!$A:$G,7,0)</f>
        <v>TINTA EM PÓ</v>
      </c>
    </row>
    <row r="4788" spans="1:11" x14ac:dyDescent="0.3">
      <c r="A4788" s="15">
        <v>9975</v>
      </c>
      <c r="B4788" s="15" t="str">
        <f>VLOOKUP(Tabela14[[#This Row],[CÓDIGO]],[1]fornnecedor!$A:$E,5,0)</f>
        <v>AKZO NOBEL LTDA AUTO</v>
      </c>
      <c r="C4788" s="16" t="s">
        <v>4068</v>
      </c>
      <c r="D4788" s="16" t="s">
        <v>127</v>
      </c>
      <c r="E4788" s="22">
        <v>1</v>
      </c>
      <c r="F4788" s="30">
        <v>0</v>
      </c>
      <c r="G4788" s="17">
        <v>442.68</v>
      </c>
      <c r="H4788" s="17">
        <f t="shared" si="148"/>
        <v>442.68</v>
      </c>
      <c r="I4788" s="17">
        <f t="shared" si="149"/>
        <v>0</v>
      </c>
      <c r="J4788" s="13" t="s">
        <v>5384</v>
      </c>
      <c r="K4788" s="37" t="str">
        <f>VLOOKUP(Tabela14[[#This Row],[CÓDIGO]],[1]fornnecedor!$A:$G,7,0)</f>
        <v>BASES POLIÉSTER</v>
      </c>
    </row>
    <row r="4789" spans="1:11" x14ac:dyDescent="0.3">
      <c r="A4789" s="15">
        <v>85083</v>
      </c>
      <c r="B4789" s="15" t="str">
        <f>VLOOKUP(Tabela14[[#This Row],[CÓDIGO]],[1]fornnecedor!$A:$E,5,0)</f>
        <v>BRASILUX TINTAS TECNICAS LTDA</v>
      </c>
      <c r="C4789" s="16" t="s">
        <v>3888</v>
      </c>
      <c r="D4789" s="16" t="s">
        <v>549</v>
      </c>
      <c r="E4789" s="22">
        <v>1</v>
      </c>
      <c r="F4789" s="30">
        <v>0</v>
      </c>
      <c r="G4789" s="17">
        <v>343.44</v>
      </c>
      <c r="H4789" s="17">
        <f t="shared" si="148"/>
        <v>343.44</v>
      </c>
      <c r="I4789" s="17">
        <f t="shared" si="149"/>
        <v>0</v>
      </c>
      <c r="J4789" s="13" t="s">
        <v>5384</v>
      </c>
      <c r="K4789" s="37" t="str">
        <f>VLOOKUP(Tabela14[[#This Row],[CÓDIGO]],[1]fornnecedor!$A:$G,7,0)</f>
        <v>ESMALTES</v>
      </c>
    </row>
    <row r="4790" spans="1:11" x14ac:dyDescent="0.3">
      <c r="A4790" s="15">
        <v>84806</v>
      </c>
      <c r="B4790" s="15" t="str">
        <f>VLOOKUP(Tabela14[[#This Row],[CÓDIGO]],[1]fornnecedor!$A:$E,5,0)</f>
        <v>BRASILUX TINTAS TECNICAS LTDA</v>
      </c>
      <c r="C4790" s="16" t="s">
        <v>4143</v>
      </c>
      <c r="D4790" s="16" t="s">
        <v>549</v>
      </c>
      <c r="E4790" s="22">
        <v>2</v>
      </c>
      <c r="F4790" s="30">
        <v>0</v>
      </c>
      <c r="G4790" s="17">
        <v>119.88</v>
      </c>
      <c r="H4790" s="17">
        <f t="shared" si="148"/>
        <v>239.76</v>
      </c>
      <c r="I4790" s="17">
        <f t="shared" si="149"/>
        <v>0</v>
      </c>
      <c r="J4790" s="13" t="s">
        <v>5384</v>
      </c>
      <c r="K4790" s="37" t="str">
        <f>VLOOKUP(Tabela14[[#This Row],[CÓDIGO]],[1]fornnecedor!$A:$G,7,0)</f>
        <v>EPOXI</v>
      </c>
    </row>
    <row r="4791" spans="1:11" x14ac:dyDescent="0.3">
      <c r="A4791" s="15">
        <v>24155</v>
      </c>
      <c r="B4791" s="15" t="str">
        <f>VLOOKUP(Tabela14[[#This Row],[CÓDIGO]],[1]fornnecedor!$A:$E,5,0)</f>
        <v>SKYLACK TINTAS E VERNIZES LTDA</v>
      </c>
      <c r="C4791" s="16" t="s">
        <v>3298</v>
      </c>
      <c r="D4791" s="16" t="s">
        <v>1114</v>
      </c>
      <c r="E4791" s="22">
        <v>5</v>
      </c>
      <c r="F4791" s="30">
        <v>0</v>
      </c>
      <c r="G4791" s="17">
        <v>27.33</v>
      </c>
      <c r="H4791" s="17">
        <f t="shared" si="148"/>
        <v>136.64999999999998</v>
      </c>
      <c r="I4791" s="17">
        <f t="shared" si="149"/>
        <v>0</v>
      </c>
      <c r="J4791" s="13" t="s">
        <v>5384</v>
      </c>
      <c r="K4791" s="37" t="str">
        <f>VLOOKUP(Tabela14[[#This Row],[CÓDIGO]],[1]fornnecedor!$A:$G,7,0)</f>
        <v>TINTAS POLIÉSTER</v>
      </c>
    </row>
    <row r="4792" spans="1:11" x14ac:dyDescent="0.3">
      <c r="A4792" s="15">
        <v>10023</v>
      </c>
      <c r="B4792" s="15" t="str">
        <f>VLOOKUP(Tabela14[[#This Row],[CÓDIGO]],[1]fornnecedor!$A:$E,5,0)</f>
        <v>3M DO BRASIL LTDA</v>
      </c>
      <c r="C4792" s="16" t="s">
        <v>3263</v>
      </c>
      <c r="D4792" s="16" t="s">
        <v>366</v>
      </c>
      <c r="E4792" s="22">
        <v>100</v>
      </c>
      <c r="F4792" s="30">
        <v>0</v>
      </c>
      <c r="G4792" s="17">
        <v>1.24</v>
      </c>
      <c r="H4792" s="17">
        <f t="shared" si="148"/>
        <v>124</v>
      </c>
      <c r="I4792" s="17">
        <f t="shared" si="149"/>
        <v>0</v>
      </c>
      <c r="J4792" s="13" t="s">
        <v>5384</v>
      </c>
      <c r="K4792" s="37" t="str">
        <f>VLOOKUP(Tabela14[[#This Row],[CÓDIGO]],[1]fornnecedor!$A:$G,7,0)</f>
        <v xml:space="preserve">DISCOS / LIXAS / ABRASIVOS </v>
      </c>
    </row>
    <row r="4793" spans="1:11" x14ac:dyDescent="0.3">
      <c r="A4793" s="15">
        <v>24412</v>
      </c>
      <c r="B4793" s="15" t="str">
        <f>VLOOKUP(Tabela14[[#This Row],[CÓDIGO]],[1]fornnecedor!$A:$E,5,0)</f>
        <v>SHERWIN - WILLIAMS DO BRASIL IND. E COM. LTDA</v>
      </c>
      <c r="C4793" s="16" t="s">
        <v>5302</v>
      </c>
      <c r="D4793" s="16" t="s">
        <v>324</v>
      </c>
      <c r="E4793" s="22">
        <v>1</v>
      </c>
      <c r="F4793" s="30">
        <v>0</v>
      </c>
      <c r="G4793" s="17">
        <v>72.180000000000007</v>
      </c>
      <c r="H4793" s="17">
        <f t="shared" si="148"/>
        <v>72.180000000000007</v>
      </c>
      <c r="I4793" s="17">
        <f t="shared" si="149"/>
        <v>0</v>
      </c>
      <c r="J4793" s="13" t="s">
        <v>5384</v>
      </c>
      <c r="K4793" s="37" t="str">
        <f>VLOOKUP(Tabela14[[#This Row],[CÓDIGO]],[1]fornnecedor!$A:$G,7,0)</f>
        <v xml:space="preserve">SPRAYS </v>
      </c>
    </row>
    <row r="4794" spans="1:11" x14ac:dyDescent="0.3">
      <c r="A4794" s="15">
        <v>23854</v>
      </c>
      <c r="B4794" s="15" t="str">
        <f>VLOOKUP(Tabela14[[#This Row],[CÓDIGO]],[1]fornnecedor!$A:$E,5,0)</f>
        <v>ANJO QUIMICA DO BRASIL LTDA</v>
      </c>
      <c r="C4794" s="16" t="s">
        <v>3049</v>
      </c>
      <c r="D4794" s="16" t="s">
        <v>503</v>
      </c>
      <c r="E4794" s="22">
        <v>1</v>
      </c>
      <c r="F4794" s="30">
        <v>0</v>
      </c>
      <c r="G4794" s="17">
        <v>70.83</v>
      </c>
      <c r="H4794" s="17">
        <f t="shared" si="148"/>
        <v>70.83</v>
      </c>
      <c r="I4794" s="17">
        <f t="shared" si="149"/>
        <v>0</v>
      </c>
      <c r="J4794" s="13" t="s">
        <v>5384</v>
      </c>
      <c r="K4794" s="37" t="str">
        <f>VLOOKUP(Tabela14[[#This Row],[CÓDIGO]],[1]fornnecedor!$A:$G,7,0)</f>
        <v>ESMALTES</v>
      </c>
    </row>
    <row r="4795" spans="1:11" x14ac:dyDescent="0.3">
      <c r="A4795" s="15">
        <v>10376</v>
      </c>
      <c r="B4795" s="15" t="str">
        <f>VLOOKUP(Tabela14[[#This Row],[CÓDIGO]],[1]fornnecedor!$A:$E,5,0)</f>
        <v>CARVIC COM VER DE PROD E EQ P/ REP AUTO LTDA</v>
      </c>
      <c r="C4795" s="16" t="s">
        <v>5395</v>
      </c>
      <c r="D4795" s="16" t="s">
        <v>2916</v>
      </c>
      <c r="E4795" s="22">
        <v>1</v>
      </c>
      <c r="F4795" s="30">
        <v>0</v>
      </c>
      <c r="G4795" s="17">
        <v>39.479999999999997</v>
      </c>
      <c r="H4795" s="17">
        <f t="shared" si="148"/>
        <v>39.479999999999997</v>
      </c>
      <c r="I4795" s="17">
        <f t="shared" si="149"/>
        <v>0</v>
      </c>
      <c r="J4795" s="13" t="s">
        <v>5384</v>
      </c>
      <c r="K4795" s="37" t="str">
        <f>VLOOKUP(Tabela14[[#This Row],[CÓDIGO]],[1]fornnecedor!$A:$G,7,0)</f>
        <v>BOINAS PARA POLIMENTO</v>
      </c>
    </row>
    <row r="4796" spans="1:11" x14ac:dyDescent="0.3">
      <c r="A4796" s="15">
        <v>83816</v>
      </c>
      <c r="B4796" s="15" t="str">
        <f>VLOOKUP(Tabela14[[#This Row],[CÓDIGO]],[1]fornnecedor!$A:$E,5,0)</f>
        <v>AUTOAMERICA IMP.EXP. DE PROD. AUTO. LTDA</v>
      </c>
      <c r="C4796" s="16" t="s">
        <v>2925</v>
      </c>
      <c r="D4796" s="16" t="s">
        <v>96</v>
      </c>
      <c r="E4796" s="22">
        <v>1</v>
      </c>
      <c r="F4796" s="30">
        <v>0</v>
      </c>
      <c r="G4796" s="17">
        <v>35.380000000000003</v>
      </c>
      <c r="H4796" s="17">
        <f t="shared" si="148"/>
        <v>35.380000000000003</v>
      </c>
      <c r="I4796" s="17">
        <f t="shared" si="149"/>
        <v>0</v>
      </c>
      <c r="J4796" s="13" t="s">
        <v>5384</v>
      </c>
      <c r="K4796" s="37" t="str">
        <f>VLOOKUP(Tabela14[[#This Row],[CÓDIGO]],[1]fornnecedor!$A:$G,7,0)</f>
        <v>BOINAS PARA POLIMENTO</v>
      </c>
    </row>
    <row r="4797" spans="1:11" x14ac:dyDescent="0.3">
      <c r="A4797" s="15">
        <v>24008</v>
      </c>
      <c r="B4797" s="15" t="str">
        <f>VLOOKUP(Tabela14[[#This Row],[CÓDIGO]],[1]fornnecedor!$A:$E,5,0)</f>
        <v>SKYLACK TINTAS E VERNIZES LTDA</v>
      </c>
      <c r="C4797" s="16" t="s">
        <v>2887</v>
      </c>
      <c r="D4797" s="16" t="s">
        <v>1114</v>
      </c>
      <c r="E4797" s="22">
        <v>1</v>
      </c>
      <c r="F4797" s="30">
        <v>0</v>
      </c>
      <c r="G4797" s="17">
        <v>25.1</v>
      </c>
      <c r="H4797" s="17">
        <f t="shared" si="148"/>
        <v>25.1</v>
      </c>
      <c r="I4797" s="17">
        <f t="shared" si="149"/>
        <v>0</v>
      </c>
      <c r="J4797" s="13" t="s">
        <v>5384</v>
      </c>
      <c r="K4797" s="37" t="str">
        <f>VLOOKUP(Tabela14[[#This Row],[CÓDIGO]],[1]fornnecedor!$A:$G,7,0)</f>
        <v>TINTAS POLIÉSTER</v>
      </c>
    </row>
    <row r="4798" spans="1:11" x14ac:dyDescent="0.3">
      <c r="A4798" s="15">
        <v>10340</v>
      </c>
      <c r="B4798" s="15" t="str">
        <f>VLOOKUP(Tabela14[[#This Row],[CÓDIGO]],[1]fornnecedor!$A:$E,5,0)</f>
        <v>ANJO QUIMICA DO BRASIL LTDA</v>
      </c>
      <c r="C4798" s="16" t="s">
        <v>2856</v>
      </c>
      <c r="D4798" s="16" t="s">
        <v>503</v>
      </c>
      <c r="E4798" s="22">
        <v>1</v>
      </c>
      <c r="F4798" s="30">
        <v>0</v>
      </c>
      <c r="G4798" s="17">
        <v>13.94</v>
      </c>
      <c r="H4798" s="17">
        <f t="shared" si="148"/>
        <v>13.94</v>
      </c>
      <c r="I4798" s="17">
        <f t="shared" si="149"/>
        <v>0</v>
      </c>
      <c r="J4798" s="13" t="s">
        <v>5384</v>
      </c>
      <c r="K4798" s="37" t="str">
        <f>VLOOKUP(Tabela14[[#This Row],[CÓDIGO]],[1]fornnecedor!$A:$G,7,0)</f>
        <v>VEDADORES / SELANTES</v>
      </c>
    </row>
    <row r="4799" spans="1:11" x14ac:dyDescent="0.3">
      <c r="A4799" s="15">
        <v>20826</v>
      </c>
      <c r="B4799" s="15" t="str">
        <f>VLOOKUP(Tabela14[[#This Row],[CÓDIGO]],[1]fornnecedor!$A:$E,5,0)</f>
        <v>AKZO NOBEL LTDA AUTO</v>
      </c>
      <c r="C4799" s="16" t="s">
        <v>1145</v>
      </c>
      <c r="D4799" s="16" t="s">
        <v>127</v>
      </c>
      <c r="E4799" s="22">
        <v>0</v>
      </c>
      <c r="F4799" s="30">
        <v>0</v>
      </c>
      <c r="G4799" s="17">
        <v>66.66</v>
      </c>
      <c r="H4799" s="17">
        <f t="shared" si="148"/>
        <v>0</v>
      </c>
      <c r="I4799" s="17">
        <f t="shared" si="149"/>
        <v>0</v>
      </c>
      <c r="J4799" s="13" t="s">
        <v>5384</v>
      </c>
      <c r="K4799" s="37" t="str">
        <f>VLOOKUP(Tabela14[[#This Row],[CÓDIGO]],[1]fornnecedor!$A:$G,7,0)</f>
        <v>PRIMER AUTOMOTIVO</v>
      </c>
    </row>
    <row r="4800" spans="1:11" x14ac:dyDescent="0.3">
      <c r="A4800" s="15">
        <v>23140</v>
      </c>
      <c r="B4800" s="15" t="str">
        <f>VLOOKUP(Tabela14[[#This Row],[CÓDIGO]],[1]fornnecedor!$A:$E,5,0)</f>
        <v>Axalta Coating Systems Brasil Ltda</v>
      </c>
      <c r="C4800" s="16" t="s">
        <v>1147</v>
      </c>
      <c r="D4800" s="16" t="s">
        <v>1148</v>
      </c>
      <c r="E4800" s="22">
        <v>0</v>
      </c>
      <c r="F4800" s="30">
        <v>0</v>
      </c>
      <c r="G4800" s="17">
        <v>56.45</v>
      </c>
      <c r="H4800" s="17">
        <f t="shared" si="148"/>
        <v>0</v>
      </c>
      <c r="I4800" s="17">
        <f t="shared" si="149"/>
        <v>0</v>
      </c>
      <c r="J4800" s="13" t="s">
        <v>5384</v>
      </c>
      <c r="K4800" s="37" t="str">
        <f>VLOOKUP(Tabela14[[#This Row],[CÓDIGO]],[1]fornnecedor!$A:$G,7,0)</f>
        <v>CATALISADORES INDIVIDUAS</v>
      </c>
    </row>
    <row r="4801" spans="1:11" x14ac:dyDescent="0.3">
      <c r="A4801" s="15">
        <v>21327</v>
      </c>
      <c r="B4801" s="15" t="str">
        <f>VLOOKUP(Tabela14[[#This Row],[CÓDIGO]],[1]fornnecedor!$A:$E,5,0)</f>
        <v>MAXI RUBBER INDUSTRIAS QUIMICAS LTDA</v>
      </c>
      <c r="C4801" s="16" t="s">
        <v>1149</v>
      </c>
      <c r="D4801" s="16" t="s">
        <v>775</v>
      </c>
      <c r="E4801" s="22">
        <v>0</v>
      </c>
      <c r="F4801" s="30">
        <v>0</v>
      </c>
      <c r="G4801" s="17">
        <v>30.71</v>
      </c>
      <c r="H4801" s="17">
        <f t="shared" si="148"/>
        <v>0</v>
      </c>
      <c r="I4801" s="17">
        <f t="shared" si="149"/>
        <v>0</v>
      </c>
      <c r="J4801" s="13" t="s">
        <v>5384</v>
      </c>
      <c r="K4801" s="37" t="str">
        <f>VLOOKUP(Tabela14[[#This Row],[CÓDIGO]],[1]fornnecedor!$A:$G,7,0)</f>
        <v>CERA  / LIMPEZA /  POLIMENTO VEICULAR</v>
      </c>
    </row>
    <row r="4802" spans="1:11" x14ac:dyDescent="0.3">
      <c r="A4802" s="15">
        <v>86573</v>
      </c>
      <c r="B4802" s="15" t="str">
        <f>VLOOKUP(Tabela14[[#This Row],[CÓDIGO]],[1]fornnecedor!$A:$E,5,0)</f>
        <v>AKZO NOBEL LTDA DECOR</v>
      </c>
      <c r="C4802" s="16" t="s">
        <v>1150</v>
      </c>
      <c r="D4802" s="16" t="s">
        <v>1151</v>
      </c>
      <c r="E4802" s="22">
        <v>0</v>
      </c>
      <c r="F4802" s="30">
        <v>0</v>
      </c>
      <c r="G4802" s="17">
        <v>0</v>
      </c>
      <c r="H4802" s="17">
        <f t="shared" ref="H4802:H4864" si="150">G4802*E4802</f>
        <v>0</v>
      </c>
      <c r="I4802" s="17">
        <f t="shared" ref="I4802:I4864" si="151">G4802*F4802</f>
        <v>0</v>
      </c>
      <c r="J4802" s="13" t="s">
        <v>5384</v>
      </c>
      <c r="K4802" s="37" t="str">
        <f>VLOOKUP(Tabela14[[#This Row],[CÓDIGO]],[1]fornnecedor!$A:$G,7,0)</f>
        <v>REPAROS ALABASTINE</v>
      </c>
    </row>
    <row r="4803" spans="1:11" x14ac:dyDescent="0.3">
      <c r="A4803" s="15">
        <v>86574</v>
      </c>
      <c r="B4803" s="15" t="str">
        <f>VLOOKUP(Tabela14[[#This Row],[CÓDIGO]],[1]fornnecedor!$A:$E,5,0)</f>
        <v>AKZO NOBEL LTDA DECOR</v>
      </c>
      <c r="C4803" s="16" t="s">
        <v>1152</v>
      </c>
      <c r="D4803" s="16" t="s">
        <v>1151</v>
      </c>
      <c r="E4803" s="22">
        <v>0</v>
      </c>
      <c r="F4803" s="30">
        <v>0</v>
      </c>
      <c r="G4803" s="17">
        <v>0</v>
      </c>
      <c r="H4803" s="17">
        <f t="shared" si="150"/>
        <v>0</v>
      </c>
      <c r="I4803" s="17">
        <f t="shared" si="151"/>
        <v>0</v>
      </c>
      <c r="J4803" s="13" t="s">
        <v>5384</v>
      </c>
      <c r="K4803" s="37" t="str">
        <f>VLOOKUP(Tabela14[[#This Row],[CÓDIGO]],[1]fornnecedor!$A:$G,7,0)</f>
        <v>REPAROS ALABASTINE</v>
      </c>
    </row>
    <row r="4804" spans="1:11" x14ac:dyDescent="0.3">
      <c r="A4804" s="15">
        <v>86560</v>
      </c>
      <c r="B4804" s="15" t="str">
        <f>VLOOKUP(Tabela14[[#This Row],[CÓDIGO]],[1]fornnecedor!$A:$E,5,0)</f>
        <v>AKZO NOBEL LTDA DECOR</v>
      </c>
      <c r="C4804" s="16" t="s">
        <v>1153</v>
      </c>
      <c r="D4804" s="16" t="s">
        <v>1151</v>
      </c>
      <c r="E4804" s="22">
        <v>0</v>
      </c>
      <c r="F4804" s="30">
        <v>0</v>
      </c>
      <c r="G4804" s="17">
        <v>0</v>
      </c>
      <c r="H4804" s="17">
        <f t="shared" si="150"/>
        <v>0</v>
      </c>
      <c r="I4804" s="17">
        <f t="shared" si="151"/>
        <v>0</v>
      </c>
      <c r="J4804" s="13" t="s">
        <v>5384</v>
      </c>
      <c r="K4804" s="37" t="str">
        <f>VLOOKUP(Tabela14[[#This Row],[CÓDIGO]],[1]fornnecedor!$A:$G,7,0)</f>
        <v>REPAROS ALABASTINE</v>
      </c>
    </row>
    <row r="4805" spans="1:11" x14ac:dyDescent="0.3">
      <c r="A4805" s="15">
        <v>86565</v>
      </c>
      <c r="B4805" s="15" t="str">
        <f>VLOOKUP(Tabela14[[#This Row],[CÓDIGO]],[1]fornnecedor!$A:$E,5,0)</f>
        <v>AKZO NOBEL LTDA DECOR</v>
      </c>
      <c r="C4805" s="16" t="s">
        <v>1154</v>
      </c>
      <c r="D4805" s="16" t="s">
        <v>1151</v>
      </c>
      <c r="E4805" s="22">
        <v>0</v>
      </c>
      <c r="F4805" s="30">
        <v>0</v>
      </c>
      <c r="G4805" s="17">
        <v>0</v>
      </c>
      <c r="H4805" s="17">
        <f t="shared" si="150"/>
        <v>0</v>
      </c>
      <c r="I4805" s="17">
        <f t="shared" si="151"/>
        <v>0</v>
      </c>
      <c r="J4805" s="13" t="s">
        <v>5384</v>
      </c>
      <c r="K4805" s="37" t="str">
        <f>VLOOKUP(Tabela14[[#This Row],[CÓDIGO]],[1]fornnecedor!$A:$G,7,0)</f>
        <v>REPAROS ALABASTINE</v>
      </c>
    </row>
    <row r="4806" spans="1:11" x14ac:dyDescent="0.3">
      <c r="A4806" s="15">
        <v>86561</v>
      </c>
      <c r="B4806" s="15" t="str">
        <f>VLOOKUP(Tabela14[[#This Row],[CÓDIGO]],[1]fornnecedor!$A:$E,5,0)</f>
        <v>AKZO NOBEL LTDA DECOR</v>
      </c>
      <c r="C4806" s="16" t="s">
        <v>1155</v>
      </c>
      <c r="D4806" s="16" t="s">
        <v>1151</v>
      </c>
      <c r="E4806" s="22">
        <v>0</v>
      </c>
      <c r="F4806" s="30">
        <v>0</v>
      </c>
      <c r="G4806" s="17">
        <v>0</v>
      </c>
      <c r="H4806" s="17">
        <f t="shared" si="150"/>
        <v>0</v>
      </c>
      <c r="I4806" s="17">
        <f t="shared" si="151"/>
        <v>0</v>
      </c>
      <c r="J4806" s="13" t="s">
        <v>5384</v>
      </c>
      <c r="K4806" s="37" t="str">
        <f>VLOOKUP(Tabela14[[#This Row],[CÓDIGO]],[1]fornnecedor!$A:$G,7,0)</f>
        <v>REPAROS ALABASTINE</v>
      </c>
    </row>
    <row r="4807" spans="1:11" x14ac:dyDescent="0.3">
      <c r="A4807" s="15">
        <v>86562</v>
      </c>
      <c r="B4807" s="15" t="str">
        <f>VLOOKUP(Tabela14[[#This Row],[CÓDIGO]],[1]fornnecedor!$A:$E,5,0)</f>
        <v>AKZO NOBEL LTDA DECOR</v>
      </c>
      <c r="C4807" s="16" t="s">
        <v>1156</v>
      </c>
      <c r="D4807" s="16" t="s">
        <v>1151</v>
      </c>
      <c r="E4807" s="22">
        <v>0</v>
      </c>
      <c r="F4807" s="30">
        <v>0</v>
      </c>
      <c r="G4807" s="17">
        <v>0</v>
      </c>
      <c r="H4807" s="17">
        <f t="shared" si="150"/>
        <v>0</v>
      </c>
      <c r="I4807" s="17">
        <f t="shared" si="151"/>
        <v>0</v>
      </c>
      <c r="J4807" s="13" t="s">
        <v>5384</v>
      </c>
      <c r="K4807" s="37" t="str">
        <f>VLOOKUP(Tabela14[[#This Row],[CÓDIGO]],[1]fornnecedor!$A:$G,7,0)</f>
        <v>REPAROS ALABASTINE</v>
      </c>
    </row>
    <row r="4808" spans="1:11" x14ac:dyDescent="0.3">
      <c r="A4808" s="15">
        <v>86564</v>
      </c>
      <c r="B4808" s="15" t="str">
        <f>VLOOKUP(Tabela14[[#This Row],[CÓDIGO]],[1]fornnecedor!$A:$E,5,0)</f>
        <v>AKZO NOBEL LTDA DECOR</v>
      </c>
      <c r="C4808" s="16" t="s">
        <v>1157</v>
      </c>
      <c r="D4808" s="16" t="s">
        <v>1151</v>
      </c>
      <c r="E4808" s="22">
        <v>0</v>
      </c>
      <c r="F4808" s="30">
        <v>0</v>
      </c>
      <c r="G4808" s="17">
        <v>0</v>
      </c>
      <c r="H4808" s="17">
        <f t="shared" si="150"/>
        <v>0</v>
      </c>
      <c r="I4808" s="17">
        <f t="shared" si="151"/>
        <v>0</v>
      </c>
      <c r="J4808" s="13" t="s">
        <v>5384</v>
      </c>
      <c r="K4808" s="37" t="str">
        <f>VLOOKUP(Tabela14[[#This Row],[CÓDIGO]],[1]fornnecedor!$A:$G,7,0)</f>
        <v>REPAROS ALABASTINE</v>
      </c>
    </row>
    <row r="4809" spans="1:11" x14ac:dyDescent="0.3">
      <c r="A4809" s="15">
        <v>86566</v>
      </c>
      <c r="B4809" s="15" t="str">
        <f>VLOOKUP(Tabela14[[#This Row],[CÓDIGO]],[1]fornnecedor!$A:$E,5,0)</f>
        <v>AKZO NOBEL LTDA DECOR</v>
      </c>
      <c r="C4809" s="16" t="s">
        <v>1158</v>
      </c>
      <c r="D4809" s="16" t="s">
        <v>1151</v>
      </c>
      <c r="E4809" s="22">
        <v>0</v>
      </c>
      <c r="F4809" s="30">
        <v>0</v>
      </c>
      <c r="G4809" s="17">
        <v>0</v>
      </c>
      <c r="H4809" s="17">
        <f t="shared" si="150"/>
        <v>0</v>
      </c>
      <c r="I4809" s="17">
        <f t="shared" si="151"/>
        <v>0</v>
      </c>
      <c r="J4809" s="13" t="s">
        <v>5384</v>
      </c>
      <c r="K4809" s="37" t="str">
        <f>VLOOKUP(Tabela14[[#This Row],[CÓDIGO]],[1]fornnecedor!$A:$G,7,0)</f>
        <v>REPAROS ALABASTINE</v>
      </c>
    </row>
    <row r="4810" spans="1:11" x14ac:dyDescent="0.3">
      <c r="A4810" s="15">
        <v>86563</v>
      </c>
      <c r="B4810" s="15" t="str">
        <f>VLOOKUP(Tabela14[[#This Row],[CÓDIGO]],[1]fornnecedor!$A:$E,5,0)</f>
        <v>AKZO NOBEL LTDA DECOR</v>
      </c>
      <c r="C4810" s="16" t="s">
        <v>1159</v>
      </c>
      <c r="D4810" s="16" t="s">
        <v>1151</v>
      </c>
      <c r="E4810" s="22">
        <v>0</v>
      </c>
      <c r="F4810" s="30">
        <v>0</v>
      </c>
      <c r="G4810" s="17">
        <v>0</v>
      </c>
      <c r="H4810" s="17">
        <f t="shared" si="150"/>
        <v>0</v>
      </c>
      <c r="I4810" s="17">
        <f t="shared" si="151"/>
        <v>0</v>
      </c>
      <c r="J4810" s="13" t="s">
        <v>5384</v>
      </c>
      <c r="K4810" s="37" t="str">
        <f>VLOOKUP(Tabela14[[#This Row],[CÓDIGO]],[1]fornnecedor!$A:$G,7,0)</f>
        <v>REPAROS ALABASTINE</v>
      </c>
    </row>
    <row r="4811" spans="1:11" x14ac:dyDescent="0.3">
      <c r="A4811" s="15">
        <v>87177</v>
      </c>
      <c r="B4811" s="15" t="str">
        <f>VLOOKUP(Tabela14[[#This Row],[CÓDIGO]],[1]fornnecedor!$A:$E,5,0)</f>
        <v>AKZO NOBEL LTDA AUTO</v>
      </c>
      <c r="C4811" s="16" t="s">
        <v>1160</v>
      </c>
      <c r="D4811" s="16" t="s">
        <v>103</v>
      </c>
      <c r="E4811" s="22">
        <v>0</v>
      </c>
      <c r="F4811" s="30">
        <v>0</v>
      </c>
      <c r="G4811" s="17">
        <v>0</v>
      </c>
      <c r="H4811" s="17">
        <f t="shared" si="150"/>
        <v>0</v>
      </c>
      <c r="I4811" s="17">
        <f t="shared" si="151"/>
        <v>0</v>
      </c>
      <c r="J4811" s="13" t="s">
        <v>5384</v>
      </c>
      <c r="K4811" s="37" t="str">
        <f>VLOOKUP(Tabela14[[#This Row],[CÓDIGO]],[1]fornnecedor!$A:$G,7,0)</f>
        <v>APLICADORES / ADAPTADORES / ENGATES / SUPORTES</v>
      </c>
    </row>
    <row r="4812" spans="1:11" x14ac:dyDescent="0.3">
      <c r="A4812" s="15">
        <v>83910</v>
      </c>
      <c r="B4812" s="15" t="str">
        <f>VLOOKUP(Tabela14[[#This Row],[CÓDIGO]],[1]fornnecedor!$A:$E,5,0)</f>
        <v>DAUTO TINTAS LTDA ME</v>
      </c>
      <c r="C4812" s="16" t="s">
        <v>1161</v>
      </c>
      <c r="D4812" s="16" t="s">
        <v>454</v>
      </c>
      <c r="E4812" s="22">
        <v>0</v>
      </c>
      <c r="F4812" s="30">
        <v>0</v>
      </c>
      <c r="G4812" s="17">
        <v>0</v>
      </c>
      <c r="H4812" s="17">
        <f t="shared" si="150"/>
        <v>0</v>
      </c>
      <c r="I4812" s="17">
        <f t="shared" si="151"/>
        <v>0</v>
      </c>
      <c r="J4812" s="13" t="s">
        <v>5384</v>
      </c>
      <c r="K4812" s="37" t="str">
        <f>VLOOKUP(Tabela14[[#This Row],[CÓDIGO]],[1]fornnecedor!$A:$G,7,0)</f>
        <v>GRUPO CONVERSAO</v>
      </c>
    </row>
    <row r="4813" spans="1:11" x14ac:dyDescent="0.3">
      <c r="A4813" s="15">
        <v>83901</v>
      </c>
      <c r="B4813" s="15" t="str">
        <f>VLOOKUP(Tabela14[[#This Row],[CÓDIGO]],[1]fornnecedor!$A:$E,5,0)</f>
        <v>DAUTO TINTAS LTDA ME</v>
      </c>
      <c r="C4813" s="16" t="s">
        <v>1162</v>
      </c>
      <c r="D4813" s="16" t="s">
        <v>454</v>
      </c>
      <c r="E4813" s="22">
        <v>0</v>
      </c>
      <c r="F4813" s="30">
        <v>0</v>
      </c>
      <c r="G4813" s="17">
        <v>0</v>
      </c>
      <c r="H4813" s="17">
        <f t="shared" si="150"/>
        <v>0</v>
      </c>
      <c r="I4813" s="17">
        <f t="shared" si="151"/>
        <v>0</v>
      </c>
      <c r="J4813" s="13" t="s">
        <v>5384</v>
      </c>
      <c r="K4813" s="37" t="str">
        <f>VLOOKUP(Tabela14[[#This Row],[CÓDIGO]],[1]fornnecedor!$A:$G,7,0)</f>
        <v>GRUPO CONVERSAO</v>
      </c>
    </row>
    <row r="4814" spans="1:11" x14ac:dyDescent="0.3">
      <c r="A4814" s="15">
        <v>83900</v>
      </c>
      <c r="B4814" s="15" t="str">
        <f>VLOOKUP(Tabela14[[#This Row],[CÓDIGO]],[1]fornnecedor!$A:$E,5,0)</f>
        <v>DAUTO TINTAS LTDA ME</v>
      </c>
      <c r="C4814" s="16" t="s">
        <v>1163</v>
      </c>
      <c r="D4814" s="16" t="s">
        <v>454</v>
      </c>
      <c r="E4814" s="22">
        <v>0</v>
      </c>
      <c r="F4814" s="30">
        <v>0</v>
      </c>
      <c r="G4814" s="17">
        <v>0</v>
      </c>
      <c r="H4814" s="17">
        <f t="shared" si="150"/>
        <v>0</v>
      </c>
      <c r="I4814" s="17">
        <f t="shared" si="151"/>
        <v>0</v>
      </c>
      <c r="J4814" s="13" t="s">
        <v>5384</v>
      </c>
      <c r="K4814" s="37" t="str">
        <f>VLOOKUP(Tabela14[[#This Row],[CÓDIGO]],[1]fornnecedor!$A:$G,7,0)</f>
        <v>GRUPO CONVERSAO</v>
      </c>
    </row>
    <row r="4815" spans="1:11" x14ac:dyDescent="0.3">
      <c r="A4815" s="15">
        <v>83904</v>
      </c>
      <c r="B4815" s="15" t="str">
        <f>VLOOKUP(Tabela14[[#This Row],[CÓDIGO]],[1]fornnecedor!$A:$E,5,0)</f>
        <v>DAUTO TINTAS LTDA ME</v>
      </c>
      <c r="C4815" s="16" t="s">
        <v>1164</v>
      </c>
      <c r="D4815" s="16" t="s">
        <v>454</v>
      </c>
      <c r="E4815" s="22">
        <v>0</v>
      </c>
      <c r="F4815" s="30">
        <v>0</v>
      </c>
      <c r="G4815" s="17">
        <v>0</v>
      </c>
      <c r="H4815" s="17">
        <f t="shared" si="150"/>
        <v>0</v>
      </c>
      <c r="I4815" s="17">
        <f t="shared" si="151"/>
        <v>0</v>
      </c>
      <c r="J4815" s="13" t="s">
        <v>5384</v>
      </c>
      <c r="K4815" s="37" t="str">
        <f>VLOOKUP(Tabela14[[#This Row],[CÓDIGO]],[1]fornnecedor!$A:$G,7,0)</f>
        <v>GRUPO CONVERSAO</v>
      </c>
    </row>
    <row r="4816" spans="1:11" x14ac:dyDescent="0.3">
      <c r="A4816" s="15">
        <v>83902</v>
      </c>
      <c r="B4816" s="15" t="str">
        <f>VLOOKUP(Tabela14[[#This Row],[CÓDIGO]],[1]fornnecedor!$A:$E,5,0)</f>
        <v>DAUTO TINTAS LTDA ME</v>
      </c>
      <c r="C4816" s="16" t="s">
        <v>1165</v>
      </c>
      <c r="D4816" s="16" t="s">
        <v>454</v>
      </c>
      <c r="E4816" s="22">
        <v>0</v>
      </c>
      <c r="F4816" s="30">
        <v>0</v>
      </c>
      <c r="G4816" s="17">
        <v>0</v>
      </c>
      <c r="H4816" s="17">
        <f t="shared" si="150"/>
        <v>0</v>
      </c>
      <c r="I4816" s="17">
        <f t="shared" si="151"/>
        <v>0</v>
      </c>
      <c r="J4816" s="13" t="s">
        <v>5384</v>
      </c>
      <c r="K4816" s="37" t="str">
        <f>VLOOKUP(Tabela14[[#This Row],[CÓDIGO]],[1]fornnecedor!$A:$G,7,0)</f>
        <v>GRUPO CONVERSAO</v>
      </c>
    </row>
    <row r="4817" spans="1:11" x14ac:dyDescent="0.3">
      <c r="A4817" s="15">
        <v>83903</v>
      </c>
      <c r="B4817" s="15" t="str">
        <f>VLOOKUP(Tabela14[[#This Row],[CÓDIGO]],[1]fornnecedor!$A:$E,5,0)</f>
        <v>DAUTO TINTAS LTDA ME</v>
      </c>
      <c r="C4817" s="16" t="s">
        <v>1166</v>
      </c>
      <c r="D4817" s="16" t="s">
        <v>454</v>
      </c>
      <c r="E4817" s="22">
        <v>0</v>
      </c>
      <c r="F4817" s="30">
        <v>0</v>
      </c>
      <c r="G4817" s="17">
        <v>0</v>
      </c>
      <c r="H4817" s="17">
        <f t="shared" si="150"/>
        <v>0</v>
      </c>
      <c r="I4817" s="17">
        <f t="shared" si="151"/>
        <v>0</v>
      </c>
      <c r="J4817" s="13" t="s">
        <v>5384</v>
      </c>
      <c r="K4817" s="37" t="str">
        <f>VLOOKUP(Tabela14[[#This Row],[CÓDIGO]],[1]fornnecedor!$A:$G,7,0)</f>
        <v>GRUPO CONVERSAO</v>
      </c>
    </row>
    <row r="4818" spans="1:11" x14ac:dyDescent="0.3">
      <c r="A4818" s="15">
        <v>83912</v>
      </c>
      <c r="B4818" s="15" t="str">
        <f>VLOOKUP(Tabela14[[#This Row],[CÓDIGO]],[1]fornnecedor!$A:$E,5,0)</f>
        <v>DAUTO TINTAS LTDA ME</v>
      </c>
      <c r="C4818" s="16" t="s">
        <v>1167</v>
      </c>
      <c r="D4818" s="16" t="s">
        <v>454</v>
      </c>
      <c r="E4818" s="22">
        <v>0</v>
      </c>
      <c r="F4818" s="30">
        <v>0</v>
      </c>
      <c r="G4818" s="17">
        <v>0</v>
      </c>
      <c r="H4818" s="17">
        <f t="shared" si="150"/>
        <v>0</v>
      </c>
      <c r="I4818" s="17">
        <f t="shared" si="151"/>
        <v>0</v>
      </c>
      <c r="J4818" s="13" t="s">
        <v>5384</v>
      </c>
      <c r="K4818" s="37" t="str">
        <f>VLOOKUP(Tabela14[[#This Row],[CÓDIGO]],[1]fornnecedor!$A:$G,7,0)</f>
        <v>GRUPO CONVERSAO</v>
      </c>
    </row>
    <row r="4819" spans="1:11" x14ac:dyDescent="0.3">
      <c r="A4819" s="15">
        <v>83905</v>
      </c>
      <c r="B4819" s="15" t="str">
        <f>VLOOKUP(Tabela14[[#This Row],[CÓDIGO]],[1]fornnecedor!$A:$E,5,0)</f>
        <v>DAUTO TINTAS LTDA ME</v>
      </c>
      <c r="C4819" s="16" t="s">
        <v>1168</v>
      </c>
      <c r="D4819" s="16" t="s">
        <v>454</v>
      </c>
      <c r="E4819" s="22">
        <v>0</v>
      </c>
      <c r="F4819" s="30">
        <v>0</v>
      </c>
      <c r="G4819" s="17">
        <v>0</v>
      </c>
      <c r="H4819" s="17">
        <f t="shared" si="150"/>
        <v>0</v>
      </c>
      <c r="I4819" s="17">
        <f t="shared" si="151"/>
        <v>0</v>
      </c>
      <c r="J4819" s="13" t="s">
        <v>5384</v>
      </c>
      <c r="K4819" s="37" t="str">
        <f>VLOOKUP(Tabela14[[#This Row],[CÓDIGO]],[1]fornnecedor!$A:$G,7,0)</f>
        <v>GRUPO CONVERSAO</v>
      </c>
    </row>
    <row r="4820" spans="1:11" x14ac:dyDescent="0.3">
      <c r="A4820" s="15">
        <v>83906</v>
      </c>
      <c r="B4820" s="15" t="str">
        <f>VLOOKUP(Tabela14[[#This Row],[CÓDIGO]],[1]fornnecedor!$A:$E,5,0)</f>
        <v>DAUTO TINTAS LTDA ME</v>
      </c>
      <c r="C4820" s="16" t="s">
        <v>1169</v>
      </c>
      <c r="D4820" s="16" t="s">
        <v>454</v>
      </c>
      <c r="E4820" s="22">
        <v>0</v>
      </c>
      <c r="F4820" s="30">
        <v>0</v>
      </c>
      <c r="G4820" s="17">
        <v>0</v>
      </c>
      <c r="H4820" s="17">
        <f t="shared" si="150"/>
        <v>0</v>
      </c>
      <c r="I4820" s="17">
        <f t="shared" si="151"/>
        <v>0</v>
      </c>
      <c r="J4820" s="13" t="s">
        <v>5384</v>
      </c>
      <c r="K4820" s="37" t="str">
        <f>VLOOKUP(Tabela14[[#This Row],[CÓDIGO]],[1]fornnecedor!$A:$G,7,0)</f>
        <v>GRUPO CONVERSAO</v>
      </c>
    </row>
    <row r="4821" spans="1:11" x14ac:dyDescent="0.3">
      <c r="A4821" s="15">
        <v>83907</v>
      </c>
      <c r="B4821" s="15" t="str">
        <f>VLOOKUP(Tabela14[[#This Row],[CÓDIGO]],[1]fornnecedor!$A:$E,5,0)</f>
        <v>DAUTO TINTAS LTDA ME</v>
      </c>
      <c r="C4821" s="16" t="s">
        <v>1170</v>
      </c>
      <c r="D4821" s="16" t="s">
        <v>454</v>
      </c>
      <c r="E4821" s="22">
        <v>0</v>
      </c>
      <c r="F4821" s="30">
        <v>0</v>
      </c>
      <c r="G4821" s="17">
        <v>0</v>
      </c>
      <c r="H4821" s="17">
        <f t="shared" si="150"/>
        <v>0</v>
      </c>
      <c r="I4821" s="17">
        <f t="shared" si="151"/>
        <v>0</v>
      </c>
      <c r="J4821" s="13" t="s">
        <v>5384</v>
      </c>
      <c r="K4821" s="37" t="str">
        <f>VLOOKUP(Tabela14[[#This Row],[CÓDIGO]],[1]fornnecedor!$A:$G,7,0)</f>
        <v>GRUPO CONVERSAO</v>
      </c>
    </row>
    <row r="4822" spans="1:11" x14ac:dyDescent="0.3">
      <c r="A4822" s="15">
        <v>83911</v>
      </c>
      <c r="B4822" s="15" t="str">
        <f>VLOOKUP(Tabela14[[#This Row],[CÓDIGO]],[1]fornnecedor!$A:$E,5,0)</f>
        <v>DAUTO TINTAS LTDA ME</v>
      </c>
      <c r="C4822" s="16" t="s">
        <v>1171</v>
      </c>
      <c r="D4822" s="16" t="s">
        <v>454</v>
      </c>
      <c r="E4822" s="22">
        <v>0</v>
      </c>
      <c r="F4822" s="30">
        <v>0</v>
      </c>
      <c r="G4822" s="17">
        <v>0</v>
      </c>
      <c r="H4822" s="17">
        <f t="shared" si="150"/>
        <v>0</v>
      </c>
      <c r="I4822" s="17">
        <f t="shared" si="151"/>
        <v>0</v>
      </c>
      <c r="J4822" s="13" t="s">
        <v>5384</v>
      </c>
      <c r="K4822" s="37" t="str">
        <f>VLOOKUP(Tabela14[[#This Row],[CÓDIGO]],[1]fornnecedor!$A:$G,7,0)</f>
        <v>GRUPO CONVERSAO</v>
      </c>
    </row>
    <row r="4823" spans="1:11" x14ac:dyDescent="0.3">
      <c r="A4823" s="15">
        <v>83909</v>
      </c>
      <c r="B4823" s="15" t="str">
        <f>VLOOKUP(Tabela14[[#This Row],[CÓDIGO]],[1]fornnecedor!$A:$E,5,0)</f>
        <v>DAUTO TINTAS LTDA ME</v>
      </c>
      <c r="C4823" s="16" t="s">
        <v>1172</v>
      </c>
      <c r="D4823" s="16" t="s">
        <v>454</v>
      </c>
      <c r="E4823" s="22">
        <v>0</v>
      </c>
      <c r="F4823" s="30">
        <v>0</v>
      </c>
      <c r="G4823" s="17">
        <v>0</v>
      </c>
      <c r="H4823" s="17">
        <f t="shared" si="150"/>
        <v>0</v>
      </c>
      <c r="I4823" s="17">
        <f t="shared" si="151"/>
        <v>0</v>
      </c>
      <c r="J4823" s="13" t="s">
        <v>5384</v>
      </c>
      <c r="K4823" s="37" t="str">
        <f>VLOOKUP(Tabela14[[#This Row],[CÓDIGO]],[1]fornnecedor!$A:$G,7,0)</f>
        <v>GRUPO CONVERSAO</v>
      </c>
    </row>
    <row r="4824" spans="1:11" x14ac:dyDescent="0.3">
      <c r="A4824" s="15">
        <v>83908</v>
      </c>
      <c r="B4824" s="15" t="str">
        <f>VLOOKUP(Tabela14[[#This Row],[CÓDIGO]],[1]fornnecedor!$A:$E,5,0)</f>
        <v>DAUTO TINTAS LTDA ME</v>
      </c>
      <c r="C4824" s="16" t="s">
        <v>1173</v>
      </c>
      <c r="D4824" s="16" t="s">
        <v>454</v>
      </c>
      <c r="E4824" s="22">
        <v>0</v>
      </c>
      <c r="F4824" s="30">
        <v>0</v>
      </c>
      <c r="G4824" s="17">
        <v>0</v>
      </c>
      <c r="H4824" s="17">
        <f t="shared" si="150"/>
        <v>0</v>
      </c>
      <c r="I4824" s="17">
        <f t="shared" si="151"/>
        <v>0</v>
      </c>
      <c r="J4824" s="13" t="s">
        <v>5384</v>
      </c>
      <c r="K4824" s="37" t="str">
        <f>VLOOKUP(Tabela14[[#This Row],[CÓDIGO]],[1]fornnecedor!$A:$G,7,0)</f>
        <v>GRUPO CONVERSAO</v>
      </c>
    </row>
    <row r="4825" spans="1:11" x14ac:dyDescent="0.3">
      <c r="A4825" s="15">
        <v>87042</v>
      </c>
      <c r="B4825" s="15" t="str">
        <f>VLOOKUP(Tabela14[[#This Row],[CÓDIGO]],[1]fornnecedor!$A:$E,5,0)</f>
        <v>3M DO BRASIL LTDA</v>
      </c>
      <c r="C4825" s="16" t="s">
        <v>1174</v>
      </c>
      <c r="D4825" s="16" t="s">
        <v>366</v>
      </c>
      <c r="E4825" s="22">
        <v>0</v>
      </c>
      <c r="F4825" s="30">
        <v>0</v>
      </c>
      <c r="G4825" s="17">
        <v>0</v>
      </c>
      <c r="H4825" s="17">
        <f t="shared" si="150"/>
        <v>0</v>
      </c>
      <c r="I4825" s="17">
        <f t="shared" si="151"/>
        <v>0</v>
      </c>
      <c r="J4825" s="13" t="s">
        <v>5384</v>
      </c>
      <c r="K4825" s="37" t="str">
        <f>VLOOKUP(Tabela14[[#This Row],[CÓDIGO]],[1]fornnecedor!$A:$G,7,0)</f>
        <v>APLICADORES / ADAPTADORES / ENGATES / SUPORTES</v>
      </c>
    </row>
    <row r="4826" spans="1:11" x14ac:dyDescent="0.3">
      <c r="A4826" s="15">
        <v>87028</v>
      </c>
      <c r="B4826" s="15" t="str">
        <f>VLOOKUP(Tabela14[[#This Row],[CÓDIGO]],[1]fornnecedor!$A:$E,5,0)</f>
        <v>3M DO BRASIL LTDA</v>
      </c>
      <c r="C4826" s="16" t="s">
        <v>1175</v>
      </c>
      <c r="D4826" s="16" t="s">
        <v>366</v>
      </c>
      <c r="E4826" s="22">
        <v>0</v>
      </c>
      <c r="F4826" s="30">
        <v>0</v>
      </c>
      <c r="G4826" s="17">
        <v>0</v>
      </c>
      <c r="H4826" s="17">
        <f t="shared" si="150"/>
        <v>0</v>
      </c>
      <c r="I4826" s="17">
        <f t="shared" si="151"/>
        <v>0</v>
      </c>
      <c r="J4826" s="13" t="s">
        <v>5384</v>
      </c>
      <c r="K4826" s="37" t="str">
        <f>VLOOKUP(Tabela14[[#This Row],[CÓDIGO]],[1]fornnecedor!$A:$G,7,0)</f>
        <v>APLICADORES / ADAPTADORES / ENGATES / SUPORTES</v>
      </c>
    </row>
    <row r="4827" spans="1:11" x14ac:dyDescent="0.3">
      <c r="A4827" s="15">
        <v>20745</v>
      </c>
      <c r="B4827" s="15" t="str">
        <f>VLOOKUP(Tabela14[[#This Row],[CÓDIGO]],[1]fornnecedor!$A:$E,5,0)</f>
        <v>SHERWIN - WILLIAMS DO BRASIL IND. E COM. LTDA</v>
      </c>
      <c r="C4827" s="16" t="s">
        <v>1176</v>
      </c>
      <c r="D4827" s="16" t="s">
        <v>324</v>
      </c>
      <c r="E4827" s="22">
        <v>0</v>
      </c>
      <c r="F4827" s="30">
        <v>0</v>
      </c>
      <c r="G4827" s="17">
        <v>63.99</v>
      </c>
      <c r="H4827" s="17">
        <f t="shared" si="150"/>
        <v>0</v>
      </c>
      <c r="I4827" s="17">
        <f t="shared" si="151"/>
        <v>0</v>
      </c>
      <c r="J4827" s="13" t="s">
        <v>5384</v>
      </c>
      <c r="K4827" s="37" t="str">
        <f>VLOOKUP(Tabela14[[#This Row],[CÓDIGO]],[1]fornnecedor!$A:$G,7,0)</f>
        <v>...............................</v>
      </c>
    </row>
    <row r="4828" spans="1:11" x14ac:dyDescent="0.3">
      <c r="A4828" s="15">
        <v>23158</v>
      </c>
      <c r="B4828" s="15" t="str">
        <f>VLOOKUP(Tabela14[[#This Row],[CÓDIGO]],[1]fornnecedor!$A:$E,5,0)</f>
        <v>CARVIC COM VER DE PROD E EQ P/ REP AUTO LTDA</v>
      </c>
      <c r="C4828" s="16" t="s">
        <v>1177</v>
      </c>
      <c r="D4828" s="16" t="s">
        <v>1148</v>
      </c>
      <c r="E4828" s="22">
        <v>0</v>
      </c>
      <c r="F4828" s="30">
        <v>0</v>
      </c>
      <c r="G4828" s="17">
        <v>98.98</v>
      </c>
      <c r="H4828" s="17">
        <f t="shared" si="150"/>
        <v>0</v>
      </c>
      <c r="I4828" s="17">
        <f t="shared" si="151"/>
        <v>0</v>
      </c>
      <c r="J4828" s="13" t="s">
        <v>5384</v>
      </c>
      <c r="K4828" s="37" t="str">
        <f>VLOOKUP(Tabela14[[#This Row],[CÓDIGO]],[1]fornnecedor!$A:$G,7,0)</f>
        <v>VERNIZ AUTOMOTIVO</v>
      </c>
    </row>
    <row r="4829" spans="1:11" x14ac:dyDescent="0.3">
      <c r="A4829" s="15">
        <v>23537</v>
      </c>
      <c r="B4829" s="15" t="str">
        <f>VLOOKUP(Tabela14[[#This Row],[CÓDIGO]],[1]fornnecedor!$A:$E,5,0)</f>
        <v>LIMA &amp; PERGHER INDUSTRIAL E COMERCIO</v>
      </c>
      <c r="C4829" s="16" t="s">
        <v>1178</v>
      </c>
      <c r="D4829" s="16" t="s">
        <v>477</v>
      </c>
      <c r="E4829" s="22">
        <v>0</v>
      </c>
      <c r="F4829" s="30">
        <v>0</v>
      </c>
      <c r="G4829" s="17">
        <v>10</v>
      </c>
      <c r="H4829" s="17">
        <f t="shared" si="150"/>
        <v>0</v>
      </c>
      <c r="I4829" s="17">
        <f t="shared" si="151"/>
        <v>0</v>
      </c>
      <c r="J4829" s="13" t="s">
        <v>5384</v>
      </c>
      <c r="K4829" s="37" t="str">
        <f>VLOOKUP(Tabela14[[#This Row],[CÓDIGO]],[1]fornnecedor!$A:$G,7,0)</f>
        <v>GRUPO CONVERSAO</v>
      </c>
    </row>
    <row r="4830" spans="1:11" x14ac:dyDescent="0.3">
      <c r="A4830" s="15">
        <v>24381</v>
      </c>
      <c r="B4830" s="15" t="str">
        <f>VLOOKUP(Tabela14[[#This Row],[CÓDIGO]],[1]fornnecedor!$A:$E,5,0)</f>
        <v>ORBI QUIMICA S/A</v>
      </c>
      <c r="C4830" s="16" t="s">
        <v>1179</v>
      </c>
      <c r="D4830" s="16" t="s">
        <v>1180</v>
      </c>
      <c r="E4830" s="22">
        <v>0</v>
      </c>
      <c r="F4830" s="30">
        <v>0</v>
      </c>
      <c r="G4830" s="17">
        <v>6.35</v>
      </c>
      <c r="H4830" s="17">
        <f t="shared" si="150"/>
        <v>0</v>
      </c>
      <c r="I4830" s="17">
        <f t="shared" si="151"/>
        <v>0</v>
      </c>
      <c r="J4830" s="13" t="s">
        <v>5384</v>
      </c>
      <c r="K4830" s="37" t="str">
        <f>VLOOKUP(Tabela14[[#This Row],[CÓDIGO]],[1]fornnecedor!$A:$G,7,0)</f>
        <v>GRUPO CONVERSAO</v>
      </c>
    </row>
    <row r="4831" spans="1:11" x14ac:dyDescent="0.3">
      <c r="A4831" s="15">
        <v>23507</v>
      </c>
      <c r="B4831" s="15" t="str">
        <f>VLOOKUP(Tabela14[[#This Row],[CÓDIGO]],[1]fornnecedor!$A:$E,5,0)</f>
        <v>AMS MATERIAL DE LIMPEZA EIRELI ME</v>
      </c>
      <c r="C4831" s="16" t="s">
        <v>1181</v>
      </c>
      <c r="D4831" s="16" t="s">
        <v>458</v>
      </c>
      <c r="E4831" s="22">
        <v>0</v>
      </c>
      <c r="F4831" s="30">
        <v>0</v>
      </c>
      <c r="G4831" s="17">
        <v>3.99</v>
      </c>
      <c r="H4831" s="17">
        <f t="shared" si="150"/>
        <v>0</v>
      </c>
      <c r="I4831" s="17">
        <f t="shared" si="151"/>
        <v>0</v>
      </c>
      <c r="J4831" s="13" t="s">
        <v>5384</v>
      </c>
      <c r="K4831" s="37" t="str">
        <f>VLOOKUP(Tabela14[[#This Row],[CÓDIGO]],[1]fornnecedor!$A:$G,7,0)</f>
        <v>GRUPO CONVERSAO</v>
      </c>
    </row>
    <row r="4832" spans="1:11" x14ac:dyDescent="0.3">
      <c r="A4832" s="15">
        <v>167</v>
      </c>
      <c r="B4832" s="15" t="str">
        <f>VLOOKUP(Tabela14[[#This Row],[CÓDIGO]],[1]fornnecedor!$A:$E,5,0)</f>
        <v>LIMA &amp; PERGHER INDUSTRIAL E COMERCIO</v>
      </c>
      <c r="C4832" s="16" t="s">
        <v>1182</v>
      </c>
      <c r="D4832" s="16" t="s">
        <v>454</v>
      </c>
      <c r="E4832" s="22">
        <v>0</v>
      </c>
      <c r="F4832" s="30">
        <v>0</v>
      </c>
      <c r="G4832" s="17">
        <v>31.46</v>
      </c>
      <c r="H4832" s="17">
        <f t="shared" si="150"/>
        <v>0</v>
      </c>
      <c r="I4832" s="17">
        <f t="shared" si="151"/>
        <v>0</v>
      </c>
      <c r="J4832" s="13" t="s">
        <v>5384</v>
      </c>
      <c r="K4832" s="37" t="str">
        <f>VLOOKUP(Tabela14[[#This Row],[CÓDIGO]],[1]fornnecedor!$A:$G,7,0)</f>
        <v>GRUPO CONVERSAO</v>
      </c>
    </row>
    <row r="4833" spans="1:11" x14ac:dyDescent="0.3">
      <c r="A4833" s="15">
        <v>87061</v>
      </c>
      <c r="B4833" s="15" t="str">
        <f>VLOOKUP(Tabela14[[#This Row],[CÓDIGO]],[1]fornnecedor!$A:$E,5,0)</f>
        <v>MARCON INDUSTRIA METALURGICA LTDA</v>
      </c>
      <c r="C4833" s="16" t="s">
        <v>490</v>
      </c>
      <c r="D4833" s="16" t="s">
        <v>491</v>
      </c>
      <c r="E4833" s="22">
        <v>0</v>
      </c>
      <c r="F4833" s="30">
        <v>0</v>
      </c>
      <c r="G4833" s="17">
        <v>4347.3</v>
      </c>
      <c r="H4833" s="17">
        <f t="shared" si="150"/>
        <v>0</v>
      </c>
      <c r="I4833" s="17">
        <f t="shared" si="151"/>
        <v>0</v>
      </c>
      <c r="J4833" s="13" t="s">
        <v>5384</v>
      </c>
      <c r="K4833" s="37" t="str">
        <f>VLOOKUP(Tabela14[[#This Row],[CÓDIGO]],[1]fornnecedor!$A:$G,7,0)</f>
        <v>APLICADORES / ADAPTADORES / ENGATES / SUPORTES</v>
      </c>
    </row>
    <row r="4834" spans="1:11" x14ac:dyDescent="0.3">
      <c r="A4834" s="15">
        <v>9818</v>
      </c>
      <c r="B4834" s="15" t="str">
        <f>VLOOKUP(Tabela14[[#This Row],[CÓDIGO]],[1]fornnecedor!$A:$E,5,0)</f>
        <v>ANJO QUIMICA DO BRASIL LTDA</v>
      </c>
      <c r="C4834" s="16" t="s">
        <v>1183</v>
      </c>
      <c r="D4834" s="16" t="s">
        <v>503</v>
      </c>
      <c r="E4834" s="22">
        <v>0</v>
      </c>
      <c r="F4834" s="30">
        <v>0</v>
      </c>
      <c r="G4834" s="17">
        <v>109.03</v>
      </c>
      <c r="H4834" s="17">
        <f t="shared" si="150"/>
        <v>0</v>
      </c>
      <c r="I4834" s="17">
        <f t="shared" si="151"/>
        <v>0</v>
      </c>
      <c r="J4834" s="13" t="s">
        <v>5384</v>
      </c>
      <c r="K4834" s="37" t="str">
        <f>VLOOKUP(Tabela14[[#This Row],[CÓDIGO]],[1]fornnecedor!$A:$G,7,0)</f>
        <v>BASES - INATIVAS</v>
      </c>
    </row>
    <row r="4835" spans="1:11" x14ac:dyDescent="0.3">
      <c r="A4835" s="15">
        <v>270</v>
      </c>
      <c r="B4835" s="15" t="str">
        <f>VLOOKUP(Tabela14[[#This Row],[CÓDIGO]],[1]fornnecedor!$A:$E,5,0)</f>
        <v>ANJO QUIMICA DO BRASIL LTDA</v>
      </c>
      <c r="C4835" s="16" t="s">
        <v>1184</v>
      </c>
      <c r="D4835" s="16" t="s">
        <v>503</v>
      </c>
      <c r="E4835" s="22">
        <v>0</v>
      </c>
      <c r="F4835" s="30">
        <v>0</v>
      </c>
      <c r="G4835" s="17">
        <v>0</v>
      </c>
      <c r="H4835" s="17">
        <f t="shared" si="150"/>
        <v>0</v>
      </c>
      <c r="I4835" s="17">
        <f t="shared" si="151"/>
        <v>0</v>
      </c>
      <c r="J4835" s="13" t="s">
        <v>5384</v>
      </c>
      <c r="K4835" s="37" t="str">
        <f>VLOOKUP(Tabela14[[#This Row],[CÓDIGO]],[1]fornnecedor!$A:$G,7,0)</f>
        <v>BASES - INATIVAS</v>
      </c>
    </row>
    <row r="4836" spans="1:11" x14ac:dyDescent="0.3">
      <c r="A4836" s="15">
        <v>271</v>
      </c>
      <c r="B4836" s="15" t="str">
        <f>VLOOKUP(Tabela14[[#This Row],[CÓDIGO]],[1]fornnecedor!$A:$E,5,0)</f>
        <v>ANJO QUIMICA DO BRASIL LTDA</v>
      </c>
      <c r="C4836" s="16" t="s">
        <v>1185</v>
      </c>
      <c r="D4836" s="16" t="s">
        <v>503</v>
      </c>
      <c r="E4836" s="22">
        <v>0</v>
      </c>
      <c r="F4836" s="30">
        <v>0</v>
      </c>
      <c r="G4836" s="17">
        <v>0</v>
      </c>
      <c r="H4836" s="17">
        <f t="shared" si="150"/>
        <v>0</v>
      </c>
      <c r="I4836" s="17">
        <f t="shared" si="151"/>
        <v>0</v>
      </c>
      <c r="J4836" s="13" t="s">
        <v>5384</v>
      </c>
      <c r="K4836" s="37" t="str">
        <f>VLOOKUP(Tabela14[[#This Row],[CÓDIGO]],[1]fornnecedor!$A:$G,7,0)</f>
        <v>BASES - INATIVAS</v>
      </c>
    </row>
    <row r="4837" spans="1:11" x14ac:dyDescent="0.3">
      <c r="A4837" s="15">
        <v>272</v>
      </c>
      <c r="B4837" s="15" t="str">
        <f>VLOOKUP(Tabela14[[#This Row],[CÓDIGO]],[1]fornnecedor!$A:$E,5,0)</f>
        <v>ANJO QUIMICA DO BRASIL LTDA</v>
      </c>
      <c r="C4837" s="16" t="s">
        <v>1186</v>
      </c>
      <c r="D4837" s="16" t="s">
        <v>503</v>
      </c>
      <c r="E4837" s="22">
        <v>0</v>
      </c>
      <c r="F4837" s="30">
        <v>0</v>
      </c>
      <c r="G4837" s="17">
        <v>0</v>
      </c>
      <c r="H4837" s="17">
        <f t="shared" si="150"/>
        <v>0</v>
      </c>
      <c r="I4837" s="17">
        <f t="shared" si="151"/>
        <v>0</v>
      </c>
      <c r="J4837" s="13" t="s">
        <v>5384</v>
      </c>
      <c r="K4837" s="37" t="str">
        <f>VLOOKUP(Tabela14[[#This Row],[CÓDIGO]],[1]fornnecedor!$A:$G,7,0)</f>
        <v>BASES - INATIVAS</v>
      </c>
    </row>
    <row r="4838" spans="1:11" x14ac:dyDescent="0.3">
      <c r="A4838" s="15">
        <v>22437</v>
      </c>
      <c r="B4838" s="15" t="str">
        <f>VLOOKUP(Tabela14[[#This Row],[CÓDIGO]],[1]fornnecedor!$A:$E,5,0)</f>
        <v>ANJO QUIMICA DO BRASIL LTDA</v>
      </c>
      <c r="C4838" s="16" t="s">
        <v>1187</v>
      </c>
      <c r="D4838" s="16" t="s">
        <v>503</v>
      </c>
      <c r="E4838" s="22">
        <v>0</v>
      </c>
      <c r="F4838" s="30">
        <v>0</v>
      </c>
      <c r="G4838" s="17">
        <v>245.27</v>
      </c>
      <c r="H4838" s="17">
        <f t="shared" si="150"/>
        <v>0</v>
      </c>
      <c r="I4838" s="17">
        <f t="shared" si="151"/>
        <v>0</v>
      </c>
      <c r="J4838" s="13" t="s">
        <v>5384</v>
      </c>
      <c r="K4838" s="37" t="str">
        <f>VLOOKUP(Tabela14[[#This Row],[CÓDIGO]],[1]fornnecedor!$A:$G,7,0)</f>
        <v>BASES - INATIVAS</v>
      </c>
    </row>
    <row r="4839" spans="1:11" x14ac:dyDescent="0.3">
      <c r="A4839" s="15">
        <v>9814</v>
      </c>
      <c r="B4839" s="15" t="str">
        <f>VLOOKUP(Tabela14[[#This Row],[CÓDIGO]],[1]fornnecedor!$A:$E,5,0)</f>
        <v>ANJO QUIMICA DO BRASIL LTDA</v>
      </c>
      <c r="C4839" s="16" t="s">
        <v>1188</v>
      </c>
      <c r="D4839" s="16" t="s">
        <v>503</v>
      </c>
      <c r="E4839" s="22">
        <v>0</v>
      </c>
      <c r="F4839" s="30">
        <v>0</v>
      </c>
      <c r="G4839" s="17">
        <v>76.38</v>
      </c>
      <c r="H4839" s="17">
        <f t="shared" si="150"/>
        <v>0</v>
      </c>
      <c r="I4839" s="17">
        <f t="shared" si="151"/>
        <v>0</v>
      </c>
      <c r="J4839" s="13" t="s">
        <v>5384</v>
      </c>
      <c r="K4839" s="37" t="str">
        <f>VLOOKUP(Tabela14[[#This Row],[CÓDIGO]],[1]fornnecedor!$A:$G,7,0)</f>
        <v>BASES - INATIVAS</v>
      </c>
    </row>
    <row r="4840" spans="1:11" x14ac:dyDescent="0.3">
      <c r="A4840" s="15">
        <v>9780</v>
      </c>
      <c r="B4840" s="15" t="str">
        <f>VLOOKUP(Tabela14[[#This Row],[CÓDIGO]],[1]fornnecedor!$A:$E,5,0)</f>
        <v>ANJO QUIMICA DO BRASIL LTDA</v>
      </c>
      <c r="C4840" s="16" t="s">
        <v>1189</v>
      </c>
      <c r="D4840" s="16" t="s">
        <v>503</v>
      </c>
      <c r="E4840" s="22">
        <v>0</v>
      </c>
      <c r="F4840" s="30">
        <v>0</v>
      </c>
      <c r="G4840" s="17">
        <v>74.08</v>
      </c>
      <c r="H4840" s="17">
        <f t="shared" si="150"/>
        <v>0</v>
      </c>
      <c r="I4840" s="17">
        <f t="shared" si="151"/>
        <v>0</v>
      </c>
      <c r="J4840" s="13" t="s">
        <v>5384</v>
      </c>
      <c r="K4840" s="37" t="str">
        <f>VLOOKUP(Tabela14[[#This Row],[CÓDIGO]],[1]fornnecedor!$A:$G,7,0)</f>
        <v>BASES - INATIVAS</v>
      </c>
    </row>
    <row r="4841" spans="1:11" x14ac:dyDescent="0.3">
      <c r="A4841" s="15">
        <v>265</v>
      </c>
      <c r="B4841" s="15" t="str">
        <f>VLOOKUP(Tabela14[[#This Row],[CÓDIGO]],[1]fornnecedor!$A:$E,5,0)</f>
        <v>ANJO QUIMICA DO BRASIL LTDA</v>
      </c>
      <c r="C4841" s="16" t="s">
        <v>1190</v>
      </c>
      <c r="D4841" s="16" t="s">
        <v>503</v>
      </c>
      <c r="E4841" s="22">
        <v>0</v>
      </c>
      <c r="F4841" s="30">
        <v>0</v>
      </c>
      <c r="G4841" s="17">
        <v>0</v>
      </c>
      <c r="H4841" s="17">
        <f t="shared" si="150"/>
        <v>0</v>
      </c>
      <c r="I4841" s="17">
        <f t="shared" si="151"/>
        <v>0</v>
      </c>
      <c r="J4841" s="13" t="s">
        <v>5384</v>
      </c>
      <c r="K4841" s="37" t="str">
        <f>VLOOKUP(Tabela14[[#This Row],[CÓDIGO]],[1]fornnecedor!$A:$G,7,0)</f>
        <v>BASES - INATIVAS</v>
      </c>
    </row>
    <row r="4842" spans="1:11" x14ac:dyDescent="0.3">
      <c r="A4842" s="15">
        <v>21392</v>
      </c>
      <c r="B4842" s="15" t="str">
        <f>VLOOKUP(Tabela14[[#This Row],[CÓDIGO]],[1]fornnecedor!$A:$E,5,0)</f>
        <v>ANJO QUIMICA DO BRASIL LTDA</v>
      </c>
      <c r="C4842" s="16" t="s">
        <v>1191</v>
      </c>
      <c r="D4842" s="16" t="s">
        <v>503</v>
      </c>
      <c r="E4842" s="22">
        <v>0</v>
      </c>
      <c r="F4842" s="30">
        <v>0</v>
      </c>
      <c r="G4842" s="17">
        <v>49.44</v>
      </c>
      <c r="H4842" s="17">
        <f t="shared" si="150"/>
        <v>0</v>
      </c>
      <c r="I4842" s="17">
        <f t="shared" si="151"/>
        <v>0</v>
      </c>
      <c r="J4842" s="13" t="s">
        <v>5384</v>
      </c>
      <c r="K4842" s="37" t="str">
        <f>VLOOKUP(Tabela14[[#This Row],[CÓDIGO]],[1]fornnecedor!$A:$G,7,0)</f>
        <v>BASES - INATIVAS</v>
      </c>
    </row>
    <row r="4843" spans="1:11" x14ac:dyDescent="0.3">
      <c r="A4843" s="15">
        <v>9825</v>
      </c>
      <c r="B4843" s="15" t="str">
        <f>VLOOKUP(Tabela14[[#This Row],[CÓDIGO]],[1]fornnecedor!$A:$E,5,0)</f>
        <v>ANJO QUIMICA DO BRASIL LTDA</v>
      </c>
      <c r="C4843" s="16" t="s">
        <v>1192</v>
      </c>
      <c r="D4843" s="16" t="s">
        <v>503</v>
      </c>
      <c r="E4843" s="22">
        <v>0</v>
      </c>
      <c r="F4843" s="30">
        <v>0</v>
      </c>
      <c r="G4843" s="17">
        <v>84.97</v>
      </c>
      <c r="H4843" s="17">
        <f t="shared" si="150"/>
        <v>0</v>
      </c>
      <c r="I4843" s="17">
        <f t="shared" si="151"/>
        <v>0</v>
      </c>
      <c r="J4843" s="13" t="s">
        <v>5384</v>
      </c>
      <c r="K4843" s="37" t="str">
        <f>VLOOKUP(Tabela14[[#This Row],[CÓDIGO]],[1]fornnecedor!$A:$G,7,0)</f>
        <v>BASES - INATIVAS</v>
      </c>
    </row>
    <row r="4844" spans="1:11" x14ac:dyDescent="0.3">
      <c r="A4844" s="15">
        <v>170</v>
      </c>
      <c r="B4844" s="15" t="str">
        <f>VLOOKUP(Tabela14[[#This Row],[CÓDIGO]],[1]fornnecedor!$A:$E,5,0)</f>
        <v>ANJO QUIMICA DO BRASIL LTDA</v>
      </c>
      <c r="C4844" s="16" t="s">
        <v>1193</v>
      </c>
      <c r="D4844" s="16" t="s">
        <v>503</v>
      </c>
      <c r="E4844" s="22">
        <v>0</v>
      </c>
      <c r="F4844" s="30">
        <v>0</v>
      </c>
      <c r="G4844" s="17">
        <v>0</v>
      </c>
      <c r="H4844" s="17">
        <f t="shared" si="150"/>
        <v>0</v>
      </c>
      <c r="I4844" s="17">
        <f t="shared" si="151"/>
        <v>0</v>
      </c>
      <c r="J4844" s="13" t="s">
        <v>5384</v>
      </c>
      <c r="K4844" s="37" t="str">
        <f>VLOOKUP(Tabela14[[#This Row],[CÓDIGO]],[1]fornnecedor!$A:$G,7,0)</f>
        <v>BASES - INATIVAS</v>
      </c>
    </row>
    <row r="4845" spans="1:11" x14ac:dyDescent="0.3">
      <c r="A4845" s="15">
        <v>83769</v>
      </c>
      <c r="B4845" s="15" t="str">
        <f>VLOOKUP(Tabela14[[#This Row],[CÓDIGO]],[1]fornnecedor!$A:$E,5,0)</f>
        <v>ANJO QUIMICA DO BRASIL LTDA</v>
      </c>
      <c r="C4845" s="16" t="s">
        <v>1194</v>
      </c>
      <c r="D4845" s="16" t="s">
        <v>503</v>
      </c>
      <c r="E4845" s="22">
        <v>0</v>
      </c>
      <c r="F4845" s="30">
        <v>0</v>
      </c>
      <c r="G4845" s="17">
        <v>0</v>
      </c>
      <c r="H4845" s="17">
        <f t="shared" si="150"/>
        <v>0</v>
      </c>
      <c r="I4845" s="17">
        <f t="shared" si="151"/>
        <v>0</v>
      </c>
      <c r="J4845" s="13" t="s">
        <v>5384</v>
      </c>
      <c r="K4845" s="37" t="str">
        <f>VLOOKUP(Tabela14[[#This Row],[CÓDIGO]],[1]fornnecedor!$A:$G,7,0)</f>
        <v>BASES - INATIVAS</v>
      </c>
    </row>
    <row r="4846" spans="1:11" x14ac:dyDescent="0.3">
      <c r="A4846" s="15">
        <v>178</v>
      </c>
      <c r="B4846" s="15" t="str">
        <f>VLOOKUP(Tabela14[[#This Row],[CÓDIGO]],[1]fornnecedor!$A:$E,5,0)</f>
        <v>ANJO QUIMICA DO BRASIL LTDA</v>
      </c>
      <c r="C4846" s="16" t="s">
        <v>1195</v>
      </c>
      <c r="D4846" s="16" t="s">
        <v>503</v>
      </c>
      <c r="E4846" s="22">
        <v>0</v>
      </c>
      <c r="F4846" s="30">
        <v>0</v>
      </c>
      <c r="G4846" s="17">
        <v>0</v>
      </c>
      <c r="H4846" s="17">
        <f t="shared" si="150"/>
        <v>0</v>
      </c>
      <c r="I4846" s="17">
        <f t="shared" si="151"/>
        <v>0</v>
      </c>
      <c r="J4846" s="13" t="s">
        <v>5384</v>
      </c>
      <c r="K4846" s="37" t="str">
        <f>VLOOKUP(Tabela14[[#This Row],[CÓDIGO]],[1]fornnecedor!$A:$G,7,0)</f>
        <v>BASES - INATIVAS</v>
      </c>
    </row>
    <row r="4847" spans="1:11" x14ac:dyDescent="0.3">
      <c r="A4847" s="15">
        <v>83767</v>
      </c>
      <c r="B4847" s="15" t="str">
        <f>VLOOKUP(Tabela14[[#This Row],[CÓDIGO]],[1]fornnecedor!$A:$E,5,0)</f>
        <v>ANJO QUIMICA DO BRASIL LTDA</v>
      </c>
      <c r="C4847" s="16" t="s">
        <v>1196</v>
      </c>
      <c r="D4847" s="16" t="s">
        <v>503</v>
      </c>
      <c r="E4847" s="22">
        <v>0</v>
      </c>
      <c r="F4847" s="30">
        <v>0</v>
      </c>
      <c r="G4847" s="17">
        <v>0</v>
      </c>
      <c r="H4847" s="17">
        <f t="shared" si="150"/>
        <v>0</v>
      </c>
      <c r="I4847" s="17">
        <f t="shared" si="151"/>
        <v>0</v>
      </c>
      <c r="J4847" s="13" t="s">
        <v>5384</v>
      </c>
      <c r="K4847" s="37" t="str">
        <f>VLOOKUP(Tabela14[[#This Row],[CÓDIGO]],[1]fornnecedor!$A:$G,7,0)</f>
        <v>BASES - INATIVAS</v>
      </c>
    </row>
    <row r="4848" spans="1:11" x14ac:dyDescent="0.3">
      <c r="A4848" s="15">
        <v>198</v>
      </c>
      <c r="B4848" s="15" t="str">
        <f>VLOOKUP(Tabela14[[#This Row],[CÓDIGO]],[1]fornnecedor!$A:$E,5,0)</f>
        <v>ANJO QUIMICA DO BRASIL LTDA</v>
      </c>
      <c r="C4848" s="16" t="s">
        <v>1197</v>
      </c>
      <c r="D4848" s="16" t="s">
        <v>503</v>
      </c>
      <c r="E4848" s="22">
        <v>0</v>
      </c>
      <c r="F4848" s="30">
        <v>0</v>
      </c>
      <c r="G4848" s="17">
        <v>0</v>
      </c>
      <c r="H4848" s="17">
        <f t="shared" si="150"/>
        <v>0</v>
      </c>
      <c r="I4848" s="17">
        <f t="shared" si="151"/>
        <v>0</v>
      </c>
      <c r="J4848" s="13" t="s">
        <v>5384</v>
      </c>
      <c r="K4848" s="37" t="str">
        <f>VLOOKUP(Tabela14[[#This Row],[CÓDIGO]],[1]fornnecedor!$A:$G,7,0)</f>
        <v>BASES - INATIVAS</v>
      </c>
    </row>
    <row r="4849" spans="1:11" x14ac:dyDescent="0.3">
      <c r="A4849" s="15">
        <v>171</v>
      </c>
      <c r="B4849" s="15" t="str">
        <f>VLOOKUP(Tabela14[[#This Row],[CÓDIGO]],[1]fornnecedor!$A:$E,5,0)</f>
        <v>ANJO QUIMICA DO BRASIL LTDA</v>
      </c>
      <c r="C4849" s="16" t="s">
        <v>1198</v>
      </c>
      <c r="D4849" s="16" t="s">
        <v>503</v>
      </c>
      <c r="E4849" s="22">
        <v>0</v>
      </c>
      <c r="F4849" s="30">
        <v>0</v>
      </c>
      <c r="G4849" s="17">
        <v>0</v>
      </c>
      <c r="H4849" s="17">
        <f t="shared" si="150"/>
        <v>0</v>
      </c>
      <c r="I4849" s="17">
        <f t="shared" si="151"/>
        <v>0</v>
      </c>
      <c r="J4849" s="13" t="s">
        <v>5384</v>
      </c>
      <c r="K4849" s="37" t="str">
        <f>VLOOKUP(Tabela14[[#This Row],[CÓDIGO]],[1]fornnecedor!$A:$G,7,0)</f>
        <v>BASES - INATIVAS</v>
      </c>
    </row>
    <row r="4850" spans="1:11" x14ac:dyDescent="0.3">
      <c r="A4850" s="15">
        <v>179</v>
      </c>
      <c r="B4850" s="15" t="str">
        <f>VLOOKUP(Tabela14[[#This Row],[CÓDIGO]],[1]fornnecedor!$A:$E,5,0)</f>
        <v>ANJO QUIMICA DO BRASIL LTDA</v>
      </c>
      <c r="C4850" s="16" t="s">
        <v>1199</v>
      </c>
      <c r="D4850" s="16" t="s">
        <v>503</v>
      </c>
      <c r="E4850" s="22">
        <v>0</v>
      </c>
      <c r="F4850" s="30">
        <v>0</v>
      </c>
      <c r="G4850" s="17">
        <v>0</v>
      </c>
      <c r="H4850" s="17">
        <f t="shared" si="150"/>
        <v>0</v>
      </c>
      <c r="I4850" s="17">
        <f t="shared" si="151"/>
        <v>0</v>
      </c>
      <c r="J4850" s="13" t="s">
        <v>5384</v>
      </c>
      <c r="K4850" s="37" t="str">
        <f>VLOOKUP(Tabela14[[#This Row],[CÓDIGO]],[1]fornnecedor!$A:$G,7,0)</f>
        <v>BASES - INATIVAS</v>
      </c>
    </row>
    <row r="4851" spans="1:11" x14ac:dyDescent="0.3">
      <c r="A4851" s="15">
        <v>83776</v>
      </c>
      <c r="B4851" s="15" t="str">
        <f>VLOOKUP(Tabela14[[#This Row],[CÓDIGO]],[1]fornnecedor!$A:$E,5,0)</f>
        <v>ANJO QUIMICA DO BRASIL LTDA</v>
      </c>
      <c r="C4851" s="16" t="s">
        <v>1200</v>
      </c>
      <c r="D4851" s="16" t="s">
        <v>503</v>
      </c>
      <c r="E4851" s="22">
        <v>0</v>
      </c>
      <c r="F4851" s="30">
        <v>0</v>
      </c>
      <c r="G4851" s="17">
        <v>0</v>
      </c>
      <c r="H4851" s="17">
        <f t="shared" si="150"/>
        <v>0</v>
      </c>
      <c r="I4851" s="17">
        <f t="shared" si="151"/>
        <v>0</v>
      </c>
      <c r="J4851" s="13" t="s">
        <v>5384</v>
      </c>
      <c r="K4851" s="37" t="str">
        <f>VLOOKUP(Tabela14[[#This Row],[CÓDIGO]],[1]fornnecedor!$A:$G,7,0)</f>
        <v>BASES - INATIVAS</v>
      </c>
    </row>
    <row r="4852" spans="1:11" x14ac:dyDescent="0.3">
      <c r="A4852" s="15">
        <v>199</v>
      </c>
      <c r="B4852" s="15" t="str">
        <f>VLOOKUP(Tabela14[[#This Row],[CÓDIGO]],[1]fornnecedor!$A:$E,5,0)</f>
        <v>ANJO QUIMICA DO BRASIL LTDA</v>
      </c>
      <c r="C4852" s="16" t="s">
        <v>1201</v>
      </c>
      <c r="D4852" s="16" t="s">
        <v>503</v>
      </c>
      <c r="E4852" s="22">
        <v>0</v>
      </c>
      <c r="F4852" s="30">
        <v>0</v>
      </c>
      <c r="G4852" s="17">
        <v>0</v>
      </c>
      <c r="H4852" s="17">
        <f t="shared" si="150"/>
        <v>0</v>
      </c>
      <c r="I4852" s="17">
        <f t="shared" si="151"/>
        <v>0</v>
      </c>
      <c r="J4852" s="13" t="s">
        <v>5384</v>
      </c>
      <c r="K4852" s="37" t="str">
        <f>VLOOKUP(Tabela14[[#This Row],[CÓDIGO]],[1]fornnecedor!$A:$G,7,0)</f>
        <v>BASES - INATIVAS</v>
      </c>
    </row>
    <row r="4853" spans="1:11" x14ac:dyDescent="0.3">
      <c r="A4853" s="15">
        <v>172</v>
      </c>
      <c r="B4853" s="15" t="str">
        <f>VLOOKUP(Tabela14[[#This Row],[CÓDIGO]],[1]fornnecedor!$A:$E,5,0)</f>
        <v>ANJO QUIMICA DO BRASIL LTDA</v>
      </c>
      <c r="C4853" s="16" t="s">
        <v>1202</v>
      </c>
      <c r="D4853" s="16" t="s">
        <v>503</v>
      </c>
      <c r="E4853" s="22">
        <v>0</v>
      </c>
      <c r="F4853" s="30">
        <v>0</v>
      </c>
      <c r="G4853" s="17">
        <v>0</v>
      </c>
      <c r="H4853" s="17">
        <f t="shared" si="150"/>
        <v>0</v>
      </c>
      <c r="I4853" s="17">
        <f t="shared" si="151"/>
        <v>0</v>
      </c>
      <c r="J4853" s="13" t="s">
        <v>5384</v>
      </c>
      <c r="K4853" s="37" t="str">
        <f>VLOOKUP(Tabela14[[#This Row],[CÓDIGO]],[1]fornnecedor!$A:$G,7,0)</f>
        <v>BASES - INATIVAS</v>
      </c>
    </row>
    <row r="4854" spans="1:11" x14ac:dyDescent="0.3">
      <c r="A4854" s="15">
        <v>173</v>
      </c>
      <c r="B4854" s="15" t="str">
        <f>VLOOKUP(Tabela14[[#This Row],[CÓDIGO]],[1]fornnecedor!$A:$E,5,0)</f>
        <v>ANJO QUIMICA DO BRASIL LTDA</v>
      </c>
      <c r="C4854" s="16" t="s">
        <v>1203</v>
      </c>
      <c r="D4854" s="16" t="s">
        <v>503</v>
      </c>
      <c r="E4854" s="22">
        <v>0</v>
      </c>
      <c r="F4854" s="30">
        <v>0</v>
      </c>
      <c r="G4854" s="17">
        <v>0</v>
      </c>
      <c r="H4854" s="17">
        <f t="shared" si="150"/>
        <v>0</v>
      </c>
      <c r="I4854" s="17">
        <f t="shared" si="151"/>
        <v>0</v>
      </c>
      <c r="J4854" s="13" t="s">
        <v>5384</v>
      </c>
      <c r="K4854" s="37" t="str">
        <f>VLOOKUP(Tabela14[[#This Row],[CÓDIGO]],[1]fornnecedor!$A:$G,7,0)</f>
        <v>BASES - INATIVAS</v>
      </c>
    </row>
    <row r="4855" spans="1:11" x14ac:dyDescent="0.3">
      <c r="A4855" s="15">
        <v>23080</v>
      </c>
      <c r="B4855" s="15" t="str">
        <f>VLOOKUP(Tabela14[[#This Row],[CÓDIGO]],[1]fornnecedor!$A:$E,5,0)</f>
        <v>ANJO QUIMICA DO BRASIL LTDA</v>
      </c>
      <c r="C4855" s="16" t="s">
        <v>1204</v>
      </c>
      <c r="D4855" s="16" t="s">
        <v>503</v>
      </c>
      <c r="E4855" s="22">
        <v>0</v>
      </c>
      <c r="F4855" s="30">
        <v>0</v>
      </c>
      <c r="G4855" s="17">
        <v>16.62</v>
      </c>
      <c r="H4855" s="17">
        <f t="shared" si="150"/>
        <v>0</v>
      </c>
      <c r="I4855" s="17">
        <f t="shared" si="151"/>
        <v>0</v>
      </c>
      <c r="J4855" s="13" t="s">
        <v>5384</v>
      </c>
      <c r="K4855" s="37" t="str">
        <f>VLOOKUP(Tabela14[[#This Row],[CÓDIGO]],[1]fornnecedor!$A:$G,7,0)</f>
        <v>BASES - INATIVAS</v>
      </c>
    </row>
    <row r="4856" spans="1:11" x14ac:dyDescent="0.3">
      <c r="A4856" s="15">
        <v>204</v>
      </c>
      <c r="B4856" s="15" t="str">
        <f>VLOOKUP(Tabela14[[#This Row],[CÓDIGO]],[1]fornnecedor!$A:$E,5,0)</f>
        <v>ANJO QUIMICA DO BRASIL LTDA</v>
      </c>
      <c r="C4856" s="16" t="s">
        <v>1205</v>
      </c>
      <c r="D4856" s="16" t="s">
        <v>503</v>
      </c>
      <c r="E4856" s="22">
        <v>0</v>
      </c>
      <c r="F4856" s="30">
        <v>0</v>
      </c>
      <c r="G4856" s="17">
        <v>0</v>
      </c>
      <c r="H4856" s="17">
        <f t="shared" si="150"/>
        <v>0</v>
      </c>
      <c r="I4856" s="17">
        <f t="shared" si="151"/>
        <v>0</v>
      </c>
      <c r="J4856" s="13" t="s">
        <v>5384</v>
      </c>
      <c r="K4856" s="37" t="str">
        <f>VLOOKUP(Tabela14[[#This Row],[CÓDIGO]],[1]fornnecedor!$A:$G,7,0)</f>
        <v>BASES - INATIVAS</v>
      </c>
    </row>
    <row r="4857" spans="1:11" x14ac:dyDescent="0.3">
      <c r="A4857" s="15">
        <v>205</v>
      </c>
      <c r="B4857" s="15" t="str">
        <f>VLOOKUP(Tabela14[[#This Row],[CÓDIGO]],[1]fornnecedor!$A:$E,5,0)</f>
        <v>ANJO QUIMICA DO BRASIL LTDA</v>
      </c>
      <c r="C4857" s="16" t="s">
        <v>1206</v>
      </c>
      <c r="D4857" s="16" t="s">
        <v>503</v>
      </c>
      <c r="E4857" s="22">
        <v>0</v>
      </c>
      <c r="F4857" s="30">
        <v>0</v>
      </c>
      <c r="G4857" s="17">
        <v>0</v>
      </c>
      <c r="H4857" s="17">
        <f t="shared" si="150"/>
        <v>0</v>
      </c>
      <c r="I4857" s="17">
        <f t="shared" si="151"/>
        <v>0</v>
      </c>
      <c r="J4857" s="13" t="s">
        <v>5384</v>
      </c>
      <c r="K4857" s="37" t="str">
        <f>VLOOKUP(Tabela14[[#This Row],[CÓDIGO]],[1]fornnecedor!$A:$G,7,0)</f>
        <v>BASES - INATIVAS</v>
      </c>
    </row>
    <row r="4858" spans="1:11" x14ac:dyDescent="0.3">
      <c r="A4858" s="15">
        <v>180</v>
      </c>
      <c r="B4858" s="15" t="str">
        <f>VLOOKUP(Tabela14[[#This Row],[CÓDIGO]],[1]fornnecedor!$A:$E,5,0)</f>
        <v>ANJO QUIMICA DO BRASIL LTDA</v>
      </c>
      <c r="C4858" s="16" t="s">
        <v>1207</v>
      </c>
      <c r="D4858" s="16" t="s">
        <v>503</v>
      </c>
      <c r="E4858" s="22">
        <v>0</v>
      </c>
      <c r="F4858" s="30">
        <v>0</v>
      </c>
      <c r="G4858" s="17">
        <v>0</v>
      </c>
      <c r="H4858" s="17">
        <f t="shared" si="150"/>
        <v>0</v>
      </c>
      <c r="I4858" s="17">
        <f t="shared" si="151"/>
        <v>0</v>
      </c>
      <c r="J4858" s="13" t="s">
        <v>5384</v>
      </c>
      <c r="K4858" s="37" t="str">
        <f>VLOOKUP(Tabela14[[#This Row],[CÓDIGO]],[1]fornnecedor!$A:$G,7,0)</f>
        <v>BASES - INATIVAS</v>
      </c>
    </row>
    <row r="4859" spans="1:11" x14ac:dyDescent="0.3">
      <c r="A4859" s="15">
        <v>200</v>
      </c>
      <c r="B4859" s="15" t="str">
        <f>VLOOKUP(Tabela14[[#This Row],[CÓDIGO]],[1]fornnecedor!$A:$E,5,0)</f>
        <v>ANJO QUIMICA DO BRASIL LTDA</v>
      </c>
      <c r="C4859" s="16" t="s">
        <v>1208</v>
      </c>
      <c r="D4859" s="16" t="s">
        <v>503</v>
      </c>
      <c r="E4859" s="22">
        <v>0</v>
      </c>
      <c r="F4859" s="30">
        <v>0</v>
      </c>
      <c r="G4859" s="17">
        <v>0</v>
      </c>
      <c r="H4859" s="17">
        <f t="shared" si="150"/>
        <v>0</v>
      </c>
      <c r="I4859" s="17">
        <f t="shared" si="151"/>
        <v>0</v>
      </c>
      <c r="J4859" s="13" t="s">
        <v>5384</v>
      </c>
      <c r="K4859" s="37" t="str">
        <f>VLOOKUP(Tabela14[[#This Row],[CÓDIGO]],[1]fornnecedor!$A:$G,7,0)</f>
        <v>BASES - INATIVAS</v>
      </c>
    </row>
    <row r="4860" spans="1:11" x14ac:dyDescent="0.3">
      <c r="A4860" s="15">
        <v>83772</v>
      </c>
      <c r="B4860" s="15" t="str">
        <f>VLOOKUP(Tabela14[[#This Row],[CÓDIGO]],[1]fornnecedor!$A:$E,5,0)</f>
        <v>ANJO QUIMICA DO BRASIL LTDA</v>
      </c>
      <c r="C4860" s="16" t="s">
        <v>1209</v>
      </c>
      <c r="D4860" s="16" t="s">
        <v>503</v>
      </c>
      <c r="E4860" s="22">
        <v>0</v>
      </c>
      <c r="F4860" s="30">
        <v>0</v>
      </c>
      <c r="G4860" s="17">
        <v>0</v>
      </c>
      <c r="H4860" s="17">
        <f t="shared" si="150"/>
        <v>0</v>
      </c>
      <c r="I4860" s="17">
        <f t="shared" si="151"/>
        <v>0</v>
      </c>
      <c r="J4860" s="13" t="s">
        <v>5384</v>
      </c>
      <c r="K4860" s="37" t="str">
        <f>VLOOKUP(Tabela14[[#This Row],[CÓDIGO]],[1]fornnecedor!$A:$G,7,0)</f>
        <v>BASES - INATIVAS</v>
      </c>
    </row>
    <row r="4861" spans="1:11" x14ac:dyDescent="0.3">
      <c r="A4861" s="15">
        <v>181</v>
      </c>
      <c r="B4861" s="15" t="str">
        <f>VLOOKUP(Tabela14[[#This Row],[CÓDIGO]],[1]fornnecedor!$A:$E,5,0)</f>
        <v>ANJO QUIMICA DO BRASIL LTDA</v>
      </c>
      <c r="C4861" s="16" t="s">
        <v>1210</v>
      </c>
      <c r="D4861" s="16" t="s">
        <v>503</v>
      </c>
      <c r="E4861" s="22">
        <v>0</v>
      </c>
      <c r="F4861" s="30">
        <v>0</v>
      </c>
      <c r="G4861" s="17">
        <v>0</v>
      </c>
      <c r="H4861" s="17">
        <f t="shared" si="150"/>
        <v>0</v>
      </c>
      <c r="I4861" s="17">
        <f t="shared" si="151"/>
        <v>0</v>
      </c>
      <c r="J4861" s="13" t="s">
        <v>5384</v>
      </c>
      <c r="K4861" s="37" t="str">
        <f>VLOOKUP(Tabela14[[#This Row],[CÓDIGO]],[1]fornnecedor!$A:$G,7,0)</f>
        <v>BASES - INATIVAS</v>
      </c>
    </row>
    <row r="4862" spans="1:11" x14ac:dyDescent="0.3">
      <c r="A4862" s="15">
        <v>182</v>
      </c>
      <c r="B4862" s="15" t="str">
        <f>VLOOKUP(Tabela14[[#This Row],[CÓDIGO]],[1]fornnecedor!$A:$E,5,0)</f>
        <v>ANJO QUIMICA DO BRASIL LTDA</v>
      </c>
      <c r="C4862" s="16" t="s">
        <v>1211</v>
      </c>
      <c r="D4862" s="16" t="s">
        <v>503</v>
      </c>
      <c r="E4862" s="22">
        <v>0</v>
      </c>
      <c r="F4862" s="30">
        <v>0</v>
      </c>
      <c r="G4862" s="17">
        <v>0</v>
      </c>
      <c r="H4862" s="17">
        <f t="shared" si="150"/>
        <v>0</v>
      </c>
      <c r="I4862" s="17">
        <f t="shared" si="151"/>
        <v>0</v>
      </c>
      <c r="J4862" s="13" t="s">
        <v>5384</v>
      </c>
      <c r="K4862" s="37" t="str">
        <f>VLOOKUP(Tabela14[[#This Row],[CÓDIGO]],[1]fornnecedor!$A:$G,7,0)</f>
        <v>BASES - INATIVAS</v>
      </c>
    </row>
    <row r="4863" spans="1:11" x14ac:dyDescent="0.3">
      <c r="A4863" s="15">
        <v>183</v>
      </c>
      <c r="B4863" s="15" t="str">
        <f>VLOOKUP(Tabela14[[#This Row],[CÓDIGO]],[1]fornnecedor!$A:$E,5,0)</f>
        <v>ANJO QUIMICA DO BRASIL LTDA</v>
      </c>
      <c r="C4863" s="16" t="s">
        <v>1212</v>
      </c>
      <c r="D4863" s="16" t="s">
        <v>503</v>
      </c>
      <c r="E4863" s="22">
        <v>0</v>
      </c>
      <c r="F4863" s="30">
        <v>0</v>
      </c>
      <c r="G4863" s="17">
        <v>0</v>
      </c>
      <c r="H4863" s="17">
        <f t="shared" si="150"/>
        <v>0</v>
      </c>
      <c r="I4863" s="17">
        <f t="shared" si="151"/>
        <v>0</v>
      </c>
      <c r="J4863" s="13" t="s">
        <v>5384</v>
      </c>
      <c r="K4863" s="37" t="str">
        <f>VLOOKUP(Tabela14[[#This Row],[CÓDIGO]],[1]fornnecedor!$A:$G,7,0)</f>
        <v>BASES - INATIVAS</v>
      </c>
    </row>
    <row r="4864" spans="1:11" x14ac:dyDescent="0.3">
      <c r="A4864" s="15">
        <v>83768</v>
      </c>
      <c r="B4864" s="15" t="str">
        <f>VLOOKUP(Tabela14[[#This Row],[CÓDIGO]],[1]fornnecedor!$A:$E,5,0)</f>
        <v>ANJO QUIMICA DO BRASIL LTDA</v>
      </c>
      <c r="C4864" s="16" t="s">
        <v>1213</v>
      </c>
      <c r="D4864" s="16" t="s">
        <v>503</v>
      </c>
      <c r="E4864" s="22">
        <v>0</v>
      </c>
      <c r="F4864" s="30">
        <v>0</v>
      </c>
      <c r="G4864" s="17">
        <v>0</v>
      </c>
      <c r="H4864" s="17">
        <f t="shared" si="150"/>
        <v>0</v>
      </c>
      <c r="I4864" s="17">
        <f t="shared" si="151"/>
        <v>0</v>
      </c>
      <c r="J4864" s="13" t="s">
        <v>5384</v>
      </c>
      <c r="K4864" s="37" t="str">
        <f>VLOOKUP(Tabela14[[#This Row],[CÓDIGO]],[1]fornnecedor!$A:$G,7,0)</f>
        <v>BASES - INATIVAS</v>
      </c>
    </row>
    <row r="4865" spans="1:11" x14ac:dyDescent="0.3">
      <c r="A4865" s="15">
        <v>83775</v>
      </c>
      <c r="B4865" s="15" t="str">
        <f>VLOOKUP(Tabela14[[#This Row],[CÓDIGO]],[1]fornnecedor!$A:$E,5,0)</f>
        <v>ANJO QUIMICA DO BRASIL LTDA</v>
      </c>
      <c r="C4865" s="16" t="s">
        <v>1214</v>
      </c>
      <c r="D4865" s="16" t="s">
        <v>503</v>
      </c>
      <c r="E4865" s="22">
        <v>0</v>
      </c>
      <c r="F4865" s="30">
        <v>0</v>
      </c>
      <c r="G4865" s="17">
        <v>0</v>
      </c>
      <c r="H4865" s="17">
        <f t="shared" ref="H4865:H4928" si="152">G4865*E4865</f>
        <v>0</v>
      </c>
      <c r="I4865" s="17">
        <f t="shared" ref="I4865:I4928" si="153">G4865*F4865</f>
        <v>0</v>
      </c>
      <c r="J4865" s="13" t="s">
        <v>5384</v>
      </c>
      <c r="K4865" s="37" t="str">
        <f>VLOOKUP(Tabela14[[#This Row],[CÓDIGO]],[1]fornnecedor!$A:$G,7,0)</f>
        <v>BASES - INATIVAS</v>
      </c>
    </row>
    <row r="4866" spans="1:11" x14ac:dyDescent="0.3">
      <c r="A4866" s="15">
        <v>174</v>
      </c>
      <c r="B4866" s="15" t="str">
        <f>VLOOKUP(Tabela14[[#This Row],[CÓDIGO]],[1]fornnecedor!$A:$E,5,0)</f>
        <v>ANJO QUIMICA DO BRASIL LTDA</v>
      </c>
      <c r="C4866" s="16" t="s">
        <v>1215</v>
      </c>
      <c r="D4866" s="16" t="s">
        <v>503</v>
      </c>
      <c r="E4866" s="22">
        <v>0</v>
      </c>
      <c r="F4866" s="30">
        <v>0</v>
      </c>
      <c r="G4866" s="17">
        <v>0</v>
      </c>
      <c r="H4866" s="17">
        <f t="shared" si="152"/>
        <v>0</v>
      </c>
      <c r="I4866" s="17">
        <f t="shared" si="153"/>
        <v>0</v>
      </c>
      <c r="J4866" s="13" t="s">
        <v>5384</v>
      </c>
      <c r="K4866" s="37" t="str">
        <f>VLOOKUP(Tabela14[[#This Row],[CÓDIGO]],[1]fornnecedor!$A:$G,7,0)</f>
        <v>BASES - INATIVAS</v>
      </c>
    </row>
    <row r="4867" spans="1:11" x14ac:dyDescent="0.3">
      <c r="A4867" s="15">
        <v>83771</v>
      </c>
      <c r="B4867" s="15" t="str">
        <f>VLOOKUP(Tabela14[[#This Row],[CÓDIGO]],[1]fornnecedor!$A:$E,5,0)</f>
        <v>ANJO QUIMICA DO BRASIL LTDA</v>
      </c>
      <c r="C4867" s="16" t="s">
        <v>1216</v>
      </c>
      <c r="D4867" s="16" t="s">
        <v>503</v>
      </c>
      <c r="E4867" s="22">
        <v>0</v>
      </c>
      <c r="F4867" s="30">
        <v>0</v>
      </c>
      <c r="G4867" s="17">
        <v>0</v>
      </c>
      <c r="H4867" s="17">
        <f t="shared" si="152"/>
        <v>0</v>
      </c>
      <c r="I4867" s="17">
        <f t="shared" si="153"/>
        <v>0</v>
      </c>
      <c r="J4867" s="13" t="s">
        <v>5384</v>
      </c>
      <c r="K4867" s="37" t="str">
        <f>VLOOKUP(Tabela14[[#This Row],[CÓDIGO]],[1]fornnecedor!$A:$G,7,0)</f>
        <v>BASES - INATIVAS</v>
      </c>
    </row>
    <row r="4868" spans="1:11" x14ac:dyDescent="0.3">
      <c r="A4868" s="15">
        <v>83770</v>
      </c>
      <c r="B4868" s="15" t="str">
        <f>VLOOKUP(Tabela14[[#This Row],[CÓDIGO]],[1]fornnecedor!$A:$E,5,0)</f>
        <v>ANJO QUIMICA DO BRASIL LTDA</v>
      </c>
      <c r="C4868" s="16" t="s">
        <v>1217</v>
      </c>
      <c r="D4868" s="16" t="s">
        <v>503</v>
      </c>
      <c r="E4868" s="22">
        <v>0</v>
      </c>
      <c r="F4868" s="30">
        <v>0</v>
      </c>
      <c r="G4868" s="17">
        <v>0</v>
      </c>
      <c r="H4868" s="17">
        <f t="shared" si="152"/>
        <v>0</v>
      </c>
      <c r="I4868" s="17">
        <f t="shared" si="153"/>
        <v>0</v>
      </c>
      <c r="J4868" s="13" t="s">
        <v>5384</v>
      </c>
      <c r="K4868" s="37" t="str">
        <f>VLOOKUP(Tabela14[[#This Row],[CÓDIGO]],[1]fornnecedor!$A:$G,7,0)</f>
        <v>BASES - INATIVAS</v>
      </c>
    </row>
    <row r="4869" spans="1:11" x14ac:dyDescent="0.3">
      <c r="A4869" s="15">
        <v>206</v>
      </c>
      <c r="B4869" s="15" t="str">
        <f>VLOOKUP(Tabela14[[#This Row],[CÓDIGO]],[1]fornnecedor!$A:$E,5,0)</f>
        <v>ANJO QUIMICA DO BRASIL LTDA</v>
      </c>
      <c r="C4869" s="16" t="s">
        <v>1218</v>
      </c>
      <c r="D4869" s="16" t="s">
        <v>503</v>
      </c>
      <c r="E4869" s="22">
        <v>0</v>
      </c>
      <c r="F4869" s="30">
        <v>0</v>
      </c>
      <c r="G4869" s="17">
        <v>0</v>
      </c>
      <c r="H4869" s="17">
        <f t="shared" si="152"/>
        <v>0</v>
      </c>
      <c r="I4869" s="17">
        <f t="shared" si="153"/>
        <v>0</v>
      </c>
      <c r="J4869" s="13" t="s">
        <v>5384</v>
      </c>
      <c r="K4869" s="37" t="str">
        <f>VLOOKUP(Tabela14[[#This Row],[CÓDIGO]],[1]fornnecedor!$A:$G,7,0)</f>
        <v>BASES - INATIVAS</v>
      </c>
    </row>
    <row r="4870" spans="1:11" x14ac:dyDescent="0.3">
      <c r="A4870" s="15">
        <v>223</v>
      </c>
      <c r="B4870" s="15" t="str">
        <f>VLOOKUP(Tabela14[[#This Row],[CÓDIGO]],[1]fornnecedor!$A:$E,5,0)</f>
        <v>ANJO QUIMICA DO BRASIL LTDA</v>
      </c>
      <c r="C4870" s="16" t="s">
        <v>1219</v>
      </c>
      <c r="D4870" s="16" t="s">
        <v>503</v>
      </c>
      <c r="E4870" s="22">
        <v>0</v>
      </c>
      <c r="F4870" s="30">
        <v>0</v>
      </c>
      <c r="G4870" s="17">
        <v>0</v>
      </c>
      <c r="H4870" s="17">
        <f t="shared" si="152"/>
        <v>0</v>
      </c>
      <c r="I4870" s="17">
        <f t="shared" si="153"/>
        <v>0</v>
      </c>
      <c r="J4870" s="13" t="s">
        <v>5384</v>
      </c>
      <c r="K4870" s="37" t="str">
        <f>VLOOKUP(Tabela14[[#This Row],[CÓDIGO]],[1]fornnecedor!$A:$G,7,0)</f>
        <v>BASES - INATIVAS</v>
      </c>
    </row>
    <row r="4871" spans="1:11" x14ac:dyDescent="0.3">
      <c r="A4871" s="15">
        <v>217</v>
      </c>
      <c r="B4871" s="15" t="str">
        <f>VLOOKUP(Tabela14[[#This Row],[CÓDIGO]],[1]fornnecedor!$A:$E,5,0)</f>
        <v>ANJO QUIMICA DO BRASIL LTDA</v>
      </c>
      <c r="C4871" s="16" t="s">
        <v>1220</v>
      </c>
      <c r="D4871" s="16" t="s">
        <v>503</v>
      </c>
      <c r="E4871" s="22">
        <v>0</v>
      </c>
      <c r="F4871" s="30">
        <v>0</v>
      </c>
      <c r="G4871" s="17">
        <v>0</v>
      </c>
      <c r="H4871" s="17">
        <f t="shared" si="152"/>
        <v>0</v>
      </c>
      <c r="I4871" s="17">
        <f t="shared" si="153"/>
        <v>0</v>
      </c>
      <c r="J4871" s="13" t="s">
        <v>5384</v>
      </c>
      <c r="K4871" s="37" t="str">
        <f>VLOOKUP(Tabela14[[#This Row],[CÓDIGO]],[1]fornnecedor!$A:$G,7,0)</f>
        <v>BASES - INATIVAS</v>
      </c>
    </row>
    <row r="4872" spans="1:11" x14ac:dyDescent="0.3">
      <c r="A4872" s="15">
        <v>175</v>
      </c>
      <c r="B4872" s="15" t="str">
        <f>VLOOKUP(Tabela14[[#This Row],[CÓDIGO]],[1]fornnecedor!$A:$E,5,0)</f>
        <v>ANJO QUIMICA DO BRASIL LTDA</v>
      </c>
      <c r="C4872" s="16" t="s">
        <v>1221</v>
      </c>
      <c r="D4872" s="16" t="s">
        <v>503</v>
      </c>
      <c r="E4872" s="22">
        <v>0</v>
      </c>
      <c r="F4872" s="30">
        <v>0</v>
      </c>
      <c r="G4872" s="17">
        <v>0</v>
      </c>
      <c r="H4872" s="17">
        <f t="shared" si="152"/>
        <v>0</v>
      </c>
      <c r="I4872" s="17">
        <f t="shared" si="153"/>
        <v>0</v>
      </c>
      <c r="J4872" s="13" t="s">
        <v>5384</v>
      </c>
      <c r="K4872" s="37" t="str">
        <f>VLOOKUP(Tabela14[[#This Row],[CÓDIGO]],[1]fornnecedor!$A:$G,7,0)</f>
        <v>BASES - INATIVAS</v>
      </c>
    </row>
    <row r="4873" spans="1:11" x14ac:dyDescent="0.3">
      <c r="A4873" s="15">
        <v>184</v>
      </c>
      <c r="B4873" s="15" t="str">
        <f>VLOOKUP(Tabela14[[#This Row],[CÓDIGO]],[1]fornnecedor!$A:$E,5,0)</f>
        <v>ANJO QUIMICA DO BRASIL LTDA</v>
      </c>
      <c r="C4873" s="16" t="s">
        <v>1222</v>
      </c>
      <c r="D4873" s="16" t="s">
        <v>503</v>
      </c>
      <c r="E4873" s="22">
        <v>0</v>
      </c>
      <c r="F4873" s="30">
        <v>0</v>
      </c>
      <c r="G4873" s="17">
        <v>0</v>
      </c>
      <c r="H4873" s="17">
        <f t="shared" si="152"/>
        <v>0</v>
      </c>
      <c r="I4873" s="17">
        <f t="shared" si="153"/>
        <v>0</v>
      </c>
      <c r="J4873" s="13" t="s">
        <v>5384</v>
      </c>
      <c r="K4873" s="37" t="str">
        <f>VLOOKUP(Tabela14[[#This Row],[CÓDIGO]],[1]fornnecedor!$A:$G,7,0)</f>
        <v>BASES POLIÉSTER</v>
      </c>
    </row>
    <row r="4874" spans="1:11" x14ac:dyDescent="0.3">
      <c r="A4874" s="15">
        <v>85237</v>
      </c>
      <c r="B4874" s="15" t="str">
        <f>VLOOKUP(Tabela14[[#This Row],[CÓDIGO]],[1]fornnecedor!$A:$E,5,0)</f>
        <v>RENOVA INDUSTRIA E COMERCIO LTDA</v>
      </c>
      <c r="C4874" s="16" t="s">
        <v>1223</v>
      </c>
      <c r="D4874" s="16" t="s">
        <v>463</v>
      </c>
      <c r="E4874" s="22">
        <v>0</v>
      </c>
      <c r="F4874" s="30">
        <v>0</v>
      </c>
      <c r="G4874" s="17">
        <v>0</v>
      </c>
      <c r="H4874" s="17">
        <f t="shared" si="152"/>
        <v>0</v>
      </c>
      <c r="I4874" s="17">
        <f t="shared" si="153"/>
        <v>0</v>
      </c>
      <c r="J4874" s="13" t="s">
        <v>5384</v>
      </c>
      <c r="K4874" s="37" t="str">
        <f>VLOOKUP(Tabela14[[#This Row],[CÓDIGO]],[1]fornnecedor!$A:$G,7,0)</f>
        <v>GRUPO CONVERSAO</v>
      </c>
    </row>
    <row r="4875" spans="1:11" x14ac:dyDescent="0.3">
      <c r="A4875" s="15">
        <v>84768</v>
      </c>
      <c r="B4875" s="15" t="str">
        <f>VLOOKUP(Tabela14[[#This Row],[CÓDIGO]],[1]fornnecedor!$A:$E,5,0)</f>
        <v>AKZO NOBEL LTDA AUTO</v>
      </c>
      <c r="C4875" s="16" t="s">
        <v>1224</v>
      </c>
      <c r="D4875" s="16" t="s">
        <v>103</v>
      </c>
      <c r="E4875" s="22">
        <v>0</v>
      </c>
      <c r="F4875" s="30">
        <v>0</v>
      </c>
      <c r="G4875" s="17">
        <v>8485.34</v>
      </c>
      <c r="H4875" s="17">
        <f t="shared" si="152"/>
        <v>0</v>
      </c>
      <c r="I4875" s="17">
        <f t="shared" si="153"/>
        <v>0</v>
      </c>
      <c r="J4875" s="13" t="s">
        <v>5384</v>
      </c>
      <c r="K4875" s="37" t="str">
        <f>VLOOKUP(Tabela14[[#This Row],[CÓDIGO]],[1]fornnecedor!$A:$G,7,0)</f>
        <v>APLICADORES / ADAPTADORES / ENGATES / SUPORTES</v>
      </c>
    </row>
    <row r="4876" spans="1:11" x14ac:dyDescent="0.3">
      <c r="A4876" s="15">
        <v>194</v>
      </c>
      <c r="B4876" s="15" t="str">
        <f>VLOOKUP(Tabela14[[#This Row],[CÓDIGO]],[1]fornnecedor!$A:$E,5,0)</f>
        <v>ANJO QUIMICA DO BRASIL LTDA</v>
      </c>
      <c r="C4876" s="16" t="s">
        <v>1225</v>
      </c>
      <c r="D4876" s="16" t="s">
        <v>503</v>
      </c>
      <c r="E4876" s="22">
        <v>0</v>
      </c>
      <c r="F4876" s="30">
        <v>0</v>
      </c>
      <c r="G4876" s="17">
        <v>0</v>
      </c>
      <c r="H4876" s="17">
        <f t="shared" si="152"/>
        <v>0</v>
      </c>
      <c r="I4876" s="17">
        <f t="shared" si="153"/>
        <v>0</v>
      </c>
      <c r="J4876" s="13" t="s">
        <v>5384</v>
      </c>
      <c r="K4876" s="37" t="str">
        <f>VLOOKUP(Tabela14[[#This Row],[CÓDIGO]],[1]fornnecedor!$A:$G,7,0)</f>
        <v>BASES POLIÉSTER</v>
      </c>
    </row>
    <row r="4877" spans="1:11" x14ac:dyDescent="0.3">
      <c r="A4877" s="15">
        <v>177</v>
      </c>
      <c r="B4877" s="15" t="str">
        <f>VLOOKUP(Tabela14[[#This Row],[CÓDIGO]],[1]fornnecedor!$A:$E,5,0)</f>
        <v>ANJO QUIMICA DO BRASIL LTDA</v>
      </c>
      <c r="C4877" s="16" t="s">
        <v>1226</v>
      </c>
      <c r="D4877" s="16" t="s">
        <v>503</v>
      </c>
      <c r="E4877" s="22">
        <v>0</v>
      </c>
      <c r="F4877" s="30">
        <v>0</v>
      </c>
      <c r="G4877" s="17">
        <v>0</v>
      </c>
      <c r="H4877" s="17">
        <f t="shared" si="152"/>
        <v>0</v>
      </c>
      <c r="I4877" s="17">
        <f t="shared" si="153"/>
        <v>0</v>
      </c>
      <c r="J4877" s="13" t="s">
        <v>5384</v>
      </c>
      <c r="K4877" s="37" t="str">
        <f>VLOOKUP(Tabela14[[#This Row],[CÓDIGO]],[1]fornnecedor!$A:$G,7,0)</f>
        <v>BASES POLIÉSTER</v>
      </c>
    </row>
    <row r="4878" spans="1:11" x14ac:dyDescent="0.3">
      <c r="A4878" s="15">
        <v>195</v>
      </c>
      <c r="B4878" s="15" t="str">
        <f>VLOOKUP(Tabela14[[#This Row],[CÓDIGO]],[1]fornnecedor!$A:$E,5,0)</f>
        <v>ANJO QUIMICA DO BRASIL LTDA</v>
      </c>
      <c r="C4878" s="16" t="s">
        <v>1227</v>
      </c>
      <c r="D4878" s="16" t="s">
        <v>503</v>
      </c>
      <c r="E4878" s="22">
        <v>0</v>
      </c>
      <c r="F4878" s="30">
        <v>0</v>
      </c>
      <c r="G4878" s="17">
        <v>0</v>
      </c>
      <c r="H4878" s="17">
        <f t="shared" si="152"/>
        <v>0</v>
      </c>
      <c r="I4878" s="17">
        <f t="shared" si="153"/>
        <v>0</v>
      </c>
      <c r="J4878" s="13" t="s">
        <v>5384</v>
      </c>
      <c r="K4878" s="37" t="str">
        <f>VLOOKUP(Tabela14[[#This Row],[CÓDIGO]],[1]fornnecedor!$A:$G,7,0)</f>
        <v>BASES POLIÉSTER</v>
      </c>
    </row>
    <row r="4879" spans="1:11" x14ac:dyDescent="0.3">
      <c r="A4879" s="15">
        <v>83764</v>
      </c>
      <c r="B4879" s="15" t="str">
        <f>VLOOKUP(Tabela14[[#This Row],[CÓDIGO]],[1]fornnecedor!$A:$E,5,0)</f>
        <v>ANJO QUIMICA DO BRASIL LTDA</v>
      </c>
      <c r="C4879" s="16" t="s">
        <v>1228</v>
      </c>
      <c r="D4879" s="16" t="s">
        <v>503</v>
      </c>
      <c r="E4879" s="22">
        <v>0</v>
      </c>
      <c r="F4879" s="30">
        <v>0</v>
      </c>
      <c r="G4879" s="17">
        <v>0</v>
      </c>
      <c r="H4879" s="17">
        <f t="shared" si="152"/>
        <v>0</v>
      </c>
      <c r="I4879" s="17">
        <f t="shared" si="153"/>
        <v>0</v>
      </c>
      <c r="J4879" s="13" t="s">
        <v>5384</v>
      </c>
      <c r="K4879" s="37" t="str">
        <f>VLOOKUP(Tabela14[[#This Row],[CÓDIGO]],[1]fornnecedor!$A:$G,7,0)</f>
        <v>BASES POLIÉSTER</v>
      </c>
    </row>
    <row r="4880" spans="1:11" x14ac:dyDescent="0.3">
      <c r="A4880" s="15">
        <v>197</v>
      </c>
      <c r="B4880" s="15" t="str">
        <f>VLOOKUP(Tabela14[[#This Row],[CÓDIGO]],[1]fornnecedor!$A:$E,5,0)</f>
        <v>ANJO QUIMICA DO BRASIL LTDA</v>
      </c>
      <c r="C4880" s="16" t="s">
        <v>1229</v>
      </c>
      <c r="D4880" s="16" t="s">
        <v>503</v>
      </c>
      <c r="E4880" s="22">
        <v>0</v>
      </c>
      <c r="F4880" s="30">
        <v>0</v>
      </c>
      <c r="G4880" s="17">
        <v>0</v>
      </c>
      <c r="H4880" s="17">
        <f t="shared" si="152"/>
        <v>0</v>
      </c>
      <c r="I4880" s="17">
        <f t="shared" si="153"/>
        <v>0</v>
      </c>
      <c r="J4880" s="13" t="s">
        <v>5384</v>
      </c>
      <c r="K4880" s="37" t="str">
        <f>VLOOKUP(Tabela14[[#This Row],[CÓDIGO]],[1]fornnecedor!$A:$G,7,0)</f>
        <v>BASES POLIÉSTER</v>
      </c>
    </row>
    <row r="4881" spans="1:11" x14ac:dyDescent="0.3">
      <c r="A4881" s="15">
        <v>83932</v>
      </c>
      <c r="B4881" s="15" t="str">
        <f>VLOOKUP(Tabela14[[#This Row],[CÓDIGO]],[1]fornnecedor!$A:$E,5,0)</f>
        <v>AIRZAP - ANEST IWATA IND. E COM. LTDA</v>
      </c>
      <c r="C4881" s="16" t="s">
        <v>1230</v>
      </c>
      <c r="D4881" s="16" t="s">
        <v>454</v>
      </c>
      <c r="E4881" s="22">
        <v>0</v>
      </c>
      <c r="F4881" s="30">
        <v>0</v>
      </c>
      <c r="G4881" s="17">
        <v>0</v>
      </c>
      <c r="H4881" s="17">
        <f t="shared" si="152"/>
        <v>0</v>
      </c>
      <c r="I4881" s="17">
        <f t="shared" si="153"/>
        <v>0</v>
      </c>
      <c r="J4881" s="13" t="s">
        <v>5384</v>
      </c>
      <c r="K4881" s="37" t="str">
        <f>VLOOKUP(Tabela14[[#This Row],[CÓDIGO]],[1]fornnecedor!$A:$G,7,0)</f>
        <v>OUTRAS FERRAMENTAS / EQUIPAMENTOS</v>
      </c>
    </row>
    <row r="4882" spans="1:11" x14ac:dyDescent="0.3">
      <c r="A4882" s="15">
        <v>83988</v>
      </c>
      <c r="B4882" s="15" t="str">
        <f>VLOOKUP(Tabela14[[#This Row],[CÓDIGO]],[1]fornnecedor!$A:$E,5,0)</f>
        <v>AIRZAP - ANEST IWATA IND. E COM. LTDA</v>
      </c>
      <c r="C4882" s="16" t="s">
        <v>1231</v>
      </c>
      <c r="D4882" s="16" t="s">
        <v>454</v>
      </c>
      <c r="E4882" s="22">
        <v>0</v>
      </c>
      <c r="F4882" s="30">
        <v>0</v>
      </c>
      <c r="G4882" s="17">
        <v>0</v>
      </c>
      <c r="H4882" s="17">
        <f t="shared" si="152"/>
        <v>0</v>
      </c>
      <c r="I4882" s="17">
        <f t="shared" si="153"/>
        <v>0</v>
      </c>
      <c r="J4882" s="13" t="s">
        <v>5384</v>
      </c>
      <c r="K4882" s="37" t="str">
        <f>VLOOKUP(Tabela14[[#This Row],[CÓDIGO]],[1]fornnecedor!$A:$G,7,0)</f>
        <v>OUTRAS FERRAMENTAS / EQUIPAMENTOS</v>
      </c>
    </row>
    <row r="4883" spans="1:11" x14ac:dyDescent="0.3">
      <c r="A4883" s="15">
        <v>83989</v>
      </c>
      <c r="B4883" s="15" t="str">
        <f>VLOOKUP(Tabela14[[#This Row],[CÓDIGO]],[1]fornnecedor!$A:$E,5,0)</f>
        <v>AIRZAP - ANEST IWATA IND. E COM. LTDA</v>
      </c>
      <c r="C4883" s="16" t="s">
        <v>1232</v>
      </c>
      <c r="D4883" s="16" t="s">
        <v>454</v>
      </c>
      <c r="E4883" s="22">
        <v>0</v>
      </c>
      <c r="F4883" s="30">
        <v>0</v>
      </c>
      <c r="G4883" s="17">
        <v>0</v>
      </c>
      <c r="H4883" s="17">
        <f t="shared" si="152"/>
        <v>0</v>
      </c>
      <c r="I4883" s="17">
        <f t="shared" si="153"/>
        <v>0</v>
      </c>
      <c r="J4883" s="13" t="s">
        <v>5384</v>
      </c>
      <c r="K4883" s="37" t="str">
        <f>VLOOKUP(Tabela14[[#This Row],[CÓDIGO]],[1]fornnecedor!$A:$G,7,0)</f>
        <v>OUTRAS FERRAMENTAS / EQUIPAMENTOS</v>
      </c>
    </row>
    <row r="4884" spans="1:11" x14ac:dyDescent="0.3">
      <c r="A4884" s="15">
        <v>23969</v>
      </c>
      <c r="B4884" s="15" t="str">
        <f>VLOOKUP(Tabela14[[#This Row],[CÓDIGO]],[1]fornnecedor!$A:$E,5,0)</f>
        <v>FORNECEDOR CONVERSAO</v>
      </c>
      <c r="C4884" s="16" t="s">
        <v>1233</v>
      </c>
      <c r="D4884" s="16" t="s">
        <v>454</v>
      </c>
      <c r="E4884" s="22">
        <v>0</v>
      </c>
      <c r="F4884" s="30">
        <v>0</v>
      </c>
      <c r="G4884" s="17">
        <v>0</v>
      </c>
      <c r="H4884" s="17">
        <f t="shared" si="152"/>
        <v>0</v>
      </c>
      <c r="I4884" s="17">
        <f t="shared" si="153"/>
        <v>0</v>
      </c>
      <c r="J4884" s="13" t="s">
        <v>5384</v>
      </c>
      <c r="K4884" s="37" t="str">
        <f>VLOOKUP(Tabela14[[#This Row],[CÓDIGO]],[1]fornnecedor!$A:$G,7,0)</f>
        <v>GRUPO CONVERSAO</v>
      </c>
    </row>
    <row r="4885" spans="1:11" x14ac:dyDescent="0.3">
      <c r="A4885" s="15">
        <v>87027</v>
      </c>
      <c r="B4885" s="15" t="str">
        <f>VLOOKUP(Tabela14[[#This Row],[CÓDIGO]],[1]fornnecedor!$A:$E,5,0)</f>
        <v>SOLUCAO ADESIVOS E SELANTES LTDA</v>
      </c>
      <c r="C4885" s="16" t="s">
        <v>1234</v>
      </c>
      <c r="D4885" s="16" t="s">
        <v>496</v>
      </c>
      <c r="E4885" s="22">
        <v>0</v>
      </c>
      <c r="F4885" s="30">
        <v>0</v>
      </c>
      <c r="G4885" s="17">
        <v>1039</v>
      </c>
      <c r="H4885" s="17">
        <f t="shared" si="152"/>
        <v>0</v>
      </c>
      <c r="I4885" s="17">
        <f t="shared" si="153"/>
        <v>0</v>
      </c>
      <c r="J4885" s="13" t="s">
        <v>5384</v>
      </c>
      <c r="K4885" s="37" t="str">
        <f>VLOOKUP(Tabela14[[#This Row],[CÓDIGO]],[1]fornnecedor!$A:$G,7,0)</f>
        <v>COLA INST./ ADESIVOS COLANTES</v>
      </c>
    </row>
    <row r="4886" spans="1:11" x14ac:dyDescent="0.3">
      <c r="A4886" s="15">
        <v>84880</v>
      </c>
      <c r="B4886" s="15" t="str">
        <f>VLOOKUP(Tabela14[[#This Row],[CÓDIGO]],[1]fornnecedor!$A:$E,5,0)</f>
        <v>FORNECEDOR CONVERSAO</v>
      </c>
      <c r="C4886" s="16" t="s">
        <v>1235</v>
      </c>
      <c r="D4886" s="16" t="s">
        <v>454</v>
      </c>
      <c r="E4886" s="22">
        <v>0</v>
      </c>
      <c r="F4886" s="30">
        <v>0</v>
      </c>
      <c r="G4886" s="17">
        <v>0</v>
      </c>
      <c r="H4886" s="17">
        <f t="shared" si="152"/>
        <v>0</v>
      </c>
      <c r="I4886" s="17">
        <f t="shared" si="153"/>
        <v>0</v>
      </c>
      <c r="J4886" s="13" t="s">
        <v>5384</v>
      </c>
      <c r="K4886" s="37" t="str">
        <f>VLOOKUP(Tabela14[[#This Row],[CÓDIGO]],[1]fornnecedor!$A:$G,7,0)</f>
        <v>GRUPO CONVERSAO</v>
      </c>
    </row>
    <row r="4887" spans="1:11" x14ac:dyDescent="0.3">
      <c r="A4887" s="15">
        <v>87023</v>
      </c>
      <c r="B4887" s="15" t="str">
        <f>VLOOKUP(Tabela14[[#This Row],[CÓDIGO]],[1]fornnecedor!$A:$E,5,0)</f>
        <v>FORNECEDOR CONVERSAO</v>
      </c>
      <c r="C4887" s="16" t="s">
        <v>1236</v>
      </c>
      <c r="D4887" s="16" t="s">
        <v>1237</v>
      </c>
      <c r="E4887" s="22">
        <v>0</v>
      </c>
      <c r="F4887" s="30">
        <v>0</v>
      </c>
      <c r="G4887" s="17">
        <v>0</v>
      </c>
      <c r="H4887" s="17">
        <f t="shared" si="152"/>
        <v>0</v>
      </c>
      <c r="I4887" s="17">
        <f t="shared" si="153"/>
        <v>0</v>
      </c>
      <c r="J4887" s="13" t="s">
        <v>5384</v>
      </c>
      <c r="K4887" s="37" t="str">
        <f>VLOOKUP(Tabela14[[#This Row],[CÓDIGO]],[1]fornnecedor!$A:$G,7,0)</f>
        <v>ARGAMASSA</v>
      </c>
    </row>
    <row r="4888" spans="1:11" x14ac:dyDescent="0.3">
      <c r="A4888" s="15">
        <v>84879</v>
      </c>
      <c r="B4888" s="15" t="str">
        <f>VLOOKUP(Tabela14[[#This Row],[CÓDIGO]],[1]fornnecedor!$A:$E,5,0)</f>
        <v>FORNECEDOR CONVERSAO</v>
      </c>
      <c r="C4888" s="16" t="s">
        <v>1238</v>
      </c>
      <c r="D4888" s="16" t="s">
        <v>1239</v>
      </c>
      <c r="E4888" s="22">
        <v>0</v>
      </c>
      <c r="F4888" s="30">
        <v>-8</v>
      </c>
      <c r="G4888" s="17">
        <v>0</v>
      </c>
      <c r="H4888" s="17">
        <f t="shared" si="152"/>
        <v>0</v>
      </c>
      <c r="I4888" s="17">
        <f t="shared" si="153"/>
        <v>0</v>
      </c>
      <c r="J4888" s="13" t="s">
        <v>5384</v>
      </c>
      <c r="K4888" s="37" t="str">
        <f>VLOOKUP(Tabela14[[#This Row],[CÓDIGO]],[1]fornnecedor!$A:$G,7,0)</f>
        <v>ARGAMASSA</v>
      </c>
    </row>
    <row r="4889" spans="1:11" x14ac:dyDescent="0.3">
      <c r="A4889" s="15">
        <v>9924</v>
      </c>
      <c r="B4889" s="15" t="str">
        <f>VLOOKUP(Tabela14[[#This Row],[CÓDIGO]],[1]fornnecedor!$A:$E,5,0)</f>
        <v>AKZO NOBEL LTDA AUTO</v>
      </c>
      <c r="C4889" s="16" t="s">
        <v>1240</v>
      </c>
      <c r="D4889" s="16" t="s">
        <v>127</v>
      </c>
      <c r="E4889" s="22">
        <v>0</v>
      </c>
      <c r="F4889" s="30">
        <v>0</v>
      </c>
      <c r="G4889" s="17">
        <v>299.64999999999998</v>
      </c>
      <c r="H4889" s="17">
        <f t="shared" si="152"/>
        <v>0</v>
      </c>
      <c r="I4889" s="17">
        <f t="shared" si="153"/>
        <v>0</v>
      </c>
      <c r="J4889" s="13" t="s">
        <v>5384</v>
      </c>
      <c r="K4889" s="37" t="str">
        <f>VLOOKUP(Tabela14[[#This Row],[CÓDIGO]],[1]fornnecedor!$A:$G,7,0)</f>
        <v>BASES POLIÉSTER</v>
      </c>
    </row>
    <row r="4890" spans="1:11" x14ac:dyDescent="0.3">
      <c r="A4890" s="15">
        <v>85582</v>
      </c>
      <c r="B4890" s="15" t="str">
        <f>VLOOKUP(Tabela14[[#This Row],[CÓDIGO]],[1]fornnecedor!$A:$E,5,0)</f>
        <v>AKZO NOBEL LTDA AUTO</v>
      </c>
      <c r="C4890" s="16" t="s">
        <v>1241</v>
      </c>
      <c r="D4890" s="16" t="s">
        <v>127</v>
      </c>
      <c r="E4890" s="22">
        <v>0</v>
      </c>
      <c r="F4890" s="30">
        <v>1</v>
      </c>
      <c r="G4890" s="17">
        <v>0</v>
      </c>
      <c r="H4890" s="17">
        <f t="shared" si="152"/>
        <v>0</v>
      </c>
      <c r="I4890" s="17">
        <f t="shared" si="153"/>
        <v>0</v>
      </c>
      <c r="J4890" s="13" t="s">
        <v>5384</v>
      </c>
      <c r="K4890" s="37" t="str">
        <f>VLOOKUP(Tabela14[[#This Row],[CÓDIGO]],[1]fornnecedor!$A:$G,7,0)</f>
        <v>BASES POLIÉSTER</v>
      </c>
    </row>
    <row r="4891" spans="1:11" x14ac:dyDescent="0.3">
      <c r="A4891" s="15">
        <v>20892</v>
      </c>
      <c r="B4891" s="15" t="str">
        <f>VLOOKUP(Tabela14[[#This Row],[CÓDIGO]],[1]fornnecedor!$A:$E,5,0)</f>
        <v>AKZO NOBEL LTDA AUTO</v>
      </c>
      <c r="C4891" s="16" t="s">
        <v>1242</v>
      </c>
      <c r="D4891" s="16" t="s">
        <v>127</v>
      </c>
      <c r="E4891" s="22">
        <v>0</v>
      </c>
      <c r="F4891" s="30">
        <v>0</v>
      </c>
      <c r="G4891" s="17">
        <v>24.07</v>
      </c>
      <c r="H4891" s="17">
        <f t="shared" si="152"/>
        <v>0</v>
      </c>
      <c r="I4891" s="17">
        <f t="shared" si="153"/>
        <v>0</v>
      </c>
      <c r="J4891" s="13" t="s">
        <v>5384</v>
      </c>
      <c r="K4891" s="37" t="str">
        <f>VLOOKUP(Tabela14[[#This Row],[CÓDIGO]],[1]fornnecedor!$A:$G,7,0)</f>
        <v>CATALISADORES INDIVIDUAS</v>
      </c>
    </row>
    <row r="4892" spans="1:11" x14ac:dyDescent="0.3">
      <c r="A4892" s="15">
        <v>20850</v>
      </c>
      <c r="B4892" s="15" t="str">
        <f>VLOOKUP(Tabela14[[#This Row],[CÓDIGO]],[1]fornnecedor!$A:$E,5,0)</f>
        <v>AKZO NOBEL LTDA AUTO</v>
      </c>
      <c r="C4892" s="16" t="s">
        <v>1243</v>
      </c>
      <c r="D4892" s="16" t="s">
        <v>127</v>
      </c>
      <c r="E4892" s="22">
        <v>0</v>
      </c>
      <c r="F4892" s="30">
        <v>0</v>
      </c>
      <c r="G4892" s="17">
        <v>97.8</v>
      </c>
      <c r="H4892" s="17">
        <f t="shared" si="152"/>
        <v>0</v>
      </c>
      <c r="I4892" s="17">
        <f t="shared" si="153"/>
        <v>0</v>
      </c>
      <c r="J4892" s="13" t="s">
        <v>5384</v>
      </c>
      <c r="K4892" s="37" t="str">
        <f>VLOOKUP(Tabela14[[#This Row],[CÓDIGO]],[1]fornnecedor!$A:$G,7,0)</f>
        <v>BASE DÁGUA</v>
      </c>
    </row>
    <row r="4893" spans="1:11" x14ac:dyDescent="0.3">
      <c r="A4893" s="15">
        <v>20852</v>
      </c>
      <c r="B4893" s="15" t="str">
        <f>VLOOKUP(Tabela14[[#This Row],[CÓDIGO]],[1]fornnecedor!$A:$E,5,0)</f>
        <v>AKZO NOBEL LTDA AUTO</v>
      </c>
      <c r="C4893" s="16" t="s">
        <v>1244</v>
      </c>
      <c r="D4893" s="16" t="s">
        <v>127</v>
      </c>
      <c r="E4893" s="22">
        <v>0</v>
      </c>
      <c r="F4893" s="30">
        <v>0</v>
      </c>
      <c r="G4893" s="17">
        <v>159.51</v>
      </c>
      <c r="H4893" s="17">
        <f t="shared" si="152"/>
        <v>0</v>
      </c>
      <c r="I4893" s="17">
        <f t="shared" si="153"/>
        <v>0</v>
      </c>
      <c r="J4893" s="13" t="s">
        <v>5384</v>
      </c>
      <c r="K4893" s="37" t="str">
        <f>VLOOKUP(Tabela14[[#This Row],[CÓDIGO]],[1]fornnecedor!$A:$G,7,0)</f>
        <v>BASE DÁGUA</v>
      </c>
    </row>
    <row r="4894" spans="1:11" x14ac:dyDescent="0.3">
      <c r="A4894" s="15">
        <v>20853</v>
      </c>
      <c r="B4894" s="15" t="str">
        <f>VLOOKUP(Tabela14[[#This Row],[CÓDIGO]],[1]fornnecedor!$A:$E,5,0)</f>
        <v>AKZO NOBEL LTDA AUTO</v>
      </c>
      <c r="C4894" s="16" t="s">
        <v>1245</v>
      </c>
      <c r="D4894" s="16" t="s">
        <v>127</v>
      </c>
      <c r="E4894" s="22">
        <v>0</v>
      </c>
      <c r="F4894" s="30">
        <v>0</v>
      </c>
      <c r="G4894" s="17">
        <v>89.95</v>
      </c>
      <c r="H4894" s="17">
        <f t="shared" si="152"/>
        <v>0</v>
      </c>
      <c r="I4894" s="17">
        <f t="shared" si="153"/>
        <v>0</v>
      </c>
      <c r="J4894" s="13" t="s">
        <v>5384</v>
      </c>
      <c r="K4894" s="37" t="str">
        <f>VLOOKUP(Tabela14[[#This Row],[CÓDIGO]],[1]fornnecedor!$A:$G,7,0)</f>
        <v>BASE DÁGUA</v>
      </c>
    </row>
    <row r="4895" spans="1:11" x14ac:dyDescent="0.3">
      <c r="A4895" s="15">
        <v>22262</v>
      </c>
      <c r="B4895" s="15" t="str">
        <f>VLOOKUP(Tabela14[[#This Row],[CÓDIGO]],[1]fornnecedor!$A:$E,5,0)</f>
        <v>AKZO NOBEL LTDA AUTO</v>
      </c>
      <c r="C4895" s="16" t="s">
        <v>1246</v>
      </c>
      <c r="D4895" s="16" t="s">
        <v>127</v>
      </c>
      <c r="E4895" s="22">
        <v>0</v>
      </c>
      <c r="F4895" s="30">
        <v>0</v>
      </c>
      <c r="G4895" s="17">
        <v>82.42</v>
      </c>
      <c r="H4895" s="17">
        <f t="shared" si="152"/>
        <v>0</v>
      </c>
      <c r="I4895" s="17">
        <f t="shared" si="153"/>
        <v>0</v>
      </c>
      <c r="J4895" s="13" t="s">
        <v>5384</v>
      </c>
      <c r="K4895" s="37" t="str">
        <f>VLOOKUP(Tabela14[[#This Row],[CÓDIGO]],[1]fornnecedor!$A:$G,7,0)</f>
        <v>BASE DÁGUA</v>
      </c>
    </row>
    <row r="4896" spans="1:11" x14ac:dyDescent="0.3">
      <c r="A4896" s="15">
        <v>20855</v>
      </c>
      <c r="B4896" s="15" t="str">
        <f>VLOOKUP(Tabela14[[#This Row],[CÓDIGO]],[1]fornnecedor!$A:$E,5,0)</f>
        <v>AKZO NOBEL LTDA AUTO</v>
      </c>
      <c r="C4896" s="16" t="s">
        <v>1247</v>
      </c>
      <c r="D4896" s="16" t="s">
        <v>127</v>
      </c>
      <c r="E4896" s="22">
        <v>0</v>
      </c>
      <c r="F4896" s="30">
        <v>0</v>
      </c>
      <c r="G4896" s="17">
        <v>104.9</v>
      </c>
      <c r="H4896" s="17">
        <f t="shared" si="152"/>
        <v>0</v>
      </c>
      <c r="I4896" s="17">
        <f t="shared" si="153"/>
        <v>0</v>
      </c>
      <c r="J4896" s="13" t="s">
        <v>5384</v>
      </c>
      <c r="K4896" s="37" t="str">
        <f>VLOOKUP(Tabela14[[#This Row],[CÓDIGO]],[1]fornnecedor!$A:$G,7,0)</f>
        <v>BASE DÁGUA</v>
      </c>
    </row>
    <row r="4897" spans="1:11" x14ac:dyDescent="0.3">
      <c r="A4897" s="15">
        <v>20894</v>
      </c>
      <c r="B4897" s="15" t="str">
        <f>VLOOKUP(Tabela14[[#This Row],[CÓDIGO]],[1]fornnecedor!$A:$E,5,0)</f>
        <v>AKZO NOBEL LTDA AUTO</v>
      </c>
      <c r="C4897" s="16" t="s">
        <v>1248</v>
      </c>
      <c r="D4897" s="16" t="s">
        <v>127</v>
      </c>
      <c r="E4897" s="22">
        <v>0</v>
      </c>
      <c r="F4897" s="30">
        <v>0</v>
      </c>
      <c r="G4897" s="17">
        <v>175.69</v>
      </c>
      <c r="H4897" s="17">
        <f t="shared" si="152"/>
        <v>0</v>
      </c>
      <c r="I4897" s="17">
        <f t="shared" si="153"/>
        <v>0</v>
      </c>
      <c r="J4897" s="13" t="s">
        <v>5384</v>
      </c>
      <c r="K4897" s="37" t="str">
        <f>VLOOKUP(Tabela14[[#This Row],[CÓDIGO]],[1]fornnecedor!$A:$G,7,0)</f>
        <v>BASE DÁGUA</v>
      </c>
    </row>
    <row r="4898" spans="1:11" x14ac:dyDescent="0.3">
      <c r="A4898" s="15">
        <v>20895</v>
      </c>
      <c r="B4898" s="15" t="str">
        <f>VLOOKUP(Tabela14[[#This Row],[CÓDIGO]],[1]fornnecedor!$A:$E,5,0)</f>
        <v>AKZO NOBEL LTDA AUTO</v>
      </c>
      <c r="C4898" s="16" t="s">
        <v>1249</v>
      </c>
      <c r="D4898" s="16" t="s">
        <v>127</v>
      </c>
      <c r="E4898" s="22">
        <v>0</v>
      </c>
      <c r="F4898" s="30">
        <v>0</v>
      </c>
      <c r="G4898" s="17">
        <v>94.56</v>
      </c>
      <c r="H4898" s="17">
        <f t="shared" si="152"/>
        <v>0</v>
      </c>
      <c r="I4898" s="17">
        <f t="shared" si="153"/>
        <v>0</v>
      </c>
      <c r="J4898" s="13" t="s">
        <v>5384</v>
      </c>
      <c r="K4898" s="37" t="str">
        <f>VLOOKUP(Tabela14[[#This Row],[CÓDIGO]],[1]fornnecedor!$A:$G,7,0)</f>
        <v>BASE DÁGUA</v>
      </c>
    </row>
    <row r="4899" spans="1:11" x14ac:dyDescent="0.3">
      <c r="A4899" s="15">
        <v>20896</v>
      </c>
      <c r="B4899" s="15" t="str">
        <f>VLOOKUP(Tabela14[[#This Row],[CÓDIGO]],[1]fornnecedor!$A:$E,5,0)</f>
        <v>AKZO NOBEL LTDA AUTO</v>
      </c>
      <c r="C4899" s="16" t="s">
        <v>1250</v>
      </c>
      <c r="D4899" s="16" t="s">
        <v>127</v>
      </c>
      <c r="E4899" s="22">
        <v>0</v>
      </c>
      <c r="F4899" s="30">
        <v>0</v>
      </c>
      <c r="G4899" s="17">
        <v>96.94</v>
      </c>
      <c r="H4899" s="17">
        <f t="shared" si="152"/>
        <v>0</v>
      </c>
      <c r="I4899" s="17">
        <f t="shared" si="153"/>
        <v>0</v>
      </c>
      <c r="J4899" s="13" t="s">
        <v>5384</v>
      </c>
      <c r="K4899" s="37" t="str">
        <f>VLOOKUP(Tabela14[[#This Row],[CÓDIGO]],[1]fornnecedor!$A:$G,7,0)</f>
        <v>BASE DÁGUA</v>
      </c>
    </row>
    <row r="4900" spans="1:11" x14ac:dyDescent="0.3">
      <c r="A4900" s="15">
        <v>20897</v>
      </c>
      <c r="B4900" s="15" t="str">
        <f>VLOOKUP(Tabela14[[#This Row],[CÓDIGO]],[1]fornnecedor!$A:$E,5,0)</f>
        <v>AKZO NOBEL LTDA AUTO</v>
      </c>
      <c r="C4900" s="16" t="s">
        <v>1251</v>
      </c>
      <c r="D4900" s="16" t="s">
        <v>127</v>
      </c>
      <c r="E4900" s="22">
        <v>0</v>
      </c>
      <c r="F4900" s="30">
        <v>0</v>
      </c>
      <c r="G4900" s="17">
        <v>90.36</v>
      </c>
      <c r="H4900" s="17">
        <f t="shared" si="152"/>
        <v>0</v>
      </c>
      <c r="I4900" s="17">
        <f t="shared" si="153"/>
        <v>0</v>
      </c>
      <c r="J4900" s="13" t="s">
        <v>5384</v>
      </c>
      <c r="K4900" s="37" t="str">
        <f>VLOOKUP(Tabela14[[#This Row],[CÓDIGO]],[1]fornnecedor!$A:$G,7,0)</f>
        <v>BASE DÁGUA</v>
      </c>
    </row>
    <row r="4901" spans="1:11" x14ac:dyDescent="0.3">
      <c r="A4901" s="15">
        <v>20899</v>
      </c>
      <c r="B4901" s="15" t="str">
        <f>VLOOKUP(Tabela14[[#This Row],[CÓDIGO]],[1]fornnecedor!$A:$E,5,0)</f>
        <v>AKZO NOBEL LTDA AUTO</v>
      </c>
      <c r="C4901" s="16" t="s">
        <v>1252</v>
      </c>
      <c r="D4901" s="16" t="s">
        <v>127</v>
      </c>
      <c r="E4901" s="22">
        <v>0</v>
      </c>
      <c r="F4901" s="30">
        <v>0</v>
      </c>
      <c r="G4901" s="17">
        <v>165.47</v>
      </c>
      <c r="H4901" s="17">
        <f t="shared" si="152"/>
        <v>0</v>
      </c>
      <c r="I4901" s="17">
        <f t="shared" si="153"/>
        <v>0</v>
      </c>
      <c r="J4901" s="13" t="s">
        <v>5384</v>
      </c>
      <c r="K4901" s="37" t="str">
        <f>VLOOKUP(Tabela14[[#This Row],[CÓDIGO]],[1]fornnecedor!$A:$G,7,0)</f>
        <v>BASE DÁGUA</v>
      </c>
    </row>
    <row r="4902" spans="1:11" x14ac:dyDescent="0.3">
      <c r="A4902" s="15">
        <v>21103</v>
      </c>
      <c r="B4902" s="15" t="str">
        <f>VLOOKUP(Tabela14[[#This Row],[CÓDIGO]],[1]fornnecedor!$A:$E,5,0)</f>
        <v>AKZO NOBEL LTDA AUTO</v>
      </c>
      <c r="C4902" s="16" t="s">
        <v>1253</v>
      </c>
      <c r="D4902" s="16" t="s">
        <v>127</v>
      </c>
      <c r="E4902" s="22">
        <v>0</v>
      </c>
      <c r="F4902" s="30">
        <v>0</v>
      </c>
      <c r="G4902" s="17">
        <v>196.66</v>
      </c>
      <c r="H4902" s="17">
        <f t="shared" si="152"/>
        <v>0</v>
      </c>
      <c r="I4902" s="17">
        <f t="shared" si="153"/>
        <v>0</v>
      </c>
      <c r="J4902" s="13" t="s">
        <v>5384</v>
      </c>
      <c r="K4902" s="37" t="str">
        <f>VLOOKUP(Tabela14[[#This Row],[CÓDIGO]],[1]fornnecedor!$A:$G,7,0)</f>
        <v>BASE DÁGUA</v>
      </c>
    </row>
    <row r="4903" spans="1:11" x14ac:dyDescent="0.3">
      <c r="A4903" s="15">
        <v>21104</v>
      </c>
      <c r="B4903" s="15" t="str">
        <f>VLOOKUP(Tabela14[[#This Row],[CÓDIGO]],[1]fornnecedor!$A:$E,5,0)</f>
        <v>AKZO NOBEL LTDA AUTO</v>
      </c>
      <c r="C4903" s="16" t="s">
        <v>1254</v>
      </c>
      <c r="D4903" s="16" t="s">
        <v>127</v>
      </c>
      <c r="E4903" s="22">
        <v>0</v>
      </c>
      <c r="F4903" s="30">
        <v>0</v>
      </c>
      <c r="G4903" s="17">
        <v>135.99</v>
      </c>
      <c r="H4903" s="17">
        <f t="shared" si="152"/>
        <v>0</v>
      </c>
      <c r="I4903" s="17">
        <f t="shared" si="153"/>
        <v>0</v>
      </c>
      <c r="J4903" s="13" t="s">
        <v>5384</v>
      </c>
      <c r="K4903" s="37" t="str">
        <f>VLOOKUP(Tabela14[[#This Row],[CÓDIGO]],[1]fornnecedor!$A:$G,7,0)</f>
        <v>BASE DÁGUA</v>
      </c>
    </row>
    <row r="4904" spans="1:11" x14ac:dyDescent="0.3">
      <c r="A4904" s="15">
        <v>21105</v>
      </c>
      <c r="B4904" s="15" t="str">
        <f>VLOOKUP(Tabela14[[#This Row],[CÓDIGO]],[1]fornnecedor!$A:$E,5,0)</f>
        <v>AKZO NOBEL LTDA AUTO</v>
      </c>
      <c r="C4904" s="16" t="s">
        <v>1255</v>
      </c>
      <c r="D4904" s="16" t="s">
        <v>127</v>
      </c>
      <c r="E4904" s="22">
        <v>0</v>
      </c>
      <c r="F4904" s="30">
        <v>0</v>
      </c>
      <c r="G4904" s="17">
        <v>128.49</v>
      </c>
      <c r="H4904" s="17">
        <f t="shared" si="152"/>
        <v>0</v>
      </c>
      <c r="I4904" s="17">
        <f t="shared" si="153"/>
        <v>0</v>
      </c>
      <c r="J4904" s="13" t="s">
        <v>5384</v>
      </c>
      <c r="K4904" s="37" t="str">
        <f>VLOOKUP(Tabela14[[#This Row],[CÓDIGO]],[1]fornnecedor!$A:$G,7,0)</f>
        <v>BASE DÁGUA</v>
      </c>
    </row>
    <row r="4905" spans="1:11" x14ac:dyDescent="0.3">
      <c r="A4905" s="15">
        <v>20900</v>
      </c>
      <c r="B4905" s="15" t="str">
        <f>VLOOKUP(Tabela14[[#This Row],[CÓDIGO]],[1]fornnecedor!$A:$E,5,0)</f>
        <v>AKZO NOBEL LTDA AUTO</v>
      </c>
      <c r="C4905" s="16" t="s">
        <v>1256</v>
      </c>
      <c r="D4905" s="16" t="s">
        <v>127</v>
      </c>
      <c r="E4905" s="22">
        <v>0</v>
      </c>
      <c r="F4905" s="30">
        <v>0</v>
      </c>
      <c r="G4905" s="17">
        <v>87.55</v>
      </c>
      <c r="H4905" s="17">
        <f t="shared" si="152"/>
        <v>0</v>
      </c>
      <c r="I4905" s="17">
        <f t="shared" si="153"/>
        <v>0</v>
      </c>
      <c r="J4905" s="13" t="s">
        <v>5384</v>
      </c>
      <c r="K4905" s="37" t="str">
        <f>VLOOKUP(Tabela14[[#This Row],[CÓDIGO]],[1]fornnecedor!$A:$G,7,0)</f>
        <v>BASE DÁGUA</v>
      </c>
    </row>
    <row r="4906" spans="1:11" x14ac:dyDescent="0.3">
      <c r="A4906" s="15">
        <v>20889</v>
      </c>
      <c r="B4906" s="15" t="str">
        <f>VLOOKUP(Tabela14[[#This Row],[CÓDIGO]],[1]fornnecedor!$A:$E,5,0)</f>
        <v>AKZO NOBEL LTDA AUTO</v>
      </c>
      <c r="C4906" s="16" t="s">
        <v>1257</v>
      </c>
      <c r="D4906" s="16" t="s">
        <v>127</v>
      </c>
      <c r="E4906" s="22">
        <v>0</v>
      </c>
      <c r="F4906" s="30">
        <v>0</v>
      </c>
      <c r="G4906" s="17">
        <v>146.51</v>
      </c>
      <c r="H4906" s="17">
        <f t="shared" si="152"/>
        <v>0</v>
      </c>
      <c r="I4906" s="17">
        <f t="shared" si="153"/>
        <v>0</v>
      </c>
      <c r="J4906" s="13" t="s">
        <v>5384</v>
      </c>
      <c r="K4906" s="37" t="str">
        <f>VLOOKUP(Tabela14[[#This Row],[CÓDIGO]],[1]fornnecedor!$A:$G,7,0)</f>
        <v>BASE DÁGUA</v>
      </c>
    </row>
    <row r="4907" spans="1:11" x14ac:dyDescent="0.3">
      <c r="A4907" s="15">
        <v>20890</v>
      </c>
      <c r="B4907" s="15" t="str">
        <f>VLOOKUP(Tabela14[[#This Row],[CÓDIGO]],[1]fornnecedor!$A:$E,5,0)</f>
        <v>AKZO NOBEL LTDA AUTO</v>
      </c>
      <c r="C4907" s="16" t="s">
        <v>1258</v>
      </c>
      <c r="D4907" s="16" t="s">
        <v>127</v>
      </c>
      <c r="E4907" s="22">
        <v>0</v>
      </c>
      <c r="F4907" s="30">
        <v>0</v>
      </c>
      <c r="G4907" s="17">
        <v>150.19999999999999</v>
      </c>
      <c r="H4907" s="17">
        <f t="shared" si="152"/>
        <v>0</v>
      </c>
      <c r="I4907" s="17">
        <f t="shared" si="153"/>
        <v>0</v>
      </c>
      <c r="J4907" s="13" t="s">
        <v>5384</v>
      </c>
      <c r="K4907" s="37" t="str">
        <f>VLOOKUP(Tabela14[[#This Row],[CÓDIGO]],[1]fornnecedor!$A:$G,7,0)</f>
        <v>BASE DÁGUA</v>
      </c>
    </row>
    <row r="4908" spans="1:11" x14ac:dyDescent="0.3">
      <c r="A4908" s="15">
        <v>20901</v>
      </c>
      <c r="B4908" s="15" t="str">
        <f>VLOOKUP(Tabela14[[#This Row],[CÓDIGO]],[1]fornnecedor!$A:$E,5,0)</f>
        <v>AKZO NOBEL LTDA AUTO</v>
      </c>
      <c r="C4908" s="16" t="s">
        <v>1259</v>
      </c>
      <c r="D4908" s="16" t="s">
        <v>127</v>
      </c>
      <c r="E4908" s="22">
        <v>0</v>
      </c>
      <c r="F4908" s="30">
        <v>0</v>
      </c>
      <c r="G4908" s="17">
        <v>168.95</v>
      </c>
      <c r="H4908" s="17">
        <f t="shared" si="152"/>
        <v>0</v>
      </c>
      <c r="I4908" s="17">
        <f t="shared" si="153"/>
        <v>0</v>
      </c>
      <c r="J4908" s="13" t="s">
        <v>5384</v>
      </c>
      <c r="K4908" s="37" t="str">
        <f>VLOOKUP(Tabela14[[#This Row],[CÓDIGO]],[1]fornnecedor!$A:$G,7,0)</f>
        <v>BASE DÁGUA</v>
      </c>
    </row>
    <row r="4909" spans="1:11" x14ac:dyDescent="0.3">
      <c r="A4909" s="15">
        <v>20903</v>
      </c>
      <c r="B4909" s="15" t="str">
        <f>VLOOKUP(Tabela14[[#This Row],[CÓDIGO]],[1]fornnecedor!$A:$E,5,0)</f>
        <v>AKZO NOBEL LTDA AUTO</v>
      </c>
      <c r="C4909" s="16" t="s">
        <v>1260</v>
      </c>
      <c r="D4909" s="16" t="s">
        <v>127</v>
      </c>
      <c r="E4909" s="22">
        <v>0</v>
      </c>
      <c r="F4909" s="30">
        <v>0</v>
      </c>
      <c r="G4909" s="17">
        <v>121.36</v>
      </c>
      <c r="H4909" s="17">
        <f t="shared" si="152"/>
        <v>0</v>
      </c>
      <c r="I4909" s="17">
        <f t="shared" si="153"/>
        <v>0</v>
      </c>
      <c r="J4909" s="13" t="s">
        <v>5384</v>
      </c>
      <c r="K4909" s="37" t="str">
        <f>VLOOKUP(Tabela14[[#This Row],[CÓDIGO]],[1]fornnecedor!$A:$G,7,0)</f>
        <v>BASE DÁGUA</v>
      </c>
    </row>
    <row r="4910" spans="1:11" x14ac:dyDescent="0.3">
      <c r="A4910" s="15">
        <v>20904</v>
      </c>
      <c r="B4910" s="15" t="str">
        <f>VLOOKUP(Tabela14[[#This Row],[CÓDIGO]],[1]fornnecedor!$A:$E,5,0)</f>
        <v>AKZO NOBEL LTDA AUTO</v>
      </c>
      <c r="C4910" s="16" t="s">
        <v>1261</v>
      </c>
      <c r="D4910" s="16" t="s">
        <v>127</v>
      </c>
      <c r="E4910" s="22">
        <v>0</v>
      </c>
      <c r="F4910" s="30">
        <v>0</v>
      </c>
      <c r="G4910" s="17">
        <v>104.16</v>
      </c>
      <c r="H4910" s="17">
        <f t="shared" si="152"/>
        <v>0</v>
      </c>
      <c r="I4910" s="17">
        <f t="shared" si="153"/>
        <v>0</v>
      </c>
      <c r="J4910" s="13" t="s">
        <v>5384</v>
      </c>
      <c r="K4910" s="37" t="str">
        <f>VLOOKUP(Tabela14[[#This Row],[CÓDIGO]],[1]fornnecedor!$A:$G,7,0)</f>
        <v>BASE DÁGUA</v>
      </c>
    </row>
    <row r="4911" spans="1:11" x14ac:dyDescent="0.3">
      <c r="A4911" s="15">
        <v>20902</v>
      </c>
      <c r="B4911" s="15" t="str">
        <f>VLOOKUP(Tabela14[[#This Row],[CÓDIGO]],[1]fornnecedor!$A:$E,5,0)</f>
        <v>AKZO NOBEL LTDA AUTO</v>
      </c>
      <c r="C4911" s="16" t="s">
        <v>1262</v>
      </c>
      <c r="D4911" s="16" t="s">
        <v>127</v>
      </c>
      <c r="E4911" s="22">
        <v>0</v>
      </c>
      <c r="F4911" s="30">
        <v>0</v>
      </c>
      <c r="G4911" s="17">
        <v>129.69</v>
      </c>
      <c r="H4911" s="17">
        <f t="shared" si="152"/>
        <v>0</v>
      </c>
      <c r="I4911" s="17">
        <f t="shared" si="153"/>
        <v>0</v>
      </c>
      <c r="J4911" s="13" t="s">
        <v>5384</v>
      </c>
      <c r="K4911" s="37" t="str">
        <f>VLOOKUP(Tabela14[[#This Row],[CÓDIGO]],[1]fornnecedor!$A:$G,7,0)</f>
        <v>BASE DÁGUA</v>
      </c>
    </row>
    <row r="4912" spans="1:11" x14ac:dyDescent="0.3">
      <c r="A4912" s="15">
        <v>20905</v>
      </c>
      <c r="B4912" s="15" t="str">
        <f>VLOOKUP(Tabela14[[#This Row],[CÓDIGO]],[1]fornnecedor!$A:$E,5,0)</f>
        <v>AKZO NOBEL LTDA AUTO</v>
      </c>
      <c r="C4912" s="16" t="s">
        <v>1263</v>
      </c>
      <c r="D4912" s="16" t="s">
        <v>127</v>
      </c>
      <c r="E4912" s="22">
        <v>0</v>
      </c>
      <c r="F4912" s="30">
        <v>0</v>
      </c>
      <c r="G4912" s="17">
        <v>108.25</v>
      </c>
      <c r="H4912" s="17">
        <f t="shared" si="152"/>
        <v>0</v>
      </c>
      <c r="I4912" s="17">
        <f t="shared" si="153"/>
        <v>0</v>
      </c>
      <c r="J4912" s="13" t="s">
        <v>5384</v>
      </c>
      <c r="K4912" s="37" t="str">
        <f>VLOOKUP(Tabela14[[#This Row],[CÓDIGO]],[1]fornnecedor!$A:$G,7,0)</f>
        <v>BASE DÁGUA</v>
      </c>
    </row>
    <row r="4913" spans="1:11" x14ac:dyDescent="0.3">
      <c r="A4913" s="15">
        <v>20907</v>
      </c>
      <c r="B4913" s="15" t="str">
        <f>VLOOKUP(Tabela14[[#This Row],[CÓDIGO]],[1]fornnecedor!$A:$E,5,0)</f>
        <v>AKZO NOBEL LTDA AUTO</v>
      </c>
      <c r="C4913" s="16" t="s">
        <v>1264</v>
      </c>
      <c r="D4913" s="16" t="s">
        <v>127</v>
      </c>
      <c r="E4913" s="22">
        <v>0</v>
      </c>
      <c r="F4913" s="30">
        <v>0</v>
      </c>
      <c r="G4913" s="17">
        <v>121.55</v>
      </c>
      <c r="H4913" s="17">
        <f t="shared" si="152"/>
        <v>0</v>
      </c>
      <c r="I4913" s="17">
        <f t="shared" si="153"/>
        <v>0</v>
      </c>
      <c r="J4913" s="13" t="s">
        <v>5384</v>
      </c>
      <c r="K4913" s="37" t="str">
        <f>VLOOKUP(Tabela14[[#This Row],[CÓDIGO]],[1]fornnecedor!$A:$G,7,0)</f>
        <v>BASE DÁGUA</v>
      </c>
    </row>
    <row r="4914" spans="1:11" x14ac:dyDescent="0.3">
      <c r="A4914" s="15">
        <v>23659</v>
      </c>
      <c r="B4914" s="15" t="str">
        <f>VLOOKUP(Tabela14[[#This Row],[CÓDIGO]],[1]fornnecedor!$A:$E,5,0)</f>
        <v>AKZO NOBEL LTDA AUTO</v>
      </c>
      <c r="C4914" s="16" t="s">
        <v>1265</v>
      </c>
      <c r="D4914" s="16" t="s">
        <v>127</v>
      </c>
      <c r="E4914" s="22">
        <v>0</v>
      </c>
      <c r="F4914" s="30">
        <v>0</v>
      </c>
      <c r="G4914" s="17">
        <v>173.37</v>
      </c>
      <c r="H4914" s="17">
        <f t="shared" si="152"/>
        <v>0</v>
      </c>
      <c r="I4914" s="17">
        <f t="shared" si="153"/>
        <v>0</v>
      </c>
      <c r="J4914" s="13" t="s">
        <v>5384</v>
      </c>
      <c r="K4914" s="37" t="str">
        <f>VLOOKUP(Tabela14[[#This Row],[CÓDIGO]],[1]fornnecedor!$A:$G,7,0)</f>
        <v>BASE DÁGUA</v>
      </c>
    </row>
    <row r="4915" spans="1:11" x14ac:dyDescent="0.3">
      <c r="A4915" s="15">
        <v>20909</v>
      </c>
      <c r="B4915" s="15" t="str">
        <f>VLOOKUP(Tabela14[[#This Row],[CÓDIGO]],[1]fornnecedor!$A:$E,5,0)</f>
        <v>AKZO NOBEL LTDA AUTO</v>
      </c>
      <c r="C4915" s="16" t="s">
        <v>1266</v>
      </c>
      <c r="D4915" s="16" t="s">
        <v>127</v>
      </c>
      <c r="E4915" s="22">
        <v>0</v>
      </c>
      <c r="F4915" s="30">
        <v>0</v>
      </c>
      <c r="G4915" s="17">
        <v>72.41</v>
      </c>
      <c r="H4915" s="17">
        <f t="shared" si="152"/>
        <v>0</v>
      </c>
      <c r="I4915" s="17">
        <f t="shared" si="153"/>
        <v>0</v>
      </c>
      <c r="J4915" s="13" t="s">
        <v>5384</v>
      </c>
      <c r="K4915" s="37" t="str">
        <f>VLOOKUP(Tabela14[[#This Row],[CÓDIGO]],[1]fornnecedor!$A:$G,7,0)</f>
        <v>BASE DÁGUA</v>
      </c>
    </row>
    <row r="4916" spans="1:11" x14ac:dyDescent="0.3">
      <c r="A4916" s="15">
        <v>20910</v>
      </c>
      <c r="B4916" s="15" t="str">
        <f>VLOOKUP(Tabela14[[#This Row],[CÓDIGO]],[1]fornnecedor!$A:$E,5,0)</f>
        <v>AKZO NOBEL LTDA AUTO</v>
      </c>
      <c r="C4916" s="16" t="s">
        <v>1267</v>
      </c>
      <c r="D4916" s="16" t="s">
        <v>127</v>
      </c>
      <c r="E4916" s="22">
        <v>0</v>
      </c>
      <c r="F4916" s="30">
        <v>0</v>
      </c>
      <c r="G4916" s="17">
        <v>83.06</v>
      </c>
      <c r="H4916" s="17">
        <f t="shared" si="152"/>
        <v>0</v>
      </c>
      <c r="I4916" s="17">
        <f t="shared" si="153"/>
        <v>0</v>
      </c>
      <c r="J4916" s="13" t="s">
        <v>5384</v>
      </c>
      <c r="K4916" s="37" t="str">
        <f>VLOOKUP(Tabela14[[#This Row],[CÓDIGO]],[1]fornnecedor!$A:$G,7,0)</f>
        <v>BASE DÁGUA</v>
      </c>
    </row>
    <row r="4917" spans="1:11" x14ac:dyDescent="0.3">
      <c r="A4917" s="15">
        <v>20911</v>
      </c>
      <c r="B4917" s="15" t="str">
        <f>VLOOKUP(Tabela14[[#This Row],[CÓDIGO]],[1]fornnecedor!$A:$E,5,0)</f>
        <v>AKZO NOBEL LTDA AUTO</v>
      </c>
      <c r="C4917" s="16" t="s">
        <v>1268</v>
      </c>
      <c r="D4917" s="16" t="s">
        <v>127</v>
      </c>
      <c r="E4917" s="22">
        <v>0</v>
      </c>
      <c r="F4917" s="30">
        <v>0</v>
      </c>
      <c r="G4917" s="17">
        <v>80.650000000000006</v>
      </c>
      <c r="H4917" s="17">
        <f t="shared" si="152"/>
        <v>0</v>
      </c>
      <c r="I4917" s="17">
        <f t="shared" si="153"/>
        <v>0</v>
      </c>
      <c r="J4917" s="13" t="s">
        <v>5384</v>
      </c>
      <c r="K4917" s="37" t="str">
        <f>VLOOKUP(Tabela14[[#This Row],[CÓDIGO]],[1]fornnecedor!$A:$G,7,0)</f>
        <v>BASE DÁGUA</v>
      </c>
    </row>
    <row r="4918" spans="1:11" x14ac:dyDescent="0.3">
      <c r="A4918" s="15">
        <v>20856</v>
      </c>
      <c r="B4918" s="15" t="str">
        <f>VLOOKUP(Tabela14[[#This Row],[CÓDIGO]],[1]fornnecedor!$A:$E,5,0)</f>
        <v>AKZO NOBEL LTDA AUTO</v>
      </c>
      <c r="C4918" s="16" t="s">
        <v>1269</v>
      </c>
      <c r="D4918" s="16" t="s">
        <v>127</v>
      </c>
      <c r="E4918" s="22">
        <v>0</v>
      </c>
      <c r="F4918" s="30">
        <v>0</v>
      </c>
      <c r="G4918" s="17">
        <v>88.81</v>
      </c>
      <c r="H4918" s="17">
        <f t="shared" si="152"/>
        <v>0</v>
      </c>
      <c r="I4918" s="17">
        <f t="shared" si="153"/>
        <v>0</v>
      </c>
      <c r="J4918" s="13" t="s">
        <v>5384</v>
      </c>
      <c r="K4918" s="37" t="str">
        <f>VLOOKUP(Tabela14[[#This Row],[CÓDIGO]],[1]fornnecedor!$A:$G,7,0)</f>
        <v>BASE DÁGUA</v>
      </c>
    </row>
    <row r="4919" spans="1:11" x14ac:dyDescent="0.3">
      <c r="A4919" s="15">
        <v>20863</v>
      </c>
      <c r="B4919" s="15" t="str">
        <f>VLOOKUP(Tabela14[[#This Row],[CÓDIGO]],[1]fornnecedor!$A:$E,5,0)</f>
        <v>AKZO NOBEL LTDA AUTO</v>
      </c>
      <c r="C4919" s="16" t="s">
        <v>1270</v>
      </c>
      <c r="D4919" s="16" t="s">
        <v>127</v>
      </c>
      <c r="E4919" s="22">
        <v>0</v>
      </c>
      <c r="F4919" s="30">
        <v>0</v>
      </c>
      <c r="G4919" s="17">
        <v>116.08</v>
      </c>
      <c r="H4919" s="17">
        <f t="shared" si="152"/>
        <v>0</v>
      </c>
      <c r="I4919" s="17">
        <f t="shared" si="153"/>
        <v>0</v>
      </c>
      <c r="J4919" s="13" t="s">
        <v>5384</v>
      </c>
      <c r="K4919" s="37" t="str">
        <f>VLOOKUP(Tabela14[[#This Row],[CÓDIGO]],[1]fornnecedor!$A:$G,7,0)</f>
        <v>BASE DÁGUA</v>
      </c>
    </row>
    <row r="4920" spans="1:11" x14ac:dyDescent="0.3">
      <c r="A4920" s="15">
        <v>21317</v>
      </c>
      <c r="B4920" s="15" t="str">
        <f>VLOOKUP(Tabela14[[#This Row],[CÓDIGO]],[1]fornnecedor!$A:$E,5,0)</f>
        <v>AKZO NOBEL LTDA AUTO</v>
      </c>
      <c r="C4920" s="16" t="s">
        <v>1271</v>
      </c>
      <c r="D4920" s="16" t="s">
        <v>127</v>
      </c>
      <c r="E4920" s="22">
        <v>0</v>
      </c>
      <c r="F4920" s="30">
        <v>0</v>
      </c>
      <c r="G4920" s="17">
        <v>237.12</v>
      </c>
      <c r="H4920" s="17">
        <f t="shared" si="152"/>
        <v>0</v>
      </c>
      <c r="I4920" s="17">
        <f t="shared" si="153"/>
        <v>0</v>
      </c>
      <c r="J4920" s="13" t="s">
        <v>5384</v>
      </c>
      <c r="K4920" s="37" t="str">
        <f>VLOOKUP(Tabela14[[#This Row],[CÓDIGO]],[1]fornnecedor!$A:$G,7,0)</f>
        <v>BASE DÁGUA</v>
      </c>
    </row>
    <row r="4921" spans="1:11" x14ac:dyDescent="0.3">
      <c r="A4921" s="15">
        <v>20868</v>
      </c>
      <c r="B4921" s="15" t="str">
        <f>VLOOKUP(Tabela14[[#This Row],[CÓDIGO]],[1]fornnecedor!$A:$E,5,0)</f>
        <v>AKZO NOBEL LTDA AUTO</v>
      </c>
      <c r="C4921" s="16" t="s">
        <v>1272</v>
      </c>
      <c r="D4921" s="16" t="s">
        <v>127</v>
      </c>
      <c r="E4921" s="22">
        <v>0</v>
      </c>
      <c r="F4921" s="30">
        <v>0</v>
      </c>
      <c r="G4921" s="17">
        <v>86.94</v>
      </c>
      <c r="H4921" s="17">
        <f t="shared" si="152"/>
        <v>0</v>
      </c>
      <c r="I4921" s="17">
        <f t="shared" si="153"/>
        <v>0</v>
      </c>
      <c r="J4921" s="13" t="s">
        <v>5384</v>
      </c>
      <c r="K4921" s="37" t="str">
        <f>VLOOKUP(Tabela14[[#This Row],[CÓDIGO]],[1]fornnecedor!$A:$G,7,0)</f>
        <v>BASE DÁGUA</v>
      </c>
    </row>
    <row r="4922" spans="1:11" x14ac:dyDescent="0.3">
      <c r="A4922" s="15">
        <v>20869</v>
      </c>
      <c r="B4922" s="15" t="str">
        <f>VLOOKUP(Tabela14[[#This Row],[CÓDIGO]],[1]fornnecedor!$A:$E,5,0)</f>
        <v>AKZO NOBEL LTDA AUTO</v>
      </c>
      <c r="C4922" s="16" t="s">
        <v>1273</v>
      </c>
      <c r="D4922" s="16" t="s">
        <v>127</v>
      </c>
      <c r="E4922" s="22">
        <v>0</v>
      </c>
      <c r="F4922" s="30">
        <v>0</v>
      </c>
      <c r="G4922" s="17">
        <v>88.74</v>
      </c>
      <c r="H4922" s="17">
        <f t="shared" si="152"/>
        <v>0</v>
      </c>
      <c r="I4922" s="17">
        <f t="shared" si="153"/>
        <v>0</v>
      </c>
      <c r="J4922" s="13" t="s">
        <v>5384</v>
      </c>
      <c r="K4922" s="37" t="str">
        <f>VLOOKUP(Tabela14[[#This Row],[CÓDIGO]],[1]fornnecedor!$A:$G,7,0)</f>
        <v>BASE DÁGUA</v>
      </c>
    </row>
    <row r="4923" spans="1:11" x14ac:dyDescent="0.3">
      <c r="A4923" s="15">
        <v>20870</v>
      </c>
      <c r="B4923" s="15" t="str">
        <f>VLOOKUP(Tabela14[[#This Row],[CÓDIGO]],[1]fornnecedor!$A:$E,5,0)</f>
        <v>AKZO NOBEL LTDA AUTO</v>
      </c>
      <c r="C4923" s="16" t="s">
        <v>1274</v>
      </c>
      <c r="D4923" s="16" t="s">
        <v>127</v>
      </c>
      <c r="E4923" s="22">
        <v>0</v>
      </c>
      <c r="F4923" s="30">
        <v>0</v>
      </c>
      <c r="G4923" s="17">
        <v>105.24</v>
      </c>
      <c r="H4923" s="17">
        <f t="shared" si="152"/>
        <v>0</v>
      </c>
      <c r="I4923" s="17">
        <f t="shared" si="153"/>
        <v>0</v>
      </c>
      <c r="J4923" s="13" t="s">
        <v>5384</v>
      </c>
      <c r="K4923" s="37" t="str">
        <f>VLOOKUP(Tabela14[[#This Row],[CÓDIGO]],[1]fornnecedor!$A:$G,7,0)</f>
        <v>BASE DÁGUA</v>
      </c>
    </row>
    <row r="4924" spans="1:11" x14ac:dyDescent="0.3">
      <c r="A4924" s="15">
        <v>24346</v>
      </c>
      <c r="B4924" s="15" t="str">
        <f>VLOOKUP(Tabela14[[#This Row],[CÓDIGO]],[1]fornnecedor!$A:$E,5,0)</f>
        <v>AKZO NOBEL LTDA AUTO</v>
      </c>
      <c r="C4924" s="16" t="s">
        <v>1275</v>
      </c>
      <c r="D4924" s="16" t="s">
        <v>127</v>
      </c>
      <c r="E4924" s="22">
        <v>0</v>
      </c>
      <c r="F4924" s="30">
        <v>0</v>
      </c>
      <c r="G4924" s="17">
        <v>152.16</v>
      </c>
      <c r="H4924" s="17">
        <f t="shared" si="152"/>
        <v>0</v>
      </c>
      <c r="I4924" s="17">
        <f t="shared" si="153"/>
        <v>0</v>
      </c>
      <c r="J4924" s="13" t="s">
        <v>5384</v>
      </c>
      <c r="K4924" s="37" t="str">
        <f>VLOOKUP(Tabela14[[#This Row],[CÓDIGO]],[1]fornnecedor!$A:$G,7,0)</f>
        <v>BASE DÁGUA</v>
      </c>
    </row>
    <row r="4925" spans="1:11" x14ac:dyDescent="0.3">
      <c r="A4925" s="15">
        <v>20873</v>
      </c>
      <c r="B4925" s="15" t="str">
        <f>VLOOKUP(Tabela14[[#This Row],[CÓDIGO]],[1]fornnecedor!$A:$E,5,0)</f>
        <v>AKZO NOBEL LTDA AUTO</v>
      </c>
      <c r="C4925" s="16" t="s">
        <v>1276</v>
      </c>
      <c r="D4925" s="16" t="s">
        <v>127</v>
      </c>
      <c r="E4925" s="22">
        <v>0</v>
      </c>
      <c r="F4925" s="30">
        <v>0</v>
      </c>
      <c r="G4925" s="17">
        <v>194.47</v>
      </c>
      <c r="H4925" s="17">
        <f t="shared" si="152"/>
        <v>0</v>
      </c>
      <c r="I4925" s="17">
        <f t="shared" si="153"/>
        <v>0</v>
      </c>
      <c r="J4925" s="13" t="s">
        <v>5384</v>
      </c>
      <c r="K4925" s="37" t="str">
        <f>VLOOKUP(Tabela14[[#This Row],[CÓDIGO]],[1]fornnecedor!$A:$G,7,0)</f>
        <v>BASE DÁGUA</v>
      </c>
    </row>
    <row r="4926" spans="1:11" x14ac:dyDescent="0.3">
      <c r="A4926" s="15">
        <v>20874</v>
      </c>
      <c r="B4926" s="15" t="str">
        <f>VLOOKUP(Tabela14[[#This Row],[CÓDIGO]],[1]fornnecedor!$A:$E,5,0)</f>
        <v>AKZO NOBEL LTDA AUTO</v>
      </c>
      <c r="C4926" s="16" t="s">
        <v>1277</v>
      </c>
      <c r="D4926" s="16" t="s">
        <v>127</v>
      </c>
      <c r="E4926" s="22">
        <v>0</v>
      </c>
      <c r="F4926" s="30">
        <v>0</v>
      </c>
      <c r="G4926" s="17">
        <v>60.71</v>
      </c>
      <c r="H4926" s="17">
        <f t="shared" si="152"/>
        <v>0</v>
      </c>
      <c r="I4926" s="17">
        <f t="shared" si="153"/>
        <v>0</v>
      </c>
      <c r="J4926" s="13" t="s">
        <v>5384</v>
      </c>
      <c r="K4926" s="37" t="str">
        <f>VLOOKUP(Tabela14[[#This Row],[CÓDIGO]],[1]fornnecedor!$A:$G,7,0)</f>
        <v>BASE DÁGUA</v>
      </c>
    </row>
    <row r="4927" spans="1:11" x14ac:dyDescent="0.3">
      <c r="A4927" s="15">
        <v>20875</v>
      </c>
      <c r="B4927" s="15" t="str">
        <f>VLOOKUP(Tabela14[[#This Row],[CÓDIGO]],[1]fornnecedor!$A:$E,5,0)</f>
        <v>AKZO NOBEL LTDA AUTO</v>
      </c>
      <c r="C4927" s="16" t="s">
        <v>1278</v>
      </c>
      <c r="D4927" s="16" t="s">
        <v>127</v>
      </c>
      <c r="E4927" s="22">
        <v>0</v>
      </c>
      <c r="F4927" s="30">
        <v>0</v>
      </c>
      <c r="G4927" s="17">
        <v>110.2</v>
      </c>
      <c r="H4927" s="17">
        <f t="shared" si="152"/>
        <v>0</v>
      </c>
      <c r="I4927" s="17">
        <f t="shared" si="153"/>
        <v>0</v>
      </c>
      <c r="J4927" s="13" t="s">
        <v>5384</v>
      </c>
      <c r="K4927" s="37" t="str">
        <f>VLOOKUP(Tabela14[[#This Row],[CÓDIGO]],[1]fornnecedor!$A:$G,7,0)</f>
        <v>BASE DÁGUA</v>
      </c>
    </row>
    <row r="4928" spans="1:11" x14ac:dyDescent="0.3">
      <c r="A4928" s="15">
        <v>20877</v>
      </c>
      <c r="B4928" s="15" t="str">
        <f>VLOOKUP(Tabela14[[#This Row],[CÓDIGO]],[1]fornnecedor!$A:$E,5,0)</f>
        <v>AKZO NOBEL LTDA AUTO</v>
      </c>
      <c r="C4928" s="16" t="s">
        <v>1279</v>
      </c>
      <c r="D4928" s="16" t="s">
        <v>127</v>
      </c>
      <c r="E4928" s="22">
        <v>0</v>
      </c>
      <c r="F4928" s="30">
        <v>0</v>
      </c>
      <c r="G4928" s="17">
        <v>106.23</v>
      </c>
      <c r="H4928" s="17">
        <f t="shared" si="152"/>
        <v>0</v>
      </c>
      <c r="I4928" s="17">
        <f t="shared" si="153"/>
        <v>0</v>
      </c>
      <c r="J4928" s="13" t="s">
        <v>5384</v>
      </c>
      <c r="K4928" s="37" t="str">
        <f>VLOOKUP(Tabela14[[#This Row],[CÓDIGO]],[1]fornnecedor!$A:$G,7,0)</f>
        <v>BASE DÁGUA</v>
      </c>
    </row>
    <row r="4929" spans="1:11" x14ac:dyDescent="0.3">
      <c r="A4929" s="15">
        <v>20878</v>
      </c>
      <c r="B4929" s="15" t="str">
        <f>VLOOKUP(Tabela14[[#This Row],[CÓDIGO]],[1]fornnecedor!$A:$E,5,0)</f>
        <v>AKZO NOBEL LTDA AUTO</v>
      </c>
      <c r="C4929" s="16" t="s">
        <v>1280</v>
      </c>
      <c r="D4929" s="16" t="s">
        <v>127</v>
      </c>
      <c r="E4929" s="22">
        <v>0</v>
      </c>
      <c r="F4929" s="30">
        <v>0</v>
      </c>
      <c r="G4929" s="17">
        <v>136.97</v>
      </c>
      <c r="H4929" s="17">
        <f t="shared" ref="H4929:H4992" si="154">G4929*E4929</f>
        <v>0</v>
      </c>
      <c r="I4929" s="17">
        <f t="shared" ref="I4929:I4992" si="155">G4929*F4929</f>
        <v>0</v>
      </c>
      <c r="J4929" s="13" t="s">
        <v>5384</v>
      </c>
      <c r="K4929" s="37" t="str">
        <f>VLOOKUP(Tabela14[[#This Row],[CÓDIGO]],[1]fornnecedor!$A:$G,7,0)</f>
        <v>BASE DÁGUA</v>
      </c>
    </row>
    <row r="4930" spans="1:11" x14ac:dyDescent="0.3">
      <c r="A4930" s="15">
        <v>20879</v>
      </c>
      <c r="B4930" s="15" t="str">
        <f>VLOOKUP(Tabela14[[#This Row],[CÓDIGO]],[1]fornnecedor!$A:$E,5,0)</f>
        <v>AKZO NOBEL LTDA AUTO</v>
      </c>
      <c r="C4930" s="16" t="s">
        <v>1281</v>
      </c>
      <c r="D4930" s="16" t="s">
        <v>127</v>
      </c>
      <c r="E4930" s="22">
        <v>0</v>
      </c>
      <c r="F4930" s="30">
        <v>0</v>
      </c>
      <c r="G4930" s="17">
        <v>83.44</v>
      </c>
      <c r="H4930" s="17">
        <f t="shared" si="154"/>
        <v>0</v>
      </c>
      <c r="I4930" s="17">
        <f t="shared" si="155"/>
        <v>0</v>
      </c>
      <c r="J4930" s="13" t="s">
        <v>5384</v>
      </c>
      <c r="K4930" s="37" t="str">
        <f>VLOOKUP(Tabela14[[#This Row],[CÓDIGO]],[1]fornnecedor!$A:$G,7,0)</f>
        <v>BASE DÁGUA</v>
      </c>
    </row>
    <row r="4931" spans="1:11" x14ac:dyDescent="0.3">
      <c r="A4931" s="15">
        <v>20880</v>
      </c>
      <c r="B4931" s="15" t="str">
        <f>VLOOKUP(Tabela14[[#This Row],[CÓDIGO]],[1]fornnecedor!$A:$E,5,0)</f>
        <v>AKZO NOBEL LTDA AUTO</v>
      </c>
      <c r="C4931" s="16" t="s">
        <v>1282</v>
      </c>
      <c r="D4931" s="16" t="s">
        <v>127</v>
      </c>
      <c r="E4931" s="22">
        <v>0</v>
      </c>
      <c r="F4931" s="30">
        <v>0</v>
      </c>
      <c r="G4931" s="17">
        <v>79.95</v>
      </c>
      <c r="H4931" s="17">
        <f t="shared" si="154"/>
        <v>0</v>
      </c>
      <c r="I4931" s="17">
        <f t="shared" si="155"/>
        <v>0</v>
      </c>
      <c r="J4931" s="13" t="s">
        <v>5384</v>
      </c>
      <c r="K4931" s="37" t="str">
        <f>VLOOKUP(Tabela14[[#This Row],[CÓDIGO]],[1]fornnecedor!$A:$G,7,0)</f>
        <v>BASE DÁGUA</v>
      </c>
    </row>
    <row r="4932" spans="1:11" x14ac:dyDescent="0.3">
      <c r="A4932" s="15">
        <v>20881</v>
      </c>
      <c r="B4932" s="15" t="str">
        <f>VLOOKUP(Tabela14[[#This Row],[CÓDIGO]],[1]fornnecedor!$A:$E,5,0)</f>
        <v>AKZO NOBEL LTDA AUTO</v>
      </c>
      <c r="C4932" s="16" t="s">
        <v>1283</v>
      </c>
      <c r="D4932" s="16" t="s">
        <v>127</v>
      </c>
      <c r="E4932" s="22">
        <v>0</v>
      </c>
      <c r="F4932" s="30">
        <v>0</v>
      </c>
      <c r="G4932" s="17">
        <v>236.25</v>
      </c>
      <c r="H4932" s="17">
        <f t="shared" si="154"/>
        <v>0</v>
      </c>
      <c r="I4932" s="17">
        <f t="shared" si="155"/>
        <v>0</v>
      </c>
      <c r="J4932" s="13" t="s">
        <v>5384</v>
      </c>
      <c r="K4932" s="37" t="str">
        <f>VLOOKUP(Tabela14[[#This Row],[CÓDIGO]],[1]fornnecedor!$A:$G,7,0)</f>
        <v>BASE DÁGUA</v>
      </c>
    </row>
    <row r="4933" spans="1:11" x14ac:dyDescent="0.3">
      <c r="A4933" s="15">
        <v>21101</v>
      </c>
      <c r="B4933" s="15" t="str">
        <f>VLOOKUP(Tabela14[[#This Row],[CÓDIGO]],[1]fornnecedor!$A:$E,5,0)</f>
        <v>AKZO NOBEL LTDA AUTO</v>
      </c>
      <c r="C4933" s="16" t="s">
        <v>1284</v>
      </c>
      <c r="D4933" s="16" t="s">
        <v>127</v>
      </c>
      <c r="E4933" s="22">
        <v>0</v>
      </c>
      <c r="F4933" s="30">
        <v>0</v>
      </c>
      <c r="G4933" s="17">
        <v>88.75</v>
      </c>
      <c r="H4933" s="17">
        <f t="shared" si="154"/>
        <v>0</v>
      </c>
      <c r="I4933" s="17">
        <f t="shared" si="155"/>
        <v>0</v>
      </c>
      <c r="J4933" s="13" t="s">
        <v>5384</v>
      </c>
      <c r="K4933" s="37" t="str">
        <f>VLOOKUP(Tabela14[[#This Row],[CÓDIGO]],[1]fornnecedor!$A:$G,7,0)</f>
        <v>BASE DÁGUA</v>
      </c>
    </row>
    <row r="4934" spans="1:11" x14ac:dyDescent="0.3">
      <c r="A4934" s="15">
        <v>20882</v>
      </c>
      <c r="B4934" s="15" t="str">
        <f>VLOOKUP(Tabela14[[#This Row],[CÓDIGO]],[1]fornnecedor!$A:$E,5,0)</f>
        <v>AKZO NOBEL LTDA AUTO</v>
      </c>
      <c r="C4934" s="16" t="s">
        <v>1285</v>
      </c>
      <c r="D4934" s="16" t="s">
        <v>127</v>
      </c>
      <c r="E4934" s="22">
        <v>0</v>
      </c>
      <c r="F4934" s="30">
        <v>0</v>
      </c>
      <c r="G4934" s="17">
        <v>98.34</v>
      </c>
      <c r="H4934" s="17">
        <f t="shared" si="154"/>
        <v>0</v>
      </c>
      <c r="I4934" s="17">
        <f t="shared" si="155"/>
        <v>0</v>
      </c>
      <c r="J4934" s="13" t="s">
        <v>5384</v>
      </c>
      <c r="K4934" s="37" t="str">
        <f>VLOOKUP(Tabela14[[#This Row],[CÓDIGO]],[1]fornnecedor!$A:$G,7,0)</f>
        <v>BASE DÁGUA</v>
      </c>
    </row>
    <row r="4935" spans="1:11" x14ac:dyDescent="0.3">
      <c r="A4935" s="15">
        <v>20883</v>
      </c>
      <c r="B4935" s="15" t="str">
        <f>VLOOKUP(Tabela14[[#This Row],[CÓDIGO]],[1]fornnecedor!$A:$E,5,0)</f>
        <v>AKZO NOBEL LTDA AUTO</v>
      </c>
      <c r="C4935" s="16" t="s">
        <v>1286</v>
      </c>
      <c r="D4935" s="16" t="s">
        <v>127</v>
      </c>
      <c r="E4935" s="22">
        <v>0</v>
      </c>
      <c r="F4935" s="30">
        <v>0</v>
      </c>
      <c r="G4935" s="17">
        <v>90.53</v>
      </c>
      <c r="H4935" s="17">
        <f t="shared" si="154"/>
        <v>0</v>
      </c>
      <c r="I4935" s="17">
        <f t="shared" si="155"/>
        <v>0</v>
      </c>
      <c r="J4935" s="13" t="s">
        <v>5384</v>
      </c>
      <c r="K4935" s="37" t="str">
        <f>VLOOKUP(Tabela14[[#This Row],[CÓDIGO]],[1]fornnecedor!$A:$G,7,0)</f>
        <v>BASE DÁGUA</v>
      </c>
    </row>
    <row r="4936" spans="1:11" x14ac:dyDescent="0.3">
      <c r="A4936" s="15">
        <v>20912</v>
      </c>
      <c r="B4936" s="15" t="str">
        <f>VLOOKUP(Tabela14[[#This Row],[CÓDIGO]],[1]fornnecedor!$A:$E,5,0)</f>
        <v>AKZO NOBEL LTDA AUTO</v>
      </c>
      <c r="C4936" s="16" t="s">
        <v>1287</v>
      </c>
      <c r="D4936" s="16" t="s">
        <v>127</v>
      </c>
      <c r="E4936" s="22">
        <v>0</v>
      </c>
      <c r="F4936" s="30">
        <v>0</v>
      </c>
      <c r="G4936" s="17">
        <v>208.75</v>
      </c>
      <c r="H4936" s="17">
        <f t="shared" si="154"/>
        <v>0</v>
      </c>
      <c r="I4936" s="17">
        <f t="shared" si="155"/>
        <v>0</v>
      </c>
      <c r="J4936" s="13" t="s">
        <v>5384</v>
      </c>
      <c r="K4936" s="37" t="str">
        <f>VLOOKUP(Tabela14[[#This Row],[CÓDIGO]],[1]fornnecedor!$A:$G,7,0)</f>
        <v>BASE DÁGUA</v>
      </c>
    </row>
    <row r="4937" spans="1:11" x14ac:dyDescent="0.3">
      <c r="A4937" s="15">
        <v>20891</v>
      </c>
      <c r="B4937" s="15" t="str">
        <f>VLOOKUP(Tabela14[[#This Row],[CÓDIGO]],[1]fornnecedor!$A:$E,5,0)</f>
        <v>AKZO NOBEL LTDA AUTO</v>
      </c>
      <c r="C4937" s="16" t="s">
        <v>1288</v>
      </c>
      <c r="D4937" s="16" t="s">
        <v>127</v>
      </c>
      <c r="E4937" s="22">
        <v>0</v>
      </c>
      <c r="F4937" s="30">
        <v>0</v>
      </c>
      <c r="G4937" s="17">
        <v>230.8</v>
      </c>
      <c r="H4937" s="17">
        <f t="shared" si="154"/>
        <v>0</v>
      </c>
      <c r="I4937" s="17">
        <f t="shared" si="155"/>
        <v>0</v>
      </c>
      <c r="J4937" s="13" t="s">
        <v>5384</v>
      </c>
      <c r="K4937" s="37" t="str">
        <f>VLOOKUP(Tabela14[[#This Row],[CÓDIGO]],[1]fornnecedor!$A:$G,7,0)</f>
        <v>BASE DÁGUA</v>
      </c>
    </row>
    <row r="4938" spans="1:11" x14ac:dyDescent="0.3">
      <c r="A4938" s="15">
        <v>20914</v>
      </c>
      <c r="B4938" s="15" t="str">
        <f>VLOOKUP(Tabela14[[#This Row],[CÓDIGO]],[1]fornnecedor!$A:$E,5,0)</f>
        <v>AKZO NOBEL LTDA AUTO</v>
      </c>
      <c r="C4938" s="16" t="s">
        <v>1289</v>
      </c>
      <c r="D4938" s="16" t="s">
        <v>127</v>
      </c>
      <c r="E4938" s="22">
        <v>0</v>
      </c>
      <c r="F4938" s="30">
        <v>0</v>
      </c>
      <c r="G4938" s="17">
        <v>380.28</v>
      </c>
      <c r="H4938" s="17">
        <f t="shared" si="154"/>
        <v>0</v>
      </c>
      <c r="I4938" s="17">
        <f t="shared" si="155"/>
        <v>0</v>
      </c>
      <c r="J4938" s="13" t="s">
        <v>5384</v>
      </c>
      <c r="K4938" s="37" t="str">
        <f>VLOOKUP(Tabela14[[#This Row],[CÓDIGO]],[1]fornnecedor!$A:$G,7,0)</f>
        <v>BASE DÁGUA</v>
      </c>
    </row>
    <row r="4939" spans="1:11" x14ac:dyDescent="0.3">
      <c r="A4939" s="15">
        <v>20916</v>
      </c>
      <c r="B4939" s="15" t="str">
        <f>VLOOKUP(Tabela14[[#This Row],[CÓDIGO]],[1]fornnecedor!$A:$E,5,0)</f>
        <v>AKZO NOBEL LTDA AUTO</v>
      </c>
      <c r="C4939" s="16" t="s">
        <v>1290</v>
      </c>
      <c r="D4939" s="16" t="s">
        <v>127</v>
      </c>
      <c r="E4939" s="22">
        <v>0</v>
      </c>
      <c r="F4939" s="30">
        <v>0</v>
      </c>
      <c r="G4939" s="17">
        <v>260.49</v>
      </c>
      <c r="H4939" s="17">
        <f t="shared" si="154"/>
        <v>0</v>
      </c>
      <c r="I4939" s="17">
        <f t="shared" si="155"/>
        <v>0</v>
      </c>
      <c r="J4939" s="13" t="s">
        <v>5384</v>
      </c>
      <c r="K4939" s="37" t="str">
        <f>VLOOKUP(Tabela14[[#This Row],[CÓDIGO]],[1]fornnecedor!$A:$G,7,0)</f>
        <v>BASE DÁGUA</v>
      </c>
    </row>
    <row r="4940" spans="1:11" x14ac:dyDescent="0.3">
      <c r="A4940" s="15">
        <v>21108</v>
      </c>
      <c r="B4940" s="15" t="str">
        <f>VLOOKUP(Tabela14[[#This Row],[CÓDIGO]],[1]fornnecedor!$A:$E,5,0)</f>
        <v>AKZO NOBEL LTDA AUTO</v>
      </c>
      <c r="C4940" s="16" t="s">
        <v>1291</v>
      </c>
      <c r="D4940" s="16" t="s">
        <v>127</v>
      </c>
      <c r="E4940" s="22">
        <v>0</v>
      </c>
      <c r="F4940" s="30">
        <v>0</v>
      </c>
      <c r="G4940" s="17">
        <v>519.86</v>
      </c>
      <c r="H4940" s="17">
        <f t="shared" si="154"/>
        <v>0</v>
      </c>
      <c r="I4940" s="17">
        <f t="shared" si="155"/>
        <v>0</v>
      </c>
      <c r="J4940" s="13" t="s">
        <v>5384</v>
      </c>
      <c r="K4940" s="37" t="str">
        <f>VLOOKUP(Tabela14[[#This Row],[CÓDIGO]],[1]fornnecedor!$A:$G,7,0)</f>
        <v>BASE DÁGUA</v>
      </c>
    </row>
    <row r="4941" spans="1:11" x14ac:dyDescent="0.3">
      <c r="A4941" s="15">
        <v>20885</v>
      </c>
      <c r="B4941" s="15" t="str">
        <f>VLOOKUP(Tabela14[[#This Row],[CÓDIGO]],[1]fornnecedor!$A:$E,5,0)</f>
        <v>AKZO NOBEL LTDA AUTO</v>
      </c>
      <c r="C4941" s="16" t="s">
        <v>1292</v>
      </c>
      <c r="D4941" s="16" t="s">
        <v>127</v>
      </c>
      <c r="E4941" s="22">
        <v>0</v>
      </c>
      <c r="F4941" s="30">
        <v>0</v>
      </c>
      <c r="G4941" s="17">
        <v>195.86</v>
      </c>
      <c r="H4941" s="17">
        <f t="shared" si="154"/>
        <v>0</v>
      </c>
      <c r="I4941" s="17">
        <f t="shared" si="155"/>
        <v>0</v>
      </c>
      <c r="J4941" s="13" t="s">
        <v>5384</v>
      </c>
      <c r="K4941" s="37" t="str">
        <f>VLOOKUP(Tabela14[[#This Row],[CÓDIGO]],[1]fornnecedor!$A:$G,7,0)</f>
        <v>BASE DÁGUA</v>
      </c>
    </row>
    <row r="4942" spans="1:11" x14ac:dyDescent="0.3">
      <c r="A4942" s="15">
        <v>20886</v>
      </c>
      <c r="B4942" s="15" t="str">
        <f>VLOOKUP(Tabela14[[#This Row],[CÓDIGO]],[1]fornnecedor!$A:$E,5,0)</f>
        <v>AKZO NOBEL LTDA AUTO</v>
      </c>
      <c r="C4942" s="16" t="s">
        <v>1293</v>
      </c>
      <c r="D4942" s="16" t="s">
        <v>127</v>
      </c>
      <c r="E4942" s="22">
        <v>0</v>
      </c>
      <c r="F4942" s="30">
        <v>0</v>
      </c>
      <c r="G4942" s="17">
        <v>123.89</v>
      </c>
      <c r="H4942" s="17">
        <f t="shared" si="154"/>
        <v>0</v>
      </c>
      <c r="I4942" s="17">
        <f t="shared" si="155"/>
        <v>0</v>
      </c>
      <c r="J4942" s="13" t="s">
        <v>5384</v>
      </c>
      <c r="K4942" s="37" t="str">
        <f>VLOOKUP(Tabela14[[#This Row],[CÓDIGO]],[1]fornnecedor!$A:$G,7,0)</f>
        <v>BASE DÁGUA</v>
      </c>
    </row>
    <row r="4943" spans="1:11" x14ac:dyDescent="0.3">
      <c r="A4943" s="15">
        <v>20893</v>
      </c>
      <c r="B4943" s="15" t="str">
        <f>VLOOKUP(Tabela14[[#This Row],[CÓDIGO]],[1]fornnecedor!$A:$E,5,0)</f>
        <v>AKZO NOBEL LTDA AUTO</v>
      </c>
      <c r="C4943" s="16" t="s">
        <v>1294</v>
      </c>
      <c r="D4943" s="16" t="s">
        <v>127</v>
      </c>
      <c r="E4943" s="22">
        <v>0</v>
      </c>
      <c r="F4943" s="30">
        <v>0</v>
      </c>
      <c r="G4943" s="17">
        <v>119.81</v>
      </c>
      <c r="H4943" s="17">
        <f t="shared" si="154"/>
        <v>0</v>
      </c>
      <c r="I4943" s="17">
        <f t="shared" si="155"/>
        <v>0</v>
      </c>
      <c r="J4943" s="13" t="s">
        <v>5384</v>
      </c>
      <c r="K4943" s="37" t="str">
        <f>VLOOKUP(Tabela14[[#This Row],[CÓDIGO]],[1]fornnecedor!$A:$G,7,0)</f>
        <v>BASE DÁGUA</v>
      </c>
    </row>
    <row r="4944" spans="1:11" x14ac:dyDescent="0.3">
      <c r="A4944" s="15">
        <v>22239</v>
      </c>
      <c r="B4944" s="15" t="str">
        <f>VLOOKUP(Tabela14[[#This Row],[CÓDIGO]],[1]fornnecedor!$A:$E,5,0)</f>
        <v>AKZO NOBEL LTDA</v>
      </c>
      <c r="C4944" s="16" t="s">
        <v>1295</v>
      </c>
      <c r="D4944" s="16" t="s">
        <v>454</v>
      </c>
      <c r="E4944" s="22">
        <v>0</v>
      </c>
      <c r="F4944" s="30">
        <v>0</v>
      </c>
      <c r="G4944" s="17">
        <v>2322.5500000000002</v>
      </c>
      <c r="H4944" s="17">
        <f t="shared" si="154"/>
        <v>0</v>
      </c>
      <c r="I4944" s="17">
        <f t="shared" si="155"/>
        <v>0</v>
      </c>
      <c r="J4944" s="13" t="s">
        <v>5384</v>
      </c>
      <c r="K4944" s="37" t="str">
        <f>VLOOKUP(Tabela14[[#This Row],[CÓDIGO]],[1]fornnecedor!$A:$G,7,0)</f>
        <v>APLICADORES / ADAPTADORES / ENGATES / SUPORTES</v>
      </c>
    </row>
    <row r="4945" spans="1:11" x14ac:dyDescent="0.3">
      <c r="A4945" s="15">
        <v>23982</v>
      </c>
      <c r="B4945" s="15" t="str">
        <f>VLOOKUP(Tabela14[[#This Row],[CÓDIGO]],[1]fornnecedor!$A:$E,5,0)</f>
        <v>SKYLACK TINTAS E VERNIZES LTDA</v>
      </c>
      <c r="C4945" s="16" t="s">
        <v>1295</v>
      </c>
      <c r="D4945" s="16" t="s">
        <v>1114</v>
      </c>
      <c r="E4945" s="22">
        <v>0</v>
      </c>
      <c r="F4945" s="30">
        <v>-2</v>
      </c>
      <c r="G4945" s="17">
        <v>0</v>
      </c>
      <c r="H4945" s="17">
        <f t="shared" si="154"/>
        <v>0</v>
      </c>
      <c r="I4945" s="17">
        <f t="shared" si="155"/>
        <v>0</v>
      </c>
      <c r="J4945" s="13" t="s">
        <v>5384</v>
      </c>
      <c r="K4945" s="37" t="str">
        <f>VLOOKUP(Tabela14[[#This Row],[CÓDIGO]],[1]fornnecedor!$A:$G,7,0)</f>
        <v>OUTRAS FERRAMENTAS / EQUIPAMENTOS</v>
      </c>
    </row>
    <row r="4946" spans="1:11" x14ac:dyDescent="0.3">
      <c r="A4946" s="15">
        <v>23559</v>
      </c>
      <c r="B4946" s="15" t="str">
        <f>VLOOKUP(Tabela14[[#This Row],[CÓDIGO]],[1]fornnecedor!$A:$E,5,0)</f>
        <v>AKZO NOBEL LTDA AUTO</v>
      </c>
      <c r="C4946" s="16" t="s">
        <v>1296</v>
      </c>
      <c r="D4946" s="16" t="s">
        <v>103</v>
      </c>
      <c r="E4946" s="22">
        <v>0</v>
      </c>
      <c r="F4946" s="30">
        <v>0</v>
      </c>
      <c r="G4946" s="17">
        <v>0</v>
      </c>
      <c r="H4946" s="17">
        <f t="shared" si="154"/>
        <v>0</v>
      </c>
      <c r="I4946" s="17">
        <f t="shared" si="155"/>
        <v>0</v>
      </c>
      <c r="J4946" s="13" t="s">
        <v>5384</v>
      </c>
      <c r="K4946" s="37" t="str">
        <f>VLOOKUP(Tabela14[[#This Row],[CÓDIGO]],[1]fornnecedor!$A:$G,7,0)</f>
        <v>APLICADORES / ADAPTADORES / ENGATES / SUPORTES</v>
      </c>
    </row>
    <row r="4947" spans="1:11" x14ac:dyDescent="0.3">
      <c r="A4947" s="15">
        <v>23981</v>
      </c>
      <c r="B4947" s="15" t="str">
        <f>VLOOKUP(Tabela14[[#This Row],[CÓDIGO]],[1]fornnecedor!$A:$E,5,0)</f>
        <v>SKYLACK TINTAS E VERNIZES LTDA</v>
      </c>
      <c r="C4947" s="16" t="s">
        <v>1297</v>
      </c>
      <c r="D4947" s="16" t="s">
        <v>1114</v>
      </c>
      <c r="E4947" s="22">
        <v>0</v>
      </c>
      <c r="F4947" s="30">
        <v>-3</v>
      </c>
      <c r="G4947" s="17">
        <v>0</v>
      </c>
      <c r="H4947" s="17">
        <f t="shared" si="154"/>
        <v>0</v>
      </c>
      <c r="I4947" s="17">
        <f t="shared" si="155"/>
        <v>0</v>
      </c>
      <c r="J4947" s="13" t="s">
        <v>5384</v>
      </c>
      <c r="K4947" s="37" t="str">
        <f>VLOOKUP(Tabela14[[#This Row],[CÓDIGO]],[1]fornnecedor!$A:$G,7,0)</f>
        <v>OUTRAS FERRAMENTAS / EQUIPAMENTOS</v>
      </c>
    </row>
    <row r="4948" spans="1:11" x14ac:dyDescent="0.3">
      <c r="A4948" s="15">
        <v>24215</v>
      </c>
      <c r="B4948" s="15" t="str">
        <f>VLOOKUP(Tabela14[[#This Row],[CÓDIGO]],[1]fornnecedor!$A:$E,5,0)</f>
        <v>UTILER - UTILIDADES DE LEITURA E ESCRITA LTDA</v>
      </c>
      <c r="C4948" s="16" t="s">
        <v>1298</v>
      </c>
      <c r="D4948" s="16" t="s">
        <v>857</v>
      </c>
      <c r="E4948" s="22">
        <v>0</v>
      </c>
      <c r="F4948" s="30">
        <v>0</v>
      </c>
      <c r="G4948" s="17">
        <v>0</v>
      </c>
      <c r="H4948" s="17">
        <f t="shared" si="154"/>
        <v>0</v>
      </c>
      <c r="I4948" s="17">
        <f t="shared" si="155"/>
        <v>0</v>
      </c>
      <c r="J4948" s="13" t="s">
        <v>5384</v>
      </c>
      <c r="K4948" s="37" t="str">
        <f>VLOOKUP(Tabela14[[#This Row],[CÓDIGO]],[1]fornnecedor!$A:$G,7,0)</f>
        <v>GRUPO CONVERSAO</v>
      </c>
    </row>
    <row r="4949" spans="1:11" x14ac:dyDescent="0.3">
      <c r="A4949" s="15">
        <v>85214</v>
      </c>
      <c r="B4949" s="15" t="str">
        <f>VLOOKUP(Tabela14[[#This Row],[CÓDIGO]],[1]fornnecedor!$A:$E,5,0)</f>
        <v>CAPITAL ATACADISTA DA CONSTRUCAO LTDA</v>
      </c>
      <c r="C4949" s="16" t="s">
        <v>1299</v>
      </c>
      <c r="D4949" s="16" t="s">
        <v>1132</v>
      </c>
      <c r="E4949" s="22">
        <v>0</v>
      </c>
      <c r="F4949" s="30">
        <v>0</v>
      </c>
      <c r="G4949" s="17">
        <v>430.29</v>
      </c>
      <c r="H4949" s="17">
        <f t="shared" si="154"/>
        <v>0</v>
      </c>
      <c r="I4949" s="17">
        <f t="shared" si="155"/>
        <v>0</v>
      </c>
      <c r="J4949" s="13" t="s">
        <v>5384</v>
      </c>
      <c r="K4949" s="37" t="str">
        <f>VLOOKUP(Tabela14[[#This Row],[CÓDIGO]],[1]fornnecedor!$A:$G,7,0)</f>
        <v>TINTA PARA PISO</v>
      </c>
    </row>
    <row r="4950" spans="1:11" x14ac:dyDescent="0.3">
      <c r="A4950" s="15">
        <v>85215</v>
      </c>
      <c r="B4950" s="15" t="str">
        <f>VLOOKUP(Tabela14[[#This Row],[CÓDIGO]],[1]fornnecedor!$A:$E,5,0)</f>
        <v>CAPITAL ATACADISTA DA CONSTRUCAO LTDA</v>
      </c>
      <c r="C4950" s="16" t="s">
        <v>1300</v>
      </c>
      <c r="D4950" s="16" t="s">
        <v>1132</v>
      </c>
      <c r="E4950" s="22">
        <v>0</v>
      </c>
      <c r="F4950" s="30">
        <v>0</v>
      </c>
      <c r="G4950" s="17">
        <v>222.11</v>
      </c>
      <c r="H4950" s="17">
        <f t="shared" si="154"/>
        <v>0</v>
      </c>
      <c r="I4950" s="17">
        <f t="shared" si="155"/>
        <v>0</v>
      </c>
      <c r="J4950" s="13" t="s">
        <v>5384</v>
      </c>
      <c r="K4950" s="37" t="str">
        <f>VLOOKUP(Tabela14[[#This Row],[CÓDIGO]],[1]fornnecedor!$A:$G,7,0)</f>
        <v>TINTA PARA PISO</v>
      </c>
    </row>
    <row r="4951" spans="1:11" x14ac:dyDescent="0.3">
      <c r="A4951" s="15">
        <v>87088</v>
      </c>
      <c r="B4951" s="15" t="str">
        <f>VLOOKUP(Tabela14[[#This Row],[CÓDIGO]],[1]fornnecedor!$A:$E,5,0)</f>
        <v>3M DO BRASIL LTDA</v>
      </c>
      <c r="C4951" s="16" t="s">
        <v>1301</v>
      </c>
      <c r="D4951" s="16" t="s">
        <v>366</v>
      </c>
      <c r="E4951" s="22">
        <v>0</v>
      </c>
      <c r="F4951" s="30">
        <v>0</v>
      </c>
      <c r="G4951" s="17">
        <v>0</v>
      </c>
      <c r="H4951" s="17">
        <f t="shared" si="154"/>
        <v>0</v>
      </c>
      <c r="I4951" s="17">
        <f t="shared" si="155"/>
        <v>0</v>
      </c>
      <c r="J4951" s="13" t="s">
        <v>5384</v>
      </c>
      <c r="K4951" s="37" t="str">
        <f>VLOOKUP(Tabela14[[#This Row],[CÓDIGO]],[1]fornnecedor!$A:$G,7,0)</f>
        <v>PISTOLAS</v>
      </c>
    </row>
    <row r="4952" spans="1:11" x14ac:dyDescent="0.3">
      <c r="A4952" s="15">
        <v>87051</v>
      </c>
      <c r="B4952" s="15" t="str">
        <f>VLOOKUP(Tabela14[[#This Row],[CÓDIGO]],[1]fornnecedor!$A:$E,5,0)</f>
        <v>3M DO BRASIL LTDA</v>
      </c>
      <c r="C4952" s="16" t="s">
        <v>1302</v>
      </c>
      <c r="D4952" s="16" t="s">
        <v>366</v>
      </c>
      <c r="E4952" s="22">
        <v>0</v>
      </c>
      <c r="F4952" s="30">
        <v>5</v>
      </c>
      <c r="G4952" s="17">
        <v>0</v>
      </c>
      <c r="H4952" s="17">
        <f t="shared" si="154"/>
        <v>0</v>
      </c>
      <c r="I4952" s="17">
        <f t="shared" si="155"/>
        <v>0</v>
      </c>
      <c r="J4952" s="13" t="s">
        <v>5384</v>
      </c>
      <c r="K4952" s="37" t="str">
        <f>VLOOKUP(Tabela14[[#This Row],[CÓDIGO]],[1]fornnecedor!$A:$G,7,0)</f>
        <v>PISTOLAS</v>
      </c>
    </row>
    <row r="4953" spans="1:11" x14ac:dyDescent="0.3">
      <c r="A4953" s="15">
        <v>87090</v>
      </c>
      <c r="B4953" s="15" t="str">
        <f>VLOOKUP(Tabela14[[#This Row],[CÓDIGO]],[1]fornnecedor!$A:$E,5,0)</f>
        <v>3M DO BRASIL LTDA</v>
      </c>
      <c r="C4953" s="16" t="s">
        <v>1304</v>
      </c>
      <c r="D4953" s="16" t="s">
        <v>366</v>
      </c>
      <c r="E4953" s="22">
        <v>0</v>
      </c>
      <c r="F4953" s="30">
        <v>0</v>
      </c>
      <c r="G4953" s="17">
        <v>0</v>
      </c>
      <c r="H4953" s="17">
        <f t="shared" si="154"/>
        <v>0</v>
      </c>
      <c r="I4953" s="17">
        <f t="shared" si="155"/>
        <v>0</v>
      </c>
      <c r="J4953" s="13" t="s">
        <v>5384</v>
      </c>
      <c r="K4953" s="37" t="str">
        <f>VLOOKUP(Tabela14[[#This Row],[CÓDIGO]],[1]fornnecedor!$A:$G,7,0)</f>
        <v>PISTOLAS</v>
      </c>
    </row>
    <row r="4954" spans="1:11" x14ac:dyDescent="0.3">
      <c r="A4954" s="15">
        <v>86976</v>
      </c>
      <c r="B4954" s="15" t="str">
        <f>VLOOKUP(Tabela14[[#This Row],[CÓDIGO]],[1]fornnecedor!$A:$E,5,0)</f>
        <v>IND DE PLASTICOS HERC LTDA</v>
      </c>
      <c r="C4954" s="16" t="s">
        <v>1305</v>
      </c>
      <c r="D4954" s="16" t="s">
        <v>1306</v>
      </c>
      <c r="E4954" s="22">
        <v>0</v>
      </c>
      <c r="F4954" s="30">
        <v>0</v>
      </c>
      <c r="G4954" s="17">
        <v>1.04</v>
      </c>
      <c r="H4954" s="17">
        <f t="shared" si="154"/>
        <v>0</v>
      </c>
      <c r="I4954" s="17">
        <f t="shared" si="155"/>
        <v>0</v>
      </c>
      <c r="J4954" s="13" t="s">
        <v>5384</v>
      </c>
      <c r="K4954" s="37" t="str">
        <f>VLOOKUP(Tabela14[[#This Row],[CÓDIGO]],[1]fornnecedor!$A:$G,7,0)</f>
        <v>TORNEIRA/DUCHA</v>
      </c>
    </row>
    <row r="4955" spans="1:11" x14ac:dyDescent="0.3">
      <c r="A4955" s="15">
        <v>23695</v>
      </c>
      <c r="B4955" s="15" t="str">
        <f>VLOOKUP(Tabela14[[#This Row],[CÓDIGO]],[1]fornnecedor!$A:$E,5,0)</f>
        <v>FORNECEDOR CONVERSAO</v>
      </c>
      <c r="C4955" s="16" t="s">
        <v>1307</v>
      </c>
      <c r="D4955" s="16" t="s">
        <v>454</v>
      </c>
      <c r="E4955" s="22">
        <v>0</v>
      </c>
      <c r="F4955" s="30">
        <v>0</v>
      </c>
      <c r="G4955" s="17">
        <v>0</v>
      </c>
      <c r="H4955" s="17">
        <f t="shared" si="154"/>
        <v>0</v>
      </c>
      <c r="I4955" s="17">
        <f t="shared" si="155"/>
        <v>0</v>
      </c>
      <c r="J4955" s="13" t="s">
        <v>5384</v>
      </c>
      <c r="K4955" s="37" t="str">
        <f>VLOOKUP(Tabela14[[#This Row],[CÓDIGO]],[1]fornnecedor!$A:$G,7,0)</f>
        <v>GRUPO CONVERSAO</v>
      </c>
    </row>
    <row r="4956" spans="1:11" x14ac:dyDescent="0.3">
      <c r="A4956" s="15">
        <v>23792</v>
      </c>
      <c r="B4956" s="15" t="str">
        <f>VLOOKUP(Tabela14[[#This Row],[CÓDIGO]],[1]fornnecedor!$A:$E,5,0)</f>
        <v>ETITEC SOLUCOES INTELIGENTES</v>
      </c>
      <c r="C4956" s="16" t="s">
        <v>1308</v>
      </c>
      <c r="D4956" s="16" t="s">
        <v>1309</v>
      </c>
      <c r="E4956" s="22">
        <v>0</v>
      </c>
      <c r="F4956" s="30">
        <v>0</v>
      </c>
      <c r="G4956" s="17">
        <v>0</v>
      </c>
      <c r="H4956" s="17">
        <f t="shared" si="154"/>
        <v>0</v>
      </c>
      <c r="I4956" s="17">
        <f t="shared" si="155"/>
        <v>0</v>
      </c>
      <c r="J4956" s="13" t="s">
        <v>5384</v>
      </c>
      <c r="K4956" s="37" t="str">
        <f>VLOOKUP(Tabela14[[#This Row],[CÓDIGO]],[1]fornnecedor!$A:$G,7,0)</f>
        <v>GRUPO CONVERSAO</v>
      </c>
    </row>
    <row r="4957" spans="1:11" x14ac:dyDescent="0.3">
      <c r="A4957" s="15">
        <v>83949</v>
      </c>
      <c r="B4957" s="15" t="str">
        <f>VLOOKUP(Tabela14[[#This Row],[CÓDIGO]],[1]fornnecedor!$A:$E,5,0)</f>
        <v>3M DO BRASIL LTDA</v>
      </c>
      <c r="C4957" s="16" t="s">
        <v>1310</v>
      </c>
      <c r="D4957" s="16" t="s">
        <v>366</v>
      </c>
      <c r="E4957" s="22">
        <v>0</v>
      </c>
      <c r="F4957" s="30">
        <v>4</v>
      </c>
      <c r="G4957" s="17">
        <v>0</v>
      </c>
      <c r="H4957" s="17">
        <f t="shared" si="154"/>
        <v>0</v>
      </c>
      <c r="I4957" s="17">
        <f t="shared" si="155"/>
        <v>0</v>
      </c>
      <c r="J4957" s="13" t="s">
        <v>5384</v>
      </c>
      <c r="K4957" s="37" t="str">
        <f>VLOOKUP(Tabela14[[#This Row],[CÓDIGO]],[1]fornnecedor!$A:$G,7,0)</f>
        <v>BOINAS PARA POLIMENTO</v>
      </c>
    </row>
    <row r="4958" spans="1:11" x14ac:dyDescent="0.3">
      <c r="A4958" s="15">
        <v>23545</v>
      </c>
      <c r="B4958" s="15" t="str">
        <f>VLOOKUP(Tabela14[[#This Row],[CÓDIGO]],[1]fornnecedor!$A:$E,5,0)</f>
        <v>LIMA &amp; PERGHER INDUSTRIAL E COMERCIO</v>
      </c>
      <c r="C4958" s="16" t="s">
        <v>1311</v>
      </c>
      <c r="D4958" s="16" t="s">
        <v>458</v>
      </c>
      <c r="E4958" s="22">
        <v>0</v>
      </c>
      <c r="F4958" s="30">
        <v>0</v>
      </c>
      <c r="G4958" s="17">
        <v>9.56</v>
      </c>
      <c r="H4958" s="17">
        <f t="shared" si="154"/>
        <v>0</v>
      </c>
      <c r="I4958" s="17">
        <f t="shared" si="155"/>
        <v>0</v>
      </c>
      <c r="J4958" s="13" t="s">
        <v>5384</v>
      </c>
      <c r="K4958" s="37" t="str">
        <f>VLOOKUP(Tabela14[[#This Row],[CÓDIGO]],[1]fornnecedor!$A:$G,7,0)</f>
        <v>GRUPO CONVERSAO</v>
      </c>
    </row>
    <row r="4959" spans="1:11" x14ac:dyDescent="0.3">
      <c r="A4959" s="15">
        <v>23553</v>
      </c>
      <c r="B4959" s="15" t="str">
        <f>VLOOKUP(Tabela14[[#This Row],[CÓDIGO]],[1]fornnecedor!$A:$E,5,0)</f>
        <v>DJF Comercial de Papelaria Ltda. - ME</v>
      </c>
      <c r="C4959" s="16" t="s">
        <v>1312</v>
      </c>
      <c r="D4959" s="16" t="s">
        <v>857</v>
      </c>
      <c r="E4959" s="22">
        <v>0</v>
      </c>
      <c r="F4959" s="30">
        <v>0</v>
      </c>
      <c r="G4959" s="17">
        <v>1.6</v>
      </c>
      <c r="H4959" s="17">
        <f t="shared" si="154"/>
        <v>0</v>
      </c>
      <c r="I4959" s="17">
        <f t="shared" si="155"/>
        <v>0</v>
      </c>
      <c r="J4959" s="13" t="s">
        <v>5384</v>
      </c>
      <c r="K4959" s="37" t="str">
        <f>VLOOKUP(Tabela14[[#This Row],[CÓDIGO]],[1]fornnecedor!$A:$G,7,0)</f>
        <v>GRUPO CONVERSAO</v>
      </c>
    </row>
    <row r="4960" spans="1:11" x14ac:dyDescent="0.3">
      <c r="A4960" s="15">
        <v>23625</v>
      </c>
      <c r="B4960" s="15" t="str">
        <f>VLOOKUP(Tabela14[[#This Row],[CÓDIGO]],[1]fornnecedor!$A:$E,5,0)</f>
        <v>COM.ALVORADA LIMPEZA E DESCARTAVEIS</v>
      </c>
      <c r="C4960" s="16" t="s">
        <v>1313</v>
      </c>
      <c r="D4960" s="16" t="s">
        <v>454</v>
      </c>
      <c r="E4960" s="22">
        <v>0</v>
      </c>
      <c r="F4960" s="31">
        <v>0</v>
      </c>
      <c r="G4960" s="17">
        <v>90.59</v>
      </c>
      <c r="H4960" s="17">
        <f t="shared" si="154"/>
        <v>0</v>
      </c>
      <c r="I4960" s="17">
        <f t="shared" si="155"/>
        <v>0</v>
      </c>
      <c r="J4960" s="13" t="s">
        <v>5384</v>
      </c>
      <c r="K4960" s="37" t="str">
        <f>VLOOKUP(Tabela14[[#This Row],[CÓDIGO]],[1]fornnecedor!$A:$G,7,0)</f>
        <v>EPI´S</v>
      </c>
    </row>
    <row r="4961" spans="1:11" x14ac:dyDescent="0.3">
      <c r="A4961" s="15">
        <v>23832</v>
      </c>
      <c r="B4961" s="15" t="str">
        <f>VLOOKUP(Tabela14[[#This Row],[CÓDIGO]],[1]fornnecedor!$A:$E,5,0)</f>
        <v>MARLUVAS EQUIPAMENTOS DE SEGURANÇA LTDA</v>
      </c>
      <c r="C4961" s="16" t="s">
        <v>1331</v>
      </c>
      <c r="D4961" s="16" t="s">
        <v>1315</v>
      </c>
      <c r="E4961" s="22">
        <v>0</v>
      </c>
      <c r="F4961" s="30">
        <v>0</v>
      </c>
      <c r="G4961" s="17">
        <v>57.58</v>
      </c>
      <c r="H4961" s="17">
        <f t="shared" si="154"/>
        <v>0</v>
      </c>
      <c r="I4961" s="17">
        <f t="shared" si="155"/>
        <v>0</v>
      </c>
      <c r="J4961" s="13" t="s">
        <v>5384</v>
      </c>
      <c r="K4961" s="37" t="str">
        <f>VLOOKUP(Tabela14[[#This Row],[CÓDIGO]],[1]fornnecedor!$A:$G,7,0)</f>
        <v>EPI´S</v>
      </c>
    </row>
    <row r="4962" spans="1:11" x14ac:dyDescent="0.3">
      <c r="A4962" s="15">
        <v>23834</v>
      </c>
      <c r="B4962" s="15" t="str">
        <f>VLOOKUP(Tabela14[[#This Row],[CÓDIGO]],[1]fornnecedor!$A:$E,5,0)</f>
        <v>MARLUVAS EQUIPAMENTOS DE SEGURANÇA LTDA</v>
      </c>
      <c r="C4962" s="16" t="s">
        <v>1338</v>
      </c>
      <c r="D4962" s="16" t="s">
        <v>1315</v>
      </c>
      <c r="E4962" s="22">
        <v>0</v>
      </c>
      <c r="F4962" s="30">
        <v>0</v>
      </c>
      <c r="G4962" s="17">
        <v>27.77</v>
      </c>
      <c r="H4962" s="17">
        <f t="shared" si="154"/>
        <v>0</v>
      </c>
      <c r="I4962" s="17">
        <f t="shared" si="155"/>
        <v>0</v>
      </c>
      <c r="J4962" s="13" t="s">
        <v>5384</v>
      </c>
      <c r="K4962" s="37" t="str">
        <f>VLOOKUP(Tabela14[[#This Row],[CÓDIGO]],[1]fornnecedor!$A:$G,7,0)</f>
        <v>EPI´S</v>
      </c>
    </row>
    <row r="4963" spans="1:11" x14ac:dyDescent="0.3">
      <c r="A4963" s="15">
        <v>24326</v>
      </c>
      <c r="B4963" s="15" t="str">
        <f>VLOOKUP(Tabela14[[#This Row],[CÓDIGO]],[1]fornnecedor!$A:$E,5,0)</f>
        <v>MARLUVAS EQUIPAMENTOS DE SEGURANÇA LTDA</v>
      </c>
      <c r="C4963" s="16" t="s">
        <v>1339</v>
      </c>
      <c r="D4963" s="16" t="s">
        <v>1315</v>
      </c>
      <c r="E4963" s="22">
        <v>0</v>
      </c>
      <c r="F4963" s="30">
        <v>0</v>
      </c>
      <c r="G4963" s="17">
        <v>125</v>
      </c>
      <c r="H4963" s="17">
        <f t="shared" si="154"/>
        <v>0</v>
      </c>
      <c r="I4963" s="17">
        <f t="shared" si="155"/>
        <v>0</v>
      </c>
      <c r="J4963" s="13" t="s">
        <v>5384</v>
      </c>
      <c r="K4963" s="37" t="str">
        <f>VLOOKUP(Tabela14[[#This Row],[CÓDIGO]],[1]fornnecedor!$A:$G,7,0)</f>
        <v>EPI´S</v>
      </c>
    </row>
    <row r="4964" spans="1:11" x14ac:dyDescent="0.3">
      <c r="A4964" s="15">
        <v>84393</v>
      </c>
      <c r="B4964" s="15" t="str">
        <f>VLOOKUP(Tabela14[[#This Row],[CÓDIGO]],[1]fornnecedor!$A:$E,5,0)</f>
        <v>MARLUVAS EQUIPAMENTOS DE SEGURANÇA LTDA</v>
      </c>
      <c r="C4964" s="16" t="s">
        <v>1340</v>
      </c>
      <c r="D4964" s="16" t="s">
        <v>1315</v>
      </c>
      <c r="E4964" s="22">
        <v>0</v>
      </c>
      <c r="F4964" s="30">
        <v>0</v>
      </c>
      <c r="G4964" s="17">
        <v>117</v>
      </c>
      <c r="H4964" s="17">
        <f t="shared" si="154"/>
        <v>0</v>
      </c>
      <c r="I4964" s="17">
        <f t="shared" si="155"/>
        <v>0</v>
      </c>
      <c r="J4964" s="13" t="s">
        <v>5384</v>
      </c>
      <c r="K4964" s="37" t="str">
        <f>VLOOKUP(Tabela14[[#This Row],[CÓDIGO]],[1]fornnecedor!$A:$G,7,0)</f>
        <v>EPI´S</v>
      </c>
    </row>
    <row r="4965" spans="1:11" x14ac:dyDescent="0.3">
      <c r="A4965" s="15">
        <v>24221</v>
      </c>
      <c r="B4965" s="15" t="str">
        <f>VLOOKUP(Tabela14[[#This Row],[CÓDIGO]],[1]fornnecedor!$A:$E,5,0)</f>
        <v>MARLUVAS EQUIPAMENTOS DE SEGURANÇA LTDA</v>
      </c>
      <c r="C4965" s="16" t="s">
        <v>2259</v>
      </c>
      <c r="D4965" s="16" t="s">
        <v>1315</v>
      </c>
      <c r="E4965" s="22">
        <v>0</v>
      </c>
      <c r="F4965" s="30">
        <v>0</v>
      </c>
      <c r="G4965" s="17">
        <v>92.54</v>
      </c>
      <c r="H4965" s="17">
        <f t="shared" si="154"/>
        <v>0</v>
      </c>
      <c r="I4965" s="17">
        <f t="shared" si="155"/>
        <v>0</v>
      </c>
      <c r="J4965" s="13" t="s">
        <v>5384</v>
      </c>
      <c r="K4965" s="37" t="str">
        <f>VLOOKUP(Tabela14[[#This Row],[CÓDIGO]],[1]fornnecedor!$A:$G,7,0)</f>
        <v>EPI´S</v>
      </c>
    </row>
    <row r="4966" spans="1:11" x14ac:dyDescent="0.3">
      <c r="A4966" s="15">
        <v>23814</v>
      </c>
      <c r="B4966" s="15" t="str">
        <f>VLOOKUP(Tabela14[[#This Row],[CÓDIGO]],[1]fornnecedor!$A:$E,5,0)</f>
        <v>MARLUVAS EQUIPAMENTOS DE SEGURANÇA LTDA</v>
      </c>
      <c r="C4966" s="16" t="s">
        <v>2260</v>
      </c>
      <c r="D4966" s="16" t="s">
        <v>1315</v>
      </c>
      <c r="E4966" s="22">
        <v>0</v>
      </c>
      <c r="F4966" s="30">
        <v>0</v>
      </c>
      <c r="G4966" s="17">
        <v>122.92</v>
      </c>
      <c r="H4966" s="17">
        <f t="shared" si="154"/>
        <v>0</v>
      </c>
      <c r="I4966" s="17">
        <f t="shared" si="155"/>
        <v>0</v>
      </c>
      <c r="J4966" s="13" t="s">
        <v>5384</v>
      </c>
      <c r="K4966" s="37" t="str">
        <f>VLOOKUP(Tabela14[[#This Row],[CÓDIGO]],[1]fornnecedor!$A:$G,7,0)</f>
        <v>EPI´S</v>
      </c>
    </row>
    <row r="4967" spans="1:11" x14ac:dyDescent="0.3">
      <c r="A4967" s="15">
        <v>23815</v>
      </c>
      <c r="B4967" s="15" t="str">
        <f>VLOOKUP(Tabela14[[#This Row],[CÓDIGO]],[1]fornnecedor!$A:$E,5,0)</f>
        <v>REDE EPI EQUIPAMENTOS DE SEGURANÇA LTDA</v>
      </c>
      <c r="C4967" s="16" t="s">
        <v>2261</v>
      </c>
      <c r="D4967" s="16" t="s">
        <v>1315</v>
      </c>
      <c r="E4967" s="22">
        <v>0</v>
      </c>
      <c r="F4967" s="30">
        <v>0</v>
      </c>
      <c r="G4967" s="17">
        <v>150</v>
      </c>
      <c r="H4967" s="17">
        <f t="shared" si="154"/>
        <v>0</v>
      </c>
      <c r="I4967" s="17">
        <f t="shared" si="155"/>
        <v>0</v>
      </c>
      <c r="J4967" s="13" t="s">
        <v>5384</v>
      </c>
      <c r="K4967" s="37" t="str">
        <f>VLOOKUP(Tabela14[[#This Row],[CÓDIGO]],[1]fornnecedor!$A:$G,7,0)</f>
        <v>EPI´S</v>
      </c>
    </row>
    <row r="4968" spans="1:11" x14ac:dyDescent="0.3">
      <c r="A4968" s="15">
        <v>23816</v>
      </c>
      <c r="B4968" s="15" t="str">
        <f>VLOOKUP(Tabela14[[#This Row],[CÓDIGO]],[1]fornnecedor!$A:$E,5,0)</f>
        <v>MARLUVAS EQUIPAMENTOS DE SEGURANÇA LTDA</v>
      </c>
      <c r="C4968" s="16" t="s">
        <v>2263</v>
      </c>
      <c r="D4968" s="16" t="s">
        <v>1315</v>
      </c>
      <c r="E4968" s="22">
        <v>0</v>
      </c>
      <c r="F4968" s="30">
        <v>0</v>
      </c>
      <c r="G4968" s="17">
        <v>117</v>
      </c>
      <c r="H4968" s="17">
        <f t="shared" si="154"/>
        <v>0</v>
      </c>
      <c r="I4968" s="17">
        <f t="shared" si="155"/>
        <v>0</v>
      </c>
      <c r="J4968" s="13" t="s">
        <v>5384</v>
      </c>
      <c r="K4968" s="37" t="str">
        <f>VLOOKUP(Tabela14[[#This Row],[CÓDIGO]],[1]fornnecedor!$A:$G,7,0)</f>
        <v>EPI´S</v>
      </c>
    </row>
    <row r="4969" spans="1:11" x14ac:dyDescent="0.3">
      <c r="A4969" s="15">
        <v>24323</v>
      </c>
      <c r="B4969" s="15" t="str">
        <f>VLOOKUP(Tabela14[[#This Row],[CÓDIGO]],[1]fornnecedor!$A:$E,5,0)</f>
        <v>MARLUVAS EQUIPAMENTOS DE SEGURANÇA LTDA</v>
      </c>
      <c r="C4969" s="16" t="s">
        <v>2264</v>
      </c>
      <c r="D4969" s="16" t="s">
        <v>1315</v>
      </c>
      <c r="E4969" s="22">
        <v>0</v>
      </c>
      <c r="F4969" s="30">
        <v>0</v>
      </c>
      <c r="G4969" s="17">
        <v>78.17</v>
      </c>
      <c r="H4969" s="17">
        <f t="shared" si="154"/>
        <v>0</v>
      </c>
      <c r="I4969" s="17">
        <f t="shared" si="155"/>
        <v>0</v>
      </c>
      <c r="J4969" s="13" t="s">
        <v>5384</v>
      </c>
      <c r="K4969" s="37" t="str">
        <f>VLOOKUP(Tabela14[[#This Row],[CÓDIGO]],[1]fornnecedor!$A:$G,7,0)</f>
        <v>EPI´S</v>
      </c>
    </row>
    <row r="4970" spans="1:11" x14ac:dyDescent="0.3">
      <c r="A4970" s="15">
        <v>24325</v>
      </c>
      <c r="B4970" s="15" t="str">
        <f>VLOOKUP(Tabela14[[#This Row],[CÓDIGO]],[1]fornnecedor!$A:$E,5,0)</f>
        <v>MARLUVAS EQUIPAMENTOS DE SEGURANÇA LTDA</v>
      </c>
      <c r="C4970" s="16" t="s">
        <v>2960</v>
      </c>
      <c r="D4970" s="16" t="s">
        <v>1315</v>
      </c>
      <c r="E4970" s="22">
        <v>0</v>
      </c>
      <c r="F4970" s="30">
        <v>0</v>
      </c>
      <c r="G4970" s="17">
        <v>94.24</v>
      </c>
      <c r="H4970" s="17">
        <f t="shared" si="154"/>
        <v>0</v>
      </c>
      <c r="I4970" s="17">
        <f t="shared" si="155"/>
        <v>0</v>
      </c>
      <c r="J4970" s="13" t="s">
        <v>5384</v>
      </c>
      <c r="K4970" s="37" t="str">
        <f>VLOOKUP(Tabela14[[#This Row],[CÓDIGO]],[1]fornnecedor!$A:$G,7,0)</f>
        <v>EPI´S</v>
      </c>
    </row>
    <row r="4971" spans="1:11" x14ac:dyDescent="0.3">
      <c r="A4971" s="15">
        <v>24324</v>
      </c>
      <c r="B4971" s="15" t="str">
        <f>VLOOKUP(Tabela14[[#This Row],[CÓDIGO]],[1]fornnecedor!$A:$E,5,0)</f>
        <v>MARLUVAS EQUIPAMENTOS DE SEGURANÇA LTDA</v>
      </c>
      <c r="C4971" s="16" t="s">
        <v>2966</v>
      </c>
      <c r="D4971" s="16" t="s">
        <v>1315</v>
      </c>
      <c r="E4971" s="22">
        <v>0</v>
      </c>
      <c r="F4971" s="30">
        <v>0</v>
      </c>
      <c r="G4971" s="17">
        <v>98.95</v>
      </c>
      <c r="H4971" s="17">
        <f t="shared" si="154"/>
        <v>0</v>
      </c>
      <c r="I4971" s="17">
        <f t="shared" si="155"/>
        <v>0</v>
      </c>
      <c r="J4971" s="13" t="s">
        <v>5384</v>
      </c>
      <c r="K4971" s="37" t="str">
        <f>VLOOKUP(Tabela14[[#This Row],[CÓDIGO]],[1]fornnecedor!$A:$G,7,0)</f>
        <v>EPI´S</v>
      </c>
    </row>
    <row r="4972" spans="1:11" x14ac:dyDescent="0.3">
      <c r="A4972" s="15">
        <v>83834</v>
      </c>
      <c r="B4972" s="15" t="str">
        <f>VLOOKUP(Tabela14[[#This Row],[CÓDIGO]],[1]fornnecedor!$A:$E,5,0)</f>
        <v>MARLUVAS EQUIPAMENTOS DE SEGURANÇA LTDA</v>
      </c>
      <c r="C4972" s="16" t="s">
        <v>2970</v>
      </c>
      <c r="D4972" s="16" t="s">
        <v>1315</v>
      </c>
      <c r="E4972" s="22">
        <v>0</v>
      </c>
      <c r="F4972" s="30">
        <v>0</v>
      </c>
      <c r="G4972" s="17">
        <v>108.47</v>
      </c>
      <c r="H4972" s="17">
        <f t="shared" si="154"/>
        <v>0</v>
      </c>
      <c r="I4972" s="17">
        <f t="shared" si="155"/>
        <v>0</v>
      </c>
      <c r="J4972" s="13" t="s">
        <v>5384</v>
      </c>
      <c r="K4972" s="37" t="str">
        <f>VLOOKUP(Tabela14[[#This Row],[CÓDIGO]],[1]fornnecedor!$A:$G,7,0)</f>
        <v>EPI´S</v>
      </c>
    </row>
    <row r="4973" spans="1:11" x14ac:dyDescent="0.3">
      <c r="A4973" s="15">
        <v>23825</v>
      </c>
      <c r="B4973" s="15" t="str">
        <f>VLOOKUP(Tabela14[[#This Row],[CÓDIGO]],[1]fornnecedor!$A:$E,5,0)</f>
        <v>MARLUVAS EQUIPAMENTOS DE SEGURANÇA LTDA</v>
      </c>
      <c r="C4973" s="16" t="s">
        <v>2976</v>
      </c>
      <c r="D4973" s="16" t="s">
        <v>1315</v>
      </c>
      <c r="E4973" s="22">
        <v>0</v>
      </c>
      <c r="F4973" s="30">
        <v>0</v>
      </c>
      <c r="G4973" s="17">
        <v>37.090000000000003</v>
      </c>
      <c r="H4973" s="17">
        <f t="shared" si="154"/>
        <v>0</v>
      </c>
      <c r="I4973" s="17">
        <f t="shared" si="155"/>
        <v>0</v>
      </c>
      <c r="J4973" s="13" t="s">
        <v>5384</v>
      </c>
      <c r="K4973" s="37" t="str">
        <f>VLOOKUP(Tabela14[[#This Row],[CÓDIGO]],[1]fornnecedor!$A:$G,7,0)</f>
        <v>EPI´S</v>
      </c>
    </row>
    <row r="4974" spans="1:11" x14ac:dyDescent="0.3">
      <c r="A4974" s="15">
        <v>23827</v>
      </c>
      <c r="B4974" s="15" t="str">
        <f>VLOOKUP(Tabela14[[#This Row],[CÓDIGO]],[1]fornnecedor!$A:$E,5,0)</f>
        <v>MARLUVAS EQUIPAMENTOS DE SEGURANÇA LTDA</v>
      </c>
      <c r="C4974" s="16" t="s">
        <v>3013</v>
      </c>
      <c r="D4974" s="16" t="s">
        <v>1315</v>
      </c>
      <c r="E4974" s="22">
        <v>0</v>
      </c>
      <c r="F4974" s="30">
        <v>0</v>
      </c>
      <c r="G4974" s="17">
        <v>65.900000000000006</v>
      </c>
      <c r="H4974" s="17">
        <f t="shared" si="154"/>
        <v>0</v>
      </c>
      <c r="I4974" s="17">
        <f t="shared" si="155"/>
        <v>0</v>
      </c>
      <c r="J4974" s="13" t="s">
        <v>5384</v>
      </c>
      <c r="K4974" s="37" t="str">
        <f>VLOOKUP(Tabela14[[#This Row],[CÓDIGO]],[1]fornnecedor!$A:$G,7,0)</f>
        <v>EPI´S</v>
      </c>
    </row>
    <row r="4975" spans="1:11" x14ac:dyDescent="0.3">
      <c r="A4975" s="15">
        <v>83996</v>
      </c>
      <c r="B4975" s="15" t="str">
        <f>VLOOKUP(Tabela14[[#This Row],[CÓDIGO]],[1]fornnecedor!$A:$E,5,0)</f>
        <v>MARLUVAS EQUIPAMENTOS DE SEGURANÇA LTDA</v>
      </c>
      <c r="C4975" s="16" t="s">
        <v>3028</v>
      </c>
      <c r="D4975" s="16" t="s">
        <v>1315</v>
      </c>
      <c r="E4975" s="22">
        <v>0</v>
      </c>
      <c r="F4975" s="30">
        <v>0</v>
      </c>
      <c r="G4975" s="17">
        <v>51</v>
      </c>
      <c r="H4975" s="17">
        <f t="shared" si="154"/>
        <v>0</v>
      </c>
      <c r="I4975" s="17">
        <f t="shared" si="155"/>
        <v>0</v>
      </c>
      <c r="J4975" s="13" t="s">
        <v>5384</v>
      </c>
      <c r="K4975" s="37" t="str">
        <f>VLOOKUP(Tabela14[[#This Row],[CÓDIGO]],[1]fornnecedor!$A:$G,7,0)</f>
        <v>EPI´S</v>
      </c>
    </row>
    <row r="4976" spans="1:11" x14ac:dyDescent="0.3">
      <c r="A4976" s="15">
        <v>23826</v>
      </c>
      <c r="B4976" s="15" t="str">
        <f>VLOOKUP(Tabela14[[#This Row],[CÓDIGO]],[1]fornnecedor!$A:$E,5,0)</f>
        <v>MARLUVAS EQUIPAMENTOS DE SEGURANÇA LTDA</v>
      </c>
      <c r="C4976" s="16" t="s">
        <v>3040</v>
      </c>
      <c r="D4976" s="16" t="s">
        <v>1315</v>
      </c>
      <c r="E4976" s="22">
        <v>0</v>
      </c>
      <c r="F4976" s="30">
        <v>0</v>
      </c>
      <c r="G4976" s="17">
        <v>114.4</v>
      </c>
      <c r="H4976" s="17">
        <f t="shared" si="154"/>
        <v>0</v>
      </c>
      <c r="I4976" s="17">
        <f t="shared" si="155"/>
        <v>0</v>
      </c>
      <c r="J4976" s="13" t="s">
        <v>5384</v>
      </c>
      <c r="K4976" s="37" t="str">
        <f>VLOOKUP(Tabela14[[#This Row],[CÓDIGO]],[1]fornnecedor!$A:$G,7,0)</f>
        <v>EPI´S</v>
      </c>
    </row>
    <row r="4977" spans="1:11" x14ac:dyDescent="0.3">
      <c r="A4977" s="15">
        <v>23828</v>
      </c>
      <c r="B4977" s="15" t="str">
        <f>VLOOKUP(Tabela14[[#This Row],[CÓDIGO]],[1]fornnecedor!$A:$E,5,0)</f>
        <v>MARLUVAS EQUIPAMENTOS DE SEGURANÇA LTDA</v>
      </c>
      <c r="C4977" s="16" t="s">
        <v>3078</v>
      </c>
      <c r="D4977" s="16" t="s">
        <v>1315</v>
      </c>
      <c r="E4977" s="22">
        <v>0</v>
      </c>
      <c r="F4977" s="30">
        <v>0</v>
      </c>
      <c r="G4977" s="17">
        <v>65.900000000000006</v>
      </c>
      <c r="H4977" s="17">
        <f t="shared" si="154"/>
        <v>0</v>
      </c>
      <c r="I4977" s="17">
        <f t="shared" si="155"/>
        <v>0</v>
      </c>
      <c r="J4977" s="13" t="s">
        <v>5384</v>
      </c>
      <c r="K4977" s="37" t="str">
        <f>VLOOKUP(Tabela14[[#This Row],[CÓDIGO]],[1]fornnecedor!$A:$G,7,0)</f>
        <v>EPI´S</v>
      </c>
    </row>
    <row r="4978" spans="1:11" x14ac:dyDescent="0.3">
      <c r="A4978" s="15">
        <v>23820</v>
      </c>
      <c r="B4978" s="15" t="str">
        <f>VLOOKUP(Tabela14[[#This Row],[CÓDIGO]],[1]fornnecedor!$A:$E,5,0)</f>
        <v>PRIMEIRA LINHA COMERCIAL DE ROLAMENTOS LTDA</v>
      </c>
      <c r="C4978" s="16" t="s">
        <v>3146</v>
      </c>
      <c r="D4978" s="16" t="s">
        <v>1315</v>
      </c>
      <c r="E4978" s="22">
        <v>0</v>
      </c>
      <c r="F4978" s="30">
        <v>0</v>
      </c>
      <c r="G4978" s="17">
        <v>60</v>
      </c>
      <c r="H4978" s="17">
        <f t="shared" si="154"/>
        <v>0</v>
      </c>
      <c r="I4978" s="17">
        <f t="shared" si="155"/>
        <v>0</v>
      </c>
      <c r="J4978" s="13" t="s">
        <v>5384</v>
      </c>
      <c r="K4978" s="37" t="str">
        <f>VLOOKUP(Tabela14[[#This Row],[CÓDIGO]],[1]fornnecedor!$A:$G,7,0)</f>
        <v>EPI´S</v>
      </c>
    </row>
    <row r="4979" spans="1:11" x14ac:dyDescent="0.3">
      <c r="A4979" s="15">
        <v>23822</v>
      </c>
      <c r="B4979" s="15" t="str">
        <f>VLOOKUP(Tabela14[[#This Row],[CÓDIGO]],[1]fornnecedor!$A:$E,5,0)</f>
        <v>CONDOR ATACADISTA LTDA</v>
      </c>
      <c r="C4979" s="16" t="s">
        <v>3236</v>
      </c>
      <c r="D4979" s="16" t="s">
        <v>1315</v>
      </c>
      <c r="E4979" s="22">
        <v>0</v>
      </c>
      <c r="F4979" s="30">
        <v>0</v>
      </c>
      <c r="G4979" s="17">
        <v>51.28</v>
      </c>
      <c r="H4979" s="17">
        <f t="shared" si="154"/>
        <v>0</v>
      </c>
      <c r="I4979" s="17">
        <f t="shared" si="155"/>
        <v>0</v>
      </c>
      <c r="J4979" s="13" t="s">
        <v>5384</v>
      </c>
      <c r="K4979" s="37" t="str">
        <f>VLOOKUP(Tabela14[[#This Row],[CÓDIGO]],[1]fornnecedor!$A:$G,7,0)</f>
        <v>EPI´S</v>
      </c>
    </row>
    <row r="4980" spans="1:11" x14ac:dyDescent="0.3">
      <c r="A4980" s="15">
        <v>23823</v>
      </c>
      <c r="B4980" s="15" t="str">
        <f>VLOOKUP(Tabela14[[#This Row],[CÓDIGO]],[1]fornnecedor!$A:$E,5,0)</f>
        <v>CONDOR ATACADISTA LTDA</v>
      </c>
      <c r="C4980" s="16" t="s">
        <v>3249</v>
      </c>
      <c r="D4980" s="16" t="s">
        <v>1315</v>
      </c>
      <c r="E4980" s="22">
        <v>0</v>
      </c>
      <c r="F4980" s="30">
        <v>0</v>
      </c>
      <c r="G4980" s="17">
        <v>51.56</v>
      </c>
      <c r="H4980" s="17">
        <f t="shared" si="154"/>
        <v>0</v>
      </c>
      <c r="I4980" s="17">
        <f t="shared" si="155"/>
        <v>0</v>
      </c>
      <c r="J4980" s="13" t="s">
        <v>5384</v>
      </c>
      <c r="K4980" s="37" t="str">
        <f>VLOOKUP(Tabela14[[#This Row],[CÓDIGO]],[1]fornnecedor!$A:$G,7,0)</f>
        <v>EPI´S</v>
      </c>
    </row>
    <row r="4981" spans="1:11" x14ac:dyDescent="0.3">
      <c r="A4981" s="15">
        <v>101</v>
      </c>
      <c r="B4981" s="15" t="str">
        <f>VLOOKUP(Tabela14[[#This Row],[CÓDIGO]],[1]fornnecedor!$A:$E,5,0)</f>
        <v>SKYLACK TINTAS E VERNIZES LTDA</v>
      </c>
      <c r="C4981" s="16" t="s">
        <v>1341</v>
      </c>
      <c r="D4981" s="16" t="s">
        <v>1114</v>
      </c>
      <c r="E4981" s="22">
        <v>0</v>
      </c>
      <c r="F4981" s="30">
        <v>0</v>
      </c>
      <c r="G4981" s="17">
        <v>21.03</v>
      </c>
      <c r="H4981" s="17">
        <f t="shared" si="154"/>
        <v>0</v>
      </c>
      <c r="I4981" s="17">
        <f t="shared" si="155"/>
        <v>0</v>
      </c>
      <c r="J4981" s="13" t="s">
        <v>5384</v>
      </c>
      <c r="K4981" s="37" t="str">
        <f>VLOOKUP(Tabela14[[#This Row],[CÓDIGO]],[1]fornnecedor!$A:$G,7,0)</f>
        <v>TINTAS POLIÉSTER</v>
      </c>
    </row>
    <row r="4982" spans="1:11" x14ac:dyDescent="0.3">
      <c r="A4982" s="15">
        <v>103</v>
      </c>
      <c r="B4982" s="15" t="str">
        <f>VLOOKUP(Tabela14[[#This Row],[CÓDIGO]],[1]fornnecedor!$A:$E,5,0)</f>
        <v>SKYLACK TINTAS E VERNIZES LTDA</v>
      </c>
      <c r="C4982" s="16" t="s">
        <v>1342</v>
      </c>
      <c r="D4982" s="16" t="s">
        <v>1114</v>
      </c>
      <c r="E4982" s="22">
        <v>0</v>
      </c>
      <c r="F4982" s="30">
        <v>0</v>
      </c>
      <c r="G4982" s="17">
        <v>20.149999999999999</v>
      </c>
      <c r="H4982" s="17">
        <f t="shared" si="154"/>
        <v>0</v>
      </c>
      <c r="I4982" s="17">
        <f t="shared" si="155"/>
        <v>0</v>
      </c>
      <c r="J4982" s="13" t="s">
        <v>5384</v>
      </c>
      <c r="K4982" s="37" t="str">
        <f>VLOOKUP(Tabela14[[#This Row],[CÓDIGO]],[1]fornnecedor!$A:$G,7,0)</f>
        <v>TINTAS POLIÉSTER</v>
      </c>
    </row>
    <row r="4983" spans="1:11" x14ac:dyDescent="0.3">
      <c r="A4983" s="15">
        <v>126</v>
      </c>
      <c r="B4983" s="15" t="str">
        <f>VLOOKUP(Tabela14[[#This Row],[CÓDIGO]],[1]fornnecedor!$A:$E,5,0)</f>
        <v>SKYLACK TINTAS E VERNIZES LTDA</v>
      </c>
      <c r="C4983" s="16" t="s">
        <v>1343</v>
      </c>
      <c r="D4983" s="16" t="s">
        <v>1114</v>
      </c>
      <c r="E4983" s="22">
        <v>0</v>
      </c>
      <c r="F4983" s="30">
        <v>0</v>
      </c>
      <c r="G4983" s="17">
        <v>31.98</v>
      </c>
      <c r="H4983" s="17">
        <f t="shared" si="154"/>
        <v>0</v>
      </c>
      <c r="I4983" s="17">
        <f t="shared" si="155"/>
        <v>0</v>
      </c>
      <c r="J4983" s="13" t="s">
        <v>5384</v>
      </c>
      <c r="K4983" s="37" t="str">
        <f>VLOOKUP(Tabela14[[#This Row],[CÓDIGO]],[1]fornnecedor!$A:$G,7,0)</f>
        <v>TINTAS POLIÉSTER</v>
      </c>
    </row>
    <row r="4984" spans="1:11" x14ac:dyDescent="0.3">
      <c r="A4984" s="15">
        <v>83919</v>
      </c>
      <c r="B4984" s="15" t="str">
        <f>VLOOKUP(Tabela14[[#This Row],[CÓDIGO]],[1]fornnecedor!$A:$E,5,0)</f>
        <v>SKYLACK TINTAS E VERNIZES LTDA</v>
      </c>
      <c r="C4984" s="16" t="s">
        <v>1344</v>
      </c>
      <c r="D4984" s="16" t="s">
        <v>1114</v>
      </c>
      <c r="E4984" s="22">
        <v>0</v>
      </c>
      <c r="F4984" s="30">
        <v>0</v>
      </c>
      <c r="G4984" s="17">
        <v>34.56</v>
      </c>
      <c r="H4984" s="17">
        <f t="shared" si="154"/>
        <v>0</v>
      </c>
      <c r="I4984" s="17">
        <f t="shared" si="155"/>
        <v>0</v>
      </c>
      <c r="J4984" s="13" t="s">
        <v>5384</v>
      </c>
      <c r="K4984" s="37" t="str">
        <f>VLOOKUP(Tabela14[[#This Row],[CÓDIGO]],[1]fornnecedor!$A:$G,7,0)</f>
        <v>TINTAS POLIÉSTER</v>
      </c>
    </row>
    <row r="4985" spans="1:11" x14ac:dyDescent="0.3">
      <c r="A4985" s="15">
        <v>221</v>
      </c>
      <c r="B4985" s="15" t="str">
        <f>VLOOKUP(Tabela14[[#This Row],[CÓDIGO]],[1]fornnecedor!$A:$E,5,0)</f>
        <v>FORNECEDOR CONVERSAO</v>
      </c>
      <c r="C4985" s="16" t="s">
        <v>1345</v>
      </c>
      <c r="D4985" s="16" t="s">
        <v>454</v>
      </c>
      <c r="E4985" s="22">
        <v>0</v>
      </c>
      <c r="F4985" s="30">
        <v>0</v>
      </c>
      <c r="G4985" s="17">
        <v>0</v>
      </c>
      <c r="H4985" s="17">
        <f t="shared" si="154"/>
        <v>0</v>
      </c>
      <c r="I4985" s="17">
        <f t="shared" si="155"/>
        <v>0</v>
      </c>
      <c r="J4985" s="13" t="s">
        <v>5384</v>
      </c>
      <c r="K4985" s="37" t="str">
        <f>VLOOKUP(Tabela14[[#This Row],[CÓDIGO]],[1]fornnecedor!$A:$G,7,0)</f>
        <v>TINTAS POLIÉSTER</v>
      </c>
    </row>
    <row r="4986" spans="1:11" x14ac:dyDescent="0.3">
      <c r="A4986" s="15">
        <v>24005</v>
      </c>
      <c r="B4986" s="15" t="str">
        <f>VLOOKUP(Tabela14[[#This Row],[CÓDIGO]],[1]fornnecedor!$A:$E,5,0)</f>
        <v>SKYLACK TINTAS E VERNIZES LTDA</v>
      </c>
      <c r="C4986" s="16" t="s">
        <v>1346</v>
      </c>
      <c r="D4986" s="16" t="s">
        <v>1114</v>
      </c>
      <c r="E4986" s="22">
        <v>0</v>
      </c>
      <c r="F4986" s="30">
        <v>0</v>
      </c>
      <c r="G4986" s="17">
        <v>27.72</v>
      </c>
      <c r="H4986" s="17">
        <f t="shared" si="154"/>
        <v>0</v>
      </c>
      <c r="I4986" s="17">
        <f t="shared" si="155"/>
        <v>0</v>
      </c>
      <c r="J4986" s="13" t="s">
        <v>5384</v>
      </c>
      <c r="K4986" s="37" t="str">
        <f>VLOOKUP(Tabela14[[#This Row],[CÓDIGO]],[1]fornnecedor!$A:$G,7,0)</f>
        <v>TINTAS POLIÉSTER</v>
      </c>
    </row>
    <row r="4987" spans="1:11" x14ac:dyDescent="0.3">
      <c r="A4987" s="15">
        <v>97</v>
      </c>
      <c r="B4987" s="15" t="str">
        <f>VLOOKUP(Tabela14[[#This Row],[CÓDIGO]],[1]fornnecedor!$A:$E,5,0)</f>
        <v>SKYLACK TINTAS E VERNIZES LTDA</v>
      </c>
      <c r="C4987" s="16" t="s">
        <v>1347</v>
      </c>
      <c r="D4987" s="16" t="s">
        <v>1114</v>
      </c>
      <c r="E4987" s="22">
        <v>0</v>
      </c>
      <c r="F4987" s="30">
        <v>0</v>
      </c>
      <c r="G4987" s="17">
        <v>20.48</v>
      </c>
      <c r="H4987" s="17">
        <f t="shared" si="154"/>
        <v>0</v>
      </c>
      <c r="I4987" s="17">
        <f t="shared" si="155"/>
        <v>0</v>
      </c>
      <c r="J4987" s="13" t="s">
        <v>5384</v>
      </c>
      <c r="K4987" s="37" t="str">
        <f>VLOOKUP(Tabela14[[#This Row],[CÓDIGO]],[1]fornnecedor!$A:$G,7,0)</f>
        <v>TINTAS POLIÉSTER</v>
      </c>
    </row>
    <row r="4988" spans="1:11" x14ac:dyDescent="0.3">
      <c r="A4988" s="15">
        <v>82</v>
      </c>
      <c r="B4988" s="15" t="str">
        <f>VLOOKUP(Tabela14[[#This Row],[CÓDIGO]],[1]fornnecedor!$A:$E,5,0)</f>
        <v>SKYLACK TINTAS E VERNIZES LTDA</v>
      </c>
      <c r="C4988" s="16" t="s">
        <v>1348</v>
      </c>
      <c r="D4988" s="16" t="s">
        <v>1114</v>
      </c>
      <c r="E4988" s="22">
        <v>0</v>
      </c>
      <c r="F4988" s="30">
        <v>0</v>
      </c>
      <c r="G4988" s="17">
        <v>26.76</v>
      </c>
      <c r="H4988" s="17">
        <f t="shared" si="154"/>
        <v>0</v>
      </c>
      <c r="I4988" s="17">
        <f t="shared" si="155"/>
        <v>0</v>
      </c>
      <c r="J4988" s="13" t="s">
        <v>5384</v>
      </c>
      <c r="K4988" s="37" t="str">
        <f>VLOOKUP(Tabela14[[#This Row],[CÓDIGO]],[1]fornnecedor!$A:$G,7,0)</f>
        <v>TINTAS POLIÉSTER</v>
      </c>
    </row>
    <row r="4989" spans="1:11" x14ac:dyDescent="0.3">
      <c r="A4989" s="15">
        <v>24026</v>
      </c>
      <c r="B4989" s="15" t="str">
        <f>VLOOKUP(Tabela14[[#This Row],[CÓDIGO]],[1]fornnecedor!$A:$E,5,0)</f>
        <v>SKYLACK TINTAS E VERNIZES LTDA</v>
      </c>
      <c r="C4989" s="16" t="s">
        <v>2802</v>
      </c>
      <c r="D4989" s="16" t="s">
        <v>1114</v>
      </c>
      <c r="E4989" s="22">
        <v>0</v>
      </c>
      <c r="F4989" s="30">
        <v>0</v>
      </c>
      <c r="G4989" s="17">
        <v>36.9</v>
      </c>
      <c r="H4989" s="17">
        <f t="shared" si="154"/>
        <v>0</v>
      </c>
      <c r="I4989" s="17">
        <f t="shared" si="155"/>
        <v>0</v>
      </c>
      <c r="J4989" s="13" t="s">
        <v>5384</v>
      </c>
      <c r="K4989" s="37" t="str">
        <f>VLOOKUP(Tabela14[[#This Row],[CÓDIGO]],[1]fornnecedor!$A:$G,7,0)</f>
        <v>TINTAS POLIÉSTER</v>
      </c>
    </row>
    <row r="4990" spans="1:11" x14ac:dyDescent="0.3">
      <c r="A4990" s="15">
        <v>24038</v>
      </c>
      <c r="B4990" s="15" t="str">
        <f>VLOOKUP(Tabela14[[#This Row],[CÓDIGO]],[1]fornnecedor!$A:$E,5,0)</f>
        <v>SKYLACK TINTAS E VERNIZES LTDA</v>
      </c>
      <c r="C4990" s="16" t="s">
        <v>2801</v>
      </c>
      <c r="D4990" s="16" t="s">
        <v>1114</v>
      </c>
      <c r="E4990" s="22">
        <v>0</v>
      </c>
      <c r="F4990" s="30">
        <v>0</v>
      </c>
      <c r="G4990" s="17">
        <v>40.83</v>
      </c>
      <c r="H4990" s="17">
        <f t="shared" si="154"/>
        <v>0</v>
      </c>
      <c r="I4990" s="17">
        <f t="shared" si="155"/>
        <v>0</v>
      </c>
      <c r="J4990" s="13" t="s">
        <v>5384</v>
      </c>
      <c r="K4990" s="37" t="str">
        <f>VLOOKUP(Tabela14[[#This Row],[CÓDIGO]],[1]fornnecedor!$A:$G,7,0)</f>
        <v>TINTAS POLIÉSTER</v>
      </c>
    </row>
    <row r="4991" spans="1:11" x14ac:dyDescent="0.3">
      <c r="A4991" s="15">
        <v>9891</v>
      </c>
      <c r="B4991" s="15" t="str">
        <f>VLOOKUP(Tabela14[[#This Row],[CÓDIGO]],[1]fornnecedor!$A:$E,5,0)</f>
        <v>FORNECEDOR CONVERSAO</v>
      </c>
      <c r="C4991" s="16" t="s">
        <v>1349</v>
      </c>
      <c r="D4991" s="16" t="s">
        <v>454</v>
      </c>
      <c r="E4991" s="22">
        <v>0</v>
      </c>
      <c r="F4991" s="30">
        <v>0</v>
      </c>
      <c r="G4991" s="17">
        <v>88.23</v>
      </c>
      <c r="H4991" s="17">
        <f t="shared" si="154"/>
        <v>0</v>
      </c>
      <c r="I4991" s="17">
        <f t="shared" si="155"/>
        <v>0</v>
      </c>
      <c r="J4991" s="13" t="s">
        <v>5384</v>
      </c>
      <c r="K4991" s="37" t="str">
        <f>VLOOKUP(Tabela14[[#This Row],[CÓDIGO]],[1]fornnecedor!$A:$G,7,0)</f>
        <v>TINTAS POLIÉSTER</v>
      </c>
    </row>
    <row r="4992" spans="1:11" x14ac:dyDescent="0.3">
      <c r="A4992" s="15">
        <v>9777</v>
      </c>
      <c r="B4992" s="15" t="str">
        <f>VLOOKUP(Tabela14[[#This Row],[CÓDIGO]],[1]fornnecedor!$A:$E,5,0)</f>
        <v>ANJO QUIMICA DO BRASIL LTDA</v>
      </c>
      <c r="C4992" s="16" t="s">
        <v>1350</v>
      </c>
      <c r="D4992" s="16" t="s">
        <v>503</v>
      </c>
      <c r="E4992" s="22">
        <v>0</v>
      </c>
      <c r="F4992" s="30">
        <v>0</v>
      </c>
      <c r="G4992" s="17">
        <v>8.08</v>
      </c>
      <c r="H4992" s="17">
        <f t="shared" si="154"/>
        <v>0</v>
      </c>
      <c r="I4992" s="17">
        <f t="shared" si="155"/>
        <v>0</v>
      </c>
      <c r="J4992" s="13" t="s">
        <v>5384</v>
      </c>
      <c r="K4992" s="37" t="str">
        <f>VLOOKUP(Tabela14[[#This Row],[CÓDIGO]],[1]fornnecedor!$A:$G,7,0)</f>
        <v>TINTAS POLIÉSTER</v>
      </c>
    </row>
    <row r="4993" spans="1:11" x14ac:dyDescent="0.3">
      <c r="A4993" s="15">
        <v>85575</v>
      </c>
      <c r="B4993" s="15" t="str">
        <f>VLOOKUP(Tabela14[[#This Row],[CÓDIGO]],[1]fornnecedor!$A:$E,5,0)</f>
        <v>BRASILUX TINTAS TECNICAS LTDA</v>
      </c>
      <c r="C4993" s="16" t="s">
        <v>2804</v>
      </c>
      <c r="D4993" s="16" t="s">
        <v>549</v>
      </c>
      <c r="E4993" s="22">
        <v>0</v>
      </c>
      <c r="F4993" s="30">
        <v>0</v>
      </c>
      <c r="G4993" s="17">
        <v>227.51</v>
      </c>
      <c r="H4993" s="17">
        <f t="shared" ref="H4993:H5052" si="156">G4993*E4993</f>
        <v>0</v>
      </c>
      <c r="I4993" s="17">
        <f t="shared" ref="I4993:I5052" si="157">G4993*F4993</f>
        <v>0</v>
      </c>
      <c r="J4993" s="13" t="s">
        <v>5384</v>
      </c>
      <c r="K4993" s="37" t="str">
        <f>VLOOKUP(Tabela14[[#This Row],[CÓDIGO]],[1]fornnecedor!$A:$G,7,0)</f>
        <v>ESMALTES</v>
      </c>
    </row>
    <row r="4994" spans="1:11" x14ac:dyDescent="0.3">
      <c r="A4994" s="15">
        <v>84800</v>
      </c>
      <c r="B4994" s="15" t="str">
        <f>VLOOKUP(Tabela14[[#This Row],[CÓDIGO]],[1]fornnecedor!$A:$E,5,0)</f>
        <v>BRASILUX TINTAS TECNICAS LTDA</v>
      </c>
      <c r="C4994" s="16" t="s">
        <v>1352</v>
      </c>
      <c r="D4994" s="16" t="s">
        <v>549</v>
      </c>
      <c r="E4994" s="22">
        <v>0</v>
      </c>
      <c r="F4994" s="30">
        <v>0</v>
      </c>
      <c r="G4994" s="17">
        <v>0</v>
      </c>
      <c r="H4994" s="17">
        <f t="shared" si="156"/>
        <v>0</v>
      </c>
      <c r="I4994" s="17">
        <f t="shared" si="157"/>
        <v>0</v>
      </c>
      <c r="J4994" s="13" t="s">
        <v>5384</v>
      </c>
      <c r="K4994" s="37" t="str">
        <f>VLOOKUP(Tabela14[[#This Row],[CÓDIGO]],[1]fornnecedor!$A:$G,7,0)</f>
        <v>ESMALTES</v>
      </c>
    </row>
    <row r="4995" spans="1:11" x14ac:dyDescent="0.3">
      <c r="A4995" s="15">
        <v>84797</v>
      </c>
      <c r="B4995" s="15" t="str">
        <f>VLOOKUP(Tabela14[[#This Row],[CÓDIGO]],[1]fornnecedor!$A:$E,5,0)</f>
        <v>BRASILUX TINTAS TECNICAS LTDA</v>
      </c>
      <c r="C4995" s="16" t="s">
        <v>1353</v>
      </c>
      <c r="D4995" s="16" t="s">
        <v>549</v>
      </c>
      <c r="E4995" s="22">
        <v>0</v>
      </c>
      <c r="F4995" s="30">
        <v>0</v>
      </c>
      <c r="G4995" s="17">
        <v>0</v>
      </c>
      <c r="H4995" s="17">
        <f t="shared" si="156"/>
        <v>0</v>
      </c>
      <c r="I4995" s="17">
        <f t="shared" si="157"/>
        <v>0</v>
      </c>
      <c r="J4995" s="13" t="s">
        <v>5384</v>
      </c>
      <c r="K4995" s="37" t="str">
        <f>VLOOKUP(Tabela14[[#This Row],[CÓDIGO]],[1]fornnecedor!$A:$G,7,0)</f>
        <v>ESMALTES</v>
      </c>
    </row>
    <row r="4996" spans="1:11" x14ac:dyDescent="0.3">
      <c r="A4996" s="15">
        <v>84513</v>
      </c>
      <c r="B4996" s="15" t="str">
        <f>VLOOKUP(Tabela14[[#This Row],[CÓDIGO]],[1]fornnecedor!$A:$E,5,0)</f>
        <v>BRASILUX TINTAS TECNICAS LTDA</v>
      </c>
      <c r="C4996" s="16" t="s">
        <v>1354</v>
      </c>
      <c r="D4996" s="16" t="s">
        <v>549</v>
      </c>
      <c r="E4996" s="22">
        <v>0</v>
      </c>
      <c r="F4996" s="30">
        <v>0</v>
      </c>
      <c r="G4996" s="17">
        <v>10.58</v>
      </c>
      <c r="H4996" s="17">
        <f t="shared" si="156"/>
        <v>0</v>
      </c>
      <c r="I4996" s="17">
        <f t="shared" si="157"/>
        <v>0</v>
      </c>
      <c r="J4996" s="13" t="s">
        <v>5384</v>
      </c>
      <c r="K4996" s="37" t="str">
        <f>VLOOKUP(Tabela14[[#This Row],[CÓDIGO]],[1]fornnecedor!$A:$G,7,0)</f>
        <v xml:space="preserve">SPRAYS </v>
      </c>
    </row>
    <row r="4997" spans="1:11" x14ac:dyDescent="0.3">
      <c r="A4997" s="15">
        <v>84535</v>
      </c>
      <c r="B4997" s="15" t="str">
        <f>VLOOKUP(Tabela14[[#This Row],[CÓDIGO]],[1]fornnecedor!$A:$E,5,0)</f>
        <v>BRASILUX TINTAS TECNICAS LTDA</v>
      </c>
      <c r="C4997" s="16" t="s">
        <v>1355</v>
      </c>
      <c r="D4997" s="16" t="s">
        <v>549</v>
      </c>
      <c r="E4997" s="22">
        <v>0</v>
      </c>
      <c r="F4997" s="30">
        <v>0</v>
      </c>
      <c r="G4997" s="17">
        <v>11.21</v>
      </c>
      <c r="H4997" s="17">
        <f t="shared" si="156"/>
        <v>0</v>
      </c>
      <c r="I4997" s="17">
        <f t="shared" si="157"/>
        <v>0</v>
      </c>
      <c r="J4997" s="13" t="s">
        <v>5384</v>
      </c>
      <c r="K4997" s="37" t="str">
        <f>VLOOKUP(Tabela14[[#This Row],[CÓDIGO]],[1]fornnecedor!$A:$G,7,0)</f>
        <v xml:space="preserve">SPRAYS </v>
      </c>
    </row>
    <row r="4998" spans="1:11" x14ac:dyDescent="0.3">
      <c r="A4998" s="15">
        <v>84064</v>
      </c>
      <c r="B4998" s="15" t="str">
        <f>VLOOKUP(Tabela14[[#This Row],[CÓDIGO]],[1]fornnecedor!$A:$E,5,0)</f>
        <v>BRASILUX TINTAS TECNICAS LTDA</v>
      </c>
      <c r="C4998" s="16" t="s">
        <v>1356</v>
      </c>
      <c r="D4998" s="16" t="s">
        <v>549</v>
      </c>
      <c r="E4998" s="22">
        <v>0</v>
      </c>
      <c r="F4998" s="30">
        <v>0</v>
      </c>
      <c r="G4998" s="17">
        <v>23.92</v>
      </c>
      <c r="H4998" s="17">
        <f t="shared" si="156"/>
        <v>0</v>
      </c>
      <c r="I4998" s="17">
        <f t="shared" si="157"/>
        <v>0</v>
      </c>
      <c r="J4998" s="13" t="s">
        <v>5384</v>
      </c>
      <c r="K4998" s="37" t="str">
        <f>VLOOKUP(Tabela14[[#This Row],[CÓDIGO]],[1]fornnecedor!$A:$G,7,0)</f>
        <v>LINHA MOVELEIRA</v>
      </c>
    </row>
    <row r="4999" spans="1:11" x14ac:dyDescent="0.3">
      <c r="A4999" s="15">
        <v>87173</v>
      </c>
      <c r="B4999" s="15" t="str">
        <f>VLOOKUP(Tabela14[[#This Row],[CÓDIGO]],[1]fornnecedor!$A:$E,5,0)</f>
        <v>TERRA UTIL. DE MAQUINAS, FERRAMENTAS E UTILID.</v>
      </c>
      <c r="C4999" s="16" t="s">
        <v>1357</v>
      </c>
      <c r="D4999" s="16" t="s">
        <v>1358</v>
      </c>
      <c r="E4999" s="22">
        <v>0</v>
      </c>
      <c r="F4999" s="30">
        <v>0</v>
      </c>
      <c r="G4999" s="17">
        <v>0</v>
      </c>
      <c r="H4999" s="17">
        <f t="shared" si="156"/>
        <v>0</v>
      </c>
      <c r="I4999" s="17">
        <f t="shared" si="157"/>
        <v>0</v>
      </c>
      <c r="J4999" s="13" t="s">
        <v>5384</v>
      </c>
      <c r="K4999" s="37" t="str">
        <f>VLOOKUP(Tabela14[[#This Row],[CÓDIGO]],[1]fornnecedor!$A:$G,7,0)</f>
        <v>APLICADORES / ADAPTADORES / ENGATES / SUPORTES</v>
      </c>
    </row>
    <row r="5000" spans="1:11" x14ac:dyDescent="0.3">
      <c r="A5000" s="15">
        <v>83985</v>
      </c>
      <c r="B5000" s="15" t="str">
        <f>VLOOKUP(Tabela14[[#This Row],[CÓDIGO]],[1]fornnecedor!$A:$E,5,0)</f>
        <v>TERRA UTIL. DE MAQUINAS, FERRAMENTAS E UTILID.</v>
      </c>
      <c r="C5000" s="16" t="s">
        <v>1359</v>
      </c>
      <c r="D5000" s="16" t="s">
        <v>1358</v>
      </c>
      <c r="E5000" s="22">
        <v>0</v>
      </c>
      <c r="F5000" s="30">
        <v>0</v>
      </c>
      <c r="G5000" s="17">
        <v>4.37</v>
      </c>
      <c r="H5000" s="17">
        <f t="shared" si="156"/>
        <v>0</v>
      </c>
      <c r="I5000" s="17">
        <f t="shared" si="157"/>
        <v>0</v>
      </c>
      <c r="J5000" s="13" t="s">
        <v>5384</v>
      </c>
      <c r="K5000" s="37" t="str">
        <f>VLOOKUP(Tabela14[[#This Row],[CÓDIGO]],[1]fornnecedor!$A:$G,7,0)</f>
        <v>APLICADORES / ADAPTADORES / ENGATES / SUPORTES</v>
      </c>
    </row>
    <row r="5001" spans="1:11" x14ac:dyDescent="0.3">
      <c r="A5001" s="15">
        <v>83986</v>
      </c>
      <c r="B5001" s="15" t="str">
        <f>VLOOKUP(Tabela14[[#This Row],[CÓDIGO]],[1]fornnecedor!$A:$E,5,0)</f>
        <v>TERRA UTIL. DE MAQUINAS, FERRAMENTAS E UTILID.</v>
      </c>
      <c r="C5001" s="16" t="s">
        <v>1360</v>
      </c>
      <c r="D5001" s="16" t="s">
        <v>1361</v>
      </c>
      <c r="E5001" s="22">
        <v>0</v>
      </c>
      <c r="F5001" s="30">
        <v>0</v>
      </c>
      <c r="G5001" s="17">
        <v>8.9700000000000006</v>
      </c>
      <c r="H5001" s="17">
        <f t="shared" si="156"/>
        <v>0</v>
      </c>
      <c r="I5001" s="17">
        <f t="shared" si="157"/>
        <v>0</v>
      </c>
      <c r="J5001" s="13" t="s">
        <v>5384</v>
      </c>
      <c r="K5001" s="37" t="str">
        <f>VLOOKUP(Tabela14[[#This Row],[CÓDIGO]],[1]fornnecedor!$A:$G,7,0)</f>
        <v>APLICADORES / ADAPTADORES / ENGATES / SUPORTES</v>
      </c>
    </row>
    <row r="5002" spans="1:11" x14ac:dyDescent="0.3">
      <c r="A5002" s="15">
        <v>83984</v>
      </c>
      <c r="B5002" s="15" t="str">
        <f>VLOOKUP(Tabela14[[#This Row],[CÓDIGO]],[1]fornnecedor!$A:$E,5,0)</f>
        <v>TERRA UTIL. DE MAQUINAS, FERRAMENTAS E UTILID.</v>
      </c>
      <c r="C5002" s="16" t="s">
        <v>1362</v>
      </c>
      <c r="D5002" s="16" t="s">
        <v>1358</v>
      </c>
      <c r="E5002" s="22">
        <v>0</v>
      </c>
      <c r="F5002" s="30">
        <v>0</v>
      </c>
      <c r="G5002" s="17">
        <v>7.43</v>
      </c>
      <c r="H5002" s="17">
        <f t="shared" si="156"/>
        <v>0</v>
      </c>
      <c r="I5002" s="17">
        <f t="shared" si="157"/>
        <v>0</v>
      </c>
      <c r="J5002" s="13" t="s">
        <v>5384</v>
      </c>
      <c r="K5002" s="37" t="str">
        <f>VLOOKUP(Tabela14[[#This Row],[CÓDIGO]],[1]fornnecedor!$A:$G,7,0)</f>
        <v>APLICADORES / ADAPTADORES / ENGATES / SUPORTES</v>
      </c>
    </row>
    <row r="5003" spans="1:11" x14ac:dyDescent="0.3">
      <c r="A5003" s="15">
        <v>83983</v>
      </c>
      <c r="B5003" s="15" t="str">
        <f>VLOOKUP(Tabela14[[#This Row],[CÓDIGO]],[1]fornnecedor!$A:$E,5,0)</f>
        <v>TERRA UTIL. DE MAQUINAS, FERRAMENTAS E UTILID.</v>
      </c>
      <c r="C5003" s="16" t="s">
        <v>1363</v>
      </c>
      <c r="D5003" s="16" t="s">
        <v>454</v>
      </c>
      <c r="E5003" s="22">
        <v>0</v>
      </c>
      <c r="F5003" s="30">
        <v>0</v>
      </c>
      <c r="G5003" s="17">
        <v>9.76</v>
      </c>
      <c r="H5003" s="17">
        <f t="shared" si="156"/>
        <v>0</v>
      </c>
      <c r="I5003" s="17">
        <f t="shared" si="157"/>
        <v>0</v>
      </c>
      <c r="J5003" s="13" t="s">
        <v>5384</v>
      </c>
      <c r="K5003" s="37" t="str">
        <f>VLOOKUP(Tabela14[[#This Row],[CÓDIGO]],[1]fornnecedor!$A:$G,7,0)</f>
        <v>APLICADORES / ADAPTADORES / ENGATES / SUPORTES</v>
      </c>
    </row>
    <row r="5004" spans="1:11" x14ac:dyDescent="0.3">
      <c r="A5004" s="15">
        <v>83987</v>
      </c>
      <c r="B5004" s="15" t="str">
        <f>VLOOKUP(Tabela14[[#This Row],[CÓDIGO]],[1]fornnecedor!$A:$E,5,0)</f>
        <v>TERRA UTIL. DE MAQUINAS, FERRAMENTAS E UTILID.</v>
      </c>
      <c r="C5004" s="16" t="s">
        <v>1364</v>
      </c>
      <c r="D5004" s="16" t="s">
        <v>1361</v>
      </c>
      <c r="E5004" s="22">
        <v>0</v>
      </c>
      <c r="F5004" s="30">
        <v>0</v>
      </c>
      <c r="G5004" s="17">
        <v>11.53</v>
      </c>
      <c r="H5004" s="17">
        <f t="shared" si="156"/>
        <v>0</v>
      </c>
      <c r="I5004" s="17">
        <f t="shared" si="157"/>
        <v>0</v>
      </c>
      <c r="J5004" s="13" t="s">
        <v>5384</v>
      </c>
      <c r="K5004" s="37" t="str">
        <f>VLOOKUP(Tabela14[[#This Row],[CÓDIGO]],[1]fornnecedor!$A:$G,7,0)</f>
        <v>APLICADORES / ADAPTADORES / ENGATES / SUPORTES</v>
      </c>
    </row>
    <row r="5005" spans="1:11" x14ac:dyDescent="0.3">
      <c r="A5005" s="15">
        <v>83926</v>
      </c>
      <c r="B5005" s="15" t="str">
        <f>VLOOKUP(Tabela14[[#This Row],[CÓDIGO]],[1]fornnecedor!$A:$E,5,0)</f>
        <v>AKZO NOBEL LTDA AUTO</v>
      </c>
      <c r="C5005" s="16" t="s">
        <v>1365</v>
      </c>
      <c r="D5005" s="16" t="s">
        <v>103</v>
      </c>
      <c r="E5005" s="22">
        <v>0</v>
      </c>
      <c r="F5005" s="30">
        <v>0</v>
      </c>
      <c r="G5005" s="17">
        <v>0</v>
      </c>
      <c r="H5005" s="17">
        <f t="shared" si="156"/>
        <v>0</v>
      </c>
      <c r="I5005" s="17">
        <f t="shared" si="157"/>
        <v>0</v>
      </c>
      <c r="J5005" s="13" t="s">
        <v>5384</v>
      </c>
      <c r="K5005" s="37" t="str">
        <f>VLOOKUP(Tabela14[[#This Row],[CÓDIGO]],[1]fornnecedor!$A:$G,7,0)</f>
        <v>TINTAS POLIÉSTER</v>
      </c>
    </row>
    <row r="5006" spans="1:11" x14ac:dyDescent="0.3">
      <c r="A5006" s="15">
        <v>23928</v>
      </c>
      <c r="B5006" s="15" t="str">
        <f>VLOOKUP(Tabela14[[#This Row],[CÓDIGO]],[1]fornnecedor!$A:$E,5,0)</f>
        <v>LIMA &amp; PERGHERN INDUSTRIA E COMERCIO</v>
      </c>
      <c r="C5006" s="16" t="s">
        <v>1366</v>
      </c>
      <c r="D5006" s="16" t="s">
        <v>463</v>
      </c>
      <c r="E5006" s="22">
        <v>0</v>
      </c>
      <c r="F5006" s="30">
        <v>0</v>
      </c>
      <c r="G5006" s="17">
        <v>6.45</v>
      </c>
      <c r="H5006" s="17">
        <f t="shared" si="156"/>
        <v>0</v>
      </c>
      <c r="I5006" s="17">
        <f t="shared" si="157"/>
        <v>0</v>
      </c>
      <c r="J5006" s="13" t="s">
        <v>5384</v>
      </c>
      <c r="K5006" s="37" t="str">
        <f>VLOOKUP(Tabela14[[#This Row],[CÓDIGO]],[1]fornnecedor!$A:$G,7,0)</f>
        <v>GRUPO CONVERSAO</v>
      </c>
    </row>
    <row r="5007" spans="1:11" x14ac:dyDescent="0.3">
      <c r="A5007" s="15">
        <v>84770</v>
      </c>
      <c r="B5007" s="15" t="str">
        <f>VLOOKUP(Tabela14[[#This Row],[CÓDIGO]],[1]fornnecedor!$A:$E,5,0)</f>
        <v>FORNECEDOR CONVERSAO</v>
      </c>
      <c r="C5007" s="16" t="s">
        <v>1367</v>
      </c>
      <c r="D5007" s="16" t="s">
        <v>454</v>
      </c>
      <c r="E5007" s="22">
        <v>0</v>
      </c>
      <c r="F5007" s="30">
        <v>0</v>
      </c>
      <c r="G5007" s="17">
        <v>0</v>
      </c>
      <c r="H5007" s="17">
        <f t="shared" si="156"/>
        <v>0</v>
      </c>
      <c r="I5007" s="17">
        <f t="shared" si="157"/>
        <v>0</v>
      </c>
      <c r="J5007" s="13" t="s">
        <v>5384</v>
      </c>
      <c r="K5007" s="37" t="str">
        <f>VLOOKUP(Tabela14[[#This Row],[CÓDIGO]],[1]fornnecedor!$A:$G,7,0)</f>
        <v>GRUPO CONVERSAO</v>
      </c>
    </row>
    <row r="5008" spans="1:11" x14ac:dyDescent="0.3">
      <c r="A5008" s="15">
        <v>84881</v>
      </c>
      <c r="B5008" s="15" t="str">
        <f>VLOOKUP(Tabela14[[#This Row],[CÓDIGO]],[1]fornnecedor!$A:$E,5,0)</f>
        <v>FORNECEDOR CONVERSAO</v>
      </c>
      <c r="C5008" s="16" t="s">
        <v>1368</v>
      </c>
      <c r="D5008" s="16" t="s">
        <v>454</v>
      </c>
      <c r="E5008" s="22">
        <v>0</v>
      </c>
      <c r="F5008" s="30">
        <v>0</v>
      </c>
      <c r="G5008" s="17">
        <v>0</v>
      </c>
      <c r="H5008" s="17">
        <f t="shared" si="156"/>
        <v>0</v>
      </c>
      <c r="I5008" s="17">
        <f t="shared" si="157"/>
        <v>0</v>
      </c>
      <c r="J5008" s="13" t="s">
        <v>5384</v>
      </c>
      <c r="K5008" s="37" t="str">
        <f>VLOOKUP(Tabela14[[#This Row],[CÓDIGO]],[1]fornnecedor!$A:$G,7,0)</f>
        <v>GRUPO CONVERSAO</v>
      </c>
    </row>
    <row r="5009" spans="1:11" x14ac:dyDescent="0.3">
      <c r="A5009" s="15">
        <v>20804</v>
      </c>
      <c r="B5009" s="15" t="str">
        <f>VLOOKUP(Tabela14[[#This Row],[CÓDIGO]],[1]fornnecedor!$A:$E,5,0)</f>
        <v>AUTOAMERICA IMP.EXP. DE PROD. AUTO. LTDA</v>
      </c>
      <c r="C5009" s="16" t="s">
        <v>1369</v>
      </c>
      <c r="D5009" s="16" t="s">
        <v>1370</v>
      </c>
      <c r="E5009" s="22">
        <v>0</v>
      </c>
      <c r="F5009" s="30">
        <v>0</v>
      </c>
      <c r="G5009" s="17">
        <v>166.65</v>
      </c>
      <c r="H5009" s="17">
        <f t="shared" si="156"/>
        <v>0</v>
      </c>
      <c r="I5009" s="17">
        <f t="shared" si="157"/>
        <v>0</v>
      </c>
      <c r="J5009" s="13" t="s">
        <v>5384</v>
      </c>
      <c r="K5009" s="37" t="str">
        <f>VLOOKUP(Tabela14[[#This Row],[CÓDIGO]],[1]fornnecedor!$A:$G,7,0)</f>
        <v>CERA  / LIMPEZA /  POLIMENTO VEICULAR</v>
      </c>
    </row>
    <row r="5010" spans="1:11" x14ac:dyDescent="0.3">
      <c r="A5010" s="15">
        <v>86958</v>
      </c>
      <c r="B5010" s="15" t="str">
        <f>VLOOKUP(Tabela14[[#This Row],[CÓDIGO]],[1]fornnecedor!$A:$E,5,0)</f>
        <v>BRASILUX TINTAS TECNICAS LTDA</v>
      </c>
      <c r="C5010" s="16" t="s">
        <v>1371</v>
      </c>
      <c r="D5010" s="16" t="s">
        <v>549</v>
      </c>
      <c r="E5010" s="22">
        <v>0</v>
      </c>
      <c r="F5010" s="30">
        <v>0</v>
      </c>
      <c r="G5010" s="17">
        <v>12.5</v>
      </c>
      <c r="H5010" s="17">
        <f t="shared" si="156"/>
        <v>0</v>
      </c>
      <c r="I5010" s="17">
        <f t="shared" si="157"/>
        <v>0</v>
      </c>
      <c r="J5010" s="13" t="s">
        <v>5384</v>
      </c>
      <c r="K5010" s="37" t="str">
        <f>VLOOKUP(Tabela14[[#This Row],[CÓDIGO]],[1]fornnecedor!$A:$G,7,0)</f>
        <v>LINHA DE HIGENIZAÇÃO E ESTÉTICA  AUTOMOTIVA VONIX</v>
      </c>
    </row>
    <row r="5011" spans="1:11" x14ac:dyDescent="0.3">
      <c r="A5011" s="15">
        <v>86956</v>
      </c>
      <c r="B5011" s="15" t="str">
        <f>VLOOKUP(Tabela14[[#This Row],[CÓDIGO]],[1]fornnecedor!$A:$E,5,0)</f>
        <v>BRASILUX TINTAS TECNICAS LTDA</v>
      </c>
      <c r="C5011" s="16" t="s">
        <v>1372</v>
      </c>
      <c r="D5011" s="16" t="s">
        <v>549</v>
      </c>
      <c r="E5011" s="22">
        <v>0</v>
      </c>
      <c r="F5011" s="30">
        <v>0</v>
      </c>
      <c r="G5011" s="17">
        <v>12.5</v>
      </c>
      <c r="H5011" s="17">
        <f t="shared" si="156"/>
        <v>0</v>
      </c>
      <c r="I5011" s="17">
        <f t="shared" si="157"/>
        <v>0</v>
      </c>
      <c r="J5011" s="13" t="s">
        <v>5384</v>
      </c>
      <c r="K5011" s="37" t="str">
        <f>VLOOKUP(Tabela14[[#This Row],[CÓDIGO]],[1]fornnecedor!$A:$G,7,0)</f>
        <v>LINHA DE HIGENIZAÇÃO E ESTÉTICA  AUTOMOTIVA VONIX</v>
      </c>
    </row>
    <row r="5012" spans="1:11" x14ac:dyDescent="0.3">
      <c r="A5012" s="15">
        <v>86957</v>
      </c>
      <c r="B5012" s="15" t="str">
        <f>VLOOKUP(Tabela14[[#This Row],[CÓDIGO]],[1]fornnecedor!$A:$E,5,0)</f>
        <v>BRASILUX TINTAS TECNICAS LTDA</v>
      </c>
      <c r="C5012" s="16" t="s">
        <v>1373</v>
      </c>
      <c r="D5012" s="16" t="s">
        <v>549</v>
      </c>
      <c r="E5012" s="22">
        <v>0</v>
      </c>
      <c r="F5012" s="30">
        <v>0</v>
      </c>
      <c r="G5012" s="17">
        <v>12.5</v>
      </c>
      <c r="H5012" s="17">
        <f t="shared" si="156"/>
        <v>0</v>
      </c>
      <c r="I5012" s="17">
        <f t="shared" si="157"/>
        <v>0</v>
      </c>
      <c r="J5012" s="13" t="s">
        <v>5384</v>
      </c>
      <c r="K5012" s="37" t="str">
        <f>VLOOKUP(Tabela14[[#This Row],[CÓDIGO]],[1]fornnecedor!$A:$G,7,0)</f>
        <v>LINHA DE HIGENIZAÇÃO E ESTÉTICA  AUTOMOTIVA VONIX</v>
      </c>
    </row>
    <row r="5013" spans="1:11" x14ac:dyDescent="0.3">
      <c r="A5013" s="15">
        <v>23402</v>
      </c>
      <c r="B5013" s="15" t="str">
        <f>VLOOKUP(Tabela14[[#This Row],[CÓDIGO]],[1]fornnecedor!$A:$E,5,0)</f>
        <v>AIRZAP - ANEST IWATA IND. E COM. LTDA</v>
      </c>
      <c r="C5013" s="16" t="s">
        <v>1374</v>
      </c>
      <c r="D5013" s="16" t="s">
        <v>1375</v>
      </c>
      <c r="E5013" s="22">
        <v>0</v>
      </c>
      <c r="F5013" s="30">
        <v>0</v>
      </c>
      <c r="G5013" s="17">
        <v>257.10000000000002</v>
      </c>
      <c r="H5013" s="17">
        <f t="shared" si="156"/>
        <v>0</v>
      </c>
      <c r="I5013" s="17">
        <f t="shared" si="157"/>
        <v>0</v>
      </c>
      <c r="J5013" s="13" t="s">
        <v>5384</v>
      </c>
      <c r="K5013" s="37" t="str">
        <f>VLOOKUP(Tabela14[[#This Row],[CÓDIGO]],[1]fornnecedor!$A:$G,7,0)</f>
        <v>PISTOLAS</v>
      </c>
    </row>
    <row r="5014" spans="1:11" x14ac:dyDescent="0.3">
      <c r="A5014" s="15">
        <v>23484</v>
      </c>
      <c r="B5014" s="15" t="str">
        <f>VLOOKUP(Tabela14[[#This Row],[CÓDIGO]],[1]fornnecedor!$A:$E,5,0)</f>
        <v>AIRZAP - ANEST IWATA IND. E COM. LTDA</v>
      </c>
      <c r="C5014" s="16" t="s">
        <v>1376</v>
      </c>
      <c r="D5014" s="16" t="s">
        <v>1375</v>
      </c>
      <c r="E5014" s="22">
        <v>0</v>
      </c>
      <c r="F5014" s="30">
        <v>0</v>
      </c>
      <c r="G5014" s="17">
        <v>377.79</v>
      </c>
      <c r="H5014" s="17">
        <f t="shared" si="156"/>
        <v>0</v>
      </c>
      <c r="I5014" s="17">
        <f t="shared" si="157"/>
        <v>0</v>
      </c>
      <c r="J5014" s="13" t="s">
        <v>5384</v>
      </c>
      <c r="K5014" s="37" t="str">
        <f>VLOOKUP(Tabela14[[#This Row],[CÓDIGO]],[1]fornnecedor!$A:$G,7,0)</f>
        <v>PISTOLAS</v>
      </c>
    </row>
    <row r="5015" spans="1:11" x14ac:dyDescent="0.3">
      <c r="A5015" s="15">
        <v>21019</v>
      </c>
      <c r="B5015" s="15" t="str">
        <f>VLOOKUP(Tabela14[[#This Row],[CÓDIGO]],[1]fornnecedor!$A:$E,5,0)</f>
        <v>SHERWIN - WILLIAMS DO BRASIL IND. E COM. LTDA</v>
      </c>
      <c r="C5015" s="16" t="s">
        <v>1377</v>
      </c>
      <c r="D5015" s="16" t="s">
        <v>454</v>
      </c>
      <c r="E5015" s="22">
        <v>0</v>
      </c>
      <c r="F5015" s="30">
        <v>0</v>
      </c>
      <c r="G5015" s="17">
        <v>99.41</v>
      </c>
      <c r="H5015" s="17">
        <f t="shared" si="156"/>
        <v>0</v>
      </c>
      <c r="I5015" s="17">
        <f t="shared" si="157"/>
        <v>0</v>
      </c>
      <c r="J5015" s="13" t="s">
        <v>5384</v>
      </c>
      <c r="K5015" s="37" t="str">
        <f>VLOOKUP(Tabela14[[#This Row],[CÓDIGO]],[1]fornnecedor!$A:$G,7,0)</f>
        <v>PISTOLAS</v>
      </c>
    </row>
    <row r="5016" spans="1:11" x14ac:dyDescent="0.3">
      <c r="A5016" s="15">
        <v>22967</v>
      </c>
      <c r="B5016" s="15" t="str">
        <f>VLOOKUP(Tabela14[[#This Row],[CÓDIGO]],[1]fornnecedor!$A:$E,5,0)</f>
        <v>DJF Comercial de Papelaria Ltda. - ME</v>
      </c>
      <c r="C5016" s="16" t="s">
        <v>1378</v>
      </c>
      <c r="D5016" s="16" t="s">
        <v>454</v>
      </c>
      <c r="E5016" s="22">
        <v>0</v>
      </c>
      <c r="F5016" s="30">
        <v>0</v>
      </c>
      <c r="G5016" s="17">
        <v>1</v>
      </c>
      <c r="H5016" s="17">
        <f t="shared" si="156"/>
        <v>0</v>
      </c>
      <c r="I5016" s="17">
        <f t="shared" si="157"/>
        <v>0</v>
      </c>
      <c r="J5016" s="13" t="s">
        <v>5384</v>
      </c>
      <c r="K5016" s="37" t="str">
        <f>VLOOKUP(Tabela14[[#This Row],[CÓDIGO]],[1]fornnecedor!$A:$G,7,0)</f>
        <v>GRUPO CONVERSAO</v>
      </c>
    </row>
    <row r="5017" spans="1:11" x14ac:dyDescent="0.3">
      <c r="A5017" s="15">
        <v>23554</v>
      </c>
      <c r="B5017" s="15" t="str">
        <f>VLOOKUP(Tabela14[[#This Row],[CÓDIGO]],[1]fornnecedor!$A:$E,5,0)</f>
        <v>DJF Comercial de Papelaria Ltda. - ME</v>
      </c>
      <c r="C5017" s="16" t="s">
        <v>1379</v>
      </c>
      <c r="D5017" s="16" t="s">
        <v>857</v>
      </c>
      <c r="E5017" s="22">
        <v>0</v>
      </c>
      <c r="F5017" s="30">
        <v>0</v>
      </c>
      <c r="G5017" s="17">
        <v>1.45</v>
      </c>
      <c r="H5017" s="17">
        <f t="shared" si="156"/>
        <v>0</v>
      </c>
      <c r="I5017" s="17">
        <f t="shared" si="157"/>
        <v>0</v>
      </c>
      <c r="J5017" s="13" t="s">
        <v>5384</v>
      </c>
      <c r="K5017" s="37" t="str">
        <f>VLOOKUP(Tabela14[[#This Row],[CÓDIGO]],[1]fornnecedor!$A:$G,7,0)</f>
        <v>GRUPO CONVERSAO</v>
      </c>
    </row>
    <row r="5018" spans="1:11" x14ac:dyDescent="0.3">
      <c r="A5018" s="15">
        <v>83845</v>
      </c>
      <c r="B5018" s="15" t="str">
        <f>VLOOKUP(Tabela14[[#This Row],[CÓDIGO]],[1]fornnecedor!$A:$E,5,0)</f>
        <v>AIRZAP - ANEST IWATA IND. E COM. LTDA</v>
      </c>
      <c r="C5018" s="16" t="s">
        <v>1380</v>
      </c>
      <c r="D5018" s="16" t="s">
        <v>1375</v>
      </c>
      <c r="E5018" s="22">
        <v>0</v>
      </c>
      <c r="F5018" s="30">
        <v>0</v>
      </c>
      <c r="G5018" s="17">
        <v>722.81</v>
      </c>
      <c r="H5018" s="17">
        <f t="shared" si="156"/>
        <v>0</v>
      </c>
      <c r="I5018" s="17">
        <f t="shared" si="157"/>
        <v>0</v>
      </c>
      <c r="J5018" s="13" t="s">
        <v>5384</v>
      </c>
      <c r="K5018" s="37" t="str">
        <f>VLOOKUP(Tabela14[[#This Row],[CÓDIGO]],[1]fornnecedor!$A:$G,7,0)</f>
        <v>APLICADORES / ADAPTADORES / ENGATES / SUPORTES</v>
      </c>
    </row>
    <row r="5019" spans="1:11" x14ac:dyDescent="0.3">
      <c r="A5019" s="15">
        <v>219</v>
      </c>
      <c r="B5019" s="15" t="str">
        <f>VLOOKUP(Tabela14[[#This Row],[CÓDIGO]],[1]fornnecedor!$A:$E,5,0)</f>
        <v>FORNECEDOR CONVERSAO</v>
      </c>
      <c r="C5019" s="16" t="s">
        <v>1381</v>
      </c>
      <c r="D5019" s="16" t="s">
        <v>454</v>
      </c>
      <c r="E5019" s="22">
        <v>0</v>
      </c>
      <c r="F5019" s="30">
        <v>0</v>
      </c>
      <c r="G5019" s="17">
        <v>0</v>
      </c>
      <c r="H5019" s="17">
        <f t="shared" si="156"/>
        <v>0</v>
      </c>
      <c r="I5019" s="17">
        <f t="shared" si="157"/>
        <v>0</v>
      </c>
      <c r="J5019" s="13" t="s">
        <v>5384</v>
      </c>
      <c r="K5019" s="37" t="str">
        <f>VLOOKUP(Tabela14[[#This Row],[CÓDIGO]],[1]fornnecedor!$A:$G,7,0)</f>
        <v>CATALISADORES INDIVIDUAS</v>
      </c>
    </row>
    <row r="5020" spans="1:11" x14ac:dyDescent="0.3">
      <c r="A5020" s="15">
        <v>20165</v>
      </c>
      <c r="B5020" s="15" t="str">
        <f>VLOOKUP(Tabela14[[#This Row],[CÓDIGO]],[1]fornnecedor!$A:$E,5,0)</f>
        <v>ANJO QUIMICA DO BRASIL LTDA</v>
      </c>
      <c r="C5020" s="16" t="s">
        <v>1382</v>
      </c>
      <c r="D5020" s="16" t="s">
        <v>503</v>
      </c>
      <c r="E5020" s="22">
        <v>0</v>
      </c>
      <c r="F5020" s="30">
        <v>0</v>
      </c>
      <c r="G5020" s="17">
        <v>4.57</v>
      </c>
      <c r="H5020" s="17">
        <f t="shared" si="156"/>
        <v>0</v>
      </c>
      <c r="I5020" s="17">
        <f t="shared" si="157"/>
        <v>0</v>
      </c>
      <c r="J5020" s="13" t="s">
        <v>5384</v>
      </c>
      <c r="K5020" s="37" t="str">
        <f>VLOOKUP(Tabela14[[#This Row],[CÓDIGO]],[1]fornnecedor!$A:$G,7,0)</f>
        <v>CATALISADORES INDIVIDUAS</v>
      </c>
    </row>
    <row r="5021" spans="1:11" x14ac:dyDescent="0.3">
      <c r="A5021" s="15">
        <v>84866</v>
      </c>
      <c r="B5021" s="15" t="str">
        <f>VLOOKUP(Tabela14[[#This Row],[CÓDIGO]],[1]fornnecedor!$A:$E,5,0)</f>
        <v>BRASILUX TINTAS TECNICAS LTDA</v>
      </c>
      <c r="C5021" s="16" t="s">
        <v>1383</v>
      </c>
      <c r="D5021" s="16" t="s">
        <v>549</v>
      </c>
      <c r="E5021" s="22">
        <v>0</v>
      </c>
      <c r="F5021" s="30">
        <v>0</v>
      </c>
      <c r="G5021" s="17">
        <v>41.58</v>
      </c>
      <c r="H5021" s="17">
        <f t="shared" si="156"/>
        <v>0</v>
      </c>
      <c r="I5021" s="17">
        <f t="shared" si="157"/>
        <v>0</v>
      </c>
      <c r="J5021" s="13" t="s">
        <v>5384</v>
      </c>
      <c r="K5021" s="37" t="str">
        <f>VLOOKUP(Tabela14[[#This Row],[CÓDIGO]],[1]fornnecedor!$A:$G,7,0)</f>
        <v>CATALISADORES INDIVIDUAIS</v>
      </c>
    </row>
    <row r="5022" spans="1:11" x14ac:dyDescent="0.3">
      <c r="A5022" s="15">
        <v>230</v>
      </c>
      <c r="B5022" s="15" t="str">
        <f>VLOOKUP(Tabela14[[#This Row],[CÓDIGO]],[1]fornnecedor!$A:$E,5,0)</f>
        <v>FORNECEDOR CONVERSAO</v>
      </c>
      <c r="C5022" s="16" t="s">
        <v>1384</v>
      </c>
      <c r="D5022" s="16" t="s">
        <v>454</v>
      </c>
      <c r="E5022" s="22">
        <v>0</v>
      </c>
      <c r="F5022" s="30">
        <v>0</v>
      </c>
      <c r="G5022" s="17">
        <v>0</v>
      </c>
      <c r="H5022" s="17">
        <f t="shared" si="156"/>
        <v>0</v>
      </c>
      <c r="I5022" s="17">
        <f t="shared" si="157"/>
        <v>0</v>
      </c>
      <c r="J5022" s="13" t="s">
        <v>5384</v>
      </c>
      <c r="K5022" s="37" t="str">
        <f>VLOOKUP(Tabela14[[#This Row],[CÓDIGO]],[1]fornnecedor!$A:$G,7,0)</f>
        <v>CATALISADORES INDIVIDUAS</v>
      </c>
    </row>
    <row r="5023" spans="1:11" x14ac:dyDescent="0.3">
      <c r="A5023" s="15">
        <v>83806</v>
      </c>
      <c r="B5023" s="15" t="str">
        <f>VLOOKUP(Tabela14[[#This Row],[CÓDIGO]],[1]fornnecedor!$A:$E,5,0)</f>
        <v>LIMA &amp; PERGHERN INDUSTRIA E COMERCIO</v>
      </c>
      <c r="C5023" s="16" t="s">
        <v>1385</v>
      </c>
      <c r="D5023" s="16" t="s">
        <v>463</v>
      </c>
      <c r="E5023" s="22">
        <v>0</v>
      </c>
      <c r="F5023" s="30">
        <v>0</v>
      </c>
      <c r="G5023" s="17">
        <v>0</v>
      </c>
      <c r="H5023" s="17">
        <f t="shared" si="156"/>
        <v>0</v>
      </c>
      <c r="I5023" s="17">
        <f t="shared" si="157"/>
        <v>0</v>
      </c>
      <c r="J5023" s="13" t="s">
        <v>5384</v>
      </c>
      <c r="K5023" s="37" t="str">
        <f>VLOOKUP(Tabela14[[#This Row],[CÓDIGO]],[1]fornnecedor!$A:$G,7,0)</f>
        <v>CERA  / LIMPEZA /  POLIMENTO VEICULAR</v>
      </c>
    </row>
    <row r="5024" spans="1:11" x14ac:dyDescent="0.3">
      <c r="A5024" s="15">
        <v>23727</v>
      </c>
      <c r="B5024" s="15" t="str">
        <f>VLOOKUP(Tabela14[[#This Row],[CÓDIGO]],[1]fornnecedor!$A:$E,5,0)</f>
        <v>INDUSTRIA E COMERCIO DE POLIDORES PEROLA LTDA</v>
      </c>
      <c r="C5024" s="16" t="s">
        <v>1386</v>
      </c>
      <c r="D5024" s="16" t="s">
        <v>1387</v>
      </c>
      <c r="E5024" s="22">
        <v>0</v>
      </c>
      <c r="F5024" s="30">
        <v>0</v>
      </c>
      <c r="G5024" s="17">
        <v>12.85</v>
      </c>
      <c r="H5024" s="17">
        <f t="shared" si="156"/>
        <v>0</v>
      </c>
      <c r="I5024" s="17">
        <f t="shared" si="157"/>
        <v>0</v>
      </c>
      <c r="J5024" s="13" t="s">
        <v>5384</v>
      </c>
      <c r="K5024" s="37" t="str">
        <f>VLOOKUP(Tabela14[[#This Row],[CÓDIGO]],[1]fornnecedor!$A:$G,7,0)</f>
        <v>CERA  / LIMPEZA /  POLIMENTO VEICULAR</v>
      </c>
    </row>
    <row r="5025" spans="1:11" x14ac:dyDescent="0.3">
      <c r="A5025" s="15">
        <v>23728</v>
      </c>
      <c r="B5025" s="15" t="str">
        <f>VLOOKUP(Tabela14[[#This Row],[CÓDIGO]],[1]fornnecedor!$A:$E,5,0)</f>
        <v>INDUSTRIA E COMERCIO DE POLIDORES PEROLA LTDA</v>
      </c>
      <c r="C5025" s="16" t="s">
        <v>1388</v>
      </c>
      <c r="D5025" s="16" t="s">
        <v>1387</v>
      </c>
      <c r="E5025" s="22">
        <v>0</v>
      </c>
      <c r="F5025" s="30">
        <v>0</v>
      </c>
      <c r="G5025" s="17">
        <v>12.85</v>
      </c>
      <c r="H5025" s="17">
        <f t="shared" si="156"/>
        <v>0</v>
      </c>
      <c r="I5025" s="17">
        <f t="shared" si="157"/>
        <v>0</v>
      </c>
      <c r="J5025" s="13" t="s">
        <v>5384</v>
      </c>
      <c r="K5025" s="37" t="str">
        <f>VLOOKUP(Tabela14[[#This Row],[CÓDIGO]],[1]fornnecedor!$A:$G,7,0)</f>
        <v>CERA  / LIMPEZA /  POLIMENTO VEICULAR</v>
      </c>
    </row>
    <row r="5026" spans="1:11" x14ac:dyDescent="0.3">
      <c r="A5026" s="15">
        <v>23726</v>
      </c>
      <c r="B5026" s="15" t="str">
        <f>VLOOKUP(Tabela14[[#This Row],[CÓDIGO]],[1]fornnecedor!$A:$E,5,0)</f>
        <v>INDUSTRIA E COMERCIO DE POLIDORES PEROLA LTDA</v>
      </c>
      <c r="C5026" s="16" t="s">
        <v>1389</v>
      </c>
      <c r="D5026" s="16" t="s">
        <v>1387</v>
      </c>
      <c r="E5026" s="22">
        <v>0</v>
      </c>
      <c r="F5026" s="30">
        <v>0</v>
      </c>
      <c r="G5026" s="17">
        <v>12.85</v>
      </c>
      <c r="H5026" s="17">
        <f t="shared" si="156"/>
        <v>0</v>
      </c>
      <c r="I5026" s="17">
        <f t="shared" si="157"/>
        <v>0</v>
      </c>
      <c r="J5026" s="13" t="s">
        <v>5384</v>
      </c>
      <c r="K5026" s="37" t="str">
        <f>VLOOKUP(Tabela14[[#This Row],[CÓDIGO]],[1]fornnecedor!$A:$G,7,0)</f>
        <v>CERA  / LIMPEZA /  POLIMENTO VEICULAR</v>
      </c>
    </row>
    <row r="5027" spans="1:11" x14ac:dyDescent="0.3">
      <c r="A5027" s="15">
        <v>23729</v>
      </c>
      <c r="B5027" s="15" t="str">
        <f>VLOOKUP(Tabela14[[#This Row],[CÓDIGO]],[1]fornnecedor!$A:$E,5,0)</f>
        <v>INDUSTRIA E COMERCIO DE POLIDORES PEROLA LTDA</v>
      </c>
      <c r="C5027" s="16" t="s">
        <v>1390</v>
      </c>
      <c r="D5027" s="16" t="s">
        <v>1387</v>
      </c>
      <c r="E5027" s="22">
        <v>0</v>
      </c>
      <c r="F5027" s="30">
        <v>0</v>
      </c>
      <c r="G5027" s="17">
        <v>12.85</v>
      </c>
      <c r="H5027" s="17">
        <f t="shared" si="156"/>
        <v>0</v>
      </c>
      <c r="I5027" s="17">
        <f t="shared" si="157"/>
        <v>0</v>
      </c>
      <c r="J5027" s="13" t="s">
        <v>5384</v>
      </c>
      <c r="K5027" s="37" t="str">
        <f>VLOOKUP(Tabela14[[#This Row],[CÓDIGO]],[1]fornnecedor!$A:$G,7,0)</f>
        <v>CERA  / LIMPEZA /  POLIMENTO VEICULAR</v>
      </c>
    </row>
    <row r="5028" spans="1:11" x14ac:dyDescent="0.3">
      <c r="A5028" s="15">
        <v>23570</v>
      </c>
      <c r="B5028" s="15" t="str">
        <f>VLOOKUP(Tabela14[[#This Row],[CÓDIGO]],[1]fornnecedor!$A:$E,5,0)</f>
        <v>LIMA &amp; PERGHER INDUSTRIAL E COMERCIO</v>
      </c>
      <c r="C5028" s="16" t="s">
        <v>1391</v>
      </c>
      <c r="D5028" s="16" t="s">
        <v>1392</v>
      </c>
      <c r="E5028" s="22">
        <v>0</v>
      </c>
      <c r="F5028" s="30">
        <v>0</v>
      </c>
      <c r="G5028" s="17">
        <v>196.21</v>
      </c>
      <c r="H5028" s="17">
        <f t="shared" si="156"/>
        <v>0</v>
      </c>
      <c r="I5028" s="17">
        <f t="shared" si="157"/>
        <v>0</v>
      </c>
      <c r="J5028" s="13" t="s">
        <v>5384</v>
      </c>
      <c r="K5028" s="37" t="str">
        <f>VLOOKUP(Tabela14[[#This Row],[CÓDIGO]],[1]fornnecedor!$A:$G,7,0)</f>
        <v>CERA  / LIMPEZA /  POLIMENTO VEICULAR</v>
      </c>
    </row>
    <row r="5029" spans="1:11" x14ac:dyDescent="0.3">
      <c r="A5029" s="15">
        <v>21466</v>
      </c>
      <c r="B5029" s="15" t="str">
        <f>VLOOKUP(Tabela14[[#This Row],[CÓDIGO]],[1]fornnecedor!$A:$E,5,0)</f>
        <v>TERRA UTIL. DE MAQUINAS, FERRAMENTAS E UTILID.</v>
      </c>
      <c r="C5029" s="16" t="s">
        <v>1395</v>
      </c>
      <c r="D5029" s="16" t="s">
        <v>454</v>
      </c>
      <c r="E5029" s="22">
        <v>0</v>
      </c>
      <c r="F5029" s="30">
        <v>0</v>
      </c>
      <c r="G5029" s="17">
        <v>7.22</v>
      </c>
      <c r="H5029" s="17">
        <f t="shared" si="156"/>
        <v>0</v>
      </c>
      <c r="I5029" s="17">
        <f t="shared" si="157"/>
        <v>0</v>
      </c>
      <c r="J5029" s="13" t="s">
        <v>5384</v>
      </c>
      <c r="K5029" s="37" t="str">
        <f>VLOOKUP(Tabela14[[#This Row],[CÓDIGO]],[1]fornnecedor!$A:$G,7,0)</f>
        <v>GRUPO CONVERSAO</v>
      </c>
    </row>
    <row r="5030" spans="1:11" x14ac:dyDescent="0.3">
      <c r="A5030" s="15">
        <v>85192</v>
      </c>
      <c r="B5030" s="15" t="str">
        <f>VLOOKUP(Tabela14[[#This Row],[CÓDIGO]],[1]fornnecedor!$A:$E,5,0)</f>
        <v>TERRA UTIL. DE MAQUINAS, FERRAMENTAS E UTILID.</v>
      </c>
      <c r="C5030" s="16" t="s">
        <v>1396</v>
      </c>
      <c r="D5030" s="16" t="s">
        <v>454</v>
      </c>
      <c r="E5030" s="22">
        <v>0</v>
      </c>
      <c r="F5030" s="30">
        <v>0</v>
      </c>
      <c r="G5030" s="17">
        <v>8.1</v>
      </c>
      <c r="H5030" s="17">
        <f t="shared" si="156"/>
        <v>0</v>
      </c>
      <c r="I5030" s="17">
        <f t="shared" si="157"/>
        <v>0</v>
      </c>
      <c r="J5030" s="13" t="s">
        <v>5384</v>
      </c>
      <c r="K5030" s="37" t="str">
        <f>VLOOKUP(Tabela14[[#This Row],[CÓDIGO]],[1]fornnecedor!$A:$G,7,0)</f>
        <v>GRUPO CONVERSAO</v>
      </c>
    </row>
    <row r="5031" spans="1:11" x14ac:dyDescent="0.3">
      <c r="A5031" s="15">
        <v>85193</v>
      </c>
      <c r="B5031" s="15" t="str">
        <f>VLOOKUP(Tabela14[[#This Row],[CÓDIGO]],[1]fornnecedor!$A:$E,5,0)</f>
        <v>TERRA UTIL. DE MAQUINAS, FERRAMENTAS E UTILID.</v>
      </c>
      <c r="C5031" s="16" t="s">
        <v>1397</v>
      </c>
      <c r="D5031" s="16" t="s">
        <v>454</v>
      </c>
      <c r="E5031" s="22">
        <v>0</v>
      </c>
      <c r="F5031" s="30">
        <v>0</v>
      </c>
      <c r="G5031" s="17">
        <v>9.9700000000000006</v>
      </c>
      <c r="H5031" s="17">
        <f t="shared" si="156"/>
        <v>0</v>
      </c>
      <c r="I5031" s="17">
        <f t="shared" si="157"/>
        <v>0</v>
      </c>
      <c r="J5031" s="13" t="s">
        <v>5384</v>
      </c>
      <c r="K5031" s="37" t="str">
        <f>VLOOKUP(Tabela14[[#This Row],[CÓDIGO]],[1]fornnecedor!$A:$G,7,0)</f>
        <v>GRUPO CONVERSAO</v>
      </c>
    </row>
    <row r="5032" spans="1:11" x14ac:dyDescent="0.3">
      <c r="A5032" s="15">
        <v>85194</v>
      </c>
      <c r="B5032" s="15" t="str">
        <f>VLOOKUP(Tabela14[[#This Row],[CÓDIGO]],[1]fornnecedor!$A:$E,5,0)</f>
        <v>TERRA UTIL. DE MAQUINAS, FERRAMENTAS E UTILID.</v>
      </c>
      <c r="C5032" s="16" t="s">
        <v>1398</v>
      </c>
      <c r="D5032" s="16" t="s">
        <v>454</v>
      </c>
      <c r="E5032" s="22">
        <v>0</v>
      </c>
      <c r="F5032" s="30">
        <v>0</v>
      </c>
      <c r="G5032" s="17">
        <v>3.99</v>
      </c>
      <c r="H5032" s="17">
        <f t="shared" si="156"/>
        <v>0</v>
      </c>
      <c r="I5032" s="17">
        <f t="shared" si="157"/>
        <v>0</v>
      </c>
      <c r="J5032" s="13" t="s">
        <v>5384</v>
      </c>
      <c r="K5032" s="37" t="str">
        <f>VLOOKUP(Tabela14[[#This Row],[CÓDIGO]],[1]fornnecedor!$A:$G,7,0)</f>
        <v>GRUPO CONVERSAO</v>
      </c>
    </row>
    <row r="5033" spans="1:11" x14ac:dyDescent="0.3">
      <c r="A5033" s="15">
        <v>85195</v>
      </c>
      <c r="B5033" s="15" t="str">
        <f>VLOOKUP(Tabela14[[#This Row],[CÓDIGO]],[1]fornnecedor!$A:$E,5,0)</f>
        <v>TERRA UTIL. DE MAQUINAS, FERRAMENTAS E UTILID.</v>
      </c>
      <c r="C5033" s="16" t="s">
        <v>1399</v>
      </c>
      <c r="D5033" s="16" t="s">
        <v>454</v>
      </c>
      <c r="E5033" s="22">
        <v>0</v>
      </c>
      <c r="F5033" s="30">
        <v>0</v>
      </c>
      <c r="G5033" s="17">
        <v>4.5999999999999996</v>
      </c>
      <c r="H5033" s="17">
        <f t="shared" si="156"/>
        <v>0</v>
      </c>
      <c r="I5033" s="17">
        <f t="shared" si="157"/>
        <v>0</v>
      </c>
      <c r="J5033" s="13" t="s">
        <v>5384</v>
      </c>
      <c r="K5033" s="37" t="str">
        <f>VLOOKUP(Tabela14[[#This Row],[CÓDIGO]],[1]fornnecedor!$A:$G,7,0)</f>
        <v>GRUPO CONVERSAO</v>
      </c>
    </row>
    <row r="5034" spans="1:11" x14ac:dyDescent="0.3">
      <c r="A5034" s="15">
        <v>85196</v>
      </c>
      <c r="B5034" s="15" t="str">
        <f>VLOOKUP(Tabela14[[#This Row],[CÓDIGO]],[1]fornnecedor!$A:$E,5,0)</f>
        <v>TERRA UTIL. DE MAQUINAS, FERRAMENTAS E UTILID.</v>
      </c>
      <c r="C5034" s="16" t="s">
        <v>1400</v>
      </c>
      <c r="D5034" s="16" t="s">
        <v>454</v>
      </c>
      <c r="E5034" s="22">
        <v>0</v>
      </c>
      <c r="F5034" s="30">
        <v>0</v>
      </c>
      <c r="G5034" s="17">
        <v>5.23</v>
      </c>
      <c r="H5034" s="17">
        <f t="shared" si="156"/>
        <v>0</v>
      </c>
      <c r="I5034" s="17">
        <f t="shared" si="157"/>
        <v>0</v>
      </c>
      <c r="J5034" s="13" t="s">
        <v>5384</v>
      </c>
      <c r="K5034" s="37" t="str">
        <f>VLOOKUP(Tabela14[[#This Row],[CÓDIGO]],[1]fornnecedor!$A:$G,7,0)</f>
        <v>GRUPO CONVERSAO</v>
      </c>
    </row>
    <row r="5035" spans="1:11" x14ac:dyDescent="0.3">
      <c r="A5035" s="15">
        <v>85607</v>
      </c>
      <c r="B5035" s="15" t="str">
        <f>VLOOKUP(Tabela14[[#This Row],[CÓDIGO]],[1]fornnecedor!$A:$E,5,0)</f>
        <v>MAZA PRODUTOS QUIMICOS LTDA</v>
      </c>
      <c r="C5035" s="16" t="s">
        <v>1401</v>
      </c>
      <c r="D5035" s="16" t="s">
        <v>810</v>
      </c>
      <c r="E5035" s="22">
        <v>0</v>
      </c>
      <c r="F5035" s="30">
        <v>0</v>
      </c>
      <c r="G5035" s="17">
        <v>107.59</v>
      </c>
      <c r="H5035" s="17">
        <f t="shared" si="156"/>
        <v>0</v>
      </c>
      <c r="I5035" s="17">
        <f t="shared" si="157"/>
        <v>0</v>
      </c>
      <c r="J5035" s="13" t="s">
        <v>5384</v>
      </c>
      <c r="K5035" s="37" t="str">
        <f>VLOOKUP(Tabela14[[#This Row],[CÓDIGO]],[1]fornnecedor!$A:$G,7,0)</f>
        <v>CIMENTO QUEIMADO / EFEITOS DECORATIVOS</v>
      </c>
    </row>
    <row r="5036" spans="1:11" x14ac:dyDescent="0.3">
      <c r="A5036" s="15">
        <v>84450</v>
      </c>
      <c r="B5036" s="15" t="str">
        <f>VLOOKUP(Tabela14[[#This Row],[CÓDIGO]],[1]fornnecedor!$A:$E,5,0)</f>
        <v>REDE EPI EQUIPAMENTOS DE SEGURANÇA LTDA</v>
      </c>
      <c r="C5036" s="16" t="s">
        <v>1402</v>
      </c>
      <c r="D5036" s="16" t="s">
        <v>454</v>
      </c>
      <c r="E5036" s="22">
        <v>0</v>
      </c>
      <c r="F5036" s="30">
        <v>0</v>
      </c>
      <c r="G5036" s="17">
        <v>59.9</v>
      </c>
      <c r="H5036" s="17">
        <f t="shared" si="156"/>
        <v>0</v>
      </c>
      <c r="I5036" s="17">
        <f t="shared" si="157"/>
        <v>0</v>
      </c>
      <c r="J5036" s="13" t="s">
        <v>5384</v>
      </c>
      <c r="K5036" s="37" t="str">
        <f>VLOOKUP(Tabela14[[#This Row],[CÓDIGO]],[1]fornnecedor!$A:$G,7,0)</f>
        <v>APLICADORES / ADAPTADORES / ENGATES / SUPORTES</v>
      </c>
    </row>
    <row r="5037" spans="1:11" x14ac:dyDescent="0.3">
      <c r="A5037" s="15">
        <v>84451</v>
      </c>
      <c r="B5037" s="15" t="str">
        <f>VLOOKUP(Tabela14[[#This Row],[CÓDIGO]],[1]fornnecedor!$A:$E,5,0)</f>
        <v>REDE EPI EQUIPAMENTOS DE SEGURANÇA LTDA</v>
      </c>
      <c r="C5037" s="16" t="s">
        <v>1403</v>
      </c>
      <c r="D5037" s="16" t="s">
        <v>454</v>
      </c>
      <c r="E5037" s="22">
        <v>0</v>
      </c>
      <c r="F5037" s="30">
        <v>0</v>
      </c>
      <c r="G5037" s="17">
        <v>59.9</v>
      </c>
      <c r="H5037" s="17">
        <f t="shared" si="156"/>
        <v>0</v>
      </c>
      <c r="I5037" s="17">
        <f t="shared" si="157"/>
        <v>0</v>
      </c>
      <c r="J5037" s="13" t="s">
        <v>5384</v>
      </c>
      <c r="K5037" s="37" t="str">
        <f>VLOOKUP(Tabela14[[#This Row],[CÓDIGO]],[1]fornnecedor!$A:$G,7,0)</f>
        <v>APLICADORES / ADAPTADORES / ENGATES / SUPORTES</v>
      </c>
    </row>
    <row r="5038" spans="1:11" x14ac:dyDescent="0.3">
      <c r="A5038" s="15">
        <v>261</v>
      </c>
      <c r="B5038" s="15" t="str">
        <f>VLOOKUP(Tabela14[[#This Row],[CÓDIGO]],[1]fornnecedor!$A:$E,5,0)</f>
        <v>FORNECEDOR CONVERSAO</v>
      </c>
      <c r="C5038" s="16" t="s">
        <v>1404</v>
      </c>
      <c r="D5038" s="16" t="s">
        <v>454</v>
      </c>
      <c r="E5038" s="22">
        <v>0</v>
      </c>
      <c r="F5038" s="30">
        <v>0</v>
      </c>
      <c r="G5038" s="17">
        <v>0</v>
      </c>
      <c r="H5038" s="17">
        <f t="shared" si="156"/>
        <v>0</v>
      </c>
      <c r="I5038" s="17">
        <f t="shared" si="157"/>
        <v>0</v>
      </c>
      <c r="J5038" s="13" t="s">
        <v>5384</v>
      </c>
      <c r="K5038" s="37" t="str">
        <f>VLOOKUP(Tabela14[[#This Row],[CÓDIGO]],[1]fornnecedor!$A:$G,7,0)</f>
        <v>TINTAS POLIÉSTER</v>
      </c>
    </row>
    <row r="5039" spans="1:11" x14ac:dyDescent="0.3">
      <c r="A5039" s="15">
        <v>23630</v>
      </c>
      <c r="B5039" s="15" t="str">
        <f>VLOOKUP(Tabela14[[#This Row],[CÓDIGO]],[1]fornnecedor!$A:$E,5,0)</f>
        <v>ETITEC SOLUCOES INTELIGENTES</v>
      </c>
      <c r="C5039" s="16" t="s">
        <v>1405</v>
      </c>
      <c r="D5039" s="16" t="s">
        <v>1309</v>
      </c>
      <c r="E5039" s="22">
        <v>0</v>
      </c>
      <c r="F5039" s="30">
        <v>0</v>
      </c>
      <c r="G5039" s="17">
        <v>0</v>
      </c>
      <c r="H5039" s="17">
        <f t="shared" si="156"/>
        <v>0</v>
      </c>
      <c r="I5039" s="17">
        <f t="shared" si="157"/>
        <v>0</v>
      </c>
      <c r="J5039" s="13" t="s">
        <v>5384</v>
      </c>
      <c r="K5039" s="37" t="str">
        <f>VLOOKUP(Tabela14[[#This Row],[CÓDIGO]],[1]fornnecedor!$A:$G,7,0)</f>
        <v>APLICADORES / ADAPTADORES / ENGATES / SUPORTES</v>
      </c>
    </row>
    <row r="5040" spans="1:11" x14ac:dyDescent="0.3">
      <c r="A5040" s="15">
        <v>24418</v>
      </c>
      <c r="B5040" s="15" t="str">
        <f>VLOOKUP(Tabela14[[#This Row],[CÓDIGO]],[1]fornnecedor!$A:$E,5,0)</f>
        <v>ALCANCE TECNOLOGIA QUIMICA LTDA</v>
      </c>
      <c r="C5040" s="16" t="s">
        <v>1406</v>
      </c>
      <c r="D5040" s="16" t="s">
        <v>1138</v>
      </c>
      <c r="E5040" s="22">
        <v>0</v>
      </c>
      <c r="F5040" s="30">
        <v>0</v>
      </c>
      <c r="G5040" s="17">
        <v>0</v>
      </c>
      <c r="H5040" s="17">
        <f t="shared" si="156"/>
        <v>0</v>
      </c>
      <c r="I5040" s="17">
        <f t="shared" si="157"/>
        <v>0</v>
      </c>
      <c r="J5040" s="13" t="s">
        <v>5384</v>
      </c>
      <c r="K5040" s="37" t="str">
        <f>VLOOKUP(Tabela14[[#This Row],[CÓDIGO]],[1]fornnecedor!$A:$G,7,0)</f>
        <v>CERA  / LIMPEZA /  POLIMENTO VEICULAR</v>
      </c>
    </row>
    <row r="5041" spans="1:11" x14ac:dyDescent="0.3">
      <c r="A5041" s="15">
        <v>23889</v>
      </c>
      <c r="B5041" s="15" t="str">
        <f>VLOOKUP(Tabela14[[#This Row],[CÓDIGO]],[1]fornnecedor!$A:$E,5,0)</f>
        <v>DJF Comercial de Papelaria Ltda. - ME</v>
      </c>
      <c r="C5041" s="16" t="s">
        <v>1407</v>
      </c>
      <c r="D5041" s="16" t="s">
        <v>857</v>
      </c>
      <c r="E5041" s="22">
        <v>0</v>
      </c>
      <c r="F5041" s="30">
        <v>0</v>
      </c>
      <c r="G5041" s="17">
        <v>2.7</v>
      </c>
      <c r="H5041" s="17">
        <f t="shared" si="156"/>
        <v>0</v>
      </c>
      <c r="I5041" s="17">
        <f t="shared" si="157"/>
        <v>0</v>
      </c>
      <c r="J5041" s="13" t="s">
        <v>5384</v>
      </c>
      <c r="K5041" s="37" t="str">
        <f>VLOOKUP(Tabela14[[#This Row],[CÓDIGO]],[1]fornnecedor!$A:$G,7,0)</f>
        <v>GRUPO CONVERSAO</v>
      </c>
    </row>
    <row r="5042" spans="1:11" x14ac:dyDescent="0.3">
      <c r="A5042" s="15">
        <v>83943</v>
      </c>
      <c r="B5042" s="15" t="str">
        <f>VLOOKUP(Tabela14[[#This Row],[CÓDIGO]],[1]fornnecedor!$A:$E,5,0)</f>
        <v>DJF Comercial de Papelaria Ltda. - ME</v>
      </c>
      <c r="C5042" s="16" t="s">
        <v>1408</v>
      </c>
      <c r="D5042" s="16" t="s">
        <v>857</v>
      </c>
      <c r="E5042" s="22">
        <v>0</v>
      </c>
      <c r="F5042" s="30">
        <v>0</v>
      </c>
      <c r="G5042" s="17">
        <v>2.35</v>
      </c>
      <c r="H5042" s="17">
        <f t="shared" si="156"/>
        <v>0</v>
      </c>
      <c r="I5042" s="17">
        <f t="shared" si="157"/>
        <v>0</v>
      </c>
      <c r="J5042" s="13" t="s">
        <v>5384</v>
      </c>
      <c r="K5042" s="37" t="str">
        <f>VLOOKUP(Tabela14[[#This Row],[CÓDIGO]],[1]fornnecedor!$A:$G,7,0)</f>
        <v>GRUPO CONVERSAO</v>
      </c>
    </row>
    <row r="5043" spans="1:11" x14ac:dyDescent="0.3">
      <c r="A5043" s="15">
        <v>85483</v>
      </c>
      <c r="B5043" s="15" t="str">
        <f>VLOOKUP(Tabela14[[#This Row],[CÓDIGO]],[1]fornnecedor!$A:$E,5,0)</f>
        <v>CHIAPERINI INDUSTRIAL LTDA</v>
      </c>
      <c r="C5043" s="16" t="s">
        <v>1409</v>
      </c>
      <c r="D5043" s="16" t="s">
        <v>1410</v>
      </c>
      <c r="E5043" s="22">
        <v>0</v>
      </c>
      <c r="F5043" s="30">
        <v>0</v>
      </c>
      <c r="G5043" s="17">
        <v>7045.8</v>
      </c>
      <c r="H5043" s="17">
        <f t="shared" si="156"/>
        <v>0</v>
      </c>
      <c r="I5043" s="17">
        <f t="shared" si="157"/>
        <v>0</v>
      </c>
      <c r="J5043" s="13" t="s">
        <v>5384</v>
      </c>
      <c r="K5043" s="37" t="str">
        <f>VLOOKUP(Tabela14[[#This Row],[CÓDIGO]],[1]fornnecedor!$A:$G,7,0)</f>
        <v>OUTRAS FERRAMENTAS / EQUIPAMENTOS</v>
      </c>
    </row>
    <row r="5044" spans="1:11" x14ac:dyDescent="0.3">
      <c r="A5044" s="15">
        <v>87054</v>
      </c>
      <c r="B5044" s="15" t="str">
        <f>VLOOKUP(Tabela14[[#This Row],[CÓDIGO]],[1]fornnecedor!$A:$E,5,0)</f>
        <v>CHIAPERINI INDUSTRIAL LTDA</v>
      </c>
      <c r="C5044" s="16" t="s">
        <v>1411</v>
      </c>
      <c r="D5044" s="16" t="s">
        <v>1410</v>
      </c>
      <c r="E5044" s="22">
        <v>0</v>
      </c>
      <c r="F5044" s="30">
        <v>0</v>
      </c>
      <c r="G5044" s="17">
        <v>4055.17</v>
      </c>
      <c r="H5044" s="17">
        <f t="shared" si="156"/>
        <v>0</v>
      </c>
      <c r="I5044" s="17">
        <f t="shared" si="157"/>
        <v>0</v>
      </c>
      <c r="J5044" s="13" t="s">
        <v>5384</v>
      </c>
      <c r="K5044" s="37" t="str">
        <f>VLOOKUP(Tabela14[[#This Row],[CÓDIGO]],[1]fornnecedor!$A:$G,7,0)</f>
        <v>OUTRAS FERRAMENTAS / EQUIPAMENTOS</v>
      </c>
    </row>
    <row r="5045" spans="1:11" x14ac:dyDescent="0.3">
      <c r="A5045" s="15">
        <v>85574</v>
      </c>
      <c r="B5045" s="15" t="str">
        <f>VLOOKUP(Tabela14[[#This Row],[CÓDIGO]],[1]fornnecedor!$A:$E,5,0)</f>
        <v>CHIAPERINI INDUSTRIAL LTDA</v>
      </c>
      <c r="C5045" s="16" t="s">
        <v>1412</v>
      </c>
      <c r="D5045" s="16" t="s">
        <v>1410</v>
      </c>
      <c r="E5045" s="22">
        <v>0</v>
      </c>
      <c r="F5045" s="30">
        <v>0</v>
      </c>
      <c r="G5045" s="17">
        <v>5715.36</v>
      </c>
      <c r="H5045" s="17">
        <f t="shared" si="156"/>
        <v>0</v>
      </c>
      <c r="I5045" s="17">
        <f t="shared" si="157"/>
        <v>0</v>
      </c>
      <c r="J5045" s="13" t="s">
        <v>5384</v>
      </c>
      <c r="K5045" s="37" t="str">
        <f>VLOOKUP(Tabela14[[#This Row],[CÓDIGO]],[1]fornnecedor!$A:$G,7,0)</f>
        <v>OUTRAS FERRAMENTAS / EQUIPAMENTOS</v>
      </c>
    </row>
    <row r="5046" spans="1:11" x14ac:dyDescent="0.3">
      <c r="A5046" s="15">
        <v>87060</v>
      </c>
      <c r="B5046" s="15" t="str">
        <f>VLOOKUP(Tabela14[[#This Row],[CÓDIGO]],[1]fornnecedor!$A:$E,5,0)</f>
        <v>CHIAPERINI INDUSTRIAL LTDA</v>
      </c>
      <c r="C5046" s="16" t="s">
        <v>1413</v>
      </c>
      <c r="D5046" s="16" t="s">
        <v>1410</v>
      </c>
      <c r="E5046" s="22">
        <v>0</v>
      </c>
      <c r="F5046" s="30">
        <v>0</v>
      </c>
      <c r="G5046" s="17">
        <v>0</v>
      </c>
      <c r="H5046" s="17">
        <f t="shared" si="156"/>
        <v>0</v>
      </c>
      <c r="I5046" s="17">
        <f t="shared" si="157"/>
        <v>0</v>
      </c>
      <c r="J5046" s="13" t="s">
        <v>5384</v>
      </c>
      <c r="K5046" s="37" t="str">
        <f>VLOOKUP(Tabela14[[#This Row],[CÓDIGO]],[1]fornnecedor!$A:$G,7,0)</f>
        <v>OUTRAS FERRAMENTAS / EQUIPAMENTOS</v>
      </c>
    </row>
    <row r="5047" spans="1:11" x14ac:dyDescent="0.3">
      <c r="A5047" s="15">
        <v>87059</v>
      </c>
      <c r="B5047" s="15" t="str">
        <f>VLOOKUP(Tabela14[[#This Row],[CÓDIGO]],[1]fornnecedor!$A:$E,5,0)</f>
        <v>CHIAPERINI INDUSTRIAL LTDA</v>
      </c>
      <c r="C5047" s="16" t="s">
        <v>1414</v>
      </c>
      <c r="D5047" s="16" t="s">
        <v>1410</v>
      </c>
      <c r="E5047" s="22">
        <v>0</v>
      </c>
      <c r="F5047" s="30">
        <v>0</v>
      </c>
      <c r="G5047" s="17">
        <v>0</v>
      </c>
      <c r="H5047" s="17">
        <f t="shared" si="156"/>
        <v>0</v>
      </c>
      <c r="I5047" s="17">
        <f t="shared" si="157"/>
        <v>0</v>
      </c>
      <c r="J5047" s="13" t="s">
        <v>5384</v>
      </c>
      <c r="K5047" s="37" t="str">
        <f>VLOOKUP(Tabela14[[#This Row],[CÓDIGO]],[1]fornnecedor!$A:$G,7,0)</f>
        <v>OUTRAS FERRAMENTAS / EQUIPAMENTOS</v>
      </c>
    </row>
    <row r="5048" spans="1:11" x14ac:dyDescent="0.3">
      <c r="A5048" s="15">
        <v>87189</v>
      </c>
      <c r="B5048" s="15" t="str">
        <f>VLOOKUP(Tabela14[[#This Row],[CÓDIGO]],[1]fornnecedor!$A:$E,5,0)</f>
        <v>AUTOLIMPE INDUSTRIA E COMERCIO DE SANEANTES EIRELI</v>
      </c>
      <c r="C5048" s="16" t="s">
        <v>5396</v>
      </c>
      <c r="D5048" s="16" t="s">
        <v>5397</v>
      </c>
      <c r="E5048" s="22">
        <v>0</v>
      </c>
      <c r="F5048" s="30">
        <v>0</v>
      </c>
      <c r="G5048" s="17">
        <v>0</v>
      </c>
      <c r="H5048" s="17">
        <f t="shared" si="156"/>
        <v>0</v>
      </c>
      <c r="I5048" s="17">
        <f t="shared" si="157"/>
        <v>0</v>
      </c>
      <c r="J5048" s="13" t="s">
        <v>5384</v>
      </c>
      <c r="K5048" s="37" t="str">
        <f>VLOOKUP(Tabela14[[#This Row],[CÓDIGO]],[1]fornnecedor!$A:$G,7,0)</f>
        <v>DESENGRAXANTE</v>
      </c>
    </row>
    <row r="5049" spans="1:11" x14ac:dyDescent="0.3">
      <c r="A5049" s="15">
        <v>85015</v>
      </c>
      <c r="B5049" s="15" t="str">
        <f>VLOOKUP(Tabela14[[#This Row],[CÓDIGO]],[1]fornnecedor!$A:$E,5,0)</f>
        <v>MAZA PRODUTOS QUIMICOS LTDA</v>
      </c>
      <c r="C5049" s="16" t="s">
        <v>1415</v>
      </c>
      <c r="D5049" s="16" t="s">
        <v>810</v>
      </c>
      <c r="E5049" s="22">
        <v>0</v>
      </c>
      <c r="F5049" s="30">
        <v>0</v>
      </c>
      <c r="G5049" s="17">
        <v>1.75</v>
      </c>
      <c r="H5049" s="17">
        <f t="shared" si="156"/>
        <v>0</v>
      </c>
      <c r="I5049" s="17">
        <f t="shared" si="157"/>
        <v>0</v>
      </c>
      <c r="J5049" s="13" t="s">
        <v>5384</v>
      </c>
      <c r="K5049" s="37" t="str">
        <f>VLOOKUP(Tabela14[[#This Row],[CÓDIGO]],[1]fornnecedor!$A:$G,7,0)</f>
        <v>CORANTES</v>
      </c>
    </row>
    <row r="5050" spans="1:11" x14ac:dyDescent="0.3">
      <c r="A5050" s="15">
        <v>84477</v>
      </c>
      <c r="B5050" s="15" t="str">
        <f>VLOOKUP(Tabela14[[#This Row],[CÓDIGO]],[1]fornnecedor!$A:$E,5,0)</f>
        <v>SAINT GOBAIN</v>
      </c>
      <c r="C5050" s="16" t="s">
        <v>1416</v>
      </c>
      <c r="D5050" s="16" t="s">
        <v>810</v>
      </c>
      <c r="E5050" s="22">
        <v>0</v>
      </c>
      <c r="F5050" s="30">
        <v>0</v>
      </c>
      <c r="G5050" s="17">
        <v>1.84</v>
      </c>
      <c r="H5050" s="17">
        <f t="shared" si="156"/>
        <v>0</v>
      </c>
      <c r="I5050" s="17">
        <f t="shared" si="157"/>
        <v>0</v>
      </c>
      <c r="J5050" s="13" t="s">
        <v>5384</v>
      </c>
      <c r="K5050" s="37" t="str">
        <f>VLOOKUP(Tabela14[[#This Row],[CÓDIGO]],[1]fornnecedor!$A:$G,7,0)</f>
        <v>CORANTES</v>
      </c>
    </row>
    <row r="5051" spans="1:11" x14ac:dyDescent="0.3">
      <c r="A5051" s="15">
        <v>23576</v>
      </c>
      <c r="B5051" s="15" t="str">
        <f>VLOOKUP(Tabela14[[#This Row],[CÓDIGO]],[1]fornnecedor!$A:$E,5,0)</f>
        <v>DJF Comercial de Papelaria Ltda. - ME</v>
      </c>
      <c r="C5051" s="16" t="s">
        <v>1417</v>
      </c>
      <c r="D5051" s="16" t="s">
        <v>857</v>
      </c>
      <c r="E5051" s="22">
        <v>0</v>
      </c>
      <c r="F5051" s="30">
        <v>0</v>
      </c>
      <c r="G5051" s="17">
        <v>3.4</v>
      </c>
      <c r="H5051" s="17">
        <f t="shared" si="156"/>
        <v>0</v>
      </c>
      <c r="I5051" s="17">
        <f t="shared" si="157"/>
        <v>0</v>
      </c>
      <c r="J5051" s="13" t="s">
        <v>5384</v>
      </c>
      <c r="K5051" s="37" t="str">
        <f>VLOOKUP(Tabela14[[#This Row],[CÓDIGO]],[1]fornnecedor!$A:$G,7,0)</f>
        <v>GRUPO CONVERSAO</v>
      </c>
    </row>
    <row r="5052" spans="1:11" x14ac:dyDescent="0.3">
      <c r="A5052" s="15">
        <v>85859</v>
      </c>
      <c r="B5052" s="15" t="str">
        <f>VLOOKUP(Tabela14[[#This Row],[CÓDIGO]],[1]fornnecedor!$A:$E,5,0)</f>
        <v>AKZO NOBEL LTDA DECOR</v>
      </c>
      <c r="C5052" s="16" t="s">
        <v>1418</v>
      </c>
      <c r="D5052" s="16" t="s">
        <v>543</v>
      </c>
      <c r="E5052" s="22">
        <v>0</v>
      </c>
      <c r="F5052" s="30">
        <v>0</v>
      </c>
      <c r="G5052" s="17">
        <v>0</v>
      </c>
      <c r="H5052" s="17">
        <f t="shared" si="156"/>
        <v>0</v>
      </c>
      <c r="I5052" s="17">
        <f t="shared" si="157"/>
        <v>0</v>
      </c>
      <c r="J5052" s="13" t="s">
        <v>5384</v>
      </c>
      <c r="K5052" s="37" t="str">
        <f>VLOOKUP(Tabela14[[#This Row],[CÓDIGO]],[1]fornnecedor!$A:$G,7,0)</f>
        <v>AGUARRAS</v>
      </c>
    </row>
    <row r="5053" spans="1:11" x14ac:dyDescent="0.3">
      <c r="A5053" s="15">
        <v>85860</v>
      </c>
      <c r="B5053" s="15" t="str">
        <f>VLOOKUP(Tabela14[[#This Row],[CÓDIGO]],[1]fornnecedor!$A:$E,5,0)</f>
        <v>AKZO NOBEL LTDA DECOR</v>
      </c>
      <c r="C5053" s="16" t="s">
        <v>1419</v>
      </c>
      <c r="D5053" s="16" t="s">
        <v>543</v>
      </c>
      <c r="E5053" s="22">
        <v>0</v>
      </c>
      <c r="F5053" s="30">
        <v>0</v>
      </c>
      <c r="G5053" s="17">
        <v>0</v>
      </c>
      <c r="H5053" s="17">
        <f t="shared" ref="H5053:H5116" si="158">G5053*E5053</f>
        <v>0</v>
      </c>
      <c r="I5053" s="17">
        <f t="shared" ref="I5053:I5116" si="159">G5053*F5053</f>
        <v>0</v>
      </c>
      <c r="J5053" s="13" t="s">
        <v>5384</v>
      </c>
      <c r="K5053" s="37" t="str">
        <f>VLOOKUP(Tabela14[[#This Row],[CÓDIGO]],[1]fornnecedor!$A:$G,7,0)</f>
        <v>AGUARRAS</v>
      </c>
    </row>
    <row r="5054" spans="1:11" x14ac:dyDescent="0.3">
      <c r="A5054" s="15">
        <v>86600</v>
      </c>
      <c r="B5054" s="15" t="str">
        <f>VLOOKUP(Tabela14[[#This Row],[CÓDIGO]],[1]fornnecedor!$A:$E,5,0)</f>
        <v>AKZO NOBEL LTDA DECOR</v>
      </c>
      <c r="C5054" s="16" t="s">
        <v>1420</v>
      </c>
      <c r="D5054" s="16" t="s">
        <v>543</v>
      </c>
      <c r="E5054" s="22">
        <v>0</v>
      </c>
      <c r="F5054" s="30">
        <v>0</v>
      </c>
      <c r="G5054" s="17">
        <v>0</v>
      </c>
      <c r="H5054" s="17">
        <f t="shared" si="158"/>
        <v>0</v>
      </c>
      <c r="I5054" s="17">
        <f t="shared" si="159"/>
        <v>0</v>
      </c>
      <c r="J5054" s="13" t="s">
        <v>5384</v>
      </c>
      <c r="K5054" s="37" t="str">
        <f>VLOOKUP(Tabela14[[#This Row],[CÓDIGO]],[1]fornnecedor!$A:$G,7,0)</f>
        <v>TINTA PAREDE</v>
      </c>
    </row>
    <row r="5055" spans="1:11" x14ac:dyDescent="0.3">
      <c r="A5055" s="15">
        <v>85876</v>
      </c>
      <c r="B5055" s="15" t="str">
        <f>VLOOKUP(Tabela14[[#This Row],[CÓDIGO]],[1]fornnecedor!$A:$E,5,0)</f>
        <v>AKZO NOBEL LTDA DECOR</v>
      </c>
      <c r="C5055" s="16" t="s">
        <v>1421</v>
      </c>
      <c r="D5055" s="16" t="s">
        <v>543</v>
      </c>
      <c r="E5055" s="22">
        <v>0</v>
      </c>
      <c r="F5055" s="30">
        <v>0</v>
      </c>
      <c r="G5055" s="17">
        <v>0</v>
      </c>
      <c r="H5055" s="17">
        <f t="shared" si="158"/>
        <v>0</v>
      </c>
      <c r="I5055" s="17">
        <f t="shared" si="159"/>
        <v>0</v>
      </c>
      <c r="J5055" s="13" t="s">
        <v>5384</v>
      </c>
      <c r="K5055" s="37" t="str">
        <f>VLOOKUP(Tabela14[[#This Row],[CÓDIGO]],[1]fornnecedor!$A:$G,7,0)</f>
        <v>IMPERMEABILIZANTES</v>
      </c>
    </row>
    <row r="5056" spans="1:11" x14ac:dyDescent="0.3">
      <c r="A5056" s="15">
        <v>85875</v>
      </c>
      <c r="B5056" s="15" t="str">
        <f>VLOOKUP(Tabela14[[#This Row],[CÓDIGO]],[1]fornnecedor!$A:$E,5,0)</f>
        <v>AKZO NOBEL LTDA DECOR</v>
      </c>
      <c r="C5056" s="16" t="s">
        <v>1422</v>
      </c>
      <c r="D5056" s="16" t="s">
        <v>543</v>
      </c>
      <c r="E5056" s="22">
        <v>0</v>
      </c>
      <c r="F5056" s="30">
        <v>0</v>
      </c>
      <c r="G5056" s="17">
        <v>0</v>
      </c>
      <c r="H5056" s="17">
        <f t="shared" si="158"/>
        <v>0</v>
      </c>
      <c r="I5056" s="17">
        <f t="shared" si="159"/>
        <v>0</v>
      </c>
      <c r="J5056" s="13" t="s">
        <v>5384</v>
      </c>
      <c r="K5056" s="37" t="str">
        <f>VLOOKUP(Tabela14[[#This Row],[CÓDIGO]],[1]fornnecedor!$A:$G,7,0)</f>
        <v>IMPERMEABILIZANTES</v>
      </c>
    </row>
    <row r="5057" spans="1:11" x14ac:dyDescent="0.3">
      <c r="A5057" s="15">
        <v>86827</v>
      </c>
      <c r="B5057" s="15" t="str">
        <f>VLOOKUP(Tabela14[[#This Row],[CÓDIGO]],[1]fornnecedor!$A:$E,5,0)</f>
        <v>AKZO NOBEL LTDA DECOR</v>
      </c>
      <c r="C5057" s="16" t="s">
        <v>1423</v>
      </c>
      <c r="D5057" s="16" t="s">
        <v>543</v>
      </c>
      <c r="E5057" s="22">
        <v>0</v>
      </c>
      <c r="F5057" s="30">
        <v>0</v>
      </c>
      <c r="G5057" s="17">
        <v>0</v>
      </c>
      <c r="H5057" s="17">
        <f t="shared" si="158"/>
        <v>0</v>
      </c>
      <c r="I5057" s="17">
        <f t="shared" si="159"/>
        <v>0</v>
      </c>
      <c r="J5057" s="13" t="s">
        <v>5384</v>
      </c>
      <c r="K5057" s="37" t="str">
        <f>VLOOKUP(Tabela14[[#This Row],[CÓDIGO]],[1]fornnecedor!$A:$G,7,0)</f>
        <v>TINTA PAREDE</v>
      </c>
    </row>
    <row r="5058" spans="1:11" x14ac:dyDescent="0.3">
      <c r="A5058" s="15">
        <v>86828</v>
      </c>
      <c r="B5058" s="15" t="str">
        <f>VLOOKUP(Tabela14[[#This Row],[CÓDIGO]],[1]fornnecedor!$A:$E,5,0)</f>
        <v>AKZO NOBEL LTDA DECOR</v>
      </c>
      <c r="C5058" s="16" t="s">
        <v>1424</v>
      </c>
      <c r="D5058" s="16" t="s">
        <v>543</v>
      </c>
      <c r="E5058" s="22">
        <v>0</v>
      </c>
      <c r="F5058" s="30">
        <v>0</v>
      </c>
      <c r="G5058" s="17">
        <v>0</v>
      </c>
      <c r="H5058" s="17">
        <f t="shared" si="158"/>
        <v>0</v>
      </c>
      <c r="I5058" s="17">
        <f t="shared" si="159"/>
        <v>0</v>
      </c>
      <c r="J5058" s="13" t="s">
        <v>5384</v>
      </c>
      <c r="K5058" s="37" t="str">
        <f>VLOOKUP(Tabela14[[#This Row],[CÓDIGO]],[1]fornnecedor!$A:$G,7,0)</f>
        <v>TINTA PAREDE</v>
      </c>
    </row>
    <row r="5059" spans="1:11" x14ac:dyDescent="0.3">
      <c r="A5059" s="15">
        <v>86835</v>
      </c>
      <c r="B5059" s="15" t="str">
        <f>VLOOKUP(Tabela14[[#This Row],[CÓDIGO]],[1]fornnecedor!$A:$E,5,0)</f>
        <v>AKZO NOBEL LTDA DECOR</v>
      </c>
      <c r="C5059" s="16" t="s">
        <v>1425</v>
      </c>
      <c r="D5059" s="16" t="s">
        <v>543</v>
      </c>
      <c r="E5059" s="22">
        <v>0</v>
      </c>
      <c r="F5059" s="30">
        <v>0</v>
      </c>
      <c r="G5059" s="17">
        <v>0</v>
      </c>
      <c r="H5059" s="17">
        <f t="shared" si="158"/>
        <v>0</v>
      </c>
      <c r="I5059" s="17">
        <f t="shared" si="159"/>
        <v>0</v>
      </c>
      <c r="J5059" s="13" t="s">
        <v>5384</v>
      </c>
      <c r="K5059" s="37" t="str">
        <f>VLOOKUP(Tabela14[[#This Row],[CÓDIGO]],[1]fornnecedor!$A:$G,7,0)</f>
        <v>BASES IMOBILIÁRIAS</v>
      </c>
    </row>
    <row r="5060" spans="1:11" x14ac:dyDescent="0.3">
      <c r="A5060" s="15">
        <v>86834</v>
      </c>
      <c r="B5060" s="15" t="str">
        <f>VLOOKUP(Tabela14[[#This Row],[CÓDIGO]],[1]fornnecedor!$A:$E,5,0)</f>
        <v>AKZO NOBEL LTDA DECOR</v>
      </c>
      <c r="C5060" s="16" t="s">
        <v>1427</v>
      </c>
      <c r="D5060" s="16" t="s">
        <v>543</v>
      </c>
      <c r="E5060" s="22">
        <v>0</v>
      </c>
      <c r="F5060" s="30">
        <v>0</v>
      </c>
      <c r="G5060" s="17">
        <v>0</v>
      </c>
      <c r="H5060" s="17">
        <f t="shared" si="158"/>
        <v>0</v>
      </c>
      <c r="I5060" s="17">
        <f t="shared" si="159"/>
        <v>0</v>
      </c>
      <c r="J5060" s="13" t="s">
        <v>5384</v>
      </c>
      <c r="K5060" s="37" t="str">
        <f>VLOOKUP(Tabela14[[#This Row],[CÓDIGO]],[1]fornnecedor!$A:$G,7,0)</f>
        <v>BASES IMOBILIÁRIAS</v>
      </c>
    </row>
    <row r="5061" spans="1:11" x14ac:dyDescent="0.3">
      <c r="A5061" s="15">
        <v>86831</v>
      </c>
      <c r="B5061" s="15" t="str">
        <f>VLOOKUP(Tabela14[[#This Row],[CÓDIGO]],[1]fornnecedor!$A:$E,5,0)</f>
        <v>AKZO NOBEL LTDA DECOR</v>
      </c>
      <c r="C5061" s="16" t="s">
        <v>1428</v>
      </c>
      <c r="D5061" s="16" t="s">
        <v>543</v>
      </c>
      <c r="E5061" s="22">
        <v>0</v>
      </c>
      <c r="F5061" s="30">
        <v>0</v>
      </c>
      <c r="G5061" s="17">
        <v>0</v>
      </c>
      <c r="H5061" s="17">
        <f t="shared" si="158"/>
        <v>0</v>
      </c>
      <c r="I5061" s="17">
        <f t="shared" si="159"/>
        <v>0</v>
      </c>
      <c r="J5061" s="13" t="s">
        <v>5384</v>
      </c>
      <c r="K5061" s="37" t="str">
        <f>VLOOKUP(Tabela14[[#This Row],[CÓDIGO]],[1]fornnecedor!$A:$G,7,0)</f>
        <v>BASES IMOBILIÁRIAS</v>
      </c>
    </row>
    <row r="5062" spans="1:11" x14ac:dyDescent="0.3">
      <c r="A5062" s="15">
        <v>86832</v>
      </c>
      <c r="B5062" s="15" t="str">
        <f>VLOOKUP(Tabela14[[#This Row],[CÓDIGO]],[1]fornnecedor!$A:$E,5,0)</f>
        <v>AKZO NOBEL LTDA DECOR</v>
      </c>
      <c r="C5062" s="16" t="s">
        <v>1430</v>
      </c>
      <c r="D5062" s="16" t="s">
        <v>543</v>
      </c>
      <c r="E5062" s="22">
        <v>0</v>
      </c>
      <c r="F5062" s="30">
        <v>0</v>
      </c>
      <c r="G5062" s="17">
        <v>0</v>
      </c>
      <c r="H5062" s="17">
        <f t="shared" si="158"/>
        <v>0</v>
      </c>
      <c r="I5062" s="17">
        <f t="shared" si="159"/>
        <v>0</v>
      </c>
      <c r="J5062" s="13" t="s">
        <v>5384</v>
      </c>
      <c r="K5062" s="37" t="str">
        <f>VLOOKUP(Tabela14[[#This Row],[CÓDIGO]],[1]fornnecedor!$A:$G,7,0)</f>
        <v>BASES IMOBILIÁRIAS</v>
      </c>
    </row>
    <row r="5063" spans="1:11" x14ac:dyDescent="0.3">
      <c r="A5063" s="15">
        <v>86837</v>
      </c>
      <c r="B5063" s="15" t="str">
        <f>VLOOKUP(Tabela14[[#This Row],[CÓDIGO]],[1]fornnecedor!$A:$E,5,0)</f>
        <v>AKZO NOBEL LTDA DECOR</v>
      </c>
      <c r="C5063" s="16" t="s">
        <v>1431</v>
      </c>
      <c r="D5063" s="16" t="s">
        <v>543</v>
      </c>
      <c r="E5063" s="22">
        <v>0</v>
      </c>
      <c r="F5063" s="30">
        <v>0</v>
      </c>
      <c r="G5063" s="17">
        <v>0</v>
      </c>
      <c r="H5063" s="17">
        <f t="shared" si="158"/>
        <v>0</v>
      </c>
      <c r="I5063" s="17">
        <f t="shared" si="159"/>
        <v>0</v>
      </c>
      <c r="J5063" s="13" t="s">
        <v>5384</v>
      </c>
      <c r="K5063" s="37" t="str">
        <f>VLOOKUP(Tabela14[[#This Row],[CÓDIGO]],[1]fornnecedor!$A:$G,7,0)</f>
        <v>BASES IMOBILIÁRIAS</v>
      </c>
    </row>
    <row r="5064" spans="1:11" x14ac:dyDescent="0.3">
      <c r="A5064" s="15">
        <v>86839</v>
      </c>
      <c r="B5064" s="15" t="str">
        <f>VLOOKUP(Tabela14[[#This Row],[CÓDIGO]],[1]fornnecedor!$A:$E,5,0)</f>
        <v>AKZO NOBEL LTDA DECOR</v>
      </c>
      <c r="C5064" s="16" t="s">
        <v>1432</v>
      </c>
      <c r="D5064" s="16" t="s">
        <v>543</v>
      </c>
      <c r="E5064" s="22">
        <v>0</v>
      </c>
      <c r="F5064" s="30">
        <v>0</v>
      </c>
      <c r="G5064" s="17">
        <v>0</v>
      </c>
      <c r="H5064" s="17">
        <f t="shared" si="158"/>
        <v>0</v>
      </c>
      <c r="I5064" s="17">
        <f t="shared" si="159"/>
        <v>0</v>
      </c>
      <c r="J5064" s="13" t="s">
        <v>5384</v>
      </c>
      <c r="K5064" s="37" t="str">
        <f>VLOOKUP(Tabela14[[#This Row],[CÓDIGO]],[1]fornnecedor!$A:$G,7,0)</f>
        <v>BASES IMOBILIÁRIAS</v>
      </c>
    </row>
    <row r="5065" spans="1:11" x14ac:dyDescent="0.3">
      <c r="A5065" s="15">
        <v>86838</v>
      </c>
      <c r="B5065" s="15" t="str">
        <f>VLOOKUP(Tabela14[[#This Row],[CÓDIGO]],[1]fornnecedor!$A:$E,5,0)</f>
        <v>AKZO NOBEL LTDA DECOR</v>
      </c>
      <c r="C5065" s="16" t="s">
        <v>1433</v>
      </c>
      <c r="D5065" s="16" t="s">
        <v>543</v>
      </c>
      <c r="E5065" s="22">
        <v>0</v>
      </c>
      <c r="F5065" s="30">
        <v>0</v>
      </c>
      <c r="G5065" s="17">
        <v>0</v>
      </c>
      <c r="H5065" s="17">
        <f t="shared" si="158"/>
        <v>0</v>
      </c>
      <c r="I5065" s="17">
        <f t="shared" si="159"/>
        <v>0</v>
      </c>
      <c r="J5065" s="13" t="s">
        <v>5384</v>
      </c>
      <c r="K5065" s="37" t="str">
        <f>VLOOKUP(Tabela14[[#This Row],[CÓDIGO]],[1]fornnecedor!$A:$G,7,0)</f>
        <v>BASES IMOBILIÁRIAS</v>
      </c>
    </row>
    <row r="5066" spans="1:11" x14ac:dyDescent="0.3">
      <c r="A5066" s="15">
        <v>86819</v>
      </c>
      <c r="B5066" s="15" t="str">
        <f>VLOOKUP(Tabela14[[#This Row],[CÓDIGO]],[1]fornnecedor!$A:$E,5,0)</f>
        <v>AKZO NOBEL LTDA DECOR</v>
      </c>
      <c r="C5066" s="16" t="s">
        <v>1434</v>
      </c>
      <c r="D5066" s="16" t="s">
        <v>543</v>
      </c>
      <c r="E5066" s="22">
        <v>0</v>
      </c>
      <c r="F5066" s="30">
        <v>0</v>
      </c>
      <c r="G5066" s="17">
        <v>0</v>
      </c>
      <c r="H5066" s="17">
        <f t="shared" si="158"/>
        <v>0</v>
      </c>
      <c r="I5066" s="17">
        <f t="shared" si="159"/>
        <v>0</v>
      </c>
      <c r="J5066" s="13" t="s">
        <v>5384</v>
      </c>
      <c r="K5066" s="37" t="str">
        <f>VLOOKUP(Tabela14[[#This Row],[CÓDIGO]],[1]fornnecedor!$A:$G,7,0)</f>
        <v>TINTA PAREDE</v>
      </c>
    </row>
    <row r="5067" spans="1:11" x14ac:dyDescent="0.3">
      <c r="A5067" s="15">
        <v>86821</v>
      </c>
      <c r="B5067" s="15" t="str">
        <f>VLOOKUP(Tabela14[[#This Row],[CÓDIGO]],[1]fornnecedor!$A:$E,5,0)</f>
        <v>AKZO NOBEL LTDA DECOR</v>
      </c>
      <c r="C5067" s="16" t="s">
        <v>1435</v>
      </c>
      <c r="D5067" s="16" t="s">
        <v>543</v>
      </c>
      <c r="E5067" s="22">
        <v>0</v>
      </c>
      <c r="F5067" s="30">
        <v>0</v>
      </c>
      <c r="G5067" s="17">
        <v>0</v>
      </c>
      <c r="H5067" s="17">
        <f t="shared" si="158"/>
        <v>0</v>
      </c>
      <c r="I5067" s="17">
        <f t="shared" si="159"/>
        <v>0</v>
      </c>
      <c r="J5067" s="13" t="s">
        <v>5384</v>
      </c>
      <c r="K5067" s="37" t="str">
        <f>VLOOKUP(Tabela14[[#This Row],[CÓDIGO]],[1]fornnecedor!$A:$G,7,0)</f>
        <v>TINTA PAREDE</v>
      </c>
    </row>
    <row r="5068" spans="1:11" x14ac:dyDescent="0.3">
      <c r="A5068" s="15">
        <v>86830</v>
      </c>
      <c r="B5068" s="15" t="str">
        <f>VLOOKUP(Tabela14[[#This Row],[CÓDIGO]],[1]fornnecedor!$A:$E,5,0)</f>
        <v>AKZO NOBEL LTDA DECOR</v>
      </c>
      <c r="C5068" s="16" t="s">
        <v>1436</v>
      </c>
      <c r="D5068" s="16" t="s">
        <v>543</v>
      </c>
      <c r="E5068" s="22">
        <v>0</v>
      </c>
      <c r="F5068" s="30">
        <v>0</v>
      </c>
      <c r="G5068" s="17">
        <v>0</v>
      </c>
      <c r="H5068" s="17">
        <f t="shared" si="158"/>
        <v>0</v>
      </c>
      <c r="I5068" s="17">
        <f t="shared" si="159"/>
        <v>0</v>
      </c>
      <c r="J5068" s="13" t="s">
        <v>5384</v>
      </c>
      <c r="K5068" s="37" t="str">
        <f>VLOOKUP(Tabela14[[#This Row],[CÓDIGO]],[1]fornnecedor!$A:$G,7,0)</f>
        <v>TINTA PAREDE</v>
      </c>
    </row>
    <row r="5069" spans="1:11" x14ac:dyDescent="0.3">
      <c r="A5069" s="15">
        <v>86829</v>
      </c>
      <c r="B5069" s="15" t="str">
        <f>VLOOKUP(Tabela14[[#This Row],[CÓDIGO]],[1]fornnecedor!$A:$E,5,0)</f>
        <v>AKZO NOBEL LTDA DECOR</v>
      </c>
      <c r="C5069" s="16" t="s">
        <v>1437</v>
      </c>
      <c r="D5069" s="16" t="s">
        <v>543</v>
      </c>
      <c r="E5069" s="22">
        <v>0</v>
      </c>
      <c r="F5069" s="30">
        <v>0</v>
      </c>
      <c r="G5069" s="17">
        <v>0</v>
      </c>
      <c r="H5069" s="17">
        <f t="shared" si="158"/>
        <v>0</v>
      </c>
      <c r="I5069" s="17">
        <f t="shared" si="159"/>
        <v>0</v>
      </c>
      <c r="J5069" s="13" t="s">
        <v>5384</v>
      </c>
      <c r="K5069" s="37" t="str">
        <f>VLOOKUP(Tabela14[[#This Row],[CÓDIGO]],[1]fornnecedor!$A:$G,7,0)</f>
        <v>TINTA PAREDE</v>
      </c>
    </row>
    <row r="5070" spans="1:11" x14ac:dyDescent="0.3">
      <c r="A5070" s="15">
        <v>86824</v>
      </c>
      <c r="B5070" s="15" t="str">
        <f>VLOOKUP(Tabela14[[#This Row],[CÓDIGO]],[1]fornnecedor!$A:$E,5,0)</f>
        <v>AKZO NOBEL LTDA DECOR</v>
      </c>
      <c r="C5070" s="16" t="s">
        <v>1438</v>
      </c>
      <c r="D5070" s="16" t="s">
        <v>543</v>
      </c>
      <c r="E5070" s="22">
        <v>0</v>
      </c>
      <c r="F5070" s="30">
        <v>0</v>
      </c>
      <c r="G5070" s="17">
        <v>0</v>
      </c>
      <c r="H5070" s="17">
        <f t="shared" si="158"/>
        <v>0</v>
      </c>
      <c r="I5070" s="17">
        <f t="shared" si="159"/>
        <v>0</v>
      </c>
      <c r="J5070" s="13" t="s">
        <v>5384</v>
      </c>
      <c r="K5070" s="37" t="str">
        <f>VLOOKUP(Tabela14[[#This Row],[CÓDIGO]],[1]fornnecedor!$A:$G,7,0)</f>
        <v>TINTA PAREDE</v>
      </c>
    </row>
    <row r="5071" spans="1:11" x14ac:dyDescent="0.3">
      <c r="A5071" s="15">
        <v>86825</v>
      </c>
      <c r="B5071" s="15" t="str">
        <f>VLOOKUP(Tabela14[[#This Row],[CÓDIGO]],[1]fornnecedor!$A:$E,5,0)</f>
        <v>AKZO NOBEL LTDA DECOR</v>
      </c>
      <c r="C5071" s="16" t="s">
        <v>1439</v>
      </c>
      <c r="D5071" s="16" t="s">
        <v>543</v>
      </c>
      <c r="E5071" s="22">
        <v>0</v>
      </c>
      <c r="F5071" s="30">
        <v>0</v>
      </c>
      <c r="G5071" s="17">
        <v>0</v>
      </c>
      <c r="H5071" s="17">
        <f t="shared" si="158"/>
        <v>0</v>
      </c>
      <c r="I5071" s="17">
        <f t="shared" si="159"/>
        <v>0</v>
      </c>
      <c r="J5071" s="13" t="s">
        <v>5384</v>
      </c>
      <c r="K5071" s="37" t="str">
        <f>VLOOKUP(Tabela14[[#This Row],[CÓDIGO]],[1]fornnecedor!$A:$G,7,0)</f>
        <v>TINTA PAREDE</v>
      </c>
    </row>
    <row r="5072" spans="1:11" x14ac:dyDescent="0.3">
      <c r="A5072" s="15">
        <v>86728</v>
      </c>
      <c r="B5072" s="15" t="str">
        <f>VLOOKUP(Tabela14[[#This Row],[CÓDIGO]],[1]fornnecedor!$A:$E,5,0)</f>
        <v>AKZO NOBEL LTDA DECOR</v>
      </c>
      <c r="C5072" s="16" t="s">
        <v>1440</v>
      </c>
      <c r="D5072" s="16" t="s">
        <v>543</v>
      </c>
      <c r="E5072" s="22">
        <v>0</v>
      </c>
      <c r="F5072" s="30">
        <v>0</v>
      </c>
      <c r="G5072" s="17">
        <v>0</v>
      </c>
      <c r="H5072" s="17">
        <f t="shared" si="158"/>
        <v>0</v>
      </c>
      <c r="I5072" s="17">
        <f t="shared" si="159"/>
        <v>0</v>
      </c>
      <c r="J5072" s="13" t="s">
        <v>5384</v>
      </c>
      <c r="K5072" s="37" t="str">
        <f>VLOOKUP(Tabela14[[#This Row],[CÓDIGO]],[1]fornnecedor!$A:$G,7,0)</f>
        <v>TINTA PAREDE</v>
      </c>
    </row>
    <row r="5073" spans="1:11" x14ac:dyDescent="0.3">
      <c r="A5073" s="15">
        <v>86729</v>
      </c>
      <c r="B5073" s="15" t="str">
        <f>VLOOKUP(Tabela14[[#This Row],[CÓDIGO]],[1]fornnecedor!$A:$E,5,0)</f>
        <v>AKZO NOBEL LTDA DECOR</v>
      </c>
      <c r="C5073" s="16" t="s">
        <v>1441</v>
      </c>
      <c r="D5073" s="16" t="s">
        <v>543</v>
      </c>
      <c r="E5073" s="22">
        <v>0</v>
      </c>
      <c r="F5073" s="30">
        <v>0</v>
      </c>
      <c r="G5073" s="17">
        <v>0</v>
      </c>
      <c r="H5073" s="17">
        <f t="shared" si="158"/>
        <v>0</v>
      </c>
      <c r="I5073" s="17">
        <f t="shared" si="159"/>
        <v>0</v>
      </c>
      <c r="J5073" s="13" t="s">
        <v>5384</v>
      </c>
      <c r="K5073" s="37" t="str">
        <f>VLOOKUP(Tabela14[[#This Row],[CÓDIGO]],[1]fornnecedor!$A:$G,7,0)</f>
        <v>TINTA PAREDE</v>
      </c>
    </row>
    <row r="5074" spans="1:11" x14ac:dyDescent="0.3">
      <c r="A5074" s="15">
        <v>86727</v>
      </c>
      <c r="B5074" s="15" t="str">
        <f>VLOOKUP(Tabela14[[#This Row],[CÓDIGO]],[1]fornnecedor!$A:$E,5,0)</f>
        <v>AKZO NOBEL LTDA DECOR</v>
      </c>
      <c r="C5074" s="16" t="s">
        <v>1442</v>
      </c>
      <c r="D5074" s="16" t="s">
        <v>543</v>
      </c>
      <c r="E5074" s="22">
        <v>0</v>
      </c>
      <c r="F5074" s="30">
        <v>0</v>
      </c>
      <c r="G5074" s="17">
        <v>0</v>
      </c>
      <c r="H5074" s="17">
        <f t="shared" si="158"/>
        <v>0</v>
      </c>
      <c r="I5074" s="17">
        <f t="shared" si="159"/>
        <v>0</v>
      </c>
      <c r="J5074" s="13" t="s">
        <v>5384</v>
      </c>
      <c r="K5074" s="37" t="str">
        <f>VLOOKUP(Tabela14[[#This Row],[CÓDIGO]],[1]fornnecedor!$A:$G,7,0)</f>
        <v>TINTA PAREDE</v>
      </c>
    </row>
    <row r="5075" spans="1:11" x14ac:dyDescent="0.3">
      <c r="A5075" s="15">
        <v>86726</v>
      </c>
      <c r="B5075" s="15" t="str">
        <f>VLOOKUP(Tabela14[[#This Row],[CÓDIGO]],[1]fornnecedor!$A:$E,5,0)</f>
        <v>AKZO NOBEL LTDA DECOR</v>
      </c>
      <c r="C5075" s="16" t="s">
        <v>1443</v>
      </c>
      <c r="D5075" s="16" t="s">
        <v>543</v>
      </c>
      <c r="E5075" s="22">
        <v>0</v>
      </c>
      <c r="F5075" s="30">
        <v>0</v>
      </c>
      <c r="G5075" s="17">
        <v>0</v>
      </c>
      <c r="H5075" s="17">
        <f t="shared" si="158"/>
        <v>0</v>
      </c>
      <c r="I5075" s="17">
        <f t="shared" si="159"/>
        <v>0</v>
      </c>
      <c r="J5075" s="13" t="s">
        <v>5384</v>
      </c>
      <c r="K5075" s="37" t="str">
        <f>VLOOKUP(Tabela14[[#This Row],[CÓDIGO]],[1]fornnecedor!$A:$G,7,0)</f>
        <v>TINTA PAREDE</v>
      </c>
    </row>
    <row r="5076" spans="1:11" x14ac:dyDescent="0.3">
      <c r="A5076" s="15">
        <v>86730</v>
      </c>
      <c r="B5076" s="15" t="str">
        <f>VLOOKUP(Tabela14[[#This Row],[CÓDIGO]],[1]fornnecedor!$A:$E,5,0)</f>
        <v>AKZO NOBEL LTDA DECOR</v>
      </c>
      <c r="C5076" s="16" t="s">
        <v>1444</v>
      </c>
      <c r="D5076" s="16" t="s">
        <v>543</v>
      </c>
      <c r="E5076" s="22">
        <v>0</v>
      </c>
      <c r="F5076" s="30">
        <v>0</v>
      </c>
      <c r="G5076" s="17">
        <v>0</v>
      </c>
      <c r="H5076" s="17">
        <f t="shared" si="158"/>
        <v>0</v>
      </c>
      <c r="I5076" s="17">
        <f t="shared" si="159"/>
        <v>0</v>
      </c>
      <c r="J5076" s="13" t="s">
        <v>5384</v>
      </c>
      <c r="K5076" s="37" t="str">
        <f>VLOOKUP(Tabela14[[#This Row],[CÓDIGO]],[1]fornnecedor!$A:$G,7,0)</f>
        <v>TINTA PAREDE</v>
      </c>
    </row>
    <row r="5077" spans="1:11" x14ac:dyDescent="0.3">
      <c r="A5077" s="15">
        <v>86731</v>
      </c>
      <c r="B5077" s="15" t="str">
        <f>VLOOKUP(Tabela14[[#This Row],[CÓDIGO]],[1]fornnecedor!$A:$E,5,0)</f>
        <v>AKZO NOBEL LTDA DECOR</v>
      </c>
      <c r="C5077" s="16" t="s">
        <v>1445</v>
      </c>
      <c r="D5077" s="16" t="s">
        <v>543</v>
      </c>
      <c r="E5077" s="22">
        <v>0</v>
      </c>
      <c r="F5077" s="30">
        <v>0</v>
      </c>
      <c r="G5077" s="17">
        <v>0</v>
      </c>
      <c r="H5077" s="17">
        <f t="shared" si="158"/>
        <v>0</v>
      </c>
      <c r="I5077" s="17">
        <f t="shared" si="159"/>
        <v>0</v>
      </c>
      <c r="J5077" s="13" t="s">
        <v>5384</v>
      </c>
      <c r="K5077" s="37" t="str">
        <f>VLOOKUP(Tabela14[[#This Row],[CÓDIGO]],[1]fornnecedor!$A:$G,7,0)</f>
        <v>TINTA PAREDE</v>
      </c>
    </row>
    <row r="5078" spans="1:11" x14ac:dyDescent="0.3">
      <c r="A5078" s="15">
        <v>86247</v>
      </c>
      <c r="B5078" s="15" t="str">
        <f>VLOOKUP(Tabela14[[#This Row],[CÓDIGO]],[1]fornnecedor!$A:$E,5,0)</f>
        <v>AKZO NOBEL LTDA DECOR</v>
      </c>
      <c r="C5078" s="16" t="s">
        <v>1446</v>
      </c>
      <c r="D5078" s="16" t="s">
        <v>543</v>
      </c>
      <c r="E5078" s="22">
        <v>0</v>
      </c>
      <c r="F5078" s="30">
        <v>0</v>
      </c>
      <c r="G5078" s="17">
        <v>0</v>
      </c>
      <c r="H5078" s="17">
        <f t="shared" si="158"/>
        <v>0</v>
      </c>
      <c r="I5078" s="17">
        <f t="shared" si="159"/>
        <v>0</v>
      </c>
      <c r="J5078" s="13" t="s">
        <v>5384</v>
      </c>
      <c r="K5078" s="37" t="str">
        <f>VLOOKUP(Tabela14[[#This Row],[CÓDIGO]],[1]fornnecedor!$A:$G,7,0)</f>
        <v>TINTA PAREDE</v>
      </c>
    </row>
    <row r="5079" spans="1:11" x14ac:dyDescent="0.3">
      <c r="A5079" s="15">
        <v>86248</v>
      </c>
      <c r="B5079" s="15" t="str">
        <f>VLOOKUP(Tabela14[[#This Row],[CÓDIGO]],[1]fornnecedor!$A:$E,5,0)</f>
        <v>AKZO NOBEL LTDA DECOR</v>
      </c>
      <c r="C5079" s="16" t="s">
        <v>1447</v>
      </c>
      <c r="D5079" s="16" t="s">
        <v>543</v>
      </c>
      <c r="E5079" s="22">
        <v>0</v>
      </c>
      <c r="F5079" s="30">
        <v>0</v>
      </c>
      <c r="G5079" s="17">
        <v>0</v>
      </c>
      <c r="H5079" s="17">
        <f t="shared" si="158"/>
        <v>0</v>
      </c>
      <c r="I5079" s="17">
        <f t="shared" si="159"/>
        <v>0</v>
      </c>
      <c r="J5079" s="13" t="s">
        <v>5384</v>
      </c>
      <c r="K5079" s="37" t="str">
        <f>VLOOKUP(Tabela14[[#This Row],[CÓDIGO]],[1]fornnecedor!$A:$G,7,0)</f>
        <v>TINTA PAREDE</v>
      </c>
    </row>
    <row r="5080" spans="1:11" x14ac:dyDescent="0.3">
      <c r="A5080" s="15">
        <v>86734</v>
      </c>
      <c r="B5080" s="15" t="str">
        <f>VLOOKUP(Tabela14[[#This Row],[CÓDIGO]],[1]fornnecedor!$A:$E,5,0)</f>
        <v>AKZO NOBEL LTDA DECOR</v>
      </c>
      <c r="C5080" s="16" t="s">
        <v>1448</v>
      </c>
      <c r="D5080" s="16" t="s">
        <v>543</v>
      </c>
      <c r="E5080" s="22">
        <v>0</v>
      </c>
      <c r="F5080" s="30">
        <v>0</v>
      </c>
      <c r="G5080" s="17">
        <v>0</v>
      </c>
      <c r="H5080" s="17">
        <f t="shared" si="158"/>
        <v>0</v>
      </c>
      <c r="I5080" s="17">
        <f t="shared" si="159"/>
        <v>0</v>
      </c>
      <c r="J5080" s="13" t="s">
        <v>5384</v>
      </c>
      <c r="K5080" s="37" t="str">
        <f>VLOOKUP(Tabela14[[#This Row],[CÓDIGO]],[1]fornnecedor!$A:$G,7,0)</f>
        <v>TINTA PAREDE</v>
      </c>
    </row>
    <row r="5081" spans="1:11" x14ac:dyDescent="0.3">
      <c r="A5081" s="15">
        <v>86239</v>
      </c>
      <c r="B5081" s="15" t="str">
        <f>VLOOKUP(Tabela14[[#This Row],[CÓDIGO]],[1]fornnecedor!$A:$E,5,0)</f>
        <v>AKZO NOBEL LTDA DECOR</v>
      </c>
      <c r="C5081" s="16" t="s">
        <v>1449</v>
      </c>
      <c r="D5081" s="16" t="s">
        <v>543</v>
      </c>
      <c r="E5081" s="22">
        <v>0</v>
      </c>
      <c r="F5081" s="30">
        <v>0</v>
      </c>
      <c r="G5081" s="17">
        <v>0</v>
      </c>
      <c r="H5081" s="17">
        <f t="shared" si="158"/>
        <v>0</v>
      </c>
      <c r="I5081" s="17">
        <f t="shared" si="159"/>
        <v>0</v>
      </c>
      <c r="J5081" s="13" t="s">
        <v>5384</v>
      </c>
      <c r="K5081" s="37" t="str">
        <f>VLOOKUP(Tabela14[[#This Row],[CÓDIGO]],[1]fornnecedor!$A:$G,7,0)</f>
        <v>TINTA PAREDE</v>
      </c>
    </row>
    <row r="5082" spans="1:11" x14ac:dyDescent="0.3">
      <c r="A5082" s="15">
        <v>86249</v>
      </c>
      <c r="B5082" s="15" t="str">
        <f>VLOOKUP(Tabela14[[#This Row],[CÓDIGO]],[1]fornnecedor!$A:$E,5,0)</f>
        <v>AKZO NOBEL LTDA DECOR</v>
      </c>
      <c r="C5082" s="16" t="s">
        <v>1450</v>
      </c>
      <c r="D5082" s="16" t="s">
        <v>543</v>
      </c>
      <c r="E5082" s="22">
        <v>0</v>
      </c>
      <c r="F5082" s="30">
        <v>0</v>
      </c>
      <c r="G5082" s="17">
        <v>0</v>
      </c>
      <c r="H5082" s="17">
        <f t="shared" si="158"/>
        <v>0</v>
      </c>
      <c r="I5082" s="17">
        <f t="shared" si="159"/>
        <v>0</v>
      </c>
      <c r="J5082" s="13" t="s">
        <v>5384</v>
      </c>
      <c r="K5082" s="37" t="str">
        <f>VLOOKUP(Tabela14[[#This Row],[CÓDIGO]],[1]fornnecedor!$A:$G,7,0)</f>
        <v>TINTA PAREDE</v>
      </c>
    </row>
    <row r="5083" spans="1:11" x14ac:dyDescent="0.3">
      <c r="A5083" s="15">
        <v>86725</v>
      </c>
      <c r="B5083" s="15" t="str">
        <f>VLOOKUP(Tabela14[[#This Row],[CÓDIGO]],[1]fornnecedor!$A:$E,5,0)</f>
        <v>AKZO NOBEL LTDA DECOR</v>
      </c>
      <c r="C5083" s="16" t="s">
        <v>1451</v>
      </c>
      <c r="D5083" s="16" t="s">
        <v>543</v>
      </c>
      <c r="E5083" s="22">
        <v>0</v>
      </c>
      <c r="F5083" s="30">
        <v>0</v>
      </c>
      <c r="G5083" s="17">
        <v>0</v>
      </c>
      <c r="H5083" s="17">
        <f t="shared" si="158"/>
        <v>0</v>
      </c>
      <c r="I5083" s="17">
        <f t="shared" si="159"/>
        <v>0</v>
      </c>
      <c r="J5083" s="13" t="s">
        <v>5384</v>
      </c>
      <c r="K5083" s="37" t="str">
        <f>VLOOKUP(Tabela14[[#This Row],[CÓDIGO]],[1]fornnecedor!$A:$G,7,0)</f>
        <v>TINTA PAREDE</v>
      </c>
    </row>
    <row r="5084" spans="1:11" x14ac:dyDescent="0.3">
      <c r="A5084" s="15">
        <v>86724</v>
      </c>
      <c r="B5084" s="15" t="str">
        <f>VLOOKUP(Tabela14[[#This Row],[CÓDIGO]],[1]fornnecedor!$A:$E,5,0)</f>
        <v>AKZO NOBEL LTDA DECOR</v>
      </c>
      <c r="C5084" s="16" t="s">
        <v>1452</v>
      </c>
      <c r="D5084" s="16" t="s">
        <v>543</v>
      </c>
      <c r="E5084" s="22">
        <v>0</v>
      </c>
      <c r="F5084" s="30">
        <v>0</v>
      </c>
      <c r="G5084" s="17">
        <v>0</v>
      </c>
      <c r="H5084" s="17">
        <f t="shared" si="158"/>
        <v>0</v>
      </c>
      <c r="I5084" s="17">
        <f t="shared" si="159"/>
        <v>0</v>
      </c>
      <c r="J5084" s="13" t="s">
        <v>5384</v>
      </c>
      <c r="K5084" s="37" t="str">
        <f>VLOOKUP(Tabela14[[#This Row],[CÓDIGO]],[1]fornnecedor!$A:$G,7,0)</f>
        <v>TINTA PAREDE</v>
      </c>
    </row>
    <row r="5085" spans="1:11" x14ac:dyDescent="0.3">
      <c r="A5085" s="15">
        <v>86245</v>
      </c>
      <c r="B5085" s="15" t="str">
        <f>VLOOKUP(Tabela14[[#This Row],[CÓDIGO]],[1]fornnecedor!$A:$E,5,0)</f>
        <v>AKZO NOBEL LTDA DECOR</v>
      </c>
      <c r="C5085" s="16" t="s">
        <v>1453</v>
      </c>
      <c r="D5085" s="16" t="s">
        <v>543</v>
      </c>
      <c r="E5085" s="22">
        <v>0</v>
      </c>
      <c r="F5085" s="30">
        <v>0</v>
      </c>
      <c r="G5085" s="17">
        <v>0</v>
      </c>
      <c r="H5085" s="17">
        <f t="shared" si="158"/>
        <v>0</v>
      </c>
      <c r="I5085" s="17">
        <f t="shared" si="159"/>
        <v>0</v>
      </c>
      <c r="J5085" s="13" t="s">
        <v>5384</v>
      </c>
      <c r="K5085" s="37" t="str">
        <f>VLOOKUP(Tabela14[[#This Row],[CÓDIGO]],[1]fornnecedor!$A:$G,7,0)</f>
        <v>TINTA PAREDE</v>
      </c>
    </row>
    <row r="5086" spans="1:11" x14ac:dyDescent="0.3">
      <c r="A5086" s="15">
        <v>86246</v>
      </c>
      <c r="B5086" s="15" t="str">
        <f>VLOOKUP(Tabela14[[#This Row],[CÓDIGO]],[1]fornnecedor!$A:$E,5,0)</f>
        <v>AKZO NOBEL LTDA DECOR</v>
      </c>
      <c r="C5086" s="16" t="s">
        <v>1454</v>
      </c>
      <c r="D5086" s="16" t="s">
        <v>543</v>
      </c>
      <c r="E5086" s="22">
        <v>0</v>
      </c>
      <c r="F5086" s="30">
        <v>0</v>
      </c>
      <c r="G5086" s="17">
        <v>0</v>
      </c>
      <c r="H5086" s="17">
        <f t="shared" si="158"/>
        <v>0</v>
      </c>
      <c r="I5086" s="17">
        <f t="shared" si="159"/>
        <v>0</v>
      </c>
      <c r="J5086" s="13" t="s">
        <v>5384</v>
      </c>
      <c r="K5086" s="37" t="str">
        <f>VLOOKUP(Tabela14[[#This Row],[CÓDIGO]],[1]fornnecedor!$A:$G,7,0)</f>
        <v>TINTA PAREDE</v>
      </c>
    </row>
    <row r="5087" spans="1:11" x14ac:dyDescent="0.3">
      <c r="A5087" s="15">
        <v>86173</v>
      </c>
      <c r="B5087" s="15" t="str">
        <f>VLOOKUP(Tabela14[[#This Row],[CÓDIGO]],[1]fornnecedor!$A:$E,5,0)</f>
        <v>AKZO NOBEL LTDA DECOR</v>
      </c>
      <c r="C5087" s="16" t="s">
        <v>1455</v>
      </c>
      <c r="D5087" s="16" t="s">
        <v>543</v>
      </c>
      <c r="E5087" s="22">
        <v>0</v>
      </c>
      <c r="F5087" s="30">
        <v>0</v>
      </c>
      <c r="G5087" s="17">
        <v>0</v>
      </c>
      <c r="H5087" s="17">
        <f t="shared" si="158"/>
        <v>0</v>
      </c>
      <c r="I5087" s="17">
        <f t="shared" si="159"/>
        <v>0</v>
      </c>
      <c r="J5087" s="13" t="s">
        <v>5384</v>
      </c>
      <c r="K5087" s="37" t="str">
        <f>VLOOKUP(Tabela14[[#This Row],[CÓDIGO]],[1]fornnecedor!$A:$G,7,0)</f>
        <v>TINTA PAREDE</v>
      </c>
    </row>
    <row r="5088" spans="1:11" x14ac:dyDescent="0.3">
      <c r="A5088" s="15">
        <v>86240</v>
      </c>
      <c r="B5088" s="15" t="str">
        <f>VLOOKUP(Tabela14[[#This Row],[CÓDIGO]],[1]fornnecedor!$A:$E,5,0)</f>
        <v>AKZO NOBEL LTDA DECOR</v>
      </c>
      <c r="C5088" s="16" t="s">
        <v>1456</v>
      </c>
      <c r="D5088" s="16" t="s">
        <v>543</v>
      </c>
      <c r="E5088" s="22">
        <v>0</v>
      </c>
      <c r="F5088" s="30">
        <v>0</v>
      </c>
      <c r="G5088" s="17">
        <v>0</v>
      </c>
      <c r="H5088" s="17">
        <f t="shared" si="158"/>
        <v>0</v>
      </c>
      <c r="I5088" s="17">
        <f t="shared" si="159"/>
        <v>0</v>
      </c>
      <c r="J5088" s="13" t="s">
        <v>5384</v>
      </c>
      <c r="K5088" s="37" t="str">
        <f>VLOOKUP(Tabela14[[#This Row],[CÓDIGO]],[1]fornnecedor!$A:$G,7,0)</f>
        <v>TINTA PAREDE</v>
      </c>
    </row>
    <row r="5089" spans="1:11" x14ac:dyDescent="0.3">
      <c r="A5089" s="15">
        <v>86243</v>
      </c>
      <c r="B5089" s="15" t="str">
        <f>VLOOKUP(Tabela14[[#This Row],[CÓDIGO]],[1]fornnecedor!$A:$E,5,0)</f>
        <v>AKZO NOBEL LTDA DECOR</v>
      </c>
      <c r="C5089" s="16" t="s">
        <v>1457</v>
      </c>
      <c r="D5089" s="16" t="s">
        <v>543</v>
      </c>
      <c r="E5089" s="22">
        <v>0</v>
      </c>
      <c r="F5089" s="30">
        <v>0</v>
      </c>
      <c r="G5089" s="17">
        <v>0</v>
      </c>
      <c r="H5089" s="17">
        <f t="shared" si="158"/>
        <v>0</v>
      </c>
      <c r="I5089" s="17">
        <f t="shared" si="159"/>
        <v>0</v>
      </c>
      <c r="J5089" s="13" t="s">
        <v>5384</v>
      </c>
      <c r="K5089" s="37" t="str">
        <f>VLOOKUP(Tabela14[[#This Row],[CÓDIGO]],[1]fornnecedor!$A:$G,7,0)</f>
        <v>TINTA PAREDE</v>
      </c>
    </row>
    <row r="5090" spans="1:11" x14ac:dyDescent="0.3">
      <c r="A5090" s="15">
        <v>86241</v>
      </c>
      <c r="B5090" s="15" t="str">
        <f>VLOOKUP(Tabela14[[#This Row],[CÓDIGO]],[1]fornnecedor!$A:$E,5,0)</f>
        <v>AKZO NOBEL LTDA DECOR</v>
      </c>
      <c r="C5090" s="16" t="s">
        <v>1458</v>
      </c>
      <c r="D5090" s="16" t="s">
        <v>543</v>
      </c>
      <c r="E5090" s="22">
        <v>0</v>
      </c>
      <c r="F5090" s="30">
        <v>0</v>
      </c>
      <c r="G5090" s="17">
        <v>0</v>
      </c>
      <c r="H5090" s="17">
        <f t="shared" si="158"/>
        <v>0</v>
      </c>
      <c r="I5090" s="17">
        <f t="shared" si="159"/>
        <v>0</v>
      </c>
      <c r="J5090" s="13" t="s">
        <v>5384</v>
      </c>
      <c r="K5090" s="37" t="str">
        <f>VLOOKUP(Tabela14[[#This Row],[CÓDIGO]],[1]fornnecedor!$A:$G,7,0)</f>
        <v>TINTA PAREDE</v>
      </c>
    </row>
    <row r="5091" spans="1:11" x14ac:dyDescent="0.3">
      <c r="A5091" s="15">
        <v>86242</v>
      </c>
      <c r="B5091" s="15" t="str">
        <f>VLOOKUP(Tabela14[[#This Row],[CÓDIGO]],[1]fornnecedor!$A:$E,5,0)</f>
        <v>AKZO NOBEL LTDA DECOR</v>
      </c>
      <c r="C5091" s="16" t="s">
        <v>1459</v>
      </c>
      <c r="D5091" s="16" t="s">
        <v>543</v>
      </c>
      <c r="E5091" s="22">
        <v>0</v>
      </c>
      <c r="F5091" s="30">
        <v>0</v>
      </c>
      <c r="G5091" s="17">
        <v>0</v>
      </c>
      <c r="H5091" s="17">
        <f t="shared" si="158"/>
        <v>0</v>
      </c>
      <c r="I5091" s="17">
        <f t="shared" si="159"/>
        <v>0</v>
      </c>
      <c r="J5091" s="13" t="s">
        <v>5384</v>
      </c>
      <c r="K5091" s="37" t="str">
        <f>VLOOKUP(Tabela14[[#This Row],[CÓDIGO]],[1]fornnecedor!$A:$G,7,0)</f>
        <v>TINTA PAREDE</v>
      </c>
    </row>
    <row r="5092" spans="1:11" x14ac:dyDescent="0.3">
      <c r="A5092" s="15">
        <v>86722</v>
      </c>
      <c r="B5092" s="15" t="str">
        <f>VLOOKUP(Tabela14[[#This Row],[CÓDIGO]],[1]fornnecedor!$A:$E,5,0)</f>
        <v>AKZO NOBEL LTDA DECOR</v>
      </c>
      <c r="C5092" s="16" t="s">
        <v>1460</v>
      </c>
      <c r="D5092" s="16" t="s">
        <v>543</v>
      </c>
      <c r="E5092" s="22">
        <v>0</v>
      </c>
      <c r="F5092" s="30">
        <v>0</v>
      </c>
      <c r="G5092" s="17">
        <v>0</v>
      </c>
      <c r="H5092" s="17">
        <f t="shared" si="158"/>
        <v>0</v>
      </c>
      <c r="I5092" s="17">
        <f t="shared" si="159"/>
        <v>0</v>
      </c>
      <c r="J5092" s="13" t="s">
        <v>5384</v>
      </c>
      <c r="K5092" s="37" t="str">
        <f>VLOOKUP(Tabela14[[#This Row],[CÓDIGO]],[1]fornnecedor!$A:$G,7,0)</f>
        <v>TINTA PAREDE</v>
      </c>
    </row>
    <row r="5093" spans="1:11" x14ac:dyDescent="0.3">
      <c r="A5093" s="15">
        <v>86723</v>
      </c>
      <c r="B5093" s="15" t="str">
        <f>VLOOKUP(Tabela14[[#This Row],[CÓDIGO]],[1]fornnecedor!$A:$E,5,0)</f>
        <v>AKZO NOBEL LTDA DECOR</v>
      </c>
      <c r="C5093" s="16" t="s">
        <v>1461</v>
      </c>
      <c r="D5093" s="16" t="s">
        <v>543</v>
      </c>
      <c r="E5093" s="22">
        <v>0</v>
      </c>
      <c r="F5093" s="30">
        <v>0</v>
      </c>
      <c r="G5093" s="17">
        <v>0</v>
      </c>
      <c r="H5093" s="17">
        <f t="shared" si="158"/>
        <v>0</v>
      </c>
      <c r="I5093" s="17">
        <f t="shared" si="159"/>
        <v>0</v>
      </c>
      <c r="J5093" s="13" t="s">
        <v>5384</v>
      </c>
      <c r="K5093" s="37" t="str">
        <f>VLOOKUP(Tabela14[[#This Row],[CÓDIGO]],[1]fornnecedor!$A:$G,7,0)</f>
        <v>TINTA PAREDE</v>
      </c>
    </row>
    <row r="5094" spans="1:11" x14ac:dyDescent="0.3">
      <c r="A5094" s="15">
        <v>86721</v>
      </c>
      <c r="B5094" s="15" t="str">
        <f>VLOOKUP(Tabela14[[#This Row],[CÓDIGO]],[1]fornnecedor!$A:$E,5,0)</f>
        <v>AKZO NOBEL LTDA DECOR</v>
      </c>
      <c r="C5094" s="16" t="s">
        <v>1462</v>
      </c>
      <c r="D5094" s="16" t="s">
        <v>543</v>
      </c>
      <c r="E5094" s="22">
        <v>0</v>
      </c>
      <c r="F5094" s="30">
        <v>0</v>
      </c>
      <c r="G5094" s="17">
        <v>0</v>
      </c>
      <c r="H5094" s="17">
        <f t="shared" si="158"/>
        <v>0</v>
      </c>
      <c r="I5094" s="17">
        <f t="shared" si="159"/>
        <v>0</v>
      </c>
      <c r="J5094" s="13" t="s">
        <v>5384</v>
      </c>
      <c r="K5094" s="37" t="str">
        <f>VLOOKUP(Tabela14[[#This Row],[CÓDIGO]],[1]fornnecedor!$A:$G,7,0)</f>
        <v>TINTA PAREDE</v>
      </c>
    </row>
    <row r="5095" spans="1:11" x14ac:dyDescent="0.3">
      <c r="A5095" s="15">
        <v>86733</v>
      </c>
      <c r="B5095" s="15" t="str">
        <f>VLOOKUP(Tabela14[[#This Row],[CÓDIGO]],[1]fornnecedor!$A:$E,5,0)</f>
        <v>AKZO NOBEL LTDA DECOR</v>
      </c>
      <c r="C5095" s="16" t="s">
        <v>1463</v>
      </c>
      <c r="D5095" s="16" t="s">
        <v>543</v>
      </c>
      <c r="E5095" s="22">
        <v>0</v>
      </c>
      <c r="F5095" s="30">
        <v>0</v>
      </c>
      <c r="G5095" s="17">
        <v>0</v>
      </c>
      <c r="H5095" s="17">
        <f t="shared" si="158"/>
        <v>0</v>
      </c>
      <c r="I5095" s="17">
        <f t="shared" si="159"/>
        <v>0</v>
      </c>
      <c r="J5095" s="13" t="s">
        <v>5384</v>
      </c>
      <c r="K5095" s="37" t="str">
        <f>VLOOKUP(Tabela14[[#This Row],[CÓDIGO]],[1]fornnecedor!$A:$G,7,0)</f>
        <v>TINTA PAREDE</v>
      </c>
    </row>
    <row r="5096" spans="1:11" x14ac:dyDescent="0.3">
      <c r="A5096" s="15">
        <v>85797</v>
      </c>
      <c r="B5096" s="15" t="str">
        <f>VLOOKUP(Tabela14[[#This Row],[CÓDIGO]],[1]fornnecedor!$A:$E,5,0)</f>
        <v>AKZO NOBEL LTDA DECOR</v>
      </c>
      <c r="C5096" s="16" t="s">
        <v>1464</v>
      </c>
      <c r="D5096" s="16" t="s">
        <v>543</v>
      </c>
      <c r="E5096" s="22">
        <v>0</v>
      </c>
      <c r="F5096" s="30">
        <v>0</v>
      </c>
      <c r="G5096" s="17">
        <v>0</v>
      </c>
      <c r="H5096" s="17">
        <f t="shared" si="158"/>
        <v>0</v>
      </c>
      <c r="I5096" s="17">
        <f t="shared" si="159"/>
        <v>0</v>
      </c>
      <c r="J5096" s="13" t="s">
        <v>5384</v>
      </c>
      <c r="K5096" s="37" t="str">
        <f>VLOOKUP(Tabela14[[#This Row],[CÓDIGO]],[1]fornnecedor!$A:$G,7,0)</f>
        <v>TINTA PAREDE</v>
      </c>
    </row>
    <row r="5097" spans="1:11" x14ac:dyDescent="0.3">
      <c r="A5097" s="15">
        <v>85813</v>
      </c>
      <c r="B5097" s="15" t="str">
        <f>VLOOKUP(Tabela14[[#This Row],[CÓDIGO]],[1]fornnecedor!$A:$E,5,0)</f>
        <v>AKZO NOBEL LTDA DECOR</v>
      </c>
      <c r="C5097" s="16" t="s">
        <v>1465</v>
      </c>
      <c r="D5097" s="16" t="s">
        <v>543</v>
      </c>
      <c r="E5097" s="22">
        <v>0</v>
      </c>
      <c r="F5097" s="30">
        <v>0</v>
      </c>
      <c r="G5097" s="17">
        <v>0</v>
      </c>
      <c r="H5097" s="17">
        <f t="shared" si="158"/>
        <v>0</v>
      </c>
      <c r="I5097" s="17">
        <f t="shared" si="159"/>
        <v>0</v>
      </c>
      <c r="J5097" s="13" t="s">
        <v>5384</v>
      </c>
      <c r="K5097" s="37" t="str">
        <f>VLOOKUP(Tabela14[[#This Row],[CÓDIGO]],[1]fornnecedor!$A:$G,7,0)</f>
        <v>TINTA PAREDE</v>
      </c>
    </row>
    <row r="5098" spans="1:11" x14ac:dyDescent="0.3">
      <c r="A5098" s="15">
        <v>85800</v>
      </c>
      <c r="B5098" s="15" t="str">
        <f>VLOOKUP(Tabela14[[#This Row],[CÓDIGO]],[1]fornnecedor!$A:$E,5,0)</f>
        <v>AKZO NOBEL LTDA DECOR</v>
      </c>
      <c r="C5098" s="16" t="s">
        <v>1466</v>
      </c>
      <c r="D5098" s="16" t="s">
        <v>543</v>
      </c>
      <c r="E5098" s="22">
        <v>0</v>
      </c>
      <c r="F5098" s="30">
        <v>0</v>
      </c>
      <c r="G5098" s="17">
        <v>0</v>
      </c>
      <c r="H5098" s="17">
        <f t="shared" si="158"/>
        <v>0</v>
      </c>
      <c r="I5098" s="17">
        <f t="shared" si="159"/>
        <v>0</v>
      </c>
      <c r="J5098" s="13" t="s">
        <v>5384</v>
      </c>
      <c r="K5098" s="37" t="str">
        <f>VLOOKUP(Tabela14[[#This Row],[CÓDIGO]],[1]fornnecedor!$A:$G,7,0)</f>
        <v>TINTA PAREDE</v>
      </c>
    </row>
    <row r="5099" spans="1:11" x14ac:dyDescent="0.3">
      <c r="A5099" s="15">
        <v>85801</v>
      </c>
      <c r="B5099" s="15" t="str">
        <f>VLOOKUP(Tabela14[[#This Row],[CÓDIGO]],[1]fornnecedor!$A:$E,5,0)</f>
        <v>AKZO NOBEL LTDA DECOR</v>
      </c>
      <c r="C5099" s="16" t="s">
        <v>1467</v>
      </c>
      <c r="D5099" s="16" t="s">
        <v>543</v>
      </c>
      <c r="E5099" s="22">
        <v>0</v>
      </c>
      <c r="F5099" s="30">
        <v>0</v>
      </c>
      <c r="G5099" s="17">
        <v>0</v>
      </c>
      <c r="H5099" s="17">
        <f t="shared" si="158"/>
        <v>0</v>
      </c>
      <c r="I5099" s="17">
        <f t="shared" si="159"/>
        <v>0</v>
      </c>
      <c r="J5099" s="13" t="s">
        <v>5384</v>
      </c>
      <c r="K5099" s="37" t="str">
        <f>VLOOKUP(Tabela14[[#This Row],[CÓDIGO]],[1]fornnecedor!$A:$G,7,0)</f>
        <v>TINTA PAREDE</v>
      </c>
    </row>
    <row r="5100" spans="1:11" x14ac:dyDescent="0.3">
      <c r="A5100" s="15">
        <v>85798</v>
      </c>
      <c r="B5100" s="15" t="str">
        <f>VLOOKUP(Tabela14[[#This Row],[CÓDIGO]],[1]fornnecedor!$A:$E,5,0)</f>
        <v>AKZO NOBEL LTDA DECOR</v>
      </c>
      <c r="C5100" s="16" t="s">
        <v>1468</v>
      </c>
      <c r="D5100" s="16" t="s">
        <v>543</v>
      </c>
      <c r="E5100" s="22">
        <v>0</v>
      </c>
      <c r="F5100" s="30">
        <v>0</v>
      </c>
      <c r="G5100" s="17">
        <v>0</v>
      </c>
      <c r="H5100" s="17">
        <f t="shared" si="158"/>
        <v>0</v>
      </c>
      <c r="I5100" s="17">
        <f t="shared" si="159"/>
        <v>0</v>
      </c>
      <c r="J5100" s="13" t="s">
        <v>5384</v>
      </c>
      <c r="K5100" s="37" t="str">
        <f>VLOOKUP(Tabela14[[#This Row],[CÓDIGO]],[1]fornnecedor!$A:$G,7,0)</f>
        <v>TINTA PAREDE</v>
      </c>
    </row>
    <row r="5101" spans="1:11" x14ac:dyDescent="0.3">
      <c r="A5101" s="15">
        <v>85799</v>
      </c>
      <c r="B5101" s="15" t="str">
        <f>VLOOKUP(Tabela14[[#This Row],[CÓDIGO]],[1]fornnecedor!$A:$E,5,0)</f>
        <v>AKZO NOBEL LTDA DECOR</v>
      </c>
      <c r="C5101" s="16" t="s">
        <v>1469</v>
      </c>
      <c r="D5101" s="16" t="s">
        <v>543</v>
      </c>
      <c r="E5101" s="22">
        <v>0</v>
      </c>
      <c r="F5101" s="30">
        <v>0</v>
      </c>
      <c r="G5101" s="17">
        <v>0</v>
      </c>
      <c r="H5101" s="17">
        <f t="shared" si="158"/>
        <v>0</v>
      </c>
      <c r="I5101" s="17">
        <f t="shared" si="159"/>
        <v>0</v>
      </c>
      <c r="J5101" s="13" t="s">
        <v>5384</v>
      </c>
      <c r="K5101" s="37" t="str">
        <f>VLOOKUP(Tabela14[[#This Row],[CÓDIGO]],[1]fornnecedor!$A:$G,7,0)</f>
        <v>TINTA PAREDE</v>
      </c>
    </row>
    <row r="5102" spans="1:11" x14ac:dyDescent="0.3">
      <c r="A5102" s="15">
        <v>85821</v>
      </c>
      <c r="B5102" s="15" t="str">
        <f>VLOOKUP(Tabela14[[#This Row],[CÓDIGO]],[1]fornnecedor!$A:$E,5,0)</f>
        <v>AKZO NOBEL LTDA DECOR</v>
      </c>
      <c r="C5102" s="16" t="s">
        <v>1470</v>
      </c>
      <c r="D5102" s="16" t="s">
        <v>543</v>
      </c>
      <c r="E5102" s="22">
        <v>0</v>
      </c>
      <c r="F5102" s="30">
        <v>0</v>
      </c>
      <c r="G5102" s="17">
        <v>0</v>
      </c>
      <c r="H5102" s="17">
        <f t="shared" si="158"/>
        <v>0</v>
      </c>
      <c r="I5102" s="17">
        <f t="shared" si="159"/>
        <v>0</v>
      </c>
      <c r="J5102" s="13" t="s">
        <v>5384</v>
      </c>
      <c r="K5102" s="37" t="str">
        <f>VLOOKUP(Tabela14[[#This Row],[CÓDIGO]],[1]fornnecedor!$A:$G,7,0)</f>
        <v>TINTA PAREDE</v>
      </c>
    </row>
    <row r="5103" spans="1:11" x14ac:dyDescent="0.3">
      <c r="A5103" s="15">
        <v>85822</v>
      </c>
      <c r="B5103" s="15" t="str">
        <f>VLOOKUP(Tabela14[[#This Row],[CÓDIGO]],[1]fornnecedor!$A:$E,5,0)</f>
        <v>AKZO NOBEL LTDA DECOR</v>
      </c>
      <c r="C5103" s="16" t="s">
        <v>1471</v>
      </c>
      <c r="D5103" s="16" t="s">
        <v>543</v>
      </c>
      <c r="E5103" s="22">
        <v>0</v>
      </c>
      <c r="F5103" s="30">
        <v>0</v>
      </c>
      <c r="G5103" s="17">
        <v>0</v>
      </c>
      <c r="H5103" s="17">
        <f t="shared" si="158"/>
        <v>0</v>
      </c>
      <c r="I5103" s="17">
        <f t="shared" si="159"/>
        <v>0</v>
      </c>
      <c r="J5103" s="13" t="s">
        <v>5384</v>
      </c>
      <c r="K5103" s="37" t="str">
        <f>VLOOKUP(Tabela14[[#This Row],[CÓDIGO]],[1]fornnecedor!$A:$G,7,0)</f>
        <v>TINTA PAREDE</v>
      </c>
    </row>
    <row r="5104" spans="1:11" x14ac:dyDescent="0.3">
      <c r="A5104" s="15">
        <v>85787</v>
      </c>
      <c r="B5104" s="15" t="str">
        <f>VLOOKUP(Tabela14[[#This Row],[CÓDIGO]],[1]fornnecedor!$A:$E,5,0)</f>
        <v>AKZO NOBEL LTDA DECOR</v>
      </c>
      <c r="C5104" s="16" t="s">
        <v>1472</v>
      </c>
      <c r="D5104" s="16" t="s">
        <v>543</v>
      </c>
      <c r="E5104" s="22">
        <v>0</v>
      </c>
      <c r="F5104" s="30">
        <v>0</v>
      </c>
      <c r="G5104" s="17">
        <v>0</v>
      </c>
      <c r="H5104" s="17">
        <f t="shared" si="158"/>
        <v>0</v>
      </c>
      <c r="I5104" s="17">
        <f t="shared" si="159"/>
        <v>0</v>
      </c>
      <c r="J5104" s="13" t="s">
        <v>5384</v>
      </c>
      <c r="K5104" s="37" t="str">
        <f>VLOOKUP(Tabela14[[#This Row],[CÓDIGO]],[1]fornnecedor!$A:$G,7,0)</f>
        <v>TINTA PAREDE</v>
      </c>
    </row>
    <row r="5105" spans="1:11" x14ac:dyDescent="0.3">
      <c r="A5105" s="15">
        <v>85788</v>
      </c>
      <c r="B5105" s="15" t="str">
        <f>VLOOKUP(Tabela14[[#This Row],[CÓDIGO]],[1]fornnecedor!$A:$E,5,0)</f>
        <v>AKZO NOBEL LTDA DECOR</v>
      </c>
      <c r="C5105" s="16" t="s">
        <v>1473</v>
      </c>
      <c r="D5105" s="16" t="s">
        <v>543</v>
      </c>
      <c r="E5105" s="22">
        <v>0</v>
      </c>
      <c r="F5105" s="30">
        <v>0</v>
      </c>
      <c r="G5105" s="17">
        <v>0</v>
      </c>
      <c r="H5105" s="17">
        <f t="shared" si="158"/>
        <v>0</v>
      </c>
      <c r="I5105" s="17">
        <f t="shared" si="159"/>
        <v>0</v>
      </c>
      <c r="J5105" s="13" t="s">
        <v>5384</v>
      </c>
      <c r="K5105" s="37" t="str">
        <f>VLOOKUP(Tabela14[[#This Row],[CÓDIGO]],[1]fornnecedor!$A:$G,7,0)</f>
        <v>TINTA PAREDE</v>
      </c>
    </row>
    <row r="5106" spans="1:11" x14ac:dyDescent="0.3">
      <c r="A5106" s="15">
        <v>86740</v>
      </c>
      <c r="B5106" s="15" t="str">
        <f>VLOOKUP(Tabela14[[#This Row],[CÓDIGO]],[1]fornnecedor!$A:$E,5,0)</f>
        <v>AKZO NOBEL LTDA DECOR</v>
      </c>
      <c r="C5106" s="16" t="s">
        <v>1474</v>
      </c>
      <c r="D5106" s="16" t="s">
        <v>543</v>
      </c>
      <c r="E5106" s="22">
        <v>0</v>
      </c>
      <c r="F5106" s="30">
        <v>0</v>
      </c>
      <c r="G5106" s="17">
        <v>0</v>
      </c>
      <c r="H5106" s="17">
        <f t="shared" si="158"/>
        <v>0</v>
      </c>
      <c r="I5106" s="17">
        <f t="shared" si="159"/>
        <v>0</v>
      </c>
      <c r="J5106" s="13" t="s">
        <v>5384</v>
      </c>
      <c r="K5106" s="37" t="str">
        <f>VLOOKUP(Tabela14[[#This Row],[CÓDIGO]],[1]fornnecedor!$A:$G,7,0)</f>
        <v>TINTA PAREDE</v>
      </c>
    </row>
    <row r="5107" spans="1:11" x14ac:dyDescent="0.3">
      <c r="A5107" s="15">
        <v>86817</v>
      </c>
      <c r="B5107" s="15" t="str">
        <f>VLOOKUP(Tabela14[[#This Row],[CÓDIGO]],[1]fornnecedor!$A:$E,5,0)</f>
        <v>AKZO NOBEL LTDA DECOR</v>
      </c>
      <c r="C5107" s="16" t="s">
        <v>1475</v>
      </c>
      <c r="D5107" s="16" t="s">
        <v>543</v>
      </c>
      <c r="E5107" s="22">
        <v>0</v>
      </c>
      <c r="F5107" s="30">
        <v>0</v>
      </c>
      <c r="G5107" s="17">
        <v>0</v>
      </c>
      <c r="H5107" s="17">
        <f t="shared" si="158"/>
        <v>0</v>
      </c>
      <c r="I5107" s="17">
        <f t="shared" si="159"/>
        <v>0</v>
      </c>
      <c r="J5107" s="13" t="s">
        <v>5384</v>
      </c>
      <c r="K5107" s="37" t="str">
        <f>VLOOKUP(Tabela14[[#This Row],[CÓDIGO]],[1]fornnecedor!$A:$G,7,0)</f>
        <v>TINTA PAREDE</v>
      </c>
    </row>
    <row r="5108" spans="1:11" x14ac:dyDescent="0.3">
      <c r="A5108" s="15">
        <v>85817</v>
      </c>
      <c r="B5108" s="15" t="str">
        <f>VLOOKUP(Tabela14[[#This Row],[CÓDIGO]],[1]fornnecedor!$A:$E,5,0)</f>
        <v>AKZO NOBEL LTDA DECOR</v>
      </c>
      <c r="C5108" s="16" t="s">
        <v>1477</v>
      </c>
      <c r="D5108" s="16" t="s">
        <v>543</v>
      </c>
      <c r="E5108" s="22">
        <v>0</v>
      </c>
      <c r="F5108" s="30">
        <v>0</v>
      </c>
      <c r="G5108" s="17">
        <v>0</v>
      </c>
      <c r="H5108" s="17">
        <f t="shared" si="158"/>
        <v>0</v>
      </c>
      <c r="I5108" s="17">
        <f t="shared" si="159"/>
        <v>0</v>
      </c>
      <c r="J5108" s="13" t="s">
        <v>5384</v>
      </c>
      <c r="K5108" s="37" t="str">
        <f>VLOOKUP(Tabela14[[#This Row],[CÓDIGO]],[1]fornnecedor!$A:$G,7,0)</f>
        <v>TINTA PAREDE</v>
      </c>
    </row>
    <row r="5109" spans="1:11" x14ac:dyDescent="0.3">
      <c r="A5109" s="15">
        <v>85818</v>
      </c>
      <c r="B5109" s="15" t="str">
        <f>VLOOKUP(Tabela14[[#This Row],[CÓDIGO]],[1]fornnecedor!$A:$E,5,0)</f>
        <v>AKZO NOBEL LTDA DECOR</v>
      </c>
      <c r="C5109" s="16" t="s">
        <v>1478</v>
      </c>
      <c r="D5109" s="16" t="s">
        <v>543</v>
      </c>
      <c r="E5109" s="22">
        <v>0</v>
      </c>
      <c r="F5109" s="30">
        <v>0</v>
      </c>
      <c r="G5109" s="17">
        <v>0</v>
      </c>
      <c r="H5109" s="17">
        <f t="shared" si="158"/>
        <v>0</v>
      </c>
      <c r="I5109" s="17">
        <f t="shared" si="159"/>
        <v>0</v>
      </c>
      <c r="J5109" s="13" t="s">
        <v>5384</v>
      </c>
      <c r="K5109" s="37" t="str">
        <f>VLOOKUP(Tabela14[[#This Row],[CÓDIGO]],[1]fornnecedor!$A:$G,7,0)</f>
        <v>TINTA PAREDE</v>
      </c>
    </row>
    <row r="5110" spans="1:11" x14ac:dyDescent="0.3">
      <c r="A5110" s="15">
        <v>85814</v>
      </c>
      <c r="B5110" s="15" t="str">
        <f>VLOOKUP(Tabela14[[#This Row],[CÓDIGO]],[1]fornnecedor!$A:$E,5,0)</f>
        <v>AKZO NOBEL LTDA DECOR</v>
      </c>
      <c r="C5110" s="16" t="s">
        <v>1479</v>
      </c>
      <c r="D5110" s="16" t="s">
        <v>543</v>
      </c>
      <c r="E5110" s="22">
        <v>0</v>
      </c>
      <c r="F5110" s="30">
        <v>0</v>
      </c>
      <c r="G5110" s="17">
        <v>0</v>
      </c>
      <c r="H5110" s="17">
        <f t="shared" si="158"/>
        <v>0</v>
      </c>
      <c r="I5110" s="17">
        <f t="shared" si="159"/>
        <v>0</v>
      </c>
      <c r="J5110" s="13" t="s">
        <v>5384</v>
      </c>
      <c r="K5110" s="37" t="str">
        <f>VLOOKUP(Tabela14[[#This Row],[CÓDIGO]],[1]fornnecedor!$A:$G,7,0)</f>
        <v>TINTA PAREDE</v>
      </c>
    </row>
    <row r="5111" spans="1:11" x14ac:dyDescent="0.3">
      <c r="A5111" s="15">
        <v>85795</v>
      </c>
      <c r="B5111" s="15" t="str">
        <f>VLOOKUP(Tabela14[[#This Row],[CÓDIGO]],[1]fornnecedor!$A:$E,5,0)</f>
        <v>AKZO NOBEL LTDA DECOR</v>
      </c>
      <c r="C5111" s="16" t="s">
        <v>1480</v>
      </c>
      <c r="D5111" s="16" t="s">
        <v>543</v>
      </c>
      <c r="E5111" s="22">
        <v>0</v>
      </c>
      <c r="F5111" s="30">
        <v>0</v>
      </c>
      <c r="G5111" s="17">
        <v>0</v>
      </c>
      <c r="H5111" s="17">
        <f t="shared" si="158"/>
        <v>0</v>
      </c>
      <c r="I5111" s="17">
        <f t="shared" si="159"/>
        <v>0</v>
      </c>
      <c r="J5111" s="13" t="s">
        <v>5384</v>
      </c>
      <c r="K5111" s="37" t="str">
        <f>VLOOKUP(Tabela14[[#This Row],[CÓDIGO]],[1]fornnecedor!$A:$G,7,0)</f>
        <v>TINTA PAREDE</v>
      </c>
    </row>
    <row r="5112" spans="1:11" x14ac:dyDescent="0.3">
      <c r="A5112" s="15">
        <v>85796</v>
      </c>
      <c r="B5112" s="15" t="str">
        <f>VLOOKUP(Tabela14[[#This Row],[CÓDIGO]],[1]fornnecedor!$A:$E,5,0)</f>
        <v>AKZO NOBEL LTDA DECOR</v>
      </c>
      <c r="C5112" s="16" t="s">
        <v>1481</v>
      </c>
      <c r="D5112" s="16" t="s">
        <v>543</v>
      </c>
      <c r="E5112" s="22">
        <v>0</v>
      </c>
      <c r="F5112" s="30">
        <v>0</v>
      </c>
      <c r="G5112" s="17">
        <v>0</v>
      </c>
      <c r="H5112" s="17">
        <f t="shared" si="158"/>
        <v>0</v>
      </c>
      <c r="I5112" s="17">
        <f t="shared" si="159"/>
        <v>0</v>
      </c>
      <c r="J5112" s="13" t="s">
        <v>5384</v>
      </c>
      <c r="K5112" s="37" t="str">
        <f>VLOOKUP(Tabela14[[#This Row],[CÓDIGO]],[1]fornnecedor!$A:$G,7,0)</f>
        <v>TINTA PAREDE</v>
      </c>
    </row>
    <row r="5113" spans="1:11" x14ac:dyDescent="0.3">
      <c r="A5113" s="15">
        <v>85785</v>
      </c>
      <c r="B5113" s="15" t="str">
        <f>VLOOKUP(Tabela14[[#This Row],[CÓDIGO]],[1]fornnecedor!$A:$E,5,0)</f>
        <v>AKZO NOBEL LTDA DECOR</v>
      </c>
      <c r="C5113" s="16" t="s">
        <v>1482</v>
      </c>
      <c r="D5113" s="16" t="s">
        <v>543</v>
      </c>
      <c r="E5113" s="22">
        <v>0</v>
      </c>
      <c r="F5113" s="30">
        <v>0</v>
      </c>
      <c r="G5113" s="17">
        <v>0</v>
      </c>
      <c r="H5113" s="17">
        <f t="shared" si="158"/>
        <v>0</v>
      </c>
      <c r="I5113" s="17">
        <f t="shared" si="159"/>
        <v>0</v>
      </c>
      <c r="J5113" s="13" t="s">
        <v>5384</v>
      </c>
      <c r="K5113" s="37" t="str">
        <f>VLOOKUP(Tabela14[[#This Row],[CÓDIGO]],[1]fornnecedor!$A:$G,7,0)</f>
        <v>TINTA PAREDE</v>
      </c>
    </row>
    <row r="5114" spans="1:11" x14ac:dyDescent="0.3">
      <c r="A5114" s="15">
        <v>85786</v>
      </c>
      <c r="B5114" s="15" t="str">
        <f>VLOOKUP(Tabela14[[#This Row],[CÓDIGO]],[1]fornnecedor!$A:$E,5,0)</f>
        <v>AKZO NOBEL LTDA DECOR</v>
      </c>
      <c r="C5114" s="16" t="s">
        <v>1483</v>
      </c>
      <c r="D5114" s="16" t="s">
        <v>543</v>
      </c>
      <c r="E5114" s="22">
        <v>0</v>
      </c>
      <c r="F5114" s="30">
        <v>0</v>
      </c>
      <c r="G5114" s="17">
        <v>0</v>
      </c>
      <c r="H5114" s="17">
        <f t="shared" si="158"/>
        <v>0</v>
      </c>
      <c r="I5114" s="17">
        <f t="shared" si="159"/>
        <v>0</v>
      </c>
      <c r="J5114" s="13" t="s">
        <v>5384</v>
      </c>
      <c r="K5114" s="37" t="str">
        <f>VLOOKUP(Tabela14[[#This Row],[CÓDIGO]],[1]fornnecedor!$A:$G,7,0)</f>
        <v>TINTA PAREDE</v>
      </c>
    </row>
    <row r="5115" spans="1:11" x14ac:dyDescent="0.3">
      <c r="A5115" s="15">
        <v>85819</v>
      </c>
      <c r="B5115" s="15" t="str">
        <f>VLOOKUP(Tabela14[[#This Row],[CÓDIGO]],[1]fornnecedor!$A:$E,5,0)</f>
        <v>AKZO NOBEL LTDA DECOR</v>
      </c>
      <c r="C5115" s="16" t="s">
        <v>1484</v>
      </c>
      <c r="D5115" s="16" t="s">
        <v>543</v>
      </c>
      <c r="E5115" s="22">
        <v>0</v>
      </c>
      <c r="F5115" s="30">
        <v>0</v>
      </c>
      <c r="G5115" s="17">
        <v>0</v>
      </c>
      <c r="H5115" s="17">
        <f t="shared" si="158"/>
        <v>0</v>
      </c>
      <c r="I5115" s="17">
        <f t="shared" si="159"/>
        <v>0</v>
      </c>
      <c r="J5115" s="13" t="s">
        <v>5384</v>
      </c>
      <c r="K5115" s="37" t="str">
        <f>VLOOKUP(Tabela14[[#This Row],[CÓDIGO]],[1]fornnecedor!$A:$G,7,0)</f>
        <v>TINTA PAREDE</v>
      </c>
    </row>
    <row r="5116" spans="1:11" x14ac:dyDescent="0.3">
      <c r="A5116" s="15">
        <v>85820</v>
      </c>
      <c r="B5116" s="15" t="str">
        <f>VLOOKUP(Tabela14[[#This Row],[CÓDIGO]],[1]fornnecedor!$A:$E,5,0)</f>
        <v>AKZO NOBEL LTDA DECOR</v>
      </c>
      <c r="C5116" s="16" t="s">
        <v>1485</v>
      </c>
      <c r="D5116" s="16" t="s">
        <v>543</v>
      </c>
      <c r="E5116" s="22">
        <v>0</v>
      </c>
      <c r="F5116" s="30">
        <v>0</v>
      </c>
      <c r="G5116" s="17">
        <v>0</v>
      </c>
      <c r="H5116" s="17">
        <f t="shared" si="158"/>
        <v>0</v>
      </c>
      <c r="I5116" s="17">
        <f t="shared" si="159"/>
        <v>0</v>
      </c>
      <c r="J5116" s="13" t="s">
        <v>5384</v>
      </c>
      <c r="K5116" s="37" t="str">
        <f>VLOOKUP(Tabela14[[#This Row],[CÓDIGO]],[1]fornnecedor!$A:$G,7,0)</f>
        <v>TINTA PAREDE</v>
      </c>
    </row>
    <row r="5117" spans="1:11" x14ac:dyDescent="0.3">
      <c r="A5117" s="15">
        <v>85789</v>
      </c>
      <c r="B5117" s="15" t="str">
        <f>VLOOKUP(Tabela14[[#This Row],[CÓDIGO]],[1]fornnecedor!$A:$E,5,0)</f>
        <v>AKZO NOBEL LTDA DECOR</v>
      </c>
      <c r="C5117" s="16" t="s">
        <v>1486</v>
      </c>
      <c r="D5117" s="16" t="s">
        <v>543</v>
      </c>
      <c r="E5117" s="22">
        <v>0</v>
      </c>
      <c r="F5117" s="30">
        <v>0</v>
      </c>
      <c r="G5117" s="17">
        <v>0</v>
      </c>
      <c r="H5117" s="17">
        <f t="shared" ref="H5117:H5180" si="160">G5117*E5117</f>
        <v>0</v>
      </c>
      <c r="I5117" s="17">
        <f t="shared" ref="I5117:I5180" si="161">G5117*F5117</f>
        <v>0</v>
      </c>
      <c r="J5117" s="13" t="s">
        <v>5384</v>
      </c>
      <c r="K5117" s="37" t="str">
        <f>VLOOKUP(Tabela14[[#This Row],[CÓDIGO]],[1]fornnecedor!$A:$G,7,0)</f>
        <v>TINTA PAREDE</v>
      </c>
    </row>
    <row r="5118" spans="1:11" x14ac:dyDescent="0.3">
      <c r="A5118" s="15">
        <v>85790</v>
      </c>
      <c r="B5118" s="15" t="str">
        <f>VLOOKUP(Tabela14[[#This Row],[CÓDIGO]],[1]fornnecedor!$A:$E,5,0)</f>
        <v>AKZO NOBEL LTDA DECOR</v>
      </c>
      <c r="C5118" s="16" t="s">
        <v>1487</v>
      </c>
      <c r="D5118" s="16" t="s">
        <v>543</v>
      </c>
      <c r="E5118" s="22">
        <v>0</v>
      </c>
      <c r="F5118" s="30">
        <v>0</v>
      </c>
      <c r="G5118" s="17">
        <v>0</v>
      </c>
      <c r="H5118" s="17">
        <f t="shared" si="160"/>
        <v>0</v>
      </c>
      <c r="I5118" s="17">
        <f t="shared" si="161"/>
        <v>0</v>
      </c>
      <c r="J5118" s="13" t="s">
        <v>5384</v>
      </c>
      <c r="K5118" s="37" t="str">
        <f>VLOOKUP(Tabela14[[#This Row],[CÓDIGO]],[1]fornnecedor!$A:$G,7,0)</f>
        <v>TINTA PAREDE</v>
      </c>
    </row>
    <row r="5119" spans="1:11" x14ac:dyDescent="0.3">
      <c r="A5119" s="15">
        <v>85824</v>
      </c>
      <c r="B5119" s="15" t="str">
        <f>VLOOKUP(Tabela14[[#This Row],[CÓDIGO]],[1]fornnecedor!$A:$E,5,0)</f>
        <v>AKZO NOBEL LTDA DECOR</v>
      </c>
      <c r="C5119" s="16" t="s">
        <v>1488</v>
      </c>
      <c r="D5119" s="16" t="s">
        <v>543</v>
      </c>
      <c r="E5119" s="22">
        <v>0</v>
      </c>
      <c r="F5119" s="30">
        <v>0</v>
      </c>
      <c r="G5119" s="17">
        <v>0</v>
      </c>
      <c r="H5119" s="17">
        <f t="shared" si="160"/>
        <v>0</v>
      </c>
      <c r="I5119" s="17">
        <f t="shared" si="161"/>
        <v>0</v>
      </c>
      <c r="J5119" s="13" t="s">
        <v>5384</v>
      </c>
      <c r="K5119" s="37" t="str">
        <f>VLOOKUP(Tabela14[[#This Row],[CÓDIGO]],[1]fornnecedor!$A:$G,7,0)</f>
        <v>TINTA PAREDE</v>
      </c>
    </row>
    <row r="5120" spans="1:11" x14ac:dyDescent="0.3">
      <c r="A5120" s="15">
        <v>85825</v>
      </c>
      <c r="B5120" s="15" t="str">
        <f>VLOOKUP(Tabela14[[#This Row],[CÓDIGO]],[1]fornnecedor!$A:$E,5,0)</f>
        <v>AKZO NOBEL LTDA DECOR</v>
      </c>
      <c r="C5120" s="16" t="s">
        <v>1489</v>
      </c>
      <c r="D5120" s="16" t="s">
        <v>543</v>
      </c>
      <c r="E5120" s="22">
        <v>0</v>
      </c>
      <c r="F5120" s="30">
        <v>0</v>
      </c>
      <c r="G5120" s="17">
        <v>0</v>
      </c>
      <c r="H5120" s="17">
        <f t="shared" si="160"/>
        <v>0</v>
      </c>
      <c r="I5120" s="17">
        <f t="shared" si="161"/>
        <v>0</v>
      </c>
      <c r="J5120" s="13" t="s">
        <v>5384</v>
      </c>
      <c r="K5120" s="37" t="str">
        <f>VLOOKUP(Tabela14[[#This Row],[CÓDIGO]],[1]fornnecedor!$A:$G,7,0)</f>
        <v>TINTA PAREDE</v>
      </c>
    </row>
    <row r="5121" spans="1:11" x14ac:dyDescent="0.3">
      <c r="A5121" s="15">
        <v>85791</v>
      </c>
      <c r="B5121" s="15" t="str">
        <f>VLOOKUP(Tabela14[[#This Row],[CÓDIGO]],[1]fornnecedor!$A:$E,5,0)</f>
        <v>AKZO NOBEL LTDA DECOR</v>
      </c>
      <c r="C5121" s="16" t="s">
        <v>1490</v>
      </c>
      <c r="D5121" s="16" t="s">
        <v>543</v>
      </c>
      <c r="E5121" s="22">
        <v>0</v>
      </c>
      <c r="F5121" s="30">
        <v>0</v>
      </c>
      <c r="G5121" s="17">
        <v>0</v>
      </c>
      <c r="H5121" s="17">
        <f t="shared" si="160"/>
        <v>0</v>
      </c>
      <c r="I5121" s="17">
        <f t="shared" si="161"/>
        <v>0</v>
      </c>
      <c r="J5121" s="13" t="s">
        <v>5384</v>
      </c>
      <c r="K5121" s="37" t="str">
        <f>VLOOKUP(Tabela14[[#This Row],[CÓDIGO]],[1]fornnecedor!$A:$G,7,0)</f>
        <v>TINTA PAREDE</v>
      </c>
    </row>
    <row r="5122" spans="1:11" x14ac:dyDescent="0.3">
      <c r="A5122" s="15">
        <v>85792</v>
      </c>
      <c r="B5122" s="15" t="str">
        <f>VLOOKUP(Tabela14[[#This Row],[CÓDIGO]],[1]fornnecedor!$A:$E,5,0)</f>
        <v>AKZO NOBEL LTDA DECOR</v>
      </c>
      <c r="C5122" s="16" t="s">
        <v>1491</v>
      </c>
      <c r="D5122" s="16" t="s">
        <v>543</v>
      </c>
      <c r="E5122" s="22">
        <v>0</v>
      </c>
      <c r="F5122" s="30">
        <v>0</v>
      </c>
      <c r="G5122" s="17">
        <v>0</v>
      </c>
      <c r="H5122" s="17">
        <f t="shared" si="160"/>
        <v>0</v>
      </c>
      <c r="I5122" s="17">
        <f t="shared" si="161"/>
        <v>0</v>
      </c>
      <c r="J5122" s="13" t="s">
        <v>5384</v>
      </c>
      <c r="K5122" s="37" t="str">
        <f>VLOOKUP(Tabela14[[#This Row],[CÓDIGO]],[1]fornnecedor!$A:$G,7,0)</f>
        <v>TINTA PAREDE</v>
      </c>
    </row>
    <row r="5123" spans="1:11" x14ac:dyDescent="0.3">
      <c r="A5123" s="15">
        <v>85783</v>
      </c>
      <c r="B5123" s="15" t="str">
        <f>VLOOKUP(Tabela14[[#This Row],[CÓDIGO]],[1]fornnecedor!$A:$E,5,0)</f>
        <v>AKZO NOBEL LTDA DECOR</v>
      </c>
      <c r="C5123" s="16" t="s">
        <v>1492</v>
      </c>
      <c r="D5123" s="16" t="s">
        <v>543</v>
      </c>
      <c r="E5123" s="22">
        <v>0</v>
      </c>
      <c r="F5123" s="30">
        <v>0</v>
      </c>
      <c r="G5123" s="17">
        <v>0</v>
      </c>
      <c r="H5123" s="17">
        <f t="shared" si="160"/>
        <v>0</v>
      </c>
      <c r="I5123" s="17">
        <f t="shared" si="161"/>
        <v>0</v>
      </c>
      <c r="J5123" s="13" t="s">
        <v>5384</v>
      </c>
      <c r="K5123" s="37" t="str">
        <f>VLOOKUP(Tabela14[[#This Row],[CÓDIGO]],[1]fornnecedor!$A:$G,7,0)</f>
        <v>TINTA PAREDE</v>
      </c>
    </row>
    <row r="5124" spans="1:11" x14ac:dyDescent="0.3">
      <c r="A5124" s="15">
        <v>85784</v>
      </c>
      <c r="B5124" s="15" t="str">
        <f>VLOOKUP(Tabela14[[#This Row],[CÓDIGO]],[1]fornnecedor!$A:$E,5,0)</f>
        <v>AKZO NOBEL LTDA DECOR</v>
      </c>
      <c r="C5124" s="16" t="s">
        <v>1493</v>
      </c>
      <c r="D5124" s="16" t="s">
        <v>543</v>
      </c>
      <c r="E5124" s="22">
        <v>0</v>
      </c>
      <c r="F5124" s="30">
        <v>0</v>
      </c>
      <c r="G5124" s="17">
        <v>0</v>
      </c>
      <c r="H5124" s="17">
        <f t="shared" si="160"/>
        <v>0</v>
      </c>
      <c r="I5124" s="17">
        <f t="shared" si="161"/>
        <v>0</v>
      </c>
      <c r="J5124" s="13" t="s">
        <v>5384</v>
      </c>
      <c r="K5124" s="37" t="str">
        <f>VLOOKUP(Tabela14[[#This Row],[CÓDIGO]],[1]fornnecedor!$A:$G,7,0)</f>
        <v>TINTA PAREDE</v>
      </c>
    </row>
    <row r="5125" spans="1:11" x14ac:dyDescent="0.3">
      <c r="A5125" s="15">
        <v>85815</v>
      </c>
      <c r="B5125" s="15" t="str">
        <f>VLOOKUP(Tabela14[[#This Row],[CÓDIGO]],[1]fornnecedor!$A:$E,5,0)</f>
        <v>AKZO NOBEL LTDA DECOR</v>
      </c>
      <c r="C5125" s="16" t="s">
        <v>1494</v>
      </c>
      <c r="D5125" s="16" t="s">
        <v>543</v>
      </c>
      <c r="E5125" s="22">
        <v>0</v>
      </c>
      <c r="F5125" s="30">
        <v>0</v>
      </c>
      <c r="G5125" s="17">
        <v>0</v>
      </c>
      <c r="H5125" s="17">
        <f t="shared" si="160"/>
        <v>0</v>
      </c>
      <c r="I5125" s="17">
        <f t="shared" si="161"/>
        <v>0</v>
      </c>
      <c r="J5125" s="13" t="s">
        <v>5384</v>
      </c>
      <c r="K5125" s="37" t="str">
        <f>VLOOKUP(Tabela14[[#This Row],[CÓDIGO]],[1]fornnecedor!$A:$G,7,0)</f>
        <v>TINTA PAREDE</v>
      </c>
    </row>
    <row r="5126" spans="1:11" x14ac:dyDescent="0.3">
      <c r="A5126" s="15">
        <v>85816</v>
      </c>
      <c r="B5126" s="15" t="str">
        <f>VLOOKUP(Tabela14[[#This Row],[CÓDIGO]],[1]fornnecedor!$A:$E,5,0)</f>
        <v>AKZO NOBEL LTDA DECOR</v>
      </c>
      <c r="C5126" s="16" t="s">
        <v>1495</v>
      </c>
      <c r="D5126" s="16" t="s">
        <v>543</v>
      </c>
      <c r="E5126" s="22">
        <v>0</v>
      </c>
      <c r="F5126" s="30">
        <v>0</v>
      </c>
      <c r="G5126" s="17">
        <v>0</v>
      </c>
      <c r="H5126" s="17">
        <f t="shared" si="160"/>
        <v>0</v>
      </c>
      <c r="I5126" s="17">
        <f t="shared" si="161"/>
        <v>0</v>
      </c>
      <c r="J5126" s="13" t="s">
        <v>5384</v>
      </c>
      <c r="K5126" s="37" t="str">
        <f>VLOOKUP(Tabela14[[#This Row],[CÓDIGO]],[1]fornnecedor!$A:$G,7,0)</f>
        <v>TINTA PAREDE</v>
      </c>
    </row>
    <row r="5127" spans="1:11" x14ac:dyDescent="0.3">
      <c r="A5127" s="15">
        <v>85802</v>
      </c>
      <c r="B5127" s="15" t="str">
        <f>VLOOKUP(Tabela14[[#This Row],[CÓDIGO]],[1]fornnecedor!$A:$E,5,0)</f>
        <v>AKZO NOBEL LTDA DECOR</v>
      </c>
      <c r="C5127" s="16" t="s">
        <v>1496</v>
      </c>
      <c r="D5127" s="16" t="s">
        <v>543</v>
      </c>
      <c r="E5127" s="22">
        <v>0</v>
      </c>
      <c r="F5127" s="30">
        <v>0</v>
      </c>
      <c r="G5127" s="17">
        <v>0</v>
      </c>
      <c r="H5127" s="17">
        <f t="shared" si="160"/>
        <v>0</v>
      </c>
      <c r="I5127" s="17">
        <f t="shared" si="161"/>
        <v>0</v>
      </c>
      <c r="J5127" s="13" t="s">
        <v>5384</v>
      </c>
      <c r="K5127" s="37" t="str">
        <f>VLOOKUP(Tabela14[[#This Row],[CÓDIGO]],[1]fornnecedor!$A:$G,7,0)</f>
        <v>TINTA PAREDE</v>
      </c>
    </row>
    <row r="5128" spans="1:11" x14ac:dyDescent="0.3">
      <c r="A5128" s="15">
        <v>85793</v>
      </c>
      <c r="B5128" s="15" t="str">
        <f>VLOOKUP(Tabela14[[#This Row],[CÓDIGO]],[1]fornnecedor!$A:$E,5,0)</f>
        <v>AKZO NOBEL LTDA DECOR</v>
      </c>
      <c r="C5128" s="16" t="s">
        <v>1497</v>
      </c>
      <c r="D5128" s="16" t="s">
        <v>543</v>
      </c>
      <c r="E5128" s="22">
        <v>0</v>
      </c>
      <c r="F5128" s="30">
        <v>0</v>
      </c>
      <c r="G5128" s="17">
        <v>0</v>
      </c>
      <c r="H5128" s="17">
        <f t="shared" si="160"/>
        <v>0</v>
      </c>
      <c r="I5128" s="17">
        <f t="shared" si="161"/>
        <v>0</v>
      </c>
      <c r="J5128" s="13" t="s">
        <v>5384</v>
      </c>
      <c r="K5128" s="37" t="str">
        <f>VLOOKUP(Tabela14[[#This Row],[CÓDIGO]],[1]fornnecedor!$A:$G,7,0)</f>
        <v>TINTA PAREDE</v>
      </c>
    </row>
    <row r="5129" spans="1:11" x14ac:dyDescent="0.3">
      <c r="A5129" s="15">
        <v>85794</v>
      </c>
      <c r="B5129" s="15" t="str">
        <f>VLOOKUP(Tabela14[[#This Row],[CÓDIGO]],[1]fornnecedor!$A:$E,5,0)</f>
        <v>AKZO NOBEL LTDA DECOR</v>
      </c>
      <c r="C5129" s="16" t="s">
        <v>1498</v>
      </c>
      <c r="D5129" s="16" t="s">
        <v>543</v>
      </c>
      <c r="E5129" s="22">
        <v>0</v>
      </c>
      <c r="F5129" s="30">
        <v>0</v>
      </c>
      <c r="G5129" s="17">
        <v>0</v>
      </c>
      <c r="H5129" s="17">
        <f t="shared" si="160"/>
        <v>0</v>
      </c>
      <c r="I5129" s="17">
        <f t="shared" si="161"/>
        <v>0</v>
      </c>
      <c r="J5129" s="13" t="s">
        <v>5384</v>
      </c>
      <c r="K5129" s="37" t="str">
        <f>VLOOKUP(Tabela14[[#This Row],[CÓDIGO]],[1]fornnecedor!$A:$G,7,0)</f>
        <v>TINTA PAREDE</v>
      </c>
    </row>
    <row r="5130" spans="1:11" x14ac:dyDescent="0.3">
      <c r="A5130" s="15">
        <v>85807</v>
      </c>
      <c r="B5130" s="15" t="str">
        <f>VLOOKUP(Tabela14[[#This Row],[CÓDIGO]],[1]fornnecedor!$A:$E,5,0)</f>
        <v>AKZO NOBEL LTDA DECOR</v>
      </c>
      <c r="C5130" s="16" t="s">
        <v>1499</v>
      </c>
      <c r="D5130" s="16" t="s">
        <v>543</v>
      </c>
      <c r="E5130" s="22">
        <v>0</v>
      </c>
      <c r="F5130" s="30">
        <v>0</v>
      </c>
      <c r="G5130" s="17">
        <v>0</v>
      </c>
      <c r="H5130" s="17">
        <f t="shared" si="160"/>
        <v>0</v>
      </c>
      <c r="I5130" s="17">
        <f t="shared" si="161"/>
        <v>0</v>
      </c>
      <c r="J5130" s="13" t="s">
        <v>5384</v>
      </c>
      <c r="K5130" s="37" t="str">
        <f>VLOOKUP(Tabela14[[#This Row],[CÓDIGO]],[1]fornnecedor!$A:$G,7,0)</f>
        <v>TINTA PAREDE</v>
      </c>
    </row>
    <row r="5131" spans="1:11" x14ac:dyDescent="0.3">
      <c r="A5131" s="15">
        <v>85808</v>
      </c>
      <c r="B5131" s="15" t="str">
        <f>VLOOKUP(Tabela14[[#This Row],[CÓDIGO]],[1]fornnecedor!$A:$E,5,0)</f>
        <v>AKZO NOBEL LTDA DECOR</v>
      </c>
      <c r="C5131" s="16" t="s">
        <v>1500</v>
      </c>
      <c r="D5131" s="16" t="s">
        <v>543</v>
      </c>
      <c r="E5131" s="22">
        <v>0</v>
      </c>
      <c r="F5131" s="30">
        <v>0</v>
      </c>
      <c r="G5131" s="17">
        <v>0</v>
      </c>
      <c r="H5131" s="17">
        <f t="shared" si="160"/>
        <v>0</v>
      </c>
      <c r="I5131" s="17">
        <f t="shared" si="161"/>
        <v>0</v>
      </c>
      <c r="J5131" s="13" t="s">
        <v>5384</v>
      </c>
      <c r="K5131" s="37" t="str">
        <f>VLOOKUP(Tabela14[[#This Row],[CÓDIGO]],[1]fornnecedor!$A:$G,7,0)</f>
        <v>TINTA PAREDE</v>
      </c>
    </row>
    <row r="5132" spans="1:11" x14ac:dyDescent="0.3">
      <c r="A5132" s="15">
        <v>85803</v>
      </c>
      <c r="B5132" s="15" t="str">
        <f>VLOOKUP(Tabela14[[#This Row],[CÓDIGO]],[1]fornnecedor!$A:$E,5,0)</f>
        <v>AKZO NOBEL LTDA DECOR</v>
      </c>
      <c r="C5132" s="16" t="s">
        <v>1501</v>
      </c>
      <c r="D5132" s="16" t="s">
        <v>543</v>
      </c>
      <c r="E5132" s="22">
        <v>0</v>
      </c>
      <c r="F5132" s="30">
        <v>0</v>
      </c>
      <c r="G5132" s="17">
        <v>0</v>
      </c>
      <c r="H5132" s="17">
        <f t="shared" si="160"/>
        <v>0</v>
      </c>
      <c r="I5132" s="17">
        <f t="shared" si="161"/>
        <v>0</v>
      </c>
      <c r="J5132" s="13" t="s">
        <v>5384</v>
      </c>
      <c r="K5132" s="37" t="str">
        <f>VLOOKUP(Tabela14[[#This Row],[CÓDIGO]],[1]fornnecedor!$A:$G,7,0)</f>
        <v>TINTA PAREDE</v>
      </c>
    </row>
    <row r="5133" spans="1:11" x14ac:dyDescent="0.3">
      <c r="A5133" s="15">
        <v>85804</v>
      </c>
      <c r="B5133" s="15" t="str">
        <f>VLOOKUP(Tabela14[[#This Row],[CÓDIGO]],[1]fornnecedor!$A:$E,5,0)</f>
        <v>AKZO NOBEL LTDA DECOR</v>
      </c>
      <c r="C5133" s="16" t="s">
        <v>1502</v>
      </c>
      <c r="D5133" s="16" t="s">
        <v>543</v>
      </c>
      <c r="E5133" s="22">
        <v>0</v>
      </c>
      <c r="F5133" s="30">
        <v>0</v>
      </c>
      <c r="G5133" s="17">
        <v>0</v>
      </c>
      <c r="H5133" s="17">
        <f t="shared" si="160"/>
        <v>0</v>
      </c>
      <c r="I5133" s="17">
        <f t="shared" si="161"/>
        <v>0</v>
      </c>
      <c r="J5133" s="13" t="s">
        <v>5384</v>
      </c>
      <c r="K5133" s="37" t="str">
        <f>VLOOKUP(Tabela14[[#This Row],[CÓDIGO]],[1]fornnecedor!$A:$G,7,0)</f>
        <v>TINTA PAREDE</v>
      </c>
    </row>
    <row r="5134" spans="1:11" x14ac:dyDescent="0.3">
      <c r="A5134" s="15">
        <v>85811</v>
      </c>
      <c r="B5134" s="15" t="str">
        <f>VLOOKUP(Tabela14[[#This Row],[CÓDIGO]],[1]fornnecedor!$A:$E,5,0)</f>
        <v>AKZO NOBEL LTDA DECOR</v>
      </c>
      <c r="C5134" s="16" t="s">
        <v>1503</v>
      </c>
      <c r="D5134" s="16" t="s">
        <v>543</v>
      </c>
      <c r="E5134" s="22">
        <v>0</v>
      </c>
      <c r="F5134" s="30">
        <v>0</v>
      </c>
      <c r="G5134" s="17">
        <v>0</v>
      </c>
      <c r="H5134" s="17">
        <f t="shared" si="160"/>
        <v>0</v>
      </c>
      <c r="I5134" s="17">
        <f t="shared" si="161"/>
        <v>0</v>
      </c>
      <c r="J5134" s="13" t="s">
        <v>5384</v>
      </c>
      <c r="K5134" s="37" t="str">
        <f>VLOOKUP(Tabela14[[#This Row],[CÓDIGO]],[1]fornnecedor!$A:$G,7,0)</f>
        <v>TINTA PAREDE</v>
      </c>
    </row>
    <row r="5135" spans="1:11" x14ac:dyDescent="0.3">
      <c r="A5135" s="15">
        <v>85812</v>
      </c>
      <c r="B5135" s="15" t="str">
        <f>VLOOKUP(Tabela14[[#This Row],[CÓDIGO]],[1]fornnecedor!$A:$E,5,0)</f>
        <v>AKZO NOBEL LTDA DECOR</v>
      </c>
      <c r="C5135" s="16" t="s">
        <v>1504</v>
      </c>
      <c r="D5135" s="16" t="s">
        <v>543</v>
      </c>
      <c r="E5135" s="22">
        <v>0</v>
      </c>
      <c r="F5135" s="30">
        <v>0</v>
      </c>
      <c r="G5135" s="17">
        <v>0</v>
      </c>
      <c r="H5135" s="17">
        <f t="shared" si="160"/>
        <v>0</v>
      </c>
      <c r="I5135" s="17">
        <f t="shared" si="161"/>
        <v>0</v>
      </c>
      <c r="J5135" s="13" t="s">
        <v>5384</v>
      </c>
      <c r="K5135" s="37" t="str">
        <f>VLOOKUP(Tabela14[[#This Row],[CÓDIGO]],[1]fornnecedor!$A:$G,7,0)</f>
        <v>TINTA PAREDE</v>
      </c>
    </row>
    <row r="5136" spans="1:11" x14ac:dyDescent="0.3">
      <c r="A5136" s="15">
        <v>85805</v>
      </c>
      <c r="B5136" s="15" t="str">
        <f>VLOOKUP(Tabela14[[#This Row],[CÓDIGO]],[1]fornnecedor!$A:$E,5,0)</f>
        <v>AKZO NOBEL LTDA DECOR</v>
      </c>
      <c r="C5136" s="16" t="s">
        <v>1505</v>
      </c>
      <c r="D5136" s="16" t="s">
        <v>543</v>
      </c>
      <c r="E5136" s="22">
        <v>0</v>
      </c>
      <c r="F5136" s="30">
        <v>0</v>
      </c>
      <c r="G5136" s="17">
        <v>0</v>
      </c>
      <c r="H5136" s="17">
        <f t="shared" si="160"/>
        <v>0</v>
      </c>
      <c r="I5136" s="17">
        <f t="shared" si="161"/>
        <v>0</v>
      </c>
      <c r="J5136" s="13" t="s">
        <v>5384</v>
      </c>
      <c r="K5136" s="37" t="str">
        <f>VLOOKUP(Tabela14[[#This Row],[CÓDIGO]],[1]fornnecedor!$A:$G,7,0)</f>
        <v>TINTA PAREDE</v>
      </c>
    </row>
    <row r="5137" spans="1:11" x14ac:dyDescent="0.3">
      <c r="A5137" s="15">
        <v>85806</v>
      </c>
      <c r="B5137" s="15" t="str">
        <f>VLOOKUP(Tabela14[[#This Row],[CÓDIGO]],[1]fornnecedor!$A:$E,5,0)</f>
        <v>AKZO NOBEL LTDA DECOR</v>
      </c>
      <c r="C5137" s="16" t="s">
        <v>1506</v>
      </c>
      <c r="D5137" s="16" t="s">
        <v>543</v>
      </c>
      <c r="E5137" s="22">
        <v>0</v>
      </c>
      <c r="F5137" s="30">
        <v>0</v>
      </c>
      <c r="G5137" s="17">
        <v>0</v>
      </c>
      <c r="H5137" s="17">
        <f t="shared" si="160"/>
        <v>0</v>
      </c>
      <c r="I5137" s="17">
        <f t="shared" si="161"/>
        <v>0</v>
      </c>
      <c r="J5137" s="13" t="s">
        <v>5384</v>
      </c>
      <c r="K5137" s="37" t="str">
        <f>VLOOKUP(Tabela14[[#This Row],[CÓDIGO]],[1]fornnecedor!$A:$G,7,0)</f>
        <v>TINTA PAREDE</v>
      </c>
    </row>
    <row r="5138" spans="1:11" x14ac:dyDescent="0.3">
      <c r="A5138" s="15">
        <v>85809</v>
      </c>
      <c r="B5138" s="15" t="str">
        <f>VLOOKUP(Tabela14[[#This Row],[CÓDIGO]],[1]fornnecedor!$A:$E,5,0)</f>
        <v>AKZO NOBEL LTDA DECOR</v>
      </c>
      <c r="C5138" s="16" t="s">
        <v>1507</v>
      </c>
      <c r="D5138" s="16" t="s">
        <v>543</v>
      </c>
      <c r="E5138" s="22">
        <v>0</v>
      </c>
      <c r="F5138" s="30">
        <v>0</v>
      </c>
      <c r="G5138" s="17">
        <v>0</v>
      </c>
      <c r="H5138" s="17">
        <f t="shared" si="160"/>
        <v>0</v>
      </c>
      <c r="I5138" s="17">
        <f t="shared" si="161"/>
        <v>0</v>
      </c>
      <c r="J5138" s="13" t="s">
        <v>5384</v>
      </c>
      <c r="K5138" s="37" t="str">
        <f>VLOOKUP(Tabela14[[#This Row],[CÓDIGO]],[1]fornnecedor!$A:$G,7,0)</f>
        <v>TINTA PAREDE</v>
      </c>
    </row>
    <row r="5139" spans="1:11" x14ac:dyDescent="0.3">
      <c r="A5139" s="15">
        <v>85810</v>
      </c>
      <c r="B5139" s="15" t="str">
        <f>VLOOKUP(Tabela14[[#This Row],[CÓDIGO]],[1]fornnecedor!$A:$E,5,0)</f>
        <v>AKZO NOBEL LTDA DECOR</v>
      </c>
      <c r="C5139" s="16" t="s">
        <v>1508</v>
      </c>
      <c r="D5139" s="16" t="s">
        <v>543</v>
      </c>
      <c r="E5139" s="22">
        <v>0</v>
      </c>
      <c r="F5139" s="30">
        <v>0</v>
      </c>
      <c r="G5139" s="17">
        <v>0</v>
      </c>
      <c r="H5139" s="17">
        <f t="shared" si="160"/>
        <v>0</v>
      </c>
      <c r="I5139" s="17">
        <f t="shared" si="161"/>
        <v>0</v>
      </c>
      <c r="J5139" s="13" t="s">
        <v>5384</v>
      </c>
      <c r="K5139" s="37" t="str">
        <f>VLOOKUP(Tabela14[[#This Row],[CÓDIGO]],[1]fornnecedor!$A:$G,7,0)</f>
        <v>TINTA PAREDE</v>
      </c>
    </row>
    <row r="5140" spans="1:11" x14ac:dyDescent="0.3">
      <c r="A5140" s="15">
        <v>86171</v>
      </c>
      <c r="B5140" s="15" t="str">
        <f>VLOOKUP(Tabela14[[#This Row],[CÓDIGO]],[1]fornnecedor!$A:$E,5,0)</f>
        <v>AKZO NOBEL LTDA DECOR</v>
      </c>
      <c r="C5140" s="16" t="s">
        <v>1509</v>
      </c>
      <c r="D5140" s="16" t="s">
        <v>543</v>
      </c>
      <c r="E5140" s="22">
        <v>0</v>
      </c>
      <c r="F5140" s="30">
        <v>0</v>
      </c>
      <c r="G5140" s="17">
        <v>0</v>
      </c>
      <c r="H5140" s="17">
        <f t="shared" si="160"/>
        <v>0</v>
      </c>
      <c r="I5140" s="17">
        <f t="shared" si="161"/>
        <v>0</v>
      </c>
      <c r="J5140" s="13" t="s">
        <v>5384</v>
      </c>
      <c r="K5140" s="37" t="str">
        <f>VLOOKUP(Tabela14[[#This Row],[CÓDIGO]],[1]fornnecedor!$A:$G,7,0)</f>
        <v>TINTA PAREDE</v>
      </c>
    </row>
    <row r="5141" spans="1:11" x14ac:dyDescent="0.3">
      <c r="A5141" s="15">
        <v>86169</v>
      </c>
      <c r="B5141" s="15" t="str">
        <f>VLOOKUP(Tabela14[[#This Row],[CÓDIGO]],[1]fornnecedor!$A:$E,5,0)</f>
        <v>AKZO NOBEL LTDA DECOR</v>
      </c>
      <c r="C5141" s="16" t="s">
        <v>1510</v>
      </c>
      <c r="D5141" s="16" t="s">
        <v>543</v>
      </c>
      <c r="E5141" s="22">
        <v>0</v>
      </c>
      <c r="F5141" s="30">
        <v>0</v>
      </c>
      <c r="G5141" s="17">
        <v>0</v>
      </c>
      <c r="H5141" s="17">
        <f t="shared" si="160"/>
        <v>0</v>
      </c>
      <c r="I5141" s="17">
        <f t="shared" si="161"/>
        <v>0</v>
      </c>
      <c r="J5141" s="13" t="s">
        <v>5384</v>
      </c>
      <c r="K5141" s="37" t="str">
        <f>VLOOKUP(Tabela14[[#This Row],[CÓDIGO]],[1]fornnecedor!$A:$G,7,0)</f>
        <v>TINTA PAREDE</v>
      </c>
    </row>
    <row r="5142" spans="1:11" x14ac:dyDescent="0.3">
      <c r="A5142" s="15">
        <v>86168</v>
      </c>
      <c r="B5142" s="15" t="str">
        <f>VLOOKUP(Tabela14[[#This Row],[CÓDIGO]],[1]fornnecedor!$A:$E,5,0)</f>
        <v>AKZO NOBEL LTDA DECOR</v>
      </c>
      <c r="C5142" s="16" t="s">
        <v>1511</v>
      </c>
      <c r="D5142" s="16" t="s">
        <v>543</v>
      </c>
      <c r="E5142" s="22">
        <v>0</v>
      </c>
      <c r="F5142" s="30">
        <v>0</v>
      </c>
      <c r="G5142" s="17">
        <v>0</v>
      </c>
      <c r="H5142" s="17">
        <f t="shared" si="160"/>
        <v>0</v>
      </c>
      <c r="I5142" s="17">
        <f t="shared" si="161"/>
        <v>0</v>
      </c>
      <c r="J5142" s="13" t="s">
        <v>5384</v>
      </c>
      <c r="K5142" s="37" t="str">
        <f>VLOOKUP(Tabela14[[#This Row],[CÓDIGO]],[1]fornnecedor!$A:$G,7,0)</f>
        <v>TINTA PAREDE</v>
      </c>
    </row>
    <row r="5143" spans="1:11" x14ac:dyDescent="0.3">
      <c r="A5143" s="15">
        <v>86175</v>
      </c>
      <c r="B5143" s="15" t="str">
        <f>VLOOKUP(Tabela14[[#This Row],[CÓDIGO]],[1]fornnecedor!$A:$E,5,0)</f>
        <v>AKZO NOBEL LTDA DECOR</v>
      </c>
      <c r="C5143" s="16" t="s">
        <v>1512</v>
      </c>
      <c r="D5143" s="16" t="s">
        <v>543</v>
      </c>
      <c r="E5143" s="22">
        <v>0</v>
      </c>
      <c r="F5143" s="30">
        <v>0</v>
      </c>
      <c r="G5143" s="17">
        <v>0</v>
      </c>
      <c r="H5143" s="17">
        <f t="shared" si="160"/>
        <v>0</v>
      </c>
      <c r="I5143" s="17">
        <f t="shared" si="161"/>
        <v>0</v>
      </c>
      <c r="J5143" s="13" t="s">
        <v>5384</v>
      </c>
      <c r="K5143" s="37" t="str">
        <f>VLOOKUP(Tabela14[[#This Row],[CÓDIGO]],[1]fornnecedor!$A:$G,7,0)</f>
        <v>TINTA PAREDE</v>
      </c>
    </row>
    <row r="5144" spans="1:11" x14ac:dyDescent="0.3">
      <c r="A5144" s="15">
        <v>86174</v>
      </c>
      <c r="B5144" s="15" t="str">
        <f>VLOOKUP(Tabela14[[#This Row],[CÓDIGO]],[1]fornnecedor!$A:$E,5,0)</f>
        <v>AKZO NOBEL LTDA DECOR</v>
      </c>
      <c r="C5144" s="16" t="s">
        <v>1513</v>
      </c>
      <c r="D5144" s="16" t="s">
        <v>543</v>
      </c>
      <c r="E5144" s="22">
        <v>0</v>
      </c>
      <c r="F5144" s="30">
        <v>0</v>
      </c>
      <c r="G5144" s="17">
        <v>0</v>
      </c>
      <c r="H5144" s="17">
        <f t="shared" si="160"/>
        <v>0</v>
      </c>
      <c r="I5144" s="17">
        <f t="shared" si="161"/>
        <v>0</v>
      </c>
      <c r="J5144" s="13" t="s">
        <v>5384</v>
      </c>
      <c r="K5144" s="37" t="str">
        <f>VLOOKUP(Tabela14[[#This Row],[CÓDIGO]],[1]fornnecedor!$A:$G,7,0)</f>
        <v>TINTA PAREDE</v>
      </c>
    </row>
    <row r="5145" spans="1:11" x14ac:dyDescent="0.3">
      <c r="A5145" s="15">
        <v>86172</v>
      </c>
      <c r="B5145" s="15" t="str">
        <f>VLOOKUP(Tabela14[[#This Row],[CÓDIGO]],[1]fornnecedor!$A:$E,5,0)</f>
        <v>AKZO NOBEL LTDA DECOR</v>
      </c>
      <c r="C5145" s="16" t="s">
        <v>1514</v>
      </c>
      <c r="D5145" s="16" t="s">
        <v>543</v>
      </c>
      <c r="E5145" s="22">
        <v>0</v>
      </c>
      <c r="F5145" s="30">
        <v>0</v>
      </c>
      <c r="G5145" s="17">
        <v>0</v>
      </c>
      <c r="H5145" s="17">
        <f t="shared" si="160"/>
        <v>0</v>
      </c>
      <c r="I5145" s="17">
        <f t="shared" si="161"/>
        <v>0</v>
      </c>
      <c r="J5145" s="13" t="s">
        <v>5384</v>
      </c>
      <c r="K5145" s="37" t="str">
        <f>VLOOKUP(Tabela14[[#This Row],[CÓDIGO]],[1]fornnecedor!$A:$G,7,0)</f>
        <v>TINTA PAREDE</v>
      </c>
    </row>
    <row r="5146" spans="1:11" x14ac:dyDescent="0.3">
      <c r="A5146" s="15">
        <v>85823</v>
      </c>
      <c r="B5146" s="15" t="str">
        <f>VLOOKUP(Tabela14[[#This Row],[CÓDIGO]],[1]fornnecedor!$A:$E,5,0)</f>
        <v>AKZO NOBEL LTDA DECOR</v>
      </c>
      <c r="C5146" s="16" t="s">
        <v>1515</v>
      </c>
      <c r="D5146" s="16" t="s">
        <v>543</v>
      </c>
      <c r="E5146" s="22">
        <v>0</v>
      </c>
      <c r="F5146" s="30">
        <v>0</v>
      </c>
      <c r="G5146" s="17">
        <v>0</v>
      </c>
      <c r="H5146" s="17">
        <f t="shared" si="160"/>
        <v>0</v>
      </c>
      <c r="I5146" s="17">
        <f t="shared" si="161"/>
        <v>0</v>
      </c>
      <c r="J5146" s="13" t="s">
        <v>5384</v>
      </c>
      <c r="K5146" s="37" t="str">
        <f>VLOOKUP(Tabela14[[#This Row],[CÓDIGO]],[1]fornnecedor!$A:$G,7,0)</f>
        <v>TINTA PAREDE</v>
      </c>
    </row>
    <row r="5147" spans="1:11" x14ac:dyDescent="0.3">
      <c r="A5147" s="15">
        <v>86244</v>
      </c>
      <c r="B5147" s="15" t="str">
        <f>VLOOKUP(Tabela14[[#This Row],[CÓDIGO]],[1]fornnecedor!$A:$E,5,0)</f>
        <v>AKZO NOBEL LTDA DECOR</v>
      </c>
      <c r="C5147" s="16" t="s">
        <v>1516</v>
      </c>
      <c r="D5147" s="16" t="s">
        <v>543</v>
      </c>
      <c r="E5147" s="22">
        <v>0</v>
      </c>
      <c r="F5147" s="30">
        <v>0</v>
      </c>
      <c r="G5147" s="17">
        <v>0</v>
      </c>
      <c r="H5147" s="17">
        <f t="shared" si="160"/>
        <v>0</v>
      </c>
      <c r="I5147" s="17">
        <f t="shared" si="161"/>
        <v>0</v>
      </c>
      <c r="J5147" s="13" t="s">
        <v>5384</v>
      </c>
      <c r="K5147" s="37" t="str">
        <f>VLOOKUP(Tabela14[[#This Row],[CÓDIGO]],[1]fornnecedor!$A:$G,7,0)</f>
        <v>TINTA PAREDE</v>
      </c>
    </row>
    <row r="5148" spans="1:11" x14ac:dyDescent="0.3">
      <c r="A5148" s="15">
        <v>86250</v>
      </c>
      <c r="B5148" s="15" t="str">
        <f>VLOOKUP(Tabela14[[#This Row],[CÓDIGO]],[1]fornnecedor!$A:$E,5,0)</f>
        <v>AKZO NOBEL LTDA DECOR</v>
      </c>
      <c r="C5148" s="16" t="s">
        <v>1517</v>
      </c>
      <c r="D5148" s="16" t="s">
        <v>543</v>
      </c>
      <c r="E5148" s="22">
        <v>0</v>
      </c>
      <c r="F5148" s="30">
        <v>0</v>
      </c>
      <c r="G5148" s="17">
        <v>0</v>
      </c>
      <c r="H5148" s="17">
        <f t="shared" si="160"/>
        <v>0</v>
      </c>
      <c r="I5148" s="17">
        <f t="shared" si="161"/>
        <v>0</v>
      </c>
      <c r="J5148" s="13" t="s">
        <v>5384</v>
      </c>
      <c r="K5148" s="37" t="str">
        <f>VLOOKUP(Tabela14[[#This Row],[CÓDIGO]],[1]fornnecedor!$A:$G,7,0)</f>
        <v>TINTA PAREDE</v>
      </c>
    </row>
    <row r="5149" spans="1:11" x14ac:dyDescent="0.3">
      <c r="A5149" s="15">
        <v>86034</v>
      </c>
      <c r="B5149" s="15" t="str">
        <f>VLOOKUP(Tabela14[[#This Row],[CÓDIGO]],[1]fornnecedor!$A:$E,5,0)</f>
        <v>AKZO NOBEL LTDA DECOR</v>
      </c>
      <c r="C5149" s="16" t="s">
        <v>1518</v>
      </c>
      <c r="D5149" s="16" t="s">
        <v>543</v>
      </c>
      <c r="E5149" s="22">
        <v>0</v>
      </c>
      <c r="F5149" s="30">
        <v>0</v>
      </c>
      <c r="G5149" s="17">
        <v>0</v>
      </c>
      <c r="H5149" s="17">
        <f t="shared" si="160"/>
        <v>0</v>
      </c>
      <c r="I5149" s="17">
        <f t="shared" si="161"/>
        <v>0</v>
      </c>
      <c r="J5149" s="13" t="s">
        <v>5384</v>
      </c>
      <c r="K5149" s="37" t="str">
        <f>VLOOKUP(Tabela14[[#This Row],[CÓDIGO]],[1]fornnecedor!$A:$G,7,0)</f>
        <v>ESMALTES</v>
      </c>
    </row>
    <row r="5150" spans="1:11" x14ac:dyDescent="0.3">
      <c r="A5150" s="15">
        <v>86035</v>
      </c>
      <c r="B5150" s="15" t="str">
        <f>VLOOKUP(Tabela14[[#This Row],[CÓDIGO]],[1]fornnecedor!$A:$E,5,0)</f>
        <v>AKZO NOBEL LTDA DECOR</v>
      </c>
      <c r="C5150" s="16" t="s">
        <v>1519</v>
      </c>
      <c r="D5150" s="16" t="s">
        <v>543</v>
      </c>
      <c r="E5150" s="22">
        <v>0</v>
      </c>
      <c r="F5150" s="30">
        <v>0</v>
      </c>
      <c r="G5150" s="17">
        <v>0</v>
      </c>
      <c r="H5150" s="17">
        <f t="shared" si="160"/>
        <v>0</v>
      </c>
      <c r="I5150" s="17">
        <f t="shared" si="161"/>
        <v>0</v>
      </c>
      <c r="J5150" s="13" t="s">
        <v>5384</v>
      </c>
      <c r="K5150" s="37" t="str">
        <f>VLOOKUP(Tabela14[[#This Row],[CÓDIGO]],[1]fornnecedor!$A:$G,7,0)</f>
        <v>ESMALTES</v>
      </c>
    </row>
    <row r="5151" spans="1:11" x14ac:dyDescent="0.3">
      <c r="A5151" s="15">
        <v>86020</v>
      </c>
      <c r="B5151" s="15" t="str">
        <f>VLOOKUP(Tabela14[[#This Row],[CÓDIGO]],[1]fornnecedor!$A:$E,5,0)</f>
        <v>AKZO NOBEL LTDA DECOR</v>
      </c>
      <c r="C5151" s="16" t="s">
        <v>1520</v>
      </c>
      <c r="D5151" s="16" t="s">
        <v>543</v>
      </c>
      <c r="E5151" s="22">
        <v>0</v>
      </c>
      <c r="F5151" s="30">
        <v>0</v>
      </c>
      <c r="G5151" s="17">
        <v>0</v>
      </c>
      <c r="H5151" s="17">
        <f t="shared" si="160"/>
        <v>0</v>
      </c>
      <c r="I5151" s="17">
        <f t="shared" si="161"/>
        <v>0</v>
      </c>
      <c r="J5151" s="13" t="s">
        <v>5384</v>
      </c>
      <c r="K5151" s="37" t="str">
        <f>VLOOKUP(Tabela14[[#This Row],[CÓDIGO]],[1]fornnecedor!$A:$G,7,0)</f>
        <v>ESMALTES</v>
      </c>
    </row>
    <row r="5152" spans="1:11" x14ac:dyDescent="0.3">
      <c r="A5152" s="15">
        <v>86021</v>
      </c>
      <c r="B5152" s="15" t="str">
        <f>VLOOKUP(Tabela14[[#This Row],[CÓDIGO]],[1]fornnecedor!$A:$E,5,0)</f>
        <v>AKZO NOBEL LTDA DECOR</v>
      </c>
      <c r="C5152" s="16" t="s">
        <v>1521</v>
      </c>
      <c r="D5152" s="16" t="s">
        <v>543</v>
      </c>
      <c r="E5152" s="22">
        <v>0</v>
      </c>
      <c r="F5152" s="30">
        <v>0</v>
      </c>
      <c r="G5152" s="17">
        <v>0</v>
      </c>
      <c r="H5152" s="17">
        <f t="shared" si="160"/>
        <v>0</v>
      </c>
      <c r="I5152" s="17">
        <f t="shared" si="161"/>
        <v>0</v>
      </c>
      <c r="J5152" s="13" t="s">
        <v>5384</v>
      </c>
      <c r="K5152" s="37" t="str">
        <f>VLOOKUP(Tabela14[[#This Row],[CÓDIGO]],[1]fornnecedor!$A:$G,7,0)</f>
        <v>ESMALTES</v>
      </c>
    </row>
    <row r="5153" spans="1:11" x14ac:dyDescent="0.3">
      <c r="A5153" s="15">
        <v>86011</v>
      </c>
      <c r="B5153" s="15" t="str">
        <f>VLOOKUP(Tabela14[[#This Row],[CÓDIGO]],[1]fornnecedor!$A:$E,5,0)</f>
        <v>AKZO NOBEL LTDA DECOR</v>
      </c>
      <c r="C5153" s="16" t="s">
        <v>1522</v>
      </c>
      <c r="D5153" s="16" t="s">
        <v>543</v>
      </c>
      <c r="E5153" s="22">
        <v>0</v>
      </c>
      <c r="F5153" s="30">
        <v>0</v>
      </c>
      <c r="G5153" s="17">
        <v>0</v>
      </c>
      <c r="H5153" s="17">
        <f t="shared" si="160"/>
        <v>0</v>
      </c>
      <c r="I5153" s="17">
        <f t="shared" si="161"/>
        <v>0</v>
      </c>
      <c r="J5153" s="13" t="s">
        <v>5384</v>
      </c>
      <c r="K5153" s="37" t="str">
        <f>VLOOKUP(Tabela14[[#This Row],[CÓDIGO]],[1]fornnecedor!$A:$G,7,0)</f>
        <v>ESMALTES</v>
      </c>
    </row>
    <row r="5154" spans="1:11" x14ac:dyDescent="0.3">
      <c r="A5154" s="15">
        <v>86012</v>
      </c>
      <c r="B5154" s="15" t="str">
        <f>VLOOKUP(Tabela14[[#This Row],[CÓDIGO]],[1]fornnecedor!$A:$E,5,0)</f>
        <v>AKZO NOBEL LTDA DECOR</v>
      </c>
      <c r="C5154" s="16" t="s">
        <v>1523</v>
      </c>
      <c r="D5154" s="16" t="s">
        <v>543</v>
      </c>
      <c r="E5154" s="22">
        <v>0</v>
      </c>
      <c r="F5154" s="30">
        <v>0</v>
      </c>
      <c r="G5154" s="17">
        <v>0</v>
      </c>
      <c r="H5154" s="17">
        <f t="shared" si="160"/>
        <v>0</v>
      </c>
      <c r="I5154" s="17">
        <f t="shared" si="161"/>
        <v>0</v>
      </c>
      <c r="J5154" s="13" t="s">
        <v>5384</v>
      </c>
      <c r="K5154" s="37" t="str">
        <f>VLOOKUP(Tabela14[[#This Row],[CÓDIGO]],[1]fornnecedor!$A:$G,7,0)</f>
        <v>ESMALTES</v>
      </c>
    </row>
    <row r="5155" spans="1:11" x14ac:dyDescent="0.3">
      <c r="A5155" s="15">
        <v>86013</v>
      </c>
      <c r="B5155" s="15" t="str">
        <f>VLOOKUP(Tabela14[[#This Row],[CÓDIGO]],[1]fornnecedor!$A:$E,5,0)</f>
        <v>AKZO NOBEL LTDA DECOR</v>
      </c>
      <c r="C5155" s="16" t="s">
        <v>1524</v>
      </c>
      <c r="D5155" s="16" t="s">
        <v>543</v>
      </c>
      <c r="E5155" s="22">
        <v>0</v>
      </c>
      <c r="F5155" s="30">
        <v>0</v>
      </c>
      <c r="G5155" s="17">
        <v>0</v>
      </c>
      <c r="H5155" s="17">
        <f t="shared" si="160"/>
        <v>0</v>
      </c>
      <c r="I5155" s="17">
        <f t="shared" si="161"/>
        <v>0</v>
      </c>
      <c r="J5155" s="13" t="s">
        <v>5384</v>
      </c>
      <c r="K5155" s="37" t="str">
        <f>VLOOKUP(Tabela14[[#This Row],[CÓDIGO]],[1]fornnecedor!$A:$G,7,0)</f>
        <v>ESMALTES</v>
      </c>
    </row>
    <row r="5156" spans="1:11" x14ac:dyDescent="0.3">
      <c r="A5156" s="15">
        <v>86014</v>
      </c>
      <c r="B5156" s="15" t="str">
        <f>VLOOKUP(Tabela14[[#This Row],[CÓDIGO]],[1]fornnecedor!$A:$E,5,0)</f>
        <v>AKZO NOBEL LTDA DECOR</v>
      </c>
      <c r="C5156" s="16" t="s">
        <v>1525</v>
      </c>
      <c r="D5156" s="16" t="s">
        <v>543</v>
      </c>
      <c r="E5156" s="22">
        <v>0</v>
      </c>
      <c r="F5156" s="30">
        <v>0</v>
      </c>
      <c r="G5156" s="17">
        <v>0</v>
      </c>
      <c r="H5156" s="17">
        <f t="shared" si="160"/>
        <v>0</v>
      </c>
      <c r="I5156" s="17">
        <f t="shared" si="161"/>
        <v>0</v>
      </c>
      <c r="J5156" s="13" t="s">
        <v>5384</v>
      </c>
      <c r="K5156" s="37" t="str">
        <f>VLOOKUP(Tabela14[[#This Row],[CÓDIGO]],[1]fornnecedor!$A:$G,7,0)</f>
        <v>ESMALTES</v>
      </c>
    </row>
    <row r="5157" spans="1:11" x14ac:dyDescent="0.3">
      <c r="A5157" s="15">
        <v>86009</v>
      </c>
      <c r="B5157" s="15" t="str">
        <f>VLOOKUP(Tabela14[[#This Row],[CÓDIGO]],[1]fornnecedor!$A:$E,5,0)</f>
        <v>AKZO NOBEL LTDA DECOR</v>
      </c>
      <c r="C5157" s="16" t="s">
        <v>1526</v>
      </c>
      <c r="D5157" s="16" t="s">
        <v>543</v>
      </c>
      <c r="E5157" s="22">
        <v>0</v>
      </c>
      <c r="F5157" s="30">
        <v>0</v>
      </c>
      <c r="G5157" s="17">
        <v>0</v>
      </c>
      <c r="H5157" s="17">
        <f t="shared" si="160"/>
        <v>0</v>
      </c>
      <c r="I5157" s="17">
        <f t="shared" si="161"/>
        <v>0</v>
      </c>
      <c r="J5157" s="13" t="s">
        <v>5384</v>
      </c>
      <c r="K5157" s="37" t="str">
        <f>VLOOKUP(Tabela14[[#This Row],[CÓDIGO]],[1]fornnecedor!$A:$G,7,0)</f>
        <v>ESMALTES</v>
      </c>
    </row>
    <row r="5158" spans="1:11" x14ac:dyDescent="0.3">
      <c r="A5158" s="15">
        <v>86010</v>
      </c>
      <c r="B5158" s="15" t="str">
        <f>VLOOKUP(Tabela14[[#This Row],[CÓDIGO]],[1]fornnecedor!$A:$E,5,0)</f>
        <v>AKZO NOBEL LTDA DECOR</v>
      </c>
      <c r="C5158" s="16" t="s">
        <v>1527</v>
      </c>
      <c r="D5158" s="16" t="s">
        <v>543</v>
      </c>
      <c r="E5158" s="22">
        <v>0</v>
      </c>
      <c r="F5158" s="30">
        <v>0</v>
      </c>
      <c r="G5158" s="17">
        <v>0</v>
      </c>
      <c r="H5158" s="17">
        <f t="shared" si="160"/>
        <v>0</v>
      </c>
      <c r="I5158" s="17">
        <f t="shared" si="161"/>
        <v>0</v>
      </c>
      <c r="J5158" s="13" t="s">
        <v>5384</v>
      </c>
      <c r="K5158" s="37" t="str">
        <f>VLOOKUP(Tabela14[[#This Row],[CÓDIGO]],[1]fornnecedor!$A:$G,7,0)</f>
        <v>ESMALTES</v>
      </c>
    </row>
    <row r="5159" spans="1:11" x14ac:dyDescent="0.3">
      <c r="A5159" s="15">
        <v>85997</v>
      </c>
      <c r="B5159" s="15" t="str">
        <f>VLOOKUP(Tabela14[[#This Row],[CÓDIGO]],[1]fornnecedor!$A:$E,5,0)</f>
        <v>AKZO NOBEL LTDA DECOR</v>
      </c>
      <c r="C5159" s="16" t="s">
        <v>1528</v>
      </c>
      <c r="D5159" s="16" t="s">
        <v>543</v>
      </c>
      <c r="E5159" s="22">
        <v>0</v>
      </c>
      <c r="F5159" s="30">
        <v>0</v>
      </c>
      <c r="G5159" s="17">
        <v>0</v>
      </c>
      <c r="H5159" s="17">
        <f t="shared" si="160"/>
        <v>0</v>
      </c>
      <c r="I5159" s="17">
        <f t="shared" si="161"/>
        <v>0</v>
      </c>
      <c r="J5159" s="13" t="s">
        <v>5384</v>
      </c>
      <c r="K5159" s="37" t="str">
        <f>VLOOKUP(Tabela14[[#This Row],[CÓDIGO]],[1]fornnecedor!$A:$G,7,0)</f>
        <v>ESMALTES</v>
      </c>
    </row>
    <row r="5160" spans="1:11" x14ac:dyDescent="0.3">
      <c r="A5160" s="15">
        <v>85998</v>
      </c>
      <c r="B5160" s="15" t="str">
        <f>VLOOKUP(Tabela14[[#This Row],[CÓDIGO]],[1]fornnecedor!$A:$E,5,0)</f>
        <v>AKZO NOBEL LTDA DECOR</v>
      </c>
      <c r="C5160" s="16" t="s">
        <v>1529</v>
      </c>
      <c r="D5160" s="16" t="s">
        <v>543</v>
      </c>
      <c r="E5160" s="22">
        <v>0</v>
      </c>
      <c r="F5160" s="30">
        <v>0</v>
      </c>
      <c r="G5160" s="17">
        <v>0</v>
      </c>
      <c r="H5160" s="17">
        <f t="shared" si="160"/>
        <v>0</v>
      </c>
      <c r="I5160" s="17">
        <f t="shared" si="161"/>
        <v>0</v>
      </c>
      <c r="J5160" s="13" t="s">
        <v>5384</v>
      </c>
      <c r="K5160" s="37" t="str">
        <f>VLOOKUP(Tabela14[[#This Row],[CÓDIGO]],[1]fornnecedor!$A:$G,7,0)</f>
        <v>ESMALTES</v>
      </c>
    </row>
    <row r="5161" spans="1:11" x14ac:dyDescent="0.3">
      <c r="A5161" s="15">
        <v>85999</v>
      </c>
      <c r="B5161" s="15" t="str">
        <f>VLOOKUP(Tabela14[[#This Row],[CÓDIGO]],[1]fornnecedor!$A:$E,5,0)</f>
        <v>AKZO NOBEL LTDA DECOR</v>
      </c>
      <c r="C5161" s="16" t="s">
        <v>1530</v>
      </c>
      <c r="D5161" s="16" t="s">
        <v>543</v>
      </c>
      <c r="E5161" s="22">
        <v>0</v>
      </c>
      <c r="F5161" s="30">
        <v>0</v>
      </c>
      <c r="G5161" s="17">
        <v>0</v>
      </c>
      <c r="H5161" s="17">
        <f t="shared" si="160"/>
        <v>0</v>
      </c>
      <c r="I5161" s="17">
        <f t="shared" si="161"/>
        <v>0</v>
      </c>
      <c r="J5161" s="13" t="s">
        <v>5384</v>
      </c>
      <c r="K5161" s="37" t="str">
        <f>VLOOKUP(Tabela14[[#This Row],[CÓDIGO]],[1]fornnecedor!$A:$G,7,0)</f>
        <v>ESMALTES</v>
      </c>
    </row>
    <row r="5162" spans="1:11" x14ac:dyDescent="0.3">
      <c r="A5162" s="15">
        <v>86000</v>
      </c>
      <c r="B5162" s="15" t="str">
        <f>VLOOKUP(Tabela14[[#This Row],[CÓDIGO]],[1]fornnecedor!$A:$E,5,0)</f>
        <v>AKZO NOBEL LTDA DECOR</v>
      </c>
      <c r="C5162" s="16" t="s">
        <v>1531</v>
      </c>
      <c r="D5162" s="16" t="s">
        <v>543</v>
      </c>
      <c r="E5162" s="22">
        <v>0</v>
      </c>
      <c r="F5162" s="30">
        <v>0</v>
      </c>
      <c r="G5162" s="17">
        <v>0</v>
      </c>
      <c r="H5162" s="17">
        <f t="shared" si="160"/>
        <v>0</v>
      </c>
      <c r="I5162" s="17">
        <f t="shared" si="161"/>
        <v>0</v>
      </c>
      <c r="J5162" s="13" t="s">
        <v>5384</v>
      </c>
      <c r="K5162" s="37" t="str">
        <f>VLOOKUP(Tabela14[[#This Row],[CÓDIGO]],[1]fornnecedor!$A:$G,7,0)</f>
        <v>ESMALTES</v>
      </c>
    </row>
    <row r="5163" spans="1:11" x14ac:dyDescent="0.3">
      <c r="A5163" s="15">
        <v>86007</v>
      </c>
      <c r="B5163" s="15" t="str">
        <f>VLOOKUP(Tabela14[[#This Row],[CÓDIGO]],[1]fornnecedor!$A:$E,5,0)</f>
        <v>AKZO NOBEL LTDA DECOR</v>
      </c>
      <c r="C5163" s="16" t="s">
        <v>1532</v>
      </c>
      <c r="D5163" s="16" t="s">
        <v>543</v>
      </c>
      <c r="E5163" s="22">
        <v>0</v>
      </c>
      <c r="F5163" s="30">
        <v>0</v>
      </c>
      <c r="G5163" s="17">
        <v>0</v>
      </c>
      <c r="H5163" s="17">
        <f t="shared" si="160"/>
        <v>0</v>
      </c>
      <c r="I5163" s="17">
        <f t="shared" si="161"/>
        <v>0</v>
      </c>
      <c r="J5163" s="13" t="s">
        <v>5384</v>
      </c>
      <c r="K5163" s="37" t="str">
        <f>VLOOKUP(Tabela14[[#This Row],[CÓDIGO]],[1]fornnecedor!$A:$G,7,0)</f>
        <v>ESMALTES</v>
      </c>
    </row>
    <row r="5164" spans="1:11" x14ac:dyDescent="0.3">
      <c r="A5164" s="15">
        <v>86008</v>
      </c>
      <c r="B5164" s="15" t="str">
        <f>VLOOKUP(Tabela14[[#This Row],[CÓDIGO]],[1]fornnecedor!$A:$E,5,0)</f>
        <v>AKZO NOBEL LTDA DECOR</v>
      </c>
      <c r="C5164" s="16" t="s">
        <v>1533</v>
      </c>
      <c r="D5164" s="16" t="s">
        <v>543</v>
      </c>
      <c r="E5164" s="22">
        <v>0</v>
      </c>
      <c r="F5164" s="30">
        <v>0</v>
      </c>
      <c r="G5164" s="17">
        <v>0</v>
      </c>
      <c r="H5164" s="17">
        <f t="shared" si="160"/>
        <v>0</v>
      </c>
      <c r="I5164" s="17">
        <f t="shared" si="161"/>
        <v>0</v>
      </c>
      <c r="J5164" s="13" t="s">
        <v>5384</v>
      </c>
      <c r="K5164" s="37" t="str">
        <f>VLOOKUP(Tabela14[[#This Row],[CÓDIGO]],[1]fornnecedor!$A:$G,7,0)</f>
        <v>ESMALTES</v>
      </c>
    </row>
    <row r="5165" spans="1:11" x14ac:dyDescent="0.3">
      <c r="A5165" s="15">
        <v>86003</v>
      </c>
      <c r="B5165" s="15" t="str">
        <f>VLOOKUP(Tabela14[[#This Row],[CÓDIGO]],[1]fornnecedor!$A:$E,5,0)</f>
        <v>AKZO NOBEL LTDA DECOR</v>
      </c>
      <c r="C5165" s="16" t="s">
        <v>1534</v>
      </c>
      <c r="D5165" s="16" t="s">
        <v>543</v>
      </c>
      <c r="E5165" s="22">
        <v>0</v>
      </c>
      <c r="F5165" s="30">
        <v>0</v>
      </c>
      <c r="G5165" s="17">
        <v>0</v>
      </c>
      <c r="H5165" s="17">
        <f t="shared" si="160"/>
        <v>0</v>
      </c>
      <c r="I5165" s="17">
        <f t="shared" si="161"/>
        <v>0</v>
      </c>
      <c r="J5165" s="13" t="s">
        <v>5384</v>
      </c>
      <c r="K5165" s="37" t="str">
        <f>VLOOKUP(Tabela14[[#This Row],[CÓDIGO]],[1]fornnecedor!$A:$G,7,0)</f>
        <v>ESMALTES</v>
      </c>
    </row>
    <row r="5166" spans="1:11" x14ac:dyDescent="0.3">
      <c r="A5166" s="15">
        <v>86004</v>
      </c>
      <c r="B5166" s="15" t="str">
        <f>VLOOKUP(Tabela14[[#This Row],[CÓDIGO]],[1]fornnecedor!$A:$E,5,0)</f>
        <v>AKZO NOBEL LTDA DECOR</v>
      </c>
      <c r="C5166" s="16" t="s">
        <v>1535</v>
      </c>
      <c r="D5166" s="16" t="s">
        <v>543</v>
      </c>
      <c r="E5166" s="22">
        <v>0</v>
      </c>
      <c r="F5166" s="30">
        <v>0</v>
      </c>
      <c r="G5166" s="17">
        <v>0</v>
      </c>
      <c r="H5166" s="17">
        <f t="shared" si="160"/>
        <v>0</v>
      </c>
      <c r="I5166" s="17">
        <f t="shared" si="161"/>
        <v>0</v>
      </c>
      <c r="J5166" s="13" t="s">
        <v>5384</v>
      </c>
      <c r="K5166" s="37" t="str">
        <f>VLOOKUP(Tabela14[[#This Row],[CÓDIGO]],[1]fornnecedor!$A:$G,7,0)</f>
        <v>ESMALTES</v>
      </c>
    </row>
    <row r="5167" spans="1:11" x14ac:dyDescent="0.3">
      <c r="A5167" s="15">
        <v>86028</v>
      </c>
      <c r="B5167" s="15" t="str">
        <f>VLOOKUP(Tabela14[[#This Row],[CÓDIGO]],[1]fornnecedor!$A:$E,5,0)</f>
        <v>AKZO NOBEL LTDA DECOR</v>
      </c>
      <c r="C5167" s="16" t="s">
        <v>1536</v>
      </c>
      <c r="D5167" s="16" t="s">
        <v>543</v>
      </c>
      <c r="E5167" s="22">
        <v>0</v>
      </c>
      <c r="F5167" s="30">
        <v>0</v>
      </c>
      <c r="G5167" s="17">
        <v>0</v>
      </c>
      <c r="H5167" s="17">
        <f t="shared" si="160"/>
        <v>0</v>
      </c>
      <c r="I5167" s="17">
        <f t="shared" si="161"/>
        <v>0</v>
      </c>
      <c r="J5167" s="13" t="s">
        <v>5384</v>
      </c>
      <c r="K5167" s="37" t="str">
        <f>VLOOKUP(Tabela14[[#This Row],[CÓDIGO]],[1]fornnecedor!$A:$G,7,0)</f>
        <v>ESMALTES</v>
      </c>
    </row>
    <row r="5168" spans="1:11" x14ac:dyDescent="0.3">
      <c r="A5168" s="15">
        <v>86029</v>
      </c>
      <c r="B5168" s="15" t="str">
        <f>VLOOKUP(Tabela14[[#This Row],[CÓDIGO]],[1]fornnecedor!$A:$E,5,0)</f>
        <v>AKZO NOBEL LTDA DECOR</v>
      </c>
      <c r="C5168" s="16" t="s">
        <v>1537</v>
      </c>
      <c r="D5168" s="16" t="s">
        <v>543</v>
      </c>
      <c r="E5168" s="22">
        <v>0</v>
      </c>
      <c r="F5168" s="30">
        <v>0</v>
      </c>
      <c r="G5168" s="17">
        <v>0</v>
      </c>
      <c r="H5168" s="17">
        <f t="shared" si="160"/>
        <v>0</v>
      </c>
      <c r="I5168" s="17">
        <f t="shared" si="161"/>
        <v>0</v>
      </c>
      <c r="J5168" s="13" t="s">
        <v>5384</v>
      </c>
      <c r="K5168" s="37" t="str">
        <f>VLOOKUP(Tabela14[[#This Row],[CÓDIGO]],[1]fornnecedor!$A:$G,7,0)</f>
        <v>ESMALTES</v>
      </c>
    </row>
    <row r="5169" spans="1:11" x14ac:dyDescent="0.3">
      <c r="A5169" s="15">
        <v>86017</v>
      </c>
      <c r="B5169" s="15" t="str">
        <f>VLOOKUP(Tabela14[[#This Row],[CÓDIGO]],[1]fornnecedor!$A:$E,5,0)</f>
        <v>AKZO NOBEL LTDA DECOR</v>
      </c>
      <c r="C5169" s="16" t="s">
        <v>1538</v>
      </c>
      <c r="D5169" s="16" t="s">
        <v>543</v>
      </c>
      <c r="E5169" s="22">
        <v>0</v>
      </c>
      <c r="F5169" s="30">
        <v>0</v>
      </c>
      <c r="G5169" s="17">
        <v>0</v>
      </c>
      <c r="H5169" s="17">
        <f t="shared" si="160"/>
        <v>0</v>
      </c>
      <c r="I5169" s="17">
        <f t="shared" si="161"/>
        <v>0</v>
      </c>
      <c r="J5169" s="13" t="s">
        <v>5384</v>
      </c>
      <c r="K5169" s="37" t="str">
        <f>VLOOKUP(Tabela14[[#This Row],[CÓDIGO]],[1]fornnecedor!$A:$G,7,0)</f>
        <v>ESMALTES</v>
      </c>
    </row>
    <row r="5170" spans="1:11" x14ac:dyDescent="0.3">
      <c r="A5170" s="15">
        <v>86026</v>
      </c>
      <c r="B5170" s="15" t="str">
        <f>VLOOKUP(Tabela14[[#This Row],[CÓDIGO]],[1]fornnecedor!$A:$E,5,0)</f>
        <v>AKZO NOBEL LTDA DECOR</v>
      </c>
      <c r="C5170" s="16" t="s">
        <v>1539</v>
      </c>
      <c r="D5170" s="16" t="s">
        <v>543</v>
      </c>
      <c r="E5170" s="22">
        <v>0</v>
      </c>
      <c r="F5170" s="30">
        <v>0</v>
      </c>
      <c r="G5170" s="17">
        <v>0</v>
      </c>
      <c r="H5170" s="17">
        <f t="shared" si="160"/>
        <v>0</v>
      </c>
      <c r="I5170" s="17">
        <f t="shared" si="161"/>
        <v>0</v>
      </c>
      <c r="J5170" s="13" t="s">
        <v>5384</v>
      </c>
      <c r="K5170" s="37" t="str">
        <f>VLOOKUP(Tabela14[[#This Row],[CÓDIGO]],[1]fornnecedor!$A:$G,7,0)</f>
        <v>ESMALTES</v>
      </c>
    </row>
    <row r="5171" spans="1:11" x14ac:dyDescent="0.3">
      <c r="A5171" s="15">
        <v>86027</v>
      </c>
      <c r="B5171" s="15" t="str">
        <f>VLOOKUP(Tabela14[[#This Row],[CÓDIGO]],[1]fornnecedor!$A:$E,5,0)</f>
        <v>AKZO NOBEL LTDA DECOR</v>
      </c>
      <c r="C5171" s="16" t="s">
        <v>1540</v>
      </c>
      <c r="D5171" s="16" t="s">
        <v>543</v>
      </c>
      <c r="E5171" s="22">
        <v>0</v>
      </c>
      <c r="F5171" s="30">
        <v>0</v>
      </c>
      <c r="G5171" s="17">
        <v>0</v>
      </c>
      <c r="H5171" s="17">
        <f t="shared" si="160"/>
        <v>0</v>
      </c>
      <c r="I5171" s="17">
        <f t="shared" si="161"/>
        <v>0</v>
      </c>
      <c r="J5171" s="13" t="s">
        <v>5384</v>
      </c>
      <c r="K5171" s="37" t="str">
        <f>VLOOKUP(Tabela14[[#This Row],[CÓDIGO]],[1]fornnecedor!$A:$G,7,0)</f>
        <v>ESMALTES</v>
      </c>
    </row>
    <row r="5172" spans="1:11" x14ac:dyDescent="0.3">
      <c r="A5172" s="15">
        <v>86024</v>
      </c>
      <c r="B5172" s="15" t="str">
        <f>VLOOKUP(Tabela14[[#This Row],[CÓDIGO]],[1]fornnecedor!$A:$E,5,0)</f>
        <v>AKZO NOBEL LTDA DECOR</v>
      </c>
      <c r="C5172" s="16" t="s">
        <v>1541</v>
      </c>
      <c r="D5172" s="16" t="s">
        <v>543</v>
      </c>
      <c r="E5172" s="22">
        <v>0</v>
      </c>
      <c r="F5172" s="30">
        <v>0</v>
      </c>
      <c r="G5172" s="17">
        <v>0</v>
      </c>
      <c r="H5172" s="17">
        <f t="shared" si="160"/>
        <v>0</v>
      </c>
      <c r="I5172" s="17">
        <f t="shared" si="161"/>
        <v>0</v>
      </c>
      <c r="J5172" s="13" t="s">
        <v>5384</v>
      </c>
      <c r="K5172" s="37" t="str">
        <f>VLOOKUP(Tabela14[[#This Row],[CÓDIGO]],[1]fornnecedor!$A:$G,7,0)</f>
        <v>ESMALTES</v>
      </c>
    </row>
    <row r="5173" spans="1:11" x14ac:dyDescent="0.3">
      <c r="A5173" s="15">
        <v>86025</v>
      </c>
      <c r="B5173" s="15" t="str">
        <f>VLOOKUP(Tabela14[[#This Row],[CÓDIGO]],[1]fornnecedor!$A:$E,5,0)</f>
        <v>AKZO NOBEL LTDA DECOR</v>
      </c>
      <c r="C5173" s="16" t="s">
        <v>1542</v>
      </c>
      <c r="D5173" s="16" t="s">
        <v>543</v>
      </c>
      <c r="E5173" s="22">
        <v>0</v>
      </c>
      <c r="F5173" s="30">
        <v>0</v>
      </c>
      <c r="G5173" s="17">
        <v>0</v>
      </c>
      <c r="H5173" s="17">
        <f t="shared" si="160"/>
        <v>0</v>
      </c>
      <c r="I5173" s="17">
        <f t="shared" si="161"/>
        <v>0</v>
      </c>
      <c r="J5173" s="13" t="s">
        <v>5384</v>
      </c>
      <c r="K5173" s="37" t="str">
        <f>VLOOKUP(Tabela14[[#This Row],[CÓDIGO]],[1]fornnecedor!$A:$G,7,0)</f>
        <v>ESMALTES</v>
      </c>
    </row>
    <row r="5174" spans="1:11" x14ac:dyDescent="0.3">
      <c r="A5174" s="15">
        <v>86032</v>
      </c>
      <c r="B5174" s="15" t="str">
        <f>VLOOKUP(Tabela14[[#This Row],[CÓDIGO]],[1]fornnecedor!$A:$E,5,0)</f>
        <v>AKZO NOBEL LTDA DECOR</v>
      </c>
      <c r="C5174" s="16" t="s">
        <v>1543</v>
      </c>
      <c r="D5174" s="16" t="s">
        <v>543</v>
      </c>
      <c r="E5174" s="22">
        <v>0</v>
      </c>
      <c r="F5174" s="30">
        <v>0</v>
      </c>
      <c r="G5174" s="17">
        <v>0</v>
      </c>
      <c r="H5174" s="17">
        <f t="shared" si="160"/>
        <v>0</v>
      </c>
      <c r="I5174" s="17">
        <f t="shared" si="161"/>
        <v>0</v>
      </c>
      <c r="J5174" s="13" t="s">
        <v>5384</v>
      </c>
      <c r="K5174" s="37" t="str">
        <f>VLOOKUP(Tabela14[[#This Row],[CÓDIGO]],[1]fornnecedor!$A:$G,7,0)</f>
        <v>ESMALTES</v>
      </c>
    </row>
    <row r="5175" spans="1:11" x14ac:dyDescent="0.3">
      <c r="A5175" s="15">
        <v>86033</v>
      </c>
      <c r="B5175" s="15" t="str">
        <f>VLOOKUP(Tabela14[[#This Row],[CÓDIGO]],[1]fornnecedor!$A:$E,5,0)</f>
        <v>AKZO NOBEL LTDA DECOR</v>
      </c>
      <c r="C5175" s="16" t="s">
        <v>1544</v>
      </c>
      <c r="D5175" s="16" t="s">
        <v>543</v>
      </c>
      <c r="E5175" s="22">
        <v>0</v>
      </c>
      <c r="F5175" s="30">
        <v>0</v>
      </c>
      <c r="G5175" s="17">
        <v>0</v>
      </c>
      <c r="H5175" s="17">
        <f t="shared" si="160"/>
        <v>0</v>
      </c>
      <c r="I5175" s="17">
        <f t="shared" si="161"/>
        <v>0</v>
      </c>
      <c r="J5175" s="13" t="s">
        <v>5384</v>
      </c>
      <c r="K5175" s="37" t="str">
        <f>VLOOKUP(Tabela14[[#This Row],[CÓDIGO]],[1]fornnecedor!$A:$G,7,0)</f>
        <v>ESMALTES</v>
      </c>
    </row>
    <row r="5176" spans="1:11" x14ac:dyDescent="0.3">
      <c r="A5176" s="15">
        <v>86005</v>
      </c>
      <c r="B5176" s="15" t="str">
        <f>VLOOKUP(Tabela14[[#This Row],[CÓDIGO]],[1]fornnecedor!$A:$E,5,0)</f>
        <v>AKZO NOBEL LTDA DECOR</v>
      </c>
      <c r="C5176" s="16" t="s">
        <v>1545</v>
      </c>
      <c r="D5176" s="16" t="s">
        <v>543</v>
      </c>
      <c r="E5176" s="22">
        <v>0</v>
      </c>
      <c r="F5176" s="30">
        <v>0</v>
      </c>
      <c r="G5176" s="17">
        <v>0</v>
      </c>
      <c r="H5176" s="17">
        <f t="shared" si="160"/>
        <v>0</v>
      </c>
      <c r="I5176" s="17">
        <f t="shared" si="161"/>
        <v>0</v>
      </c>
      <c r="J5176" s="13" t="s">
        <v>5384</v>
      </c>
      <c r="K5176" s="37" t="str">
        <f>VLOOKUP(Tabela14[[#This Row],[CÓDIGO]],[1]fornnecedor!$A:$G,7,0)</f>
        <v>ESMALTES</v>
      </c>
    </row>
    <row r="5177" spans="1:11" x14ac:dyDescent="0.3">
      <c r="A5177" s="15">
        <v>86006</v>
      </c>
      <c r="B5177" s="15" t="str">
        <f>VLOOKUP(Tabela14[[#This Row],[CÓDIGO]],[1]fornnecedor!$A:$E,5,0)</f>
        <v>AKZO NOBEL LTDA DECOR</v>
      </c>
      <c r="C5177" s="16" t="s">
        <v>1546</v>
      </c>
      <c r="D5177" s="16" t="s">
        <v>543</v>
      </c>
      <c r="E5177" s="22">
        <v>0</v>
      </c>
      <c r="F5177" s="30">
        <v>0</v>
      </c>
      <c r="G5177" s="17">
        <v>0</v>
      </c>
      <c r="H5177" s="17">
        <f t="shared" si="160"/>
        <v>0</v>
      </c>
      <c r="I5177" s="17">
        <f t="shared" si="161"/>
        <v>0</v>
      </c>
      <c r="J5177" s="13" t="s">
        <v>5384</v>
      </c>
      <c r="K5177" s="37" t="str">
        <f>VLOOKUP(Tabela14[[#This Row],[CÓDIGO]],[1]fornnecedor!$A:$G,7,0)</f>
        <v>ESMALTES</v>
      </c>
    </row>
    <row r="5178" spans="1:11" x14ac:dyDescent="0.3">
      <c r="A5178" s="15">
        <v>86001</v>
      </c>
      <c r="B5178" s="15" t="str">
        <f>VLOOKUP(Tabela14[[#This Row],[CÓDIGO]],[1]fornnecedor!$A:$E,5,0)</f>
        <v>AKZO NOBEL LTDA DECOR</v>
      </c>
      <c r="C5178" s="16" t="s">
        <v>1547</v>
      </c>
      <c r="D5178" s="16" t="s">
        <v>543</v>
      </c>
      <c r="E5178" s="22">
        <v>0</v>
      </c>
      <c r="F5178" s="30">
        <v>0</v>
      </c>
      <c r="G5178" s="17">
        <v>0</v>
      </c>
      <c r="H5178" s="17">
        <f t="shared" si="160"/>
        <v>0</v>
      </c>
      <c r="I5178" s="17">
        <f t="shared" si="161"/>
        <v>0</v>
      </c>
      <c r="J5178" s="13" t="s">
        <v>5384</v>
      </c>
      <c r="K5178" s="37" t="str">
        <f>VLOOKUP(Tabela14[[#This Row],[CÓDIGO]],[1]fornnecedor!$A:$G,7,0)</f>
        <v>ESMALTES</v>
      </c>
    </row>
    <row r="5179" spans="1:11" x14ac:dyDescent="0.3">
      <c r="A5179" s="15">
        <v>86002</v>
      </c>
      <c r="B5179" s="15" t="str">
        <f>VLOOKUP(Tabela14[[#This Row],[CÓDIGO]],[1]fornnecedor!$A:$E,5,0)</f>
        <v>AKZO NOBEL LTDA DECOR</v>
      </c>
      <c r="C5179" s="16" t="s">
        <v>1548</v>
      </c>
      <c r="D5179" s="16" t="s">
        <v>543</v>
      </c>
      <c r="E5179" s="22">
        <v>0</v>
      </c>
      <c r="F5179" s="30">
        <v>0</v>
      </c>
      <c r="G5179" s="17">
        <v>0</v>
      </c>
      <c r="H5179" s="17">
        <f t="shared" si="160"/>
        <v>0</v>
      </c>
      <c r="I5179" s="17">
        <f t="shared" si="161"/>
        <v>0</v>
      </c>
      <c r="J5179" s="13" t="s">
        <v>5384</v>
      </c>
      <c r="K5179" s="37" t="str">
        <f>VLOOKUP(Tabela14[[#This Row],[CÓDIGO]],[1]fornnecedor!$A:$G,7,0)</f>
        <v>ESMALTES</v>
      </c>
    </row>
    <row r="5180" spans="1:11" x14ac:dyDescent="0.3">
      <c r="A5180" s="15">
        <v>86030</v>
      </c>
      <c r="B5180" s="15" t="str">
        <f>VLOOKUP(Tabela14[[#This Row],[CÓDIGO]],[1]fornnecedor!$A:$E,5,0)</f>
        <v>AKZO NOBEL LTDA DECOR</v>
      </c>
      <c r="C5180" s="16" t="s">
        <v>1549</v>
      </c>
      <c r="D5180" s="16" t="s">
        <v>543</v>
      </c>
      <c r="E5180" s="22">
        <v>0</v>
      </c>
      <c r="F5180" s="30">
        <v>0</v>
      </c>
      <c r="G5180" s="17">
        <v>0</v>
      </c>
      <c r="H5180" s="17">
        <f t="shared" si="160"/>
        <v>0</v>
      </c>
      <c r="I5180" s="17">
        <f t="shared" si="161"/>
        <v>0</v>
      </c>
      <c r="J5180" s="13" t="s">
        <v>5384</v>
      </c>
      <c r="K5180" s="37" t="str">
        <f>VLOOKUP(Tabela14[[#This Row],[CÓDIGO]],[1]fornnecedor!$A:$G,7,0)</f>
        <v>ESMALTES</v>
      </c>
    </row>
    <row r="5181" spans="1:11" x14ac:dyDescent="0.3">
      <c r="A5181" s="15">
        <v>86031</v>
      </c>
      <c r="B5181" s="15" t="str">
        <f>VLOOKUP(Tabela14[[#This Row],[CÓDIGO]],[1]fornnecedor!$A:$E,5,0)</f>
        <v>AKZO NOBEL LTDA DECOR</v>
      </c>
      <c r="C5181" s="16" t="s">
        <v>1550</v>
      </c>
      <c r="D5181" s="16" t="s">
        <v>543</v>
      </c>
      <c r="E5181" s="22">
        <v>0</v>
      </c>
      <c r="F5181" s="30">
        <v>0</v>
      </c>
      <c r="G5181" s="17">
        <v>0</v>
      </c>
      <c r="H5181" s="17">
        <f t="shared" ref="H5181:H5244" si="162">G5181*E5181</f>
        <v>0</v>
      </c>
      <c r="I5181" s="17">
        <f t="shared" ref="I5181:I5244" si="163">G5181*F5181</f>
        <v>0</v>
      </c>
      <c r="J5181" s="13" t="s">
        <v>5384</v>
      </c>
      <c r="K5181" s="37" t="str">
        <f>VLOOKUP(Tabela14[[#This Row],[CÓDIGO]],[1]fornnecedor!$A:$G,7,0)</f>
        <v>ESMALTES</v>
      </c>
    </row>
    <row r="5182" spans="1:11" x14ac:dyDescent="0.3">
      <c r="A5182" s="15">
        <v>86022</v>
      </c>
      <c r="B5182" s="15" t="str">
        <f>VLOOKUP(Tabela14[[#This Row],[CÓDIGO]],[1]fornnecedor!$A:$E,5,0)</f>
        <v>AKZO NOBEL LTDA DECOR</v>
      </c>
      <c r="C5182" s="16" t="s">
        <v>1551</v>
      </c>
      <c r="D5182" s="16" t="s">
        <v>543</v>
      </c>
      <c r="E5182" s="22">
        <v>0</v>
      </c>
      <c r="F5182" s="30">
        <v>0</v>
      </c>
      <c r="G5182" s="17">
        <v>0</v>
      </c>
      <c r="H5182" s="17">
        <f t="shared" si="162"/>
        <v>0</v>
      </c>
      <c r="I5182" s="17">
        <f t="shared" si="163"/>
        <v>0</v>
      </c>
      <c r="J5182" s="13" t="s">
        <v>5384</v>
      </c>
      <c r="K5182" s="37" t="str">
        <f>VLOOKUP(Tabela14[[#This Row],[CÓDIGO]],[1]fornnecedor!$A:$G,7,0)</f>
        <v>ESMALTES</v>
      </c>
    </row>
    <row r="5183" spans="1:11" x14ac:dyDescent="0.3">
      <c r="A5183" s="15">
        <v>86023</v>
      </c>
      <c r="B5183" s="15" t="str">
        <f>VLOOKUP(Tabela14[[#This Row],[CÓDIGO]],[1]fornnecedor!$A:$E,5,0)</f>
        <v>AKZO NOBEL LTDA DECOR</v>
      </c>
      <c r="C5183" s="16" t="s">
        <v>1552</v>
      </c>
      <c r="D5183" s="16" t="s">
        <v>543</v>
      </c>
      <c r="E5183" s="22">
        <v>0</v>
      </c>
      <c r="F5183" s="30">
        <v>0</v>
      </c>
      <c r="G5183" s="17">
        <v>0</v>
      </c>
      <c r="H5183" s="17">
        <f t="shared" si="162"/>
        <v>0</v>
      </c>
      <c r="I5183" s="17">
        <f t="shared" si="163"/>
        <v>0</v>
      </c>
      <c r="J5183" s="13" t="s">
        <v>5384</v>
      </c>
      <c r="K5183" s="37" t="str">
        <f>VLOOKUP(Tabela14[[#This Row],[CÓDIGO]],[1]fornnecedor!$A:$G,7,0)</f>
        <v>ESMALTES</v>
      </c>
    </row>
    <row r="5184" spans="1:11" x14ac:dyDescent="0.3">
      <c r="A5184" s="15">
        <v>86015</v>
      </c>
      <c r="B5184" s="15" t="str">
        <f>VLOOKUP(Tabela14[[#This Row],[CÓDIGO]],[1]fornnecedor!$A:$E,5,0)</f>
        <v>AKZO NOBEL LTDA DECOR</v>
      </c>
      <c r="C5184" s="16" t="s">
        <v>1553</v>
      </c>
      <c r="D5184" s="16" t="s">
        <v>543</v>
      </c>
      <c r="E5184" s="22">
        <v>0</v>
      </c>
      <c r="F5184" s="30">
        <v>0</v>
      </c>
      <c r="G5184" s="17">
        <v>0</v>
      </c>
      <c r="H5184" s="17">
        <f t="shared" si="162"/>
        <v>0</v>
      </c>
      <c r="I5184" s="17">
        <f t="shared" si="163"/>
        <v>0</v>
      </c>
      <c r="J5184" s="13" t="s">
        <v>5384</v>
      </c>
      <c r="K5184" s="37" t="str">
        <f>VLOOKUP(Tabela14[[#This Row],[CÓDIGO]],[1]fornnecedor!$A:$G,7,0)</f>
        <v>ESMALTES</v>
      </c>
    </row>
    <row r="5185" spans="1:11" x14ac:dyDescent="0.3">
      <c r="A5185" s="15">
        <v>86016</v>
      </c>
      <c r="B5185" s="15" t="str">
        <f>VLOOKUP(Tabela14[[#This Row],[CÓDIGO]],[1]fornnecedor!$A:$E,5,0)</f>
        <v>AKZO NOBEL LTDA DECOR</v>
      </c>
      <c r="C5185" s="16" t="s">
        <v>1554</v>
      </c>
      <c r="D5185" s="16" t="s">
        <v>543</v>
      </c>
      <c r="E5185" s="22">
        <v>0</v>
      </c>
      <c r="F5185" s="30">
        <v>0</v>
      </c>
      <c r="G5185" s="17">
        <v>0</v>
      </c>
      <c r="H5185" s="17">
        <f t="shared" si="162"/>
        <v>0</v>
      </c>
      <c r="I5185" s="17">
        <f t="shared" si="163"/>
        <v>0</v>
      </c>
      <c r="J5185" s="13" t="s">
        <v>5384</v>
      </c>
      <c r="K5185" s="37" t="str">
        <f>VLOOKUP(Tabela14[[#This Row],[CÓDIGO]],[1]fornnecedor!$A:$G,7,0)</f>
        <v>ESMALTES</v>
      </c>
    </row>
    <row r="5186" spans="1:11" x14ac:dyDescent="0.3">
      <c r="A5186" s="15">
        <v>86018</v>
      </c>
      <c r="B5186" s="15" t="str">
        <f>VLOOKUP(Tabela14[[#This Row],[CÓDIGO]],[1]fornnecedor!$A:$E,5,0)</f>
        <v>AKZO NOBEL LTDA DECOR</v>
      </c>
      <c r="C5186" s="16" t="s">
        <v>1555</v>
      </c>
      <c r="D5186" s="16" t="s">
        <v>543</v>
      </c>
      <c r="E5186" s="22">
        <v>0</v>
      </c>
      <c r="F5186" s="30">
        <v>0</v>
      </c>
      <c r="G5186" s="17">
        <v>0</v>
      </c>
      <c r="H5186" s="17">
        <f t="shared" si="162"/>
        <v>0</v>
      </c>
      <c r="I5186" s="17">
        <f t="shared" si="163"/>
        <v>0</v>
      </c>
      <c r="J5186" s="13" t="s">
        <v>5384</v>
      </c>
      <c r="K5186" s="37" t="str">
        <f>VLOOKUP(Tabela14[[#This Row],[CÓDIGO]],[1]fornnecedor!$A:$G,7,0)</f>
        <v>ESMALTES</v>
      </c>
    </row>
    <row r="5187" spans="1:11" x14ac:dyDescent="0.3">
      <c r="A5187" s="15">
        <v>86019</v>
      </c>
      <c r="B5187" s="15" t="str">
        <f>VLOOKUP(Tabela14[[#This Row],[CÓDIGO]],[1]fornnecedor!$A:$E,5,0)</f>
        <v>AKZO NOBEL LTDA DECOR</v>
      </c>
      <c r="C5187" s="16" t="s">
        <v>1556</v>
      </c>
      <c r="D5187" s="16" t="s">
        <v>543</v>
      </c>
      <c r="E5187" s="22">
        <v>0</v>
      </c>
      <c r="F5187" s="30">
        <v>0</v>
      </c>
      <c r="G5187" s="17">
        <v>0</v>
      </c>
      <c r="H5187" s="17">
        <f t="shared" si="162"/>
        <v>0</v>
      </c>
      <c r="I5187" s="17">
        <f t="shared" si="163"/>
        <v>0</v>
      </c>
      <c r="J5187" s="13" t="s">
        <v>5384</v>
      </c>
      <c r="K5187" s="37" t="str">
        <f>VLOOKUP(Tabela14[[#This Row],[CÓDIGO]],[1]fornnecedor!$A:$G,7,0)</f>
        <v>ESMALTES</v>
      </c>
    </row>
    <row r="5188" spans="1:11" x14ac:dyDescent="0.3">
      <c r="A5188" s="15">
        <v>86036</v>
      </c>
      <c r="B5188" s="15" t="str">
        <f>VLOOKUP(Tabela14[[#This Row],[CÓDIGO]],[1]fornnecedor!$A:$E,5,0)</f>
        <v>AKZO NOBEL LTDA DECOR</v>
      </c>
      <c r="C5188" s="16" t="s">
        <v>1557</v>
      </c>
      <c r="D5188" s="16" t="s">
        <v>543</v>
      </c>
      <c r="E5188" s="22">
        <v>0</v>
      </c>
      <c r="F5188" s="30">
        <v>0</v>
      </c>
      <c r="G5188" s="17">
        <v>0</v>
      </c>
      <c r="H5188" s="17">
        <f t="shared" si="162"/>
        <v>0</v>
      </c>
      <c r="I5188" s="17">
        <f t="shared" si="163"/>
        <v>0</v>
      </c>
      <c r="J5188" s="13" t="s">
        <v>5384</v>
      </c>
      <c r="K5188" s="37" t="str">
        <f>VLOOKUP(Tabela14[[#This Row],[CÓDIGO]],[1]fornnecedor!$A:$G,7,0)</f>
        <v>ESMALTES</v>
      </c>
    </row>
    <row r="5189" spans="1:11" x14ac:dyDescent="0.3">
      <c r="A5189" s="15">
        <v>86037</v>
      </c>
      <c r="B5189" s="15" t="str">
        <f>VLOOKUP(Tabela14[[#This Row],[CÓDIGO]],[1]fornnecedor!$A:$E,5,0)</f>
        <v>AKZO NOBEL LTDA DECOR</v>
      </c>
      <c r="C5189" s="16" t="s">
        <v>1558</v>
      </c>
      <c r="D5189" s="16" t="s">
        <v>543</v>
      </c>
      <c r="E5189" s="22">
        <v>0</v>
      </c>
      <c r="F5189" s="30">
        <v>0</v>
      </c>
      <c r="G5189" s="17">
        <v>0</v>
      </c>
      <c r="H5189" s="17">
        <f t="shared" si="162"/>
        <v>0</v>
      </c>
      <c r="I5189" s="17">
        <f t="shared" si="163"/>
        <v>0</v>
      </c>
      <c r="J5189" s="13" t="s">
        <v>5384</v>
      </c>
      <c r="K5189" s="37" t="str">
        <f>VLOOKUP(Tabela14[[#This Row],[CÓDIGO]],[1]fornnecedor!$A:$G,7,0)</f>
        <v>ESMALTES</v>
      </c>
    </row>
    <row r="5190" spans="1:11" x14ac:dyDescent="0.3">
      <c r="A5190" s="15">
        <v>86720</v>
      </c>
      <c r="B5190" s="15" t="str">
        <f>VLOOKUP(Tabela14[[#This Row],[CÓDIGO]],[1]fornnecedor!$A:$E,5,0)</f>
        <v>AKZO NOBEL LTDA DECOR</v>
      </c>
      <c r="C5190" s="16" t="s">
        <v>1559</v>
      </c>
      <c r="D5190" s="16" t="s">
        <v>543</v>
      </c>
      <c r="E5190" s="22">
        <v>0</v>
      </c>
      <c r="F5190" s="30">
        <v>0</v>
      </c>
      <c r="G5190" s="17">
        <v>0</v>
      </c>
      <c r="H5190" s="17">
        <f t="shared" si="162"/>
        <v>0</v>
      </c>
      <c r="I5190" s="17">
        <f t="shared" si="163"/>
        <v>0</v>
      </c>
      <c r="J5190" s="13" t="s">
        <v>5384</v>
      </c>
      <c r="K5190" s="37" t="str">
        <f>VLOOKUP(Tabela14[[#This Row],[CÓDIGO]],[1]fornnecedor!$A:$G,7,0)</f>
        <v>TINTA PAREDE</v>
      </c>
    </row>
    <row r="5191" spans="1:11" x14ac:dyDescent="0.3">
      <c r="A5191" s="15">
        <v>86732</v>
      </c>
      <c r="B5191" s="15" t="str">
        <f>VLOOKUP(Tabela14[[#This Row],[CÓDIGO]],[1]fornnecedor!$A:$E,5,0)</f>
        <v>AKZO NOBEL LTDA DECOR</v>
      </c>
      <c r="C5191" s="16" t="s">
        <v>1560</v>
      </c>
      <c r="D5191" s="16" t="s">
        <v>543</v>
      </c>
      <c r="E5191" s="22">
        <v>0</v>
      </c>
      <c r="F5191" s="30">
        <v>0</v>
      </c>
      <c r="G5191" s="17">
        <v>0</v>
      </c>
      <c r="H5191" s="17">
        <f t="shared" si="162"/>
        <v>0</v>
      </c>
      <c r="I5191" s="17">
        <f t="shared" si="163"/>
        <v>0</v>
      </c>
      <c r="J5191" s="13" t="s">
        <v>5384</v>
      </c>
      <c r="K5191" s="37" t="str">
        <f>VLOOKUP(Tabela14[[#This Row],[CÓDIGO]],[1]fornnecedor!$A:$G,7,0)</f>
        <v>TINTA PAREDE</v>
      </c>
    </row>
    <row r="5192" spans="1:11" x14ac:dyDescent="0.3">
      <c r="A5192" s="15">
        <v>86719</v>
      </c>
      <c r="B5192" s="15" t="str">
        <f>VLOOKUP(Tabela14[[#This Row],[CÓDIGO]],[1]fornnecedor!$A:$E,5,0)</f>
        <v>AKZO NOBEL LTDA DECOR</v>
      </c>
      <c r="C5192" s="16" t="s">
        <v>1561</v>
      </c>
      <c r="D5192" s="16" t="s">
        <v>543</v>
      </c>
      <c r="E5192" s="22">
        <v>0</v>
      </c>
      <c r="F5192" s="30">
        <v>0</v>
      </c>
      <c r="G5192" s="17">
        <v>0</v>
      </c>
      <c r="H5192" s="17">
        <f t="shared" si="162"/>
        <v>0</v>
      </c>
      <c r="I5192" s="17">
        <f t="shared" si="163"/>
        <v>0</v>
      </c>
      <c r="J5192" s="13" t="s">
        <v>5384</v>
      </c>
      <c r="K5192" s="37" t="str">
        <f>VLOOKUP(Tabela14[[#This Row],[CÓDIGO]],[1]fornnecedor!$A:$G,7,0)</f>
        <v>TINTA PAREDE</v>
      </c>
    </row>
    <row r="5193" spans="1:11" x14ac:dyDescent="0.3">
      <c r="A5193" s="15">
        <v>85762</v>
      </c>
      <c r="B5193" s="15" t="str">
        <f>VLOOKUP(Tabela14[[#This Row],[CÓDIGO]],[1]fornnecedor!$A:$E,5,0)</f>
        <v>AKZO NOBEL LTDA DECOR</v>
      </c>
      <c r="C5193" s="16" t="s">
        <v>1562</v>
      </c>
      <c r="D5193" s="16" t="s">
        <v>543</v>
      </c>
      <c r="E5193" s="22">
        <v>0</v>
      </c>
      <c r="F5193" s="30">
        <v>0</v>
      </c>
      <c r="G5193" s="17">
        <v>0</v>
      </c>
      <c r="H5193" s="17">
        <f t="shared" si="162"/>
        <v>0</v>
      </c>
      <c r="I5193" s="17">
        <f t="shared" si="163"/>
        <v>0</v>
      </c>
      <c r="J5193" s="13" t="s">
        <v>5384</v>
      </c>
      <c r="K5193" s="37" t="str">
        <f>VLOOKUP(Tabela14[[#This Row],[CÓDIGO]],[1]fornnecedor!$A:$G,7,0)</f>
        <v>TINTA PAREDE</v>
      </c>
    </row>
    <row r="5194" spans="1:11" x14ac:dyDescent="0.3">
      <c r="A5194" s="15">
        <v>85763</v>
      </c>
      <c r="B5194" s="15" t="str">
        <f>VLOOKUP(Tabela14[[#This Row],[CÓDIGO]],[1]fornnecedor!$A:$E,5,0)</f>
        <v>AKZO NOBEL LTDA DECOR</v>
      </c>
      <c r="C5194" s="16" t="s">
        <v>1563</v>
      </c>
      <c r="D5194" s="16" t="s">
        <v>543</v>
      </c>
      <c r="E5194" s="22">
        <v>0</v>
      </c>
      <c r="F5194" s="30">
        <v>0</v>
      </c>
      <c r="G5194" s="17">
        <v>0</v>
      </c>
      <c r="H5194" s="17">
        <f t="shared" si="162"/>
        <v>0</v>
      </c>
      <c r="I5194" s="17">
        <f t="shared" si="163"/>
        <v>0</v>
      </c>
      <c r="J5194" s="13" t="s">
        <v>5384</v>
      </c>
      <c r="K5194" s="37" t="str">
        <f>VLOOKUP(Tabela14[[#This Row],[CÓDIGO]],[1]fornnecedor!$A:$G,7,0)</f>
        <v>TINTA PAREDE</v>
      </c>
    </row>
    <row r="5195" spans="1:11" x14ac:dyDescent="0.3">
      <c r="A5195" s="15">
        <v>86745</v>
      </c>
      <c r="B5195" s="15" t="str">
        <f>VLOOKUP(Tabela14[[#This Row],[CÓDIGO]],[1]fornnecedor!$A:$E,5,0)</f>
        <v>AKZO NOBEL LTDA DECOR</v>
      </c>
      <c r="C5195" s="16" t="s">
        <v>1564</v>
      </c>
      <c r="D5195" s="16" t="s">
        <v>543</v>
      </c>
      <c r="E5195" s="22">
        <v>0</v>
      </c>
      <c r="F5195" s="30">
        <v>0</v>
      </c>
      <c r="G5195" s="17">
        <v>0</v>
      </c>
      <c r="H5195" s="17">
        <f t="shared" si="162"/>
        <v>0</v>
      </c>
      <c r="I5195" s="17">
        <f t="shared" si="163"/>
        <v>0</v>
      </c>
      <c r="J5195" s="13" t="s">
        <v>5384</v>
      </c>
      <c r="K5195" s="37" t="str">
        <f>VLOOKUP(Tabela14[[#This Row],[CÓDIGO]],[1]fornnecedor!$A:$G,7,0)</f>
        <v>TINTA PAREDE</v>
      </c>
    </row>
    <row r="5196" spans="1:11" x14ac:dyDescent="0.3">
      <c r="A5196" s="15">
        <v>86166</v>
      </c>
      <c r="B5196" s="15" t="str">
        <f>VLOOKUP(Tabela14[[#This Row],[CÓDIGO]],[1]fornnecedor!$A:$E,5,0)</f>
        <v>AKZO NOBEL LTDA DECOR</v>
      </c>
      <c r="C5196" s="16" t="s">
        <v>1565</v>
      </c>
      <c r="D5196" s="16" t="s">
        <v>543</v>
      </c>
      <c r="E5196" s="22">
        <v>0</v>
      </c>
      <c r="F5196" s="30">
        <v>0</v>
      </c>
      <c r="G5196" s="17">
        <v>0</v>
      </c>
      <c r="H5196" s="17">
        <f t="shared" si="162"/>
        <v>0</v>
      </c>
      <c r="I5196" s="17">
        <f t="shared" si="163"/>
        <v>0</v>
      </c>
      <c r="J5196" s="13" t="s">
        <v>5384</v>
      </c>
      <c r="K5196" s="37" t="str">
        <f>VLOOKUP(Tabela14[[#This Row],[CÓDIGO]],[1]fornnecedor!$A:$G,7,0)</f>
        <v>TINTA PAREDE</v>
      </c>
    </row>
    <row r="5197" spans="1:11" x14ac:dyDescent="0.3">
      <c r="A5197" s="15">
        <v>85755</v>
      </c>
      <c r="B5197" s="15" t="str">
        <f>VLOOKUP(Tabela14[[#This Row],[CÓDIGO]],[1]fornnecedor!$A:$E,5,0)</f>
        <v>AKZO NOBEL LTDA DECOR</v>
      </c>
      <c r="C5197" s="16" t="s">
        <v>1566</v>
      </c>
      <c r="D5197" s="16" t="s">
        <v>543</v>
      </c>
      <c r="E5197" s="22">
        <v>0</v>
      </c>
      <c r="F5197" s="30">
        <v>0</v>
      </c>
      <c r="G5197" s="17">
        <v>0</v>
      </c>
      <c r="H5197" s="17">
        <f t="shared" si="162"/>
        <v>0</v>
      </c>
      <c r="I5197" s="17">
        <f t="shared" si="163"/>
        <v>0</v>
      </c>
      <c r="J5197" s="13" t="s">
        <v>5384</v>
      </c>
      <c r="K5197" s="37" t="str">
        <f>VLOOKUP(Tabela14[[#This Row],[CÓDIGO]],[1]fornnecedor!$A:$G,7,0)</f>
        <v>TINTA PAREDE</v>
      </c>
    </row>
    <row r="5198" spans="1:11" x14ac:dyDescent="0.3">
      <c r="A5198" s="15">
        <v>85746</v>
      </c>
      <c r="B5198" s="15" t="str">
        <f>VLOOKUP(Tabela14[[#This Row],[CÓDIGO]],[1]fornnecedor!$A:$E,5,0)</f>
        <v>AKZO NOBEL LTDA DECOR</v>
      </c>
      <c r="C5198" s="16" t="s">
        <v>1567</v>
      </c>
      <c r="D5198" s="16" t="s">
        <v>543</v>
      </c>
      <c r="E5198" s="22">
        <v>0</v>
      </c>
      <c r="F5198" s="30">
        <v>0</v>
      </c>
      <c r="G5198" s="17">
        <v>0</v>
      </c>
      <c r="H5198" s="17">
        <f t="shared" si="162"/>
        <v>0</v>
      </c>
      <c r="I5198" s="17">
        <f t="shared" si="163"/>
        <v>0</v>
      </c>
      <c r="J5198" s="13" t="s">
        <v>5384</v>
      </c>
      <c r="K5198" s="37" t="str">
        <f>VLOOKUP(Tabela14[[#This Row],[CÓDIGO]],[1]fornnecedor!$A:$G,7,0)</f>
        <v>TINTA PAREDE</v>
      </c>
    </row>
    <row r="5199" spans="1:11" x14ac:dyDescent="0.3">
      <c r="A5199" s="15">
        <v>86165</v>
      </c>
      <c r="B5199" s="15" t="str">
        <f>VLOOKUP(Tabela14[[#This Row],[CÓDIGO]],[1]fornnecedor!$A:$E,5,0)</f>
        <v>AKZO NOBEL LTDA DECOR</v>
      </c>
      <c r="C5199" s="16" t="s">
        <v>1568</v>
      </c>
      <c r="D5199" s="16" t="s">
        <v>543</v>
      </c>
      <c r="E5199" s="22">
        <v>0</v>
      </c>
      <c r="F5199" s="30">
        <v>0</v>
      </c>
      <c r="G5199" s="17">
        <v>0</v>
      </c>
      <c r="H5199" s="17">
        <f t="shared" si="162"/>
        <v>0</v>
      </c>
      <c r="I5199" s="17">
        <f t="shared" si="163"/>
        <v>0</v>
      </c>
      <c r="J5199" s="13" t="s">
        <v>5384</v>
      </c>
      <c r="K5199" s="37" t="str">
        <f>VLOOKUP(Tabela14[[#This Row],[CÓDIGO]],[1]fornnecedor!$A:$G,7,0)</f>
        <v>TINTA PAREDE</v>
      </c>
    </row>
    <row r="5200" spans="1:11" x14ac:dyDescent="0.3">
      <c r="A5200" s="15">
        <v>85748</v>
      </c>
      <c r="B5200" s="15" t="str">
        <f>VLOOKUP(Tabela14[[#This Row],[CÓDIGO]],[1]fornnecedor!$A:$E,5,0)</f>
        <v>AKZO NOBEL LTDA DECOR</v>
      </c>
      <c r="C5200" s="16" t="s">
        <v>1569</v>
      </c>
      <c r="D5200" s="16" t="s">
        <v>543</v>
      </c>
      <c r="E5200" s="22">
        <v>0</v>
      </c>
      <c r="F5200" s="30">
        <v>0</v>
      </c>
      <c r="G5200" s="17">
        <v>0</v>
      </c>
      <c r="H5200" s="17">
        <f t="shared" si="162"/>
        <v>0</v>
      </c>
      <c r="I5200" s="17">
        <f t="shared" si="163"/>
        <v>0</v>
      </c>
      <c r="J5200" s="13" t="s">
        <v>5384</v>
      </c>
      <c r="K5200" s="37" t="str">
        <f>VLOOKUP(Tabela14[[#This Row],[CÓDIGO]],[1]fornnecedor!$A:$G,7,0)</f>
        <v>TINTA PAREDE</v>
      </c>
    </row>
    <row r="5201" spans="1:11" x14ac:dyDescent="0.3">
      <c r="A5201" s="15">
        <v>85749</v>
      </c>
      <c r="B5201" s="15" t="str">
        <f>VLOOKUP(Tabela14[[#This Row],[CÓDIGO]],[1]fornnecedor!$A:$E,5,0)</f>
        <v>AKZO NOBEL LTDA DECOR</v>
      </c>
      <c r="C5201" s="16" t="s">
        <v>1570</v>
      </c>
      <c r="D5201" s="16" t="s">
        <v>543</v>
      </c>
      <c r="E5201" s="22">
        <v>0</v>
      </c>
      <c r="F5201" s="30">
        <v>0</v>
      </c>
      <c r="G5201" s="17">
        <v>0</v>
      </c>
      <c r="H5201" s="17">
        <f t="shared" si="162"/>
        <v>0</v>
      </c>
      <c r="I5201" s="17">
        <f t="shared" si="163"/>
        <v>0</v>
      </c>
      <c r="J5201" s="13" t="s">
        <v>5384</v>
      </c>
      <c r="K5201" s="37" t="str">
        <f>VLOOKUP(Tabela14[[#This Row],[CÓDIGO]],[1]fornnecedor!$A:$G,7,0)</f>
        <v>TINTA PAREDE</v>
      </c>
    </row>
    <row r="5202" spans="1:11" x14ac:dyDescent="0.3">
      <c r="A5202" s="15">
        <v>86091</v>
      </c>
      <c r="B5202" s="15" t="str">
        <f>VLOOKUP(Tabela14[[#This Row],[CÓDIGO]],[1]fornnecedor!$A:$E,5,0)</f>
        <v>AKZO NOBEL LTDA DECOR</v>
      </c>
      <c r="C5202" s="16" t="s">
        <v>1571</v>
      </c>
      <c r="D5202" s="16" t="s">
        <v>543</v>
      </c>
      <c r="E5202" s="22">
        <v>0</v>
      </c>
      <c r="F5202" s="30">
        <v>0</v>
      </c>
      <c r="G5202" s="17">
        <v>0</v>
      </c>
      <c r="H5202" s="17">
        <f t="shared" si="162"/>
        <v>0</v>
      </c>
      <c r="I5202" s="17">
        <f t="shared" si="163"/>
        <v>0</v>
      </c>
      <c r="J5202" s="13" t="s">
        <v>5384</v>
      </c>
      <c r="K5202" s="37" t="str">
        <f>VLOOKUP(Tabela14[[#This Row],[CÓDIGO]],[1]fornnecedor!$A:$G,7,0)</f>
        <v>ESMALTES</v>
      </c>
    </row>
    <row r="5203" spans="1:11" x14ac:dyDescent="0.3">
      <c r="A5203" s="15">
        <v>86092</v>
      </c>
      <c r="B5203" s="15" t="str">
        <f>VLOOKUP(Tabela14[[#This Row],[CÓDIGO]],[1]fornnecedor!$A:$E,5,0)</f>
        <v>AKZO NOBEL LTDA DECOR</v>
      </c>
      <c r="C5203" s="16" t="s">
        <v>1572</v>
      </c>
      <c r="D5203" s="16" t="s">
        <v>543</v>
      </c>
      <c r="E5203" s="22">
        <v>0</v>
      </c>
      <c r="F5203" s="30">
        <v>0</v>
      </c>
      <c r="G5203" s="17">
        <v>0</v>
      </c>
      <c r="H5203" s="17">
        <f t="shared" si="162"/>
        <v>0</v>
      </c>
      <c r="I5203" s="17">
        <f t="shared" si="163"/>
        <v>0</v>
      </c>
      <c r="J5203" s="13" t="s">
        <v>5384</v>
      </c>
      <c r="K5203" s="37" t="str">
        <f>VLOOKUP(Tabela14[[#This Row],[CÓDIGO]],[1]fornnecedor!$A:$G,7,0)</f>
        <v>ESMALTES</v>
      </c>
    </row>
    <row r="5204" spans="1:11" x14ac:dyDescent="0.3">
      <c r="A5204" s="15">
        <v>86085</v>
      </c>
      <c r="B5204" s="15" t="str">
        <f>VLOOKUP(Tabela14[[#This Row],[CÓDIGO]],[1]fornnecedor!$A:$E,5,0)</f>
        <v>AKZO NOBEL LTDA DECOR</v>
      </c>
      <c r="C5204" s="16" t="s">
        <v>1573</v>
      </c>
      <c r="D5204" s="16" t="s">
        <v>543</v>
      </c>
      <c r="E5204" s="22">
        <v>0</v>
      </c>
      <c r="F5204" s="30">
        <v>0</v>
      </c>
      <c r="G5204" s="17">
        <v>0</v>
      </c>
      <c r="H5204" s="17">
        <f t="shared" si="162"/>
        <v>0</v>
      </c>
      <c r="I5204" s="17">
        <f t="shared" si="163"/>
        <v>0</v>
      </c>
      <c r="J5204" s="13" t="s">
        <v>5384</v>
      </c>
      <c r="K5204" s="37" t="str">
        <f>VLOOKUP(Tabela14[[#This Row],[CÓDIGO]],[1]fornnecedor!$A:$G,7,0)</f>
        <v>ESMALTES</v>
      </c>
    </row>
    <row r="5205" spans="1:11" x14ac:dyDescent="0.3">
      <c r="A5205" s="15">
        <v>86086</v>
      </c>
      <c r="B5205" s="15" t="str">
        <f>VLOOKUP(Tabela14[[#This Row],[CÓDIGO]],[1]fornnecedor!$A:$E,5,0)</f>
        <v>AKZO NOBEL LTDA DECOR</v>
      </c>
      <c r="C5205" s="16" t="s">
        <v>1574</v>
      </c>
      <c r="D5205" s="16" t="s">
        <v>543</v>
      </c>
      <c r="E5205" s="22">
        <v>0</v>
      </c>
      <c r="F5205" s="30">
        <v>0</v>
      </c>
      <c r="G5205" s="17">
        <v>0</v>
      </c>
      <c r="H5205" s="17">
        <f t="shared" si="162"/>
        <v>0</v>
      </c>
      <c r="I5205" s="17">
        <f t="shared" si="163"/>
        <v>0</v>
      </c>
      <c r="J5205" s="13" t="s">
        <v>5384</v>
      </c>
      <c r="K5205" s="37" t="str">
        <f>VLOOKUP(Tabela14[[#This Row],[CÓDIGO]],[1]fornnecedor!$A:$G,7,0)</f>
        <v>ESMALTES</v>
      </c>
    </row>
    <row r="5206" spans="1:11" x14ac:dyDescent="0.3">
      <c r="A5206" s="15">
        <v>86089</v>
      </c>
      <c r="B5206" s="15" t="str">
        <f>VLOOKUP(Tabela14[[#This Row],[CÓDIGO]],[1]fornnecedor!$A:$E,5,0)</f>
        <v>AKZO NOBEL LTDA DECOR</v>
      </c>
      <c r="C5206" s="16" t="s">
        <v>1575</v>
      </c>
      <c r="D5206" s="16" t="s">
        <v>543</v>
      </c>
      <c r="E5206" s="22">
        <v>0</v>
      </c>
      <c r="F5206" s="30">
        <v>0</v>
      </c>
      <c r="G5206" s="17">
        <v>0</v>
      </c>
      <c r="H5206" s="17">
        <f t="shared" si="162"/>
        <v>0</v>
      </c>
      <c r="I5206" s="17">
        <f t="shared" si="163"/>
        <v>0</v>
      </c>
      <c r="J5206" s="13" t="s">
        <v>5384</v>
      </c>
      <c r="K5206" s="37" t="str">
        <f>VLOOKUP(Tabela14[[#This Row],[CÓDIGO]],[1]fornnecedor!$A:$G,7,0)</f>
        <v>ESMALTES</v>
      </c>
    </row>
    <row r="5207" spans="1:11" x14ac:dyDescent="0.3">
      <c r="A5207" s="15">
        <v>86090</v>
      </c>
      <c r="B5207" s="15" t="str">
        <f>VLOOKUP(Tabela14[[#This Row],[CÓDIGO]],[1]fornnecedor!$A:$E,5,0)</f>
        <v>AKZO NOBEL LTDA DECOR</v>
      </c>
      <c r="C5207" s="16" t="s">
        <v>1576</v>
      </c>
      <c r="D5207" s="16" t="s">
        <v>543</v>
      </c>
      <c r="E5207" s="22">
        <v>0</v>
      </c>
      <c r="F5207" s="30">
        <v>0</v>
      </c>
      <c r="G5207" s="17">
        <v>0</v>
      </c>
      <c r="H5207" s="17">
        <f t="shared" si="162"/>
        <v>0</v>
      </c>
      <c r="I5207" s="17">
        <f t="shared" si="163"/>
        <v>0</v>
      </c>
      <c r="J5207" s="13" t="s">
        <v>5384</v>
      </c>
      <c r="K5207" s="37" t="str">
        <f>VLOOKUP(Tabela14[[#This Row],[CÓDIGO]],[1]fornnecedor!$A:$G,7,0)</f>
        <v>ESMALTES</v>
      </c>
    </row>
    <row r="5208" spans="1:11" x14ac:dyDescent="0.3">
      <c r="A5208" s="15">
        <v>86538</v>
      </c>
      <c r="B5208" s="15" t="str">
        <f>VLOOKUP(Tabela14[[#This Row],[CÓDIGO]],[1]fornnecedor!$A:$E,5,0)</f>
        <v>AKZO NOBEL LTDA DECOR</v>
      </c>
      <c r="C5208" s="16" t="s">
        <v>1577</v>
      </c>
      <c r="D5208" s="16" t="s">
        <v>543</v>
      </c>
      <c r="E5208" s="22">
        <v>0</v>
      </c>
      <c r="F5208" s="30">
        <v>0</v>
      </c>
      <c r="G5208" s="17">
        <v>0</v>
      </c>
      <c r="H5208" s="17">
        <f t="shared" si="162"/>
        <v>0</v>
      </c>
      <c r="I5208" s="17">
        <f t="shared" si="163"/>
        <v>0</v>
      </c>
      <c r="J5208" s="13" t="s">
        <v>5384</v>
      </c>
      <c r="K5208" s="37" t="str">
        <f>VLOOKUP(Tabela14[[#This Row],[CÓDIGO]],[1]fornnecedor!$A:$G,7,0)</f>
        <v>ESMALTES</v>
      </c>
    </row>
    <row r="5209" spans="1:11" x14ac:dyDescent="0.3">
      <c r="A5209" s="15">
        <v>86539</v>
      </c>
      <c r="B5209" s="15" t="str">
        <f>VLOOKUP(Tabela14[[#This Row],[CÓDIGO]],[1]fornnecedor!$A:$E,5,0)</f>
        <v>AKZO NOBEL LTDA DECOR</v>
      </c>
      <c r="C5209" s="16" t="s">
        <v>1578</v>
      </c>
      <c r="D5209" s="16" t="s">
        <v>543</v>
      </c>
      <c r="E5209" s="22">
        <v>0</v>
      </c>
      <c r="F5209" s="30">
        <v>0</v>
      </c>
      <c r="G5209" s="17">
        <v>0</v>
      </c>
      <c r="H5209" s="17">
        <f t="shared" si="162"/>
        <v>0</v>
      </c>
      <c r="I5209" s="17">
        <f t="shared" si="163"/>
        <v>0</v>
      </c>
      <c r="J5209" s="13" t="s">
        <v>5384</v>
      </c>
      <c r="K5209" s="37" t="str">
        <f>VLOOKUP(Tabela14[[#This Row],[CÓDIGO]],[1]fornnecedor!$A:$G,7,0)</f>
        <v>ESMALTES</v>
      </c>
    </row>
    <row r="5210" spans="1:11" x14ac:dyDescent="0.3">
      <c r="A5210" s="15">
        <v>86087</v>
      </c>
      <c r="B5210" s="15" t="str">
        <f>VLOOKUP(Tabela14[[#This Row],[CÓDIGO]],[1]fornnecedor!$A:$E,5,0)</f>
        <v>AKZO NOBEL LTDA DECOR</v>
      </c>
      <c r="C5210" s="16" t="s">
        <v>1579</v>
      </c>
      <c r="D5210" s="16" t="s">
        <v>543</v>
      </c>
      <c r="E5210" s="22">
        <v>0</v>
      </c>
      <c r="F5210" s="30">
        <v>0</v>
      </c>
      <c r="G5210" s="17">
        <v>0</v>
      </c>
      <c r="H5210" s="17">
        <f t="shared" si="162"/>
        <v>0</v>
      </c>
      <c r="I5210" s="17">
        <f t="shared" si="163"/>
        <v>0</v>
      </c>
      <c r="J5210" s="13" t="s">
        <v>5384</v>
      </c>
      <c r="K5210" s="37" t="str">
        <f>VLOOKUP(Tabela14[[#This Row],[CÓDIGO]],[1]fornnecedor!$A:$G,7,0)</f>
        <v>ESMALTES</v>
      </c>
    </row>
    <row r="5211" spans="1:11" x14ac:dyDescent="0.3">
      <c r="A5211" s="15">
        <v>86088</v>
      </c>
      <c r="B5211" s="15" t="str">
        <f>VLOOKUP(Tabela14[[#This Row],[CÓDIGO]],[1]fornnecedor!$A:$E,5,0)</f>
        <v>AKZO NOBEL LTDA DECOR</v>
      </c>
      <c r="C5211" s="16" t="s">
        <v>1580</v>
      </c>
      <c r="D5211" s="16" t="s">
        <v>543</v>
      </c>
      <c r="E5211" s="22">
        <v>0</v>
      </c>
      <c r="F5211" s="30">
        <v>0</v>
      </c>
      <c r="G5211" s="17">
        <v>0</v>
      </c>
      <c r="H5211" s="17">
        <f t="shared" si="162"/>
        <v>0</v>
      </c>
      <c r="I5211" s="17">
        <f t="shared" si="163"/>
        <v>0</v>
      </c>
      <c r="J5211" s="13" t="s">
        <v>5384</v>
      </c>
      <c r="K5211" s="37" t="str">
        <f>VLOOKUP(Tabela14[[#This Row],[CÓDIGO]],[1]fornnecedor!$A:$G,7,0)</f>
        <v>ESMALTES</v>
      </c>
    </row>
    <row r="5212" spans="1:11" x14ac:dyDescent="0.3">
      <c r="A5212" s="15">
        <v>86536</v>
      </c>
      <c r="B5212" s="15" t="str">
        <f>VLOOKUP(Tabela14[[#This Row],[CÓDIGO]],[1]fornnecedor!$A:$E,5,0)</f>
        <v>AKZO NOBEL LTDA DECOR</v>
      </c>
      <c r="C5212" s="16" t="s">
        <v>1581</v>
      </c>
      <c r="D5212" s="16" t="s">
        <v>543</v>
      </c>
      <c r="E5212" s="22">
        <v>0</v>
      </c>
      <c r="F5212" s="30">
        <v>0</v>
      </c>
      <c r="G5212" s="17">
        <v>0</v>
      </c>
      <c r="H5212" s="17">
        <f t="shared" si="162"/>
        <v>0</v>
      </c>
      <c r="I5212" s="17">
        <f t="shared" si="163"/>
        <v>0</v>
      </c>
      <c r="J5212" s="13" t="s">
        <v>5384</v>
      </c>
      <c r="K5212" s="37" t="str">
        <f>VLOOKUP(Tabela14[[#This Row],[CÓDIGO]],[1]fornnecedor!$A:$G,7,0)</f>
        <v>ESMALTES</v>
      </c>
    </row>
    <row r="5213" spans="1:11" x14ac:dyDescent="0.3">
      <c r="A5213" s="15">
        <v>86537</v>
      </c>
      <c r="B5213" s="15" t="str">
        <f>VLOOKUP(Tabela14[[#This Row],[CÓDIGO]],[1]fornnecedor!$A:$E,5,0)</f>
        <v>AKZO NOBEL LTDA DECOR</v>
      </c>
      <c r="C5213" s="16" t="s">
        <v>1582</v>
      </c>
      <c r="D5213" s="16" t="s">
        <v>543</v>
      </c>
      <c r="E5213" s="22">
        <v>0</v>
      </c>
      <c r="F5213" s="30">
        <v>0</v>
      </c>
      <c r="G5213" s="17">
        <v>0</v>
      </c>
      <c r="H5213" s="17">
        <f t="shared" si="162"/>
        <v>0</v>
      </c>
      <c r="I5213" s="17">
        <f t="shared" si="163"/>
        <v>0</v>
      </c>
      <c r="J5213" s="13" t="s">
        <v>5384</v>
      </c>
      <c r="K5213" s="37" t="str">
        <f>VLOOKUP(Tabela14[[#This Row],[CÓDIGO]],[1]fornnecedor!$A:$G,7,0)</f>
        <v>ESMALTES</v>
      </c>
    </row>
    <row r="5214" spans="1:11" x14ac:dyDescent="0.3">
      <c r="A5214" s="15">
        <v>86093</v>
      </c>
      <c r="B5214" s="15" t="str">
        <f>VLOOKUP(Tabela14[[#This Row],[CÓDIGO]],[1]fornnecedor!$A:$E,5,0)</f>
        <v>AKZO NOBEL LTDA DECOR</v>
      </c>
      <c r="C5214" s="16" t="s">
        <v>1583</v>
      </c>
      <c r="D5214" s="16" t="s">
        <v>543</v>
      </c>
      <c r="E5214" s="22">
        <v>0</v>
      </c>
      <c r="F5214" s="30">
        <v>0</v>
      </c>
      <c r="G5214" s="17">
        <v>0</v>
      </c>
      <c r="H5214" s="17">
        <f t="shared" si="162"/>
        <v>0</v>
      </c>
      <c r="I5214" s="17">
        <f t="shared" si="163"/>
        <v>0</v>
      </c>
      <c r="J5214" s="13" t="s">
        <v>5384</v>
      </c>
      <c r="K5214" s="37" t="str">
        <f>VLOOKUP(Tabela14[[#This Row],[CÓDIGO]],[1]fornnecedor!$A:$G,7,0)</f>
        <v>ESMALTES</v>
      </c>
    </row>
    <row r="5215" spans="1:11" x14ac:dyDescent="0.3">
      <c r="A5215" s="15">
        <v>86094</v>
      </c>
      <c r="B5215" s="15" t="str">
        <f>VLOOKUP(Tabela14[[#This Row],[CÓDIGO]],[1]fornnecedor!$A:$E,5,0)</f>
        <v>AKZO NOBEL LTDA DECOR</v>
      </c>
      <c r="C5215" s="16" t="s">
        <v>1584</v>
      </c>
      <c r="D5215" s="16" t="s">
        <v>543</v>
      </c>
      <c r="E5215" s="22">
        <v>0</v>
      </c>
      <c r="F5215" s="30">
        <v>0</v>
      </c>
      <c r="G5215" s="17">
        <v>0</v>
      </c>
      <c r="H5215" s="17">
        <f t="shared" si="162"/>
        <v>0</v>
      </c>
      <c r="I5215" s="17">
        <f t="shared" si="163"/>
        <v>0</v>
      </c>
      <c r="J5215" s="13" t="s">
        <v>5384</v>
      </c>
      <c r="K5215" s="37" t="str">
        <f>VLOOKUP(Tabela14[[#This Row],[CÓDIGO]],[1]fornnecedor!$A:$G,7,0)</f>
        <v>ESMALTES</v>
      </c>
    </row>
    <row r="5216" spans="1:11" x14ac:dyDescent="0.3">
      <c r="A5216" s="15">
        <v>86163</v>
      </c>
      <c r="B5216" s="15" t="str">
        <f>VLOOKUP(Tabela14[[#This Row],[CÓDIGO]],[1]fornnecedor!$A:$E,5,0)</f>
        <v>AKZO NOBEL LTDA DECOR</v>
      </c>
      <c r="C5216" s="16" t="s">
        <v>1585</v>
      </c>
      <c r="D5216" s="16" t="s">
        <v>543</v>
      </c>
      <c r="E5216" s="22">
        <v>0</v>
      </c>
      <c r="F5216" s="30">
        <v>0</v>
      </c>
      <c r="G5216" s="17">
        <v>0</v>
      </c>
      <c r="H5216" s="17">
        <f t="shared" si="162"/>
        <v>0</v>
      </c>
      <c r="I5216" s="17">
        <f t="shared" si="163"/>
        <v>0</v>
      </c>
      <c r="J5216" s="13" t="s">
        <v>5384</v>
      </c>
      <c r="K5216" s="37" t="str">
        <f>VLOOKUP(Tabela14[[#This Row],[CÓDIGO]],[1]fornnecedor!$A:$G,7,0)</f>
        <v>ESMALTES</v>
      </c>
    </row>
    <row r="5217" spans="1:11" x14ac:dyDescent="0.3">
      <c r="A5217" s="15">
        <v>86164</v>
      </c>
      <c r="B5217" s="15" t="str">
        <f>VLOOKUP(Tabela14[[#This Row],[CÓDIGO]],[1]fornnecedor!$A:$E,5,0)</f>
        <v>AKZO NOBEL LTDA DECOR</v>
      </c>
      <c r="C5217" s="16" t="s">
        <v>1586</v>
      </c>
      <c r="D5217" s="16" t="s">
        <v>543</v>
      </c>
      <c r="E5217" s="22">
        <v>0</v>
      </c>
      <c r="F5217" s="30">
        <v>0</v>
      </c>
      <c r="G5217" s="17">
        <v>0</v>
      </c>
      <c r="H5217" s="17">
        <f t="shared" si="162"/>
        <v>0</v>
      </c>
      <c r="I5217" s="17">
        <f t="shared" si="163"/>
        <v>0</v>
      </c>
      <c r="J5217" s="13" t="s">
        <v>5384</v>
      </c>
      <c r="K5217" s="37" t="str">
        <f>VLOOKUP(Tabela14[[#This Row],[CÓDIGO]],[1]fornnecedor!$A:$G,7,0)</f>
        <v>ESMALTES</v>
      </c>
    </row>
    <row r="5218" spans="1:11" x14ac:dyDescent="0.3">
      <c r="A5218" s="15">
        <v>85902</v>
      </c>
      <c r="B5218" s="15" t="str">
        <f>VLOOKUP(Tabela14[[#This Row],[CÓDIGO]],[1]fornnecedor!$A:$E,5,0)</f>
        <v>AKZO NOBEL LTDA DECOR</v>
      </c>
      <c r="C5218" s="16" t="s">
        <v>1587</v>
      </c>
      <c r="D5218" s="16" t="s">
        <v>543</v>
      </c>
      <c r="E5218" s="22">
        <v>0</v>
      </c>
      <c r="F5218" s="30">
        <v>0</v>
      </c>
      <c r="G5218" s="17">
        <v>0</v>
      </c>
      <c r="H5218" s="17">
        <f t="shared" si="162"/>
        <v>0</v>
      </c>
      <c r="I5218" s="17">
        <f t="shared" si="163"/>
        <v>0</v>
      </c>
      <c r="J5218" s="13" t="s">
        <v>5384</v>
      </c>
      <c r="K5218" s="37" t="str">
        <f>VLOOKUP(Tabela14[[#This Row],[CÓDIGO]],[1]fornnecedor!$A:$G,7,0)</f>
        <v>ESMALTES</v>
      </c>
    </row>
    <row r="5219" spans="1:11" x14ac:dyDescent="0.3">
      <c r="A5219" s="15">
        <v>85903</v>
      </c>
      <c r="B5219" s="15" t="str">
        <f>VLOOKUP(Tabela14[[#This Row],[CÓDIGO]],[1]fornnecedor!$A:$E,5,0)</f>
        <v>AKZO NOBEL LTDA DECOR</v>
      </c>
      <c r="C5219" s="16" t="s">
        <v>1588</v>
      </c>
      <c r="D5219" s="16" t="s">
        <v>543</v>
      </c>
      <c r="E5219" s="22">
        <v>0</v>
      </c>
      <c r="F5219" s="30">
        <v>0</v>
      </c>
      <c r="G5219" s="17">
        <v>0</v>
      </c>
      <c r="H5219" s="17">
        <f t="shared" si="162"/>
        <v>0</v>
      </c>
      <c r="I5219" s="17">
        <f t="shared" si="163"/>
        <v>0</v>
      </c>
      <c r="J5219" s="13" t="s">
        <v>5384</v>
      </c>
      <c r="K5219" s="37" t="str">
        <f>VLOOKUP(Tabela14[[#This Row],[CÓDIGO]],[1]fornnecedor!$A:$G,7,0)</f>
        <v>ESMALTES</v>
      </c>
    </row>
    <row r="5220" spans="1:11" x14ac:dyDescent="0.3">
      <c r="A5220" s="15">
        <v>85900</v>
      </c>
      <c r="B5220" s="15" t="str">
        <f>VLOOKUP(Tabela14[[#This Row],[CÓDIGO]],[1]fornnecedor!$A:$E,5,0)</f>
        <v>AKZO NOBEL LTDA DECOR</v>
      </c>
      <c r="C5220" s="16" t="s">
        <v>1589</v>
      </c>
      <c r="D5220" s="16" t="s">
        <v>543</v>
      </c>
      <c r="E5220" s="22">
        <v>0</v>
      </c>
      <c r="F5220" s="30">
        <v>0</v>
      </c>
      <c r="G5220" s="17">
        <v>0</v>
      </c>
      <c r="H5220" s="17">
        <f t="shared" si="162"/>
        <v>0</v>
      </c>
      <c r="I5220" s="17">
        <f t="shared" si="163"/>
        <v>0</v>
      </c>
      <c r="J5220" s="13" t="s">
        <v>5384</v>
      </c>
      <c r="K5220" s="37" t="str">
        <f>VLOOKUP(Tabela14[[#This Row],[CÓDIGO]],[1]fornnecedor!$A:$G,7,0)</f>
        <v>ESMALTES</v>
      </c>
    </row>
    <row r="5221" spans="1:11" x14ac:dyDescent="0.3">
      <c r="A5221" s="15">
        <v>85901</v>
      </c>
      <c r="B5221" s="15" t="str">
        <f>VLOOKUP(Tabela14[[#This Row],[CÓDIGO]],[1]fornnecedor!$A:$E,5,0)</f>
        <v>AKZO NOBEL LTDA DECOR</v>
      </c>
      <c r="C5221" s="16" t="s">
        <v>1590</v>
      </c>
      <c r="D5221" s="16" t="s">
        <v>543</v>
      </c>
      <c r="E5221" s="22">
        <v>0</v>
      </c>
      <c r="F5221" s="30">
        <v>0</v>
      </c>
      <c r="G5221" s="17">
        <v>0</v>
      </c>
      <c r="H5221" s="17">
        <f t="shared" si="162"/>
        <v>0</v>
      </c>
      <c r="I5221" s="17">
        <f t="shared" si="163"/>
        <v>0</v>
      </c>
      <c r="J5221" s="13" t="s">
        <v>5384</v>
      </c>
      <c r="K5221" s="37" t="str">
        <f>VLOOKUP(Tabela14[[#This Row],[CÓDIGO]],[1]fornnecedor!$A:$G,7,0)</f>
        <v>ESMALTES</v>
      </c>
    </row>
    <row r="5222" spans="1:11" x14ac:dyDescent="0.3">
      <c r="A5222" s="15">
        <v>86095</v>
      </c>
      <c r="B5222" s="15" t="str">
        <f>VLOOKUP(Tabela14[[#This Row],[CÓDIGO]],[1]fornnecedor!$A:$E,5,0)</f>
        <v>AKZO NOBEL LTDA DECOR</v>
      </c>
      <c r="C5222" s="16" t="s">
        <v>1591</v>
      </c>
      <c r="D5222" s="16" t="s">
        <v>543</v>
      </c>
      <c r="E5222" s="22">
        <v>0</v>
      </c>
      <c r="F5222" s="30">
        <v>0</v>
      </c>
      <c r="G5222" s="17">
        <v>0</v>
      </c>
      <c r="H5222" s="17">
        <f t="shared" si="162"/>
        <v>0</v>
      </c>
      <c r="I5222" s="17">
        <f t="shared" si="163"/>
        <v>0</v>
      </c>
      <c r="J5222" s="13" t="s">
        <v>5384</v>
      </c>
      <c r="K5222" s="37" t="str">
        <f>VLOOKUP(Tabela14[[#This Row],[CÓDIGO]],[1]fornnecedor!$A:$G,7,0)</f>
        <v>LINHA MOVELEIRA</v>
      </c>
    </row>
    <row r="5223" spans="1:11" x14ac:dyDescent="0.3">
      <c r="A5223" s="15">
        <v>86708</v>
      </c>
      <c r="B5223" s="15" t="str">
        <f>VLOOKUP(Tabela14[[#This Row],[CÓDIGO]],[1]fornnecedor!$A:$E,5,0)</f>
        <v>AKZO NOBEL LTDA DECOR</v>
      </c>
      <c r="C5223" s="16" t="s">
        <v>1592</v>
      </c>
      <c r="D5223" s="16" t="s">
        <v>543</v>
      </c>
      <c r="E5223" s="22">
        <v>0</v>
      </c>
      <c r="F5223" s="30">
        <v>0</v>
      </c>
      <c r="G5223" s="17">
        <v>0</v>
      </c>
      <c r="H5223" s="17">
        <f t="shared" si="162"/>
        <v>0</v>
      </c>
      <c r="I5223" s="17">
        <f t="shared" si="163"/>
        <v>0</v>
      </c>
      <c r="J5223" s="13" t="s">
        <v>5384</v>
      </c>
      <c r="K5223" s="37" t="str">
        <f>VLOOKUP(Tabela14[[#This Row],[CÓDIGO]],[1]fornnecedor!$A:$G,7,0)</f>
        <v>LINHA MOVELEIRA</v>
      </c>
    </row>
    <row r="5224" spans="1:11" x14ac:dyDescent="0.3">
      <c r="A5224" s="15">
        <v>86701</v>
      </c>
      <c r="B5224" s="15" t="str">
        <f>VLOOKUP(Tabela14[[#This Row],[CÓDIGO]],[1]fornnecedor!$A:$E,5,0)</f>
        <v>AKZO NOBEL LTDA DECOR</v>
      </c>
      <c r="C5224" s="16" t="s">
        <v>1593</v>
      </c>
      <c r="D5224" s="16" t="s">
        <v>543</v>
      </c>
      <c r="E5224" s="22">
        <v>0</v>
      </c>
      <c r="F5224" s="30">
        <v>0</v>
      </c>
      <c r="G5224" s="17">
        <v>0</v>
      </c>
      <c r="H5224" s="17">
        <f t="shared" si="162"/>
        <v>0</v>
      </c>
      <c r="I5224" s="17">
        <f t="shared" si="163"/>
        <v>0</v>
      </c>
      <c r="J5224" s="13" t="s">
        <v>5384</v>
      </c>
      <c r="K5224" s="37" t="str">
        <f>VLOOKUP(Tabela14[[#This Row],[CÓDIGO]],[1]fornnecedor!$A:$G,7,0)</f>
        <v>ESMALTES</v>
      </c>
    </row>
    <row r="5225" spans="1:11" x14ac:dyDescent="0.3">
      <c r="A5225" s="15">
        <v>86666</v>
      </c>
      <c r="B5225" s="15" t="str">
        <f>VLOOKUP(Tabela14[[#This Row],[CÓDIGO]],[1]fornnecedor!$A:$E,5,0)</f>
        <v>AKZO NOBEL LTDA DECOR</v>
      </c>
      <c r="C5225" s="16" t="s">
        <v>1594</v>
      </c>
      <c r="D5225" s="16" t="s">
        <v>543</v>
      </c>
      <c r="E5225" s="22">
        <v>0</v>
      </c>
      <c r="F5225" s="30">
        <v>0</v>
      </c>
      <c r="G5225" s="17">
        <v>0</v>
      </c>
      <c r="H5225" s="17">
        <f t="shared" si="162"/>
        <v>0</v>
      </c>
      <c r="I5225" s="17">
        <f t="shared" si="163"/>
        <v>0</v>
      </c>
      <c r="J5225" s="13" t="s">
        <v>5384</v>
      </c>
      <c r="K5225" s="37" t="str">
        <f>VLOOKUP(Tabela14[[#This Row],[CÓDIGO]],[1]fornnecedor!$A:$G,7,0)</f>
        <v>ESMALTES</v>
      </c>
    </row>
    <row r="5226" spans="1:11" x14ac:dyDescent="0.3">
      <c r="A5226" s="15">
        <v>86665</v>
      </c>
      <c r="B5226" s="15" t="str">
        <f>VLOOKUP(Tabela14[[#This Row],[CÓDIGO]],[1]fornnecedor!$A:$E,5,0)</f>
        <v>AKZO NOBEL LTDA DECOR</v>
      </c>
      <c r="C5226" s="16" t="s">
        <v>1595</v>
      </c>
      <c r="D5226" s="16" t="s">
        <v>543</v>
      </c>
      <c r="E5226" s="22">
        <v>0</v>
      </c>
      <c r="F5226" s="30">
        <v>0</v>
      </c>
      <c r="G5226" s="17">
        <v>0</v>
      </c>
      <c r="H5226" s="17">
        <f t="shared" si="162"/>
        <v>0</v>
      </c>
      <c r="I5226" s="17">
        <f t="shared" si="163"/>
        <v>0</v>
      </c>
      <c r="J5226" s="13" t="s">
        <v>5384</v>
      </c>
      <c r="K5226" s="37" t="str">
        <f>VLOOKUP(Tabela14[[#This Row],[CÓDIGO]],[1]fornnecedor!$A:$G,7,0)</f>
        <v>ESMALTES</v>
      </c>
    </row>
    <row r="5227" spans="1:11" x14ac:dyDescent="0.3">
      <c r="A5227" s="15">
        <v>86673</v>
      </c>
      <c r="B5227" s="15" t="str">
        <f>VLOOKUP(Tabela14[[#This Row],[CÓDIGO]],[1]fornnecedor!$A:$E,5,0)</f>
        <v>AKZO NOBEL LTDA DECOR</v>
      </c>
      <c r="C5227" s="16" t="s">
        <v>1596</v>
      </c>
      <c r="D5227" s="16" t="s">
        <v>543</v>
      </c>
      <c r="E5227" s="22">
        <v>0</v>
      </c>
      <c r="F5227" s="30">
        <v>0</v>
      </c>
      <c r="G5227" s="17">
        <v>0</v>
      </c>
      <c r="H5227" s="17">
        <f t="shared" si="162"/>
        <v>0</v>
      </c>
      <c r="I5227" s="17">
        <f t="shared" si="163"/>
        <v>0</v>
      </c>
      <c r="J5227" s="13" t="s">
        <v>5384</v>
      </c>
      <c r="K5227" s="37" t="str">
        <f>VLOOKUP(Tabela14[[#This Row],[CÓDIGO]],[1]fornnecedor!$A:$G,7,0)</f>
        <v>ESMALTES</v>
      </c>
    </row>
    <row r="5228" spans="1:11" x14ac:dyDescent="0.3">
      <c r="A5228" s="15">
        <v>86698</v>
      </c>
      <c r="B5228" s="15" t="str">
        <f>VLOOKUP(Tabela14[[#This Row],[CÓDIGO]],[1]fornnecedor!$A:$E,5,0)</f>
        <v>AKZO NOBEL LTDA DECOR</v>
      </c>
      <c r="C5228" s="16" t="s">
        <v>1597</v>
      </c>
      <c r="D5228" s="16" t="s">
        <v>543</v>
      </c>
      <c r="E5228" s="22">
        <v>0</v>
      </c>
      <c r="F5228" s="30">
        <v>0</v>
      </c>
      <c r="G5228" s="17">
        <v>0</v>
      </c>
      <c r="H5228" s="17">
        <f t="shared" si="162"/>
        <v>0</v>
      </c>
      <c r="I5228" s="17">
        <f t="shared" si="163"/>
        <v>0</v>
      </c>
      <c r="J5228" s="13" t="s">
        <v>5384</v>
      </c>
      <c r="K5228" s="37" t="str">
        <f>VLOOKUP(Tabela14[[#This Row],[CÓDIGO]],[1]fornnecedor!$A:$G,7,0)</f>
        <v>ESMALTES</v>
      </c>
    </row>
    <row r="5229" spans="1:11" x14ac:dyDescent="0.3">
      <c r="A5229" s="15">
        <v>86699</v>
      </c>
      <c r="B5229" s="15" t="str">
        <f>VLOOKUP(Tabela14[[#This Row],[CÓDIGO]],[1]fornnecedor!$A:$E,5,0)</f>
        <v>AKZO NOBEL LTDA DECOR</v>
      </c>
      <c r="C5229" s="16" t="s">
        <v>1598</v>
      </c>
      <c r="D5229" s="16" t="s">
        <v>543</v>
      </c>
      <c r="E5229" s="22">
        <v>0</v>
      </c>
      <c r="F5229" s="30">
        <v>0</v>
      </c>
      <c r="G5229" s="17">
        <v>0</v>
      </c>
      <c r="H5229" s="17">
        <f t="shared" si="162"/>
        <v>0</v>
      </c>
      <c r="I5229" s="17">
        <f t="shared" si="163"/>
        <v>0</v>
      </c>
      <c r="J5229" s="13" t="s">
        <v>5384</v>
      </c>
      <c r="K5229" s="37" t="str">
        <f>VLOOKUP(Tabela14[[#This Row],[CÓDIGO]],[1]fornnecedor!$A:$G,7,0)</f>
        <v>ESMALTES</v>
      </c>
    </row>
    <row r="5230" spans="1:11" x14ac:dyDescent="0.3">
      <c r="A5230" s="15">
        <v>86669</v>
      </c>
      <c r="B5230" s="15" t="str">
        <f>VLOOKUP(Tabela14[[#This Row],[CÓDIGO]],[1]fornnecedor!$A:$E,5,0)</f>
        <v>AKZO NOBEL LTDA DECOR</v>
      </c>
      <c r="C5230" s="16" t="s">
        <v>1599</v>
      </c>
      <c r="D5230" s="16" t="s">
        <v>543</v>
      </c>
      <c r="E5230" s="22">
        <v>0</v>
      </c>
      <c r="F5230" s="30">
        <v>0</v>
      </c>
      <c r="G5230" s="17">
        <v>0</v>
      </c>
      <c r="H5230" s="17">
        <f t="shared" si="162"/>
        <v>0</v>
      </c>
      <c r="I5230" s="17">
        <f t="shared" si="163"/>
        <v>0</v>
      </c>
      <c r="J5230" s="13" t="s">
        <v>5384</v>
      </c>
      <c r="K5230" s="37" t="str">
        <f>VLOOKUP(Tabela14[[#This Row],[CÓDIGO]],[1]fornnecedor!$A:$G,7,0)</f>
        <v>ESMALTES</v>
      </c>
    </row>
    <row r="5231" spans="1:11" x14ac:dyDescent="0.3">
      <c r="A5231" s="15">
        <v>86683</v>
      </c>
      <c r="B5231" s="15" t="str">
        <f>VLOOKUP(Tabela14[[#This Row],[CÓDIGO]],[1]fornnecedor!$A:$E,5,0)</f>
        <v>AKZO NOBEL LTDA DECOR</v>
      </c>
      <c r="C5231" s="16" t="s">
        <v>1600</v>
      </c>
      <c r="D5231" s="16" t="s">
        <v>543</v>
      </c>
      <c r="E5231" s="22">
        <v>0</v>
      </c>
      <c r="F5231" s="30">
        <v>0</v>
      </c>
      <c r="G5231" s="17">
        <v>0</v>
      </c>
      <c r="H5231" s="17">
        <f t="shared" si="162"/>
        <v>0</v>
      </c>
      <c r="I5231" s="17">
        <f t="shared" si="163"/>
        <v>0</v>
      </c>
      <c r="J5231" s="13" t="s">
        <v>5384</v>
      </c>
      <c r="K5231" s="37" t="str">
        <f>VLOOKUP(Tabela14[[#This Row],[CÓDIGO]],[1]fornnecedor!$A:$G,7,0)</f>
        <v>ESMALTES</v>
      </c>
    </row>
    <row r="5232" spans="1:11" x14ac:dyDescent="0.3">
      <c r="A5232" s="15">
        <v>86670</v>
      </c>
      <c r="B5232" s="15" t="str">
        <f>VLOOKUP(Tabela14[[#This Row],[CÓDIGO]],[1]fornnecedor!$A:$E,5,0)</f>
        <v>AKZO NOBEL LTDA DECOR</v>
      </c>
      <c r="C5232" s="16" t="s">
        <v>1601</v>
      </c>
      <c r="D5232" s="16" t="s">
        <v>543</v>
      </c>
      <c r="E5232" s="22">
        <v>0</v>
      </c>
      <c r="F5232" s="30">
        <v>0</v>
      </c>
      <c r="G5232" s="17">
        <v>0</v>
      </c>
      <c r="H5232" s="17">
        <f t="shared" si="162"/>
        <v>0</v>
      </c>
      <c r="I5232" s="17">
        <f t="shared" si="163"/>
        <v>0</v>
      </c>
      <c r="J5232" s="13" t="s">
        <v>5384</v>
      </c>
      <c r="K5232" s="37" t="str">
        <f>VLOOKUP(Tabela14[[#This Row],[CÓDIGO]],[1]fornnecedor!$A:$G,7,0)</f>
        <v>ESMALTES</v>
      </c>
    </row>
    <row r="5233" spans="1:11" x14ac:dyDescent="0.3">
      <c r="A5233" s="15">
        <v>86684</v>
      </c>
      <c r="B5233" s="15" t="str">
        <f>VLOOKUP(Tabela14[[#This Row],[CÓDIGO]],[1]fornnecedor!$A:$E,5,0)</f>
        <v>AKZO NOBEL LTDA DECOR</v>
      </c>
      <c r="C5233" s="16" t="s">
        <v>1602</v>
      </c>
      <c r="D5233" s="16" t="s">
        <v>543</v>
      </c>
      <c r="E5233" s="22">
        <v>0</v>
      </c>
      <c r="F5233" s="30">
        <v>0</v>
      </c>
      <c r="G5233" s="17">
        <v>0</v>
      </c>
      <c r="H5233" s="17">
        <f t="shared" si="162"/>
        <v>0</v>
      </c>
      <c r="I5233" s="17">
        <f t="shared" si="163"/>
        <v>0</v>
      </c>
      <c r="J5233" s="13" t="s">
        <v>5384</v>
      </c>
      <c r="K5233" s="37" t="str">
        <f>VLOOKUP(Tabela14[[#This Row],[CÓDIGO]],[1]fornnecedor!$A:$G,7,0)</f>
        <v>ESMALTES</v>
      </c>
    </row>
    <row r="5234" spans="1:11" x14ac:dyDescent="0.3">
      <c r="A5234" s="15">
        <v>86685</v>
      </c>
      <c r="B5234" s="15" t="str">
        <f>VLOOKUP(Tabela14[[#This Row],[CÓDIGO]],[1]fornnecedor!$A:$E,5,0)</f>
        <v>AKZO NOBEL LTDA DECOR</v>
      </c>
      <c r="C5234" s="16" t="s">
        <v>1603</v>
      </c>
      <c r="D5234" s="16" t="s">
        <v>543</v>
      </c>
      <c r="E5234" s="22">
        <v>0</v>
      </c>
      <c r="F5234" s="30">
        <v>0</v>
      </c>
      <c r="G5234" s="17">
        <v>0</v>
      </c>
      <c r="H5234" s="17">
        <f t="shared" si="162"/>
        <v>0</v>
      </c>
      <c r="I5234" s="17">
        <f t="shared" si="163"/>
        <v>0</v>
      </c>
      <c r="J5234" s="13" t="s">
        <v>5384</v>
      </c>
      <c r="K5234" s="37" t="str">
        <f>VLOOKUP(Tabela14[[#This Row],[CÓDIGO]],[1]fornnecedor!$A:$G,7,0)</f>
        <v>ESMALTES</v>
      </c>
    </row>
    <row r="5235" spans="1:11" x14ac:dyDescent="0.3">
      <c r="A5235" s="15">
        <v>86668</v>
      </c>
      <c r="B5235" s="15" t="str">
        <f>VLOOKUP(Tabela14[[#This Row],[CÓDIGO]],[1]fornnecedor!$A:$E,5,0)</f>
        <v>AKZO NOBEL LTDA DECOR</v>
      </c>
      <c r="C5235" s="16" t="s">
        <v>1604</v>
      </c>
      <c r="D5235" s="16" t="s">
        <v>543</v>
      </c>
      <c r="E5235" s="22">
        <v>0</v>
      </c>
      <c r="F5235" s="30">
        <v>0</v>
      </c>
      <c r="G5235" s="17">
        <v>0</v>
      </c>
      <c r="H5235" s="17">
        <f t="shared" si="162"/>
        <v>0</v>
      </c>
      <c r="I5235" s="17">
        <f t="shared" si="163"/>
        <v>0</v>
      </c>
      <c r="J5235" s="13" t="s">
        <v>5384</v>
      </c>
      <c r="K5235" s="37" t="str">
        <f>VLOOKUP(Tabela14[[#This Row],[CÓDIGO]],[1]fornnecedor!$A:$G,7,0)</f>
        <v>ESMALTES</v>
      </c>
    </row>
    <row r="5236" spans="1:11" x14ac:dyDescent="0.3">
      <c r="A5236" s="15">
        <v>86693</v>
      </c>
      <c r="B5236" s="15" t="str">
        <f>VLOOKUP(Tabela14[[#This Row],[CÓDIGO]],[1]fornnecedor!$A:$E,5,0)</f>
        <v>AKZO NOBEL LTDA DECOR</v>
      </c>
      <c r="C5236" s="16" t="s">
        <v>1605</v>
      </c>
      <c r="D5236" s="16" t="s">
        <v>543</v>
      </c>
      <c r="E5236" s="22">
        <v>0</v>
      </c>
      <c r="F5236" s="30">
        <v>0</v>
      </c>
      <c r="G5236" s="17">
        <v>0</v>
      </c>
      <c r="H5236" s="17">
        <f t="shared" si="162"/>
        <v>0</v>
      </c>
      <c r="I5236" s="17">
        <f t="shared" si="163"/>
        <v>0</v>
      </c>
      <c r="J5236" s="13" t="s">
        <v>5384</v>
      </c>
      <c r="K5236" s="37" t="str">
        <f>VLOOKUP(Tabela14[[#This Row],[CÓDIGO]],[1]fornnecedor!$A:$G,7,0)</f>
        <v>ESMALTES</v>
      </c>
    </row>
    <row r="5237" spans="1:11" x14ac:dyDescent="0.3">
      <c r="A5237" s="15">
        <v>86689</v>
      </c>
      <c r="B5237" s="15" t="str">
        <f>VLOOKUP(Tabela14[[#This Row],[CÓDIGO]],[1]fornnecedor!$A:$E,5,0)</f>
        <v>AKZO NOBEL LTDA DECOR</v>
      </c>
      <c r="C5237" s="16" t="s">
        <v>1606</v>
      </c>
      <c r="D5237" s="16" t="s">
        <v>543</v>
      </c>
      <c r="E5237" s="22">
        <v>0</v>
      </c>
      <c r="F5237" s="30">
        <v>0</v>
      </c>
      <c r="G5237" s="17">
        <v>0</v>
      </c>
      <c r="H5237" s="17">
        <f t="shared" si="162"/>
        <v>0</v>
      </c>
      <c r="I5237" s="17">
        <f t="shared" si="163"/>
        <v>0</v>
      </c>
      <c r="J5237" s="13" t="s">
        <v>5384</v>
      </c>
      <c r="K5237" s="37" t="str">
        <f>VLOOKUP(Tabela14[[#This Row],[CÓDIGO]],[1]fornnecedor!$A:$G,7,0)</f>
        <v>ESMALTES</v>
      </c>
    </row>
    <row r="5238" spans="1:11" x14ac:dyDescent="0.3">
      <c r="A5238" s="15">
        <v>86692</v>
      </c>
      <c r="B5238" s="15" t="str">
        <f>VLOOKUP(Tabela14[[#This Row],[CÓDIGO]],[1]fornnecedor!$A:$E,5,0)</f>
        <v>AKZO NOBEL LTDA DECOR</v>
      </c>
      <c r="C5238" s="16" t="s">
        <v>1607</v>
      </c>
      <c r="D5238" s="16" t="s">
        <v>543</v>
      </c>
      <c r="E5238" s="22">
        <v>0</v>
      </c>
      <c r="F5238" s="30">
        <v>0</v>
      </c>
      <c r="G5238" s="17">
        <v>0</v>
      </c>
      <c r="H5238" s="17">
        <f t="shared" si="162"/>
        <v>0</v>
      </c>
      <c r="I5238" s="17">
        <f t="shared" si="163"/>
        <v>0</v>
      </c>
      <c r="J5238" s="13" t="s">
        <v>5384</v>
      </c>
      <c r="K5238" s="37" t="str">
        <f>VLOOKUP(Tabela14[[#This Row],[CÓDIGO]],[1]fornnecedor!$A:$G,7,0)</f>
        <v>ESMALTES</v>
      </c>
    </row>
    <row r="5239" spans="1:11" x14ac:dyDescent="0.3">
      <c r="A5239" s="15">
        <v>86694</v>
      </c>
      <c r="B5239" s="15" t="str">
        <f>VLOOKUP(Tabela14[[#This Row],[CÓDIGO]],[1]fornnecedor!$A:$E,5,0)</f>
        <v>AKZO NOBEL LTDA DECOR</v>
      </c>
      <c r="C5239" s="16" t="s">
        <v>1608</v>
      </c>
      <c r="D5239" s="16" t="s">
        <v>543</v>
      </c>
      <c r="E5239" s="22">
        <v>0</v>
      </c>
      <c r="F5239" s="30">
        <v>0</v>
      </c>
      <c r="G5239" s="17">
        <v>0</v>
      </c>
      <c r="H5239" s="17">
        <f t="shared" si="162"/>
        <v>0</v>
      </c>
      <c r="I5239" s="17">
        <f t="shared" si="163"/>
        <v>0</v>
      </c>
      <c r="J5239" s="13" t="s">
        <v>5384</v>
      </c>
      <c r="K5239" s="37" t="str">
        <f>VLOOKUP(Tabela14[[#This Row],[CÓDIGO]],[1]fornnecedor!$A:$G,7,0)</f>
        <v>ESMALTES</v>
      </c>
    </row>
    <row r="5240" spans="1:11" x14ac:dyDescent="0.3">
      <c r="A5240" s="15">
        <v>86696</v>
      </c>
      <c r="B5240" s="15" t="str">
        <f>VLOOKUP(Tabela14[[#This Row],[CÓDIGO]],[1]fornnecedor!$A:$E,5,0)</f>
        <v>AKZO NOBEL LTDA DECOR</v>
      </c>
      <c r="C5240" s="16" t="s">
        <v>1609</v>
      </c>
      <c r="D5240" s="16" t="s">
        <v>543</v>
      </c>
      <c r="E5240" s="22">
        <v>0</v>
      </c>
      <c r="F5240" s="30">
        <v>0</v>
      </c>
      <c r="G5240" s="17">
        <v>0</v>
      </c>
      <c r="H5240" s="17">
        <f t="shared" si="162"/>
        <v>0</v>
      </c>
      <c r="I5240" s="17">
        <f t="shared" si="163"/>
        <v>0</v>
      </c>
      <c r="J5240" s="13" t="s">
        <v>5384</v>
      </c>
      <c r="K5240" s="37" t="str">
        <f>VLOOKUP(Tabela14[[#This Row],[CÓDIGO]],[1]fornnecedor!$A:$G,7,0)</f>
        <v>ESMALTES</v>
      </c>
    </row>
    <row r="5241" spans="1:11" x14ac:dyDescent="0.3">
      <c r="A5241" s="15">
        <v>86687</v>
      </c>
      <c r="B5241" s="15" t="str">
        <f>VLOOKUP(Tabela14[[#This Row],[CÓDIGO]],[1]fornnecedor!$A:$E,5,0)</f>
        <v>AKZO NOBEL LTDA DECOR</v>
      </c>
      <c r="C5241" s="16" t="s">
        <v>1610</v>
      </c>
      <c r="D5241" s="16" t="s">
        <v>543</v>
      </c>
      <c r="E5241" s="22">
        <v>0</v>
      </c>
      <c r="F5241" s="30">
        <v>0</v>
      </c>
      <c r="G5241" s="17">
        <v>0</v>
      </c>
      <c r="H5241" s="17">
        <f t="shared" si="162"/>
        <v>0</v>
      </c>
      <c r="I5241" s="17">
        <f t="shared" si="163"/>
        <v>0</v>
      </c>
      <c r="J5241" s="13" t="s">
        <v>5384</v>
      </c>
      <c r="K5241" s="37" t="str">
        <f>VLOOKUP(Tabela14[[#This Row],[CÓDIGO]],[1]fornnecedor!$A:$G,7,0)</f>
        <v>ESMALTES</v>
      </c>
    </row>
    <row r="5242" spans="1:11" x14ac:dyDescent="0.3">
      <c r="A5242" s="15">
        <v>86691</v>
      </c>
      <c r="B5242" s="15" t="str">
        <f>VLOOKUP(Tabela14[[#This Row],[CÓDIGO]],[1]fornnecedor!$A:$E,5,0)</f>
        <v>AKZO NOBEL LTDA DECOR</v>
      </c>
      <c r="C5242" s="16" t="s">
        <v>1611</v>
      </c>
      <c r="D5242" s="16" t="s">
        <v>543</v>
      </c>
      <c r="E5242" s="22">
        <v>0</v>
      </c>
      <c r="F5242" s="30">
        <v>0</v>
      </c>
      <c r="G5242" s="17">
        <v>0</v>
      </c>
      <c r="H5242" s="17">
        <f t="shared" si="162"/>
        <v>0</v>
      </c>
      <c r="I5242" s="17">
        <f t="shared" si="163"/>
        <v>0</v>
      </c>
      <c r="J5242" s="13" t="s">
        <v>5384</v>
      </c>
      <c r="K5242" s="37" t="str">
        <f>VLOOKUP(Tabela14[[#This Row],[CÓDIGO]],[1]fornnecedor!$A:$G,7,0)</f>
        <v>ESMALTES</v>
      </c>
    </row>
    <row r="5243" spans="1:11" x14ac:dyDescent="0.3">
      <c r="A5243" s="15">
        <v>86676</v>
      </c>
      <c r="B5243" s="15" t="str">
        <f>VLOOKUP(Tabela14[[#This Row],[CÓDIGO]],[1]fornnecedor!$A:$E,5,0)</f>
        <v>AKZO NOBEL LTDA DECOR</v>
      </c>
      <c r="C5243" s="16" t="s">
        <v>1612</v>
      </c>
      <c r="D5243" s="16" t="s">
        <v>543</v>
      </c>
      <c r="E5243" s="22">
        <v>0</v>
      </c>
      <c r="F5243" s="30">
        <v>0</v>
      </c>
      <c r="G5243" s="17">
        <v>0</v>
      </c>
      <c r="H5243" s="17">
        <f t="shared" si="162"/>
        <v>0</v>
      </c>
      <c r="I5243" s="17">
        <f t="shared" si="163"/>
        <v>0</v>
      </c>
      <c r="J5243" s="13" t="s">
        <v>5384</v>
      </c>
      <c r="K5243" s="37" t="str">
        <f>VLOOKUP(Tabela14[[#This Row],[CÓDIGO]],[1]fornnecedor!$A:$G,7,0)</f>
        <v>ESMALTES</v>
      </c>
    </row>
    <row r="5244" spans="1:11" x14ac:dyDescent="0.3">
      <c r="A5244" s="15">
        <v>86675</v>
      </c>
      <c r="B5244" s="15" t="str">
        <f>VLOOKUP(Tabela14[[#This Row],[CÓDIGO]],[1]fornnecedor!$A:$E,5,0)</f>
        <v>AKZO NOBEL LTDA DECOR</v>
      </c>
      <c r="C5244" s="16" t="s">
        <v>1613</v>
      </c>
      <c r="D5244" s="16" t="s">
        <v>543</v>
      </c>
      <c r="E5244" s="22">
        <v>0</v>
      </c>
      <c r="F5244" s="30">
        <v>0</v>
      </c>
      <c r="G5244" s="17">
        <v>0</v>
      </c>
      <c r="H5244" s="17">
        <f t="shared" si="162"/>
        <v>0</v>
      </c>
      <c r="I5244" s="17">
        <f t="shared" si="163"/>
        <v>0</v>
      </c>
      <c r="J5244" s="13" t="s">
        <v>5384</v>
      </c>
      <c r="K5244" s="37" t="str">
        <f>VLOOKUP(Tabela14[[#This Row],[CÓDIGO]],[1]fornnecedor!$A:$G,7,0)</f>
        <v>ESMALTES</v>
      </c>
    </row>
    <row r="5245" spans="1:11" x14ac:dyDescent="0.3">
      <c r="A5245" s="15">
        <v>86682</v>
      </c>
      <c r="B5245" s="15" t="str">
        <f>VLOOKUP(Tabela14[[#This Row],[CÓDIGO]],[1]fornnecedor!$A:$E,5,0)</f>
        <v>AKZO NOBEL LTDA DECOR</v>
      </c>
      <c r="C5245" s="16" t="s">
        <v>1614</v>
      </c>
      <c r="D5245" s="16" t="s">
        <v>543</v>
      </c>
      <c r="E5245" s="22">
        <v>0</v>
      </c>
      <c r="F5245" s="30">
        <v>0</v>
      </c>
      <c r="G5245" s="17">
        <v>0</v>
      </c>
      <c r="H5245" s="17">
        <f t="shared" ref="H5245:H5308" si="164">G5245*E5245</f>
        <v>0</v>
      </c>
      <c r="I5245" s="17">
        <f t="shared" ref="I5245:I5308" si="165">G5245*F5245</f>
        <v>0</v>
      </c>
      <c r="J5245" s="13" t="s">
        <v>5384</v>
      </c>
      <c r="K5245" s="37" t="str">
        <f>VLOOKUP(Tabela14[[#This Row],[CÓDIGO]],[1]fornnecedor!$A:$G,7,0)</f>
        <v>ESMALTES</v>
      </c>
    </row>
    <row r="5246" spans="1:11" x14ac:dyDescent="0.3">
      <c r="A5246" s="15">
        <v>86702</v>
      </c>
      <c r="B5246" s="15" t="str">
        <f>VLOOKUP(Tabela14[[#This Row],[CÓDIGO]],[1]fornnecedor!$A:$E,5,0)</f>
        <v>AKZO NOBEL LTDA DECOR</v>
      </c>
      <c r="C5246" s="16" t="s">
        <v>1615</v>
      </c>
      <c r="D5246" s="16" t="s">
        <v>543</v>
      </c>
      <c r="E5246" s="22">
        <v>0</v>
      </c>
      <c r="F5246" s="30">
        <v>0</v>
      </c>
      <c r="G5246" s="17">
        <v>0</v>
      </c>
      <c r="H5246" s="17">
        <f t="shared" si="164"/>
        <v>0</v>
      </c>
      <c r="I5246" s="17">
        <f t="shared" si="165"/>
        <v>0</v>
      </c>
      <c r="J5246" s="13" t="s">
        <v>5384</v>
      </c>
      <c r="K5246" s="37" t="str">
        <f>VLOOKUP(Tabela14[[#This Row],[CÓDIGO]],[1]fornnecedor!$A:$G,7,0)</f>
        <v>ESMALTES</v>
      </c>
    </row>
    <row r="5247" spans="1:11" x14ac:dyDescent="0.3">
      <c r="A5247" s="15">
        <v>86678</v>
      </c>
      <c r="B5247" s="15" t="str">
        <f>VLOOKUP(Tabela14[[#This Row],[CÓDIGO]],[1]fornnecedor!$A:$E,5,0)</f>
        <v>AKZO NOBEL LTDA DECOR</v>
      </c>
      <c r="C5247" s="16" t="s">
        <v>1616</v>
      </c>
      <c r="D5247" s="16" t="s">
        <v>543</v>
      </c>
      <c r="E5247" s="22">
        <v>0</v>
      </c>
      <c r="F5247" s="30">
        <v>0</v>
      </c>
      <c r="G5247" s="17">
        <v>0</v>
      </c>
      <c r="H5247" s="17">
        <f t="shared" si="164"/>
        <v>0</v>
      </c>
      <c r="I5247" s="17">
        <f t="shared" si="165"/>
        <v>0</v>
      </c>
      <c r="J5247" s="13" t="s">
        <v>5384</v>
      </c>
      <c r="K5247" s="37" t="str">
        <f>VLOOKUP(Tabela14[[#This Row],[CÓDIGO]],[1]fornnecedor!$A:$G,7,0)</f>
        <v>ESMALTES</v>
      </c>
    </row>
    <row r="5248" spans="1:11" x14ac:dyDescent="0.3">
      <c r="A5248" s="15">
        <v>86677</v>
      </c>
      <c r="B5248" s="15" t="str">
        <f>VLOOKUP(Tabela14[[#This Row],[CÓDIGO]],[1]fornnecedor!$A:$E,5,0)</f>
        <v>AKZO NOBEL LTDA DECOR</v>
      </c>
      <c r="C5248" s="16" t="s">
        <v>1617</v>
      </c>
      <c r="D5248" s="16" t="s">
        <v>543</v>
      </c>
      <c r="E5248" s="22">
        <v>0</v>
      </c>
      <c r="F5248" s="30">
        <v>0</v>
      </c>
      <c r="G5248" s="17">
        <v>0</v>
      </c>
      <c r="H5248" s="17">
        <f t="shared" si="164"/>
        <v>0</v>
      </c>
      <c r="I5248" s="17">
        <f t="shared" si="165"/>
        <v>0</v>
      </c>
      <c r="J5248" s="13" t="s">
        <v>5384</v>
      </c>
      <c r="K5248" s="37" t="str">
        <f>VLOOKUP(Tabela14[[#This Row],[CÓDIGO]],[1]fornnecedor!$A:$G,7,0)</f>
        <v>ESMALTES</v>
      </c>
    </row>
    <row r="5249" spans="1:11" x14ac:dyDescent="0.3">
      <c r="A5249" s="15">
        <v>86667</v>
      </c>
      <c r="B5249" s="15" t="str">
        <f>VLOOKUP(Tabela14[[#This Row],[CÓDIGO]],[1]fornnecedor!$A:$E,5,0)</f>
        <v>AKZO NOBEL LTDA DECOR</v>
      </c>
      <c r="C5249" s="16" t="s">
        <v>1618</v>
      </c>
      <c r="D5249" s="16" t="s">
        <v>543</v>
      </c>
      <c r="E5249" s="22">
        <v>0</v>
      </c>
      <c r="F5249" s="30">
        <v>0</v>
      </c>
      <c r="G5249" s="17">
        <v>0</v>
      </c>
      <c r="H5249" s="17">
        <f t="shared" si="164"/>
        <v>0</v>
      </c>
      <c r="I5249" s="17">
        <f t="shared" si="165"/>
        <v>0</v>
      </c>
      <c r="J5249" s="13" t="s">
        <v>5384</v>
      </c>
      <c r="K5249" s="37" t="str">
        <f>VLOOKUP(Tabela14[[#This Row],[CÓDIGO]],[1]fornnecedor!$A:$G,7,0)</f>
        <v>ESMALTES</v>
      </c>
    </row>
    <row r="5250" spans="1:11" x14ac:dyDescent="0.3">
      <c r="A5250" s="15">
        <v>86695</v>
      </c>
      <c r="B5250" s="15" t="str">
        <f>VLOOKUP(Tabela14[[#This Row],[CÓDIGO]],[1]fornnecedor!$A:$E,5,0)</f>
        <v>AKZO NOBEL LTDA DECOR</v>
      </c>
      <c r="C5250" s="16" t="s">
        <v>1619</v>
      </c>
      <c r="D5250" s="16" t="s">
        <v>543</v>
      </c>
      <c r="E5250" s="22">
        <v>0</v>
      </c>
      <c r="F5250" s="30">
        <v>0</v>
      </c>
      <c r="G5250" s="17">
        <v>0</v>
      </c>
      <c r="H5250" s="17">
        <f t="shared" si="164"/>
        <v>0</v>
      </c>
      <c r="I5250" s="17">
        <f t="shared" si="165"/>
        <v>0</v>
      </c>
      <c r="J5250" s="13" t="s">
        <v>5384</v>
      </c>
      <c r="K5250" s="37" t="str">
        <f>VLOOKUP(Tabela14[[#This Row],[CÓDIGO]],[1]fornnecedor!$A:$G,7,0)</f>
        <v>ESMALTES</v>
      </c>
    </row>
    <row r="5251" spans="1:11" x14ac:dyDescent="0.3">
      <c r="A5251" s="15">
        <v>86690</v>
      </c>
      <c r="B5251" s="15" t="str">
        <f>VLOOKUP(Tabela14[[#This Row],[CÓDIGO]],[1]fornnecedor!$A:$E,5,0)</f>
        <v>AKZO NOBEL LTDA DECOR</v>
      </c>
      <c r="C5251" s="16" t="s">
        <v>1620</v>
      </c>
      <c r="D5251" s="16" t="s">
        <v>543</v>
      </c>
      <c r="E5251" s="22">
        <v>0</v>
      </c>
      <c r="F5251" s="30">
        <v>0</v>
      </c>
      <c r="G5251" s="17">
        <v>0</v>
      </c>
      <c r="H5251" s="17">
        <f t="shared" si="164"/>
        <v>0</v>
      </c>
      <c r="I5251" s="17">
        <f t="shared" si="165"/>
        <v>0</v>
      </c>
      <c r="J5251" s="13" t="s">
        <v>5384</v>
      </c>
      <c r="K5251" s="37" t="str">
        <f>VLOOKUP(Tabela14[[#This Row],[CÓDIGO]],[1]fornnecedor!$A:$G,7,0)</f>
        <v>ESMALTES</v>
      </c>
    </row>
    <row r="5252" spans="1:11" x14ac:dyDescent="0.3">
      <c r="A5252" s="15">
        <v>86686</v>
      </c>
      <c r="B5252" s="15" t="str">
        <f>VLOOKUP(Tabela14[[#This Row],[CÓDIGO]],[1]fornnecedor!$A:$E,5,0)</f>
        <v>AKZO NOBEL LTDA DECOR</v>
      </c>
      <c r="C5252" s="16" t="s">
        <v>1621</v>
      </c>
      <c r="D5252" s="16" t="s">
        <v>543</v>
      </c>
      <c r="E5252" s="22">
        <v>0</v>
      </c>
      <c r="F5252" s="30">
        <v>0</v>
      </c>
      <c r="G5252" s="17">
        <v>0</v>
      </c>
      <c r="H5252" s="17">
        <f t="shared" si="164"/>
        <v>0</v>
      </c>
      <c r="I5252" s="17">
        <f t="shared" si="165"/>
        <v>0</v>
      </c>
      <c r="J5252" s="13" t="s">
        <v>5384</v>
      </c>
      <c r="K5252" s="37" t="str">
        <f>VLOOKUP(Tabela14[[#This Row],[CÓDIGO]],[1]fornnecedor!$A:$G,7,0)</f>
        <v>ESMALTES</v>
      </c>
    </row>
    <row r="5253" spans="1:11" x14ac:dyDescent="0.3">
      <c r="A5253" s="15">
        <v>86688</v>
      </c>
      <c r="B5253" s="15" t="str">
        <f>VLOOKUP(Tabela14[[#This Row],[CÓDIGO]],[1]fornnecedor!$A:$E,5,0)</f>
        <v>AKZO NOBEL LTDA DECOR</v>
      </c>
      <c r="C5253" s="16" t="s">
        <v>1622</v>
      </c>
      <c r="D5253" s="16" t="s">
        <v>543</v>
      </c>
      <c r="E5253" s="22">
        <v>0</v>
      </c>
      <c r="F5253" s="30">
        <v>0</v>
      </c>
      <c r="G5253" s="17">
        <v>0</v>
      </c>
      <c r="H5253" s="17">
        <f t="shared" si="164"/>
        <v>0</v>
      </c>
      <c r="I5253" s="17">
        <f t="shared" si="165"/>
        <v>0</v>
      </c>
      <c r="J5253" s="13" t="s">
        <v>5384</v>
      </c>
      <c r="K5253" s="37" t="str">
        <f>VLOOKUP(Tabela14[[#This Row],[CÓDIGO]],[1]fornnecedor!$A:$G,7,0)</f>
        <v>ESMALTES</v>
      </c>
    </row>
    <row r="5254" spans="1:11" x14ac:dyDescent="0.3">
      <c r="A5254" s="15">
        <v>86674</v>
      </c>
      <c r="B5254" s="15" t="str">
        <f>VLOOKUP(Tabela14[[#This Row],[CÓDIGO]],[1]fornnecedor!$A:$E,5,0)</f>
        <v>AKZO NOBEL LTDA DECOR</v>
      </c>
      <c r="C5254" s="16" t="s">
        <v>1623</v>
      </c>
      <c r="D5254" s="16" t="s">
        <v>543</v>
      </c>
      <c r="E5254" s="22">
        <v>0</v>
      </c>
      <c r="F5254" s="30">
        <v>0</v>
      </c>
      <c r="G5254" s="17">
        <v>0</v>
      </c>
      <c r="H5254" s="17">
        <f t="shared" si="164"/>
        <v>0</v>
      </c>
      <c r="I5254" s="17">
        <f t="shared" si="165"/>
        <v>0</v>
      </c>
      <c r="J5254" s="13" t="s">
        <v>5384</v>
      </c>
      <c r="K5254" s="37" t="str">
        <f>VLOOKUP(Tabela14[[#This Row],[CÓDIGO]],[1]fornnecedor!$A:$G,7,0)</f>
        <v>ESMALTES</v>
      </c>
    </row>
    <row r="5255" spans="1:11" x14ac:dyDescent="0.3">
      <c r="A5255" s="15">
        <v>86700</v>
      </c>
      <c r="B5255" s="15" t="str">
        <f>VLOOKUP(Tabela14[[#This Row],[CÓDIGO]],[1]fornnecedor!$A:$E,5,0)</f>
        <v>AKZO NOBEL LTDA DECOR</v>
      </c>
      <c r="C5255" s="16" t="s">
        <v>1624</v>
      </c>
      <c r="D5255" s="16" t="s">
        <v>543</v>
      </c>
      <c r="E5255" s="22">
        <v>0</v>
      </c>
      <c r="F5255" s="30">
        <v>0</v>
      </c>
      <c r="G5255" s="17">
        <v>0</v>
      </c>
      <c r="H5255" s="17">
        <f t="shared" si="164"/>
        <v>0</v>
      </c>
      <c r="I5255" s="17">
        <f t="shared" si="165"/>
        <v>0</v>
      </c>
      <c r="J5255" s="13" t="s">
        <v>5384</v>
      </c>
      <c r="K5255" s="37" t="str">
        <f>VLOOKUP(Tabela14[[#This Row],[CÓDIGO]],[1]fornnecedor!$A:$G,7,0)</f>
        <v>ESMALTES</v>
      </c>
    </row>
    <row r="5256" spans="1:11" x14ac:dyDescent="0.3">
      <c r="A5256" s="15">
        <v>86680</v>
      </c>
      <c r="B5256" s="15" t="str">
        <f>VLOOKUP(Tabela14[[#This Row],[CÓDIGO]],[1]fornnecedor!$A:$E,5,0)</f>
        <v>AKZO NOBEL LTDA DECOR</v>
      </c>
      <c r="C5256" s="16" t="s">
        <v>1625</v>
      </c>
      <c r="D5256" s="16" t="s">
        <v>543</v>
      </c>
      <c r="E5256" s="22">
        <v>0</v>
      </c>
      <c r="F5256" s="30">
        <v>0</v>
      </c>
      <c r="G5256" s="17">
        <v>0</v>
      </c>
      <c r="H5256" s="17">
        <f t="shared" si="164"/>
        <v>0</v>
      </c>
      <c r="I5256" s="17">
        <f t="shared" si="165"/>
        <v>0</v>
      </c>
      <c r="J5256" s="13" t="s">
        <v>5384</v>
      </c>
      <c r="K5256" s="37" t="str">
        <f>VLOOKUP(Tabela14[[#This Row],[CÓDIGO]],[1]fornnecedor!$A:$G,7,0)</f>
        <v>ESMALTES</v>
      </c>
    </row>
    <row r="5257" spans="1:11" x14ac:dyDescent="0.3">
      <c r="A5257" s="15">
        <v>86679</v>
      </c>
      <c r="B5257" s="15" t="str">
        <f>VLOOKUP(Tabela14[[#This Row],[CÓDIGO]],[1]fornnecedor!$A:$E,5,0)</f>
        <v>AKZO NOBEL LTDA DECOR</v>
      </c>
      <c r="C5257" s="16" t="s">
        <v>1626</v>
      </c>
      <c r="D5257" s="16" t="s">
        <v>543</v>
      </c>
      <c r="E5257" s="22">
        <v>0</v>
      </c>
      <c r="F5257" s="30">
        <v>0</v>
      </c>
      <c r="G5257" s="17">
        <v>0</v>
      </c>
      <c r="H5257" s="17">
        <f t="shared" si="164"/>
        <v>0</v>
      </c>
      <c r="I5257" s="17">
        <f t="shared" si="165"/>
        <v>0</v>
      </c>
      <c r="J5257" s="13" t="s">
        <v>5384</v>
      </c>
      <c r="K5257" s="37" t="str">
        <f>VLOOKUP(Tabela14[[#This Row],[CÓDIGO]],[1]fornnecedor!$A:$G,7,0)</f>
        <v>ESMALTES</v>
      </c>
    </row>
    <row r="5258" spans="1:11" x14ac:dyDescent="0.3">
      <c r="A5258" s="15">
        <v>86671</v>
      </c>
      <c r="B5258" s="15" t="str">
        <f>VLOOKUP(Tabela14[[#This Row],[CÓDIGO]],[1]fornnecedor!$A:$E,5,0)</f>
        <v>AKZO NOBEL LTDA DECOR</v>
      </c>
      <c r="C5258" s="16" t="s">
        <v>1627</v>
      </c>
      <c r="D5258" s="16" t="s">
        <v>543</v>
      </c>
      <c r="E5258" s="22">
        <v>0</v>
      </c>
      <c r="F5258" s="30">
        <v>0</v>
      </c>
      <c r="G5258" s="17">
        <v>0</v>
      </c>
      <c r="H5258" s="17">
        <f t="shared" si="164"/>
        <v>0</v>
      </c>
      <c r="I5258" s="17">
        <f t="shared" si="165"/>
        <v>0</v>
      </c>
      <c r="J5258" s="13" t="s">
        <v>5384</v>
      </c>
      <c r="K5258" s="37" t="str">
        <f>VLOOKUP(Tabela14[[#This Row],[CÓDIGO]],[1]fornnecedor!$A:$G,7,0)</f>
        <v>ESMALTES</v>
      </c>
    </row>
    <row r="5259" spans="1:11" x14ac:dyDescent="0.3">
      <c r="A5259" s="15">
        <v>86672</v>
      </c>
      <c r="B5259" s="15" t="str">
        <f>VLOOKUP(Tabela14[[#This Row],[CÓDIGO]],[1]fornnecedor!$A:$E,5,0)</f>
        <v>AKZO NOBEL LTDA DECOR</v>
      </c>
      <c r="C5259" s="16" t="s">
        <v>1628</v>
      </c>
      <c r="D5259" s="16" t="s">
        <v>543</v>
      </c>
      <c r="E5259" s="22">
        <v>0</v>
      </c>
      <c r="F5259" s="30">
        <v>0</v>
      </c>
      <c r="G5259" s="17">
        <v>0</v>
      </c>
      <c r="H5259" s="17">
        <f t="shared" si="164"/>
        <v>0</v>
      </c>
      <c r="I5259" s="17">
        <f t="shared" si="165"/>
        <v>0</v>
      </c>
      <c r="J5259" s="13" t="s">
        <v>5384</v>
      </c>
      <c r="K5259" s="37" t="str">
        <f>VLOOKUP(Tabela14[[#This Row],[CÓDIGO]],[1]fornnecedor!$A:$G,7,0)</f>
        <v>ESMALTES</v>
      </c>
    </row>
    <row r="5260" spans="1:11" x14ac:dyDescent="0.3">
      <c r="A5260" s="15">
        <v>86681</v>
      </c>
      <c r="B5260" s="15" t="str">
        <f>VLOOKUP(Tabela14[[#This Row],[CÓDIGO]],[1]fornnecedor!$A:$E,5,0)</f>
        <v>AKZO NOBEL LTDA DECOR</v>
      </c>
      <c r="C5260" s="16" t="s">
        <v>1629</v>
      </c>
      <c r="D5260" s="16" t="s">
        <v>543</v>
      </c>
      <c r="E5260" s="22">
        <v>0</v>
      </c>
      <c r="F5260" s="30">
        <v>0</v>
      </c>
      <c r="G5260" s="17">
        <v>0</v>
      </c>
      <c r="H5260" s="17">
        <f t="shared" si="164"/>
        <v>0</v>
      </c>
      <c r="I5260" s="17">
        <f t="shared" si="165"/>
        <v>0</v>
      </c>
      <c r="J5260" s="13" t="s">
        <v>5384</v>
      </c>
      <c r="K5260" s="37" t="str">
        <f>VLOOKUP(Tabela14[[#This Row],[CÓDIGO]],[1]fornnecedor!$A:$G,7,0)</f>
        <v>ESMALTES</v>
      </c>
    </row>
    <row r="5261" spans="1:11" x14ac:dyDescent="0.3">
      <c r="A5261" s="15">
        <v>86697</v>
      </c>
      <c r="B5261" s="15" t="str">
        <f>VLOOKUP(Tabela14[[#This Row],[CÓDIGO]],[1]fornnecedor!$A:$E,5,0)</f>
        <v>AKZO NOBEL LTDA DECOR</v>
      </c>
      <c r="C5261" s="16" t="s">
        <v>1630</v>
      </c>
      <c r="D5261" s="16" t="s">
        <v>543</v>
      </c>
      <c r="E5261" s="22">
        <v>0</v>
      </c>
      <c r="F5261" s="30">
        <v>0</v>
      </c>
      <c r="G5261" s="17">
        <v>0</v>
      </c>
      <c r="H5261" s="17">
        <f t="shared" si="164"/>
        <v>0</v>
      </c>
      <c r="I5261" s="17">
        <f t="shared" si="165"/>
        <v>0</v>
      </c>
      <c r="J5261" s="13" t="s">
        <v>5384</v>
      </c>
      <c r="K5261" s="37" t="str">
        <f>VLOOKUP(Tabela14[[#This Row],[CÓDIGO]],[1]fornnecedor!$A:$G,7,0)</f>
        <v>ESMALTES</v>
      </c>
    </row>
    <row r="5262" spans="1:11" x14ac:dyDescent="0.3">
      <c r="A5262" s="15">
        <v>85862</v>
      </c>
      <c r="B5262" s="15" t="str">
        <f>VLOOKUP(Tabela14[[#This Row],[CÓDIGO]],[1]fornnecedor!$A:$E,5,0)</f>
        <v>AKZO NOBEL LTDA DECOR</v>
      </c>
      <c r="C5262" s="16" t="s">
        <v>1631</v>
      </c>
      <c r="D5262" s="16" t="s">
        <v>543</v>
      </c>
      <c r="E5262" s="22">
        <v>0</v>
      </c>
      <c r="F5262" s="30">
        <v>0</v>
      </c>
      <c r="G5262" s="17">
        <v>0</v>
      </c>
      <c r="H5262" s="17">
        <f t="shared" si="164"/>
        <v>0</v>
      </c>
      <c r="I5262" s="17">
        <f t="shared" si="165"/>
        <v>0</v>
      </c>
      <c r="J5262" s="13" t="s">
        <v>5384</v>
      </c>
      <c r="K5262" s="37" t="str">
        <f>VLOOKUP(Tabela14[[#This Row],[CÓDIGO]],[1]fornnecedor!$A:$G,7,0)</f>
        <v>ESMALTES</v>
      </c>
    </row>
    <row r="5263" spans="1:11" x14ac:dyDescent="0.3">
      <c r="A5263" s="15">
        <v>85864</v>
      </c>
      <c r="B5263" s="15" t="str">
        <f>VLOOKUP(Tabela14[[#This Row],[CÓDIGO]],[1]fornnecedor!$A:$E,5,0)</f>
        <v>AKZO NOBEL LTDA DECOR</v>
      </c>
      <c r="C5263" s="16" t="s">
        <v>1632</v>
      </c>
      <c r="D5263" s="16" t="s">
        <v>543</v>
      </c>
      <c r="E5263" s="22">
        <v>0</v>
      </c>
      <c r="F5263" s="30">
        <v>0</v>
      </c>
      <c r="G5263" s="17">
        <v>0</v>
      </c>
      <c r="H5263" s="17">
        <f t="shared" si="164"/>
        <v>0</v>
      </c>
      <c r="I5263" s="17">
        <f t="shared" si="165"/>
        <v>0</v>
      </c>
      <c r="J5263" s="13" t="s">
        <v>5384</v>
      </c>
      <c r="K5263" s="37" t="str">
        <f>VLOOKUP(Tabela14[[#This Row],[CÓDIGO]],[1]fornnecedor!$A:$G,7,0)</f>
        <v>ESMALTES</v>
      </c>
    </row>
    <row r="5264" spans="1:11" x14ac:dyDescent="0.3">
      <c r="A5264" s="15">
        <v>85861</v>
      </c>
      <c r="B5264" s="15" t="str">
        <f>VLOOKUP(Tabela14[[#This Row],[CÓDIGO]],[1]fornnecedor!$A:$E,5,0)</f>
        <v>AKZO NOBEL LTDA DECOR</v>
      </c>
      <c r="C5264" s="16" t="s">
        <v>1633</v>
      </c>
      <c r="D5264" s="16" t="s">
        <v>543</v>
      </c>
      <c r="E5264" s="22">
        <v>0</v>
      </c>
      <c r="F5264" s="30">
        <v>0</v>
      </c>
      <c r="G5264" s="17">
        <v>0</v>
      </c>
      <c r="H5264" s="17">
        <f t="shared" si="164"/>
        <v>0</v>
      </c>
      <c r="I5264" s="17">
        <f t="shared" si="165"/>
        <v>0</v>
      </c>
      <c r="J5264" s="13" t="s">
        <v>5384</v>
      </c>
      <c r="K5264" s="37" t="str">
        <f>VLOOKUP(Tabela14[[#This Row],[CÓDIGO]],[1]fornnecedor!$A:$G,7,0)</f>
        <v>ESMALTES</v>
      </c>
    </row>
    <row r="5265" spans="1:11" x14ac:dyDescent="0.3">
      <c r="A5265" s="15">
        <v>86078</v>
      </c>
      <c r="B5265" s="15" t="str">
        <f>VLOOKUP(Tabela14[[#This Row],[CÓDIGO]],[1]fornnecedor!$A:$E,5,0)</f>
        <v>AKZO NOBEL LTDA DECOR</v>
      </c>
      <c r="C5265" s="16" t="s">
        <v>1634</v>
      </c>
      <c r="D5265" s="16" t="s">
        <v>543</v>
      </c>
      <c r="E5265" s="22">
        <v>0</v>
      </c>
      <c r="F5265" s="30">
        <v>0</v>
      </c>
      <c r="G5265" s="17">
        <v>0</v>
      </c>
      <c r="H5265" s="17">
        <f t="shared" si="164"/>
        <v>0</v>
      </c>
      <c r="I5265" s="17">
        <f t="shared" si="165"/>
        <v>0</v>
      </c>
      <c r="J5265" s="13" t="s">
        <v>5384</v>
      </c>
      <c r="K5265" s="37" t="str">
        <f>VLOOKUP(Tabela14[[#This Row],[CÓDIGO]],[1]fornnecedor!$A:$G,7,0)</f>
        <v>ESMALTES</v>
      </c>
    </row>
    <row r="5266" spans="1:11" x14ac:dyDescent="0.3">
      <c r="A5266" s="15">
        <v>86069</v>
      </c>
      <c r="B5266" s="15" t="str">
        <f>VLOOKUP(Tabela14[[#This Row],[CÓDIGO]],[1]fornnecedor!$A:$E,5,0)</f>
        <v>AKZO NOBEL LTDA DECOR</v>
      </c>
      <c r="C5266" s="16" t="s">
        <v>1635</v>
      </c>
      <c r="D5266" s="16" t="s">
        <v>543</v>
      </c>
      <c r="E5266" s="22">
        <v>0</v>
      </c>
      <c r="F5266" s="30">
        <v>0</v>
      </c>
      <c r="G5266" s="17">
        <v>0</v>
      </c>
      <c r="H5266" s="17">
        <f t="shared" si="164"/>
        <v>0</v>
      </c>
      <c r="I5266" s="17">
        <f t="shared" si="165"/>
        <v>0</v>
      </c>
      <c r="J5266" s="13" t="s">
        <v>5384</v>
      </c>
      <c r="K5266" s="37" t="str">
        <f>VLOOKUP(Tabela14[[#This Row],[CÓDIGO]],[1]fornnecedor!$A:$G,7,0)</f>
        <v>ESMALTES</v>
      </c>
    </row>
    <row r="5267" spans="1:11" x14ac:dyDescent="0.3">
      <c r="A5267" s="15">
        <v>86070</v>
      </c>
      <c r="B5267" s="15" t="str">
        <f>VLOOKUP(Tabela14[[#This Row],[CÓDIGO]],[1]fornnecedor!$A:$E,5,0)</f>
        <v>AKZO NOBEL LTDA DECOR</v>
      </c>
      <c r="C5267" s="16" t="s">
        <v>1636</v>
      </c>
      <c r="D5267" s="16" t="s">
        <v>543</v>
      </c>
      <c r="E5267" s="22">
        <v>0</v>
      </c>
      <c r="F5267" s="30">
        <v>0</v>
      </c>
      <c r="G5267" s="17">
        <v>0</v>
      </c>
      <c r="H5267" s="17">
        <f t="shared" si="164"/>
        <v>0</v>
      </c>
      <c r="I5267" s="17">
        <f t="shared" si="165"/>
        <v>0</v>
      </c>
      <c r="J5267" s="13" t="s">
        <v>5384</v>
      </c>
      <c r="K5267" s="37" t="str">
        <f>VLOOKUP(Tabela14[[#This Row],[CÓDIGO]],[1]fornnecedor!$A:$G,7,0)</f>
        <v>ESMALTES</v>
      </c>
    </row>
    <row r="5268" spans="1:11" x14ac:dyDescent="0.3">
      <c r="A5268" s="15">
        <v>86073</v>
      </c>
      <c r="B5268" s="15" t="str">
        <f>VLOOKUP(Tabela14[[#This Row],[CÓDIGO]],[1]fornnecedor!$A:$E,5,0)</f>
        <v>AKZO NOBEL LTDA DECOR</v>
      </c>
      <c r="C5268" s="16" t="s">
        <v>1637</v>
      </c>
      <c r="D5268" s="16" t="s">
        <v>543</v>
      </c>
      <c r="E5268" s="22">
        <v>0</v>
      </c>
      <c r="F5268" s="30">
        <v>0</v>
      </c>
      <c r="G5268" s="17">
        <v>0</v>
      </c>
      <c r="H5268" s="17">
        <f t="shared" si="164"/>
        <v>0</v>
      </c>
      <c r="I5268" s="17">
        <f t="shared" si="165"/>
        <v>0</v>
      </c>
      <c r="J5268" s="13" t="s">
        <v>5384</v>
      </c>
      <c r="K5268" s="37" t="str">
        <f>VLOOKUP(Tabela14[[#This Row],[CÓDIGO]],[1]fornnecedor!$A:$G,7,0)</f>
        <v>ESMALTES</v>
      </c>
    </row>
    <row r="5269" spans="1:11" x14ac:dyDescent="0.3">
      <c r="A5269" s="15">
        <v>86074</v>
      </c>
      <c r="B5269" s="15" t="str">
        <f>VLOOKUP(Tabela14[[#This Row],[CÓDIGO]],[1]fornnecedor!$A:$E,5,0)</f>
        <v>AKZO NOBEL LTDA DECOR</v>
      </c>
      <c r="C5269" s="16" t="s">
        <v>1638</v>
      </c>
      <c r="D5269" s="16" t="s">
        <v>543</v>
      </c>
      <c r="E5269" s="22">
        <v>0</v>
      </c>
      <c r="F5269" s="30">
        <v>0</v>
      </c>
      <c r="G5269" s="17">
        <v>0</v>
      </c>
      <c r="H5269" s="17">
        <f t="shared" si="164"/>
        <v>0</v>
      </c>
      <c r="I5269" s="17">
        <f t="shared" si="165"/>
        <v>0</v>
      </c>
      <c r="J5269" s="13" t="s">
        <v>5384</v>
      </c>
      <c r="K5269" s="37" t="str">
        <f>VLOOKUP(Tabela14[[#This Row],[CÓDIGO]],[1]fornnecedor!$A:$G,7,0)</f>
        <v>ESMALTES</v>
      </c>
    </row>
    <row r="5270" spans="1:11" x14ac:dyDescent="0.3">
      <c r="A5270" s="15">
        <v>86071</v>
      </c>
      <c r="B5270" s="15" t="str">
        <f>VLOOKUP(Tabela14[[#This Row],[CÓDIGO]],[1]fornnecedor!$A:$E,5,0)</f>
        <v>AKZO NOBEL LTDA DECOR</v>
      </c>
      <c r="C5270" s="16" t="s">
        <v>1639</v>
      </c>
      <c r="D5270" s="16" t="s">
        <v>543</v>
      </c>
      <c r="E5270" s="22">
        <v>0</v>
      </c>
      <c r="F5270" s="30">
        <v>0</v>
      </c>
      <c r="G5270" s="17">
        <v>0</v>
      </c>
      <c r="H5270" s="17">
        <f t="shared" si="164"/>
        <v>0</v>
      </c>
      <c r="I5270" s="17">
        <f t="shared" si="165"/>
        <v>0</v>
      </c>
      <c r="J5270" s="13" t="s">
        <v>5384</v>
      </c>
      <c r="K5270" s="37" t="str">
        <f>VLOOKUP(Tabela14[[#This Row],[CÓDIGO]],[1]fornnecedor!$A:$G,7,0)</f>
        <v>ESMALTES</v>
      </c>
    </row>
    <row r="5271" spans="1:11" x14ac:dyDescent="0.3">
      <c r="A5271" s="15">
        <v>86067</v>
      </c>
      <c r="B5271" s="15" t="str">
        <f>VLOOKUP(Tabela14[[#This Row],[CÓDIGO]],[1]fornnecedor!$A:$E,5,0)</f>
        <v>AKZO NOBEL LTDA DECOR</v>
      </c>
      <c r="C5271" s="16" t="s">
        <v>1640</v>
      </c>
      <c r="D5271" s="16" t="s">
        <v>543</v>
      </c>
      <c r="E5271" s="22">
        <v>0</v>
      </c>
      <c r="F5271" s="30">
        <v>0</v>
      </c>
      <c r="G5271" s="17">
        <v>0</v>
      </c>
      <c r="H5271" s="17">
        <f t="shared" si="164"/>
        <v>0</v>
      </c>
      <c r="I5271" s="17">
        <f t="shared" si="165"/>
        <v>0</v>
      </c>
      <c r="J5271" s="13" t="s">
        <v>5384</v>
      </c>
      <c r="K5271" s="37" t="str">
        <f>VLOOKUP(Tabela14[[#This Row],[CÓDIGO]],[1]fornnecedor!$A:$G,7,0)</f>
        <v>ESMALTES</v>
      </c>
    </row>
    <row r="5272" spans="1:11" x14ac:dyDescent="0.3">
      <c r="A5272" s="15">
        <v>86068</v>
      </c>
      <c r="B5272" s="15" t="str">
        <f>VLOOKUP(Tabela14[[#This Row],[CÓDIGO]],[1]fornnecedor!$A:$E,5,0)</f>
        <v>AKZO NOBEL LTDA DECOR</v>
      </c>
      <c r="C5272" s="16" t="s">
        <v>1641</v>
      </c>
      <c r="D5272" s="16" t="s">
        <v>543</v>
      </c>
      <c r="E5272" s="22">
        <v>0</v>
      </c>
      <c r="F5272" s="30">
        <v>0</v>
      </c>
      <c r="G5272" s="17">
        <v>0</v>
      </c>
      <c r="H5272" s="17">
        <f t="shared" si="164"/>
        <v>0</v>
      </c>
      <c r="I5272" s="17">
        <f t="shared" si="165"/>
        <v>0</v>
      </c>
      <c r="J5272" s="13" t="s">
        <v>5384</v>
      </c>
      <c r="K5272" s="37" t="str">
        <f>VLOOKUP(Tabela14[[#This Row],[CÓDIGO]],[1]fornnecedor!$A:$G,7,0)</f>
        <v>ESMALTES</v>
      </c>
    </row>
    <row r="5273" spans="1:11" x14ac:dyDescent="0.3">
      <c r="A5273" s="15">
        <v>85982</v>
      </c>
      <c r="B5273" s="15" t="str">
        <f>VLOOKUP(Tabela14[[#This Row],[CÓDIGO]],[1]fornnecedor!$A:$E,5,0)</f>
        <v>AKZO NOBEL LTDA DECOR</v>
      </c>
      <c r="C5273" s="16" t="s">
        <v>1642</v>
      </c>
      <c r="D5273" s="16" t="s">
        <v>543</v>
      </c>
      <c r="E5273" s="22">
        <v>0</v>
      </c>
      <c r="F5273" s="30">
        <v>0</v>
      </c>
      <c r="G5273" s="17">
        <v>0</v>
      </c>
      <c r="H5273" s="17">
        <f t="shared" si="164"/>
        <v>0</v>
      </c>
      <c r="I5273" s="17">
        <f t="shared" si="165"/>
        <v>0</v>
      </c>
      <c r="J5273" s="13" t="s">
        <v>5384</v>
      </c>
      <c r="K5273" s="37" t="str">
        <f>VLOOKUP(Tabela14[[#This Row],[CÓDIGO]],[1]fornnecedor!$A:$G,7,0)</f>
        <v>ESMALTES</v>
      </c>
    </row>
    <row r="5274" spans="1:11" x14ac:dyDescent="0.3">
      <c r="A5274" s="15">
        <v>85983</v>
      </c>
      <c r="B5274" s="15" t="str">
        <f>VLOOKUP(Tabela14[[#This Row],[CÓDIGO]],[1]fornnecedor!$A:$E,5,0)</f>
        <v>AKZO NOBEL LTDA DECOR</v>
      </c>
      <c r="C5274" s="16" t="s">
        <v>1643</v>
      </c>
      <c r="D5274" s="16" t="s">
        <v>543</v>
      </c>
      <c r="E5274" s="22">
        <v>0</v>
      </c>
      <c r="F5274" s="30">
        <v>0</v>
      </c>
      <c r="G5274" s="17">
        <v>0</v>
      </c>
      <c r="H5274" s="17">
        <f t="shared" si="164"/>
        <v>0</v>
      </c>
      <c r="I5274" s="17">
        <f t="shared" si="165"/>
        <v>0</v>
      </c>
      <c r="J5274" s="13" t="s">
        <v>5384</v>
      </c>
      <c r="K5274" s="37" t="str">
        <f>VLOOKUP(Tabela14[[#This Row],[CÓDIGO]],[1]fornnecedor!$A:$G,7,0)</f>
        <v>ESMALTES</v>
      </c>
    </row>
    <row r="5275" spans="1:11" x14ac:dyDescent="0.3">
      <c r="A5275" s="15">
        <v>85981</v>
      </c>
      <c r="B5275" s="15" t="str">
        <f>VLOOKUP(Tabela14[[#This Row],[CÓDIGO]],[1]fornnecedor!$A:$E,5,0)</f>
        <v>AKZO NOBEL LTDA DECOR</v>
      </c>
      <c r="C5275" s="16" t="s">
        <v>1644</v>
      </c>
      <c r="D5275" s="16" t="s">
        <v>543</v>
      </c>
      <c r="E5275" s="22">
        <v>0</v>
      </c>
      <c r="F5275" s="30">
        <v>0</v>
      </c>
      <c r="G5275" s="17">
        <v>0</v>
      </c>
      <c r="H5275" s="17">
        <f t="shared" si="164"/>
        <v>0</v>
      </c>
      <c r="I5275" s="17">
        <f t="shared" si="165"/>
        <v>0</v>
      </c>
      <c r="J5275" s="13" t="s">
        <v>5384</v>
      </c>
      <c r="K5275" s="37" t="str">
        <f>VLOOKUP(Tabela14[[#This Row],[CÓDIGO]],[1]fornnecedor!$A:$G,7,0)</f>
        <v>ESMALTES</v>
      </c>
    </row>
    <row r="5276" spans="1:11" x14ac:dyDescent="0.3">
      <c r="A5276" s="15">
        <v>85989</v>
      </c>
      <c r="B5276" s="15" t="str">
        <f>VLOOKUP(Tabela14[[#This Row],[CÓDIGO]],[1]fornnecedor!$A:$E,5,0)</f>
        <v>AKZO NOBEL LTDA DECOR</v>
      </c>
      <c r="C5276" s="16" t="s">
        <v>1645</v>
      </c>
      <c r="D5276" s="16" t="s">
        <v>543</v>
      </c>
      <c r="E5276" s="22">
        <v>0</v>
      </c>
      <c r="F5276" s="30">
        <v>0</v>
      </c>
      <c r="G5276" s="17">
        <v>0</v>
      </c>
      <c r="H5276" s="17">
        <f t="shared" si="164"/>
        <v>0</v>
      </c>
      <c r="I5276" s="17">
        <f t="shared" si="165"/>
        <v>0</v>
      </c>
      <c r="J5276" s="13" t="s">
        <v>5384</v>
      </c>
      <c r="K5276" s="37" t="str">
        <f>VLOOKUP(Tabela14[[#This Row],[CÓDIGO]],[1]fornnecedor!$A:$G,7,0)</f>
        <v>ESMALTES</v>
      </c>
    </row>
    <row r="5277" spans="1:11" x14ac:dyDescent="0.3">
      <c r="A5277" s="15">
        <v>85990</v>
      </c>
      <c r="B5277" s="15" t="str">
        <f>VLOOKUP(Tabela14[[#This Row],[CÓDIGO]],[1]fornnecedor!$A:$E,5,0)</f>
        <v>AKZO NOBEL LTDA DECOR</v>
      </c>
      <c r="C5277" s="16" t="s">
        <v>1646</v>
      </c>
      <c r="D5277" s="16" t="s">
        <v>543</v>
      </c>
      <c r="E5277" s="22">
        <v>0</v>
      </c>
      <c r="F5277" s="30">
        <v>0</v>
      </c>
      <c r="G5277" s="17">
        <v>0</v>
      </c>
      <c r="H5277" s="17">
        <f t="shared" si="164"/>
        <v>0</v>
      </c>
      <c r="I5277" s="17">
        <f t="shared" si="165"/>
        <v>0</v>
      </c>
      <c r="J5277" s="13" t="s">
        <v>5384</v>
      </c>
      <c r="K5277" s="37" t="str">
        <f>VLOOKUP(Tabela14[[#This Row],[CÓDIGO]],[1]fornnecedor!$A:$G,7,0)</f>
        <v>ESMALTES</v>
      </c>
    </row>
    <row r="5278" spans="1:11" x14ac:dyDescent="0.3">
      <c r="A5278" s="15">
        <v>85942</v>
      </c>
      <c r="B5278" s="15" t="str">
        <f>VLOOKUP(Tabela14[[#This Row],[CÓDIGO]],[1]fornnecedor!$A:$E,5,0)</f>
        <v>AKZO NOBEL LTDA DECOR</v>
      </c>
      <c r="C5278" s="16" t="s">
        <v>1647</v>
      </c>
      <c r="D5278" s="16" t="s">
        <v>543</v>
      </c>
      <c r="E5278" s="22">
        <v>0</v>
      </c>
      <c r="F5278" s="30">
        <v>0</v>
      </c>
      <c r="G5278" s="17">
        <v>0</v>
      </c>
      <c r="H5278" s="17">
        <f t="shared" si="164"/>
        <v>0</v>
      </c>
      <c r="I5278" s="17">
        <f t="shared" si="165"/>
        <v>0</v>
      </c>
      <c r="J5278" s="13" t="s">
        <v>5384</v>
      </c>
      <c r="K5278" s="37" t="str">
        <f>VLOOKUP(Tabela14[[#This Row],[CÓDIGO]],[1]fornnecedor!$A:$G,7,0)</f>
        <v>ESMALTES</v>
      </c>
    </row>
    <row r="5279" spans="1:11" x14ac:dyDescent="0.3">
      <c r="A5279" s="15">
        <v>85946</v>
      </c>
      <c r="B5279" s="15" t="str">
        <f>VLOOKUP(Tabela14[[#This Row],[CÓDIGO]],[1]fornnecedor!$A:$E,5,0)</f>
        <v>AKZO NOBEL LTDA DECOR</v>
      </c>
      <c r="C5279" s="16" t="s">
        <v>1648</v>
      </c>
      <c r="D5279" s="16" t="s">
        <v>543</v>
      </c>
      <c r="E5279" s="22">
        <v>0</v>
      </c>
      <c r="F5279" s="30">
        <v>0</v>
      </c>
      <c r="G5279" s="17">
        <v>0</v>
      </c>
      <c r="H5279" s="17">
        <f t="shared" si="164"/>
        <v>0</v>
      </c>
      <c r="I5279" s="17">
        <f t="shared" si="165"/>
        <v>0</v>
      </c>
      <c r="J5279" s="13" t="s">
        <v>5384</v>
      </c>
      <c r="K5279" s="37" t="str">
        <f>VLOOKUP(Tabela14[[#This Row],[CÓDIGO]],[1]fornnecedor!$A:$G,7,0)</f>
        <v>ESMALTES</v>
      </c>
    </row>
    <row r="5280" spans="1:11" x14ac:dyDescent="0.3">
      <c r="A5280" s="15">
        <v>85932</v>
      </c>
      <c r="B5280" s="15" t="str">
        <f>VLOOKUP(Tabela14[[#This Row],[CÓDIGO]],[1]fornnecedor!$A:$E,5,0)</f>
        <v>AKZO NOBEL LTDA DECOR</v>
      </c>
      <c r="C5280" s="16" t="s">
        <v>1649</v>
      </c>
      <c r="D5280" s="16" t="s">
        <v>543</v>
      </c>
      <c r="E5280" s="22">
        <v>0</v>
      </c>
      <c r="F5280" s="30">
        <v>0</v>
      </c>
      <c r="G5280" s="17">
        <v>0</v>
      </c>
      <c r="H5280" s="17">
        <f t="shared" si="164"/>
        <v>0</v>
      </c>
      <c r="I5280" s="17">
        <f t="shared" si="165"/>
        <v>0</v>
      </c>
      <c r="J5280" s="13" t="s">
        <v>5384</v>
      </c>
      <c r="K5280" s="37" t="str">
        <f>VLOOKUP(Tabela14[[#This Row],[CÓDIGO]],[1]fornnecedor!$A:$G,7,0)</f>
        <v>ESMALTES</v>
      </c>
    </row>
    <row r="5281" spans="1:11" x14ac:dyDescent="0.3">
      <c r="A5281" s="15">
        <v>85926</v>
      </c>
      <c r="B5281" s="15" t="str">
        <f>VLOOKUP(Tabela14[[#This Row],[CÓDIGO]],[1]fornnecedor!$A:$E,5,0)</f>
        <v>AKZO NOBEL LTDA DECOR</v>
      </c>
      <c r="C5281" s="16" t="s">
        <v>1650</v>
      </c>
      <c r="D5281" s="16" t="s">
        <v>543</v>
      </c>
      <c r="E5281" s="22">
        <v>0</v>
      </c>
      <c r="F5281" s="30">
        <v>0</v>
      </c>
      <c r="G5281" s="17">
        <v>0</v>
      </c>
      <c r="H5281" s="17">
        <f t="shared" si="164"/>
        <v>0</v>
      </c>
      <c r="I5281" s="17">
        <f t="shared" si="165"/>
        <v>0</v>
      </c>
      <c r="J5281" s="13" t="s">
        <v>5384</v>
      </c>
      <c r="K5281" s="37" t="str">
        <f>VLOOKUP(Tabela14[[#This Row],[CÓDIGO]],[1]fornnecedor!$A:$G,7,0)</f>
        <v>ESMALTES</v>
      </c>
    </row>
    <row r="5282" spans="1:11" x14ac:dyDescent="0.3">
      <c r="A5282" s="15">
        <v>85929</v>
      </c>
      <c r="B5282" s="15" t="str">
        <f>VLOOKUP(Tabela14[[#This Row],[CÓDIGO]],[1]fornnecedor!$A:$E,5,0)</f>
        <v>AKZO NOBEL LTDA DECOR</v>
      </c>
      <c r="C5282" s="16" t="s">
        <v>1651</v>
      </c>
      <c r="D5282" s="16" t="s">
        <v>543</v>
      </c>
      <c r="E5282" s="22">
        <v>0</v>
      </c>
      <c r="F5282" s="30">
        <v>0</v>
      </c>
      <c r="G5282" s="17">
        <v>0</v>
      </c>
      <c r="H5282" s="17">
        <f t="shared" si="164"/>
        <v>0</v>
      </c>
      <c r="I5282" s="17">
        <f t="shared" si="165"/>
        <v>0</v>
      </c>
      <c r="J5282" s="13" t="s">
        <v>5384</v>
      </c>
      <c r="K5282" s="37" t="str">
        <f>VLOOKUP(Tabela14[[#This Row],[CÓDIGO]],[1]fornnecedor!$A:$G,7,0)</f>
        <v>ESMALTES</v>
      </c>
    </row>
    <row r="5283" spans="1:11" x14ac:dyDescent="0.3">
      <c r="A5283" s="15">
        <v>85909</v>
      </c>
      <c r="B5283" s="15" t="str">
        <f>VLOOKUP(Tabela14[[#This Row],[CÓDIGO]],[1]fornnecedor!$A:$E,5,0)</f>
        <v>AKZO NOBEL LTDA DECOR</v>
      </c>
      <c r="C5283" s="16" t="s">
        <v>1652</v>
      </c>
      <c r="D5283" s="16" t="s">
        <v>543</v>
      </c>
      <c r="E5283" s="22">
        <v>0</v>
      </c>
      <c r="F5283" s="30">
        <v>0</v>
      </c>
      <c r="G5283" s="17">
        <v>0</v>
      </c>
      <c r="H5283" s="17">
        <f t="shared" si="164"/>
        <v>0</v>
      </c>
      <c r="I5283" s="17">
        <f t="shared" si="165"/>
        <v>0</v>
      </c>
      <c r="J5283" s="13" t="s">
        <v>5384</v>
      </c>
      <c r="K5283" s="37" t="str">
        <f>VLOOKUP(Tabela14[[#This Row],[CÓDIGO]],[1]fornnecedor!$A:$G,7,0)</f>
        <v>ESMALTES</v>
      </c>
    </row>
    <row r="5284" spans="1:11" x14ac:dyDescent="0.3">
      <c r="A5284" s="15">
        <v>85915</v>
      </c>
      <c r="B5284" s="15" t="str">
        <f>VLOOKUP(Tabela14[[#This Row],[CÓDIGO]],[1]fornnecedor!$A:$E,5,0)</f>
        <v>AKZO NOBEL LTDA DECOR</v>
      </c>
      <c r="C5284" s="16" t="s">
        <v>1653</v>
      </c>
      <c r="D5284" s="16" t="s">
        <v>543</v>
      </c>
      <c r="E5284" s="22">
        <v>0</v>
      </c>
      <c r="F5284" s="30">
        <v>0</v>
      </c>
      <c r="G5284" s="17">
        <v>0</v>
      </c>
      <c r="H5284" s="17">
        <f t="shared" si="164"/>
        <v>0</v>
      </c>
      <c r="I5284" s="17">
        <f t="shared" si="165"/>
        <v>0</v>
      </c>
      <c r="J5284" s="13" t="s">
        <v>5384</v>
      </c>
      <c r="K5284" s="37" t="str">
        <f>VLOOKUP(Tabela14[[#This Row],[CÓDIGO]],[1]fornnecedor!$A:$G,7,0)</f>
        <v>ESMALTES</v>
      </c>
    </row>
    <row r="5285" spans="1:11" x14ac:dyDescent="0.3">
      <c r="A5285" s="15">
        <v>85956</v>
      </c>
      <c r="B5285" s="15" t="str">
        <f>VLOOKUP(Tabela14[[#This Row],[CÓDIGO]],[1]fornnecedor!$A:$E,5,0)</f>
        <v>AKZO NOBEL LTDA DECOR</v>
      </c>
      <c r="C5285" s="16" t="s">
        <v>1654</v>
      </c>
      <c r="D5285" s="16" t="s">
        <v>543</v>
      </c>
      <c r="E5285" s="22">
        <v>0</v>
      </c>
      <c r="F5285" s="30">
        <v>0</v>
      </c>
      <c r="G5285" s="17">
        <v>0</v>
      </c>
      <c r="H5285" s="17">
        <f t="shared" si="164"/>
        <v>0</v>
      </c>
      <c r="I5285" s="17">
        <f t="shared" si="165"/>
        <v>0</v>
      </c>
      <c r="J5285" s="13" t="s">
        <v>5384</v>
      </c>
      <c r="K5285" s="37" t="str">
        <f>VLOOKUP(Tabela14[[#This Row],[CÓDIGO]],[1]fornnecedor!$A:$G,7,0)</f>
        <v>ESMALTES</v>
      </c>
    </row>
    <row r="5286" spans="1:11" x14ac:dyDescent="0.3">
      <c r="A5286" s="15">
        <v>85972</v>
      </c>
      <c r="B5286" s="15" t="str">
        <f>VLOOKUP(Tabela14[[#This Row],[CÓDIGO]],[1]fornnecedor!$A:$E,5,0)</f>
        <v>AKZO NOBEL LTDA DECOR</v>
      </c>
      <c r="C5286" s="16" t="s">
        <v>1655</v>
      </c>
      <c r="D5286" s="16" t="s">
        <v>543</v>
      </c>
      <c r="E5286" s="22">
        <v>0</v>
      </c>
      <c r="F5286" s="30">
        <v>0</v>
      </c>
      <c r="G5286" s="17">
        <v>0</v>
      </c>
      <c r="H5286" s="17">
        <f t="shared" si="164"/>
        <v>0</v>
      </c>
      <c r="I5286" s="17">
        <f t="shared" si="165"/>
        <v>0</v>
      </c>
      <c r="J5286" s="13" t="s">
        <v>5384</v>
      </c>
      <c r="K5286" s="37" t="str">
        <f>VLOOKUP(Tabela14[[#This Row],[CÓDIGO]],[1]fornnecedor!$A:$G,7,0)</f>
        <v>ESMALTES</v>
      </c>
    </row>
    <row r="5287" spans="1:11" x14ac:dyDescent="0.3">
      <c r="A5287" s="15">
        <v>85969</v>
      </c>
      <c r="B5287" s="15" t="str">
        <f>VLOOKUP(Tabela14[[#This Row],[CÓDIGO]],[1]fornnecedor!$A:$E,5,0)</f>
        <v>AKZO NOBEL LTDA DECOR</v>
      </c>
      <c r="C5287" s="16" t="s">
        <v>1656</v>
      </c>
      <c r="D5287" s="16" t="s">
        <v>543</v>
      </c>
      <c r="E5287" s="22">
        <v>0</v>
      </c>
      <c r="F5287" s="30">
        <v>0</v>
      </c>
      <c r="G5287" s="17">
        <v>0</v>
      </c>
      <c r="H5287" s="17">
        <f t="shared" si="164"/>
        <v>0</v>
      </c>
      <c r="I5287" s="17">
        <f t="shared" si="165"/>
        <v>0</v>
      </c>
      <c r="J5287" s="13" t="s">
        <v>5384</v>
      </c>
      <c r="K5287" s="37" t="str">
        <f>VLOOKUP(Tabela14[[#This Row],[CÓDIGO]],[1]fornnecedor!$A:$G,7,0)</f>
        <v>ESMALTES</v>
      </c>
    </row>
    <row r="5288" spans="1:11" x14ac:dyDescent="0.3">
      <c r="A5288" s="15">
        <v>85973</v>
      </c>
      <c r="B5288" s="15" t="str">
        <f>VLOOKUP(Tabela14[[#This Row],[CÓDIGO]],[1]fornnecedor!$A:$E,5,0)</f>
        <v>AKZO NOBEL LTDA DECOR</v>
      </c>
      <c r="C5288" s="16" t="s">
        <v>1657</v>
      </c>
      <c r="D5288" s="16" t="s">
        <v>543</v>
      </c>
      <c r="E5288" s="22">
        <v>0</v>
      </c>
      <c r="F5288" s="30">
        <v>0</v>
      </c>
      <c r="G5288" s="17">
        <v>0</v>
      </c>
      <c r="H5288" s="17">
        <f t="shared" si="164"/>
        <v>0</v>
      </c>
      <c r="I5288" s="17">
        <f t="shared" si="165"/>
        <v>0</v>
      </c>
      <c r="J5288" s="13" t="s">
        <v>5384</v>
      </c>
      <c r="K5288" s="37" t="str">
        <f>VLOOKUP(Tabela14[[#This Row],[CÓDIGO]],[1]fornnecedor!$A:$G,7,0)</f>
        <v>ESMALTES</v>
      </c>
    </row>
    <row r="5289" spans="1:11" x14ac:dyDescent="0.3">
      <c r="A5289" s="15">
        <v>85974</v>
      </c>
      <c r="B5289" s="15" t="str">
        <f>VLOOKUP(Tabela14[[#This Row],[CÓDIGO]],[1]fornnecedor!$A:$E,5,0)</f>
        <v>AKZO NOBEL LTDA DECOR</v>
      </c>
      <c r="C5289" s="16" t="s">
        <v>1658</v>
      </c>
      <c r="D5289" s="16" t="s">
        <v>543</v>
      </c>
      <c r="E5289" s="22">
        <v>0</v>
      </c>
      <c r="F5289" s="30">
        <v>0</v>
      </c>
      <c r="G5289" s="17">
        <v>0</v>
      </c>
      <c r="H5289" s="17">
        <f t="shared" si="164"/>
        <v>0</v>
      </c>
      <c r="I5289" s="17">
        <f t="shared" si="165"/>
        <v>0</v>
      </c>
      <c r="J5289" s="13" t="s">
        <v>5384</v>
      </c>
      <c r="K5289" s="37" t="str">
        <f>VLOOKUP(Tabela14[[#This Row],[CÓDIGO]],[1]fornnecedor!$A:$G,7,0)</f>
        <v>ESMALTES</v>
      </c>
    </row>
    <row r="5290" spans="1:11" x14ac:dyDescent="0.3">
      <c r="A5290" s="15">
        <v>85949</v>
      </c>
      <c r="B5290" s="15" t="str">
        <f>VLOOKUP(Tabela14[[#This Row],[CÓDIGO]],[1]fornnecedor!$A:$E,5,0)</f>
        <v>AKZO NOBEL LTDA DECOR</v>
      </c>
      <c r="C5290" s="16" t="s">
        <v>1659</v>
      </c>
      <c r="D5290" s="16" t="s">
        <v>543</v>
      </c>
      <c r="E5290" s="22">
        <v>0</v>
      </c>
      <c r="F5290" s="30">
        <v>0</v>
      </c>
      <c r="G5290" s="17">
        <v>0</v>
      </c>
      <c r="H5290" s="17">
        <f t="shared" si="164"/>
        <v>0</v>
      </c>
      <c r="I5290" s="17">
        <f t="shared" si="165"/>
        <v>0</v>
      </c>
      <c r="J5290" s="13" t="s">
        <v>5384</v>
      </c>
      <c r="K5290" s="37" t="str">
        <f>VLOOKUP(Tabela14[[#This Row],[CÓDIGO]],[1]fornnecedor!$A:$G,7,0)</f>
        <v>ESMALTES</v>
      </c>
    </row>
    <row r="5291" spans="1:11" x14ac:dyDescent="0.3">
      <c r="A5291" s="15">
        <v>85950</v>
      </c>
      <c r="B5291" s="15" t="str">
        <f>VLOOKUP(Tabela14[[#This Row],[CÓDIGO]],[1]fornnecedor!$A:$E,5,0)</f>
        <v>AKZO NOBEL LTDA DECOR</v>
      </c>
      <c r="C5291" s="16" t="s">
        <v>1660</v>
      </c>
      <c r="D5291" s="16" t="s">
        <v>543</v>
      </c>
      <c r="E5291" s="22">
        <v>0</v>
      </c>
      <c r="F5291" s="30">
        <v>0</v>
      </c>
      <c r="G5291" s="17">
        <v>0</v>
      </c>
      <c r="H5291" s="17">
        <f t="shared" si="164"/>
        <v>0</v>
      </c>
      <c r="I5291" s="17">
        <f t="shared" si="165"/>
        <v>0</v>
      </c>
      <c r="J5291" s="13" t="s">
        <v>5384</v>
      </c>
      <c r="K5291" s="37" t="str">
        <f>VLOOKUP(Tabela14[[#This Row],[CÓDIGO]],[1]fornnecedor!$A:$G,7,0)</f>
        <v>ESMALTES</v>
      </c>
    </row>
    <row r="5292" spans="1:11" x14ac:dyDescent="0.3">
      <c r="A5292" s="15">
        <v>85951</v>
      </c>
      <c r="B5292" s="15" t="str">
        <f>VLOOKUP(Tabela14[[#This Row],[CÓDIGO]],[1]fornnecedor!$A:$E,5,0)</f>
        <v>AKZO NOBEL LTDA DECOR</v>
      </c>
      <c r="C5292" s="16" t="s">
        <v>1661</v>
      </c>
      <c r="D5292" s="16" t="s">
        <v>543</v>
      </c>
      <c r="E5292" s="22">
        <v>0</v>
      </c>
      <c r="F5292" s="30">
        <v>0</v>
      </c>
      <c r="G5292" s="17">
        <v>0</v>
      </c>
      <c r="H5292" s="17">
        <f t="shared" si="164"/>
        <v>0</v>
      </c>
      <c r="I5292" s="17">
        <f t="shared" si="165"/>
        <v>0</v>
      </c>
      <c r="J5292" s="13" t="s">
        <v>5384</v>
      </c>
      <c r="K5292" s="37" t="str">
        <f>VLOOKUP(Tabela14[[#This Row],[CÓDIGO]],[1]fornnecedor!$A:$G,7,0)</f>
        <v>ESMALTES</v>
      </c>
    </row>
    <row r="5293" spans="1:11" x14ac:dyDescent="0.3">
      <c r="A5293" s="15">
        <v>85977</v>
      </c>
      <c r="B5293" s="15" t="str">
        <f>VLOOKUP(Tabela14[[#This Row],[CÓDIGO]],[1]fornnecedor!$A:$E,5,0)</f>
        <v>AKZO NOBEL LTDA DECOR</v>
      </c>
      <c r="C5293" s="16" t="s">
        <v>1662</v>
      </c>
      <c r="D5293" s="16" t="s">
        <v>543</v>
      </c>
      <c r="E5293" s="22">
        <v>0</v>
      </c>
      <c r="F5293" s="30">
        <v>0</v>
      </c>
      <c r="G5293" s="17">
        <v>0</v>
      </c>
      <c r="H5293" s="17">
        <f t="shared" si="164"/>
        <v>0</v>
      </c>
      <c r="I5293" s="17">
        <f t="shared" si="165"/>
        <v>0</v>
      </c>
      <c r="J5293" s="13" t="s">
        <v>5384</v>
      </c>
      <c r="K5293" s="37" t="str">
        <f>VLOOKUP(Tabela14[[#This Row],[CÓDIGO]],[1]fornnecedor!$A:$G,7,0)</f>
        <v>ESMALTES</v>
      </c>
    </row>
    <row r="5294" spans="1:11" x14ac:dyDescent="0.3">
      <c r="A5294" s="15">
        <v>85978</v>
      </c>
      <c r="B5294" s="15" t="str">
        <f>VLOOKUP(Tabela14[[#This Row],[CÓDIGO]],[1]fornnecedor!$A:$E,5,0)</f>
        <v>AKZO NOBEL LTDA DECOR</v>
      </c>
      <c r="C5294" s="16" t="s">
        <v>1663</v>
      </c>
      <c r="D5294" s="16" t="s">
        <v>543</v>
      </c>
      <c r="E5294" s="22">
        <v>0</v>
      </c>
      <c r="F5294" s="30">
        <v>0</v>
      </c>
      <c r="G5294" s="17">
        <v>0</v>
      </c>
      <c r="H5294" s="17">
        <f t="shared" si="164"/>
        <v>0</v>
      </c>
      <c r="I5294" s="17">
        <f t="shared" si="165"/>
        <v>0</v>
      </c>
      <c r="J5294" s="13" t="s">
        <v>5384</v>
      </c>
      <c r="K5294" s="37" t="str">
        <f>VLOOKUP(Tabela14[[#This Row],[CÓDIGO]],[1]fornnecedor!$A:$G,7,0)</f>
        <v>ESMALTES</v>
      </c>
    </row>
    <row r="5295" spans="1:11" x14ac:dyDescent="0.3">
      <c r="A5295" s="15">
        <v>85943</v>
      </c>
      <c r="B5295" s="15" t="str">
        <f>VLOOKUP(Tabela14[[#This Row],[CÓDIGO]],[1]fornnecedor!$A:$E,5,0)</f>
        <v>AKZO NOBEL LTDA DECOR</v>
      </c>
      <c r="C5295" s="16" t="s">
        <v>1664</v>
      </c>
      <c r="D5295" s="16" t="s">
        <v>543</v>
      </c>
      <c r="E5295" s="22">
        <v>0</v>
      </c>
      <c r="F5295" s="30">
        <v>0</v>
      </c>
      <c r="G5295" s="17">
        <v>0</v>
      </c>
      <c r="H5295" s="17">
        <f t="shared" si="164"/>
        <v>0</v>
      </c>
      <c r="I5295" s="17">
        <f t="shared" si="165"/>
        <v>0</v>
      </c>
      <c r="J5295" s="13" t="s">
        <v>5384</v>
      </c>
      <c r="K5295" s="37" t="str">
        <f>VLOOKUP(Tabela14[[#This Row],[CÓDIGO]],[1]fornnecedor!$A:$G,7,0)</f>
        <v>ESMALTES</v>
      </c>
    </row>
    <row r="5296" spans="1:11" x14ac:dyDescent="0.3">
      <c r="A5296" s="15">
        <v>86270</v>
      </c>
      <c r="B5296" s="15" t="str">
        <f>VLOOKUP(Tabela14[[#This Row],[CÓDIGO]],[1]fornnecedor!$A:$E,5,0)</f>
        <v>AKZO NOBEL LTDA DECOR</v>
      </c>
      <c r="C5296" s="16" t="s">
        <v>1665</v>
      </c>
      <c r="D5296" s="16" t="s">
        <v>543</v>
      </c>
      <c r="E5296" s="22">
        <v>0</v>
      </c>
      <c r="F5296" s="30">
        <v>0</v>
      </c>
      <c r="G5296" s="17">
        <v>0</v>
      </c>
      <c r="H5296" s="17">
        <f t="shared" si="164"/>
        <v>0</v>
      </c>
      <c r="I5296" s="17">
        <f t="shared" si="165"/>
        <v>0</v>
      </c>
      <c r="J5296" s="13" t="s">
        <v>5384</v>
      </c>
      <c r="K5296" s="37" t="str">
        <f>VLOOKUP(Tabela14[[#This Row],[CÓDIGO]],[1]fornnecedor!$A:$G,7,0)</f>
        <v>TINTA PAREDE</v>
      </c>
    </row>
    <row r="5297" spans="1:11" x14ac:dyDescent="0.3">
      <c r="A5297" s="15">
        <v>86269</v>
      </c>
      <c r="B5297" s="15" t="str">
        <f>VLOOKUP(Tabela14[[#This Row],[CÓDIGO]],[1]fornnecedor!$A:$E,5,0)</f>
        <v>AKZO NOBEL LTDA DECOR</v>
      </c>
      <c r="C5297" s="16" t="s">
        <v>1666</v>
      </c>
      <c r="D5297" s="16" t="s">
        <v>543</v>
      </c>
      <c r="E5297" s="22">
        <v>0</v>
      </c>
      <c r="F5297" s="30">
        <v>0</v>
      </c>
      <c r="G5297" s="17">
        <v>0</v>
      </c>
      <c r="H5297" s="17">
        <f t="shared" si="164"/>
        <v>0</v>
      </c>
      <c r="I5297" s="17">
        <f t="shared" si="165"/>
        <v>0</v>
      </c>
      <c r="J5297" s="13" t="s">
        <v>5384</v>
      </c>
      <c r="K5297" s="37" t="str">
        <f>VLOOKUP(Tabela14[[#This Row],[CÓDIGO]],[1]fornnecedor!$A:$G,7,0)</f>
        <v>TINTA PAREDE</v>
      </c>
    </row>
    <row r="5298" spans="1:11" x14ac:dyDescent="0.3">
      <c r="A5298" s="15">
        <v>86272</v>
      </c>
      <c r="B5298" s="15" t="str">
        <f>VLOOKUP(Tabela14[[#This Row],[CÓDIGO]],[1]fornnecedor!$A:$E,5,0)</f>
        <v>AKZO NOBEL LTDA DECOR</v>
      </c>
      <c r="C5298" s="16" t="s">
        <v>1667</v>
      </c>
      <c r="D5298" s="16" t="s">
        <v>543</v>
      </c>
      <c r="E5298" s="22">
        <v>0</v>
      </c>
      <c r="F5298" s="30">
        <v>0</v>
      </c>
      <c r="G5298" s="17">
        <v>0</v>
      </c>
      <c r="H5298" s="17">
        <f t="shared" si="164"/>
        <v>0</v>
      </c>
      <c r="I5298" s="17">
        <f t="shared" si="165"/>
        <v>0</v>
      </c>
      <c r="J5298" s="13" t="s">
        <v>5384</v>
      </c>
      <c r="K5298" s="37" t="str">
        <f>VLOOKUP(Tabela14[[#This Row],[CÓDIGO]],[1]fornnecedor!$A:$G,7,0)</f>
        <v>TINTA PAREDE</v>
      </c>
    </row>
    <row r="5299" spans="1:11" x14ac:dyDescent="0.3">
      <c r="A5299" s="15">
        <v>86271</v>
      </c>
      <c r="B5299" s="15" t="str">
        <f>VLOOKUP(Tabela14[[#This Row],[CÓDIGO]],[1]fornnecedor!$A:$E,5,0)</f>
        <v>AKZO NOBEL LTDA DECOR</v>
      </c>
      <c r="C5299" s="16" t="s">
        <v>1668</v>
      </c>
      <c r="D5299" s="16" t="s">
        <v>543</v>
      </c>
      <c r="E5299" s="22">
        <v>0</v>
      </c>
      <c r="F5299" s="30">
        <v>0</v>
      </c>
      <c r="G5299" s="17">
        <v>0</v>
      </c>
      <c r="H5299" s="17">
        <f t="shared" si="164"/>
        <v>0</v>
      </c>
      <c r="I5299" s="17">
        <f t="shared" si="165"/>
        <v>0</v>
      </c>
      <c r="J5299" s="13" t="s">
        <v>5384</v>
      </c>
      <c r="K5299" s="37" t="str">
        <f>VLOOKUP(Tabela14[[#This Row],[CÓDIGO]],[1]fornnecedor!$A:$G,7,0)</f>
        <v>TINTA PAREDE</v>
      </c>
    </row>
    <row r="5300" spans="1:11" x14ac:dyDescent="0.3">
      <c r="A5300" s="15">
        <v>86220</v>
      </c>
      <c r="B5300" s="15" t="str">
        <f>VLOOKUP(Tabela14[[#This Row],[CÓDIGO]],[1]fornnecedor!$A:$E,5,0)</f>
        <v>AKZO NOBEL LTDA DECOR</v>
      </c>
      <c r="C5300" s="16" t="s">
        <v>1669</v>
      </c>
      <c r="D5300" s="16" t="s">
        <v>543</v>
      </c>
      <c r="E5300" s="22">
        <v>0</v>
      </c>
      <c r="F5300" s="30">
        <v>0</v>
      </c>
      <c r="G5300" s="17">
        <v>0</v>
      </c>
      <c r="H5300" s="17">
        <f t="shared" si="164"/>
        <v>0</v>
      </c>
      <c r="I5300" s="17">
        <f t="shared" si="165"/>
        <v>0</v>
      </c>
      <c r="J5300" s="13" t="s">
        <v>5384</v>
      </c>
      <c r="K5300" s="37" t="str">
        <f>VLOOKUP(Tabela14[[#This Row],[CÓDIGO]],[1]fornnecedor!$A:$G,7,0)</f>
        <v>TINTA PAREDE</v>
      </c>
    </row>
    <row r="5301" spans="1:11" x14ac:dyDescent="0.3">
      <c r="A5301" s="15">
        <v>86228</v>
      </c>
      <c r="B5301" s="15" t="str">
        <f>VLOOKUP(Tabela14[[#This Row],[CÓDIGO]],[1]fornnecedor!$A:$E,5,0)</f>
        <v>AKZO NOBEL LTDA DECOR</v>
      </c>
      <c r="C5301" s="16" t="s">
        <v>1670</v>
      </c>
      <c r="D5301" s="16" t="s">
        <v>543</v>
      </c>
      <c r="E5301" s="22">
        <v>0</v>
      </c>
      <c r="F5301" s="30">
        <v>0</v>
      </c>
      <c r="G5301" s="17">
        <v>0</v>
      </c>
      <c r="H5301" s="17">
        <f t="shared" si="164"/>
        <v>0</v>
      </c>
      <c r="I5301" s="17">
        <f t="shared" si="165"/>
        <v>0</v>
      </c>
      <c r="J5301" s="13" t="s">
        <v>5384</v>
      </c>
      <c r="K5301" s="37" t="str">
        <f>VLOOKUP(Tabela14[[#This Row],[CÓDIGO]],[1]fornnecedor!$A:$G,7,0)</f>
        <v>TINTA PAREDE</v>
      </c>
    </row>
    <row r="5302" spans="1:11" x14ac:dyDescent="0.3">
      <c r="A5302" s="15">
        <v>86229</v>
      </c>
      <c r="B5302" s="15" t="str">
        <f>VLOOKUP(Tabela14[[#This Row],[CÓDIGO]],[1]fornnecedor!$A:$E,5,0)</f>
        <v>AKZO NOBEL LTDA DECOR</v>
      </c>
      <c r="C5302" s="16" t="s">
        <v>1671</v>
      </c>
      <c r="D5302" s="16" t="s">
        <v>543</v>
      </c>
      <c r="E5302" s="22">
        <v>0</v>
      </c>
      <c r="F5302" s="30">
        <v>0</v>
      </c>
      <c r="G5302" s="17">
        <v>0</v>
      </c>
      <c r="H5302" s="17">
        <f t="shared" si="164"/>
        <v>0</v>
      </c>
      <c r="I5302" s="17">
        <f t="shared" si="165"/>
        <v>0</v>
      </c>
      <c r="J5302" s="13" t="s">
        <v>5384</v>
      </c>
      <c r="K5302" s="37" t="str">
        <f>VLOOKUP(Tabela14[[#This Row],[CÓDIGO]],[1]fornnecedor!$A:$G,7,0)</f>
        <v>TINTA PAREDE</v>
      </c>
    </row>
    <row r="5303" spans="1:11" x14ac:dyDescent="0.3">
      <c r="A5303" s="15">
        <v>86268</v>
      </c>
      <c r="B5303" s="15" t="str">
        <f>VLOOKUP(Tabela14[[#This Row],[CÓDIGO]],[1]fornnecedor!$A:$E,5,0)</f>
        <v>AKZO NOBEL LTDA DECOR</v>
      </c>
      <c r="C5303" s="16" t="s">
        <v>1672</v>
      </c>
      <c r="D5303" s="16" t="s">
        <v>543</v>
      </c>
      <c r="E5303" s="22">
        <v>0</v>
      </c>
      <c r="F5303" s="30">
        <v>0</v>
      </c>
      <c r="G5303" s="17">
        <v>0</v>
      </c>
      <c r="H5303" s="17">
        <f t="shared" si="164"/>
        <v>0</v>
      </c>
      <c r="I5303" s="17">
        <f t="shared" si="165"/>
        <v>0</v>
      </c>
      <c r="J5303" s="13" t="s">
        <v>5384</v>
      </c>
      <c r="K5303" s="37" t="str">
        <f>VLOOKUP(Tabela14[[#This Row],[CÓDIGO]],[1]fornnecedor!$A:$G,7,0)</f>
        <v>TINTA PAREDE</v>
      </c>
    </row>
    <row r="5304" spans="1:11" x14ac:dyDescent="0.3">
      <c r="A5304" s="15">
        <v>86267</v>
      </c>
      <c r="B5304" s="15" t="str">
        <f>VLOOKUP(Tabela14[[#This Row],[CÓDIGO]],[1]fornnecedor!$A:$E,5,0)</f>
        <v>AKZO NOBEL LTDA DECOR</v>
      </c>
      <c r="C5304" s="16" t="s">
        <v>1673</v>
      </c>
      <c r="D5304" s="16" t="s">
        <v>543</v>
      </c>
      <c r="E5304" s="22">
        <v>0</v>
      </c>
      <c r="F5304" s="30">
        <v>0</v>
      </c>
      <c r="G5304" s="17">
        <v>0</v>
      </c>
      <c r="H5304" s="17">
        <f t="shared" si="164"/>
        <v>0</v>
      </c>
      <c r="I5304" s="17">
        <f t="shared" si="165"/>
        <v>0</v>
      </c>
      <c r="J5304" s="13" t="s">
        <v>5384</v>
      </c>
      <c r="K5304" s="37" t="str">
        <f>VLOOKUP(Tabela14[[#This Row],[CÓDIGO]],[1]fornnecedor!$A:$G,7,0)</f>
        <v>TINTA PAREDE</v>
      </c>
    </row>
    <row r="5305" spans="1:11" x14ac:dyDescent="0.3">
      <c r="A5305" s="15">
        <v>85895</v>
      </c>
      <c r="B5305" s="15" t="str">
        <f>VLOOKUP(Tabela14[[#This Row],[CÓDIGO]],[1]fornnecedor!$A:$E,5,0)</f>
        <v>AKZO NOBEL LTDA DECOR</v>
      </c>
      <c r="C5305" s="16" t="s">
        <v>1674</v>
      </c>
      <c r="D5305" s="16" t="s">
        <v>543</v>
      </c>
      <c r="E5305" s="22">
        <v>0</v>
      </c>
      <c r="F5305" s="30">
        <v>0</v>
      </c>
      <c r="G5305" s="17">
        <v>0</v>
      </c>
      <c r="H5305" s="17">
        <f t="shared" si="164"/>
        <v>0</v>
      </c>
      <c r="I5305" s="17">
        <f t="shared" si="165"/>
        <v>0</v>
      </c>
      <c r="J5305" s="13" t="s">
        <v>5384</v>
      </c>
      <c r="K5305" s="37" t="str">
        <f>VLOOKUP(Tabela14[[#This Row],[CÓDIGO]],[1]fornnecedor!$A:$G,7,0)</f>
        <v>ESMALTES</v>
      </c>
    </row>
    <row r="5306" spans="1:11" x14ac:dyDescent="0.3">
      <c r="A5306" s="15">
        <v>85894</v>
      </c>
      <c r="B5306" s="15" t="str">
        <f>VLOOKUP(Tabela14[[#This Row],[CÓDIGO]],[1]fornnecedor!$A:$E,5,0)</f>
        <v>AKZO NOBEL LTDA DECOR</v>
      </c>
      <c r="C5306" s="16" t="s">
        <v>1675</v>
      </c>
      <c r="D5306" s="16" t="s">
        <v>543</v>
      </c>
      <c r="E5306" s="22">
        <v>0</v>
      </c>
      <c r="F5306" s="30">
        <v>0</v>
      </c>
      <c r="G5306" s="17">
        <v>0</v>
      </c>
      <c r="H5306" s="17">
        <f t="shared" si="164"/>
        <v>0</v>
      </c>
      <c r="I5306" s="17">
        <f t="shared" si="165"/>
        <v>0</v>
      </c>
      <c r="J5306" s="13" t="s">
        <v>5384</v>
      </c>
      <c r="K5306" s="37" t="str">
        <f>VLOOKUP(Tabela14[[#This Row],[CÓDIGO]],[1]fornnecedor!$A:$G,7,0)</f>
        <v>ESMALTES</v>
      </c>
    </row>
    <row r="5307" spans="1:11" x14ac:dyDescent="0.3">
      <c r="A5307" s="15">
        <v>85872</v>
      </c>
      <c r="B5307" s="15" t="str">
        <f>VLOOKUP(Tabela14[[#This Row],[CÓDIGO]],[1]fornnecedor!$A:$E,5,0)</f>
        <v>AKZO NOBEL LTDA DECOR</v>
      </c>
      <c r="C5307" s="16" t="s">
        <v>1676</v>
      </c>
      <c r="D5307" s="16" t="s">
        <v>543</v>
      </c>
      <c r="E5307" s="22">
        <v>0</v>
      </c>
      <c r="F5307" s="30">
        <v>0</v>
      </c>
      <c r="G5307" s="17">
        <v>0</v>
      </c>
      <c r="H5307" s="17">
        <f t="shared" si="164"/>
        <v>0</v>
      </c>
      <c r="I5307" s="17">
        <f t="shared" si="165"/>
        <v>0</v>
      </c>
      <c r="J5307" s="13" t="s">
        <v>5384</v>
      </c>
      <c r="K5307" s="37" t="str">
        <f>VLOOKUP(Tabela14[[#This Row],[CÓDIGO]],[1]fornnecedor!$A:$G,7,0)</f>
        <v>TEXTURA</v>
      </c>
    </row>
    <row r="5308" spans="1:11" x14ac:dyDescent="0.3">
      <c r="A5308" s="15">
        <v>85871</v>
      </c>
      <c r="B5308" s="15" t="str">
        <f>VLOOKUP(Tabela14[[#This Row],[CÓDIGO]],[1]fornnecedor!$A:$E,5,0)</f>
        <v>AKZO NOBEL LTDA DECOR</v>
      </c>
      <c r="C5308" s="16" t="s">
        <v>1677</v>
      </c>
      <c r="D5308" s="16" t="s">
        <v>543</v>
      </c>
      <c r="E5308" s="22">
        <v>0</v>
      </c>
      <c r="F5308" s="30">
        <v>0</v>
      </c>
      <c r="G5308" s="17">
        <v>0</v>
      </c>
      <c r="H5308" s="17">
        <f t="shared" si="164"/>
        <v>0</v>
      </c>
      <c r="I5308" s="17">
        <f t="shared" si="165"/>
        <v>0</v>
      </c>
      <c r="J5308" s="13" t="s">
        <v>5384</v>
      </c>
      <c r="K5308" s="37" t="str">
        <f>VLOOKUP(Tabela14[[#This Row],[CÓDIGO]],[1]fornnecedor!$A:$G,7,0)</f>
        <v>TEXTURA</v>
      </c>
    </row>
    <row r="5309" spans="1:11" x14ac:dyDescent="0.3">
      <c r="A5309" s="15">
        <v>85870</v>
      </c>
      <c r="B5309" s="15" t="str">
        <f>VLOOKUP(Tabela14[[#This Row],[CÓDIGO]],[1]fornnecedor!$A:$E,5,0)</f>
        <v>AKZO NOBEL LTDA DECOR</v>
      </c>
      <c r="C5309" s="16" t="s">
        <v>1678</v>
      </c>
      <c r="D5309" s="16" t="s">
        <v>543</v>
      </c>
      <c r="E5309" s="22">
        <v>0</v>
      </c>
      <c r="F5309" s="30">
        <v>0</v>
      </c>
      <c r="G5309" s="17">
        <v>0</v>
      </c>
      <c r="H5309" s="17">
        <f t="shared" ref="H5309:H5372" si="166">G5309*E5309</f>
        <v>0</v>
      </c>
      <c r="I5309" s="17">
        <f t="shared" ref="I5309:I5372" si="167">G5309*F5309</f>
        <v>0</v>
      </c>
      <c r="J5309" s="13" t="s">
        <v>5384</v>
      </c>
      <c r="K5309" s="37" t="str">
        <f>VLOOKUP(Tabela14[[#This Row],[CÓDIGO]],[1]fornnecedor!$A:$G,7,0)</f>
        <v>TEXTURA</v>
      </c>
    </row>
    <row r="5310" spans="1:11" x14ac:dyDescent="0.3">
      <c r="A5310" s="15">
        <v>86989</v>
      </c>
      <c r="B5310" s="15" t="str">
        <f>VLOOKUP(Tabela14[[#This Row],[CÓDIGO]],[1]fornnecedor!$A:$E,5,0)</f>
        <v>AKZO NOBEL LTDA DECOR</v>
      </c>
      <c r="C5310" s="16" t="s">
        <v>1679</v>
      </c>
      <c r="D5310" s="16" t="s">
        <v>543</v>
      </c>
      <c r="E5310" s="22">
        <v>0</v>
      </c>
      <c r="F5310" s="30">
        <v>0</v>
      </c>
      <c r="G5310" s="17">
        <v>0</v>
      </c>
      <c r="H5310" s="17">
        <f t="shared" si="166"/>
        <v>0</v>
      </c>
      <c r="I5310" s="17">
        <f t="shared" si="167"/>
        <v>0</v>
      </c>
      <c r="J5310" s="13" t="s">
        <v>5384</v>
      </c>
      <c r="K5310" s="37" t="str">
        <f>VLOOKUP(Tabela14[[#This Row],[CÓDIGO]],[1]fornnecedor!$A:$G,7,0)</f>
        <v>TINTA PAREDE</v>
      </c>
    </row>
    <row r="5311" spans="1:11" x14ac:dyDescent="0.3">
      <c r="A5311" s="15">
        <v>86608</v>
      </c>
      <c r="B5311" s="15" t="str">
        <f>VLOOKUP(Tabela14[[#This Row],[CÓDIGO]],[1]fornnecedor!$A:$E,5,0)</f>
        <v>AKZO NOBEL LTDA DECOR</v>
      </c>
      <c r="C5311" s="16" t="s">
        <v>1681</v>
      </c>
      <c r="D5311" s="16" t="s">
        <v>543</v>
      </c>
      <c r="E5311" s="22">
        <v>0</v>
      </c>
      <c r="F5311" s="30">
        <v>0</v>
      </c>
      <c r="G5311" s="17">
        <v>0</v>
      </c>
      <c r="H5311" s="17">
        <f t="shared" si="166"/>
        <v>0</v>
      </c>
      <c r="I5311" s="17">
        <f t="shared" si="167"/>
        <v>0</v>
      </c>
      <c r="J5311" s="13" t="s">
        <v>5384</v>
      </c>
      <c r="K5311" s="37" t="str">
        <f>VLOOKUP(Tabela14[[#This Row],[CÓDIGO]],[1]fornnecedor!$A:$G,7,0)</f>
        <v>IMPERMEABILIZANTES</v>
      </c>
    </row>
    <row r="5312" spans="1:11" x14ac:dyDescent="0.3">
      <c r="A5312" s="15">
        <v>86610</v>
      </c>
      <c r="B5312" s="15" t="str">
        <f>VLOOKUP(Tabela14[[#This Row],[CÓDIGO]],[1]fornnecedor!$A:$E,5,0)</f>
        <v>AKZO NOBEL LTDA DECOR</v>
      </c>
      <c r="C5312" s="16" t="s">
        <v>1682</v>
      </c>
      <c r="D5312" s="16" t="s">
        <v>543</v>
      </c>
      <c r="E5312" s="22">
        <v>0</v>
      </c>
      <c r="F5312" s="30">
        <v>0</v>
      </c>
      <c r="G5312" s="17">
        <v>0</v>
      </c>
      <c r="H5312" s="17">
        <f t="shared" si="166"/>
        <v>0</v>
      </c>
      <c r="I5312" s="17">
        <f t="shared" si="167"/>
        <v>0</v>
      </c>
      <c r="J5312" s="13" t="s">
        <v>5384</v>
      </c>
      <c r="K5312" s="37" t="str">
        <f>VLOOKUP(Tabela14[[#This Row],[CÓDIGO]],[1]fornnecedor!$A:$G,7,0)</f>
        <v>IMPERMEABILIZANTES</v>
      </c>
    </row>
    <row r="5313" spans="1:11" x14ac:dyDescent="0.3">
      <c r="A5313" s="15">
        <v>86607</v>
      </c>
      <c r="B5313" s="15" t="str">
        <f>VLOOKUP(Tabela14[[#This Row],[CÓDIGO]],[1]fornnecedor!$A:$E,5,0)</f>
        <v>AKZO NOBEL LTDA DECOR</v>
      </c>
      <c r="C5313" s="16" t="s">
        <v>1683</v>
      </c>
      <c r="D5313" s="16" t="s">
        <v>543</v>
      </c>
      <c r="E5313" s="22">
        <v>0</v>
      </c>
      <c r="F5313" s="30">
        <v>0</v>
      </c>
      <c r="G5313" s="17">
        <v>0</v>
      </c>
      <c r="H5313" s="17">
        <f t="shared" si="166"/>
        <v>0</v>
      </c>
      <c r="I5313" s="17">
        <f t="shared" si="167"/>
        <v>0</v>
      </c>
      <c r="J5313" s="13" t="s">
        <v>5384</v>
      </c>
      <c r="K5313" s="37" t="str">
        <f>VLOOKUP(Tabela14[[#This Row],[CÓDIGO]],[1]fornnecedor!$A:$G,7,0)</f>
        <v>IMPERMEABILIZANTES</v>
      </c>
    </row>
    <row r="5314" spans="1:11" x14ac:dyDescent="0.3">
      <c r="A5314" s="15">
        <v>86751</v>
      </c>
      <c r="B5314" s="15" t="str">
        <f>VLOOKUP(Tabela14[[#This Row],[CÓDIGO]],[1]fornnecedor!$A:$E,5,0)</f>
        <v>AKZO NOBEL LTDA DECOR</v>
      </c>
      <c r="C5314" s="16" t="s">
        <v>1684</v>
      </c>
      <c r="D5314" s="16" t="s">
        <v>543</v>
      </c>
      <c r="E5314" s="22">
        <v>0</v>
      </c>
      <c r="F5314" s="30">
        <v>0</v>
      </c>
      <c r="G5314" s="17">
        <v>0</v>
      </c>
      <c r="H5314" s="17">
        <f t="shared" si="166"/>
        <v>0</v>
      </c>
      <c r="I5314" s="17">
        <f t="shared" si="167"/>
        <v>0</v>
      </c>
      <c r="J5314" s="13" t="s">
        <v>5384</v>
      </c>
      <c r="K5314" s="37" t="str">
        <f>VLOOKUP(Tabela14[[#This Row],[CÓDIGO]],[1]fornnecedor!$A:$G,7,0)</f>
        <v>IMPERMEABILIZANTES</v>
      </c>
    </row>
    <row r="5315" spans="1:11" x14ac:dyDescent="0.3">
      <c r="A5315" s="15">
        <v>86749</v>
      </c>
      <c r="B5315" s="15" t="str">
        <f>VLOOKUP(Tabela14[[#This Row],[CÓDIGO]],[1]fornnecedor!$A:$E,5,0)</f>
        <v>AKZO NOBEL LTDA DECOR</v>
      </c>
      <c r="C5315" s="16" t="s">
        <v>1685</v>
      </c>
      <c r="D5315" s="16" t="s">
        <v>543</v>
      </c>
      <c r="E5315" s="22">
        <v>0</v>
      </c>
      <c r="F5315" s="30">
        <v>0</v>
      </c>
      <c r="G5315" s="17">
        <v>0</v>
      </c>
      <c r="H5315" s="17">
        <f t="shared" si="166"/>
        <v>0</v>
      </c>
      <c r="I5315" s="17">
        <f t="shared" si="167"/>
        <v>0</v>
      </c>
      <c r="J5315" s="13" t="s">
        <v>5384</v>
      </c>
      <c r="K5315" s="37" t="str">
        <f>VLOOKUP(Tabela14[[#This Row],[CÓDIGO]],[1]fornnecedor!$A:$G,7,0)</f>
        <v>IMPERMEABILIZANTES</v>
      </c>
    </row>
    <row r="5316" spans="1:11" x14ac:dyDescent="0.3">
      <c r="A5316" s="15">
        <v>86606</v>
      </c>
      <c r="B5316" s="15" t="str">
        <f>VLOOKUP(Tabela14[[#This Row],[CÓDIGO]],[1]fornnecedor!$A:$E,5,0)</f>
        <v>AKZO NOBEL LTDA DECOR</v>
      </c>
      <c r="C5316" s="16" t="s">
        <v>1686</v>
      </c>
      <c r="D5316" s="16" t="s">
        <v>543</v>
      </c>
      <c r="E5316" s="22">
        <v>0</v>
      </c>
      <c r="F5316" s="30">
        <v>0</v>
      </c>
      <c r="G5316" s="17">
        <v>0</v>
      </c>
      <c r="H5316" s="17">
        <f t="shared" si="166"/>
        <v>0</v>
      </c>
      <c r="I5316" s="17">
        <f t="shared" si="167"/>
        <v>0</v>
      </c>
      <c r="J5316" s="13" t="s">
        <v>5384</v>
      </c>
      <c r="K5316" s="37" t="str">
        <f>VLOOKUP(Tabela14[[#This Row],[CÓDIGO]],[1]fornnecedor!$A:$G,7,0)</f>
        <v>IMPERMEABILIZANTES</v>
      </c>
    </row>
    <row r="5317" spans="1:11" x14ac:dyDescent="0.3">
      <c r="A5317" s="15">
        <v>86603</v>
      </c>
      <c r="B5317" s="15" t="str">
        <f>VLOOKUP(Tabela14[[#This Row],[CÓDIGO]],[1]fornnecedor!$A:$E,5,0)</f>
        <v>AKZO NOBEL LTDA DECOR</v>
      </c>
      <c r="C5317" s="16" t="s">
        <v>1687</v>
      </c>
      <c r="D5317" s="16" t="s">
        <v>543</v>
      </c>
      <c r="E5317" s="22">
        <v>0</v>
      </c>
      <c r="F5317" s="30">
        <v>0</v>
      </c>
      <c r="G5317" s="17">
        <v>0</v>
      </c>
      <c r="H5317" s="17">
        <f t="shared" si="166"/>
        <v>0</v>
      </c>
      <c r="I5317" s="17">
        <f t="shared" si="167"/>
        <v>0</v>
      </c>
      <c r="J5317" s="13" t="s">
        <v>5384</v>
      </c>
      <c r="K5317" s="37" t="str">
        <f>VLOOKUP(Tabela14[[#This Row],[CÓDIGO]],[1]fornnecedor!$A:$G,7,0)</f>
        <v>IMPERMEABILIZANTES</v>
      </c>
    </row>
    <row r="5318" spans="1:11" x14ac:dyDescent="0.3">
      <c r="A5318" s="15">
        <v>86605</v>
      </c>
      <c r="B5318" s="15" t="str">
        <f>VLOOKUP(Tabela14[[#This Row],[CÓDIGO]],[1]fornnecedor!$A:$E,5,0)</f>
        <v>AKZO NOBEL LTDA DECOR</v>
      </c>
      <c r="C5318" s="16" t="s">
        <v>1688</v>
      </c>
      <c r="D5318" s="16" t="s">
        <v>543</v>
      </c>
      <c r="E5318" s="22">
        <v>0</v>
      </c>
      <c r="F5318" s="30">
        <v>0</v>
      </c>
      <c r="G5318" s="17">
        <v>0</v>
      </c>
      <c r="H5318" s="17">
        <f t="shared" si="166"/>
        <v>0</v>
      </c>
      <c r="I5318" s="17">
        <f t="shared" si="167"/>
        <v>0</v>
      </c>
      <c r="J5318" s="13" t="s">
        <v>5384</v>
      </c>
      <c r="K5318" s="37" t="str">
        <f>VLOOKUP(Tabela14[[#This Row],[CÓDIGO]],[1]fornnecedor!$A:$G,7,0)</f>
        <v>IMPERMEABILIZANTES</v>
      </c>
    </row>
    <row r="5319" spans="1:11" x14ac:dyDescent="0.3">
      <c r="A5319" s="15">
        <v>86748</v>
      </c>
      <c r="B5319" s="15" t="str">
        <f>VLOOKUP(Tabela14[[#This Row],[CÓDIGO]],[1]fornnecedor!$A:$E,5,0)</f>
        <v>AKZO NOBEL LTDA DECOR</v>
      </c>
      <c r="C5319" s="16" t="s">
        <v>1689</v>
      </c>
      <c r="D5319" s="16" t="s">
        <v>543</v>
      </c>
      <c r="E5319" s="22">
        <v>0</v>
      </c>
      <c r="F5319" s="30">
        <v>0</v>
      </c>
      <c r="G5319" s="17">
        <v>0</v>
      </c>
      <c r="H5319" s="17">
        <f t="shared" si="166"/>
        <v>0</v>
      </c>
      <c r="I5319" s="17">
        <f t="shared" si="167"/>
        <v>0</v>
      </c>
      <c r="J5319" s="13" t="s">
        <v>5384</v>
      </c>
      <c r="K5319" s="37" t="str">
        <f>VLOOKUP(Tabela14[[#This Row],[CÓDIGO]],[1]fornnecedor!$A:$G,7,0)</f>
        <v>IMPERMEABILIZANTES</v>
      </c>
    </row>
    <row r="5320" spans="1:11" x14ac:dyDescent="0.3">
      <c r="A5320" s="15">
        <v>86750</v>
      </c>
      <c r="B5320" s="15" t="str">
        <f>VLOOKUP(Tabela14[[#This Row],[CÓDIGO]],[1]fornnecedor!$A:$E,5,0)</f>
        <v>AKZO NOBEL LTDA DECOR</v>
      </c>
      <c r="C5320" s="16" t="s">
        <v>1690</v>
      </c>
      <c r="D5320" s="16" t="s">
        <v>543</v>
      </c>
      <c r="E5320" s="22">
        <v>0</v>
      </c>
      <c r="F5320" s="30">
        <v>0</v>
      </c>
      <c r="G5320" s="17">
        <v>0</v>
      </c>
      <c r="H5320" s="17">
        <f t="shared" si="166"/>
        <v>0</v>
      </c>
      <c r="I5320" s="17">
        <f t="shared" si="167"/>
        <v>0</v>
      </c>
      <c r="J5320" s="13" t="s">
        <v>5384</v>
      </c>
      <c r="K5320" s="37" t="str">
        <f>VLOOKUP(Tabela14[[#This Row],[CÓDIGO]],[1]fornnecedor!$A:$G,7,0)</f>
        <v>IMPERMEABILIZANTES</v>
      </c>
    </row>
    <row r="5321" spans="1:11" x14ac:dyDescent="0.3">
      <c r="A5321" s="15">
        <v>86609</v>
      </c>
      <c r="B5321" s="15" t="str">
        <f>VLOOKUP(Tabela14[[#This Row],[CÓDIGO]],[1]fornnecedor!$A:$E,5,0)</f>
        <v>AKZO NOBEL LTDA DECOR</v>
      </c>
      <c r="C5321" s="16" t="s">
        <v>1691</v>
      </c>
      <c r="D5321" s="16" t="s">
        <v>543</v>
      </c>
      <c r="E5321" s="22">
        <v>0</v>
      </c>
      <c r="F5321" s="30">
        <v>0</v>
      </c>
      <c r="G5321" s="17">
        <v>0</v>
      </c>
      <c r="H5321" s="17">
        <f t="shared" si="166"/>
        <v>0</v>
      </c>
      <c r="I5321" s="17">
        <f t="shared" si="167"/>
        <v>0</v>
      </c>
      <c r="J5321" s="13" t="s">
        <v>5384</v>
      </c>
      <c r="K5321" s="37" t="str">
        <f>VLOOKUP(Tabela14[[#This Row],[CÓDIGO]],[1]fornnecedor!$A:$G,7,0)</f>
        <v>IMPERMEABILIZANTES</v>
      </c>
    </row>
    <row r="5322" spans="1:11" x14ac:dyDescent="0.3">
      <c r="A5322" s="15">
        <v>86602</v>
      </c>
      <c r="B5322" s="15" t="str">
        <f>VLOOKUP(Tabela14[[#This Row],[CÓDIGO]],[1]fornnecedor!$A:$E,5,0)</f>
        <v>AKZO NOBEL LTDA DECOR</v>
      </c>
      <c r="C5322" s="16" t="s">
        <v>1692</v>
      </c>
      <c r="D5322" s="16" t="s">
        <v>543</v>
      </c>
      <c r="E5322" s="22">
        <v>0</v>
      </c>
      <c r="F5322" s="30">
        <v>0</v>
      </c>
      <c r="G5322" s="17">
        <v>0</v>
      </c>
      <c r="H5322" s="17">
        <f t="shared" si="166"/>
        <v>0</v>
      </c>
      <c r="I5322" s="17">
        <f t="shared" si="167"/>
        <v>0</v>
      </c>
      <c r="J5322" s="13" t="s">
        <v>5384</v>
      </c>
      <c r="K5322" s="37" t="str">
        <f>VLOOKUP(Tabela14[[#This Row],[CÓDIGO]],[1]fornnecedor!$A:$G,7,0)</f>
        <v>IMPERMEABILIZANTES</v>
      </c>
    </row>
    <row r="5323" spans="1:11" x14ac:dyDescent="0.3">
      <c r="A5323" s="15">
        <v>86277</v>
      </c>
      <c r="B5323" s="15" t="str">
        <f>VLOOKUP(Tabela14[[#This Row],[CÓDIGO]],[1]fornnecedor!$A:$E,5,0)</f>
        <v>AKZO NOBEL LTDA DECOR</v>
      </c>
      <c r="C5323" s="16" t="s">
        <v>1693</v>
      </c>
      <c r="D5323" s="16" t="s">
        <v>543</v>
      </c>
      <c r="E5323" s="22">
        <v>0</v>
      </c>
      <c r="F5323" s="30">
        <v>0</v>
      </c>
      <c r="G5323" s="17">
        <v>0</v>
      </c>
      <c r="H5323" s="17">
        <f t="shared" si="166"/>
        <v>0</v>
      </c>
      <c r="I5323" s="17">
        <f t="shared" si="167"/>
        <v>0</v>
      </c>
      <c r="J5323" s="13" t="s">
        <v>5384</v>
      </c>
      <c r="K5323" s="37" t="str">
        <f>VLOOKUP(Tabela14[[#This Row],[CÓDIGO]],[1]fornnecedor!$A:$G,7,0)</f>
        <v>BASES IMOBILIÁRIAS</v>
      </c>
    </row>
    <row r="5324" spans="1:11" x14ac:dyDescent="0.3">
      <c r="A5324" s="15">
        <v>86278</v>
      </c>
      <c r="B5324" s="15" t="str">
        <f>VLOOKUP(Tabela14[[#This Row],[CÓDIGO]],[1]fornnecedor!$A:$E,5,0)</f>
        <v>AKZO NOBEL LTDA DECOR</v>
      </c>
      <c r="C5324" s="16" t="s">
        <v>1694</v>
      </c>
      <c r="D5324" s="16" t="s">
        <v>543</v>
      </c>
      <c r="E5324" s="22">
        <v>0</v>
      </c>
      <c r="F5324" s="30">
        <v>0</v>
      </c>
      <c r="G5324" s="17">
        <v>0</v>
      </c>
      <c r="H5324" s="17">
        <f t="shared" si="166"/>
        <v>0</v>
      </c>
      <c r="I5324" s="17">
        <f t="shared" si="167"/>
        <v>0</v>
      </c>
      <c r="J5324" s="13" t="s">
        <v>5384</v>
      </c>
      <c r="K5324" s="37" t="str">
        <f>VLOOKUP(Tabela14[[#This Row],[CÓDIGO]],[1]fornnecedor!$A:$G,7,0)</f>
        <v>BASES IMOBILIÁRIAS</v>
      </c>
    </row>
    <row r="5325" spans="1:11" x14ac:dyDescent="0.3">
      <c r="A5325" s="15">
        <v>86279</v>
      </c>
      <c r="B5325" s="15" t="str">
        <f>VLOOKUP(Tabela14[[#This Row],[CÓDIGO]],[1]fornnecedor!$A:$E,5,0)</f>
        <v>AKZO NOBEL LTDA DECOR</v>
      </c>
      <c r="C5325" s="16" t="s">
        <v>1695</v>
      </c>
      <c r="D5325" s="16" t="s">
        <v>543</v>
      </c>
      <c r="E5325" s="22">
        <v>0</v>
      </c>
      <c r="F5325" s="30">
        <v>0</v>
      </c>
      <c r="G5325" s="17">
        <v>0</v>
      </c>
      <c r="H5325" s="17">
        <f t="shared" si="166"/>
        <v>0</v>
      </c>
      <c r="I5325" s="17">
        <f t="shared" si="167"/>
        <v>0</v>
      </c>
      <c r="J5325" s="13" t="s">
        <v>5384</v>
      </c>
      <c r="K5325" s="37" t="str">
        <f>VLOOKUP(Tabela14[[#This Row],[CÓDIGO]],[1]fornnecedor!$A:$G,7,0)</f>
        <v>BASES IMOBILIÁRIAS</v>
      </c>
    </row>
    <row r="5326" spans="1:11" x14ac:dyDescent="0.3">
      <c r="A5326" s="15">
        <v>86280</v>
      </c>
      <c r="B5326" s="15" t="str">
        <f>VLOOKUP(Tabela14[[#This Row],[CÓDIGO]],[1]fornnecedor!$A:$E,5,0)</f>
        <v>AKZO NOBEL LTDA DECOR</v>
      </c>
      <c r="C5326" s="16" t="s">
        <v>1696</v>
      </c>
      <c r="D5326" s="16" t="s">
        <v>543</v>
      </c>
      <c r="E5326" s="22">
        <v>0</v>
      </c>
      <c r="F5326" s="30">
        <v>0</v>
      </c>
      <c r="G5326" s="17">
        <v>0</v>
      </c>
      <c r="H5326" s="17">
        <f t="shared" si="166"/>
        <v>0</v>
      </c>
      <c r="I5326" s="17">
        <f t="shared" si="167"/>
        <v>0</v>
      </c>
      <c r="J5326" s="13" t="s">
        <v>5384</v>
      </c>
      <c r="K5326" s="37" t="str">
        <f>VLOOKUP(Tabela14[[#This Row],[CÓDIGO]],[1]fornnecedor!$A:$G,7,0)</f>
        <v>BASES IMOBILIÁRIAS</v>
      </c>
    </row>
    <row r="5327" spans="1:11" x14ac:dyDescent="0.3">
      <c r="A5327" s="15">
        <v>86281</v>
      </c>
      <c r="B5327" s="15" t="str">
        <f>VLOOKUP(Tabela14[[#This Row],[CÓDIGO]],[1]fornnecedor!$A:$E,5,0)</f>
        <v>AKZO NOBEL LTDA DECOR</v>
      </c>
      <c r="C5327" s="16" t="s">
        <v>1697</v>
      </c>
      <c r="D5327" s="16" t="s">
        <v>543</v>
      </c>
      <c r="E5327" s="22">
        <v>0</v>
      </c>
      <c r="F5327" s="30">
        <v>0</v>
      </c>
      <c r="G5327" s="17">
        <v>0</v>
      </c>
      <c r="H5327" s="17">
        <f t="shared" si="166"/>
        <v>0</v>
      </c>
      <c r="I5327" s="17">
        <f t="shared" si="167"/>
        <v>0</v>
      </c>
      <c r="J5327" s="13" t="s">
        <v>5384</v>
      </c>
      <c r="K5327" s="37" t="str">
        <f>VLOOKUP(Tabela14[[#This Row],[CÓDIGO]],[1]fornnecedor!$A:$G,7,0)</f>
        <v>BASES IMOBILIÁRIAS</v>
      </c>
    </row>
    <row r="5328" spans="1:11" x14ac:dyDescent="0.3">
      <c r="A5328" s="15">
        <v>86282</v>
      </c>
      <c r="B5328" s="15" t="str">
        <f>VLOOKUP(Tabela14[[#This Row],[CÓDIGO]],[1]fornnecedor!$A:$E,5,0)</f>
        <v>AKZO NOBEL LTDA DECOR</v>
      </c>
      <c r="C5328" s="16" t="s">
        <v>1698</v>
      </c>
      <c r="D5328" s="16" t="s">
        <v>543</v>
      </c>
      <c r="E5328" s="22">
        <v>0</v>
      </c>
      <c r="F5328" s="30">
        <v>0</v>
      </c>
      <c r="G5328" s="17">
        <v>0</v>
      </c>
      <c r="H5328" s="17">
        <f t="shared" si="166"/>
        <v>0</v>
      </c>
      <c r="I5328" s="17">
        <f t="shared" si="167"/>
        <v>0</v>
      </c>
      <c r="J5328" s="13" t="s">
        <v>5384</v>
      </c>
      <c r="K5328" s="37" t="str">
        <f>VLOOKUP(Tabela14[[#This Row],[CÓDIGO]],[1]fornnecedor!$A:$G,7,0)</f>
        <v>BASES IMOBILIÁRIAS</v>
      </c>
    </row>
    <row r="5329" spans="1:11" x14ac:dyDescent="0.3">
      <c r="A5329" s="15">
        <v>86601</v>
      </c>
      <c r="B5329" s="15" t="str">
        <f>VLOOKUP(Tabela14[[#This Row],[CÓDIGO]],[1]fornnecedor!$A:$E,5,0)</f>
        <v>AKZO NOBEL LTDA DECOR</v>
      </c>
      <c r="C5329" s="16" t="s">
        <v>1699</v>
      </c>
      <c r="D5329" s="16" t="s">
        <v>543</v>
      </c>
      <c r="E5329" s="22">
        <v>0</v>
      </c>
      <c r="F5329" s="30">
        <v>0</v>
      </c>
      <c r="G5329" s="17">
        <v>0</v>
      </c>
      <c r="H5329" s="17">
        <f t="shared" si="166"/>
        <v>0</v>
      </c>
      <c r="I5329" s="17">
        <f t="shared" si="167"/>
        <v>0</v>
      </c>
      <c r="J5329" s="13" t="s">
        <v>5384</v>
      </c>
      <c r="K5329" s="37" t="str">
        <f>VLOOKUP(Tabela14[[#This Row],[CÓDIGO]],[1]fornnecedor!$A:$G,7,0)</f>
        <v>IMPERMEABILIZANTES</v>
      </c>
    </row>
    <row r="5330" spans="1:11" x14ac:dyDescent="0.3">
      <c r="A5330" s="15">
        <v>86613</v>
      </c>
      <c r="B5330" s="15" t="str">
        <f>VLOOKUP(Tabela14[[#This Row],[CÓDIGO]],[1]fornnecedor!$A:$E,5,0)</f>
        <v>AKZO NOBEL LTDA DECOR</v>
      </c>
      <c r="C5330" s="16" t="s">
        <v>1701</v>
      </c>
      <c r="D5330" s="16" t="s">
        <v>543</v>
      </c>
      <c r="E5330" s="22">
        <v>0</v>
      </c>
      <c r="F5330" s="30">
        <v>0</v>
      </c>
      <c r="G5330" s="17">
        <v>0</v>
      </c>
      <c r="H5330" s="17">
        <f t="shared" si="166"/>
        <v>0</v>
      </c>
      <c r="I5330" s="17">
        <f t="shared" si="167"/>
        <v>0</v>
      </c>
      <c r="J5330" s="13" t="s">
        <v>5384</v>
      </c>
      <c r="K5330" s="37" t="str">
        <f>VLOOKUP(Tabela14[[#This Row],[CÓDIGO]],[1]fornnecedor!$A:$G,7,0)</f>
        <v>TINTA PAREDE</v>
      </c>
    </row>
    <row r="5331" spans="1:11" x14ac:dyDescent="0.3">
      <c r="A5331" s="15">
        <v>85774</v>
      </c>
      <c r="B5331" s="15" t="str">
        <f>VLOOKUP(Tabela14[[#This Row],[CÓDIGO]],[1]fornnecedor!$A:$E,5,0)</f>
        <v>AKZO NOBEL LTDA DECOR</v>
      </c>
      <c r="C5331" s="16" t="s">
        <v>1702</v>
      </c>
      <c r="D5331" s="16" t="s">
        <v>543</v>
      </c>
      <c r="E5331" s="22">
        <v>0</v>
      </c>
      <c r="F5331" s="30">
        <v>0</v>
      </c>
      <c r="G5331" s="17">
        <v>0</v>
      </c>
      <c r="H5331" s="17">
        <f t="shared" si="166"/>
        <v>0</v>
      </c>
      <c r="I5331" s="17">
        <f t="shared" si="167"/>
        <v>0</v>
      </c>
      <c r="J5331" s="13" t="s">
        <v>5384</v>
      </c>
      <c r="K5331" s="37" t="str">
        <f>VLOOKUP(Tabela14[[#This Row],[CÓDIGO]],[1]fornnecedor!$A:$G,7,0)</f>
        <v>TINTA PAREDE</v>
      </c>
    </row>
    <row r="5332" spans="1:11" x14ac:dyDescent="0.3">
      <c r="A5332" s="15">
        <v>86599</v>
      </c>
      <c r="B5332" s="15" t="str">
        <f>VLOOKUP(Tabela14[[#This Row],[CÓDIGO]],[1]fornnecedor!$A:$E,5,0)</f>
        <v>AKZO NOBEL LTDA DECOR</v>
      </c>
      <c r="C5332" s="16" t="s">
        <v>1703</v>
      </c>
      <c r="D5332" s="16" t="s">
        <v>543</v>
      </c>
      <c r="E5332" s="22">
        <v>0</v>
      </c>
      <c r="F5332" s="30">
        <v>0</v>
      </c>
      <c r="G5332" s="17">
        <v>0</v>
      </c>
      <c r="H5332" s="17">
        <f t="shared" si="166"/>
        <v>0</v>
      </c>
      <c r="I5332" s="17">
        <f t="shared" si="167"/>
        <v>0</v>
      </c>
      <c r="J5332" s="13" t="s">
        <v>5384</v>
      </c>
      <c r="K5332" s="37" t="str">
        <f>VLOOKUP(Tabela14[[#This Row],[CÓDIGO]],[1]fornnecedor!$A:$G,7,0)</f>
        <v>TINTA PAREDE</v>
      </c>
    </row>
    <row r="5333" spans="1:11" x14ac:dyDescent="0.3">
      <c r="A5333" s="15">
        <v>86614</v>
      </c>
      <c r="B5333" s="15" t="str">
        <f>VLOOKUP(Tabela14[[#This Row],[CÓDIGO]],[1]fornnecedor!$A:$E,5,0)</f>
        <v>AKZO NOBEL LTDA DECOR</v>
      </c>
      <c r="C5333" s="16" t="s">
        <v>1704</v>
      </c>
      <c r="D5333" s="16" t="s">
        <v>543</v>
      </c>
      <c r="E5333" s="22">
        <v>0</v>
      </c>
      <c r="F5333" s="30">
        <v>0</v>
      </c>
      <c r="G5333" s="17">
        <v>0</v>
      </c>
      <c r="H5333" s="17">
        <f t="shared" si="166"/>
        <v>0</v>
      </c>
      <c r="I5333" s="17">
        <f t="shared" si="167"/>
        <v>0</v>
      </c>
      <c r="J5333" s="13" t="s">
        <v>5384</v>
      </c>
      <c r="K5333" s="37" t="str">
        <f>VLOOKUP(Tabela14[[#This Row],[CÓDIGO]],[1]fornnecedor!$A:$G,7,0)</f>
        <v>TINTA PAREDE</v>
      </c>
    </row>
    <row r="5334" spans="1:11" x14ac:dyDescent="0.3">
      <c r="A5334" s="15">
        <v>86644</v>
      </c>
      <c r="B5334" s="15" t="str">
        <f>VLOOKUP(Tabela14[[#This Row],[CÓDIGO]],[1]fornnecedor!$A:$E,5,0)</f>
        <v>AKZO NOBEL LTDA DECOR</v>
      </c>
      <c r="C5334" s="16" t="s">
        <v>1707</v>
      </c>
      <c r="D5334" s="16" t="s">
        <v>543</v>
      </c>
      <c r="E5334" s="22">
        <v>0</v>
      </c>
      <c r="F5334" s="30">
        <v>0</v>
      </c>
      <c r="G5334" s="17">
        <v>0</v>
      </c>
      <c r="H5334" s="17">
        <f t="shared" si="166"/>
        <v>0</v>
      </c>
      <c r="I5334" s="17">
        <f t="shared" si="167"/>
        <v>0</v>
      </c>
      <c r="J5334" s="13" t="s">
        <v>5384</v>
      </c>
      <c r="K5334" s="37" t="str">
        <f>VLOOKUP(Tabela14[[#This Row],[CÓDIGO]],[1]fornnecedor!$A:$G,7,0)</f>
        <v>TINTA PAREDE</v>
      </c>
    </row>
    <row r="5335" spans="1:11" x14ac:dyDescent="0.3">
      <c r="A5335" s="15">
        <v>86643</v>
      </c>
      <c r="B5335" s="15" t="str">
        <f>VLOOKUP(Tabela14[[#This Row],[CÓDIGO]],[1]fornnecedor!$A:$E,5,0)</f>
        <v>AKZO NOBEL LTDA DECOR</v>
      </c>
      <c r="C5335" s="16" t="s">
        <v>1708</v>
      </c>
      <c r="D5335" s="16" t="s">
        <v>543</v>
      </c>
      <c r="E5335" s="22">
        <v>0</v>
      </c>
      <c r="F5335" s="30">
        <v>0</v>
      </c>
      <c r="G5335" s="17">
        <v>0</v>
      </c>
      <c r="H5335" s="17">
        <f t="shared" si="166"/>
        <v>0</v>
      </c>
      <c r="I5335" s="17">
        <f t="shared" si="167"/>
        <v>0</v>
      </c>
      <c r="J5335" s="13" t="s">
        <v>5384</v>
      </c>
      <c r="K5335" s="37" t="str">
        <f>VLOOKUP(Tabela14[[#This Row],[CÓDIGO]],[1]fornnecedor!$A:$G,7,0)</f>
        <v>TINTA PAREDE</v>
      </c>
    </row>
    <row r="5336" spans="1:11" x14ac:dyDescent="0.3">
      <c r="A5336" s="15">
        <v>86714</v>
      </c>
      <c r="B5336" s="15" t="str">
        <f>VLOOKUP(Tabela14[[#This Row],[CÓDIGO]],[1]fornnecedor!$A:$E,5,0)</f>
        <v>AKZO NOBEL LTDA DECOR</v>
      </c>
      <c r="C5336" s="16" t="s">
        <v>1709</v>
      </c>
      <c r="D5336" s="16" t="s">
        <v>543</v>
      </c>
      <c r="E5336" s="22">
        <v>0</v>
      </c>
      <c r="F5336" s="30">
        <v>0</v>
      </c>
      <c r="G5336" s="17">
        <v>0</v>
      </c>
      <c r="H5336" s="17">
        <f t="shared" si="166"/>
        <v>0</v>
      </c>
      <c r="I5336" s="17">
        <f t="shared" si="167"/>
        <v>0</v>
      </c>
      <c r="J5336" s="13" t="s">
        <v>5384</v>
      </c>
      <c r="K5336" s="37" t="str">
        <f>VLOOKUP(Tabela14[[#This Row],[CÓDIGO]],[1]fornnecedor!$A:$G,7,0)</f>
        <v>BASES IMOBILIÁRIAS</v>
      </c>
    </row>
    <row r="5337" spans="1:11" x14ac:dyDescent="0.3">
      <c r="A5337" s="15">
        <v>86331</v>
      </c>
      <c r="B5337" s="15" t="str">
        <f>VLOOKUP(Tabela14[[#This Row],[CÓDIGO]],[1]fornnecedor!$A:$E,5,0)</f>
        <v>AKZO NOBEL LTDA DECOR</v>
      </c>
      <c r="C5337" s="16" t="s">
        <v>1710</v>
      </c>
      <c r="D5337" s="16" t="s">
        <v>543</v>
      </c>
      <c r="E5337" s="22">
        <v>0</v>
      </c>
      <c r="F5337" s="30">
        <v>0</v>
      </c>
      <c r="G5337" s="17">
        <v>0</v>
      </c>
      <c r="H5337" s="17">
        <f t="shared" si="166"/>
        <v>0</v>
      </c>
      <c r="I5337" s="17">
        <f t="shared" si="167"/>
        <v>0</v>
      </c>
      <c r="J5337" s="13" t="s">
        <v>5384</v>
      </c>
      <c r="K5337" s="37" t="str">
        <f>VLOOKUP(Tabela14[[#This Row],[CÓDIGO]],[1]fornnecedor!$A:$G,7,0)</f>
        <v>TINTA PAREDE</v>
      </c>
    </row>
    <row r="5338" spans="1:11" x14ac:dyDescent="0.3">
      <c r="A5338" s="15">
        <v>86556</v>
      </c>
      <c r="B5338" s="15" t="str">
        <f>VLOOKUP(Tabela14[[#This Row],[CÓDIGO]],[1]fornnecedor!$A:$E,5,0)</f>
        <v>AKZO NOBEL LTDA DECOR</v>
      </c>
      <c r="C5338" s="16" t="s">
        <v>1711</v>
      </c>
      <c r="D5338" s="16" t="s">
        <v>543</v>
      </c>
      <c r="E5338" s="22">
        <v>0</v>
      </c>
      <c r="F5338" s="30">
        <v>0</v>
      </c>
      <c r="G5338" s="17">
        <v>0</v>
      </c>
      <c r="H5338" s="17">
        <f t="shared" si="166"/>
        <v>0</v>
      </c>
      <c r="I5338" s="17">
        <f t="shared" si="167"/>
        <v>0</v>
      </c>
      <c r="J5338" s="13" t="s">
        <v>5384</v>
      </c>
      <c r="K5338" s="37" t="str">
        <f>VLOOKUP(Tabela14[[#This Row],[CÓDIGO]],[1]fornnecedor!$A:$G,7,0)</f>
        <v>TINTA PAREDE</v>
      </c>
    </row>
    <row r="5339" spans="1:11" x14ac:dyDescent="0.3">
      <c r="A5339" s="15">
        <v>86310</v>
      </c>
      <c r="B5339" s="15" t="str">
        <f>VLOOKUP(Tabela14[[#This Row],[CÓDIGO]],[1]fornnecedor!$A:$E,5,0)</f>
        <v>AKZO NOBEL LTDA DECOR</v>
      </c>
      <c r="C5339" s="16" t="s">
        <v>1712</v>
      </c>
      <c r="D5339" s="16" t="s">
        <v>543</v>
      </c>
      <c r="E5339" s="22">
        <v>0</v>
      </c>
      <c r="F5339" s="30">
        <v>0</v>
      </c>
      <c r="G5339" s="17">
        <v>0</v>
      </c>
      <c r="H5339" s="17">
        <f t="shared" si="166"/>
        <v>0</v>
      </c>
      <c r="I5339" s="17">
        <f t="shared" si="167"/>
        <v>0</v>
      </c>
      <c r="J5339" s="13" t="s">
        <v>5384</v>
      </c>
      <c r="K5339" s="37" t="str">
        <f>VLOOKUP(Tabela14[[#This Row],[CÓDIGO]],[1]fornnecedor!$A:$G,7,0)</f>
        <v>TINTA PAREDE</v>
      </c>
    </row>
    <row r="5340" spans="1:11" x14ac:dyDescent="0.3">
      <c r="A5340" s="15">
        <v>86575</v>
      </c>
      <c r="B5340" s="15" t="str">
        <f>VLOOKUP(Tabela14[[#This Row],[CÓDIGO]],[1]fornnecedor!$A:$E,5,0)</f>
        <v>AKZO NOBEL LTDA DECOR</v>
      </c>
      <c r="C5340" s="16" t="s">
        <v>1713</v>
      </c>
      <c r="D5340" s="16" t="s">
        <v>543</v>
      </c>
      <c r="E5340" s="22">
        <v>0</v>
      </c>
      <c r="F5340" s="30">
        <v>0</v>
      </c>
      <c r="G5340" s="17">
        <v>0</v>
      </c>
      <c r="H5340" s="17">
        <f t="shared" si="166"/>
        <v>0</v>
      </c>
      <c r="I5340" s="17">
        <f t="shared" si="167"/>
        <v>0</v>
      </c>
      <c r="J5340" s="13" t="s">
        <v>5384</v>
      </c>
      <c r="K5340" s="37" t="str">
        <f>VLOOKUP(Tabela14[[#This Row],[CÓDIGO]],[1]fornnecedor!$A:$G,7,0)</f>
        <v>TINTA PAREDE</v>
      </c>
    </row>
    <row r="5341" spans="1:11" x14ac:dyDescent="0.3">
      <c r="A5341" s="15">
        <v>86552</v>
      </c>
      <c r="B5341" s="15" t="str">
        <f>VLOOKUP(Tabela14[[#This Row],[CÓDIGO]],[1]fornnecedor!$A:$E,5,0)</f>
        <v>AKZO NOBEL LTDA DECOR</v>
      </c>
      <c r="C5341" s="16" t="s">
        <v>1714</v>
      </c>
      <c r="D5341" s="16" t="s">
        <v>543</v>
      </c>
      <c r="E5341" s="22">
        <v>0</v>
      </c>
      <c r="F5341" s="30">
        <v>0</v>
      </c>
      <c r="G5341" s="17">
        <v>0</v>
      </c>
      <c r="H5341" s="17">
        <f t="shared" si="166"/>
        <v>0</v>
      </c>
      <c r="I5341" s="17">
        <f t="shared" si="167"/>
        <v>0</v>
      </c>
      <c r="J5341" s="13" t="s">
        <v>5384</v>
      </c>
      <c r="K5341" s="37" t="str">
        <f>VLOOKUP(Tabela14[[#This Row],[CÓDIGO]],[1]fornnecedor!$A:$G,7,0)</f>
        <v>BASES IMOBILIÁRIAS</v>
      </c>
    </row>
    <row r="5342" spans="1:11" x14ac:dyDescent="0.3">
      <c r="A5342" s="15">
        <v>86554</v>
      </c>
      <c r="B5342" s="15" t="str">
        <f>VLOOKUP(Tabela14[[#This Row],[CÓDIGO]],[1]fornnecedor!$A:$E,5,0)</f>
        <v>AKZO NOBEL LTDA DECOR</v>
      </c>
      <c r="C5342" s="16" t="s">
        <v>1715</v>
      </c>
      <c r="D5342" s="16" t="s">
        <v>543</v>
      </c>
      <c r="E5342" s="22">
        <v>0</v>
      </c>
      <c r="F5342" s="30">
        <v>0</v>
      </c>
      <c r="G5342" s="17">
        <v>0</v>
      </c>
      <c r="H5342" s="17">
        <f t="shared" si="166"/>
        <v>0</v>
      </c>
      <c r="I5342" s="17">
        <f t="shared" si="167"/>
        <v>0</v>
      </c>
      <c r="J5342" s="13" t="s">
        <v>5384</v>
      </c>
      <c r="K5342" s="37" t="str">
        <f>VLOOKUP(Tabela14[[#This Row],[CÓDIGO]],[1]fornnecedor!$A:$G,7,0)</f>
        <v>BASES IMOBILIÁRIAS</v>
      </c>
    </row>
    <row r="5343" spans="1:11" x14ac:dyDescent="0.3">
      <c r="A5343" s="15">
        <v>86558</v>
      </c>
      <c r="B5343" s="15" t="str">
        <f>VLOOKUP(Tabela14[[#This Row],[CÓDIGO]],[1]fornnecedor!$A:$E,5,0)</f>
        <v>AKZO NOBEL LTDA DECOR</v>
      </c>
      <c r="C5343" s="16" t="s">
        <v>1716</v>
      </c>
      <c r="D5343" s="16" t="s">
        <v>543</v>
      </c>
      <c r="E5343" s="22">
        <v>0</v>
      </c>
      <c r="F5343" s="30">
        <v>0</v>
      </c>
      <c r="G5343" s="17">
        <v>0</v>
      </c>
      <c r="H5343" s="17">
        <f t="shared" si="166"/>
        <v>0</v>
      </c>
      <c r="I5343" s="17">
        <f t="shared" si="167"/>
        <v>0</v>
      </c>
      <c r="J5343" s="13" t="s">
        <v>5384</v>
      </c>
      <c r="K5343" s="37" t="str">
        <f>VLOOKUP(Tabela14[[#This Row],[CÓDIGO]],[1]fornnecedor!$A:$G,7,0)</f>
        <v>BASES IMOBILIÁRIAS</v>
      </c>
    </row>
    <row r="5344" spans="1:11" x14ac:dyDescent="0.3">
      <c r="A5344" s="15">
        <v>86553</v>
      </c>
      <c r="B5344" s="15" t="str">
        <f>VLOOKUP(Tabela14[[#This Row],[CÓDIGO]],[1]fornnecedor!$A:$E,5,0)</f>
        <v>AKZO NOBEL LTDA DECOR</v>
      </c>
      <c r="C5344" s="16" t="s">
        <v>1717</v>
      </c>
      <c r="D5344" s="16" t="s">
        <v>543</v>
      </c>
      <c r="E5344" s="22">
        <v>0</v>
      </c>
      <c r="F5344" s="30">
        <v>0</v>
      </c>
      <c r="G5344" s="17">
        <v>0</v>
      </c>
      <c r="H5344" s="17">
        <f t="shared" si="166"/>
        <v>0</v>
      </c>
      <c r="I5344" s="17">
        <f t="shared" si="167"/>
        <v>0</v>
      </c>
      <c r="J5344" s="13" t="s">
        <v>5384</v>
      </c>
      <c r="K5344" s="37" t="str">
        <f>VLOOKUP(Tabela14[[#This Row],[CÓDIGO]],[1]fornnecedor!$A:$G,7,0)</f>
        <v>BASES IMOBILIÁRIAS</v>
      </c>
    </row>
    <row r="5345" spans="1:11" x14ac:dyDescent="0.3">
      <c r="A5345" s="15">
        <v>86548</v>
      </c>
      <c r="B5345" s="15" t="str">
        <f>VLOOKUP(Tabela14[[#This Row],[CÓDIGO]],[1]fornnecedor!$A:$E,5,0)</f>
        <v>AKZO NOBEL LTDA DECOR</v>
      </c>
      <c r="C5345" s="16" t="s">
        <v>847</v>
      </c>
      <c r="D5345" s="16" t="s">
        <v>543</v>
      </c>
      <c r="E5345" s="22">
        <v>0</v>
      </c>
      <c r="F5345" s="30">
        <v>0</v>
      </c>
      <c r="G5345" s="17">
        <v>322.19</v>
      </c>
      <c r="H5345" s="17">
        <f t="shared" si="166"/>
        <v>0</v>
      </c>
      <c r="I5345" s="17">
        <f t="shared" si="167"/>
        <v>0</v>
      </c>
      <c r="J5345" s="13" t="s">
        <v>5384</v>
      </c>
      <c r="K5345" s="37" t="str">
        <f>VLOOKUP(Tabela14[[#This Row],[CÓDIGO]],[1]fornnecedor!$A:$G,7,0)</f>
        <v>BASES IMOBILIÁRIAS</v>
      </c>
    </row>
    <row r="5346" spans="1:11" x14ac:dyDescent="0.3">
      <c r="A5346" s="15">
        <v>86559</v>
      </c>
      <c r="B5346" s="15" t="str">
        <f>VLOOKUP(Tabela14[[#This Row],[CÓDIGO]],[1]fornnecedor!$A:$E,5,0)</f>
        <v>AKZO NOBEL LTDA DECOR</v>
      </c>
      <c r="C5346" s="16" t="s">
        <v>1718</v>
      </c>
      <c r="D5346" s="16" t="s">
        <v>543</v>
      </c>
      <c r="E5346" s="22">
        <v>0</v>
      </c>
      <c r="F5346" s="30">
        <v>0</v>
      </c>
      <c r="G5346" s="17">
        <v>0</v>
      </c>
      <c r="H5346" s="17">
        <f t="shared" si="166"/>
        <v>0</v>
      </c>
      <c r="I5346" s="17">
        <f t="shared" si="167"/>
        <v>0</v>
      </c>
      <c r="J5346" s="13" t="s">
        <v>5384</v>
      </c>
      <c r="K5346" s="37" t="str">
        <f>VLOOKUP(Tabela14[[#This Row],[CÓDIGO]],[1]fornnecedor!$A:$G,7,0)</f>
        <v>BASES IMOBILIÁRIAS</v>
      </c>
    </row>
    <row r="5347" spans="1:11" x14ac:dyDescent="0.3">
      <c r="A5347" s="15">
        <v>86549</v>
      </c>
      <c r="B5347" s="15" t="str">
        <f>VLOOKUP(Tabela14[[#This Row],[CÓDIGO]],[1]fornnecedor!$A:$E,5,0)</f>
        <v>AKZO NOBEL LTDA DECOR</v>
      </c>
      <c r="C5347" s="16" t="s">
        <v>1719</v>
      </c>
      <c r="D5347" s="16" t="s">
        <v>543</v>
      </c>
      <c r="E5347" s="22">
        <v>0</v>
      </c>
      <c r="F5347" s="30">
        <v>0</v>
      </c>
      <c r="G5347" s="17">
        <v>0</v>
      </c>
      <c r="H5347" s="17">
        <f t="shared" si="166"/>
        <v>0</v>
      </c>
      <c r="I5347" s="17">
        <f t="shared" si="167"/>
        <v>0</v>
      </c>
      <c r="J5347" s="13" t="s">
        <v>5384</v>
      </c>
      <c r="K5347" s="37" t="str">
        <f>VLOOKUP(Tabela14[[#This Row],[CÓDIGO]],[1]fornnecedor!$A:$G,7,0)</f>
        <v>BASES IMOBILIÁRIAS</v>
      </c>
    </row>
    <row r="5348" spans="1:11" x14ac:dyDescent="0.3">
      <c r="A5348" s="15">
        <v>86551</v>
      </c>
      <c r="B5348" s="15" t="str">
        <f>VLOOKUP(Tabela14[[#This Row],[CÓDIGO]],[1]fornnecedor!$A:$E,5,0)</f>
        <v>AKZO NOBEL LTDA DECOR</v>
      </c>
      <c r="C5348" s="16" t="s">
        <v>1720</v>
      </c>
      <c r="D5348" s="16" t="s">
        <v>543</v>
      </c>
      <c r="E5348" s="22">
        <v>0</v>
      </c>
      <c r="F5348" s="30">
        <v>0</v>
      </c>
      <c r="G5348" s="17">
        <v>0</v>
      </c>
      <c r="H5348" s="17">
        <f t="shared" si="166"/>
        <v>0</v>
      </c>
      <c r="I5348" s="17">
        <f t="shared" si="167"/>
        <v>0</v>
      </c>
      <c r="J5348" s="13" t="s">
        <v>5384</v>
      </c>
      <c r="K5348" s="37" t="str">
        <f>VLOOKUP(Tabela14[[#This Row],[CÓDIGO]],[1]fornnecedor!$A:$G,7,0)</f>
        <v>BASES IMOBILIÁRIAS</v>
      </c>
    </row>
    <row r="5349" spans="1:11" x14ac:dyDescent="0.3">
      <c r="A5349" s="15">
        <v>86550</v>
      </c>
      <c r="B5349" s="15" t="str">
        <f>VLOOKUP(Tabela14[[#This Row],[CÓDIGO]],[1]fornnecedor!$A:$E,5,0)</f>
        <v>AKZO NOBEL LTDA DECOR</v>
      </c>
      <c r="C5349" s="16" t="s">
        <v>1721</v>
      </c>
      <c r="D5349" s="16" t="s">
        <v>543</v>
      </c>
      <c r="E5349" s="22">
        <v>0</v>
      </c>
      <c r="F5349" s="30">
        <v>0</v>
      </c>
      <c r="G5349" s="17">
        <v>0</v>
      </c>
      <c r="H5349" s="17">
        <f t="shared" si="166"/>
        <v>0</v>
      </c>
      <c r="I5349" s="17">
        <f t="shared" si="167"/>
        <v>0</v>
      </c>
      <c r="J5349" s="13" t="s">
        <v>5384</v>
      </c>
      <c r="K5349" s="37" t="str">
        <f>VLOOKUP(Tabela14[[#This Row],[CÓDIGO]],[1]fornnecedor!$A:$G,7,0)</f>
        <v>BASES IMOBILIÁRIAS</v>
      </c>
    </row>
    <row r="5350" spans="1:11" x14ac:dyDescent="0.3">
      <c r="A5350" s="15">
        <v>86555</v>
      </c>
      <c r="B5350" s="15" t="str">
        <f>VLOOKUP(Tabela14[[#This Row],[CÓDIGO]],[1]fornnecedor!$A:$E,5,0)</f>
        <v>AKZO NOBEL LTDA DECOR</v>
      </c>
      <c r="C5350" s="16" t="s">
        <v>1722</v>
      </c>
      <c r="D5350" s="16" t="s">
        <v>543</v>
      </c>
      <c r="E5350" s="22">
        <v>0</v>
      </c>
      <c r="F5350" s="30">
        <v>0</v>
      </c>
      <c r="G5350" s="17">
        <v>0</v>
      </c>
      <c r="H5350" s="17">
        <f t="shared" si="166"/>
        <v>0</v>
      </c>
      <c r="I5350" s="17">
        <f t="shared" si="167"/>
        <v>0</v>
      </c>
      <c r="J5350" s="13" t="s">
        <v>5384</v>
      </c>
      <c r="K5350" s="37" t="str">
        <f>VLOOKUP(Tabela14[[#This Row],[CÓDIGO]],[1]fornnecedor!$A:$G,7,0)</f>
        <v>TINTA PAREDE</v>
      </c>
    </row>
    <row r="5351" spans="1:11" x14ac:dyDescent="0.3">
      <c r="A5351" s="15">
        <v>86557</v>
      </c>
      <c r="B5351" s="15" t="str">
        <f>VLOOKUP(Tabela14[[#This Row],[CÓDIGO]],[1]fornnecedor!$A:$E,5,0)</f>
        <v>AKZO NOBEL LTDA DECOR</v>
      </c>
      <c r="C5351" s="16" t="s">
        <v>1723</v>
      </c>
      <c r="D5351" s="16" t="s">
        <v>543</v>
      </c>
      <c r="E5351" s="22">
        <v>0</v>
      </c>
      <c r="F5351" s="30">
        <v>0</v>
      </c>
      <c r="G5351" s="17">
        <v>0</v>
      </c>
      <c r="H5351" s="17">
        <f t="shared" si="166"/>
        <v>0</v>
      </c>
      <c r="I5351" s="17">
        <f t="shared" si="167"/>
        <v>0</v>
      </c>
      <c r="J5351" s="13" t="s">
        <v>5384</v>
      </c>
      <c r="K5351" s="37" t="str">
        <f>VLOOKUP(Tabela14[[#This Row],[CÓDIGO]],[1]fornnecedor!$A:$G,7,0)</f>
        <v>TINTA PAREDE</v>
      </c>
    </row>
    <row r="5352" spans="1:11" x14ac:dyDescent="0.3">
      <c r="A5352" s="15">
        <v>86083</v>
      </c>
      <c r="B5352" s="15" t="str">
        <f>VLOOKUP(Tabela14[[#This Row],[CÓDIGO]],[1]fornnecedor!$A:$E,5,0)</f>
        <v>AKZO NOBEL LTDA DECOR</v>
      </c>
      <c r="C5352" s="16" t="s">
        <v>1724</v>
      </c>
      <c r="D5352" s="16" t="s">
        <v>543</v>
      </c>
      <c r="E5352" s="22">
        <v>0</v>
      </c>
      <c r="F5352" s="30">
        <v>0</v>
      </c>
      <c r="G5352" s="17">
        <v>0</v>
      </c>
      <c r="H5352" s="17">
        <f t="shared" si="166"/>
        <v>0</v>
      </c>
      <c r="I5352" s="17">
        <f t="shared" si="167"/>
        <v>0</v>
      </c>
      <c r="J5352" s="13" t="s">
        <v>5384</v>
      </c>
      <c r="K5352" s="37" t="str">
        <f>VLOOKUP(Tabela14[[#This Row],[CÓDIGO]],[1]fornnecedor!$A:$G,7,0)</f>
        <v>IMPERMEABILIZANTES</v>
      </c>
    </row>
    <row r="5353" spans="1:11" x14ac:dyDescent="0.3">
      <c r="A5353" s="15">
        <v>86084</v>
      </c>
      <c r="B5353" s="15" t="str">
        <f>VLOOKUP(Tabela14[[#This Row],[CÓDIGO]],[1]fornnecedor!$A:$E,5,0)</f>
        <v>AKZO NOBEL LTDA DECOR</v>
      </c>
      <c r="C5353" s="16" t="s">
        <v>1725</v>
      </c>
      <c r="D5353" s="16" t="s">
        <v>543</v>
      </c>
      <c r="E5353" s="22">
        <v>0</v>
      </c>
      <c r="F5353" s="30">
        <v>0</v>
      </c>
      <c r="G5353" s="17">
        <v>0</v>
      </c>
      <c r="H5353" s="17">
        <f t="shared" si="166"/>
        <v>0</v>
      </c>
      <c r="I5353" s="17">
        <f t="shared" si="167"/>
        <v>0</v>
      </c>
      <c r="J5353" s="13" t="s">
        <v>5384</v>
      </c>
      <c r="K5353" s="37" t="str">
        <f>VLOOKUP(Tabela14[[#This Row],[CÓDIGO]],[1]fornnecedor!$A:$G,7,0)</f>
        <v>IMPERMEABILIZANTES</v>
      </c>
    </row>
    <row r="5354" spans="1:11" x14ac:dyDescent="0.3">
      <c r="A5354" s="15">
        <v>86273</v>
      </c>
      <c r="B5354" s="15" t="str">
        <f>VLOOKUP(Tabela14[[#This Row],[CÓDIGO]],[1]fornnecedor!$A:$E,5,0)</f>
        <v>AKZO NOBEL LTDA DECOR</v>
      </c>
      <c r="C5354" s="16" t="s">
        <v>1726</v>
      </c>
      <c r="D5354" s="16" t="s">
        <v>543</v>
      </c>
      <c r="E5354" s="22">
        <v>0</v>
      </c>
      <c r="F5354" s="30">
        <v>0</v>
      </c>
      <c r="G5354" s="17">
        <v>0</v>
      </c>
      <c r="H5354" s="17">
        <f t="shared" si="166"/>
        <v>0</v>
      </c>
      <c r="I5354" s="17">
        <f t="shared" si="167"/>
        <v>0</v>
      </c>
      <c r="J5354" s="13" t="s">
        <v>5384</v>
      </c>
      <c r="K5354" s="37" t="str">
        <f>VLOOKUP(Tabela14[[#This Row],[CÓDIGO]],[1]fornnecedor!$A:$G,7,0)</f>
        <v>IMPERMEABILIZANTES</v>
      </c>
    </row>
    <row r="5355" spans="1:11" x14ac:dyDescent="0.3">
      <c r="A5355" s="15">
        <v>86274</v>
      </c>
      <c r="B5355" s="15" t="str">
        <f>VLOOKUP(Tabela14[[#This Row],[CÓDIGO]],[1]fornnecedor!$A:$E,5,0)</f>
        <v>AKZO NOBEL LTDA DECOR</v>
      </c>
      <c r="C5355" s="16" t="s">
        <v>1727</v>
      </c>
      <c r="D5355" s="16" t="s">
        <v>543</v>
      </c>
      <c r="E5355" s="22">
        <v>0</v>
      </c>
      <c r="F5355" s="30">
        <v>0</v>
      </c>
      <c r="G5355" s="17">
        <v>0</v>
      </c>
      <c r="H5355" s="17">
        <f t="shared" si="166"/>
        <v>0</v>
      </c>
      <c r="I5355" s="17">
        <f t="shared" si="167"/>
        <v>0</v>
      </c>
      <c r="J5355" s="13" t="s">
        <v>5384</v>
      </c>
      <c r="K5355" s="37" t="str">
        <f>VLOOKUP(Tabela14[[#This Row],[CÓDIGO]],[1]fornnecedor!$A:$G,7,0)</f>
        <v>IMPERMEABILIZANTES</v>
      </c>
    </row>
    <row r="5356" spans="1:11" x14ac:dyDescent="0.3">
      <c r="A5356" s="15">
        <v>86275</v>
      </c>
      <c r="B5356" s="15" t="str">
        <f>VLOOKUP(Tabela14[[#This Row],[CÓDIGO]],[1]fornnecedor!$A:$E,5,0)</f>
        <v>AKZO NOBEL LTDA DECOR</v>
      </c>
      <c r="C5356" s="16" t="s">
        <v>1728</v>
      </c>
      <c r="D5356" s="16" t="s">
        <v>543</v>
      </c>
      <c r="E5356" s="22">
        <v>0</v>
      </c>
      <c r="F5356" s="30">
        <v>0</v>
      </c>
      <c r="G5356" s="17">
        <v>0</v>
      </c>
      <c r="H5356" s="17">
        <f t="shared" si="166"/>
        <v>0</v>
      </c>
      <c r="I5356" s="17">
        <f t="shared" si="167"/>
        <v>0</v>
      </c>
      <c r="J5356" s="13" t="s">
        <v>5384</v>
      </c>
      <c r="K5356" s="37" t="str">
        <f>VLOOKUP(Tabela14[[#This Row],[CÓDIGO]],[1]fornnecedor!$A:$G,7,0)</f>
        <v>IMPERMEABILIZANTES</v>
      </c>
    </row>
    <row r="5357" spans="1:11" x14ac:dyDescent="0.3">
      <c r="A5357" s="15">
        <v>86276</v>
      </c>
      <c r="B5357" s="15" t="str">
        <f>VLOOKUP(Tabela14[[#This Row],[CÓDIGO]],[1]fornnecedor!$A:$E,5,0)</f>
        <v>AKZO NOBEL LTDA DECOR</v>
      </c>
      <c r="C5357" s="16" t="s">
        <v>1729</v>
      </c>
      <c r="D5357" s="16" t="s">
        <v>543</v>
      </c>
      <c r="E5357" s="22">
        <v>0</v>
      </c>
      <c r="F5357" s="30">
        <v>0</v>
      </c>
      <c r="G5357" s="17">
        <v>0</v>
      </c>
      <c r="H5357" s="17">
        <f t="shared" si="166"/>
        <v>0</v>
      </c>
      <c r="I5357" s="17">
        <f t="shared" si="167"/>
        <v>0</v>
      </c>
      <c r="J5357" s="13" t="s">
        <v>5384</v>
      </c>
      <c r="K5357" s="37" t="str">
        <f>VLOOKUP(Tabela14[[#This Row],[CÓDIGO]],[1]fornnecedor!$A:$G,7,0)</f>
        <v>IMPERMEABILIZANTES</v>
      </c>
    </row>
    <row r="5358" spans="1:11" x14ac:dyDescent="0.3">
      <c r="A5358" s="15">
        <v>86285</v>
      </c>
      <c r="B5358" s="15" t="str">
        <f>VLOOKUP(Tabela14[[#This Row],[CÓDIGO]],[1]fornnecedor!$A:$E,5,0)</f>
        <v>AKZO NOBEL LTDA DECOR</v>
      </c>
      <c r="C5358" s="16" t="s">
        <v>1730</v>
      </c>
      <c r="D5358" s="16" t="s">
        <v>543</v>
      </c>
      <c r="E5358" s="22">
        <v>0</v>
      </c>
      <c r="F5358" s="30">
        <v>0</v>
      </c>
      <c r="G5358" s="17">
        <v>0</v>
      </c>
      <c r="H5358" s="17">
        <f t="shared" si="166"/>
        <v>0</v>
      </c>
      <c r="I5358" s="17">
        <f t="shared" si="167"/>
        <v>0</v>
      </c>
      <c r="J5358" s="13" t="s">
        <v>5384</v>
      </c>
      <c r="K5358" s="37" t="str">
        <f>VLOOKUP(Tabela14[[#This Row],[CÓDIGO]],[1]fornnecedor!$A:$G,7,0)</f>
        <v>TINTA EMBORRACHADA</v>
      </c>
    </row>
    <row r="5359" spans="1:11" x14ac:dyDescent="0.3">
      <c r="A5359" s="15">
        <v>86286</v>
      </c>
      <c r="B5359" s="15" t="str">
        <f>VLOOKUP(Tabela14[[#This Row],[CÓDIGO]],[1]fornnecedor!$A:$E,5,0)</f>
        <v>AKZO NOBEL LTDA DECOR</v>
      </c>
      <c r="C5359" s="16" t="s">
        <v>1731</v>
      </c>
      <c r="D5359" s="16" t="s">
        <v>543</v>
      </c>
      <c r="E5359" s="22">
        <v>0</v>
      </c>
      <c r="F5359" s="30">
        <v>0</v>
      </c>
      <c r="G5359" s="17">
        <v>0</v>
      </c>
      <c r="H5359" s="17">
        <f t="shared" si="166"/>
        <v>0</v>
      </c>
      <c r="I5359" s="17">
        <f t="shared" si="167"/>
        <v>0</v>
      </c>
      <c r="J5359" s="13" t="s">
        <v>5384</v>
      </c>
      <c r="K5359" s="37" t="str">
        <f>VLOOKUP(Tabela14[[#This Row],[CÓDIGO]],[1]fornnecedor!$A:$G,7,0)</f>
        <v>IMPERMEABILIZANTES</v>
      </c>
    </row>
    <row r="5360" spans="1:11" x14ac:dyDescent="0.3">
      <c r="A5360" s="15">
        <v>86283</v>
      </c>
      <c r="B5360" s="15" t="str">
        <f>VLOOKUP(Tabela14[[#This Row],[CÓDIGO]],[1]fornnecedor!$A:$E,5,0)</f>
        <v>AKZO NOBEL LTDA DECOR</v>
      </c>
      <c r="C5360" s="16" t="s">
        <v>1732</v>
      </c>
      <c r="D5360" s="16" t="s">
        <v>543</v>
      </c>
      <c r="E5360" s="22">
        <v>0</v>
      </c>
      <c r="F5360" s="30">
        <v>0</v>
      </c>
      <c r="G5360" s="17">
        <v>0</v>
      </c>
      <c r="H5360" s="17">
        <f t="shared" si="166"/>
        <v>0</v>
      </c>
      <c r="I5360" s="17">
        <f t="shared" si="167"/>
        <v>0</v>
      </c>
      <c r="J5360" s="13" t="s">
        <v>5384</v>
      </c>
      <c r="K5360" s="37" t="str">
        <f>VLOOKUP(Tabela14[[#This Row],[CÓDIGO]],[1]fornnecedor!$A:$G,7,0)</f>
        <v>IMPERMEABILIZANTES</v>
      </c>
    </row>
    <row r="5361" spans="1:11" x14ac:dyDescent="0.3">
      <c r="A5361" s="15">
        <v>86284</v>
      </c>
      <c r="B5361" s="15" t="str">
        <f>VLOOKUP(Tabela14[[#This Row],[CÓDIGO]],[1]fornnecedor!$A:$E,5,0)</f>
        <v>AKZO NOBEL LTDA DECOR</v>
      </c>
      <c r="C5361" s="16" t="s">
        <v>1733</v>
      </c>
      <c r="D5361" s="16" t="s">
        <v>543</v>
      </c>
      <c r="E5361" s="22">
        <v>0</v>
      </c>
      <c r="F5361" s="30">
        <v>0</v>
      </c>
      <c r="G5361" s="17">
        <v>0</v>
      </c>
      <c r="H5361" s="17">
        <f t="shared" si="166"/>
        <v>0</v>
      </c>
      <c r="I5361" s="17">
        <f t="shared" si="167"/>
        <v>0</v>
      </c>
      <c r="J5361" s="13" t="s">
        <v>5384</v>
      </c>
      <c r="K5361" s="37" t="str">
        <f>VLOOKUP(Tabela14[[#This Row],[CÓDIGO]],[1]fornnecedor!$A:$G,7,0)</f>
        <v>IMPERMEABILIZANTES</v>
      </c>
    </row>
    <row r="5362" spans="1:11" x14ac:dyDescent="0.3">
      <c r="A5362" s="15">
        <v>86287</v>
      </c>
      <c r="B5362" s="15" t="str">
        <f>VLOOKUP(Tabela14[[#This Row],[CÓDIGO]],[1]fornnecedor!$A:$E,5,0)</f>
        <v>AKZO NOBEL LTDA DECOR</v>
      </c>
      <c r="C5362" s="16" t="s">
        <v>1734</v>
      </c>
      <c r="D5362" s="16" t="s">
        <v>543</v>
      </c>
      <c r="E5362" s="22">
        <v>0</v>
      </c>
      <c r="F5362" s="30">
        <v>0</v>
      </c>
      <c r="G5362" s="17">
        <v>0</v>
      </c>
      <c r="H5362" s="17">
        <f t="shared" si="166"/>
        <v>0</v>
      </c>
      <c r="I5362" s="17">
        <f t="shared" si="167"/>
        <v>0</v>
      </c>
      <c r="J5362" s="13" t="s">
        <v>5384</v>
      </c>
      <c r="K5362" s="37" t="str">
        <f>VLOOKUP(Tabela14[[#This Row],[CÓDIGO]],[1]fornnecedor!$A:$G,7,0)</f>
        <v>IMPERMEABILIZANTES</v>
      </c>
    </row>
    <row r="5363" spans="1:11" x14ac:dyDescent="0.3">
      <c r="A5363" s="15">
        <v>86288</v>
      </c>
      <c r="B5363" s="15" t="str">
        <f>VLOOKUP(Tabela14[[#This Row],[CÓDIGO]],[1]fornnecedor!$A:$E,5,0)</f>
        <v>AKZO NOBEL LTDA DECOR</v>
      </c>
      <c r="C5363" s="16" t="s">
        <v>1735</v>
      </c>
      <c r="D5363" s="16" t="s">
        <v>543</v>
      </c>
      <c r="E5363" s="22">
        <v>0</v>
      </c>
      <c r="F5363" s="30">
        <v>0</v>
      </c>
      <c r="G5363" s="17">
        <v>0</v>
      </c>
      <c r="H5363" s="17">
        <f t="shared" si="166"/>
        <v>0</v>
      </c>
      <c r="I5363" s="17">
        <f t="shared" si="167"/>
        <v>0</v>
      </c>
      <c r="J5363" s="13" t="s">
        <v>5384</v>
      </c>
      <c r="K5363" s="37" t="str">
        <f>VLOOKUP(Tabela14[[#This Row],[CÓDIGO]],[1]fornnecedor!$A:$G,7,0)</f>
        <v>IMPERMEABILIZANTES</v>
      </c>
    </row>
    <row r="5364" spans="1:11" x14ac:dyDescent="0.3">
      <c r="A5364" s="15">
        <v>86289</v>
      </c>
      <c r="B5364" s="15" t="str">
        <f>VLOOKUP(Tabela14[[#This Row],[CÓDIGO]],[1]fornnecedor!$A:$E,5,0)</f>
        <v>AKZO NOBEL LTDA DECOR</v>
      </c>
      <c r="C5364" s="16" t="s">
        <v>1736</v>
      </c>
      <c r="D5364" s="16" t="s">
        <v>543</v>
      </c>
      <c r="E5364" s="22">
        <v>0</v>
      </c>
      <c r="F5364" s="30">
        <v>0</v>
      </c>
      <c r="G5364" s="17">
        <v>0</v>
      </c>
      <c r="H5364" s="17">
        <f t="shared" si="166"/>
        <v>0</v>
      </c>
      <c r="I5364" s="17">
        <f t="shared" si="167"/>
        <v>0</v>
      </c>
      <c r="J5364" s="13" t="s">
        <v>5384</v>
      </c>
      <c r="K5364" s="37" t="str">
        <f>VLOOKUP(Tabela14[[#This Row],[CÓDIGO]],[1]fornnecedor!$A:$G,7,0)</f>
        <v>IMPERMEABILIZANTES</v>
      </c>
    </row>
    <row r="5365" spans="1:11" x14ac:dyDescent="0.3">
      <c r="A5365" s="15">
        <v>86290</v>
      </c>
      <c r="B5365" s="15" t="str">
        <f>VLOOKUP(Tabela14[[#This Row],[CÓDIGO]],[1]fornnecedor!$A:$E,5,0)</f>
        <v>AKZO NOBEL LTDA DECOR</v>
      </c>
      <c r="C5365" s="16" t="s">
        <v>1737</v>
      </c>
      <c r="D5365" s="16" t="s">
        <v>543</v>
      </c>
      <c r="E5365" s="22">
        <v>0</v>
      </c>
      <c r="F5365" s="30">
        <v>0</v>
      </c>
      <c r="G5365" s="17">
        <v>0</v>
      </c>
      <c r="H5365" s="17">
        <f t="shared" si="166"/>
        <v>0</v>
      </c>
      <c r="I5365" s="17">
        <f t="shared" si="167"/>
        <v>0</v>
      </c>
      <c r="J5365" s="13" t="s">
        <v>5384</v>
      </c>
      <c r="K5365" s="37" t="str">
        <f>VLOOKUP(Tabela14[[#This Row],[CÓDIGO]],[1]fornnecedor!$A:$G,7,0)</f>
        <v>IMPERMEABILIZANTES</v>
      </c>
    </row>
    <row r="5366" spans="1:11" x14ac:dyDescent="0.3">
      <c r="A5366" s="15">
        <v>86291</v>
      </c>
      <c r="B5366" s="15" t="str">
        <f>VLOOKUP(Tabela14[[#This Row],[CÓDIGO]],[1]fornnecedor!$A:$E,5,0)</f>
        <v>AKZO NOBEL LTDA DECOR</v>
      </c>
      <c r="C5366" s="16" t="s">
        <v>1738</v>
      </c>
      <c r="D5366" s="16" t="s">
        <v>543</v>
      </c>
      <c r="E5366" s="22">
        <v>0</v>
      </c>
      <c r="F5366" s="30">
        <v>0</v>
      </c>
      <c r="G5366" s="17">
        <v>0</v>
      </c>
      <c r="H5366" s="17">
        <f t="shared" si="166"/>
        <v>0</v>
      </c>
      <c r="I5366" s="17">
        <f t="shared" si="167"/>
        <v>0</v>
      </c>
      <c r="J5366" s="13" t="s">
        <v>5384</v>
      </c>
      <c r="K5366" s="37" t="str">
        <f>VLOOKUP(Tabela14[[#This Row],[CÓDIGO]],[1]fornnecedor!$A:$G,7,0)</f>
        <v>IMPERMEABILIZANTES</v>
      </c>
    </row>
    <row r="5367" spans="1:11" x14ac:dyDescent="0.3">
      <c r="A5367" s="15">
        <v>86292</v>
      </c>
      <c r="B5367" s="15" t="str">
        <f>VLOOKUP(Tabela14[[#This Row],[CÓDIGO]],[1]fornnecedor!$A:$E,5,0)</f>
        <v>AKZO NOBEL LTDA DECOR</v>
      </c>
      <c r="C5367" s="16" t="s">
        <v>1739</v>
      </c>
      <c r="D5367" s="16" t="s">
        <v>543</v>
      </c>
      <c r="E5367" s="22">
        <v>0</v>
      </c>
      <c r="F5367" s="30">
        <v>0</v>
      </c>
      <c r="G5367" s="17">
        <v>0</v>
      </c>
      <c r="H5367" s="17">
        <f t="shared" si="166"/>
        <v>0</v>
      </c>
      <c r="I5367" s="17">
        <f t="shared" si="167"/>
        <v>0</v>
      </c>
      <c r="J5367" s="13" t="s">
        <v>5384</v>
      </c>
      <c r="K5367" s="37" t="str">
        <f>VLOOKUP(Tabela14[[#This Row],[CÓDIGO]],[1]fornnecedor!$A:$G,7,0)</f>
        <v>IMPERMEABILIZANTES</v>
      </c>
    </row>
    <row r="5368" spans="1:11" x14ac:dyDescent="0.3">
      <c r="A5368" s="15">
        <v>86265</v>
      </c>
      <c r="B5368" s="15" t="str">
        <f>VLOOKUP(Tabela14[[#This Row],[CÓDIGO]],[1]fornnecedor!$A:$E,5,0)</f>
        <v>AKZO NOBEL LTDA DECOR</v>
      </c>
      <c r="C5368" s="16" t="s">
        <v>1740</v>
      </c>
      <c r="D5368" s="16" t="s">
        <v>543</v>
      </c>
      <c r="E5368" s="22">
        <v>0</v>
      </c>
      <c r="F5368" s="30">
        <v>0</v>
      </c>
      <c r="G5368" s="17">
        <v>0</v>
      </c>
      <c r="H5368" s="17">
        <f t="shared" si="166"/>
        <v>0</v>
      </c>
      <c r="I5368" s="17">
        <f t="shared" si="167"/>
        <v>0</v>
      </c>
      <c r="J5368" s="13" t="s">
        <v>5384</v>
      </c>
      <c r="K5368" s="37" t="str">
        <f>VLOOKUP(Tabela14[[#This Row],[CÓDIGO]],[1]fornnecedor!$A:$G,7,0)</f>
        <v>IMPERMEABILIZANTES</v>
      </c>
    </row>
    <row r="5369" spans="1:11" x14ac:dyDescent="0.3">
      <c r="A5369" s="15">
        <v>86266</v>
      </c>
      <c r="B5369" s="15" t="str">
        <f>VLOOKUP(Tabela14[[#This Row],[CÓDIGO]],[1]fornnecedor!$A:$E,5,0)</f>
        <v>AKZO NOBEL LTDA DECOR</v>
      </c>
      <c r="C5369" s="16" t="s">
        <v>1741</v>
      </c>
      <c r="D5369" s="16" t="s">
        <v>543</v>
      </c>
      <c r="E5369" s="22">
        <v>0</v>
      </c>
      <c r="F5369" s="30">
        <v>0</v>
      </c>
      <c r="G5369" s="17">
        <v>0</v>
      </c>
      <c r="H5369" s="17">
        <f t="shared" si="166"/>
        <v>0</v>
      </c>
      <c r="I5369" s="17">
        <f t="shared" si="167"/>
        <v>0</v>
      </c>
      <c r="J5369" s="13" t="s">
        <v>5384</v>
      </c>
      <c r="K5369" s="37" t="str">
        <f>VLOOKUP(Tabela14[[#This Row],[CÓDIGO]],[1]fornnecedor!$A:$G,7,0)</f>
        <v>IMPERMEABILIZANTES</v>
      </c>
    </row>
    <row r="5370" spans="1:11" x14ac:dyDescent="0.3">
      <c r="A5370" s="15">
        <v>86255</v>
      </c>
      <c r="B5370" s="15" t="str">
        <f>VLOOKUP(Tabela14[[#This Row],[CÓDIGO]],[1]fornnecedor!$A:$E,5,0)</f>
        <v>AKZO NOBEL LTDA DECOR</v>
      </c>
      <c r="C5370" s="16" t="s">
        <v>1742</v>
      </c>
      <c r="D5370" s="16" t="s">
        <v>543</v>
      </c>
      <c r="E5370" s="22">
        <v>0</v>
      </c>
      <c r="F5370" s="30">
        <v>0</v>
      </c>
      <c r="G5370" s="17">
        <v>0</v>
      </c>
      <c r="H5370" s="17">
        <f t="shared" si="166"/>
        <v>0</v>
      </c>
      <c r="I5370" s="17">
        <f t="shared" si="167"/>
        <v>0</v>
      </c>
      <c r="J5370" s="13" t="s">
        <v>5384</v>
      </c>
      <c r="K5370" s="37" t="str">
        <f>VLOOKUP(Tabela14[[#This Row],[CÓDIGO]],[1]fornnecedor!$A:$G,7,0)</f>
        <v>TINTA PAREDE</v>
      </c>
    </row>
    <row r="5371" spans="1:11" x14ac:dyDescent="0.3">
      <c r="A5371" s="15">
        <v>86302</v>
      </c>
      <c r="B5371" s="15" t="str">
        <f>VLOOKUP(Tabela14[[#This Row],[CÓDIGO]],[1]fornnecedor!$A:$E,5,0)</f>
        <v>AKZO NOBEL LTDA DECOR</v>
      </c>
      <c r="C5371" s="16" t="s">
        <v>1743</v>
      </c>
      <c r="D5371" s="16" t="s">
        <v>543</v>
      </c>
      <c r="E5371" s="22">
        <v>0</v>
      </c>
      <c r="F5371" s="30">
        <v>0</v>
      </c>
      <c r="G5371" s="17">
        <v>0</v>
      </c>
      <c r="H5371" s="17">
        <f t="shared" si="166"/>
        <v>0</v>
      </c>
      <c r="I5371" s="17">
        <f t="shared" si="167"/>
        <v>0</v>
      </c>
      <c r="J5371" s="13" t="s">
        <v>5384</v>
      </c>
      <c r="K5371" s="37" t="str">
        <f>VLOOKUP(Tabela14[[#This Row],[CÓDIGO]],[1]fornnecedor!$A:$G,7,0)</f>
        <v>TESTE FÁCIL CORAL</v>
      </c>
    </row>
    <row r="5372" spans="1:11" x14ac:dyDescent="0.3">
      <c r="A5372" s="15">
        <v>86416</v>
      </c>
      <c r="B5372" s="15" t="str">
        <f>VLOOKUP(Tabela14[[#This Row],[CÓDIGO]],[1]fornnecedor!$A:$E,5,0)</f>
        <v>AKZO NOBEL LTDA DECOR</v>
      </c>
      <c r="C5372" s="16" t="s">
        <v>1744</v>
      </c>
      <c r="D5372" s="16" t="s">
        <v>543</v>
      </c>
      <c r="E5372" s="22">
        <v>0</v>
      </c>
      <c r="F5372" s="30">
        <v>0</v>
      </c>
      <c r="G5372" s="17">
        <v>0</v>
      </c>
      <c r="H5372" s="17">
        <f t="shared" si="166"/>
        <v>0</v>
      </c>
      <c r="I5372" s="17">
        <f t="shared" si="167"/>
        <v>0</v>
      </c>
      <c r="J5372" s="13" t="s">
        <v>5384</v>
      </c>
      <c r="K5372" s="37" t="str">
        <f>VLOOKUP(Tabela14[[#This Row],[CÓDIGO]],[1]fornnecedor!$A:$G,7,0)</f>
        <v>TESTE FÁCIL CORAL</v>
      </c>
    </row>
    <row r="5373" spans="1:11" x14ac:dyDescent="0.3">
      <c r="A5373" s="15">
        <v>86295</v>
      </c>
      <c r="B5373" s="15" t="str">
        <f>VLOOKUP(Tabela14[[#This Row],[CÓDIGO]],[1]fornnecedor!$A:$E,5,0)</f>
        <v>AKZO NOBEL LTDA DECOR</v>
      </c>
      <c r="C5373" s="16" t="s">
        <v>1745</v>
      </c>
      <c r="D5373" s="16" t="s">
        <v>543</v>
      </c>
      <c r="E5373" s="22">
        <v>0</v>
      </c>
      <c r="F5373" s="30">
        <v>0</v>
      </c>
      <c r="G5373" s="17">
        <v>0</v>
      </c>
      <c r="H5373" s="17">
        <f t="shared" ref="H5373:H5436" si="168">G5373*E5373</f>
        <v>0</v>
      </c>
      <c r="I5373" s="17">
        <f t="shared" ref="I5373:I5436" si="169">G5373*F5373</f>
        <v>0</v>
      </c>
      <c r="J5373" s="13" t="s">
        <v>5384</v>
      </c>
      <c r="K5373" s="37" t="str">
        <f>VLOOKUP(Tabela14[[#This Row],[CÓDIGO]],[1]fornnecedor!$A:$G,7,0)</f>
        <v>TESTE FÁCIL CORAL</v>
      </c>
    </row>
    <row r="5374" spans="1:11" x14ac:dyDescent="0.3">
      <c r="A5374" s="15">
        <v>86525</v>
      </c>
      <c r="B5374" s="15" t="str">
        <f>VLOOKUP(Tabela14[[#This Row],[CÓDIGO]],[1]fornnecedor!$A:$E,5,0)</f>
        <v>AKZO NOBEL LTDA DECOR</v>
      </c>
      <c r="C5374" s="16" t="s">
        <v>1746</v>
      </c>
      <c r="D5374" s="16" t="s">
        <v>543</v>
      </c>
      <c r="E5374" s="22">
        <v>0</v>
      </c>
      <c r="F5374" s="30">
        <v>0</v>
      </c>
      <c r="G5374" s="17">
        <v>0</v>
      </c>
      <c r="H5374" s="17">
        <f t="shared" si="168"/>
        <v>0</v>
      </c>
      <c r="I5374" s="17">
        <f t="shared" si="169"/>
        <v>0</v>
      </c>
      <c r="J5374" s="13" t="s">
        <v>5384</v>
      </c>
      <c r="K5374" s="37" t="str">
        <f>VLOOKUP(Tabela14[[#This Row],[CÓDIGO]],[1]fornnecedor!$A:$G,7,0)</f>
        <v>TESTE FÁCIL CORAL</v>
      </c>
    </row>
    <row r="5375" spans="1:11" x14ac:dyDescent="0.3">
      <c r="A5375" s="15">
        <v>86440</v>
      </c>
      <c r="B5375" s="15" t="str">
        <f>VLOOKUP(Tabela14[[#This Row],[CÓDIGO]],[1]fornnecedor!$A:$E,5,0)</f>
        <v>AKZO NOBEL LTDA DECOR</v>
      </c>
      <c r="C5375" s="16" t="s">
        <v>1747</v>
      </c>
      <c r="D5375" s="16" t="s">
        <v>543</v>
      </c>
      <c r="E5375" s="22">
        <v>0</v>
      </c>
      <c r="F5375" s="30">
        <v>0</v>
      </c>
      <c r="G5375" s="17">
        <v>0</v>
      </c>
      <c r="H5375" s="17">
        <f t="shared" si="168"/>
        <v>0</v>
      </c>
      <c r="I5375" s="17">
        <f t="shared" si="169"/>
        <v>0</v>
      </c>
      <c r="J5375" s="13" t="s">
        <v>5384</v>
      </c>
      <c r="K5375" s="37" t="str">
        <f>VLOOKUP(Tabela14[[#This Row],[CÓDIGO]],[1]fornnecedor!$A:$G,7,0)</f>
        <v>TESTE FÁCIL CORAL</v>
      </c>
    </row>
    <row r="5376" spans="1:11" x14ac:dyDescent="0.3">
      <c r="A5376" s="15">
        <v>86379</v>
      </c>
      <c r="B5376" s="15" t="str">
        <f>VLOOKUP(Tabela14[[#This Row],[CÓDIGO]],[1]fornnecedor!$A:$E,5,0)</f>
        <v>AKZO NOBEL LTDA DECOR</v>
      </c>
      <c r="C5376" s="16" t="s">
        <v>1748</v>
      </c>
      <c r="D5376" s="16" t="s">
        <v>543</v>
      </c>
      <c r="E5376" s="22">
        <v>0</v>
      </c>
      <c r="F5376" s="30">
        <v>0</v>
      </c>
      <c r="G5376" s="17">
        <v>0</v>
      </c>
      <c r="H5376" s="17">
        <f t="shared" si="168"/>
        <v>0</v>
      </c>
      <c r="I5376" s="17">
        <f t="shared" si="169"/>
        <v>0</v>
      </c>
      <c r="J5376" s="13" t="s">
        <v>5384</v>
      </c>
      <c r="K5376" s="37" t="str">
        <f>VLOOKUP(Tabela14[[#This Row],[CÓDIGO]],[1]fornnecedor!$A:$G,7,0)</f>
        <v>TESTE FÁCIL CORAL</v>
      </c>
    </row>
    <row r="5377" spans="1:11" x14ac:dyDescent="0.3">
      <c r="A5377" s="15">
        <v>86527</v>
      </c>
      <c r="B5377" s="15" t="str">
        <f>VLOOKUP(Tabela14[[#This Row],[CÓDIGO]],[1]fornnecedor!$A:$E,5,0)</f>
        <v>AKZO NOBEL LTDA DECOR</v>
      </c>
      <c r="C5377" s="16" t="s">
        <v>1749</v>
      </c>
      <c r="D5377" s="16" t="s">
        <v>543</v>
      </c>
      <c r="E5377" s="22">
        <v>0</v>
      </c>
      <c r="F5377" s="30">
        <v>0</v>
      </c>
      <c r="G5377" s="17">
        <v>0</v>
      </c>
      <c r="H5377" s="17">
        <f t="shared" si="168"/>
        <v>0</v>
      </c>
      <c r="I5377" s="17">
        <f t="shared" si="169"/>
        <v>0</v>
      </c>
      <c r="J5377" s="13" t="s">
        <v>5384</v>
      </c>
      <c r="K5377" s="37" t="str">
        <f>VLOOKUP(Tabela14[[#This Row],[CÓDIGO]],[1]fornnecedor!$A:$G,7,0)</f>
        <v>TESTE FÁCIL CORAL</v>
      </c>
    </row>
    <row r="5378" spans="1:11" x14ac:dyDescent="0.3">
      <c r="A5378" s="15">
        <v>86305</v>
      </c>
      <c r="B5378" s="15" t="str">
        <f>VLOOKUP(Tabela14[[#This Row],[CÓDIGO]],[1]fornnecedor!$A:$E,5,0)</f>
        <v>AKZO NOBEL LTDA DECOR</v>
      </c>
      <c r="C5378" s="16" t="s">
        <v>1750</v>
      </c>
      <c r="D5378" s="16" t="s">
        <v>543</v>
      </c>
      <c r="E5378" s="22">
        <v>0</v>
      </c>
      <c r="F5378" s="30">
        <v>0</v>
      </c>
      <c r="G5378" s="17">
        <v>0</v>
      </c>
      <c r="H5378" s="17">
        <f t="shared" si="168"/>
        <v>0</v>
      </c>
      <c r="I5378" s="17">
        <f t="shared" si="169"/>
        <v>0</v>
      </c>
      <c r="J5378" s="13" t="s">
        <v>5384</v>
      </c>
      <c r="K5378" s="37" t="str">
        <f>VLOOKUP(Tabela14[[#This Row],[CÓDIGO]],[1]fornnecedor!$A:$G,7,0)</f>
        <v>TESTE FÁCIL CORAL</v>
      </c>
    </row>
    <row r="5379" spans="1:11" x14ac:dyDescent="0.3">
      <c r="A5379" s="15">
        <v>86335</v>
      </c>
      <c r="B5379" s="15" t="str">
        <f>VLOOKUP(Tabela14[[#This Row],[CÓDIGO]],[1]fornnecedor!$A:$E,5,0)</f>
        <v>AKZO NOBEL LTDA DECOR</v>
      </c>
      <c r="C5379" s="16" t="s">
        <v>1751</v>
      </c>
      <c r="D5379" s="16" t="s">
        <v>543</v>
      </c>
      <c r="E5379" s="22">
        <v>0</v>
      </c>
      <c r="F5379" s="30">
        <v>0</v>
      </c>
      <c r="G5379" s="17">
        <v>0</v>
      </c>
      <c r="H5379" s="17">
        <f t="shared" si="168"/>
        <v>0</v>
      </c>
      <c r="I5379" s="17">
        <f t="shared" si="169"/>
        <v>0</v>
      </c>
      <c r="J5379" s="13" t="s">
        <v>5384</v>
      </c>
      <c r="K5379" s="37" t="str">
        <f>VLOOKUP(Tabela14[[#This Row],[CÓDIGO]],[1]fornnecedor!$A:$G,7,0)</f>
        <v>TESTE FÁCIL CORAL</v>
      </c>
    </row>
    <row r="5380" spans="1:11" x14ac:dyDescent="0.3">
      <c r="A5380" s="15">
        <v>86363</v>
      </c>
      <c r="B5380" s="15" t="str">
        <f>VLOOKUP(Tabela14[[#This Row],[CÓDIGO]],[1]fornnecedor!$A:$E,5,0)</f>
        <v>AKZO NOBEL LTDA DECOR</v>
      </c>
      <c r="C5380" s="16" t="s">
        <v>1752</v>
      </c>
      <c r="D5380" s="16" t="s">
        <v>543</v>
      </c>
      <c r="E5380" s="22">
        <v>0</v>
      </c>
      <c r="F5380" s="30">
        <v>0</v>
      </c>
      <c r="G5380" s="17">
        <v>0</v>
      </c>
      <c r="H5380" s="17">
        <f t="shared" si="168"/>
        <v>0</v>
      </c>
      <c r="I5380" s="17">
        <f t="shared" si="169"/>
        <v>0</v>
      </c>
      <c r="J5380" s="13" t="s">
        <v>5384</v>
      </c>
      <c r="K5380" s="37" t="str">
        <f>VLOOKUP(Tabela14[[#This Row],[CÓDIGO]],[1]fornnecedor!$A:$G,7,0)</f>
        <v>TESTE FÁCIL CORAL</v>
      </c>
    </row>
    <row r="5381" spans="1:11" x14ac:dyDescent="0.3">
      <c r="A5381" s="15">
        <v>86370</v>
      </c>
      <c r="B5381" s="15" t="str">
        <f>VLOOKUP(Tabela14[[#This Row],[CÓDIGO]],[1]fornnecedor!$A:$E,5,0)</f>
        <v>AKZO NOBEL LTDA DECOR</v>
      </c>
      <c r="C5381" s="16" t="s">
        <v>1753</v>
      </c>
      <c r="D5381" s="16" t="s">
        <v>543</v>
      </c>
      <c r="E5381" s="22">
        <v>0</v>
      </c>
      <c r="F5381" s="30">
        <v>0</v>
      </c>
      <c r="G5381" s="17">
        <v>0</v>
      </c>
      <c r="H5381" s="17">
        <f t="shared" si="168"/>
        <v>0</v>
      </c>
      <c r="I5381" s="17">
        <f t="shared" si="169"/>
        <v>0</v>
      </c>
      <c r="J5381" s="13" t="s">
        <v>5384</v>
      </c>
      <c r="K5381" s="37" t="str">
        <f>VLOOKUP(Tabela14[[#This Row],[CÓDIGO]],[1]fornnecedor!$A:$G,7,0)</f>
        <v>TESTE FÁCIL CORAL</v>
      </c>
    </row>
    <row r="5382" spans="1:11" x14ac:dyDescent="0.3">
      <c r="A5382" s="15">
        <v>86315</v>
      </c>
      <c r="B5382" s="15" t="str">
        <f>VLOOKUP(Tabela14[[#This Row],[CÓDIGO]],[1]fornnecedor!$A:$E,5,0)</f>
        <v>AKZO NOBEL LTDA DECOR</v>
      </c>
      <c r="C5382" s="16" t="s">
        <v>1754</v>
      </c>
      <c r="D5382" s="16" t="s">
        <v>543</v>
      </c>
      <c r="E5382" s="22">
        <v>0</v>
      </c>
      <c r="F5382" s="30">
        <v>0</v>
      </c>
      <c r="G5382" s="17">
        <v>0</v>
      </c>
      <c r="H5382" s="17">
        <f t="shared" si="168"/>
        <v>0</v>
      </c>
      <c r="I5382" s="17">
        <f t="shared" si="169"/>
        <v>0</v>
      </c>
      <c r="J5382" s="13" t="s">
        <v>5384</v>
      </c>
      <c r="K5382" s="37" t="str">
        <f>VLOOKUP(Tabela14[[#This Row],[CÓDIGO]],[1]fornnecedor!$A:$G,7,0)</f>
        <v>TESTE FÁCIL CORAL</v>
      </c>
    </row>
    <row r="5383" spans="1:11" x14ac:dyDescent="0.3">
      <c r="A5383" s="15">
        <v>86360</v>
      </c>
      <c r="B5383" s="15" t="str">
        <f>VLOOKUP(Tabela14[[#This Row],[CÓDIGO]],[1]fornnecedor!$A:$E,5,0)</f>
        <v>AKZO NOBEL LTDA DECOR</v>
      </c>
      <c r="C5383" s="16" t="s">
        <v>1755</v>
      </c>
      <c r="D5383" s="16" t="s">
        <v>543</v>
      </c>
      <c r="E5383" s="22">
        <v>0</v>
      </c>
      <c r="F5383" s="30">
        <v>0</v>
      </c>
      <c r="G5383" s="17">
        <v>0</v>
      </c>
      <c r="H5383" s="17">
        <f t="shared" si="168"/>
        <v>0</v>
      </c>
      <c r="I5383" s="17">
        <f t="shared" si="169"/>
        <v>0</v>
      </c>
      <c r="J5383" s="13" t="s">
        <v>5384</v>
      </c>
      <c r="K5383" s="37" t="str">
        <f>VLOOKUP(Tabela14[[#This Row],[CÓDIGO]],[1]fornnecedor!$A:$G,7,0)</f>
        <v>TESTE FÁCIL CORAL</v>
      </c>
    </row>
    <row r="5384" spans="1:11" x14ac:dyDescent="0.3">
      <c r="A5384" s="15">
        <v>86366</v>
      </c>
      <c r="B5384" s="15" t="str">
        <f>VLOOKUP(Tabela14[[#This Row],[CÓDIGO]],[1]fornnecedor!$A:$E,5,0)</f>
        <v>AKZO NOBEL LTDA DECOR</v>
      </c>
      <c r="C5384" s="16" t="s">
        <v>1756</v>
      </c>
      <c r="D5384" s="16" t="s">
        <v>543</v>
      </c>
      <c r="E5384" s="22">
        <v>0</v>
      </c>
      <c r="F5384" s="30">
        <v>0</v>
      </c>
      <c r="G5384" s="17">
        <v>0</v>
      </c>
      <c r="H5384" s="17">
        <f t="shared" si="168"/>
        <v>0</v>
      </c>
      <c r="I5384" s="17">
        <f t="shared" si="169"/>
        <v>0</v>
      </c>
      <c r="J5384" s="13" t="s">
        <v>5384</v>
      </c>
      <c r="K5384" s="37" t="str">
        <f>VLOOKUP(Tabela14[[#This Row],[CÓDIGO]],[1]fornnecedor!$A:$G,7,0)</f>
        <v>TESTE FÁCIL CORAL</v>
      </c>
    </row>
    <row r="5385" spans="1:11" x14ac:dyDescent="0.3">
      <c r="A5385" s="15">
        <v>86393</v>
      </c>
      <c r="B5385" s="15" t="str">
        <f>VLOOKUP(Tabela14[[#This Row],[CÓDIGO]],[1]fornnecedor!$A:$E,5,0)</f>
        <v>AKZO NOBEL LTDA DECOR</v>
      </c>
      <c r="C5385" s="16" t="s">
        <v>1757</v>
      </c>
      <c r="D5385" s="16" t="s">
        <v>543</v>
      </c>
      <c r="E5385" s="22">
        <v>0</v>
      </c>
      <c r="F5385" s="30">
        <v>0</v>
      </c>
      <c r="G5385" s="17">
        <v>0</v>
      </c>
      <c r="H5385" s="17">
        <f t="shared" si="168"/>
        <v>0</v>
      </c>
      <c r="I5385" s="17">
        <f t="shared" si="169"/>
        <v>0</v>
      </c>
      <c r="J5385" s="13" t="s">
        <v>5384</v>
      </c>
      <c r="K5385" s="37" t="str">
        <f>VLOOKUP(Tabela14[[#This Row],[CÓDIGO]],[1]fornnecedor!$A:$G,7,0)</f>
        <v>TESTE FÁCIL CORAL</v>
      </c>
    </row>
    <row r="5386" spans="1:11" x14ac:dyDescent="0.3">
      <c r="A5386" s="15">
        <v>86381</v>
      </c>
      <c r="B5386" s="15" t="str">
        <f>VLOOKUP(Tabela14[[#This Row],[CÓDIGO]],[1]fornnecedor!$A:$E,5,0)</f>
        <v>AKZO NOBEL LTDA DECOR</v>
      </c>
      <c r="C5386" s="16" t="s">
        <v>1758</v>
      </c>
      <c r="D5386" s="16" t="s">
        <v>543</v>
      </c>
      <c r="E5386" s="22">
        <v>0</v>
      </c>
      <c r="F5386" s="30">
        <v>0</v>
      </c>
      <c r="G5386" s="17">
        <v>0</v>
      </c>
      <c r="H5386" s="17">
        <f t="shared" si="168"/>
        <v>0</v>
      </c>
      <c r="I5386" s="17">
        <f t="shared" si="169"/>
        <v>0</v>
      </c>
      <c r="J5386" s="13" t="s">
        <v>5384</v>
      </c>
      <c r="K5386" s="37" t="str">
        <f>VLOOKUP(Tabela14[[#This Row],[CÓDIGO]],[1]fornnecedor!$A:$G,7,0)</f>
        <v>TESTE FÁCIL CORAL</v>
      </c>
    </row>
    <row r="5387" spans="1:11" x14ac:dyDescent="0.3">
      <c r="A5387" s="15">
        <v>86408</v>
      </c>
      <c r="B5387" s="15" t="str">
        <f>VLOOKUP(Tabela14[[#This Row],[CÓDIGO]],[1]fornnecedor!$A:$E,5,0)</f>
        <v>AKZO NOBEL LTDA DECOR</v>
      </c>
      <c r="C5387" s="16" t="s">
        <v>1759</v>
      </c>
      <c r="D5387" s="16" t="s">
        <v>543</v>
      </c>
      <c r="E5387" s="22">
        <v>0</v>
      </c>
      <c r="F5387" s="30">
        <v>0</v>
      </c>
      <c r="G5387" s="17">
        <v>0</v>
      </c>
      <c r="H5387" s="17">
        <f t="shared" si="168"/>
        <v>0</v>
      </c>
      <c r="I5387" s="17">
        <f t="shared" si="169"/>
        <v>0</v>
      </c>
      <c r="J5387" s="13" t="s">
        <v>5384</v>
      </c>
      <c r="K5387" s="37" t="str">
        <f>VLOOKUP(Tabela14[[#This Row],[CÓDIGO]],[1]fornnecedor!$A:$G,7,0)</f>
        <v>TESTE FÁCIL CORAL</v>
      </c>
    </row>
    <row r="5388" spans="1:11" x14ac:dyDescent="0.3">
      <c r="A5388" s="15">
        <v>86452</v>
      </c>
      <c r="B5388" s="15" t="str">
        <f>VLOOKUP(Tabela14[[#This Row],[CÓDIGO]],[1]fornnecedor!$A:$E,5,0)</f>
        <v>AKZO NOBEL LTDA DECOR</v>
      </c>
      <c r="C5388" s="16" t="s">
        <v>1760</v>
      </c>
      <c r="D5388" s="16" t="s">
        <v>543</v>
      </c>
      <c r="E5388" s="22">
        <v>0</v>
      </c>
      <c r="F5388" s="30">
        <v>0</v>
      </c>
      <c r="G5388" s="17">
        <v>0</v>
      </c>
      <c r="H5388" s="17">
        <f t="shared" si="168"/>
        <v>0</v>
      </c>
      <c r="I5388" s="17">
        <f t="shared" si="169"/>
        <v>0</v>
      </c>
      <c r="J5388" s="13" t="s">
        <v>5384</v>
      </c>
      <c r="K5388" s="37" t="str">
        <f>VLOOKUP(Tabela14[[#This Row],[CÓDIGO]],[1]fornnecedor!$A:$G,7,0)</f>
        <v>TESTE FÁCIL CORAL</v>
      </c>
    </row>
    <row r="5389" spans="1:11" x14ac:dyDescent="0.3">
      <c r="A5389" s="15">
        <v>86298</v>
      </c>
      <c r="B5389" s="15" t="str">
        <f>VLOOKUP(Tabela14[[#This Row],[CÓDIGO]],[1]fornnecedor!$A:$E,5,0)</f>
        <v>AKZO NOBEL LTDA DECOR</v>
      </c>
      <c r="C5389" s="16" t="s">
        <v>1761</v>
      </c>
      <c r="D5389" s="16" t="s">
        <v>543</v>
      </c>
      <c r="E5389" s="22">
        <v>0</v>
      </c>
      <c r="F5389" s="30">
        <v>0</v>
      </c>
      <c r="G5389" s="17">
        <v>0</v>
      </c>
      <c r="H5389" s="17">
        <f t="shared" si="168"/>
        <v>0</v>
      </c>
      <c r="I5389" s="17">
        <f t="shared" si="169"/>
        <v>0</v>
      </c>
      <c r="J5389" s="13" t="s">
        <v>5384</v>
      </c>
      <c r="K5389" s="37" t="str">
        <f>VLOOKUP(Tabela14[[#This Row],[CÓDIGO]],[1]fornnecedor!$A:$G,7,0)</f>
        <v>TESTE FÁCIL CORAL</v>
      </c>
    </row>
    <row r="5390" spans="1:11" x14ac:dyDescent="0.3">
      <c r="A5390" s="15">
        <v>86347</v>
      </c>
      <c r="B5390" s="15" t="str">
        <f>VLOOKUP(Tabela14[[#This Row],[CÓDIGO]],[1]fornnecedor!$A:$E,5,0)</f>
        <v>AKZO NOBEL LTDA DECOR</v>
      </c>
      <c r="C5390" s="16" t="s">
        <v>1762</v>
      </c>
      <c r="D5390" s="16" t="s">
        <v>543</v>
      </c>
      <c r="E5390" s="22">
        <v>0</v>
      </c>
      <c r="F5390" s="30">
        <v>0</v>
      </c>
      <c r="G5390" s="17">
        <v>0</v>
      </c>
      <c r="H5390" s="17">
        <f t="shared" si="168"/>
        <v>0</v>
      </c>
      <c r="I5390" s="17">
        <f t="shared" si="169"/>
        <v>0</v>
      </c>
      <c r="J5390" s="13" t="s">
        <v>5384</v>
      </c>
      <c r="K5390" s="37" t="str">
        <f>VLOOKUP(Tabela14[[#This Row],[CÓDIGO]],[1]fornnecedor!$A:$G,7,0)</f>
        <v>TESTE FÁCIL CORAL</v>
      </c>
    </row>
    <row r="5391" spans="1:11" x14ac:dyDescent="0.3">
      <c r="A5391" s="15">
        <v>86384</v>
      </c>
      <c r="B5391" s="15" t="str">
        <f>VLOOKUP(Tabela14[[#This Row],[CÓDIGO]],[1]fornnecedor!$A:$E,5,0)</f>
        <v>AKZO NOBEL LTDA DECOR</v>
      </c>
      <c r="C5391" s="16" t="s">
        <v>1763</v>
      </c>
      <c r="D5391" s="16" t="s">
        <v>543</v>
      </c>
      <c r="E5391" s="22">
        <v>0</v>
      </c>
      <c r="F5391" s="30">
        <v>0</v>
      </c>
      <c r="G5391" s="17">
        <v>0</v>
      </c>
      <c r="H5391" s="17">
        <f t="shared" si="168"/>
        <v>0</v>
      </c>
      <c r="I5391" s="17">
        <f t="shared" si="169"/>
        <v>0</v>
      </c>
      <c r="J5391" s="13" t="s">
        <v>5384</v>
      </c>
      <c r="K5391" s="37" t="str">
        <f>VLOOKUP(Tabela14[[#This Row],[CÓDIGO]],[1]fornnecedor!$A:$G,7,0)</f>
        <v>TESTE FÁCIL CORAL</v>
      </c>
    </row>
    <row r="5392" spans="1:11" x14ac:dyDescent="0.3">
      <c r="A5392" s="15">
        <v>86486</v>
      </c>
      <c r="B5392" s="15" t="str">
        <f>VLOOKUP(Tabela14[[#This Row],[CÓDIGO]],[1]fornnecedor!$A:$E,5,0)</f>
        <v>AKZO NOBEL LTDA DECOR</v>
      </c>
      <c r="C5392" s="16" t="s">
        <v>1764</v>
      </c>
      <c r="D5392" s="16" t="s">
        <v>543</v>
      </c>
      <c r="E5392" s="22">
        <v>0</v>
      </c>
      <c r="F5392" s="30">
        <v>0</v>
      </c>
      <c r="G5392" s="17">
        <v>0</v>
      </c>
      <c r="H5392" s="17">
        <f t="shared" si="168"/>
        <v>0</v>
      </c>
      <c r="I5392" s="17">
        <f t="shared" si="169"/>
        <v>0</v>
      </c>
      <c r="J5392" s="13" t="s">
        <v>5384</v>
      </c>
      <c r="K5392" s="37" t="str">
        <f>VLOOKUP(Tabela14[[#This Row],[CÓDIGO]],[1]fornnecedor!$A:$G,7,0)</f>
        <v>TESTE FÁCIL CORAL</v>
      </c>
    </row>
    <row r="5393" spans="1:11" x14ac:dyDescent="0.3">
      <c r="A5393" s="15">
        <v>86323</v>
      </c>
      <c r="B5393" s="15" t="str">
        <f>VLOOKUP(Tabela14[[#This Row],[CÓDIGO]],[1]fornnecedor!$A:$E,5,0)</f>
        <v>AKZO NOBEL LTDA DECOR</v>
      </c>
      <c r="C5393" s="16" t="s">
        <v>1765</v>
      </c>
      <c r="D5393" s="16" t="s">
        <v>543</v>
      </c>
      <c r="E5393" s="22">
        <v>0</v>
      </c>
      <c r="F5393" s="30">
        <v>0</v>
      </c>
      <c r="G5393" s="17">
        <v>0</v>
      </c>
      <c r="H5393" s="17">
        <f t="shared" si="168"/>
        <v>0</v>
      </c>
      <c r="I5393" s="17">
        <f t="shared" si="169"/>
        <v>0</v>
      </c>
      <c r="J5393" s="13" t="s">
        <v>5384</v>
      </c>
      <c r="K5393" s="37" t="str">
        <f>VLOOKUP(Tabela14[[#This Row],[CÓDIGO]],[1]fornnecedor!$A:$G,7,0)</f>
        <v>TESTE FÁCIL CORAL</v>
      </c>
    </row>
    <row r="5394" spans="1:11" x14ac:dyDescent="0.3">
      <c r="A5394" s="15">
        <v>86405</v>
      </c>
      <c r="B5394" s="15" t="str">
        <f>VLOOKUP(Tabela14[[#This Row],[CÓDIGO]],[1]fornnecedor!$A:$E,5,0)</f>
        <v>AKZO NOBEL LTDA DECOR</v>
      </c>
      <c r="C5394" s="16" t="s">
        <v>1766</v>
      </c>
      <c r="D5394" s="16" t="s">
        <v>543</v>
      </c>
      <c r="E5394" s="22">
        <v>0</v>
      </c>
      <c r="F5394" s="30">
        <v>0</v>
      </c>
      <c r="G5394" s="17">
        <v>0</v>
      </c>
      <c r="H5394" s="17">
        <f t="shared" si="168"/>
        <v>0</v>
      </c>
      <c r="I5394" s="17">
        <f t="shared" si="169"/>
        <v>0</v>
      </c>
      <c r="J5394" s="13" t="s">
        <v>5384</v>
      </c>
      <c r="K5394" s="37" t="str">
        <f>VLOOKUP(Tabela14[[#This Row],[CÓDIGO]],[1]fornnecedor!$A:$G,7,0)</f>
        <v>TESTE FÁCIL CORAL</v>
      </c>
    </row>
    <row r="5395" spans="1:11" x14ac:dyDescent="0.3">
      <c r="A5395" s="15">
        <v>86450</v>
      </c>
      <c r="B5395" s="15" t="str">
        <f>VLOOKUP(Tabela14[[#This Row],[CÓDIGO]],[1]fornnecedor!$A:$E,5,0)</f>
        <v>AKZO NOBEL LTDA DECOR</v>
      </c>
      <c r="C5395" s="16" t="s">
        <v>1767</v>
      </c>
      <c r="D5395" s="16" t="s">
        <v>543</v>
      </c>
      <c r="E5395" s="22">
        <v>0</v>
      </c>
      <c r="F5395" s="30">
        <v>0</v>
      </c>
      <c r="G5395" s="17">
        <v>0</v>
      </c>
      <c r="H5395" s="17">
        <f t="shared" si="168"/>
        <v>0</v>
      </c>
      <c r="I5395" s="17">
        <f t="shared" si="169"/>
        <v>0</v>
      </c>
      <c r="J5395" s="13" t="s">
        <v>5384</v>
      </c>
      <c r="K5395" s="37" t="str">
        <f>VLOOKUP(Tabela14[[#This Row],[CÓDIGO]],[1]fornnecedor!$A:$G,7,0)</f>
        <v>TESTE FÁCIL CORAL</v>
      </c>
    </row>
    <row r="5396" spans="1:11" x14ac:dyDescent="0.3">
      <c r="A5396" s="15">
        <v>86344</v>
      </c>
      <c r="B5396" s="15" t="str">
        <f>VLOOKUP(Tabela14[[#This Row],[CÓDIGO]],[1]fornnecedor!$A:$E,5,0)</f>
        <v>AKZO NOBEL LTDA DECOR</v>
      </c>
      <c r="C5396" s="16" t="s">
        <v>1768</v>
      </c>
      <c r="D5396" s="16" t="s">
        <v>543</v>
      </c>
      <c r="E5396" s="22">
        <v>0</v>
      </c>
      <c r="F5396" s="30">
        <v>0</v>
      </c>
      <c r="G5396" s="17">
        <v>0</v>
      </c>
      <c r="H5396" s="17">
        <f t="shared" si="168"/>
        <v>0</v>
      </c>
      <c r="I5396" s="17">
        <f t="shared" si="169"/>
        <v>0</v>
      </c>
      <c r="J5396" s="13" t="s">
        <v>5384</v>
      </c>
      <c r="K5396" s="37" t="str">
        <f>VLOOKUP(Tabela14[[#This Row],[CÓDIGO]],[1]fornnecedor!$A:$G,7,0)</f>
        <v>TESTE FÁCIL CORAL</v>
      </c>
    </row>
    <row r="5397" spans="1:11" x14ac:dyDescent="0.3">
      <c r="A5397" s="15">
        <v>86441</v>
      </c>
      <c r="B5397" s="15" t="str">
        <f>VLOOKUP(Tabela14[[#This Row],[CÓDIGO]],[1]fornnecedor!$A:$E,5,0)</f>
        <v>AKZO NOBEL LTDA DECOR</v>
      </c>
      <c r="C5397" s="16" t="s">
        <v>1769</v>
      </c>
      <c r="D5397" s="16" t="s">
        <v>543</v>
      </c>
      <c r="E5397" s="22">
        <v>0</v>
      </c>
      <c r="F5397" s="30">
        <v>0</v>
      </c>
      <c r="G5397" s="17">
        <v>0</v>
      </c>
      <c r="H5397" s="17">
        <f t="shared" si="168"/>
        <v>0</v>
      </c>
      <c r="I5397" s="17">
        <f t="shared" si="169"/>
        <v>0</v>
      </c>
      <c r="J5397" s="13" t="s">
        <v>5384</v>
      </c>
      <c r="K5397" s="37" t="str">
        <f>VLOOKUP(Tabela14[[#This Row],[CÓDIGO]],[1]fornnecedor!$A:$G,7,0)</f>
        <v>TESTE FÁCIL CORAL</v>
      </c>
    </row>
    <row r="5398" spans="1:11" x14ac:dyDescent="0.3">
      <c r="A5398" s="15">
        <v>86338</v>
      </c>
      <c r="B5398" s="15" t="str">
        <f>VLOOKUP(Tabela14[[#This Row],[CÓDIGO]],[1]fornnecedor!$A:$E,5,0)</f>
        <v>AKZO NOBEL LTDA DECOR</v>
      </c>
      <c r="C5398" s="16" t="s">
        <v>1770</v>
      </c>
      <c r="D5398" s="16" t="s">
        <v>543</v>
      </c>
      <c r="E5398" s="22">
        <v>0</v>
      </c>
      <c r="F5398" s="30">
        <v>0</v>
      </c>
      <c r="G5398" s="17">
        <v>0</v>
      </c>
      <c r="H5398" s="17">
        <f t="shared" si="168"/>
        <v>0</v>
      </c>
      <c r="I5398" s="17">
        <f t="shared" si="169"/>
        <v>0</v>
      </c>
      <c r="J5398" s="13" t="s">
        <v>5384</v>
      </c>
      <c r="K5398" s="37" t="str">
        <f>VLOOKUP(Tabela14[[#This Row],[CÓDIGO]],[1]fornnecedor!$A:$G,7,0)</f>
        <v>TESTE FÁCIL CORAL</v>
      </c>
    </row>
    <row r="5399" spans="1:11" x14ac:dyDescent="0.3">
      <c r="A5399" s="15">
        <v>86533</v>
      </c>
      <c r="B5399" s="15" t="str">
        <f>VLOOKUP(Tabela14[[#This Row],[CÓDIGO]],[1]fornnecedor!$A:$E,5,0)</f>
        <v>AKZO NOBEL LTDA DECOR</v>
      </c>
      <c r="C5399" s="16" t="s">
        <v>1771</v>
      </c>
      <c r="D5399" s="16" t="s">
        <v>543</v>
      </c>
      <c r="E5399" s="22">
        <v>0</v>
      </c>
      <c r="F5399" s="30">
        <v>0</v>
      </c>
      <c r="G5399" s="17">
        <v>0</v>
      </c>
      <c r="H5399" s="17">
        <f t="shared" si="168"/>
        <v>0</v>
      </c>
      <c r="I5399" s="17">
        <f t="shared" si="169"/>
        <v>0</v>
      </c>
      <c r="J5399" s="13" t="s">
        <v>5384</v>
      </c>
      <c r="K5399" s="37" t="str">
        <f>VLOOKUP(Tabela14[[#This Row],[CÓDIGO]],[1]fornnecedor!$A:$G,7,0)</f>
        <v>TESTE FÁCIL CORAL</v>
      </c>
    </row>
    <row r="5400" spans="1:11" x14ac:dyDescent="0.3">
      <c r="A5400" s="15">
        <v>86448</v>
      </c>
      <c r="B5400" s="15" t="str">
        <f>VLOOKUP(Tabela14[[#This Row],[CÓDIGO]],[1]fornnecedor!$A:$E,5,0)</f>
        <v>AKZO NOBEL LTDA DECOR</v>
      </c>
      <c r="C5400" s="16" t="s">
        <v>1772</v>
      </c>
      <c r="D5400" s="16" t="s">
        <v>543</v>
      </c>
      <c r="E5400" s="22">
        <v>0</v>
      </c>
      <c r="F5400" s="30">
        <v>0</v>
      </c>
      <c r="G5400" s="17">
        <v>0</v>
      </c>
      <c r="H5400" s="17">
        <f t="shared" si="168"/>
        <v>0</v>
      </c>
      <c r="I5400" s="17">
        <f t="shared" si="169"/>
        <v>0</v>
      </c>
      <c r="J5400" s="13" t="s">
        <v>5384</v>
      </c>
      <c r="K5400" s="37" t="str">
        <f>VLOOKUP(Tabela14[[#This Row],[CÓDIGO]],[1]fornnecedor!$A:$G,7,0)</f>
        <v>TESTE FÁCIL CORAL</v>
      </c>
    </row>
    <row r="5401" spans="1:11" x14ac:dyDescent="0.3">
      <c r="A5401" s="15">
        <v>86492</v>
      </c>
      <c r="B5401" s="15" t="str">
        <f>VLOOKUP(Tabela14[[#This Row],[CÓDIGO]],[1]fornnecedor!$A:$E,5,0)</f>
        <v>AKZO NOBEL LTDA DECOR</v>
      </c>
      <c r="C5401" s="16" t="s">
        <v>1773</v>
      </c>
      <c r="D5401" s="16" t="s">
        <v>543</v>
      </c>
      <c r="E5401" s="22">
        <v>0</v>
      </c>
      <c r="F5401" s="30">
        <v>0</v>
      </c>
      <c r="G5401" s="17">
        <v>0</v>
      </c>
      <c r="H5401" s="17">
        <f t="shared" si="168"/>
        <v>0</v>
      </c>
      <c r="I5401" s="17">
        <f t="shared" si="169"/>
        <v>0</v>
      </c>
      <c r="J5401" s="13" t="s">
        <v>5384</v>
      </c>
      <c r="K5401" s="37" t="str">
        <f>VLOOKUP(Tabela14[[#This Row],[CÓDIGO]],[1]fornnecedor!$A:$G,7,0)</f>
        <v>TESTE FÁCIL CORAL</v>
      </c>
    </row>
    <row r="5402" spans="1:11" x14ac:dyDescent="0.3">
      <c r="A5402" s="15">
        <v>86398</v>
      </c>
      <c r="B5402" s="15" t="str">
        <f>VLOOKUP(Tabela14[[#This Row],[CÓDIGO]],[1]fornnecedor!$A:$E,5,0)</f>
        <v>AKZO NOBEL LTDA DECOR</v>
      </c>
      <c r="C5402" s="16" t="s">
        <v>1774</v>
      </c>
      <c r="D5402" s="16" t="s">
        <v>543</v>
      </c>
      <c r="E5402" s="22">
        <v>0</v>
      </c>
      <c r="F5402" s="30">
        <v>0</v>
      </c>
      <c r="G5402" s="17">
        <v>0</v>
      </c>
      <c r="H5402" s="17">
        <f t="shared" si="168"/>
        <v>0</v>
      </c>
      <c r="I5402" s="17">
        <f t="shared" si="169"/>
        <v>0</v>
      </c>
      <c r="J5402" s="13" t="s">
        <v>5384</v>
      </c>
      <c r="K5402" s="37" t="str">
        <f>VLOOKUP(Tabela14[[#This Row],[CÓDIGO]],[1]fornnecedor!$A:$G,7,0)</f>
        <v>TESTE FÁCIL CORAL</v>
      </c>
    </row>
    <row r="5403" spans="1:11" x14ac:dyDescent="0.3">
      <c r="A5403" s="15">
        <v>86496</v>
      </c>
      <c r="B5403" s="15" t="str">
        <f>VLOOKUP(Tabela14[[#This Row],[CÓDIGO]],[1]fornnecedor!$A:$E,5,0)</f>
        <v>AKZO NOBEL LTDA DECOR</v>
      </c>
      <c r="C5403" s="16" t="s">
        <v>1775</v>
      </c>
      <c r="D5403" s="16" t="s">
        <v>543</v>
      </c>
      <c r="E5403" s="22">
        <v>0</v>
      </c>
      <c r="F5403" s="30">
        <v>0</v>
      </c>
      <c r="G5403" s="17">
        <v>0</v>
      </c>
      <c r="H5403" s="17">
        <f t="shared" si="168"/>
        <v>0</v>
      </c>
      <c r="I5403" s="17">
        <f t="shared" si="169"/>
        <v>0</v>
      </c>
      <c r="J5403" s="13" t="s">
        <v>5384</v>
      </c>
      <c r="K5403" s="37" t="str">
        <f>VLOOKUP(Tabela14[[#This Row],[CÓDIGO]],[1]fornnecedor!$A:$G,7,0)</f>
        <v>TESTE FÁCIL CORAL</v>
      </c>
    </row>
    <row r="5404" spans="1:11" x14ac:dyDescent="0.3">
      <c r="A5404" s="15">
        <v>86518</v>
      </c>
      <c r="B5404" s="15" t="str">
        <f>VLOOKUP(Tabela14[[#This Row],[CÓDIGO]],[1]fornnecedor!$A:$E,5,0)</f>
        <v>AKZO NOBEL LTDA DECOR</v>
      </c>
      <c r="C5404" s="16" t="s">
        <v>1776</v>
      </c>
      <c r="D5404" s="16" t="s">
        <v>543</v>
      </c>
      <c r="E5404" s="22">
        <v>0</v>
      </c>
      <c r="F5404" s="30">
        <v>0</v>
      </c>
      <c r="G5404" s="17">
        <v>0</v>
      </c>
      <c r="H5404" s="17">
        <f t="shared" si="168"/>
        <v>0</v>
      </c>
      <c r="I5404" s="17">
        <f t="shared" si="169"/>
        <v>0</v>
      </c>
      <c r="J5404" s="13" t="s">
        <v>5384</v>
      </c>
      <c r="K5404" s="37" t="str">
        <f>VLOOKUP(Tabela14[[#This Row],[CÓDIGO]],[1]fornnecedor!$A:$G,7,0)</f>
        <v>TESTE FÁCIL CORAL</v>
      </c>
    </row>
    <row r="5405" spans="1:11" x14ac:dyDescent="0.3">
      <c r="A5405" s="15">
        <v>86333</v>
      </c>
      <c r="B5405" s="15" t="str">
        <f>VLOOKUP(Tabela14[[#This Row],[CÓDIGO]],[1]fornnecedor!$A:$E,5,0)</f>
        <v>AKZO NOBEL LTDA DECOR</v>
      </c>
      <c r="C5405" s="16" t="s">
        <v>1777</v>
      </c>
      <c r="D5405" s="16" t="s">
        <v>543</v>
      </c>
      <c r="E5405" s="22">
        <v>0</v>
      </c>
      <c r="F5405" s="30">
        <v>0</v>
      </c>
      <c r="G5405" s="17">
        <v>0</v>
      </c>
      <c r="H5405" s="17">
        <f t="shared" si="168"/>
        <v>0</v>
      </c>
      <c r="I5405" s="17">
        <f t="shared" si="169"/>
        <v>0</v>
      </c>
      <c r="J5405" s="13" t="s">
        <v>5384</v>
      </c>
      <c r="K5405" s="37" t="str">
        <f>VLOOKUP(Tabela14[[#This Row],[CÓDIGO]],[1]fornnecedor!$A:$G,7,0)</f>
        <v>TESTE FÁCIL CORAL</v>
      </c>
    </row>
    <row r="5406" spans="1:11" x14ac:dyDescent="0.3">
      <c r="A5406" s="15">
        <v>86439</v>
      </c>
      <c r="B5406" s="15" t="str">
        <f>VLOOKUP(Tabela14[[#This Row],[CÓDIGO]],[1]fornnecedor!$A:$E,5,0)</f>
        <v>AKZO NOBEL LTDA DECOR</v>
      </c>
      <c r="C5406" s="16" t="s">
        <v>1778</v>
      </c>
      <c r="D5406" s="16" t="s">
        <v>543</v>
      </c>
      <c r="E5406" s="22">
        <v>0</v>
      </c>
      <c r="F5406" s="30">
        <v>0</v>
      </c>
      <c r="G5406" s="17">
        <v>0</v>
      </c>
      <c r="H5406" s="17">
        <f t="shared" si="168"/>
        <v>0</v>
      </c>
      <c r="I5406" s="17">
        <f t="shared" si="169"/>
        <v>0</v>
      </c>
      <c r="J5406" s="13" t="s">
        <v>5384</v>
      </c>
      <c r="K5406" s="37" t="str">
        <f>VLOOKUP(Tabela14[[#This Row],[CÓDIGO]],[1]fornnecedor!$A:$G,7,0)</f>
        <v>TESTE FÁCIL CORAL</v>
      </c>
    </row>
    <row r="5407" spans="1:11" x14ac:dyDescent="0.3">
      <c r="A5407" s="15">
        <v>86524</v>
      </c>
      <c r="B5407" s="15" t="str">
        <f>VLOOKUP(Tabela14[[#This Row],[CÓDIGO]],[1]fornnecedor!$A:$E,5,0)</f>
        <v>AKZO NOBEL LTDA DECOR</v>
      </c>
      <c r="C5407" s="16" t="s">
        <v>1779</v>
      </c>
      <c r="D5407" s="16" t="s">
        <v>543</v>
      </c>
      <c r="E5407" s="22">
        <v>0</v>
      </c>
      <c r="F5407" s="30">
        <v>0</v>
      </c>
      <c r="G5407" s="17">
        <v>0</v>
      </c>
      <c r="H5407" s="17">
        <f t="shared" si="168"/>
        <v>0</v>
      </c>
      <c r="I5407" s="17">
        <f t="shared" si="169"/>
        <v>0</v>
      </c>
      <c r="J5407" s="13" t="s">
        <v>5384</v>
      </c>
      <c r="K5407" s="37" t="str">
        <f>VLOOKUP(Tabela14[[#This Row],[CÓDIGO]],[1]fornnecedor!$A:$G,7,0)</f>
        <v>TESTE FÁCIL CORAL</v>
      </c>
    </row>
    <row r="5408" spans="1:11" x14ac:dyDescent="0.3">
      <c r="A5408" s="15">
        <v>86345</v>
      </c>
      <c r="B5408" s="15" t="str">
        <f>VLOOKUP(Tabela14[[#This Row],[CÓDIGO]],[1]fornnecedor!$A:$E,5,0)</f>
        <v>AKZO NOBEL LTDA DECOR</v>
      </c>
      <c r="C5408" s="16" t="s">
        <v>1780</v>
      </c>
      <c r="D5408" s="16" t="s">
        <v>543</v>
      </c>
      <c r="E5408" s="22">
        <v>0</v>
      </c>
      <c r="F5408" s="30">
        <v>0</v>
      </c>
      <c r="G5408" s="17">
        <v>0</v>
      </c>
      <c r="H5408" s="17">
        <f t="shared" si="168"/>
        <v>0</v>
      </c>
      <c r="I5408" s="17">
        <f t="shared" si="169"/>
        <v>0</v>
      </c>
      <c r="J5408" s="13" t="s">
        <v>5384</v>
      </c>
      <c r="K5408" s="37" t="str">
        <f>VLOOKUP(Tabela14[[#This Row],[CÓDIGO]],[1]fornnecedor!$A:$G,7,0)</f>
        <v>TESTE FÁCIL CORAL</v>
      </c>
    </row>
    <row r="5409" spans="1:11" x14ac:dyDescent="0.3">
      <c r="A5409" s="15">
        <v>86540</v>
      </c>
      <c r="B5409" s="15" t="str">
        <f>VLOOKUP(Tabela14[[#This Row],[CÓDIGO]],[1]fornnecedor!$A:$E,5,0)</f>
        <v>AKZO NOBEL LTDA DECOR</v>
      </c>
      <c r="C5409" s="16" t="s">
        <v>1781</v>
      </c>
      <c r="D5409" s="16" t="s">
        <v>543</v>
      </c>
      <c r="E5409" s="22">
        <v>0</v>
      </c>
      <c r="F5409" s="30">
        <v>0</v>
      </c>
      <c r="G5409" s="17">
        <v>0</v>
      </c>
      <c r="H5409" s="17">
        <f t="shared" si="168"/>
        <v>0</v>
      </c>
      <c r="I5409" s="17">
        <f t="shared" si="169"/>
        <v>0</v>
      </c>
      <c r="J5409" s="13" t="s">
        <v>5384</v>
      </c>
      <c r="K5409" s="37" t="str">
        <f>VLOOKUP(Tabela14[[#This Row],[CÓDIGO]],[1]fornnecedor!$A:$G,7,0)</f>
        <v>TESTE FÁCIL CORAL</v>
      </c>
    </row>
    <row r="5410" spans="1:11" x14ac:dyDescent="0.3">
      <c r="A5410" s="15">
        <v>86494</v>
      </c>
      <c r="B5410" s="15" t="str">
        <f>VLOOKUP(Tabela14[[#This Row],[CÓDIGO]],[1]fornnecedor!$A:$E,5,0)</f>
        <v>AKZO NOBEL LTDA DECOR</v>
      </c>
      <c r="C5410" s="16" t="s">
        <v>1782</v>
      </c>
      <c r="D5410" s="16" t="s">
        <v>543</v>
      </c>
      <c r="E5410" s="22">
        <v>0</v>
      </c>
      <c r="F5410" s="30">
        <v>0</v>
      </c>
      <c r="G5410" s="17">
        <v>0</v>
      </c>
      <c r="H5410" s="17">
        <f t="shared" si="168"/>
        <v>0</v>
      </c>
      <c r="I5410" s="17">
        <f t="shared" si="169"/>
        <v>0</v>
      </c>
      <c r="J5410" s="13" t="s">
        <v>5384</v>
      </c>
      <c r="K5410" s="37" t="str">
        <f>VLOOKUP(Tabela14[[#This Row],[CÓDIGO]],[1]fornnecedor!$A:$G,7,0)</f>
        <v>TESTE FÁCIL CORAL</v>
      </c>
    </row>
    <row r="5411" spans="1:11" x14ac:dyDescent="0.3">
      <c r="A5411" s="15">
        <v>86383</v>
      </c>
      <c r="B5411" s="15" t="str">
        <f>VLOOKUP(Tabela14[[#This Row],[CÓDIGO]],[1]fornnecedor!$A:$E,5,0)</f>
        <v>AKZO NOBEL LTDA DECOR</v>
      </c>
      <c r="C5411" s="16" t="s">
        <v>1783</v>
      </c>
      <c r="D5411" s="16" t="s">
        <v>543</v>
      </c>
      <c r="E5411" s="22">
        <v>0</v>
      </c>
      <c r="F5411" s="30">
        <v>0</v>
      </c>
      <c r="G5411" s="17">
        <v>0</v>
      </c>
      <c r="H5411" s="17">
        <f t="shared" si="168"/>
        <v>0</v>
      </c>
      <c r="I5411" s="17">
        <f t="shared" si="169"/>
        <v>0</v>
      </c>
      <c r="J5411" s="13" t="s">
        <v>5384</v>
      </c>
      <c r="K5411" s="37" t="str">
        <f>VLOOKUP(Tabela14[[#This Row],[CÓDIGO]],[1]fornnecedor!$A:$G,7,0)</f>
        <v>TESTE FÁCIL CORAL</v>
      </c>
    </row>
    <row r="5412" spans="1:11" x14ac:dyDescent="0.3">
      <c r="A5412" s="15">
        <v>86454</v>
      </c>
      <c r="B5412" s="15" t="str">
        <f>VLOOKUP(Tabela14[[#This Row],[CÓDIGO]],[1]fornnecedor!$A:$E,5,0)</f>
        <v>AKZO NOBEL LTDA DECOR</v>
      </c>
      <c r="C5412" s="16" t="s">
        <v>1784</v>
      </c>
      <c r="D5412" s="16" t="s">
        <v>543</v>
      </c>
      <c r="E5412" s="22">
        <v>0</v>
      </c>
      <c r="F5412" s="30">
        <v>0</v>
      </c>
      <c r="G5412" s="17">
        <v>0</v>
      </c>
      <c r="H5412" s="17">
        <f t="shared" si="168"/>
        <v>0</v>
      </c>
      <c r="I5412" s="17">
        <f t="shared" si="169"/>
        <v>0</v>
      </c>
      <c r="J5412" s="13" t="s">
        <v>5384</v>
      </c>
      <c r="K5412" s="37" t="str">
        <f>VLOOKUP(Tabela14[[#This Row],[CÓDIGO]],[1]fornnecedor!$A:$G,7,0)</f>
        <v>TESTE FÁCIL CORAL</v>
      </c>
    </row>
    <row r="5413" spans="1:11" x14ac:dyDescent="0.3">
      <c r="A5413" s="15">
        <v>86391</v>
      </c>
      <c r="B5413" s="15" t="str">
        <f>VLOOKUP(Tabela14[[#This Row],[CÓDIGO]],[1]fornnecedor!$A:$E,5,0)</f>
        <v>AKZO NOBEL LTDA DECOR</v>
      </c>
      <c r="C5413" s="16" t="s">
        <v>1785</v>
      </c>
      <c r="D5413" s="16" t="s">
        <v>543</v>
      </c>
      <c r="E5413" s="22">
        <v>0</v>
      </c>
      <c r="F5413" s="30">
        <v>0</v>
      </c>
      <c r="G5413" s="17">
        <v>0</v>
      </c>
      <c r="H5413" s="17">
        <f t="shared" si="168"/>
        <v>0</v>
      </c>
      <c r="I5413" s="17">
        <f t="shared" si="169"/>
        <v>0</v>
      </c>
      <c r="J5413" s="13" t="s">
        <v>5384</v>
      </c>
      <c r="K5413" s="37" t="str">
        <f>VLOOKUP(Tabela14[[#This Row],[CÓDIGO]],[1]fornnecedor!$A:$G,7,0)</f>
        <v>TESTE FÁCIL CORAL</v>
      </c>
    </row>
    <row r="5414" spans="1:11" x14ac:dyDescent="0.3">
      <c r="A5414" s="15">
        <v>86485</v>
      </c>
      <c r="B5414" s="15" t="str">
        <f>VLOOKUP(Tabela14[[#This Row],[CÓDIGO]],[1]fornnecedor!$A:$E,5,0)</f>
        <v>AKZO NOBEL LTDA DECOR</v>
      </c>
      <c r="C5414" s="16" t="s">
        <v>1786</v>
      </c>
      <c r="D5414" s="16" t="s">
        <v>543</v>
      </c>
      <c r="E5414" s="22">
        <v>0</v>
      </c>
      <c r="F5414" s="30">
        <v>0</v>
      </c>
      <c r="G5414" s="17">
        <v>0</v>
      </c>
      <c r="H5414" s="17">
        <f t="shared" si="168"/>
        <v>0</v>
      </c>
      <c r="I5414" s="17">
        <f t="shared" si="169"/>
        <v>0</v>
      </c>
      <c r="J5414" s="13" t="s">
        <v>5384</v>
      </c>
      <c r="K5414" s="37" t="str">
        <f>VLOOKUP(Tabela14[[#This Row],[CÓDIGO]],[1]fornnecedor!$A:$G,7,0)</f>
        <v>TESTE FÁCIL CORAL</v>
      </c>
    </row>
    <row r="5415" spans="1:11" x14ac:dyDescent="0.3">
      <c r="A5415" s="15">
        <v>86318</v>
      </c>
      <c r="B5415" s="15" t="str">
        <f>VLOOKUP(Tabela14[[#This Row],[CÓDIGO]],[1]fornnecedor!$A:$E,5,0)</f>
        <v>AKZO NOBEL LTDA DECOR</v>
      </c>
      <c r="C5415" s="16" t="s">
        <v>1787</v>
      </c>
      <c r="D5415" s="16" t="s">
        <v>543</v>
      </c>
      <c r="E5415" s="22">
        <v>0</v>
      </c>
      <c r="F5415" s="30">
        <v>0</v>
      </c>
      <c r="G5415" s="17">
        <v>0</v>
      </c>
      <c r="H5415" s="17">
        <f t="shared" si="168"/>
        <v>0</v>
      </c>
      <c r="I5415" s="17">
        <f t="shared" si="169"/>
        <v>0</v>
      </c>
      <c r="J5415" s="13" t="s">
        <v>5384</v>
      </c>
      <c r="K5415" s="37" t="str">
        <f>VLOOKUP(Tabela14[[#This Row],[CÓDIGO]],[1]fornnecedor!$A:$G,7,0)</f>
        <v>TESTE FÁCIL CORAL</v>
      </c>
    </row>
    <row r="5416" spans="1:11" x14ac:dyDescent="0.3">
      <c r="A5416" s="15">
        <v>86529</v>
      </c>
      <c r="B5416" s="15" t="str">
        <f>VLOOKUP(Tabela14[[#This Row],[CÓDIGO]],[1]fornnecedor!$A:$E,5,0)</f>
        <v>AKZO NOBEL LTDA DECOR</v>
      </c>
      <c r="C5416" s="16" t="s">
        <v>1788</v>
      </c>
      <c r="D5416" s="16" t="s">
        <v>543</v>
      </c>
      <c r="E5416" s="22">
        <v>0</v>
      </c>
      <c r="F5416" s="30">
        <v>0</v>
      </c>
      <c r="G5416" s="17">
        <v>0</v>
      </c>
      <c r="H5416" s="17">
        <f t="shared" si="168"/>
        <v>0</v>
      </c>
      <c r="I5416" s="17">
        <f t="shared" si="169"/>
        <v>0</v>
      </c>
      <c r="J5416" s="13" t="s">
        <v>5384</v>
      </c>
      <c r="K5416" s="37" t="str">
        <f>VLOOKUP(Tabela14[[#This Row],[CÓDIGO]],[1]fornnecedor!$A:$G,7,0)</f>
        <v>TESTE FÁCIL CORAL</v>
      </c>
    </row>
    <row r="5417" spans="1:11" x14ac:dyDescent="0.3">
      <c r="A5417" s="15">
        <v>86482</v>
      </c>
      <c r="B5417" s="15" t="str">
        <f>VLOOKUP(Tabela14[[#This Row],[CÓDIGO]],[1]fornnecedor!$A:$E,5,0)</f>
        <v>AKZO NOBEL LTDA DECOR</v>
      </c>
      <c r="C5417" s="16" t="s">
        <v>1789</v>
      </c>
      <c r="D5417" s="16" t="s">
        <v>543</v>
      </c>
      <c r="E5417" s="22">
        <v>0</v>
      </c>
      <c r="F5417" s="30">
        <v>0</v>
      </c>
      <c r="G5417" s="17">
        <v>0</v>
      </c>
      <c r="H5417" s="17">
        <f t="shared" si="168"/>
        <v>0</v>
      </c>
      <c r="I5417" s="17">
        <f t="shared" si="169"/>
        <v>0</v>
      </c>
      <c r="J5417" s="13" t="s">
        <v>5384</v>
      </c>
      <c r="K5417" s="37" t="str">
        <f>VLOOKUP(Tabela14[[#This Row],[CÓDIGO]],[1]fornnecedor!$A:$G,7,0)</f>
        <v>TESTE FÁCIL CORAL</v>
      </c>
    </row>
    <row r="5418" spans="1:11" x14ac:dyDescent="0.3">
      <c r="A5418" s="15">
        <v>86349</v>
      </c>
      <c r="B5418" s="15" t="str">
        <f>VLOOKUP(Tabela14[[#This Row],[CÓDIGO]],[1]fornnecedor!$A:$E,5,0)</f>
        <v>AKZO NOBEL LTDA DECOR</v>
      </c>
      <c r="C5418" s="16" t="s">
        <v>1790</v>
      </c>
      <c r="D5418" s="16" t="s">
        <v>543</v>
      </c>
      <c r="E5418" s="22">
        <v>0</v>
      </c>
      <c r="F5418" s="30">
        <v>0</v>
      </c>
      <c r="G5418" s="17">
        <v>0</v>
      </c>
      <c r="H5418" s="17">
        <f t="shared" si="168"/>
        <v>0</v>
      </c>
      <c r="I5418" s="17">
        <f t="shared" si="169"/>
        <v>0</v>
      </c>
      <c r="J5418" s="13" t="s">
        <v>5384</v>
      </c>
      <c r="K5418" s="37" t="str">
        <f>VLOOKUP(Tabela14[[#This Row],[CÓDIGO]],[1]fornnecedor!$A:$G,7,0)</f>
        <v>TESTE FÁCIL CORAL</v>
      </c>
    </row>
    <row r="5419" spans="1:11" x14ac:dyDescent="0.3">
      <c r="A5419" s="15">
        <v>86433</v>
      </c>
      <c r="B5419" s="15" t="str">
        <f>VLOOKUP(Tabela14[[#This Row],[CÓDIGO]],[1]fornnecedor!$A:$E,5,0)</f>
        <v>AKZO NOBEL LTDA DECOR</v>
      </c>
      <c r="C5419" s="16" t="s">
        <v>1791</v>
      </c>
      <c r="D5419" s="16" t="s">
        <v>543</v>
      </c>
      <c r="E5419" s="22">
        <v>0</v>
      </c>
      <c r="F5419" s="30">
        <v>0</v>
      </c>
      <c r="G5419" s="17">
        <v>0</v>
      </c>
      <c r="H5419" s="17">
        <f t="shared" si="168"/>
        <v>0</v>
      </c>
      <c r="I5419" s="17">
        <f t="shared" si="169"/>
        <v>0</v>
      </c>
      <c r="J5419" s="13" t="s">
        <v>5384</v>
      </c>
      <c r="K5419" s="37" t="str">
        <f>VLOOKUP(Tabela14[[#This Row],[CÓDIGO]],[1]fornnecedor!$A:$G,7,0)</f>
        <v>TESTE FÁCIL CORAL</v>
      </c>
    </row>
    <row r="5420" spans="1:11" x14ac:dyDescent="0.3">
      <c r="A5420" s="15">
        <v>86489</v>
      </c>
      <c r="B5420" s="15" t="str">
        <f>VLOOKUP(Tabela14[[#This Row],[CÓDIGO]],[1]fornnecedor!$A:$E,5,0)</f>
        <v>AKZO NOBEL LTDA DECOR</v>
      </c>
      <c r="C5420" s="16" t="s">
        <v>1792</v>
      </c>
      <c r="D5420" s="16" t="s">
        <v>543</v>
      </c>
      <c r="E5420" s="22">
        <v>0</v>
      </c>
      <c r="F5420" s="30">
        <v>0</v>
      </c>
      <c r="G5420" s="17">
        <v>0</v>
      </c>
      <c r="H5420" s="17">
        <f t="shared" si="168"/>
        <v>0</v>
      </c>
      <c r="I5420" s="17">
        <f t="shared" si="169"/>
        <v>0</v>
      </c>
      <c r="J5420" s="13" t="s">
        <v>5384</v>
      </c>
      <c r="K5420" s="37" t="str">
        <f>VLOOKUP(Tabela14[[#This Row],[CÓDIGO]],[1]fornnecedor!$A:$G,7,0)</f>
        <v>TESTE FÁCIL CORAL</v>
      </c>
    </row>
    <row r="5421" spans="1:11" x14ac:dyDescent="0.3">
      <c r="A5421" s="15">
        <v>86294</v>
      </c>
      <c r="B5421" s="15" t="str">
        <f>VLOOKUP(Tabela14[[#This Row],[CÓDIGO]],[1]fornnecedor!$A:$E,5,0)</f>
        <v>AKZO NOBEL LTDA DECOR</v>
      </c>
      <c r="C5421" s="16" t="s">
        <v>1793</v>
      </c>
      <c r="D5421" s="16" t="s">
        <v>543</v>
      </c>
      <c r="E5421" s="22">
        <v>0</v>
      </c>
      <c r="F5421" s="30">
        <v>0</v>
      </c>
      <c r="G5421" s="17">
        <v>0</v>
      </c>
      <c r="H5421" s="17">
        <f t="shared" si="168"/>
        <v>0</v>
      </c>
      <c r="I5421" s="17">
        <f t="shared" si="169"/>
        <v>0</v>
      </c>
      <c r="J5421" s="13" t="s">
        <v>5384</v>
      </c>
      <c r="K5421" s="37" t="str">
        <f>VLOOKUP(Tabela14[[#This Row],[CÓDIGO]],[1]fornnecedor!$A:$G,7,0)</f>
        <v>TESTE FÁCIL CORAL</v>
      </c>
    </row>
    <row r="5422" spans="1:11" x14ac:dyDescent="0.3">
      <c r="A5422" s="15">
        <v>86495</v>
      </c>
      <c r="B5422" s="15" t="str">
        <f>VLOOKUP(Tabela14[[#This Row],[CÓDIGO]],[1]fornnecedor!$A:$E,5,0)</f>
        <v>AKZO NOBEL LTDA DECOR</v>
      </c>
      <c r="C5422" s="16" t="s">
        <v>1794</v>
      </c>
      <c r="D5422" s="16" t="s">
        <v>543</v>
      </c>
      <c r="E5422" s="22">
        <v>0</v>
      </c>
      <c r="F5422" s="30">
        <v>0</v>
      </c>
      <c r="G5422" s="17">
        <v>0</v>
      </c>
      <c r="H5422" s="17">
        <f t="shared" si="168"/>
        <v>0</v>
      </c>
      <c r="I5422" s="17">
        <f t="shared" si="169"/>
        <v>0</v>
      </c>
      <c r="J5422" s="13" t="s">
        <v>5384</v>
      </c>
      <c r="K5422" s="37" t="str">
        <f>VLOOKUP(Tabela14[[#This Row],[CÓDIGO]],[1]fornnecedor!$A:$G,7,0)</f>
        <v>TESTE FÁCIL CORAL</v>
      </c>
    </row>
    <row r="5423" spans="1:11" x14ac:dyDescent="0.3">
      <c r="A5423" s="15">
        <v>86445</v>
      </c>
      <c r="B5423" s="15" t="str">
        <f>VLOOKUP(Tabela14[[#This Row],[CÓDIGO]],[1]fornnecedor!$A:$E,5,0)</f>
        <v>AKZO NOBEL LTDA DECOR</v>
      </c>
      <c r="C5423" s="16" t="s">
        <v>1795</v>
      </c>
      <c r="D5423" s="16" t="s">
        <v>543</v>
      </c>
      <c r="E5423" s="22">
        <v>0</v>
      </c>
      <c r="F5423" s="30">
        <v>0</v>
      </c>
      <c r="G5423" s="17">
        <v>0</v>
      </c>
      <c r="H5423" s="17">
        <f t="shared" si="168"/>
        <v>0</v>
      </c>
      <c r="I5423" s="17">
        <f t="shared" si="169"/>
        <v>0</v>
      </c>
      <c r="J5423" s="13" t="s">
        <v>5384</v>
      </c>
      <c r="K5423" s="37" t="str">
        <f>VLOOKUP(Tabela14[[#This Row],[CÓDIGO]],[1]fornnecedor!$A:$G,7,0)</f>
        <v>TESTE FÁCIL CORAL</v>
      </c>
    </row>
    <row r="5424" spans="1:11" x14ac:dyDescent="0.3">
      <c r="A5424" s="15">
        <v>86376</v>
      </c>
      <c r="B5424" s="15" t="str">
        <f>VLOOKUP(Tabela14[[#This Row],[CÓDIGO]],[1]fornnecedor!$A:$E,5,0)</f>
        <v>AKZO NOBEL LTDA DECOR</v>
      </c>
      <c r="C5424" s="16" t="s">
        <v>1796</v>
      </c>
      <c r="D5424" s="16" t="s">
        <v>543</v>
      </c>
      <c r="E5424" s="22">
        <v>0</v>
      </c>
      <c r="F5424" s="30">
        <v>0</v>
      </c>
      <c r="G5424" s="17">
        <v>0</v>
      </c>
      <c r="H5424" s="17">
        <f t="shared" si="168"/>
        <v>0</v>
      </c>
      <c r="I5424" s="17">
        <f t="shared" si="169"/>
        <v>0</v>
      </c>
      <c r="J5424" s="13" t="s">
        <v>5384</v>
      </c>
      <c r="K5424" s="37" t="str">
        <f>VLOOKUP(Tabela14[[#This Row],[CÓDIGO]],[1]fornnecedor!$A:$G,7,0)</f>
        <v>TESTE FÁCIL CORAL</v>
      </c>
    </row>
    <row r="5425" spans="1:11" x14ac:dyDescent="0.3">
      <c r="A5425" s="15">
        <v>86520</v>
      </c>
      <c r="B5425" s="15" t="str">
        <f>VLOOKUP(Tabela14[[#This Row],[CÓDIGO]],[1]fornnecedor!$A:$E,5,0)</f>
        <v>AKZO NOBEL LTDA DECOR</v>
      </c>
      <c r="C5425" s="16" t="s">
        <v>1797</v>
      </c>
      <c r="D5425" s="16" t="s">
        <v>543</v>
      </c>
      <c r="E5425" s="22">
        <v>0</v>
      </c>
      <c r="F5425" s="30">
        <v>0</v>
      </c>
      <c r="G5425" s="17">
        <v>0</v>
      </c>
      <c r="H5425" s="17">
        <f t="shared" si="168"/>
        <v>0</v>
      </c>
      <c r="I5425" s="17">
        <f t="shared" si="169"/>
        <v>0</v>
      </c>
      <c r="J5425" s="13" t="s">
        <v>5384</v>
      </c>
      <c r="K5425" s="37" t="str">
        <f>VLOOKUP(Tabela14[[#This Row],[CÓDIGO]],[1]fornnecedor!$A:$G,7,0)</f>
        <v>TESTE FÁCIL CORAL</v>
      </c>
    </row>
    <row r="5426" spans="1:11" x14ac:dyDescent="0.3">
      <c r="A5426" s="15">
        <v>86371</v>
      </c>
      <c r="B5426" s="15" t="str">
        <f>VLOOKUP(Tabela14[[#This Row],[CÓDIGO]],[1]fornnecedor!$A:$E,5,0)</f>
        <v>AKZO NOBEL LTDA DECOR</v>
      </c>
      <c r="C5426" s="16" t="s">
        <v>1798</v>
      </c>
      <c r="D5426" s="16" t="s">
        <v>543</v>
      </c>
      <c r="E5426" s="22">
        <v>0</v>
      </c>
      <c r="F5426" s="30">
        <v>0</v>
      </c>
      <c r="G5426" s="17">
        <v>0</v>
      </c>
      <c r="H5426" s="17">
        <f t="shared" si="168"/>
        <v>0</v>
      </c>
      <c r="I5426" s="17">
        <f t="shared" si="169"/>
        <v>0</v>
      </c>
      <c r="J5426" s="13" t="s">
        <v>5384</v>
      </c>
      <c r="K5426" s="37" t="str">
        <f>VLOOKUP(Tabela14[[#This Row],[CÓDIGO]],[1]fornnecedor!$A:$G,7,0)</f>
        <v>TESTE FÁCIL CORAL</v>
      </c>
    </row>
    <row r="5427" spans="1:11" x14ac:dyDescent="0.3">
      <c r="A5427" s="15">
        <v>86502</v>
      </c>
      <c r="B5427" s="15" t="str">
        <f>VLOOKUP(Tabela14[[#This Row],[CÓDIGO]],[1]fornnecedor!$A:$E,5,0)</f>
        <v>AKZO NOBEL LTDA DECOR</v>
      </c>
      <c r="C5427" s="16" t="s">
        <v>1799</v>
      </c>
      <c r="D5427" s="16" t="s">
        <v>543</v>
      </c>
      <c r="E5427" s="22">
        <v>0</v>
      </c>
      <c r="F5427" s="30">
        <v>0</v>
      </c>
      <c r="G5427" s="17">
        <v>0</v>
      </c>
      <c r="H5427" s="17">
        <f t="shared" si="168"/>
        <v>0</v>
      </c>
      <c r="I5427" s="17">
        <f t="shared" si="169"/>
        <v>0</v>
      </c>
      <c r="J5427" s="13" t="s">
        <v>5384</v>
      </c>
      <c r="K5427" s="37" t="str">
        <f>VLOOKUP(Tabela14[[#This Row],[CÓDIGO]],[1]fornnecedor!$A:$G,7,0)</f>
        <v>TESTE FÁCIL CORAL</v>
      </c>
    </row>
    <row r="5428" spans="1:11" x14ac:dyDescent="0.3">
      <c r="A5428" s="15">
        <v>86468</v>
      </c>
      <c r="B5428" s="15" t="str">
        <f>VLOOKUP(Tabela14[[#This Row],[CÓDIGO]],[1]fornnecedor!$A:$E,5,0)</f>
        <v>AKZO NOBEL LTDA DECOR</v>
      </c>
      <c r="C5428" s="16" t="s">
        <v>1800</v>
      </c>
      <c r="D5428" s="16" t="s">
        <v>543</v>
      </c>
      <c r="E5428" s="22">
        <v>0</v>
      </c>
      <c r="F5428" s="30">
        <v>0</v>
      </c>
      <c r="G5428" s="17">
        <v>0</v>
      </c>
      <c r="H5428" s="17">
        <f t="shared" si="168"/>
        <v>0</v>
      </c>
      <c r="I5428" s="17">
        <f t="shared" si="169"/>
        <v>0</v>
      </c>
      <c r="J5428" s="13" t="s">
        <v>5384</v>
      </c>
      <c r="K5428" s="37" t="str">
        <f>VLOOKUP(Tabela14[[#This Row],[CÓDIGO]],[1]fornnecedor!$A:$G,7,0)</f>
        <v>TESTE FÁCIL CORAL</v>
      </c>
    </row>
    <row r="5429" spans="1:11" x14ac:dyDescent="0.3">
      <c r="A5429" s="15">
        <v>86306</v>
      </c>
      <c r="B5429" s="15" t="str">
        <f>VLOOKUP(Tabela14[[#This Row],[CÓDIGO]],[1]fornnecedor!$A:$E,5,0)</f>
        <v>AKZO NOBEL LTDA DECOR</v>
      </c>
      <c r="C5429" s="16" t="s">
        <v>1801</v>
      </c>
      <c r="D5429" s="16" t="s">
        <v>543</v>
      </c>
      <c r="E5429" s="22">
        <v>0</v>
      </c>
      <c r="F5429" s="30">
        <v>0</v>
      </c>
      <c r="G5429" s="17">
        <v>0</v>
      </c>
      <c r="H5429" s="17">
        <f t="shared" si="168"/>
        <v>0</v>
      </c>
      <c r="I5429" s="17">
        <f t="shared" si="169"/>
        <v>0</v>
      </c>
      <c r="J5429" s="13" t="s">
        <v>5384</v>
      </c>
      <c r="K5429" s="37" t="str">
        <f>VLOOKUP(Tabela14[[#This Row],[CÓDIGO]],[1]fornnecedor!$A:$G,7,0)</f>
        <v>TESTE FÁCIL CORAL</v>
      </c>
    </row>
    <row r="5430" spans="1:11" x14ac:dyDescent="0.3">
      <c r="A5430" s="15">
        <v>86446</v>
      </c>
      <c r="B5430" s="15" t="str">
        <f>VLOOKUP(Tabela14[[#This Row],[CÓDIGO]],[1]fornnecedor!$A:$E,5,0)</f>
        <v>AKZO NOBEL LTDA DECOR</v>
      </c>
      <c r="C5430" s="16" t="s">
        <v>1802</v>
      </c>
      <c r="D5430" s="16" t="s">
        <v>543</v>
      </c>
      <c r="E5430" s="22">
        <v>0</v>
      </c>
      <c r="F5430" s="30">
        <v>0</v>
      </c>
      <c r="G5430" s="17">
        <v>0</v>
      </c>
      <c r="H5430" s="17">
        <f t="shared" si="168"/>
        <v>0</v>
      </c>
      <c r="I5430" s="17">
        <f t="shared" si="169"/>
        <v>0</v>
      </c>
      <c r="J5430" s="13" t="s">
        <v>5384</v>
      </c>
      <c r="K5430" s="37" t="str">
        <f>VLOOKUP(Tabela14[[#This Row],[CÓDIGO]],[1]fornnecedor!$A:$G,7,0)</f>
        <v>TESTE FÁCIL CORAL</v>
      </c>
    </row>
    <row r="5431" spans="1:11" x14ac:dyDescent="0.3">
      <c r="A5431" s="15">
        <v>86312</v>
      </c>
      <c r="B5431" s="15" t="str">
        <f>VLOOKUP(Tabela14[[#This Row],[CÓDIGO]],[1]fornnecedor!$A:$E,5,0)</f>
        <v>AKZO NOBEL LTDA DECOR</v>
      </c>
      <c r="C5431" s="16" t="s">
        <v>1803</v>
      </c>
      <c r="D5431" s="16" t="s">
        <v>543</v>
      </c>
      <c r="E5431" s="22">
        <v>0</v>
      </c>
      <c r="F5431" s="30">
        <v>0</v>
      </c>
      <c r="G5431" s="17">
        <v>0</v>
      </c>
      <c r="H5431" s="17">
        <f t="shared" si="168"/>
        <v>0</v>
      </c>
      <c r="I5431" s="17">
        <f t="shared" si="169"/>
        <v>0</v>
      </c>
      <c r="J5431" s="13" t="s">
        <v>5384</v>
      </c>
      <c r="K5431" s="37" t="str">
        <f>VLOOKUP(Tabela14[[#This Row],[CÓDIGO]],[1]fornnecedor!$A:$G,7,0)</f>
        <v>TESTE FÁCIL CORAL</v>
      </c>
    </row>
    <row r="5432" spans="1:11" x14ac:dyDescent="0.3">
      <c r="A5432" s="15">
        <v>86397</v>
      </c>
      <c r="B5432" s="15" t="str">
        <f>VLOOKUP(Tabela14[[#This Row],[CÓDIGO]],[1]fornnecedor!$A:$E,5,0)</f>
        <v>AKZO NOBEL LTDA DECOR</v>
      </c>
      <c r="C5432" s="16" t="s">
        <v>1804</v>
      </c>
      <c r="D5432" s="16" t="s">
        <v>543</v>
      </c>
      <c r="E5432" s="22">
        <v>0</v>
      </c>
      <c r="F5432" s="30">
        <v>0</v>
      </c>
      <c r="G5432" s="17">
        <v>0</v>
      </c>
      <c r="H5432" s="17">
        <f t="shared" si="168"/>
        <v>0</v>
      </c>
      <c r="I5432" s="17">
        <f t="shared" si="169"/>
        <v>0</v>
      </c>
      <c r="J5432" s="13" t="s">
        <v>5384</v>
      </c>
      <c r="K5432" s="37" t="str">
        <f>VLOOKUP(Tabela14[[#This Row],[CÓDIGO]],[1]fornnecedor!$A:$G,7,0)</f>
        <v>TESTE FÁCIL CORAL</v>
      </c>
    </row>
    <row r="5433" spans="1:11" x14ac:dyDescent="0.3">
      <c r="A5433" s="15">
        <v>86522</v>
      </c>
      <c r="B5433" s="15" t="str">
        <f>VLOOKUP(Tabela14[[#This Row],[CÓDIGO]],[1]fornnecedor!$A:$E,5,0)</f>
        <v>AKZO NOBEL LTDA DECOR</v>
      </c>
      <c r="C5433" s="16" t="s">
        <v>1805</v>
      </c>
      <c r="D5433" s="16" t="s">
        <v>543</v>
      </c>
      <c r="E5433" s="22">
        <v>0</v>
      </c>
      <c r="F5433" s="30">
        <v>0</v>
      </c>
      <c r="G5433" s="17">
        <v>0</v>
      </c>
      <c r="H5433" s="17">
        <f t="shared" si="168"/>
        <v>0</v>
      </c>
      <c r="I5433" s="17">
        <f t="shared" si="169"/>
        <v>0</v>
      </c>
      <c r="J5433" s="13" t="s">
        <v>5384</v>
      </c>
      <c r="K5433" s="37" t="str">
        <f>VLOOKUP(Tabela14[[#This Row],[CÓDIGO]],[1]fornnecedor!$A:$G,7,0)</f>
        <v>TESTE FÁCIL CORAL</v>
      </c>
    </row>
    <row r="5434" spans="1:11" x14ac:dyDescent="0.3">
      <c r="A5434" s="15">
        <v>86513</v>
      </c>
      <c r="B5434" s="15" t="str">
        <f>VLOOKUP(Tabela14[[#This Row],[CÓDIGO]],[1]fornnecedor!$A:$E,5,0)</f>
        <v>AKZO NOBEL LTDA DECOR</v>
      </c>
      <c r="C5434" s="16" t="s">
        <v>1806</v>
      </c>
      <c r="D5434" s="16" t="s">
        <v>543</v>
      </c>
      <c r="E5434" s="22">
        <v>0</v>
      </c>
      <c r="F5434" s="30">
        <v>0</v>
      </c>
      <c r="G5434" s="17">
        <v>0</v>
      </c>
      <c r="H5434" s="17">
        <f t="shared" si="168"/>
        <v>0</v>
      </c>
      <c r="I5434" s="17">
        <f t="shared" si="169"/>
        <v>0</v>
      </c>
      <c r="J5434" s="13" t="s">
        <v>5384</v>
      </c>
      <c r="K5434" s="37" t="str">
        <f>VLOOKUP(Tabela14[[#This Row],[CÓDIGO]],[1]fornnecedor!$A:$G,7,0)</f>
        <v>TESTE FÁCIL CORAL</v>
      </c>
    </row>
    <row r="5435" spans="1:11" x14ac:dyDescent="0.3">
      <c r="A5435" s="15">
        <v>86320</v>
      </c>
      <c r="B5435" s="15" t="str">
        <f>VLOOKUP(Tabela14[[#This Row],[CÓDIGO]],[1]fornnecedor!$A:$E,5,0)</f>
        <v>AKZO NOBEL LTDA DECOR</v>
      </c>
      <c r="C5435" s="16" t="s">
        <v>1807</v>
      </c>
      <c r="D5435" s="16" t="s">
        <v>543</v>
      </c>
      <c r="E5435" s="22">
        <v>0</v>
      </c>
      <c r="F5435" s="30">
        <v>0</v>
      </c>
      <c r="G5435" s="17">
        <v>0</v>
      </c>
      <c r="H5435" s="17">
        <f t="shared" si="168"/>
        <v>0</v>
      </c>
      <c r="I5435" s="17">
        <f t="shared" si="169"/>
        <v>0</v>
      </c>
      <c r="J5435" s="13" t="s">
        <v>5384</v>
      </c>
      <c r="K5435" s="37" t="str">
        <f>VLOOKUP(Tabela14[[#This Row],[CÓDIGO]],[1]fornnecedor!$A:$G,7,0)</f>
        <v>TESTE FÁCIL CORAL</v>
      </c>
    </row>
    <row r="5436" spans="1:11" x14ac:dyDescent="0.3">
      <c r="A5436" s="15">
        <v>86409</v>
      </c>
      <c r="B5436" s="15" t="str">
        <f>VLOOKUP(Tabela14[[#This Row],[CÓDIGO]],[1]fornnecedor!$A:$E,5,0)</f>
        <v>AKZO NOBEL LTDA DECOR</v>
      </c>
      <c r="C5436" s="16" t="s">
        <v>1808</v>
      </c>
      <c r="D5436" s="16" t="s">
        <v>543</v>
      </c>
      <c r="E5436" s="22">
        <v>0</v>
      </c>
      <c r="F5436" s="30">
        <v>0</v>
      </c>
      <c r="G5436" s="17">
        <v>0</v>
      </c>
      <c r="H5436" s="17">
        <f t="shared" si="168"/>
        <v>0</v>
      </c>
      <c r="I5436" s="17">
        <f t="shared" si="169"/>
        <v>0</v>
      </c>
      <c r="J5436" s="13" t="s">
        <v>5384</v>
      </c>
      <c r="K5436" s="37" t="str">
        <f>VLOOKUP(Tabela14[[#This Row],[CÓDIGO]],[1]fornnecedor!$A:$G,7,0)</f>
        <v>TESTE FÁCIL CORAL</v>
      </c>
    </row>
    <row r="5437" spans="1:11" x14ac:dyDescent="0.3">
      <c r="A5437" s="15">
        <v>86358</v>
      </c>
      <c r="B5437" s="15" t="str">
        <f>VLOOKUP(Tabela14[[#This Row],[CÓDIGO]],[1]fornnecedor!$A:$E,5,0)</f>
        <v>AKZO NOBEL LTDA DECOR</v>
      </c>
      <c r="C5437" s="16" t="s">
        <v>1809</v>
      </c>
      <c r="D5437" s="16" t="s">
        <v>543</v>
      </c>
      <c r="E5437" s="22">
        <v>0</v>
      </c>
      <c r="F5437" s="30">
        <v>0</v>
      </c>
      <c r="G5437" s="17">
        <v>0</v>
      </c>
      <c r="H5437" s="17">
        <f t="shared" ref="H5437:H5500" si="170">G5437*E5437</f>
        <v>0</v>
      </c>
      <c r="I5437" s="17">
        <f t="shared" ref="I5437:I5500" si="171">G5437*F5437</f>
        <v>0</v>
      </c>
      <c r="J5437" s="13" t="s">
        <v>5384</v>
      </c>
      <c r="K5437" s="37" t="str">
        <f>VLOOKUP(Tabela14[[#This Row],[CÓDIGO]],[1]fornnecedor!$A:$G,7,0)</f>
        <v>TESTE FÁCIL CORAL</v>
      </c>
    </row>
    <row r="5438" spans="1:11" x14ac:dyDescent="0.3">
      <c r="A5438" s="15">
        <v>86297</v>
      </c>
      <c r="B5438" s="15" t="str">
        <f>VLOOKUP(Tabela14[[#This Row],[CÓDIGO]],[1]fornnecedor!$A:$E,5,0)</f>
        <v>AKZO NOBEL LTDA DECOR</v>
      </c>
      <c r="C5438" s="16" t="s">
        <v>1810</v>
      </c>
      <c r="D5438" s="16" t="s">
        <v>543</v>
      </c>
      <c r="E5438" s="22">
        <v>0</v>
      </c>
      <c r="F5438" s="30">
        <v>0</v>
      </c>
      <c r="G5438" s="17">
        <v>0</v>
      </c>
      <c r="H5438" s="17">
        <f t="shared" si="170"/>
        <v>0</v>
      </c>
      <c r="I5438" s="17">
        <f t="shared" si="171"/>
        <v>0</v>
      </c>
      <c r="J5438" s="13" t="s">
        <v>5384</v>
      </c>
      <c r="K5438" s="37" t="str">
        <f>VLOOKUP(Tabela14[[#This Row],[CÓDIGO]],[1]fornnecedor!$A:$G,7,0)</f>
        <v>TESTE FÁCIL CORAL</v>
      </c>
    </row>
    <row r="5439" spans="1:11" x14ac:dyDescent="0.3">
      <c r="A5439" s="15">
        <v>86296</v>
      </c>
      <c r="B5439" s="15" t="str">
        <f>VLOOKUP(Tabela14[[#This Row],[CÓDIGO]],[1]fornnecedor!$A:$E,5,0)</f>
        <v>AKZO NOBEL LTDA DECOR</v>
      </c>
      <c r="C5439" s="16" t="s">
        <v>1811</v>
      </c>
      <c r="D5439" s="16" t="s">
        <v>543</v>
      </c>
      <c r="E5439" s="22">
        <v>0</v>
      </c>
      <c r="F5439" s="30">
        <v>0</v>
      </c>
      <c r="G5439" s="17">
        <v>0</v>
      </c>
      <c r="H5439" s="17">
        <f t="shared" si="170"/>
        <v>0</v>
      </c>
      <c r="I5439" s="17">
        <f t="shared" si="171"/>
        <v>0</v>
      </c>
      <c r="J5439" s="13" t="s">
        <v>5384</v>
      </c>
      <c r="K5439" s="37" t="str">
        <f>VLOOKUP(Tabela14[[#This Row],[CÓDIGO]],[1]fornnecedor!$A:$G,7,0)</f>
        <v>TESTE FÁCIL CORAL</v>
      </c>
    </row>
    <row r="5440" spans="1:11" x14ac:dyDescent="0.3">
      <c r="A5440" s="15">
        <v>86426</v>
      </c>
      <c r="B5440" s="15" t="str">
        <f>VLOOKUP(Tabela14[[#This Row],[CÓDIGO]],[1]fornnecedor!$A:$E,5,0)</f>
        <v>AKZO NOBEL LTDA DECOR</v>
      </c>
      <c r="C5440" s="16" t="s">
        <v>1812</v>
      </c>
      <c r="D5440" s="16" t="s">
        <v>543</v>
      </c>
      <c r="E5440" s="22">
        <v>0</v>
      </c>
      <c r="F5440" s="30">
        <v>0</v>
      </c>
      <c r="G5440" s="17">
        <v>0</v>
      </c>
      <c r="H5440" s="17">
        <f t="shared" si="170"/>
        <v>0</v>
      </c>
      <c r="I5440" s="17">
        <f t="shared" si="171"/>
        <v>0</v>
      </c>
      <c r="J5440" s="13" t="s">
        <v>5384</v>
      </c>
      <c r="K5440" s="37" t="str">
        <f>VLOOKUP(Tabela14[[#This Row],[CÓDIGO]],[1]fornnecedor!$A:$G,7,0)</f>
        <v>TESTE FÁCIL CORAL</v>
      </c>
    </row>
    <row r="5441" spans="1:11" x14ac:dyDescent="0.3">
      <c r="A5441" s="15">
        <v>86531</v>
      </c>
      <c r="B5441" s="15" t="str">
        <f>VLOOKUP(Tabela14[[#This Row],[CÓDIGO]],[1]fornnecedor!$A:$E,5,0)</f>
        <v>AKZO NOBEL LTDA DECOR</v>
      </c>
      <c r="C5441" s="16" t="s">
        <v>1813</v>
      </c>
      <c r="D5441" s="16" t="s">
        <v>543</v>
      </c>
      <c r="E5441" s="22">
        <v>0</v>
      </c>
      <c r="F5441" s="30">
        <v>0</v>
      </c>
      <c r="G5441" s="17">
        <v>0</v>
      </c>
      <c r="H5441" s="17">
        <f t="shared" si="170"/>
        <v>0</v>
      </c>
      <c r="I5441" s="17">
        <f t="shared" si="171"/>
        <v>0</v>
      </c>
      <c r="J5441" s="13" t="s">
        <v>5384</v>
      </c>
      <c r="K5441" s="37" t="str">
        <f>VLOOKUP(Tabela14[[#This Row],[CÓDIGO]],[1]fornnecedor!$A:$G,7,0)</f>
        <v>TESTE FÁCIL CORAL</v>
      </c>
    </row>
    <row r="5442" spans="1:11" x14ac:dyDescent="0.3">
      <c r="A5442" s="15">
        <v>86324</v>
      </c>
      <c r="B5442" s="15" t="str">
        <f>VLOOKUP(Tabela14[[#This Row],[CÓDIGO]],[1]fornnecedor!$A:$E,5,0)</f>
        <v>AKZO NOBEL LTDA DECOR</v>
      </c>
      <c r="C5442" s="16" t="s">
        <v>1814</v>
      </c>
      <c r="D5442" s="16" t="s">
        <v>543</v>
      </c>
      <c r="E5442" s="22">
        <v>0</v>
      </c>
      <c r="F5442" s="30">
        <v>0</v>
      </c>
      <c r="G5442" s="17">
        <v>0</v>
      </c>
      <c r="H5442" s="17">
        <f t="shared" si="170"/>
        <v>0</v>
      </c>
      <c r="I5442" s="17">
        <f t="shared" si="171"/>
        <v>0</v>
      </c>
      <c r="J5442" s="13" t="s">
        <v>5384</v>
      </c>
      <c r="K5442" s="37" t="str">
        <f>VLOOKUP(Tabela14[[#This Row],[CÓDIGO]],[1]fornnecedor!$A:$G,7,0)</f>
        <v>TESTE FÁCIL CORAL</v>
      </c>
    </row>
    <row r="5443" spans="1:11" x14ac:dyDescent="0.3">
      <c r="A5443" s="15">
        <v>86447</v>
      </c>
      <c r="B5443" s="15" t="str">
        <f>VLOOKUP(Tabela14[[#This Row],[CÓDIGO]],[1]fornnecedor!$A:$E,5,0)</f>
        <v>AKZO NOBEL LTDA DECOR</v>
      </c>
      <c r="C5443" s="16" t="s">
        <v>1815</v>
      </c>
      <c r="D5443" s="16" t="s">
        <v>543</v>
      </c>
      <c r="E5443" s="22">
        <v>0</v>
      </c>
      <c r="F5443" s="30">
        <v>0</v>
      </c>
      <c r="G5443" s="17">
        <v>0</v>
      </c>
      <c r="H5443" s="17">
        <f t="shared" si="170"/>
        <v>0</v>
      </c>
      <c r="I5443" s="17">
        <f t="shared" si="171"/>
        <v>0</v>
      </c>
      <c r="J5443" s="13" t="s">
        <v>5384</v>
      </c>
      <c r="K5443" s="37" t="str">
        <f>VLOOKUP(Tabela14[[#This Row],[CÓDIGO]],[1]fornnecedor!$A:$G,7,0)</f>
        <v>TESTE FÁCIL CORAL</v>
      </c>
    </row>
    <row r="5444" spans="1:11" x14ac:dyDescent="0.3">
      <c r="A5444" s="15">
        <v>86336</v>
      </c>
      <c r="B5444" s="15" t="str">
        <f>VLOOKUP(Tabela14[[#This Row],[CÓDIGO]],[1]fornnecedor!$A:$E,5,0)</f>
        <v>AKZO NOBEL LTDA DECOR</v>
      </c>
      <c r="C5444" s="16" t="s">
        <v>1816</v>
      </c>
      <c r="D5444" s="16" t="s">
        <v>543</v>
      </c>
      <c r="E5444" s="22">
        <v>0</v>
      </c>
      <c r="F5444" s="30">
        <v>0</v>
      </c>
      <c r="G5444" s="17">
        <v>0</v>
      </c>
      <c r="H5444" s="17">
        <f t="shared" si="170"/>
        <v>0</v>
      </c>
      <c r="I5444" s="17">
        <f t="shared" si="171"/>
        <v>0</v>
      </c>
      <c r="J5444" s="13" t="s">
        <v>5384</v>
      </c>
      <c r="K5444" s="37" t="str">
        <f>VLOOKUP(Tabela14[[#This Row],[CÓDIGO]],[1]fornnecedor!$A:$G,7,0)</f>
        <v>TESTE FÁCIL CORAL</v>
      </c>
    </row>
    <row r="5445" spans="1:11" x14ac:dyDescent="0.3">
      <c r="A5445" s="15">
        <v>86491</v>
      </c>
      <c r="B5445" s="15" t="str">
        <f>VLOOKUP(Tabela14[[#This Row],[CÓDIGO]],[1]fornnecedor!$A:$E,5,0)</f>
        <v>AKZO NOBEL LTDA DECOR</v>
      </c>
      <c r="C5445" s="16" t="s">
        <v>1817</v>
      </c>
      <c r="D5445" s="16" t="s">
        <v>543</v>
      </c>
      <c r="E5445" s="22">
        <v>0</v>
      </c>
      <c r="F5445" s="30">
        <v>0</v>
      </c>
      <c r="G5445" s="17">
        <v>0</v>
      </c>
      <c r="H5445" s="17">
        <f t="shared" si="170"/>
        <v>0</v>
      </c>
      <c r="I5445" s="17">
        <f t="shared" si="171"/>
        <v>0</v>
      </c>
      <c r="J5445" s="13" t="s">
        <v>5384</v>
      </c>
      <c r="K5445" s="37" t="str">
        <f>VLOOKUP(Tabela14[[#This Row],[CÓDIGO]],[1]fornnecedor!$A:$G,7,0)</f>
        <v>TESTE FÁCIL CORAL</v>
      </c>
    </row>
    <row r="5446" spans="1:11" x14ac:dyDescent="0.3">
      <c r="A5446" s="15">
        <v>86317</v>
      </c>
      <c r="B5446" s="15" t="str">
        <f>VLOOKUP(Tabela14[[#This Row],[CÓDIGO]],[1]fornnecedor!$A:$E,5,0)</f>
        <v>AKZO NOBEL LTDA DECOR</v>
      </c>
      <c r="C5446" s="16" t="s">
        <v>1818</v>
      </c>
      <c r="D5446" s="16" t="s">
        <v>543</v>
      </c>
      <c r="E5446" s="22">
        <v>0</v>
      </c>
      <c r="F5446" s="30">
        <v>0</v>
      </c>
      <c r="G5446" s="17">
        <v>0</v>
      </c>
      <c r="H5446" s="17">
        <f t="shared" si="170"/>
        <v>0</v>
      </c>
      <c r="I5446" s="17">
        <f t="shared" si="171"/>
        <v>0</v>
      </c>
      <c r="J5446" s="13" t="s">
        <v>5384</v>
      </c>
      <c r="K5446" s="37" t="str">
        <f>VLOOKUP(Tabela14[[#This Row],[CÓDIGO]],[1]fornnecedor!$A:$G,7,0)</f>
        <v>TESTE FÁCIL CORAL</v>
      </c>
    </row>
    <row r="5447" spans="1:11" x14ac:dyDescent="0.3">
      <c r="A5447" s="15">
        <v>86455</v>
      </c>
      <c r="B5447" s="15" t="str">
        <f>VLOOKUP(Tabela14[[#This Row],[CÓDIGO]],[1]fornnecedor!$A:$E,5,0)</f>
        <v>AKZO NOBEL LTDA DECOR</v>
      </c>
      <c r="C5447" s="16" t="s">
        <v>1819</v>
      </c>
      <c r="D5447" s="16" t="s">
        <v>543</v>
      </c>
      <c r="E5447" s="22">
        <v>0</v>
      </c>
      <c r="F5447" s="30">
        <v>0</v>
      </c>
      <c r="G5447" s="17">
        <v>0</v>
      </c>
      <c r="H5447" s="17">
        <f t="shared" si="170"/>
        <v>0</v>
      </c>
      <c r="I5447" s="17">
        <f t="shared" si="171"/>
        <v>0</v>
      </c>
      <c r="J5447" s="13" t="s">
        <v>5384</v>
      </c>
      <c r="K5447" s="37" t="str">
        <f>VLOOKUP(Tabela14[[#This Row],[CÓDIGO]],[1]fornnecedor!$A:$G,7,0)</f>
        <v>TESTE FÁCIL CORAL</v>
      </c>
    </row>
    <row r="5448" spans="1:11" x14ac:dyDescent="0.3">
      <c r="A5448" s="15">
        <v>86469</v>
      </c>
      <c r="B5448" s="15" t="str">
        <f>VLOOKUP(Tabela14[[#This Row],[CÓDIGO]],[1]fornnecedor!$A:$E,5,0)</f>
        <v>AKZO NOBEL LTDA DECOR</v>
      </c>
      <c r="C5448" s="16" t="s">
        <v>1820</v>
      </c>
      <c r="D5448" s="16" t="s">
        <v>543</v>
      </c>
      <c r="E5448" s="22">
        <v>0</v>
      </c>
      <c r="F5448" s="30">
        <v>0</v>
      </c>
      <c r="G5448" s="17">
        <v>0</v>
      </c>
      <c r="H5448" s="17">
        <f t="shared" si="170"/>
        <v>0</v>
      </c>
      <c r="I5448" s="17">
        <f t="shared" si="171"/>
        <v>0</v>
      </c>
      <c r="J5448" s="13" t="s">
        <v>5384</v>
      </c>
      <c r="K5448" s="37" t="str">
        <f>VLOOKUP(Tabela14[[#This Row],[CÓDIGO]],[1]fornnecedor!$A:$G,7,0)</f>
        <v>TESTE FÁCIL CORAL</v>
      </c>
    </row>
    <row r="5449" spans="1:11" x14ac:dyDescent="0.3">
      <c r="A5449" s="15">
        <v>86464</v>
      </c>
      <c r="B5449" s="15" t="str">
        <f>VLOOKUP(Tabela14[[#This Row],[CÓDIGO]],[1]fornnecedor!$A:$E,5,0)</f>
        <v>AKZO NOBEL LTDA DECOR</v>
      </c>
      <c r="C5449" s="16" t="s">
        <v>1821</v>
      </c>
      <c r="D5449" s="16" t="s">
        <v>543</v>
      </c>
      <c r="E5449" s="22">
        <v>0</v>
      </c>
      <c r="F5449" s="30">
        <v>0</v>
      </c>
      <c r="G5449" s="17">
        <v>0</v>
      </c>
      <c r="H5449" s="17">
        <f t="shared" si="170"/>
        <v>0</v>
      </c>
      <c r="I5449" s="17">
        <f t="shared" si="171"/>
        <v>0</v>
      </c>
      <c r="J5449" s="13" t="s">
        <v>5384</v>
      </c>
      <c r="K5449" s="37" t="str">
        <f>VLOOKUP(Tabela14[[#This Row],[CÓDIGO]],[1]fornnecedor!$A:$G,7,0)</f>
        <v>TESTE FÁCIL CORAL</v>
      </c>
    </row>
    <row r="5450" spans="1:11" x14ac:dyDescent="0.3">
      <c r="A5450" s="15">
        <v>86351</v>
      </c>
      <c r="B5450" s="15" t="str">
        <f>VLOOKUP(Tabela14[[#This Row],[CÓDIGO]],[1]fornnecedor!$A:$E,5,0)</f>
        <v>AKZO NOBEL LTDA DECOR</v>
      </c>
      <c r="C5450" s="16" t="s">
        <v>1822</v>
      </c>
      <c r="D5450" s="16" t="s">
        <v>543</v>
      </c>
      <c r="E5450" s="22">
        <v>0</v>
      </c>
      <c r="F5450" s="30">
        <v>0</v>
      </c>
      <c r="G5450" s="17">
        <v>0</v>
      </c>
      <c r="H5450" s="17">
        <f t="shared" si="170"/>
        <v>0</v>
      </c>
      <c r="I5450" s="17">
        <f t="shared" si="171"/>
        <v>0</v>
      </c>
      <c r="J5450" s="13" t="s">
        <v>5384</v>
      </c>
      <c r="K5450" s="37" t="str">
        <f>VLOOKUP(Tabela14[[#This Row],[CÓDIGO]],[1]fornnecedor!$A:$G,7,0)</f>
        <v>TESTE FÁCIL CORAL</v>
      </c>
    </row>
    <row r="5451" spans="1:11" x14ac:dyDescent="0.3">
      <c r="A5451" s="15">
        <v>86453</v>
      </c>
      <c r="B5451" s="15" t="str">
        <f>VLOOKUP(Tabela14[[#This Row],[CÓDIGO]],[1]fornnecedor!$A:$E,5,0)</f>
        <v>AKZO NOBEL LTDA DECOR</v>
      </c>
      <c r="C5451" s="16" t="s">
        <v>1823</v>
      </c>
      <c r="D5451" s="16" t="s">
        <v>543</v>
      </c>
      <c r="E5451" s="22">
        <v>0</v>
      </c>
      <c r="F5451" s="30">
        <v>0</v>
      </c>
      <c r="G5451" s="17">
        <v>0</v>
      </c>
      <c r="H5451" s="17">
        <f t="shared" si="170"/>
        <v>0</v>
      </c>
      <c r="I5451" s="17">
        <f t="shared" si="171"/>
        <v>0</v>
      </c>
      <c r="J5451" s="13" t="s">
        <v>5384</v>
      </c>
      <c r="K5451" s="37" t="str">
        <f>VLOOKUP(Tabela14[[#This Row],[CÓDIGO]],[1]fornnecedor!$A:$G,7,0)</f>
        <v>TESTE FÁCIL CORAL</v>
      </c>
    </row>
    <row r="5452" spans="1:11" x14ac:dyDescent="0.3">
      <c r="A5452" s="15">
        <v>86337</v>
      </c>
      <c r="B5452" s="15" t="str">
        <f>VLOOKUP(Tabela14[[#This Row],[CÓDIGO]],[1]fornnecedor!$A:$E,5,0)</f>
        <v>AKZO NOBEL LTDA DECOR</v>
      </c>
      <c r="C5452" s="16" t="s">
        <v>1824</v>
      </c>
      <c r="D5452" s="16" t="s">
        <v>543</v>
      </c>
      <c r="E5452" s="22">
        <v>0</v>
      </c>
      <c r="F5452" s="30">
        <v>0</v>
      </c>
      <c r="G5452" s="17">
        <v>0</v>
      </c>
      <c r="H5452" s="17">
        <f t="shared" si="170"/>
        <v>0</v>
      </c>
      <c r="I5452" s="17">
        <f t="shared" si="171"/>
        <v>0</v>
      </c>
      <c r="J5452" s="13" t="s">
        <v>5384</v>
      </c>
      <c r="K5452" s="37" t="str">
        <f>VLOOKUP(Tabela14[[#This Row],[CÓDIGO]],[1]fornnecedor!$A:$G,7,0)</f>
        <v>TESTE FÁCIL CORAL</v>
      </c>
    </row>
    <row r="5453" spans="1:11" x14ac:dyDescent="0.3">
      <c r="A5453" s="15">
        <v>86532</v>
      </c>
      <c r="B5453" s="15" t="str">
        <f>VLOOKUP(Tabela14[[#This Row],[CÓDIGO]],[1]fornnecedor!$A:$E,5,0)</f>
        <v>AKZO NOBEL LTDA DECOR</v>
      </c>
      <c r="C5453" s="16" t="s">
        <v>1825</v>
      </c>
      <c r="D5453" s="16" t="s">
        <v>543</v>
      </c>
      <c r="E5453" s="22">
        <v>0</v>
      </c>
      <c r="F5453" s="30">
        <v>0</v>
      </c>
      <c r="G5453" s="17">
        <v>0</v>
      </c>
      <c r="H5453" s="17">
        <f t="shared" si="170"/>
        <v>0</v>
      </c>
      <c r="I5453" s="17">
        <f t="shared" si="171"/>
        <v>0</v>
      </c>
      <c r="J5453" s="13" t="s">
        <v>5384</v>
      </c>
      <c r="K5453" s="37" t="str">
        <f>VLOOKUP(Tabela14[[#This Row],[CÓDIGO]],[1]fornnecedor!$A:$G,7,0)</f>
        <v>TESTE FÁCIL CORAL</v>
      </c>
    </row>
    <row r="5454" spans="1:11" x14ac:dyDescent="0.3">
      <c r="A5454" s="15">
        <v>86451</v>
      </c>
      <c r="B5454" s="15" t="str">
        <f>VLOOKUP(Tabela14[[#This Row],[CÓDIGO]],[1]fornnecedor!$A:$E,5,0)</f>
        <v>AKZO NOBEL LTDA DECOR</v>
      </c>
      <c r="C5454" s="16" t="s">
        <v>1826</v>
      </c>
      <c r="D5454" s="16" t="s">
        <v>543</v>
      </c>
      <c r="E5454" s="22">
        <v>0</v>
      </c>
      <c r="F5454" s="30">
        <v>0</v>
      </c>
      <c r="G5454" s="17">
        <v>0</v>
      </c>
      <c r="H5454" s="17">
        <f t="shared" si="170"/>
        <v>0</v>
      </c>
      <c r="I5454" s="17">
        <f t="shared" si="171"/>
        <v>0</v>
      </c>
      <c r="J5454" s="13" t="s">
        <v>5384</v>
      </c>
      <c r="K5454" s="37" t="str">
        <f>VLOOKUP(Tabela14[[#This Row],[CÓDIGO]],[1]fornnecedor!$A:$G,7,0)</f>
        <v>TESTE FÁCIL CORAL</v>
      </c>
    </row>
    <row r="5455" spans="1:11" x14ac:dyDescent="0.3">
      <c r="A5455" s="15">
        <v>86467</v>
      </c>
      <c r="B5455" s="15" t="str">
        <f>VLOOKUP(Tabela14[[#This Row],[CÓDIGO]],[1]fornnecedor!$A:$E,5,0)</f>
        <v>AKZO NOBEL LTDA DECOR</v>
      </c>
      <c r="C5455" s="16" t="s">
        <v>1827</v>
      </c>
      <c r="D5455" s="16" t="s">
        <v>543</v>
      </c>
      <c r="E5455" s="22">
        <v>0</v>
      </c>
      <c r="F5455" s="30">
        <v>0</v>
      </c>
      <c r="G5455" s="17">
        <v>0</v>
      </c>
      <c r="H5455" s="17">
        <f t="shared" si="170"/>
        <v>0</v>
      </c>
      <c r="I5455" s="17">
        <f t="shared" si="171"/>
        <v>0</v>
      </c>
      <c r="J5455" s="13" t="s">
        <v>5384</v>
      </c>
      <c r="K5455" s="37" t="str">
        <f>VLOOKUP(Tabela14[[#This Row],[CÓDIGO]],[1]fornnecedor!$A:$G,7,0)</f>
        <v>TESTE FÁCIL CORAL</v>
      </c>
    </row>
    <row r="5456" spans="1:11" x14ac:dyDescent="0.3">
      <c r="A5456" s="15">
        <v>86368</v>
      </c>
      <c r="B5456" s="15" t="str">
        <f>VLOOKUP(Tabela14[[#This Row],[CÓDIGO]],[1]fornnecedor!$A:$E,5,0)</f>
        <v>AKZO NOBEL LTDA DECOR</v>
      </c>
      <c r="C5456" s="16" t="s">
        <v>1828</v>
      </c>
      <c r="D5456" s="16" t="s">
        <v>543</v>
      </c>
      <c r="E5456" s="22">
        <v>0</v>
      </c>
      <c r="F5456" s="30">
        <v>0</v>
      </c>
      <c r="G5456" s="17">
        <v>0</v>
      </c>
      <c r="H5456" s="17">
        <f t="shared" si="170"/>
        <v>0</v>
      </c>
      <c r="I5456" s="17">
        <f t="shared" si="171"/>
        <v>0</v>
      </c>
      <c r="J5456" s="13" t="s">
        <v>5384</v>
      </c>
      <c r="K5456" s="37" t="str">
        <f>VLOOKUP(Tabela14[[#This Row],[CÓDIGO]],[1]fornnecedor!$A:$G,7,0)</f>
        <v>TESTE FÁCIL CORAL</v>
      </c>
    </row>
    <row r="5457" spans="1:11" x14ac:dyDescent="0.3">
      <c r="A5457" s="15">
        <v>86438</v>
      </c>
      <c r="B5457" s="15" t="str">
        <f>VLOOKUP(Tabela14[[#This Row],[CÓDIGO]],[1]fornnecedor!$A:$E,5,0)</f>
        <v>AKZO NOBEL LTDA DECOR</v>
      </c>
      <c r="C5457" s="16" t="s">
        <v>1829</v>
      </c>
      <c r="D5457" s="16" t="s">
        <v>543</v>
      </c>
      <c r="E5457" s="22">
        <v>0</v>
      </c>
      <c r="F5457" s="30">
        <v>0</v>
      </c>
      <c r="G5457" s="17">
        <v>0</v>
      </c>
      <c r="H5457" s="17">
        <f t="shared" si="170"/>
        <v>0</v>
      </c>
      <c r="I5457" s="17">
        <f t="shared" si="171"/>
        <v>0</v>
      </c>
      <c r="J5457" s="13" t="s">
        <v>5384</v>
      </c>
      <c r="K5457" s="37" t="str">
        <f>VLOOKUP(Tabela14[[#This Row],[CÓDIGO]],[1]fornnecedor!$A:$G,7,0)</f>
        <v>TESTE FÁCIL CORAL</v>
      </c>
    </row>
    <row r="5458" spans="1:11" x14ac:dyDescent="0.3">
      <c r="A5458" s="15">
        <v>86443</v>
      </c>
      <c r="B5458" s="15" t="str">
        <f>VLOOKUP(Tabela14[[#This Row],[CÓDIGO]],[1]fornnecedor!$A:$E,5,0)</f>
        <v>AKZO NOBEL LTDA DECOR</v>
      </c>
      <c r="C5458" s="16" t="s">
        <v>1830</v>
      </c>
      <c r="D5458" s="16" t="s">
        <v>543</v>
      </c>
      <c r="E5458" s="22">
        <v>0</v>
      </c>
      <c r="F5458" s="30">
        <v>0</v>
      </c>
      <c r="G5458" s="17">
        <v>0</v>
      </c>
      <c r="H5458" s="17">
        <f t="shared" si="170"/>
        <v>0</v>
      </c>
      <c r="I5458" s="17">
        <f t="shared" si="171"/>
        <v>0</v>
      </c>
      <c r="J5458" s="13" t="s">
        <v>5384</v>
      </c>
      <c r="K5458" s="37" t="str">
        <f>VLOOKUP(Tabela14[[#This Row],[CÓDIGO]],[1]fornnecedor!$A:$G,7,0)</f>
        <v>TESTE FÁCIL CORAL</v>
      </c>
    </row>
    <row r="5459" spans="1:11" x14ac:dyDescent="0.3">
      <c r="A5459" s="15">
        <v>86348</v>
      </c>
      <c r="B5459" s="15" t="str">
        <f>VLOOKUP(Tabela14[[#This Row],[CÓDIGO]],[1]fornnecedor!$A:$E,5,0)</f>
        <v>AKZO NOBEL LTDA DECOR</v>
      </c>
      <c r="C5459" s="16" t="s">
        <v>1831</v>
      </c>
      <c r="D5459" s="16" t="s">
        <v>543</v>
      </c>
      <c r="E5459" s="22">
        <v>0</v>
      </c>
      <c r="F5459" s="30">
        <v>0</v>
      </c>
      <c r="G5459" s="17">
        <v>0</v>
      </c>
      <c r="H5459" s="17">
        <f t="shared" si="170"/>
        <v>0</v>
      </c>
      <c r="I5459" s="17">
        <f t="shared" si="171"/>
        <v>0</v>
      </c>
      <c r="J5459" s="13" t="s">
        <v>5384</v>
      </c>
      <c r="K5459" s="37" t="str">
        <f>VLOOKUP(Tabela14[[#This Row],[CÓDIGO]],[1]fornnecedor!$A:$G,7,0)</f>
        <v>TESTE FÁCIL CORAL</v>
      </c>
    </row>
    <row r="5460" spans="1:11" x14ac:dyDescent="0.3">
      <c r="A5460" s="15">
        <v>86535</v>
      </c>
      <c r="B5460" s="15" t="str">
        <f>VLOOKUP(Tabela14[[#This Row],[CÓDIGO]],[1]fornnecedor!$A:$E,5,0)</f>
        <v>AKZO NOBEL LTDA DECOR</v>
      </c>
      <c r="C5460" s="16" t="s">
        <v>1832</v>
      </c>
      <c r="D5460" s="16" t="s">
        <v>543</v>
      </c>
      <c r="E5460" s="22">
        <v>0</v>
      </c>
      <c r="F5460" s="30">
        <v>0</v>
      </c>
      <c r="G5460" s="17">
        <v>0</v>
      </c>
      <c r="H5460" s="17">
        <f t="shared" si="170"/>
        <v>0</v>
      </c>
      <c r="I5460" s="17">
        <f t="shared" si="171"/>
        <v>0</v>
      </c>
      <c r="J5460" s="13" t="s">
        <v>5384</v>
      </c>
      <c r="K5460" s="37" t="str">
        <f>VLOOKUP(Tabela14[[#This Row],[CÓDIGO]],[1]fornnecedor!$A:$G,7,0)</f>
        <v>TESTE FÁCIL CORAL</v>
      </c>
    </row>
    <row r="5461" spans="1:11" x14ac:dyDescent="0.3">
      <c r="A5461" s="15">
        <v>86403</v>
      </c>
      <c r="B5461" s="15" t="str">
        <f>VLOOKUP(Tabela14[[#This Row],[CÓDIGO]],[1]fornnecedor!$A:$E,5,0)</f>
        <v>AKZO NOBEL LTDA DECOR</v>
      </c>
      <c r="C5461" s="16" t="s">
        <v>1833</v>
      </c>
      <c r="D5461" s="16" t="s">
        <v>543</v>
      </c>
      <c r="E5461" s="22">
        <v>0</v>
      </c>
      <c r="F5461" s="30">
        <v>0</v>
      </c>
      <c r="G5461" s="17">
        <v>0</v>
      </c>
      <c r="H5461" s="17">
        <f t="shared" si="170"/>
        <v>0</v>
      </c>
      <c r="I5461" s="17">
        <f t="shared" si="171"/>
        <v>0</v>
      </c>
      <c r="J5461" s="13" t="s">
        <v>5384</v>
      </c>
      <c r="K5461" s="37" t="str">
        <f>VLOOKUP(Tabela14[[#This Row],[CÓDIGO]],[1]fornnecedor!$A:$G,7,0)</f>
        <v>TESTE FÁCIL CORAL</v>
      </c>
    </row>
    <row r="5462" spans="1:11" x14ac:dyDescent="0.3">
      <c r="A5462" s="15">
        <v>86511</v>
      </c>
      <c r="B5462" s="15" t="str">
        <f>VLOOKUP(Tabela14[[#This Row],[CÓDIGO]],[1]fornnecedor!$A:$E,5,0)</f>
        <v>AKZO NOBEL LTDA DECOR</v>
      </c>
      <c r="C5462" s="16" t="s">
        <v>1834</v>
      </c>
      <c r="D5462" s="16" t="s">
        <v>543</v>
      </c>
      <c r="E5462" s="22">
        <v>0</v>
      </c>
      <c r="F5462" s="30">
        <v>0</v>
      </c>
      <c r="G5462" s="17">
        <v>0</v>
      </c>
      <c r="H5462" s="17">
        <f t="shared" si="170"/>
        <v>0</v>
      </c>
      <c r="I5462" s="17">
        <f t="shared" si="171"/>
        <v>0</v>
      </c>
      <c r="J5462" s="13" t="s">
        <v>5384</v>
      </c>
      <c r="K5462" s="37" t="str">
        <f>VLOOKUP(Tabela14[[#This Row],[CÓDIGO]],[1]fornnecedor!$A:$G,7,0)</f>
        <v>TESTE FÁCIL CORAL</v>
      </c>
    </row>
    <row r="5463" spans="1:11" x14ac:dyDescent="0.3">
      <c r="A5463" s="15">
        <v>86508</v>
      </c>
      <c r="B5463" s="15" t="str">
        <f>VLOOKUP(Tabela14[[#This Row],[CÓDIGO]],[1]fornnecedor!$A:$E,5,0)</f>
        <v>AKZO NOBEL LTDA DECOR</v>
      </c>
      <c r="C5463" s="16" t="s">
        <v>1835</v>
      </c>
      <c r="D5463" s="16" t="s">
        <v>543</v>
      </c>
      <c r="E5463" s="22">
        <v>0</v>
      </c>
      <c r="F5463" s="30">
        <v>0</v>
      </c>
      <c r="G5463" s="17">
        <v>0</v>
      </c>
      <c r="H5463" s="17">
        <f t="shared" si="170"/>
        <v>0</v>
      </c>
      <c r="I5463" s="17">
        <f t="shared" si="171"/>
        <v>0</v>
      </c>
      <c r="J5463" s="13" t="s">
        <v>5384</v>
      </c>
      <c r="K5463" s="37" t="str">
        <f>VLOOKUP(Tabela14[[#This Row],[CÓDIGO]],[1]fornnecedor!$A:$G,7,0)</f>
        <v>TESTE FÁCIL CORAL</v>
      </c>
    </row>
    <row r="5464" spans="1:11" x14ac:dyDescent="0.3">
      <c r="A5464" s="15">
        <v>86361</v>
      </c>
      <c r="B5464" s="15" t="str">
        <f>VLOOKUP(Tabela14[[#This Row],[CÓDIGO]],[1]fornnecedor!$A:$E,5,0)</f>
        <v>AKZO NOBEL LTDA DECOR</v>
      </c>
      <c r="C5464" s="16" t="s">
        <v>1836</v>
      </c>
      <c r="D5464" s="16" t="s">
        <v>543</v>
      </c>
      <c r="E5464" s="22">
        <v>0</v>
      </c>
      <c r="F5464" s="30">
        <v>0</v>
      </c>
      <c r="G5464" s="17">
        <v>0</v>
      </c>
      <c r="H5464" s="17">
        <f t="shared" si="170"/>
        <v>0</v>
      </c>
      <c r="I5464" s="17">
        <f t="shared" si="171"/>
        <v>0</v>
      </c>
      <c r="J5464" s="13" t="s">
        <v>5384</v>
      </c>
      <c r="K5464" s="37" t="str">
        <f>VLOOKUP(Tabela14[[#This Row],[CÓDIGO]],[1]fornnecedor!$A:$G,7,0)</f>
        <v>TESTE FÁCIL CORAL</v>
      </c>
    </row>
    <row r="5465" spans="1:11" x14ac:dyDescent="0.3">
      <c r="A5465" s="15">
        <v>86342</v>
      </c>
      <c r="B5465" s="15" t="str">
        <f>VLOOKUP(Tabela14[[#This Row],[CÓDIGO]],[1]fornnecedor!$A:$E,5,0)</f>
        <v>AKZO NOBEL LTDA DECOR</v>
      </c>
      <c r="C5465" s="16" t="s">
        <v>1837</v>
      </c>
      <c r="D5465" s="16" t="s">
        <v>543</v>
      </c>
      <c r="E5465" s="22">
        <v>0</v>
      </c>
      <c r="F5465" s="30">
        <v>0</v>
      </c>
      <c r="G5465" s="17">
        <v>0</v>
      </c>
      <c r="H5465" s="17">
        <f t="shared" si="170"/>
        <v>0</v>
      </c>
      <c r="I5465" s="17">
        <f t="shared" si="171"/>
        <v>0</v>
      </c>
      <c r="J5465" s="13" t="s">
        <v>5384</v>
      </c>
      <c r="K5465" s="37" t="str">
        <f>VLOOKUP(Tabela14[[#This Row],[CÓDIGO]],[1]fornnecedor!$A:$G,7,0)</f>
        <v>TESTE FÁCIL CORAL</v>
      </c>
    </row>
    <row r="5466" spans="1:11" x14ac:dyDescent="0.3">
      <c r="A5466" s="15">
        <v>86472</v>
      </c>
      <c r="B5466" s="15" t="str">
        <f>VLOOKUP(Tabela14[[#This Row],[CÓDIGO]],[1]fornnecedor!$A:$E,5,0)</f>
        <v>AKZO NOBEL LTDA DECOR</v>
      </c>
      <c r="C5466" s="16" t="s">
        <v>1838</v>
      </c>
      <c r="D5466" s="16" t="s">
        <v>543</v>
      </c>
      <c r="E5466" s="22">
        <v>0</v>
      </c>
      <c r="F5466" s="30">
        <v>0</v>
      </c>
      <c r="G5466" s="17">
        <v>0</v>
      </c>
      <c r="H5466" s="17">
        <f t="shared" si="170"/>
        <v>0</v>
      </c>
      <c r="I5466" s="17">
        <f t="shared" si="171"/>
        <v>0</v>
      </c>
      <c r="J5466" s="13" t="s">
        <v>5384</v>
      </c>
      <c r="K5466" s="37" t="str">
        <f>VLOOKUP(Tabela14[[#This Row],[CÓDIGO]],[1]fornnecedor!$A:$G,7,0)</f>
        <v>TESTE FÁCIL CORAL</v>
      </c>
    </row>
    <row r="5467" spans="1:11" x14ac:dyDescent="0.3">
      <c r="A5467" s="15">
        <v>86477</v>
      </c>
      <c r="B5467" s="15" t="str">
        <f>VLOOKUP(Tabela14[[#This Row],[CÓDIGO]],[1]fornnecedor!$A:$E,5,0)</f>
        <v>AKZO NOBEL LTDA DECOR</v>
      </c>
      <c r="C5467" s="16" t="s">
        <v>1839</v>
      </c>
      <c r="D5467" s="16" t="s">
        <v>543</v>
      </c>
      <c r="E5467" s="22">
        <v>0</v>
      </c>
      <c r="F5467" s="30">
        <v>0</v>
      </c>
      <c r="G5467" s="17">
        <v>0</v>
      </c>
      <c r="H5467" s="17">
        <f t="shared" si="170"/>
        <v>0</v>
      </c>
      <c r="I5467" s="17">
        <f t="shared" si="171"/>
        <v>0</v>
      </c>
      <c r="J5467" s="13" t="s">
        <v>5384</v>
      </c>
      <c r="K5467" s="37" t="str">
        <f>VLOOKUP(Tabela14[[#This Row],[CÓDIGO]],[1]fornnecedor!$A:$G,7,0)</f>
        <v>TESTE FÁCIL CORAL</v>
      </c>
    </row>
    <row r="5468" spans="1:11" x14ac:dyDescent="0.3">
      <c r="A5468" s="15">
        <v>86461</v>
      </c>
      <c r="B5468" s="15" t="str">
        <f>VLOOKUP(Tabela14[[#This Row],[CÓDIGO]],[1]fornnecedor!$A:$E,5,0)</f>
        <v>AKZO NOBEL LTDA DECOR</v>
      </c>
      <c r="C5468" s="16" t="s">
        <v>1840</v>
      </c>
      <c r="D5468" s="16" t="s">
        <v>543</v>
      </c>
      <c r="E5468" s="22">
        <v>0</v>
      </c>
      <c r="F5468" s="30">
        <v>0</v>
      </c>
      <c r="G5468" s="17">
        <v>0</v>
      </c>
      <c r="H5468" s="17">
        <f t="shared" si="170"/>
        <v>0</v>
      </c>
      <c r="I5468" s="17">
        <f t="shared" si="171"/>
        <v>0</v>
      </c>
      <c r="J5468" s="13" t="s">
        <v>5384</v>
      </c>
      <c r="K5468" s="37" t="str">
        <f>VLOOKUP(Tabela14[[#This Row],[CÓDIGO]],[1]fornnecedor!$A:$G,7,0)</f>
        <v>TESTE FÁCIL CORAL</v>
      </c>
    </row>
    <row r="5469" spans="1:11" x14ac:dyDescent="0.3">
      <c r="A5469" s="15">
        <v>86404</v>
      </c>
      <c r="B5469" s="15" t="str">
        <f>VLOOKUP(Tabela14[[#This Row],[CÓDIGO]],[1]fornnecedor!$A:$E,5,0)</f>
        <v>AKZO NOBEL LTDA DECOR</v>
      </c>
      <c r="C5469" s="16" t="s">
        <v>1841</v>
      </c>
      <c r="D5469" s="16" t="s">
        <v>543</v>
      </c>
      <c r="E5469" s="22">
        <v>0</v>
      </c>
      <c r="F5469" s="30">
        <v>0</v>
      </c>
      <c r="G5469" s="17">
        <v>0</v>
      </c>
      <c r="H5469" s="17">
        <f t="shared" si="170"/>
        <v>0</v>
      </c>
      <c r="I5469" s="17">
        <f t="shared" si="171"/>
        <v>0</v>
      </c>
      <c r="J5469" s="13" t="s">
        <v>5384</v>
      </c>
      <c r="K5469" s="37" t="str">
        <f>VLOOKUP(Tabela14[[#This Row],[CÓDIGO]],[1]fornnecedor!$A:$G,7,0)</f>
        <v>TESTE FÁCIL CORAL</v>
      </c>
    </row>
    <row r="5470" spans="1:11" x14ac:dyDescent="0.3">
      <c r="A5470" s="15">
        <v>86509</v>
      </c>
      <c r="B5470" s="15" t="str">
        <f>VLOOKUP(Tabela14[[#This Row],[CÓDIGO]],[1]fornnecedor!$A:$E,5,0)</f>
        <v>AKZO NOBEL LTDA DECOR</v>
      </c>
      <c r="C5470" s="16" t="s">
        <v>1842</v>
      </c>
      <c r="D5470" s="16" t="s">
        <v>543</v>
      </c>
      <c r="E5470" s="22">
        <v>0</v>
      </c>
      <c r="F5470" s="30">
        <v>0</v>
      </c>
      <c r="G5470" s="17">
        <v>0</v>
      </c>
      <c r="H5470" s="17">
        <f t="shared" si="170"/>
        <v>0</v>
      </c>
      <c r="I5470" s="17">
        <f t="shared" si="171"/>
        <v>0</v>
      </c>
      <c r="J5470" s="13" t="s">
        <v>5384</v>
      </c>
      <c r="K5470" s="37" t="str">
        <f>VLOOKUP(Tabela14[[#This Row],[CÓDIGO]],[1]fornnecedor!$A:$G,7,0)</f>
        <v>TESTE FÁCIL CORAL</v>
      </c>
    </row>
    <row r="5471" spans="1:11" x14ac:dyDescent="0.3">
      <c r="A5471" s="15">
        <v>86498</v>
      </c>
      <c r="B5471" s="15" t="str">
        <f>VLOOKUP(Tabela14[[#This Row],[CÓDIGO]],[1]fornnecedor!$A:$E,5,0)</f>
        <v>AKZO NOBEL LTDA DECOR</v>
      </c>
      <c r="C5471" s="16" t="s">
        <v>1843</v>
      </c>
      <c r="D5471" s="16" t="s">
        <v>543</v>
      </c>
      <c r="E5471" s="22">
        <v>0</v>
      </c>
      <c r="F5471" s="30">
        <v>0</v>
      </c>
      <c r="G5471" s="17">
        <v>0</v>
      </c>
      <c r="H5471" s="17">
        <f t="shared" si="170"/>
        <v>0</v>
      </c>
      <c r="I5471" s="17">
        <f t="shared" si="171"/>
        <v>0</v>
      </c>
      <c r="J5471" s="13" t="s">
        <v>5384</v>
      </c>
      <c r="K5471" s="37" t="str">
        <f>VLOOKUP(Tabela14[[#This Row],[CÓDIGO]],[1]fornnecedor!$A:$G,7,0)</f>
        <v>TESTE FÁCIL CORAL</v>
      </c>
    </row>
    <row r="5472" spans="1:11" x14ac:dyDescent="0.3">
      <c r="A5472" s="15">
        <v>86301</v>
      </c>
      <c r="B5472" s="15" t="str">
        <f>VLOOKUP(Tabela14[[#This Row],[CÓDIGO]],[1]fornnecedor!$A:$E,5,0)</f>
        <v>AKZO NOBEL LTDA DECOR</v>
      </c>
      <c r="C5472" s="16" t="s">
        <v>1844</v>
      </c>
      <c r="D5472" s="16" t="s">
        <v>543</v>
      </c>
      <c r="E5472" s="22">
        <v>0</v>
      </c>
      <c r="F5472" s="30">
        <v>0</v>
      </c>
      <c r="G5472" s="17">
        <v>0</v>
      </c>
      <c r="H5472" s="17">
        <f t="shared" si="170"/>
        <v>0</v>
      </c>
      <c r="I5472" s="17">
        <f t="shared" si="171"/>
        <v>0</v>
      </c>
      <c r="J5472" s="13" t="s">
        <v>5384</v>
      </c>
      <c r="K5472" s="37" t="str">
        <f>VLOOKUP(Tabela14[[#This Row],[CÓDIGO]],[1]fornnecedor!$A:$G,7,0)</f>
        <v>TESTE FÁCIL CORAL</v>
      </c>
    </row>
    <row r="5473" spans="1:11" x14ac:dyDescent="0.3">
      <c r="A5473" s="15">
        <v>86500</v>
      </c>
      <c r="B5473" s="15" t="str">
        <f>VLOOKUP(Tabela14[[#This Row],[CÓDIGO]],[1]fornnecedor!$A:$E,5,0)</f>
        <v>AKZO NOBEL LTDA DECOR</v>
      </c>
      <c r="C5473" s="16" t="s">
        <v>1845</v>
      </c>
      <c r="D5473" s="16" t="s">
        <v>543</v>
      </c>
      <c r="E5473" s="22">
        <v>0</v>
      </c>
      <c r="F5473" s="30">
        <v>0</v>
      </c>
      <c r="G5473" s="17">
        <v>0</v>
      </c>
      <c r="H5473" s="17">
        <f t="shared" si="170"/>
        <v>0</v>
      </c>
      <c r="I5473" s="17">
        <f t="shared" si="171"/>
        <v>0</v>
      </c>
      <c r="J5473" s="13" t="s">
        <v>5384</v>
      </c>
      <c r="K5473" s="37" t="str">
        <f>VLOOKUP(Tabela14[[#This Row],[CÓDIGO]],[1]fornnecedor!$A:$G,7,0)</f>
        <v>TESTE FÁCIL CORAL</v>
      </c>
    </row>
    <row r="5474" spans="1:11" x14ac:dyDescent="0.3">
      <c r="A5474" s="15">
        <v>86459</v>
      </c>
      <c r="B5474" s="15" t="str">
        <f>VLOOKUP(Tabela14[[#This Row],[CÓDIGO]],[1]fornnecedor!$A:$E,5,0)</f>
        <v>AKZO NOBEL LTDA DECOR</v>
      </c>
      <c r="C5474" s="16" t="s">
        <v>1846</v>
      </c>
      <c r="D5474" s="16" t="s">
        <v>543</v>
      </c>
      <c r="E5474" s="22">
        <v>0</v>
      </c>
      <c r="F5474" s="30">
        <v>0</v>
      </c>
      <c r="G5474" s="17">
        <v>0</v>
      </c>
      <c r="H5474" s="17">
        <f t="shared" si="170"/>
        <v>0</v>
      </c>
      <c r="I5474" s="17">
        <f t="shared" si="171"/>
        <v>0</v>
      </c>
      <c r="J5474" s="13" t="s">
        <v>5384</v>
      </c>
      <c r="K5474" s="37" t="str">
        <f>VLOOKUP(Tabela14[[#This Row],[CÓDIGO]],[1]fornnecedor!$A:$G,7,0)</f>
        <v>TESTE FÁCIL CORAL</v>
      </c>
    </row>
    <row r="5475" spans="1:11" x14ac:dyDescent="0.3">
      <c r="A5475" s="15">
        <v>86481</v>
      </c>
      <c r="B5475" s="15" t="str">
        <f>VLOOKUP(Tabela14[[#This Row],[CÓDIGO]],[1]fornnecedor!$A:$E,5,0)</f>
        <v>AKZO NOBEL LTDA DECOR</v>
      </c>
      <c r="C5475" s="16" t="s">
        <v>1847</v>
      </c>
      <c r="D5475" s="16" t="s">
        <v>543</v>
      </c>
      <c r="E5475" s="22">
        <v>0</v>
      </c>
      <c r="F5475" s="30">
        <v>0</v>
      </c>
      <c r="G5475" s="17">
        <v>0</v>
      </c>
      <c r="H5475" s="17">
        <f t="shared" si="170"/>
        <v>0</v>
      </c>
      <c r="I5475" s="17">
        <f t="shared" si="171"/>
        <v>0</v>
      </c>
      <c r="J5475" s="13" t="s">
        <v>5384</v>
      </c>
      <c r="K5475" s="37" t="str">
        <f>VLOOKUP(Tabela14[[#This Row],[CÓDIGO]],[1]fornnecedor!$A:$G,7,0)</f>
        <v>TESTE FÁCIL CORAL</v>
      </c>
    </row>
    <row r="5476" spans="1:11" x14ac:dyDescent="0.3">
      <c r="A5476" s="15">
        <v>86328</v>
      </c>
      <c r="B5476" s="15" t="str">
        <f>VLOOKUP(Tabela14[[#This Row],[CÓDIGO]],[1]fornnecedor!$A:$E,5,0)</f>
        <v>AKZO NOBEL LTDA DECOR</v>
      </c>
      <c r="C5476" s="16" t="s">
        <v>1848</v>
      </c>
      <c r="D5476" s="16" t="s">
        <v>543</v>
      </c>
      <c r="E5476" s="22">
        <v>0</v>
      </c>
      <c r="F5476" s="30">
        <v>0</v>
      </c>
      <c r="G5476" s="17">
        <v>0</v>
      </c>
      <c r="H5476" s="17">
        <f t="shared" si="170"/>
        <v>0</v>
      </c>
      <c r="I5476" s="17">
        <f t="shared" si="171"/>
        <v>0</v>
      </c>
      <c r="J5476" s="13" t="s">
        <v>5384</v>
      </c>
      <c r="K5476" s="37" t="str">
        <f>VLOOKUP(Tabela14[[#This Row],[CÓDIGO]],[1]fornnecedor!$A:$G,7,0)</f>
        <v>TESTE FÁCIL CORAL</v>
      </c>
    </row>
    <row r="5477" spans="1:11" x14ac:dyDescent="0.3">
      <c r="A5477" s="15">
        <v>86372</v>
      </c>
      <c r="B5477" s="15" t="str">
        <f>VLOOKUP(Tabela14[[#This Row],[CÓDIGO]],[1]fornnecedor!$A:$E,5,0)</f>
        <v>AKZO NOBEL LTDA DECOR</v>
      </c>
      <c r="C5477" s="16" t="s">
        <v>1849</v>
      </c>
      <c r="D5477" s="16" t="s">
        <v>543</v>
      </c>
      <c r="E5477" s="22">
        <v>0</v>
      </c>
      <c r="F5477" s="30">
        <v>0</v>
      </c>
      <c r="G5477" s="17">
        <v>0</v>
      </c>
      <c r="H5477" s="17">
        <f t="shared" si="170"/>
        <v>0</v>
      </c>
      <c r="I5477" s="17">
        <f t="shared" si="171"/>
        <v>0</v>
      </c>
      <c r="J5477" s="13" t="s">
        <v>5384</v>
      </c>
      <c r="K5477" s="37" t="str">
        <f>VLOOKUP(Tabela14[[#This Row],[CÓDIGO]],[1]fornnecedor!$A:$G,7,0)</f>
        <v>TESTE FÁCIL CORAL</v>
      </c>
    </row>
    <row r="5478" spans="1:11" x14ac:dyDescent="0.3">
      <c r="A5478" s="15">
        <v>86341</v>
      </c>
      <c r="B5478" s="15" t="str">
        <f>VLOOKUP(Tabela14[[#This Row],[CÓDIGO]],[1]fornnecedor!$A:$E,5,0)</f>
        <v>AKZO NOBEL LTDA DECOR</v>
      </c>
      <c r="C5478" s="16" t="s">
        <v>1850</v>
      </c>
      <c r="D5478" s="16" t="s">
        <v>543</v>
      </c>
      <c r="E5478" s="22">
        <v>0</v>
      </c>
      <c r="F5478" s="30">
        <v>0</v>
      </c>
      <c r="G5478" s="17">
        <v>0</v>
      </c>
      <c r="H5478" s="17">
        <f t="shared" si="170"/>
        <v>0</v>
      </c>
      <c r="I5478" s="17">
        <f t="shared" si="171"/>
        <v>0</v>
      </c>
      <c r="J5478" s="13" t="s">
        <v>5384</v>
      </c>
      <c r="K5478" s="37" t="str">
        <f>VLOOKUP(Tabela14[[#This Row],[CÓDIGO]],[1]fornnecedor!$A:$G,7,0)</f>
        <v>TESTE FÁCIL CORAL</v>
      </c>
    </row>
    <row r="5479" spans="1:11" x14ac:dyDescent="0.3">
      <c r="A5479" s="15">
        <v>86512</v>
      </c>
      <c r="B5479" s="15" t="str">
        <f>VLOOKUP(Tabela14[[#This Row],[CÓDIGO]],[1]fornnecedor!$A:$E,5,0)</f>
        <v>AKZO NOBEL LTDA DECOR</v>
      </c>
      <c r="C5479" s="16" t="s">
        <v>1851</v>
      </c>
      <c r="D5479" s="16" t="s">
        <v>543</v>
      </c>
      <c r="E5479" s="22">
        <v>0</v>
      </c>
      <c r="F5479" s="30">
        <v>0</v>
      </c>
      <c r="G5479" s="17">
        <v>0</v>
      </c>
      <c r="H5479" s="17">
        <f t="shared" si="170"/>
        <v>0</v>
      </c>
      <c r="I5479" s="17">
        <f t="shared" si="171"/>
        <v>0</v>
      </c>
      <c r="J5479" s="13" t="s">
        <v>5384</v>
      </c>
      <c r="K5479" s="37" t="str">
        <f>VLOOKUP(Tabela14[[#This Row],[CÓDIGO]],[1]fornnecedor!$A:$G,7,0)</f>
        <v>TESTE FÁCIL CORAL</v>
      </c>
    </row>
    <row r="5480" spans="1:11" x14ac:dyDescent="0.3">
      <c r="A5480" s="15">
        <v>86470</v>
      </c>
      <c r="B5480" s="15" t="str">
        <f>VLOOKUP(Tabela14[[#This Row],[CÓDIGO]],[1]fornnecedor!$A:$E,5,0)</f>
        <v>AKZO NOBEL LTDA DECOR</v>
      </c>
      <c r="C5480" s="16" t="s">
        <v>1852</v>
      </c>
      <c r="D5480" s="16" t="s">
        <v>543</v>
      </c>
      <c r="E5480" s="22">
        <v>0</v>
      </c>
      <c r="F5480" s="30">
        <v>0</v>
      </c>
      <c r="G5480" s="17">
        <v>0</v>
      </c>
      <c r="H5480" s="17">
        <f t="shared" si="170"/>
        <v>0</v>
      </c>
      <c r="I5480" s="17">
        <f t="shared" si="171"/>
        <v>0</v>
      </c>
      <c r="J5480" s="13" t="s">
        <v>5384</v>
      </c>
      <c r="K5480" s="37" t="str">
        <f>VLOOKUP(Tabela14[[#This Row],[CÓDIGO]],[1]fornnecedor!$A:$G,7,0)</f>
        <v>TESTE FÁCIL CORAL</v>
      </c>
    </row>
    <row r="5481" spans="1:11" x14ac:dyDescent="0.3">
      <c r="A5481" s="15">
        <v>86339</v>
      </c>
      <c r="B5481" s="15" t="str">
        <f>VLOOKUP(Tabela14[[#This Row],[CÓDIGO]],[1]fornnecedor!$A:$E,5,0)</f>
        <v>AKZO NOBEL LTDA DECOR</v>
      </c>
      <c r="C5481" s="16" t="s">
        <v>1853</v>
      </c>
      <c r="D5481" s="16" t="s">
        <v>543</v>
      </c>
      <c r="E5481" s="22">
        <v>0</v>
      </c>
      <c r="F5481" s="30">
        <v>0</v>
      </c>
      <c r="G5481" s="17">
        <v>0</v>
      </c>
      <c r="H5481" s="17">
        <f t="shared" si="170"/>
        <v>0</v>
      </c>
      <c r="I5481" s="17">
        <f t="shared" si="171"/>
        <v>0</v>
      </c>
      <c r="J5481" s="13" t="s">
        <v>5384</v>
      </c>
      <c r="K5481" s="37" t="str">
        <f>VLOOKUP(Tabela14[[#This Row],[CÓDIGO]],[1]fornnecedor!$A:$G,7,0)</f>
        <v>TESTE FÁCIL CORAL</v>
      </c>
    </row>
    <row r="5482" spans="1:11" x14ac:dyDescent="0.3">
      <c r="A5482" s="15">
        <v>86501</v>
      </c>
      <c r="B5482" s="15" t="str">
        <f>VLOOKUP(Tabela14[[#This Row],[CÓDIGO]],[1]fornnecedor!$A:$E,5,0)</f>
        <v>AKZO NOBEL LTDA DECOR</v>
      </c>
      <c r="C5482" s="16" t="s">
        <v>1854</v>
      </c>
      <c r="D5482" s="16" t="s">
        <v>543</v>
      </c>
      <c r="E5482" s="22">
        <v>0</v>
      </c>
      <c r="F5482" s="30">
        <v>0</v>
      </c>
      <c r="G5482" s="17">
        <v>0</v>
      </c>
      <c r="H5482" s="17">
        <f t="shared" si="170"/>
        <v>0</v>
      </c>
      <c r="I5482" s="17">
        <f t="shared" si="171"/>
        <v>0</v>
      </c>
      <c r="J5482" s="13" t="s">
        <v>5384</v>
      </c>
      <c r="K5482" s="37" t="str">
        <f>VLOOKUP(Tabela14[[#This Row],[CÓDIGO]],[1]fornnecedor!$A:$G,7,0)</f>
        <v>TESTE FÁCIL CORAL</v>
      </c>
    </row>
    <row r="5483" spans="1:11" x14ac:dyDescent="0.3">
      <c r="A5483" s="15">
        <v>86449</v>
      </c>
      <c r="B5483" s="15" t="str">
        <f>VLOOKUP(Tabela14[[#This Row],[CÓDIGO]],[1]fornnecedor!$A:$E,5,0)</f>
        <v>AKZO NOBEL LTDA DECOR</v>
      </c>
      <c r="C5483" s="16" t="s">
        <v>1855</v>
      </c>
      <c r="D5483" s="16" t="s">
        <v>543</v>
      </c>
      <c r="E5483" s="22">
        <v>0</v>
      </c>
      <c r="F5483" s="30">
        <v>0</v>
      </c>
      <c r="G5483" s="17">
        <v>0</v>
      </c>
      <c r="H5483" s="17">
        <f t="shared" si="170"/>
        <v>0</v>
      </c>
      <c r="I5483" s="17">
        <f t="shared" si="171"/>
        <v>0</v>
      </c>
      <c r="J5483" s="13" t="s">
        <v>5384</v>
      </c>
      <c r="K5483" s="37" t="str">
        <f>VLOOKUP(Tabela14[[#This Row],[CÓDIGO]],[1]fornnecedor!$A:$G,7,0)</f>
        <v>TESTE FÁCIL CORAL</v>
      </c>
    </row>
    <row r="5484" spans="1:11" x14ac:dyDescent="0.3">
      <c r="A5484" s="15">
        <v>86392</v>
      </c>
      <c r="B5484" s="15" t="str">
        <f>VLOOKUP(Tabela14[[#This Row],[CÓDIGO]],[1]fornnecedor!$A:$E,5,0)</f>
        <v>AKZO NOBEL LTDA DECOR</v>
      </c>
      <c r="C5484" s="16" t="s">
        <v>1856</v>
      </c>
      <c r="D5484" s="16" t="s">
        <v>543</v>
      </c>
      <c r="E5484" s="22">
        <v>0</v>
      </c>
      <c r="F5484" s="30">
        <v>0</v>
      </c>
      <c r="G5484" s="17">
        <v>0</v>
      </c>
      <c r="H5484" s="17">
        <f t="shared" si="170"/>
        <v>0</v>
      </c>
      <c r="I5484" s="17">
        <f t="shared" si="171"/>
        <v>0</v>
      </c>
      <c r="J5484" s="13" t="s">
        <v>5384</v>
      </c>
      <c r="K5484" s="37" t="str">
        <f>VLOOKUP(Tabela14[[#This Row],[CÓDIGO]],[1]fornnecedor!$A:$G,7,0)</f>
        <v>TESTE FÁCIL CORAL</v>
      </c>
    </row>
    <row r="5485" spans="1:11" x14ac:dyDescent="0.3">
      <c r="A5485" s="15">
        <v>86357</v>
      </c>
      <c r="B5485" s="15" t="str">
        <f>VLOOKUP(Tabela14[[#This Row],[CÓDIGO]],[1]fornnecedor!$A:$E,5,0)</f>
        <v>AKZO NOBEL LTDA DECOR</v>
      </c>
      <c r="C5485" s="16" t="s">
        <v>1857</v>
      </c>
      <c r="D5485" s="16" t="s">
        <v>543</v>
      </c>
      <c r="E5485" s="22">
        <v>0</v>
      </c>
      <c r="F5485" s="30">
        <v>0</v>
      </c>
      <c r="G5485" s="17">
        <v>0</v>
      </c>
      <c r="H5485" s="17">
        <f t="shared" si="170"/>
        <v>0</v>
      </c>
      <c r="I5485" s="17">
        <f t="shared" si="171"/>
        <v>0</v>
      </c>
      <c r="J5485" s="13" t="s">
        <v>5384</v>
      </c>
      <c r="K5485" s="37" t="str">
        <f>VLOOKUP(Tabela14[[#This Row],[CÓDIGO]],[1]fornnecedor!$A:$G,7,0)</f>
        <v>TESTE FÁCIL CORAL</v>
      </c>
    </row>
    <row r="5486" spans="1:11" x14ac:dyDescent="0.3">
      <c r="A5486" s="15">
        <v>86329</v>
      </c>
      <c r="B5486" s="15" t="str">
        <f>VLOOKUP(Tabela14[[#This Row],[CÓDIGO]],[1]fornnecedor!$A:$E,5,0)</f>
        <v>AKZO NOBEL LTDA DECOR</v>
      </c>
      <c r="C5486" s="16" t="s">
        <v>1858</v>
      </c>
      <c r="D5486" s="16" t="s">
        <v>543</v>
      </c>
      <c r="E5486" s="22">
        <v>0</v>
      </c>
      <c r="F5486" s="30">
        <v>0</v>
      </c>
      <c r="G5486" s="17">
        <v>0</v>
      </c>
      <c r="H5486" s="17">
        <f t="shared" si="170"/>
        <v>0</v>
      </c>
      <c r="I5486" s="17">
        <f t="shared" si="171"/>
        <v>0</v>
      </c>
      <c r="J5486" s="13" t="s">
        <v>5384</v>
      </c>
      <c r="K5486" s="37" t="str">
        <f>VLOOKUP(Tabela14[[#This Row],[CÓDIGO]],[1]fornnecedor!$A:$G,7,0)</f>
        <v>TESTE FÁCIL CORAL</v>
      </c>
    </row>
    <row r="5487" spans="1:11" x14ac:dyDescent="0.3">
      <c r="A5487" s="15">
        <v>86505</v>
      </c>
      <c r="B5487" s="15" t="str">
        <f>VLOOKUP(Tabela14[[#This Row],[CÓDIGO]],[1]fornnecedor!$A:$E,5,0)</f>
        <v>AKZO NOBEL LTDA DECOR</v>
      </c>
      <c r="C5487" s="16" t="s">
        <v>1859</v>
      </c>
      <c r="D5487" s="16" t="s">
        <v>543</v>
      </c>
      <c r="E5487" s="22">
        <v>0</v>
      </c>
      <c r="F5487" s="30">
        <v>0</v>
      </c>
      <c r="G5487" s="17">
        <v>0</v>
      </c>
      <c r="H5487" s="17">
        <f t="shared" si="170"/>
        <v>0</v>
      </c>
      <c r="I5487" s="17">
        <f t="shared" si="171"/>
        <v>0</v>
      </c>
      <c r="J5487" s="13" t="s">
        <v>5384</v>
      </c>
      <c r="K5487" s="37" t="str">
        <f>VLOOKUP(Tabela14[[#This Row],[CÓDIGO]],[1]fornnecedor!$A:$G,7,0)</f>
        <v>TESTE FÁCIL CORAL</v>
      </c>
    </row>
    <row r="5488" spans="1:11" x14ac:dyDescent="0.3">
      <c r="A5488" s="15">
        <v>86399</v>
      </c>
      <c r="B5488" s="15" t="str">
        <f>VLOOKUP(Tabela14[[#This Row],[CÓDIGO]],[1]fornnecedor!$A:$E,5,0)</f>
        <v>AKZO NOBEL LTDA DECOR</v>
      </c>
      <c r="C5488" s="16" t="s">
        <v>1860</v>
      </c>
      <c r="D5488" s="16" t="s">
        <v>543</v>
      </c>
      <c r="E5488" s="22">
        <v>0</v>
      </c>
      <c r="F5488" s="30">
        <v>0</v>
      </c>
      <c r="G5488" s="17">
        <v>0</v>
      </c>
      <c r="H5488" s="17">
        <f t="shared" si="170"/>
        <v>0</v>
      </c>
      <c r="I5488" s="17">
        <f t="shared" si="171"/>
        <v>0</v>
      </c>
      <c r="J5488" s="13" t="s">
        <v>5384</v>
      </c>
      <c r="K5488" s="37" t="str">
        <f>VLOOKUP(Tabela14[[#This Row],[CÓDIGO]],[1]fornnecedor!$A:$G,7,0)</f>
        <v>TESTE FÁCIL CORAL</v>
      </c>
    </row>
    <row r="5489" spans="1:11" x14ac:dyDescent="0.3">
      <c r="A5489" s="15">
        <v>86300</v>
      </c>
      <c r="B5489" s="15" t="str">
        <f>VLOOKUP(Tabela14[[#This Row],[CÓDIGO]],[1]fornnecedor!$A:$E,5,0)</f>
        <v>AKZO NOBEL LTDA DECOR</v>
      </c>
      <c r="C5489" s="16" t="s">
        <v>1861</v>
      </c>
      <c r="D5489" s="16" t="s">
        <v>543</v>
      </c>
      <c r="E5489" s="22">
        <v>0</v>
      </c>
      <c r="F5489" s="30">
        <v>0</v>
      </c>
      <c r="G5489" s="17">
        <v>0</v>
      </c>
      <c r="H5489" s="17">
        <f t="shared" si="170"/>
        <v>0</v>
      </c>
      <c r="I5489" s="17">
        <f t="shared" si="171"/>
        <v>0</v>
      </c>
      <c r="J5489" s="13" t="s">
        <v>5384</v>
      </c>
      <c r="K5489" s="37" t="str">
        <f>VLOOKUP(Tabela14[[#This Row],[CÓDIGO]],[1]fornnecedor!$A:$G,7,0)</f>
        <v>TESTE FÁCIL CORAL</v>
      </c>
    </row>
    <row r="5490" spans="1:11" x14ac:dyDescent="0.3">
      <c r="A5490" s="15">
        <v>86419</v>
      </c>
      <c r="B5490" s="15" t="str">
        <f>VLOOKUP(Tabela14[[#This Row],[CÓDIGO]],[1]fornnecedor!$A:$E,5,0)</f>
        <v>AKZO NOBEL LTDA DECOR</v>
      </c>
      <c r="C5490" s="16" t="s">
        <v>1862</v>
      </c>
      <c r="D5490" s="16" t="s">
        <v>543</v>
      </c>
      <c r="E5490" s="22">
        <v>0</v>
      </c>
      <c r="F5490" s="30">
        <v>0</v>
      </c>
      <c r="G5490" s="17">
        <v>0</v>
      </c>
      <c r="H5490" s="17">
        <f t="shared" si="170"/>
        <v>0</v>
      </c>
      <c r="I5490" s="17">
        <f t="shared" si="171"/>
        <v>0</v>
      </c>
      <c r="J5490" s="13" t="s">
        <v>5384</v>
      </c>
      <c r="K5490" s="37" t="str">
        <f>VLOOKUP(Tabela14[[#This Row],[CÓDIGO]],[1]fornnecedor!$A:$G,7,0)</f>
        <v>TESTE FÁCIL CORAL</v>
      </c>
    </row>
    <row r="5491" spans="1:11" x14ac:dyDescent="0.3">
      <c r="A5491" s="15">
        <v>86411</v>
      </c>
      <c r="B5491" s="15" t="str">
        <f>VLOOKUP(Tabela14[[#This Row],[CÓDIGO]],[1]fornnecedor!$A:$E,5,0)</f>
        <v>AKZO NOBEL LTDA DECOR</v>
      </c>
      <c r="C5491" s="16" t="s">
        <v>1863</v>
      </c>
      <c r="D5491" s="16" t="s">
        <v>543</v>
      </c>
      <c r="E5491" s="22">
        <v>0</v>
      </c>
      <c r="F5491" s="30">
        <v>0</v>
      </c>
      <c r="G5491" s="17">
        <v>0</v>
      </c>
      <c r="H5491" s="17">
        <f t="shared" si="170"/>
        <v>0</v>
      </c>
      <c r="I5491" s="17">
        <f t="shared" si="171"/>
        <v>0</v>
      </c>
      <c r="J5491" s="13" t="s">
        <v>5384</v>
      </c>
      <c r="K5491" s="37" t="str">
        <f>VLOOKUP(Tabela14[[#This Row],[CÓDIGO]],[1]fornnecedor!$A:$G,7,0)</f>
        <v>TESTE FÁCIL CORAL</v>
      </c>
    </row>
    <row r="5492" spans="1:11" x14ac:dyDescent="0.3">
      <c r="A5492" s="15">
        <v>86422</v>
      </c>
      <c r="B5492" s="15" t="str">
        <f>VLOOKUP(Tabela14[[#This Row],[CÓDIGO]],[1]fornnecedor!$A:$E,5,0)</f>
        <v>AKZO NOBEL LTDA DECOR</v>
      </c>
      <c r="C5492" s="16" t="s">
        <v>1864</v>
      </c>
      <c r="D5492" s="16" t="s">
        <v>543</v>
      </c>
      <c r="E5492" s="22">
        <v>0</v>
      </c>
      <c r="F5492" s="30">
        <v>0</v>
      </c>
      <c r="G5492" s="17">
        <v>0</v>
      </c>
      <c r="H5492" s="17">
        <f t="shared" si="170"/>
        <v>0</v>
      </c>
      <c r="I5492" s="17">
        <f t="shared" si="171"/>
        <v>0</v>
      </c>
      <c r="J5492" s="13" t="s">
        <v>5384</v>
      </c>
      <c r="K5492" s="37" t="str">
        <f>VLOOKUP(Tabela14[[#This Row],[CÓDIGO]],[1]fornnecedor!$A:$G,7,0)</f>
        <v>TESTE FÁCIL CORAL</v>
      </c>
    </row>
    <row r="5493" spans="1:11" x14ac:dyDescent="0.3">
      <c r="A5493" s="15">
        <v>86515</v>
      </c>
      <c r="B5493" s="15" t="str">
        <f>VLOOKUP(Tabela14[[#This Row],[CÓDIGO]],[1]fornnecedor!$A:$E,5,0)</f>
        <v>AKZO NOBEL LTDA DECOR</v>
      </c>
      <c r="C5493" s="16" t="s">
        <v>1865</v>
      </c>
      <c r="D5493" s="16" t="s">
        <v>543</v>
      </c>
      <c r="E5493" s="22">
        <v>0</v>
      </c>
      <c r="F5493" s="30">
        <v>0</v>
      </c>
      <c r="G5493" s="17">
        <v>0</v>
      </c>
      <c r="H5493" s="17">
        <f t="shared" si="170"/>
        <v>0</v>
      </c>
      <c r="I5493" s="17">
        <f t="shared" si="171"/>
        <v>0</v>
      </c>
      <c r="J5493" s="13" t="s">
        <v>5384</v>
      </c>
      <c r="K5493" s="37" t="str">
        <f>VLOOKUP(Tabela14[[#This Row],[CÓDIGO]],[1]fornnecedor!$A:$G,7,0)</f>
        <v>TESTE FÁCIL CORAL</v>
      </c>
    </row>
    <row r="5494" spans="1:11" x14ac:dyDescent="0.3">
      <c r="A5494" s="15">
        <v>86304</v>
      </c>
      <c r="B5494" s="15" t="str">
        <f>VLOOKUP(Tabela14[[#This Row],[CÓDIGO]],[1]fornnecedor!$A:$E,5,0)</f>
        <v>AKZO NOBEL LTDA DECOR</v>
      </c>
      <c r="C5494" s="16" t="s">
        <v>1866</v>
      </c>
      <c r="D5494" s="16" t="s">
        <v>543</v>
      </c>
      <c r="E5494" s="22">
        <v>0</v>
      </c>
      <c r="F5494" s="30">
        <v>0</v>
      </c>
      <c r="G5494" s="17">
        <v>0</v>
      </c>
      <c r="H5494" s="17">
        <f t="shared" si="170"/>
        <v>0</v>
      </c>
      <c r="I5494" s="17">
        <f t="shared" si="171"/>
        <v>0</v>
      </c>
      <c r="J5494" s="13" t="s">
        <v>5384</v>
      </c>
      <c r="K5494" s="37" t="str">
        <f>VLOOKUP(Tabela14[[#This Row],[CÓDIGO]],[1]fornnecedor!$A:$G,7,0)</f>
        <v>TESTE FÁCIL CORAL</v>
      </c>
    </row>
    <row r="5495" spans="1:11" x14ac:dyDescent="0.3">
      <c r="A5495" s="15">
        <v>86326</v>
      </c>
      <c r="B5495" s="15" t="str">
        <f>VLOOKUP(Tabela14[[#This Row],[CÓDIGO]],[1]fornnecedor!$A:$E,5,0)</f>
        <v>AKZO NOBEL LTDA DECOR</v>
      </c>
      <c r="C5495" s="16" t="s">
        <v>1867</v>
      </c>
      <c r="D5495" s="16" t="s">
        <v>543</v>
      </c>
      <c r="E5495" s="22">
        <v>0</v>
      </c>
      <c r="F5495" s="30">
        <v>0</v>
      </c>
      <c r="G5495" s="17">
        <v>0</v>
      </c>
      <c r="H5495" s="17">
        <f t="shared" si="170"/>
        <v>0</v>
      </c>
      <c r="I5495" s="17">
        <f t="shared" si="171"/>
        <v>0</v>
      </c>
      <c r="J5495" s="13" t="s">
        <v>5384</v>
      </c>
      <c r="K5495" s="37" t="str">
        <f>VLOOKUP(Tabela14[[#This Row],[CÓDIGO]],[1]fornnecedor!$A:$G,7,0)</f>
        <v>TESTE FÁCIL CORAL</v>
      </c>
    </row>
    <row r="5496" spans="1:11" x14ac:dyDescent="0.3">
      <c r="A5496" s="15">
        <v>86457</v>
      </c>
      <c r="B5496" s="15" t="str">
        <f>VLOOKUP(Tabela14[[#This Row],[CÓDIGO]],[1]fornnecedor!$A:$E,5,0)</f>
        <v>AKZO NOBEL LTDA DECOR</v>
      </c>
      <c r="C5496" s="16" t="s">
        <v>1868</v>
      </c>
      <c r="D5496" s="16" t="s">
        <v>543</v>
      </c>
      <c r="E5496" s="22">
        <v>0</v>
      </c>
      <c r="F5496" s="30">
        <v>0</v>
      </c>
      <c r="G5496" s="17">
        <v>0</v>
      </c>
      <c r="H5496" s="17">
        <f t="shared" si="170"/>
        <v>0</v>
      </c>
      <c r="I5496" s="17">
        <f t="shared" si="171"/>
        <v>0</v>
      </c>
      <c r="J5496" s="13" t="s">
        <v>5384</v>
      </c>
      <c r="K5496" s="37" t="str">
        <f>VLOOKUP(Tabela14[[#This Row],[CÓDIGO]],[1]fornnecedor!$A:$G,7,0)</f>
        <v>TESTE FÁCIL CORAL</v>
      </c>
    </row>
    <row r="5497" spans="1:11" x14ac:dyDescent="0.3">
      <c r="A5497" s="15">
        <v>86534</v>
      </c>
      <c r="B5497" s="15" t="str">
        <f>VLOOKUP(Tabela14[[#This Row],[CÓDIGO]],[1]fornnecedor!$A:$E,5,0)</f>
        <v>AKZO NOBEL LTDA DECOR</v>
      </c>
      <c r="C5497" s="16" t="s">
        <v>1869</v>
      </c>
      <c r="D5497" s="16" t="s">
        <v>543</v>
      </c>
      <c r="E5497" s="22">
        <v>0</v>
      </c>
      <c r="F5497" s="30">
        <v>0</v>
      </c>
      <c r="G5497" s="17">
        <v>0</v>
      </c>
      <c r="H5497" s="17">
        <f t="shared" si="170"/>
        <v>0</v>
      </c>
      <c r="I5497" s="17">
        <f t="shared" si="171"/>
        <v>0</v>
      </c>
      <c r="J5497" s="13" t="s">
        <v>5384</v>
      </c>
      <c r="K5497" s="37" t="str">
        <f>VLOOKUP(Tabela14[[#This Row],[CÓDIGO]],[1]fornnecedor!$A:$G,7,0)</f>
        <v>TESTE FÁCIL CORAL</v>
      </c>
    </row>
    <row r="5498" spans="1:11" x14ac:dyDescent="0.3">
      <c r="A5498" s="15">
        <v>86316</v>
      </c>
      <c r="B5498" s="15" t="str">
        <f>VLOOKUP(Tabela14[[#This Row],[CÓDIGO]],[1]fornnecedor!$A:$E,5,0)</f>
        <v>AKZO NOBEL LTDA DECOR</v>
      </c>
      <c r="C5498" s="16" t="s">
        <v>1870</v>
      </c>
      <c r="D5498" s="16" t="s">
        <v>543</v>
      </c>
      <c r="E5498" s="22">
        <v>0</v>
      </c>
      <c r="F5498" s="30">
        <v>0</v>
      </c>
      <c r="G5498" s="17">
        <v>0</v>
      </c>
      <c r="H5498" s="17">
        <f t="shared" si="170"/>
        <v>0</v>
      </c>
      <c r="I5498" s="17">
        <f t="shared" si="171"/>
        <v>0</v>
      </c>
      <c r="J5498" s="13" t="s">
        <v>5384</v>
      </c>
      <c r="K5498" s="37" t="str">
        <f>VLOOKUP(Tabela14[[#This Row],[CÓDIGO]],[1]fornnecedor!$A:$G,7,0)</f>
        <v>TESTE FÁCIL CORAL</v>
      </c>
    </row>
    <row r="5499" spans="1:11" x14ac:dyDescent="0.3">
      <c r="A5499" s="15">
        <v>86390</v>
      </c>
      <c r="B5499" s="15" t="str">
        <f>VLOOKUP(Tabela14[[#This Row],[CÓDIGO]],[1]fornnecedor!$A:$E,5,0)</f>
        <v>AKZO NOBEL LTDA DECOR</v>
      </c>
      <c r="C5499" s="16" t="s">
        <v>1871</v>
      </c>
      <c r="D5499" s="16" t="s">
        <v>543</v>
      </c>
      <c r="E5499" s="22">
        <v>0</v>
      </c>
      <c r="F5499" s="30">
        <v>0</v>
      </c>
      <c r="G5499" s="17">
        <v>0</v>
      </c>
      <c r="H5499" s="17">
        <f t="shared" si="170"/>
        <v>0</v>
      </c>
      <c r="I5499" s="17">
        <f t="shared" si="171"/>
        <v>0</v>
      </c>
      <c r="J5499" s="13" t="s">
        <v>5384</v>
      </c>
      <c r="K5499" s="37" t="str">
        <f>VLOOKUP(Tabela14[[#This Row],[CÓDIGO]],[1]fornnecedor!$A:$G,7,0)</f>
        <v>TESTE FÁCIL CORAL</v>
      </c>
    </row>
    <row r="5500" spans="1:11" x14ac:dyDescent="0.3">
      <c r="A5500" s="15">
        <v>86375</v>
      </c>
      <c r="B5500" s="15" t="str">
        <f>VLOOKUP(Tabela14[[#This Row],[CÓDIGO]],[1]fornnecedor!$A:$E,5,0)</f>
        <v>AKZO NOBEL LTDA DECOR</v>
      </c>
      <c r="C5500" s="16" t="s">
        <v>1872</v>
      </c>
      <c r="D5500" s="16" t="s">
        <v>543</v>
      </c>
      <c r="E5500" s="22">
        <v>0</v>
      </c>
      <c r="F5500" s="30">
        <v>0</v>
      </c>
      <c r="G5500" s="17">
        <v>0</v>
      </c>
      <c r="H5500" s="17">
        <f t="shared" si="170"/>
        <v>0</v>
      </c>
      <c r="I5500" s="17">
        <f t="shared" si="171"/>
        <v>0</v>
      </c>
      <c r="J5500" s="13" t="s">
        <v>5384</v>
      </c>
      <c r="K5500" s="37" t="str">
        <f>VLOOKUP(Tabela14[[#This Row],[CÓDIGO]],[1]fornnecedor!$A:$G,7,0)</f>
        <v>TESTE FÁCIL CORAL</v>
      </c>
    </row>
    <row r="5501" spans="1:11" x14ac:dyDescent="0.3">
      <c r="A5501" s="15">
        <v>86353</v>
      </c>
      <c r="B5501" s="15" t="str">
        <f>VLOOKUP(Tabela14[[#This Row],[CÓDIGO]],[1]fornnecedor!$A:$E,5,0)</f>
        <v>AKZO NOBEL LTDA DECOR</v>
      </c>
      <c r="C5501" s="16" t="s">
        <v>1873</v>
      </c>
      <c r="D5501" s="16" t="s">
        <v>543</v>
      </c>
      <c r="E5501" s="22">
        <v>0</v>
      </c>
      <c r="F5501" s="30">
        <v>0</v>
      </c>
      <c r="G5501" s="17">
        <v>0</v>
      </c>
      <c r="H5501" s="17">
        <f t="shared" ref="H5501:H5564" si="172">G5501*E5501</f>
        <v>0</v>
      </c>
      <c r="I5501" s="17">
        <f t="shared" ref="I5501:I5564" si="173">G5501*F5501</f>
        <v>0</v>
      </c>
      <c r="J5501" s="13" t="s">
        <v>5384</v>
      </c>
      <c r="K5501" s="37" t="str">
        <f>VLOOKUP(Tabela14[[#This Row],[CÓDIGO]],[1]fornnecedor!$A:$G,7,0)</f>
        <v>TESTE FÁCIL CORAL</v>
      </c>
    </row>
    <row r="5502" spans="1:11" x14ac:dyDescent="0.3">
      <c r="A5502" s="15">
        <v>86510</v>
      </c>
      <c r="B5502" s="15" t="str">
        <f>VLOOKUP(Tabela14[[#This Row],[CÓDIGO]],[1]fornnecedor!$A:$E,5,0)</f>
        <v>AKZO NOBEL LTDA DECOR</v>
      </c>
      <c r="C5502" s="16" t="s">
        <v>1874</v>
      </c>
      <c r="D5502" s="16" t="s">
        <v>543</v>
      </c>
      <c r="E5502" s="22">
        <v>0</v>
      </c>
      <c r="F5502" s="30">
        <v>0</v>
      </c>
      <c r="G5502" s="17">
        <v>0</v>
      </c>
      <c r="H5502" s="17">
        <f t="shared" si="172"/>
        <v>0</v>
      </c>
      <c r="I5502" s="17">
        <f t="shared" si="173"/>
        <v>0</v>
      </c>
      <c r="J5502" s="13" t="s">
        <v>5384</v>
      </c>
      <c r="K5502" s="37" t="str">
        <f>VLOOKUP(Tabela14[[#This Row],[CÓDIGO]],[1]fornnecedor!$A:$G,7,0)</f>
        <v>TESTE FÁCIL CORAL</v>
      </c>
    </row>
    <row r="5503" spans="1:11" x14ac:dyDescent="0.3">
      <c r="A5503" s="15">
        <v>86528</v>
      </c>
      <c r="B5503" s="15" t="str">
        <f>VLOOKUP(Tabela14[[#This Row],[CÓDIGO]],[1]fornnecedor!$A:$E,5,0)</f>
        <v>AKZO NOBEL LTDA DECOR</v>
      </c>
      <c r="C5503" s="16" t="s">
        <v>1875</v>
      </c>
      <c r="D5503" s="16" t="s">
        <v>543</v>
      </c>
      <c r="E5503" s="22">
        <v>0</v>
      </c>
      <c r="F5503" s="30">
        <v>0</v>
      </c>
      <c r="G5503" s="17">
        <v>0</v>
      </c>
      <c r="H5503" s="17">
        <f t="shared" si="172"/>
        <v>0</v>
      </c>
      <c r="I5503" s="17">
        <f t="shared" si="173"/>
        <v>0</v>
      </c>
      <c r="J5503" s="13" t="s">
        <v>5384</v>
      </c>
      <c r="K5503" s="37" t="str">
        <f>VLOOKUP(Tabela14[[#This Row],[CÓDIGO]],[1]fornnecedor!$A:$G,7,0)</f>
        <v>TESTE FÁCIL CORAL</v>
      </c>
    </row>
    <row r="5504" spans="1:11" x14ac:dyDescent="0.3">
      <c r="A5504" s="15">
        <v>86478</v>
      </c>
      <c r="B5504" s="15" t="str">
        <f>VLOOKUP(Tabela14[[#This Row],[CÓDIGO]],[1]fornnecedor!$A:$E,5,0)</f>
        <v>AKZO NOBEL LTDA DECOR</v>
      </c>
      <c r="C5504" s="16" t="s">
        <v>1876</v>
      </c>
      <c r="D5504" s="16" t="s">
        <v>543</v>
      </c>
      <c r="E5504" s="22">
        <v>0</v>
      </c>
      <c r="F5504" s="30">
        <v>0</v>
      </c>
      <c r="G5504" s="17">
        <v>0</v>
      </c>
      <c r="H5504" s="17">
        <f t="shared" si="172"/>
        <v>0</v>
      </c>
      <c r="I5504" s="17">
        <f t="shared" si="173"/>
        <v>0</v>
      </c>
      <c r="J5504" s="13" t="s">
        <v>5384</v>
      </c>
      <c r="K5504" s="37" t="str">
        <f>VLOOKUP(Tabela14[[#This Row],[CÓDIGO]],[1]fornnecedor!$A:$G,7,0)</f>
        <v>TESTE FÁCIL CORAL</v>
      </c>
    </row>
    <row r="5505" spans="1:11" x14ac:dyDescent="0.3">
      <c r="A5505" s="15">
        <v>86490</v>
      </c>
      <c r="B5505" s="15" t="str">
        <f>VLOOKUP(Tabela14[[#This Row],[CÓDIGO]],[1]fornnecedor!$A:$E,5,0)</f>
        <v>AKZO NOBEL LTDA DECOR</v>
      </c>
      <c r="C5505" s="16" t="s">
        <v>1877</v>
      </c>
      <c r="D5505" s="16" t="s">
        <v>543</v>
      </c>
      <c r="E5505" s="22">
        <v>0</v>
      </c>
      <c r="F5505" s="30">
        <v>0</v>
      </c>
      <c r="G5505" s="17">
        <v>0</v>
      </c>
      <c r="H5505" s="17">
        <f t="shared" si="172"/>
        <v>0</v>
      </c>
      <c r="I5505" s="17">
        <f t="shared" si="173"/>
        <v>0</v>
      </c>
      <c r="J5505" s="13" t="s">
        <v>5384</v>
      </c>
      <c r="K5505" s="37" t="str">
        <f>VLOOKUP(Tabela14[[#This Row],[CÓDIGO]],[1]fornnecedor!$A:$G,7,0)</f>
        <v>TESTE FÁCIL CORAL</v>
      </c>
    </row>
    <row r="5506" spans="1:11" x14ac:dyDescent="0.3">
      <c r="A5506" s="15">
        <v>86442</v>
      </c>
      <c r="B5506" s="15" t="str">
        <f>VLOOKUP(Tabela14[[#This Row],[CÓDIGO]],[1]fornnecedor!$A:$E,5,0)</f>
        <v>AKZO NOBEL LTDA DECOR</v>
      </c>
      <c r="C5506" s="16" t="s">
        <v>1878</v>
      </c>
      <c r="D5506" s="16" t="s">
        <v>543</v>
      </c>
      <c r="E5506" s="22">
        <v>0</v>
      </c>
      <c r="F5506" s="30">
        <v>0</v>
      </c>
      <c r="G5506" s="17">
        <v>0</v>
      </c>
      <c r="H5506" s="17">
        <f t="shared" si="172"/>
        <v>0</v>
      </c>
      <c r="I5506" s="17">
        <f t="shared" si="173"/>
        <v>0</v>
      </c>
      <c r="J5506" s="13" t="s">
        <v>5384</v>
      </c>
      <c r="K5506" s="37" t="str">
        <f>VLOOKUP(Tabela14[[#This Row],[CÓDIGO]],[1]fornnecedor!$A:$G,7,0)</f>
        <v>TESTE FÁCIL CORAL</v>
      </c>
    </row>
    <row r="5507" spans="1:11" x14ac:dyDescent="0.3">
      <c r="A5507" s="15">
        <v>86479</v>
      </c>
      <c r="B5507" s="15" t="str">
        <f>VLOOKUP(Tabela14[[#This Row],[CÓDIGO]],[1]fornnecedor!$A:$E,5,0)</f>
        <v>AKZO NOBEL LTDA DECOR</v>
      </c>
      <c r="C5507" s="16" t="s">
        <v>1879</v>
      </c>
      <c r="D5507" s="16" t="s">
        <v>543</v>
      </c>
      <c r="E5507" s="22">
        <v>0</v>
      </c>
      <c r="F5507" s="30">
        <v>0</v>
      </c>
      <c r="G5507" s="17">
        <v>0</v>
      </c>
      <c r="H5507" s="17">
        <f t="shared" si="172"/>
        <v>0</v>
      </c>
      <c r="I5507" s="17">
        <f t="shared" si="173"/>
        <v>0</v>
      </c>
      <c r="J5507" s="13" t="s">
        <v>5384</v>
      </c>
      <c r="K5507" s="37" t="str">
        <f>VLOOKUP(Tabela14[[#This Row],[CÓDIGO]],[1]fornnecedor!$A:$G,7,0)</f>
        <v>TESTE FÁCIL CORAL</v>
      </c>
    </row>
    <row r="5508" spans="1:11" x14ac:dyDescent="0.3">
      <c r="A5508" s="15">
        <v>86311</v>
      </c>
      <c r="B5508" s="15" t="str">
        <f>VLOOKUP(Tabela14[[#This Row],[CÓDIGO]],[1]fornnecedor!$A:$E,5,0)</f>
        <v>AKZO NOBEL LTDA DECOR</v>
      </c>
      <c r="C5508" s="16" t="s">
        <v>1880</v>
      </c>
      <c r="D5508" s="16" t="s">
        <v>543</v>
      </c>
      <c r="E5508" s="22">
        <v>0</v>
      </c>
      <c r="F5508" s="30">
        <v>0</v>
      </c>
      <c r="G5508" s="17">
        <v>0</v>
      </c>
      <c r="H5508" s="17">
        <f t="shared" si="172"/>
        <v>0</v>
      </c>
      <c r="I5508" s="17">
        <f t="shared" si="173"/>
        <v>0</v>
      </c>
      <c r="J5508" s="13" t="s">
        <v>5384</v>
      </c>
      <c r="K5508" s="37" t="str">
        <f>VLOOKUP(Tabela14[[#This Row],[CÓDIGO]],[1]fornnecedor!$A:$G,7,0)</f>
        <v>TESTE FÁCIL CORAL</v>
      </c>
    </row>
    <row r="5509" spans="1:11" x14ac:dyDescent="0.3">
      <c r="A5509" s="15">
        <v>86504</v>
      </c>
      <c r="B5509" s="15" t="str">
        <f>VLOOKUP(Tabela14[[#This Row],[CÓDIGO]],[1]fornnecedor!$A:$E,5,0)</f>
        <v>AKZO NOBEL LTDA DECOR</v>
      </c>
      <c r="C5509" s="16" t="s">
        <v>1881</v>
      </c>
      <c r="D5509" s="16" t="s">
        <v>543</v>
      </c>
      <c r="E5509" s="22">
        <v>0</v>
      </c>
      <c r="F5509" s="30">
        <v>0</v>
      </c>
      <c r="G5509" s="17">
        <v>0</v>
      </c>
      <c r="H5509" s="17">
        <f t="shared" si="172"/>
        <v>0</v>
      </c>
      <c r="I5509" s="17">
        <f t="shared" si="173"/>
        <v>0</v>
      </c>
      <c r="J5509" s="13" t="s">
        <v>5384</v>
      </c>
      <c r="K5509" s="37" t="str">
        <f>VLOOKUP(Tabela14[[#This Row],[CÓDIGO]],[1]fornnecedor!$A:$G,7,0)</f>
        <v>TESTE FÁCIL CORAL</v>
      </c>
    </row>
    <row r="5510" spans="1:11" x14ac:dyDescent="0.3">
      <c r="A5510" s="15">
        <v>86474</v>
      </c>
      <c r="B5510" s="15" t="str">
        <f>VLOOKUP(Tabela14[[#This Row],[CÓDIGO]],[1]fornnecedor!$A:$E,5,0)</f>
        <v>AKZO NOBEL LTDA DECOR</v>
      </c>
      <c r="C5510" s="16" t="s">
        <v>1882</v>
      </c>
      <c r="D5510" s="16" t="s">
        <v>543</v>
      </c>
      <c r="E5510" s="22">
        <v>0</v>
      </c>
      <c r="F5510" s="30">
        <v>0</v>
      </c>
      <c r="G5510" s="17">
        <v>0</v>
      </c>
      <c r="H5510" s="17">
        <f t="shared" si="172"/>
        <v>0</v>
      </c>
      <c r="I5510" s="17">
        <f t="shared" si="173"/>
        <v>0</v>
      </c>
      <c r="J5510" s="13" t="s">
        <v>5384</v>
      </c>
      <c r="K5510" s="37" t="str">
        <f>VLOOKUP(Tabela14[[#This Row],[CÓDIGO]],[1]fornnecedor!$A:$G,7,0)</f>
        <v>TESTE FÁCIL CORAL</v>
      </c>
    </row>
    <row r="5511" spans="1:11" x14ac:dyDescent="0.3">
      <c r="A5511" s="15">
        <v>86437</v>
      </c>
      <c r="B5511" s="15" t="str">
        <f>VLOOKUP(Tabela14[[#This Row],[CÓDIGO]],[1]fornnecedor!$A:$E,5,0)</f>
        <v>AKZO NOBEL LTDA DECOR</v>
      </c>
      <c r="C5511" s="16" t="s">
        <v>1883</v>
      </c>
      <c r="D5511" s="16" t="s">
        <v>543</v>
      </c>
      <c r="E5511" s="22">
        <v>0</v>
      </c>
      <c r="F5511" s="30">
        <v>0</v>
      </c>
      <c r="G5511" s="17">
        <v>0</v>
      </c>
      <c r="H5511" s="17">
        <f t="shared" si="172"/>
        <v>0</v>
      </c>
      <c r="I5511" s="17">
        <f t="shared" si="173"/>
        <v>0</v>
      </c>
      <c r="J5511" s="13" t="s">
        <v>5384</v>
      </c>
      <c r="K5511" s="37" t="str">
        <f>VLOOKUP(Tabela14[[#This Row],[CÓDIGO]],[1]fornnecedor!$A:$G,7,0)</f>
        <v>TESTE FÁCIL CORAL</v>
      </c>
    </row>
    <row r="5512" spans="1:11" x14ac:dyDescent="0.3">
      <c r="A5512" s="15">
        <v>86507</v>
      </c>
      <c r="B5512" s="15" t="str">
        <f>VLOOKUP(Tabela14[[#This Row],[CÓDIGO]],[1]fornnecedor!$A:$E,5,0)</f>
        <v>AKZO NOBEL LTDA DECOR</v>
      </c>
      <c r="C5512" s="16" t="s">
        <v>1884</v>
      </c>
      <c r="D5512" s="16" t="s">
        <v>543</v>
      </c>
      <c r="E5512" s="22">
        <v>0</v>
      </c>
      <c r="F5512" s="30">
        <v>0</v>
      </c>
      <c r="G5512" s="17">
        <v>0</v>
      </c>
      <c r="H5512" s="17">
        <f t="shared" si="172"/>
        <v>0</v>
      </c>
      <c r="I5512" s="17">
        <f t="shared" si="173"/>
        <v>0</v>
      </c>
      <c r="J5512" s="13" t="s">
        <v>5384</v>
      </c>
      <c r="K5512" s="37" t="str">
        <f>VLOOKUP(Tabela14[[#This Row],[CÓDIGO]],[1]fornnecedor!$A:$G,7,0)</f>
        <v>TESTE FÁCIL CORAL</v>
      </c>
    </row>
    <row r="5513" spans="1:11" x14ac:dyDescent="0.3">
      <c r="A5513" s="15">
        <v>86322</v>
      </c>
      <c r="B5513" s="15" t="str">
        <f>VLOOKUP(Tabela14[[#This Row],[CÓDIGO]],[1]fornnecedor!$A:$E,5,0)</f>
        <v>AKZO NOBEL LTDA DECOR</v>
      </c>
      <c r="C5513" s="16" t="s">
        <v>1885</v>
      </c>
      <c r="D5513" s="16" t="s">
        <v>543</v>
      </c>
      <c r="E5513" s="22">
        <v>0</v>
      </c>
      <c r="F5513" s="30">
        <v>0</v>
      </c>
      <c r="G5513" s="17">
        <v>0</v>
      </c>
      <c r="H5513" s="17">
        <f t="shared" si="172"/>
        <v>0</v>
      </c>
      <c r="I5513" s="17">
        <f t="shared" si="173"/>
        <v>0</v>
      </c>
      <c r="J5513" s="13" t="s">
        <v>5384</v>
      </c>
      <c r="K5513" s="37" t="str">
        <f>VLOOKUP(Tabela14[[#This Row],[CÓDIGO]],[1]fornnecedor!$A:$G,7,0)</f>
        <v>TESTE FÁCIL CORAL</v>
      </c>
    </row>
    <row r="5514" spans="1:11" x14ac:dyDescent="0.3">
      <c r="A5514" s="15">
        <v>86521</v>
      </c>
      <c r="B5514" s="15" t="str">
        <f>VLOOKUP(Tabela14[[#This Row],[CÓDIGO]],[1]fornnecedor!$A:$E,5,0)</f>
        <v>AKZO NOBEL LTDA DECOR</v>
      </c>
      <c r="C5514" s="16" t="s">
        <v>1886</v>
      </c>
      <c r="D5514" s="16" t="s">
        <v>543</v>
      </c>
      <c r="E5514" s="22">
        <v>0</v>
      </c>
      <c r="F5514" s="30">
        <v>0</v>
      </c>
      <c r="G5514" s="17">
        <v>0</v>
      </c>
      <c r="H5514" s="17">
        <f t="shared" si="172"/>
        <v>0</v>
      </c>
      <c r="I5514" s="17">
        <f t="shared" si="173"/>
        <v>0</v>
      </c>
      <c r="J5514" s="13" t="s">
        <v>5384</v>
      </c>
      <c r="K5514" s="37" t="str">
        <f>VLOOKUP(Tabela14[[#This Row],[CÓDIGO]],[1]fornnecedor!$A:$G,7,0)</f>
        <v>TESTE FÁCIL CORAL</v>
      </c>
    </row>
    <row r="5515" spans="1:11" x14ac:dyDescent="0.3">
      <c r="A5515" s="15">
        <v>86483</v>
      </c>
      <c r="B5515" s="15" t="str">
        <f>VLOOKUP(Tabela14[[#This Row],[CÓDIGO]],[1]fornnecedor!$A:$E,5,0)</f>
        <v>AKZO NOBEL LTDA DECOR</v>
      </c>
      <c r="C5515" s="16" t="s">
        <v>1887</v>
      </c>
      <c r="D5515" s="16" t="s">
        <v>543</v>
      </c>
      <c r="E5515" s="22">
        <v>0</v>
      </c>
      <c r="F5515" s="30">
        <v>0</v>
      </c>
      <c r="G5515" s="17">
        <v>0</v>
      </c>
      <c r="H5515" s="17">
        <f t="shared" si="172"/>
        <v>0</v>
      </c>
      <c r="I5515" s="17">
        <f t="shared" si="173"/>
        <v>0</v>
      </c>
      <c r="J5515" s="13" t="s">
        <v>5384</v>
      </c>
      <c r="K5515" s="37" t="str">
        <f>VLOOKUP(Tabela14[[#This Row],[CÓDIGO]],[1]fornnecedor!$A:$G,7,0)</f>
        <v>TESTE FÁCIL CORAL</v>
      </c>
    </row>
    <row r="5516" spans="1:11" x14ac:dyDescent="0.3">
      <c r="A5516" s="15">
        <v>86423</v>
      </c>
      <c r="B5516" s="15" t="str">
        <f>VLOOKUP(Tabela14[[#This Row],[CÓDIGO]],[1]fornnecedor!$A:$E,5,0)</f>
        <v>AKZO NOBEL LTDA DECOR</v>
      </c>
      <c r="C5516" s="16" t="s">
        <v>1888</v>
      </c>
      <c r="D5516" s="16" t="s">
        <v>543</v>
      </c>
      <c r="E5516" s="22">
        <v>0</v>
      </c>
      <c r="F5516" s="30">
        <v>0</v>
      </c>
      <c r="G5516" s="17">
        <v>0</v>
      </c>
      <c r="H5516" s="17">
        <f t="shared" si="172"/>
        <v>0</v>
      </c>
      <c r="I5516" s="17">
        <f t="shared" si="173"/>
        <v>0</v>
      </c>
      <c r="J5516" s="13" t="s">
        <v>5384</v>
      </c>
      <c r="K5516" s="37" t="str">
        <f>VLOOKUP(Tabela14[[#This Row],[CÓDIGO]],[1]fornnecedor!$A:$G,7,0)</f>
        <v>TESTE FÁCIL CORAL</v>
      </c>
    </row>
    <row r="5517" spans="1:11" x14ac:dyDescent="0.3">
      <c r="A5517" s="15">
        <v>86386</v>
      </c>
      <c r="B5517" s="15" t="str">
        <f>VLOOKUP(Tabela14[[#This Row],[CÓDIGO]],[1]fornnecedor!$A:$E,5,0)</f>
        <v>AKZO NOBEL LTDA DECOR</v>
      </c>
      <c r="C5517" s="16" t="s">
        <v>1889</v>
      </c>
      <c r="D5517" s="16" t="s">
        <v>543</v>
      </c>
      <c r="E5517" s="22">
        <v>0</v>
      </c>
      <c r="F5517" s="30">
        <v>0</v>
      </c>
      <c r="G5517" s="17">
        <v>0</v>
      </c>
      <c r="H5517" s="17">
        <f t="shared" si="172"/>
        <v>0</v>
      </c>
      <c r="I5517" s="17">
        <f t="shared" si="173"/>
        <v>0</v>
      </c>
      <c r="J5517" s="13" t="s">
        <v>5384</v>
      </c>
      <c r="K5517" s="37" t="str">
        <f>VLOOKUP(Tabela14[[#This Row],[CÓDIGO]],[1]fornnecedor!$A:$G,7,0)</f>
        <v>TESTE FÁCIL CORAL</v>
      </c>
    </row>
    <row r="5518" spans="1:11" x14ac:dyDescent="0.3">
      <c r="A5518" s="15">
        <v>86395</v>
      </c>
      <c r="B5518" s="15" t="str">
        <f>VLOOKUP(Tabela14[[#This Row],[CÓDIGO]],[1]fornnecedor!$A:$E,5,0)</f>
        <v>AKZO NOBEL LTDA DECOR</v>
      </c>
      <c r="C5518" s="16" t="s">
        <v>1890</v>
      </c>
      <c r="D5518" s="16" t="s">
        <v>543</v>
      </c>
      <c r="E5518" s="22">
        <v>0</v>
      </c>
      <c r="F5518" s="30">
        <v>0</v>
      </c>
      <c r="G5518" s="17">
        <v>0</v>
      </c>
      <c r="H5518" s="17">
        <f t="shared" si="172"/>
        <v>0</v>
      </c>
      <c r="I5518" s="17">
        <f t="shared" si="173"/>
        <v>0</v>
      </c>
      <c r="J5518" s="13" t="s">
        <v>5384</v>
      </c>
      <c r="K5518" s="37" t="str">
        <f>VLOOKUP(Tabela14[[#This Row],[CÓDIGO]],[1]fornnecedor!$A:$G,7,0)</f>
        <v>TESTE FÁCIL CORAL</v>
      </c>
    </row>
    <row r="5519" spans="1:11" x14ac:dyDescent="0.3">
      <c r="A5519" s="15">
        <v>86493</v>
      </c>
      <c r="B5519" s="15" t="str">
        <f>VLOOKUP(Tabela14[[#This Row],[CÓDIGO]],[1]fornnecedor!$A:$E,5,0)</f>
        <v>AKZO NOBEL LTDA DECOR</v>
      </c>
      <c r="C5519" s="16" t="s">
        <v>1891</v>
      </c>
      <c r="D5519" s="16" t="s">
        <v>543</v>
      </c>
      <c r="E5519" s="22">
        <v>0</v>
      </c>
      <c r="F5519" s="30">
        <v>0</v>
      </c>
      <c r="G5519" s="17">
        <v>0</v>
      </c>
      <c r="H5519" s="17">
        <f t="shared" si="172"/>
        <v>0</v>
      </c>
      <c r="I5519" s="17">
        <f t="shared" si="173"/>
        <v>0</v>
      </c>
      <c r="J5519" s="13" t="s">
        <v>5384</v>
      </c>
      <c r="K5519" s="37" t="str">
        <f>VLOOKUP(Tabela14[[#This Row],[CÓDIGO]],[1]fornnecedor!$A:$G,7,0)</f>
        <v>TESTE FÁCIL CORAL</v>
      </c>
    </row>
    <row r="5520" spans="1:11" x14ac:dyDescent="0.3">
      <c r="A5520" s="15">
        <v>86514</v>
      </c>
      <c r="B5520" s="15" t="str">
        <f>VLOOKUP(Tabela14[[#This Row],[CÓDIGO]],[1]fornnecedor!$A:$E,5,0)</f>
        <v>AKZO NOBEL LTDA DECOR</v>
      </c>
      <c r="C5520" s="16" t="s">
        <v>1892</v>
      </c>
      <c r="D5520" s="16" t="s">
        <v>543</v>
      </c>
      <c r="E5520" s="22">
        <v>0</v>
      </c>
      <c r="F5520" s="30">
        <v>0</v>
      </c>
      <c r="G5520" s="17">
        <v>0</v>
      </c>
      <c r="H5520" s="17">
        <f t="shared" si="172"/>
        <v>0</v>
      </c>
      <c r="I5520" s="17">
        <f t="shared" si="173"/>
        <v>0</v>
      </c>
      <c r="J5520" s="13" t="s">
        <v>5384</v>
      </c>
      <c r="K5520" s="37" t="str">
        <f>VLOOKUP(Tabela14[[#This Row],[CÓDIGO]],[1]fornnecedor!$A:$G,7,0)</f>
        <v>TESTE FÁCIL CORAL</v>
      </c>
    </row>
    <row r="5521" spans="1:11" x14ac:dyDescent="0.3">
      <c r="A5521" s="15">
        <v>86476</v>
      </c>
      <c r="B5521" s="15" t="str">
        <f>VLOOKUP(Tabela14[[#This Row],[CÓDIGO]],[1]fornnecedor!$A:$E,5,0)</f>
        <v>AKZO NOBEL LTDA DECOR</v>
      </c>
      <c r="C5521" s="16" t="s">
        <v>1893</v>
      </c>
      <c r="D5521" s="16" t="s">
        <v>543</v>
      </c>
      <c r="E5521" s="22">
        <v>0</v>
      </c>
      <c r="F5521" s="30">
        <v>0</v>
      </c>
      <c r="G5521" s="17">
        <v>0</v>
      </c>
      <c r="H5521" s="17">
        <f t="shared" si="172"/>
        <v>0</v>
      </c>
      <c r="I5521" s="17">
        <f t="shared" si="173"/>
        <v>0</v>
      </c>
      <c r="J5521" s="13" t="s">
        <v>5384</v>
      </c>
      <c r="K5521" s="37" t="str">
        <f>VLOOKUP(Tabela14[[#This Row],[CÓDIGO]],[1]fornnecedor!$A:$G,7,0)</f>
        <v>TESTE FÁCIL CORAL</v>
      </c>
    </row>
    <row r="5522" spans="1:11" x14ac:dyDescent="0.3">
      <c r="A5522" s="15">
        <v>86427</v>
      </c>
      <c r="B5522" s="15" t="str">
        <f>VLOOKUP(Tabela14[[#This Row],[CÓDIGO]],[1]fornnecedor!$A:$E,5,0)</f>
        <v>AKZO NOBEL LTDA DECOR</v>
      </c>
      <c r="C5522" s="16" t="s">
        <v>1894</v>
      </c>
      <c r="D5522" s="16" t="s">
        <v>543</v>
      </c>
      <c r="E5522" s="22">
        <v>0</v>
      </c>
      <c r="F5522" s="30">
        <v>0</v>
      </c>
      <c r="G5522" s="17">
        <v>0</v>
      </c>
      <c r="H5522" s="17">
        <f t="shared" si="172"/>
        <v>0</v>
      </c>
      <c r="I5522" s="17">
        <f t="shared" si="173"/>
        <v>0</v>
      </c>
      <c r="J5522" s="13" t="s">
        <v>5384</v>
      </c>
      <c r="K5522" s="37" t="str">
        <f>VLOOKUP(Tabela14[[#This Row],[CÓDIGO]],[1]fornnecedor!$A:$G,7,0)</f>
        <v>TESTE FÁCIL CORAL</v>
      </c>
    </row>
    <row r="5523" spans="1:11" x14ac:dyDescent="0.3">
      <c r="A5523" s="15">
        <v>86431</v>
      </c>
      <c r="B5523" s="15" t="str">
        <f>VLOOKUP(Tabela14[[#This Row],[CÓDIGO]],[1]fornnecedor!$A:$E,5,0)</f>
        <v>AKZO NOBEL LTDA DECOR</v>
      </c>
      <c r="C5523" s="16" t="s">
        <v>1895</v>
      </c>
      <c r="D5523" s="16" t="s">
        <v>543</v>
      </c>
      <c r="E5523" s="22">
        <v>0</v>
      </c>
      <c r="F5523" s="30">
        <v>0</v>
      </c>
      <c r="G5523" s="17">
        <v>0</v>
      </c>
      <c r="H5523" s="17">
        <f t="shared" si="172"/>
        <v>0</v>
      </c>
      <c r="I5523" s="17">
        <f t="shared" si="173"/>
        <v>0</v>
      </c>
      <c r="J5523" s="13" t="s">
        <v>5384</v>
      </c>
      <c r="K5523" s="37" t="str">
        <f>VLOOKUP(Tabela14[[#This Row],[CÓDIGO]],[1]fornnecedor!$A:$G,7,0)</f>
        <v>TESTE FÁCIL CORAL</v>
      </c>
    </row>
    <row r="5524" spans="1:11" x14ac:dyDescent="0.3">
      <c r="A5524" s="15">
        <v>86378</v>
      </c>
      <c r="B5524" s="15" t="str">
        <f>VLOOKUP(Tabela14[[#This Row],[CÓDIGO]],[1]fornnecedor!$A:$E,5,0)</f>
        <v>AKZO NOBEL LTDA DECOR</v>
      </c>
      <c r="C5524" s="16" t="s">
        <v>1896</v>
      </c>
      <c r="D5524" s="16" t="s">
        <v>543</v>
      </c>
      <c r="E5524" s="22">
        <v>0</v>
      </c>
      <c r="F5524" s="30">
        <v>0</v>
      </c>
      <c r="G5524" s="17">
        <v>0</v>
      </c>
      <c r="H5524" s="17">
        <f t="shared" si="172"/>
        <v>0</v>
      </c>
      <c r="I5524" s="17">
        <f t="shared" si="173"/>
        <v>0</v>
      </c>
      <c r="J5524" s="13" t="s">
        <v>5384</v>
      </c>
      <c r="K5524" s="37" t="str">
        <f>VLOOKUP(Tabela14[[#This Row],[CÓDIGO]],[1]fornnecedor!$A:$G,7,0)</f>
        <v>TESTE FÁCIL CORAL</v>
      </c>
    </row>
    <row r="5525" spans="1:11" x14ac:dyDescent="0.3">
      <c r="A5525" s="15">
        <v>86530</v>
      </c>
      <c r="B5525" s="15" t="str">
        <f>VLOOKUP(Tabela14[[#This Row],[CÓDIGO]],[1]fornnecedor!$A:$E,5,0)</f>
        <v>AKZO NOBEL LTDA DECOR</v>
      </c>
      <c r="C5525" s="16" t="s">
        <v>1897</v>
      </c>
      <c r="D5525" s="16" t="s">
        <v>543</v>
      </c>
      <c r="E5525" s="22">
        <v>0</v>
      </c>
      <c r="F5525" s="30">
        <v>0</v>
      </c>
      <c r="G5525" s="17">
        <v>0</v>
      </c>
      <c r="H5525" s="17">
        <f t="shared" si="172"/>
        <v>0</v>
      </c>
      <c r="I5525" s="17">
        <f t="shared" si="173"/>
        <v>0</v>
      </c>
      <c r="J5525" s="13" t="s">
        <v>5384</v>
      </c>
      <c r="K5525" s="37" t="str">
        <f>VLOOKUP(Tabela14[[#This Row],[CÓDIGO]],[1]fornnecedor!$A:$G,7,0)</f>
        <v>TESTE FÁCIL CORAL</v>
      </c>
    </row>
    <row r="5526" spans="1:11" x14ac:dyDescent="0.3">
      <c r="A5526" s="15">
        <v>86327</v>
      </c>
      <c r="B5526" s="15" t="str">
        <f>VLOOKUP(Tabela14[[#This Row],[CÓDIGO]],[1]fornnecedor!$A:$E,5,0)</f>
        <v>AKZO NOBEL LTDA DECOR</v>
      </c>
      <c r="C5526" s="16" t="s">
        <v>1898</v>
      </c>
      <c r="D5526" s="16" t="s">
        <v>543</v>
      </c>
      <c r="E5526" s="22">
        <v>0</v>
      </c>
      <c r="F5526" s="30">
        <v>0</v>
      </c>
      <c r="G5526" s="17">
        <v>0</v>
      </c>
      <c r="H5526" s="17">
        <f t="shared" si="172"/>
        <v>0</v>
      </c>
      <c r="I5526" s="17">
        <f t="shared" si="173"/>
        <v>0</v>
      </c>
      <c r="J5526" s="13" t="s">
        <v>5384</v>
      </c>
      <c r="K5526" s="37" t="str">
        <f>VLOOKUP(Tabela14[[#This Row],[CÓDIGO]],[1]fornnecedor!$A:$G,7,0)</f>
        <v>TESTE FÁCIL CORAL</v>
      </c>
    </row>
    <row r="5527" spans="1:11" x14ac:dyDescent="0.3">
      <c r="A5527" s="15">
        <v>86364</v>
      </c>
      <c r="B5527" s="15" t="str">
        <f>VLOOKUP(Tabela14[[#This Row],[CÓDIGO]],[1]fornnecedor!$A:$E,5,0)</f>
        <v>AKZO NOBEL LTDA DECOR</v>
      </c>
      <c r="C5527" s="16" t="s">
        <v>1899</v>
      </c>
      <c r="D5527" s="16" t="s">
        <v>543</v>
      </c>
      <c r="E5527" s="22">
        <v>0</v>
      </c>
      <c r="F5527" s="30">
        <v>0</v>
      </c>
      <c r="G5527" s="17">
        <v>0</v>
      </c>
      <c r="H5527" s="17">
        <f t="shared" si="172"/>
        <v>0</v>
      </c>
      <c r="I5527" s="17">
        <f t="shared" si="173"/>
        <v>0</v>
      </c>
      <c r="J5527" s="13" t="s">
        <v>5384</v>
      </c>
      <c r="K5527" s="37" t="str">
        <f>VLOOKUP(Tabela14[[#This Row],[CÓDIGO]],[1]fornnecedor!$A:$G,7,0)</f>
        <v>TESTE FÁCIL CORAL</v>
      </c>
    </row>
    <row r="5528" spans="1:11" x14ac:dyDescent="0.3">
      <c r="A5528" s="15">
        <v>86432</v>
      </c>
      <c r="B5528" s="15" t="str">
        <f>VLOOKUP(Tabela14[[#This Row],[CÓDIGO]],[1]fornnecedor!$A:$E,5,0)</f>
        <v>AKZO NOBEL LTDA DECOR</v>
      </c>
      <c r="C5528" s="16" t="s">
        <v>1900</v>
      </c>
      <c r="D5528" s="16" t="s">
        <v>543</v>
      </c>
      <c r="E5528" s="22">
        <v>0</v>
      </c>
      <c r="F5528" s="30">
        <v>0</v>
      </c>
      <c r="G5528" s="17">
        <v>0</v>
      </c>
      <c r="H5528" s="17">
        <f t="shared" si="172"/>
        <v>0</v>
      </c>
      <c r="I5528" s="17">
        <f t="shared" si="173"/>
        <v>0</v>
      </c>
      <c r="J5528" s="13" t="s">
        <v>5384</v>
      </c>
      <c r="K5528" s="37" t="str">
        <f>VLOOKUP(Tabela14[[#This Row],[CÓDIGO]],[1]fornnecedor!$A:$G,7,0)</f>
        <v>TESTE FÁCIL CORAL</v>
      </c>
    </row>
    <row r="5529" spans="1:11" x14ac:dyDescent="0.3">
      <c r="A5529" s="15">
        <v>86444</v>
      </c>
      <c r="B5529" s="15" t="str">
        <f>VLOOKUP(Tabela14[[#This Row],[CÓDIGO]],[1]fornnecedor!$A:$E,5,0)</f>
        <v>AKZO NOBEL LTDA DECOR</v>
      </c>
      <c r="C5529" s="16" t="s">
        <v>1901</v>
      </c>
      <c r="D5529" s="16" t="s">
        <v>543</v>
      </c>
      <c r="E5529" s="22">
        <v>0</v>
      </c>
      <c r="F5529" s="30">
        <v>0</v>
      </c>
      <c r="G5529" s="17">
        <v>0</v>
      </c>
      <c r="H5529" s="17">
        <f t="shared" si="172"/>
        <v>0</v>
      </c>
      <c r="I5529" s="17">
        <f t="shared" si="173"/>
        <v>0</v>
      </c>
      <c r="J5529" s="13" t="s">
        <v>5384</v>
      </c>
      <c r="K5529" s="37" t="str">
        <f>VLOOKUP(Tabela14[[#This Row],[CÓDIGO]],[1]fornnecedor!$A:$G,7,0)</f>
        <v>TESTE FÁCIL CORAL</v>
      </c>
    </row>
    <row r="5530" spans="1:11" x14ac:dyDescent="0.3">
      <c r="A5530" s="15">
        <v>86428</v>
      </c>
      <c r="B5530" s="15" t="str">
        <f>VLOOKUP(Tabela14[[#This Row],[CÓDIGO]],[1]fornnecedor!$A:$E,5,0)</f>
        <v>AKZO NOBEL LTDA DECOR</v>
      </c>
      <c r="C5530" s="16" t="s">
        <v>1902</v>
      </c>
      <c r="D5530" s="16" t="s">
        <v>543</v>
      </c>
      <c r="E5530" s="22">
        <v>0</v>
      </c>
      <c r="F5530" s="30">
        <v>0</v>
      </c>
      <c r="G5530" s="17">
        <v>0</v>
      </c>
      <c r="H5530" s="17">
        <f t="shared" si="172"/>
        <v>0</v>
      </c>
      <c r="I5530" s="17">
        <f t="shared" si="173"/>
        <v>0</v>
      </c>
      <c r="J5530" s="13" t="s">
        <v>5384</v>
      </c>
      <c r="K5530" s="37" t="str">
        <f>VLOOKUP(Tabela14[[#This Row],[CÓDIGO]],[1]fornnecedor!$A:$G,7,0)</f>
        <v>TESTE FÁCIL CORAL</v>
      </c>
    </row>
    <row r="5531" spans="1:11" x14ac:dyDescent="0.3">
      <c r="A5531" s="15">
        <v>86526</v>
      </c>
      <c r="B5531" s="15" t="str">
        <f>VLOOKUP(Tabela14[[#This Row],[CÓDIGO]],[1]fornnecedor!$A:$E,5,0)</f>
        <v>AKZO NOBEL LTDA DECOR</v>
      </c>
      <c r="C5531" s="16" t="s">
        <v>1903</v>
      </c>
      <c r="D5531" s="16" t="s">
        <v>543</v>
      </c>
      <c r="E5531" s="22">
        <v>0</v>
      </c>
      <c r="F5531" s="30">
        <v>0</v>
      </c>
      <c r="G5531" s="17">
        <v>0</v>
      </c>
      <c r="H5531" s="17">
        <f t="shared" si="172"/>
        <v>0</v>
      </c>
      <c r="I5531" s="17">
        <f t="shared" si="173"/>
        <v>0</v>
      </c>
      <c r="J5531" s="13" t="s">
        <v>5384</v>
      </c>
      <c r="K5531" s="37" t="str">
        <f>VLOOKUP(Tabela14[[#This Row],[CÓDIGO]],[1]fornnecedor!$A:$G,7,0)</f>
        <v>TESTE FÁCIL CORAL</v>
      </c>
    </row>
    <row r="5532" spans="1:11" x14ac:dyDescent="0.3">
      <c r="A5532" s="15">
        <v>86367</v>
      </c>
      <c r="B5532" s="15" t="str">
        <f>VLOOKUP(Tabela14[[#This Row],[CÓDIGO]],[1]fornnecedor!$A:$E,5,0)</f>
        <v>AKZO NOBEL LTDA DECOR</v>
      </c>
      <c r="C5532" s="16" t="s">
        <v>1904</v>
      </c>
      <c r="D5532" s="16" t="s">
        <v>543</v>
      </c>
      <c r="E5532" s="22">
        <v>0</v>
      </c>
      <c r="F5532" s="30">
        <v>0</v>
      </c>
      <c r="G5532" s="17">
        <v>0</v>
      </c>
      <c r="H5532" s="17">
        <f t="shared" si="172"/>
        <v>0</v>
      </c>
      <c r="I5532" s="17">
        <f t="shared" si="173"/>
        <v>0</v>
      </c>
      <c r="J5532" s="13" t="s">
        <v>5384</v>
      </c>
      <c r="K5532" s="37" t="str">
        <f>VLOOKUP(Tabela14[[#This Row],[CÓDIGO]],[1]fornnecedor!$A:$G,7,0)</f>
        <v>TESTE FÁCIL CORAL</v>
      </c>
    </row>
    <row r="5533" spans="1:11" x14ac:dyDescent="0.3">
      <c r="A5533" s="15">
        <v>86355</v>
      </c>
      <c r="B5533" s="15" t="str">
        <f>VLOOKUP(Tabela14[[#This Row],[CÓDIGO]],[1]fornnecedor!$A:$E,5,0)</f>
        <v>AKZO NOBEL LTDA DECOR</v>
      </c>
      <c r="C5533" s="16" t="s">
        <v>1905</v>
      </c>
      <c r="D5533" s="16" t="s">
        <v>543</v>
      </c>
      <c r="E5533" s="22">
        <v>0</v>
      </c>
      <c r="F5533" s="30">
        <v>0</v>
      </c>
      <c r="G5533" s="17">
        <v>0</v>
      </c>
      <c r="H5533" s="17">
        <f t="shared" si="172"/>
        <v>0</v>
      </c>
      <c r="I5533" s="17">
        <f t="shared" si="173"/>
        <v>0</v>
      </c>
      <c r="J5533" s="13" t="s">
        <v>5384</v>
      </c>
      <c r="K5533" s="37" t="str">
        <f>VLOOKUP(Tabela14[[#This Row],[CÓDIGO]],[1]fornnecedor!$A:$G,7,0)</f>
        <v>TESTE FÁCIL CORAL</v>
      </c>
    </row>
    <row r="5534" spans="1:11" x14ac:dyDescent="0.3">
      <c r="A5534" s="15">
        <v>86388</v>
      </c>
      <c r="B5534" s="15" t="str">
        <f>VLOOKUP(Tabela14[[#This Row],[CÓDIGO]],[1]fornnecedor!$A:$E,5,0)</f>
        <v>AKZO NOBEL LTDA DECOR</v>
      </c>
      <c r="C5534" s="16" t="s">
        <v>1906</v>
      </c>
      <c r="D5534" s="16" t="s">
        <v>543</v>
      </c>
      <c r="E5534" s="22">
        <v>0</v>
      </c>
      <c r="F5534" s="30">
        <v>0</v>
      </c>
      <c r="G5534" s="17">
        <v>0</v>
      </c>
      <c r="H5534" s="17">
        <f t="shared" si="172"/>
        <v>0</v>
      </c>
      <c r="I5534" s="17">
        <f t="shared" si="173"/>
        <v>0</v>
      </c>
      <c r="J5534" s="13" t="s">
        <v>5384</v>
      </c>
      <c r="K5534" s="37" t="str">
        <f>VLOOKUP(Tabela14[[#This Row],[CÓDIGO]],[1]fornnecedor!$A:$G,7,0)</f>
        <v>TESTE FÁCIL CORAL</v>
      </c>
    </row>
    <row r="5535" spans="1:11" x14ac:dyDescent="0.3">
      <c r="A5535" s="15">
        <v>86319</v>
      </c>
      <c r="B5535" s="15" t="str">
        <f>VLOOKUP(Tabela14[[#This Row],[CÓDIGO]],[1]fornnecedor!$A:$E,5,0)</f>
        <v>AKZO NOBEL LTDA DECOR</v>
      </c>
      <c r="C5535" s="16" t="s">
        <v>1907</v>
      </c>
      <c r="D5535" s="16" t="s">
        <v>543</v>
      </c>
      <c r="E5535" s="22">
        <v>0</v>
      </c>
      <c r="F5535" s="30">
        <v>0</v>
      </c>
      <c r="G5535" s="17">
        <v>0</v>
      </c>
      <c r="H5535" s="17">
        <f t="shared" si="172"/>
        <v>0</v>
      </c>
      <c r="I5535" s="17">
        <f t="shared" si="173"/>
        <v>0</v>
      </c>
      <c r="J5535" s="13" t="s">
        <v>5384</v>
      </c>
      <c r="K5535" s="37" t="str">
        <f>VLOOKUP(Tabela14[[#This Row],[CÓDIGO]],[1]fornnecedor!$A:$G,7,0)</f>
        <v>TESTE FÁCIL CORAL</v>
      </c>
    </row>
    <row r="5536" spans="1:11" x14ac:dyDescent="0.3">
      <c r="A5536" s="15">
        <v>86415</v>
      </c>
      <c r="B5536" s="15" t="str">
        <f>VLOOKUP(Tabela14[[#This Row],[CÓDIGO]],[1]fornnecedor!$A:$E,5,0)</f>
        <v>AKZO NOBEL LTDA DECOR</v>
      </c>
      <c r="C5536" s="16" t="s">
        <v>1908</v>
      </c>
      <c r="D5536" s="16" t="s">
        <v>543</v>
      </c>
      <c r="E5536" s="22">
        <v>0</v>
      </c>
      <c r="F5536" s="30">
        <v>0</v>
      </c>
      <c r="G5536" s="17">
        <v>0</v>
      </c>
      <c r="H5536" s="17">
        <f t="shared" si="172"/>
        <v>0</v>
      </c>
      <c r="I5536" s="17">
        <f t="shared" si="173"/>
        <v>0</v>
      </c>
      <c r="J5536" s="13" t="s">
        <v>5384</v>
      </c>
      <c r="K5536" s="37" t="str">
        <f>VLOOKUP(Tabela14[[#This Row],[CÓDIGO]],[1]fornnecedor!$A:$G,7,0)</f>
        <v>TESTE FÁCIL CORAL</v>
      </c>
    </row>
    <row r="5537" spans="1:11" x14ac:dyDescent="0.3">
      <c r="A5537" s="15">
        <v>86434</v>
      </c>
      <c r="B5537" s="15" t="str">
        <f>VLOOKUP(Tabela14[[#This Row],[CÓDIGO]],[1]fornnecedor!$A:$E,5,0)</f>
        <v>AKZO NOBEL LTDA DECOR</v>
      </c>
      <c r="C5537" s="16" t="s">
        <v>1909</v>
      </c>
      <c r="D5537" s="16" t="s">
        <v>543</v>
      </c>
      <c r="E5537" s="22">
        <v>0</v>
      </c>
      <c r="F5537" s="30">
        <v>0</v>
      </c>
      <c r="G5537" s="17">
        <v>0</v>
      </c>
      <c r="H5537" s="17">
        <f t="shared" si="172"/>
        <v>0</v>
      </c>
      <c r="I5537" s="17">
        <f t="shared" si="173"/>
        <v>0</v>
      </c>
      <c r="J5537" s="13" t="s">
        <v>5384</v>
      </c>
      <c r="K5537" s="37" t="str">
        <f>VLOOKUP(Tabela14[[#This Row],[CÓDIGO]],[1]fornnecedor!$A:$G,7,0)</f>
        <v>TESTE FÁCIL CORAL</v>
      </c>
    </row>
    <row r="5538" spans="1:11" x14ac:dyDescent="0.3">
      <c r="A5538" s="15">
        <v>86503</v>
      </c>
      <c r="B5538" s="15" t="str">
        <f>VLOOKUP(Tabela14[[#This Row],[CÓDIGO]],[1]fornnecedor!$A:$E,5,0)</f>
        <v>AKZO NOBEL LTDA DECOR</v>
      </c>
      <c r="C5538" s="16" t="s">
        <v>1910</v>
      </c>
      <c r="D5538" s="16" t="s">
        <v>543</v>
      </c>
      <c r="E5538" s="22">
        <v>0</v>
      </c>
      <c r="F5538" s="30">
        <v>0</v>
      </c>
      <c r="G5538" s="17">
        <v>0</v>
      </c>
      <c r="H5538" s="17">
        <f t="shared" si="172"/>
        <v>0</v>
      </c>
      <c r="I5538" s="17">
        <f t="shared" si="173"/>
        <v>0</v>
      </c>
      <c r="J5538" s="13" t="s">
        <v>5384</v>
      </c>
      <c r="K5538" s="37" t="str">
        <f>VLOOKUP(Tabela14[[#This Row],[CÓDIGO]],[1]fornnecedor!$A:$G,7,0)</f>
        <v>TESTE FÁCIL CORAL</v>
      </c>
    </row>
    <row r="5539" spans="1:11" x14ac:dyDescent="0.3">
      <c r="A5539" s="15">
        <v>86321</v>
      </c>
      <c r="B5539" s="15" t="str">
        <f>VLOOKUP(Tabela14[[#This Row],[CÓDIGO]],[1]fornnecedor!$A:$E,5,0)</f>
        <v>AKZO NOBEL LTDA DECOR</v>
      </c>
      <c r="C5539" s="16" t="s">
        <v>1911</v>
      </c>
      <c r="D5539" s="16" t="s">
        <v>543</v>
      </c>
      <c r="E5539" s="22">
        <v>0</v>
      </c>
      <c r="F5539" s="30">
        <v>0</v>
      </c>
      <c r="G5539" s="17">
        <v>0</v>
      </c>
      <c r="H5539" s="17">
        <f t="shared" si="172"/>
        <v>0</v>
      </c>
      <c r="I5539" s="17">
        <f t="shared" si="173"/>
        <v>0</v>
      </c>
      <c r="J5539" s="13" t="s">
        <v>5384</v>
      </c>
      <c r="K5539" s="37" t="str">
        <f>VLOOKUP(Tabela14[[#This Row],[CÓDIGO]],[1]fornnecedor!$A:$G,7,0)</f>
        <v>TESTE FÁCIL CORAL</v>
      </c>
    </row>
    <row r="5540" spans="1:11" x14ac:dyDescent="0.3">
      <c r="A5540" s="15">
        <v>86523</v>
      </c>
      <c r="B5540" s="15" t="str">
        <f>VLOOKUP(Tabela14[[#This Row],[CÓDIGO]],[1]fornnecedor!$A:$E,5,0)</f>
        <v>AKZO NOBEL LTDA DECOR</v>
      </c>
      <c r="C5540" s="16" t="s">
        <v>1912</v>
      </c>
      <c r="D5540" s="16" t="s">
        <v>543</v>
      </c>
      <c r="E5540" s="22">
        <v>0</v>
      </c>
      <c r="F5540" s="30">
        <v>0</v>
      </c>
      <c r="G5540" s="17">
        <v>0</v>
      </c>
      <c r="H5540" s="17">
        <f t="shared" si="172"/>
        <v>0</v>
      </c>
      <c r="I5540" s="17">
        <f t="shared" si="173"/>
        <v>0</v>
      </c>
      <c r="J5540" s="13" t="s">
        <v>5384</v>
      </c>
      <c r="K5540" s="37" t="str">
        <f>VLOOKUP(Tabela14[[#This Row],[CÓDIGO]],[1]fornnecedor!$A:$G,7,0)</f>
        <v>TESTE FÁCIL CORAL</v>
      </c>
    </row>
    <row r="5541" spans="1:11" x14ac:dyDescent="0.3">
      <c r="A5541" s="15">
        <v>86369</v>
      </c>
      <c r="B5541" s="15" t="str">
        <f>VLOOKUP(Tabela14[[#This Row],[CÓDIGO]],[1]fornnecedor!$A:$E,5,0)</f>
        <v>AKZO NOBEL LTDA DECOR</v>
      </c>
      <c r="C5541" s="16" t="s">
        <v>1913</v>
      </c>
      <c r="D5541" s="16" t="s">
        <v>543</v>
      </c>
      <c r="E5541" s="22">
        <v>0</v>
      </c>
      <c r="F5541" s="30">
        <v>0</v>
      </c>
      <c r="G5541" s="17">
        <v>0</v>
      </c>
      <c r="H5541" s="17">
        <f t="shared" si="172"/>
        <v>0</v>
      </c>
      <c r="I5541" s="17">
        <f t="shared" si="173"/>
        <v>0</v>
      </c>
      <c r="J5541" s="13" t="s">
        <v>5384</v>
      </c>
      <c r="K5541" s="37" t="str">
        <f>VLOOKUP(Tabela14[[#This Row],[CÓDIGO]],[1]fornnecedor!$A:$G,7,0)</f>
        <v>TESTE FÁCIL CORAL</v>
      </c>
    </row>
    <row r="5542" spans="1:11" x14ac:dyDescent="0.3">
      <c r="A5542" s="15">
        <v>86456</v>
      </c>
      <c r="B5542" s="15" t="str">
        <f>VLOOKUP(Tabela14[[#This Row],[CÓDIGO]],[1]fornnecedor!$A:$E,5,0)</f>
        <v>AKZO NOBEL LTDA DECOR</v>
      </c>
      <c r="C5542" s="16" t="s">
        <v>1914</v>
      </c>
      <c r="D5542" s="16" t="s">
        <v>543</v>
      </c>
      <c r="E5542" s="22">
        <v>0</v>
      </c>
      <c r="F5542" s="30">
        <v>0</v>
      </c>
      <c r="G5542" s="17">
        <v>0</v>
      </c>
      <c r="H5542" s="17">
        <f t="shared" si="172"/>
        <v>0</v>
      </c>
      <c r="I5542" s="17">
        <f t="shared" si="173"/>
        <v>0</v>
      </c>
      <c r="J5542" s="13" t="s">
        <v>5384</v>
      </c>
      <c r="K5542" s="37" t="str">
        <f>VLOOKUP(Tabela14[[#This Row],[CÓDIGO]],[1]fornnecedor!$A:$G,7,0)</f>
        <v>TESTE FÁCIL CORAL</v>
      </c>
    </row>
    <row r="5543" spans="1:11" x14ac:dyDescent="0.3">
      <c r="A5543" s="15">
        <v>86460</v>
      </c>
      <c r="B5543" s="15" t="str">
        <f>VLOOKUP(Tabela14[[#This Row],[CÓDIGO]],[1]fornnecedor!$A:$E,5,0)</f>
        <v>AKZO NOBEL LTDA DECOR</v>
      </c>
      <c r="C5543" s="16" t="s">
        <v>1915</v>
      </c>
      <c r="D5543" s="16" t="s">
        <v>543</v>
      </c>
      <c r="E5543" s="22">
        <v>0</v>
      </c>
      <c r="F5543" s="30">
        <v>0</v>
      </c>
      <c r="G5543" s="17">
        <v>0</v>
      </c>
      <c r="H5543" s="17">
        <f t="shared" si="172"/>
        <v>0</v>
      </c>
      <c r="I5543" s="17">
        <f t="shared" si="173"/>
        <v>0</v>
      </c>
      <c r="J5543" s="13" t="s">
        <v>5384</v>
      </c>
      <c r="K5543" s="37" t="str">
        <f>VLOOKUP(Tabela14[[#This Row],[CÓDIGO]],[1]fornnecedor!$A:$G,7,0)</f>
        <v>TESTE FÁCIL CORAL</v>
      </c>
    </row>
    <row r="5544" spans="1:11" x14ac:dyDescent="0.3">
      <c r="A5544" s="15">
        <v>86362</v>
      </c>
      <c r="B5544" s="15" t="str">
        <f>VLOOKUP(Tabela14[[#This Row],[CÓDIGO]],[1]fornnecedor!$A:$E,5,0)</f>
        <v>AKZO NOBEL LTDA DECOR</v>
      </c>
      <c r="C5544" s="16" t="s">
        <v>1916</v>
      </c>
      <c r="D5544" s="16" t="s">
        <v>543</v>
      </c>
      <c r="E5544" s="22">
        <v>0</v>
      </c>
      <c r="F5544" s="30">
        <v>0</v>
      </c>
      <c r="G5544" s="17">
        <v>0</v>
      </c>
      <c r="H5544" s="17">
        <f t="shared" si="172"/>
        <v>0</v>
      </c>
      <c r="I5544" s="17">
        <f t="shared" si="173"/>
        <v>0</v>
      </c>
      <c r="J5544" s="13" t="s">
        <v>5384</v>
      </c>
      <c r="K5544" s="37" t="str">
        <f>VLOOKUP(Tabela14[[#This Row],[CÓDIGO]],[1]fornnecedor!$A:$G,7,0)</f>
        <v>TESTE FÁCIL CORAL</v>
      </c>
    </row>
    <row r="5545" spans="1:11" x14ac:dyDescent="0.3">
      <c r="A5545" s="15">
        <v>86430</v>
      </c>
      <c r="B5545" s="15" t="str">
        <f>VLOOKUP(Tabela14[[#This Row],[CÓDIGO]],[1]fornnecedor!$A:$E,5,0)</f>
        <v>AKZO NOBEL LTDA DECOR</v>
      </c>
      <c r="C5545" s="16" t="s">
        <v>1917</v>
      </c>
      <c r="D5545" s="16" t="s">
        <v>543</v>
      </c>
      <c r="E5545" s="22">
        <v>0</v>
      </c>
      <c r="F5545" s="30">
        <v>0</v>
      </c>
      <c r="G5545" s="17">
        <v>0</v>
      </c>
      <c r="H5545" s="17">
        <f t="shared" si="172"/>
        <v>0</v>
      </c>
      <c r="I5545" s="17">
        <f t="shared" si="173"/>
        <v>0</v>
      </c>
      <c r="J5545" s="13" t="s">
        <v>5384</v>
      </c>
      <c r="K5545" s="37" t="str">
        <f>VLOOKUP(Tabela14[[#This Row],[CÓDIGO]],[1]fornnecedor!$A:$G,7,0)</f>
        <v>TESTE FÁCIL CORAL</v>
      </c>
    </row>
    <row r="5546" spans="1:11" x14ac:dyDescent="0.3">
      <c r="A5546" s="15">
        <v>86429</v>
      </c>
      <c r="B5546" s="15" t="str">
        <f>VLOOKUP(Tabela14[[#This Row],[CÓDIGO]],[1]fornnecedor!$A:$E,5,0)</f>
        <v>AKZO NOBEL LTDA DECOR</v>
      </c>
      <c r="C5546" s="16" t="s">
        <v>1918</v>
      </c>
      <c r="D5546" s="16" t="s">
        <v>543</v>
      </c>
      <c r="E5546" s="22">
        <v>0</v>
      </c>
      <c r="F5546" s="30">
        <v>0</v>
      </c>
      <c r="G5546" s="17">
        <v>0</v>
      </c>
      <c r="H5546" s="17">
        <f t="shared" si="172"/>
        <v>0</v>
      </c>
      <c r="I5546" s="17">
        <f t="shared" si="173"/>
        <v>0</v>
      </c>
      <c r="J5546" s="13" t="s">
        <v>5384</v>
      </c>
      <c r="K5546" s="37" t="str">
        <f>VLOOKUP(Tabela14[[#This Row],[CÓDIGO]],[1]fornnecedor!$A:$G,7,0)</f>
        <v>TESTE FÁCIL CORAL</v>
      </c>
    </row>
    <row r="5547" spans="1:11" x14ac:dyDescent="0.3">
      <c r="A5547" s="15">
        <v>86497</v>
      </c>
      <c r="B5547" s="15" t="str">
        <f>VLOOKUP(Tabela14[[#This Row],[CÓDIGO]],[1]fornnecedor!$A:$E,5,0)</f>
        <v>AKZO NOBEL LTDA DECOR</v>
      </c>
      <c r="C5547" s="16" t="s">
        <v>1919</v>
      </c>
      <c r="D5547" s="16" t="s">
        <v>543</v>
      </c>
      <c r="E5547" s="22">
        <v>0</v>
      </c>
      <c r="F5547" s="30">
        <v>0</v>
      </c>
      <c r="G5547" s="17">
        <v>0</v>
      </c>
      <c r="H5547" s="17">
        <f t="shared" si="172"/>
        <v>0</v>
      </c>
      <c r="I5547" s="17">
        <f t="shared" si="173"/>
        <v>0</v>
      </c>
      <c r="J5547" s="13" t="s">
        <v>5384</v>
      </c>
      <c r="K5547" s="37" t="str">
        <f>VLOOKUP(Tabela14[[#This Row],[CÓDIGO]],[1]fornnecedor!$A:$G,7,0)</f>
        <v>TESTE FÁCIL CORAL</v>
      </c>
    </row>
    <row r="5548" spans="1:11" x14ac:dyDescent="0.3">
      <c r="A5548" s="15">
        <v>86410</v>
      </c>
      <c r="B5548" s="15" t="str">
        <f>VLOOKUP(Tabela14[[#This Row],[CÓDIGO]],[1]fornnecedor!$A:$E,5,0)</f>
        <v>AKZO NOBEL LTDA DECOR</v>
      </c>
      <c r="C5548" s="16" t="s">
        <v>1920</v>
      </c>
      <c r="D5548" s="16" t="s">
        <v>543</v>
      </c>
      <c r="E5548" s="22">
        <v>0</v>
      </c>
      <c r="F5548" s="30">
        <v>0</v>
      </c>
      <c r="G5548" s="17">
        <v>0</v>
      </c>
      <c r="H5548" s="17">
        <f t="shared" si="172"/>
        <v>0</v>
      </c>
      <c r="I5548" s="17">
        <f t="shared" si="173"/>
        <v>0</v>
      </c>
      <c r="J5548" s="13" t="s">
        <v>5384</v>
      </c>
      <c r="K5548" s="37" t="str">
        <f>VLOOKUP(Tabela14[[#This Row],[CÓDIGO]],[1]fornnecedor!$A:$G,7,0)</f>
        <v>TESTE FÁCIL CORAL</v>
      </c>
    </row>
    <row r="5549" spans="1:11" x14ac:dyDescent="0.3">
      <c r="A5549" s="15">
        <v>86424</v>
      </c>
      <c r="B5549" s="15" t="str">
        <f>VLOOKUP(Tabela14[[#This Row],[CÓDIGO]],[1]fornnecedor!$A:$E,5,0)</f>
        <v>AKZO NOBEL LTDA DECOR</v>
      </c>
      <c r="C5549" s="16" t="s">
        <v>1921</v>
      </c>
      <c r="D5549" s="16" t="s">
        <v>543</v>
      </c>
      <c r="E5549" s="22">
        <v>0</v>
      </c>
      <c r="F5549" s="30">
        <v>0</v>
      </c>
      <c r="G5549" s="17">
        <v>0</v>
      </c>
      <c r="H5549" s="17">
        <f t="shared" si="172"/>
        <v>0</v>
      </c>
      <c r="I5549" s="17">
        <f t="shared" si="173"/>
        <v>0</v>
      </c>
      <c r="J5549" s="13" t="s">
        <v>5384</v>
      </c>
      <c r="K5549" s="37" t="str">
        <f>VLOOKUP(Tabela14[[#This Row],[CÓDIGO]],[1]fornnecedor!$A:$G,7,0)</f>
        <v>TESTE FÁCIL CORAL</v>
      </c>
    </row>
    <row r="5550" spans="1:11" x14ac:dyDescent="0.3">
      <c r="A5550" s="15">
        <v>86402</v>
      </c>
      <c r="B5550" s="15" t="str">
        <f>VLOOKUP(Tabela14[[#This Row],[CÓDIGO]],[1]fornnecedor!$A:$E,5,0)</f>
        <v>AKZO NOBEL LTDA DECOR</v>
      </c>
      <c r="C5550" s="16" t="s">
        <v>1922</v>
      </c>
      <c r="D5550" s="16" t="s">
        <v>543</v>
      </c>
      <c r="E5550" s="22">
        <v>0</v>
      </c>
      <c r="F5550" s="30">
        <v>0</v>
      </c>
      <c r="G5550" s="17">
        <v>0</v>
      </c>
      <c r="H5550" s="17">
        <f t="shared" si="172"/>
        <v>0</v>
      </c>
      <c r="I5550" s="17">
        <f t="shared" si="173"/>
        <v>0</v>
      </c>
      <c r="J5550" s="13" t="s">
        <v>5384</v>
      </c>
      <c r="K5550" s="37" t="str">
        <f>VLOOKUP(Tabela14[[#This Row],[CÓDIGO]],[1]fornnecedor!$A:$G,7,0)</f>
        <v>TESTE FÁCIL CORAL</v>
      </c>
    </row>
    <row r="5551" spans="1:11" x14ac:dyDescent="0.3">
      <c r="A5551" s="15">
        <v>86516</v>
      </c>
      <c r="B5551" s="15" t="str">
        <f>VLOOKUP(Tabela14[[#This Row],[CÓDIGO]],[1]fornnecedor!$A:$E,5,0)</f>
        <v>AKZO NOBEL LTDA DECOR</v>
      </c>
      <c r="C5551" s="16" t="s">
        <v>1923</v>
      </c>
      <c r="D5551" s="16" t="s">
        <v>543</v>
      </c>
      <c r="E5551" s="22">
        <v>0</v>
      </c>
      <c r="F5551" s="30">
        <v>0</v>
      </c>
      <c r="G5551" s="17">
        <v>0</v>
      </c>
      <c r="H5551" s="17">
        <f t="shared" si="172"/>
        <v>0</v>
      </c>
      <c r="I5551" s="17">
        <f t="shared" si="173"/>
        <v>0</v>
      </c>
      <c r="J5551" s="13" t="s">
        <v>5384</v>
      </c>
      <c r="K5551" s="37" t="str">
        <f>VLOOKUP(Tabela14[[#This Row],[CÓDIGO]],[1]fornnecedor!$A:$G,7,0)</f>
        <v>TESTE FÁCIL CORAL</v>
      </c>
    </row>
    <row r="5552" spans="1:11" x14ac:dyDescent="0.3">
      <c r="A5552" s="15">
        <v>86303</v>
      </c>
      <c r="B5552" s="15" t="str">
        <f>VLOOKUP(Tabela14[[#This Row],[CÓDIGO]],[1]fornnecedor!$A:$E,5,0)</f>
        <v>AKZO NOBEL LTDA DECOR</v>
      </c>
      <c r="C5552" s="16" t="s">
        <v>1924</v>
      </c>
      <c r="D5552" s="16" t="s">
        <v>543</v>
      </c>
      <c r="E5552" s="22">
        <v>0</v>
      </c>
      <c r="F5552" s="30">
        <v>0</v>
      </c>
      <c r="G5552" s="17">
        <v>0</v>
      </c>
      <c r="H5552" s="17">
        <f t="shared" si="172"/>
        <v>0</v>
      </c>
      <c r="I5552" s="17">
        <f t="shared" si="173"/>
        <v>0</v>
      </c>
      <c r="J5552" s="13" t="s">
        <v>5384</v>
      </c>
      <c r="K5552" s="37" t="str">
        <f>VLOOKUP(Tabela14[[#This Row],[CÓDIGO]],[1]fornnecedor!$A:$G,7,0)</f>
        <v>TESTE FÁCIL CORAL</v>
      </c>
    </row>
    <row r="5553" spans="1:11" x14ac:dyDescent="0.3">
      <c r="A5553" s="15">
        <v>86484</v>
      </c>
      <c r="B5553" s="15" t="str">
        <f>VLOOKUP(Tabela14[[#This Row],[CÓDIGO]],[1]fornnecedor!$A:$E,5,0)</f>
        <v>AKZO NOBEL LTDA DECOR</v>
      </c>
      <c r="C5553" s="16" t="s">
        <v>1925</v>
      </c>
      <c r="D5553" s="16" t="s">
        <v>543</v>
      </c>
      <c r="E5553" s="22">
        <v>0</v>
      </c>
      <c r="F5553" s="30">
        <v>0</v>
      </c>
      <c r="G5553" s="17">
        <v>0</v>
      </c>
      <c r="H5553" s="17">
        <f t="shared" si="172"/>
        <v>0</v>
      </c>
      <c r="I5553" s="17">
        <f t="shared" si="173"/>
        <v>0</v>
      </c>
      <c r="J5553" s="13" t="s">
        <v>5384</v>
      </c>
      <c r="K5553" s="37" t="str">
        <f>VLOOKUP(Tabela14[[#This Row],[CÓDIGO]],[1]fornnecedor!$A:$G,7,0)</f>
        <v>TESTE FÁCIL CORAL</v>
      </c>
    </row>
    <row r="5554" spans="1:11" x14ac:dyDescent="0.3">
      <c r="A5554" s="15">
        <v>86462</v>
      </c>
      <c r="B5554" s="15" t="str">
        <f>VLOOKUP(Tabela14[[#This Row],[CÓDIGO]],[1]fornnecedor!$A:$E,5,0)</f>
        <v>AKZO NOBEL LTDA DECOR</v>
      </c>
      <c r="C5554" s="16" t="s">
        <v>1926</v>
      </c>
      <c r="D5554" s="16" t="s">
        <v>543</v>
      </c>
      <c r="E5554" s="22">
        <v>0</v>
      </c>
      <c r="F5554" s="30">
        <v>0</v>
      </c>
      <c r="G5554" s="17">
        <v>0</v>
      </c>
      <c r="H5554" s="17">
        <f t="shared" si="172"/>
        <v>0</v>
      </c>
      <c r="I5554" s="17">
        <f t="shared" si="173"/>
        <v>0</v>
      </c>
      <c r="J5554" s="13" t="s">
        <v>5384</v>
      </c>
      <c r="K5554" s="37" t="str">
        <f>VLOOKUP(Tabela14[[#This Row],[CÓDIGO]],[1]fornnecedor!$A:$G,7,0)</f>
        <v>TESTE FÁCIL CORAL</v>
      </c>
    </row>
    <row r="5555" spans="1:11" x14ac:dyDescent="0.3">
      <c r="A5555" s="15">
        <v>86406</v>
      </c>
      <c r="B5555" s="15" t="str">
        <f>VLOOKUP(Tabela14[[#This Row],[CÓDIGO]],[1]fornnecedor!$A:$E,5,0)</f>
        <v>AKZO NOBEL LTDA DECOR</v>
      </c>
      <c r="C5555" s="16" t="s">
        <v>1927</v>
      </c>
      <c r="D5555" s="16" t="s">
        <v>543</v>
      </c>
      <c r="E5555" s="22">
        <v>0</v>
      </c>
      <c r="F5555" s="30">
        <v>0</v>
      </c>
      <c r="G5555" s="17">
        <v>0</v>
      </c>
      <c r="H5555" s="17">
        <f t="shared" si="172"/>
        <v>0</v>
      </c>
      <c r="I5555" s="17">
        <f t="shared" si="173"/>
        <v>0</v>
      </c>
      <c r="J5555" s="13" t="s">
        <v>5384</v>
      </c>
      <c r="K5555" s="37" t="str">
        <f>VLOOKUP(Tabela14[[#This Row],[CÓDIGO]],[1]fornnecedor!$A:$G,7,0)</f>
        <v>TESTE FÁCIL CORAL</v>
      </c>
    </row>
    <row r="5556" spans="1:11" x14ac:dyDescent="0.3">
      <c r="A5556" s="15">
        <v>86382</v>
      </c>
      <c r="B5556" s="15" t="str">
        <f>VLOOKUP(Tabela14[[#This Row],[CÓDIGO]],[1]fornnecedor!$A:$E,5,0)</f>
        <v>AKZO NOBEL LTDA DECOR</v>
      </c>
      <c r="C5556" s="16" t="s">
        <v>1928</v>
      </c>
      <c r="D5556" s="16" t="s">
        <v>543</v>
      </c>
      <c r="E5556" s="22">
        <v>0</v>
      </c>
      <c r="F5556" s="30">
        <v>0</v>
      </c>
      <c r="G5556" s="17">
        <v>0</v>
      </c>
      <c r="H5556" s="17">
        <f t="shared" si="172"/>
        <v>0</v>
      </c>
      <c r="I5556" s="17">
        <f t="shared" si="173"/>
        <v>0</v>
      </c>
      <c r="J5556" s="13" t="s">
        <v>5384</v>
      </c>
      <c r="K5556" s="37" t="str">
        <f>VLOOKUP(Tabela14[[#This Row],[CÓDIGO]],[1]fornnecedor!$A:$G,7,0)</f>
        <v>TESTE FÁCIL CORAL</v>
      </c>
    </row>
    <row r="5557" spans="1:11" x14ac:dyDescent="0.3">
      <c r="A5557" s="15">
        <v>86330</v>
      </c>
      <c r="B5557" s="15" t="str">
        <f>VLOOKUP(Tabela14[[#This Row],[CÓDIGO]],[1]fornnecedor!$A:$E,5,0)</f>
        <v>AKZO NOBEL LTDA DECOR</v>
      </c>
      <c r="C5557" s="16" t="s">
        <v>1929</v>
      </c>
      <c r="D5557" s="16" t="s">
        <v>543</v>
      </c>
      <c r="E5557" s="22">
        <v>0</v>
      </c>
      <c r="F5557" s="30">
        <v>0</v>
      </c>
      <c r="G5557" s="17">
        <v>0</v>
      </c>
      <c r="H5557" s="17">
        <f t="shared" si="172"/>
        <v>0</v>
      </c>
      <c r="I5557" s="17">
        <f t="shared" si="173"/>
        <v>0</v>
      </c>
      <c r="J5557" s="13" t="s">
        <v>5384</v>
      </c>
      <c r="K5557" s="37" t="str">
        <f>VLOOKUP(Tabela14[[#This Row],[CÓDIGO]],[1]fornnecedor!$A:$G,7,0)</f>
        <v>TESTE FÁCIL CORAL</v>
      </c>
    </row>
    <row r="5558" spans="1:11" x14ac:dyDescent="0.3">
      <c r="A5558" s="15">
        <v>86417</v>
      </c>
      <c r="B5558" s="15" t="str">
        <f>VLOOKUP(Tabela14[[#This Row],[CÓDIGO]],[1]fornnecedor!$A:$E,5,0)</f>
        <v>AKZO NOBEL LTDA DECOR</v>
      </c>
      <c r="C5558" s="16" t="s">
        <v>1930</v>
      </c>
      <c r="D5558" s="16" t="s">
        <v>543</v>
      </c>
      <c r="E5558" s="22">
        <v>0</v>
      </c>
      <c r="F5558" s="30">
        <v>0</v>
      </c>
      <c r="G5558" s="17">
        <v>0</v>
      </c>
      <c r="H5558" s="17">
        <f t="shared" si="172"/>
        <v>0</v>
      </c>
      <c r="I5558" s="17">
        <f t="shared" si="173"/>
        <v>0</v>
      </c>
      <c r="J5558" s="13" t="s">
        <v>5384</v>
      </c>
      <c r="K5558" s="37" t="str">
        <f>VLOOKUP(Tabela14[[#This Row],[CÓDIGO]],[1]fornnecedor!$A:$G,7,0)</f>
        <v>TESTE FÁCIL CORAL</v>
      </c>
    </row>
    <row r="5559" spans="1:11" x14ac:dyDescent="0.3">
      <c r="A5559" s="15">
        <v>86394</v>
      </c>
      <c r="B5559" s="15" t="str">
        <f>VLOOKUP(Tabela14[[#This Row],[CÓDIGO]],[1]fornnecedor!$A:$E,5,0)</f>
        <v>AKZO NOBEL LTDA DECOR</v>
      </c>
      <c r="C5559" s="16" t="s">
        <v>1931</v>
      </c>
      <c r="D5559" s="16" t="s">
        <v>543</v>
      </c>
      <c r="E5559" s="22">
        <v>0</v>
      </c>
      <c r="F5559" s="30">
        <v>0</v>
      </c>
      <c r="G5559" s="17">
        <v>0</v>
      </c>
      <c r="H5559" s="17">
        <f t="shared" si="172"/>
        <v>0</v>
      </c>
      <c r="I5559" s="17">
        <f t="shared" si="173"/>
        <v>0</v>
      </c>
      <c r="J5559" s="13" t="s">
        <v>5384</v>
      </c>
      <c r="K5559" s="37" t="str">
        <f>VLOOKUP(Tabela14[[#This Row],[CÓDIGO]],[1]fornnecedor!$A:$G,7,0)</f>
        <v>TESTE FÁCIL CORAL</v>
      </c>
    </row>
    <row r="5560" spans="1:11" x14ac:dyDescent="0.3">
      <c r="A5560" s="15">
        <v>86517</v>
      </c>
      <c r="B5560" s="15" t="str">
        <f>VLOOKUP(Tabela14[[#This Row],[CÓDIGO]],[1]fornnecedor!$A:$E,5,0)</f>
        <v>AKZO NOBEL LTDA DECOR</v>
      </c>
      <c r="C5560" s="16" t="s">
        <v>1932</v>
      </c>
      <c r="D5560" s="16" t="s">
        <v>543</v>
      </c>
      <c r="E5560" s="22">
        <v>0</v>
      </c>
      <c r="F5560" s="30">
        <v>0</v>
      </c>
      <c r="G5560" s="17">
        <v>0</v>
      </c>
      <c r="H5560" s="17">
        <f t="shared" si="172"/>
        <v>0</v>
      </c>
      <c r="I5560" s="17">
        <f t="shared" si="173"/>
        <v>0</v>
      </c>
      <c r="J5560" s="13" t="s">
        <v>5384</v>
      </c>
      <c r="K5560" s="37" t="str">
        <f>VLOOKUP(Tabela14[[#This Row],[CÓDIGO]],[1]fornnecedor!$A:$G,7,0)</f>
        <v>TESTE FÁCIL CORAL</v>
      </c>
    </row>
    <row r="5561" spans="1:11" x14ac:dyDescent="0.3">
      <c r="A5561" s="15">
        <v>86418</v>
      </c>
      <c r="B5561" s="15" t="str">
        <f>VLOOKUP(Tabela14[[#This Row],[CÓDIGO]],[1]fornnecedor!$A:$E,5,0)</f>
        <v>AKZO NOBEL LTDA DECOR</v>
      </c>
      <c r="C5561" s="16" t="s">
        <v>1933</v>
      </c>
      <c r="D5561" s="16" t="s">
        <v>543</v>
      </c>
      <c r="E5561" s="22">
        <v>0</v>
      </c>
      <c r="F5561" s="30">
        <v>0</v>
      </c>
      <c r="G5561" s="17">
        <v>0</v>
      </c>
      <c r="H5561" s="17">
        <f t="shared" si="172"/>
        <v>0</v>
      </c>
      <c r="I5561" s="17">
        <f t="shared" si="173"/>
        <v>0</v>
      </c>
      <c r="J5561" s="13" t="s">
        <v>5384</v>
      </c>
      <c r="K5561" s="37" t="str">
        <f>VLOOKUP(Tabela14[[#This Row],[CÓDIGO]],[1]fornnecedor!$A:$G,7,0)</f>
        <v>TESTE FÁCIL CORAL</v>
      </c>
    </row>
    <row r="5562" spans="1:11" x14ac:dyDescent="0.3">
      <c r="A5562" s="15">
        <v>86356</v>
      </c>
      <c r="B5562" s="15" t="str">
        <f>VLOOKUP(Tabela14[[#This Row],[CÓDIGO]],[1]fornnecedor!$A:$E,5,0)</f>
        <v>AKZO NOBEL LTDA DECOR</v>
      </c>
      <c r="C5562" s="16" t="s">
        <v>1934</v>
      </c>
      <c r="D5562" s="16" t="s">
        <v>543</v>
      </c>
      <c r="E5562" s="22">
        <v>0</v>
      </c>
      <c r="F5562" s="30">
        <v>0</v>
      </c>
      <c r="G5562" s="17">
        <v>0</v>
      </c>
      <c r="H5562" s="17">
        <f t="shared" si="172"/>
        <v>0</v>
      </c>
      <c r="I5562" s="17">
        <f t="shared" si="173"/>
        <v>0</v>
      </c>
      <c r="J5562" s="13" t="s">
        <v>5384</v>
      </c>
      <c r="K5562" s="37" t="str">
        <f>VLOOKUP(Tabela14[[#This Row],[CÓDIGO]],[1]fornnecedor!$A:$G,7,0)</f>
        <v>TESTE FÁCIL CORAL</v>
      </c>
    </row>
    <row r="5563" spans="1:11" x14ac:dyDescent="0.3">
      <c r="A5563" s="15">
        <v>86359</v>
      </c>
      <c r="B5563" s="15" t="str">
        <f>VLOOKUP(Tabela14[[#This Row],[CÓDIGO]],[1]fornnecedor!$A:$E,5,0)</f>
        <v>AKZO NOBEL LTDA DECOR</v>
      </c>
      <c r="C5563" s="16" t="s">
        <v>1935</v>
      </c>
      <c r="D5563" s="16" t="s">
        <v>543</v>
      </c>
      <c r="E5563" s="22">
        <v>0</v>
      </c>
      <c r="F5563" s="30">
        <v>0</v>
      </c>
      <c r="G5563" s="17">
        <v>0</v>
      </c>
      <c r="H5563" s="17">
        <f t="shared" si="172"/>
        <v>0</v>
      </c>
      <c r="I5563" s="17">
        <f t="shared" si="173"/>
        <v>0</v>
      </c>
      <c r="J5563" s="13" t="s">
        <v>5384</v>
      </c>
      <c r="K5563" s="37" t="str">
        <f>VLOOKUP(Tabela14[[#This Row],[CÓDIGO]],[1]fornnecedor!$A:$G,7,0)</f>
        <v>TESTE FÁCIL CORAL</v>
      </c>
    </row>
    <row r="5564" spans="1:11" x14ac:dyDescent="0.3">
      <c r="A5564" s="15">
        <v>86343</v>
      </c>
      <c r="B5564" s="15" t="str">
        <f>VLOOKUP(Tabela14[[#This Row],[CÓDIGO]],[1]fornnecedor!$A:$E,5,0)</f>
        <v>AKZO NOBEL LTDA DECOR</v>
      </c>
      <c r="C5564" s="16" t="s">
        <v>1936</v>
      </c>
      <c r="D5564" s="16" t="s">
        <v>543</v>
      </c>
      <c r="E5564" s="22">
        <v>0</v>
      </c>
      <c r="F5564" s="30">
        <v>0</v>
      </c>
      <c r="G5564" s="17">
        <v>0</v>
      </c>
      <c r="H5564" s="17">
        <f t="shared" si="172"/>
        <v>0</v>
      </c>
      <c r="I5564" s="17">
        <f t="shared" si="173"/>
        <v>0</v>
      </c>
      <c r="J5564" s="13" t="s">
        <v>5384</v>
      </c>
      <c r="K5564" s="37" t="str">
        <f>VLOOKUP(Tabela14[[#This Row],[CÓDIGO]],[1]fornnecedor!$A:$G,7,0)</f>
        <v>TESTE FÁCIL CORAL</v>
      </c>
    </row>
    <row r="5565" spans="1:11" x14ac:dyDescent="0.3">
      <c r="A5565" s="15">
        <v>86365</v>
      </c>
      <c r="B5565" s="15" t="str">
        <f>VLOOKUP(Tabela14[[#This Row],[CÓDIGO]],[1]fornnecedor!$A:$E,5,0)</f>
        <v>AKZO NOBEL LTDA DECOR</v>
      </c>
      <c r="C5565" s="16" t="s">
        <v>1937</v>
      </c>
      <c r="D5565" s="16" t="s">
        <v>543</v>
      </c>
      <c r="E5565" s="22">
        <v>0</v>
      </c>
      <c r="F5565" s="30">
        <v>0</v>
      </c>
      <c r="G5565" s="17">
        <v>0</v>
      </c>
      <c r="H5565" s="17">
        <f t="shared" ref="H5565:H5628" si="174">G5565*E5565</f>
        <v>0</v>
      </c>
      <c r="I5565" s="17">
        <f t="shared" ref="I5565:I5628" si="175">G5565*F5565</f>
        <v>0</v>
      </c>
      <c r="J5565" s="13" t="s">
        <v>5384</v>
      </c>
      <c r="K5565" s="37" t="str">
        <f>VLOOKUP(Tabela14[[#This Row],[CÓDIGO]],[1]fornnecedor!$A:$G,7,0)</f>
        <v>TESTE FÁCIL CORAL</v>
      </c>
    </row>
    <row r="5566" spans="1:11" x14ac:dyDescent="0.3">
      <c r="A5566" s="15">
        <v>86350</v>
      </c>
      <c r="B5566" s="15" t="str">
        <f>VLOOKUP(Tabela14[[#This Row],[CÓDIGO]],[1]fornnecedor!$A:$E,5,0)</f>
        <v>AKZO NOBEL LTDA DECOR</v>
      </c>
      <c r="C5566" s="16" t="s">
        <v>1938</v>
      </c>
      <c r="D5566" s="16" t="s">
        <v>543</v>
      </c>
      <c r="E5566" s="22">
        <v>0</v>
      </c>
      <c r="F5566" s="30">
        <v>0</v>
      </c>
      <c r="G5566" s="17">
        <v>0</v>
      </c>
      <c r="H5566" s="17">
        <f t="shared" si="174"/>
        <v>0</v>
      </c>
      <c r="I5566" s="17">
        <f t="shared" si="175"/>
        <v>0</v>
      </c>
      <c r="J5566" s="13" t="s">
        <v>5384</v>
      </c>
      <c r="K5566" s="37" t="str">
        <f>VLOOKUP(Tabela14[[#This Row],[CÓDIGO]],[1]fornnecedor!$A:$G,7,0)</f>
        <v>TESTE FÁCIL CORAL</v>
      </c>
    </row>
    <row r="5567" spans="1:11" x14ac:dyDescent="0.3">
      <c r="A5567" s="15">
        <v>86488</v>
      </c>
      <c r="B5567" s="15" t="str">
        <f>VLOOKUP(Tabela14[[#This Row],[CÓDIGO]],[1]fornnecedor!$A:$E,5,0)</f>
        <v>AKZO NOBEL LTDA DECOR</v>
      </c>
      <c r="C5567" s="16" t="s">
        <v>1939</v>
      </c>
      <c r="D5567" s="16" t="s">
        <v>543</v>
      </c>
      <c r="E5567" s="22">
        <v>0</v>
      </c>
      <c r="F5567" s="30">
        <v>0</v>
      </c>
      <c r="G5567" s="17">
        <v>0</v>
      </c>
      <c r="H5567" s="17">
        <f t="shared" si="174"/>
        <v>0</v>
      </c>
      <c r="I5567" s="17">
        <f t="shared" si="175"/>
        <v>0</v>
      </c>
      <c r="J5567" s="13" t="s">
        <v>5384</v>
      </c>
      <c r="K5567" s="37" t="str">
        <f>VLOOKUP(Tabela14[[#This Row],[CÓDIGO]],[1]fornnecedor!$A:$G,7,0)</f>
        <v>TESTE FÁCIL CORAL</v>
      </c>
    </row>
    <row r="5568" spans="1:11" x14ac:dyDescent="0.3">
      <c r="A5568" s="15">
        <v>86299</v>
      </c>
      <c r="B5568" s="15" t="str">
        <f>VLOOKUP(Tabela14[[#This Row],[CÓDIGO]],[1]fornnecedor!$A:$E,5,0)</f>
        <v>AKZO NOBEL LTDA DECOR</v>
      </c>
      <c r="C5568" s="16" t="s">
        <v>1940</v>
      </c>
      <c r="D5568" s="16" t="s">
        <v>543</v>
      </c>
      <c r="E5568" s="22">
        <v>0</v>
      </c>
      <c r="F5568" s="30">
        <v>0</v>
      </c>
      <c r="G5568" s="17">
        <v>0</v>
      </c>
      <c r="H5568" s="17">
        <f t="shared" si="174"/>
        <v>0</v>
      </c>
      <c r="I5568" s="17">
        <f t="shared" si="175"/>
        <v>0</v>
      </c>
      <c r="J5568" s="13" t="s">
        <v>5384</v>
      </c>
      <c r="K5568" s="37" t="str">
        <f>VLOOKUP(Tabela14[[#This Row],[CÓDIGO]],[1]fornnecedor!$A:$G,7,0)</f>
        <v>TESTE FÁCIL CORAL</v>
      </c>
    </row>
    <row r="5569" spans="1:11" x14ac:dyDescent="0.3">
      <c r="A5569" s="15">
        <v>86471</v>
      </c>
      <c r="B5569" s="15" t="str">
        <f>VLOOKUP(Tabela14[[#This Row],[CÓDIGO]],[1]fornnecedor!$A:$E,5,0)</f>
        <v>AKZO NOBEL LTDA DECOR</v>
      </c>
      <c r="C5569" s="16" t="s">
        <v>1941</v>
      </c>
      <c r="D5569" s="16" t="s">
        <v>543</v>
      </c>
      <c r="E5569" s="22">
        <v>0</v>
      </c>
      <c r="F5569" s="30">
        <v>0</v>
      </c>
      <c r="G5569" s="17">
        <v>0</v>
      </c>
      <c r="H5569" s="17">
        <f t="shared" si="174"/>
        <v>0</v>
      </c>
      <c r="I5569" s="17">
        <f t="shared" si="175"/>
        <v>0</v>
      </c>
      <c r="J5569" s="13" t="s">
        <v>5384</v>
      </c>
      <c r="K5569" s="37" t="str">
        <f>VLOOKUP(Tabela14[[#This Row],[CÓDIGO]],[1]fornnecedor!$A:$G,7,0)</f>
        <v>TESTE FÁCIL CORAL</v>
      </c>
    </row>
    <row r="5570" spans="1:11" x14ac:dyDescent="0.3">
      <c r="A5570" s="15">
        <v>86352</v>
      </c>
      <c r="B5570" s="15" t="str">
        <f>VLOOKUP(Tabela14[[#This Row],[CÓDIGO]],[1]fornnecedor!$A:$E,5,0)</f>
        <v>AKZO NOBEL LTDA DECOR</v>
      </c>
      <c r="C5570" s="16" t="s">
        <v>1942</v>
      </c>
      <c r="D5570" s="16" t="s">
        <v>543</v>
      </c>
      <c r="E5570" s="22">
        <v>0</v>
      </c>
      <c r="F5570" s="30">
        <v>0</v>
      </c>
      <c r="G5570" s="17">
        <v>0</v>
      </c>
      <c r="H5570" s="17">
        <f t="shared" si="174"/>
        <v>0</v>
      </c>
      <c r="I5570" s="17">
        <f t="shared" si="175"/>
        <v>0</v>
      </c>
      <c r="J5570" s="13" t="s">
        <v>5384</v>
      </c>
      <c r="K5570" s="37" t="str">
        <f>VLOOKUP(Tabela14[[#This Row],[CÓDIGO]],[1]fornnecedor!$A:$G,7,0)</f>
        <v>TESTE FÁCIL CORAL</v>
      </c>
    </row>
    <row r="5571" spans="1:11" x14ac:dyDescent="0.3">
      <c r="A5571" s="15">
        <v>86334</v>
      </c>
      <c r="B5571" s="15" t="str">
        <f>VLOOKUP(Tabela14[[#This Row],[CÓDIGO]],[1]fornnecedor!$A:$E,5,0)</f>
        <v>AKZO NOBEL LTDA DECOR</v>
      </c>
      <c r="C5571" s="16" t="s">
        <v>1943</v>
      </c>
      <c r="D5571" s="16" t="s">
        <v>543</v>
      </c>
      <c r="E5571" s="22">
        <v>0</v>
      </c>
      <c r="F5571" s="30">
        <v>0</v>
      </c>
      <c r="G5571" s="17">
        <v>0</v>
      </c>
      <c r="H5571" s="17">
        <f t="shared" si="174"/>
        <v>0</v>
      </c>
      <c r="I5571" s="17">
        <f t="shared" si="175"/>
        <v>0</v>
      </c>
      <c r="J5571" s="13" t="s">
        <v>5384</v>
      </c>
      <c r="K5571" s="37" t="str">
        <f>VLOOKUP(Tabela14[[#This Row],[CÓDIGO]],[1]fornnecedor!$A:$G,7,0)</f>
        <v>TESTE FÁCIL CORAL</v>
      </c>
    </row>
    <row r="5572" spans="1:11" x14ac:dyDescent="0.3">
      <c r="A5572" s="15">
        <v>86506</v>
      </c>
      <c r="B5572" s="15" t="str">
        <f>VLOOKUP(Tabela14[[#This Row],[CÓDIGO]],[1]fornnecedor!$A:$E,5,0)</f>
        <v>AKZO NOBEL LTDA DECOR</v>
      </c>
      <c r="C5572" s="16" t="s">
        <v>1944</v>
      </c>
      <c r="D5572" s="16" t="s">
        <v>543</v>
      </c>
      <c r="E5572" s="22">
        <v>0</v>
      </c>
      <c r="F5572" s="30">
        <v>0</v>
      </c>
      <c r="G5572" s="17">
        <v>0</v>
      </c>
      <c r="H5572" s="17">
        <f t="shared" si="174"/>
        <v>0</v>
      </c>
      <c r="I5572" s="17">
        <f t="shared" si="175"/>
        <v>0</v>
      </c>
      <c r="J5572" s="13" t="s">
        <v>5384</v>
      </c>
      <c r="K5572" s="37" t="str">
        <f>VLOOKUP(Tabela14[[#This Row],[CÓDIGO]],[1]fornnecedor!$A:$G,7,0)</f>
        <v>TESTE FÁCIL CORAL</v>
      </c>
    </row>
    <row r="5573" spans="1:11" x14ac:dyDescent="0.3">
      <c r="A5573" s="15">
        <v>86374</v>
      </c>
      <c r="B5573" s="15" t="str">
        <f>VLOOKUP(Tabela14[[#This Row],[CÓDIGO]],[1]fornnecedor!$A:$E,5,0)</f>
        <v>AKZO NOBEL LTDA DECOR</v>
      </c>
      <c r="C5573" s="16" t="s">
        <v>1945</v>
      </c>
      <c r="D5573" s="16" t="s">
        <v>543</v>
      </c>
      <c r="E5573" s="22">
        <v>0</v>
      </c>
      <c r="F5573" s="30">
        <v>0</v>
      </c>
      <c r="G5573" s="17">
        <v>0</v>
      </c>
      <c r="H5573" s="17">
        <f t="shared" si="174"/>
        <v>0</v>
      </c>
      <c r="I5573" s="17">
        <f t="shared" si="175"/>
        <v>0</v>
      </c>
      <c r="J5573" s="13" t="s">
        <v>5384</v>
      </c>
      <c r="K5573" s="37" t="str">
        <f>VLOOKUP(Tabela14[[#This Row],[CÓDIGO]],[1]fornnecedor!$A:$G,7,0)</f>
        <v>TESTE FÁCIL CORAL</v>
      </c>
    </row>
    <row r="5574" spans="1:11" x14ac:dyDescent="0.3">
      <c r="A5574" s="15">
        <v>86387</v>
      </c>
      <c r="B5574" s="15" t="str">
        <f>VLOOKUP(Tabela14[[#This Row],[CÓDIGO]],[1]fornnecedor!$A:$E,5,0)</f>
        <v>AKZO NOBEL LTDA DECOR</v>
      </c>
      <c r="C5574" s="16" t="s">
        <v>1946</v>
      </c>
      <c r="D5574" s="16" t="s">
        <v>543</v>
      </c>
      <c r="E5574" s="22">
        <v>0</v>
      </c>
      <c r="F5574" s="30">
        <v>0</v>
      </c>
      <c r="G5574" s="17">
        <v>0</v>
      </c>
      <c r="H5574" s="17">
        <f t="shared" si="174"/>
        <v>0</v>
      </c>
      <c r="I5574" s="17">
        <f t="shared" si="175"/>
        <v>0</v>
      </c>
      <c r="J5574" s="13" t="s">
        <v>5384</v>
      </c>
      <c r="K5574" s="37" t="str">
        <f>VLOOKUP(Tabela14[[#This Row],[CÓDIGO]],[1]fornnecedor!$A:$G,7,0)</f>
        <v>TESTE FÁCIL CORAL</v>
      </c>
    </row>
    <row r="5575" spans="1:11" x14ac:dyDescent="0.3">
      <c r="A5575" s="15">
        <v>86519</v>
      </c>
      <c r="B5575" s="15" t="str">
        <f>VLOOKUP(Tabela14[[#This Row],[CÓDIGO]],[1]fornnecedor!$A:$E,5,0)</f>
        <v>AKZO NOBEL LTDA DECOR</v>
      </c>
      <c r="C5575" s="16" t="s">
        <v>1947</v>
      </c>
      <c r="D5575" s="16" t="s">
        <v>543</v>
      </c>
      <c r="E5575" s="22">
        <v>0</v>
      </c>
      <c r="F5575" s="30">
        <v>0</v>
      </c>
      <c r="G5575" s="17">
        <v>0</v>
      </c>
      <c r="H5575" s="17">
        <f t="shared" si="174"/>
        <v>0</v>
      </c>
      <c r="I5575" s="17">
        <f t="shared" si="175"/>
        <v>0</v>
      </c>
      <c r="J5575" s="13" t="s">
        <v>5384</v>
      </c>
      <c r="K5575" s="37" t="str">
        <f>VLOOKUP(Tabela14[[#This Row],[CÓDIGO]],[1]fornnecedor!$A:$G,7,0)</f>
        <v>TESTE FÁCIL CORAL</v>
      </c>
    </row>
    <row r="5576" spans="1:11" x14ac:dyDescent="0.3">
      <c r="A5576" s="15">
        <v>86463</v>
      </c>
      <c r="B5576" s="15" t="str">
        <f>VLOOKUP(Tabela14[[#This Row],[CÓDIGO]],[1]fornnecedor!$A:$E,5,0)</f>
        <v>AKZO NOBEL LTDA DECOR</v>
      </c>
      <c r="C5576" s="16" t="s">
        <v>1948</v>
      </c>
      <c r="D5576" s="16" t="s">
        <v>543</v>
      </c>
      <c r="E5576" s="22">
        <v>0</v>
      </c>
      <c r="F5576" s="30">
        <v>0</v>
      </c>
      <c r="G5576" s="17">
        <v>0</v>
      </c>
      <c r="H5576" s="17">
        <f t="shared" si="174"/>
        <v>0</v>
      </c>
      <c r="I5576" s="17">
        <f t="shared" si="175"/>
        <v>0</v>
      </c>
      <c r="J5576" s="13" t="s">
        <v>5384</v>
      </c>
      <c r="K5576" s="37" t="str">
        <f>VLOOKUP(Tabela14[[#This Row],[CÓDIGO]],[1]fornnecedor!$A:$G,7,0)</f>
        <v>TESTE FÁCIL CORAL</v>
      </c>
    </row>
    <row r="5577" spans="1:11" x14ac:dyDescent="0.3">
      <c r="A5577" s="15">
        <v>86414</v>
      </c>
      <c r="B5577" s="15" t="str">
        <f>VLOOKUP(Tabela14[[#This Row],[CÓDIGO]],[1]fornnecedor!$A:$E,5,0)</f>
        <v>AKZO NOBEL LTDA DECOR</v>
      </c>
      <c r="C5577" s="16" t="s">
        <v>1949</v>
      </c>
      <c r="D5577" s="16" t="s">
        <v>543</v>
      </c>
      <c r="E5577" s="22">
        <v>0</v>
      </c>
      <c r="F5577" s="30">
        <v>0</v>
      </c>
      <c r="G5577" s="17">
        <v>0</v>
      </c>
      <c r="H5577" s="17">
        <f t="shared" si="174"/>
        <v>0</v>
      </c>
      <c r="I5577" s="17">
        <f t="shared" si="175"/>
        <v>0</v>
      </c>
      <c r="J5577" s="13" t="s">
        <v>5384</v>
      </c>
      <c r="K5577" s="37" t="str">
        <f>VLOOKUP(Tabela14[[#This Row],[CÓDIGO]],[1]fornnecedor!$A:$G,7,0)</f>
        <v>TESTE FÁCIL CORAL</v>
      </c>
    </row>
    <row r="5578" spans="1:11" x14ac:dyDescent="0.3">
      <c r="A5578" s="15">
        <v>86480</v>
      </c>
      <c r="B5578" s="15" t="str">
        <f>VLOOKUP(Tabela14[[#This Row],[CÓDIGO]],[1]fornnecedor!$A:$E,5,0)</f>
        <v>AKZO NOBEL LTDA DECOR</v>
      </c>
      <c r="C5578" s="16" t="s">
        <v>1950</v>
      </c>
      <c r="D5578" s="16" t="s">
        <v>543</v>
      </c>
      <c r="E5578" s="22">
        <v>0</v>
      </c>
      <c r="F5578" s="30">
        <v>0</v>
      </c>
      <c r="G5578" s="17">
        <v>0</v>
      </c>
      <c r="H5578" s="17">
        <f t="shared" si="174"/>
        <v>0</v>
      </c>
      <c r="I5578" s="17">
        <f t="shared" si="175"/>
        <v>0</v>
      </c>
      <c r="J5578" s="13" t="s">
        <v>5384</v>
      </c>
      <c r="K5578" s="37" t="str">
        <f>VLOOKUP(Tabela14[[#This Row],[CÓDIGO]],[1]fornnecedor!$A:$G,7,0)</f>
        <v>TESTE FÁCIL CORAL</v>
      </c>
    </row>
    <row r="5579" spans="1:11" x14ac:dyDescent="0.3">
      <c r="A5579" s="15">
        <v>86401</v>
      </c>
      <c r="B5579" s="15" t="str">
        <f>VLOOKUP(Tabela14[[#This Row],[CÓDIGO]],[1]fornnecedor!$A:$E,5,0)</f>
        <v>AKZO NOBEL LTDA DECOR</v>
      </c>
      <c r="C5579" s="16" t="s">
        <v>1951</v>
      </c>
      <c r="D5579" s="16" t="s">
        <v>543</v>
      </c>
      <c r="E5579" s="22">
        <v>0</v>
      </c>
      <c r="F5579" s="30">
        <v>0</v>
      </c>
      <c r="G5579" s="17">
        <v>0</v>
      </c>
      <c r="H5579" s="17">
        <f t="shared" si="174"/>
        <v>0</v>
      </c>
      <c r="I5579" s="17">
        <f t="shared" si="175"/>
        <v>0</v>
      </c>
      <c r="J5579" s="13" t="s">
        <v>5384</v>
      </c>
      <c r="K5579" s="37" t="str">
        <f>VLOOKUP(Tabela14[[#This Row],[CÓDIGO]],[1]fornnecedor!$A:$G,7,0)</f>
        <v>TESTE FÁCIL CORAL</v>
      </c>
    </row>
    <row r="5580" spans="1:11" x14ac:dyDescent="0.3">
      <c r="A5580" s="15">
        <v>86499</v>
      </c>
      <c r="B5580" s="15" t="str">
        <f>VLOOKUP(Tabela14[[#This Row],[CÓDIGO]],[1]fornnecedor!$A:$E,5,0)</f>
        <v>AKZO NOBEL LTDA DECOR</v>
      </c>
      <c r="C5580" s="16" t="s">
        <v>1952</v>
      </c>
      <c r="D5580" s="16" t="s">
        <v>543</v>
      </c>
      <c r="E5580" s="22">
        <v>0</v>
      </c>
      <c r="F5580" s="30">
        <v>0</v>
      </c>
      <c r="G5580" s="17">
        <v>0</v>
      </c>
      <c r="H5580" s="17">
        <f t="shared" si="174"/>
        <v>0</v>
      </c>
      <c r="I5580" s="17">
        <f t="shared" si="175"/>
        <v>0</v>
      </c>
      <c r="J5580" s="13" t="s">
        <v>5384</v>
      </c>
      <c r="K5580" s="37" t="str">
        <f>VLOOKUP(Tabela14[[#This Row],[CÓDIGO]],[1]fornnecedor!$A:$G,7,0)</f>
        <v>TESTE FÁCIL CORAL</v>
      </c>
    </row>
    <row r="5581" spans="1:11" x14ac:dyDescent="0.3">
      <c r="A5581" s="15">
        <v>86465</v>
      </c>
      <c r="B5581" s="15" t="str">
        <f>VLOOKUP(Tabela14[[#This Row],[CÓDIGO]],[1]fornnecedor!$A:$E,5,0)</f>
        <v>AKZO NOBEL LTDA DECOR</v>
      </c>
      <c r="C5581" s="16" t="s">
        <v>1953</v>
      </c>
      <c r="D5581" s="16" t="s">
        <v>543</v>
      </c>
      <c r="E5581" s="22">
        <v>0</v>
      </c>
      <c r="F5581" s="30">
        <v>0</v>
      </c>
      <c r="G5581" s="17">
        <v>0</v>
      </c>
      <c r="H5581" s="17">
        <f t="shared" si="174"/>
        <v>0</v>
      </c>
      <c r="I5581" s="17">
        <f t="shared" si="175"/>
        <v>0</v>
      </c>
      <c r="J5581" s="13" t="s">
        <v>5384</v>
      </c>
      <c r="K5581" s="37" t="str">
        <f>VLOOKUP(Tabela14[[#This Row],[CÓDIGO]],[1]fornnecedor!$A:$G,7,0)</f>
        <v>TESTE FÁCIL CORAL</v>
      </c>
    </row>
    <row r="5582" spans="1:11" x14ac:dyDescent="0.3">
      <c r="A5582" s="15">
        <v>86400</v>
      </c>
      <c r="B5582" s="15" t="str">
        <f>VLOOKUP(Tabela14[[#This Row],[CÓDIGO]],[1]fornnecedor!$A:$E,5,0)</f>
        <v>AKZO NOBEL LTDA DECOR</v>
      </c>
      <c r="C5582" s="16" t="s">
        <v>1954</v>
      </c>
      <c r="D5582" s="16" t="s">
        <v>543</v>
      </c>
      <c r="E5582" s="22">
        <v>0</v>
      </c>
      <c r="F5582" s="30">
        <v>0</v>
      </c>
      <c r="G5582" s="17">
        <v>0</v>
      </c>
      <c r="H5582" s="17">
        <f t="shared" si="174"/>
        <v>0</v>
      </c>
      <c r="I5582" s="17">
        <f t="shared" si="175"/>
        <v>0</v>
      </c>
      <c r="J5582" s="13" t="s">
        <v>5384</v>
      </c>
      <c r="K5582" s="37" t="str">
        <f>VLOOKUP(Tabela14[[#This Row],[CÓDIGO]],[1]fornnecedor!$A:$G,7,0)</f>
        <v>TESTE FÁCIL CORAL</v>
      </c>
    </row>
    <row r="5583" spans="1:11" x14ac:dyDescent="0.3">
      <c r="A5583" s="15">
        <v>86380</v>
      </c>
      <c r="B5583" s="15" t="str">
        <f>VLOOKUP(Tabela14[[#This Row],[CÓDIGO]],[1]fornnecedor!$A:$E,5,0)</f>
        <v>AKZO NOBEL LTDA DECOR</v>
      </c>
      <c r="C5583" s="16" t="s">
        <v>1955</v>
      </c>
      <c r="D5583" s="16" t="s">
        <v>543</v>
      </c>
      <c r="E5583" s="22">
        <v>0</v>
      </c>
      <c r="F5583" s="30">
        <v>0</v>
      </c>
      <c r="G5583" s="17">
        <v>0</v>
      </c>
      <c r="H5583" s="17">
        <f t="shared" si="174"/>
        <v>0</v>
      </c>
      <c r="I5583" s="17">
        <f t="shared" si="175"/>
        <v>0</v>
      </c>
      <c r="J5583" s="13" t="s">
        <v>5384</v>
      </c>
      <c r="K5583" s="37" t="str">
        <f>VLOOKUP(Tabela14[[#This Row],[CÓDIGO]],[1]fornnecedor!$A:$G,7,0)</f>
        <v>TESTE FÁCIL CORAL</v>
      </c>
    </row>
    <row r="5584" spans="1:11" x14ac:dyDescent="0.3">
      <c r="A5584" s="15">
        <v>86473</v>
      </c>
      <c r="B5584" s="15" t="str">
        <f>VLOOKUP(Tabela14[[#This Row],[CÓDIGO]],[1]fornnecedor!$A:$E,5,0)</f>
        <v>AKZO NOBEL LTDA DECOR</v>
      </c>
      <c r="C5584" s="16" t="s">
        <v>1956</v>
      </c>
      <c r="D5584" s="16" t="s">
        <v>543</v>
      </c>
      <c r="E5584" s="22">
        <v>0</v>
      </c>
      <c r="F5584" s="30">
        <v>0</v>
      </c>
      <c r="G5584" s="17">
        <v>0</v>
      </c>
      <c r="H5584" s="17">
        <f t="shared" si="174"/>
        <v>0</v>
      </c>
      <c r="I5584" s="17">
        <f t="shared" si="175"/>
        <v>0</v>
      </c>
      <c r="J5584" s="13" t="s">
        <v>5384</v>
      </c>
      <c r="K5584" s="37" t="str">
        <f>VLOOKUP(Tabela14[[#This Row],[CÓDIGO]],[1]fornnecedor!$A:$G,7,0)</f>
        <v>TESTE FÁCIL CORAL</v>
      </c>
    </row>
    <row r="5585" spans="1:11" x14ac:dyDescent="0.3">
      <c r="A5585" s="15">
        <v>86466</v>
      </c>
      <c r="B5585" s="15" t="str">
        <f>VLOOKUP(Tabela14[[#This Row],[CÓDIGO]],[1]fornnecedor!$A:$E,5,0)</f>
        <v>AKZO NOBEL LTDA DECOR</v>
      </c>
      <c r="C5585" s="16" t="s">
        <v>1957</v>
      </c>
      <c r="D5585" s="16" t="s">
        <v>543</v>
      </c>
      <c r="E5585" s="22">
        <v>0</v>
      </c>
      <c r="F5585" s="30">
        <v>0</v>
      </c>
      <c r="G5585" s="17">
        <v>0</v>
      </c>
      <c r="H5585" s="17">
        <f t="shared" si="174"/>
        <v>0</v>
      </c>
      <c r="I5585" s="17">
        <f t="shared" si="175"/>
        <v>0</v>
      </c>
      <c r="J5585" s="13" t="s">
        <v>5384</v>
      </c>
      <c r="K5585" s="37" t="str">
        <f>VLOOKUP(Tabela14[[#This Row],[CÓDIGO]],[1]fornnecedor!$A:$G,7,0)</f>
        <v>TESTE FÁCIL CORAL</v>
      </c>
    </row>
    <row r="5586" spans="1:11" x14ac:dyDescent="0.3">
      <c r="A5586" s="15">
        <v>86307</v>
      </c>
      <c r="B5586" s="15" t="str">
        <f>VLOOKUP(Tabela14[[#This Row],[CÓDIGO]],[1]fornnecedor!$A:$E,5,0)</f>
        <v>AKZO NOBEL LTDA DECOR</v>
      </c>
      <c r="C5586" s="16" t="s">
        <v>1958</v>
      </c>
      <c r="D5586" s="16" t="s">
        <v>543</v>
      </c>
      <c r="E5586" s="22">
        <v>0</v>
      </c>
      <c r="F5586" s="30">
        <v>0</v>
      </c>
      <c r="G5586" s="17">
        <v>0</v>
      </c>
      <c r="H5586" s="17">
        <f t="shared" si="174"/>
        <v>0</v>
      </c>
      <c r="I5586" s="17">
        <f t="shared" si="175"/>
        <v>0</v>
      </c>
      <c r="J5586" s="13" t="s">
        <v>5384</v>
      </c>
      <c r="K5586" s="37" t="str">
        <f>VLOOKUP(Tabela14[[#This Row],[CÓDIGO]],[1]fornnecedor!$A:$G,7,0)</f>
        <v>TESTE FÁCIL CORAL</v>
      </c>
    </row>
    <row r="5587" spans="1:11" x14ac:dyDescent="0.3">
      <c r="A5587" s="15">
        <v>86385</v>
      </c>
      <c r="B5587" s="15" t="str">
        <f>VLOOKUP(Tabela14[[#This Row],[CÓDIGO]],[1]fornnecedor!$A:$E,5,0)</f>
        <v>AKZO NOBEL LTDA DECOR</v>
      </c>
      <c r="C5587" s="16" t="s">
        <v>1959</v>
      </c>
      <c r="D5587" s="16" t="s">
        <v>543</v>
      </c>
      <c r="E5587" s="22">
        <v>0</v>
      </c>
      <c r="F5587" s="30">
        <v>0</v>
      </c>
      <c r="G5587" s="17">
        <v>0</v>
      </c>
      <c r="H5587" s="17">
        <f t="shared" si="174"/>
        <v>0</v>
      </c>
      <c r="I5587" s="17">
        <f t="shared" si="175"/>
        <v>0</v>
      </c>
      <c r="J5587" s="13" t="s">
        <v>5384</v>
      </c>
      <c r="K5587" s="37" t="str">
        <f>VLOOKUP(Tabela14[[#This Row],[CÓDIGO]],[1]fornnecedor!$A:$G,7,0)</f>
        <v>TESTE FÁCIL CORAL</v>
      </c>
    </row>
    <row r="5588" spans="1:11" x14ac:dyDescent="0.3">
      <c r="A5588" s="15">
        <v>86313</v>
      </c>
      <c r="B5588" s="15" t="str">
        <f>VLOOKUP(Tabela14[[#This Row],[CÓDIGO]],[1]fornnecedor!$A:$E,5,0)</f>
        <v>AKZO NOBEL LTDA DECOR</v>
      </c>
      <c r="C5588" s="16" t="s">
        <v>1960</v>
      </c>
      <c r="D5588" s="16" t="s">
        <v>543</v>
      </c>
      <c r="E5588" s="22">
        <v>0</v>
      </c>
      <c r="F5588" s="30">
        <v>0</v>
      </c>
      <c r="G5588" s="17">
        <v>0</v>
      </c>
      <c r="H5588" s="17">
        <f t="shared" si="174"/>
        <v>0</v>
      </c>
      <c r="I5588" s="17">
        <f t="shared" si="175"/>
        <v>0</v>
      </c>
      <c r="J5588" s="13" t="s">
        <v>5384</v>
      </c>
      <c r="K5588" s="37" t="str">
        <f>VLOOKUP(Tabela14[[#This Row],[CÓDIGO]],[1]fornnecedor!$A:$G,7,0)</f>
        <v>TESTE FÁCIL CORAL</v>
      </c>
    </row>
    <row r="5589" spans="1:11" x14ac:dyDescent="0.3">
      <c r="A5589" s="15">
        <v>86332</v>
      </c>
      <c r="B5589" s="15" t="str">
        <f>VLOOKUP(Tabela14[[#This Row],[CÓDIGO]],[1]fornnecedor!$A:$E,5,0)</f>
        <v>AKZO NOBEL LTDA DECOR</v>
      </c>
      <c r="C5589" s="16" t="s">
        <v>1961</v>
      </c>
      <c r="D5589" s="16" t="s">
        <v>543</v>
      </c>
      <c r="E5589" s="22">
        <v>0</v>
      </c>
      <c r="F5589" s="30">
        <v>0</v>
      </c>
      <c r="G5589" s="17">
        <v>0</v>
      </c>
      <c r="H5589" s="17">
        <f t="shared" si="174"/>
        <v>0</v>
      </c>
      <c r="I5589" s="17">
        <f t="shared" si="175"/>
        <v>0</v>
      </c>
      <c r="J5589" s="13" t="s">
        <v>5384</v>
      </c>
      <c r="K5589" s="37" t="str">
        <f>VLOOKUP(Tabela14[[#This Row],[CÓDIGO]],[1]fornnecedor!$A:$G,7,0)</f>
        <v>TESTE FÁCIL CORAL</v>
      </c>
    </row>
    <row r="5590" spans="1:11" x14ac:dyDescent="0.3">
      <c r="A5590" s="15">
        <v>86314</v>
      </c>
      <c r="B5590" s="15" t="str">
        <f>VLOOKUP(Tabela14[[#This Row],[CÓDIGO]],[1]fornnecedor!$A:$E,5,0)</f>
        <v>AKZO NOBEL LTDA DECOR</v>
      </c>
      <c r="C5590" s="16" t="s">
        <v>1962</v>
      </c>
      <c r="D5590" s="16" t="s">
        <v>543</v>
      </c>
      <c r="E5590" s="22">
        <v>0</v>
      </c>
      <c r="F5590" s="30">
        <v>0</v>
      </c>
      <c r="G5590" s="17">
        <v>0</v>
      </c>
      <c r="H5590" s="17">
        <f t="shared" si="174"/>
        <v>0</v>
      </c>
      <c r="I5590" s="17">
        <f t="shared" si="175"/>
        <v>0</v>
      </c>
      <c r="J5590" s="13" t="s">
        <v>5384</v>
      </c>
      <c r="K5590" s="37" t="str">
        <f>VLOOKUP(Tabela14[[#This Row],[CÓDIGO]],[1]fornnecedor!$A:$G,7,0)</f>
        <v>TESTE FÁCIL CORAL</v>
      </c>
    </row>
    <row r="5591" spans="1:11" x14ac:dyDescent="0.3">
      <c r="A5591" s="15">
        <v>86340</v>
      </c>
      <c r="B5591" s="15" t="str">
        <f>VLOOKUP(Tabela14[[#This Row],[CÓDIGO]],[1]fornnecedor!$A:$E,5,0)</f>
        <v>AKZO NOBEL LTDA DECOR</v>
      </c>
      <c r="C5591" s="16" t="s">
        <v>1963</v>
      </c>
      <c r="D5591" s="16" t="s">
        <v>543</v>
      </c>
      <c r="E5591" s="22">
        <v>0</v>
      </c>
      <c r="F5591" s="30">
        <v>0</v>
      </c>
      <c r="G5591" s="17">
        <v>0</v>
      </c>
      <c r="H5591" s="17">
        <f t="shared" si="174"/>
        <v>0</v>
      </c>
      <c r="I5591" s="17">
        <f t="shared" si="175"/>
        <v>0</v>
      </c>
      <c r="J5591" s="13" t="s">
        <v>5384</v>
      </c>
      <c r="K5591" s="37" t="str">
        <f>VLOOKUP(Tabela14[[#This Row],[CÓDIGO]],[1]fornnecedor!$A:$G,7,0)</f>
        <v>TESTE FÁCIL CORAL</v>
      </c>
    </row>
    <row r="5592" spans="1:11" x14ac:dyDescent="0.3">
      <c r="A5592" s="15">
        <v>86421</v>
      </c>
      <c r="B5592" s="15" t="str">
        <f>VLOOKUP(Tabela14[[#This Row],[CÓDIGO]],[1]fornnecedor!$A:$E,5,0)</f>
        <v>AKZO NOBEL LTDA DECOR</v>
      </c>
      <c r="C5592" s="16" t="s">
        <v>1964</v>
      </c>
      <c r="D5592" s="16" t="s">
        <v>543</v>
      </c>
      <c r="E5592" s="22">
        <v>0</v>
      </c>
      <c r="F5592" s="30">
        <v>0</v>
      </c>
      <c r="G5592" s="17">
        <v>0</v>
      </c>
      <c r="H5592" s="17">
        <f t="shared" si="174"/>
        <v>0</v>
      </c>
      <c r="I5592" s="17">
        <f t="shared" si="175"/>
        <v>0</v>
      </c>
      <c r="J5592" s="13" t="s">
        <v>5384</v>
      </c>
      <c r="K5592" s="37" t="str">
        <f>VLOOKUP(Tabela14[[#This Row],[CÓDIGO]],[1]fornnecedor!$A:$G,7,0)</f>
        <v>TESTE FÁCIL CORAL</v>
      </c>
    </row>
    <row r="5593" spans="1:11" x14ac:dyDescent="0.3">
      <c r="A5593" s="15">
        <v>86373</v>
      </c>
      <c r="B5593" s="15" t="str">
        <f>VLOOKUP(Tabela14[[#This Row],[CÓDIGO]],[1]fornnecedor!$A:$E,5,0)</f>
        <v>AKZO NOBEL LTDA DECOR</v>
      </c>
      <c r="C5593" s="16" t="s">
        <v>1965</v>
      </c>
      <c r="D5593" s="16" t="s">
        <v>543</v>
      </c>
      <c r="E5593" s="22">
        <v>0</v>
      </c>
      <c r="F5593" s="30">
        <v>0</v>
      </c>
      <c r="G5593" s="17">
        <v>0</v>
      </c>
      <c r="H5593" s="17">
        <f t="shared" si="174"/>
        <v>0</v>
      </c>
      <c r="I5593" s="17">
        <f t="shared" si="175"/>
        <v>0</v>
      </c>
      <c r="J5593" s="13" t="s">
        <v>5384</v>
      </c>
      <c r="K5593" s="37" t="str">
        <f>VLOOKUP(Tabela14[[#This Row],[CÓDIGO]],[1]fornnecedor!$A:$G,7,0)</f>
        <v>TESTE FÁCIL CORAL</v>
      </c>
    </row>
    <row r="5594" spans="1:11" x14ac:dyDescent="0.3">
      <c r="A5594" s="15">
        <v>86346</v>
      </c>
      <c r="B5594" s="15" t="str">
        <f>VLOOKUP(Tabela14[[#This Row],[CÓDIGO]],[1]fornnecedor!$A:$E,5,0)</f>
        <v>AKZO NOBEL LTDA DECOR</v>
      </c>
      <c r="C5594" s="16" t="s">
        <v>1966</v>
      </c>
      <c r="D5594" s="16" t="s">
        <v>543</v>
      </c>
      <c r="E5594" s="22">
        <v>0</v>
      </c>
      <c r="F5594" s="30">
        <v>0</v>
      </c>
      <c r="G5594" s="17">
        <v>0</v>
      </c>
      <c r="H5594" s="17">
        <f t="shared" si="174"/>
        <v>0</v>
      </c>
      <c r="I5594" s="17">
        <f t="shared" si="175"/>
        <v>0</v>
      </c>
      <c r="J5594" s="13" t="s">
        <v>5384</v>
      </c>
      <c r="K5594" s="37" t="str">
        <f>VLOOKUP(Tabela14[[#This Row],[CÓDIGO]],[1]fornnecedor!$A:$G,7,0)</f>
        <v>TESTE FÁCIL CORAL</v>
      </c>
    </row>
    <row r="5595" spans="1:11" x14ac:dyDescent="0.3">
      <c r="A5595" s="15">
        <v>86475</v>
      </c>
      <c r="B5595" s="15" t="str">
        <f>VLOOKUP(Tabela14[[#This Row],[CÓDIGO]],[1]fornnecedor!$A:$E,5,0)</f>
        <v>AKZO NOBEL LTDA DECOR</v>
      </c>
      <c r="C5595" s="16" t="s">
        <v>1967</v>
      </c>
      <c r="D5595" s="16" t="s">
        <v>543</v>
      </c>
      <c r="E5595" s="22">
        <v>0</v>
      </c>
      <c r="F5595" s="30">
        <v>0</v>
      </c>
      <c r="G5595" s="17">
        <v>0</v>
      </c>
      <c r="H5595" s="17">
        <f t="shared" si="174"/>
        <v>0</v>
      </c>
      <c r="I5595" s="17">
        <f t="shared" si="175"/>
        <v>0</v>
      </c>
      <c r="J5595" s="13" t="s">
        <v>5384</v>
      </c>
      <c r="K5595" s="37" t="str">
        <f>VLOOKUP(Tabela14[[#This Row],[CÓDIGO]],[1]fornnecedor!$A:$G,7,0)</f>
        <v>TESTE FÁCIL CORAL</v>
      </c>
    </row>
    <row r="5596" spans="1:11" x14ac:dyDescent="0.3">
      <c r="A5596" s="15">
        <v>86354</v>
      </c>
      <c r="B5596" s="15" t="str">
        <f>VLOOKUP(Tabela14[[#This Row],[CÓDIGO]],[1]fornnecedor!$A:$E,5,0)</f>
        <v>AKZO NOBEL LTDA DECOR</v>
      </c>
      <c r="C5596" s="16" t="s">
        <v>1968</v>
      </c>
      <c r="D5596" s="16" t="s">
        <v>543</v>
      </c>
      <c r="E5596" s="22">
        <v>0</v>
      </c>
      <c r="F5596" s="30">
        <v>0</v>
      </c>
      <c r="G5596" s="17">
        <v>0</v>
      </c>
      <c r="H5596" s="17">
        <f t="shared" si="174"/>
        <v>0</v>
      </c>
      <c r="I5596" s="17">
        <f t="shared" si="175"/>
        <v>0</v>
      </c>
      <c r="J5596" s="13" t="s">
        <v>5384</v>
      </c>
      <c r="K5596" s="37" t="str">
        <f>VLOOKUP(Tabela14[[#This Row],[CÓDIGO]],[1]fornnecedor!$A:$G,7,0)</f>
        <v>TESTE FÁCIL CORAL</v>
      </c>
    </row>
    <row r="5597" spans="1:11" x14ac:dyDescent="0.3">
      <c r="A5597" s="15">
        <v>86435</v>
      </c>
      <c r="B5597" s="15" t="str">
        <f>VLOOKUP(Tabela14[[#This Row],[CÓDIGO]],[1]fornnecedor!$A:$E,5,0)</f>
        <v>AKZO NOBEL LTDA DECOR</v>
      </c>
      <c r="C5597" s="16" t="s">
        <v>1969</v>
      </c>
      <c r="D5597" s="16" t="s">
        <v>543</v>
      </c>
      <c r="E5597" s="22">
        <v>0</v>
      </c>
      <c r="F5597" s="30">
        <v>0</v>
      </c>
      <c r="G5597" s="17">
        <v>0</v>
      </c>
      <c r="H5597" s="17">
        <f t="shared" si="174"/>
        <v>0</v>
      </c>
      <c r="I5597" s="17">
        <f t="shared" si="175"/>
        <v>0</v>
      </c>
      <c r="J5597" s="13" t="s">
        <v>5384</v>
      </c>
      <c r="K5597" s="37" t="str">
        <f>VLOOKUP(Tabela14[[#This Row],[CÓDIGO]],[1]fornnecedor!$A:$G,7,0)</f>
        <v>TESTE FÁCIL CORAL</v>
      </c>
    </row>
    <row r="5598" spans="1:11" x14ac:dyDescent="0.3">
      <c r="A5598" s="15">
        <v>86407</v>
      </c>
      <c r="B5598" s="15" t="str">
        <f>VLOOKUP(Tabela14[[#This Row],[CÓDIGO]],[1]fornnecedor!$A:$E,5,0)</f>
        <v>AKZO NOBEL LTDA DECOR</v>
      </c>
      <c r="C5598" s="16" t="s">
        <v>1970</v>
      </c>
      <c r="D5598" s="16" t="s">
        <v>543</v>
      </c>
      <c r="E5598" s="22">
        <v>0</v>
      </c>
      <c r="F5598" s="30">
        <v>0</v>
      </c>
      <c r="G5598" s="17">
        <v>0</v>
      </c>
      <c r="H5598" s="17">
        <f t="shared" si="174"/>
        <v>0</v>
      </c>
      <c r="I5598" s="17">
        <f t="shared" si="175"/>
        <v>0</v>
      </c>
      <c r="J5598" s="13" t="s">
        <v>5384</v>
      </c>
      <c r="K5598" s="37" t="str">
        <f>VLOOKUP(Tabela14[[#This Row],[CÓDIGO]],[1]fornnecedor!$A:$G,7,0)</f>
        <v>TESTE FÁCIL CORAL</v>
      </c>
    </row>
    <row r="5599" spans="1:11" x14ac:dyDescent="0.3">
      <c r="A5599" s="15">
        <v>86458</v>
      </c>
      <c r="B5599" s="15" t="str">
        <f>VLOOKUP(Tabela14[[#This Row],[CÓDIGO]],[1]fornnecedor!$A:$E,5,0)</f>
        <v>AKZO NOBEL LTDA DECOR</v>
      </c>
      <c r="C5599" s="16" t="s">
        <v>1971</v>
      </c>
      <c r="D5599" s="16" t="s">
        <v>543</v>
      </c>
      <c r="E5599" s="22">
        <v>0</v>
      </c>
      <c r="F5599" s="30">
        <v>0</v>
      </c>
      <c r="G5599" s="17">
        <v>0</v>
      </c>
      <c r="H5599" s="17">
        <f t="shared" si="174"/>
        <v>0</v>
      </c>
      <c r="I5599" s="17">
        <f t="shared" si="175"/>
        <v>0</v>
      </c>
      <c r="J5599" s="13" t="s">
        <v>5384</v>
      </c>
      <c r="K5599" s="37" t="str">
        <f>VLOOKUP(Tabela14[[#This Row],[CÓDIGO]],[1]fornnecedor!$A:$G,7,0)</f>
        <v>TESTE FÁCIL CORAL</v>
      </c>
    </row>
    <row r="5600" spans="1:11" x14ac:dyDescent="0.3">
      <c r="A5600" s="15">
        <v>86487</v>
      </c>
      <c r="B5600" s="15" t="str">
        <f>VLOOKUP(Tabela14[[#This Row],[CÓDIGO]],[1]fornnecedor!$A:$E,5,0)</f>
        <v>AKZO NOBEL LTDA DECOR</v>
      </c>
      <c r="C5600" s="16" t="s">
        <v>1972</v>
      </c>
      <c r="D5600" s="16" t="s">
        <v>543</v>
      </c>
      <c r="E5600" s="22">
        <v>0</v>
      </c>
      <c r="F5600" s="30">
        <v>0</v>
      </c>
      <c r="G5600" s="17">
        <v>0</v>
      </c>
      <c r="H5600" s="17">
        <f t="shared" si="174"/>
        <v>0</v>
      </c>
      <c r="I5600" s="17">
        <f t="shared" si="175"/>
        <v>0</v>
      </c>
      <c r="J5600" s="13" t="s">
        <v>5384</v>
      </c>
      <c r="K5600" s="37" t="str">
        <f>VLOOKUP(Tabela14[[#This Row],[CÓDIGO]],[1]fornnecedor!$A:$G,7,0)</f>
        <v>TESTE FÁCIL CORAL</v>
      </c>
    </row>
    <row r="5601" spans="1:11" x14ac:dyDescent="0.3">
      <c r="A5601" s="15">
        <v>86325</v>
      </c>
      <c r="B5601" s="15" t="str">
        <f>VLOOKUP(Tabela14[[#This Row],[CÓDIGO]],[1]fornnecedor!$A:$E,5,0)</f>
        <v>AKZO NOBEL LTDA DECOR</v>
      </c>
      <c r="C5601" s="16" t="s">
        <v>1973</v>
      </c>
      <c r="D5601" s="16" t="s">
        <v>543</v>
      </c>
      <c r="E5601" s="22">
        <v>0</v>
      </c>
      <c r="F5601" s="30">
        <v>0</v>
      </c>
      <c r="G5601" s="17">
        <v>0</v>
      </c>
      <c r="H5601" s="17">
        <f t="shared" si="174"/>
        <v>0</v>
      </c>
      <c r="I5601" s="17">
        <f t="shared" si="175"/>
        <v>0</v>
      </c>
      <c r="J5601" s="13" t="s">
        <v>5384</v>
      </c>
      <c r="K5601" s="37" t="str">
        <f>VLOOKUP(Tabela14[[#This Row],[CÓDIGO]],[1]fornnecedor!$A:$G,7,0)</f>
        <v>TESTE FÁCIL CORAL</v>
      </c>
    </row>
    <row r="5602" spans="1:11" x14ac:dyDescent="0.3">
      <c r="A5602" s="15">
        <v>86425</v>
      </c>
      <c r="B5602" s="15" t="str">
        <f>VLOOKUP(Tabela14[[#This Row],[CÓDIGO]],[1]fornnecedor!$A:$E,5,0)</f>
        <v>AKZO NOBEL LTDA DECOR</v>
      </c>
      <c r="C5602" s="16" t="s">
        <v>1974</v>
      </c>
      <c r="D5602" s="16" t="s">
        <v>543</v>
      </c>
      <c r="E5602" s="22">
        <v>0</v>
      </c>
      <c r="F5602" s="30">
        <v>0</v>
      </c>
      <c r="G5602" s="17">
        <v>0</v>
      </c>
      <c r="H5602" s="17">
        <f t="shared" si="174"/>
        <v>0</v>
      </c>
      <c r="I5602" s="17">
        <f t="shared" si="175"/>
        <v>0</v>
      </c>
      <c r="J5602" s="13" t="s">
        <v>5384</v>
      </c>
      <c r="K5602" s="37" t="str">
        <f>VLOOKUP(Tabela14[[#This Row],[CÓDIGO]],[1]fornnecedor!$A:$G,7,0)</f>
        <v>TESTE FÁCIL CORAL</v>
      </c>
    </row>
    <row r="5603" spans="1:11" x14ac:dyDescent="0.3">
      <c r="A5603" s="15">
        <v>86420</v>
      </c>
      <c r="B5603" s="15" t="str">
        <f>VLOOKUP(Tabela14[[#This Row],[CÓDIGO]],[1]fornnecedor!$A:$E,5,0)</f>
        <v>AKZO NOBEL LTDA DECOR</v>
      </c>
      <c r="C5603" s="16" t="s">
        <v>1975</v>
      </c>
      <c r="D5603" s="16" t="s">
        <v>543</v>
      </c>
      <c r="E5603" s="22">
        <v>0</v>
      </c>
      <c r="F5603" s="30">
        <v>0</v>
      </c>
      <c r="G5603" s="17">
        <v>0</v>
      </c>
      <c r="H5603" s="17">
        <f t="shared" si="174"/>
        <v>0</v>
      </c>
      <c r="I5603" s="17">
        <f t="shared" si="175"/>
        <v>0</v>
      </c>
      <c r="J5603" s="13" t="s">
        <v>5384</v>
      </c>
      <c r="K5603" s="37" t="str">
        <f>VLOOKUP(Tabela14[[#This Row],[CÓDIGO]],[1]fornnecedor!$A:$G,7,0)</f>
        <v>TESTE FÁCIL CORAL</v>
      </c>
    </row>
    <row r="5604" spans="1:11" x14ac:dyDescent="0.3">
      <c r="A5604" s="15">
        <v>86396</v>
      </c>
      <c r="B5604" s="15" t="str">
        <f>VLOOKUP(Tabela14[[#This Row],[CÓDIGO]],[1]fornnecedor!$A:$E,5,0)</f>
        <v>AKZO NOBEL LTDA DECOR</v>
      </c>
      <c r="C5604" s="16" t="s">
        <v>1976</v>
      </c>
      <c r="D5604" s="16" t="s">
        <v>543</v>
      </c>
      <c r="E5604" s="22">
        <v>0</v>
      </c>
      <c r="F5604" s="30">
        <v>0</v>
      </c>
      <c r="G5604" s="17">
        <v>0</v>
      </c>
      <c r="H5604" s="17">
        <f t="shared" si="174"/>
        <v>0</v>
      </c>
      <c r="I5604" s="17">
        <f t="shared" si="175"/>
        <v>0</v>
      </c>
      <c r="J5604" s="13" t="s">
        <v>5384</v>
      </c>
      <c r="K5604" s="37" t="str">
        <f>VLOOKUP(Tabela14[[#This Row],[CÓDIGO]],[1]fornnecedor!$A:$G,7,0)</f>
        <v>TESTE FÁCIL CORAL</v>
      </c>
    </row>
    <row r="5605" spans="1:11" x14ac:dyDescent="0.3">
      <c r="A5605" s="15">
        <v>86436</v>
      </c>
      <c r="B5605" s="15" t="str">
        <f>VLOOKUP(Tabela14[[#This Row],[CÓDIGO]],[1]fornnecedor!$A:$E,5,0)</f>
        <v>AKZO NOBEL LTDA DECOR</v>
      </c>
      <c r="C5605" s="16" t="s">
        <v>1977</v>
      </c>
      <c r="D5605" s="16" t="s">
        <v>543</v>
      </c>
      <c r="E5605" s="22">
        <v>0</v>
      </c>
      <c r="F5605" s="30">
        <v>0</v>
      </c>
      <c r="G5605" s="17">
        <v>0</v>
      </c>
      <c r="H5605" s="17">
        <f t="shared" si="174"/>
        <v>0</v>
      </c>
      <c r="I5605" s="17">
        <f t="shared" si="175"/>
        <v>0</v>
      </c>
      <c r="J5605" s="13" t="s">
        <v>5384</v>
      </c>
      <c r="K5605" s="37" t="str">
        <f>VLOOKUP(Tabela14[[#This Row],[CÓDIGO]],[1]fornnecedor!$A:$G,7,0)</f>
        <v>TESTE FÁCIL CORAL</v>
      </c>
    </row>
    <row r="5606" spans="1:11" x14ac:dyDescent="0.3">
      <c r="A5606" s="15">
        <v>86412</v>
      </c>
      <c r="B5606" s="15" t="str">
        <f>VLOOKUP(Tabela14[[#This Row],[CÓDIGO]],[1]fornnecedor!$A:$E,5,0)</f>
        <v>AKZO NOBEL LTDA DECOR</v>
      </c>
      <c r="C5606" s="16" t="s">
        <v>1978</v>
      </c>
      <c r="D5606" s="16" t="s">
        <v>543</v>
      </c>
      <c r="E5606" s="22">
        <v>0</v>
      </c>
      <c r="F5606" s="30">
        <v>0</v>
      </c>
      <c r="G5606" s="17">
        <v>0</v>
      </c>
      <c r="H5606" s="17">
        <f t="shared" si="174"/>
        <v>0</v>
      </c>
      <c r="I5606" s="17">
        <f t="shared" si="175"/>
        <v>0</v>
      </c>
      <c r="J5606" s="13" t="s">
        <v>5384</v>
      </c>
      <c r="K5606" s="37" t="str">
        <f>VLOOKUP(Tabela14[[#This Row],[CÓDIGO]],[1]fornnecedor!$A:$G,7,0)</f>
        <v>TESTE FÁCIL CORAL</v>
      </c>
    </row>
    <row r="5607" spans="1:11" x14ac:dyDescent="0.3">
      <c r="A5607" s="15">
        <v>86389</v>
      </c>
      <c r="B5607" s="15" t="str">
        <f>VLOOKUP(Tabela14[[#This Row],[CÓDIGO]],[1]fornnecedor!$A:$E,5,0)</f>
        <v>AKZO NOBEL LTDA DECOR</v>
      </c>
      <c r="C5607" s="16" t="s">
        <v>1979</v>
      </c>
      <c r="D5607" s="16" t="s">
        <v>543</v>
      </c>
      <c r="E5607" s="22">
        <v>0</v>
      </c>
      <c r="F5607" s="30">
        <v>0</v>
      </c>
      <c r="G5607" s="17">
        <v>0</v>
      </c>
      <c r="H5607" s="17">
        <f t="shared" si="174"/>
        <v>0</v>
      </c>
      <c r="I5607" s="17">
        <f t="shared" si="175"/>
        <v>0</v>
      </c>
      <c r="J5607" s="13" t="s">
        <v>5384</v>
      </c>
      <c r="K5607" s="37" t="str">
        <f>VLOOKUP(Tabela14[[#This Row],[CÓDIGO]],[1]fornnecedor!$A:$G,7,0)</f>
        <v>TESTE FÁCIL CORAL</v>
      </c>
    </row>
    <row r="5608" spans="1:11" x14ac:dyDescent="0.3">
      <c r="A5608" s="15">
        <v>86413</v>
      </c>
      <c r="B5608" s="15" t="str">
        <f>VLOOKUP(Tabela14[[#This Row],[CÓDIGO]],[1]fornnecedor!$A:$E,5,0)</f>
        <v>AKZO NOBEL LTDA DECOR</v>
      </c>
      <c r="C5608" s="16" t="s">
        <v>1980</v>
      </c>
      <c r="D5608" s="16" t="s">
        <v>543</v>
      </c>
      <c r="E5608" s="22">
        <v>0</v>
      </c>
      <c r="F5608" s="30">
        <v>0</v>
      </c>
      <c r="G5608" s="17">
        <v>0</v>
      </c>
      <c r="H5608" s="17">
        <f t="shared" si="174"/>
        <v>0</v>
      </c>
      <c r="I5608" s="17">
        <f t="shared" si="175"/>
        <v>0</v>
      </c>
      <c r="J5608" s="13" t="s">
        <v>5384</v>
      </c>
      <c r="K5608" s="37" t="str">
        <f>VLOOKUP(Tabela14[[#This Row],[CÓDIGO]],[1]fornnecedor!$A:$G,7,0)</f>
        <v>TESTE FÁCIL CORAL</v>
      </c>
    </row>
    <row r="5609" spans="1:11" x14ac:dyDescent="0.3">
      <c r="A5609" s="15">
        <v>86377</v>
      </c>
      <c r="B5609" s="15" t="str">
        <f>VLOOKUP(Tabela14[[#This Row],[CÓDIGO]],[1]fornnecedor!$A:$E,5,0)</f>
        <v>AKZO NOBEL LTDA DECOR</v>
      </c>
      <c r="C5609" s="16" t="s">
        <v>1981</v>
      </c>
      <c r="D5609" s="16" t="s">
        <v>543</v>
      </c>
      <c r="E5609" s="22">
        <v>0</v>
      </c>
      <c r="F5609" s="30">
        <v>0</v>
      </c>
      <c r="G5609" s="17">
        <v>0</v>
      </c>
      <c r="H5609" s="17">
        <f t="shared" si="174"/>
        <v>0</v>
      </c>
      <c r="I5609" s="17">
        <f t="shared" si="175"/>
        <v>0</v>
      </c>
      <c r="J5609" s="13" t="s">
        <v>5384</v>
      </c>
      <c r="K5609" s="37" t="str">
        <f>VLOOKUP(Tabela14[[#This Row],[CÓDIGO]],[1]fornnecedor!$A:$G,7,0)</f>
        <v>TESTE FÁCIL CORAL</v>
      </c>
    </row>
    <row r="5610" spans="1:11" x14ac:dyDescent="0.3">
      <c r="A5610" s="15">
        <v>86293</v>
      </c>
      <c r="B5610" s="15" t="str">
        <f>VLOOKUP(Tabela14[[#This Row],[CÓDIGO]],[1]fornnecedor!$A:$E,5,0)</f>
        <v>AKZO NOBEL LTDA DECOR</v>
      </c>
      <c r="C5610" s="16" t="s">
        <v>1982</v>
      </c>
      <c r="D5610" s="16" t="s">
        <v>543</v>
      </c>
      <c r="E5610" s="22">
        <v>0</v>
      </c>
      <c r="F5610" s="30">
        <v>0</v>
      </c>
      <c r="G5610" s="17">
        <v>0</v>
      </c>
      <c r="H5610" s="17">
        <f t="shared" si="174"/>
        <v>0</v>
      </c>
      <c r="I5610" s="17">
        <f t="shared" si="175"/>
        <v>0</v>
      </c>
      <c r="J5610" s="13" t="s">
        <v>5384</v>
      </c>
      <c r="K5610" s="37" t="str">
        <f>VLOOKUP(Tabela14[[#This Row],[CÓDIGO]],[1]fornnecedor!$A:$G,7,0)</f>
        <v>TESTE FÁCIL CORAL</v>
      </c>
    </row>
    <row r="5611" spans="1:11" x14ac:dyDescent="0.3">
      <c r="A5611" s="15">
        <v>86543</v>
      </c>
      <c r="B5611" s="15" t="str">
        <f>VLOOKUP(Tabela14[[#This Row],[CÓDIGO]],[1]fornnecedor!$A:$E,5,0)</f>
        <v>AKZO NOBEL LTDA DECOR</v>
      </c>
      <c r="C5611" s="16" t="s">
        <v>1983</v>
      </c>
      <c r="D5611" s="16" t="s">
        <v>543</v>
      </c>
      <c r="E5611" s="22">
        <v>0</v>
      </c>
      <c r="F5611" s="30">
        <v>0</v>
      </c>
      <c r="G5611" s="17">
        <v>0</v>
      </c>
      <c r="H5611" s="17">
        <f t="shared" si="174"/>
        <v>0</v>
      </c>
      <c r="I5611" s="17">
        <f t="shared" si="175"/>
        <v>0</v>
      </c>
      <c r="J5611" s="13" t="s">
        <v>5384</v>
      </c>
      <c r="K5611" s="37" t="str">
        <f>VLOOKUP(Tabela14[[#This Row],[CÓDIGO]],[1]fornnecedor!$A:$G,7,0)</f>
        <v>TEXTURA</v>
      </c>
    </row>
    <row r="5612" spans="1:11" x14ac:dyDescent="0.3">
      <c r="A5612" s="15">
        <v>86709</v>
      </c>
      <c r="B5612" s="15" t="str">
        <f>VLOOKUP(Tabela14[[#This Row],[CÓDIGO]],[1]fornnecedor!$A:$E,5,0)</f>
        <v>AKZO NOBEL LTDA DECOR</v>
      </c>
      <c r="C5612" s="16" t="s">
        <v>1984</v>
      </c>
      <c r="D5612" s="16" t="s">
        <v>543</v>
      </c>
      <c r="E5612" s="22">
        <v>0</v>
      </c>
      <c r="F5612" s="30">
        <v>0</v>
      </c>
      <c r="G5612" s="17">
        <v>0</v>
      </c>
      <c r="H5612" s="17">
        <f t="shared" si="174"/>
        <v>0</v>
      </c>
      <c r="I5612" s="17">
        <f t="shared" si="175"/>
        <v>0</v>
      </c>
      <c r="J5612" s="13" t="s">
        <v>5384</v>
      </c>
      <c r="K5612" s="37" t="str">
        <f>VLOOKUP(Tabela14[[#This Row],[CÓDIGO]],[1]fornnecedor!$A:$G,7,0)</f>
        <v>TEXTURA</v>
      </c>
    </row>
    <row r="5613" spans="1:11" x14ac:dyDescent="0.3">
      <c r="A5613" s="15">
        <v>85869</v>
      </c>
      <c r="B5613" s="15" t="str">
        <f>VLOOKUP(Tabela14[[#This Row],[CÓDIGO]],[1]fornnecedor!$A:$E,5,0)</f>
        <v>AKZO NOBEL LTDA DECOR</v>
      </c>
      <c r="C5613" s="16" t="s">
        <v>1985</v>
      </c>
      <c r="D5613" s="16" t="s">
        <v>543</v>
      </c>
      <c r="E5613" s="22">
        <v>0</v>
      </c>
      <c r="F5613" s="30">
        <v>0</v>
      </c>
      <c r="G5613" s="17">
        <v>0</v>
      </c>
      <c r="H5613" s="17">
        <f t="shared" si="174"/>
        <v>0</v>
      </c>
      <c r="I5613" s="17">
        <f t="shared" si="175"/>
        <v>0</v>
      </c>
      <c r="J5613" s="13" t="s">
        <v>5384</v>
      </c>
      <c r="K5613" s="37" t="str">
        <f>VLOOKUP(Tabela14[[#This Row],[CÓDIGO]],[1]fornnecedor!$A:$G,7,0)</f>
        <v>TEXTURA</v>
      </c>
    </row>
    <row r="5614" spans="1:11" x14ac:dyDescent="0.3">
      <c r="A5614" s="15">
        <v>86746</v>
      </c>
      <c r="B5614" s="15" t="str">
        <f>VLOOKUP(Tabela14[[#This Row],[CÓDIGO]],[1]fornnecedor!$A:$E,5,0)</f>
        <v>AKZO NOBEL LTDA DECOR</v>
      </c>
      <c r="C5614" s="16" t="s">
        <v>1986</v>
      </c>
      <c r="D5614" s="16" t="s">
        <v>543</v>
      </c>
      <c r="E5614" s="22">
        <v>0</v>
      </c>
      <c r="F5614" s="30">
        <v>0</v>
      </c>
      <c r="G5614" s="17">
        <v>0</v>
      </c>
      <c r="H5614" s="17">
        <f t="shared" si="174"/>
        <v>0</v>
      </c>
      <c r="I5614" s="17">
        <f t="shared" si="175"/>
        <v>0</v>
      </c>
      <c r="J5614" s="13" t="s">
        <v>5384</v>
      </c>
      <c r="K5614" s="37" t="str">
        <f>VLOOKUP(Tabela14[[#This Row],[CÓDIGO]],[1]fornnecedor!$A:$G,7,0)</f>
        <v>TEXTURA</v>
      </c>
    </row>
    <row r="5615" spans="1:11" x14ac:dyDescent="0.3">
      <c r="A5615" s="15">
        <v>86744</v>
      </c>
      <c r="B5615" s="15" t="str">
        <f>VLOOKUP(Tabela14[[#This Row],[CÓDIGO]],[1]fornnecedor!$A:$E,5,0)</f>
        <v>AKZO NOBEL LTDA DECOR</v>
      </c>
      <c r="C5615" s="16" t="s">
        <v>1987</v>
      </c>
      <c r="D5615" s="16" t="s">
        <v>543</v>
      </c>
      <c r="E5615" s="22">
        <v>0</v>
      </c>
      <c r="F5615" s="30">
        <v>0</v>
      </c>
      <c r="G5615" s="17">
        <v>0</v>
      </c>
      <c r="H5615" s="17">
        <f t="shared" si="174"/>
        <v>0</v>
      </c>
      <c r="I5615" s="17">
        <f t="shared" si="175"/>
        <v>0</v>
      </c>
      <c r="J5615" s="13" t="s">
        <v>5384</v>
      </c>
      <c r="K5615" s="37" t="str">
        <f>VLOOKUP(Tabela14[[#This Row],[CÓDIGO]],[1]fornnecedor!$A:$G,7,0)</f>
        <v>TEXTURA</v>
      </c>
    </row>
    <row r="5616" spans="1:11" x14ac:dyDescent="0.3">
      <c r="A5616" s="15">
        <v>85898</v>
      </c>
      <c r="B5616" s="15" t="str">
        <f>VLOOKUP(Tabela14[[#This Row],[CÓDIGO]],[1]fornnecedor!$A:$E,5,0)</f>
        <v>AKZO NOBEL LTDA DECOR</v>
      </c>
      <c r="C5616" s="16" t="s">
        <v>1990</v>
      </c>
      <c r="D5616" s="16" t="s">
        <v>543</v>
      </c>
      <c r="E5616" s="22">
        <v>0</v>
      </c>
      <c r="F5616" s="30">
        <v>0</v>
      </c>
      <c r="G5616" s="17">
        <v>0</v>
      </c>
      <c r="H5616" s="17">
        <f t="shared" si="174"/>
        <v>0</v>
      </c>
      <c r="I5616" s="17">
        <f t="shared" si="175"/>
        <v>0</v>
      </c>
      <c r="J5616" s="13" t="s">
        <v>5384</v>
      </c>
      <c r="K5616" s="37" t="str">
        <f>VLOOKUP(Tabela14[[#This Row],[CÓDIGO]],[1]fornnecedor!$A:$G,7,0)</f>
        <v>ESMALTES</v>
      </c>
    </row>
    <row r="5617" spans="1:11" x14ac:dyDescent="0.3">
      <c r="A5617" s="15">
        <v>85827</v>
      </c>
      <c r="B5617" s="15" t="str">
        <f>VLOOKUP(Tabela14[[#This Row],[CÓDIGO]],[1]fornnecedor!$A:$E,5,0)</f>
        <v>AKZO NOBEL LTDA DECOR</v>
      </c>
      <c r="C5617" s="16" t="s">
        <v>1992</v>
      </c>
      <c r="D5617" s="16" t="s">
        <v>543</v>
      </c>
      <c r="E5617" s="22">
        <v>0</v>
      </c>
      <c r="F5617" s="30">
        <v>0</v>
      </c>
      <c r="G5617" s="17">
        <v>0</v>
      </c>
      <c r="H5617" s="17">
        <f t="shared" si="174"/>
        <v>0</v>
      </c>
      <c r="I5617" s="17">
        <f t="shared" si="175"/>
        <v>0</v>
      </c>
      <c r="J5617" s="13" t="s">
        <v>5384</v>
      </c>
      <c r="K5617" s="37" t="str">
        <f>VLOOKUP(Tabela14[[#This Row],[CÓDIGO]],[1]fornnecedor!$A:$G,7,0)</f>
        <v>IMPERMEABILIZANTES</v>
      </c>
    </row>
    <row r="5618" spans="1:11" x14ac:dyDescent="0.3">
      <c r="A5618" s="15">
        <v>85826</v>
      </c>
      <c r="B5618" s="15" t="str">
        <f>VLOOKUP(Tabela14[[#This Row],[CÓDIGO]],[1]fornnecedor!$A:$E,5,0)</f>
        <v>AKZO NOBEL LTDA DECOR</v>
      </c>
      <c r="C5618" s="16" t="s">
        <v>1993</v>
      </c>
      <c r="D5618" s="16" t="s">
        <v>543</v>
      </c>
      <c r="E5618" s="22">
        <v>0</v>
      </c>
      <c r="F5618" s="30">
        <v>0</v>
      </c>
      <c r="G5618" s="17">
        <v>0</v>
      </c>
      <c r="H5618" s="17">
        <f t="shared" si="174"/>
        <v>0</v>
      </c>
      <c r="I5618" s="17">
        <f t="shared" si="175"/>
        <v>0</v>
      </c>
      <c r="J5618" s="13" t="s">
        <v>5384</v>
      </c>
      <c r="K5618" s="37" t="str">
        <f>VLOOKUP(Tabela14[[#This Row],[CÓDIGO]],[1]fornnecedor!$A:$G,7,0)</f>
        <v>IMPERMEABILIZANTES</v>
      </c>
    </row>
    <row r="5619" spans="1:11" x14ac:dyDescent="0.3">
      <c r="A5619" s="15">
        <v>86706</v>
      </c>
      <c r="B5619" s="15" t="str">
        <f>VLOOKUP(Tabela14[[#This Row],[CÓDIGO]],[1]fornnecedor!$A:$E,5,0)</f>
        <v>AKZO NOBEL LTDA DECOR</v>
      </c>
      <c r="C5619" s="16" t="s">
        <v>1994</v>
      </c>
      <c r="D5619" s="16" t="s">
        <v>543</v>
      </c>
      <c r="E5619" s="22">
        <v>0</v>
      </c>
      <c r="F5619" s="30">
        <v>0</v>
      </c>
      <c r="G5619" s="17">
        <v>0</v>
      </c>
      <c r="H5619" s="17">
        <f t="shared" si="174"/>
        <v>0</v>
      </c>
      <c r="I5619" s="17">
        <f t="shared" si="175"/>
        <v>0</v>
      </c>
      <c r="J5619" s="13" t="s">
        <v>5384</v>
      </c>
      <c r="K5619" s="37" t="str">
        <f>VLOOKUP(Tabela14[[#This Row],[CÓDIGO]],[1]fornnecedor!$A:$G,7,0)</f>
        <v>EPOXI</v>
      </c>
    </row>
    <row r="5620" spans="1:11" x14ac:dyDescent="0.3">
      <c r="A5620" s="15">
        <v>23777</v>
      </c>
      <c r="B5620" s="15" t="str">
        <f>VLOOKUP(Tabela14[[#This Row],[CÓDIGO]],[1]fornnecedor!$A:$E,5,0)</f>
        <v>AKZO NOBEL LTDA DECOR</v>
      </c>
      <c r="C5620" s="16" t="s">
        <v>1995</v>
      </c>
      <c r="D5620" s="16" t="s">
        <v>543</v>
      </c>
      <c r="E5620" s="22">
        <v>0</v>
      </c>
      <c r="F5620" s="30">
        <v>0</v>
      </c>
      <c r="G5620" s="17">
        <v>49.09</v>
      </c>
      <c r="H5620" s="17">
        <f t="shared" si="174"/>
        <v>0</v>
      </c>
      <c r="I5620" s="17">
        <f t="shared" si="175"/>
        <v>0</v>
      </c>
      <c r="J5620" s="13" t="s">
        <v>5384</v>
      </c>
      <c r="K5620" s="37" t="str">
        <f>VLOOKUP(Tabela14[[#This Row],[CÓDIGO]],[1]fornnecedor!$A:$G,7,0)</f>
        <v>EPOXI</v>
      </c>
    </row>
    <row r="5621" spans="1:11" x14ac:dyDescent="0.3">
      <c r="A5621" s="15">
        <v>86704</v>
      </c>
      <c r="B5621" s="15" t="str">
        <f>VLOOKUP(Tabela14[[#This Row],[CÓDIGO]],[1]fornnecedor!$A:$E,5,0)</f>
        <v>AKZO NOBEL LTDA DECOR</v>
      </c>
      <c r="C5621" s="16" t="s">
        <v>1996</v>
      </c>
      <c r="D5621" s="16" t="s">
        <v>543</v>
      </c>
      <c r="E5621" s="22">
        <v>0</v>
      </c>
      <c r="F5621" s="30">
        <v>0</v>
      </c>
      <c r="G5621" s="17">
        <v>0</v>
      </c>
      <c r="H5621" s="17">
        <f t="shared" si="174"/>
        <v>0</v>
      </c>
      <c r="I5621" s="17">
        <f t="shared" si="175"/>
        <v>0</v>
      </c>
      <c r="J5621" s="13" t="s">
        <v>5384</v>
      </c>
      <c r="K5621" s="37" t="str">
        <f>VLOOKUP(Tabela14[[#This Row],[CÓDIGO]],[1]fornnecedor!$A:$G,7,0)</f>
        <v>EPOXI</v>
      </c>
    </row>
    <row r="5622" spans="1:11" x14ac:dyDescent="0.3">
      <c r="A5622" s="15">
        <v>86705</v>
      </c>
      <c r="B5622" s="15" t="str">
        <f>VLOOKUP(Tabela14[[#This Row],[CÓDIGO]],[1]fornnecedor!$A:$E,5,0)</f>
        <v>AKZO NOBEL LTDA DECOR</v>
      </c>
      <c r="C5622" s="16" t="s">
        <v>1997</v>
      </c>
      <c r="D5622" s="16" t="s">
        <v>543</v>
      </c>
      <c r="E5622" s="22">
        <v>0</v>
      </c>
      <c r="F5622" s="30">
        <v>0</v>
      </c>
      <c r="G5622" s="17">
        <v>0</v>
      </c>
      <c r="H5622" s="17">
        <f t="shared" si="174"/>
        <v>0</v>
      </c>
      <c r="I5622" s="17">
        <f t="shared" si="175"/>
        <v>0</v>
      </c>
      <c r="J5622" s="13" t="s">
        <v>5384</v>
      </c>
      <c r="K5622" s="37" t="str">
        <f>VLOOKUP(Tabela14[[#This Row],[CÓDIGO]],[1]fornnecedor!$A:$G,7,0)</f>
        <v>EPOXI</v>
      </c>
    </row>
    <row r="5623" spans="1:11" x14ac:dyDescent="0.3">
      <c r="A5623" s="15">
        <v>86703</v>
      </c>
      <c r="B5623" s="15" t="str">
        <f>VLOOKUP(Tabela14[[#This Row],[CÓDIGO]],[1]fornnecedor!$A:$E,5,0)</f>
        <v>AKZO NOBEL LTDA DECOR</v>
      </c>
      <c r="C5623" s="16" t="s">
        <v>1998</v>
      </c>
      <c r="D5623" s="16" t="s">
        <v>543</v>
      </c>
      <c r="E5623" s="22">
        <v>0</v>
      </c>
      <c r="F5623" s="30">
        <v>0</v>
      </c>
      <c r="G5623" s="17">
        <v>0</v>
      </c>
      <c r="H5623" s="17">
        <f t="shared" si="174"/>
        <v>0</v>
      </c>
      <c r="I5623" s="17">
        <f t="shared" si="175"/>
        <v>0</v>
      </c>
      <c r="J5623" s="13" t="s">
        <v>5384</v>
      </c>
      <c r="K5623" s="37" t="str">
        <f>VLOOKUP(Tabela14[[#This Row],[CÓDIGO]],[1]fornnecedor!$A:$G,7,0)</f>
        <v>EPOXI</v>
      </c>
    </row>
    <row r="5624" spans="1:11" x14ac:dyDescent="0.3">
      <c r="A5624" s="15">
        <v>86707</v>
      </c>
      <c r="B5624" s="15" t="str">
        <f>VLOOKUP(Tabela14[[#This Row],[CÓDIGO]],[1]fornnecedor!$A:$E,5,0)</f>
        <v>AKZO NOBEL LTDA DECOR</v>
      </c>
      <c r="C5624" s="16" t="s">
        <v>1999</v>
      </c>
      <c r="D5624" s="16" t="s">
        <v>543</v>
      </c>
      <c r="E5624" s="22">
        <v>0</v>
      </c>
      <c r="F5624" s="30">
        <v>0</v>
      </c>
      <c r="G5624" s="17">
        <v>0</v>
      </c>
      <c r="H5624" s="17">
        <f t="shared" si="174"/>
        <v>0</v>
      </c>
      <c r="I5624" s="17">
        <f t="shared" si="175"/>
        <v>0</v>
      </c>
      <c r="J5624" s="13" t="s">
        <v>5384</v>
      </c>
      <c r="K5624" s="37" t="str">
        <f>VLOOKUP(Tabela14[[#This Row],[CÓDIGO]],[1]fornnecedor!$A:$G,7,0)</f>
        <v>EPOXI</v>
      </c>
    </row>
    <row r="5625" spans="1:11" x14ac:dyDescent="0.3">
      <c r="A5625" s="15">
        <v>85867</v>
      </c>
      <c r="B5625" s="15" t="str">
        <f>VLOOKUP(Tabela14[[#This Row],[CÓDIGO]],[1]fornnecedor!$A:$E,5,0)</f>
        <v>AKZO NOBEL LTDA DECOR</v>
      </c>
      <c r="C5625" s="16" t="s">
        <v>2000</v>
      </c>
      <c r="D5625" s="16" t="s">
        <v>543</v>
      </c>
      <c r="E5625" s="22">
        <v>0</v>
      </c>
      <c r="F5625" s="30">
        <v>0</v>
      </c>
      <c r="G5625" s="17">
        <v>0</v>
      </c>
      <c r="H5625" s="17">
        <f t="shared" si="174"/>
        <v>0</v>
      </c>
      <c r="I5625" s="17">
        <f t="shared" si="175"/>
        <v>0</v>
      </c>
      <c r="J5625" s="13" t="s">
        <v>5384</v>
      </c>
      <c r="K5625" s="37" t="str">
        <f>VLOOKUP(Tabela14[[#This Row],[CÓDIGO]],[1]fornnecedor!$A:$G,7,0)</f>
        <v>EPOXI</v>
      </c>
    </row>
    <row r="5626" spans="1:11" x14ac:dyDescent="0.3">
      <c r="A5626" s="15">
        <v>85868</v>
      </c>
      <c r="B5626" s="15" t="str">
        <f>VLOOKUP(Tabela14[[#This Row],[CÓDIGO]],[1]fornnecedor!$A:$E,5,0)</f>
        <v>AKZO NOBEL LTDA DECOR</v>
      </c>
      <c r="C5626" s="16" t="s">
        <v>2001</v>
      </c>
      <c r="D5626" s="16" t="s">
        <v>543</v>
      </c>
      <c r="E5626" s="22">
        <v>0</v>
      </c>
      <c r="F5626" s="30">
        <v>0</v>
      </c>
      <c r="G5626" s="17">
        <v>0</v>
      </c>
      <c r="H5626" s="17">
        <f t="shared" si="174"/>
        <v>0</v>
      </c>
      <c r="I5626" s="17">
        <f t="shared" si="175"/>
        <v>0</v>
      </c>
      <c r="J5626" s="13" t="s">
        <v>5384</v>
      </c>
      <c r="K5626" s="37" t="str">
        <f>VLOOKUP(Tabela14[[#This Row],[CÓDIGO]],[1]fornnecedor!$A:$G,7,0)</f>
        <v>EPOXI</v>
      </c>
    </row>
    <row r="5627" spans="1:11" x14ac:dyDescent="0.3">
      <c r="A5627" s="15">
        <v>85857</v>
      </c>
      <c r="B5627" s="15" t="str">
        <f>VLOOKUP(Tabela14[[#This Row],[CÓDIGO]],[1]fornnecedor!$A:$E,5,0)</f>
        <v>AKZO NOBEL LTDA DECOR</v>
      </c>
      <c r="C5627" s="16" t="s">
        <v>2002</v>
      </c>
      <c r="D5627" s="16" t="s">
        <v>543</v>
      </c>
      <c r="E5627" s="22">
        <v>0</v>
      </c>
      <c r="F5627" s="30">
        <v>0</v>
      </c>
      <c r="G5627" s="17">
        <v>0</v>
      </c>
      <c r="H5627" s="17">
        <f t="shared" si="174"/>
        <v>0</v>
      </c>
      <c r="I5627" s="17">
        <f t="shared" si="175"/>
        <v>0</v>
      </c>
      <c r="J5627" s="13" t="s">
        <v>5384</v>
      </c>
      <c r="K5627" s="37" t="str">
        <f>VLOOKUP(Tabela14[[#This Row],[CÓDIGO]],[1]fornnecedor!$A:$G,7,0)</f>
        <v>EPOXI</v>
      </c>
    </row>
    <row r="5628" spans="1:11" x14ac:dyDescent="0.3">
      <c r="A5628" s="15">
        <v>85858</v>
      </c>
      <c r="B5628" s="15" t="str">
        <f>VLOOKUP(Tabela14[[#This Row],[CÓDIGO]],[1]fornnecedor!$A:$E,5,0)</f>
        <v>AKZO NOBEL LTDA DECOR</v>
      </c>
      <c r="C5628" s="16" t="s">
        <v>2003</v>
      </c>
      <c r="D5628" s="16" t="s">
        <v>543</v>
      </c>
      <c r="E5628" s="22">
        <v>0</v>
      </c>
      <c r="F5628" s="30">
        <v>0</v>
      </c>
      <c r="G5628" s="17">
        <v>0</v>
      </c>
      <c r="H5628" s="17">
        <f t="shared" si="174"/>
        <v>0</v>
      </c>
      <c r="I5628" s="17">
        <f t="shared" si="175"/>
        <v>0</v>
      </c>
      <c r="J5628" s="13" t="s">
        <v>5384</v>
      </c>
      <c r="K5628" s="37" t="str">
        <f>VLOOKUP(Tabela14[[#This Row],[CÓDIGO]],[1]fornnecedor!$A:$G,7,0)</f>
        <v>EPOXI</v>
      </c>
    </row>
    <row r="5629" spans="1:11" x14ac:dyDescent="0.3">
      <c r="A5629" s="15">
        <v>85856</v>
      </c>
      <c r="B5629" s="15" t="str">
        <f>VLOOKUP(Tabela14[[#This Row],[CÓDIGO]],[1]fornnecedor!$A:$E,5,0)</f>
        <v>AKZO NOBEL LTDA DECOR</v>
      </c>
      <c r="C5629" s="16" t="s">
        <v>2004</v>
      </c>
      <c r="D5629" s="16" t="s">
        <v>543</v>
      </c>
      <c r="E5629" s="22">
        <v>0</v>
      </c>
      <c r="F5629" s="30">
        <v>0</v>
      </c>
      <c r="G5629" s="17">
        <v>0</v>
      </c>
      <c r="H5629" s="17">
        <f t="shared" ref="H5629:H5690" si="176">G5629*E5629</f>
        <v>0</v>
      </c>
      <c r="I5629" s="17">
        <f t="shared" ref="I5629:I5690" si="177">G5629*F5629</f>
        <v>0</v>
      </c>
      <c r="J5629" s="13" t="s">
        <v>5384</v>
      </c>
      <c r="K5629" s="37" t="str">
        <f>VLOOKUP(Tabela14[[#This Row],[CÓDIGO]],[1]fornnecedor!$A:$G,7,0)</f>
        <v>EPOXI</v>
      </c>
    </row>
    <row r="5630" spans="1:11" x14ac:dyDescent="0.3">
      <c r="A5630" s="15">
        <v>85848</v>
      </c>
      <c r="B5630" s="15" t="str">
        <f>VLOOKUP(Tabela14[[#This Row],[CÓDIGO]],[1]fornnecedor!$A:$E,5,0)</f>
        <v>AKZO NOBEL LTDA DECOR</v>
      </c>
      <c r="C5630" s="16" t="s">
        <v>2005</v>
      </c>
      <c r="D5630" s="16" t="s">
        <v>543</v>
      </c>
      <c r="E5630" s="22">
        <v>0</v>
      </c>
      <c r="F5630" s="30">
        <v>0</v>
      </c>
      <c r="G5630" s="17">
        <v>0</v>
      </c>
      <c r="H5630" s="17">
        <f t="shared" si="176"/>
        <v>0</v>
      </c>
      <c r="I5630" s="17">
        <f t="shared" si="177"/>
        <v>0</v>
      </c>
      <c r="J5630" s="13" t="s">
        <v>5384</v>
      </c>
      <c r="K5630" s="37" t="str">
        <f>VLOOKUP(Tabela14[[#This Row],[CÓDIGO]],[1]fornnecedor!$A:$G,7,0)</f>
        <v>EPOXI</v>
      </c>
    </row>
    <row r="5631" spans="1:11" x14ac:dyDescent="0.3">
      <c r="A5631" s="15">
        <v>85850</v>
      </c>
      <c r="B5631" s="15" t="str">
        <f>VLOOKUP(Tabela14[[#This Row],[CÓDIGO]],[1]fornnecedor!$A:$E,5,0)</f>
        <v>AKZO NOBEL LTDA DECOR</v>
      </c>
      <c r="C5631" s="16" t="s">
        <v>2006</v>
      </c>
      <c r="D5631" s="16" t="s">
        <v>543</v>
      </c>
      <c r="E5631" s="22">
        <v>0</v>
      </c>
      <c r="F5631" s="30">
        <v>0</v>
      </c>
      <c r="G5631" s="17">
        <v>0</v>
      </c>
      <c r="H5631" s="17">
        <f t="shared" si="176"/>
        <v>0</v>
      </c>
      <c r="I5631" s="17">
        <f t="shared" si="177"/>
        <v>0</v>
      </c>
      <c r="J5631" s="13" t="s">
        <v>5384</v>
      </c>
      <c r="K5631" s="37" t="str">
        <f>VLOOKUP(Tabela14[[#This Row],[CÓDIGO]],[1]fornnecedor!$A:$G,7,0)</f>
        <v>EPOXI</v>
      </c>
    </row>
    <row r="5632" spans="1:11" x14ac:dyDescent="0.3">
      <c r="A5632" s="15">
        <v>85849</v>
      </c>
      <c r="B5632" s="15" t="str">
        <f>VLOOKUP(Tabela14[[#This Row],[CÓDIGO]],[1]fornnecedor!$A:$E,5,0)</f>
        <v>AKZO NOBEL LTDA DECOR</v>
      </c>
      <c r="C5632" s="16" t="s">
        <v>2007</v>
      </c>
      <c r="D5632" s="16" t="s">
        <v>543</v>
      </c>
      <c r="E5632" s="22">
        <v>0</v>
      </c>
      <c r="F5632" s="30">
        <v>0</v>
      </c>
      <c r="G5632" s="17">
        <v>0</v>
      </c>
      <c r="H5632" s="17">
        <f t="shared" si="176"/>
        <v>0</v>
      </c>
      <c r="I5632" s="17">
        <f t="shared" si="177"/>
        <v>0</v>
      </c>
      <c r="J5632" s="13" t="s">
        <v>5384</v>
      </c>
      <c r="K5632" s="37" t="str">
        <f>VLOOKUP(Tabela14[[#This Row],[CÓDIGO]],[1]fornnecedor!$A:$G,7,0)</f>
        <v>EPOXI</v>
      </c>
    </row>
    <row r="5633" spans="1:11" x14ac:dyDescent="0.3">
      <c r="A5633" s="15">
        <v>85851</v>
      </c>
      <c r="B5633" s="15" t="str">
        <f>VLOOKUP(Tabela14[[#This Row],[CÓDIGO]],[1]fornnecedor!$A:$E,5,0)</f>
        <v>AKZO NOBEL LTDA DECOR</v>
      </c>
      <c r="C5633" s="16" t="s">
        <v>2008</v>
      </c>
      <c r="D5633" s="16" t="s">
        <v>543</v>
      </c>
      <c r="E5633" s="22">
        <v>0</v>
      </c>
      <c r="F5633" s="30">
        <v>0</v>
      </c>
      <c r="G5633" s="17">
        <v>0</v>
      </c>
      <c r="H5633" s="17">
        <f t="shared" si="176"/>
        <v>0</v>
      </c>
      <c r="I5633" s="17">
        <f t="shared" si="177"/>
        <v>0</v>
      </c>
      <c r="J5633" s="13" t="s">
        <v>5384</v>
      </c>
      <c r="K5633" s="37" t="str">
        <f>VLOOKUP(Tabela14[[#This Row],[CÓDIGO]],[1]fornnecedor!$A:$G,7,0)</f>
        <v>EPOXI</v>
      </c>
    </row>
    <row r="5634" spans="1:11" x14ac:dyDescent="0.3">
      <c r="A5634" s="15">
        <v>85853</v>
      </c>
      <c r="B5634" s="15" t="str">
        <f>VLOOKUP(Tabela14[[#This Row],[CÓDIGO]],[1]fornnecedor!$A:$E,5,0)</f>
        <v>AKZO NOBEL LTDA DECOR</v>
      </c>
      <c r="C5634" s="16" t="s">
        <v>2009</v>
      </c>
      <c r="D5634" s="16" t="s">
        <v>543</v>
      </c>
      <c r="E5634" s="22">
        <v>0</v>
      </c>
      <c r="F5634" s="30">
        <v>0</v>
      </c>
      <c r="G5634" s="17">
        <v>0</v>
      </c>
      <c r="H5634" s="17">
        <f t="shared" si="176"/>
        <v>0</v>
      </c>
      <c r="I5634" s="17">
        <f t="shared" si="177"/>
        <v>0</v>
      </c>
      <c r="J5634" s="13" t="s">
        <v>5384</v>
      </c>
      <c r="K5634" s="37" t="str">
        <f>VLOOKUP(Tabela14[[#This Row],[CÓDIGO]],[1]fornnecedor!$A:$G,7,0)</f>
        <v>EPOXI</v>
      </c>
    </row>
    <row r="5635" spans="1:11" x14ac:dyDescent="0.3">
      <c r="A5635" s="15">
        <v>85855</v>
      </c>
      <c r="B5635" s="15" t="str">
        <f>VLOOKUP(Tabela14[[#This Row],[CÓDIGO]],[1]fornnecedor!$A:$E,5,0)</f>
        <v>AKZO NOBEL LTDA DECOR</v>
      </c>
      <c r="C5635" s="16" t="s">
        <v>2010</v>
      </c>
      <c r="D5635" s="16" t="s">
        <v>543</v>
      </c>
      <c r="E5635" s="22">
        <v>0</v>
      </c>
      <c r="F5635" s="30">
        <v>0</v>
      </c>
      <c r="G5635" s="17">
        <v>0</v>
      </c>
      <c r="H5635" s="17">
        <f t="shared" si="176"/>
        <v>0</v>
      </c>
      <c r="I5635" s="17">
        <f t="shared" si="177"/>
        <v>0</v>
      </c>
      <c r="J5635" s="13" t="s">
        <v>5384</v>
      </c>
      <c r="K5635" s="37" t="str">
        <f>VLOOKUP(Tabela14[[#This Row],[CÓDIGO]],[1]fornnecedor!$A:$G,7,0)</f>
        <v>EPOXI</v>
      </c>
    </row>
    <row r="5636" spans="1:11" x14ac:dyDescent="0.3">
      <c r="A5636" s="15">
        <v>85854</v>
      </c>
      <c r="B5636" s="15" t="str">
        <f>VLOOKUP(Tabela14[[#This Row],[CÓDIGO]],[1]fornnecedor!$A:$E,5,0)</f>
        <v>AKZO NOBEL LTDA DECOR</v>
      </c>
      <c r="C5636" s="16" t="s">
        <v>2011</v>
      </c>
      <c r="D5636" s="16" t="s">
        <v>543</v>
      </c>
      <c r="E5636" s="22">
        <v>0</v>
      </c>
      <c r="F5636" s="30">
        <v>0</v>
      </c>
      <c r="G5636" s="17">
        <v>0</v>
      </c>
      <c r="H5636" s="17">
        <f t="shared" si="176"/>
        <v>0</v>
      </c>
      <c r="I5636" s="17">
        <f t="shared" si="177"/>
        <v>0</v>
      </c>
      <c r="J5636" s="13" t="s">
        <v>5384</v>
      </c>
      <c r="K5636" s="37" t="str">
        <f>VLOOKUP(Tabela14[[#This Row],[CÓDIGO]],[1]fornnecedor!$A:$G,7,0)</f>
        <v>EPOXI</v>
      </c>
    </row>
    <row r="5637" spans="1:11" x14ac:dyDescent="0.3">
      <c r="A5637" s="15">
        <v>85852</v>
      </c>
      <c r="B5637" s="15" t="str">
        <f>VLOOKUP(Tabela14[[#This Row],[CÓDIGO]],[1]fornnecedor!$A:$E,5,0)</f>
        <v>AKZO NOBEL LTDA DECOR</v>
      </c>
      <c r="C5637" s="16" t="s">
        <v>2012</v>
      </c>
      <c r="D5637" s="16" t="s">
        <v>543</v>
      </c>
      <c r="E5637" s="22">
        <v>0</v>
      </c>
      <c r="F5637" s="30">
        <v>0</v>
      </c>
      <c r="G5637" s="17">
        <v>0</v>
      </c>
      <c r="H5637" s="17">
        <f t="shared" si="176"/>
        <v>0</v>
      </c>
      <c r="I5637" s="17">
        <f t="shared" si="177"/>
        <v>0</v>
      </c>
      <c r="J5637" s="13" t="s">
        <v>5384</v>
      </c>
      <c r="K5637" s="37" t="str">
        <f>VLOOKUP(Tabela14[[#This Row],[CÓDIGO]],[1]fornnecedor!$A:$G,7,0)</f>
        <v>EPOXI</v>
      </c>
    </row>
    <row r="5638" spans="1:11" x14ac:dyDescent="0.3">
      <c r="A5638" s="15">
        <v>85865</v>
      </c>
      <c r="B5638" s="15" t="str">
        <f>VLOOKUP(Tabela14[[#This Row],[CÓDIGO]],[1]fornnecedor!$A:$E,5,0)</f>
        <v>AKZO NOBEL LTDA DECOR</v>
      </c>
      <c r="C5638" s="16" t="s">
        <v>2013</v>
      </c>
      <c r="D5638" s="16" t="s">
        <v>543</v>
      </c>
      <c r="E5638" s="22">
        <v>0</v>
      </c>
      <c r="F5638" s="30">
        <v>0</v>
      </c>
      <c r="G5638" s="17">
        <v>0</v>
      </c>
      <c r="H5638" s="17">
        <f t="shared" si="176"/>
        <v>0</v>
      </c>
      <c r="I5638" s="17">
        <f t="shared" si="177"/>
        <v>0</v>
      </c>
      <c r="J5638" s="13" t="s">
        <v>5384</v>
      </c>
      <c r="K5638" s="37" t="str">
        <f>VLOOKUP(Tabela14[[#This Row],[CÓDIGO]],[1]fornnecedor!$A:$G,7,0)</f>
        <v>EPOXI</v>
      </c>
    </row>
    <row r="5639" spans="1:11" x14ac:dyDescent="0.3">
      <c r="A5639" s="15">
        <v>85866</v>
      </c>
      <c r="B5639" s="15" t="str">
        <f>VLOOKUP(Tabela14[[#This Row],[CÓDIGO]],[1]fornnecedor!$A:$E,5,0)</f>
        <v>AKZO NOBEL LTDA DECOR</v>
      </c>
      <c r="C5639" s="16" t="s">
        <v>2014</v>
      </c>
      <c r="D5639" s="16" t="s">
        <v>543</v>
      </c>
      <c r="E5639" s="22">
        <v>0</v>
      </c>
      <c r="F5639" s="30">
        <v>0</v>
      </c>
      <c r="G5639" s="17">
        <v>0</v>
      </c>
      <c r="H5639" s="17">
        <f t="shared" si="176"/>
        <v>0</v>
      </c>
      <c r="I5639" s="17">
        <f t="shared" si="177"/>
        <v>0</v>
      </c>
      <c r="J5639" s="13" t="s">
        <v>5384</v>
      </c>
      <c r="K5639" s="37" t="str">
        <f>VLOOKUP(Tabela14[[#This Row],[CÓDIGO]],[1]fornnecedor!$A:$G,7,0)</f>
        <v>EPOXI</v>
      </c>
    </row>
    <row r="5640" spans="1:11" x14ac:dyDescent="0.3">
      <c r="A5640" s="15">
        <v>83851</v>
      </c>
      <c r="B5640" s="15" t="str">
        <f>VLOOKUP(Tabela14[[#This Row],[CÓDIGO]],[1]fornnecedor!$A:$E,5,0)</f>
        <v>PRIMEIRA LINHA COMERCIAL DE ROLAMENTOS LTDA</v>
      </c>
      <c r="C5640" s="16" t="s">
        <v>2015</v>
      </c>
      <c r="D5640" s="16" t="s">
        <v>2016</v>
      </c>
      <c r="E5640" s="22">
        <v>0</v>
      </c>
      <c r="F5640" s="30">
        <v>0</v>
      </c>
      <c r="G5640" s="17">
        <v>10.57</v>
      </c>
      <c r="H5640" s="17">
        <f t="shared" si="176"/>
        <v>0</v>
      </c>
      <c r="I5640" s="17">
        <f t="shared" si="177"/>
        <v>0</v>
      </c>
      <c r="J5640" s="13" t="s">
        <v>5384</v>
      </c>
      <c r="K5640" s="37" t="str">
        <f>VLOOKUP(Tabela14[[#This Row],[CÓDIGO]],[1]fornnecedor!$A:$G,7,0)</f>
        <v>EPI´S</v>
      </c>
    </row>
    <row r="5641" spans="1:11" x14ac:dyDescent="0.3">
      <c r="A5641" s="15">
        <v>23698</v>
      </c>
      <c r="B5641" s="15" t="str">
        <f>VLOOKUP(Tabela14[[#This Row],[CÓDIGO]],[1]fornnecedor!$A:$E,5,0)</f>
        <v>3M DO BRASIL LTDA</v>
      </c>
      <c r="C5641" s="16" t="s">
        <v>5398</v>
      </c>
      <c r="D5641" s="16" t="s">
        <v>366</v>
      </c>
      <c r="E5641" s="22">
        <v>200</v>
      </c>
      <c r="F5641" s="30">
        <v>-200</v>
      </c>
      <c r="G5641" s="17">
        <v>0</v>
      </c>
      <c r="H5641" s="17">
        <f t="shared" si="176"/>
        <v>0</v>
      </c>
      <c r="I5641" s="17">
        <f t="shared" si="177"/>
        <v>0</v>
      </c>
      <c r="J5641" s="13" t="s">
        <v>5384</v>
      </c>
      <c r="K5641" s="37" t="str">
        <f>VLOOKUP(Tabela14[[#This Row],[CÓDIGO]],[1]fornnecedor!$A:$G,7,0)</f>
        <v xml:space="preserve">DISCO ROLOC </v>
      </c>
    </row>
    <row r="5642" spans="1:11" x14ac:dyDescent="0.3">
      <c r="A5642" s="15">
        <v>24309</v>
      </c>
      <c r="B5642" s="15" t="str">
        <f>VLOOKUP(Tabela14[[#This Row],[CÓDIGO]],[1]fornnecedor!$A:$E,5,0)</f>
        <v>THINSOL QUIMICA INDUSTRIA E COM. LTDA</v>
      </c>
      <c r="C5642" s="16" t="s">
        <v>2017</v>
      </c>
      <c r="D5642" s="16" t="s">
        <v>1135</v>
      </c>
      <c r="E5642" s="22">
        <v>0</v>
      </c>
      <c r="F5642" s="30">
        <v>0</v>
      </c>
      <c r="G5642" s="17">
        <v>10.59</v>
      </c>
      <c r="H5642" s="17">
        <f t="shared" si="176"/>
        <v>0</v>
      </c>
      <c r="I5642" s="17">
        <f t="shared" si="177"/>
        <v>0</v>
      </c>
      <c r="J5642" s="13" t="s">
        <v>5384</v>
      </c>
      <c r="K5642" s="37" t="str">
        <f>VLOOKUP(Tabela14[[#This Row],[CÓDIGO]],[1]fornnecedor!$A:$G,7,0)</f>
        <v>DESENGRAXANTE</v>
      </c>
    </row>
    <row r="5643" spans="1:11" x14ac:dyDescent="0.3">
      <c r="A5643" s="15">
        <v>9755</v>
      </c>
      <c r="B5643" s="15" t="str">
        <f>VLOOKUP(Tabela14[[#This Row],[CÓDIGO]],[1]fornnecedor!$A:$E,5,0)</f>
        <v>LIMPEZA.COM COMERCIO DE PRODUTOS DE LIMPEZA E DESC EIRELI</v>
      </c>
      <c r="C5643" s="16" t="s">
        <v>2018</v>
      </c>
      <c r="D5643" s="16" t="s">
        <v>454</v>
      </c>
      <c r="E5643" s="22">
        <v>0</v>
      </c>
      <c r="F5643" s="30">
        <v>0</v>
      </c>
      <c r="G5643" s="17">
        <v>11.51</v>
      </c>
      <c r="H5643" s="17">
        <f t="shared" si="176"/>
        <v>0</v>
      </c>
      <c r="I5643" s="17">
        <f t="shared" si="177"/>
        <v>0</v>
      </c>
      <c r="J5643" s="13" t="s">
        <v>5384</v>
      </c>
      <c r="K5643" s="37" t="str">
        <f>VLOOKUP(Tabela14[[#This Row],[CÓDIGO]],[1]fornnecedor!$A:$G,7,0)</f>
        <v>GRUPO CONVERSAO</v>
      </c>
    </row>
    <row r="5644" spans="1:11" x14ac:dyDescent="0.3">
      <c r="A5644" s="15">
        <v>23512</v>
      </c>
      <c r="B5644" s="15" t="str">
        <f>VLOOKUP(Tabela14[[#This Row],[CÓDIGO]],[1]fornnecedor!$A:$E,5,0)</f>
        <v>LIMA &amp; PERGHER INDUSTRIAL E COMERCIO</v>
      </c>
      <c r="C5644" s="16" t="s">
        <v>2019</v>
      </c>
      <c r="D5644" s="16" t="s">
        <v>458</v>
      </c>
      <c r="E5644" s="22">
        <v>0</v>
      </c>
      <c r="F5644" s="30">
        <v>0</v>
      </c>
      <c r="G5644" s="17">
        <v>33.700000000000003</v>
      </c>
      <c r="H5644" s="17">
        <f t="shared" si="176"/>
        <v>0</v>
      </c>
      <c r="I5644" s="17">
        <f t="shared" si="177"/>
        <v>0</v>
      </c>
      <c r="J5644" s="13" t="s">
        <v>5384</v>
      </c>
      <c r="K5644" s="37" t="str">
        <f>VLOOKUP(Tabela14[[#This Row],[CÓDIGO]],[1]fornnecedor!$A:$G,7,0)</f>
        <v>GRUPO CONVERSAO</v>
      </c>
    </row>
    <row r="5645" spans="1:11" x14ac:dyDescent="0.3">
      <c r="A5645" s="15">
        <v>23535</v>
      </c>
      <c r="B5645" s="15" t="str">
        <f>VLOOKUP(Tabela14[[#This Row],[CÓDIGO]],[1]fornnecedor!$A:$E,5,0)</f>
        <v>LIMA &amp; PERGHER INDUSTRIAL E COMERCIO</v>
      </c>
      <c r="C5645" s="16" t="s">
        <v>2020</v>
      </c>
      <c r="D5645" s="16" t="s">
        <v>458</v>
      </c>
      <c r="E5645" s="22">
        <v>0</v>
      </c>
      <c r="F5645" s="30">
        <v>0</v>
      </c>
      <c r="G5645" s="17">
        <v>33.700000000000003</v>
      </c>
      <c r="H5645" s="17">
        <f t="shared" si="176"/>
        <v>0</v>
      </c>
      <c r="I5645" s="17">
        <f t="shared" si="177"/>
        <v>0</v>
      </c>
      <c r="J5645" s="13" t="s">
        <v>5384</v>
      </c>
      <c r="K5645" s="37" t="str">
        <f>VLOOKUP(Tabela14[[#This Row],[CÓDIGO]],[1]fornnecedor!$A:$G,7,0)</f>
        <v>GRUPO CONVERSAO</v>
      </c>
    </row>
    <row r="5646" spans="1:11" x14ac:dyDescent="0.3">
      <c r="A5646" s="15">
        <v>23536</v>
      </c>
      <c r="B5646" s="15" t="str">
        <f>VLOOKUP(Tabela14[[#This Row],[CÓDIGO]],[1]fornnecedor!$A:$E,5,0)</f>
        <v>LIMA &amp; PERGHER INDUSTRIAL E COMERCIO</v>
      </c>
      <c r="C5646" s="16" t="s">
        <v>2021</v>
      </c>
      <c r="D5646" s="16" t="s">
        <v>458</v>
      </c>
      <c r="E5646" s="22">
        <v>0</v>
      </c>
      <c r="F5646" s="30">
        <v>0</v>
      </c>
      <c r="G5646" s="17">
        <v>33.700000000000003</v>
      </c>
      <c r="H5646" s="17">
        <f t="shared" si="176"/>
        <v>0</v>
      </c>
      <c r="I5646" s="17">
        <f t="shared" si="177"/>
        <v>0</v>
      </c>
      <c r="J5646" s="13" t="s">
        <v>5384</v>
      </c>
      <c r="K5646" s="37" t="str">
        <f>VLOOKUP(Tabela14[[#This Row],[CÓDIGO]],[1]fornnecedor!$A:$G,7,0)</f>
        <v>GRUPO CONVERSAO</v>
      </c>
    </row>
    <row r="5647" spans="1:11" x14ac:dyDescent="0.3">
      <c r="A5647" s="15">
        <v>83933</v>
      </c>
      <c r="B5647" s="15" t="str">
        <f>VLOOKUP(Tabela14[[#This Row],[CÓDIGO]],[1]fornnecedor!$A:$E,5,0)</f>
        <v>AIRZAP - ANEST IWATA IND. E COM. LTDA</v>
      </c>
      <c r="C5647" s="16" t="s">
        <v>2022</v>
      </c>
      <c r="D5647" s="16" t="s">
        <v>454</v>
      </c>
      <c r="E5647" s="22">
        <v>0</v>
      </c>
      <c r="F5647" s="30">
        <v>0</v>
      </c>
      <c r="G5647" s="17">
        <v>0</v>
      </c>
      <c r="H5647" s="17">
        <f t="shared" si="176"/>
        <v>0</v>
      </c>
      <c r="I5647" s="17">
        <f t="shared" si="177"/>
        <v>0</v>
      </c>
      <c r="J5647" s="13" t="s">
        <v>5384</v>
      </c>
      <c r="K5647" s="37" t="str">
        <f>VLOOKUP(Tabela14[[#This Row],[CÓDIGO]],[1]fornnecedor!$A:$G,7,0)</f>
        <v>OUTRAS FERRAMENTAS / EQUIPAMENTOS</v>
      </c>
    </row>
    <row r="5648" spans="1:11" x14ac:dyDescent="0.3">
      <c r="A5648" s="15">
        <v>24310</v>
      </c>
      <c r="B5648" s="15" t="str">
        <f>VLOOKUP(Tabela14[[#This Row],[CÓDIGO]],[1]fornnecedor!$A:$E,5,0)</f>
        <v>THINSOL QUIMICA INDUSTRIA E COM. LTDA</v>
      </c>
      <c r="C5648" s="16" t="s">
        <v>2023</v>
      </c>
      <c r="D5648" s="16" t="s">
        <v>1135</v>
      </c>
      <c r="E5648" s="22">
        <v>0</v>
      </c>
      <c r="F5648" s="30">
        <v>0</v>
      </c>
      <c r="G5648" s="17">
        <v>15.2</v>
      </c>
      <c r="H5648" s="17">
        <f t="shared" si="176"/>
        <v>0</v>
      </c>
      <c r="I5648" s="17">
        <f t="shared" si="177"/>
        <v>0</v>
      </c>
      <c r="J5648" s="13" t="s">
        <v>5384</v>
      </c>
      <c r="K5648" s="37" t="str">
        <f>VLOOKUP(Tabela14[[#This Row],[CÓDIGO]],[1]fornnecedor!$A:$G,7,0)</f>
        <v>DILUENTE</v>
      </c>
    </row>
    <row r="5649" spans="1:11" x14ac:dyDescent="0.3">
      <c r="A5649" s="15">
        <v>24287</v>
      </c>
      <c r="B5649" s="15" t="str">
        <f>VLOOKUP(Tabela14[[#This Row],[CÓDIGO]],[1]fornnecedor!$A:$E,5,0)</f>
        <v>THINSOL QUIMICA INDUSTRIA E COM. LTDA</v>
      </c>
      <c r="C5649" s="16" t="s">
        <v>2024</v>
      </c>
      <c r="D5649" s="16" t="s">
        <v>1135</v>
      </c>
      <c r="E5649" s="22">
        <v>0</v>
      </c>
      <c r="F5649" s="30">
        <v>0</v>
      </c>
      <c r="G5649" s="17">
        <v>71.11</v>
      </c>
      <c r="H5649" s="17">
        <f t="shared" si="176"/>
        <v>0</v>
      </c>
      <c r="I5649" s="17">
        <f t="shared" si="177"/>
        <v>0</v>
      </c>
      <c r="J5649" s="13" t="s">
        <v>5384</v>
      </c>
      <c r="K5649" s="37" t="str">
        <f>VLOOKUP(Tabela14[[#This Row],[CÓDIGO]],[1]fornnecedor!$A:$G,7,0)</f>
        <v>DILUENTE</v>
      </c>
    </row>
    <row r="5650" spans="1:11" x14ac:dyDescent="0.3">
      <c r="A5650" s="15">
        <v>24321</v>
      </c>
      <c r="B5650" s="15" t="str">
        <f>VLOOKUP(Tabela14[[#This Row],[CÓDIGO]],[1]fornnecedor!$A:$E,5,0)</f>
        <v>THINSOL QUIMICA INDUSTRIA E COM. LTDA</v>
      </c>
      <c r="C5650" s="16" t="s">
        <v>2025</v>
      </c>
      <c r="D5650" s="16" t="s">
        <v>1135</v>
      </c>
      <c r="E5650" s="22">
        <v>0</v>
      </c>
      <c r="F5650" s="30">
        <v>0</v>
      </c>
      <c r="G5650" s="17">
        <v>274.69</v>
      </c>
      <c r="H5650" s="17">
        <f t="shared" si="176"/>
        <v>0</v>
      </c>
      <c r="I5650" s="17">
        <f t="shared" si="177"/>
        <v>0</v>
      </c>
      <c r="J5650" s="13" t="s">
        <v>5384</v>
      </c>
      <c r="K5650" s="37" t="str">
        <f>VLOOKUP(Tabela14[[#This Row],[CÓDIGO]],[1]fornnecedor!$A:$G,7,0)</f>
        <v>DILUENTE</v>
      </c>
    </row>
    <row r="5651" spans="1:11" x14ac:dyDescent="0.3">
      <c r="A5651" s="15">
        <v>85736</v>
      </c>
      <c r="B5651" s="15" t="str">
        <f>VLOOKUP(Tabela14[[#This Row],[CÓDIGO]],[1]fornnecedor!$A:$E,5,0)</f>
        <v>BRASILUX TINTAS TECNICAS LTDA</v>
      </c>
      <c r="C5651" s="16" t="s">
        <v>2026</v>
      </c>
      <c r="D5651" s="16" t="s">
        <v>549</v>
      </c>
      <c r="E5651" s="22">
        <v>0</v>
      </c>
      <c r="F5651" s="30">
        <v>0</v>
      </c>
      <c r="G5651" s="17">
        <v>0</v>
      </c>
      <c r="H5651" s="17">
        <f t="shared" si="176"/>
        <v>0</v>
      </c>
      <c r="I5651" s="17">
        <f t="shared" si="177"/>
        <v>0</v>
      </c>
      <c r="J5651" s="13" t="s">
        <v>5384</v>
      </c>
      <c r="K5651" s="37" t="str">
        <f>VLOOKUP(Tabela14[[#This Row],[CÓDIGO]],[1]fornnecedor!$A:$G,7,0)</f>
        <v>ESMALTES</v>
      </c>
    </row>
    <row r="5652" spans="1:11" x14ac:dyDescent="0.3">
      <c r="A5652" s="15">
        <v>87174</v>
      </c>
      <c r="B5652" s="15" t="str">
        <f>VLOOKUP(Tabela14[[#This Row],[CÓDIGO]],[1]fornnecedor!$A:$E,5,0)</f>
        <v>SAINT- GOBAIN DO BRASIL PROD. IND. E CONSTR. LTDA</v>
      </c>
      <c r="C5652" s="16" t="s">
        <v>2027</v>
      </c>
      <c r="D5652" s="16" t="s">
        <v>49</v>
      </c>
      <c r="E5652" s="22">
        <v>0</v>
      </c>
      <c r="F5652" s="30">
        <v>0</v>
      </c>
      <c r="G5652" s="17">
        <v>0</v>
      </c>
      <c r="H5652" s="17">
        <f t="shared" si="176"/>
        <v>0</v>
      </c>
      <c r="I5652" s="17">
        <f t="shared" si="177"/>
        <v>0</v>
      </c>
      <c r="J5652" s="13" t="s">
        <v>5384</v>
      </c>
      <c r="K5652" s="37" t="str">
        <f>VLOOKUP(Tabela14[[#This Row],[CÓDIGO]],[1]fornnecedor!$A:$G,7,0)</f>
        <v xml:space="preserve">OUTROS DISCOS </v>
      </c>
    </row>
    <row r="5653" spans="1:11" x14ac:dyDescent="0.3">
      <c r="A5653" s="15">
        <v>22043</v>
      </c>
      <c r="B5653" s="15" t="str">
        <f>VLOOKUP(Tabela14[[#This Row],[CÓDIGO]],[1]fornnecedor!$A:$E,5,0)</f>
        <v>SUPERPRO</v>
      </c>
      <c r="C5653" s="16" t="s">
        <v>2028</v>
      </c>
      <c r="D5653" s="16" t="s">
        <v>454</v>
      </c>
      <c r="E5653" s="22">
        <v>0</v>
      </c>
      <c r="F5653" s="30">
        <v>0</v>
      </c>
      <c r="G5653" s="17">
        <v>23.13</v>
      </c>
      <c r="H5653" s="17">
        <f t="shared" si="176"/>
        <v>0</v>
      </c>
      <c r="I5653" s="17">
        <f t="shared" si="177"/>
        <v>0</v>
      </c>
      <c r="J5653" s="13" t="s">
        <v>5384</v>
      </c>
      <c r="K5653" s="37" t="str">
        <f>VLOOKUP(Tabela14[[#This Row],[CÓDIGO]],[1]fornnecedor!$A:$G,7,0)</f>
        <v xml:space="preserve">OUTROS DISCOS </v>
      </c>
    </row>
    <row r="5654" spans="1:11" x14ac:dyDescent="0.3">
      <c r="A5654" s="15">
        <v>23635</v>
      </c>
      <c r="B5654" s="15" t="str">
        <f>VLOOKUP(Tabela14[[#This Row],[CÓDIGO]],[1]fornnecedor!$A:$E,5,0)</f>
        <v>CARVIC COM VER DE PROD E EQ P/ REP AUTO LTDA</v>
      </c>
      <c r="C5654" s="16" t="s">
        <v>2029</v>
      </c>
      <c r="D5654" s="16" t="s">
        <v>454</v>
      </c>
      <c r="E5654" s="22">
        <v>0</v>
      </c>
      <c r="F5654" s="30">
        <v>0</v>
      </c>
      <c r="G5654" s="17">
        <v>303.16000000000003</v>
      </c>
      <c r="H5654" s="17">
        <f t="shared" si="176"/>
        <v>0</v>
      </c>
      <c r="I5654" s="17">
        <f t="shared" si="177"/>
        <v>0</v>
      </c>
      <c r="J5654" s="13" t="s">
        <v>5384</v>
      </c>
      <c r="K5654" s="37" t="str">
        <f>VLOOKUP(Tabela14[[#This Row],[CÓDIGO]],[1]fornnecedor!$A:$G,7,0)</f>
        <v>APLICADORES / ADAPTADORES / ENGATES / SUPORTES</v>
      </c>
    </row>
    <row r="5655" spans="1:11" x14ac:dyDescent="0.3">
      <c r="A5655" s="15">
        <v>23764</v>
      </c>
      <c r="B5655" s="15" t="str">
        <f>VLOOKUP(Tabela14[[#This Row],[CÓDIGO]],[1]fornnecedor!$A:$E,5,0)</f>
        <v>COM.ALVORADA LIMPEZA E DESCARTAVEIS</v>
      </c>
      <c r="C5655" s="16" t="s">
        <v>2030</v>
      </c>
      <c r="D5655" s="16" t="s">
        <v>2031</v>
      </c>
      <c r="E5655" s="22">
        <v>0</v>
      </c>
      <c r="F5655" s="31">
        <v>0</v>
      </c>
      <c r="G5655" s="17">
        <v>36.56</v>
      </c>
      <c r="H5655" s="17">
        <f t="shared" si="176"/>
        <v>0</v>
      </c>
      <c r="I5655" s="17">
        <f t="shared" si="177"/>
        <v>0</v>
      </c>
      <c r="J5655" s="13" t="s">
        <v>5384</v>
      </c>
      <c r="K5655" s="37" t="str">
        <f>VLOOKUP(Tabela14[[#This Row],[CÓDIGO]],[1]fornnecedor!$A:$G,7,0)</f>
        <v>APLICADORES / ADAPTADORES / ENGATES / SUPORTES</v>
      </c>
    </row>
    <row r="5656" spans="1:11" x14ac:dyDescent="0.3">
      <c r="A5656" s="15">
        <v>84391</v>
      </c>
      <c r="B5656" s="15" t="str">
        <f>VLOOKUP(Tabela14[[#This Row],[CÓDIGO]],[1]fornnecedor!$A:$E,5,0)</f>
        <v>COM.ALVORADA LIMPEZA E DESCARTAVEIS</v>
      </c>
      <c r="C5656" s="16" t="s">
        <v>2032</v>
      </c>
      <c r="D5656" s="16" t="s">
        <v>463</v>
      </c>
      <c r="E5656" s="22">
        <v>0</v>
      </c>
      <c r="F5656" s="31">
        <v>0</v>
      </c>
      <c r="G5656" s="17">
        <v>26.25</v>
      </c>
      <c r="H5656" s="17">
        <f t="shared" si="176"/>
        <v>0</v>
      </c>
      <c r="I5656" s="17">
        <f t="shared" si="177"/>
        <v>0</v>
      </c>
      <c r="J5656" s="13" t="s">
        <v>5384</v>
      </c>
      <c r="K5656" s="37" t="str">
        <f>VLOOKUP(Tabela14[[#This Row],[CÓDIGO]],[1]fornnecedor!$A:$G,7,0)</f>
        <v>GRUPO CONVERSAO</v>
      </c>
    </row>
    <row r="5657" spans="1:11" x14ac:dyDescent="0.3">
      <c r="A5657" s="15">
        <v>85391</v>
      </c>
      <c r="B5657" s="15" t="str">
        <f>VLOOKUP(Tabela14[[#This Row],[CÓDIGO]],[1]fornnecedor!$A:$E,5,0)</f>
        <v>VIAPOL LTDA.</v>
      </c>
      <c r="C5657" s="16" t="s">
        <v>2035</v>
      </c>
      <c r="D5657" s="16" t="s">
        <v>454</v>
      </c>
      <c r="E5657" s="22">
        <v>0</v>
      </c>
      <c r="F5657" s="30">
        <v>0</v>
      </c>
      <c r="G5657" s="17">
        <v>112.56</v>
      </c>
      <c r="H5657" s="17">
        <f t="shared" si="176"/>
        <v>0</v>
      </c>
      <c r="I5657" s="17">
        <f t="shared" si="177"/>
        <v>0</v>
      </c>
      <c r="J5657" s="13" t="s">
        <v>5384</v>
      </c>
      <c r="K5657" s="37" t="str">
        <f>VLOOKUP(Tabela14[[#This Row],[CÓDIGO]],[1]fornnecedor!$A:$G,7,0)</f>
        <v>...........................................</v>
      </c>
    </row>
    <row r="5658" spans="1:11" x14ac:dyDescent="0.3">
      <c r="A5658" s="15">
        <v>23762</v>
      </c>
      <c r="B5658" s="15" t="str">
        <f>VLOOKUP(Tabela14[[#This Row],[CÓDIGO]],[1]fornnecedor!$A:$E,5,0)</f>
        <v>DJF Comercial de Papelaria Ltda. - ME</v>
      </c>
      <c r="C5658" s="16" t="s">
        <v>2036</v>
      </c>
      <c r="D5658" s="16" t="s">
        <v>857</v>
      </c>
      <c r="E5658" s="22">
        <v>0</v>
      </c>
      <c r="F5658" s="30">
        <v>0</v>
      </c>
      <c r="G5658" s="17">
        <v>8.6</v>
      </c>
      <c r="H5658" s="17">
        <f t="shared" si="176"/>
        <v>0</v>
      </c>
      <c r="I5658" s="17">
        <f t="shared" si="177"/>
        <v>0</v>
      </c>
      <c r="J5658" s="13" t="s">
        <v>5384</v>
      </c>
      <c r="K5658" s="37" t="str">
        <f>VLOOKUP(Tabela14[[#This Row],[CÓDIGO]],[1]fornnecedor!$A:$G,7,0)</f>
        <v>GRUPO CONVERSAO</v>
      </c>
    </row>
    <row r="5659" spans="1:11" x14ac:dyDescent="0.3">
      <c r="A5659" s="15">
        <v>85238</v>
      </c>
      <c r="B5659" s="15" t="str">
        <f>VLOOKUP(Tabela14[[#This Row],[CÓDIGO]],[1]fornnecedor!$A:$E,5,0)</f>
        <v>MAZA PRODUTOS QUIMICOS LTDA</v>
      </c>
      <c r="C5659" s="16" t="s">
        <v>5399</v>
      </c>
      <c r="D5659" s="16" t="s">
        <v>454</v>
      </c>
      <c r="E5659" s="22">
        <v>0</v>
      </c>
      <c r="F5659" s="30">
        <v>0</v>
      </c>
      <c r="G5659" s="17">
        <v>9.89</v>
      </c>
      <c r="H5659" s="17">
        <f t="shared" si="176"/>
        <v>0</v>
      </c>
      <c r="I5659" s="17">
        <f t="shared" si="177"/>
        <v>0</v>
      </c>
      <c r="J5659" s="13" t="s">
        <v>5384</v>
      </c>
      <c r="K5659" s="37" t="str">
        <f>VLOOKUP(Tabela14[[#This Row],[CÓDIGO]],[1]fornnecedor!$A:$G,7,0)</f>
        <v>EMBALAGEM</v>
      </c>
    </row>
    <row r="5660" spans="1:11" x14ac:dyDescent="0.3">
      <c r="A5660" s="15">
        <v>85388</v>
      </c>
      <c r="B5660" s="15" t="str">
        <f>VLOOKUP(Tabela14[[#This Row],[CÓDIGO]],[1]fornnecedor!$A:$E,5,0)</f>
        <v>MAZA PRODUTOS QUIMICOS LTDA</v>
      </c>
      <c r="C5660" s="16" t="s">
        <v>5400</v>
      </c>
      <c r="D5660" s="16" t="s">
        <v>454</v>
      </c>
      <c r="E5660" s="22">
        <v>0</v>
      </c>
      <c r="F5660" s="30">
        <v>0</v>
      </c>
      <c r="G5660" s="17">
        <v>2.5099999999999998</v>
      </c>
      <c r="H5660" s="17">
        <f t="shared" si="176"/>
        <v>0</v>
      </c>
      <c r="I5660" s="17">
        <f t="shared" si="177"/>
        <v>0</v>
      </c>
      <c r="J5660" s="13" t="s">
        <v>5384</v>
      </c>
      <c r="K5660" s="37" t="str">
        <f>VLOOKUP(Tabela14[[#This Row],[CÓDIGO]],[1]fornnecedor!$A:$G,7,0)</f>
        <v>EMBALAGEM</v>
      </c>
    </row>
    <row r="5661" spans="1:11" x14ac:dyDescent="0.3">
      <c r="A5661" s="15">
        <v>84982</v>
      </c>
      <c r="B5661" s="15" t="str">
        <f>VLOOKUP(Tabela14[[#This Row],[CÓDIGO]],[1]fornnecedor!$A:$E,5,0)</f>
        <v>BRASILUX TINTAS TECNICAS LTDA</v>
      </c>
      <c r="C5661" s="16" t="s">
        <v>2039</v>
      </c>
      <c r="D5661" s="16" t="s">
        <v>549</v>
      </c>
      <c r="E5661" s="22">
        <v>0</v>
      </c>
      <c r="F5661" s="30">
        <v>0</v>
      </c>
      <c r="G5661" s="17">
        <v>213.84</v>
      </c>
      <c r="H5661" s="17">
        <f t="shared" si="176"/>
        <v>0</v>
      </c>
      <c r="I5661" s="17">
        <f t="shared" si="177"/>
        <v>0</v>
      </c>
      <c r="J5661" s="13" t="s">
        <v>5384</v>
      </c>
      <c r="K5661" s="37" t="str">
        <f>VLOOKUP(Tabela14[[#This Row],[CÓDIGO]],[1]fornnecedor!$A:$G,7,0)</f>
        <v>TINTA EMBORRACHADA</v>
      </c>
    </row>
    <row r="5662" spans="1:11" x14ac:dyDescent="0.3">
      <c r="A5662" s="15">
        <v>86856</v>
      </c>
      <c r="B5662" s="15" t="str">
        <f>VLOOKUP(Tabela14[[#This Row],[CÓDIGO]],[1]fornnecedor!$A:$E,5,0)</f>
        <v>CLEANER INDUSTRIA QUIMICA LTDA</v>
      </c>
      <c r="C5662" s="16" t="s">
        <v>2040</v>
      </c>
      <c r="D5662" s="16" t="s">
        <v>2041</v>
      </c>
      <c r="E5662" s="22">
        <v>0</v>
      </c>
      <c r="F5662" s="30">
        <v>0</v>
      </c>
      <c r="G5662" s="17">
        <v>0</v>
      </c>
      <c r="H5662" s="17">
        <f t="shared" si="176"/>
        <v>0</v>
      </c>
      <c r="I5662" s="17">
        <f t="shared" si="177"/>
        <v>0</v>
      </c>
      <c r="J5662" s="13" t="s">
        <v>5384</v>
      </c>
      <c r="K5662" s="37" t="str">
        <f>VLOOKUP(Tabela14[[#This Row],[CÓDIGO]],[1]fornnecedor!$A:$G,7,0)</f>
        <v>APLICADORES / ADAPTADORES / ENGATES / SUPORTES</v>
      </c>
    </row>
    <row r="5663" spans="1:11" x14ac:dyDescent="0.3">
      <c r="A5663" s="15">
        <v>83835</v>
      </c>
      <c r="B5663" s="15" t="str">
        <f>VLOOKUP(Tabela14[[#This Row],[CÓDIGO]],[1]fornnecedor!$A:$E,5,0)</f>
        <v>AKZO NOBEL LTDA AUTO</v>
      </c>
      <c r="C5663" s="16" t="s">
        <v>2042</v>
      </c>
      <c r="D5663" s="16" t="s">
        <v>103</v>
      </c>
      <c r="E5663" s="22">
        <v>5</v>
      </c>
      <c r="F5663" s="30">
        <v>78</v>
      </c>
      <c r="G5663" s="17">
        <v>0</v>
      </c>
      <c r="H5663" s="17">
        <f t="shared" si="176"/>
        <v>0</v>
      </c>
      <c r="I5663" s="17">
        <f t="shared" si="177"/>
        <v>0</v>
      </c>
      <c r="J5663" s="13" t="s">
        <v>5384</v>
      </c>
      <c r="K5663" s="37" t="str">
        <f>VLOOKUP(Tabela14[[#This Row],[CÓDIGO]],[1]fornnecedor!$A:$G,7,0)</f>
        <v>CATALISADORES INDIVIDUAS</v>
      </c>
    </row>
    <row r="5664" spans="1:11" x14ac:dyDescent="0.3">
      <c r="A5664" s="15">
        <v>9748</v>
      </c>
      <c r="B5664" s="15" t="str">
        <f>VLOOKUP(Tabela14[[#This Row],[CÓDIGO]],[1]fornnecedor!$A:$E,5,0)</f>
        <v>FORNECEDOR CONVERSAO</v>
      </c>
      <c r="C5664" s="16" t="s">
        <v>2043</v>
      </c>
      <c r="D5664" s="16" t="s">
        <v>454</v>
      </c>
      <c r="E5664" s="22">
        <v>0</v>
      </c>
      <c r="F5664" s="30">
        <v>0</v>
      </c>
      <c r="G5664" s="17">
        <v>6.39</v>
      </c>
      <c r="H5664" s="17">
        <f t="shared" si="176"/>
        <v>0</v>
      </c>
      <c r="I5664" s="17">
        <f t="shared" si="177"/>
        <v>0</v>
      </c>
      <c r="J5664" s="13" t="s">
        <v>5384</v>
      </c>
      <c r="K5664" s="37" t="str">
        <f>VLOOKUP(Tabela14[[#This Row],[CÓDIGO]],[1]fornnecedor!$A:$G,7,0)</f>
        <v>CATALISADORES INDIVIDUAS</v>
      </c>
    </row>
    <row r="5665" spans="1:11" x14ac:dyDescent="0.3">
      <c r="A5665" s="15">
        <v>96</v>
      </c>
      <c r="B5665" s="15" t="str">
        <f>VLOOKUP(Tabela14[[#This Row],[CÓDIGO]],[1]fornnecedor!$A:$E,5,0)</f>
        <v>SKYLACK TINTAS E VERNIZES LTDA</v>
      </c>
      <c r="C5665" s="16" t="s">
        <v>2044</v>
      </c>
      <c r="D5665" s="16" t="s">
        <v>1114</v>
      </c>
      <c r="E5665" s="22">
        <v>0</v>
      </c>
      <c r="F5665" s="30">
        <v>0</v>
      </c>
      <c r="G5665" s="17">
        <v>47.79</v>
      </c>
      <c r="H5665" s="17">
        <f t="shared" si="176"/>
        <v>0</v>
      </c>
      <c r="I5665" s="17">
        <f t="shared" si="177"/>
        <v>0</v>
      </c>
      <c r="J5665" s="13" t="s">
        <v>5384</v>
      </c>
      <c r="K5665" s="37" t="str">
        <f>VLOOKUP(Tabela14[[#This Row],[CÓDIGO]],[1]fornnecedor!$A:$G,7,0)</f>
        <v>VERNIZ AUTOMOTIVO</v>
      </c>
    </row>
    <row r="5666" spans="1:11" x14ac:dyDescent="0.3">
      <c r="A5666" s="15">
        <v>111</v>
      </c>
      <c r="B5666" s="15" t="str">
        <f>VLOOKUP(Tabela14[[#This Row],[CÓDIGO]],[1]fornnecedor!$A:$E,5,0)</f>
        <v>SKYLACK TINTAS E VERNIZES LTDA</v>
      </c>
      <c r="C5666" s="16" t="s">
        <v>2045</v>
      </c>
      <c r="D5666" s="16" t="s">
        <v>1114</v>
      </c>
      <c r="E5666" s="22">
        <v>0</v>
      </c>
      <c r="F5666" s="30">
        <v>0</v>
      </c>
      <c r="G5666" s="17">
        <v>22.59</v>
      </c>
      <c r="H5666" s="17">
        <f t="shared" si="176"/>
        <v>0</v>
      </c>
      <c r="I5666" s="17">
        <f t="shared" si="177"/>
        <v>0</v>
      </c>
      <c r="J5666" s="13" t="s">
        <v>5384</v>
      </c>
      <c r="K5666" s="37" t="str">
        <f>VLOOKUP(Tabela14[[#This Row],[CÓDIGO]],[1]fornnecedor!$A:$G,7,0)</f>
        <v>CATALISADORES INDIVIDUAS</v>
      </c>
    </row>
    <row r="5667" spans="1:11" x14ac:dyDescent="0.3">
      <c r="A5667" s="15">
        <v>85239</v>
      </c>
      <c r="B5667" s="15" t="str">
        <f>VLOOKUP(Tabela14[[#This Row],[CÓDIGO]],[1]fornnecedor!$A:$E,5,0)</f>
        <v>MAZA PRODUTOS QUIMICOS LTDA</v>
      </c>
      <c r="C5667" s="16" t="s">
        <v>2046</v>
      </c>
      <c r="D5667" s="16" t="s">
        <v>810</v>
      </c>
      <c r="E5667" s="22">
        <v>0</v>
      </c>
      <c r="F5667" s="30">
        <v>0</v>
      </c>
      <c r="G5667" s="17">
        <v>30.05</v>
      </c>
      <c r="H5667" s="17">
        <f t="shared" si="176"/>
        <v>0</v>
      </c>
      <c r="I5667" s="17">
        <f t="shared" si="177"/>
        <v>0</v>
      </c>
      <c r="J5667" s="13" t="s">
        <v>5384</v>
      </c>
      <c r="K5667" s="37" t="str">
        <f>VLOOKUP(Tabela14[[#This Row],[CÓDIGO]],[1]fornnecedor!$A:$G,7,0)</f>
        <v>EPOXI</v>
      </c>
    </row>
    <row r="5668" spans="1:11" x14ac:dyDescent="0.3">
      <c r="A5668" s="15">
        <v>85458</v>
      </c>
      <c r="B5668" s="15" t="str">
        <f>VLOOKUP(Tabela14[[#This Row],[CÓDIGO]],[1]fornnecedor!$A:$E,5,0)</f>
        <v>SKYLACK TINTAS E VERNIZES LTDA</v>
      </c>
      <c r="C5668" s="16" t="s">
        <v>2047</v>
      </c>
      <c r="D5668" s="16" t="s">
        <v>1114</v>
      </c>
      <c r="E5668" s="22">
        <v>0</v>
      </c>
      <c r="F5668" s="30">
        <v>0</v>
      </c>
      <c r="G5668" s="17">
        <v>25.89</v>
      </c>
      <c r="H5668" s="17">
        <f t="shared" si="176"/>
        <v>0</v>
      </c>
      <c r="I5668" s="17">
        <f t="shared" si="177"/>
        <v>0</v>
      </c>
      <c r="J5668" s="13" t="s">
        <v>5384</v>
      </c>
      <c r="K5668" s="37" t="str">
        <f>VLOOKUP(Tabela14[[#This Row],[CÓDIGO]],[1]fornnecedor!$A:$G,7,0)</f>
        <v>CATALISADORES INDIVIDUAS</v>
      </c>
    </row>
    <row r="5669" spans="1:11" x14ac:dyDescent="0.3">
      <c r="A5669" s="15">
        <v>23561</v>
      </c>
      <c r="B5669" s="15" t="str">
        <f>VLOOKUP(Tabela14[[#This Row],[CÓDIGO]],[1]fornnecedor!$A:$E,5,0)</f>
        <v>DJF Comercial de Papelaria Ltda. - ME</v>
      </c>
      <c r="C5669" s="16" t="s">
        <v>2048</v>
      </c>
      <c r="D5669" s="16" t="s">
        <v>857</v>
      </c>
      <c r="E5669" s="22">
        <v>0</v>
      </c>
      <c r="F5669" s="30">
        <v>0</v>
      </c>
      <c r="G5669" s="17">
        <v>8.39</v>
      </c>
      <c r="H5669" s="17">
        <f t="shared" si="176"/>
        <v>0</v>
      </c>
      <c r="I5669" s="17">
        <f t="shared" si="177"/>
        <v>0</v>
      </c>
      <c r="J5669" s="13" t="s">
        <v>5384</v>
      </c>
      <c r="K5669" s="37" t="str">
        <f>VLOOKUP(Tabela14[[#This Row],[CÓDIGO]],[1]fornnecedor!$A:$G,7,0)</f>
        <v>GRUPO CONVERSAO</v>
      </c>
    </row>
    <row r="5670" spans="1:11" x14ac:dyDescent="0.3">
      <c r="A5670" s="15">
        <v>83917</v>
      </c>
      <c r="B5670" s="15" t="str">
        <f>VLOOKUP(Tabela14[[#This Row],[CÓDIGO]],[1]fornnecedor!$A:$E,5,0)</f>
        <v>DJF Comercial de Papelaria Ltda. - ME</v>
      </c>
      <c r="C5670" s="16" t="s">
        <v>2049</v>
      </c>
      <c r="D5670" s="16" t="s">
        <v>857</v>
      </c>
      <c r="E5670" s="22">
        <v>0</v>
      </c>
      <c r="F5670" s="30">
        <v>0</v>
      </c>
      <c r="G5670" s="17">
        <v>11.99</v>
      </c>
      <c r="H5670" s="17">
        <f t="shared" si="176"/>
        <v>0</v>
      </c>
      <c r="I5670" s="17">
        <f t="shared" si="177"/>
        <v>0</v>
      </c>
      <c r="J5670" s="13" t="s">
        <v>5384</v>
      </c>
      <c r="K5670" s="37" t="str">
        <f>VLOOKUP(Tabela14[[#This Row],[CÓDIGO]],[1]fornnecedor!$A:$G,7,0)</f>
        <v>GRUPO CONVERSAO</v>
      </c>
    </row>
    <row r="5671" spans="1:11" x14ac:dyDescent="0.3">
      <c r="A5671" s="15">
        <v>84930</v>
      </c>
      <c r="B5671" s="15" t="str">
        <f>VLOOKUP(Tabela14[[#This Row],[CÓDIGO]],[1]fornnecedor!$A:$E,5,0)</f>
        <v>BRASILUX TINTAS TECNICAS LTDA</v>
      </c>
      <c r="C5671" s="16" t="s">
        <v>2050</v>
      </c>
      <c r="D5671" s="16" t="s">
        <v>549</v>
      </c>
      <c r="E5671" s="22">
        <v>0</v>
      </c>
      <c r="F5671" s="30">
        <v>0</v>
      </c>
      <c r="G5671" s="17">
        <v>88.25</v>
      </c>
      <c r="H5671" s="17">
        <f t="shared" si="176"/>
        <v>0</v>
      </c>
      <c r="I5671" s="17">
        <f t="shared" si="177"/>
        <v>0</v>
      </c>
      <c r="J5671" s="13" t="s">
        <v>5384</v>
      </c>
      <c r="K5671" s="37" t="str">
        <f>VLOOKUP(Tabela14[[#This Row],[CÓDIGO]],[1]fornnecedor!$A:$G,7,0)</f>
        <v>EPOXI</v>
      </c>
    </row>
    <row r="5672" spans="1:11" x14ac:dyDescent="0.3">
      <c r="A5672" s="15">
        <v>85022</v>
      </c>
      <c r="B5672" s="15" t="str">
        <f>VLOOKUP(Tabela14[[#This Row],[CÓDIGO]],[1]fornnecedor!$A:$E,5,0)</f>
        <v>FORNECEDOR CONVERSAO</v>
      </c>
      <c r="C5672" s="16" t="s">
        <v>2051</v>
      </c>
      <c r="D5672" s="16" t="s">
        <v>454</v>
      </c>
      <c r="E5672" s="22">
        <v>0</v>
      </c>
      <c r="F5672" s="30">
        <v>0</v>
      </c>
      <c r="G5672" s="17">
        <v>0</v>
      </c>
      <c r="H5672" s="17">
        <f t="shared" si="176"/>
        <v>0</v>
      </c>
      <c r="I5672" s="17">
        <f t="shared" si="177"/>
        <v>0</v>
      </c>
      <c r="J5672" s="13" t="s">
        <v>5384</v>
      </c>
      <c r="K5672" s="37" t="str">
        <f>VLOOKUP(Tabela14[[#This Row],[CÓDIGO]],[1]fornnecedor!$A:$G,7,0)</f>
        <v>GRUPO CONVERSAO</v>
      </c>
    </row>
    <row r="5673" spans="1:11" x14ac:dyDescent="0.3">
      <c r="A5673" s="15">
        <v>123</v>
      </c>
      <c r="B5673" s="15" t="str">
        <f>VLOOKUP(Tabela14[[#This Row],[CÓDIGO]],[1]fornnecedor!$A:$E,5,0)</f>
        <v>SKYLACK TINTAS E VERNIZES LTDA</v>
      </c>
      <c r="C5673" s="16" t="s">
        <v>2052</v>
      </c>
      <c r="D5673" s="16" t="s">
        <v>1114</v>
      </c>
      <c r="E5673" s="22">
        <v>0</v>
      </c>
      <c r="F5673" s="30">
        <v>0</v>
      </c>
      <c r="G5673" s="17">
        <v>16.23</v>
      </c>
      <c r="H5673" s="17">
        <f t="shared" si="176"/>
        <v>0</v>
      </c>
      <c r="I5673" s="17">
        <f t="shared" si="177"/>
        <v>0</v>
      </c>
      <c r="J5673" s="13" t="s">
        <v>5384</v>
      </c>
      <c r="K5673" s="37" t="str">
        <f>VLOOKUP(Tabela14[[#This Row],[CÓDIGO]],[1]fornnecedor!$A:$G,7,0)</f>
        <v>TINTAS POLIÉSTER</v>
      </c>
    </row>
    <row r="5674" spans="1:11" x14ac:dyDescent="0.3">
      <c r="A5674" s="15">
        <v>112</v>
      </c>
      <c r="B5674" s="15" t="str">
        <f>VLOOKUP(Tabela14[[#This Row],[CÓDIGO]],[1]fornnecedor!$A:$E,5,0)</f>
        <v>SKYLACK TINTAS E VERNIZES LTDA</v>
      </c>
      <c r="C5674" s="16" t="s">
        <v>2053</v>
      </c>
      <c r="D5674" s="16" t="s">
        <v>1114</v>
      </c>
      <c r="E5674" s="22">
        <v>0</v>
      </c>
      <c r="F5674" s="30">
        <v>0</v>
      </c>
      <c r="G5674" s="17">
        <v>77.12</v>
      </c>
      <c r="H5674" s="17">
        <f t="shared" si="176"/>
        <v>0</v>
      </c>
      <c r="I5674" s="17">
        <f t="shared" si="177"/>
        <v>0</v>
      </c>
      <c r="J5674" s="13" t="s">
        <v>5384</v>
      </c>
      <c r="K5674" s="37" t="str">
        <f>VLOOKUP(Tabela14[[#This Row],[CÓDIGO]],[1]fornnecedor!$A:$G,7,0)</f>
        <v>TINTAS POLIÉSTER</v>
      </c>
    </row>
    <row r="5675" spans="1:11" x14ac:dyDescent="0.3">
      <c r="A5675" s="15">
        <v>24188</v>
      </c>
      <c r="B5675" s="15" t="str">
        <f>VLOOKUP(Tabela14[[#This Row],[CÓDIGO]],[1]fornnecedor!$A:$E,5,0)</f>
        <v>SAFIRA COMERCIAL EIRELI-ME</v>
      </c>
      <c r="C5675" s="16" t="s">
        <v>2054</v>
      </c>
      <c r="D5675" s="16" t="s">
        <v>2034</v>
      </c>
      <c r="E5675" s="22">
        <v>0</v>
      </c>
      <c r="F5675" s="30">
        <v>0</v>
      </c>
      <c r="G5675" s="17">
        <v>7.52</v>
      </c>
      <c r="H5675" s="17">
        <f t="shared" si="176"/>
        <v>0</v>
      </c>
      <c r="I5675" s="17">
        <f t="shared" si="177"/>
        <v>0</v>
      </c>
      <c r="J5675" s="13" t="s">
        <v>5384</v>
      </c>
      <c r="K5675" s="37" t="str">
        <f>VLOOKUP(Tabela14[[#This Row],[CÓDIGO]],[1]fornnecedor!$A:$G,7,0)</f>
        <v>APLICADORES / ADAPTADORES / ENGATES / SUPORTES</v>
      </c>
    </row>
    <row r="5676" spans="1:11" x14ac:dyDescent="0.3">
      <c r="A5676" s="15">
        <v>87181</v>
      </c>
      <c r="B5676" s="15" t="str">
        <f>VLOOKUP(Tabela14[[#This Row],[CÓDIGO]],[1]fornnecedor!$A:$E,5,0)</f>
        <v>SHERWIN - WILLIAMS DO BRASIL IND. E COM. LTDA</v>
      </c>
      <c r="C5676" s="16" t="s">
        <v>5401</v>
      </c>
      <c r="D5676" s="16" t="s">
        <v>324</v>
      </c>
      <c r="E5676" s="22">
        <v>0</v>
      </c>
      <c r="F5676" s="30">
        <v>0</v>
      </c>
      <c r="G5676" s="17">
        <v>0</v>
      </c>
      <c r="H5676" s="17">
        <f t="shared" si="176"/>
        <v>0</v>
      </c>
      <c r="I5676" s="17">
        <f t="shared" si="177"/>
        <v>0</v>
      </c>
      <c r="J5676" s="13" t="s">
        <v>5384</v>
      </c>
      <c r="K5676" s="37" t="str">
        <f>VLOOKUP(Tabela14[[#This Row],[CÓDIGO]],[1]fornnecedor!$A:$G,7,0)</f>
        <v xml:space="preserve">SPRAYS </v>
      </c>
    </row>
    <row r="5677" spans="1:11" x14ac:dyDescent="0.3">
      <c r="A5677" s="15">
        <v>85254</v>
      </c>
      <c r="B5677" s="15" t="str">
        <f>VLOOKUP(Tabela14[[#This Row],[CÓDIGO]],[1]fornnecedor!$A:$E,5,0)</f>
        <v>MAZA PRODUTOS QUIMICOS LTDA</v>
      </c>
      <c r="C5677" s="16" t="s">
        <v>5402</v>
      </c>
      <c r="D5677" s="16" t="s">
        <v>810</v>
      </c>
      <c r="E5677" s="22">
        <v>0</v>
      </c>
      <c r="F5677" s="30">
        <v>0</v>
      </c>
      <c r="G5677" s="17">
        <v>59.95</v>
      </c>
      <c r="H5677" s="17">
        <f t="shared" si="176"/>
        <v>0</v>
      </c>
      <c r="I5677" s="17">
        <f t="shared" si="177"/>
        <v>0</v>
      </c>
      <c r="J5677" s="13" t="s">
        <v>5384</v>
      </c>
      <c r="K5677" s="37" t="str">
        <f>VLOOKUP(Tabela14[[#This Row],[CÓDIGO]],[1]fornnecedor!$A:$G,7,0)</f>
        <v>EPOXI</v>
      </c>
    </row>
    <row r="5678" spans="1:11" x14ac:dyDescent="0.3">
      <c r="A5678" s="15">
        <v>85298</v>
      </c>
      <c r="B5678" s="15" t="str">
        <f>VLOOKUP(Tabela14[[#This Row],[CÓDIGO]],[1]fornnecedor!$A:$E,5,0)</f>
        <v>MAZA PRODUTOS QUIMICOS LTDA</v>
      </c>
      <c r="C5678" s="16" t="s">
        <v>5403</v>
      </c>
      <c r="D5678" s="16" t="s">
        <v>810</v>
      </c>
      <c r="E5678" s="22">
        <v>0</v>
      </c>
      <c r="F5678" s="30">
        <v>0</v>
      </c>
      <c r="G5678" s="17">
        <v>74.180000000000007</v>
      </c>
      <c r="H5678" s="17">
        <f t="shared" si="176"/>
        <v>0</v>
      </c>
      <c r="I5678" s="17">
        <f t="shared" si="177"/>
        <v>0</v>
      </c>
      <c r="J5678" s="13" t="s">
        <v>5384</v>
      </c>
      <c r="K5678" s="37" t="str">
        <f>VLOOKUP(Tabela14[[#This Row],[CÓDIGO]],[1]fornnecedor!$A:$G,7,0)</f>
        <v>EPOXI</v>
      </c>
    </row>
    <row r="5679" spans="1:11" x14ac:dyDescent="0.3">
      <c r="A5679" s="15">
        <v>85255</v>
      </c>
      <c r="B5679" s="15" t="str">
        <f>VLOOKUP(Tabela14[[#This Row],[CÓDIGO]],[1]fornnecedor!$A:$E,5,0)</f>
        <v>MAZA PRODUTOS QUIMICOS LTDA</v>
      </c>
      <c r="C5679" s="16" t="s">
        <v>5404</v>
      </c>
      <c r="D5679" s="16" t="s">
        <v>810</v>
      </c>
      <c r="E5679" s="22">
        <v>0</v>
      </c>
      <c r="F5679" s="30">
        <v>0</v>
      </c>
      <c r="G5679" s="17">
        <v>59.94</v>
      </c>
      <c r="H5679" s="17">
        <f t="shared" si="176"/>
        <v>0</v>
      </c>
      <c r="I5679" s="17">
        <f t="shared" si="177"/>
        <v>0</v>
      </c>
      <c r="J5679" s="13" t="s">
        <v>5384</v>
      </c>
      <c r="K5679" s="37" t="str">
        <f>VLOOKUP(Tabela14[[#This Row],[CÓDIGO]],[1]fornnecedor!$A:$G,7,0)</f>
        <v>EPOXI</v>
      </c>
    </row>
    <row r="5680" spans="1:11" x14ac:dyDescent="0.3">
      <c r="A5680" s="15">
        <v>85299</v>
      </c>
      <c r="B5680" s="15" t="str">
        <f>VLOOKUP(Tabela14[[#This Row],[CÓDIGO]],[1]fornnecedor!$A:$E,5,0)</f>
        <v>MAZA PRODUTOS QUIMICOS LTDA</v>
      </c>
      <c r="C5680" s="16" t="s">
        <v>5405</v>
      </c>
      <c r="D5680" s="16" t="s">
        <v>810</v>
      </c>
      <c r="E5680" s="22">
        <v>0</v>
      </c>
      <c r="F5680" s="30">
        <v>0</v>
      </c>
      <c r="G5680" s="17">
        <v>61.86</v>
      </c>
      <c r="H5680" s="17">
        <f t="shared" si="176"/>
        <v>0</v>
      </c>
      <c r="I5680" s="17">
        <f t="shared" si="177"/>
        <v>0</v>
      </c>
      <c r="J5680" s="13" t="s">
        <v>5384</v>
      </c>
      <c r="K5680" s="37" t="str">
        <f>VLOOKUP(Tabela14[[#This Row],[CÓDIGO]],[1]fornnecedor!$A:$G,7,0)</f>
        <v>EPOXI</v>
      </c>
    </row>
    <row r="5681" spans="1:11" x14ac:dyDescent="0.3">
      <c r="A5681" s="15">
        <v>86920</v>
      </c>
      <c r="B5681" s="15" t="str">
        <f>VLOOKUP(Tabela14[[#This Row],[CÓDIGO]],[1]fornnecedor!$A:$E,5,0)</f>
        <v>MAZA PRODUTOS QUIMICOS LTDA</v>
      </c>
      <c r="C5681" s="16" t="s">
        <v>2059</v>
      </c>
      <c r="D5681" s="16" t="s">
        <v>810</v>
      </c>
      <c r="E5681" s="22">
        <v>0</v>
      </c>
      <c r="F5681" s="30">
        <v>0</v>
      </c>
      <c r="G5681" s="17">
        <v>0</v>
      </c>
      <c r="H5681" s="17">
        <f t="shared" si="176"/>
        <v>0</v>
      </c>
      <c r="I5681" s="17">
        <f t="shared" si="177"/>
        <v>0</v>
      </c>
      <c r="J5681" s="13" t="s">
        <v>5384</v>
      </c>
      <c r="K5681" s="37" t="str">
        <f>VLOOKUP(Tabela14[[#This Row],[CÓDIGO]],[1]fornnecedor!$A:$G,7,0)</f>
        <v>EPOXI</v>
      </c>
    </row>
    <row r="5682" spans="1:11" x14ac:dyDescent="0.3">
      <c r="A5682" s="15">
        <v>84934</v>
      </c>
      <c r="B5682" s="15" t="str">
        <f>VLOOKUP(Tabela14[[#This Row],[CÓDIGO]],[1]fornnecedor!$A:$E,5,0)</f>
        <v>BRASILUX TINTAS TECNICAS LTDA</v>
      </c>
      <c r="C5682" s="16" t="s">
        <v>2061</v>
      </c>
      <c r="D5682" s="16" t="s">
        <v>549</v>
      </c>
      <c r="E5682" s="22">
        <v>0</v>
      </c>
      <c r="F5682" s="30">
        <v>0</v>
      </c>
      <c r="G5682" s="17">
        <v>50.38</v>
      </c>
      <c r="H5682" s="17">
        <f t="shared" si="176"/>
        <v>0</v>
      </c>
      <c r="I5682" s="17">
        <f t="shared" si="177"/>
        <v>0</v>
      </c>
      <c r="J5682" s="13" t="s">
        <v>5384</v>
      </c>
      <c r="K5682" s="37" t="str">
        <f>VLOOKUP(Tabela14[[#This Row],[CÓDIGO]],[1]fornnecedor!$A:$G,7,0)</f>
        <v>ESMALTES</v>
      </c>
    </row>
    <row r="5683" spans="1:11" x14ac:dyDescent="0.3">
      <c r="A5683" s="15">
        <v>85290</v>
      </c>
      <c r="B5683" s="15" t="str">
        <f>VLOOKUP(Tabela14[[#This Row],[CÓDIGO]],[1]fornnecedor!$A:$E,5,0)</f>
        <v>MAZA PRODUTOS QUIMICOS LTDA</v>
      </c>
      <c r="C5683" s="16" t="s">
        <v>5406</v>
      </c>
      <c r="D5683" s="16" t="s">
        <v>810</v>
      </c>
      <c r="E5683" s="22">
        <v>0</v>
      </c>
      <c r="F5683" s="30">
        <v>0</v>
      </c>
      <c r="G5683" s="17">
        <v>47.63</v>
      </c>
      <c r="H5683" s="17">
        <f t="shared" si="176"/>
        <v>0</v>
      </c>
      <c r="I5683" s="17">
        <f t="shared" si="177"/>
        <v>0</v>
      </c>
      <c r="J5683" s="13" t="s">
        <v>5384</v>
      </c>
      <c r="K5683" s="37" t="str">
        <f>VLOOKUP(Tabela14[[#This Row],[CÓDIGO]],[1]fornnecedor!$A:$G,7,0)</f>
        <v>EPOXI</v>
      </c>
    </row>
    <row r="5684" spans="1:11" x14ac:dyDescent="0.3">
      <c r="A5684" s="15">
        <v>83784</v>
      </c>
      <c r="B5684" s="15" t="str">
        <f>VLOOKUP(Tabela14[[#This Row],[CÓDIGO]],[1]fornnecedor!$A:$E,5,0)</f>
        <v>SKYLACK TINTAS E VERNIZES LTDA</v>
      </c>
      <c r="C5684" s="16" t="s">
        <v>2062</v>
      </c>
      <c r="D5684" s="16" t="s">
        <v>1114</v>
      </c>
      <c r="E5684" s="22">
        <v>0</v>
      </c>
      <c r="F5684" s="30">
        <v>0</v>
      </c>
      <c r="G5684" s="17">
        <v>3.12</v>
      </c>
      <c r="H5684" s="17">
        <f t="shared" si="176"/>
        <v>0</v>
      </c>
      <c r="I5684" s="17">
        <f t="shared" si="177"/>
        <v>0</v>
      </c>
      <c r="J5684" s="13" t="s">
        <v>5384</v>
      </c>
      <c r="K5684" s="37" t="str">
        <f>VLOOKUP(Tabela14[[#This Row],[CÓDIGO]],[1]fornnecedor!$A:$G,7,0)</f>
        <v>ESMALTES</v>
      </c>
    </row>
    <row r="5685" spans="1:11" x14ac:dyDescent="0.3">
      <c r="A5685" s="15">
        <v>24236</v>
      </c>
      <c r="B5685" s="15" t="str">
        <f>VLOOKUP(Tabela14[[#This Row],[CÓDIGO]],[1]fornnecedor!$A:$E,5,0)</f>
        <v>SKYLACK TINTAS E VERNIZES LTDA</v>
      </c>
      <c r="C5685" s="16" t="s">
        <v>2063</v>
      </c>
      <c r="D5685" s="16" t="s">
        <v>1114</v>
      </c>
      <c r="E5685" s="22">
        <v>0</v>
      </c>
      <c r="F5685" s="30">
        <v>0</v>
      </c>
      <c r="G5685" s="17">
        <v>69.319999999999993</v>
      </c>
      <c r="H5685" s="17">
        <f t="shared" si="176"/>
        <v>0</v>
      </c>
      <c r="I5685" s="17">
        <f t="shared" si="177"/>
        <v>0</v>
      </c>
      <c r="J5685" s="13" t="s">
        <v>5384</v>
      </c>
      <c r="K5685" s="37" t="str">
        <f>VLOOKUP(Tabela14[[#This Row],[CÓDIGO]],[1]fornnecedor!$A:$G,7,0)</f>
        <v>ESMALTES</v>
      </c>
    </row>
    <row r="5686" spans="1:11" x14ac:dyDescent="0.3">
      <c r="A5686" s="15">
        <v>21414</v>
      </c>
      <c r="B5686" s="15" t="str">
        <f>VLOOKUP(Tabela14[[#This Row],[CÓDIGO]],[1]fornnecedor!$A:$E,5,0)</f>
        <v>ANJO QUIMICA DO BRASIL LTDA</v>
      </c>
      <c r="C5686" s="16" t="s">
        <v>2064</v>
      </c>
      <c r="D5686" s="16" t="s">
        <v>454</v>
      </c>
      <c r="E5686" s="22">
        <v>0</v>
      </c>
      <c r="F5686" s="30">
        <v>0</v>
      </c>
      <c r="G5686" s="17">
        <v>12.49</v>
      </c>
      <c r="H5686" s="17">
        <f t="shared" si="176"/>
        <v>0</v>
      </c>
      <c r="I5686" s="17">
        <f t="shared" si="177"/>
        <v>0</v>
      </c>
      <c r="J5686" s="13" t="s">
        <v>5384</v>
      </c>
      <c r="K5686" s="37" t="str">
        <f>VLOOKUP(Tabela14[[#This Row],[CÓDIGO]],[1]fornnecedor!$A:$G,7,0)</f>
        <v>ESMALTES</v>
      </c>
    </row>
    <row r="5687" spans="1:11" x14ac:dyDescent="0.3">
      <c r="A5687" s="15">
        <v>24237</v>
      </c>
      <c r="B5687" s="15" t="str">
        <f>VLOOKUP(Tabela14[[#This Row],[CÓDIGO]],[1]fornnecedor!$A:$E,5,0)</f>
        <v>SKYLACK TINTAS E VERNIZES LTDA</v>
      </c>
      <c r="C5687" s="16" t="s">
        <v>2065</v>
      </c>
      <c r="D5687" s="16" t="s">
        <v>1114</v>
      </c>
      <c r="E5687" s="22">
        <v>0</v>
      </c>
      <c r="F5687" s="30">
        <v>0</v>
      </c>
      <c r="G5687" s="17">
        <v>22.2</v>
      </c>
      <c r="H5687" s="17">
        <f t="shared" si="176"/>
        <v>0</v>
      </c>
      <c r="I5687" s="17">
        <f t="shared" si="177"/>
        <v>0</v>
      </c>
      <c r="J5687" s="13" t="s">
        <v>5384</v>
      </c>
      <c r="K5687" s="37" t="str">
        <f>VLOOKUP(Tabela14[[#This Row],[CÓDIGO]],[1]fornnecedor!$A:$G,7,0)</f>
        <v>ESMALTES</v>
      </c>
    </row>
    <row r="5688" spans="1:11" x14ac:dyDescent="0.3">
      <c r="A5688" s="15">
        <v>85092</v>
      </c>
      <c r="B5688" s="15" t="str">
        <f>VLOOKUP(Tabela14[[#This Row],[CÓDIGO]],[1]fornnecedor!$A:$E,5,0)</f>
        <v>SKYLACK TINTAS E VERNIZES LTDA</v>
      </c>
      <c r="C5688" s="16" t="s">
        <v>2066</v>
      </c>
      <c r="D5688" s="16" t="s">
        <v>1114</v>
      </c>
      <c r="E5688" s="22">
        <v>0</v>
      </c>
      <c r="F5688" s="30">
        <v>12</v>
      </c>
      <c r="G5688" s="17">
        <v>0</v>
      </c>
      <c r="H5688" s="17">
        <f t="shared" si="176"/>
        <v>0</v>
      </c>
      <c r="I5688" s="17">
        <f t="shared" si="177"/>
        <v>0</v>
      </c>
      <c r="J5688" s="13" t="s">
        <v>5384</v>
      </c>
      <c r="K5688" s="37" t="str">
        <f>VLOOKUP(Tabela14[[#This Row],[CÓDIGO]],[1]fornnecedor!$A:$G,7,0)</f>
        <v>ESMALTES</v>
      </c>
    </row>
    <row r="5689" spans="1:11" x14ac:dyDescent="0.3">
      <c r="A5689" s="15">
        <v>67</v>
      </c>
      <c r="B5689" s="15" t="str">
        <f>VLOOKUP(Tabela14[[#This Row],[CÓDIGO]],[1]fornnecedor!$A:$E,5,0)</f>
        <v>AKZO NOBEL LTDA</v>
      </c>
      <c r="C5689" s="16" t="s">
        <v>2067</v>
      </c>
      <c r="D5689" s="16" t="s">
        <v>454</v>
      </c>
      <c r="E5689" s="22">
        <v>0</v>
      </c>
      <c r="F5689" s="30">
        <v>0</v>
      </c>
      <c r="G5689" s="17">
        <v>16000.11</v>
      </c>
      <c r="H5689" s="17">
        <f t="shared" si="176"/>
        <v>0</v>
      </c>
      <c r="I5689" s="17">
        <f t="shared" si="177"/>
        <v>0</v>
      </c>
      <c r="J5689" s="13" t="s">
        <v>5384</v>
      </c>
      <c r="K5689" s="37" t="str">
        <f>VLOOKUP(Tabela14[[#This Row],[CÓDIGO]],[1]fornnecedor!$A:$G,7,0)</f>
        <v>APLICADORES / ADAPTADORES / ENGATES / SUPORTES</v>
      </c>
    </row>
    <row r="5690" spans="1:11" x14ac:dyDescent="0.3">
      <c r="A5690" s="15">
        <v>23918</v>
      </c>
      <c r="B5690" s="15" t="str">
        <f>VLOOKUP(Tabela14[[#This Row],[CÓDIGO]],[1]fornnecedor!$A:$E,5,0)</f>
        <v>CARVIC COM VER DE PROD E EQ P/ REP AUTO LTDA</v>
      </c>
      <c r="C5690" s="16" t="s">
        <v>2068</v>
      </c>
      <c r="D5690" s="16" t="s">
        <v>454</v>
      </c>
      <c r="E5690" s="22">
        <v>0</v>
      </c>
      <c r="F5690" s="30">
        <v>0</v>
      </c>
      <c r="G5690" s="17">
        <v>5.23</v>
      </c>
      <c r="H5690" s="17">
        <f t="shared" si="176"/>
        <v>0</v>
      </c>
      <c r="I5690" s="17">
        <f t="shared" si="177"/>
        <v>0</v>
      </c>
      <c r="J5690" s="13" t="s">
        <v>5384</v>
      </c>
      <c r="K5690" s="37" t="str">
        <f>VLOOKUP(Tabela14[[#This Row],[CÓDIGO]],[1]fornnecedor!$A:$G,7,0)</f>
        <v>APLICADORES / ADAPTADORES / ENGATES / SUPORTES</v>
      </c>
    </row>
    <row r="5691" spans="1:11" x14ac:dyDescent="0.3">
      <c r="A5691" s="15">
        <v>10171</v>
      </c>
      <c r="B5691" s="15" t="str">
        <f>VLOOKUP(Tabela14[[#This Row],[CÓDIGO]],[1]fornnecedor!$A:$E,5,0)</f>
        <v>SUPERPRO</v>
      </c>
      <c r="C5691" s="16" t="s">
        <v>2069</v>
      </c>
      <c r="D5691" s="16" t="s">
        <v>454</v>
      </c>
      <c r="E5691" s="22">
        <v>0</v>
      </c>
      <c r="F5691" s="30">
        <v>0</v>
      </c>
      <c r="G5691" s="17">
        <v>0.34</v>
      </c>
      <c r="H5691" s="17">
        <f t="shared" ref="H5691:H5754" si="178">G5691*E5691</f>
        <v>0</v>
      </c>
      <c r="I5691" s="17">
        <f t="shared" ref="I5691:I5754" si="179">G5691*F5691</f>
        <v>0</v>
      </c>
      <c r="J5691" s="13" t="s">
        <v>5384</v>
      </c>
      <c r="K5691" s="37" t="str">
        <f>VLOOKUP(Tabela14[[#This Row],[CÓDIGO]],[1]fornnecedor!$A:$G,7,0)</f>
        <v>APLICADORES / ADAPTADORES / ENGATES / SUPORTES</v>
      </c>
    </row>
    <row r="5692" spans="1:11" x14ac:dyDescent="0.3">
      <c r="A5692" s="15">
        <v>83862</v>
      </c>
      <c r="B5692" s="15" t="str">
        <f>VLOOKUP(Tabela14[[#This Row],[CÓDIGO]],[1]fornnecedor!$A:$E,5,0)</f>
        <v>COELHO &amp; LIMEIRA LTDA</v>
      </c>
      <c r="C5692" s="16" t="s">
        <v>2070</v>
      </c>
      <c r="D5692" s="16" t="s">
        <v>454</v>
      </c>
      <c r="E5692" s="22">
        <v>0</v>
      </c>
      <c r="F5692" s="30">
        <v>0</v>
      </c>
      <c r="G5692" s="17">
        <v>160</v>
      </c>
      <c r="H5692" s="17">
        <f t="shared" si="178"/>
        <v>0</v>
      </c>
      <c r="I5692" s="17">
        <f t="shared" si="179"/>
        <v>0</v>
      </c>
      <c r="J5692" s="13" t="s">
        <v>5384</v>
      </c>
      <c r="K5692" s="37" t="str">
        <f>VLOOKUP(Tabela14[[#This Row],[CÓDIGO]],[1]fornnecedor!$A:$G,7,0)</f>
        <v>APLICADORES / ADAPTADORES / ENGATES / SUPORTES</v>
      </c>
    </row>
    <row r="5693" spans="1:11" x14ac:dyDescent="0.3">
      <c r="A5693" s="15">
        <v>21716</v>
      </c>
      <c r="B5693" s="15" t="str">
        <f>VLOOKUP(Tabela14[[#This Row],[CÓDIGO]],[1]fornnecedor!$A:$E,5,0)</f>
        <v>FORNECEDOR CONVERSAO</v>
      </c>
      <c r="C5693" s="16" t="s">
        <v>2071</v>
      </c>
      <c r="D5693" s="16" t="s">
        <v>454</v>
      </c>
      <c r="E5693" s="22">
        <v>0</v>
      </c>
      <c r="F5693" s="30">
        <v>0</v>
      </c>
      <c r="G5693" s="17">
        <v>35.340000000000003</v>
      </c>
      <c r="H5693" s="17">
        <f t="shared" si="178"/>
        <v>0</v>
      </c>
      <c r="I5693" s="17">
        <f t="shared" si="179"/>
        <v>0</v>
      </c>
      <c r="J5693" s="13" t="s">
        <v>5384</v>
      </c>
      <c r="K5693" s="37" t="str">
        <f>VLOOKUP(Tabela14[[#This Row],[CÓDIGO]],[1]fornnecedor!$A:$G,7,0)</f>
        <v xml:space="preserve">DISCOS / LIXAS / ABRASIVOS </v>
      </c>
    </row>
    <row r="5694" spans="1:11" x14ac:dyDescent="0.3">
      <c r="A5694" s="15">
        <v>87099</v>
      </c>
      <c r="B5694" s="15" t="str">
        <f>VLOOKUP(Tabela14[[#This Row],[CÓDIGO]],[1]fornnecedor!$A:$E,5,0)</f>
        <v>MARCON INDUSTRIA METALURGICA LTDA</v>
      </c>
      <c r="C5694" s="16" t="s">
        <v>492</v>
      </c>
      <c r="D5694" s="16" t="s">
        <v>491</v>
      </c>
      <c r="E5694" s="22">
        <v>0</v>
      </c>
      <c r="F5694" s="30">
        <v>0</v>
      </c>
      <c r="G5694" s="17">
        <v>893.7</v>
      </c>
      <c r="H5694" s="17">
        <f t="shared" si="178"/>
        <v>0</v>
      </c>
      <c r="I5694" s="17">
        <f t="shared" si="179"/>
        <v>0</v>
      </c>
      <c r="J5694" s="13" t="s">
        <v>5384</v>
      </c>
      <c r="K5694" s="37" t="str">
        <f>VLOOKUP(Tabela14[[#This Row],[CÓDIGO]],[1]fornnecedor!$A:$G,7,0)</f>
        <v>APLICADORES / ADAPTADORES / ENGATES / SUPORTES</v>
      </c>
    </row>
    <row r="5695" spans="1:11" x14ac:dyDescent="0.3">
      <c r="A5695" s="15">
        <v>85477</v>
      </c>
      <c r="B5695" s="15" t="str">
        <f>VLOOKUP(Tabela14[[#This Row],[CÓDIGO]],[1]fornnecedor!$A:$E,5,0)</f>
        <v>EUCATEX INDUSTRIA E COMERCIO LTDA</v>
      </c>
      <c r="C5695" s="16" t="s">
        <v>2072</v>
      </c>
      <c r="D5695" s="16" t="s">
        <v>454</v>
      </c>
      <c r="E5695" s="22">
        <v>0</v>
      </c>
      <c r="F5695" s="30">
        <v>0</v>
      </c>
      <c r="G5695" s="17">
        <v>46.01</v>
      </c>
      <c r="H5695" s="17">
        <f t="shared" si="178"/>
        <v>0</v>
      </c>
      <c r="I5695" s="17">
        <f t="shared" si="179"/>
        <v>0</v>
      </c>
      <c r="J5695" s="13" t="s">
        <v>5384</v>
      </c>
      <c r="K5695" s="37" t="str">
        <f>VLOOKUP(Tabela14[[#This Row],[CÓDIGO]],[1]fornnecedor!$A:$G,7,0)</f>
        <v>GRUPO CONVERSAO</v>
      </c>
    </row>
    <row r="5696" spans="1:11" x14ac:dyDescent="0.3">
      <c r="A5696" s="15">
        <v>23763</v>
      </c>
      <c r="B5696" s="15" t="str">
        <f>VLOOKUP(Tabela14[[#This Row],[CÓDIGO]],[1]fornnecedor!$A:$E,5,0)</f>
        <v>UTILER - UTILIDADES DE LEITURA E ESCRITA LTDA</v>
      </c>
      <c r="C5696" s="16" t="s">
        <v>2073</v>
      </c>
      <c r="D5696" s="16" t="s">
        <v>857</v>
      </c>
      <c r="E5696" s="22">
        <v>0</v>
      </c>
      <c r="F5696" s="30">
        <v>6</v>
      </c>
      <c r="G5696" s="17">
        <v>0</v>
      </c>
      <c r="H5696" s="17">
        <f t="shared" si="178"/>
        <v>0</v>
      </c>
      <c r="I5696" s="17">
        <f t="shared" si="179"/>
        <v>0</v>
      </c>
      <c r="J5696" s="13" t="s">
        <v>5384</v>
      </c>
      <c r="K5696" s="37" t="str">
        <f>VLOOKUP(Tabela14[[#This Row],[CÓDIGO]],[1]fornnecedor!$A:$G,7,0)</f>
        <v>...........................................</v>
      </c>
    </row>
    <row r="5697" spans="1:11" x14ac:dyDescent="0.3">
      <c r="A5697" s="15">
        <v>23560</v>
      </c>
      <c r="B5697" s="15" t="str">
        <f>VLOOKUP(Tabela14[[#This Row],[CÓDIGO]],[1]fornnecedor!$A:$E,5,0)</f>
        <v>DJF Comercial de Papelaria Ltda. - ME</v>
      </c>
      <c r="C5697" s="16" t="s">
        <v>2074</v>
      </c>
      <c r="D5697" s="16" t="s">
        <v>857</v>
      </c>
      <c r="E5697" s="22">
        <v>0</v>
      </c>
      <c r="F5697" s="30">
        <v>0</v>
      </c>
      <c r="G5697" s="17">
        <v>2.5</v>
      </c>
      <c r="H5697" s="17">
        <f t="shared" si="178"/>
        <v>0</v>
      </c>
      <c r="I5697" s="17">
        <f t="shared" si="179"/>
        <v>0</v>
      </c>
      <c r="J5697" s="13" t="s">
        <v>5384</v>
      </c>
      <c r="K5697" s="37" t="str">
        <f>VLOOKUP(Tabela14[[#This Row],[CÓDIGO]],[1]fornnecedor!$A:$G,7,0)</f>
        <v>GRUPO CONVERSAO</v>
      </c>
    </row>
    <row r="5698" spans="1:11" x14ac:dyDescent="0.3">
      <c r="A5698" s="15">
        <v>23929</v>
      </c>
      <c r="B5698" s="15" t="str">
        <f>VLOOKUP(Tabela14[[#This Row],[CÓDIGO]],[1]fornnecedor!$A:$E,5,0)</f>
        <v>SUPERPRO</v>
      </c>
      <c r="C5698" s="16" t="s">
        <v>2075</v>
      </c>
      <c r="D5698" s="16" t="s">
        <v>463</v>
      </c>
      <c r="E5698" s="22">
        <v>0</v>
      </c>
      <c r="F5698" s="30">
        <v>0</v>
      </c>
      <c r="G5698" s="17">
        <v>1.2</v>
      </c>
      <c r="H5698" s="17">
        <f t="shared" si="178"/>
        <v>0</v>
      </c>
      <c r="I5698" s="17">
        <f t="shared" si="179"/>
        <v>0</v>
      </c>
      <c r="J5698" s="13" t="s">
        <v>5384</v>
      </c>
      <c r="K5698" s="37" t="str">
        <f>VLOOKUP(Tabela14[[#This Row],[CÓDIGO]],[1]fornnecedor!$A:$G,7,0)</f>
        <v>GRUPO CONVERSAO</v>
      </c>
    </row>
    <row r="5699" spans="1:11" x14ac:dyDescent="0.3">
      <c r="A5699" s="15">
        <v>85744</v>
      </c>
      <c r="B5699" s="15" t="str">
        <f>VLOOKUP(Tabela14[[#This Row],[CÓDIGO]],[1]fornnecedor!$A:$E,5,0)</f>
        <v>PINCEIS ATLAS S.A.</v>
      </c>
      <c r="C5699" s="16" t="s">
        <v>2076</v>
      </c>
      <c r="D5699" s="16" t="s">
        <v>23</v>
      </c>
      <c r="E5699" s="22">
        <v>0</v>
      </c>
      <c r="F5699" s="30">
        <v>0</v>
      </c>
      <c r="G5699" s="17">
        <v>22.65</v>
      </c>
      <c r="H5699" s="17">
        <f t="shared" si="178"/>
        <v>0</v>
      </c>
      <c r="I5699" s="17">
        <f t="shared" si="179"/>
        <v>0</v>
      </c>
      <c r="J5699" s="13" t="s">
        <v>5384</v>
      </c>
      <c r="K5699" s="37" t="str">
        <f>VLOOKUP(Tabela14[[#This Row],[CÓDIGO]],[1]fornnecedor!$A:$G,7,0)</f>
        <v xml:space="preserve">OUTROS DISCOS </v>
      </c>
    </row>
    <row r="5700" spans="1:11" x14ac:dyDescent="0.3">
      <c r="A5700" s="15">
        <v>20799</v>
      </c>
      <c r="B5700" s="15" t="str">
        <f>VLOOKUP(Tabela14[[#This Row],[CÓDIGO]],[1]fornnecedor!$A:$E,5,0)</f>
        <v>CARVIC COM VER DE PROD E EQ P/ REP AUTO LTDA</v>
      </c>
      <c r="C5700" s="16" t="s">
        <v>2077</v>
      </c>
      <c r="D5700" s="16" t="s">
        <v>454</v>
      </c>
      <c r="E5700" s="22">
        <v>0</v>
      </c>
      <c r="F5700" s="30">
        <v>0</v>
      </c>
      <c r="G5700" s="17">
        <v>20.9</v>
      </c>
      <c r="H5700" s="17">
        <f t="shared" si="178"/>
        <v>0</v>
      </c>
      <c r="I5700" s="17">
        <f t="shared" si="179"/>
        <v>0</v>
      </c>
      <c r="J5700" s="13" t="s">
        <v>5384</v>
      </c>
      <c r="K5700" s="37" t="str">
        <f>VLOOKUP(Tabela14[[#This Row],[CÓDIGO]],[1]fornnecedor!$A:$G,7,0)</f>
        <v>APLICADORES / ADAPTADORES / ENGATES / SUPORTES</v>
      </c>
    </row>
    <row r="5701" spans="1:11" x14ac:dyDescent="0.3">
      <c r="A5701" s="15">
        <v>23673</v>
      </c>
      <c r="B5701" s="15" t="str">
        <f>VLOOKUP(Tabela14[[#This Row],[CÓDIGO]],[1]fornnecedor!$A:$E,5,0)</f>
        <v>CARVIC COM VER DE PROD E EQ P/ REP AUTO LTDA</v>
      </c>
      <c r="C5701" s="16" t="s">
        <v>2078</v>
      </c>
      <c r="D5701" s="16" t="s">
        <v>454</v>
      </c>
      <c r="E5701" s="22">
        <v>0</v>
      </c>
      <c r="F5701" s="30">
        <v>0</v>
      </c>
      <c r="G5701" s="17">
        <v>37.520000000000003</v>
      </c>
      <c r="H5701" s="17">
        <f t="shared" si="178"/>
        <v>0</v>
      </c>
      <c r="I5701" s="17">
        <f t="shared" si="179"/>
        <v>0</v>
      </c>
      <c r="J5701" s="13" t="s">
        <v>5384</v>
      </c>
      <c r="K5701" s="37" t="str">
        <f>VLOOKUP(Tabela14[[#This Row],[CÓDIGO]],[1]fornnecedor!$A:$G,7,0)</f>
        <v>APLICADORES / ADAPTADORES / ENGATES / SUPORTES</v>
      </c>
    </row>
    <row r="5702" spans="1:11" x14ac:dyDescent="0.3">
      <c r="A5702" s="15">
        <v>23978</v>
      </c>
      <c r="B5702" s="15" t="str">
        <f>VLOOKUP(Tabela14[[#This Row],[CÓDIGO]],[1]fornnecedor!$A:$E,5,0)</f>
        <v>3M DO BRASIL LTDA</v>
      </c>
      <c r="C5702" s="16" t="s">
        <v>2079</v>
      </c>
      <c r="D5702" s="16" t="s">
        <v>366</v>
      </c>
      <c r="E5702" s="22">
        <v>0</v>
      </c>
      <c r="F5702" s="30">
        <v>0</v>
      </c>
      <c r="G5702" s="17">
        <v>0</v>
      </c>
      <c r="H5702" s="17">
        <f t="shared" si="178"/>
        <v>0</v>
      </c>
      <c r="I5702" s="17">
        <f t="shared" si="179"/>
        <v>0</v>
      </c>
      <c r="J5702" s="13" t="s">
        <v>5384</v>
      </c>
      <c r="K5702" s="37" t="str">
        <f>VLOOKUP(Tabela14[[#This Row],[CÓDIGO]],[1]fornnecedor!$A:$G,7,0)</f>
        <v>EPI´S</v>
      </c>
    </row>
    <row r="5703" spans="1:11" x14ac:dyDescent="0.3">
      <c r="A5703" s="15">
        <v>24387</v>
      </c>
      <c r="B5703" s="15" t="str">
        <f>VLOOKUP(Tabela14[[#This Row],[CÓDIGO]],[1]fornnecedor!$A:$E,5,0)</f>
        <v>CARVIC COM VER DE PROD E EQ P/ REP AUTO LTDA</v>
      </c>
      <c r="C5703" s="16" t="s">
        <v>2080</v>
      </c>
      <c r="D5703" s="16" t="s">
        <v>2081</v>
      </c>
      <c r="E5703" s="22">
        <v>0</v>
      </c>
      <c r="F5703" s="30">
        <v>0</v>
      </c>
      <c r="G5703" s="17">
        <v>277.17</v>
      </c>
      <c r="H5703" s="17">
        <f t="shared" si="178"/>
        <v>0</v>
      </c>
      <c r="I5703" s="17">
        <f t="shared" si="179"/>
        <v>0</v>
      </c>
      <c r="J5703" s="13" t="s">
        <v>5384</v>
      </c>
      <c r="K5703" s="37" t="str">
        <f>VLOOKUP(Tabela14[[#This Row],[CÓDIGO]],[1]fornnecedor!$A:$G,7,0)</f>
        <v>OUTRAS FERRAMENTAS / EQUIPAMENTOS</v>
      </c>
    </row>
    <row r="5704" spans="1:11" x14ac:dyDescent="0.3">
      <c r="A5704" s="15">
        <v>24216</v>
      </c>
      <c r="B5704" s="15" t="str">
        <f>VLOOKUP(Tabela14[[#This Row],[CÓDIGO]],[1]fornnecedor!$A:$E,5,0)</f>
        <v>DJF Comercial de Papelaria Ltda. - ME</v>
      </c>
      <c r="C5704" s="16" t="s">
        <v>2082</v>
      </c>
      <c r="D5704" s="16" t="s">
        <v>857</v>
      </c>
      <c r="E5704" s="22">
        <v>0</v>
      </c>
      <c r="F5704" s="30">
        <v>0</v>
      </c>
      <c r="G5704" s="17">
        <v>3.75</v>
      </c>
      <c r="H5704" s="17">
        <f t="shared" si="178"/>
        <v>0</v>
      </c>
      <c r="I5704" s="17">
        <f t="shared" si="179"/>
        <v>0</v>
      </c>
      <c r="J5704" s="13" t="s">
        <v>5384</v>
      </c>
      <c r="K5704" s="37" t="str">
        <f>VLOOKUP(Tabela14[[#This Row],[CÓDIGO]],[1]fornnecedor!$A:$G,7,0)</f>
        <v>OUTRAS FITAS</v>
      </c>
    </row>
    <row r="5705" spans="1:11" x14ac:dyDescent="0.3">
      <c r="A5705" s="15">
        <v>23563</v>
      </c>
      <c r="B5705" s="15" t="str">
        <f>VLOOKUP(Tabela14[[#This Row],[CÓDIGO]],[1]fornnecedor!$A:$E,5,0)</f>
        <v>AMS MATERIAL DE LIMPEZA EIRELI ME</v>
      </c>
      <c r="C5705" s="16" t="s">
        <v>2083</v>
      </c>
      <c r="D5705" s="16" t="s">
        <v>857</v>
      </c>
      <c r="E5705" s="22">
        <v>0</v>
      </c>
      <c r="F5705" s="30">
        <v>0</v>
      </c>
      <c r="G5705" s="17">
        <v>0</v>
      </c>
      <c r="H5705" s="17">
        <f t="shared" si="178"/>
        <v>0</v>
      </c>
      <c r="I5705" s="17">
        <f t="shared" si="179"/>
        <v>0</v>
      </c>
      <c r="J5705" s="13" t="s">
        <v>5384</v>
      </c>
      <c r="K5705" s="37" t="str">
        <f>VLOOKUP(Tabela14[[#This Row],[CÓDIGO]],[1]fornnecedor!$A:$G,7,0)</f>
        <v>OUTRAS FITAS</v>
      </c>
    </row>
    <row r="5706" spans="1:11" x14ac:dyDescent="0.3">
      <c r="A5706" s="15">
        <v>22013</v>
      </c>
      <c r="B5706" s="15" t="str">
        <f>VLOOKUP(Tabela14[[#This Row],[CÓDIGO]],[1]fornnecedor!$A:$E,5,0)</f>
        <v>TESA BRASIL LTDA</v>
      </c>
      <c r="C5706" s="16" t="s">
        <v>2084</v>
      </c>
      <c r="D5706" s="16" t="s">
        <v>454</v>
      </c>
      <c r="E5706" s="22">
        <v>0</v>
      </c>
      <c r="F5706" s="30">
        <v>0</v>
      </c>
      <c r="G5706" s="17">
        <v>2.4500000000000002</v>
      </c>
      <c r="H5706" s="17">
        <f t="shared" si="178"/>
        <v>0</v>
      </c>
      <c r="I5706" s="17">
        <f t="shared" si="179"/>
        <v>0</v>
      </c>
      <c r="J5706" s="13" t="s">
        <v>5384</v>
      </c>
      <c r="K5706" s="37" t="str">
        <f>VLOOKUP(Tabela14[[#This Row],[CÓDIGO]],[1]fornnecedor!$A:$G,7,0)</f>
        <v>FITA AUTOMOTIVA</v>
      </c>
    </row>
    <row r="5707" spans="1:11" x14ac:dyDescent="0.3">
      <c r="A5707" s="15">
        <v>20951</v>
      </c>
      <c r="B5707" s="15" t="str">
        <f>VLOOKUP(Tabela14[[#This Row],[CÓDIGO]],[1]fornnecedor!$A:$E,5,0)</f>
        <v>TESA BRASIL LTDA</v>
      </c>
      <c r="C5707" s="16" t="s">
        <v>2085</v>
      </c>
      <c r="D5707" s="16" t="s">
        <v>454</v>
      </c>
      <c r="E5707" s="22">
        <v>0</v>
      </c>
      <c r="F5707" s="30">
        <v>0</v>
      </c>
      <c r="G5707" s="17">
        <v>9</v>
      </c>
      <c r="H5707" s="17">
        <f t="shared" si="178"/>
        <v>0</v>
      </c>
      <c r="I5707" s="17">
        <f t="shared" si="179"/>
        <v>0</v>
      </c>
      <c r="J5707" s="13" t="s">
        <v>5384</v>
      </c>
      <c r="K5707" s="37" t="str">
        <f>VLOOKUP(Tabela14[[#This Row],[CÓDIGO]],[1]fornnecedor!$A:$G,7,0)</f>
        <v>FITA AUTOMOTIVA</v>
      </c>
    </row>
    <row r="5708" spans="1:11" x14ac:dyDescent="0.3">
      <c r="A5708" s="15">
        <v>23629</v>
      </c>
      <c r="B5708" s="15" t="str">
        <f>VLOOKUP(Tabela14[[#This Row],[CÓDIGO]],[1]fornnecedor!$A:$E,5,0)</f>
        <v>ETITEC SOLUCOES INTELIGENTES</v>
      </c>
      <c r="C5708" s="16" t="s">
        <v>2086</v>
      </c>
      <c r="D5708" s="16" t="s">
        <v>1309</v>
      </c>
      <c r="E5708" s="22">
        <v>0</v>
      </c>
      <c r="F5708" s="30">
        <v>0</v>
      </c>
      <c r="G5708" s="17">
        <v>0</v>
      </c>
      <c r="H5708" s="17">
        <f t="shared" si="178"/>
        <v>0</v>
      </c>
      <c r="I5708" s="17">
        <f t="shared" si="179"/>
        <v>0</v>
      </c>
      <c r="J5708" s="13" t="s">
        <v>5384</v>
      </c>
      <c r="K5708" s="37" t="str">
        <f>VLOOKUP(Tabela14[[#This Row],[CÓDIGO]],[1]fornnecedor!$A:$G,7,0)</f>
        <v>OUTRAS FITAS</v>
      </c>
    </row>
    <row r="5709" spans="1:11" x14ac:dyDescent="0.3">
      <c r="A5709" s="15">
        <v>23835</v>
      </c>
      <c r="B5709" s="15" t="str">
        <f>VLOOKUP(Tabela14[[#This Row],[CÓDIGO]],[1]fornnecedor!$A:$E,5,0)</f>
        <v>ETITEC PH COMERCIO</v>
      </c>
      <c r="C5709" s="16" t="s">
        <v>2087</v>
      </c>
      <c r="D5709" s="16" t="s">
        <v>1309</v>
      </c>
      <c r="E5709" s="22">
        <v>0</v>
      </c>
      <c r="F5709" s="30">
        <v>0</v>
      </c>
      <c r="G5709" s="17">
        <v>0</v>
      </c>
      <c r="H5709" s="17">
        <f t="shared" si="178"/>
        <v>0</v>
      </c>
      <c r="I5709" s="17">
        <f t="shared" si="179"/>
        <v>0</v>
      </c>
      <c r="J5709" s="13" t="s">
        <v>5384</v>
      </c>
      <c r="K5709" s="37" t="str">
        <f>VLOOKUP(Tabela14[[#This Row],[CÓDIGO]],[1]fornnecedor!$A:$G,7,0)</f>
        <v>OUTRAS FITAS</v>
      </c>
    </row>
    <row r="5710" spans="1:11" x14ac:dyDescent="0.3">
      <c r="A5710" s="15">
        <v>23874</v>
      </c>
      <c r="B5710" s="15" t="str">
        <f>VLOOKUP(Tabela14[[#This Row],[CÓDIGO]],[1]fornnecedor!$A:$E,5,0)</f>
        <v>PAR TECNOLOGIA E SERVICOS DE INFORMATICA LTDA EPP</v>
      </c>
      <c r="C5710" s="16" t="s">
        <v>2088</v>
      </c>
      <c r="D5710" s="16" t="s">
        <v>454</v>
      </c>
      <c r="E5710" s="22">
        <v>0</v>
      </c>
      <c r="F5710" s="30">
        <v>0</v>
      </c>
      <c r="G5710" s="17">
        <v>0</v>
      </c>
      <c r="H5710" s="17">
        <f t="shared" si="178"/>
        <v>0</v>
      </c>
      <c r="I5710" s="17">
        <f t="shared" si="179"/>
        <v>0</v>
      </c>
      <c r="J5710" s="13" t="s">
        <v>5384</v>
      </c>
      <c r="K5710" s="37" t="str">
        <f>VLOOKUP(Tabela14[[#This Row],[CÓDIGO]],[1]fornnecedor!$A:$G,7,0)</f>
        <v>GRUPO CONVERSAO</v>
      </c>
    </row>
    <row r="5711" spans="1:11" x14ac:dyDescent="0.3">
      <c r="A5711" s="15">
        <v>23699</v>
      </c>
      <c r="B5711" s="15" t="str">
        <f>VLOOKUP(Tabela14[[#This Row],[CÓDIGO]],[1]fornnecedor!$A:$E,5,0)</f>
        <v>WHITE &amp; RED FORMULARIOS E PAPEIS LTDA</v>
      </c>
      <c r="C5711" s="16" t="s">
        <v>2089</v>
      </c>
      <c r="D5711" s="16" t="s">
        <v>454</v>
      </c>
      <c r="E5711" s="22">
        <v>0</v>
      </c>
      <c r="F5711" s="30">
        <v>0</v>
      </c>
      <c r="G5711" s="17">
        <v>0</v>
      </c>
      <c r="H5711" s="17">
        <f t="shared" si="178"/>
        <v>0</v>
      </c>
      <c r="I5711" s="17">
        <f t="shared" si="179"/>
        <v>0</v>
      </c>
      <c r="J5711" s="13" t="s">
        <v>5384</v>
      </c>
      <c r="K5711" s="37" t="str">
        <f>VLOOKUP(Tabela14[[#This Row],[CÓDIGO]],[1]fornnecedor!$A:$G,7,0)</f>
        <v>GRUPO CONVERSAO</v>
      </c>
    </row>
    <row r="5712" spans="1:11" x14ac:dyDescent="0.3">
      <c r="A5712" s="15">
        <v>85700</v>
      </c>
      <c r="B5712" s="15" t="str">
        <f>VLOOKUP(Tabela14[[#This Row],[CÓDIGO]],[1]fornnecedor!$A:$E,5,0)</f>
        <v>COM.ALVORADA LIMPEZA E DESCARTAVEIS</v>
      </c>
      <c r="C5712" s="16" t="s">
        <v>2090</v>
      </c>
      <c r="D5712" s="16" t="s">
        <v>458</v>
      </c>
      <c r="E5712" s="22">
        <v>0</v>
      </c>
      <c r="F5712" s="31">
        <v>0</v>
      </c>
      <c r="G5712" s="17">
        <v>7.37</v>
      </c>
      <c r="H5712" s="17">
        <f t="shared" si="178"/>
        <v>0</v>
      </c>
      <c r="I5712" s="17">
        <f t="shared" si="179"/>
        <v>0</v>
      </c>
      <c r="J5712" s="13" t="s">
        <v>5384</v>
      </c>
      <c r="K5712" s="37" t="str">
        <f>VLOOKUP(Tabela14[[#This Row],[CÓDIGO]],[1]fornnecedor!$A:$G,7,0)</f>
        <v>GRUPO CONVERSAO</v>
      </c>
    </row>
    <row r="5713" spans="1:11" x14ac:dyDescent="0.3">
      <c r="A5713" s="15">
        <v>83947</v>
      </c>
      <c r="B5713" s="15" t="str">
        <f>VLOOKUP(Tabela14[[#This Row],[CÓDIGO]],[1]fornnecedor!$A:$E,5,0)</f>
        <v>LIMA &amp; PERGHERN INDUSTRIA E COMERCIO</v>
      </c>
      <c r="C5713" s="16" t="s">
        <v>2091</v>
      </c>
      <c r="D5713" s="16" t="s">
        <v>454</v>
      </c>
      <c r="E5713" s="22">
        <v>0</v>
      </c>
      <c r="F5713" s="30">
        <v>0</v>
      </c>
      <c r="G5713" s="17">
        <v>19.16</v>
      </c>
      <c r="H5713" s="17">
        <f t="shared" si="178"/>
        <v>0</v>
      </c>
      <c r="I5713" s="17">
        <f t="shared" si="179"/>
        <v>0</v>
      </c>
      <c r="J5713" s="13" t="s">
        <v>5384</v>
      </c>
      <c r="K5713" s="37" t="str">
        <f>VLOOKUP(Tabela14[[#This Row],[CÓDIGO]],[1]fornnecedor!$A:$G,7,0)</f>
        <v>CERA  / LIMPEZA /  POLIMENTO VEICULAR</v>
      </c>
    </row>
    <row r="5714" spans="1:11" x14ac:dyDescent="0.3">
      <c r="A5714" s="15">
        <v>24404</v>
      </c>
      <c r="B5714" s="15" t="str">
        <f>VLOOKUP(Tabela14[[#This Row],[CÓDIGO]],[1]fornnecedor!$A:$E,5,0)</f>
        <v>MAXI RUBBER INDUSTRIAS QUIMICAS LTDA</v>
      </c>
      <c r="C5714" s="16" t="s">
        <v>2092</v>
      </c>
      <c r="D5714" s="16" t="s">
        <v>775</v>
      </c>
      <c r="E5714" s="22">
        <v>0</v>
      </c>
      <c r="F5714" s="30">
        <v>1</v>
      </c>
      <c r="G5714" s="17">
        <v>0</v>
      </c>
      <c r="H5714" s="17">
        <f t="shared" si="178"/>
        <v>0</v>
      </c>
      <c r="I5714" s="17">
        <f t="shared" si="179"/>
        <v>0</v>
      </c>
      <c r="J5714" s="13" t="s">
        <v>5384</v>
      </c>
      <c r="K5714" s="37" t="str">
        <f>VLOOKUP(Tabela14[[#This Row],[CÓDIGO]],[1]fornnecedor!$A:$G,7,0)</f>
        <v>CERA  / LIMPEZA /  POLIMENTO VEICULAR</v>
      </c>
    </row>
    <row r="5715" spans="1:11" x14ac:dyDescent="0.3">
      <c r="A5715" s="15">
        <v>24406</v>
      </c>
      <c r="B5715" s="15" t="str">
        <f>VLOOKUP(Tabela14[[#This Row],[CÓDIGO]],[1]fornnecedor!$A:$E,5,0)</f>
        <v>MAXI RUBBER INDUSTRIAS QUIMICAS LTDA</v>
      </c>
      <c r="C5715" s="16" t="s">
        <v>2093</v>
      </c>
      <c r="D5715" s="16" t="s">
        <v>775</v>
      </c>
      <c r="E5715" s="22">
        <v>0</v>
      </c>
      <c r="F5715" s="30">
        <v>1</v>
      </c>
      <c r="G5715" s="17">
        <v>0</v>
      </c>
      <c r="H5715" s="17">
        <f t="shared" si="178"/>
        <v>0</v>
      </c>
      <c r="I5715" s="17">
        <f t="shared" si="179"/>
        <v>0</v>
      </c>
      <c r="J5715" s="13" t="s">
        <v>5384</v>
      </c>
      <c r="K5715" s="37" t="str">
        <f>VLOOKUP(Tabela14[[#This Row],[CÓDIGO]],[1]fornnecedor!$A:$G,7,0)</f>
        <v>CERA  / LIMPEZA /  POLIMENTO VEICULAR</v>
      </c>
    </row>
    <row r="5716" spans="1:11" x14ac:dyDescent="0.3">
      <c r="A5716" s="15">
        <v>24405</v>
      </c>
      <c r="B5716" s="15" t="str">
        <f>VLOOKUP(Tabela14[[#This Row],[CÓDIGO]],[1]fornnecedor!$A:$E,5,0)</f>
        <v>MAXI RUBBER INDUSTRIAS QUIMICAS LTDA</v>
      </c>
      <c r="C5716" s="16" t="s">
        <v>2094</v>
      </c>
      <c r="D5716" s="16" t="s">
        <v>775</v>
      </c>
      <c r="E5716" s="22">
        <v>0</v>
      </c>
      <c r="F5716" s="30">
        <v>-2</v>
      </c>
      <c r="G5716" s="17">
        <v>0</v>
      </c>
      <c r="H5716" s="17">
        <f t="shared" si="178"/>
        <v>0</v>
      </c>
      <c r="I5716" s="17">
        <f t="shared" si="179"/>
        <v>0</v>
      </c>
      <c r="J5716" s="13" t="s">
        <v>5384</v>
      </c>
      <c r="K5716" s="37" t="str">
        <f>VLOOKUP(Tabela14[[#This Row],[CÓDIGO]],[1]fornnecedor!$A:$G,7,0)</f>
        <v>CERA  / LIMPEZA /  POLIMENTO VEICULAR</v>
      </c>
    </row>
    <row r="5717" spans="1:11" x14ac:dyDescent="0.3">
      <c r="A5717" s="15">
        <v>23260</v>
      </c>
      <c r="B5717" s="15" t="str">
        <f>VLOOKUP(Tabela14[[#This Row],[CÓDIGO]],[1]fornnecedor!$A:$E,5,0)</f>
        <v>Axalta Coating Systems Brasil Ltda</v>
      </c>
      <c r="C5717" s="16" t="s">
        <v>2095</v>
      </c>
      <c r="D5717" s="16" t="s">
        <v>1148</v>
      </c>
      <c r="E5717" s="22">
        <v>0</v>
      </c>
      <c r="F5717" s="30">
        <v>0</v>
      </c>
      <c r="G5717" s="17">
        <v>663.9</v>
      </c>
      <c r="H5717" s="17">
        <f t="shared" si="178"/>
        <v>0</v>
      </c>
      <c r="I5717" s="17">
        <f t="shared" si="179"/>
        <v>0</v>
      </c>
      <c r="J5717" s="13" t="s">
        <v>5384</v>
      </c>
      <c r="K5717" s="37" t="str">
        <f>VLOOKUP(Tabela14[[#This Row],[CÓDIGO]],[1]fornnecedor!$A:$G,7,0)</f>
        <v>VERNIZ AUTOMOTIVO</v>
      </c>
    </row>
    <row r="5718" spans="1:11" x14ac:dyDescent="0.3">
      <c r="A5718" s="15">
        <v>24315</v>
      </c>
      <c r="B5718" s="15" t="str">
        <f>VLOOKUP(Tabela14[[#This Row],[CÓDIGO]],[1]fornnecedor!$A:$E,5,0)</f>
        <v>PAR TECNOLOGIA E SERVICOS DE INFORMATICA LTDA EPP</v>
      </c>
      <c r="C5718" s="16" t="s">
        <v>2096</v>
      </c>
      <c r="D5718" s="16" t="s">
        <v>454</v>
      </c>
      <c r="E5718" s="22">
        <v>0</v>
      </c>
      <c r="F5718" s="30">
        <v>0</v>
      </c>
      <c r="G5718" s="17">
        <v>0</v>
      </c>
      <c r="H5718" s="17">
        <f t="shared" si="178"/>
        <v>0</v>
      </c>
      <c r="I5718" s="17">
        <f t="shared" si="179"/>
        <v>0</v>
      </c>
      <c r="J5718" s="13" t="s">
        <v>5384</v>
      </c>
      <c r="K5718" s="37" t="str">
        <f>VLOOKUP(Tabela14[[#This Row],[CÓDIGO]],[1]fornnecedor!$A:$G,7,0)</f>
        <v>GRUPO CONVERSAO</v>
      </c>
    </row>
    <row r="5719" spans="1:11" x14ac:dyDescent="0.3">
      <c r="A5719" s="15">
        <v>84833</v>
      </c>
      <c r="B5719" s="15" t="str">
        <f>VLOOKUP(Tabela14[[#This Row],[CÓDIGO]],[1]fornnecedor!$A:$E,5,0)</f>
        <v>FORNECEDOR CONVERSAO</v>
      </c>
      <c r="C5719" s="16" t="s">
        <v>2097</v>
      </c>
      <c r="D5719" s="16" t="s">
        <v>454</v>
      </c>
      <c r="E5719" s="22">
        <v>0</v>
      </c>
      <c r="F5719" s="30">
        <v>0</v>
      </c>
      <c r="G5719" s="17">
        <v>3.3</v>
      </c>
      <c r="H5719" s="17">
        <f t="shared" si="178"/>
        <v>0</v>
      </c>
      <c r="I5719" s="17">
        <f t="shared" si="179"/>
        <v>0</v>
      </c>
      <c r="J5719" s="13" t="s">
        <v>5384</v>
      </c>
      <c r="K5719" s="37" t="str">
        <f>VLOOKUP(Tabela14[[#This Row],[CÓDIGO]],[1]fornnecedor!$A:$G,7,0)</f>
        <v>ROLOS / TRINCHAS / PINCÉIS / ESPÁTULAS</v>
      </c>
    </row>
    <row r="5720" spans="1:11" x14ac:dyDescent="0.3">
      <c r="A5720" s="15">
        <v>84003</v>
      </c>
      <c r="B5720" s="15" t="str">
        <f>VLOOKUP(Tabela14[[#This Row],[CÓDIGO]],[1]fornnecedor!$A:$E,5,0)</f>
        <v>GLOBEX INDUSTRIA DE PLASTICOS E EMBALAGENS LTDA</v>
      </c>
      <c r="C5720" s="16" t="s">
        <v>2098</v>
      </c>
      <c r="D5720" s="16" t="s">
        <v>454</v>
      </c>
      <c r="E5720" s="22">
        <v>0</v>
      </c>
      <c r="F5720" s="30">
        <v>0</v>
      </c>
      <c r="G5720" s="17">
        <v>0.5</v>
      </c>
      <c r="H5720" s="17">
        <f t="shared" si="178"/>
        <v>0</v>
      </c>
      <c r="I5720" s="17">
        <f t="shared" si="179"/>
        <v>0</v>
      </c>
      <c r="J5720" s="13" t="s">
        <v>5384</v>
      </c>
      <c r="K5720" s="37" t="str">
        <f>VLOOKUP(Tabela14[[#This Row],[CÓDIGO]],[1]fornnecedor!$A:$G,7,0)</f>
        <v>ESMALTES</v>
      </c>
    </row>
    <row r="5721" spans="1:11" x14ac:dyDescent="0.3">
      <c r="A5721" s="15">
        <v>84004</v>
      </c>
      <c r="B5721" s="15" t="str">
        <f>VLOOKUP(Tabela14[[#This Row],[CÓDIGO]],[1]fornnecedor!$A:$E,5,0)</f>
        <v>GLOBEX INDUSTRIA DE PLASTICOS E EMBALAGENS LTDA</v>
      </c>
      <c r="C5721" s="16" t="s">
        <v>2099</v>
      </c>
      <c r="D5721" s="16" t="s">
        <v>454</v>
      </c>
      <c r="E5721" s="22">
        <v>0</v>
      </c>
      <c r="F5721" s="30">
        <v>0</v>
      </c>
      <c r="G5721" s="17">
        <v>0.68</v>
      </c>
      <c r="H5721" s="17">
        <f t="shared" si="178"/>
        <v>0</v>
      </c>
      <c r="I5721" s="17">
        <f t="shared" si="179"/>
        <v>0</v>
      </c>
      <c r="J5721" s="13" t="s">
        <v>5384</v>
      </c>
      <c r="K5721" s="37" t="str">
        <f>VLOOKUP(Tabela14[[#This Row],[CÓDIGO]],[1]fornnecedor!$A:$G,7,0)</f>
        <v>ESMALTES</v>
      </c>
    </row>
    <row r="5722" spans="1:11" x14ac:dyDescent="0.3">
      <c r="A5722" s="15">
        <v>84701</v>
      </c>
      <c r="B5722" s="15" t="str">
        <f>VLOOKUP(Tabela14[[#This Row],[CÓDIGO]],[1]fornnecedor!$A:$E,5,0)</f>
        <v>LIMA &amp; PERGHER INDUSTRIAL E COMERCIO</v>
      </c>
      <c r="C5722" s="16" t="s">
        <v>2100</v>
      </c>
      <c r="D5722" s="16" t="s">
        <v>454</v>
      </c>
      <c r="E5722" s="22">
        <v>0</v>
      </c>
      <c r="F5722" s="30">
        <v>0</v>
      </c>
      <c r="G5722" s="17">
        <v>15.03</v>
      </c>
      <c r="H5722" s="17">
        <f t="shared" si="178"/>
        <v>0</v>
      </c>
      <c r="I5722" s="17">
        <f t="shared" si="179"/>
        <v>0</v>
      </c>
      <c r="J5722" s="13" t="s">
        <v>5384</v>
      </c>
      <c r="K5722" s="37" t="str">
        <f>VLOOKUP(Tabela14[[#This Row],[CÓDIGO]],[1]fornnecedor!$A:$G,7,0)</f>
        <v>GRUPO CONVERSAO</v>
      </c>
    </row>
    <row r="5723" spans="1:11" x14ac:dyDescent="0.3">
      <c r="A5723" s="15">
        <v>84771</v>
      </c>
      <c r="B5723" s="15" t="str">
        <f>VLOOKUP(Tabela14[[#This Row],[CÓDIGO]],[1]fornnecedor!$A:$E,5,0)</f>
        <v>FORNECEDOR CONVERSAO</v>
      </c>
      <c r="C5723" s="16" t="s">
        <v>2101</v>
      </c>
      <c r="D5723" s="16" t="s">
        <v>454</v>
      </c>
      <c r="E5723" s="22">
        <v>0</v>
      </c>
      <c r="F5723" s="30">
        <v>0</v>
      </c>
      <c r="G5723" s="17">
        <v>0</v>
      </c>
      <c r="H5723" s="17">
        <f t="shared" si="178"/>
        <v>0</v>
      </c>
      <c r="I5723" s="17">
        <f t="shared" si="179"/>
        <v>0</v>
      </c>
      <c r="J5723" s="13" t="s">
        <v>5384</v>
      </c>
      <c r="K5723" s="37" t="str">
        <f>VLOOKUP(Tabela14[[#This Row],[CÓDIGO]],[1]fornnecedor!$A:$G,7,0)</f>
        <v>GRUPO CONVERSAO</v>
      </c>
    </row>
    <row r="5724" spans="1:11" x14ac:dyDescent="0.3">
      <c r="A5724" s="15">
        <v>87151</v>
      </c>
      <c r="B5724" s="15" t="str">
        <f>VLOOKUP(Tabela14[[#This Row],[CÓDIGO]],[1]fornnecedor!$A:$E,5,0)</f>
        <v>DURACOLOR INDUSTRIA E COMERCIO DE TINTAS</v>
      </c>
      <c r="C5724" s="16" t="s">
        <v>2102</v>
      </c>
      <c r="D5724" s="16" t="s">
        <v>1108</v>
      </c>
      <c r="E5724" s="22">
        <v>0</v>
      </c>
      <c r="F5724" s="30">
        <v>0</v>
      </c>
      <c r="G5724" s="17">
        <v>0</v>
      </c>
      <c r="H5724" s="17">
        <f t="shared" si="178"/>
        <v>0</v>
      </c>
      <c r="I5724" s="17">
        <f t="shared" si="179"/>
        <v>0</v>
      </c>
      <c r="J5724" s="13" t="s">
        <v>5384</v>
      </c>
      <c r="K5724" s="37" t="str">
        <f>VLOOKUP(Tabela14[[#This Row],[CÓDIGO]],[1]fornnecedor!$A:$G,7,0)</f>
        <v>TINTA PAREDE</v>
      </c>
    </row>
    <row r="5725" spans="1:11" x14ac:dyDescent="0.3">
      <c r="A5725" s="15">
        <v>87147</v>
      </c>
      <c r="B5725" s="15" t="str">
        <f>VLOOKUP(Tabela14[[#This Row],[CÓDIGO]],[1]fornnecedor!$A:$E,5,0)</f>
        <v>DURACOLOR INDUSTRIA E COMERCIO DE TINTAS</v>
      </c>
      <c r="C5725" s="16" t="s">
        <v>2103</v>
      </c>
      <c r="D5725" s="16" t="s">
        <v>1108</v>
      </c>
      <c r="E5725" s="22">
        <v>0</v>
      </c>
      <c r="F5725" s="30">
        <v>0</v>
      </c>
      <c r="G5725" s="17">
        <v>0</v>
      </c>
      <c r="H5725" s="17">
        <f t="shared" si="178"/>
        <v>0</v>
      </c>
      <c r="I5725" s="17">
        <f t="shared" si="179"/>
        <v>0</v>
      </c>
      <c r="J5725" s="13" t="s">
        <v>5384</v>
      </c>
      <c r="K5725" s="37" t="str">
        <f>VLOOKUP(Tabela14[[#This Row],[CÓDIGO]],[1]fornnecedor!$A:$G,7,0)</f>
        <v>TINTA PAREDE</v>
      </c>
    </row>
    <row r="5726" spans="1:11" x14ac:dyDescent="0.3">
      <c r="A5726" s="15">
        <v>87156</v>
      </c>
      <c r="B5726" s="15" t="str">
        <f>VLOOKUP(Tabela14[[#This Row],[CÓDIGO]],[1]fornnecedor!$A:$E,5,0)</f>
        <v>DURACOLOR INDUSTRIA E COMERCIO DE TINTAS</v>
      </c>
      <c r="C5726" s="16" t="s">
        <v>2104</v>
      </c>
      <c r="D5726" s="16" t="s">
        <v>1108</v>
      </c>
      <c r="E5726" s="22">
        <v>0</v>
      </c>
      <c r="F5726" s="30">
        <v>0</v>
      </c>
      <c r="G5726" s="17">
        <v>0</v>
      </c>
      <c r="H5726" s="17">
        <f t="shared" si="178"/>
        <v>0</v>
      </c>
      <c r="I5726" s="17">
        <f t="shared" si="179"/>
        <v>0</v>
      </c>
      <c r="J5726" s="13" t="s">
        <v>5384</v>
      </c>
      <c r="K5726" s="37" t="str">
        <f>VLOOKUP(Tabela14[[#This Row],[CÓDIGO]],[1]fornnecedor!$A:$G,7,0)</f>
        <v>TINTA PAREDE</v>
      </c>
    </row>
    <row r="5727" spans="1:11" x14ac:dyDescent="0.3">
      <c r="A5727" s="15">
        <v>87141</v>
      </c>
      <c r="B5727" s="15" t="str">
        <f>VLOOKUP(Tabela14[[#This Row],[CÓDIGO]],[1]fornnecedor!$A:$E,5,0)</f>
        <v>DURACOLOR INDUSTRIA E COMERCIO DE TINTAS</v>
      </c>
      <c r="C5727" s="16" t="s">
        <v>2105</v>
      </c>
      <c r="D5727" s="16" t="s">
        <v>1108</v>
      </c>
      <c r="E5727" s="22">
        <v>0</v>
      </c>
      <c r="F5727" s="30">
        <v>0</v>
      </c>
      <c r="G5727" s="17">
        <v>0</v>
      </c>
      <c r="H5727" s="17">
        <f t="shared" si="178"/>
        <v>0</v>
      </c>
      <c r="I5727" s="17">
        <f t="shared" si="179"/>
        <v>0</v>
      </c>
      <c r="J5727" s="13" t="s">
        <v>5384</v>
      </c>
      <c r="K5727" s="37" t="str">
        <f>VLOOKUP(Tabela14[[#This Row],[CÓDIGO]],[1]fornnecedor!$A:$G,7,0)</f>
        <v>TINTA PAREDE</v>
      </c>
    </row>
    <row r="5728" spans="1:11" x14ac:dyDescent="0.3">
      <c r="A5728" s="15">
        <v>87149</v>
      </c>
      <c r="B5728" s="15" t="str">
        <f>VLOOKUP(Tabela14[[#This Row],[CÓDIGO]],[1]fornnecedor!$A:$E,5,0)</f>
        <v>DURACOLOR INDUSTRIA E COMERCIO DE TINTAS</v>
      </c>
      <c r="C5728" s="16" t="s">
        <v>2106</v>
      </c>
      <c r="D5728" s="16" t="s">
        <v>1108</v>
      </c>
      <c r="E5728" s="22">
        <v>0</v>
      </c>
      <c r="F5728" s="30">
        <v>0</v>
      </c>
      <c r="G5728" s="17">
        <v>0</v>
      </c>
      <c r="H5728" s="17">
        <f t="shared" si="178"/>
        <v>0</v>
      </c>
      <c r="I5728" s="17">
        <f t="shared" si="179"/>
        <v>0</v>
      </c>
      <c r="J5728" s="13" t="s">
        <v>5384</v>
      </c>
      <c r="K5728" s="37" t="str">
        <f>VLOOKUP(Tabela14[[#This Row],[CÓDIGO]],[1]fornnecedor!$A:$G,7,0)</f>
        <v>TINTA PAREDE</v>
      </c>
    </row>
    <row r="5729" spans="1:11" x14ac:dyDescent="0.3">
      <c r="A5729" s="15">
        <v>87146</v>
      </c>
      <c r="B5729" s="15" t="str">
        <f>VLOOKUP(Tabela14[[#This Row],[CÓDIGO]],[1]fornnecedor!$A:$E,5,0)</f>
        <v>DURACOLOR INDUSTRIA E COMERCIO DE TINTAS</v>
      </c>
      <c r="C5729" s="16" t="s">
        <v>2107</v>
      </c>
      <c r="D5729" s="16" t="s">
        <v>1108</v>
      </c>
      <c r="E5729" s="22">
        <v>0</v>
      </c>
      <c r="F5729" s="30">
        <v>0</v>
      </c>
      <c r="G5729" s="17">
        <v>0</v>
      </c>
      <c r="H5729" s="17">
        <f t="shared" si="178"/>
        <v>0</v>
      </c>
      <c r="I5729" s="17">
        <f t="shared" si="179"/>
        <v>0</v>
      </c>
      <c r="J5729" s="13" t="s">
        <v>5384</v>
      </c>
      <c r="K5729" s="37" t="str">
        <f>VLOOKUP(Tabela14[[#This Row],[CÓDIGO]],[1]fornnecedor!$A:$G,7,0)</f>
        <v>TINTA PAREDE</v>
      </c>
    </row>
    <row r="5730" spans="1:11" x14ac:dyDescent="0.3">
      <c r="A5730" s="15">
        <v>87148</v>
      </c>
      <c r="B5730" s="15" t="str">
        <f>VLOOKUP(Tabela14[[#This Row],[CÓDIGO]],[1]fornnecedor!$A:$E,5,0)</f>
        <v>DURACOLOR INDUSTRIA E COMERCIO DE TINTAS</v>
      </c>
      <c r="C5730" s="16" t="s">
        <v>2108</v>
      </c>
      <c r="D5730" s="16" t="s">
        <v>1108</v>
      </c>
      <c r="E5730" s="22">
        <v>0</v>
      </c>
      <c r="F5730" s="30">
        <v>0</v>
      </c>
      <c r="G5730" s="17">
        <v>0</v>
      </c>
      <c r="H5730" s="17">
        <f t="shared" si="178"/>
        <v>0</v>
      </c>
      <c r="I5730" s="17">
        <f t="shared" si="179"/>
        <v>0</v>
      </c>
      <c r="J5730" s="13" t="s">
        <v>5384</v>
      </c>
      <c r="K5730" s="37" t="str">
        <f>VLOOKUP(Tabela14[[#This Row],[CÓDIGO]],[1]fornnecedor!$A:$G,7,0)</f>
        <v>TINTA PAREDE</v>
      </c>
    </row>
    <row r="5731" spans="1:11" x14ac:dyDescent="0.3">
      <c r="A5731" s="15">
        <v>87150</v>
      </c>
      <c r="B5731" s="15" t="str">
        <f>VLOOKUP(Tabela14[[#This Row],[CÓDIGO]],[1]fornnecedor!$A:$E,5,0)</f>
        <v>DURACOLOR INDUSTRIA E COMERCIO DE TINTAS</v>
      </c>
      <c r="C5731" s="16" t="s">
        <v>2109</v>
      </c>
      <c r="D5731" s="16" t="s">
        <v>1108</v>
      </c>
      <c r="E5731" s="22">
        <v>0</v>
      </c>
      <c r="F5731" s="30">
        <v>0</v>
      </c>
      <c r="G5731" s="17">
        <v>0</v>
      </c>
      <c r="H5731" s="17">
        <f t="shared" si="178"/>
        <v>0</v>
      </c>
      <c r="I5731" s="17">
        <f t="shared" si="179"/>
        <v>0</v>
      </c>
      <c r="J5731" s="13" t="s">
        <v>5384</v>
      </c>
      <c r="K5731" s="37" t="str">
        <f>VLOOKUP(Tabela14[[#This Row],[CÓDIGO]],[1]fornnecedor!$A:$G,7,0)</f>
        <v>TINTA PAREDE</v>
      </c>
    </row>
    <row r="5732" spans="1:11" x14ac:dyDescent="0.3">
      <c r="A5732" s="15">
        <v>87144</v>
      </c>
      <c r="B5732" s="15" t="str">
        <f>VLOOKUP(Tabela14[[#This Row],[CÓDIGO]],[1]fornnecedor!$A:$E,5,0)</f>
        <v>DURACOLOR INDUSTRIA E COMERCIO DE TINTAS</v>
      </c>
      <c r="C5732" s="16" t="s">
        <v>2110</v>
      </c>
      <c r="D5732" s="16" t="s">
        <v>1108</v>
      </c>
      <c r="E5732" s="22">
        <v>0</v>
      </c>
      <c r="F5732" s="30">
        <v>0</v>
      </c>
      <c r="G5732" s="17">
        <v>0</v>
      </c>
      <c r="H5732" s="17">
        <f t="shared" si="178"/>
        <v>0</v>
      </c>
      <c r="I5732" s="17">
        <f t="shared" si="179"/>
        <v>0</v>
      </c>
      <c r="J5732" s="13" t="s">
        <v>5384</v>
      </c>
      <c r="K5732" s="37" t="str">
        <f>VLOOKUP(Tabela14[[#This Row],[CÓDIGO]],[1]fornnecedor!$A:$G,7,0)</f>
        <v>TINTA PAREDE</v>
      </c>
    </row>
    <row r="5733" spans="1:11" x14ac:dyDescent="0.3">
      <c r="A5733" s="15">
        <v>87145</v>
      </c>
      <c r="B5733" s="15" t="str">
        <f>VLOOKUP(Tabela14[[#This Row],[CÓDIGO]],[1]fornnecedor!$A:$E,5,0)</f>
        <v>DURACOLOR INDUSTRIA E COMERCIO DE TINTAS</v>
      </c>
      <c r="C5733" s="16" t="s">
        <v>2111</v>
      </c>
      <c r="D5733" s="16" t="s">
        <v>1108</v>
      </c>
      <c r="E5733" s="22">
        <v>0</v>
      </c>
      <c r="F5733" s="30">
        <v>0</v>
      </c>
      <c r="G5733" s="17">
        <v>0</v>
      </c>
      <c r="H5733" s="17">
        <f t="shared" si="178"/>
        <v>0</v>
      </c>
      <c r="I5733" s="17">
        <f t="shared" si="179"/>
        <v>0</v>
      </c>
      <c r="J5733" s="13" t="s">
        <v>5384</v>
      </c>
      <c r="K5733" s="37" t="str">
        <f>VLOOKUP(Tabela14[[#This Row],[CÓDIGO]],[1]fornnecedor!$A:$G,7,0)</f>
        <v>TINTA PAREDE</v>
      </c>
    </row>
    <row r="5734" spans="1:11" x14ac:dyDescent="0.3">
      <c r="A5734" s="15">
        <v>87152</v>
      </c>
      <c r="B5734" s="15" t="str">
        <f>VLOOKUP(Tabela14[[#This Row],[CÓDIGO]],[1]fornnecedor!$A:$E,5,0)</f>
        <v>DURACOLOR INDUSTRIA E COMERCIO DE TINTAS</v>
      </c>
      <c r="C5734" s="16" t="s">
        <v>2112</v>
      </c>
      <c r="D5734" s="16" t="s">
        <v>1108</v>
      </c>
      <c r="E5734" s="22">
        <v>0</v>
      </c>
      <c r="F5734" s="30">
        <v>0</v>
      </c>
      <c r="G5734" s="17">
        <v>0</v>
      </c>
      <c r="H5734" s="17">
        <f t="shared" si="178"/>
        <v>0</v>
      </c>
      <c r="I5734" s="17">
        <f t="shared" si="179"/>
        <v>0</v>
      </c>
      <c r="J5734" s="13" t="s">
        <v>5384</v>
      </c>
      <c r="K5734" s="37" t="str">
        <f>VLOOKUP(Tabela14[[#This Row],[CÓDIGO]],[1]fornnecedor!$A:$G,7,0)</f>
        <v>TINTA PAREDE</v>
      </c>
    </row>
    <row r="5735" spans="1:11" x14ac:dyDescent="0.3">
      <c r="A5735" s="15">
        <v>87142</v>
      </c>
      <c r="B5735" s="15" t="str">
        <f>VLOOKUP(Tabela14[[#This Row],[CÓDIGO]],[1]fornnecedor!$A:$E,5,0)</f>
        <v>DURACOLOR INDUSTRIA E COMERCIO DE TINTAS</v>
      </c>
      <c r="C5735" s="16" t="s">
        <v>2113</v>
      </c>
      <c r="D5735" s="16" t="s">
        <v>1108</v>
      </c>
      <c r="E5735" s="22">
        <v>0</v>
      </c>
      <c r="F5735" s="30">
        <v>0</v>
      </c>
      <c r="G5735" s="17">
        <v>0</v>
      </c>
      <c r="H5735" s="17">
        <f t="shared" si="178"/>
        <v>0</v>
      </c>
      <c r="I5735" s="17">
        <f t="shared" si="179"/>
        <v>0</v>
      </c>
      <c r="J5735" s="13" t="s">
        <v>5384</v>
      </c>
      <c r="K5735" s="37" t="str">
        <f>VLOOKUP(Tabela14[[#This Row],[CÓDIGO]],[1]fornnecedor!$A:$G,7,0)</f>
        <v>TINTA PAREDE</v>
      </c>
    </row>
    <row r="5736" spans="1:11" x14ac:dyDescent="0.3">
      <c r="A5736" s="15">
        <v>87139</v>
      </c>
      <c r="B5736" s="15" t="str">
        <f>VLOOKUP(Tabela14[[#This Row],[CÓDIGO]],[1]fornnecedor!$A:$E,5,0)</f>
        <v>DURACOLOR INDUSTRIA E COMERCIO DE TINTAS</v>
      </c>
      <c r="C5736" s="16" t="s">
        <v>2114</v>
      </c>
      <c r="D5736" s="16" t="s">
        <v>1108</v>
      </c>
      <c r="E5736" s="22">
        <v>0</v>
      </c>
      <c r="F5736" s="30">
        <v>0</v>
      </c>
      <c r="G5736" s="17">
        <v>0</v>
      </c>
      <c r="H5736" s="17">
        <f t="shared" si="178"/>
        <v>0</v>
      </c>
      <c r="I5736" s="17">
        <f t="shared" si="179"/>
        <v>0</v>
      </c>
      <c r="J5736" s="13" t="s">
        <v>5384</v>
      </c>
      <c r="K5736" s="37" t="str">
        <f>VLOOKUP(Tabela14[[#This Row],[CÓDIGO]],[1]fornnecedor!$A:$G,7,0)</f>
        <v>TINTA PAREDE</v>
      </c>
    </row>
    <row r="5737" spans="1:11" x14ac:dyDescent="0.3">
      <c r="A5737" s="15">
        <v>87140</v>
      </c>
      <c r="B5737" s="15" t="str">
        <f>VLOOKUP(Tabela14[[#This Row],[CÓDIGO]],[1]fornnecedor!$A:$E,5,0)</f>
        <v>DURACOLOR INDUSTRIA E COMERCIO DE TINTAS</v>
      </c>
      <c r="C5737" s="16" t="s">
        <v>2115</v>
      </c>
      <c r="D5737" s="16" t="s">
        <v>1108</v>
      </c>
      <c r="E5737" s="22">
        <v>0</v>
      </c>
      <c r="F5737" s="30">
        <v>0</v>
      </c>
      <c r="G5737" s="17">
        <v>0</v>
      </c>
      <c r="H5737" s="17">
        <f t="shared" si="178"/>
        <v>0</v>
      </c>
      <c r="I5737" s="17">
        <f t="shared" si="179"/>
        <v>0</v>
      </c>
      <c r="J5737" s="13" t="s">
        <v>5384</v>
      </c>
      <c r="K5737" s="37" t="str">
        <f>VLOOKUP(Tabela14[[#This Row],[CÓDIGO]],[1]fornnecedor!$A:$G,7,0)</f>
        <v>TINTA PAREDE</v>
      </c>
    </row>
    <row r="5738" spans="1:11" x14ac:dyDescent="0.3">
      <c r="A5738" s="15">
        <v>87153</v>
      </c>
      <c r="B5738" s="15" t="str">
        <f>VLOOKUP(Tabela14[[#This Row],[CÓDIGO]],[1]fornnecedor!$A:$E,5,0)</f>
        <v>DURACOLOR INDUSTRIA E COMERCIO DE TINTAS</v>
      </c>
      <c r="C5738" s="16" t="s">
        <v>2116</v>
      </c>
      <c r="D5738" s="16" t="s">
        <v>1108</v>
      </c>
      <c r="E5738" s="22">
        <v>0</v>
      </c>
      <c r="F5738" s="30">
        <v>0</v>
      </c>
      <c r="G5738" s="17">
        <v>0</v>
      </c>
      <c r="H5738" s="17">
        <f t="shared" si="178"/>
        <v>0</v>
      </c>
      <c r="I5738" s="17">
        <f t="shared" si="179"/>
        <v>0</v>
      </c>
      <c r="J5738" s="13" t="s">
        <v>5384</v>
      </c>
      <c r="K5738" s="37" t="str">
        <f>VLOOKUP(Tabela14[[#This Row],[CÓDIGO]],[1]fornnecedor!$A:$G,7,0)</f>
        <v>TINTA PAREDE</v>
      </c>
    </row>
    <row r="5739" spans="1:11" x14ac:dyDescent="0.3">
      <c r="A5739" s="15">
        <v>87154</v>
      </c>
      <c r="B5739" s="15" t="str">
        <f>VLOOKUP(Tabela14[[#This Row],[CÓDIGO]],[1]fornnecedor!$A:$E,5,0)</f>
        <v>DURACOLOR INDUSTRIA E COMERCIO DE TINTAS</v>
      </c>
      <c r="C5739" s="16" t="s">
        <v>2117</v>
      </c>
      <c r="D5739" s="16" t="s">
        <v>1108</v>
      </c>
      <c r="E5739" s="22">
        <v>0</v>
      </c>
      <c r="F5739" s="30">
        <v>0</v>
      </c>
      <c r="G5739" s="17">
        <v>0</v>
      </c>
      <c r="H5739" s="17">
        <f t="shared" si="178"/>
        <v>0</v>
      </c>
      <c r="I5739" s="17">
        <f t="shared" si="179"/>
        <v>0</v>
      </c>
      <c r="J5739" s="13" t="s">
        <v>5384</v>
      </c>
      <c r="K5739" s="37" t="str">
        <f>VLOOKUP(Tabela14[[#This Row],[CÓDIGO]],[1]fornnecedor!$A:$G,7,0)</f>
        <v>TINTA PAREDE</v>
      </c>
    </row>
    <row r="5740" spans="1:11" x14ac:dyDescent="0.3">
      <c r="A5740" s="15">
        <v>87155</v>
      </c>
      <c r="B5740" s="15" t="str">
        <f>VLOOKUP(Tabela14[[#This Row],[CÓDIGO]],[1]fornnecedor!$A:$E,5,0)</f>
        <v>DURACOLOR INDUSTRIA E COMERCIO DE TINTAS</v>
      </c>
      <c r="C5740" s="16" t="s">
        <v>2118</v>
      </c>
      <c r="D5740" s="16" t="s">
        <v>1108</v>
      </c>
      <c r="E5740" s="22">
        <v>0</v>
      </c>
      <c r="F5740" s="30">
        <v>0</v>
      </c>
      <c r="G5740" s="17">
        <v>0</v>
      </c>
      <c r="H5740" s="17">
        <f t="shared" si="178"/>
        <v>0</v>
      </c>
      <c r="I5740" s="17">
        <f t="shared" si="179"/>
        <v>0</v>
      </c>
      <c r="J5740" s="13" t="s">
        <v>5384</v>
      </c>
      <c r="K5740" s="37" t="str">
        <f>VLOOKUP(Tabela14[[#This Row],[CÓDIGO]],[1]fornnecedor!$A:$G,7,0)</f>
        <v>TINTA PAREDE</v>
      </c>
    </row>
    <row r="5741" spans="1:11" x14ac:dyDescent="0.3">
      <c r="A5741" s="15">
        <v>87143</v>
      </c>
      <c r="B5741" s="15" t="str">
        <f>VLOOKUP(Tabela14[[#This Row],[CÓDIGO]],[1]fornnecedor!$A:$E,5,0)</f>
        <v>DURACOLOR INDUSTRIA E COMERCIO DE TINTAS</v>
      </c>
      <c r="C5741" s="16" t="s">
        <v>2119</v>
      </c>
      <c r="D5741" s="16" t="s">
        <v>1108</v>
      </c>
      <c r="E5741" s="22">
        <v>0</v>
      </c>
      <c r="F5741" s="30">
        <v>0</v>
      </c>
      <c r="G5741" s="17">
        <v>0</v>
      </c>
      <c r="H5741" s="17">
        <f t="shared" si="178"/>
        <v>0</v>
      </c>
      <c r="I5741" s="17">
        <f t="shared" si="179"/>
        <v>0</v>
      </c>
      <c r="J5741" s="13" t="s">
        <v>5384</v>
      </c>
      <c r="K5741" s="37" t="str">
        <f>VLOOKUP(Tabela14[[#This Row],[CÓDIGO]],[1]fornnecedor!$A:$G,7,0)</f>
        <v>TINTA PAREDE</v>
      </c>
    </row>
    <row r="5742" spans="1:11" x14ac:dyDescent="0.3">
      <c r="A5742" s="15">
        <v>23770</v>
      </c>
      <c r="B5742" s="15" t="str">
        <f>VLOOKUP(Tabela14[[#This Row],[CÓDIGO]],[1]fornnecedor!$A:$E,5,0)</f>
        <v>DJF Comercial de Papelaria Ltda. - ME</v>
      </c>
      <c r="C5742" s="16" t="s">
        <v>2120</v>
      </c>
      <c r="D5742" s="16" t="s">
        <v>857</v>
      </c>
      <c r="E5742" s="22">
        <v>0</v>
      </c>
      <c r="F5742" s="30">
        <v>0</v>
      </c>
      <c r="G5742" s="17">
        <v>43.9</v>
      </c>
      <c r="H5742" s="17">
        <f t="shared" si="178"/>
        <v>0</v>
      </c>
      <c r="I5742" s="17">
        <f t="shared" si="179"/>
        <v>0</v>
      </c>
      <c r="J5742" s="13" t="s">
        <v>5384</v>
      </c>
      <c r="K5742" s="37" t="str">
        <f>VLOOKUP(Tabela14[[#This Row],[CÓDIGO]],[1]fornnecedor!$A:$G,7,0)</f>
        <v>GRUPO CONVERSAO</v>
      </c>
    </row>
    <row r="5743" spans="1:11" x14ac:dyDescent="0.3">
      <c r="A5743" s="15">
        <v>86858</v>
      </c>
      <c r="B5743" s="15" t="str">
        <f>VLOOKUP(Tabela14[[#This Row],[CÓDIGO]],[1]fornnecedor!$A:$E,5,0)</f>
        <v>A. RIBEIRO EQUIPAMENTOS LTDA</v>
      </c>
      <c r="C5743" s="16" t="s">
        <v>2121</v>
      </c>
      <c r="D5743" s="16" t="s">
        <v>2122</v>
      </c>
      <c r="E5743" s="22">
        <v>0</v>
      </c>
      <c r="F5743" s="30">
        <v>0</v>
      </c>
      <c r="G5743" s="17">
        <v>0</v>
      </c>
      <c r="H5743" s="17">
        <f t="shared" si="178"/>
        <v>0</v>
      </c>
      <c r="I5743" s="17">
        <f t="shared" si="179"/>
        <v>0</v>
      </c>
      <c r="J5743" s="13" t="s">
        <v>5384</v>
      </c>
      <c r="K5743" s="37" t="str">
        <f>VLOOKUP(Tabela14[[#This Row],[CÓDIGO]],[1]fornnecedor!$A:$G,7,0)</f>
        <v>APLICADORES / ADAPTADORES / ENGATES / SUPORTES</v>
      </c>
    </row>
    <row r="5744" spans="1:11" x14ac:dyDescent="0.3">
      <c r="A5744" s="15">
        <v>86857</v>
      </c>
      <c r="B5744" s="15" t="str">
        <f>VLOOKUP(Tabela14[[#This Row],[CÓDIGO]],[1]fornnecedor!$A:$E,5,0)</f>
        <v>A. RIBEIRO EQUIPAMENTOS LTDA</v>
      </c>
      <c r="C5744" s="16" t="s">
        <v>2123</v>
      </c>
      <c r="D5744" s="16" t="s">
        <v>2122</v>
      </c>
      <c r="E5744" s="22">
        <v>0</v>
      </c>
      <c r="F5744" s="30">
        <v>0</v>
      </c>
      <c r="G5744" s="17">
        <v>0</v>
      </c>
      <c r="H5744" s="17">
        <f t="shared" si="178"/>
        <v>0</v>
      </c>
      <c r="I5744" s="17">
        <f t="shared" si="179"/>
        <v>0</v>
      </c>
      <c r="J5744" s="13" t="s">
        <v>5384</v>
      </c>
      <c r="K5744" s="37" t="str">
        <f>VLOOKUP(Tabela14[[#This Row],[CÓDIGO]],[1]fornnecedor!$A:$G,7,0)</f>
        <v>APLICADORES / ADAPTADORES / ENGATES / SUPORTES</v>
      </c>
    </row>
    <row r="5745" spans="1:11" x14ac:dyDescent="0.3">
      <c r="A5745" s="15">
        <v>24314</v>
      </c>
      <c r="B5745" s="15" t="str">
        <f>VLOOKUP(Tabela14[[#This Row],[CÓDIGO]],[1]fornnecedor!$A:$E,5,0)</f>
        <v>PAR TECNOLOGIA E SERVICOS DE INFORMATICA LTDA EPP</v>
      </c>
      <c r="C5745" s="16" t="s">
        <v>2124</v>
      </c>
      <c r="D5745" s="16" t="s">
        <v>454</v>
      </c>
      <c r="E5745" s="22">
        <v>0</v>
      </c>
      <c r="F5745" s="30">
        <v>0</v>
      </c>
      <c r="G5745" s="17">
        <v>0</v>
      </c>
      <c r="H5745" s="17">
        <f t="shared" si="178"/>
        <v>0</v>
      </c>
      <c r="I5745" s="17">
        <f t="shared" si="179"/>
        <v>0</v>
      </c>
      <c r="J5745" s="13" t="s">
        <v>5384</v>
      </c>
      <c r="K5745" s="37" t="str">
        <f>VLOOKUP(Tabela14[[#This Row],[CÓDIGO]],[1]fornnecedor!$A:$G,7,0)</f>
        <v>GRUPO CONVERSAO</v>
      </c>
    </row>
    <row r="5746" spans="1:11" x14ac:dyDescent="0.3">
      <c r="A5746" s="15">
        <v>86053</v>
      </c>
      <c r="B5746" s="15" t="str">
        <f>VLOOKUP(Tabela14[[#This Row],[CÓDIGO]],[1]fornnecedor!$A:$E,5,0)</f>
        <v>AKZO NOBEL LTDA DECOR</v>
      </c>
      <c r="C5746" s="16" t="s">
        <v>2126</v>
      </c>
      <c r="D5746" s="16" t="s">
        <v>2127</v>
      </c>
      <c r="E5746" s="22">
        <v>0</v>
      </c>
      <c r="F5746" s="30">
        <v>0</v>
      </c>
      <c r="G5746" s="17">
        <v>0</v>
      </c>
      <c r="H5746" s="17">
        <f t="shared" si="178"/>
        <v>0</v>
      </c>
      <c r="I5746" s="17">
        <f t="shared" si="179"/>
        <v>0</v>
      </c>
      <c r="J5746" s="13" t="s">
        <v>5384</v>
      </c>
      <c r="K5746" s="37" t="str">
        <f>VLOOKUP(Tabela14[[#This Row],[CÓDIGO]],[1]fornnecedor!$A:$G,7,0)</f>
        <v>ESMALTES</v>
      </c>
    </row>
    <row r="5747" spans="1:11" x14ac:dyDescent="0.3">
      <c r="A5747" s="15">
        <v>86052</v>
      </c>
      <c r="B5747" s="15" t="str">
        <f>VLOOKUP(Tabela14[[#This Row],[CÓDIGO]],[1]fornnecedor!$A:$E,5,0)</f>
        <v>AKZO NOBEL LTDA DECOR</v>
      </c>
      <c r="C5747" s="16" t="s">
        <v>2128</v>
      </c>
      <c r="D5747" s="16" t="s">
        <v>2127</v>
      </c>
      <c r="E5747" s="22">
        <v>0</v>
      </c>
      <c r="F5747" s="30">
        <v>0</v>
      </c>
      <c r="G5747" s="17">
        <v>0</v>
      </c>
      <c r="H5747" s="17">
        <f t="shared" si="178"/>
        <v>0</v>
      </c>
      <c r="I5747" s="17">
        <f t="shared" si="179"/>
        <v>0</v>
      </c>
      <c r="J5747" s="13" t="s">
        <v>5384</v>
      </c>
      <c r="K5747" s="37" t="str">
        <f>VLOOKUP(Tabela14[[#This Row],[CÓDIGO]],[1]fornnecedor!$A:$G,7,0)</f>
        <v>ESMALTES</v>
      </c>
    </row>
    <row r="5748" spans="1:11" x14ac:dyDescent="0.3">
      <c r="A5748" s="15">
        <v>86048</v>
      </c>
      <c r="B5748" s="15" t="str">
        <f>VLOOKUP(Tabela14[[#This Row],[CÓDIGO]],[1]fornnecedor!$A:$E,5,0)</f>
        <v>AKZO NOBEL LTDA DECOR</v>
      </c>
      <c r="C5748" s="16" t="s">
        <v>2129</v>
      </c>
      <c r="D5748" s="16" t="s">
        <v>2127</v>
      </c>
      <c r="E5748" s="22">
        <v>0</v>
      </c>
      <c r="F5748" s="30">
        <v>0</v>
      </c>
      <c r="G5748" s="17">
        <v>0</v>
      </c>
      <c r="H5748" s="17">
        <f t="shared" si="178"/>
        <v>0</v>
      </c>
      <c r="I5748" s="17">
        <f t="shared" si="179"/>
        <v>0</v>
      </c>
      <c r="J5748" s="13" t="s">
        <v>5384</v>
      </c>
      <c r="K5748" s="37" t="str">
        <f>VLOOKUP(Tabela14[[#This Row],[CÓDIGO]],[1]fornnecedor!$A:$G,7,0)</f>
        <v>ESMALTES</v>
      </c>
    </row>
    <row r="5749" spans="1:11" x14ac:dyDescent="0.3">
      <c r="A5749" s="15">
        <v>86057</v>
      </c>
      <c r="B5749" s="15" t="str">
        <f>VLOOKUP(Tabela14[[#This Row],[CÓDIGO]],[1]fornnecedor!$A:$E,5,0)</f>
        <v>AKZO NOBEL LTDA DECOR</v>
      </c>
      <c r="C5749" s="16" t="s">
        <v>2130</v>
      </c>
      <c r="D5749" s="16" t="s">
        <v>2127</v>
      </c>
      <c r="E5749" s="22">
        <v>0</v>
      </c>
      <c r="F5749" s="30">
        <v>0</v>
      </c>
      <c r="G5749" s="17">
        <v>0</v>
      </c>
      <c r="H5749" s="17">
        <f t="shared" si="178"/>
        <v>0</v>
      </c>
      <c r="I5749" s="17">
        <f t="shared" si="179"/>
        <v>0</v>
      </c>
      <c r="J5749" s="13" t="s">
        <v>5384</v>
      </c>
      <c r="K5749" s="37" t="str">
        <f>VLOOKUP(Tabela14[[#This Row],[CÓDIGO]],[1]fornnecedor!$A:$G,7,0)</f>
        <v>ESMALTES</v>
      </c>
    </row>
    <row r="5750" spans="1:11" x14ac:dyDescent="0.3">
      <c r="A5750" s="15">
        <v>86056</v>
      </c>
      <c r="B5750" s="15" t="str">
        <f>VLOOKUP(Tabela14[[#This Row],[CÓDIGO]],[1]fornnecedor!$A:$E,5,0)</f>
        <v>AKZO NOBEL LTDA DECOR</v>
      </c>
      <c r="C5750" s="16" t="s">
        <v>2131</v>
      </c>
      <c r="D5750" s="16" t="s">
        <v>2127</v>
      </c>
      <c r="E5750" s="22">
        <v>0</v>
      </c>
      <c r="F5750" s="30">
        <v>0</v>
      </c>
      <c r="G5750" s="17">
        <v>0</v>
      </c>
      <c r="H5750" s="17">
        <f t="shared" si="178"/>
        <v>0</v>
      </c>
      <c r="I5750" s="17">
        <f t="shared" si="179"/>
        <v>0</v>
      </c>
      <c r="J5750" s="13" t="s">
        <v>5384</v>
      </c>
      <c r="K5750" s="37" t="str">
        <f>VLOOKUP(Tabela14[[#This Row],[CÓDIGO]],[1]fornnecedor!$A:$G,7,0)</f>
        <v>ESMALTES</v>
      </c>
    </row>
    <row r="5751" spans="1:11" x14ac:dyDescent="0.3">
      <c r="A5751" s="15">
        <v>86182</v>
      </c>
      <c r="B5751" s="15" t="str">
        <f>VLOOKUP(Tabela14[[#This Row],[CÓDIGO]],[1]fornnecedor!$A:$E,5,0)</f>
        <v>AKZO NOBEL LTDA DECOR</v>
      </c>
      <c r="C5751" s="16" t="s">
        <v>2132</v>
      </c>
      <c r="D5751" s="16" t="s">
        <v>2127</v>
      </c>
      <c r="E5751" s="22">
        <v>0</v>
      </c>
      <c r="F5751" s="30">
        <v>0</v>
      </c>
      <c r="G5751" s="17">
        <v>0</v>
      </c>
      <c r="H5751" s="17">
        <f t="shared" si="178"/>
        <v>0</v>
      </c>
      <c r="I5751" s="17">
        <f t="shared" si="179"/>
        <v>0</v>
      </c>
      <c r="J5751" s="13" t="s">
        <v>5384</v>
      </c>
      <c r="K5751" s="37" t="str">
        <f>VLOOKUP(Tabela14[[#This Row],[CÓDIGO]],[1]fornnecedor!$A:$G,7,0)</f>
        <v>ESMALTES</v>
      </c>
    </row>
    <row r="5752" spans="1:11" x14ac:dyDescent="0.3">
      <c r="A5752" s="15">
        <v>86183</v>
      </c>
      <c r="B5752" s="15" t="str">
        <f>VLOOKUP(Tabela14[[#This Row],[CÓDIGO]],[1]fornnecedor!$A:$E,5,0)</f>
        <v>AKZO NOBEL LTDA DECOR</v>
      </c>
      <c r="C5752" s="16" t="s">
        <v>2133</v>
      </c>
      <c r="D5752" s="16" t="s">
        <v>2127</v>
      </c>
      <c r="E5752" s="22">
        <v>0</v>
      </c>
      <c r="F5752" s="30">
        <v>0</v>
      </c>
      <c r="G5752" s="17">
        <v>0</v>
      </c>
      <c r="H5752" s="17">
        <f t="shared" si="178"/>
        <v>0</v>
      </c>
      <c r="I5752" s="17">
        <f t="shared" si="179"/>
        <v>0</v>
      </c>
      <c r="J5752" s="13" t="s">
        <v>5384</v>
      </c>
      <c r="K5752" s="37" t="str">
        <f>VLOOKUP(Tabela14[[#This Row],[CÓDIGO]],[1]fornnecedor!$A:$G,7,0)</f>
        <v>ESMALTES</v>
      </c>
    </row>
    <row r="5753" spans="1:11" x14ac:dyDescent="0.3">
      <c r="A5753" s="15">
        <v>86051</v>
      </c>
      <c r="B5753" s="15" t="str">
        <f>VLOOKUP(Tabela14[[#This Row],[CÓDIGO]],[1]fornnecedor!$A:$E,5,0)</f>
        <v>AKZO NOBEL LTDA DECOR</v>
      </c>
      <c r="C5753" s="16" t="s">
        <v>2134</v>
      </c>
      <c r="D5753" s="16" t="s">
        <v>2127</v>
      </c>
      <c r="E5753" s="22">
        <v>0</v>
      </c>
      <c r="F5753" s="30">
        <v>0</v>
      </c>
      <c r="G5753" s="17">
        <v>0</v>
      </c>
      <c r="H5753" s="17">
        <f t="shared" si="178"/>
        <v>0</v>
      </c>
      <c r="I5753" s="17">
        <f t="shared" si="179"/>
        <v>0</v>
      </c>
      <c r="J5753" s="13" t="s">
        <v>5384</v>
      </c>
      <c r="K5753" s="37" t="str">
        <f>VLOOKUP(Tabela14[[#This Row],[CÓDIGO]],[1]fornnecedor!$A:$G,7,0)</f>
        <v>ESMALTES</v>
      </c>
    </row>
    <row r="5754" spans="1:11" x14ac:dyDescent="0.3">
      <c r="A5754" s="15">
        <v>86050</v>
      </c>
      <c r="B5754" s="15" t="str">
        <f>VLOOKUP(Tabela14[[#This Row],[CÓDIGO]],[1]fornnecedor!$A:$E,5,0)</f>
        <v>AKZO NOBEL LTDA DECOR</v>
      </c>
      <c r="C5754" s="16" t="s">
        <v>2135</v>
      </c>
      <c r="D5754" s="16" t="s">
        <v>2127</v>
      </c>
      <c r="E5754" s="22">
        <v>0</v>
      </c>
      <c r="F5754" s="30">
        <v>0</v>
      </c>
      <c r="G5754" s="17">
        <v>0</v>
      </c>
      <c r="H5754" s="17">
        <f t="shared" si="178"/>
        <v>0</v>
      </c>
      <c r="I5754" s="17">
        <f t="shared" si="179"/>
        <v>0</v>
      </c>
      <c r="J5754" s="13" t="s">
        <v>5384</v>
      </c>
      <c r="K5754" s="37" t="str">
        <f>VLOOKUP(Tabela14[[#This Row],[CÓDIGO]],[1]fornnecedor!$A:$G,7,0)</f>
        <v>ESMALTES</v>
      </c>
    </row>
    <row r="5755" spans="1:11" x14ac:dyDescent="0.3">
      <c r="A5755" s="15">
        <v>86055</v>
      </c>
      <c r="B5755" s="15" t="str">
        <f>VLOOKUP(Tabela14[[#This Row],[CÓDIGO]],[1]fornnecedor!$A:$E,5,0)</f>
        <v>AKZO NOBEL LTDA DECOR</v>
      </c>
      <c r="C5755" s="16" t="s">
        <v>2136</v>
      </c>
      <c r="D5755" s="16" t="s">
        <v>2127</v>
      </c>
      <c r="E5755" s="22">
        <v>0</v>
      </c>
      <c r="F5755" s="30">
        <v>0</v>
      </c>
      <c r="G5755" s="17">
        <v>0</v>
      </c>
      <c r="H5755" s="17">
        <f t="shared" ref="H5755:H5818" si="180">G5755*E5755</f>
        <v>0</v>
      </c>
      <c r="I5755" s="17">
        <f t="shared" ref="I5755:I5818" si="181">G5755*F5755</f>
        <v>0</v>
      </c>
      <c r="J5755" s="13" t="s">
        <v>5384</v>
      </c>
      <c r="K5755" s="37" t="str">
        <f>VLOOKUP(Tabela14[[#This Row],[CÓDIGO]],[1]fornnecedor!$A:$G,7,0)</f>
        <v>ESMALTES</v>
      </c>
    </row>
    <row r="5756" spans="1:11" x14ac:dyDescent="0.3">
      <c r="A5756" s="15">
        <v>86054</v>
      </c>
      <c r="B5756" s="15" t="str">
        <f>VLOOKUP(Tabela14[[#This Row],[CÓDIGO]],[1]fornnecedor!$A:$E,5,0)</f>
        <v>AKZO NOBEL LTDA DECOR</v>
      </c>
      <c r="C5756" s="16" t="s">
        <v>2137</v>
      </c>
      <c r="D5756" s="16" t="s">
        <v>2127</v>
      </c>
      <c r="E5756" s="22">
        <v>0</v>
      </c>
      <c r="F5756" s="30">
        <v>0</v>
      </c>
      <c r="G5756" s="17">
        <v>0</v>
      </c>
      <c r="H5756" s="17">
        <f t="shared" si="180"/>
        <v>0</v>
      </c>
      <c r="I5756" s="17">
        <f t="shared" si="181"/>
        <v>0</v>
      </c>
      <c r="J5756" s="13" t="s">
        <v>5384</v>
      </c>
      <c r="K5756" s="37" t="str">
        <f>VLOOKUP(Tabela14[[#This Row],[CÓDIGO]],[1]fornnecedor!$A:$G,7,0)</f>
        <v>ESMALTES</v>
      </c>
    </row>
    <row r="5757" spans="1:11" x14ac:dyDescent="0.3">
      <c r="A5757" s="15">
        <v>86181</v>
      </c>
      <c r="B5757" s="15" t="str">
        <f>VLOOKUP(Tabela14[[#This Row],[CÓDIGO]],[1]fornnecedor!$A:$E,5,0)</f>
        <v>AKZO NOBEL LTDA DECOR</v>
      </c>
      <c r="C5757" s="16" t="s">
        <v>2138</v>
      </c>
      <c r="D5757" s="16" t="s">
        <v>2127</v>
      </c>
      <c r="E5757" s="22">
        <v>0</v>
      </c>
      <c r="F5757" s="30">
        <v>0</v>
      </c>
      <c r="G5757" s="17">
        <v>0</v>
      </c>
      <c r="H5757" s="17">
        <f t="shared" si="180"/>
        <v>0</v>
      </c>
      <c r="I5757" s="17">
        <f t="shared" si="181"/>
        <v>0</v>
      </c>
      <c r="J5757" s="13" t="s">
        <v>5384</v>
      </c>
      <c r="K5757" s="37" t="str">
        <f>VLOOKUP(Tabela14[[#This Row],[CÓDIGO]],[1]fornnecedor!$A:$G,7,0)</f>
        <v>ESMALTES</v>
      </c>
    </row>
    <row r="5758" spans="1:11" x14ac:dyDescent="0.3">
      <c r="A5758" s="15">
        <v>23977</v>
      </c>
      <c r="B5758" s="15" t="str">
        <f>VLOOKUP(Tabela14[[#This Row],[CÓDIGO]],[1]fornnecedor!$A:$E,5,0)</f>
        <v>ETITEC SOLUCOES INTELIGENTES</v>
      </c>
      <c r="C5758" s="16" t="s">
        <v>2139</v>
      </c>
      <c r="D5758" s="16" t="s">
        <v>454</v>
      </c>
      <c r="E5758" s="22">
        <v>0</v>
      </c>
      <c r="F5758" s="30">
        <v>0</v>
      </c>
      <c r="G5758" s="17">
        <v>0</v>
      </c>
      <c r="H5758" s="17">
        <f t="shared" si="180"/>
        <v>0</v>
      </c>
      <c r="I5758" s="17">
        <f t="shared" si="181"/>
        <v>0</v>
      </c>
      <c r="J5758" s="13" t="s">
        <v>5384</v>
      </c>
      <c r="K5758" s="37" t="str">
        <f>VLOOKUP(Tabela14[[#This Row],[CÓDIGO]],[1]fornnecedor!$A:$G,7,0)</f>
        <v>GRUPO CONVERSAO</v>
      </c>
    </row>
    <row r="5759" spans="1:11" x14ac:dyDescent="0.3">
      <c r="A5759" s="15">
        <v>87114</v>
      </c>
      <c r="B5759" s="15" t="str">
        <f>VLOOKUP(Tabela14[[#This Row],[CÓDIGO]],[1]fornnecedor!$A:$E,5,0)</f>
        <v>DURACOLOR INDUSTRIA E COMERCIO DE TINTAS</v>
      </c>
      <c r="C5759" s="16" t="s">
        <v>2140</v>
      </c>
      <c r="D5759" s="16" t="s">
        <v>1108</v>
      </c>
      <c r="E5759" s="22">
        <v>0</v>
      </c>
      <c r="F5759" s="30">
        <v>0</v>
      </c>
      <c r="G5759" s="17">
        <v>0</v>
      </c>
      <c r="H5759" s="17">
        <f t="shared" si="180"/>
        <v>0</v>
      </c>
      <c r="I5759" s="17">
        <f t="shared" si="181"/>
        <v>0</v>
      </c>
      <c r="J5759" s="13" t="s">
        <v>5384</v>
      </c>
      <c r="K5759" s="37" t="str">
        <f>VLOOKUP(Tabela14[[#This Row],[CÓDIGO]],[1]fornnecedor!$A:$G,7,0)</f>
        <v>TEXTURA</v>
      </c>
    </row>
    <row r="5760" spans="1:11" x14ac:dyDescent="0.3">
      <c r="A5760" s="15">
        <v>23628</v>
      </c>
      <c r="B5760" s="15" t="str">
        <f>VLOOKUP(Tabela14[[#This Row],[CÓDIGO]],[1]fornnecedor!$A:$E,5,0)</f>
        <v>ETITEC SOLUCOES INTELIGENTES</v>
      </c>
      <c r="C5760" s="16" t="s">
        <v>2141</v>
      </c>
      <c r="D5760" s="16" t="s">
        <v>1309</v>
      </c>
      <c r="E5760" s="22">
        <v>0</v>
      </c>
      <c r="F5760" s="30">
        <v>0</v>
      </c>
      <c r="G5760" s="17">
        <v>0</v>
      </c>
      <c r="H5760" s="17">
        <f t="shared" si="180"/>
        <v>0</v>
      </c>
      <c r="I5760" s="17">
        <f t="shared" si="181"/>
        <v>0</v>
      </c>
      <c r="J5760" s="13" t="s">
        <v>5384</v>
      </c>
      <c r="K5760" s="37" t="str">
        <f>VLOOKUP(Tabela14[[#This Row],[CÓDIGO]],[1]fornnecedor!$A:$G,7,0)</f>
        <v>GRUPO CONVERSAO</v>
      </c>
    </row>
    <row r="5761" spans="1:11" x14ac:dyDescent="0.3">
      <c r="A5761" s="15">
        <v>23910</v>
      </c>
      <c r="B5761" s="15" t="str">
        <f>VLOOKUP(Tabela14[[#This Row],[CÓDIGO]],[1]fornnecedor!$A:$E,5,0)</f>
        <v>SKYLACK TINTAS E VERNIZES LTDA</v>
      </c>
      <c r="C5761" s="16" t="s">
        <v>2142</v>
      </c>
      <c r="D5761" s="16" t="s">
        <v>1114</v>
      </c>
      <c r="E5761" s="22">
        <v>0</v>
      </c>
      <c r="F5761" s="30">
        <v>0</v>
      </c>
      <c r="G5761" s="17">
        <v>86.01</v>
      </c>
      <c r="H5761" s="17">
        <f t="shared" si="180"/>
        <v>0</v>
      </c>
      <c r="I5761" s="17">
        <f t="shared" si="181"/>
        <v>0</v>
      </c>
      <c r="J5761" s="13" t="s">
        <v>5384</v>
      </c>
      <c r="K5761" s="37" t="str">
        <f>VLOOKUP(Tabela14[[#This Row],[CÓDIGO]],[1]fornnecedor!$A:$G,7,0)</f>
        <v>ESMALTES</v>
      </c>
    </row>
    <row r="5762" spans="1:11" x14ac:dyDescent="0.3">
      <c r="A5762" s="15">
        <v>23902</v>
      </c>
      <c r="B5762" s="15" t="str">
        <f>VLOOKUP(Tabela14[[#This Row],[CÓDIGO]],[1]fornnecedor!$A:$E,5,0)</f>
        <v>SKYLACK TINTAS E VERNIZES LTDA</v>
      </c>
      <c r="C5762" s="16" t="s">
        <v>2143</v>
      </c>
      <c r="D5762" s="16" t="s">
        <v>1114</v>
      </c>
      <c r="E5762" s="22">
        <v>0</v>
      </c>
      <c r="F5762" s="30">
        <v>0</v>
      </c>
      <c r="G5762" s="17">
        <v>71.459999999999994</v>
      </c>
      <c r="H5762" s="17">
        <f t="shared" si="180"/>
        <v>0</v>
      </c>
      <c r="I5762" s="17">
        <f t="shared" si="181"/>
        <v>0</v>
      </c>
      <c r="J5762" s="13" t="s">
        <v>5384</v>
      </c>
      <c r="K5762" s="37" t="str">
        <f>VLOOKUP(Tabela14[[#This Row],[CÓDIGO]],[1]fornnecedor!$A:$G,7,0)</f>
        <v>ESMALTES</v>
      </c>
    </row>
    <row r="5763" spans="1:11" x14ac:dyDescent="0.3">
      <c r="A5763" s="15">
        <v>99999</v>
      </c>
      <c r="B5763" s="15" t="str">
        <f>VLOOKUP(Tabela14[[#This Row],[CÓDIGO]],[1]fornnecedor!$A:$E,5,0)</f>
        <v>FORNECEDOR CONVERSAO</v>
      </c>
      <c r="C5763" s="16" t="s">
        <v>2144</v>
      </c>
      <c r="D5763" s="16" t="s">
        <v>454</v>
      </c>
      <c r="E5763" s="22">
        <v>0</v>
      </c>
      <c r="F5763" s="30">
        <v>0</v>
      </c>
      <c r="G5763" s="17">
        <v>75</v>
      </c>
      <c r="H5763" s="17">
        <f t="shared" si="180"/>
        <v>0</v>
      </c>
      <c r="I5763" s="17">
        <f t="shared" si="181"/>
        <v>0</v>
      </c>
      <c r="J5763" s="13" t="s">
        <v>5384</v>
      </c>
      <c r="K5763" s="37" t="str">
        <f>VLOOKUP(Tabela14[[#This Row],[CÓDIGO]],[1]fornnecedor!$A:$G,7,0)</f>
        <v>GRUPO CONVERSAO</v>
      </c>
    </row>
    <row r="5764" spans="1:11" x14ac:dyDescent="0.3">
      <c r="A5764" s="15">
        <v>23057</v>
      </c>
      <c r="B5764" s="15" t="str">
        <f>VLOOKUP(Tabela14[[#This Row],[CÓDIGO]],[1]fornnecedor!$A:$E,5,0)</f>
        <v>DF ELETROTECNICA COM. MANUT. E LOC. DE EQUIP. ELET. EIRELI</v>
      </c>
      <c r="C5764" s="16" t="s">
        <v>2145</v>
      </c>
      <c r="D5764" s="16" t="s">
        <v>871</v>
      </c>
      <c r="E5764" s="22">
        <v>0</v>
      </c>
      <c r="F5764" s="30">
        <v>0</v>
      </c>
      <c r="G5764" s="17">
        <v>27</v>
      </c>
      <c r="H5764" s="17">
        <f t="shared" si="180"/>
        <v>0</v>
      </c>
      <c r="I5764" s="17">
        <f t="shared" si="181"/>
        <v>0</v>
      </c>
      <c r="J5764" s="13" t="s">
        <v>5384</v>
      </c>
      <c r="K5764" s="37" t="str">
        <f>VLOOKUP(Tabela14[[#This Row],[CÓDIGO]],[1]fornnecedor!$A:$G,7,0)</f>
        <v>GRUPO CONVERSAO</v>
      </c>
    </row>
    <row r="5765" spans="1:11" x14ac:dyDescent="0.3">
      <c r="A5765" s="15">
        <v>87058</v>
      </c>
      <c r="B5765" s="15" t="str">
        <f>VLOOKUP(Tabela14[[#This Row],[CÓDIGO]],[1]fornnecedor!$A:$E,5,0)</f>
        <v>VONIXX INDUSTRIA E COMERCIO DE POLIDORES LTDA</v>
      </c>
      <c r="C5765" s="16" t="s">
        <v>2146</v>
      </c>
      <c r="D5765" s="16" t="s">
        <v>515</v>
      </c>
      <c r="E5765" s="22">
        <v>0</v>
      </c>
      <c r="F5765" s="30">
        <v>8</v>
      </c>
      <c r="G5765" s="17">
        <v>0</v>
      </c>
      <c r="H5765" s="17">
        <f t="shared" si="180"/>
        <v>0</v>
      </c>
      <c r="I5765" s="17">
        <f t="shared" si="181"/>
        <v>0</v>
      </c>
      <c r="J5765" s="13" t="s">
        <v>5384</v>
      </c>
      <c r="K5765" s="37" t="str">
        <f>VLOOKUP(Tabela14[[#This Row],[CÓDIGO]],[1]fornnecedor!$A:$G,7,0)</f>
        <v>LINHA DE HIGENIZAÇÃO E ESTÉTICA  AUTOMOTIVA VONIX</v>
      </c>
    </row>
    <row r="5766" spans="1:11" x14ac:dyDescent="0.3">
      <c r="A5766" s="15">
        <v>85705</v>
      </c>
      <c r="B5766" s="15" t="str">
        <f>VLOOKUP(Tabela14[[#This Row],[CÓDIGO]],[1]fornnecedor!$A:$E,5,0)</f>
        <v>BJC GRAVAÇÕES LTDA</v>
      </c>
      <c r="C5766" s="16" t="s">
        <v>2147</v>
      </c>
      <c r="D5766" s="16" t="s">
        <v>2148</v>
      </c>
      <c r="E5766" s="22">
        <v>0</v>
      </c>
      <c r="F5766" s="30">
        <v>0</v>
      </c>
      <c r="G5766" s="17">
        <v>1510</v>
      </c>
      <c r="H5766" s="17">
        <f t="shared" si="180"/>
        <v>0</v>
      </c>
      <c r="I5766" s="17">
        <f t="shared" si="181"/>
        <v>0</v>
      </c>
      <c r="J5766" s="13" t="s">
        <v>5384</v>
      </c>
      <c r="K5766" s="37" t="str">
        <f>VLOOKUP(Tabela14[[#This Row],[CÓDIGO]],[1]fornnecedor!$A:$G,7,0)</f>
        <v xml:space="preserve">MANTA </v>
      </c>
    </row>
    <row r="5767" spans="1:11" x14ac:dyDescent="0.3">
      <c r="A5767" s="15">
        <v>20308</v>
      </c>
      <c r="B5767" s="15" t="str">
        <f>VLOOKUP(Tabela14[[#This Row],[CÓDIGO]],[1]fornnecedor!$A:$E,5,0)</f>
        <v>MAXI RUBBER INDUSTRIAS QUIMICAS LTDA</v>
      </c>
      <c r="C5767" s="16" t="s">
        <v>2149</v>
      </c>
      <c r="D5767" s="16" t="s">
        <v>775</v>
      </c>
      <c r="E5767" s="22">
        <v>0</v>
      </c>
      <c r="F5767" s="30">
        <v>0</v>
      </c>
      <c r="G5767" s="17">
        <v>34.14</v>
      </c>
      <c r="H5767" s="17">
        <f t="shared" si="180"/>
        <v>0</v>
      </c>
      <c r="I5767" s="17">
        <f t="shared" si="181"/>
        <v>0</v>
      </c>
      <c r="J5767" s="13" t="s">
        <v>5384</v>
      </c>
      <c r="K5767" s="37" t="str">
        <f>VLOOKUP(Tabela14[[#This Row],[CÓDIGO]],[1]fornnecedor!$A:$G,7,0)</f>
        <v>PISTOLAS</v>
      </c>
    </row>
    <row r="5768" spans="1:11" x14ac:dyDescent="0.3">
      <c r="A5768" s="15">
        <v>85143</v>
      </c>
      <c r="B5768" s="15" t="str">
        <f>VLOOKUP(Tabela14[[#This Row],[CÓDIGO]],[1]fornnecedor!$A:$E,5,0)</f>
        <v>GARTHEN INDUSTRIA E COMERCIO DE MAQUINAS LTDA</v>
      </c>
      <c r="C5768" s="16" t="s">
        <v>2150</v>
      </c>
      <c r="D5768" s="16" t="s">
        <v>454</v>
      </c>
      <c r="E5768" s="22">
        <v>0</v>
      </c>
      <c r="F5768" s="30">
        <v>0</v>
      </c>
      <c r="G5768" s="17">
        <v>7010.68</v>
      </c>
      <c r="H5768" s="17">
        <f t="shared" si="180"/>
        <v>0</v>
      </c>
      <c r="I5768" s="17">
        <f t="shared" si="181"/>
        <v>0</v>
      </c>
      <c r="J5768" s="13" t="s">
        <v>5384</v>
      </c>
      <c r="K5768" s="37" t="str">
        <f>VLOOKUP(Tabela14[[#This Row],[CÓDIGO]],[1]fornnecedor!$A:$G,7,0)</f>
        <v>OUTRAS FERRAMENTAS / EQUIPAMENTOS</v>
      </c>
    </row>
    <row r="5769" spans="1:11" x14ac:dyDescent="0.3">
      <c r="A5769" s="15">
        <v>24417</v>
      </c>
      <c r="B5769" s="15" t="str">
        <f>VLOOKUP(Tabela14[[#This Row],[CÓDIGO]],[1]fornnecedor!$A:$E,5,0)</f>
        <v>ALCANCE TECNOLOGIA QUIMICA LTDA</v>
      </c>
      <c r="C5769" s="16" t="s">
        <v>2151</v>
      </c>
      <c r="D5769" s="16" t="s">
        <v>1138</v>
      </c>
      <c r="E5769" s="22">
        <v>0</v>
      </c>
      <c r="F5769" s="30">
        <v>0</v>
      </c>
      <c r="G5769" s="17">
        <v>0</v>
      </c>
      <c r="H5769" s="17">
        <f t="shared" si="180"/>
        <v>0</v>
      </c>
      <c r="I5769" s="17">
        <f t="shared" si="181"/>
        <v>0</v>
      </c>
      <c r="J5769" s="13" t="s">
        <v>5384</v>
      </c>
      <c r="K5769" s="37" t="str">
        <f>VLOOKUP(Tabela14[[#This Row],[CÓDIGO]],[1]fornnecedor!$A:$G,7,0)</f>
        <v>CERA  / LIMPEZA /  POLIMENTO VEICULAR</v>
      </c>
    </row>
    <row r="5770" spans="1:11" x14ac:dyDescent="0.3">
      <c r="A5770" s="15">
        <v>109</v>
      </c>
      <c r="B5770" s="15" t="str">
        <f>VLOOKUP(Tabela14[[#This Row],[CÓDIGO]],[1]fornnecedor!$A:$E,5,0)</f>
        <v>SKYLACK TINTAS E VERNIZES LTDA</v>
      </c>
      <c r="C5770" s="16" t="s">
        <v>2152</v>
      </c>
      <c r="D5770" s="16" t="s">
        <v>1114</v>
      </c>
      <c r="E5770" s="22">
        <v>0</v>
      </c>
      <c r="F5770" s="30">
        <v>0</v>
      </c>
      <c r="G5770" s="17">
        <v>19.53</v>
      </c>
      <c r="H5770" s="17">
        <f t="shared" si="180"/>
        <v>0</v>
      </c>
      <c r="I5770" s="17">
        <f t="shared" si="181"/>
        <v>0</v>
      </c>
      <c r="J5770" s="13" t="s">
        <v>5384</v>
      </c>
      <c r="K5770" s="37" t="str">
        <f>VLOOKUP(Tabela14[[#This Row],[CÓDIGO]],[1]fornnecedor!$A:$G,7,0)</f>
        <v>TINTAS LACA</v>
      </c>
    </row>
    <row r="5771" spans="1:11" x14ac:dyDescent="0.3">
      <c r="A5771" s="15">
        <v>119</v>
      </c>
      <c r="B5771" s="15" t="str">
        <f>VLOOKUP(Tabela14[[#This Row],[CÓDIGO]],[1]fornnecedor!$A:$E,5,0)</f>
        <v>SKYLACK TINTAS E VERNIZES LTDA</v>
      </c>
      <c r="C5771" s="16" t="s">
        <v>2153</v>
      </c>
      <c r="D5771" s="16" t="s">
        <v>1114</v>
      </c>
      <c r="E5771" s="22">
        <v>0</v>
      </c>
      <c r="F5771" s="30">
        <v>0</v>
      </c>
      <c r="G5771" s="17">
        <v>82.58</v>
      </c>
      <c r="H5771" s="17">
        <f t="shared" si="180"/>
        <v>0</v>
      </c>
      <c r="I5771" s="17">
        <f t="shared" si="181"/>
        <v>0</v>
      </c>
      <c r="J5771" s="13" t="s">
        <v>5384</v>
      </c>
      <c r="K5771" s="37" t="str">
        <f>VLOOKUP(Tabela14[[#This Row],[CÓDIGO]],[1]fornnecedor!$A:$G,7,0)</f>
        <v>TINTAS LACA</v>
      </c>
    </row>
    <row r="5772" spans="1:11" x14ac:dyDescent="0.3">
      <c r="A5772" s="15">
        <v>85476</v>
      </c>
      <c r="B5772" s="15" t="str">
        <f>VLOOKUP(Tabela14[[#This Row],[CÓDIGO]],[1]fornnecedor!$A:$E,5,0)</f>
        <v>MARTELENA ALMEIDA INDUSTRIA E COMERCIO DE TINTAS EIRELI</v>
      </c>
      <c r="C5772" s="16" t="s">
        <v>2154</v>
      </c>
      <c r="D5772" s="16" t="s">
        <v>810</v>
      </c>
      <c r="E5772" s="22">
        <v>0</v>
      </c>
      <c r="F5772" s="30">
        <v>0</v>
      </c>
      <c r="G5772" s="17">
        <v>88</v>
      </c>
      <c r="H5772" s="17">
        <f t="shared" si="180"/>
        <v>0</v>
      </c>
      <c r="I5772" s="17">
        <f t="shared" si="181"/>
        <v>0</v>
      </c>
      <c r="J5772" s="13" t="s">
        <v>5384</v>
      </c>
      <c r="K5772" s="37" t="str">
        <f>VLOOKUP(Tabela14[[#This Row],[CÓDIGO]],[1]fornnecedor!$A:$G,7,0)</f>
        <v>EPOXI</v>
      </c>
    </row>
    <row r="5773" spans="1:11" x14ac:dyDescent="0.3">
      <c r="A5773" s="15">
        <v>23288</v>
      </c>
      <c r="B5773" s="15" t="str">
        <f>VLOOKUP(Tabela14[[#This Row],[CÓDIGO]],[1]fornnecedor!$A:$E,5,0)</f>
        <v>SHERWIN - WILLIAMS DO BRASIL IND. E COM. LTDA</v>
      </c>
      <c r="C5773" s="16" t="s">
        <v>2155</v>
      </c>
      <c r="D5773" s="16" t="s">
        <v>324</v>
      </c>
      <c r="E5773" s="22">
        <v>0</v>
      </c>
      <c r="F5773" s="30">
        <v>0</v>
      </c>
      <c r="G5773" s="17">
        <v>1225.06</v>
      </c>
      <c r="H5773" s="17">
        <f t="shared" si="180"/>
        <v>0</v>
      </c>
      <c r="I5773" s="17">
        <f t="shared" si="181"/>
        <v>0</v>
      </c>
      <c r="J5773" s="13" t="s">
        <v>5384</v>
      </c>
      <c r="K5773" s="37" t="str">
        <f>VLOOKUP(Tabela14[[#This Row],[CÓDIGO]],[1]fornnecedor!$A:$G,7,0)</f>
        <v>APLICADORES / ADAPTADORES / ENGATES / SUPORTES</v>
      </c>
    </row>
    <row r="5774" spans="1:11" x14ac:dyDescent="0.3">
      <c r="A5774" s="15">
        <v>23959</v>
      </c>
      <c r="B5774" s="15" t="str">
        <f>VLOOKUP(Tabela14[[#This Row],[CÓDIGO]],[1]fornnecedor!$A:$E,5,0)</f>
        <v>CARTS ESTETICA AUTOMOTIVA E RESIDENCIAL LTDA</v>
      </c>
      <c r="C5774" s="16" t="s">
        <v>2156</v>
      </c>
      <c r="D5774" s="16" t="s">
        <v>2157</v>
      </c>
      <c r="E5774" s="22">
        <v>0</v>
      </c>
      <c r="F5774" s="30">
        <v>0</v>
      </c>
      <c r="G5774" s="17">
        <v>16.489999999999998</v>
      </c>
      <c r="H5774" s="17">
        <f t="shared" si="180"/>
        <v>0</v>
      </c>
      <c r="I5774" s="17">
        <f t="shared" si="181"/>
        <v>0</v>
      </c>
      <c r="J5774" s="13" t="s">
        <v>5384</v>
      </c>
      <c r="K5774" s="37" t="str">
        <f>VLOOKUP(Tabela14[[#This Row],[CÓDIGO]],[1]fornnecedor!$A:$G,7,0)</f>
        <v>CERA  / LIMPEZA /  POLIMENTO VEICULAR</v>
      </c>
    </row>
    <row r="5775" spans="1:11" x14ac:dyDescent="0.3">
      <c r="A5775" s="15">
        <v>23960</v>
      </c>
      <c r="B5775" s="15" t="str">
        <f>VLOOKUP(Tabela14[[#This Row],[CÓDIGO]],[1]fornnecedor!$A:$E,5,0)</f>
        <v>CARTS ESTETICA AUTOMOTIVA E RESIDENCIAL LTDA</v>
      </c>
      <c r="C5775" s="16" t="s">
        <v>2158</v>
      </c>
      <c r="D5775" s="16" t="s">
        <v>2157</v>
      </c>
      <c r="E5775" s="22">
        <v>0</v>
      </c>
      <c r="F5775" s="30">
        <v>0</v>
      </c>
      <c r="G5775" s="17">
        <v>16.489999999999998</v>
      </c>
      <c r="H5775" s="17">
        <f t="shared" si="180"/>
        <v>0</v>
      </c>
      <c r="I5775" s="17">
        <f t="shared" si="181"/>
        <v>0</v>
      </c>
      <c r="J5775" s="13" t="s">
        <v>5384</v>
      </c>
      <c r="K5775" s="37" t="str">
        <f>VLOOKUP(Tabela14[[#This Row],[CÓDIGO]],[1]fornnecedor!$A:$G,7,0)</f>
        <v>CERA  / LIMPEZA /  POLIMENTO VEICULAR</v>
      </c>
    </row>
    <row r="5776" spans="1:11" x14ac:dyDescent="0.3">
      <c r="A5776" s="15">
        <v>23964</v>
      </c>
      <c r="B5776" s="15" t="str">
        <f>VLOOKUP(Tabela14[[#This Row],[CÓDIGO]],[1]fornnecedor!$A:$E,5,0)</f>
        <v>CARTS ESTETICA AUTOMOTIVA E RESIDENCIAL LTDA</v>
      </c>
      <c r="C5776" s="16" t="s">
        <v>2159</v>
      </c>
      <c r="D5776" s="16" t="s">
        <v>2157</v>
      </c>
      <c r="E5776" s="22">
        <v>0</v>
      </c>
      <c r="F5776" s="30">
        <v>0</v>
      </c>
      <c r="G5776" s="17">
        <v>69.150000000000006</v>
      </c>
      <c r="H5776" s="17">
        <f t="shared" si="180"/>
        <v>0</v>
      </c>
      <c r="I5776" s="17">
        <f t="shared" si="181"/>
        <v>0</v>
      </c>
      <c r="J5776" s="13" t="s">
        <v>5384</v>
      </c>
      <c r="K5776" s="37" t="str">
        <f>VLOOKUP(Tabela14[[#This Row],[CÓDIGO]],[1]fornnecedor!$A:$G,7,0)</f>
        <v>CERA  / LIMPEZA /  POLIMENTO VEICULAR</v>
      </c>
    </row>
    <row r="5777" spans="1:11" x14ac:dyDescent="0.3">
      <c r="A5777" s="15">
        <v>23733</v>
      </c>
      <c r="B5777" s="15" t="str">
        <f>VLOOKUP(Tabela14[[#This Row],[CÓDIGO]],[1]fornnecedor!$A:$E,5,0)</f>
        <v>INDUSTRIA E COMERCIO DE POLIDORES PEROLA LTDA</v>
      </c>
      <c r="C5777" s="16" t="s">
        <v>2160</v>
      </c>
      <c r="D5777" s="16" t="s">
        <v>1387</v>
      </c>
      <c r="E5777" s="22">
        <v>0</v>
      </c>
      <c r="F5777" s="30">
        <v>0</v>
      </c>
      <c r="G5777" s="17">
        <v>4.9400000000000004</v>
      </c>
      <c r="H5777" s="17">
        <f t="shared" si="180"/>
        <v>0</v>
      </c>
      <c r="I5777" s="17">
        <f t="shared" si="181"/>
        <v>0</v>
      </c>
      <c r="J5777" s="13" t="s">
        <v>5384</v>
      </c>
      <c r="K5777" s="37" t="str">
        <f>VLOOKUP(Tabela14[[#This Row],[CÓDIGO]],[1]fornnecedor!$A:$G,7,0)</f>
        <v>CERA  / LIMPEZA /  POLIMENTO VEICULAR</v>
      </c>
    </row>
    <row r="5778" spans="1:11" x14ac:dyDescent="0.3">
      <c r="A5778" s="15">
        <v>22982</v>
      </c>
      <c r="B5778" s="15" t="str">
        <f>VLOOKUP(Tabela14[[#This Row],[CÓDIGO]],[1]fornnecedor!$A:$E,5,0)</f>
        <v>LIMA &amp; PERGHER INDUSTRIAL E COMERCIO</v>
      </c>
      <c r="C5778" s="16" t="s">
        <v>2161</v>
      </c>
      <c r="D5778" s="16" t="s">
        <v>454</v>
      </c>
      <c r="E5778" s="22">
        <v>0</v>
      </c>
      <c r="F5778" s="30">
        <v>0</v>
      </c>
      <c r="G5778" s="17">
        <v>46.1</v>
      </c>
      <c r="H5778" s="17">
        <f t="shared" si="180"/>
        <v>0</v>
      </c>
      <c r="I5778" s="17">
        <f t="shared" si="181"/>
        <v>0</v>
      </c>
      <c r="J5778" s="13" t="s">
        <v>5384</v>
      </c>
      <c r="K5778" s="37" t="str">
        <f>VLOOKUP(Tabela14[[#This Row],[CÓDIGO]],[1]fornnecedor!$A:$G,7,0)</f>
        <v>GRUPO CONVERSAO</v>
      </c>
    </row>
    <row r="5779" spans="1:11" x14ac:dyDescent="0.3">
      <c r="A5779" s="15">
        <v>166</v>
      </c>
      <c r="B5779" s="15" t="str">
        <f>VLOOKUP(Tabela14[[#This Row],[CÓDIGO]],[1]fornnecedor!$A:$E,5,0)</f>
        <v>UZUCLEAN INS COM IMP EXP LTDA</v>
      </c>
      <c r="C5779" s="16" t="s">
        <v>2162</v>
      </c>
      <c r="D5779" s="16" t="s">
        <v>454</v>
      </c>
      <c r="E5779" s="22">
        <v>0</v>
      </c>
      <c r="F5779" s="30">
        <v>0</v>
      </c>
      <c r="G5779" s="17">
        <v>10</v>
      </c>
      <c r="H5779" s="17">
        <f t="shared" si="180"/>
        <v>0</v>
      </c>
      <c r="I5779" s="17">
        <f t="shared" si="181"/>
        <v>0</v>
      </c>
      <c r="J5779" s="13" t="s">
        <v>5384</v>
      </c>
      <c r="K5779" s="37" t="str">
        <f>VLOOKUP(Tabela14[[#This Row],[CÓDIGO]],[1]fornnecedor!$A:$G,7,0)</f>
        <v>GRUPO CONVERSAO</v>
      </c>
    </row>
    <row r="5780" spans="1:11" x14ac:dyDescent="0.3">
      <c r="A5780" s="15">
        <v>23734</v>
      </c>
      <c r="B5780" s="15" t="str">
        <f>VLOOKUP(Tabela14[[#This Row],[CÓDIGO]],[1]fornnecedor!$A:$E,5,0)</f>
        <v>INDUSTRIA E COMERCIO DE POLIDORES PEROLA LTDA</v>
      </c>
      <c r="C5780" s="16" t="s">
        <v>2163</v>
      </c>
      <c r="D5780" s="16" t="s">
        <v>1387</v>
      </c>
      <c r="E5780" s="22">
        <v>0</v>
      </c>
      <c r="F5780" s="30">
        <v>0</v>
      </c>
      <c r="G5780" s="17">
        <v>8.3699999999999992</v>
      </c>
      <c r="H5780" s="17">
        <f t="shared" si="180"/>
        <v>0</v>
      </c>
      <c r="I5780" s="17">
        <f t="shared" si="181"/>
        <v>0</v>
      </c>
      <c r="J5780" s="13" t="s">
        <v>5384</v>
      </c>
      <c r="K5780" s="37" t="str">
        <f>VLOOKUP(Tabela14[[#This Row],[CÓDIGO]],[1]fornnecedor!$A:$G,7,0)</f>
        <v>CERA  / LIMPEZA /  POLIMENTO VEICULAR</v>
      </c>
    </row>
    <row r="5781" spans="1:11" x14ac:dyDescent="0.3">
      <c r="A5781" s="15">
        <v>87111</v>
      </c>
      <c r="B5781" s="15" t="str">
        <f>VLOOKUP(Tabela14[[#This Row],[CÓDIGO]],[1]fornnecedor!$A:$E,5,0)</f>
        <v>SHERWIN - WILLIAMS DO BRASIL IND. E COM. LTDA</v>
      </c>
      <c r="C5781" s="16" t="s">
        <v>2164</v>
      </c>
      <c r="D5781" s="16" t="s">
        <v>324</v>
      </c>
      <c r="E5781" s="22">
        <v>0</v>
      </c>
      <c r="F5781" s="30">
        <v>0</v>
      </c>
      <c r="G5781" s="17">
        <v>0</v>
      </c>
      <c r="H5781" s="17">
        <f t="shared" si="180"/>
        <v>0</v>
      </c>
      <c r="I5781" s="17">
        <f t="shared" si="181"/>
        <v>0</v>
      </c>
      <c r="J5781" s="13" t="s">
        <v>5384</v>
      </c>
      <c r="K5781" s="37" t="str">
        <f>VLOOKUP(Tabela14[[#This Row],[CÓDIGO]],[1]fornnecedor!$A:$G,7,0)</f>
        <v>TINTAS POLIÉSTER</v>
      </c>
    </row>
    <row r="5782" spans="1:11" x14ac:dyDescent="0.3">
      <c r="A5782" s="15">
        <v>20743</v>
      </c>
      <c r="B5782" s="15" t="str">
        <f>VLOOKUP(Tabela14[[#This Row],[CÓDIGO]],[1]fornnecedor!$A:$E,5,0)</f>
        <v>SHERWIN - WILLIAMS DO BRASIL IND. E COM. LTDA</v>
      </c>
      <c r="C5782" s="16" t="s">
        <v>2165</v>
      </c>
      <c r="D5782" s="16" t="s">
        <v>324</v>
      </c>
      <c r="E5782" s="22">
        <v>0</v>
      </c>
      <c r="F5782" s="30">
        <v>0</v>
      </c>
      <c r="G5782" s="17">
        <v>180</v>
      </c>
      <c r="H5782" s="17">
        <f t="shared" si="180"/>
        <v>0</v>
      </c>
      <c r="I5782" s="17">
        <f t="shared" si="181"/>
        <v>0</v>
      </c>
      <c r="J5782" s="13" t="s">
        <v>5384</v>
      </c>
      <c r="K5782" s="37" t="str">
        <f>VLOOKUP(Tabela14[[#This Row],[CÓDIGO]],[1]fornnecedor!$A:$G,7,0)</f>
        <v>BASES POLIÉSTER</v>
      </c>
    </row>
    <row r="5783" spans="1:11" x14ac:dyDescent="0.3">
      <c r="A5783" s="15">
        <v>20744</v>
      </c>
      <c r="B5783" s="15" t="str">
        <f>VLOOKUP(Tabela14[[#This Row],[CÓDIGO]],[1]fornnecedor!$A:$E,5,0)</f>
        <v>SHERWIN - WILLIAMS DO BRASIL IND. E COM. LTDA</v>
      </c>
      <c r="C5783" s="16" t="s">
        <v>2166</v>
      </c>
      <c r="D5783" s="16" t="s">
        <v>324</v>
      </c>
      <c r="E5783" s="22">
        <v>0</v>
      </c>
      <c r="F5783" s="30">
        <v>0</v>
      </c>
      <c r="G5783" s="17">
        <v>40.72</v>
      </c>
      <c r="H5783" s="17">
        <f t="shared" si="180"/>
        <v>0</v>
      </c>
      <c r="I5783" s="17">
        <f t="shared" si="181"/>
        <v>0</v>
      </c>
      <c r="J5783" s="13" t="s">
        <v>5384</v>
      </c>
      <c r="K5783" s="37" t="str">
        <f>VLOOKUP(Tabela14[[#This Row],[CÓDIGO]],[1]fornnecedor!$A:$G,7,0)</f>
        <v>BASES POLIÉSTER</v>
      </c>
    </row>
    <row r="5784" spans="1:11" x14ac:dyDescent="0.3">
      <c r="A5784" s="15">
        <v>20688</v>
      </c>
      <c r="B5784" s="15" t="str">
        <f>VLOOKUP(Tabela14[[#This Row],[CÓDIGO]],[1]fornnecedor!$A:$E,5,0)</f>
        <v>SHERWIN - WILLIAMS DO BRASIL IND. E COM. LTDA</v>
      </c>
      <c r="C5784" s="16" t="s">
        <v>2167</v>
      </c>
      <c r="D5784" s="16" t="s">
        <v>324</v>
      </c>
      <c r="E5784" s="22">
        <v>0</v>
      </c>
      <c r="F5784" s="30">
        <v>0</v>
      </c>
      <c r="G5784" s="17">
        <v>95.24</v>
      </c>
      <c r="H5784" s="17">
        <f t="shared" si="180"/>
        <v>0</v>
      </c>
      <c r="I5784" s="17">
        <f t="shared" si="181"/>
        <v>0</v>
      </c>
      <c r="J5784" s="13" t="s">
        <v>5384</v>
      </c>
      <c r="K5784" s="37" t="str">
        <f>VLOOKUP(Tabela14[[#This Row],[CÓDIGO]],[1]fornnecedor!$A:$G,7,0)</f>
        <v>BASES POLIÉSTER</v>
      </c>
    </row>
    <row r="5785" spans="1:11" x14ac:dyDescent="0.3">
      <c r="A5785" s="15">
        <v>20742</v>
      </c>
      <c r="B5785" s="15" t="str">
        <f>VLOOKUP(Tabela14[[#This Row],[CÓDIGO]],[1]fornnecedor!$A:$E,5,0)</f>
        <v>SHERWIN - WILLIAMS DO BRASIL IND. E COM. LTDA</v>
      </c>
      <c r="C5785" s="16" t="s">
        <v>2168</v>
      </c>
      <c r="D5785" s="16" t="s">
        <v>324</v>
      </c>
      <c r="E5785" s="22">
        <v>0</v>
      </c>
      <c r="F5785" s="30">
        <v>0</v>
      </c>
      <c r="G5785" s="17">
        <v>108.69</v>
      </c>
      <c r="H5785" s="17">
        <f t="shared" si="180"/>
        <v>0</v>
      </c>
      <c r="I5785" s="17">
        <f t="shared" si="181"/>
        <v>0</v>
      </c>
      <c r="J5785" s="13" t="s">
        <v>5384</v>
      </c>
      <c r="K5785" s="37" t="str">
        <f>VLOOKUP(Tabela14[[#This Row],[CÓDIGO]],[1]fornnecedor!$A:$G,7,0)</f>
        <v>BASES POLIÉSTER</v>
      </c>
    </row>
    <row r="5786" spans="1:11" x14ac:dyDescent="0.3">
      <c r="A5786" s="15">
        <v>20723</v>
      </c>
      <c r="B5786" s="15" t="str">
        <f>VLOOKUP(Tabela14[[#This Row],[CÓDIGO]],[1]fornnecedor!$A:$E,5,0)</f>
        <v>SHERWIN - WILLIAMS DO BRASIL IND. E COM. LTDA</v>
      </c>
      <c r="C5786" s="16" t="s">
        <v>2169</v>
      </c>
      <c r="D5786" s="16" t="s">
        <v>324</v>
      </c>
      <c r="E5786" s="22">
        <v>0</v>
      </c>
      <c r="F5786" s="30">
        <v>0</v>
      </c>
      <c r="G5786" s="17">
        <v>116.96</v>
      </c>
      <c r="H5786" s="17">
        <f t="shared" si="180"/>
        <v>0</v>
      </c>
      <c r="I5786" s="17">
        <f t="shared" si="181"/>
        <v>0</v>
      </c>
      <c r="J5786" s="13" t="s">
        <v>5384</v>
      </c>
      <c r="K5786" s="37" t="str">
        <f>VLOOKUP(Tabela14[[#This Row],[CÓDIGO]],[1]fornnecedor!$A:$G,7,0)</f>
        <v>BASES POLIÉSTER</v>
      </c>
    </row>
    <row r="5787" spans="1:11" x14ac:dyDescent="0.3">
      <c r="A5787" s="15">
        <v>20721</v>
      </c>
      <c r="B5787" s="15" t="str">
        <f>VLOOKUP(Tabela14[[#This Row],[CÓDIGO]],[1]fornnecedor!$A:$E,5,0)</f>
        <v>SHERWIN - WILLIAMS DO BRASIL IND. E COM. LTDA</v>
      </c>
      <c r="C5787" s="16" t="s">
        <v>2170</v>
      </c>
      <c r="D5787" s="16" t="s">
        <v>324</v>
      </c>
      <c r="E5787" s="22">
        <v>0</v>
      </c>
      <c r="F5787" s="30">
        <v>0</v>
      </c>
      <c r="G5787" s="17">
        <v>30.46</v>
      </c>
      <c r="H5787" s="17">
        <f t="shared" si="180"/>
        <v>0</v>
      </c>
      <c r="I5787" s="17">
        <f t="shared" si="181"/>
        <v>0</v>
      </c>
      <c r="J5787" s="13" t="s">
        <v>5384</v>
      </c>
      <c r="K5787" s="37" t="str">
        <f>VLOOKUP(Tabela14[[#This Row],[CÓDIGO]],[1]fornnecedor!$A:$G,7,0)</f>
        <v>BASES POLIÉSTER</v>
      </c>
    </row>
    <row r="5788" spans="1:11" x14ac:dyDescent="0.3">
      <c r="A5788" s="15">
        <v>20720</v>
      </c>
      <c r="B5788" s="15" t="str">
        <f>VLOOKUP(Tabela14[[#This Row],[CÓDIGO]],[1]fornnecedor!$A:$E,5,0)</f>
        <v>SHERWIN - WILLIAMS DO BRASIL IND. E COM. LTDA</v>
      </c>
      <c r="C5788" s="16" t="s">
        <v>2171</v>
      </c>
      <c r="D5788" s="16" t="s">
        <v>324</v>
      </c>
      <c r="E5788" s="22">
        <v>0</v>
      </c>
      <c r="F5788" s="30">
        <v>0</v>
      </c>
      <c r="G5788" s="17">
        <v>82.48</v>
      </c>
      <c r="H5788" s="17">
        <f t="shared" si="180"/>
        <v>0</v>
      </c>
      <c r="I5788" s="17">
        <f t="shared" si="181"/>
        <v>0</v>
      </c>
      <c r="J5788" s="13" t="s">
        <v>5384</v>
      </c>
      <c r="K5788" s="37" t="str">
        <f>VLOOKUP(Tabela14[[#This Row],[CÓDIGO]],[1]fornnecedor!$A:$G,7,0)</f>
        <v>BASES POLIÉSTER</v>
      </c>
    </row>
    <row r="5789" spans="1:11" x14ac:dyDescent="0.3">
      <c r="A5789" s="15">
        <v>20724</v>
      </c>
      <c r="B5789" s="15" t="str">
        <f>VLOOKUP(Tabela14[[#This Row],[CÓDIGO]],[1]fornnecedor!$A:$E,5,0)</f>
        <v>SHERWIN - WILLIAMS DO BRASIL IND. E COM. LTDA</v>
      </c>
      <c r="C5789" s="16" t="s">
        <v>2172</v>
      </c>
      <c r="D5789" s="16" t="s">
        <v>324</v>
      </c>
      <c r="E5789" s="22">
        <v>0</v>
      </c>
      <c r="F5789" s="30">
        <v>0</v>
      </c>
      <c r="G5789" s="17">
        <v>27.73</v>
      </c>
      <c r="H5789" s="17">
        <f t="shared" si="180"/>
        <v>0</v>
      </c>
      <c r="I5789" s="17">
        <f t="shared" si="181"/>
        <v>0</v>
      </c>
      <c r="J5789" s="13" t="s">
        <v>5384</v>
      </c>
      <c r="K5789" s="37" t="str">
        <f>VLOOKUP(Tabela14[[#This Row],[CÓDIGO]],[1]fornnecedor!$A:$G,7,0)</f>
        <v>BASES POLIÉSTER</v>
      </c>
    </row>
    <row r="5790" spans="1:11" x14ac:dyDescent="0.3">
      <c r="A5790" s="15">
        <v>20702</v>
      </c>
      <c r="B5790" s="15" t="str">
        <f>VLOOKUP(Tabela14[[#This Row],[CÓDIGO]],[1]fornnecedor!$A:$E,5,0)</f>
        <v>SHERWIN - WILLIAMS DO BRASIL IND. E COM. LTDA</v>
      </c>
      <c r="C5790" s="16" t="s">
        <v>2173</v>
      </c>
      <c r="D5790" s="16" t="s">
        <v>324</v>
      </c>
      <c r="E5790" s="22">
        <v>0</v>
      </c>
      <c r="F5790" s="30">
        <v>0</v>
      </c>
      <c r="G5790" s="17">
        <v>46.73</v>
      </c>
      <c r="H5790" s="17">
        <f t="shared" si="180"/>
        <v>0</v>
      </c>
      <c r="I5790" s="17">
        <f t="shared" si="181"/>
        <v>0</v>
      </c>
      <c r="J5790" s="13" t="s">
        <v>5384</v>
      </c>
      <c r="K5790" s="37" t="str">
        <f>VLOOKUP(Tabela14[[#This Row],[CÓDIGO]],[1]fornnecedor!$A:$G,7,0)</f>
        <v>BASES POLIÉSTER</v>
      </c>
    </row>
    <row r="5791" spans="1:11" x14ac:dyDescent="0.3">
      <c r="A5791" s="15">
        <v>20706</v>
      </c>
      <c r="B5791" s="15" t="str">
        <f>VLOOKUP(Tabela14[[#This Row],[CÓDIGO]],[1]fornnecedor!$A:$E,5,0)</f>
        <v>SHERWIN - WILLIAMS DO BRASIL IND. E COM. LTDA</v>
      </c>
      <c r="C5791" s="16" t="s">
        <v>2174</v>
      </c>
      <c r="D5791" s="16" t="s">
        <v>324</v>
      </c>
      <c r="E5791" s="22">
        <v>0</v>
      </c>
      <c r="F5791" s="30">
        <v>0</v>
      </c>
      <c r="G5791" s="17">
        <v>94.05</v>
      </c>
      <c r="H5791" s="17">
        <f t="shared" si="180"/>
        <v>0</v>
      </c>
      <c r="I5791" s="17">
        <f t="shared" si="181"/>
        <v>0</v>
      </c>
      <c r="J5791" s="13" t="s">
        <v>5384</v>
      </c>
      <c r="K5791" s="37" t="str">
        <f>VLOOKUP(Tabela14[[#This Row],[CÓDIGO]],[1]fornnecedor!$A:$G,7,0)</f>
        <v>BASES POLIÉSTER</v>
      </c>
    </row>
    <row r="5792" spans="1:11" x14ac:dyDescent="0.3">
      <c r="A5792" s="15">
        <v>20707</v>
      </c>
      <c r="B5792" s="15" t="str">
        <f>VLOOKUP(Tabela14[[#This Row],[CÓDIGO]],[1]fornnecedor!$A:$E,5,0)</f>
        <v>SHERWIN - WILLIAMS DO BRASIL IND. E COM. LTDA</v>
      </c>
      <c r="C5792" s="16" t="s">
        <v>2175</v>
      </c>
      <c r="D5792" s="16" t="s">
        <v>324</v>
      </c>
      <c r="E5792" s="22">
        <v>0</v>
      </c>
      <c r="F5792" s="30">
        <v>0</v>
      </c>
      <c r="G5792" s="17">
        <v>98.45</v>
      </c>
      <c r="H5792" s="17">
        <f t="shared" si="180"/>
        <v>0</v>
      </c>
      <c r="I5792" s="17">
        <f t="shared" si="181"/>
        <v>0</v>
      </c>
      <c r="J5792" s="13" t="s">
        <v>5384</v>
      </c>
      <c r="K5792" s="37" t="str">
        <f>VLOOKUP(Tabela14[[#This Row],[CÓDIGO]],[1]fornnecedor!$A:$G,7,0)</f>
        <v>BASES POLIÉSTER</v>
      </c>
    </row>
    <row r="5793" spans="1:11" x14ac:dyDescent="0.3">
      <c r="A5793" s="15">
        <v>20703</v>
      </c>
      <c r="B5793" s="15" t="str">
        <f>VLOOKUP(Tabela14[[#This Row],[CÓDIGO]],[1]fornnecedor!$A:$E,5,0)</f>
        <v>SHERWIN - WILLIAMS DO BRASIL IND. E COM. LTDA</v>
      </c>
      <c r="C5793" s="16" t="s">
        <v>2176</v>
      </c>
      <c r="D5793" s="16" t="s">
        <v>324</v>
      </c>
      <c r="E5793" s="22">
        <v>0</v>
      </c>
      <c r="F5793" s="30">
        <v>0</v>
      </c>
      <c r="G5793" s="17">
        <v>61.38</v>
      </c>
      <c r="H5793" s="17">
        <f t="shared" si="180"/>
        <v>0</v>
      </c>
      <c r="I5793" s="17">
        <f t="shared" si="181"/>
        <v>0</v>
      </c>
      <c r="J5793" s="13" t="s">
        <v>5384</v>
      </c>
      <c r="K5793" s="37" t="str">
        <f>VLOOKUP(Tabela14[[#This Row],[CÓDIGO]],[1]fornnecedor!$A:$G,7,0)</f>
        <v>BASES POLIÉSTER</v>
      </c>
    </row>
    <row r="5794" spans="1:11" x14ac:dyDescent="0.3">
      <c r="A5794" s="15">
        <v>20690</v>
      </c>
      <c r="B5794" s="15" t="str">
        <f>VLOOKUP(Tabela14[[#This Row],[CÓDIGO]],[1]fornnecedor!$A:$E,5,0)</f>
        <v>SHERWIN - WILLIAMS DO BRASIL IND. E COM. LTDA</v>
      </c>
      <c r="C5794" s="16" t="s">
        <v>2177</v>
      </c>
      <c r="D5794" s="16" t="s">
        <v>324</v>
      </c>
      <c r="E5794" s="22">
        <v>0</v>
      </c>
      <c r="F5794" s="30">
        <v>0</v>
      </c>
      <c r="G5794" s="17">
        <v>34.08</v>
      </c>
      <c r="H5794" s="17">
        <f t="shared" si="180"/>
        <v>0</v>
      </c>
      <c r="I5794" s="17">
        <f t="shared" si="181"/>
        <v>0</v>
      </c>
      <c r="J5794" s="13" t="s">
        <v>5384</v>
      </c>
      <c r="K5794" s="37" t="str">
        <f>VLOOKUP(Tabela14[[#This Row],[CÓDIGO]],[1]fornnecedor!$A:$G,7,0)</f>
        <v>BASES POLIÉSTER</v>
      </c>
    </row>
    <row r="5795" spans="1:11" x14ac:dyDescent="0.3">
      <c r="A5795" s="15">
        <v>20693</v>
      </c>
      <c r="B5795" s="15" t="str">
        <f>VLOOKUP(Tabela14[[#This Row],[CÓDIGO]],[1]fornnecedor!$A:$E,5,0)</f>
        <v>SHERWIN - WILLIAMS DO BRASIL IND. E COM. LTDA</v>
      </c>
      <c r="C5795" s="16" t="s">
        <v>2178</v>
      </c>
      <c r="D5795" s="16" t="s">
        <v>324</v>
      </c>
      <c r="E5795" s="22">
        <v>0</v>
      </c>
      <c r="F5795" s="30">
        <v>0</v>
      </c>
      <c r="G5795" s="17">
        <v>117.68</v>
      </c>
      <c r="H5795" s="17">
        <f t="shared" si="180"/>
        <v>0</v>
      </c>
      <c r="I5795" s="17">
        <f t="shared" si="181"/>
        <v>0</v>
      </c>
      <c r="J5795" s="13" t="s">
        <v>5384</v>
      </c>
      <c r="K5795" s="37" t="str">
        <f>VLOOKUP(Tabela14[[#This Row],[CÓDIGO]],[1]fornnecedor!$A:$G,7,0)</f>
        <v>BASES POLIÉSTER</v>
      </c>
    </row>
    <row r="5796" spans="1:11" x14ac:dyDescent="0.3">
      <c r="A5796" s="15">
        <v>20692</v>
      </c>
      <c r="B5796" s="15" t="str">
        <f>VLOOKUP(Tabela14[[#This Row],[CÓDIGO]],[1]fornnecedor!$A:$E,5,0)</f>
        <v>SHERWIN - WILLIAMS DO BRASIL IND. E COM. LTDA</v>
      </c>
      <c r="C5796" s="16" t="s">
        <v>2179</v>
      </c>
      <c r="D5796" s="16" t="s">
        <v>324</v>
      </c>
      <c r="E5796" s="22">
        <v>0</v>
      </c>
      <c r="F5796" s="30">
        <v>0</v>
      </c>
      <c r="G5796" s="17">
        <v>35.04</v>
      </c>
      <c r="H5796" s="17">
        <f t="shared" si="180"/>
        <v>0</v>
      </c>
      <c r="I5796" s="17">
        <f t="shared" si="181"/>
        <v>0</v>
      </c>
      <c r="J5796" s="13" t="s">
        <v>5384</v>
      </c>
      <c r="K5796" s="37" t="str">
        <f>VLOOKUP(Tabela14[[#This Row],[CÓDIGO]],[1]fornnecedor!$A:$G,7,0)</f>
        <v>BASES POLIÉSTER</v>
      </c>
    </row>
    <row r="5797" spans="1:11" x14ac:dyDescent="0.3">
      <c r="A5797" s="15">
        <v>20691</v>
      </c>
      <c r="B5797" s="15" t="str">
        <f>VLOOKUP(Tabela14[[#This Row],[CÓDIGO]],[1]fornnecedor!$A:$E,5,0)</f>
        <v>SHERWIN - WILLIAMS DO BRASIL IND. E COM. LTDA</v>
      </c>
      <c r="C5797" s="16" t="s">
        <v>2180</v>
      </c>
      <c r="D5797" s="16" t="s">
        <v>324</v>
      </c>
      <c r="E5797" s="22">
        <v>0</v>
      </c>
      <c r="F5797" s="30">
        <v>0</v>
      </c>
      <c r="G5797" s="17">
        <v>66.8</v>
      </c>
      <c r="H5797" s="17">
        <f t="shared" si="180"/>
        <v>0</v>
      </c>
      <c r="I5797" s="17">
        <f t="shared" si="181"/>
        <v>0</v>
      </c>
      <c r="J5797" s="13" t="s">
        <v>5384</v>
      </c>
      <c r="K5797" s="37" t="str">
        <f>VLOOKUP(Tabela14[[#This Row],[CÓDIGO]],[1]fornnecedor!$A:$G,7,0)</f>
        <v>BASES POLIÉSTER</v>
      </c>
    </row>
    <row r="5798" spans="1:11" x14ac:dyDescent="0.3">
      <c r="A5798" s="15">
        <v>21787</v>
      </c>
      <c r="B5798" s="15" t="str">
        <f>VLOOKUP(Tabela14[[#This Row],[CÓDIGO]],[1]fornnecedor!$A:$E,5,0)</f>
        <v>SHERWIN - WILLIAMS DO BRASIL IND. E COM. LTDA</v>
      </c>
      <c r="C5798" s="16" t="s">
        <v>2181</v>
      </c>
      <c r="D5798" s="16" t="s">
        <v>324</v>
      </c>
      <c r="E5798" s="22">
        <v>0</v>
      </c>
      <c r="F5798" s="30">
        <v>0</v>
      </c>
      <c r="G5798" s="17">
        <v>123.73</v>
      </c>
      <c r="H5798" s="17">
        <f t="shared" si="180"/>
        <v>0</v>
      </c>
      <c r="I5798" s="17">
        <f t="shared" si="181"/>
        <v>0</v>
      </c>
      <c r="J5798" s="13" t="s">
        <v>5384</v>
      </c>
      <c r="K5798" s="37" t="str">
        <f>VLOOKUP(Tabela14[[#This Row],[CÓDIGO]],[1]fornnecedor!$A:$G,7,0)</f>
        <v>BASES POLIÉSTER</v>
      </c>
    </row>
    <row r="5799" spans="1:11" x14ac:dyDescent="0.3">
      <c r="A5799" s="15">
        <v>21633</v>
      </c>
      <c r="B5799" s="15" t="str">
        <f>VLOOKUP(Tabela14[[#This Row],[CÓDIGO]],[1]fornnecedor!$A:$E,5,0)</f>
        <v>SHERWIN - WILLIAMS DO BRASIL IND. E COM. LTDA</v>
      </c>
      <c r="C5799" s="16" t="s">
        <v>2182</v>
      </c>
      <c r="D5799" s="16" t="s">
        <v>324</v>
      </c>
      <c r="E5799" s="22">
        <v>0</v>
      </c>
      <c r="F5799" s="30">
        <v>0</v>
      </c>
      <c r="G5799" s="17">
        <v>56.28</v>
      </c>
      <c r="H5799" s="17">
        <f t="shared" si="180"/>
        <v>0</v>
      </c>
      <c r="I5799" s="17">
        <f t="shared" si="181"/>
        <v>0</v>
      </c>
      <c r="J5799" s="13" t="s">
        <v>5384</v>
      </c>
      <c r="K5799" s="37" t="str">
        <f>VLOOKUP(Tabela14[[#This Row],[CÓDIGO]],[1]fornnecedor!$A:$G,7,0)</f>
        <v>BASES POLIÉSTER</v>
      </c>
    </row>
    <row r="5800" spans="1:11" x14ac:dyDescent="0.3">
      <c r="A5800" s="15">
        <v>20689</v>
      </c>
      <c r="B5800" s="15" t="str">
        <f>VLOOKUP(Tabela14[[#This Row],[CÓDIGO]],[1]fornnecedor!$A:$E,5,0)</f>
        <v>SHERWIN - WILLIAMS DO BRASIL IND. E COM. LTDA</v>
      </c>
      <c r="C5800" s="16" t="s">
        <v>2183</v>
      </c>
      <c r="D5800" s="16" t="s">
        <v>324</v>
      </c>
      <c r="E5800" s="22">
        <v>0</v>
      </c>
      <c r="F5800" s="30">
        <v>0</v>
      </c>
      <c r="G5800" s="17">
        <v>77.41</v>
      </c>
      <c r="H5800" s="17">
        <f t="shared" si="180"/>
        <v>0</v>
      </c>
      <c r="I5800" s="17">
        <f t="shared" si="181"/>
        <v>0</v>
      </c>
      <c r="J5800" s="13" t="s">
        <v>5384</v>
      </c>
      <c r="K5800" s="37" t="str">
        <f>VLOOKUP(Tabela14[[#This Row],[CÓDIGO]],[1]fornnecedor!$A:$G,7,0)</f>
        <v>BASES POLIÉSTER</v>
      </c>
    </row>
    <row r="5801" spans="1:11" x14ac:dyDescent="0.3">
      <c r="A5801" s="15">
        <v>20718</v>
      </c>
      <c r="B5801" s="15" t="str">
        <f>VLOOKUP(Tabela14[[#This Row],[CÓDIGO]],[1]fornnecedor!$A:$E,5,0)</f>
        <v>SHERWIN - WILLIAMS DO BRASIL IND. E COM. LTDA</v>
      </c>
      <c r="C5801" s="16" t="s">
        <v>2184</v>
      </c>
      <c r="D5801" s="16" t="s">
        <v>324</v>
      </c>
      <c r="E5801" s="22">
        <v>0</v>
      </c>
      <c r="F5801" s="30">
        <v>0</v>
      </c>
      <c r="G5801" s="17">
        <v>110.5</v>
      </c>
      <c r="H5801" s="17">
        <f t="shared" si="180"/>
        <v>0</v>
      </c>
      <c r="I5801" s="17">
        <f t="shared" si="181"/>
        <v>0</v>
      </c>
      <c r="J5801" s="13" t="s">
        <v>5384</v>
      </c>
      <c r="K5801" s="37" t="str">
        <f>VLOOKUP(Tabela14[[#This Row],[CÓDIGO]],[1]fornnecedor!$A:$G,7,0)</f>
        <v>BASES POLIÉSTER</v>
      </c>
    </row>
    <row r="5802" spans="1:11" x14ac:dyDescent="0.3">
      <c r="A5802" s="15">
        <v>20687</v>
      </c>
      <c r="B5802" s="15" t="str">
        <f>VLOOKUP(Tabela14[[#This Row],[CÓDIGO]],[1]fornnecedor!$A:$E,5,0)</f>
        <v>SHERWIN - WILLIAMS DO BRASIL IND. E COM. LTDA</v>
      </c>
      <c r="C5802" s="16" t="s">
        <v>2185</v>
      </c>
      <c r="D5802" s="16" t="s">
        <v>324</v>
      </c>
      <c r="E5802" s="22">
        <v>0</v>
      </c>
      <c r="F5802" s="30">
        <v>0</v>
      </c>
      <c r="G5802" s="17">
        <v>241.88</v>
      </c>
      <c r="H5802" s="17">
        <f t="shared" si="180"/>
        <v>0</v>
      </c>
      <c r="I5802" s="17">
        <f t="shared" si="181"/>
        <v>0</v>
      </c>
      <c r="J5802" s="13" t="s">
        <v>5384</v>
      </c>
      <c r="K5802" s="37" t="str">
        <f>VLOOKUP(Tabela14[[#This Row],[CÓDIGO]],[1]fornnecedor!$A:$G,7,0)</f>
        <v>BASES POLIÉSTER</v>
      </c>
    </row>
    <row r="5803" spans="1:11" x14ac:dyDescent="0.3">
      <c r="A5803" s="15">
        <v>20725</v>
      </c>
      <c r="B5803" s="15" t="str">
        <f>VLOOKUP(Tabela14[[#This Row],[CÓDIGO]],[1]fornnecedor!$A:$E,5,0)</f>
        <v>SHERWIN - WILLIAMS DO BRASIL IND. E COM. LTDA</v>
      </c>
      <c r="C5803" s="16" t="s">
        <v>2186</v>
      </c>
      <c r="D5803" s="16" t="s">
        <v>324</v>
      </c>
      <c r="E5803" s="22">
        <v>0</v>
      </c>
      <c r="F5803" s="30">
        <v>0</v>
      </c>
      <c r="G5803" s="17">
        <v>69.94</v>
      </c>
      <c r="H5803" s="17">
        <f t="shared" si="180"/>
        <v>0</v>
      </c>
      <c r="I5803" s="17">
        <f t="shared" si="181"/>
        <v>0</v>
      </c>
      <c r="J5803" s="13" t="s">
        <v>5384</v>
      </c>
      <c r="K5803" s="37" t="str">
        <f>VLOOKUP(Tabela14[[#This Row],[CÓDIGO]],[1]fornnecedor!$A:$G,7,0)</f>
        <v>BASES POLIÉSTER</v>
      </c>
    </row>
    <row r="5804" spans="1:11" x14ac:dyDescent="0.3">
      <c r="A5804" s="15">
        <v>20741</v>
      </c>
      <c r="B5804" s="15" t="str">
        <f>VLOOKUP(Tabela14[[#This Row],[CÓDIGO]],[1]fornnecedor!$A:$E,5,0)</f>
        <v>SHERWIN - WILLIAMS DO BRASIL IND. E COM. LTDA</v>
      </c>
      <c r="C5804" s="16" t="s">
        <v>2187</v>
      </c>
      <c r="D5804" s="16" t="s">
        <v>324</v>
      </c>
      <c r="E5804" s="22">
        <v>0</v>
      </c>
      <c r="F5804" s="30">
        <v>0</v>
      </c>
      <c r="G5804" s="17">
        <v>36.56</v>
      </c>
      <c r="H5804" s="17">
        <f t="shared" si="180"/>
        <v>0</v>
      </c>
      <c r="I5804" s="17">
        <f t="shared" si="181"/>
        <v>0</v>
      </c>
      <c r="J5804" s="13" t="s">
        <v>5384</v>
      </c>
      <c r="K5804" s="37" t="str">
        <f>VLOOKUP(Tabela14[[#This Row],[CÓDIGO]],[1]fornnecedor!$A:$G,7,0)</f>
        <v>BASES POLIÉSTER</v>
      </c>
    </row>
    <row r="5805" spans="1:11" x14ac:dyDescent="0.3">
      <c r="A5805" s="15">
        <v>20700</v>
      </c>
      <c r="B5805" s="15" t="str">
        <f>VLOOKUP(Tabela14[[#This Row],[CÓDIGO]],[1]fornnecedor!$A:$E,5,0)</f>
        <v>SHERWIN - WILLIAMS DO BRASIL IND. E COM. LTDA</v>
      </c>
      <c r="C5805" s="16" t="s">
        <v>2188</v>
      </c>
      <c r="D5805" s="16" t="s">
        <v>324</v>
      </c>
      <c r="E5805" s="22">
        <v>0</v>
      </c>
      <c r="F5805" s="30">
        <v>0</v>
      </c>
      <c r="G5805" s="17">
        <v>47.96</v>
      </c>
      <c r="H5805" s="17">
        <f t="shared" si="180"/>
        <v>0</v>
      </c>
      <c r="I5805" s="17">
        <f t="shared" si="181"/>
        <v>0</v>
      </c>
      <c r="J5805" s="13" t="s">
        <v>5384</v>
      </c>
      <c r="K5805" s="37" t="str">
        <f>VLOOKUP(Tabela14[[#This Row],[CÓDIGO]],[1]fornnecedor!$A:$G,7,0)</f>
        <v>BASES POLIÉSTER</v>
      </c>
    </row>
    <row r="5806" spans="1:11" x14ac:dyDescent="0.3">
      <c r="A5806" s="15">
        <v>20697</v>
      </c>
      <c r="B5806" s="15" t="str">
        <f>VLOOKUP(Tabela14[[#This Row],[CÓDIGO]],[1]fornnecedor!$A:$E,5,0)</f>
        <v>SHERWIN - WILLIAMS DO BRASIL IND. E COM. LTDA</v>
      </c>
      <c r="C5806" s="16" t="s">
        <v>2189</v>
      </c>
      <c r="D5806" s="16" t="s">
        <v>324</v>
      </c>
      <c r="E5806" s="22">
        <v>0</v>
      </c>
      <c r="F5806" s="30">
        <v>0</v>
      </c>
      <c r="G5806" s="17">
        <v>34.06</v>
      </c>
      <c r="H5806" s="17">
        <f t="shared" si="180"/>
        <v>0</v>
      </c>
      <c r="I5806" s="17">
        <f t="shared" si="181"/>
        <v>0</v>
      </c>
      <c r="J5806" s="13" t="s">
        <v>5384</v>
      </c>
      <c r="K5806" s="37" t="str">
        <f>VLOOKUP(Tabela14[[#This Row],[CÓDIGO]],[1]fornnecedor!$A:$G,7,0)</f>
        <v>BASES POLIÉSTER</v>
      </c>
    </row>
    <row r="5807" spans="1:11" x14ac:dyDescent="0.3">
      <c r="A5807" s="15">
        <v>83830</v>
      </c>
      <c r="B5807" s="15" t="str">
        <f>VLOOKUP(Tabela14[[#This Row],[CÓDIGO]],[1]fornnecedor!$A:$E,5,0)</f>
        <v>SHERWIN - WILLIAMS DO BRASIL IND. E COM. LTDA</v>
      </c>
      <c r="C5807" s="16" t="s">
        <v>2190</v>
      </c>
      <c r="D5807" s="16" t="s">
        <v>324</v>
      </c>
      <c r="E5807" s="22">
        <v>0</v>
      </c>
      <c r="F5807" s="30">
        <v>0</v>
      </c>
      <c r="G5807" s="17">
        <v>0</v>
      </c>
      <c r="H5807" s="17">
        <f t="shared" si="180"/>
        <v>0</v>
      </c>
      <c r="I5807" s="17">
        <f t="shared" si="181"/>
        <v>0</v>
      </c>
      <c r="J5807" s="13" t="s">
        <v>5384</v>
      </c>
      <c r="K5807" s="37" t="str">
        <f>VLOOKUP(Tabela14[[#This Row],[CÓDIGO]],[1]fornnecedor!$A:$G,7,0)</f>
        <v>BASES POLIÉSTER</v>
      </c>
    </row>
    <row r="5808" spans="1:11" x14ac:dyDescent="0.3">
      <c r="A5808" s="15">
        <v>83831</v>
      </c>
      <c r="B5808" s="15" t="str">
        <f>VLOOKUP(Tabela14[[#This Row],[CÓDIGO]],[1]fornnecedor!$A:$E,5,0)</f>
        <v>SHERWIN - WILLIAMS DO BRASIL IND. E COM. LTDA</v>
      </c>
      <c r="C5808" s="16" t="s">
        <v>2191</v>
      </c>
      <c r="D5808" s="16" t="s">
        <v>324</v>
      </c>
      <c r="E5808" s="22">
        <v>0</v>
      </c>
      <c r="F5808" s="30">
        <v>0</v>
      </c>
      <c r="G5808" s="17">
        <v>0</v>
      </c>
      <c r="H5808" s="17">
        <f t="shared" si="180"/>
        <v>0</v>
      </c>
      <c r="I5808" s="17">
        <f t="shared" si="181"/>
        <v>0</v>
      </c>
      <c r="J5808" s="13" t="s">
        <v>5384</v>
      </c>
      <c r="K5808" s="37" t="str">
        <f>VLOOKUP(Tabela14[[#This Row],[CÓDIGO]],[1]fornnecedor!$A:$G,7,0)</f>
        <v>BASES POLIÉSTER</v>
      </c>
    </row>
    <row r="5809" spans="1:11" x14ac:dyDescent="0.3">
      <c r="A5809" s="15">
        <v>83832</v>
      </c>
      <c r="B5809" s="15" t="str">
        <f>VLOOKUP(Tabela14[[#This Row],[CÓDIGO]],[1]fornnecedor!$A:$E,5,0)</f>
        <v>SHERWIN - WILLIAMS DO BRASIL IND. E COM. LTDA</v>
      </c>
      <c r="C5809" s="16" t="s">
        <v>2192</v>
      </c>
      <c r="D5809" s="16" t="s">
        <v>324</v>
      </c>
      <c r="E5809" s="22">
        <v>0</v>
      </c>
      <c r="F5809" s="30">
        <v>0</v>
      </c>
      <c r="G5809" s="17">
        <v>0</v>
      </c>
      <c r="H5809" s="17">
        <f t="shared" si="180"/>
        <v>0</v>
      </c>
      <c r="I5809" s="17">
        <f t="shared" si="181"/>
        <v>0</v>
      </c>
      <c r="J5809" s="13" t="s">
        <v>5384</v>
      </c>
      <c r="K5809" s="37" t="str">
        <f>VLOOKUP(Tabela14[[#This Row],[CÓDIGO]],[1]fornnecedor!$A:$G,7,0)</f>
        <v>BASES POLIÉSTER</v>
      </c>
    </row>
    <row r="5810" spans="1:11" x14ac:dyDescent="0.3">
      <c r="A5810" s="15">
        <v>20710</v>
      </c>
      <c r="B5810" s="15" t="str">
        <f>VLOOKUP(Tabela14[[#This Row],[CÓDIGO]],[1]fornnecedor!$A:$E,5,0)</f>
        <v>SHERWIN - WILLIAMS DO BRASIL IND. E COM. LTDA</v>
      </c>
      <c r="C5810" s="16" t="s">
        <v>2193</v>
      </c>
      <c r="D5810" s="16" t="s">
        <v>324</v>
      </c>
      <c r="E5810" s="22">
        <v>0</v>
      </c>
      <c r="F5810" s="30">
        <v>0</v>
      </c>
      <c r="G5810" s="17">
        <v>73.97</v>
      </c>
      <c r="H5810" s="17">
        <f t="shared" si="180"/>
        <v>0</v>
      </c>
      <c r="I5810" s="17">
        <f t="shared" si="181"/>
        <v>0</v>
      </c>
      <c r="J5810" s="13" t="s">
        <v>5384</v>
      </c>
      <c r="K5810" s="37" t="str">
        <f>VLOOKUP(Tabela14[[#This Row],[CÓDIGO]],[1]fornnecedor!$A:$G,7,0)</f>
        <v>BASES POLIÉSTER</v>
      </c>
    </row>
    <row r="5811" spans="1:11" x14ac:dyDescent="0.3">
      <c r="A5811" s="15">
        <v>20711</v>
      </c>
      <c r="B5811" s="15" t="str">
        <f>VLOOKUP(Tabela14[[#This Row],[CÓDIGO]],[1]fornnecedor!$A:$E,5,0)</f>
        <v>SHERWIN - WILLIAMS DO BRASIL IND. E COM. LTDA</v>
      </c>
      <c r="C5811" s="16" t="s">
        <v>2194</v>
      </c>
      <c r="D5811" s="16" t="s">
        <v>324</v>
      </c>
      <c r="E5811" s="22">
        <v>0</v>
      </c>
      <c r="F5811" s="30">
        <v>0</v>
      </c>
      <c r="G5811" s="17">
        <v>66.03</v>
      </c>
      <c r="H5811" s="17">
        <f t="shared" si="180"/>
        <v>0</v>
      </c>
      <c r="I5811" s="17">
        <f t="shared" si="181"/>
        <v>0</v>
      </c>
      <c r="J5811" s="13" t="s">
        <v>5384</v>
      </c>
      <c r="K5811" s="37" t="str">
        <f>VLOOKUP(Tabela14[[#This Row],[CÓDIGO]],[1]fornnecedor!$A:$G,7,0)</f>
        <v>BASES POLIÉSTER</v>
      </c>
    </row>
    <row r="5812" spans="1:11" x14ac:dyDescent="0.3">
      <c r="A5812" s="15">
        <v>20712</v>
      </c>
      <c r="B5812" s="15" t="str">
        <f>VLOOKUP(Tabela14[[#This Row],[CÓDIGO]],[1]fornnecedor!$A:$E,5,0)</f>
        <v>SHERWIN - WILLIAMS DO BRASIL IND. E COM. LTDA</v>
      </c>
      <c r="C5812" s="16" t="s">
        <v>2195</v>
      </c>
      <c r="D5812" s="16" t="s">
        <v>324</v>
      </c>
      <c r="E5812" s="22">
        <v>0</v>
      </c>
      <c r="F5812" s="30">
        <v>0</v>
      </c>
      <c r="G5812" s="17">
        <v>98.41</v>
      </c>
      <c r="H5812" s="17">
        <f t="shared" si="180"/>
        <v>0</v>
      </c>
      <c r="I5812" s="17">
        <f t="shared" si="181"/>
        <v>0</v>
      </c>
      <c r="J5812" s="13" t="s">
        <v>5384</v>
      </c>
      <c r="K5812" s="37" t="str">
        <f>VLOOKUP(Tabela14[[#This Row],[CÓDIGO]],[1]fornnecedor!$A:$G,7,0)</f>
        <v>BASES POLIÉSTER</v>
      </c>
    </row>
    <row r="5813" spans="1:11" x14ac:dyDescent="0.3">
      <c r="A5813" s="15">
        <v>20705</v>
      </c>
      <c r="B5813" s="15" t="str">
        <f>VLOOKUP(Tabela14[[#This Row],[CÓDIGO]],[1]fornnecedor!$A:$E,5,0)</f>
        <v>SHERWIN - WILLIAMS DO BRASIL IND. E COM. LTDA</v>
      </c>
      <c r="C5813" s="16" t="s">
        <v>2196</v>
      </c>
      <c r="D5813" s="16" t="s">
        <v>324</v>
      </c>
      <c r="E5813" s="22">
        <v>0</v>
      </c>
      <c r="F5813" s="30">
        <v>0</v>
      </c>
      <c r="G5813" s="17">
        <v>77.41</v>
      </c>
      <c r="H5813" s="17">
        <f t="shared" si="180"/>
        <v>0</v>
      </c>
      <c r="I5813" s="17">
        <f t="shared" si="181"/>
        <v>0</v>
      </c>
      <c r="J5813" s="13" t="s">
        <v>5384</v>
      </c>
      <c r="K5813" s="37" t="str">
        <f>VLOOKUP(Tabela14[[#This Row],[CÓDIGO]],[1]fornnecedor!$A:$G,7,0)</f>
        <v>BASES POLIÉSTER</v>
      </c>
    </row>
    <row r="5814" spans="1:11" x14ac:dyDescent="0.3">
      <c r="A5814" s="15">
        <v>20699</v>
      </c>
      <c r="B5814" s="15" t="str">
        <f>VLOOKUP(Tabela14[[#This Row],[CÓDIGO]],[1]fornnecedor!$A:$E,5,0)</f>
        <v>SHERWIN - WILLIAMS DO BRASIL IND. E COM. LTDA</v>
      </c>
      <c r="C5814" s="16" t="s">
        <v>2197</v>
      </c>
      <c r="D5814" s="16" t="s">
        <v>324</v>
      </c>
      <c r="E5814" s="22">
        <v>0</v>
      </c>
      <c r="F5814" s="30">
        <v>0</v>
      </c>
      <c r="G5814" s="17">
        <v>27.99</v>
      </c>
      <c r="H5814" s="17">
        <f t="shared" si="180"/>
        <v>0</v>
      </c>
      <c r="I5814" s="17">
        <f t="shared" si="181"/>
        <v>0</v>
      </c>
      <c r="J5814" s="13" t="s">
        <v>5384</v>
      </c>
      <c r="K5814" s="37" t="str">
        <f>VLOOKUP(Tabela14[[#This Row],[CÓDIGO]],[1]fornnecedor!$A:$G,7,0)</f>
        <v>BASES POLIÉSTER</v>
      </c>
    </row>
    <row r="5815" spans="1:11" x14ac:dyDescent="0.3">
      <c r="A5815" s="15">
        <v>20728</v>
      </c>
      <c r="B5815" s="15" t="str">
        <f>VLOOKUP(Tabela14[[#This Row],[CÓDIGO]],[1]fornnecedor!$A:$E,5,0)</f>
        <v>SHERWIN - WILLIAMS DO BRASIL IND. E COM. LTDA</v>
      </c>
      <c r="C5815" s="16" t="s">
        <v>2198</v>
      </c>
      <c r="D5815" s="16" t="s">
        <v>324</v>
      </c>
      <c r="E5815" s="22">
        <v>0</v>
      </c>
      <c r="F5815" s="30">
        <v>0</v>
      </c>
      <c r="G5815" s="17">
        <v>80.900000000000006</v>
      </c>
      <c r="H5815" s="17">
        <f t="shared" si="180"/>
        <v>0</v>
      </c>
      <c r="I5815" s="17">
        <f t="shared" si="181"/>
        <v>0</v>
      </c>
      <c r="J5815" s="13" t="s">
        <v>5384</v>
      </c>
      <c r="K5815" s="37" t="str">
        <f>VLOOKUP(Tabela14[[#This Row],[CÓDIGO]],[1]fornnecedor!$A:$G,7,0)</f>
        <v>BASES POLIÉSTER</v>
      </c>
    </row>
    <row r="5816" spans="1:11" x14ac:dyDescent="0.3">
      <c r="A5816" s="15">
        <v>20730</v>
      </c>
      <c r="B5816" s="15" t="str">
        <f>VLOOKUP(Tabela14[[#This Row],[CÓDIGO]],[1]fornnecedor!$A:$E,5,0)</f>
        <v>SHERWIN - WILLIAMS DO BRASIL IND. E COM. LTDA</v>
      </c>
      <c r="C5816" s="16" t="s">
        <v>2199</v>
      </c>
      <c r="D5816" s="16" t="s">
        <v>324</v>
      </c>
      <c r="E5816" s="22">
        <v>0</v>
      </c>
      <c r="F5816" s="30">
        <v>0</v>
      </c>
      <c r="G5816" s="17">
        <v>67.92</v>
      </c>
      <c r="H5816" s="17">
        <f t="shared" si="180"/>
        <v>0</v>
      </c>
      <c r="I5816" s="17">
        <f t="shared" si="181"/>
        <v>0</v>
      </c>
      <c r="J5816" s="13" t="s">
        <v>5384</v>
      </c>
      <c r="K5816" s="37" t="str">
        <f>VLOOKUP(Tabela14[[#This Row],[CÓDIGO]],[1]fornnecedor!$A:$G,7,0)</f>
        <v>BASES POLIÉSTER</v>
      </c>
    </row>
    <row r="5817" spans="1:11" x14ac:dyDescent="0.3">
      <c r="A5817" s="15">
        <v>20727</v>
      </c>
      <c r="B5817" s="15" t="str">
        <f>VLOOKUP(Tabela14[[#This Row],[CÓDIGO]],[1]fornnecedor!$A:$E,5,0)</f>
        <v>SHERWIN - WILLIAMS DO BRASIL IND. E COM. LTDA</v>
      </c>
      <c r="C5817" s="16" t="s">
        <v>2200</v>
      </c>
      <c r="D5817" s="16" t="s">
        <v>324</v>
      </c>
      <c r="E5817" s="22">
        <v>0</v>
      </c>
      <c r="F5817" s="30">
        <v>0</v>
      </c>
      <c r="G5817" s="17">
        <v>67.92</v>
      </c>
      <c r="H5817" s="17">
        <f t="shared" si="180"/>
        <v>0</v>
      </c>
      <c r="I5817" s="17">
        <f t="shared" si="181"/>
        <v>0</v>
      </c>
      <c r="J5817" s="13" t="s">
        <v>5384</v>
      </c>
      <c r="K5817" s="37" t="str">
        <f>VLOOKUP(Tabela14[[#This Row],[CÓDIGO]],[1]fornnecedor!$A:$G,7,0)</f>
        <v>BASES POLIÉSTER</v>
      </c>
    </row>
    <row r="5818" spans="1:11" x14ac:dyDescent="0.3">
      <c r="A5818" s="15">
        <v>20732</v>
      </c>
      <c r="B5818" s="15" t="str">
        <f>VLOOKUP(Tabela14[[#This Row],[CÓDIGO]],[1]fornnecedor!$A:$E,5,0)</f>
        <v>SHERWIN - WILLIAMS DO BRASIL IND. E COM. LTDA</v>
      </c>
      <c r="C5818" s="16" t="s">
        <v>2201</v>
      </c>
      <c r="D5818" s="16" t="s">
        <v>324</v>
      </c>
      <c r="E5818" s="22">
        <v>0</v>
      </c>
      <c r="F5818" s="30">
        <v>0</v>
      </c>
      <c r="G5818" s="17">
        <v>78.150000000000006</v>
      </c>
      <c r="H5818" s="17">
        <f t="shared" si="180"/>
        <v>0</v>
      </c>
      <c r="I5818" s="17">
        <f t="shared" si="181"/>
        <v>0</v>
      </c>
      <c r="J5818" s="13" t="s">
        <v>5384</v>
      </c>
      <c r="K5818" s="37" t="str">
        <f>VLOOKUP(Tabela14[[#This Row],[CÓDIGO]],[1]fornnecedor!$A:$G,7,0)</f>
        <v>BASES POLIÉSTER</v>
      </c>
    </row>
    <row r="5819" spans="1:11" x14ac:dyDescent="0.3">
      <c r="A5819" s="15">
        <v>20740</v>
      </c>
      <c r="B5819" s="15" t="str">
        <f>VLOOKUP(Tabela14[[#This Row],[CÓDIGO]],[1]fornnecedor!$A:$E,5,0)</f>
        <v>SHERWIN - WILLIAMS DO BRASIL IND. E COM. LTDA</v>
      </c>
      <c r="C5819" s="16" t="s">
        <v>2202</v>
      </c>
      <c r="D5819" s="16" t="s">
        <v>324</v>
      </c>
      <c r="E5819" s="22">
        <v>0</v>
      </c>
      <c r="F5819" s="30">
        <v>0</v>
      </c>
      <c r="G5819" s="17">
        <v>64.67</v>
      </c>
      <c r="H5819" s="17">
        <f t="shared" ref="H5819:H5882" si="182">G5819*E5819</f>
        <v>0</v>
      </c>
      <c r="I5819" s="17">
        <f t="shared" ref="I5819:I5882" si="183">G5819*F5819</f>
        <v>0</v>
      </c>
      <c r="J5819" s="13" t="s">
        <v>5384</v>
      </c>
      <c r="K5819" s="37" t="str">
        <f>VLOOKUP(Tabela14[[#This Row],[CÓDIGO]],[1]fornnecedor!$A:$G,7,0)</f>
        <v>BASES POLIÉSTER</v>
      </c>
    </row>
    <row r="5820" spans="1:11" x14ac:dyDescent="0.3">
      <c r="A5820" s="15">
        <v>20731</v>
      </c>
      <c r="B5820" s="15" t="str">
        <f>VLOOKUP(Tabela14[[#This Row],[CÓDIGO]],[1]fornnecedor!$A:$E,5,0)</f>
        <v>SHERWIN - WILLIAMS DO BRASIL IND. E COM. LTDA</v>
      </c>
      <c r="C5820" s="16" t="s">
        <v>2203</v>
      </c>
      <c r="D5820" s="16" t="s">
        <v>324</v>
      </c>
      <c r="E5820" s="22">
        <v>0</v>
      </c>
      <c r="F5820" s="30">
        <v>0</v>
      </c>
      <c r="G5820" s="17">
        <v>49.3</v>
      </c>
      <c r="H5820" s="17">
        <f t="shared" si="182"/>
        <v>0</v>
      </c>
      <c r="I5820" s="17">
        <f t="shared" si="183"/>
        <v>0</v>
      </c>
      <c r="J5820" s="13" t="s">
        <v>5384</v>
      </c>
      <c r="K5820" s="37" t="str">
        <f>VLOOKUP(Tabela14[[#This Row],[CÓDIGO]],[1]fornnecedor!$A:$G,7,0)</f>
        <v>BASES POLIÉSTER</v>
      </c>
    </row>
    <row r="5821" spans="1:11" x14ac:dyDescent="0.3">
      <c r="A5821" s="15">
        <v>20739</v>
      </c>
      <c r="B5821" s="15" t="str">
        <f>VLOOKUP(Tabela14[[#This Row],[CÓDIGO]],[1]fornnecedor!$A:$E,5,0)</f>
        <v>SHERWIN - WILLIAMS DO BRASIL IND. E COM. LTDA</v>
      </c>
      <c r="C5821" s="16" t="s">
        <v>2204</v>
      </c>
      <c r="D5821" s="16" t="s">
        <v>324</v>
      </c>
      <c r="E5821" s="22">
        <v>0</v>
      </c>
      <c r="F5821" s="30">
        <v>0</v>
      </c>
      <c r="G5821" s="17">
        <v>67.16</v>
      </c>
      <c r="H5821" s="17">
        <f t="shared" si="182"/>
        <v>0</v>
      </c>
      <c r="I5821" s="17">
        <f t="shared" si="183"/>
        <v>0</v>
      </c>
      <c r="J5821" s="13" t="s">
        <v>5384</v>
      </c>
      <c r="K5821" s="37" t="str">
        <f>VLOOKUP(Tabela14[[#This Row],[CÓDIGO]],[1]fornnecedor!$A:$G,7,0)</f>
        <v>BASES POLIÉSTER</v>
      </c>
    </row>
    <row r="5822" spans="1:11" x14ac:dyDescent="0.3">
      <c r="A5822" s="15">
        <v>20737</v>
      </c>
      <c r="B5822" s="15" t="str">
        <f>VLOOKUP(Tabela14[[#This Row],[CÓDIGO]],[1]fornnecedor!$A:$E,5,0)</f>
        <v>SHERWIN - WILLIAMS DO BRASIL IND. E COM. LTDA</v>
      </c>
      <c r="C5822" s="16" t="s">
        <v>2205</v>
      </c>
      <c r="D5822" s="16" t="s">
        <v>324</v>
      </c>
      <c r="E5822" s="22">
        <v>0</v>
      </c>
      <c r="F5822" s="30">
        <v>0</v>
      </c>
      <c r="G5822" s="17">
        <v>69.180000000000007</v>
      </c>
      <c r="H5822" s="17">
        <f t="shared" si="182"/>
        <v>0</v>
      </c>
      <c r="I5822" s="17">
        <f t="shared" si="183"/>
        <v>0</v>
      </c>
      <c r="J5822" s="13" t="s">
        <v>5384</v>
      </c>
      <c r="K5822" s="37" t="str">
        <f>VLOOKUP(Tabela14[[#This Row],[CÓDIGO]],[1]fornnecedor!$A:$G,7,0)</f>
        <v>BASES POLIÉSTER</v>
      </c>
    </row>
    <row r="5823" spans="1:11" x14ac:dyDescent="0.3">
      <c r="A5823" s="15">
        <v>23286</v>
      </c>
      <c r="B5823" s="15" t="str">
        <f>VLOOKUP(Tabela14[[#This Row],[CÓDIGO]],[1]fornnecedor!$A:$E,5,0)</f>
        <v>SHERWIN - WILLIAMS DO BRASIL IND. E COM. LTDA</v>
      </c>
      <c r="C5823" s="16" t="s">
        <v>2206</v>
      </c>
      <c r="D5823" s="16" t="s">
        <v>324</v>
      </c>
      <c r="E5823" s="22">
        <v>0</v>
      </c>
      <c r="F5823" s="30">
        <v>0</v>
      </c>
      <c r="G5823" s="17">
        <v>29.82</v>
      </c>
      <c r="H5823" s="17">
        <f t="shared" si="182"/>
        <v>0</v>
      </c>
      <c r="I5823" s="17">
        <f t="shared" si="183"/>
        <v>0</v>
      </c>
      <c r="J5823" s="13" t="s">
        <v>5384</v>
      </c>
      <c r="K5823" s="37" t="str">
        <f>VLOOKUP(Tabela14[[#This Row],[CÓDIGO]],[1]fornnecedor!$A:$G,7,0)</f>
        <v>BASES POLIÉSTER</v>
      </c>
    </row>
    <row r="5824" spans="1:11" x14ac:dyDescent="0.3">
      <c r="A5824" s="15">
        <v>20735</v>
      </c>
      <c r="B5824" s="15" t="str">
        <f>VLOOKUP(Tabela14[[#This Row],[CÓDIGO]],[1]fornnecedor!$A:$E,5,0)</f>
        <v>SHERWIN - WILLIAMS DO BRASIL IND. E COM. LTDA</v>
      </c>
      <c r="C5824" s="16" t="s">
        <v>2207</v>
      </c>
      <c r="D5824" s="16" t="s">
        <v>324</v>
      </c>
      <c r="E5824" s="22">
        <v>0</v>
      </c>
      <c r="F5824" s="30">
        <v>0</v>
      </c>
      <c r="G5824" s="17">
        <v>70.540000000000006</v>
      </c>
      <c r="H5824" s="17">
        <f t="shared" si="182"/>
        <v>0</v>
      </c>
      <c r="I5824" s="17">
        <f t="shared" si="183"/>
        <v>0</v>
      </c>
      <c r="J5824" s="13" t="s">
        <v>5384</v>
      </c>
      <c r="K5824" s="37" t="str">
        <f>VLOOKUP(Tabela14[[#This Row],[CÓDIGO]],[1]fornnecedor!$A:$G,7,0)</f>
        <v>BASES POLIÉSTER</v>
      </c>
    </row>
    <row r="5825" spans="1:11" x14ac:dyDescent="0.3">
      <c r="A5825" s="15">
        <v>20726</v>
      </c>
      <c r="B5825" s="15" t="str">
        <f>VLOOKUP(Tabela14[[#This Row],[CÓDIGO]],[1]fornnecedor!$A:$E,5,0)</f>
        <v>SHERWIN - WILLIAMS DO BRASIL IND. E COM. LTDA</v>
      </c>
      <c r="C5825" s="16" t="s">
        <v>2208</v>
      </c>
      <c r="D5825" s="16" t="s">
        <v>324</v>
      </c>
      <c r="E5825" s="22">
        <v>0</v>
      </c>
      <c r="F5825" s="30">
        <v>0</v>
      </c>
      <c r="G5825" s="17">
        <v>74.27</v>
      </c>
      <c r="H5825" s="17">
        <f t="shared" si="182"/>
        <v>0</v>
      </c>
      <c r="I5825" s="17">
        <f t="shared" si="183"/>
        <v>0</v>
      </c>
      <c r="J5825" s="13" t="s">
        <v>5384</v>
      </c>
      <c r="K5825" s="37" t="str">
        <f>VLOOKUP(Tabela14[[#This Row],[CÓDIGO]],[1]fornnecedor!$A:$G,7,0)</f>
        <v>BASES POLIÉSTER</v>
      </c>
    </row>
    <row r="5826" spans="1:11" x14ac:dyDescent="0.3">
      <c r="A5826" s="15">
        <v>20729</v>
      </c>
      <c r="B5826" s="15" t="str">
        <f>VLOOKUP(Tabela14[[#This Row],[CÓDIGO]],[1]fornnecedor!$A:$E,5,0)</f>
        <v>SHERWIN - WILLIAMS DO BRASIL IND. E COM. LTDA</v>
      </c>
      <c r="C5826" s="16" t="s">
        <v>2209</v>
      </c>
      <c r="D5826" s="16" t="s">
        <v>324</v>
      </c>
      <c r="E5826" s="22">
        <v>0</v>
      </c>
      <c r="F5826" s="30">
        <v>0</v>
      </c>
      <c r="G5826" s="17">
        <v>76.349999999999994</v>
      </c>
      <c r="H5826" s="17">
        <f t="shared" si="182"/>
        <v>0</v>
      </c>
      <c r="I5826" s="17">
        <f t="shared" si="183"/>
        <v>0</v>
      </c>
      <c r="J5826" s="13" t="s">
        <v>5384</v>
      </c>
      <c r="K5826" s="37" t="str">
        <f>VLOOKUP(Tabela14[[#This Row],[CÓDIGO]],[1]fornnecedor!$A:$G,7,0)</f>
        <v>BASES POLIÉSTER</v>
      </c>
    </row>
    <row r="5827" spans="1:11" x14ac:dyDescent="0.3">
      <c r="A5827" s="15">
        <v>23366</v>
      </c>
      <c r="B5827" s="15" t="str">
        <f>VLOOKUP(Tabela14[[#This Row],[CÓDIGO]],[1]fornnecedor!$A:$E,5,0)</f>
        <v>SHERWIN - WILLIAMS DO BRASIL IND. E COM. LTDA</v>
      </c>
      <c r="C5827" s="16" t="s">
        <v>2210</v>
      </c>
      <c r="D5827" s="16" t="s">
        <v>324</v>
      </c>
      <c r="E5827" s="22">
        <v>0</v>
      </c>
      <c r="F5827" s="30">
        <v>0</v>
      </c>
      <c r="G5827" s="17">
        <v>0</v>
      </c>
      <c r="H5827" s="17">
        <f t="shared" si="182"/>
        <v>0</v>
      </c>
      <c r="I5827" s="17">
        <f t="shared" si="183"/>
        <v>0</v>
      </c>
      <c r="J5827" s="13" t="s">
        <v>5384</v>
      </c>
      <c r="K5827" s="37" t="str">
        <f>VLOOKUP(Tabela14[[#This Row],[CÓDIGO]],[1]fornnecedor!$A:$G,7,0)</f>
        <v>BASES POLIÉSTER</v>
      </c>
    </row>
    <row r="5828" spans="1:11" x14ac:dyDescent="0.3">
      <c r="A5828" s="15">
        <v>20736</v>
      </c>
      <c r="B5828" s="15" t="str">
        <f>VLOOKUP(Tabela14[[#This Row],[CÓDIGO]],[1]fornnecedor!$A:$E,5,0)</f>
        <v>SHERWIN - WILLIAMS DO BRASIL IND. E COM. LTDA</v>
      </c>
      <c r="C5828" s="16" t="s">
        <v>2211</v>
      </c>
      <c r="D5828" s="16" t="s">
        <v>324</v>
      </c>
      <c r="E5828" s="22">
        <v>0</v>
      </c>
      <c r="F5828" s="30">
        <v>0</v>
      </c>
      <c r="G5828" s="17">
        <v>132.29</v>
      </c>
      <c r="H5828" s="17">
        <f t="shared" si="182"/>
        <v>0</v>
      </c>
      <c r="I5828" s="17">
        <f t="shared" si="183"/>
        <v>0</v>
      </c>
      <c r="J5828" s="13" t="s">
        <v>5384</v>
      </c>
      <c r="K5828" s="37" t="str">
        <f>VLOOKUP(Tabela14[[#This Row],[CÓDIGO]],[1]fornnecedor!$A:$G,7,0)</f>
        <v>BASES POLIÉSTER</v>
      </c>
    </row>
    <row r="5829" spans="1:11" x14ac:dyDescent="0.3">
      <c r="A5829" s="15">
        <v>20733</v>
      </c>
      <c r="B5829" s="15" t="str">
        <f>VLOOKUP(Tabela14[[#This Row],[CÓDIGO]],[1]fornnecedor!$A:$E,5,0)</f>
        <v>SHERWIN - WILLIAMS DO BRASIL IND. E COM. LTDA</v>
      </c>
      <c r="C5829" s="16" t="s">
        <v>2212</v>
      </c>
      <c r="D5829" s="16" t="s">
        <v>324</v>
      </c>
      <c r="E5829" s="22">
        <v>0</v>
      </c>
      <c r="F5829" s="30">
        <v>0</v>
      </c>
      <c r="G5829" s="17">
        <v>99.72</v>
      </c>
      <c r="H5829" s="17">
        <f t="shared" si="182"/>
        <v>0</v>
      </c>
      <c r="I5829" s="17">
        <f t="shared" si="183"/>
        <v>0</v>
      </c>
      <c r="J5829" s="13" t="s">
        <v>5384</v>
      </c>
      <c r="K5829" s="37" t="str">
        <f>VLOOKUP(Tabela14[[#This Row],[CÓDIGO]],[1]fornnecedor!$A:$G,7,0)</f>
        <v>BASES POLIÉSTER</v>
      </c>
    </row>
    <row r="5830" spans="1:11" x14ac:dyDescent="0.3">
      <c r="A5830" s="15">
        <v>20719</v>
      </c>
      <c r="B5830" s="15" t="str">
        <f>VLOOKUP(Tabela14[[#This Row],[CÓDIGO]],[1]fornnecedor!$A:$E,5,0)</f>
        <v>SHERWIN - WILLIAMS DO BRASIL IND. E COM. LTDA</v>
      </c>
      <c r="C5830" s="16" t="s">
        <v>2213</v>
      </c>
      <c r="D5830" s="16" t="s">
        <v>324</v>
      </c>
      <c r="E5830" s="22">
        <v>0</v>
      </c>
      <c r="F5830" s="30">
        <v>0</v>
      </c>
      <c r="G5830" s="17">
        <v>74.819999999999993</v>
      </c>
      <c r="H5830" s="17">
        <f t="shared" si="182"/>
        <v>0</v>
      </c>
      <c r="I5830" s="17">
        <f t="shared" si="183"/>
        <v>0</v>
      </c>
      <c r="J5830" s="13" t="s">
        <v>5384</v>
      </c>
      <c r="K5830" s="37" t="str">
        <f>VLOOKUP(Tabela14[[#This Row],[CÓDIGO]],[1]fornnecedor!$A:$G,7,0)</f>
        <v>BASES POLIÉSTER</v>
      </c>
    </row>
    <row r="5831" spans="1:11" x14ac:dyDescent="0.3">
      <c r="A5831" s="15">
        <v>20686</v>
      </c>
      <c r="B5831" s="15" t="str">
        <f>VLOOKUP(Tabela14[[#This Row],[CÓDIGO]],[1]fornnecedor!$A:$E,5,0)</f>
        <v>SHERWIN - WILLIAMS DO BRASIL IND. E COM. LTDA</v>
      </c>
      <c r="C5831" s="16" t="s">
        <v>2214</v>
      </c>
      <c r="D5831" s="16" t="s">
        <v>324</v>
      </c>
      <c r="E5831" s="22">
        <v>0</v>
      </c>
      <c r="F5831" s="30">
        <v>0</v>
      </c>
      <c r="G5831" s="17">
        <v>56.15</v>
      </c>
      <c r="H5831" s="17">
        <f t="shared" si="182"/>
        <v>0</v>
      </c>
      <c r="I5831" s="17">
        <f t="shared" si="183"/>
        <v>0</v>
      </c>
      <c r="J5831" s="13" t="s">
        <v>5384</v>
      </c>
      <c r="K5831" s="37" t="str">
        <f>VLOOKUP(Tabela14[[#This Row],[CÓDIGO]],[1]fornnecedor!$A:$G,7,0)</f>
        <v>BASES POLIÉSTER</v>
      </c>
    </row>
    <row r="5832" spans="1:11" x14ac:dyDescent="0.3">
      <c r="A5832" s="15">
        <v>20685</v>
      </c>
      <c r="B5832" s="15" t="str">
        <f>VLOOKUP(Tabela14[[#This Row],[CÓDIGO]],[1]fornnecedor!$A:$E,5,0)</f>
        <v>SHERWIN - WILLIAMS DO BRASIL IND. E COM. LTDA</v>
      </c>
      <c r="C5832" s="16" t="s">
        <v>2215</v>
      </c>
      <c r="D5832" s="16" t="s">
        <v>324</v>
      </c>
      <c r="E5832" s="22">
        <v>0</v>
      </c>
      <c r="F5832" s="30">
        <v>0</v>
      </c>
      <c r="G5832" s="17">
        <v>187.47</v>
      </c>
      <c r="H5832" s="17">
        <f t="shared" si="182"/>
        <v>0</v>
      </c>
      <c r="I5832" s="17">
        <f t="shared" si="183"/>
        <v>0</v>
      </c>
      <c r="J5832" s="13" t="s">
        <v>5384</v>
      </c>
      <c r="K5832" s="37" t="str">
        <f>VLOOKUP(Tabela14[[#This Row],[CÓDIGO]],[1]fornnecedor!$A:$G,7,0)</f>
        <v>BASES POLIÉSTER</v>
      </c>
    </row>
    <row r="5833" spans="1:11" x14ac:dyDescent="0.3">
      <c r="A5833" s="15">
        <v>21691</v>
      </c>
      <c r="B5833" s="15" t="str">
        <f>VLOOKUP(Tabela14[[#This Row],[CÓDIGO]],[1]fornnecedor!$A:$E,5,0)</f>
        <v>SHERWIN - WILLIAMS DO BRASIL IND. E COM. LTDA</v>
      </c>
      <c r="C5833" s="16" t="s">
        <v>2216</v>
      </c>
      <c r="D5833" s="16" t="s">
        <v>324</v>
      </c>
      <c r="E5833" s="22">
        <v>0</v>
      </c>
      <c r="F5833" s="30">
        <v>0</v>
      </c>
      <c r="G5833" s="17">
        <v>127.36</v>
      </c>
      <c r="H5833" s="17">
        <f t="shared" si="182"/>
        <v>0</v>
      </c>
      <c r="I5833" s="17">
        <f t="shared" si="183"/>
        <v>0</v>
      </c>
      <c r="J5833" s="13" t="s">
        <v>5384</v>
      </c>
      <c r="K5833" s="37" t="str">
        <f>VLOOKUP(Tabela14[[#This Row],[CÓDIGO]],[1]fornnecedor!$A:$G,7,0)</f>
        <v>BASES POLIÉSTER</v>
      </c>
    </row>
    <row r="5834" spans="1:11" x14ac:dyDescent="0.3">
      <c r="A5834" s="15">
        <v>20713</v>
      </c>
      <c r="B5834" s="15" t="str">
        <f>VLOOKUP(Tabela14[[#This Row],[CÓDIGO]],[1]fornnecedor!$A:$E,5,0)</f>
        <v>SHERWIN - WILLIAMS DO BRASIL IND. E COM. LTDA</v>
      </c>
      <c r="C5834" s="16" t="s">
        <v>2217</v>
      </c>
      <c r="D5834" s="16" t="s">
        <v>324</v>
      </c>
      <c r="E5834" s="22">
        <v>0</v>
      </c>
      <c r="F5834" s="30">
        <v>0</v>
      </c>
      <c r="G5834" s="17">
        <v>48.47</v>
      </c>
      <c r="H5834" s="17">
        <f t="shared" si="182"/>
        <v>0</v>
      </c>
      <c r="I5834" s="17">
        <f t="shared" si="183"/>
        <v>0</v>
      </c>
      <c r="J5834" s="13" t="s">
        <v>5384</v>
      </c>
      <c r="K5834" s="37" t="str">
        <f>VLOOKUP(Tabela14[[#This Row],[CÓDIGO]],[1]fornnecedor!$A:$G,7,0)</f>
        <v>BASES POLIÉSTER</v>
      </c>
    </row>
    <row r="5835" spans="1:11" x14ac:dyDescent="0.3">
      <c r="A5835" s="15">
        <v>20714</v>
      </c>
      <c r="B5835" s="15" t="str">
        <f>VLOOKUP(Tabela14[[#This Row],[CÓDIGO]],[1]fornnecedor!$A:$E,5,0)</f>
        <v>SHERWIN - WILLIAMS DO BRASIL IND. E COM. LTDA</v>
      </c>
      <c r="C5835" s="16" t="s">
        <v>2218</v>
      </c>
      <c r="D5835" s="16" t="s">
        <v>324</v>
      </c>
      <c r="E5835" s="22">
        <v>0</v>
      </c>
      <c r="F5835" s="30">
        <v>0</v>
      </c>
      <c r="G5835" s="17">
        <v>91.36</v>
      </c>
      <c r="H5835" s="17">
        <f t="shared" si="182"/>
        <v>0</v>
      </c>
      <c r="I5835" s="17">
        <f t="shared" si="183"/>
        <v>0</v>
      </c>
      <c r="J5835" s="13" t="s">
        <v>5384</v>
      </c>
      <c r="K5835" s="37" t="str">
        <f>VLOOKUP(Tabela14[[#This Row],[CÓDIGO]],[1]fornnecedor!$A:$G,7,0)</f>
        <v>BASES POLIÉSTER</v>
      </c>
    </row>
    <row r="5836" spans="1:11" x14ac:dyDescent="0.3">
      <c r="A5836" s="15">
        <v>20715</v>
      </c>
      <c r="B5836" s="15" t="str">
        <f>VLOOKUP(Tabela14[[#This Row],[CÓDIGO]],[1]fornnecedor!$A:$E,5,0)</f>
        <v>SHERWIN - WILLIAMS DO BRASIL IND. E COM. LTDA</v>
      </c>
      <c r="C5836" s="16" t="s">
        <v>2219</v>
      </c>
      <c r="D5836" s="16" t="s">
        <v>324</v>
      </c>
      <c r="E5836" s="22">
        <v>0</v>
      </c>
      <c r="F5836" s="30">
        <v>0</v>
      </c>
      <c r="G5836" s="17">
        <v>33.74</v>
      </c>
      <c r="H5836" s="17">
        <f t="shared" si="182"/>
        <v>0</v>
      </c>
      <c r="I5836" s="17">
        <f t="shared" si="183"/>
        <v>0</v>
      </c>
      <c r="J5836" s="13" t="s">
        <v>5384</v>
      </c>
      <c r="K5836" s="37" t="str">
        <f>VLOOKUP(Tabela14[[#This Row],[CÓDIGO]],[1]fornnecedor!$A:$G,7,0)</f>
        <v>BASES POLIÉSTER</v>
      </c>
    </row>
    <row r="5837" spans="1:11" x14ac:dyDescent="0.3">
      <c r="A5837" s="15">
        <v>20695</v>
      </c>
      <c r="B5837" s="15" t="str">
        <f>VLOOKUP(Tabela14[[#This Row],[CÓDIGO]],[1]fornnecedor!$A:$E,5,0)</f>
        <v>SHERWIN - WILLIAMS DO BRASIL IND. E COM. LTDA</v>
      </c>
      <c r="C5837" s="16" t="s">
        <v>2220</v>
      </c>
      <c r="D5837" s="16" t="s">
        <v>324</v>
      </c>
      <c r="E5837" s="22">
        <v>0</v>
      </c>
      <c r="F5837" s="30">
        <v>0</v>
      </c>
      <c r="G5837" s="17">
        <v>76.48</v>
      </c>
      <c r="H5837" s="17">
        <f t="shared" si="182"/>
        <v>0</v>
      </c>
      <c r="I5837" s="17">
        <f t="shared" si="183"/>
        <v>0</v>
      </c>
      <c r="J5837" s="13" t="s">
        <v>5384</v>
      </c>
      <c r="K5837" s="37" t="str">
        <f>VLOOKUP(Tabela14[[#This Row],[CÓDIGO]],[1]fornnecedor!$A:$G,7,0)</f>
        <v>BASES POLIÉSTER</v>
      </c>
    </row>
    <row r="5838" spans="1:11" x14ac:dyDescent="0.3">
      <c r="A5838" s="15">
        <v>20709</v>
      </c>
      <c r="B5838" s="15" t="str">
        <f>VLOOKUP(Tabela14[[#This Row],[CÓDIGO]],[1]fornnecedor!$A:$E,5,0)</f>
        <v>SHERWIN - WILLIAMS DO BRASIL IND. E COM. LTDA</v>
      </c>
      <c r="C5838" s="16" t="s">
        <v>2221</v>
      </c>
      <c r="D5838" s="16" t="s">
        <v>324</v>
      </c>
      <c r="E5838" s="22">
        <v>0</v>
      </c>
      <c r="F5838" s="30">
        <v>0</v>
      </c>
      <c r="G5838" s="17">
        <v>118.26</v>
      </c>
      <c r="H5838" s="17">
        <f t="shared" si="182"/>
        <v>0</v>
      </c>
      <c r="I5838" s="17">
        <f t="shared" si="183"/>
        <v>0</v>
      </c>
      <c r="J5838" s="13" t="s">
        <v>5384</v>
      </c>
      <c r="K5838" s="37" t="str">
        <f>VLOOKUP(Tabela14[[#This Row],[CÓDIGO]],[1]fornnecedor!$A:$G,7,0)</f>
        <v>BASES POLIÉSTER</v>
      </c>
    </row>
    <row r="5839" spans="1:11" x14ac:dyDescent="0.3">
      <c r="A5839" s="15">
        <v>20696</v>
      </c>
      <c r="B5839" s="15" t="str">
        <f>VLOOKUP(Tabela14[[#This Row],[CÓDIGO]],[1]fornnecedor!$A:$E,5,0)</f>
        <v>SHERWIN - WILLIAMS DO BRASIL IND. E COM. LTDA</v>
      </c>
      <c r="C5839" s="16" t="s">
        <v>2222</v>
      </c>
      <c r="D5839" s="16" t="s">
        <v>324</v>
      </c>
      <c r="E5839" s="22">
        <v>0</v>
      </c>
      <c r="F5839" s="30">
        <v>0</v>
      </c>
      <c r="G5839" s="17">
        <v>64.67</v>
      </c>
      <c r="H5839" s="17">
        <f t="shared" si="182"/>
        <v>0</v>
      </c>
      <c r="I5839" s="17">
        <f t="shared" si="183"/>
        <v>0</v>
      </c>
      <c r="J5839" s="13" t="s">
        <v>5384</v>
      </c>
      <c r="K5839" s="37" t="str">
        <f>VLOOKUP(Tabela14[[#This Row],[CÓDIGO]],[1]fornnecedor!$A:$G,7,0)</f>
        <v>BASES POLIÉSTER</v>
      </c>
    </row>
    <row r="5840" spans="1:11" x14ac:dyDescent="0.3">
      <c r="A5840" s="15">
        <v>20701</v>
      </c>
      <c r="B5840" s="15" t="str">
        <f>VLOOKUP(Tabela14[[#This Row],[CÓDIGO]],[1]fornnecedor!$A:$E,5,0)</f>
        <v>SHERWIN - WILLIAMS DO BRASIL IND. E COM. LTDA</v>
      </c>
      <c r="C5840" s="16" t="s">
        <v>2223</v>
      </c>
      <c r="D5840" s="16" t="s">
        <v>324</v>
      </c>
      <c r="E5840" s="22">
        <v>0</v>
      </c>
      <c r="F5840" s="30">
        <v>0</v>
      </c>
      <c r="G5840" s="17">
        <v>57.82</v>
      </c>
      <c r="H5840" s="17">
        <f t="shared" si="182"/>
        <v>0</v>
      </c>
      <c r="I5840" s="17">
        <f t="shared" si="183"/>
        <v>0</v>
      </c>
      <c r="J5840" s="13" t="s">
        <v>5384</v>
      </c>
      <c r="K5840" s="37" t="str">
        <f>VLOOKUP(Tabela14[[#This Row],[CÓDIGO]],[1]fornnecedor!$A:$G,7,0)</f>
        <v>BASES POLIÉSTER</v>
      </c>
    </row>
    <row r="5841" spans="1:11" x14ac:dyDescent="0.3">
      <c r="A5841" s="15">
        <v>20698</v>
      </c>
      <c r="B5841" s="15" t="str">
        <f>VLOOKUP(Tabela14[[#This Row],[CÓDIGO]],[1]fornnecedor!$A:$E,5,0)</f>
        <v>SHERWIN - WILLIAMS DO BRASIL IND. E COM. LTDA</v>
      </c>
      <c r="C5841" s="16" t="s">
        <v>2224</v>
      </c>
      <c r="D5841" s="16" t="s">
        <v>324</v>
      </c>
      <c r="E5841" s="22">
        <v>0</v>
      </c>
      <c r="F5841" s="30">
        <v>0</v>
      </c>
      <c r="G5841" s="17">
        <v>77.98</v>
      </c>
      <c r="H5841" s="17">
        <f t="shared" si="182"/>
        <v>0</v>
      </c>
      <c r="I5841" s="17">
        <f t="shared" si="183"/>
        <v>0</v>
      </c>
      <c r="J5841" s="13" t="s">
        <v>5384</v>
      </c>
      <c r="K5841" s="37" t="str">
        <f>VLOOKUP(Tabela14[[#This Row],[CÓDIGO]],[1]fornnecedor!$A:$G,7,0)</f>
        <v>BASES POLIÉSTER</v>
      </c>
    </row>
    <row r="5842" spans="1:11" x14ac:dyDescent="0.3">
      <c r="A5842" s="15">
        <v>20708</v>
      </c>
      <c r="B5842" s="15" t="str">
        <f>VLOOKUP(Tabela14[[#This Row],[CÓDIGO]],[1]fornnecedor!$A:$E,5,0)</f>
        <v>SHERWIN - WILLIAMS DO BRASIL IND. E COM. LTDA</v>
      </c>
      <c r="C5842" s="16" t="s">
        <v>2225</v>
      </c>
      <c r="D5842" s="16" t="s">
        <v>324</v>
      </c>
      <c r="E5842" s="22">
        <v>0</v>
      </c>
      <c r="F5842" s="30">
        <v>0</v>
      </c>
      <c r="G5842" s="17">
        <v>36.86</v>
      </c>
      <c r="H5842" s="17">
        <f t="shared" si="182"/>
        <v>0</v>
      </c>
      <c r="I5842" s="17">
        <f t="shared" si="183"/>
        <v>0</v>
      </c>
      <c r="J5842" s="13" t="s">
        <v>5384</v>
      </c>
      <c r="K5842" s="37" t="str">
        <f>VLOOKUP(Tabela14[[#This Row],[CÓDIGO]],[1]fornnecedor!$A:$G,7,0)</f>
        <v>BASES POLIÉSTER</v>
      </c>
    </row>
    <row r="5843" spans="1:11" x14ac:dyDescent="0.3">
      <c r="A5843" s="15">
        <v>20717</v>
      </c>
      <c r="B5843" s="15" t="str">
        <f>VLOOKUP(Tabela14[[#This Row],[CÓDIGO]],[1]fornnecedor!$A:$E,5,0)</f>
        <v>SHERWIN - WILLIAMS DO BRASIL IND. E COM. LTDA</v>
      </c>
      <c r="C5843" s="16" t="s">
        <v>2226</v>
      </c>
      <c r="D5843" s="16" t="s">
        <v>324</v>
      </c>
      <c r="E5843" s="22">
        <v>0</v>
      </c>
      <c r="F5843" s="30">
        <v>0</v>
      </c>
      <c r="G5843" s="17">
        <v>50.26</v>
      </c>
      <c r="H5843" s="17">
        <f t="shared" si="182"/>
        <v>0</v>
      </c>
      <c r="I5843" s="17">
        <f t="shared" si="183"/>
        <v>0</v>
      </c>
      <c r="J5843" s="13" t="s">
        <v>5384</v>
      </c>
      <c r="K5843" s="37" t="str">
        <f>VLOOKUP(Tabela14[[#This Row],[CÓDIGO]],[1]fornnecedor!$A:$G,7,0)</f>
        <v>BASES POLIÉSTER</v>
      </c>
    </row>
    <row r="5844" spans="1:11" x14ac:dyDescent="0.3">
      <c r="A5844" s="15">
        <v>23976</v>
      </c>
      <c r="B5844" s="15" t="str">
        <f>VLOOKUP(Tabela14[[#This Row],[CÓDIGO]],[1]fornnecedor!$A:$E,5,0)</f>
        <v>ETITEC SOLUCOES INTELIGENTES</v>
      </c>
      <c r="C5844" s="16" t="s">
        <v>2227</v>
      </c>
      <c r="D5844" s="16" t="s">
        <v>454</v>
      </c>
      <c r="E5844" s="22">
        <v>0</v>
      </c>
      <c r="F5844" s="30">
        <v>0</v>
      </c>
      <c r="G5844" s="17">
        <v>381.32</v>
      </c>
      <c r="H5844" s="17">
        <f t="shared" si="182"/>
        <v>0</v>
      </c>
      <c r="I5844" s="17">
        <f t="shared" si="183"/>
        <v>0</v>
      </c>
      <c r="J5844" s="13" t="s">
        <v>5384</v>
      </c>
      <c r="K5844" s="37" t="str">
        <f>VLOOKUP(Tabela14[[#This Row],[CÓDIGO]],[1]fornnecedor!$A:$G,7,0)</f>
        <v>GRUPO CONVERSAO</v>
      </c>
    </row>
    <row r="5845" spans="1:11" x14ac:dyDescent="0.3">
      <c r="A5845" s="15">
        <v>24334</v>
      </c>
      <c r="B5845" s="15" t="str">
        <f>VLOOKUP(Tabela14[[#This Row],[CÓDIGO]],[1]fornnecedor!$A:$E,5,0)</f>
        <v>ORBI QUIMICA S/A</v>
      </c>
      <c r="C5845" s="16" t="s">
        <v>2228</v>
      </c>
      <c r="D5845" s="16" t="s">
        <v>1180</v>
      </c>
      <c r="E5845" s="22">
        <v>0</v>
      </c>
      <c r="F5845" s="30">
        <v>0</v>
      </c>
      <c r="G5845" s="17">
        <v>6.91</v>
      </c>
      <c r="H5845" s="17">
        <f t="shared" si="182"/>
        <v>0</v>
      </c>
      <c r="I5845" s="17">
        <f t="shared" si="183"/>
        <v>0</v>
      </c>
      <c r="J5845" s="13" t="s">
        <v>5384</v>
      </c>
      <c r="K5845" s="37" t="str">
        <f>VLOOKUP(Tabela14[[#This Row],[CÓDIGO]],[1]fornnecedor!$A:$G,7,0)</f>
        <v>LIMPA AR CONDICIONADO</v>
      </c>
    </row>
    <row r="5846" spans="1:11" x14ac:dyDescent="0.3">
      <c r="A5846" s="15">
        <v>24378</v>
      </c>
      <c r="B5846" s="15" t="str">
        <f>VLOOKUP(Tabela14[[#This Row],[CÓDIGO]],[1]fornnecedor!$A:$E,5,0)</f>
        <v>ORBI QUIMICA S/A</v>
      </c>
      <c r="C5846" s="16" t="s">
        <v>2229</v>
      </c>
      <c r="D5846" s="16" t="s">
        <v>1180</v>
      </c>
      <c r="E5846" s="22">
        <v>0</v>
      </c>
      <c r="F5846" s="30">
        <v>0</v>
      </c>
      <c r="G5846" s="17">
        <v>6.77</v>
      </c>
      <c r="H5846" s="17">
        <f t="shared" si="182"/>
        <v>0</v>
      </c>
      <c r="I5846" s="17">
        <f t="shared" si="183"/>
        <v>0</v>
      </c>
      <c r="J5846" s="13" t="s">
        <v>5384</v>
      </c>
      <c r="K5846" s="37" t="str">
        <f>VLOOKUP(Tabela14[[#This Row],[CÓDIGO]],[1]fornnecedor!$A:$G,7,0)</f>
        <v>LIMPA AR CONDICIONADO</v>
      </c>
    </row>
    <row r="5847" spans="1:11" x14ac:dyDescent="0.3">
      <c r="A5847" s="15">
        <v>24379</v>
      </c>
      <c r="B5847" s="15" t="str">
        <f>VLOOKUP(Tabela14[[#This Row],[CÓDIGO]],[1]fornnecedor!$A:$E,5,0)</f>
        <v>ORBI QUIMICA S/A</v>
      </c>
      <c r="C5847" s="16" t="s">
        <v>2230</v>
      </c>
      <c r="D5847" s="16" t="s">
        <v>1180</v>
      </c>
      <c r="E5847" s="22">
        <v>0</v>
      </c>
      <c r="F5847" s="30">
        <v>0</v>
      </c>
      <c r="G5847" s="17">
        <v>6.77</v>
      </c>
      <c r="H5847" s="17">
        <f t="shared" si="182"/>
        <v>0</v>
      </c>
      <c r="I5847" s="17">
        <f t="shared" si="183"/>
        <v>0</v>
      </c>
      <c r="J5847" s="13" t="s">
        <v>5384</v>
      </c>
      <c r="K5847" s="37" t="str">
        <f>VLOOKUP(Tabela14[[#This Row],[CÓDIGO]],[1]fornnecedor!$A:$G,7,0)</f>
        <v>LIMPA AR CONDICIONADO</v>
      </c>
    </row>
    <row r="5848" spans="1:11" x14ac:dyDescent="0.3">
      <c r="A5848" s="15">
        <v>24207</v>
      </c>
      <c r="B5848" s="15" t="str">
        <f>VLOOKUP(Tabela14[[#This Row],[CÓDIGO]],[1]fornnecedor!$A:$E,5,0)</f>
        <v>LIMA &amp; PERGHER INDUSTRIAL E COMERCIO</v>
      </c>
      <c r="C5848" s="16" t="s">
        <v>2231</v>
      </c>
      <c r="D5848" s="16" t="s">
        <v>463</v>
      </c>
      <c r="E5848" s="22">
        <v>0</v>
      </c>
      <c r="F5848" s="30">
        <v>0</v>
      </c>
      <c r="G5848" s="17">
        <v>58.98</v>
      </c>
      <c r="H5848" s="17">
        <f t="shared" si="182"/>
        <v>0</v>
      </c>
      <c r="I5848" s="17">
        <f t="shared" si="183"/>
        <v>0</v>
      </c>
      <c r="J5848" s="13" t="s">
        <v>5384</v>
      </c>
      <c r="K5848" s="37" t="str">
        <f>VLOOKUP(Tabela14[[#This Row],[CÓDIGO]],[1]fornnecedor!$A:$G,7,0)</f>
        <v>GRUPO CONVERSAO</v>
      </c>
    </row>
    <row r="5849" spans="1:11" x14ac:dyDescent="0.3">
      <c r="A5849" s="15">
        <v>23745</v>
      </c>
      <c r="B5849" s="15" t="str">
        <f>VLOOKUP(Tabela14[[#This Row],[CÓDIGO]],[1]fornnecedor!$A:$E,5,0)</f>
        <v>INDUSTRIA E COMERCIO DE POLIDORES PEROLA LTDA</v>
      </c>
      <c r="C5849" s="16" t="s">
        <v>2232</v>
      </c>
      <c r="D5849" s="16" t="s">
        <v>1387</v>
      </c>
      <c r="E5849" s="22">
        <v>0</v>
      </c>
      <c r="F5849" s="30">
        <v>0</v>
      </c>
      <c r="G5849" s="17">
        <v>6.86</v>
      </c>
      <c r="H5849" s="17">
        <f t="shared" si="182"/>
        <v>0</v>
      </c>
      <c r="I5849" s="17">
        <f t="shared" si="183"/>
        <v>0</v>
      </c>
      <c r="J5849" s="13" t="s">
        <v>5384</v>
      </c>
      <c r="K5849" s="37" t="str">
        <f>VLOOKUP(Tabela14[[#This Row],[CÓDIGO]],[1]fornnecedor!$A:$G,7,0)</f>
        <v>CERA  / LIMPEZA /  POLIMENTO VEICULAR</v>
      </c>
    </row>
    <row r="5850" spans="1:11" x14ac:dyDescent="0.3">
      <c r="A5850" s="15">
        <v>23593</v>
      </c>
      <c r="B5850" s="15" t="str">
        <f>VLOOKUP(Tabela14[[#This Row],[CÓDIGO]],[1]fornnecedor!$A:$E,5,0)</f>
        <v>JET STREET PRODUTOS AUTOMOTIVOS LTDA</v>
      </c>
      <c r="C5850" s="16" t="s">
        <v>2233</v>
      </c>
      <c r="D5850" s="16" t="s">
        <v>2234</v>
      </c>
      <c r="E5850" s="22">
        <v>0</v>
      </c>
      <c r="F5850" s="30">
        <v>0</v>
      </c>
      <c r="G5850" s="17">
        <v>17.5</v>
      </c>
      <c r="H5850" s="17">
        <f t="shared" si="182"/>
        <v>0</v>
      </c>
      <c r="I5850" s="17">
        <f t="shared" si="183"/>
        <v>0</v>
      </c>
      <c r="J5850" s="13" t="s">
        <v>5384</v>
      </c>
      <c r="K5850" s="37" t="str">
        <f>VLOOKUP(Tabela14[[#This Row],[CÓDIGO]],[1]fornnecedor!$A:$G,7,0)</f>
        <v>CERA  / LIMPEZA /  POLIMENTO VEICULAR</v>
      </c>
    </row>
    <row r="5851" spans="1:11" x14ac:dyDescent="0.3">
      <c r="A5851" s="15">
        <v>23736</v>
      </c>
      <c r="B5851" s="15" t="str">
        <f>VLOOKUP(Tabela14[[#This Row],[CÓDIGO]],[1]fornnecedor!$A:$E,5,0)</f>
        <v>INDUSTRIA E COMERCIO DE POLIDORES PEROLA LTDA</v>
      </c>
      <c r="C5851" s="16" t="s">
        <v>2235</v>
      </c>
      <c r="D5851" s="16" t="s">
        <v>1387</v>
      </c>
      <c r="E5851" s="22">
        <v>0</v>
      </c>
      <c r="F5851" s="30">
        <v>0</v>
      </c>
      <c r="G5851" s="17">
        <v>5.53</v>
      </c>
      <c r="H5851" s="17">
        <f t="shared" si="182"/>
        <v>0</v>
      </c>
      <c r="I5851" s="17">
        <f t="shared" si="183"/>
        <v>0</v>
      </c>
      <c r="J5851" s="13" t="s">
        <v>5384</v>
      </c>
      <c r="K5851" s="37" t="str">
        <f>VLOOKUP(Tabela14[[#This Row],[CÓDIGO]],[1]fornnecedor!$A:$G,7,0)</f>
        <v>CERA  / LIMPEZA /  POLIMENTO VEICULAR</v>
      </c>
    </row>
    <row r="5852" spans="1:11" x14ac:dyDescent="0.3">
      <c r="A5852" s="15">
        <v>24302</v>
      </c>
      <c r="B5852" s="15" t="str">
        <f>VLOOKUP(Tabela14[[#This Row],[CÓDIGO]],[1]fornnecedor!$A:$E,5,0)</f>
        <v>HARTS DISTRIBUIDORA II LTDA</v>
      </c>
      <c r="C5852" s="16" t="s">
        <v>2236</v>
      </c>
      <c r="D5852" s="16" t="s">
        <v>2157</v>
      </c>
      <c r="E5852" s="22">
        <v>0</v>
      </c>
      <c r="F5852" s="30">
        <v>0</v>
      </c>
      <c r="G5852" s="17">
        <v>10.39</v>
      </c>
      <c r="H5852" s="17">
        <f t="shared" si="182"/>
        <v>0</v>
      </c>
      <c r="I5852" s="17">
        <f t="shared" si="183"/>
        <v>0</v>
      </c>
      <c r="J5852" s="13" t="s">
        <v>5384</v>
      </c>
      <c r="K5852" s="37" t="str">
        <f>VLOOKUP(Tabela14[[#This Row],[CÓDIGO]],[1]fornnecedor!$A:$G,7,0)</f>
        <v>CERA  / LIMPEZA /  POLIMENTO VEICULAR</v>
      </c>
    </row>
    <row r="5853" spans="1:11" x14ac:dyDescent="0.3">
      <c r="A5853" s="15">
        <v>83808</v>
      </c>
      <c r="B5853" s="15" t="str">
        <f>VLOOKUP(Tabela14[[#This Row],[CÓDIGO]],[1]fornnecedor!$A:$E,5,0)</f>
        <v>LIMA &amp; PERGHERN INDUSTRIA E COMERCIO</v>
      </c>
      <c r="C5853" s="16" t="s">
        <v>2237</v>
      </c>
      <c r="D5853" s="16" t="s">
        <v>454</v>
      </c>
      <c r="E5853" s="22">
        <v>0</v>
      </c>
      <c r="F5853" s="30">
        <v>0</v>
      </c>
      <c r="G5853" s="17">
        <v>0</v>
      </c>
      <c r="H5853" s="17">
        <f t="shared" si="182"/>
        <v>0</v>
      </c>
      <c r="I5853" s="17">
        <f t="shared" si="183"/>
        <v>0</v>
      </c>
      <c r="J5853" s="13" t="s">
        <v>5384</v>
      </c>
      <c r="K5853" s="37" t="str">
        <f>VLOOKUP(Tabela14[[#This Row],[CÓDIGO]],[1]fornnecedor!$A:$G,7,0)</f>
        <v>GRUPO CONVERSAO</v>
      </c>
    </row>
    <row r="5854" spans="1:11" x14ac:dyDescent="0.3">
      <c r="A5854" s="15">
        <v>87161</v>
      </c>
      <c r="B5854" s="15" t="str">
        <f>VLOOKUP(Tabela14[[#This Row],[CÓDIGO]],[1]fornnecedor!$A:$E,5,0)</f>
        <v>DURACOLOR INDUSTRIA E COMERCIO DE TINTAS</v>
      </c>
      <c r="C5854" s="16" t="s">
        <v>2238</v>
      </c>
      <c r="D5854" s="16" t="s">
        <v>1108</v>
      </c>
      <c r="E5854" s="22">
        <v>0</v>
      </c>
      <c r="F5854" s="30">
        <v>0</v>
      </c>
      <c r="G5854" s="17">
        <v>0</v>
      </c>
      <c r="H5854" s="17">
        <f t="shared" si="182"/>
        <v>0</v>
      </c>
      <c r="I5854" s="17">
        <f t="shared" si="183"/>
        <v>0</v>
      </c>
      <c r="J5854" s="13" t="s">
        <v>5384</v>
      </c>
      <c r="K5854" s="37" t="str">
        <f>VLOOKUP(Tabela14[[#This Row],[CÓDIGO]],[1]fornnecedor!$A:$G,7,0)</f>
        <v>TINTA PAREDE</v>
      </c>
    </row>
    <row r="5855" spans="1:11" x14ac:dyDescent="0.3">
      <c r="A5855" s="15">
        <v>87162</v>
      </c>
      <c r="B5855" s="15" t="str">
        <f>VLOOKUP(Tabela14[[#This Row],[CÓDIGO]],[1]fornnecedor!$A:$E,5,0)</f>
        <v>DURACOLOR INDUSTRIA E COMERCIO DE TINTAS</v>
      </c>
      <c r="C5855" s="16" t="s">
        <v>2239</v>
      </c>
      <c r="D5855" s="16" t="s">
        <v>1108</v>
      </c>
      <c r="E5855" s="22">
        <v>0</v>
      </c>
      <c r="F5855" s="30">
        <v>0</v>
      </c>
      <c r="G5855" s="17">
        <v>0</v>
      </c>
      <c r="H5855" s="17">
        <f t="shared" si="182"/>
        <v>0</v>
      </c>
      <c r="I5855" s="17">
        <f t="shared" si="183"/>
        <v>0</v>
      </c>
      <c r="J5855" s="13" t="s">
        <v>5384</v>
      </c>
      <c r="K5855" s="37" t="str">
        <f>VLOOKUP(Tabela14[[#This Row],[CÓDIGO]],[1]fornnecedor!$A:$G,7,0)</f>
        <v>TINTA PAREDE</v>
      </c>
    </row>
    <row r="5856" spans="1:11" x14ac:dyDescent="0.3">
      <c r="A5856" s="15">
        <v>22961</v>
      </c>
      <c r="B5856" s="15" t="str">
        <f>VLOOKUP(Tabela14[[#This Row],[CÓDIGO]],[1]fornnecedor!$A:$E,5,0)</f>
        <v>DJF Comercial de Papelaria Ltda. - ME</v>
      </c>
      <c r="C5856" s="16" t="s">
        <v>2240</v>
      </c>
      <c r="D5856" s="16" t="s">
        <v>454</v>
      </c>
      <c r="E5856" s="22">
        <v>0</v>
      </c>
      <c r="F5856" s="30">
        <v>0</v>
      </c>
      <c r="G5856" s="17">
        <v>7.1</v>
      </c>
      <c r="H5856" s="17">
        <f t="shared" si="182"/>
        <v>0</v>
      </c>
      <c r="I5856" s="17">
        <f t="shared" si="183"/>
        <v>0</v>
      </c>
      <c r="J5856" s="13" t="s">
        <v>5384</v>
      </c>
      <c r="K5856" s="37" t="str">
        <f>VLOOKUP(Tabela14[[#This Row],[CÓDIGO]],[1]fornnecedor!$A:$G,7,0)</f>
        <v>GRUPO CONVERSAO</v>
      </c>
    </row>
    <row r="5857" spans="1:11" x14ac:dyDescent="0.3">
      <c r="A5857" s="15">
        <v>10017</v>
      </c>
      <c r="B5857" s="15" t="str">
        <f>VLOOKUP(Tabela14[[#This Row],[CÓDIGO]],[1]fornnecedor!$A:$E,5,0)</f>
        <v>3M DO BRASIL LTDA</v>
      </c>
      <c r="C5857" s="16" t="s">
        <v>2241</v>
      </c>
      <c r="D5857" s="16" t="s">
        <v>366</v>
      </c>
      <c r="E5857" s="22">
        <v>0</v>
      </c>
      <c r="F5857" s="30">
        <v>0</v>
      </c>
      <c r="G5857" s="17">
        <v>0.93</v>
      </c>
      <c r="H5857" s="17">
        <f t="shared" si="182"/>
        <v>0</v>
      </c>
      <c r="I5857" s="17">
        <f t="shared" si="183"/>
        <v>0</v>
      </c>
      <c r="J5857" s="13" t="s">
        <v>5384</v>
      </c>
      <c r="K5857" s="37" t="str">
        <f>VLOOKUP(Tabela14[[#This Row],[CÓDIGO]],[1]fornnecedor!$A:$G,7,0)</f>
        <v>LIXA DÁGUA</v>
      </c>
    </row>
    <row r="5858" spans="1:11" x14ac:dyDescent="0.3">
      <c r="A5858" s="15">
        <v>20173</v>
      </c>
      <c r="B5858" s="15" t="str">
        <f>VLOOKUP(Tabela14[[#This Row],[CÓDIGO]],[1]fornnecedor!$A:$E,5,0)</f>
        <v>SAINT- GOBAIN DO BRASIL PROD. IND. E CONSTR. LTDA</v>
      </c>
      <c r="C5858" s="16" t="s">
        <v>2242</v>
      </c>
      <c r="D5858" s="16" t="s">
        <v>49</v>
      </c>
      <c r="E5858" s="22">
        <v>0</v>
      </c>
      <c r="F5858" s="30">
        <v>0</v>
      </c>
      <c r="G5858" s="17">
        <v>0.47</v>
      </c>
      <c r="H5858" s="17">
        <f t="shared" si="182"/>
        <v>0</v>
      </c>
      <c r="I5858" s="17">
        <f t="shared" si="183"/>
        <v>0</v>
      </c>
      <c r="J5858" s="13" t="s">
        <v>5384</v>
      </c>
      <c r="K5858" s="37" t="str">
        <f>VLOOKUP(Tabela14[[#This Row],[CÓDIGO]],[1]fornnecedor!$A:$G,7,0)</f>
        <v>LIXA DÁGUA</v>
      </c>
    </row>
    <row r="5859" spans="1:11" x14ac:dyDescent="0.3">
      <c r="A5859" s="15">
        <v>84838</v>
      </c>
      <c r="B5859" s="15" t="str">
        <f>VLOOKUP(Tabela14[[#This Row],[CÓDIGO]],[1]fornnecedor!$A:$E,5,0)</f>
        <v>HEAVY DUTY COMERCIAL IMPORTADORA LTDA</v>
      </c>
      <c r="C5859" s="16" t="s">
        <v>2243</v>
      </c>
      <c r="D5859" s="16" t="s">
        <v>2244</v>
      </c>
      <c r="E5859" s="22">
        <v>0</v>
      </c>
      <c r="F5859" s="30">
        <v>0</v>
      </c>
      <c r="G5859" s="17">
        <v>1.08</v>
      </c>
      <c r="H5859" s="17">
        <f t="shared" si="182"/>
        <v>0</v>
      </c>
      <c r="I5859" s="17">
        <f t="shared" si="183"/>
        <v>0</v>
      </c>
      <c r="J5859" s="13" t="s">
        <v>5384</v>
      </c>
      <c r="K5859" s="37" t="str">
        <f>VLOOKUP(Tabela14[[#This Row],[CÓDIGO]],[1]fornnecedor!$A:$G,7,0)</f>
        <v>LIXA FERRO</v>
      </c>
    </row>
    <row r="5860" spans="1:11" x14ac:dyDescent="0.3">
      <c r="A5860" s="15">
        <v>87123</v>
      </c>
      <c r="B5860" s="15" t="str">
        <f>VLOOKUP(Tabela14[[#This Row],[CÓDIGO]],[1]fornnecedor!$A:$E,5,0)</f>
        <v>SAINT- GOBAIN DO BRASIL PROD. IND. E CONSTR. LTDA</v>
      </c>
      <c r="C5860" s="16" t="s">
        <v>2249</v>
      </c>
      <c r="D5860" s="16" t="s">
        <v>49</v>
      </c>
      <c r="E5860" s="22">
        <v>0</v>
      </c>
      <c r="F5860" s="30">
        <v>0</v>
      </c>
      <c r="G5860" s="17">
        <v>0</v>
      </c>
      <c r="H5860" s="17">
        <f t="shared" si="182"/>
        <v>0</v>
      </c>
      <c r="I5860" s="17">
        <f t="shared" si="183"/>
        <v>0</v>
      </c>
      <c r="J5860" s="13" t="s">
        <v>5384</v>
      </c>
      <c r="K5860" s="37" t="str">
        <f>VLOOKUP(Tabela14[[#This Row],[CÓDIGO]],[1]fornnecedor!$A:$G,7,0)</f>
        <v xml:space="preserve">DISCOS / LIXAS / ABRASIVOS </v>
      </c>
    </row>
    <row r="5861" spans="1:11" x14ac:dyDescent="0.3">
      <c r="A5861" s="15">
        <v>24279</v>
      </c>
      <c r="B5861" s="15" t="str">
        <f>VLOOKUP(Tabela14[[#This Row],[CÓDIGO]],[1]fornnecedor!$A:$E,5,0)</f>
        <v>WIMPEL EQUIPAMENTOS LTDA</v>
      </c>
      <c r="C5861" s="16" t="s">
        <v>2250</v>
      </c>
      <c r="D5861" s="16" t="s">
        <v>2081</v>
      </c>
      <c r="E5861" s="22">
        <v>0</v>
      </c>
      <c r="F5861" s="30">
        <v>0</v>
      </c>
      <c r="G5861" s="17">
        <v>325.61</v>
      </c>
      <c r="H5861" s="17">
        <f t="shared" si="182"/>
        <v>0</v>
      </c>
      <c r="I5861" s="17">
        <f t="shared" si="183"/>
        <v>0</v>
      </c>
      <c r="J5861" s="13" t="s">
        <v>5384</v>
      </c>
      <c r="K5861" s="37" t="str">
        <f>VLOOKUP(Tabela14[[#This Row],[CÓDIGO]],[1]fornnecedor!$A:$G,7,0)</f>
        <v>LIXADEIRAS</v>
      </c>
    </row>
    <row r="5862" spans="1:11" x14ac:dyDescent="0.3">
      <c r="A5862" s="15">
        <v>87002</v>
      </c>
      <c r="B5862" s="15" t="str">
        <f>VLOOKUP(Tabela14[[#This Row],[CÓDIGO]],[1]fornnecedor!$A:$E,5,0)</f>
        <v>3M DO BRASIL LTDA</v>
      </c>
      <c r="C5862" s="16" t="s">
        <v>2251</v>
      </c>
      <c r="D5862" s="16" t="s">
        <v>366</v>
      </c>
      <c r="E5862" s="22">
        <v>1</v>
      </c>
      <c r="F5862" s="30">
        <v>0</v>
      </c>
      <c r="G5862" s="17">
        <v>0</v>
      </c>
      <c r="H5862" s="17">
        <f t="shared" si="182"/>
        <v>0</v>
      </c>
      <c r="I5862" s="17">
        <f t="shared" si="183"/>
        <v>0</v>
      </c>
      <c r="J5862" s="13" t="s">
        <v>5384</v>
      </c>
      <c r="K5862" s="37" t="str">
        <f>VLOOKUP(Tabela14[[#This Row],[CÓDIGO]],[1]fornnecedor!$A:$G,7,0)</f>
        <v>LIXADEIRAS</v>
      </c>
    </row>
    <row r="5863" spans="1:11" x14ac:dyDescent="0.3">
      <c r="A5863" s="15">
        <v>87103</v>
      </c>
      <c r="B5863" s="15" t="str">
        <f>VLOOKUP(Tabela14[[#This Row],[CÓDIGO]],[1]fornnecedor!$A:$E,5,0)</f>
        <v>COM.ALVORADA LIMPEZA E DESCARTAVEIS</v>
      </c>
      <c r="C5863" s="16" t="s">
        <v>2253</v>
      </c>
      <c r="D5863" s="16" t="s">
        <v>2254</v>
      </c>
      <c r="E5863" s="22">
        <v>0</v>
      </c>
      <c r="F5863" s="31">
        <v>0</v>
      </c>
      <c r="G5863" s="17">
        <v>0</v>
      </c>
      <c r="H5863" s="17">
        <f t="shared" si="182"/>
        <v>0</v>
      </c>
      <c r="I5863" s="17">
        <f t="shared" si="183"/>
        <v>0</v>
      </c>
      <c r="J5863" s="13" t="s">
        <v>5384</v>
      </c>
      <c r="K5863" s="37" t="str">
        <f>VLOOKUP(Tabela14[[#This Row],[CÓDIGO]],[1]fornnecedor!$A:$G,7,0)</f>
        <v>APLICADORES / ADAPTADORES / ENGATES / SUPORTES</v>
      </c>
    </row>
    <row r="5864" spans="1:11" x14ac:dyDescent="0.3">
      <c r="A5864" s="15">
        <v>23738</v>
      </c>
      <c r="B5864" s="15" t="str">
        <f>VLOOKUP(Tabela14[[#This Row],[CÓDIGO]],[1]fornnecedor!$A:$E,5,0)</f>
        <v>INDUSTRIA E COMERCIO DE POLIDORES PEROLA LTDA</v>
      </c>
      <c r="C5864" s="16" t="s">
        <v>2255</v>
      </c>
      <c r="D5864" s="16" t="s">
        <v>1387</v>
      </c>
      <c r="E5864" s="22">
        <v>0</v>
      </c>
      <c r="F5864" s="30">
        <v>0</v>
      </c>
      <c r="G5864" s="17">
        <v>10.39</v>
      </c>
      <c r="H5864" s="17">
        <f t="shared" si="182"/>
        <v>0</v>
      </c>
      <c r="I5864" s="17">
        <f t="shared" si="183"/>
        <v>0</v>
      </c>
      <c r="J5864" s="13" t="s">
        <v>5384</v>
      </c>
      <c r="K5864" s="37" t="str">
        <f>VLOOKUP(Tabela14[[#This Row],[CÓDIGO]],[1]fornnecedor!$A:$G,7,0)</f>
        <v>EPI´S</v>
      </c>
    </row>
    <row r="5865" spans="1:11" x14ac:dyDescent="0.3">
      <c r="A5865" s="15">
        <v>23636</v>
      </c>
      <c r="B5865" s="15" t="str">
        <f>VLOOKUP(Tabela14[[#This Row],[CÓDIGO]],[1]fornnecedor!$A:$E,5,0)</f>
        <v>PRIMEIRA LINHA COMERCIAL DE ROLAMENTOS LTDA</v>
      </c>
      <c r="C5865" s="16" t="s">
        <v>2256</v>
      </c>
      <c r="D5865" s="16" t="s">
        <v>454</v>
      </c>
      <c r="E5865" s="22">
        <v>0</v>
      </c>
      <c r="F5865" s="30">
        <v>0</v>
      </c>
      <c r="G5865" s="17">
        <v>21</v>
      </c>
      <c r="H5865" s="17">
        <f t="shared" si="182"/>
        <v>0</v>
      </c>
      <c r="I5865" s="17">
        <f t="shared" si="183"/>
        <v>0</v>
      </c>
      <c r="J5865" s="13" t="s">
        <v>5384</v>
      </c>
      <c r="K5865" s="37" t="str">
        <f>VLOOKUP(Tabela14[[#This Row],[CÓDIGO]],[1]fornnecedor!$A:$G,7,0)</f>
        <v>EPI´S</v>
      </c>
    </row>
    <row r="5866" spans="1:11" x14ac:dyDescent="0.3">
      <c r="A5866" s="15">
        <v>83850</v>
      </c>
      <c r="B5866" s="15" t="str">
        <f>VLOOKUP(Tabela14[[#This Row],[CÓDIGO]],[1]fornnecedor!$A:$E,5,0)</f>
        <v>PRIMEIRA LINHA COMERCIAL DE ROLAMENTOS LTDA</v>
      </c>
      <c r="C5866" s="16" t="s">
        <v>2257</v>
      </c>
      <c r="D5866" s="16" t="s">
        <v>454</v>
      </c>
      <c r="E5866" s="22">
        <v>0</v>
      </c>
      <c r="F5866" s="30">
        <v>0</v>
      </c>
      <c r="G5866" s="17">
        <v>5.38</v>
      </c>
      <c r="H5866" s="17">
        <f t="shared" si="182"/>
        <v>0</v>
      </c>
      <c r="I5866" s="17">
        <f t="shared" si="183"/>
        <v>0</v>
      </c>
      <c r="J5866" s="13" t="s">
        <v>5384</v>
      </c>
      <c r="K5866" s="37" t="str">
        <f>VLOOKUP(Tabela14[[#This Row],[CÓDIGO]],[1]fornnecedor!$A:$G,7,0)</f>
        <v>EPI´S</v>
      </c>
    </row>
    <row r="5867" spans="1:11" x14ac:dyDescent="0.3">
      <c r="A5867" s="15">
        <v>83849</v>
      </c>
      <c r="B5867" s="15" t="str">
        <f>VLOOKUP(Tabela14[[#This Row],[CÓDIGO]],[1]fornnecedor!$A:$E,5,0)</f>
        <v>PRIMEIRA LINHA COMERCIAL DE ROLAMENTOS LTDA</v>
      </c>
      <c r="C5867" s="16" t="s">
        <v>2258</v>
      </c>
      <c r="D5867" s="16" t="s">
        <v>454</v>
      </c>
      <c r="E5867" s="22">
        <v>0</v>
      </c>
      <c r="F5867" s="30">
        <v>0</v>
      </c>
      <c r="G5867" s="17">
        <v>11.54</v>
      </c>
      <c r="H5867" s="17">
        <f t="shared" si="182"/>
        <v>0</v>
      </c>
      <c r="I5867" s="17">
        <f t="shared" si="183"/>
        <v>0</v>
      </c>
      <c r="J5867" s="13" t="s">
        <v>5384</v>
      </c>
      <c r="K5867" s="37" t="str">
        <f>VLOOKUP(Tabela14[[#This Row],[CÓDIGO]],[1]fornnecedor!$A:$G,7,0)</f>
        <v>EPI´S</v>
      </c>
    </row>
    <row r="5868" spans="1:11" x14ac:dyDescent="0.3">
      <c r="A5868" s="15">
        <v>24274</v>
      </c>
      <c r="B5868" s="15" t="str">
        <f>VLOOKUP(Tabela14[[#This Row],[CÓDIGO]],[1]fornnecedor!$A:$E,5,0)</f>
        <v>MARLUVAS EQUIPAMENTOS DE SEGURANCA LTDA</v>
      </c>
      <c r="C5868" s="16" t="s">
        <v>3502</v>
      </c>
      <c r="D5868" s="16" t="s">
        <v>1315</v>
      </c>
      <c r="E5868" s="22">
        <v>0</v>
      </c>
      <c r="F5868" s="30">
        <v>0</v>
      </c>
      <c r="G5868" s="17">
        <v>9.41</v>
      </c>
      <c r="H5868" s="17">
        <f t="shared" si="182"/>
        <v>0</v>
      </c>
      <c r="I5868" s="17">
        <f t="shared" si="183"/>
        <v>0</v>
      </c>
      <c r="J5868" s="13" t="s">
        <v>5384</v>
      </c>
      <c r="K5868" s="37" t="str">
        <f>VLOOKUP(Tabela14[[#This Row],[CÓDIGO]],[1]fornnecedor!$A:$G,7,0)</f>
        <v>EPI´S</v>
      </c>
    </row>
    <row r="5869" spans="1:11" x14ac:dyDescent="0.3">
      <c r="A5869" s="15">
        <v>24272</v>
      </c>
      <c r="B5869" s="15" t="str">
        <f>VLOOKUP(Tabela14[[#This Row],[CÓDIGO]],[1]fornnecedor!$A:$E,5,0)</f>
        <v>MARLUVAS EQUIPAMENTOS DE SEGURANCA LTDA</v>
      </c>
      <c r="C5869" s="16" t="s">
        <v>3624</v>
      </c>
      <c r="D5869" s="16" t="s">
        <v>1315</v>
      </c>
      <c r="E5869" s="22">
        <v>0</v>
      </c>
      <c r="F5869" s="30">
        <v>0</v>
      </c>
      <c r="G5869" s="17">
        <v>8.8699999999999992</v>
      </c>
      <c r="H5869" s="17">
        <f t="shared" si="182"/>
        <v>0</v>
      </c>
      <c r="I5869" s="17">
        <f t="shared" si="183"/>
        <v>0</v>
      </c>
      <c r="J5869" s="13" t="s">
        <v>5384</v>
      </c>
      <c r="K5869" s="37" t="str">
        <f>VLOOKUP(Tabela14[[#This Row],[CÓDIGO]],[1]fornnecedor!$A:$G,7,0)</f>
        <v>EPI´S</v>
      </c>
    </row>
    <row r="5870" spans="1:11" x14ac:dyDescent="0.3">
      <c r="A5870" s="15">
        <v>24273</v>
      </c>
      <c r="B5870" s="15" t="str">
        <f>VLOOKUP(Tabela14[[#This Row],[CÓDIGO]],[1]fornnecedor!$A:$E,5,0)</f>
        <v>MARLUVAS EQUIPAMENTOS DE SEGURANCA LTDA</v>
      </c>
      <c r="C5870" s="16" t="s">
        <v>3909</v>
      </c>
      <c r="D5870" s="16" t="s">
        <v>1315</v>
      </c>
      <c r="E5870" s="22">
        <v>0</v>
      </c>
      <c r="F5870" s="30">
        <v>0</v>
      </c>
      <c r="G5870" s="17">
        <v>8.9600000000000009</v>
      </c>
      <c r="H5870" s="17">
        <f t="shared" si="182"/>
        <v>0</v>
      </c>
      <c r="I5870" s="17">
        <f t="shared" si="183"/>
        <v>0</v>
      </c>
      <c r="J5870" s="13" t="s">
        <v>5384</v>
      </c>
      <c r="K5870" s="37" t="str">
        <f>VLOOKUP(Tabela14[[#This Row],[CÓDIGO]],[1]fornnecedor!$A:$G,7,0)</f>
        <v>EPI´S</v>
      </c>
    </row>
    <row r="5871" spans="1:11" x14ac:dyDescent="0.3">
      <c r="A5871" s="15">
        <v>84002</v>
      </c>
      <c r="B5871" s="15" t="str">
        <f>VLOOKUP(Tabela14[[#This Row],[CÓDIGO]],[1]fornnecedor!$A:$E,5,0)</f>
        <v>PRIMEIRA LINHA COMERCIAL DE ROLAMENTOS LTDA</v>
      </c>
      <c r="C5871" s="16" t="s">
        <v>2262</v>
      </c>
      <c r="D5871" s="16" t="s">
        <v>454</v>
      </c>
      <c r="E5871" s="22">
        <v>0</v>
      </c>
      <c r="F5871" s="30">
        <v>0</v>
      </c>
      <c r="G5871" s="17">
        <v>3.52</v>
      </c>
      <c r="H5871" s="17">
        <f t="shared" si="182"/>
        <v>0</v>
      </c>
      <c r="I5871" s="17">
        <f t="shared" si="183"/>
        <v>0</v>
      </c>
      <c r="J5871" s="13" t="s">
        <v>5384</v>
      </c>
      <c r="K5871" s="37" t="str">
        <f>VLOOKUP(Tabela14[[#This Row],[CÓDIGO]],[1]fornnecedor!$A:$G,7,0)</f>
        <v>EPI´S</v>
      </c>
    </row>
    <row r="5872" spans="1:11" x14ac:dyDescent="0.3">
      <c r="A5872" s="15">
        <v>24202</v>
      </c>
      <c r="B5872" s="15" t="str">
        <f>VLOOKUP(Tabela14[[#This Row],[CÓDIGO]],[1]fornnecedor!$A:$E,5,0)</f>
        <v>MARLUVAS EQUIPAMENTOS DE SEGURANCA LTDA</v>
      </c>
      <c r="C5872" s="16" t="s">
        <v>5215</v>
      </c>
      <c r="D5872" s="16" t="s">
        <v>1315</v>
      </c>
      <c r="E5872" s="22">
        <v>0</v>
      </c>
      <c r="F5872" s="30">
        <v>0</v>
      </c>
      <c r="G5872" s="17">
        <v>16.96</v>
      </c>
      <c r="H5872" s="17">
        <f t="shared" si="182"/>
        <v>0</v>
      </c>
      <c r="I5872" s="17">
        <f t="shared" si="183"/>
        <v>0</v>
      </c>
      <c r="J5872" s="13" t="s">
        <v>5384</v>
      </c>
      <c r="K5872" s="37" t="str">
        <f>VLOOKUP(Tabela14[[#This Row],[CÓDIGO]],[1]fornnecedor!$A:$G,7,0)</f>
        <v>EPI´S</v>
      </c>
    </row>
    <row r="5873" spans="1:11" x14ac:dyDescent="0.3">
      <c r="A5873" s="15">
        <v>24201</v>
      </c>
      <c r="B5873" s="15" t="str">
        <f>VLOOKUP(Tabela14[[#This Row],[CÓDIGO]],[1]fornnecedor!$A:$E,5,0)</f>
        <v>MARLUVAS EQUIPAMENTOS DE SEGURANCA LTDA</v>
      </c>
      <c r="C5873" s="16" t="s">
        <v>5219</v>
      </c>
      <c r="D5873" s="16" t="s">
        <v>1315</v>
      </c>
      <c r="E5873" s="22">
        <v>0</v>
      </c>
      <c r="F5873" s="30">
        <v>0</v>
      </c>
      <c r="G5873" s="17">
        <v>16.96</v>
      </c>
      <c r="H5873" s="17">
        <f t="shared" si="182"/>
        <v>0</v>
      </c>
      <c r="I5873" s="17">
        <f t="shared" si="183"/>
        <v>0</v>
      </c>
      <c r="J5873" s="13" t="s">
        <v>5384</v>
      </c>
      <c r="K5873" s="37" t="str">
        <f>VLOOKUP(Tabela14[[#This Row],[CÓDIGO]],[1]fornnecedor!$A:$G,7,0)</f>
        <v>EPI´S</v>
      </c>
    </row>
    <row r="5874" spans="1:11" x14ac:dyDescent="0.3">
      <c r="A5874" s="15">
        <v>86761</v>
      </c>
      <c r="B5874" s="15" t="str">
        <f>VLOOKUP(Tabela14[[#This Row],[CÓDIGO]],[1]fornnecedor!$A:$E,5,0)</f>
        <v>AKZO NOBEL LTDA DECOR</v>
      </c>
      <c r="C5874" s="16" t="s">
        <v>2265</v>
      </c>
      <c r="D5874" s="16" t="s">
        <v>2266</v>
      </c>
      <c r="E5874" s="22">
        <v>0</v>
      </c>
      <c r="F5874" s="30">
        <v>0</v>
      </c>
      <c r="G5874" s="17">
        <v>0</v>
      </c>
      <c r="H5874" s="17">
        <f t="shared" si="182"/>
        <v>0</v>
      </c>
      <c r="I5874" s="17">
        <f t="shared" si="183"/>
        <v>0</v>
      </c>
      <c r="J5874" s="13" t="s">
        <v>5384</v>
      </c>
      <c r="K5874" s="37" t="str">
        <f>VLOOKUP(Tabela14[[#This Row],[CÓDIGO]],[1]fornnecedor!$A:$G,7,0)</f>
        <v>IMPERMEABILIZANTES</v>
      </c>
    </row>
    <row r="5875" spans="1:11" x14ac:dyDescent="0.3">
      <c r="A5875" s="15">
        <v>86759</v>
      </c>
      <c r="B5875" s="15" t="str">
        <f>VLOOKUP(Tabela14[[#This Row],[CÓDIGO]],[1]fornnecedor!$A:$E,5,0)</f>
        <v>AKZO NOBEL LTDA DECOR</v>
      </c>
      <c r="C5875" s="16" t="s">
        <v>2267</v>
      </c>
      <c r="D5875" s="16" t="s">
        <v>2266</v>
      </c>
      <c r="E5875" s="22">
        <v>0</v>
      </c>
      <c r="F5875" s="30">
        <v>0</v>
      </c>
      <c r="G5875" s="17">
        <v>0</v>
      </c>
      <c r="H5875" s="17">
        <f t="shared" si="182"/>
        <v>0</v>
      </c>
      <c r="I5875" s="17">
        <f t="shared" si="183"/>
        <v>0</v>
      </c>
      <c r="J5875" s="13" t="s">
        <v>5384</v>
      </c>
      <c r="K5875" s="37" t="str">
        <f>VLOOKUP(Tabela14[[#This Row],[CÓDIGO]],[1]fornnecedor!$A:$G,7,0)</f>
        <v>IMPERMEABILIZANTES</v>
      </c>
    </row>
    <row r="5876" spans="1:11" x14ac:dyDescent="0.3">
      <c r="A5876" s="15">
        <v>86841</v>
      </c>
      <c r="B5876" s="15" t="str">
        <f>VLOOKUP(Tabela14[[#This Row],[CÓDIGO]],[1]fornnecedor!$A:$E,5,0)</f>
        <v>AKZO NOBEL LTDA DECOR</v>
      </c>
      <c r="C5876" s="16" t="s">
        <v>2268</v>
      </c>
      <c r="D5876" s="16" t="s">
        <v>2266</v>
      </c>
      <c r="E5876" s="22">
        <v>0</v>
      </c>
      <c r="F5876" s="30">
        <v>0</v>
      </c>
      <c r="G5876" s="17">
        <v>0</v>
      </c>
      <c r="H5876" s="17">
        <f t="shared" si="182"/>
        <v>0</v>
      </c>
      <c r="I5876" s="17">
        <f t="shared" si="183"/>
        <v>0</v>
      </c>
      <c r="J5876" s="13" t="s">
        <v>5384</v>
      </c>
      <c r="K5876" s="37" t="str">
        <f>VLOOKUP(Tabela14[[#This Row],[CÓDIGO]],[1]fornnecedor!$A:$G,7,0)</f>
        <v>IMPERMEABILIZANTES</v>
      </c>
    </row>
    <row r="5877" spans="1:11" x14ac:dyDescent="0.3">
      <c r="A5877" s="15">
        <v>86762</v>
      </c>
      <c r="B5877" s="15" t="str">
        <f>VLOOKUP(Tabela14[[#This Row],[CÓDIGO]],[1]fornnecedor!$A:$E,5,0)</f>
        <v>AKZO NOBEL LTDA DECOR</v>
      </c>
      <c r="C5877" s="16" t="s">
        <v>2269</v>
      </c>
      <c r="D5877" s="16" t="s">
        <v>2266</v>
      </c>
      <c r="E5877" s="22">
        <v>0</v>
      </c>
      <c r="F5877" s="30">
        <v>0</v>
      </c>
      <c r="G5877" s="17">
        <v>0</v>
      </c>
      <c r="H5877" s="17">
        <f t="shared" si="182"/>
        <v>0</v>
      </c>
      <c r="I5877" s="17">
        <f t="shared" si="183"/>
        <v>0</v>
      </c>
      <c r="J5877" s="13" t="s">
        <v>5384</v>
      </c>
      <c r="K5877" s="37" t="str">
        <f>VLOOKUP(Tabela14[[#This Row],[CÓDIGO]],[1]fornnecedor!$A:$G,7,0)</f>
        <v>IMPERMEABILIZANTES</v>
      </c>
    </row>
    <row r="5878" spans="1:11" x14ac:dyDescent="0.3">
      <c r="A5878" s="15">
        <v>86799</v>
      </c>
      <c r="B5878" s="15" t="str">
        <f>VLOOKUP(Tabela14[[#This Row],[CÓDIGO]],[1]fornnecedor!$A:$E,5,0)</f>
        <v>AKZO NOBEL LTDA DECOR</v>
      </c>
      <c r="C5878" s="16" t="s">
        <v>2270</v>
      </c>
      <c r="D5878" s="16" t="s">
        <v>2266</v>
      </c>
      <c r="E5878" s="22">
        <v>0</v>
      </c>
      <c r="F5878" s="30">
        <v>0</v>
      </c>
      <c r="G5878" s="17">
        <v>0</v>
      </c>
      <c r="H5878" s="17">
        <f t="shared" si="182"/>
        <v>0</v>
      </c>
      <c r="I5878" s="17">
        <f t="shared" si="183"/>
        <v>0</v>
      </c>
      <c r="J5878" s="13" t="s">
        <v>5384</v>
      </c>
      <c r="K5878" s="37" t="str">
        <f>VLOOKUP(Tabela14[[#This Row],[CÓDIGO]],[1]fornnecedor!$A:$G,7,0)</f>
        <v>IMPERMEABILIZANTES</v>
      </c>
    </row>
    <row r="5879" spans="1:11" x14ac:dyDescent="0.3">
      <c r="A5879" s="15">
        <v>86816</v>
      </c>
      <c r="B5879" s="15" t="str">
        <f>VLOOKUP(Tabela14[[#This Row],[CÓDIGO]],[1]fornnecedor!$A:$E,5,0)</f>
        <v>AKZO NOBEL LTDA DECOR</v>
      </c>
      <c r="C5879" s="16" t="s">
        <v>2271</v>
      </c>
      <c r="D5879" s="16" t="s">
        <v>2266</v>
      </c>
      <c r="E5879" s="22">
        <v>0</v>
      </c>
      <c r="F5879" s="30">
        <v>0</v>
      </c>
      <c r="G5879" s="17">
        <v>0</v>
      </c>
      <c r="H5879" s="17">
        <f t="shared" si="182"/>
        <v>0</v>
      </c>
      <c r="I5879" s="17">
        <f t="shared" si="183"/>
        <v>0</v>
      </c>
      <c r="J5879" s="13" t="s">
        <v>5384</v>
      </c>
      <c r="K5879" s="37" t="str">
        <f>VLOOKUP(Tabela14[[#This Row],[CÓDIGO]],[1]fornnecedor!$A:$G,7,0)</f>
        <v>IMPERMEABILIZANTES</v>
      </c>
    </row>
    <row r="5880" spans="1:11" x14ac:dyDescent="0.3">
      <c r="A5880" s="15">
        <v>86815</v>
      </c>
      <c r="B5880" s="15" t="str">
        <f>VLOOKUP(Tabela14[[#This Row],[CÓDIGO]],[1]fornnecedor!$A:$E,5,0)</f>
        <v>AKZO NOBEL LTDA DECOR</v>
      </c>
      <c r="C5880" s="16" t="s">
        <v>2272</v>
      </c>
      <c r="D5880" s="16" t="s">
        <v>2266</v>
      </c>
      <c r="E5880" s="22">
        <v>0</v>
      </c>
      <c r="F5880" s="30">
        <v>0</v>
      </c>
      <c r="G5880" s="17">
        <v>0</v>
      </c>
      <c r="H5880" s="17">
        <f t="shared" si="182"/>
        <v>0</v>
      </c>
      <c r="I5880" s="17">
        <f t="shared" si="183"/>
        <v>0</v>
      </c>
      <c r="J5880" s="13" t="s">
        <v>5384</v>
      </c>
      <c r="K5880" s="37" t="str">
        <f>VLOOKUP(Tabela14[[#This Row],[CÓDIGO]],[1]fornnecedor!$A:$G,7,0)</f>
        <v>IMPERMEABILIZANTES</v>
      </c>
    </row>
    <row r="5881" spans="1:11" x14ac:dyDescent="0.3">
      <c r="A5881" s="15">
        <v>86801</v>
      </c>
      <c r="B5881" s="15" t="str">
        <f>VLOOKUP(Tabela14[[#This Row],[CÓDIGO]],[1]fornnecedor!$A:$E,5,0)</f>
        <v>AKZO NOBEL LTDA DECOR</v>
      </c>
      <c r="C5881" s="16" t="s">
        <v>2273</v>
      </c>
      <c r="D5881" s="16" t="s">
        <v>2266</v>
      </c>
      <c r="E5881" s="22">
        <v>0</v>
      </c>
      <c r="F5881" s="30">
        <v>0</v>
      </c>
      <c r="G5881" s="17">
        <v>0</v>
      </c>
      <c r="H5881" s="17">
        <f t="shared" si="182"/>
        <v>0</v>
      </c>
      <c r="I5881" s="17">
        <f t="shared" si="183"/>
        <v>0</v>
      </c>
      <c r="J5881" s="13" t="s">
        <v>5384</v>
      </c>
      <c r="K5881" s="37" t="str">
        <f>VLOOKUP(Tabela14[[#This Row],[CÓDIGO]],[1]fornnecedor!$A:$G,7,0)</f>
        <v>PU 40</v>
      </c>
    </row>
    <row r="5882" spans="1:11" x14ac:dyDescent="0.3">
      <c r="A5882" s="15">
        <v>86852</v>
      </c>
      <c r="B5882" s="15" t="str">
        <f>VLOOKUP(Tabela14[[#This Row],[CÓDIGO]],[1]fornnecedor!$A:$E,5,0)</f>
        <v>AKZO NOBEL LTDA DECOR</v>
      </c>
      <c r="C5882" s="16" t="s">
        <v>2274</v>
      </c>
      <c r="D5882" s="16" t="s">
        <v>2266</v>
      </c>
      <c r="E5882" s="22">
        <v>0</v>
      </c>
      <c r="F5882" s="30">
        <v>0</v>
      </c>
      <c r="G5882" s="17">
        <v>0</v>
      </c>
      <c r="H5882" s="17">
        <f t="shared" si="182"/>
        <v>0</v>
      </c>
      <c r="I5882" s="17">
        <f t="shared" si="183"/>
        <v>0</v>
      </c>
      <c r="J5882" s="13" t="s">
        <v>5384</v>
      </c>
      <c r="K5882" s="37" t="str">
        <f>VLOOKUP(Tabela14[[#This Row],[CÓDIGO]],[1]fornnecedor!$A:$G,7,0)</f>
        <v>IMPERMEABILIZANTES</v>
      </c>
    </row>
    <row r="5883" spans="1:11" x14ac:dyDescent="0.3">
      <c r="A5883" s="15">
        <v>86851</v>
      </c>
      <c r="B5883" s="15" t="str">
        <f>VLOOKUP(Tabela14[[#This Row],[CÓDIGO]],[1]fornnecedor!$A:$E,5,0)</f>
        <v>AKZO NOBEL LTDA DECOR</v>
      </c>
      <c r="C5883" s="16" t="s">
        <v>2275</v>
      </c>
      <c r="D5883" s="16" t="s">
        <v>2266</v>
      </c>
      <c r="E5883" s="22">
        <v>0</v>
      </c>
      <c r="F5883" s="30">
        <v>0</v>
      </c>
      <c r="G5883" s="17">
        <v>0</v>
      </c>
      <c r="H5883" s="17">
        <f t="shared" ref="H5883:H5946" si="184">G5883*E5883</f>
        <v>0</v>
      </c>
      <c r="I5883" s="17">
        <f t="shared" ref="I5883:I5946" si="185">G5883*F5883</f>
        <v>0</v>
      </c>
      <c r="J5883" s="13" t="s">
        <v>5384</v>
      </c>
      <c r="K5883" s="37" t="str">
        <f>VLOOKUP(Tabela14[[#This Row],[CÓDIGO]],[1]fornnecedor!$A:$G,7,0)</f>
        <v>IMPERMEABILIZANTES</v>
      </c>
    </row>
    <row r="5884" spans="1:11" x14ac:dyDescent="0.3">
      <c r="A5884" s="15">
        <v>86850</v>
      </c>
      <c r="B5884" s="15" t="str">
        <f>VLOOKUP(Tabela14[[#This Row],[CÓDIGO]],[1]fornnecedor!$A:$E,5,0)</f>
        <v>AKZO NOBEL LTDA DECOR</v>
      </c>
      <c r="C5884" s="16" t="s">
        <v>2276</v>
      </c>
      <c r="D5884" s="16" t="s">
        <v>2266</v>
      </c>
      <c r="E5884" s="22">
        <v>0</v>
      </c>
      <c r="F5884" s="30">
        <v>0</v>
      </c>
      <c r="G5884" s="17">
        <v>0</v>
      </c>
      <c r="H5884" s="17">
        <f t="shared" si="184"/>
        <v>0</v>
      </c>
      <c r="I5884" s="17">
        <f t="shared" si="185"/>
        <v>0</v>
      </c>
      <c r="J5884" s="13" t="s">
        <v>5384</v>
      </c>
      <c r="K5884" s="37" t="str">
        <f>VLOOKUP(Tabela14[[#This Row],[CÓDIGO]],[1]fornnecedor!$A:$G,7,0)</f>
        <v>IMPERMEABILIZANTES</v>
      </c>
    </row>
    <row r="5885" spans="1:11" x14ac:dyDescent="0.3">
      <c r="A5885" s="15">
        <v>86847</v>
      </c>
      <c r="B5885" s="15" t="str">
        <f>VLOOKUP(Tabela14[[#This Row],[CÓDIGO]],[1]fornnecedor!$A:$E,5,0)</f>
        <v>AKZO NOBEL LTDA DECOR</v>
      </c>
      <c r="C5885" s="16" t="s">
        <v>2277</v>
      </c>
      <c r="D5885" s="16" t="s">
        <v>2266</v>
      </c>
      <c r="E5885" s="22">
        <v>0</v>
      </c>
      <c r="F5885" s="30">
        <v>0</v>
      </c>
      <c r="G5885" s="17">
        <v>0</v>
      </c>
      <c r="H5885" s="17">
        <f t="shared" si="184"/>
        <v>0</v>
      </c>
      <c r="I5885" s="17">
        <f t="shared" si="185"/>
        <v>0</v>
      </c>
      <c r="J5885" s="13" t="s">
        <v>5384</v>
      </c>
      <c r="K5885" s="37" t="str">
        <f>VLOOKUP(Tabela14[[#This Row],[CÓDIGO]],[1]fornnecedor!$A:$G,7,0)</f>
        <v>IMPERMEABILIZANTES</v>
      </c>
    </row>
    <row r="5886" spans="1:11" x14ac:dyDescent="0.3">
      <c r="A5886" s="15">
        <v>86848</v>
      </c>
      <c r="B5886" s="15" t="str">
        <f>VLOOKUP(Tabela14[[#This Row],[CÓDIGO]],[1]fornnecedor!$A:$E,5,0)</f>
        <v>AKZO NOBEL LTDA DECOR</v>
      </c>
      <c r="C5886" s="16" t="s">
        <v>2278</v>
      </c>
      <c r="D5886" s="16" t="s">
        <v>2266</v>
      </c>
      <c r="E5886" s="22">
        <v>0</v>
      </c>
      <c r="F5886" s="30">
        <v>0</v>
      </c>
      <c r="G5886" s="17">
        <v>0</v>
      </c>
      <c r="H5886" s="17">
        <f t="shared" si="184"/>
        <v>0</v>
      </c>
      <c r="I5886" s="17">
        <f t="shared" si="185"/>
        <v>0</v>
      </c>
      <c r="J5886" s="13" t="s">
        <v>5384</v>
      </c>
      <c r="K5886" s="37" t="str">
        <f>VLOOKUP(Tabela14[[#This Row],[CÓDIGO]],[1]fornnecedor!$A:$G,7,0)</f>
        <v>IMPERMEABILIZANTES</v>
      </c>
    </row>
    <row r="5887" spans="1:11" x14ac:dyDescent="0.3">
      <c r="A5887" s="15">
        <v>86849</v>
      </c>
      <c r="B5887" s="15" t="str">
        <f>VLOOKUP(Tabela14[[#This Row],[CÓDIGO]],[1]fornnecedor!$A:$E,5,0)</f>
        <v>AKZO NOBEL LTDA DECOR</v>
      </c>
      <c r="C5887" s="16" t="s">
        <v>2279</v>
      </c>
      <c r="D5887" s="16" t="s">
        <v>2266</v>
      </c>
      <c r="E5887" s="22">
        <v>0</v>
      </c>
      <c r="F5887" s="30">
        <v>0</v>
      </c>
      <c r="G5887" s="17">
        <v>0</v>
      </c>
      <c r="H5887" s="17">
        <f t="shared" si="184"/>
        <v>0</v>
      </c>
      <c r="I5887" s="17">
        <f t="shared" si="185"/>
        <v>0</v>
      </c>
      <c r="J5887" s="13" t="s">
        <v>5384</v>
      </c>
      <c r="K5887" s="37" t="str">
        <f>VLOOKUP(Tabela14[[#This Row],[CÓDIGO]],[1]fornnecedor!$A:$G,7,0)</f>
        <v>IMPERMEABILIZANTES</v>
      </c>
    </row>
    <row r="5888" spans="1:11" x14ac:dyDescent="0.3">
      <c r="A5888" s="15">
        <v>86802</v>
      </c>
      <c r="B5888" s="15" t="str">
        <f>VLOOKUP(Tabela14[[#This Row],[CÓDIGO]],[1]fornnecedor!$A:$E,5,0)</f>
        <v>AKZO NOBEL LTDA DECOR</v>
      </c>
      <c r="C5888" s="16" t="s">
        <v>2280</v>
      </c>
      <c r="D5888" s="16" t="s">
        <v>2266</v>
      </c>
      <c r="E5888" s="22">
        <v>0</v>
      </c>
      <c r="F5888" s="30">
        <v>0</v>
      </c>
      <c r="G5888" s="17">
        <v>0</v>
      </c>
      <c r="H5888" s="17">
        <f t="shared" si="184"/>
        <v>0</v>
      </c>
      <c r="I5888" s="17">
        <f t="shared" si="185"/>
        <v>0</v>
      </c>
      <c r="J5888" s="13" t="s">
        <v>5384</v>
      </c>
      <c r="K5888" s="37" t="str">
        <f>VLOOKUP(Tabela14[[#This Row],[CÓDIGO]],[1]fornnecedor!$A:$G,7,0)</f>
        <v>IMPERMEABILIZANTES</v>
      </c>
    </row>
    <row r="5889" spans="1:11" x14ac:dyDescent="0.3">
      <c r="A5889" s="15">
        <v>86798</v>
      </c>
      <c r="B5889" s="15" t="str">
        <f>VLOOKUP(Tabela14[[#This Row],[CÓDIGO]],[1]fornnecedor!$A:$E,5,0)</f>
        <v>AKZO NOBEL LTDA DECOR</v>
      </c>
      <c r="C5889" s="16" t="s">
        <v>2281</v>
      </c>
      <c r="D5889" s="16" t="s">
        <v>2266</v>
      </c>
      <c r="E5889" s="22">
        <v>0</v>
      </c>
      <c r="F5889" s="30">
        <v>0</v>
      </c>
      <c r="G5889" s="17">
        <v>0</v>
      </c>
      <c r="H5889" s="17">
        <f t="shared" si="184"/>
        <v>0</v>
      </c>
      <c r="I5889" s="17">
        <f t="shared" si="185"/>
        <v>0</v>
      </c>
      <c r="J5889" s="13" t="s">
        <v>5384</v>
      </c>
      <c r="K5889" s="37" t="str">
        <f>VLOOKUP(Tabela14[[#This Row],[CÓDIGO]],[1]fornnecedor!$A:$G,7,0)</f>
        <v>IMPERMEABILIZANTES</v>
      </c>
    </row>
    <row r="5890" spans="1:11" x14ac:dyDescent="0.3">
      <c r="A5890" s="15">
        <v>86813</v>
      </c>
      <c r="B5890" s="15" t="str">
        <f>VLOOKUP(Tabela14[[#This Row],[CÓDIGO]],[1]fornnecedor!$A:$E,5,0)</f>
        <v>AKZO NOBEL LTDA DECOR</v>
      </c>
      <c r="C5890" s="16" t="s">
        <v>2282</v>
      </c>
      <c r="D5890" s="16" t="s">
        <v>2266</v>
      </c>
      <c r="E5890" s="22">
        <v>0</v>
      </c>
      <c r="F5890" s="30">
        <v>0</v>
      </c>
      <c r="G5890" s="17">
        <v>0</v>
      </c>
      <c r="H5890" s="17">
        <f t="shared" si="184"/>
        <v>0</v>
      </c>
      <c r="I5890" s="17">
        <f t="shared" si="185"/>
        <v>0</v>
      </c>
      <c r="J5890" s="13" t="s">
        <v>5384</v>
      </c>
      <c r="K5890" s="37" t="str">
        <f>VLOOKUP(Tabela14[[#This Row],[CÓDIGO]],[1]fornnecedor!$A:$G,7,0)</f>
        <v>IMPERMEABILIZANTES</v>
      </c>
    </row>
    <row r="5891" spans="1:11" x14ac:dyDescent="0.3">
      <c r="A5891" s="15">
        <v>86811</v>
      </c>
      <c r="B5891" s="15" t="str">
        <f>VLOOKUP(Tabela14[[#This Row],[CÓDIGO]],[1]fornnecedor!$A:$E,5,0)</f>
        <v>AKZO NOBEL LTDA DECOR</v>
      </c>
      <c r="C5891" s="16" t="s">
        <v>2283</v>
      </c>
      <c r="D5891" s="16" t="s">
        <v>2266</v>
      </c>
      <c r="E5891" s="22">
        <v>0</v>
      </c>
      <c r="F5891" s="30">
        <v>0</v>
      </c>
      <c r="G5891" s="17">
        <v>0</v>
      </c>
      <c r="H5891" s="17">
        <f t="shared" si="184"/>
        <v>0</v>
      </c>
      <c r="I5891" s="17">
        <f t="shared" si="185"/>
        <v>0</v>
      </c>
      <c r="J5891" s="13" t="s">
        <v>5384</v>
      </c>
      <c r="K5891" s="37" t="str">
        <f>VLOOKUP(Tabela14[[#This Row],[CÓDIGO]],[1]fornnecedor!$A:$G,7,0)</f>
        <v>IMPERMEABILIZANTES</v>
      </c>
    </row>
    <row r="5892" spans="1:11" x14ac:dyDescent="0.3">
      <c r="A5892" s="15">
        <v>86844</v>
      </c>
      <c r="B5892" s="15" t="str">
        <f>VLOOKUP(Tabela14[[#This Row],[CÓDIGO]],[1]fornnecedor!$A:$E,5,0)</f>
        <v>AKZO NOBEL LTDA DECOR</v>
      </c>
      <c r="C5892" s="16" t="s">
        <v>2284</v>
      </c>
      <c r="D5892" s="16" t="s">
        <v>2266</v>
      </c>
      <c r="E5892" s="22">
        <v>0</v>
      </c>
      <c r="F5892" s="30">
        <v>0</v>
      </c>
      <c r="G5892" s="17">
        <v>0</v>
      </c>
      <c r="H5892" s="17">
        <f t="shared" si="184"/>
        <v>0</v>
      </c>
      <c r="I5892" s="17">
        <f t="shared" si="185"/>
        <v>0</v>
      </c>
      <c r="J5892" s="13" t="s">
        <v>5384</v>
      </c>
      <c r="K5892" s="37" t="str">
        <f>VLOOKUP(Tabela14[[#This Row],[CÓDIGO]],[1]fornnecedor!$A:$G,7,0)</f>
        <v>IMPERMEABILIZANTES</v>
      </c>
    </row>
    <row r="5893" spans="1:11" x14ac:dyDescent="0.3">
      <c r="A5893" s="15">
        <v>86810</v>
      </c>
      <c r="B5893" s="15" t="str">
        <f>VLOOKUP(Tabela14[[#This Row],[CÓDIGO]],[1]fornnecedor!$A:$E,5,0)</f>
        <v>AKZO NOBEL LTDA DECOR</v>
      </c>
      <c r="C5893" s="16" t="s">
        <v>2285</v>
      </c>
      <c r="D5893" s="16" t="s">
        <v>2266</v>
      </c>
      <c r="E5893" s="22">
        <v>0</v>
      </c>
      <c r="F5893" s="30">
        <v>0</v>
      </c>
      <c r="G5893" s="17">
        <v>0</v>
      </c>
      <c r="H5893" s="17">
        <f t="shared" si="184"/>
        <v>0</v>
      </c>
      <c r="I5893" s="17">
        <f t="shared" si="185"/>
        <v>0</v>
      </c>
      <c r="J5893" s="13" t="s">
        <v>5384</v>
      </c>
      <c r="K5893" s="37" t="str">
        <f>VLOOKUP(Tabela14[[#This Row],[CÓDIGO]],[1]fornnecedor!$A:$G,7,0)</f>
        <v>IMPERMEABILIZANTES</v>
      </c>
    </row>
    <row r="5894" spans="1:11" x14ac:dyDescent="0.3">
      <c r="A5894" s="15">
        <v>86808</v>
      </c>
      <c r="B5894" s="15" t="str">
        <f>VLOOKUP(Tabela14[[#This Row],[CÓDIGO]],[1]fornnecedor!$A:$E,5,0)</f>
        <v>AKZO NOBEL LTDA DECOR</v>
      </c>
      <c r="C5894" s="16" t="s">
        <v>2286</v>
      </c>
      <c r="D5894" s="16" t="s">
        <v>2266</v>
      </c>
      <c r="E5894" s="22">
        <v>0</v>
      </c>
      <c r="F5894" s="30">
        <v>0</v>
      </c>
      <c r="G5894" s="17">
        <v>0</v>
      </c>
      <c r="H5894" s="17">
        <f t="shared" si="184"/>
        <v>0</v>
      </c>
      <c r="I5894" s="17">
        <f t="shared" si="185"/>
        <v>0</v>
      </c>
      <c r="J5894" s="13" t="s">
        <v>5384</v>
      </c>
      <c r="K5894" s="37" t="str">
        <f>VLOOKUP(Tabela14[[#This Row],[CÓDIGO]],[1]fornnecedor!$A:$G,7,0)</f>
        <v>IMPERMEABILIZANTES</v>
      </c>
    </row>
    <row r="5895" spans="1:11" x14ac:dyDescent="0.3">
      <c r="A5895" s="15">
        <v>86809</v>
      </c>
      <c r="B5895" s="15" t="str">
        <f>VLOOKUP(Tabela14[[#This Row],[CÓDIGO]],[1]fornnecedor!$A:$E,5,0)</f>
        <v>AKZO NOBEL LTDA DECOR</v>
      </c>
      <c r="C5895" s="16" t="s">
        <v>2287</v>
      </c>
      <c r="D5895" s="16" t="s">
        <v>2266</v>
      </c>
      <c r="E5895" s="22">
        <v>0</v>
      </c>
      <c r="F5895" s="30">
        <v>0</v>
      </c>
      <c r="G5895" s="17">
        <v>0</v>
      </c>
      <c r="H5895" s="17">
        <f t="shared" si="184"/>
        <v>0</v>
      </c>
      <c r="I5895" s="17">
        <f t="shared" si="185"/>
        <v>0</v>
      </c>
      <c r="J5895" s="13" t="s">
        <v>5384</v>
      </c>
      <c r="K5895" s="37" t="str">
        <f>VLOOKUP(Tabela14[[#This Row],[CÓDIGO]],[1]fornnecedor!$A:$G,7,0)</f>
        <v>IMPERMEABILIZANTES</v>
      </c>
    </row>
    <row r="5896" spans="1:11" x14ac:dyDescent="0.3">
      <c r="A5896" s="15">
        <v>86763</v>
      </c>
      <c r="B5896" s="15" t="str">
        <f>VLOOKUP(Tabela14[[#This Row],[CÓDIGO]],[1]fornnecedor!$A:$E,5,0)</f>
        <v>AKZO NOBEL LTDA DECOR</v>
      </c>
      <c r="C5896" s="16" t="s">
        <v>2288</v>
      </c>
      <c r="D5896" s="16" t="s">
        <v>2266</v>
      </c>
      <c r="E5896" s="22">
        <v>0</v>
      </c>
      <c r="F5896" s="30">
        <v>0</v>
      </c>
      <c r="G5896" s="17">
        <v>0</v>
      </c>
      <c r="H5896" s="17">
        <f t="shared" si="184"/>
        <v>0</v>
      </c>
      <c r="I5896" s="17">
        <f t="shared" si="185"/>
        <v>0</v>
      </c>
      <c r="J5896" s="13" t="s">
        <v>5384</v>
      </c>
      <c r="K5896" s="37" t="str">
        <f>VLOOKUP(Tabela14[[#This Row],[CÓDIGO]],[1]fornnecedor!$A:$G,7,0)</f>
        <v>IMPERMEABILIZANTES</v>
      </c>
    </row>
    <row r="5897" spans="1:11" x14ac:dyDescent="0.3">
      <c r="A5897" s="15">
        <v>86764</v>
      </c>
      <c r="B5897" s="15" t="str">
        <f>VLOOKUP(Tabela14[[#This Row],[CÓDIGO]],[1]fornnecedor!$A:$E,5,0)</f>
        <v>AKZO NOBEL LTDA DECOR</v>
      </c>
      <c r="C5897" s="16" t="s">
        <v>2289</v>
      </c>
      <c r="D5897" s="16" t="s">
        <v>2266</v>
      </c>
      <c r="E5897" s="22">
        <v>0</v>
      </c>
      <c r="F5897" s="30">
        <v>0</v>
      </c>
      <c r="G5897" s="17">
        <v>0</v>
      </c>
      <c r="H5897" s="17">
        <f t="shared" si="184"/>
        <v>0</v>
      </c>
      <c r="I5897" s="17">
        <f t="shared" si="185"/>
        <v>0</v>
      </c>
      <c r="J5897" s="13" t="s">
        <v>5384</v>
      </c>
      <c r="K5897" s="37" t="str">
        <f>VLOOKUP(Tabela14[[#This Row],[CÓDIGO]],[1]fornnecedor!$A:$G,7,0)</f>
        <v>IMPERMEABILIZANTES</v>
      </c>
    </row>
    <row r="5898" spans="1:11" x14ac:dyDescent="0.3">
      <c r="A5898" s="15">
        <v>86804</v>
      </c>
      <c r="B5898" s="15" t="str">
        <f>VLOOKUP(Tabela14[[#This Row],[CÓDIGO]],[1]fornnecedor!$A:$E,5,0)</f>
        <v>AKZO NOBEL LTDA DECOR</v>
      </c>
      <c r="C5898" s="16" t="s">
        <v>2290</v>
      </c>
      <c r="D5898" s="16" t="s">
        <v>2266</v>
      </c>
      <c r="E5898" s="22">
        <v>0</v>
      </c>
      <c r="F5898" s="30">
        <v>0</v>
      </c>
      <c r="G5898" s="17">
        <v>0</v>
      </c>
      <c r="H5898" s="17">
        <f t="shared" si="184"/>
        <v>0</v>
      </c>
      <c r="I5898" s="17">
        <f t="shared" si="185"/>
        <v>0</v>
      </c>
      <c r="J5898" s="13" t="s">
        <v>5384</v>
      </c>
      <c r="K5898" s="37" t="str">
        <f>VLOOKUP(Tabela14[[#This Row],[CÓDIGO]],[1]fornnecedor!$A:$G,7,0)</f>
        <v>IMPERMEABILIZANTES</v>
      </c>
    </row>
    <row r="5899" spans="1:11" x14ac:dyDescent="0.3">
      <c r="A5899" s="15">
        <v>86803</v>
      </c>
      <c r="B5899" s="15" t="str">
        <f>VLOOKUP(Tabela14[[#This Row],[CÓDIGO]],[1]fornnecedor!$A:$E,5,0)</f>
        <v>AKZO NOBEL LTDA DECOR</v>
      </c>
      <c r="C5899" s="16" t="s">
        <v>2291</v>
      </c>
      <c r="D5899" s="16" t="s">
        <v>2266</v>
      </c>
      <c r="E5899" s="22">
        <v>0</v>
      </c>
      <c r="F5899" s="30">
        <v>0</v>
      </c>
      <c r="G5899" s="17">
        <v>0</v>
      </c>
      <c r="H5899" s="17">
        <f t="shared" si="184"/>
        <v>0</v>
      </c>
      <c r="I5899" s="17">
        <f t="shared" si="185"/>
        <v>0</v>
      </c>
      <c r="J5899" s="13" t="s">
        <v>5384</v>
      </c>
      <c r="K5899" s="37" t="str">
        <f>VLOOKUP(Tabela14[[#This Row],[CÓDIGO]],[1]fornnecedor!$A:$G,7,0)</f>
        <v>IMPERMEABILIZANTES</v>
      </c>
    </row>
    <row r="5900" spans="1:11" x14ac:dyDescent="0.3">
      <c r="A5900" s="15">
        <v>86755</v>
      </c>
      <c r="B5900" s="15" t="str">
        <f>VLOOKUP(Tabela14[[#This Row],[CÓDIGO]],[1]fornnecedor!$A:$E,5,0)</f>
        <v>AKZO NOBEL LTDA DECOR</v>
      </c>
      <c r="C5900" s="16" t="s">
        <v>2292</v>
      </c>
      <c r="D5900" s="16" t="s">
        <v>2266</v>
      </c>
      <c r="E5900" s="22">
        <v>0</v>
      </c>
      <c r="F5900" s="30">
        <v>0</v>
      </c>
      <c r="G5900" s="17">
        <v>0</v>
      </c>
      <c r="H5900" s="17">
        <f t="shared" si="184"/>
        <v>0</v>
      </c>
      <c r="I5900" s="17">
        <f t="shared" si="185"/>
        <v>0</v>
      </c>
      <c r="J5900" s="13" t="s">
        <v>5384</v>
      </c>
      <c r="K5900" s="37" t="str">
        <f>VLOOKUP(Tabela14[[#This Row],[CÓDIGO]],[1]fornnecedor!$A:$G,7,0)</f>
        <v>IMPERMEABILIZANTES</v>
      </c>
    </row>
    <row r="5901" spans="1:11" x14ac:dyDescent="0.3">
      <c r="A5901" s="15">
        <v>86758</v>
      </c>
      <c r="B5901" s="15" t="str">
        <f>VLOOKUP(Tabela14[[#This Row],[CÓDIGO]],[1]fornnecedor!$A:$E,5,0)</f>
        <v>AKZO NOBEL LTDA DECOR</v>
      </c>
      <c r="C5901" s="16" t="s">
        <v>2293</v>
      </c>
      <c r="D5901" s="16" t="s">
        <v>2266</v>
      </c>
      <c r="E5901" s="22">
        <v>0</v>
      </c>
      <c r="F5901" s="30">
        <v>0</v>
      </c>
      <c r="G5901" s="17">
        <v>0</v>
      </c>
      <c r="H5901" s="17">
        <f t="shared" si="184"/>
        <v>0</v>
      </c>
      <c r="I5901" s="17">
        <f t="shared" si="185"/>
        <v>0</v>
      </c>
      <c r="J5901" s="13" t="s">
        <v>5384</v>
      </c>
      <c r="K5901" s="37" t="str">
        <f>VLOOKUP(Tabela14[[#This Row],[CÓDIGO]],[1]fornnecedor!$A:$G,7,0)</f>
        <v>IMPERMEABILIZANTES</v>
      </c>
    </row>
    <row r="5902" spans="1:11" x14ac:dyDescent="0.3">
      <c r="A5902" s="15">
        <v>86773</v>
      </c>
      <c r="B5902" s="15" t="str">
        <f>VLOOKUP(Tabela14[[#This Row],[CÓDIGO]],[1]fornnecedor!$A:$E,5,0)</f>
        <v>AKZO NOBEL LTDA DECOR</v>
      </c>
      <c r="C5902" s="16" t="s">
        <v>2294</v>
      </c>
      <c r="D5902" s="16" t="s">
        <v>2266</v>
      </c>
      <c r="E5902" s="22">
        <v>0</v>
      </c>
      <c r="F5902" s="30">
        <v>0</v>
      </c>
      <c r="G5902" s="17">
        <v>0</v>
      </c>
      <c r="H5902" s="17">
        <f t="shared" si="184"/>
        <v>0</v>
      </c>
      <c r="I5902" s="17">
        <f t="shared" si="185"/>
        <v>0</v>
      </c>
      <c r="J5902" s="13" t="s">
        <v>5384</v>
      </c>
      <c r="K5902" s="37" t="str">
        <f>VLOOKUP(Tabela14[[#This Row],[CÓDIGO]],[1]fornnecedor!$A:$G,7,0)</f>
        <v>IMPERMEABILIZANTES</v>
      </c>
    </row>
    <row r="5903" spans="1:11" x14ac:dyDescent="0.3">
      <c r="A5903" s="15">
        <v>86791</v>
      </c>
      <c r="B5903" s="15" t="str">
        <f>VLOOKUP(Tabela14[[#This Row],[CÓDIGO]],[1]fornnecedor!$A:$E,5,0)</f>
        <v>AKZO NOBEL LTDA DECOR</v>
      </c>
      <c r="C5903" s="16" t="s">
        <v>2295</v>
      </c>
      <c r="D5903" s="16" t="s">
        <v>2266</v>
      </c>
      <c r="E5903" s="22">
        <v>0</v>
      </c>
      <c r="F5903" s="30">
        <v>0</v>
      </c>
      <c r="G5903" s="17">
        <v>0</v>
      </c>
      <c r="H5903" s="17">
        <f t="shared" si="184"/>
        <v>0</v>
      </c>
      <c r="I5903" s="17">
        <f t="shared" si="185"/>
        <v>0</v>
      </c>
      <c r="J5903" s="13" t="s">
        <v>5384</v>
      </c>
      <c r="K5903" s="37" t="str">
        <f>VLOOKUP(Tabela14[[#This Row],[CÓDIGO]],[1]fornnecedor!$A:$G,7,0)</f>
        <v>IMPERMEABILIZANTES</v>
      </c>
    </row>
    <row r="5904" spans="1:11" x14ac:dyDescent="0.3">
      <c r="A5904" s="15">
        <v>86792</v>
      </c>
      <c r="B5904" s="15" t="str">
        <f>VLOOKUP(Tabela14[[#This Row],[CÓDIGO]],[1]fornnecedor!$A:$E,5,0)</f>
        <v>AKZO NOBEL LTDA DECOR</v>
      </c>
      <c r="C5904" s="16" t="s">
        <v>2296</v>
      </c>
      <c r="D5904" s="16" t="s">
        <v>2266</v>
      </c>
      <c r="E5904" s="22">
        <v>0</v>
      </c>
      <c r="F5904" s="30">
        <v>0</v>
      </c>
      <c r="G5904" s="17">
        <v>0</v>
      </c>
      <c r="H5904" s="17">
        <f t="shared" si="184"/>
        <v>0</v>
      </c>
      <c r="I5904" s="17">
        <f t="shared" si="185"/>
        <v>0</v>
      </c>
      <c r="J5904" s="13" t="s">
        <v>5384</v>
      </c>
      <c r="K5904" s="37" t="str">
        <f>VLOOKUP(Tabela14[[#This Row],[CÓDIGO]],[1]fornnecedor!$A:$G,7,0)</f>
        <v>IMPERMEABILIZANTES</v>
      </c>
    </row>
    <row r="5905" spans="1:11" x14ac:dyDescent="0.3">
      <c r="A5905" s="15">
        <v>86772</v>
      </c>
      <c r="B5905" s="15" t="str">
        <f>VLOOKUP(Tabela14[[#This Row],[CÓDIGO]],[1]fornnecedor!$A:$E,5,0)</f>
        <v>AKZO NOBEL LTDA DECOR</v>
      </c>
      <c r="C5905" s="16" t="s">
        <v>2297</v>
      </c>
      <c r="D5905" s="16" t="s">
        <v>2266</v>
      </c>
      <c r="E5905" s="22">
        <v>0</v>
      </c>
      <c r="F5905" s="30">
        <v>0</v>
      </c>
      <c r="G5905" s="17">
        <v>0</v>
      </c>
      <c r="H5905" s="17">
        <f t="shared" si="184"/>
        <v>0</v>
      </c>
      <c r="I5905" s="17">
        <f t="shared" si="185"/>
        <v>0</v>
      </c>
      <c r="J5905" s="13" t="s">
        <v>5384</v>
      </c>
      <c r="K5905" s="37" t="str">
        <f>VLOOKUP(Tabela14[[#This Row],[CÓDIGO]],[1]fornnecedor!$A:$G,7,0)</f>
        <v>COLA  INST. / COLA  ADESIVA</v>
      </c>
    </row>
    <row r="5906" spans="1:11" x14ac:dyDescent="0.3">
      <c r="A5906" s="15">
        <v>86771</v>
      </c>
      <c r="B5906" s="15" t="str">
        <f>VLOOKUP(Tabela14[[#This Row],[CÓDIGO]],[1]fornnecedor!$A:$E,5,0)</f>
        <v>AKZO NOBEL LTDA DECOR</v>
      </c>
      <c r="C5906" s="16" t="s">
        <v>2298</v>
      </c>
      <c r="D5906" s="16" t="s">
        <v>2266</v>
      </c>
      <c r="E5906" s="22">
        <v>0</v>
      </c>
      <c r="F5906" s="30">
        <v>0</v>
      </c>
      <c r="G5906" s="17">
        <v>0</v>
      </c>
      <c r="H5906" s="17">
        <f t="shared" si="184"/>
        <v>0</v>
      </c>
      <c r="I5906" s="17">
        <f t="shared" si="185"/>
        <v>0</v>
      </c>
      <c r="J5906" s="13" t="s">
        <v>5384</v>
      </c>
      <c r="K5906" s="37" t="str">
        <f>VLOOKUP(Tabela14[[#This Row],[CÓDIGO]],[1]fornnecedor!$A:$G,7,0)</f>
        <v>COLA  INST. / COLA  ADESIVA</v>
      </c>
    </row>
    <row r="5907" spans="1:11" x14ac:dyDescent="0.3">
      <c r="A5907" s="15">
        <v>86814</v>
      </c>
      <c r="B5907" s="15" t="str">
        <f>VLOOKUP(Tabela14[[#This Row],[CÓDIGO]],[1]fornnecedor!$A:$E,5,0)</f>
        <v>AKZO NOBEL LTDA DECOR</v>
      </c>
      <c r="C5907" s="16" t="s">
        <v>2299</v>
      </c>
      <c r="D5907" s="16" t="s">
        <v>2266</v>
      </c>
      <c r="E5907" s="22">
        <v>0</v>
      </c>
      <c r="F5907" s="30">
        <v>0</v>
      </c>
      <c r="G5907" s="17">
        <v>0</v>
      </c>
      <c r="H5907" s="17">
        <f t="shared" si="184"/>
        <v>0</v>
      </c>
      <c r="I5907" s="17">
        <f t="shared" si="185"/>
        <v>0</v>
      </c>
      <c r="J5907" s="13" t="s">
        <v>5384</v>
      </c>
      <c r="K5907" s="37" t="str">
        <f>VLOOKUP(Tabela14[[#This Row],[CÓDIGO]],[1]fornnecedor!$A:$G,7,0)</f>
        <v>IMPERMEABILIZANTES</v>
      </c>
    </row>
    <row r="5908" spans="1:11" x14ac:dyDescent="0.3">
      <c r="A5908" s="15">
        <v>86800</v>
      </c>
      <c r="B5908" s="15" t="str">
        <f>VLOOKUP(Tabela14[[#This Row],[CÓDIGO]],[1]fornnecedor!$A:$E,5,0)</f>
        <v>AKZO NOBEL LTDA DECOR</v>
      </c>
      <c r="C5908" s="16" t="s">
        <v>2300</v>
      </c>
      <c r="D5908" s="16" t="s">
        <v>2266</v>
      </c>
      <c r="E5908" s="22">
        <v>0</v>
      </c>
      <c r="F5908" s="30">
        <v>0</v>
      </c>
      <c r="G5908" s="17">
        <v>0</v>
      </c>
      <c r="H5908" s="17">
        <f t="shared" si="184"/>
        <v>0</v>
      </c>
      <c r="I5908" s="17">
        <f t="shared" si="185"/>
        <v>0</v>
      </c>
      <c r="J5908" s="13" t="s">
        <v>5384</v>
      </c>
      <c r="K5908" s="37" t="str">
        <f>VLOOKUP(Tabela14[[#This Row],[CÓDIGO]],[1]fornnecedor!$A:$G,7,0)</f>
        <v>ESPUMA EXPANSIVA</v>
      </c>
    </row>
    <row r="5909" spans="1:11" x14ac:dyDescent="0.3">
      <c r="A5909" s="15">
        <v>86854</v>
      </c>
      <c r="B5909" s="15" t="str">
        <f>VLOOKUP(Tabela14[[#This Row],[CÓDIGO]],[1]fornnecedor!$A:$E,5,0)</f>
        <v>AKZO NOBEL LTDA DECOR</v>
      </c>
      <c r="C5909" s="16" t="s">
        <v>2301</v>
      </c>
      <c r="D5909" s="16" t="s">
        <v>2266</v>
      </c>
      <c r="E5909" s="22">
        <v>0</v>
      </c>
      <c r="F5909" s="30">
        <v>0</v>
      </c>
      <c r="G5909" s="17">
        <v>0</v>
      </c>
      <c r="H5909" s="17">
        <f t="shared" si="184"/>
        <v>0</v>
      </c>
      <c r="I5909" s="17">
        <f t="shared" si="185"/>
        <v>0</v>
      </c>
      <c r="J5909" s="13" t="s">
        <v>5384</v>
      </c>
      <c r="K5909" s="37" t="str">
        <f>VLOOKUP(Tabela14[[#This Row],[CÓDIGO]],[1]fornnecedor!$A:$G,7,0)</f>
        <v>IMPERMEABILIZANTES</v>
      </c>
    </row>
    <row r="5910" spans="1:11" x14ac:dyDescent="0.3">
      <c r="A5910" s="15">
        <v>86853</v>
      </c>
      <c r="B5910" s="15" t="str">
        <f>VLOOKUP(Tabela14[[#This Row],[CÓDIGO]],[1]fornnecedor!$A:$E,5,0)</f>
        <v>AKZO NOBEL LTDA DECOR</v>
      </c>
      <c r="C5910" s="16" t="s">
        <v>2302</v>
      </c>
      <c r="D5910" s="16" t="s">
        <v>2266</v>
      </c>
      <c r="E5910" s="22">
        <v>0</v>
      </c>
      <c r="F5910" s="30">
        <v>0</v>
      </c>
      <c r="G5910" s="17">
        <v>0</v>
      </c>
      <c r="H5910" s="17">
        <f t="shared" si="184"/>
        <v>0</v>
      </c>
      <c r="I5910" s="17">
        <f t="shared" si="185"/>
        <v>0</v>
      </c>
      <c r="J5910" s="13" t="s">
        <v>5384</v>
      </c>
      <c r="K5910" s="37" t="str">
        <f>VLOOKUP(Tabela14[[#This Row],[CÓDIGO]],[1]fornnecedor!$A:$G,7,0)</f>
        <v>IMPERMEABILIZANTES</v>
      </c>
    </row>
    <row r="5911" spans="1:11" x14ac:dyDescent="0.3">
      <c r="A5911" s="15">
        <v>86855</v>
      </c>
      <c r="B5911" s="15" t="str">
        <f>VLOOKUP(Tabela14[[#This Row],[CÓDIGO]],[1]fornnecedor!$A:$E,5,0)</f>
        <v>AKZO NOBEL LTDA DECOR</v>
      </c>
      <c r="C5911" s="16" t="s">
        <v>2303</v>
      </c>
      <c r="D5911" s="16" t="s">
        <v>2266</v>
      </c>
      <c r="E5911" s="22">
        <v>0</v>
      </c>
      <c r="F5911" s="30">
        <v>0</v>
      </c>
      <c r="G5911" s="17">
        <v>0</v>
      </c>
      <c r="H5911" s="17">
        <f t="shared" si="184"/>
        <v>0</v>
      </c>
      <c r="I5911" s="17">
        <f t="shared" si="185"/>
        <v>0</v>
      </c>
      <c r="J5911" s="13" t="s">
        <v>5384</v>
      </c>
      <c r="K5911" s="37" t="str">
        <f>VLOOKUP(Tabela14[[#This Row],[CÓDIGO]],[1]fornnecedor!$A:$G,7,0)</f>
        <v>IMPERMEABILIZANTES</v>
      </c>
    </row>
    <row r="5912" spans="1:11" x14ac:dyDescent="0.3">
      <c r="A5912" s="15">
        <v>86756</v>
      </c>
      <c r="B5912" s="15" t="str">
        <f>VLOOKUP(Tabela14[[#This Row],[CÓDIGO]],[1]fornnecedor!$A:$E,5,0)</f>
        <v>AKZO NOBEL LTDA DECOR</v>
      </c>
      <c r="C5912" s="16" t="s">
        <v>2304</v>
      </c>
      <c r="D5912" s="16" t="s">
        <v>2266</v>
      </c>
      <c r="E5912" s="22">
        <v>0</v>
      </c>
      <c r="F5912" s="30">
        <v>0</v>
      </c>
      <c r="G5912" s="17">
        <v>0</v>
      </c>
      <c r="H5912" s="17">
        <f t="shared" si="184"/>
        <v>0</v>
      </c>
      <c r="I5912" s="17">
        <f t="shared" si="185"/>
        <v>0</v>
      </c>
      <c r="J5912" s="13" t="s">
        <v>5384</v>
      </c>
      <c r="K5912" s="37" t="str">
        <f>VLOOKUP(Tabela14[[#This Row],[CÓDIGO]],[1]fornnecedor!$A:$G,7,0)</f>
        <v>IMPERMEABILIZANTES</v>
      </c>
    </row>
    <row r="5913" spans="1:11" x14ac:dyDescent="0.3">
      <c r="A5913" s="15">
        <v>86757</v>
      </c>
      <c r="B5913" s="15" t="str">
        <f>VLOOKUP(Tabela14[[#This Row],[CÓDIGO]],[1]fornnecedor!$A:$E,5,0)</f>
        <v>AKZO NOBEL LTDA DECOR</v>
      </c>
      <c r="C5913" s="16" t="s">
        <v>2305</v>
      </c>
      <c r="D5913" s="16" t="s">
        <v>2266</v>
      </c>
      <c r="E5913" s="22">
        <v>0</v>
      </c>
      <c r="F5913" s="30">
        <v>0</v>
      </c>
      <c r="G5913" s="17">
        <v>0</v>
      </c>
      <c r="H5913" s="17">
        <f t="shared" si="184"/>
        <v>0</v>
      </c>
      <c r="I5913" s="17">
        <f t="shared" si="185"/>
        <v>0</v>
      </c>
      <c r="J5913" s="13" t="s">
        <v>5384</v>
      </c>
      <c r="K5913" s="37" t="str">
        <f>VLOOKUP(Tabela14[[#This Row],[CÓDIGO]],[1]fornnecedor!$A:$G,7,0)</f>
        <v>IMPERMEABILIZANTES</v>
      </c>
    </row>
    <row r="5914" spans="1:11" x14ac:dyDescent="0.3">
      <c r="A5914" s="15">
        <v>86845</v>
      </c>
      <c r="B5914" s="15" t="str">
        <f>VLOOKUP(Tabela14[[#This Row],[CÓDIGO]],[1]fornnecedor!$A:$E,5,0)</f>
        <v>AKZO NOBEL LTDA DECOR</v>
      </c>
      <c r="C5914" s="16" t="s">
        <v>2306</v>
      </c>
      <c r="D5914" s="16" t="s">
        <v>2266</v>
      </c>
      <c r="E5914" s="22">
        <v>0</v>
      </c>
      <c r="F5914" s="30">
        <v>0</v>
      </c>
      <c r="G5914" s="17">
        <v>0</v>
      </c>
      <c r="H5914" s="17">
        <f t="shared" si="184"/>
        <v>0</v>
      </c>
      <c r="I5914" s="17">
        <f t="shared" si="185"/>
        <v>0</v>
      </c>
      <c r="J5914" s="13" t="s">
        <v>5384</v>
      </c>
      <c r="K5914" s="37" t="str">
        <f>VLOOKUP(Tabela14[[#This Row],[CÓDIGO]],[1]fornnecedor!$A:$G,7,0)</f>
        <v>IMPERMEABILIZANTES</v>
      </c>
    </row>
    <row r="5915" spans="1:11" x14ac:dyDescent="0.3">
      <c r="A5915" s="15">
        <v>86788</v>
      </c>
      <c r="B5915" s="15" t="str">
        <f>VLOOKUP(Tabela14[[#This Row],[CÓDIGO]],[1]fornnecedor!$A:$E,5,0)</f>
        <v>AKZO NOBEL LTDA DECOR</v>
      </c>
      <c r="C5915" s="16" t="s">
        <v>2307</v>
      </c>
      <c r="D5915" s="16" t="s">
        <v>2266</v>
      </c>
      <c r="E5915" s="22">
        <v>0</v>
      </c>
      <c r="F5915" s="30">
        <v>0</v>
      </c>
      <c r="G5915" s="17">
        <v>0</v>
      </c>
      <c r="H5915" s="17">
        <f t="shared" si="184"/>
        <v>0</v>
      </c>
      <c r="I5915" s="17">
        <f t="shared" si="185"/>
        <v>0</v>
      </c>
      <c r="J5915" s="13" t="s">
        <v>5384</v>
      </c>
      <c r="K5915" s="37" t="str">
        <f>VLOOKUP(Tabela14[[#This Row],[CÓDIGO]],[1]fornnecedor!$A:$G,7,0)</f>
        <v>IMPERMEABILIZANTES</v>
      </c>
    </row>
    <row r="5916" spans="1:11" x14ac:dyDescent="0.3">
      <c r="A5916" s="15">
        <v>86787</v>
      </c>
      <c r="B5916" s="15" t="str">
        <f>VLOOKUP(Tabela14[[#This Row],[CÓDIGO]],[1]fornnecedor!$A:$E,5,0)</f>
        <v>AKZO NOBEL LTDA DECOR</v>
      </c>
      <c r="C5916" s="16" t="s">
        <v>2308</v>
      </c>
      <c r="D5916" s="16" t="s">
        <v>2266</v>
      </c>
      <c r="E5916" s="22">
        <v>0</v>
      </c>
      <c r="F5916" s="30">
        <v>0</v>
      </c>
      <c r="G5916" s="17">
        <v>0</v>
      </c>
      <c r="H5916" s="17">
        <f t="shared" si="184"/>
        <v>0</v>
      </c>
      <c r="I5916" s="17">
        <f t="shared" si="185"/>
        <v>0</v>
      </c>
      <c r="J5916" s="13" t="s">
        <v>5384</v>
      </c>
      <c r="K5916" s="37" t="str">
        <f>VLOOKUP(Tabela14[[#This Row],[CÓDIGO]],[1]fornnecedor!$A:$G,7,0)</f>
        <v>IMPERMEABILIZANTES</v>
      </c>
    </row>
    <row r="5917" spans="1:11" x14ac:dyDescent="0.3">
      <c r="A5917" s="15">
        <v>86786</v>
      </c>
      <c r="B5917" s="15" t="str">
        <f>VLOOKUP(Tabela14[[#This Row],[CÓDIGO]],[1]fornnecedor!$A:$E,5,0)</f>
        <v>AKZO NOBEL LTDA DECOR</v>
      </c>
      <c r="C5917" s="16" t="s">
        <v>2309</v>
      </c>
      <c r="D5917" s="16" t="s">
        <v>2266</v>
      </c>
      <c r="E5917" s="22">
        <v>0</v>
      </c>
      <c r="F5917" s="30">
        <v>0</v>
      </c>
      <c r="G5917" s="17">
        <v>0</v>
      </c>
      <c r="H5917" s="17">
        <f t="shared" si="184"/>
        <v>0</v>
      </c>
      <c r="I5917" s="17">
        <f t="shared" si="185"/>
        <v>0</v>
      </c>
      <c r="J5917" s="13" t="s">
        <v>5384</v>
      </c>
      <c r="K5917" s="37" t="str">
        <f>VLOOKUP(Tabela14[[#This Row],[CÓDIGO]],[1]fornnecedor!$A:$G,7,0)</f>
        <v>IMPERMEABILIZANTES</v>
      </c>
    </row>
    <row r="5918" spans="1:11" x14ac:dyDescent="0.3">
      <c r="A5918" s="15">
        <v>86843</v>
      </c>
      <c r="B5918" s="15" t="str">
        <f>VLOOKUP(Tabela14[[#This Row],[CÓDIGO]],[1]fornnecedor!$A:$E,5,0)</f>
        <v>AKZO NOBEL LTDA DECOR</v>
      </c>
      <c r="C5918" s="16" t="s">
        <v>2310</v>
      </c>
      <c r="D5918" s="16" t="s">
        <v>2266</v>
      </c>
      <c r="E5918" s="22">
        <v>0</v>
      </c>
      <c r="F5918" s="30">
        <v>0</v>
      </c>
      <c r="G5918" s="17">
        <v>0</v>
      </c>
      <c r="H5918" s="17">
        <f t="shared" si="184"/>
        <v>0</v>
      </c>
      <c r="I5918" s="17">
        <f t="shared" si="185"/>
        <v>0</v>
      </c>
      <c r="J5918" s="13" t="s">
        <v>5384</v>
      </c>
      <c r="K5918" s="37" t="str">
        <f>VLOOKUP(Tabela14[[#This Row],[CÓDIGO]],[1]fornnecedor!$A:$G,7,0)</f>
        <v>IMPERMEABILIZANTES</v>
      </c>
    </row>
    <row r="5919" spans="1:11" x14ac:dyDescent="0.3">
      <c r="A5919" s="15">
        <v>86840</v>
      </c>
      <c r="B5919" s="15" t="str">
        <f>VLOOKUP(Tabela14[[#This Row],[CÓDIGO]],[1]fornnecedor!$A:$E,5,0)</f>
        <v>AKZO NOBEL LTDA DECOR</v>
      </c>
      <c r="C5919" s="16" t="s">
        <v>2311</v>
      </c>
      <c r="D5919" s="16" t="s">
        <v>2266</v>
      </c>
      <c r="E5919" s="22">
        <v>0</v>
      </c>
      <c r="F5919" s="30">
        <v>0</v>
      </c>
      <c r="G5919" s="17">
        <v>0</v>
      </c>
      <c r="H5919" s="17">
        <f t="shared" si="184"/>
        <v>0</v>
      </c>
      <c r="I5919" s="17">
        <f t="shared" si="185"/>
        <v>0</v>
      </c>
      <c r="J5919" s="13" t="s">
        <v>5384</v>
      </c>
      <c r="K5919" s="37" t="str">
        <f>VLOOKUP(Tabela14[[#This Row],[CÓDIGO]],[1]fornnecedor!$A:$G,7,0)</f>
        <v>IMPERMEABILIZANTES</v>
      </c>
    </row>
    <row r="5920" spans="1:11" x14ac:dyDescent="0.3">
      <c r="A5920" s="15">
        <v>86782</v>
      </c>
      <c r="B5920" s="15" t="str">
        <f>VLOOKUP(Tabela14[[#This Row],[CÓDIGO]],[1]fornnecedor!$A:$E,5,0)</f>
        <v>AKZO NOBEL LTDA DECOR</v>
      </c>
      <c r="C5920" s="16" t="s">
        <v>2312</v>
      </c>
      <c r="D5920" s="16" t="s">
        <v>2266</v>
      </c>
      <c r="E5920" s="22">
        <v>0</v>
      </c>
      <c r="F5920" s="30">
        <v>0</v>
      </c>
      <c r="G5920" s="17">
        <v>0</v>
      </c>
      <c r="H5920" s="17">
        <f t="shared" si="184"/>
        <v>0</v>
      </c>
      <c r="I5920" s="17">
        <f t="shared" si="185"/>
        <v>0</v>
      </c>
      <c r="J5920" s="13" t="s">
        <v>5384</v>
      </c>
      <c r="K5920" s="37" t="str">
        <f>VLOOKUP(Tabela14[[#This Row],[CÓDIGO]],[1]fornnecedor!$A:$G,7,0)</f>
        <v>IMPERMEABILIZANTES</v>
      </c>
    </row>
    <row r="5921" spans="1:11" x14ac:dyDescent="0.3">
      <c r="A5921" s="15">
        <v>86779</v>
      </c>
      <c r="B5921" s="15" t="str">
        <f>VLOOKUP(Tabela14[[#This Row],[CÓDIGO]],[1]fornnecedor!$A:$E,5,0)</f>
        <v>AKZO NOBEL LTDA DECOR</v>
      </c>
      <c r="C5921" s="16" t="s">
        <v>2313</v>
      </c>
      <c r="D5921" s="16" t="s">
        <v>2266</v>
      </c>
      <c r="E5921" s="22">
        <v>0</v>
      </c>
      <c r="F5921" s="30">
        <v>0</v>
      </c>
      <c r="G5921" s="17">
        <v>0</v>
      </c>
      <c r="H5921" s="17">
        <f t="shared" si="184"/>
        <v>0</v>
      </c>
      <c r="I5921" s="17">
        <f t="shared" si="185"/>
        <v>0</v>
      </c>
      <c r="J5921" s="13" t="s">
        <v>5384</v>
      </c>
      <c r="K5921" s="37" t="str">
        <f>VLOOKUP(Tabela14[[#This Row],[CÓDIGO]],[1]fornnecedor!$A:$G,7,0)</f>
        <v>IMPERMEABILIZANTES</v>
      </c>
    </row>
    <row r="5922" spans="1:11" x14ac:dyDescent="0.3">
      <c r="A5922" s="15">
        <v>86783</v>
      </c>
      <c r="B5922" s="15" t="str">
        <f>VLOOKUP(Tabela14[[#This Row],[CÓDIGO]],[1]fornnecedor!$A:$E,5,0)</f>
        <v>AKZO NOBEL LTDA DECOR</v>
      </c>
      <c r="C5922" s="16" t="s">
        <v>2314</v>
      </c>
      <c r="D5922" s="16" t="s">
        <v>2266</v>
      </c>
      <c r="E5922" s="22">
        <v>0</v>
      </c>
      <c r="F5922" s="30">
        <v>0</v>
      </c>
      <c r="G5922" s="17">
        <v>0</v>
      </c>
      <c r="H5922" s="17">
        <f t="shared" si="184"/>
        <v>0</v>
      </c>
      <c r="I5922" s="17">
        <f t="shared" si="185"/>
        <v>0</v>
      </c>
      <c r="J5922" s="13" t="s">
        <v>5384</v>
      </c>
      <c r="K5922" s="37" t="str">
        <f>VLOOKUP(Tabela14[[#This Row],[CÓDIGO]],[1]fornnecedor!$A:$G,7,0)</f>
        <v>IMPERMEABILIZANTES</v>
      </c>
    </row>
    <row r="5923" spans="1:11" x14ac:dyDescent="0.3">
      <c r="A5923" s="15">
        <v>86780</v>
      </c>
      <c r="B5923" s="15" t="str">
        <f>VLOOKUP(Tabela14[[#This Row],[CÓDIGO]],[1]fornnecedor!$A:$E,5,0)</f>
        <v>AKZO NOBEL LTDA DECOR</v>
      </c>
      <c r="C5923" s="16" t="s">
        <v>2315</v>
      </c>
      <c r="D5923" s="16" t="s">
        <v>2266</v>
      </c>
      <c r="E5923" s="22">
        <v>0</v>
      </c>
      <c r="F5923" s="30">
        <v>0</v>
      </c>
      <c r="G5923" s="17">
        <v>0</v>
      </c>
      <c r="H5923" s="17">
        <f t="shared" si="184"/>
        <v>0</v>
      </c>
      <c r="I5923" s="17">
        <f t="shared" si="185"/>
        <v>0</v>
      </c>
      <c r="J5923" s="13" t="s">
        <v>5384</v>
      </c>
      <c r="K5923" s="37" t="str">
        <f>VLOOKUP(Tabela14[[#This Row],[CÓDIGO]],[1]fornnecedor!$A:$G,7,0)</f>
        <v>IMPERMEABILIZANTES</v>
      </c>
    </row>
    <row r="5924" spans="1:11" x14ac:dyDescent="0.3">
      <c r="A5924" s="15">
        <v>86769</v>
      </c>
      <c r="B5924" s="15" t="str">
        <f>VLOOKUP(Tabela14[[#This Row],[CÓDIGO]],[1]fornnecedor!$A:$E,5,0)</f>
        <v>AKZO NOBEL LTDA DECOR</v>
      </c>
      <c r="C5924" s="16" t="s">
        <v>2316</v>
      </c>
      <c r="D5924" s="16" t="s">
        <v>2266</v>
      </c>
      <c r="E5924" s="22">
        <v>0</v>
      </c>
      <c r="F5924" s="30">
        <v>0</v>
      </c>
      <c r="G5924" s="17">
        <v>0</v>
      </c>
      <c r="H5924" s="17">
        <f t="shared" si="184"/>
        <v>0</v>
      </c>
      <c r="I5924" s="17">
        <f t="shared" si="185"/>
        <v>0</v>
      </c>
      <c r="J5924" s="13" t="s">
        <v>5384</v>
      </c>
      <c r="K5924" s="37" t="str">
        <f>VLOOKUP(Tabela14[[#This Row],[CÓDIGO]],[1]fornnecedor!$A:$G,7,0)</f>
        <v>IMPERMEABILIZANTES</v>
      </c>
    </row>
    <row r="5925" spans="1:11" x14ac:dyDescent="0.3">
      <c r="A5925" s="15">
        <v>86797</v>
      </c>
      <c r="B5925" s="15" t="str">
        <f>VLOOKUP(Tabela14[[#This Row],[CÓDIGO]],[1]fornnecedor!$A:$E,5,0)</f>
        <v>AKZO NOBEL LTDA DECOR</v>
      </c>
      <c r="C5925" s="16" t="s">
        <v>2317</v>
      </c>
      <c r="D5925" s="16" t="s">
        <v>2266</v>
      </c>
      <c r="E5925" s="22">
        <v>0</v>
      </c>
      <c r="F5925" s="30">
        <v>0</v>
      </c>
      <c r="G5925" s="17">
        <v>0</v>
      </c>
      <c r="H5925" s="17">
        <f t="shared" si="184"/>
        <v>0</v>
      </c>
      <c r="I5925" s="17">
        <f t="shared" si="185"/>
        <v>0</v>
      </c>
      <c r="J5925" s="13" t="s">
        <v>5384</v>
      </c>
      <c r="K5925" s="37" t="str">
        <f>VLOOKUP(Tabela14[[#This Row],[CÓDIGO]],[1]fornnecedor!$A:$G,7,0)</f>
        <v>IMPERMEABILIZANTES</v>
      </c>
    </row>
    <row r="5926" spans="1:11" x14ac:dyDescent="0.3">
      <c r="A5926" s="15">
        <v>86794</v>
      </c>
      <c r="B5926" s="15" t="str">
        <f>VLOOKUP(Tabela14[[#This Row],[CÓDIGO]],[1]fornnecedor!$A:$E,5,0)</f>
        <v>AKZO NOBEL LTDA DECOR</v>
      </c>
      <c r="C5926" s="16" t="s">
        <v>2318</v>
      </c>
      <c r="D5926" s="16" t="s">
        <v>2266</v>
      </c>
      <c r="E5926" s="22">
        <v>0</v>
      </c>
      <c r="F5926" s="30">
        <v>0</v>
      </c>
      <c r="G5926" s="17">
        <v>0</v>
      </c>
      <c r="H5926" s="17">
        <f t="shared" si="184"/>
        <v>0</v>
      </c>
      <c r="I5926" s="17">
        <f t="shared" si="185"/>
        <v>0</v>
      </c>
      <c r="J5926" s="13" t="s">
        <v>5384</v>
      </c>
      <c r="K5926" s="37" t="str">
        <f>VLOOKUP(Tabela14[[#This Row],[CÓDIGO]],[1]fornnecedor!$A:$G,7,0)</f>
        <v>IMPERMEABILIZANTES</v>
      </c>
    </row>
    <row r="5927" spans="1:11" x14ac:dyDescent="0.3">
      <c r="A5927" s="15">
        <v>86796</v>
      </c>
      <c r="B5927" s="15" t="str">
        <f>VLOOKUP(Tabela14[[#This Row],[CÓDIGO]],[1]fornnecedor!$A:$E,5,0)</f>
        <v>AKZO NOBEL LTDA DECOR</v>
      </c>
      <c r="C5927" s="16" t="s">
        <v>2319</v>
      </c>
      <c r="D5927" s="16" t="s">
        <v>2266</v>
      </c>
      <c r="E5927" s="22">
        <v>0</v>
      </c>
      <c r="F5927" s="30">
        <v>0</v>
      </c>
      <c r="G5927" s="17">
        <v>0</v>
      </c>
      <c r="H5927" s="17">
        <f t="shared" si="184"/>
        <v>0</v>
      </c>
      <c r="I5927" s="17">
        <f t="shared" si="185"/>
        <v>0</v>
      </c>
      <c r="J5927" s="13" t="s">
        <v>5384</v>
      </c>
      <c r="K5927" s="37" t="str">
        <f>VLOOKUP(Tabela14[[#This Row],[CÓDIGO]],[1]fornnecedor!$A:$G,7,0)</f>
        <v>IMPERMEABILIZANTES</v>
      </c>
    </row>
    <row r="5928" spans="1:11" x14ac:dyDescent="0.3">
      <c r="A5928" s="15">
        <v>23072</v>
      </c>
      <c r="B5928" s="15" t="str">
        <f>VLOOKUP(Tabela14[[#This Row],[CÓDIGO]],[1]fornnecedor!$A:$E,5,0)</f>
        <v>REDE EPI EQUIPAMENTOS DE SEGURANÇA LTDA</v>
      </c>
      <c r="C5928" s="16" t="s">
        <v>2320</v>
      </c>
      <c r="D5928" s="16" t="s">
        <v>2321</v>
      </c>
      <c r="E5928" s="22">
        <v>0</v>
      </c>
      <c r="F5928" s="30">
        <v>0</v>
      </c>
      <c r="G5928" s="17">
        <v>55</v>
      </c>
      <c r="H5928" s="17">
        <f t="shared" si="184"/>
        <v>0</v>
      </c>
      <c r="I5928" s="17">
        <f t="shared" si="185"/>
        <v>0</v>
      </c>
      <c r="J5928" s="13" t="s">
        <v>5384</v>
      </c>
      <c r="K5928" s="37" t="str">
        <f>VLOOKUP(Tabela14[[#This Row],[CÓDIGO]],[1]fornnecedor!$A:$G,7,0)</f>
        <v>EPI´S</v>
      </c>
    </row>
    <row r="5929" spans="1:11" x14ac:dyDescent="0.3">
      <c r="A5929" s="15">
        <v>83936</v>
      </c>
      <c r="B5929" s="15" t="str">
        <f>VLOOKUP(Tabela14[[#This Row],[CÓDIGO]],[1]fornnecedor!$A:$E,5,0)</f>
        <v>REDE EPI EQUIPAMENTOS DE SEGURANÇA LTDA</v>
      </c>
      <c r="C5929" s="16" t="s">
        <v>2322</v>
      </c>
      <c r="D5929" s="16" t="s">
        <v>2321</v>
      </c>
      <c r="E5929" s="22">
        <v>0</v>
      </c>
      <c r="F5929" s="30">
        <v>0</v>
      </c>
      <c r="G5929" s="17">
        <v>61.18</v>
      </c>
      <c r="H5929" s="17">
        <f t="shared" si="184"/>
        <v>0</v>
      </c>
      <c r="I5929" s="17">
        <f t="shared" si="185"/>
        <v>0</v>
      </c>
      <c r="J5929" s="13" t="s">
        <v>5384</v>
      </c>
      <c r="K5929" s="37" t="str">
        <f>VLOOKUP(Tabela14[[#This Row],[CÓDIGO]],[1]fornnecedor!$A:$G,7,0)</f>
        <v>EPI´S</v>
      </c>
    </row>
    <row r="5930" spans="1:11" x14ac:dyDescent="0.3">
      <c r="A5930" s="15">
        <v>23071</v>
      </c>
      <c r="B5930" s="15" t="str">
        <f>VLOOKUP(Tabela14[[#This Row],[CÓDIGO]],[1]fornnecedor!$A:$E,5,0)</f>
        <v>REDE EPI EQUIPAMENTOS DE SEGURANÇA LTDA</v>
      </c>
      <c r="C5930" s="16" t="s">
        <v>2323</v>
      </c>
      <c r="D5930" s="16" t="s">
        <v>2321</v>
      </c>
      <c r="E5930" s="22">
        <v>0</v>
      </c>
      <c r="F5930" s="30">
        <v>0</v>
      </c>
      <c r="G5930" s="17">
        <v>30.49</v>
      </c>
      <c r="H5930" s="17">
        <f t="shared" si="184"/>
        <v>0</v>
      </c>
      <c r="I5930" s="17">
        <f t="shared" si="185"/>
        <v>0</v>
      </c>
      <c r="J5930" s="13" t="s">
        <v>5384</v>
      </c>
      <c r="K5930" s="37" t="str">
        <f>VLOOKUP(Tabela14[[#This Row],[CÓDIGO]],[1]fornnecedor!$A:$G,7,0)</f>
        <v>EPI´S</v>
      </c>
    </row>
    <row r="5931" spans="1:11" x14ac:dyDescent="0.3">
      <c r="A5931" s="15">
        <v>23496</v>
      </c>
      <c r="B5931" s="15" t="str">
        <f>VLOOKUP(Tabela14[[#This Row],[CÓDIGO]],[1]fornnecedor!$A:$E,5,0)</f>
        <v>REDE EPI EQUIPAMENTOS DE SEGURANÇA LTDA</v>
      </c>
      <c r="C5931" s="16" t="s">
        <v>2324</v>
      </c>
      <c r="D5931" s="16" t="s">
        <v>2321</v>
      </c>
      <c r="E5931" s="22">
        <v>0</v>
      </c>
      <c r="F5931" s="30">
        <v>0</v>
      </c>
      <c r="G5931" s="17">
        <v>36.75</v>
      </c>
      <c r="H5931" s="17">
        <f t="shared" si="184"/>
        <v>0</v>
      </c>
      <c r="I5931" s="17">
        <f t="shared" si="185"/>
        <v>0</v>
      </c>
      <c r="J5931" s="13" t="s">
        <v>5384</v>
      </c>
      <c r="K5931" s="37" t="str">
        <f>VLOOKUP(Tabela14[[#This Row],[CÓDIGO]],[1]fornnecedor!$A:$G,7,0)</f>
        <v>............</v>
      </c>
    </row>
    <row r="5932" spans="1:11" x14ac:dyDescent="0.3">
      <c r="A5932" s="15">
        <v>20034</v>
      </c>
      <c r="B5932" s="15" t="str">
        <f>VLOOKUP(Tabela14[[#This Row],[CÓDIGO]],[1]fornnecedor!$A:$E,5,0)</f>
        <v>REDE EPI EQUIPAMENTOS DE SEGURANÇA LTDA</v>
      </c>
      <c r="C5932" s="16" t="s">
        <v>2325</v>
      </c>
      <c r="D5932" s="16" t="s">
        <v>2321</v>
      </c>
      <c r="E5932" s="22">
        <v>0</v>
      </c>
      <c r="F5932" s="30">
        <v>0</v>
      </c>
      <c r="G5932" s="17">
        <v>36</v>
      </c>
      <c r="H5932" s="17">
        <f t="shared" si="184"/>
        <v>0</v>
      </c>
      <c r="I5932" s="17">
        <f t="shared" si="185"/>
        <v>0</v>
      </c>
      <c r="J5932" s="13" t="s">
        <v>5384</v>
      </c>
      <c r="K5932" s="37" t="str">
        <f>VLOOKUP(Tabela14[[#This Row],[CÓDIGO]],[1]fornnecedor!$A:$G,7,0)</f>
        <v>GRUPO CONVERSAO</v>
      </c>
    </row>
    <row r="5933" spans="1:11" x14ac:dyDescent="0.3">
      <c r="A5933" s="15">
        <v>20210</v>
      </c>
      <c r="B5933" s="15" t="str">
        <f>VLOOKUP(Tabela14[[#This Row],[CÓDIGO]],[1]fornnecedor!$A:$E,5,0)</f>
        <v>REDE EPI EQUIPAMENTOS DE SEGURANÇA LTDA</v>
      </c>
      <c r="C5933" s="16" t="s">
        <v>2326</v>
      </c>
      <c r="D5933" s="16" t="s">
        <v>2321</v>
      </c>
      <c r="E5933" s="22">
        <v>0</v>
      </c>
      <c r="F5933" s="30">
        <v>0</v>
      </c>
      <c r="G5933" s="17">
        <v>17.3</v>
      </c>
      <c r="H5933" s="17">
        <f t="shared" si="184"/>
        <v>0</v>
      </c>
      <c r="I5933" s="17">
        <f t="shared" si="185"/>
        <v>0</v>
      </c>
      <c r="J5933" s="13" t="s">
        <v>5384</v>
      </c>
      <c r="K5933" s="37" t="str">
        <f>VLOOKUP(Tabela14[[#This Row],[CÓDIGO]],[1]fornnecedor!$A:$G,7,0)</f>
        <v>GRUPO CONVERSAO</v>
      </c>
    </row>
    <row r="5934" spans="1:11" x14ac:dyDescent="0.3">
      <c r="A5934" s="15">
        <v>22304</v>
      </c>
      <c r="B5934" s="15" t="str">
        <f>VLOOKUP(Tabela14[[#This Row],[CÓDIGO]],[1]fornnecedor!$A:$E,5,0)</f>
        <v>TERRA UTIL. DE MAQUINAS, FERRAMENTAS E UTILID.</v>
      </c>
      <c r="C5934" s="16" t="s">
        <v>5407</v>
      </c>
      <c r="D5934" s="16" t="s">
        <v>454</v>
      </c>
      <c r="E5934" s="22">
        <v>0</v>
      </c>
      <c r="F5934" s="30">
        <v>0</v>
      </c>
      <c r="G5934" s="17">
        <v>650</v>
      </c>
      <c r="H5934" s="17">
        <f t="shared" si="184"/>
        <v>0</v>
      </c>
      <c r="I5934" s="17">
        <f t="shared" si="185"/>
        <v>0</v>
      </c>
      <c r="J5934" s="13" t="s">
        <v>5384</v>
      </c>
      <c r="K5934" s="37" t="str">
        <f>VLOOKUP(Tabela14[[#This Row],[CÓDIGO]],[1]fornnecedor!$A:$G,7,0)</f>
        <v>GRUPO CONVERSAO</v>
      </c>
    </row>
    <row r="5935" spans="1:11" x14ac:dyDescent="0.3">
      <c r="A5935" s="15">
        <v>23586</v>
      </c>
      <c r="B5935" s="15" t="str">
        <f>VLOOKUP(Tabela14[[#This Row],[CÓDIGO]],[1]fornnecedor!$A:$E,5,0)</f>
        <v>UTILER - UTILIDADES DE LEITURA E ESCRITA LTDA</v>
      </c>
      <c r="C5935" s="16" t="s">
        <v>2327</v>
      </c>
      <c r="D5935" s="16" t="s">
        <v>857</v>
      </c>
      <c r="E5935" s="22">
        <v>0</v>
      </c>
      <c r="F5935" s="30">
        <v>0</v>
      </c>
      <c r="G5935" s="17">
        <v>9.8000000000000007</v>
      </c>
      <c r="H5935" s="17">
        <f t="shared" si="184"/>
        <v>0</v>
      </c>
      <c r="I5935" s="17">
        <f t="shared" si="185"/>
        <v>0</v>
      </c>
      <c r="J5935" s="13" t="s">
        <v>5384</v>
      </c>
      <c r="K5935" s="37" t="str">
        <f>VLOOKUP(Tabela14[[#This Row],[CÓDIGO]],[1]fornnecedor!$A:$G,7,0)</f>
        <v>GRUPO CONVERSAO</v>
      </c>
    </row>
    <row r="5936" spans="1:11" x14ac:dyDescent="0.3">
      <c r="A5936" s="15">
        <v>24171</v>
      </c>
      <c r="B5936" s="15" t="str">
        <f>VLOOKUP(Tabela14[[#This Row],[CÓDIGO]],[1]fornnecedor!$A:$E,5,0)</f>
        <v>O.V.D. IMPORTADORA E DISTRIBUIDORA LTDA</v>
      </c>
      <c r="C5936" s="16" t="s">
        <v>2328</v>
      </c>
      <c r="D5936" s="16" t="s">
        <v>2329</v>
      </c>
      <c r="E5936" s="22">
        <v>0</v>
      </c>
      <c r="F5936" s="30">
        <v>6</v>
      </c>
      <c r="G5936" s="17">
        <v>0</v>
      </c>
      <c r="H5936" s="17">
        <f t="shared" si="184"/>
        <v>0</v>
      </c>
      <c r="I5936" s="17">
        <f t="shared" si="185"/>
        <v>0</v>
      </c>
      <c r="J5936" s="13" t="s">
        <v>5384</v>
      </c>
      <c r="K5936" s="37" t="str">
        <f>VLOOKUP(Tabela14[[#This Row],[CÓDIGO]],[1]fornnecedor!$A:$G,7,0)</f>
        <v>APLICADORES / ADAPTADORES / ENGATES / SUPORTES</v>
      </c>
    </row>
    <row r="5937" spans="1:11" x14ac:dyDescent="0.3">
      <c r="A5937" s="15">
        <v>23403</v>
      </c>
      <c r="B5937" s="15" t="str">
        <f>VLOOKUP(Tabela14[[#This Row],[CÓDIGO]],[1]fornnecedor!$A:$E,5,0)</f>
        <v>ANEST IWATA DO BRASIL COMERCIAL LTDA.</v>
      </c>
      <c r="C5937" s="16" t="s">
        <v>2330</v>
      </c>
      <c r="D5937" s="16" t="s">
        <v>454</v>
      </c>
      <c r="E5937" s="22">
        <v>0</v>
      </c>
      <c r="F5937" s="30">
        <v>0</v>
      </c>
      <c r="G5937" s="17">
        <v>214.35</v>
      </c>
      <c r="H5937" s="17">
        <f t="shared" si="184"/>
        <v>0</v>
      </c>
      <c r="I5937" s="17">
        <f t="shared" si="185"/>
        <v>0</v>
      </c>
      <c r="J5937" s="13" t="s">
        <v>5384</v>
      </c>
      <c r="K5937" s="37" t="str">
        <f>VLOOKUP(Tabela14[[#This Row],[CÓDIGO]],[1]fornnecedor!$A:$G,7,0)</f>
        <v>OUTRAS FERRAMENTAS / EQUIPAMENTOS</v>
      </c>
    </row>
    <row r="5938" spans="1:11" x14ac:dyDescent="0.3">
      <c r="A5938" s="15">
        <v>21438</v>
      </c>
      <c r="B5938" s="15" t="str">
        <f>VLOOKUP(Tabela14[[#This Row],[CÓDIGO]],[1]fornnecedor!$A:$E,5,0)</f>
        <v>CARVIC COM VER DE PROD E EQ P/ REP AUTO LTDA</v>
      </c>
      <c r="C5938" s="16" t="s">
        <v>2331</v>
      </c>
      <c r="D5938" s="16" t="s">
        <v>2332</v>
      </c>
      <c r="E5938" s="22">
        <v>0</v>
      </c>
      <c r="F5938" s="30">
        <v>0</v>
      </c>
      <c r="G5938" s="17">
        <v>82.22</v>
      </c>
      <c r="H5938" s="17">
        <f t="shared" si="184"/>
        <v>0</v>
      </c>
      <c r="I5938" s="17">
        <f t="shared" si="185"/>
        <v>0</v>
      </c>
      <c r="J5938" s="13" t="s">
        <v>5384</v>
      </c>
      <c r="K5938" s="37" t="str">
        <f>VLOOKUP(Tabela14[[#This Row],[CÓDIGO]],[1]fornnecedor!$A:$G,7,0)</f>
        <v xml:space="preserve">MANTA </v>
      </c>
    </row>
    <row r="5939" spans="1:11" x14ac:dyDescent="0.3">
      <c r="A5939" s="15">
        <v>22601</v>
      </c>
      <c r="B5939" s="15" t="str">
        <f>VLOOKUP(Tabela14[[#This Row],[CÓDIGO]],[1]fornnecedor!$A:$E,5,0)</f>
        <v>CARVIC COM VER DE PROD E EQ P/ REP AUTO LTDA</v>
      </c>
      <c r="C5939" s="16" t="s">
        <v>2333</v>
      </c>
      <c r="D5939" s="16" t="s">
        <v>454</v>
      </c>
      <c r="E5939" s="22">
        <v>0</v>
      </c>
      <c r="F5939" s="30">
        <v>0</v>
      </c>
      <c r="G5939" s="17">
        <v>66.290000000000006</v>
      </c>
      <c r="H5939" s="17">
        <f t="shared" si="184"/>
        <v>0</v>
      </c>
      <c r="I5939" s="17">
        <f t="shared" si="185"/>
        <v>0</v>
      </c>
      <c r="J5939" s="13" t="s">
        <v>5384</v>
      </c>
      <c r="K5939" s="37" t="str">
        <f>VLOOKUP(Tabela14[[#This Row],[CÓDIGO]],[1]fornnecedor!$A:$G,7,0)</f>
        <v>APLICADORES / ADAPTADORES / ENGATES / SUPORTES</v>
      </c>
    </row>
    <row r="5940" spans="1:11" x14ac:dyDescent="0.3">
      <c r="A5940" s="15">
        <v>85481</v>
      </c>
      <c r="B5940" s="15" t="str">
        <f>VLOOKUP(Tabela14[[#This Row],[CÓDIGO]],[1]fornnecedor!$A:$E,5,0)</f>
        <v>EUCATEX INDUSTRIA E COMERCIO LTDA</v>
      </c>
      <c r="C5940" s="16" t="s">
        <v>2334</v>
      </c>
      <c r="D5940" s="16" t="s">
        <v>454</v>
      </c>
      <c r="E5940" s="22">
        <v>0</v>
      </c>
      <c r="F5940" s="30">
        <v>0</v>
      </c>
      <c r="G5940" s="17">
        <v>3.41</v>
      </c>
      <c r="H5940" s="17">
        <f t="shared" si="184"/>
        <v>0</v>
      </c>
      <c r="I5940" s="17">
        <f t="shared" si="185"/>
        <v>0</v>
      </c>
      <c r="J5940" s="13" t="s">
        <v>5384</v>
      </c>
      <c r="K5940" s="37" t="str">
        <f>VLOOKUP(Tabela14[[#This Row],[CÓDIGO]],[1]fornnecedor!$A:$G,7,0)</f>
        <v>GRUPO CONVERSAO</v>
      </c>
    </row>
    <row r="5941" spans="1:11" x14ac:dyDescent="0.3">
      <c r="A5941" s="15">
        <v>22943</v>
      </c>
      <c r="B5941" s="15" t="str">
        <f>VLOOKUP(Tabela14[[#This Row],[CÓDIGO]],[1]fornnecedor!$A:$E,5,0)</f>
        <v>3M DO BRASIL LTDA</v>
      </c>
      <c r="C5941" s="16" t="s">
        <v>5408</v>
      </c>
      <c r="D5941" s="16" t="s">
        <v>366</v>
      </c>
      <c r="E5941" s="22">
        <v>0</v>
      </c>
      <c r="F5941" s="30">
        <v>0</v>
      </c>
      <c r="G5941" s="17">
        <v>402.11</v>
      </c>
      <c r="H5941" s="17">
        <f t="shared" si="184"/>
        <v>0</v>
      </c>
      <c r="I5941" s="17">
        <f t="shared" si="185"/>
        <v>0</v>
      </c>
      <c r="J5941" s="13" t="s">
        <v>5384</v>
      </c>
      <c r="K5941" s="37" t="str">
        <f>VLOOKUP(Tabela14[[#This Row],[CÓDIGO]],[1]fornnecedor!$A:$G,7,0)</f>
        <v>OUTRAS FERRAMENTAS / EQUIPAMENTOS</v>
      </c>
    </row>
    <row r="5942" spans="1:11" x14ac:dyDescent="0.3">
      <c r="A5942" s="15">
        <v>85198</v>
      </c>
      <c r="B5942" s="15" t="str">
        <f>VLOOKUP(Tabela14[[#This Row],[CÓDIGO]],[1]fornnecedor!$A:$E,5,0)</f>
        <v>AKZO NOBEL LTDA AUTO</v>
      </c>
      <c r="C5942" s="16" t="s">
        <v>2335</v>
      </c>
      <c r="D5942" s="16" t="s">
        <v>103</v>
      </c>
      <c r="E5942" s="22">
        <v>0</v>
      </c>
      <c r="F5942" s="30">
        <v>0</v>
      </c>
      <c r="G5942" s="17">
        <v>0</v>
      </c>
      <c r="H5942" s="17">
        <f t="shared" si="184"/>
        <v>0</v>
      </c>
      <c r="I5942" s="17">
        <f t="shared" si="185"/>
        <v>0</v>
      </c>
      <c r="J5942" s="13" t="s">
        <v>5384</v>
      </c>
      <c r="K5942" s="37" t="str">
        <f>VLOOKUP(Tabela14[[#This Row],[CÓDIGO]],[1]fornnecedor!$A:$G,7,0)</f>
        <v>OUTRAS FERRAMENTAS / EQUIPAMENTOS</v>
      </c>
    </row>
    <row r="5943" spans="1:11" x14ac:dyDescent="0.3">
      <c r="A5943" s="15">
        <v>83855</v>
      </c>
      <c r="B5943" s="15" t="str">
        <f>VLOOKUP(Tabela14[[#This Row],[CÓDIGO]],[1]fornnecedor!$A:$E,5,0)</f>
        <v>SKYLACK TINTAS E VERNIZES LTDA</v>
      </c>
      <c r="C5943" s="16" t="s">
        <v>2336</v>
      </c>
      <c r="D5943" s="16" t="s">
        <v>1114</v>
      </c>
      <c r="E5943" s="22">
        <v>0</v>
      </c>
      <c r="F5943" s="30">
        <v>-1</v>
      </c>
      <c r="G5943" s="17">
        <v>0</v>
      </c>
      <c r="H5943" s="17">
        <f t="shared" si="184"/>
        <v>0</v>
      </c>
      <c r="I5943" s="17">
        <f t="shared" si="185"/>
        <v>0</v>
      </c>
      <c r="J5943" s="13" t="s">
        <v>5384</v>
      </c>
      <c r="K5943" s="37" t="str">
        <f>VLOOKUP(Tabela14[[#This Row],[CÓDIGO]],[1]fornnecedor!$A:$G,7,0)</f>
        <v>OUTRAS FERRAMENTAS / EQUIPAMENTOS</v>
      </c>
    </row>
    <row r="5944" spans="1:11" x14ac:dyDescent="0.3">
      <c r="A5944" s="15">
        <v>23980</v>
      </c>
      <c r="B5944" s="15" t="str">
        <f>VLOOKUP(Tabela14[[#This Row],[CÓDIGO]],[1]fornnecedor!$A:$E,5,0)</f>
        <v>SKYLACK TINTAS E VERNIZES LTDA</v>
      </c>
      <c r="C5944" s="16" t="s">
        <v>2337</v>
      </c>
      <c r="D5944" s="16" t="s">
        <v>1114</v>
      </c>
      <c r="E5944" s="22">
        <v>0</v>
      </c>
      <c r="F5944" s="30">
        <v>-2</v>
      </c>
      <c r="G5944" s="17">
        <v>0</v>
      </c>
      <c r="H5944" s="17">
        <f t="shared" si="184"/>
        <v>0</v>
      </c>
      <c r="I5944" s="17">
        <f t="shared" si="185"/>
        <v>0</v>
      </c>
      <c r="J5944" s="13" t="s">
        <v>5384</v>
      </c>
      <c r="K5944" s="37" t="str">
        <f>VLOOKUP(Tabela14[[#This Row],[CÓDIGO]],[1]fornnecedor!$A:$G,7,0)</f>
        <v>OUTRAS FERRAMENTAS / EQUIPAMENTOS</v>
      </c>
    </row>
    <row r="5945" spans="1:11" x14ac:dyDescent="0.3">
      <c r="A5945" s="15">
        <v>24179</v>
      </c>
      <c r="B5945" s="15" t="str">
        <f>VLOOKUP(Tabela14[[#This Row],[CÓDIGO]],[1]fornnecedor!$A:$E,5,0)</f>
        <v>UTILER - UTILIDADES DE LEITURA E ESCRITA LTDA</v>
      </c>
      <c r="C5945" s="16" t="s">
        <v>2338</v>
      </c>
      <c r="D5945" s="16" t="s">
        <v>857</v>
      </c>
      <c r="E5945" s="22">
        <v>0</v>
      </c>
      <c r="F5945" s="30">
        <v>0</v>
      </c>
      <c r="G5945" s="17">
        <v>0</v>
      </c>
      <c r="H5945" s="17">
        <f t="shared" si="184"/>
        <v>0</v>
      </c>
      <c r="I5945" s="17">
        <f t="shared" si="185"/>
        <v>0</v>
      </c>
      <c r="J5945" s="13" t="s">
        <v>5384</v>
      </c>
      <c r="K5945" s="37" t="str">
        <f>VLOOKUP(Tabela14[[#This Row],[CÓDIGO]],[1]fornnecedor!$A:$G,7,0)</f>
        <v>GRUPO CONVERSAO</v>
      </c>
    </row>
    <row r="5946" spans="1:11" x14ac:dyDescent="0.3">
      <c r="A5946" s="15">
        <v>23704</v>
      </c>
      <c r="B5946" s="15" t="str">
        <f>VLOOKUP(Tabela14[[#This Row],[CÓDIGO]],[1]fornnecedor!$A:$E,5,0)</f>
        <v>FORNECEDOR CONVERSAO</v>
      </c>
      <c r="C5946" s="16" t="s">
        <v>2339</v>
      </c>
      <c r="D5946" s="16" t="s">
        <v>454</v>
      </c>
      <c r="E5946" s="22">
        <v>0</v>
      </c>
      <c r="F5946" s="30">
        <v>0</v>
      </c>
      <c r="G5946" s="17">
        <v>4</v>
      </c>
      <c r="H5946" s="17">
        <f t="shared" si="184"/>
        <v>0</v>
      </c>
      <c r="I5946" s="17">
        <f t="shared" si="185"/>
        <v>0</v>
      </c>
      <c r="J5946" s="13" t="s">
        <v>5384</v>
      </c>
      <c r="K5946" s="37" t="str">
        <f>VLOOKUP(Tabela14[[#This Row],[CÓDIGO]],[1]fornnecedor!$A:$G,7,0)</f>
        <v>EPI´S</v>
      </c>
    </row>
    <row r="5947" spans="1:11" x14ac:dyDescent="0.3">
      <c r="A5947" s="15">
        <v>87176</v>
      </c>
      <c r="B5947" s="15" t="str">
        <f>VLOOKUP(Tabela14[[#This Row],[CÓDIGO]],[1]fornnecedor!$A:$E,5,0)</f>
        <v>3M DO BRASIL LT</v>
      </c>
      <c r="C5947" s="16" t="s">
        <v>2340</v>
      </c>
      <c r="D5947" s="16" t="s">
        <v>366</v>
      </c>
      <c r="E5947" s="22">
        <v>0</v>
      </c>
      <c r="F5947" s="30">
        <v>0</v>
      </c>
      <c r="G5947" s="17">
        <v>0</v>
      </c>
      <c r="H5947" s="17">
        <f t="shared" ref="H5947:H6010" si="186">G5947*E5947</f>
        <v>0</v>
      </c>
      <c r="I5947" s="17">
        <f t="shared" ref="I5947:I6010" si="187">G5947*F5947</f>
        <v>0</v>
      </c>
      <c r="J5947" s="13" t="s">
        <v>5384</v>
      </c>
      <c r="K5947" s="37" t="str">
        <f>VLOOKUP(Tabela14[[#This Row],[CÓDIGO]],[1]fornnecedor!$A:$G,7,0)</f>
        <v>EPI´S</v>
      </c>
    </row>
    <row r="5948" spans="1:11" x14ac:dyDescent="0.3">
      <c r="A5948" s="15">
        <v>85217</v>
      </c>
      <c r="B5948" s="15" t="str">
        <f>VLOOKUP(Tabela14[[#This Row],[CÓDIGO]],[1]fornnecedor!$A:$E,5,0)</f>
        <v>CAPITAL ATACADISTA DA CONSTRUCAO LTDA</v>
      </c>
      <c r="C5948" s="16" t="s">
        <v>2341</v>
      </c>
      <c r="D5948" s="16" t="s">
        <v>454</v>
      </c>
      <c r="E5948" s="22">
        <v>0</v>
      </c>
      <c r="F5948" s="30">
        <v>0</v>
      </c>
      <c r="G5948" s="17">
        <v>187.81</v>
      </c>
      <c r="H5948" s="17">
        <f t="shared" si="186"/>
        <v>0</v>
      </c>
      <c r="I5948" s="17">
        <f t="shared" si="187"/>
        <v>0</v>
      </c>
      <c r="J5948" s="13" t="s">
        <v>5384</v>
      </c>
      <c r="K5948" s="37" t="str">
        <f>VLOOKUP(Tabela14[[#This Row],[CÓDIGO]],[1]fornnecedor!$A:$G,7,0)</f>
        <v>TINTA PARA PISO</v>
      </c>
    </row>
    <row r="5949" spans="1:11" x14ac:dyDescent="0.3">
      <c r="A5949" s="15">
        <v>23869</v>
      </c>
      <c r="B5949" s="15" t="str">
        <f>VLOOKUP(Tabela14[[#This Row],[CÓDIGO]],[1]fornnecedor!$A:$E,5,0)</f>
        <v>INDUSTRIA E COMERCIO DE POLIDORES PEROLA LTDA</v>
      </c>
      <c r="C5949" s="16" t="s">
        <v>2342</v>
      </c>
      <c r="D5949" s="16" t="s">
        <v>1387</v>
      </c>
      <c r="E5949" s="22">
        <v>0</v>
      </c>
      <c r="F5949" s="30">
        <v>0</v>
      </c>
      <c r="G5949" s="17">
        <v>15</v>
      </c>
      <c r="H5949" s="17">
        <f t="shared" si="186"/>
        <v>0</v>
      </c>
      <c r="I5949" s="17">
        <f t="shared" si="187"/>
        <v>0</v>
      </c>
      <c r="J5949" s="13" t="s">
        <v>5384</v>
      </c>
      <c r="K5949" s="37" t="str">
        <f>VLOOKUP(Tabela14[[#This Row],[CÓDIGO]],[1]fornnecedor!$A:$G,7,0)</f>
        <v>MASSA DE POLIR</v>
      </c>
    </row>
    <row r="5950" spans="1:11" x14ac:dyDescent="0.3">
      <c r="A5950" s="15">
        <v>85216</v>
      </c>
      <c r="B5950" s="15" t="str">
        <f>VLOOKUP(Tabela14[[#This Row],[CÓDIGO]],[1]fornnecedor!$A:$E,5,0)</f>
        <v>CAPITAL ATACADISTA DA CONSTRUCAO LTDA</v>
      </c>
      <c r="C5950" s="16" t="s">
        <v>2343</v>
      </c>
      <c r="D5950" s="16" t="s">
        <v>454</v>
      </c>
      <c r="E5950" s="22">
        <v>0</v>
      </c>
      <c r="F5950" s="30">
        <v>0</v>
      </c>
      <c r="G5950" s="17">
        <v>72.900000000000006</v>
      </c>
      <c r="H5950" s="17">
        <f t="shared" si="186"/>
        <v>0</v>
      </c>
      <c r="I5950" s="17">
        <f t="shared" si="187"/>
        <v>0</v>
      </c>
      <c r="J5950" s="13" t="s">
        <v>5384</v>
      </c>
      <c r="K5950" s="37" t="str">
        <f>VLOOKUP(Tabela14[[#This Row],[CÓDIGO]],[1]fornnecedor!$A:$G,7,0)</f>
        <v>TINTA PARA PISO</v>
      </c>
    </row>
    <row r="5951" spans="1:11" x14ac:dyDescent="0.3">
      <c r="A5951" s="15">
        <v>85570</v>
      </c>
      <c r="B5951" s="15" t="str">
        <f>VLOOKUP(Tabela14[[#This Row],[CÓDIGO]],[1]fornnecedor!$A:$E,5,0)</f>
        <v>CAPITAL ATACADISTA DA CONSTRUCAO LTDA</v>
      </c>
      <c r="C5951" s="16" t="s">
        <v>2344</v>
      </c>
      <c r="D5951" s="16" t="s">
        <v>1132</v>
      </c>
      <c r="E5951" s="22">
        <v>0</v>
      </c>
      <c r="F5951" s="30">
        <v>0</v>
      </c>
      <c r="G5951" s="17">
        <v>25.06</v>
      </c>
      <c r="H5951" s="17">
        <f t="shared" si="186"/>
        <v>0</v>
      </c>
      <c r="I5951" s="17">
        <f t="shared" si="187"/>
        <v>0</v>
      </c>
      <c r="J5951" s="13" t="s">
        <v>5384</v>
      </c>
      <c r="K5951" s="37" t="str">
        <f>VLOOKUP(Tabela14[[#This Row],[CÓDIGO]],[1]fornnecedor!$A:$G,7,0)</f>
        <v>MASSA CORRIDA / ACRÍLICA</v>
      </c>
    </row>
    <row r="5952" spans="1:11" x14ac:dyDescent="0.3">
      <c r="A5952" s="15">
        <v>84736</v>
      </c>
      <c r="B5952" s="15" t="str">
        <f>VLOOKUP(Tabela14[[#This Row],[CÓDIGO]],[1]fornnecedor!$A:$E,5,0)</f>
        <v>SAINT- GOBAIN DO BRASIL PROD. IND. E CONSTR. LTDA</v>
      </c>
      <c r="C5952" s="16" t="s">
        <v>2345</v>
      </c>
      <c r="D5952" s="16" t="s">
        <v>49</v>
      </c>
      <c r="E5952" s="22">
        <v>0</v>
      </c>
      <c r="F5952" s="30">
        <v>0</v>
      </c>
      <c r="G5952" s="17">
        <v>42.6</v>
      </c>
      <c r="H5952" s="17">
        <f t="shared" si="186"/>
        <v>0</v>
      </c>
      <c r="I5952" s="17">
        <f t="shared" si="187"/>
        <v>0</v>
      </c>
      <c r="J5952" s="13" t="s">
        <v>5384</v>
      </c>
      <c r="K5952" s="37" t="str">
        <f>VLOOKUP(Tabela14[[#This Row],[CÓDIGO]],[1]fornnecedor!$A:$G,7,0)</f>
        <v>MASSA DE POLIR</v>
      </c>
    </row>
    <row r="5953" spans="1:11" x14ac:dyDescent="0.3">
      <c r="A5953" s="15">
        <v>220</v>
      </c>
      <c r="B5953" s="15" t="str">
        <f>VLOOKUP(Tabela14[[#This Row],[CÓDIGO]],[1]fornnecedor!$A:$E,5,0)</f>
        <v>FORNECEDOR CONVERSAO</v>
      </c>
      <c r="C5953" s="16" t="s">
        <v>2346</v>
      </c>
      <c r="D5953" s="16" t="s">
        <v>454</v>
      </c>
      <c r="E5953" s="22">
        <v>0</v>
      </c>
      <c r="F5953" s="30">
        <v>0</v>
      </c>
      <c r="G5953" s="17">
        <v>0</v>
      </c>
      <c r="H5953" s="17">
        <f t="shared" si="186"/>
        <v>0</v>
      </c>
      <c r="I5953" s="17">
        <f t="shared" si="187"/>
        <v>0</v>
      </c>
      <c r="J5953" s="13" t="s">
        <v>5384</v>
      </c>
      <c r="K5953" s="37" t="str">
        <f>VLOOKUP(Tabela14[[#This Row],[CÓDIGO]],[1]fornnecedor!$A:$G,7,0)</f>
        <v xml:space="preserve">COLA  PLÁSTICA </v>
      </c>
    </row>
    <row r="5954" spans="1:11" x14ac:dyDescent="0.3">
      <c r="A5954" s="15">
        <v>87053</v>
      </c>
      <c r="B5954" s="15" t="str">
        <f>VLOOKUP(Tabela14[[#This Row],[CÓDIGO]],[1]fornnecedor!$A:$E,5,0)</f>
        <v>MAZA PRODUTOS QUIMICOS LTDA</v>
      </c>
      <c r="C5954" s="16" t="s">
        <v>809</v>
      </c>
      <c r="D5954" s="16" t="s">
        <v>810</v>
      </c>
      <c r="E5954" s="22">
        <v>0</v>
      </c>
      <c r="F5954" s="30">
        <v>0</v>
      </c>
      <c r="G5954" s="17">
        <v>156.38</v>
      </c>
      <c r="H5954" s="17">
        <f t="shared" si="186"/>
        <v>0</v>
      </c>
      <c r="I5954" s="17">
        <f t="shared" si="187"/>
        <v>0</v>
      </c>
      <c r="J5954" s="13" t="s">
        <v>5384</v>
      </c>
      <c r="K5954" s="37" t="str">
        <f>VLOOKUP(Tabela14[[#This Row],[CÓDIGO]],[1]fornnecedor!$A:$G,7,0)</f>
        <v>EPOXI</v>
      </c>
    </row>
    <row r="5955" spans="1:11" x14ac:dyDescent="0.3">
      <c r="A5955" s="15">
        <v>85024</v>
      </c>
      <c r="B5955" s="15" t="str">
        <f>VLOOKUP(Tabela14[[#This Row],[CÓDIGO]],[1]fornnecedor!$A:$E,5,0)</f>
        <v>MAZA PRODUTOS QUIMICOS LTDA</v>
      </c>
      <c r="C5955" s="16" t="s">
        <v>2350</v>
      </c>
      <c r="D5955" s="16" t="s">
        <v>810</v>
      </c>
      <c r="E5955" s="22">
        <v>0</v>
      </c>
      <c r="F5955" s="30">
        <v>0</v>
      </c>
      <c r="G5955" s="17">
        <v>159.82</v>
      </c>
      <c r="H5955" s="17">
        <f t="shared" si="186"/>
        <v>0</v>
      </c>
      <c r="I5955" s="17">
        <f t="shared" si="187"/>
        <v>0</v>
      </c>
      <c r="J5955" s="13" t="s">
        <v>5384</v>
      </c>
      <c r="K5955" s="37" t="str">
        <f>VLOOKUP(Tabela14[[#This Row],[CÓDIGO]],[1]fornnecedor!$A:$G,7,0)</f>
        <v>EPOXI</v>
      </c>
    </row>
    <row r="5956" spans="1:11" x14ac:dyDescent="0.3">
      <c r="A5956" s="15">
        <v>86986</v>
      </c>
      <c r="B5956" s="15" t="str">
        <f>VLOOKUP(Tabela14[[#This Row],[CÓDIGO]],[1]fornnecedor!$A:$E,5,0)</f>
        <v>MAZA PRODUTOS QUIMICOS LTDA</v>
      </c>
      <c r="C5956" s="16" t="s">
        <v>2351</v>
      </c>
      <c r="D5956" s="16" t="s">
        <v>810</v>
      </c>
      <c r="E5956" s="22">
        <v>0</v>
      </c>
      <c r="F5956" s="30">
        <v>0</v>
      </c>
      <c r="G5956" s="17">
        <v>183.07</v>
      </c>
      <c r="H5956" s="17">
        <f t="shared" si="186"/>
        <v>0</v>
      </c>
      <c r="I5956" s="17">
        <f t="shared" si="187"/>
        <v>0</v>
      </c>
      <c r="J5956" s="13" t="s">
        <v>5384</v>
      </c>
      <c r="K5956" s="37" t="str">
        <f>VLOOKUP(Tabela14[[#This Row],[CÓDIGO]],[1]fornnecedor!$A:$G,7,0)</f>
        <v>EPOXI</v>
      </c>
    </row>
    <row r="5957" spans="1:11" x14ac:dyDescent="0.3">
      <c r="A5957" s="15">
        <v>85074</v>
      </c>
      <c r="B5957" s="15" t="str">
        <f>VLOOKUP(Tabela14[[#This Row],[CÓDIGO]],[1]fornnecedor!$A:$E,5,0)</f>
        <v>MAZA PRODUTOS QUIMICOS LTDA</v>
      </c>
      <c r="C5957" s="16" t="s">
        <v>2352</v>
      </c>
      <c r="D5957" s="16" t="s">
        <v>810</v>
      </c>
      <c r="E5957" s="22">
        <v>0</v>
      </c>
      <c r="F5957" s="30">
        <v>0</v>
      </c>
      <c r="G5957" s="17">
        <v>183.07</v>
      </c>
      <c r="H5957" s="17">
        <f t="shared" si="186"/>
        <v>0</v>
      </c>
      <c r="I5957" s="17">
        <f t="shared" si="187"/>
        <v>0</v>
      </c>
      <c r="J5957" s="13" t="s">
        <v>5384</v>
      </c>
      <c r="K5957" s="37" t="str">
        <f>VLOOKUP(Tabela14[[#This Row],[CÓDIGO]],[1]fornnecedor!$A:$G,7,0)</f>
        <v>EPOXI</v>
      </c>
    </row>
    <row r="5958" spans="1:11" x14ac:dyDescent="0.3">
      <c r="A5958" s="15">
        <v>84940</v>
      </c>
      <c r="B5958" s="15" t="str">
        <f>VLOOKUP(Tabela14[[#This Row],[CÓDIGO]],[1]fornnecedor!$A:$E,5,0)</f>
        <v>MAZA PRODUTOS QUIMICOS LTDA</v>
      </c>
      <c r="C5958" s="16" t="s">
        <v>811</v>
      </c>
      <c r="D5958" s="16" t="s">
        <v>810</v>
      </c>
      <c r="E5958" s="22">
        <v>0</v>
      </c>
      <c r="F5958" s="30">
        <v>0</v>
      </c>
      <c r="G5958" s="17">
        <v>183.07</v>
      </c>
      <c r="H5958" s="17">
        <f t="shared" si="186"/>
        <v>0</v>
      </c>
      <c r="I5958" s="17">
        <f t="shared" si="187"/>
        <v>0</v>
      </c>
      <c r="J5958" s="13" t="s">
        <v>5384</v>
      </c>
      <c r="K5958" s="37" t="str">
        <f>VLOOKUP(Tabela14[[#This Row],[CÓDIGO]],[1]fornnecedor!$A:$G,7,0)</f>
        <v>EPOXI</v>
      </c>
    </row>
    <row r="5959" spans="1:11" x14ac:dyDescent="0.3">
      <c r="A5959" s="15">
        <v>85025</v>
      </c>
      <c r="B5959" s="15" t="str">
        <f>VLOOKUP(Tabela14[[#This Row],[CÓDIGO]],[1]fornnecedor!$A:$E,5,0)</f>
        <v>MAZA PRODUTOS QUIMICOS LTDA</v>
      </c>
      <c r="C5959" s="16" t="s">
        <v>812</v>
      </c>
      <c r="D5959" s="16" t="s">
        <v>810</v>
      </c>
      <c r="E5959" s="22">
        <v>0</v>
      </c>
      <c r="F5959" s="30">
        <v>0</v>
      </c>
      <c r="G5959" s="17">
        <v>183.07</v>
      </c>
      <c r="H5959" s="17">
        <f t="shared" si="186"/>
        <v>0</v>
      </c>
      <c r="I5959" s="17">
        <f t="shared" si="187"/>
        <v>0</v>
      </c>
      <c r="J5959" s="13" t="s">
        <v>5384</v>
      </c>
      <c r="K5959" s="37" t="str">
        <f>VLOOKUP(Tabela14[[#This Row],[CÓDIGO]],[1]fornnecedor!$A:$G,7,0)</f>
        <v>EPOXI</v>
      </c>
    </row>
    <row r="5960" spans="1:11" x14ac:dyDescent="0.3">
      <c r="A5960" s="15">
        <v>84937</v>
      </c>
      <c r="B5960" s="15" t="str">
        <f>VLOOKUP(Tabela14[[#This Row],[CÓDIGO]],[1]fornnecedor!$A:$E,5,0)</f>
        <v>MAZA PRODUTOS QUIMICOS LTDA</v>
      </c>
      <c r="C5960" s="16" t="s">
        <v>2353</v>
      </c>
      <c r="D5960" s="16" t="s">
        <v>810</v>
      </c>
      <c r="E5960" s="22">
        <v>0</v>
      </c>
      <c r="F5960" s="30">
        <v>0</v>
      </c>
      <c r="G5960" s="17">
        <v>159.82</v>
      </c>
      <c r="H5960" s="17">
        <f t="shared" si="186"/>
        <v>0</v>
      </c>
      <c r="I5960" s="17">
        <f t="shared" si="187"/>
        <v>0</v>
      </c>
      <c r="J5960" s="13" t="s">
        <v>5384</v>
      </c>
      <c r="K5960" s="37" t="str">
        <f>VLOOKUP(Tabela14[[#This Row],[CÓDIGO]],[1]fornnecedor!$A:$G,7,0)</f>
        <v>EPOXI</v>
      </c>
    </row>
    <row r="5961" spans="1:11" x14ac:dyDescent="0.3">
      <c r="A5961" s="15">
        <v>85023</v>
      </c>
      <c r="B5961" s="15" t="str">
        <f>VLOOKUP(Tabela14[[#This Row],[CÓDIGO]],[1]fornnecedor!$A:$E,5,0)</f>
        <v>MAZA PRODUTOS QUIMICOS LTDA</v>
      </c>
      <c r="C5961" s="16" t="s">
        <v>2354</v>
      </c>
      <c r="D5961" s="16" t="s">
        <v>810</v>
      </c>
      <c r="E5961" s="22">
        <v>0</v>
      </c>
      <c r="F5961" s="30">
        <v>0</v>
      </c>
      <c r="G5961" s="17">
        <v>174.49</v>
      </c>
      <c r="H5961" s="17">
        <f t="shared" si="186"/>
        <v>0</v>
      </c>
      <c r="I5961" s="17">
        <f t="shared" si="187"/>
        <v>0</v>
      </c>
      <c r="J5961" s="13" t="s">
        <v>5384</v>
      </c>
      <c r="K5961" s="37" t="str">
        <f>VLOOKUP(Tabela14[[#This Row],[CÓDIGO]],[1]fornnecedor!$A:$G,7,0)</f>
        <v>EPOXI</v>
      </c>
    </row>
    <row r="5962" spans="1:11" x14ac:dyDescent="0.3">
      <c r="A5962" s="15">
        <v>84944</v>
      </c>
      <c r="B5962" s="15" t="str">
        <f>VLOOKUP(Tabela14[[#This Row],[CÓDIGO]],[1]fornnecedor!$A:$E,5,0)</f>
        <v>MAZA PRODUTOS QUIMICOS LTDA</v>
      </c>
      <c r="C5962" s="16" t="s">
        <v>5409</v>
      </c>
      <c r="D5962" s="16" t="s">
        <v>810</v>
      </c>
      <c r="E5962" s="22">
        <v>0</v>
      </c>
      <c r="F5962" s="30">
        <v>0</v>
      </c>
      <c r="G5962" s="17">
        <v>159.82</v>
      </c>
      <c r="H5962" s="17">
        <f t="shared" si="186"/>
        <v>0</v>
      </c>
      <c r="I5962" s="17">
        <f t="shared" si="187"/>
        <v>0</v>
      </c>
      <c r="J5962" s="13" t="s">
        <v>5384</v>
      </c>
      <c r="K5962" s="37" t="str">
        <f>VLOOKUP(Tabela14[[#This Row],[CÓDIGO]],[1]fornnecedor!$A:$G,7,0)</f>
        <v>EPOXI</v>
      </c>
    </row>
    <row r="5963" spans="1:11" x14ac:dyDescent="0.3">
      <c r="A5963" s="15">
        <v>84927</v>
      </c>
      <c r="B5963" s="15" t="str">
        <f>VLOOKUP(Tabela14[[#This Row],[CÓDIGO]],[1]fornnecedor!$A:$E,5,0)</f>
        <v>MAZA PRODUTOS QUIMICOS LTDA</v>
      </c>
      <c r="C5963" s="16" t="s">
        <v>5410</v>
      </c>
      <c r="D5963" s="16" t="s">
        <v>810</v>
      </c>
      <c r="E5963" s="22">
        <v>0</v>
      </c>
      <c r="F5963" s="30">
        <v>0</v>
      </c>
      <c r="G5963" s="17">
        <v>183.07</v>
      </c>
      <c r="H5963" s="17">
        <f t="shared" si="186"/>
        <v>0</v>
      </c>
      <c r="I5963" s="17">
        <f t="shared" si="187"/>
        <v>0</v>
      </c>
      <c r="J5963" s="13" t="s">
        <v>5384</v>
      </c>
      <c r="K5963" s="37" t="str">
        <f>VLOOKUP(Tabela14[[#This Row],[CÓDIGO]],[1]fornnecedor!$A:$G,7,0)</f>
        <v>EPOXI</v>
      </c>
    </row>
    <row r="5964" spans="1:11" x14ac:dyDescent="0.3">
      <c r="A5964" s="15">
        <v>84941</v>
      </c>
      <c r="B5964" s="15" t="str">
        <f>VLOOKUP(Tabela14[[#This Row],[CÓDIGO]],[1]fornnecedor!$A:$E,5,0)</f>
        <v>MAZA PRODUTOS QUIMICOS LTDA</v>
      </c>
      <c r="C5964" s="16" t="s">
        <v>2357</v>
      </c>
      <c r="D5964" s="16" t="s">
        <v>810</v>
      </c>
      <c r="E5964" s="22">
        <v>0</v>
      </c>
      <c r="F5964" s="30">
        <v>0</v>
      </c>
      <c r="G5964" s="17">
        <v>129.16</v>
      </c>
      <c r="H5964" s="17">
        <f t="shared" si="186"/>
        <v>0</v>
      </c>
      <c r="I5964" s="17">
        <f t="shared" si="187"/>
        <v>0</v>
      </c>
      <c r="J5964" s="13" t="s">
        <v>5384</v>
      </c>
      <c r="K5964" s="37" t="str">
        <f>VLOOKUP(Tabela14[[#This Row],[CÓDIGO]],[1]fornnecedor!$A:$G,7,0)</f>
        <v>EPOXI</v>
      </c>
    </row>
    <row r="5965" spans="1:11" x14ac:dyDescent="0.3">
      <c r="A5965" s="15">
        <v>24313</v>
      </c>
      <c r="B5965" s="15" t="str">
        <f>VLOOKUP(Tabela14[[#This Row],[CÓDIGO]],[1]fornnecedor!$A:$E,5,0)</f>
        <v>PAR TECNOLOGIA E SERVICOS DE INFORMATICA LTDA EPP</v>
      </c>
      <c r="C5965" s="16" t="s">
        <v>2358</v>
      </c>
      <c r="D5965" s="16" t="s">
        <v>454</v>
      </c>
      <c r="E5965" s="22">
        <v>0</v>
      </c>
      <c r="F5965" s="30">
        <v>0</v>
      </c>
      <c r="G5965" s="17">
        <v>0</v>
      </c>
      <c r="H5965" s="17">
        <f t="shared" si="186"/>
        <v>0</v>
      </c>
      <c r="I5965" s="17">
        <f t="shared" si="187"/>
        <v>0</v>
      </c>
      <c r="J5965" s="13" t="s">
        <v>5384</v>
      </c>
      <c r="K5965" s="37" t="str">
        <f>VLOOKUP(Tabela14[[#This Row],[CÓDIGO]],[1]fornnecedor!$A:$G,7,0)</f>
        <v>GRUPO CONVERSAO</v>
      </c>
    </row>
    <row r="5966" spans="1:11" x14ac:dyDescent="0.3">
      <c r="A5966" s="15">
        <v>23890</v>
      </c>
      <c r="B5966" s="15" t="str">
        <f>VLOOKUP(Tabela14[[#This Row],[CÓDIGO]],[1]fornnecedor!$A:$E,5,0)</f>
        <v>PAR TECNOLOGIA E SERVICOS DE INFORMATICA LTDA EPP</v>
      </c>
      <c r="C5966" s="16" t="s">
        <v>2359</v>
      </c>
      <c r="D5966" s="16" t="s">
        <v>454</v>
      </c>
      <c r="E5966" s="22">
        <v>0</v>
      </c>
      <c r="F5966" s="30">
        <v>0</v>
      </c>
      <c r="G5966" s="17">
        <v>0</v>
      </c>
      <c r="H5966" s="17">
        <f t="shared" si="186"/>
        <v>0</v>
      </c>
      <c r="I5966" s="17">
        <f t="shared" si="187"/>
        <v>0</v>
      </c>
      <c r="J5966" s="13" t="s">
        <v>5384</v>
      </c>
      <c r="K5966" s="37" t="str">
        <f>VLOOKUP(Tabela14[[#This Row],[CÓDIGO]],[1]fornnecedor!$A:$G,7,0)</f>
        <v>GRUPO CONVERSAO</v>
      </c>
    </row>
    <row r="5967" spans="1:11" x14ac:dyDescent="0.3">
      <c r="A5967" s="15">
        <v>23626</v>
      </c>
      <c r="B5967" s="15" t="str">
        <f>VLOOKUP(Tabela14[[#This Row],[CÓDIGO]],[1]fornnecedor!$A:$E,5,0)</f>
        <v>DISTEC DF COMERCIO DE PRODUTOS AUTOMOTIVO</v>
      </c>
      <c r="C5967" s="16" t="s">
        <v>2360</v>
      </c>
      <c r="D5967" s="16" t="s">
        <v>1148</v>
      </c>
      <c r="E5967" s="22">
        <v>0</v>
      </c>
      <c r="F5967" s="30">
        <v>0</v>
      </c>
      <c r="G5967" s="17">
        <v>0</v>
      </c>
      <c r="H5967" s="17">
        <f t="shared" si="186"/>
        <v>0</v>
      </c>
      <c r="I5967" s="17">
        <f t="shared" si="187"/>
        <v>0</v>
      </c>
      <c r="J5967" s="13" t="s">
        <v>5384</v>
      </c>
      <c r="K5967" s="37" t="str">
        <f>VLOOKUP(Tabela14[[#This Row],[CÓDIGO]],[1]fornnecedor!$A:$G,7,0)</f>
        <v>BASES POLIÉSTER</v>
      </c>
    </row>
    <row r="5968" spans="1:11" x14ac:dyDescent="0.3">
      <c r="A5968" s="15">
        <v>85256</v>
      </c>
      <c r="B5968" s="15" t="str">
        <f>VLOOKUP(Tabela14[[#This Row],[CÓDIGO]],[1]fornnecedor!$A:$E,5,0)</f>
        <v>MAZA PRODUTOS QUIMICOS LTDA</v>
      </c>
      <c r="C5968" s="16" t="s">
        <v>5411</v>
      </c>
      <c r="D5968" s="16" t="s">
        <v>810</v>
      </c>
      <c r="E5968" s="22">
        <v>0</v>
      </c>
      <c r="F5968" s="30">
        <v>0</v>
      </c>
      <c r="G5968" s="17">
        <v>35.369999999999997</v>
      </c>
      <c r="H5968" s="17">
        <f t="shared" si="186"/>
        <v>0</v>
      </c>
      <c r="I5968" s="17">
        <f t="shared" si="187"/>
        <v>0</v>
      </c>
      <c r="J5968" s="13" t="s">
        <v>5384</v>
      </c>
      <c r="K5968" s="37" t="str">
        <f>VLOOKUP(Tabela14[[#This Row],[CÓDIGO]],[1]fornnecedor!$A:$G,7,0)</f>
        <v>EPOXI</v>
      </c>
    </row>
    <row r="5969" spans="1:11" x14ac:dyDescent="0.3">
      <c r="A5969" s="15">
        <v>85257</v>
      </c>
      <c r="B5969" s="15" t="str">
        <f>VLOOKUP(Tabela14[[#This Row],[CÓDIGO]],[1]fornnecedor!$A:$E,5,0)</f>
        <v>MAZA PRODUTOS QUIMICOS LTDA</v>
      </c>
      <c r="C5969" s="16" t="s">
        <v>5412</v>
      </c>
      <c r="D5969" s="16" t="s">
        <v>810</v>
      </c>
      <c r="E5969" s="22">
        <v>0</v>
      </c>
      <c r="F5969" s="30">
        <v>0</v>
      </c>
      <c r="G5969" s="17">
        <v>37.42</v>
      </c>
      <c r="H5969" s="17">
        <f t="shared" si="186"/>
        <v>0</v>
      </c>
      <c r="I5969" s="17">
        <f t="shared" si="187"/>
        <v>0</v>
      </c>
      <c r="J5969" s="13" t="s">
        <v>5384</v>
      </c>
      <c r="K5969" s="37" t="str">
        <f>VLOOKUP(Tabela14[[#This Row],[CÓDIGO]],[1]fornnecedor!$A:$G,7,0)</f>
        <v>EPOXI</v>
      </c>
    </row>
    <row r="5970" spans="1:11" x14ac:dyDescent="0.3">
      <c r="A5970" s="15">
        <v>85258</v>
      </c>
      <c r="B5970" s="15" t="str">
        <f>VLOOKUP(Tabela14[[#This Row],[CÓDIGO]],[1]fornnecedor!$A:$E,5,0)</f>
        <v>MAZA PRODUTOS QUIMICOS LTDA</v>
      </c>
      <c r="C5970" s="16" t="s">
        <v>5413</v>
      </c>
      <c r="D5970" s="16" t="s">
        <v>810</v>
      </c>
      <c r="E5970" s="22">
        <v>0</v>
      </c>
      <c r="F5970" s="30">
        <v>0</v>
      </c>
      <c r="G5970" s="17">
        <v>74.819999999999993</v>
      </c>
      <c r="H5970" s="17">
        <f t="shared" si="186"/>
        <v>0</v>
      </c>
      <c r="I5970" s="17">
        <f t="shared" si="187"/>
        <v>0</v>
      </c>
      <c r="J5970" s="13" t="s">
        <v>5384</v>
      </c>
      <c r="K5970" s="37" t="str">
        <f>VLOOKUP(Tabela14[[#This Row],[CÓDIGO]],[1]fornnecedor!$A:$G,7,0)</f>
        <v>EPOXI</v>
      </c>
    </row>
    <row r="5971" spans="1:11" x14ac:dyDescent="0.3">
      <c r="A5971" s="15">
        <v>83833</v>
      </c>
      <c r="B5971" s="15" t="str">
        <f>VLOOKUP(Tabela14[[#This Row],[CÓDIGO]],[1]fornnecedor!$A:$E,5,0)</f>
        <v>SHERWIN - WILLIAMS DO BRASIL IND. E COM. LTDA</v>
      </c>
      <c r="C5971" s="16" t="s">
        <v>2361</v>
      </c>
      <c r="D5971" s="16" t="s">
        <v>454</v>
      </c>
      <c r="E5971" s="22">
        <v>0</v>
      </c>
      <c r="F5971" s="30">
        <v>0</v>
      </c>
      <c r="G5971" s="17">
        <v>0</v>
      </c>
      <c r="H5971" s="17">
        <f t="shared" si="186"/>
        <v>0</v>
      </c>
      <c r="I5971" s="17">
        <f t="shared" si="187"/>
        <v>0</v>
      </c>
      <c r="J5971" s="13" t="s">
        <v>5384</v>
      </c>
      <c r="K5971" s="37" t="str">
        <f>VLOOKUP(Tabela14[[#This Row],[CÓDIGO]],[1]fornnecedor!$A:$G,7,0)</f>
        <v>BASES POLIÉSTER</v>
      </c>
    </row>
    <row r="5972" spans="1:11" x14ac:dyDescent="0.3">
      <c r="A5972" s="15">
        <v>20759</v>
      </c>
      <c r="B5972" s="15" t="str">
        <f>VLOOKUP(Tabela14[[#This Row],[CÓDIGO]],[1]fornnecedor!$A:$E,5,0)</f>
        <v>SHERWIN - WILLIAMS DO BRASIL IND. E COM. LTDA</v>
      </c>
      <c r="C5972" s="16" t="s">
        <v>2362</v>
      </c>
      <c r="D5972" s="16" t="s">
        <v>454</v>
      </c>
      <c r="E5972" s="22">
        <v>0</v>
      </c>
      <c r="F5972" s="30">
        <v>0</v>
      </c>
      <c r="G5972" s="17">
        <v>241.54</v>
      </c>
      <c r="H5972" s="17">
        <f t="shared" si="186"/>
        <v>0</v>
      </c>
      <c r="I5972" s="17">
        <f t="shared" si="187"/>
        <v>0</v>
      </c>
      <c r="J5972" s="13" t="s">
        <v>5384</v>
      </c>
      <c r="K5972" s="37" t="str">
        <f>VLOOKUP(Tabela14[[#This Row],[CÓDIGO]],[1]fornnecedor!$A:$G,7,0)</f>
        <v>BASES PU</v>
      </c>
    </row>
    <row r="5973" spans="1:11" x14ac:dyDescent="0.3">
      <c r="A5973" s="15">
        <v>20769</v>
      </c>
      <c r="B5973" s="15" t="str">
        <f>VLOOKUP(Tabela14[[#This Row],[CÓDIGO]],[1]fornnecedor!$A:$E,5,0)</f>
        <v>SHERWIN - WILLIAMS DO BRASIL IND. E COM. LTDA</v>
      </c>
      <c r="C5973" s="16" t="s">
        <v>2363</v>
      </c>
      <c r="D5973" s="16" t="s">
        <v>324</v>
      </c>
      <c r="E5973" s="22">
        <v>0</v>
      </c>
      <c r="F5973" s="30">
        <v>0</v>
      </c>
      <c r="G5973" s="17">
        <v>138.93</v>
      </c>
      <c r="H5973" s="17">
        <f t="shared" si="186"/>
        <v>0</v>
      </c>
      <c r="I5973" s="17">
        <f t="shared" si="187"/>
        <v>0</v>
      </c>
      <c r="J5973" s="13" t="s">
        <v>5384</v>
      </c>
      <c r="K5973" s="37" t="str">
        <f>VLOOKUP(Tabela14[[#This Row],[CÓDIGO]],[1]fornnecedor!$A:$G,7,0)</f>
        <v>BASES PU</v>
      </c>
    </row>
    <row r="5974" spans="1:11" x14ac:dyDescent="0.3">
      <c r="A5974" s="15">
        <v>20755</v>
      </c>
      <c r="B5974" s="15" t="str">
        <f>VLOOKUP(Tabela14[[#This Row],[CÓDIGO]],[1]fornnecedor!$A:$E,5,0)</f>
        <v>SHERWIN - WILLIAMS DO BRASIL IND. E COM. LTDA</v>
      </c>
      <c r="C5974" s="16" t="s">
        <v>2364</v>
      </c>
      <c r="D5974" s="16" t="s">
        <v>454</v>
      </c>
      <c r="E5974" s="22">
        <v>0</v>
      </c>
      <c r="F5974" s="30">
        <v>0</v>
      </c>
      <c r="G5974" s="17">
        <v>75.900000000000006</v>
      </c>
      <c r="H5974" s="17">
        <f t="shared" si="186"/>
        <v>0</v>
      </c>
      <c r="I5974" s="17">
        <f t="shared" si="187"/>
        <v>0</v>
      </c>
      <c r="J5974" s="13" t="s">
        <v>5384</v>
      </c>
      <c r="K5974" s="37" t="str">
        <f>VLOOKUP(Tabela14[[#This Row],[CÓDIGO]],[1]fornnecedor!$A:$G,7,0)</f>
        <v>BASES PU</v>
      </c>
    </row>
    <row r="5975" spans="1:11" x14ac:dyDescent="0.3">
      <c r="A5975" s="15">
        <v>20760</v>
      </c>
      <c r="B5975" s="15" t="str">
        <f>VLOOKUP(Tabela14[[#This Row],[CÓDIGO]],[1]fornnecedor!$A:$E,5,0)</f>
        <v>SHERWIN - WILLIAMS DO BRASIL IND. E COM. LTDA</v>
      </c>
      <c r="C5975" s="16" t="s">
        <v>2365</v>
      </c>
      <c r="D5975" s="16" t="s">
        <v>454</v>
      </c>
      <c r="E5975" s="22">
        <v>0</v>
      </c>
      <c r="F5975" s="30">
        <v>0</v>
      </c>
      <c r="G5975" s="17">
        <v>113.73</v>
      </c>
      <c r="H5975" s="17">
        <f t="shared" si="186"/>
        <v>0</v>
      </c>
      <c r="I5975" s="17">
        <f t="shared" si="187"/>
        <v>0</v>
      </c>
      <c r="J5975" s="13" t="s">
        <v>5384</v>
      </c>
      <c r="K5975" s="37" t="str">
        <f>VLOOKUP(Tabela14[[#This Row],[CÓDIGO]],[1]fornnecedor!$A:$G,7,0)</f>
        <v>BASES PU</v>
      </c>
    </row>
    <row r="5976" spans="1:11" x14ac:dyDescent="0.3">
      <c r="A5976" s="15">
        <v>20762</v>
      </c>
      <c r="B5976" s="15" t="str">
        <f>VLOOKUP(Tabela14[[#This Row],[CÓDIGO]],[1]fornnecedor!$A:$E,5,0)</f>
        <v>SHERWIN - WILLIAMS DO BRASIL IND. E COM. LTDA</v>
      </c>
      <c r="C5976" s="16" t="s">
        <v>2366</v>
      </c>
      <c r="D5976" s="16" t="s">
        <v>454</v>
      </c>
      <c r="E5976" s="22">
        <v>0</v>
      </c>
      <c r="F5976" s="30">
        <v>0</v>
      </c>
      <c r="G5976" s="17">
        <v>360.63</v>
      </c>
      <c r="H5976" s="17">
        <f t="shared" si="186"/>
        <v>0</v>
      </c>
      <c r="I5976" s="17">
        <f t="shared" si="187"/>
        <v>0</v>
      </c>
      <c r="J5976" s="13" t="s">
        <v>5384</v>
      </c>
      <c r="K5976" s="37" t="str">
        <f>VLOOKUP(Tabela14[[#This Row],[CÓDIGO]],[1]fornnecedor!$A:$G,7,0)</f>
        <v>BASES PU</v>
      </c>
    </row>
    <row r="5977" spans="1:11" x14ac:dyDescent="0.3">
      <c r="A5977" s="15">
        <v>20765</v>
      </c>
      <c r="B5977" s="15" t="str">
        <f>VLOOKUP(Tabela14[[#This Row],[CÓDIGO]],[1]fornnecedor!$A:$E,5,0)</f>
        <v>SHERWIN - WILLIAMS DO BRASIL IND. E COM. LTDA</v>
      </c>
      <c r="C5977" s="16" t="s">
        <v>2367</v>
      </c>
      <c r="D5977" s="16" t="s">
        <v>454</v>
      </c>
      <c r="E5977" s="22">
        <v>0</v>
      </c>
      <c r="F5977" s="30">
        <v>0</v>
      </c>
      <c r="G5977" s="17">
        <v>116.77</v>
      </c>
      <c r="H5977" s="17">
        <f t="shared" si="186"/>
        <v>0</v>
      </c>
      <c r="I5977" s="17">
        <f t="shared" si="187"/>
        <v>0</v>
      </c>
      <c r="J5977" s="13" t="s">
        <v>5384</v>
      </c>
      <c r="K5977" s="37" t="str">
        <f>VLOOKUP(Tabela14[[#This Row],[CÓDIGO]],[1]fornnecedor!$A:$G,7,0)</f>
        <v>BASES PU</v>
      </c>
    </row>
    <row r="5978" spans="1:11" x14ac:dyDescent="0.3">
      <c r="A5978" s="15">
        <v>20764</v>
      </c>
      <c r="B5978" s="15" t="str">
        <f>VLOOKUP(Tabela14[[#This Row],[CÓDIGO]],[1]fornnecedor!$A:$E,5,0)</f>
        <v>SHERWIN - WILLIAMS DO BRASIL IND. E COM. LTDA</v>
      </c>
      <c r="C5978" s="16" t="s">
        <v>2368</v>
      </c>
      <c r="D5978" s="16" t="s">
        <v>454</v>
      </c>
      <c r="E5978" s="22">
        <v>0</v>
      </c>
      <c r="F5978" s="30">
        <v>0</v>
      </c>
      <c r="G5978" s="17">
        <v>64.86</v>
      </c>
      <c r="H5978" s="17">
        <f t="shared" si="186"/>
        <v>0</v>
      </c>
      <c r="I5978" s="17">
        <f t="shared" si="187"/>
        <v>0</v>
      </c>
      <c r="J5978" s="13" t="s">
        <v>5384</v>
      </c>
      <c r="K5978" s="37" t="str">
        <f>VLOOKUP(Tabela14[[#This Row],[CÓDIGO]],[1]fornnecedor!$A:$G,7,0)</f>
        <v>BASES PU</v>
      </c>
    </row>
    <row r="5979" spans="1:11" x14ac:dyDescent="0.3">
      <c r="A5979" s="15">
        <v>20767</v>
      </c>
      <c r="B5979" s="15" t="str">
        <f>VLOOKUP(Tabela14[[#This Row],[CÓDIGO]],[1]fornnecedor!$A:$E,5,0)</f>
        <v>SHERWIN - WILLIAMS DO BRASIL IND. E COM. LTDA</v>
      </c>
      <c r="C5979" s="16" t="s">
        <v>2369</v>
      </c>
      <c r="D5979" s="16" t="s">
        <v>454</v>
      </c>
      <c r="E5979" s="22">
        <v>0</v>
      </c>
      <c r="F5979" s="30">
        <v>0</v>
      </c>
      <c r="G5979" s="17">
        <v>225.91</v>
      </c>
      <c r="H5979" s="17">
        <f t="shared" si="186"/>
        <v>0</v>
      </c>
      <c r="I5979" s="17">
        <f t="shared" si="187"/>
        <v>0</v>
      </c>
      <c r="J5979" s="13" t="s">
        <v>5384</v>
      </c>
      <c r="K5979" s="37" t="str">
        <f>VLOOKUP(Tabela14[[#This Row],[CÓDIGO]],[1]fornnecedor!$A:$G,7,0)</f>
        <v>BASES PU</v>
      </c>
    </row>
    <row r="5980" spans="1:11" x14ac:dyDescent="0.3">
      <c r="A5980" s="15">
        <v>20766</v>
      </c>
      <c r="B5980" s="15" t="str">
        <f>VLOOKUP(Tabela14[[#This Row],[CÓDIGO]],[1]fornnecedor!$A:$E,5,0)</f>
        <v>SHERWIN - WILLIAMS DO BRASIL IND. E COM. LTDA</v>
      </c>
      <c r="C5980" s="16" t="s">
        <v>2370</v>
      </c>
      <c r="D5980" s="16" t="s">
        <v>454</v>
      </c>
      <c r="E5980" s="22">
        <v>0</v>
      </c>
      <c r="F5980" s="30">
        <v>0</v>
      </c>
      <c r="G5980" s="17">
        <v>109.84</v>
      </c>
      <c r="H5980" s="17">
        <f t="shared" si="186"/>
        <v>0</v>
      </c>
      <c r="I5980" s="17">
        <f t="shared" si="187"/>
        <v>0</v>
      </c>
      <c r="J5980" s="13" t="s">
        <v>5384</v>
      </c>
      <c r="K5980" s="37" t="str">
        <f>VLOOKUP(Tabela14[[#This Row],[CÓDIGO]],[1]fornnecedor!$A:$G,7,0)</f>
        <v>BASES PU</v>
      </c>
    </row>
    <row r="5981" spans="1:11" x14ac:dyDescent="0.3">
      <c r="A5981" s="15">
        <v>22595</v>
      </c>
      <c r="B5981" s="15" t="str">
        <f>VLOOKUP(Tabela14[[#This Row],[CÓDIGO]],[1]fornnecedor!$A:$E,5,0)</f>
        <v>SHERWIN - WILLIAMS DO BRASIL IND. E COM. LTDA</v>
      </c>
      <c r="C5981" s="16" t="s">
        <v>2371</v>
      </c>
      <c r="D5981" s="16" t="s">
        <v>454</v>
      </c>
      <c r="E5981" s="22">
        <v>0</v>
      </c>
      <c r="F5981" s="30">
        <v>0</v>
      </c>
      <c r="G5981" s="17">
        <v>96.2</v>
      </c>
      <c r="H5981" s="17">
        <f t="shared" si="186"/>
        <v>0</v>
      </c>
      <c r="I5981" s="17">
        <f t="shared" si="187"/>
        <v>0</v>
      </c>
      <c r="J5981" s="13" t="s">
        <v>5384</v>
      </c>
      <c r="K5981" s="37" t="str">
        <f>VLOOKUP(Tabela14[[#This Row],[CÓDIGO]],[1]fornnecedor!$A:$G,7,0)</f>
        <v>BASES PU</v>
      </c>
    </row>
    <row r="5982" spans="1:11" x14ac:dyDescent="0.3">
      <c r="A5982" s="15">
        <v>21801</v>
      </c>
      <c r="B5982" s="15" t="str">
        <f>VLOOKUP(Tabela14[[#This Row],[CÓDIGO]],[1]fornnecedor!$A:$E,5,0)</f>
        <v>SHERWIN - WILLIAMS DO BRASIL IND. E COM. LTDA</v>
      </c>
      <c r="C5982" s="16" t="s">
        <v>2372</v>
      </c>
      <c r="D5982" s="16" t="s">
        <v>454</v>
      </c>
      <c r="E5982" s="22">
        <v>0</v>
      </c>
      <c r="F5982" s="30">
        <v>0</v>
      </c>
      <c r="G5982" s="17">
        <v>118.09</v>
      </c>
      <c r="H5982" s="17">
        <f t="shared" si="186"/>
        <v>0</v>
      </c>
      <c r="I5982" s="17">
        <f t="shared" si="187"/>
        <v>0</v>
      </c>
      <c r="J5982" s="13" t="s">
        <v>5384</v>
      </c>
      <c r="K5982" s="37" t="str">
        <f>VLOOKUP(Tabela14[[#This Row],[CÓDIGO]],[1]fornnecedor!$A:$G,7,0)</f>
        <v>TINTAS PU</v>
      </c>
    </row>
    <row r="5983" spans="1:11" x14ac:dyDescent="0.3">
      <c r="A5983" s="15">
        <v>23505</v>
      </c>
      <c r="B5983" s="15" t="str">
        <f>VLOOKUP(Tabela14[[#This Row],[CÓDIGO]],[1]fornnecedor!$A:$E,5,0)</f>
        <v>TERRA UTIL. DE MAQUINAS, FERRAMENTAS E UTILID.</v>
      </c>
      <c r="C5983" s="16" t="s">
        <v>2373</v>
      </c>
      <c r="D5983" s="16" t="s">
        <v>2374</v>
      </c>
      <c r="E5983" s="22">
        <v>0</v>
      </c>
      <c r="F5983" s="30">
        <v>0</v>
      </c>
      <c r="G5983" s="17">
        <v>642.45000000000005</v>
      </c>
      <c r="H5983" s="17">
        <f t="shared" si="186"/>
        <v>0</v>
      </c>
      <c r="I5983" s="17">
        <f t="shared" si="187"/>
        <v>0</v>
      </c>
      <c r="J5983" s="13" t="s">
        <v>5384</v>
      </c>
      <c r="K5983" s="37" t="str">
        <f>VLOOKUP(Tabela14[[#This Row],[CÓDIGO]],[1]fornnecedor!$A:$G,7,0)</f>
        <v>APLICADORES / ADAPTADORES / ENGATES / SUPORTES</v>
      </c>
    </row>
    <row r="5984" spans="1:11" x14ac:dyDescent="0.3">
      <c r="A5984" s="15">
        <v>21445</v>
      </c>
      <c r="B5984" s="15" t="str">
        <f>VLOOKUP(Tabela14[[#This Row],[CÓDIGO]],[1]fornnecedor!$A:$E,5,0)</f>
        <v>CHIAPERINI INDUSTRIAL LTDA</v>
      </c>
      <c r="C5984" s="16" t="s">
        <v>2375</v>
      </c>
      <c r="D5984" s="16" t="s">
        <v>1410</v>
      </c>
      <c r="E5984" s="22">
        <v>0</v>
      </c>
      <c r="F5984" s="30">
        <v>0</v>
      </c>
      <c r="G5984" s="17">
        <v>856</v>
      </c>
      <c r="H5984" s="17">
        <f t="shared" si="186"/>
        <v>0</v>
      </c>
      <c r="I5984" s="17">
        <f t="shared" si="187"/>
        <v>0</v>
      </c>
      <c r="J5984" s="13" t="s">
        <v>5384</v>
      </c>
      <c r="K5984" s="37" t="str">
        <f>VLOOKUP(Tabela14[[#This Row],[CÓDIGO]],[1]fornnecedor!$A:$G,7,0)</f>
        <v>OUTRAS FERRAMENTAS / EQUIPAMENTOS</v>
      </c>
    </row>
    <row r="5985" spans="1:11" x14ac:dyDescent="0.3">
      <c r="A5985" s="15">
        <v>21531</v>
      </c>
      <c r="B5985" s="15" t="str">
        <f>VLOOKUP(Tabela14[[#This Row],[CÓDIGO]],[1]fornnecedor!$A:$E,5,0)</f>
        <v>CHIAPERINI INDUSTRIAL LTDA</v>
      </c>
      <c r="C5985" s="16" t="s">
        <v>2376</v>
      </c>
      <c r="D5985" s="16" t="s">
        <v>1410</v>
      </c>
      <c r="E5985" s="22">
        <v>0</v>
      </c>
      <c r="F5985" s="30">
        <v>0</v>
      </c>
      <c r="G5985" s="17">
        <v>856</v>
      </c>
      <c r="H5985" s="17">
        <f t="shared" si="186"/>
        <v>0</v>
      </c>
      <c r="I5985" s="17">
        <f t="shared" si="187"/>
        <v>0</v>
      </c>
      <c r="J5985" s="13" t="s">
        <v>5384</v>
      </c>
      <c r="K5985" s="37" t="str">
        <f>VLOOKUP(Tabela14[[#This Row],[CÓDIGO]],[1]fornnecedor!$A:$G,7,0)</f>
        <v>OUTRAS FERRAMENTAS / EQUIPAMENTOS</v>
      </c>
    </row>
    <row r="5986" spans="1:11" x14ac:dyDescent="0.3">
      <c r="A5986" s="15">
        <v>9766</v>
      </c>
      <c r="B5986" s="15" t="str">
        <f>VLOOKUP(Tabela14[[#This Row],[CÓDIGO]],[1]fornnecedor!$A:$E,5,0)</f>
        <v>AKZO NOBEL LTDA AUTO</v>
      </c>
      <c r="C5986" s="16" t="s">
        <v>2377</v>
      </c>
      <c r="D5986" s="16" t="s">
        <v>127</v>
      </c>
      <c r="E5986" s="22">
        <v>0</v>
      </c>
      <c r="F5986" s="30">
        <v>0</v>
      </c>
      <c r="G5986" s="17">
        <v>47</v>
      </c>
      <c r="H5986" s="17">
        <f t="shared" si="186"/>
        <v>0</v>
      </c>
      <c r="I5986" s="17">
        <f t="shared" si="187"/>
        <v>0</v>
      </c>
      <c r="J5986" s="13" t="s">
        <v>5384</v>
      </c>
      <c r="K5986" s="37" t="str">
        <f>VLOOKUP(Tabela14[[#This Row],[CÓDIGO]],[1]fornnecedor!$A:$G,7,0)</f>
        <v>PRIMER AUTOMOTIVO</v>
      </c>
    </row>
    <row r="5987" spans="1:11" x14ac:dyDescent="0.3">
      <c r="A5987" s="15">
        <v>23516</v>
      </c>
      <c r="B5987" s="15" t="str">
        <f>VLOOKUP(Tabela14[[#This Row],[CÓDIGO]],[1]fornnecedor!$A:$E,5,0)</f>
        <v>COM.ALVORADA LIMPEZA E DESCARTAVEIS</v>
      </c>
      <c r="C5987" s="16" t="s">
        <v>2378</v>
      </c>
      <c r="D5987" s="16" t="s">
        <v>466</v>
      </c>
      <c r="E5987" s="22">
        <v>0</v>
      </c>
      <c r="F5987" s="31">
        <v>0</v>
      </c>
      <c r="G5987" s="17">
        <v>0</v>
      </c>
      <c r="H5987" s="17">
        <f t="shared" si="186"/>
        <v>0</v>
      </c>
      <c r="I5987" s="17">
        <f t="shared" si="187"/>
        <v>0</v>
      </c>
      <c r="J5987" s="13" t="s">
        <v>5384</v>
      </c>
      <c r="K5987" s="37" t="str">
        <f>VLOOKUP(Tabela14[[#This Row],[CÓDIGO]],[1]fornnecedor!$A:$G,7,0)</f>
        <v>GRUPO CONVERSAO</v>
      </c>
    </row>
    <row r="5988" spans="1:11" x14ac:dyDescent="0.3">
      <c r="A5988" s="15">
        <v>24189</v>
      </c>
      <c r="B5988" s="15" t="str">
        <f>VLOOKUP(Tabela14[[#This Row],[CÓDIGO]],[1]fornnecedor!$A:$E,5,0)</f>
        <v>SAFIRA COMERCIAL EIRELI-ME</v>
      </c>
      <c r="C5988" s="16" t="s">
        <v>2379</v>
      </c>
      <c r="D5988" s="16" t="s">
        <v>2034</v>
      </c>
      <c r="E5988" s="22">
        <v>0</v>
      </c>
      <c r="F5988" s="30">
        <v>0</v>
      </c>
      <c r="G5988" s="17">
        <v>37.479999999999997</v>
      </c>
      <c r="H5988" s="17">
        <f t="shared" si="186"/>
        <v>0</v>
      </c>
      <c r="I5988" s="17">
        <f t="shared" si="187"/>
        <v>0</v>
      </c>
      <c r="J5988" s="13" t="s">
        <v>5384</v>
      </c>
      <c r="K5988" s="37" t="str">
        <f>VLOOKUP(Tabela14[[#This Row],[CÓDIGO]],[1]fornnecedor!$A:$G,7,0)</f>
        <v>GRUPO CONVERSAO</v>
      </c>
    </row>
    <row r="5989" spans="1:11" x14ac:dyDescent="0.3">
      <c r="A5989" s="15">
        <v>21391</v>
      </c>
      <c r="B5989" s="15" t="str">
        <f>VLOOKUP(Tabela14[[#This Row],[CÓDIGO]],[1]fornnecedor!$A:$E,5,0)</f>
        <v>SAINT- GOBAIN DO BRASIL PROD. IND. E CONSTR. LTDA</v>
      </c>
      <c r="C5989" s="16" t="s">
        <v>2380</v>
      </c>
      <c r="D5989" s="16" t="s">
        <v>454</v>
      </c>
      <c r="E5989" s="22">
        <v>0</v>
      </c>
      <c r="F5989" s="30">
        <v>0</v>
      </c>
      <c r="G5989" s="17">
        <v>27.32</v>
      </c>
      <c r="H5989" s="17">
        <f t="shared" si="186"/>
        <v>0</v>
      </c>
      <c r="I5989" s="17">
        <f t="shared" si="187"/>
        <v>0</v>
      </c>
      <c r="J5989" s="13" t="s">
        <v>5384</v>
      </c>
      <c r="K5989" s="37" t="str">
        <f>VLOOKUP(Tabela14[[#This Row],[CÓDIGO]],[1]fornnecedor!$A:$G,7,0)</f>
        <v>GRUPO CONVERSAO</v>
      </c>
    </row>
    <row r="5990" spans="1:11" x14ac:dyDescent="0.3">
      <c r="A5990" s="15">
        <v>22675</v>
      </c>
      <c r="B5990" s="15" t="str">
        <f>VLOOKUP(Tabela14[[#This Row],[CÓDIGO]],[1]fornnecedor!$A:$E,5,0)</f>
        <v>LIMA &amp; PERGHER INDUSTRIAL E COMERCIO</v>
      </c>
      <c r="C5990" s="16" t="s">
        <v>2381</v>
      </c>
      <c r="D5990" s="16" t="s">
        <v>454</v>
      </c>
      <c r="E5990" s="22">
        <v>0</v>
      </c>
      <c r="F5990" s="30">
        <v>0</v>
      </c>
      <c r="G5990" s="17">
        <v>7.9</v>
      </c>
      <c r="H5990" s="17">
        <f t="shared" si="186"/>
        <v>0</v>
      </c>
      <c r="I5990" s="17">
        <f t="shared" si="187"/>
        <v>0</v>
      </c>
      <c r="J5990" s="13" t="s">
        <v>5384</v>
      </c>
      <c r="K5990" s="37" t="str">
        <f>VLOOKUP(Tabela14[[#This Row],[CÓDIGO]],[1]fornnecedor!$A:$G,7,0)</f>
        <v>GRUPO CONVERSAO</v>
      </c>
    </row>
    <row r="5991" spans="1:11" x14ac:dyDescent="0.3">
      <c r="A5991" s="15">
        <v>83807</v>
      </c>
      <c r="B5991" s="15" t="str">
        <f>VLOOKUP(Tabela14[[#This Row],[CÓDIGO]],[1]fornnecedor!$A:$E,5,0)</f>
        <v>LIMA &amp; PERGHERN INDUSTRIA E COMERCIO</v>
      </c>
      <c r="C5991" s="16" t="s">
        <v>2382</v>
      </c>
      <c r="D5991" s="16" t="s">
        <v>454</v>
      </c>
      <c r="E5991" s="22">
        <v>0</v>
      </c>
      <c r="F5991" s="30">
        <v>0</v>
      </c>
      <c r="G5991" s="17">
        <v>9.56</v>
      </c>
      <c r="H5991" s="17">
        <f t="shared" si="186"/>
        <v>0</v>
      </c>
      <c r="I5991" s="17">
        <f t="shared" si="187"/>
        <v>0</v>
      </c>
      <c r="J5991" s="13" t="s">
        <v>5384</v>
      </c>
      <c r="K5991" s="37" t="str">
        <f>VLOOKUP(Tabela14[[#This Row],[CÓDIGO]],[1]fornnecedor!$A:$G,7,0)</f>
        <v>GRUPO CONVERSAO</v>
      </c>
    </row>
    <row r="5992" spans="1:11" x14ac:dyDescent="0.3">
      <c r="A5992" s="15">
        <v>23742</v>
      </c>
      <c r="B5992" s="15" t="str">
        <f>VLOOKUP(Tabela14[[#This Row],[CÓDIGO]],[1]fornnecedor!$A:$E,5,0)</f>
        <v>INDUSTRIA E COMERCIO DE POLIDORES PEROLA LTDA</v>
      </c>
      <c r="C5992" s="16" t="s">
        <v>2383</v>
      </c>
      <c r="D5992" s="16" t="s">
        <v>1387</v>
      </c>
      <c r="E5992" s="22">
        <v>0</v>
      </c>
      <c r="F5992" s="30">
        <v>0</v>
      </c>
      <c r="G5992" s="17">
        <v>4.28</v>
      </c>
      <c r="H5992" s="17">
        <f t="shared" si="186"/>
        <v>0</v>
      </c>
      <c r="I5992" s="17">
        <f t="shared" si="187"/>
        <v>0</v>
      </c>
      <c r="J5992" s="13" t="s">
        <v>5384</v>
      </c>
      <c r="K5992" s="37" t="str">
        <f>VLOOKUP(Tabela14[[#This Row],[CÓDIGO]],[1]fornnecedor!$A:$G,7,0)</f>
        <v>CERA  / LIMPEZA /  POLIMENTO VEICULAR</v>
      </c>
    </row>
    <row r="5993" spans="1:11" x14ac:dyDescent="0.3">
      <c r="A5993" s="15">
        <v>23743</v>
      </c>
      <c r="B5993" s="15" t="str">
        <f>VLOOKUP(Tabela14[[#This Row],[CÓDIGO]],[1]fornnecedor!$A:$E,5,0)</f>
        <v>INDUSTRIA E COMERCIO DE POLIDORES PEROLA LTDA</v>
      </c>
      <c r="C5993" s="16" t="s">
        <v>2384</v>
      </c>
      <c r="D5993" s="16" t="s">
        <v>1387</v>
      </c>
      <c r="E5993" s="22">
        <v>0</v>
      </c>
      <c r="F5993" s="30">
        <v>0</v>
      </c>
      <c r="G5993" s="17">
        <v>4.28</v>
      </c>
      <c r="H5993" s="17">
        <f t="shared" si="186"/>
        <v>0</v>
      </c>
      <c r="I5993" s="17">
        <f t="shared" si="187"/>
        <v>0</v>
      </c>
      <c r="J5993" s="13" t="s">
        <v>5384</v>
      </c>
      <c r="K5993" s="37" t="str">
        <f>VLOOKUP(Tabela14[[#This Row],[CÓDIGO]],[1]fornnecedor!$A:$G,7,0)</f>
        <v>CERA  / LIMPEZA /  POLIMENTO VEICULAR</v>
      </c>
    </row>
    <row r="5994" spans="1:11" x14ac:dyDescent="0.3">
      <c r="A5994" s="15">
        <v>23506</v>
      </c>
      <c r="B5994" s="15" t="str">
        <f>VLOOKUP(Tabela14[[#This Row],[CÓDIGO]],[1]fornnecedor!$A:$E,5,0)</f>
        <v>CHIAPERINI INDUSTRIAL LTDA</v>
      </c>
      <c r="C5994" s="16" t="s">
        <v>2385</v>
      </c>
      <c r="D5994" s="16" t="s">
        <v>1410</v>
      </c>
      <c r="E5994" s="22">
        <v>0</v>
      </c>
      <c r="F5994" s="30">
        <v>0</v>
      </c>
      <c r="G5994" s="17">
        <v>23.59</v>
      </c>
      <c r="H5994" s="17">
        <f t="shared" si="186"/>
        <v>0</v>
      </c>
      <c r="I5994" s="17">
        <f t="shared" si="187"/>
        <v>0</v>
      </c>
      <c r="J5994" s="13" t="s">
        <v>5384</v>
      </c>
      <c r="K5994" s="37" t="str">
        <f>VLOOKUP(Tabela14[[#This Row],[CÓDIGO]],[1]fornnecedor!$A:$G,7,0)</f>
        <v>APLICADORES / ADAPTADORES / ENGATES / SUPORTES</v>
      </c>
    </row>
    <row r="5995" spans="1:11" x14ac:dyDescent="0.3">
      <c r="A5995" s="15">
        <v>24245</v>
      </c>
      <c r="B5995" s="15" t="str">
        <f>VLOOKUP(Tabela14[[#This Row],[CÓDIGO]],[1]fornnecedor!$A:$E,5,0)</f>
        <v>LIMA &amp; PERGHER INDUSTRIAL E COMERCIO</v>
      </c>
      <c r="C5995" s="16" t="s">
        <v>2386</v>
      </c>
      <c r="D5995" s="16" t="s">
        <v>463</v>
      </c>
      <c r="E5995" s="22">
        <v>0</v>
      </c>
      <c r="F5995" s="30">
        <v>0</v>
      </c>
      <c r="G5995" s="17">
        <v>21.57</v>
      </c>
      <c r="H5995" s="17">
        <f t="shared" si="186"/>
        <v>0</v>
      </c>
      <c r="I5995" s="17">
        <f t="shared" si="187"/>
        <v>0</v>
      </c>
      <c r="J5995" s="13" t="s">
        <v>5384</v>
      </c>
      <c r="K5995" s="37" t="str">
        <f>VLOOKUP(Tabela14[[#This Row],[CÓDIGO]],[1]fornnecedor!$A:$G,7,0)</f>
        <v>GRUPO CONVERSAO</v>
      </c>
    </row>
    <row r="5996" spans="1:11" x14ac:dyDescent="0.3">
      <c r="A5996" s="15">
        <v>83879</v>
      </c>
      <c r="B5996" s="15" t="str">
        <f>VLOOKUP(Tabela14[[#This Row],[CÓDIGO]],[1]fornnecedor!$A:$E,5,0)</f>
        <v>DJF Comercial de Papelaria Ltda. - ME</v>
      </c>
      <c r="C5996" s="16" t="s">
        <v>2387</v>
      </c>
      <c r="D5996" s="16" t="s">
        <v>857</v>
      </c>
      <c r="E5996" s="22">
        <v>0</v>
      </c>
      <c r="F5996" s="30">
        <v>0</v>
      </c>
      <c r="G5996" s="17">
        <v>1.3</v>
      </c>
      <c r="H5996" s="17">
        <f t="shared" si="186"/>
        <v>0</v>
      </c>
      <c r="I5996" s="17">
        <f t="shared" si="187"/>
        <v>0</v>
      </c>
      <c r="J5996" s="13" t="s">
        <v>5384</v>
      </c>
      <c r="K5996" s="37" t="str">
        <f>VLOOKUP(Tabela14[[#This Row],[CÓDIGO]],[1]fornnecedor!$A:$G,7,0)</f>
        <v>GRUPO CONVERSAO</v>
      </c>
    </row>
    <row r="5997" spans="1:11" x14ac:dyDescent="0.3">
      <c r="A5997" s="15">
        <v>24311</v>
      </c>
      <c r="B5997" s="15" t="str">
        <f>VLOOKUP(Tabela14[[#This Row],[CÓDIGO]],[1]fornnecedor!$A:$E,5,0)</f>
        <v>DJF Comercial de Papelaria Ltda. - ME</v>
      </c>
      <c r="C5997" s="16" t="s">
        <v>2388</v>
      </c>
      <c r="D5997" s="16" t="s">
        <v>857</v>
      </c>
      <c r="E5997" s="22">
        <v>0</v>
      </c>
      <c r="F5997" s="30">
        <v>0</v>
      </c>
      <c r="G5997" s="17">
        <v>17.5</v>
      </c>
      <c r="H5997" s="17">
        <f t="shared" si="186"/>
        <v>0</v>
      </c>
      <c r="I5997" s="17">
        <f t="shared" si="187"/>
        <v>0</v>
      </c>
      <c r="J5997" s="13" t="s">
        <v>5384</v>
      </c>
      <c r="K5997" s="37" t="str">
        <f>VLOOKUP(Tabela14[[#This Row],[CÓDIGO]],[1]fornnecedor!$A:$G,7,0)</f>
        <v>GRUPO CONVERSAO</v>
      </c>
    </row>
    <row r="5998" spans="1:11" x14ac:dyDescent="0.3">
      <c r="A5998" s="15">
        <v>22983</v>
      </c>
      <c r="B5998" s="15" t="str">
        <f>VLOOKUP(Tabela14[[#This Row],[CÓDIGO]],[1]fornnecedor!$A:$E,5,0)</f>
        <v>COM.ALVORADA LIMPEZA E DESCARTAVEIS</v>
      </c>
      <c r="C5998" s="16" t="s">
        <v>2389</v>
      </c>
      <c r="D5998" s="16" t="s">
        <v>454</v>
      </c>
      <c r="E5998" s="22">
        <v>0</v>
      </c>
      <c r="F5998" s="31">
        <v>0</v>
      </c>
      <c r="G5998" s="17">
        <v>2.57</v>
      </c>
      <c r="H5998" s="17">
        <f t="shared" si="186"/>
        <v>0</v>
      </c>
      <c r="I5998" s="17">
        <f t="shared" si="187"/>
        <v>0</v>
      </c>
      <c r="J5998" s="13" t="s">
        <v>5384</v>
      </c>
      <c r="K5998" s="37" t="str">
        <f>VLOOKUP(Tabela14[[#This Row],[CÓDIGO]],[1]fornnecedor!$A:$G,7,0)</f>
        <v>GRUPO CONVERSAO</v>
      </c>
    </row>
    <row r="5999" spans="1:11" x14ac:dyDescent="0.3">
      <c r="A5999" s="15">
        <v>83937</v>
      </c>
      <c r="B5999" s="15" t="str">
        <f>VLOOKUP(Tabela14[[#This Row],[CÓDIGO]],[1]fornnecedor!$A:$E,5,0)</f>
        <v>LIMA &amp; PERGHER INDUSTRIAL E COMERCIO</v>
      </c>
      <c r="C5999" s="16" t="s">
        <v>2390</v>
      </c>
      <c r="D5999" s="16" t="s">
        <v>458</v>
      </c>
      <c r="E5999" s="22">
        <v>0</v>
      </c>
      <c r="F5999" s="30">
        <v>0</v>
      </c>
      <c r="G5999" s="17">
        <v>11.88</v>
      </c>
      <c r="H5999" s="17">
        <f t="shared" si="186"/>
        <v>0</v>
      </c>
      <c r="I5999" s="17">
        <f t="shared" si="187"/>
        <v>0</v>
      </c>
      <c r="J5999" s="13" t="s">
        <v>5384</v>
      </c>
      <c r="K5999" s="37" t="str">
        <f>VLOOKUP(Tabela14[[#This Row],[CÓDIGO]],[1]fornnecedor!$A:$G,7,0)</f>
        <v>GRUPO CONVERSAO</v>
      </c>
    </row>
    <row r="6000" spans="1:11" x14ac:dyDescent="0.3">
      <c r="A6000" s="15">
        <v>23539</v>
      </c>
      <c r="B6000" s="15" t="str">
        <f>VLOOKUP(Tabela14[[#This Row],[CÓDIGO]],[1]fornnecedor!$A:$E,5,0)</f>
        <v>AMS MATERIAL DE LIMPEZA EIRELI ME</v>
      </c>
      <c r="C6000" s="16" t="s">
        <v>2391</v>
      </c>
      <c r="D6000" s="16" t="s">
        <v>458</v>
      </c>
      <c r="E6000" s="22">
        <v>0</v>
      </c>
      <c r="F6000" s="30">
        <v>0</v>
      </c>
      <c r="G6000" s="17">
        <v>3.4</v>
      </c>
      <c r="H6000" s="17">
        <f t="shared" si="186"/>
        <v>0</v>
      </c>
      <c r="I6000" s="17">
        <f t="shared" si="187"/>
        <v>0</v>
      </c>
      <c r="J6000" s="13" t="s">
        <v>5384</v>
      </c>
      <c r="K6000" s="37" t="str">
        <f>VLOOKUP(Tabela14[[#This Row],[CÓDIGO]],[1]fornnecedor!$A:$G,7,0)</f>
        <v>GRUPO CONVERSAO</v>
      </c>
    </row>
    <row r="6001" spans="1:11" x14ac:dyDescent="0.3">
      <c r="A6001" s="15">
        <v>23546</v>
      </c>
      <c r="B6001" s="15" t="str">
        <f>VLOOKUP(Tabela14[[#This Row],[CÓDIGO]],[1]fornnecedor!$A:$E,5,0)</f>
        <v>LIMA &amp; PERGHER INDUSTRIAL E COMERCIO</v>
      </c>
      <c r="C6001" s="16" t="s">
        <v>2392</v>
      </c>
      <c r="D6001" s="16" t="s">
        <v>458</v>
      </c>
      <c r="E6001" s="22">
        <v>0</v>
      </c>
      <c r="F6001" s="30">
        <v>0</v>
      </c>
      <c r="G6001" s="17">
        <v>44.39</v>
      </c>
      <c r="H6001" s="17">
        <f t="shared" si="186"/>
        <v>0</v>
      </c>
      <c r="I6001" s="17">
        <f t="shared" si="187"/>
        <v>0</v>
      </c>
      <c r="J6001" s="13" t="s">
        <v>5384</v>
      </c>
      <c r="K6001" s="37" t="str">
        <f>VLOOKUP(Tabela14[[#This Row],[CÓDIGO]],[1]fornnecedor!$A:$G,7,0)</f>
        <v>GRUPO CONVERSAO</v>
      </c>
    </row>
    <row r="6002" spans="1:11" x14ac:dyDescent="0.3">
      <c r="A6002" s="15">
        <v>84772</v>
      </c>
      <c r="B6002" s="15" t="str">
        <f>VLOOKUP(Tabela14[[#This Row],[CÓDIGO]],[1]fornnecedor!$A:$E,5,0)</f>
        <v>FORNECEDOR CONVERSAO</v>
      </c>
      <c r="C6002" s="16" t="s">
        <v>2393</v>
      </c>
      <c r="D6002" s="16" t="s">
        <v>454</v>
      </c>
      <c r="E6002" s="22">
        <v>0</v>
      </c>
      <c r="F6002" s="30">
        <v>0</v>
      </c>
      <c r="G6002" s="17">
        <v>0</v>
      </c>
      <c r="H6002" s="17">
        <f t="shared" si="186"/>
        <v>0</v>
      </c>
      <c r="I6002" s="17">
        <f t="shared" si="187"/>
        <v>0</v>
      </c>
      <c r="J6002" s="13" t="s">
        <v>5384</v>
      </c>
      <c r="K6002" s="37" t="str">
        <f>VLOOKUP(Tabela14[[#This Row],[CÓDIGO]],[1]fornnecedor!$A:$G,7,0)</f>
        <v>GRUPO CONVERSAO</v>
      </c>
    </row>
    <row r="6003" spans="1:11" x14ac:dyDescent="0.3">
      <c r="A6003" s="15">
        <v>85030</v>
      </c>
      <c r="B6003" s="15" t="str">
        <f>VLOOKUP(Tabela14[[#This Row],[CÓDIGO]],[1]fornnecedor!$A:$E,5,0)</f>
        <v>COM.ALVORADA LIMPEZA E DESCARTAVEIS</v>
      </c>
      <c r="C6003" s="16" t="s">
        <v>2394</v>
      </c>
      <c r="D6003" s="16" t="s">
        <v>454</v>
      </c>
      <c r="E6003" s="22">
        <v>0</v>
      </c>
      <c r="F6003" s="31">
        <v>0</v>
      </c>
      <c r="G6003" s="17">
        <v>6.2</v>
      </c>
      <c r="H6003" s="17">
        <f t="shared" si="186"/>
        <v>0</v>
      </c>
      <c r="I6003" s="17">
        <f t="shared" si="187"/>
        <v>0</v>
      </c>
      <c r="J6003" s="13" t="s">
        <v>5384</v>
      </c>
      <c r="K6003" s="37" t="str">
        <f>VLOOKUP(Tabela14[[#This Row],[CÓDIGO]],[1]fornnecedor!$A:$G,7,0)</f>
        <v>GRUPO CONVERSAO</v>
      </c>
    </row>
    <row r="6004" spans="1:11" x14ac:dyDescent="0.3">
      <c r="A6004" s="15">
        <v>24218</v>
      </c>
      <c r="B6004" s="15" t="str">
        <f>VLOOKUP(Tabela14[[#This Row],[CÓDIGO]],[1]fornnecedor!$A:$E,5,0)</f>
        <v>DJF Comercial de Papelaria Ltda. - ME</v>
      </c>
      <c r="C6004" s="16" t="s">
        <v>2395</v>
      </c>
      <c r="D6004" s="16" t="s">
        <v>857</v>
      </c>
      <c r="E6004" s="22">
        <v>0</v>
      </c>
      <c r="F6004" s="30">
        <v>0</v>
      </c>
      <c r="G6004" s="17">
        <v>1.24</v>
      </c>
      <c r="H6004" s="17">
        <f t="shared" si="186"/>
        <v>0</v>
      </c>
      <c r="I6004" s="17">
        <f t="shared" si="187"/>
        <v>0</v>
      </c>
      <c r="J6004" s="13" t="s">
        <v>5384</v>
      </c>
      <c r="K6004" s="37" t="str">
        <f>VLOOKUP(Tabela14[[#This Row],[CÓDIGO]],[1]fornnecedor!$A:$G,7,0)</f>
        <v>GRUPO CONVERSAO</v>
      </c>
    </row>
    <row r="6005" spans="1:11" x14ac:dyDescent="0.3">
      <c r="A6005" s="15">
        <v>23520</v>
      </c>
      <c r="B6005" s="15" t="str">
        <f>VLOOKUP(Tabela14[[#This Row],[CÓDIGO]],[1]fornnecedor!$A:$E,5,0)</f>
        <v>DJF Comercial de Papelaria Ltda. - ME</v>
      </c>
      <c r="C6005" s="16" t="s">
        <v>2396</v>
      </c>
      <c r="D6005" s="16" t="s">
        <v>857</v>
      </c>
      <c r="E6005" s="22">
        <v>0</v>
      </c>
      <c r="F6005" s="30">
        <v>0</v>
      </c>
      <c r="G6005" s="17">
        <v>2.99</v>
      </c>
      <c r="H6005" s="17">
        <f t="shared" si="186"/>
        <v>0</v>
      </c>
      <c r="I6005" s="17">
        <f t="shared" si="187"/>
        <v>0</v>
      </c>
      <c r="J6005" s="13" t="s">
        <v>5384</v>
      </c>
      <c r="K6005" s="37" t="str">
        <f>VLOOKUP(Tabela14[[#This Row],[CÓDIGO]],[1]fornnecedor!$A:$G,7,0)</f>
        <v>GRUPO CONVERSAO</v>
      </c>
    </row>
    <row r="6006" spans="1:11" x14ac:dyDescent="0.3">
      <c r="A6006" s="15">
        <v>23611</v>
      </c>
      <c r="B6006" s="15" t="str">
        <f>VLOOKUP(Tabela14[[#This Row],[CÓDIGO]],[1]fornnecedor!$A:$E,5,0)</f>
        <v>DJF Comercial de Papelaria Ltda. - ME</v>
      </c>
      <c r="C6006" s="16" t="s">
        <v>2397</v>
      </c>
      <c r="D6006" s="16" t="s">
        <v>857</v>
      </c>
      <c r="E6006" s="22">
        <v>0</v>
      </c>
      <c r="F6006" s="30">
        <v>0</v>
      </c>
      <c r="G6006" s="17">
        <v>2.9</v>
      </c>
      <c r="H6006" s="17">
        <f t="shared" si="186"/>
        <v>0</v>
      </c>
      <c r="I6006" s="17">
        <f t="shared" si="187"/>
        <v>0</v>
      </c>
      <c r="J6006" s="13" t="s">
        <v>5384</v>
      </c>
      <c r="K6006" s="37" t="str">
        <f>VLOOKUP(Tabela14[[#This Row],[CÓDIGO]],[1]fornnecedor!$A:$G,7,0)</f>
        <v>GRUPO CONVERSAO</v>
      </c>
    </row>
    <row r="6007" spans="1:11" x14ac:dyDescent="0.3">
      <c r="A6007" s="15">
        <v>24303</v>
      </c>
      <c r="B6007" s="15" t="str">
        <f>VLOOKUP(Tabela14[[#This Row],[CÓDIGO]],[1]fornnecedor!$A:$E,5,0)</f>
        <v>HARTS DISTRIBUIDORA II LTDA</v>
      </c>
      <c r="C6007" s="16" t="s">
        <v>2398</v>
      </c>
      <c r="D6007" s="16" t="s">
        <v>2157</v>
      </c>
      <c r="E6007" s="22">
        <v>0</v>
      </c>
      <c r="F6007" s="30">
        <v>0</v>
      </c>
      <c r="G6007" s="17">
        <v>20.91</v>
      </c>
      <c r="H6007" s="17">
        <f t="shared" si="186"/>
        <v>0</v>
      </c>
      <c r="I6007" s="17">
        <f t="shared" si="187"/>
        <v>0</v>
      </c>
      <c r="J6007" s="13" t="s">
        <v>5384</v>
      </c>
      <c r="K6007" s="37" t="str">
        <f>VLOOKUP(Tabela14[[#This Row],[CÓDIGO]],[1]fornnecedor!$A:$G,7,0)</f>
        <v>CERA  / LIMPEZA /  POLIMENTO VEICULAR</v>
      </c>
    </row>
    <row r="6008" spans="1:11" x14ac:dyDescent="0.3">
      <c r="A6008" s="15">
        <v>22962</v>
      </c>
      <c r="B6008" s="15" t="str">
        <f>VLOOKUP(Tabela14[[#This Row],[CÓDIGO]],[1]fornnecedor!$A:$E,5,0)</f>
        <v>DJF Comercial de Papelaria Ltda. - ME</v>
      </c>
      <c r="C6008" s="16" t="s">
        <v>2399</v>
      </c>
      <c r="D6008" s="16" t="s">
        <v>454</v>
      </c>
      <c r="E6008" s="22">
        <v>0</v>
      </c>
      <c r="F6008" s="30">
        <v>0</v>
      </c>
      <c r="G6008" s="17">
        <v>21.5</v>
      </c>
      <c r="H6008" s="17">
        <f t="shared" si="186"/>
        <v>0</v>
      </c>
      <c r="I6008" s="17">
        <f t="shared" si="187"/>
        <v>0</v>
      </c>
      <c r="J6008" s="13" t="s">
        <v>5384</v>
      </c>
      <c r="K6008" s="37" t="str">
        <f>VLOOKUP(Tabela14[[#This Row],[CÓDIGO]],[1]fornnecedor!$A:$G,7,0)</f>
        <v>GRUPO CONVERSAO</v>
      </c>
    </row>
    <row r="6009" spans="1:11" x14ac:dyDescent="0.3">
      <c r="A6009" s="15">
        <v>22966</v>
      </c>
      <c r="B6009" s="15" t="str">
        <f>VLOOKUP(Tabela14[[#This Row],[CÓDIGO]],[1]fornnecedor!$A:$E,5,0)</f>
        <v>UTILER - UTILIDADES DE LEITURA E ESCRITA LTDA</v>
      </c>
      <c r="C6009" s="16" t="s">
        <v>2400</v>
      </c>
      <c r="D6009" s="16" t="s">
        <v>454</v>
      </c>
      <c r="E6009" s="22">
        <v>0</v>
      </c>
      <c r="F6009" s="30">
        <v>0</v>
      </c>
      <c r="G6009" s="17">
        <v>2.27</v>
      </c>
      <c r="H6009" s="17">
        <f t="shared" si="186"/>
        <v>0</v>
      </c>
      <c r="I6009" s="17">
        <f t="shared" si="187"/>
        <v>0</v>
      </c>
      <c r="J6009" s="13" t="s">
        <v>5384</v>
      </c>
      <c r="K6009" s="37" t="str">
        <f>VLOOKUP(Tabela14[[#This Row],[CÓDIGO]],[1]fornnecedor!$A:$G,7,0)</f>
        <v>GRUPO CONVERSAO</v>
      </c>
    </row>
    <row r="6010" spans="1:11" x14ac:dyDescent="0.3">
      <c r="A6010" s="15">
        <v>85759</v>
      </c>
      <c r="B6010" s="15" t="str">
        <f>VLOOKUP(Tabela14[[#This Row],[CÓDIGO]],[1]fornnecedor!$A:$E,5,0)</f>
        <v>AKZO NOBEL LTDA DECOR</v>
      </c>
      <c r="C6010" s="16" t="s">
        <v>2401</v>
      </c>
      <c r="D6010" s="16" t="s">
        <v>543</v>
      </c>
      <c r="E6010" s="22">
        <v>0</v>
      </c>
      <c r="F6010" s="30">
        <v>0</v>
      </c>
      <c r="G6010" s="17">
        <v>0</v>
      </c>
      <c r="H6010" s="17">
        <f t="shared" si="186"/>
        <v>0</v>
      </c>
      <c r="I6010" s="17">
        <f t="shared" si="187"/>
        <v>0</v>
      </c>
      <c r="J6010" s="13" t="s">
        <v>5384</v>
      </c>
      <c r="K6010" s="37" t="str">
        <f>VLOOKUP(Tabela14[[#This Row],[CÓDIGO]],[1]fornnecedor!$A:$G,7,0)</f>
        <v>TINTA PAREDE</v>
      </c>
    </row>
    <row r="6011" spans="1:11" x14ac:dyDescent="0.3">
      <c r="A6011" s="15">
        <v>85758</v>
      </c>
      <c r="B6011" s="15" t="str">
        <f>VLOOKUP(Tabela14[[#This Row],[CÓDIGO]],[1]fornnecedor!$A:$E,5,0)</f>
        <v>AKZO NOBEL LTDA DECOR</v>
      </c>
      <c r="C6011" s="16" t="s">
        <v>2402</v>
      </c>
      <c r="D6011" s="16" t="s">
        <v>543</v>
      </c>
      <c r="E6011" s="22">
        <v>0</v>
      </c>
      <c r="F6011" s="30">
        <v>0</v>
      </c>
      <c r="G6011" s="17">
        <v>0</v>
      </c>
      <c r="H6011" s="17">
        <f t="shared" ref="H6011:H6074" si="188">G6011*E6011</f>
        <v>0</v>
      </c>
      <c r="I6011" s="17">
        <f t="shared" ref="I6011:I6074" si="189">G6011*F6011</f>
        <v>0</v>
      </c>
      <c r="J6011" s="13" t="s">
        <v>5384</v>
      </c>
      <c r="K6011" s="37" t="str">
        <f>VLOOKUP(Tabela14[[#This Row],[CÓDIGO]],[1]fornnecedor!$A:$G,7,0)</f>
        <v>TINTA PAREDE</v>
      </c>
    </row>
    <row r="6012" spans="1:11" x14ac:dyDescent="0.3">
      <c r="A6012" s="15">
        <v>85760</v>
      </c>
      <c r="B6012" s="15" t="str">
        <f>VLOOKUP(Tabela14[[#This Row],[CÓDIGO]],[1]fornnecedor!$A:$E,5,0)</f>
        <v>AKZO NOBEL LTDA DECOR</v>
      </c>
      <c r="C6012" s="16" t="s">
        <v>2403</v>
      </c>
      <c r="D6012" s="16" t="s">
        <v>543</v>
      </c>
      <c r="E6012" s="22">
        <v>0</v>
      </c>
      <c r="F6012" s="30">
        <v>0</v>
      </c>
      <c r="G6012" s="17">
        <v>0</v>
      </c>
      <c r="H6012" s="17">
        <f t="shared" si="188"/>
        <v>0</v>
      </c>
      <c r="I6012" s="17">
        <f t="shared" si="189"/>
        <v>0</v>
      </c>
      <c r="J6012" s="13" t="s">
        <v>5384</v>
      </c>
      <c r="K6012" s="37" t="str">
        <f>VLOOKUP(Tabela14[[#This Row],[CÓDIGO]],[1]fornnecedor!$A:$G,7,0)</f>
        <v>TINTA PAREDE</v>
      </c>
    </row>
    <row r="6013" spans="1:11" x14ac:dyDescent="0.3">
      <c r="A6013" s="15">
        <v>85765</v>
      </c>
      <c r="B6013" s="15" t="str">
        <f>VLOOKUP(Tabela14[[#This Row],[CÓDIGO]],[1]fornnecedor!$A:$E,5,0)</f>
        <v>AKZO NOBEL LTDA DECOR</v>
      </c>
      <c r="C6013" s="16" t="s">
        <v>2404</v>
      </c>
      <c r="D6013" s="16" t="s">
        <v>543</v>
      </c>
      <c r="E6013" s="22">
        <v>0</v>
      </c>
      <c r="F6013" s="30">
        <v>0</v>
      </c>
      <c r="G6013" s="17">
        <v>0</v>
      </c>
      <c r="H6013" s="17">
        <f t="shared" si="188"/>
        <v>0</v>
      </c>
      <c r="I6013" s="17">
        <f t="shared" si="189"/>
        <v>0</v>
      </c>
      <c r="J6013" s="13" t="s">
        <v>5384</v>
      </c>
      <c r="K6013" s="37" t="str">
        <f>VLOOKUP(Tabela14[[#This Row],[CÓDIGO]],[1]fornnecedor!$A:$G,7,0)</f>
        <v>TINTA PAREDE</v>
      </c>
    </row>
    <row r="6014" spans="1:11" x14ac:dyDescent="0.3">
      <c r="A6014" s="15">
        <v>85764</v>
      </c>
      <c r="B6014" s="15" t="str">
        <f>VLOOKUP(Tabela14[[#This Row],[CÓDIGO]],[1]fornnecedor!$A:$E,5,0)</f>
        <v>AKZO NOBEL LTDA DECOR</v>
      </c>
      <c r="C6014" s="16" t="s">
        <v>2405</v>
      </c>
      <c r="D6014" s="16" t="s">
        <v>543</v>
      </c>
      <c r="E6014" s="22">
        <v>0</v>
      </c>
      <c r="F6014" s="30">
        <v>0</v>
      </c>
      <c r="G6014" s="17">
        <v>0</v>
      </c>
      <c r="H6014" s="17">
        <f t="shared" si="188"/>
        <v>0</v>
      </c>
      <c r="I6014" s="17">
        <f t="shared" si="189"/>
        <v>0</v>
      </c>
      <c r="J6014" s="13" t="s">
        <v>5384</v>
      </c>
      <c r="K6014" s="37" t="str">
        <f>VLOOKUP(Tabela14[[#This Row],[CÓDIGO]],[1]fornnecedor!$A:$G,7,0)</f>
        <v>TINTA PAREDE</v>
      </c>
    </row>
    <row r="6015" spans="1:11" x14ac:dyDescent="0.3">
      <c r="A6015" s="15">
        <v>85761</v>
      </c>
      <c r="B6015" s="15" t="str">
        <f>VLOOKUP(Tabela14[[#This Row],[CÓDIGO]],[1]fornnecedor!$A:$E,5,0)</f>
        <v>AKZO NOBEL LTDA DECOR</v>
      </c>
      <c r="C6015" s="16" t="s">
        <v>2406</v>
      </c>
      <c r="D6015" s="16" t="s">
        <v>543</v>
      </c>
      <c r="E6015" s="22">
        <v>0</v>
      </c>
      <c r="F6015" s="30">
        <v>0</v>
      </c>
      <c r="G6015" s="17">
        <v>0</v>
      </c>
      <c r="H6015" s="17">
        <f t="shared" si="188"/>
        <v>0</v>
      </c>
      <c r="I6015" s="17">
        <f t="shared" si="189"/>
        <v>0</v>
      </c>
      <c r="J6015" s="13" t="s">
        <v>5384</v>
      </c>
      <c r="K6015" s="37" t="str">
        <f>VLOOKUP(Tabela14[[#This Row],[CÓDIGO]],[1]fornnecedor!$A:$G,7,0)</f>
        <v>TINTA PAREDE</v>
      </c>
    </row>
    <row r="6016" spans="1:11" x14ac:dyDescent="0.3">
      <c r="A6016" s="15">
        <v>85751</v>
      </c>
      <c r="B6016" s="15" t="str">
        <f>VLOOKUP(Tabela14[[#This Row],[CÓDIGO]],[1]fornnecedor!$A:$E,5,0)</f>
        <v>AKZO NOBEL LTDA DECOR</v>
      </c>
      <c r="C6016" s="16" t="s">
        <v>2407</v>
      </c>
      <c r="D6016" s="16" t="s">
        <v>543</v>
      </c>
      <c r="E6016" s="22">
        <v>0</v>
      </c>
      <c r="F6016" s="30">
        <v>0</v>
      </c>
      <c r="G6016" s="17">
        <v>0</v>
      </c>
      <c r="H6016" s="17">
        <f t="shared" si="188"/>
        <v>0</v>
      </c>
      <c r="I6016" s="17">
        <f t="shared" si="189"/>
        <v>0</v>
      </c>
      <c r="J6016" s="13" t="s">
        <v>5384</v>
      </c>
      <c r="K6016" s="37" t="str">
        <f>VLOOKUP(Tabela14[[#This Row],[CÓDIGO]],[1]fornnecedor!$A:$G,7,0)</f>
        <v>TINTA PAREDE</v>
      </c>
    </row>
    <row r="6017" spans="1:11" x14ac:dyDescent="0.3">
      <c r="A6017" s="15">
        <v>85750</v>
      </c>
      <c r="B6017" s="15" t="str">
        <f>VLOOKUP(Tabela14[[#This Row],[CÓDIGO]],[1]fornnecedor!$A:$E,5,0)</f>
        <v>AKZO NOBEL LTDA DECOR</v>
      </c>
      <c r="C6017" s="16" t="s">
        <v>2408</v>
      </c>
      <c r="D6017" s="16" t="s">
        <v>543</v>
      </c>
      <c r="E6017" s="22">
        <v>0</v>
      </c>
      <c r="F6017" s="30">
        <v>0</v>
      </c>
      <c r="G6017" s="17">
        <v>0</v>
      </c>
      <c r="H6017" s="17">
        <f t="shared" si="188"/>
        <v>0</v>
      </c>
      <c r="I6017" s="17">
        <f t="shared" si="189"/>
        <v>0</v>
      </c>
      <c r="J6017" s="13" t="s">
        <v>5384</v>
      </c>
      <c r="K6017" s="37" t="str">
        <f>VLOOKUP(Tabela14[[#This Row],[CÓDIGO]],[1]fornnecedor!$A:$G,7,0)</f>
        <v>TINTA PAREDE</v>
      </c>
    </row>
    <row r="6018" spans="1:11" x14ac:dyDescent="0.3">
      <c r="A6018" s="15">
        <v>85753</v>
      </c>
      <c r="B6018" s="15" t="str">
        <f>VLOOKUP(Tabela14[[#This Row],[CÓDIGO]],[1]fornnecedor!$A:$E,5,0)</f>
        <v>AKZO NOBEL LTDA DECOR</v>
      </c>
      <c r="C6018" s="16" t="s">
        <v>2409</v>
      </c>
      <c r="D6018" s="16" t="s">
        <v>543</v>
      </c>
      <c r="E6018" s="22">
        <v>0</v>
      </c>
      <c r="F6018" s="30">
        <v>0</v>
      </c>
      <c r="G6018" s="17">
        <v>0</v>
      </c>
      <c r="H6018" s="17">
        <f t="shared" si="188"/>
        <v>0</v>
      </c>
      <c r="I6018" s="17">
        <f t="shared" si="189"/>
        <v>0</v>
      </c>
      <c r="J6018" s="13" t="s">
        <v>5384</v>
      </c>
      <c r="K6018" s="37" t="str">
        <f>VLOOKUP(Tabela14[[#This Row],[CÓDIGO]],[1]fornnecedor!$A:$G,7,0)</f>
        <v>TINTA PAREDE</v>
      </c>
    </row>
    <row r="6019" spans="1:11" x14ac:dyDescent="0.3">
      <c r="A6019" s="15">
        <v>85757</v>
      </c>
      <c r="B6019" s="15" t="str">
        <f>VLOOKUP(Tabela14[[#This Row],[CÓDIGO]],[1]fornnecedor!$A:$E,5,0)</f>
        <v>AKZO NOBEL LTDA DECOR</v>
      </c>
      <c r="C6019" s="16" t="s">
        <v>2410</v>
      </c>
      <c r="D6019" s="16" t="s">
        <v>543</v>
      </c>
      <c r="E6019" s="22">
        <v>0</v>
      </c>
      <c r="F6019" s="30">
        <v>0</v>
      </c>
      <c r="G6019" s="17">
        <v>0</v>
      </c>
      <c r="H6019" s="17">
        <f t="shared" si="188"/>
        <v>0</v>
      </c>
      <c r="I6019" s="17">
        <f t="shared" si="189"/>
        <v>0</v>
      </c>
      <c r="J6019" s="13" t="s">
        <v>5384</v>
      </c>
      <c r="K6019" s="37" t="str">
        <f>VLOOKUP(Tabela14[[#This Row],[CÓDIGO]],[1]fornnecedor!$A:$G,7,0)</f>
        <v>TINTA PAREDE</v>
      </c>
    </row>
    <row r="6020" spans="1:11" x14ac:dyDescent="0.3">
      <c r="A6020" s="15">
        <v>85756</v>
      </c>
      <c r="B6020" s="15" t="str">
        <f>VLOOKUP(Tabela14[[#This Row],[CÓDIGO]],[1]fornnecedor!$A:$E,5,0)</f>
        <v>AKZO NOBEL LTDA DECOR</v>
      </c>
      <c r="C6020" s="16" t="s">
        <v>2411</v>
      </c>
      <c r="D6020" s="16" t="s">
        <v>543</v>
      </c>
      <c r="E6020" s="22">
        <v>0</v>
      </c>
      <c r="F6020" s="30">
        <v>0</v>
      </c>
      <c r="G6020" s="17">
        <v>0</v>
      </c>
      <c r="H6020" s="17">
        <f t="shared" si="188"/>
        <v>0</v>
      </c>
      <c r="I6020" s="17">
        <f t="shared" si="189"/>
        <v>0</v>
      </c>
      <c r="J6020" s="13" t="s">
        <v>5384</v>
      </c>
      <c r="K6020" s="37" t="str">
        <f>VLOOKUP(Tabela14[[#This Row],[CÓDIGO]],[1]fornnecedor!$A:$G,7,0)</f>
        <v>TINTA PAREDE</v>
      </c>
    </row>
    <row r="6021" spans="1:11" x14ac:dyDescent="0.3">
      <c r="A6021" s="15">
        <v>85752</v>
      </c>
      <c r="B6021" s="15" t="str">
        <f>VLOOKUP(Tabela14[[#This Row],[CÓDIGO]],[1]fornnecedor!$A:$E,5,0)</f>
        <v>AKZO NOBEL LTDA DECOR</v>
      </c>
      <c r="C6021" s="16" t="s">
        <v>2412</v>
      </c>
      <c r="D6021" s="16" t="s">
        <v>543</v>
      </c>
      <c r="E6021" s="22">
        <v>0</v>
      </c>
      <c r="F6021" s="30">
        <v>0</v>
      </c>
      <c r="G6021" s="17">
        <v>0</v>
      </c>
      <c r="H6021" s="17">
        <f t="shared" si="188"/>
        <v>0</v>
      </c>
      <c r="I6021" s="17">
        <f t="shared" si="189"/>
        <v>0</v>
      </c>
      <c r="J6021" s="13" t="s">
        <v>5384</v>
      </c>
      <c r="K6021" s="37" t="str">
        <f>VLOOKUP(Tabela14[[#This Row],[CÓDIGO]],[1]fornnecedor!$A:$G,7,0)</f>
        <v>TINTA PAREDE</v>
      </c>
    </row>
    <row r="6022" spans="1:11" x14ac:dyDescent="0.3">
      <c r="A6022" s="15">
        <v>85519</v>
      </c>
      <c r="B6022" s="15" t="str">
        <f>VLOOKUP(Tabela14[[#This Row],[CÓDIGO]],[1]fornnecedor!$A:$E,5,0)</f>
        <v>MARTELENA ALMEIDA INDUSTRIA E COMERCIO DE TINTAS EIRELI</v>
      </c>
      <c r="C6022" s="16" t="s">
        <v>5065</v>
      </c>
      <c r="D6022" s="16" t="s">
        <v>830</v>
      </c>
      <c r="E6022" s="22">
        <v>0</v>
      </c>
      <c r="F6022" s="30">
        <v>0</v>
      </c>
      <c r="G6022" s="17">
        <v>104.5</v>
      </c>
      <c r="H6022" s="17">
        <f t="shared" si="188"/>
        <v>0</v>
      </c>
      <c r="I6022" s="17">
        <f t="shared" si="189"/>
        <v>0</v>
      </c>
      <c r="J6022" s="13" t="s">
        <v>5384</v>
      </c>
      <c r="K6022" s="37" t="str">
        <f>VLOOKUP(Tabela14[[#This Row],[CÓDIGO]],[1]fornnecedor!$A:$G,7,0)</f>
        <v>TEXTURA</v>
      </c>
    </row>
    <row r="6023" spans="1:11" x14ac:dyDescent="0.3">
      <c r="A6023" s="15">
        <v>22984</v>
      </c>
      <c r="B6023" s="15" t="str">
        <f>VLOOKUP(Tabela14[[#This Row],[CÓDIGO]],[1]fornnecedor!$A:$E,5,0)</f>
        <v>LIMA &amp; PERGHER INDUSTRIAL E COMERCIO</v>
      </c>
      <c r="C6023" s="16" t="s">
        <v>2413</v>
      </c>
      <c r="D6023" s="16" t="s">
        <v>454</v>
      </c>
      <c r="E6023" s="22">
        <v>0</v>
      </c>
      <c r="F6023" s="30">
        <v>0</v>
      </c>
      <c r="G6023" s="17">
        <v>1.46</v>
      </c>
      <c r="H6023" s="17">
        <f t="shared" si="188"/>
        <v>0</v>
      </c>
      <c r="I6023" s="17">
        <f t="shared" si="189"/>
        <v>0</v>
      </c>
      <c r="J6023" s="13" t="s">
        <v>5384</v>
      </c>
      <c r="K6023" s="37" t="str">
        <f>VLOOKUP(Tabela14[[#This Row],[CÓDIGO]],[1]fornnecedor!$A:$G,7,0)</f>
        <v>GRUPO CONVERSAO</v>
      </c>
    </row>
    <row r="6024" spans="1:11" x14ac:dyDescent="0.3">
      <c r="A6024" s="15">
        <v>87168</v>
      </c>
      <c r="B6024" s="15" t="str">
        <f>VLOOKUP(Tabela14[[#This Row],[CÓDIGO]],[1]fornnecedor!$A:$E,5,0)</f>
        <v>DURACOLOR INDUSTRIA E COMERCIO DE TINTAS</v>
      </c>
      <c r="C6024" s="16" t="s">
        <v>2414</v>
      </c>
      <c r="D6024" s="16" t="s">
        <v>1108</v>
      </c>
      <c r="E6024" s="22">
        <v>0</v>
      </c>
      <c r="F6024" s="30">
        <v>0</v>
      </c>
      <c r="G6024" s="17">
        <v>0</v>
      </c>
      <c r="H6024" s="17">
        <f t="shared" si="188"/>
        <v>0</v>
      </c>
      <c r="I6024" s="17">
        <f t="shared" si="189"/>
        <v>0</v>
      </c>
      <c r="J6024" s="13" t="s">
        <v>5384</v>
      </c>
      <c r="K6024" s="37" t="str">
        <f>VLOOKUP(Tabela14[[#This Row],[CÓDIGO]],[1]fornnecedor!$A:$G,7,0)</f>
        <v>TEXTURA</v>
      </c>
    </row>
    <row r="6025" spans="1:11" x14ac:dyDescent="0.3">
      <c r="A6025" s="15">
        <v>87163</v>
      </c>
      <c r="B6025" s="15" t="str">
        <f>VLOOKUP(Tabela14[[#This Row],[CÓDIGO]],[1]fornnecedor!$A:$E,5,0)</f>
        <v>DURACOLOR INDUSTRIA E COMERCIO DE TINTAS</v>
      </c>
      <c r="C6025" s="16" t="s">
        <v>2415</v>
      </c>
      <c r="D6025" s="16" t="s">
        <v>1108</v>
      </c>
      <c r="E6025" s="22">
        <v>0</v>
      </c>
      <c r="F6025" s="30">
        <v>0</v>
      </c>
      <c r="G6025" s="17">
        <v>0</v>
      </c>
      <c r="H6025" s="17">
        <f t="shared" si="188"/>
        <v>0</v>
      </c>
      <c r="I6025" s="17">
        <f t="shared" si="189"/>
        <v>0</v>
      </c>
      <c r="J6025" s="13" t="s">
        <v>5384</v>
      </c>
      <c r="K6025" s="37" t="str">
        <f>VLOOKUP(Tabela14[[#This Row],[CÓDIGO]],[1]fornnecedor!$A:$G,7,0)</f>
        <v>TEXTURA</v>
      </c>
    </row>
    <row r="6026" spans="1:11" x14ac:dyDescent="0.3">
      <c r="A6026" s="15">
        <v>87169</v>
      </c>
      <c r="B6026" s="15" t="str">
        <f>VLOOKUP(Tabela14[[#This Row],[CÓDIGO]],[1]fornnecedor!$A:$E,5,0)</f>
        <v>DURACOLOR INDUSTRIA E COMERCIO DE TINTAS</v>
      </c>
      <c r="C6026" s="16" t="s">
        <v>2416</v>
      </c>
      <c r="D6026" s="16" t="s">
        <v>1108</v>
      </c>
      <c r="E6026" s="22">
        <v>0</v>
      </c>
      <c r="F6026" s="30">
        <v>0</v>
      </c>
      <c r="G6026" s="17">
        <v>0</v>
      </c>
      <c r="H6026" s="17">
        <f t="shared" si="188"/>
        <v>0</v>
      </c>
      <c r="I6026" s="17">
        <f t="shared" si="189"/>
        <v>0</v>
      </c>
      <c r="J6026" s="13" t="s">
        <v>5384</v>
      </c>
      <c r="K6026" s="37" t="str">
        <f>VLOOKUP(Tabela14[[#This Row],[CÓDIGO]],[1]fornnecedor!$A:$G,7,0)</f>
        <v>TEXTURA</v>
      </c>
    </row>
    <row r="6027" spans="1:11" x14ac:dyDescent="0.3">
      <c r="A6027" s="15">
        <v>87170</v>
      </c>
      <c r="B6027" s="15" t="str">
        <f>VLOOKUP(Tabela14[[#This Row],[CÓDIGO]],[1]fornnecedor!$A:$E,5,0)</f>
        <v>DURACOLOR INDUSTRIA E COMERCIO DE TINTAS</v>
      </c>
      <c r="C6027" s="16" t="s">
        <v>2417</v>
      </c>
      <c r="D6027" s="16" t="s">
        <v>1108</v>
      </c>
      <c r="E6027" s="22">
        <v>0</v>
      </c>
      <c r="F6027" s="30">
        <v>0</v>
      </c>
      <c r="G6027" s="17">
        <v>0</v>
      </c>
      <c r="H6027" s="17">
        <f t="shared" si="188"/>
        <v>0</v>
      </c>
      <c r="I6027" s="17">
        <f t="shared" si="189"/>
        <v>0</v>
      </c>
      <c r="J6027" s="13" t="s">
        <v>5384</v>
      </c>
      <c r="K6027" s="37" t="str">
        <f>VLOOKUP(Tabela14[[#This Row],[CÓDIGO]],[1]fornnecedor!$A:$G,7,0)</f>
        <v>TEXTURA</v>
      </c>
    </row>
    <row r="6028" spans="1:11" x14ac:dyDescent="0.3">
      <c r="A6028" s="15">
        <v>87164</v>
      </c>
      <c r="B6028" s="15" t="str">
        <f>VLOOKUP(Tabela14[[#This Row],[CÓDIGO]],[1]fornnecedor!$A:$E,5,0)</f>
        <v>DURACOLOR INDUSTRIA E COMERCIO DE TINTAS</v>
      </c>
      <c r="C6028" s="16" t="s">
        <v>2418</v>
      </c>
      <c r="D6028" s="16" t="s">
        <v>1108</v>
      </c>
      <c r="E6028" s="22">
        <v>0</v>
      </c>
      <c r="F6028" s="30">
        <v>0</v>
      </c>
      <c r="G6028" s="17">
        <v>0</v>
      </c>
      <c r="H6028" s="17">
        <f t="shared" si="188"/>
        <v>0</v>
      </c>
      <c r="I6028" s="17">
        <f t="shared" si="189"/>
        <v>0</v>
      </c>
      <c r="J6028" s="13" t="s">
        <v>5384</v>
      </c>
      <c r="K6028" s="37" t="str">
        <f>VLOOKUP(Tabela14[[#This Row],[CÓDIGO]],[1]fornnecedor!$A:$G,7,0)</f>
        <v>TEXTURA</v>
      </c>
    </row>
    <row r="6029" spans="1:11" x14ac:dyDescent="0.3">
      <c r="A6029" s="15">
        <v>87166</v>
      </c>
      <c r="B6029" s="15" t="str">
        <f>VLOOKUP(Tabela14[[#This Row],[CÓDIGO]],[1]fornnecedor!$A:$E,5,0)</f>
        <v>DURACOLOR INDUSTRIA E COMERCIO DE TINTAS</v>
      </c>
      <c r="C6029" s="16" t="s">
        <v>2419</v>
      </c>
      <c r="D6029" s="16" t="s">
        <v>1108</v>
      </c>
      <c r="E6029" s="22">
        <v>0</v>
      </c>
      <c r="F6029" s="30">
        <v>0</v>
      </c>
      <c r="G6029" s="17">
        <v>0</v>
      </c>
      <c r="H6029" s="17">
        <f t="shared" si="188"/>
        <v>0</v>
      </c>
      <c r="I6029" s="17">
        <f t="shared" si="189"/>
        <v>0</v>
      </c>
      <c r="J6029" s="13" t="s">
        <v>5384</v>
      </c>
      <c r="K6029" s="37" t="str">
        <f>VLOOKUP(Tabela14[[#This Row],[CÓDIGO]],[1]fornnecedor!$A:$G,7,0)</f>
        <v>TEXTURA</v>
      </c>
    </row>
    <row r="6030" spans="1:11" x14ac:dyDescent="0.3">
      <c r="A6030" s="15">
        <v>87167</v>
      </c>
      <c r="B6030" s="15" t="str">
        <f>VLOOKUP(Tabela14[[#This Row],[CÓDIGO]],[1]fornnecedor!$A:$E,5,0)</f>
        <v>DURACOLOR INDUSTRIA E COMERCIO DE TINTAS</v>
      </c>
      <c r="C6030" s="16" t="s">
        <v>2420</v>
      </c>
      <c r="D6030" s="16" t="s">
        <v>1108</v>
      </c>
      <c r="E6030" s="22">
        <v>0</v>
      </c>
      <c r="F6030" s="30">
        <v>0</v>
      </c>
      <c r="G6030" s="17">
        <v>0</v>
      </c>
      <c r="H6030" s="17">
        <f t="shared" si="188"/>
        <v>0</v>
      </c>
      <c r="I6030" s="17">
        <f t="shared" si="189"/>
        <v>0</v>
      </c>
      <c r="J6030" s="13" t="s">
        <v>5384</v>
      </c>
      <c r="K6030" s="37" t="str">
        <f>VLOOKUP(Tabela14[[#This Row],[CÓDIGO]],[1]fornnecedor!$A:$G,7,0)</f>
        <v>TEXTURA</v>
      </c>
    </row>
    <row r="6031" spans="1:11" x14ac:dyDescent="0.3">
      <c r="A6031" s="15">
        <v>87165</v>
      </c>
      <c r="B6031" s="15" t="str">
        <f>VLOOKUP(Tabela14[[#This Row],[CÓDIGO]],[1]fornnecedor!$A:$E,5,0)</f>
        <v>DURACOLOR INDUSTRIA E COMERCIO DE TINTAS</v>
      </c>
      <c r="C6031" s="16" t="s">
        <v>2421</v>
      </c>
      <c r="D6031" s="16" t="s">
        <v>1108</v>
      </c>
      <c r="E6031" s="22">
        <v>0</v>
      </c>
      <c r="F6031" s="30">
        <v>0</v>
      </c>
      <c r="G6031" s="17">
        <v>0</v>
      </c>
      <c r="H6031" s="17">
        <f t="shared" si="188"/>
        <v>0</v>
      </c>
      <c r="I6031" s="17">
        <f t="shared" si="189"/>
        <v>0</v>
      </c>
      <c r="J6031" s="13" t="s">
        <v>5384</v>
      </c>
      <c r="K6031" s="37" t="str">
        <f>VLOOKUP(Tabela14[[#This Row],[CÓDIGO]],[1]fornnecedor!$A:$G,7,0)</f>
        <v>TEXTURA</v>
      </c>
    </row>
    <row r="6032" spans="1:11" x14ac:dyDescent="0.3">
      <c r="A6032" s="15">
        <v>87171</v>
      </c>
      <c r="B6032" s="15" t="str">
        <f>VLOOKUP(Tabela14[[#This Row],[CÓDIGO]],[1]fornnecedor!$A:$E,5,0)</f>
        <v>DURACOLOR INDUSTRIA E COMERCIO DE TINTAS</v>
      </c>
      <c r="C6032" s="16" t="s">
        <v>2422</v>
      </c>
      <c r="D6032" s="16" t="s">
        <v>1108</v>
      </c>
      <c r="E6032" s="22">
        <v>0</v>
      </c>
      <c r="F6032" s="30">
        <v>0</v>
      </c>
      <c r="G6032" s="17">
        <v>0</v>
      </c>
      <c r="H6032" s="17">
        <f t="shared" si="188"/>
        <v>0</v>
      </c>
      <c r="I6032" s="17">
        <f t="shared" si="189"/>
        <v>0</v>
      </c>
      <c r="J6032" s="13" t="s">
        <v>5384</v>
      </c>
      <c r="K6032" s="37" t="str">
        <f>VLOOKUP(Tabela14[[#This Row],[CÓDIGO]],[1]fornnecedor!$A:$G,7,0)</f>
        <v>TEXTURA</v>
      </c>
    </row>
    <row r="6033" spans="1:11" x14ac:dyDescent="0.3">
      <c r="A6033" s="15">
        <v>23767</v>
      </c>
      <c r="B6033" s="15" t="str">
        <f>VLOOKUP(Tabela14[[#This Row],[CÓDIGO]],[1]fornnecedor!$A:$E,5,0)</f>
        <v>UTILER - UTILIDADES DE LEITURA E ESCRITA LTDA</v>
      </c>
      <c r="C6033" s="16" t="s">
        <v>2423</v>
      </c>
      <c r="D6033" s="16" t="s">
        <v>857</v>
      </c>
      <c r="E6033" s="22">
        <v>0</v>
      </c>
      <c r="F6033" s="30">
        <v>0</v>
      </c>
      <c r="G6033" s="17">
        <v>7.65</v>
      </c>
      <c r="H6033" s="17">
        <f t="shared" si="188"/>
        <v>0</v>
      </c>
      <c r="I6033" s="17">
        <f t="shared" si="189"/>
        <v>0</v>
      </c>
      <c r="J6033" s="13" t="s">
        <v>5384</v>
      </c>
      <c r="K6033" s="37" t="str">
        <f>VLOOKUP(Tabela14[[#This Row],[CÓDIGO]],[1]fornnecedor!$A:$G,7,0)</f>
        <v>GRUPO CONVERSAO</v>
      </c>
    </row>
    <row r="6034" spans="1:11" x14ac:dyDescent="0.3">
      <c r="A6034" s="15">
        <v>85480</v>
      </c>
      <c r="B6034" s="15" t="str">
        <f>VLOOKUP(Tabela14[[#This Row],[CÓDIGO]],[1]fornnecedor!$A:$E,5,0)</f>
        <v>EUCATEX INDUSTRIA E COMERCIO LTDA</v>
      </c>
      <c r="C6034" s="16" t="s">
        <v>2424</v>
      </c>
      <c r="D6034" s="16" t="s">
        <v>454</v>
      </c>
      <c r="E6034" s="22">
        <v>0</v>
      </c>
      <c r="F6034" s="30">
        <v>0</v>
      </c>
      <c r="G6034" s="17">
        <v>17.97</v>
      </c>
      <c r="H6034" s="17">
        <f t="shared" si="188"/>
        <v>0</v>
      </c>
      <c r="I6034" s="17">
        <f t="shared" si="189"/>
        <v>0</v>
      </c>
      <c r="J6034" s="13" t="s">
        <v>5384</v>
      </c>
      <c r="K6034" s="37" t="str">
        <f>VLOOKUP(Tabela14[[#This Row],[CÓDIGO]],[1]fornnecedor!$A:$G,7,0)</f>
        <v>GRUPO CONVERSAO</v>
      </c>
    </row>
    <row r="6035" spans="1:11" x14ac:dyDescent="0.3">
      <c r="A6035" s="15">
        <v>85479</v>
      </c>
      <c r="B6035" s="15" t="str">
        <f>VLOOKUP(Tabela14[[#This Row],[CÓDIGO]],[1]fornnecedor!$A:$E,5,0)</f>
        <v>EUCATEX INDUSTRIA E COMERCIO LTDA</v>
      </c>
      <c r="C6035" s="16" t="s">
        <v>2425</v>
      </c>
      <c r="D6035" s="16" t="s">
        <v>454</v>
      </c>
      <c r="E6035" s="22">
        <v>0</v>
      </c>
      <c r="F6035" s="30">
        <v>0</v>
      </c>
      <c r="G6035" s="17">
        <v>17.75</v>
      </c>
      <c r="H6035" s="17">
        <f t="shared" si="188"/>
        <v>0</v>
      </c>
      <c r="I6035" s="17">
        <f t="shared" si="189"/>
        <v>0</v>
      </c>
      <c r="J6035" s="13" t="s">
        <v>5384</v>
      </c>
      <c r="K6035" s="37" t="str">
        <f>VLOOKUP(Tabela14[[#This Row],[CÓDIGO]],[1]fornnecedor!$A:$G,7,0)</f>
        <v>GRUPO CONVERSAO</v>
      </c>
    </row>
    <row r="6036" spans="1:11" x14ac:dyDescent="0.3">
      <c r="A6036" s="15">
        <v>23769</v>
      </c>
      <c r="B6036" s="15" t="str">
        <f>VLOOKUP(Tabela14[[#This Row],[CÓDIGO]],[1]fornnecedor!$A:$E,5,0)</f>
        <v>DJF Comercial de Papelaria Ltda. - ME</v>
      </c>
      <c r="C6036" s="16" t="s">
        <v>2426</v>
      </c>
      <c r="D6036" s="16" t="s">
        <v>857</v>
      </c>
      <c r="E6036" s="22">
        <v>0</v>
      </c>
      <c r="F6036" s="30">
        <v>0</v>
      </c>
      <c r="G6036" s="17">
        <v>12.5</v>
      </c>
      <c r="H6036" s="17">
        <f t="shared" si="188"/>
        <v>0</v>
      </c>
      <c r="I6036" s="17">
        <f t="shared" si="189"/>
        <v>0</v>
      </c>
      <c r="J6036" s="13" t="s">
        <v>5384</v>
      </c>
      <c r="K6036" s="37" t="str">
        <f>VLOOKUP(Tabela14[[#This Row],[CÓDIGO]],[1]fornnecedor!$A:$G,7,0)</f>
        <v>GRUPO CONVERSAO</v>
      </c>
    </row>
    <row r="6037" spans="1:11" x14ac:dyDescent="0.3">
      <c r="A6037" s="15">
        <v>23571</v>
      </c>
      <c r="B6037" s="15" t="str">
        <f>VLOOKUP(Tabela14[[#This Row],[CÓDIGO]],[1]fornnecedor!$A:$E,5,0)</f>
        <v>DJF Comercial de Papelaria Ltda. - ME</v>
      </c>
      <c r="C6037" s="16" t="s">
        <v>2427</v>
      </c>
      <c r="D6037" s="16" t="s">
        <v>857</v>
      </c>
      <c r="E6037" s="22">
        <v>0</v>
      </c>
      <c r="F6037" s="30">
        <v>0</v>
      </c>
      <c r="G6037" s="17">
        <v>21.2</v>
      </c>
      <c r="H6037" s="17">
        <f t="shared" si="188"/>
        <v>0</v>
      </c>
      <c r="I6037" s="17">
        <f t="shared" si="189"/>
        <v>0</v>
      </c>
      <c r="J6037" s="13" t="s">
        <v>5384</v>
      </c>
      <c r="K6037" s="37" t="str">
        <f>VLOOKUP(Tabela14[[#This Row],[CÓDIGO]],[1]fornnecedor!$A:$G,7,0)</f>
        <v>GRUPO CONVERSAO</v>
      </c>
    </row>
    <row r="6038" spans="1:11" x14ac:dyDescent="0.3">
      <c r="A6038" s="15">
        <v>23572</v>
      </c>
      <c r="B6038" s="15" t="str">
        <f>VLOOKUP(Tabela14[[#This Row],[CÓDIGO]],[1]fornnecedor!$A:$E,5,0)</f>
        <v>DJF Comercial de Papelaria Ltda. - ME</v>
      </c>
      <c r="C6038" s="16" t="s">
        <v>2428</v>
      </c>
      <c r="D6038" s="16" t="s">
        <v>857</v>
      </c>
      <c r="E6038" s="22">
        <v>0</v>
      </c>
      <c r="F6038" s="30">
        <v>0</v>
      </c>
      <c r="G6038" s="17">
        <v>22.9</v>
      </c>
      <c r="H6038" s="17">
        <f t="shared" si="188"/>
        <v>0</v>
      </c>
      <c r="I6038" s="17">
        <f t="shared" si="189"/>
        <v>0</v>
      </c>
      <c r="J6038" s="13" t="s">
        <v>5384</v>
      </c>
      <c r="K6038" s="37" t="str">
        <f>VLOOKUP(Tabela14[[#This Row],[CÓDIGO]],[1]fornnecedor!$A:$G,7,0)</f>
        <v>GRUPO CONVERSAO</v>
      </c>
    </row>
    <row r="6039" spans="1:11" x14ac:dyDescent="0.3">
      <c r="A6039" s="15">
        <v>84878</v>
      </c>
      <c r="B6039" s="15" t="str">
        <f>VLOOKUP(Tabela14[[#This Row],[CÓDIGO]],[1]fornnecedor!$A:$E,5,0)</f>
        <v>FORNECEDOR CONVERSAO</v>
      </c>
      <c r="C6039" s="16" t="s">
        <v>2429</v>
      </c>
      <c r="D6039" s="16" t="s">
        <v>454</v>
      </c>
      <c r="E6039" s="22">
        <v>0</v>
      </c>
      <c r="F6039" s="30">
        <v>0</v>
      </c>
      <c r="G6039" s="17">
        <v>0</v>
      </c>
      <c r="H6039" s="17">
        <f t="shared" si="188"/>
        <v>0</v>
      </c>
      <c r="I6039" s="17">
        <f t="shared" si="189"/>
        <v>0</v>
      </c>
      <c r="J6039" s="13" t="s">
        <v>5384</v>
      </c>
      <c r="K6039" s="37" t="str">
        <f>VLOOKUP(Tabela14[[#This Row],[CÓDIGO]],[1]fornnecedor!$A:$G,7,0)</f>
        <v>GRUPO CONVERSAO</v>
      </c>
    </row>
    <row r="6040" spans="1:11" x14ac:dyDescent="0.3">
      <c r="A6040" s="15">
        <v>86915</v>
      </c>
      <c r="B6040" s="15" t="str">
        <f>VLOOKUP(Tabela14[[#This Row],[CÓDIGO]],[1]fornnecedor!$A:$E,5,0)</f>
        <v>ALINE RAACK ALVES</v>
      </c>
      <c r="C6040" s="16" t="s">
        <v>2430</v>
      </c>
      <c r="D6040" s="16" t="s">
        <v>2431</v>
      </c>
      <c r="E6040" s="22">
        <v>0</v>
      </c>
      <c r="F6040" s="30">
        <v>0</v>
      </c>
      <c r="G6040" s="17">
        <v>0</v>
      </c>
      <c r="H6040" s="17">
        <f t="shared" si="188"/>
        <v>0</v>
      </c>
      <c r="I6040" s="17">
        <f t="shared" si="189"/>
        <v>0</v>
      </c>
      <c r="J6040" s="13" t="s">
        <v>5384</v>
      </c>
      <c r="K6040" s="37" t="str">
        <f>VLOOKUP(Tabela14[[#This Row],[CÓDIGO]],[1]fornnecedor!$A:$G,7,0)</f>
        <v>PISO MODULAR</v>
      </c>
    </row>
    <row r="6041" spans="1:11" x14ac:dyDescent="0.3">
      <c r="A6041" s="15">
        <v>86916</v>
      </c>
      <c r="B6041" s="15" t="str">
        <f>VLOOKUP(Tabela14[[#This Row],[CÓDIGO]],[1]fornnecedor!$A:$E,5,0)</f>
        <v>ALINE RAACK ALVES</v>
      </c>
      <c r="C6041" s="16" t="s">
        <v>2432</v>
      </c>
      <c r="D6041" s="16" t="s">
        <v>2431</v>
      </c>
      <c r="E6041" s="22">
        <v>0</v>
      </c>
      <c r="F6041" s="30">
        <v>0</v>
      </c>
      <c r="G6041" s="17">
        <v>0</v>
      </c>
      <c r="H6041" s="17">
        <f t="shared" si="188"/>
        <v>0</v>
      </c>
      <c r="I6041" s="17">
        <f t="shared" si="189"/>
        <v>0</v>
      </c>
      <c r="J6041" s="13" t="s">
        <v>5384</v>
      </c>
      <c r="K6041" s="37" t="str">
        <f>VLOOKUP(Tabela14[[#This Row],[CÓDIGO]],[1]fornnecedor!$A:$G,7,0)</f>
        <v>PISO MODULAR</v>
      </c>
    </row>
    <row r="6042" spans="1:11" x14ac:dyDescent="0.3">
      <c r="A6042" s="15">
        <v>86917</v>
      </c>
      <c r="B6042" s="15" t="str">
        <f>VLOOKUP(Tabela14[[#This Row],[CÓDIGO]],[1]fornnecedor!$A:$E,5,0)</f>
        <v>ALINE RAACK ALVES</v>
      </c>
      <c r="C6042" s="16" t="s">
        <v>2433</v>
      </c>
      <c r="D6042" s="16" t="s">
        <v>2431</v>
      </c>
      <c r="E6042" s="22">
        <v>0</v>
      </c>
      <c r="F6042" s="30">
        <v>0</v>
      </c>
      <c r="G6042" s="17">
        <v>0</v>
      </c>
      <c r="H6042" s="17">
        <f t="shared" si="188"/>
        <v>0</v>
      </c>
      <c r="I6042" s="17">
        <f t="shared" si="189"/>
        <v>0</v>
      </c>
      <c r="J6042" s="13" t="s">
        <v>5384</v>
      </c>
      <c r="K6042" s="37" t="str">
        <f>VLOOKUP(Tabela14[[#This Row],[CÓDIGO]],[1]fornnecedor!$A:$G,7,0)</f>
        <v>PISO MODULAR</v>
      </c>
    </row>
    <row r="6043" spans="1:11" x14ac:dyDescent="0.3">
      <c r="A6043" s="15">
        <v>84549</v>
      </c>
      <c r="B6043" s="15" t="str">
        <f>VLOOKUP(Tabela14[[#This Row],[CÓDIGO]],[1]fornnecedor!$A:$E,5,0)</f>
        <v>MODULAR FLOOR INDUSTRIA, COMERCIO, IMPORTACAO E EXPORTACAO</v>
      </c>
      <c r="C6043" s="16" t="s">
        <v>2434</v>
      </c>
      <c r="D6043" s="16" t="s">
        <v>454</v>
      </c>
      <c r="E6043" s="22">
        <v>0</v>
      </c>
      <c r="F6043" s="30">
        <v>0</v>
      </c>
      <c r="G6043" s="17">
        <v>0</v>
      </c>
      <c r="H6043" s="17">
        <f t="shared" si="188"/>
        <v>0</v>
      </c>
      <c r="I6043" s="17">
        <f t="shared" si="189"/>
        <v>0</v>
      </c>
      <c r="J6043" s="13" t="s">
        <v>5384</v>
      </c>
      <c r="K6043" s="37" t="str">
        <f>VLOOKUP(Tabela14[[#This Row],[CÓDIGO]],[1]fornnecedor!$A:$G,7,0)</f>
        <v>APLICADORES / ADAPTADORES / ENGATES / SUPORTES</v>
      </c>
    </row>
    <row r="6044" spans="1:11" x14ac:dyDescent="0.3">
      <c r="A6044" s="15">
        <v>23866</v>
      </c>
      <c r="B6044" s="15" t="str">
        <f>VLOOKUP(Tabela14[[#This Row],[CÓDIGO]],[1]fornnecedor!$A:$E,5,0)</f>
        <v>ANEST IWATA DO BRASIL COMERCIAL LTDA.</v>
      </c>
      <c r="C6044" s="16" t="s">
        <v>2435</v>
      </c>
      <c r="D6044" s="16" t="s">
        <v>1375</v>
      </c>
      <c r="E6044" s="22">
        <v>0</v>
      </c>
      <c r="F6044" s="30">
        <v>0</v>
      </c>
      <c r="G6044" s="17">
        <v>1415.77</v>
      </c>
      <c r="H6044" s="17">
        <f t="shared" si="188"/>
        <v>0</v>
      </c>
      <c r="I6044" s="17">
        <f t="shared" si="189"/>
        <v>0</v>
      </c>
      <c r="J6044" s="13" t="s">
        <v>5384</v>
      </c>
      <c r="K6044" s="37" t="str">
        <f>VLOOKUP(Tabela14[[#This Row],[CÓDIGO]],[1]fornnecedor!$A:$G,7,0)</f>
        <v>PISTOLAS</v>
      </c>
    </row>
    <row r="6045" spans="1:11" x14ac:dyDescent="0.3">
      <c r="A6045" s="15">
        <v>23618</v>
      </c>
      <c r="B6045" s="15" t="str">
        <f>VLOOKUP(Tabela14[[#This Row],[CÓDIGO]],[1]fornnecedor!$A:$E,5,0)</f>
        <v>AIRZAP - ANEST IWATA IND. E COM. LTDA</v>
      </c>
      <c r="C6045" s="16" t="s">
        <v>2436</v>
      </c>
      <c r="D6045" s="16" t="s">
        <v>1375</v>
      </c>
      <c r="E6045" s="22">
        <v>0</v>
      </c>
      <c r="F6045" s="30">
        <v>0</v>
      </c>
      <c r="G6045" s="17">
        <v>1583.35</v>
      </c>
      <c r="H6045" s="17">
        <f t="shared" si="188"/>
        <v>0</v>
      </c>
      <c r="I6045" s="17">
        <f t="shared" si="189"/>
        <v>0</v>
      </c>
      <c r="J6045" s="13" t="s">
        <v>5384</v>
      </c>
      <c r="K6045" s="37" t="str">
        <f>VLOOKUP(Tabela14[[#This Row],[CÓDIGO]],[1]fornnecedor!$A:$G,7,0)</f>
        <v>PISTOLAS</v>
      </c>
    </row>
    <row r="6046" spans="1:11" x14ac:dyDescent="0.3">
      <c r="A6046" s="15">
        <v>86936</v>
      </c>
      <c r="B6046" s="15" t="str">
        <f>VLOOKUP(Tabela14[[#This Row],[CÓDIGO]],[1]fornnecedor!$A:$E,5,0)</f>
        <v>AIRZAP - ANEST IWATA IND. E COM. LTDA</v>
      </c>
      <c r="C6046" s="16" t="s">
        <v>2437</v>
      </c>
      <c r="D6046" s="16" t="s">
        <v>1375</v>
      </c>
      <c r="E6046" s="22">
        <v>0</v>
      </c>
      <c r="F6046" s="30">
        <v>0</v>
      </c>
      <c r="G6046" s="17">
        <v>5209.72</v>
      </c>
      <c r="H6046" s="17">
        <f t="shared" si="188"/>
        <v>0</v>
      </c>
      <c r="I6046" s="17">
        <f t="shared" si="189"/>
        <v>0</v>
      </c>
      <c r="J6046" s="13" t="s">
        <v>5384</v>
      </c>
      <c r="K6046" s="37" t="str">
        <f>VLOOKUP(Tabela14[[#This Row],[CÓDIGO]],[1]fornnecedor!$A:$G,7,0)</f>
        <v>PISTOLAS</v>
      </c>
    </row>
    <row r="6047" spans="1:11" x14ac:dyDescent="0.3">
      <c r="A6047" s="15">
        <v>129</v>
      </c>
      <c r="B6047" s="15" t="str">
        <f>VLOOKUP(Tabela14[[#This Row],[CÓDIGO]],[1]fornnecedor!$A:$E,5,0)</f>
        <v>AIRZAP - ANEST IWATA IND. E COM. LTDA</v>
      </c>
      <c r="C6047" s="16" t="s">
        <v>2438</v>
      </c>
      <c r="D6047" s="16" t="s">
        <v>1375</v>
      </c>
      <c r="E6047" s="22">
        <v>0</v>
      </c>
      <c r="F6047" s="30">
        <v>0</v>
      </c>
      <c r="G6047" s="17">
        <v>3361.89</v>
      </c>
      <c r="H6047" s="17">
        <f t="shared" si="188"/>
        <v>0</v>
      </c>
      <c r="I6047" s="17">
        <f t="shared" si="189"/>
        <v>0</v>
      </c>
      <c r="J6047" s="13" t="s">
        <v>5384</v>
      </c>
      <c r="K6047" s="37" t="str">
        <f>VLOOKUP(Tabela14[[#This Row],[CÓDIGO]],[1]fornnecedor!$A:$G,7,0)</f>
        <v>PISTOLAS</v>
      </c>
    </row>
    <row r="6048" spans="1:11" x14ac:dyDescent="0.3">
      <c r="A6048" s="15">
        <v>87033</v>
      </c>
      <c r="B6048" s="15" t="str">
        <f>VLOOKUP(Tabela14[[#This Row],[CÓDIGO]],[1]fornnecedor!$A:$E,5,0)</f>
        <v>AIRZAP - ANEST IWATA IND. E COM. LTDA</v>
      </c>
      <c r="C6048" s="16" t="s">
        <v>2439</v>
      </c>
      <c r="D6048" s="16" t="s">
        <v>1375</v>
      </c>
      <c r="E6048" s="22">
        <v>0</v>
      </c>
      <c r="F6048" s="30">
        <v>0</v>
      </c>
      <c r="G6048" s="17">
        <v>0</v>
      </c>
      <c r="H6048" s="17">
        <f t="shared" si="188"/>
        <v>0</v>
      </c>
      <c r="I6048" s="17">
        <f t="shared" si="189"/>
        <v>0</v>
      </c>
      <c r="J6048" s="13" t="s">
        <v>5384</v>
      </c>
      <c r="K6048" s="37" t="str">
        <f>VLOOKUP(Tabela14[[#This Row],[CÓDIGO]],[1]fornnecedor!$A:$G,7,0)</f>
        <v>PISTOLAS</v>
      </c>
    </row>
    <row r="6049" spans="1:11" x14ac:dyDescent="0.3">
      <c r="A6049" s="15">
        <v>86996</v>
      </c>
      <c r="B6049" s="15" t="str">
        <f>VLOOKUP(Tabela14[[#This Row],[CÓDIGO]],[1]fornnecedor!$A:$E,5,0)</f>
        <v>3M DO BRASIL LTDA</v>
      </c>
      <c r="C6049" s="16" t="s">
        <v>2440</v>
      </c>
      <c r="D6049" s="16" t="s">
        <v>366</v>
      </c>
      <c r="E6049" s="22">
        <v>0</v>
      </c>
      <c r="F6049" s="30">
        <v>0</v>
      </c>
      <c r="G6049" s="17">
        <v>1317.59</v>
      </c>
      <c r="H6049" s="17">
        <f t="shared" si="188"/>
        <v>0</v>
      </c>
      <c r="I6049" s="17">
        <f t="shared" si="189"/>
        <v>0</v>
      </c>
      <c r="J6049" s="13" t="s">
        <v>5384</v>
      </c>
      <c r="K6049" s="37" t="str">
        <f>VLOOKUP(Tabela14[[#This Row],[CÓDIGO]],[1]fornnecedor!$A:$G,7,0)</f>
        <v>PISTOLAS</v>
      </c>
    </row>
    <row r="6050" spans="1:11" x14ac:dyDescent="0.3">
      <c r="A6050" s="15">
        <v>84716</v>
      </c>
      <c r="B6050" s="15" t="str">
        <f>VLOOKUP(Tabela14[[#This Row],[CÓDIGO]],[1]fornnecedor!$A:$E,5,0)</f>
        <v>MAXI RUBBER INDUSTRIAS QUIMICAS LTDA</v>
      </c>
      <c r="C6050" s="16" t="s">
        <v>2441</v>
      </c>
      <c r="D6050" s="16" t="s">
        <v>775</v>
      </c>
      <c r="E6050" s="22">
        <v>0</v>
      </c>
      <c r="F6050" s="30">
        <v>0</v>
      </c>
      <c r="G6050" s="17">
        <v>1191.6300000000001</v>
      </c>
      <c r="H6050" s="17">
        <f t="shared" si="188"/>
        <v>0</v>
      </c>
      <c r="I6050" s="17">
        <f t="shared" si="189"/>
        <v>0</v>
      </c>
      <c r="J6050" s="13" t="s">
        <v>5384</v>
      </c>
      <c r="K6050" s="37" t="str">
        <f>VLOOKUP(Tabela14[[#This Row],[CÓDIGO]],[1]fornnecedor!$A:$G,7,0)</f>
        <v>PISTOLAS</v>
      </c>
    </row>
    <row r="6051" spans="1:11" x14ac:dyDescent="0.3">
      <c r="A6051" s="15">
        <v>23556</v>
      </c>
      <c r="B6051" s="15" t="str">
        <f>VLOOKUP(Tabela14[[#This Row],[CÓDIGO]],[1]fornnecedor!$A:$E,5,0)</f>
        <v>SHERWIN - WILLIAMS DO BRASIL IND. E COM. LTDA</v>
      </c>
      <c r="C6051" s="16" t="s">
        <v>2442</v>
      </c>
      <c r="D6051" s="16" t="s">
        <v>324</v>
      </c>
      <c r="E6051" s="22">
        <v>0</v>
      </c>
      <c r="F6051" s="30">
        <v>0</v>
      </c>
      <c r="G6051" s="17">
        <v>218.8</v>
      </c>
      <c r="H6051" s="17">
        <f t="shared" si="188"/>
        <v>0</v>
      </c>
      <c r="I6051" s="17">
        <f t="shared" si="189"/>
        <v>0</v>
      </c>
      <c r="J6051" s="13" t="s">
        <v>5384</v>
      </c>
      <c r="K6051" s="37" t="str">
        <f>VLOOKUP(Tabela14[[#This Row],[CÓDIGO]],[1]fornnecedor!$A:$G,7,0)</f>
        <v>PISTOLAS</v>
      </c>
    </row>
    <row r="6052" spans="1:11" x14ac:dyDescent="0.3">
      <c r="A6052" s="15">
        <v>20999</v>
      </c>
      <c r="B6052" s="15" t="str">
        <f>VLOOKUP(Tabela14[[#This Row],[CÓDIGO]],[1]fornnecedor!$A:$E,5,0)</f>
        <v>MAXI RUBBER INDUSTRIAS QUIMICAS LTDA</v>
      </c>
      <c r="C6052" s="16" t="s">
        <v>5414</v>
      </c>
      <c r="D6052" s="16" t="s">
        <v>775</v>
      </c>
      <c r="E6052" s="22">
        <v>0</v>
      </c>
      <c r="F6052" s="30">
        <v>0</v>
      </c>
      <c r="G6052" s="17">
        <v>1514.63</v>
      </c>
      <c r="H6052" s="17">
        <f t="shared" si="188"/>
        <v>0</v>
      </c>
      <c r="I6052" s="17">
        <f t="shared" si="189"/>
        <v>0</v>
      </c>
      <c r="J6052" s="13" t="s">
        <v>5384</v>
      </c>
      <c r="K6052" s="37" t="str">
        <f>VLOOKUP(Tabela14[[#This Row],[CÓDIGO]],[1]fornnecedor!$A:$G,7,0)</f>
        <v>GRUPO CONVERSAO</v>
      </c>
    </row>
    <row r="6053" spans="1:11" x14ac:dyDescent="0.3">
      <c r="A6053" s="15">
        <v>22935</v>
      </c>
      <c r="B6053" s="15" t="str">
        <f>VLOOKUP(Tabela14[[#This Row],[CÓDIGO]],[1]fornnecedor!$A:$E,5,0)</f>
        <v>3M DO BRASIL LTDA</v>
      </c>
      <c r="C6053" s="16" t="s">
        <v>5415</v>
      </c>
      <c r="D6053" s="16" t="s">
        <v>366</v>
      </c>
      <c r="E6053" s="22">
        <v>0</v>
      </c>
      <c r="F6053" s="30">
        <v>0</v>
      </c>
      <c r="G6053" s="17">
        <v>1147.45</v>
      </c>
      <c r="H6053" s="17">
        <f t="shared" si="188"/>
        <v>0</v>
      </c>
      <c r="I6053" s="17">
        <f t="shared" si="189"/>
        <v>0</v>
      </c>
      <c r="J6053" s="13" t="s">
        <v>5384</v>
      </c>
      <c r="K6053" s="37" t="str">
        <f>VLOOKUP(Tabela14[[#This Row],[CÓDIGO]],[1]fornnecedor!$A:$G,7,0)</f>
        <v>PISTOLAS</v>
      </c>
    </row>
    <row r="6054" spans="1:11" x14ac:dyDescent="0.3">
      <c r="A6054" s="15">
        <v>23943</v>
      </c>
      <c r="B6054" s="15" t="str">
        <f>VLOOKUP(Tabela14[[#This Row],[CÓDIGO]],[1]fornnecedor!$A:$E,5,0)</f>
        <v>MAXI RUBBER INDUSTRIAS QUIMICAS LTDA</v>
      </c>
      <c r="C6054" s="16" t="s">
        <v>2443</v>
      </c>
      <c r="D6054" s="16" t="s">
        <v>775</v>
      </c>
      <c r="E6054" s="22">
        <v>0</v>
      </c>
      <c r="F6054" s="30">
        <v>0</v>
      </c>
      <c r="G6054" s="17">
        <v>770.02</v>
      </c>
      <c r="H6054" s="17">
        <f t="shared" si="188"/>
        <v>0</v>
      </c>
      <c r="I6054" s="17">
        <f t="shared" si="189"/>
        <v>0</v>
      </c>
      <c r="J6054" s="13" t="s">
        <v>5384</v>
      </c>
      <c r="K6054" s="37" t="str">
        <f>VLOOKUP(Tabela14[[#This Row],[CÓDIGO]],[1]fornnecedor!$A:$G,7,0)</f>
        <v>PISTOLAS</v>
      </c>
    </row>
    <row r="6055" spans="1:11" x14ac:dyDescent="0.3">
      <c r="A6055" s="15">
        <v>85289</v>
      </c>
      <c r="B6055" s="15" t="str">
        <f>VLOOKUP(Tabela14[[#This Row],[CÓDIGO]],[1]fornnecedor!$A:$E,5,0)</f>
        <v>MAXI RUBBER INDUSTRIAS QUIMICAS LTDA</v>
      </c>
      <c r="C6055" s="16" t="s">
        <v>2444</v>
      </c>
      <c r="D6055" s="16" t="s">
        <v>775</v>
      </c>
      <c r="E6055" s="22">
        <v>0</v>
      </c>
      <c r="F6055" s="30">
        <v>0</v>
      </c>
      <c r="G6055" s="17">
        <v>1133.46</v>
      </c>
      <c r="H6055" s="17">
        <f t="shared" si="188"/>
        <v>0</v>
      </c>
      <c r="I6055" s="17">
        <f t="shared" si="189"/>
        <v>0</v>
      </c>
      <c r="J6055" s="13" t="s">
        <v>5384</v>
      </c>
      <c r="K6055" s="37" t="str">
        <f>VLOOKUP(Tabela14[[#This Row],[CÓDIGO]],[1]fornnecedor!$A:$G,7,0)</f>
        <v>PISTOLAS</v>
      </c>
    </row>
    <row r="6056" spans="1:11" x14ac:dyDescent="0.3">
      <c r="A6056" s="15">
        <v>20561</v>
      </c>
      <c r="B6056" s="15" t="str">
        <f>VLOOKUP(Tabela14[[#This Row],[CÓDIGO]],[1]fornnecedor!$A:$E,5,0)</f>
        <v>MAXI RUBBER INDUSTRIAS QUIMICAS LTDA</v>
      </c>
      <c r="C6056" s="16" t="s">
        <v>2445</v>
      </c>
      <c r="D6056" s="16" t="s">
        <v>454</v>
      </c>
      <c r="E6056" s="22">
        <v>0</v>
      </c>
      <c r="F6056" s="30">
        <v>0</v>
      </c>
      <c r="G6056" s="17">
        <v>456.86</v>
      </c>
      <c r="H6056" s="17">
        <f t="shared" si="188"/>
        <v>0</v>
      </c>
      <c r="I6056" s="17">
        <f t="shared" si="189"/>
        <v>0</v>
      </c>
      <c r="J6056" s="13" t="s">
        <v>5384</v>
      </c>
      <c r="K6056" s="37" t="str">
        <f>VLOOKUP(Tabela14[[#This Row],[CÓDIGO]],[1]fornnecedor!$A:$G,7,0)</f>
        <v>GRUPO CONVERSAO</v>
      </c>
    </row>
    <row r="6057" spans="1:11" x14ac:dyDescent="0.3">
      <c r="A6057" s="15">
        <v>83878</v>
      </c>
      <c r="B6057" s="15" t="str">
        <f>VLOOKUP(Tabela14[[#This Row],[CÓDIGO]],[1]fornnecedor!$A:$E,5,0)</f>
        <v>DJF Comercial de Papelaria Ltda. - ME</v>
      </c>
      <c r="C6057" s="16" t="s">
        <v>2446</v>
      </c>
      <c r="D6057" s="16" t="s">
        <v>857</v>
      </c>
      <c r="E6057" s="22">
        <v>0</v>
      </c>
      <c r="F6057" s="30">
        <v>0</v>
      </c>
      <c r="G6057" s="17">
        <v>19.899999999999999</v>
      </c>
      <c r="H6057" s="17">
        <f t="shared" si="188"/>
        <v>0</v>
      </c>
      <c r="I6057" s="17">
        <f t="shared" si="189"/>
        <v>0</v>
      </c>
      <c r="J6057" s="13" t="s">
        <v>5384</v>
      </c>
      <c r="K6057" s="37" t="str">
        <f>VLOOKUP(Tabela14[[#This Row],[CÓDIGO]],[1]fornnecedor!$A:$G,7,0)</f>
        <v>GRUPO CONVERSAO</v>
      </c>
    </row>
    <row r="6058" spans="1:11" x14ac:dyDescent="0.3">
      <c r="A6058" s="15">
        <v>83914</v>
      </c>
      <c r="B6058" s="15" t="str">
        <f>VLOOKUP(Tabela14[[#This Row],[CÓDIGO]],[1]fornnecedor!$A:$E,5,0)</f>
        <v>LIMA &amp; PERGHER INDUSTRIAL E COMERCIO</v>
      </c>
      <c r="C6058" s="16" t="s">
        <v>2447</v>
      </c>
      <c r="D6058" s="16" t="s">
        <v>857</v>
      </c>
      <c r="E6058" s="22">
        <v>0</v>
      </c>
      <c r="F6058" s="30">
        <v>0</v>
      </c>
      <c r="G6058" s="17">
        <v>29.38</v>
      </c>
      <c r="H6058" s="17">
        <f t="shared" si="188"/>
        <v>0</v>
      </c>
      <c r="I6058" s="17">
        <f t="shared" si="189"/>
        <v>0</v>
      </c>
      <c r="J6058" s="13" t="s">
        <v>5384</v>
      </c>
      <c r="K6058" s="37" t="str">
        <f>VLOOKUP(Tabela14[[#This Row],[CÓDIGO]],[1]fornnecedor!$A:$G,7,0)</f>
        <v>GRUPO CONVERSAO</v>
      </c>
    </row>
    <row r="6059" spans="1:11" x14ac:dyDescent="0.3">
      <c r="A6059" s="15">
        <v>23731</v>
      </c>
      <c r="B6059" s="15" t="str">
        <f>VLOOKUP(Tabela14[[#This Row],[CÓDIGO]],[1]fornnecedor!$A:$E,5,0)</f>
        <v>INDUSTRIA E COMERCIO DE POLIDORES PEROLA LTDA</v>
      </c>
      <c r="C6059" s="16" t="s">
        <v>2448</v>
      </c>
      <c r="D6059" s="16" t="s">
        <v>1387</v>
      </c>
      <c r="E6059" s="22">
        <v>0</v>
      </c>
      <c r="F6059" s="30">
        <v>0</v>
      </c>
      <c r="G6059" s="17">
        <v>7</v>
      </c>
      <c r="H6059" s="17">
        <f t="shared" si="188"/>
        <v>0</v>
      </c>
      <c r="I6059" s="17">
        <f t="shared" si="189"/>
        <v>0</v>
      </c>
      <c r="J6059" s="13" t="s">
        <v>5384</v>
      </c>
      <c r="K6059" s="37" t="str">
        <f>VLOOKUP(Tabela14[[#This Row],[CÓDIGO]],[1]fornnecedor!$A:$G,7,0)</f>
        <v xml:space="preserve">LÍQUIDOS P/ POLIMENTO </v>
      </c>
    </row>
    <row r="6060" spans="1:11" x14ac:dyDescent="0.3">
      <c r="A6060" s="15">
        <v>84769</v>
      </c>
      <c r="B6060" s="15" t="str">
        <f>VLOOKUP(Tabela14[[#This Row],[CÓDIGO]],[1]fornnecedor!$A:$E,5,0)</f>
        <v>BAND EQUIPAMENTOS E MAQUINAS REPUXADORAS LTDA EPP</v>
      </c>
      <c r="C6060" s="16" t="s">
        <v>2449</v>
      </c>
      <c r="D6060" s="16" t="s">
        <v>454</v>
      </c>
      <c r="E6060" s="22">
        <v>0</v>
      </c>
      <c r="F6060" s="30">
        <v>0</v>
      </c>
      <c r="G6060" s="17">
        <v>33.5</v>
      </c>
      <c r="H6060" s="17">
        <f t="shared" si="188"/>
        <v>0</v>
      </c>
      <c r="I6060" s="17">
        <f t="shared" si="189"/>
        <v>0</v>
      </c>
      <c r="J6060" s="13" t="s">
        <v>5384</v>
      </c>
      <c r="K6060" s="37" t="str">
        <f>VLOOKUP(Tabela14[[#This Row],[CÓDIGO]],[1]fornnecedor!$A:$G,7,0)</f>
        <v>APLICADORES / ADAPTADORES / ENGATES / SUPORTES</v>
      </c>
    </row>
    <row r="6061" spans="1:11" x14ac:dyDescent="0.3">
      <c r="A6061" s="15">
        <v>83848</v>
      </c>
      <c r="B6061" s="15" t="str">
        <f>VLOOKUP(Tabela14[[#This Row],[CÓDIGO]],[1]fornnecedor!$A:$E,5,0)</f>
        <v>DJF Comercial de Papelaria Ltda. - ME</v>
      </c>
      <c r="C6061" s="16" t="s">
        <v>2450</v>
      </c>
      <c r="D6061" s="16" t="s">
        <v>857</v>
      </c>
      <c r="E6061" s="22">
        <v>0</v>
      </c>
      <c r="F6061" s="30">
        <v>0</v>
      </c>
      <c r="G6061" s="17">
        <v>38.5</v>
      </c>
      <c r="H6061" s="17">
        <f t="shared" si="188"/>
        <v>0</v>
      </c>
      <c r="I6061" s="17">
        <f t="shared" si="189"/>
        <v>0</v>
      </c>
      <c r="J6061" s="13" t="s">
        <v>5384</v>
      </c>
      <c r="K6061" s="37" t="str">
        <f>VLOOKUP(Tabela14[[#This Row],[CÓDIGO]],[1]fornnecedor!$A:$G,7,0)</f>
        <v>GRUPO CONVERSAO</v>
      </c>
    </row>
    <row r="6062" spans="1:11" x14ac:dyDescent="0.3">
      <c r="A6062" s="15">
        <v>83998</v>
      </c>
      <c r="B6062" s="15" t="str">
        <f>VLOOKUP(Tabela14[[#This Row],[CÓDIGO]],[1]fornnecedor!$A:$E,5,0)</f>
        <v>DJF Comercial de Papelaria Ltda. - ME</v>
      </c>
      <c r="C6062" s="16" t="s">
        <v>2451</v>
      </c>
      <c r="D6062" s="16" t="s">
        <v>857</v>
      </c>
      <c r="E6062" s="22">
        <v>0</v>
      </c>
      <c r="F6062" s="30">
        <v>0</v>
      </c>
      <c r="G6062" s="17">
        <v>20.75</v>
      </c>
      <c r="H6062" s="17">
        <f t="shared" si="188"/>
        <v>0</v>
      </c>
      <c r="I6062" s="17">
        <f t="shared" si="189"/>
        <v>0</v>
      </c>
      <c r="J6062" s="13" t="s">
        <v>5384</v>
      </c>
      <c r="K6062" s="37" t="str">
        <f>VLOOKUP(Tabela14[[#This Row],[CÓDIGO]],[1]fornnecedor!$A:$G,7,0)</f>
        <v>GRUPO CONVERSAO</v>
      </c>
    </row>
    <row r="6063" spans="1:11" x14ac:dyDescent="0.3">
      <c r="A6063" s="15">
        <v>24217</v>
      </c>
      <c r="B6063" s="15" t="str">
        <f>VLOOKUP(Tabela14[[#This Row],[CÓDIGO]],[1]fornnecedor!$A:$E,5,0)</f>
        <v>UTILER - UTILIDADES DE LEITURA E ESCRITA LTDA</v>
      </c>
      <c r="C6063" s="16" t="s">
        <v>2452</v>
      </c>
      <c r="D6063" s="16" t="s">
        <v>857</v>
      </c>
      <c r="E6063" s="22">
        <v>0</v>
      </c>
      <c r="F6063" s="30">
        <v>0</v>
      </c>
      <c r="G6063" s="17">
        <v>0</v>
      </c>
      <c r="H6063" s="17">
        <f t="shared" si="188"/>
        <v>0</v>
      </c>
      <c r="I6063" s="17">
        <f t="shared" si="189"/>
        <v>0</v>
      </c>
      <c r="J6063" s="13" t="s">
        <v>5384</v>
      </c>
      <c r="K6063" s="37" t="str">
        <f>VLOOKUP(Tabela14[[#This Row],[CÓDIGO]],[1]fornnecedor!$A:$G,7,0)</f>
        <v>GRUPO CONVERSAO</v>
      </c>
    </row>
    <row r="6064" spans="1:11" x14ac:dyDescent="0.3">
      <c r="A6064" s="15">
        <v>251</v>
      </c>
      <c r="B6064" s="15" t="str">
        <f>VLOOKUP(Tabela14[[#This Row],[CÓDIGO]],[1]fornnecedor!$A:$E,5,0)</f>
        <v>FORNECEDOR CONVERSAO</v>
      </c>
      <c r="C6064" s="16" t="s">
        <v>2453</v>
      </c>
      <c r="D6064" s="16" t="s">
        <v>454</v>
      </c>
      <c r="E6064" s="22">
        <v>0</v>
      </c>
      <c r="F6064" s="30">
        <v>0</v>
      </c>
      <c r="G6064" s="17">
        <v>0</v>
      </c>
      <c r="H6064" s="17">
        <f t="shared" si="188"/>
        <v>0</v>
      </c>
      <c r="I6064" s="17">
        <f t="shared" si="189"/>
        <v>0</v>
      </c>
      <c r="J6064" s="13" t="s">
        <v>5384</v>
      </c>
      <c r="K6064" s="37" t="str">
        <f>VLOOKUP(Tabela14[[#This Row],[CÓDIGO]],[1]fornnecedor!$A:$G,7,0)</f>
        <v>TINTAS POLIÉSTER</v>
      </c>
    </row>
    <row r="6065" spans="1:11" x14ac:dyDescent="0.3">
      <c r="A6065" s="15">
        <v>21005</v>
      </c>
      <c r="B6065" s="15" t="str">
        <f>VLOOKUP(Tabela14[[#This Row],[CÓDIGO]],[1]fornnecedor!$A:$E,5,0)</f>
        <v>FORNECEDOR CONVERSAO</v>
      </c>
      <c r="C6065" s="16" t="s">
        <v>2454</v>
      </c>
      <c r="D6065" s="16" t="s">
        <v>454</v>
      </c>
      <c r="E6065" s="22">
        <v>0</v>
      </c>
      <c r="F6065" s="30">
        <v>0</v>
      </c>
      <c r="G6065" s="17">
        <v>10.49</v>
      </c>
      <c r="H6065" s="17">
        <f t="shared" si="188"/>
        <v>0</v>
      </c>
      <c r="I6065" s="17">
        <f t="shared" si="189"/>
        <v>0</v>
      </c>
      <c r="J6065" s="13" t="s">
        <v>5384</v>
      </c>
      <c r="K6065" s="37" t="str">
        <f>VLOOKUP(Tabela14[[#This Row],[CÓDIGO]],[1]fornnecedor!$A:$G,7,0)</f>
        <v>TINTAS POLIÉSTER</v>
      </c>
    </row>
    <row r="6066" spans="1:11" x14ac:dyDescent="0.3">
      <c r="A6066" s="15">
        <v>9848</v>
      </c>
      <c r="B6066" s="15" t="str">
        <f>VLOOKUP(Tabela14[[#This Row],[CÓDIGO]],[1]fornnecedor!$A:$E,5,0)</f>
        <v>FORNECEDOR CONVERSAO</v>
      </c>
      <c r="C6066" s="16" t="s">
        <v>2455</v>
      </c>
      <c r="D6066" s="16" t="s">
        <v>454</v>
      </c>
      <c r="E6066" s="22">
        <v>0</v>
      </c>
      <c r="F6066" s="30">
        <v>0</v>
      </c>
      <c r="G6066" s="17">
        <v>59.24</v>
      </c>
      <c r="H6066" s="17">
        <f t="shared" si="188"/>
        <v>0</v>
      </c>
      <c r="I6066" s="17">
        <f t="shared" si="189"/>
        <v>0</v>
      </c>
      <c r="J6066" s="13" t="s">
        <v>5384</v>
      </c>
      <c r="K6066" s="37" t="str">
        <f>VLOOKUP(Tabela14[[#This Row],[CÓDIGO]],[1]fornnecedor!$A:$G,7,0)</f>
        <v>TINTAS POLIÉSTER</v>
      </c>
    </row>
    <row r="6067" spans="1:11" x14ac:dyDescent="0.3">
      <c r="A6067" s="15">
        <v>22454</v>
      </c>
      <c r="B6067" s="15" t="str">
        <f>VLOOKUP(Tabela14[[#This Row],[CÓDIGO]],[1]fornnecedor!$A:$E,5,0)</f>
        <v>FORNECEDOR CONVERSAO</v>
      </c>
      <c r="C6067" s="16" t="s">
        <v>2456</v>
      </c>
      <c r="D6067" s="16" t="s">
        <v>454</v>
      </c>
      <c r="E6067" s="22">
        <v>0</v>
      </c>
      <c r="F6067" s="30">
        <v>0</v>
      </c>
      <c r="G6067" s="17">
        <v>1</v>
      </c>
      <c r="H6067" s="17">
        <f t="shared" si="188"/>
        <v>0</v>
      </c>
      <c r="I6067" s="17">
        <f t="shared" si="189"/>
        <v>0</v>
      </c>
      <c r="J6067" s="13" t="s">
        <v>5384</v>
      </c>
      <c r="K6067" s="37" t="str">
        <f>VLOOKUP(Tabela14[[#This Row],[CÓDIGO]],[1]fornnecedor!$A:$G,7,0)</f>
        <v>PRIMER AUTOMOTIVO</v>
      </c>
    </row>
    <row r="6068" spans="1:11" x14ac:dyDescent="0.3">
      <c r="A6068" s="15">
        <v>9765</v>
      </c>
      <c r="B6068" s="15" t="str">
        <f>VLOOKUP(Tabela14[[#This Row],[CÓDIGO]],[1]fornnecedor!$A:$E,5,0)</f>
        <v>AKZO NOBEL LTDA AUTO</v>
      </c>
      <c r="C6068" s="16" t="s">
        <v>2457</v>
      </c>
      <c r="D6068" s="16" t="s">
        <v>127</v>
      </c>
      <c r="E6068" s="22">
        <v>0</v>
      </c>
      <c r="F6068" s="30">
        <v>0</v>
      </c>
      <c r="G6068" s="17">
        <v>33.24</v>
      </c>
      <c r="H6068" s="17">
        <f t="shared" si="188"/>
        <v>0</v>
      </c>
      <c r="I6068" s="17">
        <f t="shared" si="189"/>
        <v>0</v>
      </c>
      <c r="J6068" s="13" t="s">
        <v>5384</v>
      </c>
      <c r="K6068" s="37" t="str">
        <f>VLOOKUP(Tabela14[[#This Row],[CÓDIGO]],[1]fornnecedor!$A:$G,7,0)</f>
        <v>PRIMER AUTOMOTIVO</v>
      </c>
    </row>
    <row r="6069" spans="1:11" x14ac:dyDescent="0.3">
      <c r="A6069" s="15">
        <v>24312</v>
      </c>
      <c r="B6069" s="15" t="str">
        <f>VLOOKUP(Tabela14[[#This Row],[CÓDIGO]],[1]fornnecedor!$A:$E,5,0)</f>
        <v>PAR TECNOLOGIA E SERVICOS DE INFORMATICA LTDA EPP</v>
      </c>
      <c r="C6069" s="16" t="s">
        <v>2458</v>
      </c>
      <c r="D6069" s="16" t="s">
        <v>454</v>
      </c>
      <c r="E6069" s="22">
        <v>0</v>
      </c>
      <c r="F6069" s="30">
        <v>0</v>
      </c>
      <c r="G6069" s="17">
        <v>0</v>
      </c>
      <c r="H6069" s="17">
        <f t="shared" si="188"/>
        <v>0</v>
      </c>
      <c r="I6069" s="17">
        <f t="shared" si="189"/>
        <v>0</v>
      </c>
      <c r="J6069" s="13" t="s">
        <v>5384</v>
      </c>
      <c r="K6069" s="37" t="str">
        <f>VLOOKUP(Tabela14[[#This Row],[CÓDIGO]],[1]fornnecedor!$A:$G,7,0)</f>
        <v>GRUPO CONVERSAO</v>
      </c>
    </row>
    <row r="6070" spans="1:11" x14ac:dyDescent="0.3">
      <c r="A6070" s="15">
        <v>21615</v>
      </c>
      <c r="B6070" s="15" t="str">
        <f>VLOOKUP(Tabela14[[#This Row],[CÓDIGO]],[1]fornnecedor!$A:$E,5,0)</f>
        <v>SUPERPRO</v>
      </c>
      <c r="C6070" s="16" t="s">
        <v>2459</v>
      </c>
      <c r="D6070" s="16" t="s">
        <v>454</v>
      </c>
      <c r="E6070" s="22">
        <v>0</v>
      </c>
      <c r="F6070" s="30">
        <v>0</v>
      </c>
      <c r="G6070" s="17">
        <v>26</v>
      </c>
      <c r="H6070" s="17">
        <f t="shared" si="188"/>
        <v>0</v>
      </c>
      <c r="I6070" s="17">
        <f t="shared" si="189"/>
        <v>0</v>
      </c>
      <c r="J6070" s="13" t="s">
        <v>5384</v>
      </c>
      <c r="K6070" s="37" t="str">
        <f>VLOOKUP(Tabela14[[#This Row],[CÓDIGO]],[1]fornnecedor!$A:$G,7,0)</f>
        <v>GRUPO CONVERSAO</v>
      </c>
    </row>
    <row r="6071" spans="1:11" x14ac:dyDescent="0.3">
      <c r="A6071" s="15">
        <v>85</v>
      </c>
      <c r="B6071" s="15" t="str">
        <f>VLOOKUP(Tabela14[[#This Row],[CÓDIGO]],[1]fornnecedor!$A:$E,5,0)</f>
        <v>SKYLACK TINTAS E VERNIZES LTDA</v>
      </c>
      <c r="C6071" s="16" t="s">
        <v>2460</v>
      </c>
      <c r="D6071" s="16" t="s">
        <v>1114</v>
      </c>
      <c r="E6071" s="22">
        <v>0</v>
      </c>
      <c r="F6071" s="30">
        <v>0</v>
      </c>
      <c r="G6071" s="17">
        <v>21.3</v>
      </c>
      <c r="H6071" s="17">
        <f t="shared" si="188"/>
        <v>0</v>
      </c>
      <c r="I6071" s="17">
        <f t="shared" si="189"/>
        <v>0</v>
      </c>
      <c r="J6071" s="13" t="s">
        <v>5384</v>
      </c>
      <c r="K6071" s="37" t="str">
        <f>VLOOKUP(Tabela14[[#This Row],[CÓDIGO]],[1]fornnecedor!$A:$G,7,0)</f>
        <v>TINTAS PU</v>
      </c>
    </row>
    <row r="6072" spans="1:11" x14ac:dyDescent="0.3">
      <c r="A6072" s="15">
        <v>24151</v>
      </c>
      <c r="B6072" s="15" t="str">
        <f>VLOOKUP(Tabela14[[#This Row],[CÓDIGO]],[1]fornnecedor!$A:$E,5,0)</f>
        <v>SKYLACK TINTAS E VERNIZES LTDA</v>
      </c>
      <c r="C6072" s="16" t="s">
        <v>2461</v>
      </c>
      <c r="D6072" s="16" t="s">
        <v>1114</v>
      </c>
      <c r="E6072" s="22">
        <v>0</v>
      </c>
      <c r="F6072" s="30">
        <v>0</v>
      </c>
      <c r="G6072" s="17">
        <v>27.62</v>
      </c>
      <c r="H6072" s="17">
        <f t="shared" si="188"/>
        <v>0</v>
      </c>
      <c r="I6072" s="17">
        <f t="shared" si="189"/>
        <v>0</v>
      </c>
      <c r="J6072" s="13" t="s">
        <v>5384</v>
      </c>
      <c r="K6072" s="37" t="str">
        <f>VLOOKUP(Tabela14[[#This Row],[CÓDIGO]],[1]fornnecedor!$A:$G,7,0)</f>
        <v>TINTAS PU</v>
      </c>
    </row>
    <row r="6073" spans="1:11" x14ac:dyDescent="0.3">
      <c r="A6073" s="15">
        <v>24118</v>
      </c>
      <c r="B6073" s="15" t="str">
        <f>VLOOKUP(Tabela14[[#This Row],[CÓDIGO]],[1]fornnecedor!$A:$E,5,0)</f>
        <v>SKYLACK TINTAS E VERNIZES LTDA</v>
      </c>
      <c r="C6073" s="16" t="s">
        <v>2462</v>
      </c>
      <c r="D6073" s="16" t="s">
        <v>1114</v>
      </c>
      <c r="E6073" s="22">
        <v>0</v>
      </c>
      <c r="F6073" s="30">
        <v>0</v>
      </c>
      <c r="G6073" s="17">
        <v>27.19</v>
      </c>
      <c r="H6073" s="17">
        <f t="shared" si="188"/>
        <v>0</v>
      </c>
      <c r="I6073" s="17">
        <f t="shared" si="189"/>
        <v>0</v>
      </c>
      <c r="J6073" s="13" t="s">
        <v>5384</v>
      </c>
      <c r="K6073" s="37" t="str">
        <f>VLOOKUP(Tabela14[[#This Row],[CÓDIGO]],[1]fornnecedor!$A:$G,7,0)</f>
        <v>TINTAS PU</v>
      </c>
    </row>
    <row r="6074" spans="1:11" x14ac:dyDescent="0.3">
      <c r="A6074" s="15">
        <v>93</v>
      </c>
      <c r="B6074" s="15" t="str">
        <f>VLOOKUP(Tabela14[[#This Row],[CÓDIGO]],[1]fornnecedor!$A:$E,5,0)</f>
        <v>SKYLACK TINTAS E VERNIZES LTDA</v>
      </c>
      <c r="C6074" s="16" t="s">
        <v>2463</v>
      </c>
      <c r="D6074" s="16" t="s">
        <v>1114</v>
      </c>
      <c r="E6074" s="22">
        <v>0</v>
      </c>
      <c r="F6074" s="30">
        <v>0</v>
      </c>
      <c r="G6074" s="17">
        <v>23.7</v>
      </c>
      <c r="H6074" s="17">
        <f t="shared" si="188"/>
        <v>0</v>
      </c>
      <c r="I6074" s="17">
        <f t="shared" si="189"/>
        <v>0</v>
      </c>
      <c r="J6074" s="13" t="s">
        <v>5384</v>
      </c>
      <c r="K6074" s="37" t="str">
        <f>VLOOKUP(Tabela14[[#This Row],[CÓDIGO]],[1]fornnecedor!$A:$G,7,0)</f>
        <v>TINTAS PU</v>
      </c>
    </row>
    <row r="6075" spans="1:11" x14ac:dyDescent="0.3">
      <c r="A6075" s="15">
        <v>107</v>
      </c>
      <c r="B6075" s="15" t="str">
        <f>VLOOKUP(Tabela14[[#This Row],[CÓDIGO]],[1]fornnecedor!$A:$E,5,0)</f>
        <v>SKYLACK TINTAS E VERNIZES LTDA</v>
      </c>
      <c r="C6075" s="16" t="s">
        <v>2464</v>
      </c>
      <c r="D6075" s="16" t="s">
        <v>1114</v>
      </c>
      <c r="E6075" s="22">
        <v>0</v>
      </c>
      <c r="F6075" s="30">
        <v>0</v>
      </c>
      <c r="G6075" s="17">
        <v>33.74</v>
      </c>
      <c r="H6075" s="17">
        <f t="shared" ref="H6075:H6137" si="190">G6075*E6075</f>
        <v>0</v>
      </c>
      <c r="I6075" s="17">
        <f t="shared" ref="I6075:I6137" si="191">G6075*F6075</f>
        <v>0</v>
      </c>
      <c r="J6075" s="13" t="s">
        <v>5384</v>
      </c>
      <c r="K6075" s="37" t="str">
        <f>VLOOKUP(Tabela14[[#This Row],[CÓDIGO]],[1]fornnecedor!$A:$G,7,0)</f>
        <v>TINTAS PU</v>
      </c>
    </row>
    <row r="6076" spans="1:11" x14ac:dyDescent="0.3">
      <c r="A6076" s="15">
        <v>22985</v>
      </c>
      <c r="B6076" s="15" t="str">
        <f>VLOOKUP(Tabela14[[#This Row],[CÓDIGO]],[1]fornnecedor!$A:$E,5,0)</f>
        <v>COM.ALVORADA LIMPEZA E DESCARTAVEIS</v>
      </c>
      <c r="C6076" s="16" t="s">
        <v>2465</v>
      </c>
      <c r="D6076" s="16" t="s">
        <v>454</v>
      </c>
      <c r="E6076" s="22">
        <v>0</v>
      </c>
      <c r="F6076" s="31">
        <v>0</v>
      </c>
      <c r="G6076" s="17">
        <v>11.26</v>
      </c>
      <c r="H6076" s="17">
        <f t="shared" si="190"/>
        <v>0</v>
      </c>
      <c r="I6076" s="17">
        <f t="shared" si="191"/>
        <v>0</v>
      </c>
      <c r="J6076" s="13" t="s">
        <v>5384</v>
      </c>
      <c r="K6076" s="37" t="str">
        <f>VLOOKUP(Tabela14[[#This Row],[CÓDIGO]],[1]fornnecedor!$A:$G,7,0)</f>
        <v>GRUPO CONVERSAO</v>
      </c>
    </row>
    <row r="6077" spans="1:11" x14ac:dyDescent="0.3">
      <c r="A6077" s="15">
        <v>83946</v>
      </c>
      <c r="B6077" s="15" t="str">
        <f>VLOOKUP(Tabela14[[#This Row],[CÓDIGO]],[1]fornnecedor!$A:$E,5,0)</f>
        <v>DJF Comercial de Papelaria Ltda. - ME</v>
      </c>
      <c r="C6077" s="16" t="s">
        <v>2466</v>
      </c>
      <c r="D6077" s="16" t="s">
        <v>454</v>
      </c>
      <c r="E6077" s="22">
        <v>0</v>
      </c>
      <c r="F6077" s="30">
        <v>0</v>
      </c>
      <c r="G6077" s="17">
        <v>5.25</v>
      </c>
      <c r="H6077" s="17">
        <f t="shared" si="190"/>
        <v>0</v>
      </c>
      <c r="I6077" s="17">
        <f t="shared" si="191"/>
        <v>0</v>
      </c>
      <c r="J6077" s="13" t="s">
        <v>5384</v>
      </c>
      <c r="K6077" s="37" t="str">
        <f>VLOOKUP(Tabela14[[#This Row],[CÓDIGO]],[1]fornnecedor!$A:$G,7,0)</f>
        <v>GRUPO CONVERSAO</v>
      </c>
    </row>
    <row r="6078" spans="1:11" x14ac:dyDescent="0.3">
      <c r="A6078" s="15">
        <v>83945</v>
      </c>
      <c r="B6078" s="15" t="str">
        <f>VLOOKUP(Tabela14[[#This Row],[CÓDIGO]],[1]fornnecedor!$A:$E,5,0)</f>
        <v>DJF Comercial de Papelaria Ltda. - ME</v>
      </c>
      <c r="C6078" s="16" t="s">
        <v>2467</v>
      </c>
      <c r="D6078" s="16" t="s">
        <v>454</v>
      </c>
      <c r="E6078" s="22">
        <v>0</v>
      </c>
      <c r="F6078" s="30">
        <v>0</v>
      </c>
      <c r="G6078" s="17">
        <v>6.2</v>
      </c>
      <c r="H6078" s="17">
        <f t="shared" si="190"/>
        <v>0</v>
      </c>
      <c r="I6078" s="17">
        <f t="shared" si="191"/>
        <v>0</v>
      </c>
      <c r="J6078" s="13" t="s">
        <v>5384</v>
      </c>
      <c r="K6078" s="37" t="str">
        <f>VLOOKUP(Tabela14[[#This Row],[CÓDIGO]],[1]fornnecedor!$A:$G,7,0)</f>
        <v>GRUPO CONVERSAO</v>
      </c>
    </row>
    <row r="6079" spans="1:11" x14ac:dyDescent="0.3">
      <c r="A6079" s="15">
        <v>24181</v>
      </c>
      <c r="B6079" s="15" t="str">
        <f>VLOOKUP(Tabela14[[#This Row],[CÓDIGO]],[1]fornnecedor!$A:$E,5,0)</f>
        <v>AKZO NOBEL LTDA AUTO</v>
      </c>
      <c r="C6079" s="16" t="s">
        <v>2468</v>
      </c>
      <c r="D6079" s="16" t="s">
        <v>127</v>
      </c>
      <c r="E6079" s="22">
        <v>0</v>
      </c>
      <c r="F6079" s="30">
        <v>0</v>
      </c>
      <c r="G6079" s="17">
        <v>357.12</v>
      </c>
      <c r="H6079" s="17">
        <f t="shared" si="190"/>
        <v>0</v>
      </c>
      <c r="I6079" s="17">
        <f t="shared" si="191"/>
        <v>0</v>
      </c>
      <c r="J6079" s="13" t="s">
        <v>5384</v>
      </c>
      <c r="K6079" s="37" t="str">
        <f>VLOOKUP(Tabela14[[#This Row],[CÓDIGO]],[1]fornnecedor!$A:$G,7,0)</f>
        <v>DILUENTE</v>
      </c>
    </row>
    <row r="6080" spans="1:11" x14ac:dyDescent="0.3">
      <c r="A6080" s="15">
        <v>9996</v>
      </c>
      <c r="B6080" s="15" t="str">
        <f>VLOOKUP(Tabela14[[#This Row],[CÓDIGO]],[1]fornnecedor!$A:$E,5,0)</f>
        <v>AKZO NOBEL LTDA AUTO</v>
      </c>
      <c r="C6080" s="16" t="s">
        <v>2469</v>
      </c>
      <c r="D6080" s="16" t="s">
        <v>127</v>
      </c>
      <c r="E6080" s="22">
        <v>0</v>
      </c>
      <c r="F6080" s="30">
        <v>0</v>
      </c>
      <c r="G6080" s="17">
        <v>129.91999999999999</v>
      </c>
      <c r="H6080" s="17">
        <f t="shared" si="190"/>
        <v>0</v>
      </c>
      <c r="I6080" s="17">
        <f t="shared" si="191"/>
        <v>0</v>
      </c>
      <c r="J6080" s="13" t="s">
        <v>5384</v>
      </c>
      <c r="K6080" s="37" t="str">
        <f>VLOOKUP(Tabela14[[#This Row],[CÓDIGO]],[1]fornnecedor!$A:$G,7,0)</f>
        <v>DILUENTE</v>
      </c>
    </row>
    <row r="6081" spans="1:11" x14ac:dyDescent="0.3">
      <c r="A6081" s="15">
        <v>84783</v>
      </c>
      <c r="B6081" s="15" t="str">
        <f>VLOOKUP(Tabela14[[#This Row],[CÓDIGO]],[1]fornnecedor!$A:$E,5,0)</f>
        <v>LIMA &amp; PERGHER INDUSTRIAL E COMERCIO</v>
      </c>
      <c r="C6081" s="16" t="s">
        <v>2470</v>
      </c>
      <c r="D6081" s="16" t="s">
        <v>454</v>
      </c>
      <c r="E6081" s="22">
        <v>0</v>
      </c>
      <c r="F6081" s="30">
        <v>0</v>
      </c>
      <c r="G6081" s="17">
        <v>2.19</v>
      </c>
      <c r="H6081" s="17">
        <f t="shared" si="190"/>
        <v>0</v>
      </c>
      <c r="I6081" s="17">
        <f t="shared" si="191"/>
        <v>0</v>
      </c>
      <c r="J6081" s="13" t="s">
        <v>5384</v>
      </c>
      <c r="K6081" s="37" t="str">
        <f>VLOOKUP(Tabela14[[#This Row],[CÓDIGO]],[1]fornnecedor!$A:$G,7,0)</f>
        <v>GRUPO CONVERSAO</v>
      </c>
    </row>
    <row r="6082" spans="1:11" x14ac:dyDescent="0.3">
      <c r="A6082" s="15">
        <v>84784</v>
      </c>
      <c r="B6082" s="15" t="str">
        <f>VLOOKUP(Tabela14[[#This Row],[CÓDIGO]],[1]fornnecedor!$A:$E,5,0)</f>
        <v>LIMA &amp; PERGHER INDUSTRIAL E COMERCIO</v>
      </c>
      <c r="C6082" s="16" t="s">
        <v>2471</v>
      </c>
      <c r="D6082" s="16" t="s">
        <v>454</v>
      </c>
      <c r="E6082" s="22">
        <v>0</v>
      </c>
      <c r="F6082" s="30">
        <v>0</v>
      </c>
      <c r="G6082" s="17">
        <v>3.28</v>
      </c>
      <c r="H6082" s="17">
        <f t="shared" si="190"/>
        <v>0</v>
      </c>
      <c r="I6082" s="17">
        <f t="shared" si="191"/>
        <v>0</v>
      </c>
      <c r="J6082" s="13" t="s">
        <v>5384</v>
      </c>
      <c r="K6082" s="37" t="str">
        <f>VLOOKUP(Tabela14[[#This Row],[CÓDIGO]],[1]fornnecedor!$A:$G,7,0)</f>
        <v>GRUPO CONVERSAO</v>
      </c>
    </row>
    <row r="6083" spans="1:11" x14ac:dyDescent="0.3">
      <c r="A6083" s="15">
        <v>84782</v>
      </c>
      <c r="B6083" s="15" t="str">
        <f>VLOOKUP(Tabela14[[#This Row],[CÓDIGO]],[1]fornnecedor!$A:$E,5,0)</f>
        <v>LIMA &amp; PERGHER INDUSTRIAL E COMERCIO</v>
      </c>
      <c r="C6083" s="16" t="s">
        <v>2472</v>
      </c>
      <c r="D6083" s="16" t="s">
        <v>454</v>
      </c>
      <c r="E6083" s="22">
        <v>0</v>
      </c>
      <c r="F6083" s="30">
        <v>0</v>
      </c>
      <c r="G6083" s="17">
        <v>13.83</v>
      </c>
      <c r="H6083" s="17">
        <f t="shared" si="190"/>
        <v>0</v>
      </c>
      <c r="I6083" s="17">
        <f t="shared" si="191"/>
        <v>0</v>
      </c>
      <c r="J6083" s="13" t="s">
        <v>5384</v>
      </c>
      <c r="K6083" s="37" t="str">
        <f>VLOOKUP(Tabela14[[#This Row],[CÓDIGO]],[1]fornnecedor!$A:$G,7,0)</f>
        <v>GRUPO CONVERSAO</v>
      </c>
    </row>
    <row r="6084" spans="1:11" x14ac:dyDescent="0.3">
      <c r="A6084" s="15">
        <v>23552</v>
      </c>
      <c r="B6084" s="15" t="str">
        <f>VLOOKUP(Tabela14[[#This Row],[CÓDIGO]],[1]fornnecedor!$A:$E,5,0)</f>
        <v>OMNI COMERCIO E SERVIÇOS LTDA</v>
      </c>
      <c r="C6084" s="16" t="s">
        <v>2473</v>
      </c>
      <c r="D6084" s="16" t="s">
        <v>857</v>
      </c>
      <c r="E6084" s="22">
        <v>0</v>
      </c>
      <c r="F6084" s="30">
        <v>0</v>
      </c>
      <c r="G6084" s="17">
        <v>1.1499999999999999</v>
      </c>
      <c r="H6084" s="17">
        <f t="shared" si="190"/>
        <v>0</v>
      </c>
      <c r="I6084" s="17">
        <f t="shared" si="191"/>
        <v>0</v>
      </c>
      <c r="J6084" s="13" t="s">
        <v>5384</v>
      </c>
      <c r="K6084" s="37" t="str">
        <f>VLOOKUP(Tabela14[[#This Row],[CÓDIGO]],[1]fornnecedor!$A:$G,7,0)</f>
        <v>GRUPO CONVERSAO</v>
      </c>
    </row>
    <row r="6085" spans="1:11" x14ac:dyDescent="0.3">
      <c r="A6085" s="15">
        <v>21196</v>
      </c>
      <c r="B6085" s="15" t="str">
        <f>VLOOKUP(Tabela14[[#This Row],[CÓDIGO]],[1]fornnecedor!$A:$E,5,0)</f>
        <v>ROBERLO DO BRASIL LTDA</v>
      </c>
      <c r="C6085" s="16" t="s">
        <v>2475</v>
      </c>
      <c r="D6085" s="16" t="s">
        <v>454</v>
      </c>
      <c r="E6085" s="22">
        <v>0</v>
      </c>
      <c r="F6085" s="30">
        <v>0</v>
      </c>
      <c r="G6085" s="17">
        <v>77.150000000000006</v>
      </c>
      <c r="H6085" s="17">
        <f t="shared" si="190"/>
        <v>0</v>
      </c>
      <c r="I6085" s="17">
        <f t="shared" si="191"/>
        <v>0</v>
      </c>
      <c r="J6085" s="13" t="s">
        <v>5384</v>
      </c>
      <c r="K6085" s="37" t="str">
        <f>VLOOKUP(Tabela14[[#This Row],[CÓDIGO]],[1]fornnecedor!$A:$G,7,0)</f>
        <v>OUTRAS FERRAMENTAS / EQUIPAMENTOS</v>
      </c>
    </row>
    <row r="6086" spans="1:11" x14ac:dyDescent="0.3">
      <c r="A6086" s="15">
        <v>83891</v>
      </c>
      <c r="B6086" s="15" t="str">
        <f>VLOOKUP(Tabela14[[#This Row],[CÓDIGO]],[1]fornnecedor!$A:$E,5,0)</f>
        <v>LIMA &amp; PERGHER INDUSTRIAL E COMERCIO</v>
      </c>
      <c r="C6086" s="16" t="s">
        <v>2476</v>
      </c>
      <c r="D6086" s="16" t="s">
        <v>458</v>
      </c>
      <c r="E6086" s="22">
        <v>0</v>
      </c>
      <c r="F6086" s="30">
        <v>0</v>
      </c>
      <c r="G6086" s="17">
        <v>41.74</v>
      </c>
      <c r="H6086" s="17">
        <f t="shared" si="190"/>
        <v>0</v>
      </c>
      <c r="I6086" s="17">
        <f t="shared" si="191"/>
        <v>0</v>
      </c>
      <c r="J6086" s="13" t="s">
        <v>5384</v>
      </c>
      <c r="K6086" s="37" t="str">
        <f>VLOOKUP(Tabela14[[#This Row],[CÓDIGO]],[1]fornnecedor!$A:$G,7,0)</f>
        <v>GRUPO CONVERSAO</v>
      </c>
    </row>
    <row r="6087" spans="1:11" x14ac:dyDescent="0.3">
      <c r="A6087" s="15">
        <v>10369</v>
      </c>
      <c r="B6087" s="15" t="str">
        <f>VLOOKUP(Tabela14[[#This Row],[CÓDIGO]],[1]fornnecedor!$A:$E,5,0)</f>
        <v>FORNECEDOR CONVERSAO</v>
      </c>
      <c r="C6087" s="16" t="s">
        <v>2477</v>
      </c>
      <c r="D6087" s="16" t="s">
        <v>454</v>
      </c>
      <c r="E6087" s="22">
        <v>0</v>
      </c>
      <c r="F6087" s="30">
        <v>0</v>
      </c>
      <c r="G6087" s="17">
        <v>49.2</v>
      </c>
      <c r="H6087" s="17">
        <f t="shared" si="190"/>
        <v>0</v>
      </c>
      <c r="I6087" s="17">
        <f t="shared" si="191"/>
        <v>0</v>
      </c>
      <c r="J6087" s="13" t="s">
        <v>5384</v>
      </c>
      <c r="K6087" s="37" t="str">
        <f>VLOOKUP(Tabela14[[#This Row],[CÓDIGO]],[1]fornnecedor!$A:$G,7,0)</f>
        <v>REMOVEDOR PASTOSO</v>
      </c>
    </row>
    <row r="6088" spans="1:11" x14ac:dyDescent="0.3">
      <c r="A6088" s="15">
        <v>87092</v>
      </c>
      <c r="B6088" s="15" t="str">
        <f>VLOOKUP(Tabela14[[#This Row],[CÓDIGO]],[1]fornnecedor!$A:$E,5,0)</f>
        <v>PADILHA IMPERMEABILIZANTES LTDA</v>
      </c>
      <c r="C6088" s="16" t="s">
        <v>2478</v>
      </c>
      <c r="D6088" s="16" t="s">
        <v>2479</v>
      </c>
      <c r="E6088" s="22">
        <v>0</v>
      </c>
      <c r="F6088" s="30">
        <v>0</v>
      </c>
      <c r="G6088" s="17">
        <v>170</v>
      </c>
      <c r="H6088" s="17">
        <f t="shared" si="190"/>
        <v>0</v>
      </c>
      <c r="I6088" s="17">
        <f t="shared" si="191"/>
        <v>0</v>
      </c>
      <c r="J6088" s="13" t="s">
        <v>5384</v>
      </c>
      <c r="K6088" s="37" t="str">
        <f>VLOOKUP(Tabela14[[#This Row],[CÓDIGO]],[1]fornnecedor!$A:$G,7,0)</f>
        <v>IMPERMEABILIZANTES</v>
      </c>
    </row>
    <row r="6089" spans="1:11" x14ac:dyDescent="0.3">
      <c r="A6089" s="15">
        <v>87157</v>
      </c>
      <c r="B6089" s="15" t="str">
        <f>VLOOKUP(Tabela14[[#This Row],[CÓDIGO]],[1]fornnecedor!$A:$E,5,0)</f>
        <v>DURACOLOR INDUSTRIA E COMERCIO DE TINTAS</v>
      </c>
      <c r="C6089" s="16" t="s">
        <v>2480</v>
      </c>
      <c r="D6089" s="16" t="s">
        <v>1108</v>
      </c>
      <c r="E6089" s="22">
        <v>0</v>
      </c>
      <c r="F6089" s="30">
        <v>0</v>
      </c>
      <c r="G6089" s="17">
        <v>0</v>
      </c>
      <c r="H6089" s="17">
        <f t="shared" si="190"/>
        <v>0</v>
      </c>
      <c r="I6089" s="17">
        <f t="shared" si="191"/>
        <v>0</v>
      </c>
      <c r="J6089" s="13" t="s">
        <v>5384</v>
      </c>
      <c r="K6089" s="37" t="str">
        <f>VLOOKUP(Tabela14[[#This Row],[CÓDIGO]],[1]fornnecedor!$A:$G,7,0)</f>
        <v>TINTA PAREDE</v>
      </c>
    </row>
    <row r="6090" spans="1:11" x14ac:dyDescent="0.3">
      <c r="A6090" s="15">
        <v>87158</v>
      </c>
      <c r="B6090" s="15" t="str">
        <f>VLOOKUP(Tabela14[[#This Row],[CÓDIGO]],[1]fornnecedor!$A:$E,5,0)</f>
        <v>DURACOLOR INDUSTRIA E COMERCIO DE TINTAS</v>
      </c>
      <c r="C6090" s="16" t="s">
        <v>2481</v>
      </c>
      <c r="D6090" s="16" t="s">
        <v>1108</v>
      </c>
      <c r="E6090" s="22">
        <v>0</v>
      </c>
      <c r="F6090" s="30">
        <v>0</v>
      </c>
      <c r="G6090" s="17">
        <v>0</v>
      </c>
      <c r="H6090" s="17">
        <f t="shared" si="190"/>
        <v>0</v>
      </c>
      <c r="I6090" s="17">
        <f t="shared" si="191"/>
        <v>0</v>
      </c>
      <c r="J6090" s="13" t="s">
        <v>5384</v>
      </c>
      <c r="K6090" s="37" t="str">
        <f>VLOOKUP(Tabela14[[#This Row],[CÓDIGO]],[1]fornnecedor!$A:$G,7,0)</f>
        <v>TINTA PAREDE</v>
      </c>
    </row>
    <row r="6091" spans="1:11" x14ac:dyDescent="0.3">
      <c r="A6091" s="15">
        <v>87160</v>
      </c>
      <c r="B6091" s="15" t="str">
        <f>VLOOKUP(Tabela14[[#This Row],[CÓDIGO]],[1]fornnecedor!$A:$E,5,0)</f>
        <v>DURACOLOR INDUSTRIA E COMERCIO DE TINTAS</v>
      </c>
      <c r="C6091" s="16" t="s">
        <v>2482</v>
      </c>
      <c r="D6091" s="16" t="s">
        <v>1108</v>
      </c>
      <c r="E6091" s="22">
        <v>0</v>
      </c>
      <c r="F6091" s="30">
        <v>-1</v>
      </c>
      <c r="G6091" s="17">
        <v>0</v>
      </c>
      <c r="H6091" s="17">
        <f t="shared" si="190"/>
        <v>0</v>
      </c>
      <c r="I6091" s="17">
        <f t="shared" si="191"/>
        <v>0</v>
      </c>
      <c r="J6091" s="13" t="s">
        <v>5384</v>
      </c>
      <c r="K6091" s="37" t="str">
        <f>VLOOKUP(Tabela14[[#This Row],[CÓDIGO]],[1]fornnecedor!$A:$G,7,0)</f>
        <v>TINTA PAREDE</v>
      </c>
    </row>
    <row r="6092" spans="1:11" x14ac:dyDescent="0.3">
      <c r="A6092" s="15">
        <v>87159</v>
      </c>
      <c r="B6092" s="15" t="str">
        <f>VLOOKUP(Tabela14[[#This Row],[CÓDIGO]],[1]fornnecedor!$A:$E,5,0)</f>
        <v>DURACOLOR INDUSTRIA E COMERCIO DE TINTAS</v>
      </c>
      <c r="C6092" s="16" t="s">
        <v>2483</v>
      </c>
      <c r="D6092" s="16" t="s">
        <v>1108</v>
      </c>
      <c r="E6092" s="22">
        <v>0</v>
      </c>
      <c r="F6092" s="30">
        <v>0</v>
      </c>
      <c r="G6092" s="17">
        <v>0</v>
      </c>
      <c r="H6092" s="17">
        <f t="shared" si="190"/>
        <v>0</v>
      </c>
      <c r="I6092" s="17">
        <f t="shared" si="191"/>
        <v>0</v>
      </c>
      <c r="J6092" s="13" t="s">
        <v>5384</v>
      </c>
      <c r="K6092" s="37" t="str">
        <f>VLOOKUP(Tabela14[[#This Row],[CÓDIGO]],[1]fornnecedor!$A:$G,7,0)</f>
        <v>TINTA PAREDE</v>
      </c>
    </row>
    <row r="6093" spans="1:11" x14ac:dyDescent="0.3">
      <c r="A6093" s="15">
        <v>23732</v>
      </c>
      <c r="B6093" s="15" t="str">
        <f>VLOOKUP(Tabela14[[#This Row],[CÓDIGO]],[1]fornnecedor!$A:$E,5,0)</f>
        <v>INDUSTRIA E COMERCIO DE POLIDORES PEROLA LTDA</v>
      </c>
      <c r="C6093" s="16" t="s">
        <v>2484</v>
      </c>
      <c r="D6093" s="16" t="s">
        <v>1387</v>
      </c>
      <c r="E6093" s="22">
        <v>0</v>
      </c>
      <c r="F6093" s="30">
        <v>0</v>
      </c>
      <c r="G6093" s="17">
        <v>12</v>
      </c>
      <c r="H6093" s="17">
        <f t="shared" si="190"/>
        <v>0</v>
      </c>
      <c r="I6093" s="17">
        <f t="shared" si="191"/>
        <v>0</v>
      </c>
      <c r="J6093" s="13" t="s">
        <v>5384</v>
      </c>
      <c r="K6093" s="37" t="str">
        <f>VLOOKUP(Tabela14[[#This Row],[CÓDIGO]],[1]fornnecedor!$A:$G,7,0)</f>
        <v>CERA  / LIMPEZA /  POLIMENTO VEICULAR</v>
      </c>
    </row>
    <row r="6094" spans="1:11" x14ac:dyDescent="0.3">
      <c r="A6094" s="15">
        <v>85478</v>
      </c>
      <c r="B6094" s="15" t="str">
        <f>VLOOKUP(Tabela14[[#This Row],[CÓDIGO]],[1]fornnecedor!$A:$E,5,0)</f>
        <v>EUCATEX INDUSTRIA E COMERCIO LTDA</v>
      </c>
      <c r="C6094" s="16" t="s">
        <v>2485</v>
      </c>
      <c r="D6094" s="16" t="s">
        <v>454</v>
      </c>
      <c r="E6094" s="22">
        <v>0</v>
      </c>
      <c r="F6094" s="30">
        <v>0</v>
      </c>
      <c r="G6094" s="17">
        <v>17.13</v>
      </c>
      <c r="H6094" s="17">
        <f t="shared" si="190"/>
        <v>0</v>
      </c>
      <c r="I6094" s="17">
        <f t="shared" si="191"/>
        <v>0</v>
      </c>
      <c r="J6094" s="13" t="s">
        <v>5384</v>
      </c>
      <c r="K6094" s="37" t="str">
        <f>VLOOKUP(Tabela14[[#This Row],[CÓDIGO]],[1]fornnecedor!$A:$G,7,0)</f>
        <v>GRUPO CONVERSAO</v>
      </c>
    </row>
    <row r="6095" spans="1:11" x14ac:dyDescent="0.3">
      <c r="A6095" s="15">
        <v>23634</v>
      </c>
      <c r="B6095" s="15" t="str">
        <f>VLOOKUP(Tabela14[[#This Row],[CÓDIGO]],[1]fornnecedor!$A:$E,5,0)</f>
        <v>LIMA &amp; PERGHER INDUSTRIAL E COMERCIO</v>
      </c>
      <c r="C6095" s="16" t="s">
        <v>2486</v>
      </c>
      <c r="D6095" s="16" t="s">
        <v>1392</v>
      </c>
      <c r="E6095" s="22">
        <v>0</v>
      </c>
      <c r="F6095" s="30">
        <v>0</v>
      </c>
      <c r="G6095" s="17">
        <v>3.81</v>
      </c>
      <c r="H6095" s="17">
        <f t="shared" si="190"/>
        <v>0</v>
      </c>
      <c r="I6095" s="17">
        <f t="shared" si="191"/>
        <v>0</v>
      </c>
      <c r="J6095" s="13" t="s">
        <v>5384</v>
      </c>
      <c r="K6095" s="37" t="str">
        <f>VLOOKUP(Tabela14[[#This Row],[CÓDIGO]],[1]fornnecedor!$A:$G,7,0)</f>
        <v>GRUPO CONVERSAO</v>
      </c>
    </row>
    <row r="6096" spans="1:11" x14ac:dyDescent="0.3">
      <c r="A6096" s="15">
        <v>86870</v>
      </c>
      <c r="B6096" s="15" t="str">
        <f>VLOOKUP(Tabela14[[#This Row],[CÓDIGO]],[1]fornnecedor!$A:$E,5,0)</f>
        <v>COM.ALVORADA LIMPEZA E DESCARTAVEIS</v>
      </c>
      <c r="C6096" s="16" t="s">
        <v>2487</v>
      </c>
      <c r="D6096" s="16" t="s">
        <v>857</v>
      </c>
      <c r="E6096" s="22">
        <v>0</v>
      </c>
      <c r="F6096" s="31">
        <v>0</v>
      </c>
      <c r="G6096" s="17">
        <v>42.09</v>
      </c>
      <c r="H6096" s="17">
        <f t="shared" si="190"/>
        <v>0</v>
      </c>
      <c r="I6096" s="17">
        <f t="shared" si="191"/>
        <v>0</v>
      </c>
      <c r="J6096" s="13" t="s">
        <v>5384</v>
      </c>
      <c r="K6096" s="37" t="str">
        <f>VLOOKUP(Tabela14[[#This Row],[CÓDIGO]],[1]fornnecedor!$A:$G,7,0)</f>
        <v>GRUPO CONVERSAO</v>
      </c>
    </row>
    <row r="6097" spans="1:11" x14ac:dyDescent="0.3">
      <c r="A6097" s="15">
        <v>84846</v>
      </c>
      <c r="B6097" s="15" t="str">
        <f>VLOOKUP(Tabela14[[#This Row],[CÓDIGO]],[1]fornnecedor!$A:$E,5,0)</f>
        <v>COM.ALVORADA LIMPEZA E DESCARTAVEIS</v>
      </c>
      <c r="C6097" s="16" t="s">
        <v>2488</v>
      </c>
      <c r="D6097" s="16" t="s">
        <v>463</v>
      </c>
      <c r="E6097" s="22">
        <v>0</v>
      </c>
      <c r="F6097" s="31">
        <v>0</v>
      </c>
      <c r="G6097" s="17">
        <v>11.08</v>
      </c>
      <c r="H6097" s="17">
        <f t="shared" si="190"/>
        <v>0</v>
      </c>
      <c r="I6097" s="17">
        <f t="shared" si="191"/>
        <v>0</v>
      </c>
      <c r="J6097" s="13" t="s">
        <v>5384</v>
      </c>
      <c r="K6097" s="37" t="str">
        <f>VLOOKUP(Tabela14[[#This Row],[CÓDIGO]],[1]fornnecedor!$A:$G,7,0)</f>
        <v>GRUPO CONVERSAO</v>
      </c>
    </row>
    <row r="6098" spans="1:11" x14ac:dyDescent="0.3">
      <c r="A6098" s="15">
        <v>84455</v>
      </c>
      <c r="B6098" s="15" t="str">
        <f>VLOOKUP(Tabela14[[#This Row],[CÓDIGO]],[1]fornnecedor!$A:$E,5,0)</f>
        <v>COM.ALVORADA LIMPEZA E DESCARTAVEIS</v>
      </c>
      <c r="C6098" s="16" t="s">
        <v>2489</v>
      </c>
      <c r="D6098" s="16" t="s">
        <v>463</v>
      </c>
      <c r="E6098" s="22">
        <v>0</v>
      </c>
      <c r="F6098" s="31">
        <v>0</v>
      </c>
      <c r="G6098" s="17">
        <v>60.38</v>
      </c>
      <c r="H6098" s="17">
        <f t="shared" si="190"/>
        <v>0</v>
      </c>
      <c r="I6098" s="17">
        <f t="shared" si="191"/>
        <v>0</v>
      </c>
      <c r="J6098" s="13" t="s">
        <v>5384</v>
      </c>
      <c r="K6098" s="37" t="str">
        <f>VLOOKUP(Tabela14[[#This Row],[CÓDIGO]],[1]fornnecedor!$A:$G,7,0)</f>
        <v>GRUPO CONVERSAO</v>
      </c>
    </row>
    <row r="6099" spans="1:11" x14ac:dyDescent="0.3">
      <c r="A6099" s="15">
        <v>23694</v>
      </c>
      <c r="B6099" s="15" t="str">
        <f>VLOOKUP(Tabela14[[#This Row],[CÓDIGO]],[1]fornnecedor!$A:$E,5,0)</f>
        <v>LIMA &amp; PERGHER INDUSTRIAL E COMERCIO</v>
      </c>
      <c r="C6099" s="16" t="s">
        <v>2490</v>
      </c>
      <c r="D6099" s="16" t="s">
        <v>454</v>
      </c>
      <c r="E6099" s="22">
        <v>0</v>
      </c>
      <c r="F6099" s="30">
        <v>0</v>
      </c>
      <c r="G6099" s="17">
        <v>25.47</v>
      </c>
      <c r="H6099" s="17">
        <f t="shared" si="190"/>
        <v>0</v>
      </c>
      <c r="I6099" s="17">
        <f t="shared" si="191"/>
        <v>0</v>
      </c>
      <c r="J6099" s="13" t="s">
        <v>5384</v>
      </c>
      <c r="K6099" s="37" t="str">
        <f>VLOOKUP(Tabela14[[#This Row],[CÓDIGO]],[1]fornnecedor!$A:$G,7,0)</f>
        <v>GRUPO CONVERSAO</v>
      </c>
    </row>
    <row r="6100" spans="1:11" x14ac:dyDescent="0.3">
      <c r="A6100" s="15">
        <v>83961</v>
      </c>
      <c r="B6100" s="15" t="str">
        <f>VLOOKUP(Tabela14[[#This Row],[CÓDIGO]],[1]fornnecedor!$A:$E,5,0)</f>
        <v>LIMA &amp; PERGHER INDUSTRIAL E COMERCIO</v>
      </c>
      <c r="C6100" s="16" t="s">
        <v>2491</v>
      </c>
      <c r="D6100" s="16" t="s">
        <v>477</v>
      </c>
      <c r="E6100" s="22">
        <v>0</v>
      </c>
      <c r="F6100" s="30">
        <v>0</v>
      </c>
      <c r="G6100" s="17">
        <v>10.050000000000001</v>
      </c>
      <c r="H6100" s="17">
        <f t="shared" si="190"/>
        <v>0</v>
      </c>
      <c r="I6100" s="17">
        <f t="shared" si="191"/>
        <v>0</v>
      </c>
      <c r="J6100" s="13" t="s">
        <v>5384</v>
      </c>
      <c r="K6100" s="37" t="str">
        <f>VLOOKUP(Tabela14[[#This Row],[CÓDIGO]],[1]fornnecedor!$A:$G,7,0)</f>
        <v>GRUPO CONVERSAO</v>
      </c>
    </row>
    <row r="6101" spans="1:11" x14ac:dyDescent="0.3">
      <c r="A6101" s="15">
        <v>83960</v>
      </c>
      <c r="B6101" s="15" t="str">
        <f>VLOOKUP(Tabela14[[#This Row],[CÓDIGO]],[1]fornnecedor!$A:$E,5,0)</f>
        <v>LIMA &amp; PERGHER INDUSTRIAL E COMERCIO</v>
      </c>
      <c r="C6101" s="16" t="s">
        <v>2492</v>
      </c>
      <c r="D6101" s="16" t="s">
        <v>477</v>
      </c>
      <c r="E6101" s="22">
        <v>0</v>
      </c>
      <c r="F6101" s="30">
        <v>0</v>
      </c>
      <c r="G6101" s="17">
        <v>34.57</v>
      </c>
      <c r="H6101" s="17">
        <f t="shared" si="190"/>
        <v>0</v>
      </c>
      <c r="I6101" s="17">
        <f t="shared" si="191"/>
        <v>0</v>
      </c>
      <c r="J6101" s="13" t="s">
        <v>5384</v>
      </c>
      <c r="K6101" s="37" t="str">
        <f>VLOOKUP(Tabela14[[#This Row],[CÓDIGO]],[1]fornnecedor!$A:$G,7,0)</f>
        <v>GRUPO CONVERSAO</v>
      </c>
    </row>
    <row r="6102" spans="1:11" x14ac:dyDescent="0.3">
      <c r="A6102" s="15">
        <v>83963</v>
      </c>
      <c r="B6102" s="15" t="str">
        <f>VLOOKUP(Tabela14[[#This Row],[CÓDIGO]],[1]fornnecedor!$A:$E,5,0)</f>
        <v>LIMA &amp; PERGHERN INDUSTRIA E COMERCIO</v>
      </c>
      <c r="C6102" s="16" t="s">
        <v>2493</v>
      </c>
      <c r="D6102" s="16" t="s">
        <v>463</v>
      </c>
      <c r="E6102" s="22">
        <v>0</v>
      </c>
      <c r="F6102" s="30">
        <v>0</v>
      </c>
      <c r="G6102" s="17">
        <v>18.829999999999998</v>
      </c>
      <c r="H6102" s="17">
        <f t="shared" si="190"/>
        <v>0</v>
      </c>
      <c r="I6102" s="17">
        <f t="shared" si="191"/>
        <v>0</v>
      </c>
      <c r="J6102" s="13" t="s">
        <v>5384</v>
      </c>
      <c r="K6102" s="37" t="str">
        <f>VLOOKUP(Tabela14[[#This Row],[CÓDIGO]],[1]fornnecedor!$A:$G,7,0)</f>
        <v>GRUPO CONVERSAO</v>
      </c>
    </row>
    <row r="6103" spans="1:11" x14ac:dyDescent="0.3">
      <c r="A6103" s="15">
        <v>22953</v>
      </c>
      <c r="B6103" s="15" t="str">
        <f>VLOOKUP(Tabela14[[#This Row],[CÓDIGO]],[1]fornnecedor!$A:$E,5,0)</f>
        <v>QUALIFORTE INDISTRIA E COMERCIO DE RECICLAGEM</v>
      </c>
      <c r="C6103" s="16" t="s">
        <v>2494</v>
      </c>
      <c r="D6103" s="16" t="s">
        <v>1121</v>
      </c>
      <c r="E6103" s="22">
        <v>0</v>
      </c>
      <c r="F6103" s="30">
        <v>0</v>
      </c>
      <c r="G6103" s="17">
        <v>19</v>
      </c>
      <c r="H6103" s="17">
        <f t="shared" si="190"/>
        <v>0</v>
      </c>
      <c r="I6103" s="17">
        <f t="shared" si="191"/>
        <v>0</v>
      </c>
      <c r="J6103" s="13" t="s">
        <v>5384</v>
      </c>
      <c r="K6103" s="37" t="str">
        <f>VLOOKUP(Tabela14[[#This Row],[CÓDIGO]],[1]fornnecedor!$A:$G,7,0)</f>
        <v>GRUPO CONVERSAO</v>
      </c>
    </row>
    <row r="6104" spans="1:11" x14ac:dyDescent="0.3">
      <c r="A6104" s="15">
        <v>22952</v>
      </c>
      <c r="B6104" s="15" t="str">
        <f>VLOOKUP(Tabela14[[#This Row],[CÓDIGO]],[1]fornnecedor!$A:$E,5,0)</f>
        <v>BRASPLASTICOS IND E COM DE EMBALAGENS LTDA</v>
      </c>
      <c r="C6104" s="16" t="s">
        <v>2495</v>
      </c>
      <c r="D6104" s="16" t="s">
        <v>2496</v>
      </c>
      <c r="E6104" s="22">
        <v>0</v>
      </c>
      <c r="F6104" s="30">
        <v>0</v>
      </c>
      <c r="G6104" s="17">
        <v>21</v>
      </c>
      <c r="H6104" s="17">
        <f t="shared" si="190"/>
        <v>0</v>
      </c>
      <c r="I6104" s="17">
        <f t="shared" si="191"/>
        <v>0</v>
      </c>
      <c r="J6104" s="13" t="s">
        <v>5384</v>
      </c>
      <c r="K6104" s="37" t="str">
        <f>VLOOKUP(Tabela14[[#This Row],[CÓDIGO]],[1]fornnecedor!$A:$G,7,0)</f>
        <v>GRUPO CONVERSAO</v>
      </c>
    </row>
    <row r="6105" spans="1:11" x14ac:dyDescent="0.3">
      <c r="A6105" s="15">
        <v>86159</v>
      </c>
      <c r="B6105" s="15" t="str">
        <f>VLOOKUP(Tabela14[[#This Row],[CÓDIGO]],[1]fornnecedor!$A:$E,5,0)</f>
        <v>AKZO NOBEL LTDA DECOR</v>
      </c>
      <c r="C6105" s="16" t="s">
        <v>2497</v>
      </c>
      <c r="D6105" s="16" t="s">
        <v>2498</v>
      </c>
      <c r="E6105" s="22">
        <v>0</v>
      </c>
      <c r="F6105" s="30">
        <v>0</v>
      </c>
      <c r="G6105" s="17">
        <v>0</v>
      </c>
      <c r="H6105" s="17">
        <f t="shared" si="190"/>
        <v>0</v>
      </c>
      <c r="I6105" s="17">
        <f t="shared" si="191"/>
        <v>0</v>
      </c>
      <c r="J6105" s="13" t="s">
        <v>5384</v>
      </c>
      <c r="K6105" s="37" t="str">
        <f>VLOOKUP(Tabela14[[#This Row],[CÓDIGO]],[1]fornnecedor!$A:$G,7,0)</f>
        <v>LINHA MOVELEIRA</v>
      </c>
    </row>
    <row r="6106" spans="1:11" x14ac:dyDescent="0.3">
      <c r="A6106" s="15">
        <v>86160</v>
      </c>
      <c r="B6106" s="15" t="str">
        <f>VLOOKUP(Tabela14[[#This Row],[CÓDIGO]],[1]fornnecedor!$A:$E,5,0)</f>
        <v>AKZO NOBEL LTDA DECOR</v>
      </c>
      <c r="C6106" s="16" t="s">
        <v>2499</v>
      </c>
      <c r="D6106" s="16" t="s">
        <v>2498</v>
      </c>
      <c r="E6106" s="22">
        <v>0</v>
      </c>
      <c r="F6106" s="30">
        <v>0</v>
      </c>
      <c r="G6106" s="17">
        <v>0</v>
      </c>
      <c r="H6106" s="17">
        <f t="shared" si="190"/>
        <v>0</v>
      </c>
      <c r="I6106" s="17">
        <f t="shared" si="191"/>
        <v>0</v>
      </c>
      <c r="J6106" s="13" t="s">
        <v>5384</v>
      </c>
      <c r="K6106" s="37" t="str">
        <f>VLOOKUP(Tabela14[[#This Row],[CÓDIGO]],[1]fornnecedor!$A:$G,7,0)</f>
        <v>LINHA MOVELEIRA</v>
      </c>
    </row>
    <row r="6107" spans="1:11" x14ac:dyDescent="0.3">
      <c r="A6107" s="15">
        <v>21376</v>
      </c>
      <c r="B6107" s="15" t="str">
        <f>VLOOKUP(Tabela14[[#This Row],[CÓDIGO]],[1]fornnecedor!$A:$E,5,0)</f>
        <v>SHERWIN - WILLIAMS DO BRASIL IND. E COM. LTDA</v>
      </c>
      <c r="C6107" s="16" t="s">
        <v>2500</v>
      </c>
      <c r="D6107" s="16" t="s">
        <v>324</v>
      </c>
      <c r="E6107" s="22">
        <v>0</v>
      </c>
      <c r="F6107" s="30">
        <v>0</v>
      </c>
      <c r="G6107" s="17">
        <v>18.55</v>
      </c>
      <c r="H6107" s="17">
        <f t="shared" si="190"/>
        <v>0</v>
      </c>
      <c r="I6107" s="17">
        <f t="shared" si="191"/>
        <v>0</v>
      </c>
      <c r="J6107" s="13" t="s">
        <v>5384</v>
      </c>
      <c r="K6107" s="37" t="str">
        <f>VLOOKUP(Tabela14[[#This Row],[CÓDIGO]],[1]fornnecedor!$A:$G,7,0)</f>
        <v>SELADORA P/ PLASTICO</v>
      </c>
    </row>
    <row r="6108" spans="1:11" x14ac:dyDescent="0.3">
      <c r="A6108" s="15">
        <v>24410</v>
      </c>
      <c r="B6108" s="15" t="str">
        <f>VLOOKUP(Tabela14[[#This Row],[CÓDIGO]],[1]fornnecedor!$A:$E,5,0)</f>
        <v>SHERWIN - WILLIAMS DO BRASIL IND. E COM. LTDA</v>
      </c>
      <c r="C6108" s="16" t="s">
        <v>2501</v>
      </c>
      <c r="D6108" s="16" t="s">
        <v>324</v>
      </c>
      <c r="E6108" s="22">
        <v>0</v>
      </c>
      <c r="F6108" s="30">
        <v>0</v>
      </c>
      <c r="G6108" s="17">
        <v>27.35</v>
      </c>
      <c r="H6108" s="17">
        <f t="shared" si="190"/>
        <v>0</v>
      </c>
      <c r="I6108" s="17">
        <f t="shared" si="191"/>
        <v>0</v>
      </c>
      <c r="J6108" s="13" t="s">
        <v>5384</v>
      </c>
      <c r="K6108" s="37" t="str">
        <f>VLOOKUP(Tabela14[[#This Row],[CÓDIGO]],[1]fornnecedor!$A:$G,7,0)</f>
        <v>SELADORA P/ PLASTICO</v>
      </c>
    </row>
    <row r="6109" spans="1:11" x14ac:dyDescent="0.3">
      <c r="A6109" s="15">
        <v>85148</v>
      </c>
      <c r="B6109" s="15" t="str">
        <f>VLOOKUP(Tabela14[[#This Row],[CÓDIGO]],[1]fornnecedor!$A:$E,5,0)</f>
        <v>GARTHEN INDUSTRIA E COMERCIO DE MAQUINAS LTDA</v>
      </c>
      <c r="C6109" s="16" t="s">
        <v>2502</v>
      </c>
      <c r="D6109" s="16" t="s">
        <v>454</v>
      </c>
      <c r="E6109" s="22">
        <v>0</v>
      </c>
      <c r="F6109" s="30">
        <v>0</v>
      </c>
      <c r="G6109" s="17">
        <v>92.91</v>
      </c>
      <c r="H6109" s="17">
        <f t="shared" si="190"/>
        <v>0</v>
      </c>
      <c r="I6109" s="17">
        <f t="shared" si="191"/>
        <v>0</v>
      </c>
      <c r="J6109" s="13" t="s">
        <v>5384</v>
      </c>
      <c r="K6109" s="37" t="str">
        <f>VLOOKUP(Tabela14[[#This Row],[CÓDIGO]],[1]fornnecedor!$A:$G,7,0)</f>
        <v>APLICADORES / ADAPTADORES / ENGATES / SUPORTES</v>
      </c>
    </row>
    <row r="6110" spans="1:11" x14ac:dyDescent="0.3">
      <c r="A6110" s="15">
        <v>85147</v>
      </c>
      <c r="B6110" s="15" t="str">
        <f>VLOOKUP(Tabela14[[#This Row],[CÓDIGO]],[1]fornnecedor!$A:$E,5,0)</f>
        <v>GARTHEN INDUSTRIA E COMERCIO DE MAQUINAS LTDA</v>
      </c>
      <c r="C6110" s="16" t="s">
        <v>2503</v>
      </c>
      <c r="D6110" s="16" t="s">
        <v>454</v>
      </c>
      <c r="E6110" s="22">
        <v>0</v>
      </c>
      <c r="F6110" s="30">
        <v>0</v>
      </c>
      <c r="G6110" s="17">
        <v>199.89</v>
      </c>
      <c r="H6110" s="17">
        <f t="shared" si="190"/>
        <v>0</v>
      </c>
      <c r="I6110" s="17">
        <f t="shared" si="191"/>
        <v>0</v>
      </c>
      <c r="J6110" s="13" t="s">
        <v>5384</v>
      </c>
      <c r="K6110" s="37" t="str">
        <f>VLOOKUP(Tabela14[[#This Row],[CÓDIGO]],[1]fornnecedor!$A:$G,7,0)</f>
        <v>APLICADORES / ADAPTADORES / ENGATES / SUPORTES</v>
      </c>
    </row>
    <row r="6111" spans="1:11" x14ac:dyDescent="0.3">
      <c r="A6111" s="15">
        <v>85146</v>
      </c>
      <c r="B6111" s="15" t="str">
        <f>VLOOKUP(Tabela14[[#This Row],[CÓDIGO]],[1]fornnecedor!$A:$E,5,0)</f>
        <v>GARTHEN INDUSTRIA E COMERCIO DE MAQUINAS LTDA</v>
      </c>
      <c r="C6111" s="16" t="s">
        <v>2504</v>
      </c>
      <c r="D6111" s="16" t="s">
        <v>454</v>
      </c>
      <c r="E6111" s="22">
        <v>0</v>
      </c>
      <c r="F6111" s="30">
        <v>0</v>
      </c>
      <c r="G6111" s="17">
        <v>204.63</v>
      </c>
      <c r="H6111" s="17">
        <f t="shared" si="190"/>
        <v>0</v>
      </c>
      <c r="I6111" s="17">
        <f t="shared" si="191"/>
        <v>0</v>
      </c>
      <c r="J6111" s="13" t="s">
        <v>5384</v>
      </c>
      <c r="K6111" s="37" t="str">
        <f>VLOOKUP(Tabela14[[#This Row],[CÓDIGO]],[1]fornnecedor!$A:$G,7,0)</f>
        <v>APLICADORES / ADAPTADORES / ENGATES / SUPORTES</v>
      </c>
    </row>
    <row r="6112" spans="1:11" x14ac:dyDescent="0.3">
      <c r="A6112" s="15">
        <v>85144</v>
      </c>
      <c r="B6112" s="15" t="str">
        <f>VLOOKUP(Tabela14[[#This Row],[CÓDIGO]],[1]fornnecedor!$A:$E,5,0)</f>
        <v>GARTHEN INDUSTRIA E COMERCIO DE MAQUINAS LTDA</v>
      </c>
      <c r="C6112" s="16" t="s">
        <v>2505</v>
      </c>
      <c r="D6112" s="16" t="s">
        <v>454</v>
      </c>
      <c r="E6112" s="22">
        <v>0</v>
      </c>
      <c r="F6112" s="30">
        <v>0</v>
      </c>
      <c r="G6112" s="17">
        <v>108.1</v>
      </c>
      <c r="H6112" s="17">
        <f t="shared" si="190"/>
        <v>0</v>
      </c>
      <c r="I6112" s="17">
        <f t="shared" si="191"/>
        <v>0</v>
      </c>
      <c r="J6112" s="13" t="s">
        <v>5384</v>
      </c>
      <c r="K6112" s="37" t="str">
        <f>VLOOKUP(Tabela14[[#This Row],[CÓDIGO]],[1]fornnecedor!$A:$G,7,0)</f>
        <v>APLICADORES / ADAPTADORES / ENGATES / SUPORTES</v>
      </c>
    </row>
    <row r="6113" spans="1:11" x14ac:dyDescent="0.3">
      <c r="A6113" s="15">
        <v>85145</v>
      </c>
      <c r="B6113" s="15" t="str">
        <f>VLOOKUP(Tabela14[[#This Row],[CÓDIGO]],[1]fornnecedor!$A:$E,5,0)</f>
        <v>GARTHEN INDUSTRIA E COMERCIO DE MAQUINAS LTDA</v>
      </c>
      <c r="C6113" s="16" t="s">
        <v>2506</v>
      </c>
      <c r="D6113" s="16" t="s">
        <v>454</v>
      </c>
      <c r="E6113" s="22">
        <v>0</v>
      </c>
      <c r="F6113" s="30">
        <v>0</v>
      </c>
      <c r="G6113" s="17">
        <v>97.08</v>
      </c>
      <c r="H6113" s="17">
        <f t="shared" si="190"/>
        <v>0</v>
      </c>
      <c r="I6113" s="17">
        <f t="shared" si="191"/>
        <v>0</v>
      </c>
      <c r="J6113" s="13" t="s">
        <v>5384</v>
      </c>
      <c r="K6113" s="37" t="str">
        <f>VLOOKUP(Tabela14[[#This Row],[CÓDIGO]],[1]fornnecedor!$A:$G,7,0)</f>
        <v>APLICADORES / ADAPTADORES / ENGATES / SUPORTES</v>
      </c>
    </row>
    <row r="6114" spans="1:11" x14ac:dyDescent="0.3">
      <c r="A6114" s="15">
        <v>23961</v>
      </c>
      <c r="B6114" s="15" t="str">
        <f>VLOOKUP(Tabela14[[#This Row],[CÓDIGO]],[1]fornnecedor!$A:$E,5,0)</f>
        <v>CARTS ESTETICA AUTOMOTIVA E RESIDENCIAL LTDA</v>
      </c>
      <c r="C6114" s="16" t="s">
        <v>2507</v>
      </c>
      <c r="D6114" s="16" t="s">
        <v>2157</v>
      </c>
      <c r="E6114" s="22">
        <v>0</v>
      </c>
      <c r="F6114" s="30">
        <v>0</v>
      </c>
      <c r="G6114" s="17">
        <v>13.94</v>
      </c>
      <c r="H6114" s="17">
        <f t="shared" si="190"/>
        <v>0</v>
      </c>
      <c r="I6114" s="17">
        <f t="shared" si="191"/>
        <v>0</v>
      </c>
      <c r="J6114" s="13" t="s">
        <v>5384</v>
      </c>
      <c r="K6114" s="37" t="str">
        <f>VLOOKUP(Tabela14[[#This Row],[CÓDIGO]],[1]fornnecedor!$A:$G,7,0)</f>
        <v>CERA  / LIMPEZA /  POLIMENTO VEICULAR</v>
      </c>
    </row>
    <row r="6115" spans="1:11" x14ac:dyDescent="0.3">
      <c r="A6115" s="15">
        <v>86966</v>
      </c>
      <c r="B6115" s="15" t="str">
        <f>VLOOKUP(Tabela14[[#This Row],[CÓDIGO]],[1]fornnecedor!$A:$E,5,0)</f>
        <v>IND DE PLASTICOS HERC LTDA</v>
      </c>
      <c r="C6115" s="16" t="s">
        <v>2508</v>
      </c>
      <c r="D6115" s="16" t="s">
        <v>1306</v>
      </c>
      <c r="E6115" s="22">
        <v>0</v>
      </c>
      <c r="F6115" s="30">
        <v>0</v>
      </c>
      <c r="G6115" s="17">
        <v>0</v>
      </c>
      <c r="H6115" s="17">
        <f t="shared" si="190"/>
        <v>0</v>
      </c>
      <c r="I6115" s="17">
        <f t="shared" si="191"/>
        <v>0</v>
      </c>
      <c r="J6115" s="13" t="s">
        <v>5384</v>
      </c>
      <c r="K6115" s="37" t="str">
        <f>VLOOKUP(Tabela14[[#This Row],[CÓDIGO]],[1]fornnecedor!$A:$G,7,0)</f>
        <v>SIFÃO/ASSENTO</v>
      </c>
    </row>
    <row r="6116" spans="1:11" x14ac:dyDescent="0.3">
      <c r="A6116" s="15">
        <v>23487</v>
      </c>
      <c r="B6116" s="15" t="str">
        <f>VLOOKUP(Tabela14[[#This Row],[CÓDIGO]],[1]fornnecedor!$A:$E,5,0)</f>
        <v>COLOR BRILHO PRODUTOS AUTOIMOTIVOS</v>
      </c>
      <c r="C6116" s="16" t="s">
        <v>2509</v>
      </c>
      <c r="D6116" s="16" t="s">
        <v>2510</v>
      </c>
      <c r="E6116" s="22">
        <v>0</v>
      </c>
      <c r="F6116" s="30">
        <v>0</v>
      </c>
      <c r="G6116" s="17">
        <v>5.25</v>
      </c>
      <c r="H6116" s="17">
        <f t="shared" si="190"/>
        <v>0</v>
      </c>
      <c r="I6116" s="17">
        <f t="shared" si="191"/>
        <v>0</v>
      </c>
      <c r="J6116" s="13" t="s">
        <v>5384</v>
      </c>
      <c r="K6116" s="37" t="str">
        <f>VLOOKUP(Tabela14[[#This Row],[CÓDIGO]],[1]fornnecedor!$A:$G,7,0)</f>
        <v>CERA  / LIMPEZA /  POLIMENTO VEICULAR</v>
      </c>
    </row>
    <row r="6117" spans="1:11" x14ac:dyDescent="0.3">
      <c r="A6117" s="15">
        <v>84410</v>
      </c>
      <c r="B6117" s="15" t="str">
        <f>VLOOKUP(Tabela14[[#This Row],[CÓDIGO]],[1]fornnecedor!$A:$E,5,0)</f>
        <v>COLOR BRILHO PRODUTOS AUTOIMOTIVOS</v>
      </c>
      <c r="C6117" s="16" t="s">
        <v>2511</v>
      </c>
      <c r="D6117" s="16" t="s">
        <v>2510</v>
      </c>
      <c r="E6117" s="22">
        <v>0</v>
      </c>
      <c r="F6117" s="30">
        <v>0</v>
      </c>
      <c r="G6117" s="17">
        <v>42.9</v>
      </c>
      <c r="H6117" s="17">
        <f t="shared" si="190"/>
        <v>0</v>
      </c>
      <c r="I6117" s="17">
        <f t="shared" si="191"/>
        <v>0</v>
      </c>
      <c r="J6117" s="13" t="s">
        <v>5384</v>
      </c>
      <c r="K6117" s="37" t="str">
        <f>VLOOKUP(Tabela14[[#This Row],[CÓDIGO]],[1]fornnecedor!$A:$G,7,0)</f>
        <v>CERA  / LIMPEZA /  POLIMENTO VEICULAR</v>
      </c>
    </row>
    <row r="6118" spans="1:11" x14ac:dyDescent="0.3">
      <c r="A6118" s="15">
        <v>83924</v>
      </c>
      <c r="B6118" s="15" t="str">
        <f>VLOOKUP(Tabela14[[#This Row],[CÓDIGO]],[1]fornnecedor!$A:$E,5,0)</f>
        <v>ROBERLO DO BRASIL LTDA</v>
      </c>
      <c r="C6118" s="16" t="s">
        <v>2512</v>
      </c>
      <c r="D6118" s="16" t="s">
        <v>2513</v>
      </c>
      <c r="E6118" s="22">
        <v>0</v>
      </c>
      <c r="F6118" s="30">
        <v>0</v>
      </c>
      <c r="G6118" s="17">
        <v>79.88</v>
      </c>
      <c r="H6118" s="17">
        <f t="shared" si="190"/>
        <v>0</v>
      </c>
      <c r="I6118" s="17">
        <f t="shared" si="191"/>
        <v>0</v>
      </c>
      <c r="J6118" s="13" t="s">
        <v>5384</v>
      </c>
      <c r="K6118" s="37" t="str">
        <f>VLOOKUP(Tabela14[[#This Row],[CÓDIGO]],[1]fornnecedor!$A:$G,7,0)</f>
        <v>LAMINAÇÃO / PROTEÇÃO</v>
      </c>
    </row>
    <row r="6119" spans="1:11" x14ac:dyDescent="0.3">
      <c r="A6119" s="15">
        <v>133</v>
      </c>
      <c r="B6119" s="15" t="str">
        <f>VLOOKUP(Tabela14[[#This Row],[CÓDIGO]],[1]fornnecedor!$A:$E,5,0)</f>
        <v>SKYLACK TINTAS E VERNIZES LTDA</v>
      </c>
      <c r="C6119" s="16" t="s">
        <v>2514</v>
      </c>
      <c r="D6119" s="16" t="s">
        <v>1114</v>
      </c>
      <c r="E6119" s="22">
        <v>0</v>
      </c>
      <c r="F6119" s="30">
        <v>0</v>
      </c>
      <c r="G6119" s="17">
        <v>128.34</v>
      </c>
      <c r="H6119" s="17">
        <f t="shared" si="190"/>
        <v>0</v>
      </c>
      <c r="I6119" s="17">
        <f t="shared" si="191"/>
        <v>0</v>
      </c>
      <c r="J6119" s="13" t="s">
        <v>5384</v>
      </c>
      <c r="K6119" s="37" t="str">
        <f>VLOOKUP(Tabela14[[#This Row],[CÓDIGO]],[1]fornnecedor!$A:$G,7,0)</f>
        <v xml:space="preserve">BASES LACA </v>
      </c>
    </row>
    <row r="6120" spans="1:11" x14ac:dyDescent="0.3">
      <c r="A6120" s="15">
        <v>157</v>
      </c>
      <c r="B6120" s="15" t="str">
        <f>VLOOKUP(Tabela14[[#This Row],[CÓDIGO]],[1]fornnecedor!$A:$E,5,0)</f>
        <v>SKYLACK TINTAS E VERNIZES LTDA</v>
      </c>
      <c r="C6120" s="16" t="s">
        <v>2515</v>
      </c>
      <c r="D6120" s="16" t="s">
        <v>1114</v>
      </c>
      <c r="E6120" s="22">
        <v>0</v>
      </c>
      <c r="F6120" s="30">
        <v>0</v>
      </c>
      <c r="G6120" s="17">
        <v>34.92</v>
      </c>
      <c r="H6120" s="17">
        <f t="shared" si="190"/>
        <v>0</v>
      </c>
      <c r="I6120" s="17">
        <f t="shared" si="191"/>
        <v>0</v>
      </c>
      <c r="J6120" s="13" t="s">
        <v>5384</v>
      </c>
      <c r="K6120" s="37" t="str">
        <f>VLOOKUP(Tabela14[[#This Row],[CÓDIGO]],[1]fornnecedor!$A:$G,7,0)</f>
        <v xml:space="preserve">BASES LACA </v>
      </c>
    </row>
    <row r="6121" spans="1:11" x14ac:dyDescent="0.3">
      <c r="A6121" s="15">
        <v>146</v>
      </c>
      <c r="B6121" s="15" t="str">
        <f>VLOOKUP(Tabela14[[#This Row],[CÓDIGO]],[1]fornnecedor!$A:$E,5,0)</f>
        <v>SKYLACK TINTAS E VERNIZES LTDA</v>
      </c>
      <c r="C6121" s="16" t="s">
        <v>2516</v>
      </c>
      <c r="D6121" s="16" t="s">
        <v>1114</v>
      </c>
      <c r="E6121" s="22">
        <v>0</v>
      </c>
      <c r="F6121" s="30">
        <v>0</v>
      </c>
      <c r="G6121" s="17">
        <v>32.619999999999997</v>
      </c>
      <c r="H6121" s="17">
        <f t="shared" si="190"/>
        <v>0</v>
      </c>
      <c r="I6121" s="17">
        <f t="shared" si="191"/>
        <v>0</v>
      </c>
      <c r="J6121" s="13" t="s">
        <v>5384</v>
      </c>
      <c r="K6121" s="37" t="str">
        <f>VLOOKUP(Tabela14[[#This Row],[CÓDIGO]],[1]fornnecedor!$A:$G,7,0)</f>
        <v xml:space="preserve">BASES LACA </v>
      </c>
    </row>
    <row r="6122" spans="1:11" x14ac:dyDescent="0.3">
      <c r="A6122" s="15">
        <v>160</v>
      </c>
      <c r="B6122" s="15" t="str">
        <f>VLOOKUP(Tabela14[[#This Row],[CÓDIGO]],[1]fornnecedor!$A:$E,5,0)</f>
        <v>SKYLACK TINTAS E VERNIZES LTDA</v>
      </c>
      <c r="C6122" s="16" t="s">
        <v>2517</v>
      </c>
      <c r="D6122" s="16" t="s">
        <v>1114</v>
      </c>
      <c r="E6122" s="22">
        <v>0</v>
      </c>
      <c r="F6122" s="30">
        <v>0</v>
      </c>
      <c r="G6122" s="17">
        <v>134.86000000000001</v>
      </c>
      <c r="H6122" s="17">
        <f t="shared" si="190"/>
        <v>0</v>
      </c>
      <c r="I6122" s="17">
        <f t="shared" si="191"/>
        <v>0</v>
      </c>
      <c r="J6122" s="13" t="s">
        <v>5384</v>
      </c>
      <c r="K6122" s="37" t="str">
        <f>VLOOKUP(Tabela14[[#This Row],[CÓDIGO]],[1]fornnecedor!$A:$G,7,0)</f>
        <v xml:space="preserve">BASES LACA </v>
      </c>
    </row>
    <row r="6123" spans="1:11" x14ac:dyDescent="0.3">
      <c r="A6123" s="15">
        <v>132</v>
      </c>
      <c r="B6123" s="15" t="str">
        <f>VLOOKUP(Tabela14[[#This Row],[CÓDIGO]],[1]fornnecedor!$A:$E,5,0)</f>
        <v>SKYLACK TINTAS E VERNIZES LTDA</v>
      </c>
      <c r="C6123" s="16" t="s">
        <v>2518</v>
      </c>
      <c r="D6123" s="16" t="s">
        <v>1114</v>
      </c>
      <c r="E6123" s="22">
        <v>0</v>
      </c>
      <c r="F6123" s="30">
        <v>0</v>
      </c>
      <c r="G6123" s="17">
        <v>125.62</v>
      </c>
      <c r="H6123" s="17">
        <f t="shared" si="190"/>
        <v>0</v>
      </c>
      <c r="I6123" s="17">
        <f t="shared" si="191"/>
        <v>0</v>
      </c>
      <c r="J6123" s="13" t="s">
        <v>5384</v>
      </c>
      <c r="K6123" s="37" t="str">
        <f>VLOOKUP(Tabela14[[#This Row],[CÓDIGO]],[1]fornnecedor!$A:$G,7,0)</f>
        <v xml:space="preserve">BASES LACA </v>
      </c>
    </row>
    <row r="6124" spans="1:11" x14ac:dyDescent="0.3">
      <c r="A6124" s="15">
        <v>148</v>
      </c>
      <c r="B6124" s="15" t="str">
        <f>VLOOKUP(Tabela14[[#This Row],[CÓDIGO]],[1]fornnecedor!$A:$E,5,0)</f>
        <v>SKYLACK TINTAS E VERNIZES LTDA</v>
      </c>
      <c r="C6124" s="16" t="s">
        <v>2519</v>
      </c>
      <c r="D6124" s="16" t="s">
        <v>1114</v>
      </c>
      <c r="E6124" s="22">
        <v>0</v>
      </c>
      <c r="F6124" s="30">
        <v>0</v>
      </c>
      <c r="G6124" s="17">
        <v>31.32</v>
      </c>
      <c r="H6124" s="17">
        <f t="shared" si="190"/>
        <v>0</v>
      </c>
      <c r="I6124" s="17">
        <f t="shared" si="191"/>
        <v>0</v>
      </c>
      <c r="J6124" s="13" t="s">
        <v>5384</v>
      </c>
      <c r="K6124" s="37" t="str">
        <f>VLOOKUP(Tabela14[[#This Row],[CÓDIGO]],[1]fornnecedor!$A:$G,7,0)</f>
        <v xml:space="preserve">BASES LACA </v>
      </c>
    </row>
    <row r="6125" spans="1:11" x14ac:dyDescent="0.3">
      <c r="A6125" s="15">
        <v>151</v>
      </c>
      <c r="B6125" s="15" t="str">
        <f>VLOOKUP(Tabela14[[#This Row],[CÓDIGO]],[1]fornnecedor!$A:$E,5,0)</f>
        <v>SKYLACK TINTAS E VERNIZES LTDA</v>
      </c>
      <c r="C6125" s="16" t="s">
        <v>2520</v>
      </c>
      <c r="D6125" s="16" t="s">
        <v>1114</v>
      </c>
      <c r="E6125" s="22">
        <v>0</v>
      </c>
      <c r="F6125" s="30">
        <v>0</v>
      </c>
      <c r="G6125" s="17">
        <v>39.68</v>
      </c>
      <c r="H6125" s="17">
        <f t="shared" si="190"/>
        <v>0</v>
      </c>
      <c r="I6125" s="17">
        <f t="shared" si="191"/>
        <v>0</v>
      </c>
      <c r="J6125" s="13" t="s">
        <v>5384</v>
      </c>
      <c r="K6125" s="37" t="str">
        <f>VLOOKUP(Tabela14[[#This Row],[CÓDIGO]],[1]fornnecedor!$A:$G,7,0)</f>
        <v xml:space="preserve">BASES LACA </v>
      </c>
    </row>
    <row r="6126" spans="1:11" x14ac:dyDescent="0.3">
      <c r="A6126" s="15">
        <v>216</v>
      </c>
      <c r="B6126" s="15" t="str">
        <f>VLOOKUP(Tabela14[[#This Row],[CÓDIGO]],[1]fornnecedor!$A:$E,5,0)</f>
        <v>SKYLACK TINTAS E VERNIZES LTDA</v>
      </c>
      <c r="C6126" s="16" t="s">
        <v>2521</v>
      </c>
      <c r="D6126" s="16" t="s">
        <v>1114</v>
      </c>
      <c r="E6126" s="22">
        <v>0</v>
      </c>
      <c r="F6126" s="30">
        <v>0</v>
      </c>
      <c r="G6126" s="17">
        <v>68.739999999999995</v>
      </c>
      <c r="H6126" s="17">
        <f t="shared" si="190"/>
        <v>0</v>
      </c>
      <c r="I6126" s="17">
        <f t="shared" si="191"/>
        <v>0</v>
      </c>
      <c r="J6126" s="13" t="s">
        <v>5384</v>
      </c>
      <c r="K6126" s="37" t="str">
        <f>VLOOKUP(Tabela14[[#This Row],[CÓDIGO]],[1]fornnecedor!$A:$G,7,0)</f>
        <v>BASES PU</v>
      </c>
    </row>
    <row r="6127" spans="1:11" x14ac:dyDescent="0.3">
      <c r="A6127" s="15">
        <v>20602</v>
      </c>
      <c r="B6127" s="15" t="str">
        <f>VLOOKUP(Tabela14[[#This Row],[CÓDIGO]],[1]fornnecedor!$A:$E,5,0)</f>
        <v>SKYLACK TINTAS E VERNIZES LTDA</v>
      </c>
      <c r="C6127" s="16" t="s">
        <v>2522</v>
      </c>
      <c r="D6127" s="16" t="s">
        <v>1114</v>
      </c>
      <c r="E6127" s="22">
        <v>0</v>
      </c>
      <c r="F6127" s="30">
        <v>0</v>
      </c>
      <c r="G6127" s="17">
        <v>60.41</v>
      </c>
      <c r="H6127" s="17">
        <f t="shared" si="190"/>
        <v>0</v>
      </c>
      <c r="I6127" s="17">
        <f t="shared" si="191"/>
        <v>0</v>
      </c>
      <c r="J6127" s="13" t="s">
        <v>5384</v>
      </c>
      <c r="K6127" s="37" t="str">
        <f>VLOOKUP(Tabela14[[#This Row],[CÓDIGO]],[1]fornnecedor!$A:$G,7,0)</f>
        <v>BASES PU</v>
      </c>
    </row>
    <row r="6128" spans="1:11" x14ac:dyDescent="0.3">
      <c r="A6128" s="15">
        <v>21746</v>
      </c>
      <c r="B6128" s="15" t="str">
        <f>VLOOKUP(Tabela14[[#This Row],[CÓDIGO]],[1]fornnecedor!$A:$E,5,0)</f>
        <v>SKYLACK TINTAS E VERNIZES LTDA</v>
      </c>
      <c r="C6128" s="16" t="s">
        <v>2523</v>
      </c>
      <c r="D6128" s="16" t="s">
        <v>1114</v>
      </c>
      <c r="E6128" s="22">
        <v>0</v>
      </c>
      <c r="F6128" s="30">
        <v>0</v>
      </c>
      <c r="G6128" s="17">
        <v>198.97</v>
      </c>
      <c r="H6128" s="17">
        <f t="shared" si="190"/>
        <v>0</v>
      </c>
      <c r="I6128" s="17">
        <f t="shared" si="191"/>
        <v>0</v>
      </c>
      <c r="J6128" s="13" t="s">
        <v>5384</v>
      </c>
      <c r="K6128" s="37" t="str">
        <f>VLOOKUP(Tabela14[[#This Row],[CÓDIGO]],[1]fornnecedor!$A:$G,7,0)</f>
        <v>BASES PU</v>
      </c>
    </row>
    <row r="6129" spans="1:11" x14ac:dyDescent="0.3">
      <c r="A6129" s="15">
        <v>9833</v>
      </c>
      <c r="B6129" s="15" t="str">
        <f>VLOOKUP(Tabela14[[#This Row],[CÓDIGO]],[1]fornnecedor!$A:$E,5,0)</f>
        <v>SKYLACK TINTAS E VERNIZES LTDA</v>
      </c>
      <c r="C6129" s="16" t="s">
        <v>2524</v>
      </c>
      <c r="D6129" s="16" t="s">
        <v>1114</v>
      </c>
      <c r="E6129" s="22">
        <v>0</v>
      </c>
      <c r="F6129" s="30">
        <v>0</v>
      </c>
      <c r="G6129" s="17">
        <v>216.49</v>
      </c>
      <c r="H6129" s="17">
        <f t="shared" si="190"/>
        <v>0</v>
      </c>
      <c r="I6129" s="17">
        <f t="shared" si="191"/>
        <v>0</v>
      </c>
      <c r="J6129" s="13" t="s">
        <v>5384</v>
      </c>
      <c r="K6129" s="37" t="str">
        <f>VLOOKUP(Tabela14[[#This Row],[CÓDIGO]],[1]fornnecedor!$A:$G,7,0)</f>
        <v>BASES PU</v>
      </c>
    </row>
    <row r="6130" spans="1:11" x14ac:dyDescent="0.3">
      <c r="A6130" s="15">
        <v>10141</v>
      </c>
      <c r="B6130" s="15" t="str">
        <f>VLOOKUP(Tabela14[[#This Row],[CÓDIGO]],[1]fornnecedor!$A:$E,5,0)</f>
        <v>SKYLACK TINTAS E VERNIZES LTDA</v>
      </c>
      <c r="C6130" s="16" t="s">
        <v>2525</v>
      </c>
      <c r="D6130" s="16" t="s">
        <v>1114</v>
      </c>
      <c r="E6130" s="22">
        <v>0</v>
      </c>
      <c r="F6130" s="30">
        <v>0</v>
      </c>
      <c r="G6130" s="17">
        <v>155.68</v>
      </c>
      <c r="H6130" s="17">
        <f t="shared" si="190"/>
        <v>0</v>
      </c>
      <c r="I6130" s="17">
        <f t="shared" si="191"/>
        <v>0</v>
      </c>
      <c r="J6130" s="13" t="s">
        <v>5384</v>
      </c>
      <c r="K6130" s="37" t="str">
        <f>VLOOKUP(Tabela14[[#This Row],[CÓDIGO]],[1]fornnecedor!$A:$G,7,0)</f>
        <v>BASES PU</v>
      </c>
    </row>
    <row r="6131" spans="1:11" x14ac:dyDescent="0.3">
      <c r="A6131" s="15">
        <v>9816</v>
      </c>
      <c r="B6131" s="15" t="str">
        <f>VLOOKUP(Tabela14[[#This Row],[CÓDIGO]],[1]fornnecedor!$A:$E,5,0)</f>
        <v>SKYLACK TINTAS E VERNIZES LTDA</v>
      </c>
      <c r="C6131" s="16" t="s">
        <v>2526</v>
      </c>
      <c r="D6131" s="16" t="s">
        <v>1114</v>
      </c>
      <c r="E6131" s="22">
        <v>0</v>
      </c>
      <c r="F6131" s="30">
        <v>0</v>
      </c>
      <c r="G6131" s="17">
        <v>147.47999999999999</v>
      </c>
      <c r="H6131" s="17">
        <f t="shared" si="190"/>
        <v>0</v>
      </c>
      <c r="I6131" s="17">
        <f t="shared" si="191"/>
        <v>0</v>
      </c>
      <c r="J6131" s="13" t="s">
        <v>5384</v>
      </c>
      <c r="K6131" s="37" t="str">
        <f>VLOOKUP(Tabela14[[#This Row],[CÓDIGO]],[1]fornnecedor!$A:$G,7,0)</f>
        <v>BASES PU</v>
      </c>
    </row>
    <row r="6132" spans="1:11" x14ac:dyDescent="0.3">
      <c r="A6132" s="15">
        <v>234</v>
      </c>
      <c r="B6132" s="15" t="str">
        <f>VLOOKUP(Tabela14[[#This Row],[CÓDIGO]],[1]fornnecedor!$A:$E,5,0)</f>
        <v>SKYLACK TINTAS E VERNIZES LTDA</v>
      </c>
      <c r="C6132" s="16" t="s">
        <v>2527</v>
      </c>
      <c r="D6132" s="16" t="s">
        <v>1114</v>
      </c>
      <c r="E6132" s="22">
        <v>0</v>
      </c>
      <c r="F6132" s="30">
        <v>0</v>
      </c>
      <c r="G6132" s="17">
        <v>172.06</v>
      </c>
      <c r="H6132" s="17">
        <f t="shared" si="190"/>
        <v>0</v>
      </c>
      <c r="I6132" s="17">
        <f t="shared" si="191"/>
        <v>0</v>
      </c>
      <c r="J6132" s="13" t="s">
        <v>5384</v>
      </c>
      <c r="K6132" s="37" t="str">
        <f>VLOOKUP(Tabela14[[#This Row],[CÓDIGO]],[1]fornnecedor!$A:$G,7,0)</f>
        <v>BASES PU</v>
      </c>
    </row>
    <row r="6133" spans="1:11" x14ac:dyDescent="0.3">
      <c r="A6133" s="15">
        <v>22352</v>
      </c>
      <c r="B6133" s="15" t="str">
        <f>VLOOKUP(Tabela14[[#This Row],[CÓDIGO]],[1]fornnecedor!$A:$E,5,0)</f>
        <v>SKYLACK TINTAS E VERNIZES LTDA</v>
      </c>
      <c r="C6133" s="16" t="s">
        <v>2528</v>
      </c>
      <c r="D6133" s="16" t="s">
        <v>1114</v>
      </c>
      <c r="E6133" s="22">
        <v>0</v>
      </c>
      <c r="F6133" s="30">
        <v>0</v>
      </c>
      <c r="G6133" s="17">
        <v>39.520000000000003</v>
      </c>
      <c r="H6133" s="17">
        <f t="shared" si="190"/>
        <v>0</v>
      </c>
      <c r="I6133" s="17">
        <f t="shared" si="191"/>
        <v>0</v>
      </c>
      <c r="J6133" s="13" t="s">
        <v>5384</v>
      </c>
      <c r="K6133" s="37" t="str">
        <f>VLOOKUP(Tabela14[[#This Row],[CÓDIGO]],[1]fornnecedor!$A:$G,7,0)</f>
        <v>BASES PU</v>
      </c>
    </row>
    <row r="6134" spans="1:11" x14ac:dyDescent="0.3">
      <c r="A6134" s="15">
        <v>213</v>
      </c>
      <c r="B6134" s="15" t="str">
        <f>VLOOKUP(Tabela14[[#This Row],[CÓDIGO]],[1]fornnecedor!$A:$E,5,0)</f>
        <v>SKYLACK TINTAS E VERNIZES LTDA</v>
      </c>
      <c r="C6134" s="16" t="s">
        <v>2529</v>
      </c>
      <c r="D6134" s="16" t="s">
        <v>1114</v>
      </c>
      <c r="E6134" s="22">
        <v>0</v>
      </c>
      <c r="F6134" s="30">
        <v>0</v>
      </c>
      <c r="G6134" s="17">
        <v>170.42</v>
      </c>
      <c r="H6134" s="17">
        <f t="shared" si="190"/>
        <v>0</v>
      </c>
      <c r="I6134" s="17">
        <f t="shared" si="191"/>
        <v>0</v>
      </c>
      <c r="J6134" s="13" t="s">
        <v>5384</v>
      </c>
      <c r="K6134" s="37" t="str">
        <f>VLOOKUP(Tabela14[[#This Row],[CÓDIGO]],[1]fornnecedor!$A:$G,7,0)</f>
        <v>BASES PU</v>
      </c>
    </row>
    <row r="6135" spans="1:11" x14ac:dyDescent="0.3">
      <c r="A6135" s="15">
        <v>268</v>
      </c>
      <c r="B6135" s="15" t="str">
        <f>VLOOKUP(Tabela14[[#This Row],[CÓDIGO]],[1]fornnecedor!$A:$E,5,0)</f>
        <v>SKYLACK TINTAS E VERNIZES LTDA</v>
      </c>
      <c r="C6135" s="16" t="s">
        <v>2530</v>
      </c>
      <c r="D6135" s="16" t="s">
        <v>1114</v>
      </c>
      <c r="E6135" s="22">
        <v>0</v>
      </c>
      <c r="F6135" s="30">
        <v>0</v>
      </c>
      <c r="G6135" s="17">
        <v>45.23</v>
      </c>
      <c r="H6135" s="17">
        <f t="shared" si="190"/>
        <v>0</v>
      </c>
      <c r="I6135" s="17">
        <f t="shared" si="191"/>
        <v>0</v>
      </c>
      <c r="J6135" s="13" t="s">
        <v>5384</v>
      </c>
      <c r="K6135" s="37" t="str">
        <f>VLOOKUP(Tabela14[[#This Row],[CÓDIGO]],[1]fornnecedor!$A:$G,7,0)</f>
        <v>BASES PU</v>
      </c>
    </row>
    <row r="6136" spans="1:11" x14ac:dyDescent="0.3">
      <c r="A6136" s="15">
        <v>269</v>
      </c>
      <c r="B6136" s="15" t="str">
        <f>VLOOKUP(Tabela14[[#This Row],[CÓDIGO]],[1]fornnecedor!$A:$E,5,0)</f>
        <v>SKYLACK TINTAS E VERNIZES LTDA</v>
      </c>
      <c r="C6136" s="16" t="s">
        <v>2531</v>
      </c>
      <c r="D6136" s="16" t="s">
        <v>1114</v>
      </c>
      <c r="E6136" s="22">
        <v>0</v>
      </c>
      <c r="F6136" s="30">
        <v>0</v>
      </c>
      <c r="G6136" s="17">
        <v>215.92</v>
      </c>
      <c r="H6136" s="17">
        <f t="shared" si="190"/>
        <v>0</v>
      </c>
      <c r="I6136" s="17">
        <f t="shared" si="191"/>
        <v>0</v>
      </c>
      <c r="J6136" s="13" t="s">
        <v>5384</v>
      </c>
      <c r="K6136" s="37" t="str">
        <f>VLOOKUP(Tabela14[[#This Row],[CÓDIGO]],[1]fornnecedor!$A:$G,7,0)</f>
        <v>BASES PU</v>
      </c>
    </row>
    <row r="6137" spans="1:11" x14ac:dyDescent="0.3">
      <c r="A6137" s="15">
        <v>211</v>
      </c>
      <c r="B6137" s="15" t="str">
        <f>VLOOKUP(Tabela14[[#This Row],[CÓDIGO]],[1]fornnecedor!$A:$E,5,0)</f>
        <v>SKYLACK TINTAS E VERNIZES LTDA</v>
      </c>
      <c r="C6137" s="16" t="s">
        <v>2805</v>
      </c>
      <c r="D6137" s="16" t="s">
        <v>1114</v>
      </c>
      <c r="E6137" s="22">
        <v>0</v>
      </c>
      <c r="F6137" s="30">
        <v>0</v>
      </c>
      <c r="G6137" s="17">
        <v>172.06</v>
      </c>
      <c r="H6137" s="17">
        <f t="shared" si="190"/>
        <v>0</v>
      </c>
      <c r="I6137" s="17">
        <f t="shared" si="191"/>
        <v>0</v>
      </c>
      <c r="J6137" s="13" t="s">
        <v>5384</v>
      </c>
      <c r="K6137" s="37" t="str">
        <f>VLOOKUP(Tabela14[[#This Row],[CÓDIGO]],[1]fornnecedor!$A:$G,7,0)</f>
        <v>BASES PU</v>
      </c>
    </row>
    <row r="6138" spans="1:11" x14ac:dyDescent="0.3">
      <c r="A6138" s="15">
        <v>210</v>
      </c>
      <c r="B6138" s="15" t="str">
        <f>VLOOKUP(Tabela14[[#This Row],[CÓDIGO]],[1]fornnecedor!$A:$E,5,0)</f>
        <v>SKYLACK TINTAS E VERNIZES LTDA</v>
      </c>
      <c r="C6138" s="16" t="s">
        <v>2532</v>
      </c>
      <c r="D6138" s="16" t="s">
        <v>1114</v>
      </c>
      <c r="E6138" s="22">
        <v>0</v>
      </c>
      <c r="F6138" s="30">
        <v>0</v>
      </c>
      <c r="G6138" s="17">
        <v>262.11</v>
      </c>
      <c r="H6138" s="17">
        <f t="shared" ref="H6138:H6201" si="192">G6138*E6138</f>
        <v>0</v>
      </c>
      <c r="I6138" s="17">
        <f t="shared" ref="I6138:I6201" si="193">G6138*F6138</f>
        <v>0</v>
      </c>
      <c r="J6138" s="13" t="s">
        <v>5384</v>
      </c>
      <c r="K6138" s="37" t="str">
        <f>VLOOKUP(Tabela14[[#This Row],[CÓDIGO]],[1]fornnecedor!$A:$G,7,0)</f>
        <v>BASES PU</v>
      </c>
    </row>
    <row r="6139" spans="1:11" x14ac:dyDescent="0.3">
      <c r="A6139" s="15">
        <v>159</v>
      </c>
      <c r="B6139" s="15" t="str">
        <f>VLOOKUP(Tabela14[[#This Row],[CÓDIGO]],[1]fornnecedor!$A:$E,5,0)</f>
        <v>SKYLACK TINTAS E VERNIZES LTDA</v>
      </c>
      <c r="C6139" s="16" t="s">
        <v>2533</v>
      </c>
      <c r="D6139" s="16" t="s">
        <v>1114</v>
      </c>
      <c r="E6139" s="22">
        <v>0</v>
      </c>
      <c r="F6139" s="30">
        <v>0</v>
      </c>
      <c r="G6139" s="17">
        <v>64.760000000000005</v>
      </c>
      <c r="H6139" s="17">
        <f t="shared" si="192"/>
        <v>0</v>
      </c>
      <c r="I6139" s="17">
        <f t="shared" si="193"/>
        <v>0</v>
      </c>
      <c r="J6139" s="13" t="s">
        <v>5384</v>
      </c>
      <c r="K6139" s="37" t="str">
        <f>VLOOKUP(Tabela14[[#This Row],[CÓDIGO]],[1]fornnecedor!$A:$G,7,0)</f>
        <v>BASES POLIÉSTER</v>
      </c>
    </row>
    <row r="6140" spans="1:11" x14ac:dyDescent="0.3">
      <c r="A6140" s="15">
        <v>156</v>
      </c>
      <c r="B6140" s="15" t="str">
        <f>VLOOKUP(Tabela14[[#This Row],[CÓDIGO]],[1]fornnecedor!$A:$E,5,0)</f>
        <v>SKYLACK TINTAS E VERNIZES LTDA</v>
      </c>
      <c r="C6140" s="16" t="s">
        <v>2534</v>
      </c>
      <c r="D6140" s="16" t="s">
        <v>1114</v>
      </c>
      <c r="E6140" s="22">
        <v>0</v>
      </c>
      <c r="F6140" s="30">
        <v>0</v>
      </c>
      <c r="G6140" s="17">
        <v>26.22</v>
      </c>
      <c r="H6140" s="17">
        <f t="shared" si="192"/>
        <v>0</v>
      </c>
      <c r="I6140" s="17">
        <f t="shared" si="193"/>
        <v>0</v>
      </c>
      <c r="J6140" s="13" t="s">
        <v>5384</v>
      </c>
      <c r="K6140" s="37" t="str">
        <f>VLOOKUP(Tabela14[[#This Row],[CÓDIGO]],[1]fornnecedor!$A:$G,7,0)</f>
        <v>BASES SINTETICO</v>
      </c>
    </row>
    <row r="6141" spans="1:11" x14ac:dyDescent="0.3">
      <c r="A6141" s="15">
        <v>140</v>
      </c>
      <c r="B6141" s="15" t="str">
        <f>VLOOKUP(Tabela14[[#This Row],[CÓDIGO]],[1]fornnecedor!$A:$E,5,0)</f>
        <v>SKYLACK TINTAS E VERNIZES LTDA</v>
      </c>
      <c r="C6141" s="16" t="s">
        <v>2535</v>
      </c>
      <c r="D6141" s="16" t="s">
        <v>1114</v>
      </c>
      <c r="E6141" s="22">
        <v>0</v>
      </c>
      <c r="F6141" s="30">
        <v>0</v>
      </c>
      <c r="G6141" s="17">
        <v>84.76</v>
      </c>
      <c r="H6141" s="17">
        <f t="shared" si="192"/>
        <v>0</v>
      </c>
      <c r="I6141" s="17">
        <f t="shared" si="193"/>
        <v>0</v>
      </c>
      <c r="J6141" s="13" t="s">
        <v>5384</v>
      </c>
      <c r="K6141" s="37" t="str">
        <f>VLOOKUP(Tabela14[[#This Row],[CÓDIGO]],[1]fornnecedor!$A:$G,7,0)</f>
        <v>BASES SINTETICO</v>
      </c>
    </row>
    <row r="6142" spans="1:11" x14ac:dyDescent="0.3">
      <c r="A6142" s="15">
        <v>136</v>
      </c>
      <c r="B6142" s="15" t="str">
        <f>VLOOKUP(Tabela14[[#This Row],[CÓDIGO]],[1]fornnecedor!$A:$E,5,0)</f>
        <v>SKYLACK TINTAS E VERNIZES LTDA</v>
      </c>
      <c r="C6142" s="16" t="s">
        <v>2536</v>
      </c>
      <c r="D6142" s="16" t="s">
        <v>1114</v>
      </c>
      <c r="E6142" s="22">
        <v>0</v>
      </c>
      <c r="F6142" s="30">
        <v>0</v>
      </c>
      <c r="G6142" s="17">
        <v>111.85</v>
      </c>
      <c r="H6142" s="17">
        <f t="shared" si="192"/>
        <v>0</v>
      </c>
      <c r="I6142" s="17">
        <f t="shared" si="193"/>
        <v>0</v>
      </c>
      <c r="J6142" s="13" t="s">
        <v>5384</v>
      </c>
      <c r="K6142" s="37" t="str">
        <f>VLOOKUP(Tabela14[[#This Row],[CÓDIGO]],[1]fornnecedor!$A:$G,7,0)</f>
        <v>BASES SINTETICO</v>
      </c>
    </row>
    <row r="6143" spans="1:11" x14ac:dyDescent="0.3">
      <c r="A6143" s="15">
        <v>161</v>
      </c>
      <c r="B6143" s="15" t="str">
        <f>VLOOKUP(Tabela14[[#This Row],[CÓDIGO]],[1]fornnecedor!$A:$E,5,0)</f>
        <v>SKYLACK TINTAS E VERNIZES LTDA</v>
      </c>
      <c r="C6143" s="16" t="s">
        <v>2537</v>
      </c>
      <c r="D6143" s="16" t="s">
        <v>1114</v>
      </c>
      <c r="E6143" s="22">
        <v>0</v>
      </c>
      <c r="F6143" s="30">
        <v>0</v>
      </c>
      <c r="G6143" s="17">
        <v>94.68</v>
      </c>
      <c r="H6143" s="17">
        <f t="shared" si="192"/>
        <v>0</v>
      </c>
      <c r="I6143" s="17">
        <f t="shared" si="193"/>
        <v>0</v>
      </c>
      <c r="J6143" s="13" t="s">
        <v>5384</v>
      </c>
      <c r="K6143" s="37" t="str">
        <f>VLOOKUP(Tabela14[[#This Row],[CÓDIGO]],[1]fornnecedor!$A:$G,7,0)</f>
        <v>BASES SINTETICO</v>
      </c>
    </row>
    <row r="6144" spans="1:11" x14ac:dyDescent="0.3">
      <c r="A6144" s="15">
        <v>163</v>
      </c>
      <c r="B6144" s="15" t="str">
        <f>VLOOKUP(Tabela14[[#This Row],[CÓDIGO]],[1]fornnecedor!$A:$E,5,0)</f>
        <v>SKYLACK TINTAS E VERNIZES LTDA</v>
      </c>
      <c r="C6144" s="16" t="s">
        <v>2538</v>
      </c>
      <c r="D6144" s="16" t="s">
        <v>1114</v>
      </c>
      <c r="E6144" s="22">
        <v>0</v>
      </c>
      <c r="F6144" s="30">
        <v>0</v>
      </c>
      <c r="G6144" s="17">
        <v>17.149999999999999</v>
      </c>
      <c r="H6144" s="17">
        <f t="shared" si="192"/>
        <v>0</v>
      </c>
      <c r="I6144" s="17">
        <f t="shared" si="193"/>
        <v>0</v>
      </c>
      <c r="J6144" s="13" t="s">
        <v>5384</v>
      </c>
      <c r="K6144" s="37" t="str">
        <f>VLOOKUP(Tabela14[[#This Row],[CÓDIGO]],[1]fornnecedor!$A:$G,7,0)</f>
        <v>BASES SINTETICO</v>
      </c>
    </row>
    <row r="6145" spans="1:11" x14ac:dyDescent="0.3">
      <c r="A6145" s="15">
        <v>145</v>
      </c>
      <c r="B6145" s="15" t="str">
        <f>VLOOKUP(Tabela14[[#This Row],[CÓDIGO]],[1]fornnecedor!$A:$E,5,0)</f>
        <v>SKYLACK TINTAS E VERNIZES LTDA</v>
      </c>
      <c r="C6145" s="16" t="s">
        <v>2539</v>
      </c>
      <c r="D6145" s="16" t="s">
        <v>1114</v>
      </c>
      <c r="E6145" s="22">
        <v>0</v>
      </c>
      <c r="F6145" s="30">
        <v>0</v>
      </c>
      <c r="G6145" s="17">
        <v>21.28</v>
      </c>
      <c r="H6145" s="17">
        <f t="shared" si="192"/>
        <v>0</v>
      </c>
      <c r="I6145" s="17">
        <f t="shared" si="193"/>
        <v>0</v>
      </c>
      <c r="J6145" s="13" t="s">
        <v>5384</v>
      </c>
      <c r="K6145" s="37" t="str">
        <f>VLOOKUP(Tabela14[[#This Row],[CÓDIGO]],[1]fornnecedor!$A:$G,7,0)</f>
        <v>BASES SINTETICO</v>
      </c>
    </row>
    <row r="6146" spans="1:11" x14ac:dyDescent="0.3">
      <c r="A6146" s="15">
        <v>147</v>
      </c>
      <c r="B6146" s="15" t="str">
        <f>VLOOKUP(Tabela14[[#This Row],[CÓDIGO]],[1]fornnecedor!$A:$E,5,0)</f>
        <v>SKYLACK TINTAS E VERNIZES LTDA</v>
      </c>
      <c r="C6146" s="16" t="s">
        <v>2540</v>
      </c>
      <c r="D6146" s="16" t="s">
        <v>1114</v>
      </c>
      <c r="E6146" s="22">
        <v>0</v>
      </c>
      <c r="F6146" s="30">
        <v>0</v>
      </c>
      <c r="G6146" s="17">
        <v>23.66</v>
      </c>
      <c r="H6146" s="17">
        <f t="shared" si="192"/>
        <v>0</v>
      </c>
      <c r="I6146" s="17">
        <f t="shared" si="193"/>
        <v>0</v>
      </c>
      <c r="J6146" s="13" t="s">
        <v>5384</v>
      </c>
      <c r="K6146" s="37" t="str">
        <f>VLOOKUP(Tabela14[[#This Row],[CÓDIGO]],[1]fornnecedor!$A:$G,7,0)</f>
        <v>BASES SINTETICO</v>
      </c>
    </row>
    <row r="6147" spans="1:11" x14ac:dyDescent="0.3">
      <c r="A6147" s="15">
        <v>86141</v>
      </c>
      <c r="B6147" s="15" t="str">
        <f>VLOOKUP(Tabela14[[#This Row],[CÓDIGO]],[1]fornnecedor!$A:$E,5,0)</f>
        <v>AKZO NOBEL LTDA DECOR</v>
      </c>
      <c r="C6147" s="16" t="s">
        <v>2541</v>
      </c>
      <c r="D6147" s="16" t="s">
        <v>2498</v>
      </c>
      <c r="E6147" s="22">
        <v>0</v>
      </c>
      <c r="F6147" s="30">
        <v>0</v>
      </c>
      <c r="G6147" s="17">
        <v>0</v>
      </c>
      <c r="H6147" s="17">
        <f t="shared" si="192"/>
        <v>0</v>
      </c>
      <c r="I6147" s="17">
        <f t="shared" si="193"/>
        <v>0</v>
      </c>
      <c r="J6147" s="13" t="s">
        <v>5384</v>
      </c>
      <c r="K6147" s="37" t="str">
        <f>VLOOKUP(Tabela14[[#This Row],[CÓDIGO]],[1]fornnecedor!$A:$G,7,0)</f>
        <v>LINHA MOVELEIRA</v>
      </c>
    </row>
    <row r="6148" spans="1:11" x14ac:dyDescent="0.3">
      <c r="A6148" s="15">
        <v>86142</v>
      </c>
      <c r="B6148" s="15" t="str">
        <f>VLOOKUP(Tabela14[[#This Row],[CÓDIGO]],[1]fornnecedor!$A:$E,5,0)</f>
        <v>AKZO NOBEL LTDA DECOR</v>
      </c>
      <c r="C6148" s="16" t="s">
        <v>2542</v>
      </c>
      <c r="D6148" s="16" t="s">
        <v>2498</v>
      </c>
      <c r="E6148" s="22">
        <v>0</v>
      </c>
      <c r="F6148" s="30">
        <v>0</v>
      </c>
      <c r="G6148" s="17">
        <v>0</v>
      </c>
      <c r="H6148" s="17">
        <f t="shared" si="192"/>
        <v>0</v>
      </c>
      <c r="I6148" s="17">
        <f t="shared" si="193"/>
        <v>0</v>
      </c>
      <c r="J6148" s="13" t="s">
        <v>5384</v>
      </c>
      <c r="K6148" s="37" t="str">
        <f>VLOOKUP(Tabela14[[#This Row],[CÓDIGO]],[1]fornnecedor!$A:$G,7,0)</f>
        <v>LINHA MOVELEIRA</v>
      </c>
    </row>
    <row r="6149" spans="1:11" x14ac:dyDescent="0.3">
      <c r="A6149" s="15">
        <v>86143</v>
      </c>
      <c r="B6149" s="15" t="str">
        <f>VLOOKUP(Tabela14[[#This Row],[CÓDIGO]],[1]fornnecedor!$A:$E,5,0)</f>
        <v>AKZO NOBEL LTDA DECOR</v>
      </c>
      <c r="C6149" s="16" t="s">
        <v>2543</v>
      </c>
      <c r="D6149" s="16" t="s">
        <v>2498</v>
      </c>
      <c r="E6149" s="22">
        <v>0</v>
      </c>
      <c r="F6149" s="30">
        <v>0</v>
      </c>
      <c r="G6149" s="17">
        <v>0</v>
      </c>
      <c r="H6149" s="17">
        <f t="shared" si="192"/>
        <v>0</v>
      </c>
      <c r="I6149" s="17">
        <f t="shared" si="193"/>
        <v>0</v>
      </c>
      <c r="J6149" s="13" t="s">
        <v>5384</v>
      </c>
      <c r="K6149" s="37" t="str">
        <f>VLOOKUP(Tabela14[[#This Row],[CÓDIGO]],[1]fornnecedor!$A:$G,7,0)</f>
        <v>LINHA MOVELEIRA</v>
      </c>
    </row>
    <row r="6150" spans="1:11" x14ac:dyDescent="0.3">
      <c r="A6150" s="15">
        <v>86144</v>
      </c>
      <c r="B6150" s="15" t="str">
        <f>VLOOKUP(Tabela14[[#This Row],[CÓDIGO]],[1]fornnecedor!$A:$E,5,0)</f>
        <v>AKZO NOBEL LTDA DECOR</v>
      </c>
      <c r="C6150" s="16" t="s">
        <v>2544</v>
      </c>
      <c r="D6150" s="16" t="s">
        <v>2498</v>
      </c>
      <c r="E6150" s="22">
        <v>0</v>
      </c>
      <c r="F6150" s="30">
        <v>0</v>
      </c>
      <c r="G6150" s="17">
        <v>0</v>
      </c>
      <c r="H6150" s="17">
        <f t="shared" si="192"/>
        <v>0</v>
      </c>
      <c r="I6150" s="17">
        <f t="shared" si="193"/>
        <v>0</v>
      </c>
      <c r="J6150" s="13" t="s">
        <v>5384</v>
      </c>
      <c r="K6150" s="37" t="str">
        <f>VLOOKUP(Tabela14[[#This Row],[CÓDIGO]],[1]fornnecedor!$A:$G,7,0)</f>
        <v>LINHA MOVELEIRA</v>
      </c>
    </row>
    <row r="6151" spans="1:11" x14ac:dyDescent="0.3">
      <c r="A6151" s="15">
        <v>86580</v>
      </c>
      <c r="B6151" s="15" t="str">
        <f>VLOOKUP(Tabela14[[#This Row],[CÓDIGO]],[1]fornnecedor!$A:$E,5,0)</f>
        <v>AKZO NOBEL LTDA DECOR</v>
      </c>
      <c r="C6151" s="16" t="s">
        <v>2545</v>
      </c>
      <c r="D6151" s="16" t="s">
        <v>2498</v>
      </c>
      <c r="E6151" s="22">
        <v>0</v>
      </c>
      <c r="F6151" s="30">
        <v>0</v>
      </c>
      <c r="G6151" s="17">
        <v>0</v>
      </c>
      <c r="H6151" s="17">
        <f t="shared" si="192"/>
        <v>0</v>
      </c>
      <c r="I6151" s="17">
        <f t="shared" si="193"/>
        <v>0</v>
      </c>
      <c r="J6151" s="13" t="s">
        <v>5384</v>
      </c>
      <c r="K6151" s="37" t="str">
        <f>VLOOKUP(Tabela14[[#This Row],[CÓDIGO]],[1]fornnecedor!$A:$G,7,0)</f>
        <v>LINHA MOVELEIRA</v>
      </c>
    </row>
    <row r="6152" spans="1:11" x14ac:dyDescent="0.3">
      <c r="A6152" s="15">
        <v>86581</v>
      </c>
      <c r="B6152" s="15" t="str">
        <f>VLOOKUP(Tabela14[[#This Row],[CÓDIGO]],[1]fornnecedor!$A:$E,5,0)</f>
        <v>AKZO NOBEL LTDA DECOR</v>
      </c>
      <c r="C6152" s="16" t="s">
        <v>2546</v>
      </c>
      <c r="D6152" s="16" t="s">
        <v>2498</v>
      </c>
      <c r="E6152" s="22">
        <v>0</v>
      </c>
      <c r="F6152" s="30">
        <v>0</v>
      </c>
      <c r="G6152" s="17">
        <v>0</v>
      </c>
      <c r="H6152" s="17">
        <f t="shared" si="192"/>
        <v>0</v>
      </c>
      <c r="I6152" s="17">
        <f t="shared" si="193"/>
        <v>0</v>
      </c>
      <c r="J6152" s="13" t="s">
        <v>5384</v>
      </c>
      <c r="K6152" s="37" t="str">
        <f>VLOOKUP(Tabela14[[#This Row],[CÓDIGO]],[1]fornnecedor!$A:$G,7,0)</f>
        <v>LINHA MOVELEIRA</v>
      </c>
    </row>
    <row r="6153" spans="1:11" x14ac:dyDescent="0.3">
      <c r="A6153" s="15">
        <v>86579</v>
      </c>
      <c r="B6153" s="15" t="str">
        <f>VLOOKUP(Tabela14[[#This Row],[CÓDIGO]],[1]fornnecedor!$A:$E,5,0)</f>
        <v>AKZO NOBEL LTDA DECOR</v>
      </c>
      <c r="C6153" s="16" t="s">
        <v>2547</v>
      </c>
      <c r="D6153" s="16" t="s">
        <v>2498</v>
      </c>
      <c r="E6153" s="22">
        <v>0</v>
      </c>
      <c r="F6153" s="30">
        <v>0</v>
      </c>
      <c r="G6153" s="17">
        <v>0</v>
      </c>
      <c r="H6153" s="17">
        <f t="shared" si="192"/>
        <v>0</v>
      </c>
      <c r="I6153" s="17">
        <f t="shared" si="193"/>
        <v>0</v>
      </c>
      <c r="J6153" s="13" t="s">
        <v>5384</v>
      </c>
      <c r="K6153" s="37" t="str">
        <f>VLOOKUP(Tabela14[[#This Row],[CÓDIGO]],[1]fornnecedor!$A:$G,7,0)</f>
        <v>LINHA MOVELEIRA</v>
      </c>
    </row>
    <row r="6154" spans="1:11" x14ac:dyDescent="0.3">
      <c r="A6154" s="15">
        <v>86583</v>
      </c>
      <c r="B6154" s="15" t="str">
        <f>VLOOKUP(Tabela14[[#This Row],[CÓDIGO]],[1]fornnecedor!$A:$E,5,0)</f>
        <v>AKZO NOBEL LTDA DECOR</v>
      </c>
      <c r="C6154" s="16" t="s">
        <v>2548</v>
      </c>
      <c r="D6154" s="16" t="s">
        <v>2498</v>
      </c>
      <c r="E6154" s="22">
        <v>0</v>
      </c>
      <c r="F6154" s="30">
        <v>0</v>
      </c>
      <c r="G6154" s="17">
        <v>0</v>
      </c>
      <c r="H6154" s="17">
        <f t="shared" si="192"/>
        <v>0</v>
      </c>
      <c r="I6154" s="17">
        <f t="shared" si="193"/>
        <v>0</v>
      </c>
      <c r="J6154" s="13" t="s">
        <v>5384</v>
      </c>
      <c r="K6154" s="37" t="str">
        <f>VLOOKUP(Tabela14[[#This Row],[CÓDIGO]],[1]fornnecedor!$A:$G,7,0)</f>
        <v>LINHA MOVELEIRA</v>
      </c>
    </row>
    <row r="6155" spans="1:11" x14ac:dyDescent="0.3">
      <c r="A6155" s="15">
        <v>86131</v>
      </c>
      <c r="B6155" s="15" t="str">
        <f>VLOOKUP(Tabela14[[#This Row],[CÓDIGO]],[1]fornnecedor!$A:$E,5,0)</f>
        <v>AKZO NOBEL LTDA DECOR</v>
      </c>
      <c r="C6155" s="16" t="s">
        <v>2549</v>
      </c>
      <c r="D6155" s="16" t="s">
        <v>2498</v>
      </c>
      <c r="E6155" s="22">
        <v>0</v>
      </c>
      <c r="F6155" s="30">
        <v>0</v>
      </c>
      <c r="G6155" s="17">
        <v>0</v>
      </c>
      <c r="H6155" s="17">
        <f t="shared" si="192"/>
        <v>0</v>
      </c>
      <c r="I6155" s="17">
        <f t="shared" si="193"/>
        <v>0</v>
      </c>
      <c r="J6155" s="13" t="s">
        <v>5384</v>
      </c>
      <c r="K6155" s="37" t="str">
        <f>VLOOKUP(Tabela14[[#This Row],[CÓDIGO]],[1]fornnecedor!$A:$G,7,0)</f>
        <v>LINHA MOVELEIRA</v>
      </c>
    </row>
    <row r="6156" spans="1:11" x14ac:dyDescent="0.3">
      <c r="A6156" s="15">
        <v>86132</v>
      </c>
      <c r="B6156" s="15" t="str">
        <f>VLOOKUP(Tabela14[[#This Row],[CÓDIGO]],[1]fornnecedor!$A:$E,5,0)</f>
        <v>AKZO NOBEL LTDA DECOR</v>
      </c>
      <c r="C6156" s="16" t="s">
        <v>2550</v>
      </c>
      <c r="D6156" s="16" t="s">
        <v>2498</v>
      </c>
      <c r="E6156" s="22">
        <v>0</v>
      </c>
      <c r="F6156" s="30">
        <v>0</v>
      </c>
      <c r="G6156" s="17">
        <v>0</v>
      </c>
      <c r="H6156" s="17">
        <f t="shared" si="192"/>
        <v>0</v>
      </c>
      <c r="I6156" s="17">
        <f t="shared" si="193"/>
        <v>0</v>
      </c>
      <c r="J6156" s="13" t="s">
        <v>5384</v>
      </c>
      <c r="K6156" s="37" t="str">
        <f>VLOOKUP(Tabela14[[#This Row],[CÓDIGO]],[1]fornnecedor!$A:$G,7,0)</f>
        <v>LINHA MOVELEIRA</v>
      </c>
    </row>
    <row r="6157" spans="1:11" x14ac:dyDescent="0.3">
      <c r="A6157" s="15">
        <v>86133</v>
      </c>
      <c r="B6157" s="15" t="str">
        <f>VLOOKUP(Tabela14[[#This Row],[CÓDIGO]],[1]fornnecedor!$A:$E,5,0)</f>
        <v>AKZO NOBEL LTDA DECOR</v>
      </c>
      <c r="C6157" s="16" t="s">
        <v>2551</v>
      </c>
      <c r="D6157" s="16" t="s">
        <v>2498</v>
      </c>
      <c r="E6157" s="22">
        <v>0</v>
      </c>
      <c r="F6157" s="30">
        <v>0</v>
      </c>
      <c r="G6157" s="17">
        <v>0</v>
      </c>
      <c r="H6157" s="17">
        <f t="shared" si="192"/>
        <v>0</v>
      </c>
      <c r="I6157" s="17">
        <f t="shared" si="193"/>
        <v>0</v>
      </c>
      <c r="J6157" s="13" t="s">
        <v>5384</v>
      </c>
      <c r="K6157" s="37" t="str">
        <f>VLOOKUP(Tabela14[[#This Row],[CÓDIGO]],[1]fornnecedor!$A:$G,7,0)</f>
        <v>LINHA MOVELEIRA</v>
      </c>
    </row>
    <row r="6158" spans="1:11" x14ac:dyDescent="0.3">
      <c r="A6158" s="15">
        <v>86134</v>
      </c>
      <c r="B6158" s="15" t="str">
        <f>VLOOKUP(Tabela14[[#This Row],[CÓDIGO]],[1]fornnecedor!$A:$E,5,0)</f>
        <v>AKZO NOBEL LTDA DECOR</v>
      </c>
      <c r="C6158" s="16" t="s">
        <v>2552</v>
      </c>
      <c r="D6158" s="16" t="s">
        <v>2498</v>
      </c>
      <c r="E6158" s="22">
        <v>0</v>
      </c>
      <c r="F6158" s="30">
        <v>0</v>
      </c>
      <c r="G6158" s="17">
        <v>0</v>
      </c>
      <c r="H6158" s="17">
        <f t="shared" si="192"/>
        <v>0</v>
      </c>
      <c r="I6158" s="17">
        <f t="shared" si="193"/>
        <v>0</v>
      </c>
      <c r="J6158" s="13" t="s">
        <v>5384</v>
      </c>
      <c r="K6158" s="37" t="str">
        <f>VLOOKUP(Tabela14[[#This Row],[CÓDIGO]],[1]fornnecedor!$A:$G,7,0)</f>
        <v>LINHA MOVELEIRA</v>
      </c>
    </row>
    <row r="6159" spans="1:11" x14ac:dyDescent="0.3">
      <c r="A6159" s="15">
        <v>86135</v>
      </c>
      <c r="B6159" s="15" t="str">
        <f>VLOOKUP(Tabela14[[#This Row],[CÓDIGO]],[1]fornnecedor!$A:$E,5,0)</f>
        <v>AKZO NOBEL LTDA DECOR</v>
      </c>
      <c r="C6159" s="16" t="s">
        <v>2553</v>
      </c>
      <c r="D6159" s="16" t="s">
        <v>2498</v>
      </c>
      <c r="E6159" s="22">
        <v>0</v>
      </c>
      <c r="F6159" s="30">
        <v>0</v>
      </c>
      <c r="G6159" s="17">
        <v>0</v>
      </c>
      <c r="H6159" s="17">
        <f t="shared" si="192"/>
        <v>0</v>
      </c>
      <c r="I6159" s="17">
        <f t="shared" si="193"/>
        <v>0</v>
      </c>
      <c r="J6159" s="13" t="s">
        <v>5384</v>
      </c>
      <c r="K6159" s="37" t="str">
        <f>VLOOKUP(Tabela14[[#This Row],[CÓDIGO]],[1]fornnecedor!$A:$G,7,0)</f>
        <v>LINHA MOVELEIRA</v>
      </c>
    </row>
    <row r="6160" spans="1:11" x14ac:dyDescent="0.3">
      <c r="A6160" s="15">
        <v>86136</v>
      </c>
      <c r="B6160" s="15" t="str">
        <f>VLOOKUP(Tabela14[[#This Row],[CÓDIGO]],[1]fornnecedor!$A:$E,5,0)</f>
        <v>AKZO NOBEL LTDA DECOR</v>
      </c>
      <c r="C6160" s="16" t="s">
        <v>2554</v>
      </c>
      <c r="D6160" s="16" t="s">
        <v>2498</v>
      </c>
      <c r="E6160" s="22">
        <v>0</v>
      </c>
      <c r="F6160" s="30">
        <v>0</v>
      </c>
      <c r="G6160" s="17">
        <v>0</v>
      </c>
      <c r="H6160" s="17">
        <f t="shared" si="192"/>
        <v>0</v>
      </c>
      <c r="I6160" s="17">
        <f t="shared" si="193"/>
        <v>0</v>
      </c>
      <c r="J6160" s="13" t="s">
        <v>5384</v>
      </c>
      <c r="K6160" s="37" t="str">
        <f>VLOOKUP(Tabela14[[#This Row],[CÓDIGO]],[1]fornnecedor!$A:$G,7,0)</f>
        <v>LINHA MOVELEIRA</v>
      </c>
    </row>
    <row r="6161" spans="1:11" x14ac:dyDescent="0.3">
      <c r="A6161" s="15">
        <v>86139</v>
      </c>
      <c r="B6161" s="15" t="str">
        <f>VLOOKUP(Tabela14[[#This Row],[CÓDIGO]],[1]fornnecedor!$A:$E,5,0)</f>
        <v>AKZO NOBEL LTDA DECOR</v>
      </c>
      <c r="C6161" s="16" t="s">
        <v>2555</v>
      </c>
      <c r="D6161" s="16" t="s">
        <v>2498</v>
      </c>
      <c r="E6161" s="22">
        <v>0</v>
      </c>
      <c r="F6161" s="30">
        <v>0</v>
      </c>
      <c r="G6161" s="17">
        <v>0</v>
      </c>
      <c r="H6161" s="17">
        <f t="shared" si="192"/>
        <v>0</v>
      </c>
      <c r="I6161" s="17">
        <f t="shared" si="193"/>
        <v>0</v>
      </c>
      <c r="J6161" s="13" t="s">
        <v>5384</v>
      </c>
      <c r="K6161" s="37" t="str">
        <f>VLOOKUP(Tabela14[[#This Row],[CÓDIGO]],[1]fornnecedor!$A:$G,7,0)</f>
        <v>LINHA MOVELEIRA</v>
      </c>
    </row>
    <row r="6162" spans="1:11" x14ac:dyDescent="0.3">
      <c r="A6162" s="15">
        <v>86140</v>
      </c>
      <c r="B6162" s="15" t="str">
        <f>VLOOKUP(Tabela14[[#This Row],[CÓDIGO]],[1]fornnecedor!$A:$E,5,0)</f>
        <v>AKZO NOBEL LTDA DECOR</v>
      </c>
      <c r="C6162" s="16" t="s">
        <v>2556</v>
      </c>
      <c r="D6162" s="16" t="s">
        <v>2498</v>
      </c>
      <c r="E6162" s="22">
        <v>0</v>
      </c>
      <c r="F6162" s="30">
        <v>0</v>
      </c>
      <c r="G6162" s="17">
        <v>0</v>
      </c>
      <c r="H6162" s="17">
        <f t="shared" si="192"/>
        <v>0</v>
      </c>
      <c r="I6162" s="17">
        <f t="shared" si="193"/>
        <v>0</v>
      </c>
      <c r="J6162" s="13" t="s">
        <v>5384</v>
      </c>
      <c r="K6162" s="37" t="str">
        <f>VLOOKUP(Tabela14[[#This Row],[CÓDIGO]],[1]fornnecedor!$A:$G,7,0)</f>
        <v>LINHA MOVELEIRA</v>
      </c>
    </row>
    <row r="6163" spans="1:11" x14ac:dyDescent="0.3">
      <c r="A6163" s="15">
        <v>86137</v>
      </c>
      <c r="B6163" s="15" t="str">
        <f>VLOOKUP(Tabela14[[#This Row],[CÓDIGO]],[1]fornnecedor!$A:$E,5,0)</f>
        <v>AKZO NOBEL LTDA DECOR</v>
      </c>
      <c r="C6163" s="16" t="s">
        <v>2557</v>
      </c>
      <c r="D6163" s="16" t="s">
        <v>2498</v>
      </c>
      <c r="E6163" s="22">
        <v>0</v>
      </c>
      <c r="F6163" s="30">
        <v>0</v>
      </c>
      <c r="G6163" s="17">
        <v>0</v>
      </c>
      <c r="H6163" s="17">
        <f t="shared" si="192"/>
        <v>0</v>
      </c>
      <c r="I6163" s="17">
        <f t="shared" si="193"/>
        <v>0</v>
      </c>
      <c r="J6163" s="13" t="s">
        <v>5384</v>
      </c>
      <c r="K6163" s="37" t="str">
        <f>VLOOKUP(Tabela14[[#This Row],[CÓDIGO]],[1]fornnecedor!$A:$G,7,0)</f>
        <v>LINHA MOVELEIRA</v>
      </c>
    </row>
    <row r="6164" spans="1:11" x14ac:dyDescent="0.3">
      <c r="A6164" s="15">
        <v>86138</v>
      </c>
      <c r="B6164" s="15" t="str">
        <f>VLOOKUP(Tabela14[[#This Row],[CÓDIGO]],[1]fornnecedor!$A:$E,5,0)</f>
        <v>AKZO NOBEL LTDA DECOR</v>
      </c>
      <c r="C6164" s="16" t="s">
        <v>2558</v>
      </c>
      <c r="D6164" s="16" t="s">
        <v>2498</v>
      </c>
      <c r="E6164" s="22">
        <v>0</v>
      </c>
      <c r="F6164" s="30">
        <v>0</v>
      </c>
      <c r="G6164" s="17">
        <v>0</v>
      </c>
      <c r="H6164" s="17">
        <f t="shared" si="192"/>
        <v>0</v>
      </c>
      <c r="I6164" s="17">
        <f t="shared" si="193"/>
        <v>0</v>
      </c>
      <c r="J6164" s="13" t="s">
        <v>5384</v>
      </c>
      <c r="K6164" s="37" t="str">
        <f>VLOOKUP(Tabela14[[#This Row],[CÓDIGO]],[1]fornnecedor!$A:$G,7,0)</f>
        <v>LINHA MOVELEIRA</v>
      </c>
    </row>
    <row r="6165" spans="1:11" x14ac:dyDescent="0.3">
      <c r="A6165" s="15">
        <v>86103</v>
      </c>
      <c r="B6165" s="15" t="str">
        <f>VLOOKUP(Tabela14[[#This Row],[CÓDIGO]],[1]fornnecedor!$A:$E,5,0)</f>
        <v>AKZO NOBEL LTDA DECOR</v>
      </c>
      <c r="C6165" s="16" t="s">
        <v>2559</v>
      </c>
      <c r="D6165" s="16" t="s">
        <v>2498</v>
      </c>
      <c r="E6165" s="22">
        <v>0</v>
      </c>
      <c r="F6165" s="30">
        <v>0</v>
      </c>
      <c r="G6165" s="17">
        <v>0</v>
      </c>
      <c r="H6165" s="17">
        <f t="shared" si="192"/>
        <v>0</v>
      </c>
      <c r="I6165" s="17">
        <f t="shared" si="193"/>
        <v>0</v>
      </c>
      <c r="J6165" s="13" t="s">
        <v>5384</v>
      </c>
      <c r="K6165" s="37" t="str">
        <f>VLOOKUP(Tabela14[[#This Row],[CÓDIGO]],[1]fornnecedor!$A:$G,7,0)</f>
        <v>LINHA MOVELEIRA</v>
      </c>
    </row>
    <row r="6166" spans="1:11" x14ac:dyDescent="0.3">
      <c r="A6166" s="15">
        <v>86264</v>
      </c>
      <c r="B6166" s="15" t="str">
        <f>VLOOKUP(Tabela14[[#This Row],[CÓDIGO]],[1]fornnecedor!$A:$E,5,0)</f>
        <v>AKZO NOBEL LTDA DECOR</v>
      </c>
      <c r="C6166" s="16" t="s">
        <v>2560</v>
      </c>
      <c r="D6166" s="16" t="s">
        <v>2498</v>
      </c>
      <c r="E6166" s="22">
        <v>0</v>
      </c>
      <c r="F6166" s="30">
        <v>0</v>
      </c>
      <c r="G6166" s="17">
        <v>0</v>
      </c>
      <c r="H6166" s="17">
        <f t="shared" si="192"/>
        <v>0</v>
      </c>
      <c r="I6166" s="17">
        <f t="shared" si="193"/>
        <v>0</v>
      </c>
      <c r="J6166" s="13" t="s">
        <v>5384</v>
      </c>
      <c r="K6166" s="37" t="str">
        <f>VLOOKUP(Tabela14[[#This Row],[CÓDIGO]],[1]fornnecedor!$A:$G,7,0)</f>
        <v>LINHA MOVELEIRA</v>
      </c>
    </row>
    <row r="6167" spans="1:11" x14ac:dyDescent="0.3">
      <c r="A6167" s="15">
        <v>86262</v>
      </c>
      <c r="B6167" s="15" t="str">
        <f>VLOOKUP(Tabela14[[#This Row],[CÓDIGO]],[1]fornnecedor!$A:$E,5,0)</f>
        <v>AKZO NOBEL LTDA DECOR</v>
      </c>
      <c r="C6167" s="16" t="s">
        <v>2561</v>
      </c>
      <c r="D6167" s="16" t="s">
        <v>2498</v>
      </c>
      <c r="E6167" s="22">
        <v>0</v>
      </c>
      <c r="F6167" s="30">
        <v>0</v>
      </c>
      <c r="G6167" s="17">
        <v>0</v>
      </c>
      <c r="H6167" s="17">
        <f t="shared" si="192"/>
        <v>0</v>
      </c>
      <c r="I6167" s="17">
        <f t="shared" si="193"/>
        <v>0</v>
      </c>
      <c r="J6167" s="13" t="s">
        <v>5384</v>
      </c>
      <c r="K6167" s="37" t="str">
        <f>VLOOKUP(Tabela14[[#This Row],[CÓDIGO]],[1]fornnecedor!$A:$G,7,0)</f>
        <v>LINHA MOVELEIRA</v>
      </c>
    </row>
    <row r="6168" spans="1:11" x14ac:dyDescent="0.3">
      <c r="A6168" s="15">
        <v>86263</v>
      </c>
      <c r="B6168" s="15" t="str">
        <f>VLOOKUP(Tabela14[[#This Row],[CÓDIGO]],[1]fornnecedor!$A:$E,5,0)</f>
        <v>AKZO NOBEL LTDA DECOR</v>
      </c>
      <c r="C6168" s="16" t="s">
        <v>2562</v>
      </c>
      <c r="D6168" s="16" t="s">
        <v>2498</v>
      </c>
      <c r="E6168" s="22">
        <v>0</v>
      </c>
      <c r="F6168" s="30">
        <v>0</v>
      </c>
      <c r="G6168" s="17">
        <v>0</v>
      </c>
      <c r="H6168" s="17">
        <f t="shared" si="192"/>
        <v>0</v>
      </c>
      <c r="I6168" s="17">
        <f t="shared" si="193"/>
        <v>0</v>
      </c>
      <c r="J6168" s="13" t="s">
        <v>5384</v>
      </c>
      <c r="K6168" s="37" t="str">
        <f>VLOOKUP(Tabela14[[#This Row],[CÓDIGO]],[1]fornnecedor!$A:$G,7,0)</f>
        <v>LINHA MOVELEIRA</v>
      </c>
    </row>
    <row r="6169" spans="1:11" x14ac:dyDescent="0.3">
      <c r="A6169" s="15">
        <v>86104</v>
      </c>
      <c r="B6169" s="15" t="str">
        <f>VLOOKUP(Tabela14[[#This Row],[CÓDIGO]],[1]fornnecedor!$A:$E,5,0)</f>
        <v>AKZO NOBEL LTDA DECOR</v>
      </c>
      <c r="C6169" s="16" t="s">
        <v>2563</v>
      </c>
      <c r="D6169" s="16" t="s">
        <v>2498</v>
      </c>
      <c r="E6169" s="22">
        <v>0</v>
      </c>
      <c r="F6169" s="30">
        <v>0</v>
      </c>
      <c r="G6169" s="17">
        <v>0</v>
      </c>
      <c r="H6169" s="17">
        <f t="shared" si="192"/>
        <v>0</v>
      </c>
      <c r="I6169" s="17">
        <f t="shared" si="193"/>
        <v>0</v>
      </c>
      <c r="J6169" s="13" t="s">
        <v>5384</v>
      </c>
      <c r="K6169" s="37" t="str">
        <f>VLOOKUP(Tabela14[[#This Row],[CÓDIGO]],[1]fornnecedor!$A:$G,7,0)</f>
        <v>LINHA MOVELEIRA</v>
      </c>
    </row>
    <row r="6170" spans="1:11" x14ac:dyDescent="0.3">
      <c r="A6170" s="15">
        <v>86105</v>
      </c>
      <c r="B6170" s="15" t="str">
        <f>VLOOKUP(Tabela14[[#This Row],[CÓDIGO]],[1]fornnecedor!$A:$E,5,0)</f>
        <v>AKZO NOBEL LTDA DECOR</v>
      </c>
      <c r="C6170" s="16" t="s">
        <v>2564</v>
      </c>
      <c r="D6170" s="16" t="s">
        <v>2498</v>
      </c>
      <c r="E6170" s="22">
        <v>0</v>
      </c>
      <c r="F6170" s="30">
        <v>0</v>
      </c>
      <c r="G6170" s="17">
        <v>0</v>
      </c>
      <c r="H6170" s="17">
        <f t="shared" si="192"/>
        <v>0</v>
      </c>
      <c r="I6170" s="17">
        <f t="shared" si="193"/>
        <v>0</v>
      </c>
      <c r="J6170" s="13" t="s">
        <v>5384</v>
      </c>
      <c r="K6170" s="37" t="str">
        <f>VLOOKUP(Tabela14[[#This Row],[CÓDIGO]],[1]fornnecedor!$A:$G,7,0)</f>
        <v>LINHA MOVELEIRA</v>
      </c>
    </row>
    <row r="6171" spans="1:11" x14ac:dyDescent="0.3">
      <c r="A6171" s="15">
        <v>86098</v>
      </c>
      <c r="B6171" s="15" t="str">
        <f>VLOOKUP(Tabela14[[#This Row],[CÓDIGO]],[1]fornnecedor!$A:$E,5,0)</f>
        <v>AKZO NOBEL LTDA DECOR</v>
      </c>
      <c r="C6171" s="16" t="s">
        <v>2565</v>
      </c>
      <c r="D6171" s="16" t="s">
        <v>2498</v>
      </c>
      <c r="E6171" s="22">
        <v>0</v>
      </c>
      <c r="F6171" s="30">
        <v>0</v>
      </c>
      <c r="G6171" s="17">
        <v>0</v>
      </c>
      <c r="H6171" s="17">
        <f t="shared" si="192"/>
        <v>0</v>
      </c>
      <c r="I6171" s="17">
        <f t="shared" si="193"/>
        <v>0</v>
      </c>
      <c r="J6171" s="13" t="s">
        <v>5384</v>
      </c>
      <c r="K6171" s="37" t="str">
        <f>VLOOKUP(Tabela14[[#This Row],[CÓDIGO]],[1]fornnecedor!$A:$G,7,0)</f>
        <v>LINHA MOVELEIRA</v>
      </c>
    </row>
    <row r="6172" spans="1:11" x14ac:dyDescent="0.3">
      <c r="A6172" s="15">
        <v>86099</v>
      </c>
      <c r="B6172" s="15" t="str">
        <f>VLOOKUP(Tabela14[[#This Row],[CÓDIGO]],[1]fornnecedor!$A:$E,5,0)</f>
        <v>AKZO NOBEL LTDA DECOR</v>
      </c>
      <c r="C6172" s="16" t="s">
        <v>2566</v>
      </c>
      <c r="D6172" s="16" t="s">
        <v>2498</v>
      </c>
      <c r="E6172" s="22">
        <v>0</v>
      </c>
      <c r="F6172" s="30">
        <v>0</v>
      </c>
      <c r="G6172" s="17">
        <v>0</v>
      </c>
      <c r="H6172" s="17">
        <f t="shared" si="192"/>
        <v>0</v>
      </c>
      <c r="I6172" s="17">
        <f t="shared" si="193"/>
        <v>0</v>
      </c>
      <c r="J6172" s="13" t="s">
        <v>5384</v>
      </c>
      <c r="K6172" s="37" t="str">
        <f>VLOOKUP(Tabela14[[#This Row],[CÓDIGO]],[1]fornnecedor!$A:$G,7,0)</f>
        <v>LINHA MOVELEIRA</v>
      </c>
    </row>
    <row r="6173" spans="1:11" x14ac:dyDescent="0.3">
      <c r="A6173" s="15">
        <v>86096</v>
      </c>
      <c r="B6173" s="15" t="str">
        <f>VLOOKUP(Tabela14[[#This Row],[CÓDIGO]],[1]fornnecedor!$A:$E,5,0)</f>
        <v>AKZO NOBEL LTDA DECOR</v>
      </c>
      <c r="C6173" s="16" t="s">
        <v>2567</v>
      </c>
      <c r="D6173" s="16" t="s">
        <v>2498</v>
      </c>
      <c r="E6173" s="22">
        <v>0</v>
      </c>
      <c r="F6173" s="30">
        <v>0</v>
      </c>
      <c r="G6173" s="17">
        <v>0</v>
      </c>
      <c r="H6173" s="17">
        <f t="shared" si="192"/>
        <v>0</v>
      </c>
      <c r="I6173" s="17">
        <f t="shared" si="193"/>
        <v>0</v>
      </c>
      <c r="J6173" s="13" t="s">
        <v>5384</v>
      </c>
      <c r="K6173" s="37" t="str">
        <f>VLOOKUP(Tabela14[[#This Row],[CÓDIGO]],[1]fornnecedor!$A:$G,7,0)</f>
        <v>LINHA MOVELEIRA</v>
      </c>
    </row>
    <row r="6174" spans="1:11" x14ac:dyDescent="0.3">
      <c r="A6174" s="15">
        <v>86097</v>
      </c>
      <c r="B6174" s="15" t="str">
        <f>VLOOKUP(Tabela14[[#This Row],[CÓDIGO]],[1]fornnecedor!$A:$E,5,0)</f>
        <v>AKZO NOBEL LTDA DECOR</v>
      </c>
      <c r="C6174" s="16" t="s">
        <v>2568</v>
      </c>
      <c r="D6174" s="16" t="s">
        <v>2498</v>
      </c>
      <c r="E6174" s="22">
        <v>0</v>
      </c>
      <c r="F6174" s="30">
        <v>0</v>
      </c>
      <c r="G6174" s="17">
        <v>0</v>
      </c>
      <c r="H6174" s="17">
        <f t="shared" si="192"/>
        <v>0</v>
      </c>
      <c r="I6174" s="17">
        <f t="shared" si="193"/>
        <v>0</v>
      </c>
      <c r="J6174" s="13" t="s">
        <v>5384</v>
      </c>
      <c r="K6174" s="37" t="str">
        <f>VLOOKUP(Tabela14[[#This Row],[CÓDIGO]],[1]fornnecedor!$A:$G,7,0)</f>
        <v>LINHA MOVELEIRA</v>
      </c>
    </row>
    <row r="6175" spans="1:11" x14ac:dyDescent="0.3">
      <c r="A6175" s="15">
        <v>86100</v>
      </c>
      <c r="B6175" s="15" t="str">
        <f>VLOOKUP(Tabela14[[#This Row],[CÓDIGO]],[1]fornnecedor!$A:$E,5,0)</f>
        <v>AKZO NOBEL LTDA DECOR</v>
      </c>
      <c r="C6175" s="16" t="s">
        <v>2569</v>
      </c>
      <c r="D6175" s="16" t="s">
        <v>2498</v>
      </c>
      <c r="E6175" s="22">
        <v>0</v>
      </c>
      <c r="F6175" s="30">
        <v>0</v>
      </c>
      <c r="G6175" s="17">
        <v>0</v>
      </c>
      <c r="H6175" s="17">
        <f t="shared" si="192"/>
        <v>0</v>
      </c>
      <c r="I6175" s="17">
        <f t="shared" si="193"/>
        <v>0</v>
      </c>
      <c r="J6175" s="13" t="s">
        <v>5384</v>
      </c>
      <c r="K6175" s="37" t="str">
        <f>VLOOKUP(Tabela14[[#This Row],[CÓDIGO]],[1]fornnecedor!$A:$G,7,0)</f>
        <v>LINHA MOVELEIRA</v>
      </c>
    </row>
    <row r="6176" spans="1:11" x14ac:dyDescent="0.3">
      <c r="A6176" s="15">
        <v>86101</v>
      </c>
      <c r="B6176" s="15" t="str">
        <f>VLOOKUP(Tabela14[[#This Row],[CÓDIGO]],[1]fornnecedor!$A:$E,5,0)</f>
        <v>AKZO NOBEL LTDA DECOR</v>
      </c>
      <c r="C6176" s="16" t="s">
        <v>2570</v>
      </c>
      <c r="D6176" s="16" t="s">
        <v>2498</v>
      </c>
      <c r="E6176" s="22">
        <v>0</v>
      </c>
      <c r="F6176" s="30">
        <v>0</v>
      </c>
      <c r="G6176" s="17">
        <v>0</v>
      </c>
      <c r="H6176" s="17">
        <f t="shared" si="192"/>
        <v>0</v>
      </c>
      <c r="I6176" s="17">
        <f t="shared" si="193"/>
        <v>0</v>
      </c>
      <c r="J6176" s="13" t="s">
        <v>5384</v>
      </c>
      <c r="K6176" s="37" t="str">
        <f>VLOOKUP(Tabela14[[#This Row],[CÓDIGO]],[1]fornnecedor!$A:$G,7,0)</f>
        <v>LINHA MOVELEIRA</v>
      </c>
    </row>
    <row r="6177" spans="1:11" x14ac:dyDescent="0.3">
      <c r="A6177" s="15">
        <v>86102</v>
      </c>
      <c r="B6177" s="15" t="str">
        <f>VLOOKUP(Tabela14[[#This Row],[CÓDIGO]],[1]fornnecedor!$A:$E,5,0)</f>
        <v>AKZO NOBEL LTDA DECOR</v>
      </c>
      <c r="C6177" s="16" t="s">
        <v>2571</v>
      </c>
      <c r="D6177" s="16" t="s">
        <v>2498</v>
      </c>
      <c r="E6177" s="22">
        <v>0</v>
      </c>
      <c r="F6177" s="30">
        <v>0</v>
      </c>
      <c r="G6177" s="17">
        <v>0</v>
      </c>
      <c r="H6177" s="17">
        <f t="shared" si="192"/>
        <v>0</v>
      </c>
      <c r="I6177" s="17">
        <f t="shared" si="193"/>
        <v>0</v>
      </c>
      <c r="J6177" s="13" t="s">
        <v>5384</v>
      </c>
      <c r="K6177" s="37" t="str">
        <f>VLOOKUP(Tabela14[[#This Row],[CÓDIGO]],[1]fornnecedor!$A:$G,7,0)</f>
        <v>LINHA MOVELEIRA</v>
      </c>
    </row>
    <row r="6178" spans="1:11" x14ac:dyDescent="0.3">
      <c r="A6178" s="15">
        <v>86198</v>
      </c>
      <c r="B6178" s="15" t="str">
        <f>VLOOKUP(Tabela14[[#This Row],[CÓDIGO]],[1]fornnecedor!$A:$E,5,0)</f>
        <v>AKZO NOBEL LTDA DECOR</v>
      </c>
      <c r="C6178" s="16" t="s">
        <v>2572</v>
      </c>
      <c r="D6178" s="16" t="s">
        <v>2498</v>
      </c>
      <c r="E6178" s="22">
        <v>0</v>
      </c>
      <c r="F6178" s="30">
        <v>0</v>
      </c>
      <c r="G6178" s="17">
        <v>0</v>
      </c>
      <c r="H6178" s="17">
        <f t="shared" si="192"/>
        <v>0</v>
      </c>
      <c r="I6178" s="17">
        <f t="shared" si="193"/>
        <v>0</v>
      </c>
      <c r="J6178" s="13" t="s">
        <v>5384</v>
      </c>
      <c r="K6178" s="37" t="str">
        <f>VLOOKUP(Tabela14[[#This Row],[CÓDIGO]],[1]fornnecedor!$A:$G,7,0)</f>
        <v>LINHA MOVELEIRA</v>
      </c>
    </row>
    <row r="6179" spans="1:11" x14ac:dyDescent="0.3">
      <c r="A6179" s="15">
        <v>86129</v>
      </c>
      <c r="B6179" s="15" t="str">
        <f>VLOOKUP(Tabela14[[#This Row],[CÓDIGO]],[1]fornnecedor!$A:$E,5,0)</f>
        <v>AKZO NOBEL LTDA DECOR</v>
      </c>
      <c r="C6179" s="16" t="s">
        <v>2573</v>
      </c>
      <c r="D6179" s="16" t="s">
        <v>2498</v>
      </c>
      <c r="E6179" s="22">
        <v>0</v>
      </c>
      <c r="F6179" s="30">
        <v>0</v>
      </c>
      <c r="G6179" s="17">
        <v>0</v>
      </c>
      <c r="H6179" s="17">
        <f t="shared" si="192"/>
        <v>0</v>
      </c>
      <c r="I6179" s="17">
        <f t="shared" si="193"/>
        <v>0</v>
      </c>
      <c r="J6179" s="13" t="s">
        <v>5384</v>
      </c>
      <c r="K6179" s="37" t="str">
        <f>VLOOKUP(Tabela14[[#This Row],[CÓDIGO]],[1]fornnecedor!$A:$G,7,0)</f>
        <v>LINHA MOVELEIRA</v>
      </c>
    </row>
    <row r="6180" spans="1:11" x14ac:dyDescent="0.3">
      <c r="A6180" s="15">
        <v>86130</v>
      </c>
      <c r="B6180" s="15" t="str">
        <f>VLOOKUP(Tabela14[[#This Row],[CÓDIGO]],[1]fornnecedor!$A:$E,5,0)</f>
        <v>AKZO NOBEL LTDA DECOR</v>
      </c>
      <c r="C6180" s="16" t="s">
        <v>2574</v>
      </c>
      <c r="D6180" s="16" t="s">
        <v>2498</v>
      </c>
      <c r="E6180" s="22">
        <v>0</v>
      </c>
      <c r="F6180" s="30">
        <v>0</v>
      </c>
      <c r="G6180" s="17">
        <v>0</v>
      </c>
      <c r="H6180" s="17">
        <f t="shared" si="192"/>
        <v>0</v>
      </c>
      <c r="I6180" s="17">
        <f t="shared" si="193"/>
        <v>0</v>
      </c>
      <c r="J6180" s="13" t="s">
        <v>5384</v>
      </c>
      <c r="K6180" s="37" t="str">
        <f>VLOOKUP(Tabela14[[#This Row],[CÓDIGO]],[1]fornnecedor!$A:$G,7,0)</f>
        <v>LINHA MOVELEIRA</v>
      </c>
    </row>
    <row r="6181" spans="1:11" x14ac:dyDescent="0.3">
      <c r="A6181" s="15">
        <v>86127</v>
      </c>
      <c r="B6181" s="15" t="str">
        <f>VLOOKUP(Tabela14[[#This Row],[CÓDIGO]],[1]fornnecedor!$A:$E,5,0)</f>
        <v>AKZO NOBEL LTDA DECOR</v>
      </c>
      <c r="C6181" s="16" t="s">
        <v>2575</v>
      </c>
      <c r="D6181" s="16" t="s">
        <v>2498</v>
      </c>
      <c r="E6181" s="22">
        <v>0</v>
      </c>
      <c r="F6181" s="30">
        <v>0</v>
      </c>
      <c r="G6181" s="17">
        <v>0</v>
      </c>
      <c r="H6181" s="17">
        <f t="shared" si="192"/>
        <v>0</v>
      </c>
      <c r="I6181" s="17">
        <f t="shared" si="193"/>
        <v>0</v>
      </c>
      <c r="J6181" s="13" t="s">
        <v>5384</v>
      </c>
      <c r="K6181" s="37" t="str">
        <f>VLOOKUP(Tabela14[[#This Row],[CÓDIGO]],[1]fornnecedor!$A:$G,7,0)</f>
        <v>LINHA MOVELEIRA</v>
      </c>
    </row>
    <row r="6182" spans="1:11" x14ac:dyDescent="0.3">
      <c r="A6182" s="15">
        <v>86128</v>
      </c>
      <c r="B6182" s="15" t="str">
        <f>VLOOKUP(Tabela14[[#This Row],[CÓDIGO]],[1]fornnecedor!$A:$E,5,0)</f>
        <v>AKZO NOBEL LTDA DECOR</v>
      </c>
      <c r="C6182" s="16" t="s">
        <v>2576</v>
      </c>
      <c r="D6182" s="16" t="s">
        <v>2498</v>
      </c>
      <c r="E6182" s="22">
        <v>0</v>
      </c>
      <c r="F6182" s="30">
        <v>0</v>
      </c>
      <c r="G6182" s="17">
        <v>0</v>
      </c>
      <c r="H6182" s="17">
        <f t="shared" si="192"/>
        <v>0</v>
      </c>
      <c r="I6182" s="17">
        <f t="shared" si="193"/>
        <v>0</v>
      </c>
      <c r="J6182" s="13" t="s">
        <v>5384</v>
      </c>
      <c r="K6182" s="37" t="str">
        <f>VLOOKUP(Tabela14[[#This Row],[CÓDIGO]],[1]fornnecedor!$A:$G,7,0)</f>
        <v>LINHA MOVELEIRA</v>
      </c>
    </row>
    <row r="6183" spans="1:11" x14ac:dyDescent="0.3">
      <c r="A6183" s="15">
        <v>86110</v>
      </c>
      <c r="B6183" s="15" t="str">
        <f>VLOOKUP(Tabela14[[#This Row],[CÓDIGO]],[1]fornnecedor!$A:$E,5,0)</f>
        <v>AKZO NOBEL LTDA DECOR</v>
      </c>
      <c r="C6183" s="16" t="s">
        <v>2577</v>
      </c>
      <c r="D6183" s="16" t="s">
        <v>2498</v>
      </c>
      <c r="E6183" s="22">
        <v>0</v>
      </c>
      <c r="F6183" s="30">
        <v>0</v>
      </c>
      <c r="G6183" s="17">
        <v>0</v>
      </c>
      <c r="H6183" s="17">
        <f t="shared" si="192"/>
        <v>0</v>
      </c>
      <c r="I6183" s="17">
        <f t="shared" si="193"/>
        <v>0</v>
      </c>
      <c r="J6183" s="13" t="s">
        <v>5384</v>
      </c>
      <c r="K6183" s="37" t="str">
        <f>VLOOKUP(Tabela14[[#This Row],[CÓDIGO]],[1]fornnecedor!$A:$G,7,0)</f>
        <v>LINHA MOVELEIRA</v>
      </c>
    </row>
    <row r="6184" spans="1:11" x14ac:dyDescent="0.3">
      <c r="A6184" s="15">
        <v>86111</v>
      </c>
      <c r="B6184" s="15" t="str">
        <f>VLOOKUP(Tabela14[[#This Row],[CÓDIGO]],[1]fornnecedor!$A:$E,5,0)</f>
        <v>AKZO NOBEL LTDA DECOR</v>
      </c>
      <c r="C6184" s="16" t="s">
        <v>2578</v>
      </c>
      <c r="D6184" s="16" t="s">
        <v>2498</v>
      </c>
      <c r="E6184" s="22">
        <v>0</v>
      </c>
      <c r="F6184" s="30">
        <v>0</v>
      </c>
      <c r="G6184" s="17">
        <v>0</v>
      </c>
      <c r="H6184" s="17">
        <f t="shared" si="192"/>
        <v>0</v>
      </c>
      <c r="I6184" s="17">
        <f t="shared" si="193"/>
        <v>0</v>
      </c>
      <c r="J6184" s="13" t="s">
        <v>5384</v>
      </c>
      <c r="K6184" s="37" t="str">
        <f>VLOOKUP(Tabela14[[#This Row],[CÓDIGO]],[1]fornnecedor!$A:$G,7,0)</f>
        <v>LINHA MOVELEIRA</v>
      </c>
    </row>
    <row r="6185" spans="1:11" x14ac:dyDescent="0.3">
      <c r="A6185" s="15">
        <v>86125</v>
      </c>
      <c r="B6185" s="15" t="str">
        <f>VLOOKUP(Tabela14[[#This Row],[CÓDIGO]],[1]fornnecedor!$A:$E,5,0)</f>
        <v>AKZO NOBEL LTDA DECOR</v>
      </c>
      <c r="C6185" s="16" t="s">
        <v>2579</v>
      </c>
      <c r="D6185" s="16" t="s">
        <v>2498</v>
      </c>
      <c r="E6185" s="22">
        <v>0</v>
      </c>
      <c r="F6185" s="30">
        <v>0</v>
      </c>
      <c r="G6185" s="17">
        <v>0</v>
      </c>
      <c r="H6185" s="17">
        <f t="shared" si="192"/>
        <v>0</v>
      </c>
      <c r="I6185" s="17">
        <f t="shared" si="193"/>
        <v>0</v>
      </c>
      <c r="J6185" s="13" t="s">
        <v>5384</v>
      </c>
      <c r="K6185" s="37" t="str">
        <f>VLOOKUP(Tabela14[[#This Row],[CÓDIGO]],[1]fornnecedor!$A:$G,7,0)</f>
        <v>LINHA MOVELEIRA</v>
      </c>
    </row>
    <row r="6186" spans="1:11" x14ac:dyDescent="0.3">
      <c r="A6186" s="15">
        <v>86126</v>
      </c>
      <c r="B6186" s="15" t="str">
        <f>VLOOKUP(Tabela14[[#This Row],[CÓDIGO]],[1]fornnecedor!$A:$E,5,0)</f>
        <v>AKZO NOBEL LTDA DECOR</v>
      </c>
      <c r="C6186" s="16" t="s">
        <v>2580</v>
      </c>
      <c r="D6186" s="16" t="s">
        <v>2498</v>
      </c>
      <c r="E6186" s="22">
        <v>0</v>
      </c>
      <c r="F6186" s="30">
        <v>0</v>
      </c>
      <c r="G6186" s="17">
        <v>0</v>
      </c>
      <c r="H6186" s="17">
        <f t="shared" si="192"/>
        <v>0</v>
      </c>
      <c r="I6186" s="17">
        <f t="shared" si="193"/>
        <v>0</v>
      </c>
      <c r="J6186" s="13" t="s">
        <v>5384</v>
      </c>
      <c r="K6186" s="37" t="str">
        <f>VLOOKUP(Tabela14[[#This Row],[CÓDIGO]],[1]fornnecedor!$A:$G,7,0)</f>
        <v>LINHA MOVELEIRA</v>
      </c>
    </row>
    <row r="6187" spans="1:11" x14ac:dyDescent="0.3">
      <c r="A6187" s="15">
        <v>86108</v>
      </c>
      <c r="B6187" s="15" t="str">
        <f>VLOOKUP(Tabela14[[#This Row],[CÓDIGO]],[1]fornnecedor!$A:$E,5,0)</f>
        <v>AKZO NOBEL LTDA DECOR</v>
      </c>
      <c r="C6187" s="16" t="s">
        <v>2581</v>
      </c>
      <c r="D6187" s="16" t="s">
        <v>2498</v>
      </c>
      <c r="E6187" s="22">
        <v>0</v>
      </c>
      <c r="F6187" s="30">
        <v>0</v>
      </c>
      <c r="G6187" s="17">
        <v>0</v>
      </c>
      <c r="H6187" s="17">
        <f t="shared" si="192"/>
        <v>0</v>
      </c>
      <c r="I6187" s="17">
        <f t="shared" si="193"/>
        <v>0</v>
      </c>
      <c r="J6187" s="13" t="s">
        <v>5384</v>
      </c>
      <c r="K6187" s="37" t="str">
        <f>VLOOKUP(Tabela14[[#This Row],[CÓDIGO]],[1]fornnecedor!$A:$G,7,0)</f>
        <v>LINHA MOVELEIRA</v>
      </c>
    </row>
    <row r="6188" spans="1:11" x14ac:dyDescent="0.3">
      <c r="A6188" s="15">
        <v>86109</v>
      </c>
      <c r="B6188" s="15" t="str">
        <f>VLOOKUP(Tabela14[[#This Row],[CÓDIGO]],[1]fornnecedor!$A:$E,5,0)</f>
        <v>AKZO NOBEL LTDA DECOR</v>
      </c>
      <c r="C6188" s="16" t="s">
        <v>2582</v>
      </c>
      <c r="D6188" s="16" t="s">
        <v>2498</v>
      </c>
      <c r="E6188" s="22">
        <v>0</v>
      </c>
      <c r="F6188" s="30">
        <v>0</v>
      </c>
      <c r="G6188" s="17">
        <v>0</v>
      </c>
      <c r="H6188" s="17">
        <f t="shared" si="192"/>
        <v>0</v>
      </c>
      <c r="I6188" s="17">
        <f t="shared" si="193"/>
        <v>0</v>
      </c>
      <c r="J6188" s="13" t="s">
        <v>5384</v>
      </c>
      <c r="K6188" s="37" t="str">
        <f>VLOOKUP(Tabela14[[#This Row],[CÓDIGO]],[1]fornnecedor!$A:$G,7,0)</f>
        <v>LINHA MOVELEIRA</v>
      </c>
    </row>
    <row r="6189" spans="1:11" x14ac:dyDescent="0.3">
      <c r="A6189" s="15">
        <v>86577</v>
      </c>
      <c r="B6189" s="15" t="str">
        <f>VLOOKUP(Tabela14[[#This Row],[CÓDIGO]],[1]fornnecedor!$A:$E,5,0)</f>
        <v>AKZO NOBEL LTDA DECOR</v>
      </c>
      <c r="C6189" s="16" t="s">
        <v>2583</v>
      </c>
      <c r="D6189" s="16" t="s">
        <v>2498</v>
      </c>
      <c r="E6189" s="22">
        <v>0</v>
      </c>
      <c r="F6189" s="30">
        <v>0</v>
      </c>
      <c r="G6189" s="17">
        <v>0</v>
      </c>
      <c r="H6189" s="17">
        <f t="shared" si="192"/>
        <v>0</v>
      </c>
      <c r="I6189" s="17">
        <f t="shared" si="193"/>
        <v>0</v>
      </c>
      <c r="J6189" s="13" t="s">
        <v>5384</v>
      </c>
      <c r="K6189" s="37" t="str">
        <f>VLOOKUP(Tabela14[[#This Row],[CÓDIGO]],[1]fornnecedor!$A:$G,7,0)</f>
        <v>LINHA MOVELEIRA</v>
      </c>
    </row>
    <row r="6190" spans="1:11" x14ac:dyDescent="0.3">
      <c r="A6190" s="15">
        <v>86578</v>
      </c>
      <c r="B6190" s="15" t="str">
        <f>VLOOKUP(Tabela14[[#This Row],[CÓDIGO]],[1]fornnecedor!$A:$E,5,0)</f>
        <v>AKZO NOBEL LTDA DECOR</v>
      </c>
      <c r="C6190" s="16" t="s">
        <v>2584</v>
      </c>
      <c r="D6190" s="16" t="s">
        <v>2498</v>
      </c>
      <c r="E6190" s="22">
        <v>0</v>
      </c>
      <c r="F6190" s="30">
        <v>0</v>
      </c>
      <c r="G6190" s="17">
        <v>0</v>
      </c>
      <c r="H6190" s="17">
        <f t="shared" si="192"/>
        <v>0</v>
      </c>
      <c r="I6190" s="17">
        <f t="shared" si="193"/>
        <v>0</v>
      </c>
      <c r="J6190" s="13" t="s">
        <v>5384</v>
      </c>
      <c r="K6190" s="37" t="str">
        <f>VLOOKUP(Tabela14[[#This Row],[CÓDIGO]],[1]fornnecedor!$A:$G,7,0)</f>
        <v>LINHA MOVELEIRA</v>
      </c>
    </row>
    <row r="6191" spans="1:11" x14ac:dyDescent="0.3">
      <c r="A6191" s="15">
        <v>86154</v>
      </c>
      <c r="B6191" s="15" t="str">
        <f>VLOOKUP(Tabela14[[#This Row],[CÓDIGO]],[1]fornnecedor!$A:$E,5,0)</f>
        <v>AKZO NOBEL LTDA DECOR</v>
      </c>
      <c r="C6191" s="16" t="s">
        <v>2585</v>
      </c>
      <c r="D6191" s="16" t="s">
        <v>2498</v>
      </c>
      <c r="E6191" s="22">
        <v>0</v>
      </c>
      <c r="F6191" s="30">
        <v>0</v>
      </c>
      <c r="G6191" s="17">
        <v>0</v>
      </c>
      <c r="H6191" s="17">
        <f t="shared" si="192"/>
        <v>0</v>
      </c>
      <c r="I6191" s="17">
        <f t="shared" si="193"/>
        <v>0</v>
      </c>
      <c r="J6191" s="13" t="s">
        <v>5384</v>
      </c>
      <c r="K6191" s="37" t="str">
        <f>VLOOKUP(Tabela14[[#This Row],[CÓDIGO]],[1]fornnecedor!$A:$G,7,0)</f>
        <v>LINHA MOVELEIRA</v>
      </c>
    </row>
    <row r="6192" spans="1:11" x14ac:dyDescent="0.3">
      <c r="A6192" s="15">
        <v>86155</v>
      </c>
      <c r="B6192" s="15" t="str">
        <f>VLOOKUP(Tabela14[[#This Row],[CÓDIGO]],[1]fornnecedor!$A:$E,5,0)</f>
        <v>AKZO NOBEL LTDA DECOR</v>
      </c>
      <c r="C6192" s="16" t="s">
        <v>2586</v>
      </c>
      <c r="D6192" s="16" t="s">
        <v>2498</v>
      </c>
      <c r="E6192" s="22">
        <v>0</v>
      </c>
      <c r="F6192" s="30">
        <v>0</v>
      </c>
      <c r="G6192" s="17">
        <v>0</v>
      </c>
      <c r="H6192" s="17">
        <f t="shared" si="192"/>
        <v>0</v>
      </c>
      <c r="I6192" s="17">
        <f t="shared" si="193"/>
        <v>0</v>
      </c>
      <c r="J6192" s="13" t="s">
        <v>5384</v>
      </c>
      <c r="K6192" s="37" t="str">
        <f>VLOOKUP(Tabela14[[#This Row],[CÓDIGO]],[1]fornnecedor!$A:$G,7,0)</f>
        <v>LINHA MOVELEIRA</v>
      </c>
    </row>
    <row r="6193" spans="1:11" x14ac:dyDescent="0.3">
      <c r="A6193" s="15">
        <v>86156</v>
      </c>
      <c r="B6193" s="15" t="str">
        <f>VLOOKUP(Tabela14[[#This Row],[CÓDIGO]],[1]fornnecedor!$A:$E,5,0)</f>
        <v>AKZO NOBEL LTDA DECOR</v>
      </c>
      <c r="C6193" s="16" t="s">
        <v>2587</v>
      </c>
      <c r="D6193" s="16" t="s">
        <v>2498</v>
      </c>
      <c r="E6193" s="22">
        <v>0</v>
      </c>
      <c r="F6193" s="30">
        <v>0</v>
      </c>
      <c r="G6193" s="17">
        <v>0</v>
      </c>
      <c r="H6193" s="17">
        <f t="shared" si="192"/>
        <v>0</v>
      </c>
      <c r="I6193" s="17">
        <f t="shared" si="193"/>
        <v>0</v>
      </c>
      <c r="J6193" s="13" t="s">
        <v>5384</v>
      </c>
      <c r="K6193" s="37" t="str">
        <f>VLOOKUP(Tabela14[[#This Row],[CÓDIGO]],[1]fornnecedor!$A:$G,7,0)</f>
        <v>LINHA MOVELEIRA</v>
      </c>
    </row>
    <row r="6194" spans="1:11" x14ac:dyDescent="0.3">
      <c r="A6194" s="15">
        <v>86153</v>
      </c>
      <c r="B6194" s="15" t="str">
        <f>VLOOKUP(Tabela14[[#This Row],[CÓDIGO]],[1]fornnecedor!$A:$E,5,0)</f>
        <v>AKZO NOBEL LTDA DECOR</v>
      </c>
      <c r="C6194" s="16" t="s">
        <v>2588</v>
      </c>
      <c r="D6194" s="16" t="s">
        <v>2498</v>
      </c>
      <c r="E6194" s="22">
        <v>0</v>
      </c>
      <c r="F6194" s="30">
        <v>0</v>
      </c>
      <c r="G6194" s="17">
        <v>0</v>
      </c>
      <c r="H6194" s="17">
        <f t="shared" si="192"/>
        <v>0</v>
      </c>
      <c r="I6194" s="17">
        <f t="shared" si="193"/>
        <v>0</v>
      </c>
      <c r="J6194" s="13" t="s">
        <v>5384</v>
      </c>
      <c r="K6194" s="37" t="str">
        <f>VLOOKUP(Tabela14[[#This Row],[CÓDIGO]],[1]fornnecedor!$A:$G,7,0)</f>
        <v>LINHA MOVELEIRA</v>
      </c>
    </row>
    <row r="6195" spans="1:11" x14ac:dyDescent="0.3">
      <c r="A6195" s="15">
        <v>86611</v>
      </c>
      <c r="B6195" s="15" t="str">
        <f>VLOOKUP(Tabela14[[#This Row],[CÓDIGO]],[1]fornnecedor!$A:$E,5,0)</f>
        <v>AKZO NOBEL LTDA DECOR</v>
      </c>
      <c r="C6195" s="16" t="s">
        <v>2589</v>
      </c>
      <c r="D6195" s="16" t="s">
        <v>2498</v>
      </c>
      <c r="E6195" s="22">
        <v>0</v>
      </c>
      <c r="F6195" s="30">
        <v>0</v>
      </c>
      <c r="G6195" s="17">
        <v>0</v>
      </c>
      <c r="H6195" s="17">
        <f t="shared" si="192"/>
        <v>0</v>
      </c>
      <c r="I6195" s="17">
        <f t="shared" si="193"/>
        <v>0</v>
      </c>
      <c r="J6195" s="13" t="s">
        <v>5384</v>
      </c>
      <c r="K6195" s="37" t="str">
        <f>VLOOKUP(Tabela14[[#This Row],[CÓDIGO]],[1]fornnecedor!$A:$G,7,0)</f>
        <v>LINHA MOVELEIRA</v>
      </c>
    </row>
    <row r="6196" spans="1:11" x14ac:dyDescent="0.3">
      <c r="A6196" s="15">
        <v>86576</v>
      </c>
      <c r="B6196" s="15" t="str">
        <f>VLOOKUP(Tabela14[[#This Row],[CÓDIGO]],[1]fornnecedor!$A:$E,5,0)</f>
        <v>AKZO NOBEL LTDA DECOR</v>
      </c>
      <c r="C6196" s="16" t="s">
        <v>2590</v>
      </c>
      <c r="D6196" s="16" t="s">
        <v>2498</v>
      </c>
      <c r="E6196" s="22">
        <v>0</v>
      </c>
      <c r="F6196" s="30">
        <v>0</v>
      </c>
      <c r="G6196" s="17">
        <v>0</v>
      </c>
      <c r="H6196" s="17">
        <f t="shared" si="192"/>
        <v>0</v>
      </c>
      <c r="I6196" s="17">
        <f t="shared" si="193"/>
        <v>0</v>
      </c>
      <c r="J6196" s="13" t="s">
        <v>5384</v>
      </c>
      <c r="K6196" s="37" t="str">
        <f>VLOOKUP(Tabela14[[#This Row],[CÓDIGO]],[1]fornnecedor!$A:$G,7,0)</f>
        <v>LINHA MOVELEIRA</v>
      </c>
    </row>
    <row r="6197" spans="1:11" x14ac:dyDescent="0.3">
      <c r="A6197" s="15">
        <v>86582</v>
      </c>
      <c r="B6197" s="15" t="str">
        <f>VLOOKUP(Tabela14[[#This Row],[CÓDIGO]],[1]fornnecedor!$A:$E,5,0)</f>
        <v>AKZO NOBEL LTDA DECOR</v>
      </c>
      <c r="C6197" s="16" t="s">
        <v>2591</v>
      </c>
      <c r="D6197" s="16" t="s">
        <v>2498</v>
      </c>
      <c r="E6197" s="22">
        <v>0</v>
      </c>
      <c r="F6197" s="30">
        <v>0</v>
      </c>
      <c r="G6197" s="17">
        <v>0</v>
      </c>
      <c r="H6197" s="17">
        <f t="shared" si="192"/>
        <v>0</v>
      </c>
      <c r="I6197" s="17">
        <f t="shared" si="193"/>
        <v>0</v>
      </c>
      <c r="J6197" s="13" t="s">
        <v>5384</v>
      </c>
      <c r="K6197" s="37" t="str">
        <f>VLOOKUP(Tabela14[[#This Row],[CÓDIGO]],[1]fornnecedor!$A:$G,7,0)</f>
        <v>LINHA MOVELEIRA</v>
      </c>
    </row>
    <row r="6198" spans="1:11" x14ac:dyDescent="0.3">
      <c r="A6198" s="15">
        <v>23885</v>
      </c>
      <c r="B6198" s="15" t="str">
        <f>VLOOKUP(Tabela14[[#This Row],[CÓDIGO]],[1]fornnecedor!$A:$E,5,0)</f>
        <v>LIMA &amp; PERGHER INDUSTRIAL E COMERCIO</v>
      </c>
      <c r="C6198" s="16" t="s">
        <v>2592</v>
      </c>
      <c r="D6198" s="16" t="s">
        <v>463</v>
      </c>
      <c r="E6198" s="22">
        <v>0</v>
      </c>
      <c r="F6198" s="30">
        <v>0</v>
      </c>
      <c r="G6198" s="17">
        <v>22.79</v>
      </c>
      <c r="H6198" s="17">
        <f t="shared" si="192"/>
        <v>0</v>
      </c>
      <c r="I6198" s="17">
        <f t="shared" si="193"/>
        <v>0</v>
      </c>
      <c r="J6198" s="13" t="s">
        <v>5384</v>
      </c>
      <c r="K6198" s="37" t="str">
        <f>VLOOKUP(Tabela14[[#This Row],[CÓDIGO]],[1]fornnecedor!$A:$G,7,0)</f>
        <v>GRUPO CONVERSAO</v>
      </c>
    </row>
    <row r="6199" spans="1:11" x14ac:dyDescent="0.3">
      <c r="A6199" s="15">
        <v>23739</v>
      </c>
      <c r="B6199" s="15" t="str">
        <f>VLOOKUP(Tabela14[[#This Row],[CÓDIGO]],[1]fornnecedor!$A:$E,5,0)</f>
        <v>INDUSTRIA E COMERCIO DE POLIDORES PEROLA LTDA</v>
      </c>
      <c r="C6199" s="16" t="s">
        <v>2593</v>
      </c>
      <c r="D6199" s="16" t="s">
        <v>1387</v>
      </c>
      <c r="E6199" s="22">
        <v>0</v>
      </c>
      <c r="F6199" s="30">
        <v>0</v>
      </c>
      <c r="G6199" s="17">
        <v>7.14</v>
      </c>
      <c r="H6199" s="17">
        <f t="shared" si="192"/>
        <v>0</v>
      </c>
      <c r="I6199" s="17">
        <f t="shared" si="193"/>
        <v>0</v>
      </c>
      <c r="J6199" s="13" t="s">
        <v>5384</v>
      </c>
      <c r="K6199" s="37" t="str">
        <f>VLOOKUP(Tabela14[[#This Row],[CÓDIGO]],[1]fornnecedor!$A:$G,7,0)</f>
        <v>CERA  / LIMPEZA /  POLIMENTO VEICULAR</v>
      </c>
    </row>
    <row r="6200" spans="1:11" x14ac:dyDescent="0.3">
      <c r="A6200" s="15">
        <v>23741</v>
      </c>
      <c r="B6200" s="15" t="str">
        <f>VLOOKUP(Tabela14[[#This Row],[CÓDIGO]],[1]fornnecedor!$A:$E,5,0)</f>
        <v>INDUSTRIA E COMERCIO DE POLIDORES PEROLA LTDA</v>
      </c>
      <c r="C6200" s="16" t="s">
        <v>2594</v>
      </c>
      <c r="D6200" s="16" t="s">
        <v>1387</v>
      </c>
      <c r="E6200" s="22">
        <v>0</v>
      </c>
      <c r="F6200" s="30">
        <v>0</v>
      </c>
      <c r="G6200" s="17">
        <v>7.14</v>
      </c>
      <c r="H6200" s="17">
        <f t="shared" si="192"/>
        <v>0</v>
      </c>
      <c r="I6200" s="17">
        <f t="shared" si="193"/>
        <v>0</v>
      </c>
      <c r="J6200" s="13" t="s">
        <v>5384</v>
      </c>
      <c r="K6200" s="37" t="str">
        <f>VLOOKUP(Tabela14[[#This Row],[CÓDIGO]],[1]fornnecedor!$A:$G,7,0)</f>
        <v>CERA  / LIMPEZA /  POLIMENTO VEICULAR</v>
      </c>
    </row>
    <row r="6201" spans="1:11" x14ac:dyDescent="0.3">
      <c r="A6201" s="15">
        <v>23740</v>
      </c>
      <c r="B6201" s="15" t="str">
        <f>VLOOKUP(Tabela14[[#This Row],[CÓDIGO]],[1]fornnecedor!$A:$E,5,0)</f>
        <v>INDUSTRIA E COMERCIO DE POLIDORES PEROLA LTDA</v>
      </c>
      <c r="C6201" s="16" t="s">
        <v>2595</v>
      </c>
      <c r="D6201" s="16" t="s">
        <v>1387</v>
      </c>
      <c r="E6201" s="22">
        <v>0</v>
      </c>
      <c r="F6201" s="30">
        <v>0</v>
      </c>
      <c r="G6201" s="17">
        <v>14.71</v>
      </c>
      <c r="H6201" s="17">
        <f t="shared" si="192"/>
        <v>0</v>
      </c>
      <c r="I6201" s="17">
        <f t="shared" si="193"/>
        <v>0</v>
      </c>
      <c r="J6201" s="13" t="s">
        <v>5384</v>
      </c>
      <c r="K6201" s="37" t="str">
        <f>VLOOKUP(Tabela14[[#This Row],[CÓDIGO]],[1]fornnecedor!$A:$G,7,0)</f>
        <v>CERA  / LIMPEZA /  POLIMENTO VEICULAR</v>
      </c>
    </row>
    <row r="6202" spans="1:11" x14ac:dyDescent="0.3">
      <c r="A6202" s="15">
        <v>21967</v>
      </c>
      <c r="B6202" s="15" t="str">
        <f>VLOOKUP(Tabela14[[#This Row],[CÓDIGO]],[1]fornnecedor!$A:$E,5,0)</f>
        <v>SHERWIN - WILLIAMS DO BRASIL IND. E COM. LTDA</v>
      </c>
      <c r="C6202" s="16" t="s">
        <v>2596</v>
      </c>
      <c r="D6202" s="16" t="s">
        <v>324</v>
      </c>
      <c r="E6202" s="22">
        <v>0</v>
      </c>
      <c r="F6202" s="30">
        <v>0</v>
      </c>
      <c r="G6202" s="17">
        <v>13.76</v>
      </c>
      <c r="H6202" s="17">
        <f t="shared" ref="H6202:H6265" si="194">G6202*E6202</f>
        <v>0</v>
      </c>
      <c r="I6202" s="17">
        <f t="shared" ref="I6202:I6265" si="195">G6202*F6202</f>
        <v>0</v>
      </c>
      <c r="J6202" s="13" t="s">
        <v>5384</v>
      </c>
      <c r="K6202" s="37" t="str">
        <f>VLOOKUP(Tabela14[[#This Row],[CÓDIGO]],[1]fornnecedor!$A:$G,7,0)</f>
        <v xml:space="preserve">SPRAYS </v>
      </c>
    </row>
    <row r="6203" spans="1:11" x14ac:dyDescent="0.3">
      <c r="A6203" s="15">
        <v>83814</v>
      </c>
      <c r="B6203" s="15" t="str">
        <f>VLOOKUP(Tabela14[[#This Row],[CÓDIGO]],[1]fornnecedor!$A:$E,5,0)</f>
        <v>SHERWIN - WILLIAMS DO BRASIL IND. E COM. LTDA</v>
      </c>
      <c r="C6203" s="16" t="s">
        <v>2597</v>
      </c>
      <c r="D6203" s="16" t="s">
        <v>324</v>
      </c>
      <c r="E6203" s="22">
        <v>0</v>
      </c>
      <c r="F6203" s="30">
        <v>0</v>
      </c>
      <c r="G6203" s="17">
        <v>17.350000000000001</v>
      </c>
      <c r="H6203" s="17">
        <f t="shared" si="194"/>
        <v>0</v>
      </c>
      <c r="I6203" s="17">
        <f t="shared" si="195"/>
        <v>0</v>
      </c>
      <c r="J6203" s="13" t="s">
        <v>5384</v>
      </c>
      <c r="K6203" s="37" t="str">
        <f>VLOOKUP(Tabela14[[#This Row],[CÓDIGO]],[1]fornnecedor!$A:$G,7,0)</f>
        <v xml:space="preserve">SPRAYS </v>
      </c>
    </row>
    <row r="6204" spans="1:11" x14ac:dyDescent="0.3">
      <c r="A6204" s="15">
        <v>247</v>
      </c>
      <c r="B6204" s="15" t="str">
        <f>VLOOKUP(Tabela14[[#This Row],[CÓDIGO]],[1]fornnecedor!$A:$E,5,0)</f>
        <v>ORBI QUIMICA S/A</v>
      </c>
      <c r="C6204" s="16" t="s">
        <v>2598</v>
      </c>
      <c r="D6204" s="16" t="s">
        <v>1180</v>
      </c>
      <c r="E6204" s="22">
        <v>0</v>
      </c>
      <c r="F6204" s="30">
        <v>0</v>
      </c>
      <c r="G6204" s="17">
        <v>6.36</v>
      </c>
      <c r="H6204" s="17">
        <f t="shared" si="194"/>
        <v>0</v>
      </c>
      <c r="I6204" s="17">
        <f t="shared" si="195"/>
        <v>0</v>
      </c>
      <c r="J6204" s="13" t="s">
        <v>5384</v>
      </c>
      <c r="K6204" s="37" t="str">
        <f>VLOOKUP(Tabela14[[#This Row],[CÓDIGO]],[1]fornnecedor!$A:$G,7,0)</f>
        <v xml:space="preserve">SPRAYS </v>
      </c>
    </row>
    <row r="6205" spans="1:11" x14ac:dyDescent="0.3">
      <c r="A6205" s="15">
        <v>20228</v>
      </c>
      <c r="B6205" s="15" t="str">
        <f>VLOOKUP(Tabela14[[#This Row],[CÓDIGO]],[1]fornnecedor!$A:$E,5,0)</f>
        <v>SHERWIN-WILLIAMS DO BRASIL INDÚSTRIA E COMÉRCIO LTDA.</v>
      </c>
      <c r="C6205" s="16" t="s">
        <v>2599</v>
      </c>
      <c r="D6205" s="16" t="s">
        <v>2600</v>
      </c>
      <c r="E6205" s="22">
        <v>0</v>
      </c>
      <c r="F6205" s="30">
        <v>0</v>
      </c>
      <c r="G6205" s="17">
        <v>11.84</v>
      </c>
      <c r="H6205" s="17">
        <f t="shared" si="194"/>
        <v>0</v>
      </c>
      <c r="I6205" s="17">
        <f t="shared" si="195"/>
        <v>0</v>
      </c>
      <c r="J6205" s="13" t="s">
        <v>5384</v>
      </c>
      <c r="K6205" s="37" t="str">
        <f>VLOOKUP(Tabela14[[#This Row],[CÓDIGO]],[1]fornnecedor!$A:$G,7,0)</f>
        <v xml:space="preserve">SPRAYS </v>
      </c>
    </row>
    <row r="6206" spans="1:11" x14ac:dyDescent="0.3">
      <c r="A6206" s="15">
        <v>87064</v>
      </c>
      <c r="B6206" s="15" t="str">
        <f>VLOOKUP(Tabela14[[#This Row],[CÓDIGO]],[1]fornnecedor!$A:$E,5,0)</f>
        <v>SHERWIN-WILLIAMS DO BRASIL INDÚSTRIA E COMÉRCIO LTDA.</v>
      </c>
      <c r="C6206" s="16" t="s">
        <v>2601</v>
      </c>
      <c r="D6206" s="16" t="s">
        <v>2600</v>
      </c>
      <c r="E6206" s="22">
        <v>0</v>
      </c>
      <c r="F6206" s="30">
        <v>0</v>
      </c>
      <c r="G6206" s="17">
        <v>0</v>
      </c>
      <c r="H6206" s="17">
        <f t="shared" si="194"/>
        <v>0</v>
      </c>
      <c r="I6206" s="17">
        <f t="shared" si="195"/>
        <v>0</v>
      </c>
      <c r="J6206" s="13" t="s">
        <v>5384</v>
      </c>
      <c r="K6206" s="37" t="str">
        <f>VLOOKUP(Tabela14[[#This Row],[CÓDIGO]],[1]fornnecedor!$A:$G,7,0)</f>
        <v xml:space="preserve">SPRAYS </v>
      </c>
    </row>
    <row r="6207" spans="1:11" x14ac:dyDescent="0.3">
      <c r="A6207" s="15">
        <v>87065</v>
      </c>
      <c r="B6207" s="15" t="str">
        <f>VLOOKUP(Tabela14[[#This Row],[CÓDIGO]],[1]fornnecedor!$A:$E,5,0)</f>
        <v>SHERWIN-WILLIAMS DO BRASIL INDÚSTRIA E COMÉRCIO LTDA.</v>
      </c>
      <c r="C6207" s="16" t="s">
        <v>2602</v>
      </c>
      <c r="D6207" s="16" t="s">
        <v>2600</v>
      </c>
      <c r="E6207" s="22">
        <v>0</v>
      </c>
      <c r="F6207" s="30">
        <v>0</v>
      </c>
      <c r="G6207" s="17">
        <v>0</v>
      </c>
      <c r="H6207" s="17">
        <f t="shared" si="194"/>
        <v>0</v>
      </c>
      <c r="I6207" s="17">
        <f t="shared" si="195"/>
        <v>0</v>
      </c>
      <c r="J6207" s="13" t="s">
        <v>5384</v>
      </c>
      <c r="K6207" s="37" t="str">
        <f>VLOOKUP(Tabela14[[#This Row],[CÓDIGO]],[1]fornnecedor!$A:$G,7,0)</f>
        <v xml:space="preserve">SPRAYS </v>
      </c>
    </row>
    <row r="6208" spans="1:11" x14ac:dyDescent="0.3">
      <c r="A6208" s="15">
        <v>87066</v>
      </c>
      <c r="B6208" s="15" t="str">
        <f>VLOOKUP(Tabela14[[#This Row],[CÓDIGO]],[1]fornnecedor!$A:$E,5,0)</f>
        <v>SHERWIN-WILLIAMS DO BRASIL INDÚSTRIA E COMÉRCIO LTDA.</v>
      </c>
      <c r="C6208" s="16" t="s">
        <v>2603</v>
      </c>
      <c r="D6208" s="16" t="s">
        <v>2600</v>
      </c>
      <c r="E6208" s="22">
        <v>0</v>
      </c>
      <c r="F6208" s="30">
        <v>0</v>
      </c>
      <c r="G6208" s="17">
        <v>0</v>
      </c>
      <c r="H6208" s="17">
        <f t="shared" si="194"/>
        <v>0</v>
      </c>
      <c r="I6208" s="17">
        <f t="shared" si="195"/>
        <v>0</v>
      </c>
      <c r="J6208" s="13" t="s">
        <v>5384</v>
      </c>
      <c r="K6208" s="37" t="str">
        <f>VLOOKUP(Tabela14[[#This Row],[CÓDIGO]],[1]fornnecedor!$A:$G,7,0)</f>
        <v xml:space="preserve">SPRAYS </v>
      </c>
    </row>
    <row r="6209" spans="1:11" x14ac:dyDescent="0.3">
      <c r="A6209" s="15">
        <v>87067</v>
      </c>
      <c r="B6209" s="15" t="str">
        <f>VLOOKUP(Tabela14[[#This Row],[CÓDIGO]],[1]fornnecedor!$A:$E,5,0)</f>
        <v>SHERWIN-WILLIAMS DO BRASIL INDÚSTRIA E COMÉRCIO LTDA.</v>
      </c>
      <c r="C6209" s="16" t="s">
        <v>2604</v>
      </c>
      <c r="D6209" s="16" t="s">
        <v>2600</v>
      </c>
      <c r="E6209" s="22">
        <v>0</v>
      </c>
      <c r="F6209" s="30">
        <v>0</v>
      </c>
      <c r="G6209" s="17">
        <v>0</v>
      </c>
      <c r="H6209" s="17">
        <f t="shared" si="194"/>
        <v>0</v>
      </c>
      <c r="I6209" s="17">
        <f t="shared" si="195"/>
        <v>0</v>
      </c>
      <c r="J6209" s="13" t="s">
        <v>5384</v>
      </c>
      <c r="K6209" s="37" t="str">
        <f>VLOOKUP(Tabela14[[#This Row],[CÓDIGO]],[1]fornnecedor!$A:$G,7,0)</f>
        <v xml:space="preserve">SPRAYS </v>
      </c>
    </row>
    <row r="6210" spans="1:11" x14ac:dyDescent="0.3">
      <c r="A6210" s="15">
        <v>87068</v>
      </c>
      <c r="B6210" s="15" t="str">
        <f>VLOOKUP(Tabela14[[#This Row],[CÓDIGO]],[1]fornnecedor!$A:$E,5,0)</f>
        <v>SHERWIN-WILLIAMS DO BRASIL INDÚSTRIA E COMÉRCIO LTDA.</v>
      </c>
      <c r="C6210" s="16" t="s">
        <v>2605</v>
      </c>
      <c r="D6210" s="16" t="s">
        <v>2600</v>
      </c>
      <c r="E6210" s="22">
        <v>0</v>
      </c>
      <c r="F6210" s="30">
        <v>0</v>
      </c>
      <c r="G6210" s="17">
        <v>0</v>
      </c>
      <c r="H6210" s="17">
        <f t="shared" si="194"/>
        <v>0</v>
      </c>
      <c r="I6210" s="17">
        <f t="shared" si="195"/>
        <v>0</v>
      </c>
      <c r="J6210" s="13" t="s">
        <v>5384</v>
      </c>
      <c r="K6210" s="37" t="str">
        <f>VLOOKUP(Tabela14[[#This Row],[CÓDIGO]],[1]fornnecedor!$A:$G,7,0)</f>
        <v xml:space="preserve">SPRAYS </v>
      </c>
    </row>
    <row r="6211" spans="1:11" x14ac:dyDescent="0.3">
      <c r="A6211" s="15">
        <v>87069</v>
      </c>
      <c r="B6211" s="15" t="str">
        <f>VLOOKUP(Tabela14[[#This Row],[CÓDIGO]],[1]fornnecedor!$A:$E,5,0)</f>
        <v>SHERWIN-WILLIAMS DO BRASIL INDÚSTRIA E COMÉRCIO LTDA.</v>
      </c>
      <c r="C6211" s="16" t="s">
        <v>2606</v>
      </c>
      <c r="D6211" s="16" t="s">
        <v>2600</v>
      </c>
      <c r="E6211" s="22">
        <v>0</v>
      </c>
      <c r="F6211" s="30">
        <v>0</v>
      </c>
      <c r="G6211" s="17">
        <v>0</v>
      </c>
      <c r="H6211" s="17">
        <f t="shared" si="194"/>
        <v>0</v>
      </c>
      <c r="I6211" s="17">
        <f t="shared" si="195"/>
        <v>0</v>
      </c>
      <c r="J6211" s="13" t="s">
        <v>5384</v>
      </c>
      <c r="K6211" s="37" t="str">
        <f>VLOOKUP(Tabela14[[#This Row],[CÓDIGO]],[1]fornnecedor!$A:$G,7,0)</f>
        <v xml:space="preserve">SPRAYS </v>
      </c>
    </row>
    <row r="6212" spans="1:11" x14ac:dyDescent="0.3">
      <c r="A6212" s="15">
        <v>10144</v>
      </c>
      <c r="B6212" s="15" t="str">
        <f>VLOOKUP(Tabela14[[#This Row],[CÓDIGO]],[1]fornnecedor!$A:$E,5,0)</f>
        <v>SHERWIN-WILLIAMS DO BRASIL INDÚSTRIA E COMÉRCIO LTDA.</v>
      </c>
      <c r="C6212" s="16" t="s">
        <v>2607</v>
      </c>
      <c r="D6212" s="16" t="s">
        <v>2600</v>
      </c>
      <c r="E6212" s="22">
        <v>0</v>
      </c>
      <c r="F6212" s="30">
        <v>0</v>
      </c>
      <c r="G6212" s="17">
        <v>11.84</v>
      </c>
      <c r="H6212" s="17">
        <f t="shared" si="194"/>
        <v>0</v>
      </c>
      <c r="I6212" s="17">
        <f t="shared" si="195"/>
        <v>0</v>
      </c>
      <c r="J6212" s="13" t="s">
        <v>5384</v>
      </c>
      <c r="K6212" s="37" t="str">
        <f>VLOOKUP(Tabela14[[#This Row],[CÓDIGO]],[1]fornnecedor!$A:$G,7,0)</f>
        <v xml:space="preserve">SPRAYS </v>
      </c>
    </row>
    <row r="6213" spans="1:11" x14ac:dyDescent="0.3">
      <c r="A6213" s="15">
        <v>87063</v>
      </c>
      <c r="B6213" s="15" t="str">
        <f>VLOOKUP(Tabela14[[#This Row],[CÓDIGO]],[1]fornnecedor!$A:$E,5,0)</f>
        <v>SHERWIN-WILLIAMS DO BRASIL INDÚSTRIA E COMÉRCIO LTDA.</v>
      </c>
      <c r="C6213" s="16" t="s">
        <v>2608</v>
      </c>
      <c r="D6213" s="16" t="s">
        <v>2600</v>
      </c>
      <c r="E6213" s="22">
        <v>0</v>
      </c>
      <c r="F6213" s="30">
        <v>0</v>
      </c>
      <c r="G6213" s="17">
        <v>0</v>
      </c>
      <c r="H6213" s="17">
        <f t="shared" si="194"/>
        <v>0</v>
      </c>
      <c r="I6213" s="17">
        <f t="shared" si="195"/>
        <v>0</v>
      </c>
      <c r="J6213" s="13" t="s">
        <v>5384</v>
      </c>
      <c r="K6213" s="37" t="str">
        <f>VLOOKUP(Tabela14[[#This Row],[CÓDIGO]],[1]fornnecedor!$A:$G,7,0)</f>
        <v xml:space="preserve">SPRAYS </v>
      </c>
    </row>
    <row r="6214" spans="1:11" x14ac:dyDescent="0.3">
      <c r="A6214" s="15">
        <v>10145</v>
      </c>
      <c r="B6214" s="15" t="str">
        <f>VLOOKUP(Tabela14[[#This Row],[CÓDIGO]],[1]fornnecedor!$A:$E,5,0)</f>
        <v>SHERWIN-WILLIAMS DO BRASIL INDÚSTRIA E COMÉRCIO LTDA.</v>
      </c>
      <c r="C6214" s="16" t="s">
        <v>2609</v>
      </c>
      <c r="D6214" s="16" t="s">
        <v>2600</v>
      </c>
      <c r="E6214" s="22">
        <v>0</v>
      </c>
      <c r="F6214" s="30">
        <v>0</v>
      </c>
      <c r="G6214" s="17">
        <v>11.84</v>
      </c>
      <c r="H6214" s="17">
        <f t="shared" si="194"/>
        <v>0</v>
      </c>
      <c r="I6214" s="17">
        <f t="shared" si="195"/>
        <v>0</v>
      </c>
      <c r="J6214" s="13" t="s">
        <v>5384</v>
      </c>
      <c r="K6214" s="37" t="str">
        <f>VLOOKUP(Tabela14[[#This Row],[CÓDIGO]],[1]fornnecedor!$A:$G,7,0)</f>
        <v xml:space="preserve">SPRAYS </v>
      </c>
    </row>
    <row r="6215" spans="1:11" x14ac:dyDescent="0.3">
      <c r="A6215" s="15">
        <v>87070</v>
      </c>
      <c r="B6215" s="15" t="str">
        <f>VLOOKUP(Tabela14[[#This Row],[CÓDIGO]],[1]fornnecedor!$A:$E,5,0)</f>
        <v>SHERWIN-WILLIAMS DO BRASIL INDÚSTRIA E COMÉRCIO LTDA.</v>
      </c>
      <c r="C6215" s="16" t="s">
        <v>2610</v>
      </c>
      <c r="D6215" s="16" t="s">
        <v>2600</v>
      </c>
      <c r="E6215" s="22">
        <v>0</v>
      </c>
      <c r="F6215" s="30">
        <v>0</v>
      </c>
      <c r="G6215" s="17">
        <v>0</v>
      </c>
      <c r="H6215" s="17">
        <f t="shared" si="194"/>
        <v>0</v>
      </c>
      <c r="I6215" s="17">
        <f t="shared" si="195"/>
        <v>0</v>
      </c>
      <c r="J6215" s="13" t="s">
        <v>5384</v>
      </c>
      <c r="K6215" s="37" t="str">
        <f>VLOOKUP(Tabela14[[#This Row],[CÓDIGO]],[1]fornnecedor!$A:$G,7,0)</f>
        <v xml:space="preserve">SPRAYS </v>
      </c>
    </row>
    <row r="6216" spans="1:11" x14ac:dyDescent="0.3">
      <c r="A6216" s="15">
        <v>87071</v>
      </c>
      <c r="B6216" s="15" t="str">
        <f>VLOOKUP(Tabela14[[#This Row],[CÓDIGO]],[1]fornnecedor!$A:$E,5,0)</f>
        <v>SHERWIN-WILLIAMS DO BRASIL INDÚSTRIA E COMÉRCIO LTDA.</v>
      </c>
      <c r="C6216" s="16" t="s">
        <v>2611</v>
      </c>
      <c r="D6216" s="16" t="s">
        <v>2600</v>
      </c>
      <c r="E6216" s="22">
        <v>0</v>
      </c>
      <c r="F6216" s="30">
        <v>0</v>
      </c>
      <c r="G6216" s="17">
        <v>0</v>
      </c>
      <c r="H6216" s="17">
        <f t="shared" si="194"/>
        <v>0</v>
      </c>
      <c r="I6216" s="17">
        <f t="shared" si="195"/>
        <v>0</v>
      </c>
      <c r="J6216" s="13" t="s">
        <v>5384</v>
      </c>
      <c r="K6216" s="37" t="str">
        <f>VLOOKUP(Tabela14[[#This Row],[CÓDIGO]],[1]fornnecedor!$A:$G,7,0)</f>
        <v xml:space="preserve">SPRAYS </v>
      </c>
    </row>
    <row r="6217" spans="1:11" x14ac:dyDescent="0.3">
      <c r="A6217" s="15">
        <v>87072</v>
      </c>
      <c r="B6217" s="15" t="str">
        <f>VLOOKUP(Tabela14[[#This Row],[CÓDIGO]],[1]fornnecedor!$A:$E,5,0)</f>
        <v>SHERWIN-WILLIAMS DO BRASIL INDÚSTRIA E COMÉRCIO LTDA.</v>
      </c>
      <c r="C6217" s="16" t="s">
        <v>2612</v>
      </c>
      <c r="D6217" s="16" t="s">
        <v>2600</v>
      </c>
      <c r="E6217" s="22">
        <v>0</v>
      </c>
      <c r="F6217" s="30">
        <v>0</v>
      </c>
      <c r="G6217" s="17">
        <v>0</v>
      </c>
      <c r="H6217" s="17">
        <f t="shared" si="194"/>
        <v>0</v>
      </c>
      <c r="I6217" s="17">
        <f t="shared" si="195"/>
        <v>0</v>
      </c>
      <c r="J6217" s="13" t="s">
        <v>5384</v>
      </c>
      <c r="K6217" s="37" t="str">
        <f>VLOOKUP(Tabela14[[#This Row],[CÓDIGO]],[1]fornnecedor!$A:$G,7,0)</f>
        <v xml:space="preserve">SPRAYS </v>
      </c>
    </row>
    <row r="6218" spans="1:11" x14ac:dyDescent="0.3">
      <c r="A6218" s="15">
        <v>87073</v>
      </c>
      <c r="B6218" s="15" t="str">
        <f>VLOOKUP(Tabela14[[#This Row],[CÓDIGO]],[1]fornnecedor!$A:$E,5,0)</f>
        <v>SHERWIN-WILLIAMS DO BRASIL INDÚSTRIA E COMÉRCIO LTDA.</v>
      </c>
      <c r="C6218" s="16" t="s">
        <v>2613</v>
      </c>
      <c r="D6218" s="16" t="s">
        <v>2600</v>
      </c>
      <c r="E6218" s="22">
        <v>0</v>
      </c>
      <c r="F6218" s="30">
        <v>0</v>
      </c>
      <c r="G6218" s="17">
        <v>0</v>
      </c>
      <c r="H6218" s="17">
        <f t="shared" si="194"/>
        <v>0</v>
      </c>
      <c r="I6218" s="17">
        <f t="shared" si="195"/>
        <v>0</v>
      </c>
      <c r="J6218" s="13" t="s">
        <v>5384</v>
      </c>
      <c r="K6218" s="37" t="str">
        <f>VLOOKUP(Tabela14[[#This Row],[CÓDIGO]],[1]fornnecedor!$A:$G,7,0)</f>
        <v xml:space="preserve">SPRAYS </v>
      </c>
    </row>
    <row r="6219" spans="1:11" x14ac:dyDescent="0.3">
      <c r="A6219" s="15">
        <v>10150</v>
      </c>
      <c r="B6219" s="15" t="str">
        <f>VLOOKUP(Tabela14[[#This Row],[CÓDIGO]],[1]fornnecedor!$A:$E,5,0)</f>
        <v>SHERWIN-WILLIAMS DO BRASIL INDÚSTRIA E COMÉRCIO LTDA.</v>
      </c>
      <c r="C6219" s="16" t="s">
        <v>2614</v>
      </c>
      <c r="D6219" s="16" t="s">
        <v>2600</v>
      </c>
      <c r="E6219" s="22">
        <v>0</v>
      </c>
      <c r="F6219" s="30">
        <v>0</v>
      </c>
      <c r="G6219" s="17">
        <v>12.1</v>
      </c>
      <c r="H6219" s="17">
        <f t="shared" si="194"/>
        <v>0</v>
      </c>
      <c r="I6219" s="17">
        <f t="shared" si="195"/>
        <v>0</v>
      </c>
      <c r="J6219" s="13" t="s">
        <v>5384</v>
      </c>
      <c r="K6219" s="37" t="str">
        <f>VLOOKUP(Tabela14[[#This Row],[CÓDIGO]],[1]fornnecedor!$A:$G,7,0)</f>
        <v xml:space="preserve">SPRAYS </v>
      </c>
    </row>
    <row r="6220" spans="1:11" x14ac:dyDescent="0.3">
      <c r="A6220" s="15">
        <v>10151</v>
      </c>
      <c r="B6220" s="15" t="str">
        <f>VLOOKUP(Tabela14[[#This Row],[CÓDIGO]],[1]fornnecedor!$A:$E,5,0)</f>
        <v>SHERWIN-WILLIAMS DO BRASIL INDÚSTRIA E COMÉRCIO LTDA.</v>
      </c>
      <c r="C6220" s="16" t="s">
        <v>2615</v>
      </c>
      <c r="D6220" s="16" t="s">
        <v>2600</v>
      </c>
      <c r="E6220" s="22">
        <v>0</v>
      </c>
      <c r="F6220" s="30">
        <v>0</v>
      </c>
      <c r="G6220" s="17">
        <v>11.84</v>
      </c>
      <c r="H6220" s="17">
        <f t="shared" si="194"/>
        <v>0</v>
      </c>
      <c r="I6220" s="17">
        <f t="shared" si="195"/>
        <v>0</v>
      </c>
      <c r="J6220" s="13" t="s">
        <v>5384</v>
      </c>
      <c r="K6220" s="37" t="str">
        <f>VLOOKUP(Tabela14[[#This Row],[CÓDIGO]],[1]fornnecedor!$A:$G,7,0)</f>
        <v xml:space="preserve">SPRAYS </v>
      </c>
    </row>
    <row r="6221" spans="1:11" x14ac:dyDescent="0.3">
      <c r="A6221" s="15">
        <v>21417</v>
      </c>
      <c r="B6221" s="15" t="str">
        <f>VLOOKUP(Tabela14[[#This Row],[CÓDIGO]],[1]fornnecedor!$A:$E,5,0)</f>
        <v>SHERWIN-WILLIAMS DO BRASIL INDÚSTRIA E COMÉRCIO LTDA.</v>
      </c>
      <c r="C6221" s="16" t="s">
        <v>2616</v>
      </c>
      <c r="D6221" s="16" t="s">
        <v>2600</v>
      </c>
      <c r="E6221" s="22">
        <v>0</v>
      </c>
      <c r="F6221" s="30">
        <v>0</v>
      </c>
      <c r="G6221" s="17">
        <v>11.84</v>
      </c>
      <c r="H6221" s="17">
        <f t="shared" si="194"/>
        <v>0</v>
      </c>
      <c r="I6221" s="17">
        <f t="shared" si="195"/>
        <v>0</v>
      </c>
      <c r="J6221" s="13" t="s">
        <v>5384</v>
      </c>
      <c r="K6221" s="37" t="str">
        <f>VLOOKUP(Tabela14[[#This Row],[CÓDIGO]],[1]fornnecedor!$A:$G,7,0)</f>
        <v xml:space="preserve">SPRAYS </v>
      </c>
    </row>
    <row r="6222" spans="1:11" x14ac:dyDescent="0.3">
      <c r="A6222" s="15">
        <v>87075</v>
      </c>
      <c r="B6222" s="15" t="str">
        <f>VLOOKUP(Tabela14[[#This Row],[CÓDIGO]],[1]fornnecedor!$A:$E,5,0)</f>
        <v>SHERWIN-WILLIAMS DO BRASIL INDÚSTRIA E COMÉRCIO LTDA.</v>
      </c>
      <c r="C6222" s="16" t="s">
        <v>2617</v>
      </c>
      <c r="D6222" s="16" t="s">
        <v>2600</v>
      </c>
      <c r="E6222" s="22">
        <v>0</v>
      </c>
      <c r="F6222" s="30">
        <v>0</v>
      </c>
      <c r="G6222" s="17">
        <v>0</v>
      </c>
      <c r="H6222" s="17">
        <f t="shared" si="194"/>
        <v>0</v>
      </c>
      <c r="I6222" s="17">
        <f t="shared" si="195"/>
        <v>0</v>
      </c>
      <c r="J6222" s="13" t="s">
        <v>5384</v>
      </c>
      <c r="K6222" s="37" t="str">
        <f>VLOOKUP(Tabela14[[#This Row],[CÓDIGO]],[1]fornnecedor!$A:$G,7,0)</f>
        <v xml:space="preserve">SPRAYS </v>
      </c>
    </row>
    <row r="6223" spans="1:11" x14ac:dyDescent="0.3">
      <c r="A6223" s="15">
        <v>87074</v>
      </c>
      <c r="B6223" s="15" t="str">
        <f>VLOOKUP(Tabela14[[#This Row],[CÓDIGO]],[1]fornnecedor!$A:$E,5,0)</f>
        <v>SHERWIN-WILLIAMS DO BRASIL INDÚSTRIA E COMÉRCIO LTDA.</v>
      </c>
      <c r="C6223" s="16" t="s">
        <v>2618</v>
      </c>
      <c r="D6223" s="16" t="s">
        <v>2600</v>
      </c>
      <c r="E6223" s="22">
        <v>0</v>
      </c>
      <c r="F6223" s="30">
        <v>0</v>
      </c>
      <c r="G6223" s="17">
        <v>0</v>
      </c>
      <c r="H6223" s="17">
        <f t="shared" si="194"/>
        <v>0</v>
      </c>
      <c r="I6223" s="17">
        <f t="shared" si="195"/>
        <v>0</v>
      </c>
      <c r="J6223" s="13" t="s">
        <v>5384</v>
      </c>
      <c r="K6223" s="37" t="str">
        <f>VLOOKUP(Tabela14[[#This Row],[CÓDIGO]],[1]fornnecedor!$A:$G,7,0)</f>
        <v xml:space="preserve">SPRAYS </v>
      </c>
    </row>
    <row r="6224" spans="1:11" x14ac:dyDescent="0.3">
      <c r="A6224" s="15">
        <v>87076</v>
      </c>
      <c r="B6224" s="15" t="str">
        <f>VLOOKUP(Tabela14[[#This Row],[CÓDIGO]],[1]fornnecedor!$A:$E,5,0)</f>
        <v>SHERWIN-WILLIAMS DO BRASIL INDÚSTRIA E COMÉRCIO LTDA.</v>
      </c>
      <c r="C6224" s="16" t="s">
        <v>2619</v>
      </c>
      <c r="D6224" s="16" t="s">
        <v>2600</v>
      </c>
      <c r="E6224" s="22">
        <v>0</v>
      </c>
      <c r="F6224" s="30">
        <v>0</v>
      </c>
      <c r="G6224" s="17">
        <v>0</v>
      </c>
      <c r="H6224" s="17">
        <f t="shared" si="194"/>
        <v>0</v>
      </c>
      <c r="I6224" s="17">
        <f t="shared" si="195"/>
        <v>0</v>
      </c>
      <c r="J6224" s="13" t="s">
        <v>5384</v>
      </c>
      <c r="K6224" s="37" t="str">
        <f>VLOOKUP(Tabela14[[#This Row],[CÓDIGO]],[1]fornnecedor!$A:$G,7,0)</f>
        <v xml:space="preserve">SPRAYS </v>
      </c>
    </row>
    <row r="6225" spans="1:11" x14ac:dyDescent="0.3">
      <c r="A6225" s="15">
        <v>87077</v>
      </c>
      <c r="B6225" s="15" t="str">
        <f>VLOOKUP(Tabela14[[#This Row],[CÓDIGO]],[1]fornnecedor!$A:$E,5,0)</f>
        <v>SHERWIN-WILLIAMS DO BRASIL INDÚSTRIA E COMÉRCIO LTDA.</v>
      </c>
      <c r="C6225" s="16" t="s">
        <v>2620</v>
      </c>
      <c r="D6225" s="16" t="s">
        <v>2600</v>
      </c>
      <c r="E6225" s="22">
        <v>0</v>
      </c>
      <c r="F6225" s="30">
        <v>0</v>
      </c>
      <c r="G6225" s="17">
        <v>0</v>
      </c>
      <c r="H6225" s="17">
        <f t="shared" si="194"/>
        <v>0</v>
      </c>
      <c r="I6225" s="17">
        <f t="shared" si="195"/>
        <v>0</v>
      </c>
      <c r="J6225" s="13" t="s">
        <v>5384</v>
      </c>
      <c r="K6225" s="37" t="str">
        <f>VLOOKUP(Tabela14[[#This Row],[CÓDIGO]],[1]fornnecedor!$A:$G,7,0)</f>
        <v xml:space="preserve">SPRAYS </v>
      </c>
    </row>
    <row r="6226" spans="1:11" x14ac:dyDescent="0.3">
      <c r="A6226" s="15">
        <v>87078</v>
      </c>
      <c r="B6226" s="15" t="str">
        <f>VLOOKUP(Tabela14[[#This Row],[CÓDIGO]],[1]fornnecedor!$A:$E,5,0)</f>
        <v>SHERWIN-WILLIAMS DO BRASIL INDÚSTRIA E COMÉRCIO LTDA.</v>
      </c>
      <c r="C6226" s="16" t="s">
        <v>2621</v>
      </c>
      <c r="D6226" s="16" t="s">
        <v>2600</v>
      </c>
      <c r="E6226" s="22">
        <v>0</v>
      </c>
      <c r="F6226" s="30">
        <v>0</v>
      </c>
      <c r="G6226" s="17">
        <v>0</v>
      </c>
      <c r="H6226" s="17">
        <f t="shared" si="194"/>
        <v>0</v>
      </c>
      <c r="I6226" s="17">
        <f t="shared" si="195"/>
        <v>0</v>
      </c>
      <c r="J6226" s="13" t="s">
        <v>5384</v>
      </c>
      <c r="K6226" s="37" t="str">
        <f>VLOOKUP(Tabela14[[#This Row],[CÓDIGO]],[1]fornnecedor!$A:$G,7,0)</f>
        <v xml:space="preserve">SPRAYS </v>
      </c>
    </row>
    <row r="6227" spans="1:11" x14ac:dyDescent="0.3">
      <c r="A6227" s="15">
        <v>10153</v>
      </c>
      <c r="B6227" s="15" t="str">
        <f>VLOOKUP(Tabela14[[#This Row],[CÓDIGO]],[1]fornnecedor!$A:$E,5,0)</f>
        <v>SHERWIN-WILLIAMS DO BRASIL INDÚSTRIA E COMÉRCIO LTDA.</v>
      </c>
      <c r="C6227" s="16" t="s">
        <v>2622</v>
      </c>
      <c r="D6227" s="16" t="s">
        <v>2600</v>
      </c>
      <c r="E6227" s="22">
        <v>0</v>
      </c>
      <c r="F6227" s="30">
        <v>0</v>
      </c>
      <c r="G6227" s="17">
        <v>13.07</v>
      </c>
      <c r="H6227" s="17">
        <f t="shared" si="194"/>
        <v>0</v>
      </c>
      <c r="I6227" s="17">
        <f t="shared" si="195"/>
        <v>0</v>
      </c>
      <c r="J6227" s="13" t="s">
        <v>5384</v>
      </c>
      <c r="K6227" s="37" t="str">
        <f>VLOOKUP(Tabela14[[#This Row],[CÓDIGO]],[1]fornnecedor!$A:$G,7,0)</f>
        <v xml:space="preserve">SPRAYS </v>
      </c>
    </row>
    <row r="6228" spans="1:11" x14ac:dyDescent="0.3">
      <c r="A6228" s="15">
        <v>23870</v>
      </c>
      <c r="B6228" s="15" t="str">
        <f>VLOOKUP(Tabela14[[#This Row],[CÓDIGO]],[1]fornnecedor!$A:$E,5,0)</f>
        <v>PAR TECNOLOGIA E SERVICOS DE INFORMATICA LTDA EPP</v>
      </c>
      <c r="C6228" s="16" t="s">
        <v>2623</v>
      </c>
      <c r="D6228" s="16" t="s">
        <v>454</v>
      </c>
      <c r="E6228" s="22">
        <v>0</v>
      </c>
      <c r="F6228" s="30">
        <v>0</v>
      </c>
      <c r="G6228" s="17">
        <v>0</v>
      </c>
      <c r="H6228" s="17">
        <f t="shared" si="194"/>
        <v>0</v>
      </c>
      <c r="I6228" s="17">
        <f t="shared" si="195"/>
        <v>0</v>
      </c>
      <c r="J6228" s="13" t="s">
        <v>5384</v>
      </c>
      <c r="K6228" s="37" t="str">
        <f>VLOOKUP(Tabela14[[#This Row],[CÓDIGO]],[1]fornnecedor!$A:$G,7,0)</f>
        <v>GRUPO CONVERSAO</v>
      </c>
    </row>
    <row r="6229" spans="1:11" x14ac:dyDescent="0.3">
      <c r="A6229" s="15">
        <v>86662</v>
      </c>
      <c r="B6229" s="15" t="str">
        <f>VLOOKUP(Tabela14[[#This Row],[CÓDIGO]],[1]fornnecedor!$A:$E,5,0)</f>
        <v>AKZO NOBEL LTDA DECOR</v>
      </c>
      <c r="C6229" s="16" t="s">
        <v>2624</v>
      </c>
      <c r="D6229" s="16" t="s">
        <v>2498</v>
      </c>
      <c r="E6229" s="22">
        <v>0</v>
      </c>
      <c r="F6229" s="30">
        <v>0</v>
      </c>
      <c r="G6229" s="17">
        <v>0</v>
      </c>
      <c r="H6229" s="17">
        <f t="shared" si="194"/>
        <v>0</v>
      </c>
      <c r="I6229" s="17">
        <f t="shared" si="195"/>
        <v>0</v>
      </c>
      <c r="J6229" s="13" t="s">
        <v>5384</v>
      </c>
      <c r="K6229" s="37" t="str">
        <f>VLOOKUP(Tabela14[[#This Row],[CÓDIGO]],[1]fornnecedor!$A:$G,7,0)</f>
        <v>LINHA MOVELEIRA</v>
      </c>
    </row>
    <row r="6230" spans="1:11" x14ac:dyDescent="0.3">
      <c r="A6230" s="15">
        <v>86120</v>
      </c>
      <c r="B6230" s="15" t="str">
        <f>VLOOKUP(Tabela14[[#This Row],[CÓDIGO]],[1]fornnecedor!$A:$E,5,0)</f>
        <v>AKZO NOBEL LTDA DECOR</v>
      </c>
      <c r="C6230" s="16" t="s">
        <v>2625</v>
      </c>
      <c r="D6230" s="16" t="s">
        <v>2498</v>
      </c>
      <c r="E6230" s="22">
        <v>0</v>
      </c>
      <c r="F6230" s="30">
        <v>0</v>
      </c>
      <c r="G6230" s="17">
        <v>0</v>
      </c>
      <c r="H6230" s="17">
        <f t="shared" si="194"/>
        <v>0</v>
      </c>
      <c r="I6230" s="17">
        <f t="shared" si="195"/>
        <v>0</v>
      </c>
      <c r="J6230" s="13" t="s">
        <v>5384</v>
      </c>
      <c r="K6230" s="37" t="str">
        <f>VLOOKUP(Tabela14[[#This Row],[CÓDIGO]],[1]fornnecedor!$A:$G,7,0)</f>
        <v>LINHA MOVELEIRA</v>
      </c>
    </row>
    <row r="6231" spans="1:11" x14ac:dyDescent="0.3">
      <c r="A6231" s="15">
        <v>86752</v>
      </c>
      <c r="B6231" s="15" t="str">
        <f>VLOOKUP(Tabela14[[#This Row],[CÓDIGO]],[1]fornnecedor!$A:$E,5,0)</f>
        <v>AKZO NOBEL LTDA DECOR</v>
      </c>
      <c r="C6231" s="16" t="s">
        <v>2626</v>
      </c>
      <c r="D6231" s="16" t="s">
        <v>2498</v>
      </c>
      <c r="E6231" s="22">
        <v>0</v>
      </c>
      <c r="F6231" s="30">
        <v>0</v>
      </c>
      <c r="G6231" s="17">
        <v>0</v>
      </c>
      <c r="H6231" s="17">
        <f t="shared" si="194"/>
        <v>0</v>
      </c>
      <c r="I6231" s="17">
        <f t="shared" si="195"/>
        <v>0</v>
      </c>
      <c r="J6231" s="13" t="s">
        <v>5384</v>
      </c>
      <c r="K6231" s="37" t="str">
        <f>VLOOKUP(Tabela14[[#This Row],[CÓDIGO]],[1]fornnecedor!$A:$G,7,0)</f>
        <v>LINHA MOVELEIRA</v>
      </c>
    </row>
    <row r="6232" spans="1:11" x14ac:dyDescent="0.3">
      <c r="A6232" s="15">
        <v>23186</v>
      </c>
      <c r="B6232" s="15" t="str">
        <f>VLOOKUP(Tabela14[[#This Row],[CÓDIGO]],[1]fornnecedor!$A:$E,5,0)</f>
        <v>Axalta Coating Systems Brasil Ltda</v>
      </c>
      <c r="C6232" s="16" t="s">
        <v>2627</v>
      </c>
      <c r="D6232" s="16" t="s">
        <v>1148</v>
      </c>
      <c r="E6232" s="22">
        <v>0</v>
      </c>
      <c r="F6232" s="30">
        <v>0</v>
      </c>
      <c r="G6232" s="17">
        <v>200.23</v>
      </c>
      <c r="H6232" s="17">
        <f t="shared" si="194"/>
        <v>0</v>
      </c>
      <c r="I6232" s="17">
        <f t="shared" si="195"/>
        <v>0</v>
      </c>
      <c r="J6232" s="13" t="s">
        <v>5384</v>
      </c>
      <c r="K6232" s="37" t="str">
        <f>VLOOKUP(Tabela14[[#This Row],[CÓDIGO]],[1]fornnecedor!$A:$G,7,0)</f>
        <v>BASES POLIÉSTER</v>
      </c>
    </row>
    <row r="6233" spans="1:11" x14ac:dyDescent="0.3">
      <c r="A6233" s="15">
        <v>23215</v>
      </c>
      <c r="B6233" s="15" t="str">
        <f>VLOOKUP(Tabela14[[#This Row],[CÓDIGO]],[1]fornnecedor!$A:$E,5,0)</f>
        <v>Axalta Coating Systems Brasil Ltda</v>
      </c>
      <c r="C6233" s="16" t="s">
        <v>2628</v>
      </c>
      <c r="D6233" s="16" t="s">
        <v>1148</v>
      </c>
      <c r="E6233" s="22">
        <v>0</v>
      </c>
      <c r="F6233" s="30">
        <v>0</v>
      </c>
      <c r="G6233" s="17">
        <v>185.59</v>
      </c>
      <c r="H6233" s="17">
        <f t="shared" si="194"/>
        <v>0</v>
      </c>
      <c r="I6233" s="17">
        <f t="shared" si="195"/>
        <v>0</v>
      </c>
      <c r="J6233" s="13" t="s">
        <v>5384</v>
      </c>
      <c r="K6233" s="37" t="str">
        <f>VLOOKUP(Tabela14[[#This Row],[CÓDIGO]],[1]fornnecedor!$A:$G,7,0)</f>
        <v>BASES POLIÉSTER</v>
      </c>
    </row>
    <row r="6234" spans="1:11" x14ac:dyDescent="0.3">
      <c r="A6234" s="15">
        <v>23204</v>
      </c>
      <c r="B6234" s="15" t="str">
        <f>VLOOKUP(Tabela14[[#This Row],[CÓDIGO]],[1]fornnecedor!$A:$E,5,0)</f>
        <v>Axalta Coating Systems Brasil Ltda</v>
      </c>
      <c r="C6234" s="16" t="s">
        <v>2629</v>
      </c>
      <c r="D6234" s="16" t="s">
        <v>1148</v>
      </c>
      <c r="E6234" s="22">
        <v>0</v>
      </c>
      <c r="F6234" s="30">
        <v>0</v>
      </c>
      <c r="G6234" s="17">
        <v>104.33</v>
      </c>
      <c r="H6234" s="17">
        <f t="shared" si="194"/>
        <v>0</v>
      </c>
      <c r="I6234" s="17">
        <f t="shared" si="195"/>
        <v>0</v>
      </c>
      <c r="J6234" s="13" t="s">
        <v>5384</v>
      </c>
      <c r="K6234" s="37" t="str">
        <f>VLOOKUP(Tabela14[[#This Row],[CÓDIGO]],[1]fornnecedor!$A:$G,7,0)</f>
        <v>BASES POLIÉSTER</v>
      </c>
    </row>
    <row r="6235" spans="1:11" x14ac:dyDescent="0.3">
      <c r="A6235" s="15">
        <v>23216</v>
      </c>
      <c r="B6235" s="15" t="str">
        <f>VLOOKUP(Tabela14[[#This Row],[CÓDIGO]],[1]fornnecedor!$A:$E,5,0)</f>
        <v>Axalta Coating Systems Brasil Ltda</v>
      </c>
      <c r="C6235" s="16" t="s">
        <v>2630</v>
      </c>
      <c r="D6235" s="16" t="s">
        <v>1148</v>
      </c>
      <c r="E6235" s="22">
        <v>0</v>
      </c>
      <c r="F6235" s="30">
        <v>0</v>
      </c>
      <c r="G6235" s="17">
        <v>206.21</v>
      </c>
      <c r="H6235" s="17">
        <f t="shared" si="194"/>
        <v>0</v>
      </c>
      <c r="I6235" s="17">
        <f t="shared" si="195"/>
        <v>0</v>
      </c>
      <c r="J6235" s="13" t="s">
        <v>5384</v>
      </c>
      <c r="K6235" s="37" t="str">
        <f>VLOOKUP(Tabela14[[#This Row],[CÓDIGO]],[1]fornnecedor!$A:$G,7,0)</f>
        <v>BASES POLIÉSTER</v>
      </c>
    </row>
    <row r="6236" spans="1:11" x14ac:dyDescent="0.3">
      <c r="A6236" s="15">
        <v>23217</v>
      </c>
      <c r="B6236" s="15" t="str">
        <f>VLOOKUP(Tabela14[[#This Row],[CÓDIGO]],[1]fornnecedor!$A:$E,5,0)</f>
        <v>Axalta Coating Systems Brasil Ltda</v>
      </c>
      <c r="C6236" s="16" t="s">
        <v>2631</v>
      </c>
      <c r="D6236" s="16" t="s">
        <v>1148</v>
      </c>
      <c r="E6236" s="22">
        <v>0</v>
      </c>
      <c r="F6236" s="30">
        <v>0</v>
      </c>
      <c r="G6236" s="17">
        <v>130.78</v>
      </c>
      <c r="H6236" s="17">
        <f t="shared" si="194"/>
        <v>0</v>
      </c>
      <c r="I6236" s="17">
        <f t="shared" si="195"/>
        <v>0</v>
      </c>
      <c r="J6236" s="13" t="s">
        <v>5384</v>
      </c>
      <c r="K6236" s="37" t="str">
        <f>VLOOKUP(Tabela14[[#This Row],[CÓDIGO]],[1]fornnecedor!$A:$G,7,0)</f>
        <v>BASES POLIÉSTER</v>
      </c>
    </row>
    <row r="6237" spans="1:11" x14ac:dyDescent="0.3">
      <c r="A6237" s="15">
        <v>23238</v>
      </c>
      <c r="B6237" s="15" t="str">
        <f>VLOOKUP(Tabela14[[#This Row],[CÓDIGO]],[1]fornnecedor!$A:$E,5,0)</f>
        <v>Axalta Coating Systems Brasil Ltda</v>
      </c>
      <c r="C6237" s="16" t="s">
        <v>2632</v>
      </c>
      <c r="D6237" s="16" t="s">
        <v>1148</v>
      </c>
      <c r="E6237" s="22">
        <v>0</v>
      </c>
      <c r="F6237" s="30">
        <v>0</v>
      </c>
      <c r="G6237" s="17">
        <v>149.93</v>
      </c>
      <c r="H6237" s="17">
        <f t="shared" si="194"/>
        <v>0</v>
      </c>
      <c r="I6237" s="17">
        <f t="shared" si="195"/>
        <v>0</v>
      </c>
      <c r="J6237" s="13" t="s">
        <v>5384</v>
      </c>
      <c r="K6237" s="37" t="str">
        <f>VLOOKUP(Tabela14[[#This Row],[CÓDIGO]],[1]fornnecedor!$A:$G,7,0)</f>
        <v>BASES POLIÉSTER</v>
      </c>
    </row>
    <row r="6238" spans="1:11" x14ac:dyDescent="0.3">
      <c r="A6238" s="15">
        <v>23221</v>
      </c>
      <c r="B6238" s="15" t="str">
        <f>VLOOKUP(Tabela14[[#This Row],[CÓDIGO]],[1]fornnecedor!$A:$E,5,0)</f>
        <v>Axalta Coating Systems Brasil Ltda</v>
      </c>
      <c r="C6238" s="16" t="s">
        <v>2633</v>
      </c>
      <c r="D6238" s="16" t="s">
        <v>1148</v>
      </c>
      <c r="E6238" s="22">
        <v>0</v>
      </c>
      <c r="F6238" s="30">
        <v>0</v>
      </c>
      <c r="G6238" s="17">
        <v>125.26</v>
      </c>
      <c r="H6238" s="17">
        <f t="shared" si="194"/>
        <v>0</v>
      </c>
      <c r="I6238" s="17">
        <f t="shared" si="195"/>
        <v>0</v>
      </c>
      <c r="J6238" s="13" t="s">
        <v>5384</v>
      </c>
      <c r="K6238" s="37" t="str">
        <f>VLOOKUP(Tabela14[[#This Row],[CÓDIGO]],[1]fornnecedor!$A:$G,7,0)</f>
        <v>BASES POLIÉSTER</v>
      </c>
    </row>
    <row r="6239" spans="1:11" x14ac:dyDescent="0.3">
      <c r="A6239" s="15">
        <v>23222</v>
      </c>
      <c r="B6239" s="15" t="str">
        <f>VLOOKUP(Tabela14[[#This Row],[CÓDIGO]],[1]fornnecedor!$A:$E,5,0)</f>
        <v>Axalta Coating Systems Brasil Ltda</v>
      </c>
      <c r="C6239" s="16" t="s">
        <v>2634</v>
      </c>
      <c r="D6239" s="16" t="s">
        <v>1148</v>
      </c>
      <c r="E6239" s="22">
        <v>0</v>
      </c>
      <c r="F6239" s="30">
        <v>0</v>
      </c>
      <c r="G6239" s="17">
        <v>125.26</v>
      </c>
      <c r="H6239" s="17">
        <f t="shared" si="194"/>
        <v>0</v>
      </c>
      <c r="I6239" s="17">
        <f t="shared" si="195"/>
        <v>0</v>
      </c>
      <c r="J6239" s="13" t="s">
        <v>5384</v>
      </c>
      <c r="K6239" s="37" t="str">
        <f>VLOOKUP(Tabela14[[#This Row],[CÓDIGO]],[1]fornnecedor!$A:$G,7,0)</f>
        <v>BASES POLIÉSTER</v>
      </c>
    </row>
    <row r="6240" spans="1:11" x14ac:dyDescent="0.3">
      <c r="A6240" s="15">
        <v>23223</v>
      </c>
      <c r="B6240" s="15" t="str">
        <f>VLOOKUP(Tabela14[[#This Row],[CÓDIGO]],[1]fornnecedor!$A:$E,5,0)</f>
        <v>Axalta Coating Systems Brasil Ltda</v>
      </c>
      <c r="C6240" s="16" t="s">
        <v>2635</v>
      </c>
      <c r="D6240" s="16" t="s">
        <v>1148</v>
      </c>
      <c r="E6240" s="22">
        <v>0</v>
      </c>
      <c r="F6240" s="30">
        <v>0</v>
      </c>
      <c r="G6240" s="17">
        <v>137.32</v>
      </c>
      <c r="H6240" s="17">
        <f t="shared" si="194"/>
        <v>0</v>
      </c>
      <c r="I6240" s="17">
        <f t="shared" si="195"/>
        <v>0</v>
      </c>
      <c r="J6240" s="13" t="s">
        <v>5384</v>
      </c>
      <c r="K6240" s="37" t="str">
        <f>VLOOKUP(Tabela14[[#This Row],[CÓDIGO]],[1]fornnecedor!$A:$G,7,0)</f>
        <v>BASES POLIÉSTER</v>
      </c>
    </row>
    <row r="6241" spans="1:11" x14ac:dyDescent="0.3">
      <c r="A6241" s="15">
        <v>23226</v>
      </c>
      <c r="B6241" s="15" t="str">
        <f>VLOOKUP(Tabela14[[#This Row],[CÓDIGO]],[1]fornnecedor!$A:$E,5,0)</f>
        <v>Axalta Coating Systems Brasil Ltda</v>
      </c>
      <c r="C6241" s="16" t="s">
        <v>2636</v>
      </c>
      <c r="D6241" s="16" t="s">
        <v>1148</v>
      </c>
      <c r="E6241" s="22">
        <v>0</v>
      </c>
      <c r="F6241" s="30">
        <v>0</v>
      </c>
      <c r="G6241" s="17">
        <v>438.25</v>
      </c>
      <c r="H6241" s="17">
        <f t="shared" si="194"/>
        <v>0</v>
      </c>
      <c r="I6241" s="17">
        <f t="shared" si="195"/>
        <v>0</v>
      </c>
      <c r="J6241" s="13" t="s">
        <v>5384</v>
      </c>
      <c r="K6241" s="37" t="str">
        <f>VLOOKUP(Tabela14[[#This Row],[CÓDIGO]],[1]fornnecedor!$A:$G,7,0)</f>
        <v>BASES POLIÉSTER</v>
      </c>
    </row>
    <row r="6242" spans="1:11" x14ac:dyDescent="0.3">
      <c r="A6242" s="15">
        <v>23191</v>
      </c>
      <c r="B6242" s="15" t="str">
        <f>VLOOKUP(Tabela14[[#This Row],[CÓDIGO]],[1]fornnecedor!$A:$E,5,0)</f>
        <v>Axalta Coating Systems Brasil Ltda</v>
      </c>
      <c r="C6242" s="16" t="s">
        <v>2637</v>
      </c>
      <c r="D6242" s="16" t="s">
        <v>1148</v>
      </c>
      <c r="E6242" s="22">
        <v>0</v>
      </c>
      <c r="F6242" s="30">
        <v>0</v>
      </c>
      <c r="G6242" s="17">
        <v>170.98</v>
      </c>
      <c r="H6242" s="17">
        <f t="shared" si="194"/>
        <v>0</v>
      </c>
      <c r="I6242" s="17">
        <f t="shared" si="195"/>
        <v>0</v>
      </c>
      <c r="J6242" s="13" t="s">
        <v>5384</v>
      </c>
      <c r="K6242" s="37" t="str">
        <f>VLOOKUP(Tabela14[[#This Row],[CÓDIGO]],[1]fornnecedor!$A:$G,7,0)</f>
        <v>BASES POLIÉSTER</v>
      </c>
    </row>
    <row r="6243" spans="1:11" x14ac:dyDescent="0.3">
      <c r="A6243" s="15">
        <v>23237</v>
      </c>
      <c r="B6243" s="15" t="str">
        <f>VLOOKUP(Tabela14[[#This Row],[CÓDIGO]],[1]fornnecedor!$A:$E,5,0)</f>
        <v>Axalta Coating Systems Brasil Ltda</v>
      </c>
      <c r="C6243" s="16" t="s">
        <v>2638</v>
      </c>
      <c r="D6243" s="16" t="s">
        <v>1148</v>
      </c>
      <c r="E6243" s="22">
        <v>0</v>
      </c>
      <c r="F6243" s="30">
        <v>0</v>
      </c>
      <c r="G6243" s="17">
        <v>173.5</v>
      </c>
      <c r="H6243" s="17">
        <f t="shared" si="194"/>
        <v>0</v>
      </c>
      <c r="I6243" s="17">
        <f t="shared" si="195"/>
        <v>0</v>
      </c>
      <c r="J6243" s="13" t="s">
        <v>5384</v>
      </c>
      <c r="K6243" s="37" t="str">
        <f>VLOOKUP(Tabela14[[#This Row],[CÓDIGO]],[1]fornnecedor!$A:$G,7,0)</f>
        <v>BASES POLIÉSTER</v>
      </c>
    </row>
    <row r="6244" spans="1:11" x14ac:dyDescent="0.3">
      <c r="A6244" s="15">
        <v>23193</v>
      </c>
      <c r="B6244" s="15" t="str">
        <f>VLOOKUP(Tabela14[[#This Row],[CÓDIGO]],[1]fornnecedor!$A:$E,5,0)</f>
        <v>Axalta Coating Systems Brasil Ltda</v>
      </c>
      <c r="C6244" s="16" t="s">
        <v>2639</v>
      </c>
      <c r="D6244" s="16" t="s">
        <v>1148</v>
      </c>
      <c r="E6244" s="22">
        <v>0</v>
      </c>
      <c r="F6244" s="30">
        <v>0</v>
      </c>
      <c r="G6244" s="17">
        <v>144.43</v>
      </c>
      <c r="H6244" s="17">
        <f t="shared" si="194"/>
        <v>0</v>
      </c>
      <c r="I6244" s="17">
        <f t="shared" si="195"/>
        <v>0</v>
      </c>
      <c r="J6244" s="13" t="s">
        <v>5384</v>
      </c>
      <c r="K6244" s="37" t="str">
        <f>VLOOKUP(Tabela14[[#This Row],[CÓDIGO]],[1]fornnecedor!$A:$G,7,0)</f>
        <v>BASES POLIÉSTER</v>
      </c>
    </row>
    <row r="6245" spans="1:11" x14ac:dyDescent="0.3">
      <c r="A6245" s="15">
        <v>23194</v>
      </c>
      <c r="B6245" s="15" t="str">
        <f>VLOOKUP(Tabela14[[#This Row],[CÓDIGO]],[1]fornnecedor!$A:$E,5,0)</f>
        <v>Axalta Coating Systems Brasil Ltda</v>
      </c>
      <c r="C6245" s="16" t="s">
        <v>2640</v>
      </c>
      <c r="D6245" s="16" t="s">
        <v>1148</v>
      </c>
      <c r="E6245" s="22">
        <v>0</v>
      </c>
      <c r="F6245" s="30">
        <v>0</v>
      </c>
      <c r="G6245" s="17">
        <v>157.24</v>
      </c>
      <c r="H6245" s="17">
        <f t="shared" si="194"/>
        <v>0</v>
      </c>
      <c r="I6245" s="17">
        <f t="shared" si="195"/>
        <v>0</v>
      </c>
      <c r="J6245" s="13" t="s">
        <v>5384</v>
      </c>
      <c r="K6245" s="37" t="str">
        <f>VLOOKUP(Tabela14[[#This Row],[CÓDIGO]],[1]fornnecedor!$A:$G,7,0)</f>
        <v>BASES POLIÉSTER</v>
      </c>
    </row>
    <row r="6246" spans="1:11" x14ac:dyDescent="0.3">
      <c r="A6246" s="15">
        <v>23187</v>
      </c>
      <c r="B6246" s="15" t="str">
        <f>VLOOKUP(Tabela14[[#This Row],[CÓDIGO]],[1]fornnecedor!$A:$E,5,0)</f>
        <v>Axalta Coating Systems Brasil Ltda</v>
      </c>
      <c r="C6246" s="16" t="s">
        <v>2641</v>
      </c>
      <c r="D6246" s="16" t="s">
        <v>1148</v>
      </c>
      <c r="E6246" s="22">
        <v>0</v>
      </c>
      <c r="F6246" s="30">
        <v>0</v>
      </c>
      <c r="G6246" s="17">
        <v>555</v>
      </c>
      <c r="H6246" s="17">
        <f t="shared" si="194"/>
        <v>0</v>
      </c>
      <c r="I6246" s="17">
        <f t="shared" si="195"/>
        <v>0</v>
      </c>
      <c r="J6246" s="13" t="s">
        <v>5384</v>
      </c>
      <c r="K6246" s="37" t="str">
        <f>VLOOKUP(Tabela14[[#This Row],[CÓDIGO]],[1]fornnecedor!$A:$G,7,0)</f>
        <v>BASES POLIÉSTER</v>
      </c>
    </row>
    <row r="6247" spans="1:11" x14ac:dyDescent="0.3">
      <c r="A6247" s="15">
        <v>23188</v>
      </c>
      <c r="B6247" s="15" t="str">
        <f>VLOOKUP(Tabela14[[#This Row],[CÓDIGO]],[1]fornnecedor!$A:$E,5,0)</f>
        <v>Axalta Coating Systems Brasil Ltda</v>
      </c>
      <c r="C6247" s="16" t="s">
        <v>2642</v>
      </c>
      <c r="D6247" s="16" t="s">
        <v>1148</v>
      </c>
      <c r="E6247" s="22">
        <v>0</v>
      </c>
      <c r="F6247" s="30">
        <v>0</v>
      </c>
      <c r="G6247" s="17">
        <v>545.24</v>
      </c>
      <c r="H6247" s="17">
        <f t="shared" si="194"/>
        <v>0</v>
      </c>
      <c r="I6247" s="17">
        <f t="shared" si="195"/>
        <v>0</v>
      </c>
      <c r="J6247" s="13" t="s">
        <v>5384</v>
      </c>
      <c r="K6247" s="37" t="str">
        <f>VLOOKUP(Tabela14[[#This Row],[CÓDIGO]],[1]fornnecedor!$A:$G,7,0)</f>
        <v>BASES POLIÉSTER</v>
      </c>
    </row>
    <row r="6248" spans="1:11" x14ac:dyDescent="0.3">
      <c r="A6248" s="15">
        <v>23195</v>
      </c>
      <c r="B6248" s="15" t="str">
        <f>VLOOKUP(Tabela14[[#This Row],[CÓDIGO]],[1]fornnecedor!$A:$E,5,0)</f>
        <v>Axalta Coating Systems Brasil Ltda</v>
      </c>
      <c r="C6248" s="16" t="s">
        <v>2643</v>
      </c>
      <c r="D6248" s="16" t="s">
        <v>1148</v>
      </c>
      <c r="E6248" s="22">
        <v>0</v>
      </c>
      <c r="F6248" s="30">
        <v>0</v>
      </c>
      <c r="G6248" s="17">
        <v>186.57</v>
      </c>
      <c r="H6248" s="17">
        <f t="shared" si="194"/>
        <v>0</v>
      </c>
      <c r="I6248" s="17">
        <f t="shared" si="195"/>
        <v>0</v>
      </c>
      <c r="J6248" s="13" t="s">
        <v>5384</v>
      </c>
      <c r="K6248" s="37" t="str">
        <f>VLOOKUP(Tabela14[[#This Row],[CÓDIGO]],[1]fornnecedor!$A:$G,7,0)</f>
        <v>BASES POLIÉSTER</v>
      </c>
    </row>
    <row r="6249" spans="1:11" x14ac:dyDescent="0.3">
      <c r="A6249" s="15">
        <v>23197</v>
      </c>
      <c r="B6249" s="15" t="str">
        <f>VLOOKUP(Tabela14[[#This Row],[CÓDIGO]],[1]fornnecedor!$A:$E,5,0)</f>
        <v>Axalta Coating Systems Brasil Ltda</v>
      </c>
      <c r="C6249" s="16" t="s">
        <v>2644</v>
      </c>
      <c r="D6249" s="16" t="s">
        <v>1148</v>
      </c>
      <c r="E6249" s="22">
        <v>0</v>
      </c>
      <c r="F6249" s="30">
        <v>0</v>
      </c>
      <c r="G6249" s="17">
        <v>252.19</v>
      </c>
      <c r="H6249" s="17">
        <f t="shared" si="194"/>
        <v>0</v>
      </c>
      <c r="I6249" s="17">
        <f t="shared" si="195"/>
        <v>0</v>
      </c>
      <c r="J6249" s="13" t="s">
        <v>5384</v>
      </c>
      <c r="K6249" s="37" t="str">
        <f>VLOOKUP(Tabela14[[#This Row],[CÓDIGO]],[1]fornnecedor!$A:$G,7,0)</f>
        <v>BASES POLIÉSTER</v>
      </c>
    </row>
    <row r="6250" spans="1:11" x14ac:dyDescent="0.3">
      <c r="A6250" s="15">
        <v>23198</v>
      </c>
      <c r="B6250" s="15" t="str">
        <f>VLOOKUP(Tabela14[[#This Row],[CÓDIGO]],[1]fornnecedor!$A:$E,5,0)</f>
        <v>Axalta Coating Systems Brasil Ltda</v>
      </c>
      <c r="C6250" s="16" t="s">
        <v>2645</v>
      </c>
      <c r="D6250" s="16" t="s">
        <v>1148</v>
      </c>
      <c r="E6250" s="22">
        <v>0</v>
      </c>
      <c r="F6250" s="30">
        <v>0</v>
      </c>
      <c r="G6250" s="17">
        <v>165.77</v>
      </c>
      <c r="H6250" s="17">
        <f t="shared" si="194"/>
        <v>0</v>
      </c>
      <c r="I6250" s="17">
        <f t="shared" si="195"/>
        <v>0</v>
      </c>
      <c r="J6250" s="13" t="s">
        <v>5384</v>
      </c>
      <c r="K6250" s="37" t="str">
        <f>VLOOKUP(Tabela14[[#This Row],[CÓDIGO]],[1]fornnecedor!$A:$G,7,0)</f>
        <v>BASES POLIÉSTER</v>
      </c>
    </row>
    <row r="6251" spans="1:11" x14ac:dyDescent="0.3">
      <c r="A6251" s="15">
        <v>23199</v>
      </c>
      <c r="B6251" s="15" t="str">
        <f>VLOOKUP(Tabela14[[#This Row],[CÓDIGO]],[1]fornnecedor!$A:$E,5,0)</f>
        <v>Axalta Coating Systems Brasil Ltda</v>
      </c>
      <c r="C6251" s="16" t="s">
        <v>2646</v>
      </c>
      <c r="D6251" s="16" t="s">
        <v>1148</v>
      </c>
      <c r="E6251" s="22">
        <v>0</v>
      </c>
      <c r="F6251" s="30">
        <v>0</v>
      </c>
      <c r="G6251" s="17">
        <v>145.16999999999999</v>
      </c>
      <c r="H6251" s="17">
        <f t="shared" si="194"/>
        <v>0</v>
      </c>
      <c r="I6251" s="17">
        <f t="shared" si="195"/>
        <v>0</v>
      </c>
      <c r="J6251" s="13" t="s">
        <v>5384</v>
      </c>
      <c r="K6251" s="37" t="str">
        <f>VLOOKUP(Tabela14[[#This Row],[CÓDIGO]],[1]fornnecedor!$A:$G,7,0)</f>
        <v>BASES POLIÉSTER</v>
      </c>
    </row>
    <row r="6252" spans="1:11" x14ac:dyDescent="0.3">
      <c r="A6252" s="15">
        <v>23239</v>
      </c>
      <c r="B6252" s="15" t="str">
        <f>VLOOKUP(Tabela14[[#This Row],[CÓDIGO]],[1]fornnecedor!$A:$E,5,0)</f>
        <v>Axalta Coating Systems Brasil Ltda</v>
      </c>
      <c r="C6252" s="16" t="s">
        <v>2647</v>
      </c>
      <c r="D6252" s="16" t="s">
        <v>1148</v>
      </c>
      <c r="E6252" s="22">
        <v>0</v>
      </c>
      <c r="F6252" s="30">
        <v>0</v>
      </c>
      <c r="G6252" s="17">
        <v>161.59</v>
      </c>
      <c r="H6252" s="17">
        <f t="shared" si="194"/>
        <v>0</v>
      </c>
      <c r="I6252" s="17">
        <f t="shared" si="195"/>
        <v>0</v>
      </c>
      <c r="J6252" s="13" t="s">
        <v>5384</v>
      </c>
      <c r="K6252" s="37" t="str">
        <f>VLOOKUP(Tabela14[[#This Row],[CÓDIGO]],[1]fornnecedor!$A:$G,7,0)</f>
        <v>BASES POLIÉSTER</v>
      </c>
    </row>
    <row r="6253" spans="1:11" x14ac:dyDescent="0.3">
      <c r="A6253" s="15">
        <v>23189</v>
      </c>
      <c r="B6253" s="15" t="str">
        <f>VLOOKUP(Tabela14[[#This Row],[CÓDIGO]],[1]fornnecedor!$A:$E,5,0)</f>
        <v>Axalta Coating Systems Brasil Ltda</v>
      </c>
      <c r="C6253" s="16" t="s">
        <v>2648</v>
      </c>
      <c r="D6253" s="16" t="s">
        <v>1148</v>
      </c>
      <c r="E6253" s="22">
        <v>0</v>
      </c>
      <c r="F6253" s="30">
        <v>0</v>
      </c>
      <c r="G6253" s="17">
        <v>300.73</v>
      </c>
      <c r="H6253" s="17">
        <f t="shared" si="194"/>
        <v>0</v>
      </c>
      <c r="I6253" s="17">
        <f t="shared" si="195"/>
        <v>0</v>
      </c>
      <c r="J6253" s="13" t="s">
        <v>5384</v>
      </c>
      <c r="K6253" s="37" t="str">
        <f>VLOOKUP(Tabela14[[#This Row],[CÓDIGO]],[1]fornnecedor!$A:$G,7,0)</f>
        <v>BASES POLIÉSTER</v>
      </c>
    </row>
    <row r="6254" spans="1:11" x14ac:dyDescent="0.3">
      <c r="A6254" s="15">
        <v>23228</v>
      </c>
      <c r="B6254" s="15" t="str">
        <f>VLOOKUP(Tabela14[[#This Row],[CÓDIGO]],[1]fornnecedor!$A:$E,5,0)</f>
        <v>Axalta Coating Systems Brasil Ltda</v>
      </c>
      <c r="C6254" s="16" t="s">
        <v>2649</v>
      </c>
      <c r="D6254" s="16" t="s">
        <v>1148</v>
      </c>
      <c r="E6254" s="22">
        <v>0</v>
      </c>
      <c r="F6254" s="30">
        <v>0</v>
      </c>
      <c r="G6254" s="17">
        <v>193.24</v>
      </c>
      <c r="H6254" s="17">
        <f t="shared" si="194"/>
        <v>0</v>
      </c>
      <c r="I6254" s="17">
        <f t="shared" si="195"/>
        <v>0</v>
      </c>
      <c r="J6254" s="13" t="s">
        <v>5384</v>
      </c>
      <c r="K6254" s="37" t="str">
        <f>VLOOKUP(Tabela14[[#This Row],[CÓDIGO]],[1]fornnecedor!$A:$G,7,0)</f>
        <v>BASES POLIÉSTER</v>
      </c>
    </row>
    <row r="6255" spans="1:11" x14ac:dyDescent="0.3">
      <c r="A6255" s="15">
        <v>23236</v>
      </c>
      <c r="B6255" s="15" t="str">
        <f>VLOOKUP(Tabela14[[#This Row],[CÓDIGO]],[1]fornnecedor!$A:$E,5,0)</f>
        <v>Axalta Coating Systems Brasil Ltda</v>
      </c>
      <c r="C6255" s="16" t="s">
        <v>2650</v>
      </c>
      <c r="D6255" s="16" t="s">
        <v>1148</v>
      </c>
      <c r="E6255" s="22">
        <v>0</v>
      </c>
      <c r="F6255" s="30">
        <v>0</v>
      </c>
      <c r="G6255" s="17">
        <v>220.62</v>
      </c>
      <c r="H6255" s="17">
        <f t="shared" si="194"/>
        <v>0</v>
      </c>
      <c r="I6255" s="17">
        <f t="shared" si="195"/>
        <v>0</v>
      </c>
      <c r="J6255" s="13" t="s">
        <v>5384</v>
      </c>
      <c r="K6255" s="37" t="str">
        <f>VLOOKUP(Tabela14[[#This Row],[CÓDIGO]],[1]fornnecedor!$A:$G,7,0)</f>
        <v>BASES POLIÉSTER</v>
      </c>
    </row>
    <row r="6256" spans="1:11" x14ac:dyDescent="0.3">
      <c r="A6256" s="15">
        <v>23231</v>
      </c>
      <c r="B6256" s="15" t="str">
        <f>VLOOKUP(Tabela14[[#This Row],[CÓDIGO]],[1]fornnecedor!$A:$E,5,0)</f>
        <v>Axalta Coating Systems Brasil Ltda</v>
      </c>
      <c r="C6256" s="16" t="s">
        <v>2651</v>
      </c>
      <c r="D6256" s="16" t="s">
        <v>1148</v>
      </c>
      <c r="E6256" s="22">
        <v>0</v>
      </c>
      <c r="F6256" s="30">
        <v>0</v>
      </c>
      <c r="G6256" s="17">
        <v>219.83</v>
      </c>
      <c r="H6256" s="17">
        <f t="shared" si="194"/>
        <v>0</v>
      </c>
      <c r="I6256" s="17">
        <f t="shared" si="195"/>
        <v>0</v>
      </c>
      <c r="J6256" s="13" t="s">
        <v>5384</v>
      </c>
      <c r="K6256" s="37" t="str">
        <f>VLOOKUP(Tabela14[[#This Row],[CÓDIGO]],[1]fornnecedor!$A:$G,7,0)</f>
        <v>BASES POLIÉSTER</v>
      </c>
    </row>
    <row r="6257" spans="1:11" x14ac:dyDescent="0.3">
      <c r="A6257" s="15">
        <v>23234</v>
      </c>
      <c r="B6257" s="15" t="str">
        <f>VLOOKUP(Tabela14[[#This Row],[CÓDIGO]],[1]fornnecedor!$A:$E,5,0)</f>
        <v>Axalta Coating Systems Brasil Ltda</v>
      </c>
      <c r="C6257" s="16" t="s">
        <v>2652</v>
      </c>
      <c r="D6257" s="16" t="s">
        <v>1148</v>
      </c>
      <c r="E6257" s="22">
        <v>0</v>
      </c>
      <c r="F6257" s="30">
        <v>0</v>
      </c>
      <c r="G6257" s="17">
        <v>199.88</v>
      </c>
      <c r="H6257" s="17">
        <f t="shared" si="194"/>
        <v>0</v>
      </c>
      <c r="I6257" s="17">
        <f t="shared" si="195"/>
        <v>0</v>
      </c>
      <c r="J6257" s="13" t="s">
        <v>5384</v>
      </c>
      <c r="K6257" s="37" t="str">
        <f>VLOOKUP(Tabela14[[#This Row],[CÓDIGO]],[1]fornnecedor!$A:$G,7,0)</f>
        <v>BASES POLIÉSTER</v>
      </c>
    </row>
    <row r="6258" spans="1:11" x14ac:dyDescent="0.3">
      <c r="A6258" s="15">
        <v>23159</v>
      </c>
      <c r="B6258" s="15" t="str">
        <f>VLOOKUP(Tabela14[[#This Row],[CÓDIGO]],[1]fornnecedor!$A:$E,5,0)</f>
        <v>Axalta Coating Systems Brasil Ltda</v>
      </c>
      <c r="C6258" s="16" t="s">
        <v>2653</v>
      </c>
      <c r="D6258" s="16" t="s">
        <v>1148</v>
      </c>
      <c r="E6258" s="22">
        <v>0</v>
      </c>
      <c r="F6258" s="30">
        <v>0</v>
      </c>
      <c r="G6258" s="17">
        <v>191.29</v>
      </c>
      <c r="H6258" s="17">
        <f t="shared" si="194"/>
        <v>0</v>
      </c>
      <c r="I6258" s="17">
        <f t="shared" si="195"/>
        <v>0</v>
      </c>
      <c r="J6258" s="13" t="s">
        <v>5384</v>
      </c>
      <c r="K6258" s="37" t="str">
        <f>VLOOKUP(Tabela14[[#This Row],[CÓDIGO]],[1]fornnecedor!$A:$G,7,0)</f>
        <v>BASES POLIÉSTER</v>
      </c>
    </row>
    <row r="6259" spans="1:11" x14ac:dyDescent="0.3">
      <c r="A6259" s="15">
        <v>23160</v>
      </c>
      <c r="B6259" s="15" t="str">
        <f>VLOOKUP(Tabela14[[#This Row],[CÓDIGO]],[1]fornnecedor!$A:$E,5,0)</f>
        <v>Axalta Coating Systems Brasil Ltda</v>
      </c>
      <c r="C6259" s="16" t="s">
        <v>2654</v>
      </c>
      <c r="D6259" s="16" t="s">
        <v>1148</v>
      </c>
      <c r="E6259" s="22">
        <v>0</v>
      </c>
      <c r="F6259" s="30">
        <v>0</v>
      </c>
      <c r="G6259" s="17">
        <v>203.21</v>
      </c>
      <c r="H6259" s="17">
        <f t="shared" si="194"/>
        <v>0</v>
      </c>
      <c r="I6259" s="17">
        <f t="shared" si="195"/>
        <v>0</v>
      </c>
      <c r="J6259" s="13" t="s">
        <v>5384</v>
      </c>
      <c r="K6259" s="37" t="str">
        <f>VLOOKUP(Tabela14[[#This Row],[CÓDIGO]],[1]fornnecedor!$A:$G,7,0)</f>
        <v>BASES POLIÉSTER</v>
      </c>
    </row>
    <row r="6260" spans="1:11" x14ac:dyDescent="0.3">
      <c r="A6260" s="15">
        <v>23161</v>
      </c>
      <c r="B6260" s="15" t="str">
        <f>VLOOKUP(Tabela14[[#This Row],[CÓDIGO]],[1]fornnecedor!$A:$E,5,0)</f>
        <v>Axalta Coating Systems Brasil Ltda</v>
      </c>
      <c r="C6260" s="16" t="s">
        <v>2655</v>
      </c>
      <c r="D6260" s="16" t="s">
        <v>1148</v>
      </c>
      <c r="E6260" s="22">
        <v>0</v>
      </c>
      <c r="F6260" s="30">
        <v>0</v>
      </c>
      <c r="G6260" s="17">
        <v>223.83</v>
      </c>
      <c r="H6260" s="17">
        <f t="shared" si="194"/>
        <v>0</v>
      </c>
      <c r="I6260" s="17">
        <f t="shared" si="195"/>
        <v>0</v>
      </c>
      <c r="J6260" s="13" t="s">
        <v>5384</v>
      </c>
      <c r="K6260" s="37" t="str">
        <f>VLOOKUP(Tabela14[[#This Row],[CÓDIGO]],[1]fornnecedor!$A:$G,7,0)</f>
        <v>BASES POLIÉSTER</v>
      </c>
    </row>
    <row r="6261" spans="1:11" x14ac:dyDescent="0.3">
      <c r="A6261" s="15">
        <v>23162</v>
      </c>
      <c r="B6261" s="15" t="str">
        <f>VLOOKUP(Tabela14[[#This Row],[CÓDIGO]],[1]fornnecedor!$A:$E,5,0)</f>
        <v>Axalta Coating Systems Brasil Ltda</v>
      </c>
      <c r="C6261" s="16" t="s">
        <v>2656</v>
      </c>
      <c r="D6261" s="16" t="s">
        <v>1148</v>
      </c>
      <c r="E6261" s="22">
        <v>0</v>
      </c>
      <c r="F6261" s="30">
        <v>0</v>
      </c>
      <c r="G6261" s="17">
        <v>199.88</v>
      </c>
      <c r="H6261" s="17">
        <f t="shared" si="194"/>
        <v>0</v>
      </c>
      <c r="I6261" s="17">
        <f t="shared" si="195"/>
        <v>0</v>
      </c>
      <c r="J6261" s="13" t="s">
        <v>5384</v>
      </c>
      <c r="K6261" s="37" t="str">
        <f>VLOOKUP(Tabela14[[#This Row],[CÓDIGO]],[1]fornnecedor!$A:$G,7,0)</f>
        <v>BASES POLIÉSTER</v>
      </c>
    </row>
    <row r="6262" spans="1:11" x14ac:dyDescent="0.3">
      <c r="A6262" s="15">
        <v>23163</v>
      </c>
      <c r="B6262" s="15" t="str">
        <f>VLOOKUP(Tabela14[[#This Row],[CÓDIGO]],[1]fornnecedor!$A:$E,5,0)</f>
        <v>Axalta Coating Systems Brasil Ltda</v>
      </c>
      <c r="C6262" s="16" t="s">
        <v>2657</v>
      </c>
      <c r="D6262" s="16" t="s">
        <v>1148</v>
      </c>
      <c r="E6262" s="22">
        <v>0</v>
      </c>
      <c r="F6262" s="30">
        <v>0</v>
      </c>
      <c r="G6262" s="17">
        <v>198.88</v>
      </c>
      <c r="H6262" s="17">
        <f t="shared" si="194"/>
        <v>0</v>
      </c>
      <c r="I6262" s="17">
        <f t="shared" si="195"/>
        <v>0</v>
      </c>
      <c r="J6262" s="13" t="s">
        <v>5384</v>
      </c>
      <c r="K6262" s="37" t="str">
        <f>VLOOKUP(Tabela14[[#This Row],[CÓDIGO]],[1]fornnecedor!$A:$G,7,0)</f>
        <v>BASES POLIÉSTER</v>
      </c>
    </row>
    <row r="6263" spans="1:11" x14ac:dyDescent="0.3">
      <c r="A6263" s="15">
        <v>23164</v>
      </c>
      <c r="B6263" s="15" t="str">
        <f>VLOOKUP(Tabela14[[#This Row],[CÓDIGO]],[1]fornnecedor!$A:$E,5,0)</f>
        <v>Axalta Coating Systems Brasil Ltda</v>
      </c>
      <c r="C6263" s="16" t="s">
        <v>2658</v>
      </c>
      <c r="D6263" s="16" t="s">
        <v>1148</v>
      </c>
      <c r="E6263" s="22">
        <v>0</v>
      </c>
      <c r="F6263" s="30">
        <v>0</v>
      </c>
      <c r="G6263" s="17">
        <v>198.84</v>
      </c>
      <c r="H6263" s="17">
        <f t="shared" si="194"/>
        <v>0</v>
      </c>
      <c r="I6263" s="17">
        <f t="shared" si="195"/>
        <v>0</v>
      </c>
      <c r="J6263" s="13" t="s">
        <v>5384</v>
      </c>
      <c r="K6263" s="37" t="str">
        <f>VLOOKUP(Tabela14[[#This Row],[CÓDIGO]],[1]fornnecedor!$A:$G,7,0)</f>
        <v>BASES POLIÉSTER</v>
      </c>
    </row>
    <row r="6264" spans="1:11" x14ac:dyDescent="0.3">
      <c r="A6264" s="15">
        <v>23165</v>
      </c>
      <c r="B6264" s="15" t="str">
        <f>VLOOKUP(Tabela14[[#This Row],[CÓDIGO]],[1]fornnecedor!$A:$E,5,0)</f>
        <v>Axalta Coating Systems Brasil Ltda</v>
      </c>
      <c r="C6264" s="16" t="s">
        <v>2659</v>
      </c>
      <c r="D6264" s="16" t="s">
        <v>1148</v>
      </c>
      <c r="E6264" s="22">
        <v>0</v>
      </c>
      <c r="F6264" s="30">
        <v>0</v>
      </c>
      <c r="G6264" s="17">
        <v>219.83</v>
      </c>
      <c r="H6264" s="17">
        <f t="shared" si="194"/>
        <v>0</v>
      </c>
      <c r="I6264" s="17">
        <f t="shared" si="195"/>
        <v>0</v>
      </c>
      <c r="J6264" s="13" t="s">
        <v>5384</v>
      </c>
      <c r="K6264" s="37" t="str">
        <f>VLOOKUP(Tabela14[[#This Row],[CÓDIGO]],[1]fornnecedor!$A:$G,7,0)</f>
        <v>BASES POLIÉSTER</v>
      </c>
    </row>
    <row r="6265" spans="1:11" x14ac:dyDescent="0.3">
      <c r="A6265" s="15">
        <v>23166</v>
      </c>
      <c r="B6265" s="15" t="str">
        <f>VLOOKUP(Tabela14[[#This Row],[CÓDIGO]],[1]fornnecedor!$A:$E,5,0)</f>
        <v>Axalta Coating Systems Brasil Ltda</v>
      </c>
      <c r="C6265" s="16" t="s">
        <v>2660</v>
      </c>
      <c r="D6265" s="16" t="s">
        <v>1148</v>
      </c>
      <c r="E6265" s="22">
        <v>0</v>
      </c>
      <c r="F6265" s="30">
        <v>0</v>
      </c>
      <c r="G6265" s="17">
        <v>196.12</v>
      </c>
      <c r="H6265" s="17">
        <f t="shared" si="194"/>
        <v>0</v>
      </c>
      <c r="I6265" s="17">
        <f t="shared" si="195"/>
        <v>0</v>
      </c>
      <c r="J6265" s="13" t="s">
        <v>5384</v>
      </c>
      <c r="K6265" s="37" t="str">
        <f>VLOOKUP(Tabela14[[#This Row],[CÓDIGO]],[1]fornnecedor!$A:$G,7,0)</f>
        <v>BASES POLIÉSTER</v>
      </c>
    </row>
    <row r="6266" spans="1:11" x14ac:dyDescent="0.3">
      <c r="A6266" s="15">
        <v>23167</v>
      </c>
      <c r="B6266" s="15" t="str">
        <f>VLOOKUP(Tabela14[[#This Row],[CÓDIGO]],[1]fornnecedor!$A:$E,5,0)</f>
        <v>Axalta Coating Systems Brasil Ltda</v>
      </c>
      <c r="C6266" s="16" t="s">
        <v>2661</v>
      </c>
      <c r="D6266" s="16" t="s">
        <v>1148</v>
      </c>
      <c r="E6266" s="22">
        <v>0</v>
      </c>
      <c r="F6266" s="30">
        <v>0</v>
      </c>
      <c r="G6266" s="17">
        <v>233</v>
      </c>
      <c r="H6266" s="17">
        <f t="shared" ref="H6266:H6329" si="196">G6266*E6266</f>
        <v>0</v>
      </c>
      <c r="I6266" s="17">
        <f t="shared" ref="I6266:I6329" si="197">G6266*F6266</f>
        <v>0</v>
      </c>
      <c r="J6266" s="13" t="s">
        <v>5384</v>
      </c>
      <c r="K6266" s="37" t="str">
        <f>VLOOKUP(Tabela14[[#This Row],[CÓDIGO]],[1]fornnecedor!$A:$G,7,0)</f>
        <v>BASES POLIÉSTER</v>
      </c>
    </row>
    <row r="6267" spans="1:11" x14ac:dyDescent="0.3">
      <c r="A6267" s="15">
        <v>23147</v>
      </c>
      <c r="B6267" s="15" t="str">
        <f>VLOOKUP(Tabela14[[#This Row],[CÓDIGO]],[1]fornnecedor!$A:$E,5,0)</f>
        <v>Axalta Coating Systems Brasil Ltda</v>
      </c>
      <c r="C6267" s="16" t="s">
        <v>2662</v>
      </c>
      <c r="D6267" s="16" t="s">
        <v>1148</v>
      </c>
      <c r="E6267" s="22">
        <v>0</v>
      </c>
      <c r="F6267" s="30">
        <v>0</v>
      </c>
      <c r="G6267" s="17">
        <v>382.52</v>
      </c>
      <c r="H6267" s="17">
        <f t="shared" si="196"/>
        <v>0</v>
      </c>
      <c r="I6267" s="17">
        <f t="shared" si="197"/>
        <v>0</v>
      </c>
      <c r="J6267" s="13" t="s">
        <v>5384</v>
      </c>
      <c r="K6267" s="37" t="str">
        <f>VLOOKUP(Tabela14[[#This Row],[CÓDIGO]],[1]fornnecedor!$A:$G,7,0)</f>
        <v>BASES POLIÉSTER</v>
      </c>
    </row>
    <row r="6268" spans="1:11" x14ac:dyDescent="0.3">
      <c r="A6268" s="15">
        <v>23174</v>
      </c>
      <c r="B6268" s="15" t="str">
        <f>VLOOKUP(Tabela14[[#This Row],[CÓDIGO]],[1]fornnecedor!$A:$E,5,0)</f>
        <v>Axalta Coating Systems Brasil Ltda</v>
      </c>
      <c r="C6268" s="16" t="s">
        <v>2663</v>
      </c>
      <c r="D6268" s="16" t="s">
        <v>1148</v>
      </c>
      <c r="E6268" s="22">
        <v>0</v>
      </c>
      <c r="F6268" s="30">
        <v>0</v>
      </c>
      <c r="G6268" s="17">
        <v>138.75</v>
      </c>
      <c r="H6268" s="17">
        <f t="shared" si="196"/>
        <v>0</v>
      </c>
      <c r="I6268" s="17">
        <f t="shared" si="197"/>
        <v>0</v>
      </c>
      <c r="J6268" s="13" t="s">
        <v>5384</v>
      </c>
      <c r="K6268" s="37" t="str">
        <f>VLOOKUP(Tabela14[[#This Row],[CÓDIGO]],[1]fornnecedor!$A:$G,7,0)</f>
        <v>BASES POLIÉSTER</v>
      </c>
    </row>
    <row r="6269" spans="1:11" x14ac:dyDescent="0.3">
      <c r="A6269" s="15">
        <v>23149</v>
      </c>
      <c r="B6269" s="15" t="str">
        <f>VLOOKUP(Tabela14[[#This Row],[CÓDIGO]],[1]fornnecedor!$A:$E,5,0)</f>
        <v>Axalta Coating Systems Brasil Ltda</v>
      </c>
      <c r="C6269" s="16" t="s">
        <v>2664</v>
      </c>
      <c r="D6269" s="16" t="s">
        <v>1148</v>
      </c>
      <c r="E6269" s="22">
        <v>0</v>
      </c>
      <c r="F6269" s="30">
        <v>0</v>
      </c>
      <c r="G6269" s="17">
        <v>185.57</v>
      </c>
      <c r="H6269" s="17">
        <f t="shared" si="196"/>
        <v>0</v>
      </c>
      <c r="I6269" s="17">
        <f t="shared" si="197"/>
        <v>0</v>
      </c>
      <c r="J6269" s="13" t="s">
        <v>5384</v>
      </c>
      <c r="K6269" s="37" t="str">
        <f>VLOOKUP(Tabela14[[#This Row],[CÓDIGO]],[1]fornnecedor!$A:$G,7,0)</f>
        <v>BASES POLIÉSTER</v>
      </c>
    </row>
    <row r="6270" spans="1:11" x14ac:dyDescent="0.3">
      <c r="A6270" s="15">
        <v>23175</v>
      </c>
      <c r="B6270" s="15" t="str">
        <f>VLOOKUP(Tabela14[[#This Row],[CÓDIGO]],[1]fornnecedor!$A:$E,5,0)</f>
        <v>Axalta Coating Systems Brasil Ltda</v>
      </c>
      <c r="C6270" s="16" t="s">
        <v>2665</v>
      </c>
      <c r="D6270" s="16" t="s">
        <v>1148</v>
      </c>
      <c r="E6270" s="22">
        <v>0</v>
      </c>
      <c r="F6270" s="30">
        <v>0</v>
      </c>
      <c r="G6270" s="17">
        <v>163.63999999999999</v>
      </c>
      <c r="H6270" s="17">
        <f t="shared" si="196"/>
        <v>0</v>
      </c>
      <c r="I6270" s="17">
        <f t="shared" si="197"/>
        <v>0</v>
      </c>
      <c r="J6270" s="13" t="s">
        <v>5384</v>
      </c>
      <c r="K6270" s="37" t="str">
        <f>VLOOKUP(Tabela14[[#This Row],[CÓDIGO]],[1]fornnecedor!$A:$G,7,0)</f>
        <v>BASES POLIÉSTER</v>
      </c>
    </row>
    <row r="6271" spans="1:11" x14ac:dyDescent="0.3">
      <c r="A6271" s="15">
        <v>23143</v>
      </c>
      <c r="B6271" s="15" t="str">
        <f>VLOOKUP(Tabela14[[#This Row],[CÓDIGO]],[1]fornnecedor!$A:$E,5,0)</f>
        <v>Axalta Coating Systems Brasil Ltda</v>
      </c>
      <c r="C6271" s="16" t="s">
        <v>2666</v>
      </c>
      <c r="D6271" s="16" t="s">
        <v>1148</v>
      </c>
      <c r="E6271" s="22">
        <v>0</v>
      </c>
      <c r="F6271" s="30">
        <v>0</v>
      </c>
      <c r="G6271" s="17">
        <v>183.91</v>
      </c>
      <c r="H6271" s="17">
        <f t="shared" si="196"/>
        <v>0</v>
      </c>
      <c r="I6271" s="17">
        <f t="shared" si="197"/>
        <v>0</v>
      </c>
      <c r="J6271" s="13" t="s">
        <v>5384</v>
      </c>
      <c r="K6271" s="37" t="str">
        <f>VLOOKUP(Tabela14[[#This Row],[CÓDIGO]],[1]fornnecedor!$A:$G,7,0)</f>
        <v>BASES POLIÉSTER</v>
      </c>
    </row>
    <row r="6272" spans="1:11" x14ac:dyDescent="0.3">
      <c r="A6272" s="15">
        <v>23144</v>
      </c>
      <c r="B6272" s="15" t="str">
        <f>VLOOKUP(Tabela14[[#This Row],[CÓDIGO]],[1]fornnecedor!$A:$E,5,0)</f>
        <v>Axalta Coating Systems Brasil Ltda</v>
      </c>
      <c r="C6272" s="16" t="s">
        <v>2667</v>
      </c>
      <c r="D6272" s="16" t="s">
        <v>1148</v>
      </c>
      <c r="E6272" s="22">
        <v>0</v>
      </c>
      <c r="F6272" s="30">
        <v>0</v>
      </c>
      <c r="G6272" s="17">
        <v>210.6</v>
      </c>
      <c r="H6272" s="17">
        <f t="shared" si="196"/>
        <v>0</v>
      </c>
      <c r="I6272" s="17">
        <f t="shared" si="197"/>
        <v>0</v>
      </c>
      <c r="J6272" s="13" t="s">
        <v>5384</v>
      </c>
      <c r="K6272" s="37" t="str">
        <f>VLOOKUP(Tabela14[[#This Row],[CÓDIGO]],[1]fornnecedor!$A:$G,7,0)</f>
        <v>BASES POLIÉSTER</v>
      </c>
    </row>
    <row r="6273" spans="1:11" x14ac:dyDescent="0.3">
      <c r="A6273" s="15">
        <v>23145</v>
      </c>
      <c r="B6273" s="15" t="str">
        <f>VLOOKUP(Tabela14[[#This Row],[CÓDIGO]],[1]fornnecedor!$A:$E,5,0)</f>
        <v>Axalta Coating Systems Brasil Ltda</v>
      </c>
      <c r="C6273" s="16" t="s">
        <v>2668</v>
      </c>
      <c r="D6273" s="16" t="s">
        <v>1148</v>
      </c>
      <c r="E6273" s="22">
        <v>0</v>
      </c>
      <c r="F6273" s="30">
        <v>0</v>
      </c>
      <c r="G6273" s="17">
        <v>190.9</v>
      </c>
      <c r="H6273" s="17">
        <f t="shared" si="196"/>
        <v>0</v>
      </c>
      <c r="I6273" s="17">
        <f t="shared" si="197"/>
        <v>0</v>
      </c>
      <c r="J6273" s="13" t="s">
        <v>5384</v>
      </c>
      <c r="K6273" s="37" t="str">
        <f>VLOOKUP(Tabela14[[#This Row],[CÓDIGO]],[1]fornnecedor!$A:$G,7,0)</f>
        <v>BASES POLIÉSTER</v>
      </c>
    </row>
    <row r="6274" spans="1:11" x14ac:dyDescent="0.3">
      <c r="A6274" s="15">
        <v>23133</v>
      </c>
      <c r="B6274" s="15" t="str">
        <f>VLOOKUP(Tabela14[[#This Row],[CÓDIGO]],[1]fornnecedor!$A:$E,5,0)</f>
        <v>Axalta Coating Systems Brasil Ltda</v>
      </c>
      <c r="C6274" s="16" t="s">
        <v>2669</v>
      </c>
      <c r="D6274" s="16" t="s">
        <v>1148</v>
      </c>
      <c r="E6274" s="22">
        <v>0</v>
      </c>
      <c r="F6274" s="30">
        <v>0</v>
      </c>
      <c r="G6274" s="17">
        <v>48.38</v>
      </c>
      <c r="H6274" s="17">
        <f t="shared" si="196"/>
        <v>0</v>
      </c>
      <c r="I6274" s="17">
        <f t="shared" si="197"/>
        <v>0</v>
      </c>
      <c r="J6274" s="13" t="s">
        <v>5384</v>
      </c>
      <c r="K6274" s="37" t="str">
        <f>VLOOKUP(Tabela14[[#This Row],[CÓDIGO]],[1]fornnecedor!$A:$G,7,0)</f>
        <v>DILUENTE</v>
      </c>
    </row>
    <row r="6275" spans="1:11" x14ac:dyDescent="0.3">
      <c r="A6275" s="15">
        <v>23056</v>
      </c>
      <c r="B6275" s="15" t="str">
        <f>VLOOKUP(Tabela14[[#This Row],[CÓDIGO]],[1]fornnecedor!$A:$E,5,0)</f>
        <v>SUPERPRO</v>
      </c>
      <c r="C6275" s="16" t="s">
        <v>2670</v>
      </c>
      <c r="D6275" s="16" t="s">
        <v>454</v>
      </c>
      <c r="E6275" s="22">
        <v>0</v>
      </c>
      <c r="F6275" s="30">
        <v>0</v>
      </c>
      <c r="G6275" s="17">
        <v>19.84</v>
      </c>
      <c r="H6275" s="17">
        <f t="shared" si="196"/>
        <v>0</v>
      </c>
      <c r="I6275" s="17">
        <f t="shared" si="197"/>
        <v>0</v>
      </c>
      <c r="J6275" s="13" t="s">
        <v>5384</v>
      </c>
      <c r="K6275" s="37" t="str">
        <f>VLOOKUP(Tabela14[[#This Row],[CÓDIGO]],[1]fornnecedor!$A:$G,7,0)</f>
        <v>GRUPO CONVERSAO</v>
      </c>
    </row>
    <row r="6276" spans="1:11" x14ac:dyDescent="0.3">
      <c r="A6276" s="15">
        <v>83853</v>
      </c>
      <c r="B6276" s="15" t="str">
        <f>VLOOKUP(Tabela14[[#This Row],[CÓDIGO]],[1]fornnecedor!$A:$E,5,0)</f>
        <v>SKYLACK TINTAS E VERNIZES LTDA</v>
      </c>
      <c r="C6276" s="16" t="s">
        <v>2671</v>
      </c>
      <c r="D6276" s="16" t="s">
        <v>454</v>
      </c>
      <c r="E6276" s="22">
        <v>0</v>
      </c>
      <c r="F6276" s="30">
        <v>-14</v>
      </c>
      <c r="G6276" s="17">
        <v>0</v>
      </c>
      <c r="H6276" s="17">
        <f t="shared" si="196"/>
        <v>0</v>
      </c>
      <c r="I6276" s="17">
        <f t="shared" si="197"/>
        <v>0</v>
      </c>
      <c r="J6276" s="13" t="s">
        <v>5384</v>
      </c>
      <c r="K6276" s="37" t="str">
        <f>VLOOKUP(Tabela14[[#This Row],[CÓDIGO]],[1]fornnecedor!$A:$G,7,0)</f>
        <v>APLICADORES / ADAPTADORES / ENGATES / SUPORTES</v>
      </c>
    </row>
    <row r="6277" spans="1:11" x14ac:dyDescent="0.3">
      <c r="A6277" s="15">
        <v>83854</v>
      </c>
      <c r="B6277" s="15" t="str">
        <f>VLOOKUP(Tabela14[[#This Row],[CÓDIGO]],[1]fornnecedor!$A:$E,5,0)</f>
        <v>SKYLACK TINTAS E VERNIZES LTDA</v>
      </c>
      <c r="C6277" s="16" t="s">
        <v>2672</v>
      </c>
      <c r="D6277" s="16" t="s">
        <v>454</v>
      </c>
      <c r="E6277" s="22">
        <v>0</v>
      </c>
      <c r="F6277" s="30">
        <v>-10</v>
      </c>
      <c r="G6277" s="17">
        <v>0</v>
      </c>
      <c r="H6277" s="17">
        <f t="shared" si="196"/>
        <v>0</v>
      </c>
      <c r="I6277" s="17">
        <f t="shared" si="197"/>
        <v>0</v>
      </c>
      <c r="J6277" s="13" t="s">
        <v>5384</v>
      </c>
      <c r="K6277" s="37" t="str">
        <f>VLOOKUP(Tabela14[[#This Row],[CÓDIGO]],[1]fornnecedor!$A:$G,7,0)</f>
        <v>APLICADORES / ADAPTADORES / ENGATES / SUPORTES</v>
      </c>
    </row>
    <row r="6278" spans="1:11" x14ac:dyDescent="0.3">
      <c r="A6278" s="15">
        <v>23470</v>
      </c>
      <c r="B6278" s="15" t="str">
        <f>VLOOKUP(Tabela14[[#This Row],[CÓDIGO]],[1]fornnecedor!$A:$E,5,0)</f>
        <v>PRIME DISTRIBUIDORA DE EMBALAGENS LTDA</v>
      </c>
      <c r="C6278" s="16" t="s">
        <v>2673</v>
      </c>
      <c r="D6278" s="16" t="s">
        <v>2674</v>
      </c>
      <c r="E6278" s="22">
        <v>0</v>
      </c>
      <c r="F6278" s="30">
        <v>0</v>
      </c>
      <c r="G6278" s="17">
        <v>0.4</v>
      </c>
      <c r="H6278" s="17">
        <f t="shared" si="196"/>
        <v>0</v>
      </c>
      <c r="I6278" s="17">
        <f t="shared" si="197"/>
        <v>0</v>
      </c>
      <c r="J6278" s="13" t="s">
        <v>5384</v>
      </c>
      <c r="K6278" s="37" t="str">
        <f>VLOOKUP(Tabela14[[#This Row],[CÓDIGO]],[1]fornnecedor!$A:$G,7,0)</f>
        <v>APLICADORES / ADAPTADORES / ENGATES / SUPORTES</v>
      </c>
    </row>
    <row r="6279" spans="1:11" x14ac:dyDescent="0.3">
      <c r="A6279" s="15">
        <v>83861</v>
      </c>
      <c r="B6279" s="15" t="str">
        <f>VLOOKUP(Tabela14[[#This Row],[CÓDIGO]],[1]fornnecedor!$A:$E,5,0)</f>
        <v>3M DO BRASIL LTDA</v>
      </c>
      <c r="C6279" s="16" t="s">
        <v>2675</v>
      </c>
      <c r="D6279" s="16" t="s">
        <v>366</v>
      </c>
      <c r="E6279" s="22">
        <v>0</v>
      </c>
      <c r="F6279" s="30">
        <v>50</v>
      </c>
      <c r="G6279" s="17">
        <v>0</v>
      </c>
      <c r="H6279" s="17">
        <f t="shared" si="196"/>
        <v>0</v>
      </c>
      <c r="I6279" s="17">
        <f t="shared" si="197"/>
        <v>0</v>
      </c>
      <c r="J6279" s="13" t="s">
        <v>5384</v>
      </c>
      <c r="K6279" s="37" t="str">
        <f>VLOOKUP(Tabela14[[#This Row],[CÓDIGO]],[1]fornnecedor!$A:$G,7,0)</f>
        <v>APLICADORES / ADAPTADORES / ENGATES / SUPORTES</v>
      </c>
    </row>
    <row r="6280" spans="1:11" x14ac:dyDescent="0.3">
      <c r="A6280" s="15">
        <v>22140</v>
      </c>
      <c r="B6280" s="15" t="str">
        <f>VLOOKUP(Tabela14[[#This Row],[CÓDIGO]],[1]fornnecedor!$A:$E,5,0)</f>
        <v>SUPERPRO</v>
      </c>
      <c r="C6280" s="16" t="s">
        <v>2676</v>
      </c>
      <c r="D6280" s="16" t="s">
        <v>454</v>
      </c>
      <c r="E6280" s="22">
        <v>0</v>
      </c>
      <c r="F6280" s="30">
        <v>0</v>
      </c>
      <c r="G6280" s="17">
        <v>3.63</v>
      </c>
      <c r="H6280" s="17">
        <f t="shared" si="196"/>
        <v>0</v>
      </c>
      <c r="I6280" s="17">
        <f t="shared" si="197"/>
        <v>0</v>
      </c>
      <c r="J6280" s="13" t="s">
        <v>5384</v>
      </c>
      <c r="K6280" s="37" t="str">
        <f>VLOOKUP(Tabela14[[#This Row],[CÓDIGO]],[1]fornnecedor!$A:$G,7,0)</f>
        <v>GRUPO CONVERSAO</v>
      </c>
    </row>
    <row r="6281" spans="1:11" x14ac:dyDescent="0.3">
      <c r="A6281" s="15">
        <v>22949</v>
      </c>
      <c r="B6281" s="15" t="str">
        <f>VLOOKUP(Tabela14[[#This Row],[CÓDIGO]],[1]fornnecedor!$A:$E,5,0)</f>
        <v>LIMA &amp; PERGHER INDUSTRIAL E COMERCIO</v>
      </c>
      <c r="C6281" s="16" t="s">
        <v>2677</v>
      </c>
      <c r="D6281" s="16" t="s">
        <v>454</v>
      </c>
      <c r="E6281" s="22">
        <v>0</v>
      </c>
      <c r="F6281" s="30">
        <v>0</v>
      </c>
      <c r="G6281" s="17">
        <v>4.43</v>
      </c>
      <c r="H6281" s="17">
        <f t="shared" si="196"/>
        <v>0</v>
      </c>
      <c r="I6281" s="17">
        <f t="shared" si="197"/>
        <v>0</v>
      </c>
      <c r="J6281" s="13" t="s">
        <v>5384</v>
      </c>
      <c r="K6281" s="37" t="str">
        <f>VLOOKUP(Tabela14[[#This Row],[CÓDIGO]],[1]fornnecedor!$A:$G,7,0)</f>
        <v>CERA  / LIMPEZA /  POLIMENTO VEICULAR</v>
      </c>
    </row>
    <row r="6282" spans="1:11" x14ac:dyDescent="0.3">
      <c r="A6282" s="15">
        <v>23979</v>
      </c>
      <c r="B6282" s="15" t="str">
        <f>VLOOKUP(Tabela14[[#This Row],[CÓDIGO]],[1]fornnecedor!$A:$E,5,0)</f>
        <v>SKYLACK TINTAS E VERNIZES LTDA</v>
      </c>
      <c r="C6282" s="16" t="s">
        <v>2678</v>
      </c>
      <c r="D6282" s="16" t="s">
        <v>1114</v>
      </c>
      <c r="E6282" s="22">
        <v>0</v>
      </c>
      <c r="F6282" s="30">
        <v>-3</v>
      </c>
      <c r="G6282" s="17">
        <v>0</v>
      </c>
      <c r="H6282" s="17">
        <f t="shared" si="196"/>
        <v>0</v>
      </c>
      <c r="I6282" s="17">
        <f t="shared" si="197"/>
        <v>0</v>
      </c>
      <c r="J6282" s="13" t="s">
        <v>5384</v>
      </c>
      <c r="K6282" s="37" t="str">
        <f>VLOOKUP(Tabela14[[#This Row],[CÓDIGO]],[1]fornnecedor!$A:$G,7,0)</f>
        <v>OUTRAS FERRAMENTAS / EQUIPAMENTOS</v>
      </c>
    </row>
    <row r="6283" spans="1:11" x14ac:dyDescent="0.3">
      <c r="A6283" s="15">
        <v>87133</v>
      </c>
      <c r="B6283" s="15" t="str">
        <f>VLOOKUP(Tabela14[[#This Row],[CÓDIGO]],[1]fornnecedor!$A:$E,5,0)</f>
        <v>DURACOLOR INDUSTRIA E COMERCIO DE TINTAS</v>
      </c>
      <c r="C6283" s="16" t="s">
        <v>2679</v>
      </c>
      <c r="D6283" s="16" t="s">
        <v>1108</v>
      </c>
      <c r="E6283" s="22">
        <v>0</v>
      </c>
      <c r="F6283" s="30">
        <v>0</v>
      </c>
      <c r="G6283" s="17">
        <v>0</v>
      </c>
      <c r="H6283" s="17">
        <f t="shared" si="196"/>
        <v>0</v>
      </c>
      <c r="I6283" s="17">
        <f t="shared" si="197"/>
        <v>0</v>
      </c>
      <c r="J6283" s="13" t="s">
        <v>5384</v>
      </c>
      <c r="K6283" s="37" t="str">
        <f>VLOOKUP(Tabela14[[#This Row],[CÓDIGO]],[1]fornnecedor!$A:$G,7,0)</f>
        <v>TEXTURA</v>
      </c>
    </row>
    <row r="6284" spans="1:11" x14ac:dyDescent="0.3">
      <c r="A6284" s="15">
        <v>87138</v>
      </c>
      <c r="B6284" s="15" t="str">
        <f>VLOOKUP(Tabela14[[#This Row],[CÓDIGO]],[1]fornnecedor!$A:$E,5,0)</f>
        <v>DURACOLOR INDUSTRIA E COMERCIO DE TINTAS</v>
      </c>
      <c r="C6284" s="16" t="s">
        <v>2680</v>
      </c>
      <c r="D6284" s="16" t="s">
        <v>1108</v>
      </c>
      <c r="E6284" s="22">
        <v>0</v>
      </c>
      <c r="F6284" s="30">
        <v>0</v>
      </c>
      <c r="G6284" s="17">
        <v>0</v>
      </c>
      <c r="H6284" s="17">
        <f t="shared" si="196"/>
        <v>0</v>
      </c>
      <c r="I6284" s="17">
        <f t="shared" si="197"/>
        <v>0</v>
      </c>
      <c r="J6284" s="13" t="s">
        <v>5384</v>
      </c>
      <c r="K6284" s="37" t="str">
        <f>VLOOKUP(Tabela14[[#This Row],[CÓDIGO]],[1]fornnecedor!$A:$G,7,0)</f>
        <v>TEXTURA</v>
      </c>
    </row>
    <row r="6285" spans="1:11" x14ac:dyDescent="0.3">
      <c r="A6285" s="15">
        <v>87126</v>
      </c>
      <c r="B6285" s="15" t="str">
        <f>VLOOKUP(Tabela14[[#This Row],[CÓDIGO]],[1]fornnecedor!$A:$E,5,0)</f>
        <v>DURACOLOR INDUSTRIA E COMERCIO DE TINTAS</v>
      </c>
      <c r="C6285" s="16" t="s">
        <v>2681</v>
      </c>
      <c r="D6285" s="16" t="s">
        <v>1108</v>
      </c>
      <c r="E6285" s="22">
        <v>0</v>
      </c>
      <c r="F6285" s="30">
        <v>-1</v>
      </c>
      <c r="G6285" s="17">
        <v>0</v>
      </c>
      <c r="H6285" s="17">
        <f t="shared" si="196"/>
        <v>0</v>
      </c>
      <c r="I6285" s="17">
        <f t="shared" si="197"/>
        <v>0</v>
      </c>
      <c r="J6285" s="13" t="s">
        <v>5384</v>
      </c>
      <c r="K6285" s="37" t="str">
        <f>VLOOKUP(Tabela14[[#This Row],[CÓDIGO]],[1]fornnecedor!$A:$G,7,0)</f>
        <v>TEXTURA</v>
      </c>
    </row>
    <row r="6286" spans="1:11" x14ac:dyDescent="0.3">
      <c r="A6286" s="15">
        <v>87131</v>
      </c>
      <c r="B6286" s="15" t="str">
        <f>VLOOKUP(Tabela14[[#This Row],[CÓDIGO]],[1]fornnecedor!$A:$E,5,0)</f>
        <v>DURACOLOR INDUSTRIA E COMERCIO DE TINTAS</v>
      </c>
      <c r="C6286" s="16" t="s">
        <v>2682</v>
      </c>
      <c r="D6286" s="16" t="s">
        <v>1108</v>
      </c>
      <c r="E6286" s="22">
        <v>0</v>
      </c>
      <c r="F6286" s="30">
        <v>0</v>
      </c>
      <c r="G6286" s="17">
        <v>0</v>
      </c>
      <c r="H6286" s="17">
        <f t="shared" si="196"/>
        <v>0</v>
      </c>
      <c r="I6286" s="17">
        <f t="shared" si="197"/>
        <v>0</v>
      </c>
      <c r="J6286" s="13" t="s">
        <v>5384</v>
      </c>
      <c r="K6286" s="37" t="str">
        <f>VLOOKUP(Tabela14[[#This Row],[CÓDIGO]],[1]fornnecedor!$A:$G,7,0)</f>
        <v>TEXTURA</v>
      </c>
    </row>
    <row r="6287" spans="1:11" x14ac:dyDescent="0.3">
      <c r="A6287" s="15">
        <v>87130</v>
      </c>
      <c r="B6287" s="15" t="str">
        <f>VLOOKUP(Tabela14[[#This Row],[CÓDIGO]],[1]fornnecedor!$A:$E,5,0)</f>
        <v>DURACOLOR INDUSTRIA E COMERCIO DE TINTAS</v>
      </c>
      <c r="C6287" s="16" t="s">
        <v>2683</v>
      </c>
      <c r="D6287" s="16" t="s">
        <v>1108</v>
      </c>
      <c r="E6287" s="22">
        <v>0</v>
      </c>
      <c r="F6287" s="30">
        <v>0</v>
      </c>
      <c r="G6287" s="17">
        <v>0</v>
      </c>
      <c r="H6287" s="17">
        <f t="shared" si="196"/>
        <v>0</v>
      </c>
      <c r="I6287" s="17">
        <f t="shared" si="197"/>
        <v>0</v>
      </c>
      <c r="J6287" s="13" t="s">
        <v>5384</v>
      </c>
      <c r="K6287" s="37" t="str">
        <f>VLOOKUP(Tabela14[[#This Row],[CÓDIGO]],[1]fornnecedor!$A:$G,7,0)</f>
        <v>TEXTURA</v>
      </c>
    </row>
    <row r="6288" spans="1:11" x14ac:dyDescent="0.3">
      <c r="A6288" s="15">
        <v>87132</v>
      </c>
      <c r="B6288" s="15" t="str">
        <f>VLOOKUP(Tabela14[[#This Row],[CÓDIGO]],[1]fornnecedor!$A:$E,5,0)</f>
        <v>DURACOLOR INDUSTRIA E COMERCIO DE TINTAS</v>
      </c>
      <c r="C6288" s="16" t="s">
        <v>2684</v>
      </c>
      <c r="D6288" s="16" t="s">
        <v>1108</v>
      </c>
      <c r="E6288" s="22">
        <v>0</v>
      </c>
      <c r="F6288" s="30">
        <v>0</v>
      </c>
      <c r="G6288" s="17">
        <v>0</v>
      </c>
      <c r="H6288" s="17">
        <f t="shared" si="196"/>
        <v>0</v>
      </c>
      <c r="I6288" s="17">
        <f t="shared" si="197"/>
        <v>0</v>
      </c>
      <c r="J6288" s="13" t="s">
        <v>5384</v>
      </c>
      <c r="K6288" s="37" t="str">
        <f>VLOOKUP(Tabela14[[#This Row],[CÓDIGO]],[1]fornnecedor!$A:$G,7,0)</f>
        <v>TEXTURA</v>
      </c>
    </row>
    <row r="6289" spans="1:11" x14ac:dyDescent="0.3">
      <c r="A6289" s="15">
        <v>87128</v>
      </c>
      <c r="B6289" s="15" t="str">
        <f>VLOOKUP(Tabela14[[#This Row],[CÓDIGO]],[1]fornnecedor!$A:$E,5,0)</f>
        <v>DURACOLOR INDUSTRIA E COMERCIO DE TINTAS</v>
      </c>
      <c r="C6289" s="16" t="s">
        <v>2685</v>
      </c>
      <c r="D6289" s="16" t="s">
        <v>1108</v>
      </c>
      <c r="E6289" s="22">
        <v>0</v>
      </c>
      <c r="F6289" s="30">
        <v>0</v>
      </c>
      <c r="G6289" s="17">
        <v>0</v>
      </c>
      <c r="H6289" s="17">
        <f t="shared" si="196"/>
        <v>0</v>
      </c>
      <c r="I6289" s="17">
        <f t="shared" si="197"/>
        <v>0</v>
      </c>
      <c r="J6289" s="13" t="s">
        <v>5384</v>
      </c>
      <c r="K6289" s="37" t="str">
        <f>VLOOKUP(Tabela14[[#This Row],[CÓDIGO]],[1]fornnecedor!$A:$G,7,0)</f>
        <v>TEXTURA</v>
      </c>
    </row>
    <row r="6290" spans="1:11" x14ac:dyDescent="0.3">
      <c r="A6290" s="15">
        <v>87129</v>
      </c>
      <c r="B6290" s="15" t="str">
        <f>VLOOKUP(Tabela14[[#This Row],[CÓDIGO]],[1]fornnecedor!$A:$E,5,0)</f>
        <v>DURACOLOR INDUSTRIA E COMERCIO DE TINTAS</v>
      </c>
      <c r="C6290" s="16" t="s">
        <v>2686</v>
      </c>
      <c r="D6290" s="16" t="s">
        <v>1108</v>
      </c>
      <c r="E6290" s="22">
        <v>0</v>
      </c>
      <c r="F6290" s="30">
        <v>0</v>
      </c>
      <c r="G6290" s="17">
        <v>0</v>
      </c>
      <c r="H6290" s="17">
        <f t="shared" si="196"/>
        <v>0</v>
      </c>
      <c r="I6290" s="17">
        <f t="shared" si="197"/>
        <v>0</v>
      </c>
      <c r="J6290" s="13" t="s">
        <v>5384</v>
      </c>
      <c r="K6290" s="37" t="str">
        <f>VLOOKUP(Tabela14[[#This Row],[CÓDIGO]],[1]fornnecedor!$A:$G,7,0)</f>
        <v>TEXTURA</v>
      </c>
    </row>
    <row r="6291" spans="1:11" x14ac:dyDescent="0.3">
      <c r="A6291" s="15">
        <v>87134</v>
      </c>
      <c r="B6291" s="15" t="str">
        <f>VLOOKUP(Tabela14[[#This Row],[CÓDIGO]],[1]fornnecedor!$A:$E,5,0)</f>
        <v>DURACOLOR INDUSTRIA E COMERCIO DE TINTAS</v>
      </c>
      <c r="C6291" s="16" t="s">
        <v>2687</v>
      </c>
      <c r="D6291" s="16" t="s">
        <v>1108</v>
      </c>
      <c r="E6291" s="22">
        <v>0</v>
      </c>
      <c r="F6291" s="30">
        <v>0</v>
      </c>
      <c r="G6291" s="17">
        <v>0</v>
      </c>
      <c r="H6291" s="17">
        <f t="shared" si="196"/>
        <v>0</v>
      </c>
      <c r="I6291" s="17">
        <f t="shared" si="197"/>
        <v>0</v>
      </c>
      <c r="J6291" s="13" t="s">
        <v>5384</v>
      </c>
      <c r="K6291" s="37" t="str">
        <f>VLOOKUP(Tabela14[[#This Row],[CÓDIGO]],[1]fornnecedor!$A:$G,7,0)</f>
        <v>TEXTURA</v>
      </c>
    </row>
    <row r="6292" spans="1:11" x14ac:dyDescent="0.3">
      <c r="A6292" s="15">
        <v>87124</v>
      </c>
      <c r="B6292" s="15" t="str">
        <f>VLOOKUP(Tabela14[[#This Row],[CÓDIGO]],[1]fornnecedor!$A:$E,5,0)</f>
        <v>DURACOLOR INDUSTRIA E COMERCIO DE TINTAS</v>
      </c>
      <c r="C6292" s="16" t="s">
        <v>2688</v>
      </c>
      <c r="D6292" s="16" t="s">
        <v>1108</v>
      </c>
      <c r="E6292" s="22">
        <v>0</v>
      </c>
      <c r="F6292" s="30">
        <v>0</v>
      </c>
      <c r="G6292" s="17">
        <v>0</v>
      </c>
      <c r="H6292" s="17">
        <f t="shared" si="196"/>
        <v>0</v>
      </c>
      <c r="I6292" s="17">
        <f t="shared" si="197"/>
        <v>0</v>
      </c>
      <c r="J6292" s="13" t="s">
        <v>5384</v>
      </c>
      <c r="K6292" s="37" t="str">
        <f>VLOOKUP(Tabela14[[#This Row],[CÓDIGO]],[1]fornnecedor!$A:$G,7,0)</f>
        <v>TEXTURA</v>
      </c>
    </row>
    <row r="6293" spans="1:11" x14ac:dyDescent="0.3">
      <c r="A6293" s="15">
        <v>87125</v>
      </c>
      <c r="B6293" s="15" t="str">
        <f>VLOOKUP(Tabela14[[#This Row],[CÓDIGO]],[1]fornnecedor!$A:$E,5,0)</f>
        <v>DURACOLOR INDUSTRIA E COMERCIO DE TINTAS</v>
      </c>
      <c r="C6293" s="16" t="s">
        <v>2689</v>
      </c>
      <c r="D6293" s="16" t="s">
        <v>1108</v>
      </c>
      <c r="E6293" s="22">
        <v>0</v>
      </c>
      <c r="F6293" s="30">
        <v>0</v>
      </c>
      <c r="G6293" s="17">
        <v>0</v>
      </c>
      <c r="H6293" s="17">
        <f t="shared" si="196"/>
        <v>0</v>
      </c>
      <c r="I6293" s="17">
        <f t="shared" si="197"/>
        <v>0</v>
      </c>
      <c r="J6293" s="13" t="s">
        <v>5384</v>
      </c>
      <c r="K6293" s="37" t="str">
        <f>VLOOKUP(Tabela14[[#This Row],[CÓDIGO]],[1]fornnecedor!$A:$G,7,0)</f>
        <v>TEXTURA</v>
      </c>
    </row>
    <row r="6294" spans="1:11" x14ac:dyDescent="0.3">
      <c r="A6294" s="15">
        <v>87135</v>
      </c>
      <c r="B6294" s="15" t="str">
        <f>VLOOKUP(Tabela14[[#This Row],[CÓDIGO]],[1]fornnecedor!$A:$E,5,0)</f>
        <v>DURACOLOR INDUSTRIA E COMERCIO DE TINTAS</v>
      </c>
      <c r="C6294" s="16" t="s">
        <v>2691</v>
      </c>
      <c r="D6294" s="16" t="s">
        <v>1108</v>
      </c>
      <c r="E6294" s="22">
        <v>0</v>
      </c>
      <c r="F6294" s="30">
        <v>0</v>
      </c>
      <c r="G6294" s="17">
        <v>0</v>
      </c>
      <c r="H6294" s="17">
        <f t="shared" si="196"/>
        <v>0</v>
      </c>
      <c r="I6294" s="17">
        <f t="shared" si="197"/>
        <v>0</v>
      </c>
      <c r="J6294" s="13" t="s">
        <v>5384</v>
      </c>
      <c r="K6294" s="37" t="str">
        <f>VLOOKUP(Tabela14[[#This Row],[CÓDIGO]],[1]fornnecedor!$A:$G,7,0)</f>
        <v>TEXTURA</v>
      </c>
    </row>
    <row r="6295" spans="1:11" x14ac:dyDescent="0.3">
      <c r="A6295" s="15">
        <v>87136</v>
      </c>
      <c r="B6295" s="15" t="str">
        <f>VLOOKUP(Tabela14[[#This Row],[CÓDIGO]],[1]fornnecedor!$A:$E,5,0)</f>
        <v>DURACOLOR INDUSTRIA E COMERCIO DE TINTAS</v>
      </c>
      <c r="C6295" s="16" t="s">
        <v>2692</v>
      </c>
      <c r="D6295" s="16" t="s">
        <v>1108</v>
      </c>
      <c r="E6295" s="22">
        <v>0</v>
      </c>
      <c r="F6295" s="30">
        <v>0</v>
      </c>
      <c r="G6295" s="17">
        <v>0</v>
      </c>
      <c r="H6295" s="17">
        <f t="shared" si="196"/>
        <v>0</v>
      </c>
      <c r="I6295" s="17">
        <f t="shared" si="197"/>
        <v>0</v>
      </c>
      <c r="J6295" s="13" t="s">
        <v>5384</v>
      </c>
      <c r="K6295" s="37" t="str">
        <f>VLOOKUP(Tabela14[[#This Row],[CÓDIGO]],[1]fornnecedor!$A:$G,7,0)</f>
        <v>TEXTURA</v>
      </c>
    </row>
    <row r="6296" spans="1:11" x14ac:dyDescent="0.3">
      <c r="A6296" s="15">
        <v>87137</v>
      </c>
      <c r="B6296" s="15" t="str">
        <f>VLOOKUP(Tabela14[[#This Row],[CÓDIGO]],[1]fornnecedor!$A:$E,5,0)</f>
        <v>DURACOLOR INDUSTRIA E COMERCIO DE TINTAS</v>
      </c>
      <c r="C6296" s="16" t="s">
        <v>2693</v>
      </c>
      <c r="D6296" s="16" t="s">
        <v>1108</v>
      </c>
      <c r="E6296" s="22">
        <v>0</v>
      </c>
      <c r="F6296" s="30">
        <v>0</v>
      </c>
      <c r="G6296" s="17">
        <v>0</v>
      </c>
      <c r="H6296" s="17">
        <f t="shared" si="196"/>
        <v>0</v>
      </c>
      <c r="I6296" s="17">
        <f t="shared" si="197"/>
        <v>0</v>
      </c>
      <c r="J6296" s="13" t="s">
        <v>5384</v>
      </c>
      <c r="K6296" s="37" t="str">
        <f>VLOOKUP(Tabela14[[#This Row],[CÓDIGO]],[1]fornnecedor!$A:$G,7,0)</f>
        <v>TEXTURA</v>
      </c>
    </row>
    <row r="6297" spans="1:11" x14ac:dyDescent="0.3">
      <c r="A6297" s="15">
        <v>87119</v>
      </c>
      <c r="B6297" s="15" t="str">
        <f>VLOOKUP(Tabela14[[#This Row],[CÓDIGO]],[1]fornnecedor!$A:$E,5,0)</f>
        <v>DURACOLOR INDUSTRIA E COMERCIO DE TINTAS</v>
      </c>
      <c r="C6297" s="16" t="s">
        <v>2695</v>
      </c>
      <c r="D6297" s="16" t="s">
        <v>1108</v>
      </c>
      <c r="E6297" s="22">
        <v>0</v>
      </c>
      <c r="F6297" s="30">
        <v>0</v>
      </c>
      <c r="G6297" s="17">
        <v>0</v>
      </c>
      <c r="H6297" s="17">
        <f t="shared" si="196"/>
        <v>0</v>
      </c>
      <c r="I6297" s="17">
        <f t="shared" si="197"/>
        <v>0</v>
      </c>
      <c r="J6297" s="13" t="s">
        <v>5384</v>
      </c>
      <c r="K6297" s="37" t="str">
        <f>VLOOKUP(Tabela14[[#This Row],[CÓDIGO]],[1]fornnecedor!$A:$G,7,0)</f>
        <v>TEXTURA</v>
      </c>
    </row>
    <row r="6298" spans="1:11" x14ac:dyDescent="0.3">
      <c r="A6298" s="15">
        <v>87115</v>
      </c>
      <c r="B6298" s="15" t="str">
        <f>VLOOKUP(Tabela14[[#This Row],[CÓDIGO]],[1]fornnecedor!$A:$E,5,0)</f>
        <v>DURACOLOR INDUSTRIA E COMERCIO DE TINTAS</v>
      </c>
      <c r="C6298" s="16" t="s">
        <v>2696</v>
      </c>
      <c r="D6298" s="16" t="s">
        <v>1108</v>
      </c>
      <c r="E6298" s="22">
        <v>0</v>
      </c>
      <c r="F6298" s="30">
        <v>0</v>
      </c>
      <c r="G6298" s="17">
        <v>0</v>
      </c>
      <c r="H6298" s="17">
        <f t="shared" si="196"/>
        <v>0</v>
      </c>
      <c r="I6298" s="17">
        <f t="shared" si="197"/>
        <v>0</v>
      </c>
      <c r="J6298" s="13" t="s">
        <v>5384</v>
      </c>
      <c r="K6298" s="37" t="str">
        <f>VLOOKUP(Tabela14[[#This Row],[CÓDIGO]],[1]fornnecedor!$A:$G,7,0)</f>
        <v>TEXTURA</v>
      </c>
    </row>
    <row r="6299" spans="1:11" x14ac:dyDescent="0.3">
      <c r="A6299" s="15">
        <v>87116</v>
      </c>
      <c r="B6299" s="15" t="str">
        <f>VLOOKUP(Tabela14[[#This Row],[CÓDIGO]],[1]fornnecedor!$A:$E,5,0)</f>
        <v>DURACOLOR INDUSTRIA E COMERCIO DE TINTAS</v>
      </c>
      <c r="C6299" s="16" t="s">
        <v>2697</v>
      </c>
      <c r="D6299" s="16" t="s">
        <v>1108</v>
      </c>
      <c r="E6299" s="22">
        <v>0</v>
      </c>
      <c r="F6299" s="30">
        <v>0</v>
      </c>
      <c r="G6299" s="17">
        <v>0</v>
      </c>
      <c r="H6299" s="17">
        <f t="shared" si="196"/>
        <v>0</v>
      </c>
      <c r="I6299" s="17">
        <f t="shared" si="197"/>
        <v>0</v>
      </c>
      <c r="J6299" s="13" t="s">
        <v>5384</v>
      </c>
      <c r="K6299" s="37" t="str">
        <f>VLOOKUP(Tabela14[[#This Row],[CÓDIGO]],[1]fornnecedor!$A:$G,7,0)</f>
        <v>TEXTURA</v>
      </c>
    </row>
    <row r="6300" spans="1:11" x14ac:dyDescent="0.3">
      <c r="A6300" s="15">
        <v>87120</v>
      </c>
      <c r="B6300" s="15" t="str">
        <f>VLOOKUP(Tabela14[[#This Row],[CÓDIGO]],[1]fornnecedor!$A:$E,5,0)</f>
        <v>DURACOLOR INDUSTRIA E COMERCIO DE TINTAS</v>
      </c>
      <c r="C6300" s="16" t="s">
        <v>2698</v>
      </c>
      <c r="D6300" s="16" t="s">
        <v>1108</v>
      </c>
      <c r="E6300" s="22">
        <v>0</v>
      </c>
      <c r="F6300" s="30">
        <v>0</v>
      </c>
      <c r="G6300" s="17">
        <v>0</v>
      </c>
      <c r="H6300" s="17">
        <f t="shared" si="196"/>
        <v>0</v>
      </c>
      <c r="I6300" s="17">
        <f t="shared" si="197"/>
        <v>0</v>
      </c>
      <c r="J6300" s="13" t="s">
        <v>5384</v>
      </c>
      <c r="K6300" s="37" t="str">
        <f>VLOOKUP(Tabela14[[#This Row],[CÓDIGO]],[1]fornnecedor!$A:$G,7,0)</f>
        <v>TEXTURA</v>
      </c>
    </row>
    <row r="6301" spans="1:11" x14ac:dyDescent="0.3">
      <c r="A6301" s="15">
        <v>87032</v>
      </c>
      <c r="B6301" s="15" t="str">
        <f>VLOOKUP(Tabela14[[#This Row],[CÓDIGO]],[1]fornnecedor!$A:$E,5,0)</f>
        <v>DURACOLOR INDUSTRIA E COMERCIO DE TINTAS</v>
      </c>
      <c r="C6301" s="16" t="s">
        <v>2699</v>
      </c>
      <c r="D6301" s="16" t="s">
        <v>1108</v>
      </c>
      <c r="E6301" s="22">
        <v>0</v>
      </c>
      <c r="F6301" s="30">
        <v>0</v>
      </c>
      <c r="G6301" s="17">
        <v>0</v>
      </c>
      <c r="H6301" s="17">
        <f t="shared" si="196"/>
        <v>0</v>
      </c>
      <c r="I6301" s="17">
        <f t="shared" si="197"/>
        <v>0</v>
      </c>
      <c r="J6301" s="13" t="s">
        <v>5384</v>
      </c>
      <c r="K6301" s="37" t="str">
        <f>VLOOKUP(Tabela14[[#This Row],[CÓDIGO]],[1]fornnecedor!$A:$G,7,0)</f>
        <v>TEXTURA</v>
      </c>
    </row>
    <row r="6302" spans="1:11" x14ac:dyDescent="0.3">
      <c r="A6302" s="15">
        <v>87117</v>
      </c>
      <c r="B6302" s="15" t="str">
        <f>VLOOKUP(Tabela14[[#This Row],[CÓDIGO]],[1]fornnecedor!$A:$E,5,0)</f>
        <v>DURACOLOR INDUSTRIA E COMERCIO DE TINTAS</v>
      </c>
      <c r="C6302" s="16" t="s">
        <v>2700</v>
      </c>
      <c r="D6302" s="16" t="s">
        <v>1108</v>
      </c>
      <c r="E6302" s="22">
        <v>0</v>
      </c>
      <c r="F6302" s="30">
        <v>0</v>
      </c>
      <c r="G6302" s="17">
        <v>0</v>
      </c>
      <c r="H6302" s="17">
        <f t="shared" si="196"/>
        <v>0</v>
      </c>
      <c r="I6302" s="17">
        <f t="shared" si="197"/>
        <v>0</v>
      </c>
      <c r="J6302" s="13" t="s">
        <v>5384</v>
      </c>
      <c r="K6302" s="37" t="str">
        <f>VLOOKUP(Tabela14[[#This Row],[CÓDIGO]],[1]fornnecedor!$A:$G,7,0)</f>
        <v>TEXTURA</v>
      </c>
    </row>
    <row r="6303" spans="1:11" x14ac:dyDescent="0.3">
      <c r="A6303" s="15">
        <v>87118</v>
      </c>
      <c r="B6303" s="15" t="str">
        <f>VLOOKUP(Tabela14[[#This Row],[CÓDIGO]],[1]fornnecedor!$A:$E,5,0)</f>
        <v>DURACOLOR INDUSTRIA E COMERCIO DE TINTAS</v>
      </c>
      <c r="C6303" s="16" t="s">
        <v>2701</v>
      </c>
      <c r="D6303" s="16" t="s">
        <v>1108</v>
      </c>
      <c r="E6303" s="22">
        <v>0</v>
      </c>
      <c r="F6303" s="30">
        <v>0</v>
      </c>
      <c r="G6303" s="17">
        <v>0</v>
      </c>
      <c r="H6303" s="17">
        <f t="shared" si="196"/>
        <v>0</v>
      </c>
      <c r="I6303" s="17">
        <f t="shared" si="197"/>
        <v>0</v>
      </c>
      <c r="J6303" s="13" t="s">
        <v>5384</v>
      </c>
      <c r="K6303" s="37" t="str">
        <f>VLOOKUP(Tabela14[[#This Row],[CÓDIGO]],[1]fornnecedor!$A:$G,7,0)</f>
        <v>TEXTURA</v>
      </c>
    </row>
    <row r="6304" spans="1:11" x14ac:dyDescent="0.3">
      <c r="A6304" s="15">
        <v>87122</v>
      </c>
      <c r="B6304" s="15" t="str">
        <f>VLOOKUP(Tabela14[[#This Row],[CÓDIGO]],[1]fornnecedor!$A:$E,5,0)</f>
        <v>DURACOLOR INDUSTRIA E COMERCIO DE TINTAS</v>
      </c>
      <c r="C6304" s="16" t="s">
        <v>2702</v>
      </c>
      <c r="D6304" s="16" t="s">
        <v>1108</v>
      </c>
      <c r="E6304" s="22">
        <v>0</v>
      </c>
      <c r="F6304" s="30">
        <v>0</v>
      </c>
      <c r="G6304" s="17">
        <v>0</v>
      </c>
      <c r="H6304" s="17">
        <f t="shared" si="196"/>
        <v>0</v>
      </c>
      <c r="I6304" s="17">
        <f t="shared" si="197"/>
        <v>0</v>
      </c>
      <c r="J6304" s="13" t="s">
        <v>5384</v>
      </c>
      <c r="K6304" s="37" t="str">
        <f>VLOOKUP(Tabela14[[#This Row],[CÓDIGO]],[1]fornnecedor!$A:$G,7,0)</f>
        <v>TEXTURA</v>
      </c>
    </row>
    <row r="6305" spans="1:11" x14ac:dyDescent="0.3">
      <c r="A6305" s="15">
        <v>87121</v>
      </c>
      <c r="B6305" s="15" t="str">
        <f>VLOOKUP(Tabela14[[#This Row],[CÓDIGO]],[1]fornnecedor!$A:$E,5,0)</f>
        <v>DURACOLOR INDUSTRIA E COMERCIO DE TINTAS</v>
      </c>
      <c r="C6305" s="16" t="s">
        <v>2703</v>
      </c>
      <c r="D6305" s="16" t="s">
        <v>1108</v>
      </c>
      <c r="E6305" s="22">
        <v>0</v>
      </c>
      <c r="F6305" s="30">
        <v>0</v>
      </c>
      <c r="G6305" s="17">
        <v>0</v>
      </c>
      <c r="H6305" s="17">
        <f t="shared" si="196"/>
        <v>0</v>
      </c>
      <c r="I6305" s="17">
        <f t="shared" si="197"/>
        <v>0</v>
      </c>
      <c r="J6305" s="13" t="s">
        <v>5384</v>
      </c>
      <c r="K6305" s="37" t="str">
        <f>VLOOKUP(Tabela14[[#This Row],[CÓDIGO]],[1]fornnecedor!$A:$G,7,0)</f>
        <v>TEXTURA</v>
      </c>
    </row>
    <row r="6306" spans="1:11" x14ac:dyDescent="0.3">
      <c r="A6306" s="15">
        <v>85455</v>
      </c>
      <c r="B6306" s="15" t="str">
        <f>VLOOKUP(Tabela14[[#This Row],[CÓDIGO]],[1]fornnecedor!$A:$E,5,0)</f>
        <v>CAPITAL ATACADISTA DA CONSTRUCAO LTDA</v>
      </c>
      <c r="C6306" s="16" t="s">
        <v>2704</v>
      </c>
      <c r="D6306" s="16" t="s">
        <v>1132</v>
      </c>
      <c r="E6306" s="22">
        <v>0</v>
      </c>
      <c r="F6306" s="30">
        <v>0</v>
      </c>
      <c r="G6306" s="17">
        <v>136.47999999999999</v>
      </c>
      <c r="H6306" s="17">
        <f t="shared" si="196"/>
        <v>0</v>
      </c>
      <c r="I6306" s="17">
        <f t="shared" si="197"/>
        <v>0</v>
      </c>
      <c r="J6306" s="13" t="s">
        <v>5384</v>
      </c>
      <c r="K6306" s="37" t="str">
        <f>VLOOKUP(Tabela14[[#This Row],[CÓDIGO]],[1]fornnecedor!$A:$G,7,0)</f>
        <v>TEXTURA</v>
      </c>
    </row>
    <row r="6307" spans="1:11" x14ac:dyDescent="0.3">
      <c r="A6307" s="15">
        <v>87049</v>
      </c>
      <c r="B6307" s="15" t="str">
        <f>VLOOKUP(Tabela14[[#This Row],[CÓDIGO]],[1]fornnecedor!$A:$E,5,0)</f>
        <v>CAPITAL ATACADISTA DA CONSTRUCAO LTDA</v>
      </c>
      <c r="C6307" s="16" t="s">
        <v>2705</v>
      </c>
      <c r="D6307" s="16" t="s">
        <v>1132</v>
      </c>
      <c r="E6307" s="22">
        <v>0</v>
      </c>
      <c r="F6307" s="30">
        <v>0</v>
      </c>
      <c r="G6307" s="17">
        <v>111.89</v>
      </c>
      <c r="H6307" s="17">
        <f t="shared" si="196"/>
        <v>0</v>
      </c>
      <c r="I6307" s="17">
        <f t="shared" si="197"/>
        <v>0</v>
      </c>
      <c r="J6307" s="13" t="s">
        <v>5384</v>
      </c>
      <c r="K6307" s="37" t="str">
        <f>VLOOKUP(Tabela14[[#This Row],[CÓDIGO]],[1]fornnecedor!$A:$G,7,0)</f>
        <v>TEXTURA</v>
      </c>
    </row>
    <row r="6308" spans="1:11" x14ac:dyDescent="0.3">
      <c r="A6308" s="15">
        <v>23748</v>
      </c>
      <c r="B6308" s="15" t="str">
        <f>VLOOKUP(Tabela14[[#This Row],[CÓDIGO]],[1]fornnecedor!$A:$E,5,0)</f>
        <v>NATRIELLI QUIMICA LTDA</v>
      </c>
      <c r="C6308" s="16" t="s">
        <v>2706</v>
      </c>
      <c r="D6308" s="16" t="s">
        <v>2707</v>
      </c>
      <c r="E6308" s="22">
        <v>0</v>
      </c>
      <c r="F6308" s="30">
        <v>0</v>
      </c>
      <c r="G6308" s="17">
        <v>133.53</v>
      </c>
      <c r="H6308" s="17">
        <f t="shared" si="196"/>
        <v>0</v>
      </c>
      <c r="I6308" s="17">
        <f t="shared" si="197"/>
        <v>0</v>
      </c>
      <c r="J6308" s="13" t="s">
        <v>5384</v>
      </c>
      <c r="K6308" s="37" t="str">
        <f>VLOOKUP(Tabela14[[#This Row],[CÓDIGO]],[1]fornnecedor!$A:$G,7,0)</f>
        <v>THINNER DE LIMPEZA</v>
      </c>
    </row>
    <row r="6309" spans="1:11" x14ac:dyDescent="0.3">
      <c r="A6309" s="15">
        <v>23686</v>
      </c>
      <c r="B6309" s="15" t="str">
        <f>VLOOKUP(Tabela14[[#This Row],[CÓDIGO]],[1]fornnecedor!$A:$E,5,0)</f>
        <v>NATRIELLI QUIMICA LTDA</v>
      </c>
      <c r="C6309" s="16" t="s">
        <v>2708</v>
      </c>
      <c r="D6309" s="16" t="s">
        <v>2707</v>
      </c>
      <c r="E6309" s="22">
        <v>0</v>
      </c>
      <c r="F6309" s="30">
        <v>0</v>
      </c>
      <c r="G6309" s="17">
        <v>37.950000000000003</v>
      </c>
      <c r="H6309" s="17">
        <f t="shared" si="196"/>
        <v>0</v>
      </c>
      <c r="I6309" s="17">
        <f t="shared" si="197"/>
        <v>0</v>
      </c>
      <c r="J6309" s="13" t="s">
        <v>5384</v>
      </c>
      <c r="K6309" s="37" t="str">
        <f>VLOOKUP(Tabela14[[#This Row],[CÓDIGO]],[1]fornnecedor!$A:$G,7,0)</f>
        <v>THINNER DE LIMPEZA</v>
      </c>
    </row>
    <row r="6310" spans="1:11" x14ac:dyDescent="0.3">
      <c r="A6310" s="15">
        <v>23685</v>
      </c>
      <c r="B6310" s="15" t="str">
        <f>VLOOKUP(Tabela14[[#This Row],[CÓDIGO]],[1]fornnecedor!$A:$E,5,0)</f>
        <v>NATRIELLI QUIMICA LTDA</v>
      </c>
      <c r="C6310" s="16" t="s">
        <v>2709</v>
      </c>
      <c r="D6310" s="16" t="s">
        <v>2707</v>
      </c>
      <c r="E6310" s="22">
        <v>0</v>
      </c>
      <c r="F6310" s="30">
        <v>0</v>
      </c>
      <c r="G6310" s="17">
        <v>6.11</v>
      </c>
      <c r="H6310" s="17">
        <f t="shared" si="196"/>
        <v>0</v>
      </c>
      <c r="I6310" s="17">
        <f t="shared" si="197"/>
        <v>0</v>
      </c>
      <c r="J6310" s="13" t="s">
        <v>5384</v>
      </c>
      <c r="K6310" s="37" t="str">
        <f>VLOOKUP(Tabela14[[#This Row],[CÓDIGO]],[1]fornnecedor!$A:$G,7,0)</f>
        <v>THINNER DE LIMPEZA</v>
      </c>
    </row>
    <row r="6311" spans="1:11" x14ac:dyDescent="0.3">
      <c r="A6311" s="15">
        <v>24212</v>
      </c>
      <c r="B6311" s="15" t="str">
        <f>VLOOKUP(Tabela14[[#This Row],[CÓDIGO]],[1]fornnecedor!$A:$E,5,0)</f>
        <v>NATRIELLI QUIMICA LTDA</v>
      </c>
      <c r="C6311" s="16" t="s">
        <v>2710</v>
      </c>
      <c r="D6311" s="16" t="s">
        <v>2707</v>
      </c>
      <c r="E6311" s="22">
        <v>0</v>
      </c>
      <c r="F6311" s="30">
        <v>0</v>
      </c>
      <c r="G6311" s="17">
        <v>269.91000000000003</v>
      </c>
      <c r="H6311" s="17">
        <f t="shared" si="196"/>
        <v>0</v>
      </c>
      <c r="I6311" s="17">
        <f t="shared" si="197"/>
        <v>0</v>
      </c>
      <c r="J6311" s="13" t="s">
        <v>5384</v>
      </c>
      <c r="K6311" s="37" t="str">
        <f>VLOOKUP(Tabela14[[#This Row],[CÓDIGO]],[1]fornnecedor!$A:$G,7,0)</f>
        <v>THINNER DE LIMPEZA</v>
      </c>
    </row>
    <row r="6312" spans="1:11" x14ac:dyDescent="0.3">
      <c r="A6312" s="15">
        <v>24211</v>
      </c>
      <c r="B6312" s="15" t="str">
        <f>VLOOKUP(Tabela14[[#This Row],[CÓDIGO]],[1]fornnecedor!$A:$E,5,0)</f>
        <v>NATRIELLI QUIMICA LTDA</v>
      </c>
      <c r="C6312" s="16" t="s">
        <v>2711</v>
      </c>
      <c r="D6312" s="16" t="s">
        <v>2707</v>
      </c>
      <c r="E6312" s="22">
        <v>0</v>
      </c>
      <c r="F6312" s="30">
        <v>0</v>
      </c>
      <c r="G6312" s="17">
        <v>74.52</v>
      </c>
      <c r="H6312" s="17">
        <f t="shared" si="196"/>
        <v>0</v>
      </c>
      <c r="I6312" s="17">
        <f t="shared" si="197"/>
        <v>0</v>
      </c>
      <c r="J6312" s="13" t="s">
        <v>5384</v>
      </c>
      <c r="K6312" s="37" t="str">
        <f>VLOOKUP(Tabela14[[#This Row],[CÓDIGO]],[1]fornnecedor!$A:$G,7,0)</f>
        <v>THINNER DE LIMPEZA</v>
      </c>
    </row>
    <row r="6313" spans="1:11" x14ac:dyDescent="0.3">
      <c r="A6313" s="15">
        <v>23557</v>
      </c>
      <c r="B6313" s="15" t="str">
        <f>VLOOKUP(Tabela14[[#This Row],[CÓDIGO]],[1]fornnecedor!$A:$E,5,0)</f>
        <v>NATRIELLI QUIMICA LTDA</v>
      </c>
      <c r="C6313" s="16" t="s">
        <v>2712</v>
      </c>
      <c r="D6313" s="16" t="s">
        <v>2707</v>
      </c>
      <c r="E6313" s="22">
        <v>0</v>
      </c>
      <c r="F6313" s="30">
        <v>0</v>
      </c>
      <c r="G6313" s="17">
        <v>15.36</v>
      </c>
      <c r="H6313" s="17">
        <f t="shared" si="196"/>
        <v>0</v>
      </c>
      <c r="I6313" s="17">
        <f t="shared" si="197"/>
        <v>0</v>
      </c>
      <c r="J6313" s="13" t="s">
        <v>5384</v>
      </c>
      <c r="K6313" s="37" t="str">
        <f>VLOOKUP(Tabela14[[#This Row],[CÓDIGO]],[1]fornnecedor!$A:$G,7,0)</f>
        <v>DILUENTE</v>
      </c>
    </row>
    <row r="6314" spans="1:11" x14ac:dyDescent="0.3">
      <c r="A6314" s="15">
        <v>83997</v>
      </c>
      <c r="B6314" s="15" t="str">
        <f>VLOOKUP(Tabela14[[#This Row],[CÓDIGO]],[1]fornnecedor!$A:$E,5,0)</f>
        <v>SS LAZARINI INDUSTRIA E COMERCIO</v>
      </c>
      <c r="C6314" s="16" t="s">
        <v>2713</v>
      </c>
      <c r="D6314" s="16" t="s">
        <v>454</v>
      </c>
      <c r="E6314" s="22">
        <v>0</v>
      </c>
      <c r="F6314" s="30">
        <v>0</v>
      </c>
      <c r="G6314" s="17">
        <v>1412.68</v>
      </c>
      <c r="H6314" s="17">
        <f t="shared" si="196"/>
        <v>0</v>
      </c>
      <c r="I6314" s="17">
        <f t="shared" si="197"/>
        <v>0</v>
      </c>
      <c r="J6314" s="13" t="s">
        <v>5384</v>
      </c>
      <c r="K6314" s="37" t="str">
        <f>VLOOKUP(Tabela14[[#This Row],[CÓDIGO]],[1]fornnecedor!$A:$G,7,0)</f>
        <v>THINNER DE LIMPEZA</v>
      </c>
    </row>
    <row r="6315" spans="1:11" x14ac:dyDescent="0.3">
      <c r="A6315" s="15">
        <v>24283</v>
      </c>
      <c r="B6315" s="15" t="str">
        <f>VLOOKUP(Tabela14[[#This Row],[CÓDIGO]],[1]fornnecedor!$A:$E,5,0)</f>
        <v>THINSOL QUIMICA INDUSTRIA E COM. LTDA</v>
      </c>
      <c r="C6315" s="16" t="s">
        <v>2714</v>
      </c>
      <c r="D6315" s="16" t="s">
        <v>1135</v>
      </c>
      <c r="E6315" s="22">
        <v>0</v>
      </c>
      <c r="F6315" s="30">
        <v>0</v>
      </c>
      <c r="G6315" s="17">
        <v>152.57</v>
      </c>
      <c r="H6315" s="17">
        <f t="shared" si="196"/>
        <v>0</v>
      </c>
      <c r="I6315" s="17">
        <f t="shared" si="197"/>
        <v>0</v>
      </c>
      <c r="J6315" s="13" t="s">
        <v>5384</v>
      </c>
      <c r="K6315" s="37" t="str">
        <f>VLOOKUP(Tabela14[[#This Row],[CÓDIGO]],[1]fornnecedor!$A:$G,7,0)</f>
        <v>THINNER DE LIMPEZA</v>
      </c>
    </row>
    <row r="6316" spans="1:11" x14ac:dyDescent="0.3">
      <c r="A6316" s="15">
        <v>24284</v>
      </c>
      <c r="B6316" s="15" t="str">
        <f>VLOOKUP(Tabela14[[#This Row],[CÓDIGO]],[1]fornnecedor!$A:$E,5,0)</f>
        <v>THINSOL QUIMICA INDUSTRIA E COM. LTDA</v>
      </c>
      <c r="C6316" s="16" t="s">
        <v>2715</v>
      </c>
      <c r="D6316" s="16" t="s">
        <v>1135</v>
      </c>
      <c r="E6316" s="22">
        <v>0</v>
      </c>
      <c r="F6316" s="30">
        <v>0</v>
      </c>
      <c r="G6316" s="17">
        <v>1346.88</v>
      </c>
      <c r="H6316" s="17">
        <f t="shared" si="196"/>
        <v>0</v>
      </c>
      <c r="I6316" s="17">
        <f t="shared" si="197"/>
        <v>0</v>
      </c>
      <c r="J6316" s="13" t="s">
        <v>5384</v>
      </c>
      <c r="K6316" s="37" t="str">
        <f>VLOOKUP(Tabela14[[#This Row],[CÓDIGO]],[1]fornnecedor!$A:$G,7,0)</f>
        <v>THINNER DE LIMPEZA</v>
      </c>
    </row>
    <row r="6317" spans="1:11" x14ac:dyDescent="0.3">
      <c r="A6317" s="15">
        <v>24282</v>
      </c>
      <c r="B6317" s="15" t="str">
        <f>VLOOKUP(Tabela14[[#This Row],[CÓDIGO]],[1]fornnecedor!$A:$E,5,0)</f>
        <v>THINSOL QUIMICA INDUSTRIA E COM. LTDA</v>
      </c>
      <c r="C6317" s="16" t="s">
        <v>2716</v>
      </c>
      <c r="D6317" s="16" t="s">
        <v>1135</v>
      </c>
      <c r="E6317" s="22">
        <v>0</v>
      </c>
      <c r="F6317" s="30">
        <v>0</v>
      </c>
      <c r="G6317" s="17">
        <v>44.42</v>
      </c>
      <c r="H6317" s="17">
        <f t="shared" si="196"/>
        <v>0</v>
      </c>
      <c r="I6317" s="17">
        <f t="shared" si="197"/>
        <v>0</v>
      </c>
      <c r="J6317" s="13" t="s">
        <v>5384</v>
      </c>
      <c r="K6317" s="37" t="str">
        <f>VLOOKUP(Tabela14[[#This Row],[CÓDIGO]],[1]fornnecedor!$A:$G,7,0)</f>
        <v>THINNER DE LIMPEZA</v>
      </c>
    </row>
    <row r="6318" spans="1:11" x14ac:dyDescent="0.3">
      <c r="A6318" s="15">
        <v>24285</v>
      </c>
      <c r="B6318" s="15" t="str">
        <f>VLOOKUP(Tabela14[[#This Row],[CÓDIGO]],[1]fornnecedor!$A:$E,5,0)</f>
        <v>THINSOL QUIMICA INDUSTRIA E COM. LTDA</v>
      </c>
      <c r="C6318" s="16" t="s">
        <v>2717</v>
      </c>
      <c r="D6318" s="16" t="s">
        <v>1135</v>
      </c>
      <c r="E6318" s="22">
        <v>0</v>
      </c>
      <c r="F6318" s="30">
        <v>0</v>
      </c>
      <c r="G6318" s="17">
        <v>53.01</v>
      </c>
      <c r="H6318" s="17">
        <f t="shared" si="196"/>
        <v>0</v>
      </c>
      <c r="I6318" s="17">
        <f t="shared" si="197"/>
        <v>0</v>
      </c>
      <c r="J6318" s="13" t="s">
        <v>5384</v>
      </c>
      <c r="K6318" s="37" t="str">
        <f>VLOOKUP(Tabela14[[#This Row],[CÓDIGO]],[1]fornnecedor!$A:$G,7,0)</f>
        <v>THINNER DE LIMPEZA</v>
      </c>
    </row>
    <row r="6319" spans="1:11" x14ac:dyDescent="0.3">
      <c r="A6319" s="15">
        <v>24384</v>
      </c>
      <c r="B6319" s="15" t="str">
        <f>VLOOKUP(Tabela14[[#This Row],[CÓDIGO]],[1]fornnecedor!$A:$E,5,0)</f>
        <v>NATRIELLI QUIMICA LTDA</v>
      </c>
      <c r="C6319" s="16" t="s">
        <v>2718</v>
      </c>
      <c r="D6319" s="16" t="s">
        <v>2707</v>
      </c>
      <c r="E6319" s="22">
        <v>0</v>
      </c>
      <c r="F6319" s="30">
        <v>0</v>
      </c>
      <c r="G6319" s="17">
        <v>132.80000000000001</v>
      </c>
      <c r="H6319" s="17">
        <f t="shared" si="196"/>
        <v>0</v>
      </c>
      <c r="I6319" s="17">
        <f t="shared" si="197"/>
        <v>0</v>
      </c>
      <c r="J6319" s="13" t="s">
        <v>5384</v>
      </c>
      <c r="K6319" s="37" t="str">
        <f>VLOOKUP(Tabela14[[#This Row],[CÓDIGO]],[1]fornnecedor!$A:$G,7,0)</f>
        <v>THINNER DE LIMPEZA</v>
      </c>
    </row>
    <row r="6320" spans="1:11" x14ac:dyDescent="0.3">
      <c r="A6320" s="15">
        <v>24383</v>
      </c>
      <c r="B6320" s="15" t="str">
        <f>VLOOKUP(Tabela14[[#This Row],[CÓDIGO]],[1]fornnecedor!$A:$E,5,0)</f>
        <v>NATRIELLI QUIMICA LTDA</v>
      </c>
      <c r="C6320" s="16" t="s">
        <v>2719</v>
      </c>
      <c r="D6320" s="16" t="s">
        <v>2707</v>
      </c>
      <c r="E6320" s="22">
        <v>0</v>
      </c>
      <c r="F6320" s="30">
        <v>0</v>
      </c>
      <c r="G6320" s="17">
        <v>33.590000000000003</v>
      </c>
      <c r="H6320" s="17">
        <f t="shared" si="196"/>
        <v>0</v>
      </c>
      <c r="I6320" s="17">
        <f t="shared" si="197"/>
        <v>0</v>
      </c>
      <c r="J6320" s="13" t="s">
        <v>5384</v>
      </c>
      <c r="K6320" s="37" t="str">
        <f>VLOOKUP(Tabela14[[#This Row],[CÓDIGO]],[1]fornnecedor!$A:$G,7,0)</f>
        <v>THINNER DE LIMPEZA</v>
      </c>
    </row>
    <row r="6321" spans="1:11" x14ac:dyDescent="0.3">
      <c r="A6321" s="15">
        <v>24382</v>
      </c>
      <c r="B6321" s="15" t="str">
        <f>VLOOKUP(Tabela14[[#This Row],[CÓDIGO]],[1]fornnecedor!$A:$E,5,0)</f>
        <v>NATRIELLI QUIMICA LTDA</v>
      </c>
      <c r="C6321" s="16" t="s">
        <v>2720</v>
      </c>
      <c r="D6321" s="16" t="s">
        <v>2707</v>
      </c>
      <c r="E6321" s="22">
        <v>0</v>
      </c>
      <c r="F6321" s="30">
        <v>0</v>
      </c>
      <c r="G6321" s="17">
        <v>7.74</v>
      </c>
      <c r="H6321" s="17">
        <f t="shared" si="196"/>
        <v>0</v>
      </c>
      <c r="I6321" s="17">
        <f t="shared" si="197"/>
        <v>0</v>
      </c>
      <c r="J6321" s="13" t="s">
        <v>5384</v>
      </c>
      <c r="K6321" s="37" t="str">
        <f>VLOOKUP(Tabela14[[#This Row],[CÓDIGO]],[1]fornnecedor!$A:$G,7,0)</f>
        <v>THINNER DE LIMPEZA</v>
      </c>
    </row>
    <row r="6322" spans="1:11" x14ac:dyDescent="0.3">
      <c r="A6322" s="15">
        <v>23687</v>
      </c>
      <c r="B6322" s="15" t="str">
        <f>VLOOKUP(Tabela14[[#This Row],[CÓDIGO]],[1]fornnecedor!$A:$E,5,0)</f>
        <v>NATRIELLI QUIMICA LTDA</v>
      </c>
      <c r="C6322" s="16" t="s">
        <v>2721</v>
      </c>
      <c r="D6322" s="16" t="s">
        <v>2707</v>
      </c>
      <c r="E6322" s="22">
        <v>0</v>
      </c>
      <c r="F6322" s="30">
        <v>0</v>
      </c>
      <c r="G6322" s="17">
        <v>1140.21</v>
      </c>
      <c r="H6322" s="17">
        <f t="shared" si="196"/>
        <v>0</v>
      </c>
      <c r="I6322" s="17">
        <f t="shared" si="197"/>
        <v>0</v>
      </c>
      <c r="J6322" s="13" t="s">
        <v>5384</v>
      </c>
      <c r="K6322" s="37" t="str">
        <f>VLOOKUP(Tabela14[[#This Row],[CÓDIGO]],[1]fornnecedor!$A:$G,7,0)</f>
        <v>THINNER DE LIMPEZA</v>
      </c>
    </row>
    <row r="6323" spans="1:11" x14ac:dyDescent="0.3">
      <c r="A6323" s="15">
        <v>85028</v>
      </c>
      <c r="B6323" s="15" t="str">
        <f>VLOOKUP(Tabela14[[#This Row],[CÓDIGO]],[1]fornnecedor!$A:$E,5,0)</f>
        <v>BRASILUX TINTAS TECNICAS LTDA</v>
      </c>
      <c r="C6323" s="16" t="s">
        <v>2722</v>
      </c>
      <c r="D6323" s="16" t="s">
        <v>549</v>
      </c>
      <c r="E6323" s="22">
        <v>0</v>
      </c>
      <c r="F6323" s="30">
        <v>0</v>
      </c>
      <c r="G6323" s="17">
        <v>0</v>
      </c>
      <c r="H6323" s="17">
        <f t="shared" si="196"/>
        <v>0</v>
      </c>
      <c r="I6323" s="17">
        <f t="shared" si="197"/>
        <v>0</v>
      </c>
      <c r="J6323" s="13" t="s">
        <v>5384</v>
      </c>
      <c r="K6323" s="37" t="str">
        <f>VLOOKUP(Tabela14[[#This Row],[CÓDIGO]],[1]fornnecedor!$A:$G,7,0)</f>
        <v>TINTA DE LABORATÓRIO</v>
      </c>
    </row>
    <row r="6324" spans="1:11" x14ac:dyDescent="0.3">
      <c r="A6324" s="15">
        <v>85213</v>
      </c>
      <c r="B6324" s="15" t="str">
        <f>VLOOKUP(Tabela14[[#This Row],[CÓDIGO]],[1]fornnecedor!$A:$E,5,0)</f>
        <v>CAPITAL ATACADISTA DA CONSTRUCAO LTDA</v>
      </c>
      <c r="C6324" s="16" t="s">
        <v>2723</v>
      </c>
      <c r="D6324" s="16" t="s">
        <v>1132</v>
      </c>
      <c r="E6324" s="22">
        <v>0</v>
      </c>
      <c r="F6324" s="30">
        <v>0</v>
      </c>
      <c r="G6324" s="17">
        <v>247.27</v>
      </c>
      <c r="H6324" s="17">
        <f t="shared" si="196"/>
        <v>0</v>
      </c>
      <c r="I6324" s="17">
        <f t="shared" si="197"/>
        <v>0</v>
      </c>
      <c r="J6324" s="13" t="s">
        <v>5384</v>
      </c>
      <c r="K6324" s="37" t="str">
        <f>VLOOKUP(Tabela14[[#This Row],[CÓDIGO]],[1]fornnecedor!$A:$G,7,0)</f>
        <v>TINTA PAREDE</v>
      </c>
    </row>
    <row r="6325" spans="1:11" x14ac:dyDescent="0.3">
      <c r="A6325" s="15">
        <v>85212</v>
      </c>
      <c r="B6325" s="15" t="str">
        <f>VLOOKUP(Tabela14[[#This Row],[CÓDIGO]],[1]fornnecedor!$A:$E,5,0)</f>
        <v>CAPITAL ATACADISTA DA CONSTRUCAO LTDA</v>
      </c>
      <c r="C6325" s="16" t="s">
        <v>2724</v>
      </c>
      <c r="D6325" s="16" t="s">
        <v>1132</v>
      </c>
      <c r="E6325" s="22">
        <v>0</v>
      </c>
      <c r="F6325" s="30">
        <v>0</v>
      </c>
      <c r="G6325" s="17">
        <v>249.9</v>
      </c>
      <c r="H6325" s="17">
        <f t="shared" si="196"/>
        <v>0</v>
      </c>
      <c r="I6325" s="17">
        <f t="shared" si="197"/>
        <v>0</v>
      </c>
      <c r="J6325" s="13" t="s">
        <v>5384</v>
      </c>
      <c r="K6325" s="37" t="str">
        <f>VLOOKUP(Tabela14[[#This Row],[CÓDIGO]],[1]fornnecedor!$A:$G,7,0)</f>
        <v>TINTA PARA PISO</v>
      </c>
    </row>
    <row r="6326" spans="1:11" x14ac:dyDescent="0.3">
      <c r="A6326" s="15">
        <v>87055</v>
      </c>
      <c r="B6326" s="15" t="str">
        <f>VLOOKUP(Tabela14[[#This Row],[CÓDIGO]],[1]fornnecedor!$A:$E,5,0)</f>
        <v>MAZA PRODUTOS QUIMICOS LTDA</v>
      </c>
      <c r="C6326" s="16" t="s">
        <v>2725</v>
      </c>
      <c r="D6326" s="16" t="s">
        <v>810</v>
      </c>
      <c r="E6326" s="22">
        <v>0</v>
      </c>
      <c r="F6326" s="30">
        <v>0</v>
      </c>
      <c r="G6326" s="17">
        <v>97.38</v>
      </c>
      <c r="H6326" s="17">
        <f t="shared" si="196"/>
        <v>0</v>
      </c>
      <c r="I6326" s="17">
        <f t="shared" si="197"/>
        <v>0</v>
      </c>
      <c r="J6326" s="13" t="s">
        <v>5384</v>
      </c>
      <c r="K6326" s="37" t="str">
        <f>VLOOKUP(Tabela14[[#This Row],[CÓDIGO]],[1]fornnecedor!$A:$G,7,0)</f>
        <v>EPOXI</v>
      </c>
    </row>
    <row r="6327" spans="1:11" x14ac:dyDescent="0.3">
      <c r="A6327" s="15">
        <v>86860</v>
      </c>
      <c r="B6327" s="15" t="str">
        <f>VLOOKUP(Tabela14[[#This Row],[CÓDIGO]],[1]fornnecedor!$A:$E,5,0)</f>
        <v>MAZA PRODUTOS QUIMICOS LTDA</v>
      </c>
      <c r="C6327" s="16" t="s">
        <v>2726</v>
      </c>
      <c r="D6327" s="16" t="s">
        <v>810</v>
      </c>
      <c r="E6327" s="22">
        <v>0</v>
      </c>
      <c r="F6327" s="30">
        <v>0</v>
      </c>
      <c r="G6327" s="17">
        <v>300.2</v>
      </c>
      <c r="H6327" s="17">
        <f t="shared" si="196"/>
        <v>0</v>
      </c>
      <c r="I6327" s="17">
        <f t="shared" si="197"/>
        <v>0</v>
      </c>
      <c r="J6327" s="13" t="s">
        <v>5384</v>
      </c>
      <c r="K6327" s="37" t="str">
        <f>VLOOKUP(Tabela14[[#This Row],[CÓDIGO]],[1]fornnecedor!$A:$G,7,0)</f>
        <v>EPOXI</v>
      </c>
    </row>
    <row r="6328" spans="1:11" x14ac:dyDescent="0.3">
      <c r="A6328" s="15">
        <v>87182</v>
      </c>
      <c r="B6328" s="15" t="str">
        <f>VLOOKUP(Tabela14[[#This Row],[CÓDIGO]],[1]fornnecedor!$A:$E,5,0)</f>
        <v>ATACADAO DAS TINTAS IRMAOS SOARES LTDA</v>
      </c>
      <c r="C6328" s="16" t="s">
        <v>849</v>
      </c>
      <c r="D6328" s="16" t="s">
        <v>810</v>
      </c>
      <c r="E6328" s="22">
        <v>0</v>
      </c>
      <c r="F6328" s="30">
        <v>0</v>
      </c>
      <c r="G6328" s="17">
        <v>324.11</v>
      </c>
      <c r="H6328" s="17">
        <f t="shared" si="196"/>
        <v>0</v>
      </c>
      <c r="I6328" s="17">
        <f t="shared" si="197"/>
        <v>0</v>
      </c>
      <c r="J6328" s="13" t="s">
        <v>5384</v>
      </c>
      <c r="K6328" s="37" t="str">
        <f>VLOOKUP(Tabela14[[#This Row],[CÓDIGO]],[1]fornnecedor!$A:$G,7,0)</f>
        <v>EPOXI</v>
      </c>
    </row>
    <row r="6329" spans="1:11" x14ac:dyDescent="0.3">
      <c r="A6329" s="15">
        <v>87040</v>
      </c>
      <c r="B6329" s="15" t="str">
        <f>VLOOKUP(Tabela14[[#This Row],[CÓDIGO]],[1]fornnecedor!$A:$E,5,0)</f>
        <v>BRASILUX TINTAS TECNICAS LTDA</v>
      </c>
      <c r="C6329" s="16" t="s">
        <v>2727</v>
      </c>
      <c r="D6329" s="16" t="s">
        <v>549</v>
      </c>
      <c r="E6329" s="22">
        <v>0</v>
      </c>
      <c r="F6329" s="30">
        <v>0</v>
      </c>
      <c r="G6329" s="17">
        <v>0</v>
      </c>
      <c r="H6329" s="17">
        <f t="shared" si="196"/>
        <v>0</v>
      </c>
      <c r="I6329" s="17">
        <f t="shared" si="197"/>
        <v>0</v>
      </c>
      <c r="J6329" s="13" t="s">
        <v>5384</v>
      </c>
      <c r="K6329" s="37" t="str">
        <f>VLOOKUP(Tabela14[[#This Row],[CÓDIGO]],[1]fornnecedor!$A:$G,7,0)</f>
        <v>TINTA PARA PISO</v>
      </c>
    </row>
    <row r="6330" spans="1:11" x14ac:dyDescent="0.3">
      <c r="A6330" s="15">
        <v>87041</v>
      </c>
      <c r="B6330" s="15" t="str">
        <f>VLOOKUP(Tabela14[[#This Row],[CÓDIGO]],[1]fornnecedor!$A:$E,5,0)</f>
        <v>BRASILUX TINTAS TECNICAS LTDA</v>
      </c>
      <c r="C6330" s="16" t="s">
        <v>2728</v>
      </c>
      <c r="D6330" s="16" t="s">
        <v>549</v>
      </c>
      <c r="E6330" s="22">
        <v>0</v>
      </c>
      <c r="F6330" s="30">
        <v>0</v>
      </c>
      <c r="G6330" s="17">
        <v>0</v>
      </c>
      <c r="H6330" s="17">
        <f t="shared" ref="H6330:H6392" si="198">G6330*E6330</f>
        <v>0</v>
      </c>
      <c r="I6330" s="17">
        <f t="shared" ref="I6330:I6392" si="199">G6330*F6330</f>
        <v>0</v>
      </c>
      <c r="J6330" s="13" t="s">
        <v>5384</v>
      </c>
      <c r="K6330" s="37" t="str">
        <f>VLOOKUP(Tabela14[[#This Row],[CÓDIGO]],[1]fornnecedor!$A:$G,7,0)</f>
        <v>TINTA PARA PISO</v>
      </c>
    </row>
    <row r="6331" spans="1:11" x14ac:dyDescent="0.3">
      <c r="A6331" s="15">
        <v>85331</v>
      </c>
      <c r="B6331" s="15" t="str">
        <f>VLOOKUP(Tabela14[[#This Row],[CÓDIGO]],[1]fornnecedor!$A:$E,5,0)</f>
        <v>DISSOLTEX IND QUIMICA LTDA</v>
      </c>
      <c r="C6331" s="16" t="s">
        <v>2729</v>
      </c>
      <c r="D6331" s="16" t="s">
        <v>549</v>
      </c>
      <c r="E6331" s="22">
        <v>0</v>
      </c>
      <c r="F6331" s="30">
        <v>0</v>
      </c>
      <c r="G6331" s="17">
        <v>0</v>
      </c>
      <c r="H6331" s="17">
        <f t="shared" si="198"/>
        <v>0</v>
      </c>
      <c r="I6331" s="17">
        <f t="shared" si="199"/>
        <v>0</v>
      </c>
      <c r="J6331" s="13" t="s">
        <v>5384</v>
      </c>
      <c r="K6331" s="37" t="str">
        <f>VLOOKUP(Tabela14[[#This Row],[CÓDIGO]],[1]fornnecedor!$A:$G,7,0)</f>
        <v>TINTA EM PÓ</v>
      </c>
    </row>
    <row r="6332" spans="1:11" x14ac:dyDescent="0.3">
      <c r="A6332" s="15">
        <v>86994</v>
      </c>
      <c r="B6332" s="15" t="str">
        <f>VLOOKUP(Tabela14[[#This Row],[CÓDIGO]],[1]fornnecedor!$A:$E,5,0)</f>
        <v>DISSOLTEX IND QUIMICA LTDA</v>
      </c>
      <c r="C6332" s="16" t="s">
        <v>2730</v>
      </c>
      <c r="D6332" s="16" t="s">
        <v>549</v>
      </c>
      <c r="E6332" s="22">
        <v>0</v>
      </c>
      <c r="F6332" s="30">
        <v>0</v>
      </c>
      <c r="G6332" s="17">
        <v>0</v>
      </c>
      <c r="H6332" s="17">
        <f t="shared" si="198"/>
        <v>0</v>
      </c>
      <c r="I6332" s="17">
        <f t="shared" si="199"/>
        <v>0</v>
      </c>
      <c r="J6332" s="13" t="s">
        <v>5384</v>
      </c>
      <c r="K6332" s="37" t="str">
        <f>VLOOKUP(Tabela14[[#This Row],[CÓDIGO]],[1]fornnecedor!$A:$G,7,0)</f>
        <v>TINTA EM PÓ</v>
      </c>
    </row>
    <row r="6333" spans="1:11" x14ac:dyDescent="0.3">
      <c r="A6333" s="15">
        <v>85378</v>
      </c>
      <c r="B6333" s="15" t="str">
        <f>VLOOKUP(Tabela14[[#This Row],[CÓDIGO]],[1]fornnecedor!$A:$E,5,0)</f>
        <v>DISSOLTEX IND QUIMICA LTDA</v>
      </c>
      <c r="C6333" s="16" t="s">
        <v>2731</v>
      </c>
      <c r="D6333" s="16" t="s">
        <v>549</v>
      </c>
      <c r="E6333" s="22">
        <v>0</v>
      </c>
      <c r="F6333" s="30">
        <v>0</v>
      </c>
      <c r="G6333" s="17">
        <v>0</v>
      </c>
      <c r="H6333" s="17">
        <f t="shared" si="198"/>
        <v>0</v>
      </c>
      <c r="I6333" s="17">
        <f t="shared" si="199"/>
        <v>0</v>
      </c>
      <c r="J6333" s="13" t="s">
        <v>5384</v>
      </c>
      <c r="K6333" s="37" t="str">
        <f>VLOOKUP(Tabela14[[#This Row],[CÓDIGO]],[1]fornnecedor!$A:$G,7,0)</f>
        <v>TINTA EM PÓ</v>
      </c>
    </row>
    <row r="6334" spans="1:11" x14ac:dyDescent="0.3">
      <c r="A6334" s="15">
        <v>87019</v>
      </c>
      <c r="B6334" s="15" t="str">
        <f>VLOOKUP(Tabela14[[#This Row],[CÓDIGO]],[1]fornnecedor!$A:$E,5,0)</f>
        <v>DISSOLTEX IND QUIMICA LTDA</v>
      </c>
      <c r="C6334" s="16" t="s">
        <v>2732</v>
      </c>
      <c r="D6334" s="16" t="s">
        <v>549</v>
      </c>
      <c r="E6334" s="22">
        <v>0</v>
      </c>
      <c r="F6334" s="30">
        <v>0</v>
      </c>
      <c r="G6334" s="17">
        <v>0</v>
      </c>
      <c r="H6334" s="17">
        <f t="shared" si="198"/>
        <v>0</v>
      </c>
      <c r="I6334" s="17">
        <f t="shared" si="199"/>
        <v>0</v>
      </c>
      <c r="J6334" s="13" t="s">
        <v>5384</v>
      </c>
      <c r="K6334" s="37" t="str">
        <f>VLOOKUP(Tabela14[[#This Row],[CÓDIGO]],[1]fornnecedor!$A:$G,7,0)</f>
        <v>TINTA EM PÓ</v>
      </c>
    </row>
    <row r="6335" spans="1:11" x14ac:dyDescent="0.3">
      <c r="A6335" s="15">
        <v>87079</v>
      </c>
      <c r="B6335" s="15" t="str">
        <f>VLOOKUP(Tabela14[[#This Row],[CÓDIGO]],[1]fornnecedor!$A:$E,5,0)</f>
        <v>DISSOLTEX IND QUIMICA LTDA</v>
      </c>
      <c r="C6335" s="16" t="s">
        <v>2733</v>
      </c>
      <c r="D6335" s="16" t="s">
        <v>549</v>
      </c>
      <c r="E6335" s="22">
        <v>0</v>
      </c>
      <c r="F6335" s="30">
        <v>20</v>
      </c>
      <c r="G6335" s="17">
        <v>0</v>
      </c>
      <c r="H6335" s="17">
        <f t="shared" si="198"/>
        <v>0</v>
      </c>
      <c r="I6335" s="17">
        <f t="shared" si="199"/>
        <v>0</v>
      </c>
      <c r="J6335" s="13" t="s">
        <v>5384</v>
      </c>
      <c r="K6335" s="37" t="str">
        <f>VLOOKUP(Tabela14[[#This Row],[CÓDIGO]],[1]fornnecedor!$A:$G,7,0)</f>
        <v>TINTA EM PÓ</v>
      </c>
    </row>
    <row r="6336" spans="1:11" x14ac:dyDescent="0.3">
      <c r="A6336" s="15">
        <v>85377</v>
      </c>
      <c r="B6336" s="15" t="str">
        <f>VLOOKUP(Tabela14[[#This Row],[CÓDIGO]],[1]fornnecedor!$A:$E,5,0)</f>
        <v>DISSOLTEX IND QUIMICA LTDA</v>
      </c>
      <c r="C6336" s="16" t="s">
        <v>2734</v>
      </c>
      <c r="D6336" s="16" t="s">
        <v>549</v>
      </c>
      <c r="E6336" s="22">
        <v>0</v>
      </c>
      <c r="F6336" s="30">
        <v>0</v>
      </c>
      <c r="G6336" s="17">
        <v>0</v>
      </c>
      <c r="H6336" s="17">
        <f t="shared" si="198"/>
        <v>0</v>
      </c>
      <c r="I6336" s="17">
        <f t="shared" si="199"/>
        <v>0</v>
      </c>
      <c r="J6336" s="13" t="s">
        <v>5384</v>
      </c>
      <c r="K6336" s="37" t="str">
        <f>VLOOKUP(Tabela14[[#This Row],[CÓDIGO]],[1]fornnecedor!$A:$G,7,0)</f>
        <v>TINTA EM PÓ</v>
      </c>
    </row>
    <row r="6337" spans="1:11" x14ac:dyDescent="0.3">
      <c r="A6337" s="15">
        <v>86993</v>
      </c>
      <c r="B6337" s="15" t="str">
        <f>VLOOKUP(Tabela14[[#This Row],[CÓDIGO]],[1]fornnecedor!$A:$E,5,0)</f>
        <v>DISSOLTEX IND QUIMICA LTDA</v>
      </c>
      <c r="C6337" s="16" t="s">
        <v>2734</v>
      </c>
      <c r="D6337" s="16" t="s">
        <v>549</v>
      </c>
      <c r="E6337" s="22">
        <v>0</v>
      </c>
      <c r="F6337" s="30">
        <v>0</v>
      </c>
      <c r="G6337" s="17">
        <v>0</v>
      </c>
      <c r="H6337" s="17">
        <f t="shared" si="198"/>
        <v>0</v>
      </c>
      <c r="I6337" s="17">
        <f t="shared" si="199"/>
        <v>0</v>
      </c>
      <c r="J6337" s="13" t="s">
        <v>5384</v>
      </c>
      <c r="K6337" s="37" t="str">
        <f>VLOOKUP(Tabela14[[#This Row],[CÓDIGO]],[1]fornnecedor!$A:$G,7,0)</f>
        <v>TINTA EM PÓ</v>
      </c>
    </row>
    <row r="6338" spans="1:11" x14ac:dyDescent="0.3">
      <c r="A6338" s="15">
        <v>85379</v>
      </c>
      <c r="B6338" s="15" t="str">
        <f>VLOOKUP(Tabela14[[#This Row],[CÓDIGO]],[1]fornnecedor!$A:$E,5,0)</f>
        <v>DISSOLTEX IND QUIMICA LTDA</v>
      </c>
      <c r="C6338" s="16" t="s">
        <v>2735</v>
      </c>
      <c r="D6338" s="16" t="s">
        <v>549</v>
      </c>
      <c r="E6338" s="22">
        <v>0</v>
      </c>
      <c r="F6338" s="30">
        <v>0</v>
      </c>
      <c r="G6338" s="17">
        <v>0</v>
      </c>
      <c r="H6338" s="17">
        <f t="shared" si="198"/>
        <v>0</v>
      </c>
      <c r="I6338" s="17">
        <f t="shared" si="199"/>
        <v>0</v>
      </c>
      <c r="J6338" s="13" t="s">
        <v>5384</v>
      </c>
      <c r="K6338" s="37" t="str">
        <f>VLOOKUP(Tabela14[[#This Row],[CÓDIGO]],[1]fornnecedor!$A:$G,7,0)</f>
        <v>TINTA EM PÓ</v>
      </c>
    </row>
    <row r="6339" spans="1:11" x14ac:dyDescent="0.3">
      <c r="A6339" s="15">
        <v>87039</v>
      </c>
      <c r="B6339" s="15" t="str">
        <f>VLOOKUP(Tabela14[[#This Row],[CÓDIGO]],[1]fornnecedor!$A:$E,5,0)</f>
        <v>DURACOLOR INDUSTRIA E COMERCIO DE TINTAS</v>
      </c>
      <c r="C6339" s="16" t="s">
        <v>2736</v>
      </c>
      <c r="D6339" s="16" t="s">
        <v>1108</v>
      </c>
      <c r="E6339" s="22">
        <v>0</v>
      </c>
      <c r="F6339" s="30">
        <v>0</v>
      </c>
      <c r="G6339" s="17">
        <v>35.35</v>
      </c>
      <c r="H6339" s="17">
        <f t="shared" si="198"/>
        <v>0</v>
      </c>
      <c r="I6339" s="17">
        <f t="shared" si="199"/>
        <v>0</v>
      </c>
      <c r="J6339" s="13" t="s">
        <v>5384</v>
      </c>
      <c r="K6339" s="37" t="str">
        <f>VLOOKUP(Tabela14[[#This Row],[CÓDIGO]],[1]fornnecedor!$A:$G,7,0)</f>
        <v>TINTA PAREDE</v>
      </c>
    </row>
    <row r="6340" spans="1:11" x14ac:dyDescent="0.3">
      <c r="A6340" s="15">
        <v>10103</v>
      </c>
      <c r="B6340" s="15" t="str">
        <f>VLOOKUP(Tabela14[[#This Row],[CÓDIGO]],[1]fornnecedor!$A:$E,5,0)</f>
        <v>JAPA CROMO</v>
      </c>
      <c r="C6340" s="16" t="s">
        <v>2737</v>
      </c>
      <c r="D6340" s="16" t="s">
        <v>454</v>
      </c>
      <c r="E6340" s="22">
        <v>0</v>
      </c>
      <c r="F6340" s="30">
        <v>0</v>
      </c>
      <c r="G6340" s="17">
        <v>167.59</v>
      </c>
      <c r="H6340" s="17">
        <f t="shared" si="198"/>
        <v>0</v>
      </c>
      <c r="I6340" s="17">
        <f t="shared" si="199"/>
        <v>0</v>
      </c>
      <c r="J6340" s="13" t="s">
        <v>5384</v>
      </c>
      <c r="K6340" s="37" t="str">
        <f>VLOOKUP(Tabela14[[#This Row],[CÓDIGO]],[1]fornnecedor!$A:$G,7,0)</f>
        <v>TINTAS POLIÉSTER</v>
      </c>
    </row>
    <row r="6341" spans="1:11" x14ac:dyDescent="0.3">
      <c r="A6341" s="15">
        <v>84877</v>
      </c>
      <c r="B6341" s="15" t="str">
        <f>VLOOKUP(Tabela14[[#This Row],[CÓDIGO]],[1]fornnecedor!$A:$E,5,0)</f>
        <v>FORNECEDOR CONVERSAO</v>
      </c>
      <c r="C6341" s="16" t="s">
        <v>2738</v>
      </c>
      <c r="D6341" s="16" t="s">
        <v>454</v>
      </c>
      <c r="E6341" s="22">
        <v>0</v>
      </c>
      <c r="F6341" s="30">
        <v>0</v>
      </c>
      <c r="G6341" s="17">
        <v>0</v>
      </c>
      <c r="H6341" s="17">
        <f t="shared" si="198"/>
        <v>0</v>
      </c>
      <c r="I6341" s="17">
        <f t="shared" si="199"/>
        <v>0</v>
      </c>
      <c r="J6341" s="13" t="s">
        <v>5384</v>
      </c>
      <c r="K6341" s="37" t="str">
        <f>VLOOKUP(Tabela14[[#This Row],[CÓDIGO]],[1]fornnecedor!$A:$G,7,0)</f>
        <v>GRUPO CONVERSAO</v>
      </c>
    </row>
    <row r="6342" spans="1:11" x14ac:dyDescent="0.3">
      <c r="A6342" s="15">
        <v>23549</v>
      </c>
      <c r="B6342" s="15" t="str">
        <f>VLOOKUP(Tabela14[[#This Row],[CÓDIGO]],[1]fornnecedor!$A:$E,5,0)</f>
        <v>UTILER - UTILIDADES DE LEITURA E ESCRITA LTDA</v>
      </c>
      <c r="C6342" s="16" t="s">
        <v>2739</v>
      </c>
      <c r="D6342" s="16" t="s">
        <v>857</v>
      </c>
      <c r="E6342" s="22">
        <v>0</v>
      </c>
      <c r="F6342" s="30">
        <v>0</v>
      </c>
      <c r="G6342" s="17">
        <v>5.8</v>
      </c>
      <c r="H6342" s="17">
        <f t="shared" si="198"/>
        <v>0</v>
      </c>
      <c r="I6342" s="17">
        <f t="shared" si="199"/>
        <v>0</v>
      </c>
      <c r="J6342" s="13" t="s">
        <v>5384</v>
      </c>
      <c r="K6342" s="37" t="str">
        <f>VLOOKUP(Tabela14[[#This Row],[CÓDIGO]],[1]fornnecedor!$A:$G,7,0)</f>
        <v>GRUPO CONVERSAO</v>
      </c>
    </row>
    <row r="6343" spans="1:11" x14ac:dyDescent="0.3">
      <c r="A6343" s="15">
        <v>85740</v>
      </c>
      <c r="B6343" s="15" t="str">
        <f>VLOOKUP(Tabela14[[#This Row],[CÓDIGO]],[1]fornnecedor!$A:$E,5,0)</f>
        <v>DJF Comercial de Papelaria Ltda. - ME</v>
      </c>
      <c r="C6343" s="16" t="s">
        <v>2740</v>
      </c>
      <c r="D6343" s="16" t="s">
        <v>857</v>
      </c>
      <c r="E6343" s="22">
        <v>0</v>
      </c>
      <c r="F6343" s="30">
        <v>0</v>
      </c>
      <c r="G6343" s="17">
        <v>0</v>
      </c>
      <c r="H6343" s="17">
        <f t="shared" si="198"/>
        <v>0</v>
      </c>
      <c r="I6343" s="17">
        <f t="shared" si="199"/>
        <v>0</v>
      </c>
      <c r="J6343" s="13" t="s">
        <v>5384</v>
      </c>
      <c r="K6343" s="37" t="str">
        <f>VLOOKUP(Tabela14[[#This Row],[CÓDIGO]],[1]fornnecedor!$A:$G,7,0)</f>
        <v>GRUPO CONVERSAO</v>
      </c>
    </row>
    <row r="6344" spans="1:11" x14ac:dyDescent="0.3">
      <c r="A6344" s="15">
        <v>85739</v>
      </c>
      <c r="B6344" s="15" t="str">
        <f>VLOOKUP(Tabela14[[#This Row],[CÓDIGO]],[1]fornnecedor!$A:$E,5,0)</f>
        <v>DJF Comercial de Papelaria Ltda. - ME</v>
      </c>
      <c r="C6344" s="16" t="s">
        <v>2741</v>
      </c>
      <c r="D6344" s="16" t="s">
        <v>857</v>
      </c>
      <c r="E6344" s="22">
        <v>0</v>
      </c>
      <c r="F6344" s="30">
        <v>0</v>
      </c>
      <c r="G6344" s="17">
        <v>0</v>
      </c>
      <c r="H6344" s="17">
        <f t="shared" si="198"/>
        <v>0</v>
      </c>
      <c r="I6344" s="17">
        <f t="shared" si="199"/>
        <v>0</v>
      </c>
      <c r="J6344" s="13" t="s">
        <v>5384</v>
      </c>
      <c r="K6344" s="37" t="str">
        <f>VLOOKUP(Tabela14[[#This Row],[CÓDIGO]],[1]fornnecedor!$A:$G,7,0)</f>
        <v>GRUPO CONVERSAO</v>
      </c>
    </row>
    <row r="6345" spans="1:11" x14ac:dyDescent="0.3">
      <c r="A6345" s="15">
        <v>162</v>
      </c>
      <c r="B6345" s="15" t="str">
        <f>VLOOKUP(Tabela14[[#This Row],[CÓDIGO]],[1]fornnecedor!$A:$E,5,0)</f>
        <v>SKYLACK TINTAS E VERNIZES LTDA</v>
      </c>
      <c r="C6345" s="16" t="s">
        <v>2742</v>
      </c>
      <c r="D6345" s="16" t="s">
        <v>1114</v>
      </c>
      <c r="E6345" s="22">
        <v>0</v>
      </c>
      <c r="F6345" s="30">
        <v>0</v>
      </c>
      <c r="G6345" s="17">
        <v>21.09</v>
      </c>
      <c r="H6345" s="17">
        <f t="shared" si="198"/>
        <v>0</v>
      </c>
      <c r="I6345" s="17">
        <f t="shared" si="199"/>
        <v>0</v>
      </c>
      <c r="J6345" s="13" t="s">
        <v>5384</v>
      </c>
      <c r="K6345" s="37" t="str">
        <f>VLOOKUP(Tabela14[[#This Row],[CÓDIGO]],[1]fornnecedor!$A:$G,7,0)</f>
        <v>ESMALTES</v>
      </c>
    </row>
    <row r="6346" spans="1:11" x14ac:dyDescent="0.3">
      <c r="A6346" s="15">
        <v>23911</v>
      </c>
      <c r="B6346" s="15" t="str">
        <f>VLOOKUP(Tabela14[[#This Row],[CÓDIGO]],[1]fornnecedor!$A:$E,5,0)</f>
        <v>SKYLACK TINTAS E VERNIZES LTDA</v>
      </c>
      <c r="C6346" s="16" t="s">
        <v>2743</v>
      </c>
      <c r="D6346" s="16" t="s">
        <v>1114</v>
      </c>
      <c r="E6346" s="22">
        <v>0</v>
      </c>
      <c r="F6346" s="30">
        <v>0</v>
      </c>
      <c r="G6346" s="17">
        <v>16.11</v>
      </c>
      <c r="H6346" s="17">
        <f t="shared" si="198"/>
        <v>0</v>
      </c>
      <c r="I6346" s="17">
        <f t="shared" si="199"/>
        <v>0</v>
      </c>
      <c r="J6346" s="13" t="s">
        <v>5384</v>
      </c>
      <c r="K6346" s="37" t="str">
        <f>VLOOKUP(Tabela14[[#This Row],[CÓDIGO]],[1]fornnecedor!$A:$G,7,0)</f>
        <v>ESMALTES</v>
      </c>
    </row>
    <row r="6347" spans="1:11" x14ac:dyDescent="0.3">
      <c r="A6347" s="15">
        <v>23907</v>
      </c>
      <c r="B6347" s="15" t="str">
        <f>VLOOKUP(Tabela14[[#This Row],[CÓDIGO]],[1]fornnecedor!$A:$E,5,0)</f>
        <v>SKYLACK TINTAS E VERNIZES LTDA</v>
      </c>
      <c r="C6347" s="16" t="s">
        <v>2744</v>
      </c>
      <c r="D6347" s="16" t="s">
        <v>1114</v>
      </c>
      <c r="E6347" s="22">
        <v>0</v>
      </c>
      <c r="F6347" s="30">
        <v>0</v>
      </c>
      <c r="G6347" s="17">
        <v>16.940000000000001</v>
      </c>
      <c r="H6347" s="17">
        <f t="shared" si="198"/>
        <v>0</v>
      </c>
      <c r="I6347" s="17">
        <f t="shared" si="199"/>
        <v>0</v>
      </c>
      <c r="J6347" s="13" t="s">
        <v>5384</v>
      </c>
      <c r="K6347" s="37" t="str">
        <f>VLOOKUP(Tabela14[[#This Row],[CÓDIGO]],[1]fornnecedor!$A:$G,7,0)</f>
        <v>ESMALTES</v>
      </c>
    </row>
    <row r="6348" spans="1:11" x14ac:dyDescent="0.3">
      <c r="A6348" s="15">
        <v>23906</v>
      </c>
      <c r="B6348" s="15" t="str">
        <f>VLOOKUP(Tabela14[[#This Row],[CÓDIGO]],[1]fornnecedor!$A:$E,5,0)</f>
        <v>SKYLACK TINTAS E VERNIZES LTDA</v>
      </c>
      <c r="C6348" s="16" t="s">
        <v>2745</v>
      </c>
      <c r="D6348" s="16" t="s">
        <v>1114</v>
      </c>
      <c r="E6348" s="22">
        <v>0</v>
      </c>
      <c r="F6348" s="30">
        <v>0</v>
      </c>
      <c r="G6348" s="17">
        <v>75.260000000000005</v>
      </c>
      <c r="H6348" s="17">
        <f t="shared" si="198"/>
        <v>0</v>
      </c>
      <c r="I6348" s="17">
        <f t="shared" si="199"/>
        <v>0</v>
      </c>
      <c r="J6348" s="13" t="s">
        <v>5384</v>
      </c>
      <c r="K6348" s="37" t="str">
        <f>VLOOKUP(Tabela14[[#This Row],[CÓDIGO]],[1]fornnecedor!$A:$G,7,0)</f>
        <v>ESMALTES</v>
      </c>
    </row>
    <row r="6349" spans="1:11" x14ac:dyDescent="0.3">
      <c r="A6349" s="15">
        <v>23900</v>
      </c>
      <c r="B6349" s="15" t="str">
        <f>VLOOKUP(Tabela14[[#This Row],[CÓDIGO]],[1]fornnecedor!$A:$E,5,0)</f>
        <v>SKYLACK TINTAS E VERNIZES LTDA</v>
      </c>
      <c r="C6349" s="16" t="s">
        <v>2746</v>
      </c>
      <c r="D6349" s="16" t="s">
        <v>1114</v>
      </c>
      <c r="E6349" s="22">
        <v>0</v>
      </c>
      <c r="F6349" s="30">
        <v>0</v>
      </c>
      <c r="G6349" s="17">
        <v>16.100000000000001</v>
      </c>
      <c r="H6349" s="17">
        <f t="shared" si="198"/>
        <v>0</v>
      </c>
      <c r="I6349" s="17">
        <f t="shared" si="199"/>
        <v>0</v>
      </c>
      <c r="J6349" s="13" t="s">
        <v>5384</v>
      </c>
      <c r="K6349" s="37" t="str">
        <f>VLOOKUP(Tabela14[[#This Row],[CÓDIGO]],[1]fornnecedor!$A:$G,7,0)</f>
        <v>ESMALTES</v>
      </c>
    </row>
    <row r="6350" spans="1:11" x14ac:dyDescent="0.3">
      <c r="A6350" s="15">
        <v>85631</v>
      </c>
      <c r="B6350" s="15" t="str">
        <f>VLOOKUP(Tabela14[[#This Row],[CÓDIGO]],[1]fornnecedor!$A:$E,5,0)</f>
        <v>BRASILUX TINTAS TECNICAS LTDA</v>
      </c>
      <c r="C6350" s="16" t="s">
        <v>2747</v>
      </c>
      <c r="D6350" s="16" t="s">
        <v>549</v>
      </c>
      <c r="E6350" s="22">
        <v>0</v>
      </c>
      <c r="F6350" s="30">
        <v>0</v>
      </c>
      <c r="G6350" s="17">
        <v>414.32</v>
      </c>
      <c r="H6350" s="17">
        <f t="shared" si="198"/>
        <v>0</v>
      </c>
      <c r="I6350" s="17">
        <f t="shared" si="199"/>
        <v>0</v>
      </c>
      <c r="J6350" s="13" t="s">
        <v>5384</v>
      </c>
      <c r="K6350" s="37" t="str">
        <f>VLOOKUP(Tabela14[[#This Row],[CÓDIGO]],[1]fornnecedor!$A:$G,7,0)</f>
        <v>TINTA PARA PISO</v>
      </c>
    </row>
    <row r="6351" spans="1:11" x14ac:dyDescent="0.3">
      <c r="A6351" s="15">
        <v>83964</v>
      </c>
      <c r="B6351" s="15" t="str">
        <f>VLOOKUP(Tabela14[[#This Row],[CÓDIGO]],[1]fornnecedor!$A:$E,5,0)</f>
        <v>LIMA &amp; PERGHERN INDUSTRIA E COMERCIO</v>
      </c>
      <c r="C6351" s="16" t="s">
        <v>2748</v>
      </c>
      <c r="D6351" s="16" t="s">
        <v>463</v>
      </c>
      <c r="E6351" s="22">
        <v>0</v>
      </c>
      <c r="F6351" s="30">
        <v>0</v>
      </c>
      <c r="G6351" s="17">
        <v>29.54</v>
      </c>
      <c r="H6351" s="17">
        <f t="shared" si="198"/>
        <v>0</v>
      </c>
      <c r="I6351" s="17">
        <f t="shared" si="199"/>
        <v>0</v>
      </c>
      <c r="J6351" s="13" t="s">
        <v>5384</v>
      </c>
      <c r="K6351" s="37" t="str">
        <f>VLOOKUP(Tabela14[[#This Row],[CÓDIGO]],[1]fornnecedor!$A:$G,7,0)</f>
        <v>GRUPO CONVERSAO</v>
      </c>
    </row>
    <row r="6352" spans="1:11" x14ac:dyDescent="0.3">
      <c r="A6352" s="15">
        <v>23692</v>
      </c>
      <c r="B6352" s="15" t="str">
        <f>VLOOKUP(Tabela14[[#This Row],[CÓDIGO]],[1]fornnecedor!$A:$E,5,0)</f>
        <v>FORNECEDOR CONVERSAO</v>
      </c>
      <c r="C6352" s="16" t="s">
        <v>2749</v>
      </c>
      <c r="D6352" s="16" t="s">
        <v>454</v>
      </c>
      <c r="E6352" s="22">
        <v>0</v>
      </c>
      <c r="F6352" s="30">
        <v>0</v>
      </c>
      <c r="G6352" s="17">
        <v>0</v>
      </c>
      <c r="H6352" s="17">
        <f t="shared" si="198"/>
        <v>0</v>
      </c>
      <c r="I6352" s="17">
        <f t="shared" si="199"/>
        <v>0</v>
      </c>
      <c r="J6352" s="13" t="s">
        <v>5384</v>
      </c>
      <c r="K6352" s="37" t="str">
        <f>VLOOKUP(Tabela14[[#This Row],[CÓDIGO]],[1]fornnecedor!$A:$G,7,0)</f>
        <v>GRUPO CONVERSAO</v>
      </c>
    </row>
    <row r="6353" spans="1:11" x14ac:dyDescent="0.3">
      <c r="A6353" s="15">
        <v>23693</v>
      </c>
      <c r="B6353" s="15" t="str">
        <f>VLOOKUP(Tabela14[[#This Row],[CÓDIGO]],[1]fornnecedor!$A:$E,5,0)</f>
        <v>FORNECEDOR CONVERSAO</v>
      </c>
      <c r="C6353" s="16" t="s">
        <v>2750</v>
      </c>
      <c r="D6353" s="16" t="s">
        <v>454</v>
      </c>
      <c r="E6353" s="22">
        <v>0</v>
      </c>
      <c r="F6353" s="30">
        <v>0</v>
      </c>
      <c r="G6353" s="17">
        <v>0</v>
      </c>
      <c r="H6353" s="17">
        <f t="shared" si="198"/>
        <v>0</v>
      </c>
      <c r="I6353" s="17">
        <f t="shared" si="199"/>
        <v>0</v>
      </c>
      <c r="J6353" s="13" t="s">
        <v>5384</v>
      </c>
      <c r="K6353" s="37" t="str">
        <f>VLOOKUP(Tabela14[[#This Row],[CÓDIGO]],[1]fornnecedor!$A:$G,7,0)</f>
        <v>GRUPO CONVERSAO</v>
      </c>
    </row>
    <row r="6354" spans="1:11" x14ac:dyDescent="0.3">
      <c r="A6354" s="15">
        <v>24269</v>
      </c>
      <c r="B6354" s="15" t="str">
        <f>VLOOKUP(Tabela14[[#This Row],[CÓDIGO]],[1]fornnecedor!$A:$E,5,0)</f>
        <v>LIMA &amp; PERGHER INDUSTRIAL E COMERCIO</v>
      </c>
      <c r="C6354" s="16" t="s">
        <v>2751</v>
      </c>
      <c r="D6354" s="16" t="s">
        <v>463</v>
      </c>
      <c r="E6354" s="22">
        <v>0</v>
      </c>
      <c r="F6354" s="30">
        <v>0</v>
      </c>
      <c r="G6354" s="17">
        <v>206</v>
      </c>
      <c r="H6354" s="17">
        <f t="shared" si="198"/>
        <v>0</v>
      </c>
      <c r="I6354" s="17">
        <f t="shared" si="199"/>
        <v>0</v>
      </c>
      <c r="J6354" s="13" t="s">
        <v>5384</v>
      </c>
      <c r="K6354" s="37" t="str">
        <f>VLOOKUP(Tabela14[[#This Row],[CÓDIGO]],[1]fornnecedor!$A:$G,7,0)</f>
        <v>GRUPO CONVERSAO</v>
      </c>
    </row>
    <row r="6355" spans="1:11" x14ac:dyDescent="0.3">
      <c r="A6355" s="15">
        <v>85633</v>
      </c>
      <c r="B6355" s="15" t="str">
        <f>VLOOKUP(Tabela14[[#This Row],[CÓDIGO]],[1]fornnecedor!$A:$E,5,0)</f>
        <v>CONDOR PINCEIS LTDA</v>
      </c>
      <c r="C6355" s="16" t="s">
        <v>2752</v>
      </c>
      <c r="D6355" s="16" t="s">
        <v>2753</v>
      </c>
      <c r="E6355" s="22">
        <v>0</v>
      </c>
      <c r="F6355" s="30">
        <v>0</v>
      </c>
      <c r="G6355" s="17">
        <v>1.37</v>
      </c>
      <c r="H6355" s="17">
        <f t="shared" si="198"/>
        <v>0</v>
      </c>
      <c r="I6355" s="17">
        <f t="shared" si="199"/>
        <v>0</v>
      </c>
      <c r="J6355" s="13" t="s">
        <v>5384</v>
      </c>
      <c r="K6355" s="37" t="str">
        <f>VLOOKUP(Tabela14[[#This Row],[CÓDIGO]],[1]fornnecedor!$A:$G,7,0)</f>
        <v>ROLOS / TRINCHAS / PINCÉIS / ESPÁTULAS</v>
      </c>
    </row>
    <row r="6356" spans="1:11" x14ac:dyDescent="0.3">
      <c r="A6356" s="15">
        <v>85634</v>
      </c>
      <c r="B6356" s="15" t="str">
        <f>VLOOKUP(Tabela14[[#This Row],[CÓDIGO]],[1]fornnecedor!$A:$E,5,0)</f>
        <v>CONDOR PINCEIS LTDA</v>
      </c>
      <c r="C6356" s="16" t="s">
        <v>2754</v>
      </c>
      <c r="D6356" s="16" t="s">
        <v>2753</v>
      </c>
      <c r="E6356" s="22">
        <v>0</v>
      </c>
      <c r="F6356" s="30">
        <v>0</v>
      </c>
      <c r="G6356" s="17">
        <v>2.54</v>
      </c>
      <c r="H6356" s="17">
        <f t="shared" si="198"/>
        <v>0</v>
      </c>
      <c r="I6356" s="17">
        <f t="shared" si="199"/>
        <v>0</v>
      </c>
      <c r="J6356" s="13" t="s">
        <v>5384</v>
      </c>
      <c r="K6356" s="37" t="str">
        <f>VLOOKUP(Tabela14[[#This Row],[CÓDIGO]],[1]fornnecedor!$A:$G,7,0)</f>
        <v>ROLOS / TRINCHAS / PINCÉIS / ESPÁTULAS</v>
      </c>
    </row>
    <row r="6357" spans="1:11" x14ac:dyDescent="0.3">
      <c r="A6357" s="15">
        <v>85497</v>
      </c>
      <c r="B6357" s="15" t="str">
        <f>VLOOKUP(Tabela14[[#This Row],[CÓDIGO]],[1]fornnecedor!$A:$E,5,0)</f>
        <v>FORNECEDOR CONVERSAO</v>
      </c>
      <c r="C6357" s="16" t="s">
        <v>2755</v>
      </c>
      <c r="D6357" s="16" t="s">
        <v>454</v>
      </c>
      <c r="E6357" s="22">
        <v>0</v>
      </c>
      <c r="F6357" s="30">
        <v>0</v>
      </c>
      <c r="G6357" s="17">
        <v>0</v>
      </c>
      <c r="H6357" s="17">
        <f t="shared" si="198"/>
        <v>0</v>
      </c>
      <c r="I6357" s="17">
        <f t="shared" si="199"/>
        <v>0</v>
      </c>
      <c r="J6357" s="13" t="s">
        <v>5384</v>
      </c>
      <c r="K6357" s="37" t="str">
        <f>VLOOKUP(Tabela14[[#This Row],[CÓDIGO]],[1]fornnecedor!$A:$G,7,0)</f>
        <v>ROLOS / TRINCHAS / PINCÉIS / ESPÁTULAS</v>
      </c>
    </row>
    <row r="6358" spans="1:11" x14ac:dyDescent="0.3">
      <c r="A6358" s="15">
        <v>20790</v>
      </c>
      <c r="B6358" s="15" t="str">
        <f>VLOOKUP(Tabela14[[#This Row],[CÓDIGO]],[1]fornnecedor!$A:$E,5,0)</f>
        <v>SHERWIN - WILLIAMS DO BRASIL IND. E COM. LTDA</v>
      </c>
      <c r="C6358" s="16" t="s">
        <v>2756</v>
      </c>
      <c r="D6358" s="16" t="s">
        <v>324</v>
      </c>
      <c r="E6358" s="22">
        <v>0</v>
      </c>
      <c r="F6358" s="30">
        <v>0</v>
      </c>
      <c r="G6358" s="17">
        <v>313.63</v>
      </c>
      <c r="H6358" s="17">
        <f t="shared" si="198"/>
        <v>0</v>
      </c>
      <c r="I6358" s="17">
        <f t="shared" si="199"/>
        <v>0</v>
      </c>
      <c r="J6358" s="13" t="s">
        <v>5384</v>
      </c>
      <c r="K6358" s="37" t="str">
        <f>VLOOKUP(Tabela14[[#This Row],[CÓDIGO]],[1]fornnecedor!$A:$G,7,0)</f>
        <v>BASES POLIÉSTER</v>
      </c>
    </row>
    <row r="6359" spans="1:11" x14ac:dyDescent="0.3">
      <c r="A6359" s="15">
        <v>20789</v>
      </c>
      <c r="B6359" s="15" t="str">
        <f>VLOOKUP(Tabela14[[#This Row],[CÓDIGO]],[1]fornnecedor!$A:$E,5,0)</f>
        <v>SHERWIN - WILLIAMS DO BRASIL IND. E COM. LTDA</v>
      </c>
      <c r="C6359" s="16" t="s">
        <v>2757</v>
      </c>
      <c r="D6359" s="16" t="s">
        <v>324</v>
      </c>
      <c r="E6359" s="22">
        <v>0</v>
      </c>
      <c r="F6359" s="30">
        <v>0</v>
      </c>
      <c r="G6359" s="17">
        <v>235.33</v>
      </c>
      <c r="H6359" s="17">
        <f t="shared" si="198"/>
        <v>0</v>
      </c>
      <c r="I6359" s="17">
        <f t="shared" si="199"/>
        <v>0</v>
      </c>
      <c r="J6359" s="13" t="s">
        <v>5384</v>
      </c>
      <c r="K6359" s="37" t="str">
        <f>VLOOKUP(Tabela14[[#This Row],[CÓDIGO]],[1]fornnecedor!$A:$G,7,0)</f>
        <v>BASES POLIÉSTER</v>
      </c>
    </row>
    <row r="6360" spans="1:11" x14ac:dyDescent="0.3">
      <c r="A6360" s="15">
        <v>20791</v>
      </c>
      <c r="B6360" s="15" t="str">
        <f>VLOOKUP(Tabela14[[#This Row],[CÓDIGO]],[1]fornnecedor!$A:$E,5,0)</f>
        <v>SHERWIN - WILLIAMS DO BRASIL IND. E COM. LTDA</v>
      </c>
      <c r="C6360" s="16" t="s">
        <v>2758</v>
      </c>
      <c r="D6360" s="16" t="s">
        <v>324</v>
      </c>
      <c r="E6360" s="22">
        <v>0</v>
      </c>
      <c r="F6360" s="30">
        <v>0</v>
      </c>
      <c r="G6360" s="17">
        <v>311.2</v>
      </c>
      <c r="H6360" s="17">
        <f t="shared" si="198"/>
        <v>0</v>
      </c>
      <c r="I6360" s="17">
        <f t="shared" si="199"/>
        <v>0</v>
      </c>
      <c r="J6360" s="13" t="s">
        <v>5384</v>
      </c>
      <c r="K6360" s="37" t="str">
        <f>VLOOKUP(Tabela14[[#This Row],[CÓDIGO]],[1]fornnecedor!$A:$G,7,0)</f>
        <v>BASES POLIÉSTER</v>
      </c>
    </row>
    <row r="6361" spans="1:11" x14ac:dyDescent="0.3">
      <c r="A6361" s="15">
        <v>23562</v>
      </c>
      <c r="B6361" s="15" t="str">
        <f>VLOOKUP(Tabela14[[#This Row],[CÓDIGO]],[1]fornnecedor!$A:$E,5,0)</f>
        <v>COM.ALVORADA LIMPEZA E DESCARTAVEIS</v>
      </c>
      <c r="C6361" s="16" t="s">
        <v>2759</v>
      </c>
      <c r="D6361" s="16" t="s">
        <v>477</v>
      </c>
      <c r="E6361" s="22">
        <v>0</v>
      </c>
      <c r="F6361" s="31">
        <v>0</v>
      </c>
      <c r="G6361" s="17">
        <v>20.23</v>
      </c>
      <c r="H6361" s="17">
        <f t="shared" si="198"/>
        <v>0</v>
      </c>
      <c r="I6361" s="17">
        <f t="shared" si="199"/>
        <v>0</v>
      </c>
      <c r="J6361" s="13" t="s">
        <v>5384</v>
      </c>
      <c r="K6361" s="37" t="str">
        <f>VLOOKUP(Tabela14[[#This Row],[CÓDIGO]],[1]fornnecedor!$A:$G,7,0)</f>
        <v>GRUPO CONVERSAO</v>
      </c>
    </row>
    <row r="6362" spans="1:11" x14ac:dyDescent="0.3">
      <c r="A6362" s="15">
        <v>83839</v>
      </c>
      <c r="B6362" s="15" t="str">
        <f>VLOOKUP(Tabela14[[#This Row],[CÓDIGO]],[1]fornnecedor!$A:$E,5,0)</f>
        <v>MAXI RUBBER INDUSTRIAS QUIMICAS LTDA</v>
      </c>
      <c r="C6362" s="16" t="s">
        <v>2760</v>
      </c>
      <c r="D6362" s="16" t="s">
        <v>775</v>
      </c>
      <c r="E6362" s="22">
        <v>0</v>
      </c>
      <c r="F6362" s="30">
        <v>0</v>
      </c>
      <c r="G6362" s="17">
        <v>25.9</v>
      </c>
      <c r="H6362" s="17">
        <f t="shared" si="198"/>
        <v>0</v>
      </c>
      <c r="I6362" s="17">
        <f t="shared" si="199"/>
        <v>0</v>
      </c>
      <c r="J6362" s="13" t="s">
        <v>5384</v>
      </c>
      <c r="K6362" s="37" t="str">
        <f>VLOOKUP(Tabela14[[#This Row],[CÓDIGO]],[1]fornnecedor!$A:$G,7,0)</f>
        <v>VEDADORES / SELANTES</v>
      </c>
    </row>
    <row r="6363" spans="1:11" x14ac:dyDescent="0.3">
      <c r="A6363" s="15">
        <v>9836</v>
      </c>
      <c r="B6363" s="15" t="str">
        <f>VLOOKUP(Tabela14[[#This Row],[CÓDIGO]],[1]fornnecedor!$A:$E,5,0)</f>
        <v>FORNECEDOR CONVERSAO</v>
      </c>
      <c r="C6363" s="16" t="s">
        <v>2761</v>
      </c>
      <c r="D6363" s="16" t="s">
        <v>454</v>
      </c>
      <c r="E6363" s="22">
        <v>0</v>
      </c>
      <c r="F6363" s="30">
        <v>0</v>
      </c>
      <c r="G6363" s="17">
        <v>122.91</v>
      </c>
      <c r="H6363" s="17">
        <f t="shared" si="198"/>
        <v>0</v>
      </c>
      <c r="I6363" s="17">
        <f t="shared" si="199"/>
        <v>0</v>
      </c>
      <c r="J6363" s="13" t="s">
        <v>5384</v>
      </c>
      <c r="K6363" s="37" t="str">
        <f>VLOOKUP(Tabela14[[#This Row],[CÓDIGO]],[1]fornnecedor!$A:$G,7,0)</f>
        <v>TINTAS POLIÉSTER</v>
      </c>
    </row>
    <row r="6364" spans="1:11" x14ac:dyDescent="0.3">
      <c r="A6364" s="15">
        <v>267</v>
      </c>
      <c r="B6364" s="15" t="str">
        <f>VLOOKUP(Tabela14[[#This Row],[CÓDIGO]],[1]fornnecedor!$A:$E,5,0)</f>
        <v>FORNECEDOR CONVERSAO</v>
      </c>
      <c r="C6364" s="16" t="s">
        <v>2762</v>
      </c>
      <c r="D6364" s="16" t="s">
        <v>454</v>
      </c>
      <c r="E6364" s="22">
        <v>0</v>
      </c>
      <c r="F6364" s="30">
        <v>0</v>
      </c>
      <c r="G6364" s="17">
        <v>0</v>
      </c>
      <c r="H6364" s="17">
        <f t="shared" si="198"/>
        <v>0</v>
      </c>
      <c r="I6364" s="17">
        <f t="shared" si="199"/>
        <v>0</v>
      </c>
      <c r="J6364" s="13" t="s">
        <v>5384</v>
      </c>
      <c r="K6364" s="37" t="str">
        <f>VLOOKUP(Tabela14[[#This Row],[CÓDIGO]],[1]fornnecedor!$A:$G,7,0)</f>
        <v>TINTAS POLIÉSTER</v>
      </c>
    </row>
    <row r="6365" spans="1:11" x14ac:dyDescent="0.3">
      <c r="A6365" s="15">
        <v>24130</v>
      </c>
      <c r="B6365" s="15" t="str">
        <f>VLOOKUP(Tabela14[[#This Row],[CÓDIGO]],[1]fornnecedor!$A:$E,5,0)</f>
        <v>SKYLACK TINTAS E VERNIZES LTDA</v>
      </c>
      <c r="C6365" s="16" t="s">
        <v>2763</v>
      </c>
      <c r="D6365" s="16" t="s">
        <v>1114</v>
      </c>
      <c r="E6365" s="22">
        <v>0</v>
      </c>
      <c r="F6365" s="30">
        <v>0</v>
      </c>
      <c r="G6365" s="17">
        <v>34.4</v>
      </c>
      <c r="H6365" s="17">
        <f t="shared" si="198"/>
        <v>0</v>
      </c>
      <c r="I6365" s="17">
        <f t="shared" si="199"/>
        <v>0</v>
      </c>
      <c r="J6365" s="13" t="s">
        <v>5384</v>
      </c>
      <c r="K6365" s="37" t="str">
        <f>VLOOKUP(Tabela14[[#This Row],[CÓDIGO]],[1]fornnecedor!$A:$G,7,0)</f>
        <v>VERNIZ AUTOMOTIVO</v>
      </c>
    </row>
    <row r="6366" spans="1:11" x14ac:dyDescent="0.3">
      <c r="A6366" s="15">
        <v>86963</v>
      </c>
      <c r="B6366" s="15" t="str">
        <f>VLOOKUP(Tabela14[[#This Row],[CÓDIGO]],[1]fornnecedor!$A:$E,5,0)</f>
        <v>VONIXX INDUSTRIA E COMERCIO DE POLIDORES LTDA</v>
      </c>
      <c r="C6366" s="16" t="s">
        <v>2764</v>
      </c>
      <c r="D6366" s="16" t="s">
        <v>515</v>
      </c>
      <c r="E6366" s="22">
        <v>0</v>
      </c>
      <c r="F6366" s="30">
        <v>0</v>
      </c>
      <c r="G6366" s="17">
        <v>0</v>
      </c>
      <c r="H6366" s="17">
        <f t="shared" si="198"/>
        <v>0</v>
      </c>
      <c r="I6366" s="17">
        <f t="shared" si="199"/>
        <v>0</v>
      </c>
      <c r="J6366" s="13" t="s">
        <v>5384</v>
      </c>
      <c r="K6366" s="37" t="str">
        <f>VLOOKUP(Tabela14[[#This Row],[CÓDIGO]],[1]fornnecedor!$A:$G,7,0)</f>
        <v>LINHA DE HIGENIZAÇÃO E ESTÉTICA  AUTOMOTIVA VONIX</v>
      </c>
    </row>
    <row r="6367" spans="1:11" x14ac:dyDescent="0.3">
      <c r="A6367" s="15">
        <v>86123</v>
      </c>
      <c r="B6367" s="15" t="str">
        <f>VLOOKUP(Tabela14[[#This Row],[CÓDIGO]],[1]fornnecedor!$A:$E,5,0)</f>
        <v>AKZO NOBEL LTDA DECOR</v>
      </c>
      <c r="C6367" s="16" t="s">
        <v>2765</v>
      </c>
      <c r="D6367" s="16" t="s">
        <v>2498</v>
      </c>
      <c r="E6367" s="22">
        <v>0</v>
      </c>
      <c r="F6367" s="30">
        <v>0</v>
      </c>
      <c r="G6367" s="17">
        <v>0</v>
      </c>
      <c r="H6367" s="17">
        <f t="shared" si="198"/>
        <v>0</v>
      </c>
      <c r="I6367" s="17">
        <f t="shared" si="199"/>
        <v>0</v>
      </c>
      <c r="J6367" s="13" t="s">
        <v>5384</v>
      </c>
      <c r="K6367" s="37" t="str">
        <f>VLOOKUP(Tabela14[[#This Row],[CÓDIGO]],[1]fornnecedor!$A:$G,7,0)</f>
        <v>LINHA MOVELEIRA</v>
      </c>
    </row>
    <row r="6368" spans="1:11" x14ac:dyDescent="0.3">
      <c r="A6368" s="15">
        <v>86124</v>
      </c>
      <c r="B6368" s="15" t="str">
        <f>VLOOKUP(Tabela14[[#This Row],[CÓDIGO]],[1]fornnecedor!$A:$E,5,0)</f>
        <v>AKZO NOBEL LTDA DECOR</v>
      </c>
      <c r="C6368" s="16" t="s">
        <v>2766</v>
      </c>
      <c r="D6368" s="16" t="s">
        <v>2498</v>
      </c>
      <c r="E6368" s="22">
        <v>0</v>
      </c>
      <c r="F6368" s="30">
        <v>0</v>
      </c>
      <c r="G6368" s="17">
        <v>0</v>
      </c>
      <c r="H6368" s="17">
        <f t="shared" si="198"/>
        <v>0</v>
      </c>
      <c r="I6368" s="17">
        <f t="shared" si="199"/>
        <v>0</v>
      </c>
      <c r="J6368" s="13" t="s">
        <v>5384</v>
      </c>
      <c r="K6368" s="37" t="str">
        <f>VLOOKUP(Tabela14[[#This Row],[CÓDIGO]],[1]fornnecedor!$A:$G,7,0)</f>
        <v>LINHA MOVELEIRA</v>
      </c>
    </row>
    <row r="6369" spans="1:11" x14ac:dyDescent="0.3">
      <c r="A6369" s="15">
        <v>86157</v>
      </c>
      <c r="B6369" s="15" t="str">
        <f>VLOOKUP(Tabela14[[#This Row],[CÓDIGO]],[1]fornnecedor!$A:$E,5,0)</f>
        <v>AKZO NOBEL LTDA DECOR</v>
      </c>
      <c r="C6369" s="16" t="s">
        <v>2767</v>
      </c>
      <c r="D6369" s="16" t="s">
        <v>2498</v>
      </c>
      <c r="E6369" s="22">
        <v>0</v>
      </c>
      <c r="F6369" s="30">
        <v>0</v>
      </c>
      <c r="G6369" s="17">
        <v>0</v>
      </c>
      <c r="H6369" s="17">
        <f t="shared" si="198"/>
        <v>0</v>
      </c>
      <c r="I6369" s="17">
        <f t="shared" si="199"/>
        <v>0</v>
      </c>
      <c r="J6369" s="13" t="s">
        <v>5384</v>
      </c>
      <c r="K6369" s="37" t="str">
        <f>VLOOKUP(Tabela14[[#This Row],[CÓDIGO]],[1]fornnecedor!$A:$G,7,0)</f>
        <v>LINHA MOVELEIRA</v>
      </c>
    </row>
    <row r="6370" spans="1:11" x14ac:dyDescent="0.3">
      <c r="A6370" s="15">
        <v>86158</v>
      </c>
      <c r="B6370" s="15" t="str">
        <f>VLOOKUP(Tabela14[[#This Row],[CÓDIGO]],[1]fornnecedor!$A:$E,5,0)</f>
        <v>AKZO NOBEL LTDA DECOR</v>
      </c>
      <c r="C6370" s="16" t="s">
        <v>2768</v>
      </c>
      <c r="D6370" s="16" t="s">
        <v>2498</v>
      </c>
      <c r="E6370" s="22">
        <v>0</v>
      </c>
      <c r="F6370" s="30">
        <v>0</v>
      </c>
      <c r="G6370" s="17">
        <v>0</v>
      </c>
      <c r="H6370" s="17">
        <f t="shared" si="198"/>
        <v>0</v>
      </c>
      <c r="I6370" s="17">
        <f t="shared" si="199"/>
        <v>0</v>
      </c>
      <c r="J6370" s="13" t="s">
        <v>5384</v>
      </c>
      <c r="K6370" s="37" t="str">
        <f>VLOOKUP(Tabela14[[#This Row],[CÓDIGO]],[1]fornnecedor!$A:$G,7,0)</f>
        <v>LINHA MOVELEIRA</v>
      </c>
    </row>
    <row r="6371" spans="1:11" x14ac:dyDescent="0.3">
      <c r="A6371" s="15">
        <v>86117</v>
      </c>
      <c r="B6371" s="15" t="str">
        <f>VLOOKUP(Tabela14[[#This Row],[CÓDIGO]],[1]fornnecedor!$A:$E,5,0)</f>
        <v>AKZO NOBEL LTDA DECOR</v>
      </c>
      <c r="C6371" s="16" t="s">
        <v>2769</v>
      </c>
      <c r="D6371" s="16" t="s">
        <v>2498</v>
      </c>
      <c r="E6371" s="22">
        <v>0</v>
      </c>
      <c r="F6371" s="30">
        <v>0</v>
      </c>
      <c r="G6371" s="17">
        <v>0</v>
      </c>
      <c r="H6371" s="17">
        <f t="shared" si="198"/>
        <v>0</v>
      </c>
      <c r="I6371" s="17">
        <f t="shared" si="199"/>
        <v>0</v>
      </c>
      <c r="J6371" s="13" t="s">
        <v>5384</v>
      </c>
      <c r="K6371" s="37" t="str">
        <f>VLOOKUP(Tabela14[[#This Row],[CÓDIGO]],[1]fornnecedor!$A:$G,7,0)</f>
        <v>LINHA MOVELEIRA</v>
      </c>
    </row>
    <row r="6372" spans="1:11" x14ac:dyDescent="0.3">
      <c r="A6372" s="15">
        <v>86116</v>
      </c>
      <c r="B6372" s="15" t="str">
        <f>VLOOKUP(Tabela14[[#This Row],[CÓDIGO]],[1]fornnecedor!$A:$E,5,0)</f>
        <v>AKZO NOBEL LTDA DECOR</v>
      </c>
      <c r="C6372" s="16" t="s">
        <v>2770</v>
      </c>
      <c r="D6372" s="16" t="s">
        <v>2498</v>
      </c>
      <c r="E6372" s="22">
        <v>0</v>
      </c>
      <c r="F6372" s="30">
        <v>0</v>
      </c>
      <c r="G6372" s="17">
        <v>0</v>
      </c>
      <c r="H6372" s="17">
        <f t="shared" si="198"/>
        <v>0</v>
      </c>
      <c r="I6372" s="17">
        <f t="shared" si="199"/>
        <v>0</v>
      </c>
      <c r="J6372" s="13" t="s">
        <v>5384</v>
      </c>
      <c r="K6372" s="37" t="str">
        <f>VLOOKUP(Tabela14[[#This Row],[CÓDIGO]],[1]fornnecedor!$A:$G,7,0)</f>
        <v>LINHA MOVELEIRA</v>
      </c>
    </row>
    <row r="6373" spans="1:11" x14ac:dyDescent="0.3">
      <c r="A6373" s="15">
        <v>218</v>
      </c>
      <c r="B6373" s="15" t="str">
        <f>VLOOKUP(Tabela14[[#This Row],[CÓDIGO]],[1]fornnecedor!$A:$E,5,0)</f>
        <v>FORNECEDOR CONVERSAO</v>
      </c>
      <c r="C6373" s="16" t="s">
        <v>2771</v>
      </c>
      <c r="D6373" s="16" t="s">
        <v>454</v>
      </c>
      <c r="E6373" s="22">
        <v>0</v>
      </c>
      <c r="F6373" s="30">
        <v>0</v>
      </c>
      <c r="G6373" s="17">
        <v>0</v>
      </c>
      <c r="H6373" s="17">
        <f t="shared" si="198"/>
        <v>0</v>
      </c>
      <c r="I6373" s="17">
        <f t="shared" si="199"/>
        <v>0</v>
      </c>
      <c r="J6373" s="13" t="s">
        <v>5384</v>
      </c>
      <c r="K6373" s="37" t="str">
        <f>VLOOKUP(Tabela14[[#This Row],[CÓDIGO]],[1]fornnecedor!$A:$G,7,0)</f>
        <v>VERNIZ AUTOMOTIVO</v>
      </c>
    </row>
    <row r="6374" spans="1:11" x14ac:dyDescent="0.3">
      <c r="A6374" s="15">
        <v>85392</v>
      </c>
      <c r="B6374" s="15" t="str">
        <f>VLOOKUP(Tabela14[[#This Row],[CÓDIGO]],[1]fornnecedor!$A:$E,5,0)</f>
        <v>VIAPOL LTDA.</v>
      </c>
      <c r="C6374" s="16" t="s">
        <v>2772</v>
      </c>
      <c r="D6374" s="16" t="s">
        <v>454</v>
      </c>
      <c r="E6374" s="22">
        <v>0</v>
      </c>
      <c r="F6374" s="30">
        <v>0</v>
      </c>
      <c r="G6374" s="17">
        <v>299.75</v>
      </c>
      <c r="H6374" s="17">
        <f t="shared" si="198"/>
        <v>0</v>
      </c>
      <c r="I6374" s="17">
        <f t="shared" si="199"/>
        <v>0</v>
      </c>
      <c r="J6374" s="13" t="s">
        <v>5384</v>
      </c>
      <c r="K6374" s="37" t="str">
        <f>VLOOKUP(Tabela14[[#This Row],[CÓDIGO]],[1]fornnecedor!$A:$G,7,0)</f>
        <v>...........................................</v>
      </c>
    </row>
    <row r="6375" spans="1:11" x14ac:dyDescent="0.3">
      <c r="A6375" s="15">
        <v>24419</v>
      </c>
      <c r="B6375" s="15" t="str">
        <f>VLOOKUP(Tabela14[[#This Row],[CÓDIGO]],[1]fornnecedor!$A:$E,5,0)</f>
        <v>ALCANCE TECNOLOGIA QUIMICA LTDA</v>
      </c>
      <c r="C6375" s="16" t="s">
        <v>2773</v>
      </c>
      <c r="D6375" s="16" t="s">
        <v>1138</v>
      </c>
      <c r="E6375" s="22">
        <v>0</v>
      </c>
      <c r="F6375" s="30">
        <v>0</v>
      </c>
      <c r="G6375" s="17">
        <v>0</v>
      </c>
      <c r="H6375" s="17">
        <f t="shared" si="198"/>
        <v>0</v>
      </c>
      <c r="I6375" s="17">
        <f t="shared" si="199"/>
        <v>0</v>
      </c>
      <c r="J6375" s="13" t="s">
        <v>5384</v>
      </c>
      <c r="K6375" s="37" t="str">
        <f>VLOOKUP(Tabela14[[#This Row],[CÓDIGO]],[1]fornnecedor!$A:$G,7,0)</f>
        <v>CERA  / LIMPEZA /  POLIMENTO VEICULAR</v>
      </c>
    </row>
    <row r="6376" spans="1:11" x14ac:dyDescent="0.3">
      <c r="A6376" s="15">
        <v>24199</v>
      </c>
      <c r="B6376" s="15" t="str">
        <f>VLOOKUP(Tabela14[[#This Row],[CÓDIGO]],[1]fornnecedor!$A:$E,5,0)</f>
        <v>ALCANCE TECNOLOGIA QUIMICA LTDA</v>
      </c>
      <c r="C6376" s="16" t="s">
        <v>2774</v>
      </c>
      <c r="D6376" s="16" t="s">
        <v>454</v>
      </c>
      <c r="E6376" s="22">
        <v>0</v>
      </c>
      <c r="F6376" s="30">
        <v>0</v>
      </c>
      <c r="G6376" s="17">
        <v>183.54</v>
      </c>
      <c r="H6376" s="17">
        <f t="shared" si="198"/>
        <v>0</v>
      </c>
      <c r="I6376" s="17">
        <f t="shared" si="199"/>
        <v>0</v>
      </c>
      <c r="J6376" s="13" t="s">
        <v>5384</v>
      </c>
      <c r="K6376" s="37" t="str">
        <f>VLOOKUP(Tabela14[[#This Row],[CÓDIGO]],[1]fornnecedor!$A:$G,7,0)</f>
        <v>CERA  / LIMPEZA /  POLIMENTO VEICULAR</v>
      </c>
    </row>
    <row r="6377" spans="1:11" x14ac:dyDescent="0.3">
      <c r="A6377" s="15">
        <v>23074</v>
      </c>
      <c r="B6377" s="15" t="str">
        <f>VLOOKUP(Tabela14[[#This Row],[CÓDIGO]],[1]fornnecedor!$A:$E,5,0)</f>
        <v>ALCANCE TECNOLOGIA QUIMICA LTDA</v>
      </c>
      <c r="C6377" s="16" t="s">
        <v>2775</v>
      </c>
      <c r="D6377" s="16" t="s">
        <v>454</v>
      </c>
      <c r="E6377" s="22">
        <v>0</v>
      </c>
      <c r="F6377" s="30">
        <v>0</v>
      </c>
      <c r="G6377" s="17">
        <v>43.9</v>
      </c>
      <c r="H6377" s="17">
        <f t="shared" si="198"/>
        <v>0</v>
      </c>
      <c r="I6377" s="17">
        <f t="shared" si="199"/>
        <v>0</v>
      </c>
      <c r="J6377" s="13" t="s">
        <v>5384</v>
      </c>
      <c r="K6377" s="37" t="str">
        <f>VLOOKUP(Tabela14[[#This Row],[CÓDIGO]],[1]fornnecedor!$A:$G,7,0)</f>
        <v>CERA  / LIMPEZA /  POLIMENTO VEICULAR</v>
      </c>
    </row>
    <row r="6378" spans="1:11" x14ac:dyDescent="0.3">
      <c r="A6378" s="15">
        <v>21800</v>
      </c>
      <c r="B6378" s="15" t="str">
        <f>VLOOKUP(Tabela14[[#This Row],[CÓDIGO]],[1]fornnecedor!$A:$E,5,0)</f>
        <v>AKZO NOBEL LTDA AUTO</v>
      </c>
      <c r="C6378" s="16" t="s">
        <v>2776</v>
      </c>
      <c r="D6378" s="16" t="s">
        <v>103</v>
      </c>
      <c r="E6378" s="22">
        <v>0</v>
      </c>
      <c r="F6378" s="30">
        <v>0</v>
      </c>
      <c r="G6378" s="17">
        <v>123.19</v>
      </c>
      <c r="H6378" s="17">
        <f t="shared" si="198"/>
        <v>0</v>
      </c>
      <c r="I6378" s="17">
        <f t="shared" si="199"/>
        <v>0</v>
      </c>
      <c r="J6378" s="13" t="s">
        <v>5384</v>
      </c>
      <c r="K6378" s="37" t="str">
        <f>VLOOKUP(Tabela14[[#This Row],[CÓDIGO]],[1]fornnecedor!$A:$G,7,0)</f>
        <v>PRIMER AUTOMOTIVO</v>
      </c>
    </row>
    <row r="6379" spans="1:11" x14ac:dyDescent="0.3">
      <c r="A6379" s="15">
        <v>9840</v>
      </c>
      <c r="B6379" s="15" t="str">
        <f>VLOOKUP(Tabela14[[#This Row],[CÓDIGO]],[1]fornnecedor!$A:$E,5,0)</f>
        <v>AKZO NOBEL LTDA AUTO</v>
      </c>
      <c r="C6379" s="16" t="s">
        <v>2777</v>
      </c>
      <c r="D6379" s="16" t="s">
        <v>103</v>
      </c>
      <c r="E6379" s="22">
        <v>0</v>
      </c>
      <c r="F6379" s="30">
        <v>0</v>
      </c>
      <c r="G6379" s="17">
        <v>54.5</v>
      </c>
      <c r="H6379" s="17">
        <f t="shared" si="198"/>
        <v>0</v>
      </c>
      <c r="I6379" s="17">
        <f t="shared" si="199"/>
        <v>0</v>
      </c>
      <c r="J6379" s="13" t="s">
        <v>5384</v>
      </c>
      <c r="K6379" s="37" t="str">
        <f>VLOOKUP(Tabela14[[#This Row],[CÓDIGO]],[1]fornnecedor!$A:$G,7,0)</f>
        <v>BASES PU</v>
      </c>
    </row>
    <row r="6380" spans="1:11" x14ac:dyDescent="0.3">
      <c r="A6380" s="15">
        <v>20046</v>
      </c>
      <c r="B6380" s="15" t="str">
        <f>VLOOKUP(Tabela14[[#This Row],[CÓDIGO]],[1]fornnecedor!$A:$E,5,0)</f>
        <v>AKZO NOBEL LTDA AUTO</v>
      </c>
      <c r="C6380" s="16" t="s">
        <v>2778</v>
      </c>
      <c r="D6380" s="16" t="s">
        <v>103</v>
      </c>
      <c r="E6380" s="22">
        <v>0</v>
      </c>
      <c r="F6380" s="30">
        <v>0</v>
      </c>
      <c r="G6380" s="17">
        <v>126.21</v>
      </c>
      <c r="H6380" s="17">
        <f t="shared" si="198"/>
        <v>0</v>
      </c>
      <c r="I6380" s="17">
        <f t="shared" si="199"/>
        <v>0</v>
      </c>
      <c r="J6380" s="13" t="s">
        <v>5384</v>
      </c>
      <c r="K6380" s="37" t="str">
        <f>VLOOKUP(Tabela14[[#This Row],[CÓDIGO]],[1]fornnecedor!$A:$G,7,0)</f>
        <v>BASES PU</v>
      </c>
    </row>
    <row r="6381" spans="1:11" x14ac:dyDescent="0.3">
      <c r="A6381" s="15">
        <v>9841</v>
      </c>
      <c r="B6381" s="15" t="str">
        <f>VLOOKUP(Tabela14[[#This Row],[CÓDIGO]],[1]fornnecedor!$A:$E,5,0)</f>
        <v>AKZO NOBEL LTDA AUTO</v>
      </c>
      <c r="C6381" s="16" t="s">
        <v>2779</v>
      </c>
      <c r="D6381" s="16" t="s">
        <v>103</v>
      </c>
      <c r="E6381" s="22">
        <v>0</v>
      </c>
      <c r="F6381" s="30">
        <v>0</v>
      </c>
      <c r="G6381" s="17">
        <v>141.36000000000001</v>
      </c>
      <c r="H6381" s="17">
        <f t="shared" si="198"/>
        <v>0</v>
      </c>
      <c r="I6381" s="17">
        <f t="shared" si="199"/>
        <v>0</v>
      </c>
      <c r="J6381" s="13" t="s">
        <v>5384</v>
      </c>
      <c r="K6381" s="37" t="str">
        <f>VLOOKUP(Tabela14[[#This Row],[CÓDIGO]],[1]fornnecedor!$A:$G,7,0)</f>
        <v>BASES PU</v>
      </c>
    </row>
    <row r="6382" spans="1:11" x14ac:dyDescent="0.3">
      <c r="A6382" s="15">
        <v>9843</v>
      </c>
      <c r="B6382" s="15" t="str">
        <f>VLOOKUP(Tabela14[[#This Row],[CÓDIGO]],[1]fornnecedor!$A:$E,5,0)</f>
        <v>AKZO NOBEL LTDA AUTO</v>
      </c>
      <c r="C6382" s="16" t="s">
        <v>2781</v>
      </c>
      <c r="D6382" s="16" t="s">
        <v>103</v>
      </c>
      <c r="E6382" s="22">
        <v>0</v>
      </c>
      <c r="F6382" s="30">
        <v>0</v>
      </c>
      <c r="G6382" s="17">
        <v>216.25</v>
      </c>
      <c r="H6382" s="17">
        <f t="shared" si="198"/>
        <v>0</v>
      </c>
      <c r="I6382" s="17">
        <f t="shared" si="199"/>
        <v>0</v>
      </c>
      <c r="J6382" s="13" t="s">
        <v>5384</v>
      </c>
      <c r="K6382" s="37" t="str">
        <f>VLOOKUP(Tabela14[[#This Row],[CÓDIGO]],[1]fornnecedor!$A:$G,7,0)</f>
        <v>BASES PU</v>
      </c>
    </row>
    <row r="6383" spans="1:11" x14ac:dyDescent="0.3">
      <c r="A6383" s="15">
        <v>9847</v>
      </c>
      <c r="B6383" s="15" t="str">
        <f>VLOOKUP(Tabela14[[#This Row],[CÓDIGO]],[1]fornnecedor!$A:$E,5,0)</f>
        <v>AKZO NOBEL LTDA AUTO</v>
      </c>
      <c r="C6383" s="16" t="s">
        <v>2782</v>
      </c>
      <c r="D6383" s="16" t="s">
        <v>103</v>
      </c>
      <c r="E6383" s="22">
        <v>0</v>
      </c>
      <c r="F6383" s="30">
        <v>0</v>
      </c>
      <c r="G6383" s="17">
        <v>150.24</v>
      </c>
      <c r="H6383" s="17">
        <f t="shared" si="198"/>
        <v>0</v>
      </c>
      <c r="I6383" s="17">
        <f t="shared" si="199"/>
        <v>0</v>
      </c>
      <c r="J6383" s="13" t="s">
        <v>5384</v>
      </c>
      <c r="K6383" s="37" t="str">
        <f>VLOOKUP(Tabela14[[#This Row],[CÓDIGO]],[1]fornnecedor!$A:$G,7,0)</f>
        <v>BASES PU</v>
      </c>
    </row>
    <row r="6384" spans="1:11" x14ac:dyDescent="0.3">
      <c r="A6384" s="15">
        <v>20242</v>
      </c>
      <c r="B6384" s="15" t="str">
        <f>VLOOKUP(Tabela14[[#This Row],[CÓDIGO]],[1]fornnecedor!$A:$E,5,0)</f>
        <v>AKZO NOBEL LTDA AUTO</v>
      </c>
      <c r="C6384" s="16" t="s">
        <v>2783</v>
      </c>
      <c r="D6384" s="16" t="s">
        <v>103</v>
      </c>
      <c r="E6384" s="22">
        <v>0</v>
      </c>
      <c r="F6384" s="30">
        <v>0</v>
      </c>
      <c r="G6384" s="17">
        <v>144.69</v>
      </c>
      <c r="H6384" s="17">
        <f t="shared" si="198"/>
        <v>0</v>
      </c>
      <c r="I6384" s="17">
        <f t="shared" si="199"/>
        <v>0</v>
      </c>
      <c r="J6384" s="13" t="s">
        <v>5384</v>
      </c>
      <c r="K6384" s="37" t="str">
        <f>VLOOKUP(Tabela14[[#This Row],[CÓDIGO]],[1]fornnecedor!$A:$G,7,0)</f>
        <v>BASES PU</v>
      </c>
    </row>
    <row r="6385" spans="1:11" x14ac:dyDescent="0.3">
      <c r="A6385" s="15">
        <v>9852</v>
      </c>
      <c r="B6385" s="15" t="str">
        <f>VLOOKUP(Tabela14[[#This Row],[CÓDIGO]],[1]fornnecedor!$A:$E,5,0)</f>
        <v>AKZO NOBEL LTDA AUTO</v>
      </c>
      <c r="C6385" s="16" t="s">
        <v>2784</v>
      </c>
      <c r="D6385" s="16" t="s">
        <v>103</v>
      </c>
      <c r="E6385" s="22">
        <v>0</v>
      </c>
      <c r="F6385" s="30">
        <v>0</v>
      </c>
      <c r="G6385" s="17">
        <v>82.73</v>
      </c>
      <c r="H6385" s="17">
        <f t="shared" si="198"/>
        <v>0</v>
      </c>
      <c r="I6385" s="17">
        <f t="shared" si="199"/>
        <v>0</v>
      </c>
      <c r="J6385" s="13" t="s">
        <v>5384</v>
      </c>
      <c r="K6385" s="37" t="str">
        <f>VLOOKUP(Tabela14[[#This Row],[CÓDIGO]],[1]fornnecedor!$A:$G,7,0)</f>
        <v>BASES PU</v>
      </c>
    </row>
    <row r="6386" spans="1:11" x14ac:dyDescent="0.3">
      <c r="A6386" s="15">
        <v>20156</v>
      </c>
      <c r="B6386" s="15" t="str">
        <f>VLOOKUP(Tabela14[[#This Row],[CÓDIGO]],[1]fornnecedor!$A:$E,5,0)</f>
        <v>AKZO NOBEL LTDA AUTO</v>
      </c>
      <c r="C6386" s="16" t="s">
        <v>2785</v>
      </c>
      <c r="D6386" s="16" t="s">
        <v>103</v>
      </c>
      <c r="E6386" s="22">
        <v>0</v>
      </c>
      <c r="F6386" s="30">
        <v>0</v>
      </c>
      <c r="G6386" s="17">
        <v>125.51</v>
      </c>
      <c r="H6386" s="17">
        <f t="shared" si="198"/>
        <v>0</v>
      </c>
      <c r="I6386" s="17">
        <f t="shared" si="199"/>
        <v>0</v>
      </c>
      <c r="J6386" s="13" t="s">
        <v>5384</v>
      </c>
      <c r="K6386" s="37" t="str">
        <f>VLOOKUP(Tabela14[[#This Row],[CÓDIGO]],[1]fornnecedor!$A:$G,7,0)</f>
        <v>BASES PU</v>
      </c>
    </row>
    <row r="6387" spans="1:11" x14ac:dyDescent="0.3">
      <c r="A6387" s="15">
        <v>20155</v>
      </c>
      <c r="B6387" s="15" t="str">
        <f>VLOOKUP(Tabela14[[#This Row],[CÓDIGO]],[1]fornnecedor!$A:$E,5,0)</f>
        <v>AKZO NOBEL LTDA AUTO</v>
      </c>
      <c r="C6387" s="16" t="s">
        <v>2786</v>
      </c>
      <c r="D6387" s="16" t="s">
        <v>103</v>
      </c>
      <c r="E6387" s="22">
        <v>0</v>
      </c>
      <c r="F6387" s="30">
        <v>0</v>
      </c>
      <c r="G6387" s="17">
        <v>161.07</v>
      </c>
      <c r="H6387" s="17">
        <f t="shared" si="198"/>
        <v>0</v>
      </c>
      <c r="I6387" s="17">
        <f t="shared" si="199"/>
        <v>0</v>
      </c>
      <c r="J6387" s="13" t="s">
        <v>5384</v>
      </c>
      <c r="K6387" s="37" t="str">
        <f>VLOOKUP(Tabela14[[#This Row],[CÓDIGO]],[1]fornnecedor!$A:$G,7,0)</f>
        <v>BASES PU</v>
      </c>
    </row>
    <row r="6388" spans="1:11" x14ac:dyDescent="0.3">
      <c r="A6388" s="15">
        <v>9853</v>
      </c>
      <c r="B6388" s="15" t="str">
        <f>VLOOKUP(Tabela14[[#This Row],[CÓDIGO]],[1]fornnecedor!$A:$E,5,0)</f>
        <v>AKZO NOBEL LTDA AUTO</v>
      </c>
      <c r="C6388" s="16" t="s">
        <v>2787</v>
      </c>
      <c r="D6388" s="16" t="s">
        <v>103</v>
      </c>
      <c r="E6388" s="22">
        <v>0</v>
      </c>
      <c r="F6388" s="30">
        <v>0</v>
      </c>
      <c r="G6388" s="17">
        <v>83.4</v>
      </c>
      <c r="H6388" s="17">
        <f t="shared" si="198"/>
        <v>0</v>
      </c>
      <c r="I6388" s="17">
        <f t="shared" si="199"/>
        <v>0</v>
      </c>
      <c r="J6388" s="13" t="s">
        <v>5384</v>
      </c>
      <c r="K6388" s="37" t="str">
        <f>VLOOKUP(Tabela14[[#This Row],[CÓDIGO]],[1]fornnecedor!$A:$G,7,0)</f>
        <v>BASES PU</v>
      </c>
    </row>
    <row r="6389" spans="1:11" x14ac:dyDescent="0.3">
      <c r="A6389" s="15">
        <v>21278</v>
      </c>
      <c r="B6389" s="15" t="str">
        <f>VLOOKUP(Tabela14[[#This Row],[CÓDIGO]],[1]fornnecedor!$A:$E,5,0)</f>
        <v>AKZO NOBEL LTDA AUTO</v>
      </c>
      <c r="C6389" s="16" t="s">
        <v>2788</v>
      </c>
      <c r="D6389" s="16" t="s">
        <v>103</v>
      </c>
      <c r="E6389" s="22">
        <v>0</v>
      </c>
      <c r="F6389" s="30">
        <v>0</v>
      </c>
      <c r="G6389" s="17">
        <v>76.55</v>
      </c>
      <c r="H6389" s="17">
        <f t="shared" si="198"/>
        <v>0</v>
      </c>
      <c r="I6389" s="17">
        <f t="shared" si="199"/>
        <v>0</v>
      </c>
      <c r="J6389" s="13" t="s">
        <v>5384</v>
      </c>
      <c r="K6389" s="37" t="str">
        <f>VLOOKUP(Tabela14[[#This Row],[CÓDIGO]],[1]fornnecedor!$A:$G,7,0)</f>
        <v>BASES PU</v>
      </c>
    </row>
    <row r="6390" spans="1:11" x14ac:dyDescent="0.3">
      <c r="A6390" s="15">
        <v>9855</v>
      </c>
      <c r="B6390" s="15" t="str">
        <f>VLOOKUP(Tabela14[[#This Row],[CÓDIGO]],[1]fornnecedor!$A:$E,5,0)</f>
        <v>AKZO NOBEL LTDA AUTO</v>
      </c>
      <c r="C6390" s="16" t="s">
        <v>3497</v>
      </c>
      <c r="D6390" s="16" t="s">
        <v>103</v>
      </c>
      <c r="E6390" s="22">
        <v>0</v>
      </c>
      <c r="F6390" s="30">
        <v>0</v>
      </c>
      <c r="G6390" s="17">
        <v>199.01</v>
      </c>
      <c r="H6390" s="17">
        <f t="shared" si="198"/>
        <v>0</v>
      </c>
      <c r="I6390" s="17">
        <f t="shared" si="199"/>
        <v>0</v>
      </c>
      <c r="J6390" s="13" t="s">
        <v>5384</v>
      </c>
      <c r="K6390" s="37" t="str">
        <f>VLOOKUP(Tabela14[[#This Row],[CÓDIGO]],[1]fornnecedor!$A:$G,7,0)</f>
        <v>BASES PU</v>
      </c>
    </row>
    <row r="6391" spans="1:11" x14ac:dyDescent="0.3">
      <c r="A6391" s="15">
        <v>9856</v>
      </c>
      <c r="B6391" s="15" t="str">
        <f>VLOOKUP(Tabela14[[#This Row],[CÓDIGO]],[1]fornnecedor!$A:$E,5,0)</f>
        <v>AKZO NOBEL LTDA AUTO</v>
      </c>
      <c r="C6391" s="16" t="s">
        <v>2789</v>
      </c>
      <c r="D6391" s="16" t="s">
        <v>103</v>
      </c>
      <c r="E6391" s="22">
        <v>0</v>
      </c>
      <c r="F6391" s="30">
        <v>0</v>
      </c>
      <c r="G6391" s="17">
        <v>164.51</v>
      </c>
      <c r="H6391" s="17">
        <f t="shared" si="198"/>
        <v>0</v>
      </c>
      <c r="I6391" s="17">
        <f t="shared" si="199"/>
        <v>0</v>
      </c>
      <c r="J6391" s="13" t="s">
        <v>5384</v>
      </c>
      <c r="K6391" s="37" t="str">
        <f>VLOOKUP(Tabela14[[#This Row],[CÓDIGO]],[1]fornnecedor!$A:$G,7,0)</f>
        <v>BASES PU</v>
      </c>
    </row>
    <row r="6392" spans="1:11" x14ac:dyDescent="0.3">
      <c r="A6392" s="15">
        <v>9857</v>
      </c>
      <c r="B6392" s="15" t="str">
        <f>VLOOKUP(Tabela14[[#This Row],[CÓDIGO]],[1]fornnecedor!$A:$E,5,0)</f>
        <v>AKZO NOBEL LTDA AUTO</v>
      </c>
      <c r="C6392" s="16" t="s">
        <v>2790</v>
      </c>
      <c r="D6392" s="16" t="s">
        <v>103</v>
      </c>
      <c r="E6392" s="22">
        <v>0</v>
      </c>
      <c r="F6392" s="30">
        <v>0</v>
      </c>
      <c r="G6392" s="17">
        <v>151.13</v>
      </c>
      <c r="H6392" s="17">
        <f t="shared" si="198"/>
        <v>0</v>
      </c>
      <c r="I6392" s="17">
        <f t="shared" si="199"/>
        <v>0</v>
      </c>
      <c r="J6392" s="13" t="s">
        <v>5384</v>
      </c>
      <c r="K6392" s="37" t="str">
        <f>VLOOKUP(Tabela14[[#This Row],[CÓDIGO]],[1]fornnecedor!$A:$G,7,0)</f>
        <v>BASES PU</v>
      </c>
    </row>
    <row r="6393" spans="1:11" x14ac:dyDescent="0.3">
      <c r="A6393" s="15">
        <v>9858</v>
      </c>
      <c r="B6393" s="15" t="str">
        <f>VLOOKUP(Tabela14[[#This Row],[CÓDIGO]],[1]fornnecedor!$A:$E,5,0)</f>
        <v>AKZO NOBEL LTDA AUTO</v>
      </c>
      <c r="C6393" s="16" t="s">
        <v>2791</v>
      </c>
      <c r="D6393" s="16" t="s">
        <v>103</v>
      </c>
      <c r="E6393" s="22">
        <v>0</v>
      </c>
      <c r="F6393" s="30">
        <v>0</v>
      </c>
      <c r="G6393" s="17">
        <v>178.4</v>
      </c>
      <c r="H6393" s="17">
        <f t="shared" ref="H6393:H6456" si="200">G6393*E6393</f>
        <v>0</v>
      </c>
      <c r="I6393" s="17">
        <f t="shared" ref="I6393:I6456" si="201">G6393*F6393</f>
        <v>0</v>
      </c>
      <c r="J6393" s="13" t="s">
        <v>5384</v>
      </c>
      <c r="K6393" s="37" t="str">
        <f>VLOOKUP(Tabela14[[#This Row],[CÓDIGO]],[1]fornnecedor!$A:$G,7,0)</f>
        <v>BASES PU</v>
      </c>
    </row>
    <row r="6394" spans="1:11" x14ac:dyDescent="0.3">
      <c r="A6394" s="15">
        <v>22251</v>
      </c>
      <c r="B6394" s="15" t="str">
        <f>VLOOKUP(Tabela14[[#This Row],[CÓDIGO]],[1]fornnecedor!$A:$E,5,0)</f>
        <v>BRASFORT DISTRIBUIDORA DE TINTAS LTDA</v>
      </c>
      <c r="C6394" s="16" t="s">
        <v>2792</v>
      </c>
      <c r="D6394" s="16" t="s">
        <v>454</v>
      </c>
      <c r="E6394" s="22">
        <v>0</v>
      </c>
      <c r="F6394" s="30">
        <v>0</v>
      </c>
      <c r="G6394" s="17">
        <v>168</v>
      </c>
      <c r="H6394" s="17">
        <f t="shared" si="200"/>
        <v>0</v>
      </c>
      <c r="I6394" s="17">
        <f t="shared" si="201"/>
        <v>0</v>
      </c>
      <c r="J6394" s="13" t="s">
        <v>5384</v>
      </c>
      <c r="K6394" s="37" t="str">
        <f>VLOOKUP(Tabela14[[#This Row],[CÓDIGO]],[1]fornnecedor!$A:$G,7,0)</f>
        <v>EPOXI</v>
      </c>
    </row>
    <row r="6395" spans="1:11" x14ac:dyDescent="0.3">
      <c r="A6395" s="15">
        <v>23937</v>
      </c>
      <c r="B6395" s="15" t="str">
        <f>VLOOKUP(Tabela14[[#This Row],[CÓDIGO]],[1]fornnecedor!$A:$E,5,0)</f>
        <v>BRASFORT DISTRIBUIDORA DE TINTAS LTDA</v>
      </c>
      <c r="C6395" s="16" t="s">
        <v>2793</v>
      </c>
      <c r="D6395" s="16" t="s">
        <v>454</v>
      </c>
      <c r="E6395" s="22">
        <v>0</v>
      </c>
      <c r="F6395" s="30">
        <v>0</v>
      </c>
      <c r="G6395" s="17">
        <v>0</v>
      </c>
      <c r="H6395" s="17">
        <f t="shared" si="200"/>
        <v>0</v>
      </c>
      <c r="I6395" s="17">
        <f t="shared" si="201"/>
        <v>0</v>
      </c>
      <c r="J6395" s="13" t="s">
        <v>5384</v>
      </c>
      <c r="K6395" s="37" t="str">
        <f>VLOOKUP(Tabela14[[#This Row],[CÓDIGO]],[1]fornnecedor!$A:$G,7,0)</f>
        <v>EPOXI</v>
      </c>
    </row>
    <row r="6396" spans="1:11" x14ac:dyDescent="0.3">
      <c r="A6396" s="15">
        <v>22249</v>
      </c>
      <c r="B6396" s="15" t="str">
        <f>VLOOKUP(Tabela14[[#This Row],[CÓDIGO]],[1]fornnecedor!$A:$E,5,0)</f>
        <v>BRASFORT DISTRIBUIDORA DE TINTAS LTDA</v>
      </c>
      <c r="C6396" s="16" t="s">
        <v>2794</v>
      </c>
      <c r="D6396" s="16" t="s">
        <v>454</v>
      </c>
      <c r="E6396" s="22">
        <v>0</v>
      </c>
      <c r="F6396" s="30">
        <v>0</v>
      </c>
      <c r="G6396" s="17">
        <v>52.86</v>
      </c>
      <c r="H6396" s="17">
        <f t="shared" si="200"/>
        <v>0</v>
      </c>
      <c r="I6396" s="17">
        <f t="shared" si="201"/>
        <v>0</v>
      </c>
      <c r="J6396" s="13" t="s">
        <v>5384</v>
      </c>
      <c r="K6396" s="37" t="str">
        <f>VLOOKUP(Tabela14[[#This Row],[CÓDIGO]],[1]fornnecedor!$A:$G,7,0)</f>
        <v>DILUENTE</v>
      </c>
    </row>
    <row r="6397" spans="1:11" x14ac:dyDescent="0.3">
      <c r="A6397" s="15">
        <v>23935</v>
      </c>
      <c r="B6397" s="15" t="str">
        <f>VLOOKUP(Tabela14[[#This Row],[CÓDIGO]],[1]fornnecedor!$A:$E,5,0)</f>
        <v>BRASFORT DISTRIBUIDORA DE TINTAS LTDA</v>
      </c>
      <c r="C6397" s="16" t="s">
        <v>2795</v>
      </c>
      <c r="D6397" s="16" t="s">
        <v>454</v>
      </c>
      <c r="E6397" s="22">
        <v>0</v>
      </c>
      <c r="F6397" s="30">
        <v>0</v>
      </c>
      <c r="G6397" s="17">
        <v>0</v>
      </c>
      <c r="H6397" s="17">
        <f t="shared" si="200"/>
        <v>0</v>
      </c>
      <c r="I6397" s="17">
        <f t="shared" si="201"/>
        <v>0</v>
      </c>
      <c r="J6397" s="13" t="s">
        <v>5384</v>
      </c>
      <c r="K6397" s="37" t="str">
        <f>VLOOKUP(Tabela14[[#This Row],[CÓDIGO]],[1]fornnecedor!$A:$G,7,0)</f>
        <v>EPOXI</v>
      </c>
    </row>
    <row r="6398" spans="1:11" x14ac:dyDescent="0.3">
      <c r="A6398" s="15">
        <v>23936</v>
      </c>
      <c r="B6398" s="15" t="str">
        <f>VLOOKUP(Tabela14[[#This Row],[CÓDIGO]],[1]fornnecedor!$A:$E,5,0)</f>
        <v>BRASFORT DISTRIBUIDORA DE TINTAS LTDA</v>
      </c>
      <c r="C6398" s="16" t="s">
        <v>2796</v>
      </c>
      <c r="D6398" s="16" t="s">
        <v>454</v>
      </c>
      <c r="E6398" s="22">
        <v>0</v>
      </c>
      <c r="F6398" s="30">
        <v>0</v>
      </c>
      <c r="G6398" s="17">
        <v>0</v>
      </c>
      <c r="H6398" s="17">
        <f t="shared" si="200"/>
        <v>0</v>
      </c>
      <c r="I6398" s="17">
        <f t="shared" si="201"/>
        <v>0</v>
      </c>
      <c r="J6398" s="13" t="s">
        <v>5384</v>
      </c>
      <c r="K6398" s="37" t="str">
        <f>VLOOKUP(Tabela14[[#This Row],[CÓDIGO]],[1]fornnecedor!$A:$G,7,0)</f>
        <v>EPOXI</v>
      </c>
    </row>
    <row r="6399" spans="1:11" x14ac:dyDescent="0.3">
      <c r="A6399" s="15">
        <v>23776</v>
      </c>
      <c r="B6399" s="15" t="str">
        <f>VLOOKUP(Tabela14[[#This Row],[CÓDIGO]],[1]fornnecedor!$A:$E,5,0)</f>
        <v>BRASFORT DISTRIBUIDORA DE TINTAS LTDA</v>
      </c>
      <c r="C6399" s="16" t="s">
        <v>2797</v>
      </c>
      <c r="D6399" s="16" t="s">
        <v>454</v>
      </c>
      <c r="E6399" s="22">
        <v>0</v>
      </c>
      <c r="F6399" s="30">
        <v>0</v>
      </c>
      <c r="G6399" s="17">
        <v>130.91</v>
      </c>
      <c r="H6399" s="17">
        <f t="shared" si="200"/>
        <v>0</v>
      </c>
      <c r="I6399" s="17">
        <f t="shared" si="201"/>
        <v>0</v>
      </c>
      <c r="J6399" s="13" t="s">
        <v>5384</v>
      </c>
      <c r="K6399" s="37" t="str">
        <f>VLOOKUP(Tabela14[[#This Row],[CÓDIGO]],[1]fornnecedor!$A:$G,7,0)</f>
        <v>EPOXI</v>
      </c>
    </row>
    <row r="6400" spans="1:11" x14ac:dyDescent="0.3">
      <c r="A6400" s="15">
        <v>9778</v>
      </c>
      <c r="B6400" s="15" t="str">
        <f>VLOOKUP(Tabela14[[#This Row],[CÓDIGO]],[1]fornnecedor!$A:$E,5,0)</f>
        <v>AKZO NOBEL LTDA AUTO</v>
      </c>
      <c r="C6400" s="16" t="s">
        <v>2798</v>
      </c>
      <c r="D6400" s="16" t="s">
        <v>127</v>
      </c>
      <c r="E6400" s="22">
        <v>0</v>
      </c>
      <c r="F6400" s="30">
        <v>0</v>
      </c>
      <c r="G6400" s="17">
        <v>63.18</v>
      </c>
      <c r="H6400" s="17">
        <f t="shared" si="200"/>
        <v>0</v>
      </c>
      <c r="I6400" s="17">
        <f t="shared" si="201"/>
        <v>0</v>
      </c>
      <c r="J6400" s="13" t="s">
        <v>5384</v>
      </c>
      <c r="K6400" s="37" t="str">
        <f>VLOOKUP(Tabela14[[#This Row],[CÓDIGO]],[1]fornnecedor!$A:$G,7,0)</f>
        <v>PRIMER AUTOMOTIVO</v>
      </c>
    </row>
    <row r="6401" spans="1:11" x14ac:dyDescent="0.3">
      <c r="A6401" s="15">
        <v>23730</v>
      </c>
      <c r="B6401" s="15" t="str">
        <f>VLOOKUP(Tabela14[[#This Row],[CÓDIGO]],[1]fornnecedor!$A:$E,5,0)</f>
        <v>INDUSTRIA E COMERCIO DE POLIDORES PEROLA LTDA</v>
      </c>
      <c r="C6401" s="16" t="s">
        <v>2799</v>
      </c>
      <c r="D6401" s="16" t="s">
        <v>1387</v>
      </c>
      <c r="E6401" s="22">
        <v>0</v>
      </c>
      <c r="F6401" s="30">
        <v>0</v>
      </c>
      <c r="G6401" s="17">
        <v>10.47</v>
      </c>
      <c r="H6401" s="17">
        <f t="shared" si="200"/>
        <v>0</v>
      </c>
      <c r="I6401" s="17">
        <f t="shared" si="201"/>
        <v>0</v>
      </c>
      <c r="J6401" s="13" t="s">
        <v>5384</v>
      </c>
      <c r="K6401" s="37" t="str">
        <f>VLOOKUP(Tabela14[[#This Row],[CÓDIGO]],[1]fornnecedor!$A:$G,7,0)</f>
        <v>CERA  / LIMPEZA /  POLIMENTO VEICULAR</v>
      </c>
    </row>
    <row r="6402" spans="1:11" x14ac:dyDescent="0.3">
      <c r="A6402" s="15">
        <v>86924</v>
      </c>
      <c r="B6402" s="15" t="str">
        <f>VLOOKUP(Tabela14[[#This Row],[CÓDIGO]],[1]fornnecedor!$A:$E,5,0)</f>
        <v>MAZA PRODUTOS QUIMICOS LTDA</v>
      </c>
      <c r="C6402" s="16" t="s">
        <v>2800</v>
      </c>
      <c r="D6402" s="16" t="s">
        <v>810</v>
      </c>
      <c r="E6402" s="22">
        <v>0</v>
      </c>
      <c r="F6402" s="30">
        <v>0</v>
      </c>
      <c r="G6402" s="17">
        <v>49.4</v>
      </c>
      <c r="H6402" s="17">
        <f t="shared" si="200"/>
        <v>0</v>
      </c>
      <c r="I6402" s="17">
        <f t="shared" si="201"/>
        <v>0</v>
      </c>
      <c r="J6402" s="13" t="s">
        <v>5384</v>
      </c>
      <c r="K6402" s="37" t="str">
        <f>VLOOKUP(Tabela14[[#This Row],[CÓDIGO]],[1]fornnecedor!$A:$G,7,0)</f>
        <v>EPOXI</v>
      </c>
    </row>
    <row r="6403" spans="1:11" x14ac:dyDescent="0.3">
      <c r="A6403" s="15">
        <v>85221</v>
      </c>
      <c r="B6403" s="15" t="str">
        <f>VLOOKUP(Tabela14[[#This Row],[CÓDIGO]],[1]fornnecedor!$A:$E,5,0)</f>
        <v>CAPITAL ATACADISTA DA CONSTRUCAO LTDA</v>
      </c>
      <c r="C6403" s="16" t="s">
        <v>2808</v>
      </c>
      <c r="D6403" s="16" t="s">
        <v>1132</v>
      </c>
      <c r="E6403" s="22">
        <v>0</v>
      </c>
      <c r="F6403" s="30">
        <v>11.58</v>
      </c>
      <c r="G6403" s="17">
        <v>0.08</v>
      </c>
      <c r="H6403" s="17">
        <f t="shared" si="200"/>
        <v>0</v>
      </c>
      <c r="I6403" s="17">
        <f t="shared" si="201"/>
        <v>0.9264</v>
      </c>
      <c r="J6403" s="13" t="s">
        <v>5384</v>
      </c>
      <c r="K6403" s="37" t="str">
        <f>VLOOKUP(Tabela14[[#This Row],[CÓDIGO]],[1]fornnecedor!$A:$G,7,0)</f>
        <v>CORANTES</v>
      </c>
    </row>
    <row r="6404" spans="1:11" x14ac:dyDescent="0.3">
      <c r="A6404" s="15">
        <v>85218</v>
      </c>
      <c r="B6404" s="15" t="str">
        <f>VLOOKUP(Tabela14[[#This Row],[CÓDIGO]],[1]fornnecedor!$A:$E,5,0)</f>
        <v>CAPITAL ATACADISTA DA CONSTRUCAO LTDA</v>
      </c>
      <c r="C6404" s="16" t="s">
        <v>2809</v>
      </c>
      <c r="D6404" s="16" t="s">
        <v>1132</v>
      </c>
      <c r="E6404" s="22">
        <v>0</v>
      </c>
      <c r="F6404" s="30">
        <v>25</v>
      </c>
      <c r="G6404" s="17">
        <v>0.04</v>
      </c>
      <c r="H6404" s="17">
        <f t="shared" si="200"/>
        <v>0</v>
      </c>
      <c r="I6404" s="17">
        <f t="shared" si="201"/>
        <v>1</v>
      </c>
      <c r="J6404" s="13" t="s">
        <v>5384</v>
      </c>
      <c r="K6404" s="37" t="str">
        <f>VLOOKUP(Tabela14[[#This Row],[CÓDIGO]],[1]fornnecedor!$A:$G,7,0)</f>
        <v>CORANTES</v>
      </c>
    </row>
    <row r="6405" spans="1:11" x14ac:dyDescent="0.3">
      <c r="A6405" s="15">
        <v>85014</v>
      </c>
      <c r="B6405" s="15" t="str">
        <f>VLOOKUP(Tabela14[[#This Row],[CÓDIGO]],[1]fornnecedor!$A:$E,5,0)</f>
        <v>MAZA PRODUTOS QUIMICOS LTDA</v>
      </c>
      <c r="C6405" s="16" t="s">
        <v>2810</v>
      </c>
      <c r="D6405" s="16" t="s">
        <v>810</v>
      </c>
      <c r="E6405" s="22">
        <v>0</v>
      </c>
      <c r="F6405" s="30">
        <v>1</v>
      </c>
      <c r="G6405" s="17">
        <v>1.75</v>
      </c>
      <c r="H6405" s="17">
        <f t="shared" si="200"/>
        <v>0</v>
      </c>
      <c r="I6405" s="17">
        <f t="shared" si="201"/>
        <v>1.75</v>
      </c>
      <c r="J6405" s="13" t="s">
        <v>5384</v>
      </c>
      <c r="K6405" s="37" t="str">
        <f>VLOOKUP(Tabela14[[#This Row],[CÓDIGO]],[1]fornnecedor!$A:$G,7,0)</f>
        <v>CORANTES</v>
      </c>
    </row>
    <row r="6406" spans="1:11" x14ac:dyDescent="0.3">
      <c r="A6406" s="15">
        <v>32</v>
      </c>
      <c r="B6406" s="15" t="str">
        <f>VLOOKUP(Tabela14[[#This Row],[CÓDIGO]],[1]fornnecedor!$A:$E,5,0)</f>
        <v>SAINT- GOBAIN DO BRASIL PROD. IND. E CONSTR. LTDA</v>
      </c>
      <c r="C6406" s="16" t="s">
        <v>2811</v>
      </c>
      <c r="D6406" s="16" t="s">
        <v>49</v>
      </c>
      <c r="E6406" s="22">
        <v>0</v>
      </c>
      <c r="F6406" s="30">
        <v>1</v>
      </c>
      <c r="G6406" s="17">
        <v>2.67</v>
      </c>
      <c r="H6406" s="17">
        <f t="shared" si="200"/>
        <v>0</v>
      </c>
      <c r="I6406" s="17">
        <f t="shared" si="201"/>
        <v>2.67</v>
      </c>
      <c r="J6406" s="13" t="s">
        <v>5384</v>
      </c>
      <c r="K6406" s="37" t="str">
        <f>VLOOKUP(Tabela14[[#This Row],[CÓDIGO]],[1]fornnecedor!$A:$G,7,0)</f>
        <v xml:space="preserve">DISCOS / LIXAS / ABRASIVOS </v>
      </c>
    </row>
    <row r="6407" spans="1:11" x14ac:dyDescent="0.3">
      <c r="A6407" s="15">
        <v>23052</v>
      </c>
      <c r="B6407" s="15" t="str">
        <f>VLOOKUP(Tabela14[[#This Row],[CÓDIGO]],[1]fornnecedor!$A:$E,5,0)</f>
        <v>3M DO BRASIL LTDA</v>
      </c>
      <c r="C6407" s="16" t="s">
        <v>2812</v>
      </c>
      <c r="D6407" s="16" t="s">
        <v>366</v>
      </c>
      <c r="E6407" s="22">
        <v>0</v>
      </c>
      <c r="F6407" s="30">
        <v>2</v>
      </c>
      <c r="G6407" s="17">
        <v>1.6</v>
      </c>
      <c r="H6407" s="17">
        <f t="shared" si="200"/>
        <v>0</v>
      </c>
      <c r="I6407" s="17">
        <f t="shared" si="201"/>
        <v>3.2</v>
      </c>
      <c r="J6407" s="13" t="s">
        <v>5384</v>
      </c>
      <c r="K6407" s="37" t="str">
        <f>VLOOKUP(Tabela14[[#This Row],[CÓDIGO]],[1]fornnecedor!$A:$G,7,0)</f>
        <v xml:space="preserve">DISCOS / LIXAS / ABRASIVOS </v>
      </c>
    </row>
    <row r="6408" spans="1:11" x14ac:dyDescent="0.3">
      <c r="A6408" s="15">
        <v>10042</v>
      </c>
      <c r="B6408" s="15" t="str">
        <f>VLOOKUP(Tabela14[[#This Row],[CÓDIGO]],[1]fornnecedor!$A:$E,5,0)</f>
        <v>3M DO BRASIL LTDA</v>
      </c>
      <c r="C6408" s="16" t="s">
        <v>2813</v>
      </c>
      <c r="D6408" s="16" t="s">
        <v>366</v>
      </c>
      <c r="E6408" s="22">
        <v>0</v>
      </c>
      <c r="F6408" s="30">
        <v>1</v>
      </c>
      <c r="G6408" s="17">
        <v>3.24</v>
      </c>
      <c r="H6408" s="17">
        <f t="shared" si="200"/>
        <v>0</v>
      </c>
      <c r="I6408" s="17">
        <f t="shared" si="201"/>
        <v>3.24</v>
      </c>
      <c r="J6408" s="13" t="s">
        <v>5384</v>
      </c>
      <c r="K6408" s="37" t="str">
        <f>VLOOKUP(Tabela14[[#This Row],[CÓDIGO]],[1]fornnecedor!$A:$G,7,0)</f>
        <v xml:space="preserve">OUTROS DISCOS </v>
      </c>
    </row>
    <row r="6409" spans="1:11" x14ac:dyDescent="0.3">
      <c r="A6409" s="15">
        <v>85012</v>
      </c>
      <c r="B6409" s="15" t="str">
        <f>VLOOKUP(Tabela14[[#This Row],[CÓDIGO]],[1]fornnecedor!$A:$E,5,0)</f>
        <v>MAZA PRODUTOS QUIMICOS LTDA</v>
      </c>
      <c r="C6409" s="16" t="s">
        <v>2814</v>
      </c>
      <c r="D6409" s="16" t="s">
        <v>810</v>
      </c>
      <c r="E6409" s="22">
        <v>0</v>
      </c>
      <c r="F6409" s="30">
        <v>2</v>
      </c>
      <c r="G6409" s="17">
        <v>1.75</v>
      </c>
      <c r="H6409" s="17">
        <f t="shared" si="200"/>
        <v>0</v>
      </c>
      <c r="I6409" s="17">
        <f t="shared" si="201"/>
        <v>3.5</v>
      </c>
      <c r="J6409" s="13" t="s">
        <v>5384</v>
      </c>
      <c r="K6409" s="37" t="str">
        <f>VLOOKUP(Tabela14[[#This Row],[CÓDIGO]],[1]fornnecedor!$A:$G,7,0)</f>
        <v>CORANTES</v>
      </c>
    </row>
    <row r="6410" spans="1:11" x14ac:dyDescent="0.3">
      <c r="A6410" s="15">
        <v>21132</v>
      </c>
      <c r="B6410" s="15" t="str">
        <f>VLOOKUP(Tabela14[[#This Row],[CÓDIGO]],[1]fornnecedor!$A:$E,5,0)</f>
        <v>INDUSTRIA DE LIXADORES PURPER LTDA</v>
      </c>
      <c r="C6410" s="16" t="s">
        <v>2815</v>
      </c>
      <c r="D6410" s="16" t="s">
        <v>454</v>
      </c>
      <c r="E6410" s="22">
        <v>0</v>
      </c>
      <c r="F6410" s="30">
        <v>1</v>
      </c>
      <c r="G6410" s="17">
        <v>3.9</v>
      </c>
      <c r="H6410" s="17">
        <f t="shared" si="200"/>
        <v>0</v>
      </c>
      <c r="I6410" s="17">
        <f t="shared" si="201"/>
        <v>3.9</v>
      </c>
      <c r="J6410" s="13" t="s">
        <v>5384</v>
      </c>
      <c r="K6410" s="37" t="str">
        <f>VLOOKUP(Tabela14[[#This Row],[CÓDIGO]],[1]fornnecedor!$A:$G,7,0)</f>
        <v>APLICADORES / ADAPTADORES / ENGATES / SUPORTES</v>
      </c>
    </row>
    <row r="6411" spans="1:11" x14ac:dyDescent="0.3">
      <c r="A6411" s="15">
        <v>86859</v>
      </c>
      <c r="B6411" s="15" t="str">
        <f>VLOOKUP(Tabela14[[#This Row],[CÓDIGO]],[1]fornnecedor!$A:$E,5,0)</f>
        <v>COM.ALVORADA LIMPEZA E DESCARTAVEIS</v>
      </c>
      <c r="C6411" s="16" t="s">
        <v>2816</v>
      </c>
      <c r="D6411" s="16" t="s">
        <v>2817</v>
      </c>
      <c r="E6411" s="22">
        <v>0</v>
      </c>
      <c r="F6411" s="31">
        <v>0</v>
      </c>
      <c r="G6411" s="17">
        <v>4.66</v>
      </c>
      <c r="H6411" s="17">
        <f t="shared" si="200"/>
        <v>0</v>
      </c>
      <c r="I6411" s="17">
        <f t="shared" si="201"/>
        <v>0</v>
      </c>
      <c r="J6411" s="13" t="s">
        <v>5384</v>
      </c>
      <c r="K6411" s="37" t="str">
        <f>VLOOKUP(Tabela14[[#This Row],[CÓDIGO]],[1]fornnecedor!$A:$G,7,0)</f>
        <v>APLICADORES / ADAPTADORES / ENGATES / SUPORTES</v>
      </c>
    </row>
    <row r="6412" spans="1:11" x14ac:dyDescent="0.3">
      <c r="A6412" s="15">
        <v>10160</v>
      </c>
      <c r="B6412" s="15" t="str">
        <f>VLOOKUP(Tabela14[[#This Row],[CÓDIGO]],[1]fornnecedor!$A:$E,5,0)</f>
        <v>H.S BOND COMERCIO DE ADESIVOS LTDA</v>
      </c>
      <c r="C6412" s="16" t="s">
        <v>2818</v>
      </c>
      <c r="D6412" s="16" t="s">
        <v>2819</v>
      </c>
      <c r="E6412" s="22">
        <v>0</v>
      </c>
      <c r="F6412" s="30">
        <v>1</v>
      </c>
      <c r="G6412" s="17">
        <v>5.0999999999999996</v>
      </c>
      <c r="H6412" s="17">
        <f t="shared" si="200"/>
        <v>0</v>
      </c>
      <c r="I6412" s="17">
        <f t="shared" si="201"/>
        <v>5.0999999999999996</v>
      </c>
      <c r="J6412" s="13" t="s">
        <v>5384</v>
      </c>
      <c r="K6412" s="37" t="str">
        <f>VLOOKUP(Tabela14[[#This Row],[CÓDIGO]],[1]fornnecedor!$A:$G,7,0)</f>
        <v>COLA INST./ ADESIVOS COLANTES</v>
      </c>
    </row>
    <row r="6413" spans="1:11" x14ac:dyDescent="0.3">
      <c r="A6413" s="15">
        <v>28</v>
      </c>
      <c r="B6413" s="15" t="str">
        <f>VLOOKUP(Tabela14[[#This Row],[CÓDIGO]],[1]fornnecedor!$A:$E,5,0)</f>
        <v>SAINT GOBAIN</v>
      </c>
      <c r="C6413" s="16" t="s">
        <v>2820</v>
      </c>
      <c r="D6413" s="16" t="s">
        <v>2821</v>
      </c>
      <c r="E6413" s="22">
        <v>0</v>
      </c>
      <c r="F6413" s="30">
        <v>2</v>
      </c>
      <c r="G6413" s="17">
        <v>2.66</v>
      </c>
      <c r="H6413" s="17">
        <f t="shared" si="200"/>
        <v>0</v>
      </c>
      <c r="I6413" s="17">
        <f t="shared" si="201"/>
        <v>5.32</v>
      </c>
      <c r="J6413" s="13" t="s">
        <v>5384</v>
      </c>
      <c r="K6413" s="37" t="str">
        <f>VLOOKUP(Tabela14[[#This Row],[CÓDIGO]],[1]fornnecedor!$A:$G,7,0)</f>
        <v>VEDADORES / SELANTES</v>
      </c>
    </row>
    <row r="6414" spans="1:11" x14ac:dyDescent="0.3">
      <c r="A6414" s="15">
        <v>85219</v>
      </c>
      <c r="B6414" s="15" t="str">
        <f>VLOOKUP(Tabela14[[#This Row],[CÓDIGO]],[1]fornnecedor!$A:$E,5,0)</f>
        <v>CAPITAL ATACADISTA DA CONSTRUCAO LTDA</v>
      </c>
      <c r="C6414" s="16" t="s">
        <v>2822</v>
      </c>
      <c r="D6414" s="16" t="s">
        <v>1132</v>
      </c>
      <c r="E6414" s="22">
        <v>0</v>
      </c>
      <c r="F6414" s="30">
        <v>293.16000000000003</v>
      </c>
      <c r="G6414" s="17">
        <v>0.02</v>
      </c>
      <c r="H6414" s="17">
        <f t="shared" si="200"/>
        <v>0</v>
      </c>
      <c r="I6414" s="17">
        <f t="shared" si="201"/>
        <v>5.8632000000000009</v>
      </c>
      <c r="J6414" s="13" t="s">
        <v>5384</v>
      </c>
      <c r="K6414" s="37" t="str">
        <f>VLOOKUP(Tabela14[[#This Row],[CÓDIGO]],[1]fornnecedor!$A:$G,7,0)</f>
        <v>CORANTES</v>
      </c>
    </row>
    <row r="6415" spans="1:11" x14ac:dyDescent="0.3">
      <c r="A6415" s="15">
        <v>23674</v>
      </c>
      <c r="B6415" s="15" t="str">
        <f>VLOOKUP(Tabela14[[#This Row],[CÓDIGO]],[1]fornnecedor!$A:$E,5,0)</f>
        <v>3M DO BRASIL LTDA</v>
      </c>
      <c r="C6415" s="16" t="s">
        <v>2824</v>
      </c>
      <c r="D6415" s="16" t="s">
        <v>366</v>
      </c>
      <c r="E6415" s="22">
        <v>0</v>
      </c>
      <c r="F6415" s="30">
        <v>1</v>
      </c>
      <c r="G6415" s="17">
        <v>6.25</v>
      </c>
      <c r="H6415" s="17">
        <f t="shared" si="200"/>
        <v>0</v>
      </c>
      <c r="I6415" s="17">
        <f t="shared" si="201"/>
        <v>6.25</v>
      </c>
      <c r="J6415" s="13" t="s">
        <v>5384</v>
      </c>
      <c r="K6415" s="37" t="str">
        <f>VLOOKUP(Tabela14[[#This Row],[CÓDIGO]],[1]fornnecedor!$A:$G,7,0)</f>
        <v>EPI´S</v>
      </c>
    </row>
    <row r="6416" spans="1:11" x14ac:dyDescent="0.3">
      <c r="A6416" s="15">
        <v>20633</v>
      </c>
      <c r="B6416" s="15" t="str">
        <f>VLOOKUP(Tabela14[[#This Row],[CÓDIGO]],[1]fornnecedor!$A:$E,5,0)</f>
        <v>SAINT- GOBAIN DO BRASIL PROD. IND. E CONSTR. LTDA</v>
      </c>
      <c r="C6416" s="16" t="s">
        <v>2828</v>
      </c>
      <c r="D6416" s="16" t="s">
        <v>49</v>
      </c>
      <c r="E6416" s="22">
        <v>1</v>
      </c>
      <c r="F6416" s="30">
        <v>14</v>
      </c>
      <c r="G6416" s="17">
        <v>0.47</v>
      </c>
      <c r="H6416" s="17">
        <f t="shared" si="200"/>
        <v>0.47</v>
      </c>
      <c r="I6416" s="17">
        <f t="shared" si="201"/>
        <v>6.58</v>
      </c>
      <c r="J6416" s="13" t="s">
        <v>5384</v>
      </c>
      <c r="K6416" s="37" t="str">
        <f>VLOOKUP(Tabela14[[#This Row],[CÓDIGO]],[1]fornnecedor!$A:$G,7,0)</f>
        <v>LIXA DÁGUA</v>
      </c>
    </row>
    <row r="6417" spans="1:11" x14ac:dyDescent="0.3">
      <c r="A6417" s="15">
        <v>21113</v>
      </c>
      <c r="B6417" s="15" t="str">
        <f>VLOOKUP(Tabela14[[#This Row],[CÓDIGO]],[1]fornnecedor!$A:$E,5,0)</f>
        <v>ANJO QUIMICA DO BRASIL LTDA</v>
      </c>
      <c r="C6417" s="16" t="s">
        <v>2825</v>
      </c>
      <c r="D6417" s="16" t="s">
        <v>503</v>
      </c>
      <c r="E6417" s="22">
        <v>0</v>
      </c>
      <c r="F6417" s="30">
        <v>1</v>
      </c>
      <c r="G6417" s="17">
        <v>6.63</v>
      </c>
      <c r="H6417" s="17">
        <f t="shared" si="200"/>
        <v>0</v>
      </c>
      <c r="I6417" s="17">
        <f t="shared" si="201"/>
        <v>6.63</v>
      </c>
      <c r="J6417" s="13" t="s">
        <v>5384</v>
      </c>
      <c r="K6417" s="37" t="str">
        <f>VLOOKUP(Tabela14[[#This Row],[CÓDIGO]],[1]fornnecedor!$A:$G,7,0)</f>
        <v>PRIMER AUTOMOTIVO</v>
      </c>
    </row>
    <row r="6418" spans="1:11" x14ac:dyDescent="0.3">
      <c r="A6418" s="15">
        <v>23508</v>
      </c>
      <c r="B6418" s="15" t="str">
        <f>VLOOKUP(Tabela14[[#This Row],[CÓDIGO]],[1]fornnecedor!$A:$E,5,0)</f>
        <v>COM.ALVORADA LIMPEZA E DESCARTAVEIS</v>
      </c>
      <c r="C6418" s="16" t="s">
        <v>2826</v>
      </c>
      <c r="D6418" s="16" t="s">
        <v>458</v>
      </c>
      <c r="E6418" s="22">
        <v>0</v>
      </c>
      <c r="F6418" s="31">
        <v>0</v>
      </c>
      <c r="G6418" s="17">
        <v>3.35</v>
      </c>
      <c r="H6418" s="17">
        <f t="shared" si="200"/>
        <v>0</v>
      </c>
      <c r="I6418" s="17">
        <f t="shared" si="201"/>
        <v>0</v>
      </c>
      <c r="J6418" s="13" t="s">
        <v>5384</v>
      </c>
      <c r="K6418" s="37" t="str">
        <f>VLOOKUP(Tabela14[[#This Row],[CÓDIGO]],[1]fornnecedor!$A:$G,7,0)</f>
        <v>GRUPO CONVERSAO</v>
      </c>
    </row>
    <row r="6419" spans="1:11" x14ac:dyDescent="0.3">
      <c r="A6419" s="15">
        <v>87179</v>
      </c>
      <c r="B6419" s="15" t="str">
        <f>VLOOKUP(Tabela14[[#This Row],[CÓDIGO]],[1]fornnecedor!$A:$E,5,0)</f>
        <v>OMNI COMERCIO E SERVIÇOS LTDA</v>
      </c>
      <c r="C6419" s="16" t="s">
        <v>862</v>
      </c>
      <c r="D6419" s="16" t="s">
        <v>861</v>
      </c>
      <c r="E6419" s="22">
        <v>0</v>
      </c>
      <c r="F6419" s="30">
        <v>1</v>
      </c>
      <c r="G6419" s="17">
        <v>6.7</v>
      </c>
      <c r="H6419" s="17">
        <f t="shared" si="200"/>
        <v>0</v>
      </c>
      <c r="I6419" s="17">
        <f t="shared" si="201"/>
        <v>6.7</v>
      </c>
      <c r="J6419" s="13" t="s">
        <v>5384</v>
      </c>
      <c r="K6419" s="37" t="str">
        <f>VLOOKUP(Tabela14[[#This Row],[CÓDIGO]],[1]fornnecedor!$A:$G,7,0)</f>
        <v>GRUPO CONVERSAO</v>
      </c>
    </row>
    <row r="6420" spans="1:11" x14ac:dyDescent="0.3">
      <c r="A6420" s="15">
        <v>24380</v>
      </c>
      <c r="B6420" s="15" t="str">
        <f>VLOOKUP(Tabela14[[#This Row],[CÓDIGO]],[1]fornnecedor!$A:$E,5,0)</f>
        <v>ORBI QUIMICA S/A</v>
      </c>
      <c r="C6420" s="16" t="s">
        <v>2827</v>
      </c>
      <c r="D6420" s="16" t="s">
        <v>1180</v>
      </c>
      <c r="E6420" s="22">
        <v>0</v>
      </c>
      <c r="F6420" s="30">
        <v>1</v>
      </c>
      <c r="G6420" s="17">
        <v>6.77</v>
      </c>
      <c r="H6420" s="17">
        <f t="shared" si="200"/>
        <v>0</v>
      </c>
      <c r="I6420" s="17">
        <f t="shared" si="201"/>
        <v>6.77</v>
      </c>
      <c r="J6420" s="13" t="s">
        <v>5384</v>
      </c>
      <c r="K6420" s="37" t="str">
        <f>VLOOKUP(Tabela14[[#This Row],[CÓDIGO]],[1]fornnecedor!$A:$G,7,0)</f>
        <v>LIMPA AR CONDICIONADO</v>
      </c>
    </row>
    <row r="6421" spans="1:11" x14ac:dyDescent="0.3">
      <c r="A6421" s="15">
        <v>84483</v>
      </c>
      <c r="B6421" s="15" t="str">
        <f>VLOOKUP(Tabela14[[#This Row],[CÓDIGO]],[1]fornnecedor!$A:$E,5,0)</f>
        <v>SAINT GOBAIN</v>
      </c>
      <c r="C6421" s="16" t="s">
        <v>2829</v>
      </c>
      <c r="D6421" s="16" t="s">
        <v>810</v>
      </c>
      <c r="E6421" s="22">
        <v>0</v>
      </c>
      <c r="F6421" s="30">
        <v>4</v>
      </c>
      <c r="G6421" s="17">
        <v>1.78</v>
      </c>
      <c r="H6421" s="17">
        <f t="shared" si="200"/>
        <v>0</v>
      </c>
      <c r="I6421" s="17">
        <f t="shared" si="201"/>
        <v>7.12</v>
      </c>
      <c r="J6421" s="13" t="s">
        <v>5384</v>
      </c>
      <c r="K6421" s="37" t="str">
        <f>VLOOKUP(Tabela14[[#This Row],[CÓDIGO]],[1]fornnecedor!$A:$G,7,0)</f>
        <v>CORANTES</v>
      </c>
    </row>
    <row r="6422" spans="1:11" x14ac:dyDescent="0.3">
      <c r="A6422" s="15">
        <v>85220</v>
      </c>
      <c r="B6422" s="15" t="str">
        <f>VLOOKUP(Tabela14[[#This Row],[CÓDIGO]],[1]fornnecedor!$A:$E,5,0)</f>
        <v>CAPITAL ATACADISTA DA CONSTRUCAO LTDA</v>
      </c>
      <c r="C6422" s="16" t="s">
        <v>2832</v>
      </c>
      <c r="D6422" s="16" t="s">
        <v>1132</v>
      </c>
      <c r="E6422" s="22">
        <v>0</v>
      </c>
      <c r="F6422" s="30">
        <v>250.38</v>
      </c>
      <c r="G6422" s="17">
        <v>0.03</v>
      </c>
      <c r="H6422" s="17">
        <f t="shared" si="200"/>
        <v>0</v>
      </c>
      <c r="I6422" s="17">
        <f t="shared" si="201"/>
        <v>7.5113999999999992</v>
      </c>
      <c r="J6422" s="13" t="s">
        <v>5384</v>
      </c>
      <c r="K6422" s="37" t="str">
        <f>VLOOKUP(Tabela14[[#This Row],[CÓDIGO]],[1]fornnecedor!$A:$G,7,0)</f>
        <v>CORANTES</v>
      </c>
    </row>
    <row r="6423" spans="1:11" x14ac:dyDescent="0.3">
      <c r="A6423" s="15">
        <v>22975</v>
      </c>
      <c r="B6423" s="15" t="str">
        <f>VLOOKUP(Tabela14[[#This Row],[CÓDIGO]],[1]fornnecedor!$A:$E,5,0)</f>
        <v>OMNI COMERCIO E SERVIÇOS LTDA</v>
      </c>
      <c r="C6423" s="16" t="s">
        <v>2833</v>
      </c>
      <c r="D6423" s="16" t="s">
        <v>454</v>
      </c>
      <c r="E6423" s="22">
        <v>0</v>
      </c>
      <c r="F6423" s="30">
        <v>5</v>
      </c>
      <c r="G6423" s="17">
        <v>1.55</v>
      </c>
      <c r="H6423" s="17">
        <f t="shared" si="200"/>
        <v>0</v>
      </c>
      <c r="I6423" s="17">
        <f t="shared" si="201"/>
        <v>7.75</v>
      </c>
      <c r="J6423" s="13" t="s">
        <v>5384</v>
      </c>
      <c r="K6423" s="37" t="str">
        <f>VLOOKUP(Tabela14[[#This Row],[CÓDIGO]],[1]fornnecedor!$A:$G,7,0)</f>
        <v>GRUPO CONVERSAO</v>
      </c>
    </row>
    <row r="6424" spans="1:11" x14ac:dyDescent="0.3">
      <c r="A6424" s="15">
        <v>41</v>
      </c>
      <c r="B6424" s="15" t="str">
        <f>VLOOKUP(Tabela14[[#This Row],[CÓDIGO]],[1]fornnecedor!$A:$E,5,0)</f>
        <v>SAINT GOBAIN</v>
      </c>
      <c r="C6424" s="16" t="s">
        <v>2834</v>
      </c>
      <c r="D6424" s="16" t="s">
        <v>2821</v>
      </c>
      <c r="E6424" s="22">
        <v>0</v>
      </c>
      <c r="F6424" s="30">
        <v>1</v>
      </c>
      <c r="G6424" s="17">
        <v>7.96</v>
      </c>
      <c r="H6424" s="17">
        <f t="shared" si="200"/>
        <v>0</v>
      </c>
      <c r="I6424" s="17">
        <f t="shared" si="201"/>
        <v>7.96</v>
      </c>
      <c r="J6424" s="13" t="s">
        <v>5384</v>
      </c>
      <c r="K6424" s="37" t="str">
        <f>VLOOKUP(Tabela14[[#This Row],[CÓDIGO]],[1]fornnecedor!$A:$G,7,0)</f>
        <v xml:space="preserve">SPRAYS </v>
      </c>
    </row>
    <row r="6425" spans="1:11" x14ac:dyDescent="0.3">
      <c r="A6425" s="15">
        <v>24214</v>
      </c>
      <c r="B6425" s="15" t="str">
        <f>VLOOKUP(Tabela14[[#This Row],[CÓDIGO]],[1]fornnecedor!$A:$E,5,0)</f>
        <v>OMNI COMERCIO E SERVIÇOS LTDA</v>
      </c>
      <c r="C6425" s="16" t="s">
        <v>2835</v>
      </c>
      <c r="D6425" s="16" t="s">
        <v>2836</v>
      </c>
      <c r="E6425" s="22">
        <v>0</v>
      </c>
      <c r="F6425" s="30">
        <v>3</v>
      </c>
      <c r="G6425" s="17">
        <v>2.9</v>
      </c>
      <c r="H6425" s="17">
        <f t="shared" si="200"/>
        <v>0</v>
      </c>
      <c r="I6425" s="17">
        <f t="shared" si="201"/>
        <v>8.6999999999999993</v>
      </c>
      <c r="J6425" s="13" t="s">
        <v>5384</v>
      </c>
      <c r="K6425" s="37" t="str">
        <f>VLOOKUP(Tabela14[[#This Row],[CÓDIGO]],[1]fornnecedor!$A:$G,7,0)</f>
        <v>GRUPO CONVERSAO</v>
      </c>
    </row>
    <row r="6426" spans="1:11" x14ac:dyDescent="0.3">
      <c r="A6426" s="15">
        <v>85018</v>
      </c>
      <c r="B6426" s="15" t="str">
        <f>VLOOKUP(Tabela14[[#This Row],[CÓDIGO]],[1]fornnecedor!$A:$E,5,0)</f>
        <v>MAZA PRODUTOS QUIMICOS LTDA</v>
      </c>
      <c r="C6426" s="16" t="s">
        <v>2837</v>
      </c>
      <c r="D6426" s="16" t="s">
        <v>810</v>
      </c>
      <c r="E6426" s="22">
        <v>0</v>
      </c>
      <c r="F6426" s="30">
        <v>5</v>
      </c>
      <c r="G6426" s="17">
        <v>1.75</v>
      </c>
      <c r="H6426" s="17">
        <f t="shared" si="200"/>
        <v>0</v>
      </c>
      <c r="I6426" s="17">
        <f t="shared" si="201"/>
        <v>8.75</v>
      </c>
      <c r="J6426" s="13" t="s">
        <v>5384</v>
      </c>
      <c r="K6426" s="37" t="str">
        <f>VLOOKUP(Tabela14[[#This Row],[CÓDIGO]],[1]fornnecedor!$A:$G,7,0)</f>
        <v>CORANTES</v>
      </c>
    </row>
    <row r="6427" spans="1:11" x14ac:dyDescent="0.3">
      <c r="A6427" s="15">
        <v>21732</v>
      </c>
      <c r="B6427" s="15" t="str">
        <f>VLOOKUP(Tabela14[[#This Row],[CÓDIGO]],[1]fornnecedor!$A:$E,5,0)</f>
        <v>3M DO BRASIL LTDA</v>
      </c>
      <c r="C6427" s="16" t="s">
        <v>2838</v>
      </c>
      <c r="D6427" s="16" t="s">
        <v>366</v>
      </c>
      <c r="E6427" s="22">
        <v>0</v>
      </c>
      <c r="F6427" s="30">
        <v>2</v>
      </c>
      <c r="G6427" s="17">
        <v>4.51</v>
      </c>
      <c r="H6427" s="17">
        <f t="shared" si="200"/>
        <v>0</v>
      </c>
      <c r="I6427" s="17">
        <f t="shared" si="201"/>
        <v>9.02</v>
      </c>
      <c r="J6427" s="13" t="s">
        <v>5384</v>
      </c>
      <c r="K6427" s="37" t="str">
        <f>VLOOKUP(Tabela14[[#This Row],[CÓDIGO]],[1]fornnecedor!$A:$G,7,0)</f>
        <v xml:space="preserve">DISCOS / LIXAS / ABRASIVOS </v>
      </c>
    </row>
    <row r="6428" spans="1:11" x14ac:dyDescent="0.3">
      <c r="A6428" s="15">
        <v>84468</v>
      </c>
      <c r="B6428" s="15" t="str">
        <f>VLOOKUP(Tabela14[[#This Row],[CÓDIGO]],[1]fornnecedor!$A:$E,5,0)</f>
        <v>SAINT GOBAIN</v>
      </c>
      <c r="C6428" s="16" t="s">
        <v>2839</v>
      </c>
      <c r="D6428" s="16" t="s">
        <v>2821</v>
      </c>
      <c r="E6428" s="22">
        <v>0</v>
      </c>
      <c r="F6428" s="30">
        <v>1</v>
      </c>
      <c r="G6428" s="17">
        <v>9.23</v>
      </c>
      <c r="H6428" s="17">
        <f t="shared" si="200"/>
        <v>0</v>
      </c>
      <c r="I6428" s="17">
        <f t="shared" si="201"/>
        <v>9.23</v>
      </c>
      <c r="J6428" s="13" t="s">
        <v>5384</v>
      </c>
      <c r="K6428" s="37" t="str">
        <f>VLOOKUP(Tabela14[[#This Row],[CÓDIGO]],[1]fornnecedor!$A:$G,7,0)</f>
        <v xml:space="preserve">SPRAYS </v>
      </c>
    </row>
    <row r="6429" spans="1:11" x14ac:dyDescent="0.3">
      <c r="A6429" s="15">
        <v>84470</v>
      </c>
      <c r="B6429" s="15" t="str">
        <f>VLOOKUP(Tabela14[[#This Row],[CÓDIGO]],[1]fornnecedor!$A:$E,5,0)</f>
        <v>SAINT GOBAIN</v>
      </c>
      <c r="C6429" s="16" t="s">
        <v>2840</v>
      </c>
      <c r="D6429" s="16" t="s">
        <v>2821</v>
      </c>
      <c r="E6429" s="22">
        <v>0</v>
      </c>
      <c r="F6429" s="30">
        <v>1</v>
      </c>
      <c r="G6429" s="17">
        <v>9.23</v>
      </c>
      <c r="H6429" s="17">
        <f t="shared" si="200"/>
        <v>0</v>
      </c>
      <c r="I6429" s="17">
        <f t="shared" si="201"/>
        <v>9.23</v>
      </c>
      <c r="J6429" s="13" t="s">
        <v>5384</v>
      </c>
      <c r="K6429" s="37" t="str">
        <f>VLOOKUP(Tabela14[[#This Row],[CÓDIGO]],[1]fornnecedor!$A:$G,7,0)</f>
        <v xml:space="preserve">SPRAYS </v>
      </c>
    </row>
    <row r="6430" spans="1:11" x14ac:dyDescent="0.3">
      <c r="A6430" s="15">
        <v>22969</v>
      </c>
      <c r="B6430" s="15" t="str">
        <f>VLOOKUP(Tabela14[[#This Row],[CÓDIGO]],[1]fornnecedor!$A:$E,5,0)</f>
        <v>OMNI COMERCIO E SERVIÇOS LTDA</v>
      </c>
      <c r="C6430" s="16" t="s">
        <v>2841</v>
      </c>
      <c r="D6430" s="16" t="s">
        <v>857</v>
      </c>
      <c r="E6430" s="22">
        <v>0</v>
      </c>
      <c r="F6430" s="30">
        <v>5</v>
      </c>
      <c r="G6430" s="17">
        <v>1.9</v>
      </c>
      <c r="H6430" s="17">
        <f t="shared" si="200"/>
        <v>0</v>
      </c>
      <c r="I6430" s="17">
        <f t="shared" si="201"/>
        <v>9.5</v>
      </c>
      <c r="J6430" s="13" t="s">
        <v>5384</v>
      </c>
      <c r="K6430" s="37" t="str">
        <f>VLOOKUP(Tabela14[[#This Row],[CÓDIGO]],[1]fornnecedor!$A:$G,7,0)</f>
        <v>GRUPO CONVERSAO</v>
      </c>
    </row>
    <row r="6431" spans="1:11" x14ac:dyDescent="0.3">
      <c r="A6431" s="15">
        <v>50</v>
      </c>
      <c r="B6431" s="15" t="str">
        <f>VLOOKUP(Tabela14[[#This Row],[CÓDIGO]],[1]fornnecedor!$A:$E,5,0)</f>
        <v>SAINT GOBAIN</v>
      </c>
      <c r="C6431" s="16" t="s">
        <v>2842</v>
      </c>
      <c r="D6431" s="16" t="s">
        <v>2821</v>
      </c>
      <c r="E6431" s="22">
        <v>0</v>
      </c>
      <c r="F6431" s="30">
        <v>1</v>
      </c>
      <c r="G6431" s="17">
        <v>9.6</v>
      </c>
      <c r="H6431" s="17">
        <f t="shared" si="200"/>
        <v>0</v>
      </c>
      <c r="I6431" s="17">
        <f t="shared" si="201"/>
        <v>9.6</v>
      </c>
      <c r="J6431" s="13" t="s">
        <v>5384</v>
      </c>
      <c r="K6431" s="37" t="str">
        <f>VLOOKUP(Tabela14[[#This Row],[CÓDIGO]],[1]fornnecedor!$A:$G,7,0)</f>
        <v xml:space="preserve">SPRAYS </v>
      </c>
    </row>
    <row r="6432" spans="1:11" x14ac:dyDescent="0.3">
      <c r="A6432" s="15">
        <v>84471</v>
      </c>
      <c r="B6432" s="15" t="str">
        <f>VLOOKUP(Tabela14[[#This Row],[CÓDIGO]],[1]fornnecedor!$A:$E,5,0)</f>
        <v>SAINT GOBAIN</v>
      </c>
      <c r="C6432" s="16" t="s">
        <v>2843</v>
      </c>
      <c r="D6432" s="16" t="s">
        <v>2821</v>
      </c>
      <c r="E6432" s="22">
        <v>0</v>
      </c>
      <c r="F6432" s="30">
        <v>1</v>
      </c>
      <c r="G6432" s="17">
        <v>9.86</v>
      </c>
      <c r="H6432" s="17">
        <f t="shared" si="200"/>
        <v>0</v>
      </c>
      <c r="I6432" s="17">
        <f t="shared" si="201"/>
        <v>9.86</v>
      </c>
      <c r="J6432" s="13" t="s">
        <v>5384</v>
      </c>
      <c r="K6432" s="37" t="str">
        <f>VLOOKUP(Tabela14[[#This Row],[CÓDIGO]],[1]fornnecedor!$A:$G,7,0)</f>
        <v xml:space="preserve">SPRAYS </v>
      </c>
    </row>
    <row r="6433" spans="1:11" x14ac:dyDescent="0.3">
      <c r="A6433" s="15">
        <v>23555</v>
      </c>
      <c r="B6433" s="15" t="str">
        <f>VLOOKUP(Tabela14[[#This Row],[CÓDIGO]],[1]fornnecedor!$A:$E,5,0)</f>
        <v>DJF Comercial de Papelaria Ltda. - ME</v>
      </c>
      <c r="C6433" s="16" t="s">
        <v>2844</v>
      </c>
      <c r="D6433" s="16" t="s">
        <v>857</v>
      </c>
      <c r="E6433" s="22">
        <v>0</v>
      </c>
      <c r="F6433" s="30">
        <v>3</v>
      </c>
      <c r="G6433" s="17">
        <v>3.3</v>
      </c>
      <c r="H6433" s="17">
        <f t="shared" si="200"/>
        <v>0</v>
      </c>
      <c r="I6433" s="17">
        <f t="shared" si="201"/>
        <v>9.8999999999999986</v>
      </c>
      <c r="J6433" s="13" t="s">
        <v>5384</v>
      </c>
      <c r="K6433" s="37" t="str">
        <f>VLOOKUP(Tabela14[[#This Row],[CÓDIGO]],[1]fornnecedor!$A:$G,7,0)</f>
        <v>GRUPO CONVERSAO</v>
      </c>
    </row>
    <row r="6434" spans="1:11" x14ac:dyDescent="0.3">
      <c r="A6434" s="15">
        <v>10021</v>
      </c>
      <c r="B6434" s="15" t="str">
        <f>VLOOKUP(Tabela14[[#This Row],[CÓDIGO]],[1]fornnecedor!$A:$E,5,0)</f>
        <v>3M DO BRASIL LTDA</v>
      </c>
      <c r="C6434" s="16" t="s">
        <v>2845</v>
      </c>
      <c r="D6434" s="16" t="s">
        <v>366</v>
      </c>
      <c r="E6434" s="22">
        <v>0</v>
      </c>
      <c r="F6434" s="30">
        <v>5</v>
      </c>
      <c r="G6434" s="17">
        <v>2.0699999999999998</v>
      </c>
      <c r="H6434" s="17">
        <f t="shared" si="200"/>
        <v>0</v>
      </c>
      <c r="I6434" s="17">
        <f t="shared" si="201"/>
        <v>10.35</v>
      </c>
      <c r="J6434" s="13" t="s">
        <v>5384</v>
      </c>
      <c r="K6434" s="37" t="str">
        <f>VLOOKUP(Tabela14[[#This Row],[CÓDIGO]],[1]fornnecedor!$A:$G,7,0)</f>
        <v>LIXA DÁGUA</v>
      </c>
    </row>
    <row r="6435" spans="1:11" x14ac:dyDescent="0.3">
      <c r="A6435" s="15">
        <v>33</v>
      </c>
      <c r="B6435" s="15" t="str">
        <f>VLOOKUP(Tabela14[[#This Row],[CÓDIGO]],[1]fornnecedor!$A:$E,5,0)</f>
        <v>SAINT- GOBAIN DO BRASIL PROD. IND. E CONSTR. LTDA</v>
      </c>
      <c r="C6435" s="16" t="s">
        <v>2847</v>
      </c>
      <c r="D6435" s="16" t="s">
        <v>49</v>
      </c>
      <c r="E6435" s="22">
        <v>0</v>
      </c>
      <c r="F6435" s="30">
        <v>5</v>
      </c>
      <c r="G6435" s="17">
        <v>2.2799999999999998</v>
      </c>
      <c r="H6435" s="17">
        <f t="shared" si="200"/>
        <v>0</v>
      </c>
      <c r="I6435" s="17">
        <f t="shared" si="201"/>
        <v>11.399999999999999</v>
      </c>
      <c r="J6435" s="13" t="s">
        <v>5384</v>
      </c>
      <c r="K6435" s="37" t="str">
        <f>VLOOKUP(Tabela14[[#This Row],[CÓDIGO]],[1]fornnecedor!$A:$G,7,0)</f>
        <v xml:space="preserve">DISCOS / LIXAS / ABRASIVOS </v>
      </c>
    </row>
    <row r="6436" spans="1:11" x14ac:dyDescent="0.3">
      <c r="A6436" s="15">
        <v>23497</v>
      </c>
      <c r="B6436" s="15" t="str">
        <f>VLOOKUP(Tabela14[[#This Row],[CÓDIGO]],[1]fornnecedor!$A:$E,5,0)</f>
        <v>3M DO BRASIL LTDA</v>
      </c>
      <c r="C6436" s="16" t="s">
        <v>2848</v>
      </c>
      <c r="D6436" s="16" t="s">
        <v>366</v>
      </c>
      <c r="E6436" s="22">
        <v>0</v>
      </c>
      <c r="F6436" s="30">
        <v>3</v>
      </c>
      <c r="G6436" s="17">
        <v>3.94</v>
      </c>
      <c r="H6436" s="17">
        <f t="shared" si="200"/>
        <v>0</v>
      </c>
      <c r="I6436" s="17">
        <f t="shared" si="201"/>
        <v>11.82</v>
      </c>
      <c r="J6436" s="13" t="s">
        <v>5384</v>
      </c>
      <c r="K6436" s="37" t="str">
        <f>VLOOKUP(Tabela14[[#This Row],[CÓDIGO]],[1]fornnecedor!$A:$G,7,0)</f>
        <v>OUTRAS FITAS</v>
      </c>
    </row>
    <row r="6437" spans="1:11" x14ac:dyDescent="0.3">
      <c r="A6437" s="15">
        <v>10059</v>
      </c>
      <c r="B6437" s="15" t="str">
        <f>VLOOKUP(Tabela14[[#This Row],[CÓDIGO]],[1]fornnecedor!$A:$E,5,0)</f>
        <v>3M DO BRASIL LTDA</v>
      </c>
      <c r="C6437" s="16" t="s">
        <v>2849</v>
      </c>
      <c r="D6437" s="16" t="s">
        <v>366</v>
      </c>
      <c r="E6437" s="22">
        <v>0</v>
      </c>
      <c r="F6437" s="30">
        <v>1</v>
      </c>
      <c r="G6437" s="17">
        <v>11.86</v>
      </c>
      <c r="H6437" s="17">
        <f t="shared" si="200"/>
        <v>0</v>
      </c>
      <c r="I6437" s="17">
        <f t="shared" si="201"/>
        <v>11.86</v>
      </c>
      <c r="J6437" s="13" t="s">
        <v>5384</v>
      </c>
      <c r="K6437" s="37" t="str">
        <f>VLOOKUP(Tabela14[[#This Row],[CÓDIGO]],[1]fornnecedor!$A:$G,7,0)</f>
        <v>.............................................</v>
      </c>
    </row>
    <row r="6438" spans="1:11" x14ac:dyDescent="0.3">
      <c r="A6438" s="15">
        <v>20220</v>
      </c>
      <c r="B6438" s="15" t="str">
        <f>VLOOKUP(Tabela14[[#This Row],[CÓDIGO]],[1]fornnecedor!$A:$E,5,0)</f>
        <v>SAINT- GOBAIN DO BRASIL PROD. IND. E CONSTR. LTDA</v>
      </c>
      <c r="C6438" s="16" t="s">
        <v>2850</v>
      </c>
      <c r="D6438" s="16" t="s">
        <v>49</v>
      </c>
      <c r="E6438" s="22">
        <v>0</v>
      </c>
      <c r="F6438" s="30">
        <v>4</v>
      </c>
      <c r="G6438" s="17">
        <v>3.03</v>
      </c>
      <c r="H6438" s="17">
        <f t="shared" si="200"/>
        <v>0</v>
      </c>
      <c r="I6438" s="17">
        <f t="shared" si="201"/>
        <v>12.12</v>
      </c>
      <c r="J6438" s="13" t="s">
        <v>5384</v>
      </c>
      <c r="K6438" s="37" t="str">
        <f>VLOOKUP(Tabela14[[#This Row],[CÓDIGO]],[1]fornnecedor!$A:$G,7,0)</f>
        <v>.............................................</v>
      </c>
    </row>
    <row r="6439" spans="1:11" x14ac:dyDescent="0.3">
      <c r="A6439" s="15">
        <v>23502</v>
      </c>
      <c r="B6439" s="15" t="str">
        <f>VLOOKUP(Tabela14[[#This Row],[CÓDIGO]],[1]fornnecedor!$A:$E,5,0)</f>
        <v>SAINT- GOBAIN DO BRASIL PROD. IND. E CONSTR. LTDA</v>
      </c>
      <c r="C6439" s="16" t="s">
        <v>2851</v>
      </c>
      <c r="D6439" s="16" t="s">
        <v>49</v>
      </c>
      <c r="E6439" s="22">
        <v>0</v>
      </c>
      <c r="F6439" s="30">
        <v>3</v>
      </c>
      <c r="G6439" s="17">
        <v>4.1500000000000004</v>
      </c>
      <c r="H6439" s="17">
        <f t="shared" si="200"/>
        <v>0</v>
      </c>
      <c r="I6439" s="17">
        <f t="shared" si="201"/>
        <v>12.450000000000001</v>
      </c>
      <c r="J6439" s="13" t="s">
        <v>5384</v>
      </c>
      <c r="K6439" s="37" t="str">
        <f>VLOOKUP(Tabela14[[#This Row],[CÓDIGO]],[1]fornnecedor!$A:$G,7,0)</f>
        <v xml:space="preserve">OUTROS DISCOS </v>
      </c>
    </row>
    <row r="6440" spans="1:11" x14ac:dyDescent="0.3">
      <c r="A6440" s="15">
        <v>22970</v>
      </c>
      <c r="B6440" s="15" t="str">
        <f>VLOOKUP(Tabela14[[#This Row],[CÓDIGO]],[1]fornnecedor!$A:$E,5,0)</f>
        <v>OMNI COMERCIO E SERVIÇOS LTDA</v>
      </c>
      <c r="C6440" s="16" t="s">
        <v>2852</v>
      </c>
      <c r="D6440" s="16" t="s">
        <v>857</v>
      </c>
      <c r="E6440" s="22">
        <v>0</v>
      </c>
      <c r="F6440" s="30">
        <v>5</v>
      </c>
      <c r="G6440" s="17">
        <v>2.5</v>
      </c>
      <c r="H6440" s="17">
        <f t="shared" si="200"/>
        <v>0</v>
      </c>
      <c r="I6440" s="17">
        <f t="shared" si="201"/>
        <v>12.5</v>
      </c>
      <c r="J6440" s="13" t="s">
        <v>5384</v>
      </c>
      <c r="K6440" s="37" t="str">
        <f>VLOOKUP(Tabela14[[#This Row],[CÓDIGO]],[1]fornnecedor!$A:$G,7,0)</f>
        <v>GRUPO CONVERSAO</v>
      </c>
    </row>
    <row r="6441" spans="1:11" x14ac:dyDescent="0.3">
      <c r="A6441" s="15">
        <v>23521</v>
      </c>
      <c r="B6441" s="15" t="str">
        <f>VLOOKUP(Tabela14[[#This Row],[CÓDIGO]],[1]fornnecedor!$A:$E,5,0)</f>
        <v>DJF Comercial de Papelaria Ltda. - ME</v>
      </c>
      <c r="C6441" s="16" t="s">
        <v>2853</v>
      </c>
      <c r="D6441" s="16" t="s">
        <v>857</v>
      </c>
      <c r="E6441" s="22">
        <v>0</v>
      </c>
      <c r="F6441" s="30">
        <v>2</v>
      </c>
      <c r="G6441" s="17">
        <v>6.3</v>
      </c>
      <c r="H6441" s="17">
        <f t="shared" si="200"/>
        <v>0</v>
      </c>
      <c r="I6441" s="17">
        <f t="shared" si="201"/>
        <v>12.6</v>
      </c>
      <c r="J6441" s="13" t="s">
        <v>5384</v>
      </c>
      <c r="K6441" s="37" t="str">
        <f>VLOOKUP(Tabela14[[#This Row],[CÓDIGO]],[1]fornnecedor!$A:$G,7,0)</f>
        <v>GRUPO CONVERSAO</v>
      </c>
    </row>
    <row r="6442" spans="1:11" x14ac:dyDescent="0.3">
      <c r="A6442" s="15">
        <v>23269</v>
      </c>
      <c r="B6442" s="15" t="str">
        <f>VLOOKUP(Tabela14[[#This Row],[CÓDIGO]],[1]fornnecedor!$A:$E,5,0)</f>
        <v>SAINT- GOBAIN DO BRASIL PROD. IND. E CONSTR. LTDA</v>
      </c>
      <c r="C6442" s="16" t="s">
        <v>2854</v>
      </c>
      <c r="D6442" s="16" t="s">
        <v>49</v>
      </c>
      <c r="E6442" s="22">
        <v>0</v>
      </c>
      <c r="F6442" s="30">
        <v>6</v>
      </c>
      <c r="G6442" s="17">
        <v>2.21</v>
      </c>
      <c r="H6442" s="17">
        <f t="shared" si="200"/>
        <v>0</v>
      </c>
      <c r="I6442" s="17">
        <f t="shared" si="201"/>
        <v>13.26</v>
      </c>
      <c r="J6442" s="13" t="s">
        <v>5384</v>
      </c>
      <c r="K6442" s="37" t="str">
        <f>VLOOKUP(Tabela14[[#This Row],[CÓDIGO]],[1]fornnecedor!$A:$G,7,0)</f>
        <v xml:space="preserve">OUTROS DISCOS </v>
      </c>
    </row>
    <row r="6443" spans="1:11" x14ac:dyDescent="0.3">
      <c r="A6443" s="15">
        <v>23886</v>
      </c>
      <c r="B6443" s="15" t="str">
        <f>VLOOKUP(Tabela14[[#This Row],[CÓDIGO]],[1]fornnecedor!$A:$E,5,0)</f>
        <v>3M DO BRASIL LTDA</v>
      </c>
      <c r="C6443" s="16" t="s">
        <v>2855</v>
      </c>
      <c r="D6443" s="16" t="s">
        <v>366</v>
      </c>
      <c r="E6443" s="22">
        <v>0</v>
      </c>
      <c r="F6443" s="30">
        <v>2</v>
      </c>
      <c r="G6443" s="17">
        <v>6.85</v>
      </c>
      <c r="H6443" s="17">
        <f t="shared" si="200"/>
        <v>0</v>
      </c>
      <c r="I6443" s="17">
        <f t="shared" si="201"/>
        <v>13.7</v>
      </c>
      <c r="J6443" s="13" t="s">
        <v>5384</v>
      </c>
      <c r="K6443" s="37" t="str">
        <f>VLOOKUP(Tabela14[[#This Row],[CÓDIGO]],[1]fornnecedor!$A:$G,7,0)</f>
        <v>EPI´S</v>
      </c>
    </row>
    <row r="6444" spans="1:11" x14ac:dyDescent="0.3">
      <c r="A6444" s="15">
        <v>20179</v>
      </c>
      <c r="B6444" s="15" t="str">
        <f>VLOOKUP(Tabela14[[#This Row],[CÓDIGO]],[1]fornnecedor!$A:$E,5,0)</f>
        <v>SAINT- GOBAIN DO BRASIL PROD. IND. E CONSTR. LTDA</v>
      </c>
      <c r="C6444" s="16" t="s">
        <v>2857</v>
      </c>
      <c r="D6444" s="16" t="s">
        <v>49</v>
      </c>
      <c r="E6444" s="22">
        <v>0</v>
      </c>
      <c r="F6444" s="30">
        <v>10</v>
      </c>
      <c r="G6444" s="17">
        <v>1.45</v>
      </c>
      <c r="H6444" s="17">
        <f t="shared" si="200"/>
        <v>0</v>
      </c>
      <c r="I6444" s="17">
        <f t="shared" si="201"/>
        <v>14.5</v>
      </c>
      <c r="J6444" s="13" t="s">
        <v>5384</v>
      </c>
      <c r="K6444" s="37" t="str">
        <f>VLOOKUP(Tabela14[[#This Row],[CÓDIGO]],[1]fornnecedor!$A:$G,7,0)</f>
        <v xml:space="preserve">OUTROS DISCOS </v>
      </c>
    </row>
    <row r="6445" spans="1:11" x14ac:dyDescent="0.3">
      <c r="A6445" s="15">
        <v>24301</v>
      </c>
      <c r="B6445" s="15" t="str">
        <f>VLOOKUP(Tabela14[[#This Row],[CÓDIGO]],[1]fornnecedor!$A:$E,5,0)</f>
        <v>HARTS DISTRIBUIDORA II LTDA</v>
      </c>
      <c r="C6445" s="16" t="s">
        <v>2858</v>
      </c>
      <c r="D6445" s="16" t="s">
        <v>2157</v>
      </c>
      <c r="E6445" s="22">
        <v>0</v>
      </c>
      <c r="F6445" s="30">
        <v>1</v>
      </c>
      <c r="G6445" s="17">
        <v>14.7</v>
      </c>
      <c r="H6445" s="17">
        <f t="shared" si="200"/>
        <v>0</v>
      </c>
      <c r="I6445" s="17">
        <f t="shared" si="201"/>
        <v>14.7</v>
      </c>
      <c r="J6445" s="13" t="s">
        <v>5384</v>
      </c>
      <c r="K6445" s="37" t="str">
        <f>VLOOKUP(Tabela14[[#This Row],[CÓDIGO]],[1]fornnecedor!$A:$G,7,0)</f>
        <v>CERA  / LIMPEZA /  POLIMENTO VEICULAR</v>
      </c>
    </row>
    <row r="6446" spans="1:11" x14ac:dyDescent="0.3">
      <c r="A6446" s="15">
        <v>23542</v>
      </c>
      <c r="B6446" s="15" t="str">
        <f>VLOOKUP(Tabela14[[#This Row],[CÓDIGO]],[1]fornnecedor!$A:$E,5,0)</f>
        <v>COM.ALVORADA LIMPEZA E DESCARTAVEIS</v>
      </c>
      <c r="C6446" s="16" t="s">
        <v>2859</v>
      </c>
      <c r="D6446" s="16" t="s">
        <v>458</v>
      </c>
      <c r="E6446" s="22">
        <v>0</v>
      </c>
      <c r="F6446" s="31">
        <v>0</v>
      </c>
      <c r="G6446" s="17">
        <v>7.51</v>
      </c>
      <c r="H6446" s="17">
        <f t="shared" si="200"/>
        <v>0</v>
      </c>
      <c r="I6446" s="17">
        <f t="shared" si="201"/>
        <v>0</v>
      </c>
      <c r="J6446" s="13" t="s">
        <v>5384</v>
      </c>
      <c r="K6446" s="37" t="str">
        <f>VLOOKUP(Tabela14[[#This Row],[CÓDIGO]],[1]fornnecedor!$A:$G,7,0)</f>
        <v>GRUPO CONVERSAO</v>
      </c>
    </row>
    <row r="6447" spans="1:11" x14ac:dyDescent="0.3">
      <c r="A6447" s="15">
        <v>23794</v>
      </c>
      <c r="B6447" s="15" t="str">
        <f>VLOOKUP(Tabela14[[#This Row],[CÓDIGO]],[1]fornnecedor!$A:$E,5,0)</f>
        <v>COM.ALVORADA LIMPEZA E DESCARTAVEIS</v>
      </c>
      <c r="C6447" s="16" t="s">
        <v>2860</v>
      </c>
      <c r="D6447" s="16" t="s">
        <v>458</v>
      </c>
      <c r="E6447" s="22">
        <v>0</v>
      </c>
      <c r="F6447" s="31">
        <v>0</v>
      </c>
      <c r="G6447" s="17">
        <v>5.09</v>
      </c>
      <c r="H6447" s="17">
        <f t="shared" si="200"/>
        <v>0</v>
      </c>
      <c r="I6447" s="17">
        <f t="shared" si="201"/>
        <v>0</v>
      </c>
      <c r="J6447" s="13" t="s">
        <v>5384</v>
      </c>
      <c r="K6447" s="37" t="str">
        <f>VLOOKUP(Tabela14[[#This Row],[CÓDIGO]],[1]fornnecedor!$A:$G,7,0)</f>
        <v>OUTRAS FERRAMENTAS / EQUIPAMENTOS</v>
      </c>
    </row>
    <row r="6448" spans="1:11" x14ac:dyDescent="0.3">
      <c r="A6448" s="15">
        <v>23971</v>
      </c>
      <c r="B6448" s="15" t="str">
        <f>VLOOKUP(Tabela14[[#This Row],[CÓDIGO]],[1]fornnecedor!$A:$E,5,0)</f>
        <v>OMNI COMERCIO E SERVIÇOS LTDA</v>
      </c>
      <c r="C6448" s="16" t="s">
        <v>2861</v>
      </c>
      <c r="D6448" s="16" t="s">
        <v>855</v>
      </c>
      <c r="E6448" s="22">
        <v>0</v>
      </c>
      <c r="F6448" s="30">
        <v>53</v>
      </c>
      <c r="G6448" s="17">
        <v>0.3</v>
      </c>
      <c r="H6448" s="17">
        <f t="shared" si="200"/>
        <v>0</v>
      </c>
      <c r="I6448" s="17">
        <f t="shared" si="201"/>
        <v>15.899999999999999</v>
      </c>
      <c r="J6448" s="13" t="s">
        <v>5384</v>
      </c>
      <c r="K6448" s="37" t="str">
        <f>VLOOKUP(Tabela14[[#This Row],[CÓDIGO]],[1]fornnecedor!$A:$G,7,0)</f>
        <v>GRUPO CONVERSAO</v>
      </c>
    </row>
    <row r="6449" spans="1:11" x14ac:dyDescent="0.3">
      <c r="A6449" s="15">
        <v>23897</v>
      </c>
      <c r="B6449" s="15" t="str">
        <f>VLOOKUP(Tabela14[[#This Row],[CÓDIGO]],[1]fornnecedor!$A:$E,5,0)</f>
        <v>COM.ALVORADA LIMPEZA E DESCARTAVEIS</v>
      </c>
      <c r="C6449" s="16" t="s">
        <v>2862</v>
      </c>
      <c r="D6449" s="16" t="s">
        <v>463</v>
      </c>
      <c r="E6449" s="22">
        <v>0</v>
      </c>
      <c r="F6449" s="31">
        <v>0</v>
      </c>
      <c r="G6449" s="17">
        <v>8.08</v>
      </c>
      <c r="H6449" s="17">
        <f t="shared" si="200"/>
        <v>0</v>
      </c>
      <c r="I6449" s="17">
        <f t="shared" si="201"/>
        <v>0</v>
      </c>
      <c r="J6449" s="13" t="s">
        <v>5384</v>
      </c>
      <c r="K6449" s="37" t="str">
        <f>VLOOKUP(Tabela14[[#This Row],[CÓDIGO]],[1]fornnecedor!$A:$G,7,0)</f>
        <v>GRUPO CONVERSAO</v>
      </c>
    </row>
    <row r="6450" spans="1:11" x14ac:dyDescent="0.3">
      <c r="A6450" s="15">
        <v>10257</v>
      </c>
      <c r="B6450" s="15" t="str">
        <f>VLOOKUP(Tabela14[[#This Row],[CÓDIGO]],[1]fornnecedor!$A:$E,5,0)</f>
        <v>SAINT- GOBAIN DO BRASIL PROD. IND. E CONSTR. LTDA</v>
      </c>
      <c r="C6450" s="16" t="s">
        <v>2863</v>
      </c>
      <c r="D6450" s="16" t="s">
        <v>49</v>
      </c>
      <c r="E6450" s="22">
        <v>0</v>
      </c>
      <c r="F6450" s="30">
        <v>8</v>
      </c>
      <c r="G6450" s="17">
        <v>2.04</v>
      </c>
      <c r="H6450" s="17">
        <f t="shared" si="200"/>
        <v>0</v>
      </c>
      <c r="I6450" s="17">
        <f t="shared" si="201"/>
        <v>16.32</v>
      </c>
      <c r="J6450" s="13" t="s">
        <v>5384</v>
      </c>
      <c r="K6450" s="37" t="str">
        <f>VLOOKUP(Tabela14[[#This Row],[CÓDIGO]],[1]fornnecedor!$A:$G,7,0)</f>
        <v>LIXA FERRO</v>
      </c>
    </row>
    <row r="6451" spans="1:11" x14ac:dyDescent="0.3">
      <c r="A6451" s="15">
        <v>20081</v>
      </c>
      <c r="B6451" s="15" t="str">
        <f>VLOOKUP(Tabela14[[#This Row],[CÓDIGO]],[1]fornnecedor!$A:$E,5,0)</f>
        <v>SAINT- GOBAIN DO BRASIL PROD. IND. E CONSTR. LTDA</v>
      </c>
      <c r="C6451" s="16" t="s">
        <v>2864</v>
      </c>
      <c r="D6451" s="16" t="s">
        <v>49</v>
      </c>
      <c r="E6451" s="22">
        <v>0</v>
      </c>
      <c r="F6451" s="30">
        <v>5</v>
      </c>
      <c r="G6451" s="17">
        <v>3.43</v>
      </c>
      <c r="H6451" s="17">
        <f t="shared" si="200"/>
        <v>0</v>
      </c>
      <c r="I6451" s="17">
        <f t="shared" si="201"/>
        <v>17.150000000000002</v>
      </c>
      <c r="J6451" s="13" t="s">
        <v>5384</v>
      </c>
      <c r="K6451" s="37" t="str">
        <f>VLOOKUP(Tabela14[[#This Row],[CÓDIGO]],[1]fornnecedor!$A:$G,7,0)</f>
        <v xml:space="preserve">OUTROS DISCOS </v>
      </c>
    </row>
    <row r="6452" spans="1:11" x14ac:dyDescent="0.3">
      <c r="A6452" s="15">
        <v>85016</v>
      </c>
      <c r="B6452" s="15" t="str">
        <f>VLOOKUP(Tabela14[[#This Row],[CÓDIGO]],[1]fornnecedor!$A:$E,5,0)</f>
        <v>MAZA PRODUTOS QUIMICOS LTDA</v>
      </c>
      <c r="C6452" s="16" t="s">
        <v>2865</v>
      </c>
      <c r="D6452" s="16" t="s">
        <v>810</v>
      </c>
      <c r="E6452" s="22">
        <v>0</v>
      </c>
      <c r="F6452" s="30">
        <v>10</v>
      </c>
      <c r="G6452" s="17">
        <v>1.75</v>
      </c>
      <c r="H6452" s="17">
        <f t="shared" si="200"/>
        <v>0</v>
      </c>
      <c r="I6452" s="17">
        <f t="shared" si="201"/>
        <v>17.5</v>
      </c>
      <c r="J6452" s="13" t="s">
        <v>5384</v>
      </c>
      <c r="K6452" s="37" t="str">
        <f>VLOOKUP(Tabela14[[#This Row],[CÓDIGO]],[1]fornnecedor!$A:$G,7,0)</f>
        <v>CORANTES</v>
      </c>
    </row>
    <row r="6453" spans="1:11" x14ac:dyDescent="0.3">
      <c r="A6453" s="15">
        <v>87045</v>
      </c>
      <c r="B6453" s="15" t="str">
        <f>VLOOKUP(Tabela14[[#This Row],[CÓDIGO]],[1]fornnecedor!$A:$E,5,0)</f>
        <v>INDUSTRIA DE LIXADORES PURPER LTDA</v>
      </c>
      <c r="C6453" s="16" t="s">
        <v>2866</v>
      </c>
      <c r="D6453" s="16" t="s">
        <v>2867</v>
      </c>
      <c r="E6453" s="22">
        <v>0</v>
      </c>
      <c r="F6453" s="30">
        <v>1</v>
      </c>
      <c r="G6453" s="17">
        <v>17.59</v>
      </c>
      <c r="H6453" s="17">
        <f t="shared" si="200"/>
        <v>0</v>
      </c>
      <c r="I6453" s="17">
        <f t="shared" si="201"/>
        <v>17.59</v>
      </c>
      <c r="J6453" s="13" t="s">
        <v>5384</v>
      </c>
      <c r="K6453" s="37" t="str">
        <f>VLOOKUP(Tabela14[[#This Row],[CÓDIGO]],[1]fornnecedor!$A:$G,7,0)</f>
        <v>TACO LIXADOR</v>
      </c>
    </row>
    <row r="6454" spans="1:11" x14ac:dyDescent="0.3">
      <c r="A6454" s="15">
        <v>84514</v>
      </c>
      <c r="B6454" s="15" t="str">
        <f>VLOOKUP(Tabela14[[#This Row],[CÓDIGO]],[1]fornnecedor!$A:$E,5,0)</f>
        <v>BRASILUX TINTAS TECNICAS LTDA</v>
      </c>
      <c r="C6454" s="16" t="s">
        <v>2868</v>
      </c>
      <c r="D6454" s="16" t="s">
        <v>549</v>
      </c>
      <c r="E6454" s="22">
        <v>0</v>
      </c>
      <c r="F6454" s="30">
        <v>2</v>
      </c>
      <c r="G6454" s="17">
        <v>8.83</v>
      </c>
      <c r="H6454" s="17">
        <f t="shared" si="200"/>
        <v>0</v>
      </c>
      <c r="I6454" s="17">
        <f t="shared" si="201"/>
        <v>17.66</v>
      </c>
      <c r="J6454" s="13" t="s">
        <v>5384</v>
      </c>
      <c r="K6454" s="37" t="str">
        <f>VLOOKUP(Tabela14[[#This Row],[CÓDIGO]],[1]fornnecedor!$A:$G,7,0)</f>
        <v xml:space="preserve">SPRAYS </v>
      </c>
    </row>
    <row r="6455" spans="1:11" x14ac:dyDescent="0.3">
      <c r="A6455" s="15">
        <v>23551</v>
      </c>
      <c r="B6455" s="15" t="str">
        <f>VLOOKUP(Tabela14[[#This Row],[CÓDIGO]],[1]fornnecedor!$A:$E,5,0)</f>
        <v>OMNI COMERCIO E SERVIÇOS LTDA</v>
      </c>
      <c r="C6455" s="16" t="s">
        <v>856</v>
      </c>
      <c r="D6455" s="16" t="s">
        <v>857</v>
      </c>
      <c r="E6455" s="22">
        <v>0</v>
      </c>
      <c r="F6455" s="30">
        <v>10</v>
      </c>
      <c r="G6455" s="17">
        <v>1.8</v>
      </c>
      <c r="H6455" s="17">
        <f t="shared" si="200"/>
        <v>0</v>
      </c>
      <c r="I6455" s="17">
        <f t="shared" si="201"/>
        <v>18</v>
      </c>
      <c r="J6455" s="13" t="s">
        <v>5384</v>
      </c>
      <c r="K6455" s="37" t="str">
        <f>VLOOKUP(Tabela14[[#This Row],[CÓDIGO]],[1]fornnecedor!$A:$G,7,0)</f>
        <v>GRUPO CONVERSAO</v>
      </c>
    </row>
    <row r="6456" spans="1:11" x14ac:dyDescent="0.3">
      <c r="A6456" s="15">
        <v>23847</v>
      </c>
      <c r="B6456" s="15" t="str">
        <f>VLOOKUP(Tabela14[[#This Row],[CÓDIGO]],[1]fornnecedor!$A:$E,5,0)</f>
        <v>ANJO QUIMICA DO BRASIL LTDA</v>
      </c>
      <c r="C6456" s="16" t="s">
        <v>2869</v>
      </c>
      <c r="D6456" s="16" t="s">
        <v>503</v>
      </c>
      <c r="E6456" s="22">
        <v>0</v>
      </c>
      <c r="F6456" s="30">
        <v>1</v>
      </c>
      <c r="G6456" s="17">
        <v>18.21</v>
      </c>
      <c r="H6456" s="17">
        <f t="shared" si="200"/>
        <v>0</v>
      </c>
      <c r="I6456" s="17">
        <f t="shared" si="201"/>
        <v>18.21</v>
      </c>
      <c r="J6456" s="13" t="s">
        <v>5384</v>
      </c>
      <c r="K6456" s="37" t="str">
        <f>VLOOKUP(Tabela14[[#This Row],[CÓDIGO]],[1]fornnecedor!$A:$G,7,0)</f>
        <v>ESMALTES</v>
      </c>
    </row>
    <row r="6457" spans="1:11" x14ac:dyDescent="0.3">
      <c r="A6457" s="15">
        <v>10220</v>
      </c>
      <c r="B6457" s="15" t="str">
        <f>VLOOKUP(Tabela14[[#This Row],[CÓDIGO]],[1]fornnecedor!$A:$E,5,0)</f>
        <v>SAINT- GOBAIN DO BRASIL PROD. IND. E CONSTR. LTDA</v>
      </c>
      <c r="C6457" s="16" t="s">
        <v>2870</v>
      </c>
      <c r="D6457" s="16" t="s">
        <v>49</v>
      </c>
      <c r="E6457" s="22">
        <v>0</v>
      </c>
      <c r="F6457" s="30">
        <v>8</v>
      </c>
      <c r="G6457" s="17">
        <v>2.29</v>
      </c>
      <c r="H6457" s="17">
        <f t="shared" ref="H6457:H6520" si="202">G6457*E6457</f>
        <v>0</v>
      </c>
      <c r="I6457" s="17">
        <f t="shared" ref="I6457:I6520" si="203">G6457*F6457</f>
        <v>18.32</v>
      </c>
      <c r="J6457" s="13" t="s">
        <v>5384</v>
      </c>
      <c r="K6457" s="37" t="str">
        <f>VLOOKUP(Tabela14[[#This Row],[CÓDIGO]],[1]fornnecedor!$A:$G,7,0)</f>
        <v>.............................................</v>
      </c>
    </row>
    <row r="6458" spans="1:11" x14ac:dyDescent="0.3">
      <c r="A6458" s="15">
        <v>84208</v>
      </c>
      <c r="B6458" s="15" t="str">
        <f>VLOOKUP(Tabela14[[#This Row],[CÓDIGO]],[1]fornnecedor!$A:$E,5,0)</f>
        <v>BRASILUX TINTAS TECNICAS LTDA</v>
      </c>
      <c r="C6458" s="16" t="s">
        <v>2871</v>
      </c>
      <c r="D6458" s="16" t="s">
        <v>549</v>
      </c>
      <c r="E6458" s="22">
        <v>0</v>
      </c>
      <c r="F6458" s="30">
        <v>4</v>
      </c>
      <c r="G6458" s="17">
        <v>4.68</v>
      </c>
      <c r="H6458" s="17">
        <f t="shared" si="202"/>
        <v>0</v>
      </c>
      <c r="I6458" s="17">
        <f t="shared" si="203"/>
        <v>18.72</v>
      </c>
      <c r="J6458" s="13" t="s">
        <v>5384</v>
      </c>
      <c r="K6458" s="37" t="str">
        <f>VLOOKUP(Tabela14[[#This Row],[CÓDIGO]],[1]fornnecedor!$A:$G,7,0)</f>
        <v>ESMALTES</v>
      </c>
    </row>
    <row r="6459" spans="1:11" x14ac:dyDescent="0.3">
      <c r="A6459" s="15">
        <v>10014</v>
      </c>
      <c r="B6459" s="15" t="str">
        <f>VLOOKUP(Tabela14[[#This Row],[CÓDIGO]],[1]fornnecedor!$A:$E,5,0)</f>
        <v>3M DO BRASIL LTDA</v>
      </c>
      <c r="C6459" s="16" t="s">
        <v>2872</v>
      </c>
      <c r="D6459" s="16" t="s">
        <v>366</v>
      </c>
      <c r="E6459" s="22">
        <v>0</v>
      </c>
      <c r="F6459" s="30">
        <v>19</v>
      </c>
      <c r="G6459" s="17">
        <v>1</v>
      </c>
      <c r="H6459" s="17">
        <f t="shared" si="202"/>
        <v>0</v>
      </c>
      <c r="I6459" s="17">
        <f t="shared" si="203"/>
        <v>19</v>
      </c>
      <c r="J6459" s="13" t="s">
        <v>5384</v>
      </c>
      <c r="K6459" s="37" t="str">
        <f>VLOOKUP(Tabela14[[#This Row],[CÓDIGO]],[1]fornnecedor!$A:$G,7,0)</f>
        <v>LIXA DÁGUA</v>
      </c>
    </row>
    <row r="6460" spans="1:11" x14ac:dyDescent="0.3">
      <c r="A6460" s="15">
        <v>22</v>
      </c>
      <c r="B6460" s="15" t="str">
        <f>VLOOKUP(Tabela14[[#This Row],[CÓDIGO]],[1]fornnecedor!$A:$E,5,0)</f>
        <v>3M DO BRASIL LTDA</v>
      </c>
      <c r="C6460" s="16" t="s">
        <v>2873</v>
      </c>
      <c r="D6460" s="16" t="s">
        <v>366</v>
      </c>
      <c r="E6460" s="22">
        <v>0</v>
      </c>
      <c r="F6460" s="30">
        <v>7</v>
      </c>
      <c r="G6460" s="17">
        <v>2.76</v>
      </c>
      <c r="H6460" s="17">
        <f t="shared" si="202"/>
        <v>0</v>
      </c>
      <c r="I6460" s="17">
        <f t="shared" si="203"/>
        <v>19.32</v>
      </c>
      <c r="J6460" s="13" t="s">
        <v>5384</v>
      </c>
      <c r="K6460" s="37" t="str">
        <f>VLOOKUP(Tabela14[[#This Row],[CÓDIGO]],[1]fornnecedor!$A:$G,7,0)</f>
        <v>.....................................</v>
      </c>
    </row>
    <row r="6461" spans="1:11" x14ac:dyDescent="0.3">
      <c r="A6461" s="15">
        <v>83944</v>
      </c>
      <c r="B6461" s="15" t="str">
        <f>VLOOKUP(Tabela14[[#This Row],[CÓDIGO]],[1]fornnecedor!$A:$E,5,0)</f>
        <v>OMNI COMERCIO E SERVIÇOS LTDA</v>
      </c>
      <c r="C6461" s="16" t="s">
        <v>2874</v>
      </c>
      <c r="D6461" s="16" t="s">
        <v>857</v>
      </c>
      <c r="E6461" s="22">
        <v>0</v>
      </c>
      <c r="F6461" s="30">
        <v>3</v>
      </c>
      <c r="G6461" s="17">
        <v>6.59</v>
      </c>
      <c r="H6461" s="17">
        <f t="shared" si="202"/>
        <v>0</v>
      </c>
      <c r="I6461" s="17">
        <f t="shared" si="203"/>
        <v>19.77</v>
      </c>
      <c r="J6461" s="13" t="s">
        <v>5384</v>
      </c>
      <c r="K6461" s="37" t="str">
        <f>VLOOKUP(Tabela14[[#This Row],[CÓDIGO]],[1]fornnecedor!$A:$G,7,0)</f>
        <v>GRUPO CONVERSAO</v>
      </c>
    </row>
    <row r="6462" spans="1:11" x14ac:dyDescent="0.3">
      <c r="A6462" s="15">
        <v>152</v>
      </c>
      <c r="B6462" s="15" t="str">
        <f>VLOOKUP(Tabela14[[#This Row],[CÓDIGO]],[1]fornnecedor!$A:$E,5,0)</f>
        <v>SKYLACK TINTAS E VERNIZES LTDA</v>
      </c>
      <c r="C6462" s="16" t="s">
        <v>2876</v>
      </c>
      <c r="D6462" s="16" t="s">
        <v>1114</v>
      </c>
      <c r="E6462" s="22">
        <v>0</v>
      </c>
      <c r="F6462" s="30">
        <v>1</v>
      </c>
      <c r="G6462" s="17">
        <v>20.43</v>
      </c>
      <c r="H6462" s="17">
        <f t="shared" si="202"/>
        <v>0</v>
      </c>
      <c r="I6462" s="17">
        <f t="shared" si="203"/>
        <v>20.43</v>
      </c>
      <c r="J6462" s="13" t="s">
        <v>5384</v>
      </c>
      <c r="K6462" s="37" t="str">
        <f>VLOOKUP(Tabela14[[#This Row],[CÓDIGO]],[1]fornnecedor!$A:$G,7,0)</f>
        <v>BASES SINTETICO</v>
      </c>
    </row>
    <row r="6463" spans="1:11" x14ac:dyDescent="0.3">
      <c r="A6463" s="15">
        <v>23550</v>
      </c>
      <c r="B6463" s="15" t="str">
        <f>VLOOKUP(Tabela14[[#This Row],[CÓDIGO]],[1]fornnecedor!$A:$E,5,0)</f>
        <v>OMNI COMERCIO E SERVIÇOS LTDA</v>
      </c>
      <c r="C6463" s="16" t="s">
        <v>2877</v>
      </c>
      <c r="D6463" s="16" t="s">
        <v>857</v>
      </c>
      <c r="E6463" s="22">
        <v>0</v>
      </c>
      <c r="F6463" s="30">
        <v>10</v>
      </c>
      <c r="G6463" s="17">
        <v>2.1</v>
      </c>
      <c r="H6463" s="17">
        <f t="shared" si="202"/>
        <v>0</v>
      </c>
      <c r="I6463" s="17">
        <f t="shared" si="203"/>
        <v>21</v>
      </c>
      <c r="J6463" s="13" t="s">
        <v>5384</v>
      </c>
      <c r="K6463" s="37" t="str">
        <f>VLOOKUP(Tabela14[[#This Row],[CÓDIGO]],[1]fornnecedor!$A:$G,7,0)</f>
        <v>GRUPO CONVERSAO</v>
      </c>
    </row>
    <row r="6464" spans="1:11" x14ac:dyDescent="0.3">
      <c r="A6464" s="15">
        <v>22971</v>
      </c>
      <c r="B6464" s="15" t="str">
        <f>VLOOKUP(Tabela14[[#This Row],[CÓDIGO]],[1]fornnecedor!$A:$E,5,0)</f>
        <v>OMNI COMERCIO E SERVIÇOS LTDA</v>
      </c>
      <c r="C6464" s="16" t="s">
        <v>2878</v>
      </c>
      <c r="D6464" s="16" t="s">
        <v>857</v>
      </c>
      <c r="E6464" s="22">
        <v>0</v>
      </c>
      <c r="F6464" s="30">
        <v>10</v>
      </c>
      <c r="G6464" s="17">
        <v>2.1</v>
      </c>
      <c r="H6464" s="17">
        <f t="shared" si="202"/>
        <v>0</v>
      </c>
      <c r="I6464" s="17">
        <f t="shared" si="203"/>
        <v>21</v>
      </c>
      <c r="J6464" s="13" t="s">
        <v>5384</v>
      </c>
      <c r="K6464" s="37" t="str">
        <f>VLOOKUP(Tabela14[[#This Row],[CÓDIGO]],[1]fornnecedor!$A:$G,7,0)</f>
        <v>...........................................</v>
      </c>
    </row>
    <row r="6465" spans="1:11" x14ac:dyDescent="0.3">
      <c r="A6465" s="15">
        <v>249</v>
      </c>
      <c r="B6465" s="15" t="str">
        <f>VLOOKUP(Tabela14[[#This Row],[CÓDIGO]],[1]fornnecedor!$A:$E,5,0)</f>
        <v>COM.ALVORADA LIMPEZA E DESCARTAVEIS</v>
      </c>
      <c r="C6465" s="16" t="s">
        <v>2879</v>
      </c>
      <c r="D6465" s="16" t="s">
        <v>463</v>
      </c>
      <c r="E6465" s="22">
        <v>0</v>
      </c>
      <c r="F6465" s="31">
        <v>0</v>
      </c>
      <c r="G6465" s="17">
        <v>10.71</v>
      </c>
      <c r="H6465" s="17">
        <f t="shared" si="202"/>
        <v>0</v>
      </c>
      <c r="I6465" s="17">
        <f t="shared" si="203"/>
        <v>0</v>
      </c>
      <c r="J6465" s="13" t="s">
        <v>5384</v>
      </c>
      <c r="K6465" s="37" t="str">
        <f>VLOOKUP(Tabela14[[#This Row],[CÓDIGO]],[1]fornnecedor!$A:$G,7,0)</f>
        <v>GRUPO CONVERSAO</v>
      </c>
    </row>
    <row r="6466" spans="1:11" x14ac:dyDescent="0.3">
      <c r="A6466" s="15">
        <v>23558</v>
      </c>
      <c r="B6466" s="15" t="str">
        <f>VLOOKUP(Tabela14[[#This Row],[CÓDIGO]],[1]fornnecedor!$A:$E,5,0)</f>
        <v>3M DO BRASIL LTDA</v>
      </c>
      <c r="C6466" s="16" t="s">
        <v>2846</v>
      </c>
      <c r="D6466" s="16" t="s">
        <v>366</v>
      </c>
      <c r="E6466" s="22">
        <v>0</v>
      </c>
      <c r="F6466" s="30">
        <v>2</v>
      </c>
      <c r="G6466" s="17">
        <v>10.85</v>
      </c>
      <c r="H6466" s="17">
        <f t="shared" si="202"/>
        <v>0</v>
      </c>
      <c r="I6466" s="17">
        <f t="shared" si="203"/>
        <v>21.7</v>
      </c>
      <c r="J6466" s="13" t="s">
        <v>5384</v>
      </c>
      <c r="K6466" s="37" t="str">
        <f>VLOOKUP(Tabela14[[#This Row],[CÓDIGO]],[1]fornnecedor!$A:$G,7,0)</f>
        <v>FLANELAS / PANOS</v>
      </c>
    </row>
    <row r="6467" spans="1:11" x14ac:dyDescent="0.3">
      <c r="A6467" s="15">
        <v>23532</v>
      </c>
      <c r="B6467" s="15" t="str">
        <f>VLOOKUP(Tabela14[[#This Row],[CÓDIGO]],[1]fornnecedor!$A:$E,5,0)</f>
        <v>OMNI COMERCIO E SERVIÇOS LTDA</v>
      </c>
      <c r="C6467" s="16" t="s">
        <v>2880</v>
      </c>
      <c r="D6467" s="16" t="s">
        <v>857</v>
      </c>
      <c r="E6467" s="22">
        <v>0</v>
      </c>
      <c r="F6467" s="30">
        <v>10</v>
      </c>
      <c r="G6467" s="17">
        <v>2.2000000000000002</v>
      </c>
      <c r="H6467" s="17">
        <f t="shared" si="202"/>
        <v>0</v>
      </c>
      <c r="I6467" s="17">
        <f t="shared" si="203"/>
        <v>22</v>
      </c>
      <c r="J6467" s="13" t="s">
        <v>5384</v>
      </c>
      <c r="K6467" s="37" t="str">
        <f>VLOOKUP(Tabela14[[#This Row],[CÓDIGO]],[1]fornnecedor!$A:$G,7,0)</f>
        <v>GRUPO CONVERSAO</v>
      </c>
    </row>
    <row r="6468" spans="1:11" x14ac:dyDescent="0.3">
      <c r="A6468" s="15">
        <v>23768</v>
      </c>
      <c r="B6468" s="15" t="str">
        <f>VLOOKUP(Tabela14[[#This Row],[CÓDIGO]],[1]fornnecedor!$A:$E,5,0)</f>
        <v>DJF Comercial de Papelaria Ltda. - ME</v>
      </c>
      <c r="C6468" s="16" t="s">
        <v>2881</v>
      </c>
      <c r="D6468" s="16" t="s">
        <v>857</v>
      </c>
      <c r="E6468" s="22">
        <v>0</v>
      </c>
      <c r="F6468" s="30">
        <v>2</v>
      </c>
      <c r="G6468" s="17">
        <v>11</v>
      </c>
      <c r="H6468" s="17">
        <f t="shared" si="202"/>
        <v>0</v>
      </c>
      <c r="I6468" s="17">
        <f t="shared" si="203"/>
        <v>22</v>
      </c>
      <c r="J6468" s="13" t="s">
        <v>5384</v>
      </c>
      <c r="K6468" s="37" t="str">
        <f>VLOOKUP(Tabela14[[#This Row],[CÓDIGO]],[1]fornnecedor!$A:$G,7,0)</f>
        <v>GRUPO CONVERSAO</v>
      </c>
    </row>
    <row r="6469" spans="1:11" x14ac:dyDescent="0.3">
      <c r="A6469" s="15">
        <v>84520</v>
      </c>
      <c r="B6469" s="15" t="str">
        <f>VLOOKUP(Tabela14[[#This Row],[CÓDIGO]],[1]fornnecedor!$A:$E,5,0)</f>
        <v>BRASILUX TINTAS TECNICAS LTDA</v>
      </c>
      <c r="C6469" s="16" t="s">
        <v>2883</v>
      </c>
      <c r="D6469" s="16" t="s">
        <v>549</v>
      </c>
      <c r="E6469" s="22">
        <v>0</v>
      </c>
      <c r="F6469" s="30">
        <v>2</v>
      </c>
      <c r="G6469" s="17">
        <v>11.21</v>
      </c>
      <c r="H6469" s="17">
        <f t="shared" si="202"/>
        <v>0</v>
      </c>
      <c r="I6469" s="17">
        <f t="shared" si="203"/>
        <v>22.42</v>
      </c>
      <c r="J6469" s="13" t="s">
        <v>5384</v>
      </c>
      <c r="K6469" s="37" t="str">
        <f>VLOOKUP(Tabela14[[#This Row],[CÓDIGO]],[1]fornnecedor!$A:$G,7,0)</f>
        <v xml:space="preserve">SPRAYS </v>
      </c>
    </row>
    <row r="6470" spans="1:11" x14ac:dyDescent="0.3">
      <c r="A6470" s="15">
        <v>23413</v>
      </c>
      <c r="B6470" s="15" t="str">
        <f>VLOOKUP(Tabela14[[#This Row],[CÓDIGO]],[1]fornnecedor!$A:$E,5,0)</f>
        <v>VONIXX INDUSTRIA E COMERCIO DE POLIDORES LTDA</v>
      </c>
      <c r="C6470" s="16" t="s">
        <v>2884</v>
      </c>
      <c r="D6470" s="16" t="s">
        <v>515</v>
      </c>
      <c r="E6470" s="22">
        <v>0</v>
      </c>
      <c r="F6470" s="30">
        <v>1</v>
      </c>
      <c r="G6470" s="17">
        <v>22.82</v>
      </c>
      <c r="H6470" s="17">
        <f t="shared" si="202"/>
        <v>0</v>
      </c>
      <c r="I6470" s="17">
        <f t="shared" si="203"/>
        <v>22.82</v>
      </c>
      <c r="J6470" s="13" t="s">
        <v>5384</v>
      </c>
      <c r="K6470" s="37" t="str">
        <f>VLOOKUP(Tabela14[[#This Row],[CÓDIGO]],[1]fornnecedor!$A:$G,7,0)</f>
        <v>LINHA DE HIGENIZAÇÃO E ESTÉTICA  AUTOMOTIVA VONIX</v>
      </c>
    </row>
    <row r="6471" spans="1:11" x14ac:dyDescent="0.3">
      <c r="A6471" s="15">
        <v>23633</v>
      </c>
      <c r="B6471" s="15" t="str">
        <f>VLOOKUP(Tabela14[[#This Row],[CÓDIGO]],[1]fornnecedor!$A:$E,5,0)</f>
        <v>DJF Comercial de Papelaria Ltda. - ME</v>
      </c>
      <c r="C6471" s="16" t="s">
        <v>2885</v>
      </c>
      <c r="D6471" s="16" t="s">
        <v>857</v>
      </c>
      <c r="E6471" s="22">
        <v>0</v>
      </c>
      <c r="F6471" s="30">
        <v>100</v>
      </c>
      <c r="G6471" s="17">
        <v>0.23</v>
      </c>
      <c r="H6471" s="17">
        <f t="shared" si="202"/>
        <v>0</v>
      </c>
      <c r="I6471" s="17">
        <f t="shared" si="203"/>
        <v>23</v>
      </c>
      <c r="J6471" s="13" t="s">
        <v>5384</v>
      </c>
      <c r="K6471" s="37" t="str">
        <f>VLOOKUP(Tabela14[[#This Row],[CÓDIGO]],[1]fornnecedor!$A:$G,7,0)</f>
        <v>GRUPO CONVERSAO</v>
      </c>
    </row>
    <row r="6472" spans="1:11" x14ac:dyDescent="0.3">
      <c r="A6472" s="15">
        <v>84692</v>
      </c>
      <c r="B6472" s="15" t="str">
        <f>VLOOKUP(Tabela14[[#This Row],[CÓDIGO]],[1]fornnecedor!$A:$E,5,0)</f>
        <v>BRASILUX TINTAS TECNICAS LTDA</v>
      </c>
      <c r="C6472" s="16" t="s">
        <v>3015</v>
      </c>
      <c r="D6472" s="16" t="s">
        <v>549</v>
      </c>
      <c r="E6472" s="22">
        <v>7</v>
      </c>
      <c r="F6472" s="30">
        <v>4</v>
      </c>
      <c r="G6472" s="17">
        <v>5.86</v>
      </c>
      <c r="H6472" s="17">
        <f t="shared" si="202"/>
        <v>41.02</v>
      </c>
      <c r="I6472" s="17">
        <f t="shared" si="203"/>
        <v>23.44</v>
      </c>
      <c r="J6472" s="13" t="s">
        <v>5384</v>
      </c>
      <c r="K6472" s="37" t="str">
        <f>VLOOKUP(Tabela14[[#This Row],[CÓDIGO]],[1]fornnecedor!$A:$G,7,0)</f>
        <v>LINHA MOVELEIRA</v>
      </c>
    </row>
    <row r="6473" spans="1:11" x14ac:dyDescent="0.3">
      <c r="A6473" s="15">
        <v>22052</v>
      </c>
      <c r="B6473" s="15" t="str">
        <f>VLOOKUP(Tabela14[[#This Row],[CÓDIGO]],[1]fornnecedor!$A:$E,5,0)</f>
        <v>VONIXX INDUSTRIA E COMERCIO DE POLIDORES LTDA</v>
      </c>
      <c r="C6473" s="16" t="s">
        <v>2886</v>
      </c>
      <c r="D6473" s="16" t="s">
        <v>515</v>
      </c>
      <c r="E6473" s="22">
        <v>0</v>
      </c>
      <c r="F6473" s="30">
        <v>1</v>
      </c>
      <c r="G6473" s="17">
        <v>24.49</v>
      </c>
      <c r="H6473" s="17">
        <f t="shared" si="202"/>
        <v>0</v>
      </c>
      <c r="I6473" s="17">
        <f t="shared" si="203"/>
        <v>24.49</v>
      </c>
      <c r="J6473" s="13" t="s">
        <v>5384</v>
      </c>
      <c r="K6473" s="37" t="str">
        <f>VLOOKUP(Tabela14[[#This Row],[CÓDIGO]],[1]fornnecedor!$A:$G,7,0)</f>
        <v>LINHA DE HIGENIZAÇÃO E ESTÉTICA  AUTOMOTIVA VONIX</v>
      </c>
    </row>
    <row r="6474" spans="1:11" x14ac:dyDescent="0.3">
      <c r="A6474" s="15">
        <v>84695</v>
      </c>
      <c r="B6474" s="15" t="str">
        <f>VLOOKUP(Tabela14[[#This Row],[CÓDIGO]],[1]fornnecedor!$A:$E,5,0)</f>
        <v>BRASILUX TINTAS TECNICAS LTDA</v>
      </c>
      <c r="C6474" s="16" t="s">
        <v>2882</v>
      </c>
      <c r="D6474" s="16" t="s">
        <v>549</v>
      </c>
      <c r="E6474" s="22">
        <v>0</v>
      </c>
      <c r="F6474" s="30">
        <v>6</v>
      </c>
      <c r="G6474" s="17">
        <v>4.1399999999999997</v>
      </c>
      <c r="H6474" s="17">
        <f t="shared" si="202"/>
        <v>0</v>
      </c>
      <c r="I6474" s="17">
        <f t="shared" si="203"/>
        <v>24.839999999999996</v>
      </c>
      <c r="J6474" s="13" t="s">
        <v>5384</v>
      </c>
      <c r="K6474" s="37" t="str">
        <f>VLOOKUP(Tabela14[[#This Row],[CÓDIGO]],[1]fornnecedor!$A:$G,7,0)</f>
        <v>LINHA MOVELEIRA</v>
      </c>
    </row>
    <row r="6475" spans="1:11" x14ac:dyDescent="0.3">
      <c r="A6475" s="15">
        <v>23850</v>
      </c>
      <c r="B6475" s="15" t="str">
        <f>VLOOKUP(Tabela14[[#This Row],[CÓDIGO]],[1]fornnecedor!$A:$E,5,0)</f>
        <v>ANJO QUIMICA DO BRASIL LTDA</v>
      </c>
      <c r="C6475" s="16" t="s">
        <v>2888</v>
      </c>
      <c r="D6475" s="16" t="s">
        <v>503</v>
      </c>
      <c r="E6475" s="22">
        <v>0</v>
      </c>
      <c r="F6475" s="30">
        <v>1</v>
      </c>
      <c r="G6475" s="17">
        <v>25.15</v>
      </c>
      <c r="H6475" s="17">
        <f t="shared" si="202"/>
        <v>0</v>
      </c>
      <c r="I6475" s="17">
        <f t="shared" si="203"/>
        <v>25.15</v>
      </c>
      <c r="J6475" s="13" t="s">
        <v>5384</v>
      </c>
      <c r="K6475" s="37" t="str">
        <f>VLOOKUP(Tabela14[[#This Row],[CÓDIGO]],[1]fornnecedor!$A:$G,7,0)</f>
        <v>ESMALTES</v>
      </c>
    </row>
    <row r="6476" spans="1:11" x14ac:dyDescent="0.3">
      <c r="A6476" s="15">
        <v>21990</v>
      </c>
      <c r="B6476" s="15" t="str">
        <f>VLOOKUP(Tabela14[[#This Row],[CÓDIGO]],[1]fornnecedor!$A:$E,5,0)</f>
        <v>3M DO BRASIL LTDA</v>
      </c>
      <c r="C6476" s="16" t="s">
        <v>2889</v>
      </c>
      <c r="D6476" s="16" t="s">
        <v>366</v>
      </c>
      <c r="E6476" s="22">
        <v>0</v>
      </c>
      <c r="F6476" s="30">
        <v>5</v>
      </c>
      <c r="G6476" s="17">
        <v>5.05</v>
      </c>
      <c r="H6476" s="17">
        <f t="shared" si="202"/>
        <v>0</v>
      </c>
      <c r="I6476" s="17">
        <f t="shared" si="203"/>
        <v>25.25</v>
      </c>
      <c r="J6476" s="13" t="s">
        <v>5384</v>
      </c>
      <c r="K6476" s="37" t="str">
        <f>VLOOKUP(Tabela14[[#This Row],[CÓDIGO]],[1]fornnecedor!$A:$G,7,0)</f>
        <v xml:space="preserve">DISCOS / LIXAS / ABRASIVOS </v>
      </c>
    </row>
    <row r="6477" spans="1:11" x14ac:dyDescent="0.3">
      <c r="A6477" s="15">
        <v>23965</v>
      </c>
      <c r="B6477" s="15" t="str">
        <f>VLOOKUP(Tabela14[[#This Row],[CÓDIGO]],[1]fornnecedor!$A:$E,5,0)</f>
        <v>CARTS ESTETICA AUTOMOTIVA E RESIDENCIAL LTDA</v>
      </c>
      <c r="C6477" s="16" t="s">
        <v>2890</v>
      </c>
      <c r="D6477" s="16" t="s">
        <v>2157</v>
      </c>
      <c r="E6477" s="22">
        <v>0</v>
      </c>
      <c r="F6477" s="30">
        <v>1</v>
      </c>
      <c r="G6477" s="17">
        <v>25.25</v>
      </c>
      <c r="H6477" s="17">
        <f t="shared" si="202"/>
        <v>0</v>
      </c>
      <c r="I6477" s="17">
        <f t="shared" si="203"/>
        <v>25.25</v>
      </c>
      <c r="J6477" s="13" t="s">
        <v>5384</v>
      </c>
      <c r="K6477" s="37" t="str">
        <f>VLOOKUP(Tabela14[[#This Row],[CÓDIGO]],[1]fornnecedor!$A:$G,7,0)</f>
        <v>CERA  / LIMPEZA /  POLIMENTO VEICULAR</v>
      </c>
    </row>
    <row r="6478" spans="1:11" x14ac:dyDescent="0.3">
      <c r="A6478" s="15">
        <v>24152</v>
      </c>
      <c r="B6478" s="15" t="str">
        <f>VLOOKUP(Tabela14[[#This Row],[CÓDIGO]],[1]fornnecedor!$A:$E,5,0)</f>
        <v>SKYLACK TINTAS E VERNIZES LTDA</v>
      </c>
      <c r="C6478" s="16" t="s">
        <v>3280</v>
      </c>
      <c r="D6478" s="16" t="s">
        <v>1114</v>
      </c>
      <c r="E6478" s="22">
        <v>0</v>
      </c>
      <c r="F6478" s="30">
        <v>1</v>
      </c>
      <c r="G6478" s="17">
        <v>25.39</v>
      </c>
      <c r="H6478" s="17">
        <f t="shared" si="202"/>
        <v>0</v>
      </c>
      <c r="I6478" s="17">
        <f t="shared" si="203"/>
        <v>25.39</v>
      </c>
      <c r="J6478" s="13" t="s">
        <v>5384</v>
      </c>
      <c r="K6478" s="37" t="str">
        <f>VLOOKUP(Tabela14[[#This Row],[CÓDIGO]],[1]fornnecedor!$A:$G,7,0)</f>
        <v>TINTAS PU</v>
      </c>
    </row>
    <row r="6479" spans="1:11" x14ac:dyDescent="0.3">
      <c r="A6479" s="15">
        <v>87089</v>
      </c>
      <c r="B6479" s="15" t="str">
        <f>VLOOKUP(Tabela14[[#This Row],[CÓDIGO]],[1]fornnecedor!$A:$E,5,0)</f>
        <v>3M DO BRASIL LTDA</v>
      </c>
      <c r="C6479" s="16" t="s">
        <v>1303</v>
      </c>
      <c r="D6479" s="16" t="s">
        <v>366</v>
      </c>
      <c r="E6479" s="22">
        <v>4</v>
      </c>
      <c r="F6479" s="30">
        <v>1</v>
      </c>
      <c r="G6479" s="17">
        <v>25.48</v>
      </c>
      <c r="H6479" s="17">
        <f t="shared" si="202"/>
        <v>101.92</v>
      </c>
      <c r="I6479" s="17">
        <f t="shared" si="203"/>
        <v>25.48</v>
      </c>
      <c r="J6479" s="13" t="s">
        <v>5384</v>
      </c>
      <c r="K6479" s="37" t="str">
        <f>VLOOKUP(Tabela14[[#This Row],[CÓDIGO]],[1]fornnecedor!$A:$G,7,0)</f>
        <v>PISTOLAS</v>
      </c>
    </row>
    <row r="6480" spans="1:11" x14ac:dyDescent="0.3">
      <c r="A6480" s="15">
        <v>21689</v>
      </c>
      <c r="B6480" s="15" t="str">
        <f>VLOOKUP(Tabela14[[#This Row],[CÓDIGO]],[1]fornnecedor!$A:$E,5,0)</f>
        <v>3M DO BRASIL LTDA</v>
      </c>
      <c r="C6480" s="16" t="s">
        <v>2891</v>
      </c>
      <c r="D6480" s="16" t="s">
        <v>366</v>
      </c>
      <c r="E6480" s="22">
        <v>0</v>
      </c>
      <c r="F6480" s="30">
        <v>1</v>
      </c>
      <c r="G6480" s="17">
        <v>25.56</v>
      </c>
      <c r="H6480" s="17">
        <f t="shared" si="202"/>
        <v>0</v>
      </c>
      <c r="I6480" s="17">
        <f t="shared" si="203"/>
        <v>25.56</v>
      </c>
      <c r="J6480" s="13" t="s">
        <v>5384</v>
      </c>
      <c r="K6480" s="37" t="str">
        <f>VLOOKUP(Tabela14[[#This Row],[CÓDIGO]],[1]fornnecedor!$A:$G,7,0)</f>
        <v>APLICADORES / ADAPTADORES / ENGATES / SUPORTES</v>
      </c>
    </row>
    <row r="6481" spans="1:11" x14ac:dyDescent="0.3">
      <c r="A6481" s="15">
        <v>23997</v>
      </c>
      <c r="B6481" s="15" t="str">
        <f>VLOOKUP(Tabela14[[#This Row],[CÓDIGO]],[1]fornnecedor!$A:$E,5,0)</f>
        <v>SKYLACK TINTAS E VERNIZES LTDA</v>
      </c>
      <c r="C6481" s="16" t="s">
        <v>2892</v>
      </c>
      <c r="D6481" s="16" t="s">
        <v>1114</v>
      </c>
      <c r="E6481" s="22">
        <v>0</v>
      </c>
      <c r="F6481" s="30">
        <v>1</v>
      </c>
      <c r="G6481" s="17">
        <v>25.58</v>
      </c>
      <c r="H6481" s="17">
        <f t="shared" si="202"/>
        <v>0</v>
      </c>
      <c r="I6481" s="17">
        <f t="shared" si="203"/>
        <v>25.58</v>
      </c>
      <c r="J6481" s="13" t="s">
        <v>5384</v>
      </c>
      <c r="K6481" s="37" t="str">
        <f>VLOOKUP(Tabela14[[#This Row],[CÓDIGO]],[1]fornnecedor!$A:$G,7,0)</f>
        <v>TINTAS POLIÉSTER</v>
      </c>
    </row>
    <row r="6482" spans="1:11" x14ac:dyDescent="0.3">
      <c r="A6482" s="15">
        <v>21987</v>
      </c>
      <c r="B6482" s="15" t="str">
        <f>VLOOKUP(Tabela14[[#This Row],[CÓDIGO]],[1]fornnecedor!$A:$E,5,0)</f>
        <v>SHERWIN - WILLIAMS DO BRASIL IND. E COM. LTDA</v>
      </c>
      <c r="C6482" s="16" t="s">
        <v>2893</v>
      </c>
      <c r="D6482" s="16" t="s">
        <v>324</v>
      </c>
      <c r="E6482" s="22">
        <v>0</v>
      </c>
      <c r="F6482" s="30">
        <v>1</v>
      </c>
      <c r="G6482" s="17">
        <v>25.68</v>
      </c>
      <c r="H6482" s="17">
        <f t="shared" si="202"/>
        <v>0</v>
      </c>
      <c r="I6482" s="17">
        <f t="shared" si="203"/>
        <v>25.68</v>
      </c>
      <c r="J6482" s="13" t="s">
        <v>5384</v>
      </c>
      <c r="K6482" s="37" t="str">
        <f>VLOOKUP(Tabela14[[#This Row],[CÓDIGO]],[1]fornnecedor!$A:$G,7,0)</f>
        <v>PRIMER AUTOMOTIVO</v>
      </c>
    </row>
    <row r="6483" spans="1:11" x14ac:dyDescent="0.3">
      <c r="A6483" s="15">
        <v>83970</v>
      </c>
      <c r="B6483" s="15" t="str">
        <f>VLOOKUP(Tabela14[[#This Row],[CÓDIGO]],[1]fornnecedor!$A:$E,5,0)</f>
        <v>O.V.D. IMPORTADORA E DISTRIBUIDORA LTDA</v>
      </c>
      <c r="C6483" s="16" t="s">
        <v>2894</v>
      </c>
      <c r="D6483" s="16" t="s">
        <v>2329</v>
      </c>
      <c r="E6483" s="22">
        <v>0</v>
      </c>
      <c r="F6483" s="30">
        <v>1</v>
      </c>
      <c r="G6483" s="17">
        <v>25.88</v>
      </c>
      <c r="H6483" s="17">
        <f t="shared" si="202"/>
        <v>0</v>
      </c>
      <c r="I6483" s="17">
        <f t="shared" si="203"/>
        <v>25.88</v>
      </c>
      <c r="J6483" s="13" t="s">
        <v>5384</v>
      </c>
      <c r="K6483" s="37" t="str">
        <f>VLOOKUP(Tabela14[[#This Row],[CÓDIGO]],[1]fornnecedor!$A:$G,7,0)</f>
        <v>TACO LIXADOR</v>
      </c>
    </row>
    <row r="6484" spans="1:11" x14ac:dyDescent="0.3">
      <c r="A6484" s="15">
        <v>24122</v>
      </c>
      <c r="B6484" s="15" t="str">
        <f>VLOOKUP(Tabela14[[#This Row],[CÓDIGO]],[1]fornnecedor!$A:$E,5,0)</f>
        <v>SKYLACK TINTAS E VERNIZES LTDA</v>
      </c>
      <c r="C6484" s="16" t="s">
        <v>2895</v>
      </c>
      <c r="D6484" s="16" t="s">
        <v>1114</v>
      </c>
      <c r="E6484" s="22">
        <v>0</v>
      </c>
      <c r="F6484" s="30">
        <v>1</v>
      </c>
      <c r="G6484" s="17">
        <v>26.45</v>
      </c>
      <c r="H6484" s="17">
        <f t="shared" si="202"/>
        <v>0</v>
      </c>
      <c r="I6484" s="17">
        <f t="shared" si="203"/>
        <v>26.45</v>
      </c>
      <c r="J6484" s="13" t="s">
        <v>5384</v>
      </c>
      <c r="K6484" s="37" t="str">
        <f>VLOOKUP(Tabela14[[#This Row],[CÓDIGO]],[1]fornnecedor!$A:$G,7,0)</f>
        <v>TINTAS POLIÉSTER</v>
      </c>
    </row>
    <row r="6485" spans="1:11" x14ac:dyDescent="0.3">
      <c r="A6485" s="15">
        <v>86765</v>
      </c>
      <c r="B6485" s="15" t="str">
        <f>VLOOKUP(Tabela14[[#This Row],[CÓDIGO]],[1]fornnecedor!$A:$E,5,0)</f>
        <v>AKZO NOBEL LTDA DECOR</v>
      </c>
      <c r="C6485" s="16" t="s">
        <v>2896</v>
      </c>
      <c r="D6485" s="16" t="s">
        <v>2266</v>
      </c>
      <c r="E6485" s="22">
        <v>0</v>
      </c>
      <c r="F6485" s="30">
        <v>4</v>
      </c>
      <c r="G6485" s="17">
        <v>6.7</v>
      </c>
      <c r="H6485" s="17">
        <f t="shared" si="202"/>
        <v>0</v>
      </c>
      <c r="I6485" s="17">
        <f t="shared" si="203"/>
        <v>26.8</v>
      </c>
      <c r="J6485" s="13" t="s">
        <v>5384</v>
      </c>
      <c r="K6485" s="37" t="str">
        <f>VLOOKUP(Tabela14[[#This Row],[CÓDIGO]],[1]fornnecedor!$A:$G,7,0)</f>
        <v>IMPERMEABILIZANTES</v>
      </c>
    </row>
    <row r="6486" spans="1:11" x14ac:dyDescent="0.3">
      <c r="A6486" s="15">
        <v>22972</v>
      </c>
      <c r="B6486" s="15" t="str">
        <f>VLOOKUP(Tabela14[[#This Row],[CÓDIGO]],[1]fornnecedor!$A:$E,5,0)</f>
        <v>OMNI COMERCIO E SERVIÇOS LTDA</v>
      </c>
      <c r="C6486" s="16" t="s">
        <v>2897</v>
      </c>
      <c r="D6486" s="16" t="s">
        <v>857</v>
      </c>
      <c r="E6486" s="22">
        <v>0</v>
      </c>
      <c r="F6486" s="30">
        <v>3</v>
      </c>
      <c r="G6486" s="17">
        <v>9.02</v>
      </c>
      <c r="H6486" s="17">
        <f t="shared" si="202"/>
        <v>0</v>
      </c>
      <c r="I6486" s="17">
        <f t="shared" si="203"/>
        <v>27.06</v>
      </c>
      <c r="J6486" s="13" t="s">
        <v>5384</v>
      </c>
      <c r="K6486" s="37" t="str">
        <f>VLOOKUP(Tabela14[[#This Row],[CÓDIGO]],[1]fornnecedor!$A:$G,7,0)</f>
        <v>GRUPO CONVERSAO</v>
      </c>
    </row>
    <row r="6487" spans="1:11" x14ac:dyDescent="0.3">
      <c r="A6487" s="15">
        <v>153</v>
      </c>
      <c r="B6487" s="15" t="str">
        <f>VLOOKUP(Tabela14[[#This Row],[CÓDIGO]],[1]fornnecedor!$A:$E,5,0)</f>
        <v>SKYLACK TINTAS E VERNIZES LTDA</v>
      </c>
      <c r="C6487" s="16" t="s">
        <v>2898</v>
      </c>
      <c r="D6487" s="16" t="s">
        <v>1114</v>
      </c>
      <c r="E6487" s="22">
        <v>0</v>
      </c>
      <c r="F6487" s="30">
        <v>1</v>
      </c>
      <c r="G6487" s="17">
        <v>27.35</v>
      </c>
      <c r="H6487" s="17">
        <f t="shared" si="202"/>
        <v>0</v>
      </c>
      <c r="I6487" s="17">
        <f t="shared" si="203"/>
        <v>27.35</v>
      </c>
      <c r="J6487" s="13" t="s">
        <v>5384</v>
      </c>
      <c r="K6487" s="37" t="str">
        <f>VLOOKUP(Tabela14[[#This Row],[CÓDIGO]],[1]fornnecedor!$A:$G,7,0)</f>
        <v>BASES SINTETICO</v>
      </c>
    </row>
    <row r="6488" spans="1:11" x14ac:dyDescent="0.3">
      <c r="A6488" s="15">
        <v>20174</v>
      </c>
      <c r="B6488" s="15" t="str">
        <f>VLOOKUP(Tabela14[[#This Row],[CÓDIGO]],[1]fornnecedor!$A:$E,5,0)</f>
        <v>SAINT- GOBAIN DO BRASIL PROD. IND. E CONSTR. LTDA</v>
      </c>
      <c r="C6488" s="16" t="s">
        <v>2902</v>
      </c>
      <c r="D6488" s="16" t="s">
        <v>49</v>
      </c>
      <c r="E6488" s="22">
        <v>0</v>
      </c>
      <c r="F6488" s="30">
        <v>59</v>
      </c>
      <c r="G6488" s="17">
        <v>0.47</v>
      </c>
      <c r="H6488" s="17">
        <f t="shared" si="202"/>
        <v>0</v>
      </c>
      <c r="I6488" s="17">
        <f t="shared" si="203"/>
        <v>27.729999999999997</v>
      </c>
      <c r="J6488" s="13" t="s">
        <v>5384</v>
      </c>
      <c r="K6488" s="37" t="str">
        <f>VLOOKUP(Tabela14[[#This Row],[CÓDIGO]],[1]fornnecedor!$A:$G,7,0)</f>
        <v>LIXA DÁGUA</v>
      </c>
    </row>
    <row r="6489" spans="1:11" x14ac:dyDescent="0.3">
      <c r="A6489" s="15">
        <v>23867</v>
      </c>
      <c r="B6489" s="15" t="str">
        <f>VLOOKUP(Tabela14[[#This Row],[CÓDIGO]],[1]fornnecedor!$A:$E,5,0)</f>
        <v>DJF Comercial de Papelaria Ltda. - ME</v>
      </c>
      <c r="C6489" s="16" t="s">
        <v>2900</v>
      </c>
      <c r="D6489" s="16" t="s">
        <v>857</v>
      </c>
      <c r="E6489" s="22">
        <v>0</v>
      </c>
      <c r="F6489" s="30">
        <v>4</v>
      </c>
      <c r="G6489" s="17">
        <v>6.98</v>
      </c>
      <c r="H6489" s="17">
        <f t="shared" si="202"/>
        <v>0</v>
      </c>
      <c r="I6489" s="17">
        <f t="shared" si="203"/>
        <v>27.92</v>
      </c>
      <c r="J6489" s="13" t="s">
        <v>5384</v>
      </c>
      <c r="K6489" s="37" t="str">
        <f>VLOOKUP(Tabela14[[#This Row],[CÓDIGO]],[1]fornnecedor!$A:$G,7,0)</f>
        <v>GRUPO CONVERSAO</v>
      </c>
    </row>
    <row r="6490" spans="1:11" x14ac:dyDescent="0.3">
      <c r="A6490" s="15">
        <v>83877</v>
      </c>
      <c r="B6490" s="15" t="str">
        <f>VLOOKUP(Tabela14[[#This Row],[CÓDIGO]],[1]fornnecedor!$A:$E,5,0)</f>
        <v>OMNI COMERCIO E SERVIÇOS LTDA</v>
      </c>
      <c r="C6490" s="16" t="s">
        <v>2901</v>
      </c>
      <c r="D6490" s="16" t="s">
        <v>857</v>
      </c>
      <c r="E6490" s="22">
        <v>0</v>
      </c>
      <c r="F6490" s="30">
        <v>10</v>
      </c>
      <c r="G6490" s="17">
        <v>2.8</v>
      </c>
      <c r="H6490" s="17">
        <f t="shared" si="202"/>
        <v>0</v>
      </c>
      <c r="I6490" s="17">
        <f t="shared" si="203"/>
        <v>28</v>
      </c>
      <c r="J6490" s="13" t="s">
        <v>5384</v>
      </c>
      <c r="K6490" s="37" t="str">
        <f>VLOOKUP(Tabela14[[#This Row],[CÓDIGO]],[1]fornnecedor!$A:$G,7,0)</f>
        <v>GRUPO CONVERSAO</v>
      </c>
    </row>
    <row r="6491" spans="1:11" x14ac:dyDescent="0.3">
      <c r="A6491" s="15">
        <v>83856</v>
      </c>
      <c r="B6491" s="15" t="str">
        <f>VLOOKUP(Tabela14[[#This Row],[CÓDIGO]],[1]fornnecedor!$A:$E,5,0)</f>
        <v>COM.ALVORADA LIMPEZA E DESCARTAVEIS</v>
      </c>
      <c r="C6491" s="16" t="s">
        <v>2903</v>
      </c>
      <c r="D6491" s="16" t="s">
        <v>463</v>
      </c>
      <c r="E6491" s="22">
        <v>0</v>
      </c>
      <c r="F6491" s="31">
        <v>0</v>
      </c>
      <c r="G6491" s="17">
        <v>4.7</v>
      </c>
      <c r="H6491" s="17">
        <f t="shared" si="202"/>
        <v>0</v>
      </c>
      <c r="I6491" s="17">
        <f t="shared" si="203"/>
        <v>0</v>
      </c>
      <c r="J6491" s="13" t="s">
        <v>5384</v>
      </c>
      <c r="K6491" s="37" t="str">
        <f>VLOOKUP(Tabela14[[#This Row],[CÓDIGO]],[1]fornnecedor!$A:$G,7,0)</f>
        <v>APLICADORES / ADAPTADORES / ENGATES / SUPORTES</v>
      </c>
    </row>
    <row r="6492" spans="1:11" x14ac:dyDescent="0.3">
      <c r="A6492" s="15">
        <v>23868</v>
      </c>
      <c r="B6492" s="15" t="str">
        <f>VLOOKUP(Tabela14[[#This Row],[CÓDIGO]],[1]fornnecedor!$A:$E,5,0)</f>
        <v>COM.ALVORADA LIMPEZA E DESCARTAVEIS</v>
      </c>
      <c r="C6492" s="16" t="s">
        <v>2904</v>
      </c>
      <c r="D6492" s="16" t="s">
        <v>454</v>
      </c>
      <c r="E6492" s="22">
        <v>0</v>
      </c>
      <c r="F6492" s="31">
        <v>0</v>
      </c>
      <c r="G6492" s="17">
        <v>14.26</v>
      </c>
      <c r="H6492" s="17">
        <f t="shared" si="202"/>
        <v>0</v>
      </c>
      <c r="I6492" s="17">
        <f t="shared" si="203"/>
        <v>0</v>
      </c>
      <c r="J6492" s="13" t="s">
        <v>5384</v>
      </c>
      <c r="K6492" s="37" t="str">
        <f>VLOOKUP(Tabela14[[#This Row],[CÓDIGO]],[1]fornnecedor!$A:$G,7,0)</f>
        <v>...........................................</v>
      </c>
    </row>
    <row r="6493" spans="1:11" x14ac:dyDescent="0.3">
      <c r="A6493" s="15">
        <v>144</v>
      </c>
      <c r="B6493" s="15" t="str">
        <f>VLOOKUP(Tabela14[[#This Row],[CÓDIGO]],[1]fornnecedor!$A:$E,5,0)</f>
        <v>SKYLACK TINTAS E VERNIZES LTDA</v>
      </c>
      <c r="C6493" s="16" t="s">
        <v>2906</v>
      </c>
      <c r="D6493" s="16" t="s">
        <v>1114</v>
      </c>
      <c r="E6493" s="22">
        <v>0</v>
      </c>
      <c r="F6493" s="30">
        <v>1</v>
      </c>
      <c r="G6493" s="17">
        <v>29.73</v>
      </c>
      <c r="H6493" s="17">
        <f t="shared" si="202"/>
        <v>0</v>
      </c>
      <c r="I6493" s="17">
        <f t="shared" si="203"/>
        <v>29.73</v>
      </c>
      <c r="J6493" s="13" t="s">
        <v>5384</v>
      </c>
      <c r="K6493" s="37" t="str">
        <f>VLOOKUP(Tabela14[[#This Row],[CÓDIGO]],[1]fornnecedor!$A:$G,7,0)</f>
        <v xml:space="preserve">BASES LACA </v>
      </c>
    </row>
    <row r="6494" spans="1:11" x14ac:dyDescent="0.3">
      <c r="A6494" s="15">
        <v>24022</v>
      </c>
      <c r="B6494" s="15" t="str">
        <f>VLOOKUP(Tabela14[[#This Row],[CÓDIGO]],[1]fornnecedor!$A:$E,5,0)</f>
        <v>SKYLACK TINTAS E VERNIZES LTDA</v>
      </c>
      <c r="C6494" s="16" t="s">
        <v>2907</v>
      </c>
      <c r="D6494" s="16" t="s">
        <v>1114</v>
      </c>
      <c r="E6494" s="22">
        <v>0</v>
      </c>
      <c r="F6494" s="30">
        <v>1</v>
      </c>
      <c r="G6494" s="17">
        <v>29.93</v>
      </c>
      <c r="H6494" s="17">
        <f t="shared" si="202"/>
        <v>0</v>
      </c>
      <c r="I6494" s="17">
        <f t="shared" si="203"/>
        <v>29.93</v>
      </c>
      <c r="J6494" s="13" t="s">
        <v>5384</v>
      </c>
      <c r="K6494" s="37" t="str">
        <f>VLOOKUP(Tabela14[[#This Row],[CÓDIGO]],[1]fornnecedor!$A:$G,7,0)</f>
        <v>TINTAS POLIÉSTER</v>
      </c>
    </row>
    <row r="6495" spans="1:11" x14ac:dyDescent="0.3">
      <c r="A6495" s="15">
        <v>85678</v>
      </c>
      <c r="B6495" s="15" t="str">
        <f>VLOOKUP(Tabela14[[#This Row],[CÓDIGO]],[1]fornnecedor!$A:$E,5,0)</f>
        <v>A&amp;S TECHNOLOGIES INDUSTRIA E COMERCIO LTDA</v>
      </c>
      <c r="C6495" s="16" t="s">
        <v>2977</v>
      </c>
      <c r="D6495" s="16" t="s">
        <v>875</v>
      </c>
      <c r="E6495" s="22">
        <v>31</v>
      </c>
      <c r="F6495" s="30">
        <v>27</v>
      </c>
      <c r="G6495" s="17">
        <v>1.1100000000000001</v>
      </c>
      <c r="H6495" s="17">
        <f t="shared" si="202"/>
        <v>34.410000000000004</v>
      </c>
      <c r="I6495" s="17">
        <f t="shared" si="203"/>
        <v>29.970000000000002</v>
      </c>
      <c r="J6495" s="13" t="s">
        <v>5384</v>
      </c>
      <c r="K6495" s="37" t="str">
        <f>VLOOKUP(Tabela14[[#This Row],[CÓDIGO]],[1]fornnecedor!$A:$G,7,0)</f>
        <v>FITA ISOLANTE</v>
      </c>
    </row>
    <row r="6496" spans="1:11" x14ac:dyDescent="0.3">
      <c r="A6496" s="15">
        <v>24120</v>
      </c>
      <c r="B6496" s="15" t="str">
        <f>VLOOKUP(Tabela14[[#This Row],[CÓDIGO]],[1]fornnecedor!$A:$E,5,0)</f>
        <v>SKYLACK TINTAS E VERNIZES LTDA</v>
      </c>
      <c r="C6496" s="16" t="s">
        <v>2908</v>
      </c>
      <c r="D6496" s="16" t="s">
        <v>1114</v>
      </c>
      <c r="E6496" s="22">
        <v>0</v>
      </c>
      <c r="F6496" s="30">
        <v>1</v>
      </c>
      <c r="G6496" s="17">
        <v>30.04</v>
      </c>
      <c r="H6496" s="17">
        <f t="shared" si="202"/>
        <v>0</v>
      </c>
      <c r="I6496" s="17">
        <f t="shared" si="203"/>
        <v>30.04</v>
      </c>
      <c r="J6496" s="13" t="s">
        <v>5384</v>
      </c>
      <c r="K6496" s="37" t="str">
        <f>VLOOKUP(Tabela14[[#This Row],[CÓDIGO]],[1]fornnecedor!$A:$G,7,0)</f>
        <v>TINTAS POLIÉSTER</v>
      </c>
    </row>
    <row r="6497" spans="1:11" x14ac:dyDescent="0.3">
      <c r="A6497" s="15">
        <v>87178</v>
      </c>
      <c r="B6497" s="15" t="str">
        <f>VLOOKUP(Tabela14[[#This Row],[CÓDIGO]],[1]fornnecedor!$A:$E,5,0)</f>
        <v>SHERWIN - WILLIAMS DO BRASIL IND. E COM. LTDA</v>
      </c>
      <c r="C6497" s="16" t="s">
        <v>801</v>
      </c>
      <c r="D6497" s="16" t="s">
        <v>324</v>
      </c>
      <c r="E6497" s="22">
        <v>1</v>
      </c>
      <c r="F6497" s="30">
        <v>1</v>
      </c>
      <c r="G6497" s="17">
        <v>30.13</v>
      </c>
      <c r="H6497" s="17">
        <f t="shared" si="202"/>
        <v>30.13</v>
      </c>
      <c r="I6497" s="17">
        <f t="shared" si="203"/>
        <v>30.13</v>
      </c>
      <c r="J6497" s="13" t="s">
        <v>5384</v>
      </c>
      <c r="K6497" s="37" t="str">
        <f>VLOOKUP(Tabela14[[#This Row],[CÓDIGO]],[1]fornnecedor!$A:$G,7,0)</f>
        <v>TINTAS POLIÉSTER</v>
      </c>
    </row>
    <row r="6498" spans="1:11" x14ac:dyDescent="0.3">
      <c r="A6498" s="15">
        <v>85542</v>
      </c>
      <c r="B6498" s="15" t="str">
        <f>VLOOKUP(Tabela14[[#This Row],[CÓDIGO]],[1]fornnecedor!$A:$E,5,0)</f>
        <v>COM.ALVORADA LIMPEZA E DESCARTAVEIS</v>
      </c>
      <c r="C6498" s="16" t="s">
        <v>2909</v>
      </c>
      <c r="D6498" s="16" t="s">
        <v>458</v>
      </c>
      <c r="E6498" s="22">
        <v>0</v>
      </c>
      <c r="F6498" s="31">
        <v>0</v>
      </c>
      <c r="G6498" s="17">
        <v>15.24</v>
      </c>
      <c r="H6498" s="17">
        <f t="shared" si="202"/>
        <v>0</v>
      </c>
      <c r="I6498" s="17">
        <f t="shared" si="203"/>
        <v>0</v>
      </c>
      <c r="J6498" s="13" t="s">
        <v>5384</v>
      </c>
      <c r="K6498" s="37" t="str">
        <f>VLOOKUP(Tabela14[[#This Row],[CÓDIGO]],[1]fornnecedor!$A:$G,7,0)</f>
        <v>GRUPO CONVERSAO</v>
      </c>
    </row>
    <row r="6499" spans="1:11" x14ac:dyDescent="0.3">
      <c r="A6499" s="15">
        <v>84001</v>
      </c>
      <c r="B6499" s="15" t="str">
        <f>VLOOKUP(Tabela14[[#This Row],[CÓDIGO]],[1]fornnecedor!$A:$E,5,0)</f>
        <v>SKYLACK TINTAS E VERNIZES LTDA</v>
      </c>
      <c r="C6499" s="16" t="s">
        <v>2910</v>
      </c>
      <c r="D6499" s="16" t="s">
        <v>1114</v>
      </c>
      <c r="E6499" s="22">
        <v>0</v>
      </c>
      <c r="F6499" s="30">
        <v>1</v>
      </c>
      <c r="G6499" s="17">
        <v>30.5</v>
      </c>
      <c r="H6499" s="17">
        <f t="shared" si="202"/>
        <v>0</v>
      </c>
      <c r="I6499" s="17">
        <f t="shared" si="203"/>
        <v>30.5</v>
      </c>
      <c r="J6499" s="13" t="s">
        <v>5384</v>
      </c>
      <c r="K6499" s="37" t="str">
        <f>VLOOKUP(Tabela14[[#This Row],[CÓDIGO]],[1]fornnecedor!$A:$G,7,0)</f>
        <v>TINTAS POLIÉSTER</v>
      </c>
    </row>
    <row r="6500" spans="1:11" x14ac:dyDescent="0.3">
      <c r="A6500" s="15">
        <v>21389</v>
      </c>
      <c r="B6500" s="15" t="str">
        <f>VLOOKUP(Tabela14[[#This Row],[CÓDIGO]],[1]fornnecedor!$A:$E,5,0)</f>
        <v>SAINT- GOBAIN DO BRASIL PROD. IND. E CONSTR. LTDA</v>
      </c>
      <c r="C6500" s="16" t="s">
        <v>2911</v>
      </c>
      <c r="D6500" s="16" t="s">
        <v>49</v>
      </c>
      <c r="E6500" s="22">
        <v>0</v>
      </c>
      <c r="F6500" s="30">
        <v>2</v>
      </c>
      <c r="G6500" s="17">
        <v>15.52</v>
      </c>
      <c r="H6500" s="17">
        <f t="shared" si="202"/>
        <v>0</v>
      </c>
      <c r="I6500" s="17">
        <f t="shared" si="203"/>
        <v>31.04</v>
      </c>
      <c r="J6500" s="13" t="s">
        <v>5384</v>
      </c>
      <c r="K6500" s="37" t="str">
        <f>VLOOKUP(Tabela14[[#This Row],[CÓDIGO]],[1]fornnecedor!$A:$G,7,0)</f>
        <v>.........</v>
      </c>
    </row>
    <row r="6501" spans="1:11" x14ac:dyDescent="0.3">
      <c r="A6501" s="15">
        <v>24119</v>
      </c>
      <c r="B6501" s="15" t="str">
        <f>VLOOKUP(Tabela14[[#This Row],[CÓDIGO]],[1]fornnecedor!$A:$E,5,0)</f>
        <v>SKYLACK TINTAS E VERNIZES LTDA</v>
      </c>
      <c r="C6501" s="16" t="s">
        <v>2912</v>
      </c>
      <c r="D6501" s="16" t="s">
        <v>1114</v>
      </c>
      <c r="E6501" s="22">
        <v>0</v>
      </c>
      <c r="F6501" s="30">
        <v>1</v>
      </c>
      <c r="G6501" s="17">
        <v>31.4</v>
      </c>
      <c r="H6501" s="17">
        <f t="shared" si="202"/>
        <v>0</v>
      </c>
      <c r="I6501" s="17">
        <f t="shared" si="203"/>
        <v>31.4</v>
      </c>
      <c r="J6501" s="13" t="s">
        <v>5384</v>
      </c>
      <c r="K6501" s="37" t="str">
        <f>VLOOKUP(Tabela14[[#This Row],[CÓDIGO]],[1]fornnecedor!$A:$G,7,0)</f>
        <v>TINTAS LACA</v>
      </c>
    </row>
    <row r="6502" spans="1:11" x14ac:dyDescent="0.3">
      <c r="A6502" s="15">
        <v>85011</v>
      </c>
      <c r="B6502" s="15" t="str">
        <f>VLOOKUP(Tabela14[[#This Row],[CÓDIGO]],[1]fornnecedor!$A:$E,5,0)</f>
        <v>MAZA PRODUTOS QUIMICOS LTDA</v>
      </c>
      <c r="C6502" s="16" t="s">
        <v>2913</v>
      </c>
      <c r="D6502" s="16" t="s">
        <v>810</v>
      </c>
      <c r="E6502" s="22">
        <v>0</v>
      </c>
      <c r="F6502" s="30">
        <v>18</v>
      </c>
      <c r="G6502" s="17">
        <v>1.75</v>
      </c>
      <c r="H6502" s="17">
        <f t="shared" si="202"/>
        <v>0</v>
      </c>
      <c r="I6502" s="17">
        <f t="shared" si="203"/>
        <v>31.5</v>
      </c>
      <c r="J6502" s="13" t="s">
        <v>5384</v>
      </c>
      <c r="K6502" s="37" t="str">
        <f>VLOOKUP(Tabela14[[#This Row],[CÓDIGO]],[1]fornnecedor!$A:$G,7,0)</f>
        <v>CORANTES</v>
      </c>
    </row>
    <row r="6503" spans="1:11" x14ac:dyDescent="0.3">
      <c r="A6503" s="15">
        <v>85563</v>
      </c>
      <c r="B6503" s="15" t="str">
        <f>VLOOKUP(Tabela14[[#This Row],[CÓDIGO]],[1]fornnecedor!$A:$E,5,0)</f>
        <v>SIGMA TOOLS COM. MAQUINAS EQUIP. E ACE</v>
      </c>
      <c r="C6503" s="16" t="s">
        <v>2915</v>
      </c>
      <c r="D6503" s="16" t="s">
        <v>2916</v>
      </c>
      <c r="E6503" s="22">
        <v>0</v>
      </c>
      <c r="F6503" s="30">
        <v>1</v>
      </c>
      <c r="G6503" s="17">
        <v>31.97</v>
      </c>
      <c r="H6503" s="17">
        <f t="shared" si="202"/>
        <v>0</v>
      </c>
      <c r="I6503" s="17">
        <f t="shared" si="203"/>
        <v>31.97</v>
      </c>
      <c r="J6503" s="13" t="s">
        <v>5384</v>
      </c>
      <c r="K6503" s="37" t="str">
        <f>VLOOKUP(Tabela14[[#This Row],[CÓDIGO]],[1]fornnecedor!$A:$G,7,0)</f>
        <v>OUTRAS FERRAMENTAS / EQUIPAMENTOS</v>
      </c>
    </row>
    <row r="6504" spans="1:11" x14ac:dyDescent="0.3">
      <c r="A6504" s="15">
        <v>84132</v>
      </c>
      <c r="B6504" s="15" t="str">
        <f>VLOOKUP(Tabela14[[#This Row],[CÓDIGO]],[1]fornnecedor!$A:$E,5,0)</f>
        <v>BRASILUX TINTAS TECNICAS LTDA</v>
      </c>
      <c r="C6504" s="16" t="s">
        <v>2917</v>
      </c>
      <c r="D6504" s="16" t="s">
        <v>549</v>
      </c>
      <c r="E6504" s="22">
        <v>0</v>
      </c>
      <c r="F6504" s="30">
        <v>7</v>
      </c>
      <c r="G6504" s="17">
        <v>4.62</v>
      </c>
      <c r="H6504" s="17">
        <f t="shared" si="202"/>
        <v>0</v>
      </c>
      <c r="I6504" s="17">
        <f t="shared" si="203"/>
        <v>32.340000000000003</v>
      </c>
      <c r="J6504" s="13" t="s">
        <v>5384</v>
      </c>
      <c r="K6504" s="37" t="str">
        <f>VLOOKUP(Tabela14[[#This Row],[CÓDIGO]],[1]fornnecedor!$A:$G,7,0)</f>
        <v>ESMALTES</v>
      </c>
    </row>
    <row r="6505" spans="1:11" x14ac:dyDescent="0.3">
      <c r="A6505" s="15">
        <v>154</v>
      </c>
      <c r="B6505" s="15" t="str">
        <f>VLOOKUP(Tabela14[[#This Row],[CÓDIGO]],[1]fornnecedor!$A:$E,5,0)</f>
        <v>SKYLACK TINTAS E VERNIZES LTDA</v>
      </c>
      <c r="C6505" s="16" t="s">
        <v>2918</v>
      </c>
      <c r="D6505" s="16" t="s">
        <v>1114</v>
      </c>
      <c r="E6505" s="22">
        <v>0</v>
      </c>
      <c r="F6505" s="30">
        <v>1</v>
      </c>
      <c r="G6505" s="17">
        <v>32.36</v>
      </c>
      <c r="H6505" s="17">
        <f t="shared" si="202"/>
        <v>0</v>
      </c>
      <c r="I6505" s="17">
        <f t="shared" si="203"/>
        <v>32.36</v>
      </c>
      <c r="J6505" s="13" t="s">
        <v>5384</v>
      </c>
      <c r="K6505" s="37" t="str">
        <f>VLOOKUP(Tabela14[[#This Row],[CÓDIGO]],[1]fornnecedor!$A:$G,7,0)</f>
        <v>BASES SINTETICO</v>
      </c>
    </row>
    <row r="6506" spans="1:11" x14ac:dyDescent="0.3">
      <c r="A6506" s="15">
        <v>84548</v>
      </c>
      <c r="B6506" s="15" t="str">
        <f>VLOOKUP(Tabela14[[#This Row],[CÓDIGO]],[1]fornnecedor!$A:$E,5,0)</f>
        <v>VONIXX INDUSTRIA E COMERCIO DE POLIDORES LTDA</v>
      </c>
      <c r="C6506" s="16" t="s">
        <v>3019</v>
      </c>
      <c r="D6506" s="16" t="s">
        <v>515</v>
      </c>
      <c r="E6506" s="22">
        <v>4</v>
      </c>
      <c r="F6506" s="30">
        <v>3</v>
      </c>
      <c r="G6506" s="17">
        <v>10.82</v>
      </c>
      <c r="H6506" s="17">
        <f t="shared" si="202"/>
        <v>43.28</v>
      </c>
      <c r="I6506" s="17">
        <f t="shared" si="203"/>
        <v>32.46</v>
      </c>
      <c r="J6506" s="13" t="s">
        <v>5384</v>
      </c>
      <c r="K6506" s="37" t="str">
        <f>VLOOKUP(Tabela14[[#This Row],[CÓDIGO]],[1]fornnecedor!$A:$G,7,0)</f>
        <v>LINHA DE HIGENIZAÇÃO E ESTÉTICA  AUTOMOTIVA VONIX</v>
      </c>
    </row>
    <row r="6507" spans="1:11" x14ac:dyDescent="0.3">
      <c r="A6507" s="15">
        <v>85580</v>
      </c>
      <c r="B6507" s="15" t="str">
        <f>VLOOKUP(Tabela14[[#This Row],[CÓDIGO]],[1]fornnecedor!$A:$E,5,0)</f>
        <v>MAXI RUBBER INDUSTRIAS QUIMICAS LTDA</v>
      </c>
      <c r="C6507" s="16" t="s">
        <v>2919</v>
      </c>
      <c r="D6507" s="16" t="s">
        <v>775</v>
      </c>
      <c r="E6507" s="22">
        <v>0</v>
      </c>
      <c r="F6507" s="30">
        <v>3</v>
      </c>
      <c r="G6507" s="17">
        <v>10.93</v>
      </c>
      <c r="H6507" s="17">
        <f t="shared" si="202"/>
        <v>0</v>
      </c>
      <c r="I6507" s="17">
        <f t="shared" si="203"/>
        <v>32.79</v>
      </c>
      <c r="J6507" s="13" t="s">
        <v>5384</v>
      </c>
      <c r="K6507" s="37" t="str">
        <f>VLOOKUP(Tabela14[[#This Row],[CÓDIGO]],[1]fornnecedor!$A:$G,7,0)</f>
        <v>CERA  / LIMPEZA /  POLIMENTO VEICULAR</v>
      </c>
    </row>
    <row r="6508" spans="1:11" x14ac:dyDescent="0.3">
      <c r="A6508" s="15">
        <v>20158</v>
      </c>
      <c r="B6508" s="15" t="str">
        <f>VLOOKUP(Tabela14[[#This Row],[CÓDIGO]],[1]fornnecedor!$A:$E,5,0)</f>
        <v>SAINT- GOBAIN DO BRASIL PROD. IND. E CONSTR. LTDA</v>
      </c>
      <c r="C6508" s="16" t="s">
        <v>2920</v>
      </c>
      <c r="D6508" s="16" t="s">
        <v>49</v>
      </c>
      <c r="E6508" s="22">
        <v>0</v>
      </c>
      <c r="F6508" s="30">
        <v>8</v>
      </c>
      <c r="G6508" s="17">
        <v>4.16</v>
      </c>
      <c r="H6508" s="17">
        <f t="shared" si="202"/>
        <v>0</v>
      </c>
      <c r="I6508" s="17">
        <f t="shared" si="203"/>
        <v>33.28</v>
      </c>
      <c r="J6508" s="13" t="s">
        <v>5384</v>
      </c>
      <c r="K6508" s="37" t="str">
        <f>VLOOKUP(Tabela14[[#This Row],[CÓDIGO]],[1]fornnecedor!$A:$G,7,0)</f>
        <v>LIXA DÁGUA</v>
      </c>
    </row>
    <row r="6509" spans="1:11" x14ac:dyDescent="0.3">
      <c r="A6509" s="15">
        <v>246</v>
      </c>
      <c r="B6509" s="15" t="str">
        <f>VLOOKUP(Tabela14[[#This Row],[CÓDIGO]],[1]fornnecedor!$A:$E,5,0)</f>
        <v>VOXER COMERCIO DE CERAS E POLIDORES LTDA</v>
      </c>
      <c r="C6509" s="16" t="s">
        <v>2921</v>
      </c>
      <c r="D6509" s="16" t="s">
        <v>515</v>
      </c>
      <c r="E6509" s="22">
        <v>0</v>
      </c>
      <c r="F6509" s="30">
        <v>1</v>
      </c>
      <c r="G6509" s="17">
        <v>33.869999999999997</v>
      </c>
      <c r="H6509" s="17">
        <f t="shared" si="202"/>
        <v>0</v>
      </c>
      <c r="I6509" s="17">
        <f t="shared" si="203"/>
        <v>33.869999999999997</v>
      </c>
      <c r="J6509" s="13" t="s">
        <v>5384</v>
      </c>
      <c r="K6509" s="37" t="str">
        <f>VLOOKUP(Tabela14[[#This Row],[CÓDIGO]],[1]fornnecedor!$A:$G,7,0)</f>
        <v>LINHA DE HIGENIZAÇÃO E ESTÉTICA  AUTOMOTIVA VONIX</v>
      </c>
    </row>
    <row r="6510" spans="1:11" x14ac:dyDescent="0.3">
      <c r="A6510" s="15">
        <v>24011</v>
      </c>
      <c r="B6510" s="15" t="str">
        <f>VLOOKUP(Tabela14[[#This Row],[CÓDIGO]],[1]fornnecedor!$A:$E,5,0)</f>
        <v>SKYLACK TINTAS E VERNIZES LTDA</v>
      </c>
      <c r="C6510" s="16" t="s">
        <v>3030</v>
      </c>
      <c r="D6510" s="16" t="s">
        <v>1114</v>
      </c>
      <c r="E6510" s="22">
        <v>1</v>
      </c>
      <c r="F6510" s="30">
        <v>1</v>
      </c>
      <c r="G6510" s="17">
        <v>34.03</v>
      </c>
      <c r="H6510" s="17">
        <f t="shared" si="202"/>
        <v>34.03</v>
      </c>
      <c r="I6510" s="17">
        <f t="shared" si="203"/>
        <v>34.03</v>
      </c>
      <c r="J6510" s="13" t="s">
        <v>5384</v>
      </c>
      <c r="K6510" s="37" t="str">
        <f>VLOOKUP(Tabela14[[#This Row],[CÓDIGO]],[1]fornnecedor!$A:$G,7,0)</f>
        <v>TINTAS POLIÉSTER</v>
      </c>
    </row>
    <row r="6511" spans="1:11" x14ac:dyDescent="0.3">
      <c r="A6511" s="15">
        <v>20626</v>
      </c>
      <c r="B6511" s="15" t="str">
        <f>VLOOKUP(Tabela14[[#This Row],[CÓDIGO]],[1]fornnecedor!$A:$E,5,0)</f>
        <v>MAXI RUBBER INDUSTRIAS QUIMICAS LTDA</v>
      </c>
      <c r="C6511" s="16" t="s">
        <v>2922</v>
      </c>
      <c r="D6511" s="16" t="s">
        <v>775</v>
      </c>
      <c r="E6511" s="22">
        <v>0</v>
      </c>
      <c r="F6511" s="30">
        <v>3</v>
      </c>
      <c r="G6511" s="17">
        <v>11.36</v>
      </c>
      <c r="H6511" s="17">
        <f t="shared" si="202"/>
        <v>0</v>
      </c>
      <c r="I6511" s="17">
        <f t="shared" si="203"/>
        <v>34.08</v>
      </c>
      <c r="J6511" s="13" t="s">
        <v>5384</v>
      </c>
      <c r="K6511" s="37" t="str">
        <f>VLOOKUP(Tabela14[[#This Row],[CÓDIGO]],[1]fornnecedor!$A:$G,7,0)</f>
        <v>GRUPO CONVERSAO</v>
      </c>
    </row>
    <row r="6512" spans="1:11" x14ac:dyDescent="0.3">
      <c r="A6512" s="15">
        <v>84203</v>
      </c>
      <c r="B6512" s="15" t="str">
        <f>VLOOKUP(Tabela14[[#This Row],[CÓDIGO]],[1]fornnecedor!$A:$E,5,0)</f>
        <v>BRASILUX TINTAS TECNICAS LTDA</v>
      </c>
      <c r="C6512" s="16" t="s">
        <v>2923</v>
      </c>
      <c r="D6512" s="16" t="s">
        <v>549</v>
      </c>
      <c r="E6512" s="22">
        <v>1</v>
      </c>
      <c r="F6512" s="30">
        <v>7</v>
      </c>
      <c r="G6512" s="17">
        <v>4.97</v>
      </c>
      <c r="H6512" s="17">
        <f t="shared" si="202"/>
        <v>4.97</v>
      </c>
      <c r="I6512" s="17">
        <f t="shared" si="203"/>
        <v>34.79</v>
      </c>
      <c r="J6512" s="13" t="s">
        <v>5384</v>
      </c>
      <c r="K6512" s="37" t="str">
        <f>VLOOKUP(Tabela14[[#This Row],[CÓDIGO]],[1]fornnecedor!$A:$G,7,0)</f>
        <v>SELADOR ACRÍLICO</v>
      </c>
    </row>
    <row r="6513" spans="1:11" x14ac:dyDescent="0.3">
      <c r="A6513" s="15">
        <v>143</v>
      </c>
      <c r="B6513" s="15" t="str">
        <f>VLOOKUP(Tabela14[[#This Row],[CÓDIGO]],[1]fornnecedor!$A:$E,5,0)</f>
        <v>SKYLACK TINTAS E VERNIZES LTDA</v>
      </c>
      <c r="C6513" s="16" t="s">
        <v>2924</v>
      </c>
      <c r="D6513" s="16" t="s">
        <v>1114</v>
      </c>
      <c r="E6513" s="22">
        <v>0</v>
      </c>
      <c r="F6513" s="30">
        <v>1</v>
      </c>
      <c r="G6513" s="17">
        <v>34.840000000000003</v>
      </c>
      <c r="H6513" s="17">
        <f t="shared" si="202"/>
        <v>0</v>
      </c>
      <c r="I6513" s="17">
        <f t="shared" si="203"/>
        <v>34.840000000000003</v>
      </c>
      <c r="J6513" s="13" t="s">
        <v>5384</v>
      </c>
      <c r="K6513" s="37" t="str">
        <f>VLOOKUP(Tabela14[[#This Row],[CÓDIGO]],[1]fornnecedor!$A:$G,7,0)</f>
        <v xml:space="preserve">BASES LACA </v>
      </c>
    </row>
    <row r="6514" spans="1:11" x14ac:dyDescent="0.3">
      <c r="A6514" s="15">
        <v>24129</v>
      </c>
      <c r="B6514" s="15" t="str">
        <f>VLOOKUP(Tabela14[[#This Row],[CÓDIGO]],[1]fornnecedor!$A:$E,5,0)</f>
        <v>SKYLACK TINTAS E VERNIZES LTDA</v>
      </c>
      <c r="C6514" s="16" t="s">
        <v>2926</v>
      </c>
      <c r="D6514" s="16" t="s">
        <v>1114</v>
      </c>
      <c r="E6514" s="22">
        <v>0</v>
      </c>
      <c r="F6514" s="30">
        <v>1</v>
      </c>
      <c r="G6514" s="17">
        <v>35.47</v>
      </c>
      <c r="H6514" s="17">
        <f t="shared" si="202"/>
        <v>0</v>
      </c>
      <c r="I6514" s="17">
        <f t="shared" si="203"/>
        <v>35.47</v>
      </c>
      <c r="J6514" s="13" t="s">
        <v>5384</v>
      </c>
      <c r="K6514" s="37" t="str">
        <f>VLOOKUP(Tabela14[[#This Row],[CÓDIGO]],[1]fornnecedor!$A:$G,7,0)</f>
        <v>TINTAS POLIÉSTER</v>
      </c>
    </row>
    <row r="6515" spans="1:11" x14ac:dyDescent="0.3">
      <c r="A6515" s="15">
        <v>87048</v>
      </c>
      <c r="B6515" s="15" t="str">
        <f>VLOOKUP(Tabela14[[#This Row],[CÓDIGO]],[1]fornnecedor!$A:$E,5,0)</f>
        <v>INDUSTRIA DE LIXADORES PURPER LTDA</v>
      </c>
      <c r="C6515" s="16" t="s">
        <v>3185</v>
      </c>
      <c r="D6515" s="16" t="s">
        <v>2867</v>
      </c>
      <c r="E6515" s="22">
        <v>2</v>
      </c>
      <c r="F6515" s="30">
        <v>1</v>
      </c>
      <c r="G6515" s="17">
        <v>35.64</v>
      </c>
      <c r="H6515" s="17">
        <f t="shared" si="202"/>
        <v>71.28</v>
      </c>
      <c r="I6515" s="17">
        <f t="shared" si="203"/>
        <v>35.64</v>
      </c>
      <c r="J6515" s="13" t="s">
        <v>5384</v>
      </c>
      <c r="K6515" s="37" t="str">
        <f>VLOOKUP(Tabela14[[#This Row],[CÓDIGO]],[1]fornnecedor!$A:$G,7,0)</f>
        <v>TACO LIXADOR</v>
      </c>
    </row>
    <row r="6516" spans="1:11" x14ac:dyDescent="0.3">
      <c r="A6516" s="15">
        <v>24020</v>
      </c>
      <c r="B6516" s="15" t="str">
        <f>VLOOKUP(Tabela14[[#This Row],[CÓDIGO]],[1]fornnecedor!$A:$E,5,0)</f>
        <v>SKYLACK TINTAS E VERNIZES LTDA</v>
      </c>
      <c r="C6516" s="16" t="s">
        <v>2927</v>
      </c>
      <c r="D6516" s="16" t="s">
        <v>1114</v>
      </c>
      <c r="E6516" s="22">
        <v>0</v>
      </c>
      <c r="F6516" s="30">
        <v>1</v>
      </c>
      <c r="G6516" s="17">
        <v>35.869999999999997</v>
      </c>
      <c r="H6516" s="17">
        <f t="shared" si="202"/>
        <v>0</v>
      </c>
      <c r="I6516" s="17">
        <f t="shared" si="203"/>
        <v>35.869999999999997</v>
      </c>
      <c r="J6516" s="13" t="s">
        <v>5384</v>
      </c>
      <c r="K6516" s="37" t="str">
        <f>VLOOKUP(Tabela14[[#This Row],[CÓDIGO]],[1]fornnecedor!$A:$G,7,0)</f>
        <v>TINTAS POLIÉSTER</v>
      </c>
    </row>
    <row r="6517" spans="1:11" x14ac:dyDescent="0.3">
      <c r="A6517" s="15">
        <v>84517</v>
      </c>
      <c r="B6517" s="15" t="str">
        <f>VLOOKUP(Tabela14[[#This Row],[CÓDIGO]],[1]fornnecedor!$A:$E,5,0)</f>
        <v>BRASILUX TINTAS TECNICAS LTDA</v>
      </c>
      <c r="C6517" s="16" t="s">
        <v>2955</v>
      </c>
      <c r="D6517" s="16" t="s">
        <v>549</v>
      </c>
      <c r="E6517" s="22">
        <v>1</v>
      </c>
      <c r="F6517" s="30">
        <v>4</v>
      </c>
      <c r="G6517" s="17">
        <v>9.08</v>
      </c>
      <c r="H6517" s="17">
        <f t="shared" si="202"/>
        <v>9.08</v>
      </c>
      <c r="I6517" s="17">
        <f t="shared" si="203"/>
        <v>36.32</v>
      </c>
      <c r="J6517" s="13" t="s">
        <v>5384</v>
      </c>
      <c r="K6517" s="37" t="str">
        <f>VLOOKUP(Tabela14[[#This Row],[CÓDIGO]],[1]fornnecedor!$A:$G,7,0)</f>
        <v xml:space="preserve">SPRAYS </v>
      </c>
    </row>
    <row r="6518" spans="1:11" x14ac:dyDescent="0.3">
      <c r="A6518" s="15">
        <v>23114</v>
      </c>
      <c r="B6518" s="15" t="str">
        <f>VLOOKUP(Tabela14[[#This Row],[CÓDIGO]],[1]fornnecedor!$A:$E,5,0)</f>
        <v>SHERWIN - WILLIAMS DO BRASIL IND. E COM. LTDA</v>
      </c>
      <c r="C6518" s="16" t="s">
        <v>2928</v>
      </c>
      <c r="D6518" s="16" t="s">
        <v>324</v>
      </c>
      <c r="E6518" s="22">
        <v>0</v>
      </c>
      <c r="F6518" s="30">
        <v>1</v>
      </c>
      <c r="G6518" s="17">
        <v>36.44</v>
      </c>
      <c r="H6518" s="17">
        <f t="shared" si="202"/>
        <v>0</v>
      </c>
      <c r="I6518" s="17">
        <f t="shared" si="203"/>
        <v>36.44</v>
      </c>
      <c r="J6518" s="13" t="s">
        <v>5384</v>
      </c>
      <c r="K6518" s="37" t="str">
        <f>VLOOKUP(Tabela14[[#This Row],[CÓDIGO]],[1]fornnecedor!$A:$G,7,0)</f>
        <v>CORREIAS</v>
      </c>
    </row>
    <row r="6519" spans="1:11" x14ac:dyDescent="0.3">
      <c r="A6519" s="15">
        <v>22277</v>
      </c>
      <c r="B6519" s="15" t="str">
        <f>VLOOKUP(Tabela14[[#This Row],[CÓDIGO]],[1]fornnecedor!$A:$E,5,0)</f>
        <v>MAXI RUBBER INDUSTRIAS QUIMICAS LTDA</v>
      </c>
      <c r="C6519" s="16" t="s">
        <v>2929</v>
      </c>
      <c r="D6519" s="16" t="s">
        <v>454</v>
      </c>
      <c r="E6519" s="22">
        <v>0</v>
      </c>
      <c r="F6519" s="30">
        <v>1</v>
      </c>
      <c r="G6519" s="17">
        <v>36.46</v>
      </c>
      <c r="H6519" s="17">
        <f t="shared" si="202"/>
        <v>0</v>
      </c>
      <c r="I6519" s="17">
        <f t="shared" si="203"/>
        <v>36.46</v>
      </c>
      <c r="J6519" s="13" t="s">
        <v>5384</v>
      </c>
      <c r="K6519" s="37" t="str">
        <f>VLOOKUP(Tabela14[[#This Row],[CÓDIGO]],[1]fornnecedor!$A:$G,7,0)</f>
        <v>CERA  / LIMPEZA /  POLIMENTO VEICULAR</v>
      </c>
    </row>
    <row r="6520" spans="1:11" x14ac:dyDescent="0.3">
      <c r="A6520" s="15">
        <v>23548</v>
      </c>
      <c r="B6520" s="15" t="str">
        <f>VLOOKUP(Tabela14[[#This Row],[CÓDIGO]],[1]fornnecedor!$A:$E,5,0)</f>
        <v>OMNI COMERCIO E SERVIÇOS LTDA</v>
      </c>
      <c r="C6520" s="16" t="s">
        <v>2930</v>
      </c>
      <c r="D6520" s="16" t="s">
        <v>855</v>
      </c>
      <c r="E6520" s="22">
        <v>0</v>
      </c>
      <c r="F6520" s="30">
        <v>5</v>
      </c>
      <c r="G6520" s="17">
        <v>7.3</v>
      </c>
      <c r="H6520" s="17">
        <f t="shared" si="202"/>
        <v>0</v>
      </c>
      <c r="I6520" s="17">
        <f t="shared" si="203"/>
        <v>36.5</v>
      </c>
      <c r="J6520" s="13" t="s">
        <v>5384</v>
      </c>
      <c r="K6520" s="37" t="str">
        <f>VLOOKUP(Tabela14[[#This Row],[CÓDIGO]],[1]fornnecedor!$A:$G,7,0)</f>
        <v>GRUPO CONVERSAO</v>
      </c>
    </row>
    <row r="6521" spans="1:11" x14ac:dyDescent="0.3">
      <c r="A6521" s="15">
        <v>24014</v>
      </c>
      <c r="B6521" s="15" t="str">
        <f>VLOOKUP(Tabela14[[#This Row],[CÓDIGO]],[1]fornnecedor!$A:$E,5,0)</f>
        <v>SKYLACK TINTAS E VERNIZES LTDA</v>
      </c>
      <c r="C6521" s="16" t="s">
        <v>3211</v>
      </c>
      <c r="D6521" s="16" t="s">
        <v>1114</v>
      </c>
      <c r="E6521" s="22">
        <v>2</v>
      </c>
      <c r="F6521" s="30">
        <v>1</v>
      </c>
      <c r="G6521" s="17">
        <v>37.32</v>
      </c>
      <c r="H6521" s="17">
        <f t="shared" ref="H6521:H6584" si="204">G6521*E6521</f>
        <v>74.64</v>
      </c>
      <c r="I6521" s="17">
        <f t="shared" ref="I6521:I6584" si="205">G6521*F6521</f>
        <v>37.32</v>
      </c>
      <c r="J6521" s="13" t="s">
        <v>5384</v>
      </c>
      <c r="K6521" s="37" t="str">
        <f>VLOOKUP(Tabela14[[#This Row],[CÓDIGO]],[1]fornnecedor!$A:$G,7,0)</f>
        <v>TINTAS POLIÉSTER</v>
      </c>
    </row>
    <row r="6522" spans="1:11" x14ac:dyDescent="0.3">
      <c r="A6522" s="15">
        <v>21173</v>
      </c>
      <c r="B6522" s="15" t="str">
        <f>VLOOKUP(Tabela14[[#This Row],[CÓDIGO]],[1]fornnecedor!$A:$E,5,0)</f>
        <v>SAINT- GOBAIN DO BRASIL PROD. IND. E CONSTR. LTDA</v>
      </c>
      <c r="C6522" s="16" t="s">
        <v>2931</v>
      </c>
      <c r="D6522" s="16" t="s">
        <v>49</v>
      </c>
      <c r="E6522" s="22">
        <v>0</v>
      </c>
      <c r="F6522" s="30">
        <v>24</v>
      </c>
      <c r="G6522" s="17">
        <v>1.56</v>
      </c>
      <c r="H6522" s="17">
        <f t="shared" si="204"/>
        <v>0</v>
      </c>
      <c r="I6522" s="17">
        <f t="shared" si="205"/>
        <v>37.44</v>
      </c>
      <c r="J6522" s="13" t="s">
        <v>5384</v>
      </c>
      <c r="K6522" s="37" t="str">
        <f>VLOOKUP(Tabela14[[#This Row],[CÓDIGO]],[1]fornnecedor!$A:$G,7,0)</f>
        <v xml:space="preserve">DISCOS / LIXAS / ABRASIVOS </v>
      </c>
    </row>
    <row r="6523" spans="1:11" x14ac:dyDescent="0.3">
      <c r="A6523" s="15">
        <v>24190</v>
      </c>
      <c r="B6523" s="15" t="str">
        <f>VLOOKUP(Tabela14[[#This Row],[CÓDIGO]],[1]fornnecedor!$A:$E,5,0)</f>
        <v>SAFIRA COMERCIAL EIRELI-ME</v>
      </c>
      <c r="C6523" s="16" t="s">
        <v>2932</v>
      </c>
      <c r="D6523" s="16" t="s">
        <v>2034</v>
      </c>
      <c r="E6523" s="22">
        <v>0</v>
      </c>
      <c r="F6523" s="30">
        <v>1</v>
      </c>
      <c r="G6523" s="17">
        <v>37.479999999999997</v>
      </c>
      <c r="H6523" s="17">
        <f t="shared" si="204"/>
        <v>0</v>
      </c>
      <c r="I6523" s="17">
        <f t="shared" si="205"/>
        <v>37.479999999999997</v>
      </c>
      <c r="J6523" s="13" t="s">
        <v>5384</v>
      </c>
      <c r="K6523" s="37" t="str">
        <f>VLOOKUP(Tabela14[[#This Row],[CÓDIGO]],[1]fornnecedor!$A:$G,7,0)</f>
        <v>CERA  / LIMPEZA /  POLIMENTO VEICULAR</v>
      </c>
    </row>
    <row r="6524" spans="1:11" x14ac:dyDescent="0.3">
      <c r="A6524" s="15">
        <v>24165</v>
      </c>
      <c r="B6524" s="15" t="str">
        <f>VLOOKUP(Tabela14[[#This Row],[CÓDIGO]],[1]fornnecedor!$A:$E,5,0)</f>
        <v>SKYLACK TINTAS E VERNIZES LTDA</v>
      </c>
      <c r="C6524" s="16" t="s">
        <v>2933</v>
      </c>
      <c r="D6524" s="16" t="s">
        <v>1114</v>
      </c>
      <c r="E6524" s="22">
        <v>0</v>
      </c>
      <c r="F6524" s="30">
        <v>1</v>
      </c>
      <c r="G6524" s="17">
        <v>37.51</v>
      </c>
      <c r="H6524" s="17">
        <f t="shared" si="204"/>
        <v>0</v>
      </c>
      <c r="I6524" s="17">
        <f t="shared" si="205"/>
        <v>37.51</v>
      </c>
      <c r="J6524" s="13" t="s">
        <v>5384</v>
      </c>
      <c r="K6524" s="37" t="str">
        <f>VLOOKUP(Tabela14[[#This Row],[CÓDIGO]],[1]fornnecedor!$A:$G,7,0)</f>
        <v>TINTAS POLIÉSTER</v>
      </c>
    </row>
    <row r="6525" spans="1:11" x14ac:dyDescent="0.3">
      <c r="A6525" s="15">
        <v>85373</v>
      </c>
      <c r="B6525" s="15" t="str">
        <f>VLOOKUP(Tabela14[[#This Row],[CÓDIGO]],[1]fornnecedor!$A:$E,5,0)</f>
        <v>BRASILUX TINTAS TECNICAS LTDA</v>
      </c>
      <c r="C6525" s="16" t="s">
        <v>2934</v>
      </c>
      <c r="D6525" s="16" t="s">
        <v>549</v>
      </c>
      <c r="E6525" s="22">
        <v>0</v>
      </c>
      <c r="F6525" s="30">
        <v>1</v>
      </c>
      <c r="G6525" s="17">
        <v>37.770000000000003</v>
      </c>
      <c r="H6525" s="17">
        <f t="shared" si="204"/>
        <v>0</v>
      </c>
      <c r="I6525" s="17">
        <f t="shared" si="205"/>
        <v>37.770000000000003</v>
      </c>
      <c r="J6525" s="13" t="s">
        <v>5384</v>
      </c>
      <c r="K6525" s="37" t="str">
        <f>VLOOKUP(Tabela14[[#This Row],[CÓDIGO]],[1]fornnecedor!$A:$G,7,0)</f>
        <v>TINTA PARA PISO</v>
      </c>
    </row>
    <row r="6526" spans="1:11" x14ac:dyDescent="0.3">
      <c r="A6526" s="15">
        <v>84131</v>
      </c>
      <c r="B6526" s="15" t="str">
        <f>VLOOKUP(Tabela14[[#This Row],[CÓDIGO]],[1]fornnecedor!$A:$E,5,0)</f>
        <v>BRASILUX TINTAS TECNICAS LTDA</v>
      </c>
      <c r="C6526" s="16" t="s">
        <v>2914</v>
      </c>
      <c r="D6526" s="16" t="s">
        <v>549</v>
      </c>
      <c r="E6526" s="22">
        <v>12</v>
      </c>
      <c r="F6526" s="30">
        <v>6</v>
      </c>
      <c r="G6526" s="17">
        <v>6.54</v>
      </c>
      <c r="H6526" s="17">
        <f t="shared" si="204"/>
        <v>78.48</v>
      </c>
      <c r="I6526" s="17">
        <f t="shared" si="205"/>
        <v>39.24</v>
      </c>
      <c r="J6526" s="13" t="s">
        <v>5384</v>
      </c>
      <c r="K6526" s="37" t="str">
        <f>VLOOKUP(Tabela14[[#This Row],[CÓDIGO]],[1]fornnecedor!$A:$G,7,0)</f>
        <v>ESMALTES</v>
      </c>
    </row>
    <row r="6527" spans="1:11" x14ac:dyDescent="0.3">
      <c r="A6527" s="15">
        <v>84518</v>
      </c>
      <c r="B6527" s="15" t="str">
        <f>VLOOKUP(Tabela14[[#This Row],[CÓDIGO]],[1]fornnecedor!$A:$E,5,0)</f>
        <v>BRASILUX TINTAS TECNICAS LTDA</v>
      </c>
      <c r="C6527" s="16" t="s">
        <v>2936</v>
      </c>
      <c r="D6527" s="16" t="s">
        <v>549</v>
      </c>
      <c r="E6527" s="22">
        <v>0</v>
      </c>
      <c r="F6527" s="30">
        <v>5</v>
      </c>
      <c r="G6527" s="17">
        <v>7.9</v>
      </c>
      <c r="H6527" s="17">
        <f t="shared" si="204"/>
        <v>0</v>
      </c>
      <c r="I6527" s="17">
        <f t="shared" si="205"/>
        <v>39.5</v>
      </c>
      <c r="J6527" s="13" t="s">
        <v>5384</v>
      </c>
      <c r="K6527" s="37" t="str">
        <f>VLOOKUP(Tabela14[[#This Row],[CÓDIGO]],[1]fornnecedor!$A:$G,7,0)</f>
        <v xml:space="preserve">SPRAYS </v>
      </c>
    </row>
    <row r="6528" spans="1:11" x14ac:dyDescent="0.3">
      <c r="A6528" s="15">
        <v>84778</v>
      </c>
      <c r="B6528" s="15" t="str">
        <f>VLOOKUP(Tabela14[[#This Row],[CÓDIGO]],[1]fornnecedor!$A:$E,5,0)</f>
        <v>BRASILUX TINTAS TECNICAS LTDA</v>
      </c>
      <c r="C6528" s="16" t="s">
        <v>2937</v>
      </c>
      <c r="D6528" s="16" t="s">
        <v>549</v>
      </c>
      <c r="E6528" s="22">
        <v>0</v>
      </c>
      <c r="F6528" s="30">
        <v>1</v>
      </c>
      <c r="G6528" s="17">
        <v>39.57</v>
      </c>
      <c r="H6528" s="17">
        <f t="shared" si="204"/>
        <v>0</v>
      </c>
      <c r="I6528" s="17">
        <f t="shared" si="205"/>
        <v>39.57</v>
      </c>
      <c r="J6528" s="13" t="s">
        <v>5384</v>
      </c>
      <c r="K6528" s="37" t="str">
        <f>VLOOKUP(Tabela14[[#This Row],[CÓDIGO]],[1]fornnecedor!$A:$G,7,0)</f>
        <v>CATALISADORES INDIVIDUAIS</v>
      </c>
    </row>
    <row r="6529" spans="1:11" x14ac:dyDescent="0.3">
      <c r="A6529" s="15">
        <v>87046</v>
      </c>
      <c r="B6529" s="15" t="str">
        <f>VLOOKUP(Tabela14[[#This Row],[CÓDIGO]],[1]fornnecedor!$A:$E,5,0)</f>
        <v>INDUSTRIA DE LIXADORES PURPER LTDA</v>
      </c>
      <c r="C6529" s="16" t="s">
        <v>3098</v>
      </c>
      <c r="D6529" s="16" t="s">
        <v>2867</v>
      </c>
      <c r="E6529" s="22">
        <v>3</v>
      </c>
      <c r="F6529" s="30">
        <v>3</v>
      </c>
      <c r="G6529" s="17">
        <v>13.26</v>
      </c>
      <c r="H6529" s="17">
        <f t="shared" si="204"/>
        <v>39.78</v>
      </c>
      <c r="I6529" s="17">
        <f t="shared" si="205"/>
        <v>39.78</v>
      </c>
      <c r="J6529" s="13" t="s">
        <v>5384</v>
      </c>
      <c r="K6529" s="37" t="str">
        <f>VLOOKUP(Tabela14[[#This Row],[CÓDIGO]],[1]fornnecedor!$A:$G,7,0)</f>
        <v>TACO LIXADOR</v>
      </c>
    </row>
    <row r="6530" spans="1:11" x14ac:dyDescent="0.3">
      <c r="A6530" s="15">
        <v>23703</v>
      </c>
      <c r="B6530" s="15" t="str">
        <f>VLOOKUP(Tabela14[[#This Row],[CÓDIGO]],[1]fornnecedor!$A:$E,5,0)</f>
        <v>SAINT- GOBAIN DO BRASIL PROD. IND. E CONSTR. LTDA</v>
      </c>
      <c r="C6530" s="16" t="s">
        <v>2938</v>
      </c>
      <c r="D6530" s="16" t="s">
        <v>49</v>
      </c>
      <c r="E6530" s="22">
        <v>0</v>
      </c>
      <c r="F6530" s="30">
        <v>4</v>
      </c>
      <c r="G6530" s="17">
        <v>10</v>
      </c>
      <c r="H6530" s="17">
        <f t="shared" si="204"/>
        <v>0</v>
      </c>
      <c r="I6530" s="17">
        <f t="shared" si="205"/>
        <v>40</v>
      </c>
      <c r="J6530" s="13" t="s">
        <v>5384</v>
      </c>
      <c r="K6530" s="37" t="str">
        <f>VLOOKUP(Tabela14[[#This Row],[CÓDIGO]],[1]fornnecedor!$A:$G,7,0)</f>
        <v xml:space="preserve">OUTROS DISCOS </v>
      </c>
    </row>
    <row r="6531" spans="1:11" x14ac:dyDescent="0.3">
      <c r="A6531" s="15">
        <v>87172</v>
      </c>
      <c r="B6531" s="15" t="str">
        <f>VLOOKUP(Tabela14[[#This Row],[CÓDIGO]],[1]fornnecedor!$A:$E,5,0)</f>
        <v>COM.ALVORADA LIMPEZA E DESCARTAVEIS</v>
      </c>
      <c r="C6531" s="16" t="s">
        <v>472</v>
      </c>
      <c r="D6531" s="16" t="s">
        <v>473</v>
      </c>
      <c r="E6531" s="22">
        <v>0</v>
      </c>
      <c r="F6531" s="31">
        <v>0</v>
      </c>
      <c r="G6531" s="17">
        <v>20.059999999999999</v>
      </c>
      <c r="H6531" s="17">
        <f t="shared" si="204"/>
        <v>0</v>
      </c>
      <c r="I6531" s="17">
        <f t="shared" si="205"/>
        <v>0</v>
      </c>
      <c r="J6531" s="13" t="s">
        <v>5384</v>
      </c>
      <c r="K6531" s="37" t="str">
        <f>VLOOKUP(Tabela14[[#This Row],[CÓDIGO]],[1]fornnecedor!$A:$G,7,0)</f>
        <v>GRUPO CONVERSAO</v>
      </c>
    </row>
    <row r="6532" spans="1:11" x14ac:dyDescent="0.3">
      <c r="A6532" s="15">
        <v>24036</v>
      </c>
      <c r="B6532" s="15" t="str">
        <f>VLOOKUP(Tabela14[[#This Row],[CÓDIGO]],[1]fornnecedor!$A:$E,5,0)</f>
        <v>SKYLACK TINTAS E VERNIZES LTDA</v>
      </c>
      <c r="C6532" s="16" t="s">
        <v>2939</v>
      </c>
      <c r="D6532" s="16" t="s">
        <v>1114</v>
      </c>
      <c r="E6532" s="22">
        <v>0</v>
      </c>
      <c r="F6532" s="30">
        <v>1</v>
      </c>
      <c r="G6532" s="17">
        <v>40.43</v>
      </c>
      <c r="H6532" s="17">
        <f t="shared" si="204"/>
        <v>0</v>
      </c>
      <c r="I6532" s="17">
        <f t="shared" si="205"/>
        <v>40.43</v>
      </c>
      <c r="J6532" s="13" t="s">
        <v>5384</v>
      </c>
      <c r="K6532" s="37" t="str">
        <f>VLOOKUP(Tabela14[[#This Row],[CÓDIGO]],[1]fornnecedor!$A:$G,7,0)</f>
        <v>TINTAS PU</v>
      </c>
    </row>
    <row r="6533" spans="1:11" x14ac:dyDescent="0.3">
      <c r="A6533" s="15">
        <v>20918</v>
      </c>
      <c r="B6533" s="15" t="str">
        <f>VLOOKUP(Tabela14[[#This Row],[CÓDIGO]],[1]fornnecedor!$A:$E,5,0)</f>
        <v>AKZO NOBEL LTDA AUTO</v>
      </c>
      <c r="C6533" s="16" t="s">
        <v>2940</v>
      </c>
      <c r="D6533" s="16" t="s">
        <v>103</v>
      </c>
      <c r="E6533" s="22">
        <v>0</v>
      </c>
      <c r="F6533" s="30">
        <v>3</v>
      </c>
      <c r="G6533" s="17">
        <v>13.56</v>
      </c>
      <c r="H6533" s="17">
        <f t="shared" si="204"/>
        <v>0</v>
      </c>
      <c r="I6533" s="17">
        <f t="shared" si="205"/>
        <v>40.68</v>
      </c>
      <c r="J6533" s="13" t="s">
        <v>5384</v>
      </c>
      <c r="K6533" s="37" t="str">
        <f>VLOOKUP(Tabela14[[#This Row],[CÓDIGO]],[1]fornnecedor!$A:$G,7,0)</f>
        <v>MASSA DE POLIR</v>
      </c>
    </row>
    <row r="6534" spans="1:11" x14ac:dyDescent="0.3">
      <c r="A6534" s="15">
        <v>21031</v>
      </c>
      <c r="B6534" s="15" t="str">
        <f>VLOOKUP(Tabela14[[#This Row],[CÓDIGO]],[1]fornnecedor!$A:$E,5,0)</f>
        <v>AKZO NOBEL LTDA AUTO</v>
      </c>
      <c r="C6534" s="16" t="s">
        <v>3105</v>
      </c>
      <c r="D6534" s="16" t="s">
        <v>127</v>
      </c>
      <c r="E6534" s="22">
        <v>1</v>
      </c>
      <c r="F6534" s="30">
        <v>1</v>
      </c>
      <c r="G6534" s="17">
        <v>41.67</v>
      </c>
      <c r="H6534" s="17">
        <f t="shared" si="204"/>
        <v>41.67</v>
      </c>
      <c r="I6534" s="17">
        <f t="shared" si="205"/>
        <v>41.67</v>
      </c>
      <c r="J6534" s="13" t="s">
        <v>5384</v>
      </c>
      <c r="K6534" s="37" t="str">
        <f>VLOOKUP(Tabela14[[#This Row],[CÓDIGO]],[1]fornnecedor!$A:$G,7,0)</f>
        <v xml:space="preserve">SPRAYS </v>
      </c>
    </row>
    <row r="6535" spans="1:11" x14ac:dyDescent="0.3">
      <c r="A6535" s="15">
        <v>85041</v>
      </c>
      <c r="B6535" s="15" t="str">
        <f>VLOOKUP(Tabela14[[#This Row],[CÓDIGO]],[1]fornnecedor!$A:$E,5,0)</f>
        <v>PINCEIS ATLAS S.A.</v>
      </c>
      <c r="C6535" s="16" t="s">
        <v>2986</v>
      </c>
      <c r="D6535" s="16" t="s">
        <v>23</v>
      </c>
      <c r="E6535" s="22">
        <v>9</v>
      </c>
      <c r="F6535" s="30">
        <v>28</v>
      </c>
      <c r="G6535" s="17">
        <v>1.49</v>
      </c>
      <c r="H6535" s="17">
        <f t="shared" si="204"/>
        <v>13.41</v>
      </c>
      <c r="I6535" s="17">
        <f t="shared" si="205"/>
        <v>41.72</v>
      </c>
      <c r="J6535" s="13" t="s">
        <v>5384</v>
      </c>
      <c r="K6535" s="37" t="str">
        <f>VLOOKUP(Tabela14[[#This Row],[CÓDIGO]],[1]fornnecedor!$A:$G,7,0)</f>
        <v>ROLOS / TRINCHAS / PINCÉIS / ESPÁTULAS</v>
      </c>
    </row>
    <row r="6536" spans="1:11" x14ac:dyDescent="0.3">
      <c r="A6536" s="15">
        <v>85468</v>
      </c>
      <c r="B6536" s="15" t="str">
        <f>VLOOKUP(Tabela14[[#This Row],[CÓDIGO]],[1]fornnecedor!$A:$E,5,0)</f>
        <v>SAINT GOBAIN</v>
      </c>
      <c r="C6536" s="16" t="s">
        <v>2972</v>
      </c>
      <c r="D6536" s="16" t="s">
        <v>2821</v>
      </c>
      <c r="E6536" s="22">
        <v>1</v>
      </c>
      <c r="F6536" s="30">
        <v>4</v>
      </c>
      <c r="G6536" s="17">
        <v>10.47</v>
      </c>
      <c r="H6536" s="17">
        <f t="shared" si="204"/>
        <v>10.47</v>
      </c>
      <c r="I6536" s="17">
        <f t="shared" si="205"/>
        <v>41.88</v>
      </c>
      <c r="J6536" s="13" t="s">
        <v>5384</v>
      </c>
      <c r="K6536" s="37" t="str">
        <f>VLOOKUP(Tabela14[[#This Row],[CÓDIGO]],[1]fornnecedor!$A:$G,7,0)</f>
        <v>PU 40</v>
      </c>
    </row>
    <row r="6537" spans="1:11" x14ac:dyDescent="0.3">
      <c r="A6537" s="15">
        <v>23365</v>
      </c>
      <c r="B6537" s="15" t="str">
        <f>VLOOKUP(Tabela14[[#This Row],[CÓDIGO]],[1]fornnecedor!$A:$E,5,0)</f>
        <v>SHERWIN - WILLIAMS DO BRASIL IND. E COM. LTDA</v>
      </c>
      <c r="C6537" s="16" t="s">
        <v>352</v>
      </c>
      <c r="D6537" s="16" t="s">
        <v>324</v>
      </c>
      <c r="E6537" s="22">
        <v>9</v>
      </c>
      <c r="F6537" s="30">
        <v>1</v>
      </c>
      <c r="G6537" s="17">
        <v>41.97</v>
      </c>
      <c r="H6537" s="17">
        <f t="shared" si="204"/>
        <v>377.73</v>
      </c>
      <c r="I6537" s="17">
        <f t="shared" si="205"/>
        <v>41.97</v>
      </c>
      <c r="J6537" s="13" t="s">
        <v>5384</v>
      </c>
      <c r="K6537" s="37" t="str">
        <f>VLOOKUP(Tabela14[[#This Row],[CÓDIGO]],[1]fornnecedor!$A:$G,7,0)</f>
        <v>CATALISADORES INDIVIDUAS</v>
      </c>
    </row>
    <row r="6538" spans="1:11" x14ac:dyDescent="0.3">
      <c r="A6538" s="15">
        <v>23761</v>
      </c>
      <c r="B6538" s="15" t="str">
        <f>VLOOKUP(Tabela14[[#This Row],[CÓDIGO]],[1]fornnecedor!$A:$E,5,0)</f>
        <v>SHERWIN - WILLIAMS DO BRASIL IND. E COM. LTDA</v>
      </c>
      <c r="C6538" s="16" t="s">
        <v>2942</v>
      </c>
      <c r="D6538" s="16" t="s">
        <v>324</v>
      </c>
      <c r="E6538" s="22">
        <v>0</v>
      </c>
      <c r="F6538" s="30">
        <v>4</v>
      </c>
      <c r="G6538" s="17">
        <v>10.53</v>
      </c>
      <c r="H6538" s="17">
        <f t="shared" si="204"/>
        <v>0</v>
      </c>
      <c r="I6538" s="17">
        <f t="shared" si="205"/>
        <v>42.12</v>
      </c>
      <c r="J6538" s="13" t="s">
        <v>5384</v>
      </c>
      <c r="K6538" s="37" t="str">
        <f>VLOOKUP(Tabela14[[#This Row],[CÓDIGO]],[1]fornnecedor!$A:$G,7,0)</f>
        <v xml:space="preserve">SPRAYS </v>
      </c>
    </row>
    <row r="6539" spans="1:11" x14ac:dyDescent="0.3">
      <c r="A6539" s="15">
        <v>83796</v>
      </c>
      <c r="B6539" s="15" t="str">
        <f>VLOOKUP(Tabela14[[#This Row],[CÓDIGO]],[1]fornnecedor!$A:$E,5,0)</f>
        <v>VONIXX INDUSTRIA E COMERCIO DE POLIDORES LTDA</v>
      </c>
      <c r="C6539" s="16" t="s">
        <v>2943</v>
      </c>
      <c r="D6539" s="16" t="s">
        <v>515</v>
      </c>
      <c r="E6539" s="22">
        <v>0</v>
      </c>
      <c r="F6539" s="30">
        <v>3</v>
      </c>
      <c r="G6539" s="17">
        <v>14.07</v>
      </c>
      <c r="H6539" s="17">
        <f t="shared" si="204"/>
        <v>0</v>
      </c>
      <c r="I6539" s="17">
        <f t="shared" si="205"/>
        <v>42.21</v>
      </c>
      <c r="J6539" s="13" t="s">
        <v>5384</v>
      </c>
      <c r="K6539" s="37" t="str">
        <f>VLOOKUP(Tabela14[[#This Row],[CÓDIGO]],[1]fornnecedor!$A:$G,7,0)</f>
        <v>LINHA DE HIGENIZAÇÃO E ESTÉTICA  AUTOMOTIVA VONIX</v>
      </c>
    </row>
    <row r="6540" spans="1:11" x14ac:dyDescent="0.3">
      <c r="A6540" s="15">
        <v>84527</v>
      </c>
      <c r="B6540" s="15" t="str">
        <f>VLOOKUP(Tabela14[[#This Row],[CÓDIGO]],[1]fornnecedor!$A:$E,5,0)</f>
        <v>BRASILUX TINTAS TECNICAS LTDA</v>
      </c>
      <c r="C6540" s="16" t="s">
        <v>2945</v>
      </c>
      <c r="D6540" s="16" t="s">
        <v>549</v>
      </c>
      <c r="E6540" s="22">
        <v>0</v>
      </c>
      <c r="F6540" s="30">
        <v>5</v>
      </c>
      <c r="G6540" s="17">
        <v>8.57</v>
      </c>
      <c r="H6540" s="17">
        <f t="shared" si="204"/>
        <v>0</v>
      </c>
      <c r="I6540" s="17">
        <f t="shared" si="205"/>
        <v>42.85</v>
      </c>
      <c r="J6540" s="13" t="s">
        <v>5384</v>
      </c>
      <c r="K6540" s="37" t="str">
        <f>VLOOKUP(Tabela14[[#This Row],[CÓDIGO]],[1]fornnecedor!$A:$G,7,0)</f>
        <v xml:space="preserve">SPRAYS </v>
      </c>
    </row>
    <row r="6541" spans="1:11" x14ac:dyDescent="0.3">
      <c r="A6541" s="15">
        <v>85434</v>
      </c>
      <c r="B6541" s="15" t="str">
        <f>VLOOKUP(Tabela14[[#This Row],[CÓDIGO]],[1]fornnecedor!$A:$E,5,0)</f>
        <v>BRASILUX TINTAS TECNICAS LTDA</v>
      </c>
      <c r="C6541" s="16" t="s">
        <v>2946</v>
      </c>
      <c r="D6541" s="16" t="s">
        <v>549</v>
      </c>
      <c r="E6541" s="22">
        <v>0</v>
      </c>
      <c r="F6541" s="30">
        <v>1</v>
      </c>
      <c r="G6541" s="17">
        <v>43.44</v>
      </c>
      <c r="H6541" s="17">
        <f t="shared" si="204"/>
        <v>0</v>
      </c>
      <c r="I6541" s="17">
        <f t="shared" si="205"/>
        <v>43.44</v>
      </c>
      <c r="J6541" s="13" t="s">
        <v>5384</v>
      </c>
      <c r="K6541" s="37" t="str">
        <f>VLOOKUP(Tabela14[[#This Row],[CÓDIGO]],[1]fornnecedor!$A:$G,7,0)</f>
        <v>BASES NO MACHINE PREMIUM</v>
      </c>
    </row>
    <row r="6542" spans="1:11" x14ac:dyDescent="0.3">
      <c r="A6542" s="15">
        <v>23367</v>
      </c>
      <c r="B6542" s="15" t="str">
        <f>VLOOKUP(Tabela14[[#This Row],[CÓDIGO]],[1]fornnecedor!$A:$E,5,0)</f>
        <v>ROYAL QUIMICA LTDA - EM RECUPERACAO JUDICIAL</v>
      </c>
      <c r="C6542" s="16" t="s">
        <v>3085</v>
      </c>
      <c r="D6542" s="16" t="s">
        <v>3086</v>
      </c>
      <c r="E6542" s="22">
        <v>1</v>
      </c>
      <c r="F6542" s="30">
        <v>4</v>
      </c>
      <c r="G6542" s="17">
        <v>10.99</v>
      </c>
      <c r="H6542" s="17">
        <f t="shared" si="204"/>
        <v>10.99</v>
      </c>
      <c r="I6542" s="17">
        <f t="shared" si="205"/>
        <v>43.96</v>
      </c>
      <c r="J6542" s="13" t="s">
        <v>5384</v>
      </c>
      <c r="K6542" s="37" t="str">
        <f>VLOOKUP(Tabela14[[#This Row],[CÓDIGO]],[1]fornnecedor!$A:$G,7,0)</f>
        <v xml:space="preserve">COLA  PLÁSTICA </v>
      </c>
    </row>
    <row r="6543" spans="1:11" x14ac:dyDescent="0.3">
      <c r="A6543" s="15">
        <v>24246</v>
      </c>
      <c r="B6543" s="15" t="str">
        <f>VLOOKUP(Tabela14[[#This Row],[CÓDIGO]],[1]fornnecedor!$A:$E,5,0)</f>
        <v>SAINT- GOBAIN DO BRASIL PROD. IND. E CONSTR. LTDA</v>
      </c>
      <c r="C6543" s="16" t="s">
        <v>2947</v>
      </c>
      <c r="D6543" s="16" t="s">
        <v>49</v>
      </c>
      <c r="E6543" s="22">
        <v>0</v>
      </c>
      <c r="F6543" s="30">
        <v>38</v>
      </c>
      <c r="G6543" s="17">
        <v>1.1599999999999999</v>
      </c>
      <c r="H6543" s="17">
        <f t="shared" si="204"/>
        <v>0</v>
      </c>
      <c r="I6543" s="17">
        <f t="shared" si="205"/>
        <v>44.08</v>
      </c>
      <c r="J6543" s="13" t="s">
        <v>5384</v>
      </c>
      <c r="K6543" s="37" t="str">
        <f>VLOOKUP(Tabela14[[#This Row],[CÓDIGO]],[1]fornnecedor!$A:$G,7,0)</f>
        <v>EPI´S</v>
      </c>
    </row>
    <row r="6544" spans="1:11" x14ac:dyDescent="0.3">
      <c r="A6544" s="15">
        <v>87004</v>
      </c>
      <c r="B6544" s="15" t="str">
        <f>VLOOKUP(Tabela14[[#This Row],[CÓDIGO]],[1]fornnecedor!$A:$E,5,0)</f>
        <v>PINCEIS ATLAS S.A.</v>
      </c>
      <c r="C6544" s="16" t="s">
        <v>2948</v>
      </c>
      <c r="D6544" s="16" t="s">
        <v>23</v>
      </c>
      <c r="E6544" s="22">
        <v>0</v>
      </c>
      <c r="F6544" s="30">
        <v>11</v>
      </c>
      <c r="G6544" s="17">
        <v>4.0199999999999996</v>
      </c>
      <c r="H6544" s="17">
        <f t="shared" si="204"/>
        <v>0</v>
      </c>
      <c r="I6544" s="17">
        <f t="shared" si="205"/>
        <v>44.22</v>
      </c>
      <c r="J6544" s="13" t="s">
        <v>5384</v>
      </c>
      <c r="K6544" s="37" t="str">
        <f>VLOOKUP(Tabela14[[#This Row],[CÓDIGO]],[1]fornnecedor!$A:$G,7,0)</f>
        <v xml:space="preserve">DISCOS / LIXAS / ABRASIVOS </v>
      </c>
    </row>
    <row r="6545" spans="1:11" x14ac:dyDescent="0.3">
      <c r="A6545" s="15">
        <v>84740</v>
      </c>
      <c r="B6545" s="15" t="str">
        <f>VLOOKUP(Tabela14[[#This Row],[CÓDIGO]],[1]fornnecedor!$A:$E,5,0)</f>
        <v>SAINT- GOBAIN DO BRASIL PROD. IND. E CONSTR. LTDA</v>
      </c>
      <c r="C6545" s="16" t="s">
        <v>2949</v>
      </c>
      <c r="D6545" s="16" t="s">
        <v>49</v>
      </c>
      <c r="E6545" s="22">
        <v>0</v>
      </c>
      <c r="F6545" s="30">
        <v>3</v>
      </c>
      <c r="G6545" s="17">
        <v>14.75</v>
      </c>
      <c r="H6545" s="17">
        <f t="shared" si="204"/>
        <v>0</v>
      </c>
      <c r="I6545" s="17">
        <f t="shared" si="205"/>
        <v>44.25</v>
      </c>
      <c r="J6545" s="13" t="s">
        <v>5384</v>
      </c>
      <c r="K6545" s="37" t="str">
        <f>VLOOKUP(Tabela14[[#This Row],[CÓDIGO]],[1]fornnecedor!$A:$G,7,0)</f>
        <v xml:space="preserve">LÍQUIDOS P/ POLIMENTO </v>
      </c>
    </row>
    <row r="6546" spans="1:11" x14ac:dyDescent="0.3">
      <c r="A6546" s="15">
        <v>22979</v>
      </c>
      <c r="B6546" s="15" t="str">
        <f>VLOOKUP(Tabela14[[#This Row],[CÓDIGO]],[1]fornnecedor!$A:$E,5,0)</f>
        <v>COM.ALVORADA LIMPEZA E DESCARTAVEIS</v>
      </c>
      <c r="C6546" s="16" t="s">
        <v>479</v>
      </c>
      <c r="D6546" s="16" t="s">
        <v>480</v>
      </c>
      <c r="E6546" s="22">
        <v>0</v>
      </c>
      <c r="F6546" s="31">
        <v>0</v>
      </c>
      <c r="G6546" s="17">
        <v>44.57</v>
      </c>
      <c r="H6546" s="17">
        <f t="shared" si="204"/>
        <v>0</v>
      </c>
      <c r="I6546" s="17">
        <f t="shared" si="205"/>
        <v>0</v>
      </c>
      <c r="J6546" s="13" t="s">
        <v>5384</v>
      </c>
      <c r="K6546" s="37" t="str">
        <f>VLOOKUP(Tabela14[[#This Row],[CÓDIGO]],[1]fornnecedor!$A:$G,7,0)</f>
        <v>APLICADORES / ADAPTADORES / ENGATES / SUPORTES</v>
      </c>
    </row>
    <row r="6547" spans="1:11" x14ac:dyDescent="0.3">
      <c r="A6547" s="15">
        <v>85469</v>
      </c>
      <c r="B6547" s="15" t="str">
        <f>VLOOKUP(Tabela14[[#This Row],[CÓDIGO]],[1]fornnecedor!$A:$E,5,0)</f>
        <v>SAINT GOBAIN</v>
      </c>
      <c r="C6547" s="16" t="s">
        <v>2951</v>
      </c>
      <c r="D6547" s="16" t="s">
        <v>2821</v>
      </c>
      <c r="E6547" s="22">
        <v>0</v>
      </c>
      <c r="F6547" s="30">
        <v>4</v>
      </c>
      <c r="G6547" s="17">
        <v>11.19</v>
      </c>
      <c r="H6547" s="17">
        <f t="shared" si="204"/>
        <v>0</v>
      </c>
      <c r="I6547" s="17">
        <f t="shared" si="205"/>
        <v>44.76</v>
      </c>
      <c r="J6547" s="13" t="s">
        <v>5384</v>
      </c>
      <c r="K6547" s="37" t="str">
        <f>VLOOKUP(Tabela14[[#This Row],[CÓDIGO]],[1]fornnecedor!$A:$G,7,0)</f>
        <v>PU 40</v>
      </c>
    </row>
    <row r="6548" spans="1:11" x14ac:dyDescent="0.3">
      <c r="A6548" s="15">
        <v>85499</v>
      </c>
      <c r="B6548" s="15" t="str">
        <f>VLOOKUP(Tabela14[[#This Row],[CÓDIGO]],[1]fornnecedor!$A:$E,5,0)</f>
        <v>BRASILUX TINTAS TECNICAS LTDA</v>
      </c>
      <c r="C6548" s="16" t="s">
        <v>2952</v>
      </c>
      <c r="D6548" s="16" t="s">
        <v>549</v>
      </c>
      <c r="E6548" s="22">
        <v>1</v>
      </c>
      <c r="F6548" s="30">
        <v>1</v>
      </c>
      <c r="G6548" s="17">
        <v>44.9</v>
      </c>
      <c r="H6548" s="17">
        <f t="shared" si="204"/>
        <v>44.9</v>
      </c>
      <c r="I6548" s="17">
        <f t="shared" si="205"/>
        <v>44.9</v>
      </c>
      <c r="J6548" s="13" t="s">
        <v>5384</v>
      </c>
      <c r="K6548" s="37" t="str">
        <f>VLOOKUP(Tabela14[[#This Row],[CÓDIGO]],[1]fornnecedor!$A:$G,7,0)</f>
        <v>ESMALTES</v>
      </c>
    </row>
    <row r="6549" spans="1:11" x14ac:dyDescent="0.3">
      <c r="A6549" s="15">
        <v>23706</v>
      </c>
      <c r="B6549" s="15" t="str">
        <f>VLOOKUP(Tabela14[[#This Row],[CÓDIGO]],[1]fornnecedor!$A:$E,5,0)</f>
        <v>RESICOLOR INDUSTRIA DE PRODUTOS LTDA</v>
      </c>
      <c r="C6549" s="16" t="s">
        <v>2953</v>
      </c>
      <c r="D6549" s="16" t="s">
        <v>2954</v>
      </c>
      <c r="E6549" s="22">
        <v>0</v>
      </c>
      <c r="F6549" s="30">
        <v>3</v>
      </c>
      <c r="G6549" s="17">
        <v>15</v>
      </c>
      <c r="H6549" s="17">
        <f t="shared" si="204"/>
        <v>0</v>
      </c>
      <c r="I6549" s="17">
        <f t="shared" si="205"/>
        <v>45</v>
      </c>
      <c r="J6549" s="13" t="s">
        <v>5384</v>
      </c>
      <c r="K6549" s="37" t="str">
        <f>VLOOKUP(Tabela14[[#This Row],[CÓDIGO]],[1]fornnecedor!$A:$G,7,0)</f>
        <v>GRUPO CONVERSAO</v>
      </c>
    </row>
    <row r="6550" spans="1:11" x14ac:dyDescent="0.3">
      <c r="A6550" s="15">
        <v>21661</v>
      </c>
      <c r="B6550" s="15" t="str">
        <f>VLOOKUP(Tabela14[[#This Row],[CÓDIGO]],[1]fornnecedor!$A:$E,5,0)</f>
        <v>SAINT- GOBAIN DO BRASIL PROD. IND. E CONSTR. LTDA</v>
      </c>
      <c r="C6550" s="16" t="s">
        <v>2956</v>
      </c>
      <c r="D6550" s="16" t="s">
        <v>49</v>
      </c>
      <c r="E6550" s="22">
        <v>0</v>
      </c>
      <c r="F6550" s="30">
        <v>2</v>
      </c>
      <c r="G6550" s="17">
        <v>22.83</v>
      </c>
      <c r="H6550" s="17">
        <f t="shared" si="204"/>
        <v>0</v>
      </c>
      <c r="I6550" s="17">
        <f t="shared" si="205"/>
        <v>45.66</v>
      </c>
      <c r="J6550" s="13" t="s">
        <v>5384</v>
      </c>
      <c r="K6550" s="37" t="str">
        <f>VLOOKUP(Tabela14[[#This Row],[CÓDIGO]],[1]fornnecedor!$A:$G,7,0)</f>
        <v>APLICADORES / ADAPTADORES / ENGATES / SUPORTES</v>
      </c>
    </row>
    <row r="6551" spans="1:11" x14ac:dyDescent="0.3">
      <c r="A6551" s="15">
        <v>85035</v>
      </c>
      <c r="B6551" s="15" t="str">
        <f>VLOOKUP(Tabela14[[#This Row],[CÓDIGO]],[1]fornnecedor!$A:$E,5,0)</f>
        <v>PINCEIS ATLAS S.A.</v>
      </c>
      <c r="C6551" s="16" t="s">
        <v>3233</v>
      </c>
      <c r="D6551" s="16" t="s">
        <v>23</v>
      </c>
      <c r="E6551" s="22">
        <v>23</v>
      </c>
      <c r="F6551" s="30">
        <v>15</v>
      </c>
      <c r="G6551" s="17">
        <v>3.05</v>
      </c>
      <c r="H6551" s="17">
        <f t="shared" si="204"/>
        <v>70.149999999999991</v>
      </c>
      <c r="I6551" s="17">
        <f t="shared" si="205"/>
        <v>45.75</v>
      </c>
      <c r="J6551" s="13" t="s">
        <v>5384</v>
      </c>
      <c r="K6551" s="37" t="str">
        <f>VLOOKUP(Tabela14[[#This Row],[CÓDIGO]],[1]fornnecedor!$A:$G,7,0)</f>
        <v>ROLOS / TRINCHAS / PINCÉIS / ESPÁTULAS</v>
      </c>
    </row>
    <row r="6552" spans="1:11" x14ac:dyDescent="0.3">
      <c r="A6552" s="15">
        <v>23872</v>
      </c>
      <c r="B6552" s="15" t="str">
        <f>VLOOKUP(Tabela14[[#This Row],[CÓDIGO]],[1]fornnecedor!$A:$E,5,0)</f>
        <v>OMNI COMERCIO E SERVIÇOS LTDA</v>
      </c>
      <c r="C6552" s="16" t="s">
        <v>2957</v>
      </c>
      <c r="D6552" s="16" t="s">
        <v>861</v>
      </c>
      <c r="E6552" s="22">
        <v>0</v>
      </c>
      <c r="F6552" s="30">
        <v>5</v>
      </c>
      <c r="G6552" s="17">
        <v>9.17</v>
      </c>
      <c r="H6552" s="17">
        <f t="shared" si="204"/>
        <v>0</v>
      </c>
      <c r="I6552" s="17">
        <f t="shared" si="205"/>
        <v>45.85</v>
      </c>
      <c r="J6552" s="13" t="s">
        <v>5384</v>
      </c>
      <c r="K6552" s="37" t="str">
        <f>VLOOKUP(Tabela14[[#This Row],[CÓDIGO]],[1]fornnecedor!$A:$G,7,0)</f>
        <v>GRUPO CONVERSAO</v>
      </c>
    </row>
    <row r="6553" spans="1:11" x14ac:dyDescent="0.3">
      <c r="A6553" s="15">
        <v>84533</v>
      </c>
      <c r="B6553" s="15" t="str">
        <f>VLOOKUP(Tabela14[[#This Row],[CÓDIGO]],[1]fornnecedor!$A:$E,5,0)</f>
        <v>BRASILUX TINTAS TECNICAS LTDA</v>
      </c>
      <c r="C6553" s="16" t="s">
        <v>2959</v>
      </c>
      <c r="D6553" s="16" t="s">
        <v>549</v>
      </c>
      <c r="E6553" s="22">
        <v>0</v>
      </c>
      <c r="F6553" s="30">
        <v>5</v>
      </c>
      <c r="G6553" s="17">
        <v>9.24</v>
      </c>
      <c r="H6553" s="17">
        <f t="shared" si="204"/>
        <v>0</v>
      </c>
      <c r="I6553" s="17">
        <f t="shared" si="205"/>
        <v>46.2</v>
      </c>
      <c r="J6553" s="13" t="s">
        <v>5384</v>
      </c>
      <c r="K6553" s="37" t="str">
        <f>VLOOKUP(Tabela14[[#This Row],[CÓDIGO]],[1]fornnecedor!$A:$G,7,0)</f>
        <v xml:space="preserve">SPRAYS </v>
      </c>
    </row>
    <row r="6554" spans="1:11" x14ac:dyDescent="0.3">
      <c r="A6554" s="15">
        <v>23565</v>
      </c>
      <c r="B6554" s="15" t="str">
        <f>VLOOKUP(Tabela14[[#This Row],[CÓDIGO]],[1]fornnecedor!$A:$E,5,0)</f>
        <v>VONIXX INDUSTRIA E COMERCIO DE POLIDORES LTDA</v>
      </c>
      <c r="C6554" s="16" t="s">
        <v>3183</v>
      </c>
      <c r="D6554" s="16" t="s">
        <v>515</v>
      </c>
      <c r="E6554" s="22">
        <v>9</v>
      </c>
      <c r="F6554" s="30">
        <v>7</v>
      </c>
      <c r="G6554" s="17">
        <v>6.66</v>
      </c>
      <c r="H6554" s="17">
        <f t="shared" si="204"/>
        <v>59.94</v>
      </c>
      <c r="I6554" s="17">
        <f t="shared" si="205"/>
        <v>46.620000000000005</v>
      </c>
      <c r="J6554" s="13" t="s">
        <v>5384</v>
      </c>
      <c r="K6554" s="37" t="str">
        <f>VLOOKUP(Tabela14[[#This Row],[CÓDIGO]],[1]fornnecedor!$A:$G,7,0)</f>
        <v>LINHA DE HIGENIZAÇÃO E ESTÉTICA  AUTOMOTIVA VONIX</v>
      </c>
    </row>
    <row r="6555" spans="1:11" x14ac:dyDescent="0.3">
      <c r="A6555" s="15">
        <v>23833</v>
      </c>
      <c r="B6555" s="15" t="str">
        <f>VLOOKUP(Tabela14[[#This Row],[CÓDIGO]],[1]fornnecedor!$A:$E,5,0)</f>
        <v>MARLUVAS EQUIPAMENTOS DE SEGURANÇA LTDA</v>
      </c>
      <c r="C6555" s="16" t="s">
        <v>1328</v>
      </c>
      <c r="D6555" s="16" t="s">
        <v>1315</v>
      </c>
      <c r="E6555" s="22">
        <v>0</v>
      </c>
      <c r="F6555" s="30">
        <v>1</v>
      </c>
      <c r="G6555" s="17">
        <v>46.69</v>
      </c>
      <c r="H6555" s="17">
        <f t="shared" si="204"/>
        <v>0</v>
      </c>
      <c r="I6555" s="17">
        <f t="shared" si="205"/>
        <v>46.69</v>
      </c>
      <c r="J6555" s="13" t="s">
        <v>5384</v>
      </c>
      <c r="K6555" s="37" t="str">
        <f>VLOOKUP(Tabela14[[#This Row],[CÓDIGO]],[1]fornnecedor!$A:$G,7,0)</f>
        <v>EPI´S</v>
      </c>
    </row>
    <row r="6556" spans="1:11" x14ac:dyDescent="0.3">
      <c r="A6556" s="15">
        <v>84748</v>
      </c>
      <c r="B6556" s="15" t="str">
        <f>VLOOKUP(Tabela14[[#This Row],[CÓDIGO]],[1]fornnecedor!$A:$E,5,0)</f>
        <v>BRASILUX TINTAS TECNICAS LTDA</v>
      </c>
      <c r="C6556" s="16" t="s">
        <v>2961</v>
      </c>
      <c r="D6556" s="16" t="s">
        <v>549</v>
      </c>
      <c r="E6556" s="22">
        <v>0</v>
      </c>
      <c r="F6556" s="30">
        <v>6</v>
      </c>
      <c r="G6556" s="17">
        <v>7.81</v>
      </c>
      <c r="H6556" s="17">
        <f t="shared" si="204"/>
        <v>0</v>
      </c>
      <c r="I6556" s="17">
        <f t="shared" si="205"/>
        <v>46.86</v>
      </c>
      <c r="J6556" s="13" t="s">
        <v>5384</v>
      </c>
      <c r="K6556" s="37" t="str">
        <f>VLOOKUP(Tabela14[[#This Row],[CÓDIGO]],[1]fornnecedor!$A:$G,7,0)</f>
        <v>BASES IMOBILIÁRIAS</v>
      </c>
    </row>
    <row r="6557" spans="1:11" x14ac:dyDescent="0.3">
      <c r="A6557" s="15">
        <v>85906</v>
      </c>
      <c r="B6557" s="15" t="str">
        <f>VLOOKUP(Tabela14[[#This Row],[CÓDIGO]],[1]fornnecedor!$A:$E,5,0)</f>
        <v>AKZO NOBEL LTDA DECOR</v>
      </c>
      <c r="C6557" s="16" t="s">
        <v>2962</v>
      </c>
      <c r="D6557" s="16" t="s">
        <v>543</v>
      </c>
      <c r="E6557" s="22">
        <v>0</v>
      </c>
      <c r="F6557" s="30">
        <v>6</v>
      </c>
      <c r="G6557" s="17">
        <v>7.82</v>
      </c>
      <c r="H6557" s="17">
        <f t="shared" si="204"/>
        <v>0</v>
      </c>
      <c r="I6557" s="17">
        <f t="shared" si="205"/>
        <v>46.92</v>
      </c>
      <c r="J6557" s="13" t="s">
        <v>5384</v>
      </c>
      <c r="K6557" s="37" t="str">
        <f>VLOOKUP(Tabela14[[#This Row],[CÓDIGO]],[1]fornnecedor!$A:$G,7,0)</f>
        <v>ESMALTES</v>
      </c>
    </row>
    <row r="6558" spans="1:11" x14ac:dyDescent="0.3">
      <c r="A6558" s="15">
        <v>84691</v>
      </c>
      <c r="B6558" s="15" t="str">
        <f>VLOOKUP(Tabela14[[#This Row],[CÓDIGO]],[1]fornnecedor!$A:$E,5,0)</f>
        <v>BRASILUX TINTAS TECNICAS LTDA</v>
      </c>
      <c r="C6558" s="16" t="s">
        <v>3219</v>
      </c>
      <c r="D6558" s="16" t="s">
        <v>549</v>
      </c>
      <c r="E6558" s="22">
        <v>11</v>
      </c>
      <c r="F6558" s="30">
        <v>8</v>
      </c>
      <c r="G6558" s="17">
        <v>5.98</v>
      </c>
      <c r="H6558" s="17">
        <f t="shared" si="204"/>
        <v>65.78</v>
      </c>
      <c r="I6558" s="17">
        <f t="shared" si="205"/>
        <v>47.84</v>
      </c>
      <c r="J6558" s="13" t="s">
        <v>5384</v>
      </c>
      <c r="K6558" s="37" t="str">
        <f>VLOOKUP(Tabela14[[#This Row],[CÓDIGO]],[1]fornnecedor!$A:$G,7,0)</f>
        <v>LINHA MOVELEIRA</v>
      </c>
    </row>
    <row r="6559" spans="1:11" x14ac:dyDescent="0.3">
      <c r="A6559" s="15">
        <v>21619</v>
      </c>
      <c r="B6559" s="15" t="str">
        <f>VLOOKUP(Tabela14[[#This Row],[CÓDIGO]],[1]fornnecedor!$A:$E,5,0)</f>
        <v>SAINT- GOBAIN DO BRASIL PROD. IND. E CONSTR. LTDA</v>
      </c>
      <c r="C6559" s="16" t="s">
        <v>2963</v>
      </c>
      <c r="D6559" s="16" t="s">
        <v>49</v>
      </c>
      <c r="E6559" s="22">
        <v>0</v>
      </c>
      <c r="F6559" s="30">
        <v>13</v>
      </c>
      <c r="G6559" s="17">
        <v>3.68</v>
      </c>
      <c r="H6559" s="17">
        <f t="shared" si="204"/>
        <v>0</v>
      </c>
      <c r="I6559" s="17">
        <f t="shared" si="205"/>
        <v>47.84</v>
      </c>
      <c r="J6559" s="13" t="s">
        <v>5384</v>
      </c>
      <c r="K6559" s="37" t="str">
        <f>VLOOKUP(Tabela14[[#This Row],[CÓDIGO]],[1]fornnecedor!$A:$G,7,0)</f>
        <v xml:space="preserve">OUTROS DISCOS </v>
      </c>
    </row>
    <row r="6560" spans="1:11" x14ac:dyDescent="0.3">
      <c r="A6560" s="15">
        <v>23514</v>
      </c>
      <c r="B6560" s="15" t="str">
        <f>VLOOKUP(Tabela14[[#This Row],[CÓDIGO]],[1]fornnecedor!$A:$E,5,0)</f>
        <v>COM.ALVORADA LIMPEZA E DESCARTAVEIS</v>
      </c>
      <c r="C6560" s="16" t="s">
        <v>2964</v>
      </c>
      <c r="D6560" s="16" t="s">
        <v>458</v>
      </c>
      <c r="E6560" s="22">
        <v>0</v>
      </c>
      <c r="F6560" s="31">
        <v>0</v>
      </c>
      <c r="G6560" s="17">
        <v>5.98</v>
      </c>
      <c r="H6560" s="17">
        <f t="shared" si="204"/>
        <v>0</v>
      </c>
      <c r="I6560" s="17">
        <f t="shared" si="205"/>
        <v>0</v>
      </c>
      <c r="J6560" s="13" t="s">
        <v>5384</v>
      </c>
      <c r="K6560" s="37" t="str">
        <f>VLOOKUP(Tabela14[[#This Row],[CÓDIGO]],[1]fornnecedor!$A:$G,7,0)</f>
        <v>GRUPO CONVERSAO</v>
      </c>
    </row>
    <row r="6561" spans="1:11" x14ac:dyDescent="0.3">
      <c r="A6561" s="15">
        <v>24013</v>
      </c>
      <c r="B6561" s="15" t="str">
        <f>VLOOKUP(Tabela14[[#This Row],[CÓDIGO]],[1]fornnecedor!$A:$E,5,0)</f>
        <v>SKYLACK TINTAS E VERNIZES LTDA</v>
      </c>
      <c r="C6561" s="16" t="s">
        <v>3064</v>
      </c>
      <c r="D6561" s="16" t="s">
        <v>1114</v>
      </c>
      <c r="E6561" s="22">
        <v>1</v>
      </c>
      <c r="F6561" s="30">
        <v>2</v>
      </c>
      <c r="G6561" s="17">
        <v>24.62</v>
      </c>
      <c r="H6561" s="17">
        <f t="shared" si="204"/>
        <v>24.62</v>
      </c>
      <c r="I6561" s="17">
        <f t="shared" si="205"/>
        <v>49.24</v>
      </c>
      <c r="J6561" s="13" t="s">
        <v>5384</v>
      </c>
      <c r="K6561" s="37" t="str">
        <f>VLOOKUP(Tabela14[[#This Row],[CÓDIGO]],[1]fornnecedor!$A:$G,7,0)</f>
        <v>TINTAS POLIÉSTER</v>
      </c>
    </row>
    <row r="6562" spans="1:11" x14ac:dyDescent="0.3">
      <c r="A6562" s="15">
        <v>84749</v>
      </c>
      <c r="B6562" s="15" t="str">
        <f>VLOOKUP(Tabela14[[#This Row],[CÓDIGO]],[1]fornnecedor!$A:$E,5,0)</f>
        <v>BRASILUX TINTAS TECNICAS LTDA</v>
      </c>
      <c r="C6562" s="16" t="s">
        <v>2965</v>
      </c>
      <c r="D6562" s="16" t="s">
        <v>549</v>
      </c>
      <c r="E6562" s="22">
        <v>0</v>
      </c>
      <c r="F6562" s="30">
        <v>4</v>
      </c>
      <c r="G6562" s="17">
        <v>12.32</v>
      </c>
      <c r="H6562" s="17">
        <f t="shared" si="204"/>
        <v>0</v>
      </c>
      <c r="I6562" s="17">
        <f t="shared" si="205"/>
        <v>49.28</v>
      </c>
      <c r="J6562" s="13" t="s">
        <v>5384</v>
      </c>
      <c r="K6562" s="37" t="str">
        <f>VLOOKUP(Tabela14[[#This Row],[CÓDIGO]],[1]fornnecedor!$A:$G,7,0)</f>
        <v>BASES IMOBILIÁRIAS</v>
      </c>
    </row>
    <row r="6563" spans="1:11" x14ac:dyDescent="0.3">
      <c r="A6563" s="15">
        <v>24203</v>
      </c>
      <c r="B6563" s="15" t="str">
        <f>VLOOKUP(Tabela14[[#This Row],[CÓDIGO]],[1]fornnecedor!$A:$E,5,0)</f>
        <v>MARLUVAS EQUIPAMENTOS DE SEGURANCA LTDA</v>
      </c>
      <c r="C6563" s="16" t="s">
        <v>1320</v>
      </c>
      <c r="D6563" s="16" t="s">
        <v>1315</v>
      </c>
      <c r="E6563" s="22">
        <v>0</v>
      </c>
      <c r="F6563" s="30">
        <v>13</v>
      </c>
      <c r="G6563" s="17">
        <v>3.8</v>
      </c>
      <c r="H6563" s="17">
        <f t="shared" si="204"/>
        <v>0</v>
      </c>
      <c r="I6563" s="17">
        <f t="shared" si="205"/>
        <v>49.4</v>
      </c>
      <c r="J6563" s="13" t="s">
        <v>5384</v>
      </c>
      <c r="K6563" s="37" t="str">
        <f>VLOOKUP(Tabela14[[#This Row],[CÓDIGO]],[1]fornnecedor!$A:$G,7,0)</f>
        <v>EPI´S</v>
      </c>
    </row>
    <row r="6564" spans="1:11" x14ac:dyDescent="0.3">
      <c r="A6564" s="15">
        <v>21680</v>
      </c>
      <c r="B6564" s="15" t="str">
        <f>VLOOKUP(Tabela14[[#This Row],[CÓDIGO]],[1]fornnecedor!$A:$E,5,0)</f>
        <v>3M DO BRASIL LTDA</v>
      </c>
      <c r="C6564" s="16" t="s">
        <v>2967</v>
      </c>
      <c r="D6564" s="16" t="s">
        <v>366</v>
      </c>
      <c r="E6564" s="22">
        <v>0</v>
      </c>
      <c r="F6564" s="30">
        <v>11</v>
      </c>
      <c r="G6564" s="17">
        <v>4.51</v>
      </c>
      <c r="H6564" s="17">
        <f t="shared" si="204"/>
        <v>0</v>
      </c>
      <c r="I6564" s="17">
        <f t="shared" si="205"/>
        <v>49.61</v>
      </c>
      <c r="J6564" s="13" t="s">
        <v>5384</v>
      </c>
      <c r="K6564" s="37" t="str">
        <f>VLOOKUP(Tabela14[[#This Row],[CÓDIGO]],[1]fornnecedor!$A:$G,7,0)</f>
        <v xml:space="preserve">DISCOS / LIXAS / ABRASIVOS </v>
      </c>
    </row>
    <row r="6565" spans="1:11" x14ac:dyDescent="0.3">
      <c r="A6565" s="15">
        <v>23524</v>
      </c>
      <c r="B6565" s="15" t="str">
        <f>VLOOKUP(Tabela14[[#This Row],[CÓDIGO]],[1]fornnecedor!$A:$E,5,0)</f>
        <v>DJF Comercial de Papelaria Ltda. - ME</v>
      </c>
      <c r="C6565" s="16" t="s">
        <v>2968</v>
      </c>
      <c r="D6565" s="16" t="s">
        <v>857</v>
      </c>
      <c r="E6565" s="22">
        <v>0</v>
      </c>
      <c r="F6565" s="30">
        <v>50</v>
      </c>
      <c r="G6565" s="17">
        <v>1</v>
      </c>
      <c r="H6565" s="17">
        <f t="shared" si="204"/>
        <v>0</v>
      </c>
      <c r="I6565" s="17">
        <f t="shared" si="205"/>
        <v>50</v>
      </c>
      <c r="J6565" s="13" t="s">
        <v>5384</v>
      </c>
      <c r="K6565" s="37" t="str">
        <f>VLOOKUP(Tabela14[[#This Row],[CÓDIGO]],[1]fornnecedor!$A:$G,7,0)</f>
        <v>GRUPO CONVERSAO</v>
      </c>
    </row>
    <row r="6566" spans="1:11" x14ac:dyDescent="0.3">
      <c r="A6566" s="15">
        <v>83847</v>
      </c>
      <c r="B6566" s="15" t="str">
        <f>VLOOKUP(Tabela14[[#This Row],[CÓDIGO]],[1]fornnecedor!$A:$E,5,0)</f>
        <v>OMNI COMERCIO E SERVIÇOS LTDA</v>
      </c>
      <c r="C6566" s="16" t="s">
        <v>2969</v>
      </c>
      <c r="D6566" s="16" t="s">
        <v>857</v>
      </c>
      <c r="E6566" s="22">
        <v>0</v>
      </c>
      <c r="F6566" s="30">
        <v>2</v>
      </c>
      <c r="G6566" s="17">
        <v>25</v>
      </c>
      <c r="H6566" s="17">
        <f t="shared" si="204"/>
        <v>0</v>
      </c>
      <c r="I6566" s="17">
        <f t="shared" si="205"/>
        <v>50</v>
      </c>
      <c r="J6566" s="13" t="s">
        <v>5384</v>
      </c>
      <c r="K6566" s="37" t="str">
        <f>VLOOKUP(Tabela14[[#This Row],[CÓDIGO]],[1]fornnecedor!$A:$G,7,0)</f>
        <v>GRUPO CONVERSAO</v>
      </c>
    </row>
    <row r="6567" spans="1:11" x14ac:dyDescent="0.3">
      <c r="A6567" s="15">
        <v>20466</v>
      </c>
      <c r="B6567" s="15" t="str">
        <f>VLOOKUP(Tabela14[[#This Row],[CÓDIGO]],[1]fornnecedor!$A:$E,5,0)</f>
        <v>SAINT- GOBAIN DO BRASIL PROD. IND. E CONSTR. LTDA</v>
      </c>
      <c r="C6567" s="16" t="s">
        <v>3156</v>
      </c>
      <c r="D6567" s="16" t="s">
        <v>49</v>
      </c>
      <c r="E6567" s="22">
        <v>1</v>
      </c>
      <c r="F6567" s="30">
        <v>1</v>
      </c>
      <c r="G6567" s="17">
        <v>50.32</v>
      </c>
      <c r="H6567" s="17">
        <f t="shared" si="204"/>
        <v>50.32</v>
      </c>
      <c r="I6567" s="17">
        <f t="shared" si="205"/>
        <v>50.32</v>
      </c>
      <c r="J6567" s="13" t="s">
        <v>5384</v>
      </c>
      <c r="K6567" s="37" t="str">
        <f>VLOOKUP(Tabela14[[#This Row],[CÓDIGO]],[1]fornnecedor!$A:$G,7,0)</f>
        <v>CONTROLE LIXAMENTO</v>
      </c>
    </row>
    <row r="6568" spans="1:11" x14ac:dyDescent="0.3">
      <c r="A6568" s="15">
        <v>23821</v>
      </c>
      <c r="B6568" s="15" t="str">
        <f>VLOOKUP(Tabela14[[#This Row],[CÓDIGO]],[1]fornnecedor!$A:$E,5,0)</f>
        <v>CONDOR ATACADISTA LTDA</v>
      </c>
      <c r="C6568" s="16" t="s">
        <v>1329</v>
      </c>
      <c r="D6568" s="16" t="s">
        <v>1315</v>
      </c>
      <c r="E6568" s="22">
        <v>0</v>
      </c>
      <c r="F6568" s="30">
        <v>1</v>
      </c>
      <c r="G6568" s="17">
        <v>51.55</v>
      </c>
      <c r="H6568" s="17">
        <f t="shared" si="204"/>
        <v>0</v>
      </c>
      <c r="I6568" s="17">
        <f t="shared" si="205"/>
        <v>51.55</v>
      </c>
      <c r="J6568" s="13" t="s">
        <v>5384</v>
      </c>
      <c r="K6568" s="37" t="str">
        <f>VLOOKUP(Tabela14[[#This Row],[CÓDIGO]],[1]fornnecedor!$A:$G,7,0)</f>
        <v>EPI´S</v>
      </c>
    </row>
    <row r="6569" spans="1:11" x14ac:dyDescent="0.3">
      <c r="A6569" s="15">
        <v>85062</v>
      </c>
      <c r="B6569" s="15" t="str">
        <f>VLOOKUP(Tabela14[[#This Row],[CÓDIGO]],[1]fornnecedor!$A:$E,5,0)</f>
        <v>PINCEIS ATLAS S.A.</v>
      </c>
      <c r="C6569" s="16" t="s">
        <v>3095</v>
      </c>
      <c r="D6569" s="16" t="s">
        <v>23</v>
      </c>
      <c r="E6569" s="22">
        <v>8</v>
      </c>
      <c r="F6569" s="30">
        <v>15</v>
      </c>
      <c r="G6569" s="17">
        <v>3.44</v>
      </c>
      <c r="H6569" s="17">
        <f t="shared" si="204"/>
        <v>27.52</v>
      </c>
      <c r="I6569" s="17">
        <f t="shared" si="205"/>
        <v>51.6</v>
      </c>
      <c r="J6569" s="13" t="s">
        <v>5384</v>
      </c>
      <c r="K6569" s="37" t="str">
        <f>VLOOKUP(Tabela14[[#This Row],[CÓDIGO]],[1]fornnecedor!$A:$G,7,0)</f>
        <v>ROLOS / TRINCHAS / PINCÉIS / ESPÁTULAS</v>
      </c>
    </row>
    <row r="6570" spans="1:11" x14ac:dyDescent="0.3">
      <c r="A6570" s="15">
        <v>24040</v>
      </c>
      <c r="B6570" s="15" t="str">
        <f>VLOOKUP(Tabela14[[#This Row],[CÓDIGO]],[1]fornnecedor!$A:$E,5,0)</f>
        <v>SKYLACK TINTAS E VERNIZES LTDA</v>
      </c>
      <c r="C6570" s="16" t="s">
        <v>3087</v>
      </c>
      <c r="D6570" s="16" t="s">
        <v>1114</v>
      </c>
      <c r="E6570" s="22">
        <v>1</v>
      </c>
      <c r="F6570" s="30">
        <v>2</v>
      </c>
      <c r="G6570" s="17">
        <v>25.84</v>
      </c>
      <c r="H6570" s="17">
        <f t="shared" si="204"/>
        <v>25.84</v>
      </c>
      <c r="I6570" s="17">
        <f t="shared" si="205"/>
        <v>51.68</v>
      </c>
      <c r="J6570" s="13" t="s">
        <v>5384</v>
      </c>
      <c r="K6570" s="37" t="str">
        <f>VLOOKUP(Tabela14[[#This Row],[CÓDIGO]],[1]fornnecedor!$A:$G,7,0)</f>
        <v>TINTAS POLIÉSTER</v>
      </c>
    </row>
    <row r="6571" spans="1:11" x14ac:dyDescent="0.3">
      <c r="A6571" s="15">
        <v>24091</v>
      </c>
      <c r="B6571" s="15" t="str">
        <f>VLOOKUP(Tabela14[[#This Row],[CÓDIGO]],[1]fornnecedor!$A:$E,5,0)</f>
        <v>SKYLACK TINTAS E VERNIZES LTDA</v>
      </c>
      <c r="C6571" s="16" t="s">
        <v>2971</v>
      </c>
      <c r="D6571" s="16" t="s">
        <v>1114</v>
      </c>
      <c r="E6571" s="22">
        <v>0</v>
      </c>
      <c r="F6571" s="30">
        <v>4</v>
      </c>
      <c r="G6571" s="17">
        <v>13.03</v>
      </c>
      <c r="H6571" s="17">
        <f t="shared" si="204"/>
        <v>0</v>
      </c>
      <c r="I6571" s="17">
        <f t="shared" si="205"/>
        <v>52.12</v>
      </c>
      <c r="J6571" s="13" t="s">
        <v>5384</v>
      </c>
      <c r="K6571" s="37" t="str">
        <f>VLOOKUP(Tabela14[[#This Row],[CÓDIGO]],[1]fornnecedor!$A:$G,7,0)</f>
        <v>VERNIZ AUTOMOTIVO</v>
      </c>
    </row>
    <row r="6572" spans="1:11" x14ac:dyDescent="0.3">
      <c r="A6572" s="15">
        <v>83959</v>
      </c>
      <c r="B6572" s="15" t="str">
        <f>VLOOKUP(Tabela14[[#This Row],[CÓDIGO]],[1]fornnecedor!$A:$E,5,0)</f>
        <v>SKYLACK TINTAS E VERNIZES LTDA</v>
      </c>
      <c r="C6572" s="16" t="s">
        <v>2973</v>
      </c>
      <c r="D6572" s="16" t="s">
        <v>1114</v>
      </c>
      <c r="E6572" s="22">
        <v>0</v>
      </c>
      <c r="F6572" s="30">
        <v>2</v>
      </c>
      <c r="G6572" s="17">
        <v>26.27</v>
      </c>
      <c r="H6572" s="17">
        <f t="shared" si="204"/>
        <v>0</v>
      </c>
      <c r="I6572" s="17">
        <f t="shared" si="205"/>
        <v>52.54</v>
      </c>
      <c r="J6572" s="13" t="s">
        <v>5384</v>
      </c>
      <c r="K6572" s="37" t="str">
        <f>VLOOKUP(Tabela14[[#This Row],[CÓDIGO]],[1]fornnecedor!$A:$G,7,0)</f>
        <v>PRIMER AUTOMOTIVO</v>
      </c>
    </row>
    <row r="6573" spans="1:11" x14ac:dyDescent="0.3">
      <c r="A6573" s="15">
        <v>85988</v>
      </c>
      <c r="B6573" s="15" t="str">
        <f>VLOOKUP(Tabela14[[#This Row],[CÓDIGO]],[1]fornnecedor!$A:$E,5,0)</f>
        <v>AKZO NOBEL LTDA DECOR</v>
      </c>
      <c r="C6573" s="16" t="s">
        <v>2974</v>
      </c>
      <c r="D6573" s="16" t="s">
        <v>543</v>
      </c>
      <c r="E6573" s="22">
        <v>0</v>
      </c>
      <c r="F6573" s="30">
        <v>6</v>
      </c>
      <c r="G6573" s="17">
        <v>8.81</v>
      </c>
      <c r="H6573" s="17">
        <f t="shared" si="204"/>
        <v>0</v>
      </c>
      <c r="I6573" s="17">
        <f t="shared" si="205"/>
        <v>52.86</v>
      </c>
      <c r="J6573" s="13" t="s">
        <v>5384</v>
      </c>
      <c r="K6573" s="37" t="str">
        <f>VLOOKUP(Tabela14[[#This Row],[CÓDIGO]],[1]fornnecedor!$A:$G,7,0)</f>
        <v>ESMALTES</v>
      </c>
    </row>
    <row r="6574" spans="1:11" x14ac:dyDescent="0.3">
      <c r="A6574" s="15">
        <v>23859</v>
      </c>
      <c r="B6574" s="15" t="str">
        <f>VLOOKUP(Tabela14[[#This Row],[CÓDIGO]],[1]fornnecedor!$A:$E,5,0)</f>
        <v>ANJO QUIMICA DO BRASIL LTDA</v>
      </c>
      <c r="C6574" s="16" t="s">
        <v>2975</v>
      </c>
      <c r="D6574" s="16" t="s">
        <v>503</v>
      </c>
      <c r="E6574" s="22">
        <v>0</v>
      </c>
      <c r="F6574" s="30">
        <v>2</v>
      </c>
      <c r="G6574" s="17">
        <v>26.46</v>
      </c>
      <c r="H6574" s="17">
        <f t="shared" si="204"/>
        <v>0</v>
      </c>
      <c r="I6574" s="17">
        <f t="shared" si="205"/>
        <v>52.92</v>
      </c>
      <c r="J6574" s="13" t="s">
        <v>5384</v>
      </c>
      <c r="K6574" s="37" t="str">
        <f>VLOOKUP(Tabela14[[#This Row],[CÓDIGO]],[1]fornnecedor!$A:$G,7,0)</f>
        <v>ESMALTES</v>
      </c>
    </row>
    <row r="6575" spans="1:11" x14ac:dyDescent="0.3">
      <c r="A6575" s="15">
        <v>24205</v>
      </c>
      <c r="B6575" s="15" t="str">
        <f>VLOOKUP(Tabela14[[#This Row],[CÓDIGO]],[1]fornnecedor!$A:$E,5,0)</f>
        <v>REDE EPI EQUIPAMENTOS DE SEGURANÇA LTDA</v>
      </c>
      <c r="C6575" s="16" t="s">
        <v>1319</v>
      </c>
      <c r="D6575" s="16" t="s">
        <v>1315</v>
      </c>
      <c r="E6575" s="22">
        <v>0</v>
      </c>
      <c r="F6575" s="30">
        <v>14</v>
      </c>
      <c r="G6575" s="17">
        <v>3.8</v>
      </c>
      <c r="H6575" s="17">
        <f t="shared" si="204"/>
        <v>0</v>
      </c>
      <c r="I6575" s="17">
        <f t="shared" si="205"/>
        <v>53.199999999999996</v>
      </c>
      <c r="J6575" s="13" t="s">
        <v>5384</v>
      </c>
      <c r="K6575" s="37" t="str">
        <f>VLOOKUP(Tabela14[[#This Row],[CÓDIGO]],[1]fornnecedor!$A:$G,7,0)</f>
        <v>EPI´S</v>
      </c>
    </row>
    <row r="6576" spans="1:11" x14ac:dyDescent="0.3">
      <c r="A6576" s="15">
        <v>24136</v>
      </c>
      <c r="B6576" s="15" t="str">
        <f>VLOOKUP(Tabela14[[#This Row],[CÓDIGO]],[1]fornnecedor!$A:$E,5,0)</f>
        <v>SKYLACK TINTAS E VERNIZES LTDA</v>
      </c>
      <c r="C6576" s="16" t="s">
        <v>2978</v>
      </c>
      <c r="D6576" s="16" t="s">
        <v>1114</v>
      </c>
      <c r="E6576" s="22">
        <v>0</v>
      </c>
      <c r="F6576" s="30">
        <v>2</v>
      </c>
      <c r="G6576" s="17">
        <v>26.65</v>
      </c>
      <c r="H6576" s="17">
        <f t="shared" si="204"/>
        <v>0</v>
      </c>
      <c r="I6576" s="17">
        <f t="shared" si="205"/>
        <v>53.3</v>
      </c>
      <c r="J6576" s="13" t="s">
        <v>5384</v>
      </c>
      <c r="K6576" s="37" t="str">
        <f>VLOOKUP(Tabela14[[#This Row],[CÓDIGO]],[1]fornnecedor!$A:$G,7,0)</f>
        <v>TINTAS POLIÉSTER</v>
      </c>
    </row>
    <row r="6577" spans="1:11" x14ac:dyDescent="0.3">
      <c r="A6577" s="15">
        <v>86043</v>
      </c>
      <c r="B6577" s="15" t="str">
        <f>VLOOKUP(Tabela14[[#This Row],[CÓDIGO]],[1]fornnecedor!$A:$E,5,0)</f>
        <v>AKZO NOBEL LTDA DECOR</v>
      </c>
      <c r="C6577" s="16" t="s">
        <v>3186</v>
      </c>
      <c r="D6577" s="16" t="s">
        <v>543</v>
      </c>
      <c r="E6577" s="22">
        <v>3</v>
      </c>
      <c r="F6577" s="30">
        <v>3</v>
      </c>
      <c r="G6577" s="17">
        <v>17.829999999999998</v>
      </c>
      <c r="H6577" s="17">
        <f t="shared" si="204"/>
        <v>53.489999999999995</v>
      </c>
      <c r="I6577" s="17">
        <f t="shared" si="205"/>
        <v>53.489999999999995</v>
      </c>
      <c r="J6577" s="13" t="s">
        <v>5384</v>
      </c>
      <c r="K6577" s="37" t="str">
        <f>VLOOKUP(Tabela14[[#This Row],[CÓDIGO]],[1]fornnecedor!$A:$G,7,0)</f>
        <v>ESMALTES</v>
      </c>
    </row>
    <row r="6578" spans="1:11" x14ac:dyDescent="0.3">
      <c r="A6578" s="15">
        <v>84696</v>
      </c>
      <c r="B6578" s="15" t="str">
        <f>VLOOKUP(Tabela14[[#This Row],[CÓDIGO]],[1]fornnecedor!$A:$E,5,0)</f>
        <v>BRASILUX TINTAS TECNICAS LTDA</v>
      </c>
      <c r="C6578" s="16" t="s">
        <v>3014</v>
      </c>
      <c r="D6578" s="16" t="s">
        <v>549</v>
      </c>
      <c r="E6578" s="22">
        <v>4</v>
      </c>
      <c r="F6578" s="30">
        <v>12</v>
      </c>
      <c r="G6578" s="17">
        <v>4.47</v>
      </c>
      <c r="H6578" s="17">
        <f t="shared" si="204"/>
        <v>17.88</v>
      </c>
      <c r="I6578" s="17">
        <f t="shared" si="205"/>
        <v>53.64</v>
      </c>
      <c r="J6578" s="13" t="s">
        <v>5384</v>
      </c>
      <c r="K6578" s="37" t="str">
        <f>VLOOKUP(Tabela14[[#This Row],[CÓDIGO]],[1]fornnecedor!$A:$G,7,0)</f>
        <v>LINHA MOVELEIRA</v>
      </c>
    </row>
    <row r="6579" spans="1:11" x14ac:dyDescent="0.3">
      <c r="A6579" s="15">
        <v>149</v>
      </c>
      <c r="B6579" s="15" t="str">
        <f>VLOOKUP(Tabela14[[#This Row],[CÓDIGO]],[1]fornnecedor!$A:$E,5,0)</f>
        <v>SKYLACK TINTAS E VERNIZES LTDA</v>
      </c>
      <c r="C6579" s="16" t="s">
        <v>2979</v>
      </c>
      <c r="D6579" s="16" t="s">
        <v>1114</v>
      </c>
      <c r="E6579" s="22">
        <v>0</v>
      </c>
      <c r="F6579" s="30">
        <v>1</v>
      </c>
      <c r="G6579" s="17">
        <v>53.95</v>
      </c>
      <c r="H6579" s="17">
        <f t="shared" si="204"/>
        <v>0</v>
      </c>
      <c r="I6579" s="17">
        <f t="shared" si="205"/>
        <v>53.95</v>
      </c>
      <c r="J6579" s="13" t="s">
        <v>5384</v>
      </c>
      <c r="K6579" s="37" t="str">
        <f>VLOOKUP(Tabela14[[#This Row],[CÓDIGO]],[1]fornnecedor!$A:$G,7,0)</f>
        <v xml:space="preserve">BASES LACA </v>
      </c>
    </row>
    <row r="6580" spans="1:11" x14ac:dyDescent="0.3">
      <c r="A6580" s="15">
        <v>155</v>
      </c>
      <c r="B6580" s="15" t="str">
        <f>VLOOKUP(Tabela14[[#This Row],[CÓDIGO]],[1]fornnecedor!$A:$E,5,0)</f>
        <v>SKYLACK TINTAS E VERNIZES LTDA</v>
      </c>
      <c r="C6580" s="16" t="s">
        <v>2980</v>
      </c>
      <c r="D6580" s="16" t="s">
        <v>1114</v>
      </c>
      <c r="E6580" s="22">
        <v>0</v>
      </c>
      <c r="F6580" s="30">
        <v>1</v>
      </c>
      <c r="G6580" s="17">
        <v>54.18</v>
      </c>
      <c r="H6580" s="17">
        <f t="shared" si="204"/>
        <v>0</v>
      </c>
      <c r="I6580" s="17">
        <f t="shared" si="205"/>
        <v>54.18</v>
      </c>
      <c r="J6580" s="13" t="s">
        <v>5384</v>
      </c>
      <c r="K6580" s="37" t="str">
        <f>VLOOKUP(Tabela14[[#This Row],[CÓDIGO]],[1]fornnecedor!$A:$G,7,0)</f>
        <v xml:space="preserve">BASES LACA </v>
      </c>
    </row>
    <row r="6581" spans="1:11" x14ac:dyDescent="0.3">
      <c r="A6581" s="15">
        <v>84685</v>
      </c>
      <c r="B6581" s="15" t="str">
        <f>VLOOKUP(Tabela14[[#This Row],[CÓDIGO]],[1]fornnecedor!$A:$E,5,0)</f>
        <v>AKZO NOBEL LTDA AUTO</v>
      </c>
      <c r="C6581" s="16" t="s">
        <v>2981</v>
      </c>
      <c r="D6581" s="16" t="s">
        <v>103</v>
      </c>
      <c r="E6581" s="22">
        <v>0</v>
      </c>
      <c r="F6581" s="30">
        <v>0.39</v>
      </c>
      <c r="G6581" s="17">
        <v>139.24</v>
      </c>
      <c r="H6581" s="17">
        <f t="shared" si="204"/>
        <v>0</v>
      </c>
      <c r="I6581" s="17">
        <f t="shared" si="205"/>
        <v>54.303600000000003</v>
      </c>
      <c r="J6581" s="13" t="s">
        <v>5384</v>
      </c>
      <c r="K6581" s="37" t="str">
        <f>VLOOKUP(Tabela14[[#This Row],[CÓDIGO]],[1]fornnecedor!$A:$G,7,0)</f>
        <v>BASES PU</v>
      </c>
    </row>
    <row r="6582" spans="1:11" x14ac:dyDescent="0.3">
      <c r="A6582" s="15">
        <v>84236</v>
      </c>
      <c r="B6582" s="15" t="str">
        <f>VLOOKUP(Tabela14[[#This Row],[CÓDIGO]],[1]fornnecedor!$A:$E,5,0)</f>
        <v>BRASILUX TINTAS TECNICAS LTDA</v>
      </c>
      <c r="C6582" s="16" t="s">
        <v>2982</v>
      </c>
      <c r="D6582" s="16" t="s">
        <v>549</v>
      </c>
      <c r="E6582" s="22">
        <v>0</v>
      </c>
      <c r="F6582" s="30">
        <v>5</v>
      </c>
      <c r="G6582" s="17">
        <v>10.88</v>
      </c>
      <c r="H6582" s="17">
        <f t="shared" si="204"/>
        <v>0</v>
      </c>
      <c r="I6582" s="17">
        <f t="shared" si="205"/>
        <v>54.400000000000006</v>
      </c>
      <c r="J6582" s="13" t="s">
        <v>5384</v>
      </c>
      <c r="K6582" s="37" t="str">
        <f>VLOOKUP(Tabela14[[#This Row],[CÓDIGO]],[1]fornnecedor!$A:$G,7,0)</f>
        <v>LINHA MOVELEIRA</v>
      </c>
    </row>
    <row r="6583" spans="1:11" x14ac:dyDescent="0.3">
      <c r="A6583" s="15">
        <v>84988</v>
      </c>
      <c r="B6583" s="15" t="str">
        <f>VLOOKUP(Tabela14[[#This Row],[CÓDIGO]],[1]fornnecedor!$A:$E,5,0)</f>
        <v>BRASILUX TINTAS TECNICAS LTDA</v>
      </c>
      <c r="C6583" s="16" t="s">
        <v>2983</v>
      </c>
      <c r="D6583" s="16" t="s">
        <v>549</v>
      </c>
      <c r="E6583" s="22">
        <v>0</v>
      </c>
      <c r="F6583" s="30">
        <v>6</v>
      </c>
      <c r="G6583" s="17">
        <v>9.07</v>
      </c>
      <c r="H6583" s="17">
        <f t="shared" si="204"/>
        <v>0</v>
      </c>
      <c r="I6583" s="17">
        <f t="shared" si="205"/>
        <v>54.42</v>
      </c>
      <c r="J6583" s="13" t="s">
        <v>5384</v>
      </c>
      <c r="K6583" s="37" t="str">
        <f>VLOOKUP(Tabela14[[#This Row],[CÓDIGO]],[1]fornnecedor!$A:$G,7,0)</f>
        <v>BASES IMOBILIÁRIAS</v>
      </c>
    </row>
    <row r="6584" spans="1:11" x14ac:dyDescent="0.3">
      <c r="A6584" s="15">
        <v>84519</v>
      </c>
      <c r="B6584" s="15" t="str">
        <f>VLOOKUP(Tabela14[[#This Row],[CÓDIGO]],[1]fornnecedor!$A:$E,5,0)</f>
        <v>BRASILUX TINTAS TECNICAS LTDA</v>
      </c>
      <c r="C6584" s="16" t="s">
        <v>3059</v>
      </c>
      <c r="D6584" s="16" t="s">
        <v>549</v>
      </c>
      <c r="E6584" s="22">
        <v>3</v>
      </c>
      <c r="F6584" s="30">
        <v>6</v>
      </c>
      <c r="G6584" s="17">
        <v>9.08</v>
      </c>
      <c r="H6584" s="17">
        <f t="shared" si="204"/>
        <v>27.240000000000002</v>
      </c>
      <c r="I6584" s="17">
        <f t="shared" si="205"/>
        <v>54.480000000000004</v>
      </c>
      <c r="J6584" s="13" t="s">
        <v>5384</v>
      </c>
      <c r="K6584" s="37" t="str">
        <f>VLOOKUP(Tabela14[[#This Row],[CÓDIGO]],[1]fornnecedor!$A:$G,7,0)</f>
        <v xml:space="preserve">SPRAYS </v>
      </c>
    </row>
    <row r="6585" spans="1:11" x14ac:dyDescent="0.3">
      <c r="A6585" s="15">
        <v>84540</v>
      </c>
      <c r="B6585" s="15" t="str">
        <f>VLOOKUP(Tabela14[[#This Row],[CÓDIGO]],[1]fornnecedor!$A:$E,5,0)</f>
        <v>BRASILUX TINTAS TECNICAS LTDA</v>
      </c>
      <c r="C6585" s="16" t="s">
        <v>2984</v>
      </c>
      <c r="D6585" s="16" t="s">
        <v>549</v>
      </c>
      <c r="E6585" s="22">
        <v>0</v>
      </c>
      <c r="F6585" s="30">
        <v>6</v>
      </c>
      <c r="G6585" s="17">
        <v>9.08</v>
      </c>
      <c r="H6585" s="17">
        <f t="shared" ref="H6585:H6648" si="206">G6585*E6585</f>
        <v>0</v>
      </c>
      <c r="I6585" s="17">
        <f t="shared" ref="I6585:I6648" si="207">G6585*F6585</f>
        <v>54.480000000000004</v>
      </c>
      <c r="J6585" s="13" t="s">
        <v>5384</v>
      </c>
      <c r="K6585" s="37" t="str">
        <f>VLOOKUP(Tabela14[[#This Row],[CÓDIGO]],[1]fornnecedor!$A:$G,7,0)</f>
        <v xml:space="preserve">SPRAYS </v>
      </c>
    </row>
    <row r="6586" spans="1:11" x14ac:dyDescent="0.3">
      <c r="A6586" s="15">
        <v>86715</v>
      </c>
      <c r="B6586" s="15" t="str">
        <f>VLOOKUP(Tabela14[[#This Row],[CÓDIGO]],[1]fornnecedor!$A:$E,5,0)</f>
        <v>AKZO NOBEL LTDA DECOR</v>
      </c>
      <c r="C6586" s="16" t="s">
        <v>2985</v>
      </c>
      <c r="D6586" s="16" t="s">
        <v>543</v>
      </c>
      <c r="E6586" s="22">
        <v>0</v>
      </c>
      <c r="F6586" s="30">
        <v>4</v>
      </c>
      <c r="G6586" s="17">
        <v>13.74</v>
      </c>
      <c r="H6586" s="17">
        <f t="shared" si="206"/>
        <v>0</v>
      </c>
      <c r="I6586" s="17">
        <f t="shared" si="207"/>
        <v>54.96</v>
      </c>
      <c r="J6586" s="13" t="s">
        <v>5384</v>
      </c>
      <c r="K6586" s="37" t="str">
        <f>VLOOKUP(Tabela14[[#This Row],[CÓDIGO]],[1]fornnecedor!$A:$G,7,0)</f>
        <v>BASES IMOBILIÁRIAS</v>
      </c>
    </row>
    <row r="6587" spans="1:11" x14ac:dyDescent="0.3">
      <c r="A6587" s="15">
        <v>84280</v>
      </c>
      <c r="B6587" s="15" t="str">
        <f>VLOOKUP(Tabela14[[#This Row],[CÓDIGO]],[1]fornnecedor!$A:$E,5,0)</f>
        <v>BRASILUX TINTAS TECNICAS LTDA</v>
      </c>
      <c r="C6587" s="16" t="s">
        <v>2987</v>
      </c>
      <c r="D6587" s="16" t="s">
        <v>549</v>
      </c>
      <c r="E6587" s="22">
        <v>0</v>
      </c>
      <c r="F6587" s="30">
        <v>2</v>
      </c>
      <c r="G6587" s="17">
        <v>27.63</v>
      </c>
      <c r="H6587" s="17">
        <f t="shared" si="206"/>
        <v>0</v>
      </c>
      <c r="I6587" s="17">
        <f t="shared" si="207"/>
        <v>55.26</v>
      </c>
      <c r="J6587" s="13" t="s">
        <v>5384</v>
      </c>
      <c r="K6587" s="37" t="str">
        <f>VLOOKUP(Tabela14[[#This Row],[CÓDIGO]],[1]fornnecedor!$A:$G,7,0)</f>
        <v>TINTA PAREDE</v>
      </c>
    </row>
    <row r="6588" spans="1:11" x14ac:dyDescent="0.3">
      <c r="A6588" s="15">
        <v>23529</v>
      </c>
      <c r="B6588" s="15" t="str">
        <f>VLOOKUP(Tabela14[[#This Row],[CÓDIGO]],[1]fornnecedor!$A:$E,5,0)</f>
        <v>OMNI COMERCIO E SERVIÇOS LTDA</v>
      </c>
      <c r="C6588" s="16" t="s">
        <v>2988</v>
      </c>
      <c r="D6588" s="16" t="s">
        <v>857</v>
      </c>
      <c r="E6588" s="22">
        <v>0</v>
      </c>
      <c r="F6588" s="30">
        <v>12</v>
      </c>
      <c r="G6588" s="17">
        <v>4.62</v>
      </c>
      <c r="H6588" s="17">
        <f t="shared" si="206"/>
        <v>0</v>
      </c>
      <c r="I6588" s="17">
        <f t="shared" si="207"/>
        <v>55.44</v>
      </c>
      <c r="J6588" s="13" t="s">
        <v>5384</v>
      </c>
      <c r="K6588" s="37" t="str">
        <f>VLOOKUP(Tabela14[[#This Row],[CÓDIGO]],[1]fornnecedor!$A:$G,7,0)</f>
        <v>GRUPO CONVERSAO</v>
      </c>
    </row>
    <row r="6589" spans="1:11" x14ac:dyDescent="0.3">
      <c r="A6589" s="15">
        <v>83876</v>
      </c>
      <c r="B6589" s="15" t="str">
        <f>VLOOKUP(Tabela14[[#This Row],[CÓDIGO]],[1]fornnecedor!$A:$E,5,0)</f>
        <v>OMNI COMERCIO E SERVIÇOS LTDA</v>
      </c>
      <c r="C6589" s="16" t="s">
        <v>2989</v>
      </c>
      <c r="D6589" s="16" t="s">
        <v>857</v>
      </c>
      <c r="E6589" s="22">
        <v>0</v>
      </c>
      <c r="F6589" s="30">
        <v>12</v>
      </c>
      <c r="G6589" s="17">
        <v>4.62</v>
      </c>
      <c r="H6589" s="17">
        <f t="shared" si="206"/>
        <v>0</v>
      </c>
      <c r="I6589" s="17">
        <f t="shared" si="207"/>
        <v>55.44</v>
      </c>
      <c r="J6589" s="13" t="s">
        <v>5384</v>
      </c>
      <c r="K6589" s="37" t="str">
        <f>VLOOKUP(Tabela14[[#This Row],[CÓDIGO]],[1]fornnecedor!$A:$G,7,0)</f>
        <v>GRUPO CONVERSAO</v>
      </c>
    </row>
    <row r="6590" spans="1:11" x14ac:dyDescent="0.3">
      <c r="A6590" s="15">
        <v>23921</v>
      </c>
      <c r="B6590" s="15" t="str">
        <f>VLOOKUP(Tabela14[[#This Row],[CÓDIGO]],[1]fornnecedor!$A:$E,5,0)</f>
        <v>JUSSARA FERREIRA GOMES</v>
      </c>
      <c r="C6590" s="16" t="s">
        <v>2990</v>
      </c>
      <c r="D6590" s="16" t="s">
        <v>2954</v>
      </c>
      <c r="E6590" s="22">
        <v>0</v>
      </c>
      <c r="F6590" s="30">
        <v>1</v>
      </c>
      <c r="G6590" s="17">
        <v>55.68</v>
      </c>
      <c r="H6590" s="17">
        <f t="shared" si="206"/>
        <v>0</v>
      </c>
      <c r="I6590" s="17">
        <f t="shared" si="207"/>
        <v>55.68</v>
      </c>
      <c r="J6590" s="13" t="s">
        <v>5384</v>
      </c>
      <c r="K6590" s="37" t="str">
        <f>VLOOKUP(Tabela14[[#This Row],[CÓDIGO]],[1]fornnecedor!$A:$G,7,0)</f>
        <v>COLA INST./ ADESIVOS COLANTES</v>
      </c>
    </row>
    <row r="6591" spans="1:11" x14ac:dyDescent="0.3">
      <c r="A6591" s="15">
        <v>84534</v>
      </c>
      <c r="B6591" s="15" t="str">
        <f>VLOOKUP(Tabela14[[#This Row],[CÓDIGO]],[1]fornnecedor!$A:$E,5,0)</f>
        <v>BRASILUX TINTAS TECNICAS LTDA</v>
      </c>
      <c r="C6591" s="16" t="s">
        <v>3126</v>
      </c>
      <c r="D6591" s="16" t="s">
        <v>549</v>
      </c>
      <c r="E6591" s="22">
        <v>3</v>
      </c>
      <c r="F6591" s="30">
        <v>5</v>
      </c>
      <c r="G6591" s="17">
        <v>11.21</v>
      </c>
      <c r="H6591" s="17">
        <f t="shared" si="206"/>
        <v>33.630000000000003</v>
      </c>
      <c r="I6591" s="17">
        <f t="shared" si="207"/>
        <v>56.050000000000004</v>
      </c>
      <c r="J6591" s="13" t="s">
        <v>5384</v>
      </c>
      <c r="K6591" s="37" t="str">
        <f>VLOOKUP(Tabela14[[#This Row],[CÓDIGO]],[1]fornnecedor!$A:$G,7,0)</f>
        <v xml:space="preserve">SPRAYS </v>
      </c>
    </row>
    <row r="6592" spans="1:11" x14ac:dyDescent="0.3">
      <c r="A6592" s="15">
        <v>84130</v>
      </c>
      <c r="B6592" s="15" t="str">
        <f>VLOOKUP(Tabela14[[#This Row],[CÓDIGO]],[1]fornnecedor!$A:$E,5,0)</f>
        <v>BRASILUX TINTAS TECNICAS LTDA</v>
      </c>
      <c r="C6592" s="16" t="s">
        <v>2991</v>
      </c>
      <c r="D6592" s="16" t="s">
        <v>549</v>
      </c>
      <c r="E6592" s="22">
        <v>0</v>
      </c>
      <c r="F6592" s="30">
        <v>9</v>
      </c>
      <c r="G6592" s="17">
        <v>6.24</v>
      </c>
      <c r="H6592" s="17">
        <f t="shared" si="206"/>
        <v>0</v>
      </c>
      <c r="I6592" s="17">
        <f t="shared" si="207"/>
        <v>56.160000000000004</v>
      </c>
      <c r="J6592" s="13" t="s">
        <v>5384</v>
      </c>
      <c r="K6592" s="37" t="str">
        <f>VLOOKUP(Tabela14[[#This Row],[CÓDIGO]],[1]fornnecedor!$A:$G,7,0)</f>
        <v>ESMALTES</v>
      </c>
    </row>
    <row r="6593" spans="1:11" x14ac:dyDescent="0.3">
      <c r="A6593" s="15">
        <v>85460</v>
      </c>
      <c r="B6593" s="15" t="str">
        <f>VLOOKUP(Tabela14[[#This Row],[CÓDIGO]],[1]fornnecedor!$A:$E,5,0)</f>
        <v>CIMENTMIX DERIVADO DE CIMENTO LTDA</v>
      </c>
      <c r="C6593" s="16" t="s">
        <v>3005</v>
      </c>
      <c r="D6593" s="16" t="s">
        <v>1239</v>
      </c>
      <c r="E6593" s="22">
        <v>2</v>
      </c>
      <c r="F6593" s="30">
        <v>30</v>
      </c>
      <c r="G6593" s="17">
        <v>1.9</v>
      </c>
      <c r="H6593" s="17">
        <f t="shared" si="206"/>
        <v>3.8</v>
      </c>
      <c r="I6593" s="17">
        <f t="shared" si="207"/>
        <v>57</v>
      </c>
      <c r="J6593" s="13" t="s">
        <v>5384</v>
      </c>
      <c r="K6593" s="37" t="str">
        <f>VLOOKUP(Tabela14[[#This Row],[CÓDIGO]],[1]fornnecedor!$A:$G,7,0)</f>
        <v>GESSO</v>
      </c>
    </row>
    <row r="6594" spans="1:11" x14ac:dyDescent="0.3">
      <c r="A6594" s="15">
        <v>85743</v>
      </c>
      <c r="B6594" s="15" t="str">
        <f>VLOOKUP(Tabela14[[#This Row],[CÓDIGO]],[1]fornnecedor!$A:$E,5,0)</f>
        <v>PINCEIS ATLAS S.A.</v>
      </c>
      <c r="C6594" s="16" t="s">
        <v>3227</v>
      </c>
      <c r="D6594" s="16" t="s">
        <v>23</v>
      </c>
      <c r="E6594" s="22">
        <v>4</v>
      </c>
      <c r="F6594" s="30">
        <v>4</v>
      </c>
      <c r="G6594" s="17">
        <v>14.35</v>
      </c>
      <c r="H6594" s="17">
        <f t="shared" si="206"/>
        <v>57.4</v>
      </c>
      <c r="I6594" s="17">
        <f t="shared" si="207"/>
        <v>57.4</v>
      </c>
      <c r="J6594" s="13" t="s">
        <v>5384</v>
      </c>
      <c r="K6594" s="37" t="str">
        <f>VLOOKUP(Tabela14[[#This Row],[CÓDIGO]],[1]fornnecedor!$A:$G,7,0)</f>
        <v xml:space="preserve">OUTROS DISCOS </v>
      </c>
    </row>
    <row r="6595" spans="1:11" x14ac:dyDescent="0.3">
      <c r="A6595" s="15">
        <v>86806</v>
      </c>
      <c r="B6595" s="15" t="str">
        <f>VLOOKUP(Tabela14[[#This Row],[CÓDIGO]],[1]fornnecedor!$A:$E,5,0)</f>
        <v>AKZO NOBEL LTDA DECOR</v>
      </c>
      <c r="C6595" s="16" t="s">
        <v>2992</v>
      </c>
      <c r="D6595" s="16" t="s">
        <v>2266</v>
      </c>
      <c r="E6595" s="22">
        <v>0</v>
      </c>
      <c r="F6595" s="30">
        <v>4</v>
      </c>
      <c r="G6595" s="17">
        <v>14.35</v>
      </c>
      <c r="H6595" s="17">
        <f t="shared" si="206"/>
        <v>0</v>
      </c>
      <c r="I6595" s="17">
        <f t="shared" si="207"/>
        <v>57.4</v>
      </c>
      <c r="J6595" s="13" t="s">
        <v>5384</v>
      </c>
      <c r="K6595" s="37" t="str">
        <f>VLOOKUP(Tabela14[[#This Row],[CÓDIGO]],[1]fornnecedor!$A:$G,7,0)</f>
        <v>IMPERMEABILIZANTES</v>
      </c>
    </row>
    <row r="6596" spans="1:11" x14ac:dyDescent="0.3">
      <c r="A6596" s="15">
        <v>85918</v>
      </c>
      <c r="B6596" s="15" t="str">
        <f>VLOOKUP(Tabela14[[#This Row],[CÓDIGO]],[1]fornnecedor!$A:$E,5,0)</f>
        <v>AKZO NOBEL LTDA DECOR</v>
      </c>
      <c r="C6596" s="16" t="s">
        <v>2993</v>
      </c>
      <c r="D6596" s="16" t="s">
        <v>543</v>
      </c>
      <c r="E6596" s="22">
        <v>0</v>
      </c>
      <c r="F6596" s="30">
        <v>6</v>
      </c>
      <c r="G6596" s="17">
        <v>9.57</v>
      </c>
      <c r="H6596" s="17">
        <f t="shared" si="206"/>
        <v>0</v>
      </c>
      <c r="I6596" s="17">
        <f t="shared" si="207"/>
        <v>57.42</v>
      </c>
      <c r="J6596" s="13" t="s">
        <v>5384</v>
      </c>
      <c r="K6596" s="37" t="str">
        <f>VLOOKUP(Tabela14[[#This Row],[CÓDIGO]],[1]fornnecedor!$A:$G,7,0)</f>
        <v>ESMALTES</v>
      </c>
    </row>
    <row r="6597" spans="1:11" x14ac:dyDescent="0.3">
      <c r="A6597" s="15">
        <v>84545</v>
      </c>
      <c r="B6597" s="15" t="str">
        <f>VLOOKUP(Tabela14[[#This Row],[CÓDIGO]],[1]fornnecedor!$A:$E,5,0)</f>
        <v>VONIXX INDUSTRIA E COMERCIO DE POLIDORES LTDA</v>
      </c>
      <c r="C6597" s="16" t="s">
        <v>2994</v>
      </c>
      <c r="D6597" s="16" t="s">
        <v>515</v>
      </c>
      <c r="E6597" s="22">
        <v>0</v>
      </c>
      <c r="F6597" s="30">
        <v>2</v>
      </c>
      <c r="G6597" s="17">
        <v>28.75</v>
      </c>
      <c r="H6597" s="17">
        <f t="shared" si="206"/>
        <v>0</v>
      </c>
      <c r="I6597" s="17">
        <f t="shared" si="207"/>
        <v>57.5</v>
      </c>
      <c r="J6597" s="13" t="s">
        <v>5384</v>
      </c>
      <c r="K6597" s="37" t="str">
        <f>VLOOKUP(Tabela14[[#This Row],[CÓDIGO]],[1]fornnecedor!$A:$G,7,0)</f>
        <v>LINHA DE HIGENIZAÇÃO E ESTÉTICA  AUTOMOTIVA VONIX</v>
      </c>
    </row>
    <row r="6598" spans="1:11" x14ac:dyDescent="0.3">
      <c r="A6598" s="15">
        <v>23983</v>
      </c>
      <c r="B6598" s="15" t="str">
        <f>VLOOKUP(Tabela14[[#This Row],[CÓDIGO]],[1]fornnecedor!$A:$E,5,0)</f>
        <v>SKYLACK TINTAS E VERNIZES LTDA</v>
      </c>
      <c r="C6598" s="16" t="s">
        <v>2995</v>
      </c>
      <c r="D6598" s="16" t="s">
        <v>1114</v>
      </c>
      <c r="E6598" s="22">
        <v>0</v>
      </c>
      <c r="F6598" s="30">
        <v>0.97</v>
      </c>
      <c r="G6598" s="17">
        <v>59.46</v>
      </c>
      <c r="H6598" s="17">
        <f t="shared" si="206"/>
        <v>0</v>
      </c>
      <c r="I6598" s="17">
        <f t="shared" si="207"/>
        <v>57.676200000000001</v>
      </c>
      <c r="J6598" s="13" t="s">
        <v>5384</v>
      </c>
      <c r="K6598" s="37" t="str">
        <f>VLOOKUP(Tabela14[[#This Row],[CÓDIGO]],[1]fornnecedor!$A:$G,7,0)</f>
        <v>BASES POLIÉSTER</v>
      </c>
    </row>
    <row r="6599" spans="1:11" x14ac:dyDescent="0.3">
      <c r="A6599" s="15">
        <v>85422</v>
      </c>
      <c r="B6599" s="15" t="str">
        <f>VLOOKUP(Tabela14[[#This Row],[CÓDIGO]],[1]fornnecedor!$A:$E,5,0)</f>
        <v>MAXI RUBBER INDUSTRIAS QUIMICAS LTDA</v>
      </c>
      <c r="C6599" s="16" t="s">
        <v>2996</v>
      </c>
      <c r="D6599" s="16" t="s">
        <v>775</v>
      </c>
      <c r="E6599" s="22">
        <v>0</v>
      </c>
      <c r="F6599" s="30">
        <v>11</v>
      </c>
      <c r="G6599" s="17">
        <v>5.28</v>
      </c>
      <c r="H6599" s="17">
        <f t="shared" si="206"/>
        <v>0</v>
      </c>
      <c r="I6599" s="17">
        <f t="shared" si="207"/>
        <v>58.080000000000005</v>
      </c>
      <c r="J6599" s="13" t="s">
        <v>5384</v>
      </c>
      <c r="K6599" s="37" t="str">
        <f>VLOOKUP(Tabela14[[#This Row],[CÓDIGO]],[1]fornnecedor!$A:$G,7,0)</f>
        <v xml:space="preserve">COLA  PLÁSTICA </v>
      </c>
    </row>
    <row r="6600" spans="1:11" x14ac:dyDescent="0.3">
      <c r="A6600" s="15">
        <v>24319</v>
      </c>
      <c r="B6600" s="15" t="str">
        <f>VLOOKUP(Tabela14[[#This Row],[CÓDIGO]],[1]fornnecedor!$A:$E,5,0)</f>
        <v>MAXI RUBBER INDUSTRIAS QUIMICAS LTDA</v>
      </c>
      <c r="C6600" s="16" t="s">
        <v>2997</v>
      </c>
      <c r="D6600" s="16" t="s">
        <v>775</v>
      </c>
      <c r="E6600" s="22">
        <v>0</v>
      </c>
      <c r="F6600" s="30">
        <v>4</v>
      </c>
      <c r="G6600" s="17">
        <v>14.62</v>
      </c>
      <c r="H6600" s="17">
        <f t="shared" si="206"/>
        <v>0</v>
      </c>
      <c r="I6600" s="17">
        <f t="shared" si="207"/>
        <v>58.48</v>
      </c>
      <c r="J6600" s="13" t="s">
        <v>5384</v>
      </c>
      <c r="K6600" s="37" t="str">
        <f>VLOOKUP(Tabela14[[#This Row],[CÓDIGO]],[1]fornnecedor!$A:$G,7,0)</f>
        <v>CERA  / LIMPEZA /  POLIMENTO VEICULAR</v>
      </c>
    </row>
    <row r="6601" spans="1:11" x14ac:dyDescent="0.3">
      <c r="A6601" s="15">
        <v>24196</v>
      </c>
      <c r="B6601" s="15" t="str">
        <f>VLOOKUP(Tabela14[[#This Row],[CÓDIGO]],[1]fornnecedor!$A:$E,5,0)</f>
        <v>SKYLACK TINTAS E VERNIZES LTDA</v>
      </c>
      <c r="C6601" s="16" t="s">
        <v>2998</v>
      </c>
      <c r="D6601" s="16" t="s">
        <v>1114</v>
      </c>
      <c r="E6601" s="22">
        <v>0</v>
      </c>
      <c r="F6601" s="30">
        <v>1</v>
      </c>
      <c r="G6601" s="17">
        <v>58.52</v>
      </c>
      <c r="H6601" s="17">
        <f t="shared" si="206"/>
        <v>0</v>
      </c>
      <c r="I6601" s="17">
        <f t="shared" si="207"/>
        <v>58.52</v>
      </c>
      <c r="J6601" s="13" t="s">
        <v>5384</v>
      </c>
      <c r="K6601" s="37" t="str">
        <f>VLOOKUP(Tabela14[[#This Row],[CÓDIGO]],[1]fornnecedor!$A:$G,7,0)</f>
        <v>VERNIZ AUTOMOTIVO</v>
      </c>
    </row>
    <row r="6602" spans="1:11" x14ac:dyDescent="0.3">
      <c r="A6602" s="15">
        <v>85453</v>
      </c>
      <c r="B6602" s="15" t="str">
        <f>VLOOKUP(Tabela14[[#This Row],[CÓDIGO]],[1]fornnecedor!$A:$E,5,0)</f>
        <v>BRASILUX TINTAS TECNICAS LTDA</v>
      </c>
      <c r="C6602" s="16" t="s">
        <v>2999</v>
      </c>
      <c r="D6602" s="16" t="s">
        <v>549</v>
      </c>
      <c r="E6602" s="22">
        <v>0</v>
      </c>
      <c r="F6602" s="30">
        <v>1</v>
      </c>
      <c r="G6602" s="17">
        <v>58.69</v>
      </c>
      <c r="H6602" s="17">
        <f t="shared" si="206"/>
        <v>0</v>
      </c>
      <c r="I6602" s="17">
        <f t="shared" si="207"/>
        <v>58.69</v>
      </c>
      <c r="J6602" s="13" t="s">
        <v>5384</v>
      </c>
      <c r="K6602" s="37" t="str">
        <f>VLOOKUP(Tabela14[[#This Row],[CÓDIGO]],[1]fornnecedor!$A:$G,7,0)</f>
        <v>ESMALTES</v>
      </c>
    </row>
    <row r="6603" spans="1:11" x14ac:dyDescent="0.3">
      <c r="A6603" s="15">
        <v>84994</v>
      </c>
      <c r="B6603" s="15" t="str">
        <f>VLOOKUP(Tabela14[[#This Row],[CÓDIGO]],[1]fornnecedor!$A:$E,5,0)</f>
        <v>BRASILUX TINTAS TECNICAS LTDA</v>
      </c>
      <c r="C6603" s="16" t="s">
        <v>3000</v>
      </c>
      <c r="D6603" s="16" t="s">
        <v>549</v>
      </c>
      <c r="E6603" s="22">
        <v>0</v>
      </c>
      <c r="F6603" s="30">
        <v>7</v>
      </c>
      <c r="G6603" s="17">
        <v>8.4</v>
      </c>
      <c r="H6603" s="17">
        <f t="shared" si="206"/>
        <v>0</v>
      </c>
      <c r="I6603" s="17">
        <f t="shared" si="207"/>
        <v>58.800000000000004</v>
      </c>
      <c r="J6603" s="13" t="s">
        <v>5384</v>
      </c>
      <c r="K6603" s="37" t="str">
        <f>VLOOKUP(Tabela14[[#This Row],[CÓDIGO]],[1]fornnecedor!$A:$G,7,0)</f>
        <v>BASES IMOBILIÁRIAS</v>
      </c>
    </row>
    <row r="6604" spans="1:11" x14ac:dyDescent="0.3">
      <c r="A6604" s="15">
        <v>10070</v>
      </c>
      <c r="B6604" s="15" t="str">
        <f>VLOOKUP(Tabela14[[#This Row],[CÓDIGO]],[1]fornnecedor!$A:$E,5,0)</f>
        <v>SAINT- GOBAIN DO BRASIL PROD. IND. E CONSTR. LTDA</v>
      </c>
      <c r="C6604" s="16" t="s">
        <v>3001</v>
      </c>
      <c r="D6604" s="16" t="s">
        <v>49</v>
      </c>
      <c r="E6604" s="22">
        <v>0</v>
      </c>
      <c r="F6604" s="30">
        <v>1</v>
      </c>
      <c r="G6604" s="17">
        <v>59.27</v>
      </c>
      <c r="H6604" s="17">
        <f t="shared" si="206"/>
        <v>0</v>
      </c>
      <c r="I6604" s="17">
        <f t="shared" si="207"/>
        <v>59.27</v>
      </c>
      <c r="J6604" s="13" t="s">
        <v>5384</v>
      </c>
      <c r="K6604" s="37" t="str">
        <f>VLOOKUP(Tabela14[[#This Row],[CÓDIGO]],[1]fornnecedor!$A:$G,7,0)</f>
        <v>CERA  / LIMPEZA /  POLIMENTO VEICULAR</v>
      </c>
    </row>
    <row r="6605" spans="1:11" x14ac:dyDescent="0.3">
      <c r="A6605" s="15">
        <v>10060</v>
      </c>
      <c r="B6605" s="15" t="str">
        <f>VLOOKUP(Tabela14[[#This Row],[CÓDIGO]],[1]fornnecedor!$A:$E,5,0)</f>
        <v>3M DO BRASIL LTDA</v>
      </c>
      <c r="C6605" s="16" t="s">
        <v>3002</v>
      </c>
      <c r="D6605" s="16" t="s">
        <v>366</v>
      </c>
      <c r="E6605" s="22">
        <v>0</v>
      </c>
      <c r="F6605" s="30">
        <v>5</v>
      </c>
      <c r="G6605" s="17">
        <v>11.86</v>
      </c>
      <c r="H6605" s="17">
        <f t="shared" si="206"/>
        <v>0</v>
      </c>
      <c r="I6605" s="17">
        <f t="shared" si="207"/>
        <v>59.3</v>
      </c>
      <c r="J6605" s="13" t="s">
        <v>5384</v>
      </c>
      <c r="K6605" s="37" t="str">
        <f>VLOOKUP(Tabela14[[#This Row],[CÓDIGO]],[1]fornnecedor!$A:$G,7,0)</f>
        <v>.............................................</v>
      </c>
    </row>
    <row r="6606" spans="1:11" x14ac:dyDescent="0.3">
      <c r="A6606" s="15">
        <v>21593</v>
      </c>
      <c r="B6606" s="15" t="str">
        <f>VLOOKUP(Tabela14[[#This Row],[CÓDIGO]],[1]fornnecedor!$A:$E,5,0)</f>
        <v>COM.ALVORADA LIMPEZA E DESCARTAVEIS</v>
      </c>
      <c r="C6606" s="16" t="s">
        <v>3004</v>
      </c>
      <c r="D6606" s="16" t="s">
        <v>857</v>
      </c>
      <c r="E6606" s="22">
        <v>0</v>
      </c>
      <c r="F6606" s="31">
        <v>0</v>
      </c>
      <c r="G6606" s="17">
        <v>30.29</v>
      </c>
      <c r="H6606" s="17">
        <f t="shared" si="206"/>
        <v>0</v>
      </c>
      <c r="I6606" s="17">
        <f t="shared" si="207"/>
        <v>0</v>
      </c>
      <c r="J6606" s="13" t="s">
        <v>5384</v>
      </c>
      <c r="K6606" s="37" t="str">
        <f>VLOOKUP(Tabela14[[#This Row],[CÓDIGO]],[1]fornnecedor!$A:$G,7,0)</f>
        <v>GRUPO CONVERSAO</v>
      </c>
    </row>
    <row r="6607" spans="1:11" x14ac:dyDescent="0.3">
      <c r="A6607" s="15">
        <v>86041</v>
      </c>
      <c r="B6607" s="15" t="str">
        <f>VLOOKUP(Tabela14[[#This Row],[CÓDIGO]],[1]fornnecedor!$A:$E,5,0)</f>
        <v>AKZO NOBEL LTDA DECOR</v>
      </c>
      <c r="C6607" s="16" t="s">
        <v>3254</v>
      </c>
      <c r="D6607" s="16" t="s">
        <v>543</v>
      </c>
      <c r="E6607" s="22">
        <v>3</v>
      </c>
      <c r="F6607" s="30">
        <v>3</v>
      </c>
      <c r="G6607" s="17">
        <v>20.260000000000002</v>
      </c>
      <c r="H6607" s="17">
        <f t="shared" si="206"/>
        <v>60.78</v>
      </c>
      <c r="I6607" s="17">
        <f t="shared" si="207"/>
        <v>60.78</v>
      </c>
      <c r="J6607" s="13" t="s">
        <v>5384</v>
      </c>
      <c r="K6607" s="37" t="str">
        <f>VLOOKUP(Tabela14[[#This Row],[CÓDIGO]],[1]fornnecedor!$A:$G,7,0)</f>
        <v>ESMALTES</v>
      </c>
    </row>
    <row r="6608" spans="1:11" x14ac:dyDescent="0.3">
      <c r="A6608" s="15">
        <v>84532</v>
      </c>
      <c r="B6608" s="15" t="str">
        <f>VLOOKUP(Tabela14[[#This Row],[CÓDIGO]],[1]fornnecedor!$A:$E,5,0)</f>
        <v>BRASILUX TINTAS TECNICAS LTDA</v>
      </c>
      <c r="C6608" s="16" t="s">
        <v>3034</v>
      </c>
      <c r="D6608" s="16" t="s">
        <v>549</v>
      </c>
      <c r="E6608" s="22">
        <v>1</v>
      </c>
      <c r="F6608" s="30">
        <v>8</v>
      </c>
      <c r="G6608" s="17">
        <v>7.63</v>
      </c>
      <c r="H6608" s="17">
        <f t="shared" si="206"/>
        <v>7.63</v>
      </c>
      <c r="I6608" s="17">
        <f t="shared" si="207"/>
        <v>61.04</v>
      </c>
      <c r="J6608" s="13" t="s">
        <v>5384</v>
      </c>
      <c r="K6608" s="37" t="str">
        <f>VLOOKUP(Tabela14[[#This Row],[CÓDIGO]],[1]fornnecedor!$A:$G,7,0)</f>
        <v xml:space="preserve">SPRAYS </v>
      </c>
    </row>
    <row r="6609" spans="1:11" x14ac:dyDescent="0.3">
      <c r="A6609" s="15">
        <v>23765</v>
      </c>
      <c r="B6609" s="15" t="str">
        <f>VLOOKUP(Tabela14[[#This Row],[CÓDIGO]],[1]fornnecedor!$A:$E,5,0)</f>
        <v>COM.ALVORADA LIMPEZA E DESCARTAVEIS</v>
      </c>
      <c r="C6609" s="16" t="s">
        <v>475</v>
      </c>
      <c r="D6609" s="16" t="s">
        <v>463</v>
      </c>
      <c r="E6609" s="22">
        <v>0</v>
      </c>
      <c r="F6609" s="31">
        <v>0</v>
      </c>
      <c r="G6609" s="17">
        <v>20.5</v>
      </c>
      <c r="H6609" s="17">
        <f t="shared" si="206"/>
        <v>0</v>
      </c>
      <c r="I6609" s="17">
        <f t="shared" si="207"/>
        <v>0</v>
      </c>
      <c r="J6609" s="13" t="s">
        <v>5384</v>
      </c>
      <c r="K6609" s="37" t="str">
        <f>VLOOKUP(Tabela14[[#This Row],[CÓDIGO]],[1]fornnecedor!$A:$G,7,0)</f>
        <v>GRUPO CONVERSAO</v>
      </c>
    </row>
    <row r="6610" spans="1:11" x14ac:dyDescent="0.3">
      <c r="A6610" s="15">
        <v>84569</v>
      </c>
      <c r="B6610" s="15" t="str">
        <f>VLOOKUP(Tabela14[[#This Row],[CÓDIGO]],[1]fornnecedor!$A:$E,5,0)</f>
        <v>BRASILUX TINTAS TECNICAS LTDA</v>
      </c>
      <c r="C6610" s="16" t="s">
        <v>3006</v>
      </c>
      <c r="D6610" s="16" t="s">
        <v>549</v>
      </c>
      <c r="E6610" s="22">
        <v>0</v>
      </c>
      <c r="F6610" s="30">
        <v>2</v>
      </c>
      <c r="G6610" s="17">
        <v>30.94</v>
      </c>
      <c r="H6610" s="17">
        <f t="shared" si="206"/>
        <v>0</v>
      </c>
      <c r="I6610" s="17">
        <f t="shared" si="207"/>
        <v>61.88</v>
      </c>
      <c r="J6610" s="13" t="s">
        <v>5384</v>
      </c>
      <c r="K6610" s="37" t="str">
        <f>VLOOKUP(Tabela14[[#This Row],[CÓDIGO]],[1]fornnecedor!$A:$G,7,0)</f>
        <v>CIMENTO QUEIMADO / EFEITOS DECORATIVOS</v>
      </c>
    </row>
    <row r="6611" spans="1:11" x14ac:dyDescent="0.3">
      <c r="A6611" s="15">
        <v>84436</v>
      </c>
      <c r="B6611" s="15" t="str">
        <f>VLOOKUP(Tabela14[[#This Row],[CÓDIGO]],[1]fornnecedor!$A:$E,5,0)</f>
        <v>PINCEIS ATLAS S.A.</v>
      </c>
      <c r="C6611" s="16" t="s">
        <v>3625</v>
      </c>
      <c r="D6611" s="16" t="s">
        <v>23</v>
      </c>
      <c r="E6611" s="22">
        <v>43</v>
      </c>
      <c r="F6611" s="30">
        <v>15</v>
      </c>
      <c r="G6611" s="17">
        <v>4.1399999999999997</v>
      </c>
      <c r="H6611" s="17">
        <f t="shared" si="206"/>
        <v>178.01999999999998</v>
      </c>
      <c r="I6611" s="17">
        <f t="shared" si="207"/>
        <v>62.099999999999994</v>
      </c>
      <c r="J6611" s="13" t="s">
        <v>5384</v>
      </c>
      <c r="K6611" s="37" t="str">
        <f>VLOOKUP(Tabela14[[#This Row],[CÓDIGO]],[1]fornnecedor!$A:$G,7,0)</f>
        <v>ROLOS / TRINCHAS / PINCÉIS / ESPÁTULAS</v>
      </c>
    </row>
    <row r="6612" spans="1:11" x14ac:dyDescent="0.3">
      <c r="A6612" s="15">
        <v>85272</v>
      </c>
      <c r="B6612" s="15" t="str">
        <f>VLOOKUP(Tabela14[[#This Row],[CÓDIGO]],[1]fornnecedor!$A:$E,5,0)</f>
        <v>BRASILUX TINTAS TECNICAS LTDA</v>
      </c>
      <c r="C6612" s="16" t="s">
        <v>762</v>
      </c>
      <c r="D6612" s="16" t="s">
        <v>549</v>
      </c>
      <c r="E6612" s="22">
        <v>0</v>
      </c>
      <c r="F6612" s="30">
        <v>2</v>
      </c>
      <c r="G6612" s="17">
        <v>31.42</v>
      </c>
      <c r="H6612" s="17">
        <f t="shared" si="206"/>
        <v>0</v>
      </c>
      <c r="I6612" s="17">
        <f t="shared" si="207"/>
        <v>62.84</v>
      </c>
      <c r="J6612" s="13" t="s">
        <v>5384</v>
      </c>
      <c r="K6612" s="37" t="str">
        <f>VLOOKUP(Tabela14[[#This Row],[CÓDIGO]],[1]fornnecedor!$A:$G,7,0)</f>
        <v xml:space="preserve">BASES SISTEMA NO MACHINE </v>
      </c>
    </row>
    <row r="6613" spans="1:11" x14ac:dyDescent="0.3">
      <c r="A6613" s="15">
        <v>23083</v>
      </c>
      <c r="B6613" s="15" t="str">
        <f>VLOOKUP(Tabela14[[#This Row],[CÓDIGO]],[1]fornnecedor!$A:$E,5,0)</f>
        <v>ROBERLO DO BRASIL LTDA</v>
      </c>
      <c r="C6613" s="16" t="s">
        <v>3007</v>
      </c>
      <c r="D6613" s="16" t="s">
        <v>2513</v>
      </c>
      <c r="E6613" s="22">
        <v>0</v>
      </c>
      <c r="F6613" s="30">
        <v>1</v>
      </c>
      <c r="G6613" s="17">
        <v>62.98</v>
      </c>
      <c r="H6613" s="17">
        <f t="shared" si="206"/>
        <v>0</v>
      </c>
      <c r="I6613" s="17">
        <f t="shared" si="207"/>
        <v>62.98</v>
      </c>
      <c r="J6613" s="13" t="s">
        <v>5384</v>
      </c>
      <c r="K6613" s="37" t="str">
        <f>VLOOKUP(Tabela14[[#This Row],[CÓDIGO]],[1]fornnecedor!$A:$G,7,0)</f>
        <v>VEDADORES / SELANTES</v>
      </c>
    </row>
    <row r="6614" spans="1:11" x14ac:dyDescent="0.3">
      <c r="A6614" s="15">
        <v>84745</v>
      </c>
      <c r="B6614" s="15" t="str">
        <f>VLOOKUP(Tabela14[[#This Row],[CÓDIGO]],[1]fornnecedor!$A:$E,5,0)</f>
        <v>BRASILUX TINTAS TECNICAS LTDA</v>
      </c>
      <c r="C6614" s="16" t="s">
        <v>3055</v>
      </c>
      <c r="D6614" s="16" t="s">
        <v>549</v>
      </c>
      <c r="E6614" s="22">
        <v>1</v>
      </c>
      <c r="F6614" s="30">
        <v>7</v>
      </c>
      <c r="G6614" s="17">
        <v>9.02</v>
      </c>
      <c r="H6614" s="17">
        <f t="shared" si="206"/>
        <v>9.02</v>
      </c>
      <c r="I6614" s="17">
        <f t="shared" si="207"/>
        <v>63.14</v>
      </c>
      <c r="J6614" s="13" t="s">
        <v>5384</v>
      </c>
      <c r="K6614" s="37" t="str">
        <f>VLOOKUP(Tabela14[[#This Row],[CÓDIGO]],[1]fornnecedor!$A:$G,7,0)</f>
        <v>BASES IMOBILIÁRIAS</v>
      </c>
    </row>
    <row r="6615" spans="1:11" x14ac:dyDescent="0.3">
      <c r="A6615" s="15">
        <v>84292</v>
      </c>
      <c r="B6615" s="15" t="str">
        <f>VLOOKUP(Tabela14[[#This Row],[CÓDIGO]],[1]fornnecedor!$A:$E,5,0)</f>
        <v>BRASILUX TINTAS TECNICAS LTDA</v>
      </c>
      <c r="C6615" s="16" t="s">
        <v>3008</v>
      </c>
      <c r="D6615" s="16" t="s">
        <v>549</v>
      </c>
      <c r="E6615" s="22">
        <v>0</v>
      </c>
      <c r="F6615" s="30">
        <v>2</v>
      </c>
      <c r="G6615" s="17">
        <v>31.58</v>
      </c>
      <c r="H6615" s="17">
        <f t="shared" si="206"/>
        <v>0</v>
      </c>
      <c r="I6615" s="17">
        <f t="shared" si="207"/>
        <v>63.16</v>
      </c>
      <c r="J6615" s="13" t="s">
        <v>5384</v>
      </c>
      <c r="K6615" s="37" t="str">
        <f>VLOOKUP(Tabela14[[#This Row],[CÓDIGO]],[1]fornnecedor!$A:$G,7,0)</f>
        <v>TINTA PAREDE</v>
      </c>
    </row>
    <row r="6616" spans="1:11" x14ac:dyDescent="0.3">
      <c r="A6616" s="15">
        <v>37</v>
      </c>
      <c r="B6616" s="15" t="str">
        <f>VLOOKUP(Tabela14[[#This Row],[CÓDIGO]],[1]fornnecedor!$A:$E,5,0)</f>
        <v>SAINT GOBAIN</v>
      </c>
      <c r="C6616" s="16" t="s">
        <v>3009</v>
      </c>
      <c r="D6616" s="16" t="s">
        <v>2821</v>
      </c>
      <c r="E6616" s="22">
        <v>0</v>
      </c>
      <c r="F6616" s="30">
        <v>5</v>
      </c>
      <c r="G6616" s="17">
        <v>12.64</v>
      </c>
      <c r="H6616" s="17">
        <f t="shared" si="206"/>
        <v>0</v>
      </c>
      <c r="I6616" s="17">
        <f t="shared" si="207"/>
        <v>63.2</v>
      </c>
      <c r="J6616" s="13" t="s">
        <v>5384</v>
      </c>
      <c r="K6616" s="37" t="str">
        <f>VLOOKUP(Tabela14[[#This Row],[CÓDIGO]],[1]fornnecedor!$A:$G,7,0)</f>
        <v>COLA INST./ ADESIVOS COLANTES</v>
      </c>
    </row>
    <row r="6617" spans="1:11" x14ac:dyDescent="0.3">
      <c r="A6617" s="15">
        <v>24016</v>
      </c>
      <c r="B6617" s="15" t="str">
        <f>VLOOKUP(Tabela14[[#This Row],[CÓDIGO]],[1]fornnecedor!$A:$E,5,0)</f>
        <v>SKYLACK TINTAS E VERNIZES LTDA</v>
      </c>
      <c r="C6617" s="16" t="s">
        <v>3010</v>
      </c>
      <c r="D6617" s="16" t="s">
        <v>1114</v>
      </c>
      <c r="E6617" s="22">
        <v>0</v>
      </c>
      <c r="F6617" s="30">
        <v>2</v>
      </c>
      <c r="G6617" s="17">
        <v>31.61</v>
      </c>
      <c r="H6617" s="17">
        <f t="shared" si="206"/>
        <v>0</v>
      </c>
      <c r="I6617" s="17">
        <f t="shared" si="207"/>
        <v>63.22</v>
      </c>
      <c r="J6617" s="13" t="s">
        <v>5384</v>
      </c>
      <c r="K6617" s="37" t="str">
        <f>VLOOKUP(Tabela14[[#This Row],[CÓDIGO]],[1]fornnecedor!$A:$G,7,0)</f>
        <v>TINTAS POLIÉSTER</v>
      </c>
    </row>
    <row r="6618" spans="1:11" x14ac:dyDescent="0.3">
      <c r="A6618" s="15">
        <v>24132</v>
      </c>
      <c r="B6618" s="15" t="str">
        <f>VLOOKUP(Tabela14[[#This Row],[CÓDIGO]],[1]fornnecedor!$A:$E,5,0)</f>
        <v>SKYLACK TINTAS E VERNIZES LTDA</v>
      </c>
      <c r="C6618" s="16" t="s">
        <v>3011</v>
      </c>
      <c r="D6618" s="16" t="s">
        <v>1114</v>
      </c>
      <c r="E6618" s="22">
        <v>0</v>
      </c>
      <c r="F6618" s="30">
        <v>1</v>
      </c>
      <c r="G6618" s="17">
        <v>63.46</v>
      </c>
      <c r="H6618" s="17">
        <f t="shared" si="206"/>
        <v>0</v>
      </c>
      <c r="I6618" s="17">
        <f t="shared" si="207"/>
        <v>63.46</v>
      </c>
      <c r="J6618" s="13" t="s">
        <v>5384</v>
      </c>
      <c r="K6618" s="37" t="str">
        <f>VLOOKUP(Tabela14[[#This Row],[CÓDIGO]],[1]fornnecedor!$A:$G,7,0)</f>
        <v>TINTAS POLIÉSTER</v>
      </c>
    </row>
    <row r="6619" spans="1:11" x14ac:dyDescent="0.3">
      <c r="A6619" s="15">
        <v>23901</v>
      </c>
      <c r="B6619" s="15" t="str">
        <f>VLOOKUP(Tabela14[[#This Row],[CÓDIGO]],[1]fornnecedor!$A:$E,5,0)</f>
        <v>SKYLACK TINTAS E VERNIZES LTDA</v>
      </c>
      <c r="C6619" s="16" t="s">
        <v>3012</v>
      </c>
      <c r="D6619" s="16" t="s">
        <v>1114</v>
      </c>
      <c r="E6619" s="22">
        <v>0</v>
      </c>
      <c r="F6619" s="30">
        <v>1</v>
      </c>
      <c r="G6619" s="17">
        <v>63.84</v>
      </c>
      <c r="H6619" s="17">
        <f t="shared" si="206"/>
        <v>0</v>
      </c>
      <c r="I6619" s="17">
        <f t="shared" si="207"/>
        <v>63.84</v>
      </c>
      <c r="J6619" s="13" t="s">
        <v>5384</v>
      </c>
      <c r="K6619" s="37" t="str">
        <f>VLOOKUP(Tabela14[[#This Row],[CÓDIGO]],[1]fornnecedor!$A:$G,7,0)</f>
        <v>ESMALTES</v>
      </c>
    </row>
    <row r="6620" spans="1:11" x14ac:dyDescent="0.3">
      <c r="A6620" s="15">
        <v>24204</v>
      </c>
      <c r="B6620" s="15" t="str">
        <f>VLOOKUP(Tabela14[[#This Row],[CÓDIGO]],[1]fornnecedor!$A:$E,5,0)</f>
        <v>MARLUVAS EQUIPAMENTOS DE SEGURANÇA LTDA</v>
      </c>
      <c r="C6620" s="16" t="s">
        <v>1318</v>
      </c>
      <c r="D6620" s="16" t="s">
        <v>1315</v>
      </c>
      <c r="E6620" s="22">
        <v>0</v>
      </c>
      <c r="F6620" s="30">
        <v>16</v>
      </c>
      <c r="G6620" s="17">
        <v>3.99</v>
      </c>
      <c r="H6620" s="17">
        <f t="shared" si="206"/>
        <v>0</v>
      </c>
      <c r="I6620" s="17">
        <f t="shared" si="207"/>
        <v>63.84</v>
      </c>
      <c r="J6620" s="13" t="s">
        <v>5384</v>
      </c>
      <c r="K6620" s="37" t="str">
        <f>VLOOKUP(Tabela14[[#This Row],[CÓDIGO]],[1]fornnecedor!$A:$G,7,0)</f>
        <v>EPI´S</v>
      </c>
    </row>
    <row r="6621" spans="1:11" x14ac:dyDescent="0.3">
      <c r="A6621" s="15">
        <v>84689</v>
      </c>
      <c r="B6621" s="15" t="str">
        <f>VLOOKUP(Tabela14[[#This Row],[CÓDIGO]],[1]fornnecedor!$A:$E,5,0)</f>
        <v>REDE EPI EQUIPAMENTOS DE SEGURANÇA LTDA</v>
      </c>
      <c r="C6621" s="16" t="s">
        <v>1336</v>
      </c>
      <c r="D6621" s="16" t="s">
        <v>1333</v>
      </c>
      <c r="E6621" s="22">
        <v>1</v>
      </c>
      <c r="F6621" s="30">
        <v>1</v>
      </c>
      <c r="G6621" s="17">
        <v>64.09</v>
      </c>
      <c r="H6621" s="17">
        <f t="shared" si="206"/>
        <v>64.09</v>
      </c>
      <c r="I6621" s="17">
        <f t="shared" si="207"/>
        <v>64.09</v>
      </c>
      <c r="J6621" s="13" t="s">
        <v>5384</v>
      </c>
      <c r="K6621" s="37" t="str">
        <f>VLOOKUP(Tabela14[[#This Row],[CÓDIGO]],[1]fornnecedor!$A:$G,7,0)</f>
        <v>EPI´S</v>
      </c>
    </row>
    <row r="6622" spans="1:11" x14ac:dyDescent="0.3">
      <c r="A6622" s="15">
        <v>84531</v>
      </c>
      <c r="B6622" s="15" t="str">
        <f>VLOOKUP(Tabela14[[#This Row],[CÓDIGO]],[1]fornnecedor!$A:$E,5,0)</f>
        <v>BRASILUX TINTAS TECNICAS LTDA</v>
      </c>
      <c r="C6622" s="16" t="s">
        <v>3016</v>
      </c>
      <c r="D6622" s="16" t="s">
        <v>549</v>
      </c>
      <c r="E6622" s="22">
        <v>0</v>
      </c>
      <c r="F6622" s="30">
        <v>6</v>
      </c>
      <c r="G6622" s="17">
        <v>10.78</v>
      </c>
      <c r="H6622" s="17">
        <f t="shared" si="206"/>
        <v>0</v>
      </c>
      <c r="I6622" s="17">
        <f t="shared" si="207"/>
        <v>64.679999999999993</v>
      </c>
      <c r="J6622" s="13" t="s">
        <v>5384</v>
      </c>
      <c r="K6622" s="37" t="str">
        <f>VLOOKUP(Tabela14[[#This Row],[CÓDIGO]],[1]fornnecedor!$A:$G,7,0)</f>
        <v xml:space="preserve">SPRAYS </v>
      </c>
    </row>
    <row r="6623" spans="1:11" x14ac:dyDescent="0.3">
      <c r="A6623" s="15">
        <v>23990</v>
      </c>
      <c r="B6623" s="15" t="str">
        <f>VLOOKUP(Tabela14[[#This Row],[CÓDIGO]],[1]fornnecedor!$A:$E,5,0)</f>
        <v>SKYLACK TINTAS E VERNIZES LTDA</v>
      </c>
      <c r="C6623" s="16" t="s">
        <v>3017</v>
      </c>
      <c r="D6623" s="16" t="s">
        <v>1114</v>
      </c>
      <c r="E6623" s="22">
        <v>0</v>
      </c>
      <c r="F6623" s="30">
        <v>1.06</v>
      </c>
      <c r="G6623" s="17">
        <v>61.04</v>
      </c>
      <c r="H6623" s="17">
        <f t="shared" si="206"/>
        <v>0</v>
      </c>
      <c r="I6623" s="17">
        <f t="shared" si="207"/>
        <v>64.702399999999997</v>
      </c>
      <c r="J6623" s="13" t="s">
        <v>5384</v>
      </c>
      <c r="K6623" s="37" t="str">
        <f>VLOOKUP(Tabela14[[#This Row],[CÓDIGO]],[1]fornnecedor!$A:$G,7,0)</f>
        <v>BASES POLIÉSTER</v>
      </c>
    </row>
    <row r="6624" spans="1:11" x14ac:dyDescent="0.3">
      <c r="A6624" s="15">
        <v>24080</v>
      </c>
      <c r="B6624" s="15" t="str">
        <f>VLOOKUP(Tabela14[[#This Row],[CÓDIGO]],[1]fornnecedor!$A:$E,5,0)</f>
        <v>SKYLACK TINTAS E VERNIZES LTDA</v>
      </c>
      <c r="C6624" s="16" t="s">
        <v>3018</v>
      </c>
      <c r="D6624" s="16" t="s">
        <v>1114</v>
      </c>
      <c r="E6624" s="22">
        <v>0</v>
      </c>
      <c r="F6624" s="30">
        <v>0.5</v>
      </c>
      <c r="G6624" s="17">
        <v>129.66</v>
      </c>
      <c r="H6624" s="17">
        <f t="shared" si="206"/>
        <v>0</v>
      </c>
      <c r="I6624" s="17">
        <f t="shared" si="207"/>
        <v>64.83</v>
      </c>
      <c r="J6624" s="13" t="s">
        <v>5384</v>
      </c>
      <c r="K6624" s="37" t="str">
        <f>VLOOKUP(Tabela14[[#This Row],[CÓDIGO]],[1]fornnecedor!$A:$G,7,0)</f>
        <v>BASES POLIÉSTER</v>
      </c>
    </row>
    <row r="6625" spans="1:11" x14ac:dyDescent="0.3">
      <c r="A6625" s="15">
        <v>85935</v>
      </c>
      <c r="B6625" s="15" t="str">
        <f>VLOOKUP(Tabela14[[#This Row],[CÓDIGO]],[1]fornnecedor!$A:$E,5,0)</f>
        <v>AKZO NOBEL LTDA DECOR</v>
      </c>
      <c r="C6625" s="16" t="s">
        <v>3020</v>
      </c>
      <c r="D6625" s="16" t="s">
        <v>543</v>
      </c>
      <c r="E6625" s="22">
        <v>0</v>
      </c>
      <c r="F6625" s="30">
        <v>6</v>
      </c>
      <c r="G6625" s="17">
        <v>10.88</v>
      </c>
      <c r="H6625" s="17">
        <f t="shared" si="206"/>
        <v>0</v>
      </c>
      <c r="I6625" s="17">
        <f t="shared" si="207"/>
        <v>65.28</v>
      </c>
      <c r="J6625" s="13" t="s">
        <v>5384</v>
      </c>
      <c r="K6625" s="37" t="str">
        <f>VLOOKUP(Tabela14[[#This Row],[CÓDIGO]],[1]fornnecedor!$A:$G,7,0)</f>
        <v>ESMALTES</v>
      </c>
    </row>
    <row r="6626" spans="1:11" x14ac:dyDescent="0.3">
      <c r="A6626" s="15">
        <v>20157</v>
      </c>
      <c r="B6626" s="15" t="str">
        <f>VLOOKUP(Tabela14[[#This Row],[CÓDIGO]],[1]fornnecedor!$A:$E,5,0)</f>
        <v>SAINT- GOBAIN DO BRASIL PROD. IND. E CONSTR. LTDA</v>
      </c>
      <c r="C6626" s="16" t="s">
        <v>3042</v>
      </c>
      <c r="D6626" s="16" t="s">
        <v>49</v>
      </c>
      <c r="E6626" s="22">
        <v>1</v>
      </c>
      <c r="F6626" s="30">
        <v>15</v>
      </c>
      <c r="G6626" s="17">
        <v>4.3899999999999997</v>
      </c>
      <c r="H6626" s="17">
        <f t="shared" si="206"/>
        <v>4.3899999999999997</v>
      </c>
      <c r="I6626" s="17">
        <f t="shared" si="207"/>
        <v>65.849999999999994</v>
      </c>
      <c r="J6626" s="13" t="s">
        <v>5384</v>
      </c>
      <c r="K6626" s="37" t="str">
        <f>VLOOKUP(Tabela14[[#This Row],[CÓDIGO]],[1]fornnecedor!$A:$G,7,0)</f>
        <v>LIXA DÁGUA</v>
      </c>
    </row>
    <row r="6627" spans="1:11" x14ac:dyDescent="0.3">
      <c r="A6627" s="15">
        <v>84512</v>
      </c>
      <c r="B6627" s="15" t="str">
        <f>VLOOKUP(Tabela14[[#This Row],[CÓDIGO]],[1]fornnecedor!$A:$E,5,0)</f>
        <v>BRASILUX TINTAS TECNICAS LTDA</v>
      </c>
      <c r="C6627" s="16" t="s">
        <v>3022</v>
      </c>
      <c r="D6627" s="16" t="s">
        <v>549</v>
      </c>
      <c r="E6627" s="22">
        <v>0</v>
      </c>
      <c r="F6627" s="30">
        <v>6</v>
      </c>
      <c r="G6627" s="17">
        <v>10.98</v>
      </c>
      <c r="H6627" s="17">
        <f t="shared" si="206"/>
        <v>0</v>
      </c>
      <c r="I6627" s="17">
        <f t="shared" si="207"/>
        <v>65.88</v>
      </c>
      <c r="J6627" s="13" t="s">
        <v>5384</v>
      </c>
      <c r="K6627" s="37" t="str">
        <f>VLOOKUP(Tabela14[[#This Row],[CÓDIGO]],[1]fornnecedor!$A:$G,7,0)</f>
        <v xml:space="preserve">SPRAYS </v>
      </c>
    </row>
    <row r="6628" spans="1:11" x14ac:dyDescent="0.3">
      <c r="A6628" s="15">
        <v>23904</v>
      </c>
      <c r="B6628" s="15" t="str">
        <f>VLOOKUP(Tabela14[[#This Row],[CÓDIGO]],[1]fornnecedor!$A:$E,5,0)</f>
        <v>SKYLACK TINTAS E VERNIZES LTDA</v>
      </c>
      <c r="C6628" s="16" t="s">
        <v>3024</v>
      </c>
      <c r="D6628" s="16" t="s">
        <v>1114</v>
      </c>
      <c r="E6628" s="22">
        <v>0</v>
      </c>
      <c r="F6628" s="30">
        <v>1</v>
      </c>
      <c r="G6628" s="17">
        <v>66.66</v>
      </c>
      <c r="H6628" s="17">
        <f t="shared" si="206"/>
        <v>0</v>
      </c>
      <c r="I6628" s="17">
        <f t="shared" si="207"/>
        <v>66.66</v>
      </c>
      <c r="J6628" s="13" t="s">
        <v>5384</v>
      </c>
      <c r="K6628" s="37" t="str">
        <f>VLOOKUP(Tabela14[[#This Row],[CÓDIGO]],[1]fornnecedor!$A:$G,7,0)</f>
        <v>ESMALTES</v>
      </c>
    </row>
    <row r="6629" spans="1:11" x14ac:dyDescent="0.3">
      <c r="A6629" s="15">
        <v>24028</v>
      </c>
      <c r="B6629" s="15" t="str">
        <f>VLOOKUP(Tabela14[[#This Row],[CÓDIGO]],[1]fornnecedor!$A:$E,5,0)</f>
        <v>DAUTO COMERCIO DE PRODUTOS EQUIPAMENTOS E SERVICOS AUTOMOTIV</v>
      </c>
      <c r="C6629" s="16" t="s">
        <v>3026</v>
      </c>
      <c r="D6629" s="16" t="s">
        <v>1114</v>
      </c>
      <c r="E6629" s="22">
        <v>0</v>
      </c>
      <c r="F6629" s="30">
        <v>2</v>
      </c>
      <c r="G6629" s="17">
        <v>33.619999999999997</v>
      </c>
      <c r="H6629" s="17">
        <f t="shared" si="206"/>
        <v>0</v>
      </c>
      <c r="I6629" s="17">
        <f t="shared" si="207"/>
        <v>67.239999999999995</v>
      </c>
      <c r="J6629" s="13" t="s">
        <v>5384</v>
      </c>
      <c r="K6629" s="37" t="str">
        <f>VLOOKUP(Tabela14[[#This Row],[CÓDIGO]],[1]fornnecedor!$A:$G,7,0)</f>
        <v>TINTAS PU</v>
      </c>
    </row>
    <row r="6630" spans="1:11" x14ac:dyDescent="0.3">
      <c r="A6630" s="15">
        <v>24001</v>
      </c>
      <c r="B6630" s="15" t="str">
        <f>VLOOKUP(Tabela14[[#This Row],[CÓDIGO]],[1]fornnecedor!$A:$E,5,0)</f>
        <v>SKYLACK TINTAS E VERNIZES LTDA</v>
      </c>
      <c r="C6630" s="16" t="s">
        <v>3027</v>
      </c>
      <c r="D6630" s="16" t="s">
        <v>1114</v>
      </c>
      <c r="E6630" s="22">
        <v>0</v>
      </c>
      <c r="F6630" s="30">
        <v>2</v>
      </c>
      <c r="G6630" s="17">
        <v>33.75</v>
      </c>
      <c r="H6630" s="17">
        <f t="shared" si="206"/>
        <v>0</v>
      </c>
      <c r="I6630" s="17">
        <f t="shared" si="207"/>
        <v>67.5</v>
      </c>
      <c r="J6630" s="13" t="s">
        <v>5384</v>
      </c>
      <c r="K6630" s="37" t="str">
        <f>VLOOKUP(Tabela14[[#This Row],[CÓDIGO]],[1]fornnecedor!$A:$G,7,0)</f>
        <v>TINTAS POLIÉSTER</v>
      </c>
    </row>
    <row r="6631" spans="1:11" x14ac:dyDescent="0.3">
      <c r="A6631" s="15">
        <v>85589</v>
      </c>
      <c r="B6631" s="15" t="str">
        <f>VLOOKUP(Tabela14[[#This Row],[CÓDIGO]],[1]fornnecedor!$A:$E,5,0)</f>
        <v>VONIXX INDUSTRIA E COMERCIO DE POLIDORES LTDA</v>
      </c>
      <c r="C6631" s="16" t="s">
        <v>3109</v>
      </c>
      <c r="D6631" s="16" t="s">
        <v>515</v>
      </c>
      <c r="E6631" s="22">
        <v>1</v>
      </c>
      <c r="F6631" s="30">
        <v>4</v>
      </c>
      <c r="G6631" s="17">
        <v>16.940000000000001</v>
      </c>
      <c r="H6631" s="17">
        <f t="shared" si="206"/>
        <v>16.940000000000001</v>
      </c>
      <c r="I6631" s="17">
        <f t="shared" si="207"/>
        <v>67.760000000000005</v>
      </c>
      <c r="J6631" s="13" t="s">
        <v>5384</v>
      </c>
      <c r="K6631" s="37" t="str">
        <f>VLOOKUP(Tabela14[[#This Row],[CÓDIGO]],[1]fornnecedor!$A:$G,7,0)</f>
        <v>LINHA DE HIGENIZAÇÃO E ESTÉTICA  AUTOMOTIVA VONIX</v>
      </c>
    </row>
    <row r="6632" spans="1:11" x14ac:dyDescent="0.3">
      <c r="A6632" s="15">
        <v>24200</v>
      </c>
      <c r="B6632" s="15" t="str">
        <f>VLOOKUP(Tabela14[[#This Row],[CÓDIGO]],[1]fornnecedor!$A:$E,5,0)</f>
        <v>MARLUVAS EQUIPAMENTOS DE SEGURANCA LTDA</v>
      </c>
      <c r="C6632" s="16" t="s">
        <v>1323</v>
      </c>
      <c r="D6632" s="16" t="s">
        <v>1315</v>
      </c>
      <c r="E6632" s="22">
        <v>0</v>
      </c>
      <c r="F6632" s="30">
        <v>4</v>
      </c>
      <c r="G6632" s="17">
        <v>16.96</v>
      </c>
      <c r="H6632" s="17">
        <f t="shared" si="206"/>
        <v>0</v>
      </c>
      <c r="I6632" s="17">
        <f t="shared" si="207"/>
        <v>67.84</v>
      </c>
      <c r="J6632" s="13" t="s">
        <v>5384</v>
      </c>
      <c r="K6632" s="37" t="str">
        <f>VLOOKUP(Tabela14[[#This Row],[CÓDIGO]],[1]fornnecedor!$A:$G,7,0)</f>
        <v>EPI´S</v>
      </c>
    </row>
    <row r="6633" spans="1:11" x14ac:dyDescent="0.3">
      <c r="A6633" s="15">
        <v>141</v>
      </c>
      <c r="B6633" s="15" t="str">
        <f>VLOOKUP(Tabela14[[#This Row],[CÓDIGO]],[1]fornnecedor!$A:$E,5,0)</f>
        <v>SKYLACK TINTAS E VERNIZES LTDA</v>
      </c>
      <c r="C6633" s="16" t="s">
        <v>3029</v>
      </c>
      <c r="D6633" s="16" t="s">
        <v>1114</v>
      </c>
      <c r="E6633" s="22">
        <v>0</v>
      </c>
      <c r="F6633" s="30">
        <v>1</v>
      </c>
      <c r="G6633" s="17">
        <v>67.95</v>
      </c>
      <c r="H6633" s="17">
        <f t="shared" si="206"/>
        <v>0</v>
      </c>
      <c r="I6633" s="17">
        <f t="shared" si="207"/>
        <v>67.95</v>
      </c>
      <c r="J6633" s="13" t="s">
        <v>5384</v>
      </c>
      <c r="K6633" s="37" t="str">
        <f>VLOOKUP(Tabela14[[#This Row],[CÓDIGO]],[1]fornnecedor!$A:$G,7,0)</f>
        <v>BASES SINTETICO</v>
      </c>
    </row>
    <row r="6634" spans="1:11" x14ac:dyDescent="0.3">
      <c r="A6634" s="15">
        <v>85264</v>
      </c>
      <c r="B6634" s="15" t="str">
        <f>VLOOKUP(Tabela14[[#This Row],[CÓDIGO]],[1]fornnecedor!$A:$E,5,0)</f>
        <v>BRASILUX TINTAS TECNICAS LTDA</v>
      </c>
      <c r="C6634" s="16" t="s">
        <v>3032</v>
      </c>
      <c r="D6634" s="16" t="s">
        <v>549</v>
      </c>
      <c r="E6634" s="22">
        <v>0</v>
      </c>
      <c r="F6634" s="30">
        <v>3</v>
      </c>
      <c r="G6634" s="17">
        <v>22.75</v>
      </c>
      <c r="H6634" s="17">
        <f t="shared" si="206"/>
        <v>0</v>
      </c>
      <c r="I6634" s="17">
        <f t="shared" si="207"/>
        <v>68.25</v>
      </c>
      <c r="J6634" s="13" t="s">
        <v>5384</v>
      </c>
      <c r="K6634" s="37" t="str">
        <f>VLOOKUP(Tabela14[[#This Row],[CÓDIGO]],[1]fornnecedor!$A:$G,7,0)</f>
        <v>ESMALTES</v>
      </c>
    </row>
    <row r="6635" spans="1:11" x14ac:dyDescent="0.3">
      <c r="A6635" s="15">
        <v>83795</v>
      </c>
      <c r="B6635" s="15" t="str">
        <f>VLOOKUP(Tabela14[[#This Row],[CÓDIGO]],[1]fornnecedor!$A:$E,5,0)</f>
        <v>VONIXX INDUSTRIA E COMERCIO DE POLIDORES LTDA</v>
      </c>
      <c r="C6635" s="16" t="s">
        <v>3033</v>
      </c>
      <c r="D6635" s="16" t="s">
        <v>515</v>
      </c>
      <c r="E6635" s="22">
        <v>0</v>
      </c>
      <c r="F6635" s="30">
        <v>4</v>
      </c>
      <c r="G6635" s="17">
        <v>17.07</v>
      </c>
      <c r="H6635" s="17">
        <f t="shared" si="206"/>
        <v>0</v>
      </c>
      <c r="I6635" s="17">
        <f t="shared" si="207"/>
        <v>68.28</v>
      </c>
      <c r="J6635" s="13" t="s">
        <v>5384</v>
      </c>
      <c r="K6635" s="37" t="str">
        <f>VLOOKUP(Tabela14[[#This Row],[CÓDIGO]],[1]fornnecedor!$A:$G,7,0)</f>
        <v>LINHA DE HIGENIZAÇÃO E ESTÉTICA  AUTOMOTIVA VONIX</v>
      </c>
    </row>
    <row r="6636" spans="1:11" x14ac:dyDescent="0.3">
      <c r="A6636" s="15">
        <v>84257</v>
      </c>
      <c r="B6636" s="15" t="str">
        <f>VLOOKUP(Tabela14[[#This Row],[CÓDIGO]],[1]fornnecedor!$A:$E,5,0)</f>
        <v>BRASILUX TINTAS TECNICAS LTDA</v>
      </c>
      <c r="C6636" s="16" t="s">
        <v>2875</v>
      </c>
      <c r="D6636" s="16" t="s">
        <v>549</v>
      </c>
      <c r="E6636" s="22">
        <v>2</v>
      </c>
      <c r="F6636" s="30">
        <v>3</v>
      </c>
      <c r="G6636" s="17">
        <v>22.8</v>
      </c>
      <c r="H6636" s="17">
        <f t="shared" si="206"/>
        <v>45.6</v>
      </c>
      <c r="I6636" s="17">
        <f t="shared" si="207"/>
        <v>68.400000000000006</v>
      </c>
      <c r="J6636" s="13" t="s">
        <v>5384</v>
      </c>
      <c r="K6636" s="37" t="str">
        <f>VLOOKUP(Tabela14[[#This Row],[CÓDIGO]],[1]fornnecedor!$A:$G,7,0)</f>
        <v>TINTA PAREDE</v>
      </c>
    </row>
    <row r="6637" spans="1:11" x14ac:dyDescent="0.3">
      <c r="A6637" s="15">
        <v>87014</v>
      </c>
      <c r="B6637" s="15" t="str">
        <f>VLOOKUP(Tabela14[[#This Row],[CÓDIGO]],[1]fornnecedor!$A:$E,5,0)</f>
        <v>BLACK &amp; DECKER DO BRASIL LTDA</v>
      </c>
      <c r="C6637" s="16" t="s">
        <v>3035</v>
      </c>
      <c r="D6637" s="16" t="s">
        <v>871</v>
      </c>
      <c r="E6637" s="22">
        <v>0</v>
      </c>
      <c r="F6637" s="30">
        <v>2</v>
      </c>
      <c r="G6637" s="17">
        <v>34.4</v>
      </c>
      <c r="H6637" s="17">
        <f t="shared" si="206"/>
        <v>0</v>
      </c>
      <c r="I6637" s="17">
        <f t="shared" si="207"/>
        <v>68.8</v>
      </c>
      <c r="J6637" s="13" t="s">
        <v>5384</v>
      </c>
      <c r="K6637" s="37" t="str">
        <f>VLOOKUP(Tabela14[[#This Row],[CÓDIGO]],[1]fornnecedor!$A:$G,7,0)</f>
        <v>OUTRAS FERRAMENTAS / EQUIPAMENTOS</v>
      </c>
    </row>
    <row r="6638" spans="1:11" x14ac:dyDescent="0.3">
      <c r="A6638" s="15">
        <v>24348</v>
      </c>
      <c r="B6638" s="15" t="str">
        <f>VLOOKUP(Tabela14[[#This Row],[CÓDIGO]],[1]fornnecedor!$A:$E,5,0)</f>
        <v>COM.ALVORADA LIMPEZA E DESCARTAVEIS</v>
      </c>
      <c r="C6638" s="16" t="s">
        <v>3036</v>
      </c>
      <c r="D6638" s="16" t="s">
        <v>463</v>
      </c>
      <c r="E6638" s="22">
        <v>0</v>
      </c>
      <c r="F6638" s="31">
        <v>0</v>
      </c>
      <c r="G6638" s="17">
        <v>34.42</v>
      </c>
      <c r="H6638" s="17">
        <f t="shared" si="206"/>
        <v>0</v>
      </c>
      <c r="I6638" s="17">
        <f t="shared" si="207"/>
        <v>0</v>
      </c>
      <c r="J6638" s="13" t="s">
        <v>5384</v>
      </c>
      <c r="K6638" s="37" t="str">
        <f>VLOOKUP(Tabela14[[#This Row],[CÓDIGO]],[1]fornnecedor!$A:$G,7,0)</f>
        <v>GRUPO CONVERSAO</v>
      </c>
    </row>
    <row r="6639" spans="1:11" x14ac:dyDescent="0.3">
      <c r="A6639" s="15">
        <v>20180</v>
      </c>
      <c r="B6639" s="15" t="str">
        <f>VLOOKUP(Tabela14[[#This Row],[CÓDIGO]],[1]fornnecedor!$A:$E,5,0)</f>
        <v>SAINT- GOBAIN DO BRASIL PROD. IND. E CONSTR. LTDA</v>
      </c>
      <c r="C6639" s="16" t="s">
        <v>3072</v>
      </c>
      <c r="D6639" s="16" t="s">
        <v>49</v>
      </c>
      <c r="E6639" s="22">
        <v>2</v>
      </c>
      <c r="F6639" s="30">
        <v>22</v>
      </c>
      <c r="G6639" s="17">
        <v>3.13</v>
      </c>
      <c r="H6639" s="17">
        <f t="shared" si="206"/>
        <v>6.26</v>
      </c>
      <c r="I6639" s="17">
        <f t="shared" si="207"/>
        <v>68.86</v>
      </c>
      <c r="J6639" s="13" t="s">
        <v>5384</v>
      </c>
      <c r="K6639" s="37" t="str">
        <f>VLOOKUP(Tabela14[[#This Row],[CÓDIGO]],[1]fornnecedor!$A:$G,7,0)</f>
        <v xml:space="preserve">OUTROS DISCOS </v>
      </c>
    </row>
    <row r="6640" spans="1:11" x14ac:dyDescent="0.3">
      <c r="A6640" s="15">
        <v>87102</v>
      </c>
      <c r="B6640" s="15" t="str">
        <f>VLOOKUP(Tabela14[[#This Row],[CÓDIGO]],[1]fornnecedor!$A:$E,5,0)</f>
        <v>DURACOLOR INDUSTRIA E COMERCIO DE TINTAS</v>
      </c>
      <c r="C6640" s="16" t="s">
        <v>3037</v>
      </c>
      <c r="D6640" s="16" t="s">
        <v>1108</v>
      </c>
      <c r="E6640" s="22">
        <v>0</v>
      </c>
      <c r="F6640" s="30">
        <v>1</v>
      </c>
      <c r="G6640" s="17">
        <v>68.89</v>
      </c>
      <c r="H6640" s="17">
        <f t="shared" si="206"/>
        <v>0</v>
      </c>
      <c r="I6640" s="17">
        <f t="shared" si="207"/>
        <v>68.89</v>
      </c>
      <c r="J6640" s="13" t="s">
        <v>5384</v>
      </c>
      <c r="K6640" s="37" t="str">
        <f>VLOOKUP(Tabela14[[#This Row],[CÓDIGO]],[1]fornnecedor!$A:$G,7,0)</f>
        <v>TINTA PAREDE</v>
      </c>
    </row>
    <row r="6641" spans="1:11" x14ac:dyDescent="0.3">
      <c r="A6641" s="15">
        <v>142</v>
      </c>
      <c r="B6641" s="15" t="str">
        <f>VLOOKUP(Tabela14[[#This Row],[CÓDIGO]],[1]fornnecedor!$A:$E,5,0)</f>
        <v>SKYLACK TINTAS E VERNIZES LTDA</v>
      </c>
      <c r="C6641" s="16" t="s">
        <v>3038</v>
      </c>
      <c r="D6641" s="16" t="s">
        <v>1114</v>
      </c>
      <c r="E6641" s="22">
        <v>0</v>
      </c>
      <c r="F6641" s="30">
        <v>1</v>
      </c>
      <c r="G6641" s="17">
        <v>69.040000000000006</v>
      </c>
      <c r="H6641" s="17">
        <f t="shared" si="206"/>
        <v>0</v>
      </c>
      <c r="I6641" s="17">
        <f t="shared" si="207"/>
        <v>69.040000000000006</v>
      </c>
      <c r="J6641" s="13" t="s">
        <v>5384</v>
      </c>
      <c r="K6641" s="37" t="str">
        <f>VLOOKUP(Tabela14[[#This Row],[CÓDIGO]],[1]fornnecedor!$A:$G,7,0)</f>
        <v>BASES SINTETICO</v>
      </c>
    </row>
    <row r="6642" spans="1:11" x14ac:dyDescent="0.3">
      <c r="A6642" s="15">
        <v>85683</v>
      </c>
      <c r="B6642" s="15" t="str">
        <f>VLOOKUP(Tabela14[[#This Row],[CÓDIGO]],[1]fornnecedor!$A:$E,5,0)</f>
        <v>A&amp;S TECHNOLOGIES INDUSTRIA E COMERCIO LTDA</v>
      </c>
      <c r="C6642" s="16" t="s">
        <v>881</v>
      </c>
      <c r="D6642" s="16" t="s">
        <v>875</v>
      </c>
      <c r="E6642" s="22">
        <v>66</v>
      </c>
      <c r="F6642" s="30">
        <v>11</v>
      </c>
      <c r="G6642" s="17">
        <v>6.29</v>
      </c>
      <c r="H6642" s="17">
        <f t="shared" si="206"/>
        <v>415.14</v>
      </c>
      <c r="I6642" s="17">
        <f t="shared" si="207"/>
        <v>69.19</v>
      </c>
      <c r="J6642" s="13" t="s">
        <v>5384</v>
      </c>
      <c r="K6642" s="37" t="str">
        <f>VLOOKUP(Tabela14[[#This Row],[CÓDIGO]],[1]fornnecedor!$A:$G,7,0)</f>
        <v>SILICONE</v>
      </c>
    </row>
    <row r="6643" spans="1:11" x14ac:dyDescent="0.3">
      <c r="A6643" s="15">
        <v>84212</v>
      </c>
      <c r="B6643" s="15" t="str">
        <f>VLOOKUP(Tabela14[[#This Row],[CÓDIGO]],[1]fornnecedor!$A:$E,5,0)</f>
        <v>BRASILUX TINTAS TECNICAS LTDA</v>
      </c>
      <c r="C6643" s="16" t="s">
        <v>3039</v>
      </c>
      <c r="D6643" s="16" t="s">
        <v>549</v>
      </c>
      <c r="E6643" s="22">
        <v>0</v>
      </c>
      <c r="F6643" s="30">
        <v>4</v>
      </c>
      <c r="G6643" s="17">
        <v>17.440000000000001</v>
      </c>
      <c r="H6643" s="17">
        <f t="shared" si="206"/>
        <v>0</v>
      </c>
      <c r="I6643" s="17">
        <f t="shared" si="207"/>
        <v>69.760000000000005</v>
      </c>
      <c r="J6643" s="13" t="s">
        <v>5384</v>
      </c>
      <c r="K6643" s="37" t="str">
        <f>VLOOKUP(Tabela14[[#This Row],[CÓDIGO]],[1]fornnecedor!$A:$G,7,0)</f>
        <v>ESMALTES</v>
      </c>
    </row>
    <row r="6644" spans="1:11" x14ac:dyDescent="0.3">
      <c r="A6644" s="15">
        <v>23830</v>
      </c>
      <c r="B6644" s="15" t="str">
        <f>VLOOKUP(Tabela14[[#This Row],[CÓDIGO]],[1]fornnecedor!$A:$E,5,0)</f>
        <v>MARLUVAS EQUIPAMENTOS DE SEGURANÇA LTDA</v>
      </c>
      <c r="C6644" s="16" t="s">
        <v>1326</v>
      </c>
      <c r="D6644" s="16" t="s">
        <v>1315</v>
      </c>
      <c r="E6644" s="22">
        <v>0</v>
      </c>
      <c r="F6644" s="30">
        <v>3</v>
      </c>
      <c r="G6644" s="17">
        <v>23.28</v>
      </c>
      <c r="H6644" s="17">
        <f t="shared" si="206"/>
        <v>0</v>
      </c>
      <c r="I6644" s="17">
        <f t="shared" si="207"/>
        <v>69.84</v>
      </c>
      <c r="J6644" s="13" t="s">
        <v>5384</v>
      </c>
      <c r="K6644" s="37" t="str">
        <f>VLOOKUP(Tabela14[[#This Row],[CÓDIGO]],[1]fornnecedor!$A:$G,7,0)</f>
        <v>EPI´S</v>
      </c>
    </row>
    <row r="6645" spans="1:11" x14ac:dyDescent="0.3">
      <c r="A6645" s="15">
        <v>84323</v>
      </c>
      <c r="B6645" s="15" t="str">
        <f>VLOOKUP(Tabela14[[#This Row],[CÓDIGO]],[1]fornnecedor!$A:$E,5,0)</f>
        <v>BRASILUX TINTAS TECNICAS LTDA</v>
      </c>
      <c r="C6645" s="16" t="s">
        <v>3041</v>
      </c>
      <c r="D6645" s="16" t="s">
        <v>549</v>
      </c>
      <c r="E6645" s="22">
        <v>0</v>
      </c>
      <c r="F6645" s="30">
        <v>2</v>
      </c>
      <c r="G6645" s="17">
        <v>35.01</v>
      </c>
      <c r="H6645" s="17">
        <f t="shared" si="206"/>
        <v>0</v>
      </c>
      <c r="I6645" s="17">
        <f t="shared" si="207"/>
        <v>70.02</v>
      </c>
      <c r="J6645" s="13" t="s">
        <v>5384</v>
      </c>
      <c r="K6645" s="37" t="str">
        <f>VLOOKUP(Tabela14[[#This Row],[CÓDIGO]],[1]fornnecedor!$A:$G,7,0)</f>
        <v>IMPERMEABILIZANTES</v>
      </c>
    </row>
    <row r="6646" spans="1:11" x14ac:dyDescent="0.3">
      <c r="A6646" s="15">
        <v>85681</v>
      </c>
      <c r="B6646" s="15" t="str">
        <f>VLOOKUP(Tabela14[[#This Row],[CÓDIGO]],[1]fornnecedor!$A:$E,5,0)</f>
        <v>A&amp;S TECHNOLOGIES INDUSTRIA E COMERCIO LTDA</v>
      </c>
      <c r="C6646" s="16" t="s">
        <v>3102</v>
      </c>
      <c r="D6646" s="16" t="s">
        <v>875</v>
      </c>
      <c r="E6646" s="22">
        <v>3</v>
      </c>
      <c r="F6646" s="30">
        <v>19</v>
      </c>
      <c r="G6646" s="17">
        <v>3.69</v>
      </c>
      <c r="H6646" s="17">
        <f t="shared" si="206"/>
        <v>11.07</v>
      </c>
      <c r="I6646" s="17">
        <f t="shared" si="207"/>
        <v>70.11</v>
      </c>
      <c r="J6646" s="13" t="s">
        <v>5384</v>
      </c>
      <c r="K6646" s="37" t="str">
        <f>VLOOKUP(Tabela14[[#This Row],[CÓDIGO]],[1]fornnecedor!$A:$G,7,0)</f>
        <v>OUTRAS FITAS</v>
      </c>
    </row>
    <row r="6647" spans="1:11" x14ac:dyDescent="0.3">
      <c r="A6647" s="15">
        <v>85142</v>
      </c>
      <c r="B6647" s="15" t="str">
        <f>VLOOKUP(Tabela14[[#This Row],[CÓDIGO]],[1]fornnecedor!$A:$E,5,0)</f>
        <v>SAINT- GOBAIN DO BRASIL PROD. IND. E CONSTR. LTDA</v>
      </c>
      <c r="C6647" s="16" t="s">
        <v>3044</v>
      </c>
      <c r="D6647" s="16" t="s">
        <v>49</v>
      </c>
      <c r="E6647" s="22">
        <v>0</v>
      </c>
      <c r="F6647" s="30">
        <v>5</v>
      </c>
      <c r="G6647" s="17">
        <v>14.1</v>
      </c>
      <c r="H6647" s="17">
        <f t="shared" si="206"/>
        <v>0</v>
      </c>
      <c r="I6647" s="17">
        <f t="shared" si="207"/>
        <v>70.5</v>
      </c>
      <c r="J6647" s="13" t="s">
        <v>5384</v>
      </c>
      <c r="K6647" s="37" t="str">
        <f>VLOOKUP(Tabela14[[#This Row],[CÓDIGO]],[1]fornnecedor!$A:$G,7,0)</f>
        <v xml:space="preserve">OUTROS DISCOS </v>
      </c>
    </row>
    <row r="6648" spans="1:11" x14ac:dyDescent="0.3">
      <c r="A6648" s="15">
        <v>87024</v>
      </c>
      <c r="B6648" s="15" t="str">
        <f>VLOOKUP(Tabela14[[#This Row],[CÓDIGO]],[1]fornnecedor!$A:$E,5,0)</f>
        <v>COM.ALVORADA LIMPEZA E DESCARTAVEIS</v>
      </c>
      <c r="C6648" s="16" t="s">
        <v>3046</v>
      </c>
      <c r="D6648" s="16" t="s">
        <v>466</v>
      </c>
      <c r="E6648" s="22">
        <v>0</v>
      </c>
      <c r="F6648" s="31">
        <v>0</v>
      </c>
      <c r="G6648" s="17">
        <v>2.94</v>
      </c>
      <c r="H6648" s="17">
        <f t="shared" si="206"/>
        <v>0</v>
      </c>
      <c r="I6648" s="17">
        <f t="shared" si="207"/>
        <v>0</v>
      </c>
      <c r="J6648" s="13" t="s">
        <v>5384</v>
      </c>
      <c r="K6648" s="37" t="str">
        <f>VLOOKUP(Tabela14[[#This Row],[CÓDIGO]],[1]fornnecedor!$A:$G,7,0)</f>
        <v>GRUPO CONVERSAO</v>
      </c>
    </row>
    <row r="6649" spans="1:11" x14ac:dyDescent="0.3">
      <c r="A6649" s="15">
        <v>22965</v>
      </c>
      <c r="B6649" s="15" t="str">
        <f>VLOOKUP(Tabela14[[#This Row],[CÓDIGO]],[1]fornnecedor!$A:$E,5,0)</f>
        <v>OMNI COMERCIO E SERVIÇOS LTDA</v>
      </c>
      <c r="C6649" s="16" t="s">
        <v>854</v>
      </c>
      <c r="D6649" s="16" t="s">
        <v>855</v>
      </c>
      <c r="E6649" s="22">
        <v>0</v>
      </c>
      <c r="F6649" s="30">
        <v>20</v>
      </c>
      <c r="G6649" s="17">
        <v>3.53</v>
      </c>
      <c r="H6649" s="17">
        <f t="shared" ref="H6649:H6712" si="208">G6649*E6649</f>
        <v>0</v>
      </c>
      <c r="I6649" s="17">
        <f t="shared" ref="I6649:I6712" si="209">G6649*F6649</f>
        <v>70.599999999999994</v>
      </c>
      <c r="J6649" s="13" t="s">
        <v>5384</v>
      </c>
      <c r="K6649" s="37" t="str">
        <f>VLOOKUP(Tabela14[[#This Row],[CÓDIGO]],[1]fornnecedor!$A:$G,7,0)</f>
        <v>GRUPO CONVERSAO</v>
      </c>
    </row>
    <row r="6650" spans="1:11" x14ac:dyDescent="0.3">
      <c r="A6650" s="15">
        <v>150</v>
      </c>
      <c r="B6650" s="15" t="str">
        <f>VLOOKUP(Tabela14[[#This Row],[CÓDIGO]],[1]fornnecedor!$A:$E,5,0)</f>
        <v>SKYLACK TINTAS E VERNIZES LTDA</v>
      </c>
      <c r="C6650" s="16" t="s">
        <v>3047</v>
      </c>
      <c r="D6650" s="16" t="s">
        <v>1114</v>
      </c>
      <c r="E6650" s="22">
        <v>0</v>
      </c>
      <c r="F6650" s="30">
        <v>2</v>
      </c>
      <c r="G6650" s="17">
        <v>35.369999999999997</v>
      </c>
      <c r="H6650" s="17">
        <f t="shared" si="208"/>
        <v>0</v>
      </c>
      <c r="I6650" s="17">
        <f t="shared" si="209"/>
        <v>70.739999999999995</v>
      </c>
      <c r="J6650" s="13" t="s">
        <v>5384</v>
      </c>
      <c r="K6650" s="37" t="str">
        <f>VLOOKUP(Tabela14[[#This Row],[CÓDIGO]],[1]fornnecedor!$A:$G,7,0)</f>
        <v xml:space="preserve">BASES LACA </v>
      </c>
    </row>
    <row r="6651" spans="1:11" x14ac:dyDescent="0.3">
      <c r="A6651" s="15">
        <v>85102</v>
      </c>
      <c r="B6651" s="15" t="str">
        <f>VLOOKUP(Tabela14[[#This Row],[CÓDIGO]],[1]fornnecedor!$A:$E,5,0)</f>
        <v>BRASILUX TINTAS TECNICAS LTDA</v>
      </c>
      <c r="C6651" s="16" t="s">
        <v>3048</v>
      </c>
      <c r="D6651" s="16" t="s">
        <v>549</v>
      </c>
      <c r="E6651" s="22">
        <v>0</v>
      </c>
      <c r="F6651" s="30">
        <v>3</v>
      </c>
      <c r="G6651" s="17">
        <v>23.6</v>
      </c>
      <c r="H6651" s="17">
        <f t="shared" si="208"/>
        <v>0</v>
      </c>
      <c r="I6651" s="17">
        <f t="shared" si="209"/>
        <v>70.800000000000011</v>
      </c>
      <c r="J6651" s="13" t="s">
        <v>5384</v>
      </c>
      <c r="K6651" s="37" t="str">
        <f>VLOOKUP(Tabela14[[#This Row],[CÓDIGO]],[1]fornnecedor!$A:$G,7,0)</f>
        <v>TEXTURA</v>
      </c>
    </row>
    <row r="6652" spans="1:11" x14ac:dyDescent="0.3">
      <c r="A6652" s="15">
        <v>85465</v>
      </c>
      <c r="B6652" s="15" t="str">
        <f>VLOOKUP(Tabela14[[#This Row],[CÓDIGO]],[1]fornnecedor!$A:$E,5,0)</f>
        <v>SAINT GOBAIN</v>
      </c>
      <c r="C6652" s="16" t="s">
        <v>3050</v>
      </c>
      <c r="D6652" s="16" t="s">
        <v>2821</v>
      </c>
      <c r="E6652" s="22">
        <v>0</v>
      </c>
      <c r="F6652" s="30">
        <v>18</v>
      </c>
      <c r="G6652" s="17">
        <v>3.94</v>
      </c>
      <c r="H6652" s="17">
        <f t="shared" si="208"/>
        <v>0</v>
      </c>
      <c r="I6652" s="17">
        <f t="shared" si="209"/>
        <v>70.92</v>
      </c>
      <c r="J6652" s="13" t="s">
        <v>5384</v>
      </c>
      <c r="K6652" s="37" t="str">
        <f>VLOOKUP(Tabela14[[#This Row],[CÓDIGO]],[1]fornnecedor!$A:$G,7,0)</f>
        <v>COLA  INST. / COLA  ADESIVA</v>
      </c>
    </row>
    <row r="6653" spans="1:11" x14ac:dyDescent="0.3">
      <c r="A6653" s="15">
        <v>85426</v>
      </c>
      <c r="B6653" s="15" t="str">
        <f>VLOOKUP(Tabela14[[#This Row],[CÓDIGO]],[1]fornnecedor!$A:$E,5,0)</f>
        <v>BRASILUX TINTAS TECNICAS LTDA</v>
      </c>
      <c r="C6653" s="16" t="s">
        <v>3051</v>
      </c>
      <c r="D6653" s="16" t="s">
        <v>549</v>
      </c>
      <c r="E6653" s="22">
        <v>0</v>
      </c>
      <c r="F6653" s="30">
        <v>2</v>
      </c>
      <c r="G6653" s="17">
        <v>35.5</v>
      </c>
      <c r="H6653" s="17">
        <f t="shared" si="208"/>
        <v>0</v>
      </c>
      <c r="I6653" s="17">
        <f t="shared" si="209"/>
        <v>71</v>
      </c>
      <c r="J6653" s="13" t="s">
        <v>5384</v>
      </c>
      <c r="K6653" s="37" t="str">
        <f>VLOOKUP(Tabela14[[#This Row],[CÓDIGO]],[1]fornnecedor!$A:$G,7,0)</f>
        <v>BASES NO MACHINE PREMIUM</v>
      </c>
    </row>
    <row r="6654" spans="1:11" x14ac:dyDescent="0.3">
      <c r="A6654" s="15">
        <v>10219</v>
      </c>
      <c r="B6654" s="15" t="str">
        <f>VLOOKUP(Tabela14[[#This Row],[CÓDIGO]],[1]fornnecedor!$A:$E,5,0)</f>
        <v>SAINT- GOBAIN DO BRASIL PROD. IND. E CONSTR. LTDA</v>
      </c>
      <c r="C6654" s="16" t="s">
        <v>3052</v>
      </c>
      <c r="D6654" s="16" t="s">
        <v>49</v>
      </c>
      <c r="E6654" s="22">
        <v>0</v>
      </c>
      <c r="F6654" s="30">
        <v>24</v>
      </c>
      <c r="G6654" s="17">
        <v>2.97</v>
      </c>
      <c r="H6654" s="17">
        <f t="shared" si="208"/>
        <v>0</v>
      </c>
      <c r="I6654" s="17">
        <f t="shared" si="209"/>
        <v>71.28</v>
      </c>
      <c r="J6654" s="13" t="s">
        <v>5384</v>
      </c>
      <c r="K6654" s="37" t="str">
        <f>VLOOKUP(Tabela14[[#This Row],[CÓDIGO]],[1]fornnecedor!$A:$G,7,0)</f>
        <v xml:space="preserve">OUTROS DISCOS </v>
      </c>
    </row>
    <row r="6655" spans="1:11" x14ac:dyDescent="0.3">
      <c r="A6655" s="15">
        <v>86219</v>
      </c>
      <c r="B6655" s="15" t="str">
        <f>VLOOKUP(Tabela14[[#This Row],[CÓDIGO]],[1]fornnecedor!$A:$E,5,0)</f>
        <v>AKZO NOBEL LTDA DECOR</v>
      </c>
      <c r="C6655" s="16" t="s">
        <v>3244</v>
      </c>
      <c r="D6655" s="16" t="s">
        <v>543</v>
      </c>
      <c r="E6655" s="22">
        <v>1</v>
      </c>
      <c r="F6655" s="30">
        <v>3</v>
      </c>
      <c r="G6655" s="17">
        <v>23.78</v>
      </c>
      <c r="H6655" s="17">
        <f t="shared" si="208"/>
        <v>23.78</v>
      </c>
      <c r="I6655" s="17">
        <f t="shared" si="209"/>
        <v>71.34</v>
      </c>
      <c r="J6655" s="13" t="s">
        <v>5384</v>
      </c>
      <c r="K6655" s="37" t="str">
        <f>VLOOKUP(Tabela14[[#This Row],[CÓDIGO]],[1]fornnecedor!$A:$G,7,0)</f>
        <v>BASES IMOBILIÁRIAS</v>
      </c>
    </row>
    <row r="6656" spans="1:11" x14ac:dyDescent="0.3">
      <c r="A6656" s="15">
        <v>85538</v>
      </c>
      <c r="B6656" s="15" t="str">
        <f>VLOOKUP(Tabela14[[#This Row],[CÓDIGO]],[1]fornnecedor!$A:$E,5,0)</f>
        <v>MARTELENA ALMEIDA INDUSTRIA E COMERCIO DE TINTAS EIRELI</v>
      </c>
      <c r="C6656" s="16" t="s">
        <v>3054</v>
      </c>
      <c r="D6656" s="16" t="s">
        <v>830</v>
      </c>
      <c r="E6656" s="22">
        <v>0</v>
      </c>
      <c r="F6656" s="30">
        <v>1</v>
      </c>
      <c r="G6656" s="17">
        <v>71.5</v>
      </c>
      <c r="H6656" s="17">
        <f t="shared" si="208"/>
        <v>0</v>
      </c>
      <c r="I6656" s="17">
        <f t="shared" si="209"/>
        <v>71.5</v>
      </c>
      <c r="J6656" s="13" t="s">
        <v>5384</v>
      </c>
      <c r="K6656" s="37" t="str">
        <f>VLOOKUP(Tabela14[[#This Row],[CÓDIGO]],[1]fornnecedor!$A:$G,7,0)</f>
        <v>PEDRAS NATURAIS</v>
      </c>
    </row>
    <row r="6657" spans="1:11" x14ac:dyDescent="0.3">
      <c r="A6657" s="15">
        <v>21858</v>
      </c>
      <c r="B6657" s="15" t="str">
        <f>VLOOKUP(Tabela14[[#This Row],[CÓDIGO]],[1]fornnecedor!$A:$E,5,0)</f>
        <v>SHERWIN - WILLIAMS DO BRASIL IND. E COM. LTDA</v>
      </c>
      <c r="C6657" s="16" t="s">
        <v>3079</v>
      </c>
      <c r="D6657" s="16" t="s">
        <v>324</v>
      </c>
      <c r="E6657" s="22">
        <v>1</v>
      </c>
      <c r="F6657" s="30">
        <v>18</v>
      </c>
      <c r="G6657" s="17">
        <v>3.99</v>
      </c>
      <c r="H6657" s="17">
        <f t="shared" si="208"/>
        <v>3.99</v>
      </c>
      <c r="I6657" s="17">
        <f t="shared" si="209"/>
        <v>71.820000000000007</v>
      </c>
      <c r="J6657" s="13" t="s">
        <v>5384</v>
      </c>
      <c r="K6657" s="37" t="str">
        <f>VLOOKUP(Tabela14[[#This Row],[CÓDIGO]],[1]fornnecedor!$A:$G,7,0)</f>
        <v>APLICADORES / ADAPTADORES / ENGATES / SUPORTES</v>
      </c>
    </row>
    <row r="6658" spans="1:11" x14ac:dyDescent="0.3">
      <c r="A6658" s="15">
        <v>86975</v>
      </c>
      <c r="B6658" s="15" t="str">
        <f>VLOOKUP(Tabela14[[#This Row],[CÓDIGO]],[1]fornnecedor!$A:$E,5,0)</f>
        <v>IND DE PLASTICOS HERC LTDA</v>
      </c>
      <c r="C6658" s="16" t="s">
        <v>3056</v>
      </c>
      <c r="D6658" s="16" t="s">
        <v>1306</v>
      </c>
      <c r="E6658" s="22">
        <v>0</v>
      </c>
      <c r="F6658" s="30">
        <v>7</v>
      </c>
      <c r="G6658" s="17">
        <v>10.34</v>
      </c>
      <c r="H6658" s="17">
        <f t="shared" si="208"/>
        <v>0</v>
      </c>
      <c r="I6658" s="17">
        <f t="shared" si="209"/>
        <v>72.38</v>
      </c>
      <c r="J6658" s="13" t="s">
        <v>5384</v>
      </c>
      <c r="K6658" s="37" t="str">
        <f>VLOOKUP(Tabela14[[#This Row],[CÓDIGO]],[1]fornnecedor!$A:$G,7,0)</f>
        <v>TORNEIRA/DUCHA</v>
      </c>
    </row>
    <row r="6659" spans="1:11" x14ac:dyDescent="0.3">
      <c r="A6659" s="15">
        <v>10016</v>
      </c>
      <c r="B6659" s="15" t="str">
        <f>VLOOKUP(Tabela14[[#This Row],[CÓDIGO]],[1]fornnecedor!$A:$E,5,0)</f>
        <v>3M DO BRASIL LTDA</v>
      </c>
      <c r="C6659" s="16" t="s">
        <v>3057</v>
      </c>
      <c r="D6659" s="16" t="s">
        <v>366</v>
      </c>
      <c r="E6659" s="22">
        <v>0</v>
      </c>
      <c r="F6659" s="30">
        <v>74</v>
      </c>
      <c r="G6659" s="17">
        <v>0.98</v>
      </c>
      <c r="H6659" s="17">
        <f t="shared" si="208"/>
        <v>0</v>
      </c>
      <c r="I6659" s="17">
        <f t="shared" si="209"/>
        <v>72.52</v>
      </c>
      <c r="J6659" s="13" t="s">
        <v>5384</v>
      </c>
      <c r="K6659" s="37" t="str">
        <f>VLOOKUP(Tabela14[[#This Row],[CÓDIGO]],[1]fornnecedor!$A:$G,7,0)</f>
        <v>LIXA DÁGUA</v>
      </c>
    </row>
    <row r="6660" spans="1:11" x14ac:dyDescent="0.3">
      <c r="A6660" s="15">
        <v>24133</v>
      </c>
      <c r="B6660" s="15" t="str">
        <f>VLOOKUP(Tabela14[[#This Row],[CÓDIGO]],[1]fornnecedor!$A:$E,5,0)</f>
        <v>SKYLACK TINTAS E VERNIZES LTDA</v>
      </c>
      <c r="C6660" s="16" t="s">
        <v>3058</v>
      </c>
      <c r="D6660" s="16" t="s">
        <v>1114</v>
      </c>
      <c r="E6660" s="22">
        <v>0</v>
      </c>
      <c r="F6660" s="30">
        <v>2</v>
      </c>
      <c r="G6660" s="17">
        <v>36.28</v>
      </c>
      <c r="H6660" s="17">
        <f t="shared" si="208"/>
        <v>0</v>
      </c>
      <c r="I6660" s="17">
        <f t="shared" si="209"/>
        <v>72.56</v>
      </c>
      <c r="J6660" s="13" t="s">
        <v>5384</v>
      </c>
      <c r="K6660" s="37" t="str">
        <f>VLOOKUP(Tabela14[[#This Row],[CÓDIGO]],[1]fornnecedor!$A:$G,7,0)</f>
        <v>TINTAS POLIÉSTER</v>
      </c>
    </row>
    <row r="6661" spans="1:11" x14ac:dyDescent="0.3">
      <c r="A6661" s="15">
        <v>85921</v>
      </c>
      <c r="B6661" s="15" t="str">
        <f>VLOOKUP(Tabela14[[#This Row],[CÓDIGO]],[1]fornnecedor!$A:$E,5,0)</f>
        <v>AKZO NOBEL LTDA DECOR</v>
      </c>
      <c r="C6661" s="16" t="s">
        <v>3060</v>
      </c>
      <c r="D6661" s="16" t="s">
        <v>543</v>
      </c>
      <c r="E6661" s="22">
        <v>0</v>
      </c>
      <c r="F6661" s="30">
        <v>6</v>
      </c>
      <c r="G6661" s="17">
        <v>12.19</v>
      </c>
      <c r="H6661" s="17">
        <f t="shared" si="208"/>
        <v>0</v>
      </c>
      <c r="I6661" s="17">
        <f t="shared" si="209"/>
        <v>73.14</v>
      </c>
      <c r="J6661" s="13" t="s">
        <v>5384</v>
      </c>
      <c r="K6661" s="37" t="str">
        <f>VLOOKUP(Tabela14[[#This Row],[CÓDIGO]],[1]fornnecedor!$A:$G,7,0)</f>
        <v>ESMALTES</v>
      </c>
    </row>
    <row r="6662" spans="1:11" x14ac:dyDescent="0.3">
      <c r="A6662" s="15">
        <v>84472</v>
      </c>
      <c r="B6662" s="15" t="str">
        <f>VLOOKUP(Tabela14[[#This Row],[CÓDIGO]],[1]fornnecedor!$A:$E,5,0)</f>
        <v>SAINT GOBAIN</v>
      </c>
      <c r="C6662" s="16" t="s">
        <v>3061</v>
      </c>
      <c r="D6662" s="16" t="s">
        <v>2821</v>
      </c>
      <c r="E6662" s="22">
        <v>0</v>
      </c>
      <c r="F6662" s="30">
        <v>8</v>
      </c>
      <c r="G6662" s="17">
        <v>9.15</v>
      </c>
      <c r="H6662" s="17">
        <f t="shared" si="208"/>
        <v>0</v>
      </c>
      <c r="I6662" s="17">
        <f t="shared" si="209"/>
        <v>73.2</v>
      </c>
      <c r="J6662" s="13" t="s">
        <v>5384</v>
      </c>
      <c r="K6662" s="37" t="str">
        <f>VLOOKUP(Tabela14[[#This Row],[CÓDIGO]],[1]fornnecedor!$A:$G,7,0)</f>
        <v xml:space="preserve">SPRAYS </v>
      </c>
    </row>
    <row r="6663" spans="1:11" x14ac:dyDescent="0.3">
      <c r="A6663" s="15">
        <v>85100</v>
      </c>
      <c r="B6663" s="15" t="str">
        <f>VLOOKUP(Tabela14[[#This Row],[CÓDIGO]],[1]fornnecedor!$A:$E,5,0)</f>
        <v>BRASILUX TINTAS TECNICAS LTDA</v>
      </c>
      <c r="C6663" s="16" t="s">
        <v>3062</v>
      </c>
      <c r="D6663" s="16" t="s">
        <v>549</v>
      </c>
      <c r="E6663" s="22">
        <v>0</v>
      </c>
      <c r="F6663" s="30">
        <v>3</v>
      </c>
      <c r="G6663" s="17">
        <v>24.48</v>
      </c>
      <c r="H6663" s="17">
        <f t="shared" si="208"/>
        <v>0</v>
      </c>
      <c r="I6663" s="17">
        <f t="shared" si="209"/>
        <v>73.44</v>
      </c>
      <c r="J6663" s="13" t="s">
        <v>5384</v>
      </c>
      <c r="K6663" s="37" t="str">
        <f>VLOOKUP(Tabela14[[#This Row],[CÓDIGO]],[1]fornnecedor!$A:$G,7,0)</f>
        <v>TEXTURA</v>
      </c>
    </row>
    <row r="6664" spans="1:11" x14ac:dyDescent="0.3">
      <c r="A6664" s="15">
        <v>85367</v>
      </c>
      <c r="B6664" s="15" t="str">
        <f>VLOOKUP(Tabela14[[#This Row],[CÓDIGO]],[1]fornnecedor!$A:$E,5,0)</f>
        <v>BRASILUX TINTAS TECNICAS LTDA</v>
      </c>
      <c r="C6664" s="16" t="s">
        <v>3063</v>
      </c>
      <c r="D6664" s="16" t="s">
        <v>549</v>
      </c>
      <c r="E6664" s="22">
        <v>0</v>
      </c>
      <c r="F6664" s="30">
        <v>2</v>
      </c>
      <c r="G6664" s="17">
        <v>36.85</v>
      </c>
      <c r="H6664" s="17">
        <f t="shared" si="208"/>
        <v>0</v>
      </c>
      <c r="I6664" s="17">
        <f t="shared" si="209"/>
        <v>73.7</v>
      </c>
      <c r="J6664" s="13" t="s">
        <v>5384</v>
      </c>
      <c r="K6664" s="37" t="str">
        <f>VLOOKUP(Tabela14[[#This Row],[CÓDIGO]],[1]fornnecedor!$A:$G,7,0)</f>
        <v>TINTA PARA PISO</v>
      </c>
    </row>
    <row r="6665" spans="1:11" x14ac:dyDescent="0.3">
      <c r="A6665" s="15">
        <v>85205</v>
      </c>
      <c r="B6665" s="15" t="str">
        <f>VLOOKUP(Tabela14[[#This Row],[CÓDIGO]],[1]fornnecedor!$A:$E,5,0)</f>
        <v>VONIXX INDUSTRIA E COMERCIO DE POLIDORES LTDA</v>
      </c>
      <c r="C6665" s="16" t="s">
        <v>3065</v>
      </c>
      <c r="D6665" s="16" t="s">
        <v>515</v>
      </c>
      <c r="E6665" s="22">
        <v>0</v>
      </c>
      <c r="F6665" s="30">
        <v>4</v>
      </c>
      <c r="G6665" s="17">
        <v>18.510000000000002</v>
      </c>
      <c r="H6665" s="17">
        <f t="shared" si="208"/>
        <v>0</v>
      </c>
      <c r="I6665" s="17">
        <f t="shared" si="209"/>
        <v>74.040000000000006</v>
      </c>
      <c r="J6665" s="13" t="s">
        <v>5384</v>
      </c>
      <c r="K6665" s="37" t="str">
        <f>VLOOKUP(Tabela14[[#This Row],[CÓDIGO]],[1]fornnecedor!$A:$G,7,0)</f>
        <v>LINHA DE HIGENIZAÇÃO E ESTÉTICA  AUTOMOTIVA VONIX</v>
      </c>
    </row>
    <row r="6666" spans="1:11" x14ac:dyDescent="0.3">
      <c r="A6666" s="15">
        <v>23962</v>
      </c>
      <c r="B6666" s="15" t="str">
        <f>VLOOKUP(Tabela14[[#This Row],[CÓDIGO]],[1]fornnecedor!$A:$E,5,0)</f>
        <v>CARTS ESTETICA AUTOMOTIVA E RESIDENCIAL LTDA</v>
      </c>
      <c r="C6666" s="16" t="s">
        <v>3066</v>
      </c>
      <c r="D6666" s="16" t="s">
        <v>2157</v>
      </c>
      <c r="E6666" s="22">
        <v>0</v>
      </c>
      <c r="F6666" s="30">
        <v>7</v>
      </c>
      <c r="G6666" s="17">
        <v>10.58</v>
      </c>
      <c r="H6666" s="17">
        <f t="shared" si="208"/>
        <v>0</v>
      </c>
      <c r="I6666" s="17">
        <f t="shared" si="209"/>
        <v>74.06</v>
      </c>
      <c r="J6666" s="13" t="s">
        <v>5384</v>
      </c>
      <c r="K6666" s="37" t="str">
        <f>VLOOKUP(Tabela14[[#This Row],[CÓDIGO]],[1]fornnecedor!$A:$G,7,0)</f>
        <v>CERA  / LIMPEZA /  POLIMENTO VEICULAR</v>
      </c>
    </row>
    <row r="6667" spans="1:11" x14ac:dyDescent="0.3">
      <c r="A6667" s="15">
        <v>24068</v>
      </c>
      <c r="B6667" s="15" t="str">
        <f>VLOOKUP(Tabela14[[#This Row],[CÓDIGO]],[1]fornnecedor!$A:$E,5,0)</f>
        <v>CARVIC COM VER DE PROD E EQ P/ REP AUTO LTDA</v>
      </c>
      <c r="C6667" s="16" t="s">
        <v>3067</v>
      </c>
      <c r="D6667" s="16" t="s">
        <v>1114</v>
      </c>
      <c r="E6667" s="22">
        <v>0</v>
      </c>
      <c r="F6667" s="30">
        <v>0.47</v>
      </c>
      <c r="G6667" s="17">
        <v>157.78</v>
      </c>
      <c r="H6667" s="17">
        <f t="shared" si="208"/>
        <v>0</v>
      </c>
      <c r="I6667" s="17">
        <f t="shared" si="209"/>
        <v>74.156599999999997</v>
      </c>
      <c r="J6667" s="13" t="s">
        <v>5384</v>
      </c>
      <c r="K6667" s="37" t="str">
        <f>VLOOKUP(Tabela14[[#This Row],[CÓDIGO]],[1]fornnecedor!$A:$G,7,0)</f>
        <v>BASES POLIÉSTER</v>
      </c>
    </row>
    <row r="6668" spans="1:11" x14ac:dyDescent="0.3">
      <c r="A6668" s="15">
        <v>84511</v>
      </c>
      <c r="B6668" s="15" t="str">
        <f>VLOOKUP(Tabela14[[#This Row],[CÓDIGO]],[1]fornnecedor!$A:$E,5,0)</f>
        <v>BRASILUX TINTAS TECNICAS LTDA</v>
      </c>
      <c r="C6668" s="16" t="s">
        <v>3106</v>
      </c>
      <c r="D6668" s="16" t="s">
        <v>549</v>
      </c>
      <c r="E6668" s="22">
        <v>1</v>
      </c>
      <c r="F6668" s="30">
        <v>8</v>
      </c>
      <c r="G6668" s="17">
        <v>9.27</v>
      </c>
      <c r="H6668" s="17">
        <f t="shared" si="208"/>
        <v>9.27</v>
      </c>
      <c r="I6668" s="17">
        <f t="shared" si="209"/>
        <v>74.16</v>
      </c>
      <c r="J6668" s="13" t="s">
        <v>5384</v>
      </c>
      <c r="K6668" s="37" t="str">
        <f>VLOOKUP(Tabela14[[#This Row],[CÓDIGO]],[1]fornnecedor!$A:$G,7,0)</f>
        <v xml:space="preserve">SPRAYS </v>
      </c>
    </row>
    <row r="6669" spans="1:11" x14ac:dyDescent="0.3">
      <c r="A6669" s="15">
        <v>23999</v>
      </c>
      <c r="B6669" s="15" t="str">
        <f>VLOOKUP(Tabela14[[#This Row],[CÓDIGO]],[1]fornnecedor!$A:$E,5,0)</f>
        <v>SKYLACK TINTAS E VERNIZES LTDA</v>
      </c>
      <c r="C6669" s="16" t="s">
        <v>3068</v>
      </c>
      <c r="D6669" s="16" t="s">
        <v>1114</v>
      </c>
      <c r="E6669" s="22">
        <v>0</v>
      </c>
      <c r="F6669" s="30">
        <v>3</v>
      </c>
      <c r="G6669" s="17">
        <v>24.88</v>
      </c>
      <c r="H6669" s="17">
        <f t="shared" si="208"/>
        <v>0</v>
      </c>
      <c r="I6669" s="17">
        <f t="shared" si="209"/>
        <v>74.64</v>
      </c>
      <c r="J6669" s="13" t="s">
        <v>5384</v>
      </c>
      <c r="K6669" s="37" t="str">
        <f>VLOOKUP(Tabela14[[#This Row],[CÓDIGO]],[1]fornnecedor!$A:$G,7,0)</f>
        <v>TINTAS POLIÉSTER</v>
      </c>
    </row>
    <row r="6670" spans="1:11" x14ac:dyDescent="0.3">
      <c r="A6670" s="15">
        <v>84530</v>
      </c>
      <c r="B6670" s="15" t="str">
        <f>VLOOKUP(Tabela14[[#This Row],[CÓDIGO]],[1]fornnecedor!$A:$E,5,0)</f>
        <v>BRASILUX TINTAS TECNICAS LTDA</v>
      </c>
      <c r="C6670" s="16" t="s">
        <v>3070</v>
      </c>
      <c r="D6670" s="16" t="s">
        <v>549</v>
      </c>
      <c r="E6670" s="22">
        <v>0</v>
      </c>
      <c r="F6670" s="30">
        <v>10</v>
      </c>
      <c r="G6670" s="17">
        <v>7.48</v>
      </c>
      <c r="H6670" s="17">
        <f t="shared" si="208"/>
        <v>0</v>
      </c>
      <c r="I6670" s="17">
        <f t="shared" si="209"/>
        <v>74.800000000000011</v>
      </c>
      <c r="J6670" s="13" t="s">
        <v>5384</v>
      </c>
      <c r="K6670" s="37" t="str">
        <f>VLOOKUP(Tabela14[[#This Row],[CÓDIGO]],[1]fornnecedor!$A:$G,7,0)</f>
        <v xml:space="preserve">SPRAYS </v>
      </c>
    </row>
    <row r="6671" spans="1:11" x14ac:dyDescent="0.3">
      <c r="A6671" s="15">
        <v>84694</v>
      </c>
      <c r="B6671" s="15" t="str">
        <f>VLOOKUP(Tabela14[[#This Row],[CÓDIGO]],[1]fornnecedor!$A:$E,5,0)</f>
        <v>BRASILUX TINTAS TECNICAS LTDA</v>
      </c>
      <c r="C6671" s="16" t="s">
        <v>3025</v>
      </c>
      <c r="D6671" s="16" t="s">
        <v>549</v>
      </c>
      <c r="E6671" s="22">
        <v>0</v>
      </c>
      <c r="F6671" s="30">
        <v>17</v>
      </c>
      <c r="G6671" s="17">
        <v>4.4000000000000004</v>
      </c>
      <c r="H6671" s="17">
        <f t="shared" si="208"/>
        <v>0</v>
      </c>
      <c r="I6671" s="17">
        <f t="shared" si="209"/>
        <v>74.800000000000011</v>
      </c>
      <c r="J6671" s="13" t="s">
        <v>5384</v>
      </c>
      <c r="K6671" s="37" t="str">
        <f>VLOOKUP(Tabela14[[#This Row],[CÓDIGO]],[1]fornnecedor!$A:$G,7,0)</f>
        <v>LINHA MOVELEIRA</v>
      </c>
    </row>
    <row r="6672" spans="1:11" x14ac:dyDescent="0.3">
      <c r="A6672" s="15">
        <v>86039</v>
      </c>
      <c r="B6672" s="15" t="str">
        <f>VLOOKUP(Tabela14[[#This Row],[CÓDIGO]],[1]fornnecedor!$A:$E,5,0)</f>
        <v>AKZO NOBEL LTDA DECOR</v>
      </c>
      <c r="C6672" s="16" t="s">
        <v>3345</v>
      </c>
      <c r="D6672" s="16" t="s">
        <v>543</v>
      </c>
      <c r="E6672" s="22">
        <v>3</v>
      </c>
      <c r="F6672" s="30">
        <v>3</v>
      </c>
      <c r="G6672" s="17">
        <v>25.12</v>
      </c>
      <c r="H6672" s="17">
        <f t="shared" si="208"/>
        <v>75.36</v>
      </c>
      <c r="I6672" s="17">
        <f t="shared" si="209"/>
        <v>75.36</v>
      </c>
      <c r="J6672" s="13" t="s">
        <v>5384</v>
      </c>
      <c r="K6672" s="37" t="str">
        <f>VLOOKUP(Tabela14[[#This Row],[CÓDIGO]],[1]fornnecedor!$A:$G,7,0)</f>
        <v>ESMALTES</v>
      </c>
    </row>
    <row r="6673" spans="1:11" x14ac:dyDescent="0.3">
      <c r="A6673" s="15">
        <v>85420</v>
      </c>
      <c r="B6673" s="15" t="str">
        <f>VLOOKUP(Tabela14[[#This Row],[CÓDIGO]],[1]fornnecedor!$A:$E,5,0)</f>
        <v>COM.ALVORADA LIMPEZA E DESCARTAVEIS</v>
      </c>
      <c r="C6673" s="16" t="s">
        <v>3074</v>
      </c>
      <c r="D6673" s="16" t="s">
        <v>3075</v>
      </c>
      <c r="E6673" s="22">
        <v>0</v>
      </c>
      <c r="F6673" s="31">
        <v>0</v>
      </c>
      <c r="G6673" s="17">
        <v>75.650000000000006</v>
      </c>
      <c r="H6673" s="17">
        <f t="shared" si="208"/>
        <v>0</v>
      </c>
      <c r="I6673" s="17">
        <f t="shared" si="209"/>
        <v>0</v>
      </c>
      <c r="J6673" s="13" t="s">
        <v>5384</v>
      </c>
      <c r="K6673" s="37" t="str">
        <f>VLOOKUP(Tabela14[[#This Row],[CÓDIGO]],[1]fornnecedor!$A:$G,7,0)</f>
        <v>GRUPO CONVERSAO</v>
      </c>
    </row>
    <row r="6674" spans="1:11" x14ac:dyDescent="0.3">
      <c r="A6674" s="15">
        <v>84991</v>
      </c>
      <c r="B6674" s="15" t="str">
        <f>VLOOKUP(Tabela14[[#This Row],[CÓDIGO]],[1]fornnecedor!$A:$E,5,0)</f>
        <v>BRASILUX TINTAS TECNICAS LTDA</v>
      </c>
      <c r="C6674" s="16" t="s">
        <v>3076</v>
      </c>
      <c r="D6674" s="16" t="s">
        <v>549</v>
      </c>
      <c r="E6674" s="22">
        <v>0</v>
      </c>
      <c r="F6674" s="30">
        <v>9</v>
      </c>
      <c r="G6674" s="17">
        <v>8.41</v>
      </c>
      <c r="H6674" s="17">
        <f t="shared" si="208"/>
        <v>0</v>
      </c>
      <c r="I6674" s="17">
        <f t="shared" si="209"/>
        <v>75.69</v>
      </c>
      <c r="J6674" s="13" t="s">
        <v>5384</v>
      </c>
      <c r="K6674" s="37" t="str">
        <f>VLOOKUP(Tabela14[[#This Row],[CÓDIGO]],[1]fornnecedor!$A:$G,7,0)</f>
        <v>BASES IMOBILIÁRIAS</v>
      </c>
    </row>
    <row r="6675" spans="1:11" x14ac:dyDescent="0.3">
      <c r="A6675" s="15">
        <v>83797</v>
      </c>
      <c r="B6675" s="15" t="str">
        <f>VLOOKUP(Tabela14[[#This Row],[CÓDIGO]],[1]fornnecedor!$A:$E,5,0)</f>
        <v>VONIXX INDUSTRIA E COMERCIO DE POLIDORES LTDA</v>
      </c>
      <c r="C6675" s="16" t="s">
        <v>3077</v>
      </c>
      <c r="D6675" s="16" t="s">
        <v>515</v>
      </c>
      <c r="E6675" s="22">
        <v>0</v>
      </c>
      <c r="F6675" s="30">
        <v>5</v>
      </c>
      <c r="G6675" s="17">
        <v>15.16</v>
      </c>
      <c r="H6675" s="17">
        <f t="shared" si="208"/>
        <v>0</v>
      </c>
      <c r="I6675" s="17">
        <f t="shared" si="209"/>
        <v>75.8</v>
      </c>
      <c r="J6675" s="13" t="s">
        <v>5384</v>
      </c>
      <c r="K6675" s="37" t="str">
        <f>VLOOKUP(Tabela14[[#This Row],[CÓDIGO]],[1]fornnecedor!$A:$G,7,0)</f>
        <v>LINHA DE HIGENIZAÇÃO E ESTÉTICA  AUTOMOTIVA VONIX</v>
      </c>
    </row>
    <row r="6676" spans="1:11" x14ac:dyDescent="0.3">
      <c r="A6676" s="15">
        <v>24206</v>
      </c>
      <c r="B6676" s="15" t="str">
        <f>VLOOKUP(Tabela14[[#This Row],[CÓDIGO]],[1]fornnecedor!$A:$E,5,0)</f>
        <v>REDE EPI EQUIPAMENTOS DE SEGURANÇA LTDA</v>
      </c>
      <c r="C6676" s="16" t="s">
        <v>1317</v>
      </c>
      <c r="D6676" s="16" t="s">
        <v>1315</v>
      </c>
      <c r="E6676" s="22">
        <v>0</v>
      </c>
      <c r="F6676" s="30">
        <v>19</v>
      </c>
      <c r="G6676" s="17">
        <v>3.99</v>
      </c>
      <c r="H6676" s="17">
        <f t="shared" si="208"/>
        <v>0</v>
      </c>
      <c r="I6676" s="17">
        <f t="shared" si="209"/>
        <v>75.81</v>
      </c>
      <c r="J6676" s="13" t="s">
        <v>5384</v>
      </c>
      <c r="K6676" s="37" t="str">
        <f>VLOOKUP(Tabela14[[#This Row],[CÓDIGO]],[1]fornnecedor!$A:$G,7,0)</f>
        <v>EPI´S</v>
      </c>
    </row>
    <row r="6677" spans="1:11" x14ac:dyDescent="0.3">
      <c r="A6677" s="15">
        <v>21718</v>
      </c>
      <c r="B6677" s="15" t="str">
        <f>VLOOKUP(Tabela14[[#This Row],[CÓDIGO]],[1]fornnecedor!$A:$E,5,0)</f>
        <v>MAXI RUBBER INDUSTRIAS QUIMICAS LTDA</v>
      </c>
      <c r="C6677" s="16" t="s">
        <v>3080</v>
      </c>
      <c r="D6677" s="16" t="s">
        <v>775</v>
      </c>
      <c r="E6677" s="22">
        <v>0</v>
      </c>
      <c r="F6677" s="30">
        <v>1</v>
      </c>
      <c r="G6677" s="17">
        <v>75.89</v>
      </c>
      <c r="H6677" s="17">
        <f t="shared" si="208"/>
        <v>0</v>
      </c>
      <c r="I6677" s="17">
        <f t="shared" si="209"/>
        <v>75.89</v>
      </c>
      <c r="J6677" s="13" t="s">
        <v>5384</v>
      </c>
      <c r="K6677" s="37" t="str">
        <f>VLOOKUP(Tabela14[[#This Row],[CÓDIGO]],[1]fornnecedor!$A:$G,7,0)</f>
        <v>CERA  / LIMPEZA /  POLIMENTO VEICULAR</v>
      </c>
    </row>
    <row r="6678" spans="1:11" x14ac:dyDescent="0.3">
      <c r="A6678" s="15">
        <v>86948</v>
      </c>
      <c r="B6678" s="15" t="str">
        <f>VLOOKUP(Tabela14[[#This Row],[CÓDIGO]],[1]fornnecedor!$A:$E,5,0)</f>
        <v>SCHWEERS METALURGICA EIRELI</v>
      </c>
      <c r="C6678" s="16" t="s">
        <v>3081</v>
      </c>
      <c r="D6678" s="16" t="s">
        <v>3082</v>
      </c>
      <c r="E6678" s="22">
        <v>0</v>
      </c>
      <c r="F6678" s="30">
        <v>43</v>
      </c>
      <c r="G6678" s="17">
        <v>1.77</v>
      </c>
      <c r="H6678" s="17">
        <f t="shared" si="208"/>
        <v>0</v>
      </c>
      <c r="I6678" s="17">
        <f t="shared" si="209"/>
        <v>76.11</v>
      </c>
      <c r="J6678" s="13" t="s">
        <v>5384</v>
      </c>
      <c r="K6678" s="37" t="str">
        <f>VLOOKUP(Tabela14[[#This Row],[CÓDIGO]],[1]fornnecedor!$A:$G,7,0)</f>
        <v>APLICADORES / ADAPTADORES / ENGATES / SUPORTES</v>
      </c>
    </row>
    <row r="6679" spans="1:11" x14ac:dyDescent="0.3">
      <c r="A6679" s="15">
        <v>86805</v>
      </c>
      <c r="B6679" s="15" t="str">
        <f>VLOOKUP(Tabela14[[#This Row],[CÓDIGO]],[1]fornnecedor!$A:$E,5,0)</f>
        <v>AKZO NOBEL LTDA DECOR</v>
      </c>
      <c r="C6679" s="16" t="s">
        <v>3083</v>
      </c>
      <c r="D6679" s="16" t="s">
        <v>2266</v>
      </c>
      <c r="E6679" s="22">
        <v>0</v>
      </c>
      <c r="F6679" s="30">
        <v>2</v>
      </c>
      <c r="G6679" s="17">
        <v>38.17</v>
      </c>
      <c r="H6679" s="17">
        <f t="shared" si="208"/>
        <v>0</v>
      </c>
      <c r="I6679" s="17">
        <f t="shared" si="209"/>
        <v>76.34</v>
      </c>
      <c r="J6679" s="13" t="s">
        <v>5384</v>
      </c>
      <c r="K6679" s="37" t="str">
        <f>VLOOKUP(Tabela14[[#This Row],[CÓDIGO]],[1]fornnecedor!$A:$G,7,0)</f>
        <v>IMPERMEABILIZANTES</v>
      </c>
    </row>
    <row r="6680" spans="1:11" x14ac:dyDescent="0.3">
      <c r="A6680" s="15">
        <v>83864</v>
      </c>
      <c r="B6680" s="15" t="str">
        <f>VLOOKUP(Tabela14[[#This Row],[CÓDIGO]],[1]fornnecedor!$A:$E,5,0)</f>
        <v>VONIXX INDUSTRIA E COMERCIO DE POLIDORES LTDA</v>
      </c>
      <c r="C6680" s="16" t="s">
        <v>3084</v>
      </c>
      <c r="D6680" s="16" t="s">
        <v>515</v>
      </c>
      <c r="E6680" s="22">
        <v>0</v>
      </c>
      <c r="F6680" s="30">
        <v>4</v>
      </c>
      <c r="G6680" s="17">
        <v>19.23</v>
      </c>
      <c r="H6680" s="17">
        <f t="shared" si="208"/>
        <v>0</v>
      </c>
      <c r="I6680" s="17">
        <f t="shared" si="209"/>
        <v>76.92</v>
      </c>
      <c r="J6680" s="13" t="s">
        <v>5384</v>
      </c>
      <c r="K6680" s="37" t="str">
        <f>VLOOKUP(Tabela14[[#This Row],[CÓDIGO]],[1]fornnecedor!$A:$G,7,0)</f>
        <v>LINHA DE HIGENIZAÇÃO E ESTÉTICA  AUTOMOTIVA VONIX</v>
      </c>
    </row>
    <row r="6681" spans="1:11" x14ac:dyDescent="0.3">
      <c r="A6681" s="15">
        <v>20321</v>
      </c>
      <c r="B6681" s="15" t="str">
        <f>VLOOKUP(Tabela14[[#This Row],[CÓDIGO]],[1]fornnecedor!$A:$E,5,0)</f>
        <v>SHERWIN - WILLIAMS DO BRASIL IND. E COM. LTDA</v>
      </c>
      <c r="C6681" s="16" t="s">
        <v>3238</v>
      </c>
      <c r="D6681" s="16" t="s">
        <v>324</v>
      </c>
      <c r="E6681" s="22">
        <v>13</v>
      </c>
      <c r="F6681" s="30">
        <v>3</v>
      </c>
      <c r="G6681" s="17">
        <v>25.68</v>
      </c>
      <c r="H6681" s="17">
        <f t="shared" si="208"/>
        <v>333.84</v>
      </c>
      <c r="I6681" s="17">
        <f t="shared" si="209"/>
        <v>77.039999999999992</v>
      </c>
      <c r="J6681" s="13" t="s">
        <v>5384</v>
      </c>
      <c r="K6681" s="37" t="str">
        <f>VLOOKUP(Tabela14[[#This Row],[CÓDIGO]],[1]fornnecedor!$A:$G,7,0)</f>
        <v>TINTAS POLIÉSTER</v>
      </c>
    </row>
    <row r="6682" spans="1:11" x14ac:dyDescent="0.3">
      <c r="A6682" s="15">
        <v>85335</v>
      </c>
      <c r="B6682" s="15" t="str">
        <f>VLOOKUP(Tabela14[[#This Row],[CÓDIGO]],[1]fornnecedor!$A:$E,5,0)</f>
        <v>MAXI RUBBER INDUSTRIAS QUIMICAS LTDA</v>
      </c>
      <c r="C6682" s="16" t="s">
        <v>3122</v>
      </c>
      <c r="D6682" s="16" t="s">
        <v>775</v>
      </c>
      <c r="E6682" s="22">
        <v>1</v>
      </c>
      <c r="F6682" s="30">
        <v>7</v>
      </c>
      <c r="G6682" s="17">
        <v>11.02</v>
      </c>
      <c r="H6682" s="17">
        <f t="shared" si="208"/>
        <v>11.02</v>
      </c>
      <c r="I6682" s="17">
        <f t="shared" si="209"/>
        <v>77.14</v>
      </c>
      <c r="J6682" s="13" t="s">
        <v>5384</v>
      </c>
      <c r="K6682" s="37" t="str">
        <f>VLOOKUP(Tabela14[[#This Row],[CÓDIGO]],[1]fornnecedor!$A:$G,7,0)</f>
        <v>LINHA DE HIGENIZAÇÃO E ESTÉTICA  AUTOMOTIVA VONIX</v>
      </c>
    </row>
    <row r="6683" spans="1:11" x14ac:dyDescent="0.3">
      <c r="A6683" s="15">
        <v>84528</v>
      </c>
      <c r="B6683" s="15" t="str">
        <f>VLOOKUP(Tabela14[[#This Row],[CÓDIGO]],[1]fornnecedor!$A:$E,5,0)</f>
        <v>BRASILUX TINTAS TECNICAS LTDA</v>
      </c>
      <c r="C6683" s="16" t="s">
        <v>3088</v>
      </c>
      <c r="D6683" s="16" t="s">
        <v>549</v>
      </c>
      <c r="E6683" s="22">
        <v>0</v>
      </c>
      <c r="F6683" s="30">
        <v>7</v>
      </c>
      <c r="G6683" s="17">
        <v>11.09</v>
      </c>
      <c r="H6683" s="17">
        <f t="shared" si="208"/>
        <v>0</v>
      </c>
      <c r="I6683" s="17">
        <f t="shared" si="209"/>
        <v>77.63</v>
      </c>
      <c r="J6683" s="13" t="s">
        <v>5384</v>
      </c>
      <c r="K6683" s="37" t="str">
        <f>VLOOKUP(Tabela14[[#This Row],[CÓDIGO]],[1]fornnecedor!$A:$G,7,0)</f>
        <v xml:space="preserve">SPRAYS </v>
      </c>
    </row>
    <row r="6684" spans="1:11" x14ac:dyDescent="0.3">
      <c r="A6684" s="15">
        <v>85334</v>
      </c>
      <c r="B6684" s="15" t="str">
        <f>VLOOKUP(Tabela14[[#This Row],[CÓDIGO]],[1]fornnecedor!$A:$E,5,0)</f>
        <v>MAXI RUBBER INDUSTRIAS QUIMICAS LTDA</v>
      </c>
      <c r="C6684" s="16" t="s">
        <v>3089</v>
      </c>
      <c r="D6684" s="16" t="s">
        <v>775</v>
      </c>
      <c r="E6684" s="22">
        <v>0</v>
      </c>
      <c r="F6684" s="30">
        <v>6</v>
      </c>
      <c r="G6684" s="17">
        <v>12.98</v>
      </c>
      <c r="H6684" s="17">
        <f t="shared" si="208"/>
        <v>0</v>
      </c>
      <c r="I6684" s="17">
        <f t="shared" si="209"/>
        <v>77.88</v>
      </c>
      <c r="J6684" s="13" t="s">
        <v>5384</v>
      </c>
      <c r="K6684" s="37" t="str">
        <f>VLOOKUP(Tabela14[[#This Row],[CÓDIGO]],[1]fornnecedor!$A:$G,7,0)</f>
        <v>MASSA POLIÉSTER</v>
      </c>
    </row>
    <row r="6685" spans="1:11" x14ac:dyDescent="0.3">
      <c r="A6685" s="15">
        <v>87047</v>
      </c>
      <c r="B6685" s="15" t="str">
        <f>VLOOKUP(Tabela14[[#This Row],[CÓDIGO]],[1]fornnecedor!$A:$E,5,0)</f>
        <v>INDUSTRIA DE LIXADORES PURPER LTDA</v>
      </c>
      <c r="C6685" s="16" t="s">
        <v>3165</v>
      </c>
      <c r="D6685" s="16" t="s">
        <v>2867</v>
      </c>
      <c r="E6685" s="22">
        <v>1</v>
      </c>
      <c r="F6685" s="30">
        <v>3</v>
      </c>
      <c r="G6685" s="17">
        <v>25.99</v>
      </c>
      <c r="H6685" s="17">
        <f t="shared" si="208"/>
        <v>25.99</v>
      </c>
      <c r="I6685" s="17">
        <f t="shared" si="209"/>
        <v>77.97</v>
      </c>
      <c r="J6685" s="13" t="s">
        <v>5384</v>
      </c>
      <c r="K6685" s="37" t="str">
        <f>VLOOKUP(Tabela14[[#This Row],[CÓDIGO]],[1]fornnecedor!$A:$G,7,0)</f>
        <v>TACO LIXADOR</v>
      </c>
    </row>
    <row r="6686" spans="1:11" x14ac:dyDescent="0.3">
      <c r="A6686" s="15">
        <v>84035</v>
      </c>
      <c r="B6686" s="15" t="str">
        <f>VLOOKUP(Tabela14[[#This Row],[CÓDIGO]],[1]fornnecedor!$A:$E,5,0)</f>
        <v>BRASILUX TINTAS TECNICAS LTDA</v>
      </c>
      <c r="C6686" s="16" t="s">
        <v>3090</v>
      </c>
      <c r="D6686" s="16" t="s">
        <v>549</v>
      </c>
      <c r="E6686" s="22">
        <v>0</v>
      </c>
      <c r="F6686" s="30">
        <v>12</v>
      </c>
      <c r="G6686" s="17">
        <v>6.5</v>
      </c>
      <c r="H6686" s="17">
        <f t="shared" si="208"/>
        <v>0</v>
      </c>
      <c r="I6686" s="17">
        <f t="shared" si="209"/>
        <v>78</v>
      </c>
      <c r="J6686" s="13" t="s">
        <v>5384</v>
      </c>
      <c r="K6686" s="37" t="str">
        <f>VLOOKUP(Tabela14[[#This Row],[CÓDIGO]],[1]fornnecedor!$A:$G,7,0)</f>
        <v>MASSA CORRIDA / ACRÍLICA</v>
      </c>
    </row>
    <row r="6687" spans="1:11" x14ac:dyDescent="0.3">
      <c r="A6687" s="15">
        <v>85365</v>
      </c>
      <c r="B6687" s="15" t="str">
        <f>VLOOKUP(Tabela14[[#This Row],[CÓDIGO]],[1]fornnecedor!$A:$E,5,0)</f>
        <v>BRASILUX TINTAS TECNICAS LTDA</v>
      </c>
      <c r="C6687" s="16" t="s">
        <v>3091</v>
      </c>
      <c r="D6687" s="16" t="s">
        <v>549</v>
      </c>
      <c r="E6687" s="22">
        <v>0</v>
      </c>
      <c r="F6687" s="30">
        <v>2</v>
      </c>
      <c r="G6687" s="17">
        <v>39.03</v>
      </c>
      <c r="H6687" s="17">
        <f t="shared" si="208"/>
        <v>0</v>
      </c>
      <c r="I6687" s="17">
        <f t="shared" si="209"/>
        <v>78.06</v>
      </c>
      <c r="J6687" s="13" t="s">
        <v>5384</v>
      </c>
      <c r="K6687" s="37" t="str">
        <f>VLOOKUP(Tabela14[[#This Row],[CÓDIGO]],[1]fornnecedor!$A:$G,7,0)</f>
        <v>TINTA PARA PISO</v>
      </c>
    </row>
    <row r="6688" spans="1:11" x14ac:dyDescent="0.3">
      <c r="A6688" s="15">
        <v>84237</v>
      </c>
      <c r="B6688" s="15" t="str">
        <f>VLOOKUP(Tabela14[[#This Row],[CÓDIGO]],[1]fornnecedor!$A:$E,5,0)</f>
        <v>BRASILUX TINTAS TECNICAS LTDA</v>
      </c>
      <c r="C6688" s="16" t="s">
        <v>3092</v>
      </c>
      <c r="D6688" s="16" t="s">
        <v>549</v>
      </c>
      <c r="E6688" s="22">
        <v>0</v>
      </c>
      <c r="F6688" s="30">
        <v>7</v>
      </c>
      <c r="G6688" s="17">
        <v>11.2</v>
      </c>
      <c r="H6688" s="17">
        <f t="shared" si="208"/>
        <v>0</v>
      </c>
      <c r="I6688" s="17">
        <f t="shared" si="209"/>
        <v>78.399999999999991</v>
      </c>
      <c r="J6688" s="13" t="s">
        <v>5384</v>
      </c>
      <c r="K6688" s="37" t="str">
        <f>VLOOKUP(Tabela14[[#This Row],[CÓDIGO]],[1]fornnecedor!$A:$G,7,0)</f>
        <v>LINHA MOVELEIRA</v>
      </c>
    </row>
    <row r="6689" spans="1:11" x14ac:dyDescent="0.3">
      <c r="A6689" s="15">
        <v>84864</v>
      </c>
      <c r="B6689" s="15" t="str">
        <f>VLOOKUP(Tabela14[[#This Row],[CÓDIGO]],[1]fornnecedor!$A:$E,5,0)</f>
        <v>BRASILUX TINTAS TECNICAS LTDA</v>
      </c>
      <c r="C6689" s="16" t="s">
        <v>3200</v>
      </c>
      <c r="D6689" s="16" t="s">
        <v>549</v>
      </c>
      <c r="E6689" s="22">
        <v>2</v>
      </c>
      <c r="F6689" s="30">
        <v>5</v>
      </c>
      <c r="G6689" s="17">
        <v>15.73</v>
      </c>
      <c r="H6689" s="17">
        <f t="shared" si="208"/>
        <v>31.46</v>
      </c>
      <c r="I6689" s="17">
        <f t="shared" si="209"/>
        <v>78.650000000000006</v>
      </c>
      <c r="J6689" s="13" t="s">
        <v>5384</v>
      </c>
      <c r="K6689" s="37" t="str">
        <f>VLOOKUP(Tabela14[[#This Row],[CÓDIGO]],[1]fornnecedor!$A:$G,7,0)</f>
        <v>ESMALTES</v>
      </c>
    </row>
    <row r="6690" spans="1:11" x14ac:dyDescent="0.3">
      <c r="A6690" s="15">
        <v>24157</v>
      </c>
      <c r="B6690" s="15" t="str">
        <f>VLOOKUP(Tabela14[[#This Row],[CÓDIGO]],[1]fornnecedor!$A:$E,5,0)</f>
        <v>SKYLACK TINTAS E VERNIZES LTDA</v>
      </c>
      <c r="C6690" s="16" t="s">
        <v>3093</v>
      </c>
      <c r="D6690" s="16" t="s">
        <v>1114</v>
      </c>
      <c r="E6690" s="22">
        <v>0</v>
      </c>
      <c r="F6690" s="30">
        <v>2</v>
      </c>
      <c r="G6690" s="17">
        <v>39.450000000000003</v>
      </c>
      <c r="H6690" s="17">
        <f t="shared" si="208"/>
        <v>0</v>
      </c>
      <c r="I6690" s="17">
        <f t="shared" si="209"/>
        <v>78.900000000000006</v>
      </c>
      <c r="J6690" s="13" t="s">
        <v>5384</v>
      </c>
      <c r="K6690" s="37" t="str">
        <f>VLOOKUP(Tabela14[[#This Row],[CÓDIGO]],[1]fornnecedor!$A:$G,7,0)</f>
        <v>TINTAS POLIÉSTER</v>
      </c>
    </row>
    <row r="6691" spans="1:11" x14ac:dyDescent="0.3">
      <c r="A6691" s="15">
        <v>21226</v>
      </c>
      <c r="B6691" s="15" t="str">
        <f>VLOOKUP(Tabela14[[#This Row],[CÓDIGO]],[1]fornnecedor!$A:$E,5,0)</f>
        <v>SHERWIN - WILLIAMS DO BRASIL IND. E COM. LTDA</v>
      </c>
      <c r="C6691" s="16" t="s">
        <v>3094</v>
      </c>
      <c r="D6691" s="16" t="s">
        <v>324</v>
      </c>
      <c r="E6691" s="22">
        <v>0</v>
      </c>
      <c r="F6691" s="30">
        <v>1</v>
      </c>
      <c r="G6691" s="17">
        <v>78.91</v>
      </c>
      <c r="H6691" s="17">
        <f t="shared" si="208"/>
        <v>0</v>
      </c>
      <c r="I6691" s="17">
        <f t="shared" si="209"/>
        <v>78.91</v>
      </c>
      <c r="J6691" s="13" t="s">
        <v>5384</v>
      </c>
      <c r="K6691" s="37" t="str">
        <f>VLOOKUP(Tabela14[[#This Row],[CÓDIGO]],[1]fornnecedor!$A:$G,7,0)</f>
        <v>VERNIZ AUTOMOTIVO</v>
      </c>
    </row>
    <row r="6692" spans="1:11" x14ac:dyDescent="0.3">
      <c r="A6692" s="15">
        <v>84747</v>
      </c>
      <c r="B6692" s="15" t="str">
        <f>VLOOKUP(Tabela14[[#This Row],[CÓDIGO]],[1]fornnecedor!$A:$E,5,0)</f>
        <v>BRASILUX TINTAS TECNICAS LTDA</v>
      </c>
      <c r="C6692" s="16" t="s">
        <v>3096</v>
      </c>
      <c r="D6692" s="16" t="s">
        <v>549</v>
      </c>
      <c r="E6692" s="22">
        <v>0</v>
      </c>
      <c r="F6692" s="30">
        <v>10</v>
      </c>
      <c r="G6692" s="17">
        <v>7.92</v>
      </c>
      <c r="H6692" s="17">
        <f t="shared" si="208"/>
        <v>0</v>
      </c>
      <c r="I6692" s="17">
        <f t="shared" si="209"/>
        <v>79.2</v>
      </c>
      <c r="J6692" s="13" t="s">
        <v>5384</v>
      </c>
      <c r="K6692" s="37" t="str">
        <f>VLOOKUP(Tabela14[[#This Row],[CÓDIGO]],[1]fornnecedor!$A:$G,7,0)</f>
        <v>BASES IMOBILIÁRIAS</v>
      </c>
    </row>
    <row r="6693" spans="1:11" x14ac:dyDescent="0.3">
      <c r="A6693" s="15">
        <v>23753</v>
      </c>
      <c r="B6693" s="15" t="str">
        <f>VLOOKUP(Tabela14[[#This Row],[CÓDIGO]],[1]fornnecedor!$A:$E,5,0)</f>
        <v>INDUSTRIA DE LIXADORES PURPER LTDA</v>
      </c>
      <c r="C6693" s="16" t="s">
        <v>3097</v>
      </c>
      <c r="D6693" s="16" t="s">
        <v>2867</v>
      </c>
      <c r="E6693" s="22">
        <v>0</v>
      </c>
      <c r="F6693" s="30">
        <v>18</v>
      </c>
      <c r="G6693" s="17">
        <v>4.42</v>
      </c>
      <c r="H6693" s="17">
        <f t="shared" si="208"/>
        <v>0</v>
      </c>
      <c r="I6693" s="17">
        <f t="shared" si="209"/>
        <v>79.56</v>
      </c>
      <c r="J6693" s="13" t="s">
        <v>5384</v>
      </c>
      <c r="K6693" s="37" t="str">
        <f>VLOOKUP(Tabela14[[#This Row],[CÓDIGO]],[1]fornnecedor!$A:$G,7,0)</f>
        <v>PISTOLAS</v>
      </c>
    </row>
    <row r="6694" spans="1:11" x14ac:dyDescent="0.3">
      <c r="A6694" s="15">
        <v>85371</v>
      </c>
      <c r="B6694" s="15" t="str">
        <f>VLOOKUP(Tabela14[[#This Row],[CÓDIGO]],[1]fornnecedor!$A:$E,5,0)</f>
        <v>BRASILUX TINTAS TECNICAS LTDA</v>
      </c>
      <c r="C6694" s="16" t="s">
        <v>3099</v>
      </c>
      <c r="D6694" s="16" t="s">
        <v>549</v>
      </c>
      <c r="E6694" s="22">
        <v>0</v>
      </c>
      <c r="F6694" s="30">
        <v>2</v>
      </c>
      <c r="G6694" s="17">
        <v>39.840000000000003</v>
      </c>
      <c r="H6694" s="17">
        <f t="shared" si="208"/>
        <v>0</v>
      </c>
      <c r="I6694" s="17">
        <f t="shared" si="209"/>
        <v>79.680000000000007</v>
      </c>
      <c r="J6694" s="13" t="s">
        <v>5384</v>
      </c>
      <c r="K6694" s="37" t="str">
        <f>VLOOKUP(Tabela14[[#This Row],[CÓDIGO]],[1]fornnecedor!$A:$G,7,0)</f>
        <v>TINTA PARA PISO</v>
      </c>
    </row>
    <row r="6695" spans="1:11" x14ac:dyDescent="0.3">
      <c r="A6695" s="15">
        <v>84746</v>
      </c>
      <c r="B6695" s="15" t="str">
        <f>VLOOKUP(Tabela14[[#This Row],[CÓDIGO]],[1]fornnecedor!$A:$E,5,0)</f>
        <v>BRASILUX TINTAS TECNICAS LTDA</v>
      </c>
      <c r="C6695" s="16" t="s">
        <v>3275</v>
      </c>
      <c r="D6695" s="16" t="s">
        <v>549</v>
      </c>
      <c r="E6695" s="22">
        <v>4</v>
      </c>
      <c r="F6695" s="30">
        <v>7</v>
      </c>
      <c r="G6695" s="17">
        <v>11.51</v>
      </c>
      <c r="H6695" s="17">
        <f t="shared" si="208"/>
        <v>46.04</v>
      </c>
      <c r="I6695" s="17">
        <f t="shared" si="209"/>
        <v>80.569999999999993</v>
      </c>
      <c r="J6695" s="13" t="s">
        <v>5384</v>
      </c>
      <c r="K6695" s="37" t="str">
        <f>VLOOKUP(Tabela14[[#This Row],[CÓDIGO]],[1]fornnecedor!$A:$G,7,0)</f>
        <v>BASES IMOBILIÁRIAS</v>
      </c>
    </row>
    <row r="6696" spans="1:11" x14ac:dyDescent="0.3">
      <c r="A6696" s="15">
        <v>23913</v>
      </c>
      <c r="B6696" s="15" t="str">
        <f>VLOOKUP(Tabela14[[#This Row],[CÓDIGO]],[1]fornnecedor!$A:$E,5,0)</f>
        <v>SKYLACK TINTAS E VERNIZES LTDA</v>
      </c>
      <c r="C6696" s="16" t="s">
        <v>3100</v>
      </c>
      <c r="D6696" s="16" t="s">
        <v>1114</v>
      </c>
      <c r="E6696" s="22">
        <v>0</v>
      </c>
      <c r="F6696" s="30">
        <v>6</v>
      </c>
      <c r="G6696" s="17">
        <v>13.45</v>
      </c>
      <c r="H6696" s="17">
        <f t="shared" si="208"/>
        <v>0</v>
      </c>
      <c r="I6696" s="17">
        <f t="shared" si="209"/>
        <v>80.699999999999989</v>
      </c>
      <c r="J6696" s="13" t="s">
        <v>5384</v>
      </c>
      <c r="K6696" s="37" t="str">
        <f>VLOOKUP(Tabela14[[#This Row],[CÓDIGO]],[1]fornnecedor!$A:$G,7,0)</f>
        <v>CONTROLE LIXAMENTO</v>
      </c>
    </row>
    <row r="6697" spans="1:11" x14ac:dyDescent="0.3">
      <c r="A6697" s="15">
        <v>81</v>
      </c>
      <c r="B6697" s="15" t="str">
        <f>VLOOKUP(Tabela14[[#This Row],[CÓDIGO]],[1]fornnecedor!$A:$E,5,0)</f>
        <v>SKYLACK TINTAS E VERNIZES LTDA</v>
      </c>
      <c r="C6697" s="16" t="s">
        <v>3101</v>
      </c>
      <c r="D6697" s="16" t="s">
        <v>1114</v>
      </c>
      <c r="E6697" s="22">
        <v>0</v>
      </c>
      <c r="F6697" s="30">
        <v>3</v>
      </c>
      <c r="G6697" s="17">
        <v>27.03</v>
      </c>
      <c r="H6697" s="17">
        <f t="shared" si="208"/>
        <v>0</v>
      </c>
      <c r="I6697" s="17">
        <f t="shared" si="209"/>
        <v>81.09</v>
      </c>
      <c r="J6697" s="13" t="s">
        <v>5384</v>
      </c>
      <c r="K6697" s="37" t="str">
        <f>VLOOKUP(Tabela14[[#This Row],[CÓDIGO]],[1]fornnecedor!$A:$G,7,0)</f>
        <v>TINTAS POLIÉSTER</v>
      </c>
    </row>
    <row r="6698" spans="1:11" x14ac:dyDescent="0.3">
      <c r="A6698" s="15">
        <v>85209</v>
      </c>
      <c r="B6698" s="15" t="str">
        <f>VLOOKUP(Tabela14[[#This Row],[CÓDIGO]],[1]fornnecedor!$A:$E,5,0)</f>
        <v>VONIXX INDUSTRIA E COMERCIO DE POLIDORES LTDA</v>
      </c>
      <c r="C6698" s="16" t="s">
        <v>3223</v>
      </c>
      <c r="D6698" s="16" t="s">
        <v>515</v>
      </c>
      <c r="E6698" s="22">
        <v>2</v>
      </c>
      <c r="F6698" s="30">
        <v>5</v>
      </c>
      <c r="G6698" s="17">
        <v>16.28</v>
      </c>
      <c r="H6698" s="17">
        <f t="shared" si="208"/>
        <v>32.56</v>
      </c>
      <c r="I6698" s="17">
        <f t="shared" si="209"/>
        <v>81.400000000000006</v>
      </c>
      <c r="J6698" s="13" t="s">
        <v>5384</v>
      </c>
      <c r="K6698" s="37" t="str">
        <f>VLOOKUP(Tabela14[[#This Row],[CÓDIGO]],[1]fornnecedor!$A:$G,7,0)</f>
        <v>LINHA DE HIGENIZAÇÃO E ESTÉTICA  AUTOMOTIVA VONIX</v>
      </c>
    </row>
    <row r="6699" spans="1:11" x14ac:dyDescent="0.3">
      <c r="A6699" s="15">
        <v>85533</v>
      </c>
      <c r="B6699" s="15" t="str">
        <f>VLOOKUP(Tabela14[[#This Row],[CÓDIGO]],[1]fornnecedor!$A:$E,5,0)</f>
        <v>MARTELENA ALMEIDA INDUSTRIA E COMERCIO DE TINTAS EIRELI</v>
      </c>
      <c r="C6699" s="16" t="s">
        <v>3103</v>
      </c>
      <c r="D6699" s="16" t="s">
        <v>830</v>
      </c>
      <c r="E6699" s="22">
        <v>0</v>
      </c>
      <c r="F6699" s="30">
        <v>2</v>
      </c>
      <c r="G6699" s="17">
        <v>40.71</v>
      </c>
      <c r="H6699" s="17">
        <f t="shared" si="208"/>
        <v>0</v>
      </c>
      <c r="I6699" s="17">
        <f t="shared" si="209"/>
        <v>81.42</v>
      </c>
      <c r="J6699" s="13" t="s">
        <v>5384</v>
      </c>
      <c r="K6699" s="37" t="str">
        <f>VLOOKUP(Tabela14[[#This Row],[CÓDIGO]],[1]fornnecedor!$A:$G,7,0)</f>
        <v>PEDRAS NATURAIS</v>
      </c>
    </row>
    <row r="6700" spans="1:11" x14ac:dyDescent="0.3">
      <c r="A6700" s="15">
        <v>85033</v>
      </c>
      <c r="B6700" s="15" t="str">
        <f>VLOOKUP(Tabela14[[#This Row],[CÓDIGO]],[1]fornnecedor!$A:$E,5,0)</f>
        <v>PINCEIS ATLAS S.A.</v>
      </c>
      <c r="C6700" s="16" t="s">
        <v>3131</v>
      </c>
      <c r="D6700" s="16" t="s">
        <v>23</v>
      </c>
      <c r="E6700" s="22">
        <v>6</v>
      </c>
      <c r="F6700" s="30">
        <v>49</v>
      </c>
      <c r="G6700" s="17">
        <v>1.67</v>
      </c>
      <c r="H6700" s="17">
        <f t="shared" si="208"/>
        <v>10.02</v>
      </c>
      <c r="I6700" s="17">
        <f t="shared" si="209"/>
        <v>81.83</v>
      </c>
      <c r="J6700" s="13" t="s">
        <v>5384</v>
      </c>
      <c r="K6700" s="37" t="str">
        <f>VLOOKUP(Tabela14[[#This Row],[CÓDIGO]],[1]fornnecedor!$A:$G,7,0)</f>
        <v>ROLOS / TRINCHAS / PINCÉIS / ESPÁTULAS</v>
      </c>
    </row>
    <row r="6701" spans="1:11" x14ac:dyDescent="0.3">
      <c r="A6701" s="15">
        <v>85741</v>
      </c>
      <c r="B6701" s="15" t="str">
        <f>VLOOKUP(Tabela14[[#This Row],[CÓDIGO]],[1]fornnecedor!$A:$E,5,0)</f>
        <v>PINCEIS ATLAS S.A.</v>
      </c>
      <c r="C6701" s="16" t="s">
        <v>3286</v>
      </c>
      <c r="D6701" s="16" t="s">
        <v>23</v>
      </c>
      <c r="E6701" s="22">
        <v>6</v>
      </c>
      <c r="F6701" s="30">
        <v>10</v>
      </c>
      <c r="G6701" s="17">
        <v>8.2200000000000006</v>
      </c>
      <c r="H6701" s="17">
        <f t="shared" si="208"/>
        <v>49.320000000000007</v>
      </c>
      <c r="I6701" s="17">
        <f t="shared" si="209"/>
        <v>82.2</v>
      </c>
      <c r="J6701" s="13" t="s">
        <v>5384</v>
      </c>
      <c r="K6701" s="37" t="str">
        <f>VLOOKUP(Tabela14[[#This Row],[CÓDIGO]],[1]fornnecedor!$A:$G,7,0)</f>
        <v xml:space="preserve">OUTROS DISCOS </v>
      </c>
    </row>
    <row r="6702" spans="1:11" x14ac:dyDescent="0.3">
      <c r="A6702" s="15">
        <v>83965</v>
      </c>
      <c r="B6702" s="15" t="str">
        <f>VLOOKUP(Tabela14[[#This Row],[CÓDIGO]],[1]fornnecedor!$A:$E,5,0)</f>
        <v>3M DO BRASIL LTDA</v>
      </c>
      <c r="C6702" s="16" t="s">
        <v>3104</v>
      </c>
      <c r="D6702" s="16" t="s">
        <v>366</v>
      </c>
      <c r="E6702" s="22">
        <v>0</v>
      </c>
      <c r="F6702" s="30">
        <v>2</v>
      </c>
      <c r="G6702" s="17">
        <v>41.58</v>
      </c>
      <c r="H6702" s="17">
        <f t="shared" si="208"/>
        <v>0</v>
      </c>
      <c r="I6702" s="17">
        <f t="shared" si="209"/>
        <v>83.16</v>
      </c>
      <c r="J6702" s="13" t="s">
        <v>5384</v>
      </c>
      <c r="K6702" s="37" t="str">
        <f>VLOOKUP(Tabela14[[#This Row],[CÓDIGO]],[1]fornnecedor!$A:$G,7,0)</f>
        <v>PISTOLAS</v>
      </c>
    </row>
    <row r="6703" spans="1:11" x14ac:dyDescent="0.3">
      <c r="A6703" s="15">
        <v>24224</v>
      </c>
      <c r="B6703" s="15" t="str">
        <f>VLOOKUP(Tabela14[[#This Row],[CÓDIGO]],[1]fornnecedor!$A:$E,5,0)</f>
        <v>BLACK &amp; DECKER DO BRASIL LTDA</v>
      </c>
      <c r="C6703" s="16" t="s">
        <v>3107</v>
      </c>
      <c r="D6703" s="16" t="s">
        <v>871</v>
      </c>
      <c r="E6703" s="22">
        <v>0</v>
      </c>
      <c r="F6703" s="30">
        <v>25</v>
      </c>
      <c r="G6703" s="17">
        <v>3.34</v>
      </c>
      <c r="H6703" s="17">
        <f t="shared" si="208"/>
        <v>0</v>
      </c>
      <c r="I6703" s="17">
        <f t="shared" si="209"/>
        <v>83.5</v>
      </c>
      <c r="J6703" s="13" t="s">
        <v>5384</v>
      </c>
      <c r="K6703" s="37" t="str">
        <f>VLOOKUP(Tabela14[[#This Row],[CÓDIGO]],[1]fornnecedor!$A:$G,7,0)</f>
        <v>OUTRAS FERRAMENTAS / EQUIPAMENTOS</v>
      </c>
    </row>
    <row r="6704" spans="1:11" x14ac:dyDescent="0.3">
      <c r="A6704" s="15">
        <v>23531</v>
      </c>
      <c r="B6704" s="15" t="str">
        <f>VLOOKUP(Tabela14[[#This Row],[CÓDIGO]],[1]fornnecedor!$A:$E,5,0)</f>
        <v>OMNI COMERCIO E SERVIÇOS LTDA</v>
      </c>
      <c r="C6704" s="16" t="s">
        <v>858</v>
      </c>
      <c r="D6704" s="16" t="s">
        <v>855</v>
      </c>
      <c r="E6704" s="22">
        <v>0</v>
      </c>
      <c r="F6704" s="30">
        <v>288</v>
      </c>
      <c r="G6704" s="17">
        <v>0.28999999999999998</v>
      </c>
      <c r="H6704" s="17">
        <f t="shared" si="208"/>
        <v>0</v>
      </c>
      <c r="I6704" s="17">
        <f t="shared" si="209"/>
        <v>83.52</v>
      </c>
      <c r="J6704" s="13" t="s">
        <v>5384</v>
      </c>
      <c r="K6704" s="37" t="str">
        <f>VLOOKUP(Tabela14[[#This Row],[CÓDIGO]],[1]fornnecedor!$A:$G,7,0)</f>
        <v>GRUPO CONVERSAO</v>
      </c>
    </row>
    <row r="6705" spans="1:11" x14ac:dyDescent="0.3">
      <c r="A6705" s="15">
        <v>84229</v>
      </c>
      <c r="B6705" s="15" t="str">
        <f>VLOOKUP(Tabela14[[#This Row],[CÓDIGO]],[1]fornnecedor!$A:$E,5,0)</f>
        <v>BRASILUX TINTAS TECNICAS LTDA</v>
      </c>
      <c r="C6705" s="16" t="s">
        <v>3108</v>
      </c>
      <c r="D6705" s="16" t="s">
        <v>549</v>
      </c>
      <c r="E6705" s="22">
        <v>0</v>
      </c>
      <c r="F6705" s="30">
        <v>2</v>
      </c>
      <c r="G6705" s="17">
        <v>41.82</v>
      </c>
      <c r="H6705" s="17">
        <f t="shared" si="208"/>
        <v>0</v>
      </c>
      <c r="I6705" s="17">
        <f t="shared" si="209"/>
        <v>83.64</v>
      </c>
      <c r="J6705" s="13" t="s">
        <v>5384</v>
      </c>
      <c r="K6705" s="37" t="str">
        <f>VLOOKUP(Tabela14[[#This Row],[CÓDIGO]],[1]fornnecedor!$A:$G,7,0)</f>
        <v>EPOXI</v>
      </c>
    </row>
    <row r="6706" spans="1:11" x14ac:dyDescent="0.3">
      <c r="A6706" s="15">
        <v>84240</v>
      </c>
      <c r="B6706" s="15" t="str">
        <f>VLOOKUP(Tabela14[[#This Row],[CÓDIGO]],[1]fornnecedor!$A:$E,5,0)</f>
        <v>BRASILUX TINTAS TECNICAS LTDA</v>
      </c>
      <c r="C6706" s="16" t="s">
        <v>2950</v>
      </c>
      <c r="D6706" s="16" t="s">
        <v>549</v>
      </c>
      <c r="E6706" s="22">
        <v>1</v>
      </c>
      <c r="F6706" s="30">
        <v>11</v>
      </c>
      <c r="G6706" s="17">
        <v>7.64</v>
      </c>
      <c r="H6706" s="17">
        <f t="shared" si="208"/>
        <v>7.64</v>
      </c>
      <c r="I6706" s="17">
        <f t="shared" si="209"/>
        <v>84.039999999999992</v>
      </c>
      <c r="J6706" s="13" t="s">
        <v>5384</v>
      </c>
      <c r="K6706" s="37" t="str">
        <f>VLOOKUP(Tabela14[[#This Row],[CÓDIGO]],[1]fornnecedor!$A:$G,7,0)</f>
        <v>IMPERMEABILIZANTES</v>
      </c>
    </row>
    <row r="6707" spans="1:11" x14ac:dyDescent="0.3">
      <c r="A6707" s="15">
        <v>84353</v>
      </c>
      <c r="B6707" s="15" t="str">
        <f>VLOOKUP(Tabela14[[#This Row],[CÓDIGO]],[1]fornnecedor!$A:$E,5,0)</f>
        <v>BRASILUX TINTAS TECNICAS LTDA</v>
      </c>
      <c r="C6707" s="16" t="s">
        <v>3110</v>
      </c>
      <c r="D6707" s="16" t="s">
        <v>549</v>
      </c>
      <c r="E6707" s="22">
        <v>0</v>
      </c>
      <c r="F6707" s="30">
        <v>6</v>
      </c>
      <c r="G6707" s="17">
        <v>14.14</v>
      </c>
      <c r="H6707" s="17">
        <f t="shared" si="208"/>
        <v>0</v>
      </c>
      <c r="I6707" s="17">
        <f t="shared" si="209"/>
        <v>84.84</v>
      </c>
      <c r="J6707" s="13" t="s">
        <v>5384</v>
      </c>
      <c r="K6707" s="37" t="str">
        <f>VLOOKUP(Tabela14[[#This Row],[CÓDIGO]],[1]fornnecedor!$A:$G,7,0)</f>
        <v>ESMALTES</v>
      </c>
    </row>
    <row r="6708" spans="1:11" x14ac:dyDescent="0.3">
      <c r="A6708" s="15">
        <v>85043</v>
      </c>
      <c r="B6708" s="15" t="str">
        <f>VLOOKUP(Tabela14[[#This Row],[CÓDIGO]],[1]fornnecedor!$A:$E,5,0)</f>
        <v>PINCEIS ATLAS S.A.</v>
      </c>
      <c r="C6708" s="16" t="s">
        <v>3166</v>
      </c>
      <c r="D6708" s="16" t="s">
        <v>23</v>
      </c>
      <c r="E6708" s="22">
        <v>6</v>
      </c>
      <c r="F6708" s="30">
        <v>31</v>
      </c>
      <c r="G6708" s="17">
        <v>2.75</v>
      </c>
      <c r="H6708" s="17">
        <f t="shared" si="208"/>
        <v>16.5</v>
      </c>
      <c r="I6708" s="17">
        <f t="shared" si="209"/>
        <v>85.25</v>
      </c>
      <c r="J6708" s="13" t="s">
        <v>5384</v>
      </c>
      <c r="K6708" s="37" t="str">
        <f>VLOOKUP(Tabela14[[#This Row],[CÓDIGO]],[1]fornnecedor!$A:$G,7,0)</f>
        <v>ROLOS / TRINCHAS / PINCÉIS / ESPÁTULAS</v>
      </c>
    </row>
    <row r="6709" spans="1:11" x14ac:dyDescent="0.3">
      <c r="A6709" s="15">
        <v>85429</v>
      </c>
      <c r="B6709" s="15" t="str">
        <f>VLOOKUP(Tabela14[[#This Row],[CÓDIGO]],[1]fornnecedor!$A:$E,5,0)</f>
        <v>BRASILUX TINTAS TECNICAS LTDA</v>
      </c>
      <c r="C6709" s="16" t="s">
        <v>3116</v>
      </c>
      <c r="D6709" s="16" t="s">
        <v>549</v>
      </c>
      <c r="E6709" s="22">
        <v>0</v>
      </c>
      <c r="F6709" s="30">
        <v>2</v>
      </c>
      <c r="G6709" s="17">
        <v>43.48</v>
      </c>
      <c r="H6709" s="17">
        <f t="shared" si="208"/>
        <v>0</v>
      </c>
      <c r="I6709" s="17">
        <f t="shared" si="209"/>
        <v>86.96</v>
      </c>
      <c r="J6709" s="13" t="s">
        <v>5384</v>
      </c>
      <c r="K6709" s="37" t="str">
        <f>VLOOKUP(Tabela14[[#This Row],[CÓDIGO]],[1]fornnecedor!$A:$G,7,0)</f>
        <v>BASES NO MACHINE PREMIUM</v>
      </c>
    </row>
    <row r="6710" spans="1:11" x14ac:dyDescent="0.3">
      <c r="A6710" s="15">
        <v>84524</v>
      </c>
      <c r="B6710" s="15" t="str">
        <f>VLOOKUP(Tabela14[[#This Row],[CÓDIGO]],[1]fornnecedor!$A:$E,5,0)</f>
        <v>BRASILUX TINTAS TECNICAS LTDA</v>
      </c>
      <c r="C6710" s="16" t="s">
        <v>3117</v>
      </c>
      <c r="D6710" s="16" t="s">
        <v>549</v>
      </c>
      <c r="E6710" s="22">
        <v>0</v>
      </c>
      <c r="F6710" s="30">
        <v>8</v>
      </c>
      <c r="G6710" s="17">
        <v>10.88</v>
      </c>
      <c r="H6710" s="17">
        <f t="shared" si="208"/>
        <v>0</v>
      </c>
      <c r="I6710" s="17">
        <f t="shared" si="209"/>
        <v>87.04</v>
      </c>
      <c r="J6710" s="13" t="s">
        <v>5384</v>
      </c>
      <c r="K6710" s="37" t="str">
        <f>VLOOKUP(Tabela14[[#This Row],[CÓDIGO]],[1]fornnecedor!$A:$G,7,0)</f>
        <v xml:space="preserve">SPRAYS </v>
      </c>
    </row>
    <row r="6711" spans="1:11" x14ac:dyDescent="0.3">
      <c r="A6711" s="15">
        <v>23970</v>
      </c>
      <c r="B6711" s="15" t="str">
        <f>VLOOKUP(Tabela14[[#This Row],[CÓDIGO]],[1]fornnecedor!$A:$E,5,0)</f>
        <v>AKZO NOBEL LTDA AUTO</v>
      </c>
      <c r="C6711" s="16" t="s">
        <v>3119</v>
      </c>
      <c r="D6711" s="16" t="s">
        <v>127</v>
      </c>
      <c r="E6711" s="22">
        <v>0</v>
      </c>
      <c r="F6711" s="30">
        <v>1</v>
      </c>
      <c r="G6711" s="17">
        <v>87.4</v>
      </c>
      <c r="H6711" s="17">
        <f t="shared" si="208"/>
        <v>0</v>
      </c>
      <c r="I6711" s="17">
        <f t="shared" si="209"/>
        <v>87.4</v>
      </c>
      <c r="J6711" s="13" t="s">
        <v>5384</v>
      </c>
      <c r="K6711" s="37" t="str">
        <f>VLOOKUP(Tabela14[[#This Row],[CÓDIGO]],[1]fornnecedor!$A:$G,7,0)</f>
        <v>VERNIZ AUTOMOTIVO</v>
      </c>
    </row>
    <row r="6712" spans="1:11" x14ac:dyDescent="0.3">
      <c r="A6712" s="15">
        <v>84981</v>
      </c>
      <c r="B6712" s="15" t="str">
        <f>VLOOKUP(Tabela14[[#This Row],[CÓDIGO]],[1]fornnecedor!$A:$E,5,0)</f>
        <v>BRASILUX TINTAS TECNICAS LTDA</v>
      </c>
      <c r="C6712" s="16" t="s">
        <v>3120</v>
      </c>
      <c r="D6712" s="16" t="s">
        <v>549</v>
      </c>
      <c r="E6712" s="22">
        <v>0</v>
      </c>
      <c r="F6712" s="30">
        <v>2</v>
      </c>
      <c r="G6712" s="17">
        <v>43.78</v>
      </c>
      <c r="H6712" s="17">
        <f t="shared" si="208"/>
        <v>0</v>
      </c>
      <c r="I6712" s="17">
        <f t="shared" si="209"/>
        <v>87.56</v>
      </c>
      <c r="J6712" s="13" t="s">
        <v>5384</v>
      </c>
      <c r="K6712" s="37" t="str">
        <f>VLOOKUP(Tabela14[[#This Row],[CÓDIGO]],[1]fornnecedor!$A:$G,7,0)</f>
        <v>TINTA EMBORRACHADA</v>
      </c>
    </row>
    <row r="6713" spans="1:11" x14ac:dyDescent="0.3">
      <c r="A6713" s="15">
        <v>85042</v>
      </c>
      <c r="B6713" s="15" t="str">
        <f>VLOOKUP(Tabela14[[#This Row],[CÓDIGO]],[1]fornnecedor!$A:$E,5,0)</f>
        <v>PINCEIS ATLAS S.A.</v>
      </c>
      <c r="C6713" s="16" t="s">
        <v>3130</v>
      </c>
      <c r="D6713" s="16" t="s">
        <v>23</v>
      </c>
      <c r="E6713" s="22">
        <v>6</v>
      </c>
      <c r="F6713" s="30">
        <v>44</v>
      </c>
      <c r="G6713" s="17">
        <v>2</v>
      </c>
      <c r="H6713" s="17">
        <f t="shared" ref="H6713:H6776" si="210">G6713*E6713</f>
        <v>12</v>
      </c>
      <c r="I6713" s="17">
        <f t="shared" ref="I6713:I6776" si="211">G6713*F6713</f>
        <v>88</v>
      </c>
      <c r="J6713" s="13" t="s">
        <v>5384</v>
      </c>
      <c r="K6713" s="37" t="str">
        <f>VLOOKUP(Tabela14[[#This Row],[CÓDIGO]],[1]fornnecedor!$A:$G,7,0)</f>
        <v>ROLOS / TRINCHAS / PINCÉIS / ESPÁTULAS</v>
      </c>
    </row>
    <row r="6714" spans="1:11" x14ac:dyDescent="0.3">
      <c r="A6714" s="15">
        <v>84078</v>
      </c>
      <c r="B6714" s="15" t="str">
        <f>VLOOKUP(Tabela14[[#This Row],[CÓDIGO]],[1]fornnecedor!$A:$E,5,0)</f>
        <v>BRASILUX TINTAS TECNICAS LTDA</v>
      </c>
      <c r="C6714" s="16" t="s">
        <v>3178</v>
      </c>
      <c r="D6714" s="16" t="s">
        <v>549</v>
      </c>
      <c r="E6714" s="22">
        <v>1</v>
      </c>
      <c r="F6714" s="30">
        <v>5</v>
      </c>
      <c r="G6714" s="17">
        <v>17.64</v>
      </c>
      <c r="H6714" s="17">
        <f t="shared" si="210"/>
        <v>17.64</v>
      </c>
      <c r="I6714" s="17">
        <f t="shared" si="211"/>
        <v>88.2</v>
      </c>
      <c r="J6714" s="13" t="s">
        <v>5384</v>
      </c>
      <c r="K6714" s="37" t="str">
        <f>VLOOKUP(Tabela14[[#This Row],[CÓDIGO]],[1]fornnecedor!$A:$G,7,0)</f>
        <v>LINHA MOVELEIRA</v>
      </c>
    </row>
    <row r="6715" spans="1:11" x14ac:dyDescent="0.3">
      <c r="A6715" s="15">
        <v>84198</v>
      </c>
      <c r="B6715" s="15" t="str">
        <f>VLOOKUP(Tabela14[[#This Row],[CÓDIGO]],[1]fornnecedor!$A:$E,5,0)</f>
        <v>BRASILUX TINTAS TECNICAS LTDA</v>
      </c>
      <c r="C6715" s="16" t="s">
        <v>3123</v>
      </c>
      <c r="D6715" s="16" t="s">
        <v>549</v>
      </c>
      <c r="E6715" s="22">
        <v>0</v>
      </c>
      <c r="F6715" s="30">
        <v>6</v>
      </c>
      <c r="G6715" s="17">
        <v>14.73</v>
      </c>
      <c r="H6715" s="17">
        <f t="shared" si="210"/>
        <v>0</v>
      </c>
      <c r="I6715" s="17">
        <f t="shared" si="211"/>
        <v>88.38</v>
      </c>
      <c r="J6715" s="13" t="s">
        <v>5384</v>
      </c>
      <c r="K6715" s="37" t="str">
        <f>VLOOKUP(Tabela14[[#This Row],[CÓDIGO]],[1]fornnecedor!$A:$G,7,0)</f>
        <v>ESMALTES</v>
      </c>
    </row>
    <row r="6716" spans="1:11" x14ac:dyDescent="0.3">
      <c r="A6716" s="15">
        <v>86974</v>
      </c>
      <c r="B6716" s="15" t="str">
        <f>VLOOKUP(Tabela14[[#This Row],[CÓDIGO]],[1]fornnecedor!$A:$E,5,0)</f>
        <v>IND DE PLASTICOS HERC LTDA</v>
      </c>
      <c r="C6716" s="16" t="s">
        <v>3124</v>
      </c>
      <c r="D6716" s="16" t="s">
        <v>1306</v>
      </c>
      <c r="E6716" s="22">
        <v>0</v>
      </c>
      <c r="F6716" s="30">
        <v>21</v>
      </c>
      <c r="G6716" s="17">
        <v>4.21</v>
      </c>
      <c r="H6716" s="17">
        <f t="shared" si="210"/>
        <v>0</v>
      </c>
      <c r="I6716" s="17">
        <f t="shared" si="211"/>
        <v>88.41</v>
      </c>
      <c r="J6716" s="13" t="s">
        <v>5384</v>
      </c>
      <c r="K6716" s="37" t="str">
        <f>VLOOKUP(Tabela14[[#This Row],[CÓDIGO]],[1]fornnecedor!$A:$G,7,0)</f>
        <v>TORNEIRA/DUCHA</v>
      </c>
    </row>
    <row r="6717" spans="1:11" x14ac:dyDescent="0.3">
      <c r="A6717" s="15">
        <v>84409</v>
      </c>
      <c r="B6717" s="15" t="str">
        <f>VLOOKUP(Tabela14[[#This Row],[CÓDIGO]],[1]fornnecedor!$A:$E,5,0)</f>
        <v>REDE EPI EQUIPAMENTOS DE SEGURANÇA LTDA</v>
      </c>
      <c r="C6717" s="16" t="s">
        <v>1332</v>
      </c>
      <c r="D6717" s="16" t="s">
        <v>1333</v>
      </c>
      <c r="E6717" s="22">
        <v>0</v>
      </c>
      <c r="F6717" s="30">
        <v>2</v>
      </c>
      <c r="G6717" s="17">
        <v>44.23</v>
      </c>
      <c r="H6717" s="17">
        <f t="shared" si="210"/>
        <v>0</v>
      </c>
      <c r="I6717" s="17">
        <f t="shared" si="211"/>
        <v>88.46</v>
      </c>
      <c r="J6717" s="13" t="s">
        <v>5384</v>
      </c>
      <c r="K6717" s="37" t="str">
        <f>VLOOKUP(Tabela14[[#This Row],[CÓDIGO]],[1]fornnecedor!$A:$G,7,0)</f>
        <v>EPI´S</v>
      </c>
    </row>
    <row r="6718" spans="1:11" x14ac:dyDescent="0.3">
      <c r="A6718" s="15">
        <v>24223</v>
      </c>
      <c r="B6718" s="15" t="str">
        <f>VLOOKUP(Tabela14[[#This Row],[CÓDIGO]],[1]fornnecedor!$A:$E,5,0)</f>
        <v>REDE EPI EQUIPAMENTOS DE SEGURANÇA LTDA</v>
      </c>
      <c r="C6718" s="16" t="s">
        <v>1337</v>
      </c>
      <c r="D6718" s="16" t="s">
        <v>1333</v>
      </c>
      <c r="E6718" s="22">
        <v>0</v>
      </c>
      <c r="F6718" s="30">
        <v>2</v>
      </c>
      <c r="G6718" s="17">
        <v>44.23</v>
      </c>
      <c r="H6718" s="17">
        <f t="shared" si="210"/>
        <v>0</v>
      </c>
      <c r="I6718" s="17">
        <f t="shared" si="211"/>
        <v>88.46</v>
      </c>
      <c r="J6718" s="13" t="s">
        <v>5384</v>
      </c>
      <c r="K6718" s="37" t="str">
        <f>VLOOKUP(Tabela14[[#This Row],[CÓDIGO]],[1]fornnecedor!$A:$G,7,0)</f>
        <v>EPI´S</v>
      </c>
    </row>
    <row r="6719" spans="1:11" x14ac:dyDescent="0.3">
      <c r="A6719" s="15">
        <v>24101</v>
      </c>
      <c r="B6719" s="15" t="str">
        <f>VLOOKUP(Tabela14[[#This Row],[CÓDIGO]],[1]fornnecedor!$A:$E,5,0)</f>
        <v>SKYLACK TINTAS E VERNIZES LTDA</v>
      </c>
      <c r="C6719" s="16" t="s">
        <v>3125</v>
      </c>
      <c r="D6719" s="16" t="s">
        <v>1114</v>
      </c>
      <c r="E6719" s="22">
        <v>0</v>
      </c>
      <c r="F6719" s="30">
        <v>1.8</v>
      </c>
      <c r="G6719" s="17">
        <v>49.36</v>
      </c>
      <c r="H6719" s="17">
        <f t="shared" si="210"/>
        <v>0</v>
      </c>
      <c r="I6719" s="17">
        <f t="shared" si="211"/>
        <v>88.847999999999999</v>
      </c>
      <c r="J6719" s="13" t="s">
        <v>5384</v>
      </c>
      <c r="K6719" s="37" t="str">
        <f>VLOOKUP(Tabela14[[#This Row],[CÓDIGO]],[1]fornnecedor!$A:$G,7,0)</f>
        <v>BASES POLIÉSTER</v>
      </c>
    </row>
    <row r="6720" spans="1:11" x14ac:dyDescent="0.3">
      <c r="A6720" s="15">
        <v>10337</v>
      </c>
      <c r="B6720" s="15" t="str">
        <f>VLOOKUP(Tabela14[[#This Row],[CÓDIGO]],[1]fornnecedor!$A:$E,5,0)</f>
        <v>ANJO QUIMICA DO BRASIL LTDA</v>
      </c>
      <c r="C6720" s="16" t="s">
        <v>3247</v>
      </c>
      <c r="D6720" s="16" t="s">
        <v>503</v>
      </c>
      <c r="E6720" s="22">
        <v>3</v>
      </c>
      <c r="F6720" s="30">
        <v>9</v>
      </c>
      <c r="G6720" s="17">
        <v>9.94</v>
      </c>
      <c r="H6720" s="17">
        <f t="shared" si="210"/>
        <v>29.82</v>
      </c>
      <c r="I6720" s="17">
        <f t="shared" si="211"/>
        <v>89.46</v>
      </c>
      <c r="J6720" s="13" t="s">
        <v>5384</v>
      </c>
      <c r="K6720" s="37" t="str">
        <f>VLOOKUP(Tabela14[[#This Row],[CÓDIGO]],[1]fornnecedor!$A:$G,7,0)</f>
        <v>CERA  / LIMPEZA /  POLIMENTO VEICULAR</v>
      </c>
    </row>
    <row r="6721" spans="1:11" x14ac:dyDescent="0.3">
      <c r="A6721" s="15">
        <v>85428</v>
      </c>
      <c r="B6721" s="15" t="str">
        <f>VLOOKUP(Tabela14[[#This Row],[CÓDIGO]],[1]fornnecedor!$A:$E,5,0)</f>
        <v>BRASILUX TINTAS TECNICAS LTDA</v>
      </c>
      <c r="C6721" s="16" t="s">
        <v>763</v>
      </c>
      <c r="D6721" s="16" t="s">
        <v>549</v>
      </c>
      <c r="E6721" s="22">
        <v>0</v>
      </c>
      <c r="F6721" s="30">
        <v>2</v>
      </c>
      <c r="G6721" s="17">
        <v>44.77</v>
      </c>
      <c r="H6721" s="17">
        <f t="shared" si="210"/>
        <v>0</v>
      </c>
      <c r="I6721" s="17">
        <f t="shared" si="211"/>
        <v>89.54</v>
      </c>
      <c r="J6721" s="13" t="s">
        <v>5384</v>
      </c>
      <c r="K6721" s="37" t="str">
        <f>VLOOKUP(Tabela14[[#This Row],[CÓDIGO]],[1]fornnecedor!$A:$G,7,0)</f>
        <v>BASES NO MACHINE PREMIUM</v>
      </c>
    </row>
    <row r="6722" spans="1:11" x14ac:dyDescent="0.3">
      <c r="A6722" s="15">
        <v>20126</v>
      </c>
      <c r="B6722" s="15" t="str">
        <f>VLOOKUP(Tabela14[[#This Row],[CÓDIGO]],[1]fornnecedor!$A:$E,5,0)</f>
        <v>3M DO BRASIL LTDA</v>
      </c>
      <c r="C6722" s="16" t="s">
        <v>3127</v>
      </c>
      <c r="D6722" s="16" t="s">
        <v>366</v>
      </c>
      <c r="E6722" s="22">
        <v>0</v>
      </c>
      <c r="F6722" s="30">
        <v>33</v>
      </c>
      <c r="G6722" s="17">
        <v>2.72</v>
      </c>
      <c r="H6722" s="17">
        <f t="shared" si="210"/>
        <v>0</v>
      </c>
      <c r="I6722" s="17">
        <f t="shared" si="211"/>
        <v>89.76</v>
      </c>
      <c r="J6722" s="13" t="s">
        <v>5384</v>
      </c>
      <c r="K6722" s="37" t="str">
        <f>VLOOKUP(Tabela14[[#This Row],[CÓDIGO]],[1]fornnecedor!$A:$G,7,0)</f>
        <v xml:space="preserve">DISCOS / LIXAS / ABRASIVOS </v>
      </c>
    </row>
    <row r="6723" spans="1:11" x14ac:dyDescent="0.3">
      <c r="A6723" s="15">
        <v>23860</v>
      </c>
      <c r="B6723" s="15" t="str">
        <f>VLOOKUP(Tabela14[[#This Row],[CÓDIGO]],[1]fornnecedor!$A:$E,5,0)</f>
        <v>ANJO QUIMICA DO BRASIL LTDA</v>
      </c>
      <c r="C6723" s="16" t="s">
        <v>3128</v>
      </c>
      <c r="D6723" s="16" t="s">
        <v>503</v>
      </c>
      <c r="E6723" s="22">
        <v>0</v>
      </c>
      <c r="F6723" s="30">
        <v>1</v>
      </c>
      <c r="G6723" s="17">
        <v>89.86</v>
      </c>
      <c r="H6723" s="17">
        <f t="shared" si="210"/>
        <v>0</v>
      </c>
      <c r="I6723" s="17">
        <f t="shared" si="211"/>
        <v>89.86</v>
      </c>
      <c r="J6723" s="13" t="s">
        <v>5384</v>
      </c>
      <c r="K6723" s="37" t="str">
        <f>VLOOKUP(Tabela14[[#This Row],[CÓDIGO]],[1]fornnecedor!$A:$G,7,0)</f>
        <v>ESMALTES</v>
      </c>
    </row>
    <row r="6724" spans="1:11" x14ac:dyDescent="0.3">
      <c r="A6724" s="15">
        <v>24160</v>
      </c>
      <c r="B6724" s="15" t="str">
        <f>VLOOKUP(Tabela14[[#This Row],[CÓDIGO]],[1]fornnecedor!$A:$E,5,0)</f>
        <v>SKYLACK TINTAS E VERNIZES LTDA</v>
      </c>
      <c r="C6724" s="16" t="s">
        <v>3129</v>
      </c>
      <c r="D6724" s="16" t="s">
        <v>1114</v>
      </c>
      <c r="E6724" s="22">
        <v>0</v>
      </c>
      <c r="F6724" s="30">
        <v>3</v>
      </c>
      <c r="G6724" s="17">
        <v>30.15</v>
      </c>
      <c r="H6724" s="17">
        <f t="shared" si="210"/>
        <v>0</v>
      </c>
      <c r="I6724" s="17">
        <f t="shared" si="211"/>
        <v>90.449999999999989</v>
      </c>
      <c r="J6724" s="13" t="s">
        <v>5384</v>
      </c>
      <c r="K6724" s="37" t="str">
        <f>VLOOKUP(Tabela14[[#This Row],[CÓDIGO]],[1]fornnecedor!$A:$G,7,0)</f>
        <v>TINTAS POLIÉSTER</v>
      </c>
    </row>
    <row r="6725" spans="1:11" x14ac:dyDescent="0.3">
      <c r="A6725" s="15">
        <v>85034</v>
      </c>
      <c r="B6725" s="15" t="str">
        <f>VLOOKUP(Tabela14[[#This Row],[CÓDIGO]],[1]fornnecedor!$A:$E,5,0)</f>
        <v>PINCEIS ATLAS S.A.</v>
      </c>
      <c r="C6725" s="16" t="s">
        <v>3155</v>
      </c>
      <c r="D6725" s="16" t="s">
        <v>23</v>
      </c>
      <c r="E6725" s="22">
        <v>5</v>
      </c>
      <c r="F6725" s="30">
        <v>46</v>
      </c>
      <c r="G6725" s="17">
        <v>1.97</v>
      </c>
      <c r="H6725" s="17">
        <f t="shared" si="210"/>
        <v>9.85</v>
      </c>
      <c r="I6725" s="17">
        <f t="shared" si="211"/>
        <v>90.62</v>
      </c>
      <c r="J6725" s="13" t="s">
        <v>5384</v>
      </c>
      <c r="K6725" s="37" t="str">
        <f>VLOOKUP(Tabela14[[#This Row],[CÓDIGO]],[1]fornnecedor!$A:$G,7,0)</f>
        <v>ROLOS / TRINCHAS / PINCÉIS / ESPÁTULAS</v>
      </c>
    </row>
    <row r="6726" spans="1:11" x14ac:dyDescent="0.3">
      <c r="A6726" s="15">
        <v>86189</v>
      </c>
      <c r="B6726" s="15" t="str">
        <f>VLOOKUP(Tabela14[[#This Row],[CÓDIGO]],[1]fornnecedor!$A:$E,5,0)</f>
        <v>AKZO NOBEL LTDA DECOR</v>
      </c>
      <c r="C6726" s="16" t="s">
        <v>3132</v>
      </c>
      <c r="D6726" s="16" t="s">
        <v>543</v>
      </c>
      <c r="E6726" s="22">
        <v>0</v>
      </c>
      <c r="F6726" s="30">
        <v>4</v>
      </c>
      <c r="G6726" s="17">
        <v>23.07</v>
      </c>
      <c r="H6726" s="17">
        <f t="shared" si="210"/>
        <v>0</v>
      </c>
      <c r="I6726" s="17">
        <f t="shared" si="211"/>
        <v>92.28</v>
      </c>
      <c r="J6726" s="13" t="s">
        <v>5384</v>
      </c>
      <c r="K6726" s="37" t="str">
        <f>VLOOKUP(Tabela14[[#This Row],[CÓDIGO]],[1]fornnecedor!$A:$G,7,0)</f>
        <v>BASES IMOBILIÁRIAS</v>
      </c>
    </row>
    <row r="6727" spans="1:11" x14ac:dyDescent="0.3">
      <c r="A6727" s="15">
        <v>85013</v>
      </c>
      <c r="B6727" s="15" t="str">
        <f>VLOOKUP(Tabela14[[#This Row],[CÓDIGO]],[1]fornnecedor!$A:$E,5,0)</f>
        <v>MAZA PRODUTOS QUIMICOS LTDA</v>
      </c>
      <c r="C6727" s="16" t="s">
        <v>3136</v>
      </c>
      <c r="D6727" s="16" t="s">
        <v>810</v>
      </c>
      <c r="E6727" s="22">
        <v>0</v>
      </c>
      <c r="F6727" s="30">
        <v>53</v>
      </c>
      <c r="G6727" s="17">
        <v>1.75</v>
      </c>
      <c r="H6727" s="17">
        <f t="shared" si="210"/>
        <v>0</v>
      </c>
      <c r="I6727" s="17">
        <f t="shared" si="211"/>
        <v>92.75</v>
      </c>
      <c r="J6727" s="13" t="s">
        <v>5384</v>
      </c>
      <c r="K6727" s="37" t="str">
        <f>VLOOKUP(Tabela14[[#This Row],[CÓDIGO]],[1]fornnecedor!$A:$G,7,0)</f>
        <v>CORANTES</v>
      </c>
    </row>
    <row r="6728" spans="1:11" x14ac:dyDescent="0.3">
      <c r="A6728" s="15">
        <v>24142</v>
      </c>
      <c r="B6728" s="15" t="str">
        <f>VLOOKUP(Tabela14[[#This Row],[CÓDIGO]],[1]fornnecedor!$A:$E,5,0)</f>
        <v>SKYLACK TINTAS E VERNIZES LTDA</v>
      </c>
      <c r="C6728" s="16" t="s">
        <v>3456</v>
      </c>
      <c r="D6728" s="16" t="s">
        <v>1114</v>
      </c>
      <c r="E6728" s="22">
        <v>3</v>
      </c>
      <c r="F6728" s="30">
        <v>3</v>
      </c>
      <c r="G6728" s="17">
        <v>30.92</v>
      </c>
      <c r="H6728" s="17">
        <f t="shared" si="210"/>
        <v>92.76</v>
      </c>
      <c r="I6728" s="17">
        <f t="shared" si="211"/>
        <v>92.76</v>
      </c>
      <c r="J6728" s="13" t="s">
        <v>5384</v>
      </c>
      <c r="K6728" s="37" t="str">
        <f>VLOOKUP(Tabela14[[#This Row],[CÓDIGO]],[1]fornnecedor!$A:$G,7,0)</f>
        <v>TINTAS PU</v>
      </c>
    </row>
    <row r="6729" spans="1:11" x14ac:dyDescent="0.3">
      <c r="A6729" s="15">
        <v>86980</v>
      </c>
      <c r="B6729" s="15" t="str">
        <f>VLOOKUP(Tabela14[[#This Row],[CÓDIGO]],[1]fornnecedor!$A:$E,5,0)</f>
        <v>AKZO NOBEL LTDA AUTO</v>
      </c>
      <c r="C6729" s="16" t="s">
        <v>3137</v>
      </c>
      <c r="D6729" s="16" t="s">
        <v>127</v>
      </c>
      <c r="E6729" s="22">
        <v>0</v>
      </c>
      <c r="F6729" s="30">
        <v>1</v>
      </c>
      <c r="G6729" s="17">
        <v>93.24</v>
      </c>
      <c r="H6729" s="17">
        <f t="shared" si="210"/>
        <v>0</v>
      </c>
      <c r="I6729" s="17">
        <f t="shared" si="211"/>
        <v>93.24</v>
      </c>
      <c r="J6729" s="13" t="s">
        <v>5384</v>
      </c>
      <c r="K6729" s="37" t="str">
        <f>VLOOKUP(Tabela14[[#This Row],[CÓDIGO]],[1]fornnecedor!$A:$G,7,0)</f>
        <v>SELADORA P/ PLASTICO</v>
      </c>
    </row>
    <row r="6730" spans="1:11" x14ac:dyDescent="0.3">
      <c r="A6730" s="15">
        <v>85333</v>
      </c>
      <c r="B6730" s="15" t="str">
        <f>VLOOKUP(Tabela14[[#This Row],[CÓDIGO]],[1]fornnecedor!$A:$E,5,0)</f>
        <v>MAXI RUBBER INDUSTRIAS QUIMICAS LTDA</v>
      </c>
      <c r="C6730" s="16" t="s">
        <v>3138</v>
      </c>
      <c r="D6730" s="16" t="s">
        <v>775</v>
      </c>
      <c r="E6730" s="22">
        <v>0</v>
      </c>
      <c r="F6730" s="30">
        <v>3</v>
      </c>
      <c r="G6730" s="17">
        <v>31.13</v>
      </c>
      <c r="H6730" s="17">
        <f t="shared" si="210"/>
        <v>0</v>
      </c>
      <c r="I6730" s="17">
        <f t="shared" si="211"/>
        <v>93.39</v>
      </c>
      <c r="J6730" s="13" t="s">
        <v>5384</v>
      </c>
      <c r="K6730" s="37" t="str">
        <f>VLOOKUP(Tabela14[[#This Row],[CÓDIGO]],[1]fornnecedor!$A:$G,7,0)</f>
        <v>LINHA DE HIGENIZAÇÃO E ESTÉTICA  AUTOMOTIVA VONIX</v>
      </c>
    </row>
    <row r="6731" spans="1:11" x14ac:dyDescent="0.3">
      <c r="A6731" s="15">
        <v>85053</v>
      </c>
      <c r="B6731" s="15" t="str">
        <f>VLOOKUP(Tabela14[[#This Row],[CÓDIGO]],[1]fornnecedor!$A:$E,5,0)</f>
        <v>PINCEIS ATLAS S.A.</v>
      </c>
      <c r="C6731" s="16" t="s">
        <v>3115</v>
      </c>
      <c r="D6731" s="16" t="s">
        <v>23</v>
      </c>
      <c r="E6731" s="22">
        <v>1</v>
      </c>
      <c r="F6731" s="30">
        <v>24</v>
      </c>
      <c r="G6731" s="17">
        <v>3.92</v>
      </c>
      <c r="H6731" s="17">
        <f t="shared" si="210"/>
        <v>3.92</v>
      </c>
      <c r="I6731" s="17">
        <f t="shared" si="211"/>
        <v>94.08</v>
      </c>
      <c r="J6731" s="13" t="s">
        <v>5384</v>
      </c>
      <c r="K6731" s="37" t="str">
        <f>VLOOKUP(Tabela14[[#This Row],[CÓDIGO]],[1]fornnecedor!$A:$G,7,0)</f>
        <v>ROLOS / TRINCHAS / PINCÉIS / ESPÁTULAS</v>
      </c>
    </row>
    <row r="6732" spans="1:11" x14ac:dyDescent="0.3">
      <c r="A6732" s="15">
        <v>86768</v>
      </c>
      <c r="B6732" s="15" t="str">
        <f>VLOOKUP(Tabela14[[#This Row],[CÓDIGO]],[1]fornnecedor!$A:$E,5,0)</f>
        <v>AKZO NOBEL LTDA DECOR</v>
      </c>
      <c r="C6732" s="16" t="s">
        <v>3141</v>
      </c>
      <c r="D6732" s="16" t="s">
        <v>2266</v>
      </c>
      <c r="E6732" s="22">
        <v>0</v>
      </c>
      <c r="F6732" s="30">
        <v>4</v>
      </c>
      <c r="G6732" s="17">
        <v>23.65</v>
      </c>
      <c r="H6732" s="17">
        <f t="shared" si="210"/>
        <v>0</v>
      </c>
      <c r="I6732" s="17">
        <f t="shared" si="211"/>
        <v>94.6</v>
      </c>
      <c r="J6732" s="13" t="s">
        <v>5384</v>
      </c>
      <c r="K6732" s="37" t="str">
        <f>VLOOKUP(Tabela14[[#This Row],[CÓDIGO]],[1]fornnecedor!$A:$G,7,0)</f>
        <v>IMPERMEABILIZANTES</v>
      </c>
    </row>
    <row r="6733" spans="1:11" x14ac:dyDescent="0.3">
      <c r="A6733" s="15">
        <v>84509</v>
      </c>
      <c r="B6733" s="15" t="str">
        <f>VLOOKUP(Tabela14[[#This Row],[CÓDIGO]],[1]fornnecedor!$A:$E,5,0)</f>
        <v>3M DO BRASIL LTDA</v>
      </c>
      <c r="C6733" s="16" t="s">
        <v>3213</v>
      </c>
      <c r="D6733" s="16" t="s">
        <v>366</v>
      </c>
      <c r="E6733" s="22">
        <v>7</v>
      </c>
      <c r="F6733" s="30">
        <v>36</v>
      </c>
      <c r="G6733" s="17">
        <v>2.63</v>
      </c>
      <c r="H6733" s="17">
        <f t="shared" si="210"/>
        <v>18.41</v>
      </c>
      <c r="I6733" s="17">
        <f t="shared" si="211"/>
        <v>94.679999999999993</v>
      </c>
      <c r="J6733" s="13" t="s">
        <v>5384</v>
      </c>
      <c r="K6733" s="37" t="str">
        <f>VLOOKUP(Tabela14[[#This Row],[CÓDIGO]],[1]fornnecedor!$A:$G,7,0)</f>
        <v xml:space="preserve">DISCOS / LIXAS / ABRASIVOS </v>
      </c>
    </row>
    <row r="6734" spans="1:11" x14ac:dyDescent="0.3">
      <c r="A6734" s="15">
        <v>85234</v>
      </c>
      <c r="B6734" s="15" t="str">
        <f>VLOOKUP(Tabela14[[#This Row],[CÓDIGO]],[1]fornnecedor!$A:$E,5,0)</f>
        <v>SKYLACK TINTAS E VERNIZES LTDA</v>
      </c>
      <c r="C6734" s="16" t="s">
        <v>3142</v>
      </c>
      <c r="D6734" s="16" t="s">
        <v>1114</v>
      </c>
      <c r="E6734" s="22">
        <v>0</v>
      </c>
      <c r="F6734" s="30">
        <v>4</v>
      </c>
      <c r="G6734" s="17">
        <v>23.73</v>
      </c>
      <c r="H6734" s="17">
        <f t="shared" si="210"/>
        <v>0</v>
      </c>
      <c r="I6734" s="17">
        <f t="shared" si="211"/>
        <v>94.92</v>
      </c>
      <c r="J6734" s="13" t="s">
        <v>5384</v>
      </c>
      <c r="K6734" s="37" t="str">
        <f>VLOOKUP(Tabela14[[#This Row],[CÓDIGO]],[1]fornnecedor!$A:$G,7,0)</f>
        <v>PRIMER AUTOMOTIVO</v>
      </c>
    </row>
    <row r="6735" spans="1:11" x14ac:dyDescent="0.3">
      <c r="A6735" s="15">
        <v>84984</v>
      </c>
      <c r="B6735" s="15" t="str">
        <f>VLOOKUP(Tabela14[[#This Row],[CÓDIGO]],[1]fornnecedor!$A:$E,5,0)</f>
        <v>BRASILUX TINTAS TECNICAS LTDA</v>
      </c>
      <c r="C6735" s="16" t="s">
        <v>3143</v>
      </c>
      <c r="D6735" s="16" t="s">
        <v>549</v>
      </c>
      <c r="E6735" s="22">
        <v>0</v>
      </c>
      <c r="F6735" s="30">
        <v>9</v>
      </c>
      <c r="G6735" s="17">
        <v>10.61</v>
      </c>
      <c r="H6735" s="17">
        <f t="shared" si="210"/>
        <v>0</v>
      </c>
      <c r="I6735" s="17">
        <f t="shared" si="211"/>
        <v>95.49</v>
      </c>
      <c r="J6735" s="13" t="s">
        <v>5384</v>
      </c>
      <c r="K6735" s="37" t="str">
        <f>VLOOKUP(Tabela14[[#This Row],[CÓDIGO]],[1]fornnecedor!$A:$G,7,0)</f>
        <v>BASES IMOBILIÁRIAS</v>
      </c>
    </row>
    <row r="6736" spans="1:11" x14ac:dyDescent="0.3">
      <c r="A6736" s="15">
        <v>84608</v>
      </c>
      <c r="B6736" s="15" t="str">
        <f>VLOOKUP(Tabela14[[#This Row],[CÓDIGO]],[1]fornnecedor!$A:$E,5,0)</f>
        <v>BRASILUX TINTAS TECNICAS LTDA</v>
      </c>
      <c r="C6736" s="16" t="s">
        <v>3228</v>
      </c>
      <c r="D6736" s="16" t="s">
        <v>549</v>
      </c>
      <c r="E6736" s="22">
        <v>1</v>
      </c>
      <c r="F6736" s="30">
        <v>10</v>
      </c>
      <c r="G6736" s="17">
        <v>9.57</v>
      </c>
      <c r="H6736" s="17">
        <f t="shared" si="210"/>
        <v>9.57</v>
      </c>
      <c r="I6736" s="17">
        <f t="shared" si="211"/>
        <v>95.7</v>
      </c>
      <c r="J6736" s="13" t="s">
        <v>5384</v>
      </c>
      <c r="K6736" s="37" t="str">
        <f>VLOOKUP(Tabela14[[#This Row],[CÓDIGO]],[1]fornnecedor!$A:$G,7,0)</f>
        <v>BASES IMOBILIÁRIAS</v>
      </c>
    </row>
    <row r="6737" spans="1:11" x14ac:dyDescent="0.3">
      <c r="A6737" s="15">
        <v>104</v>
      </c>
      <c r="B6737" s="15" t="str">
        <f>VLOOKUP(Tabela14[[#This Row],[CÓDIGO]],[1]fornnecedor!$A:$E,5,0)</f>
        <v>SKYLACK TINTAS E VERNIZES LTDA</v>
      </c>
      <c r="C6737" s="16" t="s">
        <v>3145</v>
      </c>
      <c r="D6737" s="16" t="s">
        <v>1114</v>
      </c>
      <c r="E6737" s="22">
        <v>0</v>
      </c>
      <c r="F6737" s="30">
        <v>3</v>
      </c>
      <c r="G6737" s="17">
        <v>32.21</v>
      </c>
      <c r="H6737" s="17">
        <f t="shared" si="210"/>
        <v>0</v>
      </c>
      <c r="I6737" s="17">
        <f t="shared" si="211"/>
        <v>96.63</v>
      </c>
      <c r="J6737" s="13" t="s">
        <v>5384</v>
      </c>
      <c r="K6737" s="37" t="str">
        <f>VLOOKUP(Tabela14[[#This Row],[CÓDIGO]],[1]fornnecedor!$A:$G,7,0)</f>
        <v>TINTAS POLIÉSTER</v>
      </c>
    </row>
    <row r="6738" spans="1:11" x14ac:dyDescent="0.3">
      <c r="A6738" s="15">
        <v>87005</v>
      </c>
      <c r="B6738" s="15" t="str">
        <f>VLOOKUP(Tabela14[[#This Row],[CÓDIGO]],[1]fornnecedor!$A:$E,5,0)</f>
        <v>PINCEIS ATLAS S.A.</v>
      </c>
      <c r="C6738" s="16" t="s">
        <v>3191</v>
      </c>
      <c r="D6738" s="16" t="s">
        <v>23</v>
      </c>
      <c r="E6738" s="22">
        <v>2</v>
      </c>
      <c r="F6738" s="30">
        <v>19</v>
      </c>
      <c r="G6738" s="17">
        <v>5.13</v>
      </c>
      <c r="H6738" s="17">
        <f t="shared" si="210"/>
        <v>10.26</v>
      </c>
      <c r="I6738" s="17">
        <f t="shared" si="211"/>
        <v>97.47</v>
      </c>
      <c r="J6738" s="13" t="s">
        <v>5384</v>
      </c>
      <c r="K6738" s="37" t="str">
        <f>VLOOKUP(Tabela14[[#This Row],[CÓDIGO]],[1]fornnecedor!$A:$G,7,0)</f>
        <v xml:space="preserve">DISCOS / LIXAS / ABRASIVOS </v>
      </c>
    </row>
    <row r="6739" spans="1:11" x14ac:dyDescent="0.3">
      <c r="A6739" s="15">
        <v>22981</v>
      </c>
      <c r="B6739" s="15" t="str">
        <f>VLOOKUP(Tabela14[[#This Row],[CÓDIGO]],[1]fornnecedor!$A:$E,5,0)</f>
        <v>COM.ALVORADA LIMPEZA E DESCARTAVEIS</v>
      </c>
      <c r="C6739" s="16" t="s">
        <v>483</v>
      </c>
      <c r="D6739" s="16" t="s">
        <v>458</v>
      </c>
      <c r="E6739" s="22">
        <v>5</v>
      </c>
      <c r="F6739" s="31">
        <v>0</v>
      </c>
      <c r="G6739" s="17">
        <v>2.5</v>
      </c>
      <c r="H6739" s="17">
        <f t="shared" si="210"/>
        <v>12.5</v>
      </c>
      <c r="I6739" s="17">
        <f t="shared" si="211"/>
        <v>0</v>
      </c>
      <c r="J6739" s="13" t="s">
        <v>5384</v>
      </c>
      <c r="K6739" s="37" t="str">
        <f>VLOOKUP(Tabela14[[#This Row],[CÓDIGO]],[1]fornnecedor!$A:$G,7,0)</f>
        <v>FLANELAS / PANOS</v>
      </c>
    </row>
    <row r="6740" spans="1:11" x14ac:dyDescent="0.3">
      <c r="A6740" s="15">
        <v>23818</v>
      </c>
      <c r="B6740" s="15" t="str">
        <f>VLOOKUP(Tabela14[[#This Row],[CÓDIGO]],[1]fornnecedor!$A:$E,5,0)</f>
        <v>TERRA UTIL. DE MAQUINAS, FERRAMENTAS E UTILID.</v>
      </c>
      <c r="C6740" s="16" t="s">
        <v>1330</v>
      </c>
      <c r="D6740" s="16" t="s">
        <v>1315</v>
      </c>
      <c r="E6740" s="22">
        <v>0</v>
      </c>
      <c r="F6740" s="30">
        <v>1</v>
      </c>
      <c r="G6740" s="17">
        <v>97.5</v>
      </c>
      <c r="H6740" s="17">
        <f t="shared" si="210"/>
        <v>0</v>
      </c>
      <c r="I6740" s="17">
        <f t="shared" si="211"/>
        <v>97.5</v>
      </c>
      <c r="J6740" s="13" t="s">
        <v>5384</v>
      </c>
      <c r="K6740" s="37" t="str">
        <f>VLOOKUP(Tabela14[[#This Row],[CÓDIGO]],[1]fornnecedor!$A:$G,7,0)</f>
        <v>EPI´S</v>
      </c>
    </row>
    <row r="6741" spans="1:11" x14ac:dyDescent="0.3">
      <c r="A6741" s="15">
        <v>84362</v>
      </c>
      <c r="B6741" s="15" t="str">
        <f>VLOOKUP(Tabela14[[#This Row],[CÓDIGO]],[1]fornnecedor!$A:$E,5,0)</f>
        <v>BRASILUX TINTAS TECNICAS LTDA</v>
      </c>
      <c r="C6741" s="16" t="s">
        <v>3149</v>
      </c>
      <c r="D6741" s="16" t="s">
        <v>549</v>
      </c>
      <c r="E6741" s="22">
        <v>0</v>
      </c>
      <c r="F6741" s="30">
        <v>8</v>
      </c>
      <c r="G6741" s="17">
        <v>12.23</v>
      </c>
      <c r="H6741" s="17">
        <f t="shared" si="210"/>
        <v>0</v>
      </c>
      <c r="I6741" s="17">
        <f t="shared" si="211"/>
        <v>97.84</v>
      </c>
      <c r="J6741" s="13" t="s">
        <v>5384</v>
      </c>
      <c r="K6741" s="37" t="str">
        <f>VLOOKUP(Tabela14[[#This Row],[CÓDIGO]],[1]fornnecedor!$A:$G,7,0)</f>
        <v>ESMALTES</v>
      </c>
    </row>
    <row r="6742" spans="1:11" x14ac:dyDescent="0.3">
      <c r="A6742" s="15">
        <v>84231</v>
      </c>
      <c r="B6742" s="15" t="str">
        <f>VLOOKUP(Tabela14[[#This Row],[CÓDIGO]],[1]fornnecedor!$A:$E,5,0)</f>
        <v>BRASILUX TINTAS TECNICAS LTDA</v>
      </c>
      <c r="C6742" s="16" t="s">
        <v>3150</v>
      </c>
      <c r="D6742" s="16" t="s">
        <v>549</v>
      </c>
      <c r="E6742" s="22">
        <v>0</v>
      </c>
      <c r="F6742" s="30">
        <v>3</v>
      </c>
      <c r="G6742" s="17">
        <v>32.729999999999997</v>
      </c>
      <c r="H6742" s="17">
        <f t="shared" si="210"/>
        <v>0</v>
      </c>
      <c r="I6742" s="17">
        <f t="shared" si="211"/>
        <v>98.19</v>
      </c>
      <c r="J6742" s="13" t="s">
        <v>5384</v>
      </c>
      <c r="K6742" s="37" t="str">
        <f>VLOOKUP(Tabela14[[#This Row],[CÓDIGO]],[1]fornnecedor!$A:$G,7,0)</f>
        <v>LINHA MOVELEIRA</v>
      </c>
    </row>
    <row r="6743" spans="1:11" x14ac:dyDescent="0.3">
      <c r="A6743" s="15">
        <v>84985</v>
      </c>
      <c r="B6743" s="15" t="str">
        <f>VLOOKUP(Tabela14[[#This Row],[CÓDIGO]],[1]fornnecedor!$A:$E,5,0)</f>
        <v>BRASILUX TINTAS TECNICAS LTDA</v>
      </c>
      <c r="C6743" s="16" t="s">
        <v>3151</v>
      </c>
      <c r="D6743" s="16" t="s">
        <v>549</v>
      </c>
      <c r="E6743" s="22">
        <v>0</v>
      </c>
      <c r="F6743" s="30">
        <v>10</v>
      </c>
      <c r="G6743" s="17">
        <v>9.83</v>
      </c>
      <c r="H6743" s="17">
        <f t="shared" si="210"/>
        <v>0</v>
      </c>
      <c r="I6743" s="17">
        <f t="shared" si="211"/>
        <v>98.3</v>
      </c>
      <c r="J6743" s="13" t="s">
        <v>5384</v>
      </c>
      <c r="K6743" s="37" t="str">
        <f>VLOOKUP(Tabela14[[#This Row],[CÓDIGO]],[1]fornnecedor!$A:$G,7,0)</f>
        <v>BASES IMOBILIÁRIAS</v>
      </c>
    </row>
    <row r="6744" spans="1:11" x14ac:dyDescent="0.3">
      <c r="A6744" s="15">
        <v>84693</v>
      </c>
      <c r="B6744" s="15" t="str">
        <f>VLOOKUP(Tabela14[[#This Row],[CÓDIGO]],[1]fornnecedor!$A:$E,5,0)</f>
        <v>BRASILUX TINTAS TECNICAS LTDA</v>
      </c>
      <c r="C6744" s="16" t="s">
        <v>630</v>
      </c>
      <c r="D6744" s="16" t="s">
        <v>549</v>
      </c>
      <c r="E6744" s="22">
        <v>3</v>
      </c>
      <c r="F6744" s="30">
        <v>17</v>
      </c>
      <c r="G6744" s="17">
        <v>5.81</v>
      </c>
      <c r="H6744" s="17">
        <f t="shared" si="210"/>
        <v>17.43</v>
      </c>
      <c r="I6744" s="17">
        <f t="shared" si="211"/>
        <v>98.77</v>
      </c>
      <c r="J6744" s="13" t="s">
        <v>5384</v>
      </c>
      <c r="K6744" s="37" t="str">
        <f>VLOOKUP(Tabela14[[#This Row],[CÓDIGO]],[1]fornnecedor!$A:$G,7,0)</f>
        <v>LINHA MOVELEIRA</v>
      </c>
    </row>
    <row r="6745" spans="1:11" x14ac:dyDescent="0.3">
      <c r="A6745" s="15">
        <v>23919</v>
      </c>
      <c r="B6745" s="15" t="str">
        <f>VLOOKUP(Tabela14[[#This Row],[CÓDIGO]],[1]fornnecedor!$A:$E,5,0)</f>
        <v>SAINT- GOBAIN DO BRASIL PROD. IND. E CONSTR. LTDA</v>
      </c>
      <c r="C6745" s="16" t="s">
        <v>3162</v>
      </c>
      <c r="D6745" s="16" t="s">
        <v>49</v>
      </c>
      <c r="E6745" s="22">
        <v>0</v>
      </c>
      <c r="F6745" s="30">
        <v>26</v>
      </c>
      <c r="G6745" s="17">
        <v>3.8</v>
      </c>
      <c r="H6745" s="17">
        <f t="shared" si="210"/>
        <v>0</v>
      </c>
      <c r="I6745" s="17">
        <f t="shared" si="211"/>
        <v>98.8</v>
      </c>
      <c r="J6745" s="13" t="s">
        <v>5384</v>
      </c>
      <c r="K6745" s="37" t="str">
        <f>VLOOKUP(Tabela14[[#This Row],[CÓDIGO]],[1]fornnecedor!$A:$G,7,0)</f>
        <v xml:space="preserve">OUTROS DISCOS </v>
      </c>
    </row>
    <row r="6746" spans="1:11" x14ac:dyDescent="0.3">
      <c r="A6746" s="15">
        <v>85697</v>
      </c>
      <c r="B6746" s="15" t="str">
        <f>VLOOKUP(Tabela14[[#This Row],[CÓDIGO]],[1]fornnecedor!$A:$E,5,0)</f>
        <v>A&amp;S TECHNOLOGIES INDUSTRIA E COMERCIO LTDA</v>
      </c>
      <c r="C6746" s="16" t="s">
        <v>874</v>
      </c>
      <c r="D6746" s="16" t="s">
        <v>875</v>
      </c>
      <c r="E6746" s="22">
        <v>0</v>
      </c>
      <c r="F6746" s="30">
        <v>35</v>
      </c>
      <c r="G6746" s="17">
        <v>2.83</v>
      </c>
      <c r="H6746" s="17">
        <f t="shared" si="210"/>
        <v>0</v>
      </c>
      <c r="I6746" s="17">
        <f t="shared" si="211"/>
        <v>99.05</v>
      </c>
      <c r="J6746" s="13" t="s">
        <v>5384</v>
      </c>
      <c r="K6746" s="37" t="str">
        <f>VLOOKUP(Tabela14[[#This Row],[CÓDIGO]],[1]fornnecedor!$A:$G,7,0)</f>
        <v>PU 40</v>
      </c>
    </row>
    <row r="6747" spans="1:11" x14ac:dyDescent="0.3">
      <c r="A6747" s="15">
        <v>85945</v>
      </c>
      <c r="B6747" s="15" t="str">
        <f>VLOOKUP(Tabela14[[#This Row],[CÓDIGO]],[1]fornnecedor!$A:$E,5,0)</f>
        <v>AKZO NOBEL LTDA DECOR</v>
      </c>
      <c r="C6747" s="16" t="s">
        <v>3152</v>
      </c>
      <c r="D6747" s="16" t="s">
        <v>543</v>
      </c>
      <c r="E6747" s="22">
        <v>0</v>
      </c>
      <c r="F6747" s="30">
        <v>6</v>
      </c>
      <c r="G6747" s="17">
        <v>16.559999999999999</v>
      </c>
      <c r="H6747" s="17">
        <f t="shared" si="210"/>
        <v>0</v>
      </c>
      <c r="I6747" s="17">
        <f t="shared" si="211"/>
        <v>99.359999999999985</v>
      </c>
      <c r="J6747" s="13" t="s">
        <v>5384</v>
      </c>
      <c r="K6747" s="37" t="str">
        <f>VLOOKUP(Tabela14[[#This Row],[CÓDIGO]],[1]fornnecedor!$A:$G,7,0)</f>
        <v>ESMALTES</v>
      </c>
    </row>
    <row r="6748" spans="1:11" x14ac:dyDescent="0.3">
      <c r="A6748" s="15">
        <v>24414</v>
      </c>
      <c r="B6748" s="15" t="str">
        <f>VLOOKUP(Tabela14[[#This Row],[CÓDIGO]],[1]fornnecedor!$A:$E,5,0)</f>
        <v>SKYLACK TINTAS E VERNIZES LTDA</v>
      </c>
      <c r="C6748" s="16" t="s">
        <v>3154</v>
      </c>
      <c r="D6748" s="16" t="s">
        <v>1114</v>
      </c>
      <c r="E6748" s="22">
        <v>0</v>
      </c>
      <c r="F6748" s="30">
        <v>3</v>
      </c>
      <c r="G6748" s="17">
        <v>33.35</v>
      </c>
      <c r="H6748" s="17">
        <f t="shared" si="210"/>
        <v>0</v>
      </c>
      <c r="I6748" s="17">
        <f t="shared" si="211"/>
        <v>100.05000000000001</v>
      </c>
      <c r="J6748" s="13" t="s">
        <v>5384</v>
      </c>
      <c r="K6748" s="37" t="str">
        <f>VLOOKUP(Tabela14[[#This Row],[CÓDIGO]],[1]fornnecedor!$A:$G,7,0)</f>
        <v>TINTAS POLIÉSTER</v>
      </c>
    </row>
    <row r="6749" spans="1:11" x14ac:dyDescent="0.3">
      <c r="A6749" s="15">
        <v>24177</v>
      </c>
      <c r="B6749" s="15" t="str">
        <f>VLOOKUP(Tabela14[[#This Row],[CÓDIGO]],[1]fornnecedor!$A:$E,5,0)</f>
        <v>SKYLACK TINTAS E VERNIZES LTDA</v>
      </c>
      <c r="C6749" s="16" t="s">
        <v>3157</v>
      </c>
      <c r="D6749" s="16" t="s">
        <v>1114</v>
      </c>
      <c r="E6749" s="22">
        <v>0</v>
      </c>
      <c r="F6749" s="30">
        <v>3</v>
      </c>
      <c r="G6749" s="17">
        <v>33.61</v>
      </c>
      <c r="H6749" s="17">
        <f t="shared" si="210"/>
        <v>0</v>
      </c>
      <c r="I6749" s="17">
        <f t="shared" si="211"/>
        <v>100.83</v>
      </c>
      <c r="J6749" s="13" t="s">
        <v>5384</v>
      </c>
      <c r="K6749" s="37" t="str">
        <f>VLOOKUP(Tabela14[[#This Row],[CÓDIGO]],[1]fornnecedor!$A:$G,7,0)</f>
        <v>PRIMER AUTOMOTIVO</v>
      </c>
    </row>
    <row r="6750" spans="1:11" x14ac:dyDescent="0.3">
      <c r="A6750" s="15">
        <v>84082</v>
      </c>
      <c r="B6750" s="15" t="str">
        <f>VLOOKUP(Tabela14[[#This Row],[CÓDIGO]],[1]fornnecedor!$A:$E,5,0)</f>
        <v>BRASILUX TINTAS TECNICAS LTDA</v>
      </c>
      <c r="C6750" s="16" t="s">
        <v>3209</v>
      </c>
      <c r="D6750" s="16" t="s">
        <v>549</v>
      </c>
      <c r="E6750" s="22">
        <v>1</v>
      </c>
      <c r="F6750" s="30">
        <v>5</v>
      </c>
      <c r="G6750" s="17">
        <v>20.21</v>
      </c>
      <c r="H6750" s="17">
        <f t="shared" si="210"/>
        <v>20.21</v>
      </c>
      <c r="I6750" s="17">
        <f t="shared" si="211"/>
        <v>101.05000000000001</v>
      </c>
      <c r="J6750" s="13" t="s">
        <v>5384</v>
      </c>
      <c r="K6750" s="37" t="str">
        <f>VLOOKUP(Tabela14[[#This Row],[CÓDIGO]],[1]fornnecedor!$A:$G,7,0)</f>
        <v>ESMALTES</v>
      </c>
    </row>
    <row r="6751" spans="1:11" x14ac:dyDescent="0.3">
      <c r="A6751" s="15">
        <v>85019</v>
      </c>
      <c r="B6751" s="15" t="str">
        <f>VLOOKUP(Tabela14[[#This Row],[CÓDIGO]],[1]fornnecedor!$A:$E,5,0)</f>
        <v>MAZA PRODUTOS QUIMICOS LTDA</v>
      </c>
      <c r="C6751" s="16" t="s">
        <v>3158</v>
      </c>
      <c r="D6751" s="16" t="s">
        <v>810</v>
      </c>
      <c r="E6751" s="22">
        <v>0</v>
      </c>
      <c r="F6751" s="30">
        <v>58</v>
      </c>
      <c r="G6751" s="17">
        <v>1.75</v>
      </c>
      <c r="H6751" s="17">
        <f t="shared" si="210"/>
        <v>0</v>
      </c>
      <c r="I6751" s="17">
        <f t="shared" si="211"/>
        <v>101.5</v>
      </c>
      <c r="J6751" s="13" t="s">
        <v>5384</v>
      </c>
      <c r="K6751" s="37" t="str">
        <f>VLOOKUP(Tabela14[[#This Row],[CÓDIGO]],[1]fornnecedor!$A:$G,7,0)</f>
        <v>CORANTES</v>
      </c>
    </row>
    <row r="6752" spans="1:11" x14ac:dyDescent="0.3">
      <c r="A6752" s="15">
        <v>85439</v>
      </c>
      <c r="B6752" s="15" t="str">
        <f>VLOOKUP(Tabela14[[#This Row],[CÓDIGO]],[1]fornnecedor!$A:$E,5,0)</f>
        <v>BRASILUX TINTAS TECNICAS LTDA</v>
      </c>
      <c r="C6752" s="16" t="s">
        <v>3159</v>
      </c>
      <c r="D6752" s="16" t="s">
        <v>549</v>
      </c>
      <c r="E6752" s="22">
        <v>0</v>
      </c>
      <c r="F6752" s="30">
        <v>3</v>
      </c>
      <c r="G6752" s="17">
        <v>33.86</v>
      </c>
      <c r="H6752" s="17">
        <f t="shared" si="210"/>
        <v>0</v>
      </c>
      <c r="I6752" s="17">
        <f t="shared" si="211"/>
        <v>101.58</v>
      </c>
      <c r="J6752" s="13" t="s">
        <v>5384</v>
      </c>
      <c r="K6752" s="37" t="str">
        <f>VLOOKUP(Tabela14[[#This Row],[CÓDIGO]],[1]fornnecedor!$A:$G,7,0)</f>
        <v>BASES NO MACHINE PREMIUM</v>
      </c>
    </row>
    <row r="6753" spans="1:11" x14ac:dyDescent="0.3">
      <c r="A6753" s="15">
        <v>10318</v>
      </c>
      <c r="B6753" s="15" t="str">
        <f>VLOOKUP(Tabela14[[#This Row],[CÓDIGO]],[1]fornnecedor!$A:$E,5,0)</f>
        <v>ANJO QUIMICA DO BRASIL LTDA</v>
      </c>
      <c r="C6753" s="16" t="s">
        <v>3373</v>
      </c>
      <c r="D6753" s="16" t="s">
        <v>503</v>
      </c>
      <c r="E6753" s="22">
        <v>5</v>
      </c>
      <c r="F6753" s="30">
        <v>9</v>
      </c>
      <c r="G6753" s="17">
        <v>11.3</v>
      </c>
      <c r="H6753" s="17">
        <f t="shared" si="210"/>
        <v>56.5</v>
      </c>
      <c r="I6753" s="17">
        <f t="shared" si="211"/>
        <v>101.7</v>
      </c>
      <c r="J6753" s="13" t="s">
        <v>5384</v>
      </c>
      <c r="K6753" s="37" t="str">
        <f>VLOOKUP(Tabela14[[#This Row],[CÓDIGO]],[1]fornnecedor!$A:$G,7,0)</f>
        <v>BATIDA DE PEDRA</v>
      </c>
    </row>
    <row r="6754" spans="1:11" x14ac:dyDescent="0.3">
      <c r="A6754" s="15">
        <v>84516</v>
      </c>
      <c r="B6754" s="15" t="str">
        <f>VLOOKUP(Tabela14[[#This Row],[CÓDIGO]],[1]fornnecedor!$A:$E,5,0)</f>
        <v>BRASILUX TINTAS TECNICAS LTDA</v>
      </c>
      <c r="C6754" s="16" t="s">
        <v>3160</v>
      </c>
      <c r="D6754" s="16" t="s">
        <v>549</v>
      </c>
      <c r="E6754" s="22">
        <v>0</v>
      </c>
      <c r="F6754" s="30">
        <v>11</v>
      </c>
      <c r="G6754" s="17">
        <v>9.27</v>
      </c>
      <c r="H6754" s="17">
        <f t="shared" si="210"/>
        <v>0</v>
      </c>
      <c r="I6754" s="17">
        <f t="shared" si="211"/>
        <v>101.97</v>
      </c>
      <c r="J6754" s="13" t="s">
        <v>5384</v>
      </c>
      <c r="K6754" s="37" t="str">
        <f>VLOOKUP(Tabela14[[#This Row],[CÓDIGO]],[1]fornnecedor!$A:$G,7,0)</f>
        <v xml:space="preserve">SPRAYS </v>
      </c>
    </row>
    <row r="6755" spans="1:11" x14ac:dyDescent="0.3">
      <c r="A6755" s="15">
        <v>10044</v>
      </c>
      <c r="B6755" s="15" t="str">
        <f>VLOOKUP(Tabela14[[#This Row],[CÓDIGO]],[1]fornnecedor!$A:$E,5,0)</f>
        <v>3M DO BRASIL LTDA</v>
      </c>
      <c r="C6755" s="16" t="s">
        <v>3163</v>
      </c>
      <c r="D6755" s="16" t="s">
        <v>366</v>
      </c>
      <c r="E6755" s="22">
        <v>0</v>
      </c>
      <c r="F6755" s="30">
        <v>35</v>
      </c>
      <c r="G6755" s="17">
        <v>2.94</v>
      </c>
      <c r="H6755" s="17">
        <f t="shared" si="210"/>
        <v>0</v>
      </c>
      <c r="I6755" s="17">
        <f t="shared" si="211"/>
        <v>102.89999999999999</v>
      </c>
      <c r="J6755" s="13" t="s">
        <v>5384</v>
      </c>
      <c r="K6755" s="37" t="str">
        <f>VLOOKUP(Tabela14[[#This Row],[CÓDIGO]],[1]fornnecedor!$A:$G,7,0)</f>
        <v xml:space="preserve">OUTROS DISCOS </v>
      </c>
    </row>
    <row r="6756" spans="1:11" x14ac:dyDescent="0.3">
      <c r="A6756" s="15">
        <v>84149</v>
      </c>
      <c r="B6756" s="15" t="str">
        <f>VLOOKUP(Tabela14[[#This Row],[CÓDIGO]],[1]fornnecedor!$A:$E,5,0)</f>
        <v>BRASILUX TINTAS TECNICAS LTDA</v>
      </c>
      <c r="C6756" s="16" t="s">
        <v>3164</v>
      </c>
      <c r="D6756" s="16" t="s">
        <v>549</v>
      </c>
      <c r="E6756" s="22">
        <v>0</v>
      </c>
      <c r="F6756" s="30">
        <v>6</v>
      </c>
      <c r="G6756" s="17">
        <v>17.29</v>
      </c>
      <c r="H6756" s="17">
        <f t="shared" si="210"/>
        <v>0</v>
      </c>
      <c r="I6756" s="17">
        <f t="shared" si="211"/>
        <v>103.74</v>
      </c>
      <c r="J6756" s="13" t="s">
        <v>5384</v>
      </c>
      <c r="K6756" s="37" t="str">
        <f>VLOOKUP(Tabela14[[#This Row],[CÓDIGO]],[1]fornnecedor!$A:$G,7,0)</f>
        <v>ESMALTES</v>
      </c>
    </row>
    <row r="6757" spans="1:11" x14ac:dyDescent="0.3">
      <c r="A6757" s="15">
        <v>23547</v>
      </c>
      <c r="B6757" s="15" t="str">
        <f>VLOOKUP(Tabela14[[#This Row],[CÓDIGO]],[1]fornnecedor!$A:$E,5,0)</f>
        <v>OMNI COMERCIO E SERVIÇOS LTDA</v>
      </c>
      <c r="C6757" s="16" t="s">
        <v>3167</v>
      </c>
      <c r="D6757" s="16" t="s">
        <v>857</v>
      </c>
      <c r="E6757" s="22">
        <v>0</v>
      </c>
      <c r="F6757" s="30">
        <v>4</v>
      </c>
      <c r="G6757" s="17">
        <v>26.16</v>
      </c>
      <c r="H6757" s="17">
        <f t="shared" si="210"/>
        <v>0</v>
      </c>
      <c r="I6757" s="17">
        <f t="shared" si="211"/>
        <v>104.64</v>
      </c>
      <c r="J6757" s="13" t="s">
        <v>5384</v>
      </c>
      <c r="K6757" s="37" t="str">
        <f>VLOOKUP(Tabela14[[#This Row],[CÓDIGO]],[1]fornnecedor!$A:$G,7,0)</f>
        <v>GRUPO CONVERSAO</v>
      </c>
    </row>
    <row r="6758" spans="1:11" x14ac:dyDescent="0.3">
      <c r="A6758" s="15">
        <v>23121</v>
      </c>
      <c r="B6758" s="15" t="str">
        <f>VLOOKUP(Tabela14[[#This Row],[CÓDIGO]],[1]fornnecedor!$A:$E,5,0)</f>
        <v>MAXI RUBBER INDUSTRIAS QUIMICAS LTDA</v>
      </c>
      <c r="C6758" s="16" t="s">
        <v>3168</v>
      </c>
      <c r="D6758" s="16" t="s">
        <v>775</v>
      </c>
      <c r="E6758" s="22">
        <v>0</v>
      </c>
      <c r="F6758" s="30">
        <v>1</v>
      </c>
      <c r="G6758" s="17">
        <v>104.67</v>
      </c>
      <c r="H6758" s="17">
        <f t="shared" si="210"/>
        <v>0</v>
      </c>
      <c r="I6758" s="17">
        <f t="shared" si="211"/>
        <v>104.67</v>
      </c>
      <c r="J6758" s="13" t="s">
        <v>5384</v>
      </c>
      <c r="K6758" s="37" t="str">
        <f>VLOOKUP(Tabela14[[#This Row],[CÓDIGO]],[1]fornnecedor!$A:$G,7,0)</f>
        <v>CERA  / LIMPEZA /  POLIMENTO VEICULAR</v>
      </c>
    </row>
    <row r="6759" spans="1:11" x14ac:dyDescent="0.3">
      <c r="A6759" s="15">
        <v>85960</v>
      </c>
      <c r="B6759" s="15" t="str">
        <f>VLOOKUP(Tabela14[[#This Row],[CÓDIGO]],[1]fornnecedor!$A:$E,5,0)</f>
        <v>AKZO NOBEL LTDA DECOR</v>
      </c>
      <c r="C6759" s="16" t="s">
        <v>3170</v>
      </c>
      <c r="D6759" s="16" t="s">
        <v>543</v>
      </c>
      <c r="E6759" s="22">
        <v>0</v>
      </c>
      <c r="F6759" s="30">
        <v>4</v>
      </c>
      <c r="G6759" s="17">
        <v>26.17</v>
      </c>
      <c r="H6759" s="17">
        <f t="shared" si="210"/>
        <v>0</v>
      </c>
      <c r="I6759" s="17">
        <f t="shared" si="211"/>
        <v>104.68</v>
      </c>
      <c r="J6759" s="13" t="s">
        <v>5384</v>
      </c>
      <c r="K6759" s="37" t="str">
        <f>VLOOKUP(Tabela14[[#This Row],[CÓDIGO]],[1]fornnecedor!$A:$G,7,0)</f>
        <v>ESMALTES</v>
      </c>
    </row>
    <row r="6760" spans="1:11" x14ac:dyDescent="0.3">
      <c r="A6760" s="15">
        <v>84156</v>
      </c>
      <c r="B6760" s="15" t="str">
        <f>VLOOKUP(Tabela14[[#This Row],[CÓDIGO]],[1]fornnecedor!$A:$E,5,0)</f>
        <v>BRASILUX TINTAS TECNICAS LTDA</v>
      </c>
      <c r="C6760" s="16" t="s">
        <v>3172</v>
      </c>
      <c r="D6760" s="16" t="s">
        <v>549</v>
      </c>
      <c r="E6760" s="22">
        <v>0</v>
      </c>
      <c r="F6760" s="30">
        <v>3</v>
      </c>
      <c r="G6760" s="17">
        <v>34.94</v>
      </c>
      <c r="H6760" s="17">
        <f t="shared" si="210"/>
        <v>0</v>
      </c>
      <c r="I6760" s="17">
        <f t="shared" si="211"/>
        <v>104.82</v>
      </c>
      <c r="J6760" s="13" t="s">
        <v>5384</v>
      </c>
      <c r="K6760" s="37" t="str">
        <f>VLOOKUP(Tabela14[[#This Row],[CÓDIGO]],[1]fornnecedor!$A:$G,7,0)</f>
        <v>ESMALTES</v>
      </c>
    </row>
    <row r="6761" spans="1:11" x14ac:dyDescent="0.3">
      <c r="A6761" s="15">
        <v>24019</v>
      </c>
      <c r="B6761" s="15" t="str">
        <f>VLOOKUP(Tabela14[[#This Row],[CÓDIGO]],[1]fornnecedor!$A:$E,5,0)</f>
        <v>DAUTO COMERCIO DE PRODUTOS EQUIPAMENTOS E SERVICOS AUTOMOTIV</v>
      </c>
      <c r="C6761" s="16" t="s">
        <v>3173</v>
      </c>
      <c r="D6761" s="16" t="s">
        <v>1114</v>
      </c>
      <c r="E6761" s="22">
        <v>0</v>
      </c>
      <c r="F6761" s="30">
        <v>3</v>
      </c>
      <c r="G6761" s="17">
        <v>35</v>
      </c>
      <c r="H6761" s="17">
        <f t="shared" si="210"/>
        <v>0</v>
      </c>
      <c r="I6761" s="17">
        <f t="shared" si="211"/>
        <v>105</v>
      </c>
      <c r="J6761" s="13" t="s">
        <v>5384</v>
      </c>
      <c r="K6761" s="37" t="str">
        <f>VLOOKUP(Tabela14[[#This Row],[CÓDIGO]],[1]fornnecedor!$A:$G,7,0)</f>
        <v>TINTAS POLIÉSTER</v>
      </c>
    </row>
    <row r="6762" spans="1:11" x14ac:dyDescent="0.3">
      <c r="A6762" s="15">
        <v>84052</v>
      </c>
      <c r="B6762" s="15" t="str">
        <f>VLOOKUP(Tabela14[[#This Row],[CÓDIGO]],[1]fornnecedor!$A:$E,5,0)</f>
        <v>BRASILUX TINTAS TECNICAS LTDA</v>
      </c>
      <c r="C6762" s="16" t="s">
        <v>3174</v>
      </c>
      <c r="D6762" s="16" t="s">
        <v>549</v>
      </c>
      <c r="E6762" s="22">
        <v>0</v>
      </c>
      <c r="F6762" s="30">
        <v>3</v>
      </c>
      <c r="G6762" s="17">
        <v>35.08</v>
      </c>
      <c r="H6762" s="17">
        <f t="shared" si="210"/>
        <v>0</v>
      </c>
      <c r="I6762" s="17">
        <f t="shared" si="211"/>
        <v>105.24</v>
      </c>
      <c r="J6762" s="13" t="s">
        <v>5384</v>
      </c>
      <c r="K6762" s="37" t="str">
        <f>VLOOKUP(Tabela14[[#This Row],[CÓDIGO]],[1]fornnecedor!$A:$G,7,0)</f>
        <v>IMPERMEABILIZANTES</v>
      </c>
    </row>
    <row r="6763" spans="1:11" x14ac:dyDescent="0.3">
      <c r="A6763" s="15">
        <v>10095</v>
      </c>
      <c r="B6763" s="15" t="str">
        <f>VLOOKUP(Tabela14[[#This Row],[CÓDIGO]],[1]fornnecedor!$A:$E,5,0)</f>
        <v>3M DO BRASIL LTDA</v>
      </c>
      <c r="C6763" s="16" t="s">
        <v>3175</v>
      </c>
      <c r="D6763" s="16" t="s">
        <v>366</v>
      </c>
      <c r="E6763" s="22">
        <v>0</v>
      </c>
      <c r="F6763" s="30">
        <v>1</v>
      </c>
      <c r="G6763" s="17">
        <v>105.29</v>
      </c>
      <c r="H6763" s="17">
        <f t="shared" si="210"/>
        <v>0</v>
      </c>
      <c r="I6763" s="17">
        <f t="shared" si="211"/>
        <v>105.29</v>
      </c>
      <c r="J6763" s="13" t="s">
        <v>5384</v>
      </c>
      <c r="K6763" s="37" t="str">
        <f>VLOOKUP(Tabela14[[#This Row],[CÓDIGO]],[1]fornnecedor!$A:$G,7,0)</f>
        <v>EPI´S</v>
      </c>
    </row>
    <row r="6764" spans="1:11" x14ac:dyDescent="0.3">
      <c r="A6764" s="15">
        <v>20812</v>
      </c>
      <c r="B6764" s="15" t="str">
        <f>VLOOKUP(Tabela14[[#This Row],[CÓDIGO]],[1]fornnecedor!$A:$E,5,0)</f>
        <v>AUTOAMERICA IMP.EXP. DE PROD. AUTO. LTDA</v>
      </c>
      <c r="C6764" s="16" t="s">
        <v>3176</v>
      </c>
      <c r="D6764" s="16" t="s">
        <v>96</v>
      </c>
      <c r="E6764" s="22">
        <v>0</v>
      </c>
      <c r="F6764" s="30">
        <v>3</v>
      </c>
      <c r="G6764" s="17">
        <v>35.1</v>
      </c>
      <c r="H6764" s="17">
        <f t="shared" si="210"/>
        <v>0</v>
      </c>
      <c r="I6764" s="17">
        <f t="shared" si="211"/>
        <v>105.30000000000001</v>
      </c>
      <c r="J6764" s="13" t="s">
        <v>5384</v>
      </c>
      <c r="K6764" s="37" t="str">
        <f>VLOOKUP(Tabela14[[#This Row],[CÓDIGO]],[1]fornnecedor!$A:$G,7,0)</f>
        <v>CERA  / LIMPEZA /  POLIMENTO VEICULAR</v>
      </c>
    </row>
    <row r="6765" spans="1:11" x14ac:dyDescent="0.3">
      <c r="A6765" s="15">
        <v>87180</v>
      </c>
      <c r="B6765" s="15" t="str">
        <f>VLOOKUP(Tabela14[[#This Row],[CÓDIGO]],[1]fornnecedor!$A:$E,5,0)</f>
        <v>OMNI COMERCIO E SERVIÇOS LTDA</v>
      </c>
      <c r="C6765" s="16" t="s">
        <v>860</v>
      </c>
      <c r="D6765" s="16" t="s">
        <v>861</v>
      </c>
      <c r="E6765" s="22">
        <v>0</v>
      </c>
      <c r="F6765" s="30">
        <v>1</v>
      </c>
      <c r="G6765" s="17">
        <v>105.35</v>
      </c>
      <c r="H6765" s="17">
        <f t="shared" si="210"/>
        <v>0</v>
      </c>
      <c r="I6765" s="17">
        <f t="shared" si="211"/>
        <v>105.35</v>
      </c>
      <c r="J6765" s="13" t="s">
        <v>5384</v>
      </c>
      <c r="K6765" s="37" t="str">
        <f>VLOOKUP(Tabela14[[#This Row],[CÓDIGO]],[1]fornnecedor!$A:$G,7,0)</f>
        <v>GRUPO CONVERSAO</v>
      </c>
    </row>
    <row r="6766" spans="1:11" x14ac:dyDescent="0.3">
      <c r="A6766" s="15">
        <v>106</v>
      </c>
      <c r="B6766" s="15" t="str">
        <f>VLOOKUP(Tabela14[[#This Row],[CÓDIGO]],[1]fornnecedor!$A:$E,5,0)</f>
        <v>SKYLACK TINTAS E VERNIZES LTDA</v>
      </c>
      <c r="C6766" s="16" t="s">
        <v>3190</v>
      </c>
      <c r="D6766" s="16" t="s">
        <v>1114</v>
      </c>
      <c r="E6766" s="22">
        <v>0</v>
      </c>
      <c r="F6766" s="30">
        <v>3</v>
      </c>
      <c r="G6766" s="17">
        <v>35.18</v>
      </c>
      <c r="H6766" s="17">
        <f t="shared" si="210"/>
        <v>0</v>
      </c>
      <c r="I6766" s="17">
        <f t="shared" si="211"/>
        <v>105.53999999999999</v>
      </c>
      <c r="J6766" s="13" t="s">
        <v>5384</v>
      </c>
      <c r="K6766" s="37" t="str">
        <f>VLOOKUP(Tabela14[[#This Row],[CÓDIGO]],[1]fornnecedor!$A:$G,7,0)</f>
        <v>TINTAS POLIÉSTER</v>
      </c>
    </row>
    <row r="6767" spans="1:11" x14ac:dyDescent="0.3">
      <c r="A6767" s="15">
        <v>85675</v>
      </c>
      <c r="B6767" s="15" t="str">
        <f>VLOOKUP(Tabela14[[#This Row],[CÓDIGO]],[1]fornnecedor!$A:$E,5,0)</f>
        <v>A&amp;S TECHNOLOGIES INDUSTRIA E COMERCIO LTDA</v>
      </c>
      <c r="C6767" s="16" t="s">
        <v>3179</v>
      </c>
      <c r="D6767" s="16" t="s">
        <v>875</v>
      </c>
      <c r="E6767" s="22">
        <v>0</v>
      </c>
      <c r="F6767" s="30">
        <v>35</v>
      </c>
      <c r="G6767" s="17">
        <v>3.03</v>
      </c>
      <c r="H6767" s="17">
        <f t="shared" si="210"/>
        <v>0</v>
      </c>
      <c r="I6767" s="17">
        <f t="shared" si="211"/>
        <v>106.05</v>
      </c>
      <c r="J6767" s="13" t="s">
        <v>5384</v>
      </c>
      <c r="K6767" s="37" t="str">
        <f>VLOOKUP(Tabela14[[#This Row],[CÓDIGO]],[1]fornnecedor!$A:$G,7,0)</f>
        <v>ESPUMA EXPANSIVA</v>
      </c>
    </row>
    <row r="6768" spans="1:11" x14ac:dyDescent="0.3">
      <c r="A6768" s="15">
        <v>84735</v>
      </c>
      <c r="B6768" s="15" t="str">
        <f>VLOOKUP(Tabela14[[#This Row],[CÓDIGO]],[1]fornnecedor!$A:$E,5,0)</f>
        <v>BRASILUX TINTAS TECNICAS LTDA</v>
      </c>
      <c r="C6768" s="16" t="s">
        <v>3545</v>
      </c>
      <c r="D6768" s="16" t="s">
        <v>549</v>
      </c>
      <c r="E6768" s="22">
        <v>1</v>
      </c>
      <c r="F6768" s="30">
        <v>1</v>
      </c>
      <c r="G6768" s="17">
        <v>106.06</v>
      </c>
      <c r="H6768" s="17">
        <f t="shared" si="210"/>
        <v>106.06</v>
      </c>
      <c r="I6768" s="17">
        <f t="shared" si="211"/>
        <v>106.06</v>
      </c>
      <c r="J6768" s="13" t="s">
        <v>5384</v>
      </c>
      <c r="K6768" s="37" t="str">
        <f>VLOOKUP(Tabela14[[#This Row],[CÓDIGO]],[1]fornnecedor!$A:$G,7,0)</f>
        <v>EPOXI</v>
      </c>
    </row>
    <row r="6769" spans="1:11" x14ac:dyDescent="0.3">
      <c r="A6769" s="15">
        <v>85689</v>
      </c>
      <c r="B6769" s="15" t="str">
        <f>VLOOKUP(Tabela14[[#This Row],[CÓDIGO]],[1]fornnecedor!$A:$E,5,0)</f>
        <v>A&amp;S TECHNOLOGIES INDUSTRIA E COMERCIO LTDA</v>
      </c>
      <c r="C6769" s="16" t="s">
        <v>3180</v>
      </c>
      <c r="D6769" s="16" t="s">
        <v>875</v>
      </c>
      <c r="E6769" s="22">
        <v>0</v>
      </c>
      <c r="F6769" s="30">
        <v>12</v>
      </c>
      <c r="G6769" s="17">
        <v>8.86</v>
      </c>
      <c r="H6769" s="17">
        <f t="shared" si="210"/>
        <v>0</v>
      </c>
      <c r="I6769" s="17">
        <f t="shared" si="211"/>
        <v>106.32</v>
      </c>
      <c r="J6769" s="13" t="s">
        <v>5384</v>
      </c>
      <c r="K6769" s="37" t="str">
        <f>VLOOKUP(Tabela14[[#This Row],[CÓDIGO]],[1]fornnecedor!$A:$G,7,0)</f>
        <v>SILICONE</v>
      </c>
    </row>
    <row r="6770" spans="1:11" x14ac:dyDescent="0.3">
      <c r="A6770" s="15">
        <v>85690</v>
      </c>
      <c r="B6770" s="15" t="str">
        <f>VLOOKUP(Tabela14[[#This Row],[CÓDIGO]],[1]fornnecedor!$A:$E,5,0)</f>
        <v>A&amp;S TECHNOLOGIES INDUSTRIA E COMERCIO LTDA</v>
      </c>
      <c r="C6770" s="16" t="s">
        <v>3181</v>
      </c>
      <c r="D6770" s="16" t="s">
        <v>875</v>
      </c>
      <c r="E6770" s="22">
        <v>0</v>
      </c>
      <c r="F6770" s="30">
        <v>12</v>
      </c>
      <c r="G6770" s="17">
        <v>8.86</v>
      </c>
      <c r="H6770" s="17">
        <f t="shared" si="210"/>
        <v>0</v>
      </c>
      <c r="I6770" s="17">
        <f t="shared" si="211"/>
        <v>106.32</v>
      </c>
      <c r="J6770" s="13" t="s">
        <v>5384</v>
      </c>
      <c r="K6770" s="37" t="str">
        <f>VLOOKUP(Tabela14[[#This Row],[CÓDIGO]],[1]fornnecedor!$A:$G,7,0)</f>
        <v>SILICONE</v>
      </c>
    </row>
    <row r="6771" spans="1:11" x14ac:dyDescent="0.3">
      <c r="A6771" s="15">
        <v>86766</v>
      </c>
      <c r="B6771" s="15" t="str">
        <f>VLOOKUP(Tabela14[[#This Row],[CÓDIGO]],[1]fornnecedor!$A:$E,5,0)</f>
        <v>AKZO NOBEL LTDA DECOR</v>
      </c>
      <c r="C6771" s="16" t="s">
        <v>3182</v>
      </c>
      <c r="D6771" s="16" t="s">
        <v>2266</v>
      </c>
      <c r="E6771" s="22">
        <v>0</v>
      </c>
      <c r="F6771" s="30">
        <v>2</v>
      </c>
      <c r="G6771" s="17">
        <v>53.19</v>
      </c>
      <c r="H6771" s="17">
        <f t="shared" si="210"/>
        <v>0</v>
      </c>
      <c r="I6771" s="17">
        <f t="shared" si="211"/>
        <v>106.38</v>
      </c>
      <c r="J6771" s="13" t="s">
        <v>5384</v>
      </c>
      <c r="K6771" s="37" t="str">
        <f>VLOOKUP(Tabela14[[#This Row],[CÓDIGO]],[1]fornnecedor!$A:$G,7,0)</f>
        <v>IMPERMEABILIZANTES</v>
      </c>
    </row>
    <row r="6772" spans="1:11" x14ac:dyDescent="0.3">
      <c r="A6772" s="15">
        <v>10116</v>
      </c>
      <c r="B6772" s="15" t="str">
        <f>VLOOKUP(Tabela14[[#This Row],[CÓDIGO]],[1]fornnecedor!$A:$E,5,0)</f>
        <v>PINCEIS ATLAS S.A.</v>
      </c>
      <c r="C6772" s="16" t="s">
        <v>3304</v>
      </c>
      <c r="D6772" s="16" t="s">
        <v>23</v>
      </c>
      <c r="E6772" s="22">
        <v>20</v>
      </c>
      <c r="F6772" s="30">
        <v>74</v>
      </c>
      <c r="G6772" s="17">
        <v>1.44</v>
      </c>
      <c r="H6772" s="17">
        <f t="shared" si="210"/>
        <v>28.799999999999997</v>
      </c>
      <c r="I6772" s="17">
        <f t="shared" si="211"/>
        <v>106.56</v>
      </c>
      <c r="J6772" s="13" t="s">
        <v>5384</v>
      </c>
      <c r="K6772" s="37" t="str">
        <f>VLOOKUP(Tabela14[[#This Row],[CÓDIGO]],[1]fornnecedor!$A:$G,7,0)</f>
        <v>ROLOS / TRINCHAS / PINCÉIS / ESPÁTULAS</v>
      </c>
    </row>
    <row r="6773" spans="1:11" x14ac:dyDescent="0.3">
      <c r="A6773" s="15">
        <v>84642</v>
      </c>
      <c r="B6773" s="15" t="str">
        <f>VLOOKUP(Tabela14[[#This Row],[CÓDIGO]],[1]fornnecedor!$A:$E,5,0)</f>
        <v>BRASILUX TINTAS TECNICAS LTDA</v>
      </c>
      <c r="C6773" s="16" t="s">
        <v>3716</v>
      </c>
      <c r="D6773" s="16" t="s">
        <v>549</v>
      </c>
      <c r="E6773" s="22">
        <v>4.665</v>
      </c>
      <c r="F6773" s="30">
        <v>3.07</v>
      </c>
      <c r="G6773" s="17">
        <v>34.74</v>
      </c>
      <c r="H6773" s="17">
        <f t="shared" si="210"/>
        <v>162.06210000000002</v>
      </c>
      <c r="I6773" s="17">
        <f t="shared" si="211"/>
        <v>106.65179999999999</v>
      </c>
      <c r="J6773" s="13" t="s">
        <v>5384</v>
      </c>
      <c r="K6773" s="37" t="str">
        <f>VLOOKUP(Tabela14[[#This Row],[CÓDIGO]],[1]fornnecedor!$A:$G,7,0)</f>
        <v xml:space="preserve">BASES SISTEMA NO MACHINE </v>
      </c>
    </row>
    <row r="6774" spans="1:11" x14ac:dyDescent="0.3">
      <c r="A6774" s="15">
        <v>23086</v>
      </c>
      <c r="B6774" s="15" t="str">
        <f>VLOOKUP(Tabela14[[#This Row],[CÓDIGO]],[1]fornnecedor!$A:$E,5,0)</f>
        <v>3M DO BRASIL LTDA</v>
      </c>
      <c r="C6774" s="16" t="s">
        <v>3184</v>
      </c>
      <c r="D6774" s="16" t="s">
        <v>366</v>
      </c>
      <c r="E6774" s="22">
        <v>0</v>
      </c>
      <c r="F6774" s="30">
        <v>21</v>
      </c>
      <c r="G6774" s="17">
        <v>5.08</v>
      </c>
      <c r="H6774" s="17">
        <f t="shared" si="210"/>
        <v>0</v>
      </c>
      <c r="I6774" s="17">
        <f t="shared" si="211"/>
        <v>106.68</v>
      </c>
      <c r="J6774" s="13" t="s">
        <v>5384</v>
      </c>
      <c r="K6774" s="37" t="str">
        <f>VLOOKUP(Tabela14[[#This Row],[CÓDIGO]],[1]fornnecedor!$A:$G,7,0)</f>
        <v xml:space="preserve">DISCOS / LIXAS / ABRASIVOS </v>
      </c>
    </row>
    <row r="6775" spans="1:11" x14ac:dyDescent="0.3">
      <c r="A6775" s="15">
        <v>24288</v>
      </c>
      <c r="B6775" s="15" t="str">
        <f>VLOOKUP(Tabela14[[#This Row],[CÓDIGO]],[1]fornnecedor!$A:$E,5,0)</f>
        <v>BRAZILIAN COLOR INDUSTRIA DE TINTAS E VERNIZES LTDA</v>
      </c>
      <c r="C6775" s="16" t="s">
        <v>3187</v>
      </c>
      <c r="D6775" s="16" t="s">
        <v>3188</v>
      </c>
      <c r="E6775" s="22">
        <v>0</v>
      </c>
      <c r="F6775" s="30">
        <v>2</v>
      </c>
      <c r="G6775" s="17">
        <v>53.55</v>
      </c>
      <c r="H6775" s="17">
        <f t="shared" si="210"/>
        <v>0</v>
      </c>
      <c r="I6775" s="17">
        <f t="shared" si="211"/>
        <v>107.1</v>
      </c>
      <c r="J6775" s="13" t="s">
        <v>5384</v>
      </c>
      <c r="K6775" s="37" t="str">
        <f>VLOOKUP(Tabela14[[#This Row],[CÓDIGO]],[1]fornnecedor!$A:$G,7,0)</f>
        <v>ESMALTES</v>
      </c>
    </row>
    <row r="6776" spans="1:11" x14ac:dyDescent="0.3">
      <c r="A6776" s="15">
        <v>23956</v>
      </c>
      <c r="B6776" s="15" t="str">
        <f>VLOOKUP(Tabela14[[#This Row],[CÓDIGO]],[1]fornnecedor!$A:$E,5,0)</f>
        <v>ANJO QUIMICA DO BRASIL LTDA</v>
      </c>
      <c r="C6776" s="16" t="s">
        <v>3189</v>
      </c>
      <c r="D6776" s="16" t="s">
        <v>503</v>
      </c>
      <c r="E6776" s="22">
        <v>0</v>
      </c>
      <c r="F6776" s="30">
        <v>4</v>
      </c>
      <c r="G6776" s="17">
        <v>26.81</v>
      </c>
      <c r="H6776" s="17">
        <f t="shared" si="210"/>
        <v>0</v>
      </c>
      <c r="I6776" s="17">
        <f t="shared" si="211"/>
        <v>107.24</v>
      </c>
      <c r="J6776" s="13" t="s">
        <v>5384</v>
      </c>
      <c r="K6776" s="37" t="str">
        <f>VLOOKUP(Tabela14[[#This Row],[CÓDIGO]],[1]fornnecedor!$A:$G,7,0)</f>
        <v>EPOXI</v>
      </c>
    </row>
    <row r="6777" spans="1:11" x14ac:dyDescent="0.3">
      <c r="A6777" s="15">
        <v>86113</v>
      </c>
      <c r="B6777" s="15" t="str">
        <f>VLOOKUP(Tabela14[[#This Row],[CÓDIGO]],[1]fornnecedor!$A:$E,5,0)</f>
        <v>AKZO NOBEL LTDA DECOR</v>
      </c>
      <c r="C6777" s="16" t="s">
        <v>3112</v>
      </c>
      <c r="D6777" s="16" t="s">
        <v>2498</v>
      </c>
      <c r="E6777" s="22">
        <v>0</v>
      </c>
      <c r="F6777" s="30">
        <v>5</v>
      </c>
      <c r="G6777" s="17">
        <v>21.54</v>
      </c>
      <c r="H6777" s="17">
        <f t="shared" ref="H6777:H6840" si="212">G6777*E6777</f>
        <v>0</v>
      </c>
      <c r="I6777" s="17">
        <f t="shared" ref="I6777:I6840" si="213">G6777*F6777</f>
        <v>107.69999999999999</v>
      </c>
      <c r="J6777" s="13" t="s">
        <v>5384</v>
      </c>
      <c r="K6777" s="37" t="str">
        <f>VLOOKUP(Tabela14[[#This Row],[CÓDIGO]],[1]fornnecedor!$A:$G,7,0)</f>
        <v>LINHA MOVELEIRA</v>
      </c>
    </row>
    <row r="6778" spans="1:11" x14ac:dyDescent="0.3">
      <c r="A6778" s="15">
        <v>85441</v>
      </c>
      <c r="B6778" s="15" t="str">
        <f>VLOOKUP(Tabela14[[#This Row],[CÓDIGO]],[1]fornnecedor!$A:$E,5,0)</f>
        <v>BRASILUX TINTAS TECNICAS LTDA</v>
      </c>
      <c r="C6778" s="16" t="s">
        <v>3192</v>
      </c>
      <c r="D6778" s="16" t="s">
        <v>549</v>
      </c>
      <c r="E6778" s="22">
        <v>0</v>
      </c>
      <c r="F6778" s="30">
        <v>3</v>
      </c>
      <c r="G6778" s="17">
        <v>36.090000000000003</v>
      </c>
      <c r="H6778" s="17">
        <f t="shared" si="212"/>
        <v>0</v>
      </c>
      <c r="I6778" s="17">
        <f t="shared" si="213"/>
        <v>108.27000000000001</v>
      </c>
      <c r="J6778" s="13" t="s">
        <v>5384</v>
      </c>
      <c r="K6778" s="37" t="str">
        <f>VLOOKUP(Tabela14[[#This Row],[CÓDIGO]],[1]fornnecedor!$A:$G,7,0)</f>
        <v>BASES NO MACHINE PREMIUM</v>
      </c>
    </row>
    <row r="6779" spans="1:11" x14ac:dyDescent="0.3">
      <c r="A6779" s="15">
        <v>84521</v>
      </c>
      <c r="B6779" s="15" t="str">
        <f>VLOOKUP(Tabela14[[#This Row],[CÓDIGO]],[1]fornnecedor!$A:$E,5,0)</f>
        <v>BRASILUX TINTAS TECNICAS LTDA</v>
      </c>
      <c r="C6779" s="16" t="s">
        <v>3277</v>
      </c>
      <c r="D6779" s="16" t="s">
        <v>549</v>
      </c>
      <c r="E6779" s="22">
        <v>2</v>
      </c>
      <c r="F6779" s="30">
        <v>12</v>
      </c>
      <c r="G6779" s="17">
        <v>9.0500000000000007</v>
      </c>
      <c r="H6779" s="17">
        <f t="shared" si="212"/>
        <v>18.100000000000001</v>
      </c>
      <c r="I6779" s="17">
        <f t="shared" si="213"/>
        <v>108.60000000000001</v>
      </c>
      <c r="J6779" s="13" t="s">
        <v>5384</v>
      </c>
      <c r="K6779" s="37" t="str">
        <f>VLOOKUP(Tabela14[[#This Row],[CÓDIGO]],[1]fornnecedor!$A:$G,7,0)</f>
        <v xml:space="preserve">SPRAYS </v>
      </c>
    </row>
    <row r="6780" spans="1:11" x14ac:dyDescent="0.3">
      <c r="A6780" s="15">
        <v>86632</v>
      </c>
      <c r="B6780" s="15" t="str">
        <f>VLOOKUP(Tabela14[[#This Row],[CÓDIGO]],[1]fornnecedor!$A:$E,5,0)</f>
        <v>AKZO NOBEL LTDA DECOR</v>
      </c>
      <c r="C6780" s="16" t="s">
        <v>3193</v>
      </c>
      <c r="D6780" s="16" t="s">
        <v>543</v>
      </c>
      <c r="E6780" s="22">
        <v>0</v>
      </c>
      <c r="F6780" s="30">
        <v>2</v>
      </c>
      <c r="G6780" s="17">
        <v>54.43</v>
      </c>
      <c r="H6780" s="17">
        <f t="shared" si="212"/>
        <v>0</v>
      </c>
      <c r="I6780" s="17">
        <f t="shared" si="213"/>
        <v>108.86</v>
      </c>
      <c r="J6780" s="13" t="s">
        <v>5384</v>
      </c>
      <c r="K6780" s="37" t="str">
        <f>VLOOKUP(Tabela14[[#This Row],[CÓDIGO]],[1]fornnecedor!$A:$G,7,0)</f>
        <v>TINTA PAREDE</v>
      </c>
    </row>
    <row r="6781" spans="1:11" x14ac:dyDescent="0.3">
      <c r="A6781" s="15">
        <v>23567</v>
      </c>
      <c r="B6781" s="15" t="str">
        <f>VLOOKUP(Tabela14[[#This Row],[CÓDIGO]],[1]fornnecedor!$A:$E,5,0)</f>
        <v>MAXI RUBBER INDUSTRIAS QUIMICAS LTDA</v>
      </c>
      <c r="C6781" s="16" t="s">
        <v>3194</v>
      </c>
      <c r="D6781" s="16" t="s">
        <v>775</v>
      </c>
      <c r="E6781" s="22">
        <v>0</v>
      </c>
      <c r="F6781" s="30">
        <v>2</v>
      </c>
      <c r="G6781" s="17">
        <v>54.6</v>
      </c>
      <c r="H6781" s="17">
        <f t="shared" si="212"/>
        <v>0</v>
      </c>
      <c r="I6781" s="17">
        <f t="shared" si="213"/>
        <v>109.2</v>
      </c>
      <c r="J6781" s="13" t="s">
        <v>5384</v>
      </c>
      <c r="K6781" s="37" t="str">
        <f>VLOOKUP(Tabela14[[#This Row],[CÓDIGO]],[1]fornnecedor!$A:$G,7,0)</f>
        <v>PISTOLAS</v>
      </c>
    </row>
    <row r="6782" spans="1:11" x14ac:dyDescent="0.3">
      <c r="A6782" s="15">
        <v>24126</v>
      </c>
      <c r="B6782" s="15" t="str">
        <f>VLOOKUP(Tabela14[[#This Row],[CÓDIGO]],[1]fornnecedor!$A:$E,5,0)</f>
        <v>SKYLACK TINTAS E VERNIZES LTDA</v>
      </c>
      <c r="C6782" s="16" t="s">
        <v>3195</v>
      </c>
      <c r="D6782" s="16" t="s">
        <v>1114</v>
      </c>
      <c r="E6782" s="22">
        <v>0</v>
      </c>
      <c r="F6782" s="30">
        <v>3</v>
      </c>
      <c r="G6782" s="17">
        <v>36.450000000000003</v>
      </c>
      <c r="H6782" s="17">
        <f t="shared" si="212"/>
        <v>0</v>
      </c>
      <c r="I6782" s="17">
        <f t="shared" si="213"/>
        <v>109.35000000000001</v>
      </c>
      <c r="J6782" s="13" t="s">
        <v>5384</v>
      </c>
      <c r="K6782" s="37" t="str">
        <f>VLOOKUP(Tabela14[[#This Row],[CÓDIGO]],[1]fornnecedor!$A:$G,7,0)</f>
        <v>TINTAS POLIÉSTER</v>
      </c>
    </row>
    <row r="6783" spans="1:11" x14ac:dyDescent="0.3">
      <c r="A6783" s="15">
        <v>24416</v>
      </c>
      <c r="B6783" s="15" t="str">
        <f>VLOOKUP(Tabela14[[#This Row],[CÓDIGO]],[1]fornnecedor!$A:$E,5,0)</f>
        <v>SKYLACK TINTAS E VERNIZES LTDA</v>
      </c>
      <c r="C6783" s="16" t="s">
        <v>3196</v>
      </c>
      <c r="D6783" s="16" t="s">
        <v>1114</v>
      </c>
      <c r="E6783" s="22">
        <v>0</v>
      </c>
      <c r="F6783" s="30">
        <v>5</v>
      </c>
      <c r="G6783" s="17">
        <v>21.88</v>
      </c>
      <c r="H6783" s="17">
        <f t="shared" si="212"/>
        <v>0</v>
      </c>
      <c r="I6783" s="17">
        <f t="shared" si="213"/>
        <v>109.39999999999999</v>
      </c>
      <c r="J6783" s="13" t="s">
        <v>5384</v>
      </c>
      <c r="K6783" s="37" t="str">
        <f>VLOOKUP(Tabela14[[#This Row],[CÓDIGO]],[1]fornnecedor!$A:$G,7,0)</f>
        <v>VERNIZ AUTOMOTIVO</v>
      </c>
    </row>
    <row r="6784" spans="1:11" x14ac:dyDescent="0.3">
      <c r="A6784" s="15">
        <v>84170</v>
      </c>
      <c r="B6784" s="15" t="str">
        <f>VLOOKUP(Tabela14[[#This Row],[CÓDIGO]],[1]fornnecedor!$A:$E,5,0)</f>
        <v>BRASILUX TINTAS TECNICAS LTDA</v>
      </c>
      <c r="C6784" s="16" t="s">
        <v>3197</v>
      </c>
      <c r="D6784" s="16" t="s">
        <v>549</v>
      </c>
      <c r="E6784" s="22">
        <v>0</v>
      </c>
      <c r="F6784" s="30">
        <v>6</v>
      </c>
      <c r="G6784" s="17">
        <v>18.239999999999998</v>
      </c>
      <c r="H6784" s="17">
        <f t="shared" si="212"/>
        <v>0</v>
      </c>
      <c r="I6784" s="17">
        <f t="shared" si="213"/>
        <v>109.44</v>
      </c>
      <c r="J6784" s="13" t="s">
        <v>5384</v>
      </c>
      <c r="K6784" s="37" t="str">
        <f>VLOOKUP(Tabela14[[#This Row],[CÓDIGO]],[1]fornnecedor!$A:$G,7,0)</f>
        <v>ESMALTES</v>
      </c>
    </row>
    <row r="6785" spans="1:11" x14ac:dyDescent="0.3">
      <c r="A6785" s="15">
        <v>24025</v>
      </c>
      <c r="B6785" s="15" t="str">
        <f>VLOOKUP(Tabela14[[#This Row],[CÓDIGO]],[1]fornnecedor!$A:$E,5,0)</f>
        <v>SKYLACK TINTAS E VERNIZES LTDA</v>
      </c>
      <c r="C6785" s="16" t="s">
        <v>3198</v>
      </c>
      <c r="D6785" s="16" t="s">
        <v>1114</v>
      </c>
      <c r="E6785" s="22">
        <v>0</v>
      </c>
      <c r="F6785" s="30">
        <v>3</v>
      </c>
      <c r="G6785" s="17">
        <v>36.51</v>
      </c>
      <c r="H6785" s="17">
        <f t="shared" si="212"/>
        <v>0</v>
      </c>
      <c r="I6785" s="17">
        <f t="shared" si="213"/>
        <v>109.53</v>
      </c>
      <c r="J6785" s="13" t="s">
        <v>5384</v>
      </c>
      <c r="K6785" s="37" t="str">
        <f>VLOOKUP(Tabela14[[#This Row],[CÓDIGO]],[1]fornnecedor!$A:$G,7,0)</f>
        <v>TINTAS POLIÉSTER</v>
      </c>
    </row>
    <row r="6786" spans="1:11" x14ac:dyDescent="0.3">
      <c r="A6786" s="15">
        <v>84917</v>
      </c>
      <c r="B6786" s="15" t="str">
        <f>VLOOKUP(Tabela14[[#This Row],[CÓDIGO]],[1]fornnecedor!$A:$E,5,0)</f>
        <v>GOIAS INDUSTRIA DE TINTAS LTDA</v>
      </c>
      <c r="C6786" s="16" t="s">
        <v>3201</v>
      </c>
      <c r="D6786" s="16" t="s">
        <v>3202</v>
      </c>
      <c r="E6786" s="22">
        <v>0</v>
      </c>
      <c r="F6786" s="30">
        <v>4</v>
      </c>
      <c r="G6786" s="17">
        <v>27.54</v>
      </c>
      <c r="H6786" s="17">
        <f t="shared" si="212"/>
        <v>0</v>
      </c>
      <c r="I6786" s="17">
        <f t="shared" si="213"/>
        <v>110.16</v>
      </c>
      <c r="J6786" s="13" t="s">
        <v>5384</v>
      </c>
      <c r="K6786" s="37" t="str">
        <f>VLOOKUP(Tabela14[[#This Row],[CÓDIGO]],[1]fornnecedor!$A:$G,7,0)</f>
        <v>ESMALTES</v>
      </c>
    </row>
    <row r="6787" spans="1:11" x14ac:dyDescent="0.3">
      <c r="A6787" s="15">
        <v>85462</v>
      </c>
      <c r="B6787" s="15" t="str">
        <f>VLOOKUP(Tabela14[[#This Row],[CÓDIGO]],[1]fornnecedor!$A:$E,5,0)</f>
        <v>SAINT GOBAIN</v>
      </c>
      <c r="C6787" s="16" t="s">
        <v>3307</v>
      </c>
      <c r="D6787" s="16" t="s">
        <v>2821</v>
      </c>
      <c r="E6787" s="22">
        <v>5</v>
      </c>
      <c r="F6787" s="30">
        <v>20</v>
      </c>
      <c r="G6787" s="17">
        <v>5.55</v>
      </c>
      <c r="H6787" s="17">
        <f t="shared" si="212"/>
        <v>27.75</v>
      </c>
      <c r="I6787" s="17">
        <f t="shared" si="213"/>
        <v>111</v>
      </c>
      <c r="J6787" s="13" t="s">
        <v>5384</v>
      </c>
      <c r="K6787" s="37" t="str">
        <f>VLOOKUP(Tabela14[[#This Row],[CÓDIGO]],[1]fornnecedor!$A:$G,7,0)</f>
        <v>COLA INST./ ADESIVOS COLANTES</v>
      </c>
    </row>
    <row r="6788" spans="1:11" x14ac:dyDescent="0.3">
      <c r="A6788" s="15">
        <v>85369</v>
      </c>
      <c r="B6788" s="15" t="str">
        <f>VLOOKUP(Tabela14[[#This Row],[CÓDIGO]],[1]fornnecedor!$A:$E,5,0)</f>
        <v>BRASILUX TINTAS TECNICAS LTDA</v>
      </c>
      <c r="C6788" s="16" t="s">
        <v>3203</v>
      </c>
      <c r="D6788" s="16" t="s">
        <v>549</v>
      </c>
      <c r="E6788" s="22">
        <v>0</v>
      </c>
      <c r="F6788" s="30">
        <v>3</v>
      </c>
      <c r="G6788" s="17">
        <v>37</v>
      </c>
      <c r="H6788" s="17">
        <f t="shared" si="212"/>
        <v>0</v>
      </c>
      <c r="I6788" s="17">
        <f t="shared" si="213"/>
        <v>111</v>
      </c>
      <c r="J6788" s="13" t="s">
        <v>5384</v>
      </c>
      <c r="K6788" s="37" t="str">
        <f>VLOOKUP(Tabela14[[#This Row],[CÓDIGO]],[1]fornnecedor!$A:$G,7,0)</f>
        <v>TINTA PARA PISO</v>
      </c>
    </row>
    <row r="6789" spans="1:11" x14ac:dyDescent="0.3">
      <c r="A6789" s="15">
        <v>23848</v>
      </c>
      <c r="B6789" s="15" t="str">
        <f>VLOOKUP(Tabela14[[#This Row],[CÓDIGO]],[1]fornnecedor!$A:$E,5,0)</f>
        <v>ANJO QUIMICA DO BRASIL LTDA</v>
      </c>
      <c r="C6789" s="16" t="s">
        <v>3204</v>
      </c>
      <c r="D6789" s="16" t="s">
        <v>503</v>
      </c>
      <c r="E6789" s="22">
        <v>0</v>
      </c>
      <c r="F6789" s="30">
        <v>2</v>
      </c>
      <c r="G6789" s="17">
        <v>55.51</v>
      </c>
      <c r="H6789" s="17">
        <f t="shared" si="212"/>
        <v>0</v>
      </c>
      <c r="I6789" s="17">
        <f t="shared" si="213"/>
        <v>111.02</v>
      </c>
      <c r="J6789" s="13" t="s">
        <v>5384</v>
      </c>
      <c r="K6789" s="37" t="str">
        <f>VLOOKUP(Tabela14[[#This Row],[CÓDIGO]],[1]fornnecedor!$A:$G,7,0)</f>
        <v>ESMALTES</v>
      </c>
    </row>
    <row r="6790" spans="1:11" x14ac:dyDescent="0.3">
      <c r="A6790" s="15">
        <v>24033</v>
      </c>
      <c r="B6790" s="15" t="str">
        <f>VLOOKUP(Tabela14[[#This Row],[CÓDIGO]],[1]fornnecedor!$A:$E,5,0)</f>
        <v>SKYLACK TINTAS E VERNIZES LTDA</v>
      </c>
      <c r="C6790" s="16" t="s">
        <v>3205</v>
      </c>
      <c r="D6790" s="16" t="s">
        <v>1114</v>
      </c>
      <c r="E6790" s="22">
        <v>0</v>
      </c>
      <c r="F6790" s="30">
        <v>3</v>
      </c>
      <c r="G6790" s="17">
        <v>37.06</v>
      </c>
      <c r="H6790" s="17">
        <f t="shared" si="212"/>
        <v>0</v>
      </c>
      <c r="I6790" s="17">
        <f t="shared" si="213"/>
        <v>111.18</v>
      </c>
      <c r="J6790" s="13" t="s">
        <v>5384</v>
      </c>
      <c r="K6790" s="37" t="str">
        <f>VLOOKUP(Tabela14[[#This Row],[CÓDIGO]],[1]fornnecedor!$A:$G,7,0)</f>
        <v>TINTAS POLIÉSTER</v>
      </c>
    </row>
    <row r="6791" spans="1:11" x14ac:dyDescent="0.3">
      <c r="A6791" s="15">
        <v>85080</v>
      </c>
      <c r="B6791" s="15" t="str">
        <f>VLOOKUP(Tabela14[[#This Row],[CÓDIGO]],[1]fornnecedor!$A:$E,5,0)</f>
        <v>BRASILUX TINTAS TECNICAS LTDA</v>
      </c>
      <c r="C6791" s="16" t="s">
        <v>3206</v>
      </c>
      <c r="D6791" s="16" t="s">
        <v>549</v>
      </c>
      <c r="E6791" s="22">
        <v>0</v>
      </c>
      <c r="F6791" s="30">
        <v>8</v>
      </c>
      <c r="G6791" s="17">
        <v>13.93</v>
      </c>
      <c r="H6791" s="17">
        <f t="shared" si="212"/>
        <v>0</v>
      </c>
      <c r="I6791" s="17">
        <f t="shared" si="213"/>
        <v>111.44</v>
      </c>
      <c r="J6791" s="13" t="s">
        <v>5384</v>
      </c>
      <c r="K6791" s="37" t="str">
        <f>VLOOKUP(Tabela14[[#This Row],[CÓDIGO]],[1]fornnecedor!$A:$G,7,0)</f>
        <v>ESMALTES</v>
      </c>
    </row>
    <row r="6792" spans="1:11" x14ac:dyDescent="0.3">
      <c r="A6792" s="15">
        <v>137</v>
      </c>
      <c r="B6792" s="15" t="str">
        <f>VLOOKUP(Tabela14[[#This Row],[CÓDIGO]],[1]fornnecedor!$A:$E,5,0)</f>
        <v>SKYLACK TINTAS E VERNIZES LTDA</v>
      </c>
      <c r="C6792" s="16" t="s">
        <v>3207</v>
      </c>
      <c r="D6792" s="16" t="s">
        <v>1114</v>
      </c>
      <c r="E6792" s="22">
        <v>0</v>
      </c>
      <c r="F6792" s="30">
        <v>1</v>
      </c>
      <c r="G6792" s="17">
        <v>111.51</v>
      </c>
      <c r="H6792" s="17">
        <f t="shared" si="212"/>
        <v>0</v>
      </c>
      <c r="I6792" s="17">
        <f t="shared" si="213"/>
        <v>111.51</v>
      </c>
      <c r="J6792" s="13" t="s">
        <v>5384</v>
      </c>
      <c r="K6792" s="37" t="str">
        <f>VLOOKUP(Tabela14[[#This Row],[CÓDIGO]],[1]fornnecedor!$A:$G,7,0)</f>
        <v>BASES SINTETICO</v>
      </c>
    </row>
    <row r="6793" spans="1:11" x14ac:dyDescent="0.3">
      <c r="A6793" s="15">
        <v>24043</v>
      </c>
      <c r="B6793" s="15" t="str">
        <f>VLOOKUP(Tabela14[[#This Row],[CÓDIGO]],[1]fornnecedor!$A:$E,5,0)</f>
        <v>SKYLACK TINTAS E VERNIZES LTDA</v>
      </c>
      <c r="C6793" s="16" t="s">
        <v>3208</v>
      </c>
      <c r="D6793" s="16" t="s">
        <v>1114</v>
      </c>
      <c r="E6793" s="22">
        <v>0</v>
      </c>
      <c r="F6793" s="30">
        <v>3</v>
      </c>
      <c r="G6793" s="17">
        <v>37.24</v>
      </c>
      <c r="H6793" s="17">
        <f t="shared" si="212"/>
        <v>0</v>
      </c>
      <c r="I6793" s="17">
        <f t="shared" si="213"/>
        <v>111.72</v>
      </c>
      <c r="J6793" s="13" t="s">
        <v>5384</v>
      </c>
      <c r="K6793" s="37" t="str">
        <f>VLOOKUP(Tabela14[[#This Row],[CÓDIGO]],[1]fornnecedor!$A:$G,7,0)</f>
        <v>TINTAS POLIÉSTER</v>
      </c>
    </row>
    <row r="6794" spans="1:11" x14ac:dyDescent="0.3">
      <c r="A6794" s="15">
        <v>85050</v>
      </c>
      <c r="B6794" s="15" t="str">
        <f>VLOOKUP(Tabela14[[#This Row],[CÓDIGO]],[1]fornnecedor!$A:$E,5,0)</f>
        <v>PINCEIS ATLAS S.A.</v>
      </c>
      <c r="C6794" s="16" t="s">
        <v>3285</v>
      </c>
      <c r="D6794" s="16" t="s">
        <v>23</v>
      </c>
      <c r="E6794" s="22">
        <v>3</v>
      </c>
      <c r="F6794" s="30">
        <v>18</v>
      </c>
      <c r="G6794" s="17">
        <v>6.23</v>
      </c>
      <c r="H6794" s="17">
        <f t="shared" si="212"/>
        <v>18.690000000000001</v>
      </c>
      <c r="I6794" s="17">
        <f t="shared" si="213"/>
        <v>112.14000000000001</v>
      </c>
      <c r="J6794" s="13" t="s">
        <v>5384</v>
      </c>
      <c r="K6794" s="37" t="str">
        <f>VLOOKUP(Tabela14[[#This Row],[CÓDIGO]],[1]fornnecedor!$A:$G,7,0)</f>
        <v>ROLOS / TRINCHAS / PINCÉIS / ESPÁTULAS</v>
      </c>
    </row>
    <row r="6795" spans="1:11" x14ac:dyDescent="0.3">
      <c r="A6795" s="15">
        <v>84046</v>
      </c>
      <c r="B6795" s="15" t="str">
        <f>VLOOKUP(Tabela14[[#This Row],[CÓDIGO]],[1]fornnecedor!$A:$E,5,0)</f>
        <v>BRASILUX TINTAS TECNICAS LTDA</v>
      </c>
      <c r="C6795" s="16" t="s">
        <v>3071</v>
      </c>
      <c r="D6795" s="16" t="s">
        <v>549</v>
      </c>
      <c r="E6795" s="22">
        <v>4</v>
      </c>
      <c r="F6795" s="30">
        <v>12</v>
      </c>
      <c r="G6795" s="17">
        <v>9.36</v>
      </c>
      <c r="H6795" s="17">
        <f t="shared" si="212"/>
        <v>37.44</v>
      </c>
      <c r="I6795" s="17">
        <f t="shared" si="213"/>
        <v>112.32</v>
      </c>
      <c r="J6795" s="13" t="s">
        <v>5384</v>
      </c>
      <c r="K6795" s="37" t="str">
        <f>VLOOKUP(Tabela14[[#This Row],[CÓDIGO]],[1]fornnecedor!$A:$G,7,0)</f>
        <v>MASSA DE POLIR</v>
      </c>
    </row>
    <row r="6796" spans="1:11" x14ac:dyDescent="0.3">
      <c r="A6796" s="15">
        <v>20478</v>
      </c>
      <c r="B6796" s="15" t="str">
        <f>VLOOKUP(Tabela14[[#This Row],[CÓDIGO]],[1]fornnecedor!$A:$E,5,0)</f>
        <v>3M DO BRASIL LTDA</v>
      </c>
      <c r="C6796" s="16" t="s">
        <v>3464</v>
      </c>
      <c r="D6796" s="16" t="s">
        <v>366</v>
      </c>
      <c r="E6796" s="22">
        <v>2</v>
      </c>
      <c r="F6796" s="30">
        <v>3</v>
      </c>
      <c r="G6796" s="17">
        <v>37.520000000000003</v>
      </c>
      <c r="H6796" s="17">
        <f t="shared" si="212"/>
        <v>75.040000000000006</v>
      </c>
      <c r="I6796" s="17">
        <f t="shared" si="213"/>
        <v>112.56</v>
      </c>
      <c r="J6796" s="13" t="s">
        <v>5384</v>
      </c>
      <c r="K6796" s="37" t="str">
        <f>VLOOKUP(Tabela14[[#This Row],[CÓDIGO]],[1]fornnecedor!$A:$G,7,0)</f>
        <v>FITA DUPLA FACE</v>
      </c>
    </row>
    <row r="6797" spans="1:11" x14ac:dyDescent="0.3">
      <c r="A6797" s="15">
        <v>23861</v>
      </c>
      <c r="B6797" s="15" t="str">
        <f>VLOOKUP(Tabela14[[#This Row],[CÓDIGO]],[1]fornnecedor!$A:$E,5,0)</f>
        <v>ANJO QUIMICA DO BRASIL LTDA</v>
      </c>
      <c r="C6797" s="16" t="s">
        <v>3212</v>
      </c>
      <c r="D6797" s="16" t="s">
        <v>503</v>
      </c>
      <c r="E6797" s="22">
        <v>0</v>
      </c>
      <c r="F6797" s="30">
        <v>6</v>
      </c>
      <c r="G6797" s="17">
        <v>18.760000000000002</v>
      </c>
      <c r="H6797" s="17">
        <f t="shared" si="212"/>
        <v>0</v>
      </c>
      <c r="I6797" s="17">
        <f t="shared" si="213"/>
        <v>112.56</v>
      </c>
      <c r="J6797" s="13" t="s">
        <v>5384</v>
      </c>
      <c r="K6797" s="37" t="str">
        <f>VLOOKUP(Tabela14[[#This Row],[CÓDIGO]],[1]fornnecedor!$A:$G,7,0)</f>
        <v>ESMALTES</v>
      </c>
    </row>
    <row r="6798" spans="1:11" x14ac:dyDescent="0.3">
      <c r="A6798" s="15">
        <v>84224</v>
      </c>
      <c r="B6798" s="15" t="str">
        <f>VLOOKUP(Tabela14[[#This Row],[CÓDIGO]],[1]fornnecedor!$A:$E,5,0)</f>
        <v>BRASILUX TINTAS TECNICAS LTDA</v>
      </c>
      <c r="C6798" s="16" t="s">
        <v>3335</v>
      </c>
      <c r="D6798" s="16" t="s">
        <v>549</v>
      </c>
      <c r="E6798" s="22">
        <v>3</v>
      </c>
      <c r="F6798" s="30">
        <v>10</v>
      </c>
      <c r="G6798" s="17">
        <v>11.3</v>
      </c>
      <c r="H6798" s="17">
        <f t="shared" si="212"/>
        <v>33.900000000000006</v>
      </c>
      <c r="I6798" s="17">
        <f t="shared" si="213"/>
        <v>113</v>
      </c>
      <c r="J6798" s="13" t="s">
        <v>5384</v>
      </c>
      <c r="K6798" s="37" t="str">
        <f>VLOOKUP(Tabela14[[#This Row],[CÓDIGO]],[1]fornnecedor!$A:$G,7,0)</f>
        <v>ESMALTES</v>
      </c>
    </row>
    <row r="6799" spans="1:11" x14ac:dyDescent="0.3">
      <c r="A6799" s="15">
        <v>84134</v>
      </c>
      <c r="B6799" s="15" t="str">
        <f>VLOOKUP(Tabela14[[#This Row],[CÓDIGO]],[1]fornnecedor!$A:$E,5,0)</f>
        <v>BRASILUX TINTAS TECNICAS LTDA</v>
      </c>
      <c r="C6799" s="16" t="s">
        <v>658</v>
      </c>
      <c r="D6799" s="16" t="s">
        <v>549</v>
      </c>
      <c r="E6799" s="22">
        <v>20</v>
      </c>
      <c r="F6799" s="30">
        <v>21</v>
      </c>
      <c r="G6799" s="17">
        <v>5.39</v>
      </c>
      <c r="H6799" s="17">
        <f t="shared" si="212"/>
        <v>107.8</v>
      </c>
      <c r="I6799" s="17">
        <f t="shared" si="213"/>
        <v>113.19</v>
      </c>
      <c r="J6799" s="13" t="s">
        <v>5384</v>
      </c>
      <c r="K6799" s="37" t="str">
        <f>VLOOKUP(Tabela14[[#This Row],[CÓDIGO]],[1]fornnecedor!$A:$G,7,0)</f>
        <v>ESMALTES</v>
      </c>
    </row>
    <row r="6800" spans="1:11" x14ac:dyDescent="0.3">
      <c r="A6800" s="15">
        <v>85688</v>
      </c>
      <c r="B6800" s="15" t="str">
        <f>VLOOKUP(Tabela14[[#This Row],[CÓDIGO]],[1]fornnecedor!$A:$E,5,0)</f>
        <v>A&amp;S TECHNOLOGIES INDUSTRIA E COMERCIO LTDA</v>
      </c>
      <c r="C6800" s="16" t="s">
        <v>895</v>
      </c>
      <c r="D6800" s="16" t="s">
        <v>875</v>
      </c>
      <c r="E6800" s="22">
        <v>0</v>
      </c>
      <c r="F6800" s="30">
        <v>20</v>
      </c>
      <c r="G6800" s="17">
        <v>5.67</v>
      </c>
      <c r="H6800" s="17">
        <f t="shared" si="212"/>
        <v>0</v>
      </c>
      <c r="I6800" s="17">
        <f t="shared" si="213"/>
        <v>113.4</v>
      </c>
      <c r="J6800" s="13" t="s">
        <v>5384</v>
      </c>
      <c r="K6800" s="37" t="str">
        <f>VLOOKUP(Tabela14[[#This Row],[CÓDIGO]],[1]fornnecedor!$A:$G,7,0)</f>
        <v>SILICONE</v>
      </c>
    </row>
    <row r="6801" spans="1:11" x14ac:dyDescent="0.3">
      <c r="A6801" s="15">
        <v>86619</v>
      </c>
      <c r="B6801" s="15" t="str">
        <f>VLOOKUP(Tabela14[[#This Row],[CÓDIGO]],[1]fornnecedor!$A:$E,5,0)</f>
        <v>AKZO NOBEL LTDA DECOR</v>
      </c>
      <c r="C6801" s="16" t="s">
        <v>3593</v>
      </c>
      <c r="D6801" s="16" t="s">
        <v>543</v>
      </c>
      <c r="E6801" s="22">
        <v>2</v>
      </c>
      <c r="F6801" s="30">
        <v>2</v>
      </c>
      <c r="G6801" s="17">
        <v>56.78</v>
      </c>
      <c r="H6801" s="17">
        <f t="shared" si="212"/>
        <v>113.56</v>
      </c>
      <c r="I6801" s="17">
        <f t="shared" si="213"/>
        <v>113.56</v>
      </c>
      <c r="J6801" s="13" t="s">
        <v>5384</v>
      </c>
      <c r="K6801" s="37" t="str">
        <f>VLOOKUP(Tabela14[[#This Row],[CÓDIGO]],[1]fornnecedor!$A:$G,7,0)</f>
        <v>TINTA PAREDE</v>
      </c>
    </row>
    <row r="6802" spans="1:11" x14ac:dyDescent="0.3">
      <c r="A6802" s="15">
        <v>84933</v>
      </c>
      <c r="B6802" s="15" t="str">
        <f>VLOOKUP(Tabela14[[#This Row],[CÓDIGO]],[1]fornnecedor!$A:$E,5,0)</f>
        <v>BRASILUX TINTAS TECNICAS LTDA</v>
      </c>
      <c r="C6802" s="16" t="s">
        <v>3220</v>
      </c>
      <c r="D6802" s="16" t="s">
        <v>549</v>
      </c>
      <c r="E6802" s="22">
        <v>0</v>
      </c>
      <c r="F6802" s="30">
        <v>11</v>
      </c>
      <c r="G6802" s="17">
        <v>10.34</v>
      </c>
      <c r="H6802" s="17">
        <f t="shared" si="212"/>
        <v>0</v>
      </c>
      <c r="I6802" s="17">
        <f t="shared" si="213"/>
        <v>113.74</v>
      </c>
      <c r="J6802" s="13" t="s">
        <v>5384</v>
      </c>
      <c r="K6802" s="37" t="str">
        <f>VLOOKUP(Tabela14[[#This Row],[CÓDIGO]],[1]fornnecedor!$A:$G,7,0)</f>
        <v>CATALISADORES INDIVIDUAIS</v>
      </c>
    </row>
    <row r="6803" spans="1:11" x14ac:dyDescent="0.3">
      <c r="A6803" s="15">
        <v>85305</v>
      </c>
      <c r="B6803" s="15" t="str">
        <f>VLOOKUP(Tabela14[[#This Row],[CÓDIGO]],[1]fornnecedor!$A:$E,5,0)</f>
        <v>BRASILUX TINTAS TECNICAS LTDA</v>
      </c>
      <c r="C6803" s="16" t="s">
        <v>3221</v>
      </c>
      <c r="D6803" s="16" t="s">
        <v>549</v>
      </c>
      <c r="E6803" s="22">
        <v>0</v>
      </c>
      <c r="F6803" s="30">
        <v>8</v>
      </c>
      <c r="G6803" s="17">
        <v>14.22</v>
      </c>
      <c r="H6803" s="17">
        <f t="shared" si="212"/>
        <v>0</v>
      </c>
      <c r="I6803" s="17">
        <f t="shared" si="213"/>
        <v>113.76</v>
      </c>
      <c r="J6803" s="13" t="s">
        <v>5384</v>
      </c>
      <c r="K6803" s="37" t="str">
        <f>VLOOKUP(Tabela14[[#This Row],[CÓDIGO]],[1]fornnecedor!$A:$G,7,0)</f>
        <v>ESMALTES</v>
      </c>
    </row>
    <row r="6804" spans="1:11" x14ac:dyDescent="0.3">
      <c r="A6804" s="15">
        <v>158</v>
      </c>
      <c r="B6804" s="15" t="str">
        <f>VLOOKUP(Tabela14[[#This Row],[CÓDIGO]],[1]fornnecedor!$A:$E,5,0)</f>
        <v>SKYLACK TINTAS E VERNIZES LTDA</v>
      </c>
      <c r="C6804" s="16" t="s">
        <v>3224</v>
      </c>
      <c r="D6804" s="16" t="s">
        <v>1114</v>
      </c>
      <c r="E6804" s="22">
        <v>0</v>
      </c>
      <c r="F6804" s="30">
        <v>5</v>
      </c>
      <c r="G6804" s="17">
        <v>22.86</v>
      </c>
      <c r="H6804" s="17">
        <f t="shared" si="212"/>
        <v>0</v>
      </c>
      <c r="I6804" s="17">
        <f t="shared" si="213"/>
        <v>114.3</v>
      </c>
      <c r="J6804" s="13" t="s">
        <v>5384</v>
      </c>
      <c r="K6804" s="37" t="str">
        <f>VLOOKUP(Tabela14[[#This Row],[CÓDIGO]],[1]fornnecedor!$A:$G,7,0)</f>
        <v>BASES SINTETICO</v>
      </c>
    </row>
    <row r="6805" spans="1:11" x14ac:dyDescent="0.3">
      <c r="A6805" s="15">
        <v>23880</v>
      </c>
      <c r="B6805" s="15" t="str">
        <f>VLOOKUP(Tabela14[[#This Row],[CÓDIGO]],[1]fornnecedor!$A:$E,5,0)</f>
        <v>PINCEIS ATLAS S.A.</v>
      </c>
      <c r="C6805" s="16" t="s">
        <v>3225</v>
      </c>
      <c r="D6805" s="16" t="s">
        <v>23</v>
      </c>
      <c r="E6805" s="22">
        <v>0</v>
      </c>
      <c r="F6805" s="30">
        <v>11</v>
      </c>
      <c r="G6805" s="17">
        <v>10.42</v>
      </c>
      <c r="H6805" s="17">
        <f t="shared" si="212"/>
        <v>0</v>
      </c>
      <c r="I6805" s="17">
        <f t="shared" si="213"/>
        <v>114.62</v>
      </c>
      <c r="J6805" s="13" t="s">
        <v>5384</v>
      </c>
      <c r="K6805" s="37" t="str">
        <f>VLOOKUP(Tabela14[[#This Row],[CÓDIGO]],[1]fornnecedor!$A:$G,7,0)</f>
        <v>ROLOS / TRINCHAS / PINCÉIS / ESPÁTULAS</v>
      </c>
    </row>
    <row r="6806" spans="1:11" x14ac:dyDescent="0.3">
      <c r="A6806" s="15">
        <v>86741</v>
      </c>
      <c r="B6806" s="15" t="str">
        <f>VLOOKUP(Tabela14[[#This Row],[CÓDIGO]],[1]fornnecedor!$A:$E,5,0)</f>
        <v>AKZO NOBEL LTDA DECOR</v>
      </c>
      <c r="C6806" s="16" t="s">
        <v>3226</v>
      </c>
      <c r="D6806" s="16" t="s">
        <v>543</v>
      </c>
      <c r="E6806" s="22">
        <v>0</v>
      </c>
      <c r="F6806" s="30">
        <v>4</v>
      </c>
      <c r="G6806" s="17">
        <v>28.67</v>
      </c>
      <c r="H6806" s="17">
        <f t="shared" si="212"/>
        <v>0</v>
      </c>
      <c r="I6806" s="17">
        <f t="shared" si="213"/>
        <v>114.68</v>
      </c>
      <c r="J6806" s="13" t="s">
        <v>5384</v>
      </c>
      <c r="K6806" s="37" t="str">
        <f>VLOOKUP(Tabela14[[#This Row],[CÓDIGO]],[1]fornnecedor!$A:$G,7,0)</f>
        <v>TEXTURA</v>
      </c>
    </row>
    <row r="6807" spans="1:11" x14ac:dyDescent="0.3">
      <c r="A6807" s="15">
        <v>9784</v>
      </c>
      <c r="B6807" s="15" t="str">
        <f>VLOOKUP(Tabela14[[#This Row],[CÓDIGO]],[1]fornnecedor!$A:$E,5,0)</f>
        <v>AKZO NOBEL LTDA AUTO</v>
      </c>
      <c r="C6807" s="16" t="s">
        <v>3636</v>
      </c>
      <c r="D6807" s="16" t="s">
        <v>103</v>
      </c>
      <c r="E6807" s="22">
        <v>17</v>
      </c>
      <c r="F6807" s="30">
        <v>16</v>
      </c>
      <c r="G6807" s="17">
        <v>7.17</v>
      </c>
      <c r="H6807" s="17">
        <f t="shared" si="212"/>
        <v>121.89</v>
      </c>
      <c r="I6807" s="17">
        <f t="shared" si="213"/>
        <v>114.72</v>
      </c>
      <c r="J6807" s="13" t="s">
        <v>5384</v>
      </c>
      <c r="K6807" s="37" t="str">
        <f>VLOOKUP(Tabela14[[#This Row],[CÓDIGO]],[1]fornnecedor!$A:$G,7,0)</f>
        <v>CATALISADORES INDIVIDUAS</v>
      </c>
    </row>
    <row r="6808" spans="1:11" x14ac:dyDescent="0.3">
      <c r="A6808" s="15">
        <v>85912</v>
      </c>
      <c r="B6808" s="15" t="str">
        <f>VLOOKUP(Tabela14[[#This Row],[CÓDIGO]],[1]fornnecedor!$A:$E,5,0)</f>
        <v>AKZO NOBEL LTDA DECOR</v>
      </c>
      <c r="C6808" s="16" t="s">
        <v>3229</v>
      </c>
      <c r="D6808" s="16" t="s">
        <v>543</v>
      </c>
      <c r="E6808" s="22">
        <v>0</v>
      </c>
      <c r="F6808" s="30">
        <v>12</v>
      </c>
      <c r="G6808" s="17">
        <v>9.57</v>
      </c>
      <c r="H6808" s="17">
        <f t="shared" si="212"/>
        <v>0</v>
      </c>
      <c r="I6808" s="17">
        <f t="shared" si="213"/>
        <v>114.84</v>
      </c>
      <c r="J6808" s="13" t="s">
        <v>5384</v>
      </c>
      <c r="K6808" s="37" t="str">
        <f>VLOOKUP(Tabela14[[#This Row],[CÓDIGO]],[1]fornnecedor!$A:$G,7,0)</f>
        <v>ESMALTES</v>
      </c>
    </row>
    <row r="6809" spans="1:11" x14ac:dyDescent="0.3">
      <c r="A6809" s="15">
        <v>85996</v>
      </c>
      <c r="B6809" s="15" t="str">
        <f>VLOOKUP(Tabela14[[#This Row],[CÓDIGO]],[1]fornnecedor!$A:$E,5,0)</f>
        <v>AKZO NOBEL LTDA DECOR</v>
      </c>
      <c r="C6809" s="16" t="s">
        <v>3230</v>
      </c>
      <c r="D6809" s="16" t="s">
        <v>543</v>
      </c>
      <c r="E6809" s="22">
        <v>0</v>
      </c>
      <c r="F6809" s="30">
        <v>6</v>
      </c>
      <c r="G6809" s="17">
        <v>19.18</v>
      </c>
      <c r="H6809" s="17">
        <f t="shared" si="212"/>
        <v>0</v>
      </c>
      <c r="I6809" s="17">
        <f t="shared" si="213"/>
        <v>115.08</v>
      </c>
      <c r="J6809" s="13" t="s">
        <v>5384</v>
      </c>
      <c r="K6809" s="37" t="str">
        <f>VLOOKUP(Tabela14[[#This Row],[CÓDIGO]],[1]fornnecedor!$A:$G,7,0)</f>
        <v>ESMALTES</v>
      </c>
    </row>
    <row r="6810" spans="1:11" x14ac:dyDescent="0.3">
      <c r="A6810" s="15">
        <v>23538</v>
      </c>
      <c r="B6810" s="15" t="str">
        <f>VLOOKUP(Tabela14[[#This Row],[CÓDIGO]],[1]fornnecedor!$A:$E,5,0)</f>
        <v>COM.ALVORADA LIMPEZA E DESCARTAVEIS</v>
      </c>
      <c r="C6810" s="16" t="s">
        <v>3231</v>
      </c>
      <c r="D6810" s="16" t="s">
        <v>458</v>
      </c>
      <c r="E6810" s="22">
        <v>0</v>
      </c>
      <c r="F6810" s="31">
        <v>0</v>
      </c>
      <c r="G6810" s="17">
        <v>14.39</v>
      </c>
      <c r="H6810" s="17">
        <f t="shared" si="212"/>
        <v>0</v>
      </c>
      <c r="I6810" s="17">
        <f t="shared" si="213"/>
        <v>0</v>
      </c>
      <c r="J6810" s="13" t="s">
        <v>5384</v>
      </c>
      <c r="K6810" s="37" t="str">
        <f>VLOOKUP(Tabela14[[#This Row],[CÓDIGO]],[1]fornnecedor!$A:$G,7,0)</f>
        <v>GRUPO CONVERSAO</v>
      </c>
    </row>
    <row r="6811" spans="1:11" x14ac:dyDescent="0.3">
      <c r="A6811" s="15">
        <v>86207</v>
      </c>
      <c r="B6811" s="15" t="str">
        <f>VLOOKUP(Tabela14[[#This Row],[CÓDIGO]],[1]fornnecedor!$A:$E,5,0)</f>
        <v>AKZO NOBEL LTDA DECOR</v>
      </c>
      <c r="C6811" s="16" t="s">
        <v>3232</v>
      </c>
      <c r="D6811" s="16" t="s">
        <v>543</v>
      </c>
      <c r="E6811" s="22">
        <v>0</v>
      </c>
      <c r="F6811" s="30">
        <v>5</v>
      </c>
      <c r="G6811" s="17">
        <v>23.09</v>
      </c>
      <c r="H6811" s="17">
        <f t="shared" si="212"/>
        <v>0</v>
      </c>
      <c r="I6811" s="17">
        <f t="shared" si="213"/>
        <v>115.45</v>
      </c>
      <c r="J6811" s="13" t="s">
        <v>5384</v>
      </c>
      <c r="K6811" s="37" t="str">
        <f>VLOOKUP(Tabela14[[#This Row],[CÓDIGO]],[1]fornnecedor!$A:$G,7,0)</f>
        <v>BASES IMOBILIÁRIAS</v>
      </c>
    </row>
    <row r="6812" spans="1:11" x14ac:dyDescent="0.3">
      <c r="A6812" s="15">
        <v>10119</v>
      </c>
      <c r="B6812" s="15" t="str">
        <f>VLOOKUP(Tabela14[[#This Row],[CÓDIGO]],[1]fornnecedor!$A:$E,5,0)</f>
        <v>PINCEIS ATLAS S.A.</v>
      </c>
      <c r="C6812" s="16" t="s">
        <v>3291</v>
      </c>
      <c r="D6812" s="16" t="s">
        <v>23</v>
      </c>
      <c r="E6812" s="22">
        <v>10</v>
      </c>
      <c r="F6812" s="30">
        <v>81</v>
      </c>
      <c r="G6812" s="17">
        <v>1.43</v>
      </c>
      <c r="H6812" s="17">
        <f t="shared" si="212"/>
        <v>14.299999999999999</v>
      </c>
      <c r="I6812" s="17">
        <f t="shared" si="213"/>
        <v>115.83</v>
      </c>
      <c r="J6812" s="13" t="s">
        <v>5384</v>
      </c>
      <c r="K6812" s="37" t="str">
        <f>VLOOKUP(Tabela14[[#This Row],[CÓDIGO]],[1]fornnecedor!$A:$G,7,0)</f>
        <v>ROLOS / TRINCHAS / PINCÉIS / ESPÁTULAS</v>
      </c>
    </row>
    <row r="6813" spans="1:11" x14ac:dyDescent="0.3">
      <c r="A6813" s="15">
        <v>24007</v>
      </c>
      <c r="B6813" s="15" t="str">
        <f>VLOOKUP(Tabela14[[#This Row],[CÓDIGO]],[1]fornnecedor!$A:$E,5,0)</f>
        <v>SKYLACK TINTAS E VERNIZES LTDA</v>
      </c>
      <c r="C6813" s="16" t="s">
        <v>3240</v>
      </c>
      <c r="D6813" s="16" t="s">
        <v>1114</v>
      </c>
      <c r="E6813" s="22">
        <v>0</v>
      </c>
      <c r="F6813" s="30">
        <v>4</v>
      </c>
      <c r="G6813" s="17">
        <v>28.98</v>
      </c>
      <c r="H6813" s="17">
        <f t="shared" si="212"/>
        <v>0</v>
      </c>
      <c r="I6813" s="17">
        <f t="shared" si="213"/>
        <v>115.92</v>
      </c>
      <c r="J6813" s="13" t="s">
        <v>5384</v>
      </c>
      <c r="K6813" s="37" t="str">
        <f>VLOOKUP(Tabela14[[#This Row],[CÓDIGO]],[1]fornnecedor!$A:$G,7,0)</f>
        <v>TINTAS POLIÉSTER</v>
      </c>
    </row>
    <row r="6814" spans="1:11" x14ac:dyDescent="0.3">
      <c r="A6814" s="15">
        <v>24242</v>
      </c>
      <c r="B6814" s="15" t="str">
        <f>VLOOKUP(Tabela14[[#This Row],[CÓDIGO]],[1]fornnecedor!$A:$E,5,0)</f>
        <v>SKYLACK TINTAS E VERNIZES LTDA</v>
      </c>
      <c r="C6814" s="16" t="s">
        <v>3234</v>
      </c>
      <c r="D6814" s="16" t="s">
        <v>1114</v>
      </c>
      <c r="E6814" s="22">
        <v>0</v>
      </c>
      <c r="F6814" s="30">
        <v>4</v>
      </c>
      <c r="G6814" s="17">
        <v>28.99</v>
      </c>
      <c r="H6814" s="17">
        <f t="shared" si="212"/>
        <v>0</v>
      </c>
      <c r="I6814" s="17">
        <f t="shared" si="213"/>
        <v>115.96</v>
      </c>
      <c r="J6814" s="13" t="s">
        <v>5384</v>
      </c>
      <c r="K6814" s="37" t="str">
        <f>VLOOKUP(Tabela14[[#This Row],[CÓDIGO]],[1]fornnecedor!$A:$G,7,0)</f>
        <v>TINTAS POLIÉSTER</v>
      </c>
    </row>
    <row r="6815" spans="1:11" x14ac:dyDescent="0.3">
      <c r="A6815" s="15">
        <v>86961</v>
      </c>
      <c r="B6815" s="15" t="str">
        <f>VLOOKUP(Tabela14[[#This Row],[CÓDIGO]],[1]fornnecedor!$A:$E,5,0)</f>
        <v>PINCEIS ATLAS S.A.</v>
      </c>
      <c r="C6815" s="16" t="s">
        <v>3235</v>
      </c>
      <c r="D6815" s="16" t="s">
        <v>23</v>
      </c>
      <c r="E6815" s="22">
        <v>0</v>
      </c>
      <c r="F6815" s="30">
        <v>1</v>
      </c>
      <c r="G6815" s="17">
        <v>116</v>
      </c>
      <c r="H6815" s="17">
        <f t="shared" si="212"/>
        <v>0</v>
      </c>
      <c r="I6815" s="17">
        <f t="shared" si="213"/>
        <v>116</v>
      </c>
      <c r="J6815" s="13" t="s">
        <v>5384</v>
      </c>
      <c r="K6815" s="37" t="str">
        <f>VLOOKUP(Tabela14[[#This Row],[CÓDIGO]],[1]fornnecedor!$A:$G,7,0)</f>
        <v>APLICADORES / ADAPTADORES / ENGATES / SUPORTES</v>
      </c>
    </row>
    <row r="6816" spans="1:11" x14ac:dyDescent="0.3">
      <c r="A6816" s="15">
        <v>23829</v>
      </c>
      <c r="B6816" s="15" t="str">
        <f>VLOOKUP(Tabela14[[#This Row],[CÓDIGO]],[1]fornnecedor!$A:$E,5,0)</f>
        <v>MARLUVAS EQUIPAMENTOS DE SEGURANÇA LTDA</v>
      </c>
      <c r="C6816" s="16" t="s">
        <v>1322</v>
      </c>
      <c r="D6816" s="16" t="s">
        <v>1315</v>
      </c>
      <c r="E6816" s="22">
        <v>0</v>
      </c>
      <c r="F6816" s="30">
        <v>5</v>
      </c>
      <c r="G6816" s="17">
        <v>23.28</v>
      </c>
      <c r="H6816" s="17">
        <f t="shared" si="212"/>
        <v>0</v>
      </c>
      <c r="I6816" s="17">
        <f t="shared" si="213"/>
        <v>116.4</v>
      </c>
      <c r="J6816" s="13" t="s">
        <v>5384</v>
      </c>
      <c r="K6816" s="37" t="str">
        <f>VLOOKUP(Tabela14[[#This Row],[CÓDIGO]],[1]fornnecedor!$A:$G,7,0)</f>
        <v>EPI´S</v>
      </c>
    </row>
    <row r="6817" spans="1:11" x14ac:dyDescent="0.3">
      <c r="A6817" s="15">
        <v>24337</v>
      </c>
      <c r="B6817" s="15" t="str">
        <f>VLOOKUP(Tabela14[[#This Row],[CÓDIGO]],[1]fornnecedor!$A:$E,5,0)</f>
        <v>BRASILUX TINTAS TECNICAS LTDA</v>
      </c>
      <c r="C6817" s="16" t="s">
        <v>756</v>
      </c>
      <c r="D6817" s="16" t="s">
        <v>549</v>
      </c>
      <c r="E6817" s="22">
        <v>2</v>
      </c>
      <c r="F6817" s="30">
        <v>1</v>
      </c>
      <c r="G6817" s="17">
        <v>116.67</v>
      </c>
      <c r="H6817" s="17">
        <f t="shared" si="212"/>
        <v>233.34</v>
      </c>
      <c r="I6817" s="17">
        <f t="shared" si="213"/>
        <v>116.67</v>
      </c>
      <c r="J6817" s="13" t="s">
        <v>5384</v>
      </c>
      <c r="K6817" s="37" t="str">
        <f>VLOOKUP(Tabela14[[#This Row],[CÓDIGO]],[1]fornnecedor!$A:$G,7,0)</f>
        <v xml:space="preserve">BASES SISTEMA NO MACHINE </v>
      </c>
    </row>
    <row r="6818" spans="1:11" x14ac:dyDescent="0.3">
      <c r="A6818" s="15">
        <v>24156</v>
      </c>
      <c r="B6818" s="15" t="str">
        <f>VLOOKUP(Tabela14[[#This Row],[CÓDIGO]],[1]fornnecedor!$A:$E,5,0)</f>
        <v>SKYLACK TINTAS E VERNIZES LTDA</v>
      </c>
      <c r="C6818" s="16" t="s">
        <v>3251</v>
      </c>
      <c r="D6818" s="16" t="s">
        <v>1114</v>
      </c>
      <c r="E6818" s="22">
        <v>0</v>
      </c>
      <c r="F6818" s="30">
        <v>5</v>
      </c>
      <c r="G6818" s="17">
        <v>23.58</v>
      </c>
      <c r="H6818" s="17">
        <f t="shared" si="212"/>
        <v>0</v>
      </c>
      <c r="I6818" s="17">
        <f t="shared" si="213"/>
        <v>117.89999999999999</v>
      </c>
      <c r="J6818" s="13" t="s">
        <v>5384</v>
      </c>
      <c r="K6818" s="37" t="str">
        <f>VLOOKUP(Tabela14[[#This Row],[CÓDIGO]],[1]fornnecedor!$A:$G,7,0)</f>
        <v>TINTAS POLIÉSTER</v>
      </c>
    </row>
    <row r="6819" spans="1:11" x14ac:dyDescent="0.3">
      <c r="A6819" s="15">
        <v>84184</v>
      </c>
      <c r="B6819" s="15" t="str">
        <f>VLOOKUP(Tabela14[[#This Row],[CÓDIGO]],[1]fornnecedor!$A:$E,5,0)</f>
        <v>BRASILUX TINTAS TECNICAS LTDA</v>
      </c>
      <c r="C6819" s="16" t="s">
        <v>3239</v>
      </c>
      <c r="D6819" s="16" t="s">
        <v>549</v>
      </c>
      <c r="E6819" s="22">
        <v>0</v>
      </c>
      <c r="F6819" s="30">
        <v>6</v>
      </c>
      <c r="G6819" s="17">
        <v>19.7</v>
      </c>
      <c r="H6819" s="17">
        <f t="shared" si="212"/>
        <v>0</v>
      </c>
      <c r="I6819" s="17">
        <f t="shared" si="213"/>
        <v>118.19999999999999</v>
      </c>
      <c r="J6819" s="13" t="s">
        <v>5384</v>
      </c>
      <c r="K6819" s="37" t="str">
        <f>VLOOKUP(Tabela14[[#This Row],[CÓDIGO]],[1]fornnecedor!$A:$G,7,0)</f>
        <v>ESMALTES</v>
      </c>
    </row>
    <row r="6820" spans="1:11" x14ac:dyDescent="0.3">
      <c r="A6820" s="15">
        <v>84775</v>
      </c>
      <c r="B6820" s="15" t="str">
        <f>VLOOKUP(Tabela14[[#This Row],[CÓDIGO]],[1]fornnecedor!$A:$E,5,0)</f>
        <v>BRASILUX TINTAS TECNICAS LTDA</v>
      </c>
      <c r="C6820" s="16" t="s">
        <v>3241</v>
      </c>
      <c r="D6820" s="16" t="s">
        <v>549</v>
      </c>
      <c r="E6820" s="22">
        <v>0</v>
      </c>
      <c r="F6820" s="30">
        <v>9</v>
      </c>
      <c r="G6820" s="17">
        <v>13.15</v>
      </c>
      <c r="H6820" s="17">
        <f t="shared" si="212"/>
        <v>0</v>
      </c>
      <c r="I6820" s="17">
        <f t="shared" si="213"/>
        <v>118.35000000000001</v>
      </c>
      <c r="J6820" s="13" t="s">
        <v>5384</v>
      </c>
      <c r="K6820" s="37" t="str">
        <f>VLOOKUP(Tabela14[[#This Row],[CÓDIGO]],[1]fornnecedor!$A:$G,7,0)</f>
        <v>ESMALTES</v>
      </c>
    </row>
    <row r="6821" spans="1:11" x14ac:dyDescent="0.3">
      <c r="A6821" s="15">
        <v>86793</v>
      </c>
      <c r="B6821" s="15" t="str">
        <f>VLOOKUP(Tabela14[[#This Row],[CÓDIGO]],[1]fornnecedor!$A:$E,5,0)</f>
        <v>AKZO NOBEL LTDA DECOR</v>
      </c>
      <c r="C6821" s="16" t="s">
        <v>3242</v>
      </c>
      <c r="D6821" s="16" t="s">
        <v>2266</v>
      </c>
      <c r="E6821" s="22">
        <v>0</v>
      </c>
      <c r="F6821" s="30">
        <v>4</v>
      </c>
      <c r="G6821" s="17">
        <v>29.64</v>
      </c>
      <c r="H6821" s="17">
        <f t="shared" si="212"/>
        <v>0</v>
      </c>
      <c r="I6821" s="17">
        <f t="shared" si="213"/>
        <v>118.56</v>
      </c>
      <c r="J6821" s="13" t="s">
        <v>5384</v>
      </c>
      <c r="K6821" s="37" t="str">
        <f>VLOOKUP(Tabela14[[#This Row],[CÓDIGO]],[1]fornnecedor!$A:$G,7,0)</f>
        <v>IMPERMEABILIZANTES</v>
      </c>
    </row>
    <row r="6822" spans="1:11" x14ac:dyDescent="0.3">
      <c r="A6822" s="15">
        <v>23397</v>
      </c>
      <c r="B6822" s="15" t="str">
        <f>VLOOKUP(Tabela14[[#This Row],[CÓDIGO]],[1]fornnecedor!$A:$E,5,0)</f>
        <v>AKZO NOBEL LTDA AUTO</v>
      </c>
      <c r="C6822" s="16" t="s">
        <v>3243</v>
      </c>
      <c r="D6822" s="16" t="s">
        <v>127</v>
      </c>
      <c r="E6822" s="22">
        <v>0</v>
      </c>
      <c r="F6822" s="30">
        <v>1</v>
      </c>
      <c r="G6822" s="17">
        <v>118.88</v>
      </c>
      <c r="H6822" s="17">
        <f t="shared" si="212"/>
        <v>0</v>
      </c>
      <c r="I6822" s="17">
        <f t="shared" si="213"/>
        <v>118.88</v>
      </c>
      <c r="J6822" s="13" t="s">
        <v>5384</v>
      </c>
      <c r="K6822" s="37" t="str">
        <f>VLOOKUP(Tabela14[[#This Row],[CÓDIGO]],[1]fornnecedor!$A:$G,7,0)</f>
        <v>PRIMER AUTOMOTIVO</v>
      </c>
    </row>
    <row r="6823" spans="1:11" x14ac:dyDescent="0.3">
      <c r="A6823" s="15">
        <v>85181</v>
      </c>
      <c r="B6823" s="15" t="str">
        <f>VLOOKUP(Tabela14[[#This Row],[CÓDIGO]],[1]fornnecedor!$A:$E,5,0)</f>
        <v>BRASILUX TINTAS TECNICAS LTDA</v>
      </c>
      <c r="C6823" s="16" t="s">
        <v>3245</v>
      </c>
      <c r="D6823" s="16" t="s">
        <v>549</v>
      </c>
      <c r="E6823" s="22">
        <v>0</v>
      </c>
      <c r="F6823" s="30">
        <v>8</v>
      </c>
      <c r="G6823" s="17">
        <v>14.87</v>
      </c>
      <c r="H6823" s="17">
        <f t="shared" si="212"/>
        <v>0</v>
      </c>
      <c r="I6823" s="17">
        <f t="shared" si="213"/>
        <v>118.96</v>
      </c>
      <c r="J6823" s="13" t="s">
        <v>5384</v>
      </c>
      <c r="K6823" s="37" t="str">
        <f>VLOOKUP(Tabela14[[#This Row],[CÓDIGO]],[1]fornnecedor!$A:$G,7,0)</f>
        <v>ESMALTES</v>
      </c>
    </row>
    <row r="6824" spans="1:11" x14ac:dyDescent="0.3">
      <c r="A6824" s="15">
        <v>24100</v>
      </c>
      <c r="B6824" s="15" t="str">
        <f>VLOOKUP(Tabela14[[#This Row],[CÓDIGO]],[1]fornnecedor!$A:$E,5,0)</f>
        <v>SKYLACK TINTAS E VERNIZES LTDA</v>
      </c>
      <c r="C6824" s="16" t="s">
        <v>3246</v>
      </c>
      <c r="D6824" s="16" t="s">
        <v>1114</v>
      </c>
      <c r="E6824" s="22">
        <v>0</v>
      </c>
      <c r="F6824" s="30">
        <v>2.4500000000000002</v>
      </c>
      <c r="G6824" s="17">
        <v>48.56</v>
      </c>
      <c r="H6824" s="17">
        <f t="shared" si="212"/>
        <v>0</v>
      </c>
      <c r="I6824" s="17">
        <f t="shared" si="213"/>
        <v>118.97200000000001</v>
      </c>
      <c r="J6824" s="13" t="s">
        <v>5384</v>
      </c>
      <c r="K6824" s="37" t="str">
        <f>VLOOKUP(Tabela14[[#This Row],[CÓDIGO]],[1]fornnecedor!$A:$G,7,0)</f>
        <v>BASES POLIÉSTER</v>
      </c>
    </row>
    <row r="6825" spans="1:11" x14ac:dyDescent="0.3">
      <c r="A6825" s="15">
        <v>10027</v>
      </c>
      <c r="B6825" s="15" t="str">
        <f>VLOOKUP(Tabela14[[#This Row],[CÓDIGO]],[1]fornnecedor!$A:$E,5,0)</f>
        <v>3M DO BRASIL LTDA</v>
      </c>
      <c r="C6825" s="16" t="s">
        <v>432</v>
      </c>
      <c r="D6825" s="16" t="s">
        <v>366</v>
      </c>
      <c r="E6825" s="22">
        <v>150</v>
      </c>
      <c r="F6825" s="30">
        <v>93</v>
      </c>
      <c r="G6825" s="17">
        <v>1.28</v>
      </c>
      <c r="H6825" s="17">
        <f t="shared" si="212"/>
        <v>192</v>
      </c>
      <c r="I6825" s="17">
        <f t="shared" si="213"/>
        <v>119.04</v>
      </c>
      <c r="J6825" s="13" t="s">
        <v>5384</v>
      </c>
      <c r="K6825" s="37" t="str">
        <f>VLOOKUP(Tabela14[[#This Row],[CÓDIGO]],[1]fornnecedor!$A:$G,7,0)</f>
        <v xml:space="preserve">DISCOS / LIXAS / ABRASIVOS </v>
      </c>
    </row>
    <row r="6826" spans="1:11" x14ac:dyDescent="0.3">
      <c r="A6826" s="15">
        <v>84261</v>
      </c>
      <c r="B6826" s="15" t="str">
        <f>VLOOKUP(Tabela14[[#This Row],[CÓDIGO]],[1]fornnecedor!$A:$E,5,0)</f>
        <v>BRASILUX TINTAS TECNICAS LTDA</v>
      </c>
      <c r="C6826" s="16" t="s">
        <v>3309</v>
      </c>
      <c r="D6826" s="16" t="s">
        <v>549</v>
      </c>
      <c r="E6826" s="22">
        <v>0</v>
      </c>
      <c r="F6826" s="30">
        <v>6</v>
      </c>
      <c r="G6826" s="17">
        <v>19.88</v>
      </c>
      <c r="H6826" s="17">
        <f t="shared" si="212"/>
        <v>0</v>
      </c>
      <c r="I6826" s="17">
        <f t="shared" si="213"/>
        <v>119.28</v>
      </c>
      <c r="J6826" s="13" t="s">
        <v>5384</v>
      </c>
      <c r="K6826" s="37" t="str">
        <f>VLOOKUP(Tabela14[[#This Row],[CÓDIGO]],[1]fornnecedor!$A:$G,7,0)</f>
        <v>TINTA PAREDE</v>
      </c>
    </row>
    <row r="6827" spans="1:11" x14ac:dyDescent="0.3">
      <c r="A6827" s="15">
        <v>23994</v>
      </c>
      <c r="B6827" s="15" t="str">
        <f>VLOOKUP(Tabela14[[#This Row],[CÓDIGO]],[1]fornnecedor!$A:$E,5,0)</f>
        <v>SKYLACK TINTAS E VERNIZES LTDA</v>
      </c>
      <c r="C6827" s="16" t="s">
        <v>3248</v>
      </c>
      <c r="D6827" s="16" t="s">
        <v>1114</v>
      </c>
      <c r="E6827" s="22">
        <v>0</v>
      </c>
      <c r="F6827" s="30">
        <v>2.31</v>
      </c>
      <c r="G6827" s="17">
        <v>51.64</v>
      </c>
      <c r="H6827" s="17">
        <f t="shared" si="212"/>
        <v>0</v>
      </c>
      <c r="I6827" s="17">
        <f t="shared" si="213"/>
        <v>119.28840000000001</v>
      </c>
      <c r="J6827" s="13" t="s">
        <v>5384</v>
      </c>
      <c r="K6827" s="37" t="str">
        <f>VLOOKUP(Tabela14[[#This Row],[CÓDIGO]],[1]fornnecedor!$A:$G,7,0)</f>
        <v>BASES POLIÉSTER</v>
      </c>
    </row>
    <row r="6828" spans="1:11" x14ac:dyDescent="0.3">
      <c r="A6828" s="15">
        <v>84457</v>
      </c>
      <c r="B6828" s="15" t="str">
        <f>VLOOKUP(Tabela14[[#This Row],[CÓDIGO]],[1]fornnecedor!$A:$E,5,0)</f>
        <v>BRASILUX TINTAS TECNICAS LTDA</v>
      </c>
      <c r="C6828" s="16" t="s">
        <v>632</v>
      </c>
      <c r="D6828" s="16" t="s">
        <v>549</v>
      </c>
      <c r="E6828" s="22">
        <v>12</v>
      </c>
      <c r="F6828" s="30">
        <v>7</v>
      </c>
      <c r="G6828" s="17">
        <v>17.05</v>
      </c>
      <c r="H6828" s="17">
        <f t="shared" si="212"/>
        <v>204.60000000000002</v>
      </c>
      <c r="I6828" s="17">
        <f t="shared" si="213"/>
        <v>119.35000000000001</v>
      </c>
      <c r="J6828" s="13" t="s">
        <v>5384</v>
      </c>
      <c r="K6828" s="37" t="str">
        <f>VLOOKUP(Tabela14[[#This Row],[CÓDIGO]],[1]fornnecedor!$A:$G,7,0)</f>
        <v>ESMALTES</v>
      </c>
    </row>
    <row r="6829" spans="1:11" x14ac:dyDescent="0.3">
      <c r="A6829" s="15">
        <v>85682</v>
      </c>
      <c r="B6829" s="15" t="str">
        <f>VLOOKUP(Tabela14[[#This Row],[CÓDIGO]],[1]fornnecedor!$A:$E,5,0)</f>
        <v>A&amp;S TECHNOLOGIES INDUSTRIA E COMERCIO LTDA</v>
      </c>
      <c r="C6829" s="16" t="s">
        <v>3344</v>
      </c>
      <c r="D6829" s="16" t="s">
        <v>875</v>
      </c>
      <c r="E6829" s="22">
        <v>12</v>
      </c>
      <c r="F6829" s="30">
        <v>47</v>
      </c>
      <c r="G6829" s="17">
        <v>2.5499999999999998</v>
      </c>
      <c r="H6829" s="17">
        <f t="shared" si="212"/>
        <v>30.599999999999998</v>
      </c>
      <c r="I6829" s="17">
        <f t="shared" si="213"/>
        <v>119.85</v>
      </c>
      <c r="J6829" s="13" t="s">
        <v>5384</v>
      </c>
      <c r="K6829" s="37" t="str">
        <f>VLOOKUP(Tabela14[[#This Row],[CÓDIGO]],[1]fornnecedor!$A:$G,7,0)</f>
        <v>SILICONE</v>
      </c>
    </row>
    <row r="6830" spans="1:11" x14ac:dyDescent="0.3">
      <c r="A6830" s="15">
        <v>84222</v>
      </c>
      <c r="B6830" s="15" t="str">
        <f>VLOOKUP(Tabela14[[#This Row],[CÓDIGO]],[1]fornnecedor!$A:$E,5,0)</f>
        <v>BRASILUX TINTAS TECNICAS LTDA</v>
      </c>
      <c r="C6830" s="16" t="s">
        <v>615</v>
      </c>
      <c r="D6830" s="16" t="s">
        <v>549</v>
      </c>
      <c r="E6830" s="22">
        <v>3</v>
      </c>
      <c r="F6830" s="30">
        <v>10</v>
      </c>
      <c r="G6830" s="17">
        <v>11.99</v>
      </c>
      <c r="H6830" s="17">
        <f t="shared" si="212"/>
        <v>35.97</v>
      </c>
      <c r="I6830" s="17">
        <f t="shared" si="213"/>
        <v>119.9</v>
      </c>
      <c r="J6830" s="13" t="s">
        <v>5384</v>
      </c>
      <c r="K6830" s="37" t="str">
        <f>VLOOKUP(Tabela14[[#This Row],[CÓDIGO]],[1]fornnecedor!$A:$G,7,0)</f>
        <v>ESMALTES</v>
      </c>
    </row>
    <row r="6831" spans="1:11" x14ac:dyDescent="0.3">
      <c r="A6831" s="15">
        <v>24222</v>
      </c>
      <c r="B6831" s="15" t="str">
        <f>VLOOKUP(Tabela14[[#This Row],[CÓDIGO]],[1]fornnecedor!$A:$E,5,0)</f>
        <v>MARLUVAS EQUIPAMENTOS DE SEGURANÇA LTDA</v>
      </c>
      <c r="C6831" s="16" t="s">
        <v>1327</v>
      </c>
      <c r="D6831" s="16" t="s">
        <v>1315</v>
      </c>
      <c r="E6831" s="22">
        <v>0</v>
      </c>
      <c r="F6831" s="30">
        <v>2</v>
      </c>
      <c r="G6831" s="17">
        <v>60</v>
      </c>
      <c r="H6831" s="17">
        <f t="shared" si="212"/>
        <v>0</v>
      </c>
      <c r="I6831" s="17">
        <f t="shared" si="213"/>
        <v>120</v>
      </c>
      <c r="J6831" s="13" t="s">
        <v>5384</v>
      </c>
      <c r="K6831" s="37" t="str">
        <f>VLOOKUP(Tabela14[[#This Row],[CÓDIGO]],[1]fornnecedor!$A:$G,7,0)</f>
        <v>EPI´S</v>
      </c>
    </row>
    <row r="6832" spans="1:11" x14ac:dyDescent="0.3">
      <c r="A6832" s="15">
        <v>139</v>
      </c>
      <c r="B6832" s="15" t="str">
        <f>VLOOKUP(Tabela14[[#This Row],[CÓDIGO]],[1]fornnecedor!$A:$E,5,0)</f>
        <v>SKYLACK TINTAS E VERNIZES LTDA</v>
      </c>
      <c r="C6832" s="16" t="s">
        <v>3252</v>
      </c>
      <c r="D6832" s="16" t="s">
        <v>1114</v>
      </c>
      <c r="E6832" s="22">
        <v>0</v>
      </c>
      <c r="F6832" s="30">
        <v>1</v>
      </c>
      <c r="G6832" s="17">
        <v>120.38</v>
      </c>
      <c r="H6832" s="17">
        <f t="shared" si="212"/>
        <v>0</v>
      </c>
      <c r="I6832" s="17">
        <f t="shared" si="213"/>
        <v>120.38</v>
      </c>
      <c r="J6832" s="13" t="s">
        <v>5384</v>
      </c>
      <c r="K6832" s="37" t="str">
        <f>VLOOKUP(Tabela14[[#This Row],[CÓDIGO]],[1]fornnecedor!$A:$G,7,0)</f>
        <v xml:space="preserve">BASES LACA </v>
      </c>
    </row>
    <row r="6833" spans="1:11" x14ac:dyDescent="0.3">
      <c r="A6833" s="15">
        <v>86945</v>
      </c>
      <c r="B6833" s="15" t="str">
        <f>VLOOKUP(Tabela14[[#This Row],[CÓDIGO]],[1]fornnecedor!$A:$E,5,0)</f>
        <v>BRASILUX TINTAS TECNICAS LTDA</v>
      </c>
      <c r="C6833" s="16" t="s">
        <v>3253</v>
      </c>
      <c r="D6833" s="16" t="s">
        <v>549</v>
      </c>
      <c r="E6833" s="22">
        <v>0</v>
      </c>
      <c r="F6833" s="30">
        <v>6</v>
      </c>
      <c r="G6833" s="17">
        <v>20.14</v>
      </c>
      <c r="H6833" s="17">
        <f t="shared" si="212"/>
        <v>0</v>
      </c>
      <c r="I6833" s="17">
        <f t="shared" si="213"/>
        <v>120.84</v>
      </c>
      <c r="J6833" s="13" t="s">
        <v>5384</v>
      </c>
      <c r="K6833" s="37" t="str">
        <f>VLOOKUP(Tabela14[[#This Row],[CÓDIGO]],[1]fornnecedor!$A:$G,7,0)</f>
        <v>ESMALTES</v>
      </c>
    </row>
    <row r="6834" spans="1:11" x14ac:dyDescent="0.3">
      <c r="A6834" s="15">
        <v>84093</v>
      </c>
      <c r="B6834" s="15" t="str">
        <f>VLOOKUP(Tabela14[[#This Row],[CÓDIGO]],[1]fornnecedor!$A:$E,5,0)</f>
        <v>BRASILUX TINTAS TECNICAS LTDA</v>
      </c>
      <c r="C6834" s="16" t="s">
        <v>636</v>
      </c>
      <c r="D6834" s="16" t="s">
        <v>549</v>
      </c>
      <c r="E6834" s="22">
        <v>0</v>
      </c>
      <c r="F6834" s="30">
        <v>7</v>
      </c>
      <c r="G6834" s="17">
        <v>17.37</v>
      </c>
      <c r="H6834" s="17">
        <f t="shared" si="212"/>
        <v>0</v>
      </c>
      <c r="I6834" s="17">
        <f t="shared" si="213"/>
        <v>121.59</v>
      </c>
      <c r="J6834" s="13" t="s">
        <v>5384</v>
      </c>
      <c r="K6834" s="37" t="str">
        <f>VLOOKUP(Tabela14[[#This Row],[CÓDIGO]],[1]fornnecedor!$A:$G,7,0)</f>
        <v>ESMALTES</v>
      </c>
    </row>
    <row r="6835" spans="1:11" x14ac:dyDescent="0.3">
      <c r="A6835" s="15">
        <v>84282</v>
      </c>
      <c r="B6835" s="15" t="str">
        <f>VLOOKUP(Tabela14[[#This Row],[CÓDIGO]],[1]fornnecedor!$A:$E,5,0)</f>
        <v>BRASILUX TINTAS TECNICAS LTDA</v>
      </c>
      <c r="C6835" s="16" t="s">
        <v>3288</v>
      </c>
      <c r="D6835" s="16" t="s">
        <v>549</v>
      </c>
      <c r="E6835" s="22">
        <v>1</v>
      </c>
      <c r="F6835" s="30">
        <v>11</v>
      </c>
      <c r="G6835" s="17">
        <v>11.07</v>
      </c>
      <c r="H6835" s="17">
        <f t="shared" si="212"/>
        <v>11.07</v>
      </c>
      <c r="I6835" s="17">
        <f t="shared" si="213"/>
        <v>121.77000000000001</v>
      </c>
      <c r="J6835" s="13" t="s">
        <v>5384</v>
      </c>
      <c r="K6835" s="37" t="str">
        <f>VLOOKUP(Tabela14[[#This Row],[CÓDIGO]],[1]fornnecedor!$A:$G,7,0)</f>
        <v>TINTA PAREDE</v>
      </c>
    </row>
    <row r="6836" spans="1:11" x14ac:dyDescent="0.3">
      <c r="A6836" s="15">
        <v>84129</v>
      </c>
      <c r="B6836" s="15" t="str">
        <f>VLOOKUP(Tabela14[[#This Row],[CÓDIGO]],[1]fornnecedor!$A:$E,5,0)</f>
        <v>BRASILUX TINTAS TECNICAS LTDA</v>
      </c>
      <c r="C6836" s="16" t="s">
        <v>3295</v>
      </c>
      <c r="D6836" s="16" t="s">
        <v>549</v>
      </c>
      <c r="E6836" s="22">
        <v>7</v>
      </c>
      <c r="F6836" s="30">
        <v>9</v>
      </c>
      <c r="G6836" s="17">
        <v>13.54</v>
      </c>
      <c r="H6836" s="17">
        <f t="shared" si="212"/>
        <v>94.78</v>
      </c>
      <c r="I6836" s="17">
        <f t="shared" si="213"/>
        <v>121.85999999999999</v>
      </c>
      <c r="J6836" s="13" t="s">
        <v>5384</v>
      </c>
      <c r="K6836" s="37" t="str">
        <f>VLOOKUP(Tabela14[[#This Row],[CÓDIGO]],[1]fornnecedor!$A:$G,7,0)</f>
        <v>ESMALTES</v>
      </c>
    </row>
    <row r="6837" spans="1:11" x14ac:dyDescent="0.3">
      <c r="A6837" s="15">
        <v>84996</v>
      </c>
      <c r="B6837" s="15" t="str">
        <f>VLOOKUP(Tabela14[[#This Row],[CÓDIGO]],[1]fornnecedor!$A:$E,5,0)</f>
        <v>BRASILUX TINTAS TECNICAS LTDA</v>
      </c>
      <c r="C6837" s="16" t="s">
        <v>3322</v>
      </c>
      <c r="D6837" s="16" t="s">
        <v>549</v>
      </c>
      <c r="E6837" s="22">
        <v>2</v>
      </c>
      <c r="F6837" s="30">
        <v>12</v>
      </c>
      <c r="G6837" s="17">
        <v>10.16</v>
      </c>
      <c r="H6837" s="17">
        <f t="shared" si="212"/>
        <v>20.32</v>
      </c>
      <c r="I6837" s="17">
        <f t="shared" si="213"/>
        <v>121.92</v>
      </c>
      <c r="J6837" s="13" t="s">
        <v>5384</v>
      </c>
      <c r="K6837" s="37" t="str">
        <f>VLOOKUP(Tabela14[[#This Row],[CÓDIGO]],[1]fornnecedor!$A:$G,7,0)</f>
        <v>BASES IMOBILIÁRIAS</v>
      </c>
    </row>
    <row r="6838" spans="1:11" x14ac:dyDescent="0.3">
      <c r="A6838" s="15">
        <v>23441</v>
      </c>
      <c r="B6838" s="15" t="str">
        <f>VLOOKUP(Tabela14[[#This Row],[CÓDIGO]],[1]fornnecedor!$A:$E,5,0)</f>
        <v>VONIXX INDUSTRIA E COMERCIO DE POLIDORES LTDA</v>
      </c>
      <c r="C6838" s="16" t="s">
        <v>2935</v>
      </c>
      <c r="D6838" s="16" t="s">
        <v>515</v>
      </c>
      <c r="E6838" s="22">
        <v>0</v>
      </c>
      <c r="F6838" s="30">
        <v>13</v>
      </c>
      <c r="G6838" s="17">
        <v>9.39</v>
      </c>
      <c r="H6838" s="17">
        <f t="shared" si="212"/>
        <v>0</v>
      </c>
      <c r="I6838" s="17">
        <f t="shared" si="213"/>
        <v>122.07000000000001</v>
      </c>
      <c r="J6838" s="13" t="s">
        <v>5384</v>
      </c>
      <c r="K6838" s="37" t="str">
        <f>VLOOKUP(Tabela14[[#This Row],[CÓDIGO]],[1]fornnecedor!$A:$G,7,0)</f>
        <v>LINHA DE HIGENIZAÇÃO E ESTÉTICA  AUTOMOTIVA VONIX</v>
      </c>
    </row>
    <row r="6839" spans="1:11" x14ac:dyDescent="0.3">
      <c r="A6839" s="15">
        <v>85531</v>
      </c>
      <c r="B6839" s="15" t="str">
        <f>VLOOKUP(Tabela14[[#This Row],[CÓDIGO]],[1]fornnecedor!$A:$E,5,0)</f>
        <v>MARTELENA ALMEIDA INDUSTRIA E COMERCIO DE TINTAS EIRELI</v>
      </c>
      <c r="C6839" s="16" t="s">
        <v>3255</v>
      </c>
      <c r="D6839" s="16" t="s">
        <v>830</v>
      </c>
      <c r="E6839" s="22">
        <v>0</v>
      </c>
      <c r="F6839" s="30">
        <v>3</v>
      </c>
      <c r="G6839" s="17">
        <v>40.71</v>
      </c>
      <c r="H6839" s="17">
        <f t="shared" si="212"/>
        <v>0</v>
      </c>
      <c r="I6839" s="17">
        <f t="shared" si="213"/>
        <v>122.13</v>
      </c>
      <c r="J6839" s="13" t="s">
        <v>5384</v>
      </c>
      <c r="K6839" s="37" t="str">
        <f>VLOOKUP(Tabela14[[#This Row],[CÓDIGO]],[1]fornnecedor!$A:$G,7,0)</f>
        <v>PEDRAS NATURAIS</v>
      </c>
    </row>
    <row r="6840" spans="1:11" x14ac:dyDescent="0.3">
      <c r="A6840" s="15">
        <v>85994</v>
      </c>
      <c r="B6840" s="15" t="str">
        <f>VLOOKUP(Tabela14[[#This Row],[CÓDIGO]],[1]fornnecedor!$A:$E,5,0)</f>
        <v>AKZO NOBEL LTDA DECOR</v>
      </c>
      <c r="C6840" s="16" t="s">
        <v>3256</v>
      </c>
      <c r="D6840" s="16" t="s">
        <v>543</v>
      </c>
      <c r="E6840" s="22">
        <v>0</v>
      </c>
      <c r="F6840" s="30">
        <v>6</v>
      </c>
      <c r="G6840" s="17">
        <v>20.37</v>
      </c>
      <c r="H6840" s="17">
        <f t="shared" si="212"/>
        <v>0</v>
      </c>
      <c r="I6840" s="17">
        <f t="shared" si="213"/>
        <v>122.22</v>
      </c>
      <c r="J6840" s="13" t="s">
        <v>5384</v>
      </c>
      <c r="K6840" s="37" t="str">
        <f>VLOOKUP(Tabela14[[#This Row],[CÓDIGO]],[1]fornnecedor!$A:$G,7,0)</f>
        <v>ESMALTES</v>
      </c>
    </row>
    <row r="6841" spans="1:11" x14ac:dyDescent="0.3">
      <c r="A6841" s="15">
        <v>10274</v>
      </c>
      <c r="B6841" s="15" t="str">
        <f>VLOOKUP(Tabela14[[#This Row],[CÓDIGO]],[1]fornnecedor!$A:$E,5,0)</f>
        <v>SAINT- GOBAIN DO BRASIL PROD. IND. E CONSTR. LTDA</v>
      </c>
      <c r="C6841" s="16" t="s">
        <v>3257</v>
      </c>
      <c r="D6841" s="16" t="s">
        <v>49</v>
      </c>
      <c r="E6841" s="22">
        <v>0</v>
      </c>
      <c r="F6841" s="30">
        <v>1</v>
      </c>
      <c r="G6841" s="17">
        <v>122.6</v>
      </c>
      <c r="H6841" s="17">
        <f t="shared" ref="H6841:H6904" si="214">G6841*E6841</f>
        <v>0</v>
      </c>
      <c r="I6841" s="17">
        <f t="shared" ref="I6841:I6904" si="215">G6841*F6841</f>
        <v>122.6</v>
      </c>
      <c r="J6841" s="13" t="s">
        <v>5384</v>
      </c>
      <c r="K6841" s="37" t="str">
        <f>VLOOKUP(Tabela14[[#This Row],[CÓDIGO]],[1]fornnecedor!$A:$G,7,0)</f>
        <v>APLICADORES / ADAPTADORES / ENGATES / SUPORTES</v>
      </c>
    </row>
    <row r="6842" spans="1:11" x14ac:dyDescent="0.3">
      <c r="A6842" s="15">
        <v>135</v>
      </c>
      <c r="B6842" s="15" t="str">
        <f>VLOOKUP(Tabela14[[#This Row],[CÓDIGO]],[1]fornnecedor!$A:$E,5,0)</f>
        <v>SKYLACK TINTAS E VERNIZES LTDA</v>
      </c>
      <c r="C6842" s="16" t="s">
        <v>3258</v>
      </c>
      <c r="D6842" s="16" t="s">
        <v>1114</v>
      </c>
      <c r="E6842" s="22">
        <v>0</v>
      </c>
      <c r="F6842" s="30">
        <v>1</v>
      </c>
      <c r="G6842" s="17">
        <v>122.69</v>
      </c>
      <c r="H6842" s="17">
        <f t="shared" si="214"/>
        <v>0</v>
      </c>
      <c r="I6842" s="17">
        <f t="shared" si="215"/>
        <v>122.69</v>
      </c>
      <c r="J6842" s="13" t="s">
        <v>5384</v>
      </c>
      <c r="K6842" s="37" t="str">
        <f>VLOOKUP(Tabela14[[#This Row],[CÓDIGO]],[1]fornnecedor!$A:$G,7,0)</f>
        <v>BASES POLIÉSTER</v>
      </c>
    </row>
    <row r="6843" spans="1:11" x14ac:dyDescent="0.3">
      <c r="A6843" s="15">
        <v>24166</v>
      </c>
      <c r="B6843" s="15" t="str">
        <f>VLOOKUP(Tabela14[[#This Row],[CÓDIGO]],[1]fornnecedor!$A:$E,5,0)</f>
        <v>SKYLACK TINTAS E VERNIZES LTDA</v>
      </c>
      <c r="C6843" s="16" t="s">
        <v>3555</v>
      </c>
      <c r="D6843" s="16" t="s">
        <v>1114</v>
      </c>
      <c r="E6843" s="22">
        <v>3</v>
      </c>
      <c r="F6843" s="30">
        <v>4</v>
      </c>
      <c r="G6843" s="17">
        <v>30.74</v>
      </c>
      <c r="H6843" s="17">
        <f t="shared" si="214"/>
        <v>92.22</v>
      </c>
      <c r="I6843" s="17">
        <f t="shared" si="215"/>
        <v>122.96</v>
      </c>
      <c r="J6843" s="13" t="s">
        <v>5384</v>
      </c>
      <c r="K6843" s="37" t="str">
        <f>VLOOKUP(Tabela14[[#This Row],[CÓDIGO]],[1]fornnecedor!$A:$G,7,0)</f>
        <v>TINTAS POLIÉSTER</v>
      </c>
    </row>
    <row r="6844" spans="1:11" x14ac:dyDescent="0.3">
      <c r="A6844" s="15">
        <v>84369</v>
      </c>
      <c r="B6844" s="15" t="str">
        <f>VLOOKUP(Tabela14[[#This Row],[CÓDIGO]],[1]fornnecedor!$A:$E,5,0)</f>
        <v>BRASILUX TINTAS TECNICAS LTDA</v>
      </c>
      <c r="C6844" s="16" t="s">
        <v>3259</v>
      </c>
      <c r="D6844" s="16" t="s">
        <v>549</v>
      </c>
      <c r="E6844" s="22">
        <v>0</v>
      </c>
      <c r="F6844" s="30">
        <v>1</v>
      </c>
      <c r="G6844" s="17">
        <v>123.1</v>
      </c>
      <c r="H6844" s="17">
        <f t="shared" si="214"/>
        <v>0</v>
      </c>
      <c r="I6844" s="17">
        <f t="shared" si="215"/>
        <v>123.1</v>
      </c>
      <c r="J6844" s="13" t="s">
        <v>5384</v>
      </c>
      <c r="K6844" s="37" t="str">
        <f>VLOOKUP(Tabela14[[#This Row],[CÓDIGO]],[1]fornnecedor!$A:$G,7,0)</f>
        <v>IMPERMEABILIZANTES</v>
      </c>
    </row>
    <row r="6845" spans="1:11" x14ac:dyDescent="0.3">
      <c r="A6845" s="15">
        <v>24415</v>
      </c>
      <c r="B6845" s="15" t="str">
        <f>VLOOKUP(Tabela14[[#This Row],[CÓDIGO]],[1]fornnecedor!$A:$E,5,0)</f>
        <v>SKYLACK TINTAS E VERNIZES LTDA</v>
      </c>
      <c r="C6845" s="16" t="s">
        <v>3260</v>
      </c>
      <c r="D6845" s="16" t="s">
        <v>1114</v>
      </c>
      <c r="E6845" s="22">
        <v>0</v>
      </c>
      <c r="F6845" s="30">
        <v>2</v>
      </c>
      <c r="G6845" s="17">
        <v>61.65</v>
      </c>
      <c r="H6845" s="17">
        <f t="shared" si="214"/>
        <v>0</v>
      </c>
      <c r="I6845" s="17">
        <f t="shared" si="215"/>
        <v>123.3</v>
      </c>
      <c r="J6845" s="13" t="s">
        <v>5384</v>
      </c>
      <c r="K6845" s="37" t="str">
        <f>VLOOKUP(Tabela14[[#This Row],[CÓDIGO]],[1]fornnecedor!$A:$G,7,0)</f>
        <v>VERNIZ AUTOMOTIVO</v>
      </c>
    </row>
    <row r="6846" spans="1:11" x14ac:dyDescent="0.3">
      <c r="A6846" s="15">
        <v>84291</v>
      </c>
      <c r="B6846" s="15" t="str">
        <f>VLOOKUP(Tabela14[[#This Row],[CÓDIGO]],[1]fornnecedor!$A:$E,5,0)</f>
        <v>BRASILUX TINTAS TECNICAS LTDA</v>
      </c>
      <c r="C6846" s="16" t="s">
        <v>3264</v>
      </c>
      <c r="D6846" s="16" t="s">
        <v>549</v>
      </c>
      <c r="E6846" s="22">
        <v>0</v>
      </c>
      <c r="F6846" s="30">
        <v>4</v>
      </c>
      <c r="G6846" s="17">
        <v>31.12</v>
      </c>
      <c r="H6846" s="17">
        <f t="shared" si="214"/>
        <v>0</v>
      </c>
      <c r="I6846" s="17">
        <f t="shared" si="215"/>
        <v>124.48</v>
      </c>
      <c r="J6846" s="13" t="s">
        <v>5384</v>
      </c>
      <c r="K6846" s="37" t="str">
        <f>VLOOKUP(Tabela14[[#This Row],[CÓDIGO]],[1]fornnecedor!$A:$G,7,0)</f>
        <v>TINTA PAREDE</v>
      </c>
    </row>
    <row r="6847" spans="1:11" x14ac:dyDescent="0.3">
      <c r="A6847" s="15">
        <v>23852</v>
      </c>
      <c r="B6847" s="15" t="str">
        <f>VLOOKUP(Tabela14[[#This Row],[CÓDIGO]],[1]fornnecedor!$A:$E,5,0)</f>
        <v>ANJO QUIMICA DO BRASIL LTDA</v>
      </c>
      <c r="C6847" s="16" t="s">
        <v>3265</v>
      </c>
      <c r="D6847" s="16" t="s">
        <v>503</v>
      </c>
      <c r="E6847" s="22">
        <v>0</v>
      </c>
      <c r="F6847" s="30">
        <v>1</v>
      </c>
      <c r="G6847" s="17">
        <v>124.9</v>
      </c>
      <c r="H6847" s="17">
        <f t="shared" si="214"/>
        <v>0</v>
      </c>
      <c r="I6847" s="17">
        <f t="shared" si="215"/>
        <v>124.9</v>
      </c>
      <c r="J6847" s="13" t="s">
        <v>5384</v>
      </c>
      <c r="K6847" s="37" t="str">
        <f>VLOOKUP(Tabela14[[#This Row],[CÓDIGO]],[1]fornnecedor!$A:$G,7,0)</f>
        <v>ESMALTES</v>
      </c>
    </row>
    <row r="6848" spans="1:11" x14ac:dyDescent="0.3">
      <c r="A6848" s="15">
        <v>23909</v>
      </c>
      <c r="B6848" s="15" t="str">
        <f>VLOOKUP(Tabela14[[#This Row],[CÓDIGO]],[1]fornnecedor!$A:$E,5,0)</f>
        <v>SKYLACK TINTAS E VERNIZES LTDA</v>
      </c>
      <c r="C6848" s="16" t="s">
        <v>3266</v>
      </c>
      <c r="D6848" s="16" t="s">
        <v>1114</v>
      </c>
      <c r="E6848" s="22">
        <v>0</v>
      </c>
      <c r="F6848" s="30">
        <v>2</v>
      </c>
      <c r="G6848" s="17">
        <v>62.52</v>
      </c>
      <c r="H6848" s="17">
        <f t="shared" si="214"/>
        <v>0</v>
      </c>
      <c r="I6848" s="17">
        <f t="shared" si="215"/>
        <v>125.04</v>
      </c>
      <c r="J6848" s="13" t="s">
        <v>5384</v>
      </c>
      <c r="K6848" s="37" t="str">
        <f>VLOOKUP(Tabela14[[#This Row],[CÓDIGO]],[1]fornnecedor!$A:$G,7,0)</f>
        <v>ESMALTES</v>
      </c>
    </row>
    <row r="6849" spans="1:11" x14ac:dyDescent="0.3">
      <c r="A6849" s="15">
        <v>21805</v>
      </c>
      <c r="B6849" s="15" t="str">
        <f>VLOOKUP(Tabela14[[#This Row],[CÓDIGO]],[1]fornnecedor!$A:$E,5,0)</f>
        <v>AUTOAMERICA IMP.EXP. DE PROD. AUTO. LTDA</v>
      </c>
      <c r="C6849" s="16" t="s">
        <v>3268</v>
      </c>
      <c r="D6849" s="16" t="s">
        <v>96</v>
      </c>
      <c r="E6849" s="22">
        <v>0</v>
      </c>
      <c r="F6849" s="30">
        <v>2</v>
      </c>
      <c r="G6849" s="17">
        <v>62.72</v>
      </c>
      <c r="H6849" s="17">
        <f t="shared" si="214"/>
        <v>0</v>
      </c>
      <c r="I6849" s="17">
        <f t="shared" si="215"/>
        <v>125.44</v>
      </c>
      <c r="J6849" s="13" t="s">
        <v>5384</v>
      </c>
      <c r="K6849" s="37" t="str">
        <f>VLOOKUP(Tabela14[[#This Row],[CÓDIGO]],[1]fornnecedor!$A:$G,7,0)</f>
        <v>CERA  / LIMPEZA /  POLIMENTO VEICULAR</v>
      </c>
    </row>
    <row r="6850" spans="1:11" x14ac:dyDescent="0.3">
      <c r="A6850" s="15">
        <v>86236</v>
      </c>
      <c r="B6850" s="15" t="str">
        <f>VLOOKUP(Tabela14[[#This Row],[CÓDIGO]],[1]fornnecedor!$A:$E,5,0)</f>
        <v>AKZO NOBEL LTDA DECOR</v>
      </c>
      <c r="C6850" s="16" t="s">
        <v>3269</v>
      </c>
      <c r="D6850" s="16" t="s">
        <v>543</v>
      </c>
      <c r="E6850" s="22">
        <v>0</v>
      </c>
      <c r="F6850" s="30">
        <v>6</v>
      </c>
      <c r="G6850" s="17">
        <v>20.94</v>
      </c>
      <c r="H6850" s="17">
        <f t="shared" si="214"/>
        <v>0</v>
      </c>
      <c r="I6850" s="17">
        <f t="shared" si="215"/>
        <v>125.64000000000001</v>
      </c>
      <c r="J6850" s="13" t="s">
        <v>5384</v>
      </c>
      <c r="K6850" s="37" t="str">
        <f>VLOOKUP(Tabela14[[#This Row],[CÓDIGO]],[1]fornnecedor!$A:$G,7,0)</f>
        <v>ESMALTES</v>
      </c>
    </row>
    <row r="6851" spans="1:11" x14ac:dyDescent="0.3">
      <c r="A6851" s="15">
        <v>85027</v>
      </c>
      <c r="B6851" s="15" t="str">
        <f>VLOOKUP(Tabela14[[#This Row],[CÓDIGO]],[1]fornnecedor!$A:$E,5,0)</f>
        <v>ANJO QUIMICA DO BRASIL LTDA</v>
      </c>
      <c r="C6851" s="16" t="s">
        <v>3270</v>
      </c>
      <c r="D6851" s="16" t="s">
        <v>503</v>
      </c>
      <c r="E6851" s="22">
        <v>0</v>
      </c>
      <c r="F6851" s="30">
        <v>6</v>
      </c>
      <c r="G6851" s="17">
        <v>20.95</v>
      </c>
      <c r="H6851" s="17">
        <f t="shared" si="214"/>
        <v>0</v>
      </c>
      <c r="I6851" s="17">
        <f t="shared" si="215"/>
        <v>125.69999999999999</v>
      </c>
      <c r="J6851" s="13" t="s">
        <v>5384</v>
      </c>
      <c r="K6851" s="37" t="str">
        <f>VLOOKUP(Tabela14[[#This Row],[CÓDIGO]],[1]fornnecedor!$A:$G,7,0)</f>
        <v>ESMALTES</v>
      </c>
    </row>
    <row r="6852" spans="1:11" x14ac:dyDescent="0.3">
      <c r="A6852" s="15">
        <v>23000</v>
      </c>
      <c r="B6852" s="15" t="str">
        <f>VLOOKUP(Tabela14[[#This Row],[CÓDIGO]],[1]fornnecedor!$A:$E,5,0)</f>
        <v>SAINT- GOBAIN DO BRASIL PROD. IND. E CONSTR. LTDA</v>
      </c>
      <c r="C6852" s="16" t="s">
        <v>3271</v>
      </c>
      <c r="D6852" s="16" t="s">
        <v>49</v>
      </c>
      <c r="E6852" s="22">
        <v>0</v>
      </c>
      <c r="F6852" s="30">
        <v>2</v>
      </c>
      <c r="G6852" s="17">
        <v>62.88</v>
      </c>
      <c r="H6852" s="17">
        <f t="shared" si="214"/>
        <v>0</v>
      </c>
      <c r="I6852" s="17">
        <f t="shared" si="215"/>
        <v>125.76</v>
      </c>
      <c r="J6852" s="13" t="s">
        <v>5384</v>
      </c>
      <c r="K6852" s="37" t="str">
        <f>VLOOKUP(Tabela14[[#This Row],[CÓDIGO]],[1]fornnecedor!$A:$G,7,0)</f>
        <v>CERA  / LIMPEZA /  POLIMENTO VEICULAR</v>
      </c>
    </row>
    <row r="6853" spans="1:11" x14ac:dyDescent="0.3">
      <c r="A6853" s="15">
        <v>22976</v>
      </c>
      <c r="B6853" s="15" t="str">
        <f>VLOOKUP(Tabela14[[#This Row],[CÓDIGO]],[1]fornnecedor!$A:$E,5,0)</f>
        <v>OMNI COMERCIO E SERVIÇOS LTDA</v>
      </c>
      <c r="C6853" s="16" t="s">
        <v>3272</v>
      </c>
      <c r="D6853" s="16" t="s">
        <v>857</v>
      </c>
      <c r="E6853" s="22">
        <v>0</v>
      </c>
      <c r="F6853" s="30">
        <v>9</v>
      </c>
      <c r="G6853" s="17">
        <v>14</v>
      </c>
      <c r="H6853" s="17">
        <f t="shared" si="214"/>
        <v>0</v>
      </c>
      <c r="I6853" s="17">
        <f t="shared" si="215"/>
        <v>126</v>
      </c>
      <c r="J6853" s="13" t="s">
        <v>5384</v>
      </c>
      <c r="K6853" s="37" t="str">
        <f>VLOOKUP(Tabela14[[#This Row],[CÓDIGO]],[1]fornnecedor!$A:$G,7,0)</f>
        <v>GRUPO CONVERSAO</v>
      </c>
    </row>
    <row r="6854" spans="1:11" x14ac:dyDescent="0.3">
      <c r="A6854" s="15">
        <v>20028</v>
      </c>
      <c r="B6854" s="15" t="str">
        <f>VLOOKUP(Tabela14[[#This Row],[CÓDIGO]],[1]fornnecedor!$A:$E,5,0)</f>
        <v>ANJO QUIMICA DO BRASIL LTDA</v>
      </c>
      <c r="C6854" s="16" t="s">
        <v>3273</v>
      </c>
      <c r="D6854" s="16" t="s">
        <v>503</v>
      </c>
      <c r="E6854" s="22">
        <v>0</v>
      </c>
      <c r="F6854" s="30">
        <v>1</v>
      </c>
      <c r="G6854" s="17">
        <v>126.28</v>
      </c>
      <c r="H6854" s="17">
        <f t="shared" si="214"/>
        <v>0</v>
      </c>
      <c r="I6854" s="17">
        <f t="shared" si="215"/>
        <v>126.28</v>
      </c>
      <c r="J6854" s="13" t="s">
        <v>5384</v>
      </c>
      <c r="K6854" s="37" t="str">
        <f>VLOOKUP(Tabela14[[#This Row],[CÓDIGO]],[1]fornnecedor!$A:$G,7,0)</f>
        <v>PRIMER AUTOMOTIVO</v>
      </c>
    </row>
    <row r="6855" spans="1:11" x14ac:dyDescent="0.3">
      <c r="A6855" s="15">
        <v>84199</v>
      </c>
      <c r="B6855" s="15" t="str">
        <f>VLOOKUP(Tabela14[[#This Row],[CÓDIGO]],[1]fornnecedor!$A:$E,5,0)</f>
        <v>BRASILUX TINTAS TECNICAS LTDA</v>
      </c>
      <c r="C6855" s="16" t="s">
        <v>3274</v>
      </c>
      <c r="D6855" s="16" t="s">
        <v>549</v>
      </c>
      <c r="E6855" s="22">
        <v>0</v>
      </c>
      <c r="F6855" s="30">
        <v>7</v>
      </c>
      <c r="G6855" s="17">
        <v>18.079999999999998</v>
      </c>
      <c r="H6855" s="17">
        <f t="shared" si="214"/>
        <v>0</v>
      </c>
      <c r="I6855" s="17">
        <f t="shared" si="215"/>
        <v>126.55999999999999</v>
      </c>
      <c r="J6855" s="13" t="s">
        <v>5384</v>
      </c>
      <c r="K6855" s="37" t="str">
        <f>VLOOKUP(Tabela14[[#This Row],[CÓDIGO]],[1]fornnecedor!$A:$G,7,0)</f>
        <v>ESMALTES</v>
      </c>
    </row>
    <row r="6856" spans="1:11" x14ac:dyDescent="0.3">
      <c r="A6856" s="15">
        <v>84204</v>
      </c>
      <c r="B6856" s="15" t="str">
        <f>VLOOKUP(Tabela14[[#This Row],[CÓDIGO]],[1]fornnecedor!$A:$E,5,0)</f>
        <v>BRASILUX TINTAS TECNICAS LTDA</v>
      </c>
      <c r="C6856" s="16" t="s">
        <v>3311</v>
      </c>
      <c r="D6856" s="16" t="s">
        <v>549</v>
      </c>
      <c r="E6856" s="22">
        <v>1</v>
      </c>
      <c r="F6856" s="30">
        <v>6</v>
      </c>
      <c r="G6856" s="17">
        <v>21.1</v>
      </c>
      <c r="H6856" s="17">
        <f t="shared" si="214"/>
        <v>21.1</v>
      </c>
      <c r="I6856" s="17">
        <f t="shared" si="215"/>
        <v>126.60000000000001</v>
      </c>
      <c r="J6856" s="13" t="s">
        <v>5384</v>
      </c>
      <c r="K6856" s="37" t="str">
        <f>VLOOKUP(Tabela14[[#This Row],[CÓDIGO]],[1]fornnecedor!$A:$G,7,0)</f>
        <v>SELADOR ACRÍLICO</v>
      </c>
    </row>
    <row r="6857" spans="1:11" x14ac:dyDescent="0.3">
      <c r="A6857" s="15">
        <v>86812</v>
      </c>
      <c r="B6857" s="15" t="str">
        <f>VLOOKUP(Tabela14[[#This Row],[CÓDIGO]],[1]fornnecedor!$A:$E,5,0)</f>
        <v>AKZO NOBEL LTDA DECOR</v>
      </c>
      <c r="C6857" s="16" t="s">
        <v>3276</v>
      </c>
      <c r="D6857" s="16" t="s">
        <v>2266</v>
      </c>
      <c r="E6857" s="22">
        <v>0</v>
      </c>
      <c r="F6857" s="30">
        <v>6</v>
      </c>
      <c r="G6857" s="17">
        <v>21.11</v>
      </c>
      <c r="H6857" s="17">
        <f t="shared" si="214"/>
        <v>0</v>
      </c>
      <c r="I6857" s="17">
        <f t="shared" si="215"/>
        <v>126.66</v>
      </c>
      <c r="J6857" s="13" t="s">
        <v>5384</v>
      </c>
      <c r="K6857" s="37" t="str">
        <f>VLOOKUP(Tabela14[[#This Row],[CÓDIGO]],[1]fornnecedor!$A:$G,7,0)</f>
        <v>IMPERMEABILIZANTES</v>
      </c>
    </row>
    <row r="6858" spans="1:11" x14ac:dyDescent="0.3">
      <c r="A6858" s="15">
        <v>84068</v>
      </c>
      <c r="B6858" s="15" t="str">
        <f>VLOOKUP(Tabela14[[#This Row],[CÓDIGO]],[1]fornnecedor!$A:$E,5,0)</f>
        <v>BRASILUX TINTAS TECNICAS LTDA</v>
      </c>
      <c r="C6858" s="16" t="s">
        <v>3278</v>
      </c>
      <c r="D6858" s="16" t="s">
        <v>549</v>
      </c>
      <c r="E6858" s="22">
        <v>0</v>
      </c>
      <c r="F6858" s="30">
        <v>5</v>
      </c>
      <c r="G6858" s="17">
        <v>25.36</v>
      </c>
      <c r="H6858" s="17">
        <f t="shared" si="214"/>
        <v>0</v>
      </c>
      <c r="I6858" s="17">
        <f t="shared" si="215"/>
        <v>126.8</v>
      </c>
      <c r="J6858" s="13" t="s">
        <v>5384</v>
      </c>
      <c r="K6858" s="37" t="str">
        <f>VLOOKUP(Tabela14[[#This Row],[CÓDIGO]],[1]fornnecedor!$A:$G,7,0)</f>
        <v>LINHA MOVELEIRA</v>
      </c>
    </row>
    <row r="6859" spans="1:11" x14ac:dyDescent="0.3">
      <c r="A6859" s="15">
        <v>86082</v>
      </c>
      <c r="B6859" s="15" t="str">
        <f>VLOOKUP(Tabela14[[#This Row],[CÓDIGO]],[1]fornnecedor!$A:$E,5,0)</f>
        <v>AKZO NOBEL LTDA DECOR</v>
      </c>
      <c r="C6859" s="16" t="s">
        <v>3279</v>
      </c>
      <c r="D6859" s="16" t="s">
        <v>543</v>
      </c>
      <c r="E6859" s="22">
        <v>0</v>
      </c>
      <c r="F6859" s="30">
        <v>6</v>
      </c>
      <c r="G6859" s="17">
        <v>21.14</v>
      </c>
      <c r="H6859" s="17">
        <f t="shared" si="214"/>
        <v>0</v>
      </c>
      <c r="I6859" s="17">
        <f t="shared" si="215"/>
        <v>126.84</v>
      </c>
      <c r="J6859" s="13" t="s">
        <v>5384</v>
      </c>
      <c r="K6859" s="37" t="str">
        <f>VLOOKUP(Tabela14[[#This Row],[CÓDIGO]],[1]fornnecedor!$A:$G,7,0)</f>
        <v>ESMALTES</v>
      </c>
    </row>
    <row r="6860" spans="1:11" x14ac:dyDescent="0.3">
      <c r="A6860" s="15">
        <v>24072</v>
      </c>
      <c r="B6860" s="15" t="str">
        <f>VLOOKUP(Tabela14[[#This Row],[CÓDIGO]],[1]fornnecedor!$A:$E,5,0)</f>
        <v>SKYLACK TINTAS E VERNIZES LTDA</v>
      </c>
      <c r="C6860" s="16" t="s">
        <v>3281</v>
      </c>
      <c r="D6860" s="16" t="s">
        <v>1114</v>
      </c>
      <c r="E6860" s="22">
        <v>0</v>
      </c>
      <c r="F6860" s="30">
        <v>2.58</v>
      </c>
      <c r="G6860" s="17">
        <v>49.23</v>
      </c>
      <c r="H6860" s="17">
        <f t="shared" si="214"/>
        <v>0</v>
      </c>
      <c r="I6860" s="17">
        <f t="shared" si="215"/>
        <v>127.01339999999999</v>
      </c>
      <c r="J6860" s="13" t="s">
        <v>5384</v>
      </c>
      <c r="K6860" s="37" t="str">
        <f>VLOOKUP(Tabela14[[#This Row],[CÓDIGO]],[1]fornnecedor!$A:$G,7,0)</f>
        <v>BASES POLIÉSTER</v>
      </c>
    </row>
    <row r="6861" spans="1:11" x14ac:dyDescent="0.3">
      <c r="A6861" s="15">
        <v>85044</v>
      </c>
      <c r="B6861" s="15" t="str">
        <f>VLOOKUP(Tabela14[[#This Row],[CÓDIGO]],[1]fornnecedor!$A:$E,5,0)</f>
        <v>PINCEIS ATLAS S.A.</v>
      </c>
      <c r="C6861" s="16" t="s">
        <v>3069</v>
      </c>
      <c r="D6861" s="16" t="s">
        <v>23</v>
      </c>
      <c r="E6861" s="22">
        <v>11</v>
      </c>
      <c r="F6861" s="30">
        <v>35</v>
      </c>
      <c r="G6861" s="17">
        <v>3.64</v>
      </c>
      <c r="H6861" s="17">
        <f t="shared" si="214"/>
        <v>40.04</v>
      </c>
      <c r="I6861" s="17">
        <f t="shared" si="215"/>
        <v>127.4</v>
      </c>
      <c r="J6861" s="13" t="s">
        <v>5384</v>
      </c>
      <c r="K6861" s="37" t="str">
        <f>VLOOKUP(Tabela14[[#This Row],[CÓDIGO]],[1]fornnecedor!$A:$G,7,0)</f>
        <v>ROLOS / TRINCHAS / PINCÉIS / ESPÁTULAS</v>
      </c>
    </row>
    <row r="6862" spans="1:11" x14ac:dyDescent="0.3">
      <c r="A6862" s="15">
        <v>84755</v>
      </c>
      <c r="B6862" s="15" t="str">
        <f>VLOOKUP(Tabela14[[#This Row],[CÓDIGO]],[1]fornnecedor!$A:$E,5,0)</f>
        <v>BRASILUX TINTAS TECNICAS LTDA</v>
      </c>
      <c r="C6862" s="16" t="s">
        <v>2905</v>
      </c>
      <c r="D6862" s="16" t="s">
        <v>549</v>
      </c>
      <c r="E6862" s="22">
        <v>0</v>
      </c>
      <c r="F6862" s="30">
        <v>8</v>
      </c>
      <c r="G6862" s="17">
        <v>15.98</v>
      </c>
      <c r="H6862" s="17">
        <f t="shared" si="214"/>
        <v>0</v>
      </c>
      <c r="I6862" s="17">
        <f t="shared" si="215"/>
        <v>127.84</v>
      </c>
      <c r="J6862" s="13" t="s">
        <v>5384</v>
      </c>
      <c r="K6862" s="37" t="str">
        <f>VLOOKUP(Tabela14[[#This Row],[CÓDIGO]],[1]fornnecedor!$A:$G,7,0)</f>
        <v>ESMALTES</v>
      </c>
    </row>
    <row r="6863" spans="1:11" x14ac:dyDescent="0.3">
      <c r="A6863" s="15">
        <v>21071</v>
      </c>
      <c r="B6863" s="15" t="str">
        <f>VLOOKUP(Tabela14[[#This Row],[CÓDIGO]],[1]fornnecedor!$A:$E,5,0)</f>
        <v>3M DO BRASIL LTDA</v>
      </c>
      <c r="C6863" s="16" t="s">
        <v>5416</v>
      </c>
      <c r="D6863" s="16" t="s">
        <v>366</v>
      </c>
      <c r="E6863" s="22">
        <v>20</v>
      </c>
      <c r="F6863" s="30">
        <v>40</v>
      </c>
      <c r="G6863" s="17">
        <v>3.21</v>
      </c>
      <c r="H6863" s="17">
        <f t="shared" si="214"/>
        <v>64.2</v>
      </c>
      <c r="I6863" s="17">
        <f t="shared" si="215"/>
        <v>128.4</v>
      </c>
      <c r="J6863" s="13" t="s">
        <v>5384</v>
      </c>
      <c r="K6863" s="37" t="str">
        <f>VLOOKUP(Tabela14[[#This Row],[CÓDIGO]],[1]fornnecedor!$A:$G,7,0)</f>
        <v>GRUPO CONVERSAO</v>
      </c>
    </row>
    <row r="6864" spans="1:11" x14ac:dyDescent="0.3">
      <c r="A6864" s="15">
        <v>84529</v>
      </c>
      <c r="B6864" s="15" t="str">
        <f>VLOOKUP(Tabela14[[#This Row],[CÓDIGO]],[1]fornnecedor!$A:$E,5,0)</f>
        <v>BRASILUX TINTAS TECNICAS LTDA</v>
      </c>
      <c r="C6864" s="16" t="s">
        <v>3300</v>
      </c>
      <c r="D6864" s="16" t="s">
        <v>549</v>
      </c>
      <c r="E6864" s="22">
        <v>1</v>
      </c>
      <c r="F6864" s="30">
        <v>15</v>
      </c>
      <c r="G6864" s="17">
        <v>8.57</v>
      </c>
      <c r="H6864" s="17">
        <f t="shared" si="214"/>
        <v>8.57</v>
      </c>
      <c r="I6864" s="17">
        <f t="shared" si="215"/>
        <v>128.55000000000001</v>
      </c>
      <c r="J6864" s="13" t="s">
        <v>5384</v>
      </c>
      <c r="K6864" s="37" t="str">
        <f>VLOOKUP(Tabela14[[#This Row],[CÓDIGO]],[1]fornnecedor!$A:$G,7,0)</f>
        <v xml:space="preserve">SPRAYS </v>
      </c>
    </row>
    <row r="6865" spans="1:11" x14ac:dyDescent="0.3">
      <c r="A6865" s="15">
        <v>20279</v>
      </c>
      <c r="B6865" s="15" t="str">
        <f>VLOOKUP(Tabela14[[#This Row],[CÓDIGO]],[1]fornnecedor!$A:$E,5,0)</f>
        <v>ANJO QUIMICA DO BRASIL LTDA</v>
      </c>
      <c r="C6865" s="16" t="s">
        <v>3283</v>
      </c>
      <c r="D6865" s="16" t="s">
        <v>503</v>
      </c>
      <c r="E6865" s="22">
        <v>0</v>
      </c>
      <c r="F6865" s="30">
        <v>5</v>
      </c>
      <c r="G6865" s="17">
        <v>25.81</v>
      </c>
      <c r="H6865" s="17">
        <f t="shared" si="214"/>
        <v>0</v>
      </c>
      <c r="I6865" s="17">
        <f t="shared" si="215"/>
        <v>129.04999999999998</v>
      </c>
      <c r="J6865" s="13" t="s">
        <v>5384</v>
      </c>
      <c r="K6865" s="37" t="str">
        <f>VLOOKUP(Tabela14[[#This Row],[CÓDIGO]],[1]fornnecedor!$A:$G,7,0)</f>
        <v>PRETO FOSCO VINÍLICO</v>
      </c>
    </row>
    <row r="6866" spans="1:11" x14ac:dyDescent="0.3">
      <c r="A6866" s="15">
        <v>84552</v>
      </c>
      <c r="B6866" s="15" t="str">
        <f>VLOOKUP(Tabela14[[#This Row],[CÓDIGO]],[1]fornnecedor!$A:$E,5,0)</f>
        <v>AKZO NOBEL LTDA AUTO</v>
      </c>
      <c r="C6866" s="16" t="s">
        <v>3439</v>
      </c>
      <c r="D6866" s="16" t="s">
        <v>127</v>
      </c>
      <c r="E6866" s="22">
        <v>3</v>
      </c>
      <c r="F6866" s="30">
        <v>5</v>
      </c>
      <c r="G6866" s="17">
        <v>25.89</v>
      </c>
      <c r="H6866" s="17">
        <f t="shared" si="214"/>
        <v>77.67</v>
      </c>
      <c r="I6866" s="17">
        <f t="shared" si="215"/>
        <v>129.44999999999999</v>
      </c>
      <c r="J6866" s="13" t="s">
        <v>5384</v>
      </c>
      <c r="K6866" s="37" t="str">
        <f>VLOOKUP(Tabela14[[#This Row],[CÓDIGO]],[1]fornnecedor!$A:$G,7,0)</f>
        <v>CATALISADORES INDIVIDUAS</v>
      </c>
    </row>
    <row r="6867" spans="1:11" x14ac:dyDescent="0.3">
      <c r="A6867" s="15">
        <v>24009</v>
      </c>
      <c r="B6867" s="15" t="str">
        <f>VLOOKUP(Tabela14[[#This Row],[CÓDIGO]],[1]fornnecedor!$A:$E,5,0)</f>
        <v>DAUTO COMERCIO DE PRODUTOS EQUIPAMENTOS E SERVICOS AUTOMOTIV</v>
      </c>
      <c r="C6867" s="16" t="s">
        <v>3284</v>
      </c>
      <c r="D6867" s="16" t="s">
        <v>1114</v>
      </c>
      <c r="E6867" s="22">
        <v>0</v>
      </c>
      <c r="F6867" s="30">
        <v>4</v>
      </c>
      <c r="G6867" s="17">
        <v>32.619999999999997</v>
      </c>
      <c r="H6867" s="17">
        <f t="shared" si="214"/>
        <v>0</v>
      </c>
      <c r="I6867" s="17">
        <f t="shared" si="215"/>
        <v>130.47999999999999</v>
      </c>
      <c r="J6867" s="13" t="s">
        <v>5384</v>
      </c>
      <c r="K6867" s="37" t="str">
        <f>VLOOKUP(Tabela14[[#This Row],[CÓDIGO]],[1]fornnecedor!$A:$G,7,0)</f>
        <v>TINTAS POLIÉSTER</v>
      </c>
    </row>
    <row r="6868" spans="1:11" x14ac:dyDescent="0.3">
      <c r="A6868" s="15">
        <v>86737</v>
      </c>
      <c r="B6868" s="15" t="str">
        <f>VLOOKUP(Tabela14[[#This Row],[CÓDIGO]],[1]fornnecedor!$A:$E,5,0)</f>
        <v>AKZO NOBEL LTDA DECOR</v>
      </c>
      <c r="C6868" s="16" t="s">
        <v>1476</v>
      </c>
      <c r="D6868" s="16" t="s">
        <v>543</v>
      </c>
      <c r="E6868" s="22">
        <v>1</v>
      </c>
      <c r="F6868" s="30">
        <v>1</v>
      </c>
      <c r="G6868" s="17">
        <v>130.71</v>
      </c>
      <c r="H6868" s="17">
        <f t="shared" si="214"/>
        <v>130.71</v>
      </c>
      <c r="I6868" s="17">
        <f t="shared" si="215"/>
        <v>130.71</v>
      </c>
      <c r="J6868" s="13" t="s">
        <v>5384</v>
      </c>
      <c r="K6868" s="37" t="str">
        <f>VLOOKUP(Tabela14[[#This Row],[CÓDIGO]],[1]fornnecedor!$A:$G,7,0)</f>
        <v>TINTA PAREDE</v>
      </c>
    </row>
    <row r="6869" spans="1:11" x14ac:dyDescent="0.3">
      <c r="A6869" s="15">
        <v>85928</v>
      </c>
      <c r="B6869" s="15" t="str">
        <f>VLOOKUP(Tabela14[[#This Row],[CÓDIGO]],[1]fornnecedor!$A:$E,5,0)</f>
        <v>AKZO NOBEL LTDA DECOR</v>
      </c>
      <c r="C6869" s="16" t="s">
        <v>3169</v>
      </c>
      <c r="D6869" s="16" t="s">
        <v>543</v>
      </c>
      <c r="E6869" s="22">
        <v>1</v>
      </c>
      <c r="F6869" s="30">
        <v>5</v>
      </c>
      <c r="G6869" s="17">
        <v>26.17</v>
      </c>
      <c r="H6869" s="17">
        <f t="shared" si="214"/>
        <v>26.17</v>
      </c>
      <c r="I6869" s="17">
        <f t="shared" si="215"/>
        <v>130.85000000000002</v>
      </c>
      <c r="J6869" s="13" t="s">
        <v>5384</v>
      </c>
      <c r="K6869" s="37" t="str">
        <f>VLOOKUP(Tabela14[[#This Row],[CÓDIGO]],[1]fornnecedor!$A:$G,7,0)</f>
        <v>ESMALTES</v>
      </c>
    </row>
    <row r="6870" spans="1:11" x14ac:dyDescent="0.3">
      <c r="A6870" s="15">
        <v>9797</v>
      </c>
      <c r="B6870" s="15" t="str">
        <f>VLOOKUP(Tabela14[[#This Row],[CÓDIGO]],[1]fornnecedor!$A:$E,5,0)</f>
        <v>AKZO NOBEL LTDA AUTO</v>
      </c>
      <c r="C6870" s="16" t="s">
        <v>3287</v>
      </c>
      <c r="D6870" s="16" t="s">
        <v>103</v>
      </c>
      <c r="E6870" s="22">
        <v>0</v>
      </c>
      <c r="F6870" s="30">
        <v>9</v>
      </c>
      <c r="G6870" s="17">
        <v>14.62</v>
      </c>
      <c r="H6870" s="17">
        <f t="shared" si="214"/>
        <v>0</v>
      </c>
      <c r="I6870" s="17">
        <f t="shared" si="215"/>
        <v>131.57999999999998</v>
      </c>
      <c r="J6870" s="13" t="s">
        <v>5384</v>
      </c>
      <c r="K6870" s="37" t="str">
        <f>VLOOKUP(Tabela14[[#This Row],[CÓDIGO]],[1]fornnecedor!$A:$G,7,0)</f>
        <v>MASSA DE POLIR</v>
      </c>
    </row>
    <row r="6871" spans="1:11" x14ac:dyDescent="0.3">
      <c r="A6871" s="15">
        <v>84098</v>
      </c>
      <c r="B6871" s="15" t="str">
        <f>VLOOKUP(Tabela14[[#This Row],[CÓDIGO]],[1]fornnecedor!$A:$E,5,0)</f>
        <v>BRASILUX TINTAS TECNICAS LTDA</v>
      </c>
      <c r="C6871" s="16" t="s">
        <v>5417</v>
      </c>
      <c r="D6871" s="16" t="s">
        <v>549</v>
      </c>
      <c r="E6871" s="22">
        <v>7</v>
      </c>
      <c r="F6871" s="30">
        <v>7</v>
      </c>
      <c r="G6871" s="17">
        <v>18.940000000000001</v>
      </c>
      <c r="H6871" s="17">
        <f t="shared" si="214"/>
        <v>132.58000000000001</v>
      </c>
      <c r="I6871" s="17">
        <f t="shared" si="215"/>
        <v>132.58000000000001</v>
      </c>
      <c r="J6871" s="13" t="s">
        <v>5384</v>
      </c>
      <c r="K6871" s="37" t="str">
        <f>VLOOKUP(Tabela14[[#This Row],[CÓDIGO]],[1]fornnecedor!$A:$G,7,0)</f>
        <v>ESMALTES</v>
      </c>
    </row>
    <row r="6872" spans="1:11" x14ac:dyDescent="0.3">
      <c r="A6872" s="15">
        <v>85781</v>
      </c>
      <c r="B6872" s="15" t="str">
        <f>VLOOKUP(Tabela14[[#This Row],[CÓDIGO]],[1]fornnecedor!$A:$E,5,0)</f>
        <v>AKZO NOBEL LTDA DECOR</v>
      </c>
      <c r="C6872" s="16" t="s">
        <v>3023</v>
      </c>
      <c r="D6872" s="16" t="s">
        <v>543</v>
      </c>
      <c r="E6872" s="22">
        <v>0</v>
      </c>
      <c r="F6872" s="30">
        <v>4</v>
      </c>
      <c r="G6872" s="17">
        <v>33.15</v>
      </c>
      <c r="H6872" s="17">
        <f t="shared" si="214"/>
        <v>0</v>
      </c>
      <c r="I6872" s="17">
        <f t="shared" si="215"/>
        <v>132.6</v>
      </c>
      <c r="J6872" s="13" t="s">
        <v>5384</v>
      </c>
      <c r="K6872" s="37" t="str">
        <f>VLOOKUP(Tabela14[[#This Row],[CÓDIGO]],[1]fornnecedor!$A:$G,7,0)</f>
        <v>TINTA PAREDE</v>
      </c>
    </row>
    <row r="6873" spans="1:11" x14ac:dyDescent="0.3">
      <c r="A6873" s="15">
        <v>84687</v>
      </c>
      <c r="B6873" s="15" t="str">
        <f>VLOOKUP(Tabela14[[#This Row],[CÓDIGO]],[1]fornnecedor!$A:$E,5,0)</f>
        <v>CONDOR ATACADISTA LTDA</v>
      </c>
      <c r="C6873" s="16" t="s">
        <v>1334</v>
      </c>
      <c r="D6873" s="16" t="s">
        <v>1333</v>
      </c>
      <c r="E6873" s="22">
        <v>2</v>
      </c>
      <c r="F6873" s="30">
        <v>3</v>
      </c>
      <c r="G6873" s="17">
        <v>44.23</v>
      </c>
      <c r="H6873" s="17">
        <f t="shared" si="214"/>
        <v>88.46</v>
      </c>
      <c r="I6873" s="17">
        <f t="shared" si="215"/>
        <v>132.69</v>
      </c>
      <c r="J6873" s="13" t="s">
        <v>5384</v>
      </c>
      <c r="K6873" s="37" t="str">
        <f>VLOOKUP(Tabela14[[#This Row],[CÓDIGO]],[1]fornnecedor!$A:$G,7,0)</f>
        <v>EPI´S</v>
      </c>
    </row>
    <row r="6874" spans="1:11" x14ac:dyDescent="0.3">
      <c r="A6874" s="15">
        <v>20048</v>
      </c>
      <c r="B6874" s="15" t="str">
        <f>VLOOKUP(Tabela14[[#This Row],[CÓDIGO]],[1]fornnecedor!$A:$E,5,0)</f>
        <v>3M DO BRASIL LTDA</v>
      </c>
      <c r="C6874" s="16" t="s">
        <v>434</v>
      </c>
      <c r="D6874" s="16" t="s">
        <v>366</v>
      </c>
      <c r="E6874" s="22">
        <v>12</v>
      </c>
      <c r="F6874" s="30">
        <v>10</v>
      </c>
      <c r="G6874" s="17">
        <v>13.27</v>
      </c>
      <c r="H6874" s="17">
        <f t="shared" si="214"/>
        <v>159.24</v>
      </c>
      <c r="I6874" s="17">
        <f t="shared" si="215"/>
        <v>132.69999999999999</v>
      </c>
      <c r="J6874" s="13" t="s">
        <v>5384</v>
      </c>
      <c r="K6874" s="37" t="str">
        <f>VLOOKUP(Tabela14[[#This Row],[CÓDIGO]],[1]fornnecedor!$A:$G,7,0)</f>
        <v>CERA  / LIMPEZA /  POLIMENTO VEICULAR</v>
      </c>
    </row>
    <row r="6875" spans="1:11" x14ac:dyDescent="0.3">
      <c r="A6875" s="15">
        <v>24320</v>
      </c>
      <c r="B6875" s="15" t="str">
        <f>VLOOKUP(Tabela14[[#This Row],[CÓDIGO]],[1]fornnecedor!$A:$E,5,0)</f>
        <v>THINSOL QUIMICA INDUSTRIA E COM. LTDA</v>
      </c>
      <c r="C6875" s="16" t="s">
        <v>3317</v>
      </c>
      <c r="D6875" s="16" t="s">
        <v>1135</v>
      </c>
      <c r="E6875" s="22">
        <v>1</v>
      </c>
      <c r="F6875" s="30">
        <v>15</v>
      </c>
      <c r="G6875" s="17">
        <v>8.86</v>
      </c>
      <c r="H6875" s="17">
        <f t="shared" si="214"/>
        <v>8.86</v>
      </c>
      <c r="I6875" s="17">
        <f t="shared" si="215"/>
        <v>132.89999999999998</v>
      </c>
      <c r="J6875" s="13" t="s">
        <v>5384</v>
      </c>
      <c r="K6875" s="37" t="str">
        <f>VLOOKUP(Tabela14[[#This Row],[CÓDIGO]],[1]fornnecedor!$A:$G,7,0)</f>
        <v>THINNER DE LIMPEZA</v>
      </c>
    </row>
    <row r="6876" spans="1:11" x14ac:dyDescent="0.3">
      <c r="A6876" s="15">
        <v>85017</v>
      </c>
      <c r="B6876" s="15" t="str">
        <f>VLOOKUP(Tabela14[[#This Row],[CÓDIGO]],[1]fornnecedor!$A:$E,5,0)</f>
        <v>MAZA PRODUTOS QUIMICOS LTDA</v>
      </c>
      <c r="C6876" s="16" t="s">
        <v>3289</v>
      </c>
      <c r="D6876" s="16" t="s">
        <v>810</v>
      </c>
      <c r="E6876" s="22">
        <v>0</v>
      </c>
      <c r="F6876" s="30">
        <v>76</v>
      </c>
      <c r="G6876" s="17">
        <v>1.75</v>
      </c>
      <c r="H6876" s="17">
        <f t="shared" si="214"/>
        <v>0</v>
      </c>
      <c r="I6876" s="17">
        <f t="shared" si="215"/>
        <v>133</v>
      </c>
      <c r="J6876" s="13" t="s">
        <v>5384</v>
      </c>
      <c r="K6876" s="37" t="str">
        <f>VLOOKUP(Tabela14[[#This Row],[CÓDIGO]],[1]fornnecedor!$A:$G,7,0)</f>
        <v>CORANTES</v>
      </c>
    </row>
    <row r="6877" spans="1:11" x14ac:dyDescent="0.3">
      <c r="A6877" s="15">
        <v>23891</v>
      </c>
      <c r="B6877" s="15" t="str">
        <f>VLOOKUP(Tabela14[[#This Row],[CÓDIGO]],[1]fornnecedor!$A:$E,5,0)</f>
        <v>CARVIC COM VER DE PROD E EQ P/ REP AUTO LTDA</v>
      </c>
      <c r="C6877" s="16" t="s">
        <v>5418</v>
      </c>
      <c r="D6877" s="16" t="s">
        <v>454</v>
      </c>
      <c r="E6877" s="22">
        <v>0</v>
      </c>
      <c r="F6877" s="30">
        <v>6</v>
      </c>
      <c r="G6877" s="17">
        <v>22.22</v>
      </c>
      <c r="H6877" s="17">
        <f t="shared" si="214"/>
        <v>0</v>
      </c>
      <c r="I6877" s="17">
        <f t="shared" si="215"/>
        <v>133.32</v>
      </c>
      <c r="J6877" s="13" t="s">
        <v>5384</v>
      </c>
      <c r="K6877" s="37" t="str">
        <f>VLOOKUP(Tabela14[[#This Row],[CÓDIGO]],[1]fornnecedor!$A:$G,7,0)</f>
        <v>APLICADORES / ADAPTADORES / ENGATES / SUPORTES</v>
      </c>
    </row>
    <row r="6878" spans="1:11" x14ac:dyDescent="0.3">
      <c r="A6878" s="15">
        <v>84121</v>
      </c>
      <c r="B6878" s="15" t="str">
        <f>VLOOKUP(Tabela14[[#This Row],[CÓDIGO]],[1]fornnecedor!$A:$E,5,0)</f>
        <v>BRASILUX TINTAS TECNICAS LTDA</v>
      </c>
      <c r="C6878" s="16" t="s">
        <v>3372</v>
      </c>
      <c r="D6878" s="16" t="s">
        <v>549</v>
      </c>
      <c r="E6878" s="22">
        <v>2</v>
      </c>
      <c r="F6878" s="30">
        <v>11</v>
      </c>
      <c r="G6878" s="17">
        <v>12.13</v>
      </c>
      <c r="H6878" s="17">
        <f t="shared" si="214"/>
        <v>24.26</v>
      </c>
      <c r="I6878" s="17">
        <f t="shared" si="215"/>
        <v>133.43</v>
      </c>
      <c r="J6878" s="13" t="s">
        <v>5384</v>
      </c>
      <c r="K6878" s="37" t="str">
        <f>VLOOKUP(Tabela14[[#This Row],[CÓDIGO]],[1]fornnecedor!$A:$G,7,0)</f>
        <v>ESMALTES</v>
      </c>
    </row>
    <row r="6879" spans="1:11" x14ac:dyDescent="0.3">
      <c r="A6879" s="15">
        <v>85327</v>
      </c>
      <c r="B6879" s="15" t="str">
        <f>VLOOKUP(Tabela14[[#This Row],[CÓDIGO]],[1]fornnecedor!$A:$E,5,0)</f>
        <v>MAXI RUBBER INDUSTRIAS QUIMICAS LTDA</v>
      </c>
      <c r="C6879" s="16" t="s">
        <v>3292</v>
      </c>
      <c r="D6879" s="16" t="s">
        <v>775</v>
      </c>
      <c r="E6879" s="22">
        <v>0</v>
      </c>
      <c r="F6879" s="30">
        <v>23</v>
      </c>
      <c r="G6879" s="17">
        <v>5.82</v>
      </c>
      <c r="H6879" s="17">
        <f t="shared" si="214"/>
        <v>0</v>
      </c>
      <c r="I6879" s="17">
        <f t="shared" si="215"/>
        <v>133.86000000000001</v>
      </c>
      <c r="J6879" s="13" t="s">
        <v>5384</v>
      </c>
      <c r="K6879" s="37" t="str">
        <f>VLOOKUP(Tabela14[[#This Row],[CÓDIGO]],[1]fornnecedor!$A:$G,7,0)</f>
        <v xml:space="preserve">COLA  PLÁSTICA </v>
      </c>
    </row>
    <row r="6880" spans="1:11" x14ac:dyDescent="0.3">
      <c r="A6880" s="15">
        <v>85438</v>
      </c>
      <c r="B6880" s="15" t="str">
        <f>VLOOKUP(Tabela14[[#This Row],[CÓDIGO]],[1]fornnecedor!$A:$E,5,0)</f>
        <v>BRASILUX TINTAS TECNICAS LTDA</v>
      </c>
      <c r="C6880" s="16" t="s">
        <v>3293</v>
      </c>
      <c r="D6880" s="16" t="s">
        <v>549</v>
      </c>
      <c r="E6880" s="22">
        <v>0</v>
      </c>
      <c r="F6880" s="30">
        <v>3</v>
      </c>
      <c r="G6880" s="17">
        <v>44.71</v>
      </c>
      <c r="H6880" s="17">
        <f t="shared" si="214"/>
        <v>0</v>
      </c>
      <c r="I6880" s="17">
        <f t="shared" si="215"/>
        <v>134.13</v>
      </c>
      <c r="J6880" s="13" t="s">
        <v>5384</v>
      </c>
      <c r="K6880" s="37" t="str">
        <f>VLOOKUP(Tabela14[[#This Row],[CÓDIGO]],[1]fornnecedor!$A:$G,7,0)</f>
        <v>BASES NO MACHINE PREMIUM</v>
      </c>
    </row>
    <row r="6881" spans="1:11" x14ac:dyDescent="0.3">
      <c r="A6881" s="15">
        <v>10007</v>
      </c>
      <c r="B6881" s="15" t="str">
        <f>VLOOKUP(Tabela14[[#This Row],[CÓDIGO]],[1]fornnecedor!$A:$E,5,0)</f>
        <v>AKZO NOBEL LTDA AUTO</v>
      </c>
      <c r="C6881" s="16" t="s">
        <v>3719</v>
      </c>
      <c r="D6881" s="16" t="s">
        <v>103</v>
      </c>
      <c r="E6881" s="22">
        <v>3</v>
      </c>
      <c r="F6881" s="30">
        <v>8</v>
      </c>
      <c r="G6881" s="17">
        <v>16.850000000000001</v>
      </c>
      <c r="H6881" s="17">
        <f t="shared" si="214"/>
        <v>50.550000000000004</v>
      </c>
      <c r="I6881" s="17">
        <f t="shared" si="215"/>
        <v>134.80000000000001</v>
      </c>
      <c r="J6881" s="13" t="s">
        <v>5384</v>
      </c>
      <c r="K6881" s="37" t="str">
        <f>VLOOKUP(Tabela14[[#This Row],[CÓDIGO]],[1]fornnecedor!$A:$G,7,0)</f>
        <v>APLICADORES / ADAPTADORES / ENGATES / SUPORTES</v>
      </c>
    </row>
    <row r="6882" spans="1:11" x14ac:dyDescent="0.3">
      <c r="A6882" s="15">
        <v>10085</v>
      </c>
      <c r="B6882" s="15" t="str">
        <f>VLOOKUP(Tabela14[[#This Row],[CÓDIGO]],[1]fornnecedor!$A:$E,5,0)</f>
        <v>3M DO BRASIL LTDA</v>
      </c>
      <c r="C6882" s="16" t="s">
        <v>3294</v>
      </c>
      <c r="D6882" s="16" t="s">
        <v>366</v>
      </c>
      <c r="E6882" s="22">
        <v>0</v>
      </c>
      <c r="F6882" s="30">
        <v>1</v>
      </c>
      <c r="G6882" s="17">
        <v>134.97</v>
      </c>
      <c r="H6882" s="17">
        <f t="shared" si="214"/>
        <v>0</v>
      </c>
      <c r="I6882" s="17">
        <f t="shared" si="215"/>
        <v>134.97</v>
      </c>
      <c r="J6882" s="13" t="s">
        <v>5384</v>
      </c>
      <c r="K6882" s="37" t="str">
        <f>VLOOKUP(Tabela14[[#This Row],[CÓDIGO]],[1]fornnecedor!$A:$G,7,0)</f>
        <v>COLA INST./ ADESIVOS COLANTES</v>
      </c>
    </row>
    <row r="6883" spans="1:11" x14ac:dyDescent="0.3">
      <c r="A6883" s="15">
        <v>84173</v>
      </c>
      <c r="B6883" s="15" t="str">
        <f>VLOOKUP(Tabela14[[#This Row],[CÓDIGO]],[1]fornnecedor!$A:$E,5,0)</f>
        <v>BRASILUX TINTAS TECNICAS LTDA</v>
      </c>
      <c r="C6883" s="16" t="s">
        <v>3296</v>
      </c>
      <c r="D6883" s="16" t="s">
        <v>549</v>
      </c>
      <c r="E6883" s="22">
        <v>6</v>
      </c>
      <c r="F6883" s="30">
        <v>8</v>
      </c>
      <c r="G6883" s="17">
        <v>17.03</v>
      </c>
      <c r="H6883" s="17">
        <f t="shared" si="214"/>
        <v>102.18</v>
      </c>
      <c r="I6883" s="17">
        <f t="shared" si="215"/>
        <v>136.24</v>
      </c>
      <c r="J6883" s="13" t="s">
        <v>5384</v>
      </c>
      <c r="K6883" s="37" t="str">
        <f>VLOOKUP(Tabela14[[#This Row],[CÓDIGO]],[1]fornnecedor!$A:$G,7,0)</f>
        <v>ESMALTES</v>
      </c>
    </row>
    <row r="6884" spans="1:11" x14ac:dyDescent="0.3">
      <c r="A6884" s="15">
        <v>84601</v>
      </c>
      <c r="B6884" s="15" t="str">
        <f>VLOOKUP(Tabela14[[#This Row],[CÓDIGO]],[1]fornnecedor!$A:$E,5,0)</f>
        <v>BRASILUX TINTAS TECNICAS LTDA</v>
      </c>
      <c r="C6884" s="16" t="s">
        <v>3297</v>
      </c>
      <c r="D6884" s="16" t="s">
        <v>549</v>
      </c>
      <c r="E6884" s="22">
        <v>0</v>
      </c>
      <c r="F6884" s="30">
        <v>10</v>
      </c>
      <c r="G6884" s="17">
        <v>13.65</v>
      </c>
      <c r="H6884" s="17">
        <f t="shared" si="214"/>
        <v>0</v>
      </c>
      <c r="I6884" s="17">
        <f t="shared" si="215"/>
        <v>136.5</v>
      </c>
      <c r="J6884" s="13" t="s">
        <v>5384</v>
      </c>
      <c r="K6884" s="37" t="str">
        <f>VLOOKUP(Tabela14[[#This Row],[CÓDIGO]],[1]fornnecedor!$A:$G,7,0)</f>
        <v>BASES IMOBILIÁRIAS</v>
      </c>
    </row>
    <row r="6885" spans="1:11" x14ac:dyDescent="0.3">
      <c r="A6885" s="15">
        <v>24244</v>
      </c>
      <c r="B6885" s="15" t="str">
        <f>VLOOKUP(Tabela14[[#This Row],[CÓDIGO]],[1]fornnecedor!$A:$E,5,0)</f>
        <v>SKYLACK TINTAS E VERNIZES LTDA</v>
      </c>
      <c r="C6885" s="16" t="s">
        <v>3299</v>
      </c>
      <c r="D6885" s="16" t="s">
        <v>1114</v>
      </c>
      <c r="E6885" s="22">
        <v>0</v>
      </c>
      <c r="F6885" s="30">
        <v>5</v>
      </c>
      <c r="G6885" s="17">
        <v>27.35</v>
      </c>
      <c r="H6885" s="17">
        <f t="shared" si="214"/>
        <v>0</v>
      </c>
      <c r="I6885" s="17">
        <f t="shared" si="215"/>
        <v>136.75</v>
      </c>
      <c r="J6885" s="13" t="s">
        <v>5384</v>
      </c>
      <c r="K6885" s="37" t="str">
        <f>VLOOKUP(Tabela14[[#This Row],[CÓDIGO]],[1]fornnecedor!$A:$G,7,0)</f>
        <v>TINTAS POLIÉSTER</v>
      </c>
    </row>
    <row r="6886" spans="1:11" x14ac:dyDescent="0.3">
      <c r="A6886" s="15">
        <v>23440</v>
      </c>
      <c r="B6886" s="15" t="str">
        <f>VLOOKUP(Tabela14[[#This Row],[CÓDIGO]],[1]fornnecedor!$A:$E,5,0)</f>
        <v>VONIXX INDUSTRIA E COMERCIO DE POLIDORES LTDA</v>
      </c>
      <c r="C6886" s="16" t="s">
        <v>3426</v>
      </c>
      <c r="D6886" s="16" t="s">
        <v>515</v>
      </c>
      <c r="E6886" s="22">
        <v>2</v>
      </c>
      <c r="F6886" s="30">
        <v>7</v>
      </c>
      <c r="G6886" s="17">
        <v>19.62</v>
      </c>
      <c r="H6886" s="17">
        <f t="shared" si="214"/>
        <v>39.24</v>
      </c>
      <c r="I6886" s="17">
        <f t="shared" si="215"/>
        <v>137.34</v>
      </c>
      <c r="J6886" s="13" t="s">
        <v>5384</v>
      </c>
      <c r="K6886" s="37" t="str">
        <f>VLOOKUP(Tabela14[[#This Row],[CÓDIGO]],[1]fornnecedor!$A:$G,7,0)</f>
        <v>LINHA DE HIGENIZAÇÃO E ESTÉTICA  AUTOMOTIVA VONIX</v>
      </c>
    </row>
    <row r="6887" spans="1:11" x14ac:dyDescent="0.3">
      <c r="A6887" s="15">
        <v>84263</v>
      </c>
      <c r="B6887" s="15" t="str">
        <f>VLOOKUP(Tabela14[[#This Row],[CÓDIGO]],[1]fornnecedor!$A:$E,5,0)</f>
        <v>BRASILUX TINTAS TECNICAS LTDA</v>
      </c>
      <c r="C6887" s="16" t="s">
        <v>3301</v>
      </c>
      <c r="D6887" s="16" t="s">
        <v>549</v>
      </c>
      <c r="E6887" s="22">
        <v>0</v>
      </c>
      <c r="F6887" s="30">
        <v>7</v>
      </c>
      <c r="G6887" s="17">
        <v>19.690000000000001</v>
      </c>
      <c r="H6887" s="17">
        <f t="shared" si="214"/>
        <v>0</v>
      </c>
      <c r="I6887" s="17">
        <f t="shared" si="215"/>
        <v>137.83000000000001</v>
      </c>
      <c r="J6887" s="13" t="s">
        <v>5384</v>
      </c>
      <c r="K6887" s="37" t="str">
        <f>VLOOKUP(Tabela14[[#This Row],[CÓDIGO]],[1]fornnecedor!$A:$G,7,0)</f>
        <v>TINTA PAREDE</v>
      </c>
    </row>
    <row r="6888" spans="1:11" x14ac:dyDescent="0.3">
      <c r="A6888" s="15">
        <v>84872</v>
      </c>
      <c r="B6888" s="15" t="str">
        <f>VLOOKUP(Tabela14[[#This Row],[CÓDIGO]],[1]fornnecedor!$A:$E,5,0)</f>
        <v>VONIXX INDUSTRIA E COMERCIO DE POLIDORES LTDA</v>
      </c>
      <c r="C6888" s="16" t="s">
        <v>3411</v>
      </c>
      <c r="D6888" s="16" t="s">
        <v>515</v>
      </c>
      <c r="E6888" s="22">
        <v>2</v>
      </c>
      <c r="F6888" s="30">
        <v>9</v>
      </c>
      <c r="G6888" s="17">
        <v>15.32</v>
      </c>
      <c r="H6888" s="17">
        <f t="shared" si="214"/>
        <v>30.64</v>
      </c>
      <c r="I6888" s="17">
        <f t="shared" si="215"/>
        <v>137.88</v>
      </c>
      <c r="J6888" s="13" t="s">
        <v>5384</v>
      </c>
      <c r="K6888" s="37" t="str">
        <f>VLOOKUP(Tabela14[[#This Row],[CÓDIGO]],[1]fornnecedor!$A:$G,7,0)</f>
        <v>LINHA DE HIGENIZAÇÃO E ESTÉTICA  AUTOMOTIVA VONIX</v>
      </c>
    </row>
    <row r="6889" spans="1:11" x14ac:dyDescent="0.3">
      <c r="A6889" s="15">
        <v>84183</v>
      </c>
      <c r="B6889" s="15" t="str">
        <f>VLOOKUP(Tabela14[[#This Row],[CÓDIGO]],[1]fornnecedor!$A:$E,5,0)</f>
        <v>BRASILUX TINTAS TECNICAS LTDA</v>
      </c>
      <c r="C6889" s="16" t="s">
        <v>3302</v>
      </c>
      <c r="D6889" s="16" t="s">
        <v>549</v>
      </c>
      <c r="E6889" s="22">
        <v>0</v>
      </c>
      <c r="F6889" s="30">
        <v>7</v>
      </c>
      <c r="G6889" s="17">
        <v>19.7</v>
      </c>
      <c r="H6889" s="17">
        <f t="shared" si="214"/>
        <v>0</v>
      </c>
      <c r="I6889" s="17">
        <f t="shared" si="215"/>
        <v>137.9</v>
      </c>
      <c r="J6889" s="13" t="s">
        <v>5384</v>
      </c>
      <c r="K6889" s="37" t="str">
        <f>VLOOKUP(Tabela14[[#This Row],[CÓDIGO]],[1]fornnecedor!$A:$G,7,0)</f>
        <v>ESMALTES</v>
      </c>
    </row>
    <row r="6890" spans="1:11" x14ac:dyDescent="0.3">
      <c r="A6890" s="15">
        <v>84281</v>
      </c>
      <c r="B6890" s="15" t="str">
        <f>VLOOKUP(Tabela14[[#This Row],[CÓDIGO]],[1]fornnecedor!$A:$E,5,0)</f>
        <v>BRASILUX TINTAS TECNICAS LTDA</v>
      </c>
      <c r="C6890" s="16" t="s">
        <v>3305</v>
      </c>
      <c r="D6890" s="16" t="s">
        <v>549</v>
      </c>
      <c r="E6890" s="22">
        <v>0</v>
      </c>
      <c r="F6890" s="30">
        <v>5</v>
      </c>
      <c r="G6890" s="17">
        <v>27.66</v>
      </c>
      <c r="H6890" s="17">
        <f t="shared" si="214"/>
        <v>0</v>
      </c>
      <c r="I6890" s="17">
        <f t="shared" si="215"/>
        <v>138.30000000000001</v>
      </c>
      <c r="J6890" s="13" t="s">
        <v>5384</v>
      </c>
      <c r="K6890" s="37" t="str">
        <f>VLOOKUP(Tabela14[[#This Row],[CÓDIGO]],[1]fornnecedor!$A:$G,7,0)</f>
        <v>TINTA PAREDE</v>
      </c>
    </row>
    <row r="6891" spans="1:11" x14ac:dyDescent="0.3">
      <c r="A6891" s="15">
        <v>85081</v>
      </c>
      <c r="B6891" s="15" t="str">
        <f>VLOOKUP(Tabela14[[#This Row],[CÓDIGO]],[1]fornnecedor!$A:$E,5,0)</f>
        <v>BRASILUX TINTAS TECNICAS LTDA</v>
      </c>
      <c r="C6891" s="16" t="s">
        <v>3306</v>
      </c>
      <c r="D6891" s="16" t="s">
        <v>549</v>
      </c>
      <c r="E6891" s="22">
        <v>0</v>
      </c>
      <c r="F6891" s="30">
        <v>10</v>
      </c>
      <c r="G6891" s="17">
        <v>13.86</v>
      </c>
      <c r="H6891" s="17">
        <f t="shared" si="214"/>
        <v>0</v>
      </c>
      <c r="I6891" s="17">
        <f t="shared" si="215"/>
        <v>138.6</v>
      </c>
      <c r="J6891" s="13" t="s">
        <v>5384</v>
      </c>
      <c r="K6891" s="37" t="str">
        <f>VLOOKUP(Tabela14[[#This Row],[CÓDIGO]],[1]fornnecedor!$A:$G,7,0)</f>
        <v>ESMALTES</v>
      </c>
    </row>
    <row r="6892" spans="1:11" x14ac:dyDescent="0.3">
      <c r="A6892" s="15">
        <v>86233</v>
      </c>
      <c r="B6892" s="15" t="str">
        <f>VLOOKUP(Tabela14[[#This Row],[CÓDIGO]],[1]fornnecedor!$A:$E,5,0)</f>
        <v>AKZO NOBEL LTDA DECOR</v>
      </c>
      <c r="C6892" s="16" t="s">
        <v>3310</v>
      </c>
      <c r="D6892" s="16" t="s">
        <v>543</v>
      </c>
      <c r="E6892" s="22">
        <v>0</v>
      </c>
      <c r="F6892" s="30">
        <v>6</v>
      </c>
      <c r="G6892" s="17">
        <v>23.26</v>
      </c>
      <c r="H6892" s="17">
        <f t="shared" si="214"/>
        <v>0</v>
      </c>
      <c r="I6892" s="17">
        <f t="shared" si="215"/>
        <v>139.56</v>
      </c>
      <c r="J6892" s="13" t="s">
        <v>5384</v>
      </c>
      <c r="K6892" s="37" t="str">
        <f>VLOOKUP(Tabela14[[#This Row],[CÓDIGO]],[1]fornnecedor!$A:$G,7,0)</f>
        <v>ESMALTES</v>
      </c>
    </row>
    <row r="6893" spans="1:11" x14ac:dyDescent="0.3">
      <c r="A6893" s="15">
        <v>84523</v>
      </c>
      <c r="B6893" s="15" t="str">
        <f>VLOOKUP(Tabela14[[#This Row],[CÓDIGO]],[1]fornnecedor!$A:$E,5,0)</f>
        <v>BRASILUX TINTAS TECNICAS LTDA</v>
      </c>
      <c r="C6893" s="16" t="s">
        <v>3422</v>
      </c>
      <c r="D6893" s="16" t="s">
        <v>549</v>
      </c>
      <c r="E6893" s="22">
        <v>3</v>
      </c>
      <c r="F6893" s="30">
        <v>13</v>
      </c>
      <c r="G6893" s="17">
        <v>10.78</v>
      </c>
      <c r="H6893" s="17">
        <f t="shared" si="214"/>
        <v>32.339999999999996</v>
      </c>
      <c r="I6893" s="17">
        <f t="shared" si="215"/>
        <v>140.13999999999999</v>
      </c>
      <c r="J6893" s="13" t="s">
        <v>5384</v>
      </c>
      <c r="K6893" s="37" t="str">
        <f>VLOOKUP(Tabela14[[#This Row],[CÓDIGO]],[1]fornnecedor!$A:$G,7,0)</f>
        <v xml:space="preserve">SPRAYS </v>
      </c>
    </row>
    <row r="6894" spans="1:11" x14ac:dyDescent="0.3">
      <c r="A6894" s="15">
        <v>24235</v>
      </c>
      <c r="B6894" s="15" t="str">
        <f>VLOOKUP(Tabela14[[#This Row],[CÓDIGO]],[1]fornnecedor!$A:$E,5,0)</f>
        <v>SKYLACK TINTAS E VERNIZES LTDA</v>
      </c>
      <c r="C6894" s="16" t="s">
        <v>3424</v>
      </c>
      <c r="D6894" s="16" t="s">
        <v>1114</v>
      </c>
      <c r="E6894" s="22">
        <v>1</v>
      </c>
      <c r="F6894" s="30">
        <v>4</v>
      </c>
      <c r="G6894" s="17">
        <v>35.1</v>
      </c>
      <c r="H6894" s="17">
        <f t="shared" si="214"/>
        <v>35.1</v>
      </c>
      <c r="I6894" s="17">
        <f t="shared" si="215"/>
        <v>140.4</v>
      </c>
      <c r="J6894" s="13" t="s">
        <v>5384</v>
      </c>
      <c r="K6894" s="37" t="str">
        <f>VLOOKUP(Tabela14[[#This Row],[CÓDIGO]],[1]fornnecedor!$A:$G,7,0)</f>
        <v>TINTAS POLIÉSTER</v>
      </c>
    </row>
    <row r="6895" spans="1:11" x14ac:dyDescent="0.3">
      <c r="A6895" s="15">
        <v>83880</v>
      </c>
      <c r="B6895" s="15" t="str">
        <f>VLOOKUP(Tabela14[[#This Row],[CÓDIGO]],[1]fornnecedor!$A:$E,5,0)</f>
        <v>OMNI COMERCIO E SERVIÇOS LTDA</v>
      </c>
      <c r="C6895" s="16" t="s">
        <v>3312</v>
      </c>
      <c r="D6895" s="16" t="s">
        <v>861</v>
      </c>
      <c r="E6895" s="22">
        <v>0</v>
      </c>
      <c r="F6895" s="30">
        <v>6</v>
      </c>
      <c r="G6895" s="17">
        <v>23.49</v>
      </c>
      <c r="H6895" s="17">
        <f t="shared" si="214"/>
        <v>0</v>
      </c>
      <c r="I6895" s="17">
        <f t="shared" si="215"/>
        <v>140.94</v>
      </c>
      <c r="J6895" s="13" t="s">
        <v>5384</v>
      </c>
      <c r="K6895" s="37" t="str">
        <f>VLOOKUP(Tabela14[[#This Row],[CÓDIGO]],[1]fornnecedor!$A:$G,7,0)</f>
        <v>GRUPO CONVERSAO</v>
      </c>
    </row>
    <row r="6896" spans="1:11" x14ac:dyDescent="0.3">
      <c r="A6896" s="15">
        <v>85427</v>
      </c>
      <c r="B6896" s="15" t="str">
        <f>VLOOKUP(Tabela14[[#This Row],[CÓDIGO]],[1]fornnecedor!$A:$E,5,0)</f>
        <v>BRASILUX TINTAS TECNICAS LTDA</v>
      </c>
      <c r="C6896" s="16" t="s">
        <v>3313</v>
      </c>
      <c r="D6896" s="16" t="s">
        <v>549</v>
      </c>
      <c r="E6896" s="22">
        <v>0</v>
      </c>
      <c r="F6896" s="30">
        <v>3</v>
      </c>
      <c r="G6896" s="17">
        <v>47.09</v>
      </c>
      <c r="H6896" s="17">
        <f t="shared" si="214"/>
        <v>0</v>
      </c>
      <c r="I6896" s="17">
        <f t="shared" si="215"/>
        <v>141.27000000000001</v>
      </c>
      <c r="J6896" s="13" t="s">
        <v>5384</v>
      </c>
      <c r="K6896" s="37" t="str">
        <f>VLOOKUP(Tabela14[[#This Row],[CÓDIGO]],[1]fornnecedor!$A:$G,7,0)</f>
        <v>BASES NO MACHINE PREMIUM</v>
      </c>
    </row>
    <row r="6897" spans="1:11" x14ac:dyDescent="0.3">
      <c r="A6897" s="15">
        <v>23483</v>
      </c>
      <c r="B6897" s="15" t="str">
        <f>VLOOKUP(Tabela14[[#This Row],[CÓDIGO]],[1]fornnecedor!$A:$E,5,0)</f>
        <v>VONIXX INDUSTRIA E COMERCIO DE POLIDORES LTDA</v>
      </c>
      <c r="C6897" s="16" t="s">
        <v>3161</v>
      </c>
      <c r="D6897" s="16" t="s">
        <v>515</v>
      </c>
      <c r="E6897" s="22">
        <v>2</v>
      </c>
      <c r="F6897" s="30">
        <v>6</v>
      </c>
      <c r="G6897" s="17">
        <v>23.55</v>
      </c>
      <c r="H6897" s="17">
        <f t="shared" si="214"/>
        <v>47.1</v>
      </c>
      <c r="I6897" s="17">
        <f t="shared" si="215"/>
        <v>141.30000000000001</v>
      </c>
      <c r="J6897" s="13" t="s">
        <v>5384</v>
      </c>
      <c r="K6897" s="37" t="str">
        <f>VLOOKUP(Tabela14[[#This Row],[CÓDIGO]],[1]fornnecedor!$A:$G,7,0)</f>
        <v>LINHA DE HIGENIZAÇÃO E ESTÉTICA  AUTOMOTIVA VONIX</v>
      </c>
    </row>
    <row r="6898" spans="1:11" x14ac:dyDescent="0.3">
      <c r="A6898" s="15">
        <v>84207</v>
      </c>
      <c r="B6898" s="15" t="str">
        <f>VLOOKUP(Tabela14[[#This Row],[CÓDIGO]],[1]fornnecedor!$A:$E,5,0)</f>
        <v>BRASILUX TINTAS TECNICAS LTDA</v>
      </c>
      <c r="C6898" s="16" t="s">
        <v>3314</v>
      </c>
      <c r="D6898" s="16" t="s">
        <v>549</v>
      </c>
      <c r="E6898" s="22">
        <v>0</v>
      </c>
      <c r="F6898" s="30">
        <v>10</v>
      </c>
      <c r="G6898" s="17">
        <v>14.13</v>
      </c>
      <c r="H6898" s="17">
        <f t="shared" si="214"/>
        <v>0</v>
      </c>
      <c r="I6898" s="17">
        <f t="shared" si="215"/>
        <v>141.30000000000001</v>
      </c>
      <c r="J6898" s="13" t="s">
        <v>5384</v>
      </c>
      <c r="K6898" s="37" t="str">
        <f>VLOOKUP(Tabela14[[#This Row],[CÓDIGO]],[1]fornnecedor!$A:$G,7,0)</f>
        <v>ESMALTES</v>
      </c>
    </row>
    <row r="6899" spans="1:11" x14ac:dyDescent="0.3">
      <c r="A6899" s="15">
        <v>24193</v>
      </c>
      <c r="B6899" s="15" t="str">
        <f>VLOOKUP(Tabela14[[#This Row],[CÓDIGO]],[1]fornnecedor!$A:$E,5,0)</f>
        <v>3M DO BRASIL LTDA</v>
      </c>
      <c r="C6899" s="16" t="s">
        <v>3315</v>
      </c>
      <c r="D6899" s="16" t="s">
        <v>366</v>
      </c>
      <c r="E6899" s="22">
        <v>0</v>
      </c>
      <c r="F6899" s="30">
        <v>1</v>
      </c>
      <c r="G6899" s="17">
        <v>141.35</v>
      </c>
      <c r="H6899" s="17">
        <f t="shared" si="214"/>
        <v>0</v>
      </c>
      <c r="I6899" s="17">
        <f t="shared" si="215"/>
        <v>141.35</v>
      </c>
      <c r="J6899" s="13" t="s">
        <v>5384</v>
      </c>
      <c r="K6899" s="37" t="str">
        <f>VLOOKUP(Tabela14[[#This Row],[CÓDIGO]],[1]fornnecedor!$A:$G,7,0)</f>
        <v xml:space="preserve">DISCOS / LIXAS / ABRASIVOS </v>
      </c>
    </row>
    <row r="6900" spans="1:11" x14ac:dyDescent="0.3">
      <c r="A6900" s="15">
        <v>85408</v>
      </c>
      <c r="B6900" s="15" t="str">
        <f>VLOOKUP(Tabela14[[#This Row],[CÓDIGO]],[1]fornnecedor!$A:$E,5,0)</f>
        <v>COM.ALVORADA LIMPEZA E DESCARTAVEIS</v>
      </c>
      <c r="C6900" s="16" t="s">
        <v>464</v>
      </c>
      <c r="D6900" s="16" t="s">
        <v>458</v>
      </c>
      <c r="E6900" s="22">
        <v>0</v>
      </c>
      <c r="F6900" s="31">
        <v>0</v>
      </c>
      <c r="G6900" s="17">
        <v>17.7</v>
      </c>
      <c r="H6900" s="17">
        <f t="shared" si="214"/>
        <v>0</v>
      </c>
      <c r="I6900" s="17">
        <f t="shared" si="215"/>
        <v>0</v>
      </c>
      <c r="J6900" s="13" t="s">
        <v>5384</v>
      </c>
      <c r="K6900" s="37" t="str">
        <f>VLOOKUP(Tabela14[[#This Row],[CÓDIGO]],[1]fornnecedor!$A:$G,7,0)</f>
        <v>GRUPO CONVERSAO</v>
      </c>
    </row>
    <row r="6901" spans="1:11" x14ac:dyDescent="0.3">
      <c r="A6901" s="15">
        <v>85036</v>
      </c>
      <c r="B6901" s="15" t="str">
        <f>VLOOKUP(Tabela14[[#This Row],[CÓDIGO]],[1]fornnecedor!$A:$E,5,0)</f>
        <v>PINCEIS ATLAS S.A.</v>
      </c>
      <c r="C6901" s="16" t="s">
        <v>3385</v>
      </c>
      <c r="D6901" s="16" t="s">
        <v>23</v>
      </c>
      <c r="E6901" s="22">
        <v>7</v>
      </c>
      <c r="F6901" s="30">
        <v>35</v>
      </c>
      <c r="G6901" s="17">
        <v>4.05</v>
      </c>
      <c r="H6901" s="17">
        <f t="shared" si="214"/>
        <v>28.349999999999998</v>
      </c>
      <c r="I6901" s="17">
        <f t="shared" si="215"/>
        <v>141.75</v>
      </c>
      <c r="J6901" s="13" t="s">
        <v>5384</v>
      </c>
      <c r="K6901" s="37" t="str">
        <f>VLOOKUP(Tabela14[[#This Row],[CÓDIGO]],[1]fornnecedor!$A:$G,7,0)</f>
        <v>ROLOS / TRINCHAS / PINCÉIS / ESPÁTULAS</v>
      </c>
    </row>
    <row r="6902" spans="1:11" x14ac:dyDescent="0.3">
      <c r="A6902" s="15">
        <v>84197</v>
      </c>
      <c r="B6902" s="15" t="str">
        <f>VLOOKUP(Tabela14[[#This Row],[CÓDIGO]],[1]fornnecedor!$A:$E,5,0)</f>
        <v>BRASILUX TINTAS TECNICAS LTDA</v>
      </c>
      <c r="C6902" s="16" t="s">
        <v>3318</v>
      </c>
      <c r="D6902" s="16" t="s">
        <v>549</v>
      </c>
      <c r="E6902" s="22">
        <v>0</v>
      </c>
      <c r="F6902" s="30">
        <v>6</v>
      </c>
      <c r="G6902" s="17">
        <v>23.64</v>
      </c>
      <c r="H6902" s="17">
        <f t="shared" si="214"/>
        <v>0</v>
      </c>
      <c r="I6902" s="17">
        <f t="shared" si="215"/>
        <v>141.84</v>
      </c>
      <c r="J6902" s="13" t="s">
        <v>5384</v>
      </c>
      <c r="K6902" s="37" t="str">
        <f>VLOOKUP(Tabela14[[#This Row],[CÓDIGO]],[1]fornnecedor!$A:$G,7,0)</f>
        <v>ESMALTES</v>
      </c>
    </row>
    <row r="6903" spans="1:11" x14ac:dyDescent="0.3">
      <c r="A6903" s="15">
        <v>84262</v>
      </c>
      <c r="B6903" s="15" t="str">
        <f>VLOOKUP(Tabela14[[#This Row],[CÓDIGO]],[1]fornnecedor!$A:$E,5,0)</f>
        <v>BRASILUX TINTAS TECNICAS LTDA</v>
      </c>
      <c r="C6903" s="16" t="s">
        <v>3319</v>
      </c>
      <c r="D6903" s="16" t="s">
        <v>549</v>
      </c>
      <c r="E6903" s="22">
        <v>0</v>
      </c>
      <c r="F6903" s="30">
        <v>6</v>
      </c>
      <c r="G6903" s="17">
        <v>23.66</v>
      </c>
      <c r="H6903" s="17">
        <f t="shared" si="214"/>
        <v>0</v>
      </c>
      <c r="I6903" s="17">
        <f t="shared" si="215"/>
        <v>141.96</v>
      </c>
      <c r="J6903" s="13" t="s">
        <v>5384</v>
      </c>
      <c r="K6903" s="37" t="str">
        <f>VLOOKUP(Tabela14[[#This Row],[CÓDIGO]],[1]fornnecedor!$A:$G,7,0)</f>
        <v>TINTA PAREDE</v>
      </c>
    </row>
    <row r="6904" spans="1:11" x14ac:dyDescent="0.3">
      <c r="A6904" s="15">
        <v>86234</v>
      </c>
      <c r="B6904" s="15" t="str">
        <f>VLOOKUP(Tabela14[[#This Row],[CÓDIGO]],[1]fornnecedor!$A:$E,5,0)</f>
        <v>AKZO NOBEL LTDA DECOR</v>
      </c>
      <c r="C6904" s="16" t="s">
        <v>3320</v>
      </c>
      <c r="D6904" s="16" t="s">
        <v>543</v>
      </c>
      <c r="E6904" s="22">
        <v>0</v>
      </c>
      <c r="F6904" s="30">
        <v>6</v>
      </c>
      <c r="G6904" s="17">
        <v>23.67</v>
      </c>
      <c r="H6904" s="17">
        <f t="shared" si="214"/>
        <v>0</v>
      </c>
      <c r="I6904" s="17">
        <f t="shared" si="215"/>
        <v>142.02000000000001</v>
      </c>
      <c r="J6904" s="13" t="s">
        <v>5384</v>
      </c>
      <c r="K6904" s="37" t="str">
        <f>VLOOKUP(Tabela14[[#This Row],[CÓDIGO]],[1]fornnecedor!$A:$G,7,0)</f>
        <v>ESMALTES</v>
      </c>
    </row>
    <row r="6905" spans="1:11" x14ac:dyDescent="0.3">
      <c r="A6905" s="15">
        <v>84992</v>
      </c>
      <c r="B6905" s="15" t="str">
        <f>VLOOKUP(Tabela14[[#This Row],[CÓDIGO]],[1]fornnecedor!$A:$E,5,0)</f>
        <v>BRASILUX TINTAS TECNICAS LTDA</v>
      </c>
      <c r="C6905" s="16" t="s">
        <v>3321</v>
      </c>
      <c r="D6905" s="16" t="s">
        <v>549</v>
      </c>
      <c r="E6905" s="22">
        <v>0</v>
      </c>
      <c r="F6905" s="30">
        <v>4</v>
      </c>
      <c r="G6905" s="17">
        <v>35.54</v>
      </c>
      <c r="H6905" s="17">
        <f t="shared" ref="H6905:H6968" si="216">G6905*E6905</f>
        <v>0</v>
      </c>
      <c r="I6905" s="17">
        <f t="shared" ref="I6905:I6968" si="217">G6905*F6905</f>
        <v>142.16</v>
      </c>
      <c r="J6905" s="13" t="s">
        <v>5384</v>
      </c>
      <c r="K6905" s="37" t="str">
        <f>VLOOKUP(Tabela14[[#This Row],[CÓDIGO]],[1]fornnecedor!$A:$G,7,0)</f>
        <v>BASES IMOBILIÁRIAS</v>
      </c>
    </row>
    <row r="6906" spans="1:11" x14ac:dyDescent="0.3">
      <c r="A6906" s="15">
        <v>85535</v>
      </c>
      <c r="B6906" s="15" t="str">
        <f>VLOOKUP(Tabela14[[#This Row],[CÓDIGO]],[1]fornnecedor!$A:$E,5,0)</f>
        <v>MARTELENA ALMEIDA INDUSTRIA E COMERCIO DE TINTAS EIRELI</v>
      </c>
      <c r="C6906" s="16" t="s">
        <v>3324</v>
      </c>
      <c r="D6906" s="16" t="s">
        <v>830</v>
      </c>
      <c r="E6906" s="22">
        <v>0</v>
      </c>
      <c r="F6906" s="30">
        <v>2</v>
      </c>
      <c r="G6906" s="17">
        <v>71.5</v>
      </c>
      <c r="H6906" s="17">
        <f t="shared" si="216"/>
        <v>0</v>
      </c>
      <c r="I6906" s="17">
        <f t="shared" si="217"/>
        <v>143</v>
      </c>
      <c r="J6906" s="13" t="s">
        <v>5384</v>
      </c>
      <c r="K6906" s="37" t="str">
        <f>VLOOKUP(Tabela14[[#This Row],[CÓDIGO]],[1]fornnecedor!$A:$G,7,0)</f>
        <v>PEDRAS NATURAIS</v>
      </c>
    </row>
    <row r="6907" spans="1:11" x14ac:dyDescent="0.3">
      <c r="A6907" s="15">
        <v>85540</v>
      </c>
      <c r="B6907" s="15" t="str">
        <f>VLOOKUP(Tabela14[[#This Row],[CÓDIGO]],[1]fornnecedor!$A:$E,5,0)</f>
        <v>MARTELENA ALMEIDA INDUSTRIA E COMERCIO DE TINTAS EIRELI</v>
      </c>
      <c r="C6907" s="16" t="s">
        <v>3325</v>
      </c>
      <c r="D6907" s="16" t="s">
        <v>830</v>
      </c>
      <c r="E6907" s="22">
        <v>0</v>
      </c>
      <c r="F6907" s="30">
        <v>2</v>
      </c>
      <c r="G6907" s="17">
        <v>71.5</v>
      </c>
      <c r="H6907" s="17">
        <f t="shared" si="216"/>
        <v>0</v>
      </c>
      <c r="I6907" s="17">
        <f t="shared" si="217"/>
        <v>143</v>
      </c>
      <c r="J6907" s="13" t="s">
        <v>5384</v>
      </c>
      <c r="K6907" s="37" t="str">
        <f>VLOOKUP(Tabela14[[#This Row],[CÓDIGO]],[1]fornnecedor!$A:$G,7,0)</f>
        <v>PEDRAS NATURAIS</v>
      </c>
    </row>
    <row r="6908" spans="1:11" x14ac:dyDescent="0.3">
      <c r="A6908" s="15">
        <v>84120</v>
      </c>
      <c r="B6908" s="15" t="str">
        <f>VLOOKUP(Tabela14[[#This Row],[CÓDIGO]],[1]fornnecedor!$A:$E,5,0)</f>
        <v>BRASILUX TINTAS TECNICAS LTDA</v>
      </c>
      <c r="C6908" s="16" t="s">
        <v>3473</v>
      </c>
      <c r="D6908" s="16" t="s">
        <v>549</v>
      </c>
      <c r="E6908" s="22">
        <v>3</v>
      </c>
      <c r="F6908" s="30">
        <v>9</v>
      </c>
      <c r="G6908" s="17">
        <v>15.89</v>
      </c>
      <c r="H6908" s="17">
        <f t="shared" si="216"/>
        <v>47.67</v>
      </c>
      <c r="I6908" s="17">
        <f t="shared" si="217"/>
        <v>143.01</v>
      </c>
      <c r="J6908" s="13" t="s">
        <v>5384</v>
      </c>
      <c r="K6908" s="37" t="str">
        <f>VLOOKUP(Tabela14[[#This Row],[CÓDIGO]],[1]fornnecedor!$A:$G,7,0)</f>
        <v>ESMALTES</v>
      </c>
    </row>
    <row r="6909" spans="1:11" x14ac:dyDescent="0.3">
      <c r="A6909" s="15">
        <v>24258</v>
      </c>
      <c r="B6909" s="15" t="str">
        <f>VLOOKUP(Tabela14[[#This Row],[CÓDIGO]],[1]fornnecedor!$A:$E,5,0)</f>
        <v>3M DO BRASIL LTDA</v>
      </c>
      <c r="C6909" s="16" t="s">
        <v>3326</v>
      </c>
      <c r="D6909" s="16" t="s">
        <v>366</v>
      </c>
      <c r="E6909" s="22">
        <v>0</v>
      </c>
      <c r="F6909" s="30">
        <v>1</v>
      </c>
      <c r="G6909" s="17">
        <v>143.34</v>
      </c>
      <c r="H6909" s="17">
        <f t="shared" si="216"/>
        <v>0</v>
      </c>
      <c r="I6909" s="17">
        <f t="shared" si="217"/>
        <v>143.34</v>
      </c>
      <c r="J6909" s="13" t="s">
        <v>5384</v>
      </c>
      <c r="K6909" s="37" t="str">
        <f>VLOOKUP(Tabela14[[#This Row],[CÓDIGO]],[1]fornnecedor!$A:$G,7,0)</f>
        <v>OUTRAS FERRAMENTAS / EQUIPAMENTOS</v>
      </c>
    </row>
    <row r="6910" spans="1:11" x14ac:dyDescent="0.3">
      <c r="A6910" s="15">
        <v>84873</v>
      </c>
      <c r="B6910" s="15" t="str">
        <f>VLOOKUP(Tabela14[[#This Row],[CÓDIGO]],[1]fornnecedor!$A:$E,5,0)</f>
        <v>VONIXX INDUSTRIA E COMERCIO DE POLIDORES LTDA</v>
      </c>
      <c r="C6910" s="16" t="s">
        <v>3423</v>
      </c>
      <c r="D6910" s="16" t="s">
        <v>515</v>
      </c>
      <c r="E6910" s="22">
        <v>2</v>
      </c>
      <c r="F6910" s="30">
        <v>9</v>
      </c>
      <c r="G6910" s="17">
        <v>15.95</v>
      </c>
      <c r="H6910" s="17">
        <f t="shared" si="216"/>
        <v>31.9</v>
      </c>
      <c r="I6910" s="17">
        <f t="shared" si="217"/>
        <v>143.54999999999998</v>
      </c>
      <c r="J6910" s="13" t="s">
        <v>5384</v>
      </c>
      <c r="K6910" s="37" t="str">
        <f>VLOOKUP(Tabela14[[#This Row],[CÓDIGO]],[1]fornnecedor!$A:$G,7,0)</f>
        <v>LINHA DE HIGENIZAÇÃO E ESTÉTICA  AUTOMOTIVA VONIX</v>
      </c>
    </row>
    <row r="6911" spans="1:11" x14ac:dyDescent="0.3">
      <c r="A6911" s="15">
        <v>84606</v>
      </c>
      <c r="B6911" s="15" t="str">
        <f>VLOOKUP(Tabela14[[#This Row],[CÓDIGO]],[1]fornnecedor!$A:$E,5,0)</f>
        <v>BRASILUX TINTAS TECNICAS LTDA</v>
      </c>
      <c r="C6911" s="16" t="s">
        <v>3438</v>
      </c>
      <c r="D6911" s="16" t="s">
        <v>549</v>
      </c>
      <c r="E6911" s="22">
        <v>0</v>
      </c>
      <c r="F6911" s="30">
        <v>4</v>
      </c>
      <c r="G6911" s="17">
        <v>36.090000000000003</v>
      </c>
      <c r="H6911" s="17">
        <f t="shared" si="216"/>
        <v>0</v>
      </c>
      <c r="I6911" s="17">
        <f t="shared" si="217"/>
        <v>144.36000000000001</v>
      </c>
      <c r="J6911" s="13" t="s">
        <v>5384</v>
      </c>
      <c r="K6911" s="37" t="str">
        <f>VLOOKUP(Tabela14[[#This Row],[CÓDIGO]],[1]fornnecedor!$A:$G,7,0)</f>
        <v>BASES IMOBILIÁRIAS</v>
      </c>
    </row>
    <row r="6912" spans="1:11" x14ac:dyDescent="0.3">
      <c r="A6912" s="15">
        <v>85244</v>
      </c>
      <c r="B6912" s="15" t="str">
        <f>VLOOKUP(Tabela14[[#This Row],[CÓDIGO]],[1]fornnecedor!$A:$E,5,0)</f>
        <v>BRASILUX TINTAS TECNICAS LTDA</v>
      </c>
      <c r="C6912" s="16" t="s">
        <v>3328</v>
      </c>
      <c r="D6912" s="16" t="s">
        <v>549</v>
      </c>
      <c r="E6912" s="22">
        <v>0</v>
      </c>
      <c r="F6912" s="30">
        <v>1</v>
      </c>
      <c r="G6912" s="17">
        <v>145.03</v>
      </c>
      <c r="H6912" s="17">
        <f t="shared" si="216"/>
        <v>0</v>
      </c>
      <c r="I6912" s="17">
        <f t="shared" si="217"/>
        <v>145.03</v>
      </c>
      <c r="J6912" s="13" t="s">
        <v>5384</v>
      </c>
      <c r="K6912" s="37" t="str">
        <f>VLOOKUP(Tabela14[[#This Row],[CÓDIGO]],[1]fornnecedor!$A:$G,7,0)</f>
        <v>TINTA PAREDE</v>
      </c>
    </row>
    <row r="6913" spans="1:11" x14ac:dyDescent="0.3">
      <c r="A6913" s="15">
        <v>24153</v>
      </c>
      <c r="B6913" s="15" t="str">
        <f>VLOOKUP(Tabela14[[#This Row],[CÓDIGO]],[1]fornnecedor!$A:$E,5,0)</f>
        <v>SKYLACK TINTAS E VERNIZES LTDA</v>
      </c>
      <c r="C6913" s="16" t="s">
        <v>3330</v>
      </c>
      <c r="D6913" s="16" t="s">
        <v>1114</v>
      </c>
      <c r="E6913" s="22">
        <v>0</v>
      </c>
      <c r="F6913" s="30">
        <v>2</v>
      </c>
      <c r="G6913" s="17">
        <v>72.64</v>
      </c>
      <c r="H6913" s="17">
        <f t="shared" si="216"/>
        <v>0</v>
      </c>
      <c r="I6913" s="17">
        <f t="shared" si="217"/>
        <v>145.28</v>
      </c>
      <c r="J6913" s="13" t="s">
        <v>5384</v>
      </c>
      <c r="K6913" s="37" t="str">
        <f>VLOOKUP(Tabela14[[#This Row],[CÓDIGO]],[1]fornnecedor!$A:$G,7,0)</f>
        <v>TINTAS POLIÉSTER</v>
      </c>
    </row>
    <row r="6914" spans="1:11" x14ac:dyDescent="0.3">
      <c r="A6914" s="15">
        <v>84442</v>
      </c>
      <c r="B6914" s="15" t="str">
        <f>VLOOKUP(Tabela14[[#This Row],[CÓDIGO]],[1]fornnecedor!$A:$E,5,0)</f>
        <v>BRASILUX TINTAS TECNICAS LTDA</v>
      </c>
      <c r="C6914" s="16" t="s">
        <v>3331</v>
      </c>
      <c r="D6914" s="16" t="s">
        <v>549</v>
      </c>
      <c r="E6914" s="22">
        <v>0</v>
      </c>
      <c r="F6914" s="30">
        <v>4</v>
      </c>
      <c r="G6914" s="17">
        <v>36.42</v>
      </c>
      <c r="H6914" s="17">
        <f t="shared" si="216"/>
        <v>0</v>
      </c>
      <c r="I6914" s="17">
        <f t="shared" si="217"/>
        <v>145.68</v>
      </c>
      <c r="J6914" s="13" t="s">
        <v>5384</v>
      </c>
      <c r="K6914" s="37" t="str">
        <f>VLOOKUP(Tabela14[[#This Row],[CÓDIGO]],[1]fornnecedor!$A:$G,7,0)</f>
        <v>EPOXI</v>
      </c>
    </row>
    <row r="6915" spans="1:11" x14ac:dyDescent="0.3">
      <c r="A6915" s="15">
        <v>85433</v>
      </c>
      <c r="B6915" s="15" t="str">
        <f>VLOOKUP(Tabela14[[#This Row],[CÓDIGO]],[1]fornnecedor!$A:$E,5,0)</f>
        <v>BRASILUX TINTAS TECNICAS LTDA</v>
      </c>
      <c r="C6915" s="16" t="s">
        <v>3332</v>
      </c>
      <c r="D6915" s="16" t="s">
        <v>549</v>
      </c>
      <c r="E6915" s="22">
        <v>0</v>
      </c>
      <c r="F6915" s="30">
        <v>3</v>
      </c>
      <c r="G6915" s="17">
        <v>48.66</v>
      </c>
      <c r="H6915" s="17">
        <f t="shared" si="216"/>
        <v>0</v>
      </c>
      <c r="I6915" s="17">
        <f t="shared" si="217"/>
        <v>145.97999999999999</v>
      </c>
      <c r="J6915" s="13" t="s">
        <v>5384</v>
      </c>
      <c r="K6915" s="37" t="str">
        <f>VLOOKUP(Tabela14[[#This Row],[CÓDIGO]],[1]fornnecedor!$A:$G,7,0)</f>
        <v>BASES NO MACHINE PREMIUM</v>
      </c>
    </row>
    <row r="6916" spans="1:11" x14ac:dyDescent="0.3">
      <c r="A6916" s="15">
        <v>10036</v>
      </c>
      <c r="B6916" s="15" t="str">
        <f>VLOOKUP(Tabela14[[#This Row],[CÓDIGO]],[1]fornnecedor!$A:$E,5,0)</f>
        <v>3M DO BRASIL LTDA</v>
      </c>
      <c r="C6916" s="16" t="s">
        <v>3333</v>
      </c>
      <c r="D6916" s="16" t="s">
        <v>366</v>
      </c>
      <c r="E6916" s="22">
        <v>0</v>
      </c>
      <c r="F6916" s="30">
        <v>72</v>
      </c>
      <c r="G6916" s="17">
        <v>2.0299999999999998</v>
      </c>
      <c r="H6916" s="17">
        <f t="shared" si="216"/>
        <v>0</v>
      </c>
      <c r="I6916" s="17">
        <f t="shared" si="217"/>
        <v>146.16</v>
      </c>
      <c r="J6916" s="13" t="s">
        <v>5384</v>
      </c>
      <c r="K6916" s="37" t="str">
        <f>VLOOKUP(Tabela14[[#This Row],[CÓDIGO]],[1]fornnecedor!$A:$G,7,0)</f>
        <v xml:space="preserve">DISCOS / LIXAS / ABRASIVOS </v>
      </c>
    </row>
    <row r="6917" spans="1:11" x14ac:dyDescent="0.3">
      <c r="A6917" s="15">
        <v>85057</v>
      </c>
      <c r="B6917" s="15" t="str">
        <f>VLOOKUP(Tabela14[[#This Row],[CÓDIGO]],[1]fornnecedor!$A:$E,5,0)</f>
        <v>PINCEIS ATLAS S.A.</v>
      </c>
      <c r="C6917" s="16" t="s">
        <v>3262</v>
      </c>
      <c r="D6917" s="16" t="s">
        <v>23</v>
      </c>
      <c r="E6917" s="22">
        <v>74</v>
      </c>
      <c r="F6917" s="30">
        <v>18</v>
      </c>
      <c r="G6917" s="17">
        <v>8.1300000000000008</v>
      </c>
      <c r="H6917" s="17">
        <f t="shared" si="216"/>
        <v>601.62</v>
      </c>
      <c r="I6917" s="17">
        <f t="shared" si="217"/>
        <v>146.34</v>
      </c>
      <c r="J6917" s="13" t="s">
        <v>5384</v>
      </c>
      <c r="K6917" s="37" t="str">
        <f>VLOOKUP(Tabela14[[#This Row],[CÓDIGO]],[1]fornnecedor!$A:$G,7,0)</f>
        <v>ROLOS / TRINCHAS / PINCÉIS / ESPÁTULAS</v>
      </c>
    </row>
    <row r="6918" spans="1:11" x14ac:dyDescent="0.3">
      <c r="A6918" s="15">
        <v>122</v>
      </c>
      <c r="B6918" s="15" t="str">
        <f>VLOOKUP(Tabela14[[#This Row],[CÓDIGO]],[1]fornnecedor!$A:$E,5,0)</f>
        <v>SKYLACK TINTAS E VERNIZES LTDA</v>
      </c>
      <c r="C6918" s="16" t="s">
        <v>3334</v>
      </c>
      <c r="D6918" s="16" t="s">
        <v>1114</v>
      </c>
      <c r="E6918" s="22">
        <v>0</v>
      </c>
      <c r="F6918" s="30">
        <v>4</v>
      </c>
      <c r="G6918" s="17">
        <v>36.64</v>
      </c>
      <c r="H6918" s="17">
        <f t="shared" si="216"/>
        <v>0</v>
      </c>
      <c r="I6918" s="17">
        <f t="shared" si="217"/>
        <v>146.56</v>
      </c>
      <c r="J6918" s="13" t="s">
        <v>5384</v>
      </c>
      <c r="K6918" s="37" t="str">
        <f>VLOOKUP(Tabela14[[#This Row],[CÓDIGO]],[1]fornnecedor!$A:$G,7,0)</f>
        <v>TINTAS POLIÉSTER</v>
      </c>
    </row>
    <row r="6919" spans="1:11" x14ac:dyDescent="0.3">
      <c r="A6919" s="15">
        <v>212</v>
      </c>
      <c r="B6919" s="15" t="str">
        <f>VLOOKUP(Tabela14[[#This Row],[CÓDIGO]],[1]fornnecedor!$A:$E,5,0)</f>
        <v>SKYLACK TINTAS E VERNIZES LTDA</v>
      </c>
      <c r="C6919" s="16" t="s">
        <v>3337</v>
      </c>
      <c r="D6919" s="16" t="s">
        <v>1114</v>
      </c>
      <c r="E6919" s="22">
        <v>0</v>
      </c>
      <c r="F6919" s="30">
        <v>3</v>
      </c>
      <c r="G6919" s="17">
        <v>49.05</v>
      </c>
      <c r="H6919" s="17">
        <f t="shared" si="216"/>
        <v>0</v>
      </c>
      <c r="I6919" s="17">
        <f t="shared" si="217"/>
        <v>147.14999999999998</v>
      </c>
      <c r="J6919" s="13" t="s">
        <v>5384</v>
      </c>
      <c r="K6919" s="37" t="str">
        <f>VLOOKUP(Tabela14[[#This Row],[CÓDIGO]],[1]fornnecedor!$A:$G,7,0)</f>
        <v>BASES PU</v>
      </c>
    </row>
    <row r="6920" spans="1:11" x14ac:dyDescent="0.3">
      <c r="A6920" s="15">
        <v>23115</v>
      </c>
      <c r="B6920" s="15" t="str">
        <f>VLOOKUP(Tabela14[[#This Row],[CÓDIGO]],[1]fornnecedor!$A:$E,5,0)</f>
        <v>3M DO BRASIL LTDA</v>
      </c>
      <c r="C6920" s="16" t="s">
        <v>3338</v>
      </c>
      <c r="D6920" s="16" t="s">
        <v>366</v>
      </c>
      <c r="E6920" s="22">
        <v>0</v>
      </c>
      <c r="F6920" s="30">
        <v>50</v>
      </c>
      <c r="G6920" s="17">
        <v>2.95</v>
      </c>
      <c r="H6920" s="17">
        <f t="shared" si="216"/>
        <v>0</v>
      </c>
      <c r="I6920" s="17">
        <f t="shared" si="217"/>
        <v>147.5</v>
      </c>
      <c r="J6920" s="13" t="s">
        <v>5384</v>
      </c>
      <c r="K6920" s="37" t="str">
        <f>VLOOKUP(Tabela14[[#This Row],[CÓDIGO]],[1]fornnecedor!$A:$G,7,0)</f>
        <v xml:space="preserve">DISCOS / LIXAS / ABRASIVOS </v>
      </c>
    </row>
    <row r="6921" spans="1:11" x14ac:dyDescent="0.3">
      <c r="A6921" s="15">
        <v>84211</v>
      </c>
      <c r="B6921" s="15" t="str">
        <f>VLOOKUP(Tabela14[[#This Row],[CÓDIGO]],[1]fornnecedor!$A:$E,5,0)</f>
        <v>BRASILUX TINTAS TECNICAS LTDA</v>
      </c>
      <c r="C6921" s="16" t="s">
        <v>3688</v>
      </c>
      <c r="D6921" s="16" t="s">
        <v>549</v>
      </c>
      <c r="E6921" s="22">
        <v>6</v>
      </c>
      <c r="F6921" s="30">
        <v>8</v>
      </c>
      <c r="G6921" s="17">
        <v>18.440000000000001</v>
      </c>
      <c r="H6921" s="17">
        <f t="shared" si="216"/>
        <v>110.64000000000001</v>
      </c>
      <c r="I6921" s="17">
        <f t="shared" si="217"/>
        <v>147.52000000000001</v>
      </c>
      <c r="J6921" s="13" t="s">
        <v>5384</v>
      </c>
      <c r="K6921" s="37" t="str">
        <f>VLOOKUP(Tabela14[[#This Row],[CÓDIGO]],[1]fornnecedor!$A:$G,7,0)</f>
        <v>ESMALTES</v>
      </c>
    </row>
    <row r="6922" spans="1:11" x14ac:dyDescent="0.3">
      <c r="A6922" s="15">
        <v>84063</v>
      </c>
      <c r="B6922" s="15" t="str">
        <f>VLOOKUP(Tabela14[[#This Row],[CÓDIGO]],[1]fornnecedor!$A:$E,5,0)</f>
        <v>BRASILUX TINTAS TECNICAS LTDA</v>
      </c>
      <c r="C6922" s="16" t="s">
        <v>3340</v>
      </c>
      <c r="D6922" s="16" t="s">
        <v>549</v>
      </c>
      <c r="E6922" s="22">
        <v>0</v>
      </c>
      <c r="F6922" s="30">
        <v>6</v>
      </c>
      <c r="G6922" s="17">
        <v>24.69</v>
      </c>
      <c r="H6922" s="17">
        <f t="shared" si="216"/>
        <v>0</v>
      </c>
      <c r="I6922" s="17">
        <f t="shared" si="217"/>
        <v>148.14000000000001</v>
      </c>
      <c r="J6922" s="13" t="s">
        <v>5384</v>
      </c>
      <c r="K6922" s="37" t="str">
        <f>VLOOKUP(Tabela14[[#This Row],[CÓDIGO]],[1]fornnecedor!$A:$G,7,0)</f>
        <v>LINHA MOVELEIRA</v>
      </c>
    </row>
    <row r="6923" spans="1:11" x14ac:dyDescent="0.3">
      <c r="A6923" s="15">
        <v>85474</v>
      </c>
      <c r="B6923" s="15" t="str">
        <f>VLOOKUP(Tabela14[[#This Row],[CÓDIGO]],[1]fornnecedor!$A:$E,5,0)</f>
        <v>BRASILUX TINTAS TECNICAS LTDA</v>
      </c>
      <c r="C6923" s="16" t="s">
        <v>692</v>
      </c>
      <c r="D6923" s="16" t="s">
        <v>549</v>
      </c>
      <c r="E6923" s="22">
        <v>9</v>
      </c>
      <c r="F6923" s="30">
        <v>18</v>
      </c>
      <c r="G6923" s="17">
        <v>8.24</v>
      </c>
      <c r="H6923" s="17">
        <f t="shared" si="216"/>
        <v>74.16</v>
      </c>
      <c r="I6923" s="17">
        <f t="shared" si="217"/>
        <v>148.32</v>
      </c>
      <c r="J6923" s="13" t="s">
        <v>5384</v>
      </c>
      <c r="K6923" s="37" t="str">
        <f>VLOOKUP(Tabela14[[#This Row],[CÓDIGO]],[1]fornnecedor!$A:$G,7,0)</f>
        <v>CATALISADORES INDIVIDUAIS</v>
      </c>
    </row>
    <row r="6924" spans="1:11" x14ac:dyDescent="0.3">
      <c r="A6924" s="15">
        <v>85046</v>
      </c>
      <c r="B6924" s="15" t="str">
        <f>VLOOKUP(Tabela14[[#This Row],[CÓDIGO]],[1]fornnecedor!$A:$E,5,0)</f>
        <v>PINCEIS ATLAS S.A.</v>
      </c>
      <c r="C6924" s="16" t="s">
        <v>3501</v>
      </c>
      <c r="D6924" s="16" t="s">
        <v>23</v>
      </c>
      <c r="E6924" s="22">
        <v>12</v>
      </c>
      <c r="F6924" s="30">
        <v>25</v>
      </c>
      <c r="G6924" s="17">
        <v>5.95</v>
      </c>
      <c r="H6924" s="17">
        <f t="shared" si="216"/>
        <v>71.400000000000006</v>
      </c>
      <c r="I6924" s="17">
        <f t="shared" si="217"/>
        <v>148.75</v>
      </c>
      <c r="J6924" s="13" t="s">
        <v>5384</v>
      </c>
      <c r="K6924" s="37" t="str">
        <f>VLOOKUP(Tabela14[[#This Row],[CÓDIGO]],[1]fornnecedor!$A:$G,7,0)</f>
        <v>ROLOS / TRINCHAS / PINCÉIS / ESPÁTULAS</v>
      </c>
    </row>
    <row r="6925" spans="1:11" x14ac:dyDescent="0.3">
      <c r="A6925" s="15">
        <v>21490</v>
      </c>
      <c r="B6925" s="15" t="str">
        <f>VLOOKUP(Tabela14[[#This Row],[CÓDIGO]],[1]fornnecedor!$A:$E,5,0)</f>
        <v>AKZO NOBEL LTDA AUTO</v>
      </c>
      <c r="C6925" s="16" t="s">
        <v>3341</v>
      </c>
      <c r="D6925" s="16" t="s">
        <v>103</v>
      </c>
      <c r="E6925" s="22">
        <v>0</v>
      </c>
      <c r="F6925" s="30">
        <v>1</v>
      </c>
      <c r="G6925" s="17">
        <v>148.88999999999999</v>
      </c>
      <c r="H6925" s="17">
        <f t="shared" si="216"/>
        <v>0</v>
      </c>
      <c r="I6925" s="17">
        <f t="shared" si="217"/>
        <v>148.88999999999999</v>
      </c>
      <c r="J6925" s="13" t="s">
        <v>5384</v>
      </c>
      <c r="K6925" s="37" t="str">
        <f>VLOOKUP(Tabela14[[#This Row],[CÓDIGO]],[1]fornnecedor!$A:$G,7,0)</f>
        <v>VERNIZ AUTOMOTIVO</v>
      </c>
    </row>
    <row r="6926" spans="1:11" x14ac:dyDescent="0.3">
      <c r="A6926" s="15">
        <v>24048</v>
      </c>
      <c r="B6926" s="15" t="str">
        <f>VLOOKUP(Tabela14[[#This Row],[CÓDIGO]],[1]fornnecedor!$A:$E,5,0)</f>
        <v>SKYLACK TINTAS E VERNIZES LTDA</v>
      </c>
      <c r="C6926" s="16" t="s">
        <v>3342</v>
      </c>
      <c r="D6926" s="16" t="s">
        <v>1114</v>
      </c>
      <c r="E6926" s="22">
        <v>0</v>
      </c>
      <c r="F6926" s="30">
        <v>1.89</v>
      </c>
      <c r="G6926" s="17">
        <v>78.92</v>
      </c>
      <c r="H6926" s="17">
        <f t="shared" si="216"/>
        <v>0</v>
      </c>
      <c r="I6926" s="17">
        <f t="shared" si="217"/>
        <v>149.15879999999999</v>
      </c>
      <c r="J6926" s="13" t="s">
        <v>5384</v>
      </c>
      <c r="K6926" s="37" t="str">
        <f>VLOOKUP(Tabela14[[#This Row],[CÓDIGO]],[1]fornnecedor!$A:$G,7,0)</f>
        <v>BASES POLIÉSTER</v>
      </c>
    </row>
    <row r="6927" spans="1:11" x14ac:dyDescent="0.3">
      <c r="A6927" s="15">
        <v>84706</v>
      </c>
      <c r="B6927" s="15" t="str">
        <f>VLOOKUP(Tabela14[[#This Row],[CÓDIGO]],[1]fornnecedor!$A:$E,5,0)</f>
        <v>SKYLACK TINTAS E VERNIZES LTDA</v>
      </c>
      <c r="C6927" s="16" t="s">
        <v>3357</v>
      </c>
      <c r="D6927" s="16" t="s">
        <v>1114</v>
      </c>
      <c r="E6927" s="22">
        <v>0</v>
      </c>
      <c r="F6927" s="30">
        <v>3</v>
      </c>
      <c r="G6927" s="17">
        <v>49.87</v>
      </c>
      <c r="H6927" s="17">
        <f t="shared" si="216"/>
        <v>0</v>
      </c>
      <c r="I6927" s="17">
        <f t="shared" si="217"/>
        <v>149.60999999999999</v>
      </c>
      <c r="J6927" s="13" t="s">
        <v>5384</v>
      </c>
      <c r="K6927" s="37" t="str">
        <f>VLOOKUP(Tabela14[[#This Row],[CÓDIGO]],[1]fornnecedor!$A:$G,7,0)</f>
        <v>TINTAS POLIÉSTER</v>
      </c>
    </row>
    <row r="6928" spans="1:11" x14ac:dyDescent="0.3">
      <c r="A6928" s="15">
        <v>10028</v>
      </c>
      <c r="B6928" s="15" t="str">
        <f>VLOOKUP(Tabela14[[#This Row],[CÓDIGO]],[1]fornnecedor!$A:$E,5,0)</f>
        <v>3M DO BRASIL LTDA</v>
      </c>
      <c r="C6928" s="16" t="s">
        <v>3771</v>
      </c>
      <c r="D6928" s="16" t="s">
        <v>366</v>
      </c>
      <c r="E6928" s="22">
        <v>150</v>
      </c>
      <c r="F6928" s="30">
        <v>150</v>
      </c>
      <c r="G6928" s="17">
        <v>1</v>
      </c>
      <c r="H6928" s="17">
        <f t="shared" si="216"/>
        <v>150</v>
      </c>
      <c r="I6928" s="17">
        <f t="shared" si="217"/>
        <v>150</v>
      </c>
      <c r="J6928" s="13" t="s">
        <v>5384</v>
      </c>
      <c r="K6928" s="37" t="str">
        <f>VLOOKUP(Tabela14[[#This Row],[CÓDIGO]],[1]fornnecedor!$A:$G,7,0)</f>
        <v xml:space="preserve">DISCOS / LIXAS / ABRASIVOS </v>
      </c>
    </row>
    <row r="6929" spans="1:11" x14ac:dyDescent="0.3">
      <c r="A6929" s="15">
        <v>20484</v>
      </c>
      <c r="B6929" s="15" t="str">
        <f>VLOOKUP(Tabela14[[#This Row],[CÓDIGO]],[1]fornnecedor!$A:$E,5,0)</f>
        <v>3M DO BRASIL LTDA</v>
      </c>
      <c r="C6929" s="16" t="s">
        <v>3482</v>
      </c>
      <c r="D6929" s="16" t="s">
        <v>366</v>
      </c>
      <c r="E6929" s="22">
        <v>3</v>
      </c>
      <c r="F6929" s="30">
        <v>20</v>
      </c>
      <c r="G6929" s="17">
        <v>7.5</v>
      </c>
      <c r="H6929" s="17">
        <f t="shared" si="216"/>
        <v>22.5</v>
      </c>
      <c r="I6929" s="17">
        <f t="shared" si="217"/>
        <v>150</v>
      </c>
      <c r="J6929" s="13" t="s">
        <v>5384</v>
      </c>
      <c r="K6929" s="37" t="str">
        <f>VLOOKUP(Tabela14[[#This Row],[CÓDIGO]],[1]fornnecedor!$A:$G,7,0)</f>
        <v>FITA DUPLA FACE</v>
      </c>
    </row>
    <row r="6930" spans="1:11" x14ac:dyDescent="0.3">
      <c r="A6930" s="15">
        <v>24148</v>
      </c>
      <c r="B6930" s="15" t="str">
        <f>VLOOKUP(Tabela14[[#This Row],[CÓDIGO]],[1]fornnecedor!$A:$E,5,0)</f>
        <v>SKYLACK TINTAS E VERNIZES LTDA</v>
      </c>
      <c r="C6930" s="16" t="s">
        <v>3343</v>
      </c>
      <c r="D6930" s="16" t="s">
        <v>1114</v>
      </c>
      <c r="E6930" s="22">
        <v>0</v>
      </c>
      <c r="F6930" s="30">
        <v>4</v>
      </c>
      <c r="G6930" s="17">
        <v>37.53</v>
      </c>
      <c r="H6930" s="17">
        <f t="shared" si="216"/>
        <v>0</v>
      </c>
      <c r="I6930" s="17">
        <f t="shared" si="217"/>
        <v>150.12</v>
      </c>
      <c r="J6930" s="13" t="s">
        <v>5384</v>
      </c>
      <c r="K6930" s="37" t="str">
        <f>VLOOKUP(Tabela14[[#This Row],[CÓDIGO]],[1]fornnecedor!$A:$G,7,0)</f>
        <v>TINTAS POLIÉSTER</v>
      </c>
    </row>
    <row r="6931" spans="1:11" x14ac:dyDescent="0.3">
      <c r="A6931" s="15">
        <v>24294</v>
      </c>
      <c r="B6931" s="15" t="str">
        <f>VLOOKUP(Tabela14[[#This Row],[CÓDIGO]],[1]fornnecedor!$A:$E,5,0)</f>
        <v>VONIXX INDUSTRIA E COMERCIO DE POLIDORES LTDA</v>
      </c>
      <c r="C6931" s="16" t="s">
        <v>3418</v>
      </c>
      <c r="D6931" s="16" t="s">
        <v>515</v>
      </c>
      <c r="E6931" s="22">
        <v>1</v>
      </c>
      <c r="F6931" s="30">
        <v>7</v>
      </c>
      <c r="G6931" s="17">
        <v>21.46</v>
      </c>
      <c r="H6931" s="17">
        <f t="shared" si="216"/>
        <v>21.46</v>
      </c>
      <c r="I6931" s="17">
        <f t="shared" si="217"/>
        <v>150.22</v>
      </c>
      <c r="J6931" s="13" t="s">
        <v>5384</v>
      </c>
      <c r="K6931" s="37" t="str">
        <f>VLOOKUP(Tabela14[[#This Row],[CÓDIGO]],[1]fornnecedor!$A:$G,7,0)</f>
        <v>BOINAS PARA POLIMENTO</v>
      </c>
    </row>
    <row r="6932" spans="1:11" x14ac:dyDescent="0.3">
      <c r="A6932" s="15">
        <v>86213</v>
      </c>
      <c r="B6932" s="15" t="str">
        <f>VLOOKUP(Tabela14[[#This Row],[CÓDIGO]],[1]fornnecedor!$A:$E,5,0)</f>
        <v>AKZO NOBEL LTDA DECOR</v>
      </c>
      <c r="C6932" s="16" t="s">
        <v>3346</v>
      </c>
      <c r="D6932" s="16" t="s">
        <v>543</v>
      </c>
      <c r="E6932" s="22">
        <v>0</v>
      </c>
      <c r="F6932" s="30">
        <v>6</v>
      </c>
      <c r="G6932" s="17">
        <v>25.15</v>
      </c>
      <c r="H6932" s="17">
        <f t="shared" si="216"/>
        <v>0</v>
      </c>
      <c r="I6932" s="17">
        <f t="shared" si="217"/>
        <v>150.89999999999998</v>
      </c>
      <c r="J6932" s="13" t="s">
        <v>5384</v>
      </c>
      <c r="K6932" s="37" t="str">
        <f>VLOOKUP(Tabela14[[#This Row],[CÓDIGO]],[1]fornnecedor!$A:$G,7,0)</f>
        <v>BASES IMOBILIÁRIAS</v>
      </c>
    </row>
    <row r="6933" spans="1:11" x14ac:dyDescent="0.3">
      <c r="A6933" s="15">
        <v>84031</v>
      </c>
      <c r="B6933" s="15" t="str">
        <f>VLOOKUP(Tabela14[[#This Row],[CÓDIGO]],[1]fornnecedor!$A:$E,5,0)</f>
        <v>BRASILUX TINTAS TECNICAS LTDA</v>
      </c>
      <c r="C6933" s="16" t="s">
        <v>3347</v>
      </c>
      <c r="D6933" s="16" t="s">
        <v>549</v>
      </c>
      <c r="E6933" s="22">
        <v>0</v>
      </c>
      <c r="F6933" s="30">
        <v>18</v>
      </c>
      <c r="G6933" s="17">
        <v>8.39</v>
      </c>
      <c r="H6933" s="17">
        <f t="shared" si="216"/>
        <v>0</v>
      </c>
      <c r="I6933" s="17">
        <f t="shared" si="217"/>
        <v>151.02000000000001</v>
      </c>
      <c r="J6933" s="13" t="s">
        <v>5384</v>
      </c>
      <c r="K6933" s="37" t="str">
        <f>VLOOKUP(Tabela14[[#This Row],[CÓDIGO]],[1]fornnecedor!$A:$G,7,0)</f>
        <v>MASSA CORRIDA / ACRÍLICA</v>
      </c>
    </row>
    <row r="6934" spans="1:11" x14ac:dyDescent="0.3">
      <c r="A6934" s="15">
        <v>84157</v>
      </c>
      <c r="B6934" s="15" t="str">
        <f>VLOOKUP(Tabela14[[#This Row],[CÓDIGO]],[1]fornnecedor!$A:$E,5,0)</f>
        <v>BRASILUX TINTAS TECNICAS LTDA</v>
      </c>
      <c r="C6934" s="16" t="s">
        <v>3348</v>
      </c>
      <c r="D6934" s="16" t="s">
        <v>549</v>
      </c>
      <c r="E6934" s="22">
        <v>0</v>
      </c>
      <c r="F6934" s="30">
        <v>4</v>
      </c>
      <c r="G6934" s="17">
        <v>37.79</v>
      </c>
      <c r="H6934" s="17">
        <f t="shared" si="216"/>
        <v>0</v>
      </c>
      <c r="I6934" s="17">
        <f t="shared" si="217"/>
        <v>151.16</v>
      </c>
      <c r="J6934" s="13" t="s">
        <v>5384</v>
      </c>
      <c r="K6934" s="37" t="str">
        <f>VLOOKUP(Tabela14[[#This Row],[CÓDIGO]],[1]fornnecedor!$A:$G,7,0)</f>
        <v>ESMALTES</v>
      </c>
    </row>
    <row r="6935" spans="1:11" x14ac:dyDescent="0.3">
      <c r="A6935" s="15">
        <v>85437</v>
      </c>
      <c r="B6935" s="15" t="str">
        <f>VLOOKUP(Tabela14[[#This Row],[CÓDIGO]],[1]fornnecedor!$A:$E,5,0)</f>
        <v>BRASILUX TINTAS TECNICAS LTDA</v>
      </c>
      <c r="C6935" s="16" t="s">
        <v>3349</v>
      </c>
      <c r="D6935" s="16" t="s">
        <v>549</v>
      </c>
      <c r="E6935" s="22">
        <v>0</v>
      </c>
      <c r="F6935" s="30">
        <v>3</v>
      </c>
      <c r="G6935" s="17">
        <v>50.45</v>
      </c>
      <c r="H6935" s="17">
        <f t="shared" si="216"/>
        <v>0</v>
      </c>
      <c r="I6935" s="17">
        <f t="shared" si="217"/>
        <v>151.35000000000002</v>
      </c>
      <c r="J6935" s="13" t="s">
        <v>5384</v>
      </c>
      <c r="K6935" s="37" t="str">
        <f>VLOOKUP(Tabela14[[#This Row],[CÓDIGO]],[1]fornnecedor!$A:$G,7,0)</f>
        <v>BASES NO MACHINE PREMIUM</v>
      </c>
    </row>
    <row r="6936" spans="1:11" x14ac:dyDescent="0.3">
      <c r="A6936" s="15">
        <v>85992</v>
      </c>
      <c r="B6936" s="15" t="str">
        <f>VLOOKUP(Tabela14[[#This Row],[CÓDIGO]],[1]fornnecedor!$A:$E,5,0)</f>
        <v>AKZO NOBEL LTDA DECOR</v>
      </c>
      <c r="C6936" s="16" t="s">
        <v>3350</v>
      </c>
      <c r="D6936" s="16" t="s">
        <v>543</v>
      </c>
      <c r="E6936" s="22">
        <v>0</v>
      </c>
      <c r="F6936" s="30">
        <v>6</v>
      </c>
      <c r="G6936" s="17">
        <v>25.25</v>
      </c>
      <c r="H6936" s="17">
        <f t="shared" si="216"/>
        <v>0</v>
      </c>
      <c r="I6936" s="17">
        <f t="shared" si="217"/>
        <v>151.5</v>
      </c>
      <c r="J6936" s="13" t="s">
        <v>5384</v>
      </c>
      <c r="K6936" s="37" t="str">
        <f>VLOOKUP(Tabela14[[#This Row],[CÓDIGO]],[1]fornnecedor!$A:$G,7,0)</f>
        <v>ESMALTES</v>
      </c>
    </row>
    <row r="6937" spans="1:11" x14ac:dyDescent="0.3">
      <c r="A6937" s="15">
        <v>84251</v>
      </c>
      <c r="B6937" s="15" t="str">
        <f>VLOOKUP(Tabela14[[#This Row],[CÓDIGO]],[1]fornnecedor!$A:$E,5,0)</f>
        <v>BRASILUX TINTAS TECNICAS LTDA</v>
      </c>
      <c r="C6937" s="16" t="s">
        <v>3351</v>
      </c>
      <c r="D6937" s="16" t="s">
        <v>549</v>
      </c>
      <c r="E6937" s="22">
        <v>0</v>
      </c>
      <c r="F6937" s="30">
        <v>2</v>
      </c>
      <c r="G6937" s="17">
        <v>75.8</v>
      </c>
      <c r="H6937" s="17">
        <f t="shared" si="216"/>
        <v>0</v>
      </c>
      <c r="I6937" s="17">
        <f t="shared" si="217"/>
        <v>151.6</v>
      </c>
      <c r="J6937" s="13" t="s">
        <v>5384</v>
      </c>
      <c r="K6937" s="37" t="str">
        <f>VLOOKUP(Tabela14[[#This Row],[CÓDIGO]],[1]fornnecedor!$A:$G,7,0)</f>
        <v>TINTA PAREDE</v>
      </c>
    </row>
    <row r="6938" spans="1:11" x14ac:dyDescent="0.3">
      <c r="A6938" s="15">
        <v>86795</v>
      </c>
      <c r="B6938" s="15" t="str">
        <f>VLOOKUP(Tabela14[[#This Row],[CÓDIGO]],[1]fornnecedor!$A:$E,5,0)</f>
        <v>AKZO NOBEL LTDA DECOR</v>
      </c>
      <c r="C6938" s="16" t="s">
        <v>3352</v>
      </c>
      <c r="D6938" s="16" t="s">
        <v>2266</v>
      </c>
      <c r="E6938" s="22">
        <v>0</v>
      </c>
      <c r="F6938" s="30">
        <v>4</v>
      </c>
      <c r="G6938" s="17">
        <v>37.9</v>
      </c>
      <c r="H6938" s="17">
        <f t="shared" si="216"/>
        <v>0</v>
      </c>
      <c r="I6938" s="17">
        <f t="shared" si="217"/>
        <v>151.6</v>
      </c>
      <c r="J6938" s="13" t="s">
        <v>5384</v>
      </c>
      <c r="K6938" s="37" t="str">
        <f>VLOOKUP(Tabela14[[#This Row],[CÓDIGO]],[1]fornnecedor!$A:$G,7,0)</f>
        <v>IMPERMEABILIZANTES</v>
      </c>
    </row>
    <row r="6939" spans="1:11" x14ac:dyDescent="0.3">
      <c r="A6939" s="15">
        <v>24150</v>
      </c>
      <c r="B6939" s="15" t="str">
        <f>VLOOKUP(Tabela14[[#This Row],[CÓDIGO]],[1]fornnecedor!$A:$E,5,0)</f>
        <v>SKYLACK TINTAS E VERNIZES LTDA</v>
      </c>
      <c r="C6939" s="16" t="s">
        <v>3596</v>
      </c>
      <c r="D6939" s="16" t="s">
        <v>1114</v>
      </c>
      <c r="E6939" s="22">
        <v>2</v>
      </c>
      <c r="F6939" s="30">
        <v>4</v>
      </c>
      <c r="G6939" s="17">
        <v>38.01</v>
      </c>
      <c r="H6939" s="17">
        <f t="shared" si="216"/>
        <v>76.02</v>
      </c>
      <c r="I6939" s="17">
        <f t="shared" si="217"/>
        <v>152.04</v>
      </c>
      <c r="J6939" s="13" t="s">
        <v>5384</v>
      </c>
      <c r="K6939" s="37" t="str">
        <f>VLOOKUP(Tabela14[[#This Row],[CÓDIGO]],[1]fornnecedor!$A:$G,7,0)</f>
        <v>TINTAS POLIÉSTER</v>
      </c>
    </row>
    <row r="6940" spans="1:11" x14ac:dyDescent="0.3">
      <c r="A6940" s="15">
        <v>84538</v>
      </c>
      <c r="B6940" s="15" t="str">
        <f>VLOOKUP(Tabela14[[#This Row],[CÓDIGO]],[1]fornnecedor!$A:$E,5,0)</f>
        <v>BRASILUX TINTAS TECNICAS LTDA</v>
      </c>
      <c r="C6940" s="16" t="s">
        <v>3353</v>
      </c>
      <c r="D6940" s="16" t="s">
        <v>549</v>
      </c>
      <c r="E6940" s="22">
        <v>0</v>
      </c>
      <c r="F6940" s="30">
        <v>11</v>
      </c>
      <c r="G6940" s="17">
        <v>13.83</v>
      </c>
      <c r="H6940" s="17">
        <f t="shared" si="216"/>
        <v>0</v>
      </c>
      <c r="I6940" s="17">
        <f t="shared" si="217"/>
        <v>152.13</v>
      </c>
      <c r="J6940" s="13" t="s">
        <v>5384</v>
      </c>
      <c r="K6940" s="37" t="str">
        <f>VLOOKUP(Tabela14[[#This Row],[CÓDIGO]],[1]fornnecedor!$A:$G,7,0)</f>
        <v>TINTA PAREDE</v>
      </c>
    </row>
    <row r="6941" spans="1:11" x14ac:dyDescent="0.3">
      <c r="A6941" s="15">
        <v>24327</v>
      </c>
      <c r="B6941" s="15" t="str">
        <f>VLOOKUP(Tabela14[[#This Row],[CÓDIGO]],[1]fornnecedor!$A:$E,5,0)</f>
        <v>O.V.D. IMPORTADORA E DISTRIBUIDORA LTDA</v>
      </c>
      <c r="C6941" s="16" t="s">
        <v>3354</v>
      </c>
      <c r="D6941" s="16" t="s">
        <v>2329</v>
      </c>
      <c r="E6941" s="22">
        <v>0</v>
      </c>
      <c r="F6941" s="30">
        <v>6</v>
      </c>
      <c r="G6941" s="17">
        <v>25.37</v>
      </c>
      <c r="H6941" s="17">
        <f t="shared" si="216"/>
        <v>0</v>
      </c>
      <c r="I6941" s="17">
        <f t="shared" si="217"/>
        <v>152.22</v>
      </c>
      <c r="J6941" s="13" t="s">
        <v>5384</v>
      </c>
      <c r="K6941" s="37" t="str">
        <f>VLOOKUP(Tabela14[[#This Row],[CÓDIGO]],[1]fornnecedor!$A:$G,7,0)</f>
        <v>FERRUGEM</v>
      </c>
    </row>
    <row r="6942" spans="1:11" x14ac:dyDescent="0.3">
      <c r="A6942" s="15">
        <v>24030</v>
      </c>
      <c r="B6942" s="15" t="str">
        <f>VLOOKUP(Tabela14[[#This Row],[CÓDIGO]],[1]fornnecedor!$A:$E,5,0)</f>
        <v>SKYLACK TINTAS E VERNIZES LTDA</v>
      </c>
      <c r="C6942" s="16" t="s">
        <v>3355</v>
      </c>
      <c r="D6942" s="16" t="s">
        <v>1114</v>
      </c>
      <c r="E6942" s="22">
        <v>0</v>
      </c>
      <c r="F6942" s="30">
        <v>4</v>
      </c>
      <c r="G6942" s="17">
        <v>38.1</v>
      </c>
      <c r="H6942" s="17">
        <f t="shared" si="216"/>
        <v>0</v>
      </c>
      <c r="I6942" s="17">
        <f t="shared" si="217"/>
        <v>152.4</v>
      </c>
      <c r="J6942" s="13" t="s">
        <v>5384</v>
      </c>
      <c r="K6942" s="37" t="str">
        <f>VLOOKUP(Tabela14[[#This Row],[CÓDIGO]],[1]fornnecedor!$A:$G,7,0)</f>
        <v>TINTAS POLIÉSTER</v>
      </c>
    </row>
    <row r="6943" spans="1:11" x14ac:dyDescent="0.3">
      <c r="A6943" s="15">
        <v>84067</v>
      </c>
      <c r="B6943" s="15" t="str">
        <f>VLOOKUP(Tabela14[[#This Row],[CÓDIGO]],[1]fornnecedor!$A:$E,5,0)</f>
        <v>BRASILUX TINTAS TECNICAS LTDA</v>
      </c>
      <c r="C6943" s="16" t="s">
        <v>3356</v>
      </c>
      <c r="D6943" s="16" t="s">
        <v>549</v>
      </c>
      <c r="E6943" s="22">
        <v>0</v>
      </c>
      <c r="F6943" s="30">
        <v>6</v>
      </c>
      <c r="G6943" s="17">
        <v>25.41</v>
      </c>
      <c r="H6943" s="17">
        <f t="shared" si="216"/>
        <v>0</v>
      </c>
      <c r="I6943" s="17">
        <f t="shared" si="217"/>
        <v>152.46</v>
      </c>
      <c r="J6943" s="13" t="s">
        <v>5384</v>
      </c>
      <c r="K6943" s="37" t="str">
        <f>VLOOKUP(Tabela14[[#This Row],[CÓDIGO]],[1]fornnecedor!$A:$G,7,0)</f>
        <v>LINHA MOVELEIRA</v>
      </c>
    </row>
    <row r="6944" spans="1:11" x14ac:dyDescent="0.3">
      <c r="A6944" s="15">
        <v>85037</v>
      </c>
      <c r="B6944" s="15" t="str">
        <f>VLOOKUP(Tabela14[[#This Row],[CÓDIGO]],[1]fornnecedor!$A:$E,5,0)</f>
        <v>PINCEIS ATLAS S.A.</v>
      </c>
      <c r="C6944" s="16" t="s">
        <v>3457</v>
      </c>
      <c r="D6944" s="16" t="s">
        <v>23</v>
      </c>
      <c r="E6944" s="22">
        <v>6</v>
      </c>
      <c r="F6944" s="30">
        <v>33</v>
      </c>
      <c r="G6944" s="17">
        <v>4.6399999999999997</v>
      </c>
      <c r="H6944" s="17">
        <f t="shared" si="216"/>
        <v>27.839999999999996</v>
      </c>
      <c r="I6944" s="17">
        <f t="shared" si="217"/>
        <v>153.11999999999998</v>
      </c>
      <c r="J6944" s="13" t="s">
        <v>5384</v>
      </c>
      <c r="K6944" s="37" t="str">
        <f>VLOOKUP(Tabela14[[#This Row],[CÓDIGO]],[1]fornnecedor!$A:$G,7,0)</f>
        <v>ROLOS / TRINCHAS / PINCÉIS / ESPÁTULAS</v>
      </c>
    </row>
    <row r="6945" spans="1:11" x14ac:dyDescent="0.3">
      <c r="A6945" s="15">
        <v>85169</v>
      </c>
      <c r="B6945" s="15" t="str">
        <f>VLOOKUP(Tabela14[[#This Row],[CÓDIGO]],[1]fornnecedor!$A:$E,5,0)</f>
        <v>BRASILUX TINTAS TECNICAS LTDA</v>
      </c>
      <c r="C6945" s="16" t="s">
        <v>3600</v>
      </c>
      <c r="D6945" s="16" t="s">
        <v>549</v>
      </c>
      <c r="E6945" s="22">
        <v>2</v>
      </c>
      <c r="F6945" s="30">
        <v>4</v>
      </c>
      <c r="G6945" s="17">
        <v>38.28</v>
      </c>
      <c r="H6945" s="17">
        <f t="shared" si="216"/>
        <v>76.56</v>
      </c>
      <c r="I6945" s="17">
        <f t="shared" si="217"/>
        <v>153.12</v>
      </c>
      <c r="J6945" s="13" t="s">
        <v>5384</v>
      </c>
      <c r="K6945" s="37" t="str">
        <f>VLOOKUP(Tabela14[[#This Row],[CÓDIGO]],[1]fornnecedor!$A:$G,7,0)</f>
        <v>TINTA PAREDE</v>
      </c>
    </row>
    <row r="6946" spans="1:11" x14ac:dyDescent="0.3">
      <c r="A6946" s="15">
        <v>84903</v>
      </c>
      <c r="B6946" s="15" t="str">
        <f>VLOOKUP(Tabela14[[#This Row],[CÓDIGO]],[1]fornnecedor!$A:$E,5,0)</f>
        <v>BRASILUX TINTAS TECNICAS LTDA</v>
      </c>
      <c r="C6946" s="16" t="s">
        <v>3358</v>
      </c>
      <c r="D6946" s="16" t="s">
        <v>549</v>
      </c>
      <c r="E6946" s="22">
        <v>0</v>
      </c>
      <c r="F6946" s="30">
        <v>8</v>
      </c>
      <c r="G6946" s="17">
        <v>19.16</v>
      </c>
      <c r="H6946" s="17">
        <f t="shared" si="216"/>
        <v>0</v>
      </c>
      <c r="I6946" s="17">
        <f t="shared" si="217"/>
        <v>153.28</v>
      </c>
      <c r="J6946" s="13" t="s">
        <v>5384</v>
      </c>
      <c r="K6946" s="37" t="str">
        <f>VLOOKUP(Tabela14[[#This Row],[CÓDIGO]],[1]fornnecedor!$A:$G,7,0)</f>
        <v>ESMALTES</v>
      </c>
    </row>
    <row r="6947" spans="1:11" x14ac:dyDescent="0.3">
      <c r="A6947" s="15">
        <v>86238</v>
      </c>
      <c r="B6947" s="15" t="str">
        <f>VLOOKUP(Tabela14[[#This Row],[CÓDIGO]],[1]fornnecedor!$A:$E,5,0)</f>
        <v>AKZO NOBEL LTDA DECOR</v>
      </c>
      <c r="C6947" s="16" t="s">
        <v>3359</v>
      </c>
      <c r="D6947" s="16" t="s">
        <v>543</v>
      </c>
      <c r="E6947" s="22">
        <v>0</v>
      </c>
      <c r="F6947" s="30">
        <v>6</v>
      </c>
      <c r="G6947" s="17">
        <v>25.59</v>
      </c>
      <c r="H6947" s="17">
        <f t="shared" si="216"/>
        <v>0</v>
      </c>
      <c r="I6947" s="17">
        <f t="shared" si="217"/>
        <v>153.54</v>
      </c>
      <c r="J6947" s="13" t="s">
        <v>5384</v>
      </c>
      <c r="K6947" s="37" t="str">
        <f>VLOOKUP(Tabela14[[#This Row],[CÓDIGO]],[1]fornnecedor!$A:$G,7,0)</f>
        <v>ESMALTES</v>
      </c>
    </row>
    <row r="6948" spans="1:11" x14ac:dyDescent="0.3">
      <c r="A6948" s="15">
        <v>85166</v>
      </c>
      <c r="B6948" s="15" t="str">
        <f>VLOOKUP(Tabela14[[#This Row],[CÓDIGO]],[1]fornnecedor!$A:$E,5,0)</f>
        <v>BRASILUX TINTAS TECNICAS LTDA</v>
      </c>
      <c r="C6948" s="16" t="s">
        <v>3360</v>
      </c>
      <c r="D6948" s="16" t="s">
        <v>549</v>
      </c>
      <c r="E6948" s="22">
        <v>0</v>
      </c>
      <c r="F6948" s="30">
        <v>14</v>
      </c>
      <c r="G6948" s="17">
        <v>10.99</v>
      </c>
      <c r="H6948" s="17">
        <f t="shared" si="216"/>
        <v>0</v>
      </c>
      <c r="I6948" s="17">
        <f t="shared" si="217"/>
        <v>153.86000000000001</v>
      </c>
      <c r="J6948" s="13" t="s">
        <v>5384</v>
      </c>
      <c r="K6948" s="37" t="str">
        <f>VLOOKUP(Tabela14[[#This Row],[CÓDIGO]],[1]fornnecedor!$A:$G,7,0)</f>
        <v>VEDADORES / SELANTES</v>
      </c>
    </row>
    <row r="6949" spans="1:11" x14ac:dyDescent="0.3">
      <c r="A6949" s="15">
        <v>85171</v>
      </c>
      <c r="B6949" s="15" t="str">
        <f>VLOOKUP(Tabela14[[#This Row],[CÓDIGO]],[1]fornnecedor!$A:$E,5,0)</f>
        <v>BRASILUX TINTAS TECNICAS LTDA</v>
      </c>
      <c r="C6949" s="16" t="s">
        <v>3480</v>
      </c>
      <c r="D6949" s="16" t="s">
        <v>549</v>
      </c>
      <c r="E6949" s="22">
        <v>1</v>
      </c>
      <c r="F6949" s="30">
        <v>4</v>
      </c>
      <c r="G6949" s="17">
        <v>38.49</v>
      </c>
      <c r="H6949" s="17">
        <f t="shared" si="216"/>
        <v>38.49</v>
      </c>
      <c r="I6949" s="17">
        <f t="shared" si="217"/>
        <v>153.96</v>
      </c>
      <c r="J6949" s="13" t="s">
        <v>5384</v>
      </c>
      <c r="K6949" s="37" t="str">
        <f>VLOOKUP(Tabela14[[#This Row],[CÓDIGO]],[1]fornnecedor!$A:$G,7,0)</f>
        <v>CIMENTO QUEIMADO / EFEITOS DECORATIVOS</v>
      </c>
    </row>
    <row r="6950" spans="1:11" x14ac:dyDescent="0.3">
      <c r="A6950" s="15">
        <v>20797</v>
      </c>
      <c r="B6950" s="15" t="str">
        <f>VLOOKUP(Tabela14[[#This Row],[CÓDIGO]],[1]fornnecedor!$A:$E,5,0)</f>
        <v>O.V.D. IMPORTADORA E DISTRIBUIDORA LTDA</v>
      </c>
      <c r="C6950" s="16" t="s">
        <v>3361</v>
      </c>
      <c r="D6950" s="16" t="s">
        <v>2329</v>
      </c>
      <c r="E6950" s="22">
        <v>0</v>
      </c>
      <c r="F6950" s="30">
        <v>7</v>
      </c>
      <c r="G6950" s="17">
        <v>22.01</v>
      </c>
      <c r="H6950" s="17">
        <f t="shared" si="216"/>
        <v>0</v>
      </c>
      <c r="I6950" s="17">
        <f t="shared" si="217"/>
        <v>154.07000000000002</v>
      </c>
      <c r="J6950" s="13" t="s">
        <v>5384</v>
      </c>
      <c r="K6950" s="37" t="str">
        <f>VLOOKUP(Tabela14[[#This Row],[CÓDIGO]],[1]fornnecedor!$A:$G,7,0)</f>
        <v>APLICADORES / ADAPTADORES / ENGATES / SUPORTES</v>
      </c>
    </row>
    <row r="6951" spans="1:11" x14ac:dyDescent="0.3">
      <c r="A6951" s="15">
        <v>84287</v>
      </c>
      <c r="B6951" s="15" t="str">
        <f>VLOOKUP(Tabela14[[#This Row],[CÓDIGO]],[1]fornnecedor!$A:$E,5,0)</f>
        <v>BRASILUX TINTAS TECNICAS LTDA</v>
      </c>
      <c r="C6951" s="16" t="s">
        <v>3362</v>
      </c>
      <c r="D6951" s="16" t="s">
        <v>549</v>
      </c>
      <c r="E6951" s="22">
        <v>0</v>
      </c>
      <c r="F6951" s="30">
        <v>5</v>
      </c>
      <c r="G6951" s="17">
        <v>30.82</v>
      </c>
      <c r="H6951" s="17">
        <f t="shared" si="216"/>
        <v>0</v>
      </c>
      <c r="I6951" s="17">
        <f t="shared" si="217"/>
        <v>154.1</v>
      </c>
      <c r="J6951" s="13" t="s">
        <v>5384</v>
      </c>
      <c r="K6951" s="37" t="str">
        <f>VLOOKUP(Tabela14[[#This Row],[CÓDIGO]],[1]fornnecedor!$A:$G,7,0)</f>
        <v>TINTA PAREDE</v>
      </c>
    </row>
    <row r="6952" spans="1:11" x14ac:dyDescent="0.3">
      <c r="A6952" s="15">
        <v>86742</v>
      </c>
      <c r="B6952" s="15" t="str">
        <f>VLOOKUP(Tabela14[[#This Row],[CÓDIGO]],[1]fornnecedor!$A:$E,5,0)</f>
        <v>AKZO NOBEL LTDA DECOR</v>
      </c>
      <c r="C6952" s="16" t="s">
        <v>3363</v>
      </c>
      <c r="D6952" s="16" t="s">
        <v>543</v>
      </c>
      <c r="E6952" s="22">
        <v>0</v>
      </c>
      <c r="F6952" s="30">
        <v>4</v>
      </c>
      <c r="G6952" s="17">
        <v>38.549999999999997</v>
      </c>
      <c r="H6952" s="17">
        <f t="shared" si="216"/>
        <v>0</v>
      </c>
      <c r="I6952" s="17">
        <f t="shared" si="217"/>
        <v>154.19999999999999</v>
      </c>
      <c r="J6952" s="13" t="s">
        <v>5384</v>
      </c>
      <c r="K6952" s="37" t="str">
        <f>VLOOKUP(Tabela14[[#This Row],[CÓDIGO]],[1]fornnecedor!$A:$G,7,0)</f>
        <v>TEXTURA</v>
      </c>
    </row>
    <row r="6953" spans="1:11" x14ac:dyDescent="0.3">
      <c r="A6953" s="15">
        <v>86790</v>
      </c>
      <c r="B6953" s="15" t="str">
        <f>VLOOKUP(Tabela14[[#This Row],[CÓDIGO]],[1]fornnecedor!$A:$E,5,0)</f>
        <v>AKZO NOBEL LTDA DECOR</v>
      </c>
      <c r="C6953" s="16" t="s">
        <v>3250</v>
      </c>
      <c r="D6953" s="16" t="s">
        <v>2266</v>
      </c>
      <c r="E6953" s="22">
        <v>0</v>
      </c>
      <c r="F6953" s="30">
        <v>9</v>
      </c>
      <c r="G6953" s="17">
        <v>17.16</v>
      </c>
      <c r="H6953" s="17">
        <f t="shared" si="216"/>
        <v>0</v>
      </c>
      <c r="I6953" s="17">
        <f t="shared" si="217"/>
        <v>154.44</v>
      </c>
      <c r="J6953" s="13" t="s">
        <v>5384</v>
      </c>
      <c r="K6953" s="37" t="str">
        <f>VLOOKUP(Tabela14[[#This Row],[CÓDIGO]],[1]fornnecedor!$A:$G,7,0)</f>
        <v>IMPERMEABILIZANTES</v>
      </c>
    </row>
    <row r="6954" spans="1:11" x14ac:dyDescent="0.3">
      <c r="A6954" s="15">
        <v>23527</v>
      </c>
      <c r="B6954" s="15" t="str">
        <f>VLOOKUP(Tabela14[[#This Row],[CÓDIGO]],[1]fornnecedor!$A:$E,5,0)</f>
        <v>OMNI COMERCIO E SERVIÇOS LTDA</v>
      </c>
      <c r="C6954" s="16" t="s">
        <v>864</v>
      </c>
      <c r="D6954" s="16" t="s">
        <v>855</v>
      </c>
      <c r="E6954" s="22">
        <v>0</v>
      </c>
      <c r="F6954" s="30">
        <v>156</v>
      </c>
      <c r="G6954" s="17">
        <v>0.99</v>
      </c>
      <c r="H6954" s="17">
        <f t="shared" si="216"/>
        <v>0</v>
      </c>
      <c r="I6954" s="17">
        <f t="shared" si="217"/>
        <v>154.44</v>
      </c>
      <c r="J6954" s="13" t="s">
        <v>5384</v>
      </c>
      <c r="K6954" s="37" t="str">
        <f>VLOOKUP(Tabela14[[#This Row],[CÓDIGO]],[1]fornnecedor!$A:$G,7,0)</f>
        <v>GRUPO CONVERSAO</v>
      </c>
    </row>
    <row r="6955" spans="1:11" x14ac:dyDescent="0.3">
      <c r="A6955" s="15">
        <v>85435</v>
      </c>
      <c r="B6955" s="15" t="str">
        <f>VLOOKUP(Tabela14[[#This Row],[CÓDIGO]],[1]fornnecedor!$A:$E,5,0)</f>
        <v>BRASILUX TINTAS TECNICAS LTDA</v>
      </c>
      <c r="C6955" s="16" t="s">
        <v>3365</v>
      </c>
      <c r="D6955" s="16" t="s">
        <v>549</v>
      </c>
      <c r="E6955" s="22">
        <v>0</v>
      </c>
      <c r="F6955" s="30">
        <v>3</v>
      </c>
      <c r="G6955" s="17">
        <v>51.62</v>
      </c>
      <c r="H6955" s="17">
        <f t="shared" si="216"/>
        <v>0</v>
      </c>
      <c r="I6955" s="17">
        <f t="shared" si="217"/>
        <v>154.85999999999999</v>
      </c>
      <c r="J6955" s="13" t="s">
        <v>5384</v>
      </c>
      <c r="K6955" s="37" t="str">
        <f>VLOOKUP(Tabela14[[#This Row],[CÓDIGO]],[1]fornnecedor!$A:$G,7,0)</f>
        <v>BASES NO MACHINE PREMIUM</v>
      </c>
    </row>
    <row r="6956" spans="1:11" x14ac:dyDescent="0.3">
      <c r="A6956" s="15">
        <v>85696</v>
      </c>
      <c r="B6956" s="15" t="str">
        <f>VLOOKUP(Tabela14[[#This Row],[CÓDIGO]],[1]fornnecedor!$A:$E,5,0)</f>
        <v>A&amp;S TECHNOLOGIES INDUSTRIA E COMERCIO LTDA</v>
      </c>
      <c r="C6956" s="16" t="s">
        <v>3375</v>
      </c>
      <c r="D6956" s="16" t="s">
        <v>875</v>
      </c>
      <c r="E6956" s="22">
        <v>3</v>
      </c>
      <c r="F6956" s="30">
        <v>55</v>
      </c>
      <c r="G6956" s="17">
        <v>2.83</v>
      </c>
      <c r="H6956" s="17">
        <f t="shared" si="216"/>
        <v>8.49</v>
      </c>
      <c r="I6956" s="17">
        <f t="shared" si="217"/>
        <v>155.65</v>
      </c>
      <c r="J6956" s="13" t="s">
        <v>5384</v>
      </c>
      <c r="K6956" s="37" t="str">
        <f>VLOOKUP(Tabela14[[#This Row],[CÓDIGO]],[1]fornnecedor!$A:$G,7,0)</f>
        <v>PU 40</v>
      </c>
    </row>
    <row r="6957" spans="1:11" x14ac:dyDescent="0.3">
      <c r="A6957" s="15">
        <v>86919</v>
      </c>
      <c r="B6957" s="15" t="str">
        <f>VLOOKUP(Tabela14[[#This Row],[CÓDIGO]],[1]fornnecedor!$A:$E,5,0)</f>
        <v>MAZA PRODUTOS QUIMICOS LTDA</v>
      </c>
      <c r="C6957" s="16" t="s">
        <v>3366</v>
      </c>
      <c r="D6957" s="16" t="s">
        <v>810</v>
      </c>
      <c r="E6957" s="22">
        <v>0</v>
      </c>
      <c r="F6957" s="30">
        <v>2</v>
      </c>
      <c r="G6957" s="17">
        <v>77.95</v>
      </c>
      <c r="H6957" s="17">
        <f t="shared" si="216"/>
        <v>0</v>
      </c>
      <c r="I6957" s="17">
        <f t="shared" si="217"/>
        <v>155.9</v>
      </c>
      <c r="J6957" s="13" t="s">
        <v>5384</v>
      </c>
      <c r="K6957" s="37" t="str">
        <f>VLOOKUP(Tabela14[[#This Row],[CÓDIGO]],[1]fornnecedor!$A:$G,7,0)</f>
        <v>EPOXI</v>
      </c>
    </row>
    <row r="6958" spans="1:11" x14ac:dyDescent="0.3">
      <c r="A6958" s="15">
        <v>24347</v>
      </c>
      <c r="B6958" s="15" t="str">
        <f>VLOOKUP(Tabela14[[#This Row],[CÓDIGO]],[1]fornnecedor!$A:$E,5,0)</f>
        <v>COM.ALVORADA LIMPEZA E DESCARTAVEIS</v>
      </c>
      <c r="C6958" s="16" t="s">
        <v>3367</v>
      </c>
      <c r="D6958" s="16" t="s">
        <v>463</v>
      </c>
      <c r="E6958" s="22">
        <v>0</v>
      </c>
      <c r="F6958" s="31">
        <v>0</v>
      </c>
      <c r="G6958" s="17">
        <v>78.19</v>
      </c>
      <c r="H6958" s="17">
        <f t="shared" si="216"/>
        <v>0</v>
      </c>
      <c r="I6958" s="17">
        <f t="shared" si="217"/>
        <v>0</v>
      </c>
      <c r="J6958" s="13" t="s">
        <v>5384</v>
      </c>
      <c r="K6958" s="37" t="str">
        <f>VLOOKUP(Tabela14[[#This Row],[CÓDIGO]],[1]fornnecedor!$A:$G,7,0)</f>
        <v>GRUPO CONVERSAO</v>
      </c>
    </row>
    <row r="6959" spans="1:11" x14ac:dyDescent="0.3">
      <c r="A6959" s="15">
        <v>86654</v>
      </c>
      <c r="B6959" s="15" t="str">
        <f>VLOOKUP(Tabela14[[#This Row],[CÓDIGO]],[1]fornnecedor!$A:$E,5,0)</f>
        <v>AKZO NOBEL LTDA DECOR</v>
      </c>
      <c r="C6959" s="16" t="s">
        <v>3368</v>
      </c>
      <c r="D6959" s="16" t="s">
        <v>543</v>
      </c>
      <c r="E6959" s="22">
        <v>0</v>
      </c>
      <c r="F6959" s="30">
        <v>3</v>
      </c>
      <c r="G6959" s="17">
        <v>52.29</v>
      </c>
      <c r="H6959" s="17">
        <f t="shared" si="216"/>
        <v>0</v>
      </c>
      <c r="I6959" s="17">
        <f t="shared" si="217"/>
        <v>156.87</v>
      </c>
      <c r="J6959" s="13" t="s">
        <v>5384</v>
      </c>
      <c r="K6959" s="37" t="str">
        <f>VLOOKUP(Tabela14[[#This Row],[CÓDIGO]],[1]fornnecedor!$A:$G,7,0)</f>
        <v>TINTA PAREDE</v>
      </c>
    </row>
    <row r="6960" spans="1:11" x14ac:dyDescent="0.3">
      <c r="A6960" s="15">
        <v>86080</v>
      </c>
      <c r="B6960" s="15" t="str">
        <f>VLOOKUP(Tabela14[[#This Row],[CÓDIGO]],[1]fornnecedor!$A:$E,5,0)</f>
        <v>AKZO NOBEL LTDA DECOR</v>
      </c>
      <c r="C6960" s="16" t="s">
        <v>3369</v>
      </c>
      <c r="D6960" s="16" t="s">
        <v>543</v>
      </c>
      <c r="E6960" s="22">
        <v>0</v>
      </c>
      <c r="F6960" s="30">
        <v>6</v>
      </c>
      <c r="G6960" s="17">
        <v>26.2</v>
      </c>
      <c r="H6960" s="17">
        <f t="shared" si="216"/>
        <v>0</v>
      </c>
      <c r="I6960" s="17">
        <f t="shared" si="217"/>
        <v>157.19999999999999</v>
      </c>
      <c r="J6960" s="13" t="s">
        <v>5384</v>
      </c>
      <c r="K6960" s="37" t="str">
        <f>VLOOKUP(Tabela14[[#This Row],[CÓDIGO]],[1]fornnecedor!$A:$G,7,0)</f>
        <v>ESMALTES</v>
      </c>
    </row>
    <row r="6961" spans="1:11" x14ac:dyDescent="0.3">
      <c r="A6961" s="15">
        <v>85537</v>
      </c>
      <c r="B6961" s="15" t="str">
        <f>VLOOKUP(Tabela14[[#This Row],[CÓDIGO]],[1]fornnecedor!$A:$E,5,0)</f>
        <v>MARTELENA ALMEIDA INDUSTRIA E COMERCIO DE TINTAS EIRELI</v>
      </c>
      <c r="C6961" s="16" t="s">
        <v>3370</v>
      </c>
      <c r="D6961" s="16" t="s">
        <v>830</v>
      </c>
      <c r="E6961" s="22">
        <v>0</v>
      </c>
      <c r="F6961" s="30">
        <v>2</v>
      </c>
      <c r="G6961" s="17">
        <v>78.650000000000006</v>
      </c>
      <c r="H6961" s="17">
        <f t="shared" si="216"/>
        <v>0</v>
      </c>
      <c r="I6961" s="17">
        <f t="shared" si="217"/>
        <v>157.30000000000001</v>
      </c>
      <c r="J6961" s="13" t="s">
        <v>5384</v>
      </c>
      <c r="K6961" s="37" t="str">
        <f>VLOOKUP(Tabela14[[#This Row],[CÓDIGO]],[1]fornnecedor!$A:$G,7,0)</f>
        <v>PEDRAS NATURAIS</v>
      </c>
    </row>
    <row r="6962" spans="1:11" x14ac:dyDescent="0.3">
      <c r="A6962" s="15">
        <v>23836</v>
      </c>
      <c r="B6962" s="15" t="str">
        <f>VLOOKUP(Tabela14[[#This Row],[CÓDIGO]],[1]fornnecedor!$A:$E,5,0)</f>
        <v>ETITEC SOLUCOES INTELIGENTES</v>
      </c>
      <c r="C6962" s="16" t="s">
        <v>3371</v>
      </c>
      <c r="D6962" s="16" t="s">
        <v>1309</v>
      </c>
      <c r="E6962" s="22">
        <v>0</v>
      </c>
      <c r="F6962" s="30">
        <v>10</v>
      </c>
      <c r="G6962" s="17">
        <v>15.74</v>
      </c>
      <c r="H6962" s="17">
        <f t="shared" si="216"/>
        <v>0</v>
      </c>
      <c r="I6962" s="17">
        <f t="shared" si="217"/>
        <v>157.4</v>
      </c>
      <c r="J6962" s="13" t="s">
        <v>5384</v>
      </c>
      <c r="K6962" s="37" t="str">
        <f>VLOOKUP(Tabela14[[#This Row],[CÓDIGO]],[1]fornnecedor!$A:$G,7,0)</f>
        <v>OUTRAS FITAS</v>
      </c>
    </row>
    <row r="6963" spans="1:11" x14ac:dyDescent="0.3">
      <c r="A6963" s="15">
        <v>85167</v>
      </c>
      <c r="B6963" s="15" t="str">
        <f>VLOOKUP(Tabela14[[#This Row],[CÓDIGO]],[1]fornnecedor!$A:$E,5,0)</f>
        <v>BRASILUX TINTAS TECNICAS LTDA</v>
      </c>
      <c r="C6963" s="16" t="s">
        <v>3374</v>
      </c>
      <c r="D6963" s="16" t="s">
        <v>549</v>
      </c>
      <c r="E6963" s="22">
        <v>0</v>
      </c>
      <c r="F6963" s="30">
        <v>4</v>
      </c>
      <c r="G6963" s="17">
        <v>39.57</v>
      </c>
      <c r="H6963" s="17">
        <f t="shared" si="216"/>
        <v>0</v>
      </c>
      <c r="I6963" s="17">
        <f t="shared" si="217"/>
        <v>158.28</v>
      </c>
      <c r="J6963" s="13" t="s">
        <v>5384</v>
      </c>
      <c r="K6963" s="37" t="str">
        <f>VLOOKUP(Tabela14[[#This Row],[CÓDIGO]],[1]fornnecedor!$A:$G,7,0)</f>
        <v>TINTA PAREDE</v>
      </c>
    </row>
    <row r="6964" spans="1:11" x14ac:dyDescent="0.3">
      <c r="A6964" s="15">
        <v>86216</v>
      </c>
      <c r="B6964" s="15" t="str">
        <f>VLOOKUP(Tabela14[[#This Row],[CÓDIGO]],[1]fornnecedor!$A:$E,5,0)</f>
        <v>AKZO NOBEL LTDA DECOR</v>
      </c>
      <c r="C6964" s="16" t="s">
        <v>3377</v>
      </c>
      <c r="D6964" s="16" t="s">
        <v>543</v>
      </c>
      <c r="E6964" s="22">
        <v>0</v>
      </c>
      <c r="F6964" s="30">
        <v>5</v>
      </c>
      <c r="G6964" s="17">
        <v>31.7</v>
      </c>
      <c r="H6964" s="17">
        <f t="shared" si="216"/>
        <v>0</v>
      </c>
      <c r="I6964" s="17">
        <f t="shared" si="217"/>
        <v>158.5</v>
      </c>
      <c r="J6964" s="13" t="s">
        <v>5384</v>
      </c>
      <c r="K6964" s="37" t="str">
        <f>VLOOKUP(Tabela14[[#This Row],[CÓDIGO]],[1]fornnecedor!$A:$G,7,0)</f>
        <v>BASES IMOBILIÁRIAS</v>
      </c>
    </row>
    <row r="6965" spans="1:11" x14ac:dyDescent="0.3">
      <c r="A6965" s="15">
        <v>84223</v>
      </c>
      <c r="B6965" s="15" t="str">
        <f>VLOOKUP(Tabela14[[#This Row],[CÓDIGO]],[1]fornnecedor!$A:$E,5,0)</f>
        <v>BRASILUX TINTAS TECNICAS LTDA</v>
      </c>
      <c r="C6965" s="16" t="s">
        <v>3471</v>
      </c>
      <c r="D6965" s="16" t="s">
        <v>549</v>
      </c>
      <c r="E6965" s="22">
        <v>3</v>
      </c>
      <c r="F6965" s="30">
        <v>15</v>
      </c>
      <c r="G6965" s="17">
        <v>10.58</v>
      </c>
      <c r="H6965" s="17">
        <f t="shared" si="216"/>
        <v>31.740000000000002</v>
      </c>
      <c r="I6965" s="17">
        <f t="shared" si="217"/>
        <v>158.69999999999999</v>
      </c>
      <c r="J6965" s="13" t="s">
        <v>5384</v>
      </c>
      <c r="K6965" s="37" t="str">
        <f>VLOOKUP(Tabela14[[#This Row],[CÓDIGO]],[1]fornnecedor!$A:$G,7,0)</f>
        <v>ESMALTES</v>
      </c>
    </row>
    <row r="6966" spans="1:11" x14ac:dyDescent="0.3">
      <c r="A6966" s="15">
        <v>85680</v>
      </c>
      <c r="B6966" s="15" t="str">
        <f>VLOOKUP(Tabela14[[#This Row],[CÓDIGO]],[1]fornnecedor!$A:$E,5,0)</f>
        <v>A&amp;S TECHNOLOGIES INDUSTRIA E COMERCIO LTDA</v>
      </c>
      <c r="C6966" s="16" t="s">
        <v>2944</v>
      </c>
      <c r="D6966" s="16" t="s">
        <v>875</v>
      </c>
      <c r="E6966" s="22">
        <v>23</v>
      </c>
      <c r="F6966" s="30">
        <v>56</v>
      </c>
      <c r="G6966" s="17">
        <v>2.84</v>
      </c>
      <c r="H6966" s="17">
        <f t="shared" si="216"/>
        <v>65.319999999999993</v>
      </c>
      <c r="I6966" s="17">
        <f t="shared" si="217"/>
        <v>159.04</v>
      </c>
      <c r="J6966" s="13" t="s">
        <v>5384</v>
      </c>
      <c r="K6966" s="37" t="str">
        <f>VLOOKUP(Tabela14[[#This Row],[CÓDIGO]],[1]fornnecedor!$A:$G,7,0)</f>
        <v>FITA ISOLANTE</v>
      </c>
    </row>
    <row r="6967" spans="1:11" x14ac:dyDescent="0.3">
      <c r="A6967" s="15">
        <v>84977</v>
      </c>
      <c r="B6967" s="15" t="str">
        <f>VLOOKUP(Tabela14[[#This Row],[CÓDIGO]],[1]fornnecedor!$A:$E,5,0)</f>
        <v>BRASILUX TINTAS TECNICAS LTDA</v>
      </c>
      <c r="C6967" s="16" t="s">
        <v>3380</v>
      </c>
      <c r="D6967" s="16" t="s">
        <v>549</v>
      </c>
      <c r="E6967" s="22">
        <v>0</v>
      </c>
      <c r="F6967" s="30">
        <v>3</v>
      </c>
      <c r="G6967" s="17">
        <v>53.08</v>
      </c>
      <c r="H6967" s="17">
        <f t="shared" si="216"/>
        <v>0</v>
      </c>
      <c r="I6967" s="17">
        <f t="shared" si="217"/>
        <v>159.24</v>
      </c>
      <c r="J6967" s="13" t="s">
        <v>5384</v>
      </c>
      <c r="K6967" s="37" t="str">
        <f>VLOOKUP(Tabela14[[#This Row],[CÓDIGO]],[1]fornnecedor!$A:$G,7,0)</f>
        <v>TINTA EMBORRACHADA</v>
      </c>
    </row>
    <row r="6968" spans="1:11" x14ac:dyDescent="0.3">
      <c r="A6968" s="15">
        <v>84047</v>
      </c>
      <c r="B6968" s="15" t="str">
        <f>VLOOKUP(Tabela14[[#This Row],[CÓDIGO]],[1]fornnecedor!$A:$E,5,0)</f>
        <v>BRASILUX TINTAS TECNICAS LTDA</v>
      </c>
      <c r="C6968" s="16" t="s">
        <v>3476</v>
      </c>
      <c r="D6968" s="16" t="s">
        <v>549</v>
      </c>
      <c r="E6968" s="22">
        <v>2</v>
      </c>
      <c r="F6968" s="30">
        <v>10</v>
      </c>
      <c r="G6968" s="17">
        <v>15.93</v>
      </c>
      <c r="H6968" s="17">
        <f t="shared" si="216"/>
        <v>31.86</v>
      </c>
      <c r="I6968" s="17">
        <f t="shared" si="217"/>
        <v>159.30000000000001</v>
      </c>
      <c r="J6968" s="13" t="s">
        <v>5384</v>
      </c>
      <c r="K6968" s="37" t="str">
        <f>VLOOKUP(Tabela14[[#This Row],[CÓDIGO]],[1]fornnecedor!$A:$G,7,0)</f>
        <v>MASSA DE POLIR</v>
      </c>
    </row>
    <row r="6969" spans="1:11" x14ac:dyDescent="0.3">
      <c r="A6969" s="15">
        <v>84956</v>
      </c>
      <c r="B6969" s="15" t="str">
        <f>VLOOKUP(Tabela14[[#This Row],[CÓDIGO]],[1]fornnecedor!$A:$E,5,0)</f>
        <v>BRASILUX TINTAS TECNICAS LTDA</v>
      </c>
      <c r="C6969" s="16" t="s">
        <v>3381</v>
      </c>
      <c r="D6969" s="16" t="s">
        <v>549</v>
      </c>
      <c r="E6969" s="22">
        <v>0</v>
      </c>
      <c r="F6969" s="30">
        <v>10</v>
      </c>
      <c r="G6969" s="17">
        <v>15.97</v>
      </c>
      <c r="H6969" s="17">
        <f t="shared" ref="H6969:H7032" si="218">G6969*E6969</f>
        <v>0</v>
      </c>
      <c r="I6969" s="17">
        <f t="shared" ref="I6969:I7032" si="219">G6969*F6969</f>
        <v>159.70000000000002</v>
      </c>
      <c r="J6969" s="13" t="s">
        <v>5384</v>
      </c>
      <c r="K6969" s="37" t="str">
        <f>VLOOKUP(Tabela14[[#This Row],[CÓDIGO]],[1]fornnecedor!$A:$G,7,0)</f>
        <v>ESMALTES</v>
      </c>
    </row>
    <row r="6970" spans="1:11" x14ac:dyDescent="0.3">
      <c r="A6970" s="15">
        <v>24031</v>
      </c>
      <c r="B6970" s="15" t="str">
        <f>VLOOKUP(Tabela14[[#This Row],[CÓDIGO]],[1]fornnecedor!$A:$E,5,0)</f>
        <v>SKYLACK TINTAS E VERNIZES LTDA</v>
      </c>
      <c r="C6970" s="16" t="s">
        <v>3382</v>
      </c>
      <c r="D6970" s="16" t="s">
        <v>1114</v>
      </c>
      <c r="E6970" s="22">
        <v>0</v>
      </c>
      <c r="F6970" s="30">
        <v>5</v>
      </c>
      <c r="G6970" s="17">
        <v>31.95</v>
      </c>
      <c r="H6970" s="17">
        <f t="shared" si="218"/>
        <v>0</v>
      </c>
      <c r="I6970" s="17">
        <f t="shared" si="219"/>
        <v>159.75</v>
      </c>
      <c r="J6970" s="13" t="s">
        <v>5384</v>
      </c>
      <c r="K6970" s="37" t="str">
        <f>VLOOKUP(Tabela14[[#This Row],[CÓDIGO]],[1]fornnecedor!$A:$G,7,0)</f>
        <v>TINTAS POLIÉSTER</v>
      </c>
    </row>
    <row r="6971" spans="1:11" x14ac:dyDescent="0.3">
      <c r="A6971" s="15">
        <v>85045</v>
      </c>
      <c r="B6971" s="15" t="str">
        <f>VLOOKUP(Tabela14[[#This Row],[CÓDIGO]],[1]fornnecedor!$A:$E,5,0)</f>
        <v>PINCEIS ATLAS S.A.</v>
      </c>
      <c r="C6971" s="16" t="s">
        <v>3481</v>
      </c>
      <c r="D6971" s="16" t="s">
        <v>23</v>
      </c>
      <c r="E6971" s="22">
        <v>8</v>
      </c>
      <c r="F6971" s="30">
        <v>39</v>
      </c>
      <c r="G6971" s="17">
        <v>4.0999999999999996</v>
      </c>
      <c r="H6971" s="17">
        <f t="shared" si="218"/>
        <v>32.799999999999997</v>
      </c>
      <c r="I6971" s="17">
        <f t="shared" si="219"/>
        <v>159.89999999999998</v>
      </c>
      <c r="J6971" s="13" t="s">
        <v>5384</v>
      </c>
      <c r="K6971" s="37" t="str">
        <f>VLOOKUP(Tabela14[[#This Row],[CÓDIGO]],[1]fornnecedor!$A:$G,7,0)</f>
        <v>ROLOS / TRINCHAS / PINCÉIS / ESPÁTULAS</v>
      </c>
    </row>
    <row r="6972" spans="1:11" x14ac:dyDescent="0.3">
      <c r="A6972" s="15">
        <v>23515</v>
      </c>
      <c r="B6972" s="15" t="str">
        <f>VLOOKUP(Tabela14[[#This Row],[CÓDIGO]],[1]fornnecedor!$A:$E,5,0)</f>
        <v>COM.ALVORADA LIMPEZA E DESCARTAVEIS</v>
      </c>
      <c r="C6972" s="16" t="s">
        <v>3742</v>
      </c>
      <c r="D6972" s="16" t="s">
        <v>3467</v>
      </c>
      <c r="E6972" s="22">
        <v>23</v>
      </c>
      <c r="F6972" s="31">
        <v>0</v>
      </c>
      <c r="G6972" s="17">
        <v>5.33</v>
      </c>
      <c r="H6972" s="17">
        <f t="shared" si="218"/>
        <v>122.59</v>
      </c>
      <c r="I6972" s="17">
        <f t="shared" si="219"/>
        <v>0</v>
      </c>
      <c r="J6972" s="13" t="s">
        <v>5384</v>
      </c>
      <c r="K6972" s="37" t="str">
        <f>VLOOKUP(Tabela14[[#This Row],[CÓDIGO]],[1]fornnecedor!$A:$G,7,0)</f>
        <v>EPI´S</v>
      </c>
    </row>
    <row r="6973" spans="1:11" x14ac:dyDescent="0.3">
      <c r="A6973" s="15">
        <v>85275</v>
      </c>
      <c r="B6973" s="15" t="str">
        <f>VLOOKUP(Tabela14[[#This Row],[CÓDIGO]],[1]fornnecedor!$A:$E,5,0)</f>
        <v>PINCEIS ATLAS S.A.</v>
      </c>
      <c r="C6973" s="16" t="s">
        <v>3384</v>
      </c>
      <c r="D6973" s="16" t="s">
        <v>23</v>
      </c>
      <c r="E6973" s="22">
        <v>0</v>
      </c>
      <c r="F6973" s="30">
        <v>13</v>
      </c>
      <c r="G6973" s="17">
        <v>12.37</v>
      </c>
      <c r="H6973" s="17">
        <f t="shared" si="218"/>
        <v>0</v>
      </c>
      <c r="I6973" s="17">
        <f t="shared" si="219"/>
        <v>160.81</v>
      </c>
      <c r="J6973" s="13" t="s">
        <v>5384</v>
      </c>
      <c r="K6973" s="37" t="str">
        <f>VLOOKUP(Tabela14[[#This Row],[CÓDIGO]],[1]fornnecedor!$A:$G,7,0)</f>
        <v>ROLOS / TRINCHAS / PINCÉIS / ESPÁTULAS</v>
      </c>
    </row>
    <row r="6974" spans="1:11" x14ac:dyDescent="0.3">
      <c r="A6974" s="15">
        <v>84322</v>
      </c>
      <c r="B6974" s="15" t="str">
        <f>VLOOKUP(Tabela14[[#This Row],[CÓDIGO]],[1]fornnecedor!$A:$E,5,0)</f>
        <v>BRASILUX TINTAS TECNICAS LTDA</v>
      </c>
      <c r="C6974" s="16" t="s">
        <v>3386</v>
      </c>
      <c r="D6974" s="16" t="s">
        <v>549</v>
      </c>
      <c r="E6974" s="22">
        <v>0</v>
      </c>
      <c r="F6974" s="30">
        <v>4</v>
      </c>
      <c r="G6974" s="17">
        <v>40.49</v>
      </c>
      <c r="H6974" s="17">
        <f t="shared" si="218"/>
        <v>0</v>
      </c>
      <c r="I6974" s="17">
        <f t="shared" si="219"/>
        <v>161.96</v>
      </c>
      <c r="J6974" s="13" t="s">
        <v>5384</v>
      </c>
      <c r="K6974" s="37" t="str">
        <f>VLOOKUP(Tabela14[[#This Row],[CÓDIGO]],[1]fornnecedor!$A:$G,7,0)</f>
        <v>IMPERMEABILIZANTES</v>
      </c>
    </row>
    <row r="6975" spans="1:11" x14ac:dyDescent="0.3">
      <c r="A6975" s="15">
        <v>23526</v>
      </c>
      <c r="B6975" s="15" t="str">
        <f>VLOOKUP(Tabela14[[#This Row],[CÓDIGO]],[1]fornnecedor!$A:$E,5,0)</f>
        <v>OMNI COMERCIO E SERVIÇOS LTDA</v>
      </c>
      <c r="C6975" s="16" t="s">
        <v>859</v>
      </c>
      <c r="D6975" s="16" t="s">
        <v>857</v>
      </c>
      <c r="E6975" s="22">
        <v>0</v>
      </c>
      <c r="F6975" s="30">
        <v>900</v>
      </c>
      <c r="G6975" s="17">
        <v>0.18</v>
      </c>
      <c r="H6975" s="17">
        <f t="shared" si="218"/>
        <v>0</v>
      </c>
      <c r="I6975" s="17">
        <f t="shared" si="219"/>
        <v>162</v>
      </c>
      <c r="J6975" s="13" t="s">
        <v>5384</v>
      </c>
      <c r="K6975" s="37" t="str">
        <f>VLOOKUP(Tabela14[[#This Row],[CÓDIGO]],[1]fornnecedor!$A:$G,7,0)</f>
        <v>GRUPO CONVERSAO</v>
      </c>
    </row>
    <row r="6976" spans="1:11" x14ac:dyDescent="0.3">
      <c r="A6976" s="15">
        <v>21451</v>
      </c>
      <c r="B6976" s="15" t="str">
        <f>VLOOKUP(Tabela14[[#This Row],[CÓDIGO]],[1]fornnecedor!$A:$E,5,0)</f>
        <v>SHERWIN - WILLIAMS DO BRASIL IND. E COM. LTDA</v>
      </c>
      <c r="C6976" s="16" t="s">
        <v>5419</v>
      </c>
      <c r="D6976" s="16" t="s">
        <v>324</v>
      </c>
      <c r="E6976" s="22">
        <v>0</v>
      </c>
      <c r="F6976" s="30">
        <v>6</v>
      </c>
      <c r="G6976" s="17">
        <v>27.01</v>
      </c>
      <c r="H6976" s="17">
        <f t="shared" si="218"/>
        <v>0</v>
      </c>
      <c r="I6976" s="17">
        <f t="shared" si="219"/>
        <v>162.06</v>
      </c>
      <c r="J6976" s="13" t="s">
        <v>5384</v>
      </c>
      <c r="K6976" s="37" t="str">
        <f>VLOOKUP(Tabela14[[#This Row],[CÓDIGO]],[1]fornnecedor!$A:$G,7,0)</f>
        <v>..............................................</v>
      </c>
    </row>
    <row r="6977" spans="1:11" x14ac:dyDescent="0.3">
      <c r="A6977" s="15">
        <v>85226</v>
      </c>
      <c r="B6977" s="15" t="str">
        <f>VLOOKUP(Tabela14[[#This Row],[CÓDIGO]],[1]fornnecedor!$A:$E,5,0)</f>
        <v>PINCEIS ATLAS S.A.</v>
      </c>
      <c r="C6977" s="16" t="s">
        <v>3469</v>
      </c>
      <c r="D6977" s="16" t="s">
        <v>23</v>
      </c>
      <c r="E6977" s="22">
        <v>5</v>
      </c>
      <c r="F6977" s="30">
        <v>42</v>
      </c>
      <c r="G6977" s="17">
        <v>3.86</v>
      </c>
      <c r="H6977" s="17">
        <f t="shared" si="218"/>
        <v>19.3</v>
      </c>
      <c r="I6977" s="17">
        <f t="shared" si="219"/>
        <v>162.12</v>
      </c>
      <c r="J6977" s="13" t="s">
        <v>5384</v>
      </c>
      <c r="K6977" s="37" t="str">
        <f>VLOOKUP(Tabela14[[#This Row],[CÓDIGO]],[1]fornnecedor!$A:$G,7,0)</f>
        <v>ROLOS / TRINCHAS / PINCÉIS / ESPÁTULAS</v>
      </c>
    </row>
    <row r="6978" spans="1:11" x14ac:dyDescent="0.3">
      <c r="A6978" s="15">
        <v>86119</v>
      </c>
      <c r="B6978" s="15" t="str">
        <f>VLOOKUP(Tabela14[[#This Row],[CÓDIGO]],[1]fornnecedor!$A:$E,5,0)</f>
        <v>AKZO NOBEL LTDA DECOR</v>
      </c>
      <c r="C6978" s="16" t="s">
        <v>3388</v>
      </c>
      <c r="D6978" s="16" t="s">
        <v>2498</v>
      </c>
      <c r="E6978" s="22">
        <v>0</v>
      </c>
      <c r="F6978" s="30">
        <v>5</v>
      </c>
      <c r="G6978" s="17">
        <v>32.51</v>
      </c>
      <c r="H6978" s="17">
        <f t="shared" si="218"/>
        <v>0</v>
      </c>
      <c r="I6978" s="17">
        <f t="shared" si="219"/>
        <v>162.54999999999998</v>
      </c>
      <c r="J6978" s="13" t="s">
        <v>5384</v>
      </c>
      <c r="K6978" s="37" t="str">
        <f>VLOOKUP(Tabela14[[#This Row],[CÓDIGO]],[1]fornnecedor!$A:$G,7,0)</f>
        <v>LINHA MOVELEIRA</v>
      </c>
    </row>
    <row r="6979" spans="1:11" x14ac:dyDescent="0.3">
      <c r="A6979" s="15">
        <v>84139</v>
      </c>
      <c r="B6979" s="15" t="str">
        <f>VLOOKUP(Tabela14[[#This Row],[CÓDIGO]],[1]fornnecedor!$A:$E,5,0)</f>
        <v>BRASILUX TINTAS TECNICAS LTDA</v>
      </c>
      <c r="C6979" s="16" t="s">
        <v>672</v>
      </c>
      <c r="D6979" s="16" t="s">
        <v>549</v>
      </c>
      <c r="E6979" s="22">
        <v>11</v>
      </c>
      <c r="F6979" s="30">
        <v>28</v>
      </c>
      <c r="G6979" s="17">
        <v>5.81</v>
      </c>
      <c r="H6979" s="17">
        <f t="shared" si="218"/>
        <v>63.91</v>
      </c>
      <c r="I6979" s="17">
        <f t="shared" si="219"/>
        <v>162.67999999999998</v>
      </c>
      <c r="J6979" s="13" t="s">
        <v>5384</v>
      </c>
      <c r="K6979" s="37" t="str">
        <f>VLOOKUP(Tabela14[[#This Row],[CÓDIGO]],[1]fornnecedor!$A:$G,7,0)</f>
        <v>ESMALTES</v>
      </c>
    </row>
    <row r="6980" spans="1:11" x14ac:dyDescent="0.3">
      <c r="A6980" s="15">
        <v>83999</v>
      </c>
      <c r="B6980" s="15" t="str">
        <f>VLOOKUP(Tabela14[[#This Row],[CÓDIGO]],[1]fornnecedor!$A:$E,5,0)</f>
        <v>COM.ALVORADA LIMPEZA E DESCARTAVEIS</v>
      </c>
      <c r="C6980" s="16" t="s">
        <v>3389</v>
      </c>
      <c r="D6980" s="16" t="s">
        <v>3390</v>
      </c>
      <c r="E6980" s="22">
        <v>0</v>
      </c>
      <c r="F6980" s="31">
        <v>0</v>
      </c>
      <c r="G6980" s="17">
        <v>81.38</v>
      </c>
      <c r="H6980" s="17">
        <f t="shared" si="218"/>
        <v>0</v>
      </c>
      <c r="I6980" s="17">
        <f t="shared" si="219"/>
        <v>0</v>
      </c>
      <c r="J6980" s="13" t="s">
        <v>5384</v>
      </c>
      <c r="K6980" s="37" t="str">
        <f>VLOOKUP(Tabela14[[#This Row],[CÓDIGO]],[1]fornnecedor!$A:$G,7,0)</f>
        <v>EMBALAGEM</v>
      </c>
    </row>
    <row r="6981" spans="1:11" x14ac:dyDescent="0.3">
      <c r="A6981" s="15">
        <v>85529</v>
      </c>
      <c r="B6981" s="15" t="str">
        <f>VLOOKUP(Tabela14[[#This Row],[CÓDIGO]],[1]fornnecedor!$A:$E,5,0)</f>
        <v>MARTELENA ALMEIDA INDUSTRIA E COMERCIO DE TINTAS EIRELI</v>
      </c>
      <c r="C6981" s="16" t="s">
        <v>3391</v>
      </c>
      <c r="D6981" s="16" t="s">
        <v>830</v>
      </c>
      <c r="E6981" s="22">
        <v>0</v>
      </c>
      <c r="F6981" s="30">
        <v>4</v>
      </c>
      <c r="G6981" s="17">
        <v>40.71</v>
      </c>
      <c r="H6981" s="17">
        <f t="shared" si="218"/>
        <v>0</v>
      </c>
      <c r="I6981" s="17">
        <f t="shared" si="219"/>
        <v>162.84</v>
      </c>
      <c r="J6981" s="13" t="s">
        <v>5384</v>
      </c>
      <c r="K6981" s="37" t="str">
        <f>VLOOKUP(Tabela14[[#This Row],[CÓDIGO]],[1]fornnecedor!$A:$G,7,0)</f>
        <v>PEDRAS NATURAIS</v>
      </c>
    </row>
    <row r="6982" spans="1:11" x14ac:dyDescent="0.3">
      <c r="A6982" s="15">
        <v>85530</v>
      </c>
      <c r="B6982" s="15" t="str">
        <f>VLOOKUP(Tabela14[[#This Row],[CÓDIGO]],[1]fornnecedor!$A:$E,5,0)</f>
        <v>MARTELENA ALMEIDA INDUSTRIA E COMERCIO DE TINTAS EIRELI</v>
      </c>
      <c r="C6982" s="16" t="s">
        <v>3392</v>
      </c>
      <c r="D6982" s="16" t="s">
        <v>830</v>
      </c>
      <c r="E6982" s="22">
        <v>0</v>
      </c>
      <c r="F6982" s="30">
        <v>4</v>
      </c>
      <c r="G6982" s="17">
        <v>40.71</v>
      </c>
      <c r="H6982" s="17">
        <f t="shared" si="218"/>
        <v>0</v>
      </c>
      <c r="I6982" s="17">
        <f t="shared" si="219"/>
        <v>162.84</v>
      </c>
      <c r="J6982" s="13" t="s">
        <v>5384</v>
      </c>
      <c r="K6982" s="37" t="str">
        <f>VLOOKUP(Tabela14[[#This Row],[CÓDIGO]],[1]fornnecedor!$A:$G,7,0)</f>
        <v>PEDRAS NATURAIS</v>
      </c>
    </row>
    <row r="6983" spans="1:11" x14ac:dyDescent="0.3">
      <c r="A6983" s="15">
        <v>85532</v>
      </c>
      <c r="B6983" s="15" t="str">
        <f>VLOOKUP(Tabela14[[#This Row],[CÓDIGO]],[1]fornnecedor!$A:$E,5,0)</f>
        <v>MARTELENA ALMEIDA INDUSTRIA E COMERCIO DE TINTAS EIRELI</v>
      </c>
      <c r="C6983" s="16" t="s">
        <v>3393</v>
      </c>
      <c r="D6983" s="16" t="s">
        <v>830</v>
      </c>
      <c r="E6983" s="22">
        <v>0</v>
      </c>
      <c r="F6983" s="30">
        <v>4</v>
      </c>
      <c r="G6983" s="17">
        <v>40.71</v>
      </c>
      <c r="H6983" s="17">
        <f t="shared" si="218"/>
        <v>0</v>
      </c>
      <c r="I6983" s="17">
        <f t="shared" si="219"/>
        <v>162.84</v>
      </c>
      <c r="J6983" s="13" t="s">
        <v>5384</v>
      </c>
      <c r="K6983" s="37" t="str">
        <f>VLOOKUP(Tabela14[[#This Row],[CÓDIGO]],[1]fornnecedor!$A:$G,7,0)</f>
        <v>PEDRAS NATURAIS</v>
      </c>
    </row>
    <row r="6984" spans="1:11" x14ac:dyDescent="0.3">
      <c r="A6984" s="15">
        <v>23843</v>
      </c>
      <c r="B6984" s="15" t="str">
        <f>VLOOKUP(Tabela14[[#This Row],[CÓDIGO]],[1]fornnecedor!$A:$E,5,0)</f>
        <v>ANJO QUIMICA DO BRASIL LTDA</v>
      </c>
      <c r="C6984" s="16" t="s">
        <v>3394</v>
      </c>
      <c r="D6984" s="16" t="s">
        <v>503</v>
      </c>
      <c r="E6984" s="22">
        <v>0</v>
      </c>
      <c r="F6984" s="30">
        <v>8</v>
      </c>
      <c r="G6984" s="17">
        <v>20.36</v>
      </c>
      <c r="H6984" s="17">
        <f t="shared" si="218"/>
        <v>0</v>
      </c>
      <c r="I6984" s="17">
        <f t="shared" si="219"/>
        <v>162.88</v>
      </c>
      <c r="J6984" s="13" t="s">
        <v>5384</v>
      </c>
      <c r="K6984" s="37" t="str">
        <f>VLOOKUP(Tabela14[[#This Row],[CÓDIGO]],[1]fornnecedor!$A:$G,7,0)</f>
        <v>ESMALTES</v>
      </c>
    </row>
    <row r="6985" spans="1:11" x14ac:dyDescent="0.3">
      <c r="A6985" s="15">
        <v>86664</v>
      </c>
      <c r="B6985" s="15" t="str">
        <f>VLOOKUP(Tabela14[[#This Row],[CÓDIGO]],[1]fornnecedor!$A:$E,5,0)</f>
        <v>AKZO NOBEL LTDA DECOR</v>
      </c>
      <c r="C6985" s="16" t="s">
        <v>3396</v>
      </c>
      <c r="D6985" s="16" t="s">
        <v>543</v>
      </c>
      <c r="E6985" s="22">
        <v>0</v>
      </c>
      <c r="F6985" s="30">
        <v>3</v>
      </c>
      <c r="G6985" s="17">
        <v>54.43</v>
      </c>
      <c r="H6985" s="17">
        <f t="shared" si="218"/>
        <v>0</v>
      </c>
      <c r="I6985" s="17">
        <f t="shared" si="219"/>
        <v>163.29</v>
      </c>
      <c r="J6985" s="13" t="s">
        <v>5384</v>
      </c>
      <c r="K6985" s="37" t="str">
        <f>VLOOKUP(Tabela14[[#This Row],[CÓDIGO]],[1]fornnecedor!$A:$G,7,0)</f>
        <v>TINTA PAREDE</v>
      </c>
    </row>
    <row r="6986" spans="1:11" x14ac:dyDescent="0.3">
      <c r="A6986" s="15">
        <v>85051</v>
      </c>
      <c r="B6986" s="15" t="str">
        <f>VLOOKUP(Tabela14[[#This Row],[CÓDIGO]],[1]fornnecedor!$A:$E,5,0)</f>
        <v>PINCEIS ATLAS S.A.</v>
      </c>
      <c r="C6986" s="16" t="s">
        <v>3810</v>
      </c>
      <c r="D6986" s="16" t="s">
        <v>23</v>
      </c>
      <c r="E6986" s="22">
        <v>0</v>
      </c>
      <c r="F6986" s="30">
        <v>11</v>
      </c>
      <c r="G6986" s="17">
        <v>14.89</v>
      </c>
      <c r="H6986" s="17">
        <f t="shared" si="218"/>
        <v>0</v>
      </c>
      <c r="I6986" s="17">
        <f t="shared" si="219"/>
        <v>163.79000000000002</v>
      </c>
      <c r="J6986" s="13" t="s">
        <v>5384</v>
      </c>
      <c r="K6986" s="37" t="str">
        <f>VLOOKUP(Tabela14[[#This Row],[CÓDIGO]],[1]fornnecedor!$A:$G,7,0)</f>
        <v>ROLOS / TRINCHAS / PINCÉIS / ESPÁTULAS</v>
      </c>
    </row>
    <row r="6987" spans="1:11" x14ac:dyDescent="0.3">
      <c r="A6987" s="15">
        <v>85368</v>
      </c>
      <c r="B6987" s="15" t="str">
        <f>VLOOKUP(Tabela14[[#This Row],[CÓDIGO]],[1]fornnecedor!$A:$E,5,0)</f>
        <v>BRASILUX TINTAS TECNICAS LTDA</v>
      </c>
      <c r="C6987" s="16" t="s">
        <v>3397</v>
      </c>
      <c r="D6987" s="16" t="s">
        <v>549</v>
      </c>
      <c r="E6987" s="22">
        <v>0</v>
      </c>
      <c r="F6987" s="30">
        <v>1</v>
      </c>
      <c r="G6987" s="17">
        <v>164.22</v>
      </c>
      <c r="H6987" s="17">
        <f t="shared" si="218"/>
        <v>0</v>
      </c>
      <c r="I6987" s="17">
        <f t="shared" si="219"/>
        <v>164.22</v>
      </c>
      <c r="J6987" s="13" t="s">
        <v>5384</v>
      </c>
      <c r="K6987" s="37" t="str">
        <f>VLOOKUP(Tabela14[[#This Row],[CÓDIGO]],[1]fornnecedor!$A:$G,7,0)</f>
        <v>TINTA PARA PISO</v>
      </c>
    </row>
    <row r="6988" spans="1:11" x14ac:dyDescent="0.3">
      <c r="A6988" s="15">
        <v>85211</v>
      </c>
      <c r="B6988" s="15" t="str">
        <f>VLOOKUP(Tabela14[[#This Row],[CÓDIGO]],[1]fornnecedor!$A:$E,5,0)</f>
        <v>VONIXX INDUSTRIA E COMERCIO DE POLIDORES LTDA</v>
      </c>
      <c r="C6988" s="16" t="s">
        <v>3806</v>
      </c>
      <c r="D6988" s="16" t="s">
        <v>515</v>
      </c>
      <c r="E6988" s="22">
        <v>8</v>
      </c>
      <c r="F6988" s="30">
        <v>9</v>
      </c>
      <c r="G6988" s="17">
        <v>18.25</v>
      </c>
      <c r="H6988" s="17">
        <f t="shared" si="218"/>
        <v>146</v>
      </c>
      <c r="I6988" s="17">
        <f t="shared" si="219"/>
        <v>164.25</v>
      </c>
      <c r="J6988" s="13" t="s">
        <v>5384</v>
      </c>
      <c r="K6988" s="37" t="str">
        <f>VLOOKUP(Tabela14[[#This Row],[CÓDIGO]],[1]fornnecedor!$A:$G,7,0)</f>
        <v>LINHA DE HIGENIZAÇÃO E ESTÉTICA  AUTOMOTIVA VONIX</v>
      </c>
    </row>
    <row r="6989" spans="1:11" x14ac:dyDescent="0.3">
      <c r="A6989" s="15">
        <v>10096</v>
      </c>
      <c r="B6989" s="15" t="str">
        <f>VLOOKUP(Tabela14[[#This Row],[CÓDIGO]],[1]fornnecedor!$A:$E,5,0)</f>
        <v>3M DO BRASIL LTDA</v>
      </c>
      <c r="C6989" s="16" t="s">
        <v>415</v>
      </c>
      <c r="D6989" s="16" t="s">
        <v>366</v>
      </c>
      <c r="E6989" s="22">
        <v>0</v>
      </c>
      <c r="F6989" s="30">
        <v>26</v>
      </c>
      <c r="G6989" s="17">
        <v>6.33</v>
      </c>
      <c r="H6989" s="17">
        <f t="shared" si="218"/>
        <v>0</v>
      </c>
      <c r="I6989" s="17">
        <f t="shared" si="219"/>
        <v>164.58</v>
      </c>
      <c r="J6989" s="13" t="s">
        <v>5384</v>
      </c>
      <c r="K6989" s="37" t="str">
        <f>VLOOKUP(Tabela14[[#This Row],[CÓDIGO]],[1]fornnecedor!$A:$G,7,0)</f>
        <v>EPI´S</v>
      </c>
    </row>
    <row r="6990" spans="1:11" x14ac:dyDescent="0.3">
      <c r="A6990" s="15">
        <v>85099</v>
      </c>
      <c r="B6990" s="15" t="str">
        <f>VLOOKUP(Tabela14[[#This Row],[CÓDIGO]],[1]fornnecedor!$A:$E,5,0)</f>
        <v>BRASILUX TINTAS TECNICAS LTDA</v>
      </c>
      <c r="C6990" s="16" t="s">
        <v>3400</v>
      </c>
      <c r="D6990" s="16" t="s">
        <v>549</v>
      </c>
      <c r="E6990" s="22">
        <v>0</v>
      </c>
      <c r="F6990" s="30">
        <v>7</v>
      </c>
      <c r="G6990" s="17">
        <v>23.54</v>
      </c>
      <c r="H6990" s="17">
        <f t="shared" si="218"/>
        <v>0</v>
      </c>
      <c r="I6990" s="17">
        <f t="shared" si="219"/>
        <v>164.78</v>
      </c>
      <c r="J6990" s="13" t="s">
        <v>5384</v>
      </c>
      <c r="K6990" s="37" t="str">
        <f>VLOOKUP(Tabela14[[#This Row],[CÓDIGO]],[1]fornnecedor!$A:$G,7,0)</f>
        <v>TEXTURA</v>
      </c>
    </row>
    <row r="6991" spans="1:11" x14ac:dyDescent="0.3">
      <c r="A6991" s="15">
        <v>23522</v>
      </c>
      <c r="B6991" s="15" t="str">
        <f>VLOOKUP(Tabela14[[#This Row],[CÓDIGO]],[1]fornnecedor!$A:$E,5,0)</f>
        <v>OMNI COMERCIO E SERVIÇOS LTDA</v>
      </c>
      <c r="C6991" s="16" t="s">
        <v>3401</v>
      </c>
      <c r="D6991" s="16" t="s">
        <v>857</v>
      </c>
      <c r="E6991" s="22">
        <v>0</v>
      </c>
      <c r="F6991" s="30">
        <v>3</v>
      </c>
      <c r="G6991" s="17">
        <v>55.08</v>
      </c>
      <c r="H6991" s="17">
        <f t="shared" si="218"/>
        <v>0</v>
      </c>
      <c r="I6991" s="17">
        <f t="shared" si="219"/>
        <v>165.24</v>
      </c>
      <c r="J6991" s="13" t="s">
        <v>5384</v>
      </c>
      <c r="K6991" s="37" t="str">
        <f>VLOOKUP(Tabela14[[#This Row],[CÓDIGO]],[1]fornnecedor!$A:$G,7,0)</f>
        <v>GRUPO CONVERSAO</v>
      </c>
    </row>
    <row r="6992" spans="1:11" x14ac:dyDescent="0.3">
      <c r="A6992" s="15">
        <v>24131</v>
      </c>
      <c r="B6992" s="15" t="str">
        <f>VLOOKUP(Tabela14[[#This Row],[CÓDIGO]],[1]fornnecedor!$A:$E,5,0)</f>
        <v>SKYLACK TINTAS E VERNIZES LTDA</v>
      </c>
      <c r="C6992" s="16" t="s">
        <v>3402</v>
      </c>
      <c r="D6992" s="16" t="s">
        <v>1114</v>
      </c>
      <c r="E6992" s="22">
        <v>0</v>
      </c>
      <c r="F6992" s="30">
        <v>5</v>
      </c>
      <c r="G6992" s="17">
        <v>33.08</v>
      </c>
      <c r="H6992" s="17">
        <f t="shared" si="218"/>
        <v>0</v>
      </c>
      <c r="I6992" s="17">
        <f t="shared" si="219"/>
        <v>165.39999999999998</v>
      </c>
      <c r="J6992" s="13" t="s">
        <v>5384</v>
      </c>
      <c r="K6992" s="37" t="str">
        <f>VLOOKUP(Tabela14[[#This Row],[CÓDIGO]],[1]fornnecedor!$A:$G,7,0)</f>
        <v>TINTAS POLIÉSTER</v>
      </c>
    </row>
    <row r="6993" spans="1:11" x14ac:dyDescent="0.3">
      <c r="A6993" s="15">
        <v>24041</v>
      </c>
      <c r="B6993" s="15" t="str">
        <f>VLOOKUP(Tabela14[[#This Row],[CÓDIGO]],[1]fornnecedor!$A:$E,5,0)</f>
        <v>SKYLACK TINTAS E VERNIZES LTDA</v>
      </c>
      <c r="C6993" s="16" t="s">
        <v>3404</v>
      </c>
      <c r="D6993" s="16" t="s">
        <v>1114</v>
      </c>
      <c r="E6993" s="22">
        <v>0</v>
      </c>
      <c r="F6993" s="30">
        <v>6</v>
      </c>
      <c r="G6993" s="17">
        <v>27.74</v>
      </c>
      <c r="H6993" s="17">
        <f t="shared" si="218"/>
        <v>0</v>
      </c>
      <c r="I6993" s="17">
        <f t="shared" si="219"/>
        <v>166.44</v>
      </c>
      <c r="J6993" s="13" t="s">
        <v>5384</v>
      </c>
      <c r="K6993" s="37" t="str">
        <f>VLOOKUP(Tabela14[[#This Row],[CÓDIGO]],[1]fornnecedor!$A:$G,7,0)</f>
        <v>TINTAS POLIÉSTER</v>
      </c>
    </row>
    <row r="6994" spans="1:11" x14ac:dyDescent="0.3">
      <c r="A6994" s="15">
        <v>86202</v>
      </c>
      <c r="B6994" s="15" t="str">
        <f>VLOOKUP(Tabela14[[#This Row],[CÓDIGO]],[1]fornnecedor!$A:$E,5,0)</f>
        <v>AKZO NOBEL LTDA DECOR</v>
      </c>
      <c r="C6994" s="16" t="s">
        <v>3403</v>
      </c>
      <c r="D6994" s="16" t="s">
        <v>543</v>
      </c>
      <c r="E6994" s="22">
        <v>0</v>
      </c>
      <c r="F6994" s="30">
        <v>6</v>
      </c>
      <c r="G6994" s="17">
        <v>27.74</v>
      </c>
      <c r="H6994" s="17">
        <f t="shared" si="218"/>
        <v>0</v>
      </c>
      <c r="I6994" s="17">
        <f t="shared" si="219"/>
        <v>166.44</v>
      </c>
      <c r="J6994" s="13" t="s">
        <v>5384</v>
      </c>
      <c r="K6994" s="37" t="str">
        <f>VLOOKUP(Tabela14[[#This Row],[CÓDIGO]],[1]fornnecedor!$A:$G,7,0)</f>
        <v>BASES IMOBILIÁRIAS</v>
      </c>
    </row>
    <row r="6995" spans="1:11" x14ac:dyDescent="0.3">
      <c r="A6995" s="15">
        <v>23544</v>
      </c>
      <c r="B6995" s="15" t="str">
        <f>VLOOKUP(Tabela14[[#This Row],[CÓDIGO]],[1]fornnecedor!$A:$E,5,0)</f>
        <v>QUALIFORTE INDISTRIA E COMERCIO DE RECICLAGEM</v>
      </c>
      <c r="C6995" s="16" t="s">
        <v>3405</v>
      </c>
      <c r="D6995" s="16" t="s">
        <v>1121</v>
      </c>
      <c r="E6995" s="22">
        <v>0</v>
      </c>
      <c r="F6995" s="30">
        <v>15</v>
      </c>
      <c r="G6995" s="17">
        <v>11.11</v>
      </c>
      <c r="H6995" s="17">
        <f t="shared" si="218"/>
        <v>0</v>
      </c>
      <c r="I6995" s="17">
        <f t="shared" si="219"/>
        <v>166.64999999999998</v>
      </c>
      <c r="J6995" s="13" t="s">
        <v>5384</v>
      </c>
      <c r="K6995" s="37" t="str">
        <f>VLOOKUP(Tabela14[[#This Row],[CÓDIGO]],[1]fornnecedor!$A:$G,7,0)</f>
        <v>GRUPO CONVERSAO</v>
      </c>
    </row>
    <row r="6996" spans="1:11" x14ac:dyDescent="0.3">
      <c r="A6996" s="15">
        <v>85038</v>
      </c>
      <c r="B6996" s="15" t="str">
        <f>VLOOKUP(Tabela14[[#This Row],[CÓDIGO]],[1]fornnecedor!$A:$E,5,0)</f>
        <v>PINCEIS ATLAS S.A.</v>
      </c>
      <c r="C6996" s="16" t="s">
        <v>3691</v>
      </c>
      <c r="D6996" s="16" t="s">
        <v>23</v>
      </c>
      <c r="E6996" s="22">
        <v>14</v>
      </c>
      <c r="F6996" s="30">
        <v>27</v>
      </c>
      <c r="G6996" s="17">
        <v>6.18</v>
      </c>
      <c r="H6996" s="17">
        <f t="shared" si="218"/>
        <v>86.52</v>
      </c>
      <c r="I6996" s="17">
        <f t="shared" si="219"/>
        <v>166.85999999999999</v>
      </c>
      <c r="J6996" s="13" t="s">
        <v>5384</v>
      </c>
      <c r="K6996" s="37" t="str">
        <f>VLOOKUP(Tabela14[[#This Row],[CÓDIGO]],[1]fornnecedor!$A:$G,7,0)</f>
        <v>ROLOS / TRINCHAS / PINCÉIS / ESPÁTULAS</v>
      </c>
    </row>
    <row r="6997" spans="1:11" x14ac:dyDescent="0.3">
      <c r="A6997" s="15">
        <v>85064</v>
      </c>
      <c r="B6997" s="15" t="str">
        <f>VLOOKUP(Tabela14[[#This Row],[CÓDIGO]],[1]fornnecedor!$A:$E,5,0)</f>
        <v>PINCEIS ATLAS S.A.</v>
      </c>
      <c r="C6997" s="16" t="s">
        <v>3406</v>
      </c>
      <c r="D6997" s="16" t="s">
        <v>23</v>
      </c>
      <c r="E6997" s="22">
        <v>0</v>
      </c>
      <c r="F6997" s="30">
        <v>16</v>
      </c>
      <c r="G6997" s="17">
        <v>10.48</v>
      </c>
      <c r="H6997" s="17">
        <f t="shared" si="218"/>
        <v>0</v>
      </c>
      <c r="I6997" s="17">
        <f t="shared" si="219"/>
        <v>167.68</v>
      </c>
      <c r="J6997" s="13" t="s">
        <v>5384</v>
      </c>
      <c r="K6997" s="37" t="str">
        <f>VLOOKUP(Tabela14[[#This Row],[CÓDIGO]],[1]fornnecedor!$A:$G,7,0)</f>
        <v>ROLOS / TRINCHAS / PINCÉIS / ESPÁTULAS</v>
      </c>
    </row>
    <row r="6998" spans="1:11" x14ac:dyDescent="0.3">
      <c r="A6998" s="15">
        <v>84418</v>
      </c>
      <c r="B6998" s="15" t="str">
        <f>VLOOKUP(Tabela14[[#This Row],[CÓDIGO]],[1]fornnecedor!$A:$E,5,0)</f>
        <v>SKYLACK TINTAS E VERNIZES LTDA</v>
      </c>
      <c r="C6998" s="16" t="s">
        <v>3407</v>
      </c>
      <c r="D6998" s="16" t="s">
        <v>1114</v>
      </c>
      <c r="E6998" s="22">
        <v>0</v>
      </c>
      <c r="F6998" s="30">
        <v>4</v>
      </c>
      <c r="G6998" s="17">
        <v>41.93</v>
      </c>
      <c r="H6998" s="17">
        <f t="shared" si="218"/>
        <v>0</v>
      </c>
      <c r="I6998" s="17">
        <f t="shared" si="219"/>
        <v>167.72</v>
      </c>
      <c r="J6998" s="13" t="s">
        <v>5384</v>
      </c>
      <c r="K6998" s="37" t="str">
        <f>VLOOKUP(Tabela14[[#This Row],[CÓDIGO]],[1]fornnecedor!$A:$G,7,0)</f>
        <v>TINTAS PU</v>
      </c>
    </row>
    <row r="6999" spans="1:11" x14ac:dyDescent="0.3">
      <c r="A6999" s="15">
        <v>22642</v>
      </c>
      <c r="B6999" s="15" t="str">
        <f>VLOOKUP(Tabela14[[#This Row],[CÓDIGO]],[1]fornnecedor!$A:$E,5,0)</f>
        <v>AKZO NOBEL LTDA AUTO</v>
      </c>
      <c r="C6999" s="16" t="s">
        <v>3408</v>
      </c>
      <c r="D6999" s="16" t="s">
        <v>152</v>
      </c>
      <c r="E6999" s="22">
        <v>0</v>
      </c>
      <c r="F6999" s="30">
        <v>1</v>
      </c>
      <c r="G6999" s="17">
        <v>167.84</v>
      </c>
      <c r="H6999" s="17">
        <f t="shared" si="218"/>
        <v>0</v>
      </c>
      <c r="I6999" s="17">
        <f t="shared" si="219"/>
        <v>167.84</v>
      </c>
      <c r="J6999" s="13" t="s">
        <v>5384</v>
      </c>
      <c r="K6999" s="37" t="str">
        <f>VLOOKUP(Tabela14[[#This Row],[CÓDIGO]],[1]fornnecedor!$A:$G,7,0)</f>
        <v>BASES LACA / SINTETICO / TECH FLEET</v>
      </c>
    </row>
    <row r="7000" spans="1:11" x14ac:dyDescent="0.3">
      <c r="A7000" s="15">
        <v>84153</v>
      </c>
      <c r="B7000" s="15" t="str">
        <f>VLOOKUP(Tabela14[[#This Row],[CÓDIGO]],[1]fornnecedor!$A:$E,5,0)</f>
        <v>BRASILUX TINTAS TECNICAS LTDA</v>
      </c>
      <c r="C7000" s="16" t="s">
        <v>3409</v>
      </c>
      <c r="D7000" s="16" t="s">
        <v>549</v>
      </c>
      <c r="E7000" s="22">
        <v>0</v>
      </c>
      <c r="F7000" s="30">
        <v>12</v>
      </c>
      <c r="G7000" s="17">
        <v>14</v>
      </c>
      <c r="H7000" s="17">
        <f t="shared" si="218"/>
        <v>0</v>
      </c>
      <c r="I7000" s="17">
        <f t="shared" si="219"/>
        <v>168</v>
      </c>
      <c r="J7000" s="13" t="s">
        <v>5384</v>
      </c>
      <c r="K7000" s="37" t="str">
        <f>VLOOKUP(Tabela14[[#This Row],[CÓDIGO]],[1]fornnecedor!$A:$G,7,0)</f>
        <v>ESMALTES</v>
      </c>
    </row>
    <row r="7001" spans="1:11" x14ac:dyDescent="0.3">
      <c r="A7001" s="15">
        <v>85294</v>
      </c>
      <c r="B7001" s="15" t="str">
        <f>VLOOKUP(Tabela14[[#This Row],[CÓDIGO]],[1]fornnecedor!$A:$E,5,0)</f>
        <v>SAINT- GOBAIN DO BRASIL PROD. IND. E CONSTR. LTDA</v>
      </c>
      <c r="C7001" s="16" t="s">
        <v>3412</v>
      </c>
      <c r="D7001" s="16" t="s">
        <v>49</v>
      </c>
      <c r="E7001" s="22">
        <v>0</v>
      </c>
      <c r="F7001" s="30">
        <v>38</v>
      </c>
      <c r="G7001" s="17">
        <v>4.4400000000000004</v>
      </c>
      <c r="H7001" s="17">
        <f t="shared" si="218"/>
        <v>0</v>
      </c>
      <c r="I7001" s="17">
        <f t="shared" si="219"/>
        <v>168.72000000000003</v>
      </c>
      <c r="J7001" s="13" t="s">
        <v>5384</v>
      </c>
      <c r="K7001" s="37" t="str">
        <f>VLOOKUP(Tabela14[[#This Row],[CÓDIGO]],[1]fornnecedor!$A:$G,7,0)</f>
        <v xml:space="preserve">DISCOS / LIXAS / ABRASIVOS </v>
      </c>
    </row>
    <row r="7002" spans="1:11" x14ac:dyDescent="0.3">
      <c r="A7002" s="15">
        <v>85897</v>
      </c>
      <c r="B7002" s="15" t="str">
        <f>VLOOKUP(Tabela14[[#This Row],[CÓDIGO]],[1]fornnecedor!$A:$E,5,0)</f>
        <v>AKZO NOBEL LTDA DECOR</v>
      </c>
      <c r="C7002" s="16" t="s">
        <v>1989</v>
      </c>
      <c r="D7002" s="16" t="s">
        <v>543</v>
      </c>
      <c r="E7002" s="22">
        <v>0</v>
      </c>
      <c r="F7002" s="30">
        <v>6</v>
      </c>
      <c r="G7002" s="17">
        <v>28.15</v>
      </c>
      <c r="H7002" s="17">
        <f t="shared" si="218"/>
        <v>0</v>
      </c>
      <c r="I7002" s="17">
        <f t="shared" si="219"/>
        <v>168.89999999999998</v>
      </c>
      <c r="J7002" s="13" t="s">
        <v>5384</v>
      </c>
      <c r="K7002" s="37" t="str">
        <f>VLOOKUP(Tabela14[[#This Row],[CÓDIGO]],[1]fornnecedor!$A:$G,7,0)</f>
        <v>ESMALTES</v>
      </c>
    </row>
    <row r="7003" spans="1:11" x14ac:dyDescent="0.3">
      <c r="A7003" s="15">
        <v>85899</v>
      </c>
      <c r="B7003" s="15" t="str">
        <f>VLOOKUP(Tabela14[[#This Row],[CÓDIGO]],[1]fornnecedor!$A:$E,5,0)</f>
        <v>AKZO NOBEL LTDA DECOR</v>
      </c>
      <c r="C7003" s="16" t="s">
        <v>1991</v>
      </c>
      <c r="D7003" s="16" t="s">
        <v>543</v>
      </c>
      <c r="E7003" s="22">
        <v>0</v>
      </c>
      <c r="F7003" s="30">
        <v>6</v>
      </c>
      <c r="G7003" s="17">
        <v>28.15</v>
      </c>
      <c r="H7003" s="17">
        <f t="shared" si="218"/>
        <v>0</v>
      </c>
      <c r="I7003" s="17">
        <f t="shared" si="219"/>
        <v>168.89999999999998</v>
      </c>
      <c r="J7003" s="13" t="s">
        <v>5384</v>
      </c>
      <c r="K7003" s="37" t="str">
        <f>VLOOKUP(Tabela14[[#This Row],[CÓDIGO]],[1]fornnecedor!$A:$G,7,0)</f>
        <v>ESMALTES</v>
      </c>
    </row>
    <row r="7004" spans="1:11" x14ac:dyDescent="0.3">
      <c r="A7004" s="15">
        <v>24104</v>
      </c>
      <c r="B7004" s="15" t="str">
        <f>VLOOKUP(Tabela14[[#This Row],[CÓDIGO]],[1]fornnecedor!$A:$E,5,0)</f>
        <v>SKYLACK TINTAS E VERNIZES LTDA</v>
      </c>
      <c r="C7004" s="16" t="s">
        <v>3413</v>
      </c>
      <c r="D7004" s="16" t="s">
        <v>1114</v>
      </c>
      <c r="E7004" s="22">
        <v>0</v>
      </c>
      <c r="F7004" s="30">
        <v>2.94</v>
      </c>
      <c r="G7004" s="17">
        <v>57.56</v>
      </c>
      <c r="H7004" s="17">
        <f t="shared" si="218"/>
        <v>0</v>
      </c>
      <c r="I7004" s="17">
        <f t="shared" si="219"/>
        <v>169.22640000000001</v>
      </c>
      <c r="J7004" s="13" t="s">
        <v>5384</v>
      </c>
      <c r="K7004" s="37" t="str">
        <f>VLOOKUP(Tabela14[[#This Row],[CÓDIGO]],[1]fornnecedor!$A:$G,7,0)</f>
        <v>BASES POLIÉSTER</v>
      </c>
    </row>
    <row r="7005" spans="1:11" x14ac:dyDescent="0.3">
      <c r="A7005" s="15">
        <v>85679</v>
      </c>
      <c r="B7005" s="15" t="str">
        <f>VLOOKUP(Tabela14[[#This Row],[CÓDIGO]],[1]fornnecedor!$A:$E,5,0)</f>
        <v>A&amp;S TECHNOLOGIES INDUSTRIA E COMERCIO S.A.</v>
      </c>
      <c r="C7005" s="16" t="s">
        <v>3111</v>
      </c>
      <c r="D7005" s="16" t="s">
        <v>875</v>
      </c>
      <c r="E7005" s="22">
        <v>21</v>
      </c>
      <c r="F7005" s="30">
        <v>99</v>
      </c>
      <c r="G7005" s="17">
        <v>1.71</v>
      </c>
      <c r="H7005" s="17">
        <f t="shared" si="218"/>
        <v>35.909999999999997</v>
      </c>
      <c r="I7005" s="17">
        <f t="shared" si="219"/>
        <v>169.29</v>
      </c>
      <c r="J7005" s="13" t="s">
        <v>5384</v>
      </c>
      <c r="K7005" s="37" t="str">
        <f>VLOOKUP(Tabela14[[#This Row],[CÓDIGO]],[1]fornnecedor!$A:$G,7,0)</f>
        <v>FITA ISOLANTE</v>
      </c>
    </row>
    <row r="7006" spans="1:11" x14ac:dyDescent="0.3">
      <c r="A7006" s="15">
        <v>20694</v>
      </c>
      <c r="B7006" s="15" t="str">
        <f>VLOOKUP(Tabela14[[#This Row],[CÓDIGO]],[1]fornnecedor!$A:$E,5,0)</f>
        <v>SHERWIN - WILLIAMS DO BRASIL IND. E COM. LTDA</v>
      </c>
      <c r="C7006" s="16" t="s">
        <v>3414</v>
      </c>
      <c r="D7006" s="16" t="s">
        <v>324</v>
      </c>
      <c r="E7006" s="22">
        <v>0</v>
      </c>
      <c r="F7006" s="30">
        <v>1</v>
      </c>
      <c r="G7006" s="17">
        <v>169.86</v>
      </c>
      <c r="H7006" s="17">
        <f t="shared" si="218"/>
        <v>0</v>
      </c>
      <c r="I7006" s="17">
        <f t="shared" si="219"/>
        <v>169.86</v>
      </c>
      <c r="J7006" s="13" t="s">
        <v>5384</v>
      </c>
      <c r="K7006" s="37" t="str">
        <f>VLOOKUP(Tabela14[[#This Row],[CÓDIGO]],[1]fornnecedor!$A:$G,7,0)</f>
        <v>BASES POLIÉSTER</v>
      </c>
    </row>
    <row r="7007" spans="1:11" x14ac:dyDescent="0.3">
      <c r="A7007" s="15">
        <v>84352</v>
      </c>
      <c r="B7007" s="15" t="str">
        <f>VLOOKUP(Tabela14[[#This Row],[CÓDIGO]],[1]fornnecedor!$A:$E,5,0)</f>
        <v>BRASILUX TINTAS TECNICAS LTDA</v>
      </c>
      <c r="C7007" s="16" t="s">
        <v>3546</v>
      </c>
      <c r="D7007" s="16" t="s">
        <v>549</v>
      </c>
      <c r="E7007" s="22">
        <v>3</v>
      </c>
      <c r="F7007" s="30">
        <v>12</v>
      </c>
      <c r="G7007" s="17">
        <v>14.16</v>
      </c>
      <c r="H7007" s="17">
        <f t="shared" si="218"/>
        <v>42.480000000000004</v>
      </c>
      <c r="I7007" s="17">
        <f t="shared" si="219"/>
        <v>169.92000000000002</v>
      </c>
      <c r="J7007" s="13" t="s">
        <v>5384</v>
      </c>
      <c r="K7007" s="37" t="str">
        <f>VLOOKUP(Tabela14[[#This Row],[CÓDIGO]],[1]fornnecedor!$A:$G,7,0)</f>
        <v>ESMALTES</v>
      </c>
    </row>
    <row r="7008" spans="1:11" x14ac:dyDescent="0.3">
      <c r="A7008" s="15">
        <v>24143</v>
      </c>
      <c r="B7008" s="15" t="str">
        <f>VLOOKUP(Tabela14[[#This Row],[CÓDIGO]],[1]fornnecedor!$A:$E,5,0)</f>
        <v>SKYLACK TINTAS E VERNIZES LTDA</v>
      </c>
      <c r="C7008" s="16" t="s">
        <v>3415</v>
      </c>
      <c r="D7008" s="16" t="s">
        <v>1114</v>
      </c>
      <c r="E7008" s="22">
        <v>0</v>
      </c>
      <c r="F7008" s="30">
        <v>6</v>
      </c>
      <c r="G7008" s="17">
        <v>28.34</v>
      </c>
      <c r="H7008" s="17">
        <f t="shared" si="218"/>
        <v>0</v>
      </c>
      <c r="I7008" s="17">
        <f t="shared" si="219"/>
        <v>170.04</v>
      </c>
      <c r="J7008" s="13" t="s">
        <v>5384</v>
      </c>
      <c r="K7008" s="37" t="str">
        <f>VLOOKUP(Tabela14[[#This Row],[CÓDIGO]],[1]fornnecedor!$A:$G,7,0)</f>
        <v>TINTAS PU</v>
      </c>
    </row>
    <row r="7009" spans="1:11" x14ac:dyDescent="0.3">
      <c r="A7009" s="15">
        <v>24164</v>
      </c>
      <c r="B7009" s="15" t="str">
        <f>VLOOKUP(Tabela14[[#This Row],[CÓDIGO]],[1]fornnecedor!$A:$E,5,0)</f>
        <v>SKYLACK TINTAS E VERNIZES LTDA</v>
      </c>
      <c r="C7009" s="16" t="s">
        <v>3512</v>
      </c>
      <c r="D7009" s="16" t="s">
        <v>1114</v>
      </c>
      <c r="E7009" s="22">
        <v>1</v>
      </c>
      <c r="F7009" s="30">
        <v>5</v>
      </c>
      <c r="G7009" s="17">
        <v>34.03</v>
      </c>
      <c r="H7009" s="17">
        <f t="shared" si="218"/>
        <v>34.03</v>
      </c>
      <c r="I7009" s="17">
        <f t="shared" si="219"/>
        <v>170.15</v>
      </c>
      <c r="J7009" s="13" t="s">
        <v>5384</v>
      </c>
      <c r="K7009" s="37" t="str">
        <f>VLOOKUP(Tabela14[[#This Row],[CÓDIGO]],[1]fornnecedor!$A:$G,7,0)</f>
        <v>TINTAS POLIÉSTER</v>
      </c>
    </row>
    <row r="7010" spans="1:11" x14ac:dyDescent="0.3">
      <c r="A7010" s="15">
        <v>23845</v>
      </c>
      <c r="B7010" s="15" t="str">
        <f>VLOOKUP(Tabela14[[#This Row],[CÓDIGO]],[1]fornnecedor!$A:$E,5,0)</f>
        <v>ANJO QUIMICA DO BRASIL LTDA</v>
      </c>
      <c r="C7010" s="16" t="s">
        <v>3592</v>
      </c>
      <c r="D7010" s="16" t="s">
        <v>503</v>
      </c>
      <c r="E7010" s="22">
        <v>2</v>
      </c>
      <c r="F7010" s="30">
        <v>6</v>
      </c>
      <c r="G7010" s="17">
        <v>28.36</v>
      </c>
      <c r="H7010" s="17">
        <f t="shared" si="218"/>
        <v>56.72</v>
      </c>
      <c r="I7010" s="17">
        <f t="shared" si="219"/>
        <v>170.16</v>
      </c>
      <c r="J7010" s="13" t="s">
        <v>5384</v>
      </c>
      <c r="K7010" s="37" t="str">
        <f>VLOOKUP(Tabela14[[#This Row],[CÓDIGO]],[1]fornnecedor!$A:$G,7,0)</f>
        <v>ESMALTES</v>
      </c>
    </row>
    <row r="7011" spans="1:11" x14ac:dyDescent="0.3">
      <c r="A7011" s="15">
        <v>85958</v>
      </c>
      <c r="B7011" s="15" t="str">
        <f>VLOOKUP(Tabela14[[#This Row],[CÓDIGO]],[1]fornnecedor!$A:$E,5,0)</f>
        <v>AKZO NOBEL LTDA DECOR</v>
      </c>
      <c r="C7011" s="16" t="s">
        <v>3214</v>
      </c>
      <c r="D7011" s="16" t="s">
        <v>543</v>
      </c>
      <c r="E7011" s="22">
        <v>0</v>
      </c>
      <c r="F7011" s="30">
        <v>6</v>
      </c>
      <c r="G7011" s="17">
        <v>28.38</v>
      </c>
      <c r="H7011" s="17">
        <f t="shared" si="218"/>
        <v>0</v>
      </c>
      <c r="I7011" s="17">
        <f t="shared" si="219"/>
        <v>170.28</v>
      </c>
      <c r="J7011" s="13" t="s">
        <v>5384</v>
      </c>
      <c r="K7011" s="37" t="str">
        <f>VLOOKUP(Tabela14[[#This Row],[CÓDIGO]],[1]fornnecedor!$A:$G,7,0)</f>
        <v>ESMALTES</v>
      </c>
    </row>
    <row r="7012" spans="1:11" x14ac:dyDescent="0.3">
      <c r="A7012" s="15">
        <v>85966</v>
      </c>
      <c r="B7012" s="15" t="str">
        <f>VLOOKUP(Tabela14[[#This Row],[CÓDIGO]],[1]fornnecedor!$A:$E,5,0)</f>
        <v>AKZO NOBEL LTDA DECOR</v>
      </c>
      <c r="C7012" s="16" t="s">
        <v>3215</v>
      </c>
      <c r="D7012" s="16" t="s">
        <v>543</v>
      </c>
      <c r="E7012" s="22">
        <v>0</v>
      </c>
      <c r="F7012" s="30">
        <v>6</v>
      </c>
      <c r="G7012" s="17">
        <v>28.38</v>
      </c>
      <c r="H7012" s="17">
        <f t="shared" si="218"/>
        <v>0</v>
      </c>
      <c r="I7012" s="17">
        <f t="shared" si="219"/>
        <v>170.28</v>
      </c>
      <c r="J7012" s="13" t="s">
        <v>5384</v>
      </c>
      <c r="K7012" s="37" t="str">
        <f>VLOOKUP(Tabela14[[#This Row],[CÓDIGO]],[1]fornnecedor!$A:$G,7,0)</f>
        <v>ESMALTES</v>
      </c>
    </row>
    <row r="7013" spans="1:11" x14ac:dyDescent="0.3">
      <c r="A7013" s="15">
        <v>85962</v>
      </c>
      <c r="B7013" s="15" t="str">
        <f>VLOOKUP(Tabela14[[#This Row],[CÓDIGO]],[1]fornnecedor!$A:$E,5,0)</f>
        <v>AKZO NOBEL LTDA DECOR</v>
      </c>
      <c r="C7013" s="16" t="s">
        <v>3216</v>
      </c>
      <c r="D7013" s="16" t="s">
        <v>543</v>
      </c>
      <c r="E7013" s="22">
        <v>0</v>
      </c>
      <c r="F7013" s="30">
        <v>6</v>
      </c>
      <c r="G7013" s="17">
        <v>28.38</v>
      </c>
      <c r="H7013" s="17">
        <f t="shared" si="218"/>
        <v>0</v>
      </c>
      <c r="I7013" s="17">
        <f t="shared" si="219"/>
        <v>170.28</v>
      </c>
      <c r="J7013" s="13" t="s">
        <v>5384</v>
      </c>
      <c r="K7013" s="37" t="str">
        <f>VLOOKUP(Tabela14[[#This Row],[CÓDIGO]],[1]fornnecedor!$A:$G,7,0)</f>
        <v>ESMALTES</v>
      </c>
    </row>
    <row r="7014" spans="1:11" x14ac:dyDescent="0.3">
      <c r="A7014" s="15">
        <v>85953</v>
      </c>
      <c r="B7014" s="15" t="str">
        <f>VLOOKUP(Tabela14[[#This Row],[CÓDIGO]],[1]fornnecedor!$A:$E,5,0)</f>
        <v>AKZO NOBEL LTDA DECOR</v>
      </c>
      <c r="C7014" s="16" t="s">
        <v>3217</v>
      </c>
      <c r="D7014" s="16" t="s">
        <v>543</v>
      </c>
      <c r="E7014" s="22">
        <v>0</v>
      </c>
      <c r="F7014" s="30">
        <v>6</v>
      </c>
      <c r="G7014" s="17">
        <v>28.38</v>
      </c>
      <c r="H7014" s="17">
        <f t="shared" si="218"/>
        <v>0</v>
      </c>
      <c r="I7014" s="17">
        <f t="shared" si="219"/>
        <v>170.28</v>
      </c>
      <c r="J7014" s="13" t="s">
        <v>5384</v>
      </c>
      <c r="K7014" s="37" t="str">
        <f>VLOOKUP(Tabela14[[#This Row],[CÓDIGO]],[1]fornnecedor!$A:$G,7,0)</f>
        <v>ESMALTES</v>
      </c>
    </row>
    <row r="7015" spans="1:11" x14ac:dyDescent="0.3">
      <c r="A7015" s="15">
        <v>24115</v>
      </c>
      <c r="B7015" s="15" t="str">
        <f>VLOOKUP(Tabela14[[#This Row],[CÓDIGO]],[1]fornnecedor!$A:$E,5,0)</f>
        <v>SKYLACK TINTAS E VERNIZES LTDA</v>
      </c>
      <c r="C7015" s="16" t="s">
        <v>3416</v>
      </c>
      <c r="D7015" s="16" t="s">
        <v>1114</v>
      </c>
      <c r="E7015" s="22">
        <v>0</v>
      </c>
      <c r="F7015" s="30">
        <v>2.91</v>
      </c>
      <c r="G7015" s="17">
        <v>58.56</v>
      </c>
      <c r="H7015" s="17">
        <f t="shared" si="218"/>
        <v>0</v>
      </c>
      <c r="I7015" s="17">
        <f t="shared" si="219"/>
        <v>170.40960000000001</v>
      </c>
      <c r="J7015" s="13" t="s">
        <v>5384</v>
      </c>
      <c r="K7015" s="37" t="str">
        <f>VLOOKUP(Tabela14[[#This Row],[CÓDIGO]],[1]fornnecedor!$A:$G,7,0)</f>
        <v>BASES POLIÉSTER</v>
      </c>
    </row>
    <row r="7016" spans="1:11" x14ac:dyDescent="0.3">
      <c r="A7016" s="15">
        <v>24149</v>
      </c>
      <c r="B7016" s="15" t="str">
        <f>VLOOKUP(Tabela14[[#This Row],[CÓDIGO]],[1]fornnecedor!$A:$E,5,0)</f>
        <v>SKYLACK TINTAS E VERNIZES LTDA</v>
      </c>
      <c r="C7016" s="16" t="s">
        <v>3419</v>
      </c>
      <c r="D7016" s="16" t="s">
        <v>1114</v>
      </c>
      <c r="E7016" s="22">
        <v>0</v>
      </c>
      <c r="F7016" s="30">
        <v>5</v>
      </c>
      <c r="G7016" s="17">
        <v>34.340000000000003</v>
      </c>
      <c r="H7016" s="17">
        <f t="shared" si="218"/>
        <v>0</v>
      </c>
      <c r="I7016" s="17">
        <f t="shared" si="219"/>
        <v>171.70000000000002</v>
      </c>
      <c r="J7016" s="13" t="s">
        <v>5384</v>
      </c>
      <c r="K7016" s="37" t="str">
        <f>VLOOKUP(Tabela14[[#This Row],[CÓDIGO]],[1]fornnecedor!$A:$G,7,0)</f>
        <v>TINTAS POLIÉSTER</v>
      </c>
    </row>
    <row r="7017" spans="1:11" x14ac:dyDescent="0.3">
      <c r="A7017" s="15">
        <v>84354</v>
      </c>
      <c r="B7017" s="15" t="str">
        <f>VLOOKUP(Tabela14[[#This Row],[CÓDIGO]],[1]fornnecedor!$A:$E,5,0)</f>
        <v>BRASILUX TINTAS TECNICAS LTDA</v>
      </c>
      <c r="C7017" s="16" t="s">
        <v>3378</v>
      </c>
      <c r="D7017" s="16" t="s">
        <v>549</v>
      </c>
      <c r="E7017" s="22">
        <v>6</v>
      </c>
      <c r="F7017" s="30">
        <v>13</v>
      </c>
      <c r="G7017" s="17">
        <v>13.21</v>
      </c>
      <c r="H7017" s="17">
        <f t="shared" si="218"/>
        <v>79.260000000000005</v>
      </c>
      <c r="I7017" s="17">
        <f t="shared" si="219"/>
        <v>171.73000000000002</v>
      </c>
      <c r="J7017" s="13" t="s">
        <v>5384</v>
      </c>
      <c r="K7017" s="37" t="str">
        <f>VLOOKUP(Tabela14[[#This Row],[CÓDIGO]],[1]fornnecedor!$A:$G,7,0)</f>
        <v>ESMALTES</v>
      </c>
    </row>
    <row r="7018" spans="1:11" x14ac:dyDescent="0.3">
      <c r="A7018" s="15">
        <v>84376</v>
      </c>
      <c r="B7018" s="15" t="str">
        <f>VLOOKUP(Tabela14[[#This Row],[CÓDIGO]],[1]fornnecedor!$A:$E,5,0)</f>
        <v>BRASILUX TINTAS TECNICAS LTDA</v>
      </c>
      <c r="C7018" s="16" t="s">
        <v>3420</v>
      </c>
      <c r="D7018" s="16" t="s">
        <v>549</v>
      </c>
      <c r="E7018" s="22">
        <v>0</v>
      </c>
      <c r="F7018" s="30">
        <v>1</v>
      </c>
      <c r="G7018" s="17">
        <v>171.9</v>
      </c>
      <c r="H7018" s="17">
        <f t="shared" si="218"/>
        <v>0</v>
      </c>
      <c r="I7018" s="17">
        <f t="shared" si="219"/>
        <v>171.9</v>
      </c>
      <c r="J7018" s="13" t="s">
        <v>5384</v>
      </c>
      <c r="K7018" s="37" t="str">
        <f>VLOOKUP(Tabela14[[#This Row],[CÓDIGO]],[1]fornnecedor!$A:$G,7,0)</f>
        <v>TINTA PAREDE</v>
      </c>
    </row>
    <row r="7019" spans="1:11" x14ac:dyDescent="0.3">
      <c r="A7019" s="15">
        <v>87050</v>
      </c>
      <c r="B7019" s="15" t="str">
        <f>VLOOKUP(Tabela14[[#This Row],[CÓDIGO]],[1]fornnecedor!$A:$E,5,0)</f>
        <v>3M DO BRASIL LTDA</v>
      </c>
      <c r="C7019" s="16" t="s">
        <v>3421</v>
      </c>
      <c r="D7019" s="16" t="s">
        <v>366</v>
      </c>
      <c r="E7019" s="22">
        <v>0</v>
      </c>
      <c r="F7019" s="30">
        <v>6</v>
      </c>
      <c r="G7019" s="17">
        <v>28.68</v>
      </c>
      <c r="H7019" s="17">
        <f t="shared" si="218"/>
        <v>0</v>
      </c>
      <c r="I7019" s="17">
        <f t="shared" si="219"/>
        <v>172.07999999999998</v>
      </c>
      <c r="J7019" s="13" t="s">
        <v>5384</v>
      </c>
      <c r="K7019" s="37" t="str">
        <f>VLOOKUP(Tabela14[[#This Row],[CÓDIGO]],[1]fornnecedor!$A:$G,7,0)</f>
        <v>PISTOLAS</v>
      </c>
    </row>
    <row r="7020" spans="1:11" x14ac:dyDescent="0.3">
      <c r="A7020" s="15">
        <v>10081</v>
      </c>
      <c r="B7020" s="15" t="str">
        <f>VLOOKUP(Tabela14[[#This Row],[CÓDIGO]],[1]fornnecedor!$A:$E,5,0)</f>
        <v>3M DO BRASIL LTDA</v>
      </c>
      <c r="C7020" s="16" t="s">
        <v>3073</v>
      </c>
      <c r="D7020" s="16" t="s">
        <v>366</v>
      </c>
      <c r="E7020" s="22">
        <v>8</v>
      </c>
      <c r="F7020" s="30">
        <v>27</v>
      </c>
      <c r="G7020" s="17">
        <v>6.39</v>
      </c>
      <c r="H7020" s="17">
        <f t="shared" si="218"/>
        <v>51.12</v>
      </c>
      <c r="I7020" s="17">
        <f t="shared" si="219"/>
        <v>172.53</v>
      </c>
      <c r="J7020" s="13" t="s">
        <v>5384</v>
      </c>
      <c r="K7020" s="37" t="str">
        <f>VLOOKUP(Tabela14[[#This Row],[CÓDIGO]],[1]fornnecedor!$A:$G,7,0)</f>
        <v>FITA DUPLA FACE</v>
      </c>
    </row>
    <row r="7021" spans="1:11" x14ac:dyDescent="0.3">
      <c r="A7021" s="15">
        <v>85695</v>
      </c>
      <c r="B7021" s="15" t="str">
        <f>VLOOKUP(Tabela14[[#This Row],[CÓDIGO]],[1]fornnecedor!$A:$E,5,0)</f>
        <v>A&amp;S TECHNOLOGIES INDUSTRIA E COMERCIO LTDA</v>
      </c>
      <c r="C7021" s="16" t="s">
        <v>3171</v>
      </c>
      <c r="D7021" s="16" t="s">
        <v>875</v>
      </c>
      <c r="E7021" s="22">
        <v>2</v>
      </c>
      <c r="F7021" s="30">
        <v>61</v>
      </c>
      <c r="G7021" s="17">
        <v>2.83</v>
      </c>
      <c r="H7021" s="17">
        <f t="shared" si="218"/>
        <v>5.66</v>
      </c>
      <c r="I7021" s="17">
        <f t="shared" si="219"/>
        <v>172.63</v>
      </c>
      <c r="J7021" s="13" t="s">
        <v>5384</v>
      </c>
      <c r="K7021" s="37" t="str">
        <f>VLOOKUP(Tabela14[[#This Row],[CÓDIGO]],[1]fornnecedor!$A:$G,7,0)</f>
        <v>PU 40</v>
      </c>
    </row>
    <row r="7022" spans="1:11" x14ac:dyDescent="0.3">
      <c r="A7022" s="15">
        <v>84804</v>
      </c>
      <c r="B7022" s="15" t="str">
        <f>VLOOKUP(Tabela14[[#This Row],[CÓDIGO]],[1]fornnecedor!$A:$E,5,0)</f>
        <v>BRASILUX TINTAS TECNICAS LTDA</v>
      </c>
      <c r="C7022" s="16" t="s">
        <v>2899</v>
      </c>
      <c r="D7022" s="16" t="s">
        <v>549</v>
      </c>
      <c r="E7022" s="22">
        <v>0</v>
      </c>
      <c r="F7022" s="30">
        <v>14</v>
      </c>
      <c r="G7022" s="17">
        <v>12.38</v>
      </c>
      <c r="H7022" s="17">
        <f t="shared" si="218"/>
        <v>0</v>
      </c>
      <c r="I7022" s="17">
        <f t="shared" si="219"/>
        <v>173.32000000000002</v>
      </c>
      <c r="J7022" s="13" t="s">
        <v>5384</v>
      </c>
      <c r="K7022" s="37" t="str">
        <f>VLOOKUP(Tabela14[[#This Row],[CÓDIGO]],[1]fornnecedor!$A:$G,7,0)</f>
        <v>CATALISADORES INDIVIDUAIS</v>
      </c>
    </row>
    <row r="7023" spans="1:11" x14ac:dyDescent="0.3">
      <c r="A7023" s="15">
        <v>23530</v>
      </c>
      <c r="B7023" s="15" t="str">
        <f>VLOOKUP(Tabela14[[#This Row],[CÓDIGO]],[1]fornnecedor!$A:$E,5,0)</f>
        <v>OMNI COMERCIO E SERVIÇOS LTDA</v>
      </c>
      <c r="C7023" s="16" t="s">
        <v>863</v>
      </c>
      <c r="D7023" s="16" t="s">
        <v>857</v>
      </c>
      <c r="E7023" s="22">
        <v>1</v>
      </c>
      <c r="F7023" s="30">
        <v>21</v>
      </c>
      <c r="G7023" s="17">
        <v>8.26</v>
      </c>
      <c r="H7023" s="17">
        <f t="shared" si="218"/>
        <v>8.26</v>
      </c>
      <c r="I7023" s="17">
        <f t="shared" si="219"/>
        <v>173.46</v>
      </c>
      <c r="J7023" s="13" t="s">
        <v>5384</v>
      </c>
      <c r="K7023" s="37" t="str">
        <f>VLOOKUP(Tabela14[[#This Row],[CÓDIGO]],[1]fornnecedor!$A:$G,7,0)</f>
        <v>GRUPO CONVERSAO</v>
      </c>
    </row>
    <row r="7024" spans="1:11" x14ac:dyDescent="0.3">
      <c r="A7024" s="15">
        <v>86774</v>
      </c>
      <c r="B7024" s="15" t="str">
        <f>VLOOKUP(Tabela14[[#This Row],[CÓDIGO]],[1]fornnecedor!$A:$E,5,0)</f>
        <v>AKZO NOBEL LTDA DECOR</v>
      </c>
      <c r="C7024" s="16" t="s">
        <v>3308</v>
      </c>
      <c r="D7024" s="16" t="s">
        <v>2266</v>
      </c>
      <c r="E7024" s="22">
        <v>0</v>
      </c>
      <c r="F7024" s="30">
        <v>10</v>
      </c>
      <c r="G7024" s="17">
        <v>17.38</v>
      </c>
      <c r="H7024" s="17">
        <f t="shared" si="218"/>
        <v>0</v>
      </c>
      <c r="I7024" s="17">
        <f t="shared" si="219"/>
        <v>173.79999999999998</v>
      </c>
      <c r="J7024" s="13" t="s">
        <v>5384</v>
      </c>
      <c r="K7024" s="37" t="str">
        <f>VLOOKUP(Tabela14[[#This Row],[CÓDIGO]],[1]fornnecedor!$A:$G,7,0)</f>
        <v>IMPERMEABILIZANTES</v>
      </c>
    </row>
    <row r="7025" spans="1:11" x14ac:dyDescent="0.3">
      <c r="A7025" s="15">
        <v>84122</v>
      </c>
      <c r="B7025" s="15" t="str">
        <f>VLOOKUP(Tabela14[[#This Row],[CÓDIGO]],[1]fornnecedor!$A:$E,5,0)</f>
        <v>BRASILUX TINTAS TECNICAS LTDA</v>
      </c>
      <c r="C7025" s="16" t="s">
        <v>3417</v>
      </c>
      <c r="D7025" s="16" t="s">
        <v>549</v>
      </c>
      <c r="E7025" s="22">
        <v>12</v>
      </c>
      <c r="F7025" s="30">
        <v>13</v>
      </c>
      <c r="G7025" s="17">
        <v>13.45</v>
      </c>
      <c r="H7025" s="17">
        <f t="shared" si="218"/>
        <v>161.39999999999998</v>
      </c>
      <c r="I7025" s="17">
        <f t="shared" si="219"/>
        <v>174.85</v>
      </c>
      <c r="J7025" s="13" t="s">
        <v>5384</v>
      </c>
      <c r="K7025" s="37" t="str">
        <f>VLOOKUP(Tabela14[[#This Row],[CÓDIGO]],[1]fornnecedor!$A:$G,7,0)</f>
        <v>ESMALTES</v>
      </c>
    </row>
    <row r="7026" spans="1:11" x14ac:dyDescent="0.3">
      <c r="A7026" s="15">
        <v>20458</v>
      </c>
      <c r="B7026" s="15" t="str">
        <f>VLOOKUP(Tabela14[[#This Row],[CÓDIGO]],[1]fornnecedor!$A:$E,5,0)</f>
        <v>ANJO QUIMICA DO BRASIL LTDA</v>
      </c>
      <c r="C7026" s="16" t="s">
        <v>3953</v>
      </c>
      <c r="D7026" s="16" t="s">
        <v>503</v>
      </c>
      <c r="E7026" s="22">
        <v>12</v>
      </c>
      <c r="F7026" s="30">
        <v>10</v>
      </c>
      <c r="G7026" s="17">
        <v>17.53</v>
      </c>
      <c r="H7026" s="17">
        <f t="shared" si="218"/>
        <v>210.36</v>
      </c>
      <c r="I7026" s="17">
        <f t="shared" si="219"/>
        <v>175.3</v>
      </c>
      <c r="J7026" s="13" t="s">
        <v>5384</v>
      </c>
      <c r="K7026" s="37" t="str">
        <f>VLOOKUP(Tabela14[[#This Row],[CÓDIGO]],[1]fornnecedor!$A:$G,7,0)</f>
        <v>TINTAS POLIÉSTER</v>
      </c>
    </row>
    <row r="7027" spans="1:11" x14ac:dyDescent="0.3">
      <c r="A7027" s="15">
        <v>10326</v>
      </c>
      <c r="B7027" s="15" t="str">
        <f>VLOOKUP(Tabela14[[#This Row],[CÓDIGO]],[1]fornnecedor!$A:$E,5,0)</f>
        <v>ANJO QUIMICA DO BRASIL LTDA</v>
      </c>
      <c r="C7027" s="16" t="s">
        <v>3705</v>
      </c>
      <c r="D7027" s="16" t="s">
        <v>503</v>
      </c>
      <c r="E7027" s="22">
        <v>3</v>
      </c>
      <c r="F7027" s="30">
        <v>6</v>
      </c>
      <c r="G7027" s="17">
        <v>29.36</v>
      </c>
      <c r="H7027" s="17">
        <f t="shared" si="218"/>
        <v>88.08</v>
      </c>
      <c r="I7027" s="17">
        <f t="shared" si="219"/>
        <v>176.16</v>
      </c>
      <c r="J7027" s="13" t="s">
        <v>5384</v>
      </c>
      <c r="K7027" s="37" t="str">
        <f>VLOOKUP(Tabela14[[#This Row],[CÓDIGO]],[1]fornnecedor!$A:$G,7,0)</f>
        <v>TINTAS LACA</v>
      </c>
    </row>
    <row r="7028" spans="1:11" x14ac:dyDescent="0.3">
      <c r="A7028" s="15">
        <v>84039</v>
      </c>
      <c r="B7028" s="15" t="str">
        <f>VLOOKUP(Tabela14[[#This Row],[CÓDIGO]],[1]fornnecedor!$A:$E,5,0)</f>
        <v>BRASILUX TINTAS TECNICAS LTDA</v>
      </c>
      <c r="C7028" s="16" t="s">
        <v>3675</v>
      </c>
      <c r="D7028" s="16" t="s">
        <v>549</v>
      </c>
      <c r="E7028" s="22">
        <v>16</v>
      </c>
      <c r="F7028" s="30">
        <v>36</v>
      </c>
      <c r="G7028" s="17">
        <v>4.9000000000000004</v>
      </c>
      <c r="H7028" s="17">
        <f t="shared" si="218"/>
        <v>78.400000000000006</v>
      </c>
      <c r="I7028" s="17">
        <f t="shared" si="219"/>
        <v>176.4</v>
      </c>
      <c r="J7028" s="13" t="s">
        <v>5384</v>
      </c>
      <c r="K7028" s="37" t="str">
        <f>VLOOKUP(Tabela14[[#This Row],[CÓDIGO]],[1]fornnecedor!$A:$G,7,0)</f>
        <v>MASSA CORRIDA / ACRÍLICA</v>
      </c>
    </row>
    <row r="7029" spans="1:11" x14ac:dyDescent="0.3">
      <c r="A7029" s="15">
        <v>84125</v>
      </c>
      <c r="B7029" s="15" t="str">
        <f>VLOOKUP(Tabela14[[#This Row],[CÓDIGO]],[1]fornnecedor!$A:$E,5,0)</f>
        <v>BRASILUX TINTAS TECNICAS LTDA</v>
      </c>
      <c r="C7029" s="16" t="s">
        <v>3750</v>
      </c>
      <c r="D7029" s="16" t="s">
        <v>549</v>
      </c>
      <c r="E7029" s="22">
        <v>7</v>
      </c>
      <c r="F7029" s="30">
        <v>13</v>
      </c>
      <c r="G7029" s="17">
        <v>13.62</v>
      </c>
      <c r="H7029" s="17">
        <f t="shared" si="218"/>
        <v>95.339999999999989</v>
      </c>
      <c r="I7029" s="17">
        <f t="shared" si="219"/>
        <v>177.06</v>
      </c>
      <c r="J7029" s="13" t="s">
        <v>5384</v>
      </c>
      <c r="K7029" s="37" t="str">
        <f>VLOOKUP(Tabela14[[#This Row],[CÓDIGO]],[1]fornnecedor!$A:$G,7,0)</f>
        <v>ESMALTES</v>
      </c>
    </row>
    <row r="7030" spans="1:11" x14ac:dyDescent="0.3">
      <c r="A7030" s="15">
        <v>84438</v>
      </c>
      <c r="B7030" s="15" t="str">
        <f>VLOOKUP(Tabela14[[#This Row],[CÓDIGO]],[1]fornnecedor!$A:$E,5,0)</f>
        <v>PINCEIS ATLAS S.A.</v>
      </c>
      <c r="C7030" s="16" t="s">
        <v>3114</v>
      </c>
      <c r="D7030" s="16" t="s">
        <v>23</v>
      </c>
      <c r="E7030" s="22">
        <v>5</v>
      </c>
      <c r="F7030" s="30">
        <v>37</v>
      </c>
      <c r="G7030" s="17">
        <v>4.8</v>
      </c>
      <c r="H7030" s="17">
        <f t="shared" si="218"/>
        <v>24</v>
      </c>
      <c r="I7030" s="17">
        <f t="shared" si="219"/>
        <v>177.6</v>
      </c>
      <c r="J7030" s="13" t="s">
        <v>5384</v>
      </c>
      <c r="K7030" s="37" t="str">
        <f>VLOOKUP(Tabela14[[#This Row],[CÓDIGO]],[1]fornnecedor!$A:$G,7,0)</f>
        <v>ROLOS / TRINCHAS / PINCÉIS / ESPÁTULAS</v>
      </c>
    </row>
    <row r="7031" spans="1:11" x14ac:dyDescent="0.3">
      <c r="A7031" s="15">
        <v>24046</v>
      </c>
      <c r="B7031" s="15" t="str">
        <f>VLOOKUP(Tabela14[[#This Row],[CÓDIGO]],[1]fornnecedor!$A:$E,5,0)</f>
        <v>SKYLACK TINTAS E VERNIZES LTDA</v>
      </c>
      <c r="C7031" s="16" t="s">
        <v>3428</v>
      </c>
      <c r="D7031" s="16" t="s">
        <v>1114</v>
      </c>
      <c r="E7031" s="22">
        <v>0</v>
      </c>
      <c r="F7031" s="30">
        <v>2.71</v>
      </c>
      <c r="G7031" s="17">
        <v>65.7</v>
      </c>
      <c r="H7031" s="17">
        <f t="shared" si="218"/>
        <v>0</v>
      </c>
      <c r="I7031" s="17">
        <f t="shared" si="219"/>
        <v>178.047</v>
      </c>
      <c r="J7031" s="13" t="s">
        <v>5384</v>
      </c>
      <c r="K7031" s="37" t="str">
        <f>VLOOKUP(Tabela14[[#This Row],[CÓDIGO]],[1]fornnecedor!$A:$G,7,0)</f>
        <v>BASES POLIÉSTER</v>
      </c>
    </row>
    <row r="7032" spans="1:11" x14ac:dyDescent="0.3">
      <c r="A7032" s="15">
        <v>24121</v>
      </c>
      <c r="B7032" s="15" t="str">
        <f>VLOOKUP(Tabela14[[#This Row],[CÓDIGO]],[1]fornnecedor!$A:$E,5,0)</f>
        <v>SKYLACK TINTAS E VERNIZES LTDA</v>
      </c>
      <c r="C7032" s="16" t="s">
        <v>3429</v>
      </c>
      <c r="D7032" s="16" t="s">
        <v>1114</v>
      </c>
      <c r="E7032" s="22">
        <v>0</v>
      </c>
      <c r="F7032" s="30">
        <v>6</v>
      </c>
      <c r="G7032" s="17">
        <v>29.71</v>
      </c>
      <c r="H7032" s="17">
        <f t="shared" si="218"/>
        <v>0</v>
      </c>
      <c r="I7032" s="17">
        <f t="shared" si="219"/>
        <v>178.26</v>
      </c>
      <c r="J7032" s="13" t="s">
        <v>5384</v>
      </c>
      <c r="K7032" s="37" t="str">
        <f>VLOOKUP(Tabela14[[#This Row],[CÓDIGO]],[1]fornnecedor!$A:$G,7,0)</f>
        <v>TINTAS POLIÉSTER</v>
      </c>
    </row>
    <row r="7033" spans="1:11" x14ac:dyDescent="0.3">
      <c r="A7033" s="15">
        <v>84570</v>
      </c>
      <c r="B7033" s="15" t="str">
        <f>VLOOKUP(Tabela14[[#This Row],[CÓDIGO]],[1]fornnecedor!$A:$E,5,0)</f>
        <v>BRASILUX TINTAS TECNICAS LTDA</v>
      </c>
      <c r="C7033" s="16" t="s">
        <v>3430</v>
      </c>
      <c r="D7033" s="16" t="s">
        <v>549</v>
      </c>
      <c r="E7033" s="22">
        <v>0</v>
      </c>
      <c r="F7033" s="30">
        <v>5</v>
      </c>
      <c r="G7033" s="17">
        <v>35.85</v>
      </c>
      <c r="H7033" s="17">
        <f t="shared" ref="H7033:H7096" si="220">G7033*E7033</f>
        <v>0</v>
      </c>
      <c r="I7033" s="17">
        <f t="shared" ref="I7033:I7096" si="221">G7033*F7033</f>
        <v>179.25</v>
      </c>
      <c r="J7033" s="13" t="s">
        <v>5384</v>
      </c>
      <c r="K7033" s="37" t="str">
        <f>VLOOKUP(Tabela14[[#This Row],[CÓDIGO]],[1]fornnecedor!$A:$G,7,0)</f>
        <v>CIMENTO QUEIMADO / EFEITOS DECORATIVOS</v>
      </c>
    </row>
    <row r="7034" spans="1:11" x14ac:dyDescent="0.3">
      <c r="A7034" s="15">
        <v>24012</v>
      </c>
      <c r="B7034" s="15" t="str">
        <f>VLOOKUP(Tabela14[[#This Row],[CÓDIGO]],[1]fornnecedor!$A:$E,5,0)</f>
        <v>SKYLACK TINTAS E VERNIZES LTDA</v>
      </c>
      <c r="C7034" s="16" t="s">
        <v>3588</v>
      </c>
      <c r="D7034" s="16" t="s">
        <v>1114</v>
      </c>
      <c r="E7034" s="22">
        <v>1</v>
      </c>
      <c r="F7034" s="30">
        <v>4</v>
      </c>
      <c r="G7034" s="17">
        <v>44.83</v>
      </c>
      <c r="H7034" s="17">
        <f t="shared" si="220"/>
        <v>44.83</v>
      </c>
      <c r="I7034" s="17">
        <f t="shared" si="221"/>
        <v>179.32</v>
      </c>
      <c r="J7034" s="13" t="s">
        <v>5384</v>
      </c>
      <c r="K7034" s="37" t="str">
        <f>VLOOKUP(Tabela14[[#This Row],[CÓDIGO]],[1]fornnecedor!$A:$G,7,0)</f>
        <v>TINTAS POLIÉSTER</v>
      </c>
    </row>
    <row r="7035" spans="1:11" x14ac:dyDescent="0.3">
      <c r="A7035" s="15">
        <v>23963</v>
      </c>
      <c r="B7035" s="15" t="str">
        <f>VLOOKUP(Tabela14[[#This Row],[CÓDIGO]],[1]fornnecedor!$A:$E,5,0)</f>
        <v>CARTS ESTETICA AUTOMOTIVA E RESIDENCIAL LTDA</v>
      </c>
      <c r="C7035" s="16" t="s">
        <v>3431</v>
      </c>
      <c r="D7035" s="16" t="s">
        <v>2157</v>
      </c>
      <c r="E7035" s="22">
        <v>0</v>
      </c>
      <c r="F7035" s="30">
        <v>2</v>
      </c>
      <c r="G7035" s="17">
        <v>89.7</v>
      </c>
      <c r="H7035" s="17">
        <f t="shared" si="220"/>
        <v>0</v>
      </c>
      <c r="I7035" s="17">
        <f t="shared" si="221"/>
        <v>179.4</v>
      </c>
      <c r="J7035" s="13" t="s">
        <v>5384</v>
      </c>
      <c r="K7035" s="37" t="str">
        <f>VLOOKUP(Tabela14[[#This Row],[CÓDIGO]],[1]fornnecedor!$A:$G,7,0)</f>
        <v>CERA  / LIMPEZA /  POLIMENTO VEICULAR</v>
      </c>
    </row>
    <row r="7036" spans="1:11" x14ac:dyDescent="0.3">
      <c r="A7036" s="15">
        <v>86205</v>
      </c>
      <c r="B7036" s="15" t="str">
        <f>VLOOKUP(Tabela14[[#This Row],[CÓDIGO]],[1]fornnecedor!$A:$E,5,0)</f>
        <v>AKZO NOBEL LTDA DECOR</v>
      </c>
      <c r="C7036" s="16" t="s">
        <v>3432</v>
      </c>
      <c r="D7036" s="16" t="s">
        <v>543</v>
      </c>
      <c r="E7036" s="22">
        <v>0</v>
      </c>
      <c r="F7036" s="30">
        <v>6</v>
      </c>
      <c r="G7036" s="17">
        <v>29.91</v>
      </c>
      <c r="H7036" s="17">
        <f t="shared" si="220"/>
        <v>0</v>
      </c>
      <c r="I7036" s="17">
        <f t="shared" si="221"/>
        <v>179.46</v>
      </c>
      <c r="J7036" s="13" t="s">
        <v>5384</v>
      </c>
      <c r="K7036" s="37" t="str">
        <f>VLOOKUP(Tabela14[[#This Row],[CÓDIGO]],[1]fornnecedor!$A:$G,7,0)</f>
        <v>BASES IMOBILIÁRIAS</v>
      </c>
    </row>
    <row r="7037" spans="1:11" x14ac:dyDescent="0.3">
      <c r="A7037" s="15">
        <v>20131</v>
      </c>
      <c r="B7037" s="15" t="str">
        <f>VLOOKUP(Tabela14[[#This Row],[CÓDIGO]],[1]fornnecedor!$A:$E,5,0)</f>
        <v>3M DO BRASIL LTDA</v>
      </c>
      <c r="C7037" s="16" t="s">
        <v>3433</v>
      </c>
      <c r="D7037" s="16" t="s">
        <v>366</v>
      </c>
      <c r="E7037" s="22">
        <v>0</v>
      </c>
      <c r="F7037" s="30">
        <v>6</v>
      </c>
      <c r="G7037" s="17">
        <v>29.91</v>
      </c>
      <c r="H7037" s="17">
        <f t="shared" si="220"/>
        <v>0</v>
      </c>
      <c r="I7037" s="17">
        <f t="shared" si="221"/>
        <v>179.46</v>
      </c>
      <c r="J7037" s="13" t="s">
        <v>5384</v>
      </c>
      <c r="K7037" s="37" t="str">
        <f>VLOOKUP(Tabela14[[#This Row],[CÓDIGO]],[1]fornnecedor!$A:$G,7,0)</f>
        <v>FLANELAS / PANOS</v>
      </c>
    </row>
    <row r="7038" spans="1:11" x14ac:dyDescent="0.3">
      <c r="A7038" s="15">
        <v>85308</v>
      </c>
      <c r="B7038" s="15" t="str">
        <f>VLOOKUP(Tabela14[[#This Row],[CÓDIGO]],[1]fornnecedor!$A:$E,5,0)</f>
        <v>BRASILUX TINTAS TECNICAS LTDA</v>
      </c>
      <c r="C7038" s="16" t="s">
        <v>3434</v>
      </c>
      <c r="D7038" s="16" t="s">
        <v>549</v>
      </c>
      <c r="E7038" s="22">
        <v>0</v>
      </c>
      <c r="F7038" s="30">
        <v>3</v>
      </c>
      <c r="G7038" s="17">
        <v>59.87</v>
      </c>
      <c r="H7038" s="17">
        <f t="shared" si="220"/>
        <v>0</v>
      </c>
      <c r="I7038" s="17">
        <f t="shared" si="221"/>
        <v>179.60999999999999</v>
      </c>
      <c r="J7038" s="13" t="s">
        <v>5384</v>
      </c>
      <c r="K7038" s="37" t="str">
        <f>VLOOKUP(Tabela14[[#This Row],[CÓDIGO]],[1]fornnecedor!$A:$G,7,0)</f>
        <v>ESMALTES</v>
      </c>
    </row>
    <row r="7039" spans="1:11" x14ac:dyDescent="0.3">
      <c r="A7039" s="15">
        <v>22973</v>
      </c>
      <c r="B7039" s="15" t="str">
        <f>VLOOKUP(Tabela14[[#This Row],[CÓDIGO]],[1]fornnecedor!$A:$E,5,0)</f>
        <v>OMNI COMERCIO E SERVIÇOS LTDA</v>
      </c>
      <c r="C7039" s="16" t="s">
        <v>3435</v>
      </c>
      <c r="D7039" s="16" t="s">
        <v>857</v>
      </c>
      <c r="E7039" s="22">
        <v>0</v>
      </c>
      <c r="F7039" s="30">
        <v>101</v>
      </c>
      <c r="G7039" s="17">
        <v>1.78</v>
      </c>
      <c r="H7039" s="17">
        <f t="shared" si="220"/>
        <v>0</v>
      </c>
      <c r="I7039" s="17">
        <f t="shared" si="221"/>
        <v>179.78</v>
      </c>
      <c r="J7039" s="13" t="s">
        <v>5384</v>
      </c>
      <c r="K7039" s="37" t="str">
        <f>VLOOKUP(Tabela14[[#This Row],[CÓDIGO]],[1]fornnecedor!$A:$G,7,0)</f>
        <v>GRUPO CONVERSAO</v>
      </c>
    </row>
    <row r="7040" spans="1:11" x14ac:dyDescent="0.3">
      <c r="A7040" s="15">
        <v>24090</v>
      </c>
      <c r="B7040" s="15" t="str">
        <f>VLOOKUP(Tabela14[[#This Row],[CÓDIGO]],[1]fornnecedor!$A:$E,5,0)</f>
        <v>SKYLACK TINTAS E VERNIZES LTDA</v>
      </c>
      <c r="C7040" s="16" t="s">
        <v>3436</v>
      </c>
      <c r="D7040" s="16" t="s">
        <v>1114</v>
      </c>
      <c r="E7040" s="22">
        <v>0</v>
      </c>
      <c r="F7040" s="30">
        <v>10</v>
      </c>
      <c r="G7040" s="17">
        <v>18</v>
      </c>
      <c r="H7040" s="17">
        <f t="shared" si="220"/>
        <v>0</v>
      </c>
      <c r="I7040" s="17">
        <f t="shared" si="221"/>
        <v>180</v>
      </c>
      <c r="J7040" s="13" t="s">
        <v>5384</v>
      </c>
      <c r="K7040" s="37" t="str">
        <f>VLOOKUP(Tabela14[[#This Row],[CÓDIGO]],[1]fornnecedor!$A:$G,7,0)</f>
        <v>VERNIZ AUTOMOTIVO</v>
      </c>
    </row>
    <row r="7041" spans="1:11" x14ac:dyDescent="0.3">
      <c r="A7041" s="15">
        <v>84615</v>
      </c>
      <c r="B7041" s="15" t="str">
        <f>VLOOKUP(Tabela14[[#This Row],[CÓDIGO]],[1]fornnecedor!$A:$E,5,0)</f>
        <v>BRASILUX TINTAS TECNICAS LTDA</v>
      </c>
      <c r="C7041" s="16" t="s">
        <v>3329</v>
      </c>
      <c r="D7041" s="16" t="s">
        <v>549</v>
      </c>
      <c r="E7041" s="22">
        <v>4</v>
      </c>
      <c r="F7041" s="30">
        <v>13</v>
      </c>
      <c r="G7041" s="17">
        <v>13.85</v>
      </c>
      <c r="H7041" s="17">
        <f t="shared" si="220"/>
        <v>55.4</v>
      </c>
      <c r="I7041" s="17">
        <f t="shared" si="221"/>
        <v>180.04999999999998</v>
      </c>
      <c r="J7041" s="13" t="s">
        <v>5384</v>
      </c>
      <c r="K7041" s="37" t="str">
        <f>VLOOKUP(Tabela14[[#This Row],[CÓDIGO]],[1]fornnecedor!$A:$G,7,0)</f>
        <v>BASES IMOBILIÁRIAS</v>
      </c>
    </row>
    <row r="7042" spans="1:11" x14ac:dyDescent="0.3">
      <c r="A7042" s="15">
        <v>23871</v>
      </c>
      <c r="B7042" s="15" t="str">
        <f>VLOOKUP(Tabela14[[#This Row],[CÓDIGO]],[1]fornnecedor!$A:$E,5,0)</f>
        <v>OMNI COMERCIO E SERVIÇOS LTDA</v>
      </c>
      <c r="C7042" s="16" t="s">
        <v>3437</v>
      </c>
      <c r="D7042" s="16" t="s">
        <v>861</v>
      </c>
      <c r="E7042" s="22">
        <v>0</v>
      </c>
      <c r="F7042" s="30">
        <v>7</v>
      </c>
      <c r="G7042" s="17">
        <v>25.76</v>
      </c>
      <c r="H7042" s="17">
        <f t="shared" si="220"/>
        <v>0</v>
      </c>
      <c r="I7042" s="17">
        <f t="shared" si="221"/>
        <v>180.32000000000002</v>
      </c>
      <c r="J7042" s="13" t="s">
        <v>5384</v>
      </c>
      <c r="K7042" s="37" t="str">
        <f>VLOOKUP(Tabela14[[#This Row],[CÓDIGO]],[1]fornnecedor!$A:$G,7,0)</f>
        <v>GRUPO CONVERSAO</v>
      </c>
    </row>
    <row r="7043" spans="1:11" x14ac:dyDescent="0.3">
      <c r="A7043" s="15">
        <v>84041</v>
      </c>
      <c r="B7043" s="15" t="str">
        <f>VLOOKUP(Tabela14[[#This Row],[CÓDIGO]],[1]fornnecedor!$A:$E,5,0)</f>
        <v>BRASILUX TINTAS TECNICAS LTDA</v>
      </c>
      <c r="C7043" s="16" t="s">
        <v>718</v>
      </c>
      <c r="D7043" s="16" t="s">
        <v>549</v>
      </c>
      <c r="E7043" s="22">
        <v>7</v>
      </c>
      <c r="F7043" s="30">
        <v>30</v>
      </c>
      <c r="G7043" s="17">
        <v>6.04</v>
      </c>
      <c r="H7043" s="17">
        <f t="shared" si="220"/>
        <v>42.28</v>
      </c>
      <c r="I7043" s="17">
        <f t="shared" si="221"/>
        <v>181.2</v>
      </c>
      <c r="J7043" s="13" t="s">
        <v>5384</v>
      </c>
      <c r="K7043" s="37" t="str">
        <f>VLOOKUP(Tabela14[[#This Row],[CÓDIGO]],[1]fornnecedor!$A:$G,7,0)</f>
        <v>FERRUGEM</v>
      </c>
    </row>
    <row r="7044" spans="1:11" x14ac:dyDescent="0.3">
      <c r="A7044" s="15">
        <v>10115</v>
      </c>
      <c r="B7044" s="15" t="str">
        <f>VLOOKUP(Tabela14[[#This Row],[CÓDIGO]],[1]fornnecedor!$A:$E,5,0)</f>
        <v>PINCEIS ATLAS S.A.</v>
      </c>
      <c r="C7044" s="16" t="s">
        <v>3697</v>
      </c>
      <c r="D7044" s="16" t="s">
        <v>23</v>
      </c>
      <c r="E7044" s="22">
        <v>45</v>
      </c>
      <c r="F7044" s="30">
        <v>77</v>
      </c>
      <c r="G7044" s="17">
        <v>2.36</v>
      </c>
      <c r="H7044" s="17">
        <f t="shared" si="220"/>
        <v>106.19999999999999</v>
      </c>
      <c r="I7044" s="17">
        <f t="shared" si="221"/>
        <v>181.72</v>
      </c>
      <c r="J7044" s="13" t="s">
        <v>5384</v>
      </c>
      <c r="K7044" s="37" t="str">
        <f>VLOOKUP(Tabela14[[#This Row],[CÓDIGO]],[1]fornnecedor!$A:$G,7,0)</f>
        <v>ROLOS / TRINCHAS / PINCÉIS / ESPÁTULAS</v>
      </c>
    </row>
    <row r="7045" spans="1:11" x14ac:dyDescent="0.3">
      <c r="A7045" s="15">
        <v>84722</v>
      </c>
      <c r="B7045" s="15" t="str">
        <f>VLOOKUP(Tabela14[[#This Row],[CÓDIGO]],[1]fornnecedor!$A:$E,5,0)</f>
        <v>BRASILUX TINTAS TECNICAS LTDA</v>
      </c>
      <c r="C7045" s="16" t="s">
        <v>3441</v>
      </c>
      <c r="D7045" s="16" t="s">
        <v>549</v>
      </c>
      <c r="E7045" s="22">
        <v>0</v>
      </c>
      <c r="F7045" s="30">
        <v>10</v>
      </c>
      <c r="G7045" s="17">
        <v>18.2</v>
      </c>
      <c r="H7045" s="17">
        <f t="shared" si="220"/>
        <v>0</v>
      </c>
      <c r="I7045" s="17">
        <f t="shared" si="221"/>
        <v>182</v>
      </c>
      <c r="J7045" s="13" t="s">
        <v>5384</v>
      </c>
      <c r="K7045" s="37" t="str">
        <f>VLOOKUP(Tabela14[[#This Row],[CÓDIGO]],[1]fornnecedor!$A:$G,7,0)</f>
        <v>ESMALTES</v>
      </c>
    </row>
    <row r="7046" spans="1:11" x14ac:dyDescent="0.3">
      <c r="A7046" s="15">
        <v>86201</v>
      </c>
      <c r="B7046" s="15" t="str">
        <f>VLOOKUP(Tabela14[[#This Row],[CÓDIGO]],[1]fornnecedor!$A:$E,5,0)</f>
        <v>AKZO NOBEL LTDA DECOR</v>
      </c>
      <c r="C7046" s="16" t="s">
        <v>3444</v>
      </c>
      <c r="D7046" s="16" t="s">
        <v>543</v>
      </c>
      <c r="E7046" s="22">
        <v>0</v>
      </c>
      <c r="F7046" s="30">
        <v>2</v>
      </c>
      <c r="G7046" s="17">
        <v>91.14</v>
      </c>
      <c r="H7046" s="17">
        <f t="shared" si="220"/>
        <v>0</v>
      </c>
      <c r="I7046" s="17">
        <f t="shared" si="221"/>
        <v>182.28</v>
      </c>
      <c r="J7046" s="13" t="s">
        <v>5384</v>
      </c>
      <c r="K7046" s="37" t="str">
        <f>VLOOKUP(Tabela14[[#This Row],[CÓDIGO]],[1]fornnecedor!$A:$G,7,0)</f>
        <v>BASES IMOBILIÁRIAS</v>
      </c>
    </row>
    <row r="7047" spans="1:11" x14ac:dyDescent="0.3">
      <c r="A7047" s="15">
        <v>88</v>
      </c>
      <c r="B7047" s="15" t="str">
        <f>VLOOKUP(Tabela14[[#This Row],[CÓDIGO]],[1]fornnecedor!$A:$E,5,0)</f>
        <v>SKYLACK TINTAS E VERNIZES LTDA</v>
      </c>
      <c r="C7047" s="16" t="s">
        <v>3410</v>
      </c>
      <c r="D7047" s="16" t="s">
        <v>1114</v>
      </c>
      <c r="E7047" s="22">
        <v>0</v>
      </c>
      <c r="F7047" s="30">
        <v>5</v>
      </c>
      <c r="G7047" s="17">
        <v>36.47</v>
      </c>
      <c r="H7047" s="17">
        <f t="shared" si="220"/>
        <v>0</v>
      </c>
      <c r="I7047" s="17">
        <f t="shared" si="221"/>
        <v>182.35</v>
      </c>
      <c r="J7047" s="13" t="s">
        <v>5384</v>
      </c>
      <c r="K7047" s="37" t="str">
        <f>VLOOKUP(Tabela14[[#This Row],[CÓDIGO]],[1]fornnecedor!$A:$G,7,0)</f>
        <v>TINTAS POLIÉSTER</v>
      </c>
    </row>
    <row r="7048" spans="1:11" x14ac:dyDescent="0.3">
      <c r="A7048" s="15">
        <v>85777</v>
      </c>
      <c r="B7048" s="15" t="str">
        <f>VLOOKUP(Tabela14[[#This Row],[CÓDIGO]],[1]fornnecedor!$A:$E,5,0)</f>
        <v>AKZO NOBEL LTDA DECOR</v>
      </c>
      <c r="C7048" s="16" t="s">
        <v>3556</v>
      </c>
      <c r="D7048" s="16" t="s">
        <v>543</v>
      </c>
      <c r="E7048" s="22">
        <v>0</v>
      </c>
      <c r="F7048" s="30">
        <v>11</v>
      </c>
      <c r="G7048" s="17">
        <v>16.59</v>
      </c>
      <c r="H7048" s="17">
        <f t="shared" si="220"/>
        <v>0</v>
      </c>
      <c r="I7048" s="17">
        <f t="shared" si="221"/>
        <v>182.49</v>
      </c>
      <c r="J7048" s="13" t="s">
        <v>5384</v>
      </c>
      <c r="K7048" s="37" t="str">
        <f>VLOOKUP(Tabela14[[#This Row],[CÓDIGO]],[1]fornnecedor!$A:$G,7,0)</f>
        <v>BASES IMOBILIÁRIAS</v>
      </c>
    </row>
    <row r="7049" spans="1:11" x14ac:dyDescent="0.3">
      <c r="A7049" s="15">
        <v>85175</v>
      </c>
      <c r="B7049" s="15" t="str">
        <f>VLOOKUP(Tabela14[[#This Row],[CÓDIGO]],[1]fornnecedor!$A:$E,5,0)</f>
        <v>BRASILUX TINTAS TECNICAS LTDA</v>
      </c>
      <c r="C7049" s="16" t="s">
        <v>3445</v>
      </c>
      <c r="D7049" s="16" t="s">
        <v>549</v>
      </c>
      <c r="E7049" s="22">
        <v>0</v>
      </c>
      <c r="F7049" s="30">
        <v>6</v>
      </c>
      <c r="G7049" s="17">
        <v>30.42</v>
      </c>
      <c r="H7049" s="17">
        <f t="shared" si="220"/>
        <v>0</v>
      </c>
      <c r="I7049" s="17">
        <f t="shared" si="221"/>
        <v>182.52</v>
      </c>
      <c r="J7049" s="13" t="s">
        <v>5384</v>
      </c>
      <c r="K7049" s="37" t="str">
        <f>VLOOKUP(Tabela14[[#This Row],[CÓDIGO]],[1]fornnecedor!$A:$G,7,0)</f>
        <v>CIMENTO QUEIMADO / EFEITOS DECORATIVOS</v>
      </c>
    </row>
    <row r="7050" spans="1:11" x14ac:dyDescent="0.3">
      <c r="A7050" s="15">
        <v>84844</v>
      </c>
      <c r="B7050" s="15" t="str">
        <f>VLOOKUP(Tabela14[[#This Row],[CÓDIGO]],[1]fornnecedor!$A:$E,5,0)</f>
        <v>BRASILUX TINTAS TECNICAS LTDA</v>
      </c>
      <c r="C7050" s="16" t="s">
        <v>3446</v>
      </c>
      <c r="D7050" s="16" t="s">
        <v>549</v>
      </c>
      <c r="E7050" s="22">
        <v>0</v>
      </c>
      <c r="F7050" s="30">
        <v>3</v>
      </c>
      <c r="G7050" s="17">
        <v>60.87</v>
      </c>
      <c r="H7050" s="17">
        <f t="shared" si="220"/>
        <v>0</v>
      </c>
      <c r="I7050" s="17">
        <f t="shared" si="221"/>
        <v>182.60999999999999</v>
      </c>
      <c r="J7050" s="13" t="s">
        <v>5384</v>
      </c>
      <c r="K7050" s="37" t="str">
        <f>VLOOKUP(Tabela14[[#This Row],[CÓDIGO]],[1]fornnecedor!$A:$G,7,0)</f>
        <v>LINHA MOVELEIRA</v>
      </c>
    </row>
    <row r="7051" spans="1:11" x14ac:dyDescent="0.3">
      <c r="A7051" s="15">
        <v>84076</v>
      </c>
      <c r="B7051" s="15" t="str">
        <f>VLOOKUP(Tabela14[[#This Row],[CÓDIGO]],[1]fornnecedor!$A:$E,5,0)</f>
        <v>BRASILUX TINTAS TECNICAS LTDA</v>
      </c>
      <c r="C7051" s="16" t="s">
        <v>3447</v>
      </c>
      <c r="D7051" s="16" t="s">
        <v>549</v>
      </c>
      <c r="E7051" s="22">
        <v>0</v>
      </c>
      <c r="F7051" s="30">
        <v>12</v>
      </c>
      <c r="G7051" s="17">
        <v>15.24</v>
      </c>
      <c r="H7051" s="17">
        <f t="shared" si="220"/>
        <v>0</v>
      </c>
      <c r="I7051" s="17">
        <f t="shared" si="221"/>
        <v>182.88</v>
      </c>
      <c r="J7051" s="13" t="s">
        <v>5384</v>
      </c>
      <c r="K7051" s="37" t="str">
        <f>VLOOKUP(Tabela14[[#This Row],[CÓDIGO]],[1]fornnecedor!$A:$G,7,0)</f>
        <v>LINHA MOVELEIRA</v>
      </c>
    </row>
    <row r="7052" spans="1:11" x14ac:dyDescent="0.3">
      <c r="A7052" s="15">
        <v>85001</v>
      </c>
      <c r="B7052" s="15" t="str">
        <f>VLOOKUP(Tabela14[[#This Row],[CÓDIGO]],[1]fornnecedor!$A:$E,5,0)</f>
        <v>BRASILUX TINTAS TECNICAS LTDA</v>
      </c>
      <c r="C7052" s="16" t="s">
        <v>3449</v>
      </c>
      <c r="D7052" s="16" t="s">
        <v>549</v>
      </c>
      <c r="E7052" s="22">
        <v>0</v>
      </c>
      <c r="F7052" s="30">
        <v>5</v>
      </c>
      <c r="G7052" s="17">
        <v>36.74</v>
      </c>
      <c r="H7052" s="17">
        <f t="shared" si="220"/>
        <v>0</v>
      </c>
      <c r="I7052" s="17">
        <f t="shared" si="221"/>
        <v>183.70000000000002</v>
      </c>
      <c r="J7052" s="13" t="s">
        <v>5384</v>
      </c>
      <c r="K7052" s="37" t="str">
        <f>VLOOKUP(Tabela14[[#This Row],[CÓDIGO]],[1]fornnecedor!$A:$G,7,0)</f>
        <v>BASES IMOBILIÁRIAS</v>
      </c>
    </row>
    <row r="7053" spans="1:11" x14ac:dyDescent="0.3">
      <c r="A7053" s="15">
        <v>84318</v>
      </c>
      <c r="B7053" s="15" t="str">
        <f>VLOOKUP(Tabela14[[#This Row],[CÓDIGO]],[1]fornnecedor!$A:$E,5,0)</f>
        <v>BRASILUX TINTAS TECNICAS LTDA</v>
      </c>
      <c r="C7053" s="16" t="s">
        <v>3602</v>
      </c>
      <c r="D7053" s="16" t="s">
        <v>549</v>
      </c>
      <c r="E7053" s="22">
        <v>1</v>
      </c>
      <c r="F7053" s="30">
        <v>4</v>
      </c>
      <c r="G7053" s="17">
        <v>45.97</v>
      </c>
      <c r="H7053" s="17">
        <f t="shared" si="220"/>
        <v>45.97</v>
      </c>
      <c r="I7053" s="17">
        <f t="shared" si="221"/>
        <v>183.88</v>
      </c>
      <c r="J7053" s="13" t="s">
        <v>5384</v>
      </c>
      <c r="K7053" s="37" t="str">
        <f>VLOOKUP(Tabela14[[#This Row],[CÓDIGO]],[1]fornnecedor!$A:$G,7,0)</f>
        <v>IMPERMEABILIZANTES</v>
      </c>
    </row>
    <row r="7054" spans="1:11" x14ac:dyDescent="0.3">
      <c r="A7054" s="15">
        <v>83812</v>
      </c>
      <c r="B7054" s="15" t="str">
        <f>VLOOKUP(Tabela14[[#This Row],[CÓDIGO]],[1]fornnecedor!$A:$E,5,0)</f>
        <v>ANJO QUIMICA DO BRASIL LTDA</v>
      </c>
      <c r="C7054" s="16" t="s">
        <v>3450</v>
      </c>
      <c r="D7054" s="16" t="s">
        <v>503</v>
      </c>
      <c r="E7054" s="22">
        <v>0</v>
      </c>
      <c r="F7054" s="30">
        <v>2</v>
      </c>
      <c r="G7054" s="17">
        <v>91.98</v>
      </c>
      <c r="H7054" s="17">
        <f t="shared" si="220"/>
        <v>0</v>
      </c>
      <c r="I7054" s="17">
        <f t="shared" si="221"/>
        <v>183.96</v>
      </c>
      <c r="J7054" s="13" t="s">
        <v>5384</v>
      </c>
      <c r="K7054" s="37" t="str">
        <f>VLOOKUP(Tabela14[[#This Row],[CÓDIGO]],[1]fornnecedor!$A:$G,7,0)</f>
        <v>ESMALTES</v>
      </c>
    </row>
    <row r="7055" spans="1:11" x14ac:dyDescent="0.3">
      <c r="A7055" s="15">
        <v>10405</v>
      </c>
      <c r="B7055" s="15" t="str">
        <f>VLOOKUP(Tabela14[[#This Row],[CÓDIGO]],[1]fornnecedor!$A:$E,5,0)</f>
        <v>MAXI RUBBER INDUSTRIAS QUIMICAS LTDA</v>
      </c>
      <c r="C7055" s="16" t="s">
        <v>3498</v>
      </c>
      <c r="D7055" s="16" t="s">
        <v>775</v>
      </c>
      <c r="E7055" s="22">
        <v>0</v>
      </c>
      <c r="F7055" s="30">
        <v>12</v>
      </c>
      <c r="G7055" s="17">
        <v>15.33</v>
      </c>
      <c r="H7055" s="17">
        <f t="shared" si="220"/>
        <v>0</v>
      </c>
      <c r="I7055" s="17">
        <f t="shared" si="221"/>
        <v>183.96</v>
      </c>
      <c r="J7055" s="13" t="s">
        <v>5384</v>
      </c>
      <c r="K7055" s="37" t="str">
        <f>VLOOKUP(Tabela14[[#This Row],[CÓDIGO]],[1]fornnecedor!$A:$G,7,0)</f>
        <v>MASSA POLIÉSTER</v>
      </c>
    </row>
    <row r="7056" spans="1:11" x14ac:dyDescent="0.3">
      <c r="A7056" s="15">
        <v>85350</v>
      </c>
      <c r="B7056" s="15" t="str">
        <f>VLOOKUP(Tabela14[[#This Row],[CÓDIGO]],[1]fornnecedor!$A:$E,5,0)</f>
        <v>VONIXX INDUSTRIA E COMERCIO DE POLIDORES LTDA</v>
      </c>
      <c r="C7056" s="16" t="s">
        <v>3815</v>
      </c>
      <c r="D7056" s="16" t="s">
        <v>515</v>
      </c>
      <c r="E7056" s="22">
        <v>6</v>
      </c>
      <c r="F7056" s="30">
        <v>10</v>
      </c>
      <c r="G7056" s="17">
        <v>18.510000000000002</v>
      </c>
      <c r="H7056" s="17">
        <f t="shared" si="220"/>
        <v>111.06</v>
      </c>
      <c r="I7056" s="17">
        <f t="shared" si="221"/>
        <v>185.10000000000002</v>
      </c>
      <c r="J7056" s="13" t="s">
        <v>5384</v>
      </c>
      <c r="K7056" s="37" t="str">
        <f>VLOOKUP(Tabela14[[#This Row],[CÓDIGO]],[1]fornnecedor!$A:$G,7,0)</f>
        <v>LINHA DE HIGENIZAÇÃO E ESTÉTICA  AUTOMOTIVA VONIX</v>
      </c>
    </row>
    <row r="7057" spans="1:11" x14ac:dyDescent="0.3">
      <c r="A7057" s="15">
        <v>86170</v>
      </c>
      <c r="B7057" s="15" t="str">
        <f>VLOOKUP(Tabela14[[#This Row],[CÓDIGO]],[1]fornnecedor!$A:$E,5,0)</f>
        <v>AKZO NOBEL LTDA DECOR</v>
      </c>
      <c r="C7057" s="16" t="s">
        <v>3134</v>
      </c>
      <c r="D7057" s="16" t="s">
        <v>543</v>
      </c>
      <c r="E7057" s="22">
        <v>0</v>
      </c>
      <c r="F7057" s="30">
        <v>4</v>
      </c>
      <c r="G7057" s="17">
        <v>46.31</v>
      </c>
      <c r="H7057" s="17">
        <f t="shared" si="220"/>
        <v>0</v>
      </c>
      <c r="I7057" s="17">
        <f t="shared" si="221"/>
        <v>185.24</v>
      </c>
      <c r="J7057" s="13" t="s">
        <v>5384</v>
      </c>
      <c r="K7057" s="37" t="str">
        <f>VLOOKUP(Tabela14[[#This Row],[CÓDIGO]],[1]fornnecedor!$A:$G,7,0)</f>
        <v>TINTA PAREDE</v>
      </c>
    </row>
    <row r="7058" spans="1:11" x14ac:dyDescent="0.3">
      <c r="A7058" s="15">
        <v>84185</v>
      </c>
      <c r="B7058" s="15" t="str">
        <f>VLOOKUP(Tabela14[[#This Row],[CÓDIGO]],[1]fornnecedor!$A:$E,5,0)</f>
        <v>BRASILUX TINTAS TECNICAS LTDA</v>
      </c>
      <c r="C7058" s="16" t="s">
        <v>3454</v>
      </c>
      <c r="D7058" s="16" t="s">
        <v>549</v>
      </c>
      <c r="E7058" s="22">
        <v>0</v>
      </c>
      <c r="F7058" s="30">
        <v>9</v>
      </c>
      <c r="G7058" s="17">
        <v>20.59</v>
      </c>
      <c r="H7058" s="17">
        <f t="shared" si="220"/>
        <v>0</v>
      </c>
      <c r="I7058" s="17">
        <f t="shared" si="221"/>
        <v>185.31</v>
      </c>
      <c r="J7058" s="13" t="s">
        <v>5384</v>
      </c>
      <c r="K7058" s="37" t="str">
        <f>VLOOKUP(Tabela14[[#This Row],[CÓDIGO]],[1]fornnecedor!$A:$G,7,0)</f>
        <v>ESMALTES</v>
      </c>
    </row>
    <row r="7059" spans="1:11" x14ac:dyDescent="0.3">
      <c r="A7059" s="15">
        <v>24169</v>
      </c>
      <c r="B7059" s="15" t="str">
        <f>VLOOKUP(Tabela14[[#This Row],[CÓDIGO]],[1]fornnecedor!$A:$E,5,0)</f>
        <v>CARVIC COM VER DE PROD E EQ P/ REP AUTO LTDA</v>
      </c>
      <c r="C7059" s="16" t="s">
        <v>3455</v>
      </c>
      <c r="D7059" s="16" t="s">
        <v>1114</v>
      </c>
      <c r="E7059" s="22">
        <v>0</v>
      </c>
      <c r="F7059" s="30">
        <v>3.42</v>
      </c>
      <c r="G7059" s="17">
        <v>54.24</v>
      </c>
      <c r="H7059" s="17">
        <f t="shared" si="220"/>
        <v>0</v>
      </c>
      <c r="I7059" s="17">
        <f t="shared" si="221"/>
        <v>185.5008</v>
      </c>
      <c r="J7059" s="13" t="s">
        <v>5384</v>
      </c>
      <c r="K7059" s="37" t="str">
        <f>VLOOKUP(Tabela14[[#This Row],[CÓDIGO]],[1]fornnecedor!$A:$G,7,0)</f>
        <v>BASES POLIÉSTER</v>
      </c>
    </row>
    <row r="7060" spans="1:11" x14ac:dyDescent="0.3">
      <c r="A7060" s="15">
        <v>23650</v>
      </c>
      <c r="B7060" s="15" t="str">
        <f>VLOOKUP(Tabela14[[#This Row],[CÓDIGO]],[1]fornnecedor!$A:$E,5,0)</f>
        <v>3M DO BRASIL LTDA</v>
      </c>
      <c r="C7060" s="16" t="s">
        <v>3459</v>
      </c>
      <c r="D7060" s="16" t="s">
        <v>366</v>
      </c>
      <c r="E7060" s="22">
        <v>0</v>
      </c>
      <c r="F7060" s="30">
        <v>1</v>
      </c>
      <c r="G7060" s="17">
        <v>186.18</v>
      </c>
      <c r="H7060" s="17">
        <f t="shared" si="220"/>
        <v>0</v>
      </c>
      <c r="I7060" s="17">
        <f t="shared" si="221"/>
        <v>186.18</v>
      </c>
      <c r="J7060" s="13" t="s">
        <v>5384</v>
      </c>
      <c r="K7060" s="37" t="str">
        <f>VLOOKUP(Tabela14[[#This Row],[CÓDIGO]],[1]fornnecedor!$A:$G,7,0)</f>
        <v>APLICADORES / ADAPTADORES / ENGATES / SUPORTES</v>
      </c>
    </row>
    <row r="7061" spans="1:11" x14ac:dyDescent="0.3">
      <c r="A7061" s="15">
        <v>86977</v>
      </c>
      <c r="B7061" s="15" t="str">
        <f>VLOOKUP(Tabela14[[#This Row],[CÓDIGO]],[1]fornnecedor!$A:$E,5,0)</f>
        <v>IND DE PLASTICOS HERC LTDA</v>
      </c>
      <c r="C7061" s="16" t="s">
        <v>3460</v>
      </c>
      <c r="D7061" s="16" t="s">
        <v>1306</v>
      </c>
      <c r="E7061" s="22">
        <v>0</v>
      </c>
      <c r="F7061" s="30">
        <v>16</v>
      </c>
      <c r="G7061" s="17">
        <v>11.65</v>
      </c>
      <c r="H7061" s="17">
        <f t="shared" si="220"/>
        <v>0</v>
      </c>
      <c r="I7061" s="17">
        <f t="shared" si="221"/>
        <v>186.4</v>
      </c>
      <c r="J7061" s="13" t="s">
        <v>5384</v>
      </c>
      <c r="K7061" s="37" t="str">
        <f>VLOOKUP(Tabela14[[#This Row],[CÓDIGO]],[1]fornnecedor!$A:$G,7,0)</f>
        <v>TORNEIRA/DUCHA</v>
      </c>
    </row>
    <row r="7062" spans="1:11" x14ac:dyDescent="0.3">
      <c r="A7062" s="15">
        <v>83918</v>
      </c>
      <c r="B7062" s="15" t="str">
        <f>VLOOKUP(Tabela14[[#This Row],[CÓDIGO]],[1]fornnecedor!$A:$E,5,0)</f>
        <v>SKYLACK TINTAS E VERNIZES LTDA</v>
      </c>
      <c r="C7062" s="16" t="s">
        <v>3461</v>
      </c>
      <c r="D7062" s="16" t="s">
        <v>1114</v>
      </c>
      <c r="E7062" s="22">
        <v>0</v>
      </c>
      <c r="F7062" s="30">
        <v>3</v>
      </c>
      <c r="G7062" s="17">
        <v>62.34</v>
      </c>
      <c r="H7062" s="17">
        <f t="shared" si="220"/>
        <v>0</v>
      </c>
      <c r="I7062" s="17">
        <f t="shared" si="221"/>
        <v>187.02</v>
      </c>
      <c r="J7062" s="13" t="s">
        <v>5384</v>
      </c>
      <c r="K7062" s="37" t="str">
        <f>VLOOKUP(Tabela14[[#This Row],[CÓDIGO]],[1]fornnecedor!$A:$G,7,0)</f>
        <v>TINTAS POLIÉSTER</v>
      </c>
    </row>
    <row r="7063" spans="1:11" x14ac:dyDescent="0.3">
      <c r="A7063" s="15">
        <v>258</v>
      </c>
      <c r="B7063" s="15" t="str">
        <f>VLOOKUP(Tabela14[[#This Row],[CÓDIGO]],[1]fornnecedor!$A:$E,5,0)</f>
        <v>SKYLACK TINTAS E VERNIZES LTDA</v>
      </c>
      <c r="C7063" s="16" t="s">
        <v>3462</v>
      </c>
      <c r="D7063" s="16" t="s">
        <v>1114</v>
      </c>
      <c r="E7063" s="22">
        <v>0</v>
      </c>
      <c r="F7063" s="30">
        <v>4</v>
      </c>
      <c r="G7063" s="17">
        <v>46.78</v>
      </c>
      <c r="H7063" s="17">
        <f t="shared" si="220"/>
        <v>0</v>
      </c>
      <c r="I7063" s="17">
        <f t="shared" si="221"/>
        <v>187.12</v>
      </c>
      <c r="J7063" s="13" t="s">
        <v>5384</v>
      </c>
      <c r="K7063" s="37" t="str">
        <f>VLOOKUP(Tabela14[[#This Row],[CÓDIGO]],[1]fornnecedor!$A:$G,7,0)</f>
        <v>TINTAS POLIÉSTER</v>
      </c>
    </row>
    <row r="7064" spans="1:11" x14ac:dyDescent="0.3">
      <c r="A7064" s="15">
        <v>84986</v>
      </c>
      <c r="B7064" s="15" t="str">
        <f>VLOOKUP(Tabela14[[#This Row],[CÓDIGO]],[1]fornnecedor!$A:$E,5,0)</f>
        <v>BRASILUX TINTAS TECNICAS LTDA</v>
      </c>
      <c r="C7064" s="16" t="s">
        <v>3463</v>
      </c>
      <c r="D7064" s="16" t="s">
        <v>549</v>
      </c>
      <c r="E7064" s="22">
        <v>0</v>
      </c>
      <c r="F7064" s="30">
        <v>5</v>
      </c>
      <c r="G7064" s="17">
        <v>37.5</v>
      </c>
      <c r="H7064" s="17">
        <f t="shared" si="220"/>
        <v>0</v>
      </c>
      <c r="I7064" s="17">
        <f t="shared" si="221"/>
        <v>187.5</v>
      </c>
      <c r="J7064" s="13" t="s">
        <v>5384</v>
      </c>
      <c r="K7064" s="37" t="str">
        <f>VLOOKUP(Tabela14[[#This Row],[CÓDIGO]],[1]fornnecedor!$A:$G,7,0)</f>
        <v>BASES IMOBILIÁRIAS</v>
      </c>
    </row>
    <row r="7065" spans="1:11" x14ac:dyDescent="0.3">
      <c r="A7065" s="15">
        <v>84264</v>
      </c>
      <c r="B7065" s="15" t="str">
        <f>VLOOKUP(Tabela14[[#This Row],[CÓDIGO]],[1]fornnecedor!$A:$E,5,0)</f>
        <v>BRASILUX TINTAS TECNICAS LTDA</v>
      </c>
      <c r="C7065" s="16" t="s">
        <v>3531</v>
      </c>
      <c r="D7065" s="16" t="s">
        <v>549</v>
      </c>
      <c r="E7065" s="22">
        <v>2</v>
      </c>
      <c r="F7065" s="30">
        <v>9</v>
      </c>
      <c r="G7065" s="17">
        <v>20.86</v>
      </c>
      <c r="H7065" s="17">
        <f t="shared" si="220"/>
        <v>41.72</v>
      </c>
      <c r="I7065" s="17">
        <f t="shared" si="221"/>
        <v>187.74</v>
      </c>
      <c r="J7065" s="13" t="s">
        <v>5384</v>
      </c>
      <c r="K7065" s="37" t="str">
        <f>VLOOKUP(Tabela14[[#This Row],[CÓDIGO]],[1]fornnecedor!$A:$G,7,0)</f>
        <v>TINTA PAREDE</v>
      </c>
    </row>
    <row r="7066" spans="1:11" x14ac:dyDescent="0.3">
      <c r="A7066" s="15">
        <v>29</v>
      </c>
      <c r="B7066" s="15" t="str">
        <f>VLOOKUP(Tabela14[[#This Row],[CÓDIGO]],[1]fornnecedor!$A:$E,5,0)</f>
        <v>COM.ALVORADA LIMPEZA E DESCARTAVEIS</v>
      </c>
      <c r="C7066" s="16" t="s">
        <v>3466</v>
      </c>
      <c r="D7066" s="16" t="s">
        <v>3467</v>
      </c>
      <c r="E7066" s="22">
        <v>0</v>
      </c>
      <c r="F7066" s="31">
        <v>0</v>
      </c>
      <c r="G7066" s="17">
        <v>5.08</v>
      </c>
      <c r="H7066" s="17">
        <f t="shared" si="220"/>
        <v>0</v>
      </c>
      <c r="I7066" s="17">
        <f t="shared" si="221"/>
        <v>0</v>
      </c>
      <c r="J7066" s="13" t="s">
        <v>5384</v>
      </c>
      <c r="K7066" s="37" t="str">
        <f>VLOOKUP(Tabela14[[#This Row],[CÓDIGO]],[1]fornnecedor!$A:$G,7,0)</f>
        <v>EPI´S</v>
      </c>
    </row>
    <row r="7067" spans="1:11" x14ac:dyDescent="0.3">
      <c r="A7067" s="15">
        <v>24056</v>
      </c>
      <c r="B7067" s="15" t="str">
        <f>VLOOKUP(Tabela14[[#This Row],[CÓDIGO]],[1]fornnecedor!$A:$E,5,0)</f>
        <v>SKYLACK TINTAS E VERNIZES LTDA</v>
      </c>
      <c r="C7067" s="16" t="s">
        <v>3468</v>
      </c>
      <c r="D7067" s="16" t="s">
        <v>1114</v>
      </c>
      <c r="E7067" s="22">
        <v>0</v>
      </c>
      <c r="F7067" s="30">
        <v>3.98</v>
      </c>
      <c r="G7067" s="17">
        <v>47.43</v>
      </c>
      <c r="H7067" s="17">
        <f t="shared" si="220"/>
        <v>0</v>
      </c>
      <c r="I7067" s="17">
        <f t="shared" si="221"/>
        <v>188.7714</v>
      </c>
      <c r="J7067" s="13" t="s">
        <v>5384</v>
      </c>
      <c r="K7067" s="37" t="str">
        <f>VLOOKUP(Tabela14[[#This Row],[CÓDIGO]],[1]fornnecedor!$A:$G,7,0)</f>
        <v>BASES POLIÉSTER</v>
      </c>
    </row>
    <row r="7068" spans="1:11" x14ac:dyDescent="0.3">
      <c r="A7068" s="15">
        <v>84127</v>
      </c>
      <c r="B7068" s="15" t="str">
        <f>VLOOKUP(Tabela14[[#This Row],[CÓDIGO]],[1]fornnecedor!$A:$E,5,0)</f>
        <v>BRASILUX TINTAS TECNICAS LTDA</v>
      </c>
      <c r="C7068" s="16" t="s">
        <v>3470</v>
      </c>
      <c r="D7068" s="16" t="s">
        <v>549</v>
      </c>
      <c r="E7068" s="22">
        <v>0</v>
      </c>
      <c r="F7068" s="30">
        <v>15</v>
      </c>
      <c r="G7068" s="17">
        <v>12.63</v>
      </c>
      <c r="H7068" s="17">
        <f t="shared" si="220"/>
        <v>0</v>
      </c>
      <c r="I7068" s="17">
        <f t="shared" si="221"/>
        <v>189.45000000000002</v>
      </c>
      <c r="J7068" s="13" t="s">
        <v>5384</v>
      </c>
      <c r="K7068" s="37" t="str">
        <f>VLOOKUP(Tabela14[[#This Row],[CÓDIGO]],[1]fornnecedor!$A:$G,7,0)</f>
        <v>ESMALTES</v>
      </c>
    </row>
    <row r="7069" spans="1:11" x14ac:dyDescent="0.3">
      <c r="A7069" s="15">
        <v>85686</v>
      </c>
      <c r="B7069" s="15" t="str">
        <f>VLOOKUP(Tabela14[[#This Row],[CÓDIGO]],[1]fornnecedor!$A:$E,5,0)</f>
        <v>A&amp;S TECHNOLOGIES INDUSTRIA E COMERCIO LTDA</v>
      </c>
      <c r="C7069" s="16" t="s">
        <v>880</v>
      </c>
      <c r="D7069" s="16" t="s">
        <v>875</v>
      </c>
      <c r="E7069" s="22">
        <v>2</v>
      </c>
      <c r="F7069" s="30">
        <v>34</v>
      </c>
      <c r="G7069" s="17">
        <v>5.59</v>
      </c>
      <c r="H7069" s="17">
        <f t="shared" si="220"/>
        <v>11.18</v>
      </c>
      <c r="I7069" s="17">
        <f t="shared" si="221"/>
        <v>190.06</v>
      </c>
      <c r="J7069" s="13" t="s">
        <v>5384</v>
      </c>
      <c r="K7069" s="37" t="str">
        <f>VLOOKUP(Tabela14[[#This Row],[CÓDIGO]],[1]fornnecedor!$A:$G,7,0)</f>
        <v>SILICONE</v>
      </c>
    </row>
    <row r="7070" spans="1:11" x14ac:dyDescent="0.3">
      <c r="A7070" s="15">
        <v>9941</v>
      </c>
      <c r="B7070" s="15" t="str">
        <f>VLOOKUP(Tabela14[[#This Row],[CÓDIGO]],[1]fornnecedor!$A:$E,5,0)</f>
        <v>AKZO NOBEL LTDA AUTO</v>
      </c>
      <c r="C7070" s="16" t="s">
        <v>262</v>
      </c>
      <c r="D7070" s="16" t="s">
        <v>127</v>
      </c>
      <c r="E7070" s="22">
        <v>1.0029999999999999</v>
      </c>
      <c r="F7070" s="30">
        <v>0.44</v>
      </c>
      <c r="G7070" s="17">
        <v>432.18</v>
      </c>
      <c r="H7070" s="17">
        <f t="shared" si="220"/>
        <v>433.47653999999994</v>
      </c>
      <c r="I7070" s="17">
        <f t="shared" si="221"/>
        <v>190.1592</v>
      </c>
      <c r="J7070" s="13" t="s">
        <v>5384</v>
      </c>
      <c r="K7070" s="37" t="str">
        <f>VLOOKUP(Tabela14[[#This Row],[CÓDIGO]],[1]fornnecedor!$A:$G,7,0)</f>
        <v>BASES POLIÉSTER</v>
      </c>
    </row>
    <row r="7071" spans="1:11" x14ac:dyDescent="0.3">
      <c r="A7071" s="15">
        <v>10105</v>
      </c>
      <c r="B7071" s="15" t="str">
        <f>VLOOKUP(Tabela14[[#This Row],[CÓDIGO]],[1]fornnecedor!$A:$E,5,0)</f>
        <v>PINCEIS ATLAS S.A.</v>
      </c>
      <c r="C7071" s="16" t="s">
        <v>3496</v>
      </c>
      <c r="D7071" s="16" t="s">
        <v>23</v>
      </c>
      <c r="E7071" s="22">
        <v>1</v>
      </c>
      <c r="F7071" s="30">
        <v>25</v>
      </c>
      <c r="G7071" s="17">
        <v>7.65</v>
      </c>
      <c r="H7071" s="17">
        <f t="shared" si="220"/>
        <v>7.65</v>
      </c>
      <c r="I7071" s="17">
        <f t="shared" si="221"/>
        <v>191.25</v>
      </c>
      <c r="J7071" s="13" t="s">
        <v>5384</v>
      </c>
      <c r="K7071" s="37" t="str">
        <f>VLOOKUP(Tabela14[[#This Row],[CÓDIGO]],[1]fornnecedor!$A:$G,7,0)</f>
        <v>ROLOS / TRINCHAS / PINCÉIS / ESPÁTULAS</v>
      </c>
    </row>
    <row r="7072" spans="1:11" x14ac:dyDescent="0.3">
      <c r="A7072" s="15">
        <v>85227</v>
      </c>
      <c r="B7072" s="15" t="str">
        <f>VLOOKUP(Tabela14[[#This Row],[CÓDIGO]],[1]fornnecedor!$A:$E,5,0)</f>
        <v>PINCEIS ATLAS S.A.</v>
      </c>
      <c r="C7072" s="16" t="s">
        <v>40</v>
      </c>
      <c r="D7072" s="16" t="s">
        <v>23</v>
      </c>
      <c r="E7072" s="22">
        <v>15</v>
      </c>
      <c r="F7072" s="30">
        <v>43</v>
      </c>
      <c r="G7072" s="17">
        <v>4.47</v>
      </c>
      <c r="H7072" s="17">
        <f t="shared" si="220"/>
        <v>67.05</v>
      </c>
      <c r="I7072" s="17">
        <f t="shared" si="221"/>
        <v>192.20999999999998</v>
      </c>
      <c r="J7072" s="13" t="s">
        <v>5384</v>
      </c>
      <c r="K7072" s="37" t="str">
        <f>VLOOKUP(Tabela14[[#This Row],[CÓDIGO]],[1]fornnecedor!$A:$G,7,0)</f>
        <v>ROLOS / TRINCHAS / PINCÉIS / ESPÁTULAS</v>
      </c>
    </row>
    <row r="7073" spans="1:11" x14ac:dyDescent="0.3">
      <c r="A7073" s="15">
        <v>85200</v>
      </c>
      <c r="B7073" s="15" t="str">
        <f>VLOOKUP(Tabela14[[#This Row],[CÓDIGO]],[1]fornnecedor!$A:$E,5,0)</f>
        <v>VONIXX INDUSTRIA E COMERCIO DE POLIDORES LTDA</v>
      </c>
      <c r="C7073" s="16" t="s">
        <v>3669</v>
      </c>
      <c r="D7073" s="16" t="s">
        <v>515</v>
      </c>
      <c r="E7073" s="22">
        <v>6</v>
      </c>
      <c r="F7073" s="30">
        <v>24</v>
      </c>
      <c r="G7073" s="17">
        <v>8.01</v>
      </c>
      <c r="H7073" s="17">
        <f t="shared" si="220"/>
        <v>48.06</v>
      </c>
      <c r="I7073" s="17">
        <f t="shared" si="221"/>
        <v>192.24</v>
      </c>
      <c r="J7073" s="13" t="s">
        <v>5384</v>
      </c>
      <c r="K7073" s="37" t="str">
        <f>VLOOKUP(Tabela14[[#This Row],[CÓDIGO]],[1]fornnecedor!$A:$G,7,0)</f>
        <v>LINHA DE HIGENIZAÇÃO E ESTÉTICA  AUTOMOTIVA VONIX</v>
      </c>
    </row>
    <row r="7074" spans="1:11" x14ac:dyDescent="0.3">
      <c r="A7074" s="15">
        <v>84009</v>
      </c>
      <c r="B7074" s="15" t="str">
        <f>VLOOKUP(Tabela14[[#This Row],[CÓDIGO]],[1]fornnecedor!$A:$E,5,0)</f>
        <v>3M DO BRASIL LTDA</v>
      </c>
      <c r="C7074" s="16" t="s">
        <v>3399</v>
      </c>
      <c r="D7074" s="16" t="s">
        <v>366</v>
      </c>
      <c r="E7074" s="22">
        <v>3</v>
      </c>
      <c r="F7074" s="30">
        <v>113</v>
      </c>
      <c r="G7074" s="17">
        <v>1.71</v>
      </c>
      <c r="H7074" s="17">
        <f t="shared" si="220"/>
        <v>5.13</v>
      </c>
      <c r="I7074" s="17">
        <f t="shared" si="221"/>
        <v>193.23</v>
      </c>
      <c r="J7074" s="13" t="s">
        <v>5384</v>
      </c>
      <c r="K7074" s="37" t="str">
        <f>VLOOKUP(Tabela14[[#This Row],[CÓDIGO]],[1]fornnecedor!$A:$G,7,0)</f>
        <v>LIXA FERRO</v>
      </c>
    </row>
    <row r="7075" spans="1:11" x14ac:dyDescent="0.3">
      <c r="A7075" s="15">
        <v>85775</v>
      </c>
      <c r="B7075" s="15" t="str">
        <f>VLOOKUP(Tabela14[[#This Row],[CÓDIGO]],[1]fornnecedor!$A:$E,5,0)</f>
        <v>AKZO NOBEL LTDA DECOR</v>
      </c>
      <c r="C7075" s="16" t="s">
        <v>3425</v>
      </c>
      <c r="D7075" s="16" t="s">
        <v>543</v>
      </c>
      <c r="E7075" s="22">
        <v>3</v>
      </c>
      <c r="F7075" s="30">
        <v>11</v>
      </c>
      <c r="G7075" s="17">
        <v>17.59</v>
      </c>
      <c r="H7075" s="17">
        <f t="shared" si="220"/>
        <v>52.769999999999996</v>
      </c>
      <c r="I7075" s="17">
        <f t="shared" si="221"/>
        <v>193.49</v>
      </c>
      <c r="J7075" s="13" t="s">
        <v>5384</v>
      </c>
      <c r="K7075" s="37" t="str">
        <f>VLOOKUP(Tabela14[[#This Row],[CÓDIGO]],[1]fornnecedor!$A:$G,7,0)</f>
        <v>TINTA PAREDE</v>
      </c>
    </row>
    <row r="7076" spans="1:11" x14ac:dyDescent="0.3">
      <c r="A7076" s="15">
        <v>84595</v>
      </c>
      <c r="B7076" s="15" t="str">
        <f>VLOOKUP(Tabela14[[#This Row],[CÓDIGO]],[1]fornnecedor!$A:$E,5,0)</f>
        <v>BRASILUX TINTAS TECNICAS LTDA</v>
      </c>
      <c r="C7076" s="16" t="s">
        <v>3139</v>
      </c>
      <c r="D7076" s="16" t="s">
        <v>549</v>
      </c>
      <c r="E7076" s="22">
        <v>4</v>
      </c>
      <c r="F7076" s="30">
        <v>8</v>
      </c>
      <c r="G7076" s="17">
        <v>24.4</v>
      </c>
      <c r="H7076" s="17">
        <f t="shared" si="220"/>
        <v>97.6</v>
      </c>
      <c r="I7076" s="17">
        <f t="shared" si="221"/>
        <v>195.2</v>
      </c>
      <c r="J7076" s="13" t="s">
        <v>5384</v>
      </c>
      <c r="K7076" s="37" t="str">
        <f>VLOOKUP(Tabela14[[#This Row],[CÓDIGO]],[1]fornnecedor!$A:$G,7,0)</f>
        <v>BASES IMOBILIÁRIAS</v>
      </c>
    </row>
    <row r="7077" spans="1:11" x14ac:dyDescent="0.3">
      <c r="A7077" s="15">
        <v>84049</v>
      </c>
      <c r="B7077" s="15" t="str">
        <f>VLOOKUP(Tabela14[[#This Row],[CÓDIGO]],[1]fornnecedor!$A:$E,5,0)</f>
        <v>BRASILUX TINTAS TECNICAS LTDA</v>
      </c>
      <c r="C7077" s="16" t="s">
        <v>3484</v>
      </c>
      <c r="D7077" s="16" t="s">
        <v>549</v>
      </c>
      <c r="E7077" s="22">
        <v>0</v>
      </c>
      <c r="F7077" s="30">
        <v>7</v>
      </c>
      <c r="G7077" s="17">
        <v>27.91</v>
      </c>
      <c r="H7077" s="17">
        <f t="shared" si="220"/>
        <v>0</v>
      </c>
      <c r="I7077" s="17">
        <f t="shared" si="221"/>
        <v>195.37</v>
      </c>
      <c r="J7077" s="13" t="s">
        <v>5384</v>
      </c>
      <c r="K7077" s="37" t="str">
        <f>VLOOKUP(Tabela14[[#This Row],[CÓDIGO]],[1]fornnecedor!$A:$G,7,0)</f>
        <v>IMPERMEABILIZANTES</v>
      </c>
    </row>
    <row r="7078" spans="1:11" x14ac:dyDescent="0.3">
      <c r="A7078" s="15">
        <v>84071</v>
      </c>
      <c r="B7078" s="15" t="str">
        <f>VLOOKUP(Tabela14[[#This Row],[CÓDIGO]],[1]fornnecedor!$A:$E,5,0)</f>
        <v>BRASILUX TINTAS TECNICAS LTDA</v>
      </c>
      <c r="C7078" s="16" t="s">
        <v>3487</v>
      </c>
      <c r="D7078" s="16" t="s">
        <v>549</v>
      </c>
      <c r="E7078" s="22">
        <v>0</v>
      </c>
      <c r="F7078" s="30">
        <v>10</v>
      </c>
      <c r="G7078" s="17">
        <v>19.670000000000002</v>
      </c>
      <c r="H7078" s="17">
        <f t="shared" si="220"/>
        <v>0</v>
      </c>
      <c r="I7078" s="17">
        <f t="shared" si="221"/>
        <v>196.70000000000002</v>
      </c>
      <c r="J7078" s="13" t="s">
        <v>5384</v>
      </c>
      <c r="K7078" s="37" t="str">
        <f>VLOOKUP(Tabela14[[#This Row],[CÓDIGO]],[1]fornnecedor!$A:$G,7,0)</f>
        <v>ESMALTES</v>
      </c>
    </row>
    <row r="7079" spans="1:11" x14ac:dyDescent="0.3">
      <c r="A7079" s="15">
        <v>24071</v>
      </c>
      <c r="B7079" s="15" t="str">
        <f>VLOOKUP(Tabela14[[#This Row],[CÓDIGO]],[1]fornnecedor!$A:$E,5,0)</f>
        <v>SKYLACK TINTAS E VERNIZES LTDA</v>
      </c>
      <c r="C7079" s="16" t="s">
        <v>3488</v>
      </c>
      <c r="D7079" s="16" t="s">
        <v>1114</v>
      </c>
      <c r="E7079" s="22">
        <v>0</v>
      </c>
      <c r="F7079" s="30">
        <v>3.83</v>
      </c>
      <c r="G7079" s="17">
        <v>51.37</v>
      </c>
      <c r="H7079" s="17">
        <f t="shared" si="220"/>
        <v>0</v>
      </c>
      <c r="I7079" s="17">
        <f t="shared" si="221"/>
        <v>196.74709999999999</v>
      </c>
      <c r="J7079" s="13" t="s">
        <v>5384</v>
      </c>
      <c r="K7079" s="37" t="str">
        <f>VLOOKUP(Tabela14[[#This Row],[CÓDIGO]],[1]fornnecedor!$A:$G,7,0)</f>
        <v>BASES POLIÉSTER</v>
      </c>
    </row>
    <row r="7080" spans="1:11" x14ac:dyDescent="0.3">
      <c r="A7080" s="15">
        <v>24018</v>
      </c>
      <c r="B7080" s="15" t="str">
        <f>VLOOKUP(Tabela14[[#This Row],[CÓDIGO]],[1]fornnecedor!$A:$E,5,0)</f>
        <v>SKYLACK TINTAS E VERNIZES LTDA</v>
      </c>
      <c r="C7080" s="16" t="s">
        <v>3489</v>
      </c>
      <c r="D7080" s="16" t="s">
        <v>1114</v>
      </c>
      <c r="E7080" s="22">
        <v>0</v>
      </c>
      <c r="F7080" s="30">
        <v>5</v>
      </c>
      <c r="G7080" s="17">
        <v>39.35</v>
      </c>
      <c r="H7080" s="17">
        <f t="shared" si="220"/>
        <v>0</v>
      </c>
      <c r="I7080" s="17">
        <f t="shared" si="221"/>
        <v>196.75</v>
      </c>
      <c r="J7080" s="13" t="s">
        <v>5384</v>
      </c>
      <c r="K7080" s="37" t="str">
        <f>VLOOKUP(Tabela14[[#This Row],[CÓDIGO]],[1]fornnecedor!$A:$G,7,0)</f>
        <v>TINTAS POLIÉSTER</v>
      </c>
    </row>
    <row r="7081" spans="1:11" x14ac:dyDescent="0.3">
      <c r="A7081" s="15">
        <v>60</v>
      </c>
      <c r="B7081" s="15" t="str">
        <f>VLOOKUP(Tabela14[[#This Row],[CÓDIGO]],[1]fornnecedor!$A:$E,5,0)</f>
        <v>3M DO BRASIL LTDA</v>
      </c>
      <c r="C7081" s="16" t="s">
        <v>3490</v>
      </c>
      <c r="D7081" s="16" t="s">
        <v>366</v>
      </c>
      <c r="E7081" s="22">
        <v>0</v>
      </c>
      <c r="F7081" s="30">
        <v>205</v>
      </c>
      <c r="G7081" s="17">
        <v>0.96</v>
      </c>
      <c r="H7081" s="17">
        <f t="shared" si="220"/>
        <v>0</v>
      </c>
      <c r="I7081" s="17">
        <f t="shared" si="221"/>
        <v>196.79999999999998</v>
      </c>
      <c r="J7081" s="13" t="s">
        <v>5384</v>
      </c>
      <c r="K7081" s="37" t="str">
        <f>VLOOKUP(Tabela14[[#This Row],[CÓDIGO]],[1]fornnecedor!$A:$G,7,0)</f>
        <v>LIXA DÁGUA</v>
      </c>
    </row>
    <row r="7082" spans="1:11" x14ac:dyDescent="0.3">
      <c r="A7082" s="15">
        <v>84813</v>
      </c>
      <c r="B7082" s="15" t="str">
        <f>VLOOKUP(Tabela14[[#This Row],[CÓDIGO]],[1]fornnecedor!$A:$E,5,0)</f>
        <v>BRASILUX TINTAS TECNICAS LTDA</v>
      </c>
      <c r="C7082" s="16" t="s">
        <v>3491</v>
      </c>
      <c r="D7082" s="16" t="s">
        <v>549</v>
      </c>
      <c r="E7082" s="22">
        <v>0</v>
      </c>
      <c r="F7082" s="30">
        <v>10</v>
      </c>
      <c r="G7082" s="17">
        <v>19.78</v>
      </c>
      <c r="H7082" s="17">
        <f t="shared" si="220"/>
        <v>0</v>
      </c>
      <c r="I7082" s="17">
        <f t="shared" si="221"/>
        <v>197.8</v>
      </c>
      <c r="J7082" s="13" t="s">
        <v>5384</v>
      </c>
      <c r="K7082" s="37" t="str">
        <f>VLOOKUP(Tabela14[[#This Row],[CÓDIGO]],[1]fornnecedor!$A:$G,7,0)</f>
        <v>EPOXI</v>
      </c>
    </row>
    <row r="7083" spans="1:11" x14ac:dyDescent="0.3">
      <c r="A7083" s="15">
        <v>24276</v>
      </c>
      <c r="B7083" s="15" t="str">
        <f>VLOOKUP(Tabela14[[#This Row],[CÓDIGO]],[1]fornnecedor!$A:$E,5,0)</f>
        <v>O.V.D. IMPORTADORA E DISTRIBUIDORA LTDA</v>
      </c>
      <c r="C7083" s="16" t="s">
        <v>3492</v>
      </c>
      <c r="D7083" s="16" t="s">
        <v>2329</v>
      </c>
      <c r="E7083" s="22">
        <v>0</v>
      </c>
      <c r="F7083" s="30">
        <v>2</v>
      </c>
      <c r="G7083" s="17">
        <v>98.92</v>
      </c>
      <c r="H7083" s="17">
        <f t="shared" si="220"/>
        <v>0</v>
      </c>
      <c r="I7083" s="17">
        <f t="shared" si="221"/>
        <v>197.84</v>
      </c>
      <c r="J7083" s="13" t="s">
        <v>5384</v>
      </c>
      <c r="K7083" s="37" t="str">
        <f>VLOOKUP(Tabela14[[#This Row],[CÓDIGO]],[1]fornnecedor!$A:$G,7,0)</f>
        <v>APLICADORES / ADAPTADORES / ENGATES / SUPORTES</v>
      </c>
    </row>
    <row r="7084" spans="1:11" x14ac:dyDescent="0.3">
      <c r="A7084" s="15">
        <v>84221</v>
      </c>
      <c r="B7084" s="15" t="str">
        <f>VLOOKUP(Tabela14[[#This Row],[CÓDIGO]],[1]fornnecedor!$A:$E,5,0)</f>
        <v>BRASILUX TINTAS TECNICAS LTDA</v>
      </c>
      <c r="C7084" s="16" t="s">
        <v>611</v>
      </c>
      <c r="D7084" s="16" t="s">
        <v>549</v>
      </c>
      <c r="E7084" s="22">
        <v>9</v>
      </c>
      <c r="F7084" s="30">
        <v>19</v>
      </c>
      <c r="G7084" s="17">
        <v>10.42</v>
      </c>
      <c r="H7084" s="17">
        <f t="shared" si="220"/>
        <v>93.78</v>
      </c>
      <c r="I7084" s="17">
        <f t="shared" si="221"/>
        <v>197.98</v>
      </c>
      <c r="J7084" s="13" t="s">
        <v>5384</v>
      </c>
      <c r="K7084" s="37" t="str">
        <f>VLOOKUP(Tabela14[[#This Row],[CÓDIGO]],[1]fornnecedor!$A:$G,7,0)</f>
        <v>ESMALTES</v>
      </c>
    </row>
    <row r="7085" spans="1:11" x14ac:dyDescent="0.3">
      <c r="A7085" s="15">
        <v>9813</v>
      </c>
      <c r="B7085" s="15" t="str">
        <f>VLOOKUP(Tabela14[[#This Row],[CÓDIGO]],[1]fornnecedor!$A:$E,5,0)</f>
        <v>SKYLACK TINTAS E VERNIZES LTDA</v>
      </c>
      <c r="C7085" s="16" t="s">
        <v>3493</v>
      </c>
      <c r="D7085" s="16" t="s">
        <v>1114</v>
      </c>
      <c r="E7085" s="22">
        <v>0</v>
      </c>
      <c r="F7085" s="30">
        <v>1</v>
      </c>
      <c r="G7085" s="17">
        <v>198.06</v>
      </c>
      <c r="H7085" s="17">
        <f t="shared" si="220"/>
        <v>0</v>
      </c>
      <c r="I7085" s="17">
        <f t="shared" si="221"/>
        <v>198.06</v>
      </c>
      <c r="J7085" s="13" t="s">
        <v>5384</v>
      </c>
      <c r="K7085" s="37" t="str">
        <f>VLOOKUP(Tabela14[[#This Row],[CÓDIGO]],[1]fornnecedor!$A:$G,7,0)</f>
        <v>BASES PU</v>
      </c>
    </row>
    <row r="7086" spans="1:11" x14ac:dyDescent="0.3">
      <c r="A7086" s="15">
        <v>84279</v>
      </c>
      <c r="B7086" s="15" t="str">
        <f>VLOOKUP(Tabela14[[#This Row],[CÓDIGO]],[1]fornnecedor!$A:$E,5,0)</f>
        <v>BRASILUX TINTAS TECNICAS LTDA</v>
      </c>
      <c r="C7086" s="16" t="s">
        <v>3494</v>
      </c>
      <c r="D7086" s="16" t="s">
        <v>549</v>
      </c>
      <c r="E7086" s="22">
        <v>0</v>
      </c>
      <c r="F7086" s="30">
        <v>7</v>
      </c>
      <c r="G7086" s="17">
        <v>28.3</v>
      </c>
      <c r="H7086" s="17">
        <f t="shared" si="220"/>
        <v>0</v>
      </c>
      <c r="I7086" s="17">
        <f t="shared" si="221"/>
        <v>198.1</v>
      </c>
      <c r="J7086" s="13" t="s">
        <v>5384</v>
      </c>
      <c r="K7086" s="37" t="str">
        <f>VLOOKUP(Tabela14[[#This Row],[CÓDIGO]],[1]fornnecedor!$A:$G,7,0)</f>
        <v>TINTA PAREDE</v>
      </c>
    </row>
    <row r="7087" spans="1:11" x14ac:dyDescent="0.3">
      <c r="A7087" s="15">
        <v>84069</v>
      </c>
      <c r="B7087" s="15" t="str">
        <f>VLOOKUP(Tabela14[[#This Row],[CÓDIGO]],[1]fornnecedor!$A:$E,5,0)</f>
        <v>BRASILUX TINTAS TECNICAS LTDA</v>
      </c>
      <c r="C7087" s="16" t="s">
        <v>3495</v>
      </c>
      <c r="D7087" s="16" t="s">
        <v>549</v>
      </c>
      <c r="E7087" s="22">
        <v>0</v>
      </c>
      <c r="F7087" s="30">
        <v>8</v>
      </c>
      <c r="G7087" s="17">
        <v>24.86</v>
      </c>
      <c r="H7087" s="17">
        <f t="shared" si="220"/>
        <v>0</v>
      </c>
      <c r="I7087" s="17">
        <f t="shared" si="221"/>
        <v>198.88</v>
      </c>
      <c r="J7087" s="13" t="s">
        <v>5384</v>
      </c>
      <c r="K7087" s="37" t="str">
        <f>VLOOKUP(Tabela14[[#This Row],[CÓDIGO]],[1]fornnecedor!$A:$G,7,0)</f>
        <v>LINHA MOVELEIRA</v>
      </c>
    </row>
    <row r="7088" spans="1:11" x14ac:dyDescent="0.3">
      <c r="A7088" s="15">
        <v>85204</v>
      </c>
      <c r="B7088" s="15" t="str">
        <f>VLOOKUP(Tabela14[[#This Row],[CÓDIGO]],[1]fornnecedor!$A:$E,5,0)</f>
        <v>VONIXX INDUSTRIA E COMERCIO DE POLIDORES LTDA</v>
      </c>
      <c r="C7088" s="16" t="s">
        <v>3499</v>
      </c>
      <c r="D7088" s="16" t="s">
        <v>515</v>
      </c>
      <c r="E7088" s="22">
        <v>0</v>
      </c>
      <c r="F7088" s="30">
        <v>16</v>
      </c>
      <c r="G7088" s="17">
        <v>12.46</v>
      </c>
      <c r="H7088" s="17">
        <f t="shared" si="220"/>
        <v>0</v>
      </c>
      <c r="I7088" s="17">
        <f t="shared" si="221"/>
        <v>199.36</v>
      </c>
      <c r="J7088" s="13" t="s">
        <v>5384</v>
      </c>
      <c r="K7088" s="37" t="str">
        <f>VLOOKUP(Tabela14[[#This Row],[CÓDIGO]],[1]fornnecedor!$A:$G,7,0)</f>
        <v>LINHA DE HIGENIZAÇÃO E ESTÉTICA  AUTOMOTIVA VONIX</v>
      </c>
    </row>
    <row r="7089" spans="1:11" x14ac:dyDescent="0.3">
      <c r="A7089" s="15">
        <v>23831</v>
      </c>
      <c r="B7089" s="15" t="str">
        <f>VLOOKUP(Tabela14[[#This Row],[CÓDIGO]],[1]fornnecedor!$A:$E,5,0)</f>
        <v>MARLUVAS EQUIPAMENTOS DE SEGURANÇA LTDA</v>
      </c>
      <c r="C7089" s="16" t="s">
        <v>1324</v>
      </c>
      <c r="D7089" s="16" t="s">
        <v>1315</v>
      </c>
      <c r="E7089" s="22">
        <v>0</v>
      </c>
      <c r="F7089" s="30">
        <v>4</v>
      </c>
      <c r="G7089" s="17">
        <v>50</v>
      </c>
      <c r="H7089" s="17">
        <f t="shared" si="220"/>
        <v>0</v>
      </c>
      <c r="I7089" s="17">
        <f t="shared" si="221"/>
        <v>200</v>
      </c>
      <c r="J7089" s="13" t="s">
        <v>5384</v>
      </c>
      <c r="K7089" s="37" t="str">
        <f>VLOOKUP(Tabela14[[#This Row],[CÓDIGO]],[1]fornnecedor!$A:$G,7,0)</f>
        <v>EPI´S</v>
      </c>
    </row>
    <row r="7090" spans="1:11" x14ac:dyDescent="0.3">
      <c r="A7090" s="15">
        <v>84066</v>
      </c>
      <c r="B7090" s="15" t="str">
        <f>VLOOKUP(Tabela14[[#This Row],[CÓDIGO]],[1]fornnecedor!$A:$E,5,0)</f>
        <v>BRASILUX TINTAS TECNICAS LTDA</v>
      </c>
      <c r="C7090" s="16" t="s">
        <v>3503</v>
      </c>
      <c r="D7090" s="16" t="s">
        <v>549</v>
      </c>
      <c r="E7090" s="22">
        <v>0</v>
      </c>
      <c r="F7090" s="30">
        <v>8</v>
      </c>
      <c r="G7090" s="17">
        <v>25.02</v>
      </c>
      <c r="H7090" s="17">
        <f t="shared" si="220"/>
        <v>0</v>
      </c>
      <c r="I7090" s="17">
        <f t="shared" si="221"/>
        <v>200.16</v>
      </c>
      <c r="J7090" s="13" t="s">
        <v>5384</v>
      </c>
      <c r="K7090" s="37" t="str">
        <f>VLOOKUP(Tabela14[[#This Row],[CÓDIGO]],[1]fornnecedor!$A:$G,7,0)</f>
        <v>LINHA MOVELEIRA</v>
      </c>
    </row>
    <row r="7091" spans="1:11" x14ac:dyDescent="0.3">
      <c r="A7091" s="15">
        <v>121</v>
      </c>
      <c r="B7091" s="15" t="str">
        <f>VLOOKUP(Tabela14[[#This Row],[CÓDIGO]],[1]fornnecedor!$A:$E,5,0)</f>
        <v>SKYLACK TINTAS E VERNIZES LTDA</v>
      </c>
      <c r="C7091" s="16" t="s">
        <v>3615</v>
      </c>
      <c r="D7091" s="16" t="s">
        <v>1114</v>
      </c>
      <c r="E7091" s="22">
        <v>2</v>
      </c>
      <c r="F7091" s="30">
        <v>7</v>
      </c>
      <c r="G7091" s="17">
        <v>28.65</v>
      </c>
      <c r="H7091" s="17">
        <f t="shared" si="220"/>
        <v>57.3</v>
      </c>
      <c r="I7091" s="17">
        <f t="shared" si="221"/>
        <v>200.54999999999998</v>
      </c>
      <c r="J7091" s="13" t="s">
        <v>5384</v>
      </c>
      <c r="K7091" s="37" t="str">
        <f>VLOOKUP(Tabela14[[#This Row],[CÓDIGO]],[1]fornnecedor!$A:$G,7,0)</f>
        <v>TINTAS POLIÉSTER</v>
      </c>
    </row>
    <row r="7092" spans="1:11" x14ac:dyDescent="0.3">
      <c r="A7092" s="15">
        <v>87127</v>
      </c>
      <c r="B7092" s="15" t="str">
        <f>VLOOKUP(Tabela14[[#This Row],[CÓDIGO]],[1]fornnecedor!$A:$E,5,0)</f>
        <v>DURACOLOR INDUSTRIA E COMERCIO DE TINTAS</v>
      </c>
      <c r="C7092" s="16" t="s">
        <v>2694</v>
      </c>
      <c r="D7092" s="16" t="s">
        <v>1108</v>
      </c>
      <c r="E7092" s="22">
        <v>5</v>
      </c>
      <c r="F7092" s="30">
        <v>3</v>
      </c>
      <c r="G7092" s="17">
        <v>66.92</v>
      </c>
      <c r="H7092" s="17">
        <f t="shared" si="220"/>
        <v>334.6</v>
      </c>
      <c r="I7092" s="17">
        <f t="shared" si="221"/>
        <v>200.76</v>
      </c>
      <c r="J7092" s="13" t="s">
        <v>5384</v>
      </c>
      <c r="K7092" s="37" t="str">
        <f>VLOOKUP(Tabela14[[#This Row],[CÓDIGO]],[1]fornnecedor!$A:$G,7,0)</f>
        <v>TEXTURA</v>
      </c>
    </row>
    <row r="7093" spans="1:11" x14ac:dyDescent="0.3">
      <c r="A7093" s="15">
        <v>85274</v>
      </c>
      <c r="B7093" s="15" t="str">
        <f>VLOOKUP(Tabela14[[#This Row],[CÓDIGO]],[1]fornnecedor!$A:$E,5,0)</f>
        <v>PINCEIS ATLAS S.A.</v>
      </c>
      <c r="C7093" s="16" t="s">
        <v>3504</v>
      </c>
      <c r="D7093" s="16" t="s">
        <v>23</v>
      </c>
      <c r="E7093" s="22">
        <v>0</v>
      </c>
      <c r="F7093" s="30">
        <v>51</v>
      </c>
      <c r="G7093" s="17">
        <v>3.95</v>
      </c>
      <c r="H7093" s="17">
        <f t="shared" si="220"/>
        <v>0</v>
      </c>
      <c r="I7093" s="17">
        <f t="shared" si="221"/>
        <v>201.45000000000002</v>
      </c>
      <c r="J7093" s="13" t="s">
        <v>5384</v>
      </c>
      <c r="K7093" s="37" t="str">
        <f>VLOOKUP(Tabela14[[#This Row],[CÓDIGO]],[1]fornnecedor!$A:$G,7,0)</f>
        <v>ROLOS / TRINCHAS / PINCÉIS / ESPÁTULAS</v>
      </c>
    </row>
    <row r="7094" spans="1:11" x14ac:dyDescent="0.3">
      <c r="A7094" s="15">
        <v>86622</v>
      </c>
      <c r="B7094" s="15" t="str">
        <f>VLOOKUP(Tabela14[[#This Row],[CÓDIGO]],[1]fornnecedor!$A:$E,5,0)</f>
        <v>AKZO NOBEL LTDA DECOR</v>
      </c>
      <c r="C7094" s="16" t="s">
        <v>3505</v>
      </c>
      <c r="D7094" s="16" t="s">
        <v>543</v>
      </c>
      <c r="E7094" s="22">
        <v>0</v>
      </c>
      <c r="F7094" s="30">
        <v>1</v>
      </c>
      <c r="G7094" s="17">
        <v>201.8</v>
      </c>
      <c r="H7094" s="17">
        <f t="shared" si="220"/>
        <v>0</v>
      </c>
      <c r="I7094" s="17">
        <f t="shared" si="221"/>
        <v>201.8</v>
      </c>
      <c r="J7094" s="13" t="s">
        <v>5384</v>
      </c>
      <c r="K7094" s="37" t="str">
        <f>VLOOKUP(Tabela14[[#This Row],[CÓDIGO]],[1]fornnecedor!$A:$G,7,0)</f>
        <v>TINTA PAREDE</v>
      </c>
    </row>
    <row r="7095" spans="1:11" x14ac:dyDescent="0.3">
      <c r="A7095" s="15">
        <v>84361</v>
      </c>
      <c r="B7095" s="15" t="str">
        <f>VLOOKUP(Tabela14[[#This Row],[CÓDIGO]],[1]fornnecedor!$A:$E,5,0)</f>
        <v>BRASILUX TINTAS TECNICAS LTDA</v>
      </c>
      <c r="C7095" s="16" t="s">
        <v>3634</v>
      </c>
      <c r="D7095" s="16" t="s">
        <v>549</v>
      </c>
      <c r="E7095" s="22">
        <v>3</v>
      </c>
      <c r="F7095" s="30">
        <v>15</v>
      </c>
      <c r="G7095" s="17">
        <v>13.47</v>
      </c>
      <c r="H7095" s="17">
        <f t="shared" si="220"/>
        <v>40.410000000000004</v>
      </c>
      <c r="I7095" s="17">
        <f t="shared" si="221"/>
        <v>202.05</v>
      </c>
      <c r="J7095" s="13" t="s">
        <v>5384</v>
      </c>
      <c r="K7095" s="37" t="str">
        <f>VLOOKUP(Tabela14[[#This Row],[CÓDIGO]],[1]fornnecedor!$A:$G,7,0)</f>
        <v>ESMALTES</v>
      </c>
    </row>
    <row r="7096" spans="1:11" x14ac:dyDescent="0.3">
      <c r="A7096" s="15">
        <v>84700</v>
      </c>
      <c r="B7096" s="15" t="str">
        <f>VLOOKUP(Tabela14[[#This Row],[CÓDIGO]],[1]fornnecedor!$A:$E,5,0)</f>
        <v>3M DO BRASIL LTDA</v>
      </c>
      <c r="C7096" s="16" t="s">
        <v>3506</v>
      </c>
      <c r="D7096" s="16" t="s">
        <v>366</v>
      </c>
      <c r="E7096" s="22">
        <v>0</v>
      </c>
      <c r="F7096" s="30">
        <v>77</v>
      </c>
      <c r="G7096" s="17">
        <v>2.63</v>
      </c>
      <c r="H7096" s="17">
        <f t="shared" si="220"/>
        <v>0</v>
      </c>
      <c r="I7096" s="17">
        <f t="shared" si="221"/>
        <v>202.51</v>
      </c>
      <c r="J7096" s="13" t="s">
        <v>5384</v>
      </c>
      <c r="K7096" s="37" t="str">
        <f>VLOOKUP(Tabela14[[#This Row],[CÓDIGO]],[1]fornnecedor!$A:$G,7,0)</f>
        <v xml:space="preserve">DISCOS / LIXAS / ABRASIVOS </v>
      </c>
    </row>
    <row r="7097" spans="1:11" x14ac:dyDescent="0.3">
      <c r="A7097" s="15">
        <v>84238</v>
      </c>
      <c r="B7097" s="15" t="str">
        <f>VLOOKUP(Tabela14[[#This Row],[CÓDIGO]],[1]fornnecedor!$A:$E,5,0)</f>
        <v>BRASILUX TINTAS TECNICAS LTDA</v>
      </c>
      <c r="C7097" s="16" t="s">
        <v>3507</v>
      </c>
      <c r="D7097" s="16" t="s">
        <v>549</v>
      </c>
      <c r="E7097" s="22">
        <v>0</v>
      </c>
      <c r="F7097" s="30">
        <v>23</v>
      </c>
      <c r="G7097" s="17">
        <v>8.81</v>
      </c>
      <c r="H7097" s="17">
        <f t="shared" ref="H7097:H7160" si="222">G7097*E7097</f>
        <v>0</v>
      </c>
      <c r="I7097" s="17">
        <f t="shared" ref="I7097:I7160" si="223">G7097*F7097</f>
        <v>202.63000000000002</v>
      </c>
      <c r="J7097" s="13" t="s">
        <v>5384</v>
      </c>
      <c r="K7097" s="37" t="str">
        <f>VLOOKUP(Tabela14[[#This Row],[CÓDIGO]],[1]fornnecedor!$A:$G,7,0)</f>
        <v>LINHA MOVELEIRA</v>
      </c>
    </row>
    <row r="7098" spans="1:11" x14ac:dyDescent="0.3">
      <c r="A7098" s="15">
        <v>9753</v>
      </c>
      <c r="B7098" s="15" t="str">
        <f>VLOOKUP(Tabela14[[#This Row],[CÓDIGO]],[1]fornnecedor!$A:$E,5,0)</f>
        <v>AKZO NOBEL LTDA AUTO</v>
      </c>
      <c r="C7098" s="16" t="s">
        <v>3509</v>
      </c>
      <c r="D7098" s="16" t="s">
        <v>103</v>
      </c>
      <c r="E7098" s="22">
        <v>0</v>
      </c>
      <c r="F7098" s="30">
        <v>7</v>
      </c>
      <c r="G7098" s="17">
        <v>29.05</v>
      </c>
      <c r="H7098" s="17">
        <f t="shared" si="222"/>
        <v>0</v>
      </c>
      <c r="I7098" s="17">
        <f t="shared" si="223"/>
        <v>203.35</v>
      </c>
      <c r="J7098" s="13" t="s">
        <v>5384</v>
      </c>
      <c r="K7098" s="37" t="str">
        <f>VLOOKUP(Tabela14[[#This Row],[CÓDIGO]],[1]fornnecedor!$A:$G,7,0)</f>
        <v>PRIMER AUTOMOTIVO</v>
      </c>
    </row>
    <row r="7099" spans="1:11" x14ac:dyDescent="0.3">
      <c r="A7099" s="15">
        <v>85416</v>
      </c>
      <c r="B7099" s="15" t="str">
        <f>VLOOKUP(Tabela14[[#This Row],[CÓDIGO]],[1]fornnecedor!$A:$E,5,0)</f>
        <v>MAXI RUBBER INDUSTRIAS QUIMICAS LTDA</v>
      </c>
      <c r="C7099" s="16" t="s">
        <v>3668</v>
      </c>
      <c r="D7099" s="16" t="s">
        <v>1144</v>
      </c>
      <c r="E7099" s="22">
        <v>7</v>
      </c>
      <c r="F7099" s="30">
        <v>29</v>
      </c>
      <c r="G7099" s="17">
        <v>7.02</v>
      </c>
      <c r="H7099" s="17">
        <f t="shared" si="222"/>
        <v>49.14</v>
      </c>
      <c r="I7099" s="17">
        <f t="shared" si="223"/>
        <v>203.57999999999998</v>
      </c>
      <c r="J7099" s="13" t="s">
        <v>5384</v>
      </c>
      <c r="K7099" s="37" t="str">
        <f>VLOOKUP(Tabela14[[#This Row],[CÓDIGO]],[1]fornnecedor!$A:$G,7,0)</f>
        <v xml:space="preserve">COLA  PLÁSTICA </v>
      </c>
    </row>
    <row r="7100" spans="1:11" x14ac:dyDescent="0.3">
      <c r="A7100" s="15">
        <v>84938</v>
      </c>
      <c r="B7100" s="15" t="str">
        <f>VLOOKUP(Tabela14[[#This Row],[CÓDIGO]],[1]fornnecedor!$A:$E,5,0)</f>
        <v>ANJO QUIMICA DO BRASIL LTDA</v>
      </c>
      <c r="C7100" s="16" t="s">
        <v>3638</v>
      </c>
      <c r="D7100" s="16" t="s">
        <v>503</v>
      </c>
      <c r="E7100" s="22">
        <v>2</v>
      </c>
      <c r="F7100" s="30">
        <v>10</v>
      </c>
      <c r="G7100" s="17">
        <v>20.36</v>
      </c>
      <c r="H7100" s="17">
        <f t="shared" si="222"/>
        <v>40.72</v>
      </c>
      <c r="I7100" s="17">
        <f t="shared" si="223"/>
        <v>203.6</v>
      </c>
      <c r="J7100" s="13" t="s">
        <v>5384</v>
      </c>
      <c r="K7100" s="37" t="str">
        <f>VLOOKUP(Tabela14[[#This Row],[CÓDIGO]],[1]fornnecedor!$A:$G,7,0)</f>
        <v>ESMALTES</v>
      </c>
    </row>
    <row r="7101" spans="1:11" x14ac:dyDescent="0.3">
      <c r="A7101" s="15">
        <v>85505</v>
      </c>
      <c r="B7101" s="15" t="str">
        <f>VLOOKUP(Tabela14[[#This Row],[CÓDIGO]],[1]fornnecedor!$A:$E,5,0)</f>
        <v>SKYLACK TINTAS E VERNIZES LTDA</v>
      </c>
      <c r="C7101" s="16" t="s">
        <v>3513</v>
      </c>
      <c r="D7101" s="16" t="s">
        <v>1114</v>
      </c>
      <c r="E7101" s="22">
        <v>0</v>
      </c>
      <c r="F7101" s="30">
        <v>4</v>
      </c>
      <c r="G7101" s="17">
        <v>51.16</v>
      </c>
      <c r="H7101" s="17">
        <f t="shared" si="222"/>
        <v>0</v>
      </c>
      <c r="I7101" s="17">
        <f t="shared" si="223"/>
        <v>204.64</v>
      </c>
      <c r="J7101" s="13" t="s">
        <v>5384</v>
      </c>
      <c r="K7101" s="37" t="str">
        <f>VLOOKUP(Tabela14[[#This Row],[CÓDIGO]],[1]fornnecedor!$A:$G,7,0)</f>
        <v>VERNIZ AUTOMOTIVO</v>
      </c>
    </row>
    <row r="7102" spans="1:11" x14ac:dyDescent="0.3">
      <c r="A7102" s="15">
        <v>84761</v>
      </c>
      <c r="B7102" s="15" t="str">
        <f>VLOOKUP(Tabela14[[#This Row],[CÓDIGO]],[1]fornnecedor!$A:$E,5,0)</f>
        <v>BRASILUX TINTAS TECNICAS LTDA</v>
      </c>
      <c r="C7102" s="16" t="s">
        <v>3514</v>
      </c>
      <c r="D7102" s="16" t="s">
        <v>549</v>
      </c>
      <c r="E7102" s="22">
        <v>0</v>
      </c>
      <c r="F7102" s="30">
        <v>6</v>
      </c>
      <c r="G7102" s="17">
        <v>34.130000000000003</v>
      </c>
      <c r="H7102" s="17">
        <f t="shared" si="222"/>
        <v>0</v>
      </c>
      <c r="I7102" s="17">
        <f t="shared" si="223"/>
        <v>204.78000000000003</v>
      </c>
      <c r="J7102" s="13" t="s">
        <v>5384</v>
      </c>
      <c r="K7102" s="37" t="str">
        <f>VLOOKUP(Tabela14[[#This Row],[CÓDIGO]],[1]fornnecedor!$A:$G,7,0)</f>
        <v>CIMENTO QUEIMADO / EFEITOS DECORATIVOS</v>
      </c>
    </row>
    <row r="7103" spans="1:11" x14ac:dyDescent="0.3">
      <c r="A7103" s="15">
        <v>84989</v>
      </c>
      <c r="B7103" s="15" t="str">
        <f>VLOOKUP(Tabela14[[#This Row],[CÓDIGO]],[1]fornnecedor!$A:$E,5,0)</f>
        <v>BRASILUX TINTAS TECNICAS LTDA</v>
      </c>
      <c r="C7103" s="16" t="s">
        <v>3515</v>
      </c>
      <c r="D7103" s="16" t="s">
        <v>549</v>
      </c>
      <c r="E7103" s="22">
        <v>0</v>
      </c>
      <c r="F7103" s="30">
        <v>6</v>
      </c>
      <c r="G7103" s="17">
        <v>34.18</v>
      </c>
      <c r="H7103" s="17">
        <f t="shared" si="222"/>
        <v>0</v>
      </c>
      <c r="I7103" s="17">
        <f t="shared" si="223"/>
        <v>205.07999999999998</v>
      </c>
      <c r="J7103" s="13" t="s">
        <v>5384</v>
      </c>
      <c r="K7103" s="37" t="str">
        <f>VLOOKUP(Tabela14[[#This Row],[CÓDIGO]],[1]fornnecedor!$A:$G,7,0)</f>
        <v>BASES IMOBILIÁRIAS</v>
      </c>
    </row>
    <row r="7104" spans="1:11" x14ac:dyDescent="0.3">
      <c r="A7104" s="15">
        <v>86807</v>
      </c>
      <c r="B7104" s="15" t="str">
        <f>VLOOKUP(Tabela14[[#This Row],[CÓDIGO]],[1]fornnecedor!$A:$E,5,0)</f>
        <v>AKZO NOBEL LTDA DECOR</v>
      </c>
      <c r="C7104" s="16" t="s">
        <v>3517</v>
      </c>
      <c r="D7104" s="16" t="s">
        <v>2266</v>
      </c>
      <c r="E7104" s="22">
        <v>0</v>
      </c>
      <c r="F7104" s="30">
        <v>2</v>
      </c>
      <c r="G7104" s="17">
        <v>102.7</v>
      </c>
      <c r="H7104" s="17">
        <f t="shared" si="222"/>
        <v>0</v>
      </c>
      <c r="I7104" s="17">
        <f t="shared" si="223"/>
        <v>205.4</v>
      </c>
      <c r="J7104" s="13" t="s">
        <v>5384</v>
      </c>
      <c r="K7104" s="37" t="str">
        <f>VLOOKUP(Tabela14[[#This Row],[CÓDIGO]],[1]fornnecedor!$A:$G,7,0)</f>
        <v>IMPERMEABILIZANTES</v>
      </c>
    </row>
    <row r="7105" spans="1:11" x14ac:dyDescent="0.3">
      <c r="A7105" s="15">
        <v>24175</v>
      </c>
      <c r="B7105" s="15" t="str">
        <f>VLOOKUP(Tabela14[[#This Row],[CÓDIGO]],[1]fornnecedor!$A:$E,5,0)</f>
        <v>SKYLACK TINTAS E VERNIZES LTDA</v>
      </c>
      <c r="C7105" s="16" t="s">
        <v>3518</v>
      </c>
      <c r="D7105" s="16" t="s">
        <v>1114</v>
      </c>
      <c r="E7105" s="22">
        <v>0</v>
      </c>
      <c r="F7105" s="30">
        <v>6</v>
      </c>
      <c r="G7105" s="17">
        <v>34.26</v>
      </c>
      <c r="H7105" s="17">
        <f t="shared" si="222"/>
        <v>0</v>
      </c>
      <c r="I7105" s="17">
        <f t="shared" si="223"/>
        <v>205.56</v>
      </c>
      <c r="J7105" s="13" t="s">
        <v>5384</v>
      </c>
      <c r="K7105" s="37" t="str">
        <f>VLOOKUP(Tabela14[[#This Row],[CÓDIGO]],[1]fornnecedor!$A:$G,7,0)</f>
        <v>PRIMER AUTOMOTIVO</v>
      </c>
    </row>
    <row r="7106" spans="1:11" x14ac:dyDescent="0.3">
      <c r="A7106" s="15">
        <v>20814</v>
      </c>
      <c r="B7106" s="15" t="str">
        <f>VLOOKUP(Tabela14[[#This Row],[CÓDIGO]],[1]fornnecedor!$A:$E,5,0)</f>
        <v>AUTOAMERICA IMP.EXP. DE PROD. AUTO. LTDA</v>
      </c>
      <c r="C7106" s="16" t="s">
        <v>95</v>
      </c>
      <c r="D7106" s="16" t="s">
        <v>96</v>
      </c>
      <c r="E7106" s="22">
        <v>11</v>
      </c>
      <c r="F7106" s="30">
        <v>38</v>
      </c>
      <c r="G7106" s="17">
        <v>5.41</v>
      </c>
      <c r="H7106" s="17">
        <f t="shared" si="222"/>
        <v>59.510000000000005</v>
      </c>
      <c r="I7106" s="17">
        <f t="shared" si="223"/>
        <v>205.58</v>
      </c>
      <c r="J7106" s="13" t="s">
        <v>5384</v>
      </c>
      <c r="K7106" s="37" t="str">
        <f>VLOOKUP(Tabela14[[#This Row],[CÓDIGO]],[1]fornnecedor!$A:$G,7,0)</f>
        <v>APLICADORES / ADAPTADORES / ENGATES / SUPORTES</v>
      </c>
    </row>
    <row r="7107" spans="1:11" x14ac:dyDescent="0.3">
      <c r="A7107" s="15">
        <v>85457</v>
      </c>
      <c r="B7107" s="15" t="str">
        <f>VLOOKUP(Tabela14[[#This Row],[CÓDIGO]],[1]fornnecedor!$A:$E,5,0)</f>
        <v>SAINT- GOBAIN DO BRASIL PROD. IND. E CONSTR. LTDA</v>
      </c>
      <c r="C7107" s="16" t="s">
        <v>3541</v>
      </c>
      <c r="D7107" s="16" t="s">
        <v>49</v>
      </c>
      <c r="E7107" s="22">
        <v>2</v>
      </c>
      <c r="F7107" s="30">
        <v>78</v>
      </c>
      <c r="G7107" s="17">
        <v>2.64</v>
      </c>
      <c r="H7107" s="17">
        <f t="shared" si="222"/>
        <v>5.28</v>
      </c>
      <c r="I7107" s="17">
        <f t="shared" si="223"/>
        <v>205.92000000000002</v>
      </c>
      <c r="J7107" s="13" t="s">
        <v>5384</v>
      </c>
      <c r="K7107" s="37" t="str">
        <f>VLOOKUP(Tabela14[[#This Row],[CÓDIGO]],[1]fornnecedor!$A:$G,7,0)</f>
        <v>LIXA FERRO</v>
      </c>
    </row>
    <row r="7108" spans="1:11" x14ac:dyDescent="0.3">
      <c r="A7108" s="15">
        <v>23945</v>
      </c>
      <c r="B7108" s="15" t="str">
        <f>VLOOKUP(Tabela14[[#This Row],[CÓDIGO]],[1]fornnecedor!$A:$E,5,0)</f>
        <v>COM.ALVORADA LIMPEZA E DESCARTAVEIS</v>
      </c>
      <c r="C7108" s="16" t="s">
        <v>3520</v>
      </c>
      <c r="D7108" s="16" t="s">
        <v>2496</v>
      </c>
      <c r="E7108" s="22">
        <v>0</v>
      </c>
      <c r="F7108" s="31">
        <v>0</v>
      </c>
      <c r="G7108" s="17">
        <v>13.77</v>
      </c>
      <c r="H7108" s="17">
        <f t="shared" si="222"/>
        <v>0</v>
      </c>
      <c r="I7108" s="17">
        <f t="shared" si="223"/>
        <v>0</v>
      </c>
      <c r="J7108" s="13" t="s">
        <v>5384</v>
      </c>
      <c r="K7108" s="37" t="str">
        <f>VLOOKUP(Tabela14[[#This Row],[CÓDIGO]],[1]fornnecedor!$A:$G,7,0)</f>
        <v>GRUPO CONVERSAO</v>
      </c>
    </row>
    <row r="7109" spans="1:11" x14ac:dyDescent="0.3">
      <c r="A7109" s="15">
        <v>24140</v>
      </c>
      <c r="B7109" s="15" t="str">
        <f>VLOOKUP(Tabela14[[#This Row],[CÓDIGO]],[1]fornnecedor!$A:$E,5,0)</f>
        <v>SKYLACK TINTAS E VERNIZES LTDA</v>
      </c>
      <c r="C7109" s="16" t="s">
        <v>3629</v>
      </c>
      <c r="D7109" s="16" t="s">
        <v>1114</v>
      </c>
      <c r="E7109" s="22">
        <v>1</v>
      </c>
      <c r="F7109" s="30">
        <v>6</v>
      </c>
      <c r="G7109" s="17">
        <v>34.450000000000003</v>
      </c>
      <c r="H7109" s="17">
        <f t="shared" si="222"/>
        <v>34.450000000000003</v>
      </c>
      <c r="I7109" s="17">
        <f t="shared" si="223"/>
        <v>206.70000000000002</v>
      </c>
      <c r="J7109" s="13" t="s">
        <v>5384</v>
      </c>
      <c r="K7109" s="37" t="str">
        <f>VLOOKUP(Tabela14[[#This Row],[CÓDIGO]],[1]fornnecedor!$A:$G,7,0)</f>
        <v>TINTAS PU</v>
      </c>
    </row>
    <row r="7110" spans="1:11" x14ac:dyDescent="0.3">
      <c r="A7110" s="15">
        <v>84573</v>
      </c>
      <c r="B7110" s="15" t="str">
        <f>VLOOKUP(Tabela14[[#This Row],[CÓDIGO]],[1]fornnecedor!$A:$E,5,0)</f>
        <v>BRASILUX TINTAS TECNICAS LTDA</v>
      </c>
      <c r="C7110" s="16" t="s">
        <v>3521</v>
      </c>
      <c r="D7110" s="16" t="s">
        <v>549</v>
      </c>
      <c r="E7110" s="22">
        <v>0</v>
      </c>
      <c r="F7110" s="30">
        <v>6</v>
      </c>
      <c r="G7110" s="17">
        <v>34.46</v>
      </c>
      <c r="H7110" s="17">
        <f t="shared" si="222"/>
        <v>0</v>
      </c>
      <c r="I7110" s="17">
        <f t="shared" si="223"/>
        <v>206.76</v>
      </c>
      <c r="J7110" s="13" t="s">
        <v>5384</v>
      </c>
      <c r="K7110" s="37" t="str">
        <f>VLOOKUP(Tabela14[[#This Row],[CÓDIGO]],[1]fornnecedor!$A:$G,7,0)</f>
        <v>CIMENTO QUEIMADO / EFEITOS DECORATIVOS</v>
      </c>
    </row>
    <row r="7111" spans="1:11" x14ac:dyDescent="0.3">
      <c r="A7111" s="15">
        <v>24226</v>
      </c>
      <c r="B7111" s="15" t="str">
        <f>VLOOKUP(Tabela14[[#This Row],[CÓDIGO]],[1]fornnecedor!$A:$E,5,0)</f>
        <v>VONIXX INDUSTRIA E COMERCIO DE POLIDORES LTDA</v>
      </c>
      <c r="C7111" s="16" t="s">
        <v>3828</v>
      </c>
      <c r="D7111" s="16" t="s">
        <v>515</v>
      </c>
      <c r="E7111" s="22">
        <v>5</v>
      </c>
      <c r="F7111" s="30">
        <v>9</v>
      </c>
      <c r="G7111" s="17">
        <v>22.98</v>
      </c>
      <c r="H7111" s="17">
        <f t="shared" si="222"/>
        <v>114.9</v>
      </c>
      <c r="I7111" s="17">
        <f t="shared" si="223"/>
        <v>206.82</v>
      </c>
      <c r="J7111" s="13" t="s">
        <v>5384</v>
      </c>
      <c r="K7111" s="37" t="str">
        <f>VLOOKUP(Tabela14[[#This Row],[CÓDIGO]],[1]fornnecedor!$A:$G,7,0)</f>
        <v>LINHA DE HIGENIZAÇÃO E ESTÉTICA  AUTOMOTIVA VONIX</v>
      </c>
    </row>
    <row r="7112" spans="1:11" x14ac:dyDescent="0.3">
      <c r="A7112" s="15">
        <v>23984</v>
      </c>
      <c r="B7112" s="15" t="str">
        <f>VLOOKUP(Tabela14[[#This Row],[CÓDIGO]],[1]fornnecedor!$A:$E,5,0)</f>
        <v>SKYLACK TINTAS E VERNIZES LTDA</v>
      </c>
      <c r="C7112" s="16" t="s">
        <v>3522</v>
      </c>
      <c r="D7112" s="16" t="s">
        <v>1114</v>
      </c>
      <c r="E7112" s="22">
        <v>0</v>
      </c>
      <c r="F7112" s="30">
        <v>1.75</v>
      </c>
      <c r="G7112" s="17">
        <v>118.19</v>
      </c>
      <c r="H7112" s="17">
        <f t="shared" si="222"/>
        <v>0</v>
      </c>
      <c r="I7112" s="17">
        <f t="shared" si="223"/>
        <v>206.83249999999998</v>
      </c>
      <c r="J7112" s="13" t="s">
        <v>5384</v>
      </c>
      <c r="K7112" s="37" t="str">
        <f>VLOOKUP(Tabela14[[#This Row],[CÓDIGO]],[1]fornnecedor!$A:$G,7,0)</f>
        <v>BASES POLIÉSTER</v>
      </c>
    </row>
    <row r="7113" spans="1:11" x14ac:dyDescent="0.3">
      <c r="A7113" s="15">
        <v>84278</v>
      </c>
      <c r="B7113" s="15" t="str">
        <f>VLOOKUP(Tabela14[[#This Row],[CÓDIGO]],[1]fornnecedor!$A:$E,5,0)</f>
        <v>BRASILUX TINTAS TECNICAS LTDA</v>
      </c>
      <c r="C7113" s="16" t="s">
        <v>3523</v>
      </c>
      <c r="D7113" s="16" t="s">
        <v>549</v>
      </c>
      <c r="E7113" s="22">
        <v>0</v>
      </c>
      <c r="F7113" s="30">
        <v>6</v>
      </c>
      <c r="G7113" s="17">
        <v>34.479999999999997</v>
      </c>
      <c r="H7113" s="17">
        <f t="shared" si="222"/>
        <v>0</v>
      </c>
      <c r="I7113" s="17">
        <f t="shared" si="223"/>
        <v>206.88</v>
      </c>
      <c r="J7113" s="13" t="s">
        <v>5384</v>
      </c>
      <c r="K7113" s="37" t="str">
        <f>VLOOKUP(Tabela14[[#This Row],[CÓDIGO]],[1]fornnecedor!$A:$G,7,0)</f>
        <v>TINTA PAREDE</v>
      </c>
    </row>
    <row r="7114" spans="1:11" x14ac:dyDescent="0.3">
      <c r="A7114" s="15">
        <v>84437</v>
      </c>
      <c r="B7114" s="15" t="str">
        <f>VLOOKUP(Tabela14[[#This Row],[CÓDIGO]],[1]fornnecedor!$A:$E,5,0)</f>
        <v>PINCEIS ATLAS S.A.</v>
      </c>
      <c r="C7114" s="16" t="s">
        <v>3569</v>
      </c>
      <c r="D7114" s="16" t="s">
        <v>23</v>
      </c>
      <c r="E7114" s="22">
        <v>2</v>
      </c>
      <c r="F7114" s="30">
        <v>36</v>
      </c>
      <c r="G7114" s="17">
        <v>5.75</v>
      </c>
      <c r="H7114" s="17">
        <f t="shared" si="222"/>
        <v>11.5</v>
      </c>
      <c r="I7114" s="17">
        <f t="shared" si="223"/>
        <v>207</v>
      </c>
      <c r="J7114" s="13" t="s">
        <v>5384</v>
      </c>
      <c r="K7114" s="37" t="str">
        <f>VLOOKUP(Tabela14[[#This Row],[CÓDIGO]],[1]fornnecedor!$A:$G,7,0)</f>
        <v>ROLOS / TRINCHAS / PINCÉIS / ESPÁTULAS</v>
      </c>
    </row>
    <row r="7115" spans="1:11" x14ac:dyDescent="0.3">
      <c r="A7115" s="15">
        <v>24098</v>
      </c>
      <c r="B7115" s="15" t="str">
        <f>VLOOKUP(Tabela14[[#This Row],[CÓDIGO]],[1]fornnecedor!$A:$E,5,0)</f>
        <v>SKYLACK TINTAS E VERNIZES LTDA</v>
      </c>
      <c r="C7115" s="16" t="s">
        <v>3524</v>
      </c>
      <c r="D7115" s="16" t="s">
        <v>1114</v>
      </c>
      <c r="E7115" s="22">
        <v>0</v>
      </c>
      <c r="F7115" s="30">
        <v>1.62</v>
      </c>
      <c r="G7115" s="17">
        <v>127.89</v>
      </c>
      <c r="H7115" s="17">
        <f t="shared" si="222"/>
        <v>0</v>
      </c>
      <c r="I7115" s="17">
        <f t="shared" si="223"/>
        <v>207.18180000000001</v>
      </c>
      <c r="J7115" s="13" t="s">
        <v>5384</v>
      </c>
      <c r="K7115" s="37" t="str">
        <f>VLOOKUP(Tabela14[[#This Row],[CÓDIGO]],[1]fornnecedor!$A:$G,7,0)</f>
        <v>BASES POLIÉSTER</v>
      </c>
    </row>
    <row r="7116" spans="1:11" x14ac:dyDescent="0.3">
      <c r="A7116" s="15">
        <v>24069</v>
      </c>
      <c r="B7116" s="15" t="str">
        <f>VLOOKUP(Tabela14[[#This Row],[CÓDIGO]],[1]fornnecedor!$A:$E,5,0)</f>
        <v>SKYLACK TINTAS E VERNIZES LTDA</v>
      </c>
      <c r="C7116" s="16" t="s">
        <v>3525</v>
      </c>
      <c r="D7116" s="16" t="s">
        <v>1114</v>
      </c>
      <c r="E7116" s="22">
        <v>0</v>
      </c>
      <c r="F7116" s="30">
        <v>1.46</v>
      </c>
      <c r="G7116" s="17">
        <v>141.91</v>
      </c>
      <c r="H7116" s="17">
        <f t="shared" si="222"/>
        <v>0</v>
      </c>
      <c r="I7116" s="17">
        <f t="shared" si="223"/>
        <v>207.18859999999998</v>
      </c>
      <c r="J7116" s="13" t="s">
        <v>5384</v>
      </c>
      <c r="K7116" s="37" t="str">
        <f>VLOOKUP(Tabela14[[#This Row],[CÓDIGO]],[1]fornnecedor!$A:$G,7,0)</f>
        <v>BASES POLIÉSTER</v>
      </c>
    </row>
    <row r="7117" spans="1:11" x14ac:dyDescent="0.3">
      <c r="A7117" s="15">
        <v>84172</v>
      </c>
      <c r="B7117" s="15" t="str">
        <f>VLOOKUP(Tabela14[[#This Row],[CÓDIGO]],[1]fornnecedor!$A:$E,5,0)</f>
        <v>BRASILUX TINTAS TECNICAS LTDA</v>
      </c>
      <c r="C7117" s="16" t="s">
        <v>3140</v>
      </c>
      <c r="D7117" s="16" t="s">
        <v>549</v>
      </c>
      <c r="E7117" s="22">
        <v>0</v>
      </c>
      <c r="F7117" s="30">
        <v>11</v>
      </c>
      <c r="G7117" s="17">
        <v>18.850000000000001</v>
      </c>
      <c r="H7117" s="17">
        <f t="shared" si="222"/>
        <v>0</v>
      </c>
      <c r="I7117" s="17">
        <f t="shared" si="223"/>
        <v>207.35000000000002</v>
      </c>
      <c r="J7117" s="13" t="s">
        <v>5384</v>
      </c>
      <c r="K7117" s="37" t="str">
        <f>VLOOKUP(Tabela14[[#This Row],[CÓDIGO]],[1]fornnecedor!$A:$G,7,0)</f>
        <v>ESMALTES</v>
      </c>
    </row>
    <row r="7118" spans="1:11" x14ac:dyDescent="0.3">
      <c r="A7118" s="15">
        <v>85742</v>
      </c>
      <c r="B7118" s="15" t="str">
        <f>VLOOKUP(Tabela14[[#This Row],[CÓDIGO]],[1]fornnecedor!$A:$E,5,0)</f>
        <v>PINCEIS ATLAS S.A.</v>
      </c>
      <c r="C7118" s="16" t="s">
        <v>3740</v>
      </c>
      <c r="D7118" s="16" t="s">
        <v>23</v>
      </c>
      <c r="E7118" s="22">
        <v>6</v>
      </c>
      <c r="F7118" s="30">
        <v>17</v>
      </c>
      <c r="G7118" s="17">
        <v>12.22</v>
      </c>
      <c r="H7118" s="17">
        <f t="shared" si="222"/>
        <v>73.320000000000007</v>
      </c>
      <c r="I7118" s="17">
        <f t="shared" si="223"/>
        <v>207.74</v>
      </c>
      <c r="J7118" s="13" t="s">
        <v>5384</v>
      </c>
      <c r="K7118" s="37" t="str">
        <f>VLOOKUP(Tabela14[[#This Row],[CÓDIGO]],[1]fornnecedor!$A:$G,7,0)</f>
        <v xml:space="preserve">OUTROS DISCOS </v>
      </c>
    </row>
    <row r="7119" spans="1:11" x14ac:dyDescent="0.3">
      <c r="A7119" s="15">
        <v>84126</v>
      </c>
      <c r="B7119" s="15" t="str">
        <f>VLOOKUP(Tabela14[[#This Row],[CÓDIGO]],[1]fornnecedor!$A:$E,5,0)</f>
        <v>BRASILUX TINTAS TECNICAS LTDA</v>
      </c>
      <c r="C7119" s="16" t="s">
        <v>3526</v>
      </c>
      <c r="D7119" s="16" t="s">
        <v>549</v>
      </c>
      <c r="E7119" s="22">
        <v>0</v>
      </c>
      <c r="F7119" s="30">
        <v>16</v>
      </c>
      <c r="G7119" s="17">
        <v>13.01</v>
      </c>
      <c r="H7119" s="17">
        <f t="shared" si="222"/>
        <v>0</v>
      </c>
      <c r="I7119" s="17">
        <f t="shared" si="223"/>
        <v>208.16</v>
      </c>
      <c r="J7119" s="13" t="s">
        <v>5384</v>
      </c>
      <c r="K7119" s="37" t="str">
        <f>VLOOKUP(Tabela14[[#This Row],[CÓDIGO]],[1]fornnecedor!$A:$G,7,0)</f>
        <v>ESMALTES</v>
      </c>
    </row>
    <row r="7120" spans="1:11" x14ac:dyDescent="0.3">
      <c r="A7120" s="15">
        <v>85654</v>
      </c>
      <c r="B7120" s="15" t="str">
        <f>VLOOKUP(Tabela14[[#This Row],[CÓDIGO]],[1]fornnecedor!$A:$E,5,0)</f>
        <v>A&amp;S TECHNOLOGIES INDUSTRIA E COMERCIO S.A.</v>
      </c>
      <c r="C7120" s="16" t="s">
        <v>892</v>
      </c>
      <c r="D7120" s="16" t="s">
        <v>875</v>
      </c>
      <c r="E7120" s="22">
        <v>7</v>
      </c>
      <c r="F7120" s="30">
        <v>31</v>
      </c>
      <c r="G7120" s="17">
        <v>6.72</v>
      </c>
      <c r="H7120" s="17">
        <f t="shared" si="222"/>
        <v>47.04</v>
      </c>
      <c r="I7120" s="17">
        <f t="shared" si="223"/>
        <v>208.32</v>
      </c>
      <c r="J7120" s="13" t="s">
        <v>5384</v>
      </c>
      <c r="K7120" s="37" t="str">
        <f>VLOOKUP(Tabela14[[#This Row],[CÓDIGO]],[1]fornnecedor!$A:$G,7,0)</f>
        <v xml:space="preserve">SPRAYS </v>
      </c>
    </row>
    <row r="7121" spans="1:11" x14ac:dyDescent="0.3">
      <c r="A7121" s="15">
        <v>84942</v>
      </c>
      <c r="B7121" s="15" t="str">
        <f>VLOOKUP(Tabela14[[#This Row],[CÓDIGO]],[1]fornnecedor!$A:$E,5,0)</f>
        <v>BRASILUX TINTAS TECNICAS LTDA</v>
      </c>
      <c r="C7121" s="16" t="s">
        <v>3530</v>
      </c>
      <c r="D7121" s="16" t="s">
        <v>549</v>
      </c>
      <c r="E7121" s="22">
        <v>0</v>
      </c>
      <c r="F7121" s="30">
        <v>2</v>
      </c>
      <c r="G7121" s="17">
        <v>104.22</v>
      </c>
      <c r="H7121" s="17">
        <f t="shared" si="222"/>
        <v>0</v>
      </c>
      <c r="I7121" s="17">
        <f t="shared" si="223"/>
        <v>208.44</v>
      </c>
      <c r="J7121" s="13" t="s">
        <v>5384</v>
      </c>
      <c r="K7121" s="37" t="str">
        <f>VLOOKUP(Tabela14[[#This Row],[CÓDIGO]],[1]fornnecedor!$A:$G,7,0)</f>
        <v>EPOXI</v>
      </c>
    </row>
    <row r="7122" spans="1:11" x14ac:dyDescent="0.3">
      <c r="A7122" s="15">
        <v>84037</v>
      </c>
      <c r="B7122" s="15" t="str">
        <f>VLOOKUP(Tabela14[[#This Row],[CÓDIGO]],[1]fornnecedor!$A:$E,5,0)</f>
        <v>BRASILUX TINTAS TECNICAS LTDA</v>
      </c>
      <c r="C7122" s="16" t="s">
        <v>3532</v>
      </c>
      <c r="D7122" s="16" t="s">
        <v>549</v>
      </c>
      <c r="E7122" s="22">
        <v>0</v>
      </c>
      <c r="F7122" s="30">
        <v>6</v>
      </c>
      <c r="G7122" s="17">
        <v>34.78</v>
      </c>
      <c r="H7122" s="17">
        <f t="shared" si="222"/>
        <v>0</v>
      </c>
      <c r="I7122" s="17">
        <f t="shared" si="223"/>
        <v>208.68</v>
      </c>
      <c r="J7122" s="13" t="s">
        <v>5384</v>
      </c>
      <c r="K7122" s="37" t="str">
        <f>VLOOKUP(Tabela14[[#This Row],[CÓDIGO]],[1]fornnecedor!$A:$G,7,0)</f>
        <v>MASSA CORRIDA / ACRÍLICA</v>
      </c>
    </row>
    <row r="7123" spans="1:11" x14ac:dyDescent="0.3">
      <c r="A7123" s="15">
        <v>24147</v>
      </c>
      <c r="B7123" s="15" t="str">
        <f>VLOOKUP(Tabela14[[#This Row],[CÓDIGO]],[1]fornnecedor!$A:$E,5,0)</f>
        <v>SKYLACK TINTAS E VERNIZES LTDA</v>
      </c>
      <c r="C7123" s="16" t="s">
        <v>3533</v>
      </c>
      <c r="D7123" s="16" t="s">
        <v>1114</v>
      </c>
      <c r="E7123" s="22">
        <v>0</v>
      </c>
      <c r="F7123" s="30">
        <v>7</v>
      </c>
      <c r="G7123" s="17">
        <v>29.89</v>
      </c>
      <c r="H7123" s="17">
        <f t="shared" si="222"/>
        <v>0</v>
      </c>
      <c r="I7123" s="17">
        <f t="shared" si="223"/>
        <v>209.23000000000002</v>
      </c>
      <c r="J7123" s="13" t="s">
        <v>5384</v>
      </c>
      <c r="K7123" s="37" t="str">
        <f>VLOOKUP(Tabela14[[#This Row],[CÓDIGO]],[1]fornnecedor!$A:$G,7,0)</f>
        <v>TINTAS PU</v>
      </c>
    </row>
    <row r="7124" spans="1:11" x14ac:dyDescent="0.3">
      <c r="A7124" s="15">
        <v>84050</v>
      </c>
      <c r="B7124" s="15" t="str">
        <f>VLOOKUP(Tabela14[[#This Row],[CÓDIGO]],[1]fornnecedor!$A:$E,5,0)</f>
        <v>BRASILUX TINTAS TECNICAS LTDA</v>
      </c>
      <c r="C7124" s="16" t="s">
        <v>3282</v>
      </c>
      <c r="D7124" s="16" t="s">
        <v>549</v>
      </c>
      <c r="E7124" s="22">
        <v>1</v>
      </c>
      <c r="F7124" s="30">
        <v>8</v>
      </c>
      <c r="G7124" s="17">
        <v>26.28</v>
      </c>
      <c r="H7124" s="17">
        <f t="shared" si="222"/>
        <v>26.28</v>
      </c>
      <c r="I7124" s="17">
        <f t="shared" si="223"/>
        <v>210.24</v>
      </c>
      <c r="J7124" s="13" t="s">
        <v>5384</v>
      </c>
      <c r="K7124" s="37" t="str">
        <f>VLOOKUP(Tabela14[[#This Row],[CÓDIGO]],[1]fornnecedor!$A:$G,7,0)</f>
        <v>IMPERMEABILIZANTES</v>
      </c>
    </row>
    <row r="7125" spans="1:11" x14ac:dyDescent="0.3">
      <c r="A7125" s="15">
        <v>85637</v>
      </c>
      <c r="B7125" s="15" t="str">
        <f>VLOOKUP(Tabela14[[#This Row],[CÓDIGO]],[1]fornnecedor!$A:$E,5,0)</f>
        <v>A&amp;S TECHNOLOGIES INDUSTRIA E COMERCIO LTDA</v>
      </c>
      <c r="C7125" s="16" t="s">
        <v>879</v>
      </c>
      <c r="D7125" s="16" t="s">
        <v>875</v>
      </c>
      <c r="E7125" s="22">
        <v>3</v>
      </c>
      <c r="F7125" s="30">
        <v>36</v>
      </c>
      <c r="G7125" s="17">
        <v>5.84</v>
      </c>
      <c r="H7125" s="17">
        <f t="shared" si="222"/>
        <v>17.52</v>
      </c>
      <c r="I7125" s="17">
        <f t="shared" si="223"/>
        <v>210.24</v>
      </c>
      <c r="J7125" s="13" t="s">
        <v>5384</v>
      </c>
      <c r="K7125" s="37" t="str">
        <f>VLOOKUP(Tabela14[[#This Row],[CÓDIGO]],[1]fornnecedor!$A:$G,7,0)</f>
        <v>DESENGRIPANTE</v>
      </c>
    </row>
    <row r="7126" spans="1:11" x14ac:dyDescent="0.3">
      <c r="A7126" s="15">
        <v>84355</v>
      </c>
      <c r="B7126" s="15" t="str">
        <f>VLOOKUP(Tabela14[[#This Row],[CÓDIGO]],[1]fornnecedor!$A:$E,5,0)</f>
        <v>BRASILUX TINTAS TECNICAS LTDA</v>
      </c>
      <c r="C7126" s="16" t="s">
        <v>3458</v>
      </c>
      <c r="D7126" s="16" t="s">
        <v>549</v>
      </c>
      <c r="E7126" s="22">
        <v>5</v>
      </c>
      <c r="F7126" s="30">
        <v>14</v>
      </c>
      <c r="G7126" s="17">
        <v>15.02</v>
      </c>
      <c r="H7126" s="17">
        <f t="shared" si="222"/>
        <v>75.099999999999994</v>
      </c>
      <c r="I7126" s="17">
        <f t="shared" si="223"/>
        <v>210.28</v>
      </c>
      <c r="J7126" s="13" t="s">
        <v>5384</v>
      </c>
      <c r="K7126" s="37" t="str">
        <f>VLOOKUP(Tabela14[[#This Row],[CÓDIGO]],[1]fornnecedor!$A:$G,7,0)</f>
        <v>ESMALTES</v>
      </c>
    </row>
    <row r="7127" spans="1:11" x14ac:dyDescent="0.3">
      <c r="A7127" s="15">
        <v>125</v>
      </c>
      <c r="B7127" s="15" t="str">
        <f>VLOOKUP(Tabela14[[#This Row],[CÓDIGO]],[1]fornnecedor!$A:$E,5,0)</f>
        <v>SKYLACK TINTAS E VERNIZES LTDA</v>
      </c>
      <c r="C7127" s="16" t="s">
        <v>3537</v>
      </c>
      <c r="D7127" s="16" t="s">
        <v>1114</v>
      </c>
      <c r="E7127" s="22">
        <v>0</v>
      </c>
      <c r="F7127" s="30">
        <v>5</v>
      </c>
      <c r="G7127" s="17">
        <v>42.08</v>
      </c>
      <c r="H7127" s="17">
        <f t="shared" si="222"/>
        <v>0</v>
      </c>
      <c r="I7127" s="17">
        <f t="shared" si="223"/>
        <v>210.39999999999998</v>
      </c>
      <c r="J7127" s="13" t="s">
        <v>5384</v>
      </c>
      <c r="K7127" s="37" t="str">
        <f>VLOOKUP(Tabela14[[#This Row],[CÓDIGO]],[1]fornnecedor!$A:$G,7,0)</f>
        <v>TINTAS POLIÉSTER</v>
      </c>
    </row>
    <row r="7128" spans="1:11" x14ac:dyDescent="0.3">
      <c r="A7128" s="15">
        <v>85241</v>
      </c>
      <c r="B7128" s="15" t="str">
        <f>VLOOKUP(Tabela14[[#This Row],[CÓDIGO]],[1]fornnecedor!$A:$E,5,0)</f>
        <v>BRASILUX TINTAS TECNICAS LTDA</v>
      </c>
      <c r="C7128" s="16" t="s">
        <v>3538</v>
      </c>
      <c r="D7128" s="16" t="s">
        <v>549</v>
      </c>
      <c r="E7128" s="22">
        <v>0</v>
      </c>
      <c r="F7128" s="30">
        <v>9</v>
      </c>
      <c r="G7128" s="17">
        <v>23.38</v>
      </c>
      <c r="H7128" s="17">
        <f t="shared" si="222"/>
        <v>0</v>
      </c>
      <c r="I7128" s="17">
        <f t="shared" si="223"/>
        <v>210.42</v>
      </c>
      <c r="J7128" s="13" t="s">
        <v>5384</v>
      </c>
      <c r="K7128" s="37" t="str">
        <f>VLOOKUP(Tabela14[[#This Row],[CÓDIGO]],[1]fornnecedor!$A:$G,7,0)</f>
        <v>CATALISADORES INDIVIDUAIS</v>
      </c>
    </row>
    <row r="7129" spans="1:11" x14ac:dyDescent="0.3">
      <c r="A7129" s="15">
        <v>86953</v>
      </c>
      <c r="B7129" s="15" t="str">
        <f>VLOOKUP(Tabela14[[#This Row],[CÓDIGO]],[1]fornnecedor!$A:$E,5,0)</f>
        <v>BRASILUX TINTAS TECNICAS LTDA</v>
      </c>
      <c r="C7129" s="16" t="s">
        <v>3539</v>
      </c>
      <c r="D7129" s="16" t="s">
        <v>549</v>
      </c>
      <c r="E7129" s="22">
        <v>0</v>
      </c>
      <c r="F7129" s="30">
        <v>4</v>
      </c>
      <c r="G7129" s="17">
        <v>52.7</v>
      </c>
      <c r="H7129" s="17">
        <f t="shared" si="222"/>
        <v>0</v>
      </c>
      <c r="I7129" s="17">
        <f t="shared" si="223"/>
        <v>210.8</v>
      </c>
      <c r="J7129" s="13" t="s">
        <v>5384</v>
      </c>
      <c r="K7129" s="37" t="str">
        <f>VLOOKUP(Tabela14[[#This Row],[CÓDIGO]],[1]fornnecedor!$A:$G,7,0)</f>
        <v>ESMALTES</v>
      </c>
    </row>
    <row r="7130" spans="1:11" x14ac:dyDescent="0.3">
      <c r="A7130" s="15">
        <v>84602</v>
      </c>
      <c r="B7130" s="15" t="str">
        <f>VLOOKUP(Tabela14[[#This Row],[CÓDIGO]],[1]fornnecedor!$A:$E,5,0)</f>
        <v>BRASILUX TINTAS TECNICAS LTDA</v>
      </c>
      <c r="C7130" s="16" t="s">
        <v>3540</v>
      </c>
      <c r="D7130" s="16" t="s">
        <v>549</v>
      </c>
      <c r="E7130" s="22">
        <v>0</v>
      </c>
      <c r="F7130" s="30">
        <v>4</v>
      </c>
      <c r="G7130" s="17">
        <v>52.75</v>
      </c>
      <c r="H7130" s="17">
        <f t="shared" si="222"/>
        <v>0</v>
      </c>
      <c r="I7130" s="17">
        <f t="shared" si="223"/>
        <v>211</v>
      </c>
      <c r="J7130" s="13" t="s">
        <v>5384</v>
      </c>
      <c r="K7130" s="37" t="str">
        <f>VLOOKUP(Tabela14[[#This Row],[CÓDIGO]],[1]fornnecedor!$A:$G,7,0)</f>
        <v>BASES IMOBILIÁRIAS</v>
      </c>
    </row>
    <row r="7131" spans="1:11" x14ac:dyDescent="0.3">
      <c r="A7131" s="15">
        <v>84308</v>
      </c>
      <c r="B7131" s="15" t="str">
        <f>VLOOKUP(Tabela14[[#This Row],[CÓDIGO]],[1]fornnecedor!$A:$E,5,0)</f>
        <v>BRASILUX TINTAS TECNICAS LTDA</v>
      </c>
      <c r="C7131" s="16" t="s">
        <v>3542</v>
      </c>
      <c r="D7131" s="16" t="s">
        <v>549</v>
      </c>
      <c r="E7131" s="22">
        <v>0</v>
      </c>
      <c r="F7131" s="30">
        <v>7</v>
      </c>
      <c r="G7131" s="17">
        <v>30.18</v>
      </c>
      <c r="H7131" s="17">
        <f t="shared" si="222"/>
        <v>0</v>
      </c>
      <c r="I7131" s="17">
        <f t="shared" si="223"/>
        <v>211.26</v>
      </c>
      <c r="J7131" s="13" t="s">
        <v>5384</v>
      </c>
      <c r="K7131" s="37" t="str">
        <f>VLOOKUP(Tabela14[[#This Row],[CÓDIGO]],[1]fornnecedor!$A:$G,7,0)</f>
        <v>TINTA PARA PISO</v>
      </c>
    </row>
    <row r="7132" spans="1:11" x14ac:dyDescent="0.3">
      <c r="A7132" s="15">
        <v>24158</v>
      </c>
      <c r="B7132" s="15" t="str">
        <f>VLOOKUP(Tabela14[[#This Row],[CÓDIGO]],[1]fornnecedor!$A:$E,5,0)</f>
        <v>SKYLACK TINTAS E VERNIZES LTDA</v>
      </c>
      <c r="C7132" s="16" t="s">
        <v>3543</v>
      </c>
      <c r="D7132" s="16" t="s">
        <v>1114</v>
      </c>
      <c r="E7132" s="22">
        <v>0</v>
      </c>
      <c r="F7132" s="30">
        <v>6</v>
      </c>
      <c r="G7132" s="17">
        <v>35.24</v>
      </c>
      <c r="H7132" s="17">
        <f t="shared" si="222"/>
        <v>0</v>
      </c>
      <c r="I7132" s="17">
        <f t="shared" si="223"/>
        <v>211.44</v>
      </c>
      <c r="J7132" s="13" t="s">
        <v>5384</v>
      </c>
      <c r="K7132" s="37" t="str">
        <f>VLOOKUP(Tabela14[[#This Row],[CÓDIGO]],[1]fornnecedor!$A:$G,7,0)</f>
        <v>TINTAS POLIÉSTER</v>
      </c>
    </row>
    <row r="7133" spans="1:11" x14ac:dyDescent="0.3">
      <c r="A7133" s="15">
        <v>84579</v>
      </c>
      <c r="B7133" s="15" t="str">
        <f>VLOOKUP(Tabela14[[#This Row],[CÓDIGO]],[1]fornnecedor!$A:$E,5,0)</f>
        <v>BRASILUX TINTAS TECNICAS LTDA</v>
      </c>
      <c r="C7133" s="16" t="s">
        <v>3544</v>
      </c>
      <c r="D7133" s="16" t="s">
        <v>549</v>
      </c>
      <c r="E7133" s="22">
        <v>0</v>
      </c>
      <c r="F7133" s="30">
        <v>6</v>
      </c>
      <c r="G7133" s="17">
        <v>35.25</v>
      </c>
      <c r="H7133" s="17">
        <f t="shared" si="222"/>
        <v>0</v>
      </c>
      <c r="I7133" s="17">
        <f t="shared" si="223"/>
        <v>211.5</v>
      </c>
      <c r="J7133" s="13" t="s">
        <v>5384</v>
      </c>
      <c r="K7133" s="37" t="str">
        <f>VLOOKUP(Tabela14[[#This Row],[CÓDIGO]],[1]fornnecedor!$A:$G,7,0)</f>
        <v>CIMENTO QUEIMADO / EFEITOS DECORATIVOS</v>
      </c>
    </row>
    <row r="7134" spans="1:11" x14ac:dyDescent="0.3">
      <c r="A7134" s="15">
        <v>244</v>
      </c>
      <c r="B7134" s="15" t="str">
        <f>VLOOKUP(Tabela14[[#This Row],[CÓDIGO]],[1]fornnecedor!$A:$E,5,0)</f>
        <v>VONIXX INDUSTRIA E COMERCIO DE POLIDORES LTDA</v>
      </c>
      <c r="C7134" s="16" t="s">
        <v>3772</v>
      </c>
      <c r="D7134" s="16" t="s">
        <v>515</v>
      </c>
      <c r="E7134" s="22">
        <v>5</v>
      </c>
      <c r="F7134" s="30">
        <v>12</v>
      </c>
      <c r="G7134" s="17">
        <v>17.66</v>
      </c>
      <c r="H7134" s="17">
        <f t="shared" si="222"/>
        <v>88.3</v>
      </c>
      <c r="I7134" s="17">
        <f t="shared" si="223"/>
        <v>211.92000000000002</v>
      </c>
      <c r="J7134" s="13" t="s">
        <v>5384</v>
      </c>
      <c r="K7134" s="37" t="str">
        <f>VLOOKUP(Tabela14[[#This Row],[CÓDIGO]],[1]fornnecedor!$A:$G,7,0)</f>
        <v>LINHA DE HIGENIZAÇÃO E ESTÉTICA  AUTOMOTIVA VONIX</v>
      </c>
    </row>
    <row r="7135" spans="1:11" x14ac:dyDescent="0.3">
      <c r="A7135" s="15">
        <v>24257</v>
      </c>
      <c r="B7135" s="15" t="str">
        <f>VLOOKUP(Tabela14[[#This Row],[CÓDIGO]],[1]fornnecedor!$A:$E,5,0)</f>
        <v>3M DO BRASIL LTDA</v>
      </c>
      <c r="C7135" s="16" t="s">
        <v>420</v>
      </c>
      <c r="D7135" s="16" t="s">
        <v>366</v>
      </c>
      <c r="E7135" s="22">
        <v>40</v>
      </c>
      <c r="F7135" s="30">
        <v>9</v>
      </c>
      <c r="G7135" s="17">
        <v>23.58</v>
      </c>
      <c r="H7135" s="17">
        <f t="shared" si="222"/>
        <v>943.19999999999993</v>
      </c>
      <c r="I7135" s="17">
        <f t="shared" si="223"/>
        <v>212.21999999999997</v>
      </c>
      <c r="J7135" s="13" t="s">
        <v>5384</v>
      </c>
      <c r="K7135" s="37" t="str">
        <f>VLOOKUP(Tabela14[[#This Row],[CÓDIGO]],[1]fornnecedor!$A:$G,7,0)</f>
        <v>DISCO TRIZACT</v>
      </c>
    </row>
    <row r="7136" spans="1:11" x14ac:dyDescent="0.3">
      <c r="A7136" s="15">
        <v>84456</v>
      </c>
      <c r="B7136" s="15" t="str">
        <f>VLOOKUP(Tabela14[[#This Row],[CÓDIGO]],[1]fornnecedor!$A:$E,5,0)</f>
        <v>SAINT- GOBAIN DO BRASIL PROD. IND. E CONSTR. LTDA</v>
      </c>
      <c r="C7136" s="16" t="s">
        <v>3572</v>
      </c>
      <c r="D7136" s="16" t="s">
        <v>49</v>
      </c>
      <c r="E7136" s="22">
        <v>3</v>
      </c>
      <c r="F7136" s="30">
        <v>101</v>
      </c>
      <c r="G7136" s="17">
        <v>2.11</v>
      </c>
      <c r="H7136" s="17">
        <f t="shared" si="222"/>
        <v>6.33</v>
      </c>
      <c r="I7136" s="17">
        <f t="shared" si="223"/>
        <v>213.10999999999999</v>
      </c>
      <c r="J7136" s="13" t="s">
        <v>5384</v>
      </c>
      <c r="K7136" s="37" t="str">
        <f>VLOOKUP(Tabela14[[#This Row],[CÓDIGO]],[1]fornnecedor!$A:$G,7,0)</f>
        <v xml:space="preserve">DISCOS / LIXAS / ABRASIVOS </v>
      </c>
    </row>
    <row r="7137" spans="1:11" x14ac:dyDescent="0.3">
      <c r="A7137" s="15">
        <v>24074</v>
      </c>
      <c r="B7137" s="15" t="str">
        <f>VLOOKUP(Tabela14[[#This Row],[CÓDIGO]],[1]fornnecedor!$A:$E,5,0)</f>
        <v>SKYLACK TINTAS E VERNIZES LTDA</v>
      </c>
      <c r="C7137" s="16" t="s">
        <v>3548</v>
      </c>
      <c r="D7137" s="16" t="s">
        <v>1114</v>
      </c>
      <c r="E7137" s="22">
        <v>0</v>
      </c>
      <c r="F7137" s="30">
        <v>1.51</v>
      </c>
      <c r="G7137" s="17">
        <v>141.22</v>
      </c>
      <c r="H7137" s="17">
        <f t="shared" si="222"/>
        <v>0</v>
      </c>
      <c r="I7137" s="17">
        <f t="shared" si="223"/>
        <v>213.2422</v>
      </c>
      <c r="J7137" s="13" t="s">
        <v>5384</v>
      </c>
      <c r="K7137" s="37" t="str">
        <f>VLOOKUP(Tabela14[[#This Row],[CÓDIGO]],[1]fornnecedor!$A:$G,7,0)</f>
        <v>BASES POLIÉSTER</v>
      </c>
    </row>
    <row r="7138" spans="1:11" x14ac:dyDescent="0.3">
      <c r="A7138" s="15">
        <v>23903</v>
      </c>
      <c r="B7138" s="15" t="str">
        <f>VLOOKUP(Tabela14[[#This Row],[CÓDIGO]],[1]fornnecedor!$A:$E,5,0)</f>
        <v>SKYLACK TINTAS E VERNIZES LTDA</v>
      </c>
      <c r="C7138" s="16" t="s">
        <v>3549</v>
      </c>
      <c r="D7138" s="16" t="s">
        <v>1114</v>
      </c>
      <c r="E7138" s="22">
        <v>0</v>
      </c>
      <c r="F7138" s="30">
        <v>10</v>
      </c>
      <c r="G7138" s="17">
        <v>21.33</v>
      </c>
      <c r="H7138" s="17">
        <f t="shared" si="222"/>
        <v>0</v>
      </c>
      <c r="I7138" s="17">
        <f t="shared" si="223"/>
        <v>213.29999999999998</v>
      </c>
      <c r="J7138" s="13" t="s">
        <v>5384</v>
      </c>
      <c r="K7138" s="37" t="str">
        <f>VLOOKUP(Tabela14[[#This Row],[CÓDIGO]],[1]fornnecedor!$A:$G,7,0)</f>
        <v>ESMALTES</v>
      </c>
    </row>
    <row r="7139" spans="1:11" x14ac:dyDescent="0.3">
      <c r="A7139" s="15">
        <v>84233</v>
      </c>
      <c r="B7139" s="15" t="str">
        <f>VLOOKUP(Tabela14[[#This Row],[CÓDIGO]],[1]fornnecedor!$A:$E,5,0)</f>
        <v>BRASILUX TINTAS TECNICAS LTDA</v>
      </c>
      <c r="C7139" s="16" t="s">
        <v>3550</v>
      </c>
      <c r="D7139" s="16" t="s">
        <v>549</v>
      </c>
      <c r="E7139" s="22">
        <v>0</v>
      </c>
      <c r="F7139" s="30">
        <v>6</v>
      </c>
      <c r="G7139" s="17">
        <v>35.57</v>
      </c>
      <c r="H7139" s="17">
        <f t="shared" si="222"/>
        <v>0</v>
      </c>
      <c r="I7139" s="17">
        <f t="shared" si="223"/>
        <v>213.42000000000002</v>
      </c>
      <c r="J7139" s="13" t="s">
        <v>5384</v>
      </c>
      <c r="K7139" s="37" t="str">
        <f>VLOOKUP(Tabela14[[#This Row],[CÓDIGO]],[1]fornnecedor!$A:$G,7,0)</f>
        <v>LINHA MOVELEIRA</v>
      </c>
    </row>
    <row r="7140" spans="1:11" x14ac:dyDescent="0.3">
      <c r="A7140" s="15">
        <v>22977</v>
      </c>
      <c r="B7140" s="15" t="str">
        <f>VLOOKUP(Tabela14[[#This Row],[CÓDIGO]],[1]fornnecedor!$A:$E,5,0)</f>
        <v>COM.ALVORADA LIMPEZA E DESCARTAVEIS</v>
      </c>
      <c r="C7140" s="16" t="s">
        <v>453</v>
      </c>
      <c r="D7140" s="16" t="s">
        <v>454</v>
      </c>
      <c r="E7140" s="22">
        <v>0</v>
      </c>
      <c r="F7140" s="31">
        <v>0</v>
      </c>
      <c r="G7140" s="17">
        <v>11.87</v>
      </c>
      <c r="H7140" s="17">
        <f t="shared" si="222"/>
        <v>0</v>
      </c>
      <c r="I7140" s="17">
        <f t="shared" si="223"/>
        <v>0</v>
      </c>
      <c r="J7140" s="13" t="s">
        <v>5384</v>
      </c>
      <c r="K7140" s="37" t="str">
        <f>VLOOKUP(Tabela14[[#This Row],[CÓDIGO]],[1]fornnecedor!$A:$G,7,0)</f>
        <v>GRUPO CONVERSAO</v>
      </c>
    </row>
    <row r="7141" spans="1:11" x14ac:dyDescent="0.3">
      <c r="A7141" s="15">
        <v>117</v>
      </c>
      <c r="B7141" s="15" t="str">
        <f>VLOOKUP(Tabela14[[#This Row],[CÓDIGO]],[1]fornnecedor!$A:$E,5,0)</f>
        <v>SKYLACK TINTAS E VERNIZES LTDA</v>
      </c>
      <c r="C7141" s="16" t="s">
        <v>3551</v>
      </c>
      <c r="D7141" s="16" t="s">
        <v>1114</v>
      </c>
      <c r="E7141" s="22">
        <v>0</v>
      </c>
      <c r="F7141" s="30">
        <v>10</v>
      </c>
      <c r="G7141" s="17">
        <v>21.38</v>
      </c>
      <c r="H7141" s="17">
        <f t="shared" si="222"/>
        <v>0</v>
      </c>
      <c r="I7141" s="17">
        <f t="shared" si="223"/>
        <v>213.79999999999998</v>
      </c>
      <c r="J7141" s="13" t="s">
        <v>5384</v>
      </c>
      <c r="K7141" s="37" t="str">
        <f>VLOOKUP(Tabela14[[#This Row],[CÓDIGO]],[1]fornnecedor!$A:$G,7,0)</f>
        <v>DILUENTE</v>
      </c>
    </row>
    <row r="7142" spans="1:11" x14ac:dyDescent="0.3">
      <c r="A7142" s="15">
        <v>84143</v>
      </c>
      <c r="B7142" s="15" t="str">
        <f>VLOOKUP(Tabela14[[#This Row],[CÓDIGO]],[1]fornnecedor!$A:$E,5,0)</f>
        <v>BRASILUX TINTAS TECNICAS LTDA</v>
      </c>
      <c r="C7142" s="16" t="s">
        <v>3511</v>
      </c>
      <c r="D7142" s="16" t="s">
        <v>549</v>
      </c>
      <c r="E7142" s="22">
        <v>6</v>
      </c>
      <c r="F7142" s="30">
        <v>14</v>
      </c>
      <c r="G7142" s="17">
        <v>15.29</v>
      </c>
      <c r="H7142" s="17">
        <f t="shared" si="222"/>
        <v>91.74</v>
      </c>
      <c r="I7142" s="17">
        <f t="shared" si="223"/>
        <v>214.06</v>
      </c>
      <c r="J7142" s="13" t="s">
        <v>5384</v>
      </c>
      <c r="K7142" s="37" t="str">
        <f>VLOOKUP(Tabela14[[#This Row],[CÓDIGO]],[1]fornnecedor!$A:$G,7,0)</f>
        <v>ESMALTES</v>
      </c>
    </row>
    <row r="7143" spans="1:11" x14ac:dyDescent="0.3">
      <c r="A7143" s="15">
        <v>84973</v>
      </c>
      <c r="B7143" s="15" t="str">
        <f>VLOOKUP(Tabela14[[#This Row],[CÓDIGO]],[1]fornnecedor!$A:$E,5,0)</f>
        <v>BRASILUX TINTAS TECNICAS LTDA</v>
      </c>
      <c r="C7143" s="16" t="s">
        <v>3553</v>
      </c>
      <c r="D7143" s="16" t="s">
        <v>549</v>
      </c>
      <c r="E7143" s="22">
        <v>0</v>
      </c>
      <c r="F7143" s="30">
        <v>4</v>
      </c>
      <c r="G7143" s="17">
        <v>53.54</v>
      </c>
      <c r="H7143" s="17">
        <f t="shared" si="222"/>
        <v>0</v>
      </c>
      <c r="I7143" s="17">
        <f t="shared" si="223"/>
        <v>214.16</v>
      </c>
      <c r="J7143" s="13" t="s">
        <v>5384</v>
      </c>
      <c r="K7143" s="37" t="str">
        <f>VLOOKUP(Tabela14[[#This Row],[CÓDIGO]],[1]fornnecedor!$A:$G,7,0)</f>
        <v>TINTA EMBORRACHADA</v>
      </c>
    </row>
    <row r="7144" spans="1:11" x14ac:dyDescent="0.3">
      <c r="A7144" s="15">
        <v>85461</v>
      </c>
      <c r="B7144" s="15" t="str">
        <f>VLOOKUP(Tabela14[[#This Row],[CÓDIGO]],[1]fornnecedor!$A:$E,5,0)</f>
        <v>SAINT GOBAIN</v>
      </c>
      <c r="C7144" s="16" t="s">
        <v>3554</v>
      </c>
      <c r="D7144" s="16" t="s">
        <v>2821</v>
      </c>
      <c r="E7144" s="22">
        <v>0</v>
      </c>
      <c r="F7144" s="30">
        <v>59</v>
      </c>
      <c r="G7144" s="17">
        <v>3.63</v>
      </c>
      <c r="H7144" s="17">
        <f t="shared" si="222"/>
        <v>0</v>
      </c>
      <c r="I7144" s="17">
        <f t="shared" si="223"/>
        <v>214.17</v>
      </c>
      <c r="J7144" s="13" t="s">
        <v>5384</v>
      </c>
      <c r="K7144" s="37" t="str">
        <f>VLOOKUP(Tabela14[[#This Row],[CÓDIGO]],[1]fornnecedor!$A:$G,7,0)</f>
        <v>SILICONE</v>
      </c>
    </row>
    <row r="7145" spans="1:11" x14ac:dyDescent="0.3">
      <c r="A7145" s="15">
        <v>87083</v>
      </c>
      <c r="B7145" s="15" t="str">
        <f>VLOOKUP(Tabela14[[#This Row],[CÓDIGO]],[1]fornnecedor!$A:$E,5,0)</f>
        <v>SHERWIN - WILLIAMS DO BRASIL IND. E COM. LTDA</v>
      </c>
      <c r="C7145" s="16" t="s">
        <v>3780</v>
      </c>
      <c r="D7145" s="16" t="s">
        <v>324</v>
      </c>
      <c r="E7145" s="22">
        <v>10</v>
      </c>
      <c r="F7145" s="30">
        <v>16</v>
      </c>
      <c r="G7145" s="17">
        <v>13.4</v>
      </c>
      <c r="H7145" s="17">
        <f t="shared" si="222"/>
        <v>134</v>
      </c>
      <c r="I7145" s="17">
        <f t="shared" si="223"/>
        <v>214.4</v>
      </c>
      <c r="J7145" s="13" t="s">
        <v>5384</v>
      </c>
      <c r="K7145" s="37" t="str">
        <f>VLOOKUP(Tabela14[[#This Row],[CÓDIGO]],[1]fornnecedor!$A:$G,7,0)</f>
        <v xml:space="preserve">SPRAYS </v>
      </c>
    </row>
    <row r="7146" spans="1:11" x14ac:dyDescent="0.3">
      <c r="A7146" s="15">
        <v>23426</v>
      </c>
      <c r="B7146" s="15" t="str">
        <f>VLOOKUP(Tabela14[[#This Row],[CÓDIGO]],[1]fornnecedor!$A:$E,5,0)</f>
        <v>CARVIC COM VER DE PROD E EQ P/ REP AUTO LTDA</v>
      </c>
      <c r="C7146" s="16" t="s">
        <v>799</v>
      </c>
      <c r="D7146" s="16" t="s">
        <v>49</v>
      </c>
      <c r="E7146" s="22">
        <v>8</v>
      </c>
      <c r="F7146" s="30">
        <v>30</v>
      </c>
      <c r="G7146" s="17">
        <v>7.18</v>
      </c>
      <c r="H7146" s="17">
        <f t="shared" si="222"/>
        <v>57.44</v>
      </c>
      <c r="I7146" s="17">
        <f t="shared" si="223"/>
        <v>215.39999999999998</v>
      </c>
      <c r="J7146" s="13" t="s">
        <v>5384</v>
      </c>
      <c r="K7146" s="37" t="str">
        <f>VLOOKUP(Tabela14[[#This Row],[CÓDIGO]],[1]fornnecedor!$A:$G,7,0)</f>
        <v xml:space="preserve">OUTROS DISCOS </v>
      </c>
    </row>
    <row r="7147" spans="1:11" x14ac:dyDescent="0.3">
      <c r="A7147" s="15">
        <v>20325</v>
      </c>
      <c r="B7147" s="15" t="str">
        <f>VLOOKUP(Tabela14[[#This Row],[CÓDIGO]],[1]fornnecedor!$A:$E,5,0)</f>
        <v>SHERWIN - WILLIAMS DO BRASIL IND. E COM. LTDA</v>
      </c>
      <c r="C7147" s="16" t="s">
        <v>3893</v>
      </c>
      <c r="D7147" s="16" t="s">
        <v>324</v>
      </c>
      <c r="E7147" s="22">
        <v>7</v>
      </c>
      <c r="F7147" s="30">
        <v>9</v>
      </c>
      <c r="G7147" s="17">
        <v>23.97</v>
      </c>
      <c r="H7147" s="17">
        <f t="shared" si="222"/>
        <v>167.79</v>
      </c>
      <c r="I7147" s="17">
        <f t="shared" si="223"/>
        <v>215.73</v>
      </c>
      <c r="J7147" s="13" t="s">
        <v>5384</v>
      </c>
      <c r="K7147" s="37" t="str">
        <f>VLOOKUP(Tabela14[[#This Row],[CÓDIGO]],[1]fornnecedor!$A:$G,7,0)</f>
        <v>TINTAS POLIÉSTER</v>
      </c>
    </row>
    <row r="7148" spans="1:11" x14ac:dyDescent="0.3">
      <c r="A7148" s="15">
        <v>84015</v>
      </c>
      <c r="B7148" s="15" t="str">
        <f>VLOOKUP(Tabela14[[#This Row],[CÓDIGO]],[1]fornnecedor!$A:$E,5,0)</f>
        <v>3M DO BRASIL LTDA</v>
      </c>
      <c r="C7148" s="16" t="s">
        <v>391</v>
      </c>
      <c r="D7148" s="16" t="s">
        <v>366</v>
      </c>
      <c r="E7148" s="22">
        <v>109</v>
      </c>
      <c r="F7148" s="30">
        <v>459</v>
      </c>
      <c r="G7148" s="17">
        <v>0.47</v>
      </c>
      <c r="H7148" s="17">
        <f t="shared" si="222"/>
        <v>51.23</v>
      </c>
      <c r="I7148" s="17">
        <f t="shared" si="223"/>
        <v>215.73</v>
      </c>
      <c r="J7148" s="13" t="s">
        <v>5384</v>
      </c>
      <c r="K7148" s="37" t="str">
        <f>VLOOKUP(Tabela14[[#This Row],[CÓDIGO]],[1]fornnecedor!$A:$G,7,0)</f>
        <v>LIXA MASSA  /MADEIRA / PAREDE</v>
      </c>
    </row>
    <row r="7149" spans="1:11" x14ac:dyDescent="0.3">
      <c r="A7149" s="15">
        <v>87011</v>
      </c>
      <c r="B7149" s="15" t="str">
        <f>VLOOKUP(Tabela14[[#This Row],[CÓDIGO]],[1]fornnecedor!$A:$E,5,0)</f>
        <v>BLACK &amp; DECKER DO BRASIL LTDA</v>
      </c>
      <c r="C7149" s="16" t="s">
        <v>3557</v>
      </c>
      <c r="D7149" s="16" t="s">
        <v>871</v>
      </c>
      <c r="E7149" s="22">
        <v>0</v>
      </c>
      <c r="F7149" s="30">
        <v>10</v>
      </c>
      <c r="G7149" s="17">
        <v>21.58</v>
      </c>
      <c r="H7149" s="17">
        <f t="shared" si="222"/>
        <v>0</v>
      </c>
      <c r="I7149" s="17">
        <f t="shared" si="223"/>
        <v>215.79999999999998</v>
      </c>
      <c r="J7149" s="13" t="s">
        <v>5384</v>
      </c>
      <c r="K7149" s="37" t="str">
        <f>VLOOKUP(Tabela14[[#This Row],[CÓDIGO]],[1]fornnecedor!$A:$G,7,0)</f>
        <v>OUTRAS FERRAMENTAS / EQUIPAMENTOS</v>
      </c>
    </row>
    <row r="7150" spans="1:11" x14ac:dyDescent="0.3">
      <c r="A7150" s="15">
        <v>20576</v>
      </c>
      <c r="B7150" s="15" t="str">
        <f>VLOOKUP(Tabela14[[#This Row],[CÓDIGO]],[1]fornnecedor!$A:$E,5,0)</f>
        <v>MAXI RUBBER INDUSTRIAS QUIMICAS LTDA</v>
      </c>
      <c r="C7150" s="16" t="s">
        <v>3678</v>
      </c>
      <c r="D7150" s="16" t="s">
        <v>775</v>
      </c>
      <c r="E7150" s="22">
        <v>2</v>
      </c>
      <c r="F7150" s="30">
        <v>11</v>
      </c>
      <c r="G7150" s="17">
        <v>19.62</v>
      </c>
      <c r="H7150" s="17">
        <f t="shared" si="222"/>
        <v>39.24</v>
      </c>
      <c r="I7150" s="17">
        <f t="shared" si="223"/>
        <v>215.82000000000002</v>
      </c>
      <c r="J7150" s="13" t="s">
        <v>5384</v>
      </c>
      <c r="K7150" s="37" t="str">
        <f>VLOOKUP(Tabela14[[#This Row],[CÓDIGO]],[1]fornnecedor!$A:$G,7,0)</f>
        <v>MASSA DE POLIR</v>
      </c>
    </row>
    <row r="7151" spans="1:11" x14ac:dyDescent="0.3">
      <c r="A7151" s="15">
        <v>24124</v>
      </c>
      <c r="B7151" s="15" t="str">
        <f>VLOOKUP(Tabela14[[#This Row],[CÓDIGO]],[1]fornnecedor!$A:$E,5,0)</f>
        <v>SKYLACK TINTAS E VERNIZES LTDA</v>
      </c>
      <c r="C7151" s="16" t="s">
        <v>3558</v>
      </c>
      <c r="D7151" s="16" t="s">
        <v>1114</v>
      </c>
      <c r="E7151" s="22">
        <v>0</v>
      </c>
      <c r="F7151" s="30">
        <v>6</v>
      </c>
      <c r="G7151" s="17">
        <v>36</v>
      </c>
      <c r="H7151" s="17">
        <f t="shared" si="222"/>
        <v>0</v>
      </c>
      <c r="I7151" s="17">
        <f t="shared" si="223"/>
        <v>216</v>
      </c>
      <c r="J7151" s="13" t="s">
        <v>5384</v>
      </c>
      <c r="K7151" s="37" t="str">
        <f>VLOOKUP(Tabela14[[#This Row],[CÓDIGO]],[1]fornnecedor!$A:$G,7,0)</f>
        <v>TINTAS POLIÉSTER</v>
      </c>
    </row>
    <row r="7152" spans="1:11" x14ac:dyDescent="0.3">
      <c r="A7152" s="15">
        <v>85395</v>
      </c>
      <c r="B7152" s="15" t="str">
        <f>VLOOKUP(Tabela14[[#This Row],[CÓDIGO]],[1]fornnecedor!$A:$E,5,0)</f>
        <v>BRASILUX TINTAS TECNICAS LTDA</v>
      </c>
      <c r="C7152" s="16" t="s">
        <v>3720</v>
      </c>
      <c r="D7152" s="16" t="s">
        <v>549</v>
      </c>
      <c r="E7152" s="22">
        <v>1</v>
      </c>
      <c r="F7152" s="30">
        <v>4</v>
      </c>
      <c r="G7152" s="17">
        <v>54.02</v>
      </c>
      <c r="H7152" s="17">
        <f t="shared" si="222"/>
        <v>54.02</v>
      </c>
      <c r="I7152" s="17">
        <f t="shared" si="223"/>
        <v>216.08</v>
      </c>
      <c r="J7152" s="13" t="s">
        <v>5384</v>
      </c>
      <c r="K7152" s="37" t="str">
        <f>VLOOKUP(Tabela14[[#This Row],[CÓDIGO]],[1]fornnecedor!$A:$G,7,0)</f>
        <v>LINHA MOVELEIRA</v>
      </c>
    </row>
    <row r="7153" spans="1:11" x14ac:dyDescent="0.3">
      <c r="A7153" s="15">
        <v>21288</v>
      </c>
      <c r="B7153" s="15" t="str">
        <f>VLOOKUP(Tabela14[[#This Row],[CÓDIGO]],[1]fornnecedor!$A:$E,5,0)</f>
        <v>AKZO NOBEL LTDA AUTO</v>
      </c>
      <c r="C7153" s="16" t="s">
        <v>3940</v>
      </c>
      <c r="D7153" s="16" t="s">
        <v>103</v>
      </c>
      <c r="E7153" s="22">
        <v>0</v>
      </c>
      <c r="F7153" s="30">
        <v>8</v>
      </c>
      <c r="G7153" s="17">
        <v>27.09</v>
      </c>
      <c r="H7153" s="17">
        <f t="shared" si="222"/>
        <v>0</v>
      </c>
      <c r="I7153" s="17">
        <f t="shared" si="223"/>
        <v>216.72</v>
      </c>
      <c r="J7153" s="13" t="s">
        <v>5384</v>
      </c>
      <c r="K7153" s="37" t="str">
        <f>VLOOKUP(Tabela14[[#This Row],[CÓDIGO]],[1]fornnecedor!$A:$G,7,0)</f>
        <v>TINTAS POLIÉSTER</v>
      </c>
    </row>
    <row r="7154" spans="1:11" x14ac:dyDescent="0.3">
      <c r="A7154" s="15">
        <v>84187</v>
      </c>
      <c r="B7154" s="15" t="str">
        <f>VLOOKUP(Tabela14[[#This Row],[CÓDIGO]],[1]fornnecedor!$A:$E,5,0)</f>
        <v>BRASILUX TINTAS TECNICAS LTDA</v>
      </c>
      <c r="C7154" s="16" t="s">
        <v>3560</v>
      </c>
      <c r="D7154" s="16" t="s">
        <v>549</v>
      </c>
      <c r="E7154" s="22">
        <v>0</v>
      </c>
      <c r="F7154" s="30">
        <v>15</v>
      </c>
      <c r="G7154" s="17">
        <v>14.45</v>
      </c>
      <c r="H7154" s="17">
        <f t="shared" si="222"/>
        <v>0</v>
      </c>
      <c r="I7154" s="17">
        <f t="shared" si="223"/>
        <v>216.75</v>
      </c>
      <c r="J7154" s="13" t="s">
        <v>5384</v>
      </c>
      <c r="K7154" s="37" t="str">
        <f>VLOOKUP(Tabela14[[#This Row],[CÓDIGO]],[1]fornnecedor!$A:$G,7,0)</f>
        <v>LINHA MOVELEIRA</v>
      </c>
    </row>
    <row r="7155" spans="1:11" x14ac:dyDescent="0.3">
      <c r="A7155" s="15">
        <v>23975</v>
      </c>
      <c r="B7155" s="15" t="str">
        <f>VLOOKUP(Tabela14[[#This Row],[CÓDIGO]],[1]fornnecedor!$A:$E,5,0)</f>
        <v>AKZO NOBEL LTDA AUTO</v>
      </c>
      <c r="C7155" s="16" t="s">
        <v>3561</v>
      </c>
      <c r="D7155" s="16" t="s">
        <v>103</v>
      </c>
      <c r="E7155" s="22">
        <v>0</v>
      </c>
      <c r="F7155" s="30">
        <v>3</v>
      </c>
      <c r="G7155" s="17">
        <v>72.290000000000006</v>
      </c>
      <c r="H7155" s="17">
        <f t="shared" si="222"/>
        <v>0</v>
      </c>
      <c r="I7155" s="17">
        <f t="shared" si="223"/>
        <v>216.87</v>
      </c>
      <c r="J7155" s="13" t="s">
        <v>5384</v>
      </c>
      <c r="K7155" s="37" t="str">
        <f>VLOOKUP(Tabela14[[#This Row],[CÓDIGO]],[1]fornnecedor!$A:$G,7,0)</f>
        <v>MASSA POLIÉSTER</v>
      </c>
    </row>
    <row r="7156" spans="1:11" x14ac:dyDescent="0.3">
      <c r="A7156" s="15">
        <v>84356</v>
      </c>
      <c r="B7156" s="15" t="str">
        <f>VLOOKUP(Tabela14[[#This Row],[CÓDIGO]],[1]fornnecedor!$A:$E,5,0)</f>
        <v>BRASILUX TINTAS TECNICAS LTDA</v>
      </c>
      <c r="C7156" s="16" t="s">
        <v>3364</v>
      </c>
      <c r="D7156" s="16" t="s">
        <v>549</v>
      </c>
      <c r="E7156" s="22">
        <v>2</v>
      </c>
      <c r="F7156" s="30">
        <v>15</v>
      </c>
      <c r="G7156" s="17">
        <v>14.46</v>
      </c>
      <c r="H7156" s="17">
        <f t="shared" si="222"/>
        <v>28.92</v>
      </c>
      <c r="I7156" s="17">
        <f t="shared" si="223"/>
        <v>216.9</v>
      </c>
      <c r="J7156" s="13" t="s">
        <v>5384</v>
      </c>
      <c r="K7156" s="37" t="str">
        <f>VLOOKUP(Tabela14[[#This Row],[CÓDIGO]],[1]fornnecedor!$A:$G,7,0)</f>
        <v>ESMALTES</v>
      </c>
    </row>
    <row r="7157" spans="1:11" x14ac:dyDescent="0.3">
      <c r="A7157" s="15">
        <v>87035</v>
      </c>
      <c r="B7157" s="15" t="str">
        <f>VLOOKUP(Tabela14[[#This Row],[CÓDIGO]],[1]fornnecedor!$A:$E,5,0)</f>
        <v>VONIXX INDUSTRIA E COMERCIO DE POLIDORES LTDA</v>
      </c>
      <c r="C7157" s="16" t="s">
        <v>3621</v>
      </c>
      <c r="D7157" s="16" t="s">
        <v>515</v>
      </c>
      <c r="E7157" s="22">
        <v>1</v>
      </c>
      <c r="F7157" s="30">
        <v>10</v>
      </c>
      <c r="G7157" s="17">
        <v>21.73</v>
      </c>
      <c r="H7157" s="17">
        <f t="shared" si="222"/>
        <v>21.73</v>
      </c>
      <c r="I7157" s="17">
        <f t="shared" si="223"/>
        <v>217.3</v>
      </c>
      <c r="J7157" s="13" t="s">
        <v>5384</v>
      </c>
      <c r="K7157" s="37" t="str">
        <f>VLOOKUP(Tabela14[[#This Row],[CÓDIGO]],[1]fornnecedor!$A:$G,7,0)</f>
        <v>LINHA DE HIGENIZAÇÃO E ESTÉTICA  AUTOMOTIVA VONIX</v>
      </c>
    </row>
    <row r="7158" spans="1:11" x14ac:dyDescent="0.3">
      <c r="A7158" s="15">
        <v>24050</v>
      </c>
      <c r="B7158" s="15" t="str">
        <f>VLOOKUP(Tabela14[[#This Row],[CÓDIGO]],[1]fornnecedor!$A:$E,5,0)</f>
        <v>SKYLACK TINTAS E VERNIZES LTDA</v>
      </c>
      <c r="C7158" s="16" t="s">
        <v>3563</v>
      </c>
      <c r="D7158" s="16" t="s">
        <v>1114</v>
      </c>
      <c r="E7158" s="22">
        <v>0</v>
      </c>
      <c r="F7158" s="30">
        <v>4.4400000000000004</v>
      </c>
      <c r="G7158" s="17">
        <v>48.96</v>
      </c>
      <c r="H7158" s="17">
        <f t="shared" si="222"/>
        <v>0</v>
      </c>
      <c r="I7158" s="17">
        <f t="shared" si="223"/>
        <v>217.38240000000002</v>
      </c>
      <c r="J7158" s="13" t="s">
        <v>5384</v>
      </c>
      <c r="K7158" s="37" t="str">
        <f>VLOOKUP(Tabela14[[#This Row],[CÓDIGO]],[1]fornnecedor!$A:$G,7,0)</f>
        <v>BASES POLIÉSTER</v>
      </c>
    </row>
    <row r="7159" spans="1:11" x14ac:dyDescent="0.3">
      <c r="A7159" s="15">
        <v>24010</v>
      </c>
      <c r="B7159" s="15" t="str">
        <f>VLOOKUP(Tabela14[[#This Row],[CÓDIGO]],[1]fornnecedor!$A:$E,5,0)</f>
        <v>SKYLACK TINTAS E VERNIZES LTDA</v>
      </c>
      <c r="C7159" s="16" t="s">
        <v>3564</v>
      </c>
      <c r="D7159" s="16" t="s">
        <v>1114</v>
      </c>
      <c r="E7159" s="22">
        <v>0</v>
      </c>
      <c r="F7159" s="30">
        <v>4</v>
      </c>
      <c r="G7159" s="17">
        <v>54.4</v>
      </c>
      <c r="H7159" s="17">
        <f t="shared" si="222"/>
        <v>0</v>
      </c>
      <c r="I7159" s="17">
        <f t="shared" si="223"/>
        <v>217.6</v>
      </c>
      <c r="J7159" s="13" t="s">
        <v>5384</v>
      </c>
      <c r="K7159" s="37" t="str">
        <f>VLOOKUP(Tabela14[[#This Row],[CÓDIGO]],[1]fornnecedor!$A:$G,7,0)</f>
        <v>TINTAS POLIÉSTER</v>
      </c>
    </row>
    <row r="7160" spans="1:11" x14ac:dyDescent="0.3">
      <c r="A7160" s="15">
        <v>86210</v>
      </c>
      <c r="B7160" s="15" t="str">
        <f>VLOOKUP(Tabela14[[#This Row],[CÓDIGO]],[1]fornnecedor!$A:$E,5,0)</f>
        <v>AKZO NOBEL LTDA DECOR</v>
      </c>
      <c r="C7160" s="16" t="s">
        <v>3565</v>
      </c>
      <c r="D7160" s="16" t="s">
        <v>543</v>
      </c>
      <c r="E7160" s="22">
        <v>0</v>
      </c>
      <c r="F7160" s="30">
        <v>11</v>
      </c>
      <c r="G7160" s="17">
        <v>19.79</v>
      </c>
      <c r="H7160" s="17">
        <f t="shared" si="222"/>
        <v>0</v>
      </c>
      <c r="I7160" s="17">
        <f t="shared" si="223"/>
        <v>217.69</v>
      </c>
      <c r="J7160" s="13" t="s">
        <v>5384</v>
      </c>
      <c r="K7160" s="37" t="str">
        <f>VLOOKUP(Tabela14[[#This Row],[CÓDIGO]],[1]fornnecedor!$A:$G,7,0)</f>
        <v>BASES IMOBILIÁRIAS</v>
      </c>
    </row>
    <row r="7161" spans="1:11" x14ac:dyDescent="0.3">
      <c r="A7161" s="15">
        <v>86653</v>
      </c>
      <c r="B7161" s="15" t="str">
        <f>VLOOKUP(Tabela14[[#This Row],[CÓDIGO]],[1]fornnecedor!$A:$E,5,0)</f>
        <v>AKZO NOBEL LTDA DECOR</v>
      </c>
      <c r="C7161" s="16" t="s">
        <v>3566</v>
      </c>
      <c r="D7161" s="16" t="s">
        <v>543</v>
      </c>
      <c r="E7161" s="22">
        <v>0</v>
      </c>
      <c r="F7161" s="30">
        <v>4</v>
      </c>
      <c r="G7161" s="17">
        <v>54.43</v>
      </c>
      <c r="H7161" s="17">
        <f t="shared" ref="H7161:H7224" si="224">G7161*E7161</f>
        <v>0</v>
      </c>
      <c r="I7161" s="17">
        <f t="shared" ref="I7161:I7224" si="225">G7161*F7161</f>
        <v>217.72</v>
      </c>
      <c r="J7161" s="13" t="s">
        <v>5384</v>
      </c>
      <c r="K7161" s="37" t="str">
        <f>VLOOKUP(Tabela14[[#This Row],[CÓDIGO]],[1]fornnecedor!$A:$G,7,0)</f>
        <v>TINTA PAREDE</v>
      </c>
    </row>
    <row r="7162" spans="1:11" x14ac:dyDescent="0.3">
      <c r="A7162" s="15">
        <v>86636</v>
      </c>
      <c r="B7162" s="15" t="str">
        <f>VLOOKUP(Tabela14[[#This Row],[CÓDIGO]],[1]fornnecedor!$A:$E,5,0)</f>
        <v>AKZO NOBEL LTDA DECOR</v>
      </c>
      <c r="C7162" s="16" t="s">
        <v>3567</v>
      </c>
      <c r="D7162" s="16" t="s">
        <v>543</v>
      </c>
      <c r="E7162" s="22">
        <v>0</v>
      </c>
      <c r="F7162" s="30">
        <v>4</v>
      </c>
      <c r="G7162" s="17">
        <v>54.43</v>
      </c>
      <c r="H7162" s="17">
        <f t="shared" si="224"/>
        <v>0</v>
      </c>
      <c r="I7162" s="17">
        <f t="shared" si="225"/>
        <v>217.72</v>
      </c>
      <c r="J7162" s="13" t="s">
        <v>5384</v>
      </c>
      <c r="K7162" s="37" t="str">
        <f>VLOOKUP(Tabela14[[#This Row],[CÓDIGO]],[1]fornnecedor!$A:$G,7,0)</f>
        <v>TINTA PAREDE</v>
      </c>
    </row>
    <row r="7163" spans="1:11" x14ac:dyDescent="0.3">
      <c r="A7163" s="15">
        <v>86663</v>
      </c>
      <c r="B7163" s="15" t="str">
        <f>VLOOKUP(Tabela14[[#This Row],[CÓDIGO]],[1]fornnecedor!$A:$E,5,0)</f>
        <v>AKZO NOBEL LTDA DECOR</v>
      </c>
      <c r="C7163" s="16" t="s">
        <v>3568</v>
      </c>
      <c r="D7163" s="16" t="s">
        <v>543</v>
      </c>
      <c r="E7163" s="22">
        <v>0</v>
      </c>
      <c r="F7163" s="30">
        <v>4</v>
      </c>
      <c r="G7163" s="17">
        <v>54.43</v>
      </c>
      <c r="H7163" s="17">
        <f t="shared" si="224"/>
        <v>0</v>
      </c>
      <c r="I7163" s="17">
        <f t="shared" si="225"/>
        <v>217.72</v>
      </c>
      <c r="J7163" s="13" t="s">
        <v>5384</v>
      </c>
      <c r="K7163" s="37" t="str">
        <f>VLOOKUP(Tabela14[[#This Row],[CÓDIGO]],[1]fornnecedor!$A:$G,7,0)</f>
        <v>TINTA PAREDE</v>
      </c>
    </row>
    <row r="7164" spans="1:11" x14ac:dyDescent="0.3">
      <c r="A7164" s="15">
        <v>85389</v>
      </c>
      <c r="B7164" s="15" t="str">
        <f>VLOOKUP(Tabela14[[#This Row],[CÓDIGO]],[1]fornnecedor!$A:$E,5,0)</f>
        <v>3M DO BRASIL LTDA</v>
      </c>
      <c r="C7164" s="16" t="s">
        <v>3706</v>
      </c>
      <c r="D7164" s="16" t="s">
        <v>366</v>
      </c>
      <c r="E7164" s="22">
        <v>12</v>
      </c>
      <c r="F7164" s="30">
        <v>57</v>
      </c>
      <c r="G7164" s="17">
        <v>3.83</v>
      </c>
      <c r="H7164" s="17">
        <f t="shared" si="224"/>
        <v>45.96</v>
      </c>
      <c r="I7164" s="17">
        <f t="shared" si="225"/>
        <v>218.31</v>
      </c>
      <c r="J7164" s="13" t="s">
        <v>5384</v>
      </c>
      <c r="K7164" s="37" t="str">
        <f>VLOOKUP(Tabela14[[#This Row],[CÓDIGO]],[1]fornnecedor!$A:$G,7,0)</f>
        <v>OUTRAS FITAS</v>
      </c>
    </row>
    <row r="7165" spans="1:11" x14ac:dyDescent="0.3">
      <c r="A7165" s="15">
        <v>85174</v>
      </c>
      <c r="B7165" s="15" t="str">
        <f>VLOOKUP(Tabela14[[#This Row],[CÓDIGO]],[1]fornnecedor!$A:$E,5,0)</f>
        <v>BRASILUX TINTAS TECNICAS LTDA</v>
      </c>
      <c r="C7165" s="16" t="s">
        <v>3570</v>
      </c>
      <c r="D7165" s="16" t="s">
        <v>549</v>
      </c>
      <c r="E7165" s="22">
        <v>0</v>
      </c>
      <c r="F7165" s="30">
        <v>7</v>
      </c>
      <c r="G7165" s="17">
        <v>31.24</v>
      </c>
      <c r="H7165" s="17">
        <f t="shared" si="224"/>
        <v>0</v>
      </c>
      <c r="I7165" s="17">
        <f t="shared" si="225"/>
        <v>218.67999999999998</v>
      </c>
      <c r="J7165" s="13" t="s">
        <v>5384</v>
      </c>
      <c r="K7165" s="37" t="str">
        <f>VLOOKUP(Tabela14[[#This Row],[CÓDIGO]],[1]fornnecedor!$A:$G,7,0)</f>
        <v>CIMENTO QUEIMADO / EFEITOS DECORATIVOS</v>
      </c>
    </row>
    <row r="7166" spans="1:11" x14ac:dyDescent="0.3">
      <c r="A7166" s="15">
        <v>85684</v>
      </c>
      <c r="B7166" s="15" t="str">
        <f>VLOOKUP(Tabela14[[#This Row],[CÓDIGO]],[1]fornnecedor!$A:$E,5,0)</f>
        <v>A&amp;S TECHNOLOGIES INDUSTRIA E COMERCIO LTDA</v>
      </c>
      <c r="C7166" s="16" t="s">
        <v>3528</v>
      </c>
      <c r="D7166" s="16" t="s">
        <v>875</v>
      </c>
      <c r="E7166" s="22">
        <v>0</v>
      </c>
      <c r="F7166" s="30">
        <v>31</v>
      </c>
      <c r="G7166" s="17">
        <v>7.06</v>
      </c>
      <c r="H7166" s="17">
        <f t="shared" si="224"/>
        <v>0</v>
      </c>
      <c r="I7166" s="17">
        <f t="shared" si="225"/>
        <v>218.85999999999999</v>
      </c>
      <c r="J7166" s="13" t="s">
        <v>5384</v>
      </c>
      <c r="K7166" s="37" t="str">
        <f>VLOOKUP(Tabela14[[#This Row],[CÓDIGO]],[1]fornnecedor!$A:$G,7,0)</f>
        <v>SILICONE</v>
      </c>
    </row>
    <row r="7167" spans="1:11" x14ac:dyDescent="0.3">
      <c r="A7167" s="15">
        <v>83938</v>
      </c>
      <c r="B7167" s="15" t="str">
        <f>VLOOKUP(Tabela14[[#This Row],[CÓDIGO]],[1]fornnecedor!$A:$E,5,0)</f>
        <v>COM.ALVORADA LIMPEZA E DESCARTAVEIS</v>
      </c>
      <c r="C7167" s="16" t="s">
        <v>3571</v>
      </c>
      <c r="D7167" s="16" t="s">
        <v>458</v>
      </c>
      <c r="E7167" s="22">
        <v>0</v>
      </c>
      <c r="F7167" s="31">
        <v>0</v>
      </c>
      <c r="G7167" s="17">
        <v>54.73</v>
      </c>
      <c r="H7167" s="17">
        <f t="shared" si="224"/>
        <v>0</v>
      </c>
      <c r="I7167" s="17">
        <f t="shared" si="225"/>
        <v>0</v>
      </c>
      <c r="J7167" s="13" t="s">
        <v>5384</v>
      </c>
      <c r="K7167" s="37" t="str">
        <f>VLOOKUP(Tabela14[[#This Row],[CÓDIGO]],[1]fornnecedor!$A:$G,7,0)</f>
        <v>CERA  / LIMPEZA /  POLIMENTO VEICULAR</v>
      </c>
    </row>
    <row r="7168" spans="1:11" x14ac:dyDescent="0.3">
      <c r="A7168" s="15">
        <v>85545</v>
      </c>
      <c r="B7168" s="15" t="str">
        <f>VLOOKUP(Tabela14[[#This Row],[CÓDIGO]],[1]fornnecedor!$A:$E,5,0)</f>
        <v>VONIXX INDUSTRIA E COMERCIO DE POLIDORES LTDA</v>
      </c>
      <c r="C7168" s="16" t="s">
        <v>3660</v>
      </c>
      <c r="D7168" s="16" t="s">
        <v>515</v>
      </c>
      <c r="E7168" s="22">
        <v>1</v>
      </c>
      <c r="F7168" s="30">
        <v>7</v>
      </c>
      <c r="G7168" s="17">
        <v>31.36</v>
      </c>
      <c r="H7168" s="17">
        <f t="shared" si="224"/>
        <v>31.36</v>
      </c>
      <c r="I7168" s="17">
        <f t="shared" si="225"/>
        <v>219.51999999999998</v>
      </c>
      <c r="J7168" s="13" t="s">
        <v>5384</v>
      </c>
      <c r="K7168" s="37" t="str">
        <f>VLOOKUP(Tabela14[[#This Row],[CÓDIGO]],[1]fornnecedor!$A:$G,7,0)</f>
        <v>LINHA DE HIGENIZAÇÃO E ESTÉTICA  AUTOMOTIVA VONIX</v>
      </c>
    </row>
    <row r="7169" spans="1:11" x14ac:dyDescent="0.3">
      <c r="A7169" s="15">
        <v>84840</v>
      </c>
      <c r="B7169" s="15" t="str">
        <f>VLOOKUP(Tabela14[[#This Row],[CÓDIGO]],[1]fornnecedor!$A:$E,5,0)</f>
        <v>SAINT- GOBAIN DO BRASIL PROD. IND. E CONSTR. LTDA</v>
      </c>
      <c r="C7169" s="16" t="s">
        <v>3573</v>
      </c>
      <c r="D7169" s="16" t="s">
        <v>49</v>
      </c>
      <c r="E7169" s="22">
        <v>0</v>
      </c>
      <c r="F7169" s="30">
        <v>6</v>
      </c>
      <c r="G7169" s="17">
        <v>36.590000000000003</v>
      </c>
      <c r="H7169" s="17">
        <f t="shared" si="224"/>
        <v>0</v>
      </c>
      <c r="I7169" s="17">
        <f t="shared" si="225"/>
        <v>219.54000000000002</v>
      </c>
      <c r="J7169" s="13" t="s">
        <v>5384</v>
      </c>
      <c r="K7169" s="37" t="str">
        <f>VLOOKUP(Tabela14[[#This Row],[CÓDIGO]],[1]fornnecedor!$A:$G,7,0)</f>
        <v>BOINAS PARA POLIMENTO</v>
      </c>
    </row>
    <row r="7170" spans="1:11" x14ac:dyDescent="0.3">
      <c r="A7170" s="15">
        <v>84091</v>
      </c>
      <c r="B7170" s="15" t="str">
        <f>VLOOKUP(Tabela14[[#This Row],[CÓDIGO]],[1]fornnecedor!$A:$E,5,0)</f>
        <v>BRASILUX TINTAS TECNICAS LTDA</v>
      </c>
      <c r="C7170" s="16" t="s">
        <v>3577</v>
      </c>
      <c r="D7170" s="16" t="s">
        <v>549</v>
      </c>
      <c r="E7170" s="22">
        <v>0</v>
      </c>
      <c r="F7170" s="30">
        <v>12</v>
      </c>
      <c r="G7170" s="17">
        <v>18.41</v>
      </c>
      <c r="H7170" s="17">
        <f t="shared" si="224"/>
        <v>0</v>
      </c>
      <c r="I7170" s="17">
        <f t="shared" si="225"/>
        <v>220.92000000000002</v>
      </c>
      <c r="J7170" s="13" t="s">
        <v>5384</v>
      </c>
      <c r="K7170" s="37" t="str">
        <f>VLOOKUP(Tabela14[[#This Row],[CÓDIGO]],[1]fornnecedor!$A:$G,7,0)</f>
        <v>ESMALTES</v>
      </c>
    </row>
    <row r="7171" spans="1:11" x14ac:dyDescent="0.3">
      <c r="A7171" s="15">
        <v>84275</v>
      </c>
      <c r="B7171" s="15" t="str">
        <f>VLOOKUP(Tabela14[[#This Row],[CÓDIGO]],[1]fornnecedor!$A:$E,5,0)</f>
        <v>BRASILUX TINTAS TECNICAS LTDA</v>
      </c>
      <c r="C7171" s="16" t="s">
        <v>3578</v>
      </c>
      <c r="D7171" s="16" t="s">
        <v>549</v>
      </c>
      <c r="E7171" s="22">
        <v>0</v>
      </c>
      <c r="F7171" s="30">
        <v>8</v>
      </c>
      <c r="G7171" s="17">
        <v>27.62</v>
      </c>
      <c r="H7171" s="17">
        <f t="shared" si="224"/>
        <v>0</v>
      </c>
      <c r="I7171" s="17">
        <f t="shared" si="225"/>
        <v>220.96</v>
      </c>
      <c r="J7171" s="13" t="s">
        <v>5384</v>
      </c>
      <c r="K7171" s="37" t="str">
        <f>VLOOKUP(Tabela14[[#This Row],[CÓDIGO]],[1]fornnecedor!$A:$G,7,0)</f>
        <v>TINTA PAREDE</v>
      </c>
    </row>
    <row r="7172" spans="1:11" x14ac:dyDescent="0.3">
      <c r="A7172" s="15">
        <v>215</v>
      </c>
      <c r="B7172" s="15" t="str">
        <f>VLOOKUP(Tabela14[[#This Row],[CÓDIGO]],[1]fornnecedor!$A:$E,5,0)</f>
        <v>SKYLACK TINTAS E VERNIZES LTDA</v>
      </c>
      <c r="C7172" s="16" t="s">
        <v>3580</v>
      </c>
      <c r="D7172" s="16" t="s">
        <v>1114</v>
      </c>
      <c r="E7172" s="22">
        <v>0</v>
      </c>
      <c r="F7172" s="30">
        <v>6</v>
      </c>
      <c r="G7172" s="17">
        <v>36.9</v>
      </c>
      <c r="H7172" s="17">
        <f t="shared" si="224"/>
        <v>0</v>
      </c>
      <c r="I7172" s="17">
        <f t="shared" si="225"/>
        <v>221.39999999999998</v>
      </c>
      <c r="J7172" s="13" t="s">
        <v>5384</v>
      </c>
      <c r="K7172" s="37" t="str">
        <f>VLOOKUP(Tabela14[[#This Row],[CÓDIGO]],[1]fornnecedor!$A:$G,7,0)</f>
        <v>BASES PU</v>
      </c>
    </row>
    <row r="7173" spans="1:11" x14ac:dyDescent="0.3">
      <c r="A7173" s="15">
        <v>84017</v>
      </c>
      <c r="B7173" s="15" t="str">
        <f>VLOOKUP(Tabela14[[#This Row],[CÓDIGO]],[1]fornnecedor!$A:$E,5,0)</f>
        <v>3M DO BRASIL LTDA</v>
      </c>
      <c r="C7173" s="16" t="s">
        <v>392</v>
      </c>
      <c r="D7173" s="16" t="s">
        <v>366</v>
      </c>
      <c r="E7173" s="22">
        <v>276</v>
      </c>
      <c r="F7173" s="30">
        <v>504</v>
      </c>
      <c r="G7173" s="17">
        <v>0.44</v>
      </c>
      <c r="H7173" s="17">
        <f t="shared" si="224"/>
        <v>121.44</v>
      </c>
      <c r="I7173" s="17">
        <f t="shared" si="225"/>
        <v>221.76</v>
      </c>
      <c r="J7173" s="13" t="s">
        <v>5384</v>
      </c>
      <c r="K7173" s="37" t="str">
        <f>VLOOKUP(Tabela14[[#This Row],[CÓDIGO]],[1]fornnecedor!$A:$G,7,0)</f>
        <v>LIXA MASSA  /MADEIRA / PAREDE</v>
      </c>
    </row>
    <row r="7174" spans="1:11" x14ac:dyDescent="0.3">
      <c r="A7174" s="15">
        <v>84578</v>
      </c>
      <c r="B7174" s="15" t="str">
        <f>VLOOKUP(Tabela14[[#This Row],[CÓDIGO]],[1]fornnecedor!$A:$E,5,0)</f>
        <v>BRASILUX TINTAS TECNICAS LTDA</v>
      </c>
      <c r="C7174" s="16" t="s">
        <v>3581</v>
      </c>
      <c r="D7174" s="16" t="s">
        <v>549</v>
      </c>
      <c r="E7174" s="22">
        <v>0</v>
      </c>
      <c r="F7174" s="30">
        <v>6</v>
      </c>
      <c r="G7174" s="17">
        <v>37.04</v>
      </c>
      <c r="H7174" s="17">
        <f t="shared" si="224"/>
        <v>0</v>
      </c>
      <c r="I7174" s="17">
        <f t="shared" si="225"/>
        <v>222.24</v>
      </c>
      <c r="J7174" s="13" t="s">
        <v>5384</v>
      </c>
      <c r="K7174" s="37" t="str">
        <f>VLOOKUP(Tabela14[[#This Row],[CÓDIGO]],[1]fornnecedor!$A:$G,7,0)</f>
        <v>CIMENTO QUEIMADO / EFEITOS DECORATIVOS</v>
      </c>
    </row>
    <row r="7175" spans="1:11" x14ac:dyDescent="0.3">
      <c r="A7175" s="15">
        <v>85197</v>
      </c>
      <c r="B7175" s="15" t="str">
        <f>VLOOKUP(Tabela14[[#This Row],[CÓDIGO]],[1]fornnecedor!$A:$E,5,0)</f>
        <v>SAINT- GOBAIN DO BRASIL PROD. IND. E CONSTR. LTDA</v>
      </c>
      <c r="C7175" s="16" t="s">
        <v>3651</v>
      </c>
      <c r="D7175" s="16" t="s">
        <v>49</v>
      </c>
      <c r="E7175" s="22">
        <v>8</v>
      </c>
      <c r="F7175" s="30">
        <v>17</v>
      </c>
      <c r="G7175" s="17">
        <v>13.08</v>
      </c>
      <c r="H7175" s="17">
        <f t="shared" si="224"/>
        <v>104.64</v>
      </c>
      <c r="I7175" s="17">
        <f t="shared" si="225"/>
        <v>222.36</v>
      </c>
      <c r="J7175" s="13" t="s">
        <v>5384</v>
      </c>
      <c r="K7175" s="37" t="str">
        <f>VLOOKUP(Tabela14[[#This Row],[CÓDIGO]],[1]fornnecedor!$A:$G,7,0)</f>
        <v xml:space="preserve">OUTROS DISCOS </v>
      </c>
    </row>
    <row r="7176" spans="1:11" x14ac:dyDescent="0.3">
      <c r="A7176" s="15">
        <v>84242</v>
      </c>
      <c r="B7176" s="15" t="str">
        <f>VLOOKUP(Tabela14[[#This Row],[CÓDIGO]],[1]fornnecedor!$A:$E,5,0)</f>
        <v>BRASILUX TINTAS TECNICAS LTDA</v>
      </c>
      <c r="C7176" s="16" t="s">
        <v>3584</v>
      </c>
      <c r="D7176" s="16" t="s">
        <v>549</v>
      </c>
      <c r="E7176" s="22">
        <v>0</v>
      </c>
      <c r="F7176" s="30">
        <v>2</v>
      </c>
      <c r="G7176" s="17">
        <v>111.24</v>
      </c>
      <c r="H7176" s="17">
        <f t="shared" si="224"/>
        <v>0</v>
      </c>
      <c r="I7176" s="17">
        <f t="shared" si="225"/>
        <v>222.48</v>
      </c>
      <c r="J7176" s="13" t="s">
        <v>5384</v>
      </c>
      <c r="K7176" s="37" t="str">
        <f>VLOOKUP(Tabela14[[#This Row],[CÓDIGO]],[1]fornnecedor!$A:$G,7,0)</f>
        <v>IMPERMEABILIZANTES</v>
      </c>
    </row>
    <row r="7177" spans="1:11" x14ac:dyDescent="0.3">
      <c r="A7177" s="15">
        <v>84572</v>
      </c>
      <c r="B7177" s="15" t="str">
        <f>VLOOKUP(Tabela14[[#This Row],[CÓDIGO]],[1]fornnecedor!$A:$E,5,0)</f>
        <v>BRASILUX TINTAS TECNICAS LTDA</v>
      </c>
      <c r="C7177" s="16" t="s">
        <v>3585</v>
      </c>
      <c r="D7177" s="16" t="s">
        <v>549</v>
      </c>
      <c r="E7177" s="22">
        <v>0</v>
      </c>
      <c r="F7177" s="30">
        <v>8</v>
      </c>
      <c r="G7177" s="17">
        <v>27.81</v>
      </c>
      <c r="H7177" s="17">
        <f t="shared" si="224"/>
        <v>0</v>
      </c>
      <c r="I7177" s="17">
        <f t="shared" si="225"/>
        <v>222.48</v>
      </c>
      <c r="J7177" s="13" t="s">
        <v>5384</v>
      </c>
      <c r="K7177" s="37" t="str">
        <f>VLOOKUP(Tabela14[[#This Row],[CÓDIGO]],[1]fornnecedor!$A:$G,7,0)</f>
        <v>CIMENTO QUEIMADO / EFEITOS DECORATIVOS</v>
      </c>
    </row>
    <row r="7178" spans="1:11" x14ac:dyDescent="0.3">
      <c r="A7178" s="15">
        <v>86944</v>
      </c>
      <c r="B7178" s="15" t="str">
        <f>VLOOKUP(Tabela14[[#This Row],[CÓDIGO]],[1]fornnecedor!$A:$E,5,0)</f>
        <v>BRASILUX TINTAS TECNICAS LTDA</v>
      </c>
      <c r="C7178" s="16" t="s">
        <v>708</v>
      </c>
      <c r="D7178" s="16" t="s">
        <v>549</v>
      </c>
      <c r="E7178" s="22">
        <v>0</v>
      </c>
      <c r="F7178" s="30">
        <v>14</v>
      </c>
      <c r="G7178" s="17">
        <v>15.91</v>
      </c>
      <c r="H7178" s="17">
        <f t="shared" si="224"/>
        <v>0</v>
      </c>
      <c r="I7178" s="17">
        <f t="shared" si="225"/>
        <v>222.74</v>
      </c>
      <c r="J7178" s="13" t="s">
        <v>5384</v>
      </c>
      <c r="K7178" s="37" t="str">
        <f>VLOOKUP(Tabela14[[#This Row],[CÓDIGO]],[1]fornnecedor!$A:$G,7,0)</f>
        <v>ESMALTES</v>
      </c>
    </row>
    <row r="7179" spans="1:11" x14ac:dyDescent="0.3">
      <c r="A7179" s="15">
        <v>86152</v>
      </c>
      <c r="B7179" s="15" t="str">
        <f>VLOOKUP(Tabela14[[#This Row],[CÓDIGO]],[1]fornnecedor!$A:$E,5,0)</f>
        <v>AKZO NOBEL LTDA DECOR</v>
      </c>
      <c r="C7179" s="16" t="s">
        <v>3443</v>
      </c>
      <c r="D7179" s="16" t="s">
        <v>2498</v>
      </c>
      <c r="E7179" s="22">
        <v>0</v>
      </c>
      <c r="F7179" s="30">
        <v>11</v>
      </c>
      <c r="G7179" s="17">
        <v>20.25</v>
      </c>
      <c r="H7179" s="17">
        <f t="shared" si="224"/>
        <v>0</v>
      </c>
      <c r="I7179" s="17">
        <f t="shared" si="225"/>
        <v>222.75</v>
      </c>
      <c r="J7179" s="13" t="s">
        <v>5384</v>
      </c>
      <c r="K7179" s="37" t="str">
        <f>VLOOKUP(Tabela14[[#This Row],[CÓDIGO]],[1]fornnecedor!$A:$G,7,0)</f>
        <v>LINHA MOVELEIRA</v>
      </c>
    </row>
    <row r="7180" spans="1:11" x14ac:dyDescent="0.3">
      <c r="A7180" s="15">
        <v>24024</v>
      </c>
      <c r="B7180" s="15" t="str">
        <f>VLOOKUP(Tabela14[[#This Row],[CÓDIGO]],[1]fornnecedor!$A:$E,5,0)</f>
        <v>SKYLACK TINTAS E VERNIZES LTDA</v>
      </c>
      <c r="C7180" s="16" t="s">
        <v>3516</v>
      </c>
      <c r="D7180" s="16" t="s">
        <v>1114</v>
      </c>
      <c r="E7180" s="22">
        <v>0</v>
      </c>
      <c r="F7180" s="30">
        <v>5</v>
      </c>
      <c r="G7180" s="17">
        <v>44.56</v>
      </c>
      <c r="H7180" s="17">
        <f t="shared" si="224"/>
        <v>0</v>
      </c>
      <c r="I7180" s="17">
        <f t="shared" si="225"/>
        <v>222.8</v>
      </c>
      <c r="J7180" s="13" t="s">
        <v>5384</v>
      </c>
      <c r="K7180" s="37" t="str">
        <f>VLOOKUP(Tabela14[[#This Row],[CÓDIGO]],[1]fornnecedor!$A:$G,7,0)</f>
        <v>TINTAS POLIÉSTER</v>
      </c>
    </row>
    <row r="7181" spans="1:11" x14ac:dyDescent="0.3">
      <c r="A7181" s="15">
        <v>23443</v>
      </c>
      <c r="B7181" s="15" t="str">
        <f>VLOOKUP(Tabela14[[#This Row],[CÓDIGO]],[1]fornnecedor!$A:$E,5,0)</f>
        <v>VONIXX INDUSTRIA E COMERCIO DE POLIDORES LTDA</v>
      </c>
      <c r="C7181" s="16" t="s">
        <v>3478</v>
      </c>
      <c r="D7181" s="16" t="s">
        <v>515</v>
      </c>
      <c r="E7181" s="22">
        <v>9</v>
      </c>
      <c r="F7181" s="30">
        <v>14</v>
      </c>
      <c r="G7181" s="17">
        <v>15.95</v>
      </c>
      <c r="H7181" s="17">
        <f t="shared" si="224"/>
        <v>143.54999999999998</v>
      </c>
      <c r="I7181" s="17">
        <f t="shared" si="225"/>
        <v>223.29999999999998</v>
      </c>
      <c r="J7181" s="13" t="s">
        <v>5384</v>
      </c>
      <c r="K7181" s="37" t="str">
        <f>VLOOKUP(Tabela14[[#This Row],[CÓDIGO]],[1]fornnecedor!$A:$G,7,0)</f>
        <v>LINHA DE HIGENIZAÇÃO E ESTÉTICA  AUTOMOTIVA VONIX</v>
      </c>
    </row>
    <row r="7182" spans="1:11" x14ac:dyDescent="0.3">
      <c r="A7182" s="15">
        <v>85719</v>
      </c>
      <c r="B7182" s="15" t="str">
        <f>VLOOKUP(Tabela14[[#This Row],[CÓDIGO]],[1]fornnecedor!$A:$E,5,0)</f>
        <v>PINCEIS ATLAS S.A.</v>
      </c>
      <c r="C7182" s="16" t="s">
        <v>3587</v>
      </c>
      <c r="D7182" s="16" t="s">
        <v>23</v>
      </c>
      <c r="E7182" s="22">
        <v>0</v>
      </c>
      <c r="F7182" s="30">
        <v>15</v>
      </c>
      <c r="G7182" s="17">
        <v>14.89</v>
      </c>
      <c r="H7182" s="17">
        <f t="shared" si="224"/>
        <v>0</v>
      </c>
      <c r="I7182" s="17">
        <f t="shared" si="225"/>
        <v>223.35000000000002</v>
      </c>
      <c r="J7182" s="13" t="s">
        <v>5384</v>
      </c>
      <c r="K7182" s="37" t="str">
        <f>VLOOKUP(Tabela14[[#This Row],[CÓDIGO]],[1]fornnecedor!$A:$G,7,0)</f>
        <v>ROLOS / TRINCHAS / PINCÉIS / ESPÁTULAS</v>
      </c>
    </row>
    <row r="7183" spans="1:11" x14ac:dyDescent="0.3">
      <c r="A7183" s="15">
        <v>84949</v>
      </c>
      <c r="B7183" s="15" t="str">
        <f>VLOOKUP(Tabela14[[#This Row],[CÓDIGO]],[1]fornnecedor!$A:$E,5,0)</f>
        <v>BRASILUX TINTAS TECNICAS LTDA</v>
      </c>
      <c r="C7183" s="16" t="s">
        <v>4078</v>
      </c>
      <c r="D7183" s="16" t="s">
        <v>549</v>
      </c>
      <c r="E7183" s="22">
        <v>0</v>
      </c>
      <c r="F7183" s="30">
        <v>3</v>
      </c>
      <c r="G7183" s="17">
        <v>74.56</v>
      </c>
      <c r="H7183" s="17">
        <f t="shared" si="224"/>
        <v>0</v>
      </c>
      <c r="I7183" s="17">
        <f t="shared" si="225"/>
        <v>223.68</v>
      </c>
      <c r="J7183" s="13" t="s">
        <v>5384</v>
      </c>
      <c r="K7183" s="37" t="str">
        <f>VLOOKUP(Tabela14[[#This Row],[CÓDIGO]],[1]fornnecedor!$A:$G,7,0)</f>
        <v>EPOXI</v>
      </c>
    </row>
    <row r="7184" spans="1:11" x14ac:dyDescent="0.3">
      <c r="A7184" s="15">
        <v>85039</v>
      </c>
      <c r="B7184" s="15" t="str">
        <f>VLOOKUP(Tabela14[[#This Row],[CÓDIGO]],[1]fornnecedor!$A:$E,5,0)</f>
        <v>PINCEIS ATLAS S.A.</v>
      </c>
      <c r="C7184" s="16" t="s">
        <v>3658</v>
      </c>
      <c r="D7184" s="16" t="s">
        <v>23</v>
      </c>
      <c r="E7184" s="22">
        <v>3</v>
      </c>
      <c r="F7184" s="30">
        <v>26</v>
      </c>
      <c r="G7184" s="17">
        <v>8.6300000000000008</v>
      </c>
      <c r="H7184" s="17">
        <f t="shared" si="224"/>
        <v>25.89</v>
      </c>
      <c r="I7184" s="17">
        <f t="shared" si="225"/>
        <v>224.38000000000002</v>
      </c>
      <c r="J7184" s="13" t="s">
        <v>5384</v>
      </c>
      <c r="K7184" s="37" t="str">
        <f>VLOOKUP(Tabela14[[#This Row],[CÓDIGO]],[1]fornnecedor!$A:$G,7,0)</f>
        <v>ROLOS / TRINCHAS / PINCÉIS / ESPÁTULAS</v>
      </c>
    </row>
    <row r="7185" spans="1:11" x14ac:dyDescent="0.3">
      <c r="A7185" s="15">
        <v>24127</v>
      </c>
      <c r="B7185" s="15" t="str">
        <f>VLOOKUP(Tabela14[[#This Row],[CÓDIGO]],[1]fornnecedor!$A:$E,5,0)</f>
        <v>SKYLACK TINTAS E VERNIZES LTDA</v>
      </c>
      <c r="C7185" s="16" t="s">
        <v>3590</v>
      </c>
      <c r="D7185" s="16" t="s">
        <v>1114</v>
      </c>
      <c r="E7185" s="22">
        <v>0</v>
      </c>
      <c r="F7185" s="30">
        <v>13</v>
      </c>
      <c r="G7185" s="17">
        <v>17.36</v>
      </c>
      <c r="H7185" s="17">
        <f t="shared" si="224"/>
        <v>0</v>
      </c>
      <c r="I7185" s="17">
        <f t="shared" si="225"/>
        <v>225.68</v>
      </c>
      <c r="J7185" s="13" t="s">
        <v>5384</v>
      </c>
      <c r="K7185" s="37" t="str">
        <f>VLOOKUP(Tabela14[[#This Row],[CÓDIGO]],[1]fornnecedor!$A:$G,7,0)</f>
        <v>VERNIZ AUTOMOTIVO</v>
      </c>
    </row>
    <row r="7186" spans="1:11" x14ac:dyDescent="0.3">
      <c r="A7186" s="15">
        <v>84364</v>
      </c>
      <c r="B7186" s="15" t="str">
        <f>VLOOKUP(Tabela14[[#This Row],[CÓDIGO]],[1]fornnecedor!$A:$E,5,0)</f>
        <v>BRASILUX TINTAS TECNICAS LTDA</v>
      </c>
      <c r="C7186" s="16" t="s">
        <v>3715</v>
      </c>
      <c r="D7186" s="16" t="s">
        <v>549</v>
      </c>
      <c r="E7186" s="22">
        <v>3</v>
      </c>
      <c r="F7186" s="30">
        <v>16</v>
      </c>
      <c r="G7186" s="17">
        <v>14.11</v>
      </c>
      <c r="H7186" s="17">
        <f t="shared" si="224"/>
        <v>42.33</v>
      </c>
      <c r="I7186" s="17">
        <f t="shared" si="225"/>
        <v>225.76</v>
      </c>
      <c r="J7186" s="13" t="s">
        <v>5384</v>
      </c>
      <c r="K7186" s="37" t="str">
        <f>VLOOKUP(Tabela14[[#This Row],[CÓDIGO]],[1]fornnecedor!$A:$G,7,0)</f>
        <v>ESMALTES</v>
      </c>
    </row>
    <row r="7187" spans="1:11" x14ac:dyDescent="0.3">
      <c r="A7187" s="15">
        <v>10026</v>
      </c>
      <c r="B7187" s="15" t="str">
        <f>VLOOKUP(Tabela14[[#This Row],[CÓDIGO]],[1]fornnecedor!$A:$E,5,0)</f>
        <v>3M DO BRASIL LTDA</v>
      </c>
      <c r="C7187" s="16" t="s">
        <v>414</v>
      </c>
      <c r="D7187" s="16" t="s">
        <v>366</v>
      </c>
      <c r="E7187" s="22">
        <v>50</v>
      </c>
      <c r="F7187" s="30">
        <v>183</v>
      </c>
      <c r="G7187" s="17">
        <v>1.24</v>
      </c>
      <c r="H7187" s="17">
        <f t="shared" si="224"/>
        <v>62</v>
      </c>
      <c r="I7187" s="17">
        <f t="shared" si="225"/>
        <v>226.92</v>
      </c>
      <c r="J7187" s="13" t="s">
        <v>5384</v>
      </c>
      <c r="K7187" s="37" t="str">
        <f>VLOOKUP(Tabela14[[#This Row],[CÓDIGO]],[1]fornnecedor!$A:$G,7,0)</f>
        <v xml:space="preserve">DISCOS / LIXAS / ABRASIVOS </v>
      </c>
    </row>
    <row r="7188" spans="1:11" x14ac:dyDescent="0.3">
      <c r="A7188" s="15">
        <v>86634</v>
      </c>
      <c r="B7188" s="15" t="str">
        <f>VLOOKUP(Tabela14[[#This Row],[CÓDIGO]],[1]fornnecedor!$A:$E,5,0)</f>
        <v>AKZO NOBEL LTDA DECOR</v>
      </c>
      <c r="C7188" s="16" t="s">
        <v>1706</v>
      </c>
      <c r="D7188" s="16" t="s">
        <v>543</v>
      </c>
      <c r="E7188" s="22">
        <v>0</v>
      </c>
      <c r="F7188" s="30">
        <v>4</v>
      </c>
      <c r="G7188" s="17">
        <v>56.78</v>
      </c>
      <c r="H7188" s="17">
        <f t="shared" si="224"/>
        <v>0</v>
      </c>
      <c r="I7188" s="17">
        <f t="shared" si="225"/>
        <v>227.12</v>
      </c>
      <c r="J7188" s="13" t="s">
        <v>5384</v>
      </c>
      <c r="K7188" s="37" t="str">
        <f>VLOOKUP(Tabela14[[#This Row],[CÓDIGO]],[1]fornnecedor!$A:$G,7,0)</f>
        <v>TINTA PAREDE</v>
      </c>
    </row>
    <row r="7189" spans="1:11" x14ac:dyDescent="0.3">
      <c r="A7189" s="15">
        <v>85687</v>
      </c>
      <c r="B7189" s="15" t="str">
        <f>VLOOKUP(Tabela14[[#This Row],[CÓDIGO]],[1]fornnecedor!$A:$E,5,0)</f>
        <v>A&amp;S TECHNOLOGIES INDUSTRIA E COMERCIO LTDA</v>
      </c>
      <c r="C7189" s="16" t="s">
        <v>3594</v>
      </c>
      <c r="D7189" s="16" t="s">
        <v>875</v>
      </c>
      <c r="E7189" s="22">
        <v>0</v>
      </c>
      <c r="F7189" s="30">
        <v>34</v>
      </c>
      <c r="G7189" s="17">
        <v>6.68</v>
      </c>
      <c r="H7189" s="17">
        <f t="shared" si="224"/>
        <v>0</v>
      </c>
      <c r="I7189" s="17">
        <f t="shared" si="225"/>
        <v>227.12</v>
      </c>
      <c r="J7189" s="13" t="s">
        <v>5384</v>
      </c>
      <c r="K7189" s="37" t="str">
        <f>VLOOKUP(Tabela14[[#This Row],[CÓDIGO]],[1]fornnecedor!$A:$G,7,0)</f>
        <v>SILICONE</v>
      </c>
    </row>
    <row r="7190" spans="1:11" x14ac:dyDescent="0.3">
      <c r="A7190" s="15">
        <v>24042</v>
      </c>
      <c r="B7190" s="15" t="str">
        <f>VLOOKUP(Tabela14[[#This Row],[CÓDIGO]],[1]fornnecedor!$A:$E,5,0)</f>
        <v>SKYLACK TINTAS E VERNIZES LTDA</v>
      </c>
      <c r="C7190" s="16" t="s">
        <v>3595</v>
      </c>
      <c r="D7190" s="16" t="s">
        <v>1114</v>
      </c>
      <c r="E7190" s="22">
        <v>0</v>
      </c>
      <c r="F7190" s="30">
        <v>5</v>
      </c>
      <c r="G7190" s="17">
        <v>45.48</v>
      </c>
      <c r="H7190" s="17">
        <f t="shared" si="224"/>
        <v>0</v>
      </c>
      <c r="I7190" s="17">
        <f t="shared" si="225"/>
        <v>227.39999999999998</v>
      </c>
      <c r="J7190" s="13" t="s">
        <v>5384</v>
      </c>
      <c r="K7190" s="37" t="str">
        <f>VLOOKUP(Tabela14[[#This Row],[CÓDIGO]],[1]fornnecedor!$A:$G,7,0)</f>
        <v>TINTAS POLIÉSTER</v>
      </c>
    </row>
    <row r="7191" spans="1:11" x14ac:dyDescent="0.3">
      <c r="A7191" s="15">
        <v>83798</v>
      </c>
      <c r="B7191" s="15" t="str">
        <f>VLOOKUP(Tabela14[[#This Row],[CÓDIGO]],[1]fornnecedor!$A:$E,5,0)</f>
        <v>VONIXX INDUSTRIA E COMERCIO DE POLIDORES LTDA</v>
      </c>
      <c r="C7191" s="16" t="s">
        <v>3672</v>
      </c>
      <c r="D7191" s="16" t="s">
        <v>515</v>
      </c>
      <c r="E7191" s="22">
        <v>2</v>
      </c>
      <c r="F7191" s="30">
        <v>17</v>
      </c>
      <c r="G7191" s="17">
        <v>13.38</v>
      </c>
      <c r="H7191" s="17">
        <f t="shared" si="224"/>
        <v>26.76</v>
      </c>
      <c r="I7191" s="17">
        <f t="shared" si="225"/>
        <v>227.46</v>
      </c>
      <c r="J7191" s="13" t="s">
        <v>5384</v>
      </c>
      <c r="K7191" s="37" t="str">
        <f>VLOOKUP(Tabela14[[#This Row],[CÓDIGO]],[1]fornnecedor!$A:$G,7,0)</f>
        <v>LINHA DE HIGENIZAÇÃO E ESTÉTICA  AUTOMOTIVA VONIX</v>
      </c>
    </row>
    <row r="7192" spans="1:11" x14ac:dyDescent="0.3">
      <c r="A7192" s="15">
        <v>23916</v>
      </c>
      <c r="B7192" s="15" t="str">
        <f>VLOOKUP(Tabela14[[#This Row],[CÓDIGO]],[1]fornnecedor!$A:$E,5,0)</f>
        <v>3M DO BRASIL LTDA</v>
      </c>
      <c r="C7192" s="16" t="s">
        <v>3707</v>
      </c>
      <c r="D7192" s="16" t="s">
        <v>366</v>
      </c>
      <c r="E7192" s="22">
        <v>6</v>
      </c>
      <c r="F7192" s="30">
        <v>37</v>
      </c>
      <c r="G7192" s="17">
        <v>6.15</v>
      </c>
      <c r="H7192" s="17">
        <f t="shared" si="224"/>
        <v>36.900000000000006</v>
      </c>
      <c r="I7192" s="17">
        <f t="shared" si="225"/>
        <v>227.55</v>
      </c>
      <c r="J7192" s="13" t="s">
        <v>5384</v>
      </c>
      <c r="K7192" s="37" t="str">
        <f>VLOOKUP(Tabela14[[#This Row],[CÓDIGO]],[1]fornnecedor!$A:$G,7,0)</f>
        <v>EPI´S</v>
      </c>
    </row>
    <row r="7193" spans="1:11" x14ac:dyDescent="0.3">
      <c r="A7193" s="15">
        <v>24070</v>
      </c>
      <c r="B7193" s="15" t="str">
        <f>VLOOKUP(Tabela14[[#This Row],[CÓDIGO]],[1]fornnecedor!$A:$E,5,0)</f>
        <v>SKYLACK TINTAS E VERNIZES LTDA</v>
      </c>
      <c r="C7193" s="16" t="s">
        <v>3597</v>
      </c>
      <c r="D7193" s="16" t="s">
        <v>1114</v>
      </c>
      <c r="E7193" s="22">
        <v>0</v>
      </c>
      <c r="F7193" s="30">
        <v>2.79</v>
      </c>
      <c r="G7193" s="17">
        <v>81.83</v>
      </c>
      <c r="H7193" s="17">
        <f t="shared" si="224"/>
        <v>0</v>
      </c>
      <c r="I7193" s="17">
        <f t="shared" si="225"/>
        <v>228.3057</v>
      </c>
      <c r="J7193" s="13" t="s">
        <v>5384</v>
      </c>
      <c r="K7193" s="37" t="str">
        <f>VLOOKUP(Tabela14[[#This Row],[CÓDIGO]],[1]fornnecedor!$A:$G,7,0)</f>
        <v>BASES POLIÉSTER</v>
      </c>
    </row>
    <row r="7194" spans="1:11" x14ac:dyDescent="0.3">
      <c r="A7194" s="15">
        <v>86934</v>
      </c>
      <c r="B7194" s="15" t="str">
        <f>VLOOKUP(Tabela14[[#This Row],[CÓDIGO]],[1]fornnecedor!$A:$E,5,0)</f>
        <v>AUTOAMERICA IMP.EXP. DE PROD. AUTO. LTDA</v>
      </c>
      <c r="C7194" s="16" t="s">
        <v>3728</v>
      </c>
      <c r="D7194" s="16" t="s">
        <v>96</v>
      </c>
      <c r="E7194" s="22">
        <v>1</v>
      </c>
      <c r="F7194" s="30">
        <v>15</v>
      </c>
      <c r="G7194" s="17">
        <v>15.24</v>
      </c>
      <c r="H7194" s="17">
        <f t="shared" si="224"/>
        <v>15.24</v>
      </c>
      <c r="I7194" s="17">
        <f t="shared" si="225"/>
        <v>228.6</v>
      </c>
      <c r="J7194" s="13" t="s">
        <v>5384</v>
      </c>
      <c r="K7194" s="37" t="str">
        <f>VLOOKUP(Tabela14[[#This Row],[CÓDIGO]],[1]fornnecedor!$A:$G,7,0)</f>
        <v>MASSA DE POLIR</v>
      </c>
    </row>
    <row r="7195" spans="1:11" x14ac:dyDescent="0.3">
      <c r="A7195" s="15">
        <v>84080</v>
      </c>
      <c r="B7195" s="15" t="str">
        <f>VLOOKUP(Tabela14[[#This Row],[CÓDIGO]],[1]fornnecedor!$A:$E,5,0)</f>
        <v>BRASILUX TINTAS TECNICAS LTDA</v>
      </c>
      <c r="C7195" s="16" t="s">
        <v>3599</v>
      </c>
      <c r="D7195" s="16" t="s">
        <v>549</v>
      </c>
      <c r="E7195" s="22">
        <v>0</v>
      </c>
      <c r="F7195" s="30">
        <v>11</v>
      </c>
      <c r="G7195" s="17">
        <v>20.88</v>
      </c>
      <c r="H7195" s="17">
        <f t="shared" si="224"/>
        <v>0</v>
      </c>
      <c r="I7195" s="17">
        <f t="shared" si="225"/>
        <v>229.67999999999998</v>
      </c>
      <c r="J7195" s="13" t="s">
        <v>5384</v>
      </c>
      <c r="K7195" s="37" t="str">
        <f>VLOOKUP(Tabela14[[#This Row],[CÓDIGO]],[1]fornnecedor!$A:$G,7,0)</f>
        <v>ESMALTES</v>
      </c>
    </row>
    <row r="7196" spans="1:11" x14ac:dyDescent="0.3">
      <c r="A7196" s="15">
        <v>84073</v>
      </c>
      <c r="B7196" s="15" t="str">
        <f>VLOOKUP(Tabela14[[#This Row],[CÓDIGO]],[1]fornnecedor!$A:$E,5,0)</f>
        <v>BRASILUX TINTAS TECNICAS LTDA</v>
      </c>
      <c r="C7196" s="16" t="s">
        <v>3601</v>
      </c>
      <c r="D7196" s="16" t="s">
        <v>549</v>
      </c>
      <c r="E7196" s="22">
        <v>0</v>
      </c>
      <c r="F7196" s="30">
        <v>12</v>
      </c>
      <c r="G7196" s="17">
        <v>19.14</v>
      </c>
      <c r="H7196" s="17">
        <f t="shared" si="224"/>
        <v>0</v>
      </c>
      <c r="I7196" s="17">
        <f t="shared" si="225"/>
        <v>229.68</v>
      </c>
      <c r="J7196" s="13" t="s">
        <v>5384</v>
      </c>
      <c r="K7196" s="37" t="str">
        <f>VLOOKUP(Tabela14[[#This Row],[CÓDIGO]],[1]fornnecedor!$A:$G,7,0)</f>
        <v>ESMALTES</v>
      </c>
    </row>
    <row r="7197" spans="1:11" x14ac:dyDescent="0.3">
      <c r="A7197" s="15">
        <v>84724</v>
      </c>
      <c r="B7197" s="15" t="str">
        <f>VLOOKUP(Tabela14[[#This Row],[CÓDIGO]],[1]fornnecedor!$A:$E,5,0)</f>
        <v>BRASILUX TINTAS TECNICAS LTDA</v>
      </c>
      <c r="C7197" s="16" t="s">
        <v>3603</v>
      </c>
      <c r="D7197" s="16" t="s">
        <v>549</v>
      </c>
      <c r="E7197" s="22">
        <v>0</v>
      </c>
      <c r="F7197" s="30">
        <v>12</v>
      </c>
      <c r="G7197" s="17">
        <v>19.25</v>
      </c>
      <c r="H7197" s="17">
        <f t="shared" si="224"/>
        <v>0</v>
      </c>
      <c r="I7197" s="17">
        <f t="shared" si="225"/>
        <v>231</v>
      </c>
      <c r="J7197" s="13" t="s">
        <v>5384</v>
      </c>
      <c r="K7197" s="37" t="str">
        <f>VLOOKUP(Tabela14[[#This Row],[CÓDIGO]],[1]fornnecedor!$A:$G,7,0)</f>
        <v>ESMALTES</v>
      </c>
    </row>
    <row r="7198" spans="1:11" x14ac:dyDescent="0.3">
      <c r="A7198" s="15">
        <v>85228</v>
      </c>
      <c r="B7198" s="15" t="str">
        <f>VLOOKUP(Tabela14[[#This Row],[CÓDIGO]],[1]fornnecedor!$A:$E,5,0)</f>
        <v>PINCEIS ATLAS S.A.</v>
      </c>
      <c r="C7198" s="16" t="s">
        <v>3635</v>
      </c>
      <c r="D7198" s="16" t="s">
        <v>23</v>
      </c>
      <c r="E7198" s="22">
        <v>1</v>
      </c>
      <c r="F7198" s="30">
        <v>40</v>
      </c>
      <c r="G7198" s="17">
        <v>5.78</v>
      </c>
      <c r="H7198" s="17">
        <f t="shared" si="224"/>
        <v>5.78</v>
      </c>
      <c r="I7198" s="17">
        <f t="shared" si="225"/>
        <v>231.20000000000002</v>
      </c>
      <c r="J7198" s="13" t="s">
        <v>5384</v>
      </c>
      <c r="K7198" s="37" t="str">
        <f>VLOOKUP(Tabela14[[#This Row],[CÓDIGO]],[1]fornnecedor!$A:$G,7,0)</f>
        <v>ROLOS / TRINCHAS / PINCÉIS / ESPÁTULAS</v>
      </c>
    </row>
    <row r="7199" spans="1:11" x14ac:dyDescent="0.3">
      <c r="A7199" s="15">
        <v>84065</v>
      </c>
      <c r="B7199" s="15" t="str">
        <f>VLOOKUP(Tabela14[[#This Row],[CÓDIGO]],[1]fornnecedor!$A:$E,5,0)</f>
        <v>BRASILUX TINTAS TECNICAS LTDA</v>
      </c>
      <c r="C7199" s="16" t="s">
        <v>3604</v>
      </c>
      <c r="D7199" s="16" t="s">
        <v>549</v>
      </c>
      <c r="E7199" s="22">
        <v>0</v>
      </c>
      <c r="F7199" s="30">
        <v>9</v>
      </c>
      <c r="G7199" s="17">
        <v>25.72</v>
      </c>
      <c r="H7199" s="17">
        <f t="shared" si="224"/>
        <v>0</v>
      </c>
      <c r="I7199" s="17">
        <f t="shared" si="225"/>
        <v>231.48</v>
      </c>
      <c r="J7199" s="13" t="s">
        <v>5384</v>
      </c>
      <c r="K7199" s="37" t="str">
        <f>VLOOKUP(Tabela14[[#This Row],[CÓDIGO]],[1]fornnecedor!$A:$G,7,0)</f>
        <v>LINHA MOVELEIRA</v>
      </c>
    </row>
    <row r="7200" spans="1:11" x14ac:dyDescent="0.3">
      <c r="A7200" s="15">
        <v>21702</v>
      </c>
      <c r="B7200" s="15" t="str">
        <f>VLOOKUP(Tabela14[[#This Row],[CÓDIGO]],[1]fornnecedor!$A:$E,5,0)</f>
        <v>ROBERLO DO BRASIL LTDA</v>
      </c>
      <c r="C7200" s="16" t="s">
        <v>3605</v>
      </c>
      <c r="D7200" s="16" t="s">
        <v>2513</v>
      </c>
      <c r="E7200" s="22">
        <v>0</v>
      </c>
      <c r="F7200" s="30">
        <v>12</v>
      </c>
      <c r="G7200" s="17">
        <v>19.32</v>
      </c>
      <c r="H7200" s="17">
        <f t="shared" si="224"/>
        <v>0</v>
      </c>
      <c r="I7200" s="17">
        <f t="shared" si="225"/>
        <v>231.84</v>
      </c>
      <c r="J7200" s="13" t="s">
        <v>5384</v>
      </c>
      <c r="K7200" s="37" t="str">
        <f>VLOOKUP(Tabela14[[#This Row],[CÓDIGO]],[1]fornnecedor!$A:$G,7,0)</f>
        <v>GRUPO CONVERSAO</v>
      </c>
    </row>
    <row r="7201" spans="1:11" x14ac:dyDescent="0.3">
      <c r="A7201" s="15">
        <v>85202</v>
      </c>
      <c r="B7201" s="15" t="str">
        <f>VLOOKUP(Tabela14[[#This Row],[CÓDIGO]],[1]fornnecedor!$A:$E,5,0)</f>
        <v>VONIXX INDUSTRIA E COMERCIO DE POLIDORES LTDA</v>
      </c>
      <c r="C7201" s="16" t="s">
        <v>3606</v>
      </c>
      <c r="D7201" s="16" t="s">
        <v>515</v>
      </c>
      <c r="E7201" s="22">
        <v>0</v>
      </c>
      <c r="F7201" s="30">
        <v>17</v>
      </c>
      <c r="G7201" s="17">
        <v>13.65</v>
      </c>
      <c r="H7201" s="17">
        <f t="shared" si="224"/>
        <v>0</v>
      </c>
      <c r="I7201" s="17">
        <f t="shared" si="225"/>
        <v>232.05</v>
      </c>
      <c r="J7201" s="13" t="s">
        <v>5384</v>
      </c>
      <c r="K7201" s="37" t="str">
        <f>VLOOKUP(Tabela14[[#This Row],[CÓDIGO]],[1]fornnecedor!$A:$G,7,0)</f>
        <v>LINHA DE HIGENIZAÇÃO E ESTÉTICA  AUTOMOTIVA VONIX</v>
      </c>
    </row>
    <row r="7202" spans="1:11" x14ac:dyDescent="0.3">
      <c r="A7202" s="15">
        <v>24037</v>
      </c>
      <c r="B7202" s="15" t="str">
        <f>VLOOKUP(Tabela14[[#This Row],[CÓDIGO]],[1]fornnecedor!$A:$E,5,0)</f>
        <v>SKYLACK TINTAS E VERNIZES LTDA</v>
      </c>
      <c r="C7202" s="16" t="s">
        <v>3607</v>
      </c>
      <c r="D7202" s="16" t="s">
        <v>1114</v>
      </c>
      <c r="E7202" s="22">
        <v>0</v>
      </c>
      <c r="F7202" s="30">
        <v>7</v>
      </c>
      <c r="G7202" s="17">
        <v>33.159999999999997</v>
      </c>
      <c r="H7202" s="17">
        <f t="shared" si="224"/>
        <v>0</v>
      </c>
      <c r="I7202" s="17">
        <f t="shared" si="225"/>
        <v>232.11999999999998</v>
      </c>
      <c r="J7202" s="13" t="s">
        <v>5384</v>
      </c>
      <c r="K7202" s="37" t="str">
        <f>VLOOKUP(Tabela14[[#This Row],[CÓDIGO]],[1]fornnecedor!$A:$G,7,0)</f>
        <v>TINTAS POLIÉSTER</v>
      </c>
    </row>
    <row r="7203" spans="1:11" x14ac:dyDescent="0.3">
      <c r="A7203" s="15">
        <v>85177</v>
      </c>
      <c r="B7203" s="15" t="str">
        <f>VLOOKUP(Tabela14[[#This Row],[CÓDIGO]],[1]fornnecedor!$A:$E,5,0)</f>
        <v>BRASILUX TINTAS TECNICAS LTDA</v>
      </c>
      <c r="C7203" s="16" t="s">
        <v>3609</v>
      </c>
      <c r="D7203" s="16" t="s">
        <v>549</v>
      </c>
      <c r="E7203" s="22">
        <v>0</v>
      </c>
      <c r="F7203" s="30">
        <v>4</v>
      </c>
      <c r="G7203" s="17">
        <v>58.33</v>
      </c>
      <c r="H7203" s="17">
        <f t="shared" si="224"/>
        <v>0</v>
      </c>
      <c r="I7203" s="17">
        <f t="shared" si="225"/>
        <v>233.32</v>
      </c>
      <c r="J7203" s="13" t="s">
        <v>5384</v>
      </c>
      <c r="K7203" s="37" t="str">
        <f>VLOOKUP(Tabela14[[#This Row],[CÓDIGO]],[1]fornnecedor!$A:$G,7,0)</f>
        <v>ESMALTES</v>
      </c>
    </row>
    <row r="7204" spans="1:11" x14ac:dyDescent="0.3">
      <c r="A7204" s="15">
        <v>84582</v>
      </c>
      <c r="B7204" s="15" t="str">
        <f>VLOOKUP(Tabela14[[#This Row],[CÓDIGO]],[1]fornnecedor!$A:$E,5,0)</f>
        <v>BRASILUX TINTAS TECNICAS LTDA</v>
      </c>
      <c r="C7204" s="16" t="s">
        <v>3610</v>
      </c>
      <c r="D7204" s="16" t="s">
        <v>549</v>
      </c>
      <c r="E7204" s="22">
        <v>0</v>
      </c>
      <c r="F7204" s="30">
        <v>10</v>
      </c>
      <c r="G7204" s="17">
        <v>23.38</v>
      </c>
      <c r="H7204" s="17">
        <f t="shared" si="224"/>
        <v>0</v>
      </c>
      <c r="I7204" s="17">
        <f t="shared" si="225"/>
        <v>233.79999999999998</v>
      </c>
      <c r="J7204" s="13" t="s">
        <v>5384</v>
      </c>
      <c r="K7204" s="37" t="str">
        <f>VLOOKUP(Tabela14[[#This Row],[CÓDIGO]],[1]fornnecedor!$A:$G,7,0)</f>
        <v>CIMENTO QUEIMADO / EFEITOS DECORATIVOS</v>
      </c>
    </row>
    <row r="7205" spans="1:11" x14ac:dyDescent="0.3">
      <c r="A7205" s="15">
        <v>84643</v>
      </c>
      <c r="B7205" s="15" t="str">
        <f>VLOOKUP(Tabela14[[#This Row],[CÓDIGO]],[1]fornnecedor!$A:$E,5,0)</f>
        <v>BRASILUX TINTAS TECNICAS LTDA</v>
      </c>
      <c r="C7205" s="16" t="s">
        <v>753</v>
      </c>
      <c r="D7205" s="16" t="s">
        <v>549</v>
      </c>
      <c r="E7205" s="22">
        <v>0</v>
      </c>
      <c r="F7205" s="30">
        <v>9</v>
      </c>
      <c r="G7205" s="17">
        <v>26.02</v>
      </c>
      <c r="H7205" s="17">
        <f t="shared" si="224"/>
        <v>0</v>
      </c>
      <c r="I7205" s="17">
        <f t="shared" si="225"/>
        <v>234.18</v>
      </c>
      <c r="J7205" s="13" t="s">
        <v>5384</v>
      </c>
      <c r="K7205" s="37" t="str">
        <f>VLOOKUP(Tabela14[[#This Row],[CÓDIGO]],[1]fornnecedor!$A:$G,7,0)</f>
        <v xml:space="preserve">BASES SISTEMA NO MACHINE </v>
      </c>
    </row>
    <row r="7206" spans="1:11" x14ac:dyDescent="0.3">
      <c r="A7206" s="15">
        <v>83923</v>
      </c>
      <c r="B7206" s="15" t="str">
        <f>VLOOKUP(Tabela14[[#This Row],[CÓDIGO]],[1]fornnecedor!$A:$E,5,0)</f>
        <v>MAXI RUBBER INDUSTRIAS QUIMICAS LTDA</v>
      </c>
      <c r="C7206" s="16" t="s">
        <v>793</v>
      </c>
      <c r="D7206" s="16" t="s">
        <v>775</v>
      </c>
      <c r="E7206" s="22">
        <v>28</v>
      </c>
      <c r="F7206" s="30">
        <v>22</v>
      </c>
      <c r="G7206" s="17">
        <v>10.7</v>
      </c>
      <c r="H7206" s="17">
        <f t="shared" si="224"/>
        <v>299.59999999999997</v>
      </c>
      <c r="I7206" s="17">
        <f t="shared" si="225"/>
        <v>235.39999999999998</v>
      </c>
      <c r="J7206" s="13" t="s">
        <v>5384</v>
      </c>
      <c r="K7206" s="37" t="str">
        <f>VLOOKUP(Tabela14[[#This Row],[CÓDIGO]],[1]fornnecedor!$A:$G,7,0)</f>
        <v>LAMINAÇÃO / PROTEÇÃO</v>
      </c>
    </row>
    <row r="7207" spans="1:11" x14ac:dyDescent="0.3">
      <c r="A7207" s="15">
        <v>84154</v>
      </c>
      <c r="B7207" s="15" t="str">
        <f>VLOOKUP(Tabela14[[#This Row],[CÓDIGO]],[1]fornnecedor!$A:$E,5,0)</f>
        <v>BRASILUX TINTAS TECNICAS LTDA</v>
      </c>
      <c r="C7207" s="16" t="s">
        <v>3612</v>
      </c>
      <c r="D7207" s="16" t="s">
        <v>549</v>
      </c>
      <c r="E7207" s="22">
        <v>0</v>
      </c>
      <c r="F7207" s="30">
        <v>6</v>
      </c>
      <c r="G7207" s="17">
        <v>39.25</v>
      </c>
      <c r="H7207" s="17">
        <f t="shared" si="224"/>
        <v>0</v>
      </c>
      <c r="I7207" s="17">
        <f t="shared" si="225"/>
        <v>235.5</v>
      </c>
      <c r="J7207" s="13" t="s">
        <v>5384</v>
      </c>
      <c r="K7207" s="37" t="str">
        <f>VLOOKUP(Tabela14[[#This Row],[CÓDIGO]],[1]fornnecedor!$A:$G,7,0)</f>
        <v>ESMALTES</v>
      </c>
    </row>
    <row r="7208" spans="1:11" x14ac:dyDescent="0.3">
      <c r="A7208" s="15">
        <v>24135</v>
      </c>
      <c r="B7208" s="15" t="str">
        <f>VLOOKUP(Tabela14[[#This Row],[CÓDIGO]],[1]fornnecedor!$A:$E,5,0)</f>
        <v>DAUTO COMERCIO DE PRODUTOS EQUIPAMENTOS E SERVICOS AUTOMOTIV</v>
      </c>
      <c r="C7208" s="16" t="s">
        <v>3616</v>
      </c>
      <c r="D7208" s="16" t="s">
        <v>1114</v>
      </c>
      <c r="E7208" s="22">
        <v>0</v>
      </c>
      <c r="F7208" s="30">
        <v>7</v>
      </c>
      <c r="G7208" s="17">
        <v>33.97</v>
      </c>
      <c r="H7208" s="17">
        <f t="shared" si="224"/>
        <v>0</v>
      </c>
      <c r="I7208" s="17">
        <f t="shared" si="225"/>
        <v>237.79</v>
      </c>
      <c r="J7208" s="13" t="s">
        <v>5384</v>
      </c>
      <c r="K7208" s="37" t="str">
        <f>VLOOKUP(Tabela14[[#This Row],[CÓDIGO]],[1]fornnecedor!$A:$G,7,0)</f>
        <v>TINTAS PU</v>
      </c>
    </row>
    <row r="7209" spans="1:11" x14ac:dyDescent="0.3">
      <c r="A7209" s="15">
        <v>86887</v>
      </c>
      <c r="B7209" s="15" t="str">
        <f>VLOOKUP(Tabela14[[#This Row],[CÓDIGO]],[1]fornnecedor!$A:$E,5,0)</f>
        <v>OTTO BAUMGART IND E COM S/A</v>
      </c>
      <c r="C7209" s="16" t="s">
        <v>3617</v>
      </c>
      <c r="D7209" s="16" t="s">
        <v>3618</v>
      </c>
      <c r="E7209" s="22">
        <v>0</v>
      </c>
      <c r="F7209" s="30">
        <v>31</v>
      </c>
      <c r="G7209" s="17">
        <v>7.7</v>
      </c>
      <c r="H7209" s="17">
        <f t="shared" si="224"/>
        <v>0</v>
      </c>
      <c r="I7209" s="17">
        <f t="shared" si="225"/>
        <v>238.70000000000002</v>
      </c>
      <c r="J7209" s="13" t="s">
        <v>5384</v>
      </c>
      <c r="K7209" s="37" t="str">
        <f>VLOOKUP(Tabela14[[#This Row],[CÓDIGO]],[1]fornnecedor!$A:$G,7,0)</f>
        <v>IMPERMEABILIZANTES</v>
      </c>
    </row>
    <row r="7210" spans="1:11" x14ac:dyDescent="0.3">
      <c r="A7210" s="15">
        <v>85340</v>
      </c>
      <c r="B7210" s="15" t="str">
        <f>VLOOKUP(Tabela14[[#This Row],[CÓDIGO]],[1]fornnecedor!$A:$E,5,0)</f>
        <v>MARTELENA ALMEIDA INDUSTRIA E COMERCIO DE TINTAS EIRELI</v>
      </c>
      <c r="C7210" s="16" t="s">
        <v>4600</v>
      </c>
      <c r="D7210" s="16" t="s">
        <v>830</v>
      </c>
      <c r="E7210" s="22">
        <v>14</v>
      </c>
      <c r="F7210" s="30">
        <v>5</v>
      </c>
      <c r="G7210" s="17">
        <v>47.77</v>
      </c>
      <c r="H7210" s="17">
        <f t="shared" si="224"/>
        <v>668.78000000000009</v>
      </c>
      <c r="I7210" s="17">
        <f t="shared" si="225"/>
        <v>238.85000000000002</v>
      </c>
      <c r="J7210" s="13" t="s">
        <v>5384</v>
      </c>
      <c r="K7210" s="37" t="str">
        <f>VLOOKUP(Tabela14[[#This Row],[CÓDIGO]],[1]fornnecedor!$A:$G,7,0)</f>
        <v>TEXTURA</v>
      </c>
    </row>
    <row r="7211" spans="1:11" x14ac:dyDescent="0.3">
      <c r="A7211" s="15">
        <v>84955</v>
      </c>
      <c r="B7211" s="15" t="str">
        <f>VLOOKUP(Tabela14[[#This Row],[CÓDIGO]],[1]fornnecedor!$A:$E,5,0)</f>
        <v>BRASILUX TINTAS TECNICAS LTDA</v>
      </c>
      <c r="C7211" s="16" t="s">
        <v>3708</v>
      </c>
      <c r="D7211" s="16" t="s">
        <v>549</v>
      </c>
      <c r="E7211" s="22">
        <v>1</v>
      </c>
      <c r="F7211" s="30">
        <v>9</v>
      </c>
      <c r="G7211" s="17">
        <v>26.54</v>
      </c>
      <c r="H7211" s="17">
        <f t="shared" si="224"/>
        <v>26.54</v>
      </c>
      <c r="I7211" s="17">
        <f t="shared" si="225"/>
        <v>238.85999999999999</v>
      </c>
      <c r="J7211" s="13" t="s">
        <v>5384</v>
      </c>
      <c r="K7211" s="37" t="str">
        <f>VLOOKUP(Tabela14[[#This Row],[CÓDIGO]],[1]fornnecedor!$A:$G,7,0)</f>
        <v>ESMALTES</v>
      </c>
    </row>
    <row r="7212" spans="1:11" x14ac:dyDescent="0.3">
      <c r="A7212" s="15">
        <v>23973</v>
      </c>
      <c r="B7212" s="15" t="str">
        <f>VLOOKUP(Tabela14[[#This Row],[CÓDIGO]],[1]fornnecedor!$A:$E,5,0)</f>
        <v>3M DO BRASIL LTDA</v>
      </c>
      <c r="C7212" s="16" t="s">
        <v>3619</v>
      </c>
      <c r="D7212" s="16" t="s">
        <v>366</v>
      </c>
      <c r="E7212" s="22">
        <v>0</v>
      </c>
      <c r="F7212" s="30">
        <v>8</v>
      </c>
      <c r="G7212" s="17">
        <v>29.86</v>
      </c>
      <c r="H7212" s="17">
        <f t="shared" si="224"/>
        <v>0</v>
      </c>
      <c r="I7212" s="17">
        <f t="shared" si="225"/>
        <v>238.88</v>
      </c>
      <c r="J7212" s="13" t="s">
        <v>5384</v>
      </c>
      <c r="K7212" s="37" t="str">
        <f>VLOOKUP(Tabela14[[#This Row],[CÓDIGO]],[1]fornnecedor!$A:$G,7,0)</f>
        <v>EPI´S</v>
      </c>
    </row>
    <row r="7213" spans="1:11" x14ac:dyDescent="0.3">
      <c r="A7213" s="15">
        <v>85466</v>
      </c>
      <c r="B7213" s="15" t="str">
        <f>VLOOKUP(Tabela14[[#This Row],[CÓDIGO]],[1]fornnecedor!$A:$E,5,0)</f>
        <v>SAINT GOBAIN</v>
      </c>
      <c r="C7213" s="16" t="s">
        <v>3620</v>
      </c>
      <c r="D7213" s="16" t="s">
        <v>2821</v>
      </c>
      <c r="E7213" s="22">
        <v>0</v>
      </c>
      <c r="F7213" s="30">
        <v>21</v>
      </c>
      <c r="G7213" s="17">
        <v>11.38</v>
      </c>
      <c r="H7213" s="17">
        <f t="shared" si="224"/>
        <v>0</v>
      </c>
      <c r="I7213" s="17">
        <f t="shared" si="225"/>
        <v>238.98000000000002</v>
      </c>
      <c r="J7213" s="13" t="s">
        <v>5384</v>
      </c>
      <c r="K7213" s="37" t="str">
        <f>VLOOKUP(Tabela14[[#This Row],[CÓDIGO]],[1]fornnecedor!$A:$G,7,0)</f>
        <v>COLA INST./ ADESIVOS COLANTES</v>
      </c>
    </row>
    <row r="7214" spans="1:11" x14ac:dyDescent="0.3">
      <c r="A7214" s="15">
        <v>62</v>
      </c>
      <c r="B7214" s="15" t="str">
        <f>VLOOKUP(Tabela14[[#This Row],[CÓDIGO]],[1]fornnecedor!$A:$E,5,0)</f>
        <v>3M DO BRASIL LTDA</v>
      </c>
      <c r="C7214" s="16" t="s">
        <v>3644</v>
      </c>
      <c r="D7214" s="16" t="s">
        <v>366</v>
      </c>
      <c r="E7214" s="22">
        <v>7</v>
      </c>
      <c r="F7214" s="30">
        <v>249</v>
      </c>
      <c r="G7214" s="17">
        <v>0.96</v>
      </c>
      <c r="H7214" s="17">
        <f t="shared" si="224"/>
        <v>6.72</v>
      </c>
      <c r="I7214" s="17">
        <f t="shared" si="225"/>
        <v>239.04</v>
      </c>
      <c r="J7214" s="13" t="s">
        <v>5384</v>
      </c>
      <c r="K7214" s="37" t="str">
        <f>VLOOKUP(Tabela14[[#This Row],[CÓDIGO]],[1]fornnecedor!$A:$G,7,0)</f>
        <v>LIXA DÁGUA</v>
      </c>
    </row>
    <row r="7215" spans="1:11" x14ac:dyDescent="0.3">
      <c r="A7215" s="15">
        <v>23819</v>
      </c>
      <c r="B7215" s="15" t="str">
        <f>VLOOKUP(Tabela14[[#This Row],[CÓDIGO]],[1]fornnecedor!$A:$E,5,0)</f>
        <v>MARLUVAS EQUIPAMENTOS DE SEGURANÇA LTDA</v>
      </c>
      <c r="C7215" s="16" t="s">
        <v>1325</v>
      </c>
      <c r="D7215" s="16" t="s">
        <v>1315</v>
      </c>
      <c r="E7215" s="22">
        <v>2</v>
      </c>
      <c r="F7215" s="30">
        <v>4</v>
      </c>
      <c r="G7215" s="17">
        <v>60</v>
      </c>
      <c r="H7215" s="17">
        <f t="shared" si="224"/>
        <v>120</v>
      </c>
      <c r="I7215" s="17">
        <f t="shared" si="225"/>
        <v>240</v>
      </c>
      <c r="J7215" s="13" t="s">
        <v>5384</v>
      </c>
      <c r="K7215" s="37" t="str">
        <f>VLOOKUP(Tabela14[[#This Row],[CÓDIGO]],[1]fornnecedor!$A:$G,7,0)</f>
        <v>EPI´S</v>
      </c>
    </row>
    <row r="7216" spans="1:11" x14ac:dyDescent="0.3">
      <c r="A7216" s="15">
        <v>84019</v>
      </c>
      <c r="B7216" s="15" t="str">
        <f>VLOOKUP(Tabela14[[#This Row],[CÓDIGO]],[1]fornnecedor!$A:$E,5,0)</f>
        <v>3M DO BRASIL LTDA</v>
      </c>
      <c r="C7216" s="16" t="s">
        <v>394</v>
      </c>
      <c r="D7216" s="16" t="s">
        <v>366</v>
      </c>
      <c r="E7216" s="22">
        <v>100</v>
      </c>
      <c r="F7216" s="30">
        <v>343</v>
      </c>
      <c r="G7216" s="17">
        <v>0.7</v>
      </c>
      <c r="H7216" s="17">
        <f t="shared" si="224"/>
        <v>70</v>
      </c>
      <c r="I7216" s="17">
        <f t="shared" si="225"/>
        <v>240.1</v>
      </c>
      <c r="J7216" s="13" t="s">
        <v>5384</v>
      </c>
      <c r="K7216" s="37" t="str">
        <f>VLOOKUP(Tabela14[[#This Row],[CÓDIGO]],[1]fornnecedor!$A:$G,7,0)</f>
        <v>LIXA MASSA  /MADEIRA / PAREDE</v>
      </c>
    </row>
    <row r="7217" spans="1:11" x14ac:dyDescent="0.3">
      <c r="A7217" s="15">
        <v>84544</v>
      </c>
      <c r="B7217" s="15" t="str">
        <f>VLOOKUP(Tabela14[[#This Row],[CÓDIGO]],[1]fornnecedor!$A:$E,5,0)</f>
        <v>VONIXX INDUSTRIA E COMERCIO DE POLIDORES LTDA</v>
      </c>
      <c r="C7217" s="16" t="s">
        <v>521</v>
      </c>
      <c r="D7217" s="16" t="s">
        <v>515</v>
      </c>
      <c r="E7217" s="22">
        <v>1</v>
      </c>
      <c r="F7217" s="30">
        <v>11</v>
      </c>
      <c r="G7217" s="17">
        <v>21.83</v>
      </c>
      <c r="H7217" s="17">
        <f t="shared" si="224"/>
        <v>21.83</v>
      </c>
      <c r="I7217" s="17">
        <f t="shared" si="225"/>
        <v>240.13</v>
      </c>
      <c r="J7217" s="13" t="s">
        <v>5384</v>
      </c>
      <c r="K7217" s="37" t="str">
        <f>VLOOKUP(Tabela14[[#This Row],[CÓDIGO]],[1]fornnecedor!$A:$G,7,0)</f>
        <v>LINHA DE HIGENIZAÇÃO E ESTÉTICA  AUTOMOTIVA VONIX</v>
      </c>
    </row>
    <row r="7218" spans="1:11" x14ac:dyDescent="0.3">
      <c r="A7218" s="15">
        <v>85442</v>
      </c>
      <c r="B7218" s="15" t="str">
        <f>VLOOKUP(Tabela14[[#This Row],[CÓDIGO]],[1]fornnecedor!$A:$E,5,0)</f>
        <v>BRASILUX TINTAS TECNICAS LTDA</v>
      </c>
      <c r="C7218" s="16" t="s">
        <v>3627</v>
      </c>
      <c r="D7218" s="16" t="s">
        <v>549</v>
      </c>
      <c r="E7218" s="22">
        <v>0</v>
      </c>
      <c r="F7218" s="30">
        <v>2</v>
      </c>
      <c r="G7218" s="17">
        <v>120.27</v>
      </c>
      <c r="H7218" s="17">
        <f t="shared" si="224"/>
        <v>0</v>
      </c>
      <c r="I7218" s="17">
        <f t="shared" si="225"/>
        <v>240.54</v>
      </c>
      <c r="J7218" s="13" t="s">
        <v>5384</v>
      </c>
      <c r="K7218" s="37" t="str">
        <f>VLOOKUP(Tabela14[[#This Row],[CÓDIGO]],[1]fornnecedor!$A:$G,7,0)</f>
        <v>BASES NO MACHINE PREMIUM</v>
      </c>
    </row>
    <row r="7219" spans="1:11" x14ac:dyDescent="0.3">
      <c r="A7219" s="15">
        <v>84053</v>
      </c>
      <c r="B7219" s="15" t="str">
        <f>VLOOKUP(Tabela14[[#This Row],[CÓDIGO]],[1]fornnecedor!$A:$E,5,0)</f>
        <v>BRASILUX TINTAS TECNICAS LTDA</v>
      </c>
      <c r="C7219" s="16" t="s">
        <v>3628</v>
      </c>
      <c r="D7219" s="16" t="s">
        <v>549</v>
      </c>
      <c r="E7219" s="22">
        <v>0</v>
      </c>
      <c r="F7219" s="30">
        <v>5</v>
      </c>
      <c r="G7219" s="17">
        <v>48.21</v>
      </c>
      <c r="H7219" s="17">
        <f t="shared" si="224"/>
        <v>0</v>
      </c>
      <c r="I7219" s="17">
        <f t="shared" si="225"/>
        <v>241.05</v>
      </c>
      <c r="J7219" s="13" t="s">
        <v>5384</v>
      </c>
      <c r="K7219" s="37" t="str">
        <f>VLOOKUP(Tabela14[[#This Row],[CÓDIGO]],[1]fornnecedor!$A:$G,7,0)</f>
        <v>IMPERMEABILIZANTES</v>
      </c>
    </row>
    <row r="7220" spans="1:11" x14ac:dyDescent="0.3">
      <c r="A7220" s="15">
        <v>84300</v>
      </c>
      <c r="B7220" s="15" t="str">
        <f>VLOOKUP(Tabela14[[#This Row],[CÓDIGO]],[1]fornnecedor!$A:$E,5,0)</f>
        <v>BRASILUX TINTAS TECNICAS LTDA</v>
      </c>
      <c r="C7220" s="16" t="s">
        <v>3779</v>
      </c>
      <c r="D7220" s="16" t="s">
        <v>549</v>
      </c>
      <c r="E7220" s="22">
        <v>0</v>
      </c>
      <c r="F7220" s="30">
        <v>4</v>
      </c>
      <c r="G7220" s="17">
        <v>60.28</v>
      </c>
      <c r="H7220" s="17">
        <f t="shared" si="224"/>
        <v>0</v>
      </c>
      <c r="I7220" s="17">
        <f t="shared" si="225"/>
        <v>241.12</v>
      </c>
      <c r="J7220" s="13" t="s">
        <v>5384</v>
      </c>
      <c r="K7220" s="37" t="str">
        <f>VLOOKUP(Tabela14[[#This Row],[CÓDIGO]],[1]fornnecedor!$A:$G,7,0)</f>
        <v>TINTA PARA PISO</v>
      </c>
    </row>
    <row r="7221" spans="1:11" x14ac:dyDescent="0.3">
      <c r="A7221" s="15">
        <v>86046</v>
      </c>
      <c r="B7221" s="15" t="str">
        <f>VLOOKUP(Tabela14[[#This Row],[CÓDIGO]],[1]fornnecedor!$A:$E,5,0)</f>
        <v>AKZO NOBEL LTDA DECOR</v>
      </c>
      <c r="C7221" s="16" t="s">
        <v>3630</v>
      </c>
      <c r="D7221" s="16" t="s">
        <v>2127</v>
      </c>
      <c r="E7221" s="22">
        <v>0</v>
      </c>
      <c r="F7221" s="30">
        <v>6</v>
      </c>
      <c r="G7221" s="17">
        <v>40.21</v>
      </c>
      <c r="H7221" s="17">
        <f t="shared" si="224"/>
        <v>0</v>
      </c>
      <c r="I7221" s="17">
        <f t="shared" si="225"/>
        <v>241.26</v>
      </c>
      <c r="J7221" s="13" t="s">
        <v>5384</v>
      </c>
      <c r="K7221" s="37" t="str">
        <f>VLOOKUP(Tabela14[[#This Row],[CÓDIGO]],[1]fornnecedor!$A:$G,7,0)</f>
        <v>ESMALTES</v>
      </c>
    </row>
    <row r="7222" spans="1:11" x14ac:dyDescent="0.3">
      <c r="A7222" s="15">
        <v>84014</v>
      </c>
      <c r="B7222" s="15" t="str">
        <f>VLOOKUP(Tabela14[[#This Row],[CÓDIGO]],[1]fornnecedor!$A:$E,5,0)</f>
        <v>3M DO BRASIL LTDA</v>
      </c>
      <c r="C7222" s="16" t="s">
        <v>4232</v>
      </c>
      <c r="D7222" s="16" t="s">
        <v>366</v>
      </c>
      <c r="E7222" s="22">
        <v>186</v>
      </c>
      <c r="F7222" s="30">
        <v>142</v>
      </c>
      <c r="G7222" s="17">
        <v>1.7</v>
      </c>
      <c r="H7222" s="17">
        <f t="shared" si="224"/>
        <v>316.2</v>
      </c>
      <c r="I7222" s="17">
        <f t="shared" si="225"/>
        <v>241.4</v>
      </c>
      <c r="J7222" s="13" t="s">
        <v>5384</v>
      </c>
      <c r="K7222" s="37" t="str">
        <f>VLOOKUP(Tabela14[[#This Row],[CÓDIGO]],[1]fornnecedor!$A:$G,7,0)</f>
        <v>LIXA FERRO</v>
      </c>
    </row>
    <row r="7223" spans="1:11" x14ac:dyDescent="0.3">
      <c r="A7223" s="15">
        <v>84319</v>
      </c>
      <c r="B7223" s="15" t="str">
        <f>VLOOKUP(Tabela14[[#This Row],[CÓDIGO]],[1]fornnecedor!$A:$E,5,0)</f>
        <v>BRASILUX TINTAS TECNICAS LTDA</v>
      </c>
      <c r="C7223" s="16" t="s">
        <v>3631</v>
      </c>
      <c r="D7223" s="16" t="s">
        <v>549</v>
      </c>
      <c r="E7223" s="22">
        <v>0</v>
      </c>
      <c r="F7223" s="30">
        <v>6</v>
      </c>
      <c r="G7223" s="17">
        <v>40.24</v>
      </c>
      <c r="H7223" s="17">
        <f t="shared" si="224"/>
        <v>0</v>
      </c>
      <c r="I7223" s="17">
        <f t="shared" si="225"/>
        <v>241.44</v>
      </c>
      <c r="J7223" s="13" t="s">
        <v>5384</v>
      </c>
      <c r="K7223" s="37" t="str">
        <f>VLOOKUP(Tabela14[[#This Row],[CÓDIGO]],[1]fornnecedor!$A:$G,7,0)</f>
        <v>IMPERMEABILIZANTES</v>
      </c>
    </row>
    <row r="7224" spans="1:11" x14ac:dyDescent="0.3">
      <c r="A7224" s="15">
        <v>84311</v>
      </c>
      <c r="B7224" s="15" t="str">
        <f>VLOOKUP(Tabela14[[#This Row],[CÓDIGO]],[1]fornnecedor!$A:$E,5,0)</f>
        <v>BRASILUX TINTAS TECNICAS LTDA</v>
      </c>
      <c r="C7224" s="16" t="s">
        <v>3741</v>
      </c>
      <c r="D7224" s="16" t="s">
        <v>549</v>
      </c>
      <c r="E7224" s="22">
        <v>0</v>
      </c>
      <c r="F7224" s="30">
        <v>6</v>
      </c>
      <c r="G7224" s="17">
        <v>40.28</v>
      </c>
      <c r="H7224" s="17">
        <f t="shared" si="224"/>
        <v>0</v>
      </c>
      <c r="I7224" s="17">
        <f t="shared" si="225"/>
        <v>241.68</v>
      </c>
      <c r="J7224" s="13" t="s">
        <v>5384</v>
      </c>
      <c r="K7224" s="37" t="str">
        <f>VLOOKUP(Tabela14[[#This Row],[CÓDIGO]],[1]fornnecedor!$A:$G,7,0)</f>
        <v>TINTA PARA PISO</v>
      </c>
    </row>
    <row r="7225" spans="1:11" x14ac:dyDescent="0.3">
      <c r="A7225" s="15">
        <v>84619</v>
      </c>
      <c r="B7225" s="15" t="str">
        <f>VLOOKUP(Tabela14[[#This Row],[CÓDIGO]],[1]fornnecedor!$A:$E,5,0)</f>
        <v>BRASILUX TINTAS TECNICAS LTDA</v>
      </c>
      <c r="C7225" s="16" t="s">
        <v>3731</v>
      </c>
      <c r="D7225" s="16" t="s">
        <v>549</v>
      </c>
      <c r="E7225" s="22">
        <v>0</v>
      </c>
      <c r="F7225" s="30">
        <v>7</v>
      </c>
      <c r="G7225" s="17">
        <v>34.590000000000003</v>
      </c>
      <c r="H7225" s="17">
        <f t="shared" ref="H7225:H7288" si="226">G7225*E7225</f>
        <v>0</v>
      </c>
      <c r="I7225" s="17">
        <f t="shared" ref="I7225:I7288" si="227">G7225*F7225</f>
        <v>242.13000000000002</v>
      </c>
      <c r="J7225" s="13" t="s">
        <v>5384</v>
      </c>
      <c r="K7225" s="37" t="str">
        <f>VLOOKUP(Tabela14[[#This Row],[CÓDIGO]],[1]fornnecedor!$A:$G,7,0)</f>
        <v>BASES IMOBILIÁRIAS</v>
      </c>
    </row>
    <row r="7226" spans="1:11" x14ac:dyDescent="0.3">
      <c r="A7226" s="15">
        <v>236</v>
      </c>
      <c r="B7226" s="15" t="str">
        <f>VLOOKUP(Tabela14[[#This Row],[CÓDIGO]],[1]fornnecedor!$A:$E,5,0)</f>
        <v>SKYLACK TINTAS E VERNIZES LTDA</v>
      </c>
      <c r="C7226" s="16" t="s">
        <v>3637</v>
      </c>
      <c r="D7226" s="16" t="s">
        <v>1114</v>
      </c>
      <c r="E7226" s="22">
        <v>0</v>
      </c>
      <c r="F7226" s="30">
        <v>2</v>
      </c>
      <c r="G7226" s="17">
        <v>121.83</v>
      </c>
      <c r="H7226" s="17">
        <f t="shared" si="226"/>
        <v>0</v>
      </c>
      <c r="I7226" s="17">
        <f t="shared" si="227"/>
        <v>243.66</v>
      </c>
      <c r="J7226" s="13" t="s">
        <v>5384</v>
      </c>
      <c r="K7226" s="37" t="str">
        <f>VLOOKUP(Tabela14[[#This Row],[CÓDIGO]],[1]fornnecedor!$A:$G,7,0)</f>
        <v>GRUPO CONVERSAO</v>
      </c>
    </row>
    <row r="7227" spans="1:11" x14ac:dyDescent="0.3">
      <c r="A7227" s="15">
        <v>24161</v>
      </c>
      <c r="B7227" s="15" t="str">
        <f>VLOOKUP(Tabela14[[#This Row],[CÓDIGO]],[1]fornnecedor!$A:$E,5,0)</f>
        <v>SKYLACK TINTAS E VERNIZES LTDA</v>
      </c>
      <c r="C7227" s="16" t="s">
        <v>3639</v>
      </c>
      <c r="D7227" s="16" t="s">
        <v>1114</v>
      </c>
      <c r="E7227" s="22">
        <v>1</v>
      </c>
      <c r="F7227" s="30">
        <v>7</v>
      </c>
      <c r="G7227" s="17">
        <v>34.909999999999997</v>
      </c>
      <c r="H7227" s="17">
        <f t="shared" si="226"/>
        <v>34.909999999999997</v>
      </c>
      <c r="I7227" s="17">
        <f t="shared" si="227"/>
        <v>244.36999999999998</v>
      </c>
      <c r="J7227" s="13" t="s">
        <v>5384</v>
      </c>
      <c r="K7227" s="37" t="str">
        <f>VLOOKUP(Tabela14[[#This Row],[CÓDIGO]],[1]fornnecedor!$A:$G,7,0)</f>
        <v>TINTAS POLIÉSTER</v>
      </c>
    </row>
    <row r="7228" spans="1:11" x14ac:dyDescent="0.3">
      <c r="A7228" s="15">
        <v>23992</v>
      </c>
      <c r="B7228" s="15" t="str">
        <f>VLOOKUP(Tabela14[[#This Row],[CÓDIGO]],[1]fornnecedor!$A:$E,5,0)</f>
        <v>SKYLACK TINTAS E VERNIZES LTDA</v>
      </c>
      <c r="C7228" s="16" t="s">
        <v>3640</v>
      </c>
      <c r="D7228" s="16" t="s">
        <v>1114</v>
      </c>
      <c r="E7228" s="22">
        <v>0</v>
      </c>
      <c r="F7228" s="30">
        <v>2.65</v>
      </c>
      <c r="G7228" s="17">
        <v>92.35</v>
      </c>
      <c r="H7228" s="17">
        <f t="shared" si="226"/>
        <v>0</v>
      </c>
      <c r="I7228" s="17">
        <f t="shared" si="227"/>
        <v>244.72749999999996</v>
      </c>
      <c r="J7228" s="13" t="s">
        <v>5384</v>
      </c>
      <c r="K7228" s="37" t="str">
        <f>VLOOKUP(Tabela14[[#This Row],[CÓDIGO]],[1]fornnecedor!$A:$G,7,0)</f>
        <v>BASES POLIÉSTER</v>
      </c>
    </row>
    <row r="7229" spans="1:11" x14ac:dyDescent="0.3">
      <c r="A7229" s="15">
        <v>85436</v>
      </c>
      <c r="B7229" s="15" t="str">
        <f>VLOOKUP(Tabela14[[#This Row],[CÓDIGO]],[1]fornnecedor!$A:$E,5,0)</f>
        <v>BRASILUX TINTAS TECNICAS LTDA</v>
      </c>
      <c r="C7229" s="16" t="s">
        <v>3641</v>
      </c>
      <c r="D7229" s="16" t="s">
        <v>549</v>
      </c>
      <c r="E7229" s="22">
        <v>0</v>
      </c>
      <c r="F7229" s="30">
        <v>3</v>
      </c>
      <c r="G7229" s="17">
        <v>81.61</v>
      </c>
      <c r="H7229" s="17">
        <f t="shared" si="226"/>
        <v>0</v>
      </c>
      <c r="I7229" s="17">
        <f t="shared" si="227"/>
        <v>244.82999999999998</v>
      </c>
      <c r="J7229" s="13" t="s">
        <v>5384</v>
      </c>
      <c r="K7229" s="37" t="str">
        <f>VLOOKUP(Tabela14[[#This Row],[CÓDIGO]],[1]fornnecedor!$A:$G,7,0)</f>
        <v>BASES NO MACHINE PREMIUM</v>
      </c>
    </row>
    <row r="7230" spans="1:11" x14ac:dyDescent="0.3">
      <c r="A7230" s="15">
        <v>23715</v>
      </c>
      <c r="B7230" s="15" t="str">
        <f>VLOOKUP(Tabela14[[#This Row],[CÓDIGO]],[1]fornnecedor!$A:$E,5,0)</f>
        <v>NEWPAD PRODUTOS AUTOMOTIVOS LTDA</v>
      </c>
      <c r="C7230" s="16" t="s">
        <v>5011</v>
      </c>
      <c r="D7230" s="16" t="s">
        <v>4219</v>
      </c>
      <c r="E7230" s="22">
        <v>26</v>
      </c>
      <c r="F7230" s="30">
        <v>49</v>
      </c>
      <c r="G7230" s="17">
        <v>5</v>
      </c>
      <c r="H7230" s="17">
        <f t="shared" si="226"/>
        <v>130</v>
      </c>
      <c r="I7230" s="17">
        <f t="shared" si="227"/>
        <v>245</v>
      </c>
      <c r="J7230" s="13" t="s">
        <v>5384</v>
      </c>
      <c r="K7230" s="37" t="str">
        <f>VLOOKUP(Tabela14[[#This Row],[CÓDIGO]],[1]fornnecedor!$A:$G,7,0)</f>
        <v>BOINAS PARA POLIMENTO</v>
      </c>
    </row>
    <row r="7231" spans="1:11" x14ac:dyDescent="0.3">
      <c r="A7231" s="15">
        <v>84868</v>
      </c>
      <c r="B7231" s="15" t="str">
        <f>VLOOKUP(Tabela14[[#This Row],[CÓDIGO]],[1]fornnecedor!$A:$E,5,0)</f>
        <v>BRASILUX TINTAS TECNICAS LTDA</v>
      </c>
      <c r="C7231" s="16" t="s">
        <v>715</v>
      </c>
      <c r="D7231" s="16" t="s">
        <v>549</v>
      </c>
      <c r="E7231" s="22">
        <v>0</v>
      </c>
      <c r="F7231" s="30">
        <v>14</v>
      </c>
      <c r="G7231" s="17">
        <v>17.52</v>
      </c>
      <c r="H7231" s="17">
        <f t="shared" si="226"/>
        <v>0</v>
      </c>
      <c r="I7231" s="17">
        <f t="shared" si="227"/>
        <v>245.28</v>
      </c>
      <c r="J7231" s="13" t="s">
        <v>5384</v>
      </c>
      <c r="K7231" s="37" t="str">
        <f>VLOOKUP(Tabela14[[#This Row],[CÓDIGO]],[1]fornnecedor!$A:$G,7,0)</f>
        <v>ESMALTES</v>
      </c>
    </row>
    <row r="7232" spans="1:11" x14ac:dyDescent="0.3">
      <c r="A7232" s="15">
        <v>56</v>
      </c>
      <c r="B7232" s="15" t="str">
        <f>VLOOKUP(Tabela14[[#This Row],[CÓDIGO]],[1]fornnecedor!$A:$E,5,0)</f>
        <v>3M DO BRASIL LTDA</v>
      </c>
      <c r="C7232" s="16" t="s">
        <v>3650</v>
      </c>
      <c r="D7232" s="16" t="s">
        <v>366</v>
      </c>
      <c r="E7232" s="22">
        <v>3</v>
      </c>
      <c r="F7232" s="30">
        <v>243</v>
      </c>
      <c r="G7232" s="17">
        <v>1.01</v>
      </c>
      <c r="H7232" s="17">
        <f t="shared" si="226"/>
        <v>3.0300000000000002</v>
      </c>
      <c r="I7232" s="17">
        <f t="shared" si="227"/>
        <v>245.43</v>
      </c>
      <c r="J7232" s="13" t="s">
        <v>5384</v>
      </c>
      <c r="K7232" s="37" t="str">
        <f>VLOOKUP(Tabela14[[#This Row],[CÓDIGO]],[1]fornnecedor!$A:$G,7,0)</f>
        <v>LIXA DÁGUA</v>
      </c>
    </row>
    <row r="7233" spans="1:11" x14ac:dyDescent="0.3">
      <c r="A7233" s="15">
        <v>84089</v>
      </c>
      <c r="B7233" s="15" t="str">
        <f>VLOOKUP(Tabela14[[#This Row],[CÓDIGO]],[1]fornnecedor!$A:$E,5,0)</f>
        <v>BRASILUX TINTAS TECNICAS LTDA</v>
      </c>
      <c r="C7233" s="16" t="s">
        <v>3643</v>
      </c>
      <c r="D7233" s="16" t="s">
        <v>549</v>
      </c>
      <c r="E7233" s="22">
        <v>0</v>
      </c>
      <c r="F7233" s="30">
        <v>13</v>
      </c>
      <c r="G7233" s="17">
        <v>18.88</v>
      </c>
      <c r="H7233" s="17">
        <f t="shared" si="226"/>
        <v>0</v>
      </c>
      <c r="I7233" s="17">
        <f t="shared" si="227"/>
        <v>245.44</v>
      </c>
      <c r="J7233" s="13" t="s">
        <v>5384</v>
      </c>
      <c r="K7233" s="37" t="str">
        <f>VLOOKUP(Tabela14[[#This Row],[CÓDIGO]],[1]fornnecedor!$A:$G,7,0)</f>
        <v>ESMALTES</v>
      </c>
    </row>
    <row r="7234" spans="1:11" x14ac:dyDescent="0.3">
      <c r="A7234" s="15">
        <v>85925</v>
      </c>
      <c r="B7234" s="15" t="str">
        <f>VLOOKUP(Tabela14[[#This Row],[CÓDIGO]],[1]fornnecedor!$A:$E,5,0)</f>
        <v>AKZO NOBEL LTDA DECOR</v>
      </c>
      <c r="C7234" s="16" t="s">
        <v>3475</v>
      </c>
      <c r="D7234" s="16" t="s">
        <v>543</v>
      </c>
      <c r="E7234" s="22">
        <v>0</v>
      </c>
      <c r="F7234" s="30">
        <v>9</v>
      </c>
      <c r="G7234" s="17">
        <v>27.28</v>
      </c>
      <c r="H7234" s="17">
        <f t="shared" si="226"/>
        <v>0</v>
      </c>
      <c r="I7234" s="17">
        <f t="shared" si="227"/>
        <v>245.52</v>
      </c>
      <c r="J7234" s="13" t="s">
        <v>5384</v>
      </c>
      <c r="K7234" s="37" t="str">
        <f>VLOOKUP(Tabela14[[#This Row],[CÓDIGO]],[1]fornnecedor!$A:$G,7,0)</f>
        <v>ESMALTES</v>
      </c>
    </row>
    <row r="7235" spans="1:11" x14ac:dyDescent="0.3">
      <c r="A7235" s="15">
        <v>86188</v>
      </c>
      <c r="B7235" s="15" t="str">
        <f>VLOOKUP(Tabela14[[#This Row],[CÓDIGO]],[1]fornnecedor!$A:$E,5,0)</f>
        <v>AKZO NOBEL LTDA DECOR</v>
      </c>
      <c r="C7235" s="16" t="s">
        <v>1119</v>
      </c>
      <c r="D7235" s="16" t="s">
        <v>543</v>
      </c>
      <c r="E7235" s="22">
        <v>0</v>
      </c>
      <c r="F7235" s="30">
        <v>8</v>
      </c>
      <c r="G7235" s="17">
        <v>30.76</v>
      </c>
      <c r="H7235" s="17">
        <f t="shared" si="226"/>
        <v>0</v>
      </c>
      <c r="I7235" s="17">
        <f t="shared" si="227"/>
        <v>246.08</v>
      </c>
      <c r="J7235" s="13" t="s">
        <v>5384</v>
      </c>
      <c r="K7235" s="37" t="str">
        <f>VLOOKUP(Tabela14[[#This Row],[CÓDIGO]],[1]fornnecedor!$A:$G,7,0)</f>
        <v>BASES IMOBILIÁRIAS</v>
      </c>
    </row>
    <row r="7236" spans="1:11" x14ac:dyDescent="0.3">
      <c r="A7236" s="15">
        <v>87013</v>
      </c>
      <c r="B7236" s="15" t="str">
        <f>VLOOKUP(Tabela14[[#This Row],[CÓDIGO]],[1]fornnecedor!$A:$E,5,0)</f>
        <v>BLACK &amp; DECKER DO BRASIL LTDA</v>
      </c>
      <c r="C7236" s="16" t="s">
        <v>3645</v>
      </c>
      <c r="D7236" s="16" t="s">
        <v>871</v>
      </c>
      <c r="E7236" s="22">
        <v>0</v>
      </c>
      <c r="F7236" s="30">
        <v>10</v>
      </c>
      <c r="G7236" s="17">
        <v>24.61</v>
      </c>
      <c r="H7236" s="17">
        <f t="shared" si="226"/>
        <v>0</v>
      </c>
      <c r="I7236" s="17">
        <f t="shared" si="227"/>
        <v>246.1</v>
      </c>
      <c r="J7236" s="13" t="s">
        <v>5384</v>
      </c>
      <c r="K7236" s="37" t="str">
        <f>VLOOKUP(Tabela14[[#This Row],[CÓDIGO]],[1]fornnecedor!$A:$G,7,0)</f>
        <v>OUTRAS FERRAMENTAS / EQUIPAMENTOS</v>
      </c>
    </row>
    <row r="7237" spans="1:11" x14ac:dyDescent="0.3">
      <c r="A7237" s="15">
        <v>134</v>
      </c>
      <c r="B7237" s="15" t="str">
        <f>VLOOKUP(Tabela14[[#This Row],[CÓDIGO]],[1]fornnecedor!$A:$E,5,0)</f>
        <v>SKYLACK TINTAS E VERNIZES LTDA</v>
      </c>
      <c r="C7237" s="16" t="s">
        <v>3648</v>
      </c>
      <c r="D7237" s="16" t="s">
        <v>1114</v>
      </c>
      <c r="E7237" s="22">
        <v>0</v>
      </c>
      <c r="F7237" s="30">
        <v>2</v>
      </c>
      <c r="G7237" s="17">
        <v>123.53</v>
      </c>
      <c r="H7237" s="17">
        <f t="shared" si="226"/>
        <v>0</v>
      </c>
      <c r="I7237" s="17">
        <f t="shared" si="227"/>
        <v>247.06</v>
      </c>
      <c r="J7237" s="13" t="s">
        <v>5384</v>
      </c>
      <c r="K7237" s="37" t="str">
        <f>VLOOKUP(Tabela14[[#This Row],[CÓDIGO]],[1]fornnecedor!$A:$G,7,0)</f>
        <v>BASES PU</v>
      </c>
    </row>
    <row r="7238" spans="1:11" x14ac:dyDescent="0.3">
      <c r="A7238" s="15">
        <v>22986</v>
      </c>
      <c r="B7238" s="15" t="str">
        <f>VLOOKUP(Tabela14[[#This Row],[CÓDIGO]],[1]fornnecedor!$A:$E,5,0)</f>
        <v>COM.ALVORADA LIMPEZA E DESCARTAVEIS</v>
      </c>
      <c r="C7238" s="16" t="s">
        <v>482</v>
      </c>
      <c r="D7238" s="16" t="s">
        <v>454</v>
      </c>
      <c r="E7238" s="22">
        <v>0</v>
      </c>
      <c r="F7238" s="31">
        <v>0</v>
      </c>
      <c r="G7238" s="17">
        <v>8.5500000000000007</v>
      </c>
      <c r="H7238" s="17">
        <f t="shared" si="226"/>
        <v>0</v>
      </c>
      <c r="I7238" s="17">
        <f t="shared" si="227"/>
        <v>0</v>
      </c>
      <c r="J7238" s="13" t="s">
        <v>5384</v>
      </c>
      <c r="K7238" s="37" t="str">
        <f>VLOOKUP(Tabela14[[#This Row],[CÓDIGO]],[1]fornnecedor!$A:$G,7,0)</f>
        <v>GRUPO CONVERSAO</v>
      </c>
    </row>
    <row r="7239" spans="1:11" x14ac:dyDescent="0.3">
      <c r="A7239" s="15">
        <v>85579</v>
      </c>
      <c r="B7239" s="15" t="str">
        <f>VLOOKUP(Tabela14[[#This Row],[CÓDIGO]],[1]fornnecedor!$A:$E,5,0)</f>
        <v>BRASILUX TINTAS TECNICAS LTDA</v>
      </c>
      <c r="C7239" s="16" t="s">
        <v>3649</v>
      </c>
      <c r="D7239" s="16" t="s">
        <v>549</v>
      </c>
      <c r="E7239" s="22">
        <v>0</v>
      </c>
      <c r="F7239" s="30">
        <v>1</v>
      </c>
      <c r="G7239" s="17">
        <v>248.29</v>
      </c>
      <c r="H7239" s="17">
        <f t="shared" si="226"/>
        <v>0</v>
      </c>
      <c r="I7239" s="17">
        <f t="shared" si="227"/>
        <v>248.29</v>
      </c>
      <c r="J7239" s="13" t="s">
        <v>5384</v>
      </c>
      <c r="K7239" s="37" t="str">
        <f>VLOOKUP(Tabela14[[#This Row],[CÓDIGO]],[1]fornnecedor!$A:$G,7,0)</f>
        <v>ESMALTES</v>
      </c>
    </row>
    <row r="7240" spans="1:11" x14ac:dyDescent="0.3">
      <c r="A7240" s="15">
        <v>86253</v>
      </c>
      <c r="B7240" s="15" t="str">
        <f>VLOOKUP(Tabela14[[#This Row],[CÓDIGO]],[1]fornnecedor!$A:$E,5,0)</f>
        <v>AKZO NOBEL LTDA DECOR</v>
      </c>
      <c r="C7240" s="16" t="s">
        <v>3653</v>
      </c>
      <c r="D7240" s="16" t="s">
        <v>543</v>
      </c>
      <c r="E7240" s="22">
        <v>0</v>
      </c>
      <c r="F7240" s="30">
        <v>9</v>
      </c>
      <c r="G7240" s="17">
        <v>27.72</v>
      </c>
      <c r="H7240" s="17">
        <f t="shared" si="226"/>
        <v>0</v>
      </c>
      <c r="I7240" s="17">
        <f t="shared" si="227"/>
        <v>249.48</v>
      </c>
      <c r="J7240" s="13" t="s">
        <v>5384</v>
      </c>
      <c r="K7240" s="37" t="str">
        <f>VLOOKUP(Tabela14[[#This Row],[CÓDIGO]],[1]fornnecedor!$A:$G,7,0)</f>
        <v>BASES IMOBILIÁRIAS</v>
      </c>
    </row>
    <row r="7241" spans="1:11" x14ac:dyDescent="0.3">
      <c r="A7241" s="15">
        <v>85636</v>
      </c>
      <c r="B7241" s="15" t="str">
        <f>VLOOKUP(Tabela14[[#This Row],[CÓDIGO]],[1]fornnecedor!$A:$E,5,0)</f>
        <v>A&amp;S TECHNOLOGIES INDUSTRIA E COMERCIO LTDA</v>
      </c>
      <c r="C7241" s="16" t="s">
        <v>3500</v>
      </c>
      <c r="D7241" s="16" t="s">
        <v>875</v>
      </c>
      <c r="E7241" s="22">
        <v>-11</v>
      </c>
      <c r="F7241" s="30">
        <v>46</v>
      </c>
      <c r="G7241" s="17">
        <v>5.43</v>
      </c>
      <c r="H7241" s="17">
        <f t="shared" si="226"/>
        <v>-59.73</v>
      </c>
      <c r="I7241" s="17">
        <f t="shared" si="227"/>
        <v>249.77999999999997</v>
      </c>
      <c r="J7241" s="13" t="s">
        <v>5384</v>
      </c>
      <c r="K7241" s="37" t="str">
        <f>VLOOKUP(Tabela14[[#This Row],[CÓDIGO]],[1]fornnecedor!$A:$G,7,0)</f>
        <v>DESENGRIPANTE</v>
      </c>
    </row>
    <row r="7242" spans="1:11" x14ac:dyDescent="0.3">
      <c r="A7242" s="15">
        <v>86971</v>
      </c>
      <c r="B7242" s="15" t="str">
        <f>VLOOKUP(Tabela14[[#This Row],[CÓDIGO]],[1]fornnecedor!$A:$E,5,0)</f>
        <v>IND DE PLASTICOS HERC LTDA</v>
      </c>
      <c r="C7242" s="16" t="s">
        <v>3654</v>
      </c>
      <c r="D7242" s="16" t="s">
        <v>1306</v>
      </c>
      <c r="E7242" s="22">
        <v>0</v>
      </c>
      <c r="F7242" s="30">
        <v>54</v>
      </c>
      <c r="G7242" s="17">
        <v>4.63</v>
      </c>
      <c r="H7242" s="17">
        <f t="shared" si="226"/>
        <v>0</v>
      </c>
      <c r="I7242" s="17">
        <f t="shared" si="227"/>
        <v>250.01999999999998</v>
      </c>
      <c r="J7242" s="13" t="s">
        <v>5384</v>
      </c>
      <c r="K7242" s="37" t="str">
        <f>VLOOKUP(Tabela14[[#This Row],[CÓDIGO]],[1]fornnecedor!$A:$G,7,0)</f>
        <v>TORNEIRA/DUCHA</v>
      </c>
    </row>
    <row r="7243" spans="1:11" x14ac:dyDescent="0.3">
      <c r="A7243" s="15">
        <v>84171</v>
      </c>
      <c r="B7243" s="15" t="str">
        <f>VLOOKUP(Tabela14[[#This Row],[CÓDIGO]],[1]fornnecedor!$A:$E,5,0)</f>
        <v>BRASILUX TINTAS TECNICAS LTDA</v>
      </c>
      <c r="C7243" s="16" t="s">
        <v>3655</v>
      </c>
      <c r="D7243" s="16" t="s">
        <v>549</v>
      </c>
      <c r="E7243" s="22">
        <v>0</v>
      </c>
      <c r="F7243" s="30">
        <v>14</v>
      </c>
      <c r="G7243" s="17">
        <v>17.86</v>
      </c>
      <c r="H7243" s="17">
        <f t="shared" si="226"/>
        <v>0</v>
      </c>
      <c r="I7243" s="17">
        <f t="shared" si="227"/>
        <v>250.04</v>
      </c>
      <c r="J7243" s="13" t="s">
        <v>5384</v>
      </c>
      <c r="K7243" s="37" t="str">
        <f>VLOOKUP(Tabela14[[#This Row],[CÓDIGO]],[1]fornnecedor!$A:$G,7,0)</f>
        <v>ESMALTES</v>
      </c>
    </row>
    <row r="7244" spans="1:11" x14ac:dyDescent="0.3">
      <c r="A7244" s="15">
        <v>24138</v>
      </c>
      <c r="B7244" s="15" t="str">
        <f>VLOOKUP(Tabela14[[#This Row],[CÓDIGO]],[1]fornnecedor!$A:$E,5,0)</f>
        <v>SKYLACK TINTAS E VERNIZES LTDA</v>
      </c>
      <c r="C7244" s="16" t="s">
        <v>3656</v>
      </c>
      <c r="D7244" s="16" t="s">
        <v>1114</v>
      </c>
      <c r="E7244" s="22">
        <v>0</v>
      </c>
      <c r="F7244" s="30">
        <v>8</v>
      </c>
      <c r="G7244" s="17">
        <v>31.27</v>
      </c>
      <c r="H7244" s="17">
        <f t="shared" si="226"/>
        <v>0</v>
      </c>
      <c r="I7244" s="17">
        <f t="shared" si="227"/>
        <v>250.16</v>
      </c>
      <c r="J7244" s="13" t="s">
        <v>5384</v>
      </c>
      <c r="K7244" s="37" t="str">
        <f>VLOOKUP(Tabela14[[#This Row],[CÓDIGO]],[1]fornnecedor!$A:$G,7,0)</f>
        <v>TINTAS PU</v>
      </c>
    </row>
    <row r="7245" spans="1:11" x14ac:dyDescent="0.3">
      <c r="A7245" s="15">
        <v>24023</v>
      </c>
      <c r="B7245" s="15" t="str">
        <f>VLOOKUP(Tabela14[[#This Row],[CÓDIGO]],[1]fornnecedor!$A:$E,5,0)</f>
        <v>SKYLACK TINTAS E VERNIZES LTDA</v>
      </c>
      <c r="C7245" s="16" t="s">
        <v>3657</v>
      </c>
      <c r="D7245" s="16" t="s">
        <v>1114</v>
      </c>
      <c r="E7245" s="22">
        <v>0</v>
      </c>
      <c r="F7245" s="30">
        <v>7</v>
      </c>
      <c r="G7245" s="17">
        <v>35.74</v>
      </c>
      <c r="H7245" s="17">
        <f t="shared" si="226"/>
        <v>0</v>
      </c>
      <c r="I7245" s="17">
        <f t="shared" si="227"/>
        <v>250.18</v>
      </c>
      <c r="J7245" s="13" t="s">
        <v>5384</v>
      </c>
      <c r="K7245" s="37" t="str">
        <f>VLOOKUP(Tabela14[[#This Row],[CÓDIGO]],[1]fornnecedor!$A:$G,7,0)</f>
        <v>TINTAS POLIÉSTER</v>
      </c>
    </row>
    <row r="7246" spans="1:11" x14ac:dyDescent="0.3">
      <c r="A7246" s="15">
        <v>250</v>
      </c>
      <c r="B7246" s="15" t="str">
        <f>VLOOKUP(Tabela14[[#This Row],[CÓDIGO]],[1]fornnecedor!$A:$E,5,0)</f>
        <v>COM.ALVORADA LIMPEZA E DESCARTAVEIS</v>
      </c>
      <c r="C7246" s="16" t="s">
        <v>478</v>
      </c>
      <c r="D7246" s="16" t="s">
        <v>463</v>
      </c>
      <c r="E7246" s="22">
        <v>0</v>
      </c>
      <c r="F7246" s="31">
        <v>0</v>
      </c>
      <c r="G7246" s="17">
        <v>17.88</v>
      </c>
      <c r="H7246" s="17">
        <f t="shared" si="226"/>
        <v>0</v>
      </c>
      <c r="I7246" s="17">
        <f t="shared" si="227"/>
        <v>0</v>
      </c>
      <c r="J7246" s="13" t="s">
        <v>5384</v>
      </c>
      <c r="K7246" s="37" t="str">
        <f>VLOOKUP(Tabela14[[#This Row],[CÓDIGO]],[1]fornnecedor!$A:$G,7,0)</f>
        <v>GRUPO CONVERSAO</v>
      </c>
    </row>
    <row r="7247" spans="1:11" x14ac:dyDescent="0.3">
      <c r="A7247" s="15">
        <v>84686</v>
      </c>
      <c r="B7247" s="15" t="str">
        <f>VLOOKUP(Tabela14[[#This Row],[CÓDIGO]],[1]fornnecedor!$A:$E,5,0)</f>
        <v>MAXI RUBBER INDUSTRIAS QUIMICAS LTDA</v>
      </c>
      <c r="C7247" s="16" t="s">
        <v>3698</v>
      </c>
      <c r="D7247" s="16" t="s">
        <v>775</v>
      </c>
      <c r="E7247" s="22">
        <v>1</v>
      </c>
      <c r="F7247" s="30">
        <v>21</v>
      </c>
      <c r="G7247" s="17">
        <v>11.95</v>
      </c>
      <c r="H7247" s="17">
        <f t="shared" si="226"/>
        <v>11.95</v>
      </c>
      <c r="I7247" s="17">
        <f t="shared" si="227"/>
        <v>250.95</v>
      </c>
      <c r="J7247" s="13" t="s">
        <v>5384</v>
      </c>
      <c r="K7247" s="37" t="str">
        <f>VLOOKUP(Tabela14[[#This Row],[CÓDIGO]],[1]fornnecedor!$A:$G,7,0)</f>
        <v xml:space="preserve">COLA  PLÁSTICA </v>
      </c>
    </row>
    <row r="7248" spans="1:11" x14ac:dyDescent="0.3">
      <c r="A7248" s="15">
        <v>23750</v>
      </c>
      <c r="B7248" s="15" t="str">
        <f>VLOOKUP(Tabela14[[#This Row],[CÓDIGO]],[1]fornnecedor!$A:$E,5,0)</f>
        <v>INDUSTRIA DE LIXADORES PURPER LTDA</v>
      </c>
      <c r="C7248" s="16" t="s">
        <v>4242</v>
      </c>
      <c r="D7248" s="16" t="s">
        <v>2867</v>
      </c>
      <c r="E7248" s="22">
        <v>20</v>
      </c>
      <c r="F7248" s="30">
        <v>19</v>
      </c>
      <c r="G7248" s="17">
        <v>13.22</v>
      </c>
      <c r="H7248" s="17">
        <f t="shared" si="226"/>
        <v>264.40000000000003</v>
      </c>
      <c r="I7248" s="17">
        <f t="shared" si="227"/>
        <v>251.18</v>
      </c>
      <c r="J7248" s="13" t="s">
        <v>5384</v>
      </c>
      <c r="K7248" s="37" t="str">
        <f>VLOOKUP(Tabela14[[#This Row],[CÓDIGO]],[1]fornnecedor!$A:$G,7,0)</f>
        <v>TACO LIXADOR</v>
      </c>
    </row>
    <row r="7249" spans="1:11" x14ac:dyDescent="0.3">
      <c r="A7249" s="15">
        <v>85199</v>
      </c>
      <c r="B7249" s="15" t="str">
        <f>VLOOKUP(Tabela14[[#This Row],[CÓDIGO]],[1]fornnecedor!$A:$E,5,0)</f>
        <v>VONIXX INDUSTRIA E COMERCIO DE POLIDORES LTDA</v>
      </c>
      <c r="C7249" s="16" t="s">
        <v>3589</v>
      </c>
      <c r="D7249" s="16" t="s">
        <v>515</v>
      </c>
      <c r="E7249" s="22">
        <v>5</v>
      </c>
      <c r="F7249" s="30">
        <v>8</v>
      </c>
      <c r="G7249" s="17">
        <v>31.46</v>
      </c>
      <c r="H7249" s="17">
        <f t="shared" si="226"/>
        <v>157.30000000000001</v>
      </c>
      <c r="I7249" s="17">
        <f t="shared" si="227"/>
        <v>251.68</v>
      </c>
      <c r="J7249" s="13" t="s">
        <v>5384</v>
      </c>
      <c r="K7249" s="37" t="str">
        <f>VLOOKUP(Tabela14[[#This Row],[CÓDIGO]],[1]fornnecedor!$A:$G,7,0)</f>
        <v>LINHA DE HIGENIZAÇÃO E ESTÉTICA  AUTOMOTIVA VONIX</v>
      </c>
    </row>
    <row r="7250" spans="1:11" x14ac:dyDescent="0.3">
      <c r="A7250" s="15">
        <v>20064</v>
      </c>
      <c r="B7250" s="15" t="str">
        <f>VLOOKUP(Tabela14[[#This Row],[CÓDIGO]],[1]fornnecedor!$A:$E,5,0)</f>
        <v>3M DO BRASIL LTDA</v>
      </c>
      <c r="C7250" s="16" t="s">
        <v>444</v>
      </c>
      <c r="D7250" s="16" t="s">
        <v>366</v>
      </c>
      <c r="E7250" s="22">
        <v>4</v>
      </c>
      <c r="F7250" s="30">
        <v>9</v>
      </c>
      <c r="G7250" s="17">
        <v>27.97</v>
      </c>
      <c r="H7250" s="17">
        <f t="shared" si="226"/>
        <v>111.88</v>
      </c>
      <c r="I7250" s="17">
        <f t="shared" si="227"/>
        <v>251.73</v>
      </c>
      <c r="J7250" s="13" t="s">
        <v>5384</v>
      </c>
      <c r="K7250" s="37" t="str">
        <f>VLOOKUP(Tabela14[[#This Row],[CÓDIGO]],[1]fornnecedor!$A:$G,7,0)</f>
        <v>COLA INST./ ADESIVOS COLANTES</v>
      </c>
    </row>
    <row r="7251" spans="1:11" x14ac:dyDescent="0.3">
      <c r="A7251" s="15">
        <v>85605</v>
      </c>
      <c r="B7251" s="15" t="str">
        <f>VLOOKUP(Tabela14[[#This Row],[CÓDIGO]],[1]fornnecedor!$A:$E,5,0)</f>
        <v>REJUMASSA INDÚSTRIA, COMÉRCIO E TRANSPORTES DE REJUNTES LTDA</v>
      </c>
      <c r="C7251" s="16" t="s">
        <v>3664</v>
      </c>
      <c r="D7251" s="16" t="s">
        <v>3665</v>
      </c>
      <c r="E7251" s="22">
        <v>0</v>
      </c>
      <c r="F7251" s="30">
        <v>75</v>
      </c>
      <c r="G7251" s="17">
        <v>3.36</v>
      </c>
      <c r="H7251" s="17">
        <f t="shared" si="226"/>
        <v>0</v>
      </c>
      <c r="I7251" s="17">
        <f t="shared" si="227"/>
        <v>252</v>
      </c>
      <c r="J7251" s="13" t="s">
        <v>5384</v>
      </c>
      <c r="K7251" s="37" t="str">
        <f>VLOOKUP(Tabela14[[#This Row],[CÓDIGO]],[1]fornnecedor!$A:$G,7,0)</f>
        <v>ARGAMASSA</v>
      </c>
    </row>
    <row r="7252" spans="1:11" x14ac:dyDescent="0.3">
      <c r="A7252" s="15">
        <v>86235</v>
      </c>
      <c r="B7252" s="15" t="str">
        <f>VLOOKUP(Tabela14[[#This Row],[CÓDIGO]],[1]fornnecedor!$A:$E,5,0)</f>
        <v>AKZO NOBEL LTDA DECOR</v>
      </c>
      <c r="C7252" s="16" t="s">
        <v>3939</v>
      </c>
      <c r="D7252" s="16" t="s">
        <v>543</v>
      </c>
      <c r="E7252" s="22">
        <v>1</v>
      </c>
      <c r="F7252" s="30">
        <v>4</v>
      </c>
      <c r="G7252" s="17">
        <v>63.08</v>
      </c>
      <c r="H7252" s="17">
        <f t="shared" si="226"/>
        <v>63.08</v>
      </c>
      <c r="I7252" s="17">
        <f t="shared" si="227"/>
        <v>252.32</v>
      </c>
      <c r="J7252" s="13" t="s">
        <v>5384</v>
      </c>
      <c r="K7252" s="37" t="str">
        <f>VLOOKUP(Tabela14[[#This Row],[CÓDIGO]],[1]fornnecedor!$A:$G,7,0)</f>
        <v>ESMALTES</v>
      </c>
    </row>
    <row r="7253" spans="1:11" x14ac:dyDescent="0.3">
      <c r="A7253" s="15">
        <v>21236</v>
      </c>
      <c r="B7253" s="15" t="str">
        <f>VLOOKUP(Tabela14[[#This Row],[CÓDIGO]],[1]fornnecedor!$A:$E,5,0)</f>
        <v>ANJO QUIMICA DO BRASIL LTDA</v>
      </c>
      <c r="C7253" s="16" t="s">
        <v>3666</v>
      </c>
      <c r="D7253" s="16" t="s">
        <v>503</v>
      </c>
      <c r="E7253" s="22">
        <v>0</v>
      </c>
      <c r="F7253" s="30">
        <v>3</v>
      </c>
      <c r="G7253" s="17">
        <v>84.15</v>
      </c>
      <c r="H7253" s="17">
        <f t="shared" si="226"/>
        <v>0</v>
      </c>
      <c r="I7253" s="17">
        <f t="shared" si="227"/>
        <v>252.45000000000002</v>
      </c>
      <c r="J7253" s="13" t="s">
        <v>5384</v>
      </c>
      <c r="K7253" s="37" t="str">
        <f>VLOOKUP(Tabela14[[#This Row],[CÓDIGO]],[1]fornnecedor!$A:$G,7,0)</f>
        <v>ESMALTES</v>
      </c>
    </row>
    <row r="7254" spans="1:11" x14ac:dyDescent="0.3">
      <c r="A7254" s="15">
        <v>23844</v>
      </c>
      <c r="B7254" s="15" t="str">
        <f>VLOOKUP(Tabela14[[#This Row],[CÓDIGO]],[1]fornnecedor!$A:$E,5,0)</f>
        <v>ANJO QUIMICA DO BRASIL LTDA</v>
      </c>
      <c r="C7254" s="16" t="s">
        <v>3667</v>
      </c>
      <c r="D7254" s="16" t="s">
        <v>503</v>
      </c>
      <c r="E7254" s="22">
        <v>0</v>
      </c>
      <c r="F7254" s="30">
        <v>3</v>
      </c>
      <c r="G7254" s="17">
        <v>84.15</v>
      </c>
      <c r="H7254" s="17">
        <f t="shared" si="226"/>
        <v>0</v>
      </c>
      <c r="I7254" s="17">
        <f t="shared" si="227"/>
        <v>252.45000000000002</v>
      </c>
      <c r="J7254" s="13" t="s">
        <v>5384</v>
      </c>
      <c r="K7254" s="37" t="str">
        <f>VLOOKUP(Tabela14[[#This Row],[CÓDIGO]],[1]fornnecedor!$A:$G,7,0)</f>
        <v>ESMALTES</v>
      </c>
    </row>
    <row r="7255" spans="1:11" x14ac:dyDescent="0.3">
      <c r="A7255" s="15">
        <v>84128</v>
      </c>
      <c r="B7255" s="15" t="str">
        <f>VLOOKUP(Tabela14[[#This Row],[CÓDIGO]],[1]fornnecedor!$A:$E,5,0)</f>
        <v>BRASILUX TINTAS TECNICAS LTDA</v>
      </c>
      <c r="C7255" s="16" t="s">
        <v>3714</v>
      </c>
      <c r="D7255" s="16" t="s">
        <v>549</v>
      </c>
      <c r="E7255" s="22">
        <v>7</v>
      </c>
      <c r="F7255" s="30">
        <v>17</v>
      </c>
      <c r="G7255" s="17">
        <v>14.89</v>
      </c>
      <c r="H7255" s="17">
        <f t="shared" si="226"/>
        <v>104.23</v>
      </c>
      <c r="I7255" s="17">
        <f t="shared" si="227"/>
        <v>253.13</v>
      </c>
      <c r="J7255" s="13" t="s">
        <v>5384</v>
      </c>
      <c r="K7255" s="37" t="str">
        <f>VLOOKUP(Tabela14[[#This Row],[CÓDIGO]],[1]fornnecedor!$A:$G,7,0)</f>
        <v>ESMALTES</v>
      </c>
    </row>
    <row r="7256" spans="1:11" x14ac:dyDescent="0.3">
      <c r="A7256" s="15">
        <v>23025</v>
      </c>
      <c r="B7256" s="15" t="str">
        <f>VLOOKUP(Tabela14[[#This Row],[CÓDIGO]],[1]fornnecedor!$A:$E,5,0)</f>
        <v>AKZO NOBEL LTDA AUTO</v>
      </c>
      <c r="C7256" s="16" t="s">
        <v>3670</v>
      </c>
      <c r="D7256" s="16" t="s">
        <v>103</v>
      </c>
      <c r="E7256" s="22">
        <v>0</v>
      </c>
      <c r="F7256" s="30">
        <v>2</v>
      </c>
      <c r="G7256" s="17">
        <v>126.64</v>
      </c>
      <c r="H7256" s="17">
        <f t="shared" si="226"/>
        <v>0</v>
      </c>
      <c r="I7256" s="17">
        <f t="shared" si="227"/>
        <v>253.28</v>
      </c>
      <c r="J7256" s="13" t="s">
        <v>5384</v>
      </c>
      <c r="K7256" s="37" t="str">
        <f>VLOOKUP(Tabela14[[#This Row],[CÓDIGO]],[1]fornnecedor!$A:$G,7,0)</f>
        <v>BASES PU</v>
      </c>
    </row>
    <row r="7257" spans="1:11" x14ac:dyDescent="0.3">
      <c r="A7257" s="15">
        <v>86081</v>
      </c>
      <c r="B7257" s="15" t="str">
        <f>VLOOKUP(Tabela14[[#This Row],[CÓDIGO]],[1]fornnecedor!$A:$E,5,0)</f>
        <v>AKZO NOBEL LTDA DECOR</v>
      </c>
      <c r="C7257" s="16" t="s">
        <v>3671</v>
      </c>
      <c r="D7257" s="16" t="s">
        <v>543</v>
      </c>
      <c r="E7257" s="22">
        <v>0</v>
      </c>
      <c r="F7257" s="30">
        <v>4</v>
      </c>
      <c r="G7257" s="17">
        <v>63.4</v>
      </c>
      <c r="H7257" s="17">
        <f t="shared" si="226"/>
        <v>0</v>
      </c>
      <c r="I7257" s="17">
        <f t="shared" si="227"/>
        <v>253.6</v>
      </c>
      <c r="J7257" s="13" t="s">
        <v>5384</v>
      </c>
      <c r="K7257" s="37" t="str">
        <f>VLOOKUP(Tabela14[[#This Row],[CÓDIGO]],[1]fornnecedor!$A:$G,7,0)</f>
        <v>ESMALTES</v>
      </c>
    </row>
    <row r="7258" spans="1:11" x14ac:dyDescent="0.3">
      <c r="A7258" s="15">
        <v>23540</v>
      </c>
      <c r="B7258" s="15" t="str">
        <f>VLOOKUP(Tabela14[[#This Row],[CÓDIGO]],[1]fornnecedor!$A:$E,5,0)</f>
        <v>COM.ALVORADA LIMPEZA E DESCARTAVEIS</v>
      </c>
      <c r="C7258" s="16" t="s">
        <v>476</v>
      </c>
      <c r="D7258" s="16" t="s">
        <v>477</v>
      </c>
      <c r="E7258" s="22">
        <v>0</v>
      </c>
      <c r="F7258" s="31">
        <v>0</v>
      </c>
      <c r="G7258" s="17">
        <v>25.39</v>
      </c>
      <c r="H7258" s="17">
        <f t="shared" si="226"/>
        <v>0</v>
      </c>
      <c r="I7258" s="17">
        <f t="shared" si="227"/>
        <v>0</v>
      </c>
      <c r="J7258" s="13" t="s">
        <v>5384</v>
      </c>
      <c r="K7258" s="37" t="str">
        <f>VLOOKUP(Tabela14[[#This Row],[CÓDIGO]],[1]fornnecedor!$A:$G,7,0)</f>
        <v>GRUPO CONVERSAO</v>
      </c>
    </row>
    <row r="7259" spans="1:11" x14ac:dyDescent="0.3">
      <c r="A7259" s="15">
        <v>85641</v>
      </c>
      <c r="B7259" s="15" t="str">
        <f>VLOOKUP(Tabela14[[#This Row],[CÓDIGO]],[1]fornnecedor!$A:$E,5,0)</f>
        <v>A&amp;S TECHNOLOGIES INDUSTRIA E COMERCIO LTDA</v>
      </c>
      <c r="C7259" s="16" t="s">
        <v>3694</v>
      </c>
      <c r="D7259" s="16" t="s">
        <v>875</v>
      </c>
      <c r="E7259" s="22">
        <v>1</v>
      </c>
      <c r="F7259" s="30">
        <v>36</v>
      </c>
      <c r="G7259" s="17">
        <v>7.06</v>
      </c>
      <c r="H7259" s="17">
        <f t="shared" si="226"/>
        <v>7.06</v>
      </c>
      <c r="I7259" s="17">
        <f t="shared" si="227"/>
        <v>254.16</v>
      </c>
      <c r="J7259" s="13" t="s">
        <v>5384</v>
      </c>
      <c r="K7259" s="37" t="str">
        <f>VLOOKUP(Tabela14[[#This Row],[CÓDIGO]],[1]fornnecedor!$A:$G,7,0)</f>
        <v xml:space="preserve">SPRAYS </v>
      </c>
    </row>
    <row r="7260" spans="1:11" x14ac:dyDescent="0.3">
      <c r="A7260" s="15">
        <v>22524</v>
      </c>
      <c r="B7260" s="15" t="str">
        <f>VLOOKUP(Tabela14[[#This Row],[CÓDIGO]],[1]fornnecedor!$A:$E,5,0)</f>
        <v>3M DO BRASIL LTDA</v>
      </c>
      <c r="C7260" s="16" t="s">
        <v>3673</v>
      </c>
      <c r="D7260" s="16" t="s">
        <v>366</v>
      </c>
      <c r="E7260" s="22">
        <v>0</v>
      </c>
      <c r="F7260" s="30">
        <v>1</v>
      </c>
      <c r="G7260" s="17">
        <v>254.34</v>
      </c>
      <c r="H7260" s="17">
        <f t="shared" si="226"/>
        <v>0</v>
      </c>
      <c r="I7260" s="17">
        <f t="shared" si="227"/>
        <v>254.34</v>
      </c>
      <c r="J7260" s="13" t="s">
        <v>5384</v>
      </c>
      <c r="K7260" s="37" t="str">
        <f>VLOOKUP(Tabela14[[#This Row],[CÓDIGO]],[1]fornnecedor!$A:$G,7,0)</f>
        <v>TACO LIXADOR</v>
      </c>
    </row>
    <row r="7261" spans="1:11" x14ac:dyDescent="0.3">
      <c r="A7261" s="15">
        <v>23991</v>
      </c>
      <c r="B7261" s="15" t="str">
        <f>VLOOKUP(Tabela14[[#This Row],[CÓDIGO]],[1]fornnecedor!$A:$E,5,0)</f>
        <v>SKYLACK TINTAS E VERNIZES LTDA</v>
      </c>
      <c r="C7261" s="16" t="s">
        <v>3674</v>
      </c>
      <c r="D7261" s="16" t="s">
        <v>1114</v>
      </c>
      <c r="E7261" s="22">
        <v>0</v>
      </c>
      <c r="F7261" s="30">
        <v>3.93</v>
      </c>
      <c r="G7261" s="17">
        <v>64.73</v>
      </c>
      <c r="H7261" s="17">
        <f t="shared" si="226"/>
        <v>0</v>
      </c>
      <c r="I7261" s="17">
        <f t="shared" si="227"/>
        <v>254.38890000000004</v>
      </c>
      <c r="J7261" s="13" t="s">
        <v>5384</v>
      </c>
      <c r="K7261" s="37" t="str">
        <f>VLOOKUP(Tabela14[[#This Row],[CÓDIGO]],[1]fornnecedor!$A:$G,7,0)</f>
        <v>BASES POLIÉSTER</v>
      </c>
    </row>
    <row r="7262" spans="1:11" x14ac:dyDescent="0.3">
      <c r="A7262" s="15">
        <v>84018</v>
      </c>
      <c r="B7262" s="15" t="str">
        <f>VLOOKUP(Tabela14[[#This Row],[CÓDIGO]],[1]fornnecedor!$A:$E,5,0)</f>
        <v>3M DO BRASIL LTDA</v>
      </c>
      <c r="C7262" s="16" t="s">
        <v>3303</v>
      </c>
      <c r="D7262" s="16" t="s">
        <v>366</v>
      </c>
      <c r="E7262" s="22">
        <v>134</v>
      </c>
      <c r="F7262" s="30">
        <v>579</v>
      </c>
      <c r="G7262" s="17">
        <v>0.44</v>
      </c>
      <c r="H7262" s="17">
        <f t="shared" si="226"/>
        <v>58.96</v>
      </c>
      <c r="I7262" s="17">
        <f t="shared" si="227"/>
        <v>254.76</v>
      </c>
      <c r="J7262" s="13" t="s">
        <v>5384</v>
      </c>
      <c r="K7262" s="37" t="str">
        <f>VLOOKUP(Tabela14[[#This Row],[CÓDIGO]],[1]fornnecedor!$A:$G,7,0)</f>
        <v>LIXA MASSA  /MADEIRA / PAREDE</v>
      </c>
    </row>
    <row r="7263" spans="1:11" x14ac:dyDescent="0.3">
      <c r="A7263" s="15">
        <v>84729</v>
      </c>
      <c r="B7263" s="15" t="str">
        <f>VLOOKUP(Tabela14[[#This Row],[CÓDIGO]],[1]fornnecedor!$A:$E,5,0)</f>
        <v>3M DO BRASIL LTDA</v>
      </c>
      <c r="C7263" s="16" t="s">
        <v>3676</v>
      </c>
      <c r="D7263" s="16" t="s">
        <v>366</v>
      </c>
      <c r="E7263" s="22">
        <v>0</v>
      </c>
      <c r="F7263" s="30">
        <v>1</v>
      </c>
      <c r="G7263" s="17">
        <v>254.86</v>
      </c>
      <c r="H7263" s="17">
        <f t="shared" si="226"/>
        <v>0</v>
      </c>
      <c r="I7263" s="17">
        <f t="shared" si="227"/>
        <v>254.86</v>
      </c>
      <c r="J7263" s="13" t="s">
        <v>5384</v>
      </c>
      <c r="K7263" s="37" t="str">
        <f>VLOOKUP(Tabela14[[#This Row],[CÓDIGO]],[1]fornnecedor!$A:$G,7,0)</f>
        <v xml:space="preserve">DISCOS / LIXAS / ABRASIVOS </v>
      </c>
    </row>
    <row r="7264" spans="1:11" x14ac:dyDescent="0.3">
      <c r="A7264" s="15">
        <v>24145</v>
      </c>
      <c r="B7264" s="15" t="str">
        <f>VLOOKUP(Tabela14[[#This Row],[CÓDIGO]],[1]fornnecedor!$A:$E,5,0)</f>
        <v>SKYLACK TINTAS E VERNIZES LTDA</v>
      </c>
      <c r="C7264" s="16" t="s">
        <v>3677</v>
      </c>
      <c r="D7264" s="16" t="s">
        <v>1114</v>
      </c>
      <c r="E7264" s="22">
        <v>0</v>
      </c>
      <c r="F7264" s="30">
        <v>8</v>
      </c>
      <c r="G7264" s="17">
        <v>31.86</v>
      </c>
      <c r="H7264" s="17">
        <f t="shared" si="226"/>
        <v>0</v>
      </c>
      <c r="I7264" s="17">
        <f t="shared" si="227"/>
        <v>254.88</v>
      </c>
      <c r="J7264" s="13" t="s">
        <v>5384</v>
      </c>
      <c r="K7264" s="37" t="str">
        <f>VLOOKUP(Tabela14[[#This Row],[CÓDIGO]],[1]fornnecedor!$A:$G,7,0)</f>
        <v>TINTAS PU</v>
      </c>
    </row>
    <row r="7265" spans="1:11" x14ac:dyDescent="0.3">
      <c r="A7265" s="15">
        <v>85611</v>
      </c>
      <c r="B7265" s="15" t="str">
        <f>VLOOKUP(Tabela14[[#This Row],[CÓDIGO]],[1]fornnecedor!$A:$E,5,0)</f>
        <v>MAXI RUBBER INDUSTRIAS QUIMICAS LTDA</v>
      </c>
      <c r="C7265" s="16" t="s">
        <v>3679</v>
      </c>
      <c r="D7265" s="16" t="s">
        <v>775</v>
      </c>
      <c r="E7265" s="22">
        <v>0</v>
      </c>
      <c r="F7265" s="30">
        <v>4</v>
      </c>
      <c r="G7265" s="17">
        <v>63.79</v>
      </c>
      <c r="H7265" s="17">
        <f t="shared" si="226"/>
        <v>0</v>
      </c>
      <c r="I7265" s="17">
        <f t="shared" si="227"/>
        <v>255.16</v>
      </c>
      <c r="J7265" s="13" t="s">
        <v>5384</v>
      </c>
      <c r="K7265" s="37" t="str">
        <f>VLOOKUP(Tabela14[[#This Row],[CÓDIGO]],[1]fornnecedor!$A:$G,7,0)</f>
        <v xml:space="preserve">LÍQUIDOS P/ POLIMENTO </v>
      </c>
    </row>
    <row r="7266" spans="1:11" x14ac:dyDescent="0.3">
      <c r="A7266" s="15">
        <v>23474</v>
      </c>
      <c r="B7266" s="15" t="str">
        <f>VLOOKUP(Tabela14[[#This Row],[CÓDIGO]],[1]fornnecedor!$A:$E,5,0)</f>
        <v>VONIXX INDUSTRIA E COMERCIO DE POLIDORES LTDA</v>
      </c>
      <c r="C7266" s="16" t="s">
        <v>3849</v>
      </c>
      <c r="D7266" s="16" t="s">
        <v>515</v>
      </c>
      <c r="E7266" s="22">
        <v>6</v>
      </c>
      <c r="F7266" s="30">
        <v>20</v>
      </c>
      <c r="G7266" s="17">
        <v>12.76</v>
      </c>
      <c r="H7266" s="17">
        <f t="shared" si="226"/>
        <v>76.56</v>
      </c>
      <c r="I7266" s="17">
        <f t="shared" si="227"/>
        <v>255.2</v>
      </c>
      <c r="J7266" s="13" t="s">
        <v>5384</v>
      </c>
      <c r="K7266" s="37" t="str">
        <f>VLOOKUP(Tabela14[[#This Row],[CÓDIGO]],[1]fornnecedor!$A:$G,7,0)</f>
        <v>LINHA DE HIGENIZAÇÃO E ESTÉTICA  AUTOMOTIVA VONIX</v>
      </c>
    </row>
    <row r="7267" spans="1:11" x14ac:dyDescent="0.3">
      <c r="A7267" s="15">
        <v>84298</v>
      </c>
      <c r="B7267" s="15" t="str">
        <f>VLOOKUP(Tabela14[[#This Row],[CÓDIGO]],[1]fornnecedor!$A:$E,5,0)</f>
        <v>BRASILUX TINTAS TECNICAS LTDA</v>
      </c>
      <c r="C7267" s="16" t="s">
        <v>3680</v>
      </c>
      <c r="D7267" s="16" t="s">
        <v>549</v>
      </c>
      <c r="E7267" s="22">
        <v>0</v>
      </c>
      <c r="F7267" s="30">
        <v>1</v>
      </c>
      <c r="G7267" s="17">
        <v>255.63</v>
      </c>
      <c r="H7267" s="17">
        <f t="shared" si="226"/>
        <v>0</v>
      </c>
      <c r="I7267" s="17">
        <f t="shared" si="227"/>
        <v>255.63</v>
      </c>
      <c r="J7267" s="13" t="s">
        <v>5384</v>
      </c>
      <c r="K7267" s="37" t="str">
        <f>VLOOKUP(Tabela14[[#This Row],[CÓDIGO]],[1]fornnecedor!$A:$G,7,0)</f>
        <v>TINTA PARA PISO</v>
      </c>
    </row>
    <row r="7268" spans="1:11" x14ac:dyDescent="0.3">
      <c r="A7268" s="15">
        <v>85265</v>
      </c>
      <c r="B7268" s="15" t="str">
        <f>VLOOKUP(Tabela14[[#This Row],[CÓDIGO]],[1]fornnecedor!$A:$E,5,0)</f>
        <v>BRASILUX TINTAS TECNICAS LTDA</v>
      </c>
      <c r="C7268" s="16" t="s">
        <v>3681</v>
      </c>
      <c r="D7268" s="16" t="s">
        <v>549</v>
      </c>
      <c r="E7268" s="22">
        <v>0</v>
      </c>
      <c r="F7268" s="30">
        <v>3</v>
      </c>
      <c r="G7268" s="17">
        <v>85.35</v>
      </c>
      <c r="H7268" s="17">
        <f t="shared" si="226"/>
        <v>0</v>
      </c>
      <c r="I7268" s="17">
        <f t="shared" si="227"/>
        <v>256.04999999999995</v>
      </c>
      <c r="J7268" s="13" t="s">
        <v>5384</v>
      </c>
      <c r="K7268" s="37" t="str">
        <f>VLOOKUP(Tabela14[[#This Row],[CÓDIGO]],[1]fornnecedor!$A:$G,7,0)</f>
        <v>ESMALTES</v>
      </c>
    </row>
    <row r="7269" spans="1:11" x14ac:dyDescent="0.3">
      <c r="A7269" s="15">
        <v>84425</v>
      </c>
      <c r="B7269" s="15" t="str">
        <f>VLOOKUP(Tabela14[[#This Row],[CÓDIGO]],[1]fornnecedor!$A:$E,5,0)</f>
        <v>PINCEIS ATLAS S.A.</v>
      </c>
      <c r="C7269" s="16" t="s">
        <v>3465</v>
      </c>
      <c r="D7269" s="16" t="s">
        <v>23</v>
      </c>
      <c r="E7269" s="22">
        <v>103</v>
      </c>
      <c r="F7269" s="30">
        <v>99</v>
      </c>
      <c r="G7269" s="17">
        <v>2.59</v>
      </c>
      <c r="H7269" s="17">
        <f t="shared" si="226"/>
        <v>266.77</v>
      </c>
      <c r="I7269" s="17">
        <f t="shared" si="227"/>
        <v>256.40999999999997</v>
      </c>
      <c r="J7269" s="13" t="s">
        <v>5384</v>
      </c>
      <c r="K7269" s="37" t="str">
        <f>VLOOKUP(Tabela14[[#This Row],[CÓDIGO]],[1]fornnecedor!$A:$G,7,0)</f>
        <v>ROLOS / TRINCHAS / PINCÉIS / ESPÁTULAS</v>
      </c>
    </row>
    <row r="7270" spans="1:11" x14ac:dyDescent="0.3">
      <c r="A7270" s="15">
        <v>84274</v>
      </c>
      <c r="B7270" s="15" t="str">
        <f>VLOOKUP(Tabela14[[#This Row],[CÓDIGO]],[1]fornnecedor!$A:$E,5,0)</f>
        <v>BRASILUX TINTAS TECNICAS LTDA</v>
      </c>
      <c r="C7270" s="16" t="s">
        <v>3683</v>
      </c>
      <c r="D7270" s="16" t="s">
        <v>549</v>
      </c>
      <c r="E7270" s="22">
        <v>0</v>
      </c>
      <c r="F7270" s="30">
        <v>9</v>
      </c>
      <c r="G7270" s="17">
        <v>28.54</v>
      </c>
      <c r="H7270" s="17">
        <f t="shared" si="226"/>
        <v>0</v>
      </c>
      <c r="I7270" s="17">
        <f t="shared" si="227"/>
        <v>256.86</v>
      </c>
      <c r="J7270" s="13" t="s">
        <v>5384</v>
      </c>
      <c r="K7270" s="37" t="str">
        <f>VLOOKUP(Tabela14[[#This Row],[CÓDIGO]],[1]fornnecedor!$A:$G,7,0)</f>
        <v>TINTA PAREDE</v>
      </c>
    </row>
    <row r="7271" spans="1:11" x14ac:dyDescent="0.3">
      <c r="A7271" s="15">
        <v>23839</v>
      </c>
      <c r="B7271" s="15" t="str">
        <f>VLOOKUP(Tabela14[[#This Row],[CÓDIGO]],[1]fornnecedor!$A:$E,5,0)</f>
        <v>ANJO QUIMICA DO BRASIL LTDA</v>
      </c>
      <c r="C7271" s="16" t="s">
        <v>3685</v>
      </c>
      <c r="D7271" s="16" t="s">
        <v>503</v>
      </c>
      <c r="E7271" s="22">
        <v>0</v>
      </c>
      <c r="F7271" s="30">
        <v>3</v>
      </c>
      <c r="G7271" s="17">
        <v>85.64</v>
      </c>
      <c r="H7271" s="17">
        <f t="shared" si="226"/>
        <v>0</v>
      </c>
      <c r="I7271" s="17">
        <f t="shared" si="227"/>
        <v>256.92</v>
      </c>
      <c r="J7271" s="13" t="s">
        <v>5384</v>
      </c>
      <c r="K7271" s="37" t="str">
        <f>VLOOKUP(Tabela14[[#This Row],[CÓDIGO]],[1]fornnecedor!$A:$G,7,0)</f>
        <v>ESMALTES</v>
      </c>
    </row>
    <row r="7272" spans="1:11" x14ac:dyDescent="0.3">
      <c r="A7272" s="15">
        <v>85431</v>
      </c>
      <c r="B7272" s="15" t="str">
        <f>VLOOKUP(Tabela14[[#This Row],[CÓDIGO]],[1]fornnecedor!$A:$E,5,0)</f>
        <v>BRASILUX TINTAS TECNICAS LTDA</v>
      </c>
      <c r="C7272" s="16" t="s">
        <v>3686</v>
      </c>
      <c r="D7272" s="16" t="s">
        <v>549</v>
      </c>
      <c r="E7272" s="22">
        <v>0</v>
      </c>
      <c r="F7272" s="30">
        <v>6</v>
      </c>
      <c r="G7272" s="17">
        <v>42.85</v>
      </c>
      <c r="H7272" s="17">
        <f t="shared" si="226"/>
        <v>0</v>
      </c>
      <c r="I7272" s="17">
        <f t="shared" si="227"/>
        <v>257.10000000000002</v>
      </c>
      <c r="J7272" s="13" t="s">
        <v>5384</v>
      </c>
      <c r="K7272" s="37" t="str">
        <f>VLOOKUP(Tabela14[[#This Row],[CÓDIGO]],[1]fornnecedor!$A:$G,7,0)</f>
        <v>BASES NO MACHINE PREMIUM</v>
      </c>
    </row>
    <row r="7273" spans="1:11" x14ac:dyDescent="0.3">
      <c r="A7273" s="15">
        <v>85093</v>
      </c>
      <c r="B7273" s="15" t="str">
        <f>VLOOKUP(Tabela14[[#This Row],[CÓDIGO]],[1]fornnecedor!$A:$E,5,0)</f>
        <v>O.V.D. IMPORTADORA E DISTRIBUIDORA LTDA</v>
      </c>
      <c r="C7273" s="16" t="s">
        <v>3687</v>
      </c>
      <c r="D7273" s="16" t="s">
        <v>2329</v>
      </c>
      <c r="E7273" s="22">
        <v>0</v>
      </c>
      <c r="F7273" s="30">
        <v>1</v>
      </c>
      <c r="G7273" s="17">
        <v>257.51</v>
      </c>
      <c r="H7273" s="17">
        <f t="shared" si="226"/>
        <v>0</v>
      </c>
      <c r="I7273" s="17">
        <f t="shared" si="227"/>
        <v>257.51</v>
      </c>
      <c r="J7273" s="13" t="s">
        <v>5384</v>
      </c>
      <c r="K7273" s="37" t="str">
        <f>VLOOKUP(Tabela14[[#This Row],[CÓDIGO]],[1]fornnecedor!$A:$G,7,0)</f>
        <v>OUTRAS FERRAMENTAS / EQUIPAMENTOS</v>
      </c>
    </row>
    <row r="7274" spans="1:11" x14ac:dyDescent="0.3">
      <c r="A7274" s="15">
        <v>84759</v>
      </c>
      <c r="B7274" s="15" t="str">
        <f>VLOOKUP(Tabela14[[#This Row],[CÓDIGO]],[1]fornnecedor!$A:$E,5,0)</f>
        <v>BRASILUX TINTAS TECNICAS LTDA</v>
      </c>
      <c r="C7274" s="16" t="s">
        <v>3689</v>
      </c>
      <c r="D7274" s="16" t="s">
        <v>549</v>
      </c>
      <c r="E7274" s="22">
        <v>0</v>
      </c>
      <c r="F7274" s="30">
        <v>5</v>
      </c>
      <c r="G7274" s="17">
        <v>51.67</v>
      </c>
      <c r="H7274" s="17">
        <f t="shared" si="226"/>
        <v>0</v>
      </c>
      <c r="I7274" s="17">
        <f t="shared" si="227"/>
        <v>258.35000000000002</v>
      </c>
      <c r="J7274" s="13" t="s">
        <v>5384</v>
      </c>
      <c r="K7274" s="37" t="str">
        <f>VLOOKUP(Tabela14[[#This Row],[CÓDIGO]],[1]fornnecedor!$A:$G,7,0)</f>
        <v>IMPERMEABILIZANTES</v>
      </c>
    </row>
    <row r="7275" spans="1:11" x14ac:dyDescent="0.3">
      <c r="A7275" s="15">
        <v>24055</v>
      </c>
      <c r="B7275" s="15" t="str">
        <f>VLOOKUP(Tabela14[[#This Row],[CÓDIGO]],[1]fornnecedor!$A:$E,5,0)</f>
        <v>SKYLACK TINTAS E VERNIZES LTDA</v>
      </c>
      <c r="C7275" s="16" t="s">
        <v>3690</v>
      </c>
      <c r="D7275" s="16" t="s">
        <v>1114</v>
      </c>
      <c r="E7275" s="22">
        <v>0</v>
      </c>
      <c r="F7275" s="30">
        <v>4.51</v>
      </c>
      <c r="G7275" s="17">
        <v>57.39</v>
      </c>
      <c r="H7275" s="17">
        <f t="shared" si="226"/>
        <v>0</v>
      </c>
      <c r="I7275" s="17">
        <f t="shared" si="227"/>
        <v>258.82889999999998</v>
      </c>
      <c r="J7275" s="13" t="s">
        <v>5384</v>
      </c>
      <c r="K7275" s="37" t="str">
        <f>VLOOKUP(Tabela14[[#This Row],[CÓDIGO]],[1]fornnecedor!$A:$G,7,0)</f>
        <v>BASES POLIÉSTER</v>
      </c>
    </row>
    <row r="7276" spans="1:11" x14ac:dyDescent="0.3">
      <c r="A7276" s="15">
        <v>85674</v>
      </c>
      <c r="B7276" s="15" t="str">
        <f>VLOOKUP(Tabela14[[#This Row],[CÓDIGO]],[1]fornnecedor!$A:$E,5,0)</f>
        <v>A&amp;S TECHNOLOGIES INDUSTRIA E COMERCIO LTDA</v>
      </c>
      <c r="C7276" s="16" t="s">
        <v>3427</v>
      </c>
      <c r="D7276" s="16" t="s">
        <v>875</v>
      </c>
      <c r="E7276" s="22">
        <v>6</v>
      </c>
      <c r="F7276" s="30">
        <v>34</v>
      </c>
      <c r="G7276" s="17">
        <v>7.64</v>
      </c>
      <c r="H7276" s="17">
        <f t="shared" si="226"/>
        <v>45.839999999999996</v>
      </c>
      <c r="I7276" s="17">
        <f t="shared" si="227"/>
        <v>259.76</v>
      </c>
      <c r="J7276" s="13" t="s">
        <v>5384</v>
      </c>
      <c r="K7276" s="37" t="str">
        <f>VLOOKUP(Tabela14[[#This Row],[CÓDIGO]],[1]fornnecedor!$A:$G,7,0)</f>
        <v>ESPUMA EXPANSIVA</v>
      </c>
    </row>
    <row r="7277" spans="1:11" x14ac:dyDescent="0.3">
      <c r="A7277" s="15">
        <v>20803</v>
      </c>
      <c r="B7277" s="15" t="str">
        <f>VLOOKUP(Tabela14[[#This Row],[CÓDIGO]],[1]fornnecedor!$A:$E,5,0)</f>
        <v>AUTOAMERICA IMP.EXP. DE PROD. AUTO. LTDA</v>
      </c>
      <c r="C7277" s="16" t="s">
        <v>3692</v>
      </c>
      <c r="D7277" s="16" t="s">
        <v>96</v>
      </c>
      <c r="E7277" s="22">
        <v>0</v>
      </c>
      <c r="F7277" s="30">
        <v>3</v>
      </c>
      <c r="G7277" s="17">
        <v>86.61</v>
      </c>
      <c r="H7277" s="17">
        <f t="shared" si="226"/>
        <v>0</v>
      </c>
      <c r="I7277" s="17">
        <f t="shared" si="227"/>
        <v>259.83</v>
      </c>
      <c r="J7277" s="13" t="s">
        <v>5384</v>
      </c>
      <c r="K7277" s="37" t="str">
        <f>VLOOKUP(Tabela14[[#This Row],[CÓDIGO]],[1]fornnecedor!$A:$G,7,0)</f>
        <v>CERA  / LIMPEZA /  POLIMENTO VEICULAR</v>
      </c>
    </row>
    <row r="7278" spans="1:11" x14ac:dyDescent="0.3">
      <c r="A7278" s="15">
        <v>84604</v>
      </c>
      <c r="B7278" s="15" t="str">
        <f>VLOOKUP(Tabela14[[#This Row],[CÓDIGO]],[1]fornnecedor!$A:$E,5,0)</f>
        <v>BRASILUX TINTAS TECNICAS LTDA</v>
      </c>
      <c r="C7278" s="16" t="s">
        <v>3695</v>
      </c>
      <c r="D7278" s="16" t="s">
        <v>549</v>
      </c>
      <c r="E7278" s="22">
        <v>0</v>
      </c>
      <c r="F7278" s="30">
        <v>6</v>
      </c>
      <c r="G7278" s="17">
        <v>43.54</v>
      </c>
      <c r="H7278" s="17">
        <f t="shared" si="226"/>
        <v>0</v>
      </c>
      <c r="I7278" s="17">
        <f t="shared" si="227"/>
        <v>261.24</v>
      </c>
      <c r="J7278" s="13" t="s">
        <v>5384</v>
      </c>
      <c r="K7278" s="37" t="str">
        <f>VLOOKUP(Tabela14[[#This Row],[CÓDIGO]],[1]fornnecedor!$A:$G,7,0)</f>
        <v>BASES IMOBILIÁRIAS</v>
      </c>
    </row>
    <row r="7279" spans="1:11" x14ac:dyDescent="0.3">
      <c r="A7279" s="15">
        <v>84609</v>
      </c>
      <c r="B7279" s="15" t="str">
        <f>VLOOKUP(Tabela14[[#This Row],[CÓDIGO]],[1]fornnecedor!$A:$E,5,0)</f>
        <v>BRASILUX TINTAS TECNICAS LTDA</v>
      </c>
      <c r="C7279" s="16" t="s">
        <v>3696</v>
      </c>
      <c r="D7279" s="16" t="s">
        <v>549</v>
      </c>
      <c r="E7279" s="22">
        <v>0</v>
      </c>
      <c r="F7279" s="30">
        <v>7</v>
      </c>
      <c r="G7279" s="17">
        <v>37.340000000000003</v>
      </c>
      <c r="H7279" s="17">
        <f t="shared" si="226"/>
        <v>0</v>
      </c>
      <c r="I7279" s="17">
        <f t="shared" si="227"/>
        <v>261.38</v>
      </c>
      <c r="J7279" s="13" t="s">
        <v>5384</v>
      </c>
      <c r="K7279" s="37" t="str">
        <f>VLOOKUP(Tabela14[[#This Row],[CÓDIGO]],[1]fornnecedor!$A:$G,7,0)</f>
        <v>BASES IMOBILIÁRIAS</v>
      </c>
    </row>
    <row r="7280" spans="1:11" x14ac:dyDescent="0.3">
      <c r="A7280" s="15">
        <v>85646</v>
      </c>
      <c r="B7280" s="15" t="str">
        <f>VLOOKUP(Tabela14[[#This Row],[CÓDIGO]],[1]fornnecedor!$A:$E,5,0)</f>
        <v>A&amp;S TECHNOLOGIES INDUSTRIA E COMERCIO S.A.</v>
      </c>
      <c r="C7280" s="16" t="s">
        <v>888</v>
      </c>
      <c r="D7280" s="16" t="s">
        <v>875</v>
      </c>
      <c r="E7280" s="22">
        <v>4</v>
      </c>
      <c r="F7280" s="30">
        <v>39</v>
      </c>
      <c r="G7280" s="17">
        <v>6.72</v>
      </c>
      <c r="H7280" s="17">
        <f t="shared" si="226"/>
        <v>26.88</v>
      </c>
      <c r="I7280" s="17">
        <f t="shared" si="227"/>
        <v>262.08</v>
      </c>
      <c r="J7280" s="13" t="s">
        <v>5384</v>
      </c>
      <c r="K7280" s="37" t="str">
        <f>VLOOKUP(Tabela14[[#This Row],[CÓDIGO]],[1]fornnecedor!$A:$G,7,0)</f>
        <v xml:space="preserve">SPRAYS </v>
      </c>
    </row>
    <row r="7281" spans="1:11" x14ac:dyDescent="0.3">
      <c r="A7281" s="15">
        <v>24345</v>
      </c>
      <c r="B7281" s="15" t="str">
        <f>VLOOKUP(Tabela14[[#This Row],[CÓDIGO]],[1]fornnecedor!$A:$E,5,0)</f>
        <v>MAXI RUBBER INDUSTRIAS QUIMICAS LTDA</v>
      </c>
      <c r="C7281" s="16" t="s">
        <v>777</v>
      </c>
      <c r="D7281" s="16" t="s">
        <v>775</v>
      </c>
      <c r="E7281" s="22">
        <v>12</v>
      </c>
      <c r="F7281" s="30">
        <v>19</v>
      </c>
      <c r="G7281" s="17">
        <v>13.83</v>
      </c>
      <c r="H7281" s="17">
        <f t="shared" si="226"/>
        <v>165.96</v>
      </c>
      <c r="I7281" s="17">
        <f t="shared" si="227"/>
        <v>262.77</v>
      </c>
      <c r="J7281" s="13" t="s">
        <v>5384</v>
      </c>
      <c r="K7281" s="37" t="str">
        <f>VLOOKUP(Tabela14[[#This Row],[CÓDIGO]],[1]fornnecedor!$A:$G,7,0)</f>
        <v xml:space="preserve">COLA  PLÁSTICA </v>
      </c>
    </row>
    <row r="7282" spans="1:11" x14ac:dyDescent="0.3">
      <c r="A7282" s="15">
        <v>87006</v>
      </c>
      <c r="B7282" s="15" t="str">
        <f>VLOOKUP(Tabela14[[#This Row],[CÓDIGO]],[1]fornnecedor!$A:$E,5,0)</f>
        <v>PINCEIS ATLAS S.A.</v>
      </c>
      <c r="C7282" s="16" t="s">
        <v>3699</v>
      </c>
      <c r="D7282" s="16" t="s">
        <v>23</v>
      </c>
      <c r="E7282" s="22">
        <v>0</v>
      </c>
      <c r="F7282" s="30">
        <v>6</v>
      </c>
      <c r="G7282" s="17">
        <v>43.87</v>
      </c>
      <c r="H7282" s="17">
        <f t="shared" si="226"/>
        <v>0</v>
      </c>
      <c r="I7282" s="17">
        <f t="shared" si="227"/>
        <v>263.21999999999997</v>
      </c>
      <c r="J7282" s="13" t="s">
        <v>5384</v>
      </c>
      <c r="K7282" s="37" t="str">
        <f>VLOOKUP(Tabela14[[#This Row],[CÓDIGO]],[1]fornnecedor!$A:$G,7,0)</f>
        <v>OUTRAS FERRAMENTAS / EQUIPAMENTOS</v>
      </c>
    </row>
    <row r="7283" spans="1:11" x14ac:dyDescent="0.3">
      <c r="A7283" s="15">
        <v>24093</v>
      </c>
      <c r="B7283" s="15" t="str">
        <f>VLOOKUP(Tabela14[[#This Row],[CÓDIGO]],[1]fornnecedor!$A:$E,5,0)</f>
        <v>SKYLACK TINTAS E VERNIZES LTDA</v>
      </c>
      <c r="C7283" s="16" t="s">
        <v>3702</v>
      </c>
      <c r="D7283" s="16" t="s">
        <v>1114</v>
      </c>
      <c r="E7283" s="22">
        <v>0</v>
      </c>
      <c r="F7283" s="30">
        <v>1.79</v>
      </c>
      <c r="G7283" s="17">
        <v>147.57</v>
      </c>
      <c r="H7283" s="17">
        <f t="shared" si="226"/>
        <v>0</v>
      </c>
      <c r="I7283" s="17">
        <f t="shared" si="227"/>
        <v>264.15030000000002</v>
      </c>
      <c r="J7283" s="13" t="s">
        <v>5384</v>
      </c>
      <c r="K7283" s="37" t="str">
        <f>VLOOKUP(Tabela14[[#This Row],[CÓDIGO]],[1]fornnecedor!$A:$G,7,0)</f>
        <v>BASES POLIÉSTER</v>
      </c>
    </row>
    <row r="7284" spans="1:11" x14ac:dyDescent="0.3">
      <c r="A7284" s="15">
        <v>24111</v>
      </c>
      <c r="B7284" s="15" t="str">
        <f>VLOOKUP(Tabela14[[#This Row],[CÓDIGO]],[1]fornnecedor!$A:$E,5,0)</f>
        <v>SKYLACK TINTAS E VERNIZES LTDA</v>
      </c>
      <c r="C7284" s="16" t="s">
        <v>3703</v>
      </c>
      <c r="D7284" s="16" t="s">
        <v>1114</v>
      </c>
      <c r="E7284" s="22">
        <v>0</v>
      </c>
      <c r="F7284" s="30">
        <v>2.97</v>
      </c>
      <c r="G7284" s="17">
        <v>88.96</v>
      </c>
      <c r="H7284" s="17">
        <f t="shared" si="226"/>
        <v>0</v>
      </c>
      <c r="I7284" s="17">
        <f t="shared" si="227"/>
        <v>264.21120000000002</v>
      </c>
      <c r="J7284" s="13" t="s">
        <v>5384</v>
      </c>
      <c r="K7284" s="37" t="str">
        <f>VLOOKUP(Tabela14[[#This Row],[CÓDIGO]],[1]fornnecedor!$A:$G,7,0)</f>
        <v>BASES POLIÉSTER</v>
      </c>
    </row>
    <row r="7285" spans="1:11" x14ac:dyDescent="0.3">
      <c r="A7285" s="15">
        <v>87098</v>
      </c>
      <c r="B7285" s="15" t="str">
        <f>VLOOKUP(Tabela14[[#This Row],[CÓDIGO]],[1]fornnecedor!$A:$E,5,0)</f>
        <v>PINCEIS ATLAS S.A.</v>
      </c>
      <c r="C7285" s="16" t="s">
        <v>3704</v>
      </c>
      <c r="D7285" s="16" t="s">
        <v>23</v>
      </c>
      <c r="E7285" s="22">
        <v>0</v>
      </c>
      <c r="F7285" s="30">
        <v>12</v>
      </c>
      <c r="G7285" s="17">
        <v>22.02</v>
      </c>
      <c r="H7285" s="17">
        <f t="shared" si="226"/>
        <v>0</v>
      </c>
      <c r="I7285" s="17">
        <f t="shared" si="227"/>
        <v>264.24</v>
      </c>
      <c r="J7285" s="13" t="s">
        <v>5384</v>
      </c>
      <c r="K7285" s="37" t="str">
        <f>VLOOKUP(Tabela14[[#This Row],[CÓDIGO]],[1]fornnecedor!$A:$G,7,0)</f>
        <v>ROLOS / TRINCHAS / PINCÉIS / ESPÁTULAS</v>
      </c>
    </row>
    <row r="7286" spans="1:11" x14ac:dyDescent="0.3">
      <c r="A7286" s="15">
        <v>85054</v>
      </c>
      <c r="B7286" s="15" t="str">
        <f>VLOOKUP(Tabela14[[#This Row],[CÓDIGO]],[1]fornnecedor!$A:$E,5,0)</f>
        <v>PINCEIS ATLAS S.A.</v>
      </c>
      <c r="C7286" s="16" t="s">
        <v>31</v>
      </c>
      <c r="D7286" s="16" t="s">
        <v>23</v>
      </c>
      <c r="E7286" s="22">
        <v>0</v>
      </c>
      <c r="F7286" s="30">
        <v>34</v>
      </c>
      <c r="G7286" s="17">
        <v>7.79</v>
      </c>
      <c r="H7286" s="17">
        <f t="shared" si="226"/>
        <v>0</v>
      </c>
      <c r="I7286" s="17">
        <f t="shared" si="227"/>
        <v>264.86</v>
      </c>
      <c r="J7286" s="13" t="s">
        <v>5384</v>
      </c>
      <c r="K7286" s="37" t="str">
        <f>VLOOKUP(Tabela14[[#This Row],[CÓDIGO]],[1]fornnecedor!$A:$G,7,0)</f>
        <v>ROLOS / TRINCHAS / PINCÉIS / ESPÁTULAS</v>
      </c>
    </row>
    <row r="7287" spans="1:11" x14ac:dyDescent="0.3">
      <c r="A7287" s="15">
        <v>23774</v>
      </c>
      <c r="B7287" s="15" t="str">
        <f>VLOOKUP(Tabela14[[#This Row],[CÓDIGO]],[1]fornnecedor!$A:$E,5,0)</f>
        <v>SCHWEERS METALURGICA EIRELI</v>
      </c>
      <c r="C7287" s="16" t="s">
        <v>3735</v>
      </c>
      <c r="D7287" s="16" t="s">
        <v>3082</v>
      </c>
      <c r="E7287" s="22">
        <v>4</v>
      </c>
      <c r="F7287" s="30">
        <v>81</v>
      </c>
      <c r="G7287" s="17">
        <v>3.27</v>
      </c>
      <c r="H7287" s="17">
        <f t="shared" si="226"/>
        <v>13.08</v>
      </c>
      <c r="I7287" s="17">
        <f t="shared" si="227"/>
        <v>264.87</v>
      </c>
      <c r="J7287" s="13" t="s">
        <v>5384</v>
      </c>
      <c r="K7287" s="37" t="str">
        <f>VLOOKUP(Tabela14[[#This Row],[CÓDIGO]],[1]fornnecedor!$A:$G,7,0)</f>
        <v>APLICADORES / ADAPTADORES / ENGATES / SUPORTES</v>
      </c>
    </row>
    <row r="7288" spans="1:11" x14ac:dyDescent="0.3">
      <c r="A7288" s="15">
        <v>84688</v>
      </c>
      <c r="B7288" s="15" t="str">
        <f>VLOOKUP(Tabela14[[#This Row],[CÓDIGO]],[1]fornnecedor!$A:$E,5,0)</f>
        <v>REDE EPI EQUIPAMENTOS DE SEGURANÇA LTDA</v>
      </c>
      <c r="C7288" s="16" t="s">
        <v>1335</v>
      </c>
      <c r="D7288" s="16" t="s">
        <v>1333</v>
      </c>
      <c r="E7288" s="22">
        <v>2</v>
      </c>
      <c r="F7288" s="30">
        <v>6</v>
      </c>
      <c r="G7288" s="17">
        <v>44.23</v>
      </c>
      <c r="H7288" s="17">
        <f t="shared" si="226"/>
        <v>88.46</v>
      </c>
      <c r="I7288" s="17">
        <f t="shared" si="227"/>
        <v>265.38</v>
      </c>
      <c r="J7288" s="13" t="s">
        <v>5384</v>
      </c>
      <c r="K7288" s="37" t="str">
        <f>VLOOKUP(Tabela14[[#This Row],[CÓDIGO]],[1]fornnecedor!$A:$G,7,0)</f>
        <v>EPI´S</v>
      </c>
    </row>
    <row r="7289" spans="1:11" x14ac:dyDescent="0.3">
      <c r="A7289" s="15">
        <v>84152</v>
      </c>
      <c r="B7289" s="15" t="str">
        <f>VLOOKUP(Tabela14[[#This Row],[CÓDIGO]],[1]fornnecedor!$A:$E,5,0)</f>
        <v>BRASILUX TINTAS TECNICAS LTDA</v>
      </c>
      <c r="C7289" s="16" t="s">
        <v>3709</v>
      </c>
      <c r="D7289" s="16" t="s">
        <v>549</v>
      </c>
      <c r="E7289" s="22">
        <v>0</v>
      </c>
      <c r="F7289" s="30">
        <v>20</v>
      </c>
      <c r="G7289" s="17">
        <v>13.3</v>
      </c>
      <c r="H7289" s="17">
        <f t="shared" ref="H7289:H7352" si="228">G7289*E7289</f>
        <v>0</v>
      </c>
      <c r="I7289" s="17">
        <f t="shared" ref="I7289:I7352" si="229">G7289*F7289</f>
        <v>266</v>
      </c>
      <c r="J7289" s="13" t="s">
        <v>5384</v>
      </c>
      <c r="K7289" s="37" t="str">
        <f>VLOOKUP(Tabela14[[#This Row],[CÓDIGO]],[1]fornnecedor!$A:$G,7,0)</f>
        <v>ESMALTES</v>
      </c>
    </row>
    <row r="7290" spans="1:11" x14ac:dyDescent="0.3">
      <c r="A7290" s="15">
        <v>85937</v>
      </c>
      <c r="B7290" s="15" t="str">
        <f>VLOOKUP(Tabela14[[#This Row],[CÓDIGO]],[1]fornnecedor!$A:$E,5,0)</f>
        <v>AKZO NOBEL LTDA DECOR</v>
      </c>
      <c r="C7290" s="16" t="s">
        <v>3614</v>
      </c>
      <c r="D7290" s="16" t="s">
        <v>543</v>
      </c>
      <c r="E7290" s="22">
        <v>1</v>
      </c>
      <c r="F7290" s="30">
        <v>9</v>
      </c>
      <c r="G7290" s="17">
        <v>29.56</v>
      </c>
      <c r="H7290" s="17">
        <f t="shared" si="228"/>
        <v>29.56</v>
      </c>
      <c r="I7290" s="17">
        <f t="shared" si="229"/>
        <v>266.03999999999996</v>
      </c>
      <c r="J7290" s="13" t="s">
        <v>5384</v>
      </c>
      <c r="K7290" s="37" t="str">
        <f>VLOOKUP(Tabela14[[#This Row],[CÓDIGO]],[1]fornnecedor!$A:$G,7,0)</f>
        <v>ESMALTES</v>
      </c>
    </row>
    <row r="7291" spans="1:11" x14ac:dyDescent="0.3">
      <c r="A7291" s="15">
        <v>21856</v>
      </c>
      <c r="B7291" s="15" t="str">
        <f>VLOOKUP(Tabela14[[#This Row],[CÓDIGO]],[1]fornnecedor!$A:$E,5,0)</f>
        <v>SHERWIN - WILLIAMS DO BRASIL IND. E COM. LTDA</v>
      </c>
      <c r="C7291" s="16" t="s">
        <v>4287</v>
      </c>
      <c r="D7291" s="16" t="s">
        <v>324</v>
      </c>
      <c r="E7291" s="22">
        <v>12</v>
      </c>
      <c r="F7291" s="30">
        <v>10</v>
      </c>
      <c r="G7291" s="17">
        <v>26.62</v>
      </c>
      <c r="H7291" s="17">
        <f t="shared" si="228"/>
        <v>319.44</v>
      </c>
      <c r="I7291" s="17">
        <f t="shared" si="229"/>
        <v>266.2</v>
      </c>
      <c r="J7291" s="13" t="s">
        <v>5384</v>
      </c>
      <c r="K7291" s="37" t="str">
        <f>VLOOKUP(Tabela14[[#This Row],[CÓDIGO]],[1]fornnecedor!$A:$G,7,0)</f>
        <v>TINTAS PU</v>
      </c>
    </row>
    <row r="7292" spans="1:11" x14ac:dyDescent="0.3">
      <c r="A7292" s="15">
        <v>85109</v>
      </c>
      <c r="B7292" s="15" t="str">
        <f>VLOOKUP(Tabela14[[#This Row],[CÓDIGO]],[1]fornnecedor!$A:$E,5,0)</f>
        <v>SAINT- GOBAIN DO BRASIL PROD. IND. E CONSTR. LTDA</v>
      </c>
      <c r="C7292" s="16" t="s">
        <v>2847</v>
      </c>
      <c r="D7292" s="16" t="s">
        <v>49</v>
      </c>
      <c r="E7292" s="22">
        <v>0</v>
      </c>
      <c r="F7292" s="30">
        <v>60</v>
      </c>
      <c r="G7292" s="17">
        <v>4.4400000000000004</v>
      </c>
      <c r="H7292" s="17">
        <f t="shared" si="228"/>
        <v>0</v>
      </c>
      <c r="I7292" s="17">
        <f t="shared" si="229"/>
        <v>266.40000000000003</v>
      </c>
      <c r="J7292" s="13" t="s">
        <v>5384</v>
      </c>
      <c r="K7292" s="37" t="str">
        <f>VLOOKUP(Tabela14[[#This Row],[CÓDIGO]],[1]fornnecedor!$A:$G,7,0)</f>
        <v xml:space="preserve">DISCOS / LIXAS / ABRASIVOS </v>
      </c>
    </row>
    <row r="7293" spans="1:11" x14ac:dyDescent="0.3">
      <c r="A7293" s="15">
        <v>86185</v>
      </c>
      <c r="B7293" s="15" t="str">
        <f>VLOOKUP(Tabela14[[#This Row],[CÓDIGO]],[1]fornnecedor!$A:$E,5,0)</f>
        <v>AKZO NOBEL LTDA DECOR</v>
      </c>
      <c r="C7293" s="16" t="s">
        <v>3711</v>
      </c>
      <c r="D7293" s="16" t="s">
        <v>543</v>
      </c>
      <c r="E7293" s="22">
        <v>0</v>
      </c>
      <c r="F7293" s="30">
        <v>6</v>
      </c>
      <c r="G7293" s="17">
        <v>44.52</v>
      </c>
      <c r="H7293" s="17">
        <f t="shared" si="228"/>
        <v>0</v>
      </c>
      <c r="I7293" s="17">
        <f t="shared" si="229"/>
        <v>267.12</v>
      </c>
      <c r="J7293" s="13" t="s">
        <v>5384</v>
      </c>
      <c r="K7293" s="37" t="str">
        <f>VLOOKUP(Tabela14[[#This Row],[CÓDIGO]],[1]fornnecedor!$A:$G,7,0)</f>
        <v>BASES IMOBILIÁRIAS</v>
      </c>
    </row>
    <row r="7294" spans="1:11" x14ac:dyDescent="0.3">
      <c r="A7294" s="15">
        <v>85980</v>
      </c>
      <c r="B7294" s="15" t="str">
        <f>VLOOKUP(Tabela14[[#This Row],[CÓDIGO]],[1]fornnecedor!$A:$E,5,0)</f>
        <v>AKZO NOBEL LTDA DECOR</v>
      </c>
      <c r="C7294" s="16" t="s">
        <v>3626</v>
      </c>
      <c r="D7294" s="16" t="s">
        <v>543</v>
      </c>
      <c r="E7294" s="22">
        <v>1</v>
      </c>
      <c r="F7294" s="30">
        <v>10</v>
      </c>
      <c r="G7294" s="17">
        <v>26.72</v>
      </c>
      <c r="H7294" s="17">
        <f t="shared" si="228"/>
        <v>26.72</v>
      </c>
      <c r="I7294" s="17">
        <f t="shared" si="229"/>
        <v>267.2</v>
      </c>
      <c r="J7294" s="13" t="s">
        <v>5384</v>
      </c>
      <c r="K7294" s="37" t="str">
        <f>VLOOKUP(Tabela14[[#This Row],[CÓDIGO]],[1]fornnecedor!$A:$G,7,0)</f>
        <v>ESMALTES</v>
      </c>
    </row>
    <row r="7295" spans="1:11" x14ac:dyDescent="0.3">
      <c r="A7295" s="15">
        <v>85183</v>
      </c>
      <c r="B7295" s="15" t="str">
        <f>VLOOKUP(Tabela14[[#This Row],[CÓDIGO]],[1]fornnecedor!$A:$E,5,0)</f>
        <v>BRASILUX TINTAS TECNICAS LTDA</v>
      </c>
      <c r="C7295" s="16" t="s">
        <v>3712</v>
      </c>
      <c r="D7295" s="16" t="s">
        <v>549</v>
      </c>
      <c r="E7295" s="22">
        <v>0</v>
      </c>
      <c r="F7295" s="30">
        <v>4</v>
      </c>
      <c r="G7295" s="17">
        <v>66.900000000000006</v>
      </c>
      <c r="H7295" s="17">
        <f t="shared" si="228"/>
        <v>0</v>
      </c>
      <c r="I7295" s="17">
        <f t="shared" si="229"/>
        <v>267.60000000000002</v>
      </c>
      <c r="J7295" s="13" t="s">
        <v>5384</v>
      </c>
      <c r="K7295" s="37" t="str">
        <f>VLOOKUP(Tabela14[[#This Row],[CÓDIGO]],[1]fornnecedor!$A:$G,7,0)</f>
        <v>ESMALTES</v>
      </c>
    </row>
    <row r="7296" spans="1:11" x14ac:dyDescent="0.3">
      <c r="A7296" s="15">
        <v>84360</v>
      </c>
      <c r="B7296" s="15" t="str">
        <f>VLOOKUP(Tabela14[[#This Row],[CÓDIGO]],[1]fornnecedor!$A:$E,5,0)</f>
        <v>BRASILUX TINTAS TECNICAS LTDA</v>
      </c>
      <c r="C7296" s="16" t="s">
        <v>3713</v>
      </c>
      <c r="D7296" s="16" t="s">
        <v>549</v>
      </c>
      <c r="E7296" s="22">
        <v>0</v>
      </c>
      <c r="F7296" s="30">
        <v>19</v>
      </c>
      <c r="G7296" s="17">
        <v>14.09</v>
      </c>
      <c r="H7296" s="17">
        <f t="shared" si="228"/>
        <v>0</v>
      </c>
      <c r="I7296" s="17">
        <f t="shared" si="229"/>
        <v>267.70999999999998</v>
      </c>
      <c r="J7296" s="13" t="s">
        <v>5384</v>
      </c>
      <c r="K7296" s="37" t="str">
        <f>VLOOKUP(Tabela14[[#This Row],[CÓDIGO]],[1]fornnecedor!$A:$G,7,0)</f>
        <v>ESMALTES</v>
      </c>
    </row>
    <row r="7297" spans="1:11" x14ac:dyDescent="0.3">
      <c r="A7297" s="15">
        <v>87190</v>
      </c>
      <c r="B7297" s="15" t="str">
        <f>VLOOKUP(Tabela14[[#This Row],[CÓDIGO]],[1]fornnecedor!$A:$E,5,0)</f>
        <v>OMNI COMERCIO E SERVIÇOS LTDA</v>
      </c>
      <c r="C7297" s="16" t="s">
        <v>5420</v>
      </c>
      <c r="D7297" s="16" t="s">
        <v>458</v>
      </c>
      <c r="E7297" s="22">
        <v>0</v>
      </c>
      <c r="F7297" s="30">
        <v>1</v>
      </c>
      <c r="G7297" s="17">
        <v>268.27</v>
      </c>
      <c r="H7297" s="17">
        <f t="shared" si="228"/>
        <v>0</v>
      </c>
      <c r="I7297" s="17">
        <f t="shared" si="229"/>
        <v>268.27</v>
      </c>
      <c r="J7297" s="13" t="s">
        <v>5384</v>
      </c>
      <c r="K7297" s="37" t="str">
        <f>VLOOKUP(Tabela14[[#This Row],[CÓDIGO]],[1]fornnecedor!$A:$G,7,0)</f>
        <v>GRUPO CONVERSAO</v>
      </c>
    </row>
    <row r="7298" spans="1:11" x14ac:dyDescent="0.3">
      <c r="A7298" s="15">
        <v>84576</v>
      </c>
      <c r="B7298" s="15" t="str">
        <f>VLOOKUP(Tabela14[[#This Row],[CÓDIGO]],[1]fornnecedor!$A:$E,5,0)</f>
        <v>BRASILUX TINTAS TECNICAS LTDA</v>
      </c>
      <c r="C7298" s="16" t="s">
        <v>3717</v>
      </c>
      <c r="D7298" s="16" t="s">
        <v>549</v>
      </c>
      <c r="E7298" s="22">
        <v>0</v>
      </c>
      <c r="F7298" s="30">
        <v>8</v>
      </c>
      <c r="G7298" s="17">
        <v>33.58</v>
      </c>
      <c r="H7298" s="17">
        <f t="shared" si="228"/>
        <v>0</v>
      </c>
      <c r="I7298" s="17">
        <f t="shared" si="229"/>
        <v>268.64</v>
      </c>
      <c r="J7298" s="13" t="s">
        <v>5384</v>
      </c>
      <c r="K7298" s="37" t="str">
        <f>VLOOKUP(Tabela14[[#This Row],[CÓDIGO]],[1]fornnecedor!$A:$G,7,0)</f>
        <v>CIMENTO QUEIMADO / EFEITOS DECORATIVOS</v>
      </c>
    </row>
    <row r="7299" spans="1:11" x14ac:dyDescent="0.3">
      <c r="A7299" s="15">
        <v>85767</v>
      </c>
      <c r="B7299" s="15" t="str">
        <f>VLOOKUP(Tabela14[[#This Row],[CÓDIGO]],[1]fornnecedor!$A:$E,5,0)</f>
        <v>AKZO NOBEL LTDA DECOR</v>
      </c>
      <c r="C7299" s="16" t="s">
        <v>3153</v>
      </c>
      <c r="D7299" s="16" t="s">
        <v>543</v>
      </c>
      <c r="E7299" s="22">
        <v>0</v>
      </c>
      <c r="F7299" s="30">
        <v>11</v>
      </c>
      <c r="G7299" s="17">
        <v>24.48</v>
      </c>
      <c r="H7299" s="17">
        <f t="shared" si="228"/>
        <v>0</v>
      </c>
      <c r="I7299" s="17">
        <f t="shared" si="229"/>
        <v>269.28000000000003</v>
      </c>
      <c r="J7299" s="13" t="s">
        <v>5384</v>
      </c>
      <c r="K7299" s="37" t="str">
        <f>VLOOKUP(Tabela14[[#This Row],[CÓDIGO]],[1]fornnecedor!$A:$G,7,0)</f>
        <v>TINTA PAREDE</v>
      </c>
    </row>
    <row r="7300" spans="1:11" x14ac:dyDescent="0.3">
      <c r="A7300" s="15">
        <v>9</v>
      </c>
      <c r="B7300" s="15" t="str">
        <f>VLOOKUP(Tabela14[[#This Row],[CÓDIGO]],[1]fornnecedor!$A:$E,5,0)</f>
        <v>AKZO NOBEL LTDA AUTO</v>
      </c>
      <c r="C7300" s="16" t="s">
        <v>194</v>
      </c>
      <c r="D7300" s="16" t="s">
        <v>103</v>
      </c>
      <c r="E7300" s="22">
        <v>3</v>
      </c>
      <c r="F7300" s="30">
        <v>23</v>
      </c>
      <c r="G7300" s="17">
        <v>11.71</v>
      </c>
      <c r="H7300" s="17">
        <f t="shared" si="228"/>
        <v>35.130000000000003</v>
      </c>
      <c r="I7300" s="17">
        <f t="shared" si="229"/>
        <v>269.33000000000004</v>
      </c>
      <c r="J7300" s="13" t="s">
        <v>5384</v>
      </c>
      <c r="K7300" s="37" t="str">
        <f>VLOOKUP(Tabela14[[#This Row],[CÓDIGO]],[1]fornnecedor!$A:$G,7,0)</f>
        <v>PRETO FOSCO VINÍLICO</v>
      </c>
    </row>
    <row r="7301" spans="1:11" x14ac:dyDescent="0.3">
      <c r="A7301" s="15">
        <v>84515</v>
      </c>
      <c r="B7301" s="15" t="str">
        <f>VLOOKUP(Tabela14[[#This Row],[CÓDIGO]],[1]fornnecedor!$A:$E,5,0)</f>
        <v>BRASILUX TINTAS TECNICAS LTDA</v>
      </c>
      <c r="C7301" s="16" t="s">
        <v>3718</v>
      </c>
      <c r="D7301" s="16" t="s">
        <v>549</v>
      </c>
      <c r="E7301" s="22">
        <v>0</v>
      </c>
      <c r="F7301" s="30">
        <v>25</v>
      </c>
      <c r="G7301" s="17">
        <v>10.78</v>
      </c>
      <c r="H7301" s="17">
        <f t="shared" si="228"/>
        <v>0</v>
      </c>
      <c r="I7301" s="17">
        <f t="shared" si="229"/>
        <v>269.5</v>
      </c>
      <c r="J7301" s="13" t="s">
        <v>5384</v>
      </c>
      <c r="K7301" s="37" t="str">
        <f>VLOOKUP(Tabela14[[#This Row],[CÓDIGO]],[1]fornnecedor!$A:$G,7,0)</f>
        <v xml:space="preserve">SPRAYS </v>
      </c>
    </row>
    <row r="7302" spans="1:11" x14ac:dyDescent="0.3">
      <c r="A7302" s="15">
        <v>85776</v>
      </c>
      <c r="B7302" s="15" t="str">
        <f>VLOOKUP(Tabela14[[#This Row],[CÓDIGO]],[1]fornnecedor!$A:$E,5,0)</f>
        <v>AKZO NOBEL LTDA DECOR</v>
      </c>
      <c r="C7302" s="16" t="s">
        <v>3870</v>
      </c>
      <c r="D7302" s="16" t="s">
        <v>543</v>
      </c>
      <c r="E7302" s="22">
        <v>3</v>
      </c>
      <c r="F7302" s="30">
        <v>5</v>
      </c>
      <c r="G7302" s="17">
        <v>53.97</v>
      </c>
      <c r="H7302" s="17">
        <f t="shared" si="228"/>
        <v>161.91</v>
      </c>
      <c r="I7302" s="17">
        <f t="shared" si="229"/>
        <v>269.85000000000002</v>
      </c>
      <c r="J7302" s="13" t="s">
        <v>5384</v>
      </c>
      <c r="K7302" s="37" t="str">
        <f>VLOOKUP(Tabela14[[#This Row],[CÓDIGO]],[1]fornnecedor!$A:$G,7,0)</f>
        <v>BASES IMOBILIÁRIAS</v>
      </c>
    </row>
    <row r="7303" spans="1:11" x14ac:dyDescent="0.3">
      <c r="A7303" s="15">
        <v>87010</v>
      </c>
      <c r="B7303" s="15" t="str">
        <f>VLOOKUP(Tabela14[[#This Row],[CÓDIGO]],[1]fornnecedor!$A:$E,5,0)</f>
        <v>BLACK &amp; DECKER DO BRASIL LTDA</v>
      </c>
      <c r="C7303" s="16" t="s">
        <v>3721</v>
      </c>
      <c r="D7303" s="16" t="s">
        <v>871</v>
      </c>
      <c r="E7303" s="22">
        <v>0</v>
      </c>
      <c r="F7303" s="30">
        <v>9</v>
      </c>
      <c r="G7303" s="17">
        <v>30.09</v>
      </c>
      <c r="H7303" s="17">
        <f t="shared" si="228"/>
        <v>0</v>
      </c>
      <c r="I7303" s="17">
        <f t="shared" si="229"/>
        <v>270.81</v>
      </c>
      <c r="J7303" s="13" t="s">
        <v>5384</v>
      </c>
      <c r="K7303" s="37" t="str">
        <f>VLOOKUP(Tabela14[[#This Row],[CÓDIGO]],[1]fornnecedor!$A:$G,7,0)</f>
        <v>OUTRAS FERRAMENTAS / EQUIPAMENTOS</v>
      </c>
    </row>
    <row r="7304" spans="1:11" x14ac:dyDescent="0.3">
      <c r="A7304" s="15">
        <v>86866</v>
      </c>
      <c r="B7304" s="15" t="str">
        <f>VLOOKUP(Tabela14[[#This Row],[CÓDIGO]],[1]fornnecedor!$A:$E,5,0)</f>
        <v>SHERWIN - WILLIAMS DO BRASIL IND. E COM. LTDA</v>
      </c>
      <c r="C7304" s="16" t="s">
        <v>4072</v>
      </c>
      <c r="D7304" s="16" t="s">
        <v>324</v>
      </c>
      <c r="E7304" s="22">
        <v>50</v>
      </c>
      <c r="F7304" s="30">
        <v>77</v>
      </c>
      <c r="G7304" s="17">
        <v>3.52</v>
      </c>
      <c r="H7304" s="17">
        <f t="shared" si="228"/>
        <v>176</v>
      </c>
      <c r="I7304" s="17">
        <f t="shared" si="229"/>
        <v>271.04000000000002</v>
      </c>
      <c r="J7304" s="13" t="s">
        <v>5384</v>
      </c>
      <c r="K7304" s="37" t="str">
        <f>VLOOKUP(Tabela14[[#This Row],[CÓDIGO]],[1]fornnecedor!$A:$G,7,0)</f>
        <v>CORANTES</v>
      </c>
    </row>
    <row r="7305" spans="1:11" x14ac:dyDescent="0.3">
      <c r="A7305" s="15">
        <v>84432</v>
      </c>
      <c r="B7305" s="15" t="str">
        <f>VLOOKUP(Tabela14[[#This Row],[CÓDIGO]],[1]fornnecedor!$A:$E,5,0)</f>
        <v>PINCEIS ATLAS S.A.</v>
      </c>
      <c r="C7305" s="16" t="s">
        <v>3722</v>
      </c>
      <c r="D7305" s="16" t="s">
        <v>23</v>
      </c>
      <c r="E7305" s="22">
        <v>0</v>
      </c>
      <c r="F7305" s="30">
        <v>56</v>
      </c>
      <c r="G7305" s="17">
        <v>4.8499999999999996</v>
      </c>
      <c r="H7305" s="17">
        <f t="shared" si="228"/>
        <v>0</v>
      </c>
      <c r="I7305" s="17">
        <f t="shared" si="229"/>
        <v>271.59999999999997</v>
      </c>
      <c r="J7305" s="13" t="s">
        <v>5384</v>
      </c>
      <c r="K7305" s="37" t="str">
        <f>VLOOKUP(Tabela14[[#This Row],[CÓDIGO]],[1]fornnecedor!$A:$G,7,0)</f>
        <v>ROLOS / TRINCHAS / PINCÉIS / ESPÁTULAS</v>
      </c>
    </row>
    <row r="7306" spans="1:11" x14ac:dyDescent="0.3">
      <c r="A7306" s="15">
        <v>85421</v>
      </c>
      <c r="B7306" s="15" t="str">
        <f>VLOOKUP(Tabela14[[#This Row],[CÓDIGO]],[1]fornnecedor!$A:$E,5,0)</f>
        <v>MAXI RUBBER INDUSTRIAS QUIMICAS LTDA</v>
      </c>
      <c r="C7306" s="16" t="s">
        <v>791</v>
      </c>
      <c r="D7306" s="16" t="s">
        <v>775</v>
      </c>
      <c r="E7306" s="22">
        <v>7</v>
      </c>
      <c r="F7306" s="30">
        <v>26</v>
      </c>
      <c r="G7306" s="17">
        <v>10.47</v>
      </c>
      <c r="H7306" s="17">
        <f t="shared" si="228"/>
        <v>73.290000000000006</v>
      </c>
      <c r="I7306" s="17">
        <f t="shared" si="229"/>
        <v>272.22000000000003</v>
      </c>
      <c r="J7306" s="13" t="s">
        <v>5384</v>
      </c>
      <c r="K7306" s="37" t="str">
        <f>VLOOKUP(Tabela14[[#This Row],[CÓDIGO]],[1]fornnecedor!$A:$G,7,0)</f>
        <v>MASSA DE POLIR</v>
      </c>
    </row>
    <row r="7307" spans="1:11" x14ac:dyDescent="0.3">
      <c r="A7307" s="15">
        <v>22760</v>
      </c>
      <c r="B7307" s="15" t="str">
        <f>VLOOKUP(Tabela14[[#This Row],[CÓDIGO]],[1]fornnecedor!$A:$E,5,0)</f>
        <v>SKYLACK TINTAS E VERNIZES LTDA</v>
      </c>
      <c r="C7307" s="16" t="s">
        <v>4004</v>
      </c>
      <c r="D7307" s="16" t="s">
        <v>1114</v>
      </c>
      <c r="E7307" s="22">
        <v>1</v>
      </c>
      <c r="F7307" s="30">
        <v>2</v>
      </c>
      <c r="G7307" s="17">
        <v>136.16</v>
      </c>
      <c r="H7307" s="17">
        <f t="shared" si="228"/>
        <v>136.16</v>
      </c>
      <c r="I7307" s="17">
        <f t="shared" si="229"/>
        <v>272.32</v>
      </c>
      <c r="J7307" s="13" t="s">
        <v>5384</v>
      </c>
      <c r="K7307" s="37" t="str">
        <f>VLOOKUP(Tabela14[[#This Row],[CÓDIGO]],[1]fornnecedor!$A:$G,7,0)</f>
        <v>BASES PU</v>
      </c>
    </row>
    <row r="7308" spans="1:11" x14ac:dyDescent="0.3">
      <c r="A7308" s="15">
        <v>24096</v>
      </c>
      <c r="B7308" s="15" t="str">
        <f>VLOOKUP(Tabela14[[#This Row],[CÓDIGO]],[1]fornnecedor!$A:$E,5,0)</f>
        <v>SKYLACK TINTAS E VERNIZES LTDA</v>
      </c>
      <c r="C7308" s="16" t="s">
        <v>3724</v>
      </c>
      <c r="D7308" s="16" t="s">
        <v>1114</v>
      </c>
      <c r="E7308" s="22">
        <v>0</v>
      </c>
      <c r="F7308" s="30">
        <v>1.1599999999999999</v>
      </c>
      <c r="G7308" s="17">
        <v>235.34</v>
      </c>
      <c r="H7308" s="17">
        <f t="shared" si="228"/>
        <v>0</v>
      </c>
      <c r="I7308" s="17">
        <f t="shared" si="229"/>
        <v>272.99439999999998</v>
      </c>
      <c r="J7308" s="13" t="s">
        <v>5384</v>
      </c>
      <c r="K7308" s="37" t="str">
        <f>VLOOKUP(Tabela14[[#This Row],[CÓDIGO]],[1]fornnecedor!$A:$G,7,0)</f>
        <v>BASES POLIÉSTER</v>
      </c>
    </row>
    <row r="7309" spans="1:11" x14ac:dyDescent="0.3">
      <c r="A7309" s="15">
        <v>24039</v>
      </c>
      <c r="B7309" s="15" t="str">
        <f>VLOOKUP(Tabela14[[#This Row],[CÓDIGO]],[1]fornnecedor!$A:$E,5,0)</f>
        <v>SKYLACK TINTAS E VERNIZES LTDA</v>
      </c>
      <c r="C7309" s="16" t="s">
        <v>3916</v>
      </c>
      <c r="D7309" s="16" t="s">
        <v>1114</v>
      </c>
      <c r="E7309" s="22">
        <v>3</v>
      </c>
      <c r="F7309" s="30">
        <v>9</v>
      </c>
      <c r="G7309" s="17">
        <v>30.4</v>
      </c>
      <c r="H7309" s="17">
        <f t="shared" si="228"/>
        <v>91.199999999999989</v>
      </c>
      <c r="I7309" s="17">
        <f t="shared" si="229"/>
        <v>273.59999999999997</v>
      </c>
      <c r="J7309" s="13" t="s">
        <v>5384</v>
      </c>
      <c r="K7309" s="37" t="str">
        <f>VLOOKUP(Tabela14[[#This Row],[CÓDIGO]],[1]fornnecedor!$A:$G,7,0)</f>
        <v>TINTAS POLIÉSTER</v>
      </c>
    </row>
    <row r="7310" spans="1:11" x14ac:dyDescent="0.3">
      <c r="A7310" s="15">
        <v>85668</v>
      </c>
      <c r="B7310" s="15" t="str">
        <f>VLOOKUP(Tabela14[[#This Row],[CÓDIGO]],[1]fornnecedor!$A:$E,5,0)</f>
        <v>A&amp;S TECHNOLOGIES INDUSTRIA E COMERCIO LTDA</v>
      </c>
      <c r="C7310" s="16" t="s">
        <v>894</v>
      </c>
      <c r="D7310" s="16" t="s">
        <v>875</v>
      </c>
      <c r="E7310" s="22">
        <v>7</v>
      </c>
      <c r="F7310" s="30">
        <v>38</v>
      </c>
      <c r="G7310" s="17">
        <v>7.2</v>
      </c>
      <c r="H7310" s="17">
        <f t="shared" si="228"/>
        <v>50.4</v>
      </c>
      <c r="I7310" s="17">
        <f t="shared" si="229"/>
        <v>273.60000000000002</v>
      </c>
      <c r="J7310" s="13" t="s">
        <v>5384</v>
      </c>
      <c r="K7310" s="37" t="str">
        <f>VLOOKUP(Tabela14[[#This Row],[CÓDIGO]],[1]fornnecedor!$A:$G,7,0)</f>
        <v xml:space="preserve">SPRAYS </v>
      </c>
    </row>
    <row r="7311" spans="1:11" x14ac:dyDescent="0.3">
      <c r="A7311" s="15">
        <v>84397</v>
      </c>
      <c r="B7311" s="15" t="str">
        <f>VLOOKUP(Tabela14[[#This Row],[CÓDIGO]],[1]fornnecedor!$A:$E,5,0)</f>
        <v>VONIXX INDUSTRIA E COMERCIO DE POLIDORES LTDA</v>
      </c>
      <c r="C7311" s="16" t="s">
        <v>3725</v>
      </c>
      <c r="D7311" s="16" t="s">
        <v>515</v>
      </c>
      <c r="E7311" s="22">
        <v>0</v>
      </c>
      <c r="F7311" s="30">
        <v>17</v>
      </c>
      <c r="G7311" s="17">
        <v>16.100000000000001</v>
      </c>
      <c r="H7311" s="17">
        <f t="shared" si="228"/>
        <v>0</v>
      </c>
      <c r="I7311" s="17">
        <f t="shared" si="229"/>
        <v>273.70000000000005</v>
      </c>
      <c r="J7311" s="13" t="s">
        <v>5384</v>
      </c>
      <c r="K7311" s="37" t="str">
        <f>VLOOKUP(Tabela14[[#This Row],[CÓDIGO]],[1]fornnecedor!$A:$G,7,0)</f>
        <v>LINHA DE HIGENIZAÇÃO E ESTÉTICA  AUTOMOTIVA VONIX</v>
      </c>
    </row>
    <row r="7312" spans="1:11" x14ac:dyDescent="0.3">
      <c r="A7312" s="15">
        <v>84983</v>
      </c>
      <c r="B7312" s="15" t="str">
        <f>VLOOKUP(Tabela14[[#This Row],[CÓDIGO]],[1]fornnecedor!$A:$E,5,0)</f>
        <v>BRASILUX TINTAS TECNICAS LTDA</v>
      </c>
      <c r="C7312" s="16" t="s">
        <v>3726</v>
      </c>
      <c r="D7312" s="16" t="s">
        <v>549</v>
      </c>
      <c r="E7312" s="22">
        <v>0</v>
      </c>
      <c r="F7312" s="30">
        <v>2</v>
      </c>
      <c r="G7312" s="17">
        <v>137</v>
      </c>
      <c r="H7312" s="17">
        <f t="shared" si="228"/>
        <v>0</v>
      </c>
      <c r="I7312" s="17">
        <f t="shared" si="229"/>
        <v>274</v>
      </c>
      <c r="J7312" s="13" t="s">
        <v>5384</v>
      </c>
      <c r="K7312" s="37" t="str">
        <f>VLOOKUP(Tabela14[[#This Row],[CÓDIGO]],[1]fornnecedor!$A:$G,7,0)</f>
        <v>TINTA PARA PISO</v>
      </c>
    </row>
    <row r="7313" spans="1:11" x14ac:dyDescent="0.3">
      <c r="A7313" s="15">
        <v>86115</v>
      </c>
      <c r="B7313" s="15" t="str">
        <f>VLOOKUP(Tabela14[[#This Row],[CÓDIGO]],[1]fornnecedor!$A:$E,5,0)</f>
        <v>AKZO NOBEL LTDA DECOR</v>
      </c>
      <c r="C7313" s="16" t="s">
        <v>3485</v>
      </c>
      <c r="D7313" s="16" t="s">
        <v>2498</v>
      </c>
      <c r="E7313" s="22">
        <v>0</v>
      </c>
      <c r="F7313" s="30">
        <v>14</v>
      </c>
      <c r="G7313" s="17">
        <v>19.59</v>
      </c>
      <c r="H7313" s="17">
        <f t="shared" si="228"/>
        <v>0</v>
      </c>
      <c r="I7313" s="17">
        <f t="shared" si="229"/>
        <v>274.26</v>
      </c>
      <c r="J7313" s="13" t="s">
        <v>5384</v>
      </c>
      <c r="K7313" s="37" t="str">
        <f>VLOOKUP(Tabela14[[#This Row],[CÓDIGO]],[1]fornnecedor!$A:$G,7,0)</f>
        <v>LINHA MOVELEIRA</v>
      </c>
    </row>
    <row r="7314" spans="1:11" x14ac:dyDescent="0.3">
      <c r="A7314" s="15">
        <v>84090</v>
      </c>
      <c r="B7314" s="15" t="str">
        <f>VLOOKUP(Tabela14[[#This Row],[CÓDIGO]],[1]fornnecedor!$A:$E,5,0)</f>
        <v>BRASILUX TINTAS TECNICAS LTDA</v>
      </c>
      <c r="C7314" s="16" t="s">
        <v>3729</v>
      </c>
      <c r="D7314" s="16" t="s">
        <v>549</v>
      </c>
      <c r="E7314" s="22">
        <v>0</v>
      </c>
      <c r="F7314" s="30">
        <v>5</v>
      </c>
      <c r="G7314" s="17">
        <v>54.9</v>
      </c>
      <c r="H7314" s="17">
        <f t="shared" si="228"/>
        <v>0</v>
      </c>
      <c r="I7314" s="17">
        <f t="shared" si="229"/>
        <v>274.5</v>
      </c>
      <c r="J7314" s="13" t="s">
        <v>5384</v>
      </c>
      <c r="K7314" s="37" t="str">
        <f>VLOOKUP(Tabela14[[#This Row],[CÓDIGO]],[1]fornnecedor!$A:$G,7,0)</f>
        <v>ESMALTES</v>
      </c>
    </row>
    <row r="7315" spans="1:11" x14ac:dyDescent="0.3">
      <c r="A7315" s="15">
        <v>86651</v>
      </c>
      <c r="B7315" s="15" t="str">
        <f>VLOOKUP(Tabela14[[#This Row],[CÓDIGO]],[1]fornnecedor!$A:$E,5,0)</f>
        <v>AKZO NOBEL LTDA DECOR</v>
      </c>
      <c r="C7315" s="16" t="s">
        <v>3730</v>
      </c>
      <c r="D7315" s="16" t="s">
        <v>543</v>
      </c>
      <c r="E7315" s="22">
        <v>0</v>
      </c>
      <c r="F7315" s="30">
        <v>5</v>
      </c>
      <c r="G7315" s="17">
        <v>54.93</v>
      </c>
      <c r="H7315" s="17">
        <f t="shared" si="228"/>
        <v>0</v>
      </c>
      <c r="I7315" s="17">
        <f t="shared" si="229"/>
        <v>274.64999999999998</v>
      </c>
      <c r="J7315" s="13" t="s">
        <v>5384</v>
      </c>
      <c r="K7315" s="37" t="str">
        <f>VLOOKUP(Tabela14[[#This Row],[CÓDIGO]],[1]fornnecedor!$A:$G,7,0)</f>
        <v>TINTA PAREDE</v>
      </c>
    </row>
    <row r="7316" spans="1:11" x14ac:dyDescent="0.3">
      <c r="A7316" s="15">
        <v>20374</v>
      </c>
      <c r="B7316" s="15" t="str">
        <f>VLOOKUP(Tabela14[[#This Row],[CÓDIGO]],[1]fornnecedor!$A:$E,5,0)</f>
        <v>SHERWIN - WILLIAMS DO BRASIL IND. E COM. LTDA</v>
      </c>
      <c r="C7316" s="16" t="s">
        <v>3652</v>
      </c>
      <c r="D7316" s="16" t="s">
        <v>324</v>
      </c>
      <c r="E7316" s="22">
        <v>0</v>
      </c>
      <c r="F7316" s="30">
        <v>11</v>
      </c>
      <c r="G7316" s="17">
        <v>25.05</v>
      </c>
      <c r="H7316" s="17">
        <f t="shared" si="228"/>
        <v>0</v>
      </c>
      <c r="I7316" s="17">
        <f t="shared" si="229"/>
        <v>275.55</v>
      </c>
      <c r="J7316" s="13" t="s">
        <v>5384</v>
      </c>
      <c r="K7316" s="37" t="str">
        <f>VLOOKUP(Tabela14[[#This Row],[CÓDIGO]],[1]fornnecedor!$A:$G,7,0)</f>
        <v>TINTAS POLIÉSTER</v>
      </c>
    </row>
    <row r="7317" spans="1:11" x14ac:dyDescent="0.3">
      <c r="A7317" s="15">
        <v>23445</v>
      </c>
      <c r="B7317" s="15" t="str">
        <f>VLOOKUP(Tabela14[[#This Row],[CÓDIGO]],[1]fornnecedor!$A:$E,5,0)</f>
        <v>VONIXX INDUSTRIA E COMERCIO DE POLIDORES LTDA</v>
      </c>
      <c r="C7317" s="16" t="s">
        <v>4411</v>
      </c>
      <c r="D7317" s="16" t="s">
        <v>515</v>
      </c>
      <c r="E7317" s="22">
        <v>11</v>
      </c>
      <c r="F7317" s="30">
        <v>8</v>
      </c>
      <c r="G7317" s="17">
        <v>34.54</v>
      </c>
      <c r="H7317" s="17">
        <f t="shared" si="228"/>
        <v>379.94</v>
      </c>
      <c r="I7317" s="17">
        <f t="shared" si="229"/>
        <v>276.32</v>
      </c>
      <c r="J7317" s="13" t="s">
        <v>5384</v>
      </c>
      <c r="K7317" s="37" t="str">
        <f>VLOOKUP(Tabela14[[#This Row],[CÓDIGO]],[1]fornnecedor!$A:$G,7,0)</f>
        <v>LINHA DE HIGENIZAÇÃO E ESTÉTICA  AUTOMOTIVA VONIX</v>
      </c>
    </row>
    <row r="7318" spans="1:11" x14ac:dyDescent="0.3">
      <c r="A7318" s="15">
        <v>86760</v>
      </c>
      <c r="B7318" s="15" t="str">
        <f>VLOOKUP(Tabela14[[#This Row],[CÓDIGO]],[1]fornnecedor!$A:$E,5,0)</f>
        <v>AKZO NOBEL LTDA DECOR</v>
      </c>
      <c r="C7318" s="16" t="s">
        <v>3734</v>
      </c>
      <c r="D7318" s="16" t="s">
        <v>2266</v>
      </c>
      <c r="E7318" s="22">
        <v>0</v>
      </c>
      <c r="F7318" s="30">
        <v>8</v>
      </c>
      <c r="G7318" s="17">
        <v>34.700000000000003</v>
      </c>
      <c r="H7318" s="17">
        <f t="shared" si="228"/>
        <v>0</v>
      </c>
      <c r="I7318" s="17">
        <f t="shared" si="229"/>
        <v>277.60000000000002</v>
      </c>
      <c r="J7318" s="13" t="s">
        <v>5384</v>
      </c>
      <c r="K7318" s="37" t="str">
        <f>VLOOKUP(Tabela14[[#This Row],[CÓDIGO]],[1]fornnecedor!$A:$G,7,0)</f>
        <v>IMPERMEABILIZANTES</v>
      </c>
    </row>
    <row r="7319" spans="1:11" x14ac:dyDescent="0.3">
      <c r="A7319" s="15">
        <v>84271</v>
      </c>
      <c r="B7319" s="15" t="str">
        <f>VLOOKUP(Tabela14[[#This Row],[CÓDIGO]],[1]fornnecedor!$A:$E,5,0)</f>
        <v>BRASILUX TINTAS TECNICAS LTDA</v>
      </c>
      <c r="C7319" s="16" t="s">
        <v>4544</v>
      </c>
      <c r="D7319" s="16" t="s">
        <v>549</v>
      </c>
      <c r="E7319" s="22">
        <v>4</v>
      </c>
      <c r="F7319" s="30">
        <v>2</v>
      </c>
      <c r="G7319" s="17">
        <v>138.9</v>
      </c>
      <c r="H7319" s="17">
        <f t="shared" si="228"/>
        <v>555.6</v>
      </c>
      <c r="I7319" s="17">
        <f t="shared" si="229"/>
        <v>277.8</v>
      </c>
      <c r="J7319" s="13" t="s">
        <v>5384</v>
      </c>
      <c r="K7319" s="37" t="str">
        <f>VLOOKUP(Tabela14[[#This Row],[CÓDIGO]],[1]fornnecedor!$A:$G,7,0)</f>
        <v>TINTA PAREDE</v>
      </c>
    </row>
    <row r="7320" spans="1:11" x14ac:dyDescent="0.3">
      <c r="A7320" s="15">
        <v>85446</v>
      </c>
      <c r="B7320" s="15" t="str">
        <f>VLOOKUP(Tabela14[[#This Row],[CÓDIGO]],[1]fornnecedor!$A:$E,5,0)</f>
        <v>BRASILUX TINTAS TECNICAS LTDA</v>
      </c>
      <c r="C7320" s="16" t="s">
        <v>3135</v>
      </c>
      <c r="D7320" s="16" t="s">
        <v>549</v>
      </c>
      <c r="E7320" s="22">
        <v>0</v>
      </c>
      <c r="F7320" s="30">
        <v>6</v>
      </c>
      <c r="G7320" s="17">
        <v>46.38</v>
      </c>
      <c r="H7320" s="17">
        <f t="shared" si="228"/>
        <v>0</v>
      </c>
      <c r="I7320" s="17">
        <f t="shared" si="229"/>
        <v>278.28000000000003</v>
      </c>
      <c r="J7320" s="13" t="s">
        <v>5384</v>
      </c>
      <c r="K7320" s="37" t="str">
        <f>VLOOKUP(Tabela14[[#This Row],[CÓDIGO]],[1]fornnecedor!$A:$G,7,0)</f>
        <v>ESMALTES</v>
      </c>
    </row>
    <row r="7321" spans="1:11" x14ac:dyDescent="0.3">
      <c r="A7321" s="15">
        <v>23855</v>
      </c>
      <c r="B7321" s="15" t="str">
        <f>VLOOKUP(Tabela14[[#This Row],[CÓDIGO]],[1]fornnecedor!$A:$E,5,0)</f>
        <v>ANJO QUIMICA DO BRASIL LTDA</v>
      </c>
      <c r="C7321" s="16" t="s">
        <v>3736</v>
      </c>
      <c r="D7321" s="16" t="s">
        <v>503</v>
      </c>
      <c r="E7321" s="22">
        <v>0</v>
      </c>
      <c r="F7321" s="30">
        <v>12</v>
      </c>
      <c r="G7321" s="17">
        <v>23.19</v>
      </c>
      <c r="H7321" s="17">
        <f t="shared" si="228"/>
        <v>0</v>
      </c>
      <c r="I7321" s="17">
        <f t="shared" si="229"/>
        <v>278.28000000000003</v>
      </c>
      <c r="J7321" s="13" t="s">
        <v>5384</v>
      </c>
      <c r="K7321" s="37" t="str">
        <f>VLOOKUP(Tabela14[[#This Row],[CÓDIGO]],[1]fornnecedor!$A:$G,7,0)</f>
        <v>ESMALTES</v>
      </c>
    </row>
    <row r="7322" spans="1:11" x14ac:dyDescent="0.3">
      <c r="A7322" s="15">
        <v>85364</v>
      </c>
      <c r="B7322" s="15" t="str">
        <f>VLOOKUP(Tabela14[[#This Row],[CÓDIGO]],[1]fornnecedor!$A:$E,5,0)</f>
        <v>BRASILUX TINTAS TECNICAS LTDA</v>
      </c>
      <c r="C7322" s="16" t="s">
        <v>694</v>
      </c>
      <c r="D7322" s="16" t="s">
        <v>549</v>
      </c>
      <c r="E7322" s="22">
        <v>1</v>
      </c>
      <c r="F7322" s="30">
        <v>19</v>
      </c>
      <c r="G7322" s="17">
        <v>14.69</v>
      </c>
      <c r="H7322" s="17">
        <f t="shared" si="228"/>
        <v>14.69</v>
      </c>
      <c r="I7322" s="17">
        <f t="shared" si="229"/>
        <v>279.11</v>
      </c>
      <c r="J7322" s="13" t="s">
        <v>5384</v>
      </c>
      <c r="K7322" s="37" t="str">
        <f>VLOOKUP(Tabela14[[#This Row],[CÓDIGO]],[1]fornnecedor!$A:$G,7,0)</f>
        <v>PRETO FOSCO VINÍLICO</v>
      </c>
    </row>
    <row r="7323" spans="1:11" x14ac:dyDescent="0.3">
      <c r="A7323" s="15">
        <v>86232</v>
      </c>
      <c r="B7323" s="15" t="str">
        <f>VLOOKUP(Tabela14[[#This Row],[CÓDIGO]],[1]fornnecedor!$A:$E,5,0)</f>
        <v>AKZO NOBEL LTDA DECOR</v>
      </c>
      <c r="C7323" s="16" t="s">
        <v>3737</v>
      </c>
      <c r="D7323" s="16" t="s">
        <v>543</v>
      </c>
      <c r="E7323" s="22">
        <v>0</v>
      </c>
      <c r="F7323" s="30">
        <v>4</v>
      </c>
      <c r="G7323" s="17">
        <v>69.8</v>
      </c>
      <c r="H7323" s="17">
        <f t="shared" si="228"/>
        <v>0</v>
      </c>
      <c r="I7323" s="17">
        <f t="shared" si="229"/>
        <v>279.2</v>
      </c>
      <c r="J7323" s="13" t="s">
        <v>5384</v>
      </c>
      <c r="K7323" s="37" t="str">
        <f>VLOOKUP(Tabela14[[#This Row],[CÓDIGO]],[1]fornnecedor!$A:$G,7,0)</f>
        <v>ESMALTES</v>
      </c>
    </row>
    <row r="7324" spans="1:11" x14ac:dyDescent="0.3">
      <c r="A7324" s="15">
        <v>84011</v>
      </c>
      <c r="B7324" s="15" t="str">
        <f>VLOOKUP(Tabela14[[#This Row],[CÓDIGO]],[1]fornnecedor!$A:$E,5,0)</f>
        <v>3M DO BRASIL LTDA</v>
      </c>
      <c r="C7324" s="16" t="s">
        <v>3967</v>
      </c>
      <c r="D7324" s="16" t="s">
        <v>366</v>
      </c>
      <c r="E7324" s="22">
        <v>102</v>
      </c>
      <c r="F7324" s="30">
        <v>163</v>
      </c>
      <c r="G7324" s="17">
        <v>1.72</v>
      </c>
      <c r="H7324" s="17">
        <f t="shared" si="228"/>
        <v>175.44</v>
      </c>
      <c r="I7324" s="17">
        <f t="shared" si="229"/>
        <v>280.36</v>
      </c>
      <c r="J7324" s="13" t="s">
        <v>5384</v>
      </c>
      <c r="K7324" s="37" t="str">
        <f>VLOOKUP(Tabela14[[#This Row],[CÓDIGO]],[1]fornnecedor!$A:$G,7,0)</f>
        <v>LIXA FERRO</v>
      </c>
    </row>
    <row r="7325" spans="1:11" x14ac:dyDescent="0.3">
      <c r="A7325" s="15">
        <v>84368</v>
      </c>
      <c r="B7325" s="15" t="str">
        <f>VLOOKUP(Tabela14[[#This Row],[CÓDIGO]],[1]fornnecedor!$A:$E,5,0)</f>
        <v>BRASILUX TINTAS TECNICAS LTDA</v>
      </c>
      <c r="C7325" s="16" t="s">
        <v>3738</v>
      </c>
      <c r="D7325" s="16" t="s">
        <v>549</v>
      </c>
      <c r="E7325" s="22">
        <v>0</v>
      </c>
      <c r="F7325" s="30">
        <v>4</v>
      </c>
      <c r="G7325" s="17">
        <v>70.099999999999994</v>
      </c>
      <c r="H7325" s="17">
        <f t="shared" si="228"/>
        <v>0</v>
      </c>
      <c r="I7325" s="17">
        <f t="shared" si="229"/>
        <v>280.39999999999998</v>
      </c>
      <c r="J7325" s="13" t="s">
        <v>5384</v>
      </c>
      <c r="K7325" s="37" t="str">
        <f>VLOOKUP(Tabela14[[#This Row],[CÓDIGO]],[1]fornnecedor!$A:$G,7,0)</f>
        <v>SELADOR ACRÍLICO</v>
      </c>
    </row>
    <row r="7326" spans="1:11" x14ac:dyDescent="0.3">
      <c r="A7326" s="15">
        <v>85459</v>
      </c>
      <c r="B7326" s="15" t="str">
        <f>VLOOKUP(Tabela14[[#This Row],[CÓDIGO]],[1]fornnecedor!$A:$E,5,0)</f>
        <v>OLIVEIRA COMERCIO DE GRANITINA LTDA</v>
      </c>
      <c r="C7326" s="16" t="s">
        <v>2830</v>
      </c>
      <c r="D7326" s="16" t="s">
        <v>2831</v>
      </c>
      <c r="E7326" s="22">
        <v>15</v>
      </c>
      <c r="F7326" s="30">
        <v>305</v>
      </c>
      <c r="G7326" s="17">
        <v>0.92</v>
      </c>
      <c r="H7326" s="17">
        <f t="shared" si="228"/>
        <v>13.8</v>
      </c>
      <c r="I7326" s="17">
        <f t="shared" si="229"/>
        <v>280.60000000000002</v>
      </c>
      <c r="J7326" s="13" t="s">
        <v>5384</v>
      </c>
      <c r="K7326" s="37" t="str">
        <f>VLOOKUP(Tabela14[[#This Row],[CÓDIGO]],[1]fornnecedor!$A:$G,7,0)</f>
        <v>TEXTURA</v>
      </c>
    </row>
    <row r="7327" spans="1:11" x14ac:dyDescent="0.3">
      <c r="A7327" s="15">
        <v>85642</v>
      </c>
      <c r="B7327" s="15" t="str">
        <f>VLOOKUP(Tabela14[[#This Row],[CÓDIGO]],[1]fornnecedor!$A:$E,5,0)</f>
        <v>A&amp;S TECHNOLOGIES INDUSTRIA E COMERCIO S.A.</v>
      </c>
      <c r="C7327" s="16" t="s">
        <v>886</v>
      </c>
      <c r="D7327" s="16" t="s">
        <v>875</v>
      </c>
      <c r="E7327" s="22">
        <v>1</v>
      </c>
      <c r="F7327" s="30">
        <v>39</v>
      </c>
      <c r="G7327" s="17">
        <v>7.2</v>
      </c>
      <c r="H7327" s="17">
        <f t="shared" si="228"/>
        <v>7.2</v>
      </c>
      <c r="I7327" s="17">
        <f t="shared" si="229"/>
        <v>280.8</v>
      </c>
      <c r="J7327" s="13" t="s">
        <v>5384</v>
      </c>
      <c r="K7327" s="37" t="str">
        <f>VLOOKUP(Tabela14[[#This Row],[CÓDIGO]],[1]fornnecedor!$A:$G,7,0)</f>
        <v xml:space="preserve">SPRAYS </v>
      </c>
    </row>
    <row r="7328" spans="1:11" x14ac:dyDescent="0.3">
      <c r="A7328" s="15">
        <v>85651</v>
      </c>
      <c r="B7328" s="15" t="str">
        <f>VLOOKUP(Tabela14[[#This Row],[CÓDIGO]],[1]fornnecedor!$A:$E,5,0)</f>
        <v>A&amp;S TECHNOLOGIES INDUSTRIA E COMERCIO LTDA</v>
      </c>
      <c r="C7328" s="16" t="s">
        <v>890</v>
      </c>
      <c r="D7328" s="16" t="s">
        <v>875</v>
      </c>
      <c r="E7328" s="22">
        <v>2</v>
      </c>
      <c r="F7328" s="30">
        <v>42</v>
      </c>
      <c r="G7328" s="17">
        <v>6.72</v>
      </c>
      <c r="H7328" s="17">
        <f t="shared" si="228"/>
        <v>13.44</v>
      </c>
      <c r="I7328" s="17">
        <f t="shared" si="229"/>
        <v>282.24</v>
      </c>
      <c r="J7328" s="13" t="s">
        <v>5384</v>
      </c>
      <c r="K7328" s="37" t="str">
        <f>VLOOKUP(Tabela14[[#This Row],[CÓDIGO]],[1]fornnecedor!$A:$G,7,0)</f>
        <v xml:space="preserve">SPRAYS </v>
      </c>
    </row>
    <row r="7329" spans="1:11" x14ac:dyDescent="0.3">
      <c r="A7329" s="15">
        <v>24230</v>
      </c>
      <c r="B7329" s="15" t="str">
        <f>VLOOKUP(Tabela14[[#This Row],[CÓDIGO]],[1]fornnecedor!$A:$E,5,0)</f>
        <v>VONIXX INDUSTRIA E COMERCIO DE POLIDORES LTDA</v>
      </c>
      <c r="C7329" s="16" t="s">
        <v>3744</v>
      </c>
      <c r="D7329" s="16" t="s">
        <v>515</v>
      </c>
      <c r="E7329" s="22">
        <v>10</v>
      </c>
      <c r="F7329" s="30">
        <v>13</v>
      </c>
      <c r="G7329" s="17">
        <v>21.8</v>
      </c>
      <c r="H7329" s="17">
        <f t="shared" si="228"/>
        <v>218</v>
      </c>
      <c r="I7329" s="17">
        <f t="shared" si="229"/>
        <v>283.40000000000003</v>
      </c>
      <c r="J7329" s="13" t="s">
        <v>5384</v>
      </c>
      <c r="K7329" s="37" t="str">
        <f>VLOOKUP(Tabela14[[#This Row],[CÓDIGO]],[1]fornnecedor!$A:$G,7,0)</f>
        <v>LINHA DE HIGENIZAÇÃO E ESTÉTICA  AUTOMOTIVA VONIX</v>
      </c>
    </row>
    <row r="7330" spans="1:11" x14ac:dyDescent="0.3">
      <c r="A7330" s="15">
        <v>20625</v>
      </c>
      <c r="B7330" s="15" t="str">
        <f>VLOOKUP(Tabela14[[#This Row],[CÓDIGO]],[1]fornnecedor!$A:$E,5,0)</f>
        <v>MAXI RUBBER INDUSTRIAS QUIMICAS LTDA</v>
      </c>
      <c r="C7330" s="16" t="s">
        <v>2803</v>
      </c>
      <c r="D7330" s="16" t="s">
        <v>775</v>
      </c>
      <c r="E7330" s="22">
        <v>0</v>
      </c>
      <c r="F7330" s="30">
        <v>12</v>
      </c>
      <c r="G7330" s="17">
        <v>23.62</v>
      </c>
      <c r="H7330" s="17">
        <f t="shared" si="228"/>
        <v>0</v>
      </c>
      <c r="I7330" s="17">
        <f t="shared" si="229"/>
        <v>283.44</v>
      </c>
      <c r="J7330" s="13" t="s">
        <v>5384</v>
      </c>
      <c r="K7330" s="37" t="str">
        <f>VLOOKUP(Tabela14[[#This Row],[CÓDIGO]],[1]fornnecedor!$A:$G,7,0)</f>
        <v>PRIMER AUTOMOTIVO</v>
      </c>
    </row>
    <row r="7331" spans="1:11" x14ac:dyDescent="0.3">
      <c r="A7331" s="15">
        <v>84010</v>
      </c>
      <c r="B7331" s="15" t="str">
        <f>VLOOKUP(Tabela14[[#This Row],[CÓDIGO]],[1]fornnecedor!$A:$E,5,0)</f>
        <v>3M DO BRASIL LTDA</v>
      </c>
      <c r="C7331" s="16" t="s">
        <v>426</v>
      </c>
      <c r="D7331" s="16" t="s">
        <v>366</v>
      </c>
      <c r="E7331" s="22">
        <v>51</v>
      </c>
      <c r="F7331" s="30">
        <v>167</v>
      </c>
      <c r="G7331" s="17">
        <v>1.7</v>
      </c>
      <c r="H7331" s="17">
        <f t="shared" si="228"/>
        <v>86.7</v>
      </c>
      <c r="I7331" s="17">
        <f t="shared" si="229"/>
        <v>283.89999999999998</v>
      </c>
      <c r="J7331" s="13" t="s">
        <v>5384</v>
      </c>
      <c r="K7331" s="37" t="str">
        <f>VLOOKUP(Tabela14[[#This Row],[CÓDIGO]],[1]fornnecedor!$A:$G,7,0)</f>
        <v>LIXA FERRO</v>
      </c>
    </row>
    <row r="7332" spans="1:11" x14ac:dyDescent="0.3">
      <c r="A7332" s="15">
        <v>23436</v>
      </c>
      <c r="B7332" s="15" t="str">
        <f>VLOOKUP(Tabela14[[#This Row],[CÓDIGO]],[1]fornnecedor!$A:$E,5,0)</f>
        <v>VONIXX INDUSTRIA E COMERCIO DE POLIDORES LTDA</v>
      </c>
      <c r="C7332" s="16" t="s">
        <v>3745</v>
      </c>
      <c r="D7332" s="16" t="s">
        <v>515</v>
      </c>
      <c r="E7332" s="22">
        <v>1</v>
      </c>
      <c r="F7332" s="30">
        <v>4</v>
      </c>
      <c r="G7332" s="17">
        <v>71</v>
      </c>
      <c r="H7332" s="17">
        <f t="shared" si="228"/>
        <v>71</v>
      </c>
      <c r="I7332" s="17">
        <f t="shared" si="229"/>
        <v>284</v>
      </c>
      <c r="J7332" s="13" t="s">
        <v>5384</v>
      </c>
      <c r="K7332" s="37" t="str">
        <f>VLOOKUP(Tabela14[[#This Row],[CÓDIGO]],[1]fornnecedor!$A:$G,7,0)</f>
        <v>LINHA DE HIGENIZAÇÃO E ESTÉTICA  AUTOMOTIVA VONIX</v>
      </c>
    </row>
    <row r="7333" spans="1:11" x14ac:dyDescent="0.3">
      <c r="A7333" s="15">
        <v>85414</v>
      </c>
      <c r="B7333" s="15" t="str">
        <f>VLOOKUP(Tabela14[[#This Row],[CÓDIGO]],[1]fornnecedor!$A:$E,5,0)</f>
        <v>MAXI RUBBER INDUSTRIAS QUIMICAS LTDA</v>
      </c>
      <c r="C7333" s="16" t="s">
        <v>3855</v>
      </c>
      <c r="D7333" s="16" t="s">
        <v>1144</v>
      </c>
      <c r="E7333" s="22">
        <v>8</v>
      </c>
      <c r="F7333" s="30">
        <v>40</v>
      </c>
      <c r="G7333" s="17">
        <v>7.1</v>
      </c>
      <c r="H7333" s="17">
        <f t="shared" si="228"/>
        <v>56.8</v>
      </c>
      <c r="I7333" s="17">
        <f t="shared" si="229"/>
        <v>284</v>
      </c>
      <c r="J7333" s="13" t="s">
        <v>5384</v>
      </c>
      <c r="K7333" s="37" t="str">
        <f>VLOOKUP(Tabela14[[#This Row],[CÓDIGO]],[1]fornnecedor!$A:$G,7,0)</f>
        <v xml:space="preserve">COLA  PLÁSTICA </v>
      </c>
    </row>
    <row r="7334" spans="1:11" x14ac:dyDescent="0.3">
      <c r="A7334" s="15">
        <v>23575</v>
      </c>
      <c r="B7334" s="15" t="str">
        <f>VLOOKUP(Tabela14[[#This Row],[CÓDIGO]],[1]fornnecedor!$A:$E,5,0)</f>
        <v>AKZO NOBEL LTDA AUTO</v>
      </c>
      <c r="C7334" s="16" t="s">
        <v>3053</v>
      </c>
      <c r="D7334" s="16" t="s">
        <v>127</v>
      </c>
      <c r="E7334" s="22">
        <v>0</v>
      </c>
      <c r="F7334" s="30">
        <v>8</v>
      </c>
      <c r="G7334" s="17">
        <v>35.659999999999997</v>
      </c>
      <c r="H7334" s="17">
        <f t="shared" si="228"/>
        <v>0</v>
      </c>
      <c r="I7334" s="17">
        <f t="shared" si="229"/>
        <v>285.27999999999997</v>
      </c>
      <c r="J7334" s="13" t="s">
        <v>5384</v>
      </c>
      <c r="K7334" s="37" t="str">
        <f>VLOOKUP(Tabela14[[#This Row],[CÓDIGO]],[1]fornnecedor!$A:$G,7,0)</f>
        <v>DESENGRAXANTE</v>
      </c>
    </row>
    <row r="7335" spans="1:11" x14ac:dyDescent="0.3">
      <c r="A7335" s="15">
        <v>9945</v>
      </c>
      <c r="B7335" s="15" t="str">
        <f>VLOOKUP(Tabela14[[#This Row],[CÓDIGO]],[1]fornnecedor!$A:$E,5,0)</f>
        <v>AKZO NOBEL LTDA AUTO</v>
      </c>
      <c r="C7335" s="16" t="s">
        <v>3812</v>
      </c>
      <c r="D7335" s="16" t="s">
        <v>127</v>
      </c>
      <c r="E7335" s="22">
        <v>3</v>
      </c>
      <c r="F7335" s="30">
        <v>1.55</v>
      </c>
      <c r="G7335" s="17">
        <v>184.34</v>
      </c>
      <c r="H7335" s="17">
        <f t="shared" si="228"/>
        <v>553.02</v>
      </c>
      <c r="I7335" s="17">
        <f t="shared" si="229"/>
        <v>285.72700000000003</v>
      </c>
      <c r="J7335" s="13" t="s">
        <v>5384</v>
      </c>
      <c r="K7335" s="37" t="str">
        <f>VLOOKUP(Tabela14[[#This Row],[CÓDIGO]],[1]fornnecedor!$A:$G,7,0)</f>
        <v>BASES POLIÉSTER</v>
      </c>
    </row>
    <row r="7336" spans="1:11" x14ac:dyDescent="0.3">
      <c r="A7336" s="15">
        <v>85179</v>
      </c>
      <c r="B7336" s="15" t="str">
        <f>VLOOKUP(Tabela14[[#This Row],[CÓDIGO]],[1]fornnecedor!$A:$E,5,0)</f>
        <v>BRASILUX TINTAS TECNICAS LTDA</v>
      </c>
      <c r="C7336" s="16" t="s">
        <v>2941</v>
      </c>
      <c r="D7336" s="16" t="s">
        <v>549</v>
      </c>
      <c r="E7336" s="22">
        <v>0</v>
      </c>
      <c r="F7336" s="30">
        <v>14</v>
      </c>
      <c r="G7336" s="17">
        <v>20.41</v>
      </c>
      <c r="H7336" s="17">
        <f t="shared" si="228"/>
        <v>0</v>
      </c>
      <c r="I7336" s="17">
        <f t="shared" si="229"/>
        <v>285.74</v>
      </c>
      <c r="J7336" s="13" t="s">
        <v>5384</v>
      </c>
      <c r="K7336" s="37" t="str">
        <f>VLOOKUP(Tabela14[[#This Row],[CÓDIGO]],[1]fornnecedor!$A:$G,7,0)</f>
        <v>ESMALTES</v>
      </c>
    </row>
    <row r="7337" spans="1:11" x14ac:dyDescent="0.3">
      <c r="A7337" s="15">
        <v>86187</v>
      </c>
      <c r="B7337" s="15" t="str">
        <f>VLOOKUP(Tabela14[[#This Row],[CÓDIGO]],[1]fornnecedor!$A:$E,5,0)</f>
        <v>AKZO NOBEL LTDA DECOR</v>
      </c>
      <c r="C7337" s="16" t="s">
        <v>3753</v>
      </c>
      <c r="D7337" s="16" t="s">
        <v>543</v>
      </c>
      <c r="E7337" s="22">
        <v>0</v>
      </c>
      <c r="F7337" s="30">
        <v>6</v>
      </c>
      <c r="G7337" s="17">
        <v>47.81</v>
      </c>
      <c r="H7337" s="17">
        <f t="shared" si="228"/>
        <v>0</v>
      </c>
      <c r="I7337" s="17">
        <f t="shared" si="229"/>
        <v>286.86</v>
      </c>
      <c r="J7337" s="13" t="s">
        <v>5384</v>
      </c>
      <c r="K7337" s="37" t="str">
        <f>VLOOKUP(Tabela14[[#This Row],[CÓDIGO]],[1]fornnecedor!$A:$G,7,0)</f>
        <v>BASES IMOBILIÁRIAS</v>
      </c>
    </row>
    <row r="7338" spans="1:11" x14ac:dyDescent="0.3">
      <c r="A7338" s="15">
        <v>86231</v>
      </c>
      <c r="B7338" s="15" t="str">
        <f>VLOOKUP(Tabela14[[#This Row],[CÓDIGO]],[1]fornnecedor!$A:$E,5,0)</f>
        <v>AKZO NOBEL LTDA DECOR</v>
      </c>
      <c r="C7338" s="16" t="s">
        <v>3754</v>
      </c>
      <c r="D7338" s="16" t="s">
        <v>543</v>
      </c>
      <c r="E7338" s="22">
        <v>0</v>
      </c>
      <c r="F7338" s="30">
        <v>4</v>
      </c>
      <c r="G7338" s="17">
        <v>71.849999999999994</v>
      </c>
      <c r="H7338" s="17">
        <f t="shared" si="228"/>
        <v>0</v>
      </c>
      <c r="I7338" s="17">
        <f t="shared" si="229"/>
        <v>287.39999999999998</v>
      </c>
      <c r="J7338" s="13" t="s">
        <v>5384</v>
      </c>
      <c r="K7338" s="37" t="str">
        <f>VLOOKUP(Tabela14[[#This Row],[CÓDIGO]],[1]fornnecedor!$A:$G,7,0)</f>
        <v>ESMALTES</v>
      </c>
    </row>
    <row r="7339" spans="1:11" x14ac:dyDescent="0.3">
      <c r="A7339" s="15">
        <v>85645</v>
      </c>
      <c r="B7339" s="15" t="str">
        <f>VLOOKUP(Tabela14[[#This Row],[CÓDIGO]],[1]fornnecedor!$A:$E,5,0)</f>
        <v>A&amp;S TECHNOLOGIES INDUSTRIA E COMERCIO S.A.</v>
      </c>
      <c r="C7339" s="16" t="s">
        <v>887</v>
      </c>
      <c r="D7339" s="16" t="s">
        <v>875</v>
      </c>
      <c r="E7339" s="22">
        <v>6</v>
      </c>
      <c r="F7339" s="30">
        <v>40</v>
      </c>
      <c r="G7339" s="17">
        <v>7.2</v>
      </c>
      <c r="H7339" s="17">
        <f t="shared" si="228"/>
        <v>43.2</v>
      </c>
      <c r="I7339" s="17">
        <f t="shared" si="229"/>
        <v>288</v>
      </c>
      <c r="J7339" s="13" t="s">
        <v>5384</v>
      </c>
      <c r="K7339" s="37" t="str">
        <f>VLOOKUP(Tabela14[[#This Row],[CÓDIGO]],[1]fornnecedor!$A:$G,7,0)</f>
        <v xml:space="preserve">SPRAYS </v>
      </c>
    </row>
    <row r="7340" spans="1:11" x14ac:dyDescent="0.3">
      <c r="A7340" s="15">
        <v>83941</v>
      </c>
      <c r="B7340" s="15" t="str">
        <f>VLOOKUP(Tabela14[[#This Row],[CÓDIGO]],[1]fornnecedor!$A:$E,5,0)</f>
        <v>COM.ALVORADA LIMPEZA E DESCARTAVEIS</v>
      </c>
      <c r="C7340" s="16" t="s">
        <v>2252</v>
      </c>
      <c r="D7340" s="16" t="s">
        <v>458</v>
      </c>
      <c r="E7340" s="22">
        <v>0</v>
      </c>
      <c r="F7340" s="31">
        <v>0</v>
      </c>
      <c r="G7340" s="17">
        <v>96.01</v>
      </c>
      <c r="H7340" s="17">
        <f t="shared" si="228"/>
        <v>0</v>
      </c>
      <c r="I7340" s="17">
        <f t="shared" si="229"/>
        <v>0</v>
      </c>
      <c r="J7340" s="13" t="s">
        <v>5384</v>
      </c>
      <c r="K7340" s="37" t="str">
        <f>VLOOKUP(Tabela14[[#This Row],[CÓDIGO]],[1]fornnecedor!$A:$G,7,0)</f>
        <v>GRUPO CONVERSAO</v>
      </c>
    </row>
    <row r="7341" spans="1:11" x14ac:dyDescent="0.3">
      <c r="A7341" s="15">
        <v>84426</v>
      </c>
      <c r="B7341" s="15" t="str">
        <f>VLOOKUP(Tabela14[[#This Row],[CÓDIGO]],[1]fornnecedor!$A:$E,5,0)</f>
        <v>PINCEIS ATLAS S.A.</v>
      </c>
      <c r="C7341" s="16" t="s">
        <v>33</v>
      </c>
      <c r="D7341" s="16" t="s">
        <v>23</v>
      </c>
      <c r="E7341" s="22">
        <v>138</v>
      </c>
      <c r="F7341" s="30">
        <v>86</v>
      </c>
      <c r="G7341" s="17">
        <v>3.35</v>
      </c>
      <c r="H7341" s="17">
        <f t="shared" si="228"/>
        <v>462.3</v>
      </c>
      <c r="I7341" s="17">
        <f t="shared" si="229"/>
        <v>288.10000000000002</v>
      </c>
      <c r="J7341" s="13" t="s">
        <v>5384</v>
      </c>
      <c r="K7341" s="37" t="str">
        <f>VLOOKUP(Tabela14[[#This Row],[CÓDIGO]],[1]fornnecedor!$A:$G,7,0)</f>
        <v>ROLOS / TRINCHAS / PINCÉIS / ESPÁTULAS</v>
      </c>
    </row>
    <row r="7342" spans="1:11" x14ac:dyDescent="0.3">
      <c r="A7342" s="15">
        <v>22594</v>
      </c>
      <c r="B7342" s="15" t="str">
        <f>VLOOKUP(Tabela14[[#This Row],[CÓDIGO]],[1]fornnecedor!$A:$E,5,0)</f>
        <v>SHERWIN - WILLIAMS DO BRASIL IND. E COM. LTDA</v>
      </c>
      <c r="C7342" s="16" t="s">
        <v>5421</v>
      </c>
      <c r="D7342" s="16" t="s">
        <v>324</v>
      </c>
      <c r="E7342" s="22">
        <v>0</v>
      </c>
      <c r="F7342" s="30">
        <v>12</v>
      </c>
      <c r="G7342" s="17">
        <v>24.05</v>
      </c>
      <c r="H7342" s="17">
        <f t="shared" si="228"/>
        <v>0</v>
      </c>
      <c r="I7342" s="17">
        <f t="shared" si="229"/>
        <v>288.60000000000002</v>
      </c>
      <c r="J7342" s="13" t="s">
        <v>5384</v>
      </c>
      <c r="K7342" s="37" t="str">
        <f>VLOOKUP(Tabela14[[#This Row],[CÓDIGO]],[1]fornnecedor!$A:$G,7,0)</f>
        <v>TINTAS PU</v>
      </c>
    </row>
    <row r="7343" spans="1:11" x14ac:dyDescent="0.3">
      <c r="A7343" s="15">
        <v>20217</v>
      </c>
      <c r="B7343" s="15" t="str">
        <f>VLOOKUP(Tabela14[[#This Row],[CÓDIGO]],[1]fornnecedor!$A:$E,5,0)</f>
        <v>AKZO NOBEL LTDA AUTO</v>
      </c>
      <c r="C7343" s="16" t="s">
        <v>4001</v>
      </c>
      <c r="D7343" s="16" t="s">
        <v>103</v>
      </c>
      <c r="E7343" s="22">
        <v>27</v>
      </c>
      <c r="F7343" s="30">
        <v>72</v>
      </c>
      <c r="G7343" s="17">
        <v>4.01</v>
      </c>
      <c r="H7343" s="17">
        <f t="shared" si="228"/>
        <v>108.27</v>
      </c>
      <c r="I7343" s="17">
        <f t="shared" si="229"/>
        <v>288.71999999999997</v>
      </c>
      <c r="J7343" s="13" t="s">
        <v>5384</v>
      </c>
      <c r="K7343" s="37" t="str">
        <f>VLOOKUP(Tabela14[[#This Row],[CÓDIGO]],[1]fornnecedor!$A:$G,7,0)</f>
        <v>APLICADORES / ADAPTADORES / ENGATES / SUPORTES</v>
      </c>
    </row>
    <row r="7344" spans="1:11" x14ac:dyDescent="0.3">
      <c r="A7344" s="15">
        <v>86206</v>
      </c>
      <c r="B7344" s="15" t="str">
        <f>VLOOKUP(Tabela14[[#This Row],[CÓDIGO]],[1]fornnecedor!$A:$E,5,0)</f>
        <v>AKZO NOBEL LTDA DECOR</v>
      </c>
      <c r="C7344" s="16" t="s">
        <v>3755</v>
      </c>
      <c r="D7344" s="16" t="s">
        <v>543</v>
      </c>
      <c r="E7344" s="22">
        <v>0</v>
      </c>
      <c r="F7344" s="30">
        <v>4</v>
      </c>
      <c r="G7344" s="17">
        <v>72.290000000000006</v>
      </c>
      <c r="H7344" s="17">
        <f t="shared" si="228"/>
        <v>0</v>
      </c>
      <c r="I7344" s="17">
        <f t="shared" si="229"/>
        <v>289.16000000000003</v>
      </c>
      <c r="J7344" s="13" t="s">
        <v>5384</v>
      </c>
      <c r="K7344" s="37" t="str">
        <f>VLOOKUP(Tabela14[[#This Row],[CÓDIGO]],[1]fornnecedor!$A:$G,7,0)</f>
        <v>BASES IMOBILIÁRIAS</v>
      </c>
    </row>
    <row r="7345" spans="1:11" x14ac:dyDescent="0.3">
      <c r="A7345" s="15">
        <v>85269</v>
      </c>
      <c r="B7345" s="15" t="str">
        <f>VLOOKUP(Tabela14[[#This Row],[CÓDIGO]],[1]fornnecedor!$A:$E,5,0)</f>
        <v>BRASILUX TINTAS TECNICAS LTDA</v>
      </c>
      <c r="C7345" s="16" t="s">
        <v>3552</v>
      </c>
      <c r="D7345" s="16" t="s">
        <v>549</v>
      </c>
      <c r="E7345" s="22">
        <v>1</v>
      </c>
      <c r="F7345" s="30">
        <v>15</v>
      </c>
      <c r="G7345" s="17">
        <v>19.34</v>
      </c>
      <c r="H7345" s="17">
        <f t="shared" si="228"/>
        <v>19.34</v>
      </c>
      <c r="I7345" s="17">
        <f t="shared" si="229"/>
        <v>290.10000000000002</v>
      </c>
      <c r="J7345" s="13" t="s">
        <v>5384</v>
      </c>
      <c r="K7345" s="37" t="str">
        <f>VLOOKUP(Tabela14[[#This Row],[CÓDIGO]],[1]fornnecedor!$A:$G,7,0)</f>
        <v>ESMALTES</v>
      </c>
    </row>
    <row r="7346" spans="1:11" x14ac:dyDescent="0.3">
      <c r="A7346" s="15">
        <v>84433</v>
      </c>
      <c r="B7346" s="15" t="str">
        <f>VLOOKUP(Tabela14[[#This Row],[CÓDIGO]],[1]fornnecedor!$A:$E,5,0)</f>
        <v>PINCEIS ATLAS S.A.</v>
      </c>
      <c r="C7346" s="16" t="s">
        <v>3781</v>
      </c>
      <c r="D7346" s="16" t="s">
        <v>23</v>
      </c>
      <c r="E7346" s="22">
        <v>2</v>
      </c>
      <c r="F7346" s="30">
        <v>51</v>
      </c>
      <c r="G7346" s="17">
        <v>5.69</v>
      </c>
      <c r="H7346" s="17">
        <f t="shared" si="228"/>
        <v>11.38</v>
      </c>
      <c r="I7346" s="17">
        <f t="shared" si="229"/>
        <v>290.19</v>
      </c>
      <c r="J7346" s="13" t="s">
        <v>5384</v>
      </c>
      <c r="K7346" s="37" t="str">
        <f>VLOOKUP(Tabela14[[#This Row],[CÓDIGO]],[1]fornnecedor!$A:$G,7,0)</f>
        <v>ROLOS / TRINCHAS / PINCÉIS / ESPÁTULAS</v>
      </c>
    </row>
    <row r="7347" spans="1:11" x14ac:dyDescent="0.3">
      <c r="A7347" s="15">
        <v>84965</v>
      </c>
      <c r="B7347" s="15" t="str">
        <f>VLOOKUP(Tabela14[[#This Row],[CÓDIGO]],[1]fornnecedor!$A:$E,5,0)</f>
        <v>BRASILUX TINTAS TECNICAS LTDA</v>
      </c>
      <c r="C7347" s="16" t="s">
        <v>3756</v>
      </c>
      <c r="D7347" s="16" t="s">
        <v>549</v>
      </c>
      <c r="E7347" s="22">
        <v>0</v>
      </c>
      <c r="F7347" s="30">
        <v>5</v>
      </c>
      <c r="G7347" s="17">
        <v>58.04</v>
      </c>
      <c r="H7347" s="17">
        <f t="shared" si="228"/>
        <v>0</v>
      </c>
      <c r="I7347" s="17">
        <f t="shared" si="229"/>
        <v>290.2</v>
      </c>
      <c r="J7347" s="13" t="s">
        <v>5384</v>
      </c>
      <c r="K7347" s="37" t="str">
        <f>VLOOKUP(Tabela14[[#This Row],[CÓDIGO]],[1]fornnecedor!$A:$G,7,0)</f>
        <v>TINTA EMBORRACHADA</v>
      </c>
    </row>
    <row r="7348" spans="1:11" x14ac:dyDescent="0.3">
      <c r="A7348" s="15">
        <v>85261</v>
      </c>
      <c r="B7348" s="15" t="str">
        <f>VLOOKUP(Tabela14[[#This Row],[CÓDIGO]],[1]fornnecedor!$A:$E,5,0)</f>
        <v>BRASILUX TINTAS TECNICAS LTDA</v>
      </c>
      <c r="C7348" s="16" t="s">
        <v>3757</v>
      </c>
      <c r="D7348" s="16" t="s">
        <v>549</v>
      </c>
      <c r="E7348" s="22">
        <v>0</v>
      </c>
      <c r="F7348" s="30">
        <v>3</v>
      </c>
      <c r="G7348" s="17">
        <v>96.74</v>
      </c>
      <c r="H7348" s="17">
        <f t="shared" si="228"/>
        <v>0</v>
      </c>
      <c r="I7348" s="17">
        <f t="shared" si="229"/>
        <v>290.21999999999997</v>
      </c>
      <c r="J7348" s="13" t="s">
        <v>5384</v>
      </c>
      <c r="K7348" s="37" t="str">
        <f>VLOOKUP(Tabela14[[#This Row],[CÓDIGO]],[1]fornnecedor!$A:$G,7,0)</f>
        <v>EPOXI</v>
      </c>
    </row>
    <row r="7349" spans="1:11" x14ac:dyDescent="0.3">
      <c r="A7349" s="15">
        <v>84358</v>
      </c>
      <c r="B7349" s="15" t="str">
        <f>VLOOKUP(Tabela14[[#This Row],[CÓDIGO]],[1]fornnecedor!$A:$E,5,0)</f>
        <v>BRASILUX TINTAS TECNICAS LTDA</v>
      </c>
      <c r="C7349" s="16" t="s">
        <v>665</v>
      </c>
      <c r="D7349" s="16" t="s">
        <v>549</v>
      </c>
      <c r="E7349" s="22">
        <v>1</v>
      </c>
      <c r="F7349" s="30">
        <v>21</v>
      </c>
      <c r="G7349" s="17">
        <v>13.87</v>
      </c>
      <c r="H7349" s="17">
        <f t="shared" si="228"/>
        <v>13.87</v>
      </c>
      <c r="I7349" s="17">
        <f t="shared" si="229"/>
        <v>291.27</v>
      </c>
      <c r="J7349" s="13" t="s">
        <v>5384</v>
      </c>
      <c r="K7349" s="37" t="str">
        <f>VLOOKUP(Tabela14[[#This Row],[CÓDIGO]],[1]fornnecedor!$A:$G,7,0)</f>
        <v>ESMALTES</v>
      </c>
    </row>
    <row r="7350" spans="1:11" x14ac:dyDescent="0.3">
      <c r="A7350" s="15">
        <v>85735</v>
      </c>
      <c r="B7350" s="15" t="str">
        <f>VLOOKUP(Tabela14[[#This Row],[CÓDIGO]],[1]fornnecedor!$A:$E,5,0)</f>
        <v>BRASILUX TINTAS TECNICAS LTDA</v>
      </c>
      <c r="C7350" s="16" t="s">
        <v>3760</v>
      </c>
      <c r="D7350" s="16" t="s">
        <v>549</v>
      </c>
      <c r="E7350" s="22">
        <v>0</v>
      </c>
      <c r="F7350" s="30">
        <v>4</v>
      </c>
      <c r="G7350" s="17">
        <v>73.11</v>
      </c>
      <c r="H7350" s="17">
        <f t="shared" si="228"/>
        <v>0</v>
      </c>
      <c r="I7350" s="17">
        <f t="shared" si="229"/>
        <v>292.44</v>
      </c>
      <c r="J7350" s="13" t="s">
        <v>5384</v>
      </c>
      <c r="K7350" s="37" t="str">
        <f>VLOOKUP(Tabela14[[#This Row],[CÓDIGO]],[1]fornnecedor!$A:$G,7,0)</f>
        <v>ESMALTES</v>
      </c>
    </row>
    <row r="7351" spans="1:11" x14ac:dyDescent="0.3">
      <c r="A7351" s="15">
        <v>85060</v>
      </c>
      <c r="B7351" s="15" t="str">
        <f>VLOOKUP(Tabela14[[#This Row],[CÓDIGO]],[1]fornnecedor!$A:$E,5,0)</f>
        <v>PINCEIS ATLAS S.A.</v>
      </c>
      <c r="C7351" s="16" t="s">
        <v>3762</v>
      </c>
      <c r="D7351" s="16" t="s">
        <v>23</v>
      </c>
      <c r="E7351" s="22">
        <v>0</v>
      </c>
      <c r="F7351" s="30">
        <v>21</v>
      </c>
      <c r="G7351" s="17">
        <v>13.97</v>
      </c>
      <c r="H7351" s="17">
        <f t="shared" si="228"/>
        <v>0</v>
      </c>
      <c r="I7351" s="17">
        <f t="shared" si="229"/>
        <v>293.37</v>
      </c>
      <c r="J7351" s="13" t="s">
        <v>5384</v>
      </c>
      <c r="K7351" s="37" t="str">
        <f>VLOOKUP(Tabela14[[#This Row],[CÓDIGO]],[1]fornnecedor!$A:$G,7,0)</f>
        <v>ROLOS / TRINCHAS / PINCÉIS / ESPÁTULAS</v>
      </c>
    </row>
    <row r="7352" spans="1:11" x14ac:dyDescent="0.3">
      <c r="A7352" s="15">
        <v>84013</v>
      </c>
      <c r="B7352" s="15" t="str">
        <f>VLOOKUP(Tabela14[[#This Row],[CÓDIGO]],[1]fornnecedor!$A:$E,5,0)</f>
        <v>3M DO BRASIL LTDA</v>
      </c>
      <c r="C7352" s="16" t="s">
        <v>4135</v>
      </c>
      <c r="D7352" s="16" t="s">
        <v>366</v>
      </c>
      <c r="E7352" s="22">
        <v>74</v>
      </c>
      <c r="F7352" s="30">
        <v>131</v>
      </c>
      <c r="G7352" s="17">
        <v>2.2400000000000002</v>
      </c>
      <c r="H7352" s="17">
        <f t="shared" si="228"/>
        <v>165.76000000000002</v>
      </c>
      <c r="I7352" s="17">
        <f t="shared" si="229"/>
        <v>293.44000000000005</v>
      </c>
      <c r="J7352" s="13" t="s">
        <v>5384</v>
      </c>
      <c r="K7352" s="37" t="str">
        <f>VLOOKUP(Tabela14[[#This Row],[CÓDIGO]],[1]fornnecedor!$A:$G,7,0)</f>
        <v>LIXA FERRO</v>
      </c>
    </row>
    <row r="7353" spans="1:11" x14ac:dyDescent="0.3">
      <c r="A7353" s="15">
        <v>23678</v>
      </c>
      <c r="B7353" s="15" t="str">
        <f>VLOOKUP(Tabela14[[#This Row],[CÓDIGO]],[1]fornnecedor!$A:$E,5,0)</f>
        <v>SHERWIN - WILLIAMS DO BRASIL IND. E COM. LTDA</v>
      </c>
      <c r="C7353" s="16" t="s">
        <v>3933</v>
      </c>
      <c r="D7353" s="16" t="s">
        <v>324</v>
      </c>
      <c r="E7353" s="22">
        <v>4</v>
      </c>
      <c r="F7353" s="30">
        <v>22</v>
      </c>
      <c r="G7353" s="17">
        <v>13.4</v>
      </c>
      <c r="H7353" s="17">
        <f t="shared" ref="H7353:H7416" si="230">G7353*E7353</f>
        <v>53.6</v>
      </c>
      <c r="I7353" s="17">
        <f t="shared" ref="I7353:I7416" si="231">G7353*F7353</f>
        <v>294.8</v>
      </c>
      <c r="J7353" s="13" t="s">
        <v>5384</v>
      </c>
      <c r="K7353" s="37" t="str">
        <f>VLOOKUP(Tabela14[[#This Row],[CÓDIGO]],[1]fornnecedor!$A:$G,7,0)</f>
        <v xml:space="preserve">SPRAYS </v>
      </c>
    </row>
    <row r="7354" spans="1:11" x14ac:dyDescent="0.3">
      <c r="A7354" s="15">
        <v>86260</v>
      </c>
      <c r="B7354" s="15" t="str">
        <f>VLOOKUP(Tabela14[[#This Row],[CÓDIGO]],[1]fornnecedor!$A:$E,5,0)</f>
        <v>AKZO NOBEL LTDA DECOR</v>
      </c>
      <c r="C7354" s="16" t="s">
        <v>3763</v>
      </c>
      <c r="D7354" s="16" t="s">
        <v>543</v>
      </c>
      <c r="E7354" s="22">
        <v>0</v>
      </c>
      <c r="F7354" s="30">
        <v>8</v>
      </c>
      <c r="G7354" s="17">
        <v>36.96</v>
      </c>
      <c r="H7354" s="17">
        <f t="shared" si="230"/>
        <v>0</v>
      </c>
      <c r="I7354" s="17">
        <f t="shared" si="231"/>
        <v>295.68</v>
      </c>
      <c r="J7354" s="13" t="s">
        <v>5384</v>
      </c>
      <c r="K7354" s="37" t="str">
        <f>VLOOKUP(Tabela14[[#This Row],[CÓDIGO]],[1]fornnecedor!$A:$G,7,0)</f>
        <v>BASES IMOBILIÁRIAS</v>
      </c>
    </row>
    <row r="7355" spans="1:11" x14ac:dyDescent="0.3">
      <c r="A7355" s="15">
        <v>86985</v>
      </c>
      <c r="B7355" s="15" t="str">
        <f>VLOOKUP(Tabela14[[#This Row],[CÓDIGO]],[1]fornnecedor!$A:$E,5,0)</f>
        <v>VONIXX INDUSTRIA E COMERCIO DE POLIDORES LTDA</v>
      </c>
      <c r="C7355" s="16" t="s">
        <v>3841</v>
      </c>
      <c r="D7355" s="16" t="s">
        <v>515</v>
      </c>
      <c r="E7355" s="22">
        <v>0</v>
      </c>
      <c r="F7355" s="30">
        <v>9</v>
      </c>
      <c r="G7355" s="17">
        <v>32.880000000000003</v>
      </c>
      <c r="H7355" s="17">
        <f t="shared" si="230"/>
        <v>0</v>
      </c>
      <c r="I7355" s="17">
        <f t="shared" si="231"/>
        <v>295.92</v>
      </c>
      <c r="J7355" s="13" t="s">
        <v>5384</v>
      </c>
      <c r="K7355" s="37" t="str">
        <f>VLOOKUP(Tabela14[[#This Row],[CÓDIGO]],[1]fornnecedor!$A:$G,7,0)</f>
        <v>BOINAS PARA POLIMENTO</v>
      </c>
    </row>
    <row r="7356" spans="1:11" x14ac:dyDescent="0.3">
      <c r="A7356" s="15">
        <v>83873</v>
      </c>
      <c r="B7356" s="15" t="str">
        <f>VLOOKUP(Tabela14[[#This Row],[CÓDIGO]],[1]fornnecedor!$A:$E,5,0)</f>
        <v>VONIXX INDUSTRIA E COMERCIO DE POLIDORES LTDA</v>
      </c>
      <c r="C7356" s="16" t="s">
        <v>3453</v>
      </c>
      <c r="D7356" s="16" t="s">
        <v>515</v>
      </c>
      <c r="E7356" s="22">
        <v>0</v>
      </c>
      <c r="F7356" s="30">
        <v>16</v>
      </c>
      <c r="G7356" s="17">
        <v>18.5</v>
      </c>
      <c r="H7356" s="17">
        <f t="shared" si="230"/>
        <v>0</v>
      </c>
      <c r="I7356" s="17">
        <f t="shared" si="231"/>
        <v>296</v>
      </c>
      <c r="J7356" s="13" t="s">
        <v>5384</v>
      </c>
      <c r="K7356" s="37" t="str">
        <f>VLOOKUP(Tabela14[[#This Row],[CÓDIGO]],[1]fornnecedor!$A:$G,7,0)</f>
        <v>LINHA DE HIGENIZAÇÃO E ESTÉTICA  AUTOMOTIVA VONIX</v>
      </c>
    </row>
    <row r="7357" spans="1:11" x14ac:dyDescent="0.3">
      <c r="A7357" s="15">
        <v>85303</v>
      </c>
      <c r="B7357" s="15" t="str">
        <f>VLOOKUP(Tabela14[[#This Row],[CÓDIGO]],[1]fornnecedor!$A:$E,5,0)</f>
        <v>BRASILUX TINTAS TECNICAS LTDA</v>
      </c>
      <c r="C7357" s="16" t="s">
        <v>3766</v>
      </c>
      <c r="D7357" s="16" t="s">
        <v>549</v>
      </c>
      <c r="E7357" s="22">
        <v>0</v>
      </c>
      <c r="F7357" s="30">
        <v>16</v>
      </c>
      <c r="G7357" s="17">
        <v>18.52</v>
      </c>
      <c r="H7357" s="17">
        <f t="shared" si="230"/>
        <v>0</v>
      </c>
      <c r="I7357" s="17">
        <f t="shared" si="231"/>
        <v>296.32</v>
      </c>
      <c r="J7357" s="13" t="s">
        <v>5384</v>
      </c>
      <c r="K7357" s="37" t="str">
        <f>VLOOKUP(Tabela14[[#This Row],[CÓDIGO]],[1]fornnecedor!$A:$G,7,0)</f>
        <v>ESMALTES</v>
      </c>
    </row>
    <row r="7358" spans="1:11" x14ac:dyDescent="0.3">
      <c r="A7358" s="15">
        <v>10106</v>
      </c>
      <c r="B7358" s="15" t="str">
        <f>VLOOKUP(Tabela14[[#This Row],[CÓDIGO]],[1]fornnecedor!$A:$E,5,0)</f>
        <v>PINCEIS ATLAS S.A.</v>
      </c>
      <c r="C7358" s="16" t="s">
        <v>3782</v>
      </c>
      <c r="D7358" s="16" t="s">
        <v>23</v>
      </c>
      <c r="E7358" s="22">
        <v>3</v>
      </c>
      <c r="F7358" s="30">
        <v>57</v>
      </c>
      <c r="G7358" s="17">
        <v>5.2</v>
      </c>
      <c r="H7358" s="17">
        <f t="shared" si="230"/>
        <v>15.600000000000001</v>
      </c>
      <c r="I7358" s="17">
        <f t="shared" si="231"/>
        <v>296.40000000000003</v>
      </c>
      <c r="J7358" s="13" t="s">
        <v>5384</v>
      </c>
      <c r="K7358" s="37" t="str">
        <f>VLOOKUP(Tabela14[[#This Row],[CÓDIGO]],[1]fornnecedor!$A:$G,7,0)</f>
        <v>ROLOS / TRINCHAS / PINCÉIS / ESPÁTULAS</v>
      </c>
    </row>
    <row r="7359" spans="1:11" x14ac:dyDescent="0.3">
      <c r="A7359" s="15">
        <v>84599</v>
      </c>
      <c r="B7359" s="15" t="str">
        <f>VLOOKUP(Tabela14[[#This Row],[CÓDIGO]],[1]fornnecedor!$A:$E,5,0)</f>
        <v>BRASILUX TINTAS TECNICAS LTDA</v>
      </c>
      <c r="C7359" s="16" t="s">
        <v>3836</v>
      </c>
      <c r="D7359" s="16" t="s">
        <v>549</v>
      </c>
      <c r="E7359" s="22">
        <v>0</v>
      </c>
      <c r="F7359" s="30">
        <v>10</v>
      </c>
      <c r="G7359" s="17">
        <v>29.65</v>
      </c>
      <c r="H7359" s="17">
        <f t="shared" si="230"/>
        <v>0</v>
      </c>
      <c r="I7359" s="17">
        <f t="shared" si="231"/>
        <v>296.5</v>
      </c>
      <c r="J7359" s="13" t="s">
        <v>5384</v>
      </c>
      <c r="K7359" s="37" t="str">
        <f>VLOOKUP(Tabela14[[#This Row],[CÓDIGO]],[1]fornnecedor!$A:$G,7,0)</f>
        <v>BASES IMOBILIÁRIAS</v>
      </c>
    </row>
    <row r="7360" spans="1:11" x14ac:dyDescent="0.3">
      <c r="A7360" s="15">
        <v>84763</v>
      </c>
      <c r="B7360" s="15" t="str">
        <f>VLOOKUP(Tabela14[[#This Row],[CÓDIGO]],[1]fornnecedor!$A:$E,5,0)</f>
        <v>BRASILUX TINTAS TECNICAS LTDA</v>
      </c>
      <c r="C7360" s="16" t="s">
        <v>3767</v>
      </c>
      <c r="D7360" s="16" t="s">
        <v>549</v>
      </c>
      <c r="E7360" s="22">
        <v>0</v>
      </c>
      <c r="F7360" s="30">
        <v>6</v>
      </c>
      <c r="G7360" s="17">
        <v>49.47</v>
      </c>
      <c r="H7360" s="17">
        <f t="shared" si="230"/>
        <v>0</v>
      </c>
      <c r="I7360" s="17">
        <f t="shared" si="231"/>
        <v>296.82</v>
      </c>
      <c r="J7360" s="13" t="s">
        <v>5384</v>
      </c>
      <c r="K7360" s="37" t="str">
        <f>VLOOKUP(Tabela14[[#This Row],[CÓDIGO]],[1]fornnecedor!$A:$G,7,0)</f>
        <v>TINTA EMBORRACHADA</v>
      </c>
    </row>
    <row r="7361" spans="1:11" x14ac:dyDescent="0.3">
      <c r="A7361" s="15">
        <v>85301</v>
      </c>
      <c r="B7361" s="15" t="str">
        <f>VLOOKUP(Tabela14[[#This Row],[CÓDIGO]],[1]fornnecedor!$A:$E,5,0)</f>
        <v>BRASILUX TINTAS TECNICAS LTDA</v>
      </c>
      <c r="C7361" s="16" t="s">
        <v>3768</v>
      </c>
      <c r="D7361" s="16" t="s">
        <v>549</v>
      </c>
      <c r="E7361" s="22">
        <v>0</v>
      </c>
      <c r="F7361" s="30">
        <v>15</v>
      </c>
      <c r="G7361" s="17">
        <v>19.809999999999999</v>
      </c>
      <c r="H7361" s="17">
        <f t="shared" si="230"/>
        <v>0</v>
      </c>
      <c r="I7361" s="17">
        <f t="shared" si="231"/>
        <v>297.14999999999998</v>
      </c>
      <c r="J7361" s="13" t="s">
        <v>5384</v>
      </c>
      <c r="K7361" s="37" t="str">
        <f>VLOOKUP(Tabela14[[#This Row],[CÓDIGO]],[1]fornnecedor!$A:$G,7,0)</f>
        <v>ESMALTES</v>
      </c>
    </row>
    <row r="7362" spans="1:11" x14ac:dyDescent="0.3">
      <c r="A7362" s="15">
        <v>87036</v>
      </c>
      <c r="B7362" s="15" t="str">
        <f>VLOOKUP(Tabela14[[#This Row],[CÓDIGO]],[1]fornnecedor!$A:$E,5,0)</f>
        <v>VONIXX INDUSTRIA E COMERCIO DE POLIDORES LTDA</v>
      </c>
      <c r="C7362" s="16" t="s">
        <v>3632</v>
      </c>
      <c r="D7362" s="16" t="s">
        <v>515</v>
      </c>
      <c r="E7362" s="22">
        <v>2</v>
      </c>
      <c r="F7362" s="30">
        <v>8</v>
      </c>
      <c r="G7362" s="17">
        <v>37.159999999999997</v>
      </c>
      <c r="H7362" s="17">
        <f t="shared" si="230"/>
        <v>74.319999999999993</v>
      </c>
      <c r="I7362" s="17">
        <f t="shared" si="231"/>
        <v>297.27999999999997</v>
      </c>
      <c r="J7362" s="13" t="s">
        <v>5384</v>
      </c>
      <c r="K7362" s="37" t="str">
        <f>VLOOKUP(Tabela14[[#This Row],[CÓDIGO]],[1]fornnecedor!$A:$G,7,0)</f>
        <v>LINHA DE HIGENIZAÇÃO E ESTÉTICA  AUTOMOTIVA VONIX</v>
      </c>
    </row>
    <row r="7363" spans="1:11" x14ac:dyDescent="0.3">
      <c r="A7363" s="15">
        <v>85049</v>
      </c>
      <c r="B7363" s="15" t="str">
        <f>VLOOKUP(Tabela14[[#This Row],[CÓDIGO]],[1]fornnecedor!$A:$E,5,0)</f>
        <v>PINCEIS ATLAS S.A.</v>
      </c>
      <c r="C7363" s="16" t="s">
        <v>3743</v>
      </c>
      <c r="D7363" s="16" t="s">
        <v>23</v>
      </c>
      <c r="E7363" s="22">
        <v>0</v>
      </c>
      <c r="F7363" s="30">
        <v>30</v>
      </c>
      <c r="G7363" s="17">
        <v>9.91</v>
      </c>
      <c r="H7363" s="17">
        <f t="shared" si="230"/>
        <v>0</v>
      </c>
      <c r="I7363" s="17">
        <f t="shared" si="231"/>
        <v>297.3</v>
      </c>
      <c r="J7363" s="13" t="s">
        <v>5384</v>
      </c>
      <c r="K7363" s="37" t="str">
        <f>VLOOKUP(Tabela14[[#This Row],[CÓDIGO]],[1]fornnecedor!$A:$G,7,0)</f>
        <v>ROLOS / TRINCHAS / PINCÉIS / ESPÁTULAS</v>
      </c>
    </row>
    <row r="7364" spans="1:11" x14ac:dyDescent="0.3">
      <c r="A7364" s="15">
        <v>84294</v>
      </c>
      <c r="B7364" s="15" t="str">
        <f>VLOOKUP(Tabela14[[#This Row],[CÓDIGO]],[1]fornnecedor!$A:$E,5,0)</f>
        <v>BRASILUX TINTAS TECNICAS LTDA</v>
      </c>
      <c r="C7364" s="16" t="s">
        <v>3769</v>
      </c>
      <c r="D7364" s="16" t="s">
        <v>549</v>
      </c>
      <c r="E7364" s="22">
        <v>0</v>
      </c>
      <c r="F7364" s="30">
        <v>4</v>
      </c>
      <c r="G7364" s="17">
        <v>74.38</v>
      </c>
      <c r="H7364" s="17">
        <f t="shared" si="230"/>
        <v>0</v>
      </c>
      <c r="I7364" s="17">
        <f t="shared" si="231"/>
        <v>297.52</v>
      </c>
      <c r="J7364" s="13" t="s">
        <v>5384</v>
      </c>
      <c r="K7364" s="37" t="str">
        <f>VLOOKUP(Tabela14[[#This Row],[CÓDIGO]],[1]fornnecedor!$A:$G,7,0)</f>
        <v>TINTA PAREDE</v>
      </c>
    </row>
    <row r="7365" spans="1:11" x14ac:dyDescent="0.3">
      <c r="A7365" s="15">
        <v>23647</v>
      </c>
      <c r="B7365" s="15" t="str">
        <f>VLOOKUP(Tabela14[[#This Row],[CÓDIGO]],[1]fornnecedor!$A:$E,5,0)</f>
        <v>SHERWIN - WILLIAMS DO BRASIL IND. E COM. LTDA</v>
      </c>
      <c r="C7365" s="16" t="s">
        <v>3761</v>
      </c>
      <c r="D7365" s="16" t="s">
        <v>324</v>
      </c>
      <c r="E7365" s="22">
        <v>7</v>
      </c>
      <c r="F7365" s="30">
        <v>12</v>
      </c>
      <c r="G7365" s="17">
        <v>24.86</v>
      </c>
      <c r="H7365" s="17">
        <f t="shared" si="230"/>
        <v>174.01999999999998</v>
      </c>
      <c r="I7365" s="17">
        <f t="shared" si="231"/>
        <v>298.32</v>
      </c>
      <c r="J7365" s="13" t="s">
        <v>5384</v>
      </c>
      <c r="K7365" s="37" t="str">
        <f>VLOOKUP(Tabela14[[#This Row],[CÓDIGO]],[1]fornnecedor!$A:$G,7,0)</f>
        <v>MASSA POLIÉSTER</v>
      </c>
    </row>
    <row r="7366" spans="1:11" x14ac:dyDescent="0.3">
      <c r="A7366" s="15">
        <v>83920</v>
      </c>
      <c r="B7366" s="15" t="str">
        <f>VLOOKUP(Tabela14[[#This Row],[CÓDIGO]],[1]fornnecedor!$A:$E,5,0)</f>
        <v>SKYLACK TINTAS E VERNIZES LTDA</v>
      </c>
      <c r="C7366" s="16" t="s">
        <v>3860</v>
      </c>
      <c r="D7366" s="16" t="s">
        <v>1114</v>
      </c>
      <c r="E7366" s="22">
        <v>1</v>
      </c>
      <c r="F7366" s="30">
        <v>8</v>
      </c>
      <c r="G7366" s="17">
        <v>37.31</v>
      </c>
      <c r="H7366" s="17">
        <f t="shared" si="230"/>
        <v>37.31</v>
      </c>
      <c r="I7366" s="17">
        <f t="shared" si="231"/>
        <v>298.48</v>
      </c>
      <c r="J7366" s="13" t="s">
        <v>5384</v>
      </c>
      <c r="K7366" s="37" t="str">
        <f>VLOOKUP(Tabela14[[#This Row],[CÓDIGO]],[1]fornnecedor!$A:$G,7,0)</f>
        <v>TINTAS POLIÉSTER</v>
      </c>
    </row>
    <row r="7367" spans="1:11" x14ac:dyDescent="0.3">
      <c r="A7367" s="15">
        <v>84867</v>
      </c>
      <c r="B7367" s="15" t="str">
        <f>VLOOKUP(Tabela14[[#This Row],[CÓDIGO]],[1]fornnecedor!$A:$E,5,0)</f>
        <v>BRASILUX TINTAS TECNICAS LTDA</v>
      </c>
      <c r="C7367" s="16" t="s">
        <v>3773</v>
      </c>
      <c r="D7367" s="16" t="s">
        <v>549</v>
      </c>
      <c r="E7367" s="22">
        <v>0</v>
      </c>
      <c r="F7367" s="30">
        <v>4</v>
      </c>
      <c r="G7367" s="17">
        <v>75.069999999999993</v>
      </c>
      <c r="H7367" s="17">
        <f t="shared" si="230"/>
        <v>0</v>
      </c>
      <c r="I7367" s="17">
        <f t="shared" si="231"/>
        <v>300.27999999999997</v>
      </c>
      <c r="J7367" s="13" t="s">
        <v>5384</v>
      </c>
      <c r="K7367" s="37" t="str">
        <f>VLOOKUP(Tabela14[[#This Row],[CÓDIGO]],[1]fornnecedor!$A:$G,7,0)</f>
        <v>EPOXI</v>
      </c>
    </row>
    <row r="7368" spans="1:11" x14ac:dyDescent="0.3">
      <c r="A7368" s="15">
        <v>84178</v>
      </c>
      <c r="B7368" s="15" t="str">
        <f>VLOOKUP(Tabela14[[#This Row],[CÓDIGO]],[1]fornnecedor!$A:$E,5,0)</f>
        <v>BRASILUX TINTAS TECNICAS LTDA</v>
      </c>
      <c r="C7368" s="16" t="s">
        <v>3316</v>
      </c>
      <c r="D7368" s="16" t="s">
        <v>549</v>
      </c>
      <c r="E7368" s="22">
        <v>3</v>
      </c>
      <c r="F7368" s="30">
        <v>17</v>
      </c>
      <c r="G7368" s="17">
        <v>17.670000000000002</v>
      </c>
      <c r="H7368" s="17">
        <f t="shared" si="230"/>
        <v>53.010000000000005</v>
      </c>
      <c r="I7368" s="17">
        <f t="shared" si="231"/>
        <v>300.39000000000004</v>
      </c>
      <c r="J7368" s="13" t="s">
        <v>5384</v>
      </c>
      <c r="K7368" s="37" t="str">
        <f>VLOOKUP(Tabela14[[#This Row],[CÓDIGO]],[1]fornnecedor!$A:$G,7,0)</f>
        <v>ESMALTES</v>
      </c>
    </row>
    <row r="7369" spans="1:11" x14ac:dyDescent="0.3">
      <c r="A7369" s="15">
        <v>10397</v>
      </c>
      <c r="B7369" s="15" t="str">
        <f>VLOOKUP(Tabela14[[#This Row],[CÓDIGO]],[1]fornnecedor!$A:$E,5,0)</f>
        <v>MAXI RUBBER INDUSTRIAS QUIMICAS LTDA</v>
      </c>
      <c r="C7369" s="16" t="s">
        <v>3832</v>
      </c>
      <c r="D7369" s="16" t="s">
        <v>775</v>
      </c>
      <c r="E7369" s="22">
        <v>2</v>
      </c>
      <c r="F7369" s="30">
        <v>13</v>
      </c>
      <c r="G7369" s="17">
        <v>23.11</v>
      </c>
      <c r="H7369" s="17">
        <f t="shared" si="230"/>
        <v>46.22</v>
      </c>
      <c r="I7369" s="17">
        <f t="shared" si="231"/>
        <v>300.43</v>
      </c>
      <c r="J7369" s="13" t="s">
        <v>5384</v>
      </c>
      <c r="K7369" s="37" t="str">
        <f>VLOOKUP(Tabela14[[#This Row],[CÓDIGO]],[1]fornnecedor!$A:$G,7,0)</f>
        <v>VEDADORES / SELANTES</v>
      </c>
    </row>
    <row r="7370" spans="1:11" x14ac:dyDescent="0.3">
      <c r="A7370" s="15">
        <v>84317</v>
      </c>
      <c r="B7370" s="15" t="str">
        <f>VLOOKUP(Tabela14[[#This Row],[CÓDIGO]],[1]fornnecedor!$A:$E,5,0)</f>
        <v>BRASILUX TINTAS TECNICAS LTDA</v>
      </c>
      <c r="C7370" s="16" t="s">
        <v>3776</v>
      </c>
      <c r="D7370" s="16" t="s">
        <v>549</v>
      </c>
      <c r="E7370" s="22">
        <v>0</v>
      </c>
      <c r="F7370" s="30">
        <v>2</v>
      </c>
      <c r="G7370" s="17">
        <v>150.41</v>
      </c>
      <c r="H7370" s="17">
        <f t="shared" si="230"/>
        <v>0</v>
      </c>
      <c r="I7370" s="17">
        <f t="shared" si="231"/>
        <v>300.82</v>
      </c>
      <c r="J7370" s="13" t="s">
        <v>5384</v>
      </c>
      <c r="K7370" s="37" t="str">
        <f>VLOOKUP(Tabela14[[#This Row],[CÓDIGO]],[1]fornnecedor!$A:$G,7,0)</f>
        <v>IMPERMEABILIZANTES</v>
      </c>
    </row>
    <row r="7371" spans="1:11" x14ac:dyDescent="0.3">
      <c r="A7371" s="15">
        <v>85359</v>
      </c>
      <c r="B7371" s="15" t="str">
        <f>VLOOKUP(Tabela14[[#This Row],[CÓDIGO]],[1]fornnecedor!$A:$E,5,0)</f>
        <v>MARTELENA ALMEIDA INDUSTRIA E COMERCIO DE TINTAS EIRELI</v>
      </c>
      <c r="C7371" s="16" t="s">
        <v>832</v>
      </c>
      <c r="D7371" s="16" t="s">
        <v>830</v>
      </c>
      <c r="E7371" s="22">
        <v>14</v>
      </c>
      <c r="F7371" s="30">
        <v>6</v>
      </c>
      <c r="G7371" s="17">
        <v>50.18</v>
      </c>
      <c r="H7371" s="17">
        <f t="shared" si="230"/>
        <v>702.52</v>
      </c>
      <c r="I7371" s="17">
        <f t="shared" si="231"/>
        <v>301.08</v>
      </c>
      <c r="J7371" s="13" t="s">
        <v>5384</v>
      </c>
      <c r="K7371" s="37" t="str">
        <f>VLOOKUP(Tabela14[[#This Row],[CÓDIGO]],[1]fornnecedor!$A:$G,7,0)</f>
        <v>TEXTURA</v>
      </c>
    </row>
    <row r="7372" spans="1:11" x14ac:dyDescent="0.3">
      <c r="A7372" s="15">
        <v>24058</v>
      </c>
      <c r="B7372" s="15" t="str">
        <f>VLOOKUP(Tabela14[[#This Row],[CÓDIGO]],[1]fornnecedor!$A:$E,5,0)</f>
        <v>SKYLACK TINTAS E VERNIZES LTDA</v>
      </c>
      <c r="C7372" s="16" t="s">
        <v>3783</v>
      </c>
      <c r="D7372" s="16" t="s">
        <v>1114</v>
      </c>
      <c r="E7372" s="22">
        <v>0</v>
      </c>
      <c r="F7372" s="30">
        <v>2.73</v>
      </c>
      <c r="G7372" s="17">
        <v>110.5</v>
      </c>
      <c r="H7372" s="17">
        <f t="shared" si="230"/>
        <v>0</v>
      </c>
      <c r="I7372" s="17">
        <f t="shared" si="231"/>
        <v>301.66500000000002</v>
      </c>
      <c r="J7372" s="13" t="s">
        <v>5384</v>
      </c>
      <c r="K7372" s="37" t="str">
        <f>VLOOKUP(Tabela14[[#This Row],[CÓDIGO]],[1]fornnecedor!$A:$G,7,0)</f>
        <v>BASES POLIÉSTER</v>
      </c>
    </row>
    <row r="7373" spans="1:11" x14ac:dyDescent="0.3">
      <c r="A7373" s="15">
        <v>85648</v>
      </c>
      <c r="B7373" s="15" t="str">
        <f>VLOOKUP(Tabela14[[#This Row],[CÓDIGO]],[1]fornnecedor!$A:$E,5,0)</f>
        <v>A&amp;S TECHNOLOGIES INDUSTRIA E COMERCIO LTDA</v>
      </c>
      <c r="C7373" s="16" t="s">
        <v>3598</v>
      </c>
      <c r="D7373" s="16" t="s">
        <v>875</v>
      </c>
      <c r="E7373" s="22">
        <v>3</v>
      </c>
      <c r="F7373" s="30">
        <v>45</v>
      </c>
      <c r="G7373" s="17">
        <v>6.72</v>
      </c>
      <c r="H7373" s="17">
        <f t="shared" si="230"/>
        <v>20.16</v>
      </c>
      <c r="I7373" s="17">
        <f t="shared" si="231"/>
        <v>302.39999999999998</v>
      </c>
      <c r="J7373" s="13" t="s">
        <v>5384</v>
      </c>
      <c r="K7373" s="37" t="str">
        <f>VLOOKUP(Tabela14[[#This Row],[CÓDIGO]],[1]fornnecedor!$A:$G,7,0)</f>
        <v xml:space="preserve">SPRAYS </v>
      </c>
    </row>
    <row r="7374" spans="1:11" x14ac:dyDescent="0.3">
      <c r="A7374" s="15">
        <v>85640</v>
      </c>
      <c r="B7374" s="15" t="str">
        <f>VLOOKUP(Tabela14[[#This Row],[CÓDIGO]],[1]fornnecedor!$A:$E,5,0)</f>
        <v>A&amp;S TECHNOLOGIES INDUSTRIA E COMERCIO LTDA</v>
      </c>
      <c r="C7374" s="16" t="s">
        <v>3608</v>
      </c>
      <c r="D7374" s="16" t="s">
        <v>875</v>
      </c>
      <c r="E7374" s="22">
        <v>1</v>
      </c>
      <c r="F7374" s="30">
        <v>45</v>
      </c>
      <c r="G7374" s="17">
        <v>6.72</v>
      </c>
      <c r="H7374" s="17">
        <f t="shared" si="230"/>
        <v>6.72</v>
      </c>
      <c r="I7374" s="17">
        <f t="shared" si="231"/>
        <v>302.39999999999998</v>
      </c>
      <c r="J7374" s="13" t="s">
        <v>5384</v>
      </c>
      <c r="K7374" s="37" t="str">
        <f>VLOOKUP(Tabela14[[#This Row],[CÓDIGO]],[1]fornnecedor!$A:$G,7,0)</f>
        <v xml:space="preserve">SPRAYS </v>
      </c>
    </row>
    <row r="7375" spans="1:11" x14ac:dyDescent="0.3">
      <c r="A7375" s="15">
        <v>24109</v>
      </c>
      <c r="B7375" s="15" t="str">
        <f>VLOOKUP(Tabela14[[#This Row],[CÓDIGO]],[1]fornnecedor!$A:$E,5,0)</f>
        <v>SKYLACK TINTAS E VERNIZES LTDA</v>
      </c>
      <c r="C7375" s="16" t="s">
        <v>3784</v>
      </c>
      <c r="D7375" s="16" t="s">
        <v>1114</v>
      </c>
      <c r="E7375" s="22">
        <v>0</v>
      </c>
      <c r="F7375" s="30">
        <v>1.96</v>
      </c>
      <c r="G7375" s="17">
        <v>154.31</v>
      </c>
      <c r="H7375" s="17">
        <f t="shared" si="230"/>
        <v>0</v>
      </c>
      <c r="I7375" s="17">
        <f t="shared" si="231"/>
        <v>302.44760000000002</v>
      </c>
      <c r="J7375" s="13" t="s">
        <v>5384</v>
      </c>
      <c r="K7375" s="37" t="str">
        <f>VLOOKUP(Tabela14[[#This Row],[CÓDIGO]],[1]fornnecedor!$A:$G,7,0)</f>
        <v>BASES POLIÉSTER</v>
      </c>
    </row>
    <row r="7376" spans="1:11" x14ac:dyDescent="0.3">
      <c r="A7376" s="15">
        <v>20267</v>
      </c>
      <c r="B7376" s="15" t="str">
        <f>VLOOKUP(Tabela14[[#This Row],[CÓDIGO]],[1]fornnecedor!$A:$E,5,0)</f>
        <v>ANJO QUIMICA DO BRASIL LTDA</v>
      </c>
      <c r="C7376" s="16" t="s">
        <v>3785</v>
      </c>
      <c r="D7376" s="16" t="s">
        <v>503</v>
      </c>
      <c r="E7376" s="22">
        <v>1</v>
      </c>
      <c r="F7376" s="30">
        <v>16</v>
      </c>
      <c r="G7376" s="17">
        <v>18.93</v>
      </c>
      <c r="H7376" s="17">
        <f t="shared" si="230"/>
        <v>18.93</v>
      </c>
      <c r="I7376" s="17">
        <f t="shared" si="231"/>
        <v>302.88</v>
      </c>
      <c r="J7376" s="13" t="s">
        <v>5384</v>
      </c>
      <c r="K7376" s="37" t="str">
        <f>VLOOKUP(Tabela14[[#This Row],[CÓDIGO]],[1]fornnecedor!$A:$G,7,0)</f>
        <v>ESMALTES</v>
      </c>
    </row>
    <row r="7377" spans="1:11" x14ac:dyDescent="0.3">
      <c r="A7377" s="15">
        <v>85661</v>
      </c>
      <c r="B7377" s="15" t="str">
        <f>VLOOKUP(Tabela14[[#This Row],[CÓDIGO]],[1]fornnecedor!$A:$E,5,0)</f>
        <v>A&amp;S TECHNOLOGIES INDUSTRIA E COMERCIO LTDA</v>
      </c>
      <c r="C7377" s="16" t="s">
        <v>3739</v>
      </c>
      <c r="D7377" s="16" t="s">
        <v>875</v>
      </c>
      <c r="E7377" s="22">
        <v>0</v>
      </c>
      <c r="F7377" s="30">
        <v>27</v>
      </c>
      <c r="G7377" s="17">
        <v>11.22</v>
      </c>
      <c r="H7377" s="17">
        <f t="shared" si="230"/>
        <v>0</v>
      </c>
      <c r="I7377" s="17">
        <f t="shared" si="231"/>
        <v>302.94</v>
      </c>
      <c r="J7377" s="13" t="s">
        <v>5384</v>
      </c>
      <c r="K7377" s="37" t="str">
        <f>VLOOKUP(Tabela14[[#This Row],[CÓDIGO]],[1]fornnecedor!$A:$G,7,0)</f>
        <v xml:space="preserve">SPRAYS </v>
      </c>
    </row>
    <row r="7378" spans="1:11" x14ac:dyDescent="0.3">
      <c r="A7378" s="15">
        <v>84320</v>
      </c>
      <c r="B7378" s="15" t="str">
        <f>VLOOKUP(Tabela14[[#This Row],[CÓDIGO]],[1]fornnecedor!$A:$E,5,0)</f>
        <v>BRASILUX TINTAS TECNICAS LTDA</v>
      </c>
      <c r="C7378" s="16" t="s">
        <v>3237</v>
      </c>
      <c r="D7378" s="16" t="s">
        <v>549</v>
      </c>
      <c r="E7378" s="22">
        <v>0</v>
      </c>
      <c r="F7378" s="30">
        <v>7</v>
      </c>
      <c r="G7378" s="17">
        <v>43.29</v>
      </c>
      <c r="H7378" s="17">
        <f t="shared" si="230"/>
        <v>0</v>
      </c>
      <c r="I7378" s="17">
        <f t="shared" si="231"/>
        <v>303.02999999999997</v>
      </c>
      <c r="J7378" s="13" t="s">
        <v>5384</v>
      </c>
      <c r="K7378" s="37" t="str">
        <f>VLOOKUP(Tabela14[[#This Row],[CÓDIGO]],[1]fornnecedor!$A:$G,7,0)</f>
        <v>IMPERMEABILIZANTES</v>
      </c>
    </row>
    <row r="7379" spans="1:11" x14ac:dyDescent="0.3">
      <c r="A7379" s="15">
        <v>21047</v>
      </c>
      <c r="B7379" s="15" t="str">
        <f>VLOOKUP(Tabela14[[#This Row],[CÓDIGO]],[1]fornnecedor!$A:$E,5,0)</f>
        <v>3M DO BRASIL LTDA</v>
      </c>
      <c r="C7379" s="16" t="s">
        <v>3786</v>
      </c>
      <c r="D7379" s="16" t="s">
        <v>366</v>
      </c>
      <c r="E7379" s="22">
        <v>0</v>
      </c>
      <c r="F7379" s="30">
        <v>1</v>
      </c>
      <c r="G7379" s="17">
        <v>303.99</v>
      </c>
      <c r="H7379" s="17">
        <f t="shared" si="230"/>
        <v>0</v>
      </c>
      <c r="I7379" s="17">
        <f t="shared" si="231"/>
        <v>303.99</v>
      </c>
      <c r="J7379" s="13" t="s">
        <v>5384</v>
      </c>
      <c r="K7379" s="37" t="str">
        <f>VLOOKUP(Tabela14[[#This Row],[CÓDIGO]],[1]fornnecedor!$A:$G,7,0)</f>
        <v>PISTOLAS</v>
      </c>
    </row>
    <row r="7380" spans="1:11" x14ac:dyDescent="0.3">
      <c r="A7380" s="15">
        <v>87093</v>
      </c>
      <c r="B7380" s="15" t="str">
        <f>VLOOKUP(Tabela14[[#This Row],[CÓDIGO]],[1]fornnecedor!$A:$E,5,0)</f>
        <v>PINCEIS ATLAS S.A.</v>
      </c>
      <c r="C7380" s="16" t="s">
        <v>3787</v>
      </c>
      <c r="D7380" s="16" t="s">
        <v>23</v>
      </c>
      <c r="E7380" s="22">
        <v>0</v>
      </c>
      <c r="F7380" s="30">
        <v>24</v>
      </c>
      <c r="G7380" s="17">
        <v>12.68</v>
      </c>
      <c r="H7380" s="17">
        <f t="shared" si="230"/>
        <v>0</v>
      </c>
      <c r="I7380" s="17">
        <f t="shared" si="231"/>
        <v>304.32</v>
      </c>
      <c r="J7380" s="13" t="s">
        <v>5384</v>
      </c>
      <c r="K7380" s="37" t="str">
        <f>VLOOKUP(Tabela14[[#This Row],[CÓDIGO]],[1]fornnecedor!$A:$G,7,0)</f>
        <v>ROLOS / TRINCHAS / PINCÉIS / ESPÁTULAS</v>
      </c>
    </row>
    <row r="7381" spans="1:11" x14ac:dyDescent="0.3">
      <c r="A7381" s="15">
        <v>84245</v>
      </c>
      <c r="B7381" s="15" t="str">
        <f>VLOOKUP(Tabela14[[#This Row],[CÓDIGO]],[1]fornnecedor!$A:$E,5,0)</f>
        <v>BRASILUX TINTAS TECNICAS LTDA</v>
      </c>
      <c r="C7381" s="16" t="s">
        <v>3789</v>
      </c>
      <c r="D7381" s="16" t="s">
        <v>549</v>
      </c>
      <c r="E7381" s="22">
        <v>0</v>
      </c>
      <c r="F7381" s="30">
        <v>2</v>
      </c>
      <c r="G7381" s="17">
        <v>152.35</v>
      </c>
      <c r="H7381" s="17">
        <f t="shared" si="230"/>
        <v>0</v>
      </c>
      <c r="I7381" s="17">
        <f t="shared" si="231"/>
        <v>304.7</v>
      </c>
      <c r="J7381" s="13" t="s">
        <v>5384</v>
      </c>
      <c r="K7381" s="37" t="str">
        <f>VLOOKUP(Tabela14[[#This Row],[CÓDIGO]],[1]fornnecedor!$A:$G,7,0)</f>
        <v>IMPERMEABILIZANTES</v>
      </c>
    </row>
    <row r="7382" spans="1:11" x14ac:dyDescent="0.3">
      <c r="A7382" s="15">
        <v>84871</v>
      </c>
      <c r="B7382" s="15" t="str">
        <f>VLOOKUP(Tabela14[[#This Row],[CÓDIGO]],[1]fornnecedor!$A:$E,5,0)</f>
        <v>BRASILUX TINTAS TECNICAS LTDA</v>
      </c>
      <c r="C7382" s="16" t="s">
        <v>3790</v>
      </c>
      <c r="D7382" s="16" t="s">
        <v>549</v>
      </c>
      <c r="E7382" s="22">
        <v>0</v>
      </c>
      <c r="F7382" s="30">
        <v>9</v>
      </c>
      <c r="G7382" s="17">
        <v>33.86</v>
      </c>
      <c r="H7382" s="17">
        <f t="shared" si="230"/>
        <v>0</v>
      </c>
      <c r="I7382" s="17">
        <f t="shared" si="231"/>
        <v>304.74</v>
      </c>
      <c r="J7382" s="13" t="s">
        <v>5384</v>
      </c>
      <c r="K7382" s="37" t="str">
        <f>VLOOKUP(Tabela14[[#This Row],[CÓDIGO]],[1]fornnecedor!$A:$G,7,0)</f>
        <v>SELADOR ACRÍLICO</v>
      </c>
    </row>
    <row r="7383" spans="1:11" x14ac:dyDescent="0.3">
      <c r="A7383" s="15">
        <v>22944</v>
      </c>
      <c r="B7383" s="15" t="str">
        <f>VLOOKUP(Tabela14[[#This Row],[CÓDIGO]],[1]fornnecedor!$A:$E,5,0)</f>
        <v>COM.ALVORADA LIMPEZA E DESCARTAVEIS</v>
      </c>
      <c r="C7383" s="16" t="s">
        <v>3791</v>
      </c>
      <c r="D7383" s="16" t="s">
        <v>3467</v>
      </c>
      <c r="E7383" s="22">
        <v>0</v>
      </c>
      <c r="F7383" s="31">
        <v>0</v>
      </c>
      <c r="G7383" s="17">
        <v>5.08</v>
      </c>
      <c r="H7383" s="17">
        <f t="shared" si="230"/>
        <v>0</v>
      </c>
      <c r="I7383" s="17">
        <f t="shared" si="231"/>
        <v>0</v>
      </c>
      <c r="J7383" s="13" t="s">
        <v>5384</v>
      </c>
      <c r="K7383" s="37" t="str">
        <f>VLOOKUP(Tabela14[[#This Row],[CÓDIGO]],[1]fornnecedor!$A:$G,7,0)</f>
        <v>GRUPO CONVERSAO</v>
      </c>
    </row>
    <row r="7384" spans="1:11" x14ac:dyDescent="0.3">
      <c r="A7384" s="15">
        <v>85964</v>
      </c>
      <c r="B7384" s="15" t="str">
        <f>VLOOKUP(Tabela14[[#This Row],[CÓDIGO]],[1]fornnecedor!$A:$E,5,0)</f>
        <v>AKZO NOBEL LTDA DECOR</v>
      </c>
      <c r="C7384" s="16" t="s">
        <v>3732</v>
      </c>
      <c r="D7384" s="16" t="s">
        <v>543</v>
      </c>
      <c r="E7384" s="22">
        <v>1</v>
      </c>
      <c r="F7384" s="30">
        <v>11</v>
      </c>
      <c r="G7384" s="17">
        <v>27.71</v>
      </c>
      <c r="H7384" s="17">
        <f t="shared" si="230"/>
        <v>27.71</v>
      </c>
      <c r="I7384" s="17">
        <f t="shared" si="231"/>
        <v>304.81</v>
      </c>
      <c r="J7384" s="13" t="s">
        <v>5384</v>
      </c>
      <c r="K7384" s="37" t="str">
        <f>VLOOKUP(Tabela14[[#This Row],[CÓDIGO]],[1]fornnecedor!$A:$G,7,0)</f>
        <v>ESMALTES</v>
      </c>
    </row>
    <row r="7385" spans="1:11" x14ac:dyDescent="0.3">
      <c r="A7385" s="15">
        <v>85911</v>
      </c>
      <c r="B7385" s="15" t="str">
        <f>VLOOKUP(Tabela14[[#This Row],[CÓDIGO]],[1]fornnecedor!$A:$E,5,0)</f>
        <v>AKZO NOBEL LTDA DECOR</v>
      </c>
      <c r="C7385" s="16" t="s">
        <v>3793</v>
      </c>
      <c r="D7385" s="16" t="s">
        <v>543</v>
      </c>
      <c r="E7385" s="22">
        <v>0</v>
      </c>
      <c r="F7385" s="30">
        <v>11</v>
      </c>
      <c r="G7385" s="17">
        <v>27.71</v>
      </c>
      <c r="H7385" s="17">
        <f t="shared" si="230"/>
        <v>0</v>
      </c>
      <c r="I7385" s="17">
        <f t="shared" si="231"/>
        <v>304.81</v>
      </c>
      <c r="J7385" s="13" t="s">
        <v>5384</v>
      </c>
      <c r="K7385" s="37" t="str">
        <f>VLOOKUP(Tabela14[[#This Row],[CÓDIGO]],[1]fornnecedor!$A:$G,7,0)</f>
        <v>ESMALTES</v>
      </c>
    </row>
    <row r="7386" spans="1:11" x14ac:dyDescent="0.3">
      <c r="A7386" s="15">
        <v>85939</v>
      </c>
      <c r="B7386" s="15" t="str">
        <f>VLOOKUP(Tabela14[[#This Row],[CÓDIGO]],[1]fornnecedor!$A:$E,5,0)</f>
        <v>AKZO NOBEL LTDA DECOR</v>
      </c>
      <c r="C7386" s="16" t="s">
        <v>3218</v>
      </c>
      <c r="D7386" s="16" t="s">
        <v>543</v>
      </c>
      <c r="E7386" s="22">
        <v>0</v>
      </c>
      <c r="F7386" s="30">
        <v>11</v>
      </c>
      <c r="G7386" s="17">
        <v>27.71</v>
      </c>
      <c r="H7386" s="17">
        <f t="shared" si="230"/>
        <v>0</v>
      </c>
      <c r="I7386" s="17">
        <f t="shared" si="231"/>
        <v>304.81</v>
      </c>
      <c r="J7386" s="13" t="s">
        <v>5384</v>
      </c>
      <c r="K7386" s="37" t="str">
        <f>VLOOKUP(Tabela14[[#This Row],[CÓDIGO]],[1]fornnecedor!$A:$G,7,0)</f>
        <v>ESMALTES</v>
      </c>
    </row>
    <row r="7387" spans="1:11" x14ac:dyDescent="0.3">
      <c r="A7387" s="15">
        <v>24032</v>
      </c>
      <c r="B7387" s="15" t="str">
        <f>VLOOKUP(Tabela14[[#This Row],[CÓDIGO]],[1]fornnecedor!$A:$E,5,0)</f>
        <v>SKYLACK TINTAS E VERNIZES LTDA</v>
      </c>
      <c r="C7387" s="16" t="s">
        <v>3794</v>
      </c>
      <c r="D7387" s="16" t="s">
        <v>1114</v>
      </c>
      <c r="E7387" s="22">
        <v>0</v>
      </c>
      <c r="F7387" s="30">
        <v>8</v>
      </c>
      <c r="G7387" s="17">
        <v>38.15</v>
      </c>
      <c r="H7387" s="17">
        <f t="shared" si="230"/>
        <v>0</v>
      </c>
      <c r="I7387" s="17">
        <f t="shared" si="231"/>
        <v>305.2</v>
      </c>
      <c r="J7387" s="13" t="s">
        <v>5384</v>
      </c>
      <c r="K7387" s="37" t="str">
        <f>VLOOKUP(Tabela14[[#This Row],[CÓDIGO]],[1]fornnecedor!$A:$G,7,0)</f>
        <v>TINTAS POLIÉSTER</v>
      </c>
    </row>
    <row r="7388" spans="1:11" x14ac:dyDescent="0.3">
      <c r="A7388" s="15">
        <v>83890</v>
      </c>
      <c r="B7388" s="15" t="str">
        <f>VLOOKUP(Tabela14[[#This Row],[CÓDIGO]],[1]fornnecedor!$A:$E,5,0)</f>
        <v>MAXI RUBBER INDUSTRIAS QUIMICAS LTDA</v>
      </c>
      <c r="C7388" s="16" t="s">
        <v>3795</v>
      </c>
      <c r="D7388" s="16" t="s">
        <v>775</v>
      </c>
      <c r="E7388" s="22">
        <v>0</v>
      </c>
      <c r="F7388" s="30">
        <v>9</v>
      </c>
      <c r="G7388" s="17">
        <v>33.979999999999997</v>
      </c>
      <c r="H7388" s="17">
        <f t="shared" si="230"/>
        <v>0</v>
      </c>
      <c r="I7388" s="17">
        <f t="shared" si="231"/>
        <v>305.82</v>
      </c>
      <c r="J7388" s="13" t="s">
        <v>5384</v>
      </c>
      <c r="K7388" s="37" t="str">
        <f>VLOOKUP(Tabela14[[#This Row],[CÓDIGO]],[1]fornnecedor!$A:$G,7,0)</f>
        <v>CERA  / LIMPEZA /  POLIMENTO VEICULAR</v>
      </c>
    </row>
    <row r="7389" spans="1:11" x14ac:dyDescent="0.3">
      <c r="A7389" s="15">
        <v>23998</v>
      </c>
      <c r="B7389" s="15" t="str">
        <f>VLOOKUP(Tabela14[[#This Row],[CÓDIGO]],[1]fornnecedor!$A:$E,5,0)</f>
        <v>SKYLACK TINTAS E VERNIZES LTDA</v>
      </c>
      <c r="C7389" s="16" t="s">
        <v>3891</v>
      </c>
      <c r="D7389" s="16" t="s">
        <v>1114</v>
      </c>
      <c r="E7389" s="22">
        <v>1</v>
      </c>
      <c r="F7389" s="30">
        <v>8</v>
      </c>
      <c r="G7389" s="17">
        <v>38.31</v>
      </c>
      <c r="H7389" s="17">
        <f t="shared" si="230"/>
        <v>38.31</v>
      </c>
      <c r="I7389" s="17">
        <f t="shared" si="231"/>
        <v>306.48</v>
      </c>
      <c r="J7389" s="13" t="s">
        <v>5384</v>
      </c>
      <c r="K7389" s="37" t="str">
        <f>VLOOKUP(Tabela14[[#This Row],[CÓDIGO]],[1]fornnecedor!$A:$G,7,0)</f>
        <v>TINTAS POLIÉSTER</v>
      </c>
    </row>
    <row r="7390" spans="1:11" x14ac:dyDescent="0.3">
      <c r="A7390" s="15">
        <v>86237</v>
      </c>
      <c r="B7390" s="15" t="str">
        <f>VLOOKUP(Tabela14[[#This Row],[CÓDIGO]],[1]fornnecedor!$A:$E,5,0)</f>
        <v>AKZO NOBEL LTDA DECOR</v>
      </c>
      <c r="C7390" s="16" t="s">
        <v>3798</v>
      </c>
      <c r="D7390" s="16" t="s">
        <v>543</v>
      </c>
      <c r="E7390" s="22">
        <v>0</v>
      </c>
      <c r="F7390" s="30">
        <v>4</v>
      </c>
      <c r="G7390" s="17">
        <v>76.77</v>
      </c>
      <c r="H7390" s="17">
        <f t="shared" si="230"/>
        <v>0</v>
      </c>
      <c r="I7390" s="17">
        <f t="shared" si="231"/>
        <v>307.08</v>
      </c>
      <c r="J7390" s="13" t="s">
        <v>5384</v>
      </c>
      <c r="K7390" s="37" t="str">
        <f>VLOOKUP(Tabela14[[#This Row],[CÓDIGO]],[1]fornnecedor!$A:$G,7,0)</f>
        <v>ESMALTES</v>
      </c>
    </row>
    <row r="7391" spans="1:11" x14ac:dyDescent="0.3">
      <c r="A7391" s="15">
        <v>84042</v>
      </c>
      <c r="B7391" s="15" t="str">
        <f>VLOOKUP(Tabela14[[#This Row],[CÓDIGO]],[1]fornnecedor!$A:$E,5,0)</f>
        <v>BRASILUX TINTAS TECNICAS LTDA</v>
      </c>
      <c r="C7391" s="16" t="s">
        <v>717</v>
      </c>
      <c r="D7391" s="16" t="s">
        <v>549</v>
      </c>
      <c r="E7391" s="22">
        <v>11</v>
      </c>
      <c r="F7391" s="30">
        <v>31</v>
      </c>
      <c r="G7391" s="17">
        <v>9.91</v>
      </c>
      <c r="H7391" s="17">
        <f t="shared" si="230"/>
        <v>109.01</v>
      </c>
      <c r="I7391" s="17">
        <f t="shared" si="231"/>
        <v>307.20999999999998</v>
      </c>
      <c r="J7391" s="13" t="s">
        <v>5384</v>
      </c>
      <c r="K7391" s="37" t="str">
        <f>VLOOKUP(Tabela14[[#This Row],[CÓDIGO]],[1]fornnecedor!$A:$G,7,0)</f>
        <v>FERRUGEM</v>
      </c>
    </row>
    <row r="7392" spans="1:11" x14ac:dyDescent="0.3">
      <c r="A7392" s="15">
        <v>87191</v>
      </c>
      <c r="B7392" s="15" t="str">
        <f>VLOOKUP(Tabela14[[#This Row],[CÓDIGO]],[1]fornnecedor!$A:$E,5,0)</f>
        <v>AUTOLIMPE INDUSTRIA E COMERCIO DE SANEANTES EIRELI</v>
      </c>
      <c r="C7392" s="16" t="s">
        <v>5422</v>
      </c>
      <c r="D7392" s="16" t="s">
        <v>5397</v>
      </c>
      <c r="E7392" s="22">
        <v>0</v>
      </c>
      <c r="F7392" s="30">
        <v>12</v>
      </c>
      <c r="G7392" s="17">
        <v>25.62</v>
      </c>
      <c r="H7392" s="17">
        <f t="shared" si="230"/>
        <v>0</v>
      </c>
      <c r="I7392" s="17">
        <f t="shared" si="231"/>
        <v>307.44</v>
      </c>
      <c r="J7392" s="13" t="s">
        <v>5384</v>
      </c>
      <c r="K7392" s="37" t="str">
        <f>VLOOKUP(Tabela14[[#This Row],[CÓDIGO]],[1]fornnecedor!$A:$G,7,0)</f>
        <v>CERA  / LIMPEZA /  POLIMENTO VEICULAR</v>
      </c>
    </row>
    <row r="7393" spans="1:11" x14ac:dyDescent="0.3">
      <c r="A7393" s="15">
        <v>23766</v>
      </c>
      <c r="B7393" s="15" t="str">
        <f>VLOOKUP(Tabela14[[#This Row],[CÓDIGO]],[1]fornnecedor!$A:$E,5,0)</f>
        <v>COM.ALVORADA LIMPEZA E DESCARTAVEIS</v>
      </c>
      <c r="C7393" s="16" t="s">
        <v>485</v>
      </c>
      <c r="D7393" s="16" t="s">
        <v>463</v>
      </c>
      <c r="E7393" s="22">
        <v>0</v>
      </c>
      <c r="F7393" s="31">
        <v>0</v>
      </c>
      <c r="G7393" s="17">
        <v>12.82</v>
      </c>
      <c r="H7393" s="17">
        <f t="shared" si="230"/>
        <v>0</v>
      </c>
      <c r="I7393" s="17">
        <f t="shared" si="231"/>
        <v>0</v>
      </c>
      <c r="J7393" s="13" t="s">
        <v>5384</v>
      </c>
      <c r="K7393" s="37" t="str">
        <f>VLOOKUP(Tabela14[[#This Row],[CÓDIGO]],[1]fornnecedor!$A:$G,7,0)</f>
        <v>GRUPO CONVERSAO</v>
      </c>
    </row>
    <row r="7394" spans="1:11" x14ac:dyDescent="0.3">
      <c r="A7394" s="15">
        <v>85976</v>
      </c>
      <c r="B7394" s="15" t="str">
        <f>VLOOKUP(Tabela14[[#This Row],[CÓDIGO]],[1]fornnecedor!$A:$E,5,0)</f>
        <v>AKZO NOBEL LTDA DECOR</v>
      </c>
      <c r="C7394" s="16" t="s">
        <v>3799</v>
      </c>
      <c r="D7394" s="16" t="s">
        <v>543</v>
      </c>
      <c r="E7394" s="22">
        <v>0</v>
      </c>
      <c r="F7394" s="30">
        <v>11</v>
      </c>
      <c r="G7394" s="17">
        <v>28.02</v>
      </c>
      <c r="H7394" s="17">
        <f t="shared" si="230"/>
        <v>0</v>
      </c>
      <c r="I7394" s="17">
        <f t="shared" si="231"/>
        <v>308.21999999999997</v>
      </c>
      <c r="J7394" s="13" t="s">
        <v>5384</v>
      </c>
      <c r="K7394" s="37" t="str">
        <f>VLOOKUP(Tabela14[[#This Row],[CÓDIGO]],[1]fornnecedor!$A:$G,7,0)</f>
        <v>ESMALTES</v>
      </c>
    </row>
    <row r="7395" spans="1:11" x14ac:dyDescent="0.3">
      <c r="A7395" s="15">
        <v>24110</v>
      </c>
      <c r="B7395" s="15" t="str">
        <f>VLOOKUP(Tabela14[[#This Row],[CÓDIGO]],[1]fornnecedor!$A:$E,5,0)</f>
        <v>SKYLACK TINTAS E VERNIZES LTDA</v>
      </c>
      <c r="C7395" s="16" t="s">
        <v>3800</v>
      </c>
      <c r="D7395" s="16" t="s">
        <v>1114</v>
      </c>
      <c r="E7395" s="22">
        <v>0</v>
      </c>
      <c r="F7395" s="30">
        <v>2.5</v>
      </c>
      <c r="G7395" s="17">
        <v>123.3</v>
      </c>
      <c r="H7395" s="17">
        <f t="shared" si="230"/>
        <v>0</v>
      </c>
      <c r="I7395" s="17">
        <f t="shared" si="231"/>
        <v>308.25</v>
      </c>
      <c r="J7395" s="13" t="s">
        <v>5384</v>
      </c>
      <c r="K7395" s="37" t="str">
        <f>VLOOKUP(Tabela14[[#This Row],[CÓDIGO]],[1]fornnecedor!$A:$G,7,0)</f>
        <v>BASES POLIÉSTER</v>
      </c>
    </row>
    <row r="7396" spans="1:11" x14ac:dyDescent="0.3">
      <c r="A7396" s="15">
        <v>84717</v>
      </c>
      <c r="B7396" s="15" t="str">
        <f>VLOOKUP(Tabela14[[#This Row],[CÓDIGO]],[1]fornnecedor!$A:$E,5,0)</f>
        <v>BRASILUX TINTAS TECNICAS LTDA</v>
      </c>
      <c r="C7396" s="16" t="s">
        <v>607</v>
      </c>
      <c r="D7396" s="16" t="s">
        <v>549</v>
      </c>
      <c r="E7396" s="22">
        <v>4</v>
      </c>
      <c r="F7396" s="30">
        <v>16</v>
      </c>
      <c r="G7396" s="17">
        <v>19.27</v>
      </c>
      <c r="H7396" s="17">
        <f t="shared" si="230"/>
        <v>77.08</v>
      </c>
      <c r="I7396" s="17">
        <f t="shared" si="231"/>
        <v>308.32</v>
      </c>
      <c r="J7396" s="13" t="s">
        <v>5384</v>
      </c>
      <c r="K7396" s="37" t="str">
        <f>VLOOKUP(Tabela14[[#This Row],[CÓDIGO]],[1]fornnecedor!$A:$G,7,0)</f>
        <v>TINTAS LACA</v>
      </c>
    </row>
    <row r="7397" spans="1:11" x14ac:dyDescent="0.3">
      <c r="A7397" s="15">
        <v>86178</v>
      </c>
      <c r="B7397" s="15" t="str">
        <f>VLOOKUP(Tabela14[[#This Row],[CÓDIGO]],[1]fornnecedor!$A:$E,5,0)</f>
        <v>AKZO NOBEL LTDA DECOR</v>
      </c>
      <c r="C7397" s="16" t="s">
        <v>3519</v>
      </c>
      <c r="D7397" s="16" t="s">
        <v>543</v>
      </c>
      <c r="E7397" s="22">
        <v>0</v>
      </c>
      <c r="F7397" s="30">
        <v>6</v>
      </c>
      <c r="G7397" s="17">
        <v>51.41</v>
      </c>
      <c r="H7397" s="17">
        <f t="shared" si="230"/>
        <v>0</v>
      </c>
      <c r="I7397" s="17">
        <f t="shared" si="231"/>
        <v>308.45999999999998</v>
      </c>
      <c r="J7397" s="13" t="s">
        <v>5384</v>
      </c>
      <c r="K7397" s="37" t="str">
        <f>VLOOKUP(Tabela14[[#This Row],[CÓDIGO]],[1]fornnecedor!$A:$G,7,0)</f>
        <v>TINTA PAREDE</v>
      </c>
    </row>
    <row r="7398" spans="1:11" x14ac:dyDescent="0.3">
      <c r="A7398" s="15">
        <v>84611</v>
      </c>
      <c r="B7398" s="15" t="str">
        <f>VLOOKUP(Tabela14[[#This Row],[CÓDIGO]],[1]fornnecedor!$A:$E,5,0)</f>
        <v>BRASILUX TINTAS TECNICAS LTDA</v>
      </c>
      <c r="C7398" s="16" t="s">
        <v>3486</v>
      </c>
      <c r="D7398" s="16" t="s">
        <v>549</v>
      </c>
      <c r="E7398" s="22">
        <v>1</v>
      </c>
      <c r="F7398" s="30">
        <v>9</v>
      </c>
      <c r="G7398" s="17">
        <v>34.32</v>
      </c>
      <c r="H7398" s="17">
        <f t="shared" si="230"/>
        <v>34.32</v>
      </c>
      <c r="I7398" s="17">
        <f t="shared" si="231"/>
        <v>308.88</v>
      </c>
      <c r="J7398" s="13" t="s">
        <v>5384</v>
      </c>
      <c r="K7398" s="37" t="str">
        <f>VLOOKUP(Tabela14[[#This Row],[CÓDIGO]],[1]fornnecedor!$A:$G,7,0)</f>
        <v>BASES IMOBILIÁRIAS</v>
      </c>
    </row>
    <row r="7399" spans="1:11" x14ac:dyDescent="0.3">
      <c r="A7399" s="15">
        <v>85647</v>
      </c>
      <c r="B7399" s="15" t="str">
        <f>VLOOKUP(Tabela14[[#This Row],[CÓDIGO]],[1]fornnecedor!$A:$E,5,0)</f>
        <v>A&amp;S TECHNOLOGIES INDUSTRIA E COMERCIO LTDA</v>
      </c>
      <c r="C7399" s="16" t="s">
        <v>3327</v>
      </c>
      <c r="D7399" s="16" t="s">
        <v>875</v>
      </c>
      <c r="E7399" s="22">
        <v>0</v>
      </c>
      <c r="F7399" s="30">
        <v>46</v>
      </c>
      <c r="G7399" s="17">
        <v>6.72</v>
      </c>
      <c r="H7399" s="17">
        <f t="shared" si="230"/>
        <v>0</v>
      </c>
      <c r="I7399" s="17">
        <f t="shared" si="231"/>
        <v>309.12</v>
      </c>
      <c r="J7399" s="13" t="s">
        <v>5384</v>
      </c>
      <c r="K7399" s="37" t="str">
        <f>VLOOKUP(Tabela14[[#This Row],[CÓDIGO]],[1]fornnecedor!$A:$G,7,0)</f>
        <v xml:space="preserve">SPRAYS </v>
      </c>
    </row>
    <row r="7400" spans="1:11" x14ac:dyDescent="0.3">
      <c r="A7400" s="15">
        <v>84597</v>
      </c>
      <c r="B7400" s="15" t="str">
        <f>VLOOKUP(Tabela14[[#This Row],[CÓDIGO]],[1]fornnecedor!$A:$E,5,0)</f>
        <v>BRASILUX TINTAS TECNICAS LTDA</v>
      </c>
      <c r="C7400" s="16" t="s">
        <v>3801</v>
      </c>
      <c r="D7400" s="16" t="s">
        <v>549</v>
      </c>
      <c r="E7400" s="22">
        <v>0</v>
      </c>
      <c r="F7400" s="30">
        <v>9</v>
      </c>
      <c r="G7400" s="17">
        <v>34.36</v>
      </c>
      <c r="H7400" s="17">
        <f t="shared" si="230"/>
        <v>0</v>
      </c>
      <c r="I7400" s="17">
        <f t="shared" si="231"/>
        <v>309.24</v>
      </c>
      <c r="J7400" s="13" t="s">
        <v>5384</v>
      </c>
      <c r="K7400" s="37" t="str">
        <f>VLOOKUP(Tabela14[[#This Row],[CÓDIGO]],[1]fornnecedor!$A:$G,7,0)</f>
        <v>BASES IMOBILIÁRIAS</v>
      </c>
    </row>
    <row r="7401" spans="1:11" x14ac:dyDescent="0.3">
      <c r="A7401" s="15">
        <v>23677</v>
      </c>
      <c r="B7401" s="15" t="str">
        <f>VLOOKUP(Tabela14[[#This Row],[CÓDIGO]],[1]fornnecedor!$A:$E,5,0)</f>
        <v>SHERWIN - WILLIAMS DO BRASIL IND. E COM. LTDA</v>
      </c>
      <c r="C7401" s="16" t="s">
        <v>358</v>
      </c>
      <c r="D7401" s="16" t="s">
        <v>324</v>
      </c>
      <c r="E7401" s="22">
        <v>0</v>
      </c>
      <c r="F7401" s="30">
        <v>18</v>
      </c>
      <c r="G7401" s="17">
        <v>17.18</v>
      </c>
      <c r="H7401" s="17">
        <f t="shared" si="230"/>
        <v>0</v>
      </c>
      <c r="I7401" s="17">
        <f t="shared" si="231"/>
        <v>309.24</v>
      </c>
      <c r="J7401" s="13" t="s">
        <v>5384</v>
      </c>
      <c r="K7401" s="37" t="str">
        <f>VLOOKUP(Tabela14[[#This Row],[CÓDIGO]],[1]fornnecedor!$A:$G,7,0)</f>
        <v xml:space="preserve">SPRAYS </v>
      </c>
    </row>
    <row r="7402" spans="1:11" x14ac:dyDescent="0.3">
      <c r="A7402" s="15">
        <v>21969</v>
      </c>
      <c r="B7402" s="15" t="str">
        <f>VLOOKUP(Tabela14[[#This Row],[CÓDIGO]],[1]fornnecedor!$A:$E,5,0)</f>
        <v>SHERWIN - WILLIAMS DO BRASIL IND. E COM. LTDA</v>
      </c>
      <c r="C7402" s="16" t="s">
        <v>3700</v>
      </c>
      <c r="D7402" s="16" t="s">
        <v>324</v>
      </c>
      <c r="E7402" s="22">
        <v>4</v>
      </c>
      <c r="F7402" s="30">
        <v>27</v>
      </c>
      <c r="G7402" s="17">
        <v>11.46</v>
      </c>
      <c r="H7402" s="17">
        <f t="shared" si="230"/>
        <v>45.84</v>
      </c>
      <c r="I7402" s="17">
        <f t="shared" si="231"/>
        <v>309.42</v>
      </c>
      <c r="J7402" s="13" t="s">
        <v>5384</v>
      </c>
      <c r="K7402" s="37" t="str">
        <f>VLOOKUP(Tabela14[[#This Row],[CÓDIGO]],[1]fornnecedor!$A:$G,7,0)</f>
        <v xml:space="preserve">SPRAYS </v>
      </c>
    </row>
    <row r="7403" spans="1:11" x14ac:dyDescent="0.3">
      <c r="A7403" s="15">
        <v>20493</v>
      </c>
      <c r="B7403" s="15" t="str">
        <f>VLOOKUP(Tabela14[[#This Row],[CÓDIGO]],[1]fornnecedor!$A:$E,5,0)</f>
        <v>3M DO BRASIL LTDA</v>
      </c>
      <c r="C7403" s="16" t="s">
        <v>3803</v>
      </c>
      <c r="D7403" s="16" t="s">
        <v>366</v>
      </c>
      <c r="E7403" s="22">
        <v>0</v>
      </c>
      <c r="F7403" s="30">
        <v>71</v>
      </c>
      <c r="G7403" s="17">
        <v>4.3600000000000003</v>
      </c>
      <c r="H7403" s="17">
        <f t="shared" si="230"/>
        <v>0</v>
      </c>
      <c r="I7403" s="17">
        <f t="shared" si="231"/>
        <v>309.56</v>
      </c>
      <c r="J7403" s="13" t="s">
        <v>5384</v>
      </c>
      <c r="K7403" s="37" t="str">
        <f>VLOOKUP(Tabela14[[#This Row],[CÓDIGO]],[1]fornnecedor!$A:$G,7,0)</f>
        <v>EPI´S</v>
      </c>
    </row>
    <row r="7404" spans="1:11" x14ac:dyDescent="0.3">
      <c r="A7404" s="15">
        <v>84166</v>
      </c>
      <c r="B7404" s="15" t="str">
        <f>VLOOKUP(Tabela14[[#This Row],[CÓDIGO]],[1]fornnecedor!$A:$E,5,0)</f>
        <v>BRASILUX TINTAS TECNICAS LTDA</v>
      </c>
      <c r="C7404" s="16" t="s">
        <v>3930</v>
      </c>
      <c r="D7404" s="16" t="s">
        <v>549</v>
      </c>
      <c r="E7404" s="22">
        <v>1</v>
      </c>
      <c r="F7404" s="30">
        <v>5</v>
      </c>
      <c r="G7404" s="17">
        <v>61.99</v>
      </c>
      <c r="H7404" s="17">
        <f t="shared" si="230"/>
        <v>61.99</v>
      </c>
      <c r="I7404" s="17">
        <f t="shared" si="231"/>
        <v>309.95</v>
      </c>
      <c r="J7404" s="13" t="s">
        <v>5384</v>
      </c>
      <c r="K7404" s="37" t="str">
        <f>VLOOKUP(Tabela14[[#This Row],[CÓDIGO]],[1]fornnecedor!$A:$G,7,0)</f>
        <v>ESMALTES</v>
      </c>
    </row>
    <row r="7405" spans="1:11" x14ac:dyDescent="0.3">
      <c r="A7405" s="15">
        <v>85430</v>
      </c>
      <c r="B7405" s="15" t="str">
        <f>VLOOKUP(Tabela14[[#This Row],[CÓDIGO]],[1]fornnecedor!$A:$E,5,0)</f>
        <v>BRASILUX TINTAS TECNICAS LTDA</v>
      </c>
      <c r="C7405" s="16" t="s">
        <v>3805</v>
      </c>
      <c r="D7405" s="16" t="s">
        <v>549</v>
      </c>
      <c r="E7405" s="22">
        <v>0</v>
      </c>
      <c r="F7405" s="30">
        <v>2</v>
      </c>
      <c r="G7405" s="17">
        <v>155.03</v>
      </c>
      <c r="H7405" s="17">
        <f t="shared" si="230"/>
        <v>0</v>
      </c>
      <c r="I7405" s="17">
        <f t="shared" si="231"/>
        <v>310.06</v>
      </c>
      <c r="J7405" s="13" t="s">
        <v>5384</v>
      </c>
      <c r="K7405" s="37" t="str">
        <f>VLOOKUP(Tabela14[[#This Row],[CÓDIGO]],[1]fornnecedor!$A:$G,7,0)</f>
        <v>BASES NO MACHINE PREMIUM</v>
      </c>
    </row>
    <row r="7406" spans="1:11" x14ac:dyDescent="0.3">
      <c r="A7406" s="15">
        <v>83955</v>
      </c>
      <c r="B7406" s="15" t="str">
        <f>VLOOKUP(Tabela14[[#This Row],[CÓDIGO]],[1]fornnecedor!$A:$E,5,0)</f>
        <v>VOXER COMERCIO DE CERAS E POLIDORES LTDA</v>
      </c>
      <c r="C7406" s="16" t="s">
        <v>3807</v>
      </c>
      <c r="D7406" s="16" t="s">
        <v>515</v>
      </c>
      <c r="E7406" s="22">
        <v>0</v>
      </c>
      <c r="F7406" s="30">
        <v>5</v>
      </c>
      <c r="G7406" s="17">
        <v>62.37</v>
      </c>
      <c r="H7406" s="17">
        <f t="shared" si="230"/>
        <v>0</v>
      </c>
      <c r="I7406" s="17">
        <f t="shared" si="231"/>
        <v>311.84999999999997</v>
      </c>
      <c r="J7406" s="13" t="s">
        <v>5384</v>
      </c>
      <c r="K7406" s="37" t="str">
        <f>VLOOKUP(Tabela14[[#This Row],[CÓDIGO]],[1]fornnecedor!$A:$G,7,0)</f>
        <v>LINHA DE HIGENIZAÇÃO E ESTÉTICA  AUTOMOTIVA VONIX</v>
      </c>
    </row>
    <row r="7407" spans="1:11" x14ac:dyDescent="0.3">
      <c r="A7407" s="15">
        <v>21859</v>
      </c>
      <c r="B7407" s="15" t="str">
        <f>VLOOKUP(Tabela14[[#This Row],[CÓDIGO]],[1]fornnecedor!$A:$E,5,0)</f>
        <v>AKZO NOBEL LTDA AUTO</v>
      </c>
      <c r="C7407" s="16" t="s">
        <v>277</v>
      </c>
      <c r="D7407" s="16" t="s">
        <v>127</v>
      </c>
      <c r="E7407" s="22">
        <v>3</v>
      </c>
      <c r="F7407" s="30">
        <v>18</v>
      </c>
      <c r="G7407" s="17">
        <v>17.36</v>
      </c>
      <c r="H7407" s="17">
        <f t="shared" si="230"/>
        <v>52.08</v>
      </c>
      <c r="I7407" s="17">
        <f t="shared" si="231"/>
        <v>312.48</v>
      </c>
      <c r="J7407" s="13" t="s">
        <v>5384</v>
      </c>
      <c r="K7407" s="37" t="str">
        <f>VLOOKUP(Tabela14[[#This Row],[CÓDIGO]],[1]fornnecedor!$A:$G,7,0)</f>
        <v>CATALISADORES INDIVIDUAS</v>
      </c>
    </row>
    <row r="7408" spans="1:11" x14ac:dyDescent="0.3">
      <c r="A7408" s="15">
        <v>84765</v>
      </c>
      <c r="B7408" s="15" t="str">
        <f>VLOOKUP(Tabela14[[#This Row],[CÓDIGO]],[1]fornnecedor!$A:$E,5,0)</f>
        <v>BRASILUX TINTAS TECNICAS LTDA</v>
      </c>
      <c r="C7408" s="16" t="s">
        <v>3809</v>
      </c>
      <c r="D7408" s="16" t="s">
        <v>549</v>
      </c>
      <c r="E7408" s="22">
        <v>0</v>
      </c>
      <c r="F7408" s="30">
        <v>6</v>
      </c>
      <c r="G7408" s="17">
        <v>52.1</v>
      </c>
      <c r="H7408" s="17">
        <f t="shared" si="230"/>
        <v>0</v>
      </c>
      <c r="I7408" s="17">
        <f t="shared" si="231"/>
        <v>312.60000000000002</v>
      </c>
      <c r="J7408" s="13" t="s">
        <v>5384</v>
      </c>
      <c r="K7408" s="37" t="str">
        <f>VLOOKUP(Tabela14[[#This Row],[CÓDIGO]],[1]fornnecedor!$A:$G,7,0)</f>
        <v>TINTA EMBORRACHADA</v>
      </c>
    </row>
    <row r="7409" spans="1:11" x14ac:dyDescent="0.3">
      <c r="A7409" s="15">
        <v>84104</v>
      </c>
      <c r="B7409" s="15" t="str">
        <f>VLOOKUP(Tabela14[[#This Row],[CÓDIGO]],[1]fornnecedor!$A:$E,5,0)</f>
        <v>BRASILUX TINTAS TECNICAS LTDA</v>
      </c>
      <c r="C7409" s="16" t="s">
        <v>635</v>
      </c>
      <c r="D7409" s="16" t="s">
        <v>549</v>
      </c>
      <c r="E7409" s="22">
        <v>6</v>
      </c>
      <c r="F7409" s="30">
        <v>21</v>
      </c>
      <c r="G7409" s="17">
        <v>14.89</v>
      </c>
      <c r="H7409" s="17">
        <f t="shared" si="230"/>
        <v>89.34</v>
      </c>
      <c r="I7409" s="17">
        <f t="shared" si="231"/>
        <v>312.69</v>
      </c>
      <c r="J7409" s="13" t="s">
        <v>5384</v>
      </c>
      <c r="K7409" s="37" t="str">
        <f>VLOOKUP(Tabela14[[#This Row],[CÓDIGO]],[1]fornnecedor!$A:$G,7,0)</f>
        <v>ESMALTES</v>
      </c>
    </row>
    <row r="7410" spans="1:11" x14ac:dyDescent="0.3">
      <c r="A7410" s="15">
        <v>84273</v>
      </c>
      <c r="B7410" s="15" t="str">
        <f>VLOOKUP(Tabela14[[#This Row],[CÓDIGO]],[1]fornnecedor!$A:$E,5,0)</f>
        <v>BRASILUX TINTAS TECNICAS LTDA</v>
      </c>
      <c r="C7410" s="16" t="s">
        <v>3811</v>
      </c>
      <c r="D7410" s="16" t="s">
        <v>549</v>
      </c>
      <c r="E7410" s="22">
        <v>0</v>
      </c>
      <c r="F7410" s="30">
        <v>8</v>
      </c>
      <c r="G7410" s="17">
        <v>39.1</v>
      </c>
      <c r="H7410" s="17">
        <f t="shared" si="230"/>
        <v>0</v>
      </c>
      <c r="I7410" s="17">
        <f t="shared" si="231"/>
        <v>312.8</v>
      </c>
      <c r="J7410" s="13" t="s">
        <v>5384</v>
      </c>
      <c r="K7410" s="37" t="str">
        <f>VLOOKUP(Tabela14[[#This Row],[CÓDIGO]],[1]fornnecedor!$A:$G,7,0)</f>
        <v>TINTA PAREDE</v>
      </c>
    </row>
    <row r="7411" spans="1:11" x14ac:dyDescent="0.3">
      <c r="A7411" s="15">
        <v>86065</v>
      </c>
      <c r="B7411" s="15" t="str">
        <f>VLOOKUP(Tabela14[[#This Row],[CÓDIGO]],[1]fornnecedor!$A:$E,5,0)</f>
        <v>AKZO NOBEL LTDA DECOR</v>
      </c>
      <c r="C7411" s="16" t="s">
        <v>3747</v>
      </c>
      <c r="D7411" s="16" t="s">
        <v>543</v>
      </c>
      <c r="E7411" s="22">
        <v>1</v>
      </c>
      <c r="F7411" s="30">
        <v>11</v>
      </c>
      <c r="G7411" s="17">
        <v>28.47</v>
      </c>
      <c r="H7411" s="17">
        <f t="shared" si="230"/>
        <v>28.47</v>
      </c>
      <c r="I7411" s="17">
        <f t="shared" si="231"/>
        <v>313.16999999999996</v>
      </c>
      <c r="J7411" s="13" t="s">
        <v>5384</v>
      </c>
      <c r="K7411" s="37" t="str">
        <f>VLOOKUP(Tabela14[[#This Row],[CÓDIGO]],[1]fornnecedor!$A:$G,7,0)</f>
        <v>ESMALTES</v>
      </c>
    </row>
    <row r="7412" spans="1:11" x14ac:dyDescent="0.3">
      <c r="A7412" s="15">
        <v>24051</v>
      </c>
      <c r="B7412" s="15" t="str">
        <f>VLOOKUP(Tabela14[[#This Row],[CÓDIGO]],[1]fornnecedor!$A:$E,5,0)</f>
        <v>SKYLACK TINTAS E VERNIZES LTDA</v>
      </c>
      <c r="C7412" s="16" t="s">
        <v>3813</v>
      </c>
      <c r="D7412" s="16" t="s">
        <v>1114</v>
      </c>
      <c r="E7412" s="22">
        <v>0</v>
      </c>
      <c r="F7412" s="30">
        <v>2.69</v>
      </c>
      <c r="G7412" s="17">
        <v>116.79</v>
      </c>
      <c r="H7412" s="17">
        <f t="shared" si="230"/>
        <v>0</v>
      </c>
      <c r="I7412" s="17">
        <f t="shared" si="231"/>
        <v>314.1651</v>
      </c>
      <c r="J7412" s="13" t="s">
        <v>5384</v>
      </c>
      <c r="K7412" s="37" t="str">
        <f>VLOOKUP(Tabela14[[#This Row],[CÓDIGO]],[1]fornnecedor!$A:$G,7,0)</f>
        <v>BASES POLIÉSTER</v>
      </c>
    </row>
    <row r="7413" spans="1:11" x14ac:dyDescent="0.3">
      <c r="A7413" s="15">
        <v>86079</v>
      </c>
      <c r="B7413" s="15" t="str">
        <f>VLOOKUP(Tabela14[[#This Row],[CÓDIGO]],[1]fornnecedor!$A:$E,5,0)</f>
        <v>AKZO NOBEL LTDA DECOR</v>
      </c>
      <c r="C7413" s="16" t="s">
        <v>3814</v>
      </c>
      <c r="D7413" s="16" t="s">
        <v>543</v>
      </c>
      <c r="E7413" s="22">
        <v>0</v>
      </c>
      <c r="F7413" s="30">
        <v>4</v>
      </c>
      <c r="G7413" s="17">
        <v>78.62</v>
      </c>
      <c r="H7413" s="17">
        <f t="shared" si="230"/>
        <v>0</v>
      </c>
      <c r="I7413" s="17">
        <f t="shared" si="231"/>
        <v>314.48</v>
      </c>
      <c r="J7413" s="13" t="s">
        <v>5384</v>
      </c>
      <c r="K7413" s="37" t="str">
        <f>VLOOKUP(Tabela14[[#This Row],[CÓDIGO]],[1]fornnecedor!$A:$G,7,0)</f>
        <v>ESMALTES</v>
      </c>
    </row>
    <row r="7414" spans="1:11" x14ac:dyDescent="0.3">
      <c r="A7414" s="15">
        <v>86736</v>
      </c>
      <c r="B7414" s="15" t="str">
        <f>VLOOKUP(Tabela14[[#This Row],[CÓDIGO]],[1]fornnecedor!$A:$E,5,0)</f>
        <v>AKZO NOBEL LTDA DECOR</v>
      </c>
      <c r="C7414" s="16" t="s">
        <v>3534</v>
      </c>
      <c r="D7414" s="16" t="s">
        <v>543</v>
      </c>
      <c r="E7414" s="22">
        <v>0</v>
      </c>
      <c r="F7414" s="30">
        <v>12</v>
      </c>
      <c r="G7414" s="17">
        <v>26.21</v>
      </c>
      <c r="H7414" s="17">
        <f t="shared" si="230"/>
        <v>0</v>
      </c>
      <c r="I7414" s="17">
        <f t="shared" si="231"/>
        <v>314.52</v>
      </c>
      <c r="J7414" s="13" t="s">
        <v>5384</v>
      </c>
      <c r="K7414" s="37" t="str">
        <f>VLOOKUP(Tabela14[[#This Row],[CÓDIGO]],[1]fornnecedor!$A:$G,7,0)</f>
        <v>ESMALTES</v>
      </c>
    </row>
    <row r="7415" spans="1:11" x14ac:dyDescent="0.3">
      <c r="A7415" s="15">
        <v>86739</v>
      </c>
      <c r="B7415" s="15" t="str">
        <f>VLOOKUP(Tabela14[[#This Row],[CÓDIGO]],[1]fornnecedor!$A:$E,5,0)</f>
        <v>AKZO NOBEL LTDA DECOR</v>
      </c>
      <c r="C7415" s="16" t="s">
        <v>3535</v>
      </c>
      <c r="D7415" s="16" t="s">
        <v>543</v>
      </c>
      <c r="E7415" s="22">
        <v>0</v>
      </c>
      <c r="F7415" s="30">
        <v>12</v>
      </c>
      <c r="G7415" s="17">
        <v>26.21</v>
      </c>
      <c r="H7415" s="17">
        <f t="shared" si="230"/>
        <v>0</v>
      </c>
      <c r="I7415" s="17">
        <f t="shared" si="231"/>
        <v>314.52</v>
      </c>
      <c r="J7415" s="13" t="s">
        <v>5384</v>
      </c>
      <c r="K7415" s="37" t="str">
        <f>VLOOKUP(Tabela14[[#This Row],[CÓDIGO]],[1]fornnecedor!$A:$G,7,0)</f>
        <v>ESMALTES</v>
      </c>
    </row>
    <row r="7416" spans="1:11" x14ac:dyDescent="0.3">
      <c r="A7416" s="15">
        <v>85673</v>
      </c>
      <c r="B7416" s="15" t="str">
        <f>VLOOKUP(Tabela14[[#This Row],[CÓDIGO]],[1]fornnecedor!$A:$E,5,0)</f>
        <v>A&amp;S TECHNOLOGIES INDUSTRIA E COMERCIO LTDA</v>
      </c>
      <c r="C7416" s="16" t="s">
        <v>877</v>
      </c>
      <c r="D7416" s="16" t="s">
        <v>875</v>
      </c>
      <c r="E7416" s="22">
        <v>1</v>
      </c>
      <c r="F7416" s="30">
        <v>35</v>
      </c>
      <c r="G7416" s="17">
        <v>9</v>
      </c>
      <c r="H7416" s="17">
        <f t="shared" si="230"/>
        <v>9</v>
      </c>
      <c r="I7416" s="17">
        <f t="shared" si="231"/>
        <v>315</v>
      </c>
      <c r="J7416" s="13" t="s">
        <v>5384</v>
      </c>
      <c r="K7416" s="37" t="str">
        <f>VLOOKUP(Tabela14[[#This Row],[CÓDIGO]],[1]fornnecedor!$A:$G,7,0)</f>
        <v>ESPUMA EXPANSIVA</v>
      </c>
    </row>
    <row r="7417" spans="1:11" x14ac:dyDescent="0.3">
      <c r="A7417" s="15">
        <v>10400</v>
      </c>
      <c r="B7417" s="15" t="str">
        <f>VLOOKUP(Tabela14[[#This Row],[CÓDIGO]],[1]fornnecedor!$A:$E,5,0)</f>
        <v>MAXI RUBBER INDUSTRIAS QUIMICAS LTDA</v>
      </c>
      <c r="C7417" s="16" t="s">
        <v>780</v>
      </c>
      <c r="D7417" s="16" t="s">
        <v>775</v>
      </c>
      <c r="E7417" s="22">
        <v>44</v>
      </c>
      <c r="F7417" s="30">
        <v>14</v>
      </c>
      <c r="G7417" s="17">
        <v>22.51</v>
      </c>
      <c r="H7417" s="17">
        <f t="shared" ref="H7417:H7480" si="232">G7417*E7417</f>
        <v>990.44</v>
      </c>
      <c r="I7417" s="17">
        <f t="shared" ref="I7417:I7480" si="233">G7417*F7417</f>
        <v>315.14000000000004</v>
      </c>
      <c r="J7417" s="13" t="s">
        <v>5384</v>
      </c>
      <c r="K7417" s="37" t="str">
        <f>VLOOKUP(Tabela14[[#This Row],[CÓDIGO]],[1]fornnecedor!$A:$G,7,0)</f>
        <v>PRIMER AUTOMOTIVO</v>
      </c>
    </row>
    <row r="7418" spans="1:11" x14ac:dyDescent="0.3">
      <c r="A7418" s="15">
        <v>23270</v>
      </c>
      <c r="B7418" s="15" t="str">
        <f>VLOOKUP(Tabela14[[#This Row],[CÓDIGO]],[1]fornnecedor!$A:$E,5,0)</f>
        <v>PRIME DISTRIBUIDORA DE EMBALAGENS LTDA</v>
      </c>
      <c r="C7418" s="16" t="s">
        <v>3903</v>
      </c>
      <c r="D7418" s="16" t="s">
        <v>2674</v>
      </c>
      <c r="E7418" s="22">
        <v>50</v>
      </c>
      <c r="F7418" s="30">
        <v>400</v>
      </c>
      <c r="G7418" s="17">
        <v>0.79</v>
      </c>
      <c r="H7418" s="17">
        <f t="shared" si="232"/>
        <v>39.5</v>
      </c>
      <c r="I7418" s="17">
        <f t="shared" si="233"/>
        <v>316</v>
      </c>
      <c r="J7418" s="13" t="s">
        <v>5384</v>
      </c>
      <c r="K7418" s="37" t="str">
        <f>VLOOKUP(Tabela14[[#This Row],[CÓDIGO]],[1]fornnecedor!$A:$G,7,0)</f>
        <v>APLICADORES / ADAPTADORES / ENGATES / SUPORTES</v>
      </c>
    </row>
    <row r="7419" spans="1:11" x14ac:dyDescent="0.3">
      <c r="A7419" s="15">
        <v>85987</v>
      </c>
      <c r="B7419" s="15" t="str">
        <f>VLOOKUP(Tabela14[[#This Row],[CÓDIGO]],[1]fornnecedor!$A:$E,5,0)</f>
        <v>AKZO NOBEL LTDA DECOR</v>
      </c>
      <c r="C7419" s="16" t="s">
        <v>3701</v>
      </c>
      <c r="D7419" s="16" t="s">
        <v>543</v>
      </c>
      <c r="E7419" s="22">
        <v>0</v>
      </c>
      <c r="F7419" s="30">
        <v>12</v>
      </c>
      <c r="G7419" s="17">
        <v>26.34</v>
      </c>
      <c r="H7419" s="17">
        <f t="shared" si="232"/>
        <v>0</v>
      </c>
      <c r="I7419" s="17">
        <f t="shared" si="233"/>
        <v>316.08</v>
      </c>
      <c r="J7419" s="13" t="s">
        <v>5384</v>
      </c>
      <c r="K7419" s="37" t="str">
        <f>VLOOKUP(Tabela14[[#This Row],[CÓDIGO]],[1]fornnecedor!$A:$G,7,0)</f>
        <v>ESMALTES</v>
      </c>
    </row>
    <row r="7420" spans="1:11" x14ac:dyDescent="0.3">
      <c r="A7420" s="15">
        <v>84307</v>
      </c>
      <c r="B7420" s="15" t="str">
        <f>VLOOKUP(Tabela14[[#This Row],[CÓDIGO]],[1]fornnecedor!$A:$E,5,0)</f>
        <v>BRASILUX TINTAS TECNICAS LTDA</v>
      </c>
      <c r="C7420" s="16" t="s">
        <v>3817</v>
      </c>
      <c r="D7420" s="16" t="s">
        <v>549</v>
      </c>
      <c r="E7420" s="22">
        <v>0</v>
      </c>
      <c r="F7420" s="30">
        <v>10</v>
      </c>
      <c r="G7420" s="17">
        <v>31.7</v>
      </c>
      <c r="H7420" s="17">
        <f t="shared" si="232"/>
        <v>0</v>
      </c>
      <c r="I7420" s="17">
        <f t="shared" si="233"/>
        <v>317</v>
      </c>
      <c r="J7420" s="13" t="s">
        <v>5384</v>
      </c>
      <c r="K7420" s="37" t="str">
        <f>VLOOKUP(Tabela14[[#This Row],[CÓDIGO]],[1]fornnecedor!$A:$G,7,0)</f>
        <v>TINTA PARA PISO</v>
      </c>
    </row>
    <row r="7421" spans="1:11" x14ac:dyDescent="0.3">
      <c r="A7421" s="15">
        <v>84230</v>
      </c>
      <c r="B7421" s="15" t="str">
        <f>VLOOKUP(Tabela14[[#This Row],[CÓDIGO]],[1]fornnecedor!$A:$E,5,0)</f>
        <v>BRASILUX TINTAS TECNICAS LTDA</v>
      </c>
      <c r="C7421" s="16" t="s">
        <v>3820</v>
      </c>
      <c r="D7421" s="16" t="s">
        <v>549</v>
      </c>
      <c r="E7421" s="22">
        <v>0</v>
      </c>
      <c r="F7421" s="30">
        <v>10</v>
      </c>
      <c r="G7421" s="17">
        <v>31.77</v>
      </c>
      <c r="H7421" s="17">
        <f t="shared" si="232"/>
        <v>0</v>
      </c>
      <c r="I7421" s="17">
        <f t="shared" si="233"/>
        <v>317.7</v>
      </c>
      <c r="J7421" s="13" t="s">
        <v>5384</v>
      </c>
      <c r="K7421" s="37" t="str">
        <f>VLOOKUP(Tabela14[[#This Row],[CÓDIGO]],[1]fornnecedor!$A:$G,7,0)</f>
        <v>LINHA MOVELEIRA</v>
      </c>
    </row>
    <row r="7422" spans="1:11" x14ac:dyDescent="0.3">
      <c r="A7422" s="15">
        <v>24045</v>
      </c>
      <c r="B7422" s="15" t="str">
        <f>VLOOKUP(Tabela14[[#This Row],[CÓDIGO]],[1]fornnecedor!$A:$E,5,0)</f>
        <v>SKYLACK TINTAS E VERNIZES LTDA</v>
      </c>
      <c r="C7422" s="16" t="s">
        <v>3821</v>
      </c>
      <c r="D7422" s="16" t="s">
        <v>1114</v>
      </c>
      <c r="E7422" s="22">
        <v>0</v>
      </c>
      <c r="F7422" s="30">
        <v>2.89</v>
      </c>
      <c r="G7422" s="17">
        <v>110.04</v>
      </c>
      <c r="H7422" s="17">
        <f t="shared" si="232"/>
        <v>0</v>
      </c>
      <c r="I7422" s="17">
        <f t="shared" si="233"/>
        <v>318.01560000000001</v>
      </c>
      <c r="J7422" s="13" t="s">
        <v>5384</v>
      </c>
      <c r="K7422" s="37" t="str">
        <f>VLOOKUP(Tabela14[[#This Row],[CÓDIGO]],[1]fornnecedor!$A:$G,7,0)</f>
        <v>BASES POLIÉSTER</v>
      </c>
    </row>
    <row r="7423" spans="1:11" x14ac:dyDescent="0.3">
      <c r="A7423" s="15">
        <v>20354</v>
      </c>
      <c r="B7423" s="15" t="str">
        <f>VLOOKUP(Tabela14[[#This Row],[CÓDIGO]],[1]fornnecedor!$A:$E,5,0)</f>
        <v>SHERWIN - WILLIAMS DO BRASIL IND. E COM. LTDA</v>
      </c>
      <c r="C7423" s="16" t="s">
        <v>4067</v>
      </c>
      <c r="D7423" s="16" t="s">
        <v>324</v>
      </c>
      <c r="E7423" s="22">
        <v>5</v>
      </c>
      <c r="F7423" s="30">
        <v>13</v>
      </c>
      <c r="G7423" s="17">
        <v>24.47</v>
      </c>
      <c r="H7423" s="17">
        <f t="shared" si="232"/>
        <v>122.35</v>
      </c>
      <c r="I7423" s="17">
        <f t="shared" si="233"/>
        <v>318.11</v>
      </c>
      <c r="J7423" s="13" t="s">
        <v>5384</v>
      </c>
      <c r="K7423" s="37" t="str">
        <f>VLOOKUP(Tabela14[[#This Row],[CÓDIGO]],[1]fornnecedor!$A:$G,7,0)</f>
        <v>TINTAS POLIÉSTER</v>
      </c>
    </row>
    <row r="7424" spans="1:11" x14ac:dyDescent="0.3">
      <c r="A7424" s="15">
        <v>23987</v>
      </c>
      <c r="B7424" s="15" t="str">
        <f>VLOOKUP(Tabela14[[#This Row],[CÓDIGO]],[1]fornnecedor!$A:$E,5,0)</f>
        <v>SKYLACK TINTAS E VERNIZES LTDA</v>
      </c>
      <c r="C7424" s="16" t="s">
        <v>3822</v>
      </c>
      <c r="D7424" s="16" t="s">
        <v>1114</v>
      </c>
      <c r="E7424" s="22">
        <v>0</v>
      </c>
      <c r="F7424" s="30">
        <v>2.64</v>
      </c>
      <c r="G7424" s="17">
        <v>120.55</v>
      </c>
      <c r="H7424" s="17">
        <f t="shared" si="232"/>
        <v>0</v>
      </c>
      <c r="I7424" s="17">
        <f t="shared" si="233"/>
        <v>318.25200000000001</v>
      </c>
      <c r="J7424" s="13" t="s">
        <v>5384</v>
      </c>
      <c r="K7424" s="37" t="str">
        <f>VLOOKUP(Tabela14[[#This Row],[CÓDIGO]],[1]fornnecedor!$A:$G,7,0)</f>
        <v>BASES POLIÉSTER</v>
      </c>
    </row>
    <row r="7425" spans="1:11" x14ac:dyDescent="0.3">
      <c r="A7425" s="15">
        <v>85985</v>
      </c>
      <c r="B7425" s="15" t="str">
        <f>VLOOKUP(Tabela14[[#This Row],[CÓDIGO]],[1]fornnecedor!$A:$E,5,0)</f>
        <v>AKZO NOBEL LTDA DECOR</v>
      </c>
      <c r="C7425" s="16" t="s">
        <v>3336</v>
      </c>
      <c r="D7425" s="16" t="s">
        <v>543</v>
      </c>
      <c r="E7425" s="22">
        <v>1</v>
      </c>
      <c r="F7425" s="30">
        <v>13</v>
      </c>
      <c r="G7425" s="17">
        <v>24.49</v>
      </c>
      <c r="H7425" s="17">
        <f t="shared" si="232"/>
        <v>24.49</v>
      </c>
      <c r="I7425" s="17">
        <f t="shared" si="233"/>
        <v>318.37</v>
      </c>
      <c r="J7425" s="13" t="s">
        <v>5384</v>
      </c>
      <c r="K7425" s="37" t="str">
        <f>VLOOKUP(Tabela14[[#This Row],[CÓDIGO]],[1]fornnecedor!$A:$G,7,0)</f>
        <v>ESMALTES</v>
      </c>
    </row>
    <row r="7426" spans="1:11" x14ac:dyDescent="0.3">
      <c r="A7426" s="15">
        <v>85613</v>
      </c>
      <c r="B7426" s="15" t="str">
        <f>VLOOKUP(Tabela14[[#This Row],[CÓDIGO]],[1]fornnecedor!$A:$E,5,0)</f>
        <v>MAXI RUBBER INDUSTRIAS QUIMICAS LTDA</v>
      </c>
      <c r="C7426" s="16" t="s">
        <v>3823</v>
      </c>
      <c r="D7426" s="16" t="s">
        <v>775</v>
      </c>
      <c r="E7426" s="22">
        <v>0</v>
      </c>
      <c r="F7426" s="30">
        <v>5</v>
      </c>
      <c r="G7426" s="17">
        <v>63.79</v>
      </c>
      <c r="H7426" s="17">
        <f t="shared" si="232"/>
        <v>0</v>
      </c>
      <c r="I7426" s="17">
        <f t="shared" si="233"/>
        <v>318.95</v>
      </c>
      <c r="J7426" s="13" t="s">
        <v>5384</v>
      </c>
      <c r="K7426" s="37" t="str">
        <f>VLOOKUP(Tabela14[[#This Row],[CÓDIGO]],[1]fornnecedor!$A:$G,7,0)</f>
        <v xml:space="preserve">LÍQUIDOS P/ POLIMENTO </v>
      </c>
    </row>
    <row r="7427" spans="1:11" x14ac:dyDescent="0.3">
      <c r="A7427" s="15">
        <v>85612</v>
      </c>
      <c r="B7427" s="15" t="str">
        <f>VLOOKUP(Tabela14[[#This Row],[CÓDIGO]],[1]fornnecedor!$A:$E,5,0)</f>
        <v>MAXI RUBBER INDUSTRIAS QUIMICAS LTDA</v>
      </c>
      <c r="C7427" s="16" t="s">
        <v>3824</v>
      </c>
      <c r="D7427" s="16" t="s">
        <v>775</v>
      </c>
      <c r="E7427" s="22">
        <v>0</v>
      </c>
      <c r="F7427" s="30">
        <v>5</v>
      </c>
      <c r="G7427" s="17">
        <v>63.79</v>
      </c>
      <c r="H7427" s="17">
        <f t="shared" si="232"/>
        <v>0</v>
      </c>
      <c r="I7427" s="17">
        <f t="shared" si="233"/>
        <v>318.95</v>
      </c>
      <c r="J7427" s="13" t="s">
        <v>5384</v>
      </c>
      <c r="K7427" s="37" t="str">
        <f>VLOOKUP(Tabela14[[#This Row],[CÓDIGO]],[1]fornnecedor!$A:$G,7,0)</f>
        <v xml:space="preserve">LÍQUIDOS P/ POLIMENTO </v>
      </c>
    </row>
    <row r="7428" spans="1:11" x14ac:dyDescent="0.3">
      <c r="A7428" s="15">
        <v>84703</v>
      </c>
      <c r="B7428" s="15" t="str">
        <f>VLOOKUP(Tabela14[[#This Row],[CÓDIGO]],[1]fornnecedor!$A:$E,5,0)</f>
        <v>PINCEIS ATLAS S.A.</v>
      </c>
      <c r="C7428" s="16" t="s">
        <v>3847</v>
      </c>
      <c r="D7428" s="16" t="s">
        <v>23</v>
      </c>
      <c r="E7428" s="22">
        <v>1</v>
      </c>
      <c r="F7428" s="30">
        <v>27</v>
      </c>
      <c r="G7428" s="17">
        <v>11.82</v>
      </c>
      <c r="H7428" s="17">
        <f t="shared" si="232"/>
        <v>11.82</v>
      </c>
      <c r="I7428" s="17">
        <f t="shared" si="233"/>
        <v>319.14</v>
      </c>
      <c r="J7428" s="13" t="s">
        <v>5384</v>
      </c>
      <c r="K7428" s="37" t="str">
        <f>VLOOKUP(Tabela14[[#This Row],[CÓDIGO]],[1]fornnecedor!$A:$G,7,0)</f>
        <v>ROLOS / TRINCHAS / PINCÉIS / ESPÁTULAS</v>
      </c>
    </row>
    <row r="7429" spans="1:11" x14ac:dyDescent="0.3">
      <c r="A7429" s="15">
        <v>23442</v>
      </c>
      <c r="B7429" s="15" t="str">
        <f>VLOOKUP(Tabela14[[#This Row],[CÓDIGO]],[1]fornnecedor!$A:$E,5,0)</f>
        <v>VONIXX INDUSTRIA E COMERCIO DE POLIDORES LTDA</v>
      </c>
      <c r="C7429" s="16" t="s">
        <v>3267</v>
      </c>
      <c r="D7429" s="16" t="s">
        <v>515</v>
      </c>
      <c r="E7429" s="22">
        <v>12</v>
      </c>
      <c r="F7429" s="30">
        <v>10</v>
      </c>
      <c r="G7429" s="17">
        <v>31.97</v>
      </c>
      <c r="H7429" s="17">
        <f t="shared" si="232"/>
        <v>383.64</v>
      </c>
      <c r="I7429" s="17">
        <f t="shared" si="233"/>
        <v>319.7</v>
      </c>
      <c r="J7429" s="13" t="s">
        <v>5384</v>
      </c>
      <c r="K7429" s="37" t="str">
        <f>VLOOKUP(Tabela14[[#This Row],[CÓDIGO]],[1]fornnecedor!$A:$G,7,0)</f>
        <v>LINHA DE HIGENIZAÇÃO E ESTÉTICA  AUTOMOTIVA VONIX</v>
      </c>
    </row>
    <row r="7430" spans="1:11" x14ac:dyDescent="0.3">
      <c r="A7430" s="15">
        <v>113</v>
      </c>
      <c r="B7430" s="15" t="str">
        <f>VLOOKUP(Tabela14[[#This Row],[CÓDIGO]],[1]fornnecedor!$A:$E,5,0)</f>
        <v>SKYLACK TINTAS E VERNIZES LTDA</v>
      </c>
      <c r="C7430" s="16" t="s">
        <v>3898</v>
      </c>
      <c r="D7430" s="16" t="s">
        <v>1114</v>
      </c>
      <c r="E7430" s="22">
        <v>1</v>
      </c>
      <c r="F7430" s="30">
        <v>10</v>
      </c>
      <c r="G7430" s="17">
        <v>31.98</v>
      </c>
      <c r="H7430" s="17">
        <f t="shared" si="232"/>
        <v>31.98</v>
      </c>
      <c r="I7430" s="17">
        <f t="shared" si="233"/>
        <v>319.8</v>
      </c>
      <c r="J7430" s="13" t="s">
        <v>5384</v>
      </c>
      <c r="K7430" s="37" t="str">
        <f>VLOOKUP(Tabela14[[#This Row],[CÓDIGO]],[1]fornnecedor!$A:$G,7,0)</f>
        <v>TINTAS PU</v>
      </c>
    </row>
    <row r="7431" spans="1:11" x14ac:dyDescent="0.3">
      <c r="A7431" s="15">
        <v>23749</v>
      </c>
      <c r="B7431" s="15" t="str">
        <f>VLOOKUP(Tabela14[[#This Row],[CÓDIGO]],[1]fornnecedor!$A:$E,5,0)</f>
        <v>SAINT- GOBAIN DO BRASIL PROD. IND. E CONSTR. LTDA</v>
      </c>
      <c r="C7431" s="16" t="s">
        <v>4045</v>
      </c>
      <c r="D7431" s="16" t="s">
        <v>49</v>
      </c>
      <c r="E7431" s="22">
        <v>1</v>
      </c>
      <c r="F7431" s="30">
        <v>3</v>
      </c>
      <c r="G7431" s="17">
        <v>106.7</v>
      </c>
      <c r="H7431" s="17">
        <f t="shared" si="232"/>
        <v>106.7</v>
      </c>
      <c r="I7431" s="17">
        <f t="shared" si="233"/>
        <v>320.10000000000002</v>
      </c>
      <c r="J7431" s="13" t="s">
        <v>5384</v>
      </c>
      <c r="K7431" s="37" t="str">
        <f>VLOOKUP(Tabela14[[#This Row],[CÓDIGO]],[1]fornnecedor!$A:$G,7,0)</f>
        <v>CERA  / LIMPEZA /  POLIMENTO VEICULAR</v>
      </c>
    </row>
    <row r="7432" spans="1:11" x14ac:dyDescent="0.3">
      <c r="A7432" s="15">
        <v>21754</v>
      </c>
      <c r="B7432" s="15" t="str">
        <f>VLOOKUP(Tabela14[[#This Row],[CÓDIGO]],[1]fornnecedor!$A:$E,5,0)</f>
        <v>SHERWIN - WILLIAMS DO BRASIL IND. E COM. LTDA</v>
      </c>
      <c r="C7432" s="16" t="s">
        <v>361</v>
      </c>
      <c r="D7432" s="16" t="s">
        <v>324</v>
      </c>
      <c r="E7432" s="22">
        <v>10</v>
      </c>
      <c r="F7432" s="30">
        <v>22</v>
      </c>
      <c r="G7432" s="17">
        <v>14.6</v>
      </c>
      <c r="H7432" s="17">
        <f t="shared" si="232"/>
        <v>146</v>
      </c>
      <c r="I7432" s="17">
        <f t="shared" si="233"/>
        <v>321.2</v>
      </c>
      <c r="J7432" s="13" t="s">
        <v>5384</v>
      </c>
      <c r="K7432" s="37" t="str">
        <f>VLOOKUP(Tabela14[[#This Row],[CÓDIGO]],[1]fornnecedor!$A:$G,7,0)</f>
        <v xml:space="preserve">SPRAYS </v>
      </c>
    </row>
    <row r="7433" spans="1:11" x14ac:dyDescent="0.3">
      <c r="A7433" s="15">
        <v>84434</v>
      </c>
      <c r="B7433" s="15" t="str">
        <f>VLOOKUP(Tabela14[[#This Row],[CÓDIGO]],[1]fornnecedor!$A:$E,5,0)</f>
        <v>PINCEIS ATLAS S.A.</v>
      </c>
      <c r="C7433" s="16" t="s">
        <v>4131</v>
      </c>
      <c r="D7433" s="16" t="s">
        <v>23</v>
      </c>
      <c r="E7433" s="22">
        <v>17</v>
      </c>
      <c r="F7433" s="30">
        <v>38</v>
      </c>
      <c r="G7433" s="17">
        <v>8.4600000000000009</v>
      </c>
      <c r="H7433" s="17">
        <f t="shared" si="232"/>
        <v>143.82000000000002</v>
      </c>
      <c r="I7433" s="17">
        <f t="shared" si="233"/>
        <v>321.48</v>
      </c>
      <c r="J7433" s="13" t="s">
        <v>5384</v>
      </c>
      <c r="K7433" s="37" t="str">
        <f>VLOOKUP(Tabela14[[#This Row],[CÓDIGO]],[1]fornnecedor!$A:$G,7,0)</f>
        <v>ROLOS / TRINCHAS / PINCÉIS / ESPÁTULAS</v>
      </c>
    </row>
    <row r="7434" spans="1:11" x14ac:dyDescent="0.3">
      <c r="A7434" s="15">
        <v>10332</v>
      </c>
      <c r="B7434" s="15" t="str">
        <f>VLOOKUP(Tabela14[[#This Row],[CÓDIGO]],[1]fornnecedor!$A:$E,5,0)</f>
        <v>ANJO QUIMICA DO BRASIL LTDA</v>
      </c>
      <c r="C7434" s="16" t="s">
        <v>4252</v>
      </c>
      <c r="D7434" s="16" t="s">
        <v>503</v>
      </c>
      <c r="E7434" s="22">
        <v>4</v>
      </c>
      <c r="F7434" s="30">
        <v>14</v>
      </c>
      <c r="G7434" s="17">
        <v>22.98</v>
      </c>
      <c r="H7434" s="17">
        <f t="shared" si="232"/>
        <v>91.92</v>
      </c>
      <c r="I7434" s="17">
        <f t="shared" si="233"/>
        <v>321.72000000000003</v>
      </c>
      <c r="J7434" s="13" t="s">
        <v>5384</v>
      </c>
      <c r="K7434" s="37" t="str">
        <f>VLOOKUP(Tabela14[[#This Row],[CÓDIGO]],[1]fornnecedor!$A:$G,7,0)</f>
        <v>PRIMER AUTOMOTIVO</v>
      </c>
    </row>
    <row r="7435" spans="1:11" x14ac:dyDescent="0.3">
      <c r="A7435" s="15">
        <v>118</v>
      </c>
      <c r="B7435" s="15" t="str">
        <f>VLOOKUP(Tabela14[[#This Row],[CÓDIGO]],[1]fornnecedor!$A:$E,5,0)</f>
        <v>SKYLACK TINTAS E VERNIZES LTDA</v>
      </c>
      <c r="C7435" s="16" t="s">
        <v>3829</v>
      </c>
      <c r="D7435" s="16" t="s">
        <v>1114</v>
      </c>
      <c r="E7435" s="22">
        <v>0</v>
      </c>
      <c r="F7435" s="30">
        <v>3</v>
      </c>
      <c r="G7435" s="17">
        <v>107.34</v>
      </c>
      <c r="H7435" s="17">
        <f t="shared" si="232"/>
        <v>0</v>
      </c>
      <c r="I7435" s="17">
        <f t="shared" si="233"/>
        <v>322.02</v>
      </c>
      <c r="J7435" s="13" t="s">
        <v>5384</v>
      </c>
      <c r="K7435" s="37" t="str">
        <f>VLOOKUP(Tabela14[[#This Row],[CÓDIGO]],[1]fornnecedor!$A:$G,7,0)</f>
        <v>TINTAS LACA</v>
      </c>
    </row>
    <row r="7436" spans="1:11" x14ac:dyDescent="0.3">
      <c r="A7436" s="15">
        <v>85026</v>
      </c>
      <c r="B7436" s="15" t="str">
        <f>VLOOKUP(Tabela14[[#This Row],[CÓDIGO]],[1]fornnecedor!$A:$E,5,0)</f>
        <v>ANJO QUIMICA DO BRASIL LTDA</v>
      </c>
      <c r="C7436" s="16" t="s">
        <v>3830</v>
      </c>
      <c r="D7436" s="16" t="s">
        <v>503</v>
      </c>
      <c r="E7436" s="22">
        <v>0</v>
      </c>
      <c r="F7436" s="30">
        <v>4</v>
      </c>
      <c r="G7436" s="17">
        <v>80.650000000000006</v>
      </c>
      <c r="H7436" s="17">
        <f t="shared" si="232"/>
        <v>0</v>
      </c>
      <c r="I7436" s="17">
        <f t="shared" si="233"/>
        <v>322.60000000000002</v>
      </c>
      <c r="J7436" s="13" t="s">
        <v>5384</v>
      </c>
      <c r="K7436" s="37" t="str">
        <f>VLOOKUP(Tabela14[[#This Row],[CÓDIGO]],[1]fornnecedor!$A:$G,7,0)</f>
        <v>ESMALTES</v>
      </c>
    </row>
    <row r="7437" spans="1:11" x14ac:dyDescent="0.3">
      <c r="A7437" s="15">
        <v>58</v>
      </c>
      <c r="B7437" s="15" t="str">
        <f>VLOOKUP(Tabela14[[#This Row],[CÓDIGO]],[1]fornnecedor!$A:$E,5,0)</f>
        <v>3M DO BRASIL LTDA</v>
      </c>
      <c r="C7437" s="16" t="s">
        <v>384</v>
      </c>
      <c r="D7437" s="16" t="s">
        <v>366</v>
      </c>
      <c r="E7437" s="22">
        <v>290</v>
      </c>
      <c r="F7437" s="30">
        <v>436</v>
      </c>
      <c r="G7437" s="17">
        <v>0.74</v>
      </c>
      <c r="H7437" s="17">
        <f t="shared" si="232"/>
        <v>214.6</v>
      </c>
      <c r="I7437" s="17">
        <f t="shared" si="233"/>
        <v>322.64</v>
      </c>
      <c r="J7437" s="13" t="s">
        <v>5384</v>
      </c>
      <c r="K7437" s="37" t="str">
        <f>VLOOKUP(Tabela14[[#This Row],[CÓDIGO]],[1]fornnecedor!$A:$G,7,0)</f>
        <v>LIXA DÁGUA</v>
      </c>
    </row>
    <row r="7438" spans="1:11" x14ac:dyDescent="0.3">
      <c r="A7438" s="15">
        <v>85629</v>
      </c>
      <c r="B7438" s="15" t="str">
        <f>VLOOKUP(Tabela14[[#This Row],[CÓDIGO]],[1]fornnecedor!$A:$E,5,0)</f>
        <v>BRASILUX TINTAS TECNICAS LTDA</v>
      </c>
      <c r="C7438" s="16" t="s">
        <v>3831</v>
      </c>
      <c r="D7438" s="16" t="s">
        <v>549</v>
      </c>
      <c r="E7438" s="22">
        <v>0</v>
      </c>
      <c r="F7438" s="30">
        <v>1</v>
      </c>
      <c r="G7438" s="17">
        <v>322.81</v>
      </c>
      <c r="H7438" s="17">
        <f t="shared" si="232"/>
        <v>0</v>
      </c>
      <c r="I7438" s="17">
        <f t="shared" si="233"/>
        <v>322.81</v>
      </c>
      <c r="J7438" s="13" t="s">
        <v>5384</v>
      </c>
      <c r="K7438" s="37" t="str">
        <f>VLOOKUP(Tabela14[[#This Row],[CÓDIGO]],[1]fornnecedor!$A:$G,7,0)</f>
        <v>ESMALTES</v>
      </c>
    </row>
    <row r="7439" spans="1:11" x14ac:dyDescent="0.3">
      <c r="A7439" s="15">
        <v>20583</v>
      </c>
      <c r="B7439" s="15" t="str">
        <f>VLOOKUP(Tabela14[[#This Row],[CÓDIGO]],[1]fornnecedor!$A:$E,5,0)</f>
        <v>SHERWIN - WILLIAMS DO BRASIL IND. E COM. LTDA</v>
      </c>
      <c r="C7439" s="16" t="s">
        <v>3746</v>
      </c>
      <c r="D7439" s="16" t="s">
        <v>324</v>
      </c>
      <c r="E7439" s="22">
        <v>16</v>
      </c>
      <c r="F7439" s="30">
        <v>16</v>
      </c>
      <c r="G7439" s="17">
        <v>20.21</v>
      </c>
      <c r="H7439" s="17">
        <f t="shared" si="232"/>
        <v>323.36</v>
      </c>
      <c r="I7439" s="17">
        <f t="shared" si="233"/>
        <v>323.36</v>
      </c>
      <c r="J7439" s="13" t="s">
        <v>5384</v>
      </c>
      <c r="K7439" s="37" t="str">
        <f>VLOOKUP(Tabela14[[#This Row],[CÓDIGO]],[1]fornnecedor!$A:$G,7,0)</f>
        <v>MASSA POLIÉSTER</v>
      </c>
    </row>
    <row r="7440" spans="1:11" x14ac:dyDescent="0.3">
      <c r="A7440" s="15">
        <v>83995</v>
      </c>
      <c r="B7440" s="15" t="str">
        <f>VLOOKUP(Tabela14[[#This Row],[CÓDIGO]],[1]fornnecedor!$A:$E,5,0)</f>
        <v>COM.ALVORADA LIMPEZA E DESCARTAVEIS</v>
      </c>
      <c r="C7440" s="16" t="s">
        <v>3833</v>
      </c>
      <c r="D7440" s="16" t="s">
        <v>454</v>
      </c>
      <c r="E7440" s="22">
        <v>0</v>
      </c>
      <c r="F7440" s="31">
        <v>0</v>
      </c>
      <c r="G7440" s="17">
        <v>40.47</v>
      </c>
      <c r="H7440" s="17">
        <f t="shared" si="232"/>
        <v>0</v>
      </c>
      <c r="I7440" s="17">
        <f t="shared" si="233"/>
        <v>0</v>
      </c>
      <c r="J7440" s="13" t="s">
        <v>5384</v>
      </c>
      <c r="K7440" s="37" t="str">
        <f>VLOOKUP(Tabela14[[#This Row],[CÓDIGO]],[1]fornnecedor!$A:$G,7,0)</f>
        <v>APLICADORES / ADAPTADORES / ENGATES / SUPORTES</v>
      </c>
    </row>
    <row r="7441" spans="1:11" x14ac:dyDescent="0.3">
      <c r="A7441" s="15">
        <v>20134</v>
      </c>
      <c r="B7441" s="15" t="str">
        <f>VLOOKUP(Tabela14[[#This Row],[CÓDIGO]],[1]fornnecedor!$A:$E,5,0)</f>
        <v>3M DO BRASIL LTDA</v>
      </c>
      <c r="C7441" s="16" t="s">
        <v>3834</v>
      </c>
      <c r="D7441" s="16" t="s">
        <v>366</v>
      </c>
      <c r="E7441" s="22">
        <v>0</v>
      </c>
      <c r="F7441" s="30">
        <v>4</v>
      </c>
      <c r="G7441" s="17">
        <v>80.989999999999995</v>
      </c>
      <c r="H7441" s="17">
        <f t="shared" si="232"/>
        <v>0</v>
      </c>
      <c r="I7441" s="17">
        <f t="shared" si="233"/>
        <v>323.95999999999998</v>
      </c>
      <c r="J7441" s="13" t="s">
        <v>5384</v>
      </c>
      <c r="K7441" s="37" t="str">
        <f>VLOOKUP(Tabela14[[#This Row],[CÓDIGO]],[1]fornnecedor!$A:$G,7,0)</f>
        <v>BOINAS PARA POLIMENTO</v>
      </c>
    </row>
    <row r="7442" spans="1:11" x14ac:dyDescent="0.3">
      <c r="A7442" s="15">
        <v>23637</v>
      </c>
      <c r="B7442" s="15" t="str">
        <f>VLOOKUP(Tabela14[[#This Row],[CÓDIGO]],[1]fornnecedor!$A:$E,5,0)</f>
        <v>O.V.D. IMPORTADORA E DISTRIBUIDORA LTDA</v>
      </c>
      <c r="C7442" s="16" t="s">
        <v>3818</v>
      </c>
      <c r="D7442" s="16" t="s">
        <v>2329</v>
      </c>
      <c r="E7442" s="22">
        <v>1</v>
      </c>
      <c r="F7442" s="30">
        <v>2</v>
      </c>
      <c r="G7442" s="17">
        <v>161.99</v>
      </c>
      <c r="H7442" s="17">
        <f t="shared" si="232"/>
        <v>161.99</v>
      </c>
      <c r="I7442" s="17">
        <f t="shared" si="233"/>
        <v>323.98</v>
      </c>
      <c r="J7442" s="13" t="s">
        <v>5384</v>
      </c>
      <c r="K7442" s="37" t="str">
        <f>VLOOKUP(Tabela14[[#This Row],[CÓDIGO]],[1]fornnecedor!$A:$G,7,0)</f>
        <v>APLICADORES / ADAPTADORES / ENGATES / SUPORTES</v>
      </c>
    </row>
    <row r="7443" spans="1:11" x14ac:dyDescent="0.3">
      <c r="A7443" s="15">
        <v>23683</v>
      </c>
      <c r="B7443" s="15" t="str">
        <f>VLOOKUP(Tabela14[[#This Row],[CÓDIGO]],[1]fornnecedor!$A:$E,5,0)</f>
        <v>SAINT- GOBAIN DO BRASIL PROD. IND. E CONSTR. LTDA</v>
      </c>
      <c r="C7443" s="16" t="s">
        <v>50</v>
      </c>
      <c r="D7443" s="16" t="s">
        <v>49</v>
      </c>
      <c r="E7443" s="22">
        <v>1</v>
      </c>
      <c r="F7443" s="30">
        <v>25</v>
      </c>
      <c r="G7443" s="17">
        <v>12.97</v>
      </c>
      <c r="H7443" s="17">
        <f t="shared" si="232"/>
        <v>12.97</v>
      </c>
      <c r="I7443" s="17">
        <f t="shared" si="233"/>
        <v>324.25</v>
      </c>
      <c r="J7443" s="13" t="s">
        <v>5384</v>
      </c>
      <c r="K7443" s="37" t="str">
        <f>VLOOKUP(Tabela14[[#This Row],[CÓDIGO]],[1]fornnecedor!$A:$G,7,0)</f>
        <v xml:space="preserve">OUTROS DISCOS </v>
      </c>
    </row>
    <row r="7444" spans="1:11" x14ac:dyDescent="0.3">
      <c r="A7444" s="15">
        <v>85941</v>
      </c>
      <c r="B7444" s="15" t="str">
        <f>VLOOKUP(Tabela14[[#This Row],[CÓDIGO]],[1]fornnecedor!$A:$E,5,0)</f>
        <v>AKZO NOBEL LTDA DECOR</v>
      </c>
      <c r="C7444" s="16" t="s">
        <v>3710</v>
      </c>
      <c r="D7444" s="16" t="s">
        <v>543</v>
      </c>
      <c r="E7444" s="22">
        <v>0</v>
      </c>
      <c r="F7444" s="30">
        <v>11</v>
      </c>
      <c r="G7444" s="17">
        <v>29.56</v>
      </c>
      <c r="H7444" s="17">
        <f t="shared" si="232"/>
        <v>0</v>
      </c>
      <c r="I7444" s="17">
        <f t="shared" si="233"/>
        <v>325.15999999999997</v>
      </c>
      <c r="J7444" s="13" t="s">
        <v>5384</v>
      </c>
      <c r="K7444" s="37" t="str">
        <f>VLOOKUP(Tabela14[[#This Row],[CÓDIGO]],[1]fornnecedor!$A:$G,7,0)</f>
        <v>ESMALTES</v>
      </c>
    </row>
    <row r="7445" spans="1:11" x14ac:dyDescent="0.3">
      <c r="A7445" s="15">
        <v>23583</v>
      </c>
      <c r="B7445" s="15" t="str">
        <f>VLOOKUP(Tabela14[[#This Row],[CÓDIGO]],[1]fornnecedor!$A:$E,5,0)</f>
        <v>3M DO BRASIL LTDA</v>
      </c>
      <c r="C7445" s="16" t="s">
        <v>3835</v>
      </c>
      <c r="D7445" s="16" t="s">
        <v>366</v>
      </c>
      <c r="E7445" s="22">
        <v>0</v>
      </c>
      <c r="F7445" s="30">
        <v>6</v>
      </c>
      <c r="G7445" s="17">
        <v>54.24</v>
      </c>
      <c r="H7445" s="17">
        <f t="shared" si="232"/>
        <v>0</v>
      </c>
      <c r="I7445" s="17">
        <f t="shared" si="233"/>
        <v>325.44</v>
      </c>
      <c r="J7445" s="13" t="s">
        <v>5384</v>
      </c>
      <c r="K7445" s="37" t="str">
        <f>VLOOKUP(Tabela14[[#This Row],[CÓDIGO]],[1]fornnecedor!$A:$G,7,0)</f>
        <v>EPI´S</v>
      </c>
    </row>
    <row r="7446" spans="1:11" x14ac:dyDescent="0.3">
      <c r="A7446" s="15">
        <v>85263</v>
      </c>
      <c r="B7446" s="15" t="str">
        <f>VLOOKUP(Tabela14[[#This Row],[CÓDIGO]],[1]fornnecedor!$A:$E,5,0)</f>
        <v>AUTOAMERICA IMP.EXP. DE PROD. AUTO. LTDA</v>
      </c>
      <c r="C7446" s="16" t="s">
        <v>4114</v>
      </c>
      <c r="D7446" s="16" t="s">
        <v>96</v>
      </c>
      <c r="E7446" s="22">
        <v>4</v>
      </c>
      <c r="F7446" s="30">
        <v>7</v>
      </c>
      <c r="G7446" s="17">
        <v>46.61</v>
      </c>
      <c r="H7446" s="17">
        <f t="shared" si="232"/>
        <v>186.44</v>
      </c>
      <c r="I7446" s="17">
        <f t="shared" si="233"/>
        <v>326.27</v>
      </c>
      <c r="J7446" s="13" t="s">
        <v>5384</v>
      </c>
      <c r="K7446" s="37" t="str">
        <f>VLOOKUP(Tabela14[[#This Row],[CÓDIGO]],[1]fornnecedor!$A:$G,7,0)</f>
        <v>BOINAS PARA POLIMENTO</v>
      </c>
    </row>
    <row r="7447" spans="1:11" x14ac:dyDescent="0.3">
      <c r="A7447" s="15">
        <v>85056</v>
      </c>
      <c r="B7447" s="15" t="str">
        <f>VLOOKUP(Tabela14[[#This Row],[CÓDIGO]],[1]fornnecedor!$A:$E,5,0)</f>
        <v>PINCEIS ATLAS S.A.</v>
      </c>
      <c r="C7447" s="16" t="s">
        <v>4035</v>
      </c>
      <c r="D7447" s="16" t="s">
        <v>23</v>
      </c>
      <c r="E7447" s="22">
        <v>9</v>
      </c>
      <c r="F7447" s="30">
        <v>28</v>
      </c>
      <c r="G7447" s="17">
        <v>11.66</v>
      </c>
      <c r="H7447" s="17">
        <f t="shared" si="232"/>
        <v>104.94</v>
      </c>
      <c r="I7447" s="17">
        <f t="shared" si="233"/>
        <v>326.48</v>
      </c>
      <c r="J7447" s="13" t="s">
        <v>5384</v>
      </c>
      <c r="K7447" s="37" t="str">
        <f>VLOOKUP(Tabela14[[#This Row],[CÓDIGO]],[1]fornnecedor!$A:$G,7,0)</f>
        <v>ROLOS / TRINCHAS / PINCÉIS / ESPÁTULAS</v>
      </c>
    </row>
    <row r="7448" spans="1:11" x14ac:dyDescent="0.3">
      <c r="A7448" s="15">
        <v>23760</v>
      </c>
      <c r="B7448" s="15" t="str">
        <f>VLOOKUP(Tabela14[[#This Row],[CÓDIGO]],[1]fornnecedor!$A:$E,5,0)</f>
        <v>SHERWIN - WILLIAMS DO BRASIL IND. E COM. LTDA</v>
      </c>
      <c r="C7448" s="16" t="s">
        <v>3954</v>
      </c>
      <c r="D7448" s="16" t="s">
        <v>324</v>
      </c>
      <c r="E7448" s="22">
        <v>0</v>
      </c>
      <c r="F7448" s="30">
        <v>13</v>
      </c>
      <c r="G7448" s="17">
        <v>25.12</v>
      </c>
      <c r="H7448" s="17">
        <f t="shared" si="232"/>
        <v>0</v>
      </c>
      <c r="I7448" s="17">
        <f t="shared" si="233"/>
        <v>326.56</v>
      </c>
      <c r="J7448" s="13" t="s">
        <v>5384</v>
      </c>
      <c r="K7448" s="37" t="str">
        <f>VLOOKUP(Tabela14[[#This Row],[CÓDIGO]],[1]fornnecedor!$A:$G,7,0)</f>
        <v>TINTAS POLIÉSTER</v>
      </c>
    </row>
    <row r="7449" spans="1:11" x14ac:dyDescent="0.3">
      <c r="A7449" s="15">
        <v>84580</v>
      </c>
      <c r="B7449" s="15" t="str">
        <f>VLOOKUP(Tabela14[[#This Row],[CÓDIGO]],[1]fornnecedor!$A:$E,5,0)</f>
        <v>BRASILUX TINTAS TECNICAS LTDA</v>
      </c>
      <c r="C7449" s="16" t="s">
        <v>3837</v>
      </c>
      <c r="D7449" s="16" t="s">
        <v>549</v>
      </c>
      <c r="E7449" s="22">
        <v>0</v>
      </c>
      <c r="F7449" s="30">
        <v>9</v>
      </c>
      <c r="G7449" s="17">
        <v>36.31</v>
      </c>
      <c r="H7449" s="17">
        <f t="shared" si="232"/>
        <v>0</v>
      </c>
      <c r="I7449" s="17">
        <f t="shared" si="233"/>
        <v>326.79000000000002</v>
      </c>
      <c r="J7449" s="13" t="s">
        <v>5384</v>
      </c>
      <c r="K7449" s="37" t="str">
        <f>VLOOKUP(Tabela14[[#This Row],[CÓDIGO]],[1]fornnecedor!$A:$G,7,0)</f>
        <v>CIMENTO QUEIMADO / EFEITOS DECORATIVOS</v>
      </c>
    </row>
    <row r="7450" spans="1:11" x14ac:dyDescent="0.3">
      <c r="A7450" s="15">
        <v>86754</v>
      </c>
      <c r="B7450" s="15" t="str">
        <f>VLOOKUP(Tabela14[[#This Row],[CÓDIGO]],[1]fornnecedor!$A:$E,5,0)</f>
        <v>AKZO NOBEL LTDA DECOR</v>
      </c>
      <c r="C7450" s="16" t="s">
        <v>3003</v>
      </c>
      <c r="D7450" s="16" t="s">
        <v>2266</v>
      </c>
      <c r="E7450" s="22">
        <v>3</v>
      </c>
      <c r="F7450" s="30">
        <v>11</v>
      </c>
      <c r="G7450" s="17">
        <v>29.73</v>
      </c>
      <c r="H7450" s="17">
        <f t="shared" si="232"/>
        <v>89.19</v>
      </c>
      <c r="I7450" s="17">
        <f t="shared" si="233"/>
        <v>327.03000000000003</v>
      </c>
      <c r="J7450" s="13" t="s">
        <v>5384</v>
      </c>
      <c r="K7450" s="37" t="str">
        <f>VLOOKUP(Tabela14[[#This Row],[CÓDIGO]],[1]fornnecedor!$A:$G,7,0)</f>
        <v>IMPERMEABILIZANTES</v>
      </c>
    </row>
    <row r="7451" spans="1:11" x14ac:dyDescent="0.3">
      <c r="A7451" s="15">
        <v>10108</v>
      </c>
      <c r="B7451" s="15" t="str">
        <f>VLOOKUP(Tabela14[[#This Row],[CÓDIGO]],[1]fornnecedor!$A:$E,5,0)</f>
        <v>PINCEIS ATLAS S.A.</v>
      </c>
      <c r="C7451" s="16" t="s">
        <v>3941</v>
      </c>
      <c r="D7451" s="16" t="s">
        <v>23</v>
      </c>
      <c r="E7451" s="22">
        <v>15</v>
      </c>
      <c r="F7451" s="30">
        <v>45</v>
      </c>
      <c r="G7451" s="17">
        <v>7.28</v>
      </c>
      <c r="H7451" s="17">
        <f t="shared" si="232"/>
        <v>109.2</v>
      </c>
      <c r="I7451" s="17">
        <f t="shared" si="233"/>
        <v>327.60000000000002</v>
      </c>
      <c r="J7451" s="13" t="s">
        <v>5384</v>
      </c>
      <c r="K7451" s="37" t="str">
        <f>VLOOKUP(Tabela14[[#This Row],[CÓDIGO]],[1]fornnecedor!$A:$G,7,0)</f>
        <v>ROLOS / TRINCHAS / PINCÉIS / ESPÁTULAS</v>
      </c>
    </row>
    <row r="7452" spans="1:11" x14ac:dyDescent="0.3">
      <c r="A7452" s="15">
        <v>85186</v>
      </c>
      <c r="B7452" s="15" t="str">
        <f>VLOOKUP(Tabela14[[#This Row],[CÓDIGO]],[1]fornnecedor!$A:$E,5,0)</f>
        <v>BRASILUX TINTAS TECNICAS LTDA</v>
      </c>
      <c r="C7452" s="16" t="s">
        <v>3842</v>
      </c>
      <c r="D7452" s="16" t="s">
        <v>549</v>
      </c>
      <c r="E7452" s="22">
        <v>0</v>
      </c>
      <c r="F7452" s="30">
        <v>12</v>
      </c>
      <c r="G7452" s="17">
        <v>27.41</v>
      </c>
      <c r="H7452" s="17">
        <f t="shared" si="232"/>
        <v>0</v>
      </c>
      <c r="I7452" s="17">
        <f t="shared" si="233"/>
        <v>328.92</v>
      </c>
      <c r="J7452" s="13" t="s">
        <v>5384</v>
      </c>
      <c r="K7452" s="37" t="str">
        <f>VLOOKUP(Tabela14[[#This Row],[CÓDIGO]],[1]fornnecedor!$A:$G,7,0)</f>
        <v>EPOXI</v>
      </c>
    </row>
    <row r="7453" spans="1:11" x14ac:dyDescent="0.3">
      <c r="A7453" s="15">
        <v>23088</v>
      </c>
      <c r="B7453" s="15" t="str">
        <f>VLOOKUP(Tabela14[[#This Row],[CÓDIGO]],[1]fornnecedor!$A:$E,5,0)</f>
        <v>3M DO BRASIL LTDA</v>
      </c>
      <c r="C7453" s="16" t="s">
        <v>3843</v>
      </c>
      <c r="D7453" s="16" t="s">
        <v>366</v>
      </c>
      <c r="E7453" s="22">
        <v>0</v>
      </c>
      <c r="F7453" s="30">
        <v>100</v>
      </c>
      <c r="G7453" s="17">
        <v>3.29</v>
      </c>
      <c r="H7453" s="17">
        <f t="shared" si="232"/>
        <v>0</v>
      </c>
      <c r="I7453" s="17">
        <f t="shared" si="233"/>
        <v>329</v>
      </c>
      <c r="J7453" s="13" t="s">
        <v>5384</v>
      </c>
      <c r="K7453" s="37" t="str">
        <f>VLOOKUP(Tabela14[[#This Row],[CÓDIGO]],[1]fornnecedor!$A:$G,7,0)</f>
        <v xml:space="preserve">DISCOS / LIXAS / ABRASIVOS </v>
      </c>
    </row>
    <row r="7454" spans="1:11" x14ac:dyDescent="0.3">
      <c r="A7454" s="15">
        <v>85374</v>
      </c>
      <c r="B7454" s="15" t="str">
        <f>VLOOKUP(Tabela14[[#This Row],[CÓDIGO]],[1]fornnecedor!$A:$E,5,0)</f>
        <v>BRASILUX TINTAS TECNICAS LTDA</v>
      </c>
      <c r="C7454" s="16" t="s">
        <v>3844</v>
      </c>
      <c r="D7454" s="16" t="s">
        <v>549</v>
      </c>
      <c r="E7454" s="22">
        <v>0</v>
      </c>
      <c r="F7454" s="30">
        <v>2</v>
      </c>
      <c r="G7454" s="17">
        <v>164.81</v>
      </c>
      <c r="H7454" s="17">
        <f t="shared" si="232"/>
        <v>0</v>
      </c>
      <c r="I7454" s="17">
        <f t="shared" si="233"/>
        <v>329.62</v>
      </c>
      <c r="J7454" s="13" t="s">
        <v>5384</v>
      </c>
      <c r="K7454" s="37" t="str">
        <f>VLOOKUP(Tabela14[[#This Row],[CÓDIGO]],[1]fornnecedor!$A:$G,7,0)</f>
        <v>TINTA PARA PISO</v>
      </c>
    </row>
    <row r="7455" spans="1:11" x14ac:dyDescent="0.3">
      <c r="A7455" s="15">
        <v>84234</v>
      </c>
      <c r="B7455" s="15" t="str">
        <f>VLOOKUP(Tabela14[[#This Row],[CÓDIGO]],[1]fornnecedor!$A:$E,5,0)</f>
        <v>BRASILUX TINTAS TECNICAS LTDA</v>
      </c>
      <c r="C7455" s="16" t="s">
        <v>3845</v>
      </c>
      <c r="D7455" s="16" t="s">
        <v>549</v>
      </c>
      <c r="E7455" s="22">
        <v>0</v>
      </c>
      <c r="F7455" s="30">
        <v>11</v>
      </c>
      <c r="G7455" s="17">
        <v>30.08</v>
      </c>
      <c r="H7455" s="17">
        <f t="shared" si="232"/>
        <v>0</v>
      </c>
      <c r="I7455" s="17">
        <f t="shared" si="233"/>
        <v>330.88</v>
      </c>
      <c r="J7455" s="13" t="s">
        <v>5384</v>
      </c>
      <c r="K7455" s="37" t="str">
        <f>VLOOKUP(Tabela14[[#This Row],[CÓDIGO]],[1]fornnecedor!$A:$G,7,0)</f>
        <v>LINHA MOVELEIRA</v>
      </c>
    </row>
    <row r="7456" spans="1:11" x14ac:dyDescent="0.3">
      <c r="A7456" s="15">
        <v>84155</v>
      </c>
      <c r="B7456" s="15" t="str">
        <f>VLOOKUP(Tabela14[[#This Row],[CÓDIGO]],[1]fornnecedor!$A:$E,5,0)</f>
        <v>BRASILUX TINTAS TECNICAS LTDA</v>
      </c>
      <c r="C7456" s="16" t="s">
        <v>3846</v>
      </c>
      <c r="D7456" s="16" t="s">
        <v>549</v>
      </c>
      <c r="E7456" s="22">
        <v>0</v>
      </c>
      <c r="F7456" s="30">
        <v>10</v>
      </c>
      <c r="G7456" s="17">
        <v>33.090000000000003</v>
      </c>
      <c r="H7456" s="17">
        <f t="shared" si="232"/>
        <v>0</v>
      </c>
      <c r="I7456" s="17">
        <f t="shared" si="233"/>
        <v>330.90000000000003</v>
      </c>
      <c r="J7456" s="13" t="s">
        <v>5384</v>
      </c>
      <c r="K7456" s="37" t="str">
        <f>VLOOKUP(Tabela14[[#This Row],[CÓDIGO]],[1]fornnecedor!$A:$G,7,0)</f>
        <v>ESMALTES</v>
      </c>
    </row>
    <row r="7457" spans="1:11" x14ac:dyDescent="0.3">
      <c r="A7457" s="15">
        <v>84193</v>
      </c>
      <c r="B7457" s="15" t="str">
        <f>VLOOKUP(Tabela14[[#This Row],[CÓDIGO]],[1]fornnecedor!$A:$E,5,0)</f>
        <v>BRASILUX TINTAS TECNICAS LTDA</v>
      </c>
      <c r="C7457" s="16" t="s">
        <v>3379</v>
      </c>
      <c r="D7457" s="16" t="s">
        <v>549</v>
      </c>
      <c r="E7457" s="22">
        <v>8</v>
      </c>
      <c r="F7457" s="30">
        <v>20</v>
      </c>
      <c r="G7457" s="17">
        <v>16.559999999999999</v>
      </c>
      <c r="H7457" s="17">
        <f t="shared" si="232"/>
        <v>132.47999999999999</v>
      </c>
      <c r="I7457" s="17">
        <f t="shared" si="233"/>
        <v>331.2</v>
      </c>
      <c r="J7457" s="13" t="s">
        <v>5384</v>
      </c>
      <c r="K7457" s="37" t="str">
        <f>VLOOKUP(Tabela14[[#This Row],[CÓDIGO]],[1]fornnecedor!$A:$G,7,0)</f>
        <v>LINHA MOVELEIRA</v>
      </c>
    </row>
    <row r="7458" spans="1:11" x14ac:dyDescent="0.3">
      <c r="A7458" s="15">
        <v>85908</v>
      </c>
      <c r="B7458" s="15" t="str">
        <f>VLOOKUP(Tabela14[[#This Row],[CÓDIGO]],[1]fornnecedor!$A:$E,5,0)</f>
        <v>AKZO NOBEL LTDA DECOR</v>
      </c>
      <c r="C7458" s="16" t="s">
        <v>3796</v>
      </c>
      <c r="D7458" s="16" t="s">
        <v>543</v>
      </c>
      <c r="E7458" s="22">
        <v>1</v>
      </c>
      <c r="F7458" s="30">
        <v>13</v>
      </c>
      <c r="G7458" s="17">
        <v>25.51</v>
      </c>
      <c r="H7458" s="17">
        <f t="shared" si="232"/>
        <v>25.51</v>
      </c>
      <c r="I7458" s="17">
        <f t="shared" si="233"/>
        <v>331.63</v>
      </c>
      <c r="J7458" s="13" t="s">
        <v>5384</v>
      </c>
      <c r="K7458" s="37" t="str">
        <f>VLOOKUP(Tabela14[[#This Row],[CÓDIGO]],[1]fornnecedor!$A:$G,7,0)</f>
        <v>ESMALTES</v>
      </c>
    </row>
    <row r="7459" spans="1:11" x14ac:dyDescent="0.3">
      <c r="A7459" s="15">
        <v>24168</v>
      </c>
      <c r="B7459" s="15" t="str">
        <f>VLOOKUP(Tabela14[[#This Row],[CÓDIGO]],[1]fornnecedor!$A:$E,5,0)</f>
        <v>SKYLACK TINTAS E VERNIZES LTDA</v>
      </c>
      <c r="C7459" s="16" t="s">
        <v>3850</v>
      </c>
      <c r="D7459" s="16" t="s">
        <v>1114</v>
      </c>
      <c r="E7459" s="22">
        <v>0</v>
      </c>
      <c r="F7459" s="30">
        <v>7</v>
      </c>
      <c r="G7459" s="17">
        <v>47.43</v>
      </c>
      <c r="H7459" s="17">
        <f t="shared" si="232"/>
        <v>0</v>
      </c>
      <c r="I7459" s="17">
        <f t="shared" si="233"/>
        <v>332.01</v>
      </c>
      <c r="J7459" s="13" t="s">
        <v>5384</v>
      </c>
      <c r="K7459" s="37" t="str">
        <f>VLOOKUP(Tabela14[[#This Row],[CÓDIGO]],[1]fornnecedor!$A:$G,7,0)</f>
        <v>TINTAS POLIÉSTER</v>
      </c>
    </row>
    <row r="7460" spans="1:11" x14ac:dyDescent="0.3">
      <c r="A7460" s="15">
        <v>86784</v>
      </c>
      <c r="B7460" s="15" t="str">
        <f>VLOOKUP(Tabela14[[#This Row],[CÓDIGO]],[1]fornnecedor!$A:$E,5,0)</f>
        <v>AKZO NOBEL LTDA DECOR</v>
      </c>
      <c r="C7460" s="16" t="s">
        <v>4381</v>
      </c>
      <c r="D7460" s="16" t="s">
        <v>2266</v>
      </c>
      <c r="E7460" s="22">
        <v>2</v>
      </c>
      <c r="F7460" s="30">
        <v>2</v>
      </c>
      <c r="G7460" s="17">
        <v>166.05</v>
      </c>
      <c r="H7460" s="17">
        <f t="shared" si="232"/>
        <v>332.1</v>
      </c>
      <c r="I7460" s="17">
        <f t="shared" si="233"/>
        <v>332.1</v>
      </c>
      <c r="J7460" s="13" t="s">
        <v>5384</v>
      </c>
      <c r="K7460" s="37" t="str">
        <f>VLOOKUP(Tabela14[[#This Row],[CÓDIGO]],[1]fornnecedor!$A:$G,7,0)</f>
        <v>IMPERMEABILIZANTES</v>
      </c>
    </row>
    <row r="7461" spans="1:11" x14ac:dyDescent="0.3">
      <c r="A7461" s="15">
        <v>84179</v>
      </c>
      <c r="B7461" s="15" t="str">
        <f>VLOOKUP(Tabela14[[#This Row],[CÓDIGO]],[1]fornnecedor!$A:$E,5,0)</f>
        <v>BRASILUX TINTAS TECNICAS LTDA</v>
      </c>
      <c r="C7461" s="16" t="s">
        <v>3222</v>
      </c>
      <c r="D7461" s="16" t="s">
        <v>549</v>
      </c>
      <c r="E7461" s="22">
        <v>1</v>
      </c>
      <c r="F7461" s="30">
        <v>17</v>
      </c>
      <c r="G7461" s="17">
        <v>19.55</v>
      </c>
      <c r="H7461" s="17">
        <f t="shared" si="232"/>
        <v>19.55</v>
      </c>
      <c r="I7461" s="17">
        <f t="shared" si="233"/>
        <v>332.35</v>
      </c>
      <c r="J7461" s="13" t="s">
        <v>5384</v>
      </c>
      <c r="K7461" s="37" t="str">
        <f>VLOOKUP(Tabela14[[#This Row],[CÓDIGO]],[1]fornnecedor!$A:$G,7,0)</f>
        <v>ESMALTES</v>
      </c>
    </row>
    <row r="7462" spans="1:11" x14ac:dyDescent="0.3">
      <c r="A7462" s="15">
        <v>84766</v>
      </c>
      <c r="B7462" s="15" t="str">
        <f>VLOOKUP(Tabela14[[#This Row],[CÓDIGO]],[1]fornnecedor!$A:$E,5,0)</f>
        <v>BRASILUX TINTAS TECNICAS LTDA</v>
      </c>
      <c r="C7462" s="16" t="s">
        <v>3851</v>
      </c>
      <c r="D7462" s="16" t="s">
        <v>549</v>
      </c>
      <c r="E7462" s="22">
        <v>0</v>
      </c>
      <c r="F7462" s="30">
        <v>6</v>
      </c>
      <c r="G7462" s="17">
        <v>55.4</v>
      </c>
      <c r="H7462" s="17">
        <f t="shared" si="232"/>
        <v>0</v>
      </c>
      <c r="I7462" s="17">
        <f t="shared" si="233"/>
        <v>332.4</v>
      </c>
      <c r="J7462" s="13" t="s">
        <v>5384</v>
      </c>
      <c r="K7462" s="37" t="str">
        <f>VLOOKUP(Tabela14[[#This Row],[CÓDIGO]],[1]fornnecedor!$A:$G,7,0)</f>
        <v>TINTA EMBORRACHADA</v>
      </c>
    </row>
    <row r="7463" spans="1:11" x14ac:dyDescent="0.3">
      <c r="A7463" s="15">
        <v>85931</v>
      </c>
      <c r="B7463" s="15" t="str">
        <f>VLOOKUP(Tabela14[[#This Row],[CÓDIGO]],[1]fornnecedor!$A:$E,5,0)</f>
        <v>AKZO NOBEL LTDA DECOR</v>
      </c>
      <c r="C7463" s="16" t="s">
        <v>3733</v>
      </c>
      <c r="D7463" s="16" t="s">
        <v>543</v>
      </c>
      <c r="E7463" s="22">
        <v>0</v>
      </c>
      <c r="F7463" s="30">
        <v>12</v>
      </c>
      <c r="G7463" s="17">
        <v>27.71</v>
      </c>
      <c r="H7463" s="17">
        <f t="shared" si="232"/>
        <v>0</v>
      </c>
      <c r="I7463" s="17">
        <f t="shared" si="233"/>
        <v>332.52</v>
      </c>
      <c r="J7463" s="13" t="s">
        <v>5384</v>
      </c>
      <c r="K7463" s="37" t="str">
        <f>VLOOKUP(Tabela14[[#This Row],[CÓDIGO]],[1]fornnecedor!$A:$G,7,0)</f>
        <v>ESMALTES</v>
      </c>
    </row>
    <row r="7464" spans="1:11" x14ac:dyDescent="0.3">
      <c r="A7464" s="15">
        <v>86218</v>
      </c>
      <c r="B7464" s="15" t="str">
        <f>VLOOKUP(Tabela14[[#This Row],[CÓDIGO]],[1]fornnecedor!$A:$E,5,0)</f>
        <v>AKZO NOBEL LTDA DECOR</v>
      </c>
      <c r="C7464" s="16" t="s">
        <v>3853</v>
      </c>
      <c r="D7464" s="16" t="s">
        <v>543</v>
      </c>
      <c r="E7464" s="22">
        <v>0</v>
      </c>
      <c r="F7464" s="30">
        <v>4</v>
      </c>
      <c r="G7464" s="17">
        <v>83.22</v>
      </c>
      <c r="H7464" s="17">
        <f t="shared" si="232"/>
        <v>0</v>
      </c>
      <c r="I7464" s="17">
        <f t="shared" si="233"/>
        <v>332.88</v>
      </c>
      <c r="J7464" s="13" t="s">
        <v>5384</v>
      </c>
      <c r="K7464" s="37" t="str">
        <f>VLOOKUP(Tabela14[[#This Row],[CÓDIGO]],[1]fornnecedor!$A:$G,7,0)</f>
        <v>BASES IMOBILIÁRIAS</v>
      </c>
    </row>
    <row r="7465" spans="1:11" x14ac:dyDescent="0.3">
      <c r="A7465" s="15">
        <v>84097</v>
      </c>
      <c r="B7465" s="15" t="str">
        <f>VLOOKUP(Tabela14[[#This Row],[CÓDIGO]],[1]fornnecedor!$A:$E,5,0)</f>
        <v>BRASILUX TINTAS TECNICAS LTDA</v>
      </c>
      <c r="C7465" s="16" t="s">
        <v>4306</v>
      </c>
      <c r="D7465" s="16" t="s">
        <v>549</v>
      </c>
      <c r="E7465" s="22">
        <v>3</v>
      </c>
      <c r="F7465" s="30">
        <v>5</v>
      </c>
      <c r="G7465" s="17">
        <v>66.72</v>
      </c>
      <c r="H7465" s="17">
        <f t="shared" si="232"/>
        <v>200.16</v>
      </c>
      <c r="I7465" s="17">
        <f t="shared" si="233"/>
        <v>333.6</v>
      </c>
      <c r="J7465" s="13" t="s">
        <v>5384</v>
      </c>
      <c r="K7465" s="37" t="str">
        <f>VLOOKUP(Tabela14[[#This Row],[CÓDIGO]],[1]fornnecedor!$A:$G,7,0)</f>
        <v>ESMALTES</v>
      </c>
    </row>
    <row r="7466" spans="1:11" x14ac:dyDescent="0.3">
      <c r="A7466" s="15">
        <v>85773</v>
      </c>
      <c r="B7466" s="15" t="str">
        <f>VLOOKUP(Tabela14[[#This Row],[CÓDIGO]],[1]fornnecedor!$A:$E,5,0)</f>
        <v>AKZO NOBEL LTDA DECOR</v>
      </c>
      <c r="C7466" s="16" t="s">
        <v>3508</v>
      </c>
      <c r="D7466" s="16" t="s">
        <v>543</v>
      </c>
      <c r="E7466" s="22">
        <v>3</v>
      </c>
      <c r="F7466" s="30">
        <v>19</v>
      </c>
      <c r="G7466" s="17">
        <v>17.59</v>
      </c>
      <c r="H7466" s="17">
        <f t="shared" si="232"/>
        <v>52.769999999999996</v>
      </c>
      <c r="I7466" s="17">
        <f t="shared" si="233"/>
        <v>334.21</v>
      </c>
      <c r="J7466" s="13" t="s">
        <v>5384</v>
      </c>
      <c r="K7466" s="37" t="str">
        <f>VLOOKUP(Tabela14[[#This Row],[CÓDIGO]],[1]fornnecedor!$A:$G,7,0)</f>
        <v>TINTA PAREDE</v>
      </c>
    </row>
    <row r="7467" spans="1:11" x14ac:dyDescent="0.3">
      <c r="A7467" s="15">
        <v>83823</v>
      </c>
      <c r="B7467" s="15" t="str">
        <f>VLOOKUP(Tabela14[[#This Row],[CÓDIGO]],[1]fornnecedor!$A:$E,5,0)</f>
        <v>VONIXX INDUSTRIA E COMERCIO DE POLIDORES LTDA</v>
      </c>
      <c r="C7467" s="16" t="s">
        <v>3856</v>
      </c>
      <c r="D7467" s="16" t="s">
        <v>515</v>
      </c>
      <c r="E7467" s="22">
        <v>0</v>
      </c>
      <c r="F7467" s="30">
        <v>15</v>
      </c>
      <c r="G7467" s="17">
        <v>22.29</v>
      </c>
      <c r="H7467" s="17">
        <f t="shared" si="232"/>
        <v>0</v>
      </c>
      <c r="I7467" s="17">
        <f t="shared" si="233"/>
        <v>334.34999999999997</v>
      </c>
      <c r="J7467" s="13" t="s">
        <v>5384</v>
      </c>
      <c r="K7467" s="37" t="str">
        <f>VLOOKUP(Tabela14[[#This Row],[CÓDIGO]],[1]fornnecedor!$A:$G,7,0)</f>
        <v>LINHA DE HIGENIZAÇÃO E ESTÉTICA  AUTOMOTIVA VONIX</v>
      </c>
    </row>
    <row r="7468" spans="1:11" x14ac:dyDescent="0.3">
      <c r="A7468" s="15">
        <v>84260</v>
      </c>
      <c r="B7468" s="15" t="str">
        <f>VLOOKUP(Tabela14[[#This Row],[CÓDIGO]],[1]fornnecedor!$A:$E,5,0)</f>
        <v>BRASILUX TINTAS TECNICAS LTDA</v>
      </c>
      <c r="C7468" s="16" t="s">
        <v>3816</v>
      </c>
      <c r="D7468" s="16" t="s">
        <v>549</v>
      </c>
      <c r="E7468" s="22">
        <v>0</v>
      </c>
      <c r="F7468" s="30">
        <v>17</v>
      </c>
      <c r="G7468" s="17">
        <v>19.68</v>
      </c>
      <c r="H7468" s="17">
        <f t="shared" si="232"/>
        <v>0</v>
      </c>
      <c r="I7468" s="17">
        <f t="shared" si="233"/>
        <v>334.56</v>
      </c>
      <c r="J7468" s="13" t="s">
        <v>5384</v>
      </c>
      <c r="K7468" s="37" t="str">
        <f>VLOOKUP(Tabela14[[#This Row],[CÓDIGO]],[1]fornnecedor!$A:$G,7,0)</f>
        <v>TINTA PAREDE</v>
      </c>
    </row>
    <row r="7469" spans="1:11" x14ac:dyDescent="0.3">
      <c r="A7469" s="15">
        <v>86167</v>
      </c>
      <c r="B7469" s="15" t="str">
        <f>VLOOKUP(Tabela14[[#This Row],[CÓDIGO]],[1]fornnecedor!$A:$E,5,0)</f>
        <v>AKZO NOBEL LTDA DECOR</v>
      </c>
      <c r="C7469" s="16" t="s">
        <v>3752</v>
      </c>
      <c r="D7469" s="16" t="s">
        <v>543</v>
      </c>
      <c r="E7469" s="22">
        <v>0</v>
      </c>
      <c r="F7469" s="30">
        <v>7</v>
      </c>
      <c r="G7469" s="17">
        <v>47.81</v>
      </c>
      <c r="H7469" s="17">
        <f t="shared" si="232"/>
        <v>0</v>
      </c>
      <c r="I7469" s="17">
        <f t="shared" si="233"/>
        <v>334.67</v>
      </c>
      <c r="J7469" s="13" t="s">
        <v>5384</v>
      </c>
      <c r="K7469" s="37" t="str">
        <f>VLOOKUP(Tabela14[[#This Row],[CÓDIGO]],[1]fornnecedor!$A:$G,7,0)</f>
        <v>TINTA PARA PISO</v>
      </c>
    </row>
    <row r="7470" spans="1:11" x14ac:dyDescent="0.3">
      <c r="A7470" s="15">
        <v>22650</v>
      </c>
      <c r="B7470" s="15" t="str">
        <f>VLOOKUP(Tabela14[[#This Row],[CÓDIGO]],[1]fornnecedor!$A:$E,5,0)</f>
        <v>AKZO NOBEL LTDA AUTO</v>
      </c>
      <c r="C7470" s="16" t="s">
        <v>3889</v>
      </c>
      <c r="D7470" s="16" t="s">
        <v>152</v>
      </c>
      <c r="E7470" s="22">
        <v>0.19700000000000001</v>
      </c>
      <c r="F7470" s="30">
        <v>8.15</v>
      </c>
      <c r="G7470" s="17">
        <v>41.16</v>
      </c>
      <c r="H7470" s="17">
        <f t="shared" si="232"/>
        <v>8.1085200000000004</v>
      </c>
      <c r="I7470" s="17">
        <f t="shared" si="233"/>
        <v>335.45400000000001</v>
      </c>
      <c r="J7470" s="13" t="s">
        <v>5384</v>
      </c>
      <c r="K7470" s="37" t="str">
        <f>VLOOKUP(Tabela14[[#This Row],[CÓDIGO]],[1]fornnecedor!$A:$G,7,0)</f>
        <v>BASES PU</v>
      </c>
    </row>
    <row r="7471" spans="1:11" x14ac:dyDescent="0.3">
      <c r="A7471" s="15">
        <v>84206</v>
      </c>
      <c r="B7471" s="15" t="str">
        <f>VLOOKUP(Tabela14[[#This Row],[CÓDIGO]],[1]fornnecedor!$A:$E,5,0)</f>
        <v>BRASILUX TINTAS TECNICAS LTDA</v>
      </c>
      <c r="C7471" s="16" t="s">
        <v>3859</v>
      </c>
      <c r="D7471" s="16" t="s">
        <v>549</v>
      </c>
      <c r="E7471" s="22">
        <v>0</v>
      </c>
      <c r="F7471" s="30">
        <v>7</v>
      </c>
      <c r="G7471" s="17">
        <v>47.93</v>
      </c>
      <c r="H7471" s="17">
        <f t="shared" si="232"/>
        <v>0</v>
      </c>
      <c r="I7471" s="17">
        <f t="shared" si="233"/>
        <v>335.51</v>
      </c>
      <c r="J7471" s="13" t="s">
        <v>5384</v>
      </c>
      <c r="K7471" s="37" t="str">
        <f>VLOOKUP(Tabela14[[#This Row],[CÓDIGO]],[1]fornnecedor!$A:$G,7,0)</f>
        <v>ESMALTES</v>
      </c>
    </row>
    <row r="7472" spans="1:11" x14ac:dyDescent="0.3">
      <c r="A7472" s="15">
        <v>24103</v>
      </c>
      <c r="B7472" s="15" t="str">
        <f>VLOOKUP(Tabela14[[#This Row],[CÓDIGO]],[1]fornnecedor!$A:$E,5,0)</f>
        <v>SKYLACK TINTAS E VERNIZES LTDA</v>
      </c>
      <c r="C7472" s="16" t="s">
        <v>3861</v>
      </c>
      <c r="D7472" s="16" t="s">
        <v>1114</v>
      </c>
      <c r="E7472" s="22">
        <v>0</v>
      </c>
      <c r="F7472" s="30">
        <v>5.22</v>
      </c>
      <c r="G7472" s="17">
        <v>64.38</v>
      </c>
      <c r="H7472" s="17">
        <f t="shared" si="232"/>
        <v>0</v>
      </c>
      <c r="I7472" s="17">
        <f t="shared" si="233"/>
        <v>336.06359999999995</v>
      </c>
      <c r="J7472" s="13" t="s">
        <v>5384</v>
      </c>
      <c r="K7472" s="37" t="str">
        <f>VLOOKUP(Tabela14[[#This Row],[CÓDIGO]],[1]fornnecedor!$A:$G,7,0)</f>
        <v>BASES POLIÉSTER</v>
      </c>
    </row>
    <row r="7473" spans="1:11" x14ac:dyDescent="0.3">
      <c r="A7473" s="15">
        <v>23447</v>
      </c>
      <c r="B7473" s="15" t="str">
        <f>VLOOKUP(Tabela14[[#This Row],[CÓDIGO]],[1]fornnecedor!$A:$E,5,0)</f>
        <v>VONIXX INDUSTRIA E COMERCIO DE POLIDORES LTDA</v>
      </c>
      <c r="C7473" s="16" t="s">
        <v>528</v>
      </c>
      <c r="D7473" s="16" t="s">
        <v>515</v>
      </c>
      <c r="E7473" s="22">
        <v>8</v>
      </c>
      <c r="F7473" s="30">
        <v>12</v>
      </c>
      <c r="G7473" s="17">
        <v>28.01</v>
      </c>
      <c r="H7473" s="17">
        <f t="shared" si="232"/>
        <v>224.08</v>
      </c>
      <c r="I7473" s="17">
        <f t="shared" si="233"/>
        <v>336.12</v>
      </c>
      <c r="J7473" s="13" t="s">
        <v>5384</v>
      </c>
      <c r="K7473" s="37" t="str">
        <f>VLOOKUP(Tabela14[[#This Row],[CÓDIGO]],[1]fornnecedor!$A:$G,7,0)</f>
        <v>LINHA DE HIGENIZAÇÃO E ESTÉTICA  AUTOMOTIVA VONIX</v>
      </c>
    </row>
    <row r="7474" spans="1:11" x14ac:dyDescent="0.3">
      <c r="A7474" s="15">
        <v>84999</v>
      </c>
      <c r="B7474" s="15" t="str">
        <f>VLOOKUP(Tabela14[[#This Row],[CÓDIGO]],[1]fornnecedor!$A:$E,5,0)</f>
        <v>BRASILUX TINTAS TECNICAS LTDA</v>
      </c>
      <c r="C7474" s="16" t="s">
        <v>3863</v>
      </c>
      <c r="D7474" s="16" t="s">
        <v>549</v>
      </c>
      <c r="E7474" s="22">
        <v>0</v>
      </c>
      <c r="F7474" s="30">
        <v>8</v>
      </c>
      <c r="G7474" s="17">
        <v>42.05</v>
      </c>
      <c r="H7474" s="17">
        <f t="shared" si="232"/>
        <v>0</v>
      </c>
      <c r="I7474" s="17">
        <f t="shared" si="233"/>
        <v>336.4</v>
      </c>
      <c r="J7474" s="13" t="s">
        <v>5384</v>
      </c>
      <c r="K7474" s="37" t="str">
        <f>VLOOKUP(Tabela14[[#This Row],[CÓDIGO]],[1]fornnecedor!$A:$G,7,0)</f>
        <v>TINTA EMBORRACHADA</v>
      </c>
    </row>
    <row r="7475" spans="1:11" x14ac:dyDescent="0.3">
      <c r="A7475" s="15">
        <v>85464</v>
      </c>
      <c r="B7475" s="15" t="str">
        <f>VLOOKUP(Tabela14[[#This Row],[CÓDIGO]],[1]fornnecedor!$A:$E,5,0)</f>
        <v>SAINT GOBAIN</v>
      </c>
      <c r="C7475" s="16" t="s">
        <v>4054</v>
      </c>
      <c r="D7475" s="16" t="s">
        <v>2821</v>
      </c>
      <c r="E7475" s="22">
        <v>6</v>
      </c>
      <c r="F7475" s="30">
        <v>21</v>
      </c>
      <c r="G7475" s="17">
        <v>16.04</v>
      </c>
      <c r="H7475" s="17">
        <f t="shared" si="232"/>
        <v>96.24</v>
      </c>
      <c r="I7475" s="17">
        <f t="shared" si="233"/>
        <v>336.84</v>
      </c>
      <c r="J7475" s="13" t="s">
        <v>5384</v>
      </c>
      <c r="K7475" s="37" t="str">
        <f>VLOOKUP(Tabela14[[#This Row],[CÓDIGO]],[1]fornnecedor!$A:$G,7,0)</f>
        <v>COLA  INST. / COLA  ADESIVA</v>
      </c>
    </row>
    <row r="7476" spans="1:11" x14ac:dyDescent="0.3">
      <c r="A7476" s="15">
        <v>20472</v>
      </c>
      <c r="B7476" s="15" t="str">
        <f>VLOOKUP(Tabela14[[#This Row],[CÓDIGO]],[1]fornnecedor!$A:$E,5,0)</f>
        <v>SHERWIN - WILLIAMS DO BRASIL IND. E COM. LTDA</v>
      </c>
      <c r="C7476" s="16" t="s">
        <v>3808</v>
      </c>
      <c r="D7476" s="16" t="s">
        <v>324</v>
      </c>
      <c r="E7476" s="22">
        <v>1</v>
      </c>
      <c r="F7476" s="30">
        <v>14</v>
      </c>
      <c r="G7476" s="17">
        <v>24.13</v>
      </c>
      <c r="H7476" s="17">
        <f t="shared" si="232"/>
        <v>24.13</v>
      </c>
      <c r="I7476" s="17">
        <f t="shared" si="233"/>
        <v>337.82</v>
      </c>
      <c r="J7476" s="13" t="s">
        <v>5384</v>
      </c>
      <c r="K7476" s="37" t="str">
        <f>VLOOKUP(Tabela14[[#This Row],[CÓDIGO]],[1]fornnecedor!$A:$G,7,0)</f>
        <v>TINTAS POLIÉSTER</v>
      </c>
    </row>
    <row r="7477" spans="1:11" x14ac:dyDescent="0.3">
      <c r="A7477" s="15">
        <v>24263</v>
      </c>
      <c r="B7477" s="15" t="str">
        <f>VLOOKUP(Tabela14[[#This Row],[CÓDIGO]],[1]fornnecedor!$A:$E,5,0)</f>
        <v>VONIXX INDUSTRIA E COMERCIO DE POLIDORES LTDA</v>
      </c>
      <c r="C7477" s="16" t="s">
        <v>3864</v>
      </c>
      <c r="D7477" s="16" t="s">
        <v>515</v>
      </c>
      <c r="E7477" s="22">
        <v>0</v>
      </c>
      <c r="F7477" s="30">
        <v>14</v>
      </c>
      <c r="G7477" s="17">
        <v>24.14</v>
      </c>
      <c r="H7477" s="17">
        <f t="shared" si="232"/>
        <v>0</v>
      </c>
      <c r="I7477" s="17">
        <f t="shared" si="233"/>
        <v>337.96000000000004</v>
      </c>
      <c r="J7477" s="13" t="s">
        <v>5384</v>
      </c>
      <c r="K7477" s="37" t="str">
        <f>VLOOKUP(Tabela14[[#This Row],[CÓDIGO]],[1]fornnecedor!$A:$G,7,0)</f>
        <v>LINHA DE HIGENIZAÇÃO E ESTÉTICA  AUTOMOTIVA VONIX</v>
      </c>
    </row>
    <row r="7478" spans="1:11" x14ac:dyDescent="0.3">
      <c r="A7478" s="15">
        <v>84303</v>
      </c>
      <c r="B7478" s="15" t="str">
        <f>VLOOKUP(Tabela14[[#This Row],[CÓDIGO]],[1]fornnecedor!$A:$E,5,0)</f>
        <v>BRASILUX TINTAS TECNICAS LTDA</v>
      </c>
      <c r="C7478" s="16" t="s">
        <v>3929</v>
      </c>
      <c r="D7478" s="16" t="s">
        <v>549</v>
      </c>
      <c r="E7478" s="22">
        <v>1</v>
      </c>
      <c r="F7478" s="30">
        <v>10</v>
      </c>
      <c r="G7478" s="17">
        <v>33.799999999999997</v>
      </c>
      <c r="H7478" s="17">
        <f t="shared" si="232"/>
        <v>33.799999999999997</v>
      </c>
      <c r="I7478" s="17">
        <f t="shared" si="233"/>
        <v>338</v>
      </c>
      <c r="J7478" s="13" t="s">
        <v>5384</v>
      </c>
      <c r="K7478" s="37" t="str">
        <f>VLOOKUP(Tabela14[[#This Row],[CÓDIGO]],[1]fornnecedor!$A:$G,7,0)</f>
        <v>TINTA PARA PISO</v>
      </c>
    </row>
    <row r="7479" spans="1:11" x14ac:dyDescent="0.3">
      <c r="A7479" s="15">
        <v>84577</v>
      </c>
      <c r="B7479" s="15" t="str">
        <f>VLOOKUP(Tabela14[[#This Row],[CÓDIGO]],[1]fornnecedor!$A:$E,5,0)</f>
        <v>BRASILUX TINTAS TECNICAS LTDA</v>
      </c>
      <c r="C7479" s="16" t="s">
        <v>3866</v>
      </c>
      <c r="D7479" s="16" t="s">
        <v>549</v>
      </c>
      <c r="E7479" s="22">
        <v>0</v>
      </c>
      <c r="F7479" s="30">
        <v>9</v>
      </c>
      <c r="G7479" s="17">
        <v>37.6</v>
      </c>
      <c r="H7479" s="17">
        <f t="shared" si="232"/>
        <v>0</v>
      </c>
      <c r="I7479" s="17">
        <f t="shared" si="233"/>
        <v>338.40000000000003</v>
      </c>
      <c r="J7479" s="13" t="s">
        <v>5384</v>
      </c>
      <c r="K7479" s="37" t="str">
        <f>VLOOKUP(Tabela14[[#This Row],[CÓDIGO]],[1]fornnecedor!$A:$G,7,0)</f>
        <v>CIMENTO QUEIMADO / EFEITOS DECORATIVOS</v>
      </c>
    </row>
    <row r="7480" spans="1:11" x14ac:dyDescent="0.3">
      <c r="A7480" s="15">
        <v>83785</v>
      </c>
      <c r="B7480" s="15" t="str">
        <f>VLOOKUP(Tabela14[[#This Row],[CÓDIGO]],[1]fornnecedor!$A:$E,5,0)</f>
        <v>VONIXX INDUSTRIA E COMERCIO DE POLIDORES LTDA</v>
      </c>
      <c r="C7480" s="16" t="s">
        <v>3934</v>
      </c>
      <c r="D7480" s="16" t="s">
        <v>515</v>
      </c>
      <c r="E7480" s="22">
        <v>1</v>
      </c>
      <c r="F7480" s="30">
        <v>9</v>
      </c>
      <c r="G7480" s="17">
        <v>37.619999999999997</v>
      </c>
      <c r="H7480" s="17">
        <f t="shared" si="232"/>
        <v>37.619999999999997</v>
      </c>
      <c r="I7480" s="17">
        <f t="shared" si="233"/>
        <v>338.58</v>
      </c>
      <c r="J7480" s="13" t="s">
        <v>5384</v>
      </c>
      <c r="K7480" s="37" t="str">
        <f>VLOOKUP(Tabela14[[#This Row],[CÓDIGO]],[1]fornnecedor!$A:$G,7,0)</f>
        <v>LINHA DE HIGENIZAÇÃO E ESTÉTICA  AUTOMOTIVA VONIX</v>
      </c>
    </row>
    <row r="7481" spans="1:11" x14ac:dyDescent="0.3">
      <c r="A7481" s="15">
        <v>85655</v>
      </c>
      <c r="B7481" s="15" t="str">
        <f>VLOOKUP(Tabela14[[#This Row],[CÓDIGO]],[1]fornnecedor!$A:$E,5,0)</f>
        <v>A&amp;S TECHNOLOGIES INDUSTRIA E COMERCIO LTDA</v>
      </c>
      <c r="C7481" s="16" t="s">
        <v>3646</v>
      </c>
      <c r="D7481" s="16" t="s">
        <v>875</v>
      </c>
      <c r="E7481" s="22">
        <v>3</v>
      </c>
      <c r="F7481" s="30">
        <v>36</v>
      </c>
      <c r="G7481" s="17">
        <v>9.41</v>
      </c>
      <c r="H7481" s="17">
        <f t="shared" ref="H7481:H7544" si="234">G7481*E7481</f>
        <v>28.23</v>
      </c>
      <c r="I7481" s="17">
        <f t="shared" ref="I7481:I7544" si="235">G7481*F7481</f>
        <v>338.76</v>
      </c>
      <c r="J7481" s="13" t="s">
        <v>5384</v>
      </c>
      <c r="K7481" s="37" t="str">
        <f>VLOOKUP(Tabela14[[#This Row],[CÓDIGO]],[1]fornnecedor!$A:$G,7,0)</f>
        <v xml:space="preserve">SPRAYS </v>
      </c>
    </row>
    <row r="7482" spans="1:11" x14ac:dyDescent="0.3">
      <c r="A7482" s="15">
        <v>85659</v>
      </c>
      <c r="B7482" s="15" t="str">
        <f>VLOOKUP(Tabela14[[#This Row],[CÓDIGO]],[1]fornnecedor!$A:$E,5,0)</f>
        <v>A&amp;S TECHNOLOGIES INDUSTRIA E COMERCIO LTDA</v>
      </c>
      <c r="C7482" s="16" t="s">
        <v>3684</v>
      </c>
      <c r="D7482" s="16" t="s">
        <v>875</v>
      </c>
      <c r="E7482" s="22">
        <v>2</v>
      </c>
      <c r="F7482" s="30">
        <v>36</v>
      </c>
      <c r="G7482" s="17">
        <v>9.41</v>
      </c>
      <c r="H7482" s="17">
        <f t="shared" si="234"/>
        <v>18.82</v>
      </c>
      <c r="I7482" s="17">
        <f t="shared" si="235"/>
        <v>338.76</v>
      </c>
      <c r="J7482" s="13" t="s">
        <v>5384</v>
      </c>
      <c r="K7482" s="37" t="str">
        <f>VLOOKUP(Tabela14[[#This Row],[CÓDIGO]],[1]fornnecedor!$A:$G,7,0)</f>
        <v xml:space="preserve">SPRAYS </v>
      </c>
    </row>
    <row r="7483" spans="1:11" x14ac:dyDescent="0.3">
      <c r="A7483" s="15">
        <v>23908</v>
      </c>
      <c r="B7483" s="15" t="str">
        <f>VLOOKUP(Tabela14[[#This Row],[CÓDIGO]],[1]fornnecedor!$A:$E,5,0)</f>
        <v>SKYLACK TINTAS E VERNIZES LTDA</v>
      </c>
      <c r="C7483" s="16" t="s">
        <v>3867</v>
      </c>
      <c r="D7483" s="16" t="s">
        <v>1114</v>
      </c>
      <c r="E7483" s="22">
        <v>0</v>
      </c>
      <c r="F7483" s="30">
        <v>4</v>
      </c>
      <c r="G7483" s="17">
        <v>84.69</v>
      </c>
      <c r="H7483" s="17">
        <f t="shared" si="234"/>
        <v>0</v>
      </c>
      <c r="I7483" s="17">
        <f t="shared" si="235"/>
        <v>338.76</v>
      </c>
      <c r="J7483" s="13" t="s">
        <v>5384</v>
      </c>
      <c r="K7483" s="37" t="str">
        <f>VLOOKUP(Tabela14[[#This Row],[CÓDIGO]],[1]fornnecedor!$A:$G,7,0)</f>
        <v>ESMALTES</v>
      </c>
    </row>
    <row r="7484" spans="1:11" x14ac:dyDescent="0.3">
      <c r="A7484" s="15">
        <v>85498</v>
      </c>
      <c r="B7484" s="15" t="str">
        <f>VLOOKUP(Tabela14[[#This Row],[CÓDIGO]],[1]fornnecedor!$A:$E,5,0)</f>
        <v>SHERWIN - WILLIAMS DO BRASIL IND. E COM. LTDA</v>
      </c>
      <c r="C7484" s="16" t="s">
        <v>3591</v>
      </c>
      <c r="D7484" s="16" t="s">
        <v>324</v>
      </c>
      <c r="E7484" s="22">
        <v>2</v>
      </c>
      <c r="F7484" s="30">
        <v>12</v>
      </c>
      <c r="G7484" s="17">
        <v>28.24</v>
      </c>
      <c r="H7484" s="17">
        <f t="shared" si="234"/>
        <v>56.48</v>
      </c>
      <c r="I7484" s="17">
        <f t="shared" si="235"/>
        <v>338.88</v>
      </c>
      <c r="J7484" s="13" t="s">
        <v>5384</v>
      </c>
      <c r="K7484" s="37" t="str">
        <f>VLOOKUP(Tabela14[[#This Row],[CÓDIGO]],[1]fornnecedor!$A:$G,7,0)</f>
        <v>TINTAS POLIÉSTER</v>
      </c>
    </row>
    <row r="7485" spans="1:11" x14ac:dyDescent="0.3">
      <c r="A7485" s="15">
        <v>85372</v>
      </c>
      <c r="B7485" s="15" t="str">
        <f>VLOOKUP(Tabela14[[#This Row],[CÓDIGO]],[1]fornnecedor!$A:$E,5,0)</f>
        <v>BRASILUX TINTAS TECNICAS LTDA</v>
      </c>
      <c r="C7485" s="16" t="s">
        <v>3869</v>
      </c>
      <c r="D7485" s="16" t="s">
        <v>549</v>
      </c>
      <c r="E7485" s="22">
        <v>0</v>
      </c>
      <c r="F7485" s="30">
        <v>2</v>
      </c>
      <c r="G7485" s="17">
        <v>169.51</v>
      </c>
      <c r="H7485" s="17">
        <f t="shared" si="234"/>
        <v>0</v>
      </c>
      <c r="I7485" s="17">
        <f t="shared" si="235"/>
        <v>339.02</v>
      </c>
      <c r="J7485" s="13" t="s">
        <v>5384</v>
      </c>
      <c r="K7485" s="37" t="str">
        <f>VLOOKUP(Tabela14[[#This Row],[CÓDIGO]],[1]fornnecedor!$A:$G,7,0)</f>
        <v>TINTA PARA PISO</v>
      </c>
    </row>
    <row r="7486" spans="1:11" x14ac:dyDescent="0.3">
      <c r="A7486" s="15">
        <v>85593</v>
      </c>
      <c r="B7486" s="15" t="str">
        <f>VLOOKUP(Tabela14[[#This Row],[CÓDIGO]],[1]fornnecedor!$A:$E,5,0)</f>
        <v>SHERWIN - WILLIAMS DO BRASIL IND. E COM. LTDA</v>
      </c>
      <c r="C7486" s="16" t="s">
        <v>3920</v>
      </c>
      <c r="D7486" s="16" t="s">
        <v>324</v>
      </c>
      <c r="E7486" s="22">
        <v>1</v>
      </c>
      <c r="F7486" s="30">
        <v>13</v>
      </c>
      <c r="G7486" s="17">
        <v>26.17</v>
      </c>
      <c r="H7486" s="17">
        <f t="shared" si="234"/>
        <v>26.17</v>
      </c>
      <c r="I7486" s="17">
        <f t="shared" si="235"/>
        <v>340.21000000000004</v>
      </c>
      <c r="J7486" s="13" t="s">
        <v>5384</v>
      </c>
      <c r="K7486" s="37" t="str">
        <f>VLOOKUP(Tabela14[[#This Row],[CÓDIGO]],[1]fornnecedor!$A:$G,7,0)</f>
        <v xml:space="preserve">SPRAYS </v>
      </c>
    </row>
    <row r="7487" spans="1:11" x14ac:dyDescent="0.3">
      <c r="A7487" s="15">
        <v>10066</v>
      </c>
      <c r="B7487" s="15" t="str">
        <f>VLOOKUP(Tabela14[[#This Row],[CÓDIGO]],[1]fornnecedor!$A:$E,5,0)</f>
        <v>3M DO BRASIL LTDA</v>
      </c>
      <c r="C7487" s="16" t="s">
        <v>4043</v>
      </c>
      <c r="D7487" s="16" t="s">
        <v>366</v>
      </c>
      <c r="E7487" s="22">
        <v>1</v>
      </c>
      <c r="F7487" s="30">
        <v>4</v>
      </c>
      <c r="G7487" s="17">
        <v>85.15</v>
      </c>
      <c r="H7487" s="17">
        <f t="shared" si="234"/>
        <v>85.15</v>
      </c>
      <c r="I7487" s="17">
        <f t="shared" si="235"/>
        <v>340.6</v>
      </c>
      <c r="J7487" s="13" t="s">
        <v>5384</v>
      </c>
      <c r="K7487" s="37" t="str">
        <f>VLOOKUP(Tabela14[[#This Row],[CÓDIGO]],[1]fornnecedor!$A:$G,7,0)</f>
        <v>BOINAS PARA POLIMENTO</v>
      </c>
    </row>
    <row r="7488" spans="1:11" x14ac:dyDescent="0.3">
      <c r="A7488" s="15">
        <v>86618</v>
      </c>
      <c r="B7488" s="15" t="str">
        <f>VLOOKUP(Tabela14[[#This Row],[CÓDIGO]],[1]fornnecedor!$A:$E,5,0)</f>
        <v>AKZO NOBEL LTDA DECOR</v>
      </c>
      <c r="C7488" s="16" t="s">
        <v>3871</v>
      </c>
      <c r="D7488" s="16" t="s">
        <v>543</v>
      </c>
      <c r="E7488" s="22">
        <v>0</v>
      </c>
      <c r="F7488" s="30">
        <v>6</v>
      </c>
      <c r="G7488" s="17">
        <v>56.77</v>
      </c>
      <c r="H7488" s="17">
        <f t="shared" si="234"/>
        <v>0</v>
      </c>
      <c r="I7488" s="17">
        <f t="shared" si="235"/>
        <v>340.62</v>
      </c>
      <c r="J7488" s="13" t="s">
        <v>5384</v>
      </c>
      <c r="K7488" s="37" t="str">
        <f>VLOOKUP(Tabela14[[#This Row],[CÓDIGO]],[1]fornnecedor!$A:$G,7,0)</f>
        <v>TINTA PAREDE</v>
      </c>
    </row>
    <row r="7489" spans="1:11" x14ac:dyDescent="0.3">
      <c r="A7489" s="15">
        <v>86630</v>
      </c>
      <c r="B7489" s="15" t="str">
        <f>VLOOKUP(Tabela14[[#This Row],[CÓDIGO]],[1]fornnecedor!$A:$E,5,0)</f>
        <v>AKZO NOBEL LTDA DECOR</v>
      </c>
      <c r="C7489" s="16" t="s">
        <v>3875</v>
      </c>
      <c r="D7489" s="16" t="s">
        <v>543</v>
      </c>
      <c r="E7489" s="22">
        <v>0</v>
      </c>
      <c r="F7489" s="30">
        <v>6</v>
      </c>
      <c r="G7489" s="17">
        <v>56.78</v>
      </c>
      <c r="H7489" s="17">
        <f t="shared" si="234"/>
        <v>0</v>
      </c>
      <c r="I7489" s="17">
        <f t="shared" si="235"/>
        <v>340.68</v>
      </c>
      <c r="J7489" s="13" t="s">
        <v>5384</v>
      </c>
      <c r="K7489" s="37" t="str">
        <f>VLOOKUP(Tabela14[[#This Row],[CÓDIGO]],[1]fornnecedor!$A:$G,7,0)</f>
        <v>TINTA PAREDE</v>
      </c>
    </row>
    <row r="7490" spans="1:11" x14ac:dyDescent="0.3">
      <c r="A7490" s="15">
        <v>86628</v>
      </c>
      <c r="B7490" s="15" t="str">
        <f>VLOOKUP(Tabela14[[#This Row],[CÓDIGO]],[1]fornnecedor!$A:$E,5,0)</f>
        <v>AKZO NOBEL LTDA DECOR</v>
      </c>
      <c r="C7490" s="16" t="s">
        <v>3876</v>
      </c>
      <c r="D7490" s="16" t="s">
        <v>543</v>
      </c>
      <c r="E7490" s="22">
        <v>0</v>
      </c>
      <c r="F7490" s="30">
        <v>6</v>
      </c>
      <c r="G7490" s="17">
        <v>56.78</v>
      </c>
      <c r="H7490" s="17">
        <f t="shared" si="234"/>
        <v>0</v>
      </c>
      <c r="I7490" s="17">
        <f t="shared" si="235"/>
        <v>340.68</v>
      </c>
      <c r="J7490" s="13" t="s">
        <v>5384</v>
      </c>
      <c r="K7490" s="37" t="str">
        <f>VLOOKUP(Tabela14[[#This Row],[CÓDIGO]],[1]fornnecedor!$A:$G,7,0)</f>
        <v>TINTA PAREDE</v>
      </c>
    </row>
    <row r="7491" spans="1:11" x14ac:dyDescent="0.3">
      <c r="A7491" s="15">
        <v>86645</v>
      </c>
      <c r="B7491" s="15" t="str">
        <f>VLOOKUP(Tabela14[[#This Row],[CÓDIGO]],[1]fornnecedor!$A:$E,5,0)</f>
        <v>AKZO NOBEL LTDA DECOR</v>
      </c>
      <c r="C7491" s="16" t="s">
        <v>3877</v>
      </c>
      <c r="D7491" s="16" t="s">
        <v>543</v>
      </c>
      <c r="E7491" s="22">
        <v>0</v>
      </c>
      <c r="F7491" s="30">
        <v>6</v>
      </c>
      <c r="G7491" s="17">
        <v>56.78</v>
      </c>
      <c r="H7491" s="17">
        <f t="shared" si="234"/>
        <v>0</v>
      </c>
      <c r="I7491" s="17">
        <f t="shared" si="235"/>
        <v>340.68</v>
      </c>
      <c r="J7491" s="13" t="s">
        <v>5384</v>
      </c>
      <c r="K7491" s="37" t="str">
        <f>VLOOKUP(Tabela14[[#This Row],[CÓDIGO]],[1]fornnecedor!$A:$G,7,0)</f>
        <v>TINTA PAREDE</v>
      </c>
    </row>
    <row r="7492" spans="1:11" x14ac:dyDescent="0.3">
      <c r="A7492" s="15">
        <v>86647</v>
      </c>
      <c r="B7492" s="15" t="str">
        <f>VLOOKUP(Tabela14[[#This Row],[CÓDIGO]],[1]fornnecedor!$A:$E,5,0)</f>
        <v>AKZO NOBEL LTDA DECOR</v>
      </c>
      <c r="C7492" s="16" t="s">
        <v>3878</v>
      </c>
      <c r="D7492" s="16" t="s">
        <v>543</v>
      </c>
      <c r="E7492" s="22">
        <v>0</v>
      </c>
      <c r="F7492" s="30">
        <v>6</v>
      </c>
      <c r="G7492" s="17">
        <v>56.78</v>
      </c>
      <c r="H7492" s="17">
        <f t="shared" si="234"/>
        <v>0</v>
      </c>
      <c r="I7492" s="17">
        <f t="shared" si="235"/>
        <v>340.68</v>
      </c>
      <c r="J7492" s="13" t="s">
        <v>5384</v>
      </c>
      <c r="K7492" s="37" t="str">
        <f>VLOOKUP(Tabela14[[#This Row],[CÓDIGO]],[1]fornnecedor!$A:$G,7,0)</f>
        <v>TINTA PAREDE</v>
      </c>
    </row>
    <row r="7493" spans="1:11" x14ac:dyDescent="0.3">
      <c r="A7493" s="15">
        <v>86657</v>
      </c>
      <c r="B7493" s="15" t="str">
        <f>VLOOKUP(Tabela14[[#This Row],[CÓDIGO]],[1]fornnecedor!$A:$E,5,0)</f>
        <v>AKZO NOBEL LTDA DECOR</v>
      </c>
      <c r="C7493" s="16" t="s">
        <v>3879</v>
      </c>
      <c r="D7493" s="16" t="s">
        <v>543</v>
      </c>
      <c r="E7493" s="22">
        <v>0</v>
      </c>
      <c r="F7493" s="30">
        <v>6</v>
      </c>
      <c r="G7493" s="17">
        <v>56.78</v>
      </c>
      <c r="H7493" s="17">
        <f t="shared" si="234"/>
        <v>0</v>
      </c>
      <c r="I7493" s="17">
        <f t="shared" si="235"/>
        <v>340.68</v>
      </c>
      <c r="J7493" s="13" t="s">
        <v>5384</v>
      </c>
      <c r="K7493" s="37" t="str">
        <f>VLOOKUP(Tabela14[[#This Row],[CÓDIGO]],[1]fornnecedor!$A:$G,7,0)</f>
        <v>TINTA PAREDE</v>
      </c>
    </row>
    <row r="7494" spans="1:11" x14ac:dyDescent="0.3">
      <c r="A7494" s="15">
        <v>86642</v>
      </c>
      <c r="B7494" s="15" t="str">
        <f>VLOOKUP(Tabela14[[#This Row],[CÓDIGO]],[1]fornnecedor!$A:$E,5,0)</f>
        <v>AKZO NOBEL LTDA DECOR</v>
      </c>
      <c r="C7494" s="16" t="s">
        <v>3880</v>
      </c>
      <c r="D7494" s="16" t="s">
        <v>543</v>
      </c>
      <c r="E7494" s="22">
        <v>0</v>
      </c>
      <c r="F7494" s="30">
        <v>6</v>
      </c>
      <c r="G7494" s="17">
        <v>56.78</v>
      </c>
      <c r="H7494" s="17">
        <f t="shared" si="234"/>
        <v>0</v>
      </c>
      <c r="I7494" s="17">
        <f t="shared" si="235"/>
        <v>340.68</v>
      </c>
      <c r="J7494" s="13" t="s">
        <v>5384</v>
      </c>
      <c r="K7494" s="37" t="str">
        <f>VLOOKUP(Tabela14[[#This Row],[CÓDIGO]],[1]fornnecedor!$A:$G,7,0)</f>
        <v>TINTA PAREDE</v>
      </c>
    </row>
    <row r="7495" spans="1:11" x14ac:dyDescent="0.3">
      <c r="A7495" s="15">
        <v>86639</v>
      </c>
      <c r="B7495" s="15" t="str">
        <f>VLOOKUP(Tabela14[[#This Row],[CÓDIGO]],[1]fornnecedor!$A:$E,5,0)</f>
        <v>AKZO NOBEL LTDA DECOR</v>
      </c>
      <c r="C7495" s="16" t="s">
        <v>3881</v>
      </c>
      <c r="D7495" s="16" t="s">
        <v>543</v>
      </c>
      <c r="E7495" s="22">
        <v>0</v>
      </c>
      <c r="F7495" s="30">
        <v>6</v>
      </c>
      <c r="G7495" s="17">
        <v>56.78</v>
      </c>
      <c r="H7495" s="17">
        <f t="shared" si="234"/>
        <v>0</v>
      </c>
      <c r="I7495" s="17">
        <f t="shared" si="235"/>
        <v>340.68</v>
      </c>
      <c r="J7495" s="13" t="s">
        <v>5384</v>
      </c>
      <c r="K7495" s="37" t="str">
        <f>VLOOKUP(Tabela14[[#This Row],[CÓDIGO]],[1]fornnecedor!$A:$G,7,0)</f>
        <v>TINTA PAREDE</v>
      </c>
    </row>
    <row r="7496" spans="1:11" x14ac:dyDescent="0.3">
      <c r="A7496" s="15">
        <v>86637</v>
      </c>
      <c r="B7496" s="15" t="str">
        <f>VLOOKUP(Tabela14[[#This Row],[CÓDIGO]],[1]fornnecedor!$A:$E,5,0)</f>
        <v>AKZO NOBEL LTDA DECOR</v>
      </c>
      <c r="C7496" s="16" t="s">
        <v>3882</v>
      </c>
      <c r="D7496" s="16" t="s">
        <v>543</v>
      </c>
      <c r="E7496" s="22">
        <v>0</v>
      </c>
      <c r="F7496" s="30">
        <v>6</v>
      </c>
      <c r="G7496" s="17">
        <v>56.78</v>
      </c>
      <c r="H7496" s="17">
        <f t="shared" si="234"/>
        <v>0</v>
      </c>
      <c r="I7496" s="17">
        <f t="shared" si="235"/>
        <v>340.68</v>
      </c>
      <c r="J7496" s="13" t="s">
        <v>5384</v>
      </c>
      <c r="K7496" s="37" t="str">
        <f>VLOOKUP(Tabela14[[#This Row],[CÓDIGO]],[1]fornnecedor!$A:$G,7,0)</f>
        <v>TINTA PAREDE</v>
      </c>
    </row>
    <row r="7497" spans="1:11" x14ac:dyDescent="0.3">
      <c r="A7497" s="15">
        <v>84682</v>
      </c>
      <c r="B7497" s="15" t="str">
        <f>VLOOKUP(Tabela14[[#This Row],[CÓDIGO]],[1]fornnecedor!$A:$E,5,0)</f>
        <v>BRASILUX TINTAS TECNICAS LTDA</v>
      </c>
      <c r="C7497" s="16" t="s">
        <v>3890</v>
      </c>
      <c r="D7497" s="16" t="s">
        <v>549</v>
      </c>
      <c r="E7497" s="22">
        <v>6.8000000000000005E-2</v>
      </c>
      <c r="F7497" s="30">
        <v>7.93</v>
      </c>
      <c r="G7497" s="17">
        <v>42.98</v>
      </c>
      <c r="H7497" s="17">
        <f t="shared" si="234"/>
        <v>2.9226399999999999</v>
      </c>
      <c r="I7497" s="17">
        <f t="shared" si="235"/>
        <v>340.83139999999997</v>
      </c>
      <c r="J7497" s="13" t="s">
        <v>5384</v>
      </c>
      <c r="K7497" s="37" t="str">
        <f>VLOOKUP(Tabela14[[#This Row],[CÓDIGO]],[1]fornnecedor!$A:$G,7,0)</f>
        <v xml:space="preserve">BASES SISTEMA NO MACHINE </v>
      </c>
    </row>
    <row r="7498" spans="1:11" x14ac:dyDescent="0.3">
      <c r="A7498" s="15">
        <v>84021</v>
      </c>
      <c r="B7498" s="15" t="str">
        <f>VLOOKUP(Tabela14[[#This Row],[CÓDIGO]],[1]fornnecedor!$A:$E,5,0)</f>
        <v>3M DO BRASIL LTDA</v>
      </c>
      <c r="C7498" s="16" t="s">
        <v>430</v>
      </c>
      <c r="D7498" s="16" t="s">
        <v>366</v>
      </c>
      <c r="E7498" s="22">
        <v>428</v>
      </c>
      <c r="F7498" s="30">
        <v>726</v>
      </c>
      <c r="G7498" s="17">
        <v>0.47</v>
      </c>
      <c r="H7498" s="17">
        <f t="shared" si="234"/>
        <v>201.16</v>
      </c>
      <c r="I7498" s="17">
        <f t="shared" si="235"/>
        <v>341.21999999999997</v>
      </c>
      <c r="J7498" s="13" t="s">
        <v>5384</v>
      </c>
      <c r="K7498" s="37" t="str">
        <f>VLOOKUP(Tabela14[[#This Row],[CÓDIGO]],[1]fornnecedor!$A:$G,7,0)</f>
        <v>LIXA MASSA  /MADEIRA / PAREDE</v>
      </c>
    </row>
    <row r="7499" spans="1:11" x14ac:dyDescent="0.3">
      <c r="A7499" s="15">
        <v>84571</v>
      </c>
      <c r="B7499" s="15" t="str">
        <f>VLOOKUP(Tabela14[[#This Row],[CÓDIGO]],[1]fornnecedor!$A:$E,5,0)</f>
        <v>BRASILUX TINTAS TECNICAS LTDA</v>
      </c>
      <c r="C7499" s="16" t="s">
        <v>3883</v>
      </c>
      <c r="D7499" s="16" t="s">
        <v>549</v>
      </c>
      <c r="E7499" s="22">
        <v>0</v>
      </c>
      <c r="F7499" s="30">
        <v>12</v>
      </c>
      <c r="G7499" s="17">
        <v>28.45</v>
      </c>
      <c r="H7499" s="17">
        <f t="shared" si="234"/>
        <v>0</v>
      </c>
      <c r="I7499" s="17">
        <f t="shared" si="235"/>
        <v>341.4</v>
      </c>
      <c r="J7499" s="13" t="s">
        <v>5384</v>
      </c>
      <c r="K7499" s="37" t="str">
        <f>VLOOKUP(Tabela14[[#This Row],[CÓDIGO]],[1]fornnecedor!$A:$G,7,0)</f>
        <v>CIMENTO QUEIMADO / EFEITOS DECORATIVOS</v>
      </c>
    </row>
    <row r="7500" spans="1:11" x14ac:dyDescent="0.3">
      <c r="A7500" s="15">
        <v>21033</v>
      </c>
      <c r="B7500" s="15" t="str">
        <f>VLOOKUP(Tabela14[[#This Row],[CÓDIGO]],[1]fornnecedor!$A:$E,5,0)</f>
        <v>SHERWIN - WILLIAMS DO BRASIL IND. E COM. LTDA</v>
      </c>
      <c r="C7500" s="16" t="s">
        <v>325</v>
      </c>
      <c r="D7500" s="16" t="s">
        <v>324</v>
      </c>
      <c r="E7500" s="22">
        <v>5</v>
      </c>
      <c r="F7500" s="30">
        <v>18</v>
      </c>
      <c r="G7500" s="17">
        <v>18.98</v>
      </c>
      <c r="H7500" s="17">
        <f t="shared" si="234"/>
        <v>94.9</v>
      </c>
      <c r="I7500" s="17">
        <f t="shared" si="235"/>
        <v>341.64</v>
      </c>
      <c r="J7500" s="13" t="s">
        <v>5384</v>
      </c>
      <c r="K7500" s="37" t="str">
        <f>VLOOKUP(Tabela14[[#This Row],[CÓDIGO]],[1]fornnecedor!$A:$G,7,0)</f>
        <v>TINTAS PU</v>
      </c>
    </row>
    <row r="7501" spans="1:11" x14ac:dyDescent="0.3">
      <c r="A7501" s="15">
        <v>85660</v>
      </c>
      <c r="B7501" s="15" t="str">
        <f>VLOOKUP(Tabela14[[#This Row],[CÓDIGO]],[1]fornnecedor!$A:$E,5,0)</f>
        <v>A&amp;S TECHNOLOGIES INDUSTRIA E COMERCIO LTDA</v>
      </c>
      <c r="C7501" s="16" t="s">
        <v>3479</v>
      </c>
      <c r="D7501" s="16" t="s">
        <v>875</v>
      </c>
      <c r="E7501" s="22">
        <v>0</v>
      </c>
      <c r="F7501" s="30">
        <v>32</v>
      </c>
      <c r="G7501" s="17">
        <v>10.68</v>
      </c>
      <c r="H7501" s="17">
        <f t="shared" si="234"/>
        <v>0</v>
      </c>
      <c r="I7501" s="17">
        <f t="shared" si="235"/>
        <v>341.76</v>
      </c>
      <c r="J7501" s="13" t="s">
        <v>5384</v>
      </c>
      <c r="K7501" s="37" t="str">
        <f>VLOOKUP(Tabela14[[#This Row],[CÓDIGO]],[1]fornnecedor!$A:$G,7,0)</f>
        <v xml:space="preserve">SPRAYS </v>
      </c>
    </row>
    <row r="7502" spans="1:11" x14ac:dyDescent="0.3">
      <c r="A7502" s="15">
        <v>10004</v>
      </c>
      <c r="B7502" s="15" t="str">
        <f>VLOOKUP(Tabela14[[#This Row],[CÓDIGO]],[1]fornnecedor!$A:$E,5,0)</f>
        <v>AKZO NOBEL LTDA AUTO</v>
      </c>
      <c r="C7502" s="16" t="s">
        <v>4077</v>
      </c>
      <c r="D7502" s="16" t="s">
        <v>127</v>
      </c>
      <c r="E7502" s="22">
        <v>0</v>
      </c>
      <c r="F7502" s="30">
        <v>88</v>
      </c>
      <c r="G7502" s="17">
        <v>3.89</v>
      </c>
      <c r="H7502" s="17">
        <f t="shared" si="234"/>
        <v>0</v>
      </c>
      <c r="I7502" s="17">
        <f t="shared" si="235"/>
        <v>342.32</v>
      </c>
      <c r="J7502" s="13" t="s">
        <v>5384</v>
      </c>
      <c r="K7502" s="37" t="str">
        <f>VLOOKUP(Tabela14[[#This Row],[CÓDIGO]],[1]fornnecedor!$A:$G,7,0)</f>
        <v>EMBALAGEM</v>
      </c>
    </row>
    <row r="7503" spans="1:11" x14ac:dyDescent="0.3">
      <c r="A7503" s="15">
        <v>85708</v>
      </c>
      <c r="B7503" s="15" t="str">
        <f>VLOOKUP(Tabela14[[#This Row],[CÓDIGO]],[1]fornnecedor!$A:$E,5,0)</f>
        <v>MULTILONAS LTDA</v>
      </c>
      <c r="C7503" s="16" t="s">
        <v>3884</v>
      </c>
      <c r="D7503" s="16" t="s">
        <v>1140</v>
      </c>
      <c r="E7503" s="22">
        <v>0</v>
      </c>
      <c r="F7503" s="30">
        <v>3</v>
      </c>
      <c r="G7503" s="17">
        <v>114.15</v>
      </c>
      <c r="H7503" s="17">
        <f t="shared" si="234"/>
        <v>0</v>
      </c>
      <c r="I7503" s="17">
        <f t="shared" si="235"/>
        <v>342.45000000000005</v>
      </c>
      <c r="J7503" s="13" t="s">
        <v>5384</v>
      </c>
      <c r="K7503" s="37" t="str">
        <f>VLOOKUP(Tabela14[[#This Row],[CÓDIGO]],[1]fornnecedor!$A:$G,7,0)</f>
        <v>LONAS</v>
      </c>
    </row>
    <row r="7504" spans="1:11" x14ac:dyDescent="0.3">
      <c r="A7504" s="15">
        <v>84680</v>
      </c>
      <c r="B7504" s="15" t="str">
        <f>VLOOKUP(Tabela14[[#This Row],[CÓDIGO]],[1]fornnecedor!$A:$E,5,0)</f>
        <v>BERLINER DO BRASIL MOTORES LTDA</v>
      </c>
      <c r="C7504" s="16" t="s">
        <v>3622</v>
      </c>
      <c r="D7504" s="16" t="s">
        <v>3623</v>
      </c>
      <c r="E7504" s="22">
        <v>0</v>
      </c>
      <c r="F7504" s="30">
        <v>14</v>
      </c>
      <c r="G7504" s="17">
        <v>24.5</v>
      </c>
      <c r="H7504" s="17">
        <f t="shared" si="234"/>
        <v>0</v>
      </c>
      <c r="I7504" s="17">
        <f t="shared" si="235"/>
        <v>343</v>
      </c>
      <c r="J7504" s="13" t="s">
        <v>5384</v>
      </c>
      <c r="K7504" s="37" t="str">
        <f>VLOOKUP(Tabela14[[#This Row],[CÓDIGO]],[1]fornnecedor!$A:$G,7,0)</f>
        <v>PISTOLAS</v>
      </c>
    </row>
    <row r="7505" spans="1:11" x14ac:dyDescent="0.3">
      <c r="A7505" s="15">
        <v>85968</v>
      </c>
      <c r="B7505" s="15" t="str">
        <f>VLOOKUP(Tabela14[[#This Row],[CÓDIGO]],[1]fornnecedor!$A:$E,5,0)</f>
        <v>AKZO NOBEL LTDA DECOR</v>
      </c>
      <c r="C7505" s="16" t="s">
        <v>3758</v>
      </c>
      <c r="D7505" s="16" t="s">
        <v>543</v>
      </c>
      <c r="E7505" s="22">
        <v>0</v>
      </c>
      <c r="F7505" s="30">
        <v>13</v>
      </c>
      <c r="G7505" s="17">
        <v>26.39</v>
      </c>
      <c r="H7505" s="17">
        <f t="shared" si="234"/>
        <v>0</v>
      </c>
      <c r="I7505" s="17">
        <f t="shared" si="235"/>
        <v>343.07</v>
      </c>
      <c r="J7505" s="13" t="s">
        <v>5384</v>
      </c>
      <c r="K7505" s="37" t="str">
        <f>VLOOKUP(Tabela14[[#This Row],[CÓDIGO]],[1]fornnecedor!$A:$G,7,0)</f>
        <v>ESMALTES</v>
      </c>
    </row>
    <row r="7506" spans="1:11" x14ac:dyDescent="0.3">
      <c r="A7506" s="15">
        <v>10317</v>
      </c>
      <c r="B7506" s="15" t="str">
        <f>VLOOKUP(Tabela14[[#This Row],[CÓDIGO]],[1]fornnecedor!$A:$E,5,0)</f>
        <v>ANJO QUIMICA DO BRASIL LTDA</v>
      </c>
      <c r="C7506" s="16" t="s">
        <v>504</v>
      </c>
      <c r="D7506" s="16" t="s">
        <v>503</v>
      </c>
      <c r="E7506" s="22">
        <v>1</v>
      </c>
      <c r="F7506" s="30">
        <v>30</v>
      </c>
      <c r="G7506" s="17">
        <v>11.44</v>
      </c>
      <c r="H7506" s="17">
        <f t="shared" si="234"/>
        <v>11.44</v>
      </c>
      <c r="I7506" s="17">
        <f t="shared" si="235"/>
        <v>343.2</v>
      </c>
      <c r="J7506" s="13" t="s">
        <v>5384</v>
      </c>
      <c r="K7506" s="37" t="str">
        <f>VLOOKUP(Tabela14[[#This Row],[CÓDIGO]],[1]fornnecedor!$A:$G,7,0)</f>
        <v>BATIDA DE PEDRA</v>
      </c>
    </row>
    <row r="7507" spans="1:11" x14ac:dyDescent="0.3">
      <c r="A7507" s="15">
        <v>85432</v>
      </c>
      <c r="B7507" s="15" t="str">
        <f>VLOOKUP(Tabela14[[#This Row],[CÓDIGO]],[1]fornnecedor!$A:$E,5,0)</f>
        <v>BRASILUX TINTAS TECNICAS LTDA</v>
      </c>
      <c r="C7507" s="16" t="s">
        <v>3887</v>
      </c>
      <c r="D7507" s="16" t="s">
        <v>549</v>
      </c>
      <c r="E7507" s="22">
        <v>0</v>
      </c>
      <c r="F7507" s="30">
        <v>2</v>
      </c>
      <c r="G7507" s="17">
        <v>171.62</v>
      </c>
      <c r="H7507" s="17">
        <f t="shared" si="234"/>
        <v>0</v>
      </c>
      <c r="I7507" s="17">
        <f t="shared" si="235"/>
        <v>343.24</v>
      </c>
      <c r="J7507" s="13" t="s">
        <v>5384</v>
      </c>
      <c r="K7507" s="37" t="str">
        <f>VLOOKUP(Tabela14[[#This Row],[CÓDIGO]],[1]fornnecedor!$A:$G,7,0)</f>
        <v>BASES NO MACHINE PREMIUM</v>
      </c>
    </row>
    <row r="7508" spans="1:11" x14ac:dyDescent="0.3">
      <c r="A7508" s="15">
        <v>21782</v>
      </c>
      <c r="B7508" s="15" t="str">
        <f>VLOOKUP(Tabela14[[#This Row],[CÓDIGO]],[1]fornnecedor!$A:$E,5,0)</f>
        <v>SHERWIN - WILLIAMS DO BRASIL IND. E COM. LTDA</v>
      </c>
      <c r="C7508" s="16" t="s">
        <v>3946</v>
      </c>
      <c r="D7508" s="16" t="s">
        <v>324</v>
      </c>
      <c r="E7508" s="22">
        <v>3</v>
      </c>
      <c r="F7508" s="30">
        <v>13</v>
      </c>
      <c r="G7508" s="17">
        <v>26.48</v>
      </c>
      <c r="H7508" s="17">
        <f t="shared" si="234"/>
        <v>79.44</v>
      </c>
      <c r="I7508" s="17">
        <f t="shared" si="235"/>
        <v>344.24</v>
      </c>
      <c r="J7508" s="13" t="s">
        <v>5384</v>
      </c>
      <c r="K7508" s="37" t="str">
        <f>VLOOKUP(Tabela14[[#This Row],[CÓDIGO]],[1]fornnecedor!$A:$G,7,0)</f>
        <v>TINTAS POLIÉSTER</v>
      </c>
    </row>
    <row r="7509" spans="1:11" x14ac:dyDescent="0.3">
      <c r="A7509" s="15">
        <v>84417</v>
      </c>
      <c r="B7509" s="15" t="str">
        <f>VLOOKUP(Tabela14[[#This Row],[CÓDIGO]],[1]fornnecedor!$A:$E,5,0)</f>
        <v>3M DO BRASIL LTDA</v>
      </c>
      <c r="C7509" s="16" t="s">
        <v>3848</v>
      </c>
      <c r="D7509" s="16" t="s">
        <v>366</v>
      </c>
      <c r="E7509" s="22">
        <v>7</v>
      </c>
      <c r="F7509" s="30">
        <v>134</v>
      </c>
      <c r="G7509" s="17">
        <v>2.57</v>
      </c>
      <c r="H7509" s="17">
        <f t="shared" si="234"/>
        <v>17.989999999999998</v>
      </c>
      <c r="I7509" s="17">
        <f t="shared" si="235"/>
        <v>344.38</v>
      </c>
      <c r="J7509" s="13" t="s">
        <v>5384</v>
      </c>
      <c r="K7509" s="37" t="str">
        <f>VLOOKUP(Tabela14[[#This Row],[CÓDIGO]],[1]fornnecedor!$A:$G,7,0)</f>
        <v>FITA ISOLANTE</v>
      </c>
    </row>
    <row r="7510" spans="1:11" x14ac:dyDescent="0.3">
      <c r="A7510" s="15">
        <v>86992</v>
      </c>
      <c r="B7510" s="15" t="str">
        <f>VLOOKUP(Tabela14[[#This Row],[CÓDIGO]],[1]fornnecedor!$A:$E,5,0)</f>
        <v>DURACOLOR INDUSTRIA E COMERCIO DE TINTAS</v>
      </c>
      <c r="C7510" s="16" t="s">
        <v>3892</v>
      </c>
      <c r="D7510" s="16" t="s">
        <v>1108</v>
      </c>
      <c r="E7510" s="22">
        <v>0</v>
      </c>
      <c r="F7510" s="30">
        <v>5</v>
      </c>
      <c r="G7510" s="17">
        <v>69.099999999999994</v>
      </c>
      <c r="H7510" s="17">
        <f t="shared" si="234"/>
        <v>0</v>
      </c>
      <c r="I7510" s="17">
        <f t="shared" si="235"/>
        <v>345.5</v>
      </c>
      <c r="J7510" s="13" t="s">
        <v>5384</v>
      </c>
      <c r="K7510" s="37" t="str">
        <f>VLOOKUP(Tabela14[[#This Row],[CÓDIGO]],[1]fornnecedor!$A:$G,7,0)</f>
        <v>TINTA PAREDE</v>
      </c>
    </row>
    <row r="7511" spans="1:11" x14ac:dyDescent="0.3">
      <c r="A7511" s="15">
        <v>86775</v>
      </c>
      <c r="B7511" s="15" t="str">
        <f>VLOOKUP(Tabela14[[#This Row],[CÓDIGO]],[1]fornnecedor!$A:$E,5,0)</f>
        <v>AKZO NOBEL LTDA DECOR</v>
      </c>
      <c r="C7511" s="16" t="s">
        <v>3693</v>
      </c>
      <c r="D7511" s="16" t="s">
        <v>2266</v>
      </c>
      <c r="E7511" s="22">
        <v>0</v>
      </c>
      <c r="F7511" s="30">
        <v>8</v>
      </c>
      <c r="G7511" s="17">
        <v>43.41</v>
      </c>
      <c r="H7511" s="17">
        <f t="shared" si="234"/>
        <v>0</v>
      </c>
      <c r="I7511" s="17">
        <f t="shared" si="235"/>
        <v>347.28</v>
      </c>
      <c r="J7511" s="13" t="s">
        <v>5384</v>
      </c>
      <c r="K7511" s="37" t="str">
        <f>VLOOKUP(Tabela14[[#This Row],[CÓDIGO]],[1]fornnecedor!$A:$G,7,0)</f>
        <v>IMPERMEABILIZANTES</v>
      </c>
    </row>
    <row r="7512" spans="1:11" x14ac:dyDescent="0.3">
      <c r="A7512" s="15">
        <v>87094</v>
      </c>
      <c r="B7512" s="15" t="str">
        <f>VLOOKUP(Tabela14[[#This Row],[CÓDIGO]],[1]fornnecedor!$A:$E,5,0)</f>
        <v>PINCEIS ATLAS S.A.</v>
      </c>
      <c r="C7512" s="16" t="s">
        <v>3895</v>
      </c>
      <c r="D7512" s="16" t="s">
        <v>23</v>
      </c>
      <c r="E7512" s="22">
        <v>0</v>
      </c>
      <c r="F7512" s="30">
        <v>24</v>
      </c>
      <c r="G7512" s="17">
        <v>14.5</v>
      </c>
      <c r="H7512" s="17">
        <f t="shared" si="234"/>
        <v>0</v>
      </c>
      <c r="I7512" s="17">
        <f t="shared" si="235"/>
        <v>348</v>
      </c>
      <c r="J7512" s="13" t="s">
        <v>5384</v>
      </c>
      <c r="K7512" s="37" t="str">
        <f>VLOOKUP(Tabela14[[#This Row],[CÓDIGO]],[1]fornnecedor!$A:$G,7,0)</f>
        <v>ROLOS / TRINCHAS / PINCÉIS / ESPÁTULAS</v>
      </c>
    </row>
    <row r="7513" spans="1:11" x14ac:dyDescent="0.3">
      <c r="A7513" s="15">
        <v>23985</v>
      </c>
      <c r="B7513" s="15" t="str">
        <f>VLOOKUP(Tabela14[[#This Row],[CÓDIGO]],[1]fornnecedor!$A:$E,5,0)</f>
        <v>SKYLACK TINTAS E VERNIZES LTDA</v>
      </c>
      <c r="C7513" s="16" t="s">
        <v>3897</v>
      </c>
      <c r="D7513" s="16" t="s">
        <v>1114</v>
      </c>
      <c r="E7513" s="22">
        <v>0</v>
      </c>
      <c r="F7513" s="30">
        <v>2.79</v>
      </c>
      <c r="G7513" s="17">
        <v>125.45</v>
      </c>
      <c r="H7513" s="17">
        <f t="shared" si="234"/>
        <v>0</v>
      </c>
      <c r="I7513" s="17">
        <f t="shared" si="235"/>
        <v>350.00550000000004</v>
      </c>
      <c r="J7513" s="13" t="s">
        <v>5384</v>
      </c>
      <c r="K7513" s="37" t="str">
        <f>VLOOKUP(Tabela14[[#This Row],[CÓDIGO]],[1]fornnecedor!$A:$G,7,0)</f>
        <v>BASES POLIÉSTER</v>
      </c>
    </row>
    <row r="7514" spans="1:11" x14ac:dyDescent="0.3">
      <c r="A7514" s="15">
        <v>85716</v>
      </c>
      <c r="B7514" s="15" t="str">
        <f>VLOOKUP(Tabela14[[#This Row],[CÓDIGO]],[1]fornnecedor!$A:$E,5,0)</f>
        <v>PINCEIS ATLAS S.A.</v>
      </c>
      <c r="C7514" s="16" t="s">
        <v>4026</v>
      </c>
      <c r="D7514" s="16" t="s">
        <v>23</v>
      </c>
      <c r="E7514" s="22">
        <v>4</v>
      </c>
      <c r="F7514" s="30">
        <v>21</v>
      </c>
      <c r="G7514" s="17">
        <v>16.68</v>
      </c>
      <c r="H7514" s="17">
        <f t="shared" si="234"/>
        <v>66.72</v>
      </c>
      <c r="I7514" s="17">
        <f t="shared" si="235"/>
        <v>350.28</v>
      </c>
      <c r="J7514" s="13" t="s">
        <v>5384</v>
      </c>
      <c r="K7514" s="37" t="str">
        <f>VLOOKUP(Tabela14[[#This Row],[CÓDIGO]],[1]fornnecedor!$A:$G,7,0)</f>
        <v>ROLOS / TRINCHAS / PINCÉIS / ESPÁTULAS</v>
      </c>
    </row>
    <row r="7515" spans="1:11" x14ac:dyDescent="0.3">
      <c r="A7515" s="15">
        <v>85079</v>
      </c>
      <c r="B7515" s="15" t="str">
        <f>VLOOKUP(Tabela14[[#This Row],[CÓDIGO]],[1]fornnecedor!$A:$E,5,0)</f>
        <v>BRASILUX TINTAS TECNICAS LTDA</v>
      </c>
      <c r="C7515" s="16" t="s">
        <v>3900</v>
      </c>
      <c r="D7515" s="16" t="s">
        <v>549</v>
      </c>
      <c r="E7515" s="22">
        <v>0</v>
      </c>
      <c r="F7515" s="30">
        <v>15</v>
      </c>
      <c r="G7515" s="17">
        <v>23.47</v>
      </c>
      <c r="H7515" s="17">
        <f t="shared" si="234"/>
        <v>0</v>
      </c>
      <c r="I7515" s="17">
        <f t="shared" si="235"/>
        <v>352.04999999999995</v>
      </c>
      <c r="J7515" s="13" t="s">
        <v>5384</v>
      </c>
      <c r="K7515" s="37" t="str">
        <f>VLOOKUP(Tabela14[[#This Row],[CÓDIGO]],[1]fornnecedor!$A:$G,7,0)</f>
        <v>VERNIZ AUTOMOTIVO</v>
      </c>
    </row>
    <row r="7516" spans="1:11" x14ac:dyDescent="0.3">
      <c r="A7516" s="15">
        <v>84435</v>
      </c>
      <c r="B7516" s="15" t="str">
        <f>VLOOKUP(Tabela14[[#This Row],[CÓDIGO]],[1]fornnecedor!$A:$E,5,0)</f>
        <v>PINCEIS ATLAS S.A.</v>
      </c>
      <c r="C7516" s="16" t="s">
        <v>4120</v>
      </c>
      <c r="D7516" s="16" t="s">
        <v>23</v>
      </c>
      <c r="E7516" s="22">
        <v>16</v>
      </c>
      <c r="F7516" s="30">
        <v>27</v>
      </c>
      <c r="G7516" s="17">
        <v>13.04</v>
      </c>
      <c r="H7516" s="17">
        <f t="shared" si="234"/>
        <v>208.64</v>
      </c>
      <c r="I7516" s="17">
        <f t="shared" si="235"/>
        <v>352.08</v>
      </c>
      <c r="J7516" s="13" t="s">
        <v>5384</v>
      </c>
      <c r="K7516" s="37" t="str">
        <f>VLOOKUP(Tabela14[[#This Row],[CÓDIGO]],[1]fornnecedor!$A:$G,7,0)</f>
        <v>ROLOS / TRINCHAS / PINCÉIS / ESPÁTULAS</v>
      </c>
    </row>
    <row r="7517" spans="1:11" x14ac:dyDescent="0.3">
      <c r="A7517" s="15">
        <v>85669</v>
      </c>
      <c r="B7517" s="15" t="str">
        <f>VLOOKUP(Tabela14[[#This Row],[CÓDIGO]],[1]fornnecedor!$A:$E,5,0)</f>
        <v>A&amp;S TECHNOLOGIES INDUSTRIA E COMERCIO LTDA</v>
      </c>
      <c r="C7517" s="16" t="s">
        <v>893</v>
      </c>
      <c r="D7517" s="16" t="s">
        <v>875</v>
      </c>
      <c r="E7517" s="22">
        <v>4</v>
      </c>
      <c r="F7517" s="30">
        <v>49</v>
      </c>
      <c r="G7517" s="17">
        <v>7.2</v>
      </c>
      <c r="H7517" s="17">
        <f t="shared" si="234"/>
        <v>28.8</v>
      </c>
      <c r="I7517" s="17">
        <f t="shared" si="235"/>
        <v>352.8</v>
      </c>
      <c r="J7517" s="13" t="s">
        <v>5384</v>
      </c>
      <c r="K7517" s="37" t="str">
        <f>VLOOKUP(Tabela14[[#This Row],[CÓDIGO]],[1]fornnecedor!$A:$G,7,0)</f>
        <v xml:space="preserve">SPRAYS </v>
      </c>
    </row>
    <row r="7518" spans="1:11" x14ac:dyDescent="0.3">
      <c r="A7518" s="15">
        <v>22145</v>
      </c>
      <c r="B7518" s="15" t="str">
        <f>VLOOKUP(Tabela14[[#This Row],[CÓDIGO]],[1]fornnecedor!$A:$E,5,0)</f>
        <v>3M DO BRASIL LTDA</v>
      </c>
      <c r="C7518" s="16" t="s">
        <v>3901</v>
      </c>
      <c r="D7518" s="16" t="s">
        <v>366</v>
      </c>
      <c r="E7518" s="22">
        <v>0</v>
      </c>
      <c r="F7518" s="30">
        <v>36</v>
      </c>
      <c r="G7518" s="17">
        <v>9.8000000000000007</v>
      </c>
      <c r="H7518" s="17">
        <f t="shared" si="234"/>
        <v>0</v>
      </c>
      <c r="I7518" s="17">
        <f t="shared" si="235"/>
        <v>352.8</v>
      </c>
      <c r="J7518" s="13" t="s">
        <v>5384</v>
      </c>
      <c r="K7518" s="37" t="str">
        <f>VLOOKUP(Tabela14[[#This Row],[CÓDIGO]],[1]fornnecedor!$A:$G,7,0)</f>
        <v>FITA ISOLANTE</v>
      </c>
    </row>
    <row r="7519" spans="1:11" x14ac:dyDescent="0.3">
      <c r="A7519" s="15">
        <v>83811</v>
      </c>
      <c r="B7519" s="15" t="str">
        <f>VLOOKUP(Tabela14[[#This Row],[CÓDIGO]],[1]fornnecedor!$A:$E,5,0)</f>
        <v>MAXI RUBBER INDUSTRIAS QUIMICAS LTDA</v>
      </c>
      <c r="C7519" s="16" t="s">
        <v>776</v>
      </c>
      <c r="D7519" s="16" t="s">
        <v>775</v>
      </c>
      <c r="E7519" s="22">
        <v>9</v>
      </c>
      <c r="F7519" s="30">
        <v>15</v>
      </c>
      <c r="G7519" s="17">
        <v>23.56</v>
      </c>
      <c r="H7519" s="17">
        <f t="shared" si="234"/>
        <v>212.04</v>
      </c>
      <c r="I7519" s="17">
        <f t="shared" si="235"/>
        <v>353.4</v>
      </c>
      <c r="J7519" s="13" t="s">
        <v>5384</v>
      </c>
      <c r="K7519" s="37" t="str">
        <f>VLOOKUP(Tabela14[[#This Row],[CÓDIGO]],[1]fornnecedor!$A:$G,7,0)</f>
        <v>MASSA POLIÉSTER</v>
      </c>
    </row>
    <row r="7520" spans="1:11" x14ac:dyDescent="0.3">
      <c r="A7520" s="15">
        <v>24089</v>
      </c>
      <c r="B7520" s="15" t="str">
        <f>VLOOKUP(Tabela14[[#This Row],[CÓDIGO]],[1]fornnecedor!$A:$E,5,0)</f>
        <v>SKYLACK TINTAS E VERNIZES LTDA</v>
      </c>
      <c r="C7520" s="16" t="s">
        <v>3902</v>
      </c>
      <c r="D7520" s="16" t="s">
        <v>1114</v>
      </c>
      <c r="E7520" s="22">
        <v>0</v>
      </c>
      <c r="F7520" s="30">
        <v>22</v>
      </c>
      <c r="G7520" s="17">
        <v>16.07</v>
      </c>
      <c r="H7520" s="17">
        <f t="shared" si="234"/>
        <v>0</v>
      </c>
      <c r="I7520" s="17">
        <f t="shared" si="235"/>
        <v>353.54</v>
      </c>
      <c r="J7520" s="13" t="s">
        <v>5384</v>
      </c>
      <c r="K7520" s="37" t="str">
        <f>VLOOKUP(Tabela14[[#This Row],[CÓDIGO]],[1]fornnecedor!$A:$G,7,0)</f>
        <v>EMBALAGEM</v>
      </c>
    </row>
    <row r="7521" spans="1:11" x14ac:dyDescent="0.3">
      <c r="A7521" s="15">
        <v>86568</v>
      </c>
      <c r="B7521" s="15" t="str">
        <f>VLOOKUP(Tabela14[[#This Row],[CÓDIGO]],[1]fornnecedor!$A:$E,5,0)</f>
        <v>AKZO NOBEL LTDA DECOR</v>
      </c>
      <c r="C7521" s="16" t="s">
        <v>4328</v>
      </c>
      <c r="D7521" s="16" t="s">
        <v>543</v>
      </c>
      <c r="E7521" s="22">
        <v>2</v>
      </c>
      <c r="F7521" s="30">
        <v>4</v>
      </c>
      <c r="G7521" s="17">
        <v>88.45</v>
      </c>
      <c r="H7521" s="17">
        <f t="shared" si="234"/>
        <v>176.9</v>
      </c>
      <c r="I7521" s="17">
        <f t="shared" si="235"/>
        <v>353.8</v>
      </c>
      <c r="J7521" s="13" t="s">
        <v>5384</v>
      </c>
      <c r="K7521" s="37" t="str">
        <f>VLOOKUP(Tabela14[[#This Row],[CÓDIGO]],[1]fornnecedor!$A:$G,7,0)</f>
        <v>BASES IMOBILIÁRIAS</v>
      </c>
    </row>
    <row r="7522" spans="1:11" x14ac:dyDescent="0.3">
      <c r="A7522" s="15">
        <v>85311</v>
      </c>
      <c r="B7522" s="15" t="str">
        <f>VLOOKUP(Tabela14[[#This Row],[CÓDIGO]],[1]fornnecedor!$A:$E,5,0)</f>
        <v>BRASILUX TINTAS TECNICAS LTDA</v>
      </c>
      <c r="C7522" s="16" t="s">
        <v>4434</v>
      </c>
      <c r="D7522" s="16" t="s">
        <v>549</v>
      </c>
      <c r="E7522" s="22">
        <v>2</v>
      </c>
      <c r="F7522" s="30">
        <v>2</v>
      </c>
      <c r="G7522" s="17">
        <v>177.04</v>
      </c>
      <c r="H7522" s="17">
        <f t="shared" si="234"/>
        <v>354.08</v>
      </c>
      <c r="I7522" s="17">
        <f t="shared" si="235"/>
        <v>354.08</v>
      </c>
      <c r="J7522" s="13" t="s">
        <v>5384</v>
      </c>
      <c r="K7522" s="37" t="str">
        <f>VLOOKUP(Tabela14[[#This Row],[CÓDIGO]],[1]fornnecedor!$A:$G,7,0)</f>
        <v>TINTA PAREDE</v>
      </c>
    </row>
    <row r="7523" spans="1:11" x14ac:dyDescent="0.3">
      <c r="A7523" s="15">
        <v>20067</v>
      </c>
      <c r="B7523" s="15" t="str">
        <f>VLOOKUP(Tabela14[[#This Row],[CÓDIGO]],[1]fornnecedor!$A:$E,5,0)</f>
        <v>MAXI RUBBER INDUSTRIAS QUIMICAS LTDA</v>
      </c>
      <c r="C7523" s="16" t="s">
        <v>784</v>
      </c>
      <c r="D7523" s="16" t="s">
        <v>775</v>
      </c>
      <c r="E7523" s="22">
        <v>11</v>
      </c>
      <c r="F7523" s="30">
        <v>27</v>
      </c>
      <c r="G7523" s="17">
        <v>13.17</v>
      </c>
      <c r="H7523" s="17">
        <f t="shared" si="234"/>
        <v>144.87</v>
      </c>
      <c r="I7523" s="17">
        <f t="shared" si="235"/>
        <v>355.59</v>
      </c>
      <c r="J7523" s="13" t="s">
        <v>5384</v>
      </c>
      <c r="K7523" s="37" t="str">
        <f>VLOOKUP(Tabela14[[#This Row],[CÓDIGO]],[1]fornnecedor!$A:$G,7,0)</f>
        <v>MASSA POLIÉSTER</v>
      </c>
    </row>
    <row r="7524" spans="1:11" x14ac:dyDescent="0.3">
      <c r="A7524" s="15">
        <v>84427</v>
      </c>
      <c r="B7524" s="15" t="str">
        <f>VLOOKUP(Tabela14[[#This Row],[CÓDIGO]],[1]fornnecedor!$A:$E,5,0)</f>
        <v>PINCEIS ATLAS S.A.</v>
      </c>
      <c r="C7524" s="16" t="s">
        <v>3792</v>
      </c>
      <c r="D7524" s="16" t="s">
        <v>23</v>
      </c>
      <c r="E7524" s="22">
        <v>110</v>
      </c>
      <c r="F7524" s="30">
        <v>70</v>
      </c>
      <c r="G7524" s="17">
        <v>5.08</v>
      </c>
      <c r="H7524" s="17">
        <f t="shared" si="234"/>
        <v>558.79999999999995</v>
      </c>
      <c r="I7524" s="17">
        <f t="shared" si="235"/>
        <v>355.6</v>
      </c>
      <c r="J7524" s="13" t="s">
        <v>5384</v>
      </c>
      <c r="K7524" s="37" t="str">
        <f>VLOOKUP(Tabela14[[#This Row],[CÓDIGO]],[1]fornnecedor!$A:$G,7,0)</f>
        <v>ROLOS / TRINCHAS / PINCÉIS / ESPÁTULAS</v>
      </c>
    </row>
    <row r="7525" spans="1:11" x14ac:dyDescent="0.3">
      <c r="A7525" s="15">
        <v>84493</v>
      </c>
      <c r="B7525" s="15" t="str">
        <f>VLOOKUP(Tabela14[[#This Row],[CÓDIGO]],[1]fornnecedor!$A:$E,5,0)</f>
        <v>BRASILUX TINTAS TECNICAS LTDA</v>
      </c>
      <c r="C7525" s="16" t="s">
        <v>3904</v>
      </c>
      <c r="D7525" s="16" t="s">
        <v>549</v>
      </c>
      <c r="E7525" s="22">
        <v>0</v>
      </c>
      <c r="F7525" s="30">
        <v>1</v>
      </c>
      <c r="G7525" s="17">
        <v>355.99</v>
      </c>
      <c r="H7525" s="17">
        <f t="shared" si="234"/>
        <v>0</v>
      </c>
      <c r="I7525" s="17">
        <f t="shared" si="235"/>
        <v>355.99</v>
      </c>
      <c r="J7525" s="13" t="s">
        <v>5384</v>
      </c>
      <c r="K7525" s="37" t="str">
        <f>VLOOKUP(Tabela14[[#This Row],[CÓDIGO]],[1]fornnecedor!$A:$G,7,0)</f>
        <v>BASES POLIÉSTER</v>
      </c>
    </row>
    <row r="7526" spans="1:11" x14ac:dyDescent="0.3">
      <c r="A7526" s="15">
        <v>24060</v>
      </c>
      <c r="B7526" s="15" t="str">
        <f>VLOOKUP(Tabela14[[#This Row],[CÓDIGO]],[1]fornnecedor!$A:$E,5,0)</f>
        <v>SKYLACK TINTAS E VERNIZES LTDA</v>
      </c>
      <c r="C7526" s="16" t="s">
        <v>3905</v>
      </c>
      <c r="D7526" s="16" t="s">
        <v>1114</v>
      </c>
      <c r="E7526" s="22">
        <v>0</v>
      </c>
      <c r="F7526" s="30">
        <v>7.79</v>
      </c>
      <c r="G7526" s="17">
        <v>45.74</v>
      </c>
      <c r="H7526" s="17">
        <f t="shared" si="234"/>
        <v>0</v>
      </c>
      <c r="I7526" s="17">
        <f t="shared" si="235"/>
        <v>356.31460000000004</v>
      </c>
      <c r="J7526" s="13" t="s">
        <v>5384</v>
      </c>
      <c r="K7526" s="37" t="str">
        <f>VLOOKUP(Tabela14[[#This Row],[CÓDIGO]],[1]fornnecedor!$A:$G,7,0)</f>
        <v>BASES POLIÉSTER</v>
      </c>
    </row>
    <row r="7527" spans="1:11" x14ac:dyDescent="0.3">
      <c r="A7527" s="15">
        <v>85635</v>
      </c>
      <c r="B7527" s="15" t="str">
        <f>VLOOKUP(Tabela14[[#This Row],[CÓDIGO]],[1]fornnecedor!$A:$E,5,0)</f>
        <v>A&amp;S TECHNOLOGIES INDUSTRIA E COMERCIO LTDA</v>
      </c>
      <c r="C7527" s="16" t="s">
        <v>3562</v>
      </c>
      <c r="D7527" s="16" t="s">
        <v>875</v>
      </c>
      <c r="E7527" s="22">
        <v>12</v>
      </c>
      <c r="F7527" s="30">
        <v>92</v>
      </c>
      <c r="G7527" s="17">
        <v>3.88</v>
      </c>
      <c r="H7527" s="17">
        <f t="shared" si="234"/>
        <v>46.56</v>
      </c>
      <c r="I7527" s="17">
        <f t="shared" si="235"/>
        <v>356.96</v>
      </c>
      <c r="J7527" s="13" t="s">
        <v>5384</v>
      </c>
      <c r="K7527" s="37" t="str">
        <f>VLOOKUP(Tabela14[[#This Row],[CÓDIGO]],[1]fornnecedor!$A:$G,7,0)</f>
        <v>DESENGRIPANTE</v>
      </c>
    </row>
    <row r="7528" spans="1:11" x14ac:dyDescent="0.3">
      <c r="A7528" s="15">
        <v>10022</v>
      </c>
      <c r="B7528" s="15" t="str">
        <f>VLOOKUP(Tabela14[[#This Row],[CÓDIGO]],[1]fornnecedor!$A:$E,5,0)</f>
        <v>3M DO BRASIL LTDA</v>
      </c>
      <c r="C7528" s="16" t="s">
        <v>413</v>
      </c>
      <c r="D7528" s="16" t="s">
        <v>366</v>
      </c>
      <c r="E7528" s="22">
        <v>100</v>
      </c>
      <c r="F7528" s="30">
        <v>288</v>
      </c>
      <c r="G7528" s="17">
        <v>1.24</v>
      </c>
      <c r="H7528" s="17">
        <f t="shared" si="234"/>
        <v>124</v>
      </c>
      <c r="I7528" s="17">
        <f t="shared" si="235"/>
        <v>357.12</v>
      </c>
      <c r="J7528" s="13" t="s">
        <v>5384</v>
      </c>
      <c r="K7528" s="37" t="str">
        <f>VLOOKUP(Tabela14[[#This Row],[CÓDIGO]],[1]fornnecedor!$A:$G,7,0)</f>
        <v xml:space="preserve">DISCOS / LIXAS / ABRASIVOS </v>
      </c>
    </row>
    <row r="7529" spans="1:11" x14ac:dyDescent="0.3">
      <c r="A7529" s="15">
        <v>9938</v>
      </c>
      <c r="B7529" s="15" t="str">
        <f>VLOOKUP(Tabela14[[#This Row],[CÓDIGO]],[1]fornnecedor!$A:$E,5,0)</f>
        <v>AKZO NOBEL LTDA AUTO</v>
      </c>
      <c r="C7529" s="16" t="s">
        <v>319</v>
      </c>
      <c r="D7529" s="16" t="s">
        <v>127</v>
      </c>
      <c r="E7529" s="22">
        <v>2</v>
      </c>
      <c r="F7529" s="30">
        <v>1.73</v>
      </c>
      <c r="G7529" s="17">
        <v>206.44</v>
      </c>
      <c r="H7529" s="17">
        <f t="shared" si="234"/>
        <v>412.88</v>
      </c>
      <c r="I7529" s="17">
        <f t="shared" si="235"/>
        <v>357.14119999999997</v>
      </c>
      <c r="J7529" s="13" t="s">
        <v>5384</v>
      </c>
      <c r="K7529" s="37" t="str">
        <f>VLOOKUP(Tabela14[[#This Row],[CÓDIGO]],[1]fornnecedor!$A:$G,7,0)</f>
        <v>BASES POLIÉSTER</v>
      </c>
    </row>
    <row r="7530" spans="1:11" x14ac:dyDescent="0.3">
      <c r="A7530" s="15">
        <v>24231</v>
      </c>
      <c r="B7530" s="15" t="str">
        <f>VLOOKUP(Tabela14[[#This Row],[CÓDIGO]],[1]fornnecedor!$A:$E,5,0)</f>
        <v>VONIXX INDUSTRIA E COMERCIO DE POLIDORES LTDA</v>
      </c>
      <c r="C7530" s="16" t="s">
        <v>3613</v>
      </c>
      <c r="D7530" s="16" t="s">
        <v>515</v>
      </c>
      <c r="E7530" s="22">
        <v>1</v>
      </c>
      <c r="F7530" s="30">
        <v>14</v>
      </c>
      <c r="G7530" s="17">
        <v>25.57</v>
      </c>
      <c r="H7530" s="17">
        <f t="shared" si="234"/>
        <v>25.57</v>
      </c>
      <c r="I7530" s="17">
        <f t="shared" si="235"/>
        <v>357.98</v>
      </c>
      <c r="J7530" s="13" t="s">
        <v>5384</v>
      </c>
      <c r="K7530" s="37" t="str">
        <f>VLOOKUP(Tabela14[[#This Row],[CÓDIGO]],[1]fornnecedor!$A:$G,7,0)</f>
        <v>LINHA DE HIGENIZAÇÃO E ESTÉTICA  AUTOMOTIVA VONIX</v>
      </c>
    </row>
    <row r="7531" spans="1:11" x14ac:dyDescent="0.3">
      <c r="A7531" s="15">
        <v>84202</v>
      </c>
      <c r="B7531" s="15" t="str">
        <f>VLOOKUP(Tabela14[[#This Row],[CÓDIGO]],[1]fornnecedor!$A:$E,5,0)</f>
        <v>BRASILUX TINTAS TECNICAS LTDA</v>
      </c>
      <c r="C7531" s="16" t="s">
        <v>723</v>
      </c>
      <c r="D7531" s="16" t="s">
        <v>549</v>
      </c>
      <c r="E7531" s="22">
        <v>0</v>
      </c>
      <c r="F7531" s="30">
        <v>23</v>
      </c>
      <c r="G7531" s="17">
        <v>15.58</v>
      </c>
      <c r="H7531" s="17">
        <f t="shared" si="234"/>
        <v>0</v>
      </c>
      <c r="I7531" s="17">
        <f t="shared" si="235"/>
        <v>358.34</v>
      </c>
      <c r="J7531" s="13" t="s">
        <v>5384</v>
      </c>
      <c r="K7531" s="37" t="str">
        <f>VLOOKUP(Tabela14[[#This Row],[CÓDIGO]],[1]fornnecedor!$A:$G,7,0)</f>
        <v>SELADOR ACRÍLICO</v>
      </c>
    </row>
    <row r="7532" spans="1:11" x14ac:dyDescent="0.3">
      <c r="A7532" s="15">
        <v>87097</v>
      </c>
      <c r="B7532" s="15" t="str">
        <f>VLOOKUP(Tabela14[[#This Row],[CÓDIGO]],[1]fornnecedor!$A:$E,5,0)</f>
        <v>PINCEIS ATLAS S.A.</v>
      </c>
      <c r="C7532" s="16" t="s">
        <v>3906</v>
      </c>
      <c r="D7532" s="16" t="s">
        <v>23</v>
      </c>
      <c r="E7532" s="22">
        <v>0</v>
      </c>
      <c r="F7532" s="30">
        <v>24</v>
      </c>
      <c r="G7532" s="17">
        <v>14.94</v>
      </c>
      <c r="H7532" s="17">
        <f t="shared" si="234"/>
        <v>0</v>
      </c>
      <c r="I7532" s="17">
        <f t="shared" si="235"/>
        <v>358.56</v>
      </c>
      <c r="J7532" s="13" t="s">
        <v>5384</v>
      </c>
      <c r="K7532" s="37" t="str">
        <f>VLOOKUP(Tabela14[[#This Row],[CÓDIGO]],[1]fornnecedor!$A:$G,7,0)</f>
        <v>ROLOS / TRINCHAS / PINCÉIS / ESPÁTULAS</v>
      </c>
    </row>
    <row r="7533" spans="1:11" x14ac:dyDescent="0.3">
      <c r="A7533" s="15">
        <v>86252</v>
      </c>
      <c r="B7533" s="15" t="str">
        <f>VLOOKUP(Tabela14[[#This Row],[CÓDIGO]],[1]fornnecedor!$A:$E,5,0)</f>
        <v>AKZO NOBEL LTDA DECOR</v>
      </c>
      <c r="C7533" s="16" t="s">
        <v>3907</v>
      </c>
      <c r="D7533" s="16" t="s">
        <v>543</v>
      </c>
      <c r="E7533" s="22">
        <v>0</v>
      </c>
      <c r="F7533" s="30">
        <v>4</v>
      </c>
      <c r="G7533" s="17">
        <v>89.74</v>
      </c>
      <c r="H7533" s="17">
        <f t="shared" si="234"/>
        <v>0</v>
      </c>
      <c r="I7533" s="17">
        <f t="shared" si="235"/>
        <v>358.96</v>
      </c>
      <c r="J7533" s="13" t="s">
        <v>5384</v>
      </c>
      <c r="K7533" s="37" t="str">
        <f>VLOOKUP(Tabela14[[#This Row],[CÓDIGO]],[1]fornnecedor!$A:$G,7,0)</f>
        <v>BASES IMOBILIÁRIAS</v>
      </c>
    </row>
    <row r="7534" spans="1:11" x14ac:dyDescent="0.3">
      <c r="A7534" s="15">
        <v>86878</v>
      </c>
      <c r="B7534" s="15" t="str">
        <f>VLOOKUP(Tabela14[[#This Row],[CÓDIGO]],[1]fornnecedor!$A:$E,5,0)</f>
        <v>OTTO BAUMGART IND E COM S/A</v>
      </c>
      <c r="C7534" s="16" t="s">
        <v>3943</v>
      </c>
      <c r="D7534" s="16" t="s">
        <v>3618</v>
      </c>
      <c r="E7534" s="22">
        <v>0</v>
      </c>
      <c r="F7534" s="30">
        <v>17</v>
      </c>
      <c r="G7534" s="17">
        <v>21.17</v>
      </c>
      <c r="H7534" s="17">
        <f t="shared" si="234"/>
        <v>0</v>
      </c>
      <c r="I7534" s="17">
        <f t="shared" si="235"/>
        <v>359.89000000000004</v>
      </c>
      <c r="J7534" s="13" t="s">
        <v>5384</v>
      </c>
      <c r="K7534" s="37" t="str">
        <f>VLOOKUP(Tabela14[[#This Row],[CÓDIGO]],[1]fornnecedor!$A:$G,7,0)</f>
        <v>IMPERMEABILIZANTES</v>
      </c>
    </row>
    <row r="7535" spans="1:11" x14ac:dyDescent="0.3">
      <c r="A7535" s="15">
        <v>85157</v>
      </c>
      <c r="B7535" s="15" t="str">
        <f>VLOOKUP(Tabela14[[#This Row],[CÓDIGO]],[1]fornnecedor!$A:$E,5,0)</f>
        <v>BRASILUX TINTAS TECNICAS LTDA</v>
      </c>
      <c r="C7535" s="16" t="s">
        <v>3908</v>
      </c>
      <c r="D7535" s="16" t="s">
        <v>549</v>
      </c>
      <c r="E7535" s="22">
        <v>0</v>
      </c>
      <c r="F7535" s="30">
        <v>10</v>
      </c>
      <c r="G7535" s="17">
        <v>35.99</v>
      </c>
      <c r="H7535" s="17">
        <f t="shared" si="234"/>
        <v>0</v>
      </c>
      <c r="I7535" s="17">
        <f t="shared" si="235"/>
        <v>359.90000000000003</v>
      </c>
      <c r="J7535" s="13" t="s">
        <v>5384</v>
      </c>
      <c r="K7535" s="37" t="str">
        <f>VLOOKUP(Tabela14[[#This Row],[CÓDIGO]],[1]fornnecedor!$A:$G,7,0)</f>
        <v>TINTAS POLIÉSTER</v>
      </c>
    </row>
    <row r="7536" spans="1:11" x14ac:dyDescent="0.3">
      <c r="A7536" s="15">
        <v>84350</v>
      </c>
      <c r="B7536" s="15" t="str">
        <f>VLOOKUP(Tabela14[[#This Row],[CÓDIGO]],[1]fornnecedor!$A:$E,5,0)</f>
        <v>BRASILUX TINTAS TECNICAS LTDA</v>
      </c>
      <c r="C7536" s="16" t="s">
        <v>653</v>
      </c>
      <c r="D7536" s="16" t="s">
        <v>549</v>
      </c>
      <c r="E7536" s="22">
        <v>6</v>
      </c>
      <c r="F7536" s="30">
        <v>20</v>
      </c>
      <c r="G7536" s="17">
        <v>18</v>
      </c>
      <c r="H7536" s="17">
        <f t="shared" si="234"/>
        <v>108</v>
      </c>
      <c r="I7536" s="17">
        <f t="shared" si="235"/>
        <v>360</v>
      </c>
      <c r="J7536" s="13" t="s">
        <v>5384</v>
      </c>
      <c r="K7536" s="37" t="str">
        <f>VLOOKUP(Tabela14[[#This Row],[CÓDIGO]],[1]fornnecedor!$A:$G,7,0)</f>
        <v>ESMALTES</v>
      </c>
    </row>
    <row r="7537" spans="1:11" x14ac:dyDescent="0.3">
      <c r="A7537" s="15">
        <v>85873</v>
      </c>
      <c r="B7537" s="15" t="str">
        <f>VLOOKUP(Tabela14[[#This Row],[CÓDIGO]],[1]fornnecedor!$A:$E,5,0)</f>
        <v>AKZO NOBEL LTDA DECOR</v>
      </c>
      <c r="C7537" s="16" t="s">
        <v>4079</v>
      </c>
      <c r="D7537" s="16" t="s">
        <v>543</v>
      </c>
      <c r="E7537" s="22">
        <v>10</v>
      </c>
      <c r="F7537" s="30">
        <v>48</v>
      </c>
      <c r="G7537" s="17">
        <v>7.5</v>
      </c>
      <c r="H7537" s="17">
        <f t="shared" si="234"/>
        <v>75</v>
      </c>
      <c r="I7537" s="17">
        <f t="shared" si="235"/>
        <v>360</v>
      </c>
      <c r="J7537" s="13" t="s">
        <v>5384</v>
      </c>
      <c r="K7537" s="37" t="str">
        <f>VLOOKUP(Tabela14[[#This Row],[CÓDIGO]],[1]fornnecedor!$A:$G,7,0)</f>
        <v>MASSA CORRIDA / ACRÍLICA</v>
      </c>
    </row>
    <row r="7538" spans="1:11" x14ac:dyDescent="0.3">
      <c r="A7538" s="15">
        <v>23888</v>
      </c>
      <c r="B7538" s="15" t="str">
        <f>VLOOKUP(Tabela14[[#This Row],[CÓDIGO]],[1]fornnecedor!$A:$E,5,0)</f>
        <v>MARLUVAS EQUIPAMENTOS DE SEGURANÇA LTDA</v>
      </c>
      <c r="C7538" s="16" t="s">
        <v>1321</v>
      </c>
      <c r="D7538" s="16" t="s">
        <v>1315</v>
      </c>
      <c r="E7538" s="22">
        <v>0</v>
      </c>
      <c r="F7538" s="30">
        <v>6</v>
      </c>
      <c r="G7538" s="17">
        <v>60</v>
      </c>
      <c r="H7538" s="17">
        <f t="shared" si="234"/>
        <v>0</v>
      </c>
      <c r="I7538" s="17">
        <f t="shared" si="235"/>
        <v>360</v>
      </c>
      <c r="J7538" s="13" t="s">
        <v>5384</v>
      </c>
      <c r="K7538" s="37" t="str">
        <f>VLOOKUP(Tabela14[[#This Row],[CÓDIGO]],[1]fornnecedor!$A:$G,7,0)</f>
        <v>EPI´S</v>
      </c>
    </row>
    <row r="7539" spans="1:11" x14ac:dyDescent="0.3">
      <c r="A7539" s="15">
        <v>85052</v>
      </c>
      <c r="B7539" s="15" t="str">
        <f>VLOOKUP(Tabela14[[#This Row],[CÓDIGO]],[1]fornnecedor!$A:$E,5,0)</f>
        <v>PINCEIS ATLAS S.A.</v>
      </c>
      <c r="C7539" s="16" t="s">
        <v>4010</v>
      </c>
      <c r="D7539" s="16" t="s">
        <v>23</v>
      </c>
      <c r="E7539" s="22">
        <v>1</v>
      </c>
      <c r="F7539" s="30">
        <v>21</v>
      </c>
      <c r="G7539" s="17">
        <v>17.149999999999999</v>
      </c>
      <c r="H7539" s="17">
        <f t="shared" si="234"/>
        <v>17.149999999999999</v>
      </c>
      <c r="I7539" s="17">
        <f t="shared" si="235"/>
        <v>360.15</v>
      </c>
      <c r="J7539" s="13" t="s">
        <v>5384</v>
      </c>
      <c r="K7539" s="37" t="str">
        <f>VLOOKUP(Tabela14[[#This Row],[CÓDIGO]],[1]fornnecedor!$A:$G,7,0)</f>
        <v>ROLOS / TRINCHAS / PINCÉIS / ESPÁTULAS</v>
      </c>
    </row>
    <row r="7540" spans="1:11" x14ac:dyDescent="0.3">
      <c r="A7540" s="15">
        <v>9949</v>
      </c>
      <c r="B7540" s="15" t="str">
        <f>VLOOKUP(Tabela14[[#This Row],[CÓDIGO]],[1]fornnecedor!$A:$E,5,0)</f>
        <v>AKZO NOBEL LTDA AUTO</v>
      </c>
      <c r="C7540" s="16" t="s">
        <v>133</v>
      </c>
      <c r="D7540" s="16" t="s">
        <v>127</v>
      </c>
      <c r="E7540" s="22">
        <v>2</v>
      </c>
      <c r="F7540" s="30">
        <v>0.8</v>
      </c>
      <c r="G7540" s="17">
        <v>450.19</v>
      </c>
      <c r="H7540" s="17">
        <f t="shared" si="234"/>
        <v>900.38</v>
      </c>
      <c r="I7540" s="17">
        <f t="shared" si="235"/>
        <v>360.15200000000004</v>
      </c>
      <c r="J7540" s="13" t="s">
        <v>5384</v>
      </c>
      <c r="K7540" s="37" t="str">
        <f>VLOOKUP(Tabela14[[#This Row],[CÓDIGO]],[1]fornnecedor!$A:$G,7,0)</f>
        <v>BASES POLIÉSTER</v>
      </c>
    </row>
    <row r="7541" spans="1:11" x14ac:dyDescent="0.3">
      <c r="A7541" s="15">
        <v>10107</v>
      </c>
      <c r="B7541" s="15" t="str">
        <f>VLOOKUP(Tabela14[[#This Row],[CÓDIGO]],[1]fornnecedor!$A:$E,5,0)</f>
        <v>PINCEIS ATLAS S.A.</v>
      </c>
      <c r="C7541" s="16" t="s">
        <v>4056</v>
      </c>
      <c r="D7541" s="16" t="s">
        <v>23</v>
      </c>
      <c r="E7541" s="22">
        <v>9</v>
      </c>
      <c r="F7541" s="30">
        <v>54</v>
      </c>
      <c r="G7541" s="17">
        <v>6.67</v>
      </c>
      <c r="H7541" s="17">
        <f t="shared" si="234"/>
        <v>60.03</v>
      </c>
      <c r="I7541" s="17">
        <f t="shared" si="235"/>
        <v>360.18</v>
      </c>
      <c r="J7541" s="13" t="s">
        <v>5384</v>
      </c>
      <c r="K7541" s="37" t="str">
        <f>VLOOKUP(Tabela14[[#This Row],[CÓDIGO]],[1]fornnecedor!$A:$G,7,0)</f>
        <v>ROLOS / TRINCHAS / PINCÉIS / ESPÁTULAS</v>
      </c>
    </row>
    <row r="7542" spans="1:11" x14ac:dyDescent="0.3">
      <c r="A7542" s="15">
        <v>84177</v>
      </c>
      <c r="B7542" s="15" t="str">
        <f>VLOOKUP(Tabela14[[#This Row],[CÓDIGO]],[1]fornnecedor!$A:$E,5,0)</f>
        <v>BRASILUX TINTAS TECNICAS LTDA</v>
      </c>
      <c r="C7542" s="16" t="s">
        <v>699</v>
      </c>
      <c r="D7542" s="16" t="s">
        <v>549</v>
      </c>
      <c r="E7542" s="22">
        <v>1</v>
      </c>
      <c r="F7542" s="30">
        <v>17</v>
      </c>
      <c r="G7542" s="17">
        <v>21.2</v>
      </c>
      <c r="H7542" s="17">
        <f t="shared" si="234"/>
        <v>21.2</v>
      </c>
      <c r="I7542" s="17">
        <f t="shared" si="235"/>
        <v>360.4</v>
      </c>
      <c r="J7542" s="13" t="s">
        <v>5384</v>
      </c>
      <c r="K7542" s="37" t="str">
        <f>VLOOKUP(Tabela14[[#This Row],[CÓDIGO]],[1]fornnecedor!$A:$G,7,0)</f>
        <v>ESMALTES</v>
      </c>
    </row>
    <row r="7543" spans="1:11" x14ac:dyDescent="0.3">
      <c r="A7543" s="15">
        <v>24229</v>
      </c>
      <c r="B7543" s="15" t="str">
        <f>VLOOKUP(Tabela14[[#This Row],[CÓDIGO]],[1]fornnecedor!$A:$E,5,0)</f>
        <v>VONIXX INDUSTRIA E COMERCIO DE POLIDORES LTDA</v>
      </c>
      <c r="C7543" s="16" t="s">
        <v>3474</v>
      </c>
      <c r="D7543" s="16" t="s">
        <v>515</v>
      </c>
      <c r="E7543" s="22">
        <v>4</v>
      </c>
      <c r="F7543" s="30">
        <v>17</v>
      </c>
      <c r="G7543" s="17">
        <v>21.21</v>
      </c>
      <c r="H7543" s="17">
        <f t="shared" si="234"/>
        <v>84.84</v>
      </c>
      <c r="I7543" s="17">
        <f t="shared" si="235"/>
        <v>360.57</v>
      </c>
      <c r="J7543" s="13" t="s">
        <v>5384</v>
      </c>
      <c r="K7543" s="37" t="str">
        <f>VLOOKUP(Tabela14[[#This Row],[CÓDIGO]],[1]fornnecedor!$A:$G,7,0)</f>
        <v>LINHA DE HIGENIZAÇÃO E ESTÉTICA  AUTOMOTIVA VONIX</v>
      </c>
    </row>
    <row r="7544" spans="1:11" x14ac:dyDescent="0.3">
      <c r="A7544" s="15">
        <v>85959</v>
      </c>
      <c r="B7544" s="15" t="str">
        <f>VLOOKUP(Tabela14[[#This Row],[CÓDIGO]],[1]fornnecedor!$A:$E,5,0)</f>
        <v>AKZO NOBEL LTDA DECOR</v>
      </c>
      <c r="C7544" s="16" t="s">
        <v>3911</v>
      </c>
      <c r="D7544" s="16" t="s">
        <v>543</v>
      </c>
      <c r="E7544" s="22">
        <v>0</v>
      </c>
      <c r="F7544" s="30">
        <v>4</v>
      </c>
      <c r="G7544" s="17">
        <v>90.18</v>
      </c>
      <c r="H7544" s="17">
        <f t="shared" si="234"/>
        <v>0</v>
      </c>
      <c r="I7544" s="17">
        <f t="shared" si="235"/>
        <v>360.72</v>
      </c>
      <c r="J7544" s="13" t="s">
        <v>5384</v>
      </c>
      <c r="K7544" s="37" t="str">
        <f>VLOOKUP(Tabela14[[#This Row],[CÓDIGO]],[1]fornnecedor!$A:$G,7,0)</f>
        <v>ESMALTES</v>
      </c>
    </row>
    <row r="7545" spans="1:11" x14ac:dyDescent="0.3">
      <c r="A7545" s="15">
        <v>85061</v>
      </c>
      <c r="B7545" s="15" t="str">
        <f>VLOOKUP(Tabela14[[#This Row],[CÓDIGO]],[1]fornnecedor!$A:$E,5,0)</f>
        <v>PINCEIS ATLAS S.A.</v>
      </c>
      <c r="C7545" s="16" t="s">
        <v>3912</v>
      </c>
      <c r="D7545" s="16" t="s">
        <v>23</v>
      </c>
      <c r="E7545" s="22">
        <v>0</v>
      </c>
      <c r="F7545" s="30">
        <v>15</v>
      </c>
      <c r="G7545" s="17">
        <v>24.14</v>
      </c>
      <c r="H7545" s="17">
        <f t="shared" ref="H7545:H7608" si="236">G7545*E7545</f>
        <v>0</v>
      </c>
      <c r="I7545" s="17">
        <f t="shared" ref="I7545:I7608" si="237">G7545*F7545</f>
        <v>362.1</v>
      </c>
      <c r="J7545" s="13" t="s">
        <v>5384</v>
      </c>
      <c r="K7545" s="37" t="str">
        <f>VLOOKUP(Tabela14[[#This Row],[CÓDIGO]],[1]fornnecedor!$A:$G,7,0)</f>
        <v>ROLOS / TRINCHAS / PINCÉIS / ESPÁTULAS</v>
      </c>
    </row>
    <row r="7546" spans="1:11" x14ac:dyDescent="0.3">
      <c r="A7546" s="15">
        <v>85358</v>
      </c>
      <c r="B7546" s="15" t="str">
        <f>VLOOKUP(Tabela14[[#This Row],[CÓDIGO]],[1]fornnecedor!$A:$E,5,0)</f>
        <v>ALV INDUSTRIA E COMERCIO DE TINTAS LTDA</v>
      </c>
      <c r="C7546" s="16" t="s">
        <v>3913</v>
      </c>
      <c r="D7546" s="16" t="s">
        <v>3914</v>
      </c>
      <c r="E7546" s="22">
        <v>0</v>
      </c>
      <c r="F7546" s="30">
        <v>17</v>
      </c>
      <c r="G7546" s="17">
        <v>21.38</v>
      </c>
      <c r="H7546" s="17">
        <f t="shared" si="236"/>
        <v>0</v>
      </c>
      <c r="I7546" s="17">
        <f t="shared" si="237"/>
        <v>363.46</v>
      </c>
      <c r="J7546" s="13" t="s">
        <v>5384</v>
      </c>
      <c r="K7546" s="37" t="str">
        <f>VLOOKUP(Tabela14[[#This Row],[CÓDIGO]],[1]fornnecedor!$A:$G,7,0)</f>
        <v xml:space="preserve">COLA  PLÁSTICA </v>
      </c>
    </row>
    <row r="7547" spans="1:11" x14ac:dyDescent="0.3">
      <c r="A7547" s="15">
        <v>85007</v>
      </c>
      <c r="B7547" s="15" t="str">
        <f>VLOOKUP(Tabela14[[#This Row],[CÓDIGO]],[1]fornnecedor!$A:$E,5,0)</f>
        <v>BRASILUX TINTAS TECNICAS LTDA</v>
      </c>
      <c r="C7547" s="16" t="s">
        <v>3915</v>
      </c>
      <c r="D7547" s="16" t="s">
        <v>549</v>
      </c>
      <c r="E7547" s="22">
        <v>0</v>
      </c>
      <c r="F7547" s="30">
        <v>10</v>
      </c>
      <c r="G7547" s="17">
        <v>36.4</v>
      </c>
      <c r="H7547" s="17">
        <f t="shared" si="236"/>
        <v>0</v>
      </c>
      <c r="I7547" s="17">
        <f t="shared" si="237"/>
        <v>364</v>
      </c>
      <c r="J7547" s="13" t="s">
        <v>5384</v>
      </c>
      <c r="K7547" s="37" t="str">
        <f>VLOOKUP(Tabela14[[#This Row],[CÓDIGO]],[1]fornnecedor!$A:$G,7,0)</f>
        <v>CIMENTO QUEIMADO / EFEITOS DECORATIVOS</v>
      </c>
    </row>
    <row r="7548" spans="1:11" x14ac:dyDescent="0.3">
      <c r="A7548" s="15">
        <v>85415</v>
      </c>
      <c r="B7548" s="15" t="str">
        <f>VLOOKUP(Tabela14[[#This Row],[CÓDIGO]],[1]fornnecedor!$A:$E,5,0)</f>
        <v>MAXI RUBBER INDUSTRIAS QUIMICAS LTDA</v>
      </c>
      <c r="C7548" s="16" t="s">
        <v>4301</v>
      </c>
      <c r="D7548" s="16" t="s">
        <v>1144</v>
      </c>
      <c r="E7548" s="22">
        <v>33</v>
      </c>
      <c r="F7548" s="30">
        <v>52</v>
      </c>
      <c r="G7548" s="17">
        <v>7.02</v>
      </c>
      <c r="H7548" s="17">
        <f t="shared" si="236"/>
        <v>231.66</v>
      </c>
      <c r="I7548" s="17">
        <f t="shared" si="237"/>
        <v>365.03999999999996</v>
      </c>
      <c r="J7548" s="13" t="s">
        <v>5384</v>
      </c>
      <c r="K7548" s="37" t="str">
        <f>VLOOKUP(Tabela14[[#This Row],[CÓDIGO]],[1]fornnecedor!$A:$G,7,0)</f>
        <v xml:space="preserve">COLA  PLÁSTICA </v>
      </c>
    </row>
    <row r="7549" spans="1:11" x14ac:dyDescent="0.3">
      <c r="A7549" s="15">
        <v>23528</v>
      </c>
      <c r="B7549" s="15" t="str">
        <f>VLOOKUP(Tabela14[[#This Row],[CÓDIGO]],[1]fornnecedor!$A:$E,5,0)</f>
        <v>OMNI COMERCIO E SERVIÇOS LTDA</v>
      </c>
      <c r="C7549" s="16" t="s">
        <v>3917</v>
      </c>
      <c r="D7549" s="16" t="s">
        <v>857</v>
      </c>
      <c r="E7549" s="22">
        <v>0</v>
      </c>
      <c r="F7549" s="30">
        <v>7</v>
      </c>
      <c r="G7549" s="17">
        <v>52.2</v>
      </c>
      <c r="H7549" s="17">
        <f t="shared" si="236"/>
        <v>0</v>
      </c>
      <c r="I7549" s="17">
        <f t="shared" si="237"/>
        <v>365.40000000000003</v>
      </c>
      <c r="J7549" s="13" t="s">
        <v>5384</v>
      </c>
      <c r="K7549" s="37" t="str">
        <f>VLOOKUP(Tabela14[[#This Row],[CÓDIGO]],[1]fornnecedor!$A:$G,7,0)</f>
        <v>GRUPO CONVERSAO</v>
      </c>
    </row>
    <row r="7550" spans="1:11" x14ac:dyDescent="0.3">
      <c r="A7550" s="15">
        <v>86659</v>
      </c>
      <c r="B7550" s="15" t="str">
        <f>VLOOKUP(Tabela14[[#This Row],[CÓDIGO]],[1]fornnecedor!$A:$E,5,0)</f>
        <v>AKZO NOBEL LTDA DECOR</v>
      </c>
      <c r="C7550" s="16" t="s">
        <v>3918</v>
      </c>
      <c r="D7550" s="16" t="s">
        <v>543</v>
      </c>
      <c r="E7550" s="22">
        <v>0</v>
      </c>
      <c r="F7550" s="30">
        <v>7</v>
      </c>
      <c r="G7550" s="17">
        <v>52.29</v>
      </c>
      <c r="H7550" s="17">
        <f t="shared" si="236"/>
        <v>0</v>
      </c>
      <c r="I7550" s="17">
        <f t="shared" si="237"/>
        <v>366.03</v>
      </c>
      <c r="J7550" s="13" t="s">
        <v>5384</v>
      </c>
      <c r="K7550" s="37" t="str">
        <f>VLOOKUP(Tabela14[[#This Row],[CÓDIGO]],[1]fornnecedor!$A:$G,7,0)</f>
        <v>TINTA PAREDE</v>
      </c>
    </row>
    <row r="7551" spans="1:11" x14ac:dyDescent="0.3">
      <c r="A7551" s="15">
        <v>84085</v>
      </c>
      <c r="B7551" s="15" t="str">
        <f>VLOOKUP(Tabela14[[#This Row],[CÓDIGO]],[1]fornnecedor!$A:$E,5,0)</f>
        <v>BRASILUX TINTAS TECNICAS LTDA</v>
      </c>
      <c r="C7551" s="16" t="s">
        <v>3919</v>
      </c>
      <c r="D7551" s="16" t="s">
        <v>549</v>
      </c>
      <c r="E7551" s="22">
        <v>0</v>
      </c>
      <c r="F7551" s="30">
        <v>19</v>
      </c>
      <c r="G7551" s="17">
        <v>19.28</v>
      </c>
      <c r="H7551" s="17">
        <f t="shared" si="236"/>
        <v>0</v>
      </c>
      <c r="I7551" s="17">
        <f t="shared" si="237"/>
        <v>366.32000000000005</v>
      </c>
      <c r="J7551" s="13" t="s">
        <v>5384</v>
      </c>
      <c r="K7551" s="37" t="str">
        <f>VLOOKUP(Tabela14[[#This Row],[CÓDIGO]],[1]fornnecedor!$A:$G,7,0)</f>
        <v>ESMALTES</v>
      </c>
    </row>
    <row r="7552" spans="1:11" x14ac:dyDescent="0.3">
      <c r="A7552" s="15">
        <v>23988</v>
      </c>
      <c r="B7552" s="15" t="str">
        <f>VLOOKUP(Tabela14[[#This Row],[CÓDIGO]],[1]fornnecedor!$A:$E,5,0)</f>
        <v>SKYLACK TINTAS E VERNIZES LTDA</v>
      </c>
      <c r="C7552" s="16" t="s">
        <v>3922</v>
      </c>
      <c r="D7552" s="16" t="s">
        <v>1114</v>
      </c>
      <c r="E7552" s="22">
        <v>0</v>
      </c>
      <c r="F7552" s="30">
        <v>4.29</v>
      </c>
      <c r="G7552" s="17">
        <v>85.42</v>
      </c>
      <c r="H7552" s="17">
        <f t="shared" si="236"/>
        <v>0</v>
      </c>
      <c r="I7552" s="17">
        <f t="shared" si="237"/>
        <v>366.45179999999999</v>
      </c>
      <c r="J7552" s="13" t="s">
        <v>5384</v>
      </c>
      <c r="K7552" s="37" t="str">
        <f>VLOOKUP(Tabela14[[#This Row],[CÓDIGO]],[1]fornnecedor!$A:$G,7,0)</f>
        <v>BASES POLIÉSTER</v>
      </c>
    </row>
    <row r="7553" spans="1:11" x14ac:dyDescent="0.3">
      <c r="A7553" s="15">
        <v>23465</v>
      </c>
      <c r="B7553" s="15" t="str">
        <f>VLOOKUP(Tabela14[[#This Row],[CÓDIGO]],[1]fornnecedor!$A:$E,5,0)</f>
        <v>3M DO BRASIL LT</v>
      </c>
      <c r="C7553" s="16" t="s">
        <v>4285</v>
      </c>
      <c r="D7553" s="16" t="s">
        <v>366</v>
      </c>
      <c r="E7553" s="22">
        <v>74</v>
      </c>
      <c r="F7553" s="30">
        <v>126</v>
      </c>
      <c r="G7553" s="17">
        <v>2.91</v>
      </c>
      <c r="H7553" s="17">
        <f t="shared" si="236"/>
        <v>215.34</v>
      </c>
      <c r="I7553" s="17">
        <f t="shared" si="237"/>
        <v>366.66</v>
      </c>
      <c r="J7553" s="13" t="s">
        <v>5384</v>
      </c>
      <c r="K7553" s="37" t="str">
        <f>VLOOKUP(Tabela14[[#This Row],[CÓDIGO]],[1]fornnecedor!$A:$G,7,0)</f>
        <v>EPI´S</v>
      </c>
    </row>
    <row r="7554" spans="1:11" x14ac:dyDescent="0.3">
      <c r="A7554" s="15">
        <v>84016</v>
      </c>
      <c r="B7554" s="15" t="str">
        <f>VLOOKUP(Tabela14[[#This Row],[CÓDIGO]],[1]fornnecedor!$A:$E,5,0)</f>
        <v>3M DO BRASIL LTDA</v>
      </c>
      <c r="C7554" s="16" t="s">
        <v>429</v>
      </c>
      <c r="D7554" s="16" t="s">
        <v>366</v>
      </c>
      <c r="E7554" s="22">
        <v>352</v>
      </c>
      <c r="F7554" s="30">
        <v>782</v>
      </c>
      <c r="G7554" s="17">
        <v>0.47</v>
      </c>
      <c r="H7554" s="17">
        <f t="shared" si="236"/>
        <v>165.44</v>
      </c>
      <c r="I7554" s="17">
        <f t="shared" si="237"/>
        <v>367.53999999999996</v>
      </c>
      <c r="J7554" s="13" t="s">
        <v>5384</v>
      </c>
      <c r="K7554" s="37" t="str">
        <f>VLOOKUP(Tabela14[[#This Row],[CÓDIGO]],[1]fornnecedor!$A:$G,7,0)</f>
        <v>LIXA MASSA  /MADEIRA / PAREDE</v>
      </c>
    </row>
    <row r="7555" spans="1:11" x14ac:dyDescent="0.3">
      <c r="A7555" s="15">
        <v>24296</v>
      </c>
      <c r="B7555" s="15" t="str">
        <f>VLOOKUP(Tabela14[[#This Row],[CÓDIGO]],[1]fornnecedor!$A:$E,5,0)</f>
        <v>VONIXX INDUSTRIA E COMERCIO DE POLIDORES LTDA</v>
      </c>
      <c r="C7555" s="16" t="s">
        <v>523</v>
      </c>
      <c r="D7555" s="16" t="s">
        <v>515</v>
      </c>
      <c r="E7555" s="22">
        <v>9</v>
      </c>
      <c r="F7555" s="30">
        <v>16</v>
      </c>
      <c r="G7555" s="17">
        <v>23</v>
      </c>
      <c r="H7555" s="17">
        <f t="shared" si="236"/>
        <v>207</v>
      </c>
      <c r="I7555" s="17">
        <f t="shared" si="237"/>
        <v>368</v>
      </c>
      <c r="J7555" s="13" t="s">
        <v>5384</v>
      </c>
      <c r="K7555" s="37" t="str">
        <f>VLOOKUP(Tabela14[[#This Row],[CÓDIGO]],[1]fornnecedor!$A:$G,7,0)</f>
        <v>LINHA DE HIGENIZAÇÃO E ESTÉTICA  AUTOMOTIVA VONIX</v>
      </c>
    </row>
    <row r="7556" spans="1:11" x14ac:dyDescent="0.3">
      <c r="A7556" s="15">
        <v>66</v>
      </c>
      <c r="B7556" s="15" t="str">
        <f>VLOOKUP(Tabela14[[#This Row],[CÓDIGO]],[1]fornnecedor!$A:$E,5,0)</f>
        <v>VONIXX INDUSTRIA E COMERCIO DE POLIDORES LTDA</v>
      </c>
      <c r="C7556" s="16" t="s">
        <v>531</v>
      </c>
      <c r="D7556" s="16" t="s">
        <v>515</v>
      </c>
      <c r="E7556" s="22">
        <v>12</v>
      </c>
      <c r="F7556" s="30">
        <v>14</v>
      </c>
      <c r="G7556" s="17">
        <v>26.29</v>
      </c>
      <c r="H7556" s="17">
        <f t="shared" si="236"/>
        <v>315.48</v>
      </c>
      <c r="I7556" s="17">
        <f t="shared" si="237"/>
        <v>368.06</v>
      </c>
      <c r="J7556" s="13" t="s">
        <v>5384</v>
      </c>
      <c r="K7556" s="37" t="str">
        <f>VLOOKUP(Tabela14[[#This Row],[CÓDIGO]],[1]fornnecedor!$A:$G,7,0)</f>
        <v>LINHA DE HIGENIZAÇÃO E ESTÉTICA  AUTOMOTIVA VONIX</v>
      </c>
    </row>
    <row r="7557" spans="1:11" x14ac:dyDescent="0.3">
      <c r="A7557" s="15">
        <v>85063</v>
      </c>
      <c r="B7557" s="15" t="str">
        <f>VLOOKUP(Tabela14[[#This Row],[CÓDIGO]],[1]fornnecedor!$A:$E,5,0)</f>
        <v>PINCEIS ATLAS S.A.</v>
      </c>
      <c r="C7557" s="16" t="s">
        <v>3923</v>
      </c>
      <c r="D7557" s="16" t="s">
        <v>23</v>
      </c>
      <c r="E7557" s="22">
        <v>1</v>
      </c>
      <c r="F7557" s="30">
        <v>35</v>
      </c>
      <c r="G7557" s="17">
        <v>10.53</v>
      </c>
      <c r="H7557" s="17">
        <f t="shared" si="236"/>
        <v>10.53</v>
      </c>
      <c r="I7557" s="17">
        <f t="shared" si="237"/>
        <v>368.54999999999995</v>
      </c>
      <c r="J7557" s="13" t="s">
        <v>5384</v>
      </c>
      <c r="K7557" s="37" t="str">
        <f>VLOOKUP(Tabela14[[#This Row],[CÓDIGO]],[1]fornnecedor!$A:$G,7,0)</f>
        <v>ROLOS / TRINCHAS / PINCÉIS / ESPÁTULAS</v>
      </c>
    </row>
    <row r="7558" spans="1:11" x14ac:dyDescent="0.3">
      <c r="A7558" s="15">
        <v>83792</v>
      </c>
      <c r="B7558" s="15" t="str">
        <f>VLOOKUP(Tabela14[[#This Row],[CÓDIGO]],[1]fornnecedor!$A:$E,5,0)</f>
        <v>VONIXX INDUSTRIA E COMERCIO DE POLIDORES LTDA</v>
      </c>
      <c r="C7558" s="16" t="s">
        <v>3987</v>
      </c>
      <c r="D7558" s="16" t="s">
        <v>515</v>
      </c>
      <c r="E7558" s="22">
        <v>1</v>
      </c>
      <c r="F7558" s="30">
        <v>11</v>
      </c>
      <c r="G7558" s="17">
        <v>33.549999999999997</v>
      </c>
      <c r="H7558" s="17">
        <f t="shared" si="236"/>
        <v>33.549999999999997</v>
      </c>
      <c r="I7558" s="17">
        <f t="shared" si="237"/>
        <v>369.04999999999995</v>
      </c>
      <c r="J7558" s="13" t="s">
        <v>5384</v>
      </c>
      <c r="K7558" s="37" t="str">
        <f>VLOOKUP(Tabela14[[#This Row],[CÓDIGO]],[1]fornnecedor!$A:$G,7,0)</f>
        <v>BOINAS PARA POLIMENTO</v>
      </c>
    </row>
    <row r="7559" spans="1:11" x14ac:dyDescent="0.3">
      <c r="A7559" s="15">
        <v>84905</v>
      </c>
      <c r="B7559" s="15" t="str">
        <f>VLOOKUP(Tabela14[[#This Row],[CÓDIGO]],[1]fornnecedor!$A:$E,5,0)</f>
        <v>BRASILUX TINTAS TECNICAS LTDA</v>
      </c>
      <c r="C7559" s="16" t="s">
        <v>3043</v>
      </c>
      <c r="D7559" s="16" t="s">
        <v>549</v>
      </c>
      <c r="E7559" s="22">
        <v>0</v>
      </c>
      <c r="F7559" s="30">
        <v>10</v>
      </c>
      <c r="G7559" s="17">
        <v>36.909999999999997</v>
      </c>
      <c r="H7559" s="17">
        <f t="shared" si="236"/>
        <v>0</v>
      </c>
      <c r="I7559" s="17">
        <f t="shared" si="237"/>
        <v>369.09999999999997</v>
      </c>
      <c r="J7559" s="13" t="s">
        <v>5384</v>
      </c>
      <c r="K7559" s="37" t="str">
        <f>VLOOKUP(Tabela14[[#This Row],[CÓDIGO]],[1]fornnecedor!$A:$G,7,0)</f>
        <v>IMPERMEABILIZANTES</v>
      </c>
    </row>
    <row r="7560" spans="1:11" x14ac:dyDescent="0.3">
      <c r="A7560" s="15">
        <v>23666</v>
      </c>
      <c r="B7560" s="15" t="str">
        <f>VLOOKUP(Tabela14[[#This Row],[CÓDIGO]],[1]fornnecedor!$A:$E,5,0)</f>
        <v>3M DO BRASIL LTDA</v>
      </c>
      <c r="C7560" s="16" t="s">
        <v>3926</v>
      </c>
      <c r="D7560" s="16" t="s">
        <v>366</v>
      </c>
      <c r="E7560" s="22">
        <v>0</v>
      </c>
      <c r="F7560" s="30">
        <v>12</v>
      </c>
      <c r="G7560" s="17">
        <v>30.81</v>
      </c>
      <c r="H7560" s="17">
        <f t="shared" si="236"/>
        <v>0</v>
      </c>
      <c r="I7560" s="17">
        <f t="shared" si="237"/>
        <v>369.71999999999997</v>
      </c>
      <c r="J7560" s="13" t="s">
        <v>5384</v>
      </c>
      <c r="K7560" s="37" t="str">
        <f>VLOOKUP(Tabela14[[#This Row],[CÓDIGO]],[1]fornnecedor!$A:$G,7,0)</f>
        <v>DISCO TRIZACT</v>
      </c>
    </row>
    <row r="7561" spans="1:11" x14ac:dyDescent="0.3">
      <c r="A7561" s="15">
        <v>86063</v>
      </c>
      <c r="B7561" s="15" t="str">
        <f>VLOOKUP(Tabela14[[#This Row],[CÓDIGO]],[1]fornnecedor!$A:$E,5,0)</f>
        <v>AKZO NOBEL LTDA DECOR</v>
      </c>
      <c r="C7561" s="16" t="s">
        <v>3748</v>
      </c>
      <c r="D7561" s="16" t="s">
        <v>543</v>
      </c>
      <c r="E7561" s="22">
        <v>1</v>
      </c>
      <c r="F7561" s="30">
        <v>13</v>
      </c>
      <c r="G7561" s="17">
        <v>28.47</v>
      </c>
      <c r="H7561" s="17">
        <f t="shared" si="236"/>
        <v>28.47</v>
      </c>
      <c r="I7561" s="17">
        <f t="shared" si="237"/>
        <v>370.11</v>
      </c>
      <c r="J7561" s="13" t="s">
        <v>5384</v>
      </c>
      <c r="K7561" s="37" t="str">
        <f>VLOOKUP(Tabela14[[#This Row],[CÓDIGO]],[1]fornnecedor!$A:$G,7,0)</f>
        <v>ESMALTES</v>
      </c>
    </row>
    <row r="7562" spans="1:11" x14ac:dyDescent="0.3">
      <c r="A7562" s="15">
        <v>86777</v>
      </c>
      <c r="B7562" s="15" t="str">
        <f>VLOOKUP(Tabela14[[#This Row],[CÓDIGO]],[1]fornnecedor!$A:$E,5,0)</f>
        <v>AKZO NOBEL LTDA DECOR</v>
      </c>
      <c r="C7562" s="16" t="s">
        <v>3927</v>
      </c>
      <c r="D7562" s="16" t="s">
        <v>2266</v>
      </c>
      <c r="E7562" s="22">
        <v>0</v>
      </c>
      <c r="F7562" s="30">
        <v>8</v>
      </c>
      <c r="G7562" s="17">
        <v>46.46</v>
      </c>
      <c r="H7562" s="17">
        <f t="shared" si="236"/>
        <v>0</v>
      </c>
      <c r="I7562" s="17">
        <f t="shared" si="237"/>
        <v>371.68</v>
      </c>
      <c r="J7562" s="13" t="s">
        <v>5384</v>
      </c>
      <c r="K7562" s="37" t="str">
        <f>VLOOKUP(Tabela14[[#This Row],[CÓDIGO]],[1]fornnecedor!$A:$G,7,0)</f>
        <v>IMPERMEABILIZANTES</v>
      </c>
    </row>
    <row r="7563" spans="1:11" x14ac:dyDescent="0.3">
      <c r="A7563" s="15">
        <v>84575</v>
      </c>
      <c r="B7563" s="15" t="str">
        <f>VLOOKUP(Tabela14[[#This Row],[CÓDIGO]],[1]fornnecedor!$A:$E,5,0)</f>
        <v>BRASILUX TINTAS TECNICAS LTDA</v>
      </c>
      <c r="C7563" s="16" t="s">
        <v>3931</v>
      </c>
      <c r="D7563" s="16" t="s">
        <v>549</v>
      </c>
      <c r="E7563" s="22">
        <v>0</v>
      </c>
      <c r="F7563" s="30">
        <v>11</v>
      </c>
      <c r="G7563" s="17">
        <v>33.869999999999997</v>
      </c>
      <c r="H7563" s="17">
        <f t="shared" si="236"/>
        <v>0</v>
      </c>
      <c r="I7563" s="17">
        <f t="shared" si="237"/>
        <v>372.57</v>
      </c>
      <c r="J7563" s="13" t="s">
        <v>5384</v>
      </c>
      <c r="K7563" s="37" t="str">
        <f>VLOOKUP(Tabela14[[#This Row],[CÓDIGO]],[1]fornnecedor!$A:$G,7,0)</f>
        <v>CIMENTO QUEIMADO / EFEITOS DECORATIVOS</v>
      </c>
    </row>
    <row r="7564" spans="1:11" x14ac:dyDescent="0.3">
      <c r="A7564" s="15">
        <v>85021</v>
      </c>
      <c r="B7564" s="15" t="str">
        <f>VLOOKUP(Tabela14[[#This Row],[CÓDIGO]],[1]fornnecedor!$A:$E,5,0)</f>
        <v>ACOBOM INDUSTRIA COMERCIO E LOGISTICA LTDA</v>
      </c>
      <c r="C7564" s="16" t="s">
        <v>3972</v>
      </c>
      <c r="D7564" s="16" t="s">
        <v>3973</v>
      </c>
      <c r="E7564" s="22">
        <v>30</v>
      </c>
      <c r="F7564" s="30">
        <v>449</v>
      </c>
      <c r="G7564" s="17">
        <v>0.83</v>
      </c>
      <c r="H7564" s="17">
        <f t="shared" si="236"/>
        <v>24.9</v>
      </c>
      <c r="I7564" s="17">
        <f t="shared" si="237"/>
        <v>372.66999999999996</v>
      </c>
      <c r="J7564" s="13" t="s">
        <v>5384</v>
      </c>
      <c r="K7564" s="37" t="str">
        <f>VLOOKUP(Tabela14[[#This Row],[CÓDIGO]],[1]fornnecedor!$A:$G,7,0)</f>
        <v>PALHA DE AÇO</v>
      </c>
    </row>
    <row r="7565" spans="1:11" x14ac:dyDescent="0.3">
      <c r="A7565" s="15">
        <v>83789</v>
      </c>
      <c r="B7565" s="15" t="str">
        <f>VLOOKUP(Tabela14[[#This Row],[CÓDIGO]],[1]fornnecedor!$A:$E,5,0)</f>
        <v>VONIXX INDUSTRIA E COMERCIO DE POLIDORES LTDA</v>
      </c>
      <c r="C7565" s="16" t="s">
        <v>4018</v>
      </c>
      <c r="D7565" s="16" t="s">
        <v>515</v>
      </c>
      <c r="E7565" s="22">
        <v>1</v>
      </c>
      <c r="F7565" s="30">
        <v>9</v>
      </c>
      <c r="G7565" s="17">
        <v>41.47</v>
      </c>
      <c r="H7565" s="17">
        <f t="shared" si="236"/>
        <v>41.47</v>
      </c>
      <c r="I7565" s="17">
        <f t="shared" si="237"/>
        <v>373.23</v>
      </c>
      <c r="J7565" s="13" t="s">
        <v>5384</v>
      </c>
      <c r="K7565" s="37" t="str">
        <f>VLOOKUP(Tabela14[[#This Row],[CÓDIGO]],[1]fornnecedor!$A:$G,7,0)</f>
        <v>BOINAS PARA POLIMENTO</v>
      </c>
    </row>
    <row r="7566" spans="1:11" x14ac:dyDescent="0.3">
      <c r="A7566" s="15">
        <v>24057</v>
      </c>
      <c r="B7566" s="15" t="str">
        <f>VLOOKUP(Tabela14[[#This Row],[CÓDIGO]],[1]fornnecedor!$A:$E,5,0)</f>
        <v>SKYLACK TINTAS E VERNIZES LTDA</v>
      </c>
      <c r="C7566" s="16" t="s">
        <v>3932</v>
      </c>
      <c r="D7566" s="16" t="s">
        <v>1114</v>
      </c>
      <c r="E7566" s="22">
        <v>0</v>
      </c>
      <c r="F7566" s="30">
        <v>2.82</v>
      </c>
      <c r="G7566" s="17">
        <v>132.59</v>
      </c>
      <c r="H7566" s="17">
        <f t="shared" si="236"/>
        <v>0</v>
      </c>
      <c r="I7566" s="17">
        <f t="shared" si="237"/>
        <v>373.90379999999999</v>
      </c>
      <c r="J7566" s="13" t="s">
        <v>5384</v>
      </c>
      <c r="K7566" s="37" t="str">
        <f>VLOOKUP(Tabela14[[#This Row],[CÓDIGO]],[1]fornnecedor!$A:$G,7,0)</f>
        <v>BASES POLIÉSTER</v>
      </c>
    </row>
    <row r="7567" spans="1:11" x14ac:dyDescent="0.3">
      <c r="A7567" s="15">
        <v>20339</v>
      </c>
      <c r="B7567" s="15" t="str">
        <f>VLOOKUP(Tabela14[[#This Row],[CÓDIGO]],[1]fornnecedor!$A:$E,5,0)</f>
        <v>SHERWIN - WILLIAMS DO BRASIL IND. E COM. LTDA</v>
      </c>
      <c r="C7567" s="16" t="s">
        <v>3865</v>
      </c>
      <c r="D7567" s="16" t="s">
        <v>324</v>
      </c>
      <c r="E7567" s="22">
        <v>0</v>
      </c>
      <c r="F7567" s="30">
        <v>14</v>
      </c>
      <c r="G7567" s="17">
        <v>26.73</v>
      </c>
      <c r="H7567" s="17">
        <f t="shared" si="236"/>
        <v>0</v>
      </c>
      <c r="I7567" s="17">
        <f t="shared" si="237"/>
        <v>374.22</v>
      </c>
      <c r="J7567" s="13" t="s">
        <v>5384</v>
      </c>
      <c r="K7567" s="37" t="str">
        <f>VLOOKUP(Tabela14[[#This Row],[CÓDIGO]],[1]fornnecedor!$A:$G,7,0)</f>
        <v>GRUPO CONVERSAO</v>
      </c>
    </row>
    <row r="7568" spans="1:11" x14ac:dyDescent="0.3">
      <c r="A7568" s="15">
        <v>86962</v>
      </c>
      <c r="B7568" s="15" t="str">
        <f>VLOOKUP(Tabela14[[#This Row],[CÓDIGO]],[1]fornnecedor!$A:$E,5,0)</f>
        <v>VONIXX INDUSTRIA E COMERCIO DE POLIDORES LTDA</v>
      </c>
      <c r="C7568" s="16" t="s">
        <v>4003</v>
      </c>
      <c r="D7568" s="16" t="s">
        <v>515</v>
      </c>
      <c r="E7568" s="22">
        <v>1</v>
      </c>
      <c r="F7568" s="30">
        <v>12</v>
      </c>
      <c r="G7568" s="17">
        <v>31.33</v>
      </c>
      <c r="H7568" s="17">
        <f t="shared" si="236"/>
        <v>31.33</v>
      </c>
      <c r="I7568" s="17">
        <f t="shared" si="237"/>
        <v>375.96</v>
      </c>
      <c r="J7568" s="13" t="s">
        <v>5384</v>
      </c>
      <c r="K7568" s="37" t="str">
        <f>VLOOKUP(Tabela14[[#This Row],[CÓDIGO]],[1]fornnecedor!$A:$G,7,0)</f>
        <v>LINHA DE HIGENIZAÇÃO E ESTÉTICA  AUTOMOTIVA VONIX</v>
      </c>
    </row>
    <row r="7569" spans="1:11" x14ac:dyDescent="0.3">
      <c r="A7569" s="15">
        <v>85671</v>
      </c>
      <c r="B7569" s="15" t="str">
        <f>VLOOKUP(Tabela14[[#This Row],[CÓDIGO]],[1]fornnecedor!$A:$E,5,0)</f>
        <v>A&amp;S TECHNOLOGIES INDUSTRIA E COMERCIO LTDA</v>
      </c>
      <c r="C7569" s="16" t="s">
        <v>3376</v>
      </c>
      <c r="D7569" s="16" t="s">
        <v>875</v>
      </c>
      <c r="E7569" s="22">
        <v>13</v>
      </c>
      <c r="F7569" s="30">
        <v>141</v>
      </c>
      <c r="G7569" s="17">
        <v>2.67</v>
      </c>
      <c r="H7569" s="17">
        <f t="shared" si="236"/>
        <v>34.71</v>
      </c>
      <c r="I7569" s="17">
        <f t="shared" si="237"/>
        <v>376.46999999999997</v>
      </c>
      <c r="J7569" s="13" t="s">
        <v>5384</v>
      </c>
      <c r="K7569" s="37" t="str">
        <f>VLOOKUP(Tabela14[[#This Row],[CÓDIGO]],[1]fornnecedor!$A:$G,7,0)</f>
        <v>COLA INST./ ADESIVOS COLANTES</v>
      </c>
    </row>
    <row r="7570" spans="1:11" x14ac:dyDescent="0.3">
      <c r="A7570" s="15">
        <v>86743</v>
      </c>
      <c r="B7570" s="15" t="str">
        <f>VLOOKUP(Tabela14[[#This Row],[CÓDIGO]],[1]fornnecedor!$A:$E,5,0)</f>
        <v>AKZO NOBEL LTDA DECOR</v>
      </c>
      <c r="C7570" s="16" t="s">
        <v>3935</v>
      </c>
      <c r="D7570" s="16" t="s">
        <v>543</v>
      </c>
      <c r="E7570" s="22">
        <v>0</v>
      </c>
      <c r="F7570" s="30">
        <v>8</v>
      </c>
      <c r="G7570" s="17">
        <v>47.11</v>
      </c>
      <c r="H7570" s="17">
        <f t="shared" si="236"/>
        <v>0</v>
      </c>
      <c r="I7570" s="17">
        <f t="shared" si="237"/>
        <v>376.88</v>
      </c>
      <c r="J7570" s="13" t="s">
        <v>5384</v>
      </c>
      <c r="K7570" s="37" t="str">
        <f>VLOOKUP(Tabela14[[#This Row],[CÓDIGO]],[1]fornnecedor!$A:$G,7,0)</f>
        <v>TEXTURA</v>
      </c>
    </row>
    <row r="7571" spans="1:11" x14ac:dyDescent="0.3">
      <c r="A7571" s="15">
        <v>86940</v>
      </c>
      <c r="B7571" s="15" t="str">
        <f>VLOOKUP(Tabela14[[#This Row],[CÓDIGO]],[1]fornnecedor!$A:$E,5,0)</f>
        <v>PINCEIS ATLAS S.A.</v>
      </c>
      <c r="C7571" s="16" t="s">
        <v>3936</v>
      </c>
      <c r="D7571" s="16" t="s">
        <v>23</v>
      </c>
      <c r="E7571" s="22">
        <v>0</v>
      </c>
      <c r="F7571" s="30">
        <v>51</v>
      </c>
      <c r="G7571" s="17">
        <v>7.39</v>
      </c>
      <c r="H7571" s="17">
        <f t="shared" si="236"/>
        <v>0</v>
      </c>
      <c r="I7571" s="17">
        <f t="shared" si="237"/>
        <v>376.89</v>
      </c>
      <c r="J7571" s="13" t="s">
        <v>5384</v>
      </c>
      <c r="K7571" s="37" t="str">
        <f>VLOOKUP(Tabela14[[#This Row],[CÓDIGO]],[1]fornnecedor!$A:$G,7,0)</f>
        <v>ROLOS / TRINCHAS / PINCÉIS / ESPÁTULAS</v>
      </c>
    </row>
    <row r="7572" spans="1:11" x14ac:dyDescent="0.3">
      <c r="A7572" s="15">
        <v>84366</v>
      </c>
      <c r="B7572" s="15" t="str">
        <f>VLOOKUP(Tabela14[[#This Row],[CÓDIGO]],[1]fornnecedor!$A:$E,5,0)</f>
        <v>BRASILUX TINTAS TECNICAS LTDA</v>
      </c>
      <c r="C7572" s="16" t="s">
        <v>4260</v>
      </c>
      <c r="D7572" s="16" t="s">
        <v>549</v>
      </c>
      <c r="E7572" s="22">
        <v>1</v>
      </c>
      <c r="F7572" s="30">
        <v>6</v>
      </c>
      <c r="G7572" s="17">
        <v>62.84</v>
      </c>
      <c r="H7572" s="17">
        <f t="shared" si="236"/>
        <v>62.84</v>
      </c>
      <c r="I7572" s="17">
        <f t="shared" si="237"/>
        <v>377.04</v>
      </c>
      <c r="J7572" s="13" t="s">
        <v>5384</v>
      </c>
      <c r="K7572" s="37" t="str">
        <f>VLOOKUP(Tabela14[[#This Row],[CÓDIGO]],[1]fornnecedor!$A:$G,7,0)</f>
        <v>TINTA EMBORRACHADA</v>
      </c>
    </row>
    <row r="7573" spans="1:11" x14ac:dyDescent="0.3">
      <c r="A7573" s="15">
        <v>84124</v>
      </c>
      <c r="B7573" s="15" t="str">
        <f>VLOOKUP(Tabela14[[#This Row],[CÓDIGO]],[1]fornnecedor!$A:$E,5,0)</f>
        <v>BRASILUX TINTAS TECNICAS LTDA</v>
      </c>
      <c r="C7573" s="16" t="s">
        <v>678</v>
      </c>
      <c r="D7573" s="16" t="s">
        <v>549</v>
      </c>
      <c r="E7573" s="22">
        <v>2</v>
      </c>
      <c r="F7573" s="30">
        <v>30</v>
      </c>
      <c r="G7573" s="17">
        <v>12.57</v>
      </c>
      <c r="H7573" s="17">
        <f t="shared" si="236"/>
        <v>25.14</v>
      </c>
      <c r="I7573" s="17">
        <f t="shared" si="237"/>
        <v>377.1</v>
      </c>
      <c r="J7573" s="13" t="s">
        <v>5384</v>
      </c>
      <c r="K7573" s="37" t="str">
        <f>VLOOKUP(Tabela14[[#This Row],[CÓDIGO]],[1]fornnecedor!$A:$G,7,0)</f>
        <v>ESMALTES</v>
      </c>
    </row>
    <row r="7574" spans="1:11" x14ac:dyDescent="0.3">
      <c r="A7574" s="15">
        <v>84751</v>
      </c>
      <c r="B7574" s="15" t="str">
        <f>VLOOKUP(Tabela14[[#This Row],[CÓDIGO]],[1]fornnecedor!$A:$E,5,0)</f>
        <v>BRASILUX TINTAS TECNICAS LTDA</v>
      </c>
      <c r="C7574" s="16" t="s">
        <v>3937</v>
      </c>
      <c r="D7574" s="16" t="s">
        <v>549</v>
      </c>
      <c r="E7574" s="22">
        <v>0</v>
      </c>
      <c r="F7574" s="30">
        <v>13</v>
      </c>
      <c r="G7574" s="17">
        <v>29.03</v>
      </c>
      <c r="H7574" s="17">
        <f t="shared" si="236"/>
        <v>0</v>
      </c>
      <c r="I7574" s="17">
        <f t="shared" si="237"/>
        <v>377.39</v>
      </c>
      <c r="J7574" s="13" t="s">
        <v>5384</v>
      </c>
      <c r="K7574" s="37" t="str">
        <f>VLOOKUP(Tabela14[[#This Row],[CÓDIGO]],[1]fornnecedor!$A:$G,7,0)</f>
        <v>TINTA PARA PISO</v>
      </c>
    </row>
    <row r="7575" spans="1:11" x14ac:dyDescent="0.3">
      <c r="A7575" s="15">
        <v>84336</v>
      </c>
      <c r="B7575" s="15" t="str">
        <f>VLOOKUP(Tabela14[[#This Row],[CÓDIGO]],[1]fornnecedor!$A:$E,5,0)</f>
        <v>BRASILUX TINTAS TECNICAS LTDA</v>
      </c>
      <c r="C7575" s="16" t="s">
        <v>3938</v>
      </c>
      <c r="D7575" s="16" t="s">
        <v>549</v>
      </c>
      <c r="E7575" s="22">
        <v>0</v>
      </c>
      <c r="F7575" s="30">
        <v>9</v>
      </c>
      <c r="G7575" s="17">
        <v>41.96</v>
      </c>
      <c r="H7575" s="17">
        <f t="shared" si="236"/>
        <v>0</v>
      </c>
      <c r="I7575" s="17">
        <f t="shared" si="237"/>
        <v>377.64</v>
      </c>
      <c r="J7575" s="13" t="s">
        <v>5384</v>
      </c>
      <c r="K7575" s="37" t="str">
        <f>VLOOKUP(Tabela14[[#This Row],[CÓDIGO]],[1]fornnecedor!$A:$G,7,0)</f>
        <v>ESMALTES</v>
      </c>
    </row>
    <row r="7576" spans="1:11" x14ac:dyDescent="0.3">
      <c r="A7576" s="15">
        <v>23927</v>
      </c>
      <c r="B7576" s="15" t="str">
        <f>VLOOKUP(Tabela14[[#This Row],[CÓDIGO]],[1]fornnecedor!$A:$E,5,0)</f>
        <v>VONIXX INDUSTRIA E COMERCIO DE POLIDORES LTDA</v>
      </c>
      <c r="C7576" s="16" t="s">
        <v>4021</v>
      </c>
      <c r="D7576" s="16" t="s">
        <v>515</v>
      </c>
      <c r="E7576" s="22">
        <v>2</v>
      </c>
      <c r="F7576" s="30">
        <v>20</v>
      </c>
      <c r="G7576" s="17">
        <v>18.89</v>
      </c>
      <c r="H7576" s="17">
        <f t="shared" si="236"/>
        <v>37.78</v>
      </c>
      <c r="I7576" s="17">
        <f t="shared" si="237"/>
        <v>377.8</v>
      </c>
      <c r="J7576" s="13" t="s">
        <v>5384</v>
      </c>
      <c r="K7576" s="37" t="str">
        <f>VLOOKUP(Tabela14[[#This Row],[CÓDIGO]],[1]fornnecedor!$A:$G,7,0)</f>
        <v>LINHA DE HIGENIZAÇÃO E ESTÉTICA  AUTOMOTIVA VONIX</v>
      </c>
    </row>
    <row r="7577" spans="1:11" x14ac:dyDescent="0.3">
      <c r="A7577" s="15">
        <v>85662</v>
      </c>
      <c r="B7577" s="15" t="str">
        <f>VLOOKUP(Tabela14[[#This Row],[CÓDIGO]],[1]fornnecedor!$A:$E,5,0)</f>
        <v>A&amp;S TECHNOLOGIES INDUSTRIA E COMERCIO LTDA</v>
      </c>
      <c r="C7577" s="16" t="s">
        <v>3921</v>
      </c>
      <c r="D7577" s="16" t="s">
        <v>875</v>
      </c>
      <c r="E7577" s="22">
        <v>1</v>
      </c>
      <c r="F7577" s="30">
        <v>33</v>
      </c>
      <c r="G7577" s="17">
        <v>11.45</v>
      </c>
      <c r="H7577" s="17">
        <f t="shared" si="236"/>
        <v>11.45</v>
      </c>
      <c r="I7577" s="17">
        <f t="shared" si="237"/>
        <v>377.84999999999997</v>
      </c>
      <c r="J7577" s="13" t="s">
        <v>5384</v>
      </c>
      <c r="K7577" s="37" t="str">
        <f>VLOOKUP(Tabela14[[#This Row],[CÓDIGO]],[1]fornnecedor!$A:$G,7,0)</f>
        <v xml:space="preserve">SPRAYS </v>
      </c>
    </row>
    <row r="7578" spans="1:11" x14ac:dyDescent="0.3">
      <c r="A7578" s="15">
        <v>84704</v>
      </c>
      <c r="B7578" s="15" t="str">
        <f>VLOOKUP(Tabela14[[#This Row],[CÓDIGO]],[1]fornnecedor!$A:$E,5,0)</f>
        <v>PINCEIS ATLAS S.A.</v>
      </c>
      <c r="C7578" s="16" t="s">
        <v>3642</v>
      </c>
      <c r="D7578" s="16" t="s">
        <v>23</v>
      </c>
      <c r="E7578" s="22">
        <v>1</v>
      </c>
      <c r="F7578" s="30">
        <v>32</v>
      </c>
      <c r="G7578" s="17">
        <v>11.82</v>
      </c>
      <c r="H7578" s="17">
        <f t="shared" si="236"/>
        <v>11.82</v>
      </c>
      <c r="I7578" s="17">
        <f t="shared" si="237"/>
        <v>378.24</v>
      </c>
      <c r="J7578" s="13" t="s">
        <v>5384</v>
      </c>
      <c r="K7578" s="37" t="str">
        <f>VLOOKUP(Tabela14[[#This Row],[CÓDIGO]],[1]fornnecedor!$A:$G,7,0)</f>
        <v>ROLOS / TRINCHAS / PINCÉIS / ESPÁTULAS</v>
      </c>
    </row>
    <row r="7579" spans="1:11" x14ac:dyDescent="0.3">
      <c r="A7579" s="15">
        <v>85267</v>
      </c>
      <c r="B7579" s="15" t="str">
        <f>VLOOKUP(Tabela14[[#This Row],[CÓDIGO]],[1]fornnecedor!$A:$E,5,0)</f>
        <v>BRASILUX TINTAS TECNICAS LTDA</v>
      </c>
      <c r="C7579" s="16" t="s">
        <v>3529</v>
      </c>
      <c r="D7579" s="16" t="s">
        <v>549</v>
      </c>
      <c r="E7579" s="22">
        <v>0</v>
      </c>
      <c r="F7579" s="30">
        <v>16</v>
      </c>
      <c r="G7579" s="17">
        <v>23.65</v>
      </c>
      <c r="H7579" s="17">
        <f t="shared" si="236"/>
        <v>0</v>
      </c>
      <c r="I7579" s="17">
        <f t="shared" si="237"/>
        <v>378.4</v>
      </c>
      <c r="J7579" s="13" t="s">
        <v>5384</v>
      </c>
      <c r="K7579" s="37" t="str">
        <f>VLOOKUP(Tabela14[[#This Row],[CÓDIGO]],[1]fornnecedor!$A:$G,7,0)</f>
        <v>ESMALTES</v>
      </c>
    </row>
    <row r="7580" spans="1:11" x14ac:dyDescent="0.3">
      <c r="A7580" s="15">
        <v>55</v>
      </c>
      <c r="B7580" s="15" t="str">
        <f>VLOOKUP(Tabela14[[#This Row],[CÓDIGO]],[1]fornnecedor!$A:$E,5,0)</f>
        <v>3M DO BRASIL LTDA</v>
      </c>
      <c r="C7580" s="16" t="s">
        <v>410</v>
      </c>
      <c r="D7580" s="16" t="s">
        <v>366</v>
      </c>
      <c r="E7580" s="22">
        <v>117</v>
      </c>
      <c r="F7580" s="30">
        <v>533</v>
      </c>
      <c r="G7580" s="17">
        <v>0.71</v>
      </c>
      <c r="H7580" s="17">
        <f t="shared" si="236"/>
        <v>83.07</v>
      </c>
      <c r="I7580" s="17">
        <f t="shared" si="237"/>
        <v>378.43</v>
      </c>
      <c r="J7580" s="13" t="s">
        <v>5384</v>
      </c>
      <c r="K7580" s="37" t="str">
        <f>VLOOKUP(Tabela14[[#This Row],[CÓDIGO]],[1]fornnecedor!$A:$G,7,0)</f>
        <v>LIXA DÁGUA</v>
      </c>
    </row>
    <row r="7581" spans="1:11" x14ac:dyDescent="0.3">
      <c r="A7581" s="15">
        <v>85201</v>
      </c>
      <c r="B7581" s="15" t="str">
        <f>VLOOKUP(Tabela14[[#This Row],[CÓDIGO]],[1]fornnecedor!$A:$E,5,0)</f>
        <v>VONIXX INDUSTRIA E COMERCIO DE POLIDORES LTDA</v>
      </c>
      <c r="C7581" s="16" t="s">
        <v>3477</v>
      </c>
      <c r="D7581" s="16" t="s">
        <v>515</v>
      </c>
      <c r="E7581" s="22">
        <v>1</v>
      </c>
      <c r="F7581" s="30">
        <v>16</v>
      </c>
      <c r="G7581" s="17">
        <v>23.73</v>
      </c>
      <c r="H7581" s="17">
        <f t="shared" si="236"/>
        <v>23.73</v>
      </c>
      <c r="I7581" s="17">
        <f t="shared" si="237"/>
        <v>379.68</v>
      </c>
      <c r="J7581" s="13" t="s">
        <v>5384</v>
      </c>
      <c r="K7581" s="37" t="str">
        <f>VLOOKUP(Tabela14[[#This Row],[CÓDIGO]],[1]fornnecedor!$A:$G,7,0)</f>
        <v>LINHA DE HIGENIZAÇÃO E ESTÉTICA  AUTOMOTIVA VONIX</v>
      </c>
    </row>
    <row r="7582" spans="1:11" x14ac:dyDescent="0.3">
      <c r="A7582" s="15">
        <v>86770</v>
      </c>
      <c r="B7582" s="15" t="str">
        <f>VLOOKUP(Tabela14[[#This Row],[CÓDIGO]],[1]fornnecedor!$A:$E,5,0)</f>
        <v>AKZO NOBEL LTDA DECOR</v>
      </c>
      <c r="C7582" s="16" t="s">
        <v>3942</v>
      </c>
      <c r="D7582" s="16" t="s">
        <v>2266</v>
      </c>
      <c r="E7582" s="22">
        <v>0</v>
      </c>
      <c r="F7582" s="30">
        <v>4</v>
      </c>
      <c r="G7582" s="17">
        <v>95.08</v>
      </c>
      <c r="H7582" s="17">
        <f t="shared" si="236"/>
        <v>0</v>
      </c>
      <c r="I7582" s="17">
        <f t="shared" si="237"/>
        <v>380.32</v>
      </c>
      <c r="J7582" s="13" t="s">
        <v>5384</v>
      </c>
      <c r="K7582" s="37" t="str">
        <f>VLOOKUP(Tabela14[[#This Row],[CÓDIGO]],[1]fornnecedor!$A:$G,7,0)</f>
        <v>IMPERMEABILIZANTES</v>
      </c>
    </row>
    <row r="7583" spans="1:11" x14ac:dyDescent="0.3">
      <c r="A7583" s="15">
        <v>22340</v>
      </c>
      <c r="B7583" s="15" t="str">
        <f>VLOOKUP(Tabela14[[#This Row],[CÓDIGO]],[1]fornnecedor!$A:$E,5,0)</f>
        <v>AKZO NOBEL LTDA AUTO</v>
      </c>
      <c r="C7583" s="16" t="s">
        <v>4136</v>
      </c>
      <c r="D7583" s="16" t="s">
        <v>127</v>
      </c>
      <c r="E7583" s="22">
        <v>2</v>
      </c>
      <c r="F7583" s="30">
        <v>8</v>
      </c>
      <c r="G7583" s="17">
        <v>47.72</v>
      </c>
      <c r="H7583" s="17">
        <f t="shared" si="236"/>
        <v>95.44</v>
      </c>
      <c r="I7583" s="17">
        <f t="shared" si="237"/>
        <v>381.76</v>
      </c>
      <c r="J7583" s="13" t="s">
        <v>5384</v>
      </c>
      <c r="K7583" s="37" t="str">
        <f>VLOOKUP(Tabela14[[#This Row],[CÓDIGO]],[1]fornnecedor!$A:$G,7,0)</f>
        <v>CATALISADORES INDIVIDUAS</v>
      </c>
    </row>
    <row r="7584" spans="1:11" x14ac:dyDescent="0.3">
      <c r="A7584" s="15">
        <v>23379</v>
      </c>
      <c r="B7584" s="15" t="str">
        <f>VLOOKUP(Tabela14[[#This Row],[CÓDIGO]],[1]fornnecedor!$A:$E,5,0)</f>
        <v>AKZO NOBEL LTDA AUTO</v>
      </c>
      <c r="C7584" s="16" t="s">
        <v>2474</v>
      </c>
      <c r="D7584" s="16" t="s">
        <v>103</v>
      </c>
      <c r="E7584" s="22">
        <v>0</v>
      </c>
      <c r="F7584" s="30">
        <v>22</v>
      </c>
      <c r="G7584" s="17">
        <v>17.36</v>
      </c>
      <c r="H7584" s="17">
        <f t="shared" si="236"/>
        <v>0</v>
      </c>
      <c r="I7584" s="17">
        <f t="shared" si="237"/>
        <v>381.91999999999996</v>
      </c>
      <c r="J7584" s="13" t="s">
        <v>5384</v>
      </c>
      <c r="K7584" s="37" t="str">
        <f>VLOOKUP(Tabela14[[#This Row],[CÓDIGO]],[1]fornnecedor!$A:$G,7,0)</f>
        <v>APLICADORES / ADAPTADORES / ENGATES / SUPORTES</v>
      </c>
    </row>
    <row r="7585" spans="1:11" x14ac:dyDescent="0.3">
      <c r="A7585" s="15">
        <v>85917</v>
      </c>
      <c r="B7585" s="15" t="str">
        <f>VLOOKUP(Tabela14[[#This Row],[CÓDIGO]],[1]fornnecedor!$A:$E,5,0)</f>
        <v>AKZO NOBEL LTDA DECOR</v>
      </c>
      <c r="C7585" s="16" t="s">
        <v>3839</v>
      </c>
      <c r="D7585" s="16" t="s">
        <v>543</v>
      </c>
      <c r="E7585" s="22">
        <v>0</v>
      </c>
      <c r="F7585" s="30">
        <v>14</v>
      </c>
      <c r="G7585" s="17">
        <v>27.28</v>
      </c>
      <c r="H7585" s="17">
        <f t="shared" si="236"/>
        <v>0</v>
      </c>
      <c r="I7585" s="17">
        <f t="shared" si="237"/>
        <v>381.92</v>
      </c>
      <c r="J7585" s="13" t="s">
        <v>5384</v>
      </c>
      <c r="K7585" s="37" t="str">
        <f>VLOOKUP(Tabela14[[#This Row],[CÓDIGO]],[1]fornnecedor!$A:$G,7,0)</f>
        <v>ESMALTES</v>
      </c>
    </row>
    <row r="7586" spans="1:11" x14ac:dyDescent="0.3">
      <c r="A7586" s="15">
        <v>84915</v>
      </c>
      <c r="B7586" s="15" t="str">
        <f>VLOOKUP(Tabela14[[#This Row],[CÓDIGO]],[1]fornnecedor!$A:$E,5,0)</f>
        <v>BRASILUX TINTAS TECNICAS LTDA</v>
      </c>
      <c r="C7586" s="16" t="s">
        <v>3944</v>
      </c>
      <c r="D7586" s="16" t="s">
        <v>549</v>
      </c>
      <c r="E7586" s="22">
        <v>0</v>
      </c>
      <c r="F7586" s="30">
        <v>6</v>
      </c>
      <c r="G7586" s="17">
        <v>63.66</v>
      </c>
      <c r="H7586" s="17">
        <f t="shared" si="236"/>
        <v>0</v>
      </c>
      <c r="I7586" s="17">
        <f t="shared" si="237"/>
        <v>381.96</v>
      </c>
      <c r="J7586" s="13" t="s">
        <v>5384</v>
      </c>
      <c r="K7586" s="37" t="str">
        <f>VLOOKUP(Tabela14[[#This Row],[CÓDIGO]],[1]fornnecedor!$A:$G,7,0)</f>
        <v>TINTA PARA PISO</v>
      </c>
    </row>
    <row r="7587" spans="1:11" x14ac:dyDescent="0.3">
      <c r="A7587" s="15">
        <v>214</v>
      </c>
      <c r="B7587" s="15" t="str">
        <f>VLOOKUP(Tabela14[[#This Row],[CÓDIGO]],[1]fornnecedor!$A:$E,5,0)</f>
        <v>SKYLACK TINTAS E VERNIZES LTDA</v>
      </c>
      <c r="C7587" s="16" t="s">
        <v>3945</v>
      </c>
      <c r="D7587" s="16" t="s">
        <v>1114</v>
      </c>
      <c r="E7587" s="22">
        <v>0</v>
      </c>
      <c r="F7587" s="30">
        <v>2</v>
      </c>
      <c r="G7587" s="17">
        <v>191.09</v>
      </c>
      <c r="H7587" s="17">
        <f t="shared" si="236"/>
        <v>0</v>
      </c>
      <c r="I7587" s="17">
        <f t="shared" si="237"/>
        <v>382.18</v>
      </c>
      <c r="J7587" s="13" t="s">
        <v>5384</v>
      </c>
      <c r="K7587" s="37" t="str">
        <f>VLOOKUP(Tabela14[[#This Row],[CÓDIGO]],[1]fornnecedor!$A:$G,7,0)</f>
        <v>BASES PU</v>
      </c>
    </row>
    <row r="7588" spans="1:11" x14ac:dyDescent="0.3">
      <c r="A7588" s="15">
        <v>85844</v>
      </c>
      <c r="B7588" s="15" t="str">
        <f>VLOOKUP(Tabela14[[#This Row],[CÓDIGO]],[1]fornnecedor!$A:$E,5,0)</f>
        <v>AKZO NOBEL LTDA DECOR</v>
      </c>
      <c r="C7588" s="16" t="s">
        <v>3751</v>
      </c>
      <c r="D7588" s="16" t="s">
        <v>543</v>
      </c>
      <c r="E7588" s="22">
        <v>0</v>
      </c>
      <c r="F7588" s="30">
        <v>8</v>
      </c>
      <c r="G7588" s="17">
        <v>47.81</v>
      </c>
      <c r="H7588" s="17">
        <f t="shared" si="236"/>
        <v>0</v>
      </c>
      <c r="I7588" s="17">
        <f t="shared" si="237"/>
        <v>382.48</v>
      </c>
      <c r="J7588" s="13" t="s">
        <v>5384</v>
      </c>
      <c r="K7588" s="37" t="str">
        <f>VLOOKUP(Tabela14[[#This Row],[CÓDIGO]],[1]fornnecedor!$A:$G,7,0)</f>
        <v>TINTA PARA PISO</v>
      </c>
    </row>
    <row r="7589" spans="1:11" x14ac:dyDescent="0.3">
      <c r="A7589" s="15">
        <v>84290</v>
      </c>
      <c r="B7589" s="15" t="str">
        <f>VLOOKUP(Tabela14[[#This Row],[CÓDIGO]],[1]fornnecedor!$A:$E,5,0)</f>
        <v>BRASILUX TINTAS TECNICAS LTDA</v>
      </c>
      <c r="C7589" s="16" t="s">
        <v>4044</v>
      </c>
      <c r="D7589" s="16" t="s">
        <v>549</v>
      </c>
      <c r="E7589" s="22">
        <v>1</v>
      </c>
      <c r="F7589" s="30">
        <v>9</v>
      </c>
      <c r="G7589" s="17">
        <v>42.6</v>
      </c>
      <c r="H7589" s="17">
        <f t="shared" si="236"/>
        <v>42.6</v>
      </c>
      <c r="I7589" s="17">
        <f t="shared" si="237"/>
        <v>383.40000000000003</v>
      </c>
      <c r="J7589" s="13" t="s">
        <v>5384</v>
      </c>
      <c r="K7589" s="37" t="str">
        <f>VLOOKUP(Tabela14[[#This Row],[CÓDIGO]],[1]fornnecedor!$A:$G,7,0)</f>
        <v>TINTA PAREDE</v>
      </c>
    </row>
    <row r="7590" spans="1:11" x14ac:dyDescent="0.3">
      <c r="A7590" s="15">
        <v>23395</v>
      </c>
      <c r="B7590" s="15" t="str">
        <f>VLOOKUP(Tabela14[[#This Row],[CÓDIGO]],[1]fornnecedor!$A:$E,5,0)</f>
        <v>SHERWIN - WILLIAMS DO BRASIL IND. E COM. LTDA</v>
      </c>
      <c r="C7590" s="16" t="s">
        <v>3970</v>
      </c>
      <c r="D7590" s="16" t="s">
        <v>324</v>
      </c>
      <c r="E7590" s="22">
        <v>1</v>
      </c>
      <c r="F7590" s="30">
        <v>28</v>
      </c>
      <c r="G7590" s="17">
        <v>13.7</v>
      </c>
      <c r="H7590" s="17">
        <f t="shared" si="236"/>
        <v>13.7</v>
      </c>
      <c r="I7590" s="17">
        <f t="shared" si="237"/>
        <v>383.59999999999997</v>
      </c>
      <c r="J7590" s="13" t="s">
        <v>5384</v>
      </c>
      <c r="K7590" s="37" t="str">
        <f>VLOOKUP(Tabela14[[#This Row],[CÓDIGO]],[1]fornnecedor!$A:$G,7,0)</f>
        <v xml:space="preserve">SPRAYS </v>
      </c>
    </row>
    <row r="7591" spans="1:11" x14ac:dyDescent="0.3">
      <c r="A7591" s="15">
        <v>84421</v>
      </c>
      <c r="B7591" s="15" t="str">
        <f>VLOOKUP(Tabela14[[#This Row],[CÓDIGO]],[1]fornnecedor!$A:$E,5,0)</f>
        <v>PINCEIS ATLAS S.A.</v>
      </c>
      <c r="C7591" s="16" t="s">
        <v>22</v>
      </c>
      <c r="D7591" s="16" t="s">
        <v>23</v>
      </c>
      <c r="E7591" s="22">
        <v>20</v>
      </c>
      <c r="F7591" s="30">
        <v>78</v>
      </c>
      <c r="G7591" s="17">
        <v>4.92</v>
      </c>
      <c r="H7591" s="17">
        <f t="shared" si="236"/>
        <v>98.4</v>
      </c>
      <c r="I7591" s="17">
        <f t="shared" si="237"/>
        <v>383.76</v>
      </c>
      <c r="J7591" s="13" t="s">
        <v>5384</v>
      </c>
      <c r="K7591" s="37" t="str">
        <f>VLOOKUP(Tabela14[[#This Row],[CÓDIGO]],[1]fornnecedor!$A:$G,7,0)</f>
        <v>ROLOS / TRINCHAS / PINCÉIS / ESPÁTULAS</v>
      </c>
    </row>
    <row r="7592" spans="1:11" x14ac:dyDescent="0.3">
      <c r="A7592" s="15">
        <v>84044</v>
      </c>
      <c r="B7592" s="15" t="str">
        <f>VLOOKUP(Tabela14[[#This Row],[CÓDIGO]],[1]fornnecedor!$A:$E,5,0)</f>
        <v>BRASILUX TINTAS TECNICAS LTDA</v>
      </c>
      <c r="C7592" s="16" t="s">
        <v>721</v>
      </c>
      <c r="D7592" s="16" t="s">
        <v>549</v>
      </c>
      <c r="E7592" s="22">
        <v>5</v>
      </c>
      <c r="F7592" s="30">
        <v>43</v>
      </c>
      <c r="G7592" s="17">
        <v>8.94</v>
      </c>
      <c r="H7592" s="17">
        <f t="shared" si="236"/>
        <v>44.699999999999996</v>
      </c>
      <c r="I7592" s="17">
        <f t="shared" si="237"/>
        <v>384.41999999999996</v>
      </c>
      <c r="J7592" s="13" t="s">
        <v>5384</v>
      </c>
      <c r="K7592" s="37" t="str">
        <f>VLOOKUP(Tabela14[[#This Row],[CÓDIGO]],[1]fornnecedor!$A:$G,7,0)</f>
        <v>REMOVEDOR PASTOSO</v>
      </c>
    </row>
    <row r="7593" spans="1:11" x14ac:dyDescent="0.3">
      <c r="A7593" s="15">
        <v>84542</v>
      </c>
      <c r="B7593" s="15" t="str">
        <f>VLOOKUP(Tabela14[[#This Row],[CÓDIGO]],[1]fornnecedor!$A:$E,5,0)</f>
        <v>MAXI RUBBER INDUSTRIAS QUIMICAS LTDA</v>
      </c>
      <c r="C7593" s="16" t="s">
        <v>796</v>
      </c>
      <c r="D7593" s="16" t="s">
        <v>775</v>
      </c>
      <c r="E7593" s="22">
        <v>11</v>
      </c>
      <c r="F7593" s="30">
        <v>41</v>
      </c>
      <c r="G7593" s="17">
        <v>9.3800000000000008</v>
      </c>
      <c r="H7593" s="17">
        <f t="shared" si="236"/>
        <v>103.18</v>
      </c>
      <c r="I7593" s="17">
        <f t="shared" si="237"/>
        <v>384.58000000000004</v>
      </c>
      <c r="J7593" s="13" t="s">
        <v>5384</v>
      </c>
      <c r="K7593" s="37" t="str">
        <f>VLOOKUP(Tabela14[[#This Row],[CÓDIGO]],[1]fornnecedor!$A:$G,7,0)</f>
        <v>LAMINAÇÃO / PROTEÇÃO</v>
      </c>
    </row>
    <row r="7594" spans="1:11" x14ac:dyDescent="0.3">
      <c r="A7594" s="15">
        <v>84051</v>
      </c>
      <c r="B7594" s="15" t="str">
        <f>VLOOKUP(Tabela14[[#This Row],[CÓDIGO]],[1]fornnecedor!$A:$E,5,0)</f>
        <v>BRASILUX TINTAS TECNICAS LTDA</v>
      </c>
      <c r="C7594" s="16" t="s">
        <v>3950</v>
      </c>
      <c r="D7594" s="16" t="s">
        <v>549</v>
      </c>
      <c r="E7594" s="22">
        <v>0</v>
      </c>
      <c r="F7594" s="30">
        <v>12</v>
      </c>
      <c r="G7594" s="17">
        <v>32.07</v>
      </c>
      <c r="H7594" s="17">
        <f t="shared" si="236"/>
        <v>0</v>
      </c>
      <c r="I7594" s="17">
        <f t="shared" si="237"/>
        <v>384.84000000000003</v>
      </c>
      <c r="J7594" s="13" t="s">
        <v>5384</v>
      </c>
      <c r="K7594" s="37" t="str">
        <f>VLOOKUP(Tabela14[[#This Row],[CÓDIGO]],[1]fornnecedor!$A:$G,7,0)</f>
        <v>IMPERMEABILIZANTES</v>
      </c>
    </row>
    <row r="7595" spans="1:11" x14ac:dyDescent="0.3">
      <c r="A7595" s="15">
        <v>84546</v>
      </c>
      <c r="B7595" s="15" t="str">
        <f>VLOOKUP(Tabela14[[#This Row],[CÓDIGO]],[1]fornnecedor!$A:$E,5,0)</f>
        <v>VONIXX INDUSTRIA E COMERCIO DE POLIDORES LTDA</v>
      </c>
      <c r="C7595" s="16" t="s">
        <v>3952</v>
      </c>
      <c r="D7595" s="16" t="s">
        <v>515</v>
      </c>
      <c r="E7595" s="22">
        <v>1</v>
      </c>
      <c r="F7595" s="30">
        <v>14</v>
      </c>
      <c r="G7595" s="17">
        <v>27.51</v>
      </c>
      <c r="H7595" s="17">
        <f t="shared" si="236"/>
        <v>27.51</v>
      </c>
      <c r="I7595" s="17">
        <f t="shared" si="237"/>
        <v>385.14000000000004</v>
      </c>
      <c r="J7595" s="13" t="s">
        <v>5384</v>
      </c>
      <c r="K7595" s="37" t="str">
        <f>VLOOKUP(Tabela14[[#This Row],[CÓDIGO]],[1]fornnecedor!$A:$G,7,0)</f>
        <v>LINHA DE HIGENIZAÇÃO E ESTÉTICA  AUTOMOTIVA VONIX</v>
      </c>
    </row>
    <row r="7596" spans="1:11" x14ac:dyDescent="0.3">
      <c r="A7596" s="15">
        <v>1</v>
      </c>
      <c r="B7596" s="15" t="str">
        <f>VLOOKUP(Tabela14[[#This Row],[CÓDIGO]],[1]fornnecedor!$A:$E,5,0)</f>
        <v>ARCOM S.A.</v>
      </c>
      <c r="C7596" s="16" t="s">
        <v>4138</v>
      </c>
      <c r="D7596" s="16" t="s">
        <v>4139</v>
      </c>
      <c r="E7596" s="22">
        <v>4</v>
      </c>
      <c r="F7596" s="30">
        <v>21</v>
      </c>
      <c r="G7596" s="17">
        <v>18.399999999999999</v>
      </c>
      <c r="H7596" s="17">
        <f t="shared" si="236"/>
        <v>73.599999999999994</v>
      </c>
      <c r="I7596" s="17">
        <f t="shared" si="237"/>
        <v>386.4</v>
      </c>
      <c r="J7596" s="13" t="s">
        <v>5384</v>
      </c>
      <c r="K7596" s="37" t="str">
        <f>VLOOKUP(Tabela14[[#This Row],[CÓDIGO]],[1]fornnecedor!$A:$G,7,0)</f>
        <v>CERA  / LIMPEZA /  POLIMENTO VEICULAR</v>
      </c>
    </row>
    <row r="7597" spans="1:11" x14ac:dyDescent="0.3">
      <c r="A7597" s="15">
        <v>86998</v>
      </c>
      <c r="B7597" s="15" t="str">
        <f>VLOOKUP(Tabela14[[#This Row],[CÓDIGO]],[1]fornnecedor!$A:$E,5,0)</f>
        <v>BRASILUX TINTAS TECNICAS LTDA</v>
      </c>
      <c r="C7597" s="16" t="s">
        <v>3395</v>
      </c>
      <c r="D7597" s="16" t="s">
        <v>549</v>
      </c>
      <c r="E7597" s="22">
        <v>1</v>
      </c>
      <c r="F7597" s="30">
        <v>19</v>
      </c>
      <c r="G7597" s="17">
        <v>20.38</v>
      </c>
      <c r="H7597" s="17">
        <f t="shared" si="236"/>
        <v>20.38</v>
      </c>
      <c r="I7597" s="17">
        <f t="shared" si="237"/>
        <v>387.21999999999997</v>
      </c>
      <c r="J7597" s="13" t="s">
        <v>5384</v>
      </c>
      <c r="K7597" s="37" t="str">
        <f>VLOOKUP(Tabela14[[#This Row],[CÓDIGO]],[1]fornnecedor!$A:$G,7,0)</f>
        <v>ESMALTES</v>
      </c>
    </row>
    <row r="7598" spans="1:11" x14ac:dyDescent="0.3">
      <c r="A7598" s="15">
        <v>84192</v>
      </c>
      <c r="B7598" s="15" t="str">
        <f>VLOOKUP(Tabela14[[#This Row],[CÓDIGO]],[1]fornnecedor!$A:$E,5,0)</f>
        <v>BRASILUX TINTAS TECNICAS LTDA</v>
      </c>
      <c r="C7598" s="16" t="s">
        <v>639</v>
      </c>
      <c r="D7598" s="16" t="s">
        <v>549</v>
      </c>
      <c r="E7598" s="22">
        <v>0</v>
      </c>
      <c r="F7598" s="30">
        <v>24</v>
      </c>
      <c r="G7598" s="17">
        <v>16.14</v>
      </c>
      <c r="H7598" s="17">
        <f t="shared" si="236"/>
        <v>0</v>
      </c>
      <c r="I7598" s="17">
        <f t="shared" si="237"/>
        <v>387.36</v>
      </c>
      <c r="J7598" s="13" t="s">
        <v>5384</v>
      </c>
      <c r="K7598" s="37" t="str">
        <f>VLOOKUP(Tabela14[[#This Row],[CÓDIGO]],[1]fornnecedor!$A:$G,7,0)</f>
        <v>LINHA MOVELEIRA</v>
      </c>
    </row>
    <row r="7599" spans="1:11" x14ac:dyDescent="0.3">
      <c r="A7599" s="15">
        <v>84164</v>
      </c>
      <c r="B7599" s="15" t="str">
        <f>VLOOKUP(Tabela14[[#This Row],[CÓDIGO]],[1]fornnecedor!$A:$E,5,0)</f>
        <v>BRASILUX TINTAS TECNICAS LTDA</v>
      </c>
      <c r="C7599" s="16" t="s">
        <v>4280</v>
      </c>
      <c r="D7599" s="16" t="s">
        <v>549</v>
      </c>
      <c r="E7599" s="22">
        <v>3</v>
      </c>
      <c r="F7599" s="30">
        <v>6</v>
      </c>
      <c r="G7599" s="17">
        <v>64.63</v>
      </c>
      <c r="H7599" s="17">
        <f t="shared" si="236"/>
        <v>193.89</v>
      </c>
      <c r="I7599" s="17">
        <f t="shared" si="237"/>
        <v>387.78</v>
      </c>
      <c r="J7599" s="13" t="s">
        <v>5384</v>
      </c>
      <c r="K7599" s="37" t="str">
        <f>VLOOKUP(Tabela14[[#This Row],[CÓDIGO]],[1]fornnecedor!$A:$G,7,0)</f>
        <v>ESMALTES</v>
      </c>
    </row>
    <row r="7600" spans="1:11" x14ac:dyDescent="0.3">
      <c r="A7600" s="15">
        <v>85971</v>
      </c>
      <c r="B7600" s="15" t="str">
        <f>VLOOKUP(Tabela14[[#This Row],[CÓDIGO]],[1]fornnecedor!$A:$E,5,0)</f>
        <v>AKZO NOBEL LTDA DECOR</v>
      </c>
      <c r="C7600" s="16" t="s">
        <v>3852</v>
      </c>
      <c r="D7600" s="16" t="s">
        <v>543</v>
      </c>
      <c r="E7600" s="22">
        <v>0</v>
      </c>
      <c r="F7600" s="30">
        <v>14</v>
      </c>
      <c r="G7600" s="17">
        <v>27.71</v>
      </c>
      <c r="H7600" s="17">
        <f t="shared" si="236"/>
        <v>0</v>
      </c>
      <c r="I7600" s="17">
        <f t="shared" si="237"/>
        <v>387.94</v>
      </c>
      <c r="J7600" s="13" t="s">
        <v>5384</v>
      </c>
      <c r="K7600" s="37" t="str">
        <f>VLOOKUP(Tabela14[[#This Row],[CÓDIGO]],[1]fornnecedor!$A:$G,7,0)</f>
        <v>ESMALTES</v>
      </c>
    </row>
    <row r="7601" spans="1:11" x14ac:dyDescent="0.3">
      <c r="A7601" s="15">
        <v>84796</v>
      </c>
      <c r="B7601" s="15" t="str">
        <f>VLOOKUP(Tabela14[[#This Row],[CÓDIGO]],[1]fornnecedor!$A:$E,5,0)</f>
        <v>BRASILUX TINTAS TECNICAS LTDA</v>
      </c>
      <c r="C7601" s="16" t="s">
        <v>3956</v>
      </c>
      <c r="D7601" s="16" t="s">
        <v>549</v>
      </c>
      <c r="E7601" s="22">
        <v>0</v>
      </c>
      <c r="F7601" s="30">
        <v>2</v>
      </c>
      <c r="G7601" s="17">
        <v>194.26</v>
      </c>
      <c r="H7601" s="17">
        <f t="shared" si="236"/>
        <v>0</v>
      </c>
      <c r="I7601" s="17">
        <f t="shared" si="237"/>
        <v>388.52</v>
      </c>
      <c r="J7601" s="13" t="s">
        <v>5384</v>
      </c>
      <c r="K7601" s="37" t="str">
        <f>VLOOKUP(Tabela14[[#This Row],[CÓDIGO]],[1]fornnecedor!$A:$G,7,0)</f>
        <v>ESMALTES</v>
      </c>
    </row>
    <row r="7602" spans="1:11" x14ac:dyDescent="0.3">
      <c r="A7602" s="15">
        <v>85463</v>
      </c>
      <c r="B7602" s="15" t="str">
        <f>VLOOKUP(Tabela14[[#This Row],[CÓDIGO]],[1]fornnecedor!$A:$E,5,0)</f>
        <v>SAINT GOBAIN</v>
      </c>
      <c r="C7602" s="16" t="s">
        <v>3974</v>
      </c>
      <c r="D7602" s="16" t="s">
        <v>2821</v>
      </c>
      <c r="E7602" s="22">
        <v>1</v>
      </c>
      <c r="F7602" s="30">
        <v>45</v>
      </c>
      <c r="G7602" s="17">
        <v>8.65</v>
      </c>
      <c r="H7602" s="17">
        <f t="shared" si="236"/>
        <v>8.65</v>
      </c>
      <c r="I7602" s="17">
        <f t="shared" si="237"/>
        <v>389.25</v>
      </c>
      <c r="J7602" s="13" t="s">
        <v>5384</v>
      </c>
      <c r="K7602" s="37" t="str">
        <f>VLOOKUP(Tabela14[[#This Row],[CÓDIGO]],[1]fornnecedor!$A:$G,7,0)</f>
        <v>COLA  INST. / COLA  ADESIVA</v>
      </c>
    </row>
    <row r="7603" spans="1:11" x14ac:dyDescent="0.3">
      <c r="A7603" s="15">
        <v>85168</v>
      </c>
      <c r="B7603" s="15" t="str">
        <f>VLOOKUP(Tabela14[[#This Row],[CÓDIGO]],[1]fornnecedor!$A:$E,5,0)</f>
        <v>BRASILUX TINTAS TECNICAS LTDA</v>
      </c>
      <c r="C7603" s="16" t="s">
        <v>752</v>
      </c>
      <c r="D7603" s="16" t="s">
        <v>549</v>
      </c>
      <c r="E7603" s="22">
        <v>0</v>
      </c>
      <c r="F7603" s="30">
        <v>2</v>
      </c>
      <c r="G7603" s="17">
        <v>194.65</v>
      </c>
      <c r="H7603" s="17">
        <f t="shared" si="236"/>
        <v>0</v>
      </c>
      <c r="I7603" s="17">
        <f t="shared" si="237"/>
        <v>389.3</v>
      </c>
      <c r="J7603" s="13" t="s">
        <v>5384</v>
      </c>
      <c r="K7603" s="37" t="str">
        <f>VLOOKUP(Tabela14[[#This Row],[CÓDIGO]],[1]fornnecedor!$A:$G,7,0)</f>
        <v>TINTA PAREDE</v>
      </c>
    </row>
    <row r="7604" spans="1:11" x14ac:dyDescent="0.3">
      <c r="A7604" s="15">
        <v>84345</v>
      </c>
      <c r="B7604" s="15" t="str">
        <f>VLOOKUP(Tabela14[[#This Row],[CÓDIGO]],[1]fornnecedor!$A:$E,5,0)</f>
        <v>BRASILUX TINTAS TECNICAS LTDA</v>
      </c>
      <c r="C7604" s="16" t="s">
        <v>3957</v>
      </c>
      <c r="D7604" s="16" t="s">
        <v>549</v>
      </c>
      <c r="E7604" s="22">
        <v>0</v>
      </c>
      <c r="F7604" s="30">
        <v>8</v>
      </c>
      <c r="G7604" s="17">
        <v>48.7</v>
      </c>
      <c r="H7604" s="17">
        <f t="shared" si="236"/>
        <v>0</v>
      </c>
      <c r="I7604" s="17">
        <f t="shared" si="237"/>
        <v>389.6</v>
      </c>
      <c r="J7604" s="13" t="s">
        <v>5384</v>
      </c>
      <c r="K7604" s="37" t="str">
        <f>VLOOKUP(Tabela14[[#This Row],[CÓDIGO]],[1]fornnecedor!$A:$G,7,0)</f>
        <v>ESMALTES</v>
      </c>
    </row>
    <row r="7605" spans="1:11" x14ac:dyDescent="0.3">
      <c r="A7605" s="15">
        <v>85454</v>
      </c>
      <c r="B7605" s="15" t="str">
        <f>VLOOKUP(Tabela14[[#This Row],[CÓDIGO]],[1]fornnecedor!$A:$E,5,0)</f>
        <v>MAZA PRODUTOS QUIMICOS LTDA</v>
      </c>
      <c r="C7605" s="16" t="s">
        <v>3958</v>
      </c>
      <c r="D7605" s="16" t="s">
        <v>810</v>
      </c>
      <c r="E7605" s="22">
        <v>0</v>
      </c>
      <c r="F7605" s="30">
        <v>5</v>
      </c>
      <c r="G7605" s="17">
        <v>77.95</v>
      </c>
      <c r="H7605" s="17">
        <f t="shared" si="236"/>
        <v>0</v>
      </c>
      <c r="I7605" s="17">
        <f t="shared" si="237"/>
        <v>389.75</v>
      </c>
      <c r="J7605" s="13" t="s">
        <v>5384</v>
      </c>
      <c r="K7605" s="37" t="str">
        <f>VLOOKUP(Tabela14[[#This Row],[CÓDIGO]],[1]fornnecedor!$A:$G,7,0)</f>
        <v>EPOXI</v>
      </c>
    </row>
    <row r="7606" spans="1:11" x14ac:dyDescent="0.3">
      <c r="A7606" s="15">
        <v>84562</v>
      </c>
      <c r="B7606" s="15" t="str">
        <f>VLOOKUP(Tabela14[[#This Row],[CÓDIGO]],[1]fornnecedor!$A:$E,5,0)</f>
        <v>BRASILUX TINTAS TECNICAS LTDA</v>
      </c>
      <c r="C7606" s="16" t="s">
        <v>3959</v>
      </c>
      <c r="D7606" s="16" t="s">
        <v>549</v>
      </c>
      <c r="E7606" s="22">
        <v>0</v>
      </c>
      <c r="F7606" s="30">
        <v>22</v>
      </c>
      <c r="G7606" s="17">
        <v>17.739999999999998</v>
      </c>
      <c r="H7606" s="17">
        <f t="shared" si="236"/>
        <v>0</v>
      </c>
      <c r="I7606" s="17">
        <f t="shared" si="237"/>
        <v>390.28</v>
      </c>
      <c r="J7606" s="13" t="s">
        <v>5384</v>
      </c>
      <c r="K7606" s="37" t="str">
        <f>VLOOKUP(Tabela14[[#This Row],[CÓDIGO]],[1]fornnecedor!$A:$G,7,0)</f>
        <v>PRIMER AUTOMOTIVO</v>
      </c>
    </row>
    <row r="7607" spans="1:11" x14ac:dyDescent="0.3">
      <c r="A7607" s="15">
        <v>83921</v>
      </c>
      <c r="B7607" s="15" t="str">
        <f>VLOOKUP(Tabela14[[#This Row],[CÓDIGO]],[1]fornnecedor!$A:$E,5,0)</f>
        <v>SKYLACK TINTAS E VERNIZES LTDA</v>
      </c>
      <c r="C7607" s="16" t="s">
        <v>3977</v>
      </c>
      <c r="D7607" s="16" t="s">
        <v>1114</v>
      </c>
      <c r="E7607" s="22">
        <v>0</v>
      </c>
      <c r="F7607" s="30">
        <v>10</v>
      </c>
      <c r="G7607" s="17">
        <v>39.11</v>
      </c>
      <c r="H7607" s="17">
        <f t="shared" si="236"/>
        <v>0</v>
      </c>
      <c r="I7607" s="17">
        <f t="shared" si="237"/>
        <v>391.1</v>
      </c>
      <c r="J7607" s="13" t="s">
        <v>5384</v>
      </c>
      <c r="K7607" s="37" t="str">
        <f>VLOOKUP(Tabela14[[#This Row],[CÓDIGO]],[1]fornnecedor!$A:$G,7,0)</f>
        <v>TINTAS POLIÉSTER</v>
      </c>
    </row>
    <row r="7608" spans="1:11" x14ac:dyDescent="0.3">
      <c r="A7608" s="15">
        <v>24112</v>
      </c>
      <c r="B7608" s="15" t="str">
        <f>VLOOKUP(Tabela14[[#This Row],[CÓDIGO]],[1]fornnecedor!$A:$E,5,0)</f>
        <v>SKYLACK TINTAS E VERNIZES LTDA</v>
      </c>
      <c r="C7608" s="16" t="s">
        <v>3960</v>
      </c>
      <c r="D7608" s="16" t="s">
        <v>1114</v>
      </c>
      <c r="E7608" s="22">
        <v>0</v>
      </c>
      <c r="F7608" s="30">
        <v>1.82</v>
      </c>
      <c r="G7608" s="17">
        <v>215.18</v>
      </c>
      <c r="H7608" s="17">
        <f t="shared" si="236"/>
        <v>0</v>
      </c>
      <c r="I7608" s="17">
        <f t="shared" si="237"/>
        <v>391.62760000000003</v>
      </c>
      <c r="J7608" s="13" t="s">
        <v>5384</v>
      </c>
      <c r="K7608" s="37" t="str">
        <f>VLOOKUP(Tabela14[[#This Row],[CÓDIGO]],[1]fornnecedor!$A:$G,7,0)</f>
        <v>BASES POLIÉSTER</v>
      </c>
    </row>
    <row r="7609" spans="1:11" x14ac:dyDescent="0.3">
      <c r="A7609" s="15">
        <v>86968</v>
      </c>
      <c r="B7609" s="15" t="str">
        <f>VLOOKUP(Tabela14[[#This Row],[CÓDIGO]],[1]fornnecedor!$A:$E,5,0)</f>
        <v>IND DE PLASTICOS HERC LTDA</v>
      </c>
      <c r="C7609" s="16" t="s">
        <v>3961</v>
      </c>
      <c r="D7609" s="16" t="s">
        <v>1306</v>
      </c>
      <c r="E7609" s="22">
        <v>0</v>
      </c>
      <c r="F7609" s="30">
        <v>144</v>
      </c>
      <c r="G7609" s="17">
        <v>2.72</v>
      </c>
      <c r="H7609" s="17">
        <f t="shared" ref="H7609:H7672" si="238">G7609*E7609</f>
        <v>0</v>
      </c>
      <c r="I7609" s="17">
        <f t="shared" ref="I7609:I7672" si="239">G7609*F7609</f>
        <v>391.68</v>
      </c>
      <c r="J7609" s="13" t="s">
        <v>5384</v>
      </c>
      <c r="K7609" s="37" t="str">
        <f>VLOOKUP(Tabela14[[#This Row],[CÓDIGO]],[1]fornnecedor!$A:$G,7,0)</f>
        <v>TORNEIRA/DUCHA</v>
      </c>
    </row>
    <row r="7610" spans="1:11" x14ac:dyDescent="0.3">
      <c r="A7610" s="15">
        <v>23504</v>
      </c>
      <c r="B7610" s="15" t="str">
        <f>VLOOKUP(Tabela14[[#This Row],[CÓDIGO]],[1]fornnecedor!$A:$E,5,0)</f>
        <v>3M DO BRASIL LTDA</v>
      </c>
      <c r="C7610" s="16" t="s">
        <v>4152</v>
      </c>
      <c r="D7610" s="16" t="s">
        <v>366</v>
      </c>
      <c r="E7610" s="22">
        <v>17</v>
      </c>
      <c r="F7610" s="30">
        <v>106</v>
      </c>
      <c r="G7610" s="17">
        <v>3.7</v>
      </c>
      <c r="H7610" s="17">
        <f t="shared" si="238"/>
        <v>62.900000000000006</v>
      </c>
      <c r="I7610" s="17">
        <f t="shared" si="239"/>
        <v>392.20000000000005</v>
      </c>
      <c r="J7610" s="13" t="s">
        <v>5384</v>
      </c>
      <c r="K7610" s="37" t="str">
        <f>VLOOKUP(Tabela14[[#This Row],[CÓDIGO]],[1]fornnecedor!$A:$G,7,0)</f>
        <v>EPI´S</v>
      </c>
    </row>
    <row r="7611" spans="1:11" x14ac:dyDescent="0.3">
      <c r="A7611" s="15">
        <v>84551</v>
      </c>
      <c r="B7611" s="15" t="str">
        <f>VLOOKUP(Tabela14[[#This Row],[CÓDIGO]],[1]fornnecedor!$A:$E,5,0)</f>
        <v>AKZO NOBEL LTDA AUTO</v>
      </c>
      <c r="C7611" s="16" t="s">
        <v>4254</v>
      </c>
      <c r="D7611" s="16" t="s">
        <v>127</v>
      </c>
      <c r="E7611" s="22">
        <v>3</v>
      </c>
      <c r="F7611" s="30">
        <v>7</v>
      </c>
      <c r="G7611" s="17">
        <v>56.06</v>
      </c>
      <c r="H7611" s="17">
        <f t="shared" si="238"/>
        <v>168.18</v>
      </c>
      <c r="I7611" s="17">
        <f t="shared" si="239"/>
        <v>392.42</v>
      </c>
      <c r="J7611" s="13" t="s">
        <v>5384</v>
      </c>
      <c r="K7611" s="37" t="str">
        <f>VLOOKUP(Tabela14[[#This Row],[CÓDIGO]],[1]fornnecedor!$A:$G,7,0)</f>
        <v>VERNIZ AUTOMOTIVO</v>
      </c>
    </row>
    <row r="7612" spans="1:11" x14ac:dyDescent="0.3">
      <c r="A7612" s="15">
        <v>86204</v>
      </c>
      <c r="B7612" s="15" t="str">
        <f>VLOOKUP(Tabela14[[#This Row],[CÓDIGO]],[1]fornnecedor!$A:$E,5,0)</f>
        <v>AKZO NOBEL LTDA DECOR</v>
      </c>
      <c r="C7612" s="16" t="s">
        <v>3963</v>
      </c>
      <c r="D7612" s="16" t="s">
        <v>543</v>
      </c>
      <c r="E7612" s="22">
        <v>0</v>
      </c>
      <c r="F7612" s="30">
        <v>4</v>
      </c>
      <c r="G7612" s="17">
        <v>98.28</v>
      </c>
      <c r="H7612" s="17">
        <f t="shared" si="238"/>
        <v>0</v>
      </c>
      <c r="I7612" s="17">
        <f t="shared" si="239"/>
        <v>393.12</v>
      </c>
      <c r="J7612" s="13" t="s">
        <v>5384</v>
      </c>
      <c r="K7612" s="37" t="str">
        <f>VLOOKUP(Tabela14[[#This Row],[CÓDIGO]],[1]fornnecedor!$A:$G,7,0)</f>
        <v>BASES IMOBILIÁRIAS</v>
      </c>
    </row>
    <row r="7613" spans="1:11" x14ac:dyDescent="0.3">
      <c r="A7613" s="15">
        <v>23680</v>
      </c>
      <c r="B7613" s="15" t="str">
        <f>VLOOKUP(Tabela14[[#This Row],[CÓDIGO]],[1]fornnecedor!$A:$E,5,0)</f>
        <v>SHERWIN - WILLIAMS DO BRASIL IND. E COM. LTDA</v>
      </c>
      <c r="C7613" s="16" t="s">
        <v>4282</v>
      </c>
      <c r="D7613" s="16" t="s">
        <v>324</v>
      </c>
      <c r="E7613" s="22">
        <v>5</v>
      </c>
      <c r="F7613" s="30">
        <v>21</v>
      </c>
      <c r="G7613" s="17">
        <v>18.78</v>
      </c>
      <c r="H7613" s="17">
        <f t="shared" si="238"/>
        <v>93.9</v>
      </c>
      <c r="I7613" s="17">
        <f t="shared" si="239"/>
        <v>394.38</v>
      </c>
      <c r="J7613" s="13" t="s">
        <v>5384</v>
      </c>
      <c r="K7613" s="37" t="str">
        <f>VLOOKUP(Tabela14[[#This Row],[CÓDIGO]],[1]fornnecedor!$A:$G,7,0)</f>
        <v xml:space="preserve">SPRAYS </v>
      </c>
    </row>
    <row r="7614" spans="1:11" x14ac:dyDescent="0.3">
      <c r="A7614" s="15">
        <v>85068</v>
      </c>
      <c r="B7614" s="15" t="str">
        <f>VLOOKUP(Tabela14[[#This Row],[CÓDIGO]],[1]fornnecedor!$A:$E,5,0)</f>
        <v>PINCEIS ATLAS S.A.</v>
      </c>
      <c r="C7614" s="16" t="s">
        <v>4013</v>
      </c>
      <c r="D7614" s="16" t="s">
        <v>23</v>
      </c>
      <c r="E7614" s="22">
        <v>1</v>
      </c>
      <c r="F7614" s="30">
        <v>22</v>
      </c>
      <c r="G7614" s="17">
        <v>17.93</v>
      </c>
      <c r="H7614" s="17">
        <f t="shared" si="238"/>
        <v>17.93</v>
      </c>
      <c r="I7614" s="17">
        <f t="shared" si="239"/>
        <v>394.46</v>
      </c>
      <c r="J7614" s="13" t="s">
        <v>5384</v>
      </c>
      <c r="K7614" s="37" t="str">
        <f>VLOOKUP(Tabela14[[#This Row],[CÓDIGO]],[1]fornnecedor!$A:$G,7,0)</f>
        <v>ROLOS / TRINCHAS / PINCÉIS / ESPÁTULAS</v>
      </c>
    </row>
    <row r="7615" spans="1:11" x14ac:dyDescent="0.3">
      <c r="A7615" s="15">
        <v>86884</v>
      </c>
      <c r="B7615" s="15" t="str">
        <f>VLOOKUP(Tabela14[[#This Row],[CÓDIGO]],[1]fornnecedor!$A:$E,5,0)</f>
        <v>OTTO BAUMGART IND E COM S/A</v>
      </c>
      <c r="C7615" s="16" t="s">
        <v>4031</v>
      </c>
      <c r="D7615" s="16" t="s">
        <v>3618</v>
      </c>
      <c r="E7615" s="22">
        <v>1</v>
      </c>
      <c r="F7615" s="30">
        <v>31</v>
      </c>
      <c r="G7615" s="17">
        <v>12.73</v>
      </c>
      <c r="H7615" s="17">
        <f t="shared" si="238"/>
        <v>12.73</v>
      </c>
      <c r="I7615" s="17">
        <f t="shared" si="239"/>
        <v>394.63</v>
      </c>
      <c r="J7615" s="13" t="s">
        <v>5384</v>
      </c>
      <c r="K7615" s="37" t="str">
        <f>VLOOKUP(Tabela14[[#This Row],[CÓDIGO]],[1]fornnecedor!$A:$G,7,0)</f>
        <v>IMPERMEABILIZANTES</v>
      </c>
    </row>
    <row r="7616" spans="1:11" x14ac:dyDescent="0.3">
      <c r="A7616" s="15">
        <v>85656</v>
      </c>
      <c r="B7616" s="15" t="str">
        <f>VLOOKUP(Tabela14[[#This Row],[CÓDIGO]],[1]fornnecedor!$A:$E,5,0)</f>
        <v>A&amp;S TECHNOLOGIES INDUSTRIA E COMERCIO S.A.</v>
      </c>
      <c r="C7616" s="16" t="s">
        <v>884</v>
      </c>
      <c r="D7616" s="16" t="s">
        <v>875</v>
      </c>
      <c r="E7616" s="22">
        <v>3</v>
      </c>
      <c r="F7616" s="30">
        <v>42</v>
      </c>
      <c r="G7616" s="17">
        <v>9.41</v>
      </c>
      <c r="H7616" s="17">
        <f t="shared" si="238"/>
        <v>28.23</v>
      </c>
      <c r="I7616" s="17">
        <f t="shared" si="239"/>
        <v>395.22</v>
      </c>
      <c r="J7616" s="13" t="s">
        <v>5384</v>
      </c>
      <c r="K7616" s="37" t="str">
        <f>VLOOKUP(Tabela14[[#This Row],[CÓDIGO]],[1]fornnecedor!$A:$G,7,0)</f>
        <v xml:space="preserve">SPRAYS </v>
      </c>
    </row>
    <row r="7617" spans="1:11" x14ac:dyDescent="0.3">
      <c r="A7617" s="15">
        <v>84310</v>
      </c>
      <c r="B7617" s="15" t="str">
        <f>VLOOKUP(Tabela14[[#This Row],[CÓDIGO]],[1]fornnecedor!$A:$E,5,0)</f>
        <v>BRASILUX TINTAS TECNICAS LTDA</v>
      </c>
      <c r="C7617" s="16" t="s">
        <v>3383</v>
      </c>
      <c r="D7617" s="16" t="s">
        <v>549</v>
      </c>
      <c r="E7617" s="22">
        <v>1</v>
      </c>
      <c r="F7617" s="30">
        <v>12</v>
      </c>
      <c r="G7617" s="17">
        <v>32.950000000000003</v>
      </c>
      <c r="H7617" s="17">
        <f t="shared" si="238"/>
        <v>32.950000000000003</v>
      </c>
      <c r="I7617" s="17">
        <f t="shared" si="239"/>
        <v>395.40000000000003</v>
      </c>
      <c r="J7617" s="13" t="s">
        <v>5384</v>
      </c>
      <c r="K7617" s="37" t="str">
        <f>VLOOKUP(Tabela14[[#This Row],[CÓDIGO]],[1]fornnecedor!$A:$G,7,0)</f>
        <v>TINTA PARA PISO</v>
      </c>
    </row>
    <row r="7618" spans="1:11" x14ac:dyDescent="0.3">
      <c r="A7618" s="15">
        <v>83822</v>
      </c>
      <c r="B7618" s="15" t="str">
        <f>VLOOKUP(Tabela14[[#This Row],[CÓDIGO]],[1]fornnecedor!$A:$E,5,0)</f>
        <v>VONIXX INDUSTRIA E COMERCIO DE POLIDORES LTDA</v>
      </c>
      <c r="C7618" s="16" t="s">
        <v>3969</v>
      </c>
      <c r="D7618" s="16" t="s">
        <v>515</v>
      </c>
      <c r="E7618" s="22">
        <v>0</v>
      </c>
      <c r="F7618" s="30">
        <v>11</v>
      </c>
      <c r="G7618" s="17">
        <v>36.049999999999997</v>
      </c>
      <c r="H7618" s="17">
        <f t="shared" si="238"/>
        <v>0</v>
      </c>
      <c r="I7618" s="17">
        <f t="shared" si="239"/>
        <v>396.54999999999995</v>
      </c>
      <c r="J7618" s="13" t="s">
        <v>5384</v>
      </c>
      <c r="K7618" s="37" t="str">
        <f>VLOOKUP(Tabela14[[#This Row],[CÓDIGO]],[1]fornnecedor!$A:$G,7,0)</f>
        <v>LINHA DE HIGENIZAÇÃO E ESTÉTICA  AUTOMOTIVA VONIX</v>
      </c>
    </row>
    <row r="7619" spans="1:11" x14ac:dyDescent="0.3">
      <c r="A7619" s="15">
        <v>85703</v>
      </c>
      <c r="B7619" s="15" t="str">
        <f>VLOOKUP(Tabela14[[#This Row],[CÓDIGO]],[1]fornnecedor!$A:$E,5,0)</f>
        <v>NEWPAD PRODUTOS AUTOMOTIVOS LTDA</v>
      </c>
      <c r="C7619" s="16" t="s">
        <v>4218</v>
      </c>
      <c r="D7619" s="16" t="s">
        <v>4219</v>
      </c>
      <c r="E7619" s="22">
        <v>11</v>
      </c>
      <c r="F7619" s="30">
        <v>36</v>
      </c>
      <c r="G7619" s="17">
        <v>11.03</v>
      </c>
      <c r="H7619" s="17">
        <f t="shared" si="238"/>
        <v>121.33</v>
      </c>
      <c r="I7619" s="17">
        <f t="shared" si="239"/>
        <v>397.08</v>
      </c>
      <c r="J7619" s="13" t="s">
        <v>5384</v>
      </c>
      <c r="K7619" s="37" t="str">
        <f>VLOOKUP(Tabela14[[#This Row],[CÓDIGO]],[1]fornnecedor!$A:$G,7,0)</f>
        <v>APLICADORES / ADAPTADORES / ENGATES / SUPORTES</v>
      </c>
    </row>
    <row r="7620" spans="1:11" x14ac:dyDescent="0.3">
      <c r="A7620" s="15">
        <v>84055</v>
      </c>
      <c r="B7620" s="15" t="str">
        <f>VLOOKUP(Tabela14[[#This Row],[CÓDIGO]],[1]fornnecedor!$A:$E,5,0)</f>
        <v>BRASILUX TINTAS TECNICAS LTDA</v>
      </c>
      <c r="C7620" s="16" t="s">
        <v>3971</v>
      </c>
      <c r="D7620" s="16" t="s">
        <v>549</v>
      </c>
      <c r="E7620" s="22">
        <v>0</v>
      </c>
      <c r="F7620" s="30">
        <v>12</v>
      </c>
      <c r="G7620" s="17">
        <v>33.130000000000003</v>
      </c>
      <c r="H7620" s="17">
        <f t="shared" si="238"/>
        <v>0</v>
      </c>
      <c r="I7620" s="17">
        <f t="shared" si="239"/>
        <v>397.56000000000006</v>
      </c>
      <c r="J7620" s="13" t="s">
        <v>5384</v>
      </c>
      <c r="K7620" s="37" t="str">
        <f>VLOOKUP(Tabela14[[#This Row],[CÓDIGO]],[1]fornnecedor!$A:$G,7,0)</f>
        <v>LINHA MOVELEIRA</v>
      </c>
    </row>
    <row r="7621" spans="1:11" x14ac:dyDescent="0.3">
      <c r="A7621" s="15">
        <v>84690</v>
      </c>
      <c r="B7621" s="15" t="str">
        <f>VLOOKUP(Tabela14[[#This Row],[CÓDIGO]],[1]fornnecedor!$A:$E,5,0)</f>
        <v>CONDOR ATACADISTA LTDA</v>
      </c>
      <c r="C7621" s="16" t="s">
        <v>2958</v>
      </c>
      <c r="D7621" s="16" t="s">
        <v>1333</v>
      </c>
      <c r="E7621" s="22">
        <v>0</v>
      </c>
      <c r="F7621" s="30">
        <v>9</v>
      </c>
      <c r="G7621" s="17">
        <v>44.23</v>
      </c>
      <c r="H7621" s="17">
        <f t="shared" si="238"/>
        <v>0</v>
      </c>
      <c r="I7621" s="17">
        <f t="shared" si="239"/>
        <v>398.07</v>
      </c>
      <c r="J7621" s="13" t="s">
        <v>5384</v>
      </c>
      <c r="K7621" s="37" t="str">
        <f>VLOOKUP(Tabela14[[#This Row],[CÓDIGO]],[1]fornnecedor!$A:$G,7,0)</f>
        <v>EPI´S</v>
      </c>
    </row>
    <row r="7622" spans="1:11" x14ac:dyDescent="0.3">
      <c r="A7622" s="15">
        <v>86932</v>
      </c>
      <c r="B7622" s="15" t="str">
        <f>VLOOKUP(Tabela14[[#This Row],[CÓDIGO]],[1]fornnecedor!$A:$E,5,0)</f>
        <v>OURENSE DO BRASIL INDUSTRIA DE ARTEFATOS DE METAL LTDA - EM</v>
      </c>
      <c r="C7622" s="16" t="s">
        <v>3975</v>
      </c>
      <c r="D7622" s="16" t="s">
        <v>3976</v>
      </c>
      <c r="E7622" s="22">
        <v>0</v>
      </c>
      <c r="F7622" s="30">
        <v>1</v>
      </c>
      <c r="G7622" s="17">
        <v>398.84</v>
      </c>
      <c r="H7622" s="17">
        <f t="shared" si="238"/>
        <v>0</v>
      </c>
      <c r="I7622" s="17">
        <f t="shared" si="239"/>
        <v>398.84</v>
      </c>
      <c r="J7622" s="13" t="s">
        <v>5384</v>
      </c>
      <c r="K7622" s="37" t="str">
        <f>VLOOKUP(Tabela14[[#This Row],[CÓDIGO]],[1]fornnecedor!$A:$G,7,0)</f>
        <v>ESCADAS</v>
      </c>
    </row>
    <row r="7623" spans="1:11" x14ac:dyDescent="0.3">
      <c r="A7623" s="15">
        <v>84226</v>
      </c>
      <c r="B7623" s="15" t="str">
        <f>VLOOKUP(Tabela14[[#This Row],[CÓDIGO]],[1]fornnecedor!$A:$E,5,0)</f>
        <v>BRASILUX TINTAS TECNICAS LTDA</v>
      </c>
      <c r="C7623" s="16" t="s">
        <v>726</v>
      </c>
      <c r="D7623" s="16" t="s">
        <v>549</v>
      </c>
      <c r="E7623" s="22">
        <v>3</v>
      </c>
      <c r="F7623" s="30">
        <v>24</v>
      </c>
      <c r="G7623" s="17">
        <v>16.64</v>
      </c>
      <c r="H7623" s="17">
        <f t="shared" si="238"/>
        <v>49.92</v>
      </c>
      <c r="I7623" s="17">
        <f t="shared" si="239"/>
        <v>399.36</v>
      </c>
      <c r="J7623" s="13" t="s">
        <v>5384</v>
      </c>
      <c r="K7623" s="37" t="str">
        <f>VLOOKUP(Tabela14[[#This Row],[CÓDIGO]],[1]fornnecedor!$A:$G,7,0)</f>
        <v>LINHA MOVELEIRA</v>
      </c>
    </row>
    <row r="7624" spans="1:11" x14ac:dyDescent="0.3">
      <c r="A7624" s="15">
        <v>23272</v>
      </c>
      <c r="B7624" s="15" t="str">
        <f>VLOOKUP(Tabela14[[#This Row],[CÓDIGO]],[1]fornnecedor!$A:$E,5,0)</f>
        <v>PRIME DISTRIBUIDORA DE EMBALAGENS LTDA</v>
      </c>
      <c r="C7624" s="16" t="s">
        <v>4102</v>
      </c>
      <c r="D7624" s="16" t="s">
        <v>2674</v>
      </c>
      <c r="E7624" s="22">
        <v>50</v>
      </c>
      <c r="F7624" s="30">
        <v>317</v>
      </c>
      <c r="G7624" s="17">
        <v>1.26</v>
      </c>
      <c r="H7624" s="17">
        <f t="shared" si="238"/>
        <v>63</v>
      </c>
      <c r="I7624" s="17">
        <f t="shared" si="239"/>
        <v>399.42</v>
      </c>
      <c r="J7624" s="13" t="s">
        <v>5384</v>
      </c>
      <c r="K7624" s="37" t="str">
        <f>VLOOKUP(Tabela14[[#This Row],[CÓDIGO]],[1]fornnecedor!$A:$G,7,0)</f>
        <v>APLICADORES / ADAPTADORES / ENGATES / SUPORTES</v>
      </c>
    </row>
    <row r="7625" spans="1:11" x14ac:dyDescent="0.3">
      <c r="A7625" s="15">
        <v>85456</v>
      </c>
      <c r="B7625" s="15" t="str">
        <f>VLOOKUP(Tabela14[[#This Row],[CÓDIGO]],[1]fornnecedor!$A:$E,5,0)</f>
        <v>ALV INDUSTRIA E COMERCIO DE TINTAS LTDA</v>
      </c>
      <c r="C7625" s="16" t="s">
        <v>3979</v>
      </c>
      <c r="D7625" s="16" t="s">
        <v>3914</v>
      </c>
      <c r="E7625" s="22">
        <v>0</v>
      </c>
      <c r="F7625" s="30">
        <v>19</v>
      </c>
      <c r="G7625" s="17">
        <v>21.03</v>
      </c>
      <c r="H7625" s="17">
        <f t="shared" si="238"/>
        <v>0</v>
      </c>
      <c r="I7625" s="17">
        <f t="shared" si="239"/>
        <v>399.57000000000005</v>
      </c>
      <c r="J7625" s="13" t="s">
        <v>5384</v>
      </c>
      <c r="K7625" s="37" t="str">
        <f>VLOOKUP(Tabela14[[#This Row],[CÓDIGO]],[1]fornnecedor!$A:$G,7,0)</f>
        <v>PRIMER AUTOMOTIVO</v>
      </c>
    </row>
    <row r="7626" spans="1:11" x14ac:dyDescent="0.3">
      <c r="A7626" s="15">
        <v>84220</v>
      </c>
      <c r="B7626" s="15" t="str">
        <f>VLOOKUP(Tabela14[[#This Row],[CÓDIGO]],[1]fornnecedor!$A:$E,5,0)</f>
        <v>BRASILUX TINTAS TECNICAS LTDA</v>
      </c>
      <c r="C7626" s="16" t="s">
        <v>612</v>
      </c>
      <c r="D7626" s="16" t="s">
        <v>549</v>
      </c>
      <c r="E7626" s="22">
        <v>5</v>
      </c>
      <c r="F7626" s="30">
        <v>11</v>
      </c>
      <c r="G7626" s="17">
        <v>36.340000000000003</v>
      </c>
      <c r="H7626" s="17">
        <f t="shared" si="238"/>
        <v>181.70000000000002</v>
      </c>
      <c r="I7626" s="17">
        <f t="shared" si="239"/>
        <v>399.74</v>
      </c>
      <c r="J7626" s="13" t="s">
        <v>5384</v>
      </c>
      <c r="K7626" s="37" t="str">
        <f>VLOOKUP(Tabela14[[#This Row],[CÓDIGO]],[1]fornnecedor!$A:$G,7,0)</f>
        <v>ESMALTES</v>
      </c>
    </row>
    <row r="7627" spans="1:11" x14ac:dyDescent="0.3">
      <c r="A7627" s="15">
        <v>85717</v>
      </c>
      <c r="B7627" s="15" t="str">
        <f>VLOOKUP(Tabela14[[#This Row],[CÓDIGO]],[1]fornnecedor!$A:$E,5,0)</f>
        <v>PINCEIS ATLAS S.A.</v>
      </c>
      <c r="C7627" s="16" t="s">
        <v>4037</v>
      </c>
      <c r="D7627" s="16" t="s">
        <v>23</v>
      </c>
      <c r="E7627" s="22">
        <v>0</v>
      </c>
      <c r="F7627" s="30">
        <v>18</v>
      </c>
      <c r="G7627" s="17">
        <v>22.23</v>
      </c>
      <c r="H7627" s="17">
        <f t="shared" si="238"/>
        <v>0</v>
      </c>
      <c r="I7627" s="17">
        <f t="shared" si="239"/>
        <v>400.14</v>
      </c>
      <c r="J7627" s="13" t="s">
        <v>5384</v>
      </c>
      <c r="K7627" s="37" t="str">
        <f>VLOOKUP(Tabela14[[#This Row],[CÓDIGO]],[1]fornnecedor!$A:$G,7,0)</f>
        <v>ROLOS / TRINCHAS / PINCÉIS / ESPÁTULAS</v>
      </c>
    </row>
    <row r="7628" spans="1:11" x14ac:dyDescent="0.3">
      <c r="A7628" s="15">
        <v>23925</v>
      </c>
      <c r="B7628" s="15" t="str">
        <f>VLOOKUP(Tabela14[[#This Row],[CÓDIGO]],[1]fornnecedor!$A:$E,5,0)</f>
        <v>AKZO NOBEL LTDA AUTO</v>
      </c>
      <c r="C7628" s="16" t="s">
        <v>4058</v>
      </c>
      <c r="D7628" s="16" t="s">
        <v>127</v>
      </c>
      <c r="E7628" s="22">
        <v>1</v>
      </c>
      <c r="F7628" s="30">
        <v>11</v>
      </c>
      <c r="G7628" s="17">
        <v>36.380000000000003</v>
      </c>
      <c r="H7628" s="17">
        <f t="shared" si="238"/>
        <v>36.380000000000003</v>
      </c>
      <c r="I7628" s="17">
        <f t="shared" si="239"/>
        <v>400.18</v>
      </c>
      <c r="J7628" s="13" t="s">
        <v>5384</v>
      </c>
      <c r="K7628" s="37" t="str">
        <f>VLOOKUP(Tabela14[[#This Row],[CÓDIGO]],[1]fornnecedor!$A:$G,7,0)</f>
        <v>PRIMER AUTOMOTIVO</v>
      </c>
    </row>
    <row r="7629" spans="1:11" x14ac:dyDescent="0.3">
      <c r="A7629" s="15">
        <v>84102</v>
      </c>
      <c r="B7629" s="15" t="str">
        <f>VLOOKUP(Tabela14[[#This Row],[CÓDIGO]],[1]fornnecedor!$A:$E,5,0)</f>
        <v>BRASILUX TINTAS TECNICAS LTDA</v>
      </c>
      <c r="C7629" s="16" t="s">
        <v>3982</v>
      </c>
      <c r="D7629" s="16" t="s">
        <v>549</v>
      </c>
      <c r="E7629" s="22">
        <v>0</v>
      </c>
      <c r="F7629" s="30">
        <v>23</v>
      </c>
      <c r="G7629" s="17">
        <v>17.43</v>
      </c>
      <c r="H7629" s="17">
        <f t="shared" si="238"/>
        <v>0</v>
      </c>
      <c r="I7629" s="17">
        <f t="shared" si="239"/>
        <v>400.89</v>
      </c>
      <c r="J7629" s="13" t="s">
        <v>5384</v>
      </c>
      <c r="K7629" s="37" t="str">
        <f>VLOOKUP(Tabela14[[#This Row],[CÓDIGO]],[1]fornnecedor!$A:$G,7,0)</f>
        <v>ESMALTES</v>
      </c>
    </row>
    <row r="7630" spans="1:11" x14ac:dyDescent="0.3">
      <c r="A7630" s="15">
        <v>84232</v>
      </c>
      <c r="B7630" s="15" t="str">
        <f>VLOOKUP(Tabela14[[#This Row],[CÓDIGO]],[1]fornnecedor!$A:$E,5,0)</f>
        <v>BRASILUX TINTAS TECNICAS LTDA</v>
      </c>
      <c r="C7630" s="16" t="s">
        <v>3983</v>
      </c>
      <c r="D7630" s="16" t="s">
        <v>549</v>
      </c>
      <c r="E7630" s="22">
        <v>0</v>
      </c>
      <c r="F7630" s="30">
        <v>12</v>
      </c>
      <c r="G7630" s="17">
        <v>33.43</v>
      </c>
      <c r="H7630" s="17">
        <f t="shared" si="238"/>
        <v>0</v>
      </c>
      <c r="I7630" s="17">
        <f t="shared" si="239"/>
        <v>401.15999999999997</v>
      </c>
      <c r="J7630" s="13" t="s">
        <v>5384</v>
      </c>
      <c r="K7630" s="37" t="str">
        <f>VLOOKUP(Tabela14[[#This Row],[CÓDIGO]],[1]fornnecedor!$A:$G,7,0)</f>
        <v>LINHA MOVELEIRA</v>
      </c>
    </row>
    <row r="7631" spans="1:11" x14ac:dyDescent="0.3">
      <c r="A7631" s="15">
        <v>22054</v>
      </c>
      <c r="B7631" s="15" t="str">
        <f>VLOOKUP(Tabela14[[#This Row],[CÓDIGO]],[1]fornnecedor!$A:$E,5,0)</f>
        <v>3M DO BRASIL LTDA</v>
      </c>
      <c r="C7631" s="16" t="s">
        <v>3985</v>
      </c>
      <c r="D7631" s="16" t="s">
        <v>366</v>
      </c>
      <c r="E7631" s="22">
        <v>0</v>
      </c>
      <c r="F7631" s="30">
        <v>4</v>
      </c>
      <c r="G7631" s="17">
        <v>100.5</v>
      </c>
      <c r="H7631" s="17">
        <f t="shared" si="238"/>
        <v>0</v>
      </c>
      <c r="I7631" s="17">
        <f t="shared" si="239"/>
        <v>402</v>
      </c>
      <c r="J7631" s="13" t="s">
        <v>5384</v>
      </c>
      <c r="K7631" s="37" t="str">
        <f>VLOOKUP(Tabela14[[#This Row],[CÓDIGO]],[1]fornnecedor!$A:$G,7,0)</f>
        <v>BOINAS PARA POLIMENTO</v>
      </c>
    </row>
    <row r="7632" spans="1:11" x14ac:dyDescent="0.3">
      <c r="A7632" s="15">
        <v>84295</v>
      </c>
      <c r="B7632" s="15" t="str">
        <f>VLOOKUP(Tabela14[[#This Row],[CÓDIGO]],[1]fornnecedor!$A:$E,5,0)</f>
        <v>BRASILUX TINTAS TECNICAS LTDA</v>
      </c>
      <c r="C7632" s="16" t="s">
        <v>3986</v>
      </c>
      <c r="D7632" s="16" t="s">
        <v>549</v>
      </c>
      <c r="E7632" s="22">
        <v>0</v>
      </c>
      <c r="F7632" s="30">
        <v>7</v>
      </c>
      <c r="G7632" s="17">
        <v>57.44</v>
      </c>
      <c r="H7632" s="17">
        <f t="shared" si="238"/>
        <v>0</v>
      </c>
      <c r="I7632" s="17">
        <f t="shared" si="239"/>
        <v>402.08</v>
      </c>
      <c r="J7632" s="13" t="s">
        <v>5384</v>
      </c>
      <c r="K7632" s="37" t="str">
        <f>VLOOKUP(Tabela14[[#This Row],[CÓDIGO]],[1]fornnecedor!$A:$G,7,0)</f>
        <v>TINTA PAREDE</v>
      </c>
    </row>
    <row r="7633" spans="1:11" x14ac:dyDescent="0.3">
      <c r="A7633" s="15">
        <v>83790</v>
      </c>
      <c r="B7633" s="15" t="str">
        <f>VLOOKUP(Tabela14[[#This Row],[CÓDIGO]],[1]fornnecedor!$A:$E,5,0)</f>
        <v>VONIXX INDUSTRIA E COMERCIO DE POLIDORES LTDA</v>
      </c>
      <c r="C7633" s="16" t="s">
        <v>3764</v>
      </c>
      <c r="D7633" s="16" t="s">
        <v>515</v>
      </c>
      <c r="E7633" s="22">
        <v>1</v>
      </c>
      <c r="F7633" s="30">
        <v>13</v>
      </c>
      <c r="G7633" s="17">
        <v>30.93</v>
      </c>
      <c r="H7633" s="17">
        <f t="shared" si="238"/>
        <v>30.93</v>
      </c>
      <c r="I7633" s="17">
        <f t="shared" si="239"/>
        <v>402.09</v>
      </c>
      <c r="J7633" s="13" t="s">
        <v>5384</v>
      </c>
      <c r="K7633" s="37" t="str">
        <f>VLOOKUP(Tabela14[[#This Row],[CÓDIGO]],[1]fornnecedor!$A:$G,7,0)</f>
        <v>BOINAS PARA POLIMENTO</v>
      </c>
    </row>
    <row r="7634" spans="1:11" x14ac:dyDescent="0.3">
      <c r="A7634" s="15">
        <v>85066</v>
      </c>
      <c r="B7634" s="15" t="str">
        <f>VLOOKUP(Tabela14[[#This Row],[CÓDIGO]],[1]fornnecedor!$A:$E,5,0)</f>
        <v>PINCEIS ATLAS S.A.</v>
      </c>
      <c r="C7634" s="16" t="s">
        <v>3576</v>
      </c>
      <c r="D7634" s="16" t="s">
        <v>23</v>
      </c>
      <c r="E7634" s="22">
        <v>0</v>
      </c>
      <c r="F7634" s="30">
        <v>29</v>
      </c>
      <c r="G7634" s="17">
        <v>13.87</v>
      </c>
      <c r="H7634" s="17">
        <f t="shared" si="238"/>
        <v>0</v>
      </c>
      <c r="I7634" s="17">
        <f t="shared" si="239"/>
        <v>402.22999999999996</v>
      </c>
      <c r="J7634" s="13" t="s">
        <v>5384</v>
      </c>
      <c r="K7634" s="37" t="str">
        <f>VLOOKUP(Tabela14[[#This Row],[CÓDIGO]],[1]fornnecedor!$A:$G,7,0)</f>
        <v>ROLOS / TRINCHAS / PINCÉIS / ESPÁTULAS</v>
      </c>
    </row>
    <row r="7635" spans="1:11" x14ac:dyDescent="0.3">
      <c r="A7635" s="15">
        <v>85443</v>
      </c>
      <c r="B7635" s="15" t="str">
        <f>VLOOKUP(Tabela14[[#This Row],[CÓDIGO]],[1]fornnecedor!$A:$E,5,0)</f>
        <v>BRASILUX TINTAS TECNICAS LTDA</v>
      </c>
      <c r="C7635" s="16" t="s">
        <v>3440</v>
      </c>
      <c r="D7635" s="16" t="s">
        <v>549</v>
      </c>
      <c r="E7635" s="22">
        <v>0</v>
      </c>
      <c r="F7635" s="30">
        <v>7</v>
      </c>
      <c r="G7635" s="17">
        <v>57.56</v>
      </c>
      <c r="H7635" s="17">
        <f t="shared" si="238"/>
        <v>0</v>
      </c>
      <c r="I7635" s="17">
        <f t="shared" si="239"/>
        <v>402.92</v>
      </c>
      <c r="J7635" s="13" t="s">
        <v>5384</v>
      </c>
      <c r="K7635" s="37" t="str">
        <f>VLOOKUP(Tabela14[[#This Row],[CÓDIGO]],[1]fornnecedor!$A:$G,7,0)</f>
        <v>TINTA PARA PISO</v>
      </c>
    </row>
    <row r="7636" spans="1:11" x14ac:dyDescent="0.3">
      <c r="A7636" s="15">
        <v>83826</v>
      </c>
      <c r="B7636" s="15" t="str">
        <f>VLOOKUP(Tabela14[[#This Row],[CÓDIGO]],[1]fornnecedor!$A:$E,5,0)</f>
        <v>3M DO BRASIL LTDA</v>
      </c>
      <c r="C7636" s="16" t="s">
        <v>3988</v>
      </c>
      <c r="D7636" s="16" t="s">
        <v>366</v>
      </c>
      <c r="E7636" s="22">
        <v>0</v>
      </c>
      <c r="F7636" s="30">
        <v>10</v>
      </c>
      <c r="G7636" s="17">
        <v>40.32</v>
      </c>
      <c r="H7636" s="17">
        <f t="shared" si="238"/>
        <v>0</v>
      </c>
      <c r="I7636" s="17">
        <f t="shared" si="239"/>
        <v>403.2</v>
      </c>
      <c r="J7636" s="13" t="s">
        <v>5384</v>
      </c>
      <c r="K7636" s="37" t="str">
        <f>VLOOKUP(Tabela14[[#This Row],[CÓDIGO]],[1]fornnecedor!$A:$G,7,0)</f>
        <v>OUTRAS FITAS</v>
      </c>
    </row>
    <row r="7637" spans="1:11" x14ac:dyDescent="0.3">
      <c r="A7637" s="15">
        <v>86646</v>
      </c>
      <c r="B7637" s="15" t="str">
        <f>VLOOKUP(Tabela14[[#This Row],[CÓDIGO]],[1]fornnecedor!$A:$E,5,0)</f>
        <v>AKZO NOBEL LTDA DECOR</v>
      </c>
      <c r="C7637" s="16" t="s">
        <v>3989</v>
      </c>
      <c r="D7637" s="16" t="s">
        <v>543</v>
      </c>
      <c r="E7637" s="22">
        <v>0</v>
      </c>
      <c r="F7637" s="30">
        <v>2</v>
      </c>
      <c r="G7637" s="17">
        <v>201.8</v>
      </c>
      <c r="H7637" s="17">
        <f t="shared" si="238"/>
        <v>0</v>
      </c>
      <c r="I7637" s="17">
        <f t="shared" si="239"/>
        <v>403.6</v>
      </c>
      <c r="J7637" s="13" t="s">
        <v>5384</v>
      </c>
      <c r="K7637" s="37" t="str">
        <f>VLOOKUP(Tabela14[[#This Row],[CÓDIGO]],[1]fornnecedor!$A:$G,7,0)</f>
        <v>TINTA PAREDE</v>
      </c>
    </row>
    <row r="7638" spans="1:11" x14ac:dyDescent="0.3">
      <c r="A7638" s="15">
        <v>86652</v>
      </c>
      <c r="B7638" s="15" t="str">
        <f>VLOOKUP(Tabela14[[#This Row],[CÓDIGO]],[1]fornnecedor!$A:$E,5,0)</f>
        <v>AKZO NOBEL LTDA DECOR</v>
      </c>
      <c r="C7638" s="16" t="s">
        <v>3990</v>
      </c>
      <c r="D7638" s="16" t="s">
        <v>543</v>
      </c>
      <c r="E7638" s="22">
        <v>0</v>
      </c>
      <c r="F7638" s="30">
        <v>2</v>
      </c>
      <c r="G7638" s="17">
        <v>201.8</v>
      </c>
      <c r="H7638" s="17">
        <f t="shared" si="238"/>
        <v>0</v>
      </c>
      <c r="I7638" s="17">
        <f t="shared" si="239"/>
        <v>403.6</v>
      </c>
      <c r="J7638" s="13" t="s">
        <v>5384</v>
      </c>
      <c r="K7638" s="37" t="str">
        <f>VLOOKUP(Tabela14[[#This Row],[CÓDIGO]],[1]fornnecedor!$A:$G,7,0)</f>
        <v>TINTA PAREDE</v>
      </c>
    </row>
    <row r="7639" spans="1:11" x14ac:dyDescent="0.3">
      <c r="A7639" s="15">
        <v>86656</v>
      </c>
      <c r="B7639" s="15" t="str">
        <f>VLOOKUP(Tabela14[[#This Row],[CÓDIGO]],[1]fornnecedor!$A:$E,5,0)</f>
        <v>AKZO NOBEL LTDA DECOR</v>
      </c>
      <c r="C7639" s="16" t="s">
        <v>3991</v>
      </c>
      <c r="D7639" s="16" t="s">
        <v>543</v>
      </c>
      <c r="E7639" s="22">
        <v>0</v>
      </c>
      <c r="F7639" s="30">
        <v>2</v>
      </c>
      <c r="G7639" s="17">
        <v>201.8</v>
      </c>
      <c r="H7639" s="17">
        <f t="shared" si="238"/>
        <v>0</v>
      </c>
      <c r="I7639" s="17">
        <f t="shared" si="239"/>
        <v>403.6</v>
      </c>
      <c r="J7639" s="13" t="s">
        <v>5384</v>
      </c>
      <c r="K7639" s="37" t="str">
        <f>VLOOKUP(Tabela14[[#This Row],[CÓDIGO]],[1]fornnecedor!$A:$G,7,0)</f>
        <v>TINTA PAREDE</v>
      </c>
    </row>
    <row r="7640" spans="1:11" x14ac:dyDescent="0.3">
      <c r="A7640" s="15">
        <v>86620</v>
      </c>
      <c r="B7640" s="15" t="str">
        <f>VLOOKUP(Tabela14[[#This Row],[CÓDIGO]],[1]fornnecedor!$A:$E,5,0)</f>
        <v>AKZO NOBEL LTDA DECOR</v>
      </c>
      <c r="C7640" s="16" t="s">
        <v>3992</v>
      </c>
      <c r="D7640" s="16" t="s">
        <v>543</v>
      </c>
      <c r="E7640" s="22">
        <v>0</v>
      </c>
      <c r="F7640" s="30">
        <v>2</v>
      </c>
      <c r="G7640" s="17">
        <v>201.8</v>
      </c>
      <c r="H7640" s="17">
        <f t="shared" si="238"/>
        <v>0</v>
      </c>
      <c r="I7640" s="17">
        <f t="shared" si="239"/>
        <v>403.6</v>
      </c>
      <c r="J7640" s="13" t="s">
        <v>5384</v>
      </c>
      <c r="K7640" s="37" t="str">
        <f>VLOOKUP(Tabela14[[#This Row],[CÓDIGO]],[1]fornnecedor!$A:$G,7,0)</f>
        <v>TINTA PAREDE</v>
      </c>
    </row>
    <row r="7641" spans="1:11" x14ac:dyDescent="0.3">
      <c r="A7641" s="15">
        <v>86650</v>
      </c>
      <c r="B7641" s="15" t="str">
        <f>VLOOKUP(Tabela14[[#This Row],[CÓDIGO]],[1]fornnecedor!$A:$E,5,0)</f>
        <v>AKZO NOBEL LTDA DECOR</v>
      </c>
      <c r="C7641" s="16" t="s">
        <v>3993</v>
      </c>
      <c r="D7641" s="16" t="s">
        <v>543</v>
      </c>
      <c r="E7641" s="22">
        <v>0</v>
      </c>
      <c r="F7641" s="30">
        <v>2</v>
      </c>
      <c r="G7641" s="17">
        <v>201.8</v>
      </c>
      <c r="H7641" s="17">
        <f t="shared" si="238"/>
        <v>0</v>
      </c>
      <c r="I7641" s="17">
        <f t="shared" si="239"/>
        <v>403.6</v>
      </c>
      <c r="J7641" s="13" t="s">
        <v>5384</v>
      </c>
      <c r="K7641" s="37" t="str">
        <f>VLOOKUP(Tabela14[[#This Row],[CÓDIGO]],[1]fornnecedor!$A:$G,7,0)</f>
        <v>TINTA PAREDE</v>
      </c>
    </row>
    <row r="7642" spans="1:11" x14ac:dyDescent="0.3">
      <c r="A7642" s="15">
        <v>86629</v>
      </c>
      <c r="B7642" s="15" t="str">
        <f>VLOOKUP(Tabela14[[#This Row],[CÓDIGO]],[1]fornnecedor!$A:$E,5,0)</f>
        <v>AKZO NOBEL LTDA DECOR</v>
      </c>
      <c r="C7642" s="16" t="s">
        <v>3994</v>
      </c>
      <c r="D7642" s="16" t="s">
        <v>543</v>
      </c>
      <c r="E7642" s="22">
        <v>0</v>
      </c>
      <c r="F7642" s="30">
        <v>2</v>
      </c>
      <c r="G7642" s="17">
        <v>201.8</v>
      </c>
      <c r="H7642" s="17">
        <f t="shared" si="238"/>
        <v>0</v>
      </c>
      <c r="I7642" s="17">
        <f t="shared" si="239"/>
        <v>403.6</v>
      </c>
      <c r="J7642" s="13" t="s">
        <v>5384</v>
      </c>
      <c r="K7642" s="37" t="str">
        <f>VLOOKUP(Tabela14[[#This Row],[CÓDIGO]],[1]fornnecedor!$A:$G,7,0)</f>
        <v>TINTA PAREDE</v>
      </c>
    </row>
    <row r="7643" spans="1:11" x14ac:dyDescent="0.3">
      <c r="A7643" s="15">
        <v>86648</v>
      </c>
      <c r="B7643" s="15" t="str">
        <f>VLOOKUP(Tabela14[[#This Row],[CÓDIGO]],[1]fornnecedor!$A:$E,5,0)</f>
        <v>AKZO NOBEL LTDA DECOR</v>
      </c>
      <c r="C7643" s="16" t="s">
        <v>3995</v>
      </c>
      <c r="D7643" s="16" t="s">
        <v>543</v>
      </c>
      <c r="E7643" s="22">
        <v>0</v>
      </c>
      <c r="F7643" s="30">
        <v>2</v>
      </c>
      <c r="G7643" s="17">
        <v>201.8</v>
      </c>
      <c r="H7643" s="17">
        <f t="shared" si="238"/>
        <v>0</v>
      </c>
      <c r="I7643" s="17">
        <f t="shared" si="239"/>
        <v>403.6</v>
      </c>
      <c r="J7643" s="13" t="s">
        <v>5384</v>
      </c>
      <c r="K7643" s="37" t="str">
        <f>VLOOKUP(Tabela14[[#This Row],[CÓDIGO]],[1]fornnecedor!$A:$G,7,0)</f>
        <v>TINTA PAREDE</v>
      </c>
    </row>
    <row r="7644" spans="1:11" x14ac:dyDescent="0.3">
      <c r="A7644" s="15">
        <v>86658</v>
      </c>
      <c r="B7644" s="15" t="str">
        <f>VLOOKUP(Tabela14[[#This Row],[CÓDIGO]],[1]fornnecedor!$A:$E,5,0)</f>
        <v>AKZO NOBEL LTDA DECOR</v>
      </c>
      <c r="C7644" s="16" t="s">
        <v>3996</v>
      </c>
      <c r="D7644" s="16" t="s">
        <v>543</v>
      </c>
      <c r="E7644" s="22">
        <v>0</v>
      </c>
      <c r="F7644" s="30">
        <v>2</v>
      </c>
      <c r="G7644" s="17">
        <v>201.8</v>
      </c>
      <c r="H7644" s="17">
        <f t="shared" si="238"/>
        <v>0</v>
      </c>
      <c r="I7644" s="17">
        <f t="shared" si="239"/>
        <v>403.6</v>
      </c>
      <c r="J7644" s="13" t="s">
        <v>5384</v>
      </c>
      <c r="K7644" s="37" t="str">
        <f>VLOOKUP(Tabela14[[#This Row],[CÓDIGO]],[1]fornnecedor!$A:$G,7,0)</f>
        <v>TINTA PAREDE</v>
      </c>
    </row>
    <row r="7645" spans="1:11" x14ac:dyDescent="0.3">
      <c r="A7645" s="15">
        <v>86655</v>
      </c>
      <c r="B7645" s="15" t="str">
        <f>VLOOKUP(Tabela14[[#This Row],[CÓDIGO]],[1]fornnecedor!$A:$E,5,0)</f>
        <v>AKZO NOBEL LTDA DECOR</v>
      </c>
      <c r="C7645" s="16" t="s">
        <v>3997</v>
      </c>
      <c r="D7645" s="16" t="s">
        <v>543</v>
      </c>
      <c r="E7645" s="22">
        <v>0</v>
      </c>
      <c r="F7645" s="30">
        <v>2</v>
      </c>
      <c r="G7645" s="17">
        <v>201.8</v>
      </c>
      <c r="H7645" s="17">
        <f t="shared" si="238"/>
        <v>0</v>
      </c>
      <c r="I7645" s="17">
        <f t="shared" si="239"/>
        <v>403.6</v>
      </c>
      <c r="J7645" s="13" t="s">
        <v>5384</v>
      </c>
      <c r="K7645" s="37" t="str">
        <f>VLOOKUP(Tabela14[[#This Row],[CÓDIGO]],[1]fornnecedor!$A:$G,7,0)</f>
        <v>TINTA PAREDE</v>
      </c>
    </row>
    <row r="7646" spans="1:11" x14ac:dyDescent="0.3">
      <c r="A7646" s="15">
        <v>86641</v>
      </c>
      <c r="B7646" s="15" t="str">
        <f>VLOOKUP(Tabela14[[#This Row],[CÓDIGO]],[1]fornnecedor!$A:$E,5,0)</f>
        <v>AKZO NOBEL LTDA DECOR</v>
      </c>
      <c r="C7646" s="16" t="s">
        <v>3998</v>
      </c>
      <c r="D7646" s="16" t="s">
        <v>543</v>
      </c>
      <c r="E7646" s="22">
        <v>0</v>
      </c>
      <c r="F7646" s="30">
        <v>2</v>
      </c>
      <c r="G7646" s="17">
        <v>201.8</v>
      </c>
      <c r="H7646" s="17">
        <f t="shared" si="238"/>
        <v>0</v>
      </c>
      <c r="I7646" s="17">
        <f t="shared" si="239"/>
        <v>403.6</v>
      </c>
      <c r="J7646" s="13" t="s">
        <v>5384</v>
      </c>
      <c r="K7646" s="37" t="str">
        <f>VLOOKUP(Tabela14[[#This Row],[CÓDIGO]],[1]fornnecedor!$A:$G,7,0)</f>
        <v>TINTA PAREDE</v>
      </c>
    </row>
    <row r="7647" spans="1:11" x14ac:dyDescent="0.3">
      <c r="A7647" s="15">
        <v>86638</v>
      </c>
      <c r="B7647" s="15" t="str">
        <f>VLOOKUP(Tabela14[[#This Row],[CÓDIGO]],[1]fornnecedor!$A:$E,5,0)</f>
        <v>AKZO NOBEL LTDA DECOR</v>
      </c>
      <c r="C7647" s="16" t="s">
        <v>3999</v>
      </c>
      <c r="D7647" s="16" t="s">
        <v>543</v>
      </c>
      <c r="E7647" s="22">
        <v>0</v>
      </c>
      <c r="F7647" s="30">
        <v>2</v>
      </c>
      <c r="G7647" s="17">
        <v>201.8</v>
      </c>
      <c r="H7647" s="17">
        <f t="shared" si="238"/>
        <v>0</v>
      </c>
      <c r="I7647" s="17">
        <f t="shared" si="239"/>
        <v>403.6</v>
      </c>
      <c r="J7647" s="13" t="s">
        <v>5384</v>
      </c>
      <c r="K7647" s="37" t="str">
        <f>VLOOKUP(Tabela14[[#This Row],[CÓDIGO]],[1]fornnecedor!$A:$G,7,0)</f>
        <v>TINTA PAREDE</v>
      </c>
    </row>
    <row r="7648" spans="1:11" x14ac:dyDescent="0.3">
      <c r="A7648" s="15">
        <v>84235</v>
      </c>
      <c r="B7648" s="15" t="str">
        <f>VLOOKUP(Tabela14[[#This Row],[CÓDIGO]],[1]fornnecedor!$A:$E,5,0)</f>
        <v>BRASILUX TINTAS TECNICAS LTDA</v>
      </c>
      <c r="C7648" s="16" t="s">
        <v>4000</v>
      </c>
      <c r="D7648" s="16" t="s">
        <v>549</v>
      </c>
      <c r="E7648" s="22">
        <v>0</v>
      </c>
      <c r="F7648" s="30">
        <v>39</v>
      </c>
      <c r="G7648" s="17">
        <v>10.36</v>
      </c>
      <c r="H7648" s="17">
        <f t="shared" si="238"/>
        <v>0</v>
      </c>
      <c r="I7648" s="17">
        <f t="shared" si="239"/>
        <v>404.03999999999996</v>
      </c>
      <c r="J7648" s="13" t="s">
        <v>5384</v>
      </c>
      <c r="K7648" s="37" t="str">
        <f>VLOOKUP(Tabela14[[#This Row],[CÓDIGO]],[1]fornnecedor!$A:$G,7,0)</f>
        <v>LINHA MOVELEIRA</v>
      </c>
    </row>
    <row r="7649" spans="1:11" x14ac:dyDescent="0.3">
      <c r="A7649" s="15">
        <v>24081</v>
      </c>
      <c r="B7649" s="15" t="str">
        <f>VLOOKUP(Tabela14[[#This Row],[CÓDIGO]],[1]fornnecedor!$A:$E,5,0)</f>
        <v>SKYLACK TINTAS E VERNIZES LTDA</v>
      </c>
      <c r="C7649" s="16" t="s">
        <v>4002</v>
      </c>
      <c r="D7649" s="16" t="s">
        <v>1114</v>
      </c>
      <c r="E7649" s="22">
        <v>0</v>
      </c>
      <c r="F7649" s="30">
        <v>4.01</v>
      </c>
      <c r="G7649" s="17">
        <v>101.03</v>
      </c>
      <c r="H7649" s="17">
        <f t="shared" si="238"/>
        <v>0</v>
      </c>
      <c r="I7649" s="17">
        <f t="shared" si="239"/>
        <v>405.13029999999998</v>
      </c>
      <c r="J7649" s="13" t="s">
        <v>5384</v>
      </c>
      <c r="K7649" s="37" t="str">
        <f>VLOOKUP(Tabela14[[#This Row],[CÓDIGO]],[1]fornnecedor!$A:$G,7,0)</f>
        <v>BASES POLIÉSTER</v>
      </c>
    </row>
    <row r="7650" spans="1:11" x14ac:dyDescent="0.3">
      <c r="A7650" s="15">
        <v>21341</v>
      </c>
      <c r="B7650" s="15" t="str">
        <f>VLOOKUP(Tabela14[[#This Row],[CÓDIGO]],[1]fornnecedor!$A:$E,5,0)</f>
        <v>CELSO CAVINI DIAS SERRALHERIA ME</v>
      </c>
      <c r="C7650" s="16" t="s">
        <v>4532</v>
      </c>
      <c r="D7650" s="16" t="s">
        <v>4442</v>
      </c>
      <c r="E7650" s="22">
        <v>3</v>
      </c>
      <c r="F7650" s="30">
        <v>3</v>
      </c>
      <c r="G7650" s="17">
        <v>135.15</v>
      </c>
      <c r="H7650" s="17">
        <f t="shared" si="238"/>
        <v>405.45000000000005</v>
      </c>
      <c r="I7650" s="17">
        <f t="shared" si="239"/>
        <v>405.45000000000005</v>
      </c>
      <c r="J7650" s="13" t="s">
        <v>5384</v>
      </c>
      <c r="K7650" s="37" t="str">
        <f>VLOOKUP(Tabela14[[#This Row],[CÓDIGO]],[1]fornnecedor!$A:$G,7,0)</f>
        <v>CAVALETES</v>
      </c>
    </row>
    <row r="7651" spans="1:11" x14ac:dyDescent="0.3">
      <c r="A7651" s="15">
        <v>20145</v>
      </c>
      <c r="B7651" s="15" t="str">
        <f>VLOOKUP(Tabela14[[#This Row],[CÓDIGO]],[1]fornnecedor!$A:$E,5,0)</f>
        <v>SHERWIN - WILLIAMS DO BRASIL IND. E COM. LTDA</v>
      </c>
      <c r="C7651" s="16" t="s">
        <v>347</v>
      </c>
      <c r="D7651" s="16" t="s">
        <v>324</v>
      </c>
      <c r="E7651" s="22">
        <v>41</v>
      </c>
      <c r="F7651" s="30">
        <v>58</v>
      </c>
      <c r="G7651" s="17">
        <v>7.02</v>
      </c>
      <c r="H7651" s="17">
        <f t="shared" si="238"/>
        <v>287.82</v>
      </c>
      <c r="I7651" s="17">
        <f t="shared" si="239"/>
        <v>407.15999999999997</v>
      </c>
      <c r="J7651" s="13" t="s">
        <v>5384</v>
      </c>
      <c r="K7651" s="37" t="str">
        <f>VLOOKUP(Tabela14[[#This Row],[CÓDIGO]],[1]fornnecedor!$A:$G,7,0)</f>
        <v>PRIMER AUTOMOTIVO</v>
      </c>
    </row>
    <row r="7652" spans="1:11" x14ac:dyDescent="0.3">
      <c r="A7652" s="15">
        <v>84302</v>
      </c>
      <c r="B7652" s="15" t="str">
        <f>VLOOKUP(Tabela14[[#This Row],[CÓDIGO]],[1]fornnecedor!$A:$E,5,0)</f>
        <v>BRASILUX TINTAS TECNICAS LTDA</v>
      </c>
      <c r="C7652" s="16" t="s">
        <v>3723</v>
      </c>
      <c r="D7652" s="16" t="s">
        <v>549</v>
      </c>
      <c r="E7652" s="22">
        <v>0</v>
      </c>
      <c r="F7652" s="30">
        <v>12</v>
      </c>
      <c r="G7652" s="17">
        <v>34.03</v>
      </c>
      <c r="H7652" s="17">
        <f t="shared" si="238"/>
        <v>0</v>
      </c>
      <c r="I7652" s="17">
        <f t="shared" si="239"/>
        <v>408.36</v>
      </c>
      <c r="J7652" s="13" t="s">
        <v>5384</v>
      </c>
      <c r="K7652" s="37" t="str">
        <f>VLOOKUP(Tabela14[[#This Row],[CÓDIGO]],[1]fornnecedor!$A:$G,7,0)</f>
        <v>TINTA PARA PISO</v>
      </c>
    </row>
    <row r="7653" spans="1:11" x14ac:dyDescent="0.3">
      <c r="A7653" s="15">
        <v>84953</v>
      </c>
      <c r="B7653" s="15" t="str">
        <f>VLOOKUP(Tabela14[[#This Row],[CÓDIGO]],[1]fornnecedor!$A:$E,5,0)</f>
        <v>BRASILUX TINTAS TECNICAS LTDA</v>
      </c>
      <c r="C7653" s="16" t="s">
        <v>4005</v>
      </c>
      <c r="D7653" s="16" t="s">
        <v>549</v>
      </c>
      <c r="E7653" s="22">
        <v>0</v>
      </c>
      <c r="F7653" s="30">
        <v>7</v>
      </c>
      <c r="G7653" s="17">
        <v>58.46</v>
      </c>
      <c r="H7653" s="17">
        <f t="shared" si="238"/>
        <v>0</v>
      </c>
      <c r="I7653" s="17">
        <f t="shared" si="239"/>
        <v>409.22</v>
      </c>
      <c r="J7653" s="13" t="s">
        <v>5384</v>
      </c>
      <c r="K7653" s="37" t="str">
        <f>VLOOKUP(Tabela14[[#This Row],[CÓDIGO]],[1]fornnecedor!$A:$G,7,0)</f>
        <v>ESMALTES</v>
      </c>
    </row>
    <row r="7654" spans="1:11" x14ac:dyDescent="0.3">
      <c r="A7654" s="15">
        <v>10391</v>
      </c>
      <c r="B7654" s="15" t="str">
        <f>VLOOKUP(Tabela14[[#This Row],[CÓDIGO]],[1]fornnecedor!$A:$E,5,0)</f>
        <v>MAXI RUBBER INDUSTRIAS QUIMICAS LTDA</v>
      </c>
      <c r="C7654" s="16" t="s">
        <v>3261</v>
      </c>
      <c r="D7654" s="16" t="s">
        <v>775</v>
      </c>
      <c r="E7654" s="22">
        <v>1</v>
      </c>
      <c r="F7654" s="30">
        <v>16</v>
      </c>
      <c r="G7654" s="17">
        <v>25.58</v>
      </c>
      <c r="H7654" s="17">
        <f t="shared" si="238"/>
        <v>25.58</v>
      </c>
      <c r="I7654" s="17">
        <f t="shared" si="239"/>
        <v>409.28</v>
      </c>
      <c r="J7654" s="13" t="s">
        <v>5384</v>
      </c>
      <c r="K7654" s="37" t="str">
        <f>VLOOKUP(Tabela14[[#This Row],[CÓDIGO]],[1]fornnecedor!$A:$G,7,0)</f>
        <v>COLA INST./ ADESIVOS COLANTES</v>
      </c>
    </row>
    <row r="7655" spans="1:11" x14ac:dyDescent="0.3">
      <c r="A7655" s="15">
        <v>24114</v>
      </c>
      <c r="B7655" s="15" t="str">
        <f>VLOOKUP(Tabela14[[#This Row],[CÓDIGO]],[1]fornnecedor!$A:$E,5,0)</f>
        <v>SKYLACK TINTAS E VERNIZES LTDA</v>
      </c>
      <c r="C7655" s="16" t="s">
        <v>4007</v>
      </c>
      <c r="D7655" s="16" t="s">
        <v>1114</v>
      </c>
      <c r="E7655" s="22">
        <v>0</v>
      </c>
      <c r="F7655" s="30">
        <v>4.04</v>
      </c>
      <c r="G7655" s="17">
        <v>101.54</v>
      </c>
      <c r="H7655" s="17">
        <f t="shared" si="238"/>
        <v>0</v>
      </c>
      <c r="I7655" s="17">
        <f t="shared" si="239"/>
        <v>410.22160000000002</v>
      </c>
      <c r="J7655" s="13" t="s">
        <v>5384</v>
      </c>
      <c r="K7655" s="37" t="str">
        <f>VLOOKUP(Tabela14[[#This Row],[CÓDIGO]],[1]fornnecedor!$A:$G,7,0)</f>
        <v>BASES POLIÉSTER</v>
      </c>
    </row>
    <row r="7656" spans="1:11" x14ac:dyDescent="0.3">
      <c r="A7656" s="15">
        <v>85644</v>
      </c>
      <c r="B7656" s="15" t="str">
        <f>VLOOKUP(Tabela14[[#This Row],[CÓDIGO]],[1]fornnecedor!$A:$E,5,0)</f>
        <v>A&amp;S TECHNOLOGIES INDUSTRIA E COMERCIO LTDA</v>
      </c>
      <c r="C7656" s="16" t="s">
        <v>4255</v>
      </c>
      <c r="D7656" s="16" t="s">
        <v>875</v>
      </c>
      <c r="E7656" s="22">
        <v>24</v>
      </c>
      <c r="F7656" s="30">
        <v>60</v>
      </c>
      <c r="G7656" s="17">
        <v>6.84</v>
      </c>
      <c r="H7656" s="17">
        <f t="shared" si="238"/>
        <v>164.16</v>
      </c>
      <c r="I7656" s="17">
        <f t="shared" si="239"/>
        <v>410.4</v>
      </c>
      <c r="J7656" s="13" t="s">
        <v>5384</v>
      </c>
      <c r="K7656" s="37" t="str">
        <f>VLOOKUP(Tabela14[[#This Row],[CÓDIGO]],[1]fornnecedor!$A:$G,7,0)</f>
        <v xml:space="preserve">SPRAYS </v>
      </c>
    </row>
    <row r="7657" spans="1:11" x14ac:dyDescent="0.3">
      <c r="A7657" s="15">
        <v>24293</v>
      </c>
      <c r="B7657" s="15" t="str">
        <f>VLOOKUP(Tabela14[[#This Row],[CÓDIGO]],[1]fornnecedor!$A:$E,5,0)</f>
        <v>VONIXX INDUSTRIA E COMERCIO DE POLIDORES LTDA</v>
      </c>
      <c r="C7657" s="16" t="s">
        <v>3825</v>
      </c>
      <c r="D7657" s="16" t="s">
        <v>515</v>
      </c>
      <c r="E7657" s="22">
        <v>10</v>
      </c>
      <c r="F7657" s="30">
        <v>18</v>
      </c>
      <c r="G7657" s="17">
        <v>22.83</v>
      </c>
      <c r="H7657" s="17">
        <f t="shared" si="238"/>
        <v>228.29999999999998</v>
      </c>
      <c r="I7657" s="17">
        <f t="shared" si="239"/>
        <v>410.93999999999994</v>
      </c>
      <c r="J7657" s="13" t="s">
        <v>5384</v>
      </c>
      <c r="K7657" s="37" t="str">
        <f>VLOOKUP(Tabela14[[#This Row],[CÓDIGO]],[1]fornnecedor!$A:$G,7,0)</f>
        <v>LINHA DE HIGENIZAÇÃO E ESTÉTICA  AUTOMOTIVA VONIX</v>
      </c>
    </row>
    <row r="7658" spans="1:11" x14ac:dyDescent="0.3">
      <c r="A7658" s="15">
        <v>59</v>
      </c>
      <c r="B7658" s="15" t="str">
        <f>VLOOKUP(Tabela14[[#This Row],[CÓDIGO]],[1]fornnecedor!$A:$E,5,0)</f>
        <v>3M DO BRASIL LTDA</v>
      </c>
      <c r="C7658" s="16" t="s">
        <v>4075</v>
      </c>
      <c r="D7658" s="16" t="s">
        <v>366</v>
      </c>
      <c r="E7658" s="22">
        <v>34</v>
      </c>
      <c r="F7658" s="30">
        <v>399</v>
      </c>
      <c r="G7658" s="17">
        <v>1.03</v>
      </c>
      <c r="H7658" s="17">
        <f t="shared" si="238"/>
        <v>35.020000000000003</v>
      </c>
      <c r="I7658" s="17">
        <f t="shared" si="239"/>
        <v>410.97</v>
      </c>
      <c r="J7658" s="13" t="s">
        <v>5384</v>
      </c>
      <c r="K7658" s="37" t="str">
        <f>VLOOKUP(Tabela14[[#This Row],[CÓDIGO]],[1]fornnecedor!$A:$G,7,0)</f>
        <v>LIXA DÁGUA</v>
      </c>
    </row>
    <row r="7659" spans="1:11" x14ac:dyDescent="0.3">
      <c r="A7659" s="15">
        <v>24049</v>
      </c>
      <c r="B7659" s="15" t="str">
        <f>VLOOKUP(Tabela14[[#This Row],[CÓDIGO]],[1]fornnecedor!$A:$E,5,0)</f>
        <v>SKYLACK TINTAS E VERNIZES LTDA</v>
      </c>
      <c r="C7659" s="16" t="s">
        <v>4009</v>
      </c>
      <c r="D7659" s="16" t="s">
        <v>1114</v>
      </c>
      <c r="E7659" s="22">
        <v>0</v>
      </c>
      <c r="F7659" s="30">
        <v>1.67</v>
      </c>
      <c r="G7659" s="17">
        <v>246.11</v>
      </c>
      <c r="H7659" s="17">
        <f t="shared" si="238"/>
        <v>0</v>
      </c>
      <c r="I7659" s="17">
        <f t="shared" si="239"/>
        <v>411.00369999999998</v>
      </c>
      <c r="J7659" s="13" t="s">
        <v>5384</v>
      </c>
      <c r="K7659" s="37" t="str">
        <f>VLOOKUP(Tabela14[[#This Row],[CÓDIGO]],[1]fornnecedor!$A:$G,7,0)</f>
        <v>BASES POLIÉSTER</v>
      </c>
    </row>
    <row r="7660" spans="1:11" x14ac:dyDescent="0.3">
      <c r="A7660" s="15">
        <v>87095</v>
      </c>
      <c r="B7660" s="15" t="str">
        <f>VLOOKUP(Tabela14[[#This Row],[CÓDIGO]],[1]fornnecedor!$A:$E,5,0)</f>
        <v>PINCEIS ATLAS S.A.</v>
      </c>
      <c r="C7660" s="16" t="s">
        <v>4011</v>
      </c>
      <c r="D7660" s="16" t="s">
        <v>23</v>
      </c>
      <c r="E7660" s="22">
        <v>0</v>
      </c>
      <c r="F7660" s="30">
        <v>24</v>
      </c>
      <c r="G7660" s="17">
        <v>17.170000000000002</v>
      </c>
      <c r="H7660" s="17">
        <f t="shared" si="238"/>
        <v>0</v>
      </c>
      <c r="I7660" s="17">
        <f t="shared" si="239"/>
        <v>412.08000000000004</v>
      </c>
      <c r="J7660" s="13" t="s">
        <v>5384</v>
      </c>
      <c r="K7660" s="37" t="str">
        <f>VLOOKUP(Tabela14[[#This Row],[CÓDIGO]],[1]fornnecedor!$A:$G,7,0)</f>
        <v>ROLOS / TRINCHAS / PINCÉIS / ESPÁTULAS</v>
      </c>
    </row>
    <row r="7661" spans="1:11" x14ac:dyDescent="0.3">
      <c r="A7661" s="15">
        <v>9978</v>
      </c>
      <c r="B7661" s="15" t="str">
        <f>VLOOKUP(Tabela14[[#This Row],[CÓDIGO]],[1]fornnecedor!$A:$E,5,0)</f>
        <v>AKZO NOBEL LTDA AUTO</v>
      </c>
      <c r="C7661" s="16" t="s">
        <v>4012</v>
      </c>
      <c r="D7661" s="16" t="s">
        <v>127</v>
      </c>
      <c r="E7661" s="22">
        <v>0</v>
      </c>
      <c r="F7661" s="30">
        <v>1</v>
      </c>
      <c r="G7661" s="17">
        <v>412.25</v>
      </c>
      <c r="H7661" s="17">
        <f t="shared" si="238"/>
        <v>0</v>
      </c>
      <c r="I7661" s="17">
        <f t="shared" si="239"/>
        <v>412.25</v>
      </c>
      <c r="J7661" s="13" t="s">
        <v>5384</v>
      </c>
      <c r="K7661" s="37" t="str">
        <f>VLOOKUP(Tabela14[[#This Row],[CÓDIGO]],[1]fornnecedor!$A:$G,7,0)</f>
        <v>BASES POLIÉSTER</v>
      </c>
    </row>
    <row r="7662" spans="1:11" x14ac:dyDescent="0.3">
      <c r="A7662" s="15">
        <v>24264</v>
      </c>
      <c r="B7662" s="15" t="str">
        <f>VLOOKUP(Tabela14[[#This Row],[CÓDIGO]],[1]fornnecedor!$A:$E,5,0)</f>
        <v>VONIXX INDUSTRIA E COMERCIO DE POLIDORES LTDA</v>
      </c>
      <c r="C7662" s="16" t="s">
        <v>3955</v>
      </c>
      <c r="D7662" s="16" t="s">
        <v>515</v>
      </c>
      <c r="E7662" s="22">
        <v>4</v>
      </c>
      <c r="F7662" s="30">
        <v>19</v>
      </c>
      <c r="G7662" s="17">
        <v>21.7</v>
      </c>
      <c r="H7662" s="17">
        <f t="shared" si="238"/>
        <v>86.8</v>
      </c>
      <c r="I7662" s="17">
        <f t="shared" si="239"/>
        <v>412.3</v>
      </c>
      <c r="J7662" s="13" t="s">
        <v>5384</v>
      </c>
      <c r="K7662" s="37" t="str">
        <f>VLOOKUP(Tabela14[[#This Row],[CÓDIGO]],[1]fornnecedor!$A:$G,7,0)</f>
        <v>LINHA DE HIGENIZAÇÃO E ESTÉTICA  AUTOMOTIVA VONIX</v>
      </c>
    </row>
    <row r="7663" spans="1:11" x14ac:dyDescent="0.3">
      <c r="A7663" s="15">
        <v>86781</v>
      </c>
      <c r="B7663" s="15" t="str">
        <f>VLOOKUP(Tabela14[[#This Row],[CÓDIGO]],[1]fornnecedor!$A:$E,5,0)</f>
        <v>AKZO NOBEL LTDA DECOR</v>
      </c>
      <c r="C7663" s="16" t="s">
        <v>3586</v>
      </c>
      <c r="D7663" s="16" t="s">
        <v>2266</v>
      </c>
      <c r="E7663" s="22">
        <v>0</v>
      </c>
      <c r="F7663" s="30">
        <v>16</v>
      </c>
      <c r="G7663" s="17">
        <v>25.81</v>
      </c>
      <c r="H7663" s="17">
        <f t="shared" si="238"/>
        <v>0</v>
      </c>
      <c r="I7663" s="17">
        <f t="shared" si="239"/>
        <v>412.96</v>
      </c>
      <c r="J7663" s="13" t="s">
        <v>5384</v>
      </c>
      <c r="K7663" s="37" t="str">
        <f>VLOOKUP(Tabela14[[#This Row],[CÓDIGO]],[1]fornnecedor!$A:$G,7,0)</f>
        <v>IMPERMEABILIZANTES</v>
      </c>
    </row>
    <row r="7664" spans="1:11" x14ac:dyDescent="0.3">
      <c r="A7664" s="15">
        <v>85604</v>
      </c>
      <c r="B7664" s="15" t="str">
        <f>VLOOKUP(Tabela14[[#This Row],[CÓDIGO]],[1]fornnecedor!$A:$E,5,0)</f>
        <v>REJUMASSA INDÚSTRIA, COMÉRCIO E TRANSPORTES DE REJUNTES LTDA</v>
      </c>
      <c r="C7664" s="16" t="s">
        <v>4016</v>
      </c>
      <c r="D7664" s="16" t="s">
        <v>3665</v>
      </c>
      <c r="E7664" s="22">
        <v>0</v>
      </c>
      <c r="F7664" s="30">
        <v>46</v>
      </c>
      <c r="G7664" s="17">
        <v>9</v>
      </c>
      <c r="H7664" s="17">
        <f t="shared" si="238"/>
        <v>0</v>
      </c>
      <c r="I7664" s="17">
        <f t="shared" si="239"/>
        <v>414</v>
      </c>
      <c r="J7664" s="13" t="s">
        <v>5384</v>
      </c>
      <c r="K7664" s="37" t="str">
        <f>VLOOKUP(Tabela14[[#This Row],[CÓDIGO]],[1]fornnecedor!$A:$G,7,0)</f>
        <v>ARGAMASSA</v>
      </c>
    </row>
    <row r="7665" spans="1:11" x14ac:dyDescent="0.3">
      <c r="A7665" s="15">
        <v>86596</v>
      </c>
      <c r="B7665" s="15" t="str">
        <f>VLOOKUP(Tabela14[[#This Row],[CÓDIGO]],[1]fornnecedor!$A:$E,5,0)</f>
        <v>AKZO NOBEL LTDA DECOR</v>
      </c>
      <c r="C7665" s="16" t="s">
        <v>4211</v>
      </c>
      <c r="D7665" s="16" t="s">
        <v>543</v>
      </c>
      <c r="E7665" s="22">
        <v>0.51200000000000001</v>
      </c>
      <c r="F7665" s="30">
        <v>6.21</v>
      </c>
      <c r="G7665" s="17">
        <v>66.849999999999994</v>
      </c>
      <c r="H7665" s="17">
        <f t="shared" si="238"/>
        <v>34.227199999999996</v>
      </c>
      <c r="I7665" s="17">
        <f t="shared" si="239"/>
        <v>415.13849999999996</v>
      </c>
      <c r="J7665" s="13" t="s">
        <v>5384</v>
      </c>
      <c r="K7665" s="37" t="str">
        <f>VLOOKUP(Tabela14[[#This Row],[CÓDIGO]],[1]fornnecedor!$A:$G,7,0)</f>
        <v>PIGMENTOS IMOBILIÁRIOS</v>
      </c>
    </row>
    <row r="7666" spans="1:11" x14ac:dyDescent="0.3">
      <c r="A7666" s="15">
        <v>24082</v>
      </c>
      <c r="B7666" s="15" t="str">
        <f>VLOOKUP(Tabela14[[#This Row],[CÓDIGO]],[1]fornnecedor!$A:$E,5,0)</f>
        <v>SKYLACK TINTAS E VERNIZES LTDA</v>
      </c>
      <c r="C7666" s="16" t="s">
        <v>4019</v>
      </c>
      <c r="D7666" s="16" t="s">
        <v>1114</v>
      </c>
      <c r="E7666" s="22">
        <v>0</v>
      </c>
      <c r="F7666" s="30">
        <v>2.91</v>
      </c>
      <c r="G7666" s="17">
        <v>142.69</v>
      </c>
      <c r="H7666" s="17">
        <f t="shared" si="238"/>
        <v>0</v>
      </c>
      <c r="I7666" s="17">
        <f t="shared" si="239"/>
        <v>415.22790000000003</v>
      </c>
      <c r="J7666" s="13" t="s">
        <v>5384</v>
      </c>
      <c r="K7666" s="37" t="str">
        <f>VLOOKUP(Tabela14[[#This Row],[CÓDIGO]],[1]fornnecedor!$A:$G,7,0)</f>
        <v>BASES POLIÉSTER</v>
      </c>
    </row>
    <row r="7667" spans="1:11" x14ac:dyDescent="0.3">
      <c r="A7667" s="15">
        <v>85914</v>
      </c>
      <c r="B7667" s="15" t="str">
        <f>VLOOKUP(Tabela14[[#This Row],[CÓDIGO]],[1]fornnecedor!$A:$E,5,0)</f>
        <v>AKZO NOBEL LTDA DECOR</v>
      </c>
      <c r="C7667" s="16" t="s">
        <v>3451</v>
      </c>
      <c r="D7667" s="16" t="s">
        <v>543</v>
      </c>
      <c r="E7667" s="22">
        <v>1</v>
      </c>
      <c r="F7667" s="30">
        <v>15</v>
      </c>
      <c r="G7667" s="17">
        <v>27.71</v>
      </c>
      <c r="H7667" s="17">
        <f t="shared" si="238"/>
        <v>27.71</v>
      </c>
      <c r="I7667" s="17">
        <f t="shared" si="239"/>
        <v>415.65000000000003</v>
      </c>
      <c r="J7667" s="13" t="s">
        <v>5384</v>
      </c>
      <c r="K7667" s="37" t="str">
        <f>VLOOKUP(Tabela14[[#This Row],[CÓDIGO]],[1]fornnecedor!$A:$G,7,0)</f>
        <v>ESMALTES</v>
      </c>
    </row>
    <row r="7668" spans="1:11" x14ac:dyDescent="0.3">
      <c r="A7668" s="15">
        <v>85948</v>
      </c>
      <c r="B7668" s="15" t="str">
        <f>VLOOKUP(Tabela14[[#This Row],[CÓDIGO]],[1]fornnecedor!$A:$E,5,0)</f>
        <v>AKZO NOBEL LTDA DECOR</v>
      </c>
      <c r="C7668" s="16" t="s">
        <v>3910</v>
      </c>
      <c r="D7668" s="16" t="s">
        <v>543</v>
      </c>
      <c r="E7668" s="22">
        <v>0</v>
      </c>
      <c r="F7668" s="30">
        <v>15</v>
      </c>
      <c r="G7668" s="17">
        <v>27.71</v>
      </c>
      <c r="H7668" s="17">
        <f t="shared" si="238"/>
        <v>0</v>
      </c>
      <c r="I7668" s="17">
        <f t="shared" si="239"/>
        <v>415.65000000000003</v>
      </c>
      <c r="J7668" s="13" t="s">
        <v>5384</v>
      </c>
      <c r="K7668" s="37" t="str">
        <f>VLOOKUP(Tabela14[[#This Row],[CÓDIGO]],[1]fornnecedor!$A:$G,7,0)</f>
        <v>ESMALTES</v>
      </c>
    </row>
    <row r="7669" spans="1:11" x14ac:dyDescent="0.3">
      <c r="A7669" s="15">
        <v>21492</v>
      </c>
      <c r="B7669" s="15" t="str">
        <f>VLOOKUP(Tabela14[[#This Row],[CÓDIGO]],[1]fornnecedor!$A:$E,5,0)</f>
        <v>CARVIC COM VER DE PROD E EQ P/ REP AUTO LTDA</v>
      </c>
      <c r="C7669" s="16" t="s">
        <v>4022</v>
      </c>
      <c r="D7669" s="16" t="s">
        <v>2332</v>
      </c>
      <c r="E7669" s="22">
        <v>0</v>
      </c>
      <c r="F7669" s="30">
        <v>20</v>
      </c>
      <c r="G7669" s="17">
        <v>20.8</v>
      </c>
      <c r="H7669" s="17">
        <f t="shared" si="238"/>
        <v>0</v>
      </c>
      <c r="I7669" s="17">
        <f t="shared" si="239"/>
        <v>416</v>
      </c>
      <c r="J7669" s="13" t="s">
        <v>5384</v>
      </c>
      <c r="K7669" s="37" t="str">
        <f>VLOOKUP(Tabela14[[#This Row],[CÓDIGO]],[1]fornnecedor!$A:$G,7,0)</f>
        <v xml:space="preserve">MANTA </v>
      </c>
    </row>
    <row r="7670" spans="1:11" x14ac:dyDescent="0.3">
      <c r="A7670" s="15">
        <v>20808</v>
      </c>
      <c r="B7670" s="15" t="str">
        <f>VLOOKUP(Tabela14[[#This Row],[CÓDIGO]],[1]fornnecedor!$A:$E,5,0)</f>
        <v>AUTOAMERICA IMP.EXP. DE PROD. AUTO. LTDA</v>
      </c>
      <c r="C7670" s="16" t="s">
        <v>4023</v>
      </c>
      <c r="D7670" s="16" t="s">
        <v>96</v>
      </c>
      <c r="E7670" s="22">
        <v>0</v>
      </c>
      <c r="F7670" s="30">
        <v>7</v>
      </c>
      <c r="G7670" s="17">
        <v>59.46</v>
      </c>
      <c r="H7670" s="17">
        <f t="shared" si="238"/>
        <v>0</v>
      </c>
      <c r="I7670" s="17">
        <f t="shared" si="239"/>
        <v>416.22</v>
      </c>
      <c r="J7670" s="13" t="s">
        <v>5384</v>
      </c>
      <c r="K7670" s="37" t="str">
        <f>VLOOKUP(Tabela14[[#This Row],[CÓDIGO]],[1]fornnecedor!$A:$G,7,0)</f>
        <v>CERA  / LIMPEZA /  POLIMENTO VEICULAR</v>
      </c>
    </row>
    <row r="7671" spans="1:11" x14ac:dyDescent="0.3">
      <c r="A7671" s="15">
        <v>24141</v>
      </c>
      <c r="B7671" s="15" t="str">
        <f>VLOOKUP(Tabela14[[#This Row],[CÓDIGO]],[1]fornnecedor!$A:$E,5,0)</f>
        <v>SKYLACK TINTAS E VERNIZES LTDA</v>
      </c>
      <c r="C7671" s="16" t="s">
        <v>4024</v>
      </c>
      <c r="D7671" s="16" t="s">
        <v>1114</v>
      </c>
      <c r="E7671" s="22">
        <v>0</v>
      </c>
      <c r="F7671" s="30">
        <v>11</v>
      </c>
      <c r="G7671" s="17">
        <v>37.869999999999997</v>
      </c>
      <c r="H7671" s="17">
        <f t="shared" si="238"/>
        <v>0</v>
      </c>
      <c r="I7671" s="17">
        <f t="shared" si="239"/>
        <v>416.57</v>
      </c>
      <c r="J7671" s="13" t="s">
        <v>5384</v>
      </c>
      <c r="K7671" s="37" t="str">
        <f>VLOOKUP(Tabela14[[#This Row],[CÓDIGO]],[1]fornnecedor!$A:$G,7,0)</f>
        <v>TINTAS PU</v>
      </c>
    </row>
    <row r="7672" spans="1:11" x14ac:dyDescent="0.3">
      <c r="A7672" s="15">
        <v>24113</v>
      </c>
      <c r="B7672" s="15" t="str">
        <f>VLOOKUP(Tabela14[[#This Row],[CÓDIGO]],[1]fornnecedor!$A:$E,5,0)</f>
        <v>SKYLACK TINTAS E VERNIZES LTDA</v>
      </c>
      <c r="C7672" s="16" t="s">
        <v>4027</v>
      </c>
      <c r="D7672" s="16" t="s">
        <v>1114</v>
      </c>
      <c r="E7672" s="22">
        <v>0</v>
      </c>
      <c r="F7672" s="30">
        <v>5</v>
      </c>
      <c r="G7672" s="17">
        <v>83.48</v>
      </c>
      <c r="H7672" s="17">
        <f t="shared" si="238"/>
        <v>0</v>
      </c>
      <c r="I7672" s="17">
        <f t="shared" si="239"/>
        <v>417.40000000000003</v>
      </c>
      <c r="J7672" s="13" t="s">
        <v>5384</v>
      </c>
      <c r="K7672" s="37" t="str">
        <f>VLOOKUP(Tabela14[[#This Row],[CÓDIGO]],[1]fornnecedor!$A:$G,7,0)</f>
        <v>BASES POLIÉSTER</v>
      </c>
    </row>
    <row r="7673" spans="1:11" x14ac:dyDescent="0.3">
      <c r="A7673" s="15">
        <v>24134</v>
      </c>
      <c r="B7673" s="15" t="str">
        <f>VLOOKUP(Tabela14[[#This Row],[CÓDIGO]],[1]fornnecedor!$A:$E,5,0)</f>
        <v>SKYLACK TINTAS E VERNIZES LTDA</v>
      </c>
      <c r="C7673" s="16" t="s">
        <v>4028</v>
      </c>
      <c r="D7673" s="16" t="s">
        <v>1114</v>
      </c>
      <c r="E7673" s="22">
        <v>0</v>
      </c>
      <c r="F7673" s="30">
        <v>12</v>
      </c>
      <c r="G7673" s="17">
        <v>34.81</v>
      </c>
      <c r="H7673" s="17">
        <f t="shared" ref="H7673:H7736" si="240">G7673*E7673</f>
        <v>0</v>
      </c>
      <c r="I7673" s="17">
        <f t="shared" ref="I7673:I7736" si="241">G7673*F7673</f>
        <v>417.72</v>
      </c>
      <c r="J7673" s="13" t="s">
        <v>5384</v>
      </c>
      <c r="K7673" s="37" t="str">
        <f>VLOOKUP(Tabela14[[#This Row],[CÓDIGO]],[1]fornnecedor!$A:$G,7,0)</f>
        <v>TINTAS POLIÉSTER</v>
      </c>
    </row>
    <row r="7674" spans="1:11" x14ac:dyDescent="0.3">
      <c r="A7674" s="15">
        <v>84283</v>
      </c>
      <c r="B7674" s="15" t="str">
        <f>VLOOKUP(Tabela14[[#This Row],[CÓDIGO]],[1]fornnecedor!$A:$E,5,0)</f>
        <v>BRASILUX TINTAS TECNICAS LTDA</v>
      </c>
      <c r="C7674" s="16" t="s">
        <v>4144</v>
      </c>
      <c r="D7674" s="16" t="s">
        <v>549</v>
      </c>
      <c r="E7674" s="22">
        <v>1</v>
      </c>
      <c r="F7674" s="30">
        <v>7</v>
      </c>
      <c r="G7674" s="17">
        <v>59.96</v>
      </c>
      <c r="H7674" s="17">
        <f t="shared" si="240"/>
        <v>59.96</v>
      </c>
      <c r="I7674" s="17">
        <f t="shared" si="241"/>
        <v>419.72</v>
      </c>
      <c r="J7674" s="13" t="s">
        <v>5384</v>
      </c>
      <c r="K7674" s="37" t="str">
        <f>VLOOKUP(Tabela14[[#This Row],[CÓDIGO]],[1]fornnecedor!$A:$G,7,0)</f>
        <v>TINTA PAREDE</v>
      </c>
    </row>
    <row r="7675" spans="1:11" x14ac:dyDescent="0.3">
      <c r="A7675" s="15">
        <v>84146</v>
      </c>
      <c r="B7675" s="15" t="str">
        <f>VLOOKUP(Tabela14[[#This Row],[CÓDIGO]],[1]fornnecedor!$A:$E,5,0)</f>
        <v>BRASILUX TINTAS TECNICAS LTDA</v>
      </c>
      <c r="C7675" s="16" t="s">
        <v>663</v>
      </c>
      <c r="D7675" s="16" t="s">
        <v>549</v>
      </c>
      <c r="E7675" s="22">
        <v>15</v>
      </c>
      <c r="F7675" s="30">
        <v>26</v>
      </c>
      <c r="G7675" s="17">
        <v>16.16</v>
      </c>
      <c r="H7675" s="17">
        <f t="shared" si="240"/>
        <v>242.4</v>
      </c>
      <c r="I7675" s="17">
        <f t="shared" si="241"/>
        <v>420.16</v>
      </c>
      <c r="J7675" s="13" t="s">
        <v>5384</v>
      </c>
      <c r="K7675" s="37" t="str">
        <f>VLOOKUP(Tabela14[[#This Row],[CÓDIGO]],[1]fornnecedor!$A:$G,7,0)</f>
        <v>ESMALTES</v>
      </c>
    </row>
    <row r="7676" spans="1:11" x14ac:dyDescent="0.3">
      <c r="A7676" s="15">
        <v>85207</v>
      </c>
      <c r="B7676" s="15" t="str">
        <f>VLOOKUP(Tabela14[[#This Row],[CÓDIGO]],[1]fornnecedor!$A:$E,5,0)</f>
        <v>VONIXX INDUSTRIA E COMERCIO DE POLIDORES LTDA</v>
      </c>
      <c r="C7676" s="16" t="s">
        <v>3826</v>
      </c>
      <c r="D7676" s="16" t="s">
        <v>515</v>
      </c>
      <c r="E7676" s="22">
        <v>1</v>
      </c>
      <c r="F7676" s="30">
        <v>21</v>
      </c>
      <c r="G7676" s="17">
        <v>20.03</v>
      </c>
      <c r="H7676" s="17">
        <f t="shared" si="240"/>
        <v>20.03</v>
      </c>
      <c r="I7676" s="17">
        <f t="shared" si="241"/>
        <v>420.63</v>
      </c>
      <c r="J7676" s="13" t="s">
        <v>5384</v>
      </c>
      <c r="K7676" s="37" t="str">
        <f>VLOOKUP(Tabela14[[#This Row],[CÓDIGO]],[1]fornnecedor!$A:$G,7,0)</f>
        <v>LINHA DE HIGENIZAÇÃO E ESTÉTICA  AUTOMOTIVA VONIX</v>
      </c>
    </row>
    <row r="7677" spans="1:11" x14ac:dyDescent="0.3">
      <c r="A7677" s="15">
        <v>86633</v>
      </c>
      <c r="B7677" s="15" t="str">
        <f>VLOOKUP(Tabela14[[#This Row],[CÓDIGO]],[1]fornnecedor!$A:$E,5,0)</f>
        <v>AKZO NOBEL LTDA DECOR</v>
      </c>
      <c r="C7677" s="16" t="s">
        <v>4034</v>
      </c>
      <c r="D7677" s="16" t="s">
        <v>543</v>
      </c>
      <c r="E7677" s="22">
        <v>0</v>
      </c>
      <c r="F7677" s="30">
        <v>2</v>
      </c>
      <c r="G7677" s="17">
        <v>210.66</v>
      </c>
      <c r="H7677" s="17">
        <f t="shared" si="240"/>
        <v>0</v>
      </c>
      <c r="I7677" s="17">
        <f t="shared" si="241"/>
        <v>421.32</v>
      </c>
      <c r="J7677" s="13" t="s">
        <v>5384</v>
      </c>
      <c r="K7677" s="37" t="str">
        <f>VLOOKUP(Tabela14[[#This Row],[CÓDIGO]],[1]fornnecedor!$A:$G,7,0)</f>
        <v>TINTA PAREDE</v>
      </c>
    </row>
    <row r="7678" spans="1:11" x14ac:dyDescent="0.3">
      <c r="A7678" s="15">
        <v>23412</v>
      </c>
      <c r="B7678" s="15" t="str">
        <f>VLOOKUP(Tabela14[[#This Row],[CÓDIGO]],[1]fornnecedor!$A:$E,5,0)</f>
        <v>VONIXX INDUSTRIA E COMERCIO DE POLIDORES LTDA</v>
      </c>
      <c r="C7678" s="16" t="s">
        <v>3797</v>
      </c>
      <c r="D7678" s="16" t="s">
        <v>515</v>
      </c>
      <c r="E7678" s="22">
        <v>6</v>
      </c>
      <c r="F7678" s="30">
        <v>22</v>
      </c>
      <c r="G7678" s="17">
        <v>19.16</v>
      </c>
      <c r="H7678" s="17">
        <f t="shared" si="240"/>
        <v>114.96000000000001</v>
      </c>
      <c r="I7678" s="17">
        <f t="shared" si="241"/>
        <v>421.52</v>
      </c>
      <c r="J7678" s="13" t="s">
        <v>5384</v>
      </c>
      <c r="K7678" s="37" t="str">
        <f>VLOOKUP(Tabela14[[#This Row],[CÓDIGO]],[1]fornnecedor!$A:$G,7,0)</f>
        <v>LINHA DE HIGENIZAÇÃO E ESTÉTICA  AUTOMOTIVA VONIX</v>
      </c>
    </row>
    <row r="7679" spans="1:11" x14ac:dyDescent="0.3">
      <c r="A7679" s="15">
        <v>84005</v>
      </c>
      <c r="B7679" s="15" t="str">
        <f>VLOOKUP(Tabela14[[#This Row],[CÓDIGO]],[1]fornnecedor!$A:$E,5,0)</f>
        <v>BRASILUX TINTAS TECNICAS LTDA</v>
      </c>
      <c r="C7679" s="16" t="s">
        <v>4036</v>
      </c>
      <c r="D7679" s="16" t="s">
        <v>549</v>
      </c>
      <c r="E7679" s="22">
        <v>0</v>
      </c>
      <c r="F7679" s="30">
        <v>5</v>
      </c>
      <c r="G7679" s="17">
        <v>84.42</v>
      </c>
      <c r="H7679" s="17">
        <f t="shared" si="240"/>
        <v>0</v>
      </c>
      <c r="I7679" s="17">
        <f t="shared" si="241"/>
        <v>422.1</v>
      </c>
      <c r="J7679" s="13" t="s">
        <v>5384</v>
      </c>
      <c r="K7679" s="37" t="str">
        <f>VLOOKUP(Tabela14[[#This Row],[CÓDIGO]],[1]fornnecedor!$A:$G,7,0)</f>
        <v>EPOXI</v>
      </c>
    </row>
    <row r="7680" spans="1:11" x14ac:dyDescent="0.3">
      <c r="A7680" s="15">
        <v>85306</v>
      </c>
      <c r="B7680" s="15" t="str">
        <f>VLOOKUP(Tabela14[[#This Row],[CÓDIGO]],[1]fornnecedor!$A:$E,5,0)</f>
        <v>BRASILUX TINTAS TECNICAS LTDA</v>
      </c>
      <c r="C7680" s="16" t="s">
        <v>4038</v>
      </c>
      <c r="D7680" s="16" t="s">
        <v>549</v>
      </c>
      <c r="E7680" s="22">
        <v>0</v>
      </c>
      <c r="F7680" s="30">
        <v>8</v>
      </c>
      <c r="G7680" s="17">
        <v>52.81</v>
      </c>
      <c r="H7680" s="17">
        <f t="shared" si="240"/>
        <v>0</v>
      </c>
      <c r="I7680" s="17">
        <f t="shared" si="241"/>
        <v>422.48</v>
      </c>
      <c r="J7680" s="13" t="s">
        <v>5384</v>
      </c>
      <c r="K7680" s="37" t="str">
        <f>VLOOKUP(Tabela14[[#This Row],[CÓDIGO]],[1]fornnecedor!$A:$G,7,0)</f>
        <v>ESMALTES</v>
      </c>
    </row>
    <row r="7681" spans="1:11" x14ac:dyDescent="0.3">
      <c r="A7681" s="15">
        <v>84092</v>
      </c>
      <c r="B7681" s="15" t="str">
        <f>VLOOKUP(Tabela14[[#This Row],[CÓDIGO]],[1]fornnecedor!$A:$E,5,0)</f>
        <v>BRASILUX TINTAS TECNICAS LTDA</v>
      </c>
      <c r="C7681" s="16" t="s">
        <v>4061</v>
      </c>
      <c r="D7681" s="16" t="s">
        <v>549</v>
      </c>
      <c r="E7681" s="22">
        <v>5</v>
      </c>
      <c r="F7681" s="30">
        <v>7</v>
      </c>
      <c r="G7681" s="17">
        <v>60.41</v>
      </c>
      <c r="H7681" s="17">
        <f t="shared" si="240"/>
        <v>302.04999999999995</v>
      </c>
      <c r="I7681" s="17">
        <f t="shared" si="241"/>
        <v>422.87</v>
      </c>
      <c r="J7681" s="13" t="s">
        <v>5384</v>
      </c>
      <c r="K7681" s="37" t="str">
        <f>VLOOKUP(Tabela14[[#This Row],[CÓDIGO]],[1]fornnecedor!$A:$G,7,0)</f>
        <v>ESMALTES</v>
      </c>
    </row>
    <row r="7682" spans="1:11" x14ac:dyDescent="0.3">
      <c r="A7682" s="15">
        <v>85657</v>
      </c>
      <c r="B7682" s="15" t="str">
        <f>VLOOKUP(Tabela14[[#This Row],[CÓDIGO]],[1]fornnecedor!$A:$E,5,0)</f>
        <v>A&amp;S TECHNOLOGIES INDUSTRIA E COMERCIO LTDA</v>
      </c>
      <c r="C7682" s="16" t="s">
        <v>3647</v>
      </c>
      <c r="D7682" s="16" t="s">
        <v>875</v>
      </c>
      <c r="E7682" s="22">
        <v>6</v>
      </c>
      <c r="F7682" s="30">
        <v>45</v>
      </c>
      <c r="G7682" s="17">
        <v>9.41</v>
      </c>
      <c r="H7682" s="17">
        <f t="shared" si="240"/>
        <v>56.46</v>
      </c>
      <c r="I7682" s="17">
        <f t="shared" si="241"/>
        <v>423.45</v>
      </c>
      <c r="J7682" s="13" t="s">
        <v>5384</v>
      </c>
      <c r="K7682" s="37" t="str">
        <f>VLOOKUP(Tabela14[[#This Row],[CÓDIGO]],[1]fornnecedor!$A:$G,7,0)</f>
        <v xml:space="preserve">SPRAYS </v>
      </c>
    </row>
    <row r="7683" spans="1:11" x14ac:dyDescent="0.3">
      <c r="A7683" s="15">
        <v>87106</v>
      </c>
      <c r="B7683" s="15" t="str">
        <f>VLOOKUP(Tabela14[[#This Row],[CÓDIGO]],[1]fornnecedor!$A:$E,5,0)</f>
        <v>SHERWIN - WILLIAMS DO BRASIL IND. E COM. LTDA</v>
      </c>
      <c r="C7683" s="16" t="s">
        <v>4175</v>
      </c>
      <c r="D7683" s="16" t="s">
        <v>324</v>
      </c>
      <c r="E7683" s="22">
        <v>3</v>
      </c>
      <c r="F7683" s="30">
        <v>16</v>
      </c>
      <c r="G7683" s="17">
        <v>26.48</v>
      </c>
      <c r="H7683" s="17">
        <f t="shared" si="240"/>
        <v>79.44</v>
      </c>
      <c r="I7683" s="17">
        <f t="shared" si="241"/>
        <v>423.68</v>
      </c>
      <c r="J7683" s="13" t="s">
        <v>5384</v>
      </c>
      <c r="K7683" s="37" t="str">
        <f>VLOOKUP(Tabela14[[#This Row],[CÓDIGO]],[1]fornnecedor!$A:$G,7,0)</f>
        <v>TINTAS PU</v>
      </c>
    </row>
    <row r="7684" spans="1:11" x14ac:dyDescent="0.3">
      <c r="A7684" s="15">
        <v>84169</v>
      </c>
      <c r="B7684" s="15" t="str">
        <f>VLOOKUP(Tabela14[[#This Row],[CÓDIGO]],[1]fornnecedor!$A:$E,5,0)</f>
        <v>BRASILUX TINTAS TECNICAS LTDA</v>
      </c>
      <c r="C7684" s="16" t="s">
        <v>4041</v>
      </c>
      <c r="D7684" s="16" t="s">
        <v>549</v>
      </c>
      <c r="E7684" s="22">
        <v>0</v>
      </c>
      <c r="F7684" s="30">
        <v>23</v>
      </c>
      <c r="G7684" s="17">
        <v>18.46</v>
      </c>
      <c r="H7684" s="17">
        <f t="shared" si="240"/>
        <v>0</v>
      </c>
      <c r="I7684" s="17">
        <f t="shared" si="241"/>
        <v>424.58000000000004</v>
      </c>
      <c r="J7684" s="13" t="s">
        <v>5384</v>
      </c>
      <c r="K7684" s="37" t="str">
        <f>VLOOKUP(Tabela14[[#This Row],[CÓDIGO]],[1]fornnecedor!$A:$G,7,0)</f>
        <v>ESMALTES</v>
      </c>
    </row>
    <row r="7685" spans="1:11" x14ac:dyDescent="0.3">
      <c r="A7685" s="15">
        <v>84401</v>
      </c>
      <c r="B7685" s="15" t="str">
        <f>VLOOKUP(Tabela14[[#This Row],[CÓDIGO]],[1]fornnecedor!$A:$E,5,0)</f>
        <v>VONIXX INDUSTRIA E COMERCIO DE POLIDORES LTDA</v>
      </c>
      <c r="C7685" s="16" t="s">
        <v>532</v>
      </c>
      <c r="D7685" s="16" t="s">
        <v>515</v>
      </c>
      <c r="E7685" s="22">
        <v>4</v>
      </c>
      <c r="F7685" s="30">
        <v>9</v>
      </c>
      <c r="G7685" s="17">
        <v>47.2</v>
      </c>
      <c r="H7685" s="17">
        <f t="shared" si="240"/>
        <v>188.8</v>
      </c>
      <c r="I7685" s="17">
        <f t="shared" si="241"/>
        <v>424.8</v>
      </c>
      <c r="J7685" s="13" t="s">
        <v>5384</v>
      </c>
      <c r="K7685" s="37" t="str">
        <f>VLOOKUP(Tabela14[[#This Row],[CÓDIGO]],[1]fornnecedor!$A:$G,7,0)</f>
        <v>LINHA DE HIGENIZAÇÃO E ESTÉTICA  AUTOMOTIVA VONIX</v>
      </c>
    </row>
    <row r="7686" spans="1:11" x14ac:dyDescent="0.3">
      <c r="A7686" s="15">
        <v>10114</v>
      </c>
      <c r="B7686" s="15" t="str">
        <f>VLOOKUP(Tabela14[[#This Row],[CÓDIGO]],[1]fornnecedor!$A:$E,5,0)</f>
        <v>PINCEIS ATLAS S.A.</v>
      </c>
      <c r="C7686" s="16" t="s">
        <v>4040</v>
      </c>
      <c r="D7686" s="16" t="s">
        <v>23</v>
      </c>
      <c r="E7686" s="22">
        <v>149</v>
      </c>
      <c r="F7686" s="30">
        <v>146</v>
      </c>
      <c r="G7686" s="17">
        <v>2.91</v>
      </c>
      <c r="H7686" s="17">
        <f t="shared" si="240"/>
        <v>433.59000000000003</v>
      </c>
      <c r="I7686" s="17">
        <f t="shared" si="241"/>
        <v>424.86</v>
      </c>
      <c r="J7686" s="13" t="s">
        <v>5384</v>
      </c>
      <c r="K7686" s="37" t="str">
        <f>VLOOKUP(Tabela14[[#This Row],[CÓDIGO]],[1]fornnecedor!$A:$G,7,0)</f>
        <v>ROLOS / TRINCHAS / PINCÉIS / ESPÁTULAS</v>
      </c>
    </row>
    <row r="7687" spans="1:11" x14ac:dyDescent="0.3">
      <c r="A7687" s="15">
        <v>84764</v>
      </c>
      <c r="B7687" s="15" t="str">
        <f>VLOOKUP(Tabela14[[#This Row],[CÓDIGO]],[1]fornnecedor!$A:$E,5,0)</f>
        <v>BRASILUX TINTAS TECNICAS LTDA</v>
      </c>
      <c r="C7687" s="16" t="s">
        <v>4042</v>
      </c>
      <c r="D7687" s="16" t="s">
        <v>549</v>
      </c>
      <c r="E7687" s="22">
        <v>0</v>
      </c>
      <c r="F7687" s="30">
        <v>2</v>
      </c>
      <c r="G7687" s="17">
        <v>212.52</v>
      </c>
      <c r="H7687" s="17">
        <f t="shared" si="240"/>
        <v>0</v>
      </c>
      <c r="I7687" s="17">
        <f t="shared" si="241"/>
        <v>425.04</v>
      </c>
      <c r="J7687" s="13" t="s">
        <v>5384</v>
      </c>
      <c r="K7687" s="37" t="str">
        <f>VLOOKUP(Tabela14[[#This Row],[CÓDIGO]],[1]fornnecedor!$A:$G,7,0)</f>
        <v>TINTA EMBORRACHADA</v>
      </c>
    </row>
    <row r="7688" spans="1:11" x14ac:dyDescent="0.3">
      <c r="A7688" s="15">
        <v>84191</v>
      </c>
      <c r="B7688" s="15" t="str">
        <f>VLOOKUP(Tabela14[[#This Row],[CÓDIGO]],[1]fornnecedor!$A:$E,5,0)</f>
        <v>BRASILUX TINTAS TECNICAS LTDA</v>
      </c>
      <c r="C7688" s="16" t="s">
        <v>638</v>
      </c>
      <c r="D7688" s="16" t="s">
        <v>549</v>
      </c>
      <c r="E7688" s="22">
        <v>2</v>
      </c>
      <c r="F7688" s="30">
        <v>26</v>
      </c>
      <c r="G7688" s="17">
        <v>16.350000000000001</v>
      </c>
      <c r="H7688" s="17">
        <f t="shared" si="240"/>
        <v>32.700000000000003</v>
      </c>
      <c r="I7688" s="17">
        <f t="shared" si="241"/>
        <v>425.1</v>
      </c>
      <c r="J7688" s="13" t="s">
        <v>5384</v>
      </c>
      <c r="K7688" s="37" t="str">
        <f>VLOOKUP(Tabela14[[#This Row],[CÓDIGO]],[1]fornnecedor!$A:$G,7,0)</f>
        <v>LINHA MOVELEIRA</v>
      </c>
    </row>
    <row r="7689" spans="1:11" x14ac:dyDescent="0.3">
      <c r="A7689" s="15">
        <v>20029</v>
      </c>
      <c r="B7689" s="15" t="str">
        <f>VLOOKUP(Tabela14[[#This Row],[CÓDIGO]],[1]fornnecedor!$A:$E,5,0)</f>
        <v>PINCEIS ATLAS S.A.</v>
      </c>
      <c r="C7689" s="16" t="s">
        <v>43</v>
      </c>
      <c r="D7689" s="16" t="s">
        <v>23</v>
      </c>
      <c r="E7689" s="22">
        <v>1</v>
      </c>
      <c r="F7689" s="30">
        <v>49</v>
      </c>
      <c r="G7689" s="17">
        <v>8.69</v>
      </c>
      <c r="H7689" s="17">
        <f t="shared" si="240"/>
        <v>8.69</v>
      </c>
      <c r="I7689" s="17">
        <f t="shared" si="241"/>
        <v>425.81</v>
      </c>
      <c r="J7689" s="13" t="s">
        <v>5384</v>
      </c>
      <c r="K7689" s="37" t="str">
        <f>VLOOKUP(Tabela14[[#This Row],[CÓDIGO]],[1]fornnecedor!$A:$G,7,0)</f>
        <v>ROLOS / TRINCHAS / PINCÉIS / ESPÁTULAS</v>
      </c>
    </row>
    <row r="7690" spans="1:11" x14ac:dyDescent="0.3">
      <c r="A7690" s="15">
        <v>85281</v>
      </c>
      <c r="B7690" s="15" t="str">
        <f>VLOOKUP(Tabela14[[#This Row],[CÓDIGO]],[1]fornnecedor!$A:$E,5,0)</f>
        <v>BRASILUX TINTAS TECNICAS LTDA</v>
      </c>
      <c r="C7690" s="16" t="s">
        <v>3472</v>
      </c>
      <c r="D7690" s="16" t="s">
        <v>549</v>
      </c>
      <c r="E7690" s="22">
        <v>0</v>
      </c>
      <c r="F7690" s="30">
        <v>7</v>
      </c>
      <c r="G7690" s="17">
        <v>60.88</v>
      </c>
      <c r="H7690" s="17">
        <f t="shared" si="240"/>
        <v>0</v>
      </c>
      <c r="I7690" s="17">
        <f t="shared" si="241"/>
        <v>426.16</v>
      </c>
      <c r="J7690" s="13" t="s">
        <v>5384</v>
      </c>
      <c r="K7690" s="37" t="str">
        <f>VLOOKUP(Tabela14[[#This Row],[CÓDIGO]],[1]fornnecedor!$A:$G,7,0)</f>
        <v>ESMALTES</v>
      </c>
    </row>
    <row r="7691" spans="1:11" x14ac:dyDescent="0.3">
      <c r="A7691" s="15">
        <v>24029</v>
      </c>
      <c r="B7691" s="15" t="str">
        <f>VLOOKUP(Tabela14[[#This Row],[CÓDIGO]],[1]fornnecedor!$A:$E,5,0)</f>
        <v>SKYLACK TINTAS E VERNIZES LTDA</v>
      </c>
      <c r="C7691" s="16" t="s">
        <v>4113</v>
      </c>
      <c r="D7691" s="16" t="s">
        <v>1114</v>
      </c>
      <c r="E7691" s="22">
        <v>1</v>
      </c>
      <c r="F7691" s="30">
        <v>11</v>
      </c>
      <c r="G7691" s="17">
        <v>38.75</v>
      </c>
      <c r="H7691" s="17">
        <f t="shared" si="240"/>
        <v>38.75</v>
      </c>
      <c r="I7691" s="17">
        <f t="shared" si="241"/>
        <v>426.25</v>
      </c>
      <c r="J7691" s="13" t="s">
        <v>5384</v>
      </c>
      <c r="K7691" s="37" t="str">
        <f>VLOOKUP(Tabela14[[#This Row],[CÓDIGO]],[1]fornnecedor!$A:$G,7,0)</f>
        <v>TINTAS POLIÉSTER</v>
      </c>
    </row>
    <row r="7692" spans="1:11" x14ac:dyDescent="0.3">
      <c r="A7692" s="15">
        <v>23709</v>
      </c>
      <c r="B7692" s="15" t="str">
        <f>VLOOKUP(Tabela14[[#This Row],[CÓDIGO]],[1]fornnecedor!$A:$E,5,0)</f>
        <v>NEWPAD PRODUTOS AUTOMOTIVOS LTDA</v>
      </c>
      <c r="C7692" s="16" t="s">
        <v>4305</v>
      </c>
      <c r="D7692" s="16" t="s">
        <v>4219</v>
      </c>
      <c r="E7692" s="22">
        <v>19</v>
      </c>
      <c r="F7692" s="30">
        <v>42</v>
      </c>
      <c r="G7692" s="17">
        <v>10.19</v>
      </c>
      <c r="H7692" s="17">
        <f t="shared" si="240"/>
        <v>193.60999999999999</v>
      </c>
      <c r="I7692" s="17">
        <f t="shared" si="241"/>
        <v>427.97999999999996</v>
      </c>
      <c r="J7692" s="13" t="s">
        <v>5384</v>
      </c>
      <c r="K7692" s="37" t="str">
        <f>VLOOKUP(Tabela14[[#This Row],[CÓDIGO]],[1]fornnecedor!$A:$G,7,0)</f>
        <v>APLICADORES / ADAPTADORES / ENGATES / SUPORTES</v>
      </c>
    </row>
    <row r="7693" spans="1:11" x14ac:dyDescent="0.3">
      <c r="A7693" s="15">
        <v>23993</v>
      </c>
      <c r="B7693" s="15" t="str">
        <f>VLOOKUP(Tabela14[[#This Row],[CÓDIGO]],[1]fornnecedor!$A:$E,5,0)</f>
        <v>SKYLACK TINTAS E VERNIZES LTDA</v>
      </c>
      <c r="C7693" s="16" t="s">
        <v>4046</v>
      </c>
      <c r="D7693" s="16" t="s">
        <v>1114</v>
      </c>
      <c r="E7693" s="22">
        <v>0</v>
      </c>
      <c r="F7693" s="30">
        <v>3.91</v>
      </c>
      <c r="G7693" s="17">
        <v>109.48</v>
      </c>
      <c r="H7693" s="17">
        <f t="shared" si="240"/>
        <v>0</v>
      </c>
      <c r="I7693" s="17">
        <f t="shared" si="241"/>
        <v>428.06680000000006</v>
      </c>
      <c r="J7693" s="13" t="s">
        <v>5384</v>
      </c>
      <c r="K7693" s="37" t="str">
        <f>VLOOKUP(Tabela14[[#This Row],[CÓDIGO]],[1]fornnecedor!$A:$G,7,0)</f>
        <v>BASES POLIÉSTER</v>
      </c>
    </row>
    <row r="7694" spans="1:11" x14ac:dyDescent="0.3">
      <c r="A7694" s="15">
        <v>22053</v>
      </c>
      <c r="B7694" s="15" t="str">
        <f>VLOOKUP(Tabela14[[#This Row],[CÓDIGO]],[1]fornnecedor!$A:$E,5,0)</f>
        <v>3M DO BRASIL LTDA</v>
      </c>
      <c r="C7694" s="16" t="s">
        <v>4047</v>
      </c>
      <c r="D7694" s="16" t="s">
        <v>366</v>
      </c>
      <c r="E7694" s="22">
        <v>0</v>
      </c>
      <c r="F7694" s="30">
        <v>3</v>
      </c>
      <c r="G7694" s="17">
        <v>142.78</v>
      </c>
      <c r="H7694" s="17">
        <f t="shared" si="240"/>
        <v>0</v>
      </c>
      <c r="I7694" s="17">
        <f t="shared" si="241"/>
        <v>428.34000000000003</v>
      </c>
      <c r="J7694" s="13" t="s">
        <v>5384</v>
      </c>
      <c r="K7694" s="37" t="str">
        <f>VLOOKUP(Tabela14[[#This Row],[CÓDIGO]],[1]fornnecedor!$A:$G,7,0)</f>
        <v>BOINAS PARA POLIMENTO</v>
      </c>
    </row>
    <row r="7695" spans="1:11" x14ac:dyDescent="0.3">
      <c r="A7695" s="15">
        <v>23679</v>
      </c>
      <c r="B7695" s="15" t="str">
        <f>VLOOKUP(Tabela14[[#This Row],[CÓDIGO]],[1]fornnecedor!$A:$E,5,0)</f>
        <v>SHERWIN - WILLIAMS DO BRASIL IND. E COM. LTDA</v>
      </c>
      <c r="C7695" s="16" t="s">
        <v>4196</v>
      </c>
      <c r="D7695" s="16" t="s">
        <v>324</v>
      </c>
      <c r="E7695" s="22">
        <v>5</v>
      </c>
      <c r="F7695" s="30">
        <v>24</v>
      </c>
      <c r="G7695" s="17">
        <v>17.88</v>
      </c>
      <c r="H7695" s="17">
        <f t="shared" si="240"/>
        <v>89.399999999999991</v>
      </c>
      <c r="I7695" s="17">
        <f t="shared" si="241"/>
        <v>429.12</v>
      </c>
      <c r="J7695" s="13" t="s">
        <v>5384</v>
      </c>
      <c r="K7695" s="37" t="str">
        <f>VLOOKUP(Tabela14[[#This Row],[CÓDIGO]],[1]fornnecedor!$A:$G,7,0)</f>
        <v xml:space="preserve">SPRAYS </v>
      </c>
    </row>
    <row r="7696" spans="1:11" x14ac:dyDescent="0.3">
      <c r="A7696" s="15">
        <v>85836</v>
      </c>
      <c r="B7696" s="15" t="str">
        <f>VLOOKUP(Tabela14[[#This Row],[CÓDIGO]],[1]fornnecedor!$A:$E,5,0)</f>
        <v>AKZO NOBEL LTDA DECOR</v>
      </c>
      <c r="C7696" s="16" t="s">
        <v>3858</v>
      </c>
      <c r="D7696" s="16" t="s">
        <v>543</v>
      </c>
      <c r="E7696" s="22">
        <v>0</v>
      </c>
      <c r="F7696" s="30">
        <v>9</v>
      </c>
      <c r="G7696" s="17">
        <v>47.81</v>
      </c>
      <c r="H7696" s="17">
        <f t="shared" si="240"/>
        <v>0</v>
      </c>
      <c r="I7696" s="17">
        <f t="shared" si="241"/>
        <v>430.29</v>
      </c>
      <c r="J7696" s="13" t="s">
        <v>5384</v>
      </c>
      <c r="K7696" s="37" t="str">
        <f>VLOOKUP(Tabela14[[#This Row],[CÓDIGO]],[1]fornnecedor!$A:$G,7,0)</f>
        <v>TINTA PARA PISO</v>
      </c>
    </row>
    <row r="7697" spans="1:11" x14ac:dyDescent="0.3">
      <c r="A7697" s="15">
        <v>24076</v>
      </c>
      <c r="B7697" s="15" t="str">
        <f>VLOOKUP(Tabela14[[#This Row],[CÓDIGO]],[1]fornnecedor!$A:$E,5,0)</f>
        <v>SKYLACK TINTAS E VERNIZES LTDA</v>
      </c>
      <c r="C7697" s="16" t="s">
        <v>4051</v>
      </c>
      <c r="D7697" s="16" t="s">
        <v>1114</v>
      </c>
      <c r="E7697" s="22">
        <v>0</v>
      </c>
      <c r="F7697" s="30">
        <v>5.2</v>
      </c>
      <c r="G7697" s="17">
        <v>82.89</v>
      </c>
      <c r="H7697" s="17">
        <f t="shared" si="240"/>
        <v>0</v>
      </c>
      <c r="I7697" s="17">
        <f t="shared" si="241"/>
        <v>431.02800000000002</v>
      </c>
      <c r="J7697" s="13" t="s">
        <v>5384</v>
      </c>
      <c r="K7697" s="37" t="str">
        <f>VLOOKUP(Tabela14[[#This Row],[CÓDIGO]],[1]fornnecedor!$A:$G,7,0)</f>
        <v>BASES POLIÉSTER</v>
      </c>
    </row>
    <row r="7698" spans="1:11" x14ac:dyDescent="0.3">
      <c r="A7698" s="15">
        <v>85172</v>
      </c>
      <c r="B7698" s="15" t="str">
        <f>VLOOKUP(Tabela14[[#This Row],[CÓDIGO]],[1]fornnecedor!$A:$E,5,0)</f>
        <v>BRASILUX TINTAS TECNICAS LTDA</v>
      </c>
      <c r="C7698" s="16" t="s">
        <v>4052</v>
      </c>
      <c r="D7698" s="16" t="s">
        <v>549</v>
      </c>
      <c r="E7698" s="22">
        <v>0</v>
      </c>
      <c r="F7698" s="30">
        <v>13</v>
      </c>
      <c r="G7698" s="17">
        <v>33.21</v>
      </c>
      <c r="H7698" s="17">
        <f t="shared" si="240"/>
        <v>0</v>
      </c>
      <c r="I7698" s="17">
        <f t="shared" si="241"/>
        <v>431.73</v>
      </c>
      <c r="J7698" s="13" t="s">
        <v>5384</v>
      </c>
      <c r="K7698" s="37" t="str">
        <f>VLOOKUP(Tabela14[[#This Row],[CÓDIGO]],[1]fornnecedor!$A:$G,7,0)</f>
        <v>CIMENTO QUEIMADO / EFEITOS DECORATIVOS</v>
      </c>
    </row>
    <row r="7699" spans="1:11" x14ac:dyDescent="0.3">
      <c r="A7699" s="15">
        <v>84301</v>
      </c>
      <c r="B7699" s="15" t="str">
        <f>VLOOKUP(Tabela14[[#This Row],[CÓDIGO]],[1]fornnecedor!$A:$E,5,0)</f>
        <v>BRASILUX TINTAS TECNICAS LTDA</v>
      </c>
      <c r="C7699" s="16" t="s">
        <v>4053</v>
      </c>
      <c r="D7699" s="16" t="s">
        <v>549</v>
      </c>
      <c r="E7699" s="22">
        <v>0</v>
      </c>
      <c r="F7699" s="30">
        <v>8</v>
      </c>
      <c r="G7699" s="17">
        <v>54.1</v>
      </c>
      <c r="H7699" s="17">
        <f t="shared" si="240"/>
        <v>0</v>
      </c>
      <c r="I7699" s="17">
        <f t="shared" si="241"/>
        <v>432.8</v>
      </c>
      <c r="J7699" s="13" t="s">
        <v>5384</v>
      </c>
      <c r="K7699" s="37" t="str">
        <f>VLOOKUP(Tabela14[[#This Row],[CÓDIGO]],[1]fornnecedor!$A:$G,7,0)</f>
        <v>TINTA PARA PISO</v>
      </c>
    </row>
    <row r="7700" spans="1:11" x14ac:dyDescent="0.3">
      <c r="A7700" s="15">
        <v>86863</v>
      </c>
      <c r="B7700" s="15" t="str">
        <f>VLOOKUP(Tabela14[[#This Row],[CÓDIGO]],[1]fornnecedor!$A:$E,5,0)</f>
        <v>SHERWIN - WILLIAMS DO BRASIL IND. E COM. LTDA</v>
      </c>
      <c r="C7700" s="16" t="s">
        <v>4093</v>
      </c>
      <c r="D7700" s="16" t="s">
        <v>324</v>
      </c>
      <c r="E7700" s="22">
        <v>3</v>
      </c>
      <c r="F7700" s="30">
        <v>123</v>
      </c>
      <c r="G7700" s="17">
        <v>3.52</v>
      </c>
      <c r="H7700" s="17">
        <f t="shared" si="240"/>
        <v>10.56</v>
      </c>
      <c r="I7700" s="17">
        <f t="shared" si="241"/>
        <v>432.96</v>
      </c>
      <c r="J7700" s="13" t="s">
        <v>5384</v>
      </c>
      <c r="K7700" s="37" t="str">
        <f>VLOOKUP(Tabela14[[#This Row],[CÓDIGO]],[1]fornnecedor!$A:$G,7,0)</f>
        <v>CORANTES</v>
      </c>
    </row>
    <row r="7701" spans="1:11" x14ac:dyDescent="0.3">
      <c r="A7701" s="15">
        <v>10121</v>
      </c>
      <c r="B7701" s="15" t="str">
        <f>VLOOKUP(Tabela14[[#This Row],[CÓDIGO]],[1]fornnecedor!$A:$E,5,0)</f>
        <v>PINCEIS ATLAS S.A.</v>
      </c>
      <c r="C7701" s="16" t="s">
        <v>3802</v>
      </c>
      <c r="D7701" s="16" t="s">
        <v>23</v>
      </c>
      <c r="E7701" s="22">
        <v>101</v>
      </c>
      <c r="F7701" s="30">
        <v>49</v>
      </c>
      <c r="G7701" s="17">
        <v>8.84</v>
      </c>
      <c r="H7701" s="17">
        <f t="shared" si="240"/>
        <v>892.84</v>
      </c>
      <c r="I7701" s="17">
        <f t="shared" si="241"/>
        <v>433.15999999999997</v>
      </c>
      <c r="J7701" s="13" t="s">
        <v>5384</v>
      </c>
      <c r="K7701" s="37" t="str">
        <f>VLOOKUP(Tabela14[[#This Row],[CÓDIGO]],[1]fornnecedor!$A:$G,7,0)</f>
        <v>ROLOS / TRINCHAS / PINCÉIS / ESPÁTULAS</v>
      </c>
    </row>
    <row r="7702" spans="1:11" x14ac:dyDescent="0.3">
      <c r="A7702" s="15">
        <v>9921</v>
      </c>
      <c r="B7702" s="15" t="str">
        <f>VLOOKUP(Tabela14[[#This Row],[CÓDIGO]],[1]fornnecedor!$A:$E,5,0)</f>
        <v>AKZO NOBEL LTDA AUTO</v>
      </c>
      <c r="C7702" s="16" t="s">
        <v>4966</v>
      </c>
      <c r="D7702" s="16" t="s">
        <v>127</v>
      </c>
      <c r="E7702" s="22">
        <v>4.0090000000000003</v>
      </c>
      <c r="F7702" s="30">
        <v>1.35</v>
      </c>
      <c r="G7702" s="17">
        <v>320.95999999999998</v>
      </c>
      <c r="H7702" s="17">
        <f t="shared" si="240"/>
        <v>1286.72864</v>
      </c>
      <c r="I7702" s="17">
        <f t="shared" si="241"/>
        <v>433.29599999999999</v>
      </c>
      <c r="J7702" s="13" t="s">
        <v>5384</v>
      </c>
      <c r="K7702" s="37" t="str">
        <f>VLOOKUP(Tabela14[[#This Row],[CÓDIGO]],[1]fornnecedor!$A:$G,7,0)</f>
        <v>BASES POLIÉSTER</v>
      </c>
    </row>
    <row r="7703" spans="1:11" x14ac:dyDescent="0.3">
      <c r="A7703" s="15">
        <v>23373</v>
      </c>
      <c r="B7703" s="15" t="str">
        <f>VLOOKUP(Tabela14[[#This Row],[CÓDIGO]],[1]fornnecedor!$A:$E,5,0)</f>
        <v>AKZO NOBEL LTDA AUTO</v>
      </c>
      <c r="C7703" s="16" t="s">
        <v>154</v>
      </c>
      <c r="D7703" s="16" t="s">
        <v>103</v>
      </c>
      <c r="E7703" s="22">
        <v>2</v>
      </c>
      <c r="F7703" s="30">
        <v>18</v>
      </c>
      <c r="G7703" s="17">
        <v>24.1</v>
      </c>
      <c r="H7703" s="17">
        <f t="shared" si="240"/>
        <v>48.2</v>
      </c>
      <c r="I7703" s="17">
        <f t="shared" si="241"/>
        <v>433.8</v>
      </c>
      <c r="J7703" s="13" t="s">
        <v>5384</v>
      </c>
      <c r="K7703" s="37" t="str">
        <f>VLOOKUP(Tabela14[[#This Row],[CÓDIGO]],[1]fornnecedor!$A:$G,7,0)</f>
        <v>TINTAS POLIÉSTER</v>
      </c>
    </row>
    <row r="7704" spans="1:11" x14ac:dyDescent="0.3">
      <c r="A7704" s="15">
        <v>21036</v>
      </c>
      <c r="B7704" s="15" t="str">
        <f>VLOOKUP(Tabela14[[#This Row],[CÓDIGO]],[1]fornnecedor!$A:$E,5,0)</f>
        <v>SHERWIN - WILLIAMS DO BRASIL IND. E COM. LTDA</v>
      </c>
      <c r="C7704" s="16" t="s">
        <v>4159</v>
      </c>
      <c r="D7704" s="16" t="s">
        <v>324</v>
      </c>
      <c r="E7704" s="22">
        <v>2</v>
      </c>
      <c r="F7704" s="30">
        <v>16</v>
      </c>
      <c r="G7704" s="17">
        <v>27.12</v>
      </c>
      <c r="H7704" s="17">
        <f t="shared" si="240"/>
        <v>54.24</v>
      </c>
      <c r="I7704" s="17">
        <f t="shared" si="241"/>
        <v>433.92</v>
      </c>
      <c r="J7704" s="13" t="s">
        <v>5384</v>
      </c>
      <c r="K7704" s="37" t="str">
        <f>VLOOKUP(Tabela14[[#This Row],[CÓDIGO]],[1]fornnecedor!$A:$G,7,0)</f>
        <v>TINTAS PU</v>
      </c>
    </row>
    <row r="7705" spans="1:11" x14ac:dyDescent="0.3">
      <c r="A7705" s="15">
        <v>84100</v>
      </c>
      <c r="B7705" s="15" t="str">
        <f>VLOOKUP(Tabela14[[#This Row],[CÓDIGO]],[1]fornnecedor!$A:$E,5,0)</f>
        <v>BRASILUX TINTAS TECNICAS LTDA</v>
      </c>
      <c r="C7705" s="16" t="s">
        <v>634</v>
      </c>
      <c r="D7705" s="16" t="s">
        <v>549</v>
      </c>
      <c r="E7705" s="22">
        <v>1</v>
      </c>
      <c r="F7705" s="30">
        <v>25</v>
      </c>
      <c r="G7705" s="17">
        <v>17.36</v>
      </c>
      <c r="H7705" s="17">
        <f t="shared" si="240"/>
        <v>17.36</v>
      </c>
      <c r="I7705" s="17">
        <f t="shared" si="241"/>
        <v>434</v>
      </c>
      <c r="J7705" s="13" t="s">
        <v>5384</v>
      </c>
      <c r="K7705" s="37" t="str">
        <f>VLOOKUP(Tabela14[[#This Row],[CÓDIGO]],[1]fornnecedor!$A:$G,7,0)</f>
        <v>ESMALTES</v>
      </c>
    </row>
    <row r="7706" spans="1:11" x14ac:dyDescent="0.3">
      <c r="A7706" s="15">
        <v>85995</v>
      </c>
      <c r="B7706" s="15" t="str">
        <f>VLOOKUP(Tabela14[[#This Row],[CÓDIGO]],[1]fornnecedor!$A:$E,5,0)</f>
        <v>AKZO NOBEL LTDA DECOR</v>
      </c>
      <c r="C7706" s="16" t="s">
        <v>4055</v>
      </c>
      <c r="D7706" s="16" t="s">
        <v>543</v>
      </c>
      <c r="E7706" s="22">
        <v>0</v>
      </c>
      <c r="F7706" s="30">
        <v>8</v>
      </c>
      <c r="G7706" s="17">
        <v>54.31</v>
      </c>
      <c r="H7706" s="17">
        <f t="shared" si="240"/>
        <v>0</v>
      </c>
      <c r="I7706" s="17">
        <f t="shared" si="241"/>
        <v>434.48</v>
      </c>
      <c r="J7706" s="13" t="s">
        <v>5384</v>
      </c>
      <c r="K7706" s="37" t="str">
        <f>VLOOKUP(Tabela14[[#This Row],[CÓDIGO]],[1]fornnecedor!$A:$G,7,0)</f>
        <v>ESMALTES</v>
      </c>
    </row>
    <row r="7707" spans="1:11" x14ac:dyDescent="0.3">
      <c r="A7707" s="15">
        <v>84431</v>
      </c>
      <c r="B7707" s="15" t="str">
        <f>VLOOKUP(Tabela14[[#This Row],[CÓDIGO]],[1]fornnecedor!$A:$E,5,0)</f>
        <v>PINCEIS ATLAS S.A.</v>
      </c>
      <c r="C7707" s="16" t="s">
        <v>4118</v>
      </c>
      <c r="D7707" s="16" t="s">
        <v>23</v>
      </c>
      <c r="E7707" s="22">
        <v>5</v>
      </c>
      <c r="F7707" s="30">
        <v>66</v>
      </c>
      <c r="G7707" s="17">
        <v>6.59</v>
      </c>
      <c r="H7707" s="17">
        <f t="shared" si="240"/>
        <v>32.950000000000003</v>
      </c>
      <c r="I7707" s="17">
        <f t="shared" si="241"/>
        <v>434.94</v>
      </c>
      <c r="J7707" s="13" t="s">
        <v>5384</v>
      </c>
      <c r="K7707" s="37" t="str">
        <f>VLOOKUP(Tabela14[[#This Row],[CÓDIGO]],[1]fornnecedor!$A:$G,7,0)</f>
        <v>ROLOS / TRINCHAS / PINCÉIS / ESPÁTULAS</v>
      </c>
    </row>
    <row r="7708" spans="1:11" x14ac:dyDescent="0.3">
      <c r="A7708" s="15">
        <v>20846</v>
      </c>
      <c r="B7708" s="15" t="str">
        <f>VLOOKUP(Tabela14[[#This Row],[CÓDIGO]],[1]fornnecedor!$A:$E,5,0)</f>
        <v>SHERWIN - WILLIAMS DO BRASIL IND. E COM. LTDA</v>
      </c>
      <c r="C7708" s="16" t="s">
        <v>3966</v>
      </c>
      <c r="D7708" s="16" t="s">
        <v>324</v>
      </c>
      <c r="E7708" s="22">
        <v>3</v>
      </c>
      <c r="F7708" s="30">
        <v>17</v>
      </c>
      <c r="G7708" s="17">
        <v>25.62</v>
      </c>
      <c r="H7708" s="17">
        <f t="shared" si="240"/>
        <v>76.86</v>
      </c>
      <c r="I7708" s="17">
        <f t="shared" si="241"/>
        <v>435.54</v>
      </c>
      <c r="J7708" s="13" t="s">
        <v>5384</v>
      </c>
      <c r="K7708" s="37" t="str">
        <f>VLOOKUP(Tabela14[[#This Row],[CÓDIGO]],[1]fornnecedor!$A:$G,7,0)</f>
        <v>GRUPO CONVERSAO</v>
      </c>
    </row>
    <row r="7709" spans="1:11" x14ac:dyDescent="0.3">
      <c r="A7709" s="15">
        <v>20154</v>
      </c>
      <c r="B7709" s="15" t="str">
        <f>VLOOKUP(Tabela14[[#This Row],[CÓDIGO]],[1]fornnecedor!$A:$E,5,0)</f>
        <v>INDUSTRIA DE LIXADORES PURPER LTDA</v>
      </c>
      <c r="C7709" s="16" t="s">
        <v>4186</v>
      </c>
      <c r="D7709" s="16" t="s">
        <v>2867</v>
      </c>
      <c r="E7709" s="22">
        <v>9</v>
      </c>
      <c r="F7709" s="30">
        <v>41</v>
      </c>
      <c r="G7709" s="17">
        <v>10.64</v>
      </c>
      <c r="H7709" s="17">
        <f t="shared" si="240"/>
        <v>95.76</v>
      </c>
      <c r="I7709" s="17">
        <f t="shared" si="241"/>
        <v>436.24</v>
      </c>
      <c r="J7709" s="13" t="s">
        <v>5384</v>
      </c>
      <c r="K7709" s="37" t="str">
        <f>VLOOKUP(Tabela14[[#This Row],[CÓDIGO]],[1]fornnecedor!$A:$G,7,0)</f>
        <v>TACO LIXADOR</v>
      </c>
    </row>
    <row r="7710" spans="1:11" x14ac:dyDescent="0.3">
      <c r="A7710" s="15">
        <v>84816</v>
      </c>
      <c r="B7710" s="15" t="str">
        <f>VLOOKUP(Tabela14[[#This Row],[CÓDIGO]],[1]fornnecedor!$A:$E,5,0)</f>
        <v>BRASILUX TINTAS TECNICAS LTDA</v>
      </c>
      <c r="C7710" s="16" t="s">
        <v>4057</v>
      </c>
      <c r="D7710" s="16" t="s">
        <v>549</v>
      </c>
      <c r="E7710" s="22">
        <v>0</v>
      </c>
      <c r="F7710" s="30">
        <v>15</v>
      </c>
      <c r="G7710" s="17">
        <v>29.09</v>
      </c>
      <c r="H7710" s="17">
        <f t="shared" si="240"/>
        <v>0</v>
      </c>
      <c r="I7710" s="17">
        <f t="shared" si="241"/>
        <v>436.35</v>
      </c>
      <c r="J7710" s="13" t="s">
        <v>5384</v>
      </c>
      <c r="K7710" s="37" t="str">
        <f>VLOOKUP(Tabela14[[#This Row],[CÓDIGO]],[1]fornnecedor!$A:$G,7,0)</f>
        <v>KIT BRASCORTEN</v>
      </c>
    </row>
    <row r="7711" spans="1:11" x14ac:dyDescent="0.3">
      <c r="A7711" s="15">
        <v>84043</v>
      </c>
      <c r="B7711" s="15" t="str">
        <f>VLOOKUP(Tabela14[[#This Row],[CÓDIGO]],[1]fornnecedor!$A:$E,5,0)</f>
        <v>BRASILUX TINTAS TECNICAS LTDA</v>
      </c>
      <c r="C7711" s="16" t="s">
        <v>720</v>
      </c>
      <c r="D7711" s="16" t="s">
        <v>549</v>
      </c>
      <c r="E7711" s="22">
        <v>11</v>
      </c>
      <c r="F7711" s="30">
        <v>8</v>
      </c>
      <c r="G7711" s="17">
        <v>54.74</v>
      </c>
      <c r="H7711" s="17">
        <f t="shared" si="240"/>
        <v>602.14</v>
      </c>
      <c r="I7711" s="17">
        <f t="shared" si="241"/>
        <v>437.92</v>
      </c>
      <c r="J7711" s="13" t="s">
        <v>5384</v>
      </c>
      <c r="K7711" s="37" t="str">
        <f>VLOOKUP(Tabela14[[#This Row],[CÓDIGO]],[1]fornnecedor!$A:$G,7,0)</f>
        <v>REMOVEDOR PASTOSO</v>
      </c>
    </row>
    <row r="7712" spans="1:11" x14ac:dyDescent="0.3">
      <c r="A7712" s="15">
        <v>84496</v>
      </c>
      <c r="B7712" s="15" t="str">
        <f>VLOOKUP(Tabela14[[#This Row],[CÓDIGO]],[1]fornnecedor!$A:$E,5,0)</f>
        <v>BRASILUX TINTAS TECNICAS LTDA</v>
      </c>
      <c r="C7712" s="16" t="s">
        <v>625</v>
      </c>
      <c r="D7712" s="16" t="s">
        <v>549</v>
      </c>
      <c r="E7712" s="22">
        <v>14</v>
      </c>
      <c r="F7712" s="30">
        <v>5</v>
      </c>
      <c r="G7712" s="17">
        <v>87.65</v>
      </c>
      <c r="H7712" s="17">
        <f t="shared" si="240"/>
        <v>1227.1000000000001</v>
      </c>
      <c r="I7712" s="17">
        <f t="shared" si="241"/>
        <v>438.25</v>
      </c>
      <c r="J7712" s="13" t="s">
        <v>5384</v>
      </c>
      <c r="K7712" s="37" t="str">
        <f>VLOOKUP(Tabela14[[#This Row],[CÓDIGO]],[1]fornnecedor!$A:$G,7,0)</f>
        <v>TINTAS LACA</v>
      </c>
    </row>
    <row r="7713" spans="1:11" x14ac:dyDescent="0.3">
      <c r="A7713" s="15">
        <v>24144</v>
      </c>
      <c r="B7713" s="15" t="str">
        <f>VLOOKUP(Tabela14[[#This Row],[CÓDIGO]],[1]fornnecedor!$A:$E,5,0)</f>
        <v>SKYLACK TINTAS E VERNIZES LTDA</v>
      </c>
      <c r="C7713" s="16" t="s">
        <v>4157</v>
      </c>
      <c r="D7713" s="16" t="s">
        <v>1114</v>
      </c>
      <c r="E7713" s="22">
        <v>1</v>
      </c>
      <c r="F7713" s="30">
        <v>9</v>
      </c>
      <c r="G7713" s="17">
        <v>48.73</v>
      </c>
      <c r="H7713" s="17">
        <f t="shared" si="240"/>
        <v>48.73</v>
      </c>
      <c r="I7713" s="17">
        <f t="shared" si="241"/>
        <v>438.57</v>
      </c>
      <c r="J7713" s="13" t="s">
        <v>5384</v>
      </c>
      <c r="K7713" s="37" t="str">
        <f>VLOOKUP(Tabela14[[#This Row],[CÓDIGO]],[1]fornnecedor!$A:$G,7,0)</f>
        <v>TINTAS PU</v>
      </c>
    </row>
    <row r="7714" spans="1:11" x14ac:dyDescent="0.3">
      <c r="A7714" s="15">
        <v>21988</v>
      </c>
      <c r="B7714" s="15" t="str">
        <f>VLOOKUP(Tabela14[[#This Row],[CÓDIGO]],[1]fornnecedor!$A:$E,5,0)</f>
        <v>SHERWIN - WILLIAMS DO BRASIL IND. E COM. LTDA</v>
      </c>
      <c r="C7714" s="16" t="s">
        <v>4060</v>
      </c>
      <c r="D7714" s="16" t="s">
        <v>324</v>
      </c>
      <c r="E7714" s="22">
        <v>0</v>
      </c>
      <c r="F7714" s="30">
        <v>5</v>
      </c>
      <c r="G7714" s="17">
        <v>87.74</v>
      </c>
      <c r="H7714" s="17">
        <f t="shared" si="240"/>
        <v>0</v>
      </c>
      <c r="I7714" s="17">
        <f t="shared" si="241"/>
        <v>438.7</v>
      </c>
      <c r="J7714" s="13" t="s">
        <v>5384</v>
      </c>
      <c r="K7714" s="37" t="str">
        <f>VLOOKUP(Tabela14[[#This Row],[CÓDIGO]],[1]fornnecedor!$A:$G,7,0)</f>
        <v>PRIMER AUTOMOTIVO</v>
      </c>
    </row>
    <row r="7715" spans="1:11" x14ac:dyDescent="0.3">
      <c r="A7715" s="15">
        <v>24125</v>
      </c>
      <c r="B7715" s="15" t="str">
        <f>VLOOKUP(Tabela14[[#This Row],[CÓDIGO]],[1]fornnecedor!$A:$E,5,0)</f>
        <v>SKYLACK TINTAS E VERNIZES LTDA</v>
      </c>
      <c r="C7715" s="16" t="s">
        <v>4062</v>
      </c>
      <c r="D7715" s="16" t="s">
        <v>1114</v>
      </c>
      <c r="E7715" s="22">
        <v>0</v>
      </c>
      <c r="F7715" s="30">
        <v>15</v>
      </c>
      <c r="G7715" s="17">
        <v>29.28</v>
      </c>
      <c r="H7715" s="17">
        <f t="shared" si="240"/>
        <v>0</v>
      </c>
      <c r="I7715" s="17">
        <f t="shared" si="241"/>
        <v>439.20000000000005</v>
      </c>
      <c r="J7715" s="13" t="s">
        <v>5384</v>
      </c>
      <c r="K7715" s="37" t="str">
        <f>VLOOKUP(Tabela14[[#This Row],[CÓDIGO]],[1]fornnecedor!$A:$G,7,0)</f>
        <v>TINTAS POLIÉSTER</v>
      </c>
    </row>
    <row r="7716" spans="1:11" x14ac:dyDescent="0.3">
      <c r="A7716" s="15">
        <v>87044</v>
      </c>
      <c r="B7716" s="15" t="str">
        <f>VLOOKUP(Tabela14[[#This Row],[CÓDIGO]],[1]fornnecedor!$A:$E,5,0)</f>
        <v>AKZO NOBEL LTDA AUTO</v>
      </c>
      <c r="C7716" s="16" t="s">
        <v>169</v>
      </c>
      <c r="D7716" s="16" t="s">
        <v>103</v>
      </c>
      <c r="E7716" s="22">
        <v>2</v>
      </c>
      <c r="F7716" s="30">
        <v>19</v>
      </c>
      <c r="G7716" s="17">
        <v>23.12</v>
      </c>
      <c r="H7716" s="17">
        <f t="shared" si="240"/>
        <v>46.24</v>
      </c>
      <c r="I7716" s="17">
        <f t="shared" si="241"/>
        <v>439.28000000000003</v>
      </c>
      <c r="J7716" s="13" t="s">
        <v>5384</v>
      </c>
      <c r="K7716" s="37" t="str">
        <f>VLOOKUP(Tabela14[[#This Row],[CÓDIGO]],[1]fornnecedor!$A:$G,7,0)</f>
        <v>TINTAS POLIÉSTER</v>
      </c>
    </row>
    <row r="7717" spans="1:11" x14ac:dyDescent="0.3">
      <c r="A7717" s="15">
        <v>20076</v>
      </c>
      <c r="B7717" s="15" t="str">
        <f>VLOOKUP(Tabela14[[#This Row],[CÓDIGO]],[1]fornnecedor!$A:$E,5,0)</f>
        <v>MAXI RUBBER INDUSTRIAS QUIMICAS LTDA</v>
      </c>
      <c r="C7717" s="16" t="s">
        <v>4264</v>
      </c>
      <c r="D7717" s="16" t="s">
        <v>775</v>
      </c>
      <c r="E7717" s="22">
        <v>6</v>
      </c>
      <c r="F7717" s="30">
        <v>17</v>
      </c>
      <c r="G7717" s="17">
        <v>25.89</v>
      </c>
      <c r="H7717" s="17">
        <f t="shared" si="240"/>
        <v>155.34</v>
      </c>
      <c r="I7717" s="17">
        <f t="shared" si="241"/>
        <v>440.13</v>
      </c>
      <c r="J7717" s="13" t="s">
        <v>5384</v>
      </c>
      <c r="K7717" s="37" t="str">
        <f>VLOOKUP(Tabela14[[#This Row],[CÓDIGO]],[1]fornnecedor!$A:$G,7,0)</f>
        <v>MASSA POLIÉSTER</v>
      </c>
    </row>
    <row r="7718" spans="1:11" x14ac:dyDescent="0.3">
      <c r="A7718" s="15">
        <v>84305</v>
      </c>
      <c r="B7718" s="15" t="str">
        <f>VLOOKUP(Tabela14[[#This Row],[CÓDIGO]],[1]fornnecedor!$A:$E,5,0)</f>
        <v>BRASILUX TINTAS TECNICAS LTDA</v>
      </c>
      <c r="C7718" s="16" t="s">
        <v>689</v>
      </c>
      <c r="D7718" s="16" t="s">
        <v>549</v>
      </c>
      <c r="E7718" s="22">
        <v>3</v>
      </c>
      <c r="F7718" s="30">
        <v>15</v>
      </c>
      <c r="G7718" s="17">
        <v>29.35</v>
      </c>
      <c r="H7718" s="17">
        <f t="shared" si="240"/>
        <v>88.050000000000011</v>
      </c>
      <c r="I7718" s="17">
        <f t="shared" si="241"/>
        <v>440.25</v>
      </c>
      <c r="J7718" s="13" t="s">
        <v>5384</v>
      </c>
      <c r="K7718" s="37" t="str">
        <f>VLOOKUP(Tabela14[[#This Row],[CÓDIGO]],[1]fornnecedor!$A:$G,7,0)</f>
        <v>TINTA PARA PISO</v>
      </c>
    </row>
    <row r="7719" spans="1:11" x14ac:dyDescent="0.3">
      <c r="A7719" s="15">
        <v>24053</v>
      </c>
      <c r="B7719" s="15" t="str">
        <f>VLOOKUP(Tabela14[[#This Row],[CÓDIGO]],[1]fornnecedor!$A:$E,5,0)</f>
        <v>SKYLACK TINTAS E VERNIZES LTDA</v>
      </c>
      <c r="C7719" s="16" t="s">
        <v>4065</v>
      </c>
      <c r="D7719" s="16" t="s">
        <v>1114</v>
      </c>
      <c r="E7719" s="22">
        <v>0</v>
      </c>
      <c r="F7719" s="30">
        <v>4.67</v>
      </c>
      <c r="G7719" s="17">
        <v>94.51</v>
      </c>
      <c r="H7719" s="17">
        <f t="shared" si="240"/>
        <v>0</v>
      </c>
      <c r="I7719" s="17">
        <f t="shared" si="241"/>
        <v>441.36170000000004</v>
      </c>
      <c r="J7719" s="13" t="s">
        <v>5384</v>
      </c>
      <c r="K7719" s="37" t="str">
        <f>VLOOKUP(Tabela14[[#This Row],[CÓDIGO]],[1]fornnecedor!$A:$G,7,0)</f>
        <v>BASES POLIÉSTER</v>
      </c>
    </row>
    <row r="7720" spans="1:11" x14ac:dyDescent="0.3">
      <c r="A7720" s="15">
        <v>87082</v>
      </c>
      <c r="B7720" s="15" t="str">
        <f>VLOOKUP(Tabela14[[#This Row],[CÓDIGO]],[1]fornnecedor!$A:$E,5,0)</f>
        <v>SHERWIN - WILLIAMS DO BRASIL IND. E COM. LTDA</v>
      </c>
      <c r="C7720" s="16" t="s">
        <v>4066</v>
      </c>
      <c r="D7720" s="16" t="s">
        <v>324</v>
      </c>
      <c r="E7720" s="22">
        <v>0</v>
      </c>
      <c r="F7720" s="30">
        <v>33</v>
      </c>
      <c r="G7720" s="17">
        <v>13.4</v>
      </c>
      <c r="H7720" s="17">
        <f t="shared" si="240"/>
        <v>0</v>
      </c>
      <c r="I7720" s="17">
        <f t="shared" si="241"/>
        <v>442.2</v>
      </c>
      <c r="J7720" s="13" t="s">
        <v>5384</v>
      </c>
      <c r="K7720" s="37" t="str">
        <f>VLOOKUP(Tabela14[[#This Row],[CÓDIGO]],[1]fornnecedor!$A:$G,7,0)</f>
        <v xml:space="preserve">SPRAYS </v>
      </c>
    </row>
    <row r="7721" spans="1:11" x14ac:dyDescent="0.3">
      <c r="A7721" s="15">
        <v>20327</v>
      </c>
      <c r="B7721" s="15" t="str">
        <f>VLOOKUP(Tabela14[[#This Row],[CÓDIGO]],[1]fornnecedor!$A:$E,5,0)</f>
        <v>SHERWIN - WILLIAMS DO BRASIL IND. E COM. LTDA</v>
      </c>
      <c r="C7721" s="16" t="s">
        <v>3980</v>
      </c>
      <c r="D7721" s="16" t="s">
        <v>324</v>
      </c>
      <c r="E7721" s="22">
        <v>0</v>
      </c>
      <c r="F7721" s="30">
        <v>18</v>
      </c>
      <c r="G7721" s="17">
        <v>24.58</v>
      </c>
      <c r="H7721" s="17">
        <f t="shared" si="240"/>
        <v>0</v>
      </c>
      <c r="I7721" s="17">
        <f t="shared" si="241"/>
        <v>442.43999999999994</v>
      </c>
      <c r="J7721" s="13" t="s">
        <v>5384</v>
      </c>
      <c r="K7721" s="37" t="str">
        <f>VLOOKUP(Tabela14[[#This Row],[CÓDIGO]],[1]fornnecedor!$A:$G,7,0)</f>
        <v>TINTAS POLIÉSTER</v>
      </c>
    </row>
    <row r="7722" spans="1:11" x14ac:dyDescent="0.3">
      <c r="A7722" s="15">
        <v>84843</v>
      </c>
      <c r="B7722" s="15" t="str">
        <f>VLOOKUP(Tabela14[[#This Row],[CÓDIGO]],[1]fornnecedor!$A:$E,5,0)</f>
        <v>BRASILUX TINTAS TECNICAS LTDA</v>
      </c>
      <c r="C7722" s="16" t="s">
        <v>4069</v>
      </c>
      <c r="D7722" s="16" t="s">
        <v>549</v>
      </c>
      <c r="E7722" s="22">
        <v>0</v>
      </c>
      <c r="F7722" s="30">
        <v>4</v>
      </c>
      <c r="G7722" s="17">
        <v>110.71</v>
      </c>
      <c r="H7722" s="17">
        <f t="shared" si="240"/>
        <v>0</v>
      </c>
      <c r="I7722" s="17">
        <f t="shared" si="241"/>
        <v>442.84</v>
      </c>
      <c r="J7722" s="13" t="s">
        <v>5384</v>
      </c>
      <c r="K7722" s="37" t="str">
        <f>VLOOKUP(Tabela14[[#This Row],[CÓDIGO]],[1]fornnecedor!$A:$G,7,0)</f>
        <v>EPOXI</v>
      </c>
    </row>
    <row r="7723" spans="1:11" x14ac:dyDescent="0.3">
      <c r="A7723" s="15">
        <v>86711</v>
      </c>
      <c r="B7723" s="15" t="str">
        <f>VLOOKUP(Tabela14[[#This Row],[CÓDIGO]],[1]fornnecedor!$A:$E,5,0)</f>
        <v>AKZO NOBEL LTDA DECOR</v>
      </c>
      <c r="C7723" s="16" t="s">
        <v>4284</v>
      </c>
      <c r="D7723" s="16" t="s">
        <v>543</v>
      </c>
      <c r="E7723" s="22">
        <v>7</v>
      </c>
      <c r="F7723" s="30">
        <v>22</v>
      </c>
      <c r="G7723" s="17">
        <v>20.13</v>
      </c>
      <c r="H7723" s="17">
        <f t="shared" si="240"/>
        <v>140.91</v>
      </c>
      <c r="I7723" s="17">
        <f t="shared" si="241"/>
        <v>442.85999999999996</v>
      </c>
      <c r="J7723" s="13" t="s">
        <v>5384</v>
      </c>
      <c r="K7723" s="37" t="str">
        <f>VLOOKUP(Tabela14[[#This Row],[CÓDIGO]],[1]fornnecedor!$A:$G,7,0)</f>
        <v>MASSA CORRIDA / ACRÍLICA</v>
      </c>
    </row>
    <row r="7724" spans="1:11" x14ac:dyDescent="0.3">
      <c r="A7724" s="15">
        <v>24371</v>
      </c>
      <c r="B7724" s="15" t="str">
        <f>VLOOKUP(Tabela14[[#This Row],[CÓDIGO]],[1]fornnecedor!$A:$E,5,0)</f>
        <v>BRASILUX TINTAS TECNICAS LTDA</v>
      </c>
      <c r="C7724" s="16" t="s">
        <v>648</v>
      </c>
      <c r="D7724" s="16" t="s">
        <v>549</v>
      </c>
      <c r="E7724" s="22">
        <v>38</v>
      </c>
      <c r="F7724" s="30">
        <v>86</v>
      </c>
      <c r="G7724" s="17">
        <v>5.15</v>
      </c>
      <c r="H7724" s="17">
        <f t="shared" si="240"/>
        <v>195.70000000000002</v>
      </c>
      <c r="I7724" s="17">
        <f t="shared" si="241"/>
        <v>442.90000000000003</v>
      </c>
      <c r="J7724" s="13" t="s">
        <v>5384</v>
      </c>
      <c r="K7724" s="37" t="str">
        <f>VLOOKUP(Tabela14[[#This Row],[CÓDIGO]],[1]fornnecedor!$A:$G,7,0)</f>
        <v>EMBALAGEM</v>
      </c>
    </row>
    <row r="7725" spans="1:11" x14ac:dyDescent="0.3">
      <c r="A7725" s="15">
        <v>23276</v>
      </c>
      <c r="B7725" s="15" t="str">
        <f>VLOOKUP(Tabela14[[#This Row],[CÓDIGO]],[1]fornnecedor!$A:$E,5,0)</f>
        <v>SAINT- GOBAIN DO BRASIL PROD. IND. E CONSTR. LTDA</v>
      </c>
      <c r="C7725" s="16" t="s">
        <v>4071</v>
      </c>
      <c r="D7725" s="16" t="s">
        <v>49</v>
      </c>
      <c r="E7725" s="22">
        <v>0</v>
      </c>
      <c r="F7725" s="30">
        <v>20</v>
      </c>
      <c r="G7725" s="17">
        <v>22.17</v>
      </c>
      <c r="H7725" s="17">
        <f t="shared" si="240"/>
        <v>0</v>
      </c>
      <c r="I7725" s="17">
        <f t="shared" si="241"/>
        <v>443.40000000000003</v>
      </c>
      <c r="J7725" s="13" t="s">
        <v>5384</v>
      </c>
      <c r="K7725" s="37" t="str">
        <f>VLOOKUP(Tabela14[[#This Row],[CÓDIGO]],[1]fornnecedor!$A:$G,7,0)</f>
        <v>.......................................</v>
      </c>
    </row>
    <row r="7726" spans="1:11" x14ac:dyDescent="0.3">
      <c r="A7726" s="15">
        <v>85920</v>
      </c>
      <c r="B7726" s="15" t="str">
        <f>VLOOKUP(Tabela14[[#This Row],[CÓDIGO]],[1]fornnecedor!$A:$E,5,0)</f>
        <v>AKZO NOBEL LTDA DECOR</v>
      </c>
      <c r="C7726" s="16" t="s">
        <v>3925</v>
      </c>
      <c r="D7726" s="16" t="s">
        <v>543</v>
      </c>
      <c r="E7726" s="22">
        <v>0</v>
      </c>
      <c r="F7726" s="30">
        <v>12</v>
      </c>
      <c r="G7726" s="17">
        <v>36.96</v>
      </c>
      <c r="H7726" s="17">
        <f t="shared" si="240"/>
        <v>0</v>
      </c>
      <c r="I7726" s="17">
        <f t="shared" si="241"/>
        <v>443.52</v>
      </c>
      <c r="J7726" s="13" t="s">
        <v>5384</v>
      </c>
      <c r="K7726" s="37" t="str">
        <f>VLOOKUP(Tabela14[[#This Row],[CÓDIGO]],[1]fornnecedor!$A:$G,7,0)</f>
        <v>ESMALTES</v>
      </c>
    </row>
    <row r="7727" spans="1:11" x14ac:dyDescent="0.3">
      <c r="A7727" s="15">
        <v>87052</v>
      </c>
      <c r="B7727" s="15" t="str">
        <f>VLOOKUP(Tabela14[[#This Row],[CÓDIGO]],[1]fornnecedor!$A:$E,5,0)</f>
        <v>AUTOAMERICA IMP.EXP. DE PROD. AUTO. LTDA</v>
      </c>
      <c r="C7727" s="16" t="s">
        <v>4224</v>
      </c>
      <c r="D7727" s="16" t="s">
        <v>96</v>
      </c>
      <c r="E7727" s="22">
        <v>2</v>
      </c>
      <c r="F7727" s="30">
        <v>9</v>
      </c>
      <c r="G7727" s="17">
        <v>49.31</v>
      </c>
      <c r="H7727" s="17">
        <f t="shared" si="240"/>
        <v>98.62</v>
      </c>
      <c r="I7727" s="17">
        <f t="shared" si="241"/>
        <v>443.79</v>
      </c>
      <c r="J7727" s="13" t="s">
        <v>5384</v>
      </c>
      <c r="K7727" s="37" t="str">
        <f>VLOOKUP(Tabela14[[#This Row],[CÓDIGO]],[1]fornnecedor!$A:$G,7,0)</f>
        <v>CERA  / LIMPEZA /  POLIMENTO VEICULAR</v>
      </c>
    </row>
    <row r="7728" spans="1:11" x14ac:dyDescent="0.3">
      <c r="A7728" s="15">
        <v>20245</v>
      </c>
      <c r="B7728" s="15" t="str">
        <f>VLOOKUP(Tabela14[[#This Row],[CÓDIGO]],[1]fornnecedor!$A:$E,5,0)</f>
        <v>PINCEIS ATLAS S.A.</v>
      </c>
      <c r="C7728" s="16" t="s">
        <v>34</v>
      </c>
      <c r="D7728" s="16" t="s">
        <v>23</v>
      </c>
      <c r="E7728" s="22">
        <v>324</v>
      </c>
      <c r="F7728" s="30">
        <v>373</v>
      </c>
      <c r="G7728" s="17">
        <v>1.19</v>
      </c>
      <c r="H7728" s="17">
        <f t="shared" si="240"/>
        <v>385.56</v>
      </c>
      <c r="I7728" s="17">
        <f t="shared" si="241"/>
        <v>443.87</v>
      </c>
      <c r="J7728" s="13" t="s">
        <v>5384</v>
      </c>
      <c r="K7728" s="37" t="str">
        <f>VLOOKUP(Tabela14[[#This Row],[CÓDIGO]],[1]fornnecedor!$A:$G,7,0)</f>
        <v>APLICADORES / ADAPTADORES / ENGATES / SUPORTES</v>
      </c>
    </row>
    <row r="7729" spans="1:11" x14ac:dyDescent="0.3">
      <c r="A7729" s="15">
        <v>83883</v>
      </c>
      <c r="B7729" s="15" t="str">
        <f>VLOOKUP(Tabela14[[#This Row],[CÓDIGO]],[1]fornnecedor!$A:$E,5,0)</f>
        <v>AUTOAMERICA IMP.EXP. DE PROD. AUTO. LTDA</v>
      </c>
      <c r="C7729" s="16" t="s">
        <v>97</v>
      </c>
      <c r="D7729" s="16" t="s">
        <v>96</v>
      </c>
      <c r="E7729" s="22">
        <v>12</v>
      </c>
      <c r="F7729" s="30">
        <v>15</v>
      </c>
      <c r="G7729" s="17">
        <v>29.6</v>
      </c>
      <c r="H7729" s="17">
        <f t="shared" si="240"/>
        <v>355.20000000000005</v>
      </c>
      <c r="I7729" s="17">
        <f t="shared" si="241"/>
        <v>444</v>
      </c>
      <c r="J7729" s="13" t="s">
        <v>5384</v>
      </c>
      <c r="K7729" s="37" t="str">
        <f>VLOOKUP(Tabela14[[#This Row],[CÓDIGO]],[1]fornnecedor!$A:$G,7,0)</f>
        <v>CERA  / LIMPEZA /  POLIMENTO VEICULAR</v>
      </c>
    </row>
    <row r="7730" spans="1:11" x14ac:dyDescent="0.3">
      <c r="A7730" s="15">
        <v>225</v>
      </c>
      <c r="B7730" s="15" t="str">
        <f>VLOOKUP(Tabela14[[#This Row],[CÓDIGO]],[1]fornnecedor!$A:$E,5,0)</f>
        <v>SKYLACK TINTAS E VERNIZES LTDA</v>
      </c>
      <c r="C7730" s="16" t="s">
        <v>4074</v>
      </c>
      <c r="D7730" s="16" t="s">
        <v>1114</v>
      </c>
      <c r="E7730" s="22">
        <v>0</v>
      </c>
      <c r="F7730" s="30">
        <v>8</v>
      </c>
      <c r="G7730" s="17">
        <v>55.62</v>
      </c>
      <c r="H7730" s="17">
        <f t="shared" si="240"/>
        <v>0</v>
      </c>
      <c r="I7730" s="17">
        <f t="shared" si="241"/>
        <v>444.96</v>
      </c>
      <c r="J7730" s="13" t="s">
        <v>5384</v>
      </c>
      <c r="K7730" s="37" t="str">
        <f>VLOOKUP(Tabela14[[#This Row],[CÓDIGO]],[1]fornnecedor!$A:$G,7,0)</f>
        <v>BASES PU</v>
      </c>
    </row>
    <row r="7731" spans="1:11" x14ac:dyDescent="0.3">
      <c r="A7731" s="15">
        <v>87085</v>
      </c>
      <c r="B7731" s="15" t="str">
        <f>VLOOKUP(Tabela14[[#This Row],[CÓDIGO]],[1]fornnecedor!$A:$E,5,0)</f>
        <v>SHERWIN - WILLIAMS DO BRASIL IND. E COM. LTDA</v>
      </c>
      <c r="C7731" s="16" t="s">
        <v>4173</v>
      </c>
      <c r="D7731" s="16" t="s">
        <v>324</v>
      </c>
      <c r="E7731" s="22">
        <v>3</v>
      </c>
      <c r="F7731" s="30">
        <v>31</v>
      </c>
      <c r="G7731" s="17">
        <v>14.36</v>
      </c>
      <c r="H7731" s="17">
        <f t="shared" si="240"/>
        <v>43.08</v>
      </c>
      <c r="I7731" s="17">
        <f t="shared" si="241"/>
        <v>445.15999999999997</v>
      </c>
      <c r="J7731" s="13" t="s">
        <v>5384</v>
      </c>
      <c r="K7731" s="37" t="str">
        <f>VLOOKUP(Tabela14[[#This Row],[CÓDIGO]],[1]fornnecedor!$A:$G,7,0)</f>
        <v xml:space="preserve">SPRAYS </v>
      </c>
    </row>
    <row r="7732" spans="1:11" x14ac:dyDescent="0.3">
      <c r="A7732" s="15">
        <v>84428</v>
      </c>
      <c r="B7732" s="15" t="str">
        <f>VLOOKUP(Tabela14[[#This Row],[CÓDIGO]],[1]fornnecedor!$A:$E,5,0)</f>
        <v>PINCEIS ATLAS S.A.</v>
      </c>
      <c r="C7732" s="16" t="s">
        <v>46</v>
      </c>
      <c r="D7732" s="16" t="s">
        <v>23</v>
      </c>
      <c r="E7732" s="22">
        <v>2</v>
      </c>
      <c r="F7732" s="30">
        <v>40</v>
      </c>
      <c r="G7732" s="17">
        <v>11.13</v>
      </c>
      <c r="H7732" s="17">
        <f t="shared" si="240"/>
        <v>22.26</v>
      </c>
      <c r="I7732" s="17">
        <f t="shared" si="241"/>
        <v>445.20000000000005</v>
      </c>
      <c r="J7732" s="13" t="s">
        <v>5384</v>
      </c>
      <c r="K7732" s="37" t="str">
        <f>VLOOKUP(Tabela14[[#This Row],[CÓDIGO]],[1]fornnecedor!$A:$G,7,0)</f>
        <v>ROLOS / TRINCHAS / PINCÉIS / ESPÁTULAS</v>
      </c>
    </row>
    <row r="7733" spans="1:11" x14ac:dyDescent="0.3">
      <c r="A7733" s="15">
        <v>83786</v>
      </c>
      <c r="B7733" s="15" t="str">
        <f>VLOOKUP(Tabela14[[#This Row],[CÓDIGO]],[1]fornnecedor!$A:$E,5,0)</f>
        <v>VONIXX INDUSTRIA E COMERCIO DE POLIDORES LTDA</v>
      </c>
      <c r="C7733" s="16" t="s">
        <v>516</v>
      </c>
      <c r="D7733" s="16" t="s">
        <v>515</v>
      </c>
      <c r="E7733" s="22">
        <v>3</v>
      </c>
      <c r="F7733" s="30">
        <v>16</v>
      </c>
      <c r="G7733" s="17">
        <v>27.84</v>
      </c>
      <c r="H7733" s="17">
        <f t="shared" si="240"/>
        <v>83.52</v>
      </c>
      <c r="I7733" s="17">
        <f t="shared" si="241"/>
        <v>445.44</v>
      </c>
      <c r="J7733" s="13" t="s">
        <v>5384</v>
      </c>
      <c r="K7733" s="37" t="str">
        <f>VLOOKUP(Tabela14[[#This Row],[CÓDIGO]],[1]fornnecedor!$A:$G,7,0)</f>
        <v>BOINAS PARA POLIMENTO</v>
      </c>
    </row>
    <row r="7734" spans="1:11" x14ac:dyDescent="0.3">
      <c r="A7734" s="15">
        <v>24021</v>
      </c>
      <c r="B7734" s="15" t="str">
        <f>VLOOKUP(Tabela14[[#This Row],[CÓDIGO]],[1]fornnecedor!$A:$E,5,0)</f>
        <v>SKYLACK TINTAS E VERNIZES LTDA</v>
      </c>
      <c r="C7734" s="16" t="s">
        <v>4076</v>
      </c>
      <c r="D7734" s="16" t="s">
        <v>1114</v>
      </c>
      <c r="E7734" s="22">
        <v>0</v>
      </c>
      <c r="F7734" s="30">
        <v>15</v>
      </c>
      <c r="G7734" s="17">
        <v>29.75</v>
      </c>
      <c r="H7734" s="17">
        <f t="shared" si="240"/>
        <v>0</v>
      </c>
      <c r="I7734" s="17">
        <f t="shared" si="241"/>
        <v>446.25</v>
      </c>
      <c r="J7734" s="13" t="s">
        <v>5384</v>
      </c>
      <c r="K7734" s="37" t="str">
        <f>VLOOKUP(Tabela14[[#This Row],[CÓDIGO]],[1]fornnecedor!$A:$G,7,0)</f>
        <v>TINTAS POLIÉSTER</v>
      </c>
    </row>
    <row r="7735" spans="1:11" x14ac:dyDescent="0.3">
      <c r="A7735" s="15">
        <v>83872</v>
      </c>
      <c r="B7735" s="15" t="str">
        <f>VLOOKUP(Tabela14[[#This Row],[CÓDIGO]],[1]fornnecedor!$A:$E,5,0)</f>
        <v>VONIXX INDUSTRIA E COMERCIO DE POLIDORES LTDA</v>
      </c>
      <c r="C7735" s="16" t="s">
        <v>3113</v>
      </c>
      <c r="D7735" s="16" t="s">
        <v>515</v>
      </c>
      <c r="E7735" s="22">
        <v>14</v>
      </c>
      <c r="F7735" s="30">
        <v>26</v>
      </c>
      <c r="G7735" s="17">
        <v>17.239999999999998</v>
      </c>
      <c r="H7735" s="17">
        <f t="shared" si="240"/>
        <v>241.35999999999999</v>
      </c>
      <c r="I7735" s="17">
        <f t="shared" si="241"/>
        <v>448.23999999999995</v>
      </c>
      <c r="J7735" s="13" t="s">
        <v>5384</v>
      </c>
      <c r="K7735" s="37" t="str">
        <f>VLOOKUP(Tabela14[[#This Row],[CÓDIGO]],[1]fornnecedor!$A:$G,7,0)</f>
        <v>LINHA DE HIGENIZAÇÃO E ESTÉTICA  AUTOMOTIVA VONIX</v>
      </c>
    </row>
    <row r="7736" spans="1:11" x14ac:dyDescent="0.3">
      <c r="A7736" s="15">
        <v>85934</v>
      </c>
      <c r="B7736" s="15" t="str">
        <f>VLOOKUP(Tabela14[[#This Row],[CÓDIGO]],[1]fornnecedor!$A:$E,5,0)</f>
        <v>AKZO NOBEL LTDA DECOR</v>
      </c>
      <c r="C7736" s="16" t="s">
        <v>4029</v>
      </c>
      <c r="D7736" s="16" t="s">
        <v>543</v>
      </c>
      <c r="E7736" s="22">
        <v>1</v>
      </c>
      <c r="F7736" s="30">
        <v>15</v>
      </c>
      <c r="G7736" s="17">
        <v>29.91</v>
      </c>
      <c r="H7736" s="17">
        <f t="shared" si="240"/>
        <v>29.91</v>
      </c>
      <c r="I7736" s="17">
        <f t="shared" si="241"/>
        <v>448.65</v>
      </c>
      <c r="J7736" s="13" t="s">
        <v>5384</v>
      </c>
      <c r="K7736" s="37" t="str">
        <f>VLOOKUP(Tabela14[[#This Row],[CÓDIGO]],[1]fornnecedor!$A:$G,7,0)</f>
        <v>ESMALTES</v>
      </c>
    </row>
    <row r="7737" spans="1:11" x14ac:dyDescent="0.3">
      <c r="A7737" s="15">
        <v>23444</v>
      </c>
      <c r="B7737" s="15" t="str">
        <f>VLOOKUP(Tabela14[[#This Row],[CÓDIGO]],[1]fornnecedor!$A:$E,5,0)</f>
        <v>VONIXX INDUSTRIA E COMERCIO DE POLIDORES LTDA</v>
      </c>
      <c r="C7737" s="16" t="s">
        <v>3727</v>
      </c>
      <c r="D7737" s="16" t="s">
        <v>515</v>
      </c>
      <c r="E7737" s="22">
        <v>14</v>
      </c>
      <c r="F7737" s="30">
        <v>18</v>
      </c>
      <c r="G7737" s="17">
        <v>24.93</v>
      </c>
      <c r="H7737" s="17">
        <f t="shared" ref="H7737:H7800" si="242">G7737*E7737</f>
        <v>349.02</v>
      </c>
      <c r="I7737" s="17">
        <f t="shared" ref="I7737:I7800" si="243">G7737*F7737</f>
        <v>448.74</v>
      </c>
      <c r="J7737" s="13" t="s">
        <v>5384</v>
      </c>
      <c r="K7737" s="37" t="str">
        <f>VLOOKUP(Tabela14[[#This Row],[CÓDIGO]],[1]fornnecedor!$A:$G,7,0)</f>
        <v>LINHA DE HIGENIZAÇÃO E ESTÉTICA  AUTOMOTIVA VONIX</v>
      </c>
    </row>
    <row r="7738" spans="1:11" x14ac:dyDescent="0.3">
      <c r="A7738" s="15">
        <v>86184</v>
      </c>
      <c r="B7738" s="15" t="str">
        <f>VLOOKUP(Tabela14[[#This Row],[CÓDIGO]],[1]fornnecedor!$A:$E,5,0)</f>
        <v>AKZO NOBEL LTDA DECOR</v>
      </c>
      <c r="C7738" s="16" t="s">
        <v>4080</v>
      </c>
      <c r="D7738" s="16" t="s">
        <v>543</v>
      </c>
      <c r="E7738" s="22">
        <v>0</v>
      </c>
      <c r="F7738" s="30">
        <v>3</v>
      </c>
      <c r="G7738" s="17">
        <v>150.03</v>
      </c>
      <c r="H7738" s="17">
        <f t="shared" si="242"/>
        <v>0</v>
      </c>
      <c r="I7738" s="17">
        <f t="shared" si="243"/>
        <v>450.09000000000003</v>
      </c>
      <c r="J7738" s="13" t="s">
        <v>5384</v>
      </c>
      <c r="K7738" s="37" t="str">
        <f>VLOOKUP(Tabela14[[#This Row],[CÓDIGO]],[1]fornnecedor!$A:$G,7,0)</f>
        <v>BASES IMOBILIÁRIAS</v>
      </c>
    </row>
    <row r="7739" spans="1:11" x14ac:dyDescent="0.3">
      <c r="A7739" s="15">
        <v>226</v>
      </c>
      <c r="B7739" s="15" t="str">
        <f>VLOOKUP(Tabela14[[#This Row],[CÓDIGO]],[1]fornnecedor!$A:$E,5,0)</f>
        <v>SKYLACK TINTAS E VERNIZES LTDA</v>
      </c>
      <c r="C7739" s="16" t="s">
        <v>4082</v>
      </c>
      <c r="D7739" s="16" t="s">
        <v>1114</v>
      </c>
      <c r="E7739" s="22">
        <v>0</v>
      </c>
      <c r="F7739" s="30">
        <v>2</v>
      </c>
      <c r="G7739" s="17">
        <v>225.23</v>
      </c>
      <c r="H7739" s="17">
        <f t="shared" si="242"/>
        <v>0</v>
      </c>
      <c r="I7739" s="17">
        <f t="shared" si="243"/>
        <v>450.46</v>
      </c>
      <c r="J7739" s="13" t="s">
        <v>5384</v>
      </c>
      <c r="K7739" s="37" t="str">
        <f>VLOOKUP(Tabela14[[#This Row],[CÓDIGO]],[1]fornnecedor!$A:$G,7,0)</f>
        <v>BASES PU</v>
      </c>
    </row>
    <row r="7740" spans="1:11" x14ac:dyDescent="0.3">
      <c r="A7740" s="15">
        <v>85840</v>
      </c>
      <c r="B7740" s="15" t="str">
        <f>VLOOKUP(Tabela14[[#This Row],[CÓDIGO]],[1]fornnecedor!$A:$E,5,0)</f>
        <v>AKZO NOBEL LTDA DECOR</v>
      </c>
      <c r="C7740" s="16" t="s">
        <v>3857</v>
      </c>
      <c r="D7740" s="16" t="s">
        <v>543</v>
      </c>
      <c r="E7740" s="22">
        <v>0</v>
      </c>
      <c r="F7740" s="30">
        <v>9</v>
      </c>
      <c r="G7740" s="17">
        <v>50.22</v>
      </c>
      <c r="H7740" s="17">
        <f t="shared" si="242"/>
        <v>0</v>
      </c>
      <c r="I7740" s="17">
        <f t="shared" si="243"/>
        <v>451.98</v>
      </c>
      <c r="J7740" s="13" t="s">
        <v>5384</v>
      </c>
      <c r="K7740" s="37" t="str">
        <f>VLOOKUP(Tabela14[[#This Row],[CÓDIGO]],[1]fornnecedor!$A:$G,7,0)</f>
        <v>TINTA PARA PISO</v>
      </c>
    </row>
    <row r="7741" spans="1:11" x14ac:dyDescent="0.3">
      <c r="A7741" s="15">
        <v>61</v>
      </c>
      <c r="B7741" s="15" t="str">
        <f>VLOOKUP(Tabela14[[#This Row],[CÓDIGO]],[1]fornnecedor!$A:$E,5,0)</f>
        <v>3M DO BRASIL LTDA</v>
      </c>
      <c r="C7741" s="16" t="s">
        <v>424</v>
      </c>
      <c r="D7741" s="16" t="s">
        <v>366</v>
      </c>
      <c r="E7741" s="22">
        <v>1</v>
      </c>
      <c r="F7741" s="30">
        <v>471</v>
      </c>
      <c r="G7741" s="17">
        <v>0.96</v>
      </c>
      <c r="H7741" s="17">
        <f t="shared" si="242"/>
        <v>0.96</v>
      </c>
      <c r="I7741" s="17">
        <f t="shared" si="243"/>
        <v>452.15999999999997</v>
      </c>
      <c r="J7741" s="13" t="s">
        <v>5384</v>
      </c>
      <c r="K7741" s="37" t="str">
        <f>VLOOKUP(Tabela14[[#This Row],[CÓDIGO]],[1]fornnecedor!$A:$G,7,0)</f>
        <v>LIXA DÁGUA</v>
      </c>
    </row>
    <row r="7742" spans="1:11" x14ac:dyDescent="0.3">
      <c r="A7742" s="15">
        <v>84395</v>
      </c>
      <c r="B7742" s="15" t="str">
        <f>VLOOKUP(Tabela14[[#This Row],[CÓDIGO]],[1]fornnecedor!$A:$E,5,0)</f>
        <v>VONIXX INDUSTRIA E COMERCIO DE POLIDORES LTDA</v>
      </c>
      <c r="C7742" s="16" t="s">
        <v>4156</v>
      </c>
      <c r="D7742" s="16" t="s">
        <v>515</v>
      </c>
      <c r="E7742" s="22">
        <v>1</v>
      </c>
      <c r="F7742" s="30">
        <v>13</v>
      </c>
      <c r="G7742" s="17">
        <v>34.799999999999997</v>
      </c>
      <c r="H7742" s="17">
        <f t="shared" si="242"/>
        <v>34.799999999999997</v>
      </c>
      <c r="I7742" s="17">
        <f t="shared" si="243"/>
        <v>452.4</v>
      </c>
      <c r="J7742" s="13" t="s">
        <v>5384</v>
      </c>
      <c r="K7742" s="37" t="str">
        <f>VLOOKUP(Tabela14[[#This Row],[CÓDIGO]],[1]fornnecedor!$A:$G,7,0)</f>
        <v>LINHA DE HIGENIZAÇÃO E ESTÉTICA  AUTOMOTIVA VONIX</v>
      </c>
    </row>
    <row r="7743" spans="1:11" x14ac:dyDescent="0.3">
      <c r="A7743" s="15">
        <v>84912</v>
      </c>
      <c r="B7743" s="15" t="str">
        <f>VLOOKUP(Tabela14[[#This Row],[CÓDIGO]],[1]fornnecedor!$A:$E,5,0)</f>
        <v>BRASILUX TINTAS TECNICAS LTDA</v>
      </c>
      <c r="C7743" s="16" t="s">
        <v>4084</v>
      </c>
      <c r="D7743" s="16" t="s">
        <v>549</v>
      </c>
      <c r="E7743" s="22">
        <v>0</v>
      </c>
      <c r="F7743" s="30">
        <v>5</v>
      </c>
      <c r="G7743" s="17">
        <v>90.48</v>
      </c>
      <c r="H7743" s="17">
        <f t="shared" si="242"/>
        <v>0</v>
      </c>
      <c r="I7743" s="17">
        <f t="shared" si="243"/>
        <v>452.40000000000003</v>
      </c>
      <c r="J7743" s="13" t="s">
        <v>5384</v>
      </c>
      <c r="K7743" s="37" t="str">
        <f>VLOOKUP(Tabela14[[#This Row],[CÓDIGO]],[1]fornnecedor!$A:$G,7,0)</f>
        <v>TINTA PARA PISO</v>
      </c>
    </row>
    <row r="7744" spans="1:11" x14ac:dyDescent="0.3">
      <c r="A7744" s="15">
        <v>23045</v>
      </c>
      <c r="B7744" s="15" t="str">
        <f>VLOOKUP(Tabela14[[#This Row],[CÓDIGO]],[1]fornnecedor!$A:$E,5,0)</f>
        <v>SHERWIN - WILLIAMS DO BRASIL IND. E COM. LTDA</v>
      </c>
      <c r="C7744" s="16" t="s">
        <v>4006</v>
      </c>
      <c r="D7744" s="16" t="s">
        <v>324</v>
      </c>
      <c r="E7744" s="22">
        <v>0</v>
      </c>
      <c r="F7744" s="30">
        <v>12</v>
      </c>
      <c r="G7744" s="17">
        <v>37.770000000000003</v>
      </c>
      <c r="H7744" s="17">
        <f t="shared" si="242"/>
        <v>0</v>
      </c>
      <c r="I7744" s="17">
        <f t="shared" si="243"/>
        <v>453.24</v>
      </c>
      <c r="J7744" s="13" t="s">
        <v>5384</v>
      </c>
      <c r="K7744" s="37" t="str">
        <f>VLOOKUP(Tabela14[[#This Row],[CÓDIGO]],[1]fornnecedor!$A:$G,7,0)</f>
        <v>TINTAS POLIÉSTER</v>
      </c>
    </row>
    <row r="7745" spans="1:11" x14ac:dyDescent="0.3">
      <c r="A7745" s="15">
        <v>84574</v>
      </c>
      <c r="B7745" s="15" t="str">
        <f>VLOOKUP(Tabela14[[#This Row],[CÓDIGO]],[1]fornnecedor!$A:$E,5,0)</f>
        <v>BRASILUX TINTAS TECNICAS LTDA</v>
      </c>
      <c r="C7745" s="16" t="s">
        <v>4085</v>
      </c>
      <c r="D7745" s="16" t="s">
        <v>549</v>
      </c>
      <c r="E7745" s="22">
        <v>0</v>
      </c>
      <c r="F7745" s="30">
        <v>13</v>
      </c>
      <c r="G7745" s="17">
        <v>34.869999999999997</v>
      </c>
      <c r="H7745" s="17">
        <f t="shared" si="242"/>
        <v>0</v>
      </c>
      <c r="I7745" s="17">
        <f t="shared" si="243"/>
        <v>453.30999999999995</v>
      </c>
      <c r="J7745" s="13" t="s">
        <v>5384</v>
      </c>
      <c r="K7745" s="37" t="str">
        <f>VLOOKUP(Tabela14[[#This Row],[CÓDIGO]],[1]fornnecedor!$A:$G,7,0)</f>
        <v>CIMENTO QUEIMADO / EFEITOS DECORATIVOS</v>
      </c>
    </row>
    <row r="7746" spans="1:11" x14ac:dyDescent="0.3">
      <c r="A7746" s="15">
        <v>84289</v>
      </c>
      <c r="B7746" s="15" t="str">
        <f>VLOOKUP(Tabela14[[#This Row],[CÓDIGO]],[1]fornnecedor!$A:$E,5,0)</f>
        <v>BRASILUX TINTAS TECNICAS LTDA</v>
      </c>
      <c r="C7746" s="16" t="s">
        <v>4086</v>
      </c>
      <c r="D7746" s="16" t="s">
        <v>549</v>
      </c>
      <c r="E7746" s="22">
        <v>0</v>
      </c>
      <c r="F7746" s="30">
        <v>9</v>
      </c>
      <c r="G7746" s="17">
        <v>50.46</v>
      </c>
      <c r="H7746" s="17">
        <f t="shared" si="242"/>
        <v>0</v>
      </c>
      <c r="I7746" s="17">
        <f t="shared" si="243"/>
        <v>454.14</v>
      </c>
      <c r="J7746" s="13" t="s">
        <v>5384</v>
      </c>
      <c r="K7746" s="37" t="str">
        <f>VLOOKUP(Tabela14[[#This Row],[CÓDIGO]],[1]fornnecedor!$A:$G,7,0)</f>
        <v>TINTA PAREDE</v>
      </c>
    </row>
    <row r="7747" spans="1:11" x14ac:dyDescent="0.3">
      <c r="A7747" s="15">
        <v>86625</v>
      </c>
      <c r="B7747" s="15" t="str">
        <f>VLOOKUP(Tabela14[[#This Row],[CÓDIGO]],[1]fornnecedor!$A:$E,5,0)</f>
        <v>AKZO NOBEL LTDA DECOR</v>
      </c>
      <c r="C7747" s="16" t="s">
        <v>3872</v>
      </c>
      <c r="D7747" s="16" t="s">
        <v>543</v>
      </c>
      <c r="E7747" s="22">
        <v>0</v>
      </c>
      <c r="F7747" s="30">
        <v>8</v>
      </c>
      <c r="G7747" s="17">
        <v>56.78</v>
      </c>
      <c r="H7747" s="17">
        <f t="shared" si="242"/>
        <v>0</v>
      </c>
      <c r="I7747" s="17">
        <f t="shared" si="243"/>
        <v>454.24</v>
      </c>
      <c r="J7747" s="13" t="s">
        <v>5384</v>
      </c>
      <c r="K7747" s="37" t="str">
        <f>VLOOKUP(Tabela14[[#This Row],[CÓDIGO]],[1]fornnecedor!$A:$G,7,0)</f>
        <v>TINTA PAREDE</v>
      </c>
    </row>
    <row r="7748" spans="1:11" x14ac:dyDescent="0.3">
      <c r="A7748" s="15">
        <v>86649</v>
      </c>
      <c r="B7748" s="15" t="str">
        <f>VLOOKUP(Tabela14[[#This Row],[CÓDIGO]],[1]fornnecedor!$A:$E,5,0)</f>
        <v>AKZO NOBEL LTDA DECOR</v>
      </c>
      <c r="C7748" s="16" t="s">
        <v>3873</v>
      </c>
      <c r="D7748" s="16" t="s">
        <v>543</v>
      </c>
      <c r="E7748" s="22">
        <v>0</v>
      </c>
      <c r="F7748" s="30">
        <v>8</v>
      </c>
      <c r="G7748" s="17">
        <v>56.78</v>
      </c>
      <c r="H7748" s="17">
        <f t="shared" si="242"/>
        <v>0</v>
      </c>
      <c r="I7748" s="17">
        <f t="shared" si="243"/>
        <v>454.24</v>
      </c>
      <c r="J7748" s="13" t="s">
        <v>5384</v>
      </c>
      <c r="K7748" s="37" t="str">
        <f>VLOOKUP(Tabela14[[#This Row],[CÓDIGO]],[1]fornnecedor!$A:$G,7,0)</f>
        <v>TINTA PAREDE</v>
      </c>
    </row>
    <row r="7749" spans="1:11" x14ac:dyDescent="0.3">
      <c r="A7749" s="15">
        <v>86621</v>
      </c>
      <c r="B7749" s="15" t="str">
        <f>VLOOKUP(Tabela14[[#This Row],[CÓDIGO]],[1]fornnecedor!$A:$E,5,0)</f>
        <v>AKZO NOBEL LTDA DECOR</v>
      </c>
      <c r="C7749" s="16" t="s">
        <v>3874</v>
      </c>
      <c r="D7749" s="16" t="s">
        <v>543</v>
      </c>
      <c r="E7749" s="22">
        <v>0</v>
      </c>
      <c r="F7749" s="30">
        <v>8</v>
      </c>
      <c r="G7749" s="17">
        <v>56.78</v>
      </c>
      <c r="H7749" s="17">
        <f t="shared" si="242"/>
        <v>0</v>
      </c>
      <c r="I7749" s="17">
        <f t="shared" si="243"/>
        <v>454.24</v>
      </c>
      <c r="J7749" s="13" t="s">
        <v>5384</v>
      </c>
      <c r="K7749" s="37" t="str">
        <f>VLOOKUP(Tabela14[[#This Row],[CÓDIGO]],[1]fornnecedor!$A:$G,7,0)</f>
        <v>TINTA PAREDE</v>
      </c>
    </row>
    <row r="7750" spans="1:11" x14ac:dyDescent="0.3">
      <c r="A7750" s="15">
        <v>23359</v>
      </c>
      <c r="B7750" s="15" t="str">
        <f>VLOOKUP(Tabela14[[#This Row],[CÓDIGO]],[1]fornnecedor!$A:$E,5,0)</f>
        <v>AKZO NOBEL LTDA AUTO</v>
      </c>
      <c r="C7750" s="16" t="s">
        <v>172</v>
      </c>
      <c r="D7750" s="16" t="s">
        <v>103</v>
      </c>
      <c r="E7750" s="22">
        <v>8</v>
      </c>
      <c r="F7750" s="30">
        <v>17</v>
      </c>
      <c r="G7750" s="17">
        <v>26.78</v>
      </c>
      <c r="H7750" s="17">
        <f t="shared" si="242"/>
        <v>214.24</v>
      </c>
      <c r="I7750" s="17">
        <f t="shared" si="243"/>
        <v>455.26</v>
      </c>
      <c r="J7750" s="13" t="s">
        <v>5384</v>
      </c>
      <c r="K7750" s="37" t="str">
        <f>VLOOKUP(Tabela14[[#This Row],[CÓDIGO]],[1]fornnecedor!$A:$G,7,0)</f>
        <v>TINTAS POLIÉSTER</v>
      </c>
    </row>
    <row r="7751" spans="1:11" x14ac:dyDescent="0.3">
      <c r="A7751" s="15">
        <v>24295</v>
      </c>
      <c r="B7751" s="15" t="str">
        <f>VLOOKUP(Tabela14[[#This Row],[CÓDIGO]],[1]fornnecedor!$A:$E,5,0)</f>
        <v>VONIXX INDUSTRIA E COMERCIO DE POLIDORES LTDA</v>
      </c>
      <c r="C7751" s="16" t="s">
        <v>4089</v>
      </c>
      <c r="D7751" s="16" t="s">
        <v>515</v>
      </c>
      <c r="E7751" s="22">
        <v>0</v>
      </c>
      <c r="F7751" s="30">
        <v>14</v>
      </c>
      <c r="G7751" s="17">
        <v>32.61</v>
      </c>
      <c r="H7751" s="17">
        <f t="shared" si="242"/>
        <v>0</v>
      </c>
      <c r="I7751" s="17">
        <f t="shared" si="243"/>
        <v>456.53999999999996</v>
      </c>
      <c r="J7751" s="13" t="s">
        <v>5384</v>
      </c>
      <c r="K7751" s="37" t="str">
        <f>VLOOKUP(Tabela14[[#This Row],[CÓDIGO]],[1]fornnecedor!$A:$G,7,0)</f>
        <v>LINHA DE HIGENIZAÇÃO E ESTÉTICA  AUTOMOTIVA VONIX</v>
      </c>
    </row>
    <row r="7752" spans="1:11" x14ac:dyDescent="0.3">
      <c r="A7752" s="15">
        <v>85098</v>
      </c>
      <c r="B7752" s="15" t="str">
        <f>VLOOKUP(Tabela14[[#This Row],[CÓDIGO]],[1]fornnecedor!$A:$E,5,0)</f>
        <v>BRASILUX TINTAS TECNICAS LTDA</v>
      </c>
      <c r="C7752" s="16" t="s">
        <v>4090</v>
      </c>
      <c r="D7752" s="16" t="s">
        <v>549</v>
      </c>
      <c r="E7752" s="22">
        <v>0</v>
      </c>
      <c r="F7752" s="30">
        <v>5</v>
      </c>
      <c r="G7752" s="17">
        <v>91.31</v>
      </c>
      <c r="H7752" s="17">
        <f t="shared" si="242"/>
        <v>0</v>
      </c>
      <c r="I7752" s="17">
        <f t="shared" si="243"/>
        <v>456.55</v>
      </c>
      <c r="J7752" s="13" t="s">
        <v>5384</v>
      </c>
      <c r="K7752" s="37" t="str">
        <f>VLOOKUP(Tabela14[[#This Row],[CÓDIGO]],[1]fornnecedor!$A:$G,7,0)</f>
        <v>TEXTURA</v>
      </c>
    </row>
    <row r="7753" spans="1:11" x14ac:dyDescent="0.3">
      <c r="A7753" s="15">
        <v>21298</v>
      </c>
      <c r="B7753" s="15" t="str">
        <f>VLOOKUP(Tabela14[[#This Row],[CÓDIGO]],[1]fornnecedor!$A:$E,5,0)</f>
        <v>AKZO NOBEL LTDA AUTO</v>
      </c>
      <c r="C7753" s="16" t="s">
        <v>4147</v>
      </c>
      <c r="D7753" s="16" t="s">
        <v>103</v>
      </c>
      <c r="E7753" s="22">
        <v>1</v>
      </c>
      <c r="F7753" s="30">
        <v>19</v>
      </c>
      <c r="G7753" s="17">
        <v>24.06</v>
      </c>
      <c r="H7753" s="17">
        <f t="shared" si="242"/>
        <v>24.06</v>
      </c>
      <c r="I7753" s="17">
        <f t="shared" si="243"/>
        <v>457.14</v>
      </c>
      <c r="J7753" s="13" t="s">
        <v>5384</v>
      </c>
      <c r="K7753" s="37" t="str">
        <f>VLOOKUP(Tabela14[[#This Row],[CÓDIGO]],[1]fornnecedor!$A:$G,7,0)</f>
        <v>TINTAS POLIÉSTER</v>
      </c>
    </row>
    <row r="7754" spans="1:11" x14ac:dyDescent="0.3">
      <c r="A7754" s="15">
        <v>85500</v>
      </c>
      <c r="B7754" s="15" t="str">
        <f>VLOOKUP(Tabela14[[#This Row],[CÓDIGO]],[1]fornnecedor!$A:$E,5,0)</f>
        <v>BRASILUX TINTAS TECNICAS LTDA</v>
      </c>
      <c r="C7754" s="16" t="s">
        <v>4092</v>
      </c>
      <c r="D7754" s="16" t="s">
        <v>549</v>
      </c>
      <c r="E7754" s="22">
        <v>0</v>
      </c>
      <c r="F7754" s="30">
        <v>12</v>
      </c>
      <c r="G7754" s="17">
        <v>38.1</v>
      </c>
      <c r="H7754" s="17">
        <f t="shared" si="242"/>
        <v>0</v>
      </c>
      <c r="I7754" s="17">
        <f t="shared" si="243"/>
        <v>457.20000000000005</v>
      </c>
      <c r="J7754" s="13" t="s">
        <v>5384</v>
      </c>
      <c r="K7754" s="37" t="str">
        <f>VLOOKUP(Tabela14[[#This Row],[CÓDIGO]],[1]fornnecedor!$A:$G,7,0)</f>
        <v>KIT BRASCORTEN</v>
      </c>
    </row>
    <row r="7755" spans="1:11" x14ac:dyDescent="0.3">
      <c r="A7755" s="15">
        <v>84596</v>
      </c>
      <c r="B7755" s="15" t="str">
        <f>VLOOKUP(Tabela14[[#This Row],[CÓDIGO]],[1]fornnecedor!$A:$E,5,0)</f>
        <v>BRASILUX TINTAS TECNICAS LTDA</v>
      </c>
      <c r="C7755" s="16" t="s">
        <v>3121</v>
      </c>
      <c r="D7755" s="16" t="s">
        <v>549</v>
      </c>
      <c r="E7755" s="22">
        <v>2</v>
      </c>
      <c r="F7755" s="30">
        <v>5</v>
      </c>
      <c r="G7755" s="17">
        <v>91.51</v>
      </c>
      <c r="H7755" s="17">
        <f t="shared" si="242"/>
        <v>183.02</v>
      </c>
      <c r="I7755" s="17">
        <f t="shared" si="243"/>
        <v>457.55</v>
      </c>
      <c r="J7755" s="13" t="s">
        <v>5384</v>
      </c>
      <c r="K7755" s="37" t="str">
        <f>VLOOKUP(Tabela14[[#This Row],[CÓDIGO]],[1]fornnecedor!$A:$G,7,0)</f>
        <v>BASES IMOBILIÁRIAS</v>
      </c>
    </row>
    <row r="7756" spans="1:11" x14ac:dyDescent="0.3">
      <c r="A7756" s="15">
        <v>86868</v>
      </c>
      <c r="B7756" s="15" t="str">
        <f>VLOOKUP(Tabela14[[#This Row],[CÓDIGO]],[1]fornnecedor!$A:$E,5,0)</f>
        <v>SHERWIN - WILLIAMS DO BRASIL IND. E COM. LTDA</v>
      </c>
      <c r="C7756" s="16" t="s">
        <v>4251</v>
      </c>
      <c r="D7756" s="16" t="s">
        <v>324</v>
      </c>
      <c r="E7756" s="22">
        <v>27</v>
      </c>
      <c r="F7756" s="30">
        <v>130</v>
      </c>
      <c r="G7756" s="17">
        <v>3.52</v>
      </c>
      <c r="H7756" s="17">
        <f t="shared" si="242"/>
        <v>95.04</v>
      </c>
      <c r="I7756" s="17">
        <f t="shared" si="243"/>
        <v>457.6</v>
      </c>
      <c r="J7756" s="13" t="s">
        <v>5384</v>
      </c>
      <c r="K7756" s="37" t="str">
        <f>VLOOKUP(Tabela14[[#This Row],[CÓDIGO]],[1]fornnecedor!$A:$G,7,0)</f>
        <v>CORANTES</v>
      </c>
    </row>
    <row r="7757" spans="1:11" x14ac:dyDescent="0.3">
      <c r="A7757" s="15">
        <v>24078</v>
      </c>
      <c r="B7757" s="15" t="str">
        <f>VLOOKUP(Tabela14[[#This Row],[CÓDIGO]],[1]fornnecedor!$A:$E,5,0)</f>
        <v>SKYLACK TINTAS E VERNIZES LTDA</v>
      </c>
      <c r="C7757" s="16" t="s">
        <v>4094</v>
      </c>
      <c r="D7757" s="16" t="s">
        <v>1114</v>
      </c>
      <c r="E7757" s="22">
        <v>0</v>
      </c>
      <c r="F7757" s="30">
        <v>2.91</v>
      </c>
      <c r="G7757" s="17">
        <v>157.41</v>
      </c>
      <c r="H7757" s="17">
        <f t="shared" si="242"/>
        <v>0</v>
      </c>
      <c r="I7757" s="17">
        <f t="shared" si="243"/>
        <v>458.06310000000002</v>
      </c>
      <c r="J7757" s="13" t="s">
        <v>5384</v>
      </c>
      <c r="K7757" s="37" t="str">
        <f>VLOOKUP(Tabela14[[#This Row],[CÓDIGO]],[1]fornnecedor!$A:$G,7,0)</f>
        <v>BASES POLIÉSTER</v>
      </c>
    </row>
    <row r="7758" spans="1:11" x14ac:dyDescent="0.3">
      <c r="A7758" s="15">
        <v>85089</v>
      </c>
      <c r="B7758" s="15" t="str">
        <f>VLOOKUP(Tabela14[[#This Row],[CÓDIGO]],[1]fornnecedor!$A:$E,5,0)</f>
        <v>AKZO NOBEL LTDA AUTO</v>
      </c>
      <c r="C7758" s="16" t="s">
        <v>254</v>
      </c>
      <c r="D7758" s="16" t="s">
        <v>103</v>
      </c>
      <c r="E7758" s="22">
        <v>10</v>
      </c>
      <c r="F7758" s="30">
        <v>19</v>
      </c>
      <c r="G7758" s="17">
        <v>24.12</v>
      </c>
      <c r="H7758" s="17">
        <f t="shared" si="242"/>
        <v>241.20000000000002</v>
      </c>
      <c r="I7758" s="17">
        <f t="shared" si="243"/>
        <v>458.28000000000003</v>
      </c>
      <c r="J7758" s="13" t="s">
        <v>5384</v>
      </c>
      <c r="K7758" s="37" t="str">
        <f>VLOOKUP(Tabela14[[#This Row],[CÓDIGO]],[1]fornnecedor!$A:$G,7,0)</f>
        <v>TINTAS POLIÉSTER</v>
      </c>
    </row>
    <row r="7759" spans="1:11" x14ac:dyDescent="0.3">
      <c r="A7759" s="15">
        <v>20346</v>
      </c>
      <c r="B7759" s="15" t="str">
        <f>VLOOKUP(Tabela14[[#This Row],[CÓDIGO]],[1]fornnecedor!$A:$E,5,0)</f>
        <v>SHERWIN - WILLIAMS DO BRASIL IND. E COM. LTDA</v>
      </c>
      <c r="C7759" s="16" t="s">
        <v>4017</v>
      </c>
      <c r="D7759" s="16" t="s">
        <v>324</v>
      </c>
      <c r="E7759" s="22">
        <v>0</v>
      </c>
      <c r="F7759" s="30">
        <v>18</v>
      </c>
      <c r="G7759" s="17">
        <v>25.48</v>
      </c>
      <c r="H7759" s="17">
        <f t="shared" si="242"/>
        <v>0</v>
      </c>
      <c r="I7759" s="17">
        <f t="shared" si="243"/>
        <v>458.64</v>
      </c>
      <c r="J7759" s="13" t="s">
        <v>5384</v>
      </c>
      <c r="K7759" s="37" t="str">
        <f>VLOOKUP(Tabela14[[#This Row],[CÓDIGO]],[1]fornnecedor!$A:$G,7,0)</f>
        <v>TINTAS POLIÉSTER</v>
      </c>
    </row>
    <row r="7760" spans="1:11" x14ac:dyDescent="0.3">
      <c r="A7760" s="15">
        <v>84255</v>
      </c>
      <c r="B7760" s="15" t="str">
        <f>VLOOKUP(Tabela14[[#This Row],[CÓDIGO]],[1]fornnecedor!$A:$E,5,0)</f>
        <v>BRASILUX TINTAS TECNICAS LTDA</v>
      </c>
      <c r="C7760" s="16" t="s">
        <v>3144</v>
      </c>
      <c r="D7760" s="16" t="s">
        <v>549</v>
      </c>
      <c r="E7760" s="22">
        <v>0</v>
      </c>
      <c r="F7760" s="30">
        <v>5</v>
      </c>
      <c r="G7760" s="17">
        <v>91.9</v>
      </c>
      <c r="H7760" s="17">
        <f t="shared" si="242"/>
        <v>0</v>
      </c>
      <c r="I7760" s="17">
        <f t="shared" si="243"/>
        <v>459.5</v>
      </c>
      <c r="J7760" s="13" t="s">
        <v>5384</v>
      </c>
      <c r="K7760" s="37" t="str">
        <f>VLOOKUP(Tabela14[[#This Row],[CÓDIGO]],[1]fornnecedor!$A:$G,7,0)</f>
        <v>TINTA PAREDE</v>
      </c>
    </row>
    <row r="7761" spans="1:11" x14ac:dyDescent="0.3">
      <c r="A7761" s="15">
        <v>23500</v>
      </c>
      <c r="B7761" s="15" t="str">
        <f>VLOOKUP(Tabela14[[#This Row],[CÓDIGO]],[1]fornnecedor!$A:$E,5,0)</f>
        <v>3M DO BRASIL LTDA</v>
      </c>
      <c r="C7761" s="16" t="s">
        <v>4097</v>
      </c>
      <c r="D7761" s="16" t="s">
        <v>366</v>
      </c>
      <c r="E7761" s="22">
        <v>0</v>
      </c>
      <c r="F7761" s="30">
        <v>169</v>
      </c>
      <c r="G7761" s="17">
        <v>2.72</v>
      </c>
      <c r="H7761" s="17">
        <f t="shared" si="242"/>
        <v>0</v>
      </c>
      <c r="I7761" s="17">
        <f t="shared" si="243"/>
        <v>459.68</v>
      </c>
      <c r="J7761" s="13" t="s">
        <v>5384</v>
      </c>
      <c r="K7761" s="37" t="str">
        <f>VLOOKUP(Tabela14[[#This Row],[CÓDIGO]],[1]fornnecedor!$A:$G,7,0)</f>
        <v xml:space="preserve">DISCOS / LIXAS / ABRASIVOS </v>
      </c>
    </row>
    <row r="7762" spans="1:11" x14ac:dyDescent="0.3">
      <c r="A7762" s="15">
        <v>24139</v>
      </c>
      <c r="B7762" s="15" t="str">
        <f>VLOOKUP(Tabela14[[#This Row],[CÓDIGO]],[1]fornnecedor!$A:$E,5,0)</f>
        <v>SKYLACK TINTAS E VERNIZES LTDA</v>
      </c>
      <c r="C7762" s="16" t="s">
        <v>4099</v>
      </c>
      <c r="D7762" s="16" t="s">
        <v>1114</v>
      </c>
      <c r="E7762" s="22">
        <v>0</v>
      </c>
      <c r="F7762" s="30">
        <v>12</v>
      </c>
      <c r="G7762" s="17">
        <v>38.340000000000003</v>
      </c>
      <c r="H7762" s="17">
        <f t="shared" si="242"/>
        <v>0</v>
      </c>
      <c r="I7762" s="17">
        <f t="shared" si="243"/>
        <v>460.08000000000004</v>
      </c>
      <c r="J7762" s="13" t="s">
        <v>5384</v>
      </c>
      <c r="K7762" s="37" t="str">
        <f>VLOOKUP(Tabela14[[#This Row],[CÓDIGO]],[1]fornnecedor!$A:$G,7,0)</f>
        <v>TINTAS PU</v>
      </c>
    </row>
    <row r="7763" spans="1:11" x14ac:dyDescent="0.3">
      <c r="A7763" s="15">
        <v>24266</v>
      </c>
      <c r="B7763" s="15" t="str">
        <f>VLOOKUP(Tabela14[[#This Row],[CÓDIGO]],[1]fornnecedor!$A:$E,5,0)</f>
        <v>VONIXX INDUSTRIA E COMERCIO DE POLIDORES LTDA</v>
      </c>
      <c r="C7763" s="16" t="s">
        <v>4098</v>
      </c>
      <c r="D7763" s="16" t="s">
        <v>515</v>
      </c>
      <c r="E7763" s="22">
        <v>0</v>
      </c>
      <c r="F7763" s="30">
        <v>12</v>
      </c>
      <c r="G7763" s="17">
        <v>38.340000000000003</v>
      </c>
      <c r="H7763" s="17">
        <f t="shared" si="242"/>
        <v>0</v>
      </c>
      <c r="I7763" s="17">
        <f t="shared" si="243"/>
        <v>460.08000000000004</v>
      </c>
      <c r="J7763" s="13" t="s">
        <v>5384</v>
      </c>
      <c r="K7763" s="37" t="str">
        <f>VLOOKUP(Tabela14[[#This Row],[CÓDIGO]],[1]fornnecedor!$A:$G,7,0)</f>
        <v>LINHA DE HIGENIZAÇÃO E ESTÉTICA  AUTOMOTIVA VONIX</v>
      </c>
    </row>
    <row r="7764" spans="1:11" x14ac:dyDescent="0.3">
      <c r="A7764" s="15">
        <v>86040</v>
      </c>
      <c r="B7764" s="15" t="str">
        <f>VLOOKUP(Tabela14[[#This Row],[CÓDIGO]],[1]fornnecedor!$A:$E,5,0)</f>
        <v>AKZO NOBEL LTDA DECOR</v>
      </c>
      <c r="C7764" s="16" t="s">
        <v>4100</v>
      </c>
      <c r="D7764" s="16" t="s">
        <v>543</v>
      </c>
      <c r="E7764" s="22">
        <v>0</v>
      </c>
      <c r="F7764" s="30">
        <v>7</v>
      </c>
      <c r="G7764" s="17">
        <v>65.790000000000006</v>
      </c>
      <c r="H7764" s="17">
        <f t="shared" si="242"/>
        <v>0</v>
      </c>
      <c r="I7764" s="17">
        <f t="shared" si="243"/>
        <v>460.53000000000003</v>
      </c>
      <c r="J7764" s="13" t="s">
        <v>5384</v>
      </c>
      <c r="K7764" s="37" t="str">
        <f>VLOOKUP(Tabela14[[#This Row],[CÓDIGO]],[1]fornnecedor!$A:$G,7,0)</f>
        <v>ESMALTES</v>
      </c>
    </row>
    <row r="7765" spans="1:11" x14ac:dyDescent="0.3">
      <c r="A7765" s="15">
        <v>85020</v>
      </c>
      <c r="B7765" s="15" t="str">
        <f>VLOOKUP(Tabela14[[#This Row],[CÓDIGO]],[1]fornnecedor!$A:$E,5,0)</f>
        <v>ACOBOM INDUSTRIA COMERCIO E LOGISTICA LTDA</v>
      </c>
      <c r="C7765" s="16" t="s">
        <v>4137</v>
      </c>
      <c r="D7765" s="16" t="s">
        <v>3973</v>
      </c>
      <c r="E7765" s="22">
        <v>21</v>
      </c>
      <c r="F7765" s="30">
        <v>555</v>
      </c>
      <c r="G7765" s="17">
        <v>0.83</v>
      </c>
      <c r="H7765" s="17">
        <f t="shared" si="242"/>
        <v>17.43</v>
      </c>
      <c r="I7765" s="17">
        <f t="shared" si="243"/>
        <v>460.65</v>
      </c>
      <c r="J7765" s="13" t="s">
        <v>5384</v>
      </c>
      <c r="K7765" s="37" t="str">
        <f>VLOOKUP(Tabela14[[#This Row],[CÓDIGO]],[1]fornnecedor!$A:$G,7,0)</f>
        <v>PALHA DE AÇO</v>
      </c>
    </row>
    <row r="7766" spans="1:11" x14ac:dyDescent="0.3">
      <c r="A7766" s="15">
        <v>85266</v>
      </c>
      <c r="B7766" s="15" t="str">
        <f>VLOOKUP(Tabela14[[#This Row],[CÓDIGO]],[1]fornnecedor!$A:$E,5,0)</f>
        <v>BRASILUX TINTAS TECNICAS LTDA</v>
      </c>
      <c r="C7766" s="16" t="s">
        <v>573</v>
      </c>
      <c r="D7766" s="16" t="s">
        <v>549</v>
      </c>
      <c r="E7766" s="22">
        <v>8</v>
      </c>
      <c r="F7766" s="30">
        <v>7</v>
      </c>
      <c r="G7766" s="17">
        <v>65.900000000000006</v>
      </c>
      <c r="H7766" s="17">
        <f t="shared" si="242"/>
        <v>527.20000000000005</v>
      </c>
      <c r="I7766" s="17">
        <f t="shared" si="243"/>
        <v>461.30000000000007</v>
      </c>
      <c r="J7766" s="13" t="s">
        <v>5384</v>
      </c>
      <c r="K7766" s="37" t="str">
        <f>VLOOKUP(Tabela14[[#This Row],[CÓDIGO]],[1]fornnecedor!$A:$G,7,0)</f>
        <v>ESMALTES</v>
      </c>
    </row>
    <row r="7767" spans="1:11" x14ac:dyDescent="0.3">
      <c r="A7767" s="15">
        <v>83805</v>
      </c>
      <c r="B7767" s="15" t="str">
        <f>VLOOKUP(Tabela14[[#This Row],[CÓDIGO]],[1]fornnecedor!$A:$E,5,0)</f>
        <v>COM.ALVORADA LIMPEZA E DESCARTAVEIS</v>
      </c>
      <c r="C7767" s="16" t="s">
        <v>474</v>
      </c>
      <c r="D7767" s="16" t="s">
        <v>463</v>
      </c>
      <c r="E7767" s="22">
        <v>0</v>
      </c>
      <c r="F7767" s="31">
        <v>0</v>
      </c>
      <c r="G7767" s="17">
        <v>27.14</v>
      </c>
      <c r="H7767" s="17">
        <f t="shared" si="242"/>
        <v>0</v>
      </c>
      <c r="I7767" s="17">
        <f t="shared" si="243"/>
        <v>0</v>
      </c>
      <c r="J7767" s="13" t="s">
        <v>5384</v>
      </c>
      <c r="K7767" s="37" t="str">
        <f>VLOOKUP(Tabela14[[#This Row],[CÓDIGO]],[1]fornnecedor!$A:$G,7,0)</f>
        <v>GRUPO CONVERSAO</v>
      </c>
    </row>
    <row r="7768" spans="1:11" x14ac:dyDescent="0.3">
      <c r="A7768" s="15">
        <v>84276</v>
      </c>
      <c r="B7768" s="15" t="str">
        <f>VLOOKUP(Tabela14[[#This Row],[CÓDIGO]],[1]fornnecedor!$A:$E,5,0)</f>
        <v>BRASILUX TINTAS TECNICAS LTDA</v>
      </c>
      <c r="C7768" s="16" t="s">
        <v>4337</v>
      </c>
      <c r="D7768" s="16" t="s">
        <v>549</v>
      </c>
      <c r="E7768" s="22">
        <v>5</v>
      </c>
      <c r="F7768" s="30">
        <v>14</v>
      </c>
      <c r="G7768" s="17">
        <v>32.979999999999997</v>
      </c>
      <c r="H7768" s="17">
        <f t="shared" si="242"/>
        <v>164.89999999999998</v>
      </c>
      <c r="I7768" s="17">
        <f t="shared" si="243"/>
        <v>461.71999999999997</v>
      </c>
      <c r="J7768" s="13" t="s">
        <v>5384</v>
      </c>
      <c r="K7768" s="37" t="str">
        <f>VLOOKUP(Tabela14[[#This Row],[CÓDIGO]],[1]fornnecedor!$A:$G,7,0)</f>
        <v>TINTA PAREDE</v>
      </c>
    </row>
    <row r="7769" spans="1:11" x14ac:dyDescent="0.3">
      <c r="A7769" s="15">
        <v>23457</v>
      </c>
      <c r="B7769" s="15" t="str">
        <f>VLOOKUP(Tabela14[[#This Row],[CÓDIGO]],[1]fornnecedor!$A:$E,5,0)</f>
        <v>3M DO BRASIL LTDA</v>
      </c>
      <c r="C7769" s="16" t="s">
        <v>4416</v>
      </c>
      <c r="D7769" s="16" t="s">
        <v>366</v>
      </c>
      <c r="E7769" s="22">
        <v>2</v>
      </c>
      <c r="F7769" s="30">
        <v>4</v>
      </c>
      <c r="G7769" s="17">
        <v>115.47</v>
      </c>
      <c r="H7769" s="17">
        <f t="shared" si="242"/>
        <v>230.94</v>
      </c>
      <c r="I7769" s="17">
        <f t="shared" si="243"/>
        <v>461.88</v>
      </c>
      <c r="J7769" s="13" t="s">
        <v>5384</v>
      </c>
      <c r="K7769" s="37" t="str">
        <f>VLOOKUP(Tabela14[[#This Row],[CÓDIGO]],[1]fornnecedor!$A:$G,7,0)</f>
        <v>CERA  / LIMPEZA /  POLIMENTO VEICULAR</v>
      </c>
    </row>
    <row r="7770" spans="1:11" x14ac:dyDescent="0.3">
      <c r="A7770" s="15">
        <v>23791</v>
      </c>
      <c r="B7770" s="15" t="str">
        <f>VLOOKUP(Tabela14[[#This Row],[CÓDIGO]],[1]fornnecedor!$A:$E,5,0)</f>
        <v>JUSSARA FERREIRA GOMES</v>
      </c>
      <c r="C7770" s="16" t="s">
        <v>4101</v>
      </c>
      <c r="D7770" s="16" t="s">
        <v>2954</v>
      </c>
      <c r="E7770" s="22">
        <v>0</v>
      </c>
      <c r="F7770" s="30">
        <v>11</v>
      </c>
      <c r="G7770" s="17">
        <v>42.02</v>
      </c>
      <c r="H7770" s="17">
        <f t="shared" si="242"/>
        <v>0</v>
      </c>
      <c r="I7770" s="17">
        <f t="shared" si="243"/>
        <v>462.22</v>
      </c>
      <c r="J7770" s="13" t="s">
        <v>5384</v>
      </c>
      <c r="K7770" s="37" t="str">
        <f>VLOOKUP(Tabela14[[#This Row],[CÓDIGO]],[1]fornnecedor!$A:$G,7,0)</f>
        <v>COLA INST./ ADESIVOS COLANTES</v>
      </c>
    </row>
    <row r="7771" spans="1:11" x14ac:dyDescent="0.3">
      <c r="A7771" s="15">
        <v>85514</v>
      </c>
      <c r="B7771" s="15" t="str">
        <f>VLOOKUP(Tabela14[[#This Row],[CÓDIGO]],[1]fornnecedor!$A:$E,5,0)</f>
        <v>PINCEIS ATLAS S.A.</v>
      </c>
      <c r="C7771" s="16" t="s">
        <v>4128</v>
      </c>
      <c r="D7771" s="16" t="s">
        <v>23</v>
      </c>
      <c r="E7771" s="22">
        <v>0</v>
      </c>
      <c r="F7771" s="30">
        <v>4</v>
      </c>
      <c r="G7771" s="17">
        <v>115.71</v>
      </c>
      <c r="H7771" s="17">
        <f t="shared" si="242"/>
        <v>0</v>
      </c>
      <c r="I7771" s="17">
        <f t="shared" si="243"/>
        <v>462.84</v>
      </c>
      <c r="J7771" s="13" t="s">
        <v>5384</v>
      </c>
      <c r="K7771" s="37" t="str">
        <f>VLOOKUP(Tabela14[[#This Row],[CÓDIGO]],[1]fornnecedor!$A:$G,7,0)</f>
        <v>APLICADORES / ADAPTADORES / ENGATES / SUPORTES</v>
      </c>
    </row>
    <row r="7772" spans="1:11" x14ac:dyDescent="0.3">
      <c r="A7772" s="15">
        <v>23543</v>
      </c>
      <c r="B7772" s="15" t="str">
        <f>VLOOKUP(Tabela14[[#This Row],[CÓDIGO]],[1]fornnecedor!$A:$E,5,0)</f>
        <v>COM.ALVORADA LIMPEZA E DESCARTAVEIS</v>
      </c>
      <c r="C7772" s="16" t="s">
        <v>4103</v>
      </c>
      <c r="D7772" s="16" t="s">
        <v>458</v>
      </c>
      <c r="E7772" s="22">
        <v>0</v>
      </c>
      <c r="F7772" s="31">
        <v>0</v>
      </c>
      <c r="G7772" s="17">
        <v>42.11</v>
      </c>
      <c r="H7772" s="17">
        <f t="shared" si="242"/>
        <v>0</v>
      </c>
      <c r="I7772" s="17">
        <f t="shared" si="243"/>
        <v>0</v>
      </c>
      <c r="J7772" s="13" t="s">
        <v>5384</v>
      </c>
      <c r="K7772" s="37" t="str">
        <f>VLOOKUP(Tabela14[[#This Row],[CÓDIGO]],[1]fornnecedor!$A:$G,7,0)</f>
        <v>GRUPO CONVERSAO</v>
      </c>
    </row>
    <row r="7773" spans="1:11" x14ac:dyDescent="0.3">
      <c r="A7773" s="15">
        <v>85828</v>
      </c>
      <c r="B7773" s="15" t="str">
        <f>VLOOKUP(Tabela14[[#This Row],[CÓDIGO]],[1]fornnecedor!$A:$E,5,0)</f>
        <v>AKZO NOBEL LTDA DECOR</v>
      </c>
      <c r="C7773" s="16" t="s">
        <v>4105</v>
      </c>
      <c r="D7773" s="16" t="s">
        <v>543</v>
      </c>
      <c r="E7773" s="22">
        <v>0</v>
      </c>
      <c r="F7773" s="30">
        <v>10</v>
      </c>
      <c r="G7773" s="17">
        <v>46.34</v>
      </c>
      <c r="H7773" s="17">
        <f t="shared" si="242"/>
        <v>0</v>
      </c>
      <c r="I7773" s="17">
        <f t="shared" si="243"/>
        <v>463.40000000000003</v>
      </c>
      <c r="J7773" s="13" t="s">
        <v>5384</v>
      </c>
      <c r="K7773" s="37" t="str">
        <f>VLOOKUP(Tabela14[[#This Row],[CÓDIGO]],[1]fornnecedor!$A:$G,7,0)</f>
        <v>TINTA PARA PISO</v>
      </c>
    </row>
    <row r="7774" spans="1:11" x14ac:dyDescent="0.3">
      <c r="A7774" s="15">
        <v>24106</v>
      </c>
      <c r="B7774" s="15" t="str">
        <f>VLOOKUP(Tabela14[[#This Row],[CÓDIGO]],[1]fornnecedor!$A:$E,5,0)</f>
        <v>SKYLACK TINTAS E VERNIZES LTDA</v>
      </c>
      <c r="C7774" s="16" t="s">
        <v>4106</v>
      </c>
      <c r="D7774" s="16" t="s">
        <v>1114</v>
      </c>
      <c r="E7774" s="22">
        <v>0</v>
      </c>
      <c r="F7774" s="30">
        <v>3.38</v>
      </c>
      <c r="G7774" s="17">
        <v>137.15</v>
      </c>
      <c r="H7774" s="17">
        <f t="shared" si="242"/>
        <v>0</v>
      </c>
      <c r="I7774" s="17">
        <f t="shared" si="243"/>
        <v>463.56700000000001</v>
      </c>
      <c r="J7774" s="13" t="s">
        <v>5384</v>
      </c>
      <c r="K7774" s="37" t="str">
        <f>VLOOKUP(Tabela14[[#This Row],[CÓDIGO]],[1]fornnecedor!$A:$G,7,0)</f>
        <v>BASES POLIÉSTER</v>
      </c>
    </row>
    <row r="7775" spans="1:11" x14ac:dyDescent="0.3">
      <c r="A7775" s="15">
        <v>87012</v>
      </c>
      <c r="B7775" s="15" t="str">
        <f>VLOOKUP(Tabela14[[#This Row],[CÓDIGO]],[1]fornnecedor!$A:$E,5,0)</f>
        <v>BLACK &amp; DECKER DO BRASIL LTDA</v>
      </c>
      <c r="C7775" s="16" t="s">
        <v>4108</v>
      </c>
      <c r="D7775" s="16" t="s">
        <v>871</v>
      </c>
      <c r="E7775" s="22">
        <v>0</v>
      </c>
      <c r="F7775" s="30">
        <v>10</v>
      </c>
      <c r="G7775" s="17">
        <v>46.4</v>
      </c>
      <c r="H7775" s="17">
        <f t="shared" si="242"/>
        <v>0</v>
      </c>
      <c r="I7775" s="17">
        <f t="shared" si="243"/>
        <v>464</v>
      </c>
      <c r="J7775" s="13" t="s">
        <v>5384</v>
      </c>
      <c r="K7775" s="37" t="str">
        <f>VLOOKUP(Tabela14[[#This Row],[CÓDIGO]],[1]fornnecedor!$A:$G,7,0)</f>
        <v>OUTRAS FERRAMENTAS / EQUIPAMENTOS</v>
      </c>
    </row>
    <row r="7776" spans="1:11" x14ac:dyDescent="0.3">
      <c r="A7776" s="15">
        <v>86883</v>
      </c>
      <c r="B7776" s="15" t="str">
        <f>VLOOKUP(Tabela14[[#This Row],[CÓDIGO]],[1]fornnecedor!$A:$E,5,0)</f>
        <v>OTTO BAUMGART IND E COM S/A</v>
      </c>
      <c r="C7776" s="16" t="s">
        <v>4109</v>
      </c>
      <c r="D7776" s="16" t="s">
        <v>3618</v>
      </c>
      <c r="E7776" s="22">
        <v>0</v>
      </c>
      <c r="F7776" s="30">
        <v>15</v>
      </c>
      <c r="G7776" s="17">
        <v>30.95</v>
      </c>
      <c r="H7776" s="17">
        <f t="shared" si="242"/>
        <v>0</v>
      </c>
      <c r="I7776" s="17">
        <f t="shared" si="243"/>
        <v>464.25</v>
      </c>
      <c r="J7776" s="13" t="s">
        <v>5384</v>
      </c>
      <c r="K7776" s="37" t="str">
        <f>VLOOKUP(Tabela14[[#This Row],[CÓDIGO]],[1]fornnecedor!$A:$G,7,0)</f>
        <v>IMPERMEABILIZANTES</v>
      </c>
    </row>
    <row r="7777" spans="1:11" x14ac:dyDescent="0.3">
      <c r="A7777" s="15">
        <v>233</v>
      </c>
      <c r="B7777" s="15" t="str">
        <f>VLOOKUP(Tabela14[[#This Row],[CÓDIGO]],[1]fornnecedor!$A:$E,5,0)</f>
        <v>SKYLACK TINTAS E VERNIZES LTDA</v>
      </c>
      <c r="C7777" s="16" t="s">
        <v>4111</v>
      </c>
      <c r="D7777" s="16" t="s">
        <v>1114</v>
      </c>
      <c r="E7777" s="22">
        <v>0</v>
      </c>
      <c r="F7777" s="30">
        <v>3</v>
      </c>
      <c r="G7777" s="17">
        <v>154.91999999999999</v>
      </c>
      <c r="H7777" s="17">
        <f t="shared" si="242"/>
        <v>0</v>
      </c>
      <c r="I7777" s="17">
        <f t="shared" si="243"/>
        <v>464.76</v>
      </c>
      <c r="J7777" s="13" t="s">
        <v>5384</v>
      </c>
      <c r="K7777" s="37" t="str">
        <f>VLOOKUP(Tabela14[[#This Row],[CÓDIGO]],[1]fornnecedor!$A:$G,7,0)</f>
        <v>BASES PU</v>
      </c>
    </row>
    <row r="7778" spans="1:11" x14ac:dyDescent="0.3">
      <c r="A7778" s="15">
        <v>85047</v>
      </c>
      <c r="B7778" s="15" t="str">
        <f>VLOOKUP(Tabela14[[#This Row],[CÓDIGO]],[1]fornnecedor!$A:$E,5,0)</f>
        <v>PINCEIS ATLAS S.A.</v>
      </c>
      <c r="C7778" s="16" t="s">
        <v>3759</v>
      </c>
      <c r="D7778" s="16" t="s">
        <v>23</v>
      </c>
      <c r="E7778" s="22">
        <v>-10</v>
      </c>
      <c r="F7778" s="30">
        <v>59</v>
      </c>
      <c r="G7778" s="17">
        <v>7.9</v>
      </c>
      <c r="H7778" s="17">
        <f t="shared" si="242"/>
        <v>-79</v>
      </c>
      <c r="I7778" s="17">
        <f t="shared" si="243"/>
        <v>466.1</v>
      </c>
      <c r="J7778" s="13" t="s">
        <v>5384</v>
      </c>
      <c r="K7778" s="37" t="str">
        <f>VLOOKUP(Tabela14[[#This Row],[CÓDIGO]],[1]fornnecedor!$A:$G,7,0)</f>
        <v>ROLOS / TRINCHAS / PINCÉIS / ESPÁTULAS</v>
      </c>
    </row>
    <row r="7779" spans="1:11" x14ac:dyDescent="0.3">
      <c r="A7779" s="15">
        <v>84411</v>
      </c>
      <c r="B7779" s="15" t="str">
        <f>VLOOKUP(Tabela14[[#This Row],[CÓDIGO]],[1]fornnecedor!$A:$E,5,0)</f>
        <v>ADERE PRODUTOS AUTO ADESIVOS LTDA</v>
      </c>
      <c r="C7779" s="16" t="s">
        <v>4715</v>
      </c>
      <c r="D7779" s="16" t="s">
        <v>3583</v>
      </c>
      <c r="E7779" s="22">
        <v>332</v>
      </c>
      <c r="F7779" s="30">
        <v>140</v>
      </c>
      <c r="G7779" s="17">
        <v>3.33</v>
      </c>
      <c r="H7779" s="17">
        <f t="shared" si="242"/>
        <v>1105.56</v>
      </c>
      <c r="I7779" s="17">
        <f t="shared" si="243"/>
        <v>466.2</v>
      </c>
      <c r="J7779" s="13" t="s">
        <v>5384</v>
      </c>
      <c r="K7779" s="37" t="str">
        <f>VLOOKUP(Tabela14[[#This Row],[CÓDIGO]],[1]fornnecedor!$A:$G,7,0)</f>
        <v xml:space="preserve">FITA DE USO GERAL </v>
      </c>
    </row>
    <row r="7780" spans="1:11" x14ac:dyDescent="0.3">
      <c r="A7780" s="15">
        <v>24066</v>
      </c>
      <c r="B7780" s="15" t="str">
        <f>VLOOKUP(Tabela14[[#This Row],[CÓDIGO]],[1]fornnecedor!$A:$E,5,0)</f>
        <v>SKYLACK TINTAS E VERNIZES LTDA</v>
      </c>
      <c r="C7780" s="16" t="s">
        <v>4115</v>
      </c>
      <c r="D7780" s="16" t="s">
        <v>1114</v>
      </c>
      <c r="E7780" s="22">
        <v>0</v>
      </c>
      <c r="F7780" s="30">
        <v>2.89</v>
      </c>
      <c r="G7780" s="17">
        <v>161.32</v>
      </c>
      <c r="H7780" s="17">
        <f t="shared" si="242"/>
        <v>0</v>
      </c>
      <c r="I7780" s="17">
        <f t="shared" si="243"/>
        <v>466.21480000000003</v>
      </c>
      <c r="J7780" s="13" t="s">
        <v>5384</v>
      </c>
      <c r="K7780" s="37" t="str">
        <f>VLOOKUP(Tabela14[[#This Row],[CÓDIGO]],[1]fornnecedor!$A:$G,7,0)</f>
        <v>BASES POLIÉSTER</v>
      </c>
    </row>
    <row r="7781" spans="1:11" x14ac:dyDescent="0.3">
      <c r="A7781" s="15">
        <v>23358</v>
      </c>
      <c r="B7781" s="15" t="str">
        <f>VLOOKUP(Tabela14[[#This Row],[CÓDIGO]],[1]fornnecedor!$A:$E,5,0)</f>
        <v>AKZO NOBEL LTDA AUTO</v>
      </c>
      <c r="C7781" s="16" t="s">
        <v>5305</v>
      </c>
      <c r="D7781" s="16" t="s">
        <v>103</v>
      </c>
      <c r="E7781" s="22">
        <v>10</v>
      </c>
      <c r="F7781" s="30">
        <v>19.5</v>
      </c>
      <c r="G7781" s="17">
        <v>23.94</v>
      </c>
      <c r="H7781" s="17">
        <f t="shared" si="242"/>
        <v>239.4</v>
      </c>
      <c r="I7781" s="17">
        <f t="shared" si="243"/>
        <v>466.83000000000004</v>
      </c>
      <c r="J7781" s="13" t="s">
        <v>5384</v>
      </c>
      <c r="K7781" s="37" t="str">
        <f>VLOOKUP(Tabela14[[#This Row],[CÓDIGO]],[1]fornnecedor!$A:$G,7,0)</f>
        <v>TINTAS POLIÉSTER</v>
      </c>
    </row>
    <row r="7782" spans="1:11" x14ac:dyDescent="0.3">
      <c r="A7782" s="15">
        <v>10109</v>
      </c>
      <c r="B7782" s="15" t="str">
        <f>VLOOKUP(Tabela14[[#This Row],[CÓDIGO]],[1]fornnecedor!$A:$E,5,0)</f>
        <v>PINCEIS ATLAS S.A.</v>
      </c>
      <c r="C7782" s="16" t="s">
        <v>4083</v>
      </c>
      <c r="D7782" s="16" t="s">
        <v>23</v>
      </c>
      <c r="E7782" s="22">
        <v>5</v>
      </c>
      <c r="F7782" s="30">
        <v>55</v>
      </c>
      <c r="G7782" s="17">
        <v>8.49</v>
      </c>
      <c r="H7782" s="17">
        <f t="shared" si="242"/>
        <v>42.45</v>
      </c>
      <c r="I7782" s="17">
        <f t="shared" si="243"/>
        <v>466.95</v>
      </c>
      <c r="J7782" s="13" t="s">
        <v>5384</v>
      </c>
      <c r="K7782" s="37" t="str">
        <f>VLOOKUP(Tabela14[[#This Row],[CÓDIGO]],[1]fornnecedor!$A:$G,7,0)</f>
        <v>ROLOS / TRINCHAS / PINCÉIS / ESPÁTULAS</v>
      </c>
    </row>
    <row r="7783" spans="1:11" x14ac:dyDescent="0.3">
      <c r="A7783" s="15">
        <v>85210</v>
      </c>
      <c r="B7783" s="15" t="str">
        <f>VLOOKUP(Tabela14[[#This Row],[CÓDIGO]],[1]fornnecedor!$A:$E,5,0)</f>
        <v>VONIXX INDUSTRIA E COMERCIO DE POLIDORES LTDA</v>
      </c>
      <c r="C7783" s="16" t="s">
        <v>3575</v>
      </c>
      <c r="D7783" s="16" t="s">
        <v>515</v>
      </c>
      <c r="E7783" s="22">
        <v>3</v>
      </c>
      <c r="F7783" s="30">
        <v>17</v>
      </c>
      <c r="G7783" s="17">
        <v>27.51</v>
      </c>
      <c r="H7783" s="17">
        <f t="shared" si="242"/>
        <v>82.53</v>
      </c>
      <c r="I7783" s="17">
        <f t="shared" si="243"/>
        <v>467.67</v>
      </c>
      <c r="J7783" s="13" t="s">
        <v>5384</v>
      </c>
      <c r="K7783" s="37" t="str">
        <f>VLOOKUP(Tabela14[[#This Row],[CÓDIGO]],[1]fornnecedor!$A:$G,7,0)</f>
        <v>LINHA DE HIGENIZAÇÃO E ESTÉTICA  AUTOMOTIVA VONIX</v>
      </c>
    </row>
    <row r="7784" spans="1:11" x14ac:dyDescent="0.3">
      <c r="A7784" s="15">
        <v>84904</v>
      </c>
      <c r="B7784" s="15" t="str">
        <f>VLOOKUP(Tabela14[[#This Row],[CÓDIGO]],[1]fornnecedor!$A:$E,5,0)</f>
        <v>BRASILUX TINTAS TECNICAS LTDA</v>
      </c>
      <c r="C7784" s="16" t="s">
        <v>4119</v>
      </c>
      <c r="D7784" s="16" t="s">
        <v>549</v>
      </c>
      <c r="E7784" s="22">
        <v>0</v>
      </c>
      <c r="F7784" s="30">
        <v>7</v>
      </c>
      <c r="G7784" s="17">
        <v>66.900000000000006</v>
      </c>
      <c r="H7784" s="17">
        <f t="shared" si="242"/>
        <v>0</v>
      </c>
      <c r="I7784" s="17">
        <f t="shared" si="243"/>
        <v>468.30000000000007</v>
      </c>
      <c r="J7784" s="13" t="s">
        <v>5384</v>
      </c>
      <c r="K7784" s="37" t="str">
        <f>VLOOKUP(Tabela14[[#This Row],[CÓDIGO]],[1]fornnecedor!$A:$G,7,0)</f>
        <v>ESMALTES</v>
      </c>
    </row>
    <row r="7785" spans="1:11" x14ac:dyDescent="0.3">
      <c r="A7785" s="15">
        <v>84753</v>
      </c>
      <c r="B7785" s="15" t="str">
        <f>VLOOKUP(Tabela14[[#This Row],[CÓDIGO]],[1]fornnecedor!$A:$E,5,0)</f>
        <v>BRASILUX TINTAS TECNICAS LTDA</v>
      </c>
      <c r="C7785" s="16" t="s">
        <v>4121</v>
      </c>
      <c r="D7785" s="16" t="s">
        <v>549</v>
      </c>
      <c r="E7785" s="22">
        <v>0</v>
      </c>
      <c r="F7785" s="30">
        <v>12</v>
      </c>
      <c r="G7785" s="17">
        <v>39.07</v>
      </c>
      <c r="H7785" s="17">
        <f t="shared" si="242"/>
        <v>0</v>
      </c>
      <c r="I7785" s="17">
        <f t="shared" si="243"/>
        <v>468.84000000000003</v>
      </c>
      <c r="J7785" s="13" t="s">
        <v>5384</v>
      </c>
      <c r="K7785" s="37" t="str">
        <f>VLOOKUP(Tabela14[[#This Row],[CÓDIGO]],[1]fornnecedor!$A:$G,7,0)</f>
        <v>BASES IMOBILIÁRIAS</v>
      </c>
    </row>
    <row r="7786" spans="1:11" x14ac:dyDescent="0.3">
      <c r="A7786" s="15">
        <v>84394</v>
      </c>
      <c r="B7786" s="15" t="str">
        <f>VLOOKUP(Tabela14[[#This Row],[CÓDIGO]],[1]fornnecedor!$A:$E,5,0)</f>
        <v>VONIXX INDUSTRIA E COMERCIO DE POLIDORES LTDA</v>
      </c>
      <c r="C7786" s="16" t="s">
        <v>519</v>
      </c>
      <c r="D7786" s="16" t="s">
        <v>515</v>
      </c>
      <c r="E7786" s="22">
        <v>8</v>
      </c>
      <c r="F7786" s="30">
        <v>24</v>
      </c>
      <c r="G7786" s="17">
        <v>19.55</v>
      </c>
      <c r="H7786" s="17">
        <f t="shared" si="242"/>
        <v>156.4</v>
      </c>
      <c r="I7786" s="17">
        <f t="shared" si="243"/>
        <v>469.20000000000005</v>
      </c>
      <c r="J7786" s="13" t="s">
        <v>5384</v>
      </c>
      <c r="K7786" s="37" t="str">
        <f>VLOOKUP(Tabela14[[#This Row],[CÓDIGO]],[1]fornnecedor!$A:$G,7,0)</f>
        <v>LINHA DE HIGENIZAÇÃO E ESTÉTICA  AUTOMOTIVA VONIX</v>
      </c>
    </row>
    <row r="7787" spans="1:11" x14ac:dyDescent="0.3">
      <c r="A7787" s="15">
        <v>84845</v>
      </c>
      <c r="B7787" s="15" t="str">
        <f>VLOOKUP(Tabela14[[#This Row],[CÓDIGO]],[1]fornnecedor!$A:$E,5,0)</f>
        <v>MAXI RUBBER INDUSTRIAS QUIMICAS LTDA</v>
      </c>
      <c r="C7787" s="16" t="s">
        <v>790</v>
      </c>
      <c r="D7787" s="16" t="s">
        <v>775</v>
      </c>
      <c r="E7787" s="22">
        <v>8</v>
      </c>
      <c r="F7787" s="30">
        <v>27</v>
      </c>
      <c r="G7787" s="17">
        <v>17.39</v>
      </c>
      <c r="H7787" s="17">
        <f t="shared" si="242"/>
        <v>139.12</v>
      </c>
      <c r="I7787" s="17">
        <f t="shared" si="243"/>
        <v>469.53000000000003</v>
      </c>
      <c r="J7787" s="13" t="s">
        <v>5384</v>
      </c>
      <c r="K7787" s="37" t="str">
        <f>VLOOKUP(Tabela14[[#This Row],[CÓDIGO]],[1]fornnecedor!$A:$G,7,0)</f>
        <v xml:space="preserve">LÍQUIDOS P/ POLIMENTO </v>
      </c>
    </row>
    <row r="7788" spans="1:11" x14ac:dyDescent="0.3">
      <c r="A7788" s="15">
        <v>86886</v>
      </c>
      <c r="B7788" s="15" t="str">
        <f>VLOOKUP(Tabela14[[#This Row],[CÓDIGO]],[1]fornnecedor!$A:$E,5,0)</f>
        <v>OTTO BAUMGART IND E COM S/A</v>
      </c>
      <c r="C7788" s="16" t="s">
        <v>4123</v>
      </c>
      <c r="D7788" s="16" t="s">
        <v>3618</v>
      </c>
      <c r="E7788" s="22">
        <v>0</v>
      </c>
      <c r="F7788" s="30">
        <v>19</v>
      </c>
      <c r="G7788" s="17">
        <v>24.72</v>
      </c>
      <c r="H7788" s="17">
        <f t="shared" si="242"/>
        <v>0</v>
      </c>
      <c r="I7788" s="17">
        <f t="shared" si="243"/>
        <v>469.67999999999995</v>
      </c>
      <c r="J7788" s="13" t="s">
        <v>5384</v>
      </c>
      <c r="K7788" s="37" t="str">
        <f>VLOOKUP(Tabela14[[#This Row],[CÓDIGO]],[1]fornnecedor!$A:$G,7,0)</f>
        <v>IMPERMEABILIZANTES</v>
      </c>
    </row>
    <row r="7789" spans="1:11" x14ac:dyDescent="0.3">
      <c r="A7789" s="15">
        <v>83791</v>
      </c>
      <c r="B7789" s="15" t="str">
        <f>VLOOKUP(Tabela14[[#This Row],[CÓDIGO]],[1]fornnecedor!$A:$E,5,0)</f>
        <v>VONIXX INDUSTRIA E COMERCIO DE POLIDORES LTDA</v>
      </c>
      <c r="C7789" s="16" t="s">
        <v>4124</v>
      </c>
      <c r="D7789" s="16" t="s">
        <v>515</v>
      </c>
      <c r="E7789" s="22">
        <v>0</v>
      </c>
      <c r="F7789" s="30">
        <v>14</v>
      </c>
      <c r="G7789" s="17">
        <v>33.549999999999997</v>
      </c>
      <c r="H7789" s="17">
        <f t="shared" si="242"/>
        <v>0</v>
      </c>
      <c r="I7789" s="17">
        <f t="shared" si="243"/>
        <v>469.69999999999993</v>
      </c>
      <c r="J7789" s="13" t="s">
        <v>5384</v>
      </c>
      <c r="K7789" s="37" t="str">
        <f>VLOOKUP(Tabela14[[#This Row],[CÓDIGO]],[1]fornnecedor!$A:$G,7,0)</f>
        <v>BOINAS PARA POLIMENTO</v>
      </c>
    </row>
    <row r="7790" spans="1:11" x14ac:dyDescent="0.3">
      <c r="A7790" s="15">
        <v>87031</v>
      </c>
      <c r="B7790" s="15" t="str">
        <f>VLOOKUP(Tabela14[[#This Row],[CÓDIGO]],[1]fornnecedor!$A:$E,5,0)</f>
        <v>BRASILUX TINTAS TECNICAS LTDA</v>
      </c>
      <c r="C7790" s="16" t="s">
        <v>4125</v>
      </c>
      <c r="D7790" s="16" t="s">
        <v>549</v>
      </c>
      <c r="E7790" s="22">
        <v>0</v>
      </c>
      <c r="F7790" s="30">
        <v>6</v>
      </c>
      <c r="G7790" s="17">
        <v>78.34</v>
      </c>
      <c r="H7790" s="17">
        <f t="shared" si="242"/>
        <v>0</v>
      </c>
      <c r="I7790" s="17">
        <f t="shared" si="243"/>
        <v>470.04</v>
      </c>
      <c r="J7790" s="13" t="s">
        <v>5384</v>
      </c>
      <c r="K7790" s="37" t="str">
        <f>VLOOKUP(Tabela14[[#This Row],[CÓDIGO]],[1]fornnecedor!$A:$G,7,0)</f>
        <v>LINHA MOVELEIRA</v>
      </c>
    </row>
    <row r="7791" spans="1:11" x14ac:dyDescent="0.3">
      <c r="A7791" s="15">
        <v>86867</v>
      </c>
      <c r="B7791" s="15" t="str">
        <f>VLOOKUP(Tabela14[[#This Row],[CÓDIGO]],[1]fornnecedor!$A:$E,5,0)</f>
        <v>SHERWIN - WILLIAMS DO BRASIL IND. E COM. LTDA</v>
      </c>
      <c r="C7791" s="16" t="s">
        <v>4126</v>
      </c>
      <c r="D7791" s="16" t="s">
        <v>324</v>
      </c>
      <c r="E7791" s="22">
        <v>0</v>
      </c>
      <c r="F7791" s="30">
        <v>134</v>
      </c>
      <c r="G7791" s="17">
        <v>3.52</v>
      </c>
      <c r="H7791" s="17">
        <f t="shared" si="242"/>
        <v>0</v>
      </c>
      <c r="I7791" s="17">
        <f t="shared" si="243"/>
        <v>471.68</v>
      </c>
      <c r="J7791" s="13" t="s">
        <v>5384</v>
      </c>
      <c r="K7791" s="37" t="str">
        <f>VLOOKUP(Tabela14[[#This Row],[CÓDIGO]],[1]fornnecedor!$A:$G,7,0)</f>
        <v>CORANTES</v>
      </c>
    </row>
    <row r="7792" spans="1:11" x14ac:dyDescent="0.3">
      <c r="A7792" s="15">
        <v>20052</v>
      </c>
      <c r="B7792" s="15" t="str">
        <f>VLOOKUP(Tabela14[[#This Row],[CÓDIGO]],[1]fornnecedor!$A:$E,5,0)</f>
        <v>SHERWIN - WILLIAMS DO BRASIL IND. E COM. LTDA</v>
      </c>
      <c r="C7792" s="16" t="s">
        <v>345</v>
      </c>
      <c r="D7792" s="16" t="s">
        <v>324</v>
      </c>
      <c r="E7792" s="22">
        <v>10</v>
      </c>
      <c r="F7792" s="30">
        <v>12</v>
      </c>
      <c r="G7792" s="17">
        <v>39.32</v>
      </c>
      <c r="H7792" s="17">
        <f t="shared" si="242"/>
        <v>393.2</v>
      </c>
      <c r="I7792" s="17">
        <f t="shared" si="243"/>
        <v>471.84000000000003</v>
      </c>
      <c r="J7792" s="13" t="s">
        <v>5384</v>
      </c>
      <c r="K7792" s="37" t="str">
        <f>VLOOKUP(Tabela14[[#This Row],[CÓDIGO]],[1]fornnecedor!$A:$G,7,0)</f>
        <v>CATALISADORES INDIVIDUAS</v>
      </c>
    </row>
    <row r="7793" spans="1:11" x14ac:dyDescent="0.3">
      <c r="A7793" s="15">
        <v>87081</v>
      </c>
      <c r="B7793" s="15" t="str">
        <f>VLOOKUP(Tabela14[[#This Row],[CÓDIGO]],[1]fornnecedor!$A:$E,5,0)</f>
        <v>SHERWIN - WILLIAMS DO BRASIL IND. E COM. LTDA</v>
      </c>
      <c r="C7793" s="16" t="s">
        <v>4129</v>
      </c>
      <c r="D7793" s="16" t="s">
        <v>324</v>
      </c>
      <c r="E7793" s="22">
        <v>0</v>
      </c>
      <c r="F7793" s="30">
        <v>36</v>
      </c>
      <c r="G7793" s="17">
        <v>13.13</v>
      </c>
      <c r="H7793" s="17">
        <f t="shared" si="242"/>
        <v>0</v>
      </c>
      <c r="I7793" s="17">
        <f t="shared" si="243"/>
        <v>472.68</v>
      </c>
      <c r="J7793" s="13" t="s">
        <v>5384</v>
      </c>
      <c r="K7793" s="37" t="str">
        <f>VLOOKUP(Tabela14[[#This Row],[CÓDIGO]],[1]fornnecedor!$A:$G,7,0)</f>
        <v xml:space="preserve">SPRAYS </v>
      </c>
    </row>
    <row r="7794" spans="1:11" x14ac:dyDescent="0.3">
      <c r="A7794" s="15">
        <v>84607</v>
      </c>
      <c r="B7794" s="15" t="str">
        <f>VLOOKUP(Tabela14[[#This Row],[CÓDIGO]],[1]fornnecedor!$A:$E,5,0)</f>
        <v>BRASILUX TINTAS TECNICAS LTDA</v>
      </c>
      <c r="C7794" s="16" t="s">
        <v>4130</v>
      </c>
      <c r="D7794" s="16" t="s">
        <v>549</v>
      </c>
      <c r="E7794" s="22">
        <v>0</v>
      </c>
      <c r="F7794" s="30">
        <v>3</v>
      </c>
      <c r="G7794" s="17">
        <v>157.65</v>
      </c>
      <c r="H7794" s="17">
        <f t="shared" si="242"/>
        <v>0</v>
      </c>
      <c r="I7794" s="17">
        <f t="shared" si="243"/>
        <v>472.95000000000005</v>
      </c>
      <c r="J7794" s="13" t="s">
        <v>5384</v>
      </c>
      <c r="K7794" s="37" t="str">
        <f>VLOOKUP(Tabela14[[#This Row],[CÓDIGO]],[1]fornnecedor!$A:$G,7,0)</f>
        <v>BASES IMOBILIÁRIAS</v>
      </c>
    </row>
    <row r="7795" spans="1:11" x14ac:dyDescent="0.3">
      <c r="A7795" s="15">
        <v>87003</v>
      </c>
      <c r="B7795" s="15" t="str">
        <f>VLOOKUP(Tabela14[[#This Row],[CÓDIGO]],[1]fornnecedor!$A:$E,5,0)</f>
        <v>COM.ALVORADA LIMPEZA E DESCARTAVEIS</v>
      </c>
      <c r="C7795" s="16" t="s">
        <v>488</v>
      </c>
      <c r="D7795" s="16" t="s">
        <v>489</v>
      </c>
      <c r="E7795" s="22">
        <v>2</v>
      </c>
      <c r="F7795" s="31">
        <v>0</v>
      </c>
      <c r="G7795" s="17">
        <v>67.59</v>
      </c>
      <c r="H7795" s="17">
        <f t="shared" si="242"/>
        <v>135.18</v>
      </c>
      <c r="I7795" s="17">
        <f t="shared" si="243"/>
        <v>0</v>
      </c>
      <c r="J7795" s="13" t="s">
        <v>5384</v>
      </c>
      <c r="K7795" s="37" t="str">
        <f>VLOOKUP(Tabela14[[#This Row],[CÓDIGO]],[1]fornnecedor!$A:$G,7,0)</f>
        <v>FLANELAS / PANOS</v>
      </c>
    </row>
    <row r="7796" spans="1:11" x14ac:dyDescent="0.3">
      <c r="A7796" s="15">
        <v>9801</v>
      </c>
      <c r="B7796" s="15" t="str">
        <f>VLOOKUP(Tabela14[[#This Row],[CÓDIGO]],[1]fornnecedor!$A:$E,5,0)</f>
        <v>AKZO NOBEL LTDA AUTO</v>
      </c>
      <c r="C7796" s="16" t="s">
        <v>3978</v>
      </c>
      <c r="D7796" s="16" t="s">
        <v>103</v>
      </c>
      <c r="E7796" s="22">
        <v>2</v>
      </c>
      <c r="F7796" s="30">
        <v>19</v>
      </c>
      <c r="G7796" s="17">
        <v>24.93</v>
      </c>
      <c r="H7796" s="17">
        <f t="shared" si="242"/>
        <v>49.86</v>
      </c>
      <c r="I7796" s="17">
        <f t="shared" si="243"/>
        <v>473.67</v>
      </c>
      <c r="J7796" s="13" t="s">
        <v>5384</v>
      </c>
      <c r="K7796" s="37" t="str">
        <f>VLOOKUP(Tabela14[[#This Row],[CÓDIGO]],[1]fornnecedor!$A:$G,7,0)</f>
        <v>BATIDA DE PEDRA</v>
      </c>
    </row>
    <row r="7797" spans="1:11" x14ac:dyDescent="0.3">
      <c r="A7797" s="15">
        <v>87086</v>
      </c>
      <c r="B7797" s="15" t="str">
        <f>VLOOKUP(Tabela14[[#This Row],[CÓDIGO]],[1]fornnecedor!$A:$E,5,0)</f>
        <v>SHERWIN - WILLIAMS DO BRASIL IND. E COM. LTDA</v>
      </c>
      <c r="C7797" s="16" t="s">
        <v>4161</v>
      </c>
      <c r="D7797" s="16" t="s">
        <v>324</v>
      </c>
      <c r="E7797" s="22">
        <v>1</v>
      </c>
      <c r="F7797" s="30">
        <v>33</v>
      </c>
      <c r="G7797" s="17">
        <v>14.36</v>
      </c>
      <c r="H7797" s="17">
        <f t="shared" si="242"/>
        <v>14.36</v>
      </c>
      <c r="I7797" s="17">
        <f t="shared" si="243"/>
        <v>473.88</v>
      </c>
      <c r="J7797" s="13" t="s">
        <v>5384</v>
      </c>
      <c r="K7797" s="37" t="str">
        <f>VLOOKUP(Tabela14[[#This Row],[CÓDIGO]],[1]fornnecedor!$A:$G,7,0)</f>
        <v xml:space="preserve">SPRAYS </v>
      </c>
    </row>
    <row r="7798" spans="1:11" x14ac:dyDescent="0.3">
      <c r="A7798" s="15">
        <v>22057</v>
      </c>
      <c r="B7798" s="15" t="str">
        <f>VLOOKUP(Tabela14[[#This Row],[CÓDIGO]],[1]fornnecedor!$A:$E,5,0)</f>
        <v>3M DO BRASIL LTDA</v>
      </c>
      <c r="C7798" s="16" t="s">
        <v>407</v>
      </c>
      <c r="D7798" s="16" t="s">
        <v>366</v>
      </c>
      <c r="E7798" s="22">
        <v>35</v>
      </c>
      <c r="F7798" s="30">
        <v>99</v>
      </c>
      <c r="G7798" s="17">
        <v>4.79</v>
      </c>
      <c r="H7798" s="17">
        <f t="shared" si="242"/>
        <v>167.65</v>
      </c>
      <c r="I7798" s="17">
        <f t="shared" si="243"/>
        <v>474.21</v>
      </c>
      <c r="J7798" s="13" t="s">
        <v>5384</v>
      </c>
      <c r="K7798" s="37" t="str">
        <f>VLOOKUP(Tabela14[[#This Row],[CÓDIGO]],[1]fornnecedor!$A:$G,7,0)</f>
        <v xml:space="preserve">DISCO ROLOC </v>
      </c>
    </row>
    <row r="7799" spans="1:11" x14ac:dyDescent="0.3">
      <c r="A7799" s="15">
        <v>24116</v>
      </c>
      <c r="B7799" s="15" t="str">
        <f>VLOOKUP(Tabela14[[#This Row],[CÓDIGO]],[1]fornnecedor!$A:$E,5,0)</f>
        <v>SKYLACK TINTAS E VERNIZES LTDA</v>
      </c>
      <c r="C7799" s="16" t="s">
        <v>4132</v>
      </c>
      <c r="D7799" s="16" t="s">
        <v>1114</v>
      </c>
      <c r="E7799" s="22">
        <v>0</v>
      </c>
      <c r="F7799" s="30">
        <v>0.87</v>
      </c>
      <c r="G7799" s="17">
        <v>545.24</v>
      </c>
      <c r="H7799" s="17">
        <f t="shared" si="242"/>
        <v>0</v>
      </c>
      <c r="I7799" s="17">
        <f t="shared" si="243"/>
        <v>474.35880000000003</v>
      </c>
      <c r="J7799" s="13" t="s">
        <v>5384</v>
      </c>
      <c r="K7799" s="37" t="str">
        <f>VLOOKUP(Tabela14[[#This Row],[CÓDIGO]],[1]fornnecedor!$A:$G,7,0)</f>
        <v>BASES POLIÉSTER</v>
      </c>
    </row>
    <row r="7800" spans="1:11" x14ac:dyDescent="0.3">
      <c r="A7800" s="15">
        <v>24123</v>
      </c>
      <c r="B7800" s="15" t="str">
        <f>VLOOKUP(Tabela14[[#This Row],[CÓDIGO]],[1]fornnecedor!$A:$E,5,0)</f>
        <v>SKYLACK TINTAS E VERNIZES LTDA</v>
      </c>
      <c r="C7800" s="16" t="s">
        <v>4133</v>
      </c>
      <c r="D7800" s="16" t="s">
        <v>1114</v>
      </c>
      <c r="E7800" s="22">
        <v>0</v>
      </c>
      <c r="F7800" s="30">
        <v>12</v>
      </c>
      <c r="G7800" s="17">
        <v>39.54</v>
      </c>
      <c r="H7800" s="17">
        <f t="shared" si="242"/>
        <v>0</v>
      </c>
      <c r="I7800" s="17">
        <f t="shared" si="243"/>
        <v>474.48</v>
      </c>
      <c r="J7800" s="13" t="s">
        <v>5384</v>
      </c>
      <c r="K7800" s="37" t="str">
        <f>VLOOKUP(Tabela14[[#This Row],[CÓDIGO]],[1]fornnecedor!$A:$G,7,0)</f>
        <v>TINTAS POLIÉSTER</v>
      </c>
    </row>
    <row r="7801" spans="1:11" x14ac:dyDescent="0.3">
      <c r="A7801" s="15">
        <v>22339</v>
      </c>
      <c r="B7801" s="15" t="str">
        <f>VLOOKUP(Tabela14[[#This Row],[CÓDIGO]],[1]fornnecedor!$A:$E,5,0)</f>
        <v>AKZO NOBEL LTDA AUTO</v>
      </c>
      <c r="C7801" s="16" t="s">
        <v>106</v>
      </c>
      <c r="D7801" s="16" t="s">
        <v>103</v>
      </c>
      <c r="E7801" s="22">
        <v>24</v>
      </c>
      <c r="F7801" s="30">
        <v>79</v>
      </c>
      <c r="G7801" s="17">
        <v>6.01</v>
      </c>
      <c r="H7801" s="17">
        <f t="shared" ref="H7801:H7864" si="244">G7801*E7801</f>
        <v>144.24</v>
      </c>
      <c r="I7801" s="17">
        <f t="shared" ref="I7801:I7864" si="245">G7801*F7801</f>
        <v>474.78999999999996</v>
      </c>
      <c r="J7801" s="13" t="s">
        <v>5384</v>
      </c>
      <c r="K7801" s="37" t="str">
        <f>VLOOKUP(Tabela14[[#This Row],[CÓDIGO]],[1]fornnecedor!$A:$G,7,0)</f>
        <v>APLICADORES / ADAPTADORES / ENGATES / SUPORTES</v>
      </c>
    </row>
    <row r="7802" spans="1:11" x14ac:dyDescent="0.3">
      <c r="A7802" s="15">
        <v>85639</v>
      </c>
      <c r="B7802" s="15" t="str">
        <f>VLOOKUP(Tabela14[[#This Row],[CÓDIGO]],[1]fornnecedor!$A:$E,5,0)</f>
        <v>A&amp;S TECHNOLOGIES INDUSTRIA E COMERCIO LTDA</v>
      </c>
      <c r="C7802" s="16" t="s">
        <v>4430</v>
      </c>
      <c r="D7802" s="16" t="s">
        <v>875</v>
      </c>
      <c r="E7802" s="22">
        <v>37</v>
      </c>
      <c r="F7802" s="30">
        <v>66</v>
      </c>
      <c r="G7802" s="17">
        <v>7.2</v>
      </c>
      <c r="H7802" s="17">
        <f t="shared" si="244"/>
        <v>266.40000000000003</v>
      </c>
      <c r="I7802" s="17">
        <f t="shared" si="245"/>
        <v>475.2</v>
      </c>
      <c r="J7802" s="13" t="s">
        <v>5384</v>
      </c>
      <c r="K7802" s="37" t="str">
        <f>VLOOKUP(Tabela14[[#This Row],[CÓDIGO]],[1]fornnecedor!$A:$G,7,0)</f>
        <v xml:space="preserve">SPRAYS </v>
      </c>
    </row>
    <row r="7803" spans="1:11" x14ac:dyDescent="0.3">
      <c r="A7803" s="15">
        <v>85361</v>
      </c>
      <c r="B7803" s="15" t="str">
        <f>VLOOKUP(Tabela14[[#This Row],[CÓDIGO]],[1]fornnecedor!$A:$E,5,0)</f>
        <v>BRASILUX TINTAS TECNICAS LTDA</v>
      </c>
      <c r="C7803" s="16" t="s">
        <v>713</v>
      </c>
      <c r="D7803" s="16" t="s">
        <v>549</v>
      </c>
      <c r="E7803" s="22">
        <v>8</v>
      </c>
      <c r="F7803" s="30">
        <v>24</v>
      </c>
      <c r="G7803" s="17">
        <v>19.829999999999998</v>
      </c>
      <c r="H7803" s="17">
        <f t="shared" si="244"/>
        <v>158.63999999999999</v>
      </c>
      <c r="I7803" s="17">
        <f t="shared" si="245"/>
        <v>475.91999999999996</v>
      </c>
      <c r="J7803" s="13" t="s">
        <v>5384</v>
      </c>
      <c r="K7803" s="37" t="str">
        <f>VLOOKUP(Tabela14[[#This Row],[CÓDIGO]],[1]fornnecedor!$A:$G,7,0)</f>
        <v>MASSA POLIÉSTER</v>
      </c>
    </row>
    <row r="7804" spans="1:11" x14ac:dyDescent="0.3">
      <c r="A7804" s="15">
        <v>21553</v>
      </c>
      <c r="B7804" s="15" t="str">
        <f>VLOOKUP(Tabela14[[#This Row],[CÓDIGO]],[1]fornnecedor!$A:$E,5,0)</f>
        <v>SHERWIN - WILLIAMS DO BRASIL IND. E COM. LTDA</v>
      </c>
      <c r="C7804" s="16" t="s">
        <v>4049</v>
      </c>
      <c r="D7804" s="16" t="s">
        <v>324</v>
      </c>
      <c r="E7804" s="22">
        <v>0</v>
      </c>
      <c r="F7804" s="30">
        <v>12</v>
      </c>
      <c r="G7804" s="17">
        <v>39.659999999999997</v>
      </c>
      <c r="H7804" s="17">
        <f t="shared" si="244"/>
        <v>0</v>
      </c>
      <c r="I7804" s="17">
        <f t="shared" si="245"/>
        <v>475.91999999999996</v>
      </c>
      <c r="J7804" s="13" t="s">
        <v>5384</v>
      </c>
      <c r="K7804" s="37" t="str">
        <f>VLOOKUP(Tabela14[[#This Row],[CÓDIGO]],[1]fornnecedor!$A:$G,7,0)</f>
        <v>TINTAS POLIÉSTER</v>
      </c>
    </row>
    <row r="7805" spans="1:11" x14ac:dyDescent="0.3">
      <c r="A7805" s="15">
        <v>21953</v>
      </c>
      <c r="B7805" s="15" t="str">
        <f>VLOOKUP(Tabela14[[#This Row],[CÓDIGO]],[1]fornnecedor!$A:$E,5,0)</f>
        <v>SHERWIN - WILLIAMS DO BRASIL IND. E COM. LTDA</v>
      </c>
      <c r="C7805" s="16" t="s">
        <v>4039</v>
      </c>
      <c r="D7805" s="16" t="s">
        <v>324</v>
      </c>
      <c r="E7805" s="22">
        <v>5</v>
      </c>
      <c r="F7805" s="30">
        <v>41</v>
      </c>
      <c r="G7805" s="17">
        <v>11.62</v>
      </c>
      <c r="H7805" s="17">
        <f t="shared" si="244"/>
        <v>58.099999999999994</v>
      </c>
      <c r="I7805" s="17">
        <f t="shared" si="245"/>
        <v>476.41999999999996</v>
      </c>
      <c r="J7805" s="13" t="s">
        <v>5384</v>
      </c>
      <c r="K7805" s="37" t="str">
        <f>VLOOKUP(Tabela14[[#This Row],[CÓDIGO]],[1]fornnecedor!$A:$G,7,0)</f>
        <v xml:space="preserve">SPRAYS </v>
      </c>
    </row>
    <row r="7806" spans="1:11" x14ac:dyDescent="0.3">
      <c r="A7806" s="15">
        <v>24077</v>
      </c>
      <c r="B7806" s="15" t="str">
        <f>VLOOKUP(Tabela14[[#This Row],[CÓDIGO]],[1]fornnecedor!$A:$E,5,0)</f>
        <v>SKYLACK TINTAS E VERNIZES LTDA</v>
      </c>
      <c r="C7806" s="16" t="s">
        <v>4134</v>
      </c>
      <c r="D7806" s="16" t="s">
        <v>1114</v>
      </c>
      <c r="E7806" s="22">
        <v>0</v>
      </c>
      <c r="F7806" s="30">
        <v>3.64</v>
      </c>
      <c r="G7806" s="17">
        <v>131.05000000000001</v>
      </c>
      <c r="H7806" s="17">
        <f t="shared" si="244"/>
        <v>0</v>
      </c>
      <c r="I7806" s="17">
        <f t="shared" si="245"/>
        <v>477.02200000000005</v>
      </c>
      <c r="J7806" s="13" t="s">
        <v>5384</v>
      </c>
      <c r="K7806" s="37" t="str">
        <f>VLOOKUP(Tabela14[[#This Row],[CÓDIGO]],[1]fornnecedor!$A:$G,7,0)</f>
        <v>BASES POLIÉSTER</v>
      </c>
    </row>
    <row r="7807" spans="1:11" x14ac:dyDescent="0.3">
      <c r="A7807" s="15">
        <v>24265</v>
      </c>
      <c r="B7807" s="15" t="str">
        <f>VLOOKUP(Tabela14[[#This Row],[CÓDIGO]],[1]fornnecedor!$A:$E,5,0)</f>
        <v>VONIXX INDUSTRIA E COMERCIO DE POLIDORES LTDA</v>
      </c>
      <c r="C7807" s="16" t="s">
        <v>524</v>
      </c>
      <c r="D7807" s="16" t="s">
        <v>515</v>
      </c>
      <c r="E7807" s="22">
        <v>12</v>
      </c>
      <c r="F7807" s="30">
        <v>22</v>
      </c>
      <c r="G7807" s="17">
        <v>21.73</v>
      </c>
      <c r="H7807" s="17">
        <f t="shared" si="244"/>
        <v>260.76</v>
      </c>
      <c r="I7807" s="17">
        <f t="shared" si="245"/>
        <v>478.06</v>
      </c>
      <c r="J7807" s="13" t="s">
        <v>5384</v>
      </c>
      <c r="K7807" s="37" t="str">
        <f>VLOOKUP(Tabela14[[#This Row],[CÓDIGO]],[1]fornnecedor!$A:$G,7,0)</f>
        <v>LINHA DE HIGENIZAÇÃO E ESTÉTICA  AUTOMOTIVA VONIX</v>
      </c>
    </row>
    <row r="7808" spans="1:11" x14ac:dyDescent="0.3">
      <c r="A7808" s="15">
        <v>84558</v>
      </c>
      <c r="B7808" s="15" t="str">
        <f>VLOOKUP(Tabela14[[#This Row],[CÓDIGO]],[1]fornnecedor!$A:$E,5,0)</f>
        <v>3M DO BRASIL LTDA</v>
      </c>
      <c r="C7808" s="16" t="s">
        <v>4140</v>
      </c>
      <c r="D7808" s="16" t="s">
        <v>366</v>
      </c>
      <c r="E7808" s="22">
        <v>8</v>
      </c>
      <c r="F7808" s="30">
        <v>104</v>
      </c>
      <c r="G7808" s="17">
        <v>4.5999999999999996</v>
      </c>
      <c r="H7808" s="17">
        <f t="shared" si="244"/>
        <v>36.799999999999997</v>
      </c>
      <c r="I7808" s="17">
        <f t="shared" si="245"/>
        <v>478.4</v>
      </c>
      <c r="J7808" s="13" t="s">
        <v>5384</v>
      </c>
      <c r="K7808" s="37" t="str">
        <f>VLOOKUP(Tabela14[[#This Row],[CÓDIGO]],[1]fornnecedor!$A:$G,7,0)</f>
        <v>FITA ISOLANTE</v>
      </c>
    </row>
    <row r="7809" spans="1:11" x14ac:dyDescent="0.3">
      <c r="A7809" s="15">
        <v>20178</v>
      </c>
      <c r="B7809" s="15" t="str">
        <f>VLOOKUP(Tabela14[[#This Row],[CÓDIGO]],[1]fornnecedor!$A:$E,5,0)</f>
        <v>SAINT- GOBAIN DO BRASIL PROD. IND. E CONSTR. LTDA</v>
      </c>
      <c r="C7809" s="16" t="s">
        <v>4149</v>
      </c>
      <c r="D7809" s="16" t="s">
        <v>49</v>
      </c>
      <c r="E7809" s="22">
        <v>5</v>
      </c>
      <c r="F7809" s="30">
        <v>420</v>
      </c>
      <c r="G7809" s="17">
        <v>1.1399999999999999</v>
      </c>
      <c r="H7809" s="17">
        <f t="shared" si="244"/>
        <v>5.6999999999999993</v>
      </c>
      <c r="I7809" s="17">
        <f t="shared" si="245"/>
        <v>478.79999999999995</v>
      </c>
      <c r="J7809" s="13" t="s">
        <v>5384</v>
      </c>
      <c r="K7809" s="37" t="str">
        <f>VLOOKUP(Tabela14[[#This Row],[CÓDIGO]],[1]fornnecedor!$A:$G,7,0)</f>
        <v>LIXA DÁGUA</v>
      </c>
    </row>
    <row r="7810" spans="1:11" x14ac:dyDescent="0.3">
      <c r="A7810" s="15">
        <v>21434</v>
      </c>
      <c r="B7810" s="15" t="str">
        <f>VLOOKUP(Tabela14[[#This Row],[CÓDIGO]],[1]fornnecedor!$A:$E,5,0)</f>
        <v>SHERWIN - WILLIAMS DO BRASIL IND. E COM. LTDA</v>
      </c>
      <c r="C7810" s="16" t="s">
        <v>4259</v>
      </c>
      <c r="D7810" s="16" t="s">
        <v>324</v>
      </c>
      <c r="E7810" s="22">
        <v>27</v>
      </c>
      <c r="F7810" s="30">
        <v>38</v>
      </c>
      <c r="G7810" s="17">
        <v>12.6</v>
      </c>
      <c r="H7810" s="17">
        <f t="shared" si="244"/>
        <v>340.2</v>
      </c>
      <c r="I7810" s="17">
        <f t="shared" si="245"/>
        <v>478.8</v>
      </c>
      <c r="J7810" s="13" t="s">
        <v>5384</v>
      </c>
      <c r="K7810" s="37" t="str">
        <f>VLOOKUP(Tabela14[[#This Row],[CÓDIGO]],[1]fornnecedor!$A:$G,7,0)</f>
        <v xml:space="preserve">SPRAYS </v>
      </c>
    </row>
    <row r="7811" spans="1:11" x14ac:dyDescent="0.3">
      <c r="A7811" s="15">
        <v>84978</v>
      </c>
      <c r="B7811" s="15" t="str">
        <f>VLOOKUP(Tabela14[[#This Row],[CÓDIGO]],[1]fornnecedor!$A:$E,5,0)</f>
        <v>BRASILUX TINTAS TECNICAS LTDA</v>
      </c>
      <c r="C7811" s="16" t="s">
        <v>4145</v>
      </c>
      <c r="D7811" s="16" t="s">
        <v>549</v>
      </c>
      <c r="E7811" s="22">
        <v>0</v>
      </c>
      <c r="F7811" s="30">
        <v>2</v>
      </c>
      <c r="G7811" s="17">
        <v>239.9</v>
      </c>
      <c r="H7811" s="17">
        <f t="shared" si="244"/>
        <v>0</v>
      </c>
      <c r="I7811" s="17">
        <f t="shared" si="245"/>
        <v>479.8</v>
      </c>
      <c r="J7811" s="13" t="s">
        <v>5384</v>
      </c>
      <c r="K7811" s="37" t="str">
        <f>VLOOKUP(Tabela14[[#This Row],[CÓDIGO]],[1]fornnecedor!$A:$G,7,0)</f>
        <v>TINTA EMBORRACHADA</v>
      </c>
    </row>
    <row r="7812" spans="1:11" x14ac:dyDescent="0.3">
      <c r="A7812" s="15">
        <v>86151</v>
      </c>
      <c r="B7812" s="15" t="str">
        <f>VLOOKUP(Tabela14[[#This Row],[CÓDIGO]],[1]fornnecedor!$A:$E,5,0)</f>
        <v>AKZO NOBEL LTDA DECOR</v>
      </c>
      <c r="C7812" s="16" t="s">
        <v>3885</v>
      </c>
      <c r="D7812" s="16" t="s">
        <v>2498</v>
      </c>
      <c r="E7812" s="22">
        <v>0</v>
      </c>
      <c r="F7812" s="30">
        <v>7</v>
      </c>
      <c r="G7812" s="17">
        <v>68.569999999999993</v>
      </c>
      <c r="H7812" s="17">
        <f t="shared" si="244"/>
        <v>0</v>
      </c>
      <c r="I7812" s="17">
        <f t="shared" si="245"/>
        <v>479.98999999999995</v>
      </c>
      <c r="J7812" s="13" t="s">
        <v>5384</v>
      </c>
      <c r="K7812" s="37" t="str">
        <f>VLOOKUP(Tabela14[[#This Row],[CÓDIGO]],[1]fornnecedor!$A:$G,7,0)</f>
        <v>LINHA MOVELEIRA</v>
      </c>
    </row>
    <row r="7813" spans="1:11" x14ac:dyDescent="0.3">
      <c r="A7813" s="15">
        <v>84561</v>
      </c>
      <c r="B7813" s="15" t="str">
        <f>VLOOKUP(Tabela14[[#This Row],[CÓDIGO]],[1]fornnecedor!$A:$E,5,0)</f>
        <v>BRASILUX TINTAS TECNICAS LTDA</v>
      </c>
      <c r="C7813" s="16" t="s">
        <v>4176</v>
      </c>
      <c r="D7813" s="16" t="s">
        <v>549</v>
      </c>
      <c r="E7813" s="22">
        <v>0</v>
      </c>
      <c r="F7813" s="30">
        <v>21</v>
      </c>
      <c r="G7813" s="17">
        <v>22.87</v>
      </c>
      <c r="H7813" s="17">
        <f t="shared" si="244"/>
        <v>0</v>
      </c>
      <c r="I7813" s="17">
        <f t="shared" si="245"/>
        <v>480.27000000000004</v>
      </c>
      <c r="J7813" s="13" t="s">
        <v>5384</v>
      </c>
      <c r="K7813" s="37" t="str">
        <f>VLOOKUP(Tabela14[[#This Row],[CÓDIGO]],[1]fornnecedor!$A:$G,7,0)</f>
        <v>MASSA POLIÉSTER</v>
      </c>
    </row>
    <row r="7814" spans="1:11" x14ac:dyDescent="0.3">
      <c r="A7814" s="15">
        <v>23434</v>
      </c>
      <c r="B7814" s="15" t="str">
        <f>VLOOKUP(Tabela14[[#This Row],[CÓDIGO]],[1]fornnecedor!$A:$E,5,0)</f>
        <v>SAINT- GOBAIN DO BRASIL PROD. IND. E CONSTR. LTDA</v>
      </c>
      <c r="C7814" s="16" t="s">
        <v>54</v>
      </c>
      <c r="D7814" s="16" t="s">
        <v>49</v>
      </c>
      <c r="E7814" s="22">
        <v>64</v>
      </c>
      <c r="F7814" s="30">
        <v>187</v>
      </c>
      <c r="G7814" s="17">
        <v>2.57</v>
      </c>
      <c r="H7814" s="17">
        <f t="shared" si="244"/>
        <v>164.48</v>
      </c>
      <c r="I7814" s="17">
        <f t="shared" si="245"/>
        <v>480.59</v>
      </c>
      <c r="J7814" s="13" t="s">
        <v>5384</v>
      </c>
      <c r="K7814" s="37" t="str">
        <f>VLOOKUP(Tabela14[[#This Row],[CÓDIGO]],[1]fornnecedor!$A:$G,7,0)</f>
        <v xml:space="preserve">OUTROS DISCOS </v>
      </c>
    </row>
    <row r="7815" spans="1:11" x14ac:dyDescent="0.3">
      <c r="A7815" s="15">
        <v>84007</v>
      </c>
      <c r="B7815" s="15" t="str">
        <f>VLOOKUP(Tabela14[[#This Row],[CÓDIGO]],[1]fornnecedor!$A:$E,5,0)</f>
        <v>BRASILUX TINTAS TECNICAS LTDA</v>
      </c>
      <c r="C7815" s="16" t="s">
        <v>4146</v>
      </c>
      <c r="D7815" s="16" t="s">
        <v>549</v>
      </c>
      <c r="E7815" s="22">
        <v>0</v>
      </c>
      <c r="F7815" s="30">
        <v>10</v>
      </c>
      <c r="G7815" s="17">
        <v>48.06</v>
      </c>
      <c r="H7815" s="17">
        <f t="shared" si="244"/>
        <v>0</v>
      </c>
      <c r="I7815" s="17">
        <f t="shared" si="245"/>
        <v>480.6</v>
      </c>
      <c r="J7815" s="13" t="s">
        <v>5384</v>
      </c>
      <c r="K7815" s="37" t="str">
        <f>VLOOKUP(Tabela14[[#This Row],[CÓDIGO]],[1]fornnecedor!$A:$G,7,0)</f>
        <v>IMPERMEABILIZANTES</v>
      </c>
    </row>
    <row r="7816" spans="1:11" x14ac:dyDescent="0.3">
      <c r="A7816" s="15">
        <v>86190</v>
      </c>
      <c r="B7816" s="15" t="str">
        <f>VLOOKUP(Tabela14[[#This Row],[CÓDIGO]],[1]fornnecedor!$A:$E,5,0)</f>
        <v>AKZO NOBEL LTDA DECOR</v>
      </c>
      <c r="C7816" s="16" t="s">
        <v>4270</v>
      </c>
      <c r="D7816" s="16" t="s">
        <v>543</v>
      </c>
      <c r="E7816" s="22">
        <v>1</v>
      </c>
      <c r="F7816" s="30">
        <v>5</v>
      </c>
      <c r="G7816" s="17">
        <v>96.13</v>
      </c>
      <c r="H7816" s="17">
        <f t="shared" si="244"/>
        <v>96.13</v>
      </c>
      <c r="I7816" s="17">
        <f t="shared" si="245"/>
        <v>480.65</v>
      </c>
      <c r="J7816" s="13" t="s">
        <v>5384</v>
      </c>
      <c r="K7816" s="37" t="str">
        <f>VLOOKUP(Tabela14[[#This Row],[CÓDIGO]],[1]fornnecedor!$A:$G,7,0)</f>
        <v>BASES IMOBILIÁRIAS</v>
      </c>
    </row>
    <row r="7817" spans="1:11" x14ac:dyDescent="0.3">
      <c r="A7817" s="15">
        <v>22602</v>
      </c>
      <c r="B7817" s="15" t="str">
        <f>VLOOKUP(Tabela14[[#This Row],[CÓDIGO]],[1]fornnecedor!$A:$E,5,0)</f>
        <v>MAXI RUBBER INDUSTRIAS QUIMICAS LTDA</v>
      </c>
      <c r="C7817" s="16" t="s">
        <v>792</v>
      </c>
      <c r="D7817" s="16" t="s">
        <v>775</v>
      </c>
      <c r="E7817" s="22">
        <v>11</v>
      </c>
      <c r="F7817" s="30">
        <v>70</v>
      </c>
      <c r="G7817" s="17">
        <v>6.87</v>
      </c>
      <c r="H7817" s="17">
        <f t="shared" si="244"/>
        <v>75.570000000000007</v>
      </c>
      <c r="I7817" s="17">
        <f t="shared" si="245"/>
        <v>480.90000000000003</v>
      </c>
      <c r="J7817" s="13" t="s">
        <v>5384</v>
      </c>
      <c r="K7817" s="37" t="str">
        <f>VLOOKUP(Tabela14[[#This Row],[CÓDIGO]],[1]fornnecedor!$A:$G,7,0)</f>
        <v>PRIMER AUTOMOTIVO</v>
      </c>
    </row>
    <row r="7818" spans="1:11" x14ac:dyDescent="0.3">
      <c r="A7818" s="15">
        <v>85307</v>
      </c>
      <c r="B7818" s="15" t="str">
        <f>VLOOKUP(Tabela14[[#This Row],[CÓDIGO]],[1]fornnecedor!$A:$E,5,0)</f>
        <v>BRASILUX TINTAS TECNICAS LTDA</v>
      </c>
      <c r="C7818" s="16" t="s">
        <v>4406</v>
      </c>
      <c r="D7818" s="16" t="s">
        <v>549</v>
      </c>
      <c r="E7818" s="22">
        <v>3</v>
      </c>
      <c r="F7818" s="30">
        <v>7</v>
      </c>
      <c r="G7818" s="17">
        <v>68.8</v>
      </c>
      <c r="H7818" s="17">
        <f t="shared" si="244"/>
        <v>206.39999999999998</v>
      </c>
      <c r="I7818" s="17">
        <f t="shared" si="245"/>
        <v>481.59999999999997</v>
      </c>
      <c r="J7818" s="13" t="s">
        <v>5384</v>
      </c>
      <c r="K7818" s="37" t="str">
        <f>VLOOKUP(Tabela14[[#This Row],[CÓDIGO]],[1]fornnecedor!$A:$G,7,0)</f>
        <v>ESMALTES</v>
      </c>
    </row>
    <row r="7819" spans="1:11" x14ac:dyDescent="0.3">
      <c r="A7819" s="15">
        <v>84997</v>
      </c>
      <c r="B7819" s="15" t="str">
        <f>VLOOKUP(Tabela14[[#This Row],[CÓDIGO]],[1]fornnecedor!$A:$E,5,0)</f>
        <v>BRASILUX TINTAS TECNICAS LTDA</v>
      </c>
      <c r="C7819" s="16" t="s">
        <v>3682</v>
      </c>
      <c r="D7819" s="16" t="s">
        <v>549</v>
      </c>
      <c r="E7819" s="22">
        <v>4</v>
      </c>
      <c r="F7819" s="30">
        <v>9</v>
      </c>
      <c r="G7819" s="17">
        <v>53.59</v>
      </c>
      <c r="H7819" s="17">
        <f t="shared" si="244"/>
        <v>214.36</v>
      </c>
      <c r="I7819" s="17">
        <f t="shared" si="245"/>
        <v>482.31000000000006</v>
      </c>
      <c r="J7819" s="13" t="s">
        <v>5384</v>
      </c>
      <c r="K7819" s="37" t="str">
        <f>VLOOKUP(Tabela14[[#This Row],[CÓDIGO]],[1]fornnecedor!$A:$G,7,0)</f>
        <v>TINTA EMBORRACHADA</v>
      </c>
    </row>
    <row r="7820" spans="1:11" x14ac:dyDescent="0.3">
      <c r="A7820" s="15">
        <v>86987</v>
      </c>
      <c r="B7820" s="15" t="str">
        <f>VLOOKUP(Tabela14[[#This Row],[CÓDIGO]],[1]fornnecedor!$A:$E,5,0)</f>
        <v>VONIXX INDUSTRIA E COMERCIO DE POLIDORES LTDA</v>
      </c>
      <c r="C7820" s="16" t="s">
        <v>4195</v>
      </c>
      <c r="D7820" s="16" t="s">
        <v>515</v>
      </c>
      <c r="E7820" s="22">
        <v>1</v>
      </c>
      <c r="F7820" s="30">
        <v>14</v>
      </c>
      <c r="G7820" s="17">
        <v>34.54</v>
      </c>
      <c r="H7820" s="17">
        <f t="shared" si="244"/>
        <v>34.54</v>
      </c>
      <c r="I7820" s="17">
        <f t="shared" si="245"/>
        <v>483.56</v>
      </c>
      <c r="J7820" s="13" t="s">
        <v>5384</v>
      </c>
      <c r="K7820" s="37" t="str">
        <f>VLOOKUP(Tabela14[[#This Row],[CÓDIGO]],[1]fornnecedor!$A:$G,7,0)</f>
        <v>LINHA DE HIGENIZAÇÃO E ESTÉTICA  AUTOMOTIVA VONIX</v>
      </c>
    </row>
    <row r="7821" spans="1:11" x14ac:dyDescent="0.3">
      <c r="A7821" s="15">
        <v>84459</v>
      </c>
      <c r="B7821" s="15" t="str">
        <f>VLOOKUP(Tabela14[[#This Row],[CÓDIGO]],[1]fornnecedor!$A:$E,5,0)</f>
        <v>BRASILUX TINTAS TECNICAS LTDA</v>
      </c>
      <c r="C7821" s="16" t="s">
        <v>4313</v>
      </c>
      <c r="D7821" s="16" t="s">
        <v>549</v>
      </c>
      <c r="E7821" s="22">
        <v>0</v>
      </c>
      <c r="F7821" s="30">
        <v>8</v>
      </c>
      <c r="G7821" s="17">
        <v>60.45</v>
      </c>
      <c r="H7821" s="17">
        <f t="shared" si="244"/>
        <v>0</v>
      </c>
      <c r="I7821" s="17">
        <f t="shared" si="245"/>
        <v>483.6</v>
      </c>
      <c r="J7821" s="13" t="s">
        <v>5384</v>
      </c>
      <c r="K7821" s="37" t="str">
        <f>VLOOKUP(Tabela14[[#This Row],[CÓDIGO]],[1]fornnecedor!$A:$G,7,0)</f>
        <v>TINTA PAREDE</v>
      </c>
    </row>
    <row r="7822" spans="1:11" x14ac:dyDescent="0.3">
      <c r="A7822" s="15">
        <v>85180</v>
      </c>
      <c r="B7822" s="15" t="str">
        <f>VLOOKUP(Tabela14[[#This Row],[CÓDIGO]],[1]fornnecedor!$A:$E,5,0)</f>
        <v>BRASILUX TINTAS TECNICAS LTDA</v>
      </c>
      <c r="C7822" s="16" t="s">
        <v>4150</v>
      </c>
      <c r="D7822" s="16" t="s">
        <v>549</v>
      </c>
      <c r="E7822" s="22">
        <v>0</v>
      </c>
      <c r="F7822" s="30">
        <v>6</v>
      </c>
      <c r="G7822" s="17">
        <v>80.73</v>
      </c>
      <c r="H7822" s="17">
        <f t="shared" si="244"/>
        <v>0</v>
      </c>
      <c r="I7822" s="17">
        <f t="shared" si="245"/>
        <v>484.38</v>
      </c>
      <c r="J7822" s="13" t="s">
        <v>5384</v>
      </c>
      <c r="K7822" s="37" t="str">
        <f>VLOOKUP(Tabela14[[#This Row],[CÓDIGO]],[1]fornnecedor!$A:$G,7,0)</f>
        <v>ESMALTES</v>
      </c>
    </row>
    <row r="7823" spans="1:11" x14ac:dyDescent="0.3">
      <c r="A7823" s="15">
        <v>86191</v>
      </c>
      <c r="B7823" s="15" t="str">
        <f>VLOOKUP(Tabela14[[#This Row],[CÓDIGO]],[1]fornnecedor!$A:$E,5,0)</f>
        <v>AKZO NOBEL LTDA DECOR</v>
      </c>
      <c r="C7823" s="16" t="s">
        <v>4151</v>
      </c>
      <c r="D7823" s="16" t="s">
        <v>543</v>
      </c>
      <c r="E7823" s="22">
        <v>0</v>
      </c>
      <c r="F7823" s="30">
        <v>6</v>
      </c>
      <c r="G7823" s="17">
        <v>80.760000000000005</v>
      </c>
      <c r="H7823" s="17">
        <f t="shared" si="244"/>
        <v>0</v>
      </c>
      <c r="I7823" s="17">
        <f t="shared" si="245"/>
        <v>484.56000000000006</v>
      </c>
      <c r="J7823" s="13" t="s">
        <v>5384</v>
      </c>
      <c r="K7823" s="37" t="str">
        <f>VLOOKUP(Tabela14[[#This Row],[CÓDIGO]],[1]fornnecedor!$A:$G,7,0)</f>
        <v>BASES IMOBILIÁRIAS</v>
      </c>
    </row>
    <row r="7824" spans="1:11" x14ac:dyDescent="0.3">
      <c r="A7824" s="15">
        <v>54</v>
      </c>
      <c r="B7824" s="15" t="str">
        <f>VLOOKUP(Tabela14[[#This Row],[CÓDIGO]],[1]fornnecedor!$A:$E,5,0)</f>
        <v>3M DO BRASIL LTDA</v>
      </c>
      <c r="C7824" s="16" t="s">
        <v>4165</v>
      </c>
      <c r="D7824" s="16" t="s">
        <v>366</v>
      </c>
      <c r="E7824" s="22">
        <v>7</v>
      </c>
      <c r="F7824" s="30">
        <v>505</v>
      </c>
      <c r="G7824" s="17">
        <v>0.96</v>
      </c>
      <c r="H7824" s="17">
        <f t="shared" si="244"/>
        <v>6.72</v>
      </c>
      <c r="I7824" s="17">
        <f t="shared" si="245"/>
        <v>484.79999999999995</v>
      </c>
      <c r="J7824" s="13" t="s">
        <v>5384</v>
      </c>
      <c r="K7824" s="37" t="str">
        <f>VLOOKUP(Tabela14[[#This Row],[CÓDIGO]],[1]fornnecedor!$A:$G,7,0)</f>
        <v>LIXA DÁGUA</v>
      </c>
    </row>
    <row r="7825" spans="1:11" x14ac:dyDescent="0.3">
      <c r="A7825" s="15">
        <v>85002</v>
      </c>
      <c r="B7825" s="15" t="str">
        <f>VLOOKUP(Tabela14[[#This Row],[CÓDIGO]],[1]fornnecedor!$A:$E,5,0)</f>
        <v>BRASILUX TINTAS TECNICAS LTDA</v>
      </c>
      <c r="C7825" s="16" t="s">
        <v>4153</v>
      </c>
      <c r="D7825" s="16" t="s">
        <v>549</v>
      </c>
      <c r="E7825" s="22">
        <v>0</v>
      </c>
      <c r="F7825" s="30">
        <v>3</v>
      </c>
      <c r="G7825" s="17">
        <v>161.72999999999999</v>
      </c>
      <c r="H7825" s="17">
        <f t="shared" si="244"/>
        <v>0</v>
      </c>
      <c r="I7825" s="17">
        <f t="shared" si="245"/>
        <v>485.18999999999994</v>
      </c>
      <c r="J7825" s="13" t="s">
        <v>5384</v>
      </c>
      <c r="K7825" s="37" t="str">
        <f>VLOOKUP(Tabela14[[#This Row],[CÓDIGO]],[1]fornnecedor!$A:$G,7,0)</f>
        <v>BASES IMOBILIÁRIAS</v>
      </c>
    </row>
    <row r="7826" spans="1:11" x14ac:dyDescent="0.3">
      <c r="A7826" s="15">
        <v>84885</v>
      </c>
      <c r="B7826" s="15" t="str">
        <f>VLOOKUP(Tabela14[[#This Row],[CÓDIGO]],[1]fornnecedor!$A:$E,5,0)</f>
        <v>BRASILUX TINTAS TECNICAS LTDA</v>
      </c>
      <c r="C7826" s="16" t="s">
        <v>4154</v>
      </c>
      <c r="D7826" s="16" t="s">
        <v>549</v>
      </c>
      <c r="E7826" s="22">
        <v>0</v>
      </c>
      <c r="F7826" s="30">
        <v>3</v>
      </c>
      <c r="G7826" s="17">
        <v>161.74</v>
      </c>
      <c r="H7826" s="17">
        <f t="shared" si="244"/>
        <v>0</v>
      </c>
      <c r="I7826" s="17">
        <f t="shared" si="245"/>
        <v>485.22</v>
      </c>
      <c r="J7826" s="13" t="s">
        <v>5384</v>
      </c>
      <c r="K7826" s="37" t="str">
        <f>VLOOKUP(Tabela14[[#This Row],[CÓDIGO]],[1]fornnecedor!$A:$G,7,0)</f>
        <v>TINTA PAREDE</v>
      </c>
    </row>
    <row r="7827" spans="1:11" x14ac:dyDescent="0.3">
      <c r="A7827" s="15">
        <v>84379</v>
      </c>
      <c r="B7827" s="15" t="str">
        <f>VLOOKUP(Tabela14[[#This Row],[CÓDIGO]],[1]fornnecedor!$A:$E,5,0)</f>
        <v>BRASILUX TINTAS TECNICAS LTDA</v>
      </c>
      <c r="C7827" s="16" t="s">
        <v>4155</v>
      </c>
      <c r="D7827" s="16" t="s">
        <v>549</v>
      </c>
      <c r="E7827" s="22">
        <v>0</v>
      </c>
      <c r="F7827" s="30">
        <v>2</v>
      </c>
      <c r="G7827" s="17">
        <v>242.96</v>
      </c>
      <c r="H7827" s="17">
        <f t="shared" si="244"/>
        <v>0</v>
      </c>
      <c r="I7827" s="17">
        <f t="shared" si="245"/>
        <v>485.92</v>
      </c>
      <c r="J7827" s="13" t="s">
        <v>5384</v>
      </c>
      <c r="K7827" s="37" t="str">
        <f>VLOOKUP(Tabela14[[#This Row],[CÓDIGO]],[1]fornnecedor!$A:$G,7,0)</f>
        <v>TINTA PAREDE</v>
      </c>
    </row>
    <row r="7828" spans="1:11" x14ac:dyDescent="0.3">
      <c r="A7828" s="15">
        <v>84167</v>
      </c>
      <c r="B7828" s="15" t="str">
        <f>VLOOKUP(Tabela14[[#This Row],[CÓDIGO]],[1]fornnecedor!$A:$E,5,0)</f>
        <v>BRASILUX TINTAS TECNICAS LTDA</v>
      </c>
      <c r="C7828" s="16" t="s">
        <v>3804</v>
      </c>
      <c r="D7828" s="16" t="s">
        <v>549</v>
      </c>
      <c r="E7828" s="22">
        <v>2</v>
      </c>
      <c r="F7828" s="30">
        <v>7</v>
      </c>
      <c r="G7828" s="17">
        <v>69.59</v>
      </c>
      <c r="H7828" s="17">
        <f t="shared" si="244"/>
        <v>139.18</v>
      </c>
      <c r="I7828" s="17">
        <f t="shared" si="245"/>
        <v>487.13</v>
      </c>
      <c r="J7828" s="13" t="s">
        <v>5384</v>
      </c>
      <c r="K7828" s="37" t="str">
        <f>VLOOKUP(Tabela14[[#This Row],[CÓDIGO]],[1]fornnecedor!$A:$G,7,0)</f>
        <v>ESMALTES</v>
      </c>
    </row>
    <row r="7829" spans="1:11" x14ac:dyDescent="0.3">
      <c r="A7829" s="15">
        <v>57</v>
      </c>
      <c r="B7829" s="15" t="str">
        <f>VLOOKUP(Tabela14[[#This Row],[CÓDIGO]],[1]fornnecedor!$A:$E,5,0)</f>
        <v>3M DO BRASIL LTDA</v>
      </c>
      <c r="C7829" s="16" t="s">
        <v>412</v>
      </c>
      <c r="D7829" s="16" t="s">
        <v>366</v>
      </c>
      <c r="E7829" s="22">
        <v>159</v>
      </c>
      <c r="F7829" s="30">
        <v>687</v>
      </c>
      <c r="G7829" s="17">
        <v>0.71</v>
      </c>
      <c r="H7829" s="17">
        <f t="shared" si="244"/>
        <v>112.89</v>
      </c>
      <c r="I7829" s="17">
        <f t="shared" si="245"/>
        <v>487.77</v>
      </c>
      <c r="J7829" s="13" t="s">
        <v>5384</v>
      </c>
      <c r="K7829" s="37" t="str">
        <f>VLOOKUP(Tabela14[[#This Row],[CÓDIGO]],[1]fornnecedor!$A:$G,7,0)</f>
        <v>LIXA DÁGUA</v>
      </c>
    </row>
    <row r="7830" spans="1:11" x14ac:dyDescent="0.3">
      <c r="A7830" s="15">
        <v>85048</v>
      </c>
      <c r="B7830" s="15" t="str">
        <f>VLOOKUP(Tabela14[[#This Row],[CÓDIGO]],[1]fornnecedor!$A:$E,5,0)</f>
        <v>PINCEIS ATLAS S.A.</v>
      </c>
      <c r="C7830" s="16" t="s">
        <v>4182</v>
      </c>
      <c r="D7830" s="16" t="s">
        <v>23</v>
      </c>
      <c r="E7830" s="22">
        <v>2</v>
      </c>
      <c r="F7830" s="30">
        <v>44</v>
      </c>
      <c r="G7830" s="17">
        <v>11.09</v>
      </c>
      <c r="H7830" s="17">
        <f t="shared" si="244"/>
        <v>22.18</v>
      </c>
      <c r="I7830" s="17">
        <f t="shared" si="245"/>
        <v>487.96</v>
      </c>
      <c r="J7830" s="13" t="s">
        <v>5384</v>
      </c>
      <c r="K7830" s="37" t="str">
        <f>VLOOKUP(Tabela14[[#This Row],[CÓDIGO]],[1]fornnecedor!$A:$G,7,0)</f>
        <v>ROLOS / TRINCHAS / PINCÉIS / ESPÁTULAS</v>
      </c>
    </row>
    <row r="7831" spans="1:11" x14ac:dyDescent="0.3">
      <c r="A7831" s="15">
        <v>83794</v>
      </c>
      <c r="B7831" s="15" t="str">
        <f>VLOOKUP(Tabela14[[#This Row],[CÓDIGO]],[1]fornnecedor!$A:$E,5,0)</f>
        <v>VONIXX INDUSTRIA E COMERCIO DE POLIDORES LTDA</v>
      </c>
      <c r="C7831" s="16" t="s">
        <v>518</v>
      </c>
      <c r="D7831" s="16" t="s">
        <v>515</v>
      </c>
      <c r="E7831" s="22">
        <v>2</v>
      </c>
      <c r="F7831" s="30">
        <v>18</v>
      </c>
      <c r="G7831" s="17">
        <v>27.12</v>
      </c>
      <c r="H7831" s="17">
        <f t="shared" si="244"/>
        <v>54.24</v>
      </c>
      <c r="I7831" s="17">
        <f t="shared" si="245"/>
        <v>488.16</v>
      </c>
      <c r="J7831" s="13" t="s">
        <v>5384</v>
      </c>
      <c r="K7831" s="37" t="str">
        <f>VLOOKUP(Tabela14[[#This Row],[CÓDIGO]],[1]fornnecedor!$A:$G,7,0)</f>
        <v>LINHA DE HIGENIZAÇÃO E ESTÉTICA  AUTOMOTIVA VONIX</v>
      </c>
    </row>
    <row r="7832" spans="1:11" x14ac:dyDescent="0.3">
      <c r="A7832" s="15">
        <v>84581</v>
      </c>
      <c r="B7832" s="15" t="str">
        <f>VLOOKUP(Tabela14[[#This Row],[CÓDIGO]],[1]fornnecedor!$A:$E,5,0)</f>
        <v>BRASILUX TINTAS TECNICAS LTDA</v>
      </c>
      <c r="C7832" s="16" t="s">
        <v>4160</v>
      </c>
      <c r="D7832" s="16" t="s">
        <v>549</v>
      </c>
      <c r="E7832" s="22">
        <v>0</v>
      </c>
      <c r="F7832" s="30">
        <v>14</v>
      </c>
      <c r="G7832" s="17">
        <v>34.869999999999997</v>
      </c>
      <c r="H7832" s="17">
        <f t="shared" si="244"/>
        <v>0</v>
      </c>
      <c r="I7832" s="17">
        <f t="shared" si="245"/>
        <v>488.17999999999995</v>
      </c>
      <c r="J7832" s="13" t="s">
        <v>5384</v>
      </c>
      <c r="K7832" s="37" t="str">
        <f>VLOOKUP(Tabela14[[#This Row],[CÓDIGO]],[1]fornnecedor!$A:$G,7,0)</f>
        <v>CIMENTO QUEIMADO / EFEITOS DECORATIVOS</v>
      </c>
    </row>
    <row r="7833" spans="1:11" x14ac:dyDescent="0.3">
      <c r="A7833" s="15">
        <v>22218</v>
      </c>
      <c r="B7833" s="15" t="str">
        <f>VLOOKUP(Tabela14[[#This Row],[CÓDIGO]],[1]fornnecedor!$A:$E,5,0)</f>
        <v>PINCEIS ATLAS S.A.</v>
      </c>
      <c r="C7833" s="16" t="s">
        <v>3147</v>
      </c>
      <c r="D7833" s="16" t="s">
        <v>23</v>
      </c>
      <c r="E7833" s="22">
        <v>0</v>
      </c>
      <c r="F7833" s="30">
        <v>60</v>
      </c>
      <c r="G7833" s="17">
        <v>8.14</v>
      </c>
      <c r="H7833" s="17">
        <f t="shared" si="244"/>
        <v>0</v>
      </c>
      <c r="I7833" s="17">
        <f t="shared" si="245"/>
        <v>488.40000000000003</v>
      </c>
      <c r="J7833" s="13" t="s">
        <v>5384</v>
      </c>
      <c r="K7833" s="37" t="str">
        <f>VLOOKUP(Tabela14[[#This Row],[CÓDIGO]],[1]fornnecedor!$A:$G,7,0)</f>
        <v>GRUPO CONVERSAO</v>
      </c>
    </row>
    <row r="7834" spans="1:11" x14ac:dyDescent="0.3">
      <c r="A7834" s="15">
        <v>85300</v>
      </c>
      <c r="B7834" s="15" t="str">
        <f>VLOOKUP(Tabela14[[#This Row],[CÓDIGO]],[1]fornnecedor!$A:$E,5,0)</f>
        <v>BRASILUX TINTAS TECNICAS LTDA</v>
      </c>
      <c r="C7834" s="16" t="s">
        <v>4734</v>
      </c>
      <c r="D7834" s="16" t="s">
        <v>549</v>
      </c>
      <c r="E7834" s="22">
        <v>6</v>
      </c>
      <c r="F7834" s="30">
        <v>7</v>
      </c>
      <c r="G7834" s="17">
        <v>69.900000000000006</v>
      </c>
      <c r="H7834" s="17">
        <f t="shared" si="244"/>
        <v>419.40000000000003</v>
      </c>
      <c r="I7834" s="17">
        <f t="shared" si="245"/>
        <v>489.30000000000007</v>
      </c>
      <c r="J7834" s="13" t="s">
        <v>5384</v>
      </c>
      <c r="K7834" s="37" t="str">
        <f>VLOOKUP(Tabela14[[#This Row],[CÓDIGO]],[1]fornnecedor!$A:$G,7,0)</f>
        <v>ESMALTES</v>
      </c>
    </row>
    <row r="7835" spans="1:11" x14ac:dyDescent="0.3">
      <c r="A7835" s="15">
        <v>83813</v>
      </c>
      <c r="B7835" s="15" t="str">
        <f>VLOOKUP(Tabela14[[#This Row],[CÓDIGO]],[1]fornnecedor!$A:$E,5,0)</f>
        <v>ANJO QUIMICA DO BRASIL LTDA</v>
      </c>
      <c r="C7835" s="16" t="s">
        <v>4203</v>
      </c>
      <c r="D7835" s="16" t="s">
        <v>503</v>
      </c>
      <c r="E7835" s="22">
        <v>1</v>
      </c>
      <c r="F7835" s="30">
        <v>16</v>
      </c>
      <c r="G7835" s="17">
        <v>30.63</v>
      </c>
      <c r="H7835" s="17">
        <f t="shared" si="244"/>
        <v>30.63</v>
      </c>
      <c r="I7835" s="17">
        <f t="shared" si="245"/>
        <v>490.08</v>
      </c>
      <c r="J7835" s="13" t="s">
        <v>5384</v>
      </c>
      <c r="K7835" s="37" t="str">
        <f>VLOOKUP(Tabela14[[#This Row],[CÓDIGO]],[1]fornnecedor!$A:$G,7,0)</f>
        <v>ESMALTES</v>
      </c>
    </row>
    <row r="7836" spans="1:11" x14ac:dyDescent="0.3">
      <c r="A7836" s="15">
        <v>84641</v>
      </c>
      <c r="B7836" s="15" t="str">
        <f>VLOOKUP(Tabela14[[#This Row],[CÓDIGO]],[1]fornnecedor!$A:$E,5,0)</f>
        <v>BRASILUX TINTAS TECNICAS LTDA</v>
      </c>
      <c r="C7836" s="16" t="s">
        <v>4171</v>
      </c>
      <c r="D7836" s="16" t="s">
        <v>549</v>
      </c>
      <c r="E7836" s="22">
        <v>0.23799999999999999</v>
      </c>
      <c r="F7836" s="30">
        <v>11.68</v>
      </c>
      <c r="G7836" s="17">
        <v>41.97</v>
      </c>
      <c r="H7836" s="17">
        <f t="shared" si="244"/>
        <v>9.988859999999999</v>
      </c>
      <c r="I7836" s="17">
        <f t="shared" si="245"/>
        <v>490.20959999999997</v>
      </c>
      <c r="J7836" s="13" t="s">
        <v>5384</v>
      </c>
      <c r="K7836" s="37" t="str">
        <f>VLOOKUP(Tabela14[[#This Row],[CÓDIGO]],[1]fornnecedor!$A:$G,7,0)</f>
        <v xml:space="preserve">BASES SISTEMA NO MACHINE </v>
      </c>
    </row>
    <row r="7837" spans="1:11" x14ac:dyDescent="0.3">
      <c r="A7837" s="15">
        <v>85304</v>
      </c>
      <c r="B7837" s="15" t="str">
        <f>VLOOKUP(Tabela14[[#This Row],[CÓDIGO]],[1]fornnecedor!$A:$E,5,0)</f>
        <v>BRASILUX TINTAS TECNICAS LTDA</v>
      </c>
      <c r="C7837" s="16" t="s">
        <v>4163</v>
      </c>
      <c r="D7837" s="16" t="s">
        <v>549</v>
      </c>
      <c r="E7837" s="22">
        <v>0</v>
      </c>
      <c r="F7837" s="30">
        <v>7</v>
      </c>
      <c r="G7837" s="17">
        <v>70.05</v>
      </c>
      <c r="H7837" s="17">
        <f t="shared" si="244"/>
        <v>0</v>
      </c>
      <c r="I7837" s="17">
        <f t="shared" si="245"/>
        <v>490.34999999999997</v>
      </c>
      <c r="J7837" s="13" t="s">
        <v>5384</v>
      </c>
      <c r="K7837" s="37" t="str">
        <f>VLOOKUP(Tabela14[[#This Row],[CÓDIGO]],[1]fornnecedor!$A:$G,7,0)</f>
        <v>ESMALTES</v>
      </c>
    </row>
    <row r="7838" spans="1:11" x14ac:dyDescent="0.3">
      <c r="A7838" s="15">
        <v>22987</v>
      </c>
      <c r="B7838" s="15" t="str">
        <f>VLOOKUP(Tabela14[[#This Row],[CÓDIGO]],[1]fornnecedor!$A:$E,5,0)</f>
        <v>COM.ALVORADA LIMPEZA E DESCARTAVEIS</v>
      </c>
      <c r="C7838" s="16" t="s">
        <v>469</v>
      </c>
      <c r="D7838" s="16" t="s">
        <v>454</v>
      </c>
      <c r="E7838" s="22">
        <v>0</v>
      </c>
      <c r="F7838" s="31">
        <v>0</v>
      </c>
      <c r="G7838" s="17">
        <v>6.3</v>
      </c>
      <c r="H7838" s="17">
        <f t="shared" si="244"/>
        <v>0</v>
      </c>
      <c r="I7838" s="17">
        <f t="shared" si="245"/>
        <v>0</v>
      </c>
      <c r="J7838" s="13" t="s">
        <v>5384</v>
      </c>
      <c r="K7838" s="37" t="str">
        <f>VLOOKUP(Tabela14[[#This Row],[CÓDIGO]],[1]fornnecedor!$A:$G,7,0)</f>
        <v>GRUPO CONVERSAO</v>
      </c>
    </row>
    <row r="7839" spans="1:11" x14ac:dyDescent="0.3">
      <c r="A7839" s="15">
        <v>85352</v>
      </c>
      <c r="B7839" s="15" t="str">
        <f>VLOOKUP(Tabela14[[#This Row],[CÓDIGO]],[1]fornnecedor!$A:$E,5,0)</f>
        <v>VONIXX INDUSTRIA E COMERCIO DE POLIDORES LTDA</v>
      </c>
      <c r="C7839" s="16" t="s">
        <v>3924</v>
      </c>
      <c r="D7839" s="16" t="s">
        <v>515</v>
      </c>
      <c r="E7839" s="22">
        <v>2</v>
      </c>
      <c r="F7839" s="30">
        <v>14</v>
      </c>
      <c r="G7839" s="17">
        <v>35.14</v>
      </c>
      <c r="H7839" s="17">
        <f t="shared" si="244"/>
        <v>70.28</v>
      </c>
      <c r="I7839" s="17">
        <f t="shared" si="245"/>
        <v>491.96000000000004</v>
      </c>
      <c r="J7839" s="13" t="s">
        <v>5384</v>
      </c>
      <c r="K7839" s="37" t="str">
        <f>VLOOKUP(Tabela14[[#This Row],[CÓDIGO]],[1]fornnecedor!$A:$G,7,0)</f>
        <v>BOINAS PARA POLIMENTO</v>
      </c>
    </row>
    <row r="7840" spans="1:11" x14ac:dyDescent="0.3">
      <c r="A7840" s="15">
        <v>86952</v>
      </c>
      <c r="B7840" s="15" t="str">
        <f>VLOOKUP(Tabela14[[#This Row],[CÓDIGO]],[1]fornnecedor!$A:$E,5,0)</f>
        <v>BRASILUX TINTAS TECNICAS LTDA</v>
      </c>
      <c r="C7840" s="16" t="s">
        <v>1351</v>
      </c>
      <c r="D7840" s="16" t="s">
        <v>549</v>
      </c>
      <c r="E7840" s="22">
        <v>0</v>
      </c>
      <c r="F7840" s="30">
        <v>8</v>
      </c>
      <c r="G7840" s="17">
        <v>61.55</v>
      </c>
      <c r="H7840" s="17">
        <f t="shared" si="244"/>
        <v>0</v>
      </c>
      <c r="I7840" s="17">
        <f t="shared" si="245"/>
        <v>492.4</v>
      </c>
      <c r="J7840" s="13" t="s">
        <v>5384</v>
      </c>
      <c r="K7840" s="37" t="str">
        <f>VLOOKUP(Tabela14[[#This Row],[CÓDIGO]],[1]fornnecedor!$A:$G,7,0)</f>
        <v>ESMALTES</v>
      </c>
    </row>
    <row r="7841" spans="1:11" x14ac:dyDescent="0.3">
      <c r="A7841" s="15">
        <v>86984</v>
      </c>
      <c r="B7841" s="15" t="str">
        <f>VLOOKUP(Tabela14[[#This Row],[CÓDIGO]],[1]fornnecedor!$A:$E,5,0)</f>
        <v>EQUIPAMENTOS PARA PINTURA MAJAM LTDA - EM RECUPERACAO JUDICI</v>
      </c>
      <c r="C7841" s="16" t="s">
        <v>4808</v>
      </c>
      <c r="D7841" s="16" t="s">
        <v>4809</v>
      </c>
      <c r="E7841" s="22">
        <v>19</v>
      </c>
      <c r="F7841" s="30">
        <v>13</v>
      </c>
      <c r="G7841" s="17">
        <v>37.950000000000003</v>
      </c>
      <c r="H7841" s="17">
        <f t="shared" si="244"/>
        <v>721.05000000000007</v>
      </c>
      <c r="I7841" s="17">
        <f t="shared" si="245"/>
        <v>493.35</v>
      </c>
      <c r="J7841" s="13" t="s">
        <v>5384</v>
      </c>
      <c r="K7841" s="37" t="str">
        <f>VLOOKUP(Tabela14[[#This Row],[CÓDIGO]],[1]fornnecedor!$A:$G,7,0)</f>
        <v>OUTRAS FERRAMENTAS / EQUIPAMENTOS</v>
      </c>
    </row>
    <row r="7842" spans="1:11" x14ac:dyDescent="0.3">
      <c r="A7842" s="15">
        <v>85993</v>
      </c>
      <c r="B7842" s="15" t="str">
        <f>VLOOKUP(Tabela14[[#This Row],[CÓDIGO]],[1]fornnecedor!$A:$E,5,0)</f>
        <v>AKZO NOBEL LTDA DECOR</v>
      </c>
      <c r="C7842" s="16" t="s">
        <v>4167</v>
      </c>
      <c r="D7842" s="16" t="s">
        <v>543</v>
      </c>
      <c r="E7842" s="22">
        <v>0</v>
      </c>
      <c r="F7842" s="30">
        <v>8</v>
      </c>
      <c r="G7842" s="17">
        <v>61.71</v>
      </c>
      <c r="H7842" s="17">
        <f t="shared" si="244"/>
        <v>0</v>
      </c>
      <c r="I7842" s="17">
        <f t="shared" si="245"/>
        <v>493.68</v>
      </c>
      <c r="J7842" s="13" t="s">
        <v>5384</v>
      </c>
      <c r="K7842" s="37" t="str">
        <f>VLOOKUP(Tabela14[[#This Row],[CÓDIGO]],[1]fornnecedor!$A:$G,7,0)</f>
        <v>ESMALTES</v>
      </c>
    </row>
    <row r="7843" spans="1:11" x14ac:dyDescent="0.3">
      <c r="A7843" s="15">
        <v>84399</v>
      </c>
      <c r="B7843" s="15" t="str">
        <f>VLOOKUP(Tabela14[[#This Row],[CÓDIGO]],[1]fornnecedor!$A:$E,5,0)</f>
        <v>VONIXX INDUSTRIA E COMERCIO DE POLIDORES LTDA</v>
      </c>
      <c r="C7843" s="16" t="s">
        <v>4168</v>
      </c>
      <c r="D7843" s="16" t="s">
        <v>515</v>
      </c>
      <c r="E7843" s="22">
        <v>0</v>
      </c>
      <c r="F7843" s="30">
        <v>12</v>
      </c>
      <c r="G7843" s="17">
        <v>41.3</v>
      </c>
      <c r="H7843" s="17">
        <f t="shared" si="244"/>
        <v>0</v>
      </c>
      <c r="I7843" s="17">
        <f t="shared" si="245"/>
        <v>495.59999999999997</v>
      </c>
      <c r="J7843" s="13" t="s">
        <v>5384</v>
      </c>
      <c r="K7843" s="37" t="str">
        <f>VLOOKUP(Tabela14[[#This Row],[CÓDIGO]],[1]fornnecedor!$A:$G,7,0)</f>
        <v>LINHA DE HIGENIZAÇÃO E ESTÉTICA  AUTOMOTIVA VONIX</v>
      </c>
    </row>
    <row r="7844" spans="1:11" x14ac:dyDescent="0.3">
      <c r="A7844" s="15">
        <v>84258</v>
      </c>
      <c r="B7844" s="15" t="str">
        <f>VLOOKUP(Tabela14[[#This Row],[CÓDIGO]],[1]fornnecedor!$A:$E,5,0)</f>
        <v>BRASILUX TINTAS TECNICAS LTDA</v>
      </c>
      <c r="C7844" s="16" t="s">
        <v>683</v>
      </c>
      <c r="D7844" s="16" t="s">
        <v>549</v>
      </c>
      <c r="E7844" s="22">
        <v>5</v>
      </c>
      <c r="F7844" s="30">
        <v>21</v>
      </c>
      <c r="G7844" s="17">
        <v>23.6</v>
      </c>
      <c r="H7844" s="17">
        <f t="shared" si="244"/>
        <v>118</v>
      </c>
      <c r="I7844" s="17">
        <f t="shared" si="245"/>
        <v>495.6</v>
      </c>
      <c r="J7844" s="13" t="s">
        <v>5384</v>
      </c>
      <c r="K7844" s="37" t="str">
        <f>VLOOKUP(Tabela14[[#This Row],[CÓDIGO]],[1]fornnecedor!$A:$G,7,0)</f>
        <v>TINTA PAREDE</v>
      </c>
    </row>
    <row r="7845" spans="1:11" x14ac:dyDescent="0.3">
      <c r="A7845" s="15">
        <v>86997</v>
      </c>
      <c r="B7845" s="15" t="str">
        <f>VLOOKUP(Tabela14[[#This Row],[CÓDIGO]],[1]fornnecedor!$A:$E,5,0)</f>
        <v>BRASILUX TINTAS TECNICAS LTDA</v>
      </c>
      <c r="C7845" s="16" t="s">
        <v>4169</v>
      </c>
      <c r="D7845" s="16" t="s">
        <v>549</v>
      </c>
      <c r="E7845" s="22">
        <v>0</v>
      </c>
      <c r="F7845" s="30">
        <v>46</v>
      </c>
      <c r="G7845" s="17">
        <v>10.8</v>
      </c>
      <c r="H7845" s="17">
        <f t="shared" si="244"/>
        <v>0</v>
      </c>
      <c r="I7845" s="17">
        <f t="shared" si="245"/>
        <v>496.8</v>
      </c>
      <c r="J7845" s="13" t="s">
        <v>5384</v>
      </c>
      <c r="K7845" s="37" t="str">
        <f>VLOOKUP(Tabela14[[#This Row],[CÓDIGO]],[1]fornnecedor!$A:$G,7,0)</f>
        <v>EMBALAGEM</v>
      </c>
    </row>
    <row r="7846" spans="1:11" x14ac:dyDescent="0.3">
      <c r="A7846" s="15">
        <v>86059</v>
      </c>
      <c r="B7846" s="15" t="str">
        <f>VLOOKUP(Tabela14[[#This Row],[CÓDIGO]],[1]fornnecedor!$A:$E,5,0)</f>
        <v>AKZO NOBEL LTDA DECOR</v>
      </c>
      <c r="C7846" s="16" t="s">
        <v>3964</v>
      </c>
      <c r="D7846" s="16" t="s">
        <v>543</v>
      </c>
      <c r="E7846" s="22">
        <v>0</v>
      </c>
      <c r="F7846" s="30">
        <v>19</v>
      </c>
      <c r="G7846" s="17">
        <v>26.21</v>
      </c>
      <c r="H7846" s="17">
        <f t="shared" si="244"/>
        <v>0</v>
      </c>
      <c r="I7846" s="17">
        <f t="shared" si="245"/>
        <v>497.99</v>
      </c>
      <c r="J7846" s="13" t="s">
        <v>5384</v>
      </c>
      <c r="K7846" s="37" t="str">
        <f>VLOOKUP(Tabela14[[#This Row],[CÓDIGO]],[1]fornnecedor!$A:$G,7,0)</f>
        <v>ESMALTES</v>
      </c>
    </row>
    <row r="7847" spans="1:11" x14ac:dyDescent="0.3">
      <c r="A7847" s="15">
        <v>87084</v>
      </c>
      <c r="B7847" s="15" t="str">
        <f>VLOOKUP(Tabela14[[#This Row],[CÓDIGO]],[1]fornnecedor!$A:$E,5,0)</f>
        <v>SHERWIN - WILLIAMS DO BRASIL IND. E COM. LTDA</v>
      </c>
      <c r="C7847" s="16" t="s">
        <v>4214</v>
      </c>
      <c r="D7847" s="16" t="s">
        <v>324</v>
      </c>
      <c r="E7847" s="22">
        <v>2</v>
      </c>
      <c r="F7847" s="30">
        <v>34</v>
      </c>
      <c r="G7847" s="17">
        <v>14.65</v>
      </c>
      <c r="H7847" s="17">
        <f t="shared" si="244"/>
        <v>29.3</v>
      </c>
      <c r="I7847" s="17">
        <f t="shared" si="245"/>
        <v>498.1</v>
      </c>
      <c r="J7847" s="13" t="s">
        <v>5384</v>
      </c>
      <c r="K7847" s="37" t="str">
        <f>VLOOKUP(Tabela14[[#This Row],[CÓDIGO]],[1]fornnecedor!$A:$G,7,0)</f>
        <v xml:space="preserve">SPRAYS </v>
      </c>
    </row>
    <row r="7848" spans="1:11" x14ac:dyDescent="0.3">
      <c r="A7848" s="15">
        <v>22646</v>
      </c>
      <c r="B7848" s="15" t="str">
        <f>VLOOKUP(Tabela14[[#This Row],[CÓDIGO]],[1]fornnecedor!$A:$E,5,0)</f>
        <v>AKZO NOBEL LTDA AUTO</v>
      </c>
      <c r="C7848" s="16" t="s">
        <v>4179</v>
      </c>
      <c r="D7848" s="16" t="s">
        <v>152</v>
      </c>
      <c r="E7848" s="22">
        <v>8.1000000000000003E-2</v>
      </c>
      <c r="F7848" s="30">
        <v>4.0999999999999996</v>
      </c>
      <c r="G7848" s="17">
        <v>121.51</v>
      </c>
      <c r="H7848" s="17">
        <f t="shared" si="244"/>
        <v>9.8423100000000012</v>
      </c>
      <c r="I7848" s="17">
        <f t="shared" si="245"/>
        <v>498.19099999999997</v>
      </c>
      <c r="J7848" s="13" t="s">
        <v>5384</v>
      </c>
      <c r="K7848" s="37" t="str">
        <f>VLOOKUP(Tabela14[[#This Row],[CÓDIGO]],[1]fornnecedor!$A:$G,7,0)</f>
        <v>BASES LACA / SINTETICO / TECH FLEET</v>
      </c>
    </row>
    <row r="7849" spans="1:11" x14ac:dyDescent="0.3">
      <c r="A7849" s="15">
        <v>21300</v>
      </c>
      <c r="B7849" s="15" t="str">
        <f>VLOOKUP(Tabela14[[#This Row],[CÓDIGO]],[1]fornnecedor!$A:$E,5,0)</f>
        <v>AKZO NOBEL LTDA AUTO</v>
      </c>
      <c r="C7849" s="16" t="s">
        <v>4271</v>
      </c>
      <c r="D7849" s="16" t="s">
        <v>103</v>
      </c>
      <c r="E7849" s="22">
        <v>0</v>
      </c>
      <c r="F7849" s="30">
        <v>19</v>
      </c>
      <c r="G7849" s="17">
        <v>26.23</v>
      </c>
      <c r="H7849" s="17">
        <f t="shared" si="244"/>
        <v>0</v>
      </c>
      <c r="I7849" s="17">
        <f t="shared" si="245"/>
        <v>498.37</v>
      </c>
      <c r="J7849" s="13" t="s">
        <v>5384</v>
      </c>
      <c r="K7849" s="37" t="str">
        <f>VLOOKUP(Tabela14[[#This Row],[CÓDIGO]],[1]fornnecedor!$A:$G,7,0)</f>
        <v>TINTAS POLIÉSTER</v>
      </c>
    </row>
    <row r="7850" spans="1:11" x14ac:dyDescent="0.3">
      <c r="A7850" s="15">
        <v>24307</v>
      </c>
      <c r="B7850" s="15" t="str">
        <f>VLOOKUP(Tabela14[[#This Row],[CÓDIGO]],[1]fornnecedor!$A:$E,5,0)</f>
        <v>AUTOAMERICA IMP.EXP. DE PROD. AUTO. LTDA</v>
      </c>
      <c r="C7850" s="16" t="s">
        <v>4231</v>
      </c>
      <c r="D7850" s="16" t="s">
        <v>96</v>
      </c>
      <c r="E7850" s="22">
        <v>4</v>
      </c>
      <c r="F7850" s="30">
        <v>19</v>
      </c>
      <c r="G7850" s="17">
        <v>26.27</v>
      </c>
      <c r="H7850" s="17">
        <f t="shared" si="244"/>
        <v>105.08</v>
      </c>
      <c r="I7850" s="17">
        <f t="shared" si="245"/>
        <v>499.13</v>
      </c>
      <c r="J7850" s="13" t="s">
        <v>5384</v>
      </c>
      <c r="K7850" s="37" t="str">
        <f>VLOOKUP(Tabela14[[#This Row],[CÓDIGO]],[1]fornnecedor!$A:$G,7,0)</f>
        <v>CERA  / LIMPEZA /  POLIMENTO VEICULAR</v>
      </c>
    </row>
    <row r="7851" spans="1:11" x14ac:dyDescent="0.3">
      <c r="A7851" s="15">
        <v>20474</v>
      </c>
      <c r="B7851" s="15" t="str">
        <f>VLOOKUP(Tabela14[[#This Row],[CÓDIGO]],[1]fornnecedor!$A:$E,5,0)</f>
        <v>SHERWIN - WILLIAMS DO BRASIL IND. E COM. LTDA</v>
      </c>
      <c r="C7851" s="16" t="s">
        <v>3536</v>
      </c>
      <c r="D7851" s="16" t="s">
        <v>324</v>
      </c>
      <c r="E7851" s="22">
        <v>15</v>
      </c>
      <c r="F7851" s="30">
        <v>39</v>
      </c>
      <c r="G7851" s="17">
        <v>12.8</v>
      </c>
      <c r="H7851" s="17">
        <f t="shared" si="244"/>
        <v>192</v>
      </c>
      <c r="I7851" s="17">
        <f t="shared" si="245"/>
        <v>499.20000000000005</v>
      </c>
      <c r="J7851" s="13" t="s">
        <v>5384</v>
      </c>
      <c r="K7851" s="37" t="str">
        <f>VLOOKUP(Tabela14[[#This Row],[CÓDIGO]],[1]fornnecedor!$A:$G,7,0)</f>
        <v xml:space="preserve">SPRAYS </v>
      </c>
    </row>
    <row r="7852" spans="1:11" x14ac:dyDescent="0.3">
      <c r="A7852" s="15">
        <v>24084</v>
      </c>
      <c r="B7852" s="15" t="str">
        <f>VLOOKUP(Tabela14[[#This Row],[CÓDIGO]],[1]fornnecedor!$A:$E,5,0)</f>
        <v>NOVA FAST COMERCIO DE TINTAS LTDA</v>
      </c>
      <c r="C7852" s="16" t="s">
        <v>4170</v>
      </c>
      <c r="D7852" s="16" t="s">
        <v>1114</v>
      </c>
      <c r="E7852" s="22">
        <v>0</v>
      </c>
      <c r="F7852" s="30">
        <v>5.77</v>
      </c>
      <c r="G7852" s="17">
        <v>86.6</v>
      </c>
      <c r="H7852" s="17">
        <f t="shared" si="244"/>
        <v>0</v>
      </c>
      <c r="I7852" s="17">
        <f t="shared" si="245"/>
        <v>499.6819999999999</v>
      </c>
      <c r="J7852" s="13" t="s">
        <v>5384</v>
      </c>
      <c r="K7852" s="37" t="str">
        <f>VLOOKUP(Tabela14[[#This Row],[CÓDIGO]],[1]fornnecedor!$A:$G,7,0)</f>
        <v>BASES POLIÉSTER</v>
      </c>
    </row>
    <row r="7853" spans="1:11" x14ac:dyDescent="0.3">
      <c r="A7853" s="15">
        <v>85450</v>
      </c>
      <c r="B7853" s="15" t="str">
        <f>VLOOKUP(Tabela14[[#This Row],[CÓDIGO]],[1]fornnecedor!$A:$E,5,0)</f>
        <v>BRASILUX TINTAS TECNICAS LTDA</v>
      </c>
      <c r="C7853" s="16" t="s">
        <v>4172</v>
      </c>
      <c r="D7853" s="16" t="s">
        <v>549</v>
      </c>
      <c r="E7853" s="22">
        <v>0</v>
      </c>
      <c r="F7853" s="30">
        <v>2</v>
      </c>
      <c r="G7853" s="17">
        <v>250.43</v>
      </c>
      <c r="H7853" s="17">
        <f t="shared" si="244"/>
        <v>0</v>
      </c>
      <c r="I7853" s="17">
        <f t="shared" si="245"/>
        <v>500.86</v>
      </c>
      <c r="J7853" s="13" t="s">
        <v>5384</v>
      </c>
      <c r="K7853" s="37" t="str">
        <f>VLOOKUP(Tabela14[[#This Row],[CÓDIGO]],[1]fornnecedor!$A:$G,7,0)</f>
        <v>EPOXI</v>
      </c>
    </row>
    <row r="7854" spans="1:11" x14ac:dyDescent="0.3">
      <c r="A7854" s="15">
        <v>21948</v>
      </c>
      <c r="B7854" s="15" t="str">
        <f>VLOOKUP(Tabela14[[#This Row],[CÓDIGO]],[1]fornnecedor!$A:$E,5,0)</f>
        <v>ROBERLO DO BRASIL LTDA</v>
      </c>
      <c r="C7854" s="16" t="s">
        <v>4723</v>
      </c>
      <c r="D7854" s="16" t="s">
        <v>2513</v>
      </c>
      <c r="E7854" s="22">
        <v>31</v>
      </c>
      <c r="F7854" s="30">
        <v>27</v>
      </c>
      <c r="G7854" s="17">
        <v>18.579999999999998</v>
      </c>
      <c r="H7854" s="17">
        <f t="shared" si="244"/>
        <v>575.9799999999999</v>
      </c>
      <c r="I7854" s="17">
        <f t="shared" si="245"/>
        <v>501.65999999999997</v>
      </c>
      <c r="J7854" s="13" t="s">
        <v>5384</v>
      </c>
      <c r="K7854" s="37" t="str">
        <f>VLOOKUP(Tabela14[[#This Row],[CÓDIGO]],[1]fornnecedor!$A:$G,7,0)</f>
        <v>MASSA POLIÉSTER</v>
      </c>
    </row>
    <row r="7855" spans="1:11" x14ac:dyDescent="0.3">
      <c r="A7855" s="15">
        <v>85766</v>
      </c>
      <c r="B7855" s="15" t="str">
        <f>VLOOKUP(Tabela14[[#This Row],[CÓDIGO]],[1]fornnecedor!$A:$E,5,0)</f>
        <v>AKZO NOBEL LTDA DECOR</v>
      </c>
      <c r="C7855" s="16" t="s">
        <v>4390</v>
      </c>
      <c r="D7855" s="16" t="s">
        <v>543</v>
      </c>
      <c r="E7855" s="22">
        <v>4</v>
      </c>
      <c r="F7855" s="30">
        <v>6</v>
      </c>
      <c r="G7855" s="17">
        <v>83.66</v>
      </c>
      <c r="H7855" s="17">
        <f t="shared" si="244"/>
        <v>334.64</v>
      </c>
      <c r="I7855" s="17">
        <f t="shared" si="245"/>
        <v>501.96</v>
      </c>
      <c r="J7855" s="13" t="s">
        <v>5384</v>
      </c>
      <c r="K7855" s="37" t="str">
        <f>VLOOKUP(Tabela14[[#This Row],[CÓDIGO]],[1]fornnecedor!$A:$G,7,0)</f>
        <v>TINTA PAREDE</v>
      </c>
    </row>
    <row r="7856" spans="1:11" x14ac:dyDescent="0.3">
      <c r="A7856" s="15">
        <v>84948</v>
      </c>
      <c r="B7856" s="15" t="str">
        <f>VLOOKUP(Tabela14[[#This Row],[CÓDIGO]],[1]fornnecedor!$A:$E,5,0)</f>
        <v>BRASILUX TINTAS TECNICAS LTDA</v>
      </c>
      <c r="C7856" s="16" t="s">
        <v>4585</v>
      </c>
      <c r="D7856" s="16" t="s">
        <v>549</v>
      </c>
      <c r="E7856" s="22">
        <v>0</v>
      </c>
      <c r="F7856" s="30">
        <v>4</v>
      </c>
      <c r="G7856" s="17">
        <v>125.69</v>
      </c>
      <c r="H7856" s="17">
        <f t="shared" si="244"/>
        <v>0</v>
      </c>
      <c r="I7856" s="17">
        <f t="shared" si="245"/>
        <v>502.76</v>
      </c>
      <c r="J7856" s="13" t="s">
        <v>5384</v>
      </c>
      <c r="K7856" s="37" t="str">
        <f>VLOOKUP(Tabela14[[#This Row],[CÓDIGO]],[1]fornnecedor!$A:$G,7,0)</f>
        <v>EPOXI</v>
      </c>
    </row>
    <row r="7857" spans="1:11" x14ac:dyDescent="0.3">
      <c r="A7857" s="15">
        <v>84490</v>
      </c>
      <c r="B7857" s="15" t="str">
        <f>VLOOKUP(Tabela14[[#This Row],[CÓDIGO]],[1]fornnecedor!$A:$E,5,0)</f>
        <v>BRASILUX TINTAS TECNICAS LTDA</v>
      </c>
      <c r="C7857" s="16" t="s">
        <v>4141</v>
      </c>
      <c r="D7857" s="16" t="s">
        <v>549</v>
      </c>
      <c r="E7857" s="22">
        <v>4</v>
      </c>
      <c r="F7857" s="30">
        <v>6</v>
      </c>
      <c r="G7857" s="17">
        <v>83.81</v>
      </c>
      <c r="H7857" s="17">
        <f t="shared" si="244"/>
        <v>335.24</v>
      </c>
      <c r="I7857" s="17">
        <f t="shared" si="245"/>
        <v>502.86</v>
      </c>
      <c r="J7857" s="13" t="s">
        <v>5384</v>
      </c>
      <c r="K7857" s="37" t="str">
        <f>VLOOKUP(Tabela14[[#This Row],[CÓDIGO]],[1]fornnecedor!$A:$G,7,0)</f>
        <v xml:space="preserve">BASES SISTEMA NO MACHINE </v>
      </c>
    </row>
    <row r="7858" spans="1:11" x14ac:dyDescent="0.3">
      <c r="A7858" s="15">
        <v>85488</v>
      </c>
      <c r="B7858" s="15" t="str">
        <f>VLOOKUP(Tabela14[[#This Row],[CÓDIGO]],[1]fornnecedor!$A:$E,5,0)</f>
        <v>PINCEIS ATLAS S.A.</v>
      </c>
      <c r="C7858" s="16" t="s">
        <v>4188</v>
      </c>
      <c r="D7858" s="16" t="s">
        <v>23</v>
      </c>
      <c r="E7858" s="22">
        <v>2</v>
      </c>
      <c r="F7858" s="30">
        <v>125</v>
      </c>
      <c r="G7858" s="17">
        <v>4.04</v>
      </c>
      <c r="H7858" s="17">
        <f t="shared" si="244"/>
        <v>8.08</v>
      </c>
      <c r="I7858" s="17">
        <f t="shared" si="245"/>
        <v>505</v>
      </c>
      <c r="J7858" s="13" t="s">
        <v>5384</v>
      </c>
      <c r="K7858" s="37" t="str">
        <f>VLOOKUP(Tabela14[[#This Row],[CÓDIGO]],[1]fornnecedor!$A:$G,7,0)</f>
        <v xml:space="preserve">OUTROS DISCOS </v>
      </c>
    </row>
    <row r="7859" spans="1:11" x14ac:dyDescent="0.3">
      <c r="A7859" s="15">
        <v>87175</v>
      </c>
      <c r="B7859" s="15" t="str">
        <f>VLOOKUP(Tabela14[[#This Row],[CÓDIGO]],[1]fornnecedor!$A:$E,5,0)</f>
        <v>BRASILUX TINTAS TECNICAS LTDA</v>
      </c>
      <c r="C7859" s="16" t="s">
        <v>764</v>
      </c>
      <c r="D7859" s="16" t="s">
        <v>549</v>
      </c>
      <c r="E7859" s="22">
        <v>0</v>
      </c>
      <c r="F7859" s="30">
        <v>8</v>
      </c>
      <c r="G7859" s="17">
        <v>63.16</v>
      </c>
      <c r="H7859" s="17">
        <f t="shared" si="244"/>
        <v>0</v>
      </c>
      <c r="I7859" s="17">
        <f t="shared" si="245"/>
        <v>505.28</v>
      </c>
      <c r="J7859" s="13" t="s">
        <v>5384</v>
      </c>
      <c r="K7859" s="37" t="str">
        <f>VLOOKUP(Tabela14[[#This Row],[CÓDIGO]],[1]fornnecedor!$A:$G,7,0)</f>
        <v>ESMALTES</v>
      </c>
    </row>
    <row r="7860" spans="1:11" x14ac:dyDescent="0.3">
      <c r="A7860" s="15">
        <v>86964</v>
      </c>
      <c r="B7860" s="15" t="str">
        <f>VLOOKUP(Tabela14[[#This Row],[CÓDIGO]],[1]fornnecedor!$A:$E,5,0)</f>
        <v>VONIXX INDUSTRIA E COMERCIO DE POLIDORES LTDA</v>
      </c>
      <c r="C7860" s="16" t="s">
        <v>522</v>
      </c>
      <c r="D7860" s="16" t="s">
        <v>515</v>
      </c>
      <c r="E7860" s="22">
        <v>2</v>
      </c>
      <c r="F7860" s="30">
        <v>22</v>
      </c>
      <c r="G7860" s="17">
        <v>23</v>
      </c>
      <c r="H7860" s="17">
        <f t="shared" si="244"/>
        <v>46</v>
      </c>
      <c r="I7860" s="17">
        <f t="shared" si="245"/>
        <v>506</v>
      </c>
      <c r="J7860" s="13" t="s">
        <v>5384</v>
      </c>
      <c r="K7860" s="37" t="str">
        <f>VLOOKUP(Tabela14[[#This Row],[CÓDIGO]],[1]fornnecedor!$A:$G,7,0)</f>
        <v>LINHA DE HIGENIZAÇÃO E ESTÉTICA  AUTOMOTIVA VONIX</v>
      </c>
    </row>
    <row r="7861" spans="1:11" x14ac:dyDescent="0.3">
      <c r="A7861" s="15">
        <v>24052</v>
      </c>
      <c r="B7861" s="15" t="str">
        <f>VLOOKUP(Tabela14[[#This Row],[CÓDIGO]],[1]fornnecedor!$A:$E,5,0)</f>
        <v>SKYLACK TINTAS E VERNIZES LTDA</v>
      </c>
      <c r="C7861" s="16" t="s">
        <v>4178</v>
      </c>
      <c r="D7861" s="16" t="s">
        <v>1114</v>
      </c>
      <c r="E7861" s="22">
        <v>0</v>
      </c>
      <c r="F7861" s="30">
        <v>3.85</v>
      </c>
      <c r="G7861" s="17">
        <v>131.86000000000001</v>
      </c>
      <c r="H7861" s="17">
        <f t="shared" si="244"/>
        <v>0</v>
      </c>
      <c r="I7861" s="17">
        <f t="shared" si="245"/>
        <v>507.66100000000006</v>
      </c>
      <c r="J7861" s="13" t="s">
        <v>5384</v>
      </c>
      <c r="K7861" s="37" t="str">
        <f>VLOOKUP(Tabela14[[#This Row],[CÓDIGO]],[1]fornnecedor!$A:$G,7,0)</f>
        <v>BASES POLIÉSTER</v>
      </c>
    </row>
    <row r="7862" spans="1:11" x14ac:dyDescent="0.3">
      <c r="A7862" s="15">
        <v>20352</v>
      </c>
      <c r="B7862" s="15" t="str">
        <f>VLOOKUP(Tabela14[[#This Row],[CÓDIGO]],[1]fornnecedor!$A:$E,5,0)</f>
        <v>SHERWIN - WILLIAMS DO BRASIL IND. E COM. LTDA</v>
      </c>
      <c r="C7862" s="16" t="s">
        <v>4096</v>
      </c>
      <c r="D7862" s="16" t="s">
        <v>324</v>
      </c>
      <c r="E7862" s="22">
        <v>0</v>
      </c>
      <c r="F7862" s="30">
        <v>18</v>
      </c>
      <c r="G7862" s="17">
        <v>28.26</v>
      </c>
      <c r="H7862" s="17">
        <f t="shared" si="244"/>
        <v>0</v>
      </c>
      <c r="I7862" s="17">
        <f t="shared" si="245"/>
        <v>508.68</v>
      </c>
      <c r="J7862" s="13" t="s">
        <v>5384</v>
      </c>
      <c r="K7862" s="37" t="str">
        <f>VLOOKUP(Tabela14[[#This Row],[CÓDIGO]],[1]fornnecedor!$A:$G,7,0)</f>
        <v>TINTAS POLIÉSTER</v>
      </c>
    </row>
    <row r="7863" spans="1:11" x14ac:dyDescent="0.3">
      <c r="A7863" s="15">
        <v>84727</v>
      </c>
      <c r="B7863" s="15" t="str">
        <f>VLOOKUP(Tabela14[[#This Row],[CÓDIGO]],[1]fornnecedor!$A:$E,5,0)</f>
        <v>3M DO BRASIL LTDA</v>
      </c>
      <c r="C7863" s="16" t="s">
        <v>4181</v>
      </c>
      <c r="D7863" s="16" t="s">
        <v>366</v>
      </c>
      <c r="E7863" s="22">
        <v>0</v>
      </c>
      <c r="F7863" s="30">
        <v>2</v>
      </c>
      <c r="G7863" s="17">
        <v>254.86</v>
      </c>
      <c r="H7863" s="17">
        <f t="shared" si="244"/>
        <v>0</v>
      </c>
      <c r="I7863" s="17">
        <f t="shared" si="245"/>
        <v>509.72</v>
      </c>
      <c r="J7863" s="13" t="s">
        <v>5384</v>
      </c>
      <c r="K7863" s="37" t="str">
        <f>VLOOKUP(Tabela14[[#This Row],[CÓDIGO]],[1]fornnecedor!$A:$G,7,0)</f>
        <v xml:space="preserve">DISCOS / LIXAS / ABRASIVOS </v>
      </c>
    </row>
    <row r="7864" spans="1:11" x14ac:dyDescent="0.3">
      <c r="A7864" s="15">
        <v>84075</v>
      </c>
      <c r="B7864" s="15" t="str">
        <f>VLOOKUP(Tabela14[[#This Row],[CÓDIGO]],[1]fornnecedor!$A:$E,5,0)</f>
        <v>BRASILUX TINTAS TECNICAS LTDA</v>
      </c>
      <c r="C7864" s="16" t="s">
        <v>4183</v>
      </c>
      <c r="D7864" s="16" t="s">
        <v>549</v>
      </c>
      <c r="E7864" s="22">
        <v>0</v>
      </c>
      <c r="F7864" s="30">
        <v>7</v>
      </c>
      <c r="G7864" s="17">
        <v>72.92</v>
      </c>
      <c r="H7864" s="17">
        <f t="shared" si="244"/>
        <v>0</v>
      </c>
      <c r="I7864" s="17">
        <f t="shared" si="245"/>
        <v>510.44</v>
      </c>
      <c r="J7864" s="13" t="s">
        <v>5384</v>
      </c>
      <c r="K7864" s="37" t="str">
        <f>VLOOKUP(Tabela14[[#This Row],[CÓDIGO]],[1]fornnecedor!$A:$G,7,0)</f>
        <v>LINHA MOVELEIRA</v>
      </c>
    </row>
    <row r="7865" spans="1:11" x14ac:dyDescent="0.3">
      <c r="A7865" s="15">
        <v>9768</v>
      </c>
      <c r="B7865" s="15" t="str">
        <f>VLOOKUP(Tabela14[[#This Row],[CÓDIGO]],[1]fornnecedor!$A:$E,5,0)</f>
        <v>AKZO NOBEL LTDA AUTO</v>
      </c>
      <c r="C7865" s="16" t="s">
        <v>4184</v>
      </c>
      <c r="D7865" s="16" t="s">
        <v>127</v>
      </c>
      <c r="E7865" s="22">
        <v>0</v>
      </c>
      <c r="F7865" s="30">
        <v>4</v>
      </c>
      <c r="G7865" s="17">
        <v>127.61</v>
      </c>
      <c r="H7865" s="17">
        <f t="shared" ref="H7865:H7928" si="246">G7865*E7865</f>
        <v>0</v>
      </c>
      <c r="I7865" s="17">
        <f t="shared" ref="I7865:I7928" si="247">G7865*F7865</f>
        <v>510.44</v>
      </c>
      <c r="J7865" s="13" t="s">
        <v>5384</v>
      </c>
      <c r="K7865" s="37" t="str">
        <f>VLOOKUP(Tabela14[[#This Row],[CÓDIGO]],[1]fornnecedor!$A:$G,7,0)</f>
        <v>PRIMER AUTOMOTIVO</v>
      </c>
    </row>
    <row r="7866" spans="1:11" x14ac:dyDescent="0.3">
      <c r="A7866" s="15">
        <v>24075</v>
      </c>
      <c r="B7866" s="15" t="str">
        <f>VLOOKUP(Tabela14[[#This Row],[CÓDIGO]],[1]fornnecedor!$A:$E,5,0)</f>
        <v>SKYLACK TINTAS E VERNIZES LTDA</v>
      </c>
      <c r="C7866" s="16" t="s">
        <v>4185</v>
      </c>
      <c r="D7866" s="16" t="s">
        <v>1114</v>
      </c>
      <c r="E7866" s="22">
        <v>0</v>
      </c>
      <c r="F7866" s="30">
        <v>3.96</v>
      </c>
      <c r="G7866" s="17">
        <v>128.9</v>
      </c>
      <c r="H7866" s="17">
        <f t="shared" si="246"/>
        <v>0</v>
      </c>
      <c r="I7866" s="17">
        <f t="shared" si="247"/>
        <v>510.44400000000002</v>
      </c>
      <c r="J7866" s="13" t="s">
        <v>5384</v>
      </c>
      <c r="K7866" s="37" t="str">
        <f>VLOOKUP(Tabela14[[#This Row],[CÓDIGO]],[1]fornnecedor!$A:$G,7,0)</f>
        <v>BASES POLIÉSTER</v>
      </c>
    </row>
    <row r="7867" spans="1:11" x14ac:dyDescent="0.3">
      <c r="A7867" s="15">
        <v>24292</v>
      </c>
      <c r="B7867" s="15" t="str">
        <f>VLOOKUP(Tabela14[[#This Row],[CÓDIGO]],[1]fornnecedor!$A:$E,5,0)</f>
        <v>VONIXX INDUSTRIA E COMERCIO DE POLIDORES LTDA</v>
      </c>
      <c r="C7867" s="16" t="s">
        <v>3899</v>
      </c>
      <c r="D7867" s="16" t="s">
        <v>515</v>
      </c>
      <c r="E7867" s="22">
        <v>7</v>
      </c>
      <c r="F7867" s="30">
        <v>16</v>
      </c>
      <c r="G7867" s="17">
        <v>31.98</v>
      </c>
      <c r="H7867" s="17">
        <f t="shared" si="246"/>
        <v>223.86</v>
      </c>
      <c r="I7867" s="17">
        <f t="shared" si="247"/>
        <v>511.68</v>
      </c>
      <c r="J7867" s="13" t="s">
        <v>5384</v>
      </c>
      <c r="K7867" s="37" t="str">
        <f>VLOOKUP(Tabela14[[#This Row],[CÓDIGO]],[1]fornnecedor!$A:$G,7,0)</f>
        <v>LINHA DE HIGENIZAÇÃO E ESTÉTICA  AUTOMOTIVA VONIX</v>
      </c>
    </row>
    <row r="7868" spans="1:11" x14ac:dyDescent="0.3">
      <c r="A7868" s="15">
        <v>84501</v>
      </c>
      <c r="B7868" s="15" t="str">
        <f>VLOOKUP(Tabela14[[#This Row],[CÓDIGO]],[1]fornnecedor!$A:$E,5,0)</f>
        <v>BRASILUX TINTAS TECNICAS LTDA</v>
      </c>
      <c r="C7868" s="16" t="s">
        <v>698</v>
      </c>
      <c r="D7868" s="16" t="s">
        <v>549</v>
      </c>
      <c r="E7868" s="22">
        <v>0</v>
      </c>
      <c r="F7868" s="30">
        <v>15</v>
      </c>
      <c r="G7868" s="17">
        <v>34.130000000000003</v>
      </c>
      <c r="H7868" s="17">
        <f t="shared" si="246"/>
        <v>0</v>
      </c>
      <c r="I7868" s="17">
        <f t="shared" si="247"/>
        <v>511.95000000000005</v>
      </c>
      <c r="J7868" s="13" t="s">
        <v>5384</v>
      </c>
      <c r="K7868" s="37" t="str">
        <f>VLOOKUP(Tabela14[[#This Row],[CÓDIGO]],[1]fornnecedor!$A:$G,7,0)</f>
        <v>CIMENTO QUEIMADO / EFEITOS DECORATIVOS</v>
      </c>
    </row>
    <row r="7869" spans="1:11" x14ac:dyDescent="0.3">
      <c r="A7869" s="15">
        <v>85663</v>
      </c>
      <c r="B7869" s="15" t="str">
        <f>VLOOKUP(Tabela14[[#This Row],[CÓDIGO]],[1]fornnecedor!$A:$E,5,0)</f>
        <v>A&amp;S TECHNOLOGIES INDUSTRIA E COMERCIO LTDA</v>
      </c>
      <c r="C7869" s="16" t="s">
        <v>3949</v>
      </c>
      <c r="D7869" s="16" t="s">
        <v>875</v>
      </c>
      <c r="E7869" s="22">
        <v>3</v>
      </c>
      <c r="F7869" s="30">
        <v>48</v>
      </c>
      <c r="G7869" s="17">
        <v>10.68</v>
      </c>
      <c r="H7869" s="17">
        <f t="shared" si="246"/>
        <v>32.04</v>
      </c>
      <c r="I7869" s="17">
        <f t="shared" si="247"/>
        <v>512.64</v>
      </c>
      <c r="J7869" s="13" t="s">
        <v>5384</v>
      </c>
      <c r="K7869" s="37" t="str">
        <f>VLOOKUP(Tabela14[[#This Row],[CÓDIGO]],[1]fornnecedor!$A:$G,7,0)</f>
        <v xml:space="preserve">SPRAYS </v>
      </c>
    </row>
    <row r="7870" spans="1:11" x14ac:dyDescent="0.3">
      <c r="A7870" s="15">
        <v>20333</v>
      </c>
      <c r="B7870" s="15" t="str">
        <f>VLOOKUP(Tabela14[[#This Row],[CÓDIGO]],[1]fornnecedor!$A:$E,5,0)</f>
        <v>SHERWIN - WILLIAMS DO BRASIL IND. E COM. LTDA</v>
      </c>
      <c r="C7870" s="16" t="s">
        <v>4293</v>
      </c>
      <c r="D7870" s="16" t="s">
        <v>324</v>
      </c>
      <c r="E7870" s="22">
        <v>3</v>
      </c>
      <c r="F7870" s="30">
        <v>11</v>
      </c>
      <c r="G7870" s="17">
        <v>46.63</v>
      </c>
      <c r="H7870" s="17">
        <f t="shared" si="246"/>
        <v>139.89000000000001</v>
      </c>
      <c r="I7870" s="17">
        <f t="shared" si="247"/>
        <v>512.93000000000006</v>
      </c>
      <c r="J7870" s="13" t="s">
        <v>5384</v>
      </c>
      <c r="K7870" s="37" t="str">
        <f>VLOOKUP(Tabela14[[#This Row],[CÓDIGO]],[1]fornnecedor!$A:$G,7,0)</f>
        <v>TINTAS POLIÉSTER</v>
      </c>
    </row>
    <row r="7871" spans="1:11" x14ac:dyDescent="0.3">
      <c r="A7871" s="15">
        <v>23525</v>
      </c>
      <c r="B7871" s="15" t="str">
        <f>VLOOKUP(Tabela14[[#This Row],[CÓDIGO]],[1]fornnecedor!$A:$E,5,0)</f>
        <v>OMNI COMERCIO E SERVIÇOS LTDA</v>
      </c>
      <c r="C7871" s="16" t="s">
        <v>4187</v>
      </c>
      <c r="D7871" s="16" t="s">
        <v>857</v>
      </c>
      <c r="E7871" s="22">
        <v>0</v>
      </c>
      <c r="F7871" s="30">
        <v>90</v>
      </c>
      <c r="G7871" s="17">
        <v>5.7</v>
      </c>
      <c r="H7871" s="17">
        <f t="shared" si="246"/>
        <v>0</v>
      </c>
      <c r="I7871" s="17">
        <f t="shared" si="247"/>
        <v>513</v>
      </c>
      <c r="J7871" s="13" t="s">
        <v>5384</v>
      </c>
      <c r="K7871" s="37" t="str">
        <f>VLOOKUP(Tabela14[[#This Row],[CÓDIGO]],[1]fornnecedor!$A:$G,7,0)</f>
        <v>GRUPO CONVERSAO</v>
      </c>
    </row>
    <row r="7872" spans="1:11" x14ac:dyDescent="0.3">
      <c r="A7872" s="15">
        <v>85067</v>
      </c>
      <c r="B7872" s="15" t="str">
        <f>VLOOKUP(Tabela14[[#This Row],[CÓDIGO]],[1]fornnecedor!$A:$E,5,0)</f>
        <v>PINCEIS ATLAS S.A.</v>
      </c>
      <c r="C7872" s="16" t="s">
        <v>4180</v>
      </c>
      <c r="D7872" s="16" t="s">
        <v>23</v>
      </c>
      <c r="E7872" s="22">
        <v>1</v>
      </c>
      <c r="F7872" s="30">
        <v>24</v>
      </c>
      <c r="G7872" s="17">
        <v>21.4</v>
      </c>
      <c r="H7872" s="17">
        <f t="shared" si="246"/>
        <v>21.4</v>
      </c>
      <c r="I7872" s="17">
        <f t="shared" si="247"/>
        <v>513.59999999999991</v>
      </c>
      <c r="J7872" s="13" t="s">
        <v>5384</v>
      </c>
      <c r="K7872" s="37" t="str">
        <f>VLOOKUP(Tabela14[[#This Row],[CÓDIGO]],[1]fornnecedor!$A:$G,7,0)</f>
        <v>ROLOS / TRINCHAS / PINCÉIS / ESPÁTULAS</v>
      </c>
    </row>
    <row r="7873" spans="1:11" x14ac:dyDescent="0.3">
      <c r="A7873" s="15">
        <v>264</v>
      </c>
      <c r="B7873" s="15" t="str">
        <f>VLOOKUP(Tabela14[[#This Row],[CÓDIGO]],[1]fornnecedor!$A:$E,5,0)</f>
        <v>SKYLACK TINTAS E VERNIZES LTDA</v>
      </c>
      <c r="C7873" s="16" t="s">
        <v>4189</v>
      </c>
      <c r="D7873" s="16" t="s">
        <v>1114</v>
      </c>
      <c r="E7873" s="22">
        <v>0</v>
      </c>
      <c r="F7873" s="30">
        <v>10</v>
      </c>
      <c r="G7873" s="17">
        <v>51.37</v>
      </c>
      <c r="H7873" s="17">
        <f t="shared" si="246"/>
        <v>0</v>
      </c>
      <c r="I7873" s="17">
        <f t="shared" si="247"/>
        <v>513.69999999999993</v>
      </c>
      <c r="J7873" s="13" t="s">
        <v>5384</v>
      </c>
      <c r="K7873" s="37" t="str">
        <f>VLOOKUP(Tabela14[[#This Row],[CÓDIGO]],[1]fornnecedor!$A:$G,7,0)</f>
        <v>BASES PU</v>
      </c>
    </row>
    <row r="7874" spans="1:11" x14ac:dyDescent="0.3">
      <c r="A7874" s="15">
        <v>24004</v>
      </c>
      <c r="B7874" s="15" t="str">
        <f>VLOOKUP(Tabela14[[#This Row],[CÓDIGO]],[1]fornnecedor!$A:$E,5,0)</f>
        <v>SKYLACK TINTAS E VERNIZES LTDA</v>
      </c>
      <c r="C7874" s="16" t="s">
        <v>4289</v>
      </c>
      <c r="D7874" s="16" t="s">
        <v>1114</v>
      </c>
      <c r="E7874" s="22">
        <v>2</v>
      </c>
      <c r="F7874" s="30">
        <v>14</v>
      </c>
      <c r="G7874" s="17">
        <v>36.770000000000003</v>
      </c>
      <c r="H7874" s="17">
        <f t="shared" si="246"/>
        <v>73.540000000000006</v>
      </c>
      <c r="I7874" s="17">
        <f t="shared" si="247"/>
        <v>514.78000000000009</v>
      </c>
      <c r="J7874" s="13" t="s">
        <v>5384</v>
      </c>
      <c r="K7874" s="37" t="str">
        <f>VLOOKUP(Tabela14[[#This Row],[CÓDIGO]],[1]fornnecedor!$A:$G,7,0)</f>
        <v>TINTAS POLIÉSTER</v>
      </c>
    </row>
    <row r="7875" spans="1:11" x14ac:dyDescent="0.3">
      <c r="A7875" s="15">
        <v>86836</v>
      </c>
      <c r="B7875" s="15" t="str">
        <f>VLOOKUP(Tabela14[[#This Row],[CÓDIGO]],[1]fornnecedor!$A:$E,5,0)</f>
        <v>AKZO NOBEL LTDA DECOR</v>
      </c>
      <c r="C7875" s="16" t="s">
        <v>1426</v>
      </c>
      <c r="D7875" s="16" t="s">
        <v>543</v>
      </c>
      <c r="E7875" s="22">
        <v>0</v>
      </c>
      <c r="F7875" s="30">
        <v>2</v>
      </c>
      <c r="G7875" s="17">
        <v>257.45</v>
      </c>
      <c r="H7875" s="17">
        <f t="shared" si="246"/>
        <v>0</v>
      </c>
      <c r="I7875" s="17">
        <f t="shared" si="247"/>
        <v>514.9</v>
      </c>
      <c r="J7875" s="13" t="s">
        <v>5384</v>
      </c>
      <c r="K7875" s="37" t="str">
        <f>VLOOKUP(Tabela14[[#This Row],[CÓDIGO]],[1]fornnecedor!$A:$G,7,0)</f>
        <v>BASES IMOBILIÁRIAS</v>
      </c>
    </row>
    <row r="7876" spans="1:11" x14ac:dyDescent="0.3">
      <c r="A7876" s="15">
        <v>85452</v>
      </c>
      <c r="B7876" s="15" t="str">
        <f>VLOOKUP(Tabela14[[#This Row],[CÓDIGO]],[1]fornnecedor!$A:$E,5,0)</f>
        <v>BRASILUX TINTAS TECNICAS LTDA</v>
      </c>
      <c r="C7876" s="16" t="s">
        <v>4191</v>
      </c>
      <c r="D7876" s="16" t="s">
        <v>549</v>
      </c>
      <c r="E7876" s="22">
        <v>0</v>
      </c>
      <c r="F7876" s="30">
        <v>6</v>
      </c>
      <c r="G7876" s="17">
        <v>85.85</v>
      </c>
      <c r="H7876" s="17">
        <f t="shared" si="246"/>
        <v>0</v>
      </c>
      <c r="I7876" s="17">
        <f t="shared" si="247"/>
        <v>515.09999999999991</v>
      </c>
      <c r="J7876" s="13" t="s">
        <v>5384</v>
      </c>
      <c r="K7876" s="37" t="str">
        <f>VLOOKUP(Tabela14[[#This Row],[CÓDIGO]],[1]fornnecedor!$A:$G,7,0)</f>
        <v>TINTA PARA PISO</v>
      </c>
    </row>
    <row r="7877" spans="1:11" x14ac:dyDescent="0.3">
      <c r="A7877" s="15">
        <v>23432</v>
      </c>
      <c r="B7877" s="15" t="str">
        <f>VLOOKUP(Tabela14[[#This Row],[CÓDIGO]],[1]fornnecedor!$A:$E,5,0)</f>
        <v>SHERWIN - WILLIAMS DO BRASIL IND. E COM. LTDA</v>
      </c>
      <c r="C7877" s="16" t="s">
        <v>4352</v>
      </c>
      <c r="D7877" s="16" t="s">
        <v>324</v>
      </c>
      <c r="E7877" s="22">
        <v>3</v>
      </c>
      <c r="F7877" s="30">
        <v>10</v>
      </c>
      <c r="G7877" s="17">
        <v>51.52</v>
      </c>
      <c r="H7877" s="17">
        <f t="shared" si="246"/>
        <v>154.56</v>
      </c>
      <c r="I7877" s="17">
        <f t="shared" si="247"/>
        <v>515.20000000000005</v>
      </c>
      <c r="J7877" s="13" t="s">
        <v>5384</v>
      </c>
      <c r="K7877" s="37" t="str">
        <f>VLOOKUP(Tabela14[[#This Row],[CÓDIGO]],[1]fornnecedor!$A:$G,7,0)</f>
        <v>APLICADORES / ADAPTADORES / ENGATES / SUPORTES</v>
      </c>
    </row>
    <row r="7878" spans="1:11" x14ac:dyDescent="0.3">
      <c r="A7878" s="15">
        <v>85685</v>
      </c>
      <c r="B7878" s="15" t="str">
        <f>VLOOKUP(Tabela14[[#This Row],[CÓDIGO]],[1]fornnecedor!$A:$E,5,0)</f>
        <v>A&amp;S TECHNOLOGIES INDUSTRIA E COMERCIO LTDA</v>
      </c>
      <c r="C7878" s="16" t="s">
        <v>4164</v>
      </c>
      <c r="D7878" s="16" t="s">
        <v>875</v>
      </c>
      <c r="E7878" s="22">
        <v>0</v>
      </c>
      <c r="F7878" s="30">
        <v>73</v>
      </c>
      <c r="G7878" s="17">
        <v>7.06</v>
      </c>
      <c r="H7878" s="17">
        <f t="shared" si="246"/>
        <v>0</v>
      </c>
      <c r="I7878" s="17">
        <f t="shared" si="247"/>
        <v>515.38</v>
      </c>
      <c r="J7878" s="13" t="s">
        <v>5384</v>
      </c>
      <c r="K7878" s="37" t="str">
        <f>VLOOKUP(Tabela14[[#This Row],[CÓDIGO]],[1]fornnecedor!$A:$G,7,0)</f>
        <v>SILICONE</v>
      </c>
    </row>
    <row r="7879" spans="1:11" x14ac:dyDescent="0.3">
      <c r="A7879" s="15">
        <v>89</v>
      </c>
      <c r="B7879" s="15" t="str">
        <f>VLOOKUP(Tabela14[[#This Row],[CÓDIGO]],[1]fornnecedor!$A:$E,5,0)</f>
        <v>SKYLACK TINTAS E VERNIZES LTDA</v>
      </c>
      <c r="C7879" s="16" t="s">
        <v>4193</v>
      </c>
      <c r="D7879" s="16" t="s">
        <v>1114</v>
      </c>
      <c r="E7879" s="22">
        <v>0</v>
      </c>
      <c r="F7879" s="30">
        <v>8</v>
      </c>
      <c r="G7879" s="17">
        <v>64.5</v>
      </c>
      <c r="H7879" s="17">
        <f t="shared" si="246"/>
        <v>0</v>
      </c>
      <c r="I7879" s="17">
        <f t="shared" si="247"/>
        <v>516</v>
      </c>
      <c r="J7879" s="13" t="s">
        <v>5384</v>
      </c>
      <c r="K7879" s="37" t="str">
        <f>VLOOKUP(Tabela14[[#This Row],[CÓDIGO]],[1]fornnecedor!$A:$G,7,0)</f>
        <v>TINTAS POLIÉSTER</v>
      </c>
    </row>
    <row r="7880" spans="1:11" x14ac:dyDescent="0.3">
      <c r="A7880" s="15">
        <v>84148</v>
      </c>
      <c r="B7880" s="15" t="str">
        <f>VLOOKUP(Tabela14[[#This Row],[CÓDIGO]],[1]fornnecedor!$A:$E,5,0)</f>
        <v>BRASILUX TINTAS TECNICAS LTDA</v>
      </c>
      <c r="C7880" s="16" t="s">
        <v>4194</v>
      </c>
      <c r="D7880" s="16" t="s">
        <v>549</v>
      </c>
      <c r="E7880" s="22">
        <v>0</v>
      </c>
      <c r="F7880" s="30">
        <v>8</v>
      </c>
      <c r="G7880" s="17">
        <v>64.59</v>
      </c>
      <c r="H7880" s="17">
        <f t="shared" si="246"/>
        <v>0</v>
      </c>
      <c r="I7880" s="17">
        <f t="shared" si="247"/>
        <v>516.72</v>
      </c>
      <c r="J7880" s="13" t="s">
        <v>5384</v>
      </c>
      <c r="K7880" s="37" t="str">
        <f>VLOOKUP(Tabela14[[#This Row],[CÓDIGO]],[1]fornnecedor!$A:$G,7,0)</f>
        <v>ESMALTES</v>
      </c>
    </row>
    <row r="7881" spans="1:11" x14ac:dyDescent="0.3">
      <c r="A7881" s="15">
        <v>85353</v>
      </c>
      <c r="B7881" s="15" t="str">
        <f>VLOOKUP(Tabela14[[#This Row],[CÓDIGO]],[1]fornnecedor!$A:$E,5,0)</f>
        <v>VONIXX INDUSTRIA E COMERCIO DE POLIDORES LTDA</v>
      </c>
      <c r="C7881" s="16" t="s">
        <v>4256</v>
      </c>
      <c r="D7881" s="16" t="s">
        <v>515</v>
      </c>
      <c r="E7881" s="22">
        <v>2</v>
      </c>
      <c r="F7881" s="30">
        <v>14</v>
      </c>
      <c r="G7881" s="17">
        <v>36.92</v>
      </c>
      <c r="H7881" s="17">
        <f t="shared" si="246"/>
        <v>73.84</v>
      </c>
      <c r="I7881" s="17">
        <f t="shared" si="247"/>
        <v>516.88</v>
      </c>
      <c r="J7881" s="13" t="s">
        <v>5384</v>
      </c>
      <c r="K7881" s="37" t="str">
        <f>VLOOKUP(Tabela14[[#This Row],[CÓDIGO]],[1]fornnecedor!$A:$G,7,0)</f>
        <v>BOINAS PARA POLIMENTO</v>
      </c>
    </row>
    <row r="7882" spans="1:11" x14ac:dyDescent="0.3">
      <c r="A7882" s="15">
        <v>23718</v>
      </c>
      <c r="B7882" s="15" t="str">
        <f>VLOOKUP(Tabela14[[#This Row],[CÓDIGO]],[1]fornnecedor!$A:$E,5,0)</f>
        <v>SHERWIN - WILLIAMS DO BRASIL IND. E COM. LTDA</v>
      </c>
      <c r="C7882" s="16" t="s">
        <v>4116</v>
      </c>
      <c r="D7882" s="16" t="s">
        <v>324</v>
      </c>
      <c r="E7882" s="22">
        <v>0</v>
      </c>
      <c r="F7882" s="30">
        <v>12</v>
      </c>
      <c r="G7882" s="17">
        <v>43.09</v>
      </c>
      <c r="H7882" s="17">
        <f t="shared" si="246"/>
        <v>0</v>
      </c>
      <c r="I7882" s="17">
        <f t="shared" si="247"/>
        <v>517.08000000000004</v>
      </c>
      <c r="J7882" s="13" t="s">
        <v>5384</v>
      </c>
      <c r="K7882" s="37" t="str">
        <f>VLOOKUP(Tabela14[[#This Row],[CÓDIGO]],[1]fornnecedor!$A:$G,7,0)</f>
        <v>TINTAS POLIÉSTER</v>
      </c>
    </row>
    <row r="7883" spans="1:11" x14ac:dyDescent="0.3">
      <c r="A7883" s="15">
        <v>22024</v>
      </c>
      <c r="B7883" s="15" t="str">
        <f>VLOOKUP(Tabela14[[#This Row],[CÓDIGO]],[1]fornnecedor!$A:$E,5,0)</f>
        <v>SAINT- GOBAIN DO BRASIL PROD. IND. E CONSTR. LTDA</v>
      </c>
      <c r="C7883" s="16" t="s">
        <v>55</v>
      </c>
      <c r="D7883" s="16" t="s">
        <v>49</v>
      </c>
      <c r="E7883" s="22">
        <v>39</v>
      </c>
      <c r="F7883" s="30">
        <v>82</v>
      </c>
      <c r="G7883" s="17">
        <v>6.31</v>
      </c>
      <c r="H7883" s="17">
        <f t="shared" si="246"/>
        <v>246.08999999999997</v>
      </c>
      <c r="I7883" s="17">
        <f t="shared" si="247"/>
        <v>517.41999999999996</v>
      </c>
      <c r="J7883" s="13" t="s">
        <v>5384</v>
      </c>
      <c r="K7883" s="37" t="str">
        <f>VLOOKUP(Tabela14[[#This Row],[CÓDIGO]],[1]fornnecedor!$A:$G,7,0)</f>
        <v xml:space="preserve">OUTROS DISCOS </v>
      </c>
    </row>
    <row r="7884" spans="1:11" x14ac:dyDescent="0.3">
      <c r="A7884" s="15">
        <v>84034</v>
      </c>
      <c r="B7884" s="15" t="str">
        <f>VLOOKUP(Tabela14[[#This Row],[CÓDIGO]],[1]fornnecedor!$A:$E,5,0)</f>
        <v>BRASILUX TINTAS TECNICAS LTDA</v>
      </c>
      <c r="C7884" s="16" t="s">
        <v>712</v>
      </c>
      <c r="D7884" s="16" t="s">
        <v>549</v>
      </c>
      <c r="E7884" s="22">
        <v>9</v>
      </c>
      <c r="F7884" s="30">
        <v>27</v>
      </c>
      <c r="G7884" s="17">
        <v>19.18</v>
      </c>
      <c r="H7884" s="17">
        <f t="shared" si="246"/>
        <v>172.62</v>
      </c>
      <c r="I7884" s="17">
        <f t="shared" si="247"/>
        <v>517.86</v>
      </c>
      <c r="J7884" s="13" t="s">
        <v>5384</v>
      </c>
      <c r="K7884" s="37" t="str">
        <f>VLOOKUP(Tabela14[[#This Row],[CÓDIGO]],[1]fornnecedor!$A:$G,7,0)</f>
        <v>MASSA CORRIDA / ACRÍLICA</v>
      </c>
    </row>
    <row r="7885" spans="1:11" x14ac:dyDescent="0.3">
      <c r="A7885" s="15">
        <v>84081</v>
      </c>
      <c r="B7885" s="15" t="str">
        <f>VLOOKUP(Tabela14[[#This Row],[CÓDIGO]],[1]fornnecedor!$A:$E,5,0)</f>
        <v>BRASILUX TINTAS TECNICAS LTDA</v>
      </c>
      <c r="C7885" s="16" t="s">
        <v>4475</v>
      </c>
      <c r="D7885" s="16" t="s">
        <v>549</v>
      </c>
      <c r="E7885" s="22">
        <v>4</v>
      </c>
      <c r="F7885" s="30">
        <v>7</v>
      </c>
      <c r="G7885" s="17">
        <v>74.03</v>
      </c>
      <c r="H7885" s="17">
        <f t="shared" si="246"/>
        <v>296.12</v>
      </c>
      <c r="I7885" s="17">
        <f t="shared" si="247"/>
        <v>518.21</v>
      </c>
      <c r="J7885" s="13" t="s">
        <v>5384</v>
      </c>
      <c r="K7885" s="37" t="str">
        <f>VLOOKUP(Tabela14[[#This Row],[CÓDIGO]],[1]fornnecedor!$A:$G,7,0)</f>
        <v>ESMALTES</v>
      </c>
    </row>
    <row r="7886" spans="1:11" x14ac:dyDescent="0.3">
      <c r="A7886" s="15">
        <v>164</v>
      </c>
      <c r="B7886" s="15" t="str">
        <f>VLOOKUP(Tabela14[[#This Row],[CÓDIGO]],[1]fornnecedor!$A:$E,5,0)</f>
        <v>VONIXX INDUSTRIA E COMERCIO DE POLIDORES LTDA</v>
      </c>
      <c r="C7886" s="16" t="s">
        <v>4295</v>
      </c>
      <c r="D7886" s="16" t="s">
        <v>515</v>
      </c>
      <c r="E7886" s="22">
        <v>1</v>
      </c>
      <c r="F7886" s="30">
        <v>7</v>
      </c>
      <c r="G7886" s="17">
        <v>74.040000000000006</v>
      </c>
      <c r="H7886" s="17">
        <f t="shared" si="246"/>
        <v>74.040000000000006</v>
      </c>
      <c r="I7886" s="17">
        <f t="shared" si="247"/>
        <v>518.28000000000009</v>
      </c>
      <c r="J7886" s="13" t="s">
        <v>5384</v>
      </c>
      <c r="K7886" s="37" t="str">
        <f>VLOOKUP(Tabela14[[#This Row],[CÓDIGO]],[1]fornnecedor!$A:$G,7,0)</f>
        <v>LINHA DE HIGENIZAÇÃO E ESTÉTICA  AUTOMOTIVA VONIX</v>
      </c>
    </row>
    <row r="7887" spans="1:11" x14ac:dyDescent="0.3">
      <c r="A7887" s="15">
        <v>84337</v>
      </c>
      <c r="B7887" s="15" t="str">
        <f>VLOOKUP(Tabela14[[#This Row],[CÓDIGO]],[1]fornnecedor!$A:$E,5,0)</f>
        <v>BRASILUX TINTAS TECNICAS LTDA</v>
      </c>
      <c r="C7887" s="16" t="s">
        <v>4197</v>
      </c>
      <c r="D7887" s="16" t="s">
        <v>549</v>
      </c>
      <c r="E7887" s="22">
        <v>0</v>
      </c>
      <c r="F7887" s="30">
        <v>11</v>
      </c>
      <c r="G7887" s="17">
        <v>47.14</v>
      </c>
      <c r="H7887" s="17">
        <f t="shared" si="246"/>
        <v>0</v>
      </c>
      <c r="I7887" s="17">
        <f t="shared" si="247"/>
        <v>518.54</v>
      </c>
      <c r="J7887" s="13" t="s">
        <v>5384</v>
      </c>
      <c r="K7887" s="37" t="str">
        <f>VLOOKUP(Tabela14[[#This Row],[CÓDIGO]],[1]fornnecedor!$A:$G,7,0)</f>
        <v>ESMALTES</v>
      </c>
    </row>
    <row r="7888" spans="1:11" x14ac:dyDescent="0.3">
      <c r="A7888" s="15">
        <v>86972</v>
      </c>
      <c r="B7888" s="15" t="str">
        <f>VLOOKUP(Tabela14[[#This Row],[CÓDIGO]],[1]fornnecedor!$A:$E,5,0)</f>
        <v>IND DE PLASTICOS HERC LTDA</v>
      </c>
      <c r="C7888" s="16" t="s">
        <v>4198</v>
      </c>
      <c r="D7888" s="16" t="s">
        <v>1306</v>
      </c>
      <c r="E7888" s="22">
        <v>0</v>
      </c>
      <c r="F7888" s="30">
        <v>107</v>
      </c>
      <c r="G7888" s="17">
        <v>4.8499999999999996</v>
      </c>
      <c r="H7888" s="17">
        <f t="shared" si="246"/>
        <v>0</v>
      </c>
      <c r="I7888" s="17">
        <f t="shared" si="247"/>
        <v>518.94999999999993</v>
      </c>
      <c r="J7888" s="13" t="s">
        <v>5384</v>
      </c>
      <c r="K7888" s="37" t="str">
        <f>VLOOKUP(Tabela14[[#This Row],[CÓDIGO]],[1]fornnecedor!$A:$G,7,0)</f>
        <v>TORNEIRA/DUCHA</v>
      </c>
    </row>
    <row r="7889" spans="1:11" x14ac:dyDescent="0.3">
      <c r="A7889" s="15">
        <v>85248</v>
      </c>
      <c r="B7889" s="15" t="str">
        <f>VLOOKUP(Tabela14[[#This Row],[CÓDIGO]],[1]fornnecedor!$A:$E,5,0)</f>
        <v>VONIXX INDUSTRIA E COMERCIO DE POLIDORES LTDA</v>
      </c>
      <c r="C7889" s="16" t="s">
        <v>4117</v>
      </c>
      <c r="D7889" s="16" t="s">
        <v>515</v>
      </c>
      <c r="E7889" s="22">
        <v>1</v>
      </c>
      <c r="F7889" s="30">
        <v>10</v>
      </c>
      <c r="G7889" s="17">
        <v>51.94</v>
      </c>
      <c r="H7889" s="17">
        <f t="shared" si="246"/>
        <v>51.94</v>
      </c>
      <c r="I7889" s="17">
        <f t="shared" si="247"/>
        <v>519.4</v>
      </c>
      <c r="J7889" s="13" t="s">
        <v>5384</v>
      </c>
      <c r="K7889" s="37" t="str">
        <f>VLOOKUP(Tabela14[[#This Row],[CÓDIGO]],[1]fornnecedor!$A:$G,7,0)</f>
        <v>LINHA DE HIGENIZAÇÃO E ESTÉTICA  AUTOMOTIVA VONIX</v>
      </c>
    </row>
    <row r="7890" spans="1:11" x14ac:dyDescent="0.3">
      <c r="A7890" s="15">
        <v>86753</v>
      </c>
      <c r="B7890" s="15" t="str">
        <f>VLOOKUP(Tabela14[[#This Row],[CÓDIGO]],[1]fornnecedor!$A:$E,5,0)</f>
        <v>AKZO NOBEL LTDA DECOR</v>
      </c>
      <c r="C7890" s="16" t="s">
        <v>4199</v>
      </c>
      <c r="D7890" s="16" t="s">
        <v>2498</v>
      </c>
      <c r="E7890" s="22">
        <v>0</v>
      </c>
      <c r="F7890" s="30">
        <v>4</v>
      </c>
      <c r="G7890" s="17">
        <v>129.88</v>
      </c>
      <c r="H7890" s="17">
        <f t="shared" si="246"/>
        <v>0</v>
      </c>
      <c r="I7890" s="17">
        <f t="shared" si="247"/>
        <v>519.52</v>
      </c>
      <c r="J7890" s="13" t="s">
        <v>5384</v>
      </c>
      <c r="K7890" s="37" t="str">
        <f>VLOOKUP(Tabela14[[#This Row],[CÓDIGO]],[1]fornnecedor!$A:$G,7,0)</f>
        <v>LINHA MOVELEIRA</v>
      </c>
    </row>
    <row r="7891" spans="1:11" x14ac:dyDescent="0.3">
      <c r="A7891" s="15">
        <v>87096</v>
      </c>
      <c r="B7891" s="15" t="str">
        <f>VLOOKUP(Tabela14[[#This Row],[CÓDIGO]],[1]fornnecedor!$A:$E,5,0)</f>
        <v>PINCEIS ATLAS S.A.</v>
      </c>
      <c r="C7891" s="16" t="s">
        <v>4200</v>
      </c>
      <c r="D7891" s="16" t="s">
        <v>23</v>
      </c>
      <c r="E7891" s="22">
        <v>0</v>
      </c>
      <c r="F7891" s="30">
        <v>24</v>
      </c>
      <c r="G7891" s="17">
        <v>21.68</v>
      </c>
      <c r="H7891" s="17">
        <f t="shared" si="246"/>
        <v>0</v>
      </c>
      <c r="I7891" s="17">
        <f t="shared" si="247"/>
        <v>520.31999999999994</v>
      </c>
      <c r="J7891" s="13" t="s">
        <v>5384</v>
      </c>
      <c r="K7891" s="37" t="str">
        <f>VLOOKUP(Tabela14[[#This Row],[CÓDIGO]],[1]fornnecedor!$A:$G,7,0)</f>
        <v>ROLOS / TRINCHAS / PINCÉIS / ESPÁTULAS</v>
      </c>
    </row>
    <row r="7892" spans="1:11" x14ac:dyDescent="0.3">
      <c r="A7892" s="15">
        <v>86215</v>
      </c>
      <c r="B7892" s="15" t="str">
        <f>VLOOKUP(Tabela14[[#This Row],[CÓDIGO]],[1]fornnecedor!$A:$E,5,0)</f>
        <v>AKZO NOBEL LTDA DECOR</v>
      </c>
      <c r="C7892" s="16" t="s">
        <v>4202</v>
      </c>
      <c r="D7892" s="16" t="s">
        <v>543</v>
      </c>
      <c r="E7892" s="22">
        <v>0</v>
      </c>
      <c r="F7892" s="30">
        <v>5</v>
      </c>
      <c r="G7892" s="17">
        <v>104.08</v>
      </c>
      <c r="H7892" s="17">
        <f t="shared" si="246"/>
        <v>0</v>
      </c>
      <c r="I7892" s="17">
        <f t="shared" si="247"/>
        <v>520.4</v>
      </c>
      <c r="J7892" s="13" t="s">
        <v>5384</v>
      </c>
      <c r="K7892" s="37" t="str">
        <f>VLOOKUP(Tabela14[[#This Row],[CÓDIGO]],[1]fornnecedor!$A:$G,7,0)</f>
        <v>BASES IMOBILIÁRIAS</v>
      </c>
    </row>
    <row r="7893" spans="1:11" x14ac:dyDescent="0.3">
      <c r="A7893" s="15">
        <v>85277</v>
      </c>
      <c r="B7893" s="15" t="str">
        <f>VLOOKUP(Tabela14[[#This Row],[CÓDIGO]],[1]fornnecedor!$A:$E,5,0)</f>
        <v>BRASILUX TINTAS TECNICAS LTDA</v>
      </c>
      <c r="C7893" s="16" t="s">
        <v>4204</v>
      </c>
      <c r="D7893" s="16" t="s">
        <v>549</v>
      </c>
      <c r="E7893" s="22">
        <v>0</v>
      </c>
      <c r="F7893" s="30">
        <v>5</v>
      </c>
      <c r="G7893" s="17">
        <v>104.18</v>
      </c>
      <c r="H7893" s="17">
        <f t="shared" si="246"/>
        <v>0</v>
      </c>
      <c r="I7893" s="17">
        <f t="shared" si="247"/>
        <v>520.90000000000009</v>
      </c>
      <c r="J7893" s="13" t="s">
        <v>5384</v>
      </c>
      <c r="K7893" s="37" t="str">
        <f>VLOOKUP(Tabela14[[#This Row],[CÓDIGO]],[1]fornnecedor!$A:$G,7,0)</f>
        <v>EPOXI</v>
      </c>
    </row>
    <row r="7894" spans="1:11" x14ac:dyDescent="0.3">
      <c r="A7894" s="15">
        <v>84585</v>
      </c>
      <c r="B7894" s="15" t="str">
        <f>VLOOKUP(Tabela14[[#This Row],[CÓDIGO]],[1]fornnecedor!$A:$E,5,0)</f>
        <v>BRASILUX TINTAS TECNICAS LTDA</v>
      </c>
      <c r="C7894" s="16" t="s">
        <v>4205</v>
      </c>
      <c r="D7894" s="16" t="s">
        <v>549</v>
      </c>
      <c r="E7894" s="22">
        <v>0</v>
      </c>
      <c r="F7894" s="30">
        <v>10.96</v>
      </c>
      <c r="G7894" s="17">
        <v>47.6</v>
      </c>
      <c r="H7894" s="17">
        <f t="shared" si="246"/>
        <v>0</v>
      </c>
      <c r="I7894" s="17">
        <f t="shared" si="247"/>
        <v>521.69600000000003</v>
      </c>
      <c r="J7894" s="13" t="s">
        <v>5384</v>
      </c>
      <c r="K7894" s="37" t="str">
        <f>VLOOKUP(Tabela14[[#This Row],[CÓDIGO]],[1]fornnecedor!$A:$G,7,0)</f>
        <v>PIGMENTOS IMOBILIÁRIOS</v>
      </c>
    </row>
    <row r="7895" spans="1:11" x14ac:dyDescent="0.3">
      <c r="A7895" s="15">
        <v>85407</v>
      </c>
      <c r="B7895" s="15" t="str">
        <f>VLOOKUP(Tabela14[[#This Row],[CÓDIGO]],[1]fornnecedor!$A:$E,5,0)</f>
        <v>VONIXX INDUSTRIA E COMERCIO DE POLIDORES LTDA</v>
      </c>
      <c r="C7895" s="16" t="s">
        <v>4238</v>
      </c>
      <c r="D7895" s="16" t="s">
        <v>515</v>
      </c>
      <c r="E7895" s="22">
        <v>1</v>
      </c>
      <c r="F7895" s="30">
        <v>19</v>
      </c>
      <c r="G7895" s="17">
        <v>27.49</v>
      </c>
      <c r="H7895" s="17">
        <f t="shared" si="246"/>
        <v>27.49</v>
      </c>
      <c r="I7895" s="17">
        <f t="shared" si="247"/>
        <v>522.30999999999995</v>
      </c>
      <c r="J7895" s="13" t="s">
        <v>5384</v>
      </c>
      <c r="K7895" s="37" t="str">
        <f>VLOOKUP(Tabela14[[#This Row],[CÓDIGO]],[1]fornnecedor!$A:$G,7,0)</f>
        <v>LINHA DE HIGENIZAÇÃO E ESTÉTICA  AUTOMOTIVA VONIX</v>
      </c>
    </row>
    <row r="7896" spans="1:11" x14ac:dyDescent="0.3">
      <c r="A7896" s="15">
        <v>86872</v>
      </c>
      <c r="B7896" s="15" t="str">
        <f>VLOOKUP(Tabela14[[#This Row],[CÓDIGO]],[1]fornnecedor!$A:$E,5,0)</f>
        <v>SAINT- GOBAIN DO BRASIL PROD. IND. E CONSTR. LTDA</v>
      </c>
      <c r="C7896" s="16" t="s">
        <v>4207</v>
      </c>
      <c r="D7896" s="16" t="s">
        <v>49</v>
      </c>
      <c r="E7896" s="22">
        <v>0</v>
      </c>
      <c r="F7896" s="30">
        <v>40</v>
      </c>
      <c r="G7896" s="17">
        <v>13.08</v>
      </c>
      <c r="H7896" s="17">
        <f t="shared" si="246"/>
        <v>0</v>
      </c>
      <c r="I7896" s="17">
        <f t="shared" si="247"/>
        <v>523.20000000000005</v>
      </c>
      <c r="J7896" s="13" t="s">
        <v>5384</v>
      </c>
      <c r="K7896" s="37" t="str">
        <f>VLOOKUP(Tabela14[[#This Row],[CÓDIGO]],[1]fornnecedor!$A:$G,7,0)</f>
        <v xml:space="preserve">OUTROS DISCOS </v>
      </c>
    </row>
    <row r="7897" spans="1:11" x14ac:dyDescent="0.3">
      <c r="A7897" s="15">
        <v>21303</v>
      </c>
      <c r="B7897" s="15" t="str">
        <f>VLOOKUP(Tabela14[[#This Row],[CÓDIGO]],[1]fornnecedor!$A:$E,5,0)</f>
        <v>AKZO NOBEL LTDA AUTO</v>
      </c>
      <c r="C7897" s="16" t="s">
        <v>4331</v>
      </c>
      <c r="D7897" s="16" t="s">
        <v>103</v>
      </c>
      <c r="E7897" s="22">
        <v>1</v>
      </c>
      <c r="F7897" s="30">
        <v>17</v>
      </c>
      <c r="G7897" s="17">
        <v>30.87</v>
      </c>
      <c r="H7897" s="17">
        <f t="shared" si="246"/>
        <v>30.87</v>
      </c>
      <c r="I7897" s="17">
        <f t="shared" si="247"/>
        <v>524.79</v>
      </c>
      <c r="J7897" s="13" t="s">
        <v>5384</v>
      </c>
      <c r="K7897" s="37" t="str">
        <f>VLOOKUP(Tabela14[[#This Row],[CÓDIGO]],[1]fornnecedor!$A:$G,7,0)</f>
        <v>TINTAS POLIÉSTER</v>
      </c>
    </row>
    <row r="7898" spans="1:11" x14ac:dyDescent="0.3">
      <c r="A7898" s="15">
        <v>84012</v>
      </c>
      <c r="B7898" s="15" t="str">
        <f>VLOOKUP(Tabela14[[#This Row],[CÓDIGO]],[1]fornnecedor!$A:$E,5,0)</f>
        <v>3M DO BRASIL LTDA</v>
      </c>
      <c r="C7898" s="16" t="s">
        <v>3527</v>
      </c>
      <c r="D7898" s="16" t="s">
        <v>366</v>
      </c>
      <c r="E7898" s="22">
        <v>7</v>
      </c>
      <c r="F7898" s="30">
        <v>320</v>
      </c>
      <c r="G7898" s="17">
        <v>1.64</v>
      </c>
      <c r="H7898" s="17">
        <f t="shared" si="246"/>
        <v>11.479999999999999</v>
      </c>
      <c r="I7898" s="17">
        <f t="shared" si="247"/>
        <v>524.79999999999995</v>
      </c>
      <c r="J7898" s="13" t="s">
        <v>5384</v>
      </c>
      <c r="K7898" s="37" t="str">
        <f>VLOOKUP(Tabela14[[#This Row],[CÓDIGO]],[1]fornnecedor!$A:$G,7,0)</f>
        <v>LIXA FERRO</v>
      </c>
    </row>
    <row r="7899" spans="1:11" x14ac:dyDescent="0.3">
      <c r="A7899" s="15">
        <v>85838</v>
      </c>
      <c r="B7899" s="15" t="str">
        <f>VLOOKUP(Tabela14[[#This Row],[CÓDIGO]],[1]fornnecedor!$A:$E,5,0)</f>
        <v>AKZO NOBEL LTDA DECOR</v>
      </c>
      <c r="C7899" s="16" t="s">
        <v>3661</v>
      </c>
      <c r="D7899" s="16" t="s">
        <v>543</v>
      </c>
      <c r="E7899" s="22">
        <v>0</v>
      </c>
      <c r="F7899" s="30">
        <v>11</v>
      </c>
      <c r="G7899" s="17">
        <v>47.81</v>
      </c>
      <c r="H7899" s="17">
        <f t="shared" si="246"/>
        <v>0</v>
      </c>
      <c r="I7899" s="17">
        <f t="shared" si="247"/>
        <v>525.91000000000008</v>
      </c>
      <c r="J7899" s="13" t="s">
        <v>5384</v>
      </c>
      <c r="K7899" s="37" t="str">
        <f>VLOOKUP(Tabela14[[#This Row],[CÓDIGO]],[1]fornnecedor!$A:$G,7,0)</f>
        <v>TINTA PARA PISO</v>
      </c>
    </row>
    <row r="7900" spans="1:11" x14ac:dyDescent="0.3">
      <c r="A7900" s="15">
        <v>86969</v>
      </c>
      <c r="B7900" s="15" t="str">
        <f>VLOOKUP(Tabela14[[#This Row],[CÓDIGO]],[1]fornnecedor!$A:$E,5,0)</f>
        <v>IND DE PLASTICOS HERC LTDA</v>
      </c>
      <c r="C7900" s="16" t="s">
        <v>4209</v>
      </c>
      <c r="D7900" s="16" t="s">
        <v>1306</v>
      </c>
      <c r="E7900" s="22">
        <v>0</v>
      </c>
      <c r="F7900" s="30">
        <v>166</v>
      </c>
      <c r="G7900" s="17">
        <v>3.17</v>
      </c>
      <c r="H7900" s="17">
        <f t="shared" si="246"/>
        <v>0</v>
      </c>
      <c r="I7900" s="17">
        <f t="shared" si="247"/>
        <v>526.22</v>
      </c>
      <c r="J7900" s="13" t="s">
        <v>5384</v>
      </c>
      <c r="K7900" s="37" t="str">
        <f>VLOOKUP(Tabela14[[#This Row],[CÓDIGO]],[1]fornnecedor!$A:$G,7,0)</f>
        <v>TORNEIRA/DUCHA</v>
      </c>
    </row>
    <row r="7901" spans="1:11" x14ac:dyDescent="0.3">
      <c r="A7901" s="15">
        <v>84266</v>
      </c>
      <c r="B7901" s="15" t="str">
        <f>VLOOKUP(Tabela14[[#This Row],[CÓDIGO]],[1]fornnecedor!$A:$E,5,0)</f>
        <v>BRASILUX TINTAS TECNICAS LTDA</v>
      </c>
      <c r="C7901" s="16" t="s">
        <v>4210</v>
      </c>
      <c r="D7901" s="16" t="s">
        <v>549</v>
      </c>
      <c r="E7901" s="22">
        <v>0</v>
      </c>
      <c r="F7901" s="30">
        <v>4</v>
      </c>
      <c r="G7901" s="17">
        <v>131.58000000000001</v>
      </c>
      <c r="H7901" s="17">
        <f t="shared" si="246"/>
        <v>0</v>
      </c>
      <c r="I7901" s="17">
        <f t="shared" si="247"/>
        <v>526.32000000000005</v>
      </c>
      <c r="J7901" s="13" t="s">
        <v>5384</v>
      </c>
      <c r="K7901" s="37" t="str">
        <f>VLOOKUP(Tabela14[[#This Row],[CÓDIGO]],[1]fornnecedor!$A:$G,7,0)</f>
        <v>TINTA PAREDE</v>
      </c>
    </row>
    <row r="7902" spans="1:11" x14ac:dyDescent="0.3">
      <c r="A7902" s="15">
        <v>85040</v>
      </c>
      <c r="B7902" s="15" t="str">
        <f>VLOOKUP(Tabela14[[#This Row],[CÓDIGO]],[1]fornnecedor!$A:$E,5,0)</f>
        <v>PINCEIS ATLAS S.A.</v>
      </c>
      <c r="C7902" s="16" t="s">
        <v>4212</v>
      </c>
      <c r="D7902" s="16" t="s">
        <v>23</v>
      </c>
      <c r="E7902" s="22">
        <v>0</v>
      </c>
      <c r="F7902" s="30">
        <v>47</v>
      </c>
      <c r="G7902" s="17">
        <v>11.21</v>
      </c>
      <c r="H7902" s="17">
        <f t="shared" si="246"/>
        <v>0</v>
      </c>
      <c r="I7902" s="17">
        <f t="shared" si="247"/>
        <v>526.87</v>
      </c>
      <c r="J7902" s="13" t="s">
        <v>5384</v>
      </c>
      <c r="K7902" s="37" t="str">
        <f>VLOOKUP(Tabela14[[#This Row],[CÓDIGO]],[1]fornnecedor!$A:$G,7,0)</f>
        <v>ROLOS / TRINCHAS / PINCÉIS / ESPÁTULAS</v>
      </c>
    </row>
    <row r="7903" spans="1:11" x14ac:dyDescent="0.3">
      <c r="A7903" s="15">
        <v>22776</v>
      </c>
      <c r="B7903" s="15" t="str">
        <f>VLOOKUP(Tabela14[[#This Row],[CÓDIGO]],[1]fornnecedor!$A:$E,5,0)</f>
        <v>SKYLACK TINTAS E VERNIZES LTDA</v>
      </c>
      <c r="C7903" s="16" t="s">
        <v>4213</v>
      </c>
      <c r="D7903" s="16" t="s">
        <v>1114</v>
      </c>
      <c r="E7903" s="22">
        <v>0</v>
      </c>
      <c r="F7903" s="30">
        <v>2</v>
      </c>
      <c r="G7903" s="17">
        <v>263.48</v>
      </c>
      <c r="H7903" s="17">
        <f t="shared" si="246"/>
        <v>0</v>
      </c>
      <c r="I7903" s="17">
        <f t="shared" si="247"/>
        <v>526.96</v>
      </c>
      <c r="J7903" s="13" t="s">
        <v>5384</v>
      </c>
      <c r="K7903" s="37" t="str">
        <f>VLOOKUP(Tabela14[[#This Row],[CÓDIGO]],[1]fornnecedor!$A:$G,7,0)</f>
        <v>BASES PU</v>
      </c>
    </row>
    <row r="7904" spans="1:11" x14ac:dyDescent="0.3">
      <c r="A7904" s="15">
        <v>21756</v>
      </c>
      <c r="B7904" s="15" t="str">
        <f>VLOOKUP(Tabela14[[#This Row],[CÓDIGO]],[1]fornnecedor!$A:$E,5,0)</f>
        <v>SHERWIN - WILLIAMS DO BRASIL IND. E COM. LTDA</v>
      </c>
      <c r="C7904" s="16" t="s">
        <v>355</v>
      </c>
      <c r="D7904" s="16" t="s">
        <v>324</v>
      </c>
      <c r="E7904" s="22">
        <v>26</v>
      </c>
      <c r="F7904" s="30">
        <v>31</v>
      </c>
      <c r="G7904" s="17">
        <v>17</v>
      </c>
      <c r="H7904" s="17">
        <f t="shared" si="246"/>
        <v>442</v>
      </c>
      <c r="I7904" s="17">
        <f t="shared" si="247"/>
        <v>527</v>
      </c>
      <c r="J7904" s="13" t="s">
        <v>5384</v>
      </c>
      <c r="K7904" s="37" t="str">
        <f>VLOOKUP(Tabela14[[#This Row],[CÓDIGO]],[1]fornnecedor!$A:$G,7,0)</f>
        <v xml:space="preserve">SPRAYS </v>
      </c>
    </row>
    <row r="7905" spans="1:11" x14ac:dyDescent="0.3">
      <c r="A7905" s="15">
        <v>85754</v>
      </c>
      <c r="B7905" s="15" t="str">
        <f>VLOOKUP(Tabela14[[#This Row],[CÓDIGO]],[1]fornnecedor!$A:$E,5,0)</f>
        <v>AKZO NOBEL LTDA DECOR</v>
      </c>
      <c r="C7905" s="16" t="s">
        <v>1565</v>
      </c>
      <c r="D7905" s="16" t="s">
        <v>543</v>
      </c>
      <c r="E7905" s="22">
        <v>1</v>
      </c>
      <c r="F7905" s="30">
        <v>18</v>
      </c>
      <c r="G7905" s="17">
        <v>29.31</v>
      </c>
      <c r="H7905" s="17">
        <f t="shared" si="246"/>
        <v>29.31</v>
      </c>
      <c r="I7905" s="17">
        <f t="shared" si="247"/>
        <v>527.57999999999993</v>
      </c>
      <c r="J7905" s="13" t="s">
        <v>5384</v>
      </c>
      <c r="K7905" s="37" t="str">
        <f>VLOOKUP(Tabela14[[#This Row],[CÓDIGO]],[1]fornnecedor!$A:$G,7,0)</f>
        <v>TINTA PAREDE</v>
      </c>
    </row>
    <row r="7906" spans="1:11" x14ac:dyDescent="0.3">
      <c r="A7906" s="15">
        <v>86209</v>
      </c>
      <c r="B7906" s="15" t="str">
        <f>VLOOKUP(Tabela14[[#This Row],[CÓDIGO]],[1]fornnecedor!$A:$E,5,0)</f>
        <v>AKZO NOBEL LTDA DECOR</v>
      </c>
      <c r="C7906" s="16" t="s">
        <v>4215</v>
      </c>
      <c r="D7906" s="16" t="s">
        <v>543</v>
      </c>
      <c r="E7906" s="22">
        <v>0</v>
      </c>
      <c r="F7906" s="30">
        <v>8</v>
      </c>
      <c r="G7906" s="17">
        <v>66</v>
      </c>
      <c r="H7906" s="17">
        <f t="shared" si="246"/>
        <v>0</v>
      </c>
      <c r="I7906" s="17">
        <f t="shared" si="247"/>
        <v>528</v>
      </c>
      <c r="J7906" s="13" t="s">
        <v>5384</v>
      </c>
      <c r="K7906" s="37" t="str">
        <f>VLOOKUP(Tabela14[[#This Row],[CÓDIGO]],[1]fornnecedor!$A:$G,7,0)</f>
        <v>BASES IMOBILIÁRIAS</v>
      </c>
    </row>
    <row r="7907" spans="1:11" x14ac:dyDescent="0.3">
      <c r="A7907" s="15">
        <v>84045</v>
      </c>
      <c r="B7907" s="15" t="str">
        <f>VLOOKUP(Tabela14[[#This Row],[CÓDIGO]],[1]fornnecedor!$A:$E,5,0)</f>
        <v>BRASILUX TINTAS TECNICAS LTDA</v>
      </c>
      <c r="C7907" s="16" t="s">
        <v>719</v>
      </c>
      <c r="D7907" s="16" t="s">
        <v>549</v>
      </c>
      <c r="E7907" s="22">
        <v>29</v>
      </c>
      <c r="F7907" s="30">
        <v>35</v>
      </c>
      <c r="G7907" s="17">
        <v>15.09</v>
      </c>
      <c r="H7907" s="17">
        <f t="shared" si="246"/>
        <v>437.61</v>
      </c>
      <c r="I7907" s="17">
        <f t="shared" si="247"/>
        <v>528.15</v>
      </c>
      <c r="J7907" s="13" t="s">
        <v>5384</v>
      </c>
      <c r="K7907" s="37" t="str">
        <f>VLOOKUP(Tabela14[[#This Row],[CÓDIGO]],[1]fornnecedor!$A:$G,7,0)</f>
        <v>REMOVEDOR PASTOSO</v>
      </c>
    </row>
    <row r="7908" spans="1:11" x14ac:dyDescent="0.3">
      <c r="A7908" s="15">
        <v>85963</v>
      </c>
      <c r="B7908" s="15" t="str">
        <f>VLOOKUP(Tabela14[[#This Row],[CÓDIGO]],[1]fornnecedor!$A:$E,5,0)</f>
        <v>AKZO NOBEL LTDA DECOR</v>
      </c>
      <c r="C7908" s="16" t="s">
        <v>4063</v>
      </c>
      <c r="D7908" s="16" t="s">
        <v>543</v>
      </c>
      <c r="E7908" s="22">
        <v>0</v>
      </c>
      <c r="F7908" s="30">
        <v>6</v>
      </c>
      <c r="G7908" s="17">
        <v>88.07</v>
      </c>
      <c r="H7908" s="17">
        <f t="shared" si="246"/>
        <v>0</v>
      </c>
      <c r="I7908" s="17">
        <f t="shared" si="247"/>
        <v>528.41999999999996</v>
      </c>
      <c r="J7908" s="13" t="s">
        <v>5384</v>
      </c>
      <c r="K7908" s="37" t="str">
        <f>VLOOKUP(Tabela14[[#This Row],[CÓDIGO]],[1]fornnecedor!$A:$G,7,0)</f>
        <v>ESMALTES</v>
      </c>
    </row>
    <row r="7909" spans="1:11" x14ac:dyDescent="0.3">
      <c r="A7909" s="15">
        <v>85444</v>
      </c>
      <c r="B7909" s="15" t="str">
        <f>VLOOKUP(Tabela14[[#This Row],[CÓDIGO]],[1]fornnecedor!$A:$E,5,0)</f>
        <v>BRASILUX TINTAS TECNICAS LTDA</v>
      </c>
      <c r="C7909" s="16" t="s">
        <v>4216</v>
      </c>
      <c r="D7909" s="16" t="s">
        <v>549</v>
      </c>
      <c r="E7909" s="22">
        <v>0</v>
      </c>
      <c r="F7909" s="30">
        <v>2</v>
      </c>
      <c r="G7909" s="17">
        <v>264.44</v>
      </c>
      <c r="H7909" s="17">
        <f t="shared" si="246"/>
        <v>0</v>
      </c>
      <c r="I7909" s="17">
        <f t="shared" si="247"/>
        <v>528.88</v>
      </c>
      <c r="J7909" s="13" t="s">
        <v>5384</v>
      </c>
      <c r="K7909" s="37" t="str">
        <f>VLOOKUP(Tabela14[[#This Row],[CÓDIGO]],[1]fornnecedor!$A:$G,7,0)</f>
        <v>TINTA PARA PISO</v>
      </c>
    </row>
    <row r="7910" spans="1:11" x14ac:dyDescent="0.3">
      <c r="A7910" s="15">
        <v>24107</v>
      </c>
      <c r="B7910" s="15" t="str">
        <f>VLOOKUP(Tabela14[[#This Row],[CÓDIGO]],[1]fornnecedor!$A:$E,5,0)</f>
        <v>SKYLACK TINTAS E VERNIZES LTDA</v>
      </c>
      <c r="C7910" s="16" t="s">
        <v>4220</v>
      </c>
      <c r="D7910" s="16" t="s">
        <v>1114</v>
      </c>
      <c r="E7910" s="22">
        <v>0</v>
      </c>
      <c r="F7910" s="30">
        <v>3.92</v>
      </c>
      <c r="G7910" s="17">
        <v>135.13999999999999</v>
      </c>
      <c r="H7910" s="17">
        <f t="shared" si="246"/>
        <v>0</v>
      </c>
      <c r="I7910" s="17">
        <f t="shared" si="247"/>
        <v>529.74879999999996</v>
      </c>
      <c r="J7910" s="13" t="s">
        <v>5384</v>
      </c>
      <c r="K7910" s="37" t="str">
        <f>VLOOKUP(Tabela14[[#This Row],[CÓDIGO]],[1]fornnecedor!$A:$G,7,0)</f>
        <v>BASES POLIÉSTER</v>
      </c>
    </row>
    <row r="7911" spans="1:11" x14ac:dyDescent="0.3">
      <c r="A7911" s="15">
        <v>85224</v>
      </c>
      <c r="B7911" s="15" t="str">
        <f>VLOOKUP(Tabela14[[#This Row],[CÓDIGO]],[1]fornnecedor!$A:$E,5,0)</f>
        <v>PINCEIS ATLAS S.A.</v>
      </c>
      <c r="C7911" s="16" t="s">
        <v>4127</v>
      </c>
      <c r="D7911" s="16" t="s">
        <v>23</v>
      </c>
      <c r="E7911" s="22">
        <v>101</v>
      </c>
      <c r="F7911" s="30">
        <v>59</v>
      </c>
      <c r="G7911" s="17">
        <v>8.98</v>
      </c>
      <c r="H7911" s="17">
        <f t="shared" si="246"/>
        <v>906.98</v>
      </c>
      <c r="I7911" s="17">
        <f t="shared" si="247"/>
        <v>529.82000000000005</v>
      </c>
      <c r="J7911" s="13" t="s">
        <v>5384</v>
      </c>
      <c r="K7911" s="37" t="str">
        <f>VLOOKUP(Tabela14[[#This Row],[CÓDIGO]],[1]fornnecedor!$A:$G,7,0)</f>
        <v>ROLOS / TRINCHAS / PINCÉIS / ESPÁTULAS</v>
      </c>
    </row>
    <row r="7912" spans="1:11" x14ac:dyDescent="0.3">
      <c r="A7912" s="15">
        <v>84327</v>
      </c>
      <c r="B7912" s="15" t="str">
        <f>VLOOKUP(Tabela14[[#This Row],[CÓDIGO]],[1]fornnecedor!$A:$E,5,0)</f>
        <v>BRASILUX TINTAS TECNICAS LTDA</v>
      </c>
      <c r="C7912" s="16" t="s">
        <v>4221</v>
      </c>
      <c r="D7912" s="16" t="s">
        <v>549</v>
      </c>
      <c r="E7912" s="22">
        <v>0</v>
      </c>
      <c r="F7912" s="30">
        <v>10</v>
      </c>
      <c r="G7912" s="17">
        <v>53.04</v>
      </c>
      <c r="H7912" s="17">
        <f t="shared" si="246"/>
        <v>0</v>
      </c>
      <c r="I7912" s="17">
        <f t="shared" si="247"/>
        <v>530.4</v>
      </c>
      <c r="J7912" s="13" t="s">
        <v>5384</v>
      </c>
      <c r="K7912" s="37" t="str">
        <f>VLOOKUP(Tabela14[[#This Row],[CÓDIGO]],[1]fornnecedor!$A:$G,7,0)</f>
        <v>ESMALTES</v>
      </c>
    </row>
    <row r="7913" spans="1:11" x14ac:dyDescent="0.3">
      <c r="A7913" s="15">
        <v>86309</v>
      </c>
      <c r="B7913" s="15" t="str">
        <f>VLOOKUP(Tabela14[[#This Row],[CÓDIGO]],[1]fornnecedor!$A:$E,5,0)</f>
        <v>AKZO NOBEL LTDA DECOR</v>
      </c>
      <c r="C7913" s="16" t="s">
        <v>4087</v>
      </c>
      <c r="D7913" s="16" t="s">
        <v>543</v>
      </c>
      <c r="E7913" s="22">
        <v>1</v>
      </c>
      <c r="F7913" s="30">
        <v>7</v>
      </c>
      <c r="G7913" s="17">
        <v>75.83</v>
      </c>
      <c r="H7913" s="17">
        <f t="shared" si="246"/>
        <v>75.83</v>
      </c>
      <c r="I7913" s="17">
        <f t="shared" si="247"/>
        <v>530.80999999999995</v>
      </c>
      <c r="J7913" s="13" t="s">
        <v>5384</v>
      </c>
      <c r="K7913" s="37" t="str">
        <f>VLOOKUP(Tabela14[[#This Row],[CÓDIGO]],[1]fornnecedor!$A:$G,7,0)</f>
        <v>TINTA PAREDE</v>
      </c>
    </row>
    <row r="7914" spans="1:11" x14ac:dyDescent="0.3">
      <c r="A7914" s="15">
        <v>86713</v>
      </c>
      <c r="B7914" s="15" t="str">
        <f>VLOOKUP(Tabela14[[#This Row],[CÓDIGO]],[1]fornnecedor!$A:$E,5,0)</f>
        <v>AKZO NOBEL LTDA DECOR</v>
      </c>
      <c r="C7914" s="16" t="s">
        <v>4222</v>
      </c>
      <c r="D7914" s="16" t="s">
        <v>543</v>
      </c>
      <c r="E7914" s="22">
        <v>0</v>
      </c>
      <c r="F7914" s="30">
        <v>5</v>
      </c>
      <c r="G7914" s="17">
        <v>106.21</v>
      </c>
      <c r="H7914" s="17">
        <f t="shared" si="246"/>
        <v>0</v>
      </c>
      <c r="I7914" s="17">
        <f t="shared" si="247"/>
        <v>531.04999999999995</v>
      </c>
      <c r="J7914" s="13" t="s">
        <v>5384</v>
      </c>
      <c r="K7914" s="37" t="str">
        <f>VLOOKUP(Tabela14[[#This Row],[CÓDIGO]],[1]fornnecedor!$A:$G,7,0)</f>
        <v>TEXTURA</v>
      </c>
    </row>
    <row r="7915" spans="1:11" x14ac:dyDescent="0.3">
      <c r="A7915" s="15">
        <v>24095</v>
      </c>
      <c r="B7915" s="15" t="str">
        <f>VLOOKUP(Tabela14[[#This Row],[CÓDIGO]],[1]fornnecedor!$A:$E,5,0)</f>
        <v>SKYLACK TINTAS E VERNIZES LTDA</v>
      </c>
      <c r="C7915" s="16" t="s">
        <v>4223</v>
      </c>
      <c r="D7915" s="16" t="s">
        <v>1114</v>
      </c>
      <c r="E7915" s="22">
        <v>0</v>
      </c>
      <c r="F7915" s="30">
        <v>2.64</v>
      </c>
      <c r="G7915" s="17">
        <v>201.26</v>
      </c>
      <c r="H7915" s="17">
        <f t="shared" si="246"/>
        <v>0</v>
      </c>
      <c r="I7915" s="17">
        <f t="shared" si="247"/>
        <v>531.32640000000004</v>
      </c>
      <c r="J7915" s="13" t="s">
        <v>5384</v>
      </c>
      <c r="K7915" s="37" t="str">
        <f>VLOOKUP(Tabela14[[#This Row],[CÓDIGO]],[1]fornnecedor!$A:$G,7,0)</f>
        <v>BASES POLIÉSTER</v>
      </c>
    </row>
    <row r="7916" spans="1:11" x14ac:dyDescent="0.3">
      <c r="A7916" s="15">
        <v>86107</v>
      </c>
      <c r="B7916" s="15" t="str">
        <f>VLOOKUP(Tabela14[[#This Row],[CÓDIGO]],[1]fornnecedor!$A:$E,5,0)</f>
        <v>AKZO NOBEL LTDA DECOR</v>
      </c>
      <c r="C7916" s="16" t="s">
        <v>4112</v>
      </c>
      <c r="D7916" s="16" t="s">
        <v>2498</v>
      </c>
      <c r="E7916" s="22">
        <v>1</v>
      </c>
      <c r="F7916" s="30">
        <v>8</v>
      </c>
      <c r="G7916" s="17">
        <v>66.42</v>
      </c>
      <c r="H7916" s="17">
        <f t="shared" si="246"/>
        <v>66.42</v>
      </c>
      <c r="I7916" s="17">
        <f t="shared" si="247"/>
        <v>531.36</v>
      </c>
      <c r="J7916" s="13" t="s">
        <v>5384</v>
      </c>
      <c r="K7916" s="37" t="str">
        <f>VLOOKUP(Tabela14[[#This Row],[CÓDIGO]],[1]fornnecedor!$A:$G,7,0)</f>
        <v>LINHA MOVELEIRA</v>
      </c>
    </row>
    <row r="7917" spans="1:11" x14ac:dyDescent="0.3">
      <c r="A7917" s="15">
        <v>84165</v>
      </c>
      <c r="B7917" s="15" t="str">
        <f>VLOOKUP(Tabela14[[#This Row],[CÓDIGO]],[1]fornnecedor!$A:$E,5,0)</f>
        <v>BRASILUX TINTAS TECNICAS LTDA</v>
      </c>
      <c r="C7917" s="16" t="s">
        <v>3827</v>
      </c>
      <c r="D7917" s="16" t="s">
        <v>549</v>
      </c>
      <c r="E7917" s="22">
        <v>0</v>
      </c>
      <c r="F7917" s="30">
        <v>9</v>
      </c>
      <c r="G7917" s="17">
        <v>59.11</v>
      </c>
      <c r="H7917" s="17">
        <f t="shared" si="246"/>
        <v>0</v>
      </c>
      <c r="I7917" s="17">
        <f t="shared" si="247"/>
        <v>531.99</v>
      </c>
      <c r="J7917" s="13" t="s">
        <v>5384</v>
      </c>
      <c r="K7917" s="37" t="str">
        <f>VLOOKUP(Tabela14[[#This Row],[CÓDIGO]],[1]fornnecedor!$A:$G,7,0)</f>
        <v>ESMALTES</v>
      </c>
    </row>
    <row r="7918" spans="1:11" x14ac:dyDescent="0.3">
      <c r="A7918" s="15">
        <v>84349</v>
      </c>
      <c r="B7918" s="15" t="str">
        <f>VLOOKUP(Tabela14[[#This Row],[CÓDIGO]],[1]fornnecedor!$A:$E,5,0)</f>
        <v>BRASILUX TINTAS TECNICAS LTDA</v>
      </c>
      <c r="C7918" s="16" t="s">
        <v>651</v>
      </c>
      <c r="D7918" s="16" t="s">
        <v>549</v>
      </c>
      <c r="E7918" s="22">
        <v>1</v>
      </c>
      <c r="F7918" s="30">
        <v>25</v>
      </c>
      <c r="G7918" s="17">
        <v>21.29</v>
      </c>
      <c r="H7918" s="17">
        <f t="shared" si="246"/>
        <v>21.29</v>
      </c>
      <c r="I7918" s="17">
        <f t="shared" si="247"/>
        <v>532.25</v>
      </c>
      <c r="J7918" s="13" t="s">
        <v>5384</v>
      </c>
      <c r="K7918" s="37" t="str">
        <f>VLOOKUP(Tabela14[[#This Row],[CÓDIGO]],[1]fornnecedor!$A:$G,7,0)</f>
        <v>ESMALTES</v>
      </c>
    </row>
    <row r="7919" spans="1:11" x14ac:dyDescent="0.3">
      <c r="A7919" s="15">
        <v>21752</v>
      </c>
      <c r="B7919" s="15" t="str">
        <f>VLOOKUP(Tabela14[[#This Row],[CÓDIGO]],[1]fornnecedor!$A:$E,5,0)</f>
        <v>SHERWIN - WILLIAMS DO BRASIL IND. E COM. LTDA</v>
      </c>
      <c r="C7919" s="16" t="s">
        <v>4122</v>
      </c>
      <c r="D7919" s="16" t="s">
        <v>324</v>
      </c>
      <c r="E7919" s="22">
        <v>5</v>
      </c>
      <c r="F7919" s="30">
        <v>30</v>
      </c>
      <c r="G7919" s="17">
        <v>17.78</v>
      </c>
      <c r="H7919" s="17">
        <f t="shared" si="246"/>
        <v>88.9</v>
      </c>
      <c r="I7919" s="17">
        <f t="shared" si="247"/>
        <v>533.40000000000009</v>
      </c>
      <c r="J7919" s="13" t="s">
        <v>5384</v>
      </c>
      <c r="K7919" s="37" t="str">
        <f>VLOOKUP(Tabela14[[#This Row],[CÓDIGO]],[1]fornnecedor!$A:$G,7,0)</f>
        <v xml:space="preserve">SPRAYS </v>
      </c>
    </row>
    <row r="7920" spans="1:11" x14ac:dyDescent="0.3">
      <c r="A7920" s="15">
        <v>84314</v>
      </c>
      <c r="B7920" s="15" t="str">
        <f>VLOOKUP(Tabela14[[#This Row],[CÓDIGO]],[1]fornnecedor!$A:$E,5,0)</f>
        <v>BRASILUX TINTAS TECNICAS LTDA</v>
      </c>
      <c r="C7920" s="16" t="s">
        <v>4225</v>
      </c>
      <c r="D7920" s="16" t="s">
        <v>549</v>
      </c>
      <c r="E7920" s="22">
        <v>0</v>
      </c>
      <c r="F7920" s="30">
        <v>3</v>
      </c>
      <c r="G7920" s="17">
        <v>178.09</v>
      </c>
      <c r="H7920" s="17">
        <f t="shared" si="246"/>
        <v>0</v>
      </c>
      <c r="I7920" s="17">
        <f t="shared" si="247"/>
        <v>534.27</v>
      </c>
      <c r="J7920" s="13" t="s">
        <v>5384</v>
      </c>
      <c r="K7920" s="37" t="str">
        <f>VLOOKUP(Tabela14[[#This Row],[CÓDIGO]],[1]fornnecedor!$A:$G,7,0)</f>
        <v>IMPERMEABILIZANTES</v>
      </c>
    </row>
    <row r="7921" spans="1:11" x14ac:dyDescent="0.3">
      <c r="A7921" s="15">
        <v>85297</v>
      </c>
      <c r="B7921" s="15" t="str">
        <f>VLOOKUP(Tabela14[[#This Row],[CÓDIGO]],[1]fornnecedor!$A:$E,5,0)</f>
        <v>SHERWIN - WILLIAMS DO BRASIL IND. E COM. LTDA</v>
      </c>
      <c r="C7921" s="16" t="s">
        <v>4148</v>
      </c>
      <c r="D7921" s="16" t="s">
        <v>324</v>
      </c>
      <c r="E7921" s="22">
        <v>0</v>
      </c>
      <c r="F7921" s="30">
        <v>11</v>
      </c>
      <c r="G7921" s="17">
        <v>48.58</v>
      </c>
      <c r="H7921" s="17">
        <f t="shared" si="246"/>
        <v>0</v>
      </c>
      <c r="I7921" s="17">
        <f t="shared" si="247"/>
        <v>534.38</v>
      </c>
      <c r="J7921" s="13" t="s">
        <v>5384</v>
      </c>
      <c r="K7921" s="37" t="str">
        <f>VLOOKUP(Tabela14[[#This Row],[CÓDIGO]],[1]fornnecedor!$A:$G,7,0)</f>
        <v>TINTAS POLIÉSTER</v>
      </c>
    </row>
    <row r="7922" spans="1:11" x14ac:dyDescent="0.3">
      <c r="A7922" s="15">
        <v>86865</v>
      </c>
      <c r="B7922" s="15" t="str">
        <f>VLOOKUP(Tabela14[[#This Row],[CÓDIGO]],[1]fornnecedor!$A:$E,5,0)</f>
        <v>SHERWIN - WILLIAMS DO BRASIL IND. E COM. LTDA</v>
      </c>
      <c r="C7922" s="16" t="s">
        <v>4250</v>
      </c>
      <c r="D7922" s="16" t="s">
        <v>324</v>
      </c>
      <c r="E7922" s="22">
        <v>7</v>
      </c>
      <c r="F7922" s="30">
        <v>152</v>
      </c>
      <c r="G7922" s="17">
        <v>3.52</v>
      </c>
      <c r="H7922" s="17">
        <f t="shared" si="246"/>
        <v>24.64</v>
      </c>
      <c r="I7922" s="17">
        <f t="shared" si="247"/>
        <v>535.04</v>
      </c>
      <c r="J7922" s="13" t="s">
        <v>5384</v>
      </c>
      <c r="K7922" s="37" t="str">
        <f>VLOOKUP(Tabela14[[#This Row],[CÓDIGO]],[1]fornnecedor!$A:$G,7,0)</f>
        <v>CORANTES</v>
      </c>
    </row>
    <row r="7923" spans="1:11" x14ac:dyDescent="0.3">
      <c r="A7923" s="15">
        <v>84306</v>
      </c>
      <c r="B7923" s="15" t="str">
        <f>VLOOKUP(Tabela14[[#This Row],[CÓDIGO]],[1]fornnecedor!$A:$E,5,0)</f>
        <v>BRASILUX TINTAS TECNICAS LTDA</v>
      </c>
      <c r="C7923" s="16" t="s">
        <v>688</v>
      </c>
      <c r="D7923" s="16" t="s">
        <v>549</v>
      </c>
      <c r="E7923" s="22">
        <v>4</v>
      </c>
      <c r="F7923" s="30">
        <v>18</v>
      </c>
      <c r="G7923" s="17">
        <v>29.74</v>
      </c>
      <c r="H7923" s="17">
        <f t="shared" si="246"/>
        <v>118.96</v>
      </c>
      <c r="I7923" s="17">
        <f t="shared" si="247"/>
        <v>535.31999999999994</v>
      </c>
      <c r="J7923" s="13" t="s">
        <v>5384</v>
      </c>
      <c r="K7923" s="37" t="str">
        <f>VLOOKUP(Tabela14[[#This Row],[CÓDIGO]],[1]fornnecedor!$A:$G,7,0)</f>
        <v>TINTA PARA PISO</v>
      </c>
    </row>
    <row r="7924" spans="1:11" x14ac:dyDescent="0.3">
      <c r="A7924" s="15">
        <v>23054</v>
      </c>
      <c r="B7924" s="15" t="str">
        <f>VLOOKUP(Tabela14[[#This Row],[CÓDIGO]],[1]fornnecedor!$A:$E,5,0)</f>
        <v>SHERWIN - WILLIAMS DO BRASIL IND. E COM. LTDA</v>
      </c>
      <c r="C7924" s="16" t="s">
        <v>5423</v>
      </c>
      <c r="D7924" s="16" t="s">
        <v>324</v>
      </c>
      <c r="E7924" s="22">
        <v>0</v>
      </c>
      <c r="F7924" s="30">
        <v>12</v>
      </c>
      <c r="G7924" s="17">
        <v>44.67</v>
      </c>
      <c r="H7924" s="17">
        <f t="shared" si="246"/>
        <v>0</v>
      </c>
      <c r="I7924" s="17">
        <f t="shared" si="247"/>
        <v>536.04</v>
      </c>
      <c r="J7924" s="13" t="s">
        <v>5384</v>
      </c>
      <c r="K7924" s="37" t="str">
        <f>VLOOKUP(Tabela14[[#This Row],[CÓDIGO]],[1]fornnecedor!$A:$G,7,0)</f>
        <v>TINTAS PU</v>
      </c>
    </row>
    <row r="7925" spans="1:11" x14ac:dyDescent="0.3">
      <c r="A7925" s="15">
        <v>85602</v>
      </c>
      <c r="B7925" s="15" t="str">
        <f>VLOOKUP(Tabela14[[#This Row],[CÓDIGO]],[1]fornnecedor!$A:$E,5,0)</f>
        <v>REJUMASSA INDÚSTRIA, COMÉRCIO E TRANSPORTES DE REJUNTES LTDA</v>
      </c>
      <c r="C7925" s="16" t="s">
        <v>4385</v>
      </c>
      <c r="D7925" s="16" t="s">
        <v>3665</v>
      </c>
      <c r="E7925" s="22">
        <v>80</v>
      </c>
      <c r="F7925" s="30">
        <v>310</v>
      </c>
      <c r="G7925" s="17">
        <v>1.73</v>
      </c>
      <c r="H7925" s="17">
        <f t="shared" si="246"/>
        <v>138.4</v>
      </c>
      <c r="I7925" s="17">
        <f t="shared" si="247"/>
        <v>536.29999999999995</v>
      </c>
      <c r="J7925" s="13" t="s">
        <v>5384</v>
      </c>
      <c r="K7925" s="37" t="str">
        <f>VLOOKUP(Tabela14[[#This Row],[CÓDIGO]],[1]fornnecedor!$A:$G,7,0)</f>
        <v>GESSO</v>
      </c>
    </row>
    <row r="7926" spans="1:11" x14ac:dyDescent="0.3">
      <c r="A7926" s="15">
        <v>85203</v>
      </c>
      <c r="B7926" s="15" t="str">
        <f>VLOOKUP(Tabela14[[#This Row],[CÓDIGO]],[1]fornnecedor!$A:$E,5,0)</f>
        <v>VONIXX INDUSTRIA E COMERCIO DE POLIDORES LTDA</v>
      </c>
      <c r="C7926" s="16" t="s">
        <v>4273</v>
      </c>
      <c r="D7926" s="16" t="s">
        <v>515</v>
      </c>
      <c r="E7926" s="22">
        <v>1</v>
      </c>
      <c r="F7926" s="30">
        <v>13</v>
      </c>
      <c r="G7926" s="17">
        <v>41.3</v>
      </c>
      <c r="H7926" s="17">
        <f t="shared" si="246"/>
        <v>41.3</v>
      </c>
      <c r="I7926" s="17">
        <f t="shared" si="247"/>
        <v>536.9</v>
      </c>
      <c r="J7926" s="13" t="s">
        <v>5384</v>
      </c>
      <c r="K7926" s="37" t="str">
        <f>VLOOKUP(Tabela14[[#This Row],[CÓDIGO]],[1]fornnecedor!$A:$G,7,0)</f>
        <v>LINHA DE HIGENIZAÇÃO E ESTÉTICA  AUTOMOTIVA VONIX</v>
      </c>
    </row>
    <row r="7927" spans="1:11" x14ac:dyDescent="0.3">
      <c r="A7927" s="15">
        <v>86193</v>
      </c>
      <c r="B7927" s="15" t="str">
        <f>VLOOKUP(Tabela14[[#This Row],[CÓDIGO]],[1]fornnecedor!$A:$E,5,0)</f>
        <v>AKZO NOBEL LTDA DECOR</v>
      </c>
      <c r="C7927" s="16" t="s">
        <v>4230</v>
      </c>
      <c r="D7927" s="16" t="s">
        <v>543</v>
      </c>
      <c r="E7927" s="22">
        <v>0</v>
      </c>
      <c r="F7927" s="30">
        <v>2</v>
      </c>
      <c r="G7927" s="17">
        <v>269.33</v>
      </c>
      <c r="H7927" s="17">
        <f t="shared" si="246"/>
        <v>0</v>
      </c>
      <c r="I7927" s="17">
        <f t="shared" si="247"/>
        <v>538.66</v>
      </c>
      <c r="J7927" s="13" t="s">
        <v>5384</v>
      </c>
      <c r="K7927" s="37" t="str">
        <f>VLOOKUP(Tabela14[[#This Row],[CÓDIGO]],[1]fornnecedor!$A:$G,7,0)</f>
        <v>BASES IMOBILIÁRIAS</v>
      </c>
    </row>
    <row r="7928" spans="1:11" x14ac:dyDescent="0.3">
      <c r="A7928" s="15">
        <v>83801</v>
      </c>
      <c r="B7928" s="15" t="str">
        <f>VLOOKUP(Tabela14[[#This Row],[CÓDIGO]],[1]fornnecedor!$A:$E,5,0)</f>
        <v>VONIXX INDUSTRIA E COMERCIO DE POLIDORES LTDA</v>
      </c>
      <c r="C7928" s="16" t="s">
        <v>4343</v>
      </c>
      <c r="D7928" s="16" t="s">
        <v>515</v>
      </c>
      <c r="E7928" s="22">
        <v>2</v>
      </c>
      <c r="F7928" s="30">
        <v>12</v>
      </c>
      <c r="G7928" s="17">
        <v>44.98</v>
      </c>
      <c r="H7928" s="17">
        <f t="shared" si="246"/>
        <v>89.96</v>
      </c>
      <c r="I7928" s="17">
        <f t="shared" si="247"/>
        <v>539.76</v>
      </c>
      <c r="J7928" s="13" t="s">
        <v>5384</v>
      </c>
      <c r="K7928" s="37" t="str">
        <f>VLOOKUP(Tabela14[[#This Row],[CÓDIGO]],[1]fornnecedor!$A:$G,7,0)</f>
        <v>LINHA DE HIGENIZAÇÃO E ESTÉTICA  AUTOMOTIVA VONIX</v>
      </c>
    </row>
    <row r="7929" spans="1:11" x14ac:dyDescent="0.3">
      <c r="A7929" s="15">
        <v>23471</v>
      </c>
      <c r="B7929" s="15" t="str">
        <f>VLOOKUP(Tabela14[[#This Row],[CÓDIGO]],[1]fornnecedor!$A:$E,5,0)</f>
        <v>3M DO BRASIL LTDA</v>
      </c>
      <c r="C7929" s="16" t="s">
        <v>4357</v>
      </c>
      <c r="D7929" s="16" t="s">
        <v>366</v>
      </c>
      <c r="E7929" s="22">
        <v>2</v>
      </c>
      <c r="F7929" s="30">
        <v>11</v>
      </c>
      <c r="G7929" s="17">
        <v>49.27</v>
      </c>
      <c r="H7929" s="17">
        <f t="shared" ref="H7929:H7992" si="248">G7929*E7929</f>
        <v>98.54</v>
      </c>
      <c r="I7929" s="17">
        <f t="shared" ref="I7929:I7992" si="249">G7929*F7929</f>
        <v>541.97</v>
      </c>
      <c r="J7929" s="13" t="s">
        <v>5384</v>
      </c>
      <c r="K7929" s="37" t="str">
        <f>VLOOKUP(Tabela14[[#This Row],[CÓDIGO]],[1]fornnecedor!$A:$G,7,0)</f>
        <v xml:space="preserve">LÍQUIDOS P/ POLIMENTO </v>
      </c>
    </row>
    <row r="7930" spans="1:11" x14ac:dyDescent="0.3">
      <c r="A7930" s="15">
        <v>23651</v>
      </c>
      <c r="B7930" s="15" t="str">
        <f>VLOOKUP(Tabela14[[#This Row],[CÓDIGO]],[1]fornnecedor!$A:$E,5,0)</f>
        <v>3M DO BRASIL LTDA</v>
      </c>
      <c r="C7930" s="16" t="s">
        <v>4233</v>
      </c>
      <c r="D7930" s="16" t="s">
        <v>366</v>
      </c>
      <c r="E7930" s="22">
        <v>0</v>
      </c>
      <c r="F7930" s="30">
        <v>17</v>
      </c>
      <c r="G7930" s="17">
        <v>31.9</v>
      </c>
      <c r="H7930" s="17">
        <f t="shared" si="248"/>
        <v>0</v>
      </c>
      <c r="I7930" s="17">
        <f t="shared" si="249"/>
        <v>542.29999999999995</v>
      </c>
      <c r="J7930" s="13" t="s">
        <v>5384</v>
      </c>
      <c r="K7930" s="37" t="str">
        <f>VLOOKUP(Tabela14[[#This Row],[CÓDIGO]],[1]fornnecedor!$A:$G,7,0)</f>
        <v>DISCO TRIZACT</v>
      </c>
    </row>
    <row r="7931" spans="1:11" x14ac:dyDescent="0.3">
      <c r="A7931" s="15">
        <v>24079</v>
      </c>
      <c r="B7931" s="15" t="str">
        <f>VLOOKUP(Tabela14[[#This Row],[CÓDIGO]],[1]fornnecedor!$A:$E,5,0)</f>
        <v>SKYLACK TINTAS E VERNIZES LTDA</v>
      </c>
      <c r="C7931" s="16" t="s">
        <v>4234</v>
      </c>
      <c r="D7931" s="16" t="s">
        <v>1114</v>
      </c>
      <c r="E7931" s="22">
        <v>0</v>
      </c>
      <c r="F7931" s="30">
        <v>2.9</v>
      </c>
      <c r="G7931" s="17">
        <v>187.01</v>
      </c>
      <c r="H7931" s="17">
        <f t="shared" si="248"/>
        <v>0</v>
      </c>
      <c r="I7931" s="17">
        <f t="shared" si="249"/>
        <v>542.32899999999995</v>
      </c>
      <c r="J7931" s="13" t="s">
        <v>5384</v>
      </c>
      <c r="K7931" s="37" t="str">
        <f>VLOOKUP(Tabela14[[#This Row],[CÓDIGO]],[1]fornnecedor!$A:$G,7,0)</f>
        <v>BASES POLIÉSTER</v>
      </c>
    </row>
    <row r="7932" spans="1:11" x14ac:dyDescent="0.3">
      <c r="A7932" s="15">
        <v>86970</v>
      </c>
      <c r="B7932" s="15" t="str">
        <f>VLOOKUP(Tabela14[[#This Row],[CÓDIGO]],[1]fornnecedor!$A:$E,5,0)</f>
        <v>IND DE PLASTICOS HERC LTDA</v>
      </c>
      <c r="C7932" s="16" t="s">
        <v>4235</v>
      </c>
      <c r="D7932" s="16" t="s">
        <v>1306</v>
      </c>
      <c r="E7932" s="22">
        <v>0</v>
      </c>
      <c r="F7932" s="30">
        <v>168</v>
      </c>
      <c r="G7932" s="17">
        <v>3.23</v>
      </c>
      <c r="H7932" s="17">
        <f t="shared" si="248"/>
        <v>0</v>
      </c>
      <c r="I7932" s="17">
        <f t="shared" si="249"/>
        <v>542.64</v>
      </c>
      <c r="J7932" s="13" t="s">
        <v>5384</v>
      </c>
      <c r="K7932" s="37" t="str">
        <f>VLOOKUP(Tabela14[[#This Row],[CÓDIGO]],[1]fornnecedor!$A:$G,7,0)</f>
        <v>TORNEIRA/DUCHA</v>
      </c>
    </row>
    <row r="7933" spans="1:11" x14ac:dyDescent="0.3">
      <c r="A7933" s="15">
        <v>86180</v>
      </c>
      <c r="B7933" s="15" t="str">
        <f>VLOOKUP(Tabela14[[#This Row],[CÓDIGO]],[1]fornnecedor!$A:$E,5,0)</f>
        <v>AKZO NOBEL LTDA DECOR</v>
      </c>
      <c r="C7933" s="16" t="s">
        <v>4073</v>
      </c>
      <c r="D7933" s="16" t="s">
        <v>543</v>
      </c>
      <c r="E7933" s="22">
        <v>0</v>
      </c>
      <c r="F7933" s="30">
        <v>11</v>
      </c>
      <c r="G7933" s="17">
        <v>49.34</v>
      </c>
      <c r="H7933" s="17">
        <f t="shared" si="248"/>
        <v>0</v>
      </c>
      <c r="I7933" s="17">
        <f t="shared" si="249"/>
        <v>542.74</v>
      </c>
      <c r="J7933" s="13" t="s">
        <v>5384</v>
      </c>
      <c r="K7933" s="37" t="str">
        <f>VLOOKUP(Tabela14[[#This Row],[CÓDIGO]],[1]fornnecedor!$A:$G,7,0)</f>
        <v>TINTA PAREDE</v>
      </c>
    </row>
    <row r="7934" spans="1:11" x14ac:dyDescent="0.3">
      <c r="A7934" s="15">
        <v>87022</v>
      </c>
      <c r="B7934" s="15" t="str">
        <f>VLOOKUP(Tabela14[[#This Row],[CÓDIGO]],[1]fornnecedor!$A:$E,5,0)</f>
        <v>VONIXX INDUSTRIA E COMERCIO DE POLIDORES LTDA</v>
      </c>
      <c r="C7934" s="16" t="s">
        <v>4236</v>
      </c>
      <c r="D7934" s="16" t="s">
        <v>515</v>
      </c>
      <c r="E7934" s="22">
        <v>0</v>
      </c>
      <c r="F7934" s="30">
        <v>8</v>
      </c>
      <c r="G7934" s="17">
        <v>67.87</v>
      </c>
      <c r="H7934" s="17">
        <f t="shared" si="248"/>
        <v>0</v>
      </c>
      <c r="I7934" s="17">
        <f t="shared" si="249"/>
        <v>542.96</v>
      </c>
      <c r="J7934" s="13" t="s">
        <v>5384</v>
      </c>
      <c r="K7934" s="37" t="str">
        <f>VLOOKUP(Tabela14[[#This Row],[CÓDIGO]],[1]fornnecedor!$A:$G,7,0)</f>
        <v>LINHA DE HIGENIZAÇÃO E ESTÉTICA  AUTOMOTIVA VONIX</v>
      </c>
    </row>
    <row r="7935" spans="1:11" x14ac:dyDescent="0.3">
      <c r="A7935" s="15">
        <v>84359</v>
      </c>
      <c r="B7935" s="15" t="str">
        <f>VLOOKUP(Tabela14[[#This Row],[CÓDIGO]],[1]fornnecedor!$A:$E,5,0)</f>
        <v>BRASILUX TINTAS TECNICAS LTDA</v>
      </c>
      <c r="C7935" s="16" t="s">
        <v>667</v>
      </c>
      <c r="D7935" s="16" t="s">
        <v>549</v>
      </c>
      <c r="E7935" s="22">
        <v>4</v>
      </c>
      <c r="F7935" s="30">
        <v>42</v>
      </c>
      <c r="G7935" s="17">
        <v>12.94</v>
      </c>
      <c r="H7935" s="17">
        <f t="shared" si="248"/>
        <v>51.76</v>
      </c>
      <c r="I7935" s="17">
        <f t="shared" si="249"/>
        <v>543.48</v>
      </c>
      <c r="J7935" s="13" t="s">
        <v>5384</v>
      </c>
      <c r="K7935" s="37" t="str">
        <f>VLOOKUP(Tabela14[[#This Row],[CÓDIGO]],[1]fornnecedor!$A:$G,7,0)</f>
        <v>ESMALTES</v>
      </c>
    </row>
    <row r="7936" spans="1:11" x14ac:dyDescent="0.3">
      <c r="A7936" s="15">
        <v>9767</v>
      </c>
      <c r="B7936" s="15" t="str">
        <f>VLOOKUP(Tabela14[[#This Row],[CÓDIGO]],[1]fornnecedor!$A:$E,5,0)</f>
        <v>AKZO NOBEL LTDA AUTO</v>
      </c>
      <c r="C7936" s="16" t="s">
        <v>4398</v>
      </c>
      <c r="D7936" s="16" t="s">
        <v>127</v>
      </c>
      <c r="E7936" s="22">
        <v>1</v>
      </c>
      <c r="F7936" s="30">
        <v>4</v>
      </c>
      <c r="G7936" s="17">
        <v>135.94</v>
      </c>
      <c r="H7936" s="17">
        <f t="shared" si="248"/>
        <v>135.94</v>
      </c>
      <c r="I7936" s="17">
        <f t="shared" si="249"/>
        <v>543.76</v>
      </c>
      <c r="J7936" s="13" t="s">
        <v>5384</v>
      </c>
      <c r="K7936" s="37" t="str">
        <f>VLOOKUP(Tabela14[[#This Row],[CÓDIGO]],[1]fornnecedor!$A:$G,7,0)</f>
        <v>PRIMER AUTOMOTIVO</v>
      </c>
    </row>
    <row r="7937" spans="1:11" x14ac:dyDescent="0.3">
      <c r="A7937" s="15">
        <v>21819</v>
      </c>
      <c r="B7937" s="15" t="str">
        <f>VLOOKUP(Tabela14[[#This Row],[CÓDIGO]],[1]fornnecedor!$A:$E,5,0)</f>
        <v>SHERWIN - WILLIAMS DO BRASIL IND. E COM. LTDA</v>
      </c>
      <c r="C7937" s="16" t="s">
        <v>4281</v>
      </c>
      <c r="D7937" s="16" t="s">
        <v>324</v>
      </c>
      <c r="E7937" s="22">
        <v>2</v>
      </c>
      <c r="F7937" s="30">
        <v>22</v>
      </c>
      <c r="G7937" s="17">
        <v>24.78</v>
      </c>
      <c r="H7937" s="17">
        <f t="shared" si="248"/>
        <v>49.56</v>
      </c>
      <c r="I7937" s="17">
        <f t="shared" si="249"/>
        <v>545.16000000000008</v>
      </c>
      <c r="J7937" s="13" t="s">
        <v>5384</v>
      </c>
      <c r="K7937" s="37" t="str">
        <f>VLOOKUP(Tabela14[[#This Row],[CÓDIGO]],[1]fornnecedor!$A:$G,7,0)</f>
        <v>TINTAS POLIÉSTER</v>
      </c>
    </row>
    <row r="7938" spans="1:11" x14ac:dyDescent="0.3">
      <c r="A7938" s="15">
        <v>84958</v>
      </c>
      <c r="B7938" s="15" t="str">
        <f>VLOOKUP(Tabela14[[#This Row],[CÓDIGO]],[1]fornnecedor!$A:$E,5,0)</f>
        <v>BRASILUX TINTAS TECNICAS LTDA</v>
      </c>
      <c r="C7938" s="16" t="s">
        <v>601</v>
      </c>
      <c r="D7938" s="16" t="s">
        <v>549</v>
      </c>
      <c r="E7938" s="22">
        <v>7</v>
      </c>
      <c r="F7938" s="30">
        <v>40</v>
      </c>
      <c r="G7938" s="17">
        <v>13.64</v>
      </c>
      <c r="H7938" s="17">
        <f t="shared" si="248"/>
        <v>95.48</v>
      </c>
      <c r="I7938" s="17">
        <f t="shared" si="249"/>
        <v>545.6</v>
      </c>
      <c r="J7938" s="13" t="s">
        <v>5384</v>
      </c>
      <c r="K7938" s="37" t="str">
        <f>VLOOKUP(Tabela14[[#This Row],[CÓDIGO]],[1]fornnecedor!$A:$G,7,0)</f>
        <v>BATIDA DE PEDRA</v>
      </c>
    </row>
    <row r="7939" spans="1:11" x14ac:dyDescent="0.3">
      <c r="A7939" s="15">
        <v>84056</v>
      </c>
      <c r="B7939" s="15" t="str">
        <f>VLOOKUP(Tabela14[[#This Row],[CÓDIGO]],[1]fornnecedor!$A:$E,5,0)</f>
        <v>BRASILUX TINTAS TECNICAS LTDA</v>
      </c>
      <c r="C7939" s="16" t="s">
        <v>4351</v>
      </c>
      <c r="D7939" s="16" t="s">
        <v>549</v>
      </c>
      <c r="E7939" s="22">
        <v>1</v>
      </c>
      <c r="F7939" s="30">
        <v>6</v>
      </c>
      <c r="G7939" s="17">
        <v>90.95</v>
      </c>
      <c r="H7939" s="17">
        <f t="shared" si="248"/>
        <v>90.95</v>
      </c>
      <c r="I7939" s="17">
        <f t="shared" si="249"/>
        <v>545.70000000000005</v>
      </c>
      <c r="J7939" s="13" t="s">
        <v>5384</v>
      </c>
      <c r="K7939" s="37" t="str">
        <f>VLOOKUP(Tabela14[[#This Row],[CÓDIGO]],[1]fornnecedor!$A:$G,7,0)</f>
        <v>LINHA MOVELEIRA</v>
      </c>
    </row>
    <row r="7940" spans="1:11" x14ac:dyDescent="0.3">
      <c r="A7940" s="15">
        <v>86983</v>
      </c>
      <c r="B7940" s="15" t="str">
        <f>VLOOKUP(Tabela14[[#This Row],[CÓDIGO]],[1]fornnecedor!$A:$E,5,0)</f>
        <v>BRASILUX TINTAS TECNICAS LTDA</v>
      </c>
      <c r="C7940" s="16" t="s">
        <v>709</v>
      </c>
      <c r="D7940" s="16" t="s">
        <v>549</v>
      </c>
      <c r="E7940" s="22">
        <v>5</v>
      </c>
      <c r="F7940" s="30">
        <v>20</v>
      </c>
      <c r="G7940" s="17">
        <v>27.34</v>
      </c>
      <c r="H7940" s="17">
        <f t="shared" si="248"/>
        <v>136.69999999999999</v>
      </c>
      <c r="I7940" s="17">
        <f t="shared" si="249"/>
        <v>546.79999999999995</v>
      </c>
      <c r="J7940" s="13" t="s">
        <v>5384</v>
      </c>
      <c r="K7940" s="37" t="str">
        <f>VLOOKUP(Tabela14[[#This Row],[CÓDIGO]],[1]fornnecedor!$A:$G,7,0)</f>
        <v>SELADOR ACRÍLICO</v>
      </c>
    </row>
    <row r="7941" spans="1:11" x14ac:dyDescent="0.3">
      <c r="A7941" s="15">
        <v>86604</v>
      </c>
      <c r="B7941" s="15" t="str">
        <f>VLOOKUP(Tabela14[[#This Row],[CÓDIGO]],[1]fornnecedor!$A:$E,5,0)</f>
        <v>AKZO NOBEL LTDA DECOR</v>
      </c>
      <c r="C7941" s="16" t="s">
        <v>4322</v>
      </c>
      <c r="D7941" s="16" t="s">
        <v>543</v>
      </c>
      <c r="E7941" s="22">
        <v>1</v>
      </c>
      <c r="F7941" s="30">
        <v>8</v>
      </c>
      <c r="G7941" s="17">
        <v>68.44</v>
      </c>
      <c r="H7941" s="17">
        <f t="shared" si="248"/>
        <v>68.44</v>
      </c>
      <c r="I7941" s="17">
        <f t="shared" si="249"/>
        <v>547.52</v>
      </c>
      <c r="J7941" s="13" t="s">
        <v>5384</v>
      </c>
      <c r="K7941" s="37" t="str">
        <f>VLOOKUP(Tabela14[[#This Row],[CÓDIGO]],[1]fornnecedor!$A:$G,7,0)</f>
        <v>IMPERMEABILIZANTES</v>
      </c>
    </row>
    <row r="7942" spans="1:11" x14ac:dyDescent="0.3">
      <c r="A7942" s="15">
        <v>85676</v>
      </c>
      <c r="B7942" s="15" t="str">
        <f>VLOOKUP(Tabela14[[#This Row],[CÓDIGO]],[1]fornnecedor!$A:$E,5,0)</f>
        <v>A&amp;S TECHNOLOGIES INDUSTRIA E COMERCIO LTDA</v>
      </c>
      <c r="C7942" s="16" t="s">
        <v>4237</v>
      </c>
      <c r="D7942" s="16" t="s">
        <v>875</v>
      </c>
      <c r="E7942" s="22">
        <v>0</v>
      </c>
      <c r="F7942" s="30">
        <v>33</v>
      </c>
      <c r="G7942" s="17">
        <v>16.64</v>
      </c>
      <c r="H7942" s="17">
        <f t="shared" si="248"/>
        <v>0</v>
      </c>
      <c r="I7942" s="17">
        <f t="shared" si="249"/>
        <v>549.12</v>
      </c>
      <c r="J7942" s="13" t="s">
        <v>5384</v>
      </c>
      <c r="K7942" s="37" t="str">
        <f>VLOOKUP(Tabela14[[#This Row],[CÓDIGO]],[1]fornnecedor!$A:$G,7,0)</f>
        <v>ESPUMA EXPANSIVA</v>
      </c>
    </row>
    <row r="7943" spans="1:11" x14ac:dyDescent="0.3">
      <c r="A7943" s="15">
        <v>24332</v>
      </c>
      <c r="B7943" s="15" t="str">
        <f>VLOOKUP(Tabela14[[#This Row],[CÓDIGO]],[1]fornnecedor!$A:$E,5,0)</f>
        <v>VONIXX INDUSTRIA E COMERCIO DE POLIDORES LTDA</v>
      </c>
      <c r="C7943" s="16" t="s">
        <v>4459</v>
      </c>
      <c r="D7943" s="16" t="s">
        <v>515</v>
      </c>
      <c r="E7943" s="22">
        <v>20</v>
      </c>
      <c r="F7943" s="30">
        <v>26</v>
      </c>
      <c r="G7943" s="17">
        <v>21.14</v>
      </c>
      <c r="H7943" s="17">
        <f t="shared" si="248"/>
        <v>422.8</v>
      </c>
      <c r="I7943" s="17">
        <f t="shared" si="249"/>
        <v>549.64</v>
      </c>
      <c r="J7943" s="13" t="s">
        <v>5384</v>
      </c>
      <c r="K7943" s="37" t="str">
        <f>VLOOKUP(Tabela14[[#This Row],[CÓDIGO]],[1]fornnecedor!$A:$G,7,0)</f>
        <v>LINHA DE HIGENIZAÇÃO E ESTÉTICA  AUTOMOTIVA VONIX</v>
      </c>
    </row>
    <row r="7944" spans="1:11" x14ac:dyDescent="0.3">
      <c r="A7944" s="15">
        <v>84726</v>
      </c>
      <c r="B7944" s="15" t="str">
        <f>VLOOKUP(Tabela14[[#This Row],[CÓDIGO]],[1]fornnecedor!$A:$E,5,0)</f>
        <v>VONIXX INDUSTRIA E COMERCIO DE POLIDORES LTDA</v>
      </c>
      <c r="C7944" s="16" t="s">
        <v>4347</v>
      </c>
      <c r="D7944" s="16" t="s">
        <v>515</v>
      </c>
      <c r="E7944" s="22">
        <v>1</v>
      </c>
      <c r="F7944" s="30">
        <v>13</v>
      </c>
      <c r="G7944" s="17">
        <v>42.29</v>
      </c>
      <c r="H7944" s="17">
        <f t="shared" si="248"/>
        <v>42.29</v>
      </c>
      <c r="I7944" s="17">
        <f t="shared" si="249"/>
        <v>549.77</v>
      </c>
      <c r="J7944" s="13" t="s">
        <v>5384</v>
      </c>
      <c r="K7944" s="37" t="str">
        <f>VLOOKUP(Tabela14[[#This Row],[CÓDIGO]],[1]fornnecedor!$A:$G,7,0)</f>
        <v>BOINAS PARA POLIMENTO</v>
      </c>
    </row>
    <row r="7945" spans="1:11" x14ac:dyDescent="0.3">
      <c r="A7945" s="15">
        <v>86076</v>
      </c>
      <c r="B7945" s="15" t="str">
        <f>VLOOKUP(Tabela14[[#This Row],[CÓDIGO]],[1]fornnecedor!$A:$E,5,0)</f>
        <v>AKZO NOBEL LTDA DECOR</v>
      </c>
      <c r="C7945" s="16" t="s">
        <v>3448</v>
      </c>
      <c r="D7945" s="16" t="s">
        <v>543</v>
      </c>
      <c r="E7945" s="22">
        <v>0</v>
      </c>
      <c r="F7945" s="30">
        <v>21</v>
      </c>
      <c r="G7945" s="17">
        <v>26.21</v>
      </c>
      <c r="H7945" s="17">
        <f t="shared" si="248"/>
        <v>0</v>
      </c>
      <c r="I7945" s="17">
        <f t="shared" si="249"/>
        <v>550.41</v>
      </c>
      <c r="J7945" s="13" t="s">
        <v>5384</v>
      </c>
      <c r="K7945" s="37" t="str">
        <f>VLOOKUP(Tabela14[[#This Row],[CÓDIGO]],[1]fornnecedor!$A:$G,7,0)</f>
        <v>ESMALTES</v>
      </c>
    </row>
    <row r="7946" spans="1:11" x14ac:dyDescent="0.3">
      <c r="A7946" s="15">
        <v>86061</v>
      </c>
      <c r="B7946" s="15" t="str">
        <f>VLOOKUP(Tabela14[[#This Row],[CÓDIGO]],[1]fornnecedor!$A:$E,5,0)</f>
        <v>AKZO NOBEL LTDA DECOR</v>
      </c>
      <c r="C7946" s="16" t="s">
        <v>3574</v>
      </c>
      <c r="D7946" s="16" t="s">
        <v>543</v>
      </c>
      <c r="E7946" s="22">
        <v>0</v>
      </c>
      <c r="F7946" s="30">
        <v>21</v>
      </c>
      <c r="G7946" s="17">
        <v>26.21</v>
      </c>
      <c r="H7946" s="17">
        <f t="shared" si="248"/>
        <v>0</v>
      </c>
      <c r="I7946" s="17">
        <f t="shared" si="249"/>
        <v>550.41</v>
      </c>
      <c r="J7946" s="13" t="s">
        <v>5384</v>
      </c>
      <c r="K7946" s="37" t="str">
        <f>VLOOKUP(Tabela14[[#This Row],[CÓDIGO]],[1]fornnecedor!$A:$G,7,0)</f>
        <v>ESMALTES</v>
      </c>
    </row>
    <row r="7947" spans="1:11" x14ac:dyDescent="0.3">
      <c r="A7947" s="15">
        <v>87007</v>
      </c>
      <c r="B7947" s="15" t="str">
        <f>VLOOKUP(Tabela14[[#This Row],[CÓDIGO]],[1]fornnecedor!$A:$E,5,0)</f>
        <v>BRASILUX TINTAS TECNICAS LTDA</v>
      </c>
      <c r="C7947" s="16" t="s">
        <v>4095</v>
      </c>
      <c r="D7947" s="16" t="s">
        <v>549</v>
      </c>
      <c r="E7947" s="22">
        <v>0</v>
      </c>
      <c r="F7947" s="30">
        <v>6</v>
      </c>
      <c r="G7947" s="17">
        <v>91.9</v>
      </c>
      <c r="H7947" s="17">
        <f t="shared" si="248"/>
        <v>0</v>
      </c>
      <c r="I7947" s="17">
        <f t="shared" si="249"/>
        <v>551.40000000000009</v>
      </c>
      <c r="J7947" s="13" t="s">
        <v>5384</v>
      </c>
      <c r="K7947" s="37" t="str">
        <f>VLOOKUP(Tabela14[[#This Row],[CÓDIGO]],[1]fornnecedor!$A:$G,7,0)</f>
        <v>TINTA PAREDE</v>
      </c>
    </row>
    <row r="7948" spans="1:11" x14ac:dyDescent="0.3">
      <c r="A7948" s="15">
        <v>85139</v>
      </c>
      <c r="B7948" s="15" t="str">
        <f>VLOOKUP(Tabela14[[#This Row],[CÓDIGO]],[1]fornnecedor!$A:$E,5,0)</f>
        <v>MULTILONAS LTDA</v>
      </c>
      <c r="C7948" s="16" t="s">
        <v>4508</v>
      </c>
      <c r="D7948" s="16" t="s">
        <v>1140</v>
      </c>
      <c r="E7948" s="22">
        <v>3</v>
      </c>
      <c r="F7948" s="30">
        <v>6.9</v>
      </c>
      <c r="G7948" s="17">
        <v>79.95</v>
      </c>
      <c r="H7948" s="17">
        <f t="shared" si="248"/>
        <v>239.85000000000002</v>
      </c>
      <c r="I7948" s="17">
        <f t="shared" si="249"/>
        <v>551.65500000000009</v>
      </c>
      <c r="J7948" s="13" t="s">
        <v>5384</v>
      </c>
      <c r="K7948" s="37" t="str">
        <f>VLOOKUP(Tabela14[[#This Row],[CÓDIGO]],[1]fornnecedor!$A:$G,7,0)</f>
        <v>LONAS</v>
      </c>
    </row>
    <row r="7949" spans="1:11" x14ac:dyDescent="0.3">
      <c r="A7949" s="15">
        <v>85084</v>
      </c>
      <c r="B7949" s="15" t="str">
        <f>VLOOKUP(Tabela14[[#This Row],[CÓDIGO]],[1]fornnecedor!$A:$E,5,0)</f>
        <v>BRASILUX TINTAS TECNICAS LTDA</v>
      </c>
      <c r="C7949" s="16" t="s">
        <v>3951</v>
      </c>
      <c r="D7949" s="16" t="s">
        <v>549</v>
      </c>
      <c r="E7949" s="22">
        <v>0</v>
      </c>
      <c r="F7949" s="30">
        <v>12</v>
      </c>
      <c r="G7949" s="17">
        <v>46.06</v>
      </c>
      <c r="H7949" s="17">
        <f t="shared" si="248"/>
        <v>0</v>
      </c>
      <c r="I7949" s="17">
        <f t="shared" si="249"/>
        <v>552.72</v>
      </c>
      <c r="J7949" s="13" t="s">
        <v>5384</v>
      </c>
      <c r="K7949" s="37" t="str">
        <f>VLOOKUP(Tabela14[[#This Row],[CÓDIGO]],[1]fornnecedor!$A:$G,7,0)</f>
        <v>ESMALTES</v>
      </c>
    </row>
    <row r="7950" spans="1:11" x14ac:dyDescent="0.3">
      <c r="A7950" s="15">
        <v>85694</v>
      </c>
      <c r="B7950" s="15" t="str">
        <f>VLOOKUP(Tabela14[[#This Row],[CÓDIGO]],[1]fornnecedor!$A:$E,5,0)</f>
        <v>A&amp;S TECHNOLOGIES INDUSTRIA E COMERCIO LTDA</v>
      </c>
      <c r="C7950" s="16" t="s">
        <v>876</v>
      </c>
      <c r="D7950" s="16" t="s">
        <v>875</v>
      </c>
      <c r="E7950" s="22">
        <v>32</v>
      </c>
      <c r="F7950" s="30">
        <v>88</v>
      </c>
      <c r="G7950" s="17">
        <v>6.29</v>
      </c>
      <c r="H7950" s="17">
        <f t="shared" si="248"/>
        <v>201.28</v>
      </c>
      <c r="I7950" s="17">
        <f t="shared" si="249"/>
        <v>553.52</v>
      </c>
      <c r="J7950" s="13" t="s">
        <v>5384</v>
      </c>
      <c r="K7950" s="37" t="str">
        <f>VLOOKUP(Tabela14[[#This Row],[CÓDIGO]],[1]fornnecedor!$A:$G,7,0)</f>
        <v>PU 40</v>
      </c>
    </row>
    <row r="7951" spans="1:11" x14ac:dyDescent="0.3">
      <c r="A7951" s="15">
        <v>87105</v>
      </c>
      <c r="B7951" s="15" t="str">
        <f>VLOOKUP(Tabela14[[#This Row],[CÓDIGO]],[1]fornnecedor!$A:$E,5,0)</f>
        <v>SHERWIN - WILLIAMS DO BRASIL IND. E COM. LTDA</v>
      </c>
      <c r="C7951" s="16" t="s">
        <v>4383</v>
      </c>
      <c r="D7951" s="16" t="s">
        <v>324</v>
      </c>
      <c r="E7951" s="22">
        <v>4</v>
      </c>
      <c r="F7951" s="30">
        <v>20</v>
      </c>
      <c r="G7951" s="17">
        <v>27.69</v>
      </c>
      <c r="H7951" s="17">
        <f t="shared" si="248"/>
        <v>110.76</v>
      </c>
      <c r="I7951" s="17">
        <f t="shared" si="249"/>
        <v>553.80000000000007</v>
      </c>
      <c r="J7951" s="13" t="s">
        <v>5384</v>
      </c>
      <c r="K7951" s="37" t="str">
        <f>VLOOKUP(Tabela14[[#This Row],[CÓDIGO]],[1]fornnecedor!$A:$G,7,0)</f>
        <v>TINTAS PU</v>
      </c>
    </row>
    <row r="7952" spans="1:11" x14ac:dyDescent="0.3">
      <c r="A7952" s="15">
        <v>84637</v>
      </c>
      <c r="B7952" s="15" t="str">
        <f>VLOOKUP(Tabela14[[#This Row],[CÓDIGO]],[1]fornnecedor!$A:$E,5,0)</f>
        <v>BRASILUX TINTAS TECNICAS LTDA</v>
      </c>
      <c r="C7952" s="16" t="s">
        <v>4253</v>
      </c>
      <c r="D7952" s="16" t="s">
        <v>549</v>
      </c>
      <c r="E7952" s="22">
        <v>0.08</v>
      </c>
      <c r="F7952" s="30">
        <v>10</v>
      </c>
      <c r="G7952" s="17">
        <v>55.39</v>
      </c>
      <c r="H7952" s="17">
        <f t="shared" si="248"/>
        <v>4.4312000000000005</v>
      </c>
      <c r="I7952" s="17">
        <f t="shared" si="249"/>
        <v>553.9</v>
      </c>
      <c r="J7952" s="13" t="s">
        <v>5384</v>
      </c>
      <c r="K7952" s="37" t="str">
        <f>VLOOKUP(Tabela14[[#This Row],[CÓDIGO]],[1]fornnecedor!$A:$G,7,0)</f>
        <v xml:space="preserve">BASES SISTEMA NO MACHINE </v>
      </c>
    </row>
    <row r="7953" spans="1:11" x14ac:dyDescent="0.3">
      <c r="A7953" s="15">
        <v>84117</v>
      </c>
      <c r="B7953" s="15" t="str">
        <f>VLOOKUP(Tabela14[[#This Row],[CÓDIGO]],[1]fornnecedor!$A:$E,5,0)</f>
        <v>BRASILUX TINTAS TECNICAS LTDA</v>
      </c>
      <c r="C7953" s="16" t="s">
        <v>4241</v>
      </c>
      <c r="D7953" s="16" t="s">
        <v>549</v>
      </c>
      <c r="E7953" s="22">
        <v>0</v>
      </c>
      <c r="F7953" s="30">
        <v>5</v>
      </c>
      <c r="G7953" s="17">
        <v>110.78</v>
      </c>
      <c r="H7953" s="17">
        <f t="shared" si="248"/>
        <v>0</v>
      </c>
      <c r="I7953" s="17">
        <f t="shared" si="249"/>
        <v>553.9</v>
      </c>
      <c r="J7953" s="13" t="s">
        <v>5384</v>
      </c>
      <c r="K7953" s="37" t="str">
        <f>VLOOKUP(Tabela14[[#This Row],[CÓDIGO]],[1]fornnecedor!$A:$G,7,0)</f>
        <v>EPOXI</v>
      </c>
    </row>
    <row r="7954" spans="1:11" x14ac:dyDescent="0.3">
      <c r="A7954" s="15">
        <v>85097</v>
      </c>
      <c r="B7954" s="15" t="str">
        <f>VLOOKUP(Tabela14[[#This Row],[CÓDIGO]],[1]fornnecedor!$A:$E,5,0)</f>
        <v>BRASILUX TINTAS TECNICAS LTDA</v>
      </c>
      <c r="C7954" s="16" t="s">
        <v>3133</v>
      </c>
      <c r="D7954" s="16" t="s">
        <v>549</v>
      </c>
      <c r="E7954" s="22">
        <v>0</v>
      </c>
      <c r="F7954" s="30">
        <v>6</v>
      </c>
      <c r="G7954" s="17">
        <v>92.39</v>
      </c>
      <c r="H7954" s="17">
        <f t="shared" si="248"/>
        <v>0</v>
      </c>
      <c r="I7954" s="17">
        <f t="shared" si="249"/>
        <v>554.34</v>
      </c>
      <c r="J7954" s="13" t="s">
        <v>5384</v>
      </c>
      <c r="K7954" s="37" t="str">
        <f>VLOOKUP(Tabela14[[#This Row],[CÓDIGO]],[1]fornnecedor!$A:$G,7,0)</f>
        <v>TEXTURA</v>
      </c>
    </row>
    <row r="7955" spans="1:11" x14ac:dyDescent="0.3">
      <c r="A7955" s="15">
        <v>85270</v>
      </c>
      <c r="B7955" s="15" t="str">
        <f>VLOOKUP(Tabela14[[#This Row],[CÓDIGO]],[1]fornnecedor!$A:$E,5,0)</f>
        <v>BRASILUX TINTAS TECNICAS LTDA</v>
      </c>
      <c r="C7955" s="16" t="s">
        <v>4243</v>
      </c>
      <c r="D7955" s="16" t="s">
        <v>549</v>
      </c>
      <c r="E7955" s="22">
        <v>0</v>
      </c>
      <c r="F7955" s="30">
        <v>8</v>
      </c>
      <c r="G7955" s="17">
        <v>69.58</v>
      </c>
      <c r="H7955" s="17">
        <f t="shared" si="248"/>
        <v>0</v>
      </c>
      <c r="I7955" s="17">
        <f t="shared" si="249"/>
        <v>556.64</v>
      </c>
      <c r="J7955" s="13" t="s">
        <v>5384</v>
      </c>
      <c r="K7955" s="37" t="str">
        <f>VLOOKUP(Tabela14[[#This Row],[CÓDIGO]],[1]fornnecedor!$A:$G,7,0)</f>
        <v>BASES POLIÉSTER</v>
      </c>
    </row>
    <row r="7956" spans="1:11" x14ac:dyDescent="0.3">
      <c r="A7956" s="15">
        <v>84059</v>
      </c>
      <c r="B7956" s="15" t="str">
        <f>VLOOKUP(Tabela14[[#This Row],[CÓDIGO]],[1]fornnecedor!$A:$E,5,0)</f>
        <v>BRASILUX TINTAS TECNICAS LTDA</v>
      </c>
      <c r="C7956" s="16" t="s">
        <v>4247</v>
      </c>
      <c r="D7956" s="16" t="s">
        <v>549</v>
      </c>
      <c r="E7956" s="22">
        <v>0</v>
      </c>
      <c r="F7956" s="30">
        <v>6</v>
      </c>
      <c r="G7956" s="17">
        <v>92.95</v>
      </c>
      <c r="H7956" s="17">
        <f t="shared" si="248"/>
        <v>0</v>
      </c>
      <c r="I7956" s="17">
        <f t="shared" si="249"/>
        <v>557.70000000000005</v>
      </c>
      <c r="J7956" s="13" t="s">
        <v>5384</v>
      </c>
      <c r="K7956" s="37" t="str">
        <f>VLOOKUP(Tabela14[[#This Row],[CÓDIGO]],[1]fornnecedor!$A:$G,7,0)</f>
        <v>LINHA MOVELEIRA</v>
      </c>
    </row>
    <row r="7957" spans="1:11" x14ac:dyDescent="0.3">
      <c r="A7957" s="15">
        <v>24102</v>
      </c>
      <c r="B7957" s="15" t="str">
        <f>VLOOKUP(Tabela14[[#This Row],[CÓDIGO]],[1]fornnecedor!$A:$E,5,0)</f>
        <v>SKYLACK TINTAS E VERNIZES LTDA</v>
      </c>
      <c r="C7957" s="16" t="s">
        <v>4248</v>
      </c>
      <c r="D7957" s="16" t="s">
        <v>1114</v>
      </c>
      <c r="E7957" s="22">
        <v>0</v>
      </c>
      <c r="F7957" s="30">
        <v>4.71</v>
      </c>
      <c r="G7957" s="17">
        <v>118.61</v>
      </c>
      <c r="H7957" s="17">
        <f t="shared" si="248"/>
        <v>0</v>
      </c>
      <c r="I7957" s="17">
        <f t="shared" si="249"/>
        <v>558.65309999999999</v>
      </c>
      <c r="J7957" s="13" t="s">
        <v>5384</v>
      </c>
      <c r="K7957" s="37" t="str">
        <f>VLOOKUP(Tabela14[[#This Row],[CÓDIGO]],[1]fornnecedor!$A:$G,7,0)</f>
        <v>BASES POLIÉSTER</v>
      </c>
    </row>
    <row r="7958" spans="1:11" x14ac:dyDescent="0.3">
      <c r="A7958" s="15">
        <v>86873</v>
      </c>
      <c r="B7958" s="15" t="str">
        <f>VLOOKUP(Tabela14[[#This Row],[CÓDIGO]],[1]fornnecedor!$A:$E,5,0)</f>
        <v>ACOBOM INDUSTRIA COMERCIO E LOGISTICA LTDA</v>
      </c>
      <c r="C7958" s="16" t="s">
        <v>4249</v>
      </c>
      <c r="D7958" s="16" t="s">
        <v>3973</v>
      </c>
      <c r="E7958" s="22">
        <v>0</v>
      </c>
      <c r="F7958" s="30">
        <v>755</v>
      </c>
      <c r="G7958" s="17">
        <v>0.74</v>
      </c>
      <c r="H7958" s="17">
        <f t="shared" si="248"/>
        <v>0</v>
      </c>
      <c r="I7958" s="17">
        <f t="shared" si="249"/>
        <v>558.70000000000005</v>
      </c>
      <c r="J7958" s="13" t="s">
        <v>5384</v>
      </c>
      <c r="K7958" s="37" t="str">
        <f>VLOOKUP(Tabela14[[#This Row],[CÓDIGO]],[1]fornnecedor!$A:$G,7,0)</f>
        <v>PALHA DE AÇO</v>
      </c>
    </row>
    <row r="7959" spans="1:11" x14ac:dyDescent="0.3">
      <c r="A7959" s="15">
        <v>20459</v>
      </c>
      <c r="B7959" s="15" t="str">
        <f>VLOOKUP(Tabela14[[#This Row],[CÓDIGO]],[1]fornnecedor!$A:$E,5,0)</f>
        <v>ANJO QUIMICA DO BRASIL LTDA</v>
      </c>
      <c r="C7959" s="16" t="s">
        <v>4274</v>
      </c>
      <c r="D7959" s="16" t="s">
        <v>503</v>
      </c>
      <c r="E7959" s="22">
        <v>1</v>
      </c>
      <c r="F7959" s="30">
        <v>32</v>
      </c>
      <c r="G7959" s="17">
        <v>17.53</v>
      </c>
      <c r="H7959" s="17">
        <f t="shared" si="248"/>
        <v>17.53</v>
      </c>
      <c r="I7959" s="17">
        <f t="shared" si="249"/>
        <v>560.96</v>
      </c>
      <c r="J7959" s="13" t="s">
        <v>5384</v>
      </c>
      <c r="K7959" s="37" t="str">
        <f>VLOOKUP(Tabela14[[#This Row],[CÓDIGO]],[1]fornnecedor!$A:$G,7,0)</f>
        <v>TINTAS POLIÉSTER</v>
      </c>
    </row>
    <row r="7960" spans="1:11" x14ac:dyDescent="0.3">
      <c r="A7960" s="15">
        <v>21491</v>
      </c>
      <c r="B7960" s="15" t="str">
        <f>VLOOKUP(Tabela14[[#This Row],[CÓDIGO]],[1]fornnecedor!$A:$E,5,0)</f>
        <v>PFERD RUGGEBERG DO BRASIL LTDA</v>
      </c>
      <c r="C7960" s="16" t="s">
        <v>4257</v>
      </c>
      <c r="D7960" s="16" t="s">
        <v>4258</v>
      </c>
      <c r="E7960" s="22">
        <v>0</v>
      </c>
      <c r="F7960" s="30">
        <v>2</v>
      </c>
      <c r="G7960" s="17">
        <v>281.79000000000002</v>
      </c>
      <c r="H7960" s="17">
        <f t="shared" si="248"/>
        <v>0</v>
      </c>
      <c r="I7960" s="17">
        <f t="shared" si="249"/>
        <v>563.58000000000004</v>
      </c>
      <c r="J7960" s="13" t="s">
        <v>5384</v>
      </c>
      <c r="K7960" s="37" t="str">
        <f>VLOOKUP(Tabela14[[#This Row],[CÓDIGO]],[1]fornnecedor!$A:$G,7,0)</f>
        <v>OUTRAS FERRAMENTAS / EQUIPAMENTOS</v>
      </c>
    </row>
    <row r="7961" spans="1:11" x14ac:dyDescent="0.3">
      <c r="A7961" s="15">
        <v>85653</v>
      </c>
      <c r="B7961" s="15" t="str">
        <f>VLOOKUP(Tabela14[[#This Row],[CÓDIGO]],[1]fornnecedor!$A:$E,5,0)</f>
        <v>A&amp;S TECHNOLOGIES INDUSTRIA E COMERCIO S.A.</v>
      </c>
      <c r="C7961" s="16" t="s">
        <v>891</v>
      </c>
      <c r="D7961" s="16" t="s">
        <v>875</v>
      </c>
      <c r="E7961" s="22">
        <v>2</v>
      </c>
      <c r="F7961" s="30">
        <v>84</v>
      </c>
      <c r="G7961" s="17">
        <v>6.72</v>
      </c>
      <c r="H7961" s="17">
        <f t="shared" si="248"/>
        <v>13.44</v>
      </c>
      <c r="I7961" s="17">
        <f t="shared" si="249"/>
        <v>564.48</v>
      </c>
      <c r="J7961" s="13" t="s">
        <v>5384</v>
      </c>
      <c r="K7961" s="37" t="str">
        <f>VLOOKUP(Tabela14[[#This Row],[CÓDIGO]],[1]fornnecedor!$A:$G,7,0)</f>
        <v xml:space="preserve">SPRAYS </v>
      </c>
    </row>
    <row r="7962" spans="1:11" x14ac:dyDescent="0.3">
      <c r="A7962" s="15">
        <v>23882</v>
      </c>
      <c r="B7962" s="15" t="str">
        <f>VLOOKUP(Tabela14[[#This Row],[CÓDIGO]],[1]fornnecedor!$A:$E,5,0)</f>
        <v>MAXI RUBBER INDUSTRIAS QUIMICAS LTDA</v>
      </c>
      <c r="C7962" s="16" t="s">
        <v>4362</v>
      </c>
      <c r="D7962" s="16" t="s">
        <v>775</v>
      </c>
      <c r="E7962" s="22">
        <v>2</v>
      </c>
      <c r="F7962" s="30">
        <v>14</v>
      </c>
      <c r="G7962" s="17">
        <v>40.340000000000003</v>
      </c>
      <c r="H7962" s="17">
        <f t="shared" si="248"/>
        <v>80.680000000000007</v>
      </c>
      <c r="I7962" s="17">
        <f t="shared" si="249"/>
        <v>564.76</v>
      </c>
      <c r="J7962" s="13" t="s">
        <v>5384</v>
      </c>
      <c r="K7962" s="37" t="str">
        <f>VLOOKUP(Tabela14[[#This Row],[CÓDIGO]],[1]fornnecedor!$A:$G,7,0)</f>
        <v>BATIDA DE PEDRA</v>
      </c>
    </row>
    <row r="7963" spans="1:11" x14ac:dyDescent="0.3">
      <c r="A7963" s="15">
        <v>84168</v>
      </c>
      <c r="B7963" s="15" t="str">
        <f>VLOOKUP(Tabela14[[#This Row],[CÓDIGO]],[1]fornnecedor!$A:$E,5,0)</f>
        <v>BRASILUX TINTAS TECNICAS LTDA</v>
      </c>
      <c r="C7963" s="16" t="s">
        <v>3031</v>
      </c>
      <c r="D7963" s="16" t="s">
        <v>549</v>
      </c>
      <c r="E7963" s="22">
        <v>0</v>
      </c>
      <c r="F7963" s="30">
        <v>9</v>
      </c>
      <c r="G7963" s="17">
        <v>62.81</v>
      </c>
      <c r="H7963" s="17">
        <f t="shared" si="248"/>
        <v>0</v>
      </c>
      <c r="I7963" s="17">
        <f t="shared" si="249"/>
        <v>565.29</v>
      </c>
      <c r="J7963" s="13" t="s">
        <v>5384</v>
      </c>
      <c r="K7963" s="37" t="str">
        <f>VLOOKUP(Tabela14[[#This Row],[CÓDIGO]],[1]fornnecedor!$A:$G,7,0)</f>
        <v>ESMALTES</v>
      </c>
    </row>
    <row r="7964" spans="1:11" x14ac:dyDescent="0.3">
      <c r="A7964" s="15">
        <v>10333</v>
      </c>
      <c r="B7964" s="15" t="str">
        <f>VLOOKUP(Tabela14[[#This Row],[CÓDIGO]],[1]fornnecedor!$A:$E,5,0)</f>
        <v>ANJO QUIMICA DO BRASIL LTDA</v>
      </c>
      <c r="C7964" s="16" t="s">
        <v>4448</v>
      </c>
      <c r="D7964" s="16" t="s">
        <v>503</v>
      </c>
      <c r="E7964" s="22">
        <v>7</v>
      </c>
      <c r="F7964" s="30">
        <v>25</v>
      </c>
      <c r="G7964" s="17">
        <v>22.62</v>
      </c>
      <c r="H7964" s="17">
        <f t="shared" si="248"/>
        <v>158.34</v>
      </c>
      <c r="I7964" s="17">
        <f t="shared" si="249"/>
        <v>565.5</v>
      </c>
      <c r="J7964" s="13" t="s">
        <v>5384</v>
      </c>
      <c r="K7964" s="37" t="str">
        <f>VLOOKUP(Tabela14[[#This Row],[CÓDIGO]],[1]fornnecedor!$A:$G,7,0)</f>
        <v>REMOVEDOR PASTOSO</v>
      </c>
    </row>
    <row r="7965" spans="1:11" x14ac:dyDescent="0.3">
      <c r="A7965" s="15">
        <v>84739</v>
      </c>
      <c r="B7965" s="15" t="str">
        <f>VLOOKUP(Tabela14[[#This Row],[CÓDIGO]],[1]fornnecedor!$A:$E,5,0)</f>
        <v>SAINT- GOBAIN DO BRASIL PROD. IND. E CONSTR. LTDA</v>
      </c>
      <c r="C7965" s="16" t="s">
        <v>4261</v>
      </c>
      <c r="D7965" s="16" t="s">
        <v>49</v>
      </c>
      <c r="E7965" s="22">
        <v>0</v>
      </c>
      <c r="F7965" s="30">
        <v>12</v>
      </c>
      <c r="G7965" s="17">
        <v>47.15</v>
      </c>
      <c r="H7965" s="17">
        <f t="shared" si="248"/>
        <v>0</v>
      </c>
      <c r="I7965" s="17">
        <f t="shared" si="249"/>
        <v>565.79999999999995</v>
      </c>
      <c r="J7965" s="13" t="s">
        <v>5384</v>
      </c>
      <c r="K7965" s="37" t="str">
        <f>VLOOKUP(Tabela14[[#This Row],[CÓDIGO]],[1]fornnecedor!$A:$G,7,0)</f>
        <v xml:space="preserve">LÍQUIDOS P/ POLIMENTO </v>
      </c>
    </row>
    <row r="7966" spans="1:11" x14ac:dyDescent="0.3">
      <c r="A7966" s="15">
        <v>21968</v>
      </c>
      <c r="B7966" s="15" t="str">
        <f>VLOOKUP(Tabela14[[#This Row],[CÓDIGO]],[1]fornnecedor!$A:$E,5,0)</f>
        <v>SHERWIN - WILLIAMS DO BRASIL IND. E COM. LTDA</v>
      </c>
      <c r="C7966" s="16" t="s">
        <v>357</v>
      </c>
      <c r="D7966" s="16" t="s">
        <v>324</v>
      </c>
      <c r="E7966" s="22">
        <v>24</v>
      </c>
      <c r="F7966" s="30">
        <v>44</v>
      </c>
      <c r="G7966" s="17">
        <v>12.87</v>
      </c>
      <c r="H7966" s="17">
        <f t="shared" si="248"/>
        <v>308.88</v>
      </c>
      <c r="I7966" s="17">
        <f t="shared" si="249"/>
        <v>566.28</v>
      </c>
      <c r="J7966" s="13" t="s">
        <v>5384</v>
      </c>
      <c r="K7966" s="37" t="str">
        <f>VLOOKUP(Tabela14[[#This Row],[CÓDIGO]],[1]fornnecedor!$A:$G,7,0)</f>
        <v xml:space="preserve">SPRAYS </v>
      </c>
    </row>
    <row r="7967" spans="1:11" x14ac:dyDescent="0.3">
      <c r="A7967" s="15">
        <v>23122</v>
      </c>
      <c r="B7967" s="15" t="str">
        <f>VLOOKUP(Tabela14[[#This Row],[CÓDIGO]],[1]fornnecedor!$A:$E,5,0)</f>
        <v>SHERWIN - WILLIAMS DO BRASIL IND. E COM. LTDA</v>
      </c>
      <c r="C7967" s="16" t="s">
        <v>4481</v>
      </c>
      <c r="D7967" s="16" t="s">
        <v>324</v>
      </c>
      <c r="E7967" s="22">
        <v>5</v>
      </c>
      <c r="F7967" s="30">
        <v>15</v>
      </c>
      <c r="G7967" s="17">
        <v>37.89</v>
      </c>
      <c r="H7967" s="17">
        <f t="shared" si="248"/>
        <v>189.45</v>
      </c>
      <c r="I7967" s="17">
        <f t="shared" si="249"/>
        <v>568.35</v>
      </c>
      <c r="J7967" s="13" t="s">
        <v>5384</v>
      </c>
      <c r="K7967" s="37" t="str">
        <f>VLOOKUP(Tabela14[[#This Row],[CÓDIGO]],[1]fornnecedor!$A:$G,7,0)</f>
        <v>TINTAS PU</v>
      </c>
    </row>
    <row r="7968" spans="1:11" x14ac:dyDescent="0.3">
      <c r="A7968" s="15">
        <v>21022</v>
      </c>
      <c r="B7968" s="15" t="str">
        <f>VLOOKUP(Tabela14[[#This Row],[CÓDIGO]],[1]fornnecedor!$A:$E,5,0)</f>
        <v>3M DO BRASIL LTDA</v>
      </c>
      <c r="C7968" s="16" t="s">
        <v>4262</v>
      </c>
      <c r="D7968" s="16" t="s">
        <v>366</v>
      </c>
      <c r="E7968" s="22">
        <v>0</v>
      </c>
      <c r="F7968" s="30">
        <v>11</v>
      </c>
      <c r="G7968" s="17">
        <v>51.67</v>
      </c>
      <c r="H7968" s="17">
        <f t="shared" si="248"/>
        <v>0</v>
      </c>
      <c r="I7968" s="17">
        <f t="shared" si="249"/>
        <v>568.37</v>
      </c>
      <c r="J7968" s="13" t="s">
        <v>5384</v>
      </c>
      <c r="K7968" s="37" t="str">
        <f>VLOOKUP(Tabela14[[#This Row],[CÓDIGO]],[1]fornnecedor!$A:$G,7,0)</f>
        <v>APLICADORES / ADAPTADORES / ENGATES / SUPORTES</v>
      </c>
    </row>
    <row r="7969" spans="1:11" x14ac:dyDescent="0.3">
      <c r="A7969" s="15">
        <v>209</v>
      </c>
      <c r="B7969" s="15" t="str">
        <f>VLOOKUP(Tabela14[[#This Row],[CÓDIGO]],[1]fornnecedor!$A:$E,5,0)</f>
        <v>SKYLACK TINTAS E VERNIZES LTDA</v>
      </c>
      <c r="C7969" s="16" t="s">
        <v>4263</v>
      </c>
      <c r="D7969" s="16" t="s">
        <v>1114</v>
      </c>
      <c r="E7969" s="22">
        <v>0</v>
      </c>
      <c r="F7969" s="30">
        <v>10</v>
      </c>
      <c r="G7969" s="17">
        <v>56.86</v>
      </c>
      <c r="H7969" s="17">
        <f t="shared" si="248"/>
        <v>0</v>
      </c>
      <c r="I7969" s="17">
        <f t="shared" si="249"/>
        <v>568.6</v>
      </c>
      <c r="J7969" s="13" t="s">
        <v>5384</v>
      </c>
      <c r="K7969" s="37" t="str">
        <f>VLOOKUP(Tabela14[[#This Row],[CÓDIGO]],[1]fornnecedor!$A:$G,7,0)</f>
        <v>BASES PU</v>
      </c>
    </row>
    <row r="7970" spans="1:11" x14ac:dyDescent="0.3">
      <c r="A7970" s="15">
        <v>21548</v>
      </c>
      <c r="B7970" s="15" t="str">
        <f>VLOOKUP(Tabela14[[#This Row],[CÓDIGO]],[1]fornnecedor!$A:$E,5,0)</f>
        <v>SHERWIN - WILLIAMS DO BRASIL IND. E COM. LTDA</v>
      </c>
      <c r="C7970" s="16" t="s">
        <v>4190</v>
      </c>
      <c r="D7970" s="16" t="s">
        <v>324</v>
      </c>
      <c r="E7970" s="22">
        <v>0</v>
      </c>
      <c r="F7970" s="30">
        <v>12</v>
      </c>
      <c r="G7970" s="17">
        <v>47.46</v>
      </c>
      <c r="H7970" s="17">
        <f t="shared" si="248"/>
        <v>0</v>
      </c>
      <c r="I7970" s="17">
        <f t="shared" si="249"/>
        <v>569.52</v>
      </c>
      <c r="J7970" s="13" t="s">
        <v>5384</v>
      </c>
      <c r="K7970" s="37" t="str">
        <f>VLOOKUP(Tabela14[[#This Row],[CÓDIGO]],[1]fornnecedor!$A:$G,7,0)</f>
        <v>TINTAS POLIÉSTER</v>
      </c>
    </row>
    <row r="7971" spans="1:11" x14ac:dyDescent="0.3">
      <c r="A7971" s="15">
        <v>87015</v>
      </c>
      <c r="B7971" s="15" t="str">
        <f>VLOOKUP(Tabela14[[#This Row],[CÓDIGO]],[1]fornnecedor!$A:$E,5,0)</f>
        <v>PINCEIS ATLAS S.A.</v>
      </c>
      <c r="C7971" s="16" t="s">
        <v>4265</v>
      </c>
      <c r="D7971" s="16" t="s">
        <v>23</v>
      </c>
      <c r="E7971" s="22">
        <v>0</v>
      </c>
      <c r="F7971" s="30">
        <v>23</v>
      </c>
      <c r="G7971" s="17">
        <v>24.77</v>
      </c>
      <c r="H7971" s="17">
        <f t="shared" si="248"/>
        <v>0</v>
      </c>
      <c r="I7971" s="17">
        <f t="shared" si="249"/>
        <v>569.71</v>
      </c>
      <c r="J7971" s="13" t="s">
        <v>5384</v>
      </c>
      <c r="K7971" s="37" t="str">
        <f>VLOOKUP(Tabela14[[#This Row],[CÓDIGO]],[1]fornnecedor!$A:$G,7,0)</f>
        <v>ROLOS / TRINCHAS / PINCÉIS / ESPÁTULAS</v>
      </c>
    </row>
    <row r="7972" spans="1:11" x14ac:dyDescent="0.3">
      <c r="A7972" s="15">
        <v>21741</v>
      </c>
      <c r="B7972" s="15" t="str">
        <f>VLOOKUP(Tabela14[[#This Row],[CÓDIGO]],[1]fornnecedor!$A:$E,5,0)</f>
        <v>SOLUCAO ADESIVOS E SELANTES LTDA</v>
      </c>
      <c r="C7972" s="16" t="s">
        <v>497</v>
      </c>
      <c r="D7972" s="16" t="s">
        <v>496</v>
      </c>
      <c r="E7972" s="22">
        <v>25</v>
      </c>
      <c r="F7972" s="30">
        <v>37</v>
      </c>
      <c r="G7972" s="17">
        <v>15.4</v>
      </c>
      <c r="H7972" s="17">
        <f t="shared" si="248"/>
        <v>385</v>
      </c>
      <c r="I7972" s="17">
        <f t="shared" si="249"/>
        <v>569.80000000000007</v>
      </c>
      <c r="J7972" s="13" t="s">
        <v>5384</v>
      </c>
      <c r="K7972" s="37" t="str">
        <f>VLOOKUP(Tabela14[[#This Row],[CÓDIGO]],[1]fornnecedor!$A:$G,7,0)</f>
        <v>COLA INST./ ADESIVOS COLANTES</v>
      </c>
    </row>
    <row r="7973" spans="1:11" x14ac:dyDescent="0.3">
      <c r="A7973" s="15">
        <v>100</v>
      </c>
      <c r="B7973" s="15" t="str">
        <f>VLOOKUP(Tabela14[[#This Row],[CÓDIGO]],[1]fornnecedor!$A:$E,5,0)</f>
        <v>SKYLACK TINTAS E VERNIZES LTDA</v>
      </c>
      <c r="C7973" s="16" t="s">
        <v>4267</v>
      </c>
      <c r="D7973" s="16" t="s">
        <v>1114</v>
      </c>
      <c r="E7973" s="22">
        <v>0</v>
      </c>
      <c r="F7973" s="30">
        <v>15.5</v>
      </c>
      <c r="G7973" s="17">
        <v>36.909999999999997</v>
      </c>
      <c r="H7973" s="17">
        <f t="shared" si="248"/>
        <v>0</v>
      </c>
      <c r="I7973" s="17">
        <f t="shared" si="249"/>
        <v>572.1049999999999</v>
      </c>
      <c r="J7973" s="13" t="s">
        <v>5384</v>
      </c>
      <c r="K7973" s="37" t="str">
        <f>VLOOKUP(Tabela14[[#This Row],[CÓDIGO]],[1]fornnecedor!$A:$G,7,0)</f>
        <v>TINTAS POLIÉSTER</v>
      </c>
    </row>
    <row r="7974" spans="1:11" x14ac:dyDescent="0.3">
      <c r="A7974" s="15">
        <v>23414</v>
      </c>
      <c r="B7974" s="15" t="str">
        <f>VLOOKUP(Tabela14[[#This Row],[CÓDIGO]],[1]fornnecedor!$A:$E,5,0)</f>
        <v>VONIXX INDUSTRIA E COMERCIO DE POLIDORES LTDA</v>
      </c>
      <c r="C7974" s="16" t="s">
        <v>3398</v>
      </c>
      <c r="D7974" s="16" t="s">
        <v>515</v>
      </c>
      <c r="E7974" s="22">
        <v>14</v>
      </c>
      <c r="F7974" s="30">
        <v>32</v>
      </c>
      <c r="G7974" s="17">
        <v>17.89</v>
      </c>
      <c r="H7974" s="17">
        <f t="shared" si="248"/>
        <v>250.46</v>
      </c>
      <c r="I7974" s="17">
        <f t="shared" si="249"/>
        <v>572.48</v>
      </c>
      <c r="J7974" s="13" t="s">
        <v>5384</v>
      </c>
      <c r="K7974" s="37" t="str">
        <f>VLOOKUP(Tabela14[[#This Row],[CÓDIGO]],[1]fornnecedor!$A:$G,7,0)</f>
        <v>LINHA DE HIGENIZAÇÃO E ESTÉTICA  AUTOMOTIVA VONIX</v>
      </c>
    </row>
    <row r="7975" spans="1:11" x14ac:dyDescent="0.3">
      <c r="A7975" s="15">
        <v>23461</v>
      </c>
      <c r="B7975" s="15" t="str">
        <f>VLOOKUP(Tabela14[[#This Row],[CÓDIGO]],[1]fornnecedor!$A:$E,5,0)</f>
        <v>3M DO BRASIL LTDA</v>
      </c>
      <c r="C7975" s="16" t="s">
        <v>4268</v>
      </c>
      <c r="D7975" s="16" t="s">
        <v>366</v>
      </c>
      <c r="E7975" s="22">
        <v>0</v>
      </c>
      <c r="F7975" s="30">
        <v>6</v>
      </c>
      <c r="G7975" s="17">
        <v>95.57</v>
      </c>
      <c r="H7975" s="17">
        <f t="shared" si="248"/>
        <v>0</v>
      </c>
      <c r="I7975" s="17">
        <f t="shared" si="249"/>
        <v>573.41999999999996</v>
      </c>
      <c r="J7975" s="13" t="s">
        <v>5384</v>
      </c>
      <c r="K7975" s="37" t="str">
        <f>VLOOKUP(Tabela14[[#This Row],[CÓDIGO]],[1]fornnecedor!$A:$G,7,0)</f>
        <v xml:space="preserve">LÍQUIDOS P/ POLIMENTO </v>
      </c>
    </row>
    <row r="7976" spans="1:11" x14ac:dyDescent="0.3">
      <c r="A7976" s="15">
        <v>85484</v>
      </c>
      <c r="B7976" s="15" t="str">
        <f>VLOOKUP(Tabela14[[#This Row],[CÓDIGO]],[1]fornnecedor!$A:$E,5,0)</f>
        <v>PINCEIS ATLAS S.A.</v>
      </c>
      <c r="C7976" s="16" t="s">
        <v>4308</v>
      </c>
      <c r="D7976" s="16" t="s">
        <v>23</v>
      </c>
      <c r="E7976" s="22">
        <v>7</v>
      </c>
      <c r="F7976" s="30">
        <v>142</v>
      </c>
      <c r="G7976" s="17">
        <v>4.04</v>
      </c>
      <c r="H7976" s="17">
        <f t="shared" si="248"/>
        <v>28.28</v>
      </c>
      <c r="I7976" s="17">
        <f t="shared" si="249"/>
        <v>573.67999999999995</v>
      </c>
      <c r="J7976" s="13" t="s">
        <v>5384</v>
      </c>
      <c r="K7976" s="37" t="str">
        <f>VLOOKUP(Tabela14[[#This Row],[CÓDIGO]],[1]fornnecedor!$A:$G,7,0)</f>
        <v xml:space="preserve">OUTROS DISCOS </v>
      </c>
    </row>
    <row r="7977" spans="1:11" x14ac:dyDescent="0.3">
      <c r="A7977" s="15">
        <v>84486</v>
      </c>
      <c r="B7977" s="15" t="str">
        <f>VLOOKUP(Tabela14[[#This Row],[CÓDIGO]],[1]fornnecedor!$A:$E,5,0)</f>
        <v>3M DO BRASIL LTDA</v>
      </c>
      <c r="C7977" s="16" t="s">
        <v>4269</v>
      </c>
      <c r="D7977" s="16" t="s">
        <v>366</v>
      </c>
      <c r="E7977" s="22">
        <v>0</v>
      </c>
      <c r="F7977" s="30">
        <v>94</v>
      </c>
      <c r="G7977" s="17">
        <v>6.11</v>
      </c>
      <c r="H7977" s="17">
        <f t="shared" si="248"/>
        <v>0</v>
      </c>
      <c r="I7977" s="17">
        <f t="shared" si="249"/>
        <v>574.34</v>
      </c>
      <c r="J7977" s="13" t="s">
        <v>5384</v>
      </c>
      <c r="K7977" s="37" t="str">
        <f>VLOOKUP(Tabela14[[#This Row],[CÓDIGO]],[1]fornnecedor!$A:$G,7,0)</f>
        <v>OUTRAS FITAS</v>
      </c>
    </row>
    <row r="7978" spans="1:11" x14ac:dyDescent="0.3">
      <c r="A7978" s="15">
        <v>84020</v>
      </c>
      <c r="B7978" s="15" t="str">
        <f>VLOOKUP(Tabela14[[#This Row],[CÓDIGO]],[1]fornnecedor!$A:$E,5,0)</f>
        <v>3M DO BRASIL LTDA</v>
      </c>
      <c r="C7978" s="16" t="s">
        <v>428</v>
      </c>
      <c r="D7978" s="16" t="s">
        <v>366</v>
      </c>
      <c r="E7978" s="22">
        <v>111</v>
      </c>
      <c r="F7978" s="30">
        <v>823</v>
      </c>
      <c r="G7978" s="17">
        <v>0.7</v>
      </c>
      <c r="H7978" s="17">
        <f t="shared" si="248"/>
        <v>77.699999999999989</v>
      </c>
      <c r="I7978" s="17">
        <f t="shared" si="249"/>
        <v>576.09999999999991</v>
      </c>
      <c r="J7978" s="13" t="s">
        <v>5384</v>
      </c>
      <c r="K7978" s="37" t="str">
        <f>VLOOKUP(Tabela14[[#This Row],[CÓDIGO]],[1]fornnecedor!$A:$G,7,0)</f>
        <v>LIXA MASSA  /MADEIRA / PAREDE</v>
      </c>
    </row>
    <row r="7979" spans="1:11" x14ac:dyDescent="0.3">
      <c r="A7979" s="15">
        <v>20383</v>
      </c>
      <c r="B7979" s="15" t="str">
        <f>VLOOKUP(Tabela14[[#This Row],[CÓDIGO]],[1]fornnecedor!$A:$E,5,0)</f>
        <v>SHERWIN - WILLIAMS DO BRASIL IND. E COM. LTDA</v>
      </c>
      <c r="C7979" s="16" t="s">
        <v>332</v>
      </c>
      <c r="D7979" s="16" t="s">
        <v>324</v>
      </c>
      <c r="E7979" s="22">
        <v>5</v>
      </c>
      <c r="F7979" s="30">
        <v>23</v>
      </c>
      <c r="G7979" s="17">
        <v>25.07</v>
      </c>
      <c r="H7979" s="17">
        <f t="shared" si="248"/>
        <v>125.35</v>
      </c>
      <c r="I7979" s="17">
        <f t="shared" si="249"/>
        <v>576.61</v>
      </c>
      <c r="J7979" s="13" t="s">
        <v>5384</v>
      </c>
      <c r="K7979" s="37" t="str">
        <f>VLOOKUP(Tabela14[[#This Row],[CÓDIGO]],[1]fornnecedor!$A:$G,7,0)</f>
        <v>TINTAS POLIÉSTER</v>
      </c>
    </row>
    <row r="7980" spans="1:11" x14ac:dyDescent="0.3">
      <c r="A7980" s="15">
        <v>23064</v>
      </c>
      <c r="B7980" s="15" t="str">
        <f>VLOOKUP(Tabela14[[#This Row],[CÓDIGO]],[1]fornnecedor!$A:$E,5,0)</f>
        <v>3M DO BRASIL LTDA</v>
      </c>
      <c r="C7980" s="16" t="s">
        <v>4229</v>
      </c>
      <c r="D7980" s="16" t="s">
        <v>366</v>
      </c>
      <c r="E7980" s="22">
        <v>8</v>
      </c>
      <c r="F7980" s="30">
        <v>30</v>
      </c>
      <c r="G7980" s="17">
        <v>19.23</v>
      </c>
      <c r="H7980" s="17">
        <f t="shared" si="248"/>
        <v>153.84</v>
      </c>
      <c r="I7980" s="17">
        <f t="shared" si="249"/>
        <v>576.9</v>
      </c>
      <c r="J7980" s="13" t="s">
        <v>5384</v>
      </c>
      <c r="K7980" s="37" t="str">
        <f>VLOOKUP(Tabela14[[#This Row],[CÓDIGO]],[1]fornnecedor!$A:$G,7,0)</f>
        <v>MASSA DE POLIR</v>
      </c>
    </row>
    <row r="7981" spans="1:11" x14ac:dyDescent="0.3">
      <c r="A7981" s="15">
        <v>10163</v>
      </c>
      <c r="B7981" s="15" t="str">
        <f>VLOOKUP(Tabela14[[#This Row],[CÓDIGO]],[1]fornnecedor!$A:$E,5,0)</f>
        <v>SAINT- GOBAIN DO BRASIL PROD. IND. E CONSTR. LTDA</v>
      </c>
      <c r="C7981" s="16" t="s">
        <v>90</v>
      </c>
      <c r="D7981" s="16" t="s">
        <v>49</v>
      </c>
      <c r="E7981" s="22">
        <v>270</v>
      </c>
      <c r="F7981" s="30">
        <v>64</v>
      </c>
      <c r="G7981" s="17">
        <v>9.02</v>
      </c>
      <c r="H7981" s="17">
        <f t="shared" si="248"/>
        <v>2435.4</v>
      </c>
      <c r="I7981" s="17">
        <f t="shared" si="249"/>
        <v>577.28</v>
      </c>
      <c r="J7981" s="13" t="s">
        <v>5384</v>
      </c>
      <c r="K7981" s="37" t="str">
        <f>VLOOKUP(Tabela14[[#This Row],[CÓDIGO]],[1]fornnecedor!$A:$G,7,0)</f>
        <v xml:space="preserve">OUTROS DISCOS </v>
      </c>
    </row>
    <row r="7982" spans="1:11" x14ac:dyDescent="0.3">
      <c r="A7982" s="15">
        <v>84094</v>
      </c>
      <c r="B7982" s="15" t="str">
        <f>VLOOKUP(Tabela14[[#This Row],[CÓDIGO]],[1]fornnecedor!$A:$E,5,0)</f>
        <v>BRASILUX TINTAS TECNICAS LTDA</v>
      </c>
      <c r="C7982" s="16" t="s">
        <v>4272</v>
      </c>
      <c r="D7982" s="16" t="s">
        <v>549</v>
      </c>
      <c r="E7982" s="22">
        <v>0</v>
      </c>
      <c r="F7982" s="30">
        <v>8</v>
      </c>
      <c r="G7982" s="17">
        <v>72.25</v>
      </c>
      <c r="H7982" s="17">
        <f t="shared" si="248"/>
        <v>0</v>
      </c>
      <c r="I7982" s="17">
        <f t="shared" si="249"/>
        <v>578</v>
      </c>
      <c r="J7982" s="13" t="s">
        <v>5384</v>
      </c>
      <c r="K7982" s="37" t="str">
        <f>VLOOKUP(Tabela14[[#This Row],[CÓDIGO]],[1]fornnecedor!$A:$G,7,0)</f>
        <v>ESMALTES</v>
      </c>
    </row>
    <row r="7983" spans="1:11" x14ac:dyDescent="0.3">
      <c r="A7983" s="15">
        <v>23354</v>
      </c>
      <c r="B7983" s="15" t="str">
        <f>VLOOKUP(Tabela14[[#This Row],[CÓDIGO]],[1]fornnecedor!$A:$E,5,0)</f>
        <v>SHERWIN - WILLIAMS DO BRASIL IND. E COM. LTDA</v>
      </c>
      <c r="C7983" s="16" t="s">
        <v>326</v>
      </c>
      <c r="D7983" s="16" t="s">
        <v>324</v>
      </c>
      <c r="E7983" s="22">
        <v>1</v>
      </c>
      <c r="F7983" s="30">
        <v>15</v>
      </c>
      <c r="G7983" s="17">
        <v>38.590000000000003</v>
      </c>
      <c r="H7983" s="17">
        <f t="shared" si="248"/>
        <v>38.590000000000003</v>
      </c>
      <c r="I7983" s="17">
        <f t="shared" si="249"/>
        <v>578.85</v>
      </c>
      <c r="J7983" s="13" t="s">
        <v>5384</v>
      </c>
      <c r="K7983" s="37" t="str">
        <f>VLOOKUP(Tabela14[[#This Row],[CÓDIGO]],[1]fornnecedor!$A:$G,7,0)</f>
        <v>TINTAS PU</v>
      </c>
    </row>
    <row r="7984" spans="1:11" x14ac:dyDescent="0.3">
      <c r="A7984" s="15">
        <v>84976</v>
      </c>
      <c r="B7984" s="15" t="str">
        <f>VLOOKUP(Tabela14[[#This Row],[CÓDIGO]],[1]fornnecedor!$A:$E,5,0)</f>
        <v>BRASILUX TINTAS TECNICAS LTDA</v>
      </c>
      <c r="C7984" s="16" t="s">
        <v>4275</v>
      </c>
      <c r="D7984" s="16" t="s">
        <v>549</v>
      </c>
      <c r="E7984" s="22">
        <v>1</v>
      </c>
      <c r="F7984" s="30">
        <v>3</v>
      </c>
      <c r="G7984" s="17">
        <v>193.03</v>
      </c>
      <c r="H7984" s="17">
        <f t="shared" si="248"/>
        <v>193.03</v>
      </c>
      <c r="I7984" s="17">
        <f t="shared" si="249"/>
        <v>579.09</v>
      </c>
      <c r="J7984" s="13" t="s">
        <v>5384</v>
      </c>
      <c r="K7984" s="37" t="str">
        <f>VLOOKUP(Tabela14[[#This Row],[CÓDIGO]],[1]fornnecedor!$A:$G,7,0)</f>
        <v>TINTA EMBORRACHADA</v>
      </c>
    </row>
    <row r="7985" spans="1:11" x14ac:dyDescent="0.3">
      <c r="A7985" s="15">
        <v>21016</v>
      </c>
      <c r="B7985" s="15" t="str">
        <f>VLOOKUP(Tabela14[[#This Row],[CÓDIGO]],[1]fornnecedor!$A:$E,5,0)</f>
        <v>AKZO NOBEL LTDA AUTO</v>
      </c>
      <c r="C7985" s="16" t="s">
        <v>4376</v>
      </c>
      <c r="D7985" s="16" t="s">
        <v>103</v>
      </c>
      <c r="E7985" s="22">
        <v>3</v>
      </c>
      <c r="F7985" s="30">
        <v>22.5</v>
      </c>
      <c r="G7985" s="17">
        <v>25.77</v>
      </c>
      <c r="H7985" s="17">
        <f t="shared" si="248"/>
        <v>77.31</v>
      </c>
      <c r="I7985" s="17">
        <f t="shared" si="249"/>
        <v>579.82500000000005</v>
      </c>
      <c r="J7985" s="13" t="s">
        <v>5384</v>
      </c>
      <c r="K7985" s="37" t="str">
        <f>VLOOKUP(Tabela14[[#This Row],[CÓDIGO]],[1]fornnecedor!$A:$G,7,0)</f>
        <v>TINTAS POLIÉSTER</v>
      </c>
    </row>
    <row r="7986" spans="1:11" x14ac:dyDescent="0.3">
      <c r="A7986" s="15">
        <v>86833</v>
      </c>
      <c r="B7986" s="15" t="str">
        <f>VLOOKUP(Tabela14[[#This Row],[CÓDIGO]],[1]fornnecedor!$A:$E,5,0)</f>
        <v>AKZO NOBEL LTDA DECOR</v>
      </c>
      <c r="C7986" s="16" t="s">
        <v>1429</v>
      </c>
      <c r="D7986" s="16" t="s">
        <v>543</v>
      </c>
      <c r="E7986" s="22">
        <v>0</v>
      </c>
      <c r="F7986" s="30">
        <v>2</v>
      </c>
      <c r="G7986" s="17">
        <v>290.39</v>
      </c>
      <c r="H7986" s="17">
        <f t="shared" si="248"/>
        <v>0</v>
      </c>
      <c r="I7986" s="17">
        <f t="shared" si="249"/>
        <v>580.78</v>
      </c>
      <c r="J7986" s="13" t="s">
        <v>5384</v>
      </c>
      <c r="K7986" s="37" t="str">
        <f>VLOOKUP(Tabela14[[#This Row],[CÓDIGO]],[1]fornnecedor!$A:$G,7,0)</f>
        <v>BASES IMOBILIÁRIAS</v>
      </c>
    </row>
    <row r="7987" spans="1:11" x14ac:dyDescent="0.3">
      <c r="A7987" s="15">
        <v>84060</v>
      </c>
      <c r="B7987" s="15" t="str">
        <f>VLOOKUP(Tabela14[[#This Row],[CÓDIGO]],[1]fornnecedor!$A:$E,5,0)</f>
        <v>BRASILUX TINTAS TECNICAS LTDA</v>
      </c>
      <c r="C7987" s="16" t="s">
        <v>4278</v>
      </c>
      <c r="D7987" s="16" t="s">
        <v>549</v>
      </c>
      <c r="E7987" s="22">
        <v>0</v>
      </c>
      <c r="F7987" s="30">
        <v>6</v>
      </c>
      <c r="G7987" s="17">
        <v>96.88</v>
      </c>
      <c r="H7987" s="17">
        <f t="shared" si="248"/>
        <v>0</v>
      </c>
      <c r="I7987" s="17">
        <f t="shared" si="249"/>
        <v>581.28</v>
      </c>
      <c r="J7987" s="13" t="s">
        <v>5384</v>
      </c>
      <c r="K7987" s="37" t="str">
        <f>VLOOKUP(Tabela14[[#This Row],[CÓDIGO]],[1]fornnecedor!$A:$G,7,0)</f>
        <v>LINHA MOVELEIRA</v>
      </c>
    </row>
    <row r="7988" spans="1:11" x14ac:dyDescent="0.3">
      <c r="A7988" s="15">
        <v>20995</v>
      </c>
      <c r="B7988" s="15" t="str">
        <f>VLOOKUP(Tabela14[[#This Row],[CÓDIGO]],[1]fornnecedor!$A:$E,5,0)</f>
        <v>3M DO BRASIL LTDA</v>
      </c>
      <c r="C7988" s="16" t="s">
        <v>4279</v>
      </c>
      <c r="D7988" s="16" t="s">
        <v>366</v>
      </c>
      <c r="E7988" s="22">
        <v>0</v>
      </c>
      <c r="F7988" s="30">
        <v>19</v>
      </c>
      <c r="G7988" s="17">
        <v>30.6</v>
      </c>
      <c r="H7988" s="17">
        <f t="shared" si="248"/>
        <v>0</v>
      </c>
      <c r="I7988" s="17">
        <f t="shared" si="249"/>
        <v>581.4</v>
      </c>
      <c r="J7988" s="13" t="s">
        <v>5384</v>
      </c>
      <c r="K7988" s="37" t="str">
        <f>VLOOKUP(Tabela14[[#This Row],[CÓDIGO]],[1]fornnecedor!$A:$G,7,0)</f>
        <v>APLICADORES / ADAPTADORES / ENGATES / SUPORTES</v>
      </c>
    </row>
    <row r="7989" spans="1:11" x14ac:dyDescent="0.3">
      <c r="A7989" s="15">
        <v>84923</v>
      </c>
      <c r="B7989" s="15" t="str">
        <f>VLOOKUP(Tabela14[[#This Row],[CÓDIGO]],[1]fornnecedor!$A:$E,5,0)</f>
        <v>BRASILUX TINTAS TECNICAS LTDA</v>
      </c>
      <c r="C7989" s="16" t="s">
        <v>4048</v>
      </c>
      <c r="D7989" s="16" t="s">
        <v>549</v>
      </c>
      <c r="E7989" s="22">
        <v>2</v>
      </c>
      <c r="F7989" s="30">
        <v>7</v>
      </c>
      <c r="G7989" s="17">
        <v>83.08</v>
      </c>
      <c r="H7989" s="17">
        <f t="shared" si="248"/>
        <v>166.16</v>
      </c>
      <c r="I7989" s="17">
        <f t="shared" si="249"/>
        <v>581.55999999999995</v>
      </c>
      <c r="J7989" s="13" t="s">
        <v>5384</v>
      </c>
      <c r="K7989" s="37" t="str">
        <f>VLOOKUP(Tabela14[[#This Row],[CÓDIGO]],[1]fornnecedor!$A:$G,7,0)</f>
        <v>TINTAS LACA</v>
      </c>
    </row>
    <row r="7990" spans="1:11" x14ac:dyDescent="0.3">
      <c r="A7990" s="15">
        <v>84429</v>
      </c>
      <c r="B7990" s="15" t="str">
        <f>VLOOKUP(Tabela14[[#This Row],[CÓDIGO]],[1]fornnecedor!$A:$E,5,0)</f>
        <v>PINCEIS ATLAS S.A.</v>
      </c>
      <c r="C7990" s="16" t="s">
        <v>4297</v>
      </c>
      <c r="D7990" s="16" t="s">
        <v>23</v>
      </c>
      <c r="E7990" s="22">
        <v>1</v>
      </c>
      <c r="F7990" s="30">
        <v>45</v>
      </c>
      <c r="G7990" s="17">
        <v>12.95</v>
      </c>
      <c r="H7990" s="17">
        <f t="shared" si="248"/>
        <v>12.95</v>
      </c>
      <c r="I7990" s="17">
        <f t="shared" si="249"/>
        <v>582.75</v>
      </c>
      <c r="J7990" s="13" t="s">
        <v>5384</v>
      </c>
      <c r="K7990" s="37" t="str">
        <f>VLOOKUP(Tabela14[[#This Row],[CÓDIGO]],[1]fornnecedor!$A:$G,7,0)</f>
        <v>ROLOS / TRINCHAS / PINCÉIS / ESPÁTULAS</v>
      </c>
    </row>
    <row r="7991" spans="1:11" x14ac:dyDescent="0.3">
      <c r="A7991" s="15">
        <v>86965</v>
      </c>
      <c r="B7991" s="15" t="str">
        <f>VLOOKUP(Tabela14[[#This Row],[CÓDIGO]],[1]fornnecedor!$A:$E,5,0)</f>
        <v>VONIXX INDUSTRIA E COMERCIO DE POLIDORES LTDA</v>
      </c>
      <c r="C7991" s="16" t="s">
        <v>4032</v>
      </c>
      <c r="D7991" s="16" t="s">
        <v>515</v>
      </c>
      <c r="E7991" s="22">
        <v>4</v>
      </c>
      <c r="F7991" s="30">
        <v>19</v>
      </c>
      <c r="G7991" s="17">
        <v>30.7</v>
      </c>
      <c r="H7991" s="17">
        <f t="shared" si="248"/>
        <v>122.8</v>
      </c>
      <c r="I7991" s="17">
        <f t="shared" si="249"/>
        <v>583.29999999999995</v>
      </c>
      <c r="J7991" s="13" t="s">
        <v>5384</v>
      </c>
      <c r="K7991" s="37" t="str">
        <f>VLOOKUP(Tabela14[[#This Row],[CÓDIGO]],[1]fornnecedor!$A:$G,7,0)</f>
        <v>LINHA DE HIGENIZAÇÃO E ESTÉTICA  AUTOMOTIVA VONIX</v>
      </c>
    </row>
    <row r="7992" spans="1:11" x14ac:dyDescent="0.3">
      <c r="A7992" s="15">
        <v>84491</v>
      </c>
      <c r="B7992" s="15" t="str">
        <f>VLOOKUP(Tabela14[[#This Row],[CÓDIGO]],[1]fornnecedor!$A:$E,5,0)</f>
        <v>BRASILUX TINTAS TECNICAS LTDA</v>
      </c>
      <c r="C7992" s="16" t="s">
        <v>4283</v>
      </c>
      <c r="D7992" s="16" t="s">
        <v>549</v>
      </c>
      <c r="E7992" s="22">
        <v>0</v>
      </c>
      <c r="F7992" s="30">
        <v>7</v>
      </c>
      <c r="G7992" s="17">
        <v>83.37</v>
      </c>
      <c r="H7992" s="17">
        <f t="shared" si="248"/>
        <v>0</v>
      </c>
      <c r="I7992" s="17">
        <f t="shared" si="249"/>
        <v>583.59</v>
      </c>
      <c r="J7992" s="13" t="s">
        <v>5384</v>
      </c>
      <c r="K7992" s="37" t="str">
        <f>VLOOKUP(Tabela14[[#This Row],[CÓDIGO]],[1]fornnecedor!$A:$G,7,0)</f>
        <v>BASES POLIÉSTER</v>
      </c>
    </row>
    <row r="7993" spans="1:11" x14ac:dyDescent="0.3">
      <c r="A7993" s="15">
        <v>87030</v>
      </c>
      <c r="B7993" s="15" t="str">
        <f>VLOOKUP(Tabela14[[#This Row],[CÓDIGO]],[1]fornnecedor!$A:$E,5,0)</f>
        <v>BRASILUX TINTAS TECNICAS LTDA</v>
      </c>
      <c r="C7993" s="16" t="s">
        <v>4334</v>
      </c>
      <c r="D7993" s="16" t="s">
        <v>549</v>
      </c>
      <c r="E7993" s="22">
        <v>9</v>
      </c>
      <c r="F7993" s="30">
        <v>8</v>
      </c>
      <c r="G7993" s="17">
        <v>72.959999999999994</v>
      </c>
      <c r="H7993" s="17">
        <f t="shared" ref="H7993:H8056" si="250">G7993*E7993</f>
        <v>656.64</v>
      </c>
      <c r="I7993" s="17">
        <f t="shared" ref="I7993:I8056" si="251">G7993*F7993</f>
        <v>583.67999999999995</v>
      </c>
      <c r="J7993" s="13" t="s">
        <v>5384</v>
      </c>
      <c r="K7993" s="37" t="str">
        <f>VLOOKUP(Tabela14[[#This Row],[CÓDIGO]],[1]fornnecedor!$A:$G,7,0)</f>
        <v>LINHA MOVELEIRA</v>
      </c>
    </row>
    <row r="7994" spans="1:11" x14ac:dyDescent="0.3">
      <c r="A7994" s="15">
        <v>84644</v>
      </c>
      <c r="B7994" s="15" t="str">
        <f>VLOOKUP(Tabela14[[#This Row],[CÓDIGO]],[1]fornnecedor!$A:$E,5,0)</f>
        <v>BRASILUX TINTAS TECNICAS LTDA</v>
      </c>
      <c r="C7994" s="16" t="s">
        <v>645</v>
      </c>
      <c r="D7994" s="16" t="s">
        <v>549</v>
      </c>
      <c r="E7994" s="22">
        <v>2.3559999999999999</v>
      </c>
      <c r="F7994" s="30">
        <v>22.72</v>
      </c>
      <c r="G7994" s="17">
        <v>25.7</v>
      </c>
      <c r="H7994" s="17">
        <f t="shared" si="250"/>
        <v>60.549199999999992</v>
      </c>
      <c r="I7994" s="17">
        <f t="shared" si="251"/>
        <v>583.904</v>
      </c>
      <c r="J7994" s="13" t="s">
        <v>5384</v>
      </c>
      <c r="K7994" s="37" t="str">
        <f>VLOOKUP(Tabela14[[#This Row],[CÓDIGO]],[1]fornnecedor!$A:$G,7,0)</f>
        <v xml:space="preserve">BASES SISTEMA NO MACHINE </v>
      </c>
    </row>
    <row r="7995" spans="1:11" x14ac:dyDescent="0.3">
      <c r="A7995" s="15">
        <v>84911</v>
      </c>
      <c r="B7995" s="15" t="str">
        <f>VLOOKUP(Tabela14[[#This Row],[CÓDIGO]],[1]fornnecedor!$A:$E,5,0)</f>
        <v>BRASILUX TINTAS TECNICAS LTDA</v>
      </c>
      <c r="C7995" s="16" t="s">
        <v>3199</v>
      </c>
      <c r="D7995" s="16" t="s">
        <v>549</v>
      </c>
      <c r="E7995" s="22">
        <v>4</v>
      </c>
      <c r="F7995" s="30">
        <v>10</v>
      </c>
      <c r="G7995" s="17">
        <v>58.52</v>
      </c>
      <c r="H7995" s="17">
        <f t="shared" si="250"/>
        <v>234.08</v>
      </c>
      <c r="I7995" s="17">
        <f t="shared" si="251"/>
        <v>585.20000000000005</v>
      </c>
      <c r="J7995" s="13" t="s">
        <v>5384</v>
      </c>
      <c r="K7995" s="37" t="str">
        <f>VLOOKUP(Tabela14[[#This Row],[CÓDIGO]],[1]fornnecedor!$A:$G,7,0)</f>
        <v>ESMALTES</v>
      </c>
    </row>
    <row r="7996" spans="1:11" x14ac:dyDescent="0.3">
      <c r="A7996" s="15">
        <v>85944</v>
      </c>
      <c r="B7996" s="15" t="str">
        <f>VLOOKUP(Tabela14[[#This Row],[CÓDIGO]],[1]fornnecedor!$A:$E,5,0)</f>
        <v>AKZO NOBEL LTDA DECOR</v>
      </c>
      <c r="C7996" s="16" t="s">
        <v>4142</v>
      </c>
      <c r="D7996" s="16" t="s">
        <v>543</v>
      </c>
      <c r="E7996" s="22">
        <v>0</v>
      </c>
      <c r="F7996" s="30">
        <v>11</v>
      </c>
      <c r="G7996" s="17">
        <v>53.26</v>
      </c>
      <c r="H7996" s="17">
        <f t="shared" si="250"/>
        <v>0</v>
      </c>
      <c r="I7996" s="17">
        <f t="shared" si="251"/>
        <v>585.86</v>
      </c>
      <c r="J7996" s="13" t="s">
        <v>5384</v>
      </c>
      <c r="K7996" s="37" t="str">
        <f>VLOOKUP(Tabela14[[#This Row],[CÓDIGO]],[1]fornnecedor!$A:$G,7,0)</f>
        <v>ESMALTES</v>
      </c>
    </row>
    <row r="7997" spans="1:11" x14ac:dyDescent="0.3">
      <c r="A7997" s="15">
        <v>84077</v>
      </c>
      <c r="B7997" s="15" t="str">
        <f>VLOOKUP(Tabela14[[#This Row],[CÓDIGO]],[1]fornnecedor!$A:$E,5,0)</f>
        <v>BRASILUX TINTAS TECNICAS LTDA</v>
      </c>
      <c r="C7997" s="16" t="s">
        <v>4369</v>
      </c>
      <c r="D7997" s="16" t="s">
        <v>549</v>
      </c>
      <c r="E7997" s="22">
        <v>1</v>
      </c>
      <c r="F7997" s="30">
        <v>9</v>
      </c>
      <c r="G7997" s="17">
        <v>65.099999999999994</v>
      </c>
      <c r="H7997" s="17">
        <f t="shared" si="250"/>
        <v>65.099999999999994</v>
      </c>
      <c r="I7997" s="17">
        <f t="shared" si="251"/>
        <v>585.9</v>
      </c>
      <c r="J7997" s="13" t="s">
        <v>5384</v>
      </c>
      <c r="K7997" s="37" t="str">
        <f>VLOOKUP(Tabela14[[#This Row],[CÓDIGO]],[1]fornnecedor!$A:$G,7,0)</f>
        <v>LINHA MOVELEIRA</v>
      </c>
    </row>
    <row r="7998" spans="1:11" x14ac:dyDescent="0.3">
      <c r="A7998" s="15">
        <v>85008</v>
      </c>
      <c r="B7998" s="15" t="str">
        <f>VLOOKUP(Tabela14[[#This Row],[CÓDIGO]],[1]fornnecedor!$A:$E,5,0)</f>
        <v>BRASILUX TINTAS TECNICAS LTDA</v>
      </c>
      <c r="C7998" s="16" t="s">
        <v>4288</v>
      </c>
      <c r="D7998" s="16" t="s">
        <v>549</v>
      </c>
      <c r="E7998" s="22">
        <v>0</v>
      </c>
      <c r="F7998" s="30">
        <v>12</v>
      </c>
      <c r="G7998" s="17">
        <v>48.9</v>
      </c>
      <c r="H7998" s="17">
        <f t="shared" si="250"/>
        <v>0</v>
      </c>
      <c r="I7998" s="17">
        <f t="shared" si="251"/>
        <v>586.79999999999995</v>
      </c>
      <c r="J7998" s="13" t="s">
        <v>5384</v>
      </c>
      <c r="K7998" s="37" t="str">
        <f>VLOOKUP(Tabela14[[#This Row],[CÓDIGO]],[1]fornnecedor!$A:$G,7,0)</f>
        <v>ESMALTES</v>
      </c>
    </row>
    <row r="7999" spans="1:11" x14ac:dyDescent="0.3">
      <c r="A7999" s="15">
        <v>87108</v>
      </c>
      <c r="B7999" s="15" t="str">
        <f>VLOOKUP(Tabela14[[#This Row],[CÓDIGO]],[1]fornnecedor!$A:$E,5,0)</f>
        <v>SHERWIN - WILLIAMS DO BRASIL IND. E COM. LTDA</v>
      </c>
      <c r="C7999" s="16" t="s">
        <v>4439</v>
      </c>
      <c r="D7999" s="16" t="s">
        <v>324</v>
      </c>
      <c r="E7999" s="22">
        <v>4</v>
      </c>
      <c r="F7999" s="30">
        <v>18</v>
      </c>
      <c r="G7999" s="17">
        <v>32.68</v>
      </c>
      <c r="H7999" s="17">
        <f t="shared" si="250"/>
        <v>130.72</v>
      </c>
      <c r="I7999" s="17">
        <f t="shared" si="251"/>
        <v>588.24</v>
      </c>
      <c r="J7999" s="13" t="s">
        <v>5384</v>
      </c>
      <c r="K7999" s="37" t="str">
        <f>VLOOKUP(Tabela14[[#This Row],[CÓDIGO]],[1]fornnecedor!$A:$G,7,0)</f>
        <v>TINTAS PU</v>
      </c>
    </row>
    <row r="8000" spans="1:11" x14ac:dyDescent="0.3">
      <c r="A8000" s="15">
        <v>24085</v>
      </c>
      <c r="B8000" s="15" t="str">
        <f>VLOOKUP(Tabela14[[#This Row],[CÓDIGO]],[1]fornnecedor!$A:$E,5,0)</f>
        <v>SKYLACK TINTAS E VERNIZES LTDA</v>
      </c>
      <c r="C8000" s="16" t="s">
        <v>4290</v>
      </c>
      <c r="D8000" s="16" t="s">
        <v>1114</v>
      </c>
      <c r="E8000" s="22">
        <v>0</v>
      </c>
      <c r="F8000" s="30">
        <v>3.71</v>
      </c>
      <c r="G8000" s="17">
        <v>158.63</v>
      </c>
      <c r="H8000" s="17">
        <f t="shared" si="250"/>
        <v>0</v>
      </c>
      <c r="I8000" s="17">
        <f t="shared" si="251"/>
        <v>588.51729999999998</v>
      </c>
      <c r="J8000" s="13" t="s">
        <v>5384</v>
      </c>
      <c r="K8000" s="37" t="str">
        <f>VLOOKUP(Tabela14[[#This Row],[CÓDIGO]],[1]fornnecedor!$A:$G,7,0)</f>
        <v>BASES POLIÉSTER</v>
      </c>
    </row>
    <row r="8001" spans="1:11" x14ac:dyDescent="0.3">
      <c r="A8001" s="15">
        <v>22225</v>
      </c>
      <c r="B8001" s="15" t="str">
        <f>VLOOKUP(Tabela14[[#This Row],[CÓDIGO]],[1]fornnecedor!$A:$E,5,0)</f>
        <v>AKZO NOBEL LTDA AUTO</v>
      </c>
      <c r="C8001" s="16" t="s">
        <v>183</v>
      </c>
      <c r="D8001" s="16" t="s">
        <v>103</v>
      </c>
      <c r="E8001" s="22">
        <v>8</v>
      </c>
      <c r="F8001" s="30">
        <v>22</v>
      </c>
      <c r="G8001" s="17">
        <v>26.76</v>
      </c>
      <c r="H8001" s="17">
        <f t="shared" si="250"/>
        <v>214.08</v>
      </c>
      <c r="I8001" s="17">
        <f t="shared" si="251"/>
        <v>588.72</v>
      </c>
      <c r="J8001" s="13" t="s">
        <v>5384</v>
      </c>
      <c r="K8001" s="37" t="str">
        <f>VLOOKUP(Tabela14[[#This Row],[CÓDIGO]],[1]fornnecedor!$A:$G,7,0)</f>
        <v>TINTAS POLIÉSTER</v>
      </c>
    </row>
    <row r="8002" spans="1:11" x14ac:dyDescent="0.3">
      <c r="A8002" s="15">
        <v>84709</v>
      </c>
      <c r="B8002" s="15" t="str">
        <f>VLOOKUP(Tabela14[[#This Row],[CÓDIGO]],[1]fornnecedor!$A:$E,5,0)</f>
        <v>AKZO NOBEL LTDA AUTO</v>
      </c>
      <c r="C8002" s="16" t="s">
        <v>3854</v>
      </c>
      <c r="D8002" s="16" t="s">
        <v>103</v>
      </c>
      <c r="E8002" s="22">
        <v>1</v>
      </c>
      <c r="F8002" s="30">
        <v>18</v>
      </c>
      <c r="G8002" s="17">
        <v>32.840000000000003</v>
      </c>
      <c r="H8002" s="17">
        <f t="shared" si="250"/>
        <v>32.840000000000003</v>
      </c>
      <c r="I8002" s="17">
        <f t="shared" si="251"/>
        <v>591.12000000000012</v>
      </c>
      <c r="J8002" s="13" t="s">
        <v>5384</v>
      </c>
      <c r="K8002" s="37" t="str">
        <f>VLOOKUP(Tabela14[[#This Row],[CÓDIGO]],[1]fornnecedor!$A:$G,7,0)</f>
        <v>TINTAS POLIÉSTER</v>
      </c>
    </row>
    <row r="8003" spans="1:11" x14ac:dyDescent="0.3">
      <c r="A8003" s="15">
        <v>84618</v>
      </c>
      <c r="B8003" s="15" t="str">
        <f>VLOOKUP(Tabela14[[#This Row],[CÓDIGO]],[1]fornnecedor!$A:$E,5,0)</f>
        <v>BRASILUX TINTAS TECNICAS LTDA</v>
      </c>
      <c r="C8003" s="16" t="s">
        <v>3862</v>
      </c>
      <c r="D8003" s="16" t="s">
        <v>549</v>
      </c>
      <c r="E8003" s="22">
        <v>3</v>
      </c>
      <c r="F8003" s="30">
        <v>13</v>
      </c>
      <c r="G8003" s="17">
        <v>45.5</v>
      </c>
      <c r="H8003" s="17">
        <f t="shared" si="250"/>
        <v>136.5</v>
      </c>
      <c r="I8003" s="17">
        <f t="shared" si="251"/>
        <v>591.5</v>
      </c>
      <c r="J8003" s="13" t="s">
        <v>5384</v>
      </c>
      <c r="K8003" s="37" t="str">
        <f>VLOOKUP(Tabela14[[#This Row],[CÓDIGO]],[1]fornnecedor!$A:$G,7,0)</f>
        <v>BASES IMOBILIÁRIAS</v>
      </c>
    </row>
    <row r="8004" spans="1:11" x14ac:dyDescent="0.3">
      <c r="A8004" s="15">
        <v>85874</v>
      </c>
      <c r="B8004" s="15" t="str">
        <f>VLOOKUP(Tabela14[[#This Row],[CÓDIGO]],[1]fornnecedor!$A:$E,5,0)</f>
        <v>AKZO NOBEL LTDA DECOR</v>
      </c>
      <c r="C8004" s="16" t="s">
        <v>4503</v>
      </c>
      <c r="D8004" s="16" t="s">
        <v>543</v>
      </c>
      <c r="E8004" s="22">
        <v>12</v>
      </c>
      <c r="F8004" s="30">
        <v>37</v>
      </c>
      <c r="G8004" s="17">
        <v>16.010000000000002</v>
      </c>
      <c r="H8004" s="17">
        <f t="shared" si="250"/>
        <v>192.12</v>
      </c>
      <c r="I8004" s="17">
        <f t="shared" si="251"/>
        <v>592.37</v>
      </c>
      <c r="J8004" s="13" t="s">
        <v>5384</v>
      </c>
      <c r="K8004" s="37" t="str">
        <f>VLOOKUP(Tabela14[[#This Row],[CÓDIGO]],[1]fornnecedor!$A:$G,7,0)</f>
        <v>MASSA CORRIDA / ACRÍLICA</v>
      </c>
    </row>
    <row r="8005" spans="1:11" x14ac:dyDescent="0.3">
      <c r="A8005" s="15">
        <v>85260</v>
      </c>
      <c r="B8005" s="15" t="str">
        <f>VLOOKUP(Tabela14[[#This Row],[CÓDIGO]],[1]fornnecedor!$A:$E,5,0)</f>
        <v>BRASILUX TINTAS TECNICAS LTDA</v>
      </c>
      <c r="C8005" s="16" t="s">
        <v>4296</v>
      </c>
      <c r="D8005" s="16" t="s">
        <v>549</v>
      </c>
      <c r="E8005" s="22">
        <v>0</v>
      </c>
      <c r="F8005" s="30">
        <v>6</v>
      </c>
      <c r="G8005" s="17">
        <v>98.76</v>
      </c>
      <c r="H8005" s="17">
        <f t="shared" si="250"/>
        <v>0</v>
      </c>
      <c r="I8005" s="17">
        <f t="shared" si="251"/>
        <v>592.56000000000006</v>
      </c>
      <c r="J8005" s="13" t="s">
        <v>5384</v>
      </c>
      <c r="K8005" s="37" t="str">
        <f>VLOOKUP(Tabela14[[#This Row],[CÓDIGO]],[1]fornnecedor!$A:$G,7,0)</f>
        <v>EPOXI</v>
      </c>
    </row>
    <row r="8006" spans="1:11" x14ac:dyDescent="0.3">
      <c r="A8006" s="15">
        <v>23482</v>
      </c>
      <c r="B8006" s="15" t="str">
        <f>VLOOKUP(Tabela14[[#This Row],[CÓDIGO]],[1]fornnecedor!$A:$E,5,0)</f>
        <v>VONIXX INDUSTRIA E COMERCIO DE POLIDORES LTDA</v>
      </c>
      <c r="C8006" s="16" t="s">
        <v>4339</v>
      </c>
      <c r="D8006" s="16" t="s">
        <v>515</v>
      </c>
      <c r="E8006" s="22">
        <v>0</v>
      </c>
      <c r="F8006" s="30">
        <v>17</v>
      </c>
      <c r="G8006" s="17">
        <v>34.880000000000003</v>
      </c>
      <c r="H8006" s="17">
        <f t="shared" si="250"/>
        <v>0</v>
      </c>
      <c r="I8006" s="17">
        <f t="shared" si="251"/>
        <v>592.96</v>
      </c>
      <c r="J8006" s="13" t="s">
        <v>5384</v>
      </c>
      <c r="K8006" s="37" t="str">
        <f>VLOOKUP(Tabela14[[#This Row],[CÓDIGO]],[1]fornnecedor!$A:$G,7,0)</f>
        <v>LINHA DE HIGENIZAÇÃO E ESTÉTICA  AUTOMOTIVA VONIX</v>
      </c>
    </row>
    <row r="8007" spans="1:11" x14ac:dyDescent="0.3">
      <c r="A8007" s="15">
        <v>21721</v>
      </c>
      <c r="B8007" s="15" t="str">
        <f>VLOOKUP(Tabela14[[#This Row],[CÓDIGO]],[1]fornnecedor!$A:$E,5,0)</f>
        <v>AKZO NOBEL LTDA AUTO</v>
      </c>
      <c r="C8007" s="16" t="s">
        <v>294</v>
      </c>
      <c r="D8007" s="16" t="s">
        <v>103</v>
      </c>
      <c r="E8007" s="22">
        <v>13</v>
      </c>
      <c r="F8007" s="30">
        <v>31</v>
      </c>
      <c r="G8007" s="17">
        <v>19.13</v>
      </c>
      <c r="H8007" s="17">
        <f t="shared" si="250"/>
        <v>248.69</v>
      </c>
      <c r="I8007" s="17">
        <f t="shared" si="251"/>
        <v>593.03</v>
      </c>
      <c r="J8007" s="13" t="s">
        <v>5384</v>
      </c>
      <c r="K8007" s="37" t="str">
        <f>VLOOKUP(Tabela14[[#This Row],[CÓDIGO]],[1]fornnecedor!$A:$G,7,0)</f>
        <v xml:space="preserve">MASCARAMENTO </v>
      </c>
    </row>
    <row r="8008" spans="1:11" x14ac:dyDescent="0.3">
      <c r="A8008" s="15">
        <v>85268</v>
      </c>
      <c r="B8008" s="15" t="str">
        <f>VLOOKUP(Tabela14[[#This Row],[CÓDIGO]],[1]fornnecedor!$A:$E,5,0)</f>
        <v>BRASILUX TINTAS TECNICAS LTDA</v>
      </c>
      <c r="C8008" s="16" t="s">
        <v>4519</v>
      </c>
      <c r="D8008" s="16" t="s">
        <v>549</v>
      </c>
      <c r="E8008" s="22">
        <v>7</v>
      </c>
      <c r="F8008" s="30">
        <v>9</v>
      </c>
      <c r="G8008" s="17">
        <v>65.900000000000006</v>
      </c>
      <c r="H8008" s="17">
        <f t="shared" si="250"/>
        <v>461.30000000000007</v>
      </c>
      <c r="I8008" s="17">
        <f t="shared" si="251"/>
        <v>593.1</v>
      </c>
      <c r="J8008" s="13" t="s">
        <v>5384</v>
      </c>
      <c r="K8008" s="37" t="str">
        <f>VLOOKUP(Tabela14[[#This Row],[CÓDIGO]],[1]fornnecedor!$A:$G,7,0)</f>
        <v>ESMALTES</v>
      </c>
    </row>
    <row r="8009" spans="1:11" x14ac:dyDescent="0.3">
      <c r="A8009" s="15">
        <v>20570</v>
      </c>
      <c r="B8009" s="15" t="str">
        <f>VLOOKUP(Tabela14[[#This Row],[CÓDIGO]],[1]fornnecedor!$A:$E,5,0)</f>
        <v>SHERWIN - WILLIAMS DO BRASIL IND. E COM. LTDA</v>
      </c>
      <c r="C8009" s="16" t="s">
        <v>4227</v>
      </c>
      <c r="D8009" s="16" t="s">
        <v>324</v>
      </c>
      <c r="E8009" s="22">
        <v>0</v>
      </c>
      <c r="F8009" s="30">
        <v>11</v>
      </c>
      <c r="G8009" s="17">
        <v>53.95</v>
      </c>
      <c r="H8009" s="17">
        <f t="shared" si="250"/>
        <v>0</v>
      </c>
      <c r="I8009" s="17">
        <f t="shared" si="251"/>
        <v>593.45000000000005</v>
      </c>
      <c r="J8009" s="13" t="s">
        <v>5384</v>
      </c>
      <c r="K8009" s="37" t="str">
        <f>VLOOKUP(Tabela14[[#This Row],[CÓDIGO]],[1]fornnecedor!$A:$G,7,0)</f>
        <v>TINTAS POLIÉSTER</v>
      </c>
    </row>
    <row r="8010" spans="1:11" x14ac:dyDescent="0.3">
      <c r="A8010" s="15">
        <v>10043</v>
      </c>
      <c r="B8010" s="15" t="str">
        <f>VLOOKUP(Tabela14[[#This Row],[CÓDIGO]],[1]fornnecedor!$A:$E,5,0)</f>
        <v>3M DO BRASIL LTDA</v>
      </c>
      <c r="C8010" s="16" t="s">
        <v>417</v>
      </c>
      <c r="D8010" s="16" t="s">
        <v>366</v>
      </c>
      <c r="E8010" s="22">
        <v>130</v>
      </c>
      <c r="F8010" s="30">
        <v>158</v>
      </c>
      <c r="G8010" s="17">
        <v>3.76</v>
      </c>
      <c r="H8010" s="17">
        <f t="shared" si="250"/>
        <v>488.79999999999995</v>
      </c>
      <c r="I8010" s="17">
        <f t="shared" si="251"/>
        <v>594.07999999999993</v>
      </c>
      <c r="J8010" s="13" t="s">
        <v>5384</v>
      </c>
      <c r="K8010" s="37" t="str">
        <f>VLOOKUP(Tabela14[[#This Row],[CÓDIGO]],[1]fornnecedor!$A:$G,7,0)</f>
        <v xml:space="preserve">OUTROS DISCOS </v>
      </c>
    </row>
    <row r="8011" spans="1:11" x14ac:dyDescent="0.3">
      <c r="A8011" s="15">
        <v>86585</v>
      </c>
      <c r="B8011" s="15" t="str">
        <f>VLOOKUP(Tabela14[[#This Row],[CÓDIGO]],[1]fornnecedor!$A:$E,5,0)</f>
        <v>AKZO NOBEL LTDA DECOR</v>
      </c>
      <c r="C8011" s="16" t="s">
        <v>4590</v>
      </c>
      <c r="D8011" s="16" t="s">
        <v>543</v>
      </c>
      <c r="E8011" s="22">
        <v>0.38800000000000001</v>
      </c>
      <c r="F8011" s="30">
        <v>7.37</v>
      </c>
      <c r="G8011" s="17">
        <v>80.709999999999994</v>
      </c>
      <c r="H8011" s="17">
        <f t="shared" si="250"/>
        <v>31.315479999999997</v>
      </c>
      <c r="I8011" s="17">
        <f t="shared" si="251"/>
        <v>594.83269999999993</v>
      </c>
      <c r="J8011" s="13" t="s">
        <v>5384</v>
      </c>
      <c r="K8011" s="37" t="str">
        <f>VLOOKUP(Tabela14[[#This Row],[CÓDIGO]],[1]fornnecedor!$A:$G,7,0)</f>
        <v>PIGMENTOS IMOBILIÁRIOS</v>
      </c>
    </row>
    <row r="8012" spans="1:11" x14ac:dyDescent="0.3">
      <c r="A8012" s="15">
        <v>84083</v>
      </c>
      <c r="B8012" s="15" t="str">
        <f>VLOOKUP(Tabela14[[#This Row],[CÓDIGO]],[1]fornnecedor!$A:$E,5,0)</f>
        <v>BRASILUX TINTAS TECNICAS LTDA</v>
      </c>
      <c r="C8012" s="16" t="s">
        <v>4298</v>
      </c>
      <c r="D8012" s="16" t="s">
        <v>549</v>
      </c>
      <c r="E8012" s="22">
        <v>0</v>
      </c>
      <c r="F8012" s="30">
        <v>85</v>
      </c>
      <c r="G8012" s="17">
        <v>7.01</v>
      </c>
      <c r="H8012" s="17">
        <f t="shared" si="250"/>
        <v>0</v>
      </c>
      <c r="I8012" s="17">
        <f t="shared" si="251"/>
        <v>595.85</v>
      </c>
      <c r="J8012" s="13" t="s">
        <v>5384</v>
      </c>
      <c r="K8012" s="37" t="str">
        <f>VLOOKUP(Tabela14[[#This Row],[CÓDIGO]],[1]fornnecedor!$A:$G,7,0)</f>
        <v>IMPERMEABILIZANTES</v>
      </c>
    </row>
    <row r="8013" spans="1:11" x14ac:dyDescent="0.3">
      <c r="A8013" s="15">
        <v>86789</v>
      </c>
      <c r="B8013" s="15" t="str">
        <f>VLOOKUP(Tabela14[[#This Row],[CÓDIGO]],[1]fornnecedor!$A:$E,5,0)</f>
        <v>AKZO NOBEL LTDA DECOR</v>
      </c>
      <c r="C8013" s="16" t="s">
        <v>4300</v>
      </c>
      <c r="D8013" s="16" t="s">
        <v>2266</v>
      </c>
      <c r="E8013" s="22">
        <v>0</v>
      </c>
      <c r="F8013" s="30">
        <v>3</v>
      </c>
      <c r="G8013" s="17">
        <v>198.88</v>
      </c>
      <c r="H8013" s="17">
        <f t="shared" si="250"/>
        <v>0</v>
      </c>
      <c r="I8013" s="17">
        <f t="shared" si="251"/>
        <v>596.64</v>
      </c>
      <c r="J8013" s="13" t="s">
        <v>5384</v>
      </c>
      <c r="K8013" s="37" t="str">
        <f>VLOOKUP(Tabela14[[#This Row],[CÓDIGO]],[1]fornnecedor!$A:$G,7,0)</f>
        <v>IMPERMEABILIZANTES</v>
      </c>
    </row>
    <row r="8014" spans="1:11" x14ac:dyDescent="0.3">
      <c r="A8014" s="15">
        <v>24210</v>
      </c>
      <c r="B8014" s="15" t="str">
        <f>VLOOKUP(Tabela14[[#This Row],[CÓDIGO]],[1]fornnecedor!$A:$E,5,0)</f>
        <v>ATLANTA INDUSTRIA, IMPORTACAO E COMERCIO LTDA</v>
      </c>
      <c r="C8014" s="16" t="s">
        <v>4303</v>
      </c>
      <c r="D8014" s="16" t="s">
        <v>4304</v>
      </c>
      <c r="E8014" s="22">
        <v>0</v>
      </c>
      <c r="F8014" s="30">
        <v>2</v>
      </c>
      <c r="G8014" s="17">
        <v>299</v>
      </c>
      <c r="H8014" s="17">
        <f t="shared" si="250"/>
        <v>0</v>
      </c>
      <c r="I8014" s="17">
        <f t="shared" si="251"/>
        <v>598</v>
      </c>
      <c r="J8014" s="13" t="s">
        <v>5384</v>
      </c>
      <c r="K8014" s="37" t="str">
        <f>VLOOKUP(Tabela14[[#This Row],[CÓDIGO]],[1]fornnecedor!$A:$G,7,0)</f>
        <v>APLICADORES / ADAPTADORES / ENGATES / SUPORTES</v>
      </c>
    </row>
    <row r="8015" spans="1:11" x14ac:dyDescent="0.3">
      <c r="A8015" s="15">
        <v>20986</v>
      </c>
      <c r="B8015" s="15" t="str">
        <f>VLOOKUP(Tabela14[[#This Row],[CÓDIGO]],[1]fornnecedor!$A:$E,5,0)</f>
        <v>3M DO BRASIL LTDA</v>
      </c>
      <c r="C8015" s="16" t="s">
        <v>4473</v>
      </c>
      <c r="D8015" s="16" t="s">
        <v>366</v>
      </c>
      <c r="E8015" s="22">
        <v>2</v>
      </c>
      <c r="F8015" s="30">
        <v>4</v>
      </c>
      <c r="G8015" s="17">
        <v>149.61000000000001</v>
      </c>
      <c r="H8015" s="17">
        <f t="shared" si="250"/>
        <v>299.22000000000003</v>
      </c>
      <c r="I8015" s="17">
        <f t="shared" si="251"/>
        <v>598.44000000000005</v>
      </c>
      <c r="J8015" s="13" t="s">
        <v>5384</v>
      </c>
      <c r="K8015" s="37" t="str">
        <f>VLOOKUP(Tabela14[[#This Row],[CÓDIGO]],[1]fornnecedor!$A:$G,7,0)</f>
        <v>BOINAS PARA POLIMENTO</v>
      </c>
    </row>
    <row r="8016" spans="1:11" x14ac:dyDescent="0.3">
      <c r="A8016" s="15">
        <v>86176</v>
      </c>
      <c r="B8016" s="15" t="str">
        <f>VLOOKUP(Tabela14[[#This Row],[CÓDIGO]],[1]fornnecedor!$A:$E,5,0)</f>
        <v>AKZO NOBEL LTDA DECOR</v>
      </c>
      <c r="C8016" s="16" t="s">
        <v>1680</v>
      </c>
      <c r="D8016" s="16" t="s">
        <v>543</v>
      </c>
      <c r="E8016" s="22">
        <v>0</v>
      </c>
      <c r="F8016" s="30">
        <v>3</v>
      </c>
      <c r="G8016" s="17">
        <v>199.72</v>
      </c>
      <c r="H8016" s="17">
        <f t="shared" si="250"/>
        <v>0</v>
      </c>
      <c r="I8016" s="17">
        <f t="shared" si="251"/>
        <v>599.16</v>
      </c>
      <c r="J8016" s="13" t="s">
        <v>5384</v>
      </c>
      <c r="K8016" s="37" t="str">
        <f>VLOOKUP(Tabela14[[#This Row],[CÓDIGO]],[1]fornnecedor!$A:$G,7,0)</f>
        <v>TINTA PARA PISO</v>
      </c>
    </row>
    <row r="8017" spans="1:11" x14ac:dyDescent="0.3">
      <c r="A8017" s="15">
        <v>84304</v>
      </c>
      <c r="B8017" s="15" t="str">
        <f>VLOOKUP(Tabela14[[#This Row],[CÓDIGO]],[1]fornnecedor!$A:$E,5,0)</f>
        <v>BRASILUX TINTAS TECNICAS LTDA</v>
      </c>
      <c r="C8017" s="16" t="s">
        <v>687</v>
      </c>
      <c r="D8017" s="16" t="s">
        <v>549</v>
      </c>
      <c r="E8017" s="22">
        <v>1</v>
      </c>
      <c r="F8017" s="30">
        <v>16</v>
      </c>
      <c r="G8017" s="17">
        <v>37.46</v>
      </c>
      <c r="H8017" s="17">
        <f t="shared" si="250"/>
        <v>37.46</v>
      </c>
      <c r="I8017" s="17">
        <f t="shared" si="251"/>
        <v>599.36</v>
      </c>
      <c r="J8017" s="13" t="s">
        <v>5384</v>
      </c>
      <c r="K8017" s="37" t="str">
        <f>VLOOKUP(Tabela14[[#This Row],[CÓDIGO]],[1]fornnecedor!$A:$G,7,0)</f>
        <v>TINTA PARA PISO</v>
      </c>
    </row>
    <row r="8018" spans="1:11" x14ac:dyDescent="0.3">
      <c r="A8018" s="15">
        <v>85677</v>
      </c>
      <c r="B8018" s="15" t="str">
        <f>VLOOKUP(Tabela14[[#This Row],[CÓDIGO]],[1]fornnecedor!$A:$E,5,0)</f>
        <v>A&amp;S TECHNOLOGIES INDUSTRIA E COMERCIO LTDA</v>
      </c>
      <c r="C8018" s="16" t="s">
        <v>3838</v>
      </c>
      <c r="D8018" s="16" t="s">
        <v>875</v>
      </c>
      <c r="E8018" s="22">
        <v>1</v>
      </c>
      <c r="F8018" s="30">
        <v>11</v>
      </c>
      <c r="G8018" s="17">
        <v>54.55</v>
      </c>
      <c r="H8018" s="17">
        <f t="shared" si="250"/>
        <v>54.55</v>
      </c>
      <c r="I8018" s="17">
        <f t="shared" si="251"/>
        <v>600.04999999999995</v>
      </c>
      <c r="J8018" s="13" t="s">
        <v>5384</v>
      </c>
      <c r="K8018" s="37" t="str">
        <f>VLOOKUP(Tabela14[[#This Row],[CÓDIGO]],[1]fornnecedor!$A:$G,7,0)</f>
        <v>ESPUMA EXPANSIVA</v>
      </c>
    </row>
    <row r="8019" spans="1:11" x14ac:dyDescent="0.3">
      <c r="A8019" s="15">
        <v>86161</v>
      </c>
      <c r="B8019" s="15" t="str">
        <f>VLOOKUP(Tabela14[[#This Row],[CÓDIGO]],[1]fornnecedor!$A:$E,5,0)</f>
        <v>AKZO NOBEL LTDA DECOR</v>
      </c>
      <c r="C8019" s="16" t="s">
        <v>3777</v>
      </c>
      <c r="D8019" s="16" t="s">
        <v>543</v>
      </c>
      <c r="E8019" s="22">
        <v>0</v>
      </c>
      <c r="F8019" s="30">
        <v>8</v>
      </c>
      <c r="G8019" s="17">
        <v>75.209999999999994</v>
      </c>
      <c r="H8019" s="17">
        <f t="shared" si="250"/>
        <v>0</v>
      </c>
      <c r="I8019" s="17">
        <f t="shared" si="251"/>
        <v>601.67999999999995</v>
      </c>
      <c r="J8019" s="13" t="s">
        <v>5384</v>
      </c>
      <c r="K8019" s="37" t="str">
        <f>VLOOKUP(Tabela14[[#This Row],[CÓDIGO]],[1]fornnecedor!$A:$G,7,0)</f>
        <v>ESMALTES</v>
      </c>
    </row>
    <row r="8020" spans="1:11" x14ac:dyDescent="0.3">
      <c r="A8020" s="15">
        <v>86162</v>
      </c>
      <c r="B8020" s="15" t="str">
        <f>VLOOKUP(Tabela14[[#This Row],[CÓDIGO]],[1]fornnecedor!$A:$E,5,0)</f>
        <v>AKZO NOBEL LTDA DECOR</v>
      </c>
      <c r="C8020" s="16" t="s">
        <v>3778</v>
      </c>
      <c r="D8020" s="16" t="s">
        <v>543</v>
      </c>
      <c r="E8020" s="22">
        <v>0</v>
      </c>
      <c r="F8020" s="30">
        <v>8</v>
      </c>
      <c r="G8020" s="17">
        <v>75.209999999999994</v>
      </c>
      <c r="H8020" s="17">
        <f t="shared" si="250"/>
        <v>0</v>
      </c>
      <c r="I8020" s="17">
        <f t="shared" si="251"/>
        <v>601.67999999999995</v>
      </c>
      <c r="J8020" s="13" t="s">
        <v>5384</v>
      </c>
      <c r="K8020" s="37" t="str">
        <f>VLOOKUP(Tabela14[[#This Row],[CÓDIGO]],[1]fornnecedor!$A:$G,7,0)</f>
        <v>ESMALTES</v>
      </c>
    </row>
    <row r="8021" spans="1:11" x14ac:dyDescent="0.3">
      <c r="A8021" s="15">
        <v>86217</v>
      </c>
      <c r="B8021" s="15" t="str">
        <f>VLOOKUP(Tabela14[[#This Row],[CÓDIGO]],[1]fornnecedor!$A:$E,5,0)</f>
        <v>AKZO NOBEL LTDA DECOR</v>
      </c>
      <c r="C8021" s="16" t="s">
        <v>4309</v>
      </c>
      <c r="D8021" s="16" t="s">
        <v>543</v>
      </c>
      <c r="E8021" s="22">
        <v>0</v>
      </c>
      <c r="F8021" s="30">
        <v>2</v>
      </c>
      <c r="G8021" s="17">
        <v>301.18</v>
      </c>
      <c r="H8021" s="17">
        <f t="shared" si="250"/>
        <v>0</v>
      </c>
      <c r="I8021" s="17">
        <f t="shared" si="251"/>
        <v>602.36</v>
      </c>
      <c r="J8021" s="13" t="s">
        <v>5384</v>
      </c>
      <c r="K8021" s="37" t="str">
        <f>VLOOKUP(Tabela14[[#This Row],[CÓDIGO]],[1]fornnecedor!$A:$G,7,0)</f>
        <v>BASES IMOBILIÁRIAS</v>
      </c>
    </row>
    <row r="8022" spans="1:11" x14ac:dyDescent="0.3">
      <c r="A8022" s="15">
        <v>84054</v>
      </c>
      <c r="B8022" s="15" t="str">
        <f>VLOOKUP(Tabela14[[#This Row],[CÓDIGO]],[1]fornnecedor!$A:$E,5,0)</f>
        <v>BRASILUX TINTAS TECNICAS LTDA</v>
      </c>
      <c r="C8022" s="16" t="s">
        <v>4310</v>
      </c>
      <c r="D8022" s="16" t="s">
        <v>549</v>
      </c>
      <c r="E8022" s="22">
        <v>0</v>
      </c>
      <c r="F8022" s="30">
        <v>10</v>
      </c>
      <c r="G8022" s="17">
        <v>60.28</v>
      </c>
      <c r="H8022" s="17">
        <f t="shared" si="250"/>
        <v>0</v>
      </c>
      <c r="I8022" s="17">
        <f t="shared" si="251"/>
        <v>602.79999999999995</v>
      </c>
      <c r="J8022" s="13" t="s">
        <v>5384</v>
      </c>
      <c r="K8022" s="37" t="str">
        <f>VLOOKUP(Tabela14[[#This Row],[CÓDIGO]],[1]fornnecedor!$A:$G,7,0)</f>
        <v>IMPERMEABILIZANTES</v>
      </c>
    </row>
    <row r="8023" spans="1:11" x14ac:dyDescent="0.3">
      <c r="A8023" s="15">
        <v>84105</v>
      </c>
      <c r="B8023" s="15" t="str">
        <f>VLOOKUP(Tabela14[[#This Row],[CÓDIGO]],[1]fornnecedor!$A:$E,5,0)</f>
        <v>BRASILUX TINTAS TECNICAS LTDA</v>
      </c>
      <c r="C8023" s="16" t="s">
        <v>605</v>
      </c>
      <c r="D8023" s="16" t="s">
        <v>549</v>
      </c>
      <c r="E8023" s="22">
        <v>4</v>
      </c>
      <c r="F8023" s="30">
        <v>29</v>
      </c>
      <c r="G8023" s="17">
        <v>20.81</v>
      </c>
      <c r="H8023" s="17">
        <f t="shared" si="250"/>
        <v>83.24</v>
      </c>
      <c r="I8023" s="17">
        <f t="shared" si="251"/>
        <v>603.49</v>
      </c>
      <c r="J8023" s="13" t="s">
        <v>5384</v>
      </c>
      <c r="K8023" s="37" t="str">
        <f>VLOOKUP(Tabela14[[#This Row],[CÓDIGO]],[1]fornnecedor!$A:$G,7,0)</f>
        <v>PRIMER AUTOMOTIVO</v>
      </c>
    </row>
    <row r="8024" spans="1:11" x14ac:dyDescent="0.3">
      <c r="A8024" s="15">
        <v>85178</v>
      </c>
      <c r="B8024" s="15" t="str">
        <f>VLOOKUP(Tabela14[[#This Row],[CÓDIGO]],[1]fornnecedor!$A:$E,5,0)</f>
        <v>BRASILUX TINTAS TECNICAS LTDA</v>
      </c>
      <c r="C8024" s="16" t="s">
        <v>3611</v>
      </c>
      <c r="D8024" s="16" t="s">
        <v>549</v>
      </c>
      <c r="E8024" s="22">
        <v>2</v>
      </c>
      <c r="F8024" s="30">
        <v>10</v>
      </c>
      <c r="G8024" s="17">
        <v>60.35</v>
      </c>
      <c r="H8024" s="17">
        <f t="shared" si="250"/>
        <v>120.7</v>
      </c>
      <c r="I8024" s="17">
        <f t="shared" si="251"/>
        <v>603.5</v>
      </c>
      <c r="J8024" s="13" t="s">
        <v>5384</v>
      </c>
      <c r="K8024" s="37" t="str">
        <f>VLOOKUP(Tabela14[[#This Row],[CÓDIGO]],[1]fornnecedor!$A:$G,7,0)</f>
        <v>ESMALTES</v>
      </c>
    </row>
    <row r="8025" spans="1:11" x14ac:dyDescent="0.3">
      <c r="A8025" s="15">
        <v>87057</v>
      </c>
      <c r="B8025" s="15" t="str">
        <f>VLOOKUP(Tabela14[[#This Row],[CÓDIGO]],[1]fornnecedor!$A:$E,5,0)</f>
        <v>BRASILUX TINTAS TECNICAS LTDA</v>
      </c>
      <c r="C8025" s="16" t="s">
        <v>552</v>
      </c>
      <c r="D8025" s="16" t="s">
        <v>549</v>
      </c>
      <c r="E8025" s="22">
        <v>1</v>
      </c>
      <c r="F8025" s="30">
        <v>11</v>
      </c>
      <c r="G8025" s="17">
        <v>54.9</v>
      </c>
      <c r="H8025" s="17">
        <f t="shared" si="250"/>
        <v>54.9</v>
      </c>
      <c r="I8025" s="17">
        <f t="shared" si="251"/>
        <v>603.9</v>
      </c>
      <c r="J8025" s="13" t="s">
        <v>5384</v>
      </c>
      <c r="K8025" s="37" t="str">
        <f>VLOOKUP(Tabela14[[#This Row],[CÓDIGO]],[1]fornnecedor!$A:$G,7,0)</f>
        <v>ESMALTES</v>
      </c>
    </row>
    <row r="8026" spans="1:11" x14ac:dyDescent="0.3">
      <c r="A8026" s="15">
        <v>10394</v>
      </c>
      <c r="B8026" s="15" t="str">
        <f>VLOOKUP(Tabela14[[#This Row],[CÓDIGO]],[1]fornnecedor!$A:$E,5,0)</f>
        <v>MAXI RUBBER INDUSTRIAS QUIMICAS LTDA</v>
      </c>
      <c r="C8026" s="16" t="s">
        <v>778</v>
      </c>
      <c r="D8026" s="16" t="s">
        <v>775</v>
      </c>
      <c r="E8026" s="22">
        <v>30</v>
      </c>
      <c r="F8026" s="30">
        <v>59</v>
      </c>
      <c r="G8026" s="17">
        <v>10.24</v>
      </c>
      <c r="H8026" s="17">
        <f t="shared" si="250"/>
        <v>307.2</v>
      </c>
      <c r="I8026" s="17">
        <f t="shared" si="251"/>
        <v>604.16</v>
      </c>
      <c r="J8026" s="13" t="s">
        <v>5384</v>
      </c>
      <c r="K8026" s="37" t="str">
        <f>VLOOKUP(Tabela14[[#This Row],[CÓDIGO]],[1]fornnecedor!$A:$G,7,0)</f>
        <v xml:space="preserve">COLA  PLÁSTICA </v>
      </c>
    </row>
    <row r="8027" spans="1:11" x14ac:dyDescent="0.3">
      <c r="A8027" s="15">
        <v>84779</v>
      </c>
      <c r="B8027" s="15" t="str">
        <f>VLOOKUP(Tabela14[[#This Row],[CÓDIGO]],[1]fornnecedor!$A:$E,5,0)</f>
        <v>3M DO BRASIL LTDA</v>
      </c>
      <c r="C8027" s="16" t="s">
        <v>4312</v>
      </c>
      <c r="D8027" s="16" t="s">
        <v>366</v>
      </c>
      <c r="E8027" s="22">
        <v>0</v>
      </c>
      <c r="F8027" s="30">
        <v>13</v>
      </c>
      <c r="G8027" s="17">
        <v>46.48</v>
      </c>
      <c r="H8027" s="17">
        <f t="shared" si="250"/>
        <v>0</v>
      </c>
      <c r="I8027" s="17">
        <f t="shared" si="251"/>
        <v>604.24</v>
      </c>
      <c r="J8027" s="13" t="s">
        <v>5384</v>
      </c>
      <c r="K8027" s="37" t="str">
        <f>VLOOKUP(Tabela14[[#This Row],[CÓDIGO]],[1]fornnecedor!$A:$G,7,0)</f>
        <v>APLICADORES / ADAPTADORES / ENGATES / SUPORTES</v>
      </c>
    </row>
    <row r="8028" spans="1:11" x14ac:dyDescent="0.3">
      <c r="A8028" s="15">
        <v>21271</v>
      </c>
      <c r="B8028" s="15" t="str">
        <f>VLOOKUP(Tabela14[[#This Row],[CÓDIGO]],[1]fornnecedor!$A:$E,5,0)</f>
        <v>AKZO NOBEL LTDA AUTO</v>
      </c>
      <c r="C8028" s="16" t="s">
        <v>177</v>
      </c>
      <c r="D8028" s="16" t="s">
        <v>103</v>
      </c>
      <c r="E8028" s="22">
        <v>15.5</v>
      </c>
      <c r="F8028" s="30">
        <v>25</v>
      </c>
      <c r="G8028" s="17">
        <v>24.22</v>
      </c>
      <c r="H8028" s="17">
        <f t="shared" si="250"/>
        <v>375.40999999999997</v>
      </c>
      <c r="I8028" s="17">
        <f t="shared" si="251"/>
        <v>605.5</v>
      </c>
      <c r="J8028" s="13" t="s">
        <v>5384</v>
      </c>
      <c r="K8028" s="37" t="str">
        <f>VLOOKUP(Tabela14[[#This Row],[CÓDIGO]],[1]fornnecedor!$A:$G,7,0)</f>
        <v>TINTAS POLIÉSTER</v>
      </c>
    </row>
    <row r="8029" spans="1:11" x14ac:dyDescent="0.3">
      <c r="A8029" s="15">
        <v>10266</v>
      </c>
      <c r="B8029" s="15" t="str">
        <f>VLOOKUP(Tabela14[[#This Row],[CÓDIGO]],[1]fornnecedor!$A:$E,5,0)</f>
        <v>SAINT- GOBAIN DO BRASIL PROD. IND. E CONSTR. LTDA</v>
      </c>
      <c r="C8029" s="16" t="s">
        <v>4455</v>
      </c>
      <c r="D8029" s="16" t="s">
        <v>49</v>
      </c>
      <c r="E8029" s="22">
        <v>15</v>
      </c>
      <c r="F8029" s="30">
        <v>72</v>
      </c>
      <c r="G8029" s="17">
        <v>8.41</v>
      </c>
      <c r="H8029" s="17">
        <f t="shared" si="250"/>
        <v>126.15</v>
      </c>
      <c r="I8029" s="17">
        <f t="shared" si="251"/>
        <v>605.52</v>
      </c>
      <c r="J8029" s="13" t="s">
        <v>5384</v>
      </c>
      <c r="K8029" s="37" t="str">
        <f>VLOOKUP(Tabela14[[#This Row],[CÓDIGO]],[1]fornnecedor!$A:$G,7,0)</f>
        <v xml:space="preserve">DISCOS / LIXAS / ABRASIVOS </v>
      </c>
    </row>
    <row r="8030" spans="1:11" x14ac:dyDescent="0.3">
      <c r="A8030" s="15">
        <v>85618</v>
      </c>
      <c r="B8030" s="15" t="str">
        <f>VLOOKUP(Tabela14[[#This Row],[CÓDIGO]],[1]fornnecedor!$A:$E,5,0)</f>
        <v>ADERE PRODUTOS AUTO ADESIVOS LTDA</v>
      </c>
      <c r="C8030" s="16" t="s">
        <v>4302</v>
      </c>
      <c r="D8030" s="16" t="s">
        <v>3583</v>
      </c>
      <c r="E8030" s="22">
        <v>24</v>
      </c>
      <c r="F8030" s="30">
        <v>59</v>
      </c>
      <c r="G8030" s="17">
        <v>10.28</v>
      </c>
      <c r="H8030" s="17">
        <f t="shared" si="250"/>
        <v>246.71999999999997</v>
      </c>
      <c r="I8030" s="17">
        <f t="shared" si="251"/>
        <v>606.52</v>
      </c>
      <c r="J8030" s="13" t="s">
        <v>5384</v>
      </c>
      <c r="K8030" s="37" t="str">
        <f>VLOOKUP(Tabela14[[#This Row],[CÓDIGO]],[1]fornnecedor!$A:$G,7,0)</f>
        <v xml:space="preserve">FITA DE USO GERAL </v>
      </c>
    </row>
    <row r="8031" spans="1:11" x14ac:dyDescent="0.3">
      <c r="A8031" s="15">
        <v>85615</v>
      </c>
      <c r="B8031" s="15" t="str">
        <f>VLOOKUP(Tabela14[[#This Row],[CÓDIGO]],[1]fornnecedor!$A:$E,5,0)</f>
        <v>COM.ALVORADA LIMPEZA E DESCARTAVEIS</v>
      </c>
      <c r="C8031" s="16" t="s">
        <v>4315</v>
      </c>
      <c r="D8031" s="16" t="s">
        <v>2496</v>
      </c>
      <c r="E8031" s="22">
        <v>0</v>
      </c>
      <c r="F8031" s="31">
        <v>0</v>
      </c>
      <c r="G8031" s="17">
        <v>33.71</v>
      </c>
      <c r="H8031" s="17">
        <f t="shared" si="250"/>
        <v>0</v>
      </c>
      <c r="I8031" s="17">
        <f t="shared" si="251"/>
        <v>0</v>
      </c>
      <c r="J8031" s="13" t="s">
        <v>5384</v>
      </c>
      <c r="K8031" s="37" t="str">
        <f>VLOOKUP(Tabela14[[#This Row],[CÓDIGO]],[1]fornnecedor!$A:$G,7,0)</f>
        <v>GRUPO CONVERSAO</v>
      </c>
    </row>
    <row r="8032" spans="1:11" x14ac:dyDescent="0.3">
      <c r="A8032" s="15">
        <v>86938</v>
      </c>
      <c r="B8032" s="15" t="str">
        <f>VLOOKUP(Tabela14[[#This Row],[CÓDIGO]],[1]fornnecedor!$A:$E,5,0)</f>
        <v>3M DO BRASIL LTDA</v>
      </c>
      <c r="C8032" s="16" t="s">
        <v>4429</v>
      </c>
      <c r="D8032" s="16" t="s">
        <v>366</v>
      </c>
      <c r="E8032" s="22">
        <v>10</v>
      </c>
      <c r="F8032" s="30">
        <v>62</v>
      </c>
      <c r="G8032" s="17">
        <v>9.8000000000000007</v>
      </c>
      <c r="H8032" s="17">
        <f t="shared" si="250"/>
        <v>98</v>
      </c>
      <c r="I8032" s="17">
        <f t="shared" si="251"/>
        <v>607.6</v>
      </c>
      <c r="J8032" s="13" t="s">
        <v>5384</v>
      </c>
      <c r="K8032" s="37" t="str">
        <f>VLOOKUP(Tabela14[[#This Row],[CÓDIGO]],[1]fornnecedor!$A:$G,7,0)</f>
        <v>.............................................</v>
      </c>
    </row>
    <row r="8033" spans="1:11" x14ac:dyDescent="0.3">
      <c r="A8033" s="15">
        <v>84321</v>
      </c>
      <c r="B8033" s="15" t="str">
        <f>VLOOKUP(Tabela14[[#This Row],[CÓDIGO]],[1]fornnecedor!$A:$E,5,0)</f>
        <v>BRASILUX TINTAS TECNICAS LTDA</v>
      </c>
      <c r="C8033" s="16" t="s">
        <v>722</v>
      </c>
      <c r="D8033" s="16" t="s">
        <v>549</v>
      </c>
      <c r="E8033" s="22">
        <v>2</v>
      </c>
      <c r="F8033" s="30">
        <v>18</v>
      </c>
      <c r="G8033" s="17">
        <v>33.770000000000003</v>
      </c>
      <c r="H8033" s="17">
        <f t="shared" si="250"/>
        <v>67.540000000000006</v>
      </c>
      <c r="I8033" s="17">
        <f t="shared" si="251"/>
        <v>607.86</v>
      </c>
      <c r="J8033" s="13" t="s">
        <v>5384</v>
      </c>
      <c r="K8033" s="37" t="str">
        <f>VLOOKUP(Tabela14[[#This Row],[CÓDIGO]],[1]fornnecedor!$A:$G,7,0)</f>
        <v>IMPERMEABILIZANTES</v>
      </c>
    </row>
    <row r="8034" spans="1:11" x14ac:dyDescent="0.3">
      <c r="A8034" s="15">
        <v>86861</v>
      </c>
      <c r="B8034" s="15" t="str">
        <f>VLOOKUP(Tabela14[[#This Row],[CÓDIGO]],[1]fornnecedor!$A:$E,5,0)</f>
        <v>SHERWIN - WILLIAMS DO BRASIL IND. E COM. LTDA</v>
      </c>
      <c r="C8034" s="16" t="s">
        <v>4332</v>
      </c>
      <c r="D8034" s="16" t="s">
        <v>324</v>
      </c>
      <c r="E8034" s="22">
        <v>4</v>
      </c>
      <c r="F8034" s="30">
        <v>173</v>
      </c>
      <c r="G8034" s="17">
        <v>3.52</v>
      </c>
      <c r="H8034" s="17">
        <f t="shared" si="250"/>
        <v>14.08</v>
      </c>
      <c r="I8034" s="17">
        <f t="shared" si="251"/>
        <v>608.96</v>
      </c>
      <c r="J8034" s="13" t="s">
        <v>5384</v>
      </c>
      <c r="K8034" s="37" t="str">
        <f>VLOOKUP(Tabela14[[#This Row],[CÓDIGO]],[1]fornnecedor!$A:$G,7,0)</f>
        <v>CORANTES</v>
      </c>
    </row>
    <row r="8035" spans="1:11" x14ac:dyDescent="0.3">
      <c r="A8035" s="15">
        <v>21038</v>
      </c>
      <c r="B8035" s="15" t="str">
        <f>VLOOKUP(Tabela14[[#This Row],[CÓDIGO]],[1]fornnecedor!$A:$E,5,0)</f>
        <v>SHERWIN - WILLIAMS DO BRASIL IND. E COM. LTDA</v>
      </c>
      <c r="C8035" s="16" t="s">
        <v>3659</v>
      </c>
      <c r="D8035" s="16" t="s">
        <v>324</v>
      </c>
      <c r="E8035" s="22">
        <v>5</v>
      </c>
      <c r="F8035" s="30">
        <v>29</v>
      </c>
      <c r="G8035" s="17">
        <v>21</v>
      </c>
      <c r="H8035" s="17">
        <f t="shared" si="250"/>
        <v>105</v>
      </c>
      <c r="I8035" s="17">
        <f t="shared" si="251"/>
        <v>609</v>
      </c>
      <c r="J8035" s="13" t="s">
        <v>5384</v>
      </c>
      <c r="K8035" s="37" t="str">
        <f>VLOOKUP(Tabela14[[#This Row],[CÓDIGO]],[1]fornnecedor!$A:$G,7,0)</f>
        <v>PRIMER AUTOMOTIVO</v>
      </c>
    </row>
    <row r="8036" spans="1:11" x14ac:dyDescent="0.3">
      <c r="A8036" s="15">
        <v>83950</v>
      </c>
      <c r="B8036" s="15" t="str">
        <f>VLOOKUP(Tabela14[[#This Row],[CÓDIGO]],[1]fornnecedor!$A:$E,5,0)</f>
        <v>AKZO NOBEL LTDA AUTO</v>
      </c>
      <c r="C8036" s="16" t="s">
        <v>155</v>
      </c>
      <c r="D8036" s="16" t="s">
        <v>103</v>
      </c>
      <c r="E8036" s="22">
        <v>2</v>
      </c>
      <c r="F8036" s="30">
        <v>24</v>
      </c>
      <c r="G8036" s="17">
        <v>25.39</v>
      </c>
      <c r="H8036" s="17">
        <f t="shared" si="250"/>
        <v>50.78</v>
      </c>
      <c r="I8036" s="17">
        <f t="shared" si="251"/>
        <v>609.36</v>
      </c>
      <c r="J8036" s="13" t="s">
        <v>5384</v>
      </c>
      <c r="K8036" s="37" t="str">
        <f>VLOOKUP(Tabela14[[#This Row],[CÓDIGO]],[1]fornnecedor!$A:$G,7,0)</f>
        <v>TINTAS POLIÉSTER</v>
      </c>
    </row>
    <row r="8037" spans="1:11" x14ac:dyDescent="0.3">
      <c r="A8037" s="15">
        <v>24105</v>
      </c>
      <c r="B8037" s="15" t="str">
        <f>VLOOKUP(Tabela14[[#This Row],[CÓDIGO]],[1]fornnecedor!$A:$E,5,0)</f>
        <v>SKYLACK TINTAS E VERNIZES LTDA</v>
      </c>
      <c r="C8037" s="16" t="s">
        <v>4317</v>
      </c>
      <c r="D8037" s="16" t="s">
        <v>1114</v>
      </c>
      <c r="E8037" s="22">
        <v>0</v>
      </c>
      <c r="F8037" s="30">
        <v>5.91</v>
      </c>
      <c r="G8037" s="17">
        <v>103.14</v>
      </c>
      <c r="H8037" s="17">
        <f t="shared" si="250"/>
        <v>0</v>
      </c>
      <c r="I8037" s="17">
        <f t="shared" si="251"/>
        <v>609.55740000000003</v>
      </c>
      <c r="J8037" s="13" t="s">
        <v>5384</v>
      </c>
      <c r="K8037" s="37" t="str">
        <f>VLOOKUP(Tabela14[[#This Row],[CÓDIGO]],[1]fornnecedor!$A:$G,7,0)</f>
        <v>BASES POLIÉSTER</v>
      </c>
    </row>
    <row r="8038" spans="1:11" x14ac:dyDescent="0.3">
      <c r="A8038" s="15">
        <v>87021</v>
      </c>
      <c r="B8038" s="15" t="str">
        <f>VLOOKUP(Tabela14[[#This Row],[CÓDIGO]],[1]fornnecedor!$A:$E,5,0)</f>
        <v>VONIXX INDUSTRIA E COMERCIO DE POLIDORES LTDA</v>
      </c>
      <c r="C8038" s="16" t="s">
        <v>3774</v>
      </c>
      <c r="D8038" s="16" t="s">
        <v>515</v>
      </c>
      <c r="E8038" s="22">
        <v>0</v>
      </c>
      <c r="F8038" s="30">
        <v>22</v>
      </c>
      <c r="G8038" s="17">
        <v>27.71</v>
      </c>
      <c r="H8038" s="17">
        <f t="shared" si="250"/>
        <v>0</v>
      </c>
      <c r="I8038" s="17">
        <f t="shared" si="251"/>
        <v>609.62</v>
      </c>
      <c r="J8038" s="13" t="s">
        <v>5384</v>
      </c>
      <c r="K8038" s="37" t="str">
        <f>VLOOKUP(Tabela14[[#This Row],[CÓDIGO]],[1]fornnecedor!$A:$G,7,0)</f>
        <v>LINHA DE HIGENIZAÇÃO E ESTÉTICA  AUTOMOTIVA VONIX</v>
      </c>
    </row>
    <row r="8039" spans="1:11" x14ac:dyDescent="0.3">
      <c r="A8039" s="15">
        <v>23688</v>
      </c>
      <c r="B8039" s="15" t="str">
        <f>VLOOKUP(Tabela14[[#This Row],[CÓDIGO]],[1]fornnecedor!$A:$E,5,0)</f>
        <v>SIGMA TOOLS COM. MAQUINAS EQUIP. E ACE</v>
      </c>
      <c r="C8039" s="16" t="s">
        <v>4318</v>
      </c>
      <c r="D8039" s="16" t="s">
        <v>2916</v>
      </c>
      <c r="E8039" s="22">
        <v>0</v>
      </c>
      <c r="F8039" s="30">
        <v>2</v>
      </c>
      <c r="G8039" s="17">
        <v>305.12</v>
      </c>
      <c r="H8039" s="17">
        <f t="shared" si="250"/>
        <v>0</v>
      </c>
      <c r="I8039" s="17">
        <f t="shared" si="251"/>
        <v>610.24</v>
      </c>
      <c r="J8039" s="13" t="s">
        <v>5384</v>
      </c>
      <c r="K8039" s="37" t="str">
        <f>VLOOKUP(Tabela14[[#This Row],[CÓDIGO]],[1]fornnecedor!$A:$G,7,0)</f>
        <v>LIXADEIRAS</v>
      </c>
    </row>
    <row r="8040" spans="1:11" x14ac:dyDescent="0.3">
      <c r="A8040" s="15">
        <v>85619</v>
      </c>
      <c r="B8040" s="15" t="str">
        <f>VLOOKUP(Tabela14[[#This Row],[CÓDIGO]],[1]fornnecedor!$A:$E,5,0)</f>
        <v>ADERE PRODUTOS AUTO ADESIVOS LTDA</v>
      </c>
      <c r="C8040" s="16" t="s">
        <v>3582</v>
      </c>
      <c r="D8040" s="16" t="s">
        <v>3583</v>
      </c>
      <c r="E8040" s="22">
        <v>2</v>
      </c>
      <c r="F8040" s="30">
        <v>110</v>
      </c>
      <c r="G8040" s="17">
        <v>5.55</v>
      </c>
      <c r="H8040" s="17">
        <f t="shared" si="250"/>
        <v>11.1</v>
      </c>
      <c r="I8040" s="17">
        <f t="shared" si="251"/>
        <v>610.5</v>
      </c>
      <c r="J8040" s="13" t="s">
        <v>5384</v>
      </c>
      <c r="K8040" s="37" t="str">
        <f>VLOOKUP(Tabela14[[#This Row],[CÓDIGO]],[1]fornnecedor!$A:$G,7,0)</f>
        <v xml:space="preserve">FITA DE USO GERAL </v>
      </c>
    </row>
    <row r="8041" spans="1:11" x14ac:dyDescent="0.3">
      <c r="A8041" s="15">
        <v>85527</v>
      </c>
      <c r="B8041" s="15" t="str">
        <f>VLOOKUP(Tabela14[[#This Row],[CÓDIGO]],[1]fornnecedor!$A:$E,5,0)</f>
        <v>MARTELENA ALMEIDA INDUSTRIA E COMERCIO DE TINTAS EIRELI</v>
      </c>
      <c r="C8041" s="16" t="s">
        <v>4319</v>
      </c>
      <c r="D8041" s="16" t="s">
        <v>830</v>
      </c>
      <c r="E8041" s="22">
        <v>0</v>
      </c>
      <c r="F8041" s="30">
        <v>6</v>
      </c>
      <c r="G8041" s="17">
        <v>101.86</v>
      </c>
      <c r="H8041" s="17">
        <f t="shared" si="250"/>
        <v>0</v>
      </c>
      <c r="I8041" s="17">
        <f t="shared" si="251"/>
        <v>611.16</v>
      </c>
      <c r="J8041" s="13" t="s">
        <v>5384</v>
      </c>
      <c r="K8041" s="37" t="str">
        <f>VLOOKUP(Tabela14[[#This Row],[CÓDIGO]],[1]fornnecedor!$A:$G,7,0)</f>
        <v>PEDRAS NATURAIS</v>
      </c>
    </row>
    <row r="8042" spans="1:11" x14ac:dyDescent="0.3">
      <c r="A8042" s="15">
        <v>85991</v>
      </c>
      <c r="B8042" s="15" t="str">
        <f>VLOOKUP(Tabela14[[#This Row],[CÓDIGO]],[1]fornnecedor!$A:$E,5,0)</f>
        <v>AKZO NOBEL LTDA DECOR</v>
      </c>
      <c r="C8042" s="16" t="s">
        <v>4320</v>
      </c>
      <c r="D8042" s="16" t="s">
        <v>543</v>
      </c>
      <c r="E8042" s="22">
        <v>0</v>
      </c>
      <c r="F8042" s="30">
        <v>8</v>
      </c>
      <c r="G8042" s="17">
        <v>76.52</v>
      </c>
      <c r="H8042" s="17">
        <f t="shared" si="250"/>
        <v>0</v>
      </c>
      <c r="I8042" s="17">
        <f t="shared" si="251"/>
        <v>612.16</v>
      </c>
      <c r="J8042" s="13" t="s">
        <v>5384</v>
      </c>
      <c r="K8042" s="37" t="str">
        <f>VLOOKUP(Tabela14[[#This Row],[CÓDIGO]],[1]fornnecedor!$A:$G,7,0)</f>
        <v>ESMALTES</v>
      </c>
    </row>
    <row r="8043" spans="1:11" x14ac:dyDescent="0.3">
      <c r="A8043" s="15">
        <v>86148</v>
      </c>
      <c r="B8043" s="15" t="str">
        <f>VLOOKUP(Tabela14[[#This Row],[CÓDIGO]],[1]fornnecedor!$A:$E,5,0)</f>
        <v>AKZO NOBEL LTDA DECOR</v>
      </c>
      <c r="C8043" s="16" t="s">
        <v>4321</v>
      </c>
      <c r="D8043" s="16" t="s">
        <v>2498</v>
      </c>
      <c r="E8043" s="22">
        <v>0</v>
      </c>
      <c r="F8043" s="30">
        <v>10</v>
      </c>
      <c r="G8043" s="17">
        <v>61.23</v>
      </c>
      <c r="H8043" s="17">
        <f t="shared" si="250"/>
        <v>0</v>
      </c>
      <c r="I8043" s="17">
        <f t="shared" si="251"/>
        <v>612.29999999999995</v>
      </c>
      <c r="J8043" s="13" t="s">
        <v>5384</v>
      </c>
      <c r="K8043" s="37" t="str">
        <f>VLOOKUP(Tabela14[[#This Row],[CÓDIGO]],[1]fornnecedor!$A:$G,7,0)</f>
        <v>LINHA MOVELEIRA</v>
      </c>
    </row>
    <row r="8044" spans="1:11" x14ac:dyDescent="0.3">
      <c r="A8044" s="15">
        <v>23253</v>
      </c>
      <c r="B8044" s="15" t="str">
        <f>VLOOKUP(Tabela14[[#This Row],[CÓDIGO]],[1]fornnecedor!$A:$E,5,0)</f>
        <v>ANJO QUIMICA DO BRASIL LTDA</v>
      </c>
      <c r="C8044" s="16" t="s">
        <v>4477</v>
      </c>
      <c r="D8044" s="16" t="s">
        <v>503</v>
      </c>
      <c r="E8044" s="22">
        <v>4</v>
      </c>
      <c r="F8044" s="30">
        <v>26</v>
      </c>
      <c r="G8044" s="17">
        <v>23.57</v>
      </c>
      <c r="H8044" s="17">
        <f t="shared" si="250"/>
        <v>94.28</v>
      </c>
      <c r="I8044" s="17">
        <f t="shared" si="251"/>
        <v>612.82000000000005</v>
      </c>
      <c r="J8044" s="13" t="s">
        <v>5384</v>
      </c>
      <c r="K8044" s="37" t="str">
        <f>VLOOKUP(Tabela14[[#This Row],[CÓDIGO]],[1]fornnecedor!$A:$G,7,0)</f>
        <v>MASSA POLIÉSTER</v>
      </c>
    </row>
    <row r="8045" spans="1:11" x14ac:dyDescent="0.3">
      <c r="A8045" s="15">
        <v>83800</v>
      </c>
      <c r="B8045" s="15" t="str">
        <f>VLOOKUP(Tabela14[[#This Row],[CÓDIGO]],[1]fornnecedor!$A:$E,5,0)</f>
        <v>VONIXX INDUSTRIA E COMERCIO DE POLIDORES LTDA</v>
      </c>
      <c r="C8045" s="16" t="s">
        <v>4370</v>
      </c>
      <c r="D8045" s="16" t="s">
        <v>515</v>
      </c>
      <c r="E8045" s="22">
        <v>1</v>
      </c>
      <c r="F8045" s="30">
        <v>16</v>
      </c>
      <c r="G8045" s="17">
        <v>38.340000000000003</v>
      </c>
      <c r="H8045" s="17">
        <f t="shared" si="250"/>
        <v>38.340000000000003</v>
      </c>
      <c r="I8045" s="17">
        <f t="shared" si="251"/>
        <v>613.44000000000005</v>
      </c>
      <c r="J8045" s="13" t="s">
        <v>5384</v>
      </c>
      <c r="K8045" s="37" t="str">
        <f>VLOOKUP(Tabela14[[#This Row],[CÓDIGO]],[1]fornnecedor!$A:$G,7,0)</f>
        <v>LINHA DE HIGENIZAÇÃO E ESTÉTICA  AUTOMOTIVA VONIX</v>
      </c>
    </row>
    <row r="8046" spans="1:11" x14ac:dyDescent="0.3">
      <c r="A8046" s="15">
        <v>21753</v>
      </c>
      <c r="B8046" s="15" t="str">
        <f>VLOOKUP(Tabela14[[#This Row],[CÓDIGO]],[1]fornnecedor!$A:$E,5,0)</f>
        <v>SHERWIN - WILLIAMS DO BRASIL IND. E COM. LTDA</v>
      </c>
      <c r="C8046" s="16" t="s">
        <v>360</v>
      </c>
      <c r="D8046" s="16" t="s">
        <v>324</v>
      </c>
      <c r="E8046" s="22">
        <v>5</v>
      </c>
      <c r="F8046" s="30">
        <v>52</v>
      </c>
      <c r="G8046" s="17">
        <v>11.8</v>
      </c>
      <c r="H8046" s="17">
        <f t="shared" si="250"/>
        <v>59</v>
      </c>
      <c r="I8046" s="17">
        <f t="shared" si="251"/>
        <v>613.6</v>
      </c>
      <c r="J8046" s="13" t="s">
        <v>5384</v>
      </c>
      <c r="K8046" s="37" t="str">
        <f>VLOOKUP(Tabela14[[#This Row],[CÓDIGO]],[1]fornnecedor!$A:$G,7,0)</f>
        <v xml:space="preserve">SPRAYS </v>
      </c>
    </row>
    <row r="8047" spans="1:11" x14ac:dyDescent="0.3">
      <c r="A8047" s="15">
        <v>21015</v>
      </c>
      <c r="B8047" s="15" t="str">
        <f>VLOOKUP(Tabela14[[#This Row],[CÓDIGO]],[1]fornnecedor!$A:$E,5,0)</f>
        <v>AKZO NOBEL LTDA AUTO</v>
      </c>
      <c r="C8047" s="16" t="s">
        <v>174</v>
      </c>
      <c r="D8047" s="16" t="s">
        <v>103</v>
      </c>
      <c r="E8047" s="22">
        <v>18.5</v>
      </c>
      <c r="F8047" s="30">
        <v>22</v>
      </c>
      <c r="G8047" s="17">
        <v>27.94</v>
      </c>
      <c r="H8047" s="17">
        <f t="shared" si="250"/>
        <v>516.89</v>
      </c>
      <c r="I8047" s="17">
        <f t="shared" si="251"/>
        <v>614.68000000000006</v>
      </c>
      <c r="J8047" s="13" t="s">
        <v>5384</v>
      </c>
      <c r="K8047" s="37" t="str">
        <f>VLOOKUP(Tabela14[[#This Row],[CÓDIGO]],[1]fornnecedor!$A:$G,7,0)</f>
        <v>TINTAS POLIÉSTER</v>
      </c>
    </row>
    <row r="8048" spans="1:11" x14ac:dyDescent="0.3">
      <c r="A8048" s="15">
        <v>84209</v>
      </c>
      <c r="B8048" s="15" t="str">
        <f>VLOOKUP(Tabela14[[#This Row],[CÓDIGO]],[1]fornnecedor!$A:$E,5,0)</f>
        <v>BRASILUX TINTAS TECNICAS LTDA</v>
      </c>
      <c r="C8048" s="16" t="s">
        <v>710</v>
      </c>
      <c r="D8048" s="16" t="s">
        <v>549</v>
      </c>
      <c r="E8048" s="22">
        <v>3</v>
      </c>
      <c r="F8048" s="30">
        <v>9</v>
      </c>
      <c r="G8048" s="17">
        <v>68.42</v>
      </c>
      <c r="H8048" s="17">
        <f t="shared" si="250"/>
        <v>205.26</v>
      </c>
      <c r="I8048" s="17">
        <f t="shared" si="251"/>
        <v>615.78</v>
      </c>
      <c r="J8048" s="13" t="s">
        <v>5384</v>
      </c>
      <c r="K8048" s="37" t="str">
        <f>VLOOKUP(Tabela14[[#This Row],[CÓDIGO]],[1]fornnecedor!$A:$G,7,0)</f>
        <v>ESMALTES</v>
      </c>
    </row>
    <row r="8049" spans="1:11" x14ac:dyDescent="0.3">
      <c r="A8049" s="15">
        <v>84550</v>
      </c>
      <c r="B8049" s="15" t="str">
        <f>VLOOKUP(Tabela14[[#This Row],[CÓDIGO]],[1]fornnecedor!$A:$E,5,0)</f>
        <v>AKZO NOBEL LTDA AUTO</v>
      </c>
      <c r="C8049" s="16" t="s">
        <v>315</v>
      </c>
      <c r="D8049" s="16" t="s">
        <v>103</v>
      </c>
      <c r="E8049" s="22">
        <v>1</v>
      </c>
      <c r="F8049" s="30">
        <v>26</v>
      </c>
      <c r="G8049" s="17">
        <v>23.72</v>
      </c>
      <c r="H8049" s="17">
        <f t="shared" si="250"/>
        <v>23.72</v>
      </c>
      <c r="I8049" s="17">
        <f t="shared" si="251"/>
        <v>616.72</v>
      </c>
      <c r="J8049" s="13" t="s">
        <v>5384</v>
      </c>
      <c r="K8049" s="37" t="str">
        <f>VLOOKUP(Tabela14[[#This Row],[CÓDIGO]],[1]fornnecedor!$A:$G,7,0)</f>
        <v>TINTAS POLIÉSTER</v>
      </c>
    </row>
    <row r="8050" spans="1:11" x14ac:dyDescent="0.3">
      <c r="A8050" s="15">
        <v>86077</v>
      </c>
      <c r="B8050" s="15" t="str">
        <f>VLOOKUP(Tabela14[[#This Row],[CÓDIGO]],[1]fornnecedor!$A:$E,5,0)</f>
        <v>AKZO NOBEL LTDA DECOR</v>
      </c>
      <c r="C8050" s="16" t="s">
        <v>4217</v>
      </c>
      <c r="D8050" s="16" t="s">
        <v>543</v>
      </c>
      <c r="E8050" s="22">
        <v>3</v>
      </c>
      <c r="F8050" s="30">
        <v>7</v>
      </c>
      <c r="G8050" s="17">
        <v>88.22</v>
      </c>
      <c r="H8050" s="17">
        <f t="shared" si="250"/>
        <v>264.65999999999997</v>
      </c>
      <c r="I8050" s="17">
        <f t="shared" si="251"/>
        <v>617.54</v>
      </c>
      <c r="J8050" s="13" t="s">
        <v>5384</v>
      </c>
      <c r="K8050" s="37" t="str">
        <f>VLOOKUP(Tabela14[[#This Row],[CÓDIGO]],[1]fornnecedor!$A:$G,7,0)</f>
        <v>ESMALTES</v>
      </c>
    </row>
    <row r="8051" spans="1:11" x14ac:dyDescent="0.3">
      <c r="A8051" s="15">
        <v>20177</v>
      </c>
      <c r="B8051" s="15" t="str">
        <f>VLOOKUP(Tabela14[[#This Row],[CÓDIGO]],[1]fornnecedor!$A:$E,5,0)</f>
        <v>SAINT- GOBAIN DO BRASIL PROD. IND. E CONSTR. LTDA</v>
      </c>
      <c r="C8051" s="16" t="s">
        <v>4326</v>
      </c>
      <c r="D8051" s="16" t="s">
        <v>49</v>
      </c>
      <c r="E8051" s="22">
        <v>0</v>
      </c>
      <c r="F8051" s="30">
        <v>451</v>
      </c>
      <c r="G8051" s="17">
        <v>1.37</v>
      </c>
      <c r="H8051" s="17">
        <f t="shared" si="250"/>
        <v>0</v>
      </c>
      <c r="I8051" s="17">
        <f t="shared" si="251"/>
        <v>617.87</v>
      </c>
      <c r="J8051" s="13" t="s">
        <v>5384</v>
      </c>
      <c r="K8051" s="37" t="str">
        <f>VLOOKUP(Tabela14[[#This Row],[CÓDIGO]],[1]fornnecedor!$A:$G,7,0)</f>
        <v>LIXA DÁGUA</v>
      </c>
    </row>
    <row r="8052" spans="1:11" x14ac:dyDescent="0.3">
      <c r="A8052" s="15">
        <v>24083</v>
      </c>
      <c r="B8052" s="15" t="str">
        <f>VLOOKUP(Tabela14[[#This Row],[CÓDIGO]],[1]fornnecedor!$A:$E,5,0)</f>
        <v>SKYLACK TINTAS E VERNIZES LTDA</v>
      </c>
      <c r="C8052" s="16" t="s">
        <v>4327</v>
      </c>
      <c r="D8052" s="16" t="s">
        <v>1114</v>
      </c>
      <c r="E8052" s="22">
        <v>0</v>
      </c>
      <c r="F8052" s="30">
        <v>5.35</v>
      </c>
      <c r="G8052" s="17">
        <v>115.57</v>
      </c>
      <c r="H8052" s="17">
        <f t="shared" si="250"/>
        <v>0</v>
      </c>
      <c r="I8052" s="17">
        <f t="shared" si="251"/>
        <v>618.29949999999997</v>
      </c>
      <c r="J8052" s="13" t="s">
        <v>5384</v>
      </c>
      <c r="K8052" s="37" t="str">
        <f>VLOOKUP(Tabela14[[#This Row],[CÓDIGO]],[1]fornnecedor!$A:$G,7,0)</f>
        <v>BASES POLIÉSTER</v>
      </c>
    </row>
    <row r="8053" spans="1:11" x14ac:dyDescent="0.3">
      <c r="A8053" s="15">
        <v>85691</v>
      </c>
      <c r="B8053" s="15" t="str">
        <f>VLOOKUP(Tabela14[[#This Row],[CÓDIGO]],[1]fornnecedor!$A:$E,5,0)</f>
        <v>A&amp;S TECHNOLOGIES INDUSTRIA E COMERCIO S.A.</v>
      </c>
      <c r="C8053" s="16" t="s">
        <v>878</v>
      </c>
      <c r="D8053" s="16" t="s">
        <v>875</v>
      </c>
      <c r="E8053" s="22">
        <v>149</v>
      </c>
      <c r="F8053" s="30">
        <v>54</v>
      </c>
      <c r="G8053" s="17">
        <v>11.46</v>
      </c>
      <c r="H8053" s="17">
        <f t="shared" si="250"/>
        <v>1707.5400000000002</v>
      </c>
      <c r="I8053" s="17">
        <f t="shared" si="251"/>
        <v>618.84</v>
      </c>
      <c r="J8053" s="13" t="s">
        <v>5384</v>
      </c>
      <c r="K8053" s="37" t="str">
        <f>VLOOKUP(Tabela14[[#This Row],[CÓDIGO]],[1]fornnecedor!$A:$G,7,0)</f>
        <v>COLA INST./ ADESIVOS COLANTES</v>
      </c>
    </row>
    <row r="8054" spans="1:11" x14ac:dyDescent="0.3">
      <c r="A8054" s="15">
        <v>85440</v>
      </c>
      <c r="B8054" s="15" t="str">
        <f>VLOOKUP(Tabela14[[#This Row],[CÓDIGO]],[1]fornnecedor!$A:$E,5,0)</f>
        <v>BRASILUX TINTAS TECNICAS LTDA</v>
      </c>
      <c r="C8054" s="16" t="s">
        <v>4329</v>
      </c>
      <c r="D8054" s="16" t="s">
        <v>549</v>
      </c>
      <c r="E8054" s="22">
        <v>0</v>
      </c>
      <c r="F8054" s="30">
        <v>17</v>
      </c>
      <c r="G8054" s="17">
        <v>36.5</v>
      </c>
      <c r="H8054" s="17">
        <f t="shared" si="250"/>
        <v>0</v>
      </c>
      <c r="I8054" s="17">
        <f t="shared" si="251"/>
        <v>620.5</v>
      </c>
      <c r="J8054" s="13" t="s">
        <v>5384</v>
      </c>
      <c r="K8054" s="37" t="str">
        <f>VLOOKUP(Tabela14[[#This Row],[CÓDIGO]],[1]fornnecedor!$A:$G,7,0)</f>
        <v>BASES NO MACHINE PREMIUM</v>
      </c>
    </row>
    <row r="8055" spans="1:11" x14ac:dyDescent="0.3">
      <c r="A8055" s="15">
        <v>21017</v>
      </c>
      <c r="B8055" s="15" t="str">
        <f>VLOOKUP(Tabela14[[#This Row],[CÓDIGO]],[1]fornnecedor!$A:$E,5,0)</f>
        <v>AKZO NOBEL LTDA AUTO</v>
      </c>
      <c r="C8055" s="16" t="s">
        <v>176</v>
      </c>
      <c r="D8055" s="16" t="s">
        <v>103</v>
      </c>
      <c r="E8055" s="22">
        <v>5.5</v>
      </c>
      <c r="F8055" s="30">
        <v>25.5</v>
      </c>
      <c r="G8055" s="17">
        <v>24.34</v>
      </c>
      <c r="H8055" s="17">
        <f t="shared" si="250"/>
        <v>133.87</v>
      </c>
      <c r="I8055" s="17">
        <f t="shared" si="251"/>
        <v>620.66999999999996</v>
      </c>
      <c r="J8055" s="13" t="s">
        <v>5384</v>
      </c>
      <c r="K8055" s="37" t="str">
        <f>VLOOKUP(Tabela14[[#This Row],[CÓDIGO]],[1]fornnecedor!$A:$G,7,0)</f>
        <v>TINTAS POLIÉSTER</v>
      </c>
    </row>
    <row r="8056" spans="1:11" x14ac:dyDescent="0.3">
      <c r="A8056" s="15">
        <v>87109</v>
      </c>
      <c r="B8056" s="15" t="str">
        <f>VLOOKUP(Tabela14[[#This Row],[CÓDIGO]],[1]fornnecedor!$A:$E,5,0)</f>
        <v>SHERWIN - WILLIAMS DO BRASIL IND. E COM. LTDA</v>
      </c>
      <c r="C8056" s="16" t="s">
        <v>4440</v>
      </c>
      <c r="D8056" s="16" t="s">
        <v>324</v>
      </c>
      <c r="E8056" s="22">
        <v>3</v>
      </c>
      <c r="F8056" s="30">
        <v>19</v>
      </c>
      <c r="G8056" s="17">
        <v>32.68</v>
      </c>
      <c r="H8056" s="17">
        <f t="shared" si="250"/>
        <v>98.039999999999992</v>
      </c>
      <c r="I8056" s="17">
        <f t="shared" si="251"/>
        <v>620.91999999999996</v>
      </c>
      <c r="J8056" s="13" t="s">
        <v>5384</v>
      </c>
      <c r="K8056" s="37" t="str">
        <f>VLOOKUP(Tabela14[[#This Row],[CÓDIGO]],[1]fornnecedor!$A:$G,7,0)</f>
        <v>TINTAS PU</v>
      </c>
    </row>
    <row r="8057" spans="1:11" x14ac:dyDescent="0.3">
      <c r="A8057" s="15">
        <v>21820</v>
      </c>
      <c r="B8057" s="15" t="str">
        <f>VLOOKUP(Tabela14[[#This Row],[CÓDIGO]],[1]fornnecedor!$A:$E,5,0)</f>
        <v>SHERWIN - WILLIAMS DO BRASIL IND. E COM. LTDA</v>
      </c>
      <c r="C8057" s="16" t="s">
        <v>330</v>
      </c>
      <c r="D8057" s="16" t="s">
        <v>324</v>
      </c>
      <c r="E8057" s="22">
        <v>2</v>
      </c>
      <c r="F8057" s="30">
        <v>24</v>
      </c>
      <c r="G8057" s="17">
        <v>25.89</v>
      </c>
      <c r="H8057" s="17">
        <f t="shared" ref="H8057:H8120" si="252">G8057*E8057</f>
        <v>51.78</v>
      </c>
      <c r="I8057" s="17">
        <f t="shared" ref="I8057:I8120" si="253">G8057*F8057</f>
        <v>621.36</v>
      </c>
      <c r="J8057" s="13" t="s">
        <v>5384</v>
      </c>
      <c r="K8057" s="37" t="str">
        <f>VLOOKUP(Tabela14[[#This Row],[CÓDIGO]],[1]fornnecedor!$A:$G,7,0)</f>
        <v>TINTAS POLIÉSTER</v>
      </c>
    </row>
    <row r="8058" spans="1:11" x14ac:dyDescent="0.3">
      <c r="A8058" s="15">
        <v>85842</v>
      </c>
      <c r="B8058" s="15" t="str">
        <f>VLOOKUP(Tabela14[[#This Row],[CÓDIGO]],[1]fornnecedor!$A:$E,5,0)</f>
        <v>AKZO NOBEL LTDA DECOR</v>
      </c>
      <c r="C8058" s="16" t="s">
        <v>3984</v>
      </c>
      <c r="D8058" s="16" t="s">
        <v>543</v>
      </c>
      <c r="E8058" s="22">
        <v>0</v>
      </c>
      <c r="F8058" s="30">
        <v>13</v>
      </c>
      <c r="G8058" s="17">
        <v>47.81</v>
      </c>
      <c r="H8058" s="17">
        <f t="shared" si="252"/>
        <v>0</v>
      </c>
      <c r="I8058" s="17">
        <f t="shared" si="253"/>
        <v>621.53</v>
      </c>
      <c r="J8058" s="13" t="s">
        <v>5384</v>
      </c>
      <c r="K8058" s="37" t="str">
        <f>VLOOKUP(Tabela14[[#This Row],[CÓDIGO]],[1]fornnecedor!$A:$G,7,0)</f>
        <v>TINTA PARA PISO</v>
      </c>
    </row>
    <row r="8059" spans="1:11" x14ac:dyDescent="0.3">
      <c r="A8059" s="15">
        <v>84683</v>
      </c>
      <c r="B8059" s="15" t="str">
        <f>VLOOKUP(Tabela14[[#This Row],[CÓDIGO]],[1]fornnecedor!$A:$E,5,0)</f>
        <v>BRASILUX TINTAS TECNICAS LTDA</v>
      </c>
      <c r="C8059" s="16" t="s">
        <v>4658</v>
      </c>
      <c r="D8059" s="16" t="s">
        <v>549</v>
      </c>
      <c r="E8059" s="22">
        <v>4</v>
      </c>
      <c r="F8059" s="30">
        <v>7</v>
      </c>
      <c r="G8059" s="17">
        <v>88.86</v>
      </c>
      <c r="H8059" s="17">
        <f t="shared" si="252"/>
        <v>355.44</v>
      </c>
      <c r="I8059" s="17">
        <f t="shared" si="253"/>
        <v>622.02</v>
      </c>
      <c r="J8059" s="13" t="s">
        <v>5384</v>
      </c>
      <c r="K8059" s="37" t="str">
        <f>VLOOKUP(Tabela14[[#This Row],[CÓDIGO]],[1]fornnecedor!$A:$G,7,0)</f>
        <v>EPOXI</v>
      </c>
    </row>
    <row r="8060" spans="1:11" x14ac:dyDescent="0.3">
      <c r="A8060" s="15">
        <v>85486</v>
      </c>
      <c r="B8060" s="15" t="str">
        <f>VLOOKUP(Tabela14[[#This Row],[CÓDIGO]],[1]fornnecedor!$A:$E,5,0)</f>
        <v>PINCEIS ATLAS S.A.</v>
      </c>
      <c r="C8060" s="16" t="s">
        <v>3962</v>
      </c>
      <c r="D8060" s="16" t="s">
        <v>23</v>
      </c>
      <c r="E8060" s="22">
        <v>2</v>
      </c>
      <c r="F8060" s="30">
        <v>150</v>
      </c>
      <c r="G8060" s="17">
        <v>4.1500000000000004</v>
      </c>
      <c r="H8060" s="17">
        <f t="shared" si="252"/>
        <v>8.3000000000000007</v>
      </c>
      <c r="I8060" s="17">
        <f t="shared" si="253"/>
        <v>622.5</v>
      </c>
      <c r="J8060" s="13" t="s">
        <v>5384</v>
      </c>
      <c r="K8060" s="37" t="str">
        <f>VLOOKUP(Tabela14[[#This Row],[CÓDIGO]],[1]fornnecedor!$A:$G,7,0)</f>
        <v xml:space="preserve">OUTROS DISCOS </v>
      </c>
    </row>
    <row r="8061" spans="1:11" x14ac:dyDescent="0.3">
      <c r="A8061" s="15">
        <v>86623</v>
      </c>
      <c r="B8061" s="15" t="str">
        <f>VLOOKUP(Tabela14[[#This Row],[CÓDIGO]],[1]fornnecedor!$A:$E,5,0)</f>
        <v>AKZO NOBEL LTDA DECOR</v>
      </c>
      <c r="C8061" s="16" t="s">
        <v>3770</v>
      </c>
      <c r="D8061" s="16" t="s">
        <v>543</v>
      </c>
      <c r="E8061" s="22">
        <v>0</v>
      </c>
      <c r="F8061" s="30">
        <v>11</v>
      </c>
      <c r="G8061" s="17">
        <v>56.78</v>
      </c>
      <c r="H8061" s="17">
        <f t="shared" si="252"/>
        <v>0</v>
      </c>
      <c r="I8061" s="17">
        <f t="shared" si="253"/>
        <v>624.58000000000004</v>
      </c>
      <c r="J8061" s="13" t="s">
        <v>5384</v>
      </c>
      <c r="K8061" s="37" t="str">
        <f>VLOOKUP(Tabela14[[#This Row],[CÓDIGO]],[1]fornnecedor!$A:$G,7,0)</f>
        <v>TINTA PAREDE</v>
      </c>
    </row>
    <row r="8062" spans="1:11" x14ac:dyDescent="0.3">
      <c r="A8062" s="15">
        <v>85554</v>
      </c>
      <c r="B8062" s="15" t="str">
        <f>VLOOKUP(Tabela14[[#This Row],[CÓDIGO]],[1]fornnecedor!$A:$E,5,0)</f>
        <v>AKZO NOBEL LTDA AUTO</v>
      </c>
      <c r="C8062" s="16" t="s">
        <v>182</v>
      </c>
      <c r="D8062" s="16" t="s">
        <v>103</v>
      </c>
      <c r="E8062" s="22">
        <v>3</v>
      </c>
      <c r="F8062" s="30">
        <v>20</v>
      </c>
      <c r="G8062" s="17">
        <v>31.24</v>
      </c>
      <c r="H8062" s="17">
        <f t="shared" si="252"/>
        <v>93.72</v>
      </c>
      <c r="I8062" s="17">
        <f t="shared" si="253"/>
        <v>624.79999999999995</v>
      </c>
      <c r="J8062" s="13" t="s">
        <v>5384</v>
      </c>
      <c r="K8062" s="37" t="str">
        <f>VLOOKUP(Tabela14[[#This Row],[CÓDIGO]],[1]fornnecedor!$A:$G,7,0)</f>
        <v>TINTAS POLIÉSTER</v>
      </c>
    </row>
    <row r="8063" spans="1:11" x14ac:dyDescent="0.3">
      <c r="A8063" s="15">
        <v>85095</v>
      </c>
      <c r="B8063" s="15" t="str">
        <f>VLOOKUP(Tabela14[[#This Row],[CÓDIGO]],[1]fornnecedor!$A:$E,5,0)</f>
        <v>BRASILUX TINTAS TECNICAS LTDA</v>
      </c>
      <c r="C8063" s="16" t="s">
        <v>4335</v>
      </c>
      <c r="D8063" s="16" t="s">
        <v>549</v>
      </c>
      <c r="E8063" s="22">
        <v>0</v>
      </c>
      <c r="F8063" s="30">
        <v>6</v>
      </c>
      <c r="G8063" s="17">
        <v>104.26</v>
      </c>
      <c r="H8063" s="17">
        <f t="shared" si="252"/>
        <v>0</v>
      </c>
      <c r="I8063" s="17">
        <f t="shared" si="253"/>
        <v>625.56000000000006</v>
      </c>
      <c r="J8063" s="13" t="s">
        <v>5384</v>
      </c>
      <c r="K8063" s="37" t="str">
        <f>VLOOKUP(Tabela14[[#This Row],[CÓDIGO]],[1]fornnecedor!$A:$G,7,0)</f>
        <v>TEXTURA</v>
      </c>
    </row>
    <row r="8064" spans="1:11" x14ac:dyDescent="0.3">
      <c r="A8064" s="15">
        <v>86186</v>
      </c>
      <c r="B8064" s="15" t="str">
        <f>VLOOKUP(Tabela14[[#This Row],[CÓDIGO]],[1]fornnecedor!$A:$E,5,0)</f>
        <v>AKZO NOBEL LTDA DECOR</v>
      </c>
      <c r="C8064" s="16" t="s">
        <v>4336</v>
      </c>
      <c r="D8064" s="16" t="s">
        <v>543</v>
      </c>
      <c r="E8064" s="22">
        <v>0</v>
      </c>
      <c r="F8064" s="30">
        <v>4</v>
      </c>
      <c r="G8064" s="17">
        <v>156.63</v>
      </c>
      <c r="H8064" s="17">
        <f t="shared" si="252"/>
        <v>0</v>
      </c>
      <c r="I8064" s="17">
        <f t="shared" si="253"/>
        <v>626.52</v>
      </c>
      <c r="J8064" s="13" t="s">
        <v>5384</v>
      </c>
      <c r="K8064" s="37" t="str">
        <f>VLOOKUP(Tabela14[[#This Row],[CÓDIGO]],[1]fornnecedor!$A:$G,7,0)</f>
        <v>BASES IMOBILIÁRIAS</v>
      </c>
    </row>
    <row r="8065" spans="1:11" x14ac:dyDescent="0.3">
      <c r="A8065" s="15">
        <v>86588</v>
      </c>
      <c r="B8065" s="15" t="str">
        <f>VLOOKUP(Tabela14[[#This Row],[CÓDIGO]],[1]fornnecedor!$A:$E,5,0)</f>
        <v>AKZO NOBEL LTDA DECOR</v>
      </c>
      <c r="C8065" s="16" t="s">
        <v>4091</v>
      </c>
      <c r="D8065" s="16" t="s">
        <v>543</v>
      </c>
      <c r="E8065" s="22">
        <v>0.16600000000000001</v>
      </c>
      <c r="F8065" s="30">
        <v>7.44</v>
      </c>
      <c r="G8065" s="17">
        <v>84.32</v>
      </c>
      <c r="H8065" s="17">
        <f t="shared" si="252"/>
        <v>13.997119999999999</v>
      </c>
      <c r="I8065" s="17">
        <f t="shared" si="253"/>
        <v>627.34079999999994</v>
      </c>
      <c r="J8065" s="13" t="s">
        <v>5384</v>
      </c>
      <c r="K8065" s="37" t="str">
        <f>VLOOKUP(Tabela14[[#This Row],[CÓDIGO]],[1]fornnecedor!$A:$G,7,0)</f>
        <v>PIGMENTOS IMOBILIÁRIOS</v>
      </c>
    </row>
    <row r="8066" spans="1:11" x14ac:dyDescent="0.3">
      <c r="A8066" s="15">
        <v>24162</v>
      </c>
      <c r="B8066" s="15" t="str">
        <f>VLOOKUP(Tabela14[[#This Row],[CÓDIGO]],[1]fornnecedor!$A:$E,5,0)</f>
        <v>SKYLACK TINTAS E VERNIZES LTDA</v>
      </c>
      <c r="C8066" s="16" t="s">
        <v>4338</v>
      </c>
      <c r="D8066" s="16" t="s">
        <v>1114</v>
      </c>
      <c r="E8066" s="22">
        <v>0</v>
      </c>
      <c r="F8066" s="30">
        <v>13</v>
      </c>
      <c r="G8066" s="17">
        <v>48.26</v>
      </c>
      <c r="H8066" s="17">
        <f t="shared" si="252"/>
        <v>0</v>
      </c>
      <c r="I8066" s="17">
        <f t="shared" si="253"/>
        <v>627.38</v>
      </c>
      <c r="J8066" s="13" t="s">
        <v>5384</v>
      </c>
      <c r="K8066" s="37" t="str">
        <f>VLOOKUP(Tabela14[[#This Row],[CÓDIGO]],[1]fornnecedor!$A:$G,7,0)</f>
        <v>TINTAS POLIÉSTER</v>
      </c>
    </row>
    <row r="8067" spans="1:11" x14ac:dyDescent="0.3">
      <c r="A8067" s="15">
        <v>24163</v>
      </c>
      <c r="B8067" s="15" t="str">
        <f>VLOOKUP(Tabela14[[#This Row],[CÓDIGO]],[1]fornnecedor!$A:$E,5,0)</f>
        <v>SKYLACK TINTAS E VERNIZES LTDA</v>
      </c>
      <c r="C8067" s="16" t="s">
        <v>4340</v>
      </c>
      <c r="D8067" s="16" t="s">
        <v>1114</v>
      </c>
      <c r="E8067" s="22">
        <v>0</v>
      </c>
      <c r="F8067" s="30">
        <v>14.5</v>
      </c>
      <c r="G8067" s="17">
        <v>43.34</v>
      </c>
      <c r="H8067" s="17">
        <f t="shared" si="252"/>
        <v>0</v>
      </c>
      <c r="I8067" s="17">
        <f t="shared" si="253"/>
        <v>628.43000000000006</v>
      </c>
      <c r="J8067" s="13" t="s">
        <v>5384</v>
      </c>
      <c r="K8067" s="37" t="str">
        <f>VLOOKUP(Tabela14[[#This Row],[CÓDIGO]],[1]fornnecedor!$A:$G,7,0)</f>
        <v>TINTAS POLIÉSTER</v>
      </c>
    </row>
    <row r="8068" spans="1:11" x14ac:dyDescent="0.3">
      <c r="A8068" s="15">
        <v>24333</v>
      </c>
      <c r="B8068" s="15" t="str">
        <f>VLOOKUP(Tabela14[[#This Row],[CÓDIGO]],[1]fornnecedor!$A:$E,5,0)</f>
        <v>SHERWIN - WILLIAMS DO BRASIL IND. E COM. LTDA</v>
      </c>
      <c r="C8068" s="16" t="s">
        <v>354</v>
      </c>
      <c r="D8068" s="16" t="s">
        <v>324</v>
      </c>
      <c r="E8068" s="22">
        <v>9</v>
      </c>
      <c r="F8068" s="30">
        <v>36</v>
      </c>
      <c r="G8068" s="17">
        <v>17.46</v>
      </c>
      <c r="H8068" s="17">
        <f t="shared" si="252"/>
        <v>157.14000000000001</v>
      </c>
      <c r="I8068" s="17">
        <f t="shared" si="253"/>
        <v>628.56000000000006</v>
      </c>
      <c r="J8068" s="13" t="s">
        <v>5384</v>
      </c>
      <c r="K8068" s="37" t="str">
        <f>VLOOKUP(Tabela14[[#This Row],[CÓDIGO]],[1]fornnecedor!$A:$G,7,0)</f>
        <v xml:space="preserve">SPRAYS </v>
      </c>
    </row>
    <row r="8069" spans="1:11" x14ac:dyDescent="0.3">
      <c r="A8069" s="15">
        <v>85287</v>
      </c>
      <c r="B8069" s="15" t="str">
        <f>VLOOKUP(Tabela14[[#This Row],[CÓDIGO]],[1]fornnecedor!$A:$E,5,0)</f>
        <v>BRASILUX TINTAS TECNICAS LTDA</v>
      </c>
      <c r="C8069" s="16" t="s">
        <v>4341</v>
      </c>
      <c r="D8069" s="16" t="s">
        <v>549</v>
      </c>
      <c r="E8069" s="22">
        <v>0</v>
      </c>
      <c r="F8069" s="30">
        <v>9</v>
      </c>
      <c r="G8069" s="17">
        <v>69.900000000000006</v>
      </c>
      <c r="H8069" s="17">
        <f t="shared" si="252"/>
        <v>0</v>
      </c>
      <c r="I8069" s="17">
        <f t="shared" si="253"/>
        <v>629.1</v>
      </c>
      <c r="J8069" s="13" t="s">
        <v>5384</v>
      </c>
      <c r="K8069" s="37" t="str">
        <f>VLOOKUP(Tabela14[[#This Row],[CÓDIGO]],[1]fornnecedor!$A:$G,7,0)</f>
        <v>ESMALTES</v>
      </c>
    </row>
    <row r="8070" spans="1:11" x14ac:dyDescent="0.3">
      <c r="A8070" s="15">
        <v>23996</v>
      </c>
      <c r="B8070" s="15" t="str">
        <f>VLOOKUP(Tabela14[[#This Row],[CÓDIGO]],[1]fornnecedor!$A:$E,5,0)</f>
        <v>SKYLACK TINTAS E VERNIZES LTDA</v>
      </c>
      <c r="C8070" s="16" t="s">
        <v>4342</v>
      </c>
      <c r="D8070" s="16" t="s">
        <v>1114</v>
      </c>
      <c r="E8070" s="22">
        <v>0</v>
      </c>
      <c r="F8070" s="30">
        <v>2.93</v>
      </c>
      <c r="G8070" s="17">
        <v>214.73</v>
      </c>
      <c r="H8070" s="17">
        <f t="shared" si="252"/>
        <v>0</v>
      </c>
      <c r="I8070" s="17">
        <f t="shared" si="253"/>
        <v>629.15890000000002</v>
      </c>
      <c r="J8070" s="13" t="s">
        <v>5384</v>
      </c>
      <c r="K8070" s="37" t="str">
        <f>VLOOKUP(Tabela14[[#This Row],[CÓDIGO]],[1]fornnecedor!$A:$G,7,0)</f>
        <v>BASES POLIÉSTER</v>
      </c>
    </row>
    <row r="8071" spans="1:11" x14ac:dyDescent="0.3">
      <c r="A8071" s="15">
        <v>23493</v>
      </c>
      <c r="B8071" s="15" t="str">
        <f>VLOOKUP(Tabela14[[#This Row],[CÓDIGO]],[1]fornnecedor!$A:$E,5,0)</f>
        <v>3M DO BRASIL LTDA</v>
      </c>
      <c r="C8071" s="16" t="s">
        <v>4512</v>
      </c>
      <c r="D8071" s="16" t="s">
        <v>366</v>
      </c>
      <c r="E8071" s="22">
        <v>14</v>
      </c>
      <c r="F8071" s="30">
        <v>54</v>
      </c>
      <c r="G8071" s="17">
        <v>11.67</v>
      </c>
      <c r="H8071" s="17">
        <f t="shared" si="252"/>
        <v>163.38</v>
      </c>
      <c r="I8071" s="17">
        <f t="shared" si="253"/>
        <v>630.17999999999995</v>
      </c>
      <c r="J8071" s="13" t="s">
        <v>5384</v>
      </c>
      <c r="K8071" s="37" t="str">
        <f>VLOOKUP(Tabela14[[#This Row],[CÓDIGO]],[1]fornnecedor!$A:$G,7,0)</f>
        <v>FLANELAS / PANOS</v>
      </c>
    </row>
    <row r="8072" spans="1:11" x14ac:dyDescent="0.3">
      <c r="A8072" s="15">
        <v>23710</v>
      </c>
      <c r="B8072" s="15" t="str">
        <f>VLOOKUP(Tabela14[[#This Row],[CÓDIGO]],[1]fornnecedor!$A:$E,5,0)</f>
        <v>NEWPAD PRODUTOS AUTOMOTIVOS LTDA</v>
      </c>
      <c r="C8072" s="16" t="s">
        <v>4597</v>
      </c>
      <c r="D8072" s="16" t="s">
        <v>4219</v>
      </c>
      <c r="E8072" s="22">
        <v>8</v>
      </c>
      <c r="F8072" s="30">
        <v>21</v>
      </c>
      <c r="G8072" s="17">
        <v>30.02</v>
      </c>
      <c r="H8072" s="17">
        <f t="shared" si="252"/>
        <v>240.16</v>
      </c>
      <c r="I8072" s="17">
        <f t="shared" si="253"/>
        <v>630.41999999999996</v>
      </c>
      <c r="J8072" s="13" t="s">
        <v>5384</v>
      </c>
      <c r="K8072" s="37" t="str">
        <f>VLOOKUP(Tabela14[[#This Row],[CÓDIGO]],[1]fornnecedor!$A:$G,7,0)</f>
        <v>APLICADORES / ADAPTADORES / ENGATES / SUPORTES</v>
      </c>
    </row>
    <row r="8073" spans="1:11" x14ac:dyDescent="0.3">
      <c r="A8073" s="15">
        <v>84600</v>
      </c>
      <c r="B8073" s="15" t="str">
        <f>VLOOKUP(Tabela14[[#This Row],[CÓDIGO]],[1]fornnecedor!$A:$E,5,0)</f>
        <v>BRASILUX TINTAS TECNICAS LTDA</v>
      </c>
      <c r="C8073" s="16" t="s">
        <v>4162</v>
      </c>
      <c r="D8073" s="16" t="s">
        <v>549</v>
      </c>
      <c r="E8073" s="22">
        <v>1</v>
      </c>
      <c r="F8073" s="30">
        <v>5</v>
      </c>
      <c r="G8073" s="17">
        <v>126.14</v>
      </c>
      <c r="H8073" s="17">
        <f t="shared" si="252"/>
        <v>126.14</v>
      </c>
      <c r="I8073" s="17">
        <f t="shared" si="253"/>
        <v>630.70000000000005</v>
      </c>
      <c r="J8073" s="13" t="s">
        <v>5384</v>
      </c>
      <c r="K8073" s="37" t="str">
        <f>VLOOKUP(Tabela14[[#This Row],[CÓDIGO]],[1]fornnecedor!$A:$G,7,0)</f>
        <v>BASES IMOBILIÁRIAS</v>
      </c>
    </row>
    <row r="8074" spans="1:11" x14ac:dyDescent="0.3">
      <c r="A8074" s="15">
        <v>84147</v>
      </c>
      <c r="B8074" s="15" t="str">
        <f>VLOOKUP(Tabela14[[#This Row],[CÓDIGO]],[1]fornnecedor!$A:$E,5,0)</f>
        <v>BRASILUX TINTAS TECNICAS LTDA</v>
      </c>
      <c r="C8074" s="16" t="s">
        <v>676</v>
      </c>
      <c r="D8074" s="16" t="s">
        <v>549</v>
      </c>
      <c r="E8074" s="22">
        <v>7</v>
      </c>
      <c r="F8074" s="30">
        <v>42</v>
      </c>
      <c r="G8074" s="17">
        <v>15.03</v>
      </c>
      <c r="H8074" s="17">
        <f t="shared" si="252"/>
        <v>105.21</v>
      </c>
      <c r="I8074" s="17">
        <f t="shared" si="253"/>
        <v>631.26</v>
      </c>
      <c r="J8074" s="13" t="s">
        <v>5384</v>
      </c>
      <c r="K8074" s="37" t="str">
        <f>VLOOKUP(Tabela14[[#This Row],[CÓDIGO]],[1]fornnecedor!$A:$G,7,0)</f>
        <v>ESMALTES</v>
      </c>
    </row>
    <row r="8075" spans="1:11" x14ac:dyDescent="0.3">
      <c r="A8075" s="15">
        <v>86624</v>
      </c>
      <c r="B8075" s="15" t="str">
        <f>VLOOKUP(Tabela14[[#This Row],[CÓDIGO]],[1]fornnecedor!$A:$E,5,0)</f>
        <v>AKZO NOBEL LTDA DECOR</v>
      </c>
      <c r="C8075" s="16" t="s">
        <v>4345</v>
      </c>
      <c r="D8075" s="16" t="s">
        <v>543</v>
      </c>
      <c r="E8075" s="22">
        <v>0</v>
      </c>
      <c r="F8075" s="30">
        <v>3</v>
      </c>
      <c r="G8075" s="17">
        <v>210.66</v>
      </c>
      <c r="H8075" s="17">
        <f t="shared" si="252"/>
        <v>0</v>
      </c>
      <c r="I8075" s="17">
        <f t="shared" si="253"/>
        <v>631.98</v>
      </c>
      <c r="J8075" s="13" t="s">
        <v>5384</v>
      </c>
      <c r="K8075" s="37" t="str">
        <f>VLOOKUP(Tabela14[[#This Row],[CÓDIGO]],[1]fornnecedor!$A:$G,7,0)</f>
        <v>TINTA PAREDE</v>
      </c>
    </row>
    <row r="8076" spans="1:11" x14ac:dyDescent="0.3">
      <c r="A8076" s="15">
        <v>86660</v>
      </c>
      <c r="B8076" s="15" t="str">
        <f>VLOOKUP(Tabela14[[#This Row],[CÓDIGO]],[1]fornnecedor!$A:$E,5,0)</f>
        <v>AKZO NOBEL LTDA DECOR</v>
      </c>
      <c r="C8076" s="16" t="s">
        <v>3559</v>
      </c>
      <c r="D8076" s="16" t="s">
        <v>543</v>
      </c>
      <c r="E8076" s="22">
        <v>0</v>
      </c>
      <c r="F8076" s="30">
        <v>3</v>
      </c>
      <c r="G8076" s="17">
        <v>210.66</v>
      </c>
      <c r="H8076" s="17">
        <f t="shared" si="252"/>
        <v>0</v>
      </c>
      <c r="I8076" s="17">
        <f t="shared" si="253"/>
        <v>631.98</v>
      </c>
      <c r="J8076" s="13" t="s">
        <v>5384</v>
      </c>
      <c r="K8076" s="37" t="str">
        <f>VLOOKUP(Tabela14[[#This Row],[CÓDIGO]],[1]fornnecedor!$A:$G,7,0)</f>
        <v>TINTA PAREDE</v>
      </c>
    </row>
    <row r="8077" spans="1:11" x14ac:dyDescent="0.3">
      <c r="A8077" s="15">
        <v>86640</v>
      </c>
      <c r="B8077" s="15" t="str">
        <f>VLOOKUP(Tabela14[[#This Row],[CÓDIGO]],[1]fornnecedor!$A:$E,5,0)</f>
        <v>AKZO NOBEL LTDA DECOR</v>
      </c>
      <c r="C8077" s="16" t="s">
        <v>4346</v>
      </c>
      <c r="D8077" s="16" t="s">
        <v>543</v>
      </c>
      <c r="E8077" s="22">
        <v>0</v>
      </c>
      <c r="F8077" s="30">
        <v>3</v>
      </c>
      <c r="G8077" s="17">
        <v>210.66</v>
      </c>
      <c r="H8077" s="17">
        <f t="shared" si="252"/>
        <v>0</v>
      </c>
      <c r="I8077" s="17">
        <f t="shared" si="253"/>
        <v>631.98</v>
      </c>
      <c r="J8077" s="13" t="s">
        <v>5384</v>
      </c>
      <c r="K8077" s="37" t="str">
        <f>VLOOKUP(Tabela14[[#This Row],[CÓDIGO]],[1]fornnecedor!$A:$G,7,0)</f>
        <v>TINTA PAREDE</v>
      </c>
    </row>
    <row r="8078" spans="1:11" x14ac:dyDescent="0.3">
      <c r="A8078" s="15">
        <v>85601</v>
      </c>
      <c r="B8078" s="15" t="str">
        <f>VLOOKUP(Tabela14[[#This Row],[CÓDIGO]],[1]fornnecedor!$A:$E,5,0)</f>
        <v>REJUMASSA INDÚSTRIA, COMÉRCIO E TRANSPORTES DE REJUNTES LTDA</v>
      </c>
      <c r="C8078" s="16" t="s">
        <v>4330</v>
      </c>
      <c r="D8078" s="16" t="s">
        <v>3665</v>
      </c>
      <c r="E8078" s="22">
        <v>0</v>
      </c>
      <c r="F8078" s="30">
        <v>276</v>
      </c>
      <c r="G8078" s="17">
        <v>2.29</v>
      </c>
      <c r="H8078" s="17">
        <f t="shared" si="252"/>
        <v>0</v>
      </c>
      <c r="I8078" s="17">
        <f t="shared" si="253"/>
        <v>632.04</v>
      </c>
      <c r="J8078" s="13" t="s">
        <v>5384</v>
      </c>
      <c r="K8078" s="37" t="str">
        <f>VLOOKUP(Tabela14[[#This Row],[CÓDIGO]],[1]fornnecedor!$A:$G,7,0)</f>
        <v>GESSO</v>
      </c>
    </row>
    <row r="8079" spans="1:11" x14ac:dyDescent="0.3">
      <c r="A8079" s="15">
        <v>20592</v>
      </c>
      <c r="B8079" s="15" t="str">
        <f>VLOOKUP(Tabela14[[#This Row],[CÓDIGO]],[1]fornnecedor!$A:$E,5,0)</f>
        <v>BRAZILIAN COLOR INDUSTRIA DE TINTAS E VERNIZES LTDA</v>
      </c>
      <c r="C8079" s="16" t="s">
        <v>4729</v>
      </c>
      <c r="D8079" s="16" t="s">
        <v>3188</v>
      </c>
      <c r="E8079" s="22">
        <v>98</v>
      </c>
      <c r="F8079" s="30">
        <v>127</v>
      </c>
      <c r="G8079" s="17">
        <v>4.9800000000000004</v>
      </c>
      <c r="H8079" s="17">
        <f t="shared" si="252"/>
        <v>488.04</v>
      </c>
      <c r="I8079" s="17">
        <f t="shared" si="253"/>
        <v>632.46</v>
      </c>
      <c r="J8079" s="13" t="s">
        <v>5384</v>
      </c>
      <c r="K8079" s="37" t="str">
        <f>VLOOKUP(Tabela14[[#This Row],[CÓDIGO]],[1]fornnecedor!$A:$G,7,0)</f>
        <v>FLANELAS / PANOS</v>
      </c>
    </row>
    <row r="8080" spans="1:11" x14ac:dyDescent="0.3">
      <c r="A8080" s="15">
        <v>85955</v>
      </c>
      <c r="B8080" s="15" t="str">
        <f>VLOOKUP(Tabela14[[#This Row],[CÓDIGO]],[1]fornnecedor!$A:$E,5,0)</f>
        <v>AKZO NOBEL LTDA DECOR</v>
      </c>
      <c r="C8080" s="16" t="s">
        <v>4277</v>
      </c>
      <c r="D8080" s="16" t="s">
        <v>543</v>
      </c>
      <c r="E8080" s="22">
        <v>0</v>
      </c>
      <c r="F8080" s="30">
        <v>24</v>
      </c>
      <c r="G8080" s="17">
        <v>26.39</v>
      </c>
      <c r="H8080" s="17">
        <f t="shared" si="252"/>
        <v>0</v>
      </c>
      <c r="I8080" s="17">
        <f t="shared" si="253"/>
        <v>633.36</v>
      </c>
      <c r="J8080" s="13" t="s">
        <v>5384</v>
      </c>
      <c r="K8080" s="37" t="str">
        <f>VLOOKUP(Tabela14[[#This Row],[CÓDIGO]],[1]fornnecedor!$A:$G,7,0)</f>
        <v>ESMALTES</v>
      </c>
    </row>
    <row r="8081" spans="1:11" x14ac:dyDescent="0.3">
      <c r="A8081" s="15">
        <v>86826</v>
      </c>
      <c r="B8081" s="15" t="str">
        <f>VLOOKUP(Tabela14[[#This Row],[CÓDIGO]],[1]fornnecedor!$A:$E,5,0)</f>
        <v>AKZO NOBEL LTDA DECOR</v>
      </c>
      <c r="C8081" s="16" t="s">
        <v>3819</v>
      </c>
      <c r="D8081" s="16" t="s">
        <v>543</v>
      </c>
      <c r="E8081" s="22">
        <v>0</v>
      </c>
      <c r="F8081" s="30">
        <v>8</v>
      </c>
      <c r="G8081" s="17">
        <v>79.31</v>
      </c>
      <c r="H8081" s="17">
        <f t="shared" si="252"/>
        <v>0</v>
      </c>
      <c r="I8081" s="17">
        <f t="shared" si="253"/>
        <v>634.48</v>
      </c>
      <c r="J8081" s="13" t="s">
        <v>5384</v>
      </c>
      <c r="K8081" s="37" t="str">
        <f>VLOOKUP(Tabela14[[#This Row],[CÓDIGO]],[1]fornnecedor!$A:$G,7,0)</f>
        <v>TINTA PAREDE</v>
      </c>
    </row>
    <row r="8082" spans="1:11" x14ac:dyDescent="0.3">
      <c r="A8082" s="15">
        <v>10264</v>
      </c>
      <c r="B8082" s="15" t="str">
        <f>VLOOKUP(Tabela14[[#This Row],[CÓDIGO]],[1]fornnecedor!$A:$E,5,0)</f>
        <v>SAINT- GOBAIN DO BRASIL PROD. IND. E CONSTR. LTDA</v>
      </c>
      <c r="C8082" s="16" t="s">
        <v>4425</v>
      </c>
      <c r="D8082" s="16" t="s">
        <v>49</v>
      </c>
      <c r="E8082" s="22">
        <v>6</v>
      </c>
      <c r="F8082" s="30">
        <v>76</v>
      </c>
      <c r="G8082" s="17">
        <v>8.35</v>
      </c>
      <c r="H8082" s="17">
        <f t="shared" si="252"/>
        <v>50.099999999999994</v>
      </c>
      <c r="I8082" s="17">
        <f t="shared" si="253"/>
        <v>634.6</v>
      </c>
      <c r="J8082" s="13" t="s">
        <v>5384</v>
      </c>
      <c r="K8082" s="37" t="str">
        <f>VLOOKUP(Tabela14[[#This Row],[CÓDIGO]],[1]fornnecedor!$A:$G,7,0)</f>
        <v xml:space="preserve">DISCOS / LIXAS / ABRASIVOS </v>
      </c>
    </row>
    <row r="8083" spans="1:11" x14ac:dyDescent="0.3">
      <c r="A8083" s="15">
        <v>23585</v>
      </c>
      <c r="B8083" s="15" t="str">
        <f>VLOOKUP(Tabela14[[#This Row],[CÓDIGO]],[1]fornnecedor!$A:$E,5,0)</f>
        <v>ROBERLO DO BRASIL LTDA</v>
      </c>
      <c r="C8083" s="16" t="s">
        <v>4636</v>
      </c>
      <c r="D8083" s="16" t="s">
        <v>2513</v>
      </c>
      <c r="E8083" s="22">
        <v>11</v>
      </c>
      <c r="F8083" s="30">
        <v>32</v>
      </c>
      <c r="G8083" s="17">
        <v>19.850000000000001</v>
      </c>
      <c r="H8083" s="17">
        <f t="shared" si="252"/>
        <v>218.35000000000002</v>
      </c>
      <c r="I8083" s="17">
        <f t="shared" si="253"/>
        <v>635.20000000000005</v>
      </c>
      <c r="J8083" s="13" t="s">
        <v>5384</v>
      </c>
      <c r="K8083" s="37" t="str">
        <f>VLOOKUP(Tabela14[[#This Row],[CÓDIGO]],[1]fornnecedor!$A:$G,7,0)</f>
        <v>LAMINAÇÃO / PROTEÇÃO</v>
      </c>
    </row>
    <row r="8084" spans="1:11" x14ac:dyDescent="0.3">
      <c r="A8084" s="15">
        <v>21302</v>
      </c>
      <c r="B8084" s="15" t="str">
        <f>VLOOKUP(Tabela14[[#This Row],[CÓDIGO]],[1]fornnecedor!$A:$E,5,0)</f>
        <v>AKZO NOBEL LTDA AUTO</v>
      </c>
      <c r="C8084" s="16" t="s">
        <v>167</v>
      </c>
      <c r="D8084" s="16" t="s">
        <v>103</v>
      </c>
      <c r="E8084" s="22">
        <v>0</v>
      </c>
      <c r="F8084" s="30">
        <v>25</v>
      </c>
      <c r="G8084" s="17">
        <v>25.41</v>
      </c>
      <c r="H8084" s="17">
        <f t="shared" si="252"/>
        <v>0</v>
      </c>
      <c r="I8084" s="17">
        <f t="shared" si="253"/>
        <v>635.25</v>
      </c>
      <c r="J8084" s="13" t="s">
        <v>5384</v>
      </c>
      <c r="K8084" s="37" t="str">
        <f>VLOOKUP(Tabela14[[#This Row],[CÓDIGO]],[1]fornnecedor!$A:$G,7,0)</f>
        <v>TINTAS POLIÉSTER</v>
      </c>
    </row>
    <row r="8085" spans="1:11" x14ac:dyDescent="0.3">
      <c r="A8085" s="15">
        <v>84439</v>
      </c>
      <c r="B8085" s="15" t="str">
        <f>VLOOKUP(Tabela14[[#This Row],[CÓDIGO]],[1]fornnecedor!$A:$E,5,0)</f>
        <v>PINCEIS ATLAS S.A.</v>
      </c>
      <c r="C8085" s="16" t="s">
        <v>4386</v>
      </c>
      <c r="D8085" s="16" t="s">
        <v>23</v>
      </c>
      <c r="E8085" s="22">
        <v>12</v>
      </c>
      <c r="F8085" s="30">
        <v>25</v>
      </c>
      <c r="G8085" s="17">
        <v>25.44</v>
      </c>
      <c r="H8085" s="17">
        <f t="shared" si="252"/>
        <v>305.28000000000003</v>
      </c>
      <c r="I8085" s="17">
        <f t="shared" si="253"/>
        <v>636</v>
      </c>
      <c r="J8085" s="13" t="s">
        <v>5384</v>
      </c>
      <c r="K8085" s="37" t="str">
        <f>VLOOKUP(Tabela14[[#This Row],[CÓDIGO]],[1]fornnecedor!$A:$G,7,0)</f>
        <v>ROLOS / TRINCHAS / PINCÉIS / ESPÁTULAS</v>
      </c>
    </row>
    <row r="8086" spans="1:11" x14ac:dyDescent="0.3">
      <c r="A8086" s="15">
        <v>86973</v>
      </c>
      <c r="B8086" s="15" t="str">
        <f>VLOOKUP(Tabela14[[#This Row],[CÓDIGO]],[1]fornnecedor!$A:$E,5,0)</f>
        <v>IND DE PLASTICOS HERC LTDA</v>
      </c>
      <c r="C8086" s="16" t="s">
        <v>4349</v>
      </c>
      <c r="D8086" s="16" t="s">
        <v>1306</v>
      </c>
      <c r="E8086" s="22">
        <v>0</v>
      </c>
      <c r="F8086" s="30">
        <v>108</v>
      </c>
      <c r="G8086" s="17">
        <v>5.89</v>
      </c>
      <c r="H8086" s="17">
        <f t="shared" si="252"/>
        <v>0</v>
      </c>
      <c r="I8086" s="17">
        <f t="shared" si="253"/>
        <v>636.12</v>
      </c>
      <c r="J8086" s="13" t="s">
        <v>5384</v>
      </c>
      <c r="K8086" s="37" t="str">
        <f>VLOOKUP(Tabela14[[#This Row],[CÓDIGO]],[1]fornnecedor!$A:$G,7,0)</f>
        <v>TORNEIRA/DUCHA</v>
      </c>
    </row>
    <row r="8087" spans="1:11" x14ac:dyDescent="0.3">
      <c r="A8087" s="15">
        <v>85702</v>
      </c>
      <c r="B8087" s="15" t="str">
        <f>VLOOKUP(Tabela14[[#This Row],[CÓDIGO]],[1]fornnecedor!$A:$E,5,0)</f>
        <v>BRASILUX TINTAS TECNICAS LTDA</v>
      </c>
      <c r="C8087" s="16" t="s">
        <v>4350</v>
      </c>
      <c r="D8087" s="16" t="s">
        <v>549</v>
      </c>
      <c r="E8087" s="22">
        <v>0</v>
      </c>
      <c r="F8087" s="30">
        <v>12</v>
      </c>
      <c r="G8087" s="17">
        <v>53.05</v>
      </c>
      <c r="H8087" s="17">
        <f t="shared" si="252"/>
        <v>0</v>
      </c>
      <c r="I8087" s="17">
        <f t="shared" si="253"/>
        <v>636.59999999999991</v>
      </c>
      <c r="J8087" s="13" t="s">
        <v>5384</v>
      </c>
      <c r="K8087" s="37" t="str">
        <f>VLOOKUP(Tabela14[[#This Row],[CÓDIGO]],[1]fornnecedor!$A:$G,7,0)</f>
        <v>ESMALTES</v>
      </c>
    </row>
    <row r="8088" spans="1:11" x14ac:dyDescent="0.3">
      <c r="A8088" s="15">
        <v>85905</v>
      </c>
      <c r="B8088" s="15" t="str">
        <f>VLOOKUP(Tabela14[[#This Row],[CÓDIGO]],[1]fornnecedor!$A:$E,5,0)</f>
        <v>AKZO NOBEL LTDA DECOR</v>
      </c>
      <c r="C8088" s="16" t="s">
        <v>3633</v>
      </c>
      <c r="D8088" s="16" t="s">
        <v>543</v>
      </c>
      <c r="E8088" s="22">
        <v>0</v>
      </c>
      <c r="F8088" s="30">
        <v>25</v>
      </c>
      <c r="G8088" s="17">
        <v>25.51</v>
      </c>
      <c r="H8088" s="17">
        <f t="shared" si="252"/>
        <v>0</v>
      </c>
      <c r="I8088" s="17">
        <f t="shared" si="253"/>
        <v>637.75</v>
      </c>
      <c r="J8088" s="13" t="s">
        <v>5384</v>
      </c>
      <c r="K8088" s="37" t="str">
        <f>VLOOKUP(Tabela14[[#This Row],[CÓDIGO]],[1]fornnecedor!$A:$G,7,0)</f>
        <v>ESMALTES</v>
      </c>
    </row>
    <row r="8089" spans="1:11" x14ac:dyDescent="0.3">
      <c r="A8089" s="15">
        <v>84374</v>
      </c>
      <c r="B8089" s="15" t="str">
        <f>VLOOKUP(Tabela14[[#This Row],[CÓDIGO]],[1]fornnecedor!$A:$E,5,0)</f>
        <v>BRASILUX TINTAS TECNICAS LTDA</v>
      </c>
      <c r="C8089" s="16" t="s">
        <v>4353</v>
      </c>
      <c r="D8089" s="16" t="s">
        <v>549</v>
      </c>
      <c r="E8089" s="22">
        <v>0</v>
      </c>
      <c r="F8089" s="30">
        <v>4</v>
      </c>
      <c r="G8089" s="17">
        <v>159.47</v>
      </c>
      <c r="H8089" s="17">
        <f t="shared" si="252"/>
        <v>0</v>
      </c>
      <c r="I8089" s="17">
        <f t="shared" si="253"/>
        <v>637.88</v>
      </c>
      <c r="J8089" s="13" t="s">
        <v>5384</v>
      </c>
      <c r="K8089" s="37" t="str">
        <f>VLOOKUP(Tabela14[[#This Row],[CÓDIGO]],[1]fornnecedor!$A:$G,7,0)</f>
        <v>TINTA PAREDE</v>
      </c>
    </row>
    <row r="8090" spans="1:11" x14ac:dyDescent="0.3">
      <c r="A8090" s="15">
        <v>21034</v>
      </c>
      <c r="B8090" s="15" t="str">
        <f>VLOOKUP(Tabela14[[#This Row],[CÓDIGO]],[1]fornnecedor!$A:$E,5,0)</f>
        <v>SHERWIN - WILLIAMS DO BRASIL IND. E COM. LTDA</v>
      </c>
      <c r="C8090" s="16" t="s">
        <v>4354</v>
      </c>
      <c r="D8090" s="16" t="s">
        <v>324</v>
      </c>
      <c r="E8090" s="22">
        <v>0</v>
      </c>
      <c r="F8090" s="30">
        <v>24</v>
      </c>
      <c r="G8090" s="17">
        <v>26.65</v>
      </c>
      <c r="H8090" s="17">
        <f t="shared" si="252"/>
        <v>0</v>
      </c>
      <c r="I8090" s="17">
        <f t="shared" si="253"/>
        <v>639.59999999999991</v>
      </c>
      <c r="J8090" s="13" t="s">
        <v>5384</v>
      </c>
      <c r="K8090" s="37" t="str">
        <f>VLOOKUP(Tabela14[[#This Row],[CÓDIGO]],[1]fornnecedor!$A:$G,7,0)</f>
        <v>TINTAS PU</v>
      </c>
    </row>
    <row r="8091" spans="1:11" x14ac:dyDescent="0.3">
      <c r="A8091" s="15">
        <v>21035</v>
      </c>
      <c r="B8091" s="15" t="str">
        <f>VLOOKUP(Tabela14[[#This Row],[CÓDIGO]],[1]fornnecedor!$A:$E,5,0)</f>
        <v>SHERWIN - WILLIAMS DO BRASIL IND. E COM. LTDA</v>
      </c>
      <c r="C8091" s="16" t="s">
        <v>4355</v>
      </c>
      <c r="D8091" s="16" t="s">
        <v>324</v>
      </c>
      <c r="E8091" s="22">
        <v>0</v>
      </c>
      <c r="F8091" s="30">
        <v>24</v>
      </c>
      <c r="G8091" s="17">
        <v>26.65</v>
      </c>
      <c r="H8091" s="17">
        <f t="shared" si="252"/>
        <v>0</v>
      </c>
      <c r="I8091" s="17">
        <f t="shared" si="253"/>
        <v>639.59999999999991</v>
      </c>
      <c r="J8091" s="13" t="s">
        <v>5384</v>
      </c>
      <c r="K8091" s="37" t="str">
        <f>VLOOKUP(Tabela14[[#This Row],[CÓDIGO]],[1]fornnecedor!$A:$G,7,0)</f>
        <v>TINTAS PU</v>
      </c>
    </row>
    <row r="8092" spans="1:11" x14ac:dyDescent="0.3">
      <c r="A8092" s="15">
        <v>228</v>
      </c>
      <c r="B8092" s="15" t="str">
        <f>VLOOKUP(Tabela14[[#This Row],[CÓDIGO]],[1]fornnecedor!$A:$E,5,0)</f>
        <v>SKYLACK TINTAS E VERNIZES LTDA</v>
      </c>
      <c r="C8092" s="16" t="s">
        <v>4356</v>
      </c>
      <c r="D8092" s="16" t="s">
        <v>1114</v>
      </c>
      <c r="E8092" s="22">
        <v>0</v>
      </c>
      <c r="F8092" s="30">
        <v>3</v>
      </c>
      <c r="G8092" s="17">
        <v>213.2</v>
      </c>
      <c r="H8092" s="17">
        <f t="shared" si="252"/>
        <v>0</v>
      </c>
      <c r="I8092" s="17">
        <f t="shared" si="253"/>
        <v>639.59999999999991</v>
      </c>
      <c r="J8092" s="13" t="s">
        <v>5384</v>
      </c>
      <c r="K8092" s="37" t="str">
        <f>VLOOKUP(Tabela14[[#This Row],[CÓDIGO]],[1]fornnecedor!$A:$G,7,0)</f>
        <v>BASES PU</v>
      </c>
    </row>
    <row r="8093" spans="1:11" x14ac:dyDescent="0.3">
      <c r="A8093" s="15">
        <v>23616</v>
      </c>
      <c r="B8093" s="15" t="str">
        <f>VLOOKUP(Tabela14[[#This Row],[CÓDIGO]],[1]fornnecedor!$A:$E,5,0)</f>
        <v>SHERWIN - WILLIAMS DO BRASIL IND. E COM. LTDA</v>
      </c>
      <c r="C8093" s="16" t="s">
        <v>4485</v>
      </c>
      <c r="D8093" s="16" t="s">
        <v>324</v>
      </c>
      <c r="E8093" s="22">
        <v>6</v>
      </c>
      <c r="F8093" s="30">
        <v>19</v>
      </c>
      <c r="G8093" s="17">
        <v>33.69</v>
      </c>
      <c r="H8093" s="17">
        <f t="shared" si="252"/>
        <v>202.14</v>
      </c>
      <c r="I8093" s="17">
        <f t="shared" si="253"/>
        <v>640.1099999999999</v>
      </c>
      <c r="J8093" s="13" t="s">
        <v>5384</v>
      </c>
      <c r="K8093" s="37" t="str">
        <f>VLOOKUP(Tabela14[[#This Row],[CÓDIGO]],[1]fornnecedor!$A:$G,7,0)</f>
        <v>TINTAS POLIÉSTER</v>
      </c>
    </row>
    <row r="8094" spans="1:11" x14ac:dyDescent="0.3">
      <c r="A8094" s="15">
        <v>85009</v>
      </c>
      <c r="B8094" s="15" t="str">
        <f>VLOOKUP(Tabela14[[#This Row],[CÓDIGO]],[1]fornnecedor!$A:$E,5,0)</f>
        <v>BRASILUX TINTAS TECNICAS LTDA</v>
      </c>
      <c r="C8094" s="16" t="s">
        <v>3442</v>
      </c>
      <c r="D8094" s="16" t="s">
        <v>549</v>
      </c>
      <c r="E8094" s="22">
        <v>3</v>
      </c>
      <c r="F8094" s="30">
        <v>13</v>
      </c>
      <c r="G8094" s="17">
        <v>49.3</v>
      </c>
      <c r="H8094" s="17">
        <f t="shared" si="252"/>
        <v>147.89999999999998</v>
      </c>
      <c r="I8094" s="17">
        <f t="shared" si="253"/>
        <v>640.9</v>
      </c>
      <c r="J8094" s="13" t="s">
        <v>5384</v>
      </c>
      <c r="K8094" s="37" t="str">
        <f>VLOOKUP(Tabela14[[#This Row],[CÓDIGO]],[1]fornnecedor!$A:$G,7,0)</f>
        <v>ESMALTES</v>
      </c>
    </row>
    <row r="8095" spans="1:11" x14ac:dyDescent="0.3">
      <c r="A8095" s="15">
        <v>85577</v>
      </c>
      <c r="B8095" s="15" t="str">
        <f>VLOOKUP(Tabela14[[#This Row],[CÓDIGO]],[1]fornnecedor!$A:$E,5,0)</f>
        <v>BRASILUX TINTAS TECNICAS LTDA</v>
      </c>
      <c r="C8095" s="16" t="s">
        <v>4358</v>
      </c>
      <c r="D8095" s="16" t="s">
        <v>549</v>
      </c>
      <c r="E8095" s="22">
        <v>0</v>
      </c>
      <c r="F8095" s="30">
        <v>2</v>
      </c>
      <c r="G8095" s="17">
        <v>320.66000000000003</v>
      </c>
      <c r="H8095" s="17">
        <f t="shared" si="252"/>
        <v>0</v>
      </c>
      <c r="I8095" s="17">
        <f t="shared" si="253"/>
        <v>641.32000000000005</v>
      </c>
      <c r="J8095" s="13" t="s">
        <v>5384</v>
      </c>
      <c r="K8095" s="37" t="str">
        <f>VLOOKUP(Tabela14[[#This Row],[CÓDIGO]],[1]fornnecedor!$A:$G,7,0)</f>
        <v>ESMALTES</v>
      </c>
    </row>
    <row r="8096" spans="1:11" x14ac:dyDescent="0.3">
      <c r="A8096" s="15">
        <v>84698</v>
      </c>
      <c r="B8096" s="15" t="str">
        <f>VLOOKUP(Tabela14[[#This Row],[CÓDIGO]],[1]fornnecedor!$A:$E,5,0)</f>
        <v>BRASILUX TINTAS TECNICAS LTDA</v>
      </c>
      <c r="C8096" s="16" t="s">
        <v>3965</v>
      </c>
      <c r="D8096" s="16" t="s">
        <v>549</v>
      </c>
      <c r="E8096" s="22">
        <v>0</v>
      </c>
      <c r="F8096" s="30">
        <v>11</v>
      </c>
      <c r="G8096" s="17">
        <v>58.45</v>
      </c>
      <c r="H8096" s="17">
        <f t="shared" si="252"/>
        <v>0</v>
      </c>
      <c r="I8096" s="17">
        <f t="shared" si="253"/>
        <v>642.95000000000005</v>
      </c>
      <c r="J8096" s="13" t="s">
        <v>5384</v>
      </c>
      <c r="K8096" s="37" t="str">
        <f>VLOOKUP(Tabela14[[#This Row],[CÓDIGO]],[1]fornnecedor!$A:$G,7,0)</f>
        <v>ESMALTES</v>
      </c>
    </row>
    <row r="8097" spans="1:11" x14ac:dyDescent="0.3">
      <c r="A8097" s="15">
        <v>84365</v>
      </c>
      <c r="B8097" s="15" t="str">
        <f>VLOOKUP(Tabela14[[#This Row],[CÓDIGO]],[1]fornnecedor!$A:$E,5,0)</f>
        <v>BRASILUX TINTAS TECNICAS LTDA</v>
      </c>
      <c r="C8097" s="16" t="s">
        <v>4359</v>
      </c>
      <c r="D8097" s="16" t="s">
        <v>549</v>
      </c>
      <c r="E8097" s="22">
        <v>0</v>
      </c>
      <c r="F8097" s="30">
        <v>8</v>
      </c>
      <c r="G8097" s="17">
        <v>80.38</v>
      </c>
      <c r="H8097" s="17">
        <f t="shared" si="252"/>
        <v>0</v>
      </c>
      <c r="I8097" s="17">
        <f t="shared" si="253"/>
        <v>643.04</v>
      </c>
      <c r="J8097" s="13" t="s">
        <v>5384</v>
      </c>
      <c r="K8097" s="37" t="str">
        <f>VLOOKUP(Tabela14[[#This Row],[CÓDIGO]],[1]fornnecedor!$A:$G,7,0)</f>
        <v>EPOXI</v>
      </c>
    </row>
    <row r="8098" spans="1:11" x14ac:dyDescent="0.3">
      <c r="A8098" s="15">
        <v>84993</v>
      </c>
      <c r="B8098" s="15" t="str">
        <f>VLOOKUP(Tabela14[[#This Row],[CÓDIGO]],[1]fornnecedor!$A:$E,5,0)</f>
        <v>BRASILUX TINTAS TECNICAS LTDA</v>
      </c>
      <c r="C8098" s="16" t="s">
        <v>4360</v>
      </c>
      <c r="D8098" s="16" t="s">
        <v>549</v>
      </c>
      <c r="E8098" s="22">
        <v>0</v>
      </c>
      <c r="F8098" s="30">
        <v>5</v>
      </c>
      <c r="G8098" s="17">
        <v>128.83000000000001</v>
      </c>
      <c r="H8098" s="17">
        <f t="shared" si="252"/>
        <v>0</v>
      </c>
      <c r="I8098" s="17">
        <f t="shared" si="253"/>
        <v>644.15000000000009</v>
      </c>
      <c r="J8098" s="13" t="s">
        <v>5384</v>
      </c>
      <c r="K8098" s="37" t="str">
        <f>VLOOKUP(Tabela14[[#This Row],[CÓDIGO]],[1]fornnecedor!$A:$G,7,0)</f>
        <v>BASES IMOBILIÁRIAS</v>
      </c>
    </row>
    <row r="8099" spans="1:11" x14ac:dyDescent="0.3">
      <c r="A8099" s="15">
        <v>85225</v>
      </c>
      <c r="B8099" s="15" t="str">
        <f>VLOOKUP(Tabela14[[#This Row],[CÓDIGO]],[1]fornnecedor!$A:$E,5,0)</f>
        <v>PINCEIS ATLAS S.A.</v>
      </c>
      <c r="C8099" s="16" t="s">
        <v>42</v>
      </c>
      <c r="D8099" s="16" t="s">
        <v>23</v>
      </c>
      <c r="E8099" s="22">
        <v>2</v>
      </c>
      <c r="F8099" s="30">
        <v>71</v>
      </c>
      <c r="G8099" s="17">
        <v>9.08</v>
      </c>
      <c r="H8099" s="17">
        <f t="shared" si="252"/>
        <v>18.16</v>
      </c>
      <c r="I8099" s="17">
        <f t="shared" si="253"/>
        <v>644.67999999999995</v>
      </c>
      <c r="J8099" s="13" t="s">
        <v>5384</v>
      </c>
      <c r="K8099" s="37" t="str">
        <f>VLOOKUP(Tabela14[[#This Row],[CÓDIGO]],[1]fornnecedor!$A:$G,7,0)</f>
        <v>ROLOS / TRINCHAS / PINCÉIS / ESPÁTULAS</v>
      </c>
    </row>
    <row r="8100" spans="1:11" x14ac:dyDescent="0.3">
      <c r="A8100" s="15">
        <v>87017</v>
      </c>
      <c r="B8100" s="15" t="str">
        <f>VLOOKUP(Tabela14[[#This Row],[CÓDIGO]],[1]fornnecedor!$A:$E,5,0)</f>
        <v>PINCEIS ATLAS S.A.</v>
      </c>
      <c r="C8100" s="16" t="s">
        <v>4361</v>
      </c>
      <c r="D8100" s="16" t="s">
        <v>23</v>
      </c>
      <c r="E8100" s="22">
        <v>0</v>
      </c>
      <c r="F8100" s="30">
        <v>24</v>
      </c>
      <c r="G8100" s="17">
        <v>26.87</v>
      </c>
      <c r="H8100" s="17">
        <f t="shared" si="252"/>
        <v>0</v>
      </c>
      <c r="I8100" s="17">
        <f t="shared" si="253"/>
        <v>644.88</v>
      </c>
      <c r="J8100" s="13" t="s">
        <v>5384</v>
      </c>
      <c r="K8100" s="37" t="str">
        <f>VLOOKUP(Tabela14[[#This Row],[CÓDIGO]],[1]fornnecedor!$A:$G,7,0)</f>
        <v>ROLOS / TRINCHAS / PINCÉIS / ESPÁTULAS</v>
      </c>
    </row>
    <row r="8101" spans="1:11" x14ac:dyDescent="0.3">
      <c r="A8101" s="15">
        <v>22030</v>
      </c>
      <c r="B8101" s="15" t="str">
        <f>VLOOKUP(Tabela14[[#This Row],[CÓDIGO]],[1]fornnecedor!$A:$E,5,0)</f>
        <v>SHERWIN - WILLIAMS DO BRASIL IND. E COM. LTDA</v>
      </c>
      <c r="C8101" s="16" t="s">
        <v>4363</v>
      </c>
      <c r="D8101" s="16" t="s">
        <v>324</v>
      </c>
      <c r="E8101" s="22">
        <v>0</v>
      </c>
      <c r="F8101" s="30">
        <v>3</v>
      </c>
      <c r="G8101" s="17">
        <v>215.2</v>
      </c>
      <c r="H8101" s="17">
        <f t="shared" si="252"/>
        <v>0</v>
      </c>
      <c r="I8101" s="17">
        <f t="shared" si="253"/>
        <v>645.59999999999991</v>
      </c>
      <c r="J8101" s="13" t="s">
        <v>5384</v>
      </c>
      <c r="K8101" s="37" t="str">
        <f>VLOOKUP(Tabela14[[#This Row],[CÓDIGO]],[1]fornnecedor!$A:$G,7,0)</f>
        <v>PRIMER AUTOMOTIVO</v>
      </c>
    </row>
    <row r="8102" spans="1:11" x14ac:dyDescent="0.3">
      <c r="A8102" s="15">
        <v>84590</v>
      </c>
      <c r="B8102" s="15" t="str">
        <f>VLOOKUP(Tabela14[[#This Row],[CÓDIGO]],[1]fornnecedor!$A:$E,5,0)</f>
        <v>BRASILUX TINTAS TECNICAS LTDA</v>
      </c>
      <c r="C8102" s="16" t="s">
        <v>4364</v>
      </c>
      <c r="D8102" s="16" t="s">
        <v>549</v>
      </c>
      <c r="E8102" s="22">
        <v>0</v>
      </c>
      <c r="F8102" s="30">
        <v>7.71</v>
      </c>
      <c r="G8102" s="17">
        <v>83.77</v>
      </c>
      <c r="H8102" s="17">
        <f t="shared" si="252"/>
        <v>0</v>
      </c>
      <c r="I8102" s="17">
        <f t="shared" si="253"/>
        <v>645.86669999999992</v>
      </c>
      <c r="J8102" s="13" t="s">
        <v>5384</v>
      </c>
      <c r="K8102" s="37" t="str">
        <f>VLOOKUP(Tabela14[[#This Row],[CÓDIGO]],[1]fornnecedor!$A:$G,7,0)</f>
        <v>PIGMENTOS IMOBILIÁRIOS</v>
      </c>
    </row>
    <row r="8103" spans="1:11" x14ac:dyDescent="0.3">
      <c r="A8103" s="15">
        <v>10080</v>
      </c>
      <c r="B8103" s="15" t="str">
        <f>VLOOKUP(Tabela14[[#This Row],[CÓDIGO]],[1]fornnecedor!$A:$E,5,0)</f>
        <v>3M DO BRASIL LTDA</v>
      </c>
      <c r="C8103" s="16" t="s">
        <v>4549</v>
      </c>
      <c r="D8103" s="16" t="s">
        <v>366</v>
      </c>
      <c r="E8103" s="22">
        <v>7</v>
      </c>
      <c r="F8103" s="30">
        <v>26</v>
      </c>
      <c r="G8103" s="17">
        <v>24.86</v>
      </c>
      <c r="H8103" s="17">
        <f t="shared" si="252"/>
        <v>174.01999999999998</v>
      </c>
      <c r="I8103" s="17">
        <f t="shared" si="253"/>
        <v>646.36</v>
      </c>
      <c r="J8103" s="13" t="s">
        <v>5384</v>
      </c>
      <c r="K8103" s="37" t="str">
        <f>VLOOKUP(Tabela14[[#This Row],[CÓDIGO]],[1]fornnecedor!$A:$G,7,0)</f>
        <v>FITA DUPLA FACE</v>
      </c>
    </row>
    <row r="8104" spans="1:11" x14ac:dyDescent="0.3">
      <c r="A8104" s="15">
        <v>84309</v>
      </c>
      <c r="B8104" s="15" t="str">
        <f>VLOOKUP(Tabela14[[#This Row],[CÓDIGO]],[1]fornnecedor!$A:$E,5,0)</f>
        <v>BRASILUX TINTAS TECNICAS LTDA</v>
      </c>
      <c r="C8104" s="16" t="s">
        <v>691</v>
      </c>
      <c r="D8104" s="16" t="s">
        <v>549</v>
      </c>
      <c r="E8104" s="22">
        <v>0</v>
      </c>
      <c r="F8104" s="30">
        <v>20</v>
      </c>
      <c r="G8104" s="17">
        <v>32.42</v>
      </c>
      <c r="H8104" s="17">
        <f t="shared" si="252"/>
        <v>0</v>
      </c>
      <c r="I8104" s="17">
        <f t="shared" si="253"/>
        <v>648.40000000000009</v>
      </c>
      <c r="J8104" s="13" t="s">
        <v>5384</v>
      </c>
      <c r="K8104" s="37" t="str">
        <f>VLOOKUP(Tabela14[[#This Row],[CÓDIGO]],[1]fornnecedor!$A:$G,7,0)</f>
        <v>TINTA PARA PISO</v>
      </c>
    </row>
    <row r="8105" spans="1:11" x14ac:dyDescent="0.3">
      <c r="A8105" s="15">
        <v>85467</v>
      </c>
      <c r="B8105" s="15" t="str">
        <f>VLOOKUP(Tabela14[[#This Row],[CÓDIGO]],[1]fornnecedor!$A:$E,5,0)</f>
        <v>SAINT GOBAIN</v>
      </c>
      <c r="C8105" s="16" t="s">
        <v>4365</v>
      </c>
      <c r="D8105" s="16" t="s">
        <v>2821</v>
      </c>
      <c r="E8105" s="22">
        <v>0</v>
      </c>
      <c r="F8105" s="30">
        <v>42</v>
      </c>
      <c r="G8105" s="17">
        <v>15.44</v>
      </c>
      <c r="H8105" s="17">
        <f t="shared" si="252"/>
        <v>0</v>
      </c>
      <c r="I8105" s="17">
        <f t="shared" si="253"/>
        <v>648.48</v>
      </c>
      <c r="J8105" s="13" t="s">
        <v>5384</v>
      </c>
      <c r="K8105" s="37" t="str">
        <f>VLOOKUP(Tabela14[[#This Row],[CÓDIGO]],[1]fornnecedor!$A:$G,7,0)</f>
        <v>COLA INST./ ADESIVOS COLANTES</v>
      </c>
    </row>
    <row r="8106" spans="1:11" x14ac:dyDescent="0.3">
      <c r="A8106" s="15">
        <v>85551</v>
      </c>
      <c r="B8106" s="15" t="str">
        <f>VLOOKUP(Tabela14[[#This Row],[CÓDIGO]],[1]fornnecedor!$A:$E,5,0)</f>
        <v>AKZO NOBEL LTDA AUTO</v>
      </c>
      <c r="C8106" s="16" t="s">
        <v>4324</v>
      </c>
      <c r="D8106" s="16" t="s">
        <v>103</v>
      </c>
      <c r="E8106" s="22">
        <v>6</v>
      </c>
      <c r="F8106" s="30">
        <v>21.5</v>
      </c>
      <c r="G8106" s="17">
        <v>30.17</v>
      </c>
      <c r="H8106" s="17">
        <f t="shared" si="252"/>
        <v>181.02</v>
      </c>
      <c r="I8106" s="17">
        <f t="shared" si="253"/>
        <v>648.65500000000009</v>
      </c>
      <c r="J8106" s="13" t="s">
        <v>5384</v>
      </c>
      <c r="K8106" s="37" t="str">
        <f>VLOOKUP(Tabela14[[#This Row],[CÓDIGO]],[1]fornnecedor!$A:$G,7,0)</f>
        <v>TINTAS POLIÉSTER</v>
      </c>
    </row>
    <row r="8107" spans="1:11" x14ac:dyDescent="0.3">
      <c r="A8107" s="15">
        <v>86251</v>
      </c>
      <c r="B8107" s="15" t="str">
        <f>VLOOKUP(Tabela14[[#This Row],[CÓDIGO]],[1]fornnecedor!$A:$E,5,0)</f>
        <v>AKZO NOBEL LTDA DECOR</v>
      </c>
      <c r="C8107" s="16" t="s">
        <v>4367</v>
      </c>
      <c r="D8107" s="16" t="s">
        <v>543</v>
      </c>
      <c r="E8107" s="22">
        <v>0</v>
      </c>
      <c r="F8107" s="30">
        <v>2</v>
      </c>
      <c r="G8107" s="17">
        <v>324.74</v>
      </c>
      <c r="H8107" s="17">
        <f t="shared" si="252"/>
        <v>0</v>
      </c>
      <c r="I8107" s="17">
        <f t="shared" si="253"/>
        <v>649.48</v>
      </c>
      <c r="J8107" s="13" t="s">
        <v>5384</v>
      </c>
      <c r="K8107" s="37" t="str">
        <f>VLOOKUP(Tabela14[[#This Row],[CÓDIGO]],[1]fornnecedor!$A:$G,7,0)</f>
        <v>BASES IMOBILIÁRIAS</v>
      </c>
    </row>
    <row r="8108" spans="1:11" x14ac:dyDescent="0.3">
      <c r="A8108" s="15">
        <v>10118</v>
      </c>
      <c r="B8108" s="15" t="str">
        <f>VLOOKUP(Tabela14[[#This Row],[CÓDIGO]],[1]fornnecedor!$A:$E,5,0)</f>
        <v>PINCEIS ATLAS S.A.</v>
      </c>
      <c r="C8108" s="16" t="s">
        <v>4498</v>
      </c>
      <c r="D8108" s="16" t="s">
        <v>23</v>
      </c>
      <c r="E8108" s="22">
        <v>69</v>
      </c>
      <c r="F8108" s="30">
        <v>167</v>
      </c>
      <c r="G8108" s="17">
        <v>3.89</v>
      </c>
      <c r="H8108" s="17">
        <f t="shared" si="252"/>
        <v>268.41000000000003</v>
      </c>
      <c r="I8108" s="17">
        <f t="shared" si="253"/>
        <v>649.63</v>
      </c>
      <c r="J8108" s="13" t="s">
        <v>5384</v>
      </c>
      <c r="K8108" s="37" t="str">
        <f>VLOOKUP(Tabela14[[#This Row],[CÓDIGO]],[1]fornnecedor!$A:$G,7,0)</f>
        <v>ROLOS / TRINCHAS / PINCÉIS / ESPÁTULAS</v>
      </c>
    </row>
    <row r="8109" spans="1:11" x14ac:dyDescent="0.3">
      <c r="A8109" s="15">
        <v>85952</v>
      </c>
      <c r="B8109" s="15" t="str">
        <f>VLOOKUP(Tabela14[[#This Row],[CÓDIGO]],[1]fornnecedor!$A:$E,5,0)</f>
        <v>AKZO NOBEL LTDA DECOR</v>
      </c>
      <c r="C8109" s="16" t="s">
        <v>4245</v>
      </c>
      <c r="D8109" s="16" t="s">
        <v>543</v>
      </c>
      <c r="E8109" s="22">
        <v>1</v>
      </c>
      <c r="F8109" s="30">
        <v>7</v>
      </c>
      <c r="G8109" s="17">
        <v>92.92</v>
      </c>
      <c r="H8109" s="17">
        <f t="shared" si="252"/>
        <v>92.92</v>
      </c>
      <c r="I8109" s="17">
        <f t="shared" si="253"/>
        <v>650.44000000000005</v>
      </c>
      <c r="J8109" s="13" t="s">
        <v>5384</v>
      </c>
      <c r="K8109" s="37" t="str">
        <f>VLOOKUP(Tabela14[[#This Row],[CÓDIGO]],[1]fornnecedor!$A:$G,7,0)</f>
        <v>ESMALTES</v>
      </c>
    </row>
    <row r="8110" spans="1:11" x14ac:dyDescent="0.3">
      <c r="A8110" s="15">
        <v>85487</v>
      </c>
      <c r="B8110" s="15" t="str">
        <f>VLOOKUP(Tabela14[[#This Row],[CÓDIGO]],[1]fornnecedor!$A:$E,5,0)</f>
        <v>PINCEIS ATLAS S.A.</v>
      </c>
      <c r="C8110" s="16" t="s">
        <v>4412</v>
      </c>
      <c r="D8110" s="16" t="s">
        <v>23</v>
      </c>
      <c r="E8110" s="22">
        <v>10</v>
      </c>
      <c r="F8110" s="30">
        <v>161</v>
      </c>
      <c r="G8110" s="17">
        <v>4.04</v>
      </c>
      <c r="H8110" s="17">
        <f t="shared" si="252"/>
        <v>40.4</v>
      </c>
      <c r="I8110" s="17">
        <f t="shared" si="253"/>
        <v>650.44000000000005</v>
      </c>
      <c r="J8110" s="13" t="s">
        <v>5384</v>
      </c>
      <c r="K8110" s="37" t="str">
        <f>VLOOKUP(Tabela14[[#This Row],[CÓDIGO]],[1]fornnecedor!$A:$G,7,0)</f>
        <v xml:space="preserve">OUTROS DISCOS </v>
      </c>
    </row>
    <row r="8111" spans="1:11" x14ac:dyDescent="0.3">
      <c r="A8111" s="15">
        <v>85957</v>
      </c>
      <c r="B8111" s="15" t="str">
        <f>VLOOKUP(Tabela14[[#This Row],[CÓDIGO]],[1]fornnecedor!$A:$E,5,0)</f>
        <v>AKZO NOBEL LTDA DECOR</v>
      </c>
      <c r="C8111" s="16" t="s">
        <v>4110</v>
      </c>
      <c r="D8111" s="16" t="s">
        <v>543</v>
      </c>
      <c r="E8111" s="22">
        <v>0</v>
      </c>
      <c r="F8111" s="30">
        <v>7</v>
      </c>
      <c r="G8111" s="17">
        <v>92.92</v>
      </c>
      <c r="H8111" s="17">
        <f t="shared" si="252"/>
        <v>0</v>
      </c>
      <c r="I8111" s="17">
        <f t="shared" si="253"/>
        <v>650.44000000000005</v>
      </c>
      <c r="J8111" s="13" t="s">
        <v>5384</v>
      </c>
      <c r="K8111" s="37" t="str">
        <f>VLOOKUP(Tabela14[[#This Row],[CÓDIGO]],[1]fornnecedor!$A:$G,7,0)</f>
        <v>ESMALTES</v>
      </c>
    </row>
    <row r="8112" spans="1:11" x14ac:dyDescent="0.3">
      <c r="A8112" s="15">
        <v>85938</v>
      </c>
      <c r="B8112" s="15" t="str">
        <f>VLOOKUP(Tabela14[[#This Row],[CÓDIGO]],[1]fornnecedor!$A:$E,5,0)</f>
        <v>AKZO NOBEL LTDA DECOR</v>
      </c>
      <c r="C8112" s="16" t="s">
        <v>4246</v>
      </c>
      <c r="D8112" s="16" t="s">
        <v>543</v>
      </c>
      <c r="E8112" s="22">
        <v>0</v>
      </c>
      <c r="F8112" s="30">
        <v>7</v>
      </c>
      <c r="G8112" s="17">
        <v>92.92</v>
      </c>
      <c r="H8112" s="17">
        <f t="shared" si="252"/>
        <v>0</v>
      </c>
      <c r="I8112" s="17">
        <f t="shared" si="253"/>
        <v>650.44000000000005</v>
      </c>
      <c r="J8112" s="13" t="s">
        <v>5384</v>
      </c>
      <c r="K8112" s="37" t="str">
        <f>VLOOKUP(Tabela14[[#This Row],[CÓDIGO]],[1]fornnecedor!$A:$G,7,0)</f>
        <v>ESMALTES</v>
      </c>
    </row>
    <row r="8113" spans="1:11" x14ac:dyDescent="0.3">
      <c r="A8113" s="15">
        <v>85383</v>
      </c>
      <c r="B8113" s="15" t="str">
        <f>VLOOKUP(Tabela14[[#This Row],[CÓDIGO]],[1]fornnecedor!$A:$E,5,0)</f>
        <v>SAINT- GOBAIN DO BRASIL PROD. IND. E CONSTR. LTDA</v>
      </c>
      <c r="C8113" s="16" t="s">
        <v>4463</v>
      </c>
      <c r="D8113" s="16" t="s">
        <v>49</v>
      </c>
      <c r="E8113" s="22">
        <v>20</v>
      </c>
      <c r="F8113" s="30">
        <v>155</v>
      </c>
      <c r="G8113" s="17">
        <v>4.2</v>
      </c>
      <c r="H8113" s="17">
        <f t="shared" si="252"/>
        <v>84</v>
      </c>
      <c r="I8113" s="17">
        <f t="shared" si="253"/>
        <v>651</v>
      </c>
      <c r="J8113" s="13" t="s">
        <v>5384</v>
      </c>
      <c r="K8113" s="37" t="str">
        <f>VLOOKUP(Tabela14[[#This Row],[CÓDIGO]],[1]fornnecedor!$A:$G,7,0)</f>
        <v xml:space="preserve">DISCOS / LIXAS / ABRASIVOS </v>
      </c>
    </row>
    <row r="8114" spans="1:11" x14ac:dyDescent="0.3">
      <c r="A8114" s="15">
        <v>84424</v>
      </c>
      <c r="B8114" s="15" t="str">
        <f>VLOOKUP(Tabela14[[#This Row],[CÓDIGO]],[1]fornnecedor!$A:$E,5,0)</f>
        <v>PINCEIS ATLAS S.A.</v>
      </c>
      <c r="C8114" s="16" t="s">
        <v>35</v>
      </c>
      <c r="D8114" s="16" t="s">
        <v>23</v>
      </c>
      <c r="E8114" s="22">
        <v>8</v>
      </c>
      <c r="F8114" s="30">
        <v>59</v>
      </c>
      <c r="G8114" s="17">
        <v>11.07</v>
      </c>
      <c r="H8114" s="17">
        <f t="shared" si="252"/>
        <v>88.56</v>
      </c>
      <c r="I8114" s="17">
        <f t="shared" si="253"/>
        <v>653.13</v>
      </c>
      <c r="J8114" s="13" t="s">
        <v>5384</v>
      </c>
      <c r="K8114" s="37" t="str">
        <f>VLOOKUP(Tabela14[[#This Row],[CÓDIGO]],[1]fornnecedor!$A:$G,7,0)</f>
        <v>ROLOS / TRINCHAS / PINCÉIS / ESPÁTULAS</v>
      </c>
    </row>
    <row r="8115" spans="1:11" x14ac:dyDescent="0.3">
      <c r="A8115" s="15">
        <v>85240</v>
      </c>
      <c r="B8115" s="15" t="str">
        <f>VLOOKUP(Tabela14[[#This Row],[CÓDIGO]],[1]fornnecedor!$A:$E,5,0)</f>
        <v>BRASILUX TINTAS TECNICAS LTDA</v>
      </c>
      <c r="C8115" s="16" t="s">
        <v>4371</v>
      </c>
      <c r="D8115" s="16" t="s">
        <v>549</v>
      </c>
      <c r="E8115" s="22">
        <v>0</v>
      </c>
      <c r="F8115" s="30">
        <v>3</v>
      </c>
      <c r="G8115" s="17">
        <v>218.19</v>
      </c>
      <c r="H8115" s="17">
        <f t="shared" si="252"/>
        <v>0</v>
      </c>
      <c r="I8115" s="17">
        <f t="shared" si="253"/>
        <v>654.56999999999994</v>
      </c>
      <c r="J8115" s="13" t="s">
        <v>5384</v>
      </c>
      <c r="K8115" s="37" t="str">
        <f>VLOOKUP(Tabela14[[#This Row],[CÓDIGO]],[1]fornnecedor!$A:$G,7,0)</f>
        <v>BATIDA DE PEDRA</v>
      </c>
    </row>
    <row r="8116" spans="1:11" x14ac:dyDescent="0.3">
      <c r="A8116" s="15">
        <v>20318</v>
      </c>
      <c r="B8116" s="15" t="str">
        <f>VLOOKUP(Tabela14[[#This Row],[CÓDIGO]],[1]fornnecedor!$A:$E,5,0)</f>
        <v>SHERWIN - WILLIAMS DO BRASIL IND. E COM. LTDA</v>
      </c>
      <c r="C8116" s="16" t="s">
        <v>3210</v>
      </c>
      <c r="D8116" s="16" t="s">
        <v>324</v>
      </c>
      <c r="E8116" s="22">
        <v>4</v>
      </c>
      <c r="F8116" s="30">
        <v>26</v>
      </c>
      <c r="G8116" s="17">
        <v>25.19</v>
      </c>
      <c r="H8116" s="17">
        <f t="shared" si="252"/>
        <v>100.76</v>
      </c>
      <c r="I8116" s="17">
        <f t="shared" si="253"/>
        <v>654.94000000000005</v>
      </c>
      <c r="J8116" s="13" t="s">
        <v>5384</v>
      </c>
      <c r="K8116" s="37" t="str">
        <f>VLOOKUP(Tabela14[[#This Row],[CÓDIGO]],[1]fornnecedor!$A:$G,7,0)</f>
        <v>TINTAS POLIÉSTER</v>
      </c>
    </row>
    <row r="8117" spans="1:11" x14ac:dyDescent="0.3">
      <c r="A8117" s="15">
        <v>84072</v>
      </c>
      <c r="B8117" s="15" t="str">
        <f>VLOOKUP(Tabela14[[#This Row],[CÓDIGO]],[1]fornnecedor!$A:$E,5,0)</f>
        <v>BRASILUX TINTAS TECNICAS LTDA</v>
      </c>
      <c r="C8117" s="16" t="s">
        <v>4444</v>
      </c>
      <c r="D8117" s="16" t="s">
        <v>549</v>
      </c>
      <c r="E8117" s="22">
        <v>1</v>
      </c>
      <c r="F8117" s="30">
        <v>10</v>
      </c>
      <c r="G8117" s="17">
        <v>65.5</v>
      </c>
      <c r="H8117" s="17">
        <f t="shared" si="252"/>
        <v>65.5</v>
      </c>
      <c r="I8117" s="17">
        <f t="shared" si="253"/>
        <v>655</v>
      </c>
      <c r="J8117" s="13" t="s">
        <v>5384</v>
      </c>
      <c r="K8117" s="37" t="str">
        <f>VLOOKUP(Tabela14[[#This Row],[CÓDIGO]],[1]fornnecedor!$A:$G,7,0)</f>
        <v>ESMALTES</v>
      </c>
    </row>
    <row r="8118" spans="1:11" x14ac:dyDescent="0.3">
      <c r="A8118" s="15">
        <v>84626</v>
      </c>
      <c r="B8118" s="15" t="str">
        <f>VLOOKUP(Tabela14[[#This Row],[CÓDIGO]],[1]fornnecedor!$A:$E,5,0)</f>
        <v>BRASILUX TINTAS TECNICAS LTDA</v>
      </c>
      <c r="C8118" s="16" t="s">
        <v>642</v>
      </c>
      <c r="D8118" s="16" t="s">
        <v>549</v>
      </c>
      <c r="E8118" s="22">
        <v>1.617</v>
      </c>
      <c r="F8118" s="30">
        <v>21.36</v>
      </c>
      <c r="G8118" s="17">
        <v>30.7</v>
      </c>
      <c r="H8118" s="17">
        <f t="shared" si="252"/>
        <v>49.6419</v>
      </c>
      <c r="I8118" s="17">
        <f t="shared" si="253"/>
        <v>655.75199999999995</v>
      </c>
      <c r="J8118" s="13" t="s">
        <v>5384</v>
      </c>
      <c r="K8118" s="37" t="str">
        <f>VLOOKUP(Tabela14[[#This Row],[CÓDIGO]],[1]fornnecedor!$A:$G,7,0)</f>
        <v xml:space="preserve">BASES SISTEMA NO MACHINE </v>
      </c>
    </row>
    <row r="8119" spans="1:11" x14ac:dyDescent="0.3">
      <c r="A8119" s="15">
        <v>84620</v>
      </c>
      <c r="B8119" s="15" t="str">
        <f>VLOOKUP(Tabela14[[#This Row],[CÓDIGO]],[1]fornnecedor!$A:$E,5,0)</f>
        <v>BRASILUX TINTAS TECNICAS LTDA</v>
      </c>
      <c r="C8119" s="16" t="s">
        <v>4373</v>
      </c>
      <c r="D8119" s="16" t="s">
        <v>549</v>
      </c>
      <c r="E8119" s="22">
        <v>0</v>
      </c>
      <c r="F8119" s="30">
        <v>4</v>
      </c>
      <c r="G8119" s="17">
        <v>163.96</v>
      </c>
      <c r="H8119" s="17">
        <f t="shared" si="252"/>
        <v>0</v>
      </c>
      <c r="I8119" s="17">
        <f t="shared" si="253"/>
        <v>655.84</v>
      </c>
      <c r="J8119" s="13" t="s">
        <v>5384</v>
      </c>
      <c r="K8119" s="37" t="str">
        <f>VLOOKUP(Tabela14[[#This Row],[CÓDIGO]],[1]fornnecedor!$A:$G,7,0)</f>
        <v>BASES IMOBILIÁRIAS</v>
      </c>
    </row>
    <row r="8120" spans="1:11" x14ac:dyDescent="0.3">
      <c r="A8120" s="15">
        <v>23989</v>
      </c>
      <c r="B8120" s="15" t="str">
        <f>VLOOKUP(Tabela14[[#This Row],[CÓDIGO]],[1]fornnecedor!$A:$E,5,0)</f>
        <v>SKYLACK TINTAS E VERNIZES LTDA</v>
      </c>
      <c r="C8120" s="16" t="s">
        <v>4374</v>
      </c>
      <c r="D8120" s="16" t="s">
        <v>1114</v>
      </c>
      <c r="E8120" s="22">
        <v>0</v>
      </c>
      <c r="F8120" s="30">
        <v>3.97</v>
      </c>
      <c r="G8120" s="17">
        <v>165.48</v>
      </c>
      <c r="H8120" s="17">
        <f t="shared" si="252"/>
        <v>0</v>
      </c>
      <c r="I8120" s="17">
        <f t="shared" si="253"/>
        <v>656.9556</v>
      </c>
      <c r="J8120" s="13" t="s">
        <v>5384</v>
      </c>
      <c r="K8120" s="37" t="str">
        <f>VLOOKUP(Tabela14[[#This Row],[CÓDIGO]],[1]fornnecedor!$A:$G,7,0)</f>
        <v>BASES POLIÉSTER</v>
      </c>
    </row>
    <row r="8121" spans="1:11" x14ac:dyDescent="0.3">
      <c r="A8121" s="15">
        <v>84492</v>
      </c>
      <c r="B8121" s="15" t="str">
        <f>VLOOKUP(Tabela14[[#This Row],[CÓDIGO]],[1]fornnecedor!$A:$E,5,0)</f>
        <v>BRASILUX TINTAS TECNICAS LTDA</v>
      </c>
      <c r="C8121" s="16" t="s">
        <v>4375</v>
      </c>
      <c r="D8121" s="16" t="s">
        <v>549</v>
      </c>
      <c r="E8121" s="22">
        <v>0</v>
      </c>
      <c r="F8121" s="30">
        <v>8</v>
      </c>
      <c r="G8121" s="17">
        <v>82.12</v>
      </c>
      <c r="H8121" s="17">
        <f t="shared" ref="H8121:H8184" si="254">G8121*E8121</f>
        <v>0</v>
      </c>
      <c r="I8121" s="17">
        <f t="shared" ref="I8121:I8184" si="255">G8121*F8121</f>
        <v>656.96</v>
      </c>
      <c r="J8121" s="13" t="s">
        <v>5384</v>
      </c>
      <c r="K8121" s="37" t="str">
        <f>VLOOKUP(Tabela14[[#This Row],[CÓDIGO]],[1]fornnecedor!$A:$G,7,0)</f>
        <v>BASES POLIÉSTER</v>
      </c>
    </row>
    <row r="8122" spans="1:11" x14ac:dyDescent="0.3">
      <c r="A8122" s="15">
        <v>83899</v>
      </c>
      <c r="B8122" s="15" t="str">
        <f>VLOOKUP(Tabela14[[#This Row],[CÓDIGO]],[1]fornnecedor!$A:$E,5,0)</f>
        <v>MAXI RUBBER INDUSTRIAS QUIMICAS LTDA</v>
      </c>
      <c r="C8122" s="16" t="s">
        <v>4377</v>
      </c>
      <c r="D8122" s="16" t="s">
        <v>775</v>
      </c>
      <c r="E8122" s="22">
        <v>0</v>
      </c>
      <c r="F8122" s="30">
        <v>12</v>
      </c>
      <c r="G8122" s="17">
        <v>54.83</v>
      </c>
      <c r="H8122" s="17">
        <f t="shared" si="254"/>
        <v>0</v>
      </c>
      <c r="I8122" s="17">
        <f t="shared" si="255"/>
        <v>657.96</v>
      </c>
      <c r="J8122" s="13" t="s">
        <v>5384</v>
      </c>
      <c r="K8122" s="37" t="str">
        <f>VLOOKUP(Tabela14[[#This Row],[CÓDIGO]],[1]fornnecedor!$A:$G,7,0)</f>
        <v>CERA  / LIMPEZA /  POLIMENTO VEICULAR</v>
      </c>
    </row>
    <row r="8123" spans="1:11" x14ac:dyDescent="0.3">
      <c r="A8123" s="15">
        <v>85923</v>
      </c>
      <c r="B8123" s="15" t="str">
        <f>VLOOKUP(Tabela14[[#This Row],[CÓDIGO]],[1]fornnecedor!$A:$E,5,0)</f>
        <v>AKZO NOBEL LTDA DECOR</v>
      </c>
      <c r="C8123" s="16" t="s">
        <v>4307</v>
      </c>
      <c r="D8123" s="16" t="s">
        <v>543</v>
      </c>
      <c r="E8123" s="22">
        <v>0</v>
      </c>
      <c r="F8123" s="30">
        <v>23</v>
      </c>
      <c r="G8123" s="17">
        <v>28.63</v>
      </c>
      <c r="H8123" s="17">
        <f t="shared" si="254"/>
        <v>0</v>
      </c>
      <c r="I8123" s="17">
        <f t="shared" si="255"/>
        <v>658.49</v>
      </c>
      <c r="J8123" s="13" t="s">
        <v>5384</v>
      </c>
      <c r="K8123" s="37" t="str">
        <f>VLOOKUP(Tabela14[[#This Row],[CÓDIGO]],[1]fornnecedor!$A:$G,7,0)</f>
        <v>ESMALTES</v>
      </c>
    </row>
    <row r="8124" spans="1:11" x14ac:dyDescent="0.3">
      <c r="A8124" s="15">
        <v>85658</v>
      </c>
      <c r="B8124" s="15" t="str">
        <f>VLOOKUP(Tabela14[[#This Row],[CÓDIGO]],[1]fornnecedor!$A:$E,5,0)</f>
        <v>A&amp;S TECHNOLOGIES INDUSTRIA E COMERCIO S.A.</v>
      </c>
      <c r="C8124" s="16" t="s">
        <v>885</v>
      </c>
      <c r="D8124" s="16" t="s">
        <v>875</v>
      </c>
      <c r="E8124" s="22">
        <v>5</v>
      </c>
      <c r="F8124" s="30">
        <v>70</v>
      </c>
      <c r="G8124" s="17">
        <v>9.41</v>
      </c>
      <c r="H8124" s="17">
        <f t="shared" si="254"/>
        <v>47.05</v>
      </c>
      <c r="I8124" s="17">
        <f t="shared" si="255"/>
        <v>658.7</v>
      </c>
      <c r="J8124" s="13" t="s">
        <v>5384</v>
      </c>
      <c r="K8124" s="37" t="str">
        <f>VLOOKUP(Tabela14[[#This Row],[CÓDIGO]],[1]fornnecedor!$A:$G,7,0)</f>
        <v xml:space="preserve">SPRAYS </v>
      </c>
    </row>
    <row r="8125" spans="1:11" x14ac:dyDescent="0.3">
      <c r="A8125" s="15">
        <v>84613</v>
      </c>
      <c r="B8125" s="15" t="str">
        <f>VLOOKUP(Tabela14[[#This Row],[CÓDIGO]],[1]fornnecedor!$A:$E,5,0)</f>
        <v>BRASILUX TINTAS TECNICAS LTDA</v>
      </c>
      <c r="C8125" s="16" t="s">
        <v>4378</v>
      </c>
      <c r="D8125" s="16" t="s">
        <v>549</v>
      </c>
      <c r="E8125" s="22">
        <v>0</v>
      </c>
      <c r="F8125" s="30">
        <v>22</v>
      </c>
      <c r="G8125" s="17">
        <v>30.03</v>
      </c>
      <c r="H8125" s="17">
        <f t="shared" si="254"/>
        <v>0</v>
      </c>
      <c r="I8125" s="17">
        <f t="shared" si="255"/>
        <v>660.66000000000008</v>
      </c>
      <c r="J8125" s="13" t="s">
        <v>5384</v>
      </c>
      <c r="K8125" s="37" t="str">
        <f>VLOOKUP(Tabela14[[#This Row],[CÓDIGO]],[1]fornnecedor!$A:$G,7,0)</f>
        <v>BASES IMOBILIÁRIAS</v>
      </c>
    </row>
    <row r="8126" spans="1:11" x14ac:dyDescent="0.3">
      <c r="A8126" s="15">
        <v>86569</v>
      </c>
      <c r="B8126" s="15" t="str">
        <f>VLOOKUP(Tabela14[[#This Row],[CÓDIGO]],[1]fornnecedor!$A:$E,5,0)</f>
        <v>AKZO NOBEL LTDA DECOR</v>
      </c>
      <c r="C8126" s="16" t="s">
        <v>4379</v>
      </c>
      <c r="D8126" s="16" t="s">
        <v>543</v>
      </c>
      <c r="E8126" s="22">
        <v>0</v>
      </c>
      <c r="F8126" s="30">
        <v>2</v>
      </c>
      <c r="G8126" s="17">
        <v>330.71</v>
      </c>
      <c r="H8126" s="17">
        <f t="shared" si="254"/>
        <v>0</v>
      </c>
      <c r="I8126" s="17">
        <f t="shared" si="255"/>
        <v>661.42</v>
      </c>
      <c r="J8126" s="13" t="s">
        <v>5384</v>
      </c>
      <c r="K8126" s="37" t="str">
        <f>VLOOKUP(Tabela14[[#This Row],[CÓDIGO]],[1]fornnecedor!$A:$G,7,0)</f>
        <v>BASES IMOBILIÁRIAS</v>
      </c>
    </row>
    <row r="8127" spans="1:11" x14ac:dyDescent="0.3">
      <c r="A8127" s="15">
        <v>10117</v>
      </c>
      <c r="B8127" s="15" t="str">
        <f>VLOOKUP(Tabela14[[#This Row],[CÓDIGO]],[1]fornnecedor!$A:$E,5,0)</f>
        <v>PINCEIS ATLAS S.A.</v>
      </c>
      <c r="C8127" s="16" t="s">
        <v>4490</v>
      </c>
      <c r="D8127" s="16" t="s">
        <v>23</v>
      </c>
      <c r="E8127" s="22">
        <v>130</v>
      </c>
      <c r="F8127" s="30">
        <v>131</v>
      </c>
      <c r="G8127" s="17">
        <v>5.05</v>
      </c>
      <c r="H8127" s="17">
        <f t="shared" si="254"/>
        <v>656.5</v>
      </c>
      <c r="I8127" s="17">
        <f t="shared" si="255"/>
        <v>661.55</v>
      </c>
      <c r="J8127" s="13" t="s">
        <v>5384</v>
      </c>
      <c r="K8127" s="37" t="str">
        <f>VLOOKUP(Tabela14[[#This Row],[CÓDIGO]],[1]fornnecedor!$A:$G,7,0)</f>
        <v>ROLOS / TRINCHAS / PINCÉIS / ESPÁTULAS</v>
      </c>
    </row>
    <row r="8128" spans="1:11" x14ac:dyDescent="0.3">
      <c r="A8128" s="15">
        <v>84931</v>
      </c>
      <c r="B8128" s="15" t="str">
        <f>VLOOKUP(Tabela14[[#This Row],[CÓDIGO]],[1]fornnecedor!$A:$E,5,0)</f>
        <v>BRASILUX TINTAS TECNICAS LTDA</v>
      </c>
      <c r="C8128" s="16" t="s">
        <v>3045</v>
      </c>
      <c r="D8128" s="16" t="s">
        <v>549</v>
      </c>
      <c r="E8128" s="22">
        <v>0</v>
      </c>
      <c r="F8128" s="30">
        <v>9</v>
      </c>
      <c r="G8128" s="17">
        <v>73.52</v>
      </c>
      <c r="H8128" s="17">
        <f t="shared" si="254"/>
        <v>0</v>
      </c>
      <c r="I8128" s="17">
        <f t="shared" si="255"/>
        <v>661.68</v>
      </c>
      <c r="J8128" s="13" t="s">
        <v>5384</v>
      </c>
      <c r="K8128" s="37" t="str">
        <f>VLOOKUP(Tabela14[[#This Row],[CÓDIGO]],[1]fornnecedor!$A:$G,7,0)</f>
        <v>ESMALTES</v>
      </c>
    </row>
    <row r="8129" spans="1:11" x14ac:dyDescent="0.3">
      <c r="A8129" s="15">
        <v>84924</v>
      </c>
      <c r="B8129" s="15" t="str">
        <f>VLOOKUP(Tabela14[[#This Row],[CÓDIGO]],[1]fornnecedor!$A:$E,5,0)</f>
        <v>BRASILUX TINTAS TECNICAS LTDA</v>
      </c>
      <c r="C8129" s="16" t="s">
        <v>4380</v>
      </c>
      <c r="D8129" s="16" t="s">
        <v>549</v>
      </c>
      <c r="E8129" s="22">
        <v>0</v>
      </c>
      <c r="F8129" s="30">
        <v>8</v>
      </c>
      <c r="G8129" s="17">
        <v>83</v>
      </c>
      <c r="H8129" s="17">
        <f t="shared" si="254"/>
        <v>0</v>
      </c>
      <c r="I8129" s="17">
        <f t="shared" si="255"/>
        <v>664</v>
      </c>
      <c r="J8129" s="13" t="s">
        <v>5384</v>
      </c>
      <c r="K8129" s="37" t="str">
        <f>VLOOKUP(Tabela14[[#This Row],[CÓDIGO]],[1]fornnecedor!$A:$G,7,0)</f>
        <v>TEXTURA</v>
      </c>
    </row>
    <row r="8130" spans="1:11" x14ac:dyDescent="0.3">
      <c r="A8130" s="15">
        <v>22558</v>
      </c>
      <c r="B8130" s="15" t="str">
        <f>VLOOKUP(Tabela14[[#This Row],[CÓDIGO]],[1]fornnecedor!$A:$E,5,0)</f>
        <v>3M DO BRASIL LTDA</v>
      </c>
      <c r="C8130" s="16" t="s">
        <v>4382</v>
      </c>
      <c r="D8130" s="16" t="s">
        <v>366</v>
      </c>
      <c r="E8130" s="22">
        <v>0</v>
      </c>
      <c r="F8130" s="30">
        <v>6</v>
      </c>
      <c r="G8130" s="17">
        <v>110.72</v>
      </c>
      <c r="H8130" s="17">
        <f t="shared" si="254"/>
        <v>0</v>
      </c>
      <c r="I8130" s="17">
        <f t="shared" si="255"/>
        <v>664.31999999999994</v>
      </c>
      <c r="J8130" s="13" t="s">
        <v>5384</v>
      </c>
      <c r="K8130" s="37" t="str">
        <f>VLOOKUP(Tabela14[[#This Row],[CÓDIGO]],[1]fornnecedor!$A:$G,7,0)</f>
        <v>BOINAS PARA POLIMENTO</v>
      </c>
    </row>
    <row r="8131" spans="1:11" x14ac:dyDescent="0.3">
      <c r="A8131" s="15">
        <v>24331</v>
      </c>
      <c r="B8131" s="15" t="str">
        <f>VLOOKUP(Tabela14[[#This Row],[CÓDIGO]],[1]fornnecedor!$A:$E,5,0)</f>
        <v>VONIXX INDUSTRIA E COMERCIO DE POLIDORES LTDA</v>
      </c>
      <c r="C8131" s="16" t="s">
        <v>527</v>
      </c>
      <c r="D8131" s="16" t="s">
        <v>515</v>
      </c>
      <c r="E8131" s="22">
        <v>33</v>
      </c>
      <c r="F8131" s="30">
        <v>13</v>
      </c>
      <c r="G8131" s="17">
        <v>51.2</v>
      </c>
      <c r="H8131" s="17">
        <f t="shared" si="254"/>
        <v>1689.6000000000001</v>
      </c>
      <c r="I8131" s="17">
        <f t="shared" si="255"/>
        <v>665.6</v>
      </c>
      <c r="J8131" s="13" t="s">
        <v>5384</v>
      </c>
      <c r="K8131" s="37" t="str">
        <f>VLOOKUP(Tabela14[[#This Row],[CÓDIGO]],[1]fornnecedor!$A:$G,7,0)</f>
        <v>LINHA DE HIGENIZAÇÃO E ESTÉTICA  AUTOMOTIVA VONIX</v>
      </c>
    </row>
    <row r="8132" spans="1:11" x14ac:dyDescent="0.3">
      <c r="A8132" s="15">
        <v>26</v>
      </c>
      <c r="B8132" s="15" t="str">
        <f>VLOOKUP(Tabela14[[#This Row],[CÓDIGO]],[1]fornnecedor!$A:$E,5,0)</f>
        <v>3M DO BRASIL LTDA</v>
      </c>
      <c r="C8132" s="16" t="s">
        <v>4446</v>
      </c>
      <c r="D8132" s="16" t="s">
        <v>366</v>
      </c>
      <c r="E8132" s="22">
        <v>2</v>
      </c>
      <c r="F8132" s="30">
        <v>24</v>
      </c>
      <c r="G8132" s="17">
        <v>27.74</v>
      </c>
      <c r="H8132" s="17">
        <f t="shared" si="254"/>
        <v>55.48</v>
      </c>
      <c r="I8132" s="17">
        <f t="shared" si="255"/>
        <v>665.76</v>
      </c>
      <c r="J8132" s="13" t="s">
        <v>5384</v>
      </c>
      <c r="K8132" s="37" t="str">
        <f>VLOOKUP(Tabela14[[#This Row],[CÓDIGO]],[1]fornnecedor!$A:$G,7,0)</f>
        <v>EPI´S</v>
      </c>
    </row>
    <row r="8133" spans="1:11" x14ac:dyDescent="0.3">
      <c r="A8133" s="15">
        <v>87112</v>
      </c>
      <c r="B8133" s="15" t="str">
        <f>VLOOKUP(Tabela14[[#This Row],[CÓDIGO]],[1]fornnecedor!$A:$E,5,0)</f>
        <v>SHERWIN - WILLIAMS DO BRASIL IND. E COM. LTDA</v>
      </c>
      <c r="C8133" s="16" t="s">
        <v>4472</v>
      </c>
      <c r="D8133" s="16" t="s">
        <v>324</v>
      </c>
      <c r="E8133" s="22">
        <v>0</v>
      </c>
      <c r="F8133" s="30">
        <v>17</v>
      </c>
      <c r="G8133" s="17">
        <v>39.22</v>
      </c>
      <c r="H8133" s="17">
        <f t="shared" si="254"/>
        <v>0</v>
      </c>
      <c r="I8133" s="17">
        <f t="shared" si="255"/>
        <v>666.74</v>
      </c>
      <c r="J8133" s="13" t="s">
        <v>5384</v>
      </c>
      <c r="K8133" s="37" t="str">
        <f>VLOOKUP(Tabela14[[#This Row],[CÓDIGO]],[1]fornnecedor!$A:$G,7,0)</f>
        <v>TINTAS PU</v>
      </c>
    </row>
    <row r="8134" spans="1:11" x14ac:dyDescent="0.3">
      <c r="A8134" s="15">
        <v>9946</v>
      </c>
      <c r="B8134" s="15" t="str">
        <f>VLOOKUP(Tabela14[[#This Row],[CÓDIGO]],[1]fornnecedor!$A:$E,5,0)</f>
        <v>AKZO NOBEL LTDA AUTO</v>
      </c>
      <c r="C8134" s="16" t="s">
        <v>132</v>
      </c>
      <c r="D8134" s="16" t="s">
        <v>127</v>
      </c>
      <c r="E8134" s="22">
        <v>2</v>
      </c>
      <c r="F8134" s="30">
        <v>3.38</v>
      </c>
      <c r="G8134" s="17">
        <v>197.31</v>
      </c>
      <c r="H8134" s="17">
        <f t="shared" si="254"/>
        <v>394.62</v>
      </c>
      <c r="I8134" s="17">
        <f t="shared" si="255"/>
        <v>666.90779999999995</v>
      </c>
      <c r="J8134" s="13" t="s">
        <v>5384</v>
      </c>
      <c r="K8134" s="37" t="str">
        <f>VLOOKUP(Tabela14[[#This Row],[CÓDIGO]],[1]fornnecedor!$A:$G,7,0)</f>
        <v>BASES POLIÉSTER</v>
      </c>
    </row>
    <row r="8135" spans="1:11" x14ac:dyDescent="0.3">
      <c r="A8135" s="15">
        <v>21287</v>
      </c>
      <c r="B8135" s="15" t="str">
        <f>VLOOKUP(Tabela14[[#This Row],[CÓDIGO]],[1]fornnecedor!$A:$E,5,0)</f>
        <v>AKZO NOBEL LTDA AUTO</v>
      </c>
      <c r="C8135" s="16" t="s">
        <v>186</v>
      </c>
      <c r="D8135" s="16" t="s">
        <v>103</v>
      </c>
      <c r="E8135" s="22">
        <v>9</v>
      </c>
      <c r="F8135" s="30">
        <v>25</v>
      </c>
      <c r="G8135" s="17">
        <v>26.7</v>
      </c>
      <c r="H8135" s="17">
        <f t="shared" si="254"/>
        <v>240.29999999999998</v>
      </c>
      <c r="I8135" s="17">
        <f t="shared" si="255"/>
        <v>667.5</v>
      </c>
      <c r="J8135" s="13" t="s">
        <v>5384</v>
      </c>
      <c r="K8135" s="37" t="str">
        <f>VLOOKUP(Tabela14[[#This Row],[CÓDIGO]],[1]fornnecedor!$A:$G,7,0)</f>
        <v>TINTAS POLIÉSTER</v>
      </c>
    </row>
    <row r="8136" spans="1:11" x14ac:dyDescent="0.3">
      <c r="A8136" s="15">
        <v>84633</v>
      </c>
      <c r="B8136" s="15" t="str">
        <f>VLOOKUP(Tabela14[[#This Row],[CÓDIGO]],[1]fornnecedor!$A:$E,5,0)</f>
        <v>BRASILUX TINTAS TECNICAS LTDA</v>
      </c>
      <c r="C8136" s="16" t="s">
        <v>4014</v>
      </c>
      <c r="D8136" s="16" t="s">
        <v>549</v>
      </c>
      <c r="E8136" s="22">
        <v>1.752</v>
      </c>
      <c r="F8136" s="30">
        <v>9.8000000000000007</v>
      </c>
      <c r="G8136" s="17">
        <v>68.14</v>
      </c>
      <c r="H8136" s="17">
        <f t="shared" si="254"/>
        <v>119.38128</v>
      </c>
      <c r="I8136" s="17">
        <f t="shared" si="255"/>
        <v>667.77200000000005</v>
      </c>
      <c r="J8136" s="13" t="s">
        <v>5384</v>
      </c>
      <c r="K8136" s="37" t="str">
        <f>VLOOKUP(Tabela14[[#This Row],[CÓDIGO]],[1]fornnecedor!$A:$G,7,0)</f>
        <v xml:space="preserve">BASES SISTEMA NO MACHINE </v>
      </c>
    </row>
    <row r="8137" spans="1:11" x14ac:dyDescent="0.3">
      <c r="A8137" s="15">
        <v>23671</v>
      </c>
      <c r="B8137" s="15" t="str">
        <f>VLOOKUP(Tabela14[[#This Row],[CÓDIGO]],[1]fornnecedor!$A:$E,5,0)</f>
        <v>3M DO BRASIL LTDA</v>
      </c>
      <c r="C8137" s="16" t="s">
        <v>3452</v>
      </c>
      <c r="D8137" s="16" t="s">
        <v>366</v>
      </c>
      <c r="E8137" s="22">
        <v>5</v>
      </c>
      <c r="F8137" s="30">
        <v>73</v>
      </c>
      <c r="G8137" s="17">
        <v>9.15</v>
      </c>
      <c r="H8137" s="17">
        <f t="shared" si="254"/>
        <v>45.75</v>
      </c>
      <c r="I8137" s="17">
        <f t="shared" si="255"/>
        <v>667.95</v>
      </c>
      <c r="J8137" s="13" t="s">
        <v>5384</v>
      </c>
      <c r="K8137" s="37" t="str">
        <f>VLOOKUP(Tabela14[[#This Row],[CÓDIGO]],[1]fornnecedor!$A:$G,7,0)</f>
        <v>COLA INST./ ADESIVOS COLANTES</v>
      </c>
    </row>
    <row r="8138" spans="1:11" x14ac:dyDescent="0.3">
      <c r="A8138" s="15">
        <v>85638</v>
      </c>
      <c r="B8138" s="15" t="str">
        <f>VLOOKUP(Tabela14[[#This Row],[CÓDIGO]],[1]fornnecedor!$A:$E,5,0)</f>
        <v>A&amp;S TECHNOLOGIES INDUSTRIA E COMERCIO LTDA</v>
      </c>
      <c r="C8138" s="16" t="s">
        <v>4387</v>
      </c>
      <c r="D8138" s="16" t="s">
        <v>875</v>
      </c>
      <c r="E8138" s="22">
        <v>0</v>
      </c>
      <c r="F8138" s="30">
        <v>89</v>
      </c>
      <c r="G8138" s="17">
        <v>7.51</v>
      </c>
      <c r="H8138" s="17">
        <f t="shared" si="254"/>
        <v>0</v>
      </c>
      <c r="I8138" s="17">
        <f t="shared" si="255"/>
        <v>668.39</v>
      </c>
      <c r="J8138" s="13" t="s">
        <v>5384</v>
      </c>
      <c r="K8138" s="37" t="str">
        <f>VLOOKUP(Tabela14[[#This Row],[CÓDIGO]],[1]fornnecedor!$A:$G,7,0)</f>
        <v>DESENGRIPANTE</v>
      </c>
    </row>
    <row r="8139" spans="1:11" x14ac:dyDescent="0.3">
      <c r="A8139" s="15">
        <v>86937</v>
      </c>
      <c r="B8139" s="15" t="str">
        <f>VLOOKUP(Tabela14[[#This Row],[CÓDIGO]],[1]fornnecedor!$A:$E,5,0)</f>
        <v>AIRZAP - ANEST IWATA IND. E COM. LTDA</v>
      </c>
      <c r="C8139" s="16" t="s">
        <v>4391</v>
      </c>
      <c r="D8139" s="16" t="s">
        <v>1375</v>
      </c>
      <c r="E8139" s="22">
        <v>0</v>
      </c>
      <c r="F8139" s="30">
        <v>1</v>
      </c>
      <c r="G8139" s="17">
        <v>669.59</v>
      </c>
      <c r="H8139" s="17">
        <f t="shared" si="254"/>
        <v>0</v>
      </c>
      <c r="I8139" s="17">
        <f t="shared" si="255"/>
        <v>669.59</v>
      </c>
      <c r="J8139" s="13" t="s">
        <v>5384</v>
      </c>
      <c r="K8139" s="37" t="str">
        <f>VLOOKUP(Tabela14[[#This Row],[CÓDIGO]],[1]fornnecedor!$A:$G,7,0)</f>
        <v>APLICADORES / ADAPTADORES / ENGATES / SUPORTES</v>
      </c>
    </row>
    <row r="8140" spans="1:11" x14ac:dyDescent="0.3">
      <c r="A8140" s="15">
        <v>84038</v>
      </c>
      <c r="B8140" s="15" t="str">
        <f>VLOOKUP(Tabela14[[#This Row],[CÓDIGO]],[1]fornnecedor!$A:$E,5,0)</f>
        <v>BRASILUX TINTAS TECNICAS LTDA</v>
      </c>
      <c r="C8140" s="16" t="s">
        <v>714</v>
      </c>
      <c r="D8140" s="16" t="s">
        <v>549</v>
      </c>
      <c r="E8140" s="22">
        <v>11</v>
      </c>
      <c r="F8140" s="30">
        <v>52</v>
      </c>
      <c r="G8140" s="17">
        <v>12.89</v>
      </c>
      <c r="H8140" s="17">
        <f t="shared" si="254"/>
        <v>141.79000000000002</v>
      </c>
      <c r="I8140" s="17">
        <f t="shared" si="255"/>
        <v>670.28</v>
      </c>
      <c r="J8140" s="13" t="s">
        <v>5384</v>
      </c>
      <c r="K8140" s="37" t="str">
        <f>VLOOKUP(Tabela14[[#This Row],[CÓDIGO]],[1]fornnecedor!$A:$G,7,0)</f>
        <v>MASSA CORRIDA / ACRÍLICA</v>
      </c>
    </row>
    <row r="8141" spans="1:11" x14ac:dyDescent="0.3">
      <c r="A8141" s="15">
        <v>21290</v>
      </c>
      <c r="B8141" s="15" t="str">
        <f>VLOOKUP(Tabela14[[#This Row],[CÓDIGO]],[1]fornnecedor!$A:$E,5,0)</f>
        <v>AKZO NOBEL LTDA AUTO</v>
      </c>
      <c r="C8141" s="16" t="s">
        <v>171</v>
      </c>
      <c r="D8141" s="16" t="s">
        <v>103</v>
      </c>
      <c r="E8141" s="22">
        <v>15</v>
      </c>
      <c r="F8141" s="30">
        <v>26.5</v>
      </c>
      <c r="G8141" s="17">
        <v>25.33</v>
      </c>
      <c r="H8141" s="17">
        <f t="shared" si="254"/>
        <v>379.95</v>
      </c>
      <c r="I8141" s="17">
        <f t="shared" si="255"/>
        <v>671.245</v>
      </c>
      <c r="J8141" s="13" t="s">
        <v>5384</v>
      </c>
      <c r="K8141" s="37" t="str">
        <f>VLOOKUP(Tabela14[[#This Row],[CÓDIGO]],[1]fornnecedor!$A:$G,7,0)</f>
        <v>TINTAS POLIÉSTER</v>
      </c>
    </row>
    <row r="8142" spans="1:11" x14ac:dyDescent="0.3">
      <c r="A8142" s="15">
        <v>24182</v>
      </c>
      <c r="B8142" s="15" t="str">
        <f>VLOOKUP(Tabela14[[#This Row],[CÓDIGO]],[1]fornnecedor!$A:$E,5,0)</f>
        <v>AKZO NOBEL LTDA AUTO</v>
      </c>
      <c r="C8142" s="16" t="s">
        <v>282</v>
      </c>
      <c r="D8142" s="16" t="s">
        <v>127</v>
      </c>
      <c r="E8142" s="22">
        <v>1</v>
      </c>
      <c r="F8142" s="30">
        <v>6</v>
      </c>
      <c r="G8142" s="17">
        <v>111.92</v>
      </c>
      <c r="H8142" s="17">
        <f t="shared" si="254"/>
        <v>111.92</v>
      </c>
      <c r="I8142" s="17">
        <f t="shared" si="255"/>
        <v>671.52</v>
      </c>
      <c r="J8142" s="13" t="s">
        <v>5384</v>
      </c>
      <c r="K8142" s="37" t="str">
        <f>VLOOKUP(Tabela14[[#This Row],[CÓDIGO]],[1]fornnecedor!$A:$G,7,0)</f>
        <v>PRIMER AUTOMOTIVO</v>
      </c>
    </row>
    <row r="8143" spans="1:11" x14ac:dyDescent="0.3">
      <c r="A8143" s="15">
        <v>84348</v>
      </c>
      <c r="B8143" s="15" t="str">
        <f>VLOOKUP(Tabela14[[#This Row],[CÓDIGO]],[1]fornnecedor!$A:$E,5,0)</f>
        <v>BRASILUX TINTAS TECNICAS LTDA</v>
      </c>
      <c r="C8143" s="16" t="s">
        <v>682</v>
      </c>
      <c r="D8143" s="16" t="s">
        <v>549</v>
      </c>
      <c r="E8143" s="22">
        <v>1</v>
      </c>
      <c r="F8143" s="30">
        <v>15</v>
      </c>
      <c r="G8143" s="17">
        <v>44.82</v>
      </c>
      <c r="H8143" s="17">
        <f t="shared" si="254"/>
        <v>44.82</v>
      </c>
      <c r="I8143" s="17">
        <f t="shared" si="255"/>
        <v>672.3</v>
      </c>
      <c r="J8143" s="13" t="s">
        <v>5384</v>
      </c>
      <c r="K8143" s="37" t="str">
        <f>VLOOKUP(Tabela14[[#This Row],[CÓDIGO]],[1]fornnecedor!$A:$G,7,0)</f>
        <v>ESMALTES</v>
      </c>
    </row>
    <row r="8144" spans="1:11" x14ac:dyDescent="0.3">
      <c r="A8144" s="15">
        <v>84645</v>
      </c>
      <c r="B8144" s="15" t="str">
        <f>VLOOKUP(Tabela14[[#This Row],[CÓDIGO]],[1]fornnecedor!$A:$E,5,0)</f>
        <v>BRASILUX TINTAS TECNICAS LTDA</v>
      </c>
      <c r="C8144" s="16" t="s">
        <v>4030</v>
      </c>
      <c r="D8144" s="16" t="s">
        <v>549</v>
      </c>
      <c r="E8144" s="22">
        <v>1.4279999999999999</v>
      </c>
      <c r="F8144" s="30">
        <v>10.74</v>
      </c>
      <c r="G8144" s="17">
        <v>62.6</v>
      </c>
      <c r="H8144" s="17">
        <f t="shared" si="254"/>
        <v>89.392799999999994</v>
      </c>
      <c r="I8144" s="17">
        <f t="shared" si="255"/>
        <v>672.32400000000007</v>
      </c>
      <c r="J8144" s="13" t="s">
        <v>5384</v>
      </c>
      <c r="K8144" s="37" t="str">
        <f>VLOOKUP(Tabela14[[#This Row],[CÓDIGO]],[1]fornnecedor!$A:$G,7,0)</f>
        <v xml:space="preserve">BASES SISTEMA NO MACHINE </v>
      </c>
    </row>
    <row r="8145" spans="1:11" x14ac:dyDescent="0.3">
      <c r="A8145" s="15">
        <v>86150</v>
      </c>
      <c r="B8145" s="15" t="str">
        <f>VLOOKUP(Tabela14[[#This Row],[CÓDIGO]],[1]fornnecedor!$A:$E,5,0)</f>
        <v>AKZO NOBEL LTDA DECOR</v>
      </c>
      <c r="C8145" s="16" t="s">
        <v>4393</v>
      </c>
      <c r="D8145" s="16" t="s">
        <v>2498</v>
      </c>
      <c r="E8145" s="22">
        <v>0</v>
      </c>
      <c r="F8145" s="30">
        <v>11</v>
      </c>
      <c r="G8145" s="17">
        <v>61.23</v>
      </c>
      <c r="H8145" s="17">
        <f t="shared" si="254"/>
        <v>0</v>
      </c>
      <c r="I8145" s="17">
        <f t="shared" si="255"/>
        <v>673.53</v>
      </c>
      <c r="J8145" s="13" t="s">
        <v>5384</v>
      </c>
      <c r="K8145" s="37" t="str">
        <f>VLOOKUP(Tabela14[[#This Row],[CÓDIGO]],[1]fornnecedor!$A:$G,7,0)</f>
        <v>LINHA MOVELEIRA</v>
      </c>
    </row>
    <row r="8146" spans="1:11" x14ac:dyDescent="0.3">
      <c r="A8146" s="15">
        <v>10033</v>
      </c>
      <c r="B8146" s="15" t="str">
        <f>VLOOKUP(Tabela14[[#This Row],[CÓDIGO]],[1]fornnecedor!$A:$E,5,0)</f>
        <v>3M DO BRASIL LTDA</v>
      </c>
      <c r="C8146" s="16" t="s">
        <v>4394</v>
      </c>
      <c r="D8146" s="16" t="s">
        <v>366</v>
      </c>
      <c r="E8146" s="22">
        <v>0</v>
      </c>
      <c r="F8146" s="30">
        <v>453</v>
      </c>
      <c r="G8146" s="17">
        <v>1.49</v>
      </c>
      <c r="H8146" s="17">
        <f t="shared" si="254"/>
        <v>0</v>
      </c>
      <c r="I8146" s="17">
        <f t="shared" si="255"/>
        <v>674.97</v>
      </c>
      <c r="J8146" s="13" t="s">
        <v>5384</v>
      </c>
      <c r="K8146" s="37" t="str">
        <f>VLOOKUP(Tabela14[[#This Row],[CÓDIGO]],[1]fornnecedor!$A:$G,7,0)</f>
        <v xml:space="preserve">DISCOS / LIXAS / ABRASIVOS </v>
      </c>
    </row>
    <row r="8147" spans="1:11" x14ac:dyDescent="0.3">
      <c r="A8147" s="15">
        <v>20040</v>
      </c>
      <c r="B8147" s="15" t="str">
        <f>VLOOKUP(Tabela14[[#This Row],[CÓDIGO]],[1]fornnecedor!$A:$E,5,0)</f>
        <v>AKZO NOBEL LTDA AUTO</v>
      </c>
      <c r="C8147" s="16" t="s">
        <v>4395</v>
      </c>
      <c r="D8147" s="16" t="s">
        <v>103</v>
      </c>
      <c r="E8147" s="22">
        <v>0</v>
      </c>
      <c r="F8147" s="30">
        <v>16</v>
      </c>
      <c r="G8147" s="17">
        <v>42.19</v>
      </c>
      <c r="H8147" s="17">
        <f t="shared" si="254"/>
        <v>0</v>
      </c>
      <c r="I8147" s="17">
        <f t="shared" si="255"/>
        <v>675.04</v>
      </c>
      <c r="J8147" s="13" t="s">
        <v>5384</v>
      </c>
      <c r="K8147" s="37" t="str">
        <f>VLOOKUP(Tabela14[[#This Row],[CÓDIGO]],[1]fornnecedor!$A:$G,7,0)</f>
        <v>PRIMER AUTOMOTIVO</v>
      </c>
    </row>
    <row r="8148" spans="1:11" x14ac:dyDescent="0.3">
      <c r="A8148" s="15">
        <v>84252</v>
      </c>
      <c r="B8148" s="15" t="str">
        <f>VLOOKUP(Tabela14[[#This Row],[CÓDIGO]],[1]fornnecedor!$A:$E,5,0)</f>
        <v>BRASILUX TINTAS TECNICAS LTDA</v>
      </c>
      <c r="C8148" s="16" t="s">
        <v>4239</v>
      </c>
      <c r="D8148" s="16" t="s">
        <v>549</v>
      </c>
      <c r="E8148" s="22">
        <v>0</v>
      </c>
      <c r="F8148" s="30">
        <v>7</v>
      </c>
      <c r="G8148" s="17">
        <v>96.56</v>
      </c>
      <c r="H8148" s="17">
        <f t="shared" si="254"/>
        <v>0</v>
      </c>
      <c r="I8148" s="17">
        <f t="shared" si="255"/>
        <v>675.92000000000007</v>
      </c>
      <c r="J8148" s="13" t="s">
        <v>5384</v>
      </c>
      <c r="K8148" s="37" t="str">
        <f>VLOOKUP(Tabela14[[#This Row],[CÓDIGO]],[1]fornnecedor!$A:$G,7,0)</f>
        <v>TINTA PAREDE</v>
      </c>
    </row>
    <row r="8149" spans="1:11" x14ac:dyDescent="0.3">
      <c r="A8149" s="15">
        <v>85770</v>
      </c>
      <c r="B8149" s="15" t="str">
        <f>VLOOKUP(Tabela14[[#This Row],[CÓDIGO]],[1]fornnecedor!$A:$E,5,0)</f>
        <v>AKZO NOBEL LTDA DECOR</v>
      </c>
      <c r="C8149" s="16" t="s">
        <v>4396</v>
      </c>
      <c r="D8149" s="16" t="s">
        <v>543</v>
      </c>
      <c r="E8149" s="22">
        <v>0</v>
      </c>
      <c r="F8149" s="30">
        <v>10</v>
      </c>
      <c r="G8149" s="17">
        <v>67.61</v>
      </c>
      <c r="H8149" s="17">
        <f t="shared" si="254"/>
        <v>0</v>
      </c>
      <c r="I8149" s="17">
        <f t="shared" si="255"/>
        <v>676.1</v>
      </c>
      <c r="J8149" s="13" t="s">
        <v>5384</v>
      </c>
      <c r="K8149" s="37" t="str">
        <f>VLOOKUP(Tabela14[[#This Row],[CÓDIGO]],[1]fornnecedor!$A:$G,7,0)</f>
        <v>BASES IMOBILIÁRIAS</v>
      </c>
    </row>
    <row r="8150" spans="1:11" x14ac:dyDescent="0.3">
      <c r="A8150" s="15">
        <v>84810</v>
      </c>
      <c r="B8150" s="15" t="str">
        <f>VLOOKUP(Tabela14[[#This Row],[CÓDIGO]],[1]fornnecedor!$A:$E,5,0)</f>
        <v>BRASILUX TINTAS TECNICAS LTDA</v>
      </c>
      <c r="C8150" s="16" t="s">
        <v>4397</v>
      </c>
      <c r="D8150" s="16" t="s">
        <v>549</v>
      </c>
      <c r="E8150" s="22">
        <v>0</v>
      </c>
      <c r="F8150" s="30">
        <v>6</v>
      </c>
      <c r="G8150" s="17">
        <v>112.84</v>
      </c>
      <c r="H8150" s="17">
        <f t="shared" si="254"/>
        <v>0</v>
      </c>
      <c r="I8150" s="17">
        <f t="shared" si="255"/>
        <v>677.04</v>
      </c>
      <c r="J8150" s="13" t="s">
        <v>5384</v>
      </c>
      <c r="K8150" s="37" t="str">
        <f>VLOOKUP(Tabela14[[#This Row],[CÓDIGO]],[1]fornnecedor!$A:$G,7,0)</f>
        <v>EPOXI</v>
      </c>
    </row>
    <row r="8151" spans="1:11" x14ac:dyDescent="0.3">
      <c r="A8151" s="15">
        <v>85592</v>
      </c>
      <c r="B8151" s="15" t="str">
        <f>VLOOKUP(Tabela14[[#This Row],[CÓDIGO]],[1]fornnecedor!$A:$E,5,0)</f>
        <v>SHERWIN - WILLIAMS DO BRASIL IND. E COM. LTDA</v>
      </c>
      <c r="C8151" s="16" t="s">
        <v>353</v>
      </c>
      <c r="D8151" s="16" t="s">
        <v>324</v>
      </c>
      <c r="E8151" s="22">
        <v>9</v>
      </c>
      <c r="F8151" s="30">
        <v>31</v>
      </c>
      <c r="G8151" s="17">
        <v>21.87</v>
      </c>
      <c r="H8151" s="17">
        <f t="shared" si="254"/>
        <v>196.83</v>
      </c>
      <c r="I8151" s="17">
        <f t="shared" si="255"/>
        <v>677.97</v>
      </c>
      <c r="J8151" s="13" t="s">
        <v>5384</v>
      </c>
      <c r="K8151" s="37" t="str">
        <f>VLOOKUP(Tabela14[[#This Row],[CÓDIGO]],[1]fornnecedor!$A:$G,7,0)</f>
        <v xml:space="preserve">SPRAYS </v>
      </c>
    </row>
    <row r="8152" spans="1:11" x14ac:dyDescent="0.3">
      <c r="A8152" s="15">
        <v>22258</v>
      </c>
      <c r="B8152" s="15" t="str">
        <f>VLOOKUP(Tabela14[[#This Row],[CÓDIGO]],[1]fornnecedor!$A:$E,5,0)</f>
        <v>3M DO BRASIL LTDA</v>
      </c>
      <c r="C8152" s="16" t="s">
        <v>441</v>
      </c>
      <c r="D8152" s="16" t="s">
        <v>366</v>
      </c>
      <c r="E8152" s="22">
        <v>1</v>
      </c>
      <c r="F8152" s="30">
        <v>15</v>
      </c>
      <c r="G8152" s="17">
        <v>45.27</v>
      </c>
      <c r="H8152" s="17">
        <f t="shared" si="254"/>
        <v>45.27</v>
      </c>
      <c r="I8152" s="17">
        <f t="shared" si="255"/>
        <v>679.05000000000007</v>
      </c>
      <c r="J8152" s="13" t="s">
        <v>5384</v>
      </c>
      <c r="K8152" s="37" t="str">
        <f>VLOOKUP(Tabela14[[#This Row],[CÓDIGO]],[1]fornnecedor!$A:$G,7,0)</f>
        <v xml:space="preserve">LÍQUIDOS P/ POLIMENTO </v>
      </c>
    </row>
    <row r="8153" spans="1:11" x14ac:dyDescent="0.3">
      <c r="A8153" s="15">
        <v>9749</v>
      </c>
      <c r="B8153" s="15" t="str">
        <f>VLOOKUP(Tabela14[[#This Row],[CÓDIGO]],[1]fornnecedor!$A:$E,5,0)</f>
        <v>AKZO NOBEL LTDA AUTO</v>
      </c>
      <c r="C8153" s="16" t="s">
        <v>316</v>
      </c>
      <c r="D8153" s="16" t="s">
        <v>103</v>
      </c>
      <c r="E8153" s="22">
        <v>3</v>
      </c>
      <c r="F8153" s="30">
        <v>22</v>
      </c>
      <c r="G8153" s="17">
        <v>30.88</v>
      </c>
      <c r="H8153" s="17">
        <f t="shared" si="254"/>
        <v>92.64</v>
      </c>
      <c r="I8153" s="17">
        <f t="shared" si="255"/>
        <v>679.36</v>
      </c>
      <c r="J8153" s="13" t="s">
        <v>5384</v>
      </c>
      <c r="K8153" s="37" t="str">
        <f>VLOOKUP(Tabela14[[#This Row],[CÓDIGO]],[1]fornnecedor!$A:$G,7,0)</f>
        <v>PRETO FOSCO VINÍLICO</v>
      </c>
    </row>
    <row r="8154" spans="1:11" x14ac:dyDescent="0.3">
      <c r="A8154" s="15">
        <v>86545</v>
      </c>
      <c r="B8154" s="15" t="str">
        <f>VLOOKUP(Tabela14[[#This Row],[CÓDIGO]],[1]fornnecedor!$A:$E,5,0)</f>
        <v>AKZO NOBEL LTDA DECOR</v>
      </c>
      <c r="C8154" s="16" t="s">
        <v>4399</v>
      </c>
      <c r="D8154" s="16" t="s">
        <v>543</v>
      </c>
      <c r="E8154" s="22">
        <v>0</v>
      </c>
      <c r="F8154" s="30">
        <v>8</v>
      </c>
      <c r="G8154" s="17">
        <v>85.01</v>
      </c>
      <c r="H8154" s="17">
        <f t="shared" si="254"/>
        <v>0</v>
      </c>
      <c r="I8154" s="17">
        <f t="shared" si="255"/>
        <v>680.08</v>
      </c>
      <c r="J8154" s="13" t="s">
        <v>5384</v>
      </c>
      <c r="K8154" s="37" t="str">
        <f>VLOOKUP(Tabela14[[#This Row],[CÓDIGO]],[1]fornnecedor!$A:$G,7,0)</f>
        <v>BASES IMOBILIÁRIAS</v>
      </c>
    </row>
    <row r="8155" spans="1:11" x14ac:dyDescent="0.3">
      <c r="A8155" s="15">
        <v>24297</v>
      </c>
      <c r="B8155" s="15" t="str">
        <f>VLOOKUP(Tabela14[[#This Row],[CÓDIGO]],[1]fornnecedor!$A:$E,5,0)</f>
        <v>VONIXX INDUSTRIA E COMERCIO DE POLIDORES LTDA</v>
      </c>
      <c r="C8155" s="16" t="s">
        <v>3387</v>
      </c>
      <c r="D8155" s="16" t="s">
        <v>515</v>
      </c>
      <c r="E8155" s="22">
        <v>24</v>
      </c>
      <c r="F8155" s="30">
        <v>21</v>
      </c>
      <c r="G8155" s="17">
        <v>32.450000000000003</v>
      </c>
      <c r="H8155" s="17">
        <f t="shared" si="254"/>
        <v>778.80000000000007</v>
      </c>
      <c r="I8155" s="17">
        <f t="shared" si="255"/>
        <v>681.45</v>
      </c>
      <c r="J8155" s="13" t="s">
        <v>5384</v>
      </c>
      <c r="K8155" s="37" t="str">
        <f>VLOOKUP(Tabela14[[#This Row],[CÓDIGO]],[1]fornnecedor!$A:$G,7,0)</f>
        <v>LINHA DE HIGENIZAÇÃO E ESTÉTICA  AUTOMOTIVA VONIX</v>
      </c>
    </row>
    <row r="8156" spans="1:11" x14ac:dyDescent="0.3">
      <c r="A8156" s="15">
        <v>84163</v>
      </c>
      <c r="B8156" s="15" t="str">
        <f>VLOOKUP(Tabela14[[#This Row],[CÓDIGO]],[1]fornnecedor!$A:$E,5,0)</f>
        <v>BRASILUX TINTAS TECNICAS LTDA</v>
      </c>
      <c r="C8156" s="16" t="s">
        <v>4417</v>
      </c>
      <c r="D8156" s="16" t="s">
        <v>549</v>
      </c>
      <c r="E8156" s="22">
        <v>1</v>
      </c>
      <c r="F8156" s="30">
        <v>62</v>
      </c>
      <c r="G8156" s="17">
        <v>11</v>
      </c>
      <c r="H8156" s="17">
        <f t="shared" si="254"/>
        <v>11</v>
      </c>
      <c r="I8156" s="17">
        <f t="shared" si="255"/>
        <v>682</v>
      </c>
      <c r="J8156" s="13" t="s">
        <v>5384</v>
      </c>
      <c r="K8156" s="37" t="str">
        <f>VLOOKUP(Tabela14[[#This Row],[CÓDIGO]],[1]fornnecedor!$A:$G,7,0)</f>
        <v>ESMALTES</v>
      </c>
    </row>
    <row r="8157" spans="1:11" x14ac:dyDescent="0.3">
      <c r="A8157" s="15">
        <v>84088</v>
      </c>
      <c r="B8157" s="15" t="str">
        <f>VLOOKUP(Tabela14[[#This Row],[CÓDIGO]],[1]fornnecedor!$A:$E,5,0)</f>
        <v>BRASILUX TINTAS TECNICAS LTDA</v>
      </c>
      <c r="C8157" s="16" t="s">
        <v>3948</v>
      </c>
      <c r="D8157" s="16" t="s">
        <v>549</v>
      </c>
      <c r="E8157" s="22">
        <v>4</v>
      </c>
      <c r="F8157" s="30">
        <v>11</v>
      </c>
      <c r="G8157" s="17">
        <v>62.2</v>
      </c>
      <c r="H8157" s="17">
        <f t="shared" si="254"/>
        <v>248.8</v>
      </c>
      <c r="I8157" s="17">
        <f t="shared" si="255"/>
        <v>684.2</v>
      </c>
      <c r="J8157" s="13" t="s">
        <v>5384</v>
      </c>
      <c r="K8157" s="37" t="str">
        <f>VLOOKUP(Tabela14[[#This Row],[CÓDIGO]],[1]fornnecedor!$A:$G,7,0)</f>
        <v>ESMALTES</v>
      </c>
    </row>
    <row r="8158" spans="1:11" x14ac:dyDescent="0.3">
      <c r="A8158" s="15">
        <v>85632</v>
      </c>
      <c r="B8158" s="15" t="str">
        <f>VLOOKUP(Tabela14[[#This Row],[CÓDIGO]],[1]fornnecedor!$A:$E,5,0)</f>
        <v>BRASILUX TINTAS TECNICAS LTDA</v>
      </c>
      <c r="C8158" s="16" t="s">
        <v>4401</v>
      </c>
      <c r="D8158" s="16" t="s">
        <v>549</v>
      </c>
      <c r="E8158" s="22">
        <v>0</v>
      </c>
      <c r="F8158" s="30">
        <v>8</v>
      </c>
      <c r="G8158" s="17">
        <v>85.57</v>
      </c>
      <c r="H8158" s="17">
        <f t="shared" si="254"/>
        <v>0</v>
      </c>
      <c r="I8158" s="17">
        <f t="shared" si="255"/>
        <v>684.56</v>
      </c>
      <c r="J8158" s="13" t="s">
        <v>5384</v>
      </c>
      <c r="K8158" s="37" t="str">
        <f>VLOOKUP(Tabela14[[#This Row],[CÓDIGO]],[1]fornnecedor!$A:$G,7,0)</f>
        <v>TINTA PARA PISO</v>
      </c>
    </row>
    <row r="8159" spans="1:11" x14ac:dyDescent="0.3">
      <c r="A8159" s="15">
        <v>85710</v>
      </c>
      <c r="B8159" s="15" t="str">
        <f>VLOOKUP(Tabela14[[#This Row],[CÓDIGO]],[1]fornnecedor!$A:$E,5,0)</f>
        <v>MULTILONAS LTDA</v>
      </c>
      <c r="C8159" s="16" t="s">
        <v>4603</v>
      </c>
      <c r="D8159" s="16" t="s">
        <v>1140</v>
      </c>
      <c r="E8159" s="22">
        <v>1</v>
      </c>
      <c r="F8159" s="30">
        <v>3</v>
      </c>
      <c r="G8159" s="17">
        <v>228.3</v>
      </c>
      <c r="H8159" s="17">
        <f t="shared" si="254"/>
        <v>228.3</v>
      </c>
      <c r="I8159" s="17">
        <f t="shared" si="255"/>
        <v>684.90000000000009</v>
      </c>
      <c r="J8159" s="13" t="s">
        <v>5384</v>
      </c>
      <c r="K8159" s="37" t="str">
        <f>VLOOKUP(Tabela14[[#This Row],[CÓDIGO]],[1]fornnecedor!$A:$G,7,0)</f>
        <v>LONAS</v>
      </c>
    </row>
    <row r="8160" spans="1:11" x14ac:dyDescent="0.3">
      <c r="A8160" s="15">
        <v>84246</v>
      </c>
      <c r="B8160" s="15" t="str">
        <f>VLOOKUP(Tabela14[[#This Row],[CÓDIGO]],[1]fornnecedor!$A:$E,5,0)</f>
        <v>BRASILUX TINTAS TECNICAS LTDA</v>
      </c>
      <c r="C8160" s="16" t="s">
        <v>4402</v>
      </c>
      <c r="D8160" s="16" t="s">
        <v>549</v>
      </c>
      <c r="E8160" s="22">
        <v>0</v>
      </c>
      <c r="F8160" s="30">
        <v>3</v>
      </c>
      <c r="G8160" s="17">
        <v>228.32</v>
      </c>
      <c r="H8160" s="17">
        <f t="shared" si="254"/>
        <v>0</v>
      </c>
      <c r="I8160" s="17">
        <f t="shared" si="255"/>
        <v>684.96</v>
      </c>
      <c r="J8160" s="13" t="s">
        <v>5384</v>
      </c>
      <c r="K8160" s="37" t="str">
        <f>VLOOKUP(Tabela14[[#This Row],[CÓDIGO]],[1]fornnecedor!$A:$G,7,0)</f>
        <v>IMPERMEABILIZANTES</v>
      </c>
    </row>
    <row r="8161" spans="1:11" x14ac:dyDescent="0.3">
      <c r="A8161" s="15">
        <v>24267</v>
      </c>
      <c r="B8161" s="15" t="str">
        <f>VLOOKUP(Tabela14[[#This Row],[CÓDIGO]],[1]fornnecedor!$A:$E,5,0)</f>
        <v>VONIXX INDUSTRIA E COMERCIO DE POLIDORES LTDA</v>
      </c>
      <c r="C8161" s="16" t="s">
        <v>526</v>
      </c>
      <c r="D8161" s="16" t="s">
        <v>515</v>
      </c>
      <c r="E8161" s="22">
        <v>14</v>
      </c>
      <c r="F8161" s="30">
        <v>29</v>
      </c>
      <c r="G8161" s="17">
        <v>23.64</v>
      </c>
      <c r="H8161" s="17">
        <f t="shared" si="254"/>
        <v>330.96000000000004</v>
      </c>
      <c r="I8161" s="17">
        <f t="shared" si="255"/>
        <v>685.56000000000006</v>
      </c>
      <c r="J8161" s="13" t="s">
        <v>5384</v>
      </c>
      <c r="K8161" s="37" t="str">
        <f>VLOOKUP(Tabela14[[#This Row],[CÓDIGO]],[1]fornnecedor!$A:$G,7,0)</f>
        <v>LINHA DE HIGENIZAÇÃO E ESTÉTICA  AUTOMOTIVA VONIX</v>
      </c>
    </row>
    <row r="8162" spans="1:11" x14ac:dyDescent="0.3">
      <c r="A8162" s="15">
        <v>84259</v>
      </c>
      <c r="B8162" s="15" t="str">
        <f>VLOOKUP(Tabela14[[#This Row],[CÓDIGO]],[1]fornnecedor!$A:$E,5,0)</f>
        <v>BRASILUX TINTAS TECNICAS LTDA</v>
      </c>
      <c r="C8162" s="16" t="s">
        <v>684</v>
      </c>
      <c r="D8162" s="16" t="s">
        <v>549</v>
      </c>
      <c r="E8162" s="22">
        <v>109</v>
      </c>
      <c r="F8162" s="30">
        <v>30</v>
      </c>
      <c r="G8162" s="17">
        <v>22.86</v>
      </c>
      <c r="H8162" s="17">
        <f t="shared" si="254"/>
        <v>2491.7399999999998</v>
      </c>
      <c r="I8162" s="17">
        <f t="shared" si="255"/>
        <v>685.8</v>
      </c>
      <c r="J8162" s="13" t="s">
        <v>5384</v>
      </c>
      <c r="K8162" s="37" t="str">
        <f>VLOOKUP(Tabela14[[#This Row],[CÓDIGO]],[1]fornnecedor!$A:$G,7,0)</f>
        <v>TINTA PAREDE</v>
      </c>
    </row>
    <row r="8163" spans="1:11" x14ac:dyDescent="0.3">
      <c r="A8163" s="15">
        <v>22031</v>
      </c>
      <c r="B8163" s="15" t="str">
        <f>VLOOKUP(Tabela14[[#This Row],[CÓDIGO]],[1]fornnecedor!$A:$E,5,0)</f>
        <v>SHERWIN - WILLIAMS DO BRASIL IND. E COM. LTDA</v>
      </c>
      <c r="C8163" s="16" t="s">
        <v>4206</v>
      </c>
      <c r="D8163" s="16" t="s">
        <v>324</v>
      </c>
      <c r="E8163" s="22">
        <v>1</v>
      </c>
      <c r="F8163" s="30">
        <v>21</v>
      </c>
      <c r="G8163" s="17">
        <v>32.68</v>
      </c>
      <c r="H8163" s="17">
        <f t="shared" si="254"/>
        <v>32.68</v>
      </c>
      <c r="I8163" s="17">
        <f t="shared" si="255"/>
        <v>686.28</v>
      </c>
      <c r="J8163" s="13" t="s">
        <v>5384</v>
      </c>
      <c r="K8163" s="37" t="str">
        <f>VLOOKUP(Tabela14[[#This Row],[CÓDIGO]],[1]fornnecedor!$A:$G,7,0)</f>
        <v>TINTAS PU</v>
      </c>
    </row>
    <row r="8164" spans="1:11" x14ac:dyDescent="0.3">
      <c r="A8164" s="15">
        <v>84892</v>
      </c>
      <c r="B8164" s="15" t="str">
        <f>VLOOKUP(Tabela14[[#This Row],[CÓDIGO]],[1]fornnecedor!$A:$E,5,0)</f>
        <v>BRASILUX TINTAS TECNICAS LTDA</v>
      </c>
      <c r="C8164" s="16" t="s">
        <v>4403</v>
      </c>
      <c r="D8164" s="16" t="s">
        <v>549</v>
      </c>
      <c r="E8164" s="22">
        <v>0</v>
      </c>
      <c r="F8164" s="30">
        <v>5</v>
      </c>
      <c r="G8164" s="17">
        <v>137.27000000000001</v>
      </c>
      <c r="H8164" s="17">
        <f t="shared" si="254"/>
        <v>0</v>
      </c>
      <c r="I8164" s="17">
        <f t="shared" si="255"/>
        <v>686.35</v>
      </c>
      <c r="J8164" s="13" t="s">
        <v>5384</v>
      </c>
      <c r="K8164" s="37" t="str">
        <f>VLOOKUP(Tabela14[[#This Row],[CÓDIGO]],[1]fornnecedor!$A:$G,7,0)</f>
        <v xml:space="preserve">BASES SISTEMA NO MACHINE </v>
      </c>
    </row>
    <row r="8165" spans="1:11" x14ac:dyDescent="0.3">
      <c r="A8165" s="15">
        <v>86864</v>
      </c>
      <c r="B8165" s="15" t="str">
        <f>VLOOKUP(Tabela14[[#This Row],[CÓDIGO]],[1]fornnecedor!$A:$E,5,0)</f>
        <v>SHERWIN - WILLIAMS DO BRASIL IND. E COM. LTDA</v>
      </c>
      <c r="C8165" s="16" t="s">
        <v>4404</v>
      </c>
      <c r="D8165" s="16" t="s">
        <v>324</v>
      </c>
      <c r="E8165" s="22">
        <v>0</v>
      </c>
      <c r="F8165" s="30">
        <v>195</v>
      </c>
      <c r="G8165" s="17">
        <v>3.52</v>
      </c>
      <c r="H8165" s="17">
        <f t="shared" si="254"/>
        <v>0</v>
      </c>
      <c r="I8165" s="17">
        <f t="shared" si="255"/>
        <v>686.4</v>
      </c>
      <c r="J8165" s="13" t="s">
        <v>5384</v>
      </c>
      <c r="K8165" s="37" t="str">
        <f>VLOOKUP(Tabela14[[#This Row],[CÓDIGO]],[1]fornnecedor!$A:$G,7,0)</f>
        <v>CORANTES</v>
      </c>
    </row>
    <row r="8166" spans="1:11" x14ac:dyDescent="0.3">
      <c r="A8166" s="15">
        <v>84488</v>
      </c>
      <c r="B8166" s="15" t="str">
        <f>VLOOKUP(Tabela14[[#This Row],[CÓDIGO]],[1]fornnecedor!$A:$E,5,0)</f>
        <v>BRASILUX TINTAS TECNICAS LTDA</v>
      </c>
      <c r="C8166" s="16" t="s">
        <v>4405</v>
      </c>
      <c r="D8166" s="16" t="s">
        <v>549</v>
      </c>
      <c r="E8166" s="22">
        <v>0</v>
      </c>
      <c r="F8166" s="30">
        <v>9</v>
      </c>
      <c r="G8166" s="17">
        <v>76.38</v>
      </c>
      <c r="H8166" s="17">
        <f t="shared" si="254"/>
        <v>0</v>
      </c>
      <c r="I8166" s="17">
        <f t="shared" si="255"/>
        <v>687.42</v>
      </c>
      <c r="J8166" s="13" t="s">
        <v>5384</v>
      </c>
      <c r="K8166" s="37" t="str">
        <f>VLOOKUP(Tabela14[[#This Row],[CÓDIGO]],[1]fornnecedor!$A:$G,7,0)</f>
        <v xml:space="preserve">BASES SISTEMA NO MACHINE </v>
      </c>
    </row>
    <row r="8167" spans="1:11" x14ac:dyDescent="0.3">
      <c r="A8167" s="15">
        <v>85322</v>
      </c>
      <c r="B8167" s="15" t="str">
        <f>VLOOKUP(Tabela14[[#This Row],[CÓDIGO]],[1]fornnecedor!$A:$E,5,0)</f>
        <v>DISSOLTEX IND QUIMICA LTDA</v>
      </c>
      <c r="C8167" s="16" t="s">
        <v>4407</v>
      </c>
      <c r="D8167" s="16" t="s">
        <v>549</v>
      </c>
      <c r="E8167" s="22">
        <v>0</v>
      </c>
      <c r="F8167" s="30">
        <v>2</v>
      </c>
      <c r="G8167" s="17">
        <v>344.32</v>
      </c>
      <c r="H8167" s="17">
        <f t="shared" si="254"/>
        <v>0</v>
      </c>
      <c r="I8167" s="17">
        <f t="shared" si="255"/>
        <v>688.64</v>
      </c>
      <c r="J8167" s="13" t="s">
        <v>5384</v>
      </c>
      <c r="K8167" s="37" t="str">
        <f>VLOOKUP(Tabela14[[#This Row],[CÓDIGO]],[1]fornnecedor!$A:$G,7,0)</f>
        <v>TINTA EM PÓ</v>
      </c>
    </row>
    <row r="8168" spans="1:11" x14ac:dyDescent="0.3">
      <c r="A8168" s="15">
        <v>84547</v>
      </c>
      <c r="B8168" s="15" t="str">
        <f>VLOOKUP(Tabela14[[#This Row],[CÓDIGO]],[1]fornnecedor!$A:$E,5,0)</f>
        <v>VONIXX INDUSTRIA E COMERCIO DE POLIDORES LTDA</v>
      </c>
      <c r="C8168" s="16" t="s">
        <v>4457</v>
      </c>
      <c r="D8168" s="16" t="s">
        <v>515</v>
      </c>
      <c r="E8168" s="22">
        <v>1</v>
      </c>
      <c r="F8168" s="30">
        <v>16</v>
      </c>
      <c r="G8168" s="17">
        <v>43.07</v>
      </c>
      <c r="H8168" s="17">
        <f t="shared" si="254"/>
        <v>43.07</v>
      </c>
      <c r="I8168" s="17">
        <f t="shared" si="255"/>
        <v>689.12</v>
      </c>
      <c r="J8168" s="13" t="s">
        <v>5384</v>
      </c>
      <c r="K8168" s="37" t="str">
        <f>VLOOKUP(Tabela14[[#This Row],[CÓDIGO]],[1]fornnecedor!$A:$G,7,0)</f>
        <v>LINHA DE HIGENIZAÇÃO E ESTÉTICA  AUTOMOTIVA VONIX</v>
      </c>
    </row>
    <row r="8169" spans="1:11" x14ac:dyDescent="0.3">
      <c r="A8169" s="15">
        <v>20828</v>
      </c>
      <c r="B8169" s="15" t="str">
        <f>VLOOKUP(Tabela14[[#This Row],[CÓDIGO]],[1]fornnecedor!$A:$E,5,0)</f>
        <v>SAINT- GOBAIN DO BRASIL PROD. IND. E CONSTR. LTDA</v>
      </c>
      <c r="C8169" s="16" t="s">
        <v>4409</v>
      </c>
      <c r="D8169" s="16" t="s">
        <v>49</v>
      </c>
      <c r="E8169" s="22">
        <v>0</v>
      </c>
      <c r="F8169" s="30">
        <v>23</v>
      </c>
      <c r="G8169" s="17">
        <v>30</v>
      </c>
      <c r="H8169" s="17">
        <f t="shared" si="254"/>
        <v>0</v>
      </c>
      <c r="I8169" s="17">
        <f t="shared" si="255"/>
        <v>690</v>
      </c>
      <c r="J8169" s="13" t="s">
        <v>5384</v>
      </c>
      <c r="K8169" s="37" t="str">
        <f>VLOOKUP(Tabela14[[#This Row],[CÓDIGO]],[1]fornnecedor!$A:$G,7,0)</f>
        <v>............</v>
      </c>
    </row>
    <row r="8170" spans="1:11" x14ac:dyDescent="0.3">
      <c r="A8170" s="15">
        <v>86223</v>
      </c>
      <c r="B8170" s="15" t="str">
        <f>VLOOKUP(Tabela14[[#This Row],[CÓDIGO]],[1]fornnecedor!$A:$E,5,0)</f>
        <v>AKZO NOBEL LTDA DECOR</v>
      </c>
      <c r="C8170" s="16" t="s">
        <v>4410</v>
      </c>
      <c r="D8170" s="16" t="s">
        <v>543</v>
      </c>
      <c r="E8170" s="22">
        <v>0</v>
      </c>
      <c r="F8170" s="30">
        <v>8</v>
      </c>
      <c r="G8170" s="17">
        <v>86.31</v>
      </c>
      <c r="H8170" s="17">
        <f t="shared" si="254"/>
        <v>0</v>
      </c>
      <c r="I8170" s="17">
        <f t="shared" si="255"/>
        <v>690.48</v>
      </c>
      <c r="J8170" s="13" t="s">
        <v>5384</v>
      </c>
      <c r="K8170" s="37" t="str">
        <f>VLOOKUP(Tabela14[[#This Row],[CÓDIGO]],[1]fornnecedor!$A:$G,7,0)</f>
        <v>TINTA PAREDE</v>
      </c>
    </row>
    <row r="8171" spans="1:11" x14ac:dyDescent="0.3">
      <c r="A8171" s="15">
        <v>24047</v>
      </c>
      <c r="B8171" s="15" t="str">
        <f>VLOOKUP(Tabela14[[#This Row],[CÓDIGO]],[1]fornnecedor!$A:$E,5,0)</f>
        <v>SKYLACK TINTAS E VERNIZES LTDA</v>
      </c>
      <c r="C8171" s="16" t="s">
        <v>4413</v>
      </c>
      <c r="D8171" s="16" t="s">
        <v>1114</v>
      </c>
      <c r="E8171" s="22">
        <v>0</v>
      </c>
      <c r="F8171" s="30">
        <v>2.57</v>
      </c>
      <c r="G8171" s="17">
        <v>269.08</v>
      </c>
      <c r="H8171" s="17">
        <f t="shared" si="254"/>
        <v>0</v>
      </c>
      <c r="I8171" s="17">
        <f t="shared" si="255"/>
        <v>691.53559999999993</v>
      </c>
      <c r="J8171" s="13" t="s">
        <v>5384</v>
      </c>
      <c r="K8171" s="37" t="str">
        <f>VLOOKUP(Tabela14[[#This Row],[CÓDIGO]],[1]fornnecedor!$A:$G,7,0)</f>
        <v>BASES POLIÉSTER</v>
      </c>
    </row>
    <row r="8172" spans="1:11" x14ac:dyDescent="0.3">
      <c r="A8172" s="15">
        <v>85406</v>
      </c>
      <c r="B8172" s="15" t="str">
        <f>VLOOKUP(Tabela14[[#This Row],[CÓDIGO]],[1]fornnecedor!$A:$E,5,0)</f>
        <v>SAINT- GOBAIN DO BRASIL PROD. IND. E CONSTR. LTDA</v>
      </c>
      <c r="C8172" s="16" t="s">
        <v>4414</v>
      </c>
      <c r="D8172" s="16" t="s">
        <v>49</v>
      </c>
      <c r="E8172" s="22">
        <v>132</v>
      </c>
      <c r="F8172" s="30">
        <v>306</v>
      </c>
      <c r="G8172" s="17">
        <v>2.2599999999999998</v>
      </c>
      <c r="H8172" s="17">
        <f t="shared" si="254"/>
        <v>298.32</v>
      </c>
      <c r="I8172" s="17">
        <f t="shared" si="255"/>
        <v>691.56</v>
      </c>
      <c r="J8172" s="13" t="s">
        <v>5384</v>
      </c>
      <c r="K8172" s="37" t="str">
        <f>VLOOKUP(Tabela14[[#This Row],[CÓDIGO]],[1]fornnecedor!$A:$G,7,0)</f>
        <v xml:space="preserve">DISCOS / LIXAS / ABRASIVOS </v>
      </c>
    </row>
    <row r="8173" spans="1:11" x14ac:dyDescent="0.3">
      <c r="A8173" s="15">
        <v>83952</v>
      </c>
      <c r="B8173" s="15" t="str">
        <f>VLOOKUP(Tabela14[[#This Row],[CÓDIGO]],[1]fornnecedor!$A:$E,5,0)</f>
        <v>AKZO NOBEL LTDA AUTO</v>
      </c>
      <c r="C8173" s="16" t="s">
        <v>4433</v>
      </c>
      <c r="D8173" s="16" t="s">
        <v>103</v>
      </c>
      <c r="E8173" s="22">
        <v>6</v>
      </c>
      <c r="F8173" s="30">
        <v>27.5</v>
      </c>
      <c r="G8173" s="17">
        <v>25.19</v>
      </c>
      <c r="H8173" s="17">
        <f t="shared" si="254"/>
        <v>151.14000000000001</v>
      </c>
      <c r="I8173" s="17">
        <f t="shared" si="255"/>
        <v>692.72500000000002</v>
      </c>
      <c r="J8173" s="13" t="s">
        <v>5384</v>
      </c>
      <c r="K8173" s="37" t="str">
        <f>VLOOKUP(Tabela14[[#This Row],[CÓDIGO]],[1]fornnecedor!$A:$G,7,0)</f>
        <v>TINTAS POLIÉSTER</v>
      </c>
    </row>
    <row r="8174" spans="1:11" x14ac:dyDescent="0.3">
      <c r="A8174" s="15">
        <v>86869</v>
      </c>
      <c r="B8174" s="15" t="str">
        <f>VLOOKUP(Tabela14[[#This Row],[CÓDIGO]],[1]fornnecedor!$A:$E,5,0)</f>
        <v>SHERWIN - WILLIAMS DO BRASIL IND. E COM. LTDA</v>
      </c>
      <c r="C8174" s="16" t="s">
        <v>4424</v>
      </c>
      <c r="D8174" s="16" t="s">
        <v>324</v>
      </c>
      <c r="E8174" s="22">
        <v>0</v>
      </c>
      <c r="F8174" s="30">
        <v>197</v>
      </c>
      <c r="G8174" s="17">
        <v>3.52</v>
      </c>
      <c r="H8174" s="17">
        <f t="shared" si="254"/>
        <v>0</v>
      </c>
      <c r="I8174" s="17">
        <f t="shared" si="255"/>
        <v>693.44</v>
      </c>
      <c r="J8174" s="13" t="s">
        <v>5384</v>
      </c>
      <c r="K8174" s="37" t="str">
        <f>VLOOKUP(Tabela14[[#This Row],[CÓDIGO]],[1]fornnecedor!$A:$G,7,0)</f>
        <v>CORANTES</v>
      </c>
    </row>
    <row r="8175" spans="1:11" x14ac:dyDescent="0.3">
      <c r="A8175" s="15">
        <v>9943</v>
      </c>
      <c r="B8175" s="15" t="str">
        <f>VLOOKUP(Tabela14[[#This Row],[CÓDIGO]],[1]fornnecedor!$A:$E,5,0)</f>
        <v>AKZO NOBEL LTDA AUTO</v>
      </c>
      <c r="C8175" s="16" t="s">
        <v>4432</v>
      </c>
      <c r="D8175" s="16" t="s">
        <v>127</v>
      </c>
      <c r="E8175" s="22">
        <v>7.1999999999999995E-2</v>
      </c>
      <c r="F8175" s="30">
        <v>3.76</v>
      </c>
      <c r="G8175" s="17">
        <v>184.63</v>
      </c>
      <c r="H8175" s="17">
        <f t="shared" si="254"/>
        <v>13.293359999999998</v>
      </c>
      <c r="I8175" s="17">
        <f t="shared" si="255"/>
        <v>694.2088</v>
      </c>
      <c r="J8175" s="13" t="s">
        <v>5384</v>
      </c>
      <c r="K8175" s="37" t="str">
        <f>VLOOKUP(Tabela14[[#This Row],[CÓDIGO]],[1]fornnecedor!$A:$G,7,0)</f>
        <v>BASES POLIÉSTER</v>
      </c>
    </row>
    <row r="8176" spans="1:11" x14ac:dyDescent="0.3">
      <c r="A8176" s="15">
        <v>86042</v>
      </c>
      <c r="B8176" s="15" t="str">
        <f>VLOOKUP(Tabela14[[#This Row],[CÓDIGO]],[1]fornnecedor!$A:$E,5,0)</f>
        <v>AKZO NOBEL LTDA DECOR</v>
      </c>
      <c r="C8176" s="16" t="s">
        <v>2806</v>
      </c>
      <c r="D8176" s="16" t="s">
        <v>543</v>
      </c>
      <c r="E8176" s="22">
        <v>6</v>
      </c>
      <c r="F8176" s="30">
        <v>12</v>
      </c>
      <c r="G8176" s="17">
        <v>57.89</v>
      </c>
      <c r="H8176" s="17">
        <f t="shared" si="254"/>
        <v>347.34000000000003</v>
      </c>
      <c r="I8176" s="17">
        <f t="shared" si="255"/>
        <v>694.68000000000006</v>
      </c>
      <c r="J8176" s="13" t="s">
        <v>5384</v>
      </c>
      <c r="K8176" s="37" t="str">
        <f>VLOOKUP(Tabela14[[#This Row],[CÓDIGO]],[1]fornnecedor!$A:$G,7,0)</f>
        <v>ESMALTES</v>
      </c>
    </row>
    <row r="8177" spans="1:11" x14ac:dyDescent="0.3">
      <c r="A8177" s="15">
        <v>86946</v>
      </c>
      <c r="B8177" s="15" t="str">
        <f>VLOOKUP(Tabela14[[#This Row],[CÓDIGO]],[1]fornnecedor!$A:$E,5,0)</f>
        <v>SCHWEERS METALURGICA EIRELI</v>
      </c>
      <c r="C8177" s="16" t="s">
        <v>4418</v>
      </c>
      <c r="D8177" s="16" t="s">
        <v>3082</v>
      </c>
      <c r="E8177" s="22">
        <v>0</v>
      </c>
      <c r="F8177" s="30">
        <v>187</v>
      </c>
      <c r="G8177" s="17">
        <v>3.72</v>
      </c>
      <c r="H8177" s="17">
        <f t="shared" si="254"/>
        <v>0</v>
      </c>
      <c r="I8177" s="17">
        <f t="shared" si="255"/>
        <v>695.64</v>
      </c>
      <c r="J8177" s="13" t="s">
        <v>5384</v>
      </c>
      <c r="K8177" s="37" t="str">
        <f>VLOOKUP(Tabela14[[#This Row],[CÓDIGO]],[1]fornnecedor!$A:$G,7,0)</f>
        <v>APLICADORES / ADAPTADORES / ENGATES / SUPORTES</v>
      </c>
    </row>
    <row r="8178" spans="1:11" x14ac:dyDescent="0.3">
      <c r="A8178" s="15">
        <v>84998</v>
      </c>
      <c r="B8178" s="15" t="str">
        <f>VLOOKUP(Tabela14[[#This Row],[CÓDIGO]],[1]fornnecedor!$A:$E,5,0)</f>
        <v>BRASILUX TINTAS TECNICAS LTDA</v>
      </c>
      <c r="C8178" s="16" t="s">
        <v>702</v>
      </c>
      <c r="D8178" s="16" t="s">
        <v>549</v>
      </c>
      <c r="E8178" s="22">
        <v>0</v>
      </c>
      <c r="F8178" s="30">
        <v>15</v>
      </c>
      <c r="G8178" s="17">
        <v>46.4</v>
      </c>
      <c r="H8178" s="17">
        <f t="shared" si="254"/>
        <v>0</v>
      </c>
      <c r="I8178" s="17">
        <f t="shared" si="255"/>
        <v>696</v>
      </c>
      <c r="J8178" s="13" t="s">
        <v>5384</v>
      </c>
      <c r="K8178" s="37" t="str">
        <f>VLOOKUP(Tabela14[[#This Row],[CÓDIGO]],[1]fornnecedor!$A:$G,7,0)</f>
        <v>TINTA EMBORRACHADA</v>
      </c>
    </row>
    <row r="8179" spans="1:11" x14ac:dyDescent="0.3">
      <c r="A8179" s="15">
        <v>20936</v>
      </c>
      <c r="B8179" s="15" t="str">
        <f>VLOOKUP(Tabela14[[#This Row],[CÓDIGO]],[1]fornnecedor!$A:$E,5,0)</f>
        <v>SHERWIN - WILLIAMS DO BRASIL IND. E COM. LTDA</v>
      </c>
      <c r="C8179" s="16" t="s">
        <v>3483</v>
      </c>
      <c r="D8179" s="16" t="s">
        <v>324</v>
      </c>
      <c r="E8179" s="22">
        <v>0</v>
      </c>
      <c r="F8179" s="30">
        <v>29</v>
      </c>
      <c r="G8179" s="17">
        <v>24</v>
      </c>
      <c r="H8179" s="17">
        <f t="shared" si="254"/>
        <v>0</v>
      </c>
      <c r="I8179" s="17">
        <f t="shared" si="255"/>
        <v>696</v>
      </c>
      <c r="J8179" s="13" t="s">
        <v>5384</v>
      </c>
      <c r="K8179" s="37" t="str">
        <f>VLOOKUP(Tabela14[[#This Row],[CÓDIGO]],[1]fornnecedor!$A:$G,7,0)</f>
        <v>TINTAS POLIÉSTER</v>
      </c>
    </row>
    <row r="8180" spans="1:11" x14ac:dyDescent="0.3">
      <c r="A8180" s="15">
        <v>84776</v>
      </c>
      <c r="B8180" s="15" t="str">
        <f>VLOOKUP(Tabela14[[#This Row],[CÓDIGO]],[1]fornnecedor!$A:$E,5,0)</f>
        <v>BRASILUX TINTAS TECNICAS LTDA</v>
      </c>
      <c r="C8180" s="16" t="s">
        <v>4420</v>
      </c>
      <c r="D8180" s="16" t="s">
        <v>549</v>
      </c>
      <c r="E8180" s="22">
        <v>0</v>
      </c>
      <c r="F8180" s="30">
        <v>16</v>
      </c>
      <c r="G8180" s="17">
        <v>43.56</v>
      </c>
      <c r="H8180" s="17">
        <f t="shared" si="254"/>
        <v>0</v>
      </c>
      <c r="I8180" s="17">
        <f t="shared" si="255"/>
        <v>696.96</v>
      </c>
      <c r="J8180" s="13" t="s">
        <v>5384</v>
      </c>
      <c r="K8180" s="37" t="str">
        <f>VLOOKUP(Tabela14[[#This Row],[CÓDIGO]],[1]fornnecedor!$A:$G,7,0)</f>
        <v>ESMALTES</v>
      </c>
    </row>
    <row r="8181" spans="1:11" x14ac:dyDescent="0.3">
      <c r="A8181" s="15">
        <v>84702</v>
      </c>
      <c r="B8181" s="15" t="str">
        <f>VLOOKUP(Tabela14[[#This Row],[CÓDIGO]],[1]fornnecedor!$A:$E,5,0)</f>
        <v>PINCEIS ATLAS S.A.</v>
      </c>
      <c r="C8181" s="16" t="s">
        <v>4529</v>
      </c>
      <c r="D8181" s="16" t="s">
        <v>23</v>
      </c>
      <c r="E8181" s="22">
        <v>4</v>
      </c>
      <c r="F8181" s="30">
        <v>25</v>
      </c>
      <c r="G8181" s="17">
        <v>27.88</v>
      </c>
      <c r="H8181" s="17">
        <f t="shared" si="254"/>
        <v>111.52</v>
      </c>
      <c r="I8181" s="17">
        <f t="shared" si="255"/>
        <v>697</v>
      </c>
      <c r="J8181" s="13" t="s">
        <v>5384</v>
      </c>
      <c r="K8181" s="37" t="str">
        <f>VLOOKUP(Tabela14[[#This Row],[CÓDIGO]],[1]fornnecedor!$A:$G,7,0)</f>
        <v>ROLOS / TRINCHAS / PINCÉIS / ESPÁTULAS</v>
      </c>
    </row>
    <row r="8182" spans="1:11" x14ac:dyDescent="0.3">
      <c r="A8182" s="15">
        <v>84159</v>
      </c>
      <c r="B8182" s="15" t="str">
        <f>VLOOKUP(Tabela14[[#This Row],[CÓDIGO]],[1]fornnecedor!$A:$E,5,0)</f>
        <v>BRASILUX TINTAS TECNICAS LTDA</v>
      </c>
      <c r="C8182" s="16" t="s">
        <v>4421</v>
      </c>
      <c r="D8182" s="16" t="s">
        <v>549</v>
      </c>
      <c r="E8182" s="22">
        <v>0</v>
      </c>
      <c r="F8182" s="30">
        <v>60</v>
      </c>
      <c r="G8182" s="17">
        <v>11.62</v>
      </c>
      <c r="H8182" s="17">
        <f t="shared" si="254"/>
        <v>0</v>
      </c>
      <c r="I8182" s="17">
        <f t="shared" si="255"/>
        <v>697.19999999999993</v>
      </c>
      <c r="J8182" s="13" t="s">
        <v>5384</v>
      </c>
      <c r="K8182" s="37" t="str">
        <f>VLOOKUP(Tabela14[[#This Row],[CÓDIGO]],[1]fornnecedor!$A:$G,7,0)</f>
        <v>ESMALTES</v>
      </c>
    </row>
    <row r="8183" spans="1:11" x14ac:dyDescent="0.3">
      <c r="A8183" s="15">
        <v>20026</v>
      </c>
      <c r="B8183" s="15" t="str">
        <f>VLOOKUP(Tabela14[[#This Row],[CÓDIGO]],[1]fornnecedor!$A:$E,5,0)</f>
        <v>ANJO QUIMICA DO BRASIL LTDA</v>
      </c>
      <c r="C8183" s="16" t="s">
        <v>4422</v>
      </c>
      <c r="D8183" s="16" t="s">
        <v>503</v>
      </c>
      <c r="E8183" s="22">
        <v>0</v>
      </c>
      <c r="F8183" s="30">
        <v>74</v>
      </c>
      <c r="G8183" s="17">
        <v>9.44</v>
      </c>
      <c r="H8183" s="17">
        <f t="shared" si="254"/>
        <v>0</v>
      </c>
      <c r="I8183" s="17">
        <f t="shared" si="255"/>
        <v>698.56</v>
      </c>
      <c r="J8183" s="13" t="s">
        <v>5384</v>
      </c>
      <c r="K8183" s="37" t="str">
        <f>VLOOKUP(Tabela14[[#This Row],[CÓDIGO]],[1]fornnecedor!$A:$G,7,0)</f>
        <v>PRETO FOSCO VINÍLICO</v>
      </c>
    </row>
    <row r="8184" spans="1:11" x14ac:dyDescent="0.3">
      <c r="A8184" s="15">
        <v>84219</v>
      </c>
      <c r="B8184" s="15" t="str">
        <f>VLOOKUP(Tabela14[[#This Row],[CÓDIGO]],[1]fornnecedor!$A:$E,5,0)</f>
        <v>BRASILUX TINTAS TECNICAS LTDA</v>
      </c>
      <c r="C8184" s="16" t="s">
        <v>3868</v>
      </c>
      <c r="D8184" s="16" t="s">
        <v>549</v>
      </c>
      <c r="E8184" s="22">
        <v>3</v>
      </c>
      <c r="F8184" s="30">
        <v>18</v>
      </c>
      <c r="G8184" s="17">
        <v>38.81</v>
      </c>
      <c r="H8184" s="17">
        <f t="shared" si="254"/>
        <v>116.43</v>
      </c>
      <c r="I8184" s="17">
        <f t="shared" si="255"/>
        <v>698.58</v>
      </c>
      <c r="J8184" s="13" t="s">
        <v>5384</v>
      </c>
      <c r="K8184" s="37" t="str">
        <f>VLOOKUP(Tabela14[[#This Row],[CÓDIGO]],[1]fornnecedor!$A:$G,7,0)</f>
        <v>ESMALTES</v>
      </c>
    </row>
    <row r="8185" spans="1:11" x14ac:dyDescent="0.3">
      <c r="A8185" s="15">
        <v>21285</v>
      </c>
      <c r="B8185" s="15" t="str">
        <f>VLOOKUP(Tabela14[[#This Row],[CÓDIGO]],[1]fornnecedor!$A:$E,5,0)</f>
        <v>AKZO NOBEL LTDA AUTO</v>
      </c>
      <c r="C8185" s="16" t="s">
        <v>188</v>
      </c>
      <c r="D8185" s="16" t="s">
        <v>103</v>
      </c>
      <c r="E8185" s="22">
        <v>2</v>
      </c>
      <c r="F8185" s="30">
        <v>28.5</v>
      </c>
      <c r="G8185" s="17">
        <v>24.52</v>
      </c>
      <c r="H8185" s="17">
        <f t="shared" ref="H8185:H8248" si="256">G8185*E8185</f>
        <v>49.04</v>
      </c>
      <c r="I8185" s="17">
        <f t="shared" ref="I8185:I8248" si="257">G8185*F8185</f>
        <v>698.81999999999994</v>
      </c>
      <c r="J8185" s="13" t="s">
        <v>5384</v>
      </c>
      <c r="K8185" s="37" t="str">
        <f>VLOOKUP(Tabela14[[#This Row],[CÓDIGO]],[1]fornnecedor!$A:$G,7,0)</f>
        <v>TINTAS POLIÉSTER</v>
      </c>
    </row>
    <row r="8186" spans="1:11" x14ac:dyDescent="0.3">
      <c r="A8186" s="15">
        <v>83897</v>
      </c>
      <c r="B8186" s="15" t="str">
        <f>VLOOKUP(Tabela14[[#This Row],[CÓDIGO]],[1]fornnecedor!$A:$E,5,0)</f>
        <v>MAXI RUBBER INDUSTRIAS QUIMICAS LTDA</v>
      </c>
      <c r="C8186" s="16" t="s">
        <v>4426</v>
      </c>
      <c r="D8186" s="16" t="s">
        <v>775</v>
      </c>
      <c r="E8186" s="22">
        <v>0</v>
      </c>
      <c r="F8186" s="30">
        <v>11</v>
      </c>
      <c r="G8186" s="17">
        <v>63.8</v>
      </c>
      <c r="H8186" s="17">
        <f t="shared" si="256"/>
        <v>0</v>
      </c>
      <c r="I8186" s="17">
        <f t="shared" si="257"/>
        <v>701.8</v>
      </c>
      <c r="J8186" s="13" t="s">
        <v>5384</v>
      </c>
      <c r="K8186" s="37" t="str">
        <f>VLOOKUP(Tabela14[[#This Row],[CÓDIGO]],[1]fornnecedor!$A:$G,7,0)</f>
        <v>CERA  / LIMPEZA /  POLIMENTO VEICULAR</v>
      </c>
    </row>
    <row r="8187" spans="1:11" x14ac:dyDescent="0.3">
      <c r="A8187" s="15">
        <v>85423</v>
      </c>
      <c r="B8187" s="15" t="str">
        <f>VLOOKUP(Tabela14[[#This Row],[CÓDIGO]],[1]fornnecedor!$A:$E,5,0)</f>
        <v>DISSOLTEX IND QUIMICA LTDA</v>
      </c>
      <c r="C8187" s="16" t="s">
        <v>4427</v>
      </c>
      <c r="D8187" s="16" t="s">
        <v>549</v>
      </c>
      <c r="E8187" s="22">
        <v>0</v>
      </c>
      <c r="F8187" s="30">
        <v>1</v>
      </c>
      <c r="G8187" s="17">
        <v>702.26</v>
      </c>
      <c r="H8187" s="17">
        <f t="shared" si="256"/>
        <v>0</v>
      </c>
      <c r="I8187" s="17">
        <f t="shared" si="257"/>
        <v>702.26</v>
      </c>
      <c r="J8187" s="13" t="s">
        <v>5384</v>
      </c>
      <c r="K8187" s="37" t="str">
        <f>VLOOKUP(Tabela14[[#This Row],[CÓDIGO]],[1]fornnecedor!$A:$G,7,0)</f>
        <v>TINTA EM PÓ</v>
      </c>
    </row>
    <row r="8188" spans="1:11" x14ac:dyDescent="0.3">
      <c r="A8188" s="15">
        <v>23077</v>
      </c>
      <c r="B8188" s="15" t="str">
        <f>VLOOKUP(Tabela14[[#This Row],[CÓDIGO]],[1]fornnecedor!$A:$E,5,0)</f>
        <v>AKZO NOBEL LTDA AUTO</v>
      </c>
      <c r="C8188" s="16" t="s">
        <v>311</v>
      </c>
      <c r="D8188" s="16" t="s">
        <v>103</v>
      </c>
      <c r="E8188" s="22">
        <v>9</v>
      </c>
      <c r="F8188" s="30">
        <v>20</v>
      </c>
      <c r="G8188" s="17">
        <v>35.119999999999997</v>
      </c>
      <c r="H8188" s="17">
        <f t="shared" si="256"/>
        <v>316.08</v>
      </c>
      <c r="I8188" s="17">
        <f t="shared" si="257"/>
        <v>702.4</v>
      </c>
      <c r="J8188" s="13" t="s">
        <v>5384</v>
      </c>
      <c r="K8188" s="37" t="str">
        <f>VLOOKUP(Tabela14[[#This Row],[CÓDIGO]],[1]fornnecedor!$A:$G,7,0)</f>
        <v>PRIMER AUTOMOTIVO</v>
      </c>
    </row>
    <row r="8189" spans="1:11" x14ac:dyDescent="0.3">
      <c r="A8189" s="15">
        <v>10120</v>
      </c>
      <c r="B8189" s="15" t="str">
        <f>VLOOKUP(Tabela14[[#This Row],[CÓDIGO]],[1]fornnecedor!$A:$E,5,0)</f>
        <v>PINCEIS ATLAS S.A.</v>
      </c>
      <c r="C8189" s="16" t="s">
        <v>4333</v>
      </c>
      <c r="D8189" s="16" t="s">
        <v>23</v>
      </c>
      <c r="E8189" s="22">
        <v>111</v>
      </c>
      <c r="F8189" s="30">
        <v>91</v>
      </c>
      <c r="G8189" s="17">
        <v>7.72</v>
      </c>
      <c r="H8189" s="17">
        <f t="shared" si="256"/>
        <v>856.92</v>
      </c>
      <c r="I8189" s="17">
        <f t="shared" si="257"/>
        <v>702.52</v>
      </c>
      <c r="J8189" s="13" t="s">
        <v>5384</v>
      </c>
      <c r="K8189" s="37" t="str">
        <f>VLOOKUP(Tabela14[[#This Row],[CÓDIGO]],[1]fornnecedor!$A:$G,7,0)</f>
        <v>ROLOS / TRINCHAS / PINCÉIS / ESPÁTULAS</v>
      </c>
    </row>
    <row r="8190" spans="1:11" x14ac:dyDescent="0.3">
      <c r="A8190" s="15">
        <v>85832</v>
      </c>
      <c r="B8190" s="15" t="str">
        <f>VLOOKUP(Tabela14[[#This Row],[CÓDIGO]],[1]fornnecedor!$A:$E,5,0)</f>
        <v>AKZO NOBEL LTDA DECOR</v>
      </c>
      <c r="C8190" s="16" t="s">
        <v>4240</v>
      </c>
      <c r="D8190" s="16" t="s">
        <v>543</v>
      </c>
      <c r="E8190" s="22">
        <v>1</v>
      </c>
      <c r="F8190" s="30">
        <v>14</v>
      </c>
      <c r="G8190" s="17">
        <v>50.22</v>
      </c>
      <c r="H8190" s="17">
        <f t="shared" si="256"/>
        <v>50.22</v>
      </c>
      <c r="I8190" s="17">
        <f t="shared" si="257"/>
        <v>703.07999999999993</v>
      </c>
      <c r="J8190" s="13" t="s">
        <v>5384</v>
      </c>
      <c r="K8190" s="37" t="str">
        <f>VLOOKUP(Tabela14[[#This Row],[CÓDIGO]],[1]fornnecedor!$A:$G,7,0)</f>
        <v>TINTA PARA PISO</v>
      </c>
    </row>
    <row r="8191" spans="1:11" x14ac:dyDescent="0.3">
      <c r="A8191" s="15">
        <v>85591</v>
      </c>
      <c r="B8191" s="15" t="str">
        <f>VLOOKUP(Tabela14[[#This Row],[CÓDIGO]],[1]fornnecedor!$A:$E,5,0)</f>
        <v>SHERWIN - WILLIAMS DO BRASIL IND. E COM. LTDA</v>
      </c>
      <c r="C8191" s="16" t="s">
        <v>4104</v>
      </c>
      <c r="D8191" s="16" t="s">
        <v>324</v>
      </c>
      <c r="E8191" s="22">
        <v>3</v>
      </c>
      <c r="F8191" s="30">
        <v>27</v>
      </c>
      <c r="G8191" s="17">
        <v>26.06</v>
      </c>
      <c r="H8191" s="17">
        <f t="shared" si="256"/>
        <v>78.179999999999993</v>
      </c>
      <c r="I8191" s="17">
        <f t="shared" si="257"/>
        <v>703.62</v>
      </c>
      <c r="J8191" s="13" t="s">
        <v>5384</v>
      </c>
      <c r="K8191" s="37" t="str">
        <f>VLOOKUP(Tabela14[[#This Row],[CÓDIGO]],[1]fornnecedor!$A:$G,7,0)</f>
        <v xml:space="preserve">SPRAYS </v>
      </c>
    </row>
    <row r="8192" spans="1:11" x14ac:dyDescent="0.3">
      <c r="A8192" s="15">
        <v>10039</v>
      </c>
      <c r="B8192" s="15" t="str">
        <f>VLOOKUP(Tabela14[[#This Row],[CÓDIGO]],[1]fornnecedor!$A:$E,5,0)</f>
        <v>3M DO BRASIL LTDA</v>
      </c>
      <c r="C8192" s="16" t="s">
        <v>4428</v>
      </c>
      <c r="D8192" s="16" t="s">
        <v>366</v>
      </c>
      <c r="E8192" s="22">
        <v>0</v>
      </c>
      <c r="F8192" s="30">
        <v>460</v>
      </c>
      <c r="G8192" s="17">
        <v>1.53</v>
      </c>
      <c r="H8192" s="17">
        <f t="shared" si="256"/>
        <v>0</v>
      </c>
      <c r="I8192" s="17">
        <f t="shared" si="257"/>
        <v>703.80000000000007</v>
      </c>
      <c r="J8192" s="13" t="s">
        <v>5384</v>
      </c>
      <c r="K8192" s="37" t="str">
        <f>VLOOKUP(Tabela14[[#This Row],[CÓDIGO]],[1]fornnecedor!$A:$G,7,0)</f>
        <v xml:space="preserve">DISCOS / LIXAS / ABRASIVOS </v>
      </c>
    </row>
    <row r="8193" spans="1:11" x14ac:dyDescent="0.3">
      <c r="A8193" s="15">
        <v>21274</v>
      </c>
      <c r="B8193" s="15" t="str">
        <f>VLOOKUP(Tabela14[[#This Row],[CÓDIGO]],[1]fornnecedor!$A:$E,5,0)</f>
        <v>SHERWIN - WILLIAMS DO BRASIL IND. E COM. LTDA</v>
      </c>
      <c r="C8193" s="16" t="s">
        <v>363</v>
      </c>
      <c r="D8193" s="16" t="s">
        <v>324</v>
      </c>
      <c r="E8193" s="22">
        <v>530</v>
      </c>
      <c r="F8193" s="30">
        <v>1437</v>
      </c>
      <c r="G8193" s="17">
        <v>0.49</v>
      </c>
      <c r="H8193" s="17">
        <f t="shared" si="256"/>
        <v>259.7</v>
      </c>
      <c r="I8193" s="17">
        <f t="shared" si="257"/>
        <v>704.13</v>
      </c>
      <c r="J8193" s="13" t="s">
        <v>5384</v>
      </c>
      <c r="K8193" s="37" t="str">
        <f>VLOOKUP(Tabela14[[#This Row],[CÓDIGO]],[1]fornnecedor!$A:$G,7,0)</f>
        <v>COADORES</v>
      </c>
    </row>
    <row r="8194" spans="1:11" x14ac:dyDescent="0.3">
      <c r="A8194" s="15">
        <v>10396</v>
      </c>
      <c r="B8194" s="15" t="str">
        <f>VLOOKUP(Tabela14[[#This Row],[CÓDIGO]],[1]fornnecedor!$A:$E,5,0)</f>
        <v>MAXI RUBBER INDUSTRIAS QUIMICAS LTDA</v>
      </c>
      <c r="C8194" s="16" t="s">
        <v>779</v>
      </c>
      <c r="D8194" s="16" t="s">
        <v>775</v>
      </c>
      <c r="E8194" s="22">
        <v>22</v>
      </c>
      <c r="F8194" s="30">
        <v>30</v>
      </c>
      <c r="G8194" s="17">
        <v>23.53</v>
      </c>
      <c r="H8194" s="17">
        <f t="shared" si="256"/>
        <v>517.66000000000008</v>
      </c>
      <c r="I8194" s="17">
        <f t="shared" si="257"/>
        <v>705.90000000000009</v>
      </c>
      <c r="J8194" s="13" t="s">
        <v>5384</v>
      </c>
      <c r="K8194" s="37" t="str">
        <f>VLOOKUP(Tabela14[[#This Row],[CÓDIGO]],[1]fornnecedor!$A:$G,7,0)</f>
        <v>MASSA POLIÉSTER</v>
      </c>
    </row>
    <row r="8195" spans="1:11" x14ac:dyDescent="0.3">
      <c r="A8195" s="15">
        <v>85553</v>
      </c>
      <c r="B8195" s="15" t="str">
        <f>VLOOKUP(Tabela14[[#This Row],[CÓDIGO]],[1]fornnecedor!$A:$E,5,0)</f>
        <v>AKZO NOBEL LTDA AUTO</v>
      </c>
      <c r="C8195" s="16" t="s">
        <v>178</v>
      </c>
      <c r="D8195" s="16" t="s">
        <v>103</v>
      </c>
      <c r="E8195" s="22">
        <v>4</v>
      </c>
      <c r="F8195" s="30">
        <v>25</v>
      </c>
      <c r="G8195" s="17">
        <v>28.29</v>
      </c>
      <c r="H8195" s="17">
        <f t="shared" si="256"/>
        <v>113.16</v>
      </c>
      <c r="I8195" s="17">
        <f t="shared" si="257"/>
        <v>707.25</v>
      </c>
      <c r="J8195" s="13" t="s">
        <v>5384</v>
      </c>
      <c r="K8195" s="37" t="str">
        <f>VLOOKUP(Tabela14[[#This Row],[CÓDIGO]],[1]fornnecedor!$A:$G,7,0)</f>
        <v>TINTAS POLIÉSTER</v>
      </c>
    </row>
    <row r="8196" spans="1:11" x14ac:dyDescent="0.3">
      <c r="A8196" s="15">
        <v>245</v>
      </c>
      <c r="B8196" s="15" t="str">
        <f>VLOOKUP(Tabela14[[#This Row],[CÓDIGO]],[1]fornnecedor!$A:$E,5,0)</f>
        <v>VONIXX INDUSTRIA E COMERCIO DE POLIDORES LTDA</v>
      </c>
      <c r="C8196" s="16" t="s">
        <v>4518</v>
      </c>
      <c r="D8196" s="16" t="s">
        <v>515</v>
      </c>
      <c r="E8196" s="22">
        <v>2</v>
      </c>
      <c r="F8196" s="30">
        <v>16</v>
      </c>
      <c r="G8196" s="17">
        <v>44.41</v>
      </c>
      <c r="H8196" s="17">
        <f t="shared" si="256"/>
        <v>88.82</v>
      </c>
      <c r="I8196" s="17">
        <f t="shared" si="257"/>
        <v>710.56</v>
      </c>
      <c r="J8196" s="13" t="s">
        <v>5384</v>
      </c>
      <c r="K8196" s="37" t="str">
        <f>VLOOKUP(Tabela14[[#This Row],[CÓDIGO]],[1]fornnecedor!$A:$G,7,0)</f>
        <v>LINHA DE HIGENIZAÇÃO E ESTÉTICA  AUTOMOTIVA VONIX</v>
      </c>
    </row>
    <row r="8197" spans="1:11" x14ac:dyDescent="0.3">
      <c r="A8197" s="15">
        <v>9775</v>
      </c>
      <c r="B8197" s="15" t="str">
        <f>VLOOKUP(Tabela14[[#This Row],[CÓDIGO]],[1]fornnecedor!$A:$E,5,0)</f>
        <v>AKZO NOBEL LTDA AUTO</v>
      </c>
      <c r="C8197" s="16" t="s">
        <v>280</v>
      </c>
      <c r="D8197" s="16" t="s">
        <v>127</v>
      </c>
      <c r="E8197" s="22">
        <v>10</v>
      </c>
      <c r="F8197" s="30">
        <v>19</v>
      </c>
      <c r="G8197" s="17">
        <v>37.4</v>
      </c>
      <c r="H8197" s="17">
        <f t="shared" si="256"/>
        <v>374</v>
      </c>
      <c r="I8197" s="17">
        <f t="shared" si="257"/>
        <v>710.6</v>
      </c>
      <c r="J8197" s="13" t="s">
        <v>5384</v>
      </c>
      <c r="K8197" s="37" t="str">
        <f>VLOOKUP(Tabela14[[#This Row],[CÓDIGO]],[1]fornnecedor!$A:$G,7,0)</f>
        <v>CATALISADORES INDIVIDUAS</v>
      </c>
    </row>
    <row r="8198" spans="1:11" x14ac:dyDescent="0.3">
      <c r="A8198" s="15">
        <v>84952</v>
      </c>
      <c r="B8198" s="15" t="str">
        <f>VLOOKUP(Tabela14[[#This Row],[CÓDIGO]],[1]fornnecedor!$A:$E,5,0)</f>
        <v>BRASILUX TINTAS TECNICAS LTDA</v>
      </c>
      <c r="C8198" s="16" t="s">
        <v>4436</v>
      </c>
      <c r="D8198" s="16" t="s">
        <v>549</v>
      </c>
      <c r="E8198" s="22">
        <v>0</v>
      </c>
      <c r="F8198" s="30">
        <v>12</v>
      </c>
      <c r="G8198" s="17">
        <v>59.23</v>
      </c>
      <c r="H8198" s="17">
        <f t="shared" si="256"/>
        <v>0</v>
      </c>
      <c r="I8198" s="17">
        <f t="shared" si="257"/>
        <v>710.76</v>
      </c>
      <c r="J8198" s="13" t="s">
        <v>5384</v>
      </c>
      <c r="K8198" s="37" t="str">
        <f>VLOOKUP(Tabela14[[#This Row],[CÓDIGO]],[1]fornnecedor!$A:$G,7,0)</f>
        <v>ESMALTES</v>
      </c>
    </row>
    <row r="8199" spans="1:11" x14ac:dyDescent="0.3">
      <c r="A8199" s="15">
        <v>84430</v>
      </c>
      <c r="B8199" s="15" t="str">
        <f>VLOOKUP(Tabela14[[#This Row],[CÓDIGO]],[1]fornnecedor!$A:$E,5,0)</f>
        <v>PINCEIS ATLAS S.A.</v>
      </c>
      <c r="C8199" s="16" t="s">
        <v>3886</v>
      </c>
      <c r="D8199" s="16" t="s">
        <v>23</v>
      </c>
      <c r="E8199" s="22">
        <v>7</v>
      </c>
      <c r="F8199" s="30">
        <v>56</v>
      </c>
      <c r="G8199" s="17">
        <v>12.71</v>
      </c>
      <c r="H8199" s="17">
        <f t="shared" si="256"/>
        <v>88.97</v>
      </c>
      <c r="I8199" s="17">
        <f t="shared" si="257"/>
        <v>711.76</v>
      </c>
      <c r="J8199" s="13" t="s">
        <v>5384</v>
      </c>
      <c r="K8199" s="37" t="str">
        <f>VLOOKUP(Tabela14[[#This Row],[CÓDIGO]],[1]fornnecedor!$A:$G,7,0)</f>
        <v>ROLOS / TRINCHAS / PINCÉIS / ESPÁTULAS</v>
      </c>
    </row>
    <row r="8200" spans="1:11" x14ac:dyDescent="0.3">
      <c r="A8200" s="15">
        <v>23389</v>
      </c>
      <c r="B8200" s="15" t="str">
        <f>VLOOKUP(Tabela14[[#This Row],[CÓDIGO]],[1]fornnecedor!$A:$E,5,0)</f>
        <v>AKZO NOBEL LTDA AUTO</v>
      </c>
      <c r="C8200" s="16" t="s">
        <v>4467</v>
      </c>
      <c r="D8200" s="16" t="s">
        <v>103</v>
      </c>
      <c r="E8200" s="22">
        <v>1</v>
      </c>
      <c r="F8200" s="30">
        <v>25</v>
      </c>
      <c r="G8200" s="17">
        <v>28.51</v>
      </c>
      <c r="H8200" s="17">
        <f t="shared" si="256"/>
        <v>28.51</v>
      </c>
      <c r="I8200" s="17">
        <f t="shared" si="257"/>
        <v>712.75</v>
      </c>
      <c r="J8200" s="13" t="s">
        <v>5384</v>
      </c>
      <c r="K8200" s="37" t="str">
        <f>VLOOKUP(Tabela14[[#This Row],[CÓDIGO]],[1]fornnecedor!$A:$G,7,0)</f>
        <v>TINTAS POLIÉSTER</v>
      </c>
    </row>
    <row r="8201" spans="1:11" x14ac:dyDescent="0.3">
      <c r="A8201" s="15">
        <v>20477</v>
      </c>
      <c r="B8201" s="15" t="str">
        <f>VLOOKUP(Tabela14[[#This Row],[CÓDIGO]],[1]fornnecedor!$A:$E,5,0)</f>
        <v>3M DO BRASIL LTDA</v>
      </c>
      <c r="C8201" s="16" t="s">
        <v>4494</v>
      </c>
      <c r="D8201" s="16" t="s">
        <v>366</v>
      </c>
      <c r="E8201" s="22">
        <v>2</v>
      </c>
      <c r="F8201" s="30">
        <v>25</v>
      </c>
      <c r="G8201" s="17">
        <v>28.66</v>
      </c>
      <c r="H8201" s="17">
        <f t="shared" si="256"/>
        <v>57.32</v>
      </c>
      <c r="I8201" s="17">
        <f t="shared" si="257"/>
        <v>716.5</v>
      </c>
      <c r="J8201" s="13" t="s">
        <v>5384</v>
      </c>
      <c r="K8201" s="37" t="str">
        <f>VLOOKUP(Tabela14[[#This Row],[CÓDIGO]],[1]fornnecedor!$A:$G,7,0)</f>
        <v>FITA DUPLA FACE</v>
      </c>
    </row>
    <row r="8202" spans="1:11" x14ac:dyDescent="0.3">
      <c r="A8202" s="15">
        <v>84024</v>
      </c>
      <c r="B8202" s="15" t="str">
        <f>VLOOKUP(Tabela14[[#This Row],[CÓDIGO]],[1]fornnecedor!$A:$E,5,0)</f>
        <v>BRASILUX TINTAS TECNICAS LTDA</v>
      </c>
      <c r="C8202" s="16" t="s">
        <v>739</v>
      </c>
      <c r="D8202" s="16" t="s">
        <v>549</v>
      </c>
      <c r="E8202" s="22">
        <v>37</v>
      </c>
      <c r="F8202" s="30">
        <v>60</v>
      </c>
      <c r="G8202" s="17">
        <v>11.96</v>
      </c>
      <c r="H8202" s="17">
        <f t="shared" si="256"/>
        <v>442.52000000000004</v>
      </c>
      <c r="I8202" s="17">
        <f t="shared" si="257"/>
        <v>717.6</v>
      </c>
      <c r="J8202" s="13" t="s">
        <v>5384</v>
      </c>
      <c r="K8202" s="37" t="str">
        <f>VLOOKUP(Tabela14[[#This Row],[CÓDIGO]],[1]fornnecedor!$A:$G,7,0)</f>
        <v>EPOXI</v>
      </c>
    </row>
    <row r="8203" spans="1:11" x14ac:dyDescent="0.3">
      <c r="A8203" s="15">
        <v>21842</v>
      </c>
      <c r="B8203" s="15" t="str">
        <f>VLOOKUP(Tabela14[[#This Row],[CÓDIGO]],[1]fornnecedor!$A:$E,5,0)</f>
        <v>AKZO NOBEL LTDA AUTO</v>
      </c>
      <c r="C8203" s="16" t="s">
        <v>4635</v>
      </c>
      <c r="D8203" s="16" t="s">
        <v>103</v>
      </c>
      <c r="E8203" s="22">
        <v>6</v>
      </c>
      <c r="F8203" s="30">
        <v>16</v>
      </c>
      <c r="G8203" s="17">
        <v>44.85</v>
      </c>
      <c r="H8203" s="17">
        <f t="shared" si="256"/>
        <v>269.10000000000002</v>
      </c>
      <c r="I8203" s="17">
        <f t="shared" si="257"/>
        <v>717.6</v>
      </c>
      <c r="J8203" s="13" t="s">
        <v>5384</v>
      </c>
      <c r="K8203" s="37" t="str">
        <f>VLOOKUP(Tabela14[[#This Row],[CÓDIGO]],[1]fornnecedor!$A:$G,7,0)</f>
        <v>TINTAS PU</v>
      </c>
    </row>
    <row r="8204" spans="1:11" x14ac:dyDescent="0.3">
      <c r="A8204" s="15">
        <v>85583</v>
      </c>
      <c r="B8204" s="15" t="str">
        <f>VLOOKUP(Tabela14[[#This Row],[CÓDIGO]],[1]fornnecedor!$A:$E,5,0)</f>
        <v>MARTELENA ALMEIDA INDUSTRIA E COMERCIO DE TINTAS EIRELI</v>
      </c>
      <c r="C8204" s="16" t="s">
        <v>4451</v>
      </c>
      <c r="D8204" s="16" t="s">
        <v>830</v>
      </c>
      <c r="E8204" s="22">
        <v>2</v>
      </c>
      <c r="F8204" s="30">
        <v>26</v>
      </c>
      <c r="G8204" s="17">
        <v>27.68</v>
      </c>
      <c r="H8204" s="17">
        <f t="shared" si="256"/>
        <v>55.36</v>
      </c>
      <c r="I8204" s="17">
        <f t="shared" si="257"/>
        <v>719.68</v>
      </c>
      <c r="J8204" s="13" t="s">
        <v>5384</v>
      </c>
      <c r="K8204" s="37" t="str">
        <f>VLOOKUP(Tabela14[[#This Row],[CÓDIGO]],[1]fornnecedor!$A:$G,7,0)</f>
        <v>MASSA CORRIDA / ACRÍLICA</v>
      </c>
    </row>
    <row r="8205" spans="1:11" x14ac:dyDescent="0.3">
      <c r="A8205" s="15">
        <v>85596</v>
      </c>
      <c r="B8205" s="15" t="str">
        <f>VLOOKUP(Tabela14[[#This Row],[CÓDIGO]],[1]fornnecedor!$A:$E,5,0)</f>
        <v>CELSO CAVINI DIAS SERRALHERIA ME</v>
      </c>
      <c r="C8205" s="16" t="s">
        <v>4441</v>
      </c>
      <c r="D8205" s="16" t="s">
        <v>4442</v>
      </c>
      <c r="E8205" s="22">
        <v>0</v>
      </c>
      <c r="F8205" s="30">
        <v>3</v>
      </c>
      <c r="G8205" s="17">
        <v>240</v>
      </c>
      <c r="H8205" s="17">
        <f t="shared" si="256"/>
        <v>0</v>
      </c>
      <c r="I8205" s="17">
        <f t="shared" si="257"/>
        <v>720</v>
      </c>
      <c r="J8205" s="13" t="s">
        <v>5384</v>
      </c>
      <c r="K8205" s="37" t="str">
        <f>VLOOKUP(Tabela14[[#This Row],[CÓDIGO]],[1]fornnecedor!$A:$G,7,0)</f>
        <v>CAVALETES</v>
      </c>
    </row>
    <row r="8206" spans="1:11" x14ac:dyDescent="0.3">
      <c r="A8206" s="15">
        <v>84741</v>
      </c>
      <c r="B8206" s="15" t="str">
        <f>VLOOKUP(Tabela14[[#This Row],[CÓDIGO]],[1]fornnecedor!$A:$E,5,0)</f>
        <v>SAINT- GOBAIN DO BRASIL PROD. IND. E CONSTR. LTDA</v>
      </c>
      <c r="C8206" s="16" t="s">
        <v>4443</v>
      </c>
      <c r="D8206" s="16" t="s">
        <v>49</v>
      </c>
      <c r="E8206" s="22">
        <v>0</v>
      </c>
      <c r="F8206" s="30">
        <v>18</v>
      </c>
      <c r="G8206" s="17">
        <v>40.020000000000003</v>
      </c>
      <c r="H8206" s="17">
        <f t="shared" si="256"/>
        <v>0</v>
      </c>
      <c r="I8206" s="17">
        <f t="shared" si="257"/>
        <v>720.36</v>
      </c>
      <c r="J8206" s="13" t="s">
        <v>5384</v>
      </c>
      <c r="K8206" s="37" t="str">
        <f>VLOOKUP(Tabela14[[#This Row],[CÓDIGO]],[1]fornnecedor!$A:$G,7,0)</f>
        <v>CERA  / LIMPEZA /  POLIMENTO VEICULAR</v>
      </c>
    </row>
    <row r="8207" spans="1:11" x14ac:dyDescent="0.3">
      <c r="A8207" s="15">
        <v>84793</v>
      </c>
      <c r="B8207" s="15" t="str">
        <f>VLOOKUP(Tabela14[[#This Row],[CÓDIGO]],[1]fornnecedor!$A:$E,5,0)</f>
        <v>BRASILUX TINTAS TECNICAS LTDA</v>
      </c>
      <c r="C8207" s="16" t="s">
        <v>4445</v>
      </c>
      <c r="D8207" s="16" t="s">
        <v>549</v>
      </c>
      <c r="E8207" s="22">
        <v>0</v>
      </c>
      <c r="F8207" s="30">
        <v>3</v>
      </c>
      <c r="G8207" s="17">
        <v>240.23</v>
      </c>
      <c r="H8207" s="17">
        <f t="shared" si="256"/>
        <v>0</v>
      </c>
      <c r="I8207" s="17">
        <f t="shared" si="257"/>
        <v>720.68999999999994</v>
      </c>
      <c r="J8207" s="13" t="s">
        <v>5384</v>
      </c>
      <c r="K8207" s="37" t="str">
        <f>VLOOKUP(Tabela14[[#This Row],[CÓDIGO]],[1]fornnecedor!$A:$G,7,0)</f>
        <v>ESMALTES</v>
      </c>
    </row>
    <row r="8208" spans="1:11" x14ac:dyDescent="0.3">
      <c r="A8208" s="15">
        <v>85276</v>
      </c>
      <c r="B8208" s="15" t="str">
        <f>VLOOKUP(Tabela14[[#This Row],[CÓDIGO]],[1]fornnecedor!$A:$E,5,0)</f>
        <v>PINCEIS ATLAS S.A.</v>
      </c>
      <c r="C8208" s="16" t="s">
        <v>4482</v>
      </c>
      <c r="D8208" s="16" t="s">
        <v>23</v>
      </c>
      <c r="E8208" s="22">
        <v>1</v>
      </c>
      <c r="F8208" s="30">
        <v>39</v>
      </c>
      <c r="G8208" s="17">
        <v>18.5</v>
      </c>
      <c r="H8208" s="17">
        <f t="shared" si="256"/>
        <v>18.5</v>
      </c>
      <c r="I8208" s="17">
        <f t="shared" si="257"/>
        <v>721.5</v>
      </c>
      <c r="J8208" s="13" t="s">
        <v>5384</v>
      </c>
      <c r="K8208" s="37" t="str">
        <f>VLOOKUP(Tabela14[[#This Row],[CÓDIGO]],[1]fornnecedor!$A:$G,7,0)</f>
        <v>ROLOS / TRINCHAS / PINCÉIS / ESPÁTULAS</v>
      </c>
    </row>
    <row r="8209" spans="1:11" x14ac:dyDescent="0.3">
      <c r="A8209" s="15">
        <v>84954</v>
      </c>
      <c r="B8209" s="15" t="str">
        <f>VLOOKUP(Tabela14[[#This Row],[CÓDIGO]],[1]fornnecedor!$A:$E,5,0)</f>
        <v>BRASILUX TINTAS TECNICAS LTDA</v>
      </c>
      <c r="C8209" s="16" t="s">
        <v>3662</v>
      </c>
      <c r="D8209" s="16" t="s">
        <v>549</v>
      </c>
      <c r="E8209" s="22">
        <v>1</v>
      </c>
      <c r="F8209" s="30">
        <v>12</v>
      </c>
      <c r="G8209" s="17">
        <v>60.22</v>
      </c>
      <c r="H8209" s="17">
        <f t="shared" si="256"/>
        <v>60.22</v>
      </c>
      <c r="I8209" s="17">
        <f t="shared" si="257"/>
        <v>722.64</v>
      </c>
      <c r="J8209" s="13" t="s">
        <v>5384</v>
      </c>
      <c r="K8209" s="37" t="str">
        <f>VLOOKUP(Tabela14[[#This Row],[CÓDIGO]],[1]fornnecedor!$A:$G,7,0)</f>
        <v>ESMALTES</v>
      </c>
    </row>
    <row r="8210" spans="1:11" x14ac:dyDescent="0.3">
      <c r="A8210" s="15">
        <v>84070</v>
      </c>
      <c r="B8210" s="15" t="str">
        <f>VLOOKUP(Tabela14[[#This Row],[CÓDIGO]],[1]fornnecedor!$A:$E,5,0)</f>
        <v>BRASILUX TINTAS TECNICAS LTDA</v>
      </c>
      <c r="C8210" s="16" t="s">
        <v>4050</v>
      </c>
      <c r="D8210" s="16" t="s">
        <v>549</v>
      </c>
      <c r="E8210" s="22">
        <v>0</v>
      </c>
      <c r="F8210" s="30">
        <v>11</v>
      </c>
      <c r="G8210" s="17">
        <v>65.900000000000006</v>
      </c>
      <c r="H8210" s="17">
        <f t="shared" si="256"/>
        <v>0</v>
      </c>
      <c r="I8210" s="17">
        <f t="shared" si="257"/>
        <v>724.90000000000009</v>
      </c>
      <c r="J8210" s="13" t="s">
        <v>5384</v>
      </c>
      <c r="K8210" s="37" t="str">
        <f>VLOOKUP(Tabela14[[#This Row],[CÓDIGO]],[1]fornnecedor!$A:$G,7,0)</f>
        <v>ESMALTES</v>
      </c>
    </row>
    <row r="8211" spans="1:11" x14ac:dyDescent="0.3">
      <c r="A8211" s="15">
        <v>85672</v>
      </c>
      <c r="B8211" s="15" t="str">
        <f>VLOOKUP(Tabela14[[#This Row],[CÓDIGO]],[1]fornnecedor!$A:$E,5,0)</f>
        <v>A&amp;S TECHNOLOGIES INDUSTRIA E COMERCIO LTDA</v>
      </c>
      <c r="C8211" s="16" t="s">
        <v>4496</v>
      </c>
      <c r="D8211" s="16" t="s">
        <v>875</v>
      </c>
      <c r="E8211" s="22">
        <v>4</v>
      </c>
      <c r="F8211" s="30">
        <v>59</v>
      </c>
      <c r="G8211" s="17">
        <v>12.3</v>
      </c>
      <c r="H8211" s="17">
        <f t="shared" si="256"/>
        <v>49.2</v>
      </c>
      <c r="I8211" s="17">
        <f t="shared" si="257"/>
        <v>725.7</v>
      </c>
      <c r="J8211" s="13" t="s">
        <v>5384</v>
      </c>
      <c r="K8211" s="37" t="str">
        <f>VLOOKUP(Tabela14[[#This Row],[CÓDIGO]],[1]fornnecedor!$A:$G,7,0)</f>
        <v>COLA INST./ ADESIVOS COLANTES</v>
      </c>
    </row>
    <row r="8212" spans="1:11" x14ac:dyDescent="0.3">
      <c r="A8212" s="15">
        <v>21808</v>
      </c>
      <c r="B8212" s="15" t="str">
        <f>VLOOKUP(Tabela14[[#This Row],[CÓDIGO]],[1]fornnecedor!$A:$E,5,0)</f>
        <v>AKZO NOBEL LTDA AUTO</v>
      </c>
      <c r="C8212" s="16" t="s">
        <v>4616</v>
      </c>
      <c r="D8212" s="16" t="s">
        <v>103</v>
      </c>
      <c r="E8212" s="22">
        <v>3</v>
      </c>
      <c r="F8212" s="30">
        <v>8</v>
      </c>
      <c r="G8212" s="17">
        <v>90.88</v>
      </c>
      <c r="H8212" s="17">
        <f t="shared" si="256"/>
        <v>272.64</v>
      </c>
      <c r="I8212" s="17">
        <f t="shared" si="257"/>
        <v>727.04</v>
      </c>
      <c r="J8212" s="13" t="s">
        <v>5384</v>
      </c>
      <c r="K8212" s="37" t="str">
        <f>VLOOKUP(Tabela14[[#This Row],[CÓDIGO]],[1]fornnecedor!$A:$G,7,0)</f>
        <v>PRIMER AUTOMOTIVO</v>
      </c>
    </row>
    <row r="8213" spans="1:11" x14ac:dyDescent="0.3">
      <c r="A8213" s="15">
        <v>84886</v>
      </c>
      <c r="B8213" s="15" t="str">
        <f>VLOOKUP(Tabela14[[#This Row],[CÓDIGO]],[1]fornnecedor!$A:$E,5,0)</f>
        <v>BRASILUX TINTAS TECNICAS LTDA</v>
      </c>
      <c r="C8213" s="16" t="s">
        <v>761</v>
      </c>
      <c r="D8213" s="16" t="s">
        <v>549</v>
      </c>
      <c r="E8213" s="22">
        <v>0</v>
      </c>
      <c r="F8213" s="30">
        <v>5</v>
      </c>
      <c r="G8213" s="17">
        <v>145.66999999999999</v>
      </c>
      <c r="H8213" s="17">
        <f t="shared" si="256"/>
        <v>0</v>
      </c>
      <c r="I8213" s="17">
        <f t="shared" si="257"/>
        <v>728.34999999999991</v>
      </c>
      <c r="J8213" s="13" t="s">
        <v>5384</v>
      </c>
      <c r="K8213" s="37" t="str">
        <f>VLOOKUP(Tabela14[[#This Row],[CÓDIGO]],[1]fornnecedor!$A:$G,7,0)</f>
        <v xml:space="preserve">BASES SISTEMA NO MACHINE </v>
      </c>
    </row>
    <row r="8214" spans="1:11" x14ac:dyDescent="0.3">
      <c r="A8214" s="15">
        <v>83821</v>
      </c>
      <c r="B8214" s="15" t="str">
        <f>VLOOKUP(Tabela14[[#This Row],[CÓDIGO]],[1]fornnecedor!$A:$E,5,0)</f>
        <v>VONIXX INDUSTRIA E COMERCIO DE POLIDORES LTDA</v>
      </c>
      <c r="C8214" s="16" t="s">
        <v>514</v>
      </c>
      <c r="D8214" s="16" t="s">
        <v>515</v>
      </c>
      <c r="E8214" s="22">
        <v>3</v>
      </c>
      <c r="F8214" s="30">
        <v>17</v>
      </c>
      <c r="G8214" s="17">
        <v>42.88</v>
      </c>
      <c r="H8214" s="17">
        <f t="shared" si="256"/>
        <v>128.64000000000001</v>
      </c>
      <c r="I8214" s="17">
        <f t="shared" si="257"/>
        <v>728.96</v>
      </c>
      <c r="J8214" s="13" t="s">
        <v>5384</v>
      </c>
      <c r="K8214" s="37" t="str">
        <f>VLOOKUP(Tabela14[[#This Row],[CÓDIGO]],[1]fornnecedor!$A:$G,7,0)</f>
        <v>LINHA DE HIGENIZAÇÃO E ESTÉTICA  AUTOMOTIVA VONIX</v>
      </c>
    </row>
    <row r="8215" spans="1:11" x14ac:dyDescent="0.3">
      <c r="A8215" s="15">
        <v>86767</v>
      </c>
      <c r="B8215" s="15" t="str">
        <f>VLOOKUP(Tabela14[[#This Row],[CÓDIGO]],[1]fornnecedor!$A:$E,5,0)</f>
        <v>AKZO NOBEL LTDA DECOR</v>
      </c>
      <c r="C8215" s="16" t="s">
        <v>4453</v>
      </c>
      <c r="D8215" s="16" t="s">
        <v>2266</v>
      </c>
      <c r="E8215" s="22">
        <v>0</v>
      </c>
      <c r="F8215" s="30">
        <v>6</v>
      </c>
      <c r="G8215" s="17">
        <v>121.57</v>
      </c>
      <c r="H8215" s="17">
        <f t="shared" si="256"/>
        <v>0</v>
      </c>
      <c r="I8215" s="17">
        <f t="shared" si="257"/>
        <v>729.42</v>
      </c>
      <c r="J8215" s="13" t="s">
        <v>5384</v>
      </c>
      <c r="K8215" s="37" t="str">
        <f>VLOOKUP(Tabela14[[#This Row],[CÓDIGO]],[1]fornnecedor!$A:$G,7,0)</f>
        <v>IMPERMEABILIZANTES</v>
      </c>
    </row>
    <row r="8216" spans="1:11" x14ac:dyDescent="0.3">
      <c r="A8216" s="15">
        <v>84272</v>
      </c>
      <c r="B8216" s="15" t="str">
        <f>VLOOKUP(Tabela14[[#This Row],[CÓDIGO]],[1]fornnecedor!$A:$E,5,0)</f>
        <v>BRASILUX TINTAS TECNICAS LTDA</v>
      </c>
      <c r="C8216" s="16" t="s">
        <v>4454</v>
      </c>
      <c r="D8216" s="16" t="s">
        <v>549</v>
      </c>
      <c r="E8216" s="22">
        <v>0</v>
      </c>
      <c r="F8216" s="30">
        <v>5</v>
      </c>
      <c r="G8216" s="17">
        <v>145.93</v>
      </c>
      <c r="H8216" s="17">
        <f t="shared" si="256"/>
        <v>0</v>
      </c>
      <c r="I8216" s="17">
        <f t="shared" si="257"/>
        <v>729.65000000000009</v>
      </c>
      <c r="J8216" s="13" t="s">
        <v>5384</v>
      </c>
      <c r="K8216" s="37" t="str">
        <f>VLOOKUP(Tabela14[[#This Row],[CÓDIGO]],[1]fornnecedor!$A:$G,7,0)</f>
        <v>TINTA PAREDE</v>
      </c>
    </row>
    <row r="8217" spans="1:11" x14ac:dyDescent="0.3">
      <c r="A8217" s="15">
        <v>84380</v>
      </c>
      <c r="B8217" s="15" t="str">
        <f>VLOOKUP(Tabela14[[#This Row],[CÓDIGO]],[1]fornnecedor!$A:$E,5,0)</f>
        <v>BRASILUX TINTAS TECNICAS LTDA</v>
      </c>
      <c r="C8217" s="16" t="s">
        <v>4460</v>
      </c>
      <c r="D8217" s="16" t="s">
        <v>549</v>
      </c>
      <c r="E8217" s="22">
        <v>0</v>
      </c>
      <c r="F8217" s="30">
        <v>3</v>
      </c>
      <c r="G8217" s="17">
        <v>244.43</v>
      </c>
      <c r="H8217" s="17">
        <f t="shared" si="256"/>
        <v>0</v>
      </c>
      <c r="I8217" s="17">
        <f t="shared" si="257"/>
        <v>733.29</v>
      </c>
      <c r="J8217" s="13" t="s">
        <v>5384</v>
      </c>
      <c r="K8217" s="37" t="str">
        <f>VLOOKUP(Tabela14[[#This Row],[CÓDIGO]],[1]fornnecedor!$A:$G,7,0)</f>
        <v>TINTA PAREDE</v>
      </c>
    </row>
    <row r="8218" spans="1:11" x14ac:dyDescent="0.3">
      <c r="A8218" s="15">
        <v>86146</v>
      </c>
      <c r="B8218" s="15" t="str">
        <f>VLOOKUP(Tabela14[[#This Row],[CÓDIGO]],[1]fornnecedor!$A:$E,5,0)</f>
        <v>AKZO NOBEL LTDA DECOR</v>
      </c>
      <c r="C8218" s="16" t="s">
        <v>4462</v>
      </c>
      <c r="D8218" s="16" t="s">
        <v>2498</v>
      </c>
      <c r="E8218" s="22">
        <v>0</v>
      </c>
      <c r="F8218" s="30">
        <v>12</v>
      </c>
      <c r="G8218" s="17">
        <v>61.23</v>
      </c>
      <c r="H8218" s="17">
        <f t="shared" si="256"/>
        <v>0</v>
      </c>
      <c r="I8218" s="17">
        <f t="shared" si="257"/>
        <v>734.76</v>
      </c>
      <c r="J8218" s="13" t="s">
        <v>5384</v>
      </c>
      <c r="K8218" s="37" t="str">
        <f>VLOOKUP(Tabela14[[#This Row],[CÓDIGO]],[1]fornnecedor!$A:$G,7,0)</f>
        <v>LINHA MOVELEIRA</v>
      </c>
    </row>
    <row r="8219" spans="1:11" x14ac:dyDescent="0.3">
      <c r="A8219" s="15">
        <v>10296</v>
      </c>
      <c r="B8219" s="15" t="str">
        <f>VLOOKUP(Tabela14[[#This Row],[CÓDIGO]],[1]fornnecedor!$A:$E,5,0)</f>
        <v>ANJO QUIMICA DO BRASIL LTDA</v>
      </c>
      <c r="C8219" s="16" t="s">
        <v>506</v>
      </c>
      <c r="D8219" s="16" t="s">
        <v>503</v>
      </c>
      <c r="E8219" s="22">
        <v>162</v>
      </c>
      <c r="F8219" s="30">
        <v>56</v>
      </c>
      <c r="G8219" s="17">
        <v>13.18</v>
      </c>
      <c r="H8219" s="17">
        <f t="shared" si="256"/>
        <v>2135.16</v>
      </c>
      <c r="I8219" s="17">
        <f t="shared" si="257"/>
        <v>738.07999999999993</v>
      </c>
      <c r="J8219" s="13" t="s">
        <v>5384</v>
      </c>
      <c r="K8219" s="37" t="str">
        <f>VLOOKUP(Tabela14[[#This Row],[CÓDIGO]],[1]fornnecedor!$A:$G,7,0)</f>
        <v>DESENGRAXANTE</v>
      </c>
    </row>
    <row r="8220" spans="1:11" x14ac:dyDescent="0.3">
      <c r="A8220" s="15">
        <v>84842</v>
      </c>
      <c r="B8220" s="15" t="str">
        <f>VLOOKUP(Tabela14[[#This Row],[CÓDIGO]],[1]fornnecedor!$A:$E,5,0)</f>
        <v>BRASILUX TINTAS TECNICAS LTDA</v>
      </c>
      <c r="C8220" s="16" t="s">
        <v>4466</v>
      </c>
      <c r="D8220" s="16" t="s">
        <v>549</v>
      </c>
      <c r="E8220" s="22">
        <v>0</v>
      </c>
      <c r="F8220" s="30">
        <v>6</v>
      </c>
      <c r="G8220" s="17">
        <v>123.23</v>
      </c>
      <c r="H8220" s="17">
        <f t="shared" si="256"/>
        <v>0</v>
      </c>
      <c r="I8220" s="17">
        <f t="shared" si="257"/>
        <v>739.38</v>
      </c>
      <c r="J8220" s="13" t="s">
        <v>5384</v>
      </c>
      <c r="K8220" s="37" t="str">
        <f>VLOOKUP(Tabela14[[#This Row],[CÓDIGO]],[1]fornnecedor!$A:$G,7,0)</f>
        <v>LINHA MOVELEIRA</v>
      </c>
    </row>
    <row r="8221" spans="1:11" x14ac:dyDescent="0.3">
      <c r="A8221" s="15">
        <v>85165</v>
      </c>
      <c r="B8221" s="15" t="str">
        <f>VLOOKUP(Tabela14[[#This Row],[CÓDIGO]],[1]fornnecedor!$A:$E,5,0)</f>
        <v>BRASILUX TINTAS TECNICAS LTDA</v>
      </c>
      <c r="C8221" s="16" t="s">
        <v>620</v>
      </c>
      <c r="D8221" s="16" t="s">
        <v>549</v>
      </c>
      <c r="E8221" s="22">
        <v>3</v>
      </c>
      <c r="F8221" s="30">
        <v>30</v>
      </c>
      <c r="G8221" s="17">
        <v>24.66</v>
      </c>
      <c r="H8221" s="17">
        <f t="shared" si="256"/>
        <v>73.98</v>
      </c>
      <c r="I8221" s="17">
        <f t="shared" si="257"/>
        <v>739.8</v>
      </c>
      <c r="J8221" s="13" t="s">
        <v>5384</v>
      </c>
      <c r="K8221" s="37" t="str">
        <f>VLOOKUP(Tabela14[[#This Row],[CÓDIGO]],[1]fornnecedor!$A:$G,7,0)</f>
        <v>TINTAS LACA</v>
      </c>
    </row>
    <row r="8222" spans="1:11" x14ac:dyDescent="0.3">
      <c r="A8222" s="15">
        <v>84699</v>
      </c>
      <c r="B8222" s="15" t="str">
        <f>VLOOKUP(Tabela14[[#This Row],[CÓDIGO]],[1]fornnecedor!$A:$E,5,0)</f>
        <v>3M DO BRASIL LTDA</v>
      </c>
      <c r="C8222" s="16" t="s">
        <v>4468</v>
      </c>
      <c r="D8222" s="16" t="s">
        <v>366</v>
      </c>
      <c r="E8222" s="22">
        <v>0</v>
      </c>
      <c r="F8222" s="30">
        <v>282</v>
      </c>
      <c r="G8222" s="17">
        <v>2.63</v>
      </c>
      <c r="H8222" s="17">
        <f t="shared" si="256"/>
        <v>0</v>
      </c>
      <c r="I8222" s="17">
        <f t="shared" si="257"/>
        <v>741.66</v>
      </c>
      <c r="J8222" s="13" t="s">
        <v>5384</v>
      </c>
      <c r="K8222" s="37" t="str">
        <f>VLOOKUP(Tabela14[[#This Row],[CÓDIGO]],[1]fornnecedor!$A:$G,7,0)</f>
        <v xml:space="preserve">DISCOS / LIXAS / ABRASIVOS </v>
      </c>
    </row>
    <row r="8223" spans="1:11" x14ac:dyDescent="0.3">
      <c r="A8223" s="15">
        <v>84332</v>
      </c>
      <c r="B8223" s="15" t="str">
        <f>VLOOKUP(Tabela14[[#This Row],[CÓDIGO]],[1]fornnecedor!$A:$E,5,0)</f>
        <v>CARVIC COM VER DE PROD E EQ P/ REP AUTO LTDA</v>
      </c>
      <c r="C8223" s="16" t="s">
        <v>4469</v>
      </c>
      <c r="D8223" s="16" t="s">
        <v>549</v>
      </c>
      <c r="E8223" s="22">
        <v>0</v>
      </c>
      <c r="F8223" s="30">
        <v>14</v>
      </c>
      <c r="G8223" s="17">
        <v>53.05</v>
      </c>
      <c r="H8223" s="17">
        <f t="shared" si="256"/>
        <v>0</v>
      </c>
      <c r="I8223" s="17">
        <f t="shared" si="257"/>
        <v>742.69999999999993</v>
      </c>
      <c r="J8223" s="13" t="s">
        <v>5384</v>
      </c>
      <c r="K8223" s="37" t="str">
        <f>VLOOKUP(Tabela14[[#This Row],[CÓDIGO]],[1]fornnecedor!$A:$G,7,0)</f>
        <v>ESMALTES</v>
      </c>
    </row>
    <row r="8224" spans="1:11" x14ac:dyDescent="0.3">
      <c r="A8224" s="15">
        <v>85961</v>
      </c>
      <c r="B8224" s="15" t="str">
        <f>VLOOKUP(Tabela14[[#This Row],[CÓDIGO]],[1]fornnecedor!$A:$E,5,0)</f>
        <v>AKZO NOBEL LTDA DECOR</v>
      </c>
      <c r="C8224" s="16" t="s">
        <v>4244</v>
      </c>
      <c r="D8224" s="16" t="s">
        <v>543</v>
      </c>
      <c r="E8224" s="22">
        <v>0</v>
      </c>
      <c r="F8224" s="30">
        <v>8</v>
      </c>
      <c r="G8224" s="17">
        <v>92.92</v>
      </c>
      <c r="H8224" s="17">
        <f t="shared" si="256"/>
        <v>0</v>
      </c>
      <c r="I8224" s="17">
        <f t="shared" si="257"/>
        <v>743.36</v>
      </c>
      <c r="J8224" s="13" t="s">
        <v>5384</v>
      </c>
      <c r="K8224" s="37" t="str">
        <f>VLOOKUP(Tabela14[[#This Row],[CÓDIGO]],[1]fornnecedor!$A:$G,7,0)</f>
        <v>ESMALTES</v>
      </c>
    </row>
    <row r="8225" spans="1:11" x14ac:dyDescent="0.3">
      <c r="A8225" s="15">
        <v>85970</v>
      </c>
      <c r="B8225" s="15" t="str">
        <f>VLOOKUP(Tabela14[[#This Row],[CÓDIGO]],[1]fornnecedor!$A:$E,5,0)</f>
        <v>AKZO NOBEL LTDA DECOR</v>
      </c>
      <c r="C8225" s="16" t="s">
        <v>4368</v>
      </c>
      <c r="D8225" s="16" t="s">
        <v>543</v>
      </c>
      <c r="E8225" s="22">
        <v>0</v>
      </c>
      <c r="F8225" s="30">
        <v>8</v>
      </c>
      <c r="G8225" s="17">
        <v>92.92</v>
      </c>
      <c r="H8225" s="17">
        <f t="shared" si="256"/>
        <v>0</v>
      </c>
      <c r="I8225" s="17">
        <f t="shared" si="257"/>
        <v>743.36</v>
      </c>
      <c r="J8225" s="13" t="s">
        <v>5384</v>
      </c>
      <c r="K8225" s="37" t="str">
        <f>VLOOKUP(Tabela14[[#This Row],[CÓDIGO]],[1]fornnecedor!$A:$G,7,0)</f>
        <v>ESMALTES</v>
      </c>
    </row>
    <row r="8226" spans="1:11" x14ac:dyDescent="0.3">
      <c r="A8226" s="15">
        <v>84297</v>
      </c>
      <c r="B8226" s="15" t="str">
        <f>VLOOKUP(Tabela14[[#This Row],[CÓDIGO]],[1]fornnecedor!$A:$E,5,0)</f>
        <v>BRASILUX TINTAS TECNICAS LTDA</v>
      </c>
      <c r="C8226" s="16" t="s">
        <v>4158</v>
      </c>
      <c r="D8226" s="16" t="s">
        <v>549</v>
      </c>
      <c r="E8226" s="22">
        <v>0</v>
      </c>
      <c r="F8226" s="30">
        <v>12</v>
      </c>
      <c r="G8226" s="17">
        <v>62.02</v>
      </c>
      <c r="H8226" s="17">
        <f t="shared" si="256"/>
        <v>0</v>
      </c>
      <c r="I8226" s="17">
        <f t="shared" si="257"/>
        <v>744.24</v>
      </c>
      <c r="J8226" s="13" t="s">
        <v>5384</v>
      </c>
      <c r="K8226" s="37" t="str">
        <f>VLOOKUP(Tabela14[[#This Row],[CÓDIGO]],[1]fornnecedor!$A:$G,7,0)</f>
        <v>TINTA EMBORRACHADA</v>
      </c>
    </row>
    <row r="8227" spans="1:11" x14ac:dyDescent="0.3">
      <c r="A8227" s="15">
        <v>84990</v>
      </c>
      <c r="B8227" s="15" t="str">
        <f>VLOOKUP(Tabela14[[#This Row],[CÓDIGO]],[1]fornnecedor!$A:$E,5,0)</f>
        <v>BRASILUX TINTAS TECNICAS LTDA</v>
      </c>
      <c r="C8227" s="16" t="s">
        <v>4470</v>
      </c>
      <c r="D8227" s="16" t="s">
        <v>549</v>
      </c>
      <c r="E8227" s="22">
        <v>0</v>
      </c>
      <c r="F8227" s="30">
        <v>5</v>
      </c>
      <c r="G8227" s="17">
        <v>148.88999999999999</v>
      </c>
      <c r="H8227" s="17">
        <f t="shared" si="256"/>
        <v>0</v>
      </c>
      <c r="I8227" s="17">
        <f t="shared" si="257"/>
        <v>744.44999999999993</v>
      </c>
      <c r="J8227" s="13" t="s">
        <v>5384</v>
      </c>
      <c r="K8227" s="37" t="str">
        <f>VLOOKUP(Tabela14[[#This Row],[CÓDIGO]],[1]fornnecedor!$A:$G,7,0)</f>
        <v>BASES IMOBILIÁRIAS</v>
      </c>
    </row>
    <row r="8228" spans="1:11" x14ac:dyDescent="0.3">
      <c r="A8228" s="15">
        <v>86544</v>
      </c>
      <c r="B8228" s="15" t="str">
        <f>VLOOKUP(Tabela14[[#This Row],[CÓDIGO]],[1]fornnecedor!$A:$E,5,0)</f>
        <v>AKZO NOBEL LTDA DECOR</v>
      </c>
      <c r="C8228" s="16" t="s">
        <v>4471</v>
      </c>
      <c r="D8228" s="16" t="s">
        <v>543</v>
      </c>
      <c r="E8228" s="22">
        <v>0</v>
      </c>
      <c r="F8228" s="30">
        <v>8</v>
      </c>
      <c r="G8228" s="17">
        <v>93.11</v>
      </c>
      <c r="H8228" s="17">
        <f t="shared" si="256"/>
        <v>0</v>
      </c>
      <c r="I8228" s="17">
        <f t="shared" si="257"/>
        <v>744.88</v>
      </c>
      <c r="J8228" s="13" t="s">
        <v>5384</v>
      </c>
      <c r="K8228" s="37" t="str">
        <f>VLOOKUP(Tabela14[[#This Row],[CÓDIGO]],[1]fornnecedor!$A:$G,7,0)</f>
        <v>BASES IMOBILIÁRIAS</v>
      </c>
    </row>
    <row r="8229" spans="1:11" x14ac:dyDescent="0.3">
      <c r="A8229" s="15">
        <v>84914</v>
      </c>
      <c r="B8229" s="15" t="str">
        <f>VLOOKUP(Tabela14[[#This Row],[CÓDIGO]],[1]fornnecedor!$A:$E,5,0)</f>
        <v>BRASILUX TINTAS TECNICAS LTDA</v>
      </c>
      <c r="C8229" s="16" t="s">
        <v>4020</v>
      </c>
      <c r="D8229" s="16" t="s">
        <v>549</v>
      </c>
      <c r="E8229" s="22">
        <v>0</v>
      </c>
      <c r="F8229" s="30">
        <v>9</v>
      </c>
      <c r="G8229" s="17">
        <v>83.11</v>
      </c>
      <c r="H8229" s="17">
        <f t="shared" si="256"/>
        <v>0</v>
      </c>
      <c r="I8229" s="17">
        <f t="shared" si="257"/>
        <v>747.99</v>
      </c>
      <c r="J8229" s="13" t="s">
        <v>5384</v>
      </c>
      <c r="K8229" s="37" t="str">
        <f>VLOOKUP(Tabela14[[#This Row],[CÓDIGO]],[1]fornnecedor!$A:$G,7,0)</f>
        <v>TINTA PARA PISO</v>
      </c>
    </row>
    <row r="8230" spans="1:11" x14ac:dyDescent="0.3">
      <c r="A8230" s="15">
        <v>85140</v>
      </c>
      <c r="B8230" s="15" t="str">
        <f>VLOOKUP(Tabela14[[#This Row],[CÓDIGO]],[1]fornnecedor!$A:$E,5,0)</f>
        <v>MULTILONAS LTDA</v>
      </c>
      <c r="C8230" s="16" t="s">
        <v>4740</v>
      </c>
      <c r="D8230" s="16" t="s">
        <v>1140</v>
      </c>
      <c r="E8230" s="22">
        <v>2.37</v>
      </c>
      <c r="F8230" s="30">
        <v>4.6900000000000004</v>
      </c>
      <c r="G8230" s="17">
        <v>159.91</v>
      </c>
      <c r="H8230" s="17">
        <f t="shared" si="256"/>
        <v>378.98669999999998</v>
      </c>
      <c r="I8230" s="17">
        <f t="shared" si="257"/>
        <v>749.97790000000009</v>
      </c>
      <c r="J8230" s="13" t="s">
        <v>5384</v>
      </c>
      <c r="K8230" s="37" t="str">
        <f>VLOOKUP(Tabela14[[#This Row],[CÓDIGO]],[1]fornnecedor!$A:$G,7,0)</f>
        <v>LONAS</v>
      </c>
    </row>
    <row r="8231" spans="1:11" x14ac:dyDescent="0.3">
      <c r="A8231" s="15">
        <v>84951</v>
      </c>
      <c r="B8231" s="15" t="str">
        <f>VLOOKUP(Tabela14[[#This Row],[CÓDIGO]],[1]fornnecedor!$A:$E,5,0)</f>
        <v>BRASILUX TINTAS TECNICAS LTDA</v>
      </c>
      <c r="C8231" s="16" t="s">
        <v>4474</v>
      </c>
      <c r="D8231" s="16" t="s">
        <v>549</v>
      </c>
      <c r="E8231" s="22">
        <v>0</v>
      </c>
      <c r="F8231" s="30">
        <v>8</v>
      </c>
      <c r="G8231" s="17">
        <v>93.77</v>
      </c>
      <c r="H8231" s="17">
        <f t="shared" si="256"/>
        <v>0</v>
      </c>
      <c r="I8231" s="17">
        <f t="shared" si="257"/>
        <v>750.16</v>
      </c>
      <c r="J8231" s="13" t="s">
        <v>5384</v>
      </c>
      <c r="K8231" s="37" t="str">
        <f>VLOOKUP(Tabela14[[#This Row],[CÓDIGO]],[1]fornnecedor!$A:$G,7,0)</f>
        <v>EPOXI</v>
      </c>
    </row>
    <row r="8232" spans="1:11" x14ac:dyDescent="0.3">
      <c r="A8232" s="15">
        <v>83992</v>
      </c>
      <c r="B8232" s="15" t="str">
        <f>VLOOKUP(Tabela14[[#This Row],[CÓDIGO]],[1]fornnecedor!$A:$E,5,0)</f>
        <v>3M DO BRASIL LTDA</v>
      </c>
      <c r="C8232" s="16" t="s">
        <v>3749</v>
      </c>
      <c r="D8232" s="16" t="s">
        <v>366</v>
      </c>
      <c r="E8232" s="22">
        <v>176</v>
      </c>
      <c r="F8232" s="30">
        <v>424</v>
      </c>
      <c r="G8232" s="17">
        <v>1.77</v>
      </c>
      <c r="H8232" s="17">
        <f t="shared" si="256"/>
        <v>311.52</v>
      </c>
      <c r="I8232" s="17">
        <f t="shared" si="257"/>
        <v>750.48</v>
      </c>
      <c r="J8232" s="13" t="s">
        <v>5384</v>
      </c>
      <c r="K8232" s="37" t="str">
        <f>VLOOKUP(Tabela14[[#This Row],[CÓDIGO]],[1]fornnecedor!$A:$G,7,0)</f>
        <v>LIXA FERRO</v>
      </c>
    </row>
    <row r="8233" spans="1:11" x14ac:dyDescent="0.3">
      <c r="A8233" s="15">
        <v>85556</v>
      </c>
      <c r="B8233" s="15" t="str">
        <f>VLOOKUP(Tabela14[[#This Row],[CÓDIGO]],[1]fornnecedor!$A:$E,5,0)</f>
        <v>AKZO NOBEL LTDA AUTO</v>
      </c>
      <c r="C8233" s="16" t="s">
        <v>4566</v>
      </c>
      <c r="D8233" s="16" t="s">
        <v>103</v>
      </c>
      <c r="E8233" s="22">
        <v>4</v>
      </c>
      <c r="F8233" s="30">
        <v>28</v>
      </c>
      <c r="G8233" s="17">
        <v>26.81</v>
      </c>
      <c r="H8233" s="17">
        <f t="shared" si="256"/>
        <v>107.24</v>
      </c>
      <c r="I8233" s="17">
        <f t="shared" si="257"/>
        <v>750.68</v>
      </c>
      <c r="J8233" s="13" t="s">
        <v>5384</v>
      </c>
      <c r="K8233" s="37" t="str">
        <f>VLOOKUP(Tabela14[[#This Row],[CÓDIGO]],[1]fornnecedor!$A:$G,7,0)</f>
        <v>TINTAS POLIÉSTER</v>
      </c>
    </row>
    <row r="8234" spans="1:11" x14ac:dyDescent="0.3">
      <c r="A8234" s="15">
        <v>23406</v>
      </c>
      <c r="B8234" s="15" t="str">
        <f>VLOOKUP(Tabela14[[#This Row],[CÓDIGO]],[1]fornnecedor!$A:$E,5,0)</f>
        <v>SAINT- GOBAIN DO BRASIL PROD. IND. E CONSTR. LTDA</v>
      </c>
      <c r="C8234" s="16" t="s">
        <v>51</v>
      </c>
      <c r="D8234" s="16" t="s">
        <v>49</v>
      </c>
      <c r="E8234" s="22">
        <v>12</v>
      </c>
      <c r="F8234" s="30">
        <v>69</v>
      </c>
      <c r="G8234" s="17">
        <v>10.9</v>
      </c>
      <c r="H8234" s="17">
        <f t="shared" si="256"/>
        <v>130.80000000000001</v>
      </c>
      <c r="I8234" s="17">
        <f t="shared" si="257"/>
        <v>752.1</v>
      </c>
      <c r="J8234" s="13" t="s">
        <v>5384</v>
      </c>
      <c r="K8234" s="37" t="str">
        <f>VLOOKUP(Tabela14[[#This Row],[CÓDIGO]],[1]fornnecedor!$A:$G,7,0)</f>
        <v xml:space="preserve">OUTROS DISCOS </v>
      </c>
    </row>
    <row r="8235" spans="1:11" x14ac:dyDescent="0.3">
      <c r="A8235" s="15">
        <v>85342</v>
      </c>
      <c r="B8235" s="15" t="str">
        <f>VLOOKUP(Tabela14[[#This Row],[CÓDIGO]],[1]fornnecedor!$A:$E,5,0)</f>
        <v>MARTELENA ALMEIDA INDUSTRIA E COMERCIO DE TINTAS EIRELI</v>
      </c>
      <c r="C8235" s="16" t="s">
        <v>4476</v>
      </c>
      <c r="D8235" s="16" t="s">
        <v>830</v>
      </c>
      <c r="E8235" s="22">
        <v>0</v>
      </c>
      <c r="F8235" s="30">
        <v>15</v>
      </c>
      <c r="G8235" s="17">
        <v>50.18</v>
      </c>
      <c r="H8235" s="17">
        <f t="shared" si="256"/>
        <v>0</v>
      </c>
      <c r="I8235" s="17">
        <f t="shared" si="257"/>
        <v>752.7</v>
      </c>
      <c r="J8235" s="13" t="s">
        <v>5384</v>
      </c>
      <c r="K8235" s="37" t="str">
        <f>VLOOKUP(Tabela14[[#This Row],[CÓDIGO]],[1]fornnecedor!$A:$G,7,0)</f>
        <v>TEXTURA</v>
      </c>
    </row>
    <row r="8236" spans="1:11" x14ac:dyDescent="0.3">
      <c r="A8236" s="15">
        <v>86892</v>
      </c>
      <c r="B8236" s="15" t="str">
        <f>VLOOKUP(Tabela14[[#This Row],[CÓDIGO]],[1]fornnecedor!$A:$E,5,0)</f>
        <v>OTTO BAUMGART IND E COM S/A</v>
      </c>
      <c r="C8236" s="16" t="s">
        <v>4478</v>
      </c>
      <c r="D8236" s="16" t="s">
        <v>3618</v>
      </c>
      <c r="E8236" s="22">
        <v>0</v>
      </c>
      <c r="F8236" s="30">
        <v>16</v>
      </c>
      <c r="G8236" s="17">
        <v>47.15</v>
      </c>
      <c r="H8236" s="17">
        <f t="shared" si="256"/>
        <v>0</v>
      </c>
      <c r="I8236" s="17">
        <f t="shared" si="257"/>
        <v>754.4</v>
      </c>
      <c r="J8236" s="13" t="s">
        <v>5384</v>
      </c>
      <c r="K8236" s="37" t="str">
        <f>VLOOKUP(Tabela14[[#This Row],[CÓDIGO]],[1]fornnecedor!$A:$G,7,0)</f>
        <v>IMPERMEABILIZANTES</v>
      </c>
    </row>
    <row r="8237" spans="1:11" x14ac:dyDescent="0.3">
      <c r="A8237" s="15">
        <v>86941</v>
      </c>
      <c r="B8237" s="15" t="str">
        <f>VLOOKUP(Tabela14[[#This Row],[CÓDIGO]],[1]fornnecedor!$A:$E,5,0)</f>
        <v>BRASILUX TINTAS TECNICAS LTDA</v>
      </c>
      <c r="C8237" s="16" t="s">
        <v>4479</v>
      </c>
      <c r="D8237" s="16" t="s">
        <v>549</v>
      </c>
      <c r="E8237" s="22">
        <v>0</v>
      </c>
      <c r="F8237" s="30">
        <v>11</v>
      </c>
      <c r="G8237" s="17">
        <v>68.62</v>
      </c>
      <c r="H8237" s="17">
        <f t="shared" si="256"/>
        <v>0</v>
      </c>
      <c r="I8237" s="17">
        <f t="shared" si="257"/>
        <v>754.82</v>
      </c>
      <c r="J8237" s="13" t="s">
        <v>5384</v>
      </c>
      <c r="K8237" s="37" t="str">
        <f>VLOOKUP(Tabela14[[#This Row],[CÓDIGO]],[1]fornnecedor!$A:$G,7,0)</f>
        <v>ESMALTES</v>
      </c>
    </row>
    <row r="8238" spans="1:11" x14ac:dyDescent="0.3">
      <c r="A8238" s="15">
        <v>84446</v>
      </c>
      <c r="B8238" s="15" t="str">
        <f>VLOOKUP(Tabela14[[#This Row],[CÓDIGO]],[1]fornnecedor!$A:$E,5,0)</f>
        <v>AUTOAMERICA IMP.EXP. DE PROD. AUTO. LTDA</v>
      </c>
      <c r="C8238" s="16" t="s">
        <v>4520</v>
      </c>
      <c r="D8238" s="16" t="s">
        <v>96</v>
      </c>
      <c r="E8238" s="22">
        <v>1</v>
      </c>
      <c r="F8238" s="30">
        <v>17</v>
      </c>
      <c r="G8238" s="17">
        <v>44.49</v>
      </c>
      <c r="H8238" s="17">
        <f t="shared" si="256"/>
        <v>44.49</v>
      </c>
      <c r="I8238" s="17">
        <f t="shared" si="257"/>
        <v>756.33</v>
      </c>
      <c r="J8238" s="13" t="s">
        <v>5384</v>
      </c>
      <c r="K8238" s="37" t="str">
        <f>VLOOKUP(Tabela14[[#This Row],[CÓDIGO]],[1]fornnecedor!$A:$G,7,0)</f>
        <v>CERA  / LIMPEZA /  POLIMENTO VEICULAR</v>
      </c>
    </row>
    <row r="8239" spans="1:11" x14ac:dyDescent="0.3">
      <c r="A8239" s="15">
        <v>21758</v>
      </c>
      <c r="B8239" s="15" t="str">
        <f>VLOOKUP(Tabela14[[#This Row],[CÓDIGO]],[1]fornnecedor!$A:$E,5,0)</f>
        <v>SHERWIN - WILLIAMS DO BRASIL IND. E COM. LTDA</v>
      </c>
      <c r="C8239" s="16" t="s">
        <v>4174</v>
      </c>
      <c r="D8239" s="16" t="s">
        <v>324</v>
      </c>
      <c r="E8239" s="22">
        <v>68</v>
      </c>
      <c r="F8239" s="30">
        <v>58</v>
      </c>
      <c r="G8239" s="17">
        <v>13.05</v>
      </c>
      <c r="H8239" s="17">
        <f t="shared" si="256"/>
        <v>887.40000000000009</v>
      </c>
      <c r="I8239" s="17">
        <f t="shared" si="257"/>
        <v>756.90000000000009</v>
      </c>
      <c r="J8239" s="13" t="s">
        <v>5384</v>
      </c>
      <c r="K8239" s="37" t="str">
        <f>VLOOKUP(Tabela14[[#This Row],[CÓDIGO]],[1]fornnecedor!$A:$G,7,0)</f>
        <v xml:space="preserve">SPRAYS </v>
      </c>
    </row>
    <row r="8240" spans="1:11" x14ac:dyDescent="0.3">
      <c r="A8240" s="15">
        <v>84592</v>
      </c>
      <c r="B8240" s="15" t="str">
        <f>VLOOKUP(Tabela14[[#This Row],[CÓDIGO]],[1]fornnecedor!$A:$E,5,0)</f>
        <v>BRASILUX TINTAS TECNICAS LTDA</v>
      </c>
      <c r="C8240" s="16" t="s">
        <v>4495</v>
      </c>
      <c r="D8240" s="16" t="s">
        <v>549</v>
      </c>
      <c r="E8240" s="22">
        <v>0.22800000000000001</v>
      </c>
      <c r="F8240" s="30">
        <v>10.26</v>
      </c>
      <c r="G8240" s="17">
        <v>73.819999999999993</v>
      </c>
      <c r="H8240" s="17">
        <f t="shared" si="256"/>
        <v>16.830959999999997</v>
      </c>
      <c r="I8240" s="17">
        <f t="shared" si="257"/>
        <v>757.39319999999987</v>
      </c>
      <c r="J8240" s="13" t="s">
        <v>5384</v>
      </c>
      <c r="K8240" s="37" t="str">
        <f>VLOOKUP(Tabela14[[#This Row],[CÓDIGO]],[1]fornnecedor!$A:$G,7,0)</f>
        <v>PIGMENTOS IMOBILIÁRIOS</v>
      </c>
    </row>
    <row r="8241" spans="1:11" x14ac:dyDescent="0.3">
      <c r="A8241" s="15">
        <v>84107</v>
      </c>
      <c r="B8241" s="15" t="str">
        <f>VLOOKUP(Tabela14[[#This Row],[CÓDIGO]],[1]fornnecedor!$A:$E,5,0)</f>
        <v>BRASILUX TINTAS TECNICAS LTDA</v>
      </c>
      <c r="C8241" s="16" t="s">
        <v>621</v>
      </c>
      <c r="D8241" s="16" t="s">
        <v>549</v>
      </c>
      <c r="E8241" s="22">
        <v>3</v>
      </c>
      <c r="F8241" s="30">
        <v>32</v>
      </c>
      <c r="G8241" s="17">
        <v>23.68</v>
      </c>
      <c r="H8241" s="17">
        <f t="shared" si="256"/>
        <v>71.039999999999992</v>
      </c>
      <c r="I8241" s="17">
        <f t="shared" si="257"/>
        <v>757.76</v>
      </c>
      <c r="J8241" s="13" t="s">
        <v>5384</v>
      </c>
      <c r="K8241" s="37" t="str">
        <f>VLOOKUP(Tabela14[[#This Row],[CÓDIGO]],[1]fornnecedor!$A:$G,7,0)</f>
        <v>TINTAS LACA</v>
      </c>
    </row>
    <row r="8242" spans="1:11" x14ac:dyDescent="0.3">
      <c r="A8242" s="15">
        <v>85550</v>
      </c>
      <c r="B8242" s="15" t="str">
        <f>VLOOKUP(Tabela14[[#This Row],[CÓDIGO]],[1]fornnecedor!$A:$E,5,0)</f>
        <v>AKZO NOBEL LTDA AUTO</v>
      </c>
      <c r="C8242" s="16" t="s">
        <v>168</v>
      </c>
      <c r="D8242" s="16" t="s">
        <v>103</v>
      </c>
      <c r="E8242" s="22">
        <v>2.5</v>
      </c>
      <c r="F8242" s="30">
        <v>27.5</v>
      </c>
      <c r="G8242" s="17">
        <v>27.56</v>
      </c>
      <c r="H8242" s="17">
        <f t="shared" si="256"/>
        <v>68.899999999999991</v>
      </c>
      <c r="I8242" s="17">
        <f t="shared" si="257"/>
        <v>757.9</v>
      </c>
      <c r="J8242" s="13" t="s">
        <v>5384</v>
      </c>
      <c r="K8242" s="37" t="str">
        <f>VLOOKUP(Tabela14[[#This Row],[CÓDIGO]],[1]fornnecedor!$A:$G,7,0)</f>
        <v>TINTAS POLIÉSTER</v>
      </c>
    </row>
    <row r="8243" spans="1:11" x14ac:dyDescent="0.3">
      <c r="A8243" s="15">
        <v>86072</v>
      </c>
      <c r="B8243" s="15" t="str">
        <f>VLOOKUP(Tabela14[[#This Row],[CÓDIGO]],[1]fornnecedor!$A:$E,5,0)</f>
        <v>AKZO NOBEL LTDA DECOR</v>
      </c>
      <c r="C8243" s="16" t="s">
        <v>4483</v>
      </c>
      <c r="D8243" s="16" t="s">
        <v>543</v>
      </c>
      <c r="E8243" s="22">
        <v>0</v>
      </c>
      <c r="F8243" s="30">
        <v>8</v>
      </c>
      <c r="G8243" s="17">
        <v>95.01</v>
      </c>
      <c r="H8243" s="17">
        <f t="shared" si="256"/>
        <v>0</v>
      </c>
      <c r="I8243" s="17">
        <f t="shared" si="257"/>
        <v>760.08</v>
      </c>
      <c r="J8243" s="13" t="s">
        <v>5384</v>
      </c>
      <c r="K8243" s="37" t="str">
        <f>VLOOKUP(Tabela14[[#This Row],[CÓDIGO]],[1]fornnecedor!$A:$G,7,0)</f>
        <v>ESMALTES</v>
      </c>
    </row>
    <row r="8244" spans="1:11" x14ac:dyDescent="0.3">
      <c r="A8244" s="15">
        <v>84158</v>
      </c>
      <c r="B8244" s="15" t="str">
        <f>VLOOKUP(Tabela14[[#This Row],[CÓDIGO]],[1]fornnecedor!$A:$E,5,0)</f>
        <v>BRASILUX TINTAS TECNICAS LTDA</v>
      </c>
      <c r="C8244" s="16" t="s">
        <v>4484</v>
      </c>
      <c r="D8244" s="16" t="s">
        <v>549</v>
      </c>
      <c r="E8244" s="22">
        <v>0</v>
      </c>
      <c r="F8244" s="30">
        <v>72</v>
      </c>
      <c r="G8244" s="17">
        <v>10.56</v>
      </c>
      <c r="H8244" s="17">
        <f t="shared" si="256"/>
        <v>0</v>
      </c>
      <c r="I8244" s="17">
        <f t="shared" si="257"/>
        <v>760.32</v>
      </c>
      <c r="J8244" s="13" t="s">
        <v>5384</v>
      </c>
      <c r="K8244" s="37" t="str">
        <f>VLOOKUP(Tabela14[[#This Row],[CÓDIGO]],[1]fornnecedor!$A:$G,7,0)</f>
        <v>ESMALTES</v>
      </c>
    </row>
    <row r="8245" spans="1:11" x14ac:dyDescent="0.3">
      <c r="A8245" s="15">
        <v>85711</v>
      </c>
      <c r="B8245" s="15" t="str">
        <f>VLOOKUP(Tabela14[[#This Row],[CÓDIGO]],[1]fornnecedor!$A:$E,5,0)</f>
        <v>MULTILONAS LTDA</v>
      </c>
      <c r="C8245" s="16" t="s">
        <v>4486</v>
      </c>
      <c r="D8245" s="16" t="s">
        <v>1140</v>
      </c>
      <c r="E8245" s="22">
        <v>0</v>
      </c>
      <c r="F8245" s="30">
        <v>5</v>
      </c>
      <c r="G8245" s="17">
        <v>152.19999999999999</v>
      </c>
      <c r="H8245" s="17">
        <f t="shared" si="256"/>
        <v>0</v>
      </c>
      <c r="I8245" s="17">
        <f t="shared" si="257"/>
        <v>761</v>
      </c>
      <c r="J8245" s="13" t="s">
        <v>5384</v>
      </c>
      <c r="K8245" s="37" t="str">
        <f>VLOOKUP(Tabela14[[#This Row],[CÓDIGO]],[1]fornnecedor!$A:$G,7,0)</f>
        <v>LONAS</v>
      </c>
    </row>
    <row r="8246" spans="1:11" x14ac:dyDescent="0.3">
      <c r="A8246" s="15">
        <v>84593</v>
      </c>
      <c r="B8246" s="15" t="str">
        <f>VLOOKUP(Tabela14[[#This Row],[CÓDIGO]],[1]fornnecedor!$A:$E,5,0)</f>
        <v>BRASILUX TINTAS TECNICAS LTDA</v>
      </c>
      <c r="C8246" s="16" t="s">
        <v>4487</v>
      </c>
      <c r="D8246" s="16" t="s">
        <v>549</v>
      </c>
      <c r="E8246" s="22">
        <v>0</v>
      </c>
      <c r="F8246" s="30">
        <v>9.82</v>
      </c>
      <c r="G8246" s="17">
        <v>77.69</v>
      </c>
      <c r="H8246" s="17">
        <f t="shared" si="256"/>
        <v>0</v>
      </c>
      <c r="I8246" s="17">
        <f t="shared" si="257"/>
        <v>762.91579999999999</v>
      </c>
      <c r="J8246" s="13" t="s">
        <v>5384</v>
      </c>
      <c r="K8246" s="37" t="str">
        <f>VLOOKUP(Tabela14[[#This Row],[CÓDIGO]],[1]fornnecedor!$A:$G,7,0)</f>
        <v>PIGMENTOS IMOBILIÁRIOS</v>
      </c>
    </row>
    <row r="8247" spans="1:11" x14ac:dyDescent="0.3">
      <c r="A8247" s="15">
        <v>87001</v>
      </c>
      <c r="B8247" s="15" t="str">
        <f>VLOOKUP(Tabela14[[#This Row],[CÓDIGO]],[1]fornnecedor!$A:$E,5,0)</f>
        <v>BRASILUX TINTAS TECNICAS LTDA</v>
      </c>
      <c r="C8247" s="16" t="s">
        <v>4488</v>
      </c>
      <c r="D8247" s="16" t="s">
        <v>549</v>
      </c>
      <c r="E8247" s="22">
        <v>0</v>
      </c>
      <c r="F8247" s="30">
        <v>2</v>
      </c>
      <c r="G8247" s="17">
        <v>382.08</v>
      </c>
      <c r="H8247" s="17">
        <f t="shared" si="256"/>
        <v>0</v>
      </c>
      <c r="I8247" s="17">
        <f t="shared" si="257"/>
        <v>764.16</v>
      </c>
      <c r="J8247" s="13" t="s">
        <v>5384</v>
      </c>
      <c r="K8247" s="37" t="str">
        <f>VLOOKUP(Tabela14[[#This Row],[CÓDIGO]],[1]fornnecedor!$A:$G,7,0)</f>
        <v>TINTA PARA PISO</v>
      </c>
    </row>
    <row r="8248" spans="1:11" x14ac:dyDescent="0.3">
      <c r="A8248" s="15">
        <v>84730</v>
      </c>
      <c r="B8248" s="15" t="str">
        <f>VLOOKUP(Tabela14[[#This Row],[CÓDIGO]],[1]fornnecedor!$A:$E,5,0)</f>
        <v>3M DO BRASIL LTDA</v>
      </c>
      <c r="C8248" s="16" t="s">
        <v>4489</v>
      </c>
      <c r="D8248" s="16" t="s">
        <v>366</v>
      </c>
      <c r="E8248" s="22">
        <v>0</v>
      </c>
      <c r="F8248" s="30">
        <v>3</v>
      </c>
      <c r="G8248" s="17">
        <v>254.86</v>
      </c>
      <c r="H8248" s="17">
        <f t="shared" si="256"/>
        <v>0</v>
      </c>
      <c r="I8248" s="17">
        <f t="shared" si="257"/>
        <v>764.58</v>
      </c>
      <c r="J8248" s="13" t="s">
        <v>5384</v>
      </c>
      <c r="K8248" s="37" t="str">
        <f>VLOOKUP(Tabela14[[#This Row],[CÓDIGO]],[1]fornnecedor!$A:$G,7,0)</f>
        <v xml:space="preserve">DISCOS / LIXAS / ABRASIVOS </v>
      </c>
    </row>
    <row r="8249" spans="1:11" x14ac:dyDescent="0.3">
      <c r="A8249" s="15">
        <v>84254</v>
      </c>
      <c r="B8249" s="15" t="str">
        <f>VLOOKUP(Tabela14[[#This Row],[CÓDIGO]],[1]fornnecedor!$A:$E,5,0)</f>
        <v>BRASILUX TINTAS TECNICAS LTDA</v>
      </c>
      <c r="C8249" s="16" t="s">
        <v>590</v>
      </c>
      <c r="D8249" s="16" t="s">
        <v>549</v>
      </c>
      <c r="E8249" s="22">
        <v>2</v>
      </c>
      <c r="F8249" s="30">
        <v>8</v>
      </c>
      <c r="G8249" s="17">
        <v>95.6</v>
      </c>
      <c r="H8249" s="17">
        <f t="shared" ref="H8249:H8312" si="258">G8249*E8249</f>
        <v>191.2</v>
      </c>
      <c r="I8249" s="17">
        <f t="shared" ref="I8249:I8312" si="259">G8249*F8249</f>
        <v>764.8</v>
      </c>
      <c r="J8249" s="13" t="s">
        <v>5384</v>
      </c>
      <c r="K8249" s="37" t="str">
        <f>VLOOKUP(Tabela14[[#This Row],[CÓDIGO]],[1]fornnecedor!$A:$G,7,0)</f>
        <v>TINTA PAREDE</v>
      </c>
    </row>
    <row r="8250" spans="1:11" x14ac:dyDescent="0.3">
      <c r="A8250" s="15">
        <v>85830</v>
      </c>
      <c r="B8250" s="15" t="str">
        <f>VLOOKUP(Tabela14[[#This Row],[CÓDIGO]],[1]fornnecedor!$A:$E,5,0)</f>
        <v>AKZO NOBEL LTDA DECOR</v>
      </c>
      <c r="C8250" s="16" t="s">
        <v>4389</v>
      </c>
      <c r="D8250" s="16" t="s">
        <v>543</v>
      </c>
      <c r="E8250" s="22">
        <v>0</v>
      </c>
      <c r="F8250" s="30">
        <v>16</v>
      </c>
      <c r="G8250" s="17">
        <v>47.8</v>
      </c>
      <c r="H8250" s="17">
        <f t="shared" si="258"/>
        <v>0</v>
      </c>
      <c r="I8250" s="17">
        <f t="shared" si="259"/>
        <v>764.8</v>
      </c>
      <c r="J8250" s="13" t="s">
        <v>5384</v>
      </c>
      <c r="K8250" s="37" t="str">
        <f>VLOOKUP(Tabela14[[#This Row],[CÓDIGO]],[1]fornnecedor!$A:$G,7,0)</f>
        <v>TINTA PARA PISO</v>
      </c>
    </row>
    <row r="8251" spans="1:11" x14ac:dyDescent="0.3">
      <c r="A8251" s="15">
        <v>20375</v>
      </c>
      <c r="B8251" s="15" t="str">
        <f>VLOOKUP(Tabela14[[#This Row],[CÓDIGO]],[1]fornnecedor!$A:$E,5,0)</f>
        <v>SHERWIN - WILLIAMS DO BRASIL IND. E COM. LTDA</v>
      </c>
      <c r="C8251" s="16" t="s">
        <v>329</v>
      </c>
      <c r="D8251" s="16" t="s">
        <v>324</v>
      </c>
      <c r="E8251" s="22">
        <v>8</v>
      </c>
      <c r="F8251" s="30">
        <v>32</v>
      </c>
      <c r="G8251" s="17">
        <v>23.93</v>
      </c>
      <c r="H8251" s="17">
        <f t="shared" si="258"/>
        <v>191.44</v>
      </c>
      <c r="I8251" s="17">
        <f t="shared" si="259"/>
        <v>765.76</v>
      </c>
      <c r="J8251" s="13" t="s">
        <v>5384</v>
      </c>
      <c r="K8251" s="37" t="str">
        <f>VLOOKUP(Tabela14[[#This Row],[CÓDIGO]],[1]fornnecedor!$A:$G,7,0)</f>
        <v>TINTAS POLIÉSTER</v>
      </c>
    </row>
    <row r="8252" spans="1:11" x14ac:dyDescent="0.3">
      <c r="A8252" s="15">
        <v>23449</v>
      </c>
      <c r="B8252" s="15" t="str">
        <f>VLOOKUP(Tabela14[[#This Row],[CÓDIGO]],[1]fornnecedor!$A:$E,5,0)</f>
        <v>VONIXX INDUSTRIA E COMERCIO DE POLIDORES LTDA</v>
      </c>
      <c r="C8252" s="16" t="s">
        <v>525</v>
      </c>
      <c r="D8252" s="16" t="s">
        <v>515</v>
      </c>
      <c r="E8252" s="22">
        <v>23</v>
      </c>
      <c r="F8252" s="30">
        <v>21</v>
      </c>
      <c r="G8252" s="17">
        <v>36.47</v>
      </c>
      <c r="H8252" s="17">
        <f t="shared" si="258"/>
        <v>838.81</v>
      </c>
      <c r="I8252" s="17">
        <f t="shared" si="259"/>
        <v>765.87</v>
      </c>
      <c r="J8252" s="13" t="s">
        <v>5384</v>
      </c>
      <c r="K8252" s="37" t="str">
        <f>VLOOKUP(Tabela14[[#This Row],[CÓDIGO]],[1]fornnecedor!$A:$G,7,0)</f>
        <v>LINHA DE HIGENIZAÇÃO E ESTÉTICA  AUTOMOTIVA VONIX</v>
      </c>
    </row>
    <row r="8253" spans="1:11" x14ac:dyDescent="0.3">
      <c r="A8253" s="15">
        <v>23388</v>
      </c>
      <c r="B8253" s="15" t="str">
        <f>VLOOKUP(Tabela14[[#This Row],[CÓDIGO]],[1]fornnecedor!$A:$E,5,0)</f>
        <v>AKZO NOBEL LTDA AUTO</v>
      </c>
      <c r="C8253" s="16" t="s">
        <v>207</v>
      </c>
      <c r="D8253" s="16" t="s">
        <v>103</v>
      </c>
      <c r="E8253" s="22">
        <v>6</v>
      </c>
      <c r="F8253" s="30">
        <v>21</v>
      </c>
      <c r="G8253" s="17">
        <v>36.54</v>
      </c>
      <c r="H8253" s="17">
        <f t="shared" si="258"/>
        <v>219.24</v>
      </c>
      <c r="I8253" s="17">
        <f t="shared" si="259"/>
        <v>767.34</v>
      </c>
      <c r="J8253" s="13" t="s">
        <v>5384</v>
      </c>
      <c r="K8253" s="37" t="str">
        <f>VLOOKUP(Tabela14[[#This Row],[CÓDIGO]],[1]fornnecedor!$A:$G,7,0)</f>
        <v>TINTAS PU</v>
      </c>
    </row>
    <row r="8254" spans="1:11" x14ac:dyDescent="0.3">
      <c r="A8254" s="15">
        <v>85206</v>
      </c>
      <c r="B8254" s="15" t="str">
        <f>VLOOKUP(Tabela14[[#This Row],[CÓDIGO]],[1]fornnecedor!$A:$E,5,0)</f>
        <v>VONIXX INDUSTRIA E COMERCIO DE POLIDORES LTDA</v>
      </c>
      <c r="C8254" s="16" t="s">
        <v>533</v>
      </c>
      <c r="D8254" s="16" t="s">
        <v>515</v>
      </c>
      <c r="E8254" s="22">
        <v>1</v>
      </c>
      <c r="F8254" s="30">
        <v>12</v>
      </c>
      <c r="G8254" s="17">
        <v>64.03</v>
      </c>
      <c r="H8254" s="17">
        <f t="shared" si="258"/>
        <v>64.03</v>
      </c>
      <c r="I8254" s="17">
        <f t="shared" si="259"/>
        <v>768.36</v>
      </c>
      <c r="J8254" s="13" t="s">
        <v>5384</v>
      </c>
      <c r="K8254" s="37" t="str">
        <f>VLOOKUP(Tabela14[[#This Row],[CÓDIGO]],[1]fornnecedor!$A:$G,7,0)</f>
        <v>LINHA DE HIGENIZAÇÃO E ESTÉTICA  AUTOMOTIVA VONIX</v>
      </c>
    </row>
    <row r="8255" spans="1:11" x14ac:dyDescent="0.3">
      <c r="A8255" s="15">
        <v>84908</v>
      </c>
      <c r="B8255" s="15" t="str">
        <f>VLOOKUP(Tabela14[[#This Row],[CÓDIGO]],[1]fornnecedor!$A:$E,5,0)</f>
        <v>BRASILUX TINTAS TECNICAS LTDA</v>
      </c>
      <c r="C8255" s="16" t="s">
        <v>4491</v>
      </c>
      <c r="D8255" s="16" t="s">
        <v>549</v>
      </c>
      <c r="E8255" s="22">
        <v>0</v>
      </c>
      <c r="F8255" s="30">
        <v>14</v>
      </c>
      <c r="G8255" s="17">
        <v>54.9</v>
      </c>
      <c r="H8255" s="17">
        <f t="shared" si="258"/>
        <v>0</v>
      </c>
      <c r="I8255" s="17">
        <f t="shared" si="259"/>
        <v>768.6</v>
      </c>
      <c r="J8255" s="13" t="s">
        <v>5384</v>
      </c>
      <c r="K8255" s="37" t="str">
        <f>VLOOKUP(Tabela14[[#This Row],[CÓDIGO]],[1]fornnecedor!$A:$G,7,0)</f>
        <v>ESMALTES</v>
      </c>
    </row>
    <row r="8256" spans="1:11" x14ac:dyDescent="0.3">
      <c r="A8256" s="15">
        <v>23856</v>
      </c>
      <c r="B8256" s="15" t="str">
        <f>VLOOKUP(Tabela14[[#This Row],[CÓDIGO]],[1]fornnecedor!$A:$E,5,0)</f>
        <v>ANJO QUIMICA DO BRASIL LTDA</v>
      </c>
      <c r="C8256" s="16" t="s">
        <v>4492</v>
      </c>
      <c r="D8256" s="16" t="s">
        <v>503</v>
      </c>
      <c r="E8256" s="22">
        <v>0</v>
      </c>
      <c r="F8256" s="30">
        <v>9</v>
      </c>
      <c r="G8256" s="17">
        <v>85.64</v>
      </c>
      <c r="H8256" s="17">
        <f t="shared" si="258"/>
        <v>0</v>
      </c>
      <c r="I8256" s="17">
        <f t="shared" si="259"/>
        <v>770.76</v>
      </c>
      <c r="J8256" s="13" t="s">
        <v>5384</v>
      </c>
      <c r="K8256" s="37" t="str">
        <f>VLOOKUP(Tabela14[[#This Row],[CÓDIGO]],[1]fornnecedor!$A:$G,7,0)</f>
        <v>ESMALTES</v>
      </c>
    </row>
    <row r="8257" spans="1:11" x14ac:dyDescent="0.3">
      <c r="A8257" s="15">
        <v>85559</v>
      </c>
      <c r="B8257" s="15" t="str">
        <f>VLOOKUP(Tabela14[[#This Row],[CÓDIGO]],[1]fornnecedor!$A:$E,5,0)</f>
        <v>SAINT- GOBAIN DO BRASIL PROD. IND. E CONSTR. LTDA</v>
      </c>
      <c r="C8257" s="16" t="s">
        <v>4493</v>
      </c>
      <c r="D8257" s="16" t="s">
        <v>49</v>
      </c>
      <c r="E8257" s="22">
        <v>0</v>
      </c>
      <c r="F8257" s="30">
        <v>174</v>
      </c>
      <c r="G8257" s="17">
        <v>4.4400000000000004</v>
      </c>
      <c r="H8257" s="17">
        <f t="shared" si="258"/>
        <v>0</v>
      </c>
      <c r="I8257" s="17">
        <f t="shared" si="259"/>
        <v>772.56000000000006</v>
      </c>
      <c r="J8257" s="13" t="s">
        <v>5384</v>
      </c>
      <c r="K8257" s="37" t="str">
        <f>VLOOKUP(Tabela14[[#This Row],[CÓDIGO]],[1]fornnecedor!$A:$G,7,0)</f>
        <v xml:space="preserve">OUTROS DISCOS </v>
      </c>
    </row>
    <row r="8258" spans="1:11" x14ac:dyDescent="0.3">
      <c r="A8258" s="15">
        <v>23878</v>
      </c>
      <c r="B8258" s="15" t="str">
        <f>VLOOKUP(Tabela14[[#This Row],[CÓDIGO]],[1]fornnecedor!$A:$E,5,0)</f>
        <v>PINCEIS ATLAS S.A.</v>
      </c>
      <c r="C8258" s="16" t="s">
        <v>32</v>
      </c>
      <c r="D8258" s="16" t="s">
        <v>23</v>
      </c>
      <c r="E8258" s="22">
        <v>178</v>
      </c>
      <c r="F8258" s="30">
        <v>101</v>
      </c>
      <c r="G8258" s="17">
        <v>7.65</v>
      </c>
      <c r="H8258" s="17">
        <f t="shared" si="258"/>
        <v>1361.7</v>
      </c>
      <c r="I8258" s="17">
        <f t="shared" si="259"/>
        <v>772.65000000000009</v>
      </c>
      <c r="J8258" s="13" t="s">
        <v>5384</v>
      </c>
      <c r="K8258" s="37" t="str">
        <f>VLOOKUP(Tabela14[[#This Row],[CÓDIGO]],[1]fornnecedor!$A:$G,7,0)</f>
        <v>ROLOS / TRINCHAS / PINCÉIS / ESPÁTULAS</v>
      </c>
    </row>
    <row r="8259" spans="1:11" x14ac:dyDescent="0.3">
      <c r="A8259" s="15">
        <v>10401</v>
      </c>
      <c r="B8259" s="15" t="str">
        <f>VLOOKUP(Tabela14[[#This Row],[CÓDIGO]],[1]fornnecedor!$A:$E,5,0)</f>
        <v>MAXI RUBBER INDUSTRIAS QUIMICAS LTDA</v>
      </c>
      <c r="C8259" s="16" t="s">
        <v>781</v>
      </c>
      <c r="D8259" s="16" t="s">
        <v>775</v>
      </c>
      <c r="E8259" s="22">
        <v>23</v>
      </c>
      <c r="F8259" s="30">
        <v>31</v>
      </c>
      <c r="G8259" s="17">
        <v>24.96</v>
      </c>
      <c r="H8259" s="17">
        <f t="shared" si="258"/>
        <v>574.08000000000004</v>
      </c>
      <c r="I8259" s="17">
        <f t="shared" si="259"/>
        <v>773.76</v>
      </c>
      <c r="J8259" s="13" t="s">
        <v>5384</v>
      </c>
      <c r="K8259" s="37" t="str">
        <f>VLOOKUP(Tabela14[[#This Row],[CÓDIGO]],[1]fornnecedor!$A:$G,7,0)</f>
        <v>PRIMER AUTOMOTIVO</v>
      </c>
    </row>
    <row r="8260" spans="1:11" x14ac:dyDescent="0.3">
      <c r="A8260" s="15">
        <v>9937</v>
      </c>
      <c r="B8260" s="15" t="str">
        <f>VLOOKUP(Tabela14[[#This Row],[CÓDIGO]],[1]fornnecedor!$A:$E,5,0)</f>
        <v>AKZO NOBEL LTDA AUTO</v>
      </c>
      <c r="C8260" s="16" t="s">
        <v>4530</v>
      </c>
      <c r="D8260" s="16" t="s">
        <v>127</v>
      </c>
      <c r="E8260" s="22">
        <v>2</v>
      </c>
      <c r="F8260" s="30">
        <v>3.76</v>
      </c>
      <c r="G8260" s="17">
        <v>206.44</v>
      </c>
      <c r="H8260" s="17">
        <f t="shared" si="258"/>
        <v>412.88</v>
      </c>
      <c r="I8260" s="17">
        <f t="shared" si="259"/>
        <v>776.21439999999996</v>
      </c>
      <c r="J8260" s="13" t="s">
        <v>5384</v>
      </c>
      <c r="K8260" s="37" t="str">
        <f>VLOOKUP(Tabela14[[#This Row],[CÓDIGO]],[1]fornnecedor!$A:$G,7,0)</f>
        <v>BASES POLIÉSTER</v>
      </c>
    </row>
    <row r="8261" spans="1:11" x14ac:dyDescent="0.3">
      <c r="A8261" s="15">
        <v>10295</v>
      </c>
      <c r="B8261" s="15" t="str">
        <f>VLOOKUP(Tabela14[[#This Row],[CÓDIGO]],[1]fornnecedor!$A:$E,5,0)</f>
        <v>ANJO QUIMICA DO BRASIL LTDA</v>
      </c>
      <c r="C8261" s="16" t="s">
        <v>512</v>
      </c>
      <c r="D8261" s="16" t="s">
        <v>503</v>
      </c>
      <c r="E8261" s="22">
        <v>18</v>
      </c>
      <c r="F8261" s="30">
        <v>61</v>
      </c>
      <c r="G8261" s="17">
        <v>12.73</v>
      </c>
      <c r="H8261" s="17">
        <f t="shared" si="258"/>
        <v>229.14000000000001</v>
      </c>
      <c r="I8261" s="17">
        <f t="shared" si="259"/>
        <v>776.53</v>
      </c>
      <c r="J8261" s="13" t="s">
        <v>5384</v>
      </c>
      <c r="K8261" s="37" t="str">
        <f>VLOOKUP(Tabela14[[#This Row],[CÓDIGO]],[1]fornnecedor!$A:$G,7,0)</f>
        <v>QUEROSENE</v>
      </c>
    </row>
    <row r="8262" spans="1:11" x14ac:dyDescent="0.3">
      <c r="A8262" s="15">
        <v>84636</v>
      </c>
      <c r="B8262" s="15" t="str">
        <f>VLOOKUP(Tabela14[[#This Row],[CÓDIGO]],[1]fornnecedor!$A:$E,5,0)</f>
        <v>BRASILUX TINTAS TECNICAS LTDA</v>
      </c>
      <c r="C8262" s="16" t="s">
        <v>4621</v>
      </c>
      <c r="D8262" s="16" t="s">
        <v>549</v>
      </c>
      <c r="E8262" s="22">
        <v>1.204</v>
      </c>
      <c r="F8262" s="30">
        <v>6.27</v>
      </c>
      <c r="G8262" s="17">
        <v>124.02</v>
      </c>
      <c r="H8262" s="17">
        <f t="shared" si="258"/>
        <v>149.32007999999999</v>
      </c>
      <c r="I8262" s="17">
        <f t="shared" si="259"/>
        <v>777.60539999999992</v>
      </c>
      <c r="J8262" s="13" t="s">
        <v>5384</v>
      </c>
      <c r="K8262" s="37" t="str">
        <f>VLOOKUP(Tabela14[[#This Row],[CÓDIGO]],[1]fornnecedor!$A:$G,7,0)</f>
        <v xml:space="preserve">BASES SISTEMA NO MACHINE </v>
      </c>
    </row>
    <row r="8263" spans="1:11" x14ac:dyDescent="0.3">
      <c r="A8263" s="15">
        <v>84227</v>
      </c>
      <c r="B8263" s="15" t="str">
        <f>VLOOKUP(Tabela14[[#This Row],[CÓDIGO]],[1]fornnecedor!$A:$E,5,0)</f>
        <v>BRASILUX TINTAS TECNICAS LTDA</v>
      </c>
      <c r="C8263" s="16" t="s">
        <v>4499</v>
      </c>
      <c r="D8263" s="16" t="s">
        <v>549</v>
      </c>
      <c r="E8263" s="22">
        <v>0</v>
      </c>
      <c r="F8263" s="30">
        <v>3</v>
      </c>
      <c r="G8263" s="17">
        <v>259.25</v>
      </c>
      <c r="H8263" s="17">
        <f t="shared" si="258"/>
        <v>0</v>
      </c>
      <c r="I8263" s="17">
        <f t="shared" si="259"/>
        <v>777.75</v>
      </c>
      <c r="J8263" s="13" t="s">
        <v>5384</v>
      </c>
      <c r="K8263" s="37" t="str">
        <f>VLOOKUP(Tabela14[[#This Row],[CÓDIGO]],[1]fornnecedor!$A:$G,7,0)</f>
        <v>LINHA MOVELEIRA</v>
      </c>
    </row>
    <row r="8264" spans="1:11" x14ac:dyDescent="0.3">
      <c r="A8264" s="15">
        <v>24092</v>
      </c>
      <c r="B8264" s="15" t="str">
        <f>VLOOKUP(Tabela14[[#This Row],[CÓDIGO]],[1]fornnecedor!$A:$E,5,0)</f>
        <v>SKYLACK TINTAS E VERNIZES LTDA</v>
      </c>
      <c r="C8264" s="16" t="s">
        <v>4500</v>
      </c>
      <c r="D8264" s="16" t="s">
        <v>1114</v>
      </c>
      <c r="E8264" s="22">
        <v>0</v>
      </c>
      <c r="F8264" s="30">
        <v>4.43</v>
      </c>
      <c r="G8264" s="17">
        <v>175.63</v>
      </c>
      <c r="H8264" s="17">
        <f t="shared" si="258"/>
        <v>0</v>
      </c>
      <c r="I8264" s="17">
        <f t="shared" si="259"/>
        <v>778.04089999999997</v>
      </c>
      <c r="J8264" s="13" t="s">
        <v>5384</v>
      </c>
      <c r="K8264" s="37" t="str">
        <f>VLOOKUP(Tabela14[[#This Row],[CÓDIGO]],[1]fornnecedor!$A:$G,7,0)</f>
        <v>BASES POLIÉSTER</v>
      </c>
    </row>
    <row r="8265" spans="1:11" x14ac:dyDescent="0.3">
      <c r="A8265" s="15">
        <v>84188</v>
      </c>
      <c r="B8265" s="15" t="str">
        <f>VLOOKUP(Tabela14[[#This Row],[CÓDIGO]],[1]fornnecedor!$A:$E,5,0)</f>
        <v>BRASILUX TINTAS TECNICAS LTDA</v>
      </c>
      <c r="C8265" s="16" t="s">
        <v>4545</v>
      </c>
      <c r="D8265" s="16" t="s">
        <v>549</v>
      </c>
      <c r="E8265" s="22">
        <v>1</v>
      </c>
      <c r="F8265" s="30">
        <v>14</v>
      </c>
      <c r="G8265" s="17">
        <v>55.7</v>
      </c>
      <c r="H8265" s="17">
        <f t="shared" si="258"/>
        <v>55.7</v>
      </c>
      <c r="I8265" s="17">
        <f t="shared" si="259"/>
        <v>779.80000000000007</v>
      </c>
      <c r="J8265" s="13" t="s">
        <v>5384</v>
      </c>
      <c r="K8265" s="37" t="str">
        <f>VLOOKUP(Tabela14[[#This Row],[CÓDIGO]],[1]fornnecedor!$A:$G,7,0)</f>
        <v>LINHA MOVELEIRA</v>
      </c>
    </row>
    <row r="8266" spans="1:11" x14ac:dyDescent="0.3">
      <c r="A8266" s="15">
        <v>84239</v>
      </c>
      <c r="B8266" s="15" t="str">
        <f>VLOOKUP(Tabela14[[#This Row],[CÓDIGO]],[1]fornnecedor!$A:$E,5,0)</f>
        <v>BRASILUX TINTAS TECNICAS LTDA</v>
      </c>
      <c r="C8266" s="16" t="s">
        <v>600</v>
      </c>
      <c r="D8266" s="16" t="s">
        <v>549</v>
      </c>
      <c r="E8266" s="22">
        <v>0</v>
      </c>
      <c r="F8266" s="30">
        <v>30</v>
      </c>
      <c r="G8266" s="17">
        <v>26.06</v>
      </c>
      <c r="H8266" s="17">
        <f t="shared" si="258"/>
        <v>0</v>
      </c>
      <c r="I8266" s="17">
        <f t="shared" si="259"/>
        <v>781.8</v>
      </c>
      <c r="J8266" s="13" t="s">
        <v>5384</v>
      </c>
      <c r="K8266" s="37" t="str">
        <f>VLOOKUP(Tabela14[[#This Row],[CÓDIGO]],[1]fornnecedor!$A:$G,7,0)</f>
        <v>IMPERMEABILIZANTES</v>
      </c>
    </row>
    <row r="8267" spans="1:11" x14ac:dyDescent="0.3">
      <c r="A8267" s="15">
        <v>85555</v>
      </c>
      <c r="B8267" s="15" t="str">
        <f>VLOOKUP(Tabela14[[#This Row],[CÓDIGO]],[1]fornnecedor!$A:$E,5,0)</f>
        <v>AKZO NOBEL LTDA AUTO</v>
      </c>
      <c r="C8267" s="16" t="s">
        <v>185</v>
      </c>
      <c r="D8267" s="16" t="s">
        <v>103</v>
      </c>
      <c r="E8267" s="22">
        <v>1</v>
      </c>
      <c r="F8267" s="30">
        <v>28</v>
      </c>
      <c r="G8267" s="17">
        <v>27.97</v>
      </c>
      <c r="H8267" s="17">
        <f t="shared" si="258"/>
        <v>27.97</v>
      </c>
      <c r="I8267" s="17">
        <f t="shared" si="259"/>
        <v>783.16</v>
      </c>
      <c r="J8267" s="13" t="s">
        <v>5384</v>
      </c>
      <c r="K8267" s="37" t="str">
        <f>VLOOKUP(Tabela14[[#This Row],[CÓDIGO]],[1]fornnecedor!$A:$G,7,0)</f>
        <v>TINTAS POLIÉSTER</v>
      </c>
    </row>
    <row r="8268" spans="1:11" x14ac:dyDescent="0.3">
      <c r="A8268" s="15">
        <v>87107</v>
      </c>
      <c r="B8268" s="15" t="str">
        <f>VLOOKUP(Tabela14[[#This Row],[CÓDIGO]],[1]fornnecedor!$A:$E,5,0)</f>
        <v>SHERWIN - WILLIAMS DO BRASIL IND. E COM. LTDA</v>
      </c>
      <c r="C8268" s="16" t="s">
        <v>4502</v>
      </c>
      <c r="D8268" s="16" t="s">
        <v>324</v>
      </c>
      <c r="E8268" s="22">
        <v>0</v>
      </c>
      <c r="F8268" s="30">
        <v>24</v>
      </c>
      <c r="G8268" s="17">
        <v>32.68</v>
      </c>
      <c r="H8268" s="17">
        <f t="shared" si="258"/>
        <v>0</v>
      </c>
      <c r="I8268" s="17">
        <f t="shared" si="259"/>
        <v>784.31999999999994</v>
      </c>
      <c r="J8268" s="13" t="s">
        <v>5384</v>
      </c>
      <c r="K8268" s="37" t="str">
        <f>VLOOKUP(Tabela14[[#This Row],[CÓDIGO]],[1]fornnecedor!$A:$G,7,0)</f>
        <v>TINTAS PU</v>
      </c>
    </row>
    <row r="8269" spans="1:11" x14ac:dyDescent="0.3">
      <c r="A8269" s="15">
        <v>86862</v>
      </c>
      <c r="B8269" s="15" t="str">
        <f>VLOOKUP(Tabela14[[#This Row],[CÓDIGO]],[1]fornnecedor!$A:$E,5,0)</f>
        <v>SHERWIN - WILLIAMS DO BRASIL IND. E COM. LTDA</v>
      </c>
      <c r="C8269" s="16" t="s">
        <v>4506</v>
      </c>
      <c r="D8269" s="16" t="s">
        <v>324</v>
      </c>
      <c r="E8269" s="22">
        <v>1</v>
      </c>
      <c r="F8269" s="30">
        <v>223</v>
      </c>
      <c r="G8269" s="17">
        <v>3.52</v>
      </c>
      <c r="H8269" s="17">
        <f t="shared" si="258"/>
        <v>3.52</v>
      </c>
      <c r="I8269" s="17">
        <f t="shared" si="259"/>
        <v>784.96</v>
      </c>
      <c r="J8269" s="13" t="s">
        <v>5384</v>
      </c>
      <c r="K8269" s="37" t="str">
        <f>VLOOKUP(Tabela14[[#This Row],[CÓDIGO]],[1]fornnecedor!$A:$G,7,0)</f>
        <v>CORANTES</v>
      </c>
    </row>
    <row r="8270" spans="1:11" x14ac:dyDescent="0.3">
      <c r="A8270" s="15">
        <v>84160</v>
      </c>
      <c r="B8270" s="15" t="str">
        <f>VLOOKUP(Tabela14[[#This Row],[CÓDIGO]],[1]fornnecedor!$A:$E,5,0)</f>
        <v>BRASILUX TINTAS TECNICAS LTDA</v>
      </c>
      <c r="C8270" s="16" t="s">
        <v>4514</v>
      </c>
      <c r="D8270" s="16" t="s">
        <v>549</v>
      </c>
      <c r="E8270" s="22">
        <v>1</v>
      </c>
      <c r="F8270" s="30">
        <v>72</v>
      </c>
      <c r="G8270" s="17">
        <v>10.91</v>
      </c>
      <c r="H8270" s="17">
        <f t="shared" si="258"/>
        <v>10.91</v>
      </c>
      <c r="I8270" s="17">
        <f t="shared" si="259"/>
        <v>785.52</v>
      </c>
      <c r="J8270" s="13" t="s">
        <v>5384</v>
      </c>
      <c r="K8270" s="37" t="str">
        <f>VLOOKUP(Tabela14[[#This Row],[CÓDIGO]],[1]fornnecedor!$A:$G,7,0)</f>
        <v>ESMALTES</v>
      </c>
    </row>
    <row r="8271" spans="1:11" x14ac:dyDescent="0.3">
      <c r="A8271" s="15">
        <v>21203</v>
      </c>
      <c r="B8271" s="15" t="str">
        <f>VLOOKUP(Tabela14[[#This Row],[CÓDIGO]],[1]fornnecedor!$A:$E,5,0)</f>
        <v>3M DO BRASIL LTDA</v>
      </c>
      <c r="C8271" s="16" t="s">
        <v>442</v>
      </c>
      <c r="D8271" s="16" t="s">
        <v>366</v>
      </c>
      <c r="E8271" s="22">
        <v>16</v>
      </c>
      <c r="F8271" s="30">
        <v>43</v>
      </c>
      <c r="G8271" s="17">
        <v>18.27</v>
      </c>
      <c r="H8271" s="17">
        <f t="shared" si="258"/>
        <v>292.32</v>
      </c>
      <c r="I8271" s="17">
        <f t="shared" si="259"/>
        <v>785.61</v>
      </c>
      <c r="J8271" s="13" t="s">
        <v>5384</v>
      </c>
      <c r="K8271" s="37" t="str">
        <f>VLOOKUP(Tabela14[[#This Row],[CÓDIGO]],[1]fornnecedor!$A:$G,7,0)</f>
        <v>MASSA DE POLIR</v>
      </c>
    </row>
    <row r="8272" spans="1:11" x14ac:dyDescent="0.3">
      <c r="A8272" s="15">
        <v>9934</v>
      </c>
      <c r="B8272" s="15" t="str">
        <f>VLOOKUP(Tabela14[[#This Row],[CÓDIGO]],[1]fornnecedor!$A:$E,5,0)</f>
        <v>AKZO NOBEL LTDA AUTO</v>
      </c>
      <c r="C8272" s="16" t="s">
        <v>4505</v>
      </c>
      <c r="D8272" s="16" t="s">
        <v>127</v>
      </c>
      <c r="E8272" s="22">
        <v>0</v>
      </c>
      <c r="F8272" s="30">
        <v>3.66</v>
      </c>
      <c r="G8272" s="17">
        <v>215.03</v>
      </c>
      <c r="H8272" s="17">
        <f t="shared" si="258"/>
        <v>0</v>
      </c>
      <c r="I8272" s="17">
        <f t="shared" si="259"/>
        <v>787.00980000000004</v>
      </c>
      <c r="J8272" s="13" t="s">
        <v>5384</v>
      </c>
      <c r="K8272" s="37" t="str">
        <f>VLOOKUP(Tabela14[[#This Row],[CÓDIGO]],[1]fornnecedor!$A:$G,7,0)</f>
        <v>BASES POLIÉSTER</v>
      </c>
    </row>
    <row r="8273" spans="1:11" x14ac:dyDescent="0.3">
      <c r="A8273" s="15">
        <v>83871</v>
      </c>
      <c r="B8273" s="15" t="str">
        <f>VLOOKUP(Tabela14[[#This Row],[CÓDIGO]],[1]fornnecedor!$A:$E,5,0)</f>
        <v>VONIXX INDUSTRIA E COMERCIO DE POLIDORES LTDA</v>
      </c>
      <c r="C8273" s="16" t="s">
        <v>4366</v>
      </c>
      <c r="D8273" s="16" t="s">
        <v>515</v>
      </c>
      <c r="E8273" s="22">
        <v>3</v>
      </c>
      <c r="F8273" s="30">
        <v>17</v>
      </c>
      <c r="G8273" s="17">
        <v>46.33</v>
      </c>
      <c r="H8273" s="17">
        <f t="shared" si="258"/>
        <v>138.99</v>
      </c>
      <c r="I8273" s="17">
        <f t="shared" si="259"/>
        <v>787.61</v>
      </c>
      <c r="J8273" s="13" t="s">
        <v>5384</v>
      </c>
      <c r="K8273" s="37" t="str">
        <f>VLOOKUP(Tabela14[[#This Row],[CÓDIGO]],[1]fornnecedor!$A:$G,7,0)</f>
        <v>BOINAS PARA POLIMENTO</v>
      </c>
    </row>
    <row r="8274" spans="1:11" x14ac:dyDescent="0.3">
      <c r="A8274" s="15">
        <v>84681</v>
      </c>
      <c r="B8274" s="15" t="str">
        <f>VLOOKUP(Tabela14[[#This Row],[CÓDIGO]],[1]fornnecedor!$A:$E,5,0)</f>
        <v>BRASILUX TINTAS TECNICAS LTDA</v>
      </c>
      <c r="C8274" s="16" t="s">
        <v>3765</v>
      </c>
      <c r="D8274" s="16" t="s">
        <v>549</v>
      </c>
      <c r="E8274" s="22">
        <v>0</v>
      </c>
      <c r="F8274" s="30">
        <v>13</v>
      </c>
      <c r="G8274" s="17">
        <v>60.66</v>
      </c>
      <c r="H8274" s="17">
        <f t="shared" si="258"/>
        <v>0</v>
      </c>
      <c r="I8274" s="17">
        <f t="shared" si="259"/>
        <v>788.57999999999993</v>
      </c>
      <c r="J8274" s="13" t="s">
        <v>5384</v>
      </c>
      <c r="K8274" s="37" t="str">
        <f>VLOOKUP(Tabela14[[#This Row],[CÓDIGO]],[1]fornnecedor!$A:$G,7,0)</f>
        <v>ESMALTES</v>
      </c>
    </row>
    <row r="8275" spans="1:11" x14ac:dyDescent="0.3">
      <c r="A8275" s="15">
        <v>10209</v>
      </c>
      <c r="B8275" s="15" t="str">
        <f>VLOOKUP(Tabela14[[#This Row],[CÓDIGO]],[1]fornnecedor!$A:$E,5,0)</f>
        <v>SAINT- GOBAIN DO BRASIL PROD. IND. E CONSTR. LTDA</v>
      </c>
      <c r="C8275" s="16" t="s">
        <v>4522</v>
      </c>
      <c r="D8275" s="16" t="s">
        <v>49</v>
      </c>
      <c r="E8275" s="22">
        <v>2</v>
      </c>
      <c r="F8275" s="30">
        <v>124</v>
      </c>
      <c r="G8275" s="17">
        <v>6.36</v>
      </c>
      <c r="H8275" s="17">
        <f t="shared" si="258"/>
        <v>12.72</v>
      </c>
      <c r="I8275" s="17">
        <f t="shared" si="259"/>
        <v>788.64</v>
      </c>
      <c r="J8275" s="13" t="s">
        <v>5384</v>
      </c>
      <c r="K8275" s="37" t="str">
        <f>VLOOKUP(Tabela14[[#This Row],[CÓDIGO]],[1]fornnecedor!$A:$G,7,0)</f>
        <v xml:space="preserve">OUTROS DISCOS </v>
      </c>
    </row>
    <row r="8276" spans="1:11" x14ac:dyDescent="0.3">
      <c r="A8276" s="15">
        <v>85896</v>
      </c>
      <c r="B8276" s="15" t="str">
        <f>VLOOKUP(Tabela14[[#This Row],[CÓDIGO]],[1]fornnecedor!$A:$E,5,0)</f>
        <v>AKZO NOBEL LTDA DECOR</v>
      </c>
      <c r="C8276" s="16" t="s">
        <v>1988</v>
      </c>
      <c r="D8276" s="16" t="s">
        <v>543</v>
      </c>
      <c r="E8276" s="22">
        <v>0</v>
      </c>
      <c r="F8276" s="30">
        <v>8</v>
      </c>
      <c r="G8276" s="17">
        <v>98.63</v>
      </c>
      <c r="H8276" s="17">
        <f t="shared" si="258"/>
        <v>0</v>
      </c>
      <c r="I8276" s="17">
        <f t="shared" si="259"/>
        <v>789.04</v>
      </c>
      <c r="J8276" s="13" t="s">
        <v>5384</v>
      </c>
      <c r="K8276" s="37" t="str">
        <f>VLOOKUP(Tabela14[[#This Row],[CÓDIGO]],[1]fornnecedor!$A:$G,7,0)</f>
        <v>ESMALTES</v>
      </c>
    </row>
    <row r="8277" spans="1:11" x14ac:dyDescent="0.3">
      <c r="A8277" s="15">
        <v>83939</v>
      </c>
      <c r="B8277" s="15" t="str">
        <f>VLOOKUP(Tabela14[[#This Row],[CÓDIGO]],[1]fornnecedor!$A:$E,5,0)</f>
        <v>COM.ALVORADA LIMPEZA E DESCARTAVEIS</v>
      </c>
      <c r="C8277" s="16" t="s">
        <v>484</v>
      </c>
      <c r="D8277" s="16" t="s">
        <v>458</v>
      </c>
      <c r="E8277" s="22">
        <v>0</v>
      </c>
      <c r="F8277" s="31">
        <v>0</v>
      </c>
      <c r="G8277" s="17">
        <v>43.87</v>
      </c>
      <c r="H8277" s="17">
        <f t="shared" si="258"/>
        <v>0</v>
      </c>
      <c r="I8277" s="17">
        <f t="shared" si="259"/>
        <v>0</v>
      </c>
      <c r="J8277" s="13" t="s">
        <v>5384</v>
      </c>
      <c r="K8277" s="37" t="str">
        <f>VLOOKUP(Tabela14[[#This Row],[CÓDIGO]],[1]fornnecedor!$A:$G,7,0)</f>
        <v>GRUPO CONVERSAO</v>
      </c>
    </row>
    <row r="8278" spans="1:11" x14ac:dyDescent="0.3">
      <c r="A8278" s="15">
        <v>83953</v>
      </c>
      <c r="B8278" s="15" t="str">
        <f>VLOOKUP(Tabela14[[#This Row],[CÓDIGO]],[1]fornnecedor!$A:$E,5,0)</f>
        <v>AKZO NOBEL LTDA AUTO</v>
      </c>
      <c r="C8278" s="16" t="s">
        <v>164</v>
      </c>
      <c r="D8278" s="16" t="s">
        <v>103</v>
      </c>
      <c r="E8278" s="22">
        <v>4.5</v>
      </c>
      <c r="F8278" s="30">
        <v>30.5</v>
      </c>
      <c r="G8278" s="17">
        <v>25.98</v>
      </c>
      <c r="H8278" s="17">
        <f t="shared" si="258"/>
        <v>116.91</v>
      </c>
      <c r="I8278" s="17">
        <f t="shared" si="259"/>
        <v>792.39</v>
      </c>
      <c r="J8278" s="13" t="s">
        <v>5384</v>
      </c>
      <c r="K8278" s="37" t="str">
        <f>VLOOKUP(Tabela14[[#This Row],[CÓDIGO]],[1]fornnecedor!$A:$G,7,0)</f>
        <v>TINTAS POLIÉSTER</v>
      </c>
    </row>
    <row r="8279" spans="1:11" x14ac:dyDescent="0.3">
      <c r="A8279" s="15">
        <v>87016</v>
      </c>
      <c r="B8279" s="15" t="str">
        <f>VLOOKUP(Tabela14[[#This Row],[CÓDIGO]],[1]fornnecedor!$A:$E,5,0)</f>
        <v>PINCEIS ATLAS S.A.</v>
      </c>
      <c r="C8279" s="16" t="s">
        <v>4510</v>
      </c>
      <c r="D8279" s="16" t="s">
        <v>23</v>
      </c>
      <c r="E8279" s="22">
        <v>0</v>
      </c>
      <c r="F8279" s="30">
        <v>24</v>
      </c>
      <c r="G8279" s="17">
        <v>33.049999999999997</v>
      </c>
      <c r="H8279" s="17">
        <f t="shared" si="258"/>
        <v>0</v>
      </c>
      <c r="I8279" s="17">
        <f t="shared" si="259"/>
        <v>793.19999999999993</v>
      </c>
      <c r="J8279" s="13" t="s">
        <v>5384</v>
      </c>
      <c r="K8279" s="37" t="str">
        <f>VLOOKUP(Tabela14[[#This Row],[CÓDIGO]],[1]fornnecedor!$A:$G,7,0)</f>
        <v>ROLOS / TRINCHAS / PINCÉIS / ESPÁTULAS</v>
      </c>
    </row>
    <row r="8280" spans="1:11" x14ac:dyDescent="0.3">
      <c r="A8280" s="15">
        <v>85892</v>
      </c>
      <c r="B8280" s="15" t="str">
        <f>VLOOKUP(Tabela14[[#This Row],[CÓDIGO]],[1]fornnecedor!$A:$E,5,0)</f>
        <v>AKZO NOBEL LTDA DECOR</v>
      </c>
      <c r="C8280" s="16" t="s">
        <v>4513</v>
      </c>
      <c r="D8280" s="16" t="s">
        <v>543</v>
      </c>
      <c r="E8280" s="22">
        <v>0</v>
      </c>
      <c r="F8280" s="30">
        <v>8</v>
      </c>
      <c r="G8280" s="17">
        <v>99.41</v>
      </c>
      <c r="H8280" s="17">
        <f t="shared" si="258"/>
        <v>0</v>
      </c>
      <c r="I8280" s="17">
        <f t="shared" si="259"/>
        <v>795.28</v>
      </c>
      <c r="J8280" s="13" t="s">
        <v>5384</v>
      </c>
      <c r="K8280" s="37" t="str">
        <f>VLOOKUP(Tabela14[[#This Row],[CÓDIGO]],[1]fornnecedor!$A:$G,7,0)</f>
        <v>BASES IMOBILIÁRIAS</v>
      </c>
    </row>
    <row r="8281" spans="1:11" x14ac:dyDescent="0.3">
      <c r="A8281" s="15">
        <v>84422</v>
      </c>
      <c r="B8281" s="15" t="str">
        <f>VLOOKUP(Tabela14[[#This Row],[CÓDIGO]],[1]fornnecedor!$A:$E,5,0)</f>
        <v>PINCEIS ATLAS S.A.</v>
      </c>
      <c r="C8281" s="16" t="s">
        <v>4192</v>
      </c>
      <c r="D8281" s="16" t="s">
        <v>23</v>
      </c>
      <c r="E8281" s="22">
        <v>33</v>
      </c>
      <c r="F8281" s="30">
        <v>116</v>
      </c>
      <c r="G8281" s="17">
        <v>6.87</v>
      </c>
      <c r="H8281" s="17">
        <f t="shared" si="258"/>
        <v>226.71</v>
      </c>
      <c r="I8281" s="17">
        <f t="shared" si="259"/>
        <v>796.92</v>
      </c>
      <c r="J8281" s="13" t="s">
        <v>5384</v>
      </c>
      <c r="K8281" s="37" t="str">
        <f>VLOOKUP(Tabela14[[#This Row],[CÓDIGO]],[1]fornnecedor!$A:$G,7,0)</f>
        <v>ROLOS / TRINCHAS / PINCÉIS / ESPÁTULAS</v>
      </c>
    </row>
    <row r="8282" spans="1:11" x14ac:dyDescent="0.3">
      <c r="A8282" s="15">
        <v>84086</v>
      </c>
      <c r="B8282" s="15" t="str">
        <f>VLOOKUP(Tabela14[[#This Row],[CÓDIGO]],[1]fornnecedor!$A:$E,5,0)</f>
        <v>BRASILUX TINTAS TECNICAS LTDA</v>
      </c>
      <c r="C8282" s="16" t="s">
        <v>4515</v>
      </c>
      <c r="D8282" s="16" t="s">
        <v>549</v>
      </c>
      <c r="E8282" s="22">
        <v>0</v>
      </c>
      <c r="F8282" s="30">
        <v>11</v>
      </c>
      <c r="G8282" s="17">
        <v>72.59</v>
      </c>
      <c r="H8282" s="17">
        <f t="shared" si="258"/>
        <v>0</v>
      </c>
      <c r="I8282" s="17">
        <f t="shared" si="259"/>
        <v>798.49</v>
      </c>
      <c r="J8282" s="13" t="s">
        <v>5384</v>
      </c>
      <c r="K8282" s="37" t="str">
        <f>VLOOKUP(Tabela14[[#This Row],[CÓDIGO]],[1]fornnecedor!$A:$G,7,0)</f>
        <v>ESMALTES</v>
      </c>
    </row>
    <row r="8283" spans="1:11" x14ac:dyDescent="0.3">
      <c r="A8283" s="15">
        <v>83799</v>
      </c>
      <c r="B8283" s="15" t="str">
        <f>VLOOKUP(Tabela14[[#This Row],[CÓDIGO]],[1]fornnecedor!$A:$E,5,0)</f>
        <v>VONIXX INDUSTRIA E COMERCIO DE POLIDORES LTDA</v>
      </c>
      <c r="C8283" s="16" t="s">
        <v>4516</v>
      </c>
      <c r="D8283" s="16" t="s">
        <v>515</v>
      </c>
      <c r="E8283" s="22">
        <v>0</v>
      </c>
      <c r="F8283" s="30">
        <v>15</v>
      </c>
      <c r="G8283" s="17">
        <v>53.25</v>
      </c>
      <c r="H8283" s="17">
        <f t="shared" si="258"/>
        <v>0</v>
      </c>
      <c r="I8283" s="17">
        <f t="shared" si="259"/>
        <v>798.75</v>
      </c>
      <c r="J8283" s="13" t="s">
        <v>5384</v>
      </c>
      <c r="K8283" s="37" t="str">
        <f>VLOOKUP(Tabela14[[#This Row],[CÓDIGO]],[1]fornnecedor!$A:$G,7,0)</f>
        <v>BOINAS PARA POLIMENTO</v>
      </c>
    </row>
    <row r="8284" spans="1:11" x14ac:dyDescent="0.3">
      <c r="A8284" s="15">
        <v>85393</v>
      </c>
      <c r="B8284" s="15" t="str">
        <f>VLOOKUP(Tabela14[[#This Row],[CÓDIGO]],[1]fornnecedor!$A:$E,5,0)</f>
        <v>BRASILUX TINTAS TECNICAS LTDA</v>
      </c>
      <c r="C8284" s="16" t="s">
        <v>4521</v>
      </c>
      <c r="D8284" s="16" t="s">
        <v>549</v>
      </c>
      <c r="E8284" s="22">
        <v>0</v>
      </c>
      <c r="F8284" s="30">
        <v>6</v>
      </c>
      <c r="G8284" s="17">
        <v>133.55000000000001</v>
      </c>
      <c r="H8284" s="17">
        <f t="shared" si="258"/>
        <v>0</v>
      </c>
      <c r="I8284" s="17">
        <f t="shared" si="259"/>
        <v>801.30000000000007</v>
      </c>
      <c r="J8284" s="13" t="s">
        <v>5384</v>
      </c>
      <c r="K8284" s="37" t="str">
        <f>VLOOKUP(Tabela14[[#This Row],[CÓDIGO]],[1]fornnecedor!$A:$G,7,0)</f>
        <v>EPOXI</v>
      </c>
    </row>
    <row r="8285" spans="1:11" x14ac:dyDescent="0.3">
      <c r="A8285" s="15">
        <v>83951</v>
      </c>
      <c r="B8285" s="15" t="str">
        <f>VLOOKUP(Tabela14[[#This Row],[CÓDIGO]],[1]fornnecedor!$A:$E,5,0)</f>
        <v>AKZO NOBEL LTDA AUTO</v>
      </c>
      <c r="C8285" s="16" t="s">
        <v>162</v>
      </c>
      <c r="D8285" s="16" t="s">
        <v>103</v>
      </c>
      <c r="E8285" s="22">
        <v>10</v>
      </c>
      <c r="F8285" s="30">
        <v>26.5</v>
      </c>
      <c r="G8285" s="17">
        <v>30.24</v>
      </c>
      <c r="H8285" s="17">
        <f t="shared" si="258"/>
        <v>302.39999999999998</v>
      </c>
      <c r="I8285" s="17">
        <f t="shared" si="259"/>
        <v>801.36</v>
      </c>
      <c r="J8285" s="13" t="s">
        <v>5384</v>
      </c>
      <c r="K8285" s="37" t="str">
        <f>VLOOKUP(Tabela14[[#This Row],[CÓDIGO]],[1]fornnecedor!$A:$G,7,0)</f>
        <v>TINTAS POLIÉSTER</v>
      </c>
    </row>
    <row r="8286" spans="1:11" x14ac:dyDescent="0.3">
      <c r="A8286" s="15">
        <v>84057</v>
      </c>
      <c r="B8286" s="15" t="str">
        <f>VLOOKUP(Tabela14[[#This Row],[CÓDIGO]],[1]fornnecedor!$A:$E,5,0)</f>
        <v>BRASILUX TINTAS TECNICAS LTDA</v>
      </c>
      <c r="C8286" s="16" t="s">
        <v>4523</v>
      </c>
      <c r="D8286" s="16" t="s">
        <v>549</v>
      </c>
      <c r="E8286" s="22">
        <v>0</v>
      </c>
      <c r="F8286" s="30">
        <v>9</v>
      </c>
      <c r="G8286" s="17">
        <v>89.12</v>
      </c>
      <c r="H8286" s="17">
        <f t="shared" si="258"/>
        <v>0</v>
      </c>
      <c r="I8286" s="17">
        <f t="shared" si="259"/>
        <v>802.08</v>
      </c>
      <c r="J8286" s="13" t="s">
        <v>5384</v>
      </c>
      <c r="K8286" s="37" t="str">
        <f>VLOOKUP(Tabela14[[#This Row],[CÓDIGO]],[1]fornnecedor!$A:$G,7,0)</f>
        <v>LINHA MOVELEIRA</v>
      </c>
    </row>
    <row r="8287" spans="1:11" x14ac:dyDescent="0.3">
      <c r="A8287" s="15">
        <v>84058</v>
      </c>
      <c r="B8287" s="15" t="str">
        <f>VLOOKUP(Tabela14[[#This Row],[CÓDIGO]],[1]fornnecedor!$A:$E,5,0)</f>
        <v>BRASILUX TINTAS TECNICAS LTDA</v>
      </c>
      <c r="C8287" s="16" t="s">
        <v>4524</v>
      </c>
      <c r="D8287" s="16" t="s">
        <v>549</v>
      </c>
      <c r="E8287" s="22">
        <v>0</v>
      </c>
      <c r="F8287" s="30">
        <v>8</v>
      </c>
      <c r="G8287" s="17">
        <v>100.33</v>
      </c>
      <c r="H8287" s="17">
        <f t="shared" si="258"/>
        <v>0</v>
      </c>
      <c r="I8287" s="17">
        <f t="shared" si="259"/>
        <v>802.64</v>
      </c>
      <c r="J8287" s="13" t="s">
        <v>5384</v>
      </c>
      <c r="K8287" s="37" t="str">
        <f>VLOOKUP(Tabela14[[#This Row],[CÓDIGO]],[1]fornnecedor!$A:$G,7,0)</f>
        <v>LINHA MOVELEIRA</v>
      </c>
    </row>
    <row r="8288" spans="1:11" x14ac:dyDescent="0.3">
      <c r="A8288" s="15">
        <v>84987</v>
      </c>
      <c r="B8288" s="15" t="str">
        <f>VLOOKUP(Tabela14[[#This Row],[CÓDIGO]],[1]fornnecedor!$A:$E,5,0)</f>
        <v>BRASILUX TINTAS TECNICAS LTDA</v>
      </c>
      <c r="C8288" s="16" t="s">
        <v>4527</v>
      </c>
      <c r="D8288" s="16" t="s">
        <v>549</v>
      </c>
      <c r="E8288" s="22">
        <v>0</v>
      </c>
      <c r="F8288" s="30">
        <v>5</v>
      </c>
      <c r="G8288" s="17">
        <v>160.69</v>
      </c>
      <c r="H8288" s="17">
        <f t="shared" si="258"/>
        <v>0</v>
      </c>
      <c r="I8288" s="17">
        <f t="shared" si="259"/>
        <v>803.45</v>
      </c>
      <c r="J8288" s="13" t="s">
        <v>5384</v>
      </c>
      <c r="K8288" s="37" t="str">
        <f>VLOOKUP(Tabela14[[#This Row],[CÓDIGO]],[1]fornnecedor!$A:$G,7,0)</f>
        <v>BASES IMOBILIÁRIAS</v>
      </c>
    </row>
    <row r="8289" spans="1:11" x14ac:dyDescent="0.3">
      <c r="A8289" s="15">
        <v>84293</v>
      </c>
      <c r="B8289" s="15" t="str">
        <f>VLOOKUP(Tabela14[[#This Row],[CÓDIGO]],[1]fornnecedor!$A:$E,5,0)</f>
        <v>BRASILUX TINTAS TECNICAS LTDA</v>
      </c>
      <c r="C8289" s="16" t="s">
        <v>596</v>
      </c>
      <c r="D8289" s="16" t="s">
        <v>549</v>
      </c>
      <c r="E8289" s="22">
        <v>4</v>
      </c>
      <c r="F8289" s="30">
        <v>13</v>
      </c>
      <c r="G8289" s="17">
        <v>61.85</v>
      </c>
      <c r="H8289" s="17">
        <f t="shared" si="258"/>
        <v>247.4</v>
      </c>
      <c r="I8289" s="17">
        <f t="shared" si="259"/>
        <v>804.05000000000007</v>
      </c>
      <c r="J8289" s="13" t="s">
        <v>5384</v>
      </c>
      <c r="K8289" s="37" t="str">
        <f>VLOOKUP(Tabela14[[#This Row],[CÓDIGO]],[1]fornnecedor!$A:$G,7,0)</f>
        <v>TINTA PAREDE</v>
      </c>
    </row>
    <row r="8290" spans="1:11" x14ac:dyDescent="0.3">
      <c r="A8290" s="15">
        <v>84721</v>
      </c>
      <c r="B8290" s="15" t="str">
        <f>VLOOKUP(Tabela14[[#This Row],[CÓDIGO]],[1]fornnecedor!$A:$E,5,0)</f>
        <v>BRASILUX TINTAS TECNICAS LTDA</v>
      </c>
      <c r="C8290" s="16" t="s">
        <v>554</v>
      </c>
      <c r="D8290" s="16" t="s">
        <v>549</v>
      </c>
      <c r="E8290" s="22">
        <v>1</v>
      </c>
      <c r="F8290" s="30">
        <v>12</v>
      </c>
      <c r="G8290" s="17">
        <v>67.05</v>
      </c>
      <c r="H8290" s="17">
        <f t="shared" si="258"/>
        <v>67.05</v>
      </c>
      <c r="I8290" s="17">
        <f t="shared" si="259"/>
        <v>804.59999999999991</v>
      </c>
      <c r="J8290" s="13" t="s">
        <v>5384</v>
      </c>
      <c r="K8290" s="37" t="str">
        <f>VLOOKUP(Tabela14[[#This Row],[CÓDIGO]],[1]fornnecedor!$A:$G,7,0)</f>
        <v>ESMALTES</v>
      </c>
    </row>
    <row r="8291" spans="1:11" x14ac:dyDescent="0.3">
      <c r="A8291" s="15">
        <v>85496</v>
      </c>
      <c r="B8291" s="15" t="str">
        <f>VLOOKUP(Tabela14[[#This Row],[CÓDIGO]],[1]fornnecedor!$A:$E,5,0)</f>
        <v>DISSOLTEX IND QUIMICA LTDA</v>
      </c>
      <c r="C8291" s="16" t="s">
        <v>4528</v>
      </c>
      <c r="D8291" s="16" t="s">
        <v>549</v>
      </c>
      <c r="E8291" s="22">
        <v>0</v>
      </c>
      <c r="F8291" s="30">
        <v>2</v>
      </c>
      <c r="G8291" s="17">
        <v>402.32</v>
      </c>
      <c r="H8291" s="17">
        <f t="shared" si="258"/>
        <v>0</v>
      </c>
      <c r="I8291" s="17">
        <f t="shared" si="259"/>
        <v>804.64</v>
      </c>
      <c r="J8291" s="13" t="s">
        <v>5384</v>
      </c>
      <c r="K8291" s="37" t="str">
        <f>VLOOKUP(Tabela14[[#This Row],[CÓDIGO]],[1]fornnecedor!$A:$G,7,0)</f>
        <v>TINTA EM PÓ</v>
      </c>
    </row>
    <row r="8292" spans="1:11" x14ac:dyDescent="0.3">
      <c r="A8292" s="15">
        <v>85549</v>
      </c>
      <c r="B8292" s="15" t="str">
        <f>VLOOKUP(Tabela14[[#This Row],[CÓDIGO]],[1]fornnecedor!$A:$E,5,0)</f>
        <v>AKZO NOBEL LTDA AUTO</v>
      </c>
      <c r="C8292" s="16" t="s">
        <v>165</v>
      </c>
      <c r="D8292" s="16" t="s">
        <v>103</v>
      </c>
      <c r="E8292" s="22">
        <v>3</v>
      </c>
      <c r="F8292" s="30">
        <v>24</v>
      </c>
      <c r="G8292" s="17">
        <v>33.54</v>
      </c>
      <c r="H8292" s="17">
        <f t="shared" si="258"/>
        <v>100.62</v>
      </c>
      <c r="I8292" s="17">
        <f t="shared" si="259"/>
        <v>804.96</v>
      </c>
      <c r="J8292" s="13" t="s">
        <v>5384</v>
      </c>
      <c r="K8292" s="37" t="str">
        <f>VLOOKUP(Tabela14[[#This Row],[CÓDIGO]],[1]fornnecedor!$A:$G,7,0)</f>
        <v>TINTAS POLIÉSTER</v>
      </c>
    </row>
    <row r="8293" spans="1:11" x14ac:dyDescent="0.3">
      <c r="A8293" s="15">
        <v>9940</v>
      </c>
      <c r="B8293" s="15" t="str">
        <f>VLOOKUP(Tabela14[[#This Row],[CÓDIGO]],[1]fornnecedor!$A:$E,5,0)</f>
        <v>AKZO NOBEL LTDA AUTO</v>
      </c>
      <c r="C8293" s="16" t="s">
        <v>4795</v>
      </c>
      <c r="D8293" s="16" t="s">
        <v>127</v>
      </c>
      <c r="E8293" s="22">
        <v>0</v>
      </c>
      <c r="F8293" s="30">
        <v>1.79</v>
      </c>
      <c r="G8293" s="17">
        <v>450.19</v>
      </c>
      <c r="H8293" s="17">
        <f t="shared" si="258"/>
        <v>0</v>
      </c>
      <c r="I8293" s="17">
        <f t="shared" si="259"/>
        <v>805.84010000000001</v>
      </c>
      <c r="J8293" s="13" t="s">
        <v>5384</v>
      </c>
      <c r="K8293" s="37" t="str">
        <f>VLOOKUP(Tabela14[[#This Row],[CÓDIGO]],[1]fornnecedor!$A:$G,7,0)</f>
        <v>BASES POLIÉSTER</v>
      </c>
    </row>
    <row r="8294" spans="1:11" x14ac:dyDescent="0.3">
      <c r="A8294" s="15">
        <v>21001</v>
      </c>
      <c r="B8294" s="15" t="str">
        <f>VLOOKUP(Tabela14[[#This Row],[CÓDIGO]],[1]fornnecedor!$A:$E,5,0)</f>
        <v>AKZO NOBEL LTDA AUTO</v>
      </c>
      <c r="C8294" s="16" t="s">
        <v>253</v>
      </c>
      <c r="D8294" s="16" t="s">
        <v>103</v>
      </c>
      <c r="E8294" s="22">
        <v>5.5</v>
      </c>
      <c r="F8294" s="30">
        <v>31.5</v>
      </c>
      <c r="G8294" s="17">
        <v>25.61</v>
      </c>
      <c r="H8294" s="17">
        <f t="shared" si="258"/>
        <v>140.85499999999999</v>
      </c>
      <c r="I8294" s="17">
        <f t="shared" si="259"/>
        <v>806.71500000000003</v>
      </c>
      <c r="J8294" s="13" t="s">
        <v>5384</v>
      </c>
      <c r="K8294" s="37" t="str">
        <f>VLOOKUP(Tabela14[[#This Row],[CÓDIGO]],[1]fornnecedor!$A:$G,7,0)</f>
        <v>TINTAS POLIÉSTER</v>
      </c>
    </row>
    <row r="8295" spans="1:11" x14ac:dyDescent="0.3">
      <c r="A8295" s="15">
        <v>86785</v>
      </c>
      <c r="B8295" s="15" t="str">
        <f>VLOOKUP(Tabela14[[#This Row],[CÓDIGO]],[1]fornnecedor!$A:$E,5,0)</f>
        <v>AKZO NOBEL LTDA DECOR</v>
      </c>
      <c r="C8295" s="16" t="s">
        <v>4415</v>
      </c>
      <c r="D8295" s="16" t="s">
        <v>2266</v>
      </c>
      <c r="E8295" s="22">
        <v>0</v>
      </c>
      <c r="F8295" s="30">
        <v>14</v>
      </c>
      <c r="G8295" s="17">
        <v>57.65</v>
      </c>
      <c r="H8295" s="17">
        <f t="shared" si="258"/>
        <v>0</v>
      </c>
      <c r="I8295" s="17">
        <f t="shared" si="259"/>
        <v>807.1</v>
      </c>
      <c r="J8295" s="13" t="s">
        <v>5384</v>
      </c>
      <c r="K8295" s="37" t="str">
        <f>VLOOKUP(Tabela14[[#This Row],[CÓDIGO]],[1]fornnecedor!$A:$G,7,0)</f>
        <v>IMPERMEABILIZANTES</v>
      </c>
    </row>
    <row r="8296" spans="1:11" x14ac:dyDescent="0.3">
      <c r="A8296" s="15">
        <v>85410</v>
      </c>
      <c r="B8296" s="15" t="str">
        <f>VLOOKUP(Tabela14[[#This Row],[CÓDIGO]],[1]fornnecedor!$A:$E,5,0)</f>
        <v>AKZO NOBEL LTDA AUTO</v>
      </c>
      <c r="C8296" s="16" t="s">
        <v>203</v>
      </c>
      <c r="D8296" s="16" t="s">
        <v>103</v>
      </c>
      <c r="E8296" s="22">
        <v>49</v>
      </c>
      <c r="F8296" s="30">
        <v>23</v>
      </c>
      <c r="G8296" s="17">
        <v>35.15</v>
      </c>
      <c r="H8296" s="17">
        <f t="shared" si="258"/>
        <v>1722.35</v>
      </c>
      <c r="I8296" s="17">
        <f t="shared" si="259"/>
        <v>808.44999999999993</v>
      </c>
      <c r="J8296" s="13" t="s">
        <v>5384</v>
      </c>
      <c r="K8296" s="37" t="str">
        <f>VLOOKUP(Tabela14[[#This Row],[CÓDIGO]],[1]fornnecedor!$A:$G,7,0)</f>
        <v>PRIMER AUTOMOTIVO</v>
      </c>
    </row>
    <row r="8297" spans="1:11" x14ac:dyDescent="0.3">
      <c r="A8297" s="15">
        <v>83788</v>
      </c>
      <c r="B8297" s="15" t="str">
        <f>VLOOKUP(Tabela14[[#This Row],[CÓDIGO]],[1]fornnecedor!$A:$E,5,0)</f>
        <v>VONIXX INDUSTRIA E COMERCIO DE POLIDORES LTDA</v>
      </c>
      <c r="C8297" s="16" t="s">
        <v>4276</v>
      </c>
      <c r="D8297" s="16" t="s">
        <v>515</v>
      </c>
      <c r="E8297" s="22">
        <v>8</v>
      </c>
      <c r="F8297" s="30">
        <v>18</v>
      </c>
      <c r="G8297" s="17">
        <v>44.98</v>
      </c>
      <c r="H8297" s="17">
        <f t="shared" si="258"/>
        <v>359.84</v>
      </c>
      <c r="I8297" s="17">
        <f t="shared" si="259"/>
        <v>809.64</v>
      </c>
      <c r="J8297" s="13" t="s">
        <v>5384</v>
      </c>
      <c r="K8297" s="37" t="str">
        <f>VLOOKUP(Tabela14[[#This Row],[CÓDIGO]],[1]fornnecedor!$A:$G,7,0)</f>
        <v>BOINAS PARA POLIMENTO</v>
      </c>
    </row>
    <row r="8298" spans="1:11" x14ac:dyDescent="0.3">
      <c r="A8298" s="15">
        <v>24386</v>
      </c>
      <c r="B8298" s="15" t="str">
        <f>VLOOKUP(Tabela14[[#This Row],[CÓDIGO]],[1]fornnecedor!$A:$E,5,0)</f>
        <v>VONIXX INDUSTRIA E COMERCIO DE POLIDORES LTDA</v>
      </c>
      <c r="C8298" s="16" t="s">
        <v>4684</v>
      </c>
      <c r="D8298" s="16" t="s">
        <v>515</v>
      </c>
      <c r="E8298" s="22">
        <v>5</v>
      </c>
      <c r="F8298" s="30">
        <v>18</v>
      </c>
      <c r="G8298" s="17">
        <v>44.98</v>
      </c>
      <c r="H8298" s="17">
        <f t="shared" si="258"/>
        <v>224.89999999999998</v>
      </c>
      <c r="I8298" s="17">
        <f t="shared" si="259"/>
        <v>809.64</v>
      </c>
      <c r="J8298" s="13" t="s">
        <v>5384</v>
      </c>
      <c r="K8298" s="37" t="str">
        <f>VLOOKUP(Tabela14[[#This Row],[CÓDIGO]],[1]fornnecedor!$A:$G,7,0)</f>
        <v>LINHA DE HIGENIZAÇÃO E ESTÉTICA  AUTOMOTIVA VONIX</v>
      </c>
    </row>
    <row r="8299" spans="1:11" x14ac:dyDescent="0.3">
      <c r="A8299" s="15">
        <v>85667</v>
      </c>
      <c r="B8299" s="15" t="str">
        <f>VLOOKUP(Tabela14[[#This Row],[CÓDIGO]],[1]fornnecedor!$A:$E,5,0)</f>
        <v>A&amp;S TECHNOLOGIES INDUSTRIA E COMERCIO S.A.</v>
      </c>
      <c r="C8299" s="16" t="s">
        <v>882</v>
      </c>
      <c r="D8299" s="16" t="s">
        <v>875</v>
      </c>
      <c r="E8299" s="22">
        <v>5</v>
      </c>
      <c r="F8299" s="30">
        <v>65</v>
      </c>
      <c r="G8299" s="17">
        <v>12.48</v>
      </c>
      <c r="H8299" s="17">
        <f t="shared" si="258"/>
        <v>62.400000000000006</v>
      </c>
      <c r="I8299" s="17">
        <f t="shared" si="259"/>
        <v>811.2</v>
      </c>
      <c r="J8299" s="13" t="s">
        <v>5384</v>
      </c>
      <c r="K8299" s="37" t="str">
        <f>VLOOKUP(Tabela14[[#This Row],[CÓDIGO]],[1]fornnecedor!$A:$G,7,0)</f>
        <v xml:space="preserve">SPRAYS </v>
      </c>
    </row>
    <row r="8300" spans="1:11" x14ac:dyDescent="0.3">
      <c r="A8300" s="15">
        <v>84705</v>
      </c>
      <c r="B8300" s="15" t="str">
        <f>VLOOKUP(Tabela14[[#This Row],[CÓDIGO]],[1]fornnecedor!$A:$E,5,0)</f>
        <v>PINCEIS ATLAS S.A.</v>
      </c>
      <c r="C8300" s="16" t="s">
        <v>4533</v>
      </c>
      <c r="D8300" s="16" t="s">
        <v>23</v>
      </c>
      <c r="E8300" s="22">
        <v>0</v>
      </c>
      <c r="F8300" s="30">
        <v>27</v>
      </c>
      <c r="G8300" s="17">
        <v>30.06</v>
      </c>
      <c r="H8300" s="17">
        <f t="shared" si="258"/>
        <v>0</v>
      </c>
      <c r="I8300" s="17">
        <f t="shared" si="259"/>
        <v>811.62</v>
      </c>
      <c r="J8300" s="13" t="s">
        <v>5384</v>
      </c>
      <c r="K8300" s="37" t="str">
        <f>VLOOKUP(Tabela14[[#This Row],[CÓDIGO]],[1]fornnecedor!$A:$G,7,0)</f>
        <v>ROLOS / TRINCHAS / PINCÉIS / ESPÁTULAS</v>
      </c>
    </row>
    <row r="8301" spans="1:11" x14ac:dyDescent="0.3">
      <c r="A8301" s="15">
        <v>86567</v>
      </c>
      <c r="B8301" s="15" t="str">
        <f>VLOOKUP(Tabela14[[#This Row],[CÓDIGO]],[1]fornnecedor!$A:$E,5,0)</f>
        <v>AKZO NOBEL LTDA DECOR</v>
      </c>
      <c r="C8301" s="16" t="s">
        <v>4534</v>
      </c>
      <c r="D8301" s="16" t="s">
        <v>543</v>
      </c>
      <c r="E8301" s="22">
        <v>0</v>
      </c>
      <c r="F8301" s="30">
        <v>9</v>
      </c>
      <c r="G8301" s="17">
        <v>90.23</v>
      </c>
      <c r="H8301" s="17">
        <f t="shared" si="258"/>
        <v>0</v>
      </c>
      <c r="I8301" s="17">
        <f t="shared" si="259"/>
        <v>812.07</v>
      </c>
      <c r="J8301" s="13" t="s">
        <v>5384</v>
      </c>
      <c r="K8301" s="37" t="str">
        <f>VLOOKUP(Tabela14[[#This Row],[CÓDIGO]],[1]fornnecedor!$A:$G,7,0)</f>
        <v>CIMENTO QUEIMADO / EFEITOS DECORATIVOS</v>
      </c>
    </row>
    <row r="8302" spans="1:11" x14ac:dyDescent="0.3">
      <c r="A8302" s="15">
        <v>85888</v>
      </c>
      <c r="B8302" s="15" t="str">
        <f>VLOOKUP(Tabela14[[#This Row],[CÓDIGO]],[1]fornnecedor!$A:$E,5,0)</f>
        <v>AKZO NOBEL LTDA DECOR</v>
      </c>
      <c r="C8302" s="16" t="s">
        <v>4536</v>
      </c>
      <c r="D8302" s="16" t="s">
        <v>543</v>
      </c>
      <c r="E8302" s="22">
        <v>0</v>
      </c>
      <c r="F8302" s="30">
        <v>15</v>
      </c>
      <c r="G8302" s="17">
        <v>54.26</v>
      </c>
      <c r="H8302" s="17">
        <f t="shared" si="258"/>
        <v>0</v>
      </c>
      <c r="I8302" s="17">
        <f t="shared" si="259"/>
        <v>813.9</v>
      </c>
      <c r="J8302" s="13" t="s">
        <v>5384</v>
      </c>
      <c r="K8302" s="37" t="str">
        <f>VLOOKUP(Tabela14[[#This Row],[CÓDIGO]],[1]fornnecedor!$A:$G,7,0)</f>
        <v>SELADOR ACRÍLICO</v>
      </c>
    </row>
    <row r="8303" spans="1:11" x14ac:dyDescent="0.3">
      <c r="A8303" s="15">
        <v>85778</v>
      </c>
      <c r="B8303" s="15" t="str">
        <f>VLOOKUP(Tabela14[[#This Row],[CÓDIGO]],[1]fornnecedor!$A:$E,5,0)</f>
        <v>AKZO NOBEL LTDA DECOR</v>
      </c>
      <c r="C8303" s="16" t="s">
        <v>4780</v>
      </c>
      <c r="D8303" s="16" t="s">
        <v>543</v>
      </c>
      <c r="E8303" s="22">
        <v>2</v>
      </c>
      <c r="F8303" s="30">
        <v>4</v>
      </c>
      <c r="G8303" s="17">
        <v>203.5</v>
      </c>
      <c r="H8303" s="17">
        <f t="shared" si="258"/>
        <v>407</v>
      </c>
      <c r="I8303" s="17">
        <f t="shared" si="259"/>
        <v>814</v>
      </c>
      <c r="J8303" s="13" t="s">
        <v>5384</v>
      </c>
      <c r="K8303" s="37" t="str">
        <f>VLOOKUP(Tabela14[[#This Row],[CÓDIGO]],[1]fornnecedor!$A:$G,7,0)</f>
        <v>BASES IMOBILIÁRIAS</v>
      </c>
    </row>
    <row r="8304" spans="1:11" x14ac:dyDescent="0.3">
      <c r="A8304" s="15">
        <v>84757</v>
      </c>
      <c r="B8304" s="15" t="str">
        <f>VLOOKUP(Tabela14[[#This Row],[CÓDIGO]],[1]fornnecedor!$A:$E,5,0)</f>
        <v>BRASILUX TINTAS TECNICAS LTDA</v>
      </c>
      <c r="C8304" s="16" t="s">
        <v>4316</v>
      </c>
      <c r="D8304" s="16" t="s">
        <v>549</v>
      </c>
      <c r="E8304" s="22">
        <v>2</v>
      </c>
      <c r="F8304" s="30">
        <v>9</v>
      </c>
      <c r="G8304" s="17">
        <v>90.53</v>
      </c>
      <c r="H8304" s="17">
        <f t="shared" si="258"/>
        <v>181.06</v>
      </c>
      <c r="I8304" s="17">
        <f t="shared" si="259"/>
        <v>814.77</v>
      </c>
      <c r="J8304" s="13" t="s">
        <v>5384</v>
      </c>
      <c r="K8304" s="37" t="str">
        <f>VLOOKUP(Tabela14[[#This Row],[CÓDIGO]],[1]fornnecedor!$A:$G,7,0)</f>
        <v>TINTAS LACA</v>
      </c>
    </row>
    <row r="8305" spans="1:11" x14ac:dyDescent="0.3">
      <c r="A8305" s="15">
        <v>84403</v>
      </c>
      <c r="B8305" s="15" t="str">
        <f>VLOOKUP(Tabela14[[#This Row],[CÓDIGO]],[1]fornnecedor!$A:$E,5,0)</f>
        <v>VONIXX INDUSTRIA E COMERCIO DE POLIDORES LTDA</v>
      </c>
      <c r="C8305" s="16" t="s">
        <v>3021</v>
      </c>
      <c r="D8305" s="16" t="s">
        <v>515</v>
      </c>
      <c r="E8305" s="22">
        <v>13</v>
      </c>
      <c r="F8305" s="30">
        <v>33</v>
      </c>
      <c r="G8305" s="17">
        <v>24.79</v>
      </c>
      <c r="H8305" s="17">
        <f t="shared" si="258"/>
        <v>322.27</v>
      </c>
      <c r="I8305" s="17">
        <f t="shared" si="259"/>
        <v>818.06999999999994</v>
      </c>
      <c r="J8305" s="13" t="s">
        <v>5384</v>
      </c>
      <c r="K8305" s="37" t="str">
        <f>VLOOKUP(Tabela14[[#This Row],[CÓDIGO]],[1]fornnecedor!$A:$G,7,0)</f>
        <v>LINHA DE HIGENIZAÇÃO E ESTÉTICA  AUTOMOTIVA VONIX</v>
      </c>
    </row>
    <row r="8306" spans="1:11" x14ac:dyDescent="0.3">
      <c r="A8306" s="15">
        <v>24227</v>
      </c>
      <c r="B8306" s="15" t="str">
        <f>VLOOKUP(Tabela14[[#This Row],[CÓDIGO]],[1]fornnecedor!$A:$E,5,0)</f>
        <v>VONIXX INDUSTRIA E COMERCIO DE POLIDORES LTDA</v>
      </c>
      <c r="C8306" s="16" t="s">
        <v>4538</v>
      </c>
      <c r="D8306" s="16" t="s">
        <v>515</v>
      </c>
      <c r="E8306" s="22">
        <v>1</v>
      </c>
      <c r="F8306" s="30">
        <v>13</v>
      </c>
      <c r="G8306" s="17">
        <v>62.95</v>
      </c>
      <c r="H8306" s="17">
        <f t="shared" si="258"/>
        <v>62.95</v>
      </c>
      <c r="I8306" s="17">
        <f t="shared" si="259"/>
        <v>818.35</v>
      </c>
      <c r="J8306" s="13" t="s">
        <v>5384</v>
      </c>
      <c r="K8306" s="37" t="str">
        <f>VLOOKUP(Tabela14[[#This Row],[CÓDIGO]],[1]fornnecedor!$A:$G,7,0)</f>
        <v>LINHA DE HIGENIZAÇÃO E ESTÉTICA  AUTOMOTIVA VONIX</v>
      </c>
    </row>
    <row r="8307" spans="1:11" x14ac:dyDescent="0.3">
      <c r="A8307" s="15">
        <v>84725</v>
      </c>
      <c r="B8307" s="15" t="str">
        <f>VLOOKUP(Tabela14[[#This Row],[CÓDIGO]],[1]fornnecedor!$A:$E,5,0)</f>
        <v>VONIXX INDUSTRIA E COMERCIO DE POLIDORES LTDA</v>
      </c>
      <c r="C8307" s="16" t="s">
        <v>4620</v>
      </c>
      <c r="D8307" s="16" t="s">
        <v>515</v>
      </c>
      <c r="E8307" s="22">
        <v>2</v>
      </c>
      <c r="F8307" s="30">
        <v>21</v>
      </c>
      <c r="G8307" s="17">
        <v>38.99</v>
      </c>
      <c r="H8307" s="17">
        <f t="shared" si="258"/>
        <v>77.98</v>
      </c>
      <c r="I8307" s="17">
        <f t="shared" si="259"/>
        <v>818.79000000000008</v>
      </c>
      <c r="J8307" s="13" t="s">
        <v>5384</v>
      </c>
      <c r="K8307" s="37" t="str">
        <f>VLOOKUP(Tabela14[[#This Row],[CÓDIGO]],[1]fornnecedor!$A:$G,7,0)</f>
        <v>BOINAS PARA POLIMENTO</v>
      </c>
    </row>
    <row r="8308" spans="1:11" x14ac:dyDescent="0.3">
      <c r="A8308" s="15">
        <v>86942</v>
      </c>
      <c r="B8308" s="15" t="str">
        <f>VLOOKUP(Tabela14[[#This Row],[CÓDIGO]],[1]fornnecedor!$A:$E,5,0)</f>
        <v>BRASILUX TINTAS TECNICAS LTDA</v>
      </c>
      <c r="C8308" s="16" t="s">
        <v>707</v>
      </c>
      <c r="D8308" s="16" t="s">
        <v>549</v>
      </c>
      <c r="E8308" s="22">
        <v>6</v>
      </c>
      <c r="F8308" s="30">
        <v>14</v>
      </c>
      <c r="G8308" s="17">
        <v>58.61</v>
      </c>
      <c r="H8308" s="17">
        <f t="shared" si="258"/>
        <v>351.65999999999997</v>
      </c>
      <c r="I8308" s="17">
        <f t="shared" si="259"/>
        <v>820.54</v>
      </c>
      <c r="J8308" s="13" t="s">
        <v>5384</v>
      </c>
      <c r="K8308" s="37" t="str">
        <f>VLOOKUP(Tabela14[[#This Row],[CÓDIGO]],[1]fornnecedor!$A:$G,7,0)</f>
        <v>ESMALTES</v>
      </c>
    </row>
    <row r="8309" spans="1:11" x14ac:dyDescent="0.3">
      <c r="A8309" s="15">
        <v>24067</v>
      </c>
      <c r="B8309" s="15" t="str">
        <f>VLOOKUP(Tabela14[[#This Row],[CÓDIGO]],[1]fornnecedor!$A:$E,5,0)</f>
        <v>SKYLACK TINTAS E VERNIZES LTDA</v>
      </c>
      <c r="C8309" s="16" t="s">
        <v>4798</v>
      </c>
      <c r="D8309" s="16" t="s">
        <v>1114</v>
      </c>
      <c r="E8309" s="22">
        <v>8</v>
      </c>
      <c r="F8309" s="30">
        <v>15</v>
      </c>
      <c r="G8309" s="17">
        <v>54.71</v>
      </c>
      <c r="H8309" s="17">
        <f t="shared" si="258"/>
        <v>437.68</v>
      </c>
      <c r="I8309" s="17">
        <f t="shared" si="259"/>
        <v>820.65</v>
      </c>
      <c r="J8309" s="13" t="s">
        <v>5384</v>
      </c>
      <c r="K8309" s="37" t="str">
        <f>VLOOKUP(Tabela14[[#This Row],[CÓDIGO]],[1]fornnecedor!$A:$G,7,0)</f>
        <v>VERNIZ AUTOMOTIVO</v>
      </c>
    </row>
    <row r="8310" spans="1:11" x14ac:dyDescent="0.3">
      <c r="A8310" s="15">
        <v>84936</v>
      </c>
      <c r="B8310" s="15" t="str">
        <f>VLOOKUP(Tabela14[[#This Row],[CÓDIGO]],[1]fornnecedor!$A:$E,5,0)</f>
        <v>MAXI RUBBER INDUSTRIAS QUIMICAS LTDA</v>
      </c>
      <c r="C8310" s="16" t="s">
        <v>795</v>
      </c>
      <c r="D8310" s="16" t="s">
        <v>775</v>
      </c>
      <c r="E8310" s="22">
        <v>61</v>
      </c>
      <c r="F8310" s="30">
        <v>45</v>
      </c>
      <c r="G8310" s="17">
        <v>18.239999999999998</v>
      </c>
      <c r="H8310" s="17">
        <f t="shared" si="258"/>
        <v>1112.6399999999999</v>
      </c>
      <c r="I8310" s="17">
        <f t="shared" si="259"/>
        <v>820.8</v>
      </c>
      <c r="J8310" s="13" t="s">
        <v>5384</v>
      </c>
      <c r="K8310" s="37" t="str">
        <f>VLOOKUP(Tabela14[[#This Row],[CÓDIGO]],[1]fornnecedor!$A:$G,7,0)</f>
        <v>COLA INST./ ADESIVOS COLANTES</v>
      </c>
    </row>
    <row r="8311" spans="1:11" x14ac:dyDescent="0.3">
      <c r="A8311" s="15">
        <v>85185</v>
      </c>
      <c r="B8311" s="15" t="str">
        <f>VLOOKUP(Tabela14[[#This Row],[CÓDIGO]],[1]fornnecedor!$A:$E,5,0)</f>
        <v>BRASILUX TINTAS TECNICAS LTDA</v>
      </c>
      <c r="C8311" s="16" t="s">
        <v>4539</v>
      </c>
      <c r="D8311" s="16" t="s">
        <v>549</v>
      </c>
      <c r="E8311" s="22">
        <v>0</v>
      </c>
      <c r="F8311" s="30">
        <v>11</v>
      </c>
      <c r="G8311" s="17">
        <v>74.83</v>
      </c>
      <c r="H8311" s="17">
        <f t="shared" si="258"/>
        <v>0</v>
      </c>
      <c r="I8311" s="17">
        <f t="shared" si="259"/>
        <v>823.13</v>
      </c>
      <c r="J8311" s="13" t="s">
        <v>5384</v>
      </c>
      <c r="K8311" s="37" t="str">
        <f>VLOOKUP(Tabela14[[#This Row],[CÓDIGO]],[1]fornnecedor!$A:$G,7,0)</f>
        <v>EPOXI</v>
      </c>
    </row>
    <row r="8312" spans="1:11" x14ac:dyDescent="0.3">
      <c r="A8312" s="15">
        <v>83820</v>
      </c>
      <c r="B8312" s="15" t="str">
        <f>VLOOKUP(Tabela14[[#This Row],[CÓDIGO]],[1]fornnecedor!$A:$E,5,0)</f>
        <v>VONIXX INDUSTRIA E COMERCIO DE POLIDORES LTDA</v>
      </c>
      <c r="C8312" s="16" t="s">
        <v>4033</v>
      </c>
      <c r="D8312" s="16" t="s">
        <v>515</v>
      </c>
      <c r="E8312" s="22">
        <v>7</v>
      </c>
      <c r="F8312" s="30">
        <v>30</v>
      </c>
      <c r="G8312" s="17">
        <v>27.44</v>
      </c>
      <c r="H8312" s="17">
        <f t="shared" si="258"/>
        <v>192.08</v>
      </c>
      <c r="I8312" s="17">
        <f t="shared" si="259"/>
        <v>823.2</v>
      </c>
      <c r="J8312" s="13" t="s">
        <v>5384</v>
      </c>
      <c r="K8312" s="37" t="str">
        <f>VLOOKUP(Tabela14[[#This Row],[CÓDIGO]],[1]fornnecedor!$A:$G,7,0)</f>
        <v>LINHA DE HIGENIZAÇÃO E ESTÉTICA  AUTOMOTIVA VONIX</v>
      </c>
    </row>
    <row r="8313" spans="1:11" x14ac:dyDescent="0.3">
      <c r="A8313" s="15">
        <v>23773</v>
      </c>
      <c r="B8313" s="15" t="str">
        <f>VLOOKUP(Tabela14[[#This Row],[CÓDIGO]],[1]fornnecedor!$A:$E,5,0)</f>
        <v>SCHWEERS METALURGICA EIRELI</v>
      </c>
      <c r="C8313" s="16" t="s">
        <v>4558</v>
      </c>
      <c r="D8313" s="16" t="s">
        <v>3082</v>
      </c>
      <c r="E8313" s="22">
        <v>8</v>
      </c>
      <c r="F8313" s="30">
        <v>248</v>
      </c>
      <c r="G8313" s="17">
        <v>3.32</v>
      </c>
      <c r="H8313" s="17">
        <f t="shared" ref="H8313:H8376" si="260">G8313*E8313</f>
        <v>26.56</v>
      </c>
      <c r="I8313" s="17">
        <f t="shared" ref="I8313:I8376" si="261">G8313*F8313</f>
        <v>823.36</v>
      </c>
      <c r="J8313" s="13" t="s">
        <v>5384</v>
      </c>
      <c r="K8313" s="37" t="str">
        <f>VLOOKUP(Tabela14[[#This Row],[CÓDIGO]],[1]fornnecedor!$A:$G,7,0)</f>
        <v>APLICADORES / ADAPTADORES / ENGATES / SUPORTES</v>
      </c>
    </row>
    <row r="8314" spans="1:11" x14ac:dyDescent="0.3">
      <c r="A8314" s="15">
        <v>10099</v>
      </c>
      <c r="B8314" s="15" t="str">
        <f>VLOOKUP(Tabela14[[#This Row],[CÓDIGO]],[1]fornnecedor!$A:$E,5,0)</f>
        <v>3M DO BRASIL LTDA</v>
      </c>
      <c r="C8314" s="16" t="s">
        <v>4540</v>
      </c>
      <c r="D8314" s="16" t="s">
        <v>366</v>
      </c>
      <c r="E8314" s="22">
        <v>0</v>
      </c>
      <c r="F8314" s="30">
        <v>45</v>
      </c>
      <c r="G8314" s="17">
        <v>18.3</v>
      </c>
      <c r="H8314" s="17">
        <f t="shared" si="260"/>
        <v>0</v>
      </c>
      <c r="I8314" s="17">
        <f t="shared" si="261"/>
        <v>823.5</v>
      </c>
      <c r="J8314" s="13" t="s">
        <v>5384</v>
      </c>
      <c r="K8314" s="37" t="str">
        <f>VLOOKUP(Tabela14[[#This Row],[CÓDIGO]],[1]fornnecedor!$A:$G,7,0)</f>
        <v>FITA ISOLANTE</v>
      </c>
    </row>
    <row r="8315" spans="1:11" x14ac:dyDescent="0.3">
      <c r="A8315" s="15">
        <v>86</v>
      </c>
      <c r="B8315" s="15" t="str">
        <f>VLOOKUP(Tabela14[[#This Row],[CÓDIGO]],[1]fornnecedor!$A:$E,5,0)</f>
        <v>SKYLACK TINTAS E VERNIZES LTDA</v>
      </c>
      <c r="C8315" s="16" t="s">
        <v>4541</v>
      </c>
      <c r="D8315" s="16" t="s">
        <v>1114</v>
      </c>
      <c r="E8315" s="22">
        <v>0</v>
      </c>
      <c r="F8315" s="30">
        <v>31</v>
      </c>
      <c r="G8315" s="17">
        <v>26.62</v>
      </c>
      <c r="H8315" s="17">
        <f t="shared" si="260"/>
        <v>0</v>
      </c>
      <c r="I8315" s="17">
        <f t="shared" si="261"/>
        <v>825.22</v>
      </c>
      <c r="J8315" s="13" t="s">
        <v>5384</v>
      </c>
      <c r="K8315" s="37" t="str">
        <f>VLOOKUP(Tabela14[[#This Row],[CÓDIGO]],[1]fornnecedor!$A:$G,7,0)</f>
        <v>PRIMER AUTOMOTIVO</v>
      </c>
    </row>
    <row r="8316" spans="1:11" x14ac:dyDescent="0.3">
      <c r="A8316" s="15">
        <v>9762</v>
      </c>
      <c r="B8316" s="15" t="str">
        <f>VLOOKUP(Tabela14[[#This Row],[CÓDIGO]],[1]fornnecedor!$A:$E,5,0)</f>
        <v>AKZO NOBEL LTDA AUTO</v>
      </c>
      <c r="C8316" s="16" t="s">
        <v>4542</v>
      </c>
      <c r="D8316" s="16" t="s">
        <v>127</v>
      </c>
      <c r="E8316" s="22">
        <v>0</v>
      </c>
      <c r="F8316" s="30">
        <v>7</v>
      </c>
      <c r="G8316" s="17">
        <v>118.52</v>
      </c>
      <c r="H8316" s="17">
        <f t="shared" si="260"/>
        <v>0</v>
      </c>
      <c r="I8316" s="17">
        <f t="shared" si="261"/>
        <v>829.64</v>
      </c>
      <c r="J8316" s="13" t="s">
        <v>5384</v>
      </c>
      <c r="K8316" s="37" t="str">
        <f>VLOOKUP(Tabela14[[#This Row],[CÓDIGO]],[1]fornnecedor!$A:$G,7,0)</f>
        <v>MASSA POLIÉSTER</v>
      </c>
    </row>
    <row r="8317" spans="1:11" x14ac:dyDescent="0.3">
      <c r="A8317" s="15">
        <v>83840</v>
      </c>
      <c r="B8317" s="15" t="str">
        <f>VLOOKUP(Tabela14[[#This Row],[CÓDIGO]],[1]fornnecedor!$A:$E,5,0)</f>
        <v>3M DO BRASIL LTDA</v>
      </c>
      <c r="C8317" s="16" t="s">
        <v>402</v>
      </c>
      <c r="D8317" s="16" t="s">
        <v>366</v>
      </c>
      <c r="E8317" s="22">
        <v>1</v>
      </c>
      <c r="F8317" s="30">
        <v>13</v>
      </c>
      <c r="G8317" s="17">
        <v>63.88</v>
      </c>
      <c r="H8317" s="17">
        <f t="shared" si="260"/>
        <v>63.88</v>
      </c>
      <c r="I8317" s="17">
        <f t="shared" si="261"/>
        <v>830.44</v>
      </c>
      <c r="J8317" s="13" t="s">
        <v>5384</v>
      </c>
      <c r="K8317" s="37" t="str">
        <f>VLOOKUP(Tabela14[[#This Row],[CÓDIGO]],[1]fornnecedor!$A:$G,7,0)</f>
        <v>APLICADORES / ADAPTADORES / ENGATES / SUPORTES</v>
      </c>
    </row>
    <row r="8318" spans="1:11" x14ac:dyDescent="0.3">
      <c r="A8318" s="15">
        <v>23459</v>
      </c>
      <c r="B8318" s="15" t="str">
        <f>VLOOKUP(Tabela14[[#This Row],[CÓDIGO]],[1]fornnecedor!$A:$E,5,0)</f>
        <v>3M DO BRASIL LTDA</v>
      </c>
      <c r="C8318" s="16" t="s">
        <v>4702</v>
      </c>
      <c r="D8318" s="16" t="s">
        <v>366</v>
      </c>
      <c r="E8318" s="22">
        <v>5</v>
      </c>
      <c r="F8318" s="30">
        <v>18</v>
      </c>
      <c r="G8318" s="17">
        <v>46.24</v>
      </c>
      <c r="H8318" s="17">
        <f t="shared" si="260"/>
        <v>231.20000000000002</v>
      </c>
      <c r="I8318" s="17">
        <f t="shared" si="261"/>
        <v>832.32</v>
      </c>
      <c r="J8318" s="13" t="s">
        <v>5384</v>
      </c>
      <c r="K8318" s="37" t="str">
        <f>VLOOKUP(Tabela14[[#This Row],[CÓDIGO]],[1]fornnecedor!$A:$G,7,0)</f>
        <v>CERA  / LIMPEZA /  POLIMENTO VEICULAR</v>
      </c>
    </row>
    <row r="8319" spans="1:11" x14ac:dyDescent="0.3">
      <c r="A8319" s="15">
        <v>85617</v>
      </c>
      <c r="B8319" s="15" t="str">
        <f>VLOOKUP(Tabela14[[#This Row],[CÓDIGO]],[1]fornnecedor!$A:$E,5,0)</f>
        <v>ADERE PRODUTOS AUTO ADESIVOS LTDA</v>
      </c>
      <c r="C8319" s="16" t="s">
        <v>4550</v>
      </c>
      <c r="D8319" s="16" t="s">
        <v>3583</v>
      </c>
      <c r="E8319" s="22">
        <v>11</v>
      </c>
      <c r="F8319" s="30">
        <v>152</v>
      </c>
      <c r="G8319" s="17">
        <v>5.48</v>
      </c>
      <c r="H8319" s="17">
        <f t="shared" si="260"/>
        <v>60.28</v>
      </c>
      <c r="I8319" s="17">
        <f t="shared" si="261"/>
        <v>832.96</v>
      </c>
      <c r="J8319" s="13" t="s">
        <v>5384</v>
      </c>
      <c r="K8319" s="37" t="str">
        <f>VLOOKUP(Tabela14[[#This Row],[CÓDIGO]],[1]fornnecedor!$A:$G,7,0)</f>
        <v xml:space="preserve">FITA DE USO GERAL </v>
      </c>
    </row>
    <row r="8320" spans="1:11" x14ac:dyDescent="0.3">
      <c r="A8320" s="15">
        <v>23912</v>
      </c>
      <c r="B8320" s="15" t="str">
        <f>VLOOKUP(Tabela14[[#This Row],[CÓDIGO]],[1]fornnecedor!$A:$E,5,0)</f>
        <v>SKYLACK TINTAS E VERNIZES LTDA</v>
      </c>
      <c r="C8320" s="16" t="s">
        <v>4546</v>
      </c>
      <c r="D8320" s="16" t="s">
        <v>1114</v>
      </c>
      <c r="E8320" s="22">
        <v>0</v>
      </c>
      <c r="F8320" s="30">
        <v>8</v>
      </c>
      <c r="G8320" s="17">
        <v>104.48</v>
      </c>
      <c r="H8320" s="17">
        <f t="shared" si="260"/>
        <v>0</v>
      </c>
      <c r="I8320" s="17">
        <f t="shared" si="261"/>
        <v>835.84</v>
      </c>
      <c r="J8320" s="13" t="s">
        <v>5384</v>
      </c>
      <c r="K8320" s="37" t="str">
        <f>VLOOKUP(Tabela14[[#This Row],[CÓDIGO]],[1]fornnecedor!$A:$G,7,0)</f>
        <v>ESMALTES</v>
      </c>
    </row>
    <row r="8321" spans="1:11" x14ac:dyDescent="0.3">
      <c r="A8321" s="15">
        <v>84316</v>
      </c>
      <c r="B8321" s="15" t="str">
        <f>VLOOKUP(Tabela14[[#This Row],[CÓDIGO]],[1]fornnecedor!$A:$E,5,0)</f>
        <v>BRASILUX TINTAS TECNICAS LTDA</v>
      </c>
      <c r="C8321" s="16" t="s">
        <v>4551</v>
      </c>
      <c r="D8321" s="16" t="s">
        <v>549</v>
      </c>
      <c r="E8321" s="22">
        <v>0</v>
      </c>
      <c r="F8321" s="30">
        <v>5</v>
      </c>
      <c r="G8321" s="17">
        <v>167.88</v>
      </c>
      <c r="H8321" s="17">
        <f t="shared" si="260"/>
        <v>0</v>
      </c>
      <c r="I8321" s="17">
        <f t="shared" si="261"/>
        <v>839.4</v>
      </c>
      <c r="J8321" s="13" t="s">
        <v>5384</v>
      </c>
      <c r="K8321" s="37" t="str">
        <f>VLOOKUP(Tabela14[[#This Row],[CÓDIGO]],[1]fornnecedor!$A:$G,7,0)</f>
        <v>IMPERMEABILIZANTES</v>
      </c>
    </row>
    <row r="8322" spans="1:11" x14ac:dyDescent="0.3">
      <c r="A8322" s="15">
        <v>86571</v>
      </c>
      <c r="B8322" s="15" t="str">
        <f>VLOOKUP(Tabela14[[#This Row],[CÓDIGO]],[1]fornnecedor!$A:$E,5,0)</f>
        <v>AKZO NOBEL LTDA DECOR</v>
      </c>
      <c r="C8322" s="16" t="s">
        <v>4552</v>
      </c>
      <c r="D8322" s="16" t="s">
        <v>543</v>
      </c>
      <c r="E8322" s="22">
        <v>0</v>
      </c>
      <c r="F8322" s="30">
        <v>8</v>
      </c>
      <c r="G8322" s="17">
        <v>104.96</v>
      </c>
      <c r="H8322" s="17">
        <f t="shared" si="260"/>
        <v>0</v>
      </c>
      <c r="I8322" s="17">
        <f t="shared" si="261"/>
        <v>839.68</v>
      </c>
      <c r="J8322" s="13" t="s">
        <v>5384</v>
      </c>
      <c r="K8322" s="37" t="str">
        <f>VLOOKUP(Tabela14[[#This Row],[CÓDIGO]],[1]fornnecedor!$A:$G,7,0)</f>
        <v>CIMENTO QUEIMADO / EFEITOS DECORATIVOS</v>
      </c>
    </row>
    <row r="8323" spans="1:11" x14ac:dyDescent="0.3">
      <c r="A8323" s="15">
        <v>20746</v>
      </c>
      <c r="B8323" s="15" t="str">
        <f>VLOOKUP(Tabela14[[#This Row],[CÓDIGO]],[1]fornnecedor!$A:$E,5,0)</f>
        <v>SHERWIN - WILLIAMS DO BRASIL IND. E COM. LTDA</v>
      </c>
      <c r="C8323" s="16" t="s">
        <v>4737</v>
      </c>
      <c r="D8323" s="16" t="s">
        <v>324</v>
      </c>
      <c r="E8323" s="22">
        <v>0</v>
      </c>
      <c r="F8323" s="30">
        <v>3</v>
      </c>
      <c r="G8323" s="17">
        <v>279.95</v>
      </c>
      <c r="H8323" s="17">
        <f t="shared" si="260"/>
        <v>0</v>
      </c>
      <c r="I8323" s="17">
        <f t="shared" si="261"/>
        <v>839.84999999999991</v>
      </c>
      <c r="J8323" s="13" t="s">
        <v>5384</v>
      </c>
      <c r="K8323" s="37" t="str">
        <f>VLOOKUP(Tabela14[[#This Row],[CÓDIGO]],[1]fornnecedor!$A:$G,7,0)</f>
        <v>DILUENTE</v>
      </c>
    </row>
    <row r="8324" spans="1:11" x14ac:dyDescent="0.3">
      <c r="A8324" s="15">
        <v>84614</v>
      </c>
      <c r="B8324" s="15" t="str">
        <f>VLOOKUP(Tabela14[[#This Row],[CÓDIGO]],[1]fornnecedor!$A:$E,5,0)</f>
        <v>BRASILUX TINTAS TECNICAS LTDA</v>
      </c>
      <c r="C8324" s="16" t="s">
        <v>4553</v>
      </c>
      <c r="D8324" s="16" t="s">
        <v>549</v>
      </c>
      <c r="E8324" s="22">
        <v>0</v>
      </c>
      <c r="F8324" s="30">
        <v>5</v>
      </c>
      <c r="G8324" s="17">
        <v>168.51</v>
      </c>
      <c r="H8324" s="17">
        <f t="shared" si="260"/>
        <v>0</v>
      </c>
      <c r="I8324" s="17">
        <f t="shared" si="261"/>
        <v>842.55</v>
      </c>
      <c r="J8324" s="13" t="s">
        <v>5384</v>
      </c>
      <c r="K8324" s="37" t="str">
        <f>VLOOKUP(Tabela14[[#This Row],[CÓDIGO]],[1]fornnecedor!$A:$G,7,0)</f>
        <v>BASES IMOBILIÁRIAS</v>
      </c>
    </row>
    <row r="8325" spans="1:11" x14ac:dyDescent="0.3">
      <c r="A8325" s="15">
        <v>86635</v>
      </c>
      <c r="B8325" s="15" t="str">
        <f>VLOOKUP(Tabela14[[#This Row],[CÓDIGO]],[1]fornnecedor!$A:$E,5,0)</f>
        <v>AKZO NOBEL LTDA DECOR</v>
      </c>
      <c r="C8325" s="16" t="s">
        <v>1705</v>
      </c>
      <c r="D8325" s="16" t="s">
        <v>543</v>
      </c>
      <c r="E8325" s="22">
        <v>0</v>
      </c>
      <c r="F8325" s="30">
        <v>4</v>
      </c>
      <c r="G8325" s="17">
        <v>210.65</v>
      </c>
      <c r="H8325" s="17">
        <f t="shared" si="260"/>
        <v>0</v>
      </c>
      <c r="I8325" s="17">
        <f t="shared" si="261"/>
        <v>842.6</v>
      </c>
      <c r="J8325" s="13" t="s">
        <v>5384</v>
      </c>
      <c r="K8325" s="37" t="str">
        <f>VLOOKUP(Tabela14[[#This Row],[CÓDIGO]],[1]fornnecedor!$A:$G,7,0)</f>
        <v>TINTA PAREDE</v>
      </c>
    </row>
    <row r="8326" spans="1:11" x14ac:dyDescent="0.3">
      <c r="A8326" s="15">
        <v>86626</v>
      </c>
      <c r="B8326" s="15" t="str">
        <f>VLOOKUP(Tabela14[[#This Row],[CÓDIGO]],[1]fornnecedor!$A:$E,5,0)</f>
        <v>AKZO NOBEL LTDA DECOR</v>
      </c>
      <c r="C8326" s="16" t="s">
        <v>4344</v>
      </c>
      <c r="D8326" s="16" t="s">
        <v>543</v>
      </c>
      <c r="E8326" s="22">
        <v>0</v>
      </c>
      <c r="F8326" s="30">
        <v>4</v>
      </c>
      <c r="G8326" s="17">
        <v>210.66</v>
      </c>
      <c r="H8326" s="17">
        <f t="shared" si="260"/>
        <v>0</v>
      </c>
      <c r="I8326" s="17">
        <f t="shared" si="261"/>
        <v>842.64</v>
      </c>
      <c r="J8326" s="13" t="s">
        <v>5384</v>
      </c>
      <c r="K8326" s="37" t="str">
        <f>VLOOKUP(Tabela14[[#This Row],[CÓDIGO]],[1]fornnecedor!$A:$G,7,0)</f>
        <v>TINTA PAREDE</v>
      </c>
    </row>
    <row r="8327" spans="1:11" x14ac:dyDescent="0.3">
      <c r="A8327" s="15">
        <v>86617</v>
      </c>
      <c r="B8327" s="15" t="str">
        <f>VLOOKUP(Tabela14[[#This Row],[CÓDIGO]],[1]fornnecedor!$A:$E,5,0)</f>
        <v>AKZO NOBEL LTDA DECOR</v>
      </c>
      <c r="C8327" s="16" t="s">
        <v>4554</v>
      </c>
      <c r="D8327" s="16" t="s">
        <v>543</v>
      </c>
      <c r="E8327" s="22">
        <v>0</v>
      </c>
      <c r="F8327" s="30">
        <v>4</v>
      </c>
      <c r="G8327" s="17">
        <v>210.66</v>
      </c>
      <c r="H8327" s="17">
        <f t="shared" si="260"/>
        <v>0</v>
      </c>
      <c r="I8327" s="17">
        <f t="shared" si="261"/>
        <v>842.64</v>
      </c>
      <c r="J8327" s="13" t="s">
        <v>5384</v>
      </c>
      <c r="K8327" s="37" t="str">
        <f>VLOOKUP(Tabela14[[#This Row],[CÓDIGO]],[1]fornnecedor!$A:$G,7,0)</f>
        <v>TINTA PAREDE</v>
      </c>
    </row>
    <row r="8328" spans="1:11" x14ac:dyDescent="0.3">
      <c r="A8328" s="15">
        <v>85606</v>
      </c>
      <c r="B8328" s="15" t="str">
        <f>VLOOKUP(Tabela14[[#This Row],[CÓDIGO]],[1]fornnecedor!$A:$E,5,0)</f>
        <v>REJUMASSA INDÚSTRIA, COMÉRCIO E TRANSPORTES DE REJUNTES LTDA</v>
      </c>
      <c r="C8328" s="16" t="s">
        <v>4526</v>
      </c>
      <c r="D8328" s="16" t="s">
        <v>3665</v>
      </c>
      <c r="E8328" s="22">
        <v>0</v>
      </c>
      <c r="F8328" s="30">
        <v>106</v>
      </c>
      <c r="G8328" s="17">
        <v>7.95</v>
      </c>
      <c r="H8328" s="17">
        <f t="shared" si="260"/>
        <v>0</v>
      </c>
      <c r="I8328" s="17">
        <f t="shared" si="261"/>
        <v>842.7</v>
      </c>
      <c r="J8328" s="13" t="s">
        <v>5384</v>
      </c>
      <c r="K8328" s="37" t="str">
        <f>VLOOKUP(Tabela14[[#This Row],[CÓDIGO]],[1]fornnecedor!$A:$G,7,0)</f>
        <v>GESSO</v>
      </c>
    </row>
    <row r="8329" spans="1:11" x14ac:dyDescent="0.3">
      <c r="A8329" s="15">
        <v>87110</v>
      </c>
      <c r="B8329" s="15" t="str">
        <f>VLOOKUP(Tabela14[[#This Row],[CÓDIGO]],[1]fornnecedor!$A:$E,5,0)</f>
        <v>SHERWIN - WILLIAMS DO BRASIL IND. E COM. LTDA</v>
      </c>
      <c r="C8329" s="16" t="s">
        <v>4586</v>
      </c>
      <c r="D8329" s="16" t="s">
        <v>324</v>
      </c>
      <c r="E8329" s="22">
        <v>1</v>
      </c>
      <c r="F8329" s="30">
        <v>23</v>
      </c>
      <c r="G8329" s="17">
        <v>36.67</v>
      </c>
      <c r="H8329" s="17">
        <f t="shared" si="260"/>
        <v>36.67</v>
      </c>
      <c r="I8329" s="17">
        <f t="shared" si="261"/>
        <v>843.41000000000008</v>
      </c>
      <c r="J8329" s="13" t="s">
        <v>5384</v>
      </c>
      <c r="K8329" s="37" t="str">
        <f>VLOOKUP(Tabela14[[#This Row],[CÓDIGO]],[1]fornnecedor!$A:$G,7,0)</f>
        <v>TINTAS PU</v>
      </c>
    </row>
    <row r="8330" spans="1:11" x14ac:dyDescent="0.3">
      <c r="A8330" s="15">
        <v>24059</v>
      </c>
      <c r="B8330" s="15" t="str">
        <f>VLOOKUP(Tabela14[[#This Row],[CÓDIGO]],[1]fornnecedor!$A:$E,5,0)</f>
        <v>SKYLACK TINTAS E VERNIZES LTDA</v>
      </c>
      <c r="C8330" s="16" t="s">
        <v>4556</v>
      </c>
      <c r="D8330" s="16" t="s">
        <v>1114</v>
      </c>
      <c r="E8330" s="22">
        <v>0</v>
      </c>
      <c r="F8330" s="30">
        <v>7.63</v>
      </c>
      <c r="G8330" s="17">
        <v>110.61</v>
      </c>
      <c r="H8330" s="17">
        <f t="shared" si="260"/>
        <v>0</v>
      </c>
      <c r="I8330" s="17">
        <f t="shared" si="261"/>
        <v>843.95429999999999</v>
      </c>
      <c r="J8330" s="13" t="s">
        <v>5384</v>
      </c>
      <c r="K8330" s="37" t="str">
        <f>VLOOKUP(Tabela14[[#This Row],[CÓDIGO]],[1]fornnecedor!$A:$G,7,0)</f>
        <v>BASES POLIÉSTER</v>
      </c>
    </row>
    <row r="8331" spans="1:11" x14ac:dyDescent="0.3">
      <c r="A8331" s="15">
        <v>9982</v>
      </c>
      <c r="B8331" s="15" t="str">
        <f>VLOOKUP(Tabela14[[#This Row],[CÓDIGO]],[1]fornnecedor!$A:$E,5,0)</f>
        <v>AKZO NOBEL LTDA AUTO</v>
      </c>
      <c r="C8331" s="16" t="s">
        <v>140</v>
      </c>
      <c r="D8331" s="16" t="s">
        <v>127</v>
      </c>
      <c r="E8331" s="22">
        <v>6</v>
      </c>
      <c r="F8331" s="30">
        <v>1.91</v>
      </c>
      <c r="G8331" s="17">
        <v>442.51</v>
      </c>
      <c r="H8331" s="17">
        <f t="shared" si="260"/>
        <v>2655.06</v>
      </c>
      <c r="I8331" s="17">
        <f t="shared" si="261"/>
        <v>845.19409999999993</v>
      </c>
      <c r="J8331" s="13" t="s">
        <v>5384</v>
      </c>
      <c r="K8331" s="37" t="str">
        <f>VLOOKUP(Tabela14[[#This Row],[CÓDIGO]],[1]fornnecedor!$A:$G,7,0)</f>
        <v>BASES POLIÉSTER</v>
      </c>
    </row>
    <row r="8332" spans="1:11" x14ac:dyDescent="0.3">
      <c r="A8332" s="15">
        <v>85557</v>
      </c>
      <c r="B8332" s="15" t="str">
        <f>VLOOKUP(Tabela14[[#This Row],[CÓDIGO]],[1]fornnecedor!$A:$E,5,0)</f>
        <v>AKZO NOBEL LTDA AUTO</v>
      </c>
      <c r="C8332" s="16" t="s">
        <v>255</v>
      </c>
      <c r="D8332" s="16" t="s">
        <v>103</v>
      </c>
      <c r="E8332" s="22">
        <v>3</v>
      </c>
      <c r="F8332" s="30">
        <v>27.5</v>
      </c>
      <c r="G8332" s="17">
        <v>30.78</v>
      </c>
      <c r="H8332" s="17">
        <f t="shared" si="260"/>
        <v>92.34</v>
      </c>
      <c r="I8332" s="17">
        <f t="shared" si="261"/>
        <v>846.45</v>
      </c>
      <c r="J8332" s="13" t="s">
        <v>5384</v>
      </c>
      <c r="K8332" s="37" t="str">
        <f>VLOOKUP(Tabela14[[#This Row],[CÓDIGO]],[1]fornnecedor!$A:$G,7,0)</f>
        <v>TINTAS POLIÉSTER</v>
      </c>
    </row>
    <row r="8333" spans="1:11" x14ac:dyDescent="0.3">
      <c r="A8333" s="15">
        <v>24228</v>
      </c>
      <c r="B8333" s="15" t="str">
        <f>VLOOKUP(Tabela14[[#This Row],[CÓDIGO]],[1]fornnecedor!$A:$E,5,0)</f>
        <v>VONIXX INDUSTRIA E COMERCIO DE POLIDORES LTDA</v>
      </c>
      <c r="C8333" s="16" t="s">
        <v>4559</v>
      </c>
      <c r="D8333" s="16" t="s">
        <v>515</v>
      </c>
      <c r="E8333" s="22">
        <v>0</v>
      </c>
      <c r="F8333" s="30">
        <v>15</v>
      </c>
      <c r="G8333" s="17">
        <v>56.46</v>
      </c>
      <c r="H8333" s="17">
        <f t="shared" si="260"/>
        <v>0</v>
      </c>
      <c r="I8333" s="17">
        <f t="shared" si="261"/>
        <v>846.9</v>
      </c>
      <c r="J8333" s="13" t="s">
        <v>5384</v>
      </c>
      <c r="K8333" s="37" t="str">
        <f>VLOOKUP(Tabela14[[#This Row],[CÓDIGO]],[1]fornnecedor!$A:$G,7,0)</f>
        <v>LINHA DE HIGENIZAÇÃO E ESTÉTICA  AUTOMOTIVA VONIX</v>
      </c>
    </row>
    <row r="8334" spans="1:11" x14ac:dyDescent="0.3">
      <c r="A8334" s="15">
        <v>21037</v>
      </c>
      <c r="B8334" s="15" t="str">
        <f>VLOOKUP(Tabela14[[#This Row],[CÓDIGO]],[1]fornnecedor!$A:$E,5,0)</f>
        <v>SHERWIN - WILLIAMS DO BRASIL IND. E COM. LTDA</v>
      </c>
      <c r="C8334" s="16" t="s">
        <v>5424</v>
      </c>
      <c r="D8334" s="16" t="s">
        <v>324</v>
      </c>
      <c r="E8334" s="22">
        <v>37</v>
      </c>
      <c r="F8334" s="30">
        <v>63</v>
      </c>
      <c r="G8334" s="17">
        <v>13.45</v>
      </c>
      <c r="H8334" s="17">
        <f t="shared" si="260"/>
        <v>497.65</v>
      </c>
      <c r="I8334" s="17">
        <f t="shared" si="261"/>
        <v>847.34999999999991</v>
      </c>
      <c r="J8334" s="13" t="s">
        <v>5384</v>
      </c>
      <c r="K8334" s="37" t="str">
        <f>VLOOKUP(Tabela14[[#This Row],[CÓDIGO]],[1]fornnecedor!$A:$G,7,0)</f>
        <v>CATALISADORES INDIVIDUAS</v>
      </c>
    </row>
    <row r="8335" spans="1:11" x14ac:dyDescent="0.3">
      <c r="A8335" s="15">
        <v>84909</v>
      </c>
      <c r="B8335" s="15" t="str">
        <f>VLOOKUP(Tabela14[[#This Row],[CÓDIGO]],[1]fornnecedor!$A:$E,5,0)</f>
        <v>BRASILUX TINTAS TECNICAS LTDA</v>
      </c>
      <c r="C8335" s="16" t="s">
        <v>4560</v>
      </c>
      <c r="D8335" s="16" t="s">
        <v>549</v>
      </c>
      <c r="E8335" s="22">
        <v>0</v>
      </c>
      <c r="F8335" s="30">
        <v>14</v>
      </c>
      <c r="G8335" s="17">
        <v>60.77</v>
      </c>
      <c r="H8335" s="17">
        <f t="shared" si="260"/>
        <v>0</v>
      </c>
      <c r="I8335" s="17">
        <f t="shared" si="261"/>
        <v>850.78000000000009</v>
      </c>
      <c r="J8335" s="13" t="s">
        <v>5384</v>
      </c>
      <c r="K8335" s="37" t="str">
        <f>VLOOKUP(Tabela14[[#This Row],[CÓDIGO]],[1]fornnecedor!$A:$G,7,0)</f>
        <v>ESMALTES</v>
      </c>
    </row>
    <row r="8336" spans="1:11" x14ac:dyDescent="0.3">
      <c r="A8336" s="15">
        <v>24065</v>
      </c>
      <c r="B8336" s="15" t="str">
        <f>VLOOKUP(Tabela14[[#This Row],[CÓDIGO]],[1]fornnecedor!$A:$E,5,0)</f>
        <v>SKYLACK TINTAS E VERNIZES LTDA</v>
      </c>
      <c r="C8336" s="16" t="s">
        <v>4561</v>
      </c>
      <c r="D8336" s="16" t="s">
        <v>1114</v>
      </c>
      <c r="E8336" s="22">
        <v>0</v>
      </c>
      <c r="F8336" s="30">
        <v>3.85</v>
      </c>
      <c r="G8336" s="17">
        <v>221.12</v>
      </c>
      <c r="H8336" s="17">
        <f t="shared" si="260"/>
        <v>0</v>
      </c>
      <c r="I8336" s="17">
        <f t="shared" si="261"/>
        <v>851.31200000000001</v>
      </c>
      <c r="J8336" s="13" t="s">
        <v>5384</v>
      </c>
      <c r="K8336" s="37" t="str">
        <f>VLOOKUP(Tabela14[[#This Row],[CÓDIGO]],[1]fornnecedor!$A:$G,7,0)</f>
        <v>BASES POLIÉSTER</v>
      </c>
    </row>
    <row r="8337" spans="1:11" x14ac:dyDescent="0.3">
      <c r="A8337" s="15">
        <v>85078</v>
      </c>
      <c r="B8337" s="15" t="str">
        <f>VLOOKUP(Tabela14[[#This Row],[CÓDIGO]],[1]fornnecedor!$A:$E,5,0)</f>
        <v>BRASILUX TINTAS TECNICAS LTDA</v>
      </c>
      <c r="C8337" s="16" t="s">
        <v>3775</v>
      </c>
      <c r="D8337" s="16" t="s">
        <v>549</v>
      </c>
      <c r="E8337" s="22">
        <v>1</v>
      </c>
      <c r="F8337" s="30">
        <v>11</v>
      </c>
      <c r="G8337" s="17">
        <v>77.489999999999995</v>
      </c>
      <c r="H8337" s="17">
        <f t="shared" si="260"/>
        <v>77.489999999999995</v>
      </c>
      <c r="I8337" s="17">
        <f t="shared" si="261"/>
        <v>852.39</v>
      </c>
      <c r="J8337" s="13" t="s">
        <v>5384</v>
      </c>
      <c r="K8337" s="37" t="str">
        <f>VLOOKUP(Tabela14[[#This Row],[CÓDIGO]],[1]fornnecedor!$A:$G,7,0)</f>
        <v>TINTAS LACA</v>
      </c>
    </row>
    <row r="8338" spans="1:11" x14ac:dyDescent="0.3">
      <c r="A8338" s="15">
        <v>84175</v>
      </c>
      <c r="B8338" s="15" t="str">
        <f>VLOOKUP(Tabela14[[#This Row],[CÓDIGO]],[1]fornnecedor!$A:$E,5,0)</f>
        <v>BRASILUX TINTAS TECNICAS LTDA</v>
      </c>
      <c r="C8338" s="16" t="s">
        <v>4830</v>
      </c>
      <c r="D8338" s="16" t="s">
        <v>549</v>
      </c>
      <c r="E8338" s="22">
        <v>8</v>
      </c>
      <c r="F8338" s="30">
        <v>12</v>
      </c>
      <c r="G8338" s="17">
        <v>71.05</v>
      </c>
      <c r="H8338" s="17">
        <f t="shared" si="260"/>
        <v>568.4</v>
      </c>
      <c r="I8338" s="17">
        <f t="shared" si="261"/>
        <v>852.59999999999991</v>
      </c>
      <c r="J8338" s="13" t="s">
        <v>5384</v>
      </c>
      <c r="K8338" s="37" t="str">
        <f>VLOOKUP(Tabela14[[#This Row],[CÓDIGO]],[1]fornnecedor!$A:$G,7,0)</f>
        <v>ESMALTES</v>
      </c>
    </row>
    <row r="8339" spans="1:11" x14ac:dyDescent="0.3">
      <c r="A8339" s="15">
        <v>87037</v>
      </c>
      <c r="B8339" s="15" t="str">
        <f>VLOOKUP(Tabela14[[#This Row],[CÓDIGO]],[1]fornnecedor!$A:$E,5,0)</f>
        <v>BRASILUX TINTAS TECNICAS LTDA</v>
      </c>
      <c r="C8339" s="16" t="s">
        <v>4292</v>
      </c>
      <c r="D8339" s="16" t="s">
        <v>549</v>
      </c>
      <c r="E8339" s="22">
        <v>0</v>
      </c>
      <c r="F8339" s="30">
        <v>12</v>
      </c>
      <c r="G8339" s="17">
        <v>71.05</v>
      </c>
      <c r="H8339" s="17">
        <f t="shared" si="260"/>
        <v>0</v>
      </c>
      <c r="I8339" s="17">
        <f t="shared" si="261"/>
        <v>852.59999999999991</v>
      </c>
      <c r="J8339" s="13" t="s">
        <v>5384</v>
      </c>
      <c r="K8339" s="37" t="str">
        <f>VLOOKUP(Tabela14[[#This Row],[CÓDIGO]],[1]fornnecedor!$A:$G,7,0)</f>
        <v>ESMALTES</v>
      </c>
    </row>
    <row r="8340" spans="1:11" x14ac:dyDescent="0.3">
      <c r="A8340" s="15">
        <v>87087</v>
      </c>
      <c r="B8340" s="15" t="str">
        <f>VLOOKUP(Tabela14[[#This Row],[CÓDIGO]],[1]fornnecedor!$A:$E,5,0)</f>
        <v>BRASILUX TINTAS TECNICAS LTDA</v>
      </c>
      <c r="C8340" s="16" t="s">
        <v>4372</v>
      </c>
      <c r="D8340" s="16" t="s">
        <v>549</v>
      </c>
      <c r="E8340" s="22">
        <v>0</v>
      </c>
      <c r="F8340" s="30">
        <v>12</v>
      </c>
      <c r="G8340" s="17">
        <v>71.05</v>
      </c>
      <c r="H8340" s="17">
        <f t="shared" si="260"/>
        <v>0</v>
      </c>
      <c r="I8340" s="17">
        <f t="shared" si="261"/>
        <v>852.59999999999991</v>
      </c>
      <c r="J8340" s="13" t="s">
        <v>5384</v>
      </c>
      <c r="K8340" s="37" t="str">
        <f>VLOOKUP(Tabela14[[#This Row],[CÓDIGO]],[1]fornnecedor!$A:$G,7,0)</f>
        <v>ESMALTES</v>
      </c>
    </row>
    <row r="8341" spans="1:11" x14ac:dyDescent="0.3">
      <c r="A8341" s="15">
        <v>9942</v>
      </c>
      <c r="B8341" s="15" t="str">
        <f>VLOOKUP(Tabela14[[#This Row],[CÓDIGO]],[1]fornnecedor!$A:$E,5,0)</f>
        <v>AKZO NOBEL LTDA AUTO</v>
      </c>
      <c r="C8341" s="16" t="s">
        <v>4919</v>
      </c>
      <c r="D8341" s="16" t="s">
        <v>127</v>
      </c>
      <c r="E8341" s="22">
        <v>7.0999999999999994E-2</v>
      </c>
      <c r="F8341" s="30">
        <v>1.89</v>
      </c>
      <c r="G8341" s="17">
        <v>451.12</v>
      </c>
      <c r="H8341" s="17">
        <f t="shared" si="260"/>
        <v>32.029519999999998</v>
      </c>
      <c r="I8341" s="17">
        <f t="shared" si="261"/>
        <v>852.61680000000001</v>
      </c>
      <c r="J8341" s="13" t="s">
        <v>5384</v>
      </c>
      <c r="K8341" s="37" t="str">
        <f>VLOOKUP(Tabela14[[#This Row],[CÓDIGO]],[1]fornnecedor!$A:$G,7,0)</f>
        <v>BASES POLIÉSTER</v>
      </c>
    </row>
    <row r="8342" spans="1:11" x14ac:dyDescent="0.3">
      <c r="A8342" s="15">
        <v>87188</v>
      </c>
      <c r="B8342" s="15" t="str">
        <f>VLOOKUP(Tabela14[[#This Row],[CÓDIGO]],[1]fornnecedor!$A:$E,5,0)</f>
        <v>AUTOLIMPE INDUSTRIA E COMERCIO DE SANEANTES EIRELI</v>
      </c>
      <c r="C8342" s="16" t="s">
        <v>5425</v>
      </c>
      <c r="D8342" s="16" t="s">
        <v>5397</v>
      </c>
      <c r="E8342" s="22">
        <v>0</v>
      </c>
      <c r="F8342" s="30">
        <v>24</v>
      </c>
      <c r="G8342" s="17">
        <v>35.54</v>
      </c>
      <c r="H8342" s="17">
        <f t="shared" si="260"/>
        <v>0</v>
      </c>
      <c r="I8342" s="17">
        <f t="shared" si="261"/>
        <v>852.96</v>
      </c>
      <c r="J8342" s="13" t="s">
        <v>5384</v>
      </c>
      <c r="K8342" s="37" t="str">
        <f>VLOOKUP(Tabela14[[#This Row],[CÓDIGO]],[1]fornnecedor!$A:$G,7,0)</f>
        <v>DESENGRAXANTE</v>
      </c>
    </row>
    <row r="8343" spans="1:11" x14ac:dyDescent="0.3">
      <c r="A8343" s="15">
        <v>87187</v>
      </c>
      <c r="B8343" s="15" t="str">
        <f>VLOOKUP(Tabela14[[#This Row],[CÓDIGO]],[1]fornnecedor!$A:$E,5,0)</f>
        <v>AUTOLIMPE INDUSTRIA E COMERCIO DE SANEANTES EIRELI</v>
      </c>
      <c r="C8343" s="16" t="s">
        <v>5426</v>
      </c>
      <c r="D8343" s="16" t="s">
        <v>5397</v>
      </c>
      <c r="E8343" s="22">
        <v>0</v>
      </c>
      <c r="F8343" s="30">
        <v>24</v>
      </c>
      <c r="G8343" s="17">
        <v>35.54</v>
      </c>
      <c r="H8343" s="17">
        <f t="shared" si="260"/>
        <v>0</v>
      </c>
      <c r="I8343" s="17">
        <f t="shared" si="261"/>
        <v>852.96</v>
      </c>
      <c r="J8343" s="13" t="s">
        <v>5384</v>
      </c>
      <c r="K8343" s="37" t="str">
        <f>VLOOKUP(Tabela14[[#This Row],[CÓDIGO]],[1]fornnecedor!$A:$G,7,0)</f>
        <v>CERA  / LIMPEZA /  POLIMENTO VEICULAR</v>
      </c>
    </row>
    <row r="8344" spans="1:11" x14ac:dyDescent="0.3">
      <c r="A8344" s="15">
        <v>84074</v>
      </c>
      <c r="B8344" s="15" t="str">
        <f>VLOOKUP(Tabela14[[#This Row],[CÓDIGO]],[1]fornnecedor!$A:$E,5,0)</f>
        <v>BRASILUX TINTAS TECNICAS LTDA</v>
      </c>
      <c r="C8344" s="16" t="s">
        <v>4563</v>
      </c>
      <c r="D8344" s="16" t="s">
        <v>549</v>
      </c>
      <c r="E8344" s="22">
        <v>0</v>
      </c>
      <c r="F8344" s="30">
        <v>13</v>
      </c>
      <c r="G8344" s="17">
        <v>65.900000000000006</v>
      </c>
      <c r="H8344" s="17">
        <f t="shared" si="260"/>
        <v>0</v>
      </c>
      <c r="I8344" s="17">
        <f t="shared" si="261"/>
        <v>856.7</v>
      </c>
      <c r="J8344" s="13" t="s">
        <v>5384</v>
      </c>
      <c r="K8344" s="37" t="str">
        <f>VLOOKUP(Tabela14[[#This Row],[CÓDIGO]],[1]fornnecedor!$A:$G,7,0)</f>
        <v>ESMALTES</v>
      </c>
    </row>
    <row r="8345" spans="1:11" x14ac:dyDescent="0.3">
      <c r="A8345" s="15">
        <v>84269</v>
      </c>
      <c r="B8345" s="15" t="str">
        <f>VLOOKUP(Tabela14[[#This Row],[CÓDIGO]],[1]fornnecedor!$A:$E,5,0)</f>
        <v>BRASILUX TINTAS TECNICAS LTDA</v>
      </c>
      <c r="C8345" s="16" t="s">
        <v>4564</v>
      </c>
      <c r="D8345" s="16" t="s">
        <v>549</v>
      </c>
      <c r="E8345" s="22">
        <v>0</v>
      </c>
      <c r="F8345" s="30">
        <v>6</v>
      </c>
      <c r="G8345" s="17">
        <v>142.9</v>
      </c>
      <c r="H8345" s="17">
        <f t="shared" si="260"/>
        <v>0</v>
      </c>
      <c r="I8345" s="17">
        <f t="shared" si="261"/>
        <v>857.40000000000009</v>
      </c>
      <c r="J8345" s="13" t="s">
        <v>5384</v>
      </c>
      <c r="K8345" s="37" t="str">
        <f>VLOOKUP(Tabela14[[#This Row],[CÓDIGO]],[1]fornnecedor!$A:$G,7,0)</f>
        <v>TINTA PAREDE</v>
      </c>
    </row>
    <row r="8346" spans="1:11" x14ac:dyDescent="0.3">
      <c r="A8346" s="15">
        <v>84270</v>
      </c>
      <c r="B8346" s="15" t="str">
        <f>VLOOKUP(Tabela14[[#This Row],[CÓDIGO]],[1]fornnecedor!$A:$E,5,0)</f>
        <v>BRASILUX TINTAS TECNICAS LTDA</v>
      </c>
      <c r="C8346" s="16" t="s">
        <v>4565</v>
      </c>
      <c r="D8346" s="16" t="s">
        <v>549</v>
      </c>
      <c r="E8346" s="22">
        <v>0</v>
      </c>
      <c r="F8346" s="30">
        <v>6</v>
      </c>
      <c r="G8346" s="17">
        <v>142.9</v>
      </c>
      <c r="H8346" s="17">
        <f t="shared" si="260"/>
        <v>0</v>
      </c>
      <c r="I8346" s="17">
        <f t="shared" si="261"/>
        <v>857.40000000000009</v>
      </c>
      <c r="J8346" s="13" t="s">
        <v>5384</v>
      </c>
      <c r="K8346" s="37" t="str">
        <f>VLOOKUP(Tabela14[[#This Row],[CÓDIGO]],[1]fornnecedor!$A:$G,7,0)</f>
        <v>TINTA PAREDE</v>
      </c>
    </row>
    <row r="8347" spans="1:11" x14ac:dyDescent="0.3">
      <c r="A8347" s="15">
        <v>85552</v>
      </c>
      <c r="B8347" s="15" t="str">
        <f>VLOOKUP(Tabela14[[#This Row],[CÓDIGO]],[1]fornnecedor!$A:$E,5,0)</f>
        <v>AKZO NOBEL LTDA AUTO</v>
      </c>
      <c r="C8347" s="16" t="s">
        <v>4639</v>
      </c>
      <c r="D8347" s="16" t="s">
        <v>103</v>
      </c>
      <c r="E8347" s="22">
        <v>4</v>
      </c>
      <c r="F8347" s="30">
        <v>26</v>
      </c>
      <c r="G8347" s="17">
        <v>32.99</v>
      </c>
      <c r="H8347" s="17">
        <f t="shared" si="260"/>
        <v>131.96</v>
      </c>
      <c r="I8347" s="17">
        <f t="shared" si="261"/>
        <v>857.74</v>
      </c>
      <c r="J8347" s="13" t="s">
        <v>5384</v>
      </c>
      <c r="K8347" s="37" t="str">
        <f>VLOOKUP(Tabela14[[#This Row],[CÓDIGO]],[1]fornnecedor!$A:$G,7,0)</f>
        <v>TINTAS POLIÉSTER</v>
      </c>
    </row>
    <row r="8348" spans="1:11" x14ac:dyDescent="0.3">
      <c r="A8348" s="15">
        <v>10265</v>
      </c>
      <c r="B8348" s="15" t="str">
        <f>VLOOKUP(Tabela14[[#This Row],[CÓDIGO]],[1]fornnecedor!$A:$E,5,0)</f>
        <v>SAINT- GOBAIN DO BRASIL PROD. IND. E CONSTR. LTDA</v>
      </c>
      <c r="C8348" s="16" t="s">
        <v>4619</v>
      </c>
      <c r="D8348" s="16" t="s">
        <v>49</v>
      </c>
      <c r="E8348" s="22">
        <v>10</v>
      </c>
      <c r="F8348" s="30">
        <v>102</v>
      </c>
      <c r="G8348" s="17">
        <v>8.41</v>
      </c>
      <c r="H8348" s="17">
        <f t="shared" si="260"/>
        <v>84.1</v>
      </c>
      <c r="I8348" s="17">
        <f t="shared" si="261"/>
        <v>857.82</v>
      </c>
      <c r="J8348" s="13" t="s">
        <v>5384</v>
      </c>
      <c r="K8348" s="37" t="str">
        <f>VLOOKUP(Tabela14[[#This Row],[CÓDIGO]],[1]fornnecedor!$A:$G,7,0)</f>
        <v xml:space="preserve">DISCOS / LIXAS / ABRASIVOS </v>
      </c>
    </row>
    <row r="8349" spans="1:11" x14ac:dyDescent="0.3">
      <c r="A8349" s="15">
        <v>10228</v>
      </c>
      <c r="B8349" s="15" t="str">
        <f>VLOOKUP(Tabela14[[#This Row],[CÓDIGO]],[1]fornnecedor!$A:$E,5,0)</f>
        <v>SAINT- GOBAIN DO BRASIL PROD. IND. E CONSTR. LTDA</v>
      </c>
      <c r="C8349" s="16" t="s">
        <v>52</v>
      </c>
      <c r="D8349" s="16" t="s">
        <v>49</v>
      </c>
      <c r="E8349" s="22">
        <v>35</v>
      </c>
      <c r="F8349" s="30">
        <v>356</v>
      </c>
      <c r="G8349" s="17">
        <v>2.41</v>
      </c>
      <c r="H8349" s="17">
        <f t="shared" si="260"/>
        <v>84.350000000000009</v>
      </c>
      <c r="I8349" s="17">
        <f t="shared" si="261"/>
        <v>857.96</v>
      </c>
      <c r="J8349" s="13" t="s">
        <v>5384</v>
      </c>
      <c r="K8349" s="37" t="str">
        <f>VLOOKUP(Tabela14[[#This Row],[CÓDIGO]],[1]fornnecedor!$A:$G,7,0)</f>
        <v xml:space="preserve">DISCOS / LIXAS / ABRASIVOS </v>
      </c>
    </row>
    <row r="8350" spans="1:11" x14ac:dyDescent="0.3">
      <c r="A8350" s="15">
        <v>21861</v>
      </c>
      <c r="B8350" s="15" t="str">
        <f>VLOOKUP(Tabela14[[#This Row],[CÓDIGO]],[1]fornnecedor!$A:$E,5,0)</f>
        <v>AKZO NOBEL LTDA AUTO</v>
      </c>
      <c r="C8350" s="16" t="s">
        <v>284</v>
      </c>
      <c r="D8350" s="16" t="s">
        <v>127</v>
      </c>
      <c r="E8350" s="22">
        <v>7</v>
      </c>
      <c r="F8350" s="30">
        <v>19</v>
      </c>
      <c r="G8350" s="17">
        <v>45.19</v>
      </c>
      <c r="H8350" s="17">
        <f t="shared" si="260"/>
        <v>316.33</v>
      </c>
      <c r="I8350" s="17">
        <f t="shared" si="261"/>
        <v>858.6099999999999</v>
      </c>
      <c r="J8350" s="13" t="s">
        <v>5384</v>
      </c>
      <c r="K8350" s="37" t="str">
        <f>VLOOKUP(Tabela14[[#This Row],[CÓDIGO]],[1]fornnecedor!$A:$G,7,0)</f>
        <v>PRIMER AUTOMOTIVO</v>
      </c>
    </row>
    <row r="8351" spans="1:11" x14ac:dyDescent="0.3">
      <c r="A8351" s="15">
        <v>84375</v>
      </c>
      <c r="B8351" s="15" t="str">
        <f>VLOOKUP(Tabela14[[#This Row],[CÓDIGO]],[1]fornnecedor!$A:$E,5,0)</f>
        <v>BRASILUX TINTAS TECNICAS LTDA</v>
      </c>
      <c r="C8351" s="16" t="s">
        <v>4568</v>
      </c>
      <c r="D8351" s="16" t="s">
        <v>549</v>
      </c>
      <c r="E8351" s="22">
        <v>0</v>
      </c>
      <c r="F8351" s="30">
        <v>5</v>
      </c>
      <c r="G8351" s="17">
        <v>171.9</v>
      </c>
      <c r="H8351" s="17">
        <f t="shared" si="260"/>
        <v>0</v>
      </c>
      <c r="I8351" s="17">
        <f t="shared" si="261"/>
        <v>859.5</v>
      </c>
      <c r="J8351" s="13" t="s">
        <v>5384</v>
      </c>
      <c r="K8351" s="37" t="str">
        <f>VLOOKUP(Tabela14[[#This Row],[CÓDIGO]],[1]fornnecedor!$A:$G,7,0)</f>
        <v>TINTA PAREDE</v>
      </c>
    </row>
    <row r="8352" spans="1:11" x14ac:dyDescent="0.3">
      <c r="A8352" s="15">
        <v>23294</v>
      </c>
      <c r="B8352" s="15" t="str">
        <f>VLOOKUP(Tabela14[[#This Row],[CÓDIGO]],[1]fornnecedor!$A:$E,5,0)</f>
        <v>AKZO NOBEL LTDA AUTO</v>
      </c>
      <c r="C8352" s="16" t="s">
        <v>274</v>
      </c>
      <c r="D8352" s="16" t="s">
        <v>127</v>
      </c>
      <c r="E8352" s="22">
        <v>4</v>
      </c>
      <c r="F8352" s="30">
        <v>21</v>
      </c>
      <c r="G8352" s="17">
        <v>40.93</v>
      </c>
      <c r="H8352" s="17">
        <f t="shared" si="260"/>
        <v>163.72</v>
      </c>
      <c r="I8352" s="17">
        <f t="shared" si="261"/>
        <v>859.53</v>
      </c>
      <c r="J8352" s="13" t="s">
        <v>5384</v>
      </c>
      <c r="K8352" s="37" t="str">
        <f>VLOOKUP(Tabela14[[#This Row],[CÓDIGO]],[1]fornnecedor!$A:$G,7,0)</f>
        <v>VERNIZ AUTOMOTIVO</v>
      </c>
    </row>
    <row r="8353" spans="1:11" x14ac:dyDescent="0.3">
      <c r="A8353" s="15">
        <v>85278</v>
      </c>
      <c r="B8353" s="15" t="str">
        <f>VLOOKUP(Tabela14[[#This Row],[CÓDIGO]],[1]fornnecedor!$A:$E,5,0)</f>
        <v>BRASILUX TINTAS TECNICAS LTDA</v>
      </c>
      <c r="C8353" s="16" t="s">
        <v>4570</v>
      </c>
      <c r="D8353" s="16" t="s">
        <v>549</v>
      </c>
      <c r="E8353" s="22">
        <v>0</v>
      </c>
      <c r="F8353" s="30">
        <v>10</v>
      </c>
      <c r="G8353" s="17">
        <v>86.02</v>
      </c>
      <c r="H8353" s="17">
        <f t="shared" si="260"/>
        <v>0</v>
      </c>
      <c r="I8353" s="17">
        <f t="shared" si="261"/>
        <v>860.19999999999993</v>
      </c>
      <c r="J8353" s="13" t="s">
        <v>5384</v>
      </c>
      <c r="K8353" s="37" t="str">
        <f>VLOOKUP(Tabela14[[#This Row],[CÓDIGO]],[1]fornnecedor!$A:$G,7,0)</f>
        <v>EPOXI</v>
      </c>
    </row>
    <row r="8354" spans="1:11" x14ac:dyDescent="0.3">
      <c r="A8354" s="15">
        <v>84180</v>
      </c>
      <c r="B8354" s="15" t="str">
        <f>VLOOKUP(Tabela14[[#This Row],[CÓDIGO]],[1]fornnecedor!$A:$E,5,0)</f>
        <v>BRASILUX TINTAS TECNICAS LTDA</v>
      </c>
      <c r="C8354" s="16" t="s">
        <v>4571</v>
      </c>
      <c r="D8354" s="16" t="s">
        <v>549</v>
      </c>
      <c r="E8354" s="22">
        <v>0</v>
      </c>
      <c r="F8354" s="30">
        <v>11</v>
      </c>
      <c r="G8354" s="17">
        <v>78.27</v>
      </c>
      <c r="H8354" s="17">
        <f t="shared" si="260"/>
        <v>0</v>
      </c>
      <c r="I8354" s="17">
        <f t="shared" si="261"/>
        <v>860.96999999999991</v>
      </c>
      <c r="J8354" s="13" t="s">
        <v>5384</v>
      </c>
      <c r="K8354" s="37" t="str">
        <f>VLOOKUP(Tabela14[[#This Row],[CÓDIGO]],[1]fornnecedor!$A:$G,7,0)</f>
        <v>ESMALTES</v>
      </c>
    </row>
    <row r="8355" spans="1:11" x14ac:dyDescent="0.3">
      <c r="A8355" s="15">
        <v>84161</v>
      </c>
      <c r="B8355" s="15" t="str">
        <f>VLOOKUP(Tabela14[[#This Row],[CÓDIGO]],[1]fornnecedor!$A:$E,5,0)</f>
        <v>BRASILUX TINTAS TECNICAS LTDA</v>
      </c>
      <c r="C8355" s="16" t="s">
        <v>4580</v>
      </c>
      <c r="D8355" s="16" t="s">
        <v>549</v>
      </c>
      <c r="E8355" s="22">
        <v>1</v>
      </c>
      <c r="F8355" s="30">
        <v>82</v>
      </c>
      <c r="G8355" s="17">
        <v>10.52</v>
      </c>
      <c r="H8355" s="17">
        <f t="shared" si="260"/>
        <v>10.52</v>
      </c>
      <c r="I8355" s="17">
        <f t="shared" si="261"/>
        <v>862.64</v>
      </c>
      <c r="J8355" s="13" t="s">
        <v>5384</v>
      </c>
      <c r="K8355" s="37" t="str">
        <f>VLOOKUP(Tabela14[[#This Row],[CÓDIGO]],[1]fornnecedor!$A:$G,7,0)</f>
        <v>ESMALTES</v>
      </c>
    </row>
    <row r="8356" spans="1:11" x14ac:dyDescent="0.3">
      <c r="A8356" s="15">
        <v>23986</v>
      </c>
      <c r="B8356" s="15" t="str">
        <f>VLOOKUP(Tabela14[[#This Row],[CÓDIGO]],[1]fornnecedor!$A:$E,5,0)</f>
        <v>SKYLACK TINTAS E VERNIZES LTDA</v>
      </c>
      <c r="C8356" s="16" t="s">
        <v>4573</v>
      </c>
      <c r="D8356" s="16" t="s">
        <v>1114</v>
      </c>
      <c r="E8356" s="22">
        <v>0</v>
      </c>
      <c r="F8356" s="30">
        <v>3.04</v>
      </c>
      <c r="G8356" s="17">
        <v>284.10000000000002</v>
      </c>
      <c r="H8356" s="17">
        <f t="shared" si="260"/>
        <v>0</v>
      </c>
      <c r="I8356" s="17">
        <f t="shared" si="261"/>
        <v>863.6640000000001</v>
      </c>
      <c r="J8356" s="13" t="s">
        <v>5384</v>
      </c>
      <c r="K8356" s="37" t="str">
        <f>VLOOKUP(Tabela14[[#This Row],[CÓDIGO]],[1]fornnecedor!$A:$G,7,0)</f>
        <v>BASES POLIÉSTER</v>
      </c>
    </row>
    <row r="8357" spans="1:11" x14ac:dyDescent="0.3">
      <c r="A8357" s="15">
        <v>20384</v>
      </c>
      <c r="B8357" s="15" t="str">
        <f>VLOOKUP(Tabela14[[#This Row],[CÓDIGO]],[1]fornnecedor!$A:$E,5,0)</f>
        <v>SHERWIN - WILLIAMS DO BRASIL IND. E COM. LTDA</v>
      </c>
      <c r="C8357" s="16" t="s">
        <v>4311</v>
      </c>
      <c r="D8357" s="16" t="s">
        <v>324</v>
      </c>
      <c r="E8357" s="22">
        <v>3</v>
      </c>
      <c r="F8357" s="30">
        <v>36</v>
      </c>
      <c r="G8357" s="17">
        <v>24</v>
      </c>
      <c r="H8357" s="17">
        <f t="shared" si="260"/>
        <v>72</v>
      </c>
      <c r="I8357" s="17">
        <f t="shared" si="261"/>
        <v>864</v>
      </c>
      <c r="J8357" s="13" t="s">
        <v>5384</v>
      </c>
      <c r="K8357" s="37" t="str">
        <f>VLOOKUP(Tabela14[[#This Row],[CÓDIGO]],[1]fornnecedor!$A:$G,7,0)</f>
        <v>TINTAS POLIÉSTER</v>
      </c>
    </row>
    <row r="8358" spans="1:11" x14ac:dyDescent="0.3">
      <c r="A8358" s="15">
        <v>84887</v>
      </c>
      <c r="B8358" s="15" t="str">
        <f>VLOOKUP(Tabela14[[#This Row],[CÓDIGO]],[1]fornnecedor!$A:$E,5,0)</f>
        <v>BRASILUX TINTAS TECNICAS LTDA</v>
      </c>
      <c r="C8358" s="16" t="s">
        <v>4574</v>
      </c>
      <c r="D8358" s="16" t="s">
        <v>549</v>
      </c>
      <c r="E8358" s="22">
        <v>0</v>
      </c>
      <c r="F8358" s="30">
        <v>3</v>
      </c>
      <c r="G8358" s="17">
        <v>288.13</v>
      </c>
      <c r="H8358" s="17">
        <f t="shared" si="260"/>
        <v>0</v>
      </c>
      <c r="I8358" s="17">
        <f t="shared" si="261"/>
        <v>864.39</v>
      </c>
      <c r="J8358" s="13" t="s">
        <v>5384</v>
      </c>
      <c r="K8358" s="37" t="str">
        <f>VLOOKUP(Tabela14[[#This Row],[CÓDIGO]],[1]fornnecedor!$A:$G,7,0)</f>
        <v xml:space="preserve">BASES SISTEMA NO MACHINE </v>
      </c>
    </row>
    <row r="8359" spans="1:11" x14ac:dyDescent="0.3">
      <c r="A8359" s="15">
        <v>85603</v>
      </c>
      <c r="B8359" s="15" t="str">
        <f>VLOOKUP(Tabela14[[#This Row],[CÓDIGO]],[1]fornnecedor!$A:$E,5,0)</f>
        <v>REJUMASSA INDÚSTRIA, COMÉRCIO E TRANSPORTES DE REJUNTES LTDA</v>
      </c>
      <c r="C8359" s="16" t="s">
        <v>4578</v>
      </c>
      <c r="D8359" s="16" t="s">
        <v>3665</v>
      </c>
      <c r="E8359" s="22">
        <v>0</v>
      </c>
      <c r="F8359" s="30">
        <v>409</v>
      </c>
      <c r="G8359" s="17">
        <v>2.13</v>
      </c>
      <c r="H8359" s="17">
        <f t="shared" si="260"/>
        <v>0</v>
      </c>
      <c r="I8359" s="17">
        <f t="shared" si="261"/>
        <v>871.17</v>
      </c>
      <c r="J8359" s="13" t="s">
        <v>5384</v>
      </c>
      <c r="K8359" s="37" t="str">
        <f>VLOOKUP(Tabela14[[#This Row],[CÓDIGO]],[1]fornnecedor!$A:$G,7,0)</f>
        <v>GESSO</v>
      </c>
    </row>
    <row r="8360" spans="1:11" x14ac:dyDescent="0.3">
      <c r="A8360" s="15">
        <v>86712</v>
      </c>
      <c r="B8360" s="15" t="str">
        <f>VLOOKUP(Tabela14[[#This Row],[CÓDIGO]],[1]fornnecedor!$A:$E,5,0)</f>
        <v>AKZO NOBEL LTDA DECOR</v>
      </c>
      <c r="C8360" s="16" t="s">
        <v>4579</v>
      </c>
      <c r="D8360" s="16" t="s">
        <v>543</v>
      </c>
      <c r="E8360" s="22">
        <v>0</v>
      </c>
      <c r="F8360" s="30">
        <v>5</v>
      </c>
      <c r="G8360" s="17">
        <v>174.49</v>
      </c>
      <c r="H8360" s="17">
        <f t="shared" si="260"/>
        <v>0</v>
      </c>
      <c r="I8360" s="17">
        <f t="shared" si="261"/>
        <v>872.45</v>
      </c>
      <c r="J8360" s="13" t="s">
        <v>5384</v>
      </c>
      <c r="K8360" s="37" t="str">
        <f>VLOOKUP(Tabela14[[#This Row],[CÓDIGO]],[1]fornnecedor!$A:$G,7,0)</f>
        <v>TEXTURA</v>
      </c>
    </row>
    <row r="8361" spans="1:11" x14ac:dyDescent="0.3">
      <c r="A8361" s="15">
        <v>85223</v>
      </c>
      <c r="B8361" s="15" t="str">
        <f>VLOOKUP(Tabela14[[#This Row],[CÓDIGO]],[1]fornnecedor!$A:$E,5,0)</f>
        <v>PINCEIS ATLAS S.A.</v>
      </c>
      <c r="C8361" s="16" t="s">
        <v>4581</v>
      </c>
      <c r="D8361" s="16" t="s">
        <v>23</v>
      </c>
      <c r="E8361" s="22">
        <v>0</v>
      </c>
      <c r="F8361" s="30">
        <v>14</v>
      </c>
      <c r="G8361" s="17">
        <v>62.45</v>
      </c>
      <c r="H8361" s="17">
        <f t="shared" si="260"/>
        <v>0</v>
      </c>
      <c r="I8361" s="17">
        <f t="shared" si="261"/>
        <v>874.30000000000007</v>
      </c>
      <c r="J8361" s="13" t="s">
        <v>5384</v>
      </c>
      <c r="K8361" s="37" t="str">
        <f>VLOOKUP(Tabela14[[#This Row],[CÓDIGO]],[1]fornnecedor!$A:$G,7,0)</f>
        <v>ROLOS / TRINCHAS / PINCÉIS / ESPÁTULAS</v>
      </c>
    </row>
    <row r="8362" spans="1:11" x14ac:dyDescent="0.3">
      <c r="A8362" s="15">
        <v>23700</v>
      </c>
      <c r="B8362" s="15" t="str">
        <f>VLOOKUP(Tabela14[[#This Row],[CÓDIGO]],[1]fornnecedor!$A:$E,5,0)</f>
        <v>CELSO CAVINI DIAS SERRALHERIA ME</v>
      </c>
      <c r="C8362" s="16" t="s">
        <v>4693</v>
      </c>
      <c r="D8362" s="16" t="s">
        <v>4442</v>
      </c>
      <c r="E8362" s="22">
        <v>0</v>
      </c>
      <c r="F8362" s="30">
        <v>5</v>
      </c>
      <c r="G8362" s="17">
        <v>175</v>
      </c>
      <c r="H8362" s="17">
        <f t="shared" si="260"/>
        <v>0</v>
      </c>
      <c r="I8362" s="17">
        <f t="shared" si="261"/>
        <v>875</v>
      </c>
      <c r="J8362" s="13" t="s">
        <v>5384</v>
      </c>
      <c r="K8362" s="37" t="str">
        <f>VLOOKUP(Tabela14[[#This Row],[CÓDIGO]],[1]fornnecedor!$A:$G,7,0)</f>
        <v>CAVALETES</v>
      </c>
    </row>
    <row r="8363" spans="1:11" x14ac:dyDescent="0.3">
      <c r="A8363" s="15">
        <v>85834</v>
      </c>
      <c r="B8363" s="15" t="str">
        <f>VLOOKUP(Tabela14[[#This Row],[CÓDIGO]],[1]fornnecedor!$A:$E,5,0)</f>
        <v>AKZO NOBEL LTDA DECOR</v>
      </c>
      <c r="C8363" s="16" t="s">
        <v>4501</v>
      </c>
      <c r="D8363" s="16" t="s">
        <v>543</v>
      </c>
      <c r="E8363" s="22">
        <v>0</v>
      </c>
      <c r="F8363" s="30">
        <v>18</v>
      </c>
      <c r="G8363" s="17">
        <v>48.68</v>
      </c>
      <c r="H8363" s="17">
        <f t="shared" si="260"/>
        <v>0</v>
      </c>
      <c r="I8363" s="17">
        <f t="shared" si="261"/>
        <v>876.24</v>
      </c>
      <c r="J8363" s="13" t="s">
        <v>5384</v>
      </c>
      <c r="K8363" s="37" t="str">
        <f>VLOOKUP(Tabela14[[#This Row],[CÓDIGO]],[1]fornnecedor!$A:$G,7,0)</f>
        <v>TINTA PARA PISO</v>
      </c>
    </row>
    <row r="8364" spans="1:11" x14ac:dyDescent="0.3">
      <c r="A8364" s="15">
        <v>24054</v>
      </c>
      <c r="B8364" s="15" t="str">
        <f>VLOOKUP(Tabela14[[#This Row],[CÓDIGO]],[1]fornnecedor!$A:$E,5,0)</f>
        <v>SKYLACK TINTAS E VERNIZES LTDA</v>
      </c>
      <c r="C8364" s="16" t="s">
        <v>4582</v>
      </c>
      <c r="D8364" s="16" t="s">
        <v>1114</v>
      </c>
      <c r="E8364" s="22">
        <v>0</v>
      </c>
      <c r="F8364" s="30">
        <v>3.3</v>
      </c>
      <c r="G8364" s="17">
        <v>265.67</v>
      </c>
      <c r="H8364" s="17">
        <f t="shared" si="260"/>
        <v>0</v>
      </c>
      <c r="I8364" s="17">
        <f t="shared" si="261"/>
        <v>876.71100000000001</v>
      </c>
      <c r="J8364" s="13" t="s">
        <v>5384</v>
      </c>
      <c r="K8364" s="37" t="str">
        <f>VLOOKUP(Tabela14[[#This Row],[CÓDIGO]],[1]fornnecedor!$A:$G,7,0)</f>
        <v>BASES POLIÉSTER</v>
      </c>
    </row>
    <row r="8365" spans="1:11" x14ac:dyDescent="0.3">
      <c r="A8365" s="15">
        <v>85242</v>
      </c>
      <c r="B8365" s="15" t="str">
        <f>VLOOKUP(Tabela14[[#This Row],[CÓDIGO]],[1]fornnecedor!$A:$E,5,0)</f>
        <v>BRASILUX TINTAS TECNICAS LTDA</v>
      </c>
      <c r="C8365" s="16" t="s">
        <v>4583</v>
      </c>
      <c r="D8365" s="16" t="s">
        <v>549</v>
      </c>
      <c r="E8365" s="22">
        <v>0</v>
      </c>
      <c r="F8365" s="30">
        <v>8</v>
      </c>
      <c r="G8365" s="17">
        <v>109.73</v>
      </c>
      <c r="H8365" s="17">
        <f t="shared" si="260"/>
        <v>0</v>
      </c>
      <c r="I8365" s="17">
        <f t="shared" si="261"/>
        <v>877.84</v>
      </c>
      <c r="J8365" s="13" t="s">
        <v>5384</v>
      </c>
      <c r="K8365" s="37" t="str">
        <f>VLOOKUP(Tabela14[[#This Row],[CÓDIGO]],[1]fornnecedor!$A:$G,7,0)</f>
        <v>EPOXI</v>
      </c>
    </row>
    <row r="8366" spans="1:11" x14ac:dyDescent="0.3">
      <c r="A8366" s="15">
        <v>84096</v>
      </c>
      <c r="B8366" s="15" t="str">
        <f>VLOOKUP(Tabela14[[#This Row],[CÓDIGO]],[1]fornnecedor!$A:$E,5,0)</f>
        <v>BRASILUX TINTAS TECNICAS LTDA</v>
      </c>
      <c r="C8366" s="16" t="s">
        <v>4625</v>
      </c>
      <c r="D8366" s="16" t="s">
        <v>549</v>
      </c>
      <c r="E8366" s="22">
        <v>3</v>
      </c>
      <c r="F8366" s="30">
        <v>43</v>
      </c>
      <c r="G8366" s="17">
        <v>20.420000000000002</v>
      </c>
      <c r="H8366" s="17">
        <f t="shared" si="260"/>
        <v>61.260000000000005</v>
      </c>
      <c r="I8366" s="17">
        <f t="shared" si="261"/>
        <v>878.06000000000006</v>
      </c>
      <c r="J8366" s="13" t="s">
        <v>5384</v>
      </c>
      <c r="K8366" s="37" t="str">
        <f>VLOOKUP(Tabela14[[#This Row],[CÓDIGO]],[1]fornnecedor!$A:$G,7,0)</f>
        <v>ESMALTES</v>
      </c>
    </row>
    <row r="8367" spans="1:11" x14ac:dyDescent="0.3">
      <c r="A8367" s="15">
        <v>23864</v>
      </c>
      <c r="B8367" s="15" t="str">
        <f>VLOOKUP(Tabela14[[#This Row],[CÓDIGO]],[1]fornnecedor!$A:$E,5,0)</f>
        <v>ANJO QUIMICA DO BRASIL LTDA</v>
      </c>
      <c r="C8367" s="16" t="s">
        <v>4584</v>
      </c>
      <c r="D8367" s="16" t="s">
        <v>503</v>
      </c>
      <c r="E8367" s="22">
        <v>0</v>
      </c>
      <c r="F8367" s="30">
        <v>8</v>
      </c>
      <c r="G8367" s="17">
        <v>109.92</v>
      </c>
      <c r="H8367" s="17">
        <f t="shared" si="260"/>
        <v>0</v>
      </c>
      <c r="I8367" s="17">
        <f t="shared" si="261"/>
        <v>879.36</v>
      </c>
      <c r="J8367" s="13" t="s">
        <v>5384</v>
      </c>
      <c r="K8367" s="37" t="str">
        <f>VLOOKUP(Tabela14[[#This Row],[CÓDIGO]],[1]fornnecedor!$A:$G,7,0)</f>
        <v>ESMALTES</v>
      </c>
    </row>
    <row r="8368" spans="1:11" x14ac:dyDescent="0.3">
      <c r="A8368" s="15">
        <v>84326</v>
      </c>
      <c r="B8368" s="15" t="str">
        <f>VLOOKUP(Tabela14[[#This Row],[CÓDIGO]],[1]fornnecedor!$A:$E,5,0)</f>
        <v>BRASILUX TINTAS TECNICAS LTDA</v>
      </c>
      <c r="C8368" s="16" t="s">
        <v>655</v>
      </c>
      <c r="D8368" s="16" t="s">
        <v>549</v>
      </c>
      <c r="E8368" s="22">
        <v>4</v>
      </c>
      <c r="F8368" s="30">
        <v>18</v>
      </c>
      <c r="G8368" s="17">
        <v>48.9</v>
      </c>
      <c r="H8368" s="17">
        <f t="shared" si="260"/>
        <v>195.6</v>
      </c>
      <c r="I8368" s="17">
        <f t="shared" si="261"/>
        <v>880.19999999999993</v>
      </c>
      <c r="J8368" s="13" t="s">
        <v>5384</v>
      </c>
      <c r="K8368" s="37" t="str">
        <f>VLOOKUP(Tabela14[[#This Row],[CÓDIGO]],[1]fornnecedor!$A:$G,7,0)</f>
        <v>ESMALTES</v>
      </c>
    </row>
    <row r="8369" spans="1:11" x14ac:dyDescent="0.3">
      <c r="A8369" s="15">
        <v>10324</v>
      </c>
      <c r="B8369" s="15" t="str">
        <f>VLOOKUP(Tabela14[[#This Row],[CÓDIGO]],[1]fornnecedor!$A:$E,5,0)</f>
        <v>ANJO QUIMICA DO BRASIL LTDA</v>
      </c>
      <c r="C8369" s="16" t="s">
        <v>4015</v>
      </c>
      <c r="D8369" s="16" t="s">
        <v>503</v>
      </c>
      <c r="E8369" s="22">
        <v>11</v>
      </c>
      <c r="F8369" s="30">
        <v>33</v>
      </c>
      <c r="G8369" s="17">
        <v>26.74</v>
      </c>
      <c r="H8369" s="17">
        <f t="shared" si="260"/>
        <v>294.14</v>
      </c>
      <c r="I8369" s="17">
        <f t="shared" si="261"/>
        <v>882.42</v>
      </c>
      <c r="J8369" s="13" t="s">
        <v>5384</v>
      </c>
      <c r="K8369" s="37" t="str">
        <f>VLOOKUP(Tabela14[[#This Row],[CÓDIGO]],[1]fornnecedor!$A:$G,7,0)</f>
        <v>TINTAS LACA</v>
      </c>
    </row>
    <row r="8370" spans="1:11" x14ac:dyDescent="0.3">
      <c r="A8370" s="15">
        <v>85664</v>
      </c>
      <c r="B8370" s="15" t="str">
        <f>VLOOKUP(Tabela14[[#This Row],[CÓDIGO]],[1]fornnecedor!$A:$E,5,0)</f>
        <v>A&amp;S TECHNOLOGIES INDUSTRIA E COMERCIO S.A.</v>
      </c>
      <c r="C8370" s="16" t="s">
        <v>883</v>
      </c>
      <c r="D8370" s="16" t="s">
        <v>875</v>
      </c>
      <c r="E8370" s="22">
        <v>5</v>
      </c>
      <c r="F8370" s="30">
        <v>76</v>
      </c>
      <c r="G8370" s="17">
        <v>11.64</v>
      </c>
      <c r="H8370" s="17">
        <f t="shared" si="260"/>
        <v>58.2</v>
      </c>
      <c r="I8370" s="17">
        <f t="shared" si="261"/>
        <v>884.6400000000001</v>
      </c>
      <c r="J8370" s="13" t="s">
        <v>5384</v>
      </c>
      <c r="K8370" s="37" t="str">
        <f>VLOOKUP(Tabela14[[#This Row],[CÓDIGO]],[1]fornnecedor!$A:$G,7,0)</f>
        <v xml:space="preserve">SPRAYS </v>
      </c>
    </row>
    <row r="8371" spans="1:11" x14ac:dyDescent="0.3">
      <c r="A8371" s="15">
        <v>84586</v>
      </c>
      <c r="B8371" s="15" t="str">
        <f>VLOOKUP(Tabela14[[#This Row],[CÓDIGO]],[1]fornnecedor!$A:$E,5,0)</f>
        <v>BRASILUX TINTAS TECNICAS LTDA</v>
      </c>
      <c r="C8371" s="16" t="s">
        <v>4605</v>
      </c>
      <c r="D8371" s="16" t="s">
        <v>549</v>
      </c>
      <c r="E8371" s="22">
        <v>0.29499999999999998</v>
      </c>
      <c r="F8371" s="30">
        <v>9.07</v>
      </c>
      <c r="G8371" s="17">
        <v>97.67</v>
      </c>
      <c r="H8371" s="17">
        <f t="shared" si="260"/>
        <v>28.812649999999998</v>
      </c>
      <c r="I8371" s="17">
        <f t="shared" si="261"/>
        <v>885.86689999999999</v>
      </c>
      <c r="J8371" s="13" t="s">
        <v>5384</v>
      </c>
      <c r="K8371" s="37" t="str">
        <f>VLOOKUP(Tabela14[[#This Row],[CÓDIGO]],[1]fornnecedor!$A:$G,7,0)</f>
        <v>PIGMENTOS IMOBILIÁRIOS</v>
      </c>
    </row>
    <row r="8372" spans="1:11" x14ac:dyDescent="0.3">
      <c r="A8372" s="15">
        <v>87018</v>
      </c>
      <c r="B8372" s="15" t="str">
        <f>VLOOKUP(Tabela14[[#This Row],[CÓDIGO]],[1]fornnecedor!$A:$E,5,0)</f>
        <v>PINCEIS ATLAS S.A.</v>
      </c>
      <c r="C8372" s="16" t="s">
        <v>4591</v>
      </c>
      <c r="D8372" s="16" t="s">
        <v>23</v>
      </c>
      <c r="E8372" s="22">
        <v>0</v>
      </c>
      <c r="F8372" s="30">
        <v>24</v>
      </c>
      <c r="G8372" s="17">
        <v>36.950000000000003</v>
      </c>
      <c r="H8372" s="17">
        <f t="shared" si="260"/>
        <v>0</v>
      </c>
      <c r="I8372" s="17">
        <f t="shared" si="261"/>
        <v>886.80000000000007</v>
      </c>
      <c r="J8372" s="13" t="s">
        <v>5384</v>
      </c>
      <c r="K8372" s="37" t="str">
        <f>VLOOKUP(Tabela14[[#This Row],[CÓDIGO]],[1]fornnecedor!$A:$G,7,0)</f>
        <v>ROLOS / TRINCHAS / PINCÉIS / ESPÁTULAS</v>
      </c>
    </row>
    <row r="8373" spans="1:11" x14ac:dyDescent="0.3">
      <c r="A8373" s="15">
        <v>84907</v>
      </c>
      <c r="B8373" s="15" t="str">
        <f>VLOOKUP(Tabela14[[#This Row],[CÓDIGO]],[1]fornnecedor!$A:$E,5,0)</f>
        <v>BRASILUX TINTAS TECNICAS LTDA</v>
      </c>
      <c r="C8373" s="16" t="s">
        <v>4025</v>
      </c>
      <c r="D8373" s="16" t="s">
        <v>549</v>
      </c>
      <c r="E8373" s="22">
        <v>0</v>
      </c>
      <c r="F8373" s="30">
        <v>15</v>
      </c>
      <c r="G8373" s="17">
        <v>59.36</v>
      </c>
      <c r="H8373" s="17">
        <f t="shared" si="260"/>
        <v>0</v>
      </c>
      <c r="I8373" s="17">
        <f t="shared" si="261"/>
        <v>890.4</v>
      </c>
      <c r="J8373" s="13" t="s">
        <v>5384</v>
      </c>
      <c r="K8373" s="37" t="str">
        <f>VLOOKUP(Tabela14[[#This Row],[CÓDIGO]],[1]fornnecedor!$A:$G,7,0)</f>
        <v>ESMALTES</v>
      </c>
    </row>
    <row r="8374" spans="1:11" x14ac:dyDescent="0.3">
      <c r="A8374" s="15">
        <v>84929</v>
      </c>
      <c r="B8374" s="15" t="str">
        <f>VLOOKUP(Tabela14[[#This Row],[CÓDIGO]],[1]fornnecedor!$A:$E,5,0)</f>
        <v>AKZO NOBEL LTDA AUTO</v>
      </c>
      <c r="C8374" s="16" t="s">
        <v>160</v>
      </c>
      <c r="D8374" s="16" t="s">
        <v>103</v>
      </c>
      <c r="E8374" s="22">
        <v>14.5</v>
      </c>
      <c r="F8374" s="30">
        <v>27</v>
      </c>
      <c r="G8374" s="17">
        <v>33</v>
      </c>
      <c r="H8374" s="17">
        <f t="shared" si="260"/>
        <v>478.5</v>
      </c>
      <c r="I8374" s="17">
        <f t="shared" si="261"/>
        <v>891</v>
      </c>
      <c r="J8374" s="13" t="s">
        <v>5384</v>
      </c>
      <c r="K8374" s="37" t="str">
        <f>VLOOKUP(Tabela14[[#This Row],[CÓDIGO]],[1]fornnecedor!$A:$G,7,0)</f>
        <v>TINTAS POLIÉSTER</v>
      </c>
    </row>
    <row r="8375" spans="1:11" x14ac:dyDescent="0.3">
      <c r="A8375" s="15">
        <v>24086</v>
      </c>
      <c r="B8375" s="15" t="str">
        <f>VLOOKUP(Tabela14[[#This Row],[CÓDIGO]],[1]fornnecedor!$A:$E,5,0)</f>
        <v>SKYLACK TINTAS E VERNIZES LTDA</v>
      </c>
      <c r="C8375" s="16" t="s">
        <v>4592</v>
      </c>
      <c r="D8375" s="16" t="s">
        <v>1114</v>
      </c>
      <c r="E8375" s="22">
        <v>0</v>
      </c>
      <c r="F8375" s="30">
        <v>3.91</v>
      </c>
      <c r="G8375" s="17">
        <v>228.36</v>
      </c>
      <c r="H8375" s="17">
        <f t="shared" si="260"/>
        <v>0</v>
      </c>
      <c r="I8375" s="17">
        <f t="shared" si="261"/>
        <v>892.88760000000013</v>
      </c>
      <c r="J8375" s="13" t="s">
        <v>5384</v>
      </c>
      <c r="K8375" s="37" t="str">
        <f>VLOOKUP(Tabela14[[#This Row],[CÓDIGO]],[1]fornnecedor!$A:$G,7,0)</f>
        <v>BASES POLIÉSTER</v>
      </c>
    </row>
    <row r="8376" spans="1:11" x14ac:dyDescent="0.3">
      <c r="A8376" s="15">
        <v>85652</v>
      </c>
      <c r="B8376" s="15" t="str">
        <f>VLOOKUP(Tabela14[[#This Row],[CÓDIGO]],[1]fornnecedor!$A:$E,5,0)</f>
        <v>A&amp;S TECHNOLOGIES INDUSTRIA E COMERCIO LTDA</v>
      </c>
      <c r="C8376" s="16" t="s">
        <v>3118</v>
      </c>
      <c r="D8376" s="16" t="s">
        <v>875</v>
      </c>
      <c r="E8376" s="22">
        <v>1</v>
      </c>
      <c r="F8376" s="30">
        <v>133</v>
      </c>
      <c r="G8376" s="17">
        <v>6.72</v>
      </c>
      <c r="H8376" s="17">
        <f t="shared" si="260"/>
        <v>6.72</v>
      </c>
      <c r="I8376" s="17">
        <f t="shared" si="261"/>
        <v>893.76</v>
      </c>
      <c r="J8376" s="13" t="s">
        <v>5384</v>
      </c>
      <c r="K8376" s="37" t="str">
        <f>VLOOKUP(Tabela14[[#This Row],[CÓDIGO]],[1]fornnecedor!$A:$G,7,0)</f>
        <v xml:space="preserve">SPRAYS </v>
      </c>
    </row>
    <row r="8377" spans="1:11" x14ac:dyDescent="0.3">
      <c r="A8377" s="15">
        <v>85501</v>
      </c>
      <c r="B8377" s="15" t="str">
        <f>VLOOKUP(Tabela14[[#This Row],[CÓDIGO]],[1]fornnecedor!$A:$E,5,0)</f>
        <v>BRASILUX TINTAS TECNICAS LTDA</v>
      </c>
      <c r="C8377" s="16" t="s">
        <v>4594</v>
      </c>
      <c r="D8377" s="16" t="s">
        <v>549</v>
      </c>
      <c r="E8377" s="22">
        <v>0</v>
      </c>
      <c r="F8377" s="30">
        <v>16</v>
      </c>
      <c r="G8377" s="17">
        <v>55.89</v>
      </c>
      <c r="H8377" s="17">
        <f t="shared" ref="H8377:H8440" si="262">G8377*E8377</f>
        <v>0</v>
      </c>
      <c r="I8377" s="17">
        <f t="shared" ref="I8377:I8440" si="263">G8377*F8377</f>
        <v>894.24</v>
      </c>
      <c r="J8377" s="13" t="s">
        <v>5384</v>
      </c>
      <c r="K8377" s="37" t="str">
        <f>VLOOKUP(Tabela14[[#This Row],[CÓDIGO]],[1]fornnecedor!$A:$G,7,0)</f>
        <v>KIT BRASCORTEN</v>
      </c>
    </row>
    <row r="8378" spans="1:11" x14ac:dyDescent="0.3">
      <c r="A8378" s="15">
        <v>84720</v>
      </c>
      <c r="B8378" s="15" t="str">
        <f>VLOOKUP(Tabela14[[#This Row],[CÓDIGO]],[1]fornnecedor!$A:$E,5,0)</f>
        <v>BRASILUX TINTAS TECNICAS LTDA</v>
      </c>
      <c r="C8378" s="16" t="s">
        <v>602</v>
      </c>
      <c r="D8378" s="16" t="s">
        <v>549</v>
      </c>
      <c r="E8378" s="22">
        <v>2</v>
      </c>
      <c r="F8378" s="30">
        <v>19</v>
      </c>
      <c r="G8378" s="17">
        <v>47.11</v>
      </c>
      <c r="H8378" s="17">
        <f t="shared" si="262"/>
        <v>94.22</v>
      </c>
      <c r="I8378" s="17">
        <f t="shared" si="263"/>
        <v>895.09</v>
      </c>
      <c r="J8378" s="13" t="s">
        <v>5384</v>
      </c>
      <c r="K8378" s="37" t="str">
        <f>VLOOKUP(Tabela14[[#This Row],[CÓDIGO]],[1]fornnecedor!$A:$G,7,0)</f>
        <v>BATIDA DE PEDRA</v>
      </c>
    </row>
    <row r="8379" spans="1:11" x14ac:dyDescent="0.3">
      <c r="A8379" s="15">
        <v>85515</v>
      </c>
      <c r="B8379" s="15" t="str">
        <f>VLOOKUP(Tabela14[[#This Row],[CÓDIGO]],[1]fornnecedor!$A:$E,5,0)</f>
        <v>VONIXX INDUSTRIA E COMERCIO DE POLIDORES LTDA</v>
      </c>
      <c r="C8379" s="16" t="s">
        <v>4611</v>
      </c>
      <c r="D8379" s="16" t="s">
        <v>515</v>
      </c>
      <c r="E8379" s="22">
        <v>1</v>
      </c>
      <c r="F8379" s="30">
        <v>29</v>
      </c>
      <c r="G8379" s="17">
        <v>30.87</v>
      </c>
      <c r="H8379" s="17">
        <f t="shared" si="262"/>
        <v>30.87</v>
      </c>
      <c r="I8379" s="17">
        <f t="shared" si="263"/>
        <v>895.23</v>
      </c>
      <c r="J8379" s="13" t="s">
        <v>5384</v>
      </c>
      <c r="K8379" s="37" t="str">
        <f>VLOOKUP(Tabela14[[#This Row],[CÓDIGO]],[1]fornnecedor!$A:$G,7,0)</f>
        <v>LINHA DE HIGENIZAÇÃO E ESTÉTICA  AUTOMOTIVA VONIX</v>
      </c>
    </row>
    <row r="8380" spans="1:11" x14ac:dyDescent="0.3">
      <c r="A8380" s="15">
        <v>84906</v>
      </c>
      <c r="B8380" s="15" t="str">
        <f>VLOOKUP(Tabela14[[#This Row],[CÓDIGO]],[1]fornnecedor!$A:$E,5,0)</f>
        <v>BRASILUX TINTAS TECNICAS LTDA</v>
      </c>
      <c r="C8380" s="16" t="s">
        <v>4595</v>
      </c>
      <c r="D8380" s="16" t="s">
        <v>549</v>
      </c>
      <c r="E8380" s="22">
        <v>0</v>
      </c>
      <c r="F8380" s="30">
        <v>6</v>
      </c>
      <c r="G8380" s="17">
        <v>149.28</v>
      </c>
      <c r="H8380" s="17">
        <f t="shared" si="262"/>
        <v>0</v>
      </c>
      <c r="I8380" s="17">
        <f t="shared" si="263"/>
        <v>895.68000000000006</v>
      </c>
      <c r="J8380" s="13" t="s">
        <v>5384</v>
      </c>
      <c r="K8380" s="37" t="str">
        <f>VLOOKUP(Tabela14[[#This Row],[CÓDIGO]],[1]fornnecedor!$A:$G,7,0)</f>
        <v>IMPERMEABILIZANTES</v>
      </c>
    </row>
    <row r="8381" spans="1:11" x14ac:dyDescent="0.3">
      <c r="A8381" s="15">
        <v>21849</v>
      </c>
      <c r="B8381" s="15" t="str">
        <f>VLOOKUP(Tabela14[[#This Row],[CÓDIGO]],[1]fornnecedor!$A:$E,5,0)</f>
        <v>SAINT- GOBAIN DO BRASIL PROD. IND. E CONSTR. LTDA</v>
      </c>
      <c r="C8381" s="16" t="s">
        <v>4646</v>
      </c>
      <c r="D8381" s="16" t="s">
        <v>49</v>
      </c>
      <c r="E8381" s="22">
        <v>1</v>
      </c>
      <c r="F8381" s="30">
        <v>13</v>
      </c>
      <c r="G8381" s="17">
        <v>68.900000000000006</v>
      </c>
      <c r="H8381" s="17">
        <f t="shared" si="262"/>
        <v>68.900000000000006</v>
      </c>
      <c r="I8381" s="17">
        <f t="shared" si="263"/>
        <v>895.7</v>
      </c>
      <c r="J8381" s="13" t="s">
        <v>5384</v>
      </c>
      <c r="K8381" s="37" t="str">
        <f>VLOOKUP(Tabela14[[#This Row],[CÓDIGO]],[1]fornnecedor!$A:$G,7,0)</f>
        <v>BOINAS PARA POLIMENTO</v>
      </c>
    </row>
    <row r="8382" spans="1:11" x14ac:dyDescent="0.3">
      <c r="A8382" s="15">
        <v>86879</v>
      </c>
      <c r="B8382" s="15" t="str">
        <f>VLOOKUP(Tabela14[[#This Row],[CÓDIGO]],[1]fornnecedor!$A:$E,5,0)</f>
        <v>OTTO BAUMGART IND E COM S/A</v>
      </c>
      <c r="C8382" s="16" t="s">
        <v>4614</v>
      </c>
      <c r="D8382" s="16" t="s">
        <v>3618</v>
      </c>
      <c r="E8382" s="22">
        <v>1</v>
      </c>
      <c r="F8382" s="30">
        <v>29</v>
      </c>
      <c r="G8382" s="17">
        <v>30.97</v>
      </c>
      <c r="H8382" s="17">
        <f t="shared" si="262"/>
        <v>30.97</v>
      </c>
      <c r="I8382" s="17">
        <f t="shared" si="263"/>
        <v>898.13</v>
      </c>
      <c r="J8382" s="13" t="s">
        <v>5384</v>
      </c>
      <c r="K8382" s="37" t="str">
        <f>VLOOKUP(Tabela14[[#This Row],[CÓDIGO]],[1]fornnecedor!$A:$G,7,0)</f>
        <v>IMPERMEABILIZANTES</v>
      </c>
    </row>
    <row r="8383" spans="1:11" x14ac:dyDescent="0.3">
      <c r="A8383" s="15">
        <v>84603</v>
      </c>
      <c r="B8383" s="15" t="str">
        <f>VLOOKUP(Tabela14[[#This Row],[CÓDIGO]],[1]fornnecedor!$A:$E,5,0)</f>
        <v>BRASILUX TINTAS TECNICAS LTDA</v>
      </c>
      <c r="C8383" s="16" t="s">
        <v>4596</v>
      </c>
      <c r="D8383" s="16" t="s">
        <v>549</v>
      </c>
      <c r="E8383" s="22">
        <v>0</v>
      </c>
      <c r="F8383" s="30">
        <v>4</v>
      </c>
      <c r="G8383" s="17">
        <v>224.79</v>
      </c>
      <c r="H8383" s="17">
        <f t="shared" si="262"/>
        <v>0</v>
      </c>
      <c r="I8383" s="17">
        <f t="shared" si="263"/>
        <v>899.16</v>
      </c>
      <c r="J8383" s="13" t="s">
        <v>5384</v>
      </c>
      <c r="K8383" s="37" t="str">
        <f>VLOOKUP(Tabela14[[#This Row],[CÓDIGO]],[1]fornnecedor!$A:$G,7,0)</f>
        <v>BASES IMOBILIÁRIAS</v>
      </c>
    </row>
    <row r="8384" spans="1:11" x14ac:dyDescent="0.3">
      <c r="A8384" s="15">
        <v>85137</v>
      </c>
      <c r="B8384" s="15" t="str">
        <f>VLOOKUP(Tabela14[[#This Row],[CÓDIGO]],[1]fornnecedor!$A:$E,5,0)</f>
        <v>COM.ALVORADA LIMPEZA E DESCARTAVEIS</v>
      </c>
      <c r="C8384" s="16" t="s">
        <v>462</v>
      </c>
      <c r="D8384" s="16" t="s">
        <v>463</v>
      </c>
      <c r="E8384" s="22">
        <v>0</v>
      </c>
      <c r="F8384" s="31">
        <v>0</v>
      </c>
      <c r="G8384" s="17">
        <v>47.33</v>
      </c>
      <c r="H8384" s="17">
        <f t="shared" si="262"/>
        <v>0</v>
      </c>
      <c r="I8384" s="17">
        <f t="shared" si="263"/>
        <v>0</v>
      </c>
      <c r="J8384" s="13" t="s">
        <v>5384</v>
      </c>
      <c r="K8384" s="37" t="str">
        <f>VLOOKUP(Tabela14[[#This Row],[CÓDIGO]],[1]fornnecedor!$A:$G,7,0)</f>
        <v>GRUPO CONVERSAO</v>
      </c>
    </row>
    <row r="8385" spans="1:11" x14ac:dyDescent="0.3">
      <c r="A8385" s="15">
        <v>86225</v>
      </c>
      <c r="B8385" s="15" t="str">
        <f>VLOOKUP(Tabela14[[#This Row],[CÓDIGO]],[1]fornnecedor!$A:$E,5,0)</f>
        <v>AKZO NOBEL LTDA DECOR</v>
      </c>
      <c r="C8385" s="16" t="s">
        <v>4423</v>
      </c>
      <c r="D8385" s="16" t="s">
        <v>543</v>
      </c>
      <c r="E8385" s="22">
        <v>0</v>
      </c>
      <c r="F8385" s="30">
        <v>9</v>
      </c>
      <c r="G8385" s="17">
        <v>100</v>
      </c>
      <c r="H8385" s="17">
        <f t="shared" si="262"/>
        <v>0</v>
      </c>
      <c r="I8385" s="17">
        <f t="shared" si="263"/>
        <v>900</v>
      </c>
      <c r="J8385" s="13" t="s">
        <v>5384</v>
      </c>
      <c r="K8385" s="37" t="str">
        <f>VLOOKUP(Tabela14[[#This Row],[CÓDIGO]],[1]fornnecedor!$A:$G,7,0)</f>
        <v>TINTA PAREDE</v>
      </c>
    </row>
    <row r="8386" spans="1:11" x14ac:dyDescent="0.3">
      <c r="A8386" s="15">
        <v>21350</v>
      </c>
      <c r="B8386" s="15" t="str">
        <f>VLOOKUP(Tabela14[[#This Row],[CÓDIGO]],[1]fornnecedor!$A:$E,5,0)</f>
        <v>3M DO BRASIL LTDA</v>
      </c>
      <c r="C8386" s="16" t="s">
        <v>4641</v>
      </c>
      <c r="D8386" s="16" t="s">
        <v>366</v>
      </c>
      <c r="E8386" s="22">
        <v>3</v>
      </c>
      <c r="F8386" s="30">
        <v>45</v>
      </c>
      <c r="G8386" s="17">
        <v>20.010000000000002</v>
      </c>
      <c r="H8386" s="17">
        <f t="shared" si="262"/>
        <v>60.03</v>
      </c>
      <c r="I8386" s="17">
        <f t="shared" si="263"/>
        <v>900.45</v>
      </c>
      <c r="J8386" s="13" t="s">
        <v>5384</v>
      </c>
      <c r="K8386" s="37" t="str">
        <f>VLOOKUP(Tabela14[[#This Row],[CÓDIGO]],[1]fornnecedor!$A:$G,7,0)</f>
        <v>DISCO TRIZACT</v>
      </c>
    </row>
    <row r="8387" spans="1:11" x14ac:dyDescent="0.3">
      <c r="A8387" s="15">
        <v>23632</v>
      </c>
      <c r="B8387" s="15" t="str">
        <f>VLOOKUP(Tabela14[[#This Row],[CÓDIGO]],[1]fornnecedor!$A:$E,5,0)</f>
        <v>COM.ALVORADA LIMPEZA E DESCARTAVEIS</v>
      </c>
      <c r="C8387" s="16" t="s">
        <v>4598</v>
      </c>
      <c r="D8387" s="16" t="s">
        <v>2496</v>
      </c>
      <c r="E8387" s="22">
        <v>0</v>
      </c>
      <c r="F8387" s="31">
        <v>0</v>
      </c>
      <c r="G8387" s="17">
        <v>60.08</v>
      </c>
      <c r="H8387" s="17">
        <f t="shared" si="262"/>
        <v>0</v>
      </c>
      <c r="I8387" s="17">
        <f t="shared" si="263"/>
        <v>0</v>
      </c>
      <c r="J8387" s="13" t="s">
        <v>5384</v>
      </c>
      <c r="K8387" s="37" t="str">
        <f>VLOOKUP(Tabela14[[#This Row],[CÓDIGO]],[1]fornnecedor!$A:$G,7,0)</f>
        <v>GRUPO CONVERSAO</v>
      </c>
    </row>
    <row r="8388" spans="1:11" x14ac:dyDescent="0.3">
      <c r="A8388" s="15">
        <v>85692</v>
      </c>
      <c r="B8388" s="15" t="str">
        <f>VLOOKUP(Tabela14[[#This Row],[CÓDIGO]],[1]fornnecedor!$A:$E,5,0)</f>
        <v>A&amp;S TECHNOLOGIES INDUSTRIA E COMERCIO LTDA</v>
      </c>
      <c r="C8388" s="16" t="s">
        <v>4721</v>
      </c>
      <c r="D8388" s="16" t="s">
        <v>875</v>
      </c>
      <c r="E8388" s="22">
        <v>28</v>
      </c>
      <c r="F8388" s="30">
        <v>133</v>
      </c>
      <c r="G8388" s="17">
        <v>6.78</v>
      </c>
      <c r="H8388" s="17">
        <f t="shared" si="262"/>
        <v>189.84</v>
      </c>
      <c r="I8388" s="17">
        <f t="shared" si="263"/>
        <v>901.74</v>
      </c>
      <c r="J8388" s="13" t="s">
        <v>5384</v>
      </c>
      <c r="K8388" s="37" t="str">
        <f>VLOOKUP(Tabela14[[#This Row],[CÓDIGO]],[1]fornnecedor!$A:$G,7,0)</f>
        <v>PU 40</v>
      </c>
    </row>
    <row r="8389" spans="1:11" x14ac:dyDescent="0.3">
      <c r="A8389" s="15">
        <v>10270</v>
      </c>
      <c r="B8389" s="15" t="str">
        <f>VLOOKUP(Tabela14[[#This Row],[CÓDIGO]],[1]fornnecedor!$A:$E,5,0)</f>
        <v>SAINT- GOBAIN DO BRASIL PROD. IND. E CONSTR. LTDA</v>
      </c>
      <c r="C8389" s="16" t="s">
        <v>4572</v>
      </c>
      <c r="D8389" s="16" t="s">
        <v>49</v>
      </c>
      <c r="E8389" s="22">
        <v>0</v>
      </c>
      <c r="F8389" s="30">
        <v>18</v>
      </c>
      <c r="G8389" s="17">
        <v>50.12</v>
      </c>
      <c r="H8389" s="17">
        <f t="shared" si="262"/>
        <v>0</v>
      </c>
      <c r="I8389" s="17">
        <f t="shared" si="263"/>
        <v>902.16</v>
      </c>
      <c r="J8389" s="13" t="s">
        <v>5384</v>
      </c>
      <c r="K8389" s="37" t="str">
        <f>VLOOKUP(Tabela14[[#This Row],[CÓDIGO]],[1]fornnecedor!$A:$G,7,0)</f>
        <v>APLICADORES / ADAPTADORES / ENGATES / SUPORTES</v>
      </c>
    </row>
    <row r="8390" spans="1:11" x14ac:dyDescent="0.3">
      <c r="A8390" s="15">
        <v>86880</v>
      </c>
      <c r="B8390" s="15" t="str">
        <f>VLOOKUP(Tabela14[[#This Row],[CÓDIGO]],[1]fornnecedor!$A:$E,5,0)</f>
        <v>OTTO BAUMGART IND E COM S/A</v>
      </c>
      <c r="C8390" s="16" t="s">
        <v>4599</v>
      </c>
      <c r="D8390" s="16" t="s">
        <v>3618</v>
      </c>
      <c r="E8390" s="22">
        <v>0</v>
      </c>
      <c r="F8390" s="30">
        <v>22</v>
      </c>
      <c r="G8390" s="17">
        <v>41.03</v>
      </c>
      <c r="H8390" s="17">
        <f t="shared" si="262"/>
        <v>0</v>
      </c>
      <c r="I8390" s="17">
        <f t="shared" si="263"/>
        <v>902.66000000000008</v>
      </c>
      <c r="J8390" s="13" t="s">
        <v>5384</v>
      </c>
      <c r="K8390" s="37" t="str">
        <f>VLOOKUP(Tabela14[[#This Row],[CÓDIGO]],[1]fornnecedor!$A:$G,7,0)</f>
        <v>IMPERMEABILIZANTES</v>
      </c>
    </row>
    <row r="8391" spans="1:11" x14ac:dyDescent="0.3">
      <c r="A8391" s="15">
        <v>22593</v>
      </c>
      <c r="B8391" s="15" t="str">
        <f>VLOOKUP(Tabela14[[#This Row],[CÓDIGO]],[1]fornnecedor!$A:$E,5,0)</f>
        <v>SHERWIN - WILLIAMS DO BRASIL IND. E COM. LTDA</v>
      </c>
      <c r="C8391" s="16" t="s">
        <v>4537</v>
      </c>
      <c r="D8391" s="16" t="s">
        <v>324</v>
      </c>
      <c r="E8391" s="22">
        <v>0</v>
      </c>
      <c r="F8391" s="30">
        <v>24</v>
      </c>
      <c r="G8391" s="17">
        <v>37.619999999999997</v>
      </c>
      <c r="H8391" s="17">
        <f t="shared" si="262"/>
        <v>0</v>
      </c>
      <c r="I8391" s="17">
        <f t="shared" si="263"/>
        <v>902.87999999999988</v>
      </c>
      <c r="J8391" s="13" t="s">
        <v>5384</v>
      </c>
      <c r="K8391" s="37" t="str">
        <f>VLOOKUP(Tabela14[[#This Row],[CÓDIGO]],[1]fornnecedor!$A:$G,7,0)</f>
        <v>GRUPO CONVERSAO</v>
      </c>
    </row>
    <row r="8392" spans="1:11" x14ac:dyDescent="0.3">
      <c r="A8392" s="15">
        <v>23707</v>
      </c>
      <c r="B8392" s="15" t="str">
        <f>VLOOKUP(Tabela14[[#This Row],[CÓDIGO]],[1]fornnecedor!$A:$E,5,0)</f>
        <v>COM.ALVORADA LIMPEZA E DESCARTAVEIS</v>
      </c>
      <c r="C8392" s="16" t="s">
        <v>455</v>
      </c>
      <c r="D8392" s="16" t="s">
        <v>456</v>
      </c>
      <c r="E8392" s="22">
        <v>0</v>
      </c>
      <c r="F8392" s="31">
        <v>0</v>
      </c>
      <c r="G8392" s="17">
        <v>36.18</v>
      </c>
      <c r="H8392" s="17">
        <f t="shared" si="262"/>
        <v>0</v>
      </c>
      <c r="I8392" s="17">
        <f t="shared" si="263"/>
        <v>0</v>
      </c>
      <c r="J8392" s="13" t="s">
        <v>5384</v>
      </c>
      <c r="K8392" s="37" t="str">
        <f>VLOOKUP(Tabela14[[#This Row],[CÓDIGO]],[1]fornnecedor!$A:$G,7,0)</f>
        <v>GRUPO CONVERSAO</v>
      </c>
    </row>
    <row r="8393" spans="1:11" x14ac:dyDescent="0.3">
      <c r="A8393" s="15">
        <v>23063</v>
      </c>
      <c r="B8393" s="15" t="str">
        <f>VLOOKUP(Tabela14[[#This Row],[CÓDIGO]],[1]fornnecedor!$A:$E,5,0)</f>
        <v>AKZO NOBEL LTDA AUTO</v>
      </c>
      <c r="C8393" s="16" t="s">
        <v>213</v>
      </c>
      <c r="D8393" s="16" t="s">
        <v>103</v>
      </c>
      <c r="E8393" s="22">
        <v>26</v>
      </c>
      <c r="F8393" s="30">
        <v>32</v>
      </c>
      <c r="G8393" s="17">
        <v>28.27</v>
      </c>
      <c r="H8393" s="17">
        <f t="shared" si="262"/>
        <v>735.02</v>
      </c>
      <c r="I8393" s="17">
        <f t="shared" si="263"/>
        <v>904.64</v>
      </c>
      <c r="J8393" s="13" t="s">
        <v>5384</v>
      </c>
      <c r="K8393" s="37" t="str">
        <f>VLOOKUP(Tabela14[[#This Row],[CÓDIGO]],[1]fornnecedor!$A:$G,7,0)</f>
        <v>VERNIZ AUTOMOTIVO</v>
      </c>
    </row>
    <row r="8394" spans="1:11" x14ac:dyDescent="0.3">
      <c r="A8394" s="15">
        <v>20464</v>
      </c>
      <c r="B8394" s="15" t="str">
        <f>VLOOKUP(Tabela14[[#This Row],[CÓDIGO]],[1]fornnecedor!$A:$E,5,0)</f>
        <v>SHERWIN - WILLIAMS DO BRASIL IND. E COM. LTDA</v>
      </c>
      <c r="C8394" s="16" t="s">
        <v>342</v>
      </c>
      <c r="D8394" s="16" t="s">
        <v>324</v>
      </c>
      <c r="E8394" s="22">
        <v>54</v>
      </c>
      <c r="F8394" s="30">
        <v>106</v>
      </c>
      <c r="G8394" s="17">
        <v>8.5399999999999991</v>
      </c>
      <c r="H8394" s="17">
        <f t="shared" si="262"/>
        <v>461.15999999999997</v>
      </c>
      <c r="I8394" s="17">
        <f t="shared" si="263"/>
        <v>905.2399999999999</v>
      </c>
      <c r="J8394" s="13" t="s">
        <v>5384</v>
      </c>
      <c r="K8394" s="37" t="str">
        <f>VLOOKUP(Tabela14[[#This Row],[CÓDIGO]],[1]fornnecedor!$A:$G,7,0)</f>
        <v>PRETO FOSCO VINÍLICO</v>
      </c>
    </row>
    <row r="8395" spans="1:11" x14ac:dyDescent="0.3">
      <c r="A8395" s="15">
        <v>84194</v>
      </c>
      <c r="B8395" s="15" t="str">
        <f>VLOOKUP(Tabela14[[#This Row],[CÓDIGO]],[1]fornnecedor!$A:$E,5,0)</f>
        <v>BRASILUX TINTAS TECNICAS LTDA</v>
      </c>
      <c r="C8395" s="16" t="s">
        <v>4226</v>
      </c>
      <c r="D8395" s="16" t="s">
        <v>549</v>
      </c>
      <c r="E8395" s="22">
        <v>1</v>
      </c>
      <c r="F8395" s="30">
        <v>11</v>
      </c>
      <c r="G8395" s="17">
        <v>82.53</v>
      </c>
      <c r="H8395" s="17">
        <f t="shared" si="262"/>
        <v>82.53</v>
      </c>
      <c r="I8395" s="17">
        <f t="shared" si="263"/>
        <v>907.83</v>
      </c>
      <c r="J8395" s="13" t="s">
        <v>5384</v>
      </c>
      <c r="K8395" s="37" t="str">
        <f>VLOOKUP(Tabela14[[#This Row],[CÓDIGO]],[1]fornnecedor!$A:$G,7,0)</f>
        <v>ESMALTES</v>
      </c>
    </row>
    <row r="8396" spans="1:11" x14ac:dyDescent="0.3">
      <c r="A8396" s="15">
        <v>85363</v>
      </c>
      <c r="B8396" s="15" t="str">
        <f>VLOOKUP(Tabela14[[#This Row],[CÓDIGO]],[1]fornnecedor!$A:$E,5,0)</f>
        <v>BRASILUX TINTAS TECNICAS LTDA</v>
      </c>
      <c r="C8396" s="16" t="s">
        <v>730</v>
      </c>
      <c r="D8396" s="16" t="s">
        <v>549</v>
      </c>
      <c r="E8396" s="22">
        <v>29</v>
      </c>
      <c r="F8396" s="30">
        <v>49</v>
      </c>
      <c r="G8396" s="17">
        <v>18.54</v>
      </c>
      <c r="H8396" s="17">
        <f t="shared" si="262"/>
        <v>537.66</v>
      </c>
      <c r="I8396" s="17">
        <f t="shared" si="263"/>
        <v>908.45999999999992</v>
      </c>
      <c r="J8396" s="13" t="s">
        <v>5384</v>
      </c>
      <c r="K8396" s="37" t="str">
        <f>VLOOKUP(Tabela14[[#This Row],[CÓDIGO]],[1]fornnecedor!$A:$G,7,0)</f>
        <v>PRETO FOSCO VINÍLICO</v>
      </c>
    </row>
    <row r="8397" spans="1:11" x14ac:dyDescent="0.3">
      <c r="A8397" s="15">
        <v>84738</v>
      </c>
      <c r="B8397" s="15" t="str">
        <f>VLOOKUP(Tabela14[[#This Row],[CÓDIGO]],[1]fornnecedor!$A:$E,5,0)</f>
        <v>SAINT- GOBAIN DO BRASIL PROD. IND. E CONSTR. LTDA</v>
      </c>
      <c r="C8397" s="16" t="s">
        <v>4601</v>
      </c>
      <c r="D8397" s="16" t="s">
        <v>49</v>
      </c>
      <c r="E8397" s="22">
        <v>0</v>
      </c>
      <c r="F8397" s="30">
        <v>16</v>
      </c>
      <c r="G8397" s="17">
        <v>56.91</v>
      </c>
      <c r="H8397" s="17">
        <f t="shared" si="262"/>
        <v>0</v>
      </c>
      <c r="I8397" s="17">
        <f t="shared" si="263"/>
        <v>910.56</v>
      </c>
      <c r="J8397" s="13" t="s">
        <v>5384</v>
      </c>
      <c r="K8397" s="37" t="str">
        <f>VLOOKUP(Tabela14[[#This Row],[CÓDIGO]],[1]fornnecedor!$A:$G,7,0)</f>
        <v xml:space="preserve">LÍQUIDOS P/ POLIMENTO </v>
      </c>
    </row>
    <row r="8398" spans="1:11" x14ac:dyDescent="0.3">
      <c r="A8398" s="15">
        <v>84629</v>
      </c>
      <c r="B8398" s="15" t="str">
        <f>VLOOKUP(Tabela14[[#This Row],[CÓDIGO]],[1]fornnecedor!$A:$E,5,0)</f>
        <v>BRASILUX TINTAS TECNICAS LTDA</v>
      </c>
      <c r="C8398" s="16" t="s">
        <v>4392</v>
      </c>
      <c r="D8398" s="16" t="s">
        <v>549</v>
      </c>
      <c r="E8398" s="22">
        <v>0.315</v>
      </c>
      <c r="F8398" s="30">
        <v>23.3</v>
      </c>
      <c r="G8398" s="17">
        <v>39.08</v>
      </c>
      <c r="H8398" s="17">
        <f t="shared" si="262"/>
        <v>12.3102</v>
      </c>
      <c r="I8398" s="17">
        <f t="shared" si="263"/>
        <v>910.56399999999996</v>
      </c>
      <c r="J8398" s="13" t="s">
        <v>5384</v>
      </c>
      <c r="K8398" s="37" t="str">
        <f>VLOOKUP(Tabela14[[#This Row],[CÓDIGO]],[1]fornnecedor!$A:$G,7,0)</f>
        <v xml:space="preserve">BASES SISTEMA NO MACHINE </v>
      </c>
    </row>
    <row r="8399" spans="1:11" x14ac:dyDescent="0.3">
      <c r="A8399" s="15">
        <v>85924</v>
      </c>
      <c r="B8399" s="15" t="str">
        <f>VLOOKUP(Tabela14[[#This Row],[CÓDIGO]],[1]fornnecedor!$A:$E,5,0)</f>
        <v>AKZO NOBEL LTDA DECOR</v>
      </c>
      <c r="C8399" s="16" t="s">
        <v>4452</v>
      </c>
      <c r="D8399" s="16" t="s">
        <v>543</v>
      </c>
      <c r="E8399" s="22">
        <v>0</v>
      </c>
      <c r="F8399" s="30">
        <v>10</v>
      </c>
      <c r="G8399" s="17">
        <v>91.06</v>
      </c>
      <c r="H8399" s="17">
        <f t="shared" si="262"/>
        <v>0</v>
      </c>
      <c r="I8399" s="17">
        <f t="shared" si="263"/>
        <v>910.6</v>
      </c>
      <c r="J8399" s="13" t="s">
        <v>5384</v>
      </c>
      <c r="K8399" s="37" t="str">
        <f>VLOOKUP(Tabela14[[#This Row],[CÓDIGO]],[1]fornnecedor!$A:$G,7,0)</f>
        <v>ESMALTES</v>
      </c>
    </row>
    <row r="8400" spans="1:11" x14ac:dyDescent="0.3">
      <c r="A8400" s="15">
        <v>86587</v>
      </c>
      <c r="B8400" s="15" t="str">
        <f>VLOOKUP(Tabela14[[#This Row],[CÓDIGO]],[1]fornnecedor!$A:$E,5,0)</f>
        <v>AKZO NOBEL LTDA DECOR</v>
      </c>
      <c r="C8400" s="16" t="s">
        <v>4613</v>
      </c>
      <c r="D8400" s="16" t="s">
        <v>543</v>
      </c>
      <c r="E8400" s="22">
        <v>0.11</v>
      </c>
      <c r="F8400" s="30">
        <v>8.76</v>
      </c>
      <c r="G8400" s="17">
        <v>104.15</v>
      </c>
      <c r="H8400" s="17">
        <f t="shared" si="262"/>
        <v>11.4565</v>
      </c>
      <c r="I8400" s="17">
        <f t="shared" si="263"/>
        <v>912.35400000000004</v>
      </c>
      <c r="J8400" s="13" t="s">
        <v>5384</v>
      </c>
      <c r="K8400" s="37" t="str">
        <f>VLOOKUP(Tabela14[[#This Row],[CÓDIGO]],[1]fornnecedor!$A:$G,7,0)</f>
        <v>PIGMENTOS IMOBILIÁRIOS</v>
      </c>
    </row>
    <row r="8401" spans="1:11" x14ac:dyDescent="0.3">
      <c r="A8401" s="15">
        <v>10231</v>
      </c>
      <c r="B8401" s="15" t="str">
        <f>VLOOKUP(Tabela14[[#This Row],[CÓDIGO]],[1]fornnecedor!$A:$E,5,0)</f>
        <v>SAINT- GOBAIN DO BRASIL PROD. IND. E CONSTR. LTDA</v>
      </c>
      <c r="C8401" s="16" t="s">
        <v>4602</v>
      </c>
      <c r="D8401" s="16" t="s">
        <v>49</v>
      </c>
      <c r="E8401" s="22">
        <v>0</v>
      </c>
      <c r="F8401" s="30">
        <v>226</v>
      </c>
      <c r="G8401" s="17">
        <v>4.04</v>
      </c>
      <c r="H8401" s="17">
        <f t="shared" si="262"/>
        <v>0</v>
      </c>
      <c r="I8401" s="17">
        <f t="shared" si="263"/>
        <v>913.04</v>
      </c>
      <c r="J8401" s="13" t="s">
        <v>5384</v>
      </c>
      <c r="K8401" s="37" t="str">
        <f>VLOOKUP(Tabela14[[#This Row],[CÓDIGO]],[1]fornnecedor!$A:$G,7,0)</f>
        <v xml:space="preserve">DISCOS / LIXAS / ABRASIVOS </v>
      </c>
    </row>
    <row r="8402" spans="1:11" x14ac:dyDescent="0.3">
      <c r="A8402" s="15">
        <v>85713</v>
      </c>
      <c r="B8402" s="15" t="str">
        <f>VLOOKUP(Tabela14[[#This Row],[CÓDIGO]],[1]fornnecedor!$A:$E,5,0)</f>
        <v>MULTILONAS LTDA</v>
      </c>
      <c r="C8402" s="16" t="s">
        <v>4604</v>
      </c>
      <c r="D8402" s="16" t="s">
        <v>1140</v>
      </c>
      <c r="E8402" s="22">
        <v>0</v>
      </c>
      <c r="F8402" s="30">
        <v>2</v>
      </c>
      <c r="G8402" s="17">
        <v>456.6</v>
      </c>
      <c r="H8402" s="17">
        <f t="shared" si="262"/>
        <v>0</v>
      </c>
      <c r="I8402" s="17">
        <f t="shared" si="263"/>
        <v>913.2</v>
      </c>
      <c r="J8402" s="13" t="s">
        <v>5384</v>
      </c>
      <c r="K8402" s="37" t="str">
        <f>VLOOKUP(Tabela14[[#This Row],[CÓDIGO]],[1]fornnecedor!$A:$G,7,0)</f>
        <v>LONAS</v>
      </c>
    </row>
    <row r="8403" spans="1:11" x14ac:dyDescent="0.3">
      <c r="A8403" s="15">
        <v>84400</v>
      </c>
      <c r="B8403" s="15" t="str">
        <f>VLOOKUP(Tabela14[[#This Row],[CÓDIGO]],[1]fornnecedor!$A:$E,5,0)</f>
        <v>VONIXX INDUSTRIA E COMERCIO DE POLIDORES LTDA</v>
      </c>
      <c r="C8403" s="16" t="s">
        <v>4562</v>
      </c>
      <c r="D8403" s="16" t="s">
        <v>515</v>
      </c>
      <c r="E8403" s="22">
        <v>1</v>
      </c>
      <c r="F8403" s="30">
        <v>21</v>
      </c>
      <c r="G8403" s="17">
        <v>43.51</v>
      </c>
      <c r="H8403" s="17">
        <f t="shared" si="262"/>
        <v>43.51</v>
      </c>
      <c r="I8403" s="17">
        <f t="shared" si="263"/>
        <v>913.70999999999992</v>
      </c>
      <c r="J8403" s="13" t="s">
        <v>5384</v>
      </c>
      <c r="K8403" s="37" t="str">
        <f>VLOOKUP(Tabela14[[#This Row],[CÓDIGO]],[1]fornnecedor!$A:$G,7,0)</f>
        <v>LINHA DE HIGENIZAÇÃO E ESTÉTICA  AUTOMOTIVA VONIX</v>
      </c>
    </row>
    <row r="8404" spans="1:11" x14ac:dyDescent="0.3">
      <c r="A8404" s="15">
        <v>85247</v>
      </c>
      <c r="B8404" s="15" t="str">
        <f>VLOOKUP(Tabela14[[#This Row],[CÓDIGO]],[1]fornnecedor!$A:$E,5,0)</f>
        <v>VONIXX INDUSTRIA E COMERCIO DE POLIDORES LTDA</v>
      </c>
      <c r="C8404" s="16" t="s">
        <v>4064</v>
      </c>
      <c r="D8404" s="16" t="s">
        <v>515</v>
      </c>
      <c r="E8404" s="22">
        <v>1</v>
      </c>
      <c r="F8404" s="30">
        <v>21</v>
      </c>
      <c r="G8404" s="17">
        <v>43.66</v>
      </c>
      <c r="H8404" s="17">
        <f t="shared" si="262"/>
        <v>43.66</v>
      </c>
      <c r="I8404" s="17">
        <f t="shared" si="263"/>
        <v>916.8599999999999</v>
      </c>
      <c r="J8404" s="13" t="s">
        <v>5384</v>
      </c>
      <c r="K8404" s="37" t="str">
        <f>VLOOKUP(Tabela14[[#This Row],[CÓDIGO]],[1]fornnecedor!$A:$G,7,0)</f>
        <v>LINHA DE HIGENIZAÇÃO E ESTÉTICA  AUTOMOTIVA VONIX</v>
      </c>
    </row>
    <row r="8405" spans="1:11" x14ac:dyDescent="0.3">
      <c r="A8405" s="15">
        <v>86586</v>
      </c>
      <c r="B8405" s="15" t="str">
        <f>VLOOKUP(Tabela14[[#This Row],[CÓDIGO]],[1]fornnecedor!$A:$E,5,0)</f>
        <v>AKZO NOBEL LTDA DECOR</v>
      </c>
      <c r="C8405" s="16" t="s">
        <v>4624</v>
      </c>
      <c r="D8405" s="16" t="s">
        <v>543</v>
      </c>
      <c r="E8405" s="22">
        <v>4.5999999999999999E-2</v>
      </c>
      <c r="F8405" s="30">
        <v>7.56</v>
      </c>
      <c r="G8405" s="17">
        <v>121.29</v>
      </c>
      <c r="H8405" s="17">
        <f t="shared" si="262"/>
        <v>5.5793400000000002</v>
      </c>
      <c r="I8405" s="17">
        <f t="shared" si="263"/>
        <v>916.95240000000001</v>
      </c>
      <c r="J8405" s="13" t="s">
        <v>5384</v>
      </c>
      <c r="K8405" s="37" t="str">
        <f>VLOOKUP(Tabela14[[#This Row],[CÓDIGO]],[1]fornnecedor!$A:$G,7,0)</f>
        <v>PIGMENTOS IMOBILIÁRIOS</v>
      </c>
    </row>
    <row r="8406" spans="1:11" x14ac:dyDescent="0.3">
      <c r="A8406" s="15">
        <v>83860</v>
      </c>
      <c r="B8406" s="15" t="str">
        <f>VLOOKUP(Tabela14[[#This Row],[CÓDIGO]],[1]fornnecedor!$A:$E,5,0)</f>
        <v>3M DO BRASIL LTDA</v>
      </c>
      <c r="C8406" s="16" t="s">
        <v>4606</v>
      </c>
      <c r="D8406" s="16" t="s">
        <v>366</v>
      </c>
      <c r="E8406" s="22">
        <v>0</v>
      </c>
      <c r="F8406" s="30">
        <v>202</v>
      </c>
      <c r="G8406" s="17">
        <v>4.54</v>
      </c>
      <c r="H8406" s="17">
        <f t="shared" si="262"/>
        <v>0</v>
      </c>
      <c r="I8406" s="17">
        <f t="shared" si="263"/>
        <v>917.08</v>
      </c>
      <c r="J8406" s="13" t="s">
        <v>5384</v>
      </c>
      <c r="K8406" s="37" t="str">
        <f>VLOOKUP(Tabela14[[#This Row],[CÓDIGO]],[1]fornnecedor!$A:$G,7,0)</f>
        <v>APLICADORES / ADAPTADORES / ENGATES / SUPORTES</v>
      </c>
    </row>
    <row r="8407" spans="1:11" x14ac:dyDescent="0.3">
      <c r="A8407" s="15">
        <v>23640</v>
      </c>
      <c r="B8407" s="15" t="str">
        <f>VLOOKUP(Tabela14[[#This Row],[CÓDIGO]],[1]fornnecedor!$A:$E,5,0)</f>
        <v>SAINT- GOBAIN DO BRASIL PROD. IND. E CONSTR. LTDA</v>
      </c>
      <c r="C8407" s="16" t="s">
        <v>4608</v>
      </c>
      <c r="D8407" s="16" t="s">
        <v>49</v>
      </c>
      <c r="E8407" s="22">
        <v>0</v>
      </c>
      <c r="F8407" s="30">
        <v>12</v>
      </c>
      <c r="G8407" s="17">
        <v>76.55</v>
      </c>
      <c r="H8407" s="17">
        <f t="shared" si="262"/>
        <v>0</v>
      </c>
      <c r="I8407" s="17">
        <f t="shared" si="263"/>
        <v>918.59999999999991</v>
      </c>
      <c r="J8407" s="13" t="s">
        <v>5384</v>
      </c>
      <c r="K8407" s="37" t="str">
        <f>VLOOKUP(Tabela14[[#This Row],[CÓDIGO]],[1]fornnecedor!$A:$G,7,0)</f>
        <v>....................</v>
      </c>
    </row>
    <row r="8408" spans="1:11" x14ac:dyDescent="0.3">
      <c r="A8408" s="15">
        <v>85940</v>
      </c>
      <c r="B8408" s="15" t="str">
        <f>VLOOKUP(Tabela14[[#This Row],[CÓDIGO]],[1]fornnecedor!$A:$E,5,0)</f>
        <v>AKZO NOBEL LTDA DECOR</v>
      </c>
      <c r="C8408" s="16" t="s">
        <v>4437</v>
      </c>
      <c r="D8408" s="16" t="s">
        <v>543</v>
      </c>
      <c r="E8408" s="22">
        <v>0</v>
      </c>
      <c r="F8408" s="30">
        <v>9</v>
      </c>
      <c r="G8408" s="17">
        <v>102.16</v>
      </c>
      <c r="H8408" s="17">
        <f t="shared" si="262"/>
        <v>0</v>
      </c>
      <c r="I8408" s="17">
        <f t="shared" si="263"/>
        <v>919.43999999999994</v>
      </c>
      <c r="J8408" s="13" t="s">
        <v>5384</v>
      </c>
      <c r="K8408" s="37" t="str">
        <f>VLOOKUP(Tabela14[[#This Row],[CÓDIGO]],[1]fornnecedor!$A:$G,7,0)</f>
        <v>ESMALTES</v>
      </c>
    </row>
    <row r="8409" spans="1:11" x14ac:dyDescent="0.3">
      <c r="A8409" s="15">
        <v>85310</v>
      </c>
      <c r="B8409" s="15" t="str">
        <f>VLOOKUP(Tabela14[[#This Row],[CÓDIGO]],[1]fornnecedor!$A:$E,5,0)</f>
        <v>BRASILUX TINTAS TECNICAS LTDA</v>
      </c>
      <c r="C8409" s="16" t="s">
        <v>706</v>
      </c>
      <c r="D8409" s="16" t="s">
        <v>549</v>
      </c>
      <c r="E8409" s="22">
        <v>6</v>
      </c>
      <c r="F8409" s="30">
        <v>14</v>
      </c>
      <c r="G8409" s="17">
        <v>65.7</v>
      </c>
      <c r="H8409" s="17">
        <f t="shared" si="262"/>
        <v>394.20000000000005</v>
      </c>
      <c r="I8409" s="17">
        <f t="shared" si="263"/>
        <v>919.80000000000007</v>
      </c>
      <c r="J8409" s="13" t="s">
        <v>5384</v>
      </c>
      <c r="K8409" s="37" t="str">
        <f>VLOOKUP(Tabela14[[#This Row],[CÓDIGO]],[1]fornnecedor!$A:$G,7,0)</f>
        <v>ESMALTES</v>
      </c>
    </row>
    <row r="8410" spans="1:11" x14ac:dyDescent="0.3">
      <c r="A8410" s="15">
        <v>84684</v>
      </c>
      <c r="B8410" s="15" t="str">
        <f>VLOOKUP(Tabela14[[#This Row],[CÓDIGO]],[1]fornnecedor!$A:$E,5,0)</f>
        <v>3M DO BRASIL LTDA</v>
      </c>
      <c r="C8410" s="16" t="s">
        <v>4609</v>
      </c>
      <c r="D8410" s="16" t="s">
        <v>366</v>
      </c>
      <c r="E8410" s="22">
        <v>0</v>
      </c>
      <c r="F8410" s="30">
        <v>350</v>
      </c>
      <c r="G8410" s="17">
        <v>2.63</v>
      </c>
      <c r="H8410" s="17">
        <f t="shared" si="262"/>
        <v>0</v>
      </c>
      <c r="I8410" s="17">
        <f t="shared" si="263"/>
        <v>920.5</v>
      </c>
      <c r="J8410" s="13" t="s">
        <v>5384</v>
      </c>
      <c r="K8410" s="37" t="str">
        <f>VLOOKUP(Tabela14[[#This Row],[CÓDIGO]],[1]fornnecedor!$A:$G,7,0)</f>
        <v xml:space="preserve">DISCOS / LIXAS / ABRASIVOS </v>
      </c>
    </row>
    <row r="8411" spans="1:11" x14ac:dyDescent="0.3">
      <c r="A8411" s="15">
        <v>24232</v>
      </c>
      <c r="B8411" s="15" t="str">
        <f>VLOOKUP(Tabela14[[#This Row],[CÓDIGO]],[1]fornnecedor!$A:$E,5,0)</f>
        <v>VONIXX INDUSTRIA E COMERCIO DE POLIDORES LTDA</v>
      </c>
      <c r="C8411" s="16" t="s">
        <v>530</v>
      </c>
      <c r="D8411" s="16" t="s">
        <v>515</v>
      </c>
      <c r="E8411" s="22">
        <v>13</v>
      </c>
      <c r="F8411" s="30">
        <v>24</v>
      </c>
      <c r="G8411" s="17">
        <v>38.39</v>
      </c>
      <c r="H8411" s="17">
        <f t="shared" si="262"/>
        <v>499.07</v>
      </c>
      <c r="I8411" s="17">
        <f t="shared" si="263"/>
        <v>921.36</v>
      </c>
      <c r="J8411" s="13" t="s">
        <v>5384</v>
      </c>
      <c r="K8411" s="37" t="str">
        <f>VLOOKUP(Tabela14[[#This Row],[CÓDIGO]],[1]fornnecedor!$A:$G,7,0)</f>
        <v>LINHA DE HIGENIZAÇÃO E ESTÉTICA  AUTOMOTIVA VONIX</v>
      </c>
    </row>
    <row r="8412" spans="1:11" x14ac:dyDescent="0.3">
      <c r="A8412" s="15">
        <v>84946</v>
      </c>
      <c r="B8412" s="15" t="str">
        <f>VLOOKUP(Tabela14[[#This Row],[CÓDIGO]],[1]fornnecedor!$A:$E,5,0)</f>
        <v>VONIXX INDUSTRIA E COMERCIO DE POLIDORES LTDA</v>
      </c>
      <c r="C8412" s="16" t="s">
        <v>517</v>
      </c>
      <c r="D8412" s="16" t="s">
        <v>515</v>
      </c>
      <c r="E8412" s="22">
        <v>3</v>
      </c>
      <c r="F8412" s="30">
        <v>18</v>
      </c>
      <c r="G8412" s="17">
        <v>51.2</v>
      </c>
      <c r="H8412" s="17">
        <f t="shared" si="262"/>
        <v>153.60000000000002</v>
      </c>
      <c r="I8412" s="17">
        <f t="shared" si="263"/>
        <v>921.6</v>
      </c>
      <c r="J8412" s="13" t="s">
        <v>5384</v>
      </c>
      <c r="K8412" s="37" t="str">
        <f>VLOOKUP(Tabela14[[#This Row],[CÓDIGO]],[1]fornnecedor!$A:$G,7,0)</f>
        <v>LINHA DE HIGENIZAÇÃO E ESTÉTICA  AUTOMOTIVA VONIX</v>
      </c>
    </row>
    <row r="8413" spans="1:11" x14ac:dyDescent="0.3">
      <c r="A8413" s="15">
        <v>85069</v>
      </c>
      <c r="B8413" s="15" t="str">
        <f>VLOOKUP(Tabela14[[#This Row],[CÓDIGO]],[1]fornnecedor!$A:$E,5,0)</f>
        <v>PINCEIS ATLAS S.A.</v>
      </c>
      <c r="C8413" s="16" t="s">
        <v>4630</v>
      </c>
      <c r="D8413" s="16" t="s">
        <v>23</v>
      </c>
      <c r="E8413" s="22">
        <v>1</v>
      </c>
      <c r="F8413" s="30">
        <v>37</v>
      </c>
      <c r="G8413" s="17">
        <v>24.97</v>
      </c>
      <c r="H8413" s="17">
        <f t="shared" si="262"/>
        <v>24.97</v>
      </c>
      <c r="I8413" s="17">
        <f t="shared" si="263"/>
        <v>923.89</v>
      </c>
      <c r="J8413" s="13" t="s">
        <v>5384</v>
      </c>
      <c r="K8413" s="37" t="str">
        <f>VLOOKUP(Tabela14[[#This Row],[CÓDIGO]],[1]fornnecedor!$A:$G,7,0)</f>
        <v>ROLOS / TRINCHAS / PINCÉIS / ESPÁTULAS</v>
      </c>
    </row>
    <row r="8414" spans="1:11" x14ac:dyDescent="0.3">
      <c r="A8414" s="15">
        <v>23654</v>
      </c>
      <c r="B8414" s="15" t="str">
        <f>VLOOKUP(Tabela14[[#This Row],[CÓDIGO]],[1]fornnecedor!$A:$E,5,0)</f>
        <v>AKZO NOBEL LTDA AUTO</v>
      </c>
      <c r="C8414" s="16" t="s">
        <v>4689</v>
      </c>
      <c r="D8414" s="16" t="s">
        <v>103</v>
      </c>
      <c r="E8414" s="22">
        <v>4</v>
      </c>
      <c r="F8414" s="30">
        <v>23</v>
      </c>
      <c r="G8414" s="17">
        <v>40.229999999999997</v>
      </c>
      <c r="H8414" s="17">
        <f t="shared" si="262"/>
        <v>160.91999999999999</v>
      </c>
      <c r="I8414" s="17">
        <f t="shared" si="263"/>
        <v>925.29</v>
      </c>
      <c r="J8414" s="13" t="s">
        <v>5384</v>
      </c>
      <c r="K8414" s="37" t="str">
        <f>VLOOKUP(Tabela14[[#This Row],[CÓDIGO]],[1]fornnecedor!$A:$G,7,0)</f>
        <v>TINTAS PU</v>
      </c>
    </row>
    <row r="8415" spans="1:11" x14ac:dyDescent="0.3">
      <c r="A8415" s="15">
        <v>86890</v>
      </c>
      <c r="B8415" s="15" t="str">
        <f>VLOOKUP(Tabela14[[#This Row],[CÓDIGO]],[1]fornnecedor!$A:$E,5,0)</f>
        <v>OTTO BAUMGART IND E COM S/A</v>
      </c>
      <c r="C8415" s="16" t="s">
        <v>4610</v>
      </c>
      <c r="D8415" s="16" t="s">
        <v>3618</v>
      </c>
      <c r="E8415" s="22">
        <v>0</v>
      </c>
      <c r="F8415" s="30">
        <v>92</v>
      </c>
      <c r="G8415" s="17">
        <v>10.06</v>
      </c>
      <c r="H8415" s="17">
        <f t="shared" si="262"/>
        <v>0</v>
      </c>
      <c r="I8415" s="17">
        <f t="shared" si="263"/>
        <v>925.5200000000001</v>
      </c>
      <c r="J8415" s="13" t="s">
        <v>5384</v>
      </c>
      <c r="K8415" s="37" t="str">
        <f>VLOOKUP(Tabela14[[#This Row],[CÓDIGO]],[1]fornnecedor!$A:$G,7,0)</f>
        <v>IMPERMEABILIZANTES</v>
      </c>
    </row>
    <row r="8416" spans="1:11" x14ac:dyDescent="0.3">
      <c r="A8416" s="15">
        <v>20241</v>
      </c>
      <c r="B8416" s="15" t="str">
        <f>VLOOKUP(Tabela14[[#This Row],[CÓDIGO]],[1]fornnecedor!$A:$E,5,0)</f>
        <v>AKZO NOBEL LTDA AUTO</v>
      </c>
      <c r="C8416" s="16" t="s">
        <v>4400</v>
      </c>
      <c r="D8416" s="16" t="s">
        <v>127</v>
      </c>
      <c r="E8416" s="22">
        <v>0</v>
      </c>
      <c r="F8416" s="30">
        <v>17</v>
      </c>
      <c r="G8416" s="17">
        <v>54.49</v>
      </c>
      <c r="H8416" s="17">
        <f t="shared" si="262"/>
        <v>0</v>
      </c>
      <c r="I8416" s="17">
        <f t="shared" si="263"/>
        <v>926.33</v>
      </c>
      <c r="J8416" s="13" t="s">
        <v>5384</v>
      </c>
      <c r="K8416" s="37" t="str">
        <f>VLOOKUP(Tabela14[[#This Row],[CÓDIGO]],[1]fornnecedor!$A:$G,7,0)</f>
        <v>VERNIZ AUTOMOTIVO</v>
      </c>
    </row>
    <row r="8417" spans="1:11" x14ac:dyDescent="0.3">
      <c r="A8417" s="15">
        <v>201</v>
      </c>
      <c r="B8417" s="15" t="str">
        <f>VLOOKUP(Tabela14[[#This Row],[CÓDIGO]],[1]fornnecedor!$A:$E,5,0)</f>
        <v>BLACK &amp; DECKER DO BRASIL LTDA</v>
      </c>
      <c r="C8417" s="16" t="s">
        <v>4612</v>
      </c>
      <c r="D8417" s="16" t="s">
        <v>871</v>
      </c>
      <c r="E8417" s="22">
        <v>0</v>
      </c>
      <c r="F8417" s="30">
        <v>4</v>
      </c>
      <c r="G8417" s="17">
        <v>232.14</v>
      </c>
      <c r="H8417" s="17">
        <f t="shared" si="262"/>
        <v>0</v>
      </c>
      <c r="I8417" s="17">
        <f t="shared" si="263"/>
        <v>928.56</v>
      </c>
      <c r="J8417" s="13" t="s">
        <v>5384</v>
      </c>
      <c r="K8417" s="37" t="str">
        <f>VLOOKUP(Tabela14[[#This Row],[CÓDIGO]],[1]fornnecedor!$A:$G,7,0)</f>
        <v>OUTRAS FERRAMENTAS / EQUIPAMENTOS</v>
      </c>
    </row>
    <row r="8418" spans="1:11" x14ac:dyDescent="0.3">
      <c r="A8418" s="15">
        <v>85965</v>
      </c>
      <c r="B8418" s="15" t="str">
        <f>VLOOKUP(Tabela14[[#This Row],[CÓDIGO]],[1]fornnecedor!$A:$E,5,0)</f>
        <v>AKZO NOBEL LTDA DECOR</v>
      </c>
      <c r="C8418" s="16" t="s">
        <v>3928</v>
      </c>
      <c r="D8418" s="16" t="s">
        <v>543</v>
      </c>
      <c r="E8418" s="22">
        <v>0</v>
      </c>
      <c r="F8418" s="30">
        <v>10</v>
      </c>
      <c r="G8418" s="17">
        <v>92.92</v>
      </c>
      <c r="H8418" s="17">
        <f t="shared" si="262"/>
        <v>0</v>
      </c>
      <c r="I8418" s="17">
        <f t="shared" si="263"/>
        <v>929.2</v>
      </c>
      <c r="J8418" s="13" t="s">
        <v>5384</v>
      </c>
      <c r="K8418" s="37" t="str">
        <f>VLOOKUP(Tabela14[[#This Row],[CÓDIGO]],[1]fornnecedor!$A:$G,7,0)</f>
        <v>ESMALTES</v>
      </c>
    </row>
    <row r="8419" spans="1:11" x14ac:dyDescent="0.3">
      <c r="A8419" s="15">
        <v>23435</v>
      </c>
      <c r="B8419" s="15" t="str">
        <f>VLOOKUP(Tabela14[[#This Row],[CÓDIGO]],[1]fornnecedor!$A:$E,5,0)</f>
        <v>VONIXX INDUSTRIA E COMERCIO DE POLIDORES LTDA</v>
      </c>
      <c r="C8419" s="16" t="s">
        <v>4710</v>
      </c>
      <c r="D8419" s="16" t="s">
        <v>515</v>
      </c>
      <c r="E8419" s="22">
        <v>2</v>
      </c>
      <c r="F8419" s="30">
        <v>17</v>
      </c>
      <c r="G8419" s="17">
        <v>54.87</v>
      </c>
      <c r="H8419" s="17">
        <f t="shared" si="262"/>
        <v>109.74</v>
      </c>
      <c r="I8419" s="17">
        <f t="shared" si="263"/>
        <v>932.79</v>
      </c>
      <c r="J8419" s="13" t="s">
        <v>5384</v>
      </c>
      <c r="K8419" s="37" t="str">
        <f>VLOOKUP(Tabela14[[#This Row],[CÓDIGO]],[1]fornnecedor!$A:$G,7,0)</f>
        <v>LINHA DE HIGENIZAÇÃO E ESTÉTICA  AUTOMOTIVA VONIX</v>
      </c>
    </row>
    <row r="8420" spans="1:11" x14ac:dyDescent="0.3">
      <c r="A8420" s="15">
        <v>23378</v>
      </c>
      <c r="B8420" s="15" t="str">
        <f>VLOOKUP(Tabela14[[#This Row],[CÓDIGO]],[1]fornnecedor!$A:$E,5,0)</f>
        <v>AKZO NOBEL LTDA AUTO</v>
      </c>
      <c r="C8420" s="16" t="s">
        <v>189</v>
      </c>
      <c r="D8420" s="16" t="s">
        <v>103</v>
      </c>
      <c r="E8420" s="22">
        <v>36</v>
      </c>
      <c r="F8420" s="30">
        <v>38.5</v>
      </c>
      <c r="G8420" s="17">
        <v>24.24</v>
      </c>
      <c r="H8420" s="17">
        <f t="shared" si="262"/>
        <v>872.64</v>
      </c>
      <c r="I8420" s="17">
        <f t="shared" si="263"/>
        <v>933.2399999999999</v>
      </c>
      <c r="J8420" s="13" t="s">
        <v>5384</v>
      </c>
      <c r="K8420" s="37" t="str">
        <f>VLOOKUP(Tabela14[[#This Row],[CÓDIGO]],[1]fornnecedor!$A:$G,7,0)</f>
        <v>TINTAS POLIÉSTER</v>
      </c>
    </row>
    <row r="8421" spans="1:11" x14ac:dyDescent="0.3">
      <c r="A8421" s="15">
        <v>84723</v>
      </c>
      <c r="B8421" s="15" t="str">
        <f>VLOOKUP(Tabela14[[#This Row],[CÓDIGO]],[1]fornnecedor!$A:$E,5,0)</f>
        <v>BRASILUX TINTAS TECNICAS LTDA</v>
      </c>
      <c r="C8421" s="16" t="s">
        <v>4617</v>
      </c>
      <c r="D8421" s="16" t="s">
        <v>549</v>
      </c>
      <c r="E8421" s="22">
        <v>0</v>
      </c>
      <c r="F8421" s="30">
        <v>17</v>
      </c>
      <c r="G8421" s="17">
        <v>54.9</v>
      </c>
      <c r="H8421" s="17">
        <f t="shared" si="262"/>
        <v>0</v>
      </c>
      <c r="I8421" s="17">
        <f t="shared" si="263"/>
        <v>933.3</v>
      </c>
      <c r="J8421" s="13" t="s">
        <v>5384</v>
      </c>
      <c r="K8421" s="37" t="str">
        <f>VLOOKUP(Tabela14[[#This Row],[CÓDIGO]],[1]fornnecedor!$A:$G,7,0)</f>
        <v>ESMALTES</v>
      </c>
    </row>
    <row r="8422" spans="1:11" x14ac:dyDescent="0.3">
      <c r="A8422" s="15">
        <v>21772</v>
      </c>
      <c r="B8422" s="15" t="str">
        <f>VLOOKUP(Tabela14[[#This Row],[CÓDIGO]],[1]fornnecedor!$A:$E,5,0)</f>
        <v>ROBERLO DO BRASIL LTDA</v>
      </c>
      <c r="C8422" s="16" t="s">
        <v>4618</v>
      </c>
      <c r="D8422" s="16" t="s">
        <v>2513</v>
      </c>
      <c r="E8422" s="22">
        <v>0</v>
      </c>
      <c r="F8422" s="30">
        <v>22</v>
      </c>
      <c r="G8422" s="17">
        <v>42.43</v>
      </c>
      <c r="H8422" s="17">
        <f t="shared" si="262"/>
        <v>0</v>
      </c>
      <c r="I8422" s="17">
        <f t="shared" si="263"/>
        <v>933.46</v>
      </c>
      <c r="J8422" s="13" t="s">
        <v>5384</v>
      </c>
      <c r="K8422" s="37" t="str">
        <f>VLOOKUP(Tabela14[[#This Row],[CÓDIGO]],[1]fornnecedor!$A:$G,7,0)</f>
        <v>VEDADORES / SELANTES</v>
      </c>
    </row>
    <row r="8423" spans="1:11" x14ac:dyDescent="0.3">
      <c r="A8423" s="15">
        <v>20119</v>
      </c>
      <c r="B8423" s="15" t="str">
        <f>VLOOKUP(Tabela14[[#This Row],[CÓDIGO]],[1]fornnecedor!$A:$E,5,0)</f>
        <v>3M DO BRASIL LTDA</v>
      </c>
      <c r="C8423" s="16" t="s">
        <v>4827</v>
      </c>
      <c r="D8423" s="16" t="s">
        <v>366</v>
      </c>
      <c r="E8423" s="22">
        <v>6</v>
      </c>
      <c r="F8423" s="30">
        <v>14</v>
      </c>
      <c r="G8423" s="17">
        <v>66.75</v>
      </c>
      <c r="H8423" s="17">
        <f t="shared" si="262"/>
        <v>400.5</v>
      </c>
      <c r="I8423" s="17">
        <f t="shared" si="263"/>
        <v>934.5</v>
      </c>
      <c r="J8423" s="13" t="s">
        <v>5384</v>
      </c>
      <c r="K8423" s="37" t="str">
        <f>VLOOKUP(Tabela14[[#This Row],[CÓDIGO]],[1]fornnecedor!$A:$G,7,0)</f>
        <v>APLICADORES / ADAPTADORES / ENGATES / SUPORTES</v>
      </c>
    </row>
    <row r="8424" spans="1:11" x14ac:dyDescent="0.3">
      <c r="A8424" s="15">
        <v>20577</v>
      </c>
      <c r="B8424" s="15" t="str">
        <f>VLOOKUP(Tabela14[[#This Row],[CÓDIGO]],[1]fornnecedor!$A:$E,5,0)</f>
        <v>3M DO BRASIL LTDA</v>
      </c>
      <c r="C8424" s="16" t="s">
        <v>427</v>
      </c>
      <c r="D8424" s="16" t="s">
        <v>366</v>
      </c>
      <c r="E8424" s="22">
        <v>264</v>
      </c>
      <c r="F8424" s="30">
        <v>439</v>
      </c>
      <c r="G8424" s="17">
        <v>2.13</v>
      </c>
      <c r="H8424" s="17">
        <f t="shared" si="262"/>
        <v>562.31999999999994</v>
      </c>
      <c r="I8424" s="17">
        <f t="shared" si="263"/>
        <v>935.06999999999994</v>
      </c>
      <c r="J8424" s="13" t="s">
        <v>5384</v>
      </c>
      <c r="K8424" s="37" t="str">
        <f>VLOOKUP(Tabela14[[#This Row],[CÓDIGO]],[1]fornnecedor!$A:$G,7,0)</f>
        <v>LIXA FERRO</v>
      </c>
    </row>
    <row r="8425" spans="1:11" x14ac:dyDescent="0.3">
      <c r="A8425" s="15">
        <v>83787</v>
      </c>
      <c r="B8425" s="15" t="str">
        <f>VLOOKUP(Tabela14[[#This Row],[CÓDIGO]],[1]fornnecedor!$A:$E,5,0)</f>
        <v>VONIXX INDUSTRIA E COMERCIO DE POLIDORES LTDA</v>
      </c>
      <c r="C8425" s="16" t="s">
        <v>4348</v>
      </c>
      <c r="D8425" s="16" t="s">
        <v>515</v>
      </c>
      <c r="E8425" s="22">
        <v>3</v>
      </c>
      <c r="F8425" s="30">
        <v>24</v>
      </c>
      <c r="G8425" s="17">
        <v>38.99</v>
      </c>
      <c r="H8425" s="17">
        <f t="shared" si="262"/>
        <v>116.97</v>
      </c>
      <c r="I8425" s="17">
        <f t="shared" si="263"/>
        <v>935.76</v>
      </c>
      <c r="J8425" s="13" t="s">
        <v>5384</v>
      </c>
      <c r="K8425" s="37" t="str">
        <f>VLOOKUP(Tabela14[[#This Row],[CÓDIGO]],[1]fornnecedor!$A:$G,7,0)</f>
        <v>BOINAS PARA POLIMENTO</v>
      </c>
    </row>
    <row r="8426" spans="1:11" x14ac:dyDescent="0.3">
      <c r="A8426" s="15">
        <v>83793</v>
      </c>
      <c r="B8426" s="15" t="str">
        <f>VLOOKUP(Tabela14[[#This Row],[CÓDIGO]],[1]fornnecedor!$A:$E,5,0)</f>
        <v>VONIXX INDUSTRIA E COMERCIO DE POLIDORES LTDA</v>
      </c>
      <c r="C8426" s="16" t="s">
        <v>4685</v>
      </c>
      <c r="D8426" s="16" t="s">
        <v>515</v>
      </c>
      <c r="E8426" s="22">
        <v>3</v>
      </c>
      <c r="F8426" s="30">
        <v>19</v>
      </c>
      <c r="G8426" s="17">
        <v>49.29</v>
      </c>
      <c r="H8426" s="17">
        <f t="shared" si="262"/>
        <v>147.87</v>
      </c>
      <c r="I8426" s="17">
        <f t="shared" si="263"/>
        <v>936.51</v>
      </c>
      <c r="J8426" s="13" t="s">
        <v>5384</v>
      </c>
      <c r="K8426" s="37" t="str">
        <f>VLOOKUP(Tabela14[[#This Row],[CÓDIGO]],[1]fornnecedor!$A:$G,7,0)</f>
        <v>LINHA DE HIGENIZAÇÃO E ESTÉTICA  AUTOMOTIVA VONIX</v>
      </c>
    </row>
    <row r="8427" spans="1:11" x14ac:dyDescent="0.3">
      <c r="A8427" s="15">
        <v>85779</v>
      </c>
      <c r="B8427" s="15" t="str">
        <f>VLOOKUP(Tabela14[[#This Row],[CÓDIGO]],[1]fornnecedor!$A:$E,5,0)</f>
        <v>AKZO NOBEL LTDA DECOR</v>
      </c>
      <c r="C8427" s="16" t="s">
        <v>3894</v>
      </c>
      <c r="D8427" s="16" t="s">
        <v>543</v>
      </c>
      <c r="E8427" s="22">
        <v>0</v>
      </c>
      <c r="F8427" s="30">
        <v>27</v>
      </c>
      <c r="G8427" s="17">
        <v>34.69</v>
      </c>
      <c r="H8427" s="17">
        <f t="shared" si="262"/>
        <v>0</v>
      </c>
      <c r="I8427" s="17">
        <f t="shared" si="263"/>
        <v>936.62999999999988</v>
      </c>
      <c r="J8427" s="13" t="s">
        <v>5384</v>
      </c>
      <c r="K8427" s="37" t="str">
        <f>VLOOKUP(Tabela14[[#This Row],[CÓDIGO]],[1]fornnecedor!$A:$G,7,0)</f>
        <v>TINTA PAREDE</v>
      </c>
    </row>
    <row r="8428" spans="1:11" x14ac:dyDescent="0.3">
      <c r="A8428" s="15">
        <v>84162</v>
      </c>
      <c r="B8428" s="15" t="str">
        <f>VLOOKUP(Tabela14[[#This Row],[CÓDIGO]],[1]fornnecedor!$A:$E,5,0)</f>
        <v>BRASILUX TINTAS TECNICAS LTDA</v>
      </c>
      <c r="C8428" s="16" t="s">
        <v>4622</v>
      </c>
      <c r="D8428" s="16" t="s">
        <v>549</v>
      </c>
      <c r="E8428" s="22">
        <v>0</v>
      </c>
      <c r="F8428" s="30">
        <v>85</v>
      </c>
      <c r="G8428" s="17">
        <v>11.02</v>
      </c>
      <c r="H8428" s="17">
        <f t="shared" si="262"/>
        <v>0</v>
      </c>
      <c r="I8428" s="17">
        <f t="shared" si="263"/>
        <v>936.69999999999993</v>
      </c>
      <c r="J8428" s="13" t="s">
        <v>5384</v>
      </c>
      <c r="K8428" s="37" t="str">
        <f>VLOOKUP(Tabela14[[#This Row],[CÓDIGO]],[1]fornnecedor!$A:$G,7,0)</f>
        <v>ESMALTES</v>
      </c>
    </row>
    <row r="8429" spans="1:11" x14ac:dyDescent="0.3">
      <c r="A8429" s="15">
        <v>9965</v>
      </c>
      <c r="B8429" s="15" t="str">
        <f>VLOOKUP(Tabela14[[#This Row],[CÓDIGO]],[1]fornnecedor!$A:$E,5,0)</f>
        <v>AKZO NOBEL LTDA AUTO</v>
      </c>
      <c r="C8429" s="16" t="s">
        <v>4623</v>
      </c>
      <c r="D8429" s="16" t="s">
        <v>127</v>
      </c>
      <c r="E8429" s="22">
        <v>0</v>
      </c>
      <c r="F8429" s="30">
        <v>3.85</v>
      </c>
      <c r="G8429" s="17">
        <v>243.35</v>
      </c>
      <c r="H8429" s="17">
        <f t="shared" si="262"/>
        <v>0</v>
      </c>
      <c r="I8429" s="17">
        <f t="shared" si="263"/>
        <v>936.89750000000004</v>
      </c>
      <c r="J8429" s="13" t="s">
        <v>5384</v>
      </c>
      <c r="K8429" s="37" t="str">
        <f>VLOOKUP(Tabela14[[#This Row],[CÓDIGO]],[1]fornnecedor!$A:$G,7,0)</f>
        <v>BASES POLIÉSTER</v>
      </c>
    </row>
    <row r="8430" spans="1:11" x14ac:dyDescent="0.3">
      <c r="A8430" s="15">
        <v>23390</v>
      </c>
      <c r="B8430" s="15" t="str">
        <f>VLOOKUP(Tabela14[[#This Row],[CÓDIGO]],[1]fornnecedor!$A:$E,5,0)</f>
        <v>AKZO NOBEL LTDA AUTO</v>
      </c>
      <c r="C8430" s="16" t="s">
        <v>192</v>
      </c>
      <c r="D8430" s="16" t="s">
        <v>103</v>
      </c>
      <c r="E8430" s="22">
        <v>0</v>
      </c>
      <c r="F8430" s="30">
        <v>29</v>
      </c>
      <c r="G8430" s="17">
        <v>32.31</v>
      </c>
      <c r="H8430" s="17">
        <f t="shared" si="262"/>
        <v>0</v>
      </c>
      <c r="I8430" s="17">
        <f t="shared" si="263"/>
        <v>936.99</v>
      </c>
      <c r="J8430" s="13" t="s">
        <v>5384</v>
      </c>
      <c r="K8430" s="37" t="str">
        <f>VLOOKUP(Tabela14[[#This Row],[CÓDIGO]],[1]fornnecedor!$A:$G,7,0)</f>
        <v>TINTAS POLIÉSTER</v>
      </c>
    </row>
    <row r="8431" spans="1:11" x14ac:dyDescent="0.3">
      <c r="A8431" s="15">
        <v>85381</v>
      </c>
      <c r="B8431" s="15" t="str">
        <f>VLOOKUP(Tabela14[[#This Row],[CÓDIGO]],[1]fornnecedor!$A:$E,5,0)</f>
        <v>DISSOLTEX IND QUIMICA LTDA</v>
      </c>
      <c r="C8431" s="16" t="s">
        <v>4844</v>
      </c>
      <c r="D8431" s="16" t="s">
        <v>549</v>
      </c>
      <c r="E8431" s="22">
        <v>1</v>
      </c>
      <c r="F8431" s="30">
        <v>2</v>
      </c>
      <c r="G8431" s="17">
        <v>468.55</v>
      </c>
      <c r="H8431" s="17">
        <f t="shared" si="262"/>
        <v>468.55</v>
      </c>
      <c r="I8431" s="17">
        <f t="shared" si="263"/>
        <v>937.1</v>
      </c>
      <c r="J8431" s="13" t="s">
        <v>5384</v>
      </c>
      <c r="K8431" s="37" t="str">
        <f>VLOOKUP(Tabela14[[#This Row],[CÓDIGO]],[1]fornnecedor!$A:$G,7,0)</f>
        <v>TINTA EM PÓ</v>
      </c>
    </row>
    <row r="8432" spans="1:11" x14ac:dyDescent="0.3">
      <c r="A8432" s="15">
        <v>84218</v>
      </c>
      <c r="B8432" s="15" t="str">
        <f>VLOOKUP(Tabela14[[#This Row],[CÓDIGO]],[1]fornnecedor!$A:$E,5,0)</f>
        <v>BRASILUX TINTAS TECNICAS LTDA</v>
      </c>
      <c r="C8432" s="16" t="s">
        <v>614</v>
      </c>
      <c r="D8432" s="16" t="s">
        <v>549</v>
      </c>
      <c r="E8432" s="22">
        <v>4</v>
      </c>
      <c r="F8432" s="30">
        <v>23</v>
      </c>
      <c r="G8432" s="17">
        <v>40.76</v>
      </c>
      <c r="H8432" s="17">
        <f t="shared" si="262"/>
        <v>163.04</v>
      </c>
      <c r="I8432" s="17">
        <f t="shared" si="263"/>
        <v>937.4799999999999</v>
      </c>
      <c r="J8432" s="13" t="s">
        <v>5384</v>
      </c>
      <c r="K8432" s="37" t="str">
        <f>VLOOKUP(Tabela14[[#This Row],[CÓDIGO]],[1]fornnecedor!$A:$G,7,0)</f>
        <v>ESMALTES</v>
      </c>
    </row>
    <row r="8433" spans="1:11" x14ac:dyDescent="0.3">
      <c r="A8433" s="15">
        <v>85587</v>
      </c>
      <c r="B8433" s="15" t="str">
        <f>VLOOKUP(Tabela14[[#This Row],[CÓDIGO]],[1]fornnecedor!$A:$E,5,0)</f>
        <v>SHERWIN - WILLIAMS DO BRASIL IND. E COM. LTDA</v>
      </c>
      <c r="C8433" s="16" t="s">
        <v>333</v>
      </c>
      <c r="D8433" s="16" t="s">
        <v>324</v>
      </c>
      <c r="E8433" s="22">
        <v>5</v>
      </c>
      <c r="F8433" s="30">
        <v>26</v>
      </c>
      <c r="G8433" s="17">
        <v>36.1</v>
      </c>
      <c r="H8433" s="17">
        <f t="shared" si="262"/>
        <v>180.5</v>
      </c>
      <c r="I8433" s="17">
        <f t="shared" si="263"/>
        <v>938.6</v>
      </c>
      <c r="J8433" s="13" t="s">
        <v>5384</v>
      </c>
      <c r="K8433" s="37" t="str">
        <f>VLOOKUP(Tabela14[[#This Row],[CÓDIGO]],[1]fornnecedor!$A:$G,7,0)</f>
        <v>TINTAS POLIÉSTER</v>
      </c>
    </row>
    <row r="8434" spans="1:11" x14ac:dyDescent="0.3">
      <c r="A8434" s="15">
        <v>84960</v>
      </c>
      <c r="B8434" s="15" t="str">
        <f>VLOOKUP(Tabela14[[#This Row],[CÓDIGO]],[1]fornnecedor!$A:$E,5,0)</f>
        <v>BRASILUX TINTAS TECNICAS LTDA</v>
      </c>
      <c r="C8434" s="16" t="s">
        <v>686</v>
      </c>
      <c r="D8434" s="16" t="s">
        <v>549</v>
      </c>
      <c r="E8434" s="22">
        <v>4</v>
      </c>
      <c r="F8434" s="30">
        <v>16</v>
      </c>
      <c r="G8434" s="17">
        <v>58.7</v>
      </c>
      <c r="H8434" s="17">
        <f t="shared" si="262"/>
        <v>234.8</v>
      </c>
      <c r="I8434" s="17">
        <f t="shared" si="263"/>
        <v>939.2</v>
      </c>
      <c r="J8434" s="13" t="s">
        <v>5384</v>
      </c>
      <c r="K8434" s="37" t="str">
        <f>VLOOKUP(Tabela14[[#This Row],[CÓDIGO]],[1]fornnecedor!$A:$G,7,0)</f>
        <v>IMPERMEABILIZANTES</v>
      </c>
    </row>
    <row r="8435" spans="1:11" x14ac:dyDescent="0.3">
      <c r="A8435" s="15">
        <v>87183</v>
      </c>
      <c r="B8435" s="15" t="str">
        <f>VLOOKUP(Tabela14[[#This Row],[CÓDIGO]],[1]fornnecedor!$A:$E,5,0)</f>
        <v>PINCEIS ATLAS S.A.</v>
      </c>
      <c r="C8435" s="16" t="s">
        <v>5427</v>
      </c>
      <c r="D8435" s="16" t="s">
        <v>23</v>
      </c>
      <c r="E8435" s="22">
        <v>0</v>
      </c>
      <c r="F8435" s="30">
        <v>6</v>
      </c>
      <c r="G8435" s="17">
        <v>157</v>
      </c>
      <c r="H8435" s="17">
        <f t="shared" si="262"/>
        <v>0</v>
      </c>
      <c r="I8435" s="17">
        <f t="shared" si="263"/>
        <v>942</v>
      </c>
      <c r="J8435" s="13" t="s">
        <v>5384</v>
      </c>
      <c r="K8435" s="37" t="str">
        <f>VLOOKUP(Tabela14[[#This Row],[CÓDIGO]],[1]fornnecedor!$A:$G,7,0)</f>
        <v>ROLOS / TRINCHAS / PINCÉIS / ESPÁTULAS</v>
      </c>
    </row>
    <row r="8436" spans="1:11" x14ac:dyDescent="0.3">
      <c r="A8436" s="15">
        <v>86212</v>
      </c>
      <c r="B8436" s="15" t="str">
        <f>VLOOKUP(Tabela14[[#This Row],[CÓDIGO]],[1]fornnecedor!$A:$E,5,0)</f>
        <v>AKZO NOBEL LTDA DECOR</v>
      </c>
      <c r="C8436" s="16" t="s">
        <v>4626</v>
      </c>
      <c r="D8436" s="16" t="s">
        <v>543</v>
      </c>
      <c r="E8436" s="22">
        <v>0</v>
      </c>
      <c r="F8436" s="30">
        <v>12</v>
      </c>
      <c r="G8436" s="17">
        <v>78.58</v>
      </c>
      <c r="H8436" s="17">
        <f t="shared" si="262"/>
        <v>0</v>
      </c>
      <c r="I8436" s="17">
        <f t="shared" si="263"/>
        <v>942.96</v>
      </c>
      <c r="J8436" s="13" t="s">
        <v>5384</v>
      </c>
      <c r="K8436" s="37" t="str">
        <f>VLOOKUP(Tabela14[[#This Row],[CÓDIGO]],[1]fornnecedor!$A:$G,7,0)</f>
        <v>BASES IMOBILIÁRIAS</v>
      </c>
    </row>
    <row r="8437" spans="1:11" x14ac:dyDescent="0.3">
      <c r="A8437" s="15">
        <v>84628</v>
      </c>
      <c r="B8437" s="15" t="str">
        <f>VLOOKUP(Tabela14[[#This Row],[CÓDIGO]],[1]fornnecedor!$A:$E,5,0)</f>
        <v>BRASILUX TINTAS TECNICAS LTDA</v>
      </c>
      <c r="C8437" s="16" t="s">
        <v>643</v>
      </c>
      <c r="D8437" s="16" t="s">
        <v>549</v>
      </c>
      <c r="E8437" s="22">
        <v>1.4379999999999999</v>
      </c>
      <c r="F8437" s="30">
        <v>26.63</v>
      </c>
      <c r="G8437" s="17">
        <v>35.51</v>
      </c>
      <c r="H8437" s="17">
        <f t="shared" si="262"/>
        <v>51.063379999999995</v>
      </c>
      <c r="I8437" s="17">
        <f t="shared" si="263"/>
        <v>945.6312999999999</v>
      </c>
      <c r="J8437" s="13" t="s">
        <v>5384</v>
      </c>
      <c r="K8437" s="37" t="str">
        <f>VLOOKUP(Tabela14[[#This Row],[CÓDIGO]],[1]fornnecedor!$A:$G,7,0)</f>
        <v xml:space="preserve">BASES SISTEMA NO MACHINE </v>
      </c>
    </row>
    <row r="8438" spans="1:11" x14ac:dyDescent="0.3">
      <c r="A8438" s="15">
        <v>84312</v>
      </c>
      <c r="B8438" s="15" t="str">
        <f>VLOOKUP(Tabela14[[#This Row],[CÓDIGO]],[1]fornnecedor!$A:$E,5,0)</f>
        <v>BRASILUX TINTAS TECNICAS LTDA</v>
      </c>
      <c r="C8438" s="16" t="s">
        <v>4628</v>
      </c>
      <c r="D8438" s="16" t="s">
        <v>549</v>
      </c>
      <c r="E8438" s="22">
        <v>0</v>
      </c>
      <c r="F8438" s="30">
        <v>4</v>
      </c>
      <c r="G8438" s="17">
        <v>236.82</v>
      </c>
      <c r="H8438" s="17">
        <f t="shared" si="262"/>
        <v>0</v>
      </c>
      <c r="I8438" s="17">
        <f t="shared" si="263"/>
        <v>947.28</v>
      </c>
      <c r="J8438" s="13" t="s">
        <v>5384</v>
      </c>
      <c r="K8438" s="37" t="str">
        <f>VLOOKUP(Tabela14[[#This Row],[CÓDIGO]],[1]fornnecedor!$A:$G,7,0)</f>
        <v>IMPERMEABILIZANTES</v>
      </c>
    </row>
    <row r="8439" spans="1:11" x14ac:dyDescent="0.3">
      <c r="A8439" s="15">
        <v>84062</v>
      </c>
      <c r="B8439" s="15" t="str">
        <f>VLOOKUP(Tabela14[[#This Row],[CÓDIGO]],[1]fornnecedor!$A:$E,5,0)</f>
        <v>BRASILUX TINTAS TECNICAS LTDA</v>
      </c>
      <c r="C8439" s="16" t="s">
        <v>4629</v>
      </c>
      <c r="D8439" s="16" t="s">
        <v>549</v>
      </c>
      <c r="E8439" s="22">
        <v>0</v>
      </c>
      <c r="F8439" s="30">
        <v>10</v>
      </c>
      <c r="G8439" s="17">
        <v>94.83</v>
      </c>
      <c r="H8439" s="17">
        <f t="shared" si="262"/>
        <v>0</v>
      </c>
      <c r="I8439" s="17">
        <f t="shared" si="263"/>
        <v>948.3</v>
      </c>
      <c r="J8439" s="13" t="s">
        <v>5384</v>
      </c>
      <c r="K8439" s="37" t="str">
        <f>VLOOKUP(Tabela14[[#This Row],[CÓDIGO]],[1]fornnecedor!$A:$G,7,0)</f>
        <v>LINHA MOVELEIRA</v>
      </c>
    </row>
    <row r="8440" spans="1:11" x14ac:dyDescent="0.3">
      <c r="A8440" s="15">
        <v>22055</v>
      </c>
      <c r="B8440" s="15" t="str">
        <f>VLOOKUP(Tabela14[[#This Row],[CÓDIGO]],[1]fornnecedor!$A:$E,5,0)</f>
        <v>3M DO BRASIL LTDA</v>
      </c>
      <c r="C8440" s="16" t="s">
        <v>406</v>
      </c>
      <c r="D8440" s="16" t="s">
        <v>366</v>
      </c>
      <c r="E8440" s="22">
        <v>60</v>
      </c>
      <c r="F8440" s="30">
        <v>198</v>
      </c>
      <c r="G8440" s="17">
        <v>4.79</v>
      </c>
      <c r="H8440" s="17">
        <f t="shared" si="262"/>
        <v>287.39999999999998</v>
      </c>
      <c r="I8440" s="17">
        <f t="shared" si="263"/>
        <v>948.42</v>
      </c>
      <c r="J8440" s="13" t="s">
        <v>5384</v>
      </c>
      <c r="K8440" s="37" t="str">
        <f>VLOOKUP(Tabela14[[#This Row],[CÓDIGO]],[1]fornnecedor!$A:$G,7,0)</f>
        <v xml:space="preserve">DISCO ROLOC </v>
      </c>
    </row>
    <row r="8441" spans="1:11" x14ac:dyDescent="0.3">
      <c r="A8441" s="15">
        <v>85485</v>
      </c>
      <c r="B8441" s="15" t="str">
        <f>VLOOKUP(Tabela14[[#This Row],[CÓDIGO]],[1]fornnecedor!$A:$E,5,0)</f>
        <v>PINCEIS ATLAS S.A.</v>
      </c>
      <c r="C8441" s="16" t="s">
        <v>4679</v>
      </c>
      <c r="D8441" s="16" t="s">
        <v>23</v>
      </c>
      <c r="E8441" s="22">
        <v>9</v>
      </c>
      <c r="F8441" s="30">
        <v>235</v>
      </c>
      <c r="G8441" s="17">
        <v>4.04</v>
      </c>
      <c r="H8441" s="17">
        <f t="shared" ref="H8441:H8504" si="264">G8441*E8441</f>
        <v>36.36</v>
      </c>
      <c r="I8441" s="17">
        <f t="shared" ref="I8441:I8504" si="265">G8441*F8441</f>
        <v>949.4</v>
      </c>
      <c r="J8441" s="13" t="s">
        <v>5384</v>
      </c>
      <c r="K8441" s="37" t="str">
        <f>VLOOKUP(Tabela14[[#This Row],[CÓDIGO]],[1]fornnecedor!$A:$G,7,0)</f>
        <v xml:space="preserve">OUTROS DISCOS </v>
      </c>
    </row>
    <row r="8442" spans="1:11" x14ac:dyDescent="0.3">
      <c r="A8442" s="15">
        <v>23128</v>
      </c>
      <c r="B8442" s="15" t="str">
        <f>VLOOKUP(Tabela14[[#This Row],[CÓDIGO]],[1]fornnecedor!$A:$E,5,0)</f>
        <v>3M DO BRASIL LTDA</v>
      </c>
      <c r="C8442" s="16" t="s">
        <v>4687</v>
      </c>
      <c r="D8442" s="16" t="s">
        <v>366</v>
      </c>
      <c r="E8442" s="22">
        <v>59</v>
      </c>
      <c r="F8442" s="30">
        <v>552</v>
      </c>
      <c r="G8442" s="17">
        <v>1.72</v>
      </c>
      <c r="H8442" s="17">
        <f t="shared" si="264"/>
        <v>101.48</v>
      </c>
      <c r="I8442" s="17">
        <f t="shared" si="265"/>
        <v>949.43999999999994</v>
      </c>
      <c r="J8442" s="13" t="s">
        <v>5384</v>
      </c>
      <c r="K8442" s="37" t="str">
        <f>VLOOKUP(Tabela14[[#This Row],[CÓDIGO]],[1]fornnecedor!$A:$G,7,0)</f>
        <v xml:space="preserve">DISCOS / LIXAS / ABRASIVOS </v>
      </c>
    </row>
    <row r="8443" spans="1:11" x14ac:dyDescent="0.3">
      <c r="A8443" s="15">
        <v>23796</v>
      </c>
      <c r="B8443" s="15" t="str">
        <f>VLOOKUP(Tabela14[[#This Row],[CÓDIGO]],[1]fornnecedor!$A:$E,5,0)</f>
        <v>S.K IND E COM DE PROD PLASTICOS LTDA</v>
      </c>
      <c r="C8443" s="16" t="s">
        <v>4631</v>
      </c>
      <c r="D8443" s="16" t="s">
        <v>4632</v>
      </c>
      <c r="E8443" s="22">
        <v>0</v>
      </c>
      <c r="F8443" s="30">
        <v>50</v>
      </c>
      <c r="G8443" s="17">
        <v>19</v>
      </c>
      <c r="H8443" s="17">
        <f t="shared" si="264"/>
        <v>0</v>
      </c>
      <c r="I8443" s="17">
        <f t="shared" si="265"/>
        <v>950</v>
      </c>
      <c r="J8443" s="13" t="s">
        <v>5384</v>
      </c>
      <c r="K8443" s="37" t="str">
        <f>VLOOKUP(Tabela14[[#This Row],[CÓDIGO]],[1]fornnecedor!$A:$G,7,0)</f>
        <v>.............................................</v>
      </c>
    </row>
    <row r="8444" spans="1:11" x14ac:dyDescent="0.3">
      <c r="A8444" s="15">
        <v>84947</v>
      </c>
      <c r="B8444" s="15" t="str">
        <f>VLOOKUP(Tabela14[[#This Row],[CÓDIGO]],[1]fornnecedor!$A:$E,5,0)</f>
        <v>VONIXX INDUSTRIA E COMERCIO DE POLIDORES LTDA</v>
      </c>
      <c r="C8444" s="16" t="s">
        <v>4750</v>
      </c>
      <c r="D8444" s="16" t="s">
        <v>515</v>
      </c>
      <c r="E8444" s="22">
        <v>3</v>
      </c>
      <c r="F8444" s="30">
        <v>15</v>
      </c>
      <c r="G8444" s="17">
        <v>63.38</v>
      </c>
      <c r="H8444" s="17">
        <f t="shared" si="264"/>
        <v>190.14000000000001</v>
      </c>
      <c r="I8444" s="17">
        <f t="shared" si="265"/>
        <v>950.7</v>
      </c>
      <c r="J8444" s="13" t="s">
        <v>5384</v>
      </c>
      <c r="K8444" s="37" t="str">
        <f>VLOOKUP(Tabela14[[#This Row],[CÓDIGO]],[1]fornnecedor!$A:$G,7,0)</f>
        <v>LINHA DE HIGENIZAÇÃO E ESTÉTICA  AUTOMOTIVA VONIX</v>
      </c>
    </row>
    <row r="8445" spans="1:11" x14ac:dyDescent="0.3">
      <c r="A8445" s="15">
        <v>23123</v>
      </c>
      <c r="B8445" s="15" t="str">
        <f>VLOOKUP(Tabela14[[#This Row],[CÓDIGO]],[1]fornnecedor!$A:$E,5,0)</f>
        <v>3M DO BRASIL LTDA</v>
      </c>
      <c r="C8445" s="16" t="s">
        <v>4726</v>
      </c>
      <c r="D8445" s="16" t="s">
        <v>366</v>
      </c>
      <c r="E8445" s="22">
        <v>84</v>
      </c>
      <c r="F8445" s="30">
        <v>529</v>
      </c>
      <c r="G8445" s="17">
        <v>1.8</v>
      </c>
      <c r="H8445" s="17">
        <f t="shared" si="264"/>
        <v>151.20000000000002</v>
      </c>
      <c r="I8445" s="17">
        <f t="shared" si="265"/>
        <v>952.2</v>
      </c>
      <c r="J8445" s="13" t="s">
        <v>5384</v>
      </c>
      <c r="K8445" s="37" t="str">
        <f>VLOOKUP(Tabela14[[#This Row],[CÓDIGO]],[1]fornnecedor!$A:$G,7,0)</f>
        <v xml:space="preserve">DISCOS / LIXAS / ABRASIVOS </v>
      </c>
    </row>
    <row r="8446" spans="1:11" x14ac:dyDescent="0.3">
      <c r="A8446" s="15">
        <v>21418</v>
      </c>
      <c r="B8446" s="15" t="str">
        <f>VLOOKUP(Tabela14[[#This Row],[CÓDIGO]],[1]fornnecedor!$A:$E,5,0)</f>
        <v>SHERWIN - WILLIAMS DO BRASIL IND. E COM. LTDA</v>
      </c>
      <c r="C8446" s="16" t="s">
        <v>4637</v>
      </c>
      <c r="D8446" s="16" t="s">
        <v>324</v>
      </c>
      <c r="E8446" s="22">
        <v>0</v>
      </c>
      <c r="F8446" s="30">
        <v>24</v>
      </c>
      <c r="G8446" s="17">
        <v>39.79</v>
      </c>
      <c r="H8446" s="17">
        <f t="shared" si="264"/>
        <v>0</v>
      </c>
      <c r="I8446" s="17">
        <f t="shared" si="265"/>
        <v>954.96</v>
      </c>
      <c r="J8446" s="13" t="s">
        <v>5384</v>
      </c>
      <c r="K8446" s="37" t="str">
        <f>VLOOKUP(Tabela14[[#This Row],[CÓDIGO]],[1]fornnecedor!$A:$G,7,0)</f>
        <v>TINTAS POLIÉSTER</v>
      </c>
    </row>
    <row r="8447" spans="1:11" x14ac:dyDescent="0.3">
      <c r="A8447" s="15">
        <v>86776</v>
      </c>
      <c r="B8447" s="15" t="str">
        <f>VLOOKUP(Tabela14[[#This Row],[CÓDIGO]],[1]fornnecedor!$A:$E,5,0)</f>
        <v>AKZO NOBEL LTDA DECOR</v>
      </c>
      <c r="C8447" s="16" t="s">
        <v>4638</v>
      </c>
      <c r="D8447" s="16" t="s">
        <v>2266</v>
      </c>
      <c r="E8447" s="22">
        <v>0</v>
      </c>
      <c r="F8447" s="30">
        <v>4</v>
      </c>
      <c r="G8447" s="17">
        <v>238.84</v>
      </c>
      <c r="H8447" s="17">
        <f t="shared" si="264"/>
        <v>0</v>
      </c>
      <c r="I8447" s="17">
        <f t="shared" si="265"/>
        <v>955.36</v>
      </c>
      <c r="J8447" s="13" t="s">
        <v>5384</v>
      </c>
      <c r="K8447" s="37" t="str">
        <f>VLOOKUP(Tabela14[[#This Row],[CÓDIGO]],[1]fornnecedor!$A:$G,7,0)</f>
        <v>IMPERMEABILIZANTES</v>
      </c>
    </row>
    <row r="8448" spans="1:11" x14ac:dyDescent="0.3">
      <c r="A8448" s="15">
        <v>87104</v>
      </c>
      <c r="B8448" s="15" t="str">
        <f>VLOOKUP(Tabela14[[#This Row],[CÓDIGO]],[1]fornnecedor!$A:$E,5,0)</f>
        <v>MARTELENA ALMEIDA INDUSTRIA E COMERCIO DE TINTAS EIRELI</v>
      </c>
      <c r="C8448" s="16" t="s">
        <v>833</v>
      </c>
      <c r="D8448" s="16" t="s">
        <v>830</v>
      </c>
      <c r="E8448" s="22">
        <v>0</v>
      </c>
      <c r="F8448" s="30">
        <v>20</v>
      </c>
      <c r="G8448" s="17">
        <v>47.77</v>
      </c>
      <c r="H8448" s="17">
        <f t="shared" si="264"/>
        <v>0</v>
      </c>
      <c r="I8448" s="17">
        <f t="shared" si="265"/>
        <v>955.40000000000009</v>
      </c>
      <c r="J8448" s="13" t="s">
        <v>5384</v>
      </c>
      <c r="K8448" s="37" t="str">
        <f>VLOOKUP(Tabela14[[#This Row],[CÓDIGO]],[1]fornnecedor!$A:$G,7,0)</f>
        <v>TEXTURA</v>
      </c>
    </row>
    <row r="8449" spans="1:11" x14ac:dyDescent="0.3">
      <c r="A8449" s="15">
        <v>85163</v>
      </c>
      <c r="B8449" s="15" t="str">
        <f>VLOOKUP(Tabela14[[#This Row],[CÓDIGO]],[1]fornnecedor!$A:$E,5,0)</f>
        <v>BRASILUX TINTAS TECNICAS LTDA</v>
      </c>
      <c r="C8449" s="16" t="s">
        <v>4088</v>
      </c>
      <c r="D8449" s="16" t="s">
        <v>549</v>
      </c>
      <c r="E8449" s="22">
        <v>13</v>
      </c>
      <c r="F8449" s="30">
        <v>36</v>
      </c>
      <c r="G8449" s="17">
        <v>26.54</v>
      </c>
      <c r="H8449" s="17">
        <f t="shared" si="264"/>
        <v>345.02</v>
      </c>
      <c r="I8449" s="17">
        <f t="shared" si="265"/>
        <v>955.43999999999994</v>
      </c>
      <c r="J8449" s="13" t="s">
        <v>5384</v>
      </c>
      <c r="K8449" s="37" t="str">
        <f>VLOOKUP(Tabela14[[#This Row],[CÓDIGO]],[1]fornnecedor!$A:$G,7,0)</f>
        <v>VERNIZ AUTOMOTIVO</v>
      </c>
    </row>
    <row r="8450" spans="1:11" x14ac:dyDescent="0.3">
      <c r="A8450" s="15">
        <v>21215</v>
      </c>
      <c r="B8450" s="15" t="str">
        <f>VLOOKUP(Tabela14[[#This Row],[CÓDIGO]],[1]fornnecedor!$A:$E,5,0)</f>
        <v>SHERWIN - WILLIAMS DO BRASIL IND. E COM. LTDA</v>
      </c>
      <c r="C8450" s="16" t="s">
        <v>4575</v>
      </c>
      <c r="D8450" s="16" t="s">
        <v>324</v>
      </c>
      <c r="E8450" s="22">
        <v>0</v>
      </c>
      <c r="F8450" s="30">
        <v>25</v>
      </c>
      <c r="G8450" s="17">
        <v>38.31</v>
      </c>
      <c r="H8450" s="17">
        <f t="shared" si="264"/>
        <v>0</v>
      </c>
      <c r="I8450" s="17">
        <f t="shared" si="265"/>
        <v>957.75</v>
      </c>
      <c r="J8450" s="13" t="s">
        <v>5384</v>
      </c>
      <c r="K8450" s="37" t="str">
        <f>VLOOKUP(Tabela14[[#This Row],[CÓDIGO]],[1]fornnecedor!$A:$G,7,0)</f>
        <v>TINTAS POLIÉSTER</v>
      </c>
    </row>
    <row r="8451" spans="1:11" x14ac:dyDescent="0.3">
      <c r="A8451" s="15">
        <v>84061</v>
      </c>
      <c r="B8451" s="15" t="str">
        <f>VLOOKUP(Tabela14[[#This Row],[CÓDIGO]],[1]fornnecedor!$A:$E,5,0)</f>
        <v>BRASILUX TINTAS TECNICAS LTDA</v>
      </c>
      <c r="C8451" s="16" t="s">
        <v>4640</v>
      </c>
      <c r="D8451" s="16" t="s">
        <v>549</v>
      </c>
      <c r="E8451" s="22">
        <v>0</v>
      </c>
      <c r="F8451" s="30">
        <v>10</v>
      </c>
      <c r="G8451" s="17">
        <v>95.81</v>
      </c>
      <c r="H8451" s="17">
        <f t="shared" si="264"/>
        <v>0</v>
      </c>
      <c r="I8451" s="17">
        <f t="shared" si="265"/>
        <v>958.1</v>
      </c>
      <c r="J8451" s="13" t="s">
        <v>5384</v>
      </c>
      <c r="K8451" s="37" t="str">
        <f>VLOOKUP(Tabela14[[#This Row],[CÓDIGO]],[1]fornnecedor!$A:$G,7,0)</f>
        <v>LINHA MOVELEIRA</v>
      </c>
    </row>
    <row r="8452" spans="1:11" x14ac:dyDescent="0.3">
      <c r="A8452" s="15">
        <v>85590</v>
      </c>
      <c r="B8452" s="15" t="str">
        <f>VLOOKUP(Tabela14[[#This Row],[CÓDIGO]],[1]fornnecedor!$A:$E,5,0)</f>
        <v>VONIXX INDUSTRIA E COMERCIO DE POLIDORES LTDA</v>
      </c>
      <c r="C8452" s="16" t="s">
        <v>4676</v>
      </c>
      <c r="D8452" s="16" t="s">
        <v>515</v>
      </c>
      <c r="E8452" s="22">
        <v>3</v>
      </c>
      <c r="F8452" s="30">
        <v>11</v>
      </c>
      <c r="G8452" s="17">
        <v>87.11</v>
      </c>
      <c r="H8452" s="17">
        <f t="shared" si="264"/>
        <v>261.33</v>
      </c>
      <c r="I8452" s="17">
        <f t="shared" si="265"/>
        <v>958.21</v>
      </c>
      <c r="J8452" s="13" t="s">
        <v>5384</v>
      </c>
      <c r="K8452" s="37" t="str">
        <f>VLOOKUP(Tabela14[[#This Row],[CÓDIGO]],[1]fornnecedor!$A:$G,7,0)</f>
        <v>LINHA DE HIGENIZAÇÃO E ESTÉTICA  AUTOMOTIVA VONIX</v>
      </c>
    </row>
    <row r="8453" spans="1:11" x14ac:dyDescent="0.3">
      <c r="A8453" s="15">
        <v>22636</v>
      </c>
      <c r="B8453" s="15" t="str">
        <f>VLOOKUP(Tabela14[[#This Row],[CÓDIGO]],[1]fornnecedor!$A:$E,5,0)</f>
        <v>AKZO NOBEL LTDA AUTO</v>
      </c>
      <c r="C8453" s="16" t="s">
        <v>4774</v>
      </c>
      <c r="D8453" s="16" t="s">
        <v>152</v>
      </c>
      <c r="E8453" s="22">
        <v>3.7970000000000002</v>
      </c>
      <c r="F8453" s="30">
        <v>7</v>
      </c>
      <c r="G8453" s="17">
        <v>136.94</v>
      </c>
      <c r="H8453" s="17">
        <f t="shared" si="264"/>
        <v>519.96118000000001</v>
      </c>
      <c r="I8453" s="17">
        <f t="shared" si="265"/>
        <v>958.57999999999993</v>
      </c>
      <c r="J8453" s="13" t="s">
        <v>5384</v>
      </c>
      <c r="K8453" s="37" t="str">
        <f>VLOOKUP(Tabela14[[#This Row],[CÓDIGO]],[1]fornnecedor!$A:$G,7,0)</f>
        <v>BASES LACA / SINTETICO / TECH FLEET</v>
      </c>
    </row>
    <row r="8454" spans="1:11" x14ac:dyDescent="0.3">
      <c r="A8454" s="15">
        <v>84818</v>
      </c>
      <c r="B8454" s="15" t="str">
        <f>VLOOKUP(Tabela14[[#This Row],[CÓDIGO]],[1]fornnecedor!$A:$E,5,0)</f>
        <v>BERLINER DO BRASIL MOTORES LTDA</v>
      </c>
      <c r="C8454" s="16" t="s">
        <v>3663</v>
      </c>
      <c r="D8454" s="16" t="s">
        <v>3623</v>
      </c>
      <c r="E8454" s="22">
        <v>1</v>
      </c>
      <c r="F8454" s="30">
        <v>12</v>
      </c>
      <c r="G8454" s="17">
        <v>79.900000000000006</v>
      </c>
      <c r="H8454" s="17">
        <f t="shared" si="264"/>
        <v>79.900000000000006</v>
      </c>
      <c r="I8454" s="17">
        <f t="shared" si="265"/>
        <v>958.80000000000007</v>
      </c>
      <c r="J8454" s="13" t="s">
        <v>5384</v>
      </c>
      <c r="K8454" s="37" t="str">
        <f>VLOOKUP(Tabela14[[#This Row],[CÓDIGO]],[1]fornnecedor!$A:$G,7,0)</f>
        <v>PISTOLAS</v>
      </c>
    </row>
    <row r="8455" spans="1:11" x14ac:dyDescent="0.3">
      <c r="A8455" s="15">
        <v>86947</v>
      </c>
      <c r="B8455" s="15" t="str">
        <f>VLOOKUP(Tabela14[[#This Row],[CÓDIGO]],[1]fornnecedor!$A:$E,5,0)</f>
        <v>SCHWEERS METALURGICA EIRELI</v>
      </c>
      <c r="C8455" s="16" t="s">
        <v>4652</v>
      </c>
      <c r="D8455" s="16" t="s">
        <v>3082</v>
      </c>
      <c r="E8455" s="22">
        <v>3</v>
      </c>
      <c r="F8455" s="30">
        <v>249</v>
      </c>
      <c r="G8455" s="17">
        <v>3.86</v>
      </c>
      <c r="H8455" s="17">
        <f t="shared" si="264"/>
        <v>11.58</v>
      </c>
      <c r="I8455" s="17">
        <f t="shared" si="265"/>
        <v>961.14</v>
      </c>
      <c r="J8455" s="13" t="s">
        <v>5384</v>
      </c>
      <c r="K8455" s="37" t="str">
        <f>VLOOKUP(Tabela14[[#This Row],[CÓDIGO]],[1]fornnecedor!$A:$G,7,0)</f>
        <v>APLICADORES / ADAPTADORES / ENGATES / SUPORTES</v>
      </c>
    </row>
    <row r="8456" spans="1:11" x14ac:dyDescent="0.3">
      <c r="A8456" s="15">
        <v>86259</v>
      </c>
      <c r="B8456" s="15" t="str">
        <f>VLOOKUP(Tabela14[[#This Row],[CÓDIGO]],[1]fornnecedor!$A:$E,5,0)</f>
        <v>AKZO NOBEL LTDA DECOR</v>
      </c>
      <c r="C8456" s="16" t="s">
        <v>4642</v>
      </c>
      <c r="D8456" s="16" t="s">
        <v>543</v>
      </c>
      <c r="E8456" s="22">
        <v>0</v>
      </c>
      <c r="F8456" s="30">
        <v>9</v>
      </c>
      <c r="G8456" s="17">
        <v>106.82</v>
      </c>
      <c r="H8456" s="17">
        <f t="shared" si="264"/>
        <v>0</v>
      </c>
      <c r="I8456" s="17">
        <f t="shared" si="265"/>
        <v>961.37999999999988</v>
      </c>
      <c r="J8456" s="13" t="s">
        <v>5384</v>
      </c>
      <c r="K8456" s="37" t="str">
        <f>VLOOKUP(Tabela14[[#This Row],[CÓDIGO]],[1]fornnecedor!$A:$G,7,0)</f>
        <v>BASES IMOBILIÁRIAS</v>
      </c>
    </row>
    <row r="8457" spans="1:11" x14ac:dyDescent="0.3">
      <c r="A8457" s="15">
        <v>84918</v>
      </c>
      <c r="B8457" s="15" t="str">
        <f>VLOOKUP(Tabela14[[#This Row],[CÓDIGO]],[1]fornnecedor!$A:$E,5,0)</f>
        <v>EURO TECHNIKER COM. IMP. E EXP. DE EQUIP. IND. LTD</v>
      </c>
      <c r="C8457" s="16" t="s">
        <v>4643</v>
      </c>
      <c r="D8457" s="16" t="s">
        <v>454</v>
      </c>
      <c r="E8457" s="22">
        <v>0</v>
      </c>
      <c r="F8457" s="30">
        <v>1</v>
      </c>
      <c r="G8457" s="17">
        <v>962.12</v>
      </c>
      <c r="H8457" s="17">
        <f t="shared" si="264"/>
        <v>0</v>
      </c>
      <c r="I8457" s="17">
        <f t="shared" si="265"/>
        <v>962.12</v>
      </c>
      <c r="J8457" s="13" t="s">
        <v>5384</v>
      </c>
      <c r="K8457" s="37" t="str">
        <f>VLOOKUP(Tabela14[[#This Row],[CÓDIGO]],[1]fornnecedor!$A:$G,7,0)</f>
        <v>PISTOLAS</v>
      </c>
    </row>
    <row r="8458" spans="1:11" x14ac:dyDescent="0.3">
      <c r="A8458" s="15">
        <v>85523</v>
      </c>
      <c r="B8458" s="15" t="str">
        <f>VLOOKUP(Tabela14[[#This Row],[CÓDIGO]],[1]fornnecedor!$A:$E,5,0)</f>
        <v>MARTELENA ALMEIDA INDUSTRIA E COMERCIO DE TINTAS EIRELI</v>
      </c>
      <c r="C8458" s="16" t="s">
        <v>4644</v>
      </c>
      <c r="D8458" s="16" t="s">
        <v>830</v>
      </c>
      <c r="E8458" s="22">
        <v>0</v>
      </c>
      <c r="F8458" s="30">
        <v>7</v>
      </c>
      <c r="G8458" s="17">
        <v>137.55000000000001</v>
      </c>
      <c r="H8458" s="17">
        <f t="shared" si="264"/>
        <v>0</v>
      </c>
      <c r="I8458" s="17">
        <f t="shared" si="265"/>
        <v>962.85000000000014</v>
      </c>
      <c r="J8458" s="13" t="s">
        <v>5384</v>
      </c>
      <c r="K8458" s="37" t="str">
        <f>VLOOKUP(Tabela14[[#This Row],[CÓDIGO]],[1]fornnecedor!$A:$G,7,0)</f>
        <v>PEDRAS NATURAIS</v>
      </c>
    </row>
    <row r="8459" spans="1:11" x14ac:dyDescent="0.3">
      <c r="A8459" s="15">
        <v>235</v>
      </c>
      <c r="B8459" s="15" t="str">
        <f>VLOOKUP(Tabela14[[#This Row],[CÓDIGO]],[1]fornnecedor!$A:$E,5,0)</f>
        <v>SKYLACK TINTAS E VERNIZES LTDA</v>
      </c>
      <c r="C8459" s="16" t="s">
        <v>4645</v>
      </c>
      <c r="D8459" s="16" t="s">
        <v>1114</v>
      </c>
      <c r="E8459" s="22">
        <v>0</v>
      </c>
      <c r="F8459" s="30">
        <v>14</v>
      </c>
      <c r="G8459" s="17">
        <v>68.84</v>
      </c>
      <c r="H8459" s="17">
        <f t="shared" si="264"/>
        <v>0</v>
      </c>
      <c r="I8459" s="17">
        <f t="shared" si="265"/>
        <v>963.76</v>
      </c>
      <c r="J8459" s="13" t="s">
        <v>5384</v>
      </c>
      <c r="K8459" s="37" t="str">
        <f>VLOOKUP(Tabela14[[#This Row],[CÓDIGO]],[1]fornnecedor!$A:$G,7,0)</f>
        <v>BASES PU</v>
      </c>
    </row>
    <row r="8460" spans="1:11" x14ac:dyDescent="0.3">
      <c r="A8460" s="15">
        <v>84707</v>
      </c>
      <c r="B8460" s="15" t="str">
        <f>VLOOKUP(Tabela14[[#This Row],[CÓDIGO]],[1]fornnecedor!$A:$E,5,0)</f>
        <v>BRASILUX TINTAS TECNICAS LTDA</v>
      </c>
      <c r="C8460" s="16" t="s">
        <v>4649</v>
      </c>
      <c r="D8460" s="16" t="s">
        <v>549</v>
      </c>
      <c r="E8460" s="22">
        <v>0</v>
      </c>
      <c r="F8460" s="30">
        <v>16</v>
      </c>
      <c r="G8460" s="17">
        <v>60.35</v>
      </c>
      <c r="H8460" s="17">
        <f t="shared" si="264"/>
        <v>0</v>
      </c>
      <c r="I8460" s="17">
        <f t="shared" si="265"/>
        <v>965.6</v>
      </c>
      <c r="J8460" s="13" t="s">
        <v>5384</v>
      </c>
      <c r="K8460" s="37" t="str">
        <f>VLOOKUP(Tabela14[[#This Row],[CÓDIGO]],[1]fornnecedor!$A:$G,7,0)</f>
        <v>TINTAS PU</v>
      </c>
    </row>
    <row r="8461" spans="1:11" x14ac:dyDescent="0.3">
      <c r="A8461" s="15">
        <v>21693</v>
      </c>
      <c r="B8461" s="15" t="str">
        <f>VLOOKUP(Tabela14[[#This Row],[CÓDIGO]],[1]fornnecedor!$A:$E,5,0)</f>
        <v>ROBERLO DO BRASIL LTDA</v>
      </c>
      <c r="C8461" s="16" t="s">
        <v>4701</v>
      </c>
      <c r="D8461" s="16" t="s">
        <v>2513</v>
      </c>
      <c r="E8461" s="22">
        <v>2</v>
      </c>
      <c r="F8461" s="30">
        <v>21</v>
      </c>
      <c r="G8461" s="17">
        <v>46.06</v>
      </c>
      <c r="H8461" s="17">
        <f t="shared" si="264"/>
        <v>92.12</v>
      </c>
      <c r="I8461" s="17">
        <f t="shared" si="265"/>
        <v>967.26</v>
      </c>
      <c r="J8461" s="13" t="s">
        <v>5384</v>
      </c>
      <c r="K8461" s="37" t="str">
        <f>VLOOKUP(Tabela14[[#This Row],[CÓDIGO]],[1]fornnecedor!$A:$G,7,0)</f>
        <v>LAMINAÇÃO / PROTEÇÃO</v>
      </c>
    </row>
    <row r="8462" spans="1:11" x14ac:dyDescent="0.3">
      <c r="A8462" s="15">
        <v>22644</v>
      </c>
      <c r="B8462" s="15" t="str">
        <f>VLOOKUP(Tabela14[[#This Row],[CÓDIGO]],[1]fornnecedor!$A:$E,5,0)</f>
        <v>AKZO NOBEL LTDA AUTO</v>
      </c>
      <c r="C8462" s="16" t="s">
        <v>211</v>
      </c>
      <c r="D8462" s="16" t="s">
        <v>103</v>
      </c>
      <c r="E8462" s="22">
        <v>6</v>
      </c>
      <c r="F8462" s="30">
        <v>24</v>
      </c>
      <c r="G8462" s="17">
        <v>40.31</v>
      </c>
      <c r="H8462" s="17">
        <f t="shared" si="264"/>
        <v>241.86</v>
      </c>
      <c r="I8462" s="17">
        <f t="shared" si="265"/>
        <v>967.44</v>
      </c>
      <c r="J8462" s="13" t="s">
        <v>5384</v>
      </c>
      <c r="K8462" s="37" t="str">
        <f>VLOOKUP(Tabela14[[#This Row],[CÓDIGO]],[1]fornnecedor!$A:$G,7,0)</f>
        <v>TINTAS PU</v>
      </c>
    </row>
    <row r="8463" spans="1:11" x14ac:dyDescent="0.3">
      <c r="A8463" s="15">
        <v>9957</v>
      </c>
      <c r="B8463" s="15" t="str">
        <f>VLOOKUP(Tabela14[[#This Row],[CÓDIGO]],[1]fornnecedor!$A:$E,5,0)</f>
        <v>AKZO NOBEL LTDA AUTO</v>
      </c>
      <c r="C8463" s="16" t="s">
        <v>136</v>
      </c>
      <c r="D8463" s="16" t="s">
        <v>127</v>
      </c>
      <c r="E8463" s="22">
        <v>3</v>
      </c>
      <c r="F8463" s="30">
        <v>9.4</v>
      </c>
      <c r="G8463" s="17">
        <v>102.94</v>
      </c>
      <c r="H8463" s="17">
        <f t="shared" si="264"/>
        <v>308.82</v>
      </c>
      <c r="I8463" s="17">
        <f t="shared" si="265"/>
        <v>967.63599999999997</v>
      </c>
      <c r="J8463" s="13" t="s">
        <v>5384</v>
      </c>
      <c r="K8463" s="37" t="str">
        <f>VLOOKUP(Tabela14[[#This Row],[CÓDIGO]],[1]fornnecedor!$A:$G,7,0)</f>
        <v>BASES POLIÉSTER</v>
      </c>
    </row>
    <row r="8464" spans="1:11" x14ac:dyDescent="0.3">
      <c r="A8464" s="15">
        <v>85913</v>
      </c>
      <c r="B8464" s="15" t="str">
        <f>VLOOKUP(Tabela14[[#This Row],[CÓDIGO]],[1]fornnecedor!$A:$E,5,0)</f>
        <v>AKZO NOBEL LTDA DECOR</v>
      </c>
      <c r="C8464" s="16" t="s">
        <v>4787</v>
      </c>
      <c r="D8464" s="16" t="s">
        <v>543</v>
      </c>
      <c r="E8464" s="22">
        <v>5</v>
      </c>
      <c r="F8464" s="30">
        <v>11</v>
      </c>
      <c r="G8464" s="17">
        <v>88.07</v>
      </c>
      <c r="H8464" s="17">
        <f t="shared" si="264"/>
        <v>440.34999999999997</v>
      </c>
      <c r="I8464" s="17">
        <f t="shared" si="265"/>
        <v>968.77</v>
      </c>
      <c r="J8464" s="13" t="s">
        <v>5384</v>
      </c>
      <c r="K8464" s="37" t="str">
        <f>VLOOKUP(Tabela14[[#This Row],[CÓDIGO]],[1]fornnecedor!$A:$G,7,0)</f>
        <v>ESMALTES</v>
      </c>
    </row>
    <row r="8465" spans="1:11" x14ac:dyDescent="0.3">
      <c r="A8465" s="15">
        <v>21351</v>
      </c>
      <c r="B8465" s="15" t="str">
        <f>VLOOKUP(Tabela14[[#This Row],[CÓDIGO]],[1]fornnecedor!$A:$E,5,0)</f>
        <v>3M DO BRASIL LTDA</v>
      </c>
      <c r="C8465" s="16" t="s">
        <v>419</v>
      </c>
      <c r="D8465" s="16" t="s">
        <v>366</v>
      </c>
      <c r="E8465" s="22">
        <v>36</v>
      </c>
      <c r="F8465" s="30">
        <v>42</v>
      </c>
      <c r="G8465" s="17">
        <v>23.08</v>
      </c>
      <c r="H8465" s="17">
        <f t="shared" si="264"/>
        <v>830.87999999999988</v>
      </c>
      <c r="I8465" s="17">
        <f t="shared" si="265"/>
        <v>969.3599999999999</v>
      </c>
      <c r="J8465" s="13" t="s">
        <v>5384</v>
      </c>
      <c r="K8465" s="37" t="str">
        <f>VLOOKUP(Tabela14[[#This Row],[CÓDIGO]],[1]fornnecedor!$A:$G,7,0)</f>
        <v>DISCO TRIZACT</v>
      </c>
    </row>
    <row r="8466" spans="1:11" x14ac:dyDescent="0.3">
      <c r="A8466" s="15">
        <v>84543</v>
      </c>
      <c r="B8466" s="15" t="str">
        <f>VLOOKUP(Tabela14[[#This Row],[CÓDIGO]],[1]fornnecedor!$A:$E,5,0)</f>
        <v>VONIXX INDUSTRIA E COMERCIO DE POLIDORES LTDA</v>
      </c>
      <c r="C8466" s="16" t="s">
        <v>520</v>
      </c>
      <c r="D8466" s="16" t="s">
        <v>515</v>
      </c>
      <c r="E8466" s="22">
        <v>4</v>
      </c>
      <c r="F8466" s="30">
        <v>15</v>
      </c>
      <c r="G8466" s="17">
        <v>64.680000000000007</v>
      </c>
      <c r="H8466" s="17">
        <f t="shared" si="264"/>
        <v>258.72000000000003</v>
      </c>
      <c r="I8466" s="17">
        <f t="shared" si="265"/>
        <v>970.2</v>
      </c>
      <c r="J8466" s="13" t="s">
        <v>5384</v>
      </c>
      <c r="K8466" s="37" t="str">
        <f>VLOOKUP(Tabela14[[#This Row],[CÓDIGO]],[1]fornnecedor!$A:$G,7,0)</f>
        <v>LINHA DE HIGENIZAÇÃO E ESTÉTICA  AUTOMOTIVA VONIX</v>
      </c>
    </row>
    <row r="8467" spans="1:11" x14ac:dyDescent="0.3">
      <c r="A8467" s="15">
        <v>86044</v>
      </c>
      <c r="B8467" s="15" t="str">
        <f>VLOOKUP(Tabela14[[#This Row],[CÓDIGO]],[1]fornnecedor!$A:$E,5,0)</f>
        <v>AKZO NOBEL LTDA DECOR</v>
      </c>
      <c r="C8467" s="16" t="s">
        <v>4651</v>
      </c>
      <c r="D8467" s="16" t="s">
        <v>2127</v>
      </c>
      <c r="E8467" s="22">
        <v>0</v>
      </c>
      <c r="F8467" s="30">
        <v>23</v>
      </c>
      <c r="G8467" s="17">
        <v>42.25</v>
      </c>
      <c r="H8467" s="17">
        <f t="shared" si="264"/>
        <v>0</v>
      </c>
      <c r="I8467" s="17">
        <f t="shared" si="265"/>
        <v>971.75</v>
      </c>
      <c r="J8467" s="13" t="s">
        <v>5384</v>
      </c>
      <c r="K8467" s="37" t="str">
        <f>VLOOKUP(Tabela14[[#This Row],[CÓDIGO]],[1]fornnecedor!$A:$G,7,0)</f>
        <v>ESMALTES</v>
      </c>
    </row>
    <row r="8468" spans="1:11" x14ac:dyDescent="0.3">
      <c r="A8468" s="15">
        <v>86913</v>
      </c>
      <c r="B8468" s="15" t="str">
        <f>VLOOKUP(Tabela14[[#This Row],[CÓDIGO]],[1]fornnecedor!$A:$E,5,0)</f>
        <v>BRASILUX TINTAS TECNICAS LTDA</v>
      </c>
      <c r="C8468" s="16" t="s">
        <v>4653</v>
      </c>
      <c r="D8468" s="16" t="s">
        <v>549</v>
      </c>
      <c r="E8468" s="22">
        <v>0</v>
      </c>
      <c r="F8468" s="30">
        <v>16</v>
      </c>
      <c r="G8468" s="17">
        <v>60.83</v>
      </c>
      <c r="H8468" s="17">
        <f t="shared" si="264"/>
        <v>0</v>
      </c>
      <c r="I8468" s="17">
        <f t="shared" si="265"/>
        <v>973.28</v>
      </c>
      <c r="J8468" s="13" t="s">
        <v>5384</v>
      </c>
      <c r="K8468" s="37" t="str">
        <f>VLOOKUP(Tabela14[[#This Row],[CÓDIGO]],[1]fornnecedor!$A:$G,7,0)</f>
        <v>ESMALTES</v>
      </c>
    </row>
    <row r="8469" spans="1:11" x14ac:dyDescent="0.3">
      <c r="A8469" s="15">
        <v>85059</v>
      </c>
      <c r="B8469" s="15" t="str">
        <f>VLOOKUP(Tabela14[[#This Row],[CÓDIGO]],[1]fornnecedor!$A:$E,5,0)</f>
        <v>PINCEIS ATLAS S.A.</v>
      </c>
      <c r="C8469" s="16" t="s">
        <v>4654</v>
      </c>
      <c r="D8469" s="16" t="s">
        <v>23</v>
      </c>
      <c r="E8469" s="22">
        <v>0</v>
      </c>
      <c r="F8469" s="30">
        <v>16</v>
      </c>
      <c r="G8469" s="17">
        <v>60.9</v>
      </c>
      <c r="H8469" s="17">
        <f t="shared" si="264"/>
        <v>0</v>
      </c>
      <c r="I8469" s="17">
        <f t="shared" si="265"/>
        <v>974.4</v>
      </c>
      <c r="J8469" s="13" t="s">
        <v>5384</v>
      </c>
      <c r="K8469" s="37" t="str">
        <f>VLOOKUP(Tabela14[[#This Row],[CÓDIGO]],[1]fornnecedor!$A:$G,7,0)</f>
        <v>ROLOS / TRINCHAS / PINCÉIS / ESPÁTULAS</v>
      </c>
    </row>
    <row r="8470" spans="1:11" x14ac:dyDescent="0.3">
      <c r="A8470" s="15">
        <v>85245</v>
      </c>
      <c r="B8470" s="15" t="str">
        <f>VLOOKUP(Tabela14[[#This Row],[CÓDIGO]],[1]fornnecedor!$A:$E,5,0)</f>
        <v>BRASILUX TINTAS TECNICAS LTDA</v>
      </c>
      <c r="C8470" s="16" t="s">
        <v>4655</v>
      </c>
      <c r="D8470" s="16" t="s">
        <v>549</v>
      </c>
      <c r="E8470" s="22">
        <v>0</v>
      </c>
      <c r="F8470" s="30">
        <v>7</v>
      </c>
      <c r="G8470" s="17">
        <v>139.25</v>
      </c>
      <c r="H8470" s="17">
        <f t="shared" si="264"/>
        <v>0</v>
      </c>
      <c r="I8470" s="17">
        <f t="shared" si="265"/>
        <v>974.75</v>
      </c>
      <c r="J8470" s="13" t="s">
        <v>5384</v>
      </c>
      <c r="K8470" s="37" t="str">
        <f>VLOOKUP(Tabela14[[#This Row],[CÓDIGO]],[1]fornnecedor!$A:$G,7,0)</f>
        <v>IMPERMEABILIZANTES</v>
      </c>
    </row>
    <row r="8471" spans="1:11" x14ac:dyDescent="0.3">
      <c r="A8471" s="15">
        <v>138</v>
      </c>
      <c r="B8471" s="15" t="str">
        <f>VLOOKUP(Tabela14[[#This Row],[CÓDIGO]],[1]fornnecedor!$A:$E,5,0)</f>
        <v>SKYLACK TINTAS E VERNIZES LTDA</v>
      </c>
      <c r="C8471" s="16" t="s">
        <v>4656</v>
      </c>
      <c r="D8471" s="16" t="s">
        <v>1114</v>
      </c>
      <c r="E8471" s="22">
        <v>0</v>
      </c>
      <c r="F8471" s="30">
        <v>9</v>
      </c>
      <c r="G8471" s="17">
        <v>108.42</v>
      </c>
      <c r="H8471" s="17">
        <f t="shared" si="264"/>
        <v>0</v>
      </c>
      <c r="I8471" s="17">
        <f t="shared" si="265"/>
        <v>975.78</v>
      </c>
      <c r="J8471" s="13" t="s">
        <v>5384</v>
      </c>
      <c r="K8471" s="37" t="str">
        <f>VLOOKUP(Tabela14[[#This Row],[CÓDIGO]],[1]fornnecedor!$A:$G,7,0)</f>
        <v>BASES PU</v>
      </c>
    </row>
    <row r="8472" spans="1:11" x14ac:dyDescent="0.3">
      <c r="A8472" s="15">
        <v>224</v>
      </c>
      <c r="B8472" s="15" t="str">
        <f>VLOOKUP(Tabela14[[#This Row],[CÓDIGO]],[1]fornnecedor!$A:$E,5,0)</f>
        <v>SKYLACK TINTAS E VERNIZES LTDA</v>
      </c>
      <c r="C8472" s="16" t="s">
        <v>4659</v>
      </c>
      <c r="D8472" s="16" t="s">
        <v>1114</v>
      </c>
      <c r="E8472" s="22">
        <v>0</v>
      </c>
      <c r="F8472" s="30">
        <v>3</v>
      </c>
      <c r="G8472" s="17">
        <v>327.23</v>
      </c>
      <c r="H8472" s="17">
        <f t="shared" si="264"/>
        <v>0</v>
      </c>
      <c r="I8472" s="17">
        <f t="shared" si="265"/>
        <v>981.69</v>
      </c>
      <c r="J8472" s="13" t="s">
        <v>5384</v>
      </c>
      <c r="K8472" s="37" t="str">
        <f>VLOOKUP(Tabela14[[#This Row],[CÓDIGO]],[1]fornnecedor!$A:$G,7,0)</f>
        <v>BASES PU</v>
      </c>
    </row>
    <row r="8473" spans="1:11" x14ac:dyDescent="0.3">
      <c r="A8473" s="15">
        <v>85886</v>
      </c>
      <c r="B8473" s="15" t="str">
        <f>VLOOKUP(Tabela14[[#This Row],[CÓDIGO]],[1]fornnecedor!$A:$E,5,0)</f>
        <v>AKZO NOBEL LTDA DECOR</v>
      </c>
      <c r="C8473" s="16" t="s">
        <v>4059</v>
      </c>
      <c r="D8473" s="16" t="s">
        <v>543</v>
      </c>
      <c r="E8473" s="22">
        <v>0</v>
      </c>
      <c r="F8473" s="30">
        <v>27</v>
      </c>
      <c r="G8473" s="17">
        <v>36.479999999999997</v>
      </c>
      <c r="H8473" s="17">
        <f t="shared" si="264"/>
        <v>0</v>
      </c>
      <c r="I8473" s="17">
        <f t="shared" si="265"/>
        <v>984.95999999999992</v>
      </c>
      <c r="J8473" s="13" t="s">
        <v>5384</v>
      </c>
      <c r="K8473" s="37" t="str">
        <f>VLOOKUP(Tabela14[[#This Row],[CÓDIGO]],[1]fornnecedor!$A:$G,7,0)</f>
        <v>SELADOR ACRÍLICO</v>
      </c>
    </row>
    <row r="8474" spans="1:11" x14ac:dyDescent="0.3">
      <c r="A8474" s="15">
        <v>21757</v>
      </c>
      <c r="B8474" s="15" t="str">
        <f>VLOOKUP(Tabela14[[#This Row],[CÓDIGO]],[1]fornnecedor!$A:$E,5,0)</f>
        <v>SHERWIN - WILLIAMS DO BRASIL IND. E COM. LTDA</v>
      </c>
      <c r="C8474" s="16" t="s">
        <v>356</v>
      </c>
      <c r="D8474" s="16" t="s">
        <v>324</v>
      </c>
      <c r="E8474" s="22">
        <v>35</v>
      </c>
      <c r="F8474" s="30">
        <v>86</v>
      </c>
      <c r="G8474" s="17">
        <v>11.46</v>
      </c>
      <c r="H8474" s="17">
        <f t="shared" si="264"/>
        <v>401.1</v>
      </c>
      <c r="I8474" s="17">
        <f t="shared" si="265"/>
        <v>985.56000000000006</v>
      </c>
      <c r="J8474" s="13" t="s">
        <v>5384</v>
      </c>
      <c r="K8474" s="37" t="str">
        <f>VLOOKUP(Tabela14[[#This Row],[CÓDIGO]],[1]fornnecedor!$A:$G,7,0)</f>
        <v xml:space="preserve">SPRAYS </v>
      </c>
    </row>
    <row r="8475" spans="1:11" x14ac:dyDescent="0.3">
      <c r="A8475" s="15">
        <v>85176</v>
      </c>
      <c r="B8475" s="15" t="str">
        <f>VLOOKUP(Tabela14[[#This Row],[CÓDIGO]],[1]fornnecedor!$A:$E,5,0)</f>
        <v>BRASILUX TINTAS TECNICAS LTDA</v>
      </c>
      <c r="C8475" s="16" t="s">
        <v>696</v>
      </c>
      <c r="D8475" s="16" t="s">
        <v>549</v>
      </c>
      <c r="E8475" s="22">
        <v>19</v>
      </c>
      <c r="F8475" s="30">
        <v>44</v>
      </c>
      <c r="G8475" s="17">
        <v>22.44</v>
      </c>
      <c r="H8475" s="17">
        <f t="shared" si="264"/>
        <v>426.36</v>
      </c>
      <c r="I8475" s="17">
        <f t="shared" si="265"/>
        <v>987.36</v>
      </c>
      <c r="J8475" s="13" t="s">
        <v>5384</v>
      </c>
      <c r="K8475" s="37" t="str">
        <f>VLOOKUP(Tabela14[[#This Row],[CÓDIGO]],[1]fornnecedor!$A:$G,7,0)</f>
        <v>VERNIZ AUTOMOTIVO</v>
      </c>
    </row>
    <row r="8476" spans="1:11" x14ac:dyDescent="0.3">
      <c r="A8476" s="15">
        <v>9923</v>
      </c>
      <c r="B8476" s="15" t="str">
        <f>VLOOKUP(Tabela14[[#This Row],[CÓDIGO]],[1]fornnecedor!$A:$E,5,0)</f>
        <v>AKZO NOBEL LTDA AUTO</v>
      </c>
      <c r="C8476" s="16" t="s">
        <v>130</v>
      </c>
      <c r="D8476" s="16" t="s">
        <v>127</v>
      </c>
      <c r="E8476" s="22">
        <v>3</v>
      </c>
      <c r="F8476" s="30">
        <v>6</v>
      </c>
      <c r="G8476" s="17">
        <v>164.71</v>
      </c>
      <c r="H8476" s="17">
        <f t="shared" si="264"/>
        <v>494.13</v>
      </c>
      <c r="I8476" s="17">
        <f t="shared" si="265"/>
        <v>988.26</v>
      </c>
      <c r="J8476" s="13" t="s">
        <v>5384</v>
      </c>
      <c r="K8476" s="37" t="str">
        <f>VLOOKUP(Tabela14[[#This Row],[CÓDIGO]],[1]fornnecedor!$A:$G,7,0)</f>
        <v>BASES POLIÉSTER</v>
      </c>
    </row>
    <row r="8477" spans="1:11" x14ac:dyDescent="0.3">
      <c r="A8477" s="15">
        <v>84123</v>
      </c>
      <c r="B8477" s="15" t="str">
        <f>VLOOKUP(Tabela14[[#This Row],[CÓDIGO]],[1]fornnecedor!$A:$E,5,0)</f>
        <v>BRASILUX TINTAS TECNICAS LTDA</v>
      </c>
      <c r="C8477" s="16" t="s">
        <v>674</v>
      </c>
      <c r="D8477" s="16" t="s">
        <v>549</v>
      </c>
      <c r="E8477" s="22">
        <v>11</v>
      </c>
      <c r="F8477" s="30">
        <v>67</v>
      </c>
      <c r="G8477" s="17">
        <v>14.79</v>
      </c>
      <c r="H8477" s="17">
        <f t="shared" si="264"/>
        <v>162.69</v>
      </c>
      <c r="I8477" s="17">
        <f t="shared" si="265"/>
        <v>990.93</v>
      </c>
      <c r="J8477" s="13" t="s">
        <v>5384</v>
      </c>
      <c r="K8477" s="37" t="str">
        <f>VLOOKUP(Tabela14[[#This Row],[CÓDIGO]],[1]fornnecedor!$A:$G,7,0)</f>
        <v>ESMALTES</v>
      </c>
    </row>
    <row r="8478" spans="1:11" x14ac:dyDescent="0.3">
      <c r="A8478" s="15">
        <v>84889</v>
      </c>
      <c r="B8478" s="15" t="str">
        <f>VLOOKUP(Tabela14[[#This Row],[CÓDIGO]],[1]fornnecedor!$A:$E,5,0)</f>
        <v>BRASILUX TINTAS TECNICAS LTDA</v>
      </c>
      <c r="C8478" s="16" t="s">
        <v>4662</v>
      </c>
      <c r="D8478" s="16" t="s">
        <v>549</v>
      </c>
      <c r="E8478" s="22">
        <v>0</v>
      </c>
      <c r="F8478" s="30">
        <v>6</v>
      </c>
      <c r="G8478" s="17">
        <v>165.44</v>
      </c>
      <c r="H8478" s="17">
        <f t="shared" si="264"/>
        <v>0</v>
      </c>
      <c r="I8478" s="17">
        <f t="shared" si="265"/>
        <v>992.64</v>
      </c>
      <c r="J8478" s="13" t="s">
        <v>5384</v>
      </c>
      <c r="K8478" s="37" t="str">
        <f>VLOOKUP(Tabela14[[#This Row],[CÓDIGO]],[1]fornnecedor!$A:$G,7,0)</f>
        <v xml:space="preserve">BASES SISTEMA NO MACHINE </v>
      </c>
    </row>
    <row r="8479" spans="1:11" x14ac:dyDescent="0.3">
      <c r="A8479" s="15">
        <v>20556</v>
      </c>
      <c r="B8479" s="15" t="str">
        <f>VLOOKUP(Tabela14[[#This Row],[CÓDIGO]],[1]fornnecedor!$A:$E,5,0)</f>
        <v>RB REFINISH COMERCIAL ACESSORIOS LTDA</v>
      </c>
      <c r="C8479" s="16" t="s">
        <v>3148</v>
      </c>
      <c r="D8479" s="16" t="s">
        <v>1394</v>
      </c>
      <c r="E8479" s="22">
        <v>232</v>
      </c>
      <c r="F8479" s="30">
        <v>244</v>
      </c>
      <c r="G8479" s="17">
        <v>4.07</v>
      </c>
      <c r="H8479" s="17">
        <f t="shared" si="264"/>
        <v>944.24</v>
      </c>
      <c r="I8479" s="17">
        <f t="shared" si="265"/>
        <v>993.08</v>
      </c>
      <c r="J8479" s="13" t="s">
        <v>5384</v>
      </c>
      <c r="K8479" s="37" t="str">
        <f>VLOOKUP(Tabela14[[#This Row],[CÓDIGO]],[1]fornnecedor!$A:$G,7,0)</f>
        <v>FLANELAS / PANOS</v>
      </c>
    </row>
    <row r="8480" spans="1:11" x14ac:dyDescent="0.3">
      <c r="A8480" s="15">
        <v>84340</v>
      </c>
      <c r="B8480" s="15" t="str">
        <f>VLOOKUP(Tabela14[[#This Row],[CÓDIGO]],[1]fornnecedor!$A:$E,5,0)</f>
        <v>BRASILUX TINTAS TECNICAS LTDA</v>
      </c>
      <c r="C8480" s="16" t="s">
        <v>668</v>
      </c>
      <c r="D8480" s="16" t="s">
        <v>549</v>
      </c>
      <c r="E8480" s="22">
        <v>0</v>
      </c>
      <c r="F8480" s="30">
        <v>22</v>
      </c>
      <c r="G8480" s="17">
        <v>45.15</v>
      </c>
      <c r="H8480" s="17">
        <f t="shared" si="264"/>
        <v>0</v>
      </c>
      <c r="I8480" s="17">
        <f t="shared" si="265"/>
        <v>993.3</v>
      </c>
      <c r="J8480" s="13" t="s">
        <v>5384</v>
      </c>
      <c r="K8480" s="37" t="str">
        <f>VLOOKUP(Tabela14[[#This Row],[CÓDIGO]],[1]fornnecedor!$A:$G,7,0)</f>
        <v>ESMALTES</v>
      </c>
    </row>
    <row r="8481" spans="1:11" x14ac:dyDescent="0.3">
      <c r="A8481" s="15">
        <v>84630</v>
      </c>
      <c r="B8481" s="15" t="str">
        <f>VLOOKUP(Tabela14[[#This Row],[CÓDIGO]],[1]fornnecedor!$A:$E,5,0)</f>
        <v>BRASILUX TINTAS TECNICAS LTDA</v>
      </c>
      <c r="C8481" s="16" t="s">
        <v>4707</v>
      </c>
      <c r="D8481" s="16" t="s">
        <v>549</v>
      </c>
      <c r="E8481" s="22">
        <v>1.03</v>
      </c>
      <c r="F8481" s="30">
        <v>13.65</v>
      </c>
      <c r="G8481" s="17">
        <v>72.790000000000006</v>
      </c>
      <c r="H8481" s="17">
        <f t="shared" si="264"/>
        <v>74.973700000000008</v>
      </c>
      <c r="I8481" s="17">
        <f t="shared" si="265"/>
        <v>993.58350000000007</v>
      </c>
      <c r="J8481" s="13" t="s">
        <v>5384</v>
      </c>
      <c r="K8481" s="37" t="str">
        <f>VLOOKUP(Tabela14[[#This Row],[CÓDIGO]],[1]fornnecedor!$A:$G,7,0)</f>
        <v xml:space="preserve">BASES SISTEMA NO MACHINE </v>
      </c>
    </row>
    <row r="8482" spans="1:11" x14ac:dyDescent="0.3">
      <c r="A8482" s="15">
        <v>9994</v>
      </c>
      <c r="B8482" s="15" t="str">
        <f>VLOOKUP(Tabela14[[#This Row],[CÓDIGO]],[1]fornnecedor!$A:$E,5,0)</f>
        <v>AKZO NOBEL LTDA AUTO</v>
      </c>
      <c r="C8482" s="16" t="s">
        <v>144</v>
      </c>
      <c r="D8482" s="16" t="s">
        <v>127</v>
      </c>
      <c r="E8482" s="22">
        <v>15</v>
      </c>
      <c r="F8482" s="30">
        <v>32.28</v>
      </c>
      <c r="G8482" s="17">
        <v>30.82</v>
      </c>
      <c r="H8482" s="17">
        <f t="shared" si="264"/>
        <v>462.3</v>
      </c>
      <c r="I8482" s="17">
        <f t="shared" si="265"/>
        <v>994.86959999999999</v>
      </c>
      <c r="J8482" s="13" t="s">
        <v>5384</v>
      </c>
      <c r="K8482" s="37" t="str">
        <f>VLOOKUP(Tabela14[[#This Row],[CÓDIGO]],[1]fornnecedor!$A:$G,7,0)</f>
        <v>DILUENTE</v>
      </c>
    </row>
    <row r="8483" spans="1:11" x14ac:dyDescent="0.3">
      <c r="A8483" s="15">
        <v>84969</v>
      </c>
      <c r="B8483" s="15" t="str">
        <f>VLOOKUP(Tabela14[[#This Row],[CÓDIGO]],[1]fornnecedor!$A:$E,5,0)</f>
        <v>BRASILUX TINTAS TECNICAS LTDA</v>
      </c>
      <c r="C8483" s="16" t="s">
        <v>4663</v>
      </c>
      <c r="D8483" s="16" t="s">
        <v>549</v>
      </c>
      <c r="E8483" s="22">
        <v>0</v>
      </c>
      <c r="F8483" s="30">
        <v>4</v>
      </c>
      <c r="G8483" s="17">
        <v>248.9</v>
      </c>
      <c r="H8483" s="17">
        <f t="shared" si="264"/>
        <v>0</v>
      </c>
      <c r="I8483" s="17">
        <f t="shared" si="265"/>
        <v>995.6</v>
      </c>
      <c r="J8483" s="13" t="s">
        <v>5384</v>
      </c>
      <c r="K8483" s="37" t="str">
        <f>VLOOKUP(Tabela14[[#This Row],[CÓDIGO]],[1]fornnecedor!$A:$G,7,0)</f>
        <v>TINTA EMBORRACHADA</v>
      </c>
    </row>
    <row r="8484" spans="1:11" x14ac:dyDescent="0.3">
      <c r="A8484" s="15">
        <v>87113</v>
      </c>
      <c r="B8484" s="15" t="str">
        <f>VLOOKUP(Tabela14[[#This Row],[CÓDIGO]],[1]fornnecedor!$A:$E,5,0)</f>
        <v>SHERWIN - WILLIAMS DO BRASIL IND. E COM. LTDA</v>
      </c>
      <c r="C8484" s="16" t="s">
        <v>4664</v>
      </c>
      <c r="D8484" s="16" t="s">
        <v>324</v>
      </c>
      <c r="E8484" s="22">
        <v>0</v>
      </c>
      <c r="F8484" s="30">
        <v>24</v>
      </c>
      <c r="G8484" s="17">
        <v>41.5</v>
      </c>
      <c r="H8484" s="17">
        <f t="shared" si="264"/>
        <v>0</v>
      </c>
      <c r="I8484" s="17">
        <f t="shared" si="265"/>
        <v>996</v>
      </c>
      <c r="J8484" s="13" t="s">
        <v>5384</v>
      </c>
      <c r="K8484" s="37" t="str">
        <f>VLOOKUP(Tabela14[[#This Row],[CÓDIGO]],[1]fornnecedor!$A:$G,7,0)</f>
        <v>TINTAS PU</v>
      </c>
    </row>
    <row r="8485" spans="1:11" x14ac:dyDescent="0.3">
      <c r="A8485" s="15">
        <v>21313</v>
      </c>
      <c r="B8485" s="15" t="str">
        <f>VLOOKUP(Tabela14[[#This Row],[CÓDIGO]],[1]fornnecedor!$A:$E,5,0)</f>
        <v>INDUSTRIA DE LIXADORES PURPER LTDA</v>
      </c>
      <c r="C8485" s="16" t="s">
        <v>4657</v>
      </c>
      <c r="D8485" s="16" t="s">
        <v>2867</v>
      </c>
      <c r="E8485" s="22">
        <v>0</v>
      </c>
      <c r="F8485" s="30">
        <v>651</v>
      </c>
      <c r="G8485" s="17">
        <v>1.53</v>
      </c>
      <c r="H8485" s="17">
        <f t="shared" si="264"/>
        <v>0</v>
      </c>
      <c r="I8485" s="17">
        <f t="shared" si="265"/>
        <v>996.03</v>
      </c>
      <c r="J8485" s="13" t="s">
        <v>5384</v>
      </c>
      <c r="K8485" s="37" t="str">
        <f>VLOOKUP(Tabela14[[#This Row],[CÓDIGO]],[1]fornnecedor!$A:$G,7,0)</f>
        <v>APLICADORES / ADAPTADORES / ENGATES / SUPORTES</v>
      </c>
    </row>
    <row r="8486" spans="1:11" x14ac:dyDescent="0.3">
      <c r="A8486" s="15">
        <v>85839</v>
      </c>
      <c r="B8486" s="15" t="str">
        <f>VLOOKUP(Tabela14[[#This Row],[CÓDIGO]],[1]fornnecedor!$A:$E,5,0)</f>
        <v>AKZO NOBEL LTDA DECOR</v>
      </c>
      <c r="C8486" s="16" t="s">
        <v>4517</v>
      </c>
      <c r="D8486" s="16" t="s">
        <v>543</v>
      </c>
      <c r="E8486" s="22">
        <v>0</v>
      </c>
      <c r="F8486" s="30">
        <v>5</v>
      </c>
      <c r="G8486" s="17">
        <v>199.72</v>
      </c>
      <c r="H8486" s="17">
        <f t="shared" si="264"/>
        <v>0</v>
      </c>
      <c r="I8486" s="17">
        <f t="shared" si="265"/>
        <v>998.6</v>
      </c>
      <c r="J8486" s="13" t="s">
        <v>5384</v>
      </c>
      <c r="K8486" s="37" t="str">
        <f>VLOOKUP(Tabela14[[#This Row],[CÓDIGO]],[1]fornnecedor!$A:$G,7,0)</f>
        <v>TINTA PARA PISO</v>
      </c>
    </row>
    <row r="8487" spans="1:11" x14ac:dyDescent="0.3">
      <c r="A8487" s="15">
        <v>86982</v>
      </c>
      <c r="B8487" s="15" t="str">
        <f>VLOOKUP(Tabela14[[#This Row],[CÓDIGO]],[1]fornnecedor!$A:$E,5,0)</f>
        <v>KARCHER IND E COM LTDA</v>
      </c>
      <c r="C8487" s="16" t="s">
        <v>4793</v>
      </c>
      <c r="D8487" s="16" t="s">
        <v>844</v>
      </c>
      <c r="E8487" s="22">
        <v>0</v>
      </c>
      <c r="F8487" s="30">
        <v>4</v>
      </c>
      <c r="G8487" s="17">
        <v>250</v>
      </c>
      <c r="H8487" s="17">
        <f t="shared" si="264"/>
        <v>0</v>
      </c>
      <c r="I8487" s="17">
        <f t="shared" si="265"/>
        <v>1000</v>
      </c>
      <c r="J8487" s="13" t="s">
        <v>5384</v>
      </c>
      <c r="K8487" s="37" t="str">
        <f>VLOOKUP(Tabela14[[#This Row],[CÓDIGO]],[1]fornnecedor!$A:$G,7,0)</f>
        <v>LINHA DE HIGENIZAÇÃO E ESTÉTICA  AUTOMOTIVA VONIX</v>
      </c>
    </row>
    <row r="8488" spans="1:11" x14ac:dyDescent="0.3">
      <c r="A8488" s="15">
        <v>85232</v>
      </c>
      <c r="B8488" s="15" t="str">
        <f>VLOOKUP(Tabela14[[#This Row],[CÓDIGO]],[1]fornnecedor!$A:$E,5,0)</f>
        <v>FORNECEDOR CONVERSAO</v>
      </c>
      <c r="C8488" s="16" t="s">
        <v>4668</v>
      </c>
      <c r="D8488" s="16" t="s">
        <v>4669</v>
      </c>
      <c r="E8488" s="22">
        <v>0</v>
      </c>
      <c r="F8488" s="30">
        <v>4</v>
      </c>
      <c r="G8488" s="17">
        <v>250</v>
      </c>
      <c r="H8488" s="17">
        <f t="shared" si="264"/>
        <v>0</v>
      </c>
      <c r="I8488" s="17">
        <f t="shared" si="265"/>
        <v>1000</v>
      </c>
      <c r="J8488" s="13" t="s">
        <v>5384</v>
      </c>
      <c r="K8488" s="37" t="str">
        <f>VLOOKUP(Tabela14[[#This Row],[CÓDIGO]],[1]fornnecedor!$A:$G,7,0)</f>
        <v>TINTAS PRODUZIDAS</v>
      </c>
    </row>
    <row r="8489" spans="1:11" x14ac:dyDescent="0.3">
      <c r="A8489" s="15">
        <v>84265</v>
      </c>
      <c r="B8489" s="15" t="str">
        <f>VLOOKUP(Tabela14[[#This Row],[CÓDIGO]],[1]fornnecedor!$A:$E,5,0)</f>
        <v>BRASILUX TINTAS TECNICAS LTDA</v>
      </c>
      <c r="C8489" s="16" t="s">
        <v>548</v>
      </c>
      <c r="D8489" s="16" t="s">
        <v>549</v>
      </c>
      <c r="E8489" s="22">
        <v>2</v>
      </c>
      <c r="F8489" s="30">
        <v>7</v>
      </c>
      <c r="G8489" s="17">
        <v>142.9</v>
      </c>
      <c r="H8489" s="17">
        <f t="shared" si="264"/>
        <v>285.8</v>
      </c>
      <c r="I8489" s="17">
        <f t="shared" si="265"/>
        <v>1000.3000000000001</v>
      </c>
      <c r="J8489" s="13" t="s">
        <v>5384</v>
      </c>
      <c r="K8489" s="37" t="str">
        <f>VLOOKUP(Tabela14[[#This Row],[CÓDIGO]],[1]fornnecedor!$A:$G,7,0)</f>
        <v>TINTA PAREDE</v>
      </c>
    </row>
    <row r="8490" spans="1:11" x14ac:dyDescent="0.3">
      <c r="A8490" s="15">
        <v>20640</v>
      </c>
      <c r="B8490" s="15" t="str">
        <f>VLOOKUP(Tabela14[[#This Row],[CÓDIGO]],[1]fornnecedor!$A:$E,5,0)</f>
        <v>3M DO BRASIL LTDA</v>
      </c>
      <c r="C8490" s="16" t="s">
        <v>4431</v>
      </c>
      <c r="D8490" s="16" t="s">
        <v>366</v>
      </c>
      <c r="E8490" s="22">
        <v>17</v>
      </c>
      <c r="F8490" s="30">
        <v>58</v>
      </c>
      <c r="G8490" s="17">
        <v>17.25</v>
      </c>
      <c r="H8490" s="17">
        <f t="shared" si="264"/>
        <v>293.25</v>
      </c>
      <c r="I8490" s="17">
        <f t="shared" si="265"/>
        <v>1000.5</v>
      </c>
      <c r="J8490" s="13" t="s">
        <v>5384</v>
      </c>
      <c r="K8490" s="37" t="str">
        <f>VLOOKUP(Tabela14[[#This Row],[CÓDIGO]],[1]fornnecedor!$A:$G,7,0)</f>
        <v>FITA DUPLA FACE</v>
      </c>
    </row>
    <row r="8491" spans="1:11" x14ac:dyDescent="0.3">
      <c r="A8491" s="15">
        <v>23610</v>
      </c>
      <c r="B8491" s="15" t="str">
        <f>VLOOKUP(Tabela14[[#This Row],[CÓDIGO]],[1]fornnecedor!$A:$E,5,0)</f>
        <v>AKZO NOBEL LTDA AUTO</v>
      </c>
      <c r="C8491" s="16" t="s">
        <v>4670</v>
      </c>
      <c r="D8491" s="16" t="s">
        <v>103</v>
      </c>
      <c r="E8491" s="22">
        <v>0</v>
      </c>
      <c r="F8491" s="30">
        <v>25</v>
      </c>
      <c r="G8491" s="17">
        <v>40.06</v>
      </c>
      <c r="H8491" s="17">
        <f t="shared" si="264"/>
        <v>0</v>
      </c>
      <c r="I8491" s="17">
        <f t="shared" si="265"/>
        <v>1001.5</v>
      </c>
      <c r="J8491" s="13" t="s">
        <v>5384</v>
      </c>
      <c r="K8491" s="37" t="str">
        <f>VLOOKUP(Tabela14[[#This Row],[CÓDIGO]],[1]fornnecedor!$A:$G,7,0)</f>
        <v>TINTAS PU</v>
      </c>
    </row>
    <row r="8492" spans="1:11" x14ac:dyDescent="0.3">
      <c r="A8492" s="15">
        <v>24061</v>
      </c>
      <c r="B8492" s="15" t="str">
        <f>VLOOKUP(Tabela14[[#This Row],[CÓDIGO]],[1]fornnecedor!$A:$E,5,0)</f>
        <v>SKYLACK TINTAS E VERNIZES LTDA</v>
      </c>
      <c r="C8492" s="16" t="s">
        <v>4672</v>
      </c>
      <c r="D8492" s="16" t="s">
        <v>1114</v>
      </c>
      <c r="E8492" s="22">
        <v>0</v>
      </c>
      <c r="F8492" s="30">
        <v>17.86</v>
      </c>
      <c r="G8492" s="17">
        <v>56.15</v>
      </c>
      <c r="H8492" s="17">
        <f t="shared" si="264"/>
        <v>0</v>
      </c>
      <c r="I8492" s="17">
        <f t="shared" si="265"/>
        <v>1002.8389999999999</v>
      </c>
      <c r="J8492" s="13" t="s">
        <v>5384</v>
      </c>
      <c r="K8492" s="37" t="str">
        <f>VLOOKUP(Tabela14[[#This Row],[CÓDIGO]],[1]fornnecedor!$A:$G,7,0)</f>
        <v>BASES POLIÉSTER</v>
      </c>
    </row>
    <row r="8493" spans="1:11" x14ac:dyDescent="0.3">
      <c r="A8493" s="15">
        <v>85282</v>
      </c>
      <c r="B8493" s="15" t="str">
        <f>VLOOKUP(Tabela14[[#This Row],[CÓDIGO]],[1]fornnecedor!$A:$E,5,0)</f>
        <v>AKZO NOBEL LTDA AUTO</v>
      </c>
      <c r="C8493" s="16" t="s">
        <v>4861</v>
      </c>
      <c r="D8493" s="16" t="s">
        <v>103</v>
      </c>
      <c r="E8493" s="22">
        <v>17</v>
      </c>
      <c r="F8493" s="30">
        <v>36</v>
      </c>
      <c r="G8493" s="17">
        <v>27.87</v>
      </c>
      <c r="H8493" s="17">
        <f t="shared" si="264"/>
        <v>473.79</v>
      </c>
      <c r="I8493" s="17">
        <f t="shared" si="265"/>
        <v>1003.32</v>
      </c>
      <c r="J8493" s="13" t="s">
        <v>5384</v>
      </c>
      <c r="K8493" s="37" t="str">
        <f>VLOOKUP(Tabela14[[#This Row],[CÓDIGO]],[1]fornnecedor!$A:$G,7,0)</f>
        <v>VERNIZ AUTOMOTIVO</v>
      </c>
    </row>
    <row r="8494" spans="1:11" x14ac:dyDescent="0.3">
      <c r="A8494" s="15">
        <v>84957</v>
      </c>
      <c r="B8494" s="15" t="str">
        <f>VLOOKUP(Tabela14[[#This Row],[CÓDIGO]],[1]fornnecedor!$A:$E,5,0)</f>
        <v>BRASILUX TINTAS TECNICAS LTDA</v>
      </c>
      <c r="C8494" s="16" t="s">
        <v>4673</v>
      </c>
      <c r="D8494" s="16" t="s">
        <v>549</v>
      </c>
      <c r="E8494" s="22">
        <v>0</v>
      </c>
      <c r="F8494" s="30">
        <v>14</v>
      </c>
      <c r="G8494" s="17">
        <v>71.8</v>
      </c>
      <c r="H8494" s="17">
        <f t="shared" si="264"/>
        <v>0</v>
      </c>
      <c r="I8494" s="17">
        <f t="shared" si="265"/>
        <v>1005.1999999999999</v>
      </c>
      <c r="J8494" s="13" t="s">
        <v>5384</v>
      </c>
      <c r="K8494" s="37" t="str">
        <f>VLOOKUP(Tabela14[[#This Row],[CÓDIGO]],[1]fornnecedor!$A:$G,7,0)</f>
        <v>ESMALTES</v>
      </c>
    </row>
    <row r="8495" spans="1:11" x14ac:dyDescent="0.3">
      <c r="A8495" s="15">
        <v>84023</v>
      </c>
      <c r="B8495" s="15" t="str">
        <f>VLOOKUP(Tabela14[[#This Row],[CÓDIGO]],[1]fornnecedor!$A:$E,5,0)</f>
        <v>BRASILUX TINTAS TECNICAS LTDA</v>
      </c>
      <c r="C8495" s="16" t="s">
        <v>4674</v>
      </c>
      <c r="D8495" s="16" t="s">
        <v>549</v>
      </c>
      <c r="E8495" s="22">
        <v>0</v>
      </c>
      <c r="F8495" s="30">
        <v>18</v>
      </c>
      <c r="G8495" s="17">
        <v>55.86</v>
      </c>
      <c r="H8495" s="17">
        <f t="shared" si="264"/>
        <v>0</v>
      </c>
      <c r="I8495" s="17">
        <f t="shared" si="265"/>
        <v>1005.48</v>
      </c>
      <c r="J8495" s="13" t="s">
        <v>5384</v>
      </c>
      <c r="K8495" s="37" t="str">
        <f>VLOOKUP(Tabela14[[#This Row],[CÓDIGO]],[1]fornnecedor!$A:$G,7,0)</f>
        <v>CATALISADORES INDIVIDUAIS</v>
      </c>
    </row>
    <row r="8496" spans="1:11" x14ac:dyDescent="0.3">
      <c r="A8496" s="15">
        <v>84396</v>
      </c>
      <c r="B8496" s="15" t="str">
        <f>VLOOKUP(Tabela14[[#This Row],[CÓDIGO]],[1]fornnecedor!$A:$E,5,0)</f>
        <v>VONIXX INDUSTRIA E COMERCIO DE POLIDORES LTDA</v>
      </c>
      <c r="C8496" s="16" t="s">
        <v>4675</v>
      </c>
      <c r="D8496" s="16" t="s">
        <v>515</v>
      </c>
      <c r="E8496" s="22">
        <v>0</v>
      </c>
      <c r="F8496" s="30">
        <v>15</v>
      </c>
      <c r="G8496" s="17">
        <v>67.040000000000006</v>
      </c>
      <c r="H8496" s="17">
        <f t="shared" si="264"/>
        <v>0</v>
      </c>
      <c r="I8496" s="17">
        <f t="shared" si="265"/>
        <v>1005.6000000000001</v>
      </c>
      <c r="J8496" s="13" t="s">
        <v>5384</v>
      </c>
      <c r="K8496" s="37" t="str">
        <f>VLOOKUP(Tabela14[[#This Row],[CÓDIGO]],[1]fornnecedor!$A:$G,7,0)</f>
        <v>LINHA DE HIGENIZAÇÃO E ESTÉTICA  AUTOMOTIVA VONIX</v>
      </c>
    </row>
    <row r="8497" spans="1:11" x14ac:dyDescent="0.3">
      <c r="A8497" s="15">
        <v>9952</v>
      </c>
      <c r="B8497" s="15" t="str">
        <f>VLOOKUP(Tabela14[[#This Row],[CÓDIGO]],[1]fornnecedor!$A:$E,5,0)</f>
        <v>AKZO NOBEL LTDA AUTO</v>
      </c>
      <c r="C8497" s="16" t="s">
        <v>263</v>
      </c>
      <c r="D8497" s="16" t="s">
        <v>127</v>
      </c>
      <c r="E8497" s="22">
        <v>0</v>
      </c>
      <c r="F8497" s="30">
        <v>6</v>
      </c>
      <c r="G8497" s="17">
        <v>168.34</v>
      </c>
      <c r="H8497" s="17">
        <f t="shared" si="264"/>
        <v>0</v>
      </c>
      <c r="I8497" s="17">
        <f t="shared" si="265"/>
        <v>1010.04</v>
      </c>
      <c r="J8497" s="13" t="s">
        <v>5384</v>
      </c>
      <c r="K8497" s="37" t="str">
        <f>VLOOKUP(Tabela14[[#This Row],[CÓDIGO]],[1]fornnecedor!$A:$G,7,0)</f>
        <v>BASES POLIÉSTER</v>
      </c>
    </row>
    <row r="8498" spans="1:11" x14ac:dyDescent="0.3">
      <c r="A8498" s="15">
        <v>20261</v>
      </c>
      <c r="B8498" s="15" t="str">
        <f>VLOOKUP(Tabela14[[#This Row],[CÓDIGO]],[1]fornnecedor!$A:$E,5,0)</f>
        <v>3M DO BRASIL LTDA</v>
      </c>
      <c r="C8498" s="16" t="s">
        <v>421</v>
      </c>
      <c r="D8498" s="16" t="s">
        <v>366</v>
      </c>
      <c r="E8498" s="22">
        <v>3</v>
      </c>
      <c r="F8498" s="30">
        <v>36</v>
      </c>
      <c r="G8498" s="17">
        <v>28.09</v>
      </c>
      <c r="H8498" s="17">
        <f t="shared" si="264"/>
        <v>84.27</v>
      </c>
      <c r="I8498" s="17">
        <f t="shared" si="265"/>
        <v>1011.24</v>
      </c>
      <c r="J8498" s="13" t="s">
        <v>5384</v>
      </c>
      <c r="K8498" s="37" t="str">
        <f>VLOOKUP(Tabela14[[#This Row],[CÓDIGO]],[1]fornnecedor!$A:$G,7,0)</f>
        <v>FITA DUPLA FACE</v>
      </c>
    </row>
    <row r="8499" spans="1:11" x14ac:dyDescent="0.3">
      <c r="A8499" s="15">
        <v>84537</v>
      </c>
      <c r="B8499" s="15" t="str">
        <f>VLOOKUP(Tabela14[[#This Row],[CÓDIGO]],[1]fornnecedor!$A:$E,5,0)</f>
        <v>BRASILUX TINTAS TECNICAS LTDA</v>
      </c>
      <c r="C8499" s="16" t="s">
        <v>4677</v>
      </c>
      <c r="D8499" s="16" t="s">
        <v>549</v>
      </c>
      <c r="E8499" s="22">
        <v>0</v>
      </c>
      <c r="F8499" s="30">
        <v>24</v>
      </c>
      <c r="G8499" s="17">
        <v>42.25</v>
      </c>
      <c r="H8499" s="17">
        <f t="shared" si="264"/>
        <v>0</v>
      </c>
      <c r="I8499" s="17">
        <f t="shared" si="265"/>
        <v>1014</v>
      </c>
      <c r="J8499" s="13" t="s">
        <v>5384</v>
      </c>
      <c r="K8499" s="37" t="str">
        <f>VLOOKUP(Tabela14[[#This Row],[CÓDIGO]],[1]fornnecedor!$A:$G,7,0)</f>
        <v>TINTA PAREDE</v>
      </c>
    </row>
    <row r="8500" spans="1:11" x14ac:dyDescent="0.3">
      <c r="A8500" s="15">
        <v>23375</v>
      </c>
      <c r="B8500" s="15" t="str">
        <f>VLOOKUP(Tabela14[[#This Row],[CÓDIGO]],[1]fornnecedor!$A:$E,5,0)</f>
        <v>AKZO NOBEL LTDA AUTO</v>
      </c>
      <c r="C8500" s="16" t="s">
        <v>156</v>
      </c>
      <c r="D8500" s="16" t="s">
        <v>103</v>
      </c>
      <c r="E8500" s="22">
        <v>27.5</v>
      </c>
      <c r="F8500" s="30">
        <v>30</v>
      </c>
      <c r="G8500" s="17">
        <v>33.93</v>
      </c>
      <c r="H8500" s="17">
        <f t="shared" si="264"/>
        <v>933.07500000000005</v>
      </c>
      <c r="I8500" s="17">
        <f t="shared" si="265"/>
        <v>1017.9</v>
      </c>
      <c r="J8500" s="13" t="s">
        <v>5384</v>
      </c>
      <c r="K8500" s="37" t="str">
        <f>VLOOKUP(Tabela14[[#This Row],[CÓDIGO]],[1]fornnecedor!$A:$G,7,0)</f>
        <v>TINTAS POLIÉSTER</v>
      </c>
    </row>
    <row r="8501" spans="1:11" x14ac:dyDescent="0.3">
      <c r="A8501" s="15">
        <v>21283</v>
      </c>
      <c r="B8501" s="15" t="str">
        <f>VLOOKUP(Tabela14[[#This Row],[CÓDIGO]],[1]fornnecedor!$A:$E,5,0)</f>
        <v>AKZO NOBEL LTDA AUTO</v>
      </c>
      <c r="C8501" s="16" t="s">
        <v>4717</v>
      </c>
      <c r="D8501" s="16" t="s">
        <v>103</v>
      </c>
      <c r="E8501" s="22">
        <v>2</v>
      </c>
      <c r="F8501" s="30">
        <v>30.5</v>
      </c>
      <c r="G8501" s="17">
        <v>33.39</v>
      </c>
      <c r="H8501" s="17">
        <f t="shared" si="264"/>
        <v>66.78</v>
      </c>
      <c r="I8501" s="17">
        <f t="shared" si="265"/>
        <v>1018.395</v>
      </c>
      <c r="J8501" s="13" t="s">
        <v>5384</v>
      </c>
      <c r="K8501" s="37" t="str">
        <f>VLOOKUP(Tabela14[[#This Row],[CÓDIGO]],[1]fornnecedor!$A:$G,7,0)</f>
        <v>TINTAS POLIÉSTER</v>
      </c>
    </row>
    <row r="8502" spans="1:11" x14ac:dyDescent="0.3">
      <c r="A8502" s="15">
        <v>85936</v>
      </c>
      <c r="B8502" s="15" t="str">
        <f>VLOOKUP(Tabela14[[#This Row],[CÓDIGO]],[1]fornnecedor!$A:$E,5,0)</f>
        <v>AKZO NOBEL LTDA DECOR</v>
      </c>
      <c r="C8502" s="16" t="s">
        <v>3981</v>
      </c>
      <c r="D8502" s="16" t="s">
        <v>543</v>
      </c>
      <c r="E8502" s="22">
        <v>0</v>
      </c>
      <c r="F8502" s="30">
        <v>10</v>
      </c>
      <c r="G8502" s="17">
        <v>102.17</v>
      </c>
      <c r="H8502" s="17">
        <f t="shared" si="264"/>
        <v>0</v>
      </c>
      <c r="I8502" s="17">
        <f t="shared" si="265"/>
        <v>1021.7</v>
      </c>
      <c r="J8502" s="13" t="s">
        <v>5384</v>
      </c>
      <c r="K8502" s="37" t="str">
        <f>VLOOKUP(Tabela14[[#This Row],[CÓDIGO]],[1]fornnecedor!$A:$G,7,0)</f>
        <v>ESMALTES</v>
      </c>
    </row>
    <row r="8503" spans="1:11" x14ac:dyDescent="0.3">
      <c r="A8503" s="15">
        <v>85930</v>
      </c>
      <c r="B8503" s="15" t="str">
        <f>VLOOKUP(Tabela14[[#This Row],[CÓDIGO]],[1]fornnecedor!$A:$E,5,0)</f>
        <v>AKZO NOBEL LTDA DECOR</v>
      </c>
      <c r="C8503" s="16" t="s">
        <v>4548</v>
      </c>
      <c r="D8503" s="16" t="s">
        <v>543</v>
      </c>
      <c r="E8503" s="22">
        <v>0</v>
      </c>
      <c r="F8503" s="30">
        <v>11</v>
      </c>
      <c r="G8503" s="17">
        <v>92.92</v>
      </c>
      <c r="H8503" s="17">
        <f t="shared" si="264"/>
        <v>0</v>
      </c>
      <c r="I8503" s="17">
        <f t="shared" si="265"/>
        <v>1022.12</v>
      </c>
      <c r="J8503" s="13" t="s">
        <v>5384</v>
      </c>
      <c r="K8503" s="37" t="str">
        <f>VLOOKUP(Tabela14[[#This Row],[CÓDIGO]],[1]fornnecedor!$A:$G,7,0)</f>
        <v>ESMALTES</v>
      </c>
    </row>
    <row r="8504" spans="1:11" x14ac:dyDescent="0.3">
      <c r="A8504" s="15">
        <v>84215</v>
      </c>
      <c r="B8504" s="15" t="str">
        <f>VLOOKUP(Tabela14[[#This Row],[CÓDIGO]],[1]fornnecedor!$A:$E,5,0)</f>
        <v>BRASILUX TINTAS TECNICAS LTDA</v>
      </c>
      <c r="C8504" s="16" t="s">
        <v>3968</v>
      </c>
      <c r="D8504" s="16" t="s">
        <v>549</v>
      </c>
      <c r="E8504" s="22">
        <v>1</v>
      </c>
      <c r="F8504" s="30">
        <v>6</v>
      </c>
      <c r="G8504" s="17">
        <v>170.43</v>
      </c>
      <c r="H8504" s="17">
        <f t="shared" si="264"/>
        <v>170.43</v>
      </c>
      <c r="I8504" s="17">
        <f t="shared" si="265"/>
        <v>1022.58</v>
      </c>
      <c r="J8504" s="13" t="s">
        <v>5384</v>
      </c>
      <c r="K8504" s="37" t="str">
        <f>VLOOKUP(Tabela14[[#This Row],[CÓDIGO]],[1]fornnecedor!$A:$G,7,0)</f>
        <v>ESMALTES</v>
      </c>
    </row>
    <row r="8505" spans="1:11" x14ac:dyDescent="0.3">
      <c r="A8505" s="15">
        <v>84631</v>
      </c>
      <c r="B8505" s="15" t="str">
        <f>VLOOKUP(Tabela14[[#This Row],[CÓDIGO]],[1]fornnecedor!$A:$E,5,0)</f>
        <v>BRASILUX TINTAS TECNICAS LTDA</v>
      </c>
      <c r="C8505" s="16" t="s">
        <v>4709</v>
      </c>
      <c r="D8505" s="16" t="s">
        <v>549</v>
      </c>
      <c r="E8505" s="22">
        <v>0.81200000000000006</v>
      </c>
      <c r="F8505" s="30">
        <v>25.88</v>
      </c>
      <c r="G8505" s="17">
        <v>39.58</v>
      </c>
      <c r="H8505" s="17">
        <f t="shared" ref="H8505:H8568" si="266">G8505*E8505</f>
        <v>32.138959999999997</v>
      </c>
      <c r="I8505" s="17">
        <f t="shared" ref="I8505:I8568" si="267">G8505*F8505</f>
        <v>1024.3303999999998</v>
      </c>
      <c r="J8505" s="13" t="s">
        <v>5384</v>
      </c>
      <c r="K8505" s="37" t="str">
        <f>VLOOKUP(Tabela14[[#This Row],[CÓDIGO]],[1]fornnecedor!$A:$G,7,0)</f>
        <v xml:space="preserve">BASES SISTEMA NO MACHINE </v>
      </c>
    </row>
    <row r="8506" spans="1:11" x14ac:dyDescent="0.3">
      <c r="A8506" s="15">
        <v>84217</v>
      </c>
      <c r="B8506" s="15" t="str">
        <f>VLOOKUP(Tabela14[[#This Row],[CÓDIGO]],[1]fornnecedor!$A:$E,5,0)</f>
        <v>BRASILUX TINTAS TECNICAS LTDA</v>
      </c>
      <c r="C8506" s="16" t="s">
        <v>610</v>
      </c>
      <c r="D8506" s="16" t="s">
        <v>549</v>
      </c>
      <c r="E8506" s="22">
        <v>23</v>
      </c>
      <c r="F8506" s="30">
        <v>27</v>
      </c>
      <c r="G8506" s="17">
        <v>37.979999999999997</v>
      </c>
      <c r="H8506" s="17">
        <f t="shared" si="266"/>
        <v>873.54</v>
      </c>
      <c r="I8506" s="17">
        <f t="shared" si="267"/>
        <v>1025.4599999999998</v>
      </c>
      <c r="J8506" s="13" t="s">
        <v>5384</v>
      </c>
      <c r="K8506" s="37" t="str">
        <f>VLOOKUP(Tabela14[[#This Row],[CÓDIGO]],[1]fornnecedor!$A:$G,7,0)</f>
        <v>ESMALTES</v>
      </c>
    </row>
    <row r="8507" spans="1:11" x14ac:dyDescent="0.3">
      <c r="A8507" s="15">
        <v>84869</v>
      </c>
      <c r="B8507" s="15" t="str">
        <f>VLOOKUP(Tabela14[[#This Row],[CÓDIGO]],[1]fornnecedor!$A:$E,5,0)</f>
        <v>BRASILUX TINTAS TECNICAS LTDA</v>
      </c>
      <c r="C8507" s="16" t="s">
        <v>4678</v>
      </c>
      <c r="D8507" s="16" t="s">
        <v>549</v>
      </c>
      <c r="E8507" s="22">
        <v>0</v>
      </c>
      <c r="F8507" s="30">
        <v>12</v>
      </c>
      <c r="G8507" s="17">
        <v>85.48</v>
      </c>
      <c r="H8507" s="17">
        <f t="shared" si="266"/>
        <v>0</v>
      </c>
      <c r="I8507" s="17">
        <f t="shared" si="267"/>
        <v>1025.76</v>
      </c>
      <c r="J8507" s="13" t="s">
        <v>5384</v>
      </c>
      <c r="K8507" s="37" t="str">
        <f>VLOOKUP(Tabela14[[#This Row],[CÓDIGO]],[1]fornnecedor!$A:$G,7,0)</f>
        <v>EPOXI</v>
      </c>
    </row>
    <row r="8508" spans="1:11" x14ac:dyDescent="0.3">
      <c r="A8508" s="15">
        <v>85594</v>
      </c>
      <c r="B8508" s="15" t="str">
        <f>VLOOKUP(Tabela14[[#This Row],[CÓDIGO]],[1]fornnecedor!$A:$E,5,0)</f>
        <v>CELSO CAVINI DIAS SERRALHERIA ME</v>
      </c>
      <c r="C8508" s="16" t="s">
        <v>4926</v>
      </c>
      <c r="D8508" s="16" t="s">
        <v>4442</v>
      </c>
      <c r="E8508" s="22">
        <v>4</v>
      </c>
      <c r="F8508" s="30">
        <v>5</v>
      </c>
      <c r="G8508" s="17">
        <v>205.43</v>
      </c>
      <c r="H8508" s="17">
        <f t="shared" si="266"/>
        <v>821.72</v>
      </c>
      <c r="I8508" s="17">
        <f t="shared" si="267"/>
        <v>1027.1500000000001</v>
      </c>
      <c r="J8508" s="13" t="s">
        <v>5384</v>
      </c>
      <c r="K8508" s="37" t="str">
        <f>VLOOKUP(Tabela14[[#This Row],[CÓDIGO]],[1]fornnecedor!$A:$G,7,0)</f>
        <v>APLICADORES / ADAPTADORES / ENGATES / SUPORTES</v>
      </c>
    </row>
    <row r="8509" spans="1:11" x14ac:dyDescent="0.3">
      <c r="A8509" s="15">
        <v>85709</v>
      </c>
      <c r="B8509" s="15" t="str">
        <f>VLOOKUP(Tabela14[[#This Row],[CÓDIGO]],[1]fornnecedor!$A:$E,5,0)</f>
        <v>MULTILONAS LTDA</v>
      </c>
      <c r="C8509" s="16" t="s">
        <v>4680</v>
      </c>
      <c r="D8509" s="16" t="s">
        <v>1140</v>
      </c>
      <c r="E8509" s="22">
        <v>0</v>
      </c>
      <c r="F8509" s="30">
        <v>5</v>
      </c>
      <c r="G8509" s="17">
        <v>205.47</v>
      </c>
      <c r="H8509" s="17">
        <f t="shared" si="266"/>
        <v>0</v>
      </c>
      <c r="I8509" s="17">
        <f t="shared" si="267"/>
        <v>1027.3499999999999</v>
      </c>
      <c r="J8509" s="13" t="s">
        <v>5384</v>
      </c>
      <c r="K8509" s="37" t="str">
        <f>VLOOKUP(Tabela14[[#This Row],[CÓDIGO]],[1]fornnecedor!$A:$G,7,0)</f>
        <v>LONAS</v>
      </c>
    </row>
    <row r="8510" spans="1:11" x14ac:dyDescent="0.3">
      <c r="A8510" s="15">
        <v>84760</v>
      </c>
      <c r="B8510" s="15" t="str">
        <f>VLOOKUP(Tabela14[[#This Row],[CÓDIGO]],[1]fornnecedor!$A:$E,5,0)</f>
        <v>BRASILUX TINTAS TECNICAS LTDA</v>
      </c>
      <c r="C8510" s="16" t="s">
        <v>4806</v>
      </c>
      <c r="D8510" s="16" t="s">
        <v>549</v>
      </c>
      <c r="E8510" s="22">
        <v>1</v>
      </c>
      <c r="F8510" s="30">
        <v>4</v>
      </c>
      <c r="G8510" s="17">
        <v>256.83999999999997</v>
      </c>
      <c r="H8510" s="17">
        <f t="shared" si="266"/>
        <v>256.83999999999997</v>
      </c>
      <c r="I8510" s="17">
        <f t="shared" si="267"/>
        <v>1027.3599999999999</v>
      </c>
      <c r="J8510" s="13" t="s">
        <v>5384</v>
      </c>
      <c r="K8510" s="37" t="str">
        <f>VLOOKUP(Tabela14[[#This Row],[CÓDIGO]],[1]fornnecedor!$A:$G,7,0)</f>
        <v>IMPERMEABILIZANTES</v>
      </c>
    </row>
    <row r="8511" spans="1:11" x14ac:dyDescent="0.3">
      <c r="A8511" s="15">
        <v>20363</v>
      </c>
      <c r="B8511" s="15" t="str">
        <f>VLOOKUP(Tabela14[[#This Row],[CÓDIGO]],[1]fornnecedor!$A:$E,5,0)</f>
        <v>SHERWIN - WILLIAMS DO BRASIL IND. E COM. LTDA</v>
      </c>
      <c r="C8511" s="16" t="s">
        <v>4615</v>
      </c>
      <c r="D8511" s="16" t="s">
        <v>324</v>
      </c>
      <c r="E8511" s="22">
        <v>0</v>
      </c>
      <c r="F8511" s="30">
        <v>12</v>
      </c>
      <c r="G8511" s="17">
        <v>85.71</v>
      </c>
      <c r="H8511" s="17">
        <f t="shared" si="266"/>
        <v>0</v>
      </c>
      <c r="I8511" s="17">
        <f t="shared" si="267"/>
        <v>1028.52</v>
      </c>
      <c r="J8511" s="13" t="s">
        <v>5384</v>
      </c>
      <c r="K8511" s="37" t="str">
        <f>VLOOKUP(Tabela14[[#This Row],[CÓDIGO]],[1]fornnecedor!$A:$G,7,0)</f>
        <v>GRUPO CONVERSAO</v>
      </c>
    </row>
    <row r="8512" spans="1:11" x14ac:dyDescent="0.3">
      <c r="A8512" s="15">
        <v>23363</v>
      </c>
      <c r="B8512" s="15" t="str">
        <f>VLOOKUP(Tabela14[[#This Row],[CÓDIGO]],[1]fornnecedor!$A:$E,5,0)</f>
        <v>AKZO NOBEL LTDA AUTO</v>
      </c>
      <c r="C8512" s="16" t="s">
        <v>193</v>
      </c>
      <c r="D8512" s="16" t="s">
        <v>103</v>
      </c>
      <c r="E8512" s="22">
        <v>11.5</v>
      </c>
      <c r="F8512" s="30">
        <v>28.5</v>
      </c>
      <c r="G8512" s="17">
        <v>36.090000000000003</v>
      </c>
      <c r="H8512" s="17">
        <f t="shared" si="266"/>
        <v>415.03500000000003</v>
      </c>
      <c r="I8512" s="17">
        <f t="shared" si="267"/>
        <v>1028.5650000000001</v>
      </c>
      <c r="J8512" s="13" t="s">
        <v>5384</v>
      </c>
      <c r="K8512" s="37" t="str">
        <f>VLOOKUP(Tabela14[[#This Row],[CÓDIGO]],[1]fornnecedor!$A:$G,7,0)</f>
        <v>TINTAS POLIÉSTER</v>
      </c>
    </row>
    <row r="8513" spans="1:11" x14ac:dyDescent="0.3">
      <c r="A8513" s="15">
        <v>86591</v>
      </c>
      <c r="B8513" s="15" t="str">
        <f>VLOOKUP(Tabela14[[#This Row],[CÓDIGO]],[1]fornnecedor!$A:$E,5,0)</f>
        <v>AKZO NOBEL LTDA DECOR</v>
      </c>
      <c r="C8513" s="16" t="s">
        <v>4683</v>
      </c>
      <c r="D8513" s="16" t="s">
        <v>543</v>
      </c>
      <c r="E8513" s="22">
        <v>6.0000000000000001E-3</v>
      </c>
      <c r="F8513" s="30">
        <v>7.23</v>
      </c>
      <c r="G8513" s="17">
        <v>142.41</v>
      </c>
      <c r="H8513" s="17">
        <f t="shared" si="266"/>
        <v>0.85446</v>
      </c>
      <c r="I8513" s="17">
        <f t="shared" si="267"/>
        <v>1029.6242999999999</v>
      </c>
      <c r="J8513" s="13" t="s">
        <v>5384</v>
      </c>
      <c r="K8513" s="37" t="str">
        <f>VLOOKUP(Tabela14[[#This Row],[CÓDIGO]],[1]fornnecedor!$A:$G,7,0)</f>
        <v>PIGMENTOS IMOBILIÁRIOS</v>
      </c>
    </row>
    <row r="8514" spans="1:11" x14ac:dyDescent="0.3">
      <c r="A8514" s="15">
        <v>9769</v>
      </c>
      <c r="B8514" s="15" t="str">
        <f>VLOOKUP(Tabela14[[#This Row],[CÓDIGO]],[1]fornnecedor!$A:$E,5,0)</f>
        <v>SKYLACK TINTAS E VERNIZES LTDA</v>
      </c>
      <c r="C8514" s="16" t="s">
        <v>4682</v>
      </c>
      <c r="D8514" s="16" t="s">
        <v>1114</v>
      </c>
      <c r="E8514" s="22">
        <v>0</v>
      </c>
      <c r="F8514" s="30">
        <v>2</v>
      </c>
      <c r="G8514" s="17">
        <v>515.21</v>
      </c>
      <c r="H8514" s="17">
        <f t="shared" si="266"/>
        <v>0</v>
      </c>
      <c r="I8514" s="17">
        <f t="shared" si="267"/>
        <v>1030.42</v>
      </c>
      <c r="J8514" s="13" t="s">
        <v>5384</v>
      </c>
      <c r="K8514" s="37" t="str">
        <f>VLOOKUP(Tabela14[[#This Row],[CÓDIGO]],[1]fornnecedor!$A:$G,7,0)</f>
        <v>BASES PU</v>
      </c>
    </row>
    <row r="8515" spans="1:11" x14ac:dyDescent="0.3">
      <c r="A8515" s="15">
        <v>85448</v>
      </c>
      <c r="B8515" s="15" t="str">
        <f>VLOOKUP(Tabela14[[#This Row],[CÓDIGO]],[1]fornnecedor!$A:$E,5,0)</f>
        <v>BRASILUX TINTAS TECNICAS LTDA</v>
      </c>
      <c r="C8515" s="16" t="s">
        <v>606</v>
      </c>
      <c r="D8515" s="16" t="s">
        <v>549</v>
      </c>
      <c r="E8515" s="22">
        <v>11</v>
      </c>
      <c r="F8515" s="30">
        <v>14</v>
      </c>
      <c r="G8515" s="17">
        <v>73.84</v>
      </c>
      <c r="H8515" s="17">
        <f t="shared" si="266"/>
        <v>812.24</v>
      </c>
      <c r="I8515" s="17">
        <f t="shared" si="267"/>
        <v>1033.76</v>
      </c>
      <c r="J8515" s="13" t="s">
        <v>5384</v>
      </c>
      <c r="K8515" s="37" t="str">
        <f>VLOOKUP(Tabela14[[#This Row],[CÓDIGO]],[1]fornnecedor!$A:$G,7,0)</f>
        <v>TINTAS LACA</v>
      </c>
    </row>
    <row r="8516" spans="1:11" x14ac:dyDescent="0.3">
      <c r="A8516" s="15">
        <v>86038</v>
      </c>
      <c r="B8516" s="15" t="str">
        <f>VLOOKUP(Tabela14[[#This Row],[CÓDIGO]],[1]fornnecedor!$A:$E,5,0)</f>
        <v>AKZO NOBEL LTDA DECOR</v>
      </c>
      <c r="C8516" s="16" t="s">
        <v>4461</v>
      </c>
      <c r="D8516" s="16" t="s">
        <v>543</v>
      </c>
      <c r="E8516" s="22">
        <v>0</v>
      </c>
      <c r="F8516" s="30">
        <v>13</v>
      </c>
      <c r="G8516" s="17">
        <v>79.56</v>
      </c>
      <c r="H8516" s="17">
        <f t="shared" si="266"/>
        <v>0</v>
      </c>
      <c r="I8516" s="17">
        <f t="shared" si="267"/>
        <v>1034.28</v>
      </c>
      <c r="J8516" s="13" t="s">
        <v>5384</v>
      </c>
      <c r="K8516" s="37" t="str">
        <f>VLOOKUP(Tabela14[[#This Row],[CÓDIGO]],[1]fornnecedor!$A:$G,7,0)</f>
        <v>ESMALTES</v>
      </c>
    </row>
    <row r="8517" spans="1:11" x14ac:dyDescent="0.3">
      <c r="A8517" s="15">
        <v>23446</v>
      </c>
      <c r="B8517" s="15" t="str">
        <f>VLOOKUP(Tabela14[[#This Row],[CÓDIGO]],[1]fornnecedor!$A:$E,5,0)</f>
        <v>VONIXX INDUSTRIA E COMERCIO DE POLIDORES LTDA</v>
      </c>
      <c r="C8517" s="16" t="s">
        <v>4853</v>
      </c>
      <c r="D8517" s="16" t="s">
        <v>515</v>
      </c>
      <c r="E8517" s="22">
        <v>10</v>
      </c>
      <c r="F8517" s="30">
        <v>27</v>
      </c>
      <c r="G8517" s="17">
        <v>38.39</v>
      </c>
      <c r="H8517" s="17">
        <f t="shared" si="266"/>
        <v>383.9</v>
      </c>
      <c r="I8517" s="17">
        <f t="shared" si="267"/>
        <v>1036.53</v>
      </c>
      <c r="J8517" s="13" t="s">
        <v>5384</v>
      </c>
      <c r="K8517" s="37" t="str">
        <f>VLOOKUP(Tabela14[[#This Row],[CÓDIGO]],[1]fornnecedor!$A:$G,7,0)</f>
        <v>LINHA DE HIGENIZAÇÃO E ESTÉTICA  AUTOMOTIVA VONIX</v>
      </c>
    </row>
    <row r="8518" spans="1:11" x14ac:dyDescent="0.3">
      <c r="A8518" s="15">
        <v>24063</v>
      </c>
      <c r="B8518" s="15" t="str">
        <f>VLOOKUP(Tabela14[[#This Row],[CÓDIGO]],[1]fornnecedor!$A:$E,5,0)</f>
        <v>SKYLACK TINTAS E VERNIZES LTDA</v>
      </c>
      <c r="C8518" s="16" t="s">
        <v>4743</v>
      </c>
      <c r="D8518" s="16" t="s">
        <v>1114</v>
      </c>
      <c r="E8518" s="22">
        <v>3</v>
      </c>
      <c r="F8518" s="30">
        <v>33</v>
      </c>
      <c r="G8518" s="17">
        <v>31.41</v>
      </c>
      <c r="H8518" s="17">
        <f t="shared" si="266"/>
        <v>94.23</v>
      </c>
      <c r="I8518" s="17">
        <f t="shared" si="267"/>
        <v>1036.53</v>
      </c>
      <c r="J8518" s="13" t="s">
        <v>5384</v>
      </c>
      <c r="K8518" s="37" t="str">
        <f>VLOOKUP(Tabela14[[#This Row],[CÓDIGO]],[1]fornnecedor!$A:$G,7,0)</f>
        <v>VERNIZ AUTOMOTIVO</v>
      </c>
    </row>
    <row r="8519" spans="1:11" x14ac:dyDescent="0.3">
      <c r="A8519" s="15">
        <v>24409</v>
      </c>
      <c r="B8519" s="15" t="str">
        <f>VLOOKUP(Tabela14[[#This Row],[CÓDIGO]],[1]fornnecedor!$A:$E,5,0)</f>
        <v>SAINT GOBAIN</v>
      </c>
      <c r="C8519" s="16" t="s">
        <v>4698</v>
      </c>
      <c r="D8519" s="16" t="s">
        <v>2821</v>
      </c>
      <c r="E8519" s="22">
        <v>2</v>
      </c>
      <c r="F8519" s="30">
        <v>111</v>
      </c>
      <c r="G8519" s="17">
        <v>9.36</v>
      </c>
      <c r="H8519" s="17">
        <f t="shared" si="266"/>
        <v>18.72</v>
      </c>
      <c r="I8519" s="17">
        <f t="shared" si="267"/>
        <v>1038.96</v>
      </c>
      <c r="J8519" s="13" t="s">
        <v>5384</v>
      </c>
      <c r="K8519" s="37" t="str">
        <f>VLOOKUP(Tabela14[[#This Row],[CÓDIGO]],[1]fornnecedor!$A:$G,7,0)</f>
        <v>SILICONE</v>
      </c>
    </row>
    <row r="8520" spans="1:11" x14ac:dyDescent="0.3">
      <c r="A8520" s="15">
        <v>84390</v>
      </c>
      <c r="B8520" s="15" t="str">
        <f>VLOOKUP(Tabela14[[#This Row],[CÓDIGO]],[1]fornnecedor!$A:$E,5,0)</f>
        <v>OURENSE DO BRASIL INDUSTRIA DE ARTEFATOS DE METAL LTDA - EM</v>
      </c>
      <c r="C8520" s="16" t="s">
        <v>4733</v>
      </c>
      <c r="D8520" s="16" t="s">
        <v>3976</v>
      </c>
      <c r="E8520" s="22">
        <v>0</v>
      </c>
      <c r="F8520" s="30">
        <v>6</v>
      </c>
      <c r="G8520" s="17">
        <v>173.16</v>
      </c>
      <c r="H8520" s="17">
        <f t="shared" si="266"/>
        <v>0</v>
      </c>
      <c r="I8520" s="17">
        <f t="shared" si="267"/>
        <v>1038.96</v>
      </c>
      <c r="J8520" s="13" t="s">
        <v>5384</v>
      </c>
      <c r="K8520" s="37" t="str">
        <f>VLOOKUP(Tabela14[[#This Row],[CÓDIGO]],[1]fornnecedor!$A:$G,7,0)</f>
        <v>ESCADAS</v>
      </c>
    </row>
    <row r="8521" spans="1:11" x14ac:dyDescent="0.3">
      <c r="A8521" s="15">
        <v>84583</v>
      </c>
      <c r="B8521" s="15" t="str">
        <f>VLOOKUP(Tabela14[[#This Row],[CÓDIGO]],[1]fornnecedor!$A:$E,5,0)</f>
        <v>BRASILUX TINTAS TECNICAS LTDA</v>
      </c>
      <c r="C8521" s="16" t="s">
        <v>4593</v>
      </c>
      <c r="D8521" s="16" t="s">
        <v>549</v>
      </c>
      <c r="E8521" s="22">
        <v>9.4220000000000006</v>
      </c>
      <c r="F8521" s="30">
        <v>14.12</v>
      </c>
      <c r="G8521" s="17">
        <v>73.66</v>
      </c>
      <c r="H8521" s="17">
        <f t="shared" si="266"/>
        <v>694.02452000000005</v>
      </c>
      <c r="I8521" s="17">
        <f t="shared" si="267"/>
        <v>1040.0791999999999</v>
      </c>
      <c r="J8521" s="13" t="s">
        <v>5384</v>
      </c>
      <c r="K8521" s="37" t="str">
        <f>VLOOKUP(Tabela14[[#This Row],[CÓDIGO]],[1]fornnecedor!$A:$G,7,0)</f>
        <v>PIGMENTOS IMOBILIÁRIOS</v>
      </c>
    </row>
    <row r="8522" spans="1:11" x14ac:dyDescent="0.3">
      <c r="A8522" s="15">
        <v>86066</v>
      </c>
      <c r="B8522" s="15" t="str">
        <f>VLOOKUP(Tabela14[[#This Row],[CÓDIGO]],[1]fornnecedor!$A:$E,5,0)</f>
        <v>AKZO NOBEL LTDA DECOR</v>
      </c>
      <c r="C8522" s="16" t="s">
        <v>4384</v>
      </c>
      <c r="D8522" s="16" t="s">
        <v>543</v>
      </c>
      <c r="E8522" s="22">
        <v>0</v>
      </c>
      <c r="F8522" s="30">
        <v>11</v>
      </c>
      <c r="G8522" s="17">
        <v>95.01</v>
      </c>
      <c r="H8522" s="17">
        <f t="shared" si="266"/>
        <v>0</v>
      </c>
      <c r="I8522" s="17">
        <f t="shared" si="267"/>
        <v>1045.1100000000001</v>
      </c>
      <c r="J8522" s="13" t="s">
        <v>5384</v>
      </c>
      <c r="K8522" s="37" t="str">
        <f>VLOOKUP(Tabela14[[#This Row],[CÓDIGO]],[1]fornnecedor!$A:$G,7,0)</f>
        <v>ESMALTES</v>
      </c>
    </row>
    <row r="8523" spans="1:11" x14ac:dyDescent="0.3">
      <c r="A8523" s="15">
        <v>86047</v>
      </c>
      <c r="B8523" s="15" t="str">
        <f>VLOOKUP(Tabela14[[#This Row],[CÓDIGO]],[1]fornnecedor!$A:$E,5,0)</f>
        <v>AKZO NOBEL LTDA DECOR</v>
      </c>
      <c r="C8523" s="16" t="s">
        <v>4458</v>
      </c>
      <c r="D8523" s="16" t="s">
        <v>2127</v>
      </c>
      <c r="E8523" s="22">
        <v>0</v>
      </c>
      <c r="F8523" s="30">
        <v>10</v>
      </c>
      <c r="G8523" s="17">
        <v>104.62</v>
      </c>
      <c r="H8523" s="17">
        <f t="shared" si="266"/>
        <v>0</v>
      </c>
      <c r="I8523" s="17">
        <f t="shared" si="267"/>
        <v>1046.2</v>
      </c>
      <c r="J8523" s="13" t="s">
        <v>5384</v>
      </c>
      <c r="K8523" s="37" t="str">
        <f>VLOOKUP(Tabela14[[#This Row],[CÓDIGO]],[1]fornnecedor!$A:$G,7,0)</f>
        <v>ESMALTES</v>
      </c>
    </row>
    <row r="8524" spans="1:11" x14ac:dyDescent="0.3">
      <c r="A8524" s="15">
        <v>20617</v>
      </c>
      <c r="B8524" s="15" t="str">
        <f>VLOOKUP(Tabela14[[#This Row],[CÓDIGO]],[1]fornnecedor!$A:$E,5,0)</f>
        <v>SIKA SA</v>
      </c>
      <c r="C8524" s="16" t="s">
        <v>536</v>
      </c>
      <c r="D8524" s="16" t="s">
        <v>537</v>
      </c>
      <c r="E8524" s="22">
        <v>30</v>
      </c>
      <c r="F8524" s="30">
        <v>45</v>
      </c>
      <c r="G8524" s="17">
        <v>23.28</v>
      </c>
      <c r="H8524" s="17">
        <f t="shared" si="266"/>
        <v>698.40000000000009</v>
      </c>
      <c r="I8524" s="17">
        <f t="shared" si="267"/>
        <v>1047.6000000000001</v>
      </c>
      <c r="J8524" s="13" t="s">
        <v>5384</v>
      </c>
      <c r="K8524" s="37" t="str">
        <f>VLOOKUP(Tabela14[[#This Row],[CÓDIGO]],[1]fornnecedor!$A:$G,7,0)</f>
        <v>COLA INST./ ADESIVOS COLANTES</v>
      </c>
    </row>
    <row r="8525" spans="1:11" x14ac:dyDescent="0.3">
      <c r="A8525" s="15">
        <v>85243</v>
      </c>
      <c r="B8525" s="15" t="str">
        <f>VLOOKUP(Tabela14[[#This Row],[CÓDIGO]],[1]fornnecedor!$A:$E,5,0)</f>
        <v>BRASILUX TINTAS TECNICAS LTDA</v>
      </c>
      <c r="C8525" s="16" t="s">
        <v>4690</v>
      </c>
      <c r="D8525" s="16" t="s">
        <v>549</v>
      </c>
      <c r="E8525" s="22">
        <v>0</v>
      </c>
      <c r="F8525" s="30">
        <v>15</v>
      </c>
      <c r="G8525" s="17">
        <v>69.900000000000006</v>
      </c>
      <c r="H8525" s="17">
        <f t="shared" si="266"/>
        <v>0</v>
      </c>
      <c r="I8525" s="17">
        <f t="shared" si="267"/>
        <v>1048.5</v>
      </c>
      <c r="J8525" s="13" t="s">
        <v>5384</v>
      </c>
      <c r="K8525" s="37" t="str">
        <f>VLOOKUP(Tabela14[[#This Row],[CÓDIGO]],[1]fornnecedor!$A:$G,7,0)</f>
        <v>ESMALTES</v>
      </c>
    </row>
    <row r="8526" spans="1:11" x14ac:dyDescent="0.3">
      <c r="A8526" s="15">
        <v>84647</v>
      </c>
      <c r="B8526" s="15" t="str">
        <f>VLOOKUP(Tabela14[[#This Row],[CÓDIGO]],[1]fornnecedor!$A:$E,5,0)</f>
        <v>BRASILUX TINTAS TECNICAS LTDA</v>
      </c>
      <c r="C8526" s="16" t="s">
        <v>4691</v>
      </c>
      <c r="D8526" s="16" t="s">
        <v>549</v>
      </c>
      <c r="E8526" s="22">
        <v>0</v>
      </c>
      <c r="F8526" s="30">
        <v>2</v>
      </c>
      <c r="G8526" s="17">
        <v>524.38</v>
      </c>
      <c r="H8526" s="17">
        <f t="shared" si="266"/>
        <v>0</v>
      </c>
      <c r="I8526" s="17">
        <f t="shared" si="267"/>
        <v>1048.76</v>
      </c>
      <c r="J8526" s="13" t="s">
        <v>5384</v>
      </c>
      <c r="K8526" s="37" t="str">
        <f>VLOOKUP(Tabela14[[#This Row],[CÓDIGO]],[1]fornnecedor!$A:$G,7,0)</f>
        <v xml:space="preserve">BASES SISTEMA NO MACHINE </v>
      </c>
    </row>
    <row r="8527" spans="1:11" x14ac:dyDescent="0.3">
      <c r="A8527" s="15">
        <v>84718</v>
      </c>
      <c r="B8527" s="15" t="str">
        <f>VLOOKUP(Tabela14[[#This Row],[CÓDIGO]],[1]fornnecedor!$A:$E,5,0)</f>
        <v>BRASILUX TINTAS TECNICAS LTDA</v>
      </c>
      <c r="C8527" s="16" t="s">
        <v>589</v>
      </c>
      <c r="D8527" s="16" t="s">
        <v>549</v>
      </c>
      <c r="E8527" s="22">
        <v>3</v>
      </c>
      <c r="F8527" s="30">
        <v>7</v>
      </c>
      <c r="G8527" s="17">
        <v>149.9</v>
      </c>
      <c r="H8527" s="17">
        <f t="shared" si="266"/>
        <v>449.70000000000005</v>
      </c>
      <c r="I8527" s="17">
        <f t="shared" si="267"/>
        <v>1049.3</v>
      </c>
      <c r="J8527" s="13" t="s">
        <v>5384</v>
      </c>
      <c r="K8527" s="37" t="str">
        <f>VLOOKUP(Tabela14[[#This Row],[CÓDIGO]],[1]fornnecedor!$A:$G,7,0)</f>
        <v>TINTA PAREDE</v>
      </c>
    </row>
    <row r="8528" spans="1:11" x14ac:dyDescent="0.3">
      <c r="A8528" s="15">
        <v>85313</v>
      </c>
      <c r="B8528" s="15" t="str">
        <f>VLOOKUP(Tabela14[[#This Row],[CÓDIGO]],[1]fornnecedor!$A:$E,5,0)</f>
        <v>BRASILUX TINTAS TECNICAS LTDA</v>
      </c>
      <c r="C8528" s="16" t="s">
        <v>4692</v>
      </c>
      <c r="D8528" s="16" t="s">
        <v>549</v>
      </c>
      <c r="E8528" s="22">
        <v>0</v>
      </c>
      <c r="F8528" s="30">
        <v>8</v>
      </c>
      <c r="G8528" s="17">
        <v>131.19999999999999</v>
      </c>
      <c r="H8528" s="17">
        <f t="shared" si="266"/>
        <v>0</v>
      </c>
      <c r="I8528" s="17">
        <f t="shared" si="267"/>
        <v>1049.5999999999999</v>
      </c>
      <c r="J8528" s="13" t="s">
        <v>5384</v>
      </c>
      <c r="K8528" s="37" t="str">
        <f>VLOOKUP(Tabela14[[#This Row],[CÓDIGO]],[1]fornnecedor!$A:$G,7,0)</f>
        <v>ESMALTES</v>
      </c>
    </row>
    <row r="8529" spans="1:11" x14ac:dyDescent="0.3">
      <c r="A8529" s="15">
        <v>9773</v>
      </c>
      <c r="B8529" s="15" t="str">
        <f>VLOOKUP(Tabela14[[#This Row],[CÓDIGO]],[1]fornnecedor!$A:$E,5,0)</f>
        <v>AKZO NOBEL LTDA AUTO</v>
      </c>
      <c r="C8529" s="16" t="s">
        <v>279</v>
      </c>
      <c r="D8529" s="16" t="s">
        <v>127</v>
      </c>
      <c r="E8529" s="22">
        <v>14</v>
      </c>
      <c r="F8529" s="30">
        <v>16</v>
      </c>
      <c r="G8529" s="17">
        <v>65.63</v>
      </c>
      <c r="H8529" s="17">
        <f t="shared" si="266"/>
        <v>918.81999999999994</v>
      </c>
      <c r="I8529" s="17">
        <f t="shared" si="267"/>
        <v>1050.08</v>
      </c>
      <c r="J8529" s="13" t="s">
        <v>5384</v>
      </c>
      <c r="K8529" s="37" t="str">
        <f>VLOOKUP(Tabela14[[#This Row],[CÓDIGO]],[1]fornnecedor!$A:$G,7,0)</f>
        <v>CATALISADORES INDIVIDUAS</v>
      </c>
    </row>
    <row r="8530" spans="1:11" x14ac:dyDescent="0.3">
      <c r="A8530" s="15">
        <v>86631</v>
      </c>
      <c r="B8530" s="15" t="str">
        <f>VLOOKUP(Tabela14[[#This Row],[CÓDIGO]],[1]fornnecedor!$A:$E,5,0)</f>
        <v>AKZO NOBEL LTDA DECOR</v>
      </c>
      <c r="C8530" s="16" t="s">
        <v>4695</v>
      </c>
      <c r="D8530" s="16" t="s">
        <v>543</v>
      </c>
      <c r="E8530" s="22">
        <v>0</v>
      </c>
      <c r="F8530" s="30">
        <v>5</v>
      </c>
      <c r="G8530" s="17">
        <v>210.65</v>
      </c>
      <c r="H8530" s="17">
        <f t="shared" si="266"/>
        <v>0</v>
      </c>
      <c r="I8530" s="17">
        <f t="shared" si="267"/>
        <v>1053.25</v>
      </c>
      <c r="J8530" s="13" t="s">
        <v>5384</v>
      </c>
      <c r="K8530" s="37" t="str">
        <f>VLOOKUP(Tabela14[[#This Row],[CÓDIGO]],[1]fornnecedor!$A:$G,7,0)</f>
        <v>TINTA PAREDE</v>
      </c>
    </row>
    <row r="8531" spans="1:11" x14ac:dyDescent="0.3">
      <c r="A8531" s="15">
        <v>86661</v>
      </c>
      <c r="B8531" s="15" t="str">
        <f>VLOOKUP(Tabela14[[#This Row],[CÓDIGO]],[1]fornnecedor!$A:$E,5,0)</f>
        <v>AKZO NOBEL LTDA DECOR</v>
      </c>
      <c r="C8531" s="16" t="s">
        <v>4696</v>
      </c>
      <c r="D8531" s="16" t="s">
        <v>543</v>
      </c>
      <c r="E8531" s="22">
        <v>0</v>
      </c>
      <c r="F8531" s="30">
        <v>5</v>
      </c>
      <c r="G8531" s="17">
        <v>210.65</v>
      </c>
      <c r="H8531" s="17">
        <f t="shared" si="266"/>
        <v>0</v>
      </c>
      <c r="I8531" s="17">
        <f t="shared" si="267"/>
        <v>1053.25</v>
      </c>
      <c r="J8531" s="13" t="s">
        <v>5384</v>
      </c>
      <c r="K8531" s="37" t="str">
        <f>VLOOKUP(Tabela14[[#This Row],[CÓDIGO]],[1]fornnecedor!$A:$G,7,0)</f>
        <v>TINTA PAREDE</v>
      </c>
    </row>
    <row r="8532" spans="1:11" x14ac:dyDescent="0.3">
      <c r="A8532" s="15">
        <v>10038</v>
      </c>
      <c r="B8532" s="15" t="str">
        <f>VLOOKUP(Tabela14[[#This Row],[CÓDIGO]],[1]fornnecedor!$A:$E,5,0)</f>
        <v>3M DO BRASIL LTDA</v>
      </c>
      <c r="C8532" s="16" t="s">
        <v>4705</v>
      </c>
      <c r="D8532" s="16" t="s">
        <v>366</v>
      </c>
      <c r="E8532" s="22">
        <v>8</v>
      </c>
      <c r="F8532" s="30">
        <v>690</v>
      </c>
      <c r="G8532" s="17">
        <v>1.53</v>
      </c>
      <c r="H8532" s="17">
        <f t="shared" si="266"/>
        <v>12.24</v>
      </c>
      <c r="I8532" s="17">
        <f t="shared" si="267"/>
        <v>1055.7</v>
      </c>
      <c r="J8532" s="13" t="s">
        <v>5384</v>
      </c>
      <c r="K8532" s="37" t="str">
        <f>VLOOKUP(Tabela14[[#This Row],[CÓDIGO]],[1]fornnecedor!$A:$G,7,0)</f>
        <v xml:space="preserve">DISCOS / LIXAS / ABRASIVOS </v>
      </c>
    </row>
    <row r="8533" spans="1:11" x14ac:dyDescent="0.3">
      <c r="A8533" s="15">
        <v>85954</v>
      </c>
      <c r="B8533" s="15" t="str">
        <f>VLOOKUP(Tabela14[[#This Row],[CÓDIGO]],[1]fornnecedor!$A:$E,5,0)</f>
        <v>AKZO NOBEL LTDA DECOR</v>
      </c>
      <c r="C8533" s="16" t="s">
        <v>4588</v>
      </c>
      <c r="D8533" s="16" t="s">
        <v>543</v>
      </c>
      <c r="E8533" s="22">
        <v>0</v>
      </c>
      <c r="F8533" s="30">
        <v>12</v>
      </c>
      <c r="G8533" s="17">
        <v>88.07</v>
      </c>
      <c r="H8533" s="17">
        <f t="shared" si="266"/>
        <v>0</v>
      </c>
      <c r="I8533" s="17">
        <f t="shared" si="267"/>
        <v>1056.8399999999999</v>
      </c>
      <c r="J8533" s="13" t="s">
        <v>5384</v>
      </c>
      <c r="K8533" s="37" t="str">
        <f>VLOOKUP(Tabela14[[#This Row],[CÓDIGO]],[1]fornnecedor!$A:$G,7,0)</f>
        <v>ESMALTES</v>
      </c>
    </row>
    <row r="8534" spans="1:11" x14ac:dyDescent="0.3">
      <c r="A8534" s="15">
        <v>20149</v>
      </c>
      <c r="B8534" s="15" t="str">
        <f>VLOOKUP(Tabela14[[#This Row],[CÓDIGO]],[1]fornnecedor!$A:$E,5,0)</f>
        <v>ANJO QUIMICA DO BRASIL LTDA</v>
      </c>
      <c r="C8534" s="16" t="s">
        <v>4703</v>
      </c>
      <c r="D8534" s="16" t="s">
        <v>503</v>
      </c>
      <c r="E8534" s="22">
        <v>0</v>
      </c>
      <c r="F8534" s="30">
        <v>21</v>
      </c>
      <c r="G8534" s="17">
        <v>50.68</v>
      </c>
      <c r="H8534" s="17">
        <f t="shared" si="266"/>
        <v>0</v>
      </c>
      <c r="I8534" s="17">
        <f t="shared" si="267"/>
        <v>1064.28</v>
      </c>
      <c r="J8534" s="13" t="s">
        <v>5384</v>
      </c>
      <c r="K8534" s="37" t="str">
        <f>VLOOKUP(Tabela14[[#This Row],[CÓDIGO]],[1]fornnecedor!$A:$G,7,0)</f>
        <v>GRUPO CONVERSAO</v>
      </c>
    </row>
    <row r="8535" spans="1:11" x14ac:dyDescent="0.3">
      <c r="A8535" s="15">
        <v>85293</v>
      </c>
      <c r="B8535" s="15" t="str">
        <f>VLOOKUP(Tabela14[[#This Row],[CÓDIGO]],[1]fornnecedor!$A:$E,5,0)</f>
        <v>BRASILUX TINTAS TECNICAS LTDA</v>
      </c>
      <c r="C8535" s="16" t="s">
        <v>750</v>
      </c>
      <c r="D8535" s="16" t="s">
        <v>549</v>
      </c>
      <c r="E8535" s="22">
        <v>0</v>
      </c>
      <c r="F8535" s="30">
        <v>11</v>
      </c>
      <c r="G8535" s="17">
        <v>96.79</v>
      </c>
      <c r="H8535" s="17">
        <f t="shared" si="266"/>
        <v>0</v>
      </c>
      <c r="I8535" s="17">
        <f t="shared" si="267"/>
        <v>1064.69</v>
      </c>
      <c r="J8535" s="13" t="s">
        <v>5384</v>
      </c>
      <c r="K8535" s="37" t="str">
        <f>VLOOKUP(Tabela14[[#This Row],[CÓDIGO]],[1]fornnecedor!$A:$G,7,0)</f>
        <v>TEXTURA</v>
      </c>
    </row>
    <row r="8536" spans="1:11" x14ac:dyDescent="0.3">
      <c r="A8536" s="15">
        <v>24299</v>
      </c>
      <c r="B8536" s="15" t="str">
        <f>VLOOKUP(Tabela14[[#This Row],[CÓDIGO]],[1]fornnecedor!$A:$E,5,0)</f>
        <v>VONIXX INDUSTRIA E COMERCIO DE POLIDORES LTDA</v>
      </c>
      <c r="C8536" s="16" t="s">
        <v>4704</v>
      </c>
      <c r="D8536" s="16" t="s">
        <v>515</v>
      </c>
      <c r="E8536" s="22">
        <v>0</v>
      </c>
      <c r="F8536" s="30">
        <v>26</v>
      </c>
      <c r="G8536" s="17">
        <v>40.950000000000003</v>
      </c>
      <c r="H8536" s="17">
        <f t="shared" si="266"/>
        <v>0</v>
      </c>
      <c r="I8536" s="17">
        <f t="shared" si="267"/>
        <v>1064.7</v>
      </c>
      <c r="J8536" s="13" t="s">
        <v>5384</v>
      </c>
      <c r="K8536" s="37" t="str">
        <f>VLOOKUP(Tabela14[[#This Row],[CÓDIGO]],[1]fornnecedor!$A:$G,7,0)</f>
        <v>LINHA DE HIGENIZAÇÃO E ESTÉTICA  AUTOMOTIVA VONIX</v>
      </c>
    </row>
    <row r="8537" spans="1:11" x14ac:dyDescent="0.3">
      <c r="A8537" s="15">
        <v>9951</v>
      </c>
      <c r="B8537" s="15" t="str">
        <f>VLOOKUP(Tabela14[[#This Row],[CÓDIGO]],[1]fornnecedor!$A:$E,5,0)</f>
        <v>AKZO NOBEL LTDA AUTO</v>
      </c>
      <c r="C8537" s="16" t="s">
        <v>134</v>
      </c>
      <c r="D8537" s="16" t="s">
        <v>127</v>
      </c>
      <c r="E8537" s="22">
        <v>0</v>
      </c>
      <c r="F8537" s="30">
        <v>5.16</v>
      </c>
      <c r="G8537" s="17">
        <v>206.44</v>
      </c>
      <c r="H8537" s="17">
        <f t="shared" si="266"/>
        <v>0</v>
      </c>
      <c r="I8537" s="17">
        <f t="shared" si="267"/>
        <v>1065.2303999999999</v>
      </c>
      <c r="J8537" s="13" t="s">
        <v>5384</v>
      </c>
      <c r="K8537" s="37" t="str">
        <f>VLOOKUP(Tabela14[[#This Row],[CÓDIGO]],[1]fornnecedor!$A:$G,7,0)</f>
        <v>BASES POLIÉSTER</v>
      </c>
    </row>
    <row r="8538" spans="1:11" x14ac:dyDescent="0.3">
      <c r="A8538" s="15">
        <v>85065</v>
      </c>
      <c r="B8538" s="15" t="str">
        <f>VLOOKUP(Tabela14[[#This Row],[CÓDIGO]],[1]fornnecedor!$A:$E,5,0)</f>
        <v>PINCEIS ATLAS S.A.</v>
      </c>
      <c r="C8538" s="16" t="s">
        <v>4742</v>
      </c>
      <c r="D8538" s="16" t="s">
        <v>23</v>
      </c>
      <c r="E8538" s="22">
        <v>3</v>
      </c>
      <c r="F8538" s="30">
        <v>50</v>
      </c>
      <c r="G8538" s="17">
        <v>21.31</v>
      </c>
      <c r="H8538" s="17">
        <f t="shared" si="266"/>
        <v>63.929999999999993</v>
      </c>
      <c r="I8538" s="17">
        <f t="shared" si="267"/>
        <v>1065.5</v>
      </c>
      <c r="J8538" s="13" t="s">
        <v>5384</v>
      </c>
      <c r="K8538" s="37" t="str">
        <f>VLOOKUP(Tabela14[[#This Row],[CÓDIGO]],[1]fornnecedor!$A:$G,7,0)</f>
        <v>ROLOS / TRINCHAS / PINCÉIS / ESPÁTULAS</v>
      </c>
    </row>
    <row r="8539" spans="1:11" x14ac:dyDescent="0.3">
      <c r="A8539" s="15">
        <v>10037</v>
      </c>
      <c r="B8539" s="15" t="str">
        <f>VLOOKUP(Tabela14[[#This Row],[CÓDIGO]],[1]fornnecedor!$A:$E,5,0)</f>
        <v>3M DO BRASIL LTDA</v>
      </c>
      <c r="C8539" s="16" t="s">
        <v>4779</v>
      </c>
      <c r="D8539" s="16" t="s">
        <v>366</v>
      </c>
      <c r="E8539" s="22">
        <v>100</v>
      </c>
      <c r="F8539" s="30">
        <v>698</v>
      </c>
      <c r="G8539" s="17">
        <v>1.53</v>
      </c>
      <c r="H8539" s="17">
        <f t="shared" si="266"/>
        <v>153</v>
      </c>
      <c r="I8539" s="17">
        <f t="shared" si="267"/>
        <v>1067.94</v>
      </c>
      <c r="J8539" s="13" t="s">
        <v>5384</v>
      </c>
      <c r="K8539" s="37" t="str">
        <f>VLOOKUP(Tabela14[[#This Row],[CÓDIGO]],[1]fornnecedor!$A:$G,7,0)</f>
        <v xml:space="preserve">DISCOS / LIXAS / ABRASIVOS </v>
      </c>
    </row>
    <row r="8540" spans="1:11" x14ac:dyDescent="0.3">
      <c r="A8540" s="15">
        <v>84893</v>
      </c>
      <c r="B8540" s="15" t="str">
        <f>VLOOKUP(Tabela14[[#This Row],[CÓDIGO]],[1]fornnecedor!$A:$E,5,0)</f>
        <v>BRASILUX TINTAS TECNICAS LTDA</v>
      </c>
      <c r="C8540" s="16" t="s">
        <v>4706</v>
      </c>
      <c r="D8540" s="16" t="s">
        <v>549</v>
      </c>
      <c r="E8540" s="22">
        <v>0</v>
      </c>
      <c r="F8540" s="30">
        <v>6</v>
      </c>
      <c r="G8540" s="17">
        <v>178.07</v>
      </c>
      <c r="H8540" s="17">
        <f t="shared" si="266"/>
        <v>0</v>
      </c>
      <c r="I8540" s="17">
        <f t="shared" si="267"/>
        <v>1068.42</v>
      </c>
      <c r="J8540" s="13" t="s">
        <v>5384</v>
      </c>
      <c r="K8540" s="37" t="str">
        <f>VLOOKUP(Tabela14[[#This Row],[CÓDIGO]],[1]fornnecedor!$A:$G,7,0)</f>
        <v xml:space="preserve">BASES SISTEMA NO MACHINE </v>
      </c>
    </row>
    <row r="8541" spans="1:11" x14ac:dyDescent="0.3">
      <c r="A8541" s="15">
        <v>23517</v>
      </c>
      <c r="B8541" s="15" t="str">
        <f>VLOOKUP(Tabela14[[#This Row],[CÓDIGO]],[1]fornnecedor!$A:$E,5,0)</f>
        <v>COM.ALVORADA LIMPEZA E DESCARTAVEIS</v>
      </c>
      <c r="C8541" s="16" t="s">
        <v>486</v>
      </c>
      <c r="D8541" s="16" t="s">
        <v>458</v>
      </c>
      <c r="E8541" s="22">
        <v>0</v>
      </c>
      <c r="F8541" s="31">
        <v>0</v>
      </c>
      <c r="G8541" s="17">
        <v>8.92</v>
      </c>
      <c r="H8541" s="17">
        <f t="shared" si="266"/>
        <v>0</v>
      </c>
      <c r="I8541" s="17">
        <f t="shared" si="267"/>
        <v>0</v>
      </c>
      <c r="J8541" s="13" t="s">
        <v>5384</v>
      </c>
      <c r="K8541" s="37" t="str">
        <f>VLOOKUP(Tabela14[[#This Row],[CÓDIGO]],[1]fornnecedor!$A:$G,7,0)</f>
        <v>GRUPO CONVERSAO</v>
      </c>
    </row>
    <row r="8542" spans="1:11" x14ac:dyDescent="0.3">
      <c r="A8542" s="15">
        <v>23398</v>
      </c>
      <c r="B8542" s="15" t="str">
        <f>VLOOKUP(Tabela14[[#This Row],[CÓDIGO]],[1]fornnecedor!$A:$E,5,0)</f>
        <v>AKZO NOBEL LTDA AUTO</v>
      </c>
      <c r="C8542" s="16" t="s">
        <v>4716</v>
      </c>
      <c r="D8542" s="16" t="s">
        <v>103</v>
      </c>
      <c r="E8542" s="22">
        <v>2.93</v>
      </c>
      <c r="F8542" s="30">
        <v>18.46</v>
      </c>
      <c r="G8542" s="17">
        <v>58.01</v>
      </c>
      <c r="H8542" s="17">
        <f t="shared" si="266"/>
        <v>169.9693</v>
      </c>
      <c r="I8542" s="17">
        <f t="shared" si="267"/>
        <v>1070.8646000000001</v>
      </c>
      <c r="J8542" s="13" t="s">
        <v>5384</v>
      </c>
      <c r="K8542" s="37" t="str">
        <f>VLOOKUP(Tabela14[[#This Row],[CÓDIGO]],[1]fornnecedor!$A:$G,7,0)</f>
        <v>BASES POLIÉSTER</v>
      </c>
    </row>
    <row r="8543" spans="1:11" x14ac:dyDescent="0.3">
      <c r="A8543" s="15">
        <v>84357</v>
      </c>
      <c r="B8543" s="15" t="str">
        <f>VLOOKUP(Tabela14[[#This Row],[CÓDIGO]],[1]fornnecedor!$A:$E,5,0)</f>
        <v>BRASILUX TINTAS TECNICAS LTDA</v>
      </c>
      <c r="C8543" s="16" t="s">
        <v>661</v>
      </c>
      <c r="D8543" s="16" t="s">
        <v>549</v>
      </c>
      <c r="E8543" s="22">
        <v>31</v>
      </c>
      <c r="F8543" s="30">
        <v>66</v>
      </c>
      <c r="G8543" s="17">
        <v>16.25</v>
      </c>
      <c r="H8543" s="17">
        <f t="shared" si="266"/>
        <v>503.75</v>
      </c>
      <c r="I8543" s="17">
        <f t="shared" si="267"/>
        <v>1072.5</v>
      </c>
      <c r="J8543" s="13" t="s">
        <v>5384</v>
      </c>
      <c r="K8543" s="37" t="str">
        <f>VLOOKUP(Tabela14[[#This Row],[CÓDIGO]],[1]fornnecedor!$A:$G,7,0)</f>
        <v>ESMALTES</v>
      </c>
    </row>
    <row r="8544" spans="1:11" x14ac:dyDescent="0.3">
      <c r="A8544" s="15">
        <v>84756</v>
      </c>
      <c r="B8544" s="15" t="str">
        <f>VLOOKUP(Tabela14[[#This Row],[CÓDIGO]],[1]fornnecedor!$A:$E,5,0)</f>
        <v>BRASILUX TINTAS TECNICAS LTDA</v>
      </c>
      <c r="C8544" s="16" t="s">
        <v>705</v>
      </c>
      <c r="D8544" s="16" t="s">
        <v>549</v>
      </c>
      <c r="E8544" s="22">
        <v>7</v>
      </c>
      <c r="F8544" s="30">
        <v>18</v>
      </c>
      <c r="G8544" s="17">
        <v>59.63</v>
      </c>
      <c r="H8544" s="17">
        <f t="shared" si="266"/>
        <v>417.41</v>
      </c>
      <c r="I8544" s="17">
        <f t="shared" si="267"/>
        <v>1073.3400000000001</v>
      </c>
      <c r="J8544" s="13" t="s">
        <v>5384</v>
      </c>
      <c r="K8544" s="37" t="str">
        <f>VLOOKUP(Tabela14[[#This Row],[CÓDIGO]],[1]fornnecedor!$A:$G,7,0)</f>
        <v>ESMALTES</v>
      </c>
    </row>
    <row r="8545" spans="1:11" x14ac:dyDescent="0.3">
      <c r="A8545" s="15">
        <v>86716</v>
      </c>
      <c r="B8545" s="15" t="str">
        <f>VLOOKUP(Tabela14[[#This Row],[CÓDIGO]],[1]fornnecedor!$A:$E,5,0)</f>
        <v>AKZO NOBEL LTDA DECOR</v>
      </c>
      <c r="C8545" s="16" t="s">
        <v>4567</v>
      </c>
      <c r="D8545" s="16" t="s">
        <v>543</v>
      </c>
      <c r="E8545" s="22">
        <v>0</v>
      </c>
      <c r="F8545" s="30">
        <v>10</v>
      </c>
      <c r="G8545" s="17">
        <v>107.42</v>
      </c>
      <c r="H8545" s="17">
        <f t="shared" si="266"/>
        <v>0</v>
      </c>
      <c r="I8545" s="17">
        <f t="shared" si="267"/>
        <v>1074.2</v>
      </c>
      <c r="J8545" s="13" t="s">
        <v>5384</v>
      </c>
      <c r="K8545" s="37" t="str">
        <f>VLOOKUP(Tabela14[[#This Row],[CÓDIGO]],[1]fornnecedor!$A:$G,7,0)</f>
        <v>CIMENTO QUEIMADO / EFEITOS DECORATIVOS</v>
      </c>
    </row>
    <row r="8546" spans="1:11" x14ac:dyDescent="0.3">
      <c r="A8546" s="15">
        <v>83803</v>
      </c>
      <c r="B8546" s="15" t="str">
        <f>VLOOKUP(Tabela14[[#This Row],[CÓDIGO]],[1]fornnecedor!$A:$E,5,0)</f>
        <v>VOXER COMERCIO DE CERAS E POLIDORES LTDA</v>
      </c>
      <c r="C8546" s="16" t="s">
        <v>4712</v>
      </c>
      <c r="D8546" s="16" t="s">
        <v>515</v>
      </c>
      <c r="E8546" s="22">
        <v>0</v>
      </c>
      <c r="F8546" s="30">
        <v>16</v>
      </c>
      <c r="G8546" s="17">
        <v>67.22</v>
      </c>
      <c r="H8546" s="17">
        <f t="shared" si="266"/>
        <v>0</v>
      </c>
      <c r="I8546" s="17">
        <f t="shared" si="267"/>
        <v>1075.52</v>
      </c>
      <c r="J8546" s="13" t="s">
        <v>5384</v>
      </c>
      <c r="K8546" s="37" t="str">
        <f>VLOOKUP(Tabela14[[#This Row],[CÓDIGO]],[1]fornnecedor!$A:$G,7,0)</f>
        <v>LINHA DE HIGENIZAÇÃO E ESTÉTICA  AUTOMOTIVA VONIX</v>
      </c>
    </row>
    <row r="8547" spans="1:11" x14ac:dyDescent="0.3">
      <c r="A8547" s="15">
        <v>85314</v>
      </c>
      <c r="B8547" s="15" t="str">
        <f>VLOOKUP(Tabela14[[#This Row],[CÓDIGO]],[1]fornnecedor!$A:$E,5,0)</f>
        <v>BRASILUX TINTAS TECNICAS LTDA</v>
      </c>
      <c r="C8547" s="16" t="s">
        <v>4714</v>
      </c>
      <c r="D8547" s="16" t="s">
        <v>549</v>
      </c>
      <c r="E8547" s="22">
        <v>0</v>
      </c>
      <c r="F8547" s="30">
        <v>7</v>
      </c>
      <c r="G8547" s="17">
        <v>153.97</v>
      </c>
      <c r="H8547" s="17">
        <f t="shared" si="266"/>
        <v>0</v>
      </c>
      <c r="I8547" s="17">
        <f t="shared" si="267"/>
        <v>1077.79</v>
      </c>
      <c r="J8547" s="13" t="s">
        <v>5384</v>
      </c>
      <c r="K8547" s="37" t="str">
        <f>VLOOKUP(Tabela14[[#This Row],[CÓDIGO]],[1]fornnecedor!$A:$G,7,0)</f>
        <v>EPOXI</v>
      </c>
    </row>
    <row r="8548" spans="1:11" x14ac:dyDescent="0.3">
      <c r="A8548" s="15">
        <v>84890</v>
      </c>
      <c r="B8548" s="15" t="str">
        <f>VLOOKUP(Tabela14[[#This Row],[CÓDIGO]],[1]fornnecedor!$A:$E,5,0)</f>
        <v>BRASILUX TINTAS TECNICAS LTDA</v>
      </c>
      <c r="C8548" s="16" t="s">
        <v>4718</v>
      </c>
      <c r="D8548" s="16" t="s">
        <v>549</v>
      </c>
      <c r="E8548" s="22">
        <v>0</v>
      </c>
      <c r="F8548" s="30">
        <v>6</v>
      </c>
      <c r="G8548" s="17">
        <v>181</v>
      </c>
      <c r="H8548" s="17">
        <f t="shared" si="266"/>
        <v>0</v>
      </c>
      <c r="I8548" s="17">
        <f t="shared" si="267"/>
        <v>1086</v>
      </c>
      <c r="J8548" s="13" t="s">
        <v>5384</v>
      </c>
      <c r="K8548" s="37" t="str">
        <f>VLOOKUP(Tabela14[[#This Row],[CÓDIGO]],[1]fornnecedor!$A:$G,7,0)</f>
        <v xml:space="preserve">BASES SISTEMA NO MACHINE </v>
      </c>
    </row>
    <row r="8549" spans="1:11" x14ac:dyDescent="0.3">
      <c r="A8549" s="15">
        <v>86885</v>
      </c>
      <c r="B8549" s="15" t="str">
        <f>VLOOKUP(Tabela14[[#This Row],[CÓDIGO]],[1]fornnecedor!$A:$E,5,0)</f>
        <v>OTTO BAUMGART IND E COM S/A</v>
      </c>
      <c r="C8549" s="16" t="s">
        <v>4819</v>
      </c>
      <c r="D8549" s="16" t="s">
        <v>3618</v>
      </c>
      <c r="E8549" s="22">
        <v>3</v>
      </c>
      <c r="F8549" s="30">
        <v>14</v>
      </c>
      <c r="G8549" s="17">
        <v>77.599999999999994</v>
      </c>
      <c r="H8549" s="17">
        <f t="shared" si="266"/>
        <v>232.79999999999998</v>
      </c>
      <c r="I8549" s="17">
        <f t="shared" si="267"/>
        <v>1086.3999999999999</v>
      </c>
      <c r="J8549" s="13" t="s">
        <v>5384</v>
      </c>
      <c r="K8549" s="37" t="str">
        <f>VLOOKUP(Tabela14[[#This Row],[CÓDIGO]],[1]fornnecedor!$A:$G,7,0)</f>
        <v>IMPERMEABILIZANTES</v>
      </c>
    </row>
    <row r="8550" spans="1:11" x14ac:dyDescent="0.3">
      <c r="A8550" s="15">
        <v>22219</v>
      </c>
      <c r="B8550" s="15" t="str">
        <f>VLOOKUP(Tabela14[[#This Row],[CÓDIGO]],[1]fornnecedor!$A:$E,5,0)</f>
        <v>PFERD RUGGEBERG DO BRASIL LTDA</v>
      </c>
      <c r="C8550" s="16" t="s">
        <v>4719</v>
      </c>
      <c r="D8550" s="16" t="s">
        <v>4258</v>
      </c>
      <c r="E8550" s="22">
        <v>0</v>
      </c>
      <c r="F8550" s="30">
        <v>4</v>
      </c>
      <c r="G8550" s="17">
        <v>271.85000000000002</v>
      </c>
      <c r="H8550" s="17">
        <f t="shared" si="266"/>
        <v>0</v>
      </c>
      <c r="I8550" s="17">
        <f t="shared" si="267"/>
        <v>1087.4000000000001</v>
      </c>
      <c r="J8550" s="13" t="s">
        <v>5384</v>
      </c>
      <c r="K8550" s="37" t="str">
        <f>VLOOKUP(Tabela14[[#This Row],[CÓDIGO]],[1]fornnecedor!$A:$G,7,0)</f>
        <v>OUTRAS FERRAMENTAS / EQUIPAMENTOS</v>
      </c>
    </row>
    <row r="8551" spans="1:11" x14ac:dyDescent="0.3">
      <c r="A8551" s="15">
        <v>21439</v>
      </c>
      <c r="B8551" s="15" t="str">
        <f>VLOOKUP(Tabela14[[#This Row],[CÓDIGO]],[1]fornnecedor!$A:$E,5,0)</f>
        <v>MAXI RUBBER INDUSTRIAS QUIMICAS LTDA</v>
      </c>
      <c r="C8551" s="16" t="s">
        <v>782</v>
      </c>
      <c r="D8551" s="16" t="s">
        <v>775</v>
      </c>
      <c r="E8551" s="22">
        <v>11</v>
      </c>
      <c r="F8551" s="30">
        <v>75</v>
      </c>
      <c r="G8551" s="17">
        <v>14.51</v>
      </c>
      <c r="H8551" s="17">
        <f t="shared" si="266"/>
        <v>159.60999999999999</v>
      </c>
      <c r="I8551" s="17">
        <f t="shared" si="267"/>
        <v>1088.25</v>
      </c>
      <c r="J8551" s="13" t="s">
        <v>5384</v>
      </c>
      <c r="K8551" s="37" t="str">
        <f>VLOOKUP(Tabela14[[#This Row],[CÓDIGO]],[1]fornnecedor!$A:$G,7,0)</f>
        <v>PRIMER AUTOMOTIVO</v>
      </c>
    </row>
    <row r="8552" spans="1:11" x14ac:dyDescent="0.3">
      <c r="A8552" s="15">
        <v>9929</v>
      </c>
      <c r="B8552" s="15" t="str">
        <f>VLOOKUP(Tabela14[[#This Row],[CÓDIGO]],[1]fornnecedor!$A:$E,5,0)</f>
        <v>AKZO NOBEL LTDA AUTO</v>
      </c>
      <c r="C8552" s="16" t="s">
        <v>4720</v>
      </c>
      <c r="D8552" s="16" t="s">
        <v>127</v>
      </c>
      <c r="E8552" s="22">
        <v>0</v>
      </c>
      <c r="F8552" s="30">
        <v>4.96</v>
      </c>
      <c r="G8552" s="17">
        <v>219.87</v>
      </c>
      <c r="H8552" s="17">
        <f t="shared" si="266"/>
        <v>0</v>
      </c>
      <c r="I8552" s="17">
        <f t="shared" si="267"/>
        <v>1090.5552</v>
      </c>
      <c r="J8552" s="13" t="s">
        <v>5384</v>
      </c>
      <c r="K8552" s="37" t="str">
        <f>VLOOKUP(Tabela14[[#This Row],[CÓDIGO]],[1]fornnecedor!$A:$G,7,0)</f>
        <v>BASES POLIÉSTER</v>
      </c>
    </row>
    <row r="8553" spans="1:11" x14ac:dyDescent="0.3">
      <c r="A8553" s="15">
        <v>84453</v>
      </c>
      <c r="B8553" s="15" t="str">
        <f>VLOOKUP(Tabela14[[#This Row],[CÓDIGO]],[1]fornnecedor!$A:$E,5,0)</f>
        <v>SCHWEERS METALURGICA EIRELI</v>
      </c>
      <c r="C8553" s="16" t="s">
        <v>4731</v>
      </c>
      <c r="D8553" s="16" t="s">
        <v>3082</v>
      </c>
      <c r="E8553" s="22">
        <v>1</v>
      </c>
      <c r="F8553" s="30">
        <v>82</v>
      </c>
      <c r="G8553" s="17">
        <v>13.36</v>
      </c>
      <c r="H8553" s="17">
        <f t="shared" si="266"/>
        <v>13.36</v>
      </c>
      <c r="I8553" s="17">
        <f t="shared" si="267"/>
        <v>1095.52</v>
      </c>
      <c r="J8553" s="13" t="s">
        <v>5384</v>
      </c>
      <c r="K8553" s="37" t="str">
        <f>VLOOKUP(Tabela14[[#This Row],[CÓDIGO]],[1]fornnecedor!$A:$G,7,0)</f>
        <v>APLICADORES / ADAPTADORES / ENGATES / SUPORTES</v>
      </c>
    </row>
    <row r="8554" spans="1:11" x14ac:dyDescent="0.3">
      <c r="A8554" s="15">
        <v>24328</v>
      </c>
      <c r="B8554" s="15" t="str">
        <f>VLOOKUP(Tabela14[[#This Row],[CÓDIGO]],[1]fornnecedor!$A:$E,5,0)</f>
        <v>O.V.D. IMPORTADORA E DISTRIBUIDORA LTDA</v>
      </c>
      <c r="C8554" s="16" t="s">
        <v>4722</v>
      </c>
      <c r="D8554" s="16" t="s">
        <v>2329</v>
      </c>
      <c r="E8554" s="22">
        <v>0</v>
      </c>
      <c r="F8554" s="30">
        <v>4</v>
      </c>
      <c r="G8554" s="17">
        <v>273.94</v>
      </c>
      <c r="H8554" s="17">
        <f t="shared" si="266"/>
        <v>0</v>
      </c>
      <c r="I8554" s="17">
        <f t="shared" si="267"/>
        <v>1095.76</v>
      </c>
      <c r="J8554" s="13" t="s">
        <v>5384</v>
      </c>
      <c r="K8554" s="37" t="str">
        <f>VLOOKUP(Tabela14[[#This Row],[CÓDIGO]],[1]fornnecedor!$A:$G,7,0)</f>
        <v>OUTRAS FERRAMENTAS / EQUIPAMENTOS</v>
      </c>
    </row>
    <row r="8555" spans="1:11" x14ac:dyDescent="0.3">
      <c r="A8555" s="15">
        <v>9916</v>
      </c>
      <c r="B8555" s="15" t="str">
        <f>VLOOKUP(Tabela14[[#This Row],[CÓDIGO]],[1]fornnecedor!$A:$E,5,0)</f>
        <v>AKZO NOBEL LTDA AUTO</v>
      </c>
      <c r="C8555" s="16" t="s">
        <v>128</v>
      </c>
      <c r="D8555" s="16" t="s">
        <v>127</v>
      </c>
      <c r="E8555" s="22">
        <v>9</v>
      </c>
      <c r="F8555" s="30">
        <v>9.85</v>
      </c>
      <c r="G8555" s="17">
        <v>111.3</v>
      </c>
      <c r="H8555" s="17">
        <f t="shared" si="266"/>
        <v>1001.6999999999999</v>
      </c>
      <c r="I8555" s="17">
        <f t="shared" si="267"/>
        <v>1096.3049999999998</v>
      </c>
      <c r="J8555" s="13" t="s">
        <v>5384</v>
      </c>
      <c r="K8555" s="37" t="str">
        <f>VLOOKUP(Tabela14[[#This Row],[CÓDIGO]],[1]fornnecedor!$A:$G,7,0)</f>
        <v>BASES POLIÉSTER</v>
      </c>
    </row>
    <row r="8556" spans="1:11" x14ac:dyDescent="0.3">
      <c r="A8556" s="15">
        <v>86889</v>
      </c>
      <c r="B8556" s="15" t="str">
        <f>VLOOKUP(Tabela14[[#This Row],[CÓDIGO]],[1]fornnecedor!$A:$E,5,0)</f>
        <v>OTTO BAUMGART IND E COM S/A</v>
      </c>
      <c r="C8556" s="16" t="s">
        <v>4842</v>
      </c>
      <c r="D8556" s="16" t="s">
        <v>3618</v>
      </c>
      <c r="E8556" s="22">
        <v>10</v>
      </c>
      <c r="F8556" s="30">
        <v>37</v>
      </c>
      <c r="G8556" s="17">
        <v>29.66</v>
      </c>
      <c r="H8556" s="17">
        <f t="shared" si="266"/>
        <v>296.60000000000002</v>
      </c>
      <c r="I8556" s="17">
        <f t="shared" si="267"/>
        <v>1097.42</v>
      </c>
      <c r="J8556" s="13" t="s">
        <v>5384</v>
      </c>
      <c r="K8556" s="37" t="str">
        <f>VLOOKUP(Tabela14[[#This Row],[CÓDIGO]],[1]fornnecedor!$A:$G,7,0)</f>
        <v>IMPERMEABILIZANTES</v>
      </c>
    </row>
    <row r="8557" spans="1:11" x14ac:dyDescent="0.3">
      <c r="A8557" s="15">
        <v>86967</v>
      </c>
      <c r="B8557" s="15" t="str">
        <f>VLOOKUP(Tabela14[[#This Row],[CÓDIGO]],[1]fornnecedor!$A:$E,5,0)</f>
        <v>IND DE PLASTICOS HERC LTDA</v>
      </c>
      <c r="C8557" s="16" t="s">
        <v>4765</v>
      </c>
      <c r="D8557" s="16" t="s">
        <v>1306</v>
      </c>
      <c r="E8557" s="22">
        <v>60</v>
      </c>
      <c r="F8557" s="30">
        <v>747</v>
      </c>
      <c r="G8557" s="17">
        <v>1.47</v>
      </c>
      <c r="H8557" s="17">
        <f t="shared" si="266"/>
        <v>88.2</v>
      </c>
      <c r="I8557" s="17">
        <f t="shared" si="267"/>
        <v>1098.0899999999999</v>
      </c>
      <c r="J8557" s="13" t="s">
        <v>5384</v>
      </c>
      <c r="K8557" s="37" t="str">
        <f>VLOOKUP(Tabela14[[#This Row],[CÓDIGO]],[1]fornnecedor!$A:$G,7,0)</f>
        <v>TORNEIRA/DUCHA</v>
      </c>
    </row>
    <row r="8558" spans="1:11" x14ac:dyDescent="0.3">
      <c r="A8558" s="15">
        <v>23846</v>
      </c>
      <c r="B8558" s="15" t="str">
        <f>VLOOKUP(Tabela14[[#This Row],[CÓDIGO]],[1]fornnecedor!$A:$E,5,0)</f>
        <v>ANJO QUIMICA DO BRASIL LTDA</v>
      </c>
      <c r="C8558" s="16" t="s">
        <v>4724</v>
      </c>
      <c r="D8558" s="16" t="s">
        <v>503</v>
      </c>
      <c r="E8558" s="22">
        <v>0</v>
      </c>
      <c r="F8558" s="30">
        <v>10</v>
      </c>
      <c r="G8558" s="17">
        <v>109.92</v>
      </c>
      <c r="H8558" s="17">
        <f t="shared" si="266"/>
        <v>0</v>
      </c>
      <c r="I8558" s="17">
        <f t="shared" si="267"/>
        <v>1099.2</v>
      </c>
      <c r="J8558" s="13" t="s">
        <v>5384</v>
      </c>
      <c r="K8558" s="37" t="str">
        <f>VLOOKUP(Tabela14[[#This Row],[CÓDIGO]],[1]fornnecedor!$A:$G,7,0)</f>
        <v>ESMALTES</v>
      </c>
    </row>
    <row r="8559" spans="1:11" x14ac:dyDescent="0.3">
      <c r="A8559" s="15">
        <v>84150</v>
      </c>
      <c r="B8559" s="15" t="str">
        <f>VLOOKUP(Tabela14[[#This Row],[CÓDIGO]],[1]fornnecedor!$A:$E,5,0)</f>
        <v>BRASILUX TINTAS TECNICAS LTDA</v>
      </c>
      <c r="C8559" s="16" t="s">
        <v>629</v>
      </c>
      <c r="D8559" s="16" t="s">
        <v>549</v>
      </c>
      <c r="E8559" s="22">
        <v>10</v>
      </c>
      <c r="F8559" s="30">
        <v>21</v>
      </c>
      <c r="G8559" s="17">
        <v>52.36</v>
      </c>
      <c r="H8559" s="17">
        <f t="shared" si="266"/>
        <v>523.6</v>
      </c>
      <c r="I8559" s="17">
        <f t="shared" si="267"/>
        <v>1099.56</v>
      </c>
      <c r="J8559" s="13" t="s">
        <v>5384</v>
      </c>
      <c r="K8559" s="37" t="str">
        <f>VLOOKUP(Tabela14[[#This Row],[CÓDIGO]],[1]fornnecedor!$A:$G,7,0)</f>
        <v>ESMALTES</v>
      </c>
    </row>
    <row r="8560" spans="1:11" x14ac:dyDescent="0.3">
      <c r="A8560" s="15">
        <v>85630</v>
      </c>
      <c r="B8560" s="15" t="str">
        <f>VLOOKUP(Tabela14[[#This Row],[CÓDIGO]],[1]fornnecedor!$A:$E,5,0)</f>
        <v>BRASILUX TINTAS TECNICAS LTDA</v>
      </c>
      <c r="C8560" s="16" t="s">
        <v>4725</v>
      </c>
      <c r="D8560" s="16" t="s">
        <v>549</v>
      </c>
      <c r="E8560" s="22">
        <v>0</v>
      </c>
      <c r="F8560" s="30">
        <v>4</v>
      </c>
      <c r="G8560" s="17">
        <v>275.23</v>
      </c>
      <c r="H8560" s="17">
        <f t="shared" si="266"/>
        <v>0</v>
      </c>
      <c r="I8560" s="17">
        <f t="shared" si="267"/>
        <v>1100.92</v>
      </c>
      <c r="J8560" s="13" t="s">
        <v>5384</v>
      </c>
      <c r="K8560" s="37" t="str">
        <f>VLOOKUP(Tabela14[[#This Row],[CÓDIGO]],[1]fornnecedor!$A:$G,7,0)</f>
        <v>ESMALTES</v>
      </c>
    </row>
    <row r="8561" spans="1:11" x14ac:dyDescent="0.3">
      <c r="A8561" s="15">
        <v>85718</v>
      </c>
      <c r="B8561" s="15" t="str">
        <f>VLOOKUP(Tabela14[[#This Row],[CÓDIGO]],[1]fornnecedor!$A:$E,5,0)</f>
        <v>PINCEIS ATLAS S.A.</v>
      </c>
      <c r="C8561" s="16" t="s">
        <v>4727</v>
      </c>
      <c r="D8561" s="16" t="s">
        <v>23</v>
      </c>
      <c r="E8561" s="22">
        <v>0</v>
      </c>
      <c r="F8561" s="30">
        <v>14</v>
      </c>
      <c r="G8561" s="17">
        <v>78.83</v>
      </c>
      <c r="H8561" s="17">
        <f t="shared" si="266"/>
        <v>0</v>
      </c>
      <c r="I8561" s="17">
        <f t="shared" si="267"/>
        <v>1103.6199999999999</v>
      </c>
      <c r="J8561" s="13" t="s">
        <v>5384</v>
      </c>
      <c r="K8561" s="37" t="str">
        <f>VLOOKUP(Tabela14[[#This Row],[CÓDIGO]],[1]fornnecedor!$A:$G,7,0)</f>
        <v>ROLOS / TRINCHAS / PINCÉIS / ESPÁTULAS</v>
      </c>
    </row>
    <row r="8562" spans="1:11" x14ac:dyDescent="0.3">
      <c r="A8562" s="15">
        <v>84462</v>
      </c>
      <c r="B8562" s="15" t="str">
        <f>VLOOKUP(Tabela14[[#This Row],[CÓDIGO]],[1]fornnecedor!$A:$E,5,0)</f>
        <v>BRASILUX TINTAS TECNICAS LTDA</v>
      </c>
      <c r="C8562" s="16" t="s">
        <v>4697</v>
      </c>
      <c r="D8562" s="16" t="s">
        <v>549</v>
      </c>
      <c r="E8562" s="22">
        <v>6</v>
      </c>
      <c r="F8562" s="30">
        <v>14</v>
      </c>
      <c r="G8562" s="17">
        <v>79.11</v>
      </c>
      <c r="H8562" s="17">
        <f t="shared" si="266"/>
        <v>474.65999999999997</v>
      </c>
      <c r="I8562" s="17">
        <f t="shared" si="267"/>
        <v>1107.54</v>
      </c>
      <c r="J8562" s="13" t="s">
        <v>5384</v>
      </c>
      <c r="K8562" s="37" t="str">
        <f>VLOOKUP(Tabela14[[#This Row],[CÓDIGO]],[1]fornnecedor!$A:$G,7,0)</f>
        <v>ESMALTES</v>
      </c>
    </row>
    <row r="8563" spans="1:11" x14ac:dyDescent="0.3">
      <c r="A8563" s="15">
        <v>83804</v>
      </c>
      <c r="B8563" s="15" t="str">
        <f>VLOOKUP(Tabela14[[#This Row],[CÓDIGO]],[1]fornnecedor!$A:$E,5,0)</f>
        <v>VONIXX INDUSTRIA E COMERCIO DE POLIDORES LTDA</v>
      </c>
      <c r="C8563" s="16" t="s">
        <v>4730</v>
      </c>
      <c r="D8563" s="16" t="s">
        <v>515</v>
      </c>
      <c r="E8563" s="22">
        <v>0</v>
      </c>
      <c r="F8563" s="30">
        <v>17</v>
      </c>
      <c r="G8563" s="17">
        <v>65.209999999999994</v>
      </c>
      <c r="H8563" s="17">
        <f t="shared" si="266"/>
        <v>0</v>
      </c>
      <c r="I8563" s="17">
        <f t="shared" si="267"/>
        <v>1108.57</v>
      </c>
      <c r="J8563" s="13" t="s">
        <v>5384</v>
      </c>
      <c r="K8563" s="37" t="str">
        <f>VLOOKUP(Tabela14[[#This Row],[CÓDIGO]],[1]fornnecedor!$A:$G,7,0)</f>
        <v>LINHA DE HIGENIZAÇÃO E ESTÉTICA  AUTOMOTIVA VONIX</v>
      </c>
    </row>
    <row r="8564" spans="1:11" x14ac:dyDescent="0.3">
      <c r="A8564" s="15">
        <v>21299</v>
      </c>
      <c r="B8564" s="15" t="str">
        <f>VLOOKUP(Tabela14[[#This Row],[CÓDIGO]],[1]fornnecedor!$A:$E,5,0)</f>
        <v>AKZO NOBEL LTDA AUTO</v>
      </c>
      <c r="C8564" s="16" t="s">
        <v>180</v>
      </c>
      <c r="D8564" s="16" t="s">
        <v>103</v>
      </c>
      <c r="E8564" s="22">
        <v>30.5</v>
      </c>
      <c r="F8564" s="30">
        <v>40</v>
      </c>
      <c r="G8564" s="17">
        <v>27.74</v>
      </c>
      <c r="H8564" s="17">
        <f t="shared" si="266"/>
        <v>846.06999999999994</v>
      </c>
      <c r="I8564" s="17">
        <f t="shared" si="267"/>
        <v>1109.5999999999999</v>
      </c>
      <c r="J8564" s="13" t="s">
        <v>5384</v>
      </c>
      <c r="K8564" s="37" t="str">
        <f>VLOOKUP(Tabela14[[#This Row],[CÓDIGO]],[1]fornnecedor!$A:$G,7,0)</f>
        <v>TINTAS POLIÉSTER</v>
      </c>
    </row>
    <row r="8565" spans="1:11" x14ac:dyDescent="0.3">
      <c r="A8565" s="15">
        <v>23347</v>
      </c>
      <c r="B8565" s="15" t="str">
        <f>VLOOKUP(Tabela14[[#This Row],[CÓDIGO]],[1]fornnecedor!$A:$E,5,0)</f>
        <v>SHERWIN - WILLIAMS DO BRASIL IND. E COM. LTDA</v>
      </c>
      <c r="C8565" s="16" t="s">
        <v>4711</v>
      </c>
      <c r="D8565" s="16" t="s">
        <v>324</v>
      </c>
      <c r="E8565" s="22">
        <v>0</v>
      </c>
      <c r="F8565" s="30">
        <v>483</v>
      </c>
      <c r="G8565" s="17">
        <v>2.2999999999999998</v>
      </c>
      <c r="H8565" s="17">
        <f t="shared" si="266"/>
        <v>0</v>
      </c>
      <c r="I8565" s="17">
        <f t="shared" si="267"/>
        <v>1110.8999999999999</v>
      </c>
      <c r="J8565" s="13" t="s">
        <v>5384</v>
      </c>
      <c r="K8565" s="37" t="str">
        <f>VLOOKUP(Tabela14[[#This Row],[CÓDIGO]],[1]fornnecedor!$A:$G,7,0)</f>
        <v>APLICADORES / ADAPTADORES / ENGATES / SUPORTES</v>
      </c>
    </row>
    <row r="8566" spans="1:11" x14ac:dyDescent="0.3">
      <c r="A8566" s="15">
        <v>10267</v>
      </c>
      <c r="B8566" s="15" t="str">
        <f>VLOOKUP(Tabela14[[#This Row],[CÓDIGO]],[1]fornnecedor!$A:$E,5,0)</f>
        <v>SAINT- GOBAIN DO BRASIL PROD. IND. E CONSTR. LTDA</v>
      </c>
      <c r="C8566" s="16" t="s">
        <v>4764</v>
      </c>
      <c r="D8566" s="16" t="s">
        <v>49</v>
      </c>
      <c r="E8566" s="22">
        <v>36</v>
      </c>
      <c r="F8566" s="30">
        <v>126</v>
      </c>
      <c r="G8566" s="17">
        <v>8.83</v>
      </c>
      <c r="H8566" s="17">
        <f t="shared" si="266"/>
        <v>317.88</v>
      </c>
      <c r="I8566" s="17">
        <f t="shared" si="267"/>
        <v>1112.58</v>
      </c>
      <c r="J8566" s="13" t="s">
        <v>5384</v>
      </c>
      <c r="K8566" s="37" t="str">
        <f>VLOOKUP(Tabela14[[#This Row],[CÓDIGO]],[1]fornnecedor!$A:$G,7,0)</f>
        <v xml:space="preserve">DISCOS / LIXAS / ABRASIVOS </v>
      </c>
    </row>
    <row r="8567" spans="1:11" x14ac:dyDescent="0.3">
      <c r="A8567" s="15">
        <v>84338</v>
      </c>
      <c r="B8567" s="15" t="str">
        <f>VLOOKUP(Tabela14[[#This Row],[CÓDIGO]],[1]fornnecedor!$A:$E,5,0)</f>
        <v>BRASILUX TINTAS TECNICAS LTDA</v>
      </c>
      <c r="C8567" s="16" t="s">
        <v>4756</v>
      </c>
      <c r="D8567" s="16" t="s">
        <v>549</v>
      </c>
      <c r="E8567" s="22">
        <v>1</v>
      </c>
      <c r="F8567" s="30">
        <v>21</v>
      </c>
      <c r="G8567" s="17">
        <v>53.04</v>
      </c>
      <c r="H8567" s="17">
        <f t="shared" si="266"/>
        <v>53.04</v>
      </c>
      <c r="I8567" s="17">
        <f t="shared" si="267"/>
        <v>1113.8399999999999</v>
      </c>
      <c r="J8567" s="13" t="s">
        <v>5384</v>
      </c>
      <c r="K8567" s="37" t="str">
        <f>VLOOKUP(Tabela14[[#This Row],[CÓDIGO]],[1]fornnecedor!$A:$G,7,0)</f>
        <v>ESMALTES</v>
      </c>
    </row>
    <row r="8568" spans="1:11" x14ac:dyDescent="0.3">
      <c r="A8568" s="15">
        <v>84616</v>
      </c>
      <c r="B8568" s="15" t="str">
        <f>VLOOKUP(Tabela14[[#This Row],[CÓDIGO]],[1]fornnecedor!$A:$E,5,0)</f>
        <v>BRASILUX TINTAS TECNICAS LTDA</v>
      </c>
      <c r="C8568" s="16" t="s">
        <v>595</v>
      </c>
      <c r="D8568" s="16" t="s">
        <v>549</v>
      </c>
      <c r="E8568" s="22">
        <v>12</v>
      </c>
      <c r="F8568" s="30">
        <v>23</v>
      </c>
      <c r="G8568" s="17">
        <v>48.51</v>
      </c>
      <c r="H8568" s="17">
        <f t="shared" si="266"/>
        <v>582.12</v>
      </c>
      <c r="I8568" s="17">
        <f t="shared" si="267"/>
        <v>1115.73</v>
      </c>
      <c r="J8568" s="13" t="s">
        <v>5384</v>
      </c>
      <c r="K8568" s="37" t="str">
        <f>VLOOKUP(Tabela14[[#This Row],[CÓDIGO]],[1]fornnecedor!$A:$G,7,0)</f>
        <v>BASES IMOBILIÁRIAS</v>
      </c>
    </row>
    <row r="8569" spans="1:11" x14ac:dyDescent="0.3">
      <c r="A8569" s="15">
        <v>85170</v>
      </c>
      <c r="B8569" s="15" t="str">
        <f>VLOOKUP(Tabela14[[#This Row],[CÓDIGO]],[1]fornnecedor!$A:$E,5,0)</f>
        <v>BRASILUX TINTAS TECNICAS LTDA</v>
      </c>
      <c r="C8569" s="16" t="s">
        <v>4732</v>
      </c>
      <c r="D8569" s="16" t="s">
        <v>549</v>
      </c>
      <c r="E8569" s="22">
        <v>0</v>
      </c>
      <c r="F8569" s="30">
        <v>6</v>
      </c>
      <c r="G8569" s="17">
        <v>186.07</v>
      </c>
      <c r="H8569" s="17">
        <f t="shared" ref="H8569:H8632" si="268">G8569*E8569</f>
        <v>0</v>
      </c>
      <c r="I8569" s="17">
        <f t="shared" ref="I8569:I8632" si="269">G8569*F8569</f>
        <v>1116.42</v>
      </c>
      <c r="J8569" s="13" t="s">
        <v>5384</v>
      </c>
      <c r="K8569" s="37" t="str">
        <f>VLOOKUP(Tabela14[[#This Row],[CÓDIGO]],[1]fornnecedor!$A:$G,7,0)</f>
        <v>TINTA PAREDE</v>
      </c>
    </row>
    <row r="8570" spans="1:11" x14ac:dyDescent="0.3">
      <c r="A8570" s="15">
        <v>20312</v>
      </c>
      <c r="B8570" s="15" t="str">
        <f>VLOOKUP(Tabela14[[#This Row],[CÓDIGO]],[1]fornnecedor!$A:$E,5,0)</f>
        <v>AKZO NOBEL LTDA AUTO</v>
      </c>
      <c r="C8570" s="16" t="s">
        <v>4435</v>
      </c>
      <c r="D8570" s="16" t="s">
        <v>103</v>
      </c>
      <c r="E8570" s="22">
        <v>4</v>
      </c>
      <c r="F8570" s="30">
        <v>11</v>
      </c>
      <c r="G8570" s="17">
        <v>101.53</v>
      </c>
      <c r="H8570" s="17">
        <f t="shared" si="268"/>
        <v>406.12</v>
      </c>
      <c r="I8570" s="17">
        <f t="shared" si="269"/>
        <v>1116.83</v>
      </c>
      <c r="J8570" s="13" t="s">
        <v>5384</v>
      </c>
      <c r="K8570" s="37" t="str">
        <f>VLOOKUP(Tabela14[[#This Row],[CÓDIGO]],[1]fornnecedor!$A:$G,7,0)</f>
        <v>BASES POLIÉSTER</v>
      </c>
    </row>
    <row r="8571" spans="1:11" x14ac:dyDescent="0.3">
      <c r="A8571" s="15">
        <v>84195</v>
      </c>
      <c r="B8571" s="15" t="str">
        <f>VLOOKUP(Tabela14[[#This Row],[CÓDIGO]],[1]fornnecedor!$A:$E,5,0)</f>
        <v>BRASILUX TINTAS TECNICAS LTDA</v>
      </c>
      <c r="C8571" s="16" t="s">
        <v>4525</v>
      </c>
      <c r="D8571" s="16" t="s">
        <v>549</v>
      </c>
      <c r="E8571" s="22">
        <v>0</v>
      </c>
      <c r="F8571" s="30">
        <v>16</v>
      </c>
      <c r="G8571" s="17">
        <v>69.900000000000006</v>
      </c>
      <c r="H8571" s="17">
        <f t="shared" si="268"/>
        <v>0</v>
      </c>
      <c r="I8571" s="17">
        <f t="shared" si="269"/>
        <v>1118.4000000000001</v>
      </c>
      <c r="J8571" s="13" t="s">
        <v>5384</v>
      </c>
      <c r="K8571" s="37" t="str">
        <f>VLOOKUP(Tabela14[[#This Row],[CÓDIGO]],[1]fornnecedor!$A:$G,7,0)</f>
        <v>ESMALTES</v>
      </c>
    </row>
    <row r="8572" spans="1:11" x14ac:dyDescent="0.3">
      <c r="A8572" s="15">
        <v>85578</v>
      </c>
      <c r="B8572" s="15" t="str">
        <f>VLOOKUP(Tabela14[[#This Row],[CÓDIGO]],[1]fornnecedor!$A:$E,5,0)</f>
        <v>BRASILUX TINTAS TECNICAS LTDA</v>
      </c>
      <c r="C8572" s="16" t="s">
        <v>4735</v>
      </c>
      <c r="D8572" s="16" t="s">
        <v>549</v>
      </c>
      <c r="E8572" s="22">
        <v>0</v>
      </c>
      <c r="F8572" s="30">
        <v>3</v>
      </c>
      <c r="G8572" s="17">
        <v>373.03</v>
      </c>
      <c r="H8572" s="17">
        <f t="shared" si="268"/>
        <v>0</v>
      </c>
      <c r="I8572" s="17">
        <f t="shared" si="269"/>
        <v>1119.0899999999999</v>
      </c>
      <c r="J8572" s="13" t="s">
        <v>5384</v>
      </c>
      <c r="K8572" s="37" t="str">
        <f>VLOOKUP(Tabela14[[#This Row],[CÓDIGO]],[1]fornnecedor!$A:$G,7,0)</f>
        <v>ESMALTES</v>
      </c>
    </row>
    <row r="8573" spans="1:11" x14ac:dyDescent="0.3">
      <c r="A8573" s="15">
        <v>84048</v>
      </c>
      <c r="B8573" s="15" t="str">
        <f>VLOOKUP(Tabela14[[#This Row],[CÓDIGO]],[1]fornnecedor!$A:$E,5,0)</f>
        <v>BRASILUX TINTAS TECNICAS LTDA</v>
      </c>
      <c r="C8573" s="16" t="s">
        <v>4738</v>
      </c>
      <c r="D8573" s="16" t="s">
        <v>549</v>
      </c>
      <c r="E8573" s="22">
        <v>0</v>
      </c>
      <c r="F8573" s="30">
        <v>25</v>
      </c>
      <c r="G8573" s="17">
        <v>44.8</v>
      </c>
      <c r="H8573" s="17">
        <f t="shared" si="268"/>
        <v>0</v>
      </c>
      <c r="I8573" s="17">
        <f t="shared" si="269"/>
        <v>1120</v>
      </c>
      <c r="J8573" s="13" t="s">
        <v>5384</v>
      </c>
      <c r="K8573" s="37" t="str">
        <f>VLOOKUP(Tabela14[[#This Row],[CÓDIGO]],[1]fornnecedor!$A:$G,7,0)</f>
        <v>CATALISADORES INDIVIDUAIS</v>
      </c>
    </row>
    <row r="8574" spans="1:11" x14ac:dyDescent="0.3">
      <c r="A8574" s="15">
        <v>21289</v>
      </c>
      <c r="B8574" s="15" t="str">
        <f>VLOOKUP(Tabela14[[#This Row],[CÓDIGO]],[1]fornnecedor!$A:$E,5,0)</f>
        <v>AKZO NOBEL LTDA AUTO</v>
      </c>
      <c r="C8574" s="16" t="s">
        <v>175</v>
      </c>
      <c r="D8574" s="16" t="s">
        <v>103</v>
      </c>
      <c r="E8574" s="22">
        <v>42.5</v>
      </c>
      <c r="F8574" s="30">
        <v>43</v>
      </c>
      <c r="G8574" s="17">
        <v>26.18</v>
      </c>
      <c r="H8574" s="17">
        <f t="shared" si="268"/>
        <v>1112.6500000000001</v>
      </c>
      <c r="I8574" s="17">
        <f t="shared" si="269"/>
        <v>1125.74</v>
      </c>
      <c r="J8574" s="13" t="s">
        <v>5384</v>
      </c>
      <c r="K8574" s="37" t="str">
        <f>VLOOKUP(Tabela14[[#This Row],[CÓDIGO]],[1]fornnecedor!$A:$G,7,0)</f>
        <v>TINTAS POLIÉSTER</v>
      </c>
    </row>
    <row r="8575" spans="1:11" x14ac:dyDescent="0.3">
      <c r="A8575" s="15">
        <v>84182</v>
      </c>
      <c r="B8575" s="15" t="str">
        <f>VLOOKUP(Tabela14[[#This Row],[CÓDIGO]],[1]fornnecedor!$A:$E,5,0)</f>
        <v>BRASILUX TINTAS TECNICAS LTDA</v>
      </c>
      <c r="C8575" s="16" t="s">
        <v>4543</v>
      </c>
      <c r="D8575" s="16" t="s">
        <v>549</v>
      </c>
      <c r="E8575" s="22">
        <v>4</v>
      </c>
      <c r="F8575" s="30">
        <v>14</v>
      </c>
      <c r="G8575" s="17">
        <v>80.61</v>
      </c>
      <c r="H8575" s="17">
        <f t="shared" si="268"/>
        <v>322.44</v>
      </c>
      <c r="I8575" s="17">
        <f t="shared" si="269"/>
        <v>1128.54</v>
      </c>
      <c r="J8575" s="13" t="s">
        <v>5384</v>
      </c>
      <c r="K8575" s="37" t="str">
        <f>VLOOKUP(Tabela14[[#This Row],[CÓDIGO]],[1]fornnecedor!$A:$G,7,0)</f>
        <v>ESMALTES</v>
      </c>
    </row>
    <row r="8576" spans="1:11" x14ac:dyDescent="0.3">
      <c r="A8576" s="15">
        <v>84916</v>
      </c>
      <c r="B8576" s="15" t="str">
        <f>VLOOKUP(Tabela14[[#This Row],[CÓDIGO]],[1]fornnecedor!$A:$E,5,0)</f>
        <v>BRASILUX TINTAS TECNICAS LTDA</v>
      </c>
      <c r="C8576" s="16" t="s">
        <v>4739</v>
      </c>
      <c r="D8576" s="16" t="s">
        <v>549</v>
      </c>
      <c r="E8576" s="22">
        <v>0</v>
      </c>
      <c r="F8576" s="30">
        <v>4</v>
      </c>
      <c r="G8576" s="17">
        <v>282.20999999999998</v>
      </c>
      <c r="H8576" s="17">
        <f t="shared" si="268"/>
        <v>0</v>
      </c>
      <c r="I8576" s="17">
        <f t="shared" si="269"/>
        <v>1128.8399999999999</v>
      </c>
      <c r="J8576" s="13" t="s">
        <v>5384</v>
      </c>
      <c r="K8576" s="37" t="str">
        <f>VLOOKUP(Tabela14[[#This Row],[CÓDIGO]],[1]fornnecedor!$A:$G,7,0)</f>
        <v>TINTA PARA PISO</v>
      </c>
    </row>
    <row r="8577" spans="1:11" x14ac:dyDescent="0.3">
      <c r="A8577" s="15">
        <v>86118</v>
      </c>
      <c r="B8577" s="15" t="str">
        <f>VLOOKUP(Tabela14[[#This Row],[CÓDIGO]],[1]fornnecedor!$A:$E,5,0)</f>
        <v>AKZO NOBEL LTDA DECOR</v>
      </c>
      <c r="C8577" s="16" t="s">
        <v>4744</v>
      </c>
      <c r="D8577" s="16" t="s">
        <v>2498</v>
      </c>
      <c r="E8577" s="22">
        <v>0</v>
      </c>
      <c r="F8577" s="30">
        <v>9</v>
      </c>
      <c r="G8577" s="17">
        <v>125.75</v>
      </c>
      <c r="H8577" s="17">
        <f t="shared" si="268"/>
        <v>0</v>
      </c>
      <c r="I8577" s="17">
        <f t="shared" si="269"/>
        <v>1131.75</v>
      </c>
      <c r="J8577" s="13" t="s">
        <v>5384</v>
      </c>
      <c r="K8577" s="37" t="str">
        <f>VLOOKUP(Tabela14[[#This Row],[CÓDIGO]],[1]fornnecedor!$A:$G,7,0)</f>
        <v>LINHA MOVELEIRA</v>
      </c>
    </row>
    <row r="8578" spans="1:11" x14ac:dyDescent="0.3">
      <c r="A8578" s="15">
        <v>22637</v>
      </c>
      <c r="B8578" s="15" t="str">
        <f>VLOOKUP(Tabela14[[#This Row],[CÓDIGO]],[1]fornnecedor!$A:$E,5,0)</f>
        <v>AKZO NOBEL LTDA AUTO</v>
      </c>
      <c r="C8578" s="16" t="s">
        <v>4757</v>
      </c>
      <c r="D8578" s="16" t="s">
        <v>152</v>
      </c>
      <c r="E8578" s="22">
        <v>0.23</v>
      </c>
      <c r="F8578" s="30">
        <v>7.35</v>
      </c>
      <c r="G8578" s="17">
        <v>153.97999999999999</v>
      </c>
      <c r="H8578" s="17">
        <f t="shared" si="268"/>
        <v>35.415399999999998</v>
      </c>
      <c r="I8578" s="17">
        <f t="shared" si="269"/>
        <v>1131.7529999999999</v>
      </c>
      <c r="J8578" s="13" t="s">
        <v>5384</v>
      </c>
      <c r="K8578" s="37" t="str">
        <f>VLOOKUP(Tabela14[[#This Row],[CÓDIGO]],[1]fornnecedor!$A:$G,7,0)</f>
        <v>BASES LACA / SINTETICO / TECH FLEET</v>
      </c>
    </row>
    <row r="8579" spans="1:11" x14ac:dyDescent="0.3">
      <c r="A8579" s="15">
        <v>23756</v>
      </c>
      <c r="B8579" s="15" t="str">
        <f>VLOOKUP(Tabela14[[#This Row],[CÓDIGO]],[1]fornnecedor!$A:$E,5,0)</f>
        <v>SCHWEERS METALURGICA EIRELI</v>
      </c>
      <c r="C8579" s="16" t="s">
        <v>4747</v>
      </c>
      <c r="D8579" s="16" t="s">
        <v>3082</v>
      </c>
      <c r="E8579" s="22">
        <v>0</v>
      </c>
      <c r="F8579" s="30">
        <v>23</v>
      </c>
      <c r="G8579" s="17">
        <v>49.28</v>
      </c>
      <c r="H8579" s="17">
        <f t="shared" si="268"/>
        <v>0</v>
      </c>
      <c r="I8579" s="17">
        <f t="shared" si="269"/>
        <v>1133.44</v>
      </c>
      <c r="J8579" s="13" t="s">
        <v>5384</v>
      </c>
      <c r="K8579" s="37" t="str">
        <f>VLOOKUP(Tabela14[[#This Row],[CÓDIGO]],[1]fornnecedor!$A:$G,7,0)</f>
        <v>APLICADORES / ADAPTADORES / ENGATES / SUPORTES</v>
      </c>
    </row>
    <row r="8580" spans="1:11" x14ac:dyDescent="0.3">
      <c r="A8580" s="15">
        <v>10402</v>
      </c>
      <c r="B8580" s="15" t="str">
        <f>VLOOKUP(Tabela14[[#This Row],[CÓDIGO]],[1]fornnecedor!$A:$E,5,0)</f>
        <v>MAXI RUBBER INDUSTRIAS QUIMICAS LTDA</v>
      </c>
      <c r="C8580" s="16" t="s">
        <v>783</v>
      </c>
      <c r="D8580" s="16" t="s">
        <v>775</v>
      </c>
      <c r="E8580" s="22">
        <v>27</v>
      </c>
      <c r="F8580" s="30">
        <v>56</v>
      </c>
      <c r="G8580" s="17">
        <v>20.3</v>
      </c>
      <c r="H8580" s="17">
        <f t="shared" si="268"/>
        <v>548.1</v>
      </c>
      <c r="I8580" s="17">
        <f t="shared" si="269"/>
        <v>1136.8</v>
      </c>
      <c r="J8580" s="13" t="s">
        <v>5384</v>
      </c>
      <c r="K8580" s="37" t="str">
        <f>VLOOKUP(Tabela14[[#This Row],[CÓDIGO]],[1]fornnecedor!$A:$G,7,0)</f>
        <v>REMOVEDOR PASTOSO</v>
      </c>
    </row>
    <row r="8581" spans="1:11" x14ac:dyDescent="0.3">
      <c r="A8581" s="15">
        <v>86064</v>
      </c>
      <c r="B8581" s="15" t="str">
        <f>VLOOKUP(Tabela14[[#This Row],[CÓDIGO]],[1]fornnecedor!$A:$E,5,0)</f>
        <v>AKZO NOBEL LTDA DECOR</v>
      </c>
      <c r="C8581" s="16" t="s">
        <v>4633</v>
      </c>
      <c r="D8581" s="16" t="s">
        <v>543</v>
      </c>
      <c r="E8581" s="22">
        <v>0</v>
      </c>
      <c r="F8581" s="30">
        <v>12</v>
      </c>
      <c r="G8581" s="17">
        <v>95.01</v>
      </c>
      <c r="H8581" s="17">
        <f t="shared" si="268"/>
        <v>0</v>
      </c>
      <c r="I8581" s="17">
        <f t="shared" si="269"/>
        <v>1140.1200000000001</v>
      </c>
      <c r="J8581" s="13" t="s">
        <v>5384</v>
      </c>
      <c r="K8581" s="37" t="str">
        <f>VLOOKUP(Tabela14[[#This Row],[CÓDIGO]],[1]fornnecedor!$A:$G,7,0)</f>
        <v>ESMALTES</v>
      </c>
    </row>
    <row r="8582" spans="1:11" x14ac:dyDescent="0.3">
      <c r="A8582" s="15">
        <v>24187</v>
      </c>
      <c r="B8582" s="15" t="str">
        <f>VLOOKUP(Tabela14[[#This Row],[CÓDIGO]],[1]fornnecedor!$A:$E,5,0)</f>
        <v>AUTOLIMPE INDUSTRIA E COMERCIO DE SANEANTES EIRELI</v>
      </c>
      <c r="C8582" s="16" t="s">
        <v>5428</v>
      </c>
      <c r="D8582" s="16" t="s">
        <v>5397</v>
      </c>
      <c r="E8582" s="22">
        <v>0</v>
      </c>
      <c r="F8582" s="30">
        <v>11</v>
      </c>
      <c r="G8582" s="17">
        <v>104.08</v>
      </c>
      <c r="H8582" s="17">
        <f t="shared" si="268"/>
        <v>0</v>
      </c>
      <c r="I8582" s="17">
        <f t="shared" si="269"/>
        <v>1144.8799999999999</v>
      </c>
      <c r="J8582" s="13" t="s">
        <v>5384</v>
      </c>
      <c r="K8582" s="37" t="str">
        <f>VLOOKUP(Tabela14[[#This Row],[CÓDIGO]],[1]fornnecedor!$A:$G,7,0)</f>
        <v>DESENGRAXANTE</v>
      </c>
    </row>
    <row r="8583" spans="1:11" x14ac:dyDescent="0.3">
      <c r="A8583" s="15">
        <v>24213</v>
      </c>
      <c r="B8583" s="15" t="str">
        <f>VLOOKUP(Tabela14[[#This Row],[CÓDIGO]],[1]fornnecedor!$A:$E,5,0)</f>
        <v>AUTOLIMPE INDUSTRIA E COMERCIO DE SANEANTES EIRELI</v>
      </c>
      <c r="C8583" s="16" t="s">
        <v>5429</v>
      </c>
      <c r="D8583" s="16" t="s">
        <v>5397</v>
      </c>
      <c r="E8583" s="22">
        <v>0</v>
      </c>
      <c r="F8583" s="30">
        <v>11</v>
      </c>
      <c r="G8583" s="17">
        <v>104.08</v>
      </c>
      <c r="H8583" s="17">
        <f t="shared" si="268"/>
        <v>0</v>
      </c>
      <c r="I8583" s="17">
        <f t="shared" si="269"/>
        <v>1144.8799999999999</v>
      </c>
      <c r="J8583" s="13" t="s">
        <v>5384</v>
      </c>
      <c r="K8583" s="37" t="str">
        <f>VLOOKUP(Tabela14[[#This Row],[CÓDIGO]],[1]fornnecedor!$A:$G,7,0)</f>
        <v>CERA  / LIMPEZA /  POLIMENTO VEICULAR</v>
      </c>
    </row>
    <row r="8584" spans="1:11" x14ac:dyDescent="0.3">
      <c r="A8584" s="15">
        <v>86735</v>
      </c>
      <c r="B8584" s="15" t="str">
        <f>VLOOKUP(Tabela14[[#This Row],[CÓDIGO]],[1]fornnecedor!$A:$E,5,0)</f>
        <v>AKZO NOBEL LTDA DECOR</v>
      </c>
      <c r="C8584" s="16" t="s">
        <v>4504</v>
      </c>
      <c r="D8584" s="16" t="s">
        <v>543</v>
      </c>
      <c r="E8584" s="22">
        <v>1</v>
      </c>
      <c r="F8584" s="30">
        <v>13</v>
      </c>
      <c r="G8584" s="17">
        <v>88.22</v>
      </c>
      <c r="H8584" s="17">
        <f t="shared" si="268"/>
        <v>88.22</v>
      </c>
      <c r="I8584" s="17">
        <f t="shared" si="269"/>
        <v>1146.8599999999999</v>
      </c>
      <c r="J8584" s="13" t="s">
        <v>5384</v>
      </c>
      <c r="K8584" s="37" t="str">
        <f>VLOOKUP(Tabela14[[#This Row],[CÓDIGO]],[1]fornnecedor!$A:$G,7,0)</f>
        <v>ESMALTES</v>
      </c>
    </row>
    <row r="8585" spans="1:11" x14ac:dyDescent="0.3">
      <c r="A8585" s="15">
        <v>86738</v>
      </c>
      <c r="B8585" s="15" t="str">
        <f>VLOOKUP(Tabela14[[#This Row],[CÓDIGO]],[1]fornnecedor!$A:$E,5,0)</f>
        <v>AKZO NOBEL LTDA DECOR</v>
      </c>
      <c r="C8585" s="16" t="s">
        <v>4700</v>
      </c>
      <c r="D8585" s="16" t="s">
        <v>543</v>
      </c>
      <c r="E8585" s="22">
        <v>0</v>
      </c>
      <c r="F8585" s="30">
        <v>13</v>
      </c>
      <c r="G8585" s="17">
        <v>88.22</v>
      </c>
      <c r="H8585" s="17">
        <f t="shared" si="268"/>
        <v>0</v>
      </c>
      <c r="I8585" s="17">
        <f t="shared" si="269"/>
        <v>1146.8599999999999</v>
      </c>
      <c r="J8585" s="13" t="s">
        <v>5384</v>
      </c>
      <c r="K8585" s="37" t="str">
        <f>VLOOKUP(Tabela14[[#This Row],[CÓDIGO]],[1]fornnecedor!$A:$G,7,0)</f>
        <v>ESMALTES</v>
      </c>
    </row>
    <row r="8586" spans="1:11" x14ac:dyDescent="0.3">
      <c r="A8586" s="15">
        <v>22998</v>
      </c>
      <c r="B8586" s="15" t="str">
        <f>VLOOKUP(Tabela14[[#This Row],[CÓDIGO]],[1]fornnecedor!$A:$E,5,0)</f>
        <v>SAINT- GOBAIN DO BRASIL PROD. IND. E CONSTR. LTDA</v>
      </c>
      <c r="C8586" s="16" t="s">
        <v>63</v>
      </c>
      <c r="D8586" s="16" t="s">
        <v>49</v>
      </c>
      <c r="E8586" s="22">
        <v>0</v>
      </c>
      <c r="F8586" s="30">
        <v>46</v>
      </c>
      <c r="G8586" s="17">
        <v>24.94</v>
      </c>
      <c r="H8586" s="17">
        <f t="shared" si="268"/>
        <v>0</v>
      </c>
      <c r="I8586" s="17">
        <f t="shared" si="269"/>
        <v>1147.24</v>
      </c>
      <c r="J8586" s="13" t="s">
        <v>5384</v>
      </c>
      <c r="K8586" s="37" t="str">
        <f>VLOOKUP(Tabela14[[#This Row],[CÓDIGO]],[1]fornnecedor!$A:$G,7,0)</f>
        <v>MASSA DE POLIR</v>
      </c>
    </row>
    <row r="8587" spans="1:11" x14ac:dyDescent="0.3">
      <c r="A8587" s="15">
        <v>85772</v>
      </c>
      <c r="B8587" s="15" t="str">
        <f>VLOOKUP(Tabela14[[#This Row],[CÓDIGO]],[1]fornnecedor!$A:$E,5,0)</f>
        <v>AKZO NOBEL LTDA DECOR</v>
      </c>
      <c r="C8587" s="16" t="s">
        <v>545</v>
      </c>
      <c r="D8587" s="16" t="s">
        <v>543</v>
      </c>
      <c r="E8587" s="22">
        <v>13</v>
      </c>
      <c r="F8587" s="30">
        <v>19</v>
      </c>
      <c r="G8587" s="17">
        <v>60.47</v>
      </c>
      <c r="H8587" s="17">
        <f t="shared" si="268"/>
        <v>786.11</v>
      </c>
      <c r="I8587" s="17">
        <f t="shared" si="269"/>
        <v>1148.93</v>
      </c>
      <c r="J8587" s="13" t="s">
        <v>5384</v>
      </c>
      <c r="K8587" s="37" t="str">
        <f>VLOOKUP(Tabela14[[#This Row],[CÓDIGO]],[1]fornnecedor!$A:$G,7,0)</f>
        <v>TINTA PAREDE</v>
      </c>
    </row>
    <row r="8588" spans="1:11" x14ac:dyDescent="0.3">
      <c r="A8588" s="15">
        <v>84119</v>
      </c>
      <c r="B8588" s="15" t="str">
        <f>VLOOKUP(Tabela14[[#This Row],[CÓDIGO]],[1]fornnecedor!$A:$E,5,0)</f>
        <v>BRASILUX TINTAS TECNICAS LTDA</v>
      </c>
      <c r="C8588" s="16" t="s">
        <v>716</v>
      </c>
      <c r="D8588" s="16" t="s">
        <v>549</v>
      </c>
      <c r="E8588" s="22">
        <v>1</v>
      </c>
      <c r="F8588" s="30">
        <v>13</v>
      </c>
      <c r="G8588" s="17">
        <v>88.38</v>
      </c>
      <c r="H8588" s="17">
        <f t="shared" si="268"/>
        <v>88.38</v>
      </c>
      <c r="I8588" s="17">
        <f t="shared" si="269"/>
        <v>1148.94</v>
      </c>
      <c r="J8588" s="13" t="s">
        <v>5384</v>
      </c>
      <c r="K8588" s="37" t="str">
        <f>VLOOKUP(Tabela14[[#This Row],[CÓDIGO]],[1]fornnecedor!$A:$G,7,0)</f>
        <v>EPOXI</v>
      </c>
    </row>
    <row r="8589" spans="1:11" x14ac:dyDescent="0.3">
      <c r="A8589" s="15">
        <v>24351</v>
      </c>
      <c r="B8589" s="15" t="str">
        <f>VLOOKUP(Tabela14[[#This Row],[CÓDIGO]],[1]fornnecedor!$A:$E,5,0)</f>
        <v>BRASILUX TINTAS TECNICAS LTDA</v>
      </c>
      <c r="C8589" s="16" t="s">
        <v>760</v>
      </c>
      <c r="D8589" s="16" t="s">
        <v>549</v>
      </c>
      <c r="E8589" s="22">
        <v>0</v>
      </c>
      <c r="F8589" s="30">
        <v>4</v>
      </c>
      <c r="G8589" s="17">
        <v>288.12</v>
      </c>
      <c r="H8589" s="17">
        <f t="shared" si="268"/>
        <v>0</v>
      </c>
      <c r="I8589" s="17">
        <f t="shared" si="269"/>
        <v>1152.48</v>
      </c>
      <c r="J8589" s="13" t="s">
        <v>5384</v>
      </c>
      <c r="K8589" s="37" t="str">
        <f>VLOOKUP(Tabela14[[#This Row],[CÓDIGO]],[1]fornnecedor!$A:$G,7,0)</f>
        <v xml:space="preserve">BASES SISTEMA NO MACHINE </v>
      </c>
    </row>
    <row r="8590" spans="1:11" x14ac:dyDescent="0.3">
      <c r="A8590" s="15">
        <v>22056</v>
      </c>
      <c r="B8590" s="15" t="str">
        <f>VLOOKUP(Tabela14[[#This Row],[CÓDIGO]],[1]fornnecedor!$A:$E,5,0)</f>
        <v>3M DO BRASIL LTDA</v>
      </c>
      <c r="C8590" s="16" t="s">
        <v>4933</v>
      </c>
      <c r="D8590" s="16" t="s">
        <v>366</v>
      </c>
      <c r="E8590" s="22">
        <v>150</v>
      </c>
      <c r="F8590" s="30">
        <v>240</v>
      </c>
      <c r="G8590" s="17">
        <v>4.8099999999999996</v>
      </c>
      <c r="H8590" s="17">
        <f t="shared" si="268"/>
        <v>721.49999999999989</v>
      </c>
      <c r="I8590" s="17">
        <f t="shared" si="269"/>
        <v>1154.3999999999999</v>
      </c>
      <c r="J8590" s="13" t="s">
        <v>5384</v>
      </c>
      <c r="K8590" s="37" t="str">
        <f>VLOOKUP(Tabela14[[#This Row],[CÓDIGO]],[1]fornnecedor!$A:$G,7,0)</f>
        <v xml:space="preserve">DISCO ROLOC </v>
      </c>
    </row>
    <row r="8591" spans="1:11" x14ac:dyDescent="0.3">
      <c r="A8591" s="15">
        <v>84186</v>
      </c>
      <c r="B8591" s="15" t="str">
        <f>VLOOKUP(Tabela14[[#This Row],[CÓDIGO]],[1]fornnecedor!$A:$E,5,0)</f>
        <v>BRASILUX TINTAS TECNICAS LTDA</v>
      </c>
      <c r="C8591" s="16" t="s">
        <v>4607</v>
      </c>
      <c r="D8591" s="16" t="s">
        <v>549</v>
      </c>
      <c r="E8591" s="22">
        <v>11</v>
      </c>
      <c r="F8591" s="30">
        <v>21</v>
      </c>
      <c r="G8591" s="17">
        <v>55.01</v>
      </c>
      <c r="H8591" s="17">
        <f t="shared" si="268"/>
        <v>605.11</v>
      </c>
      <c r="I8591" s="17">
        <f t="shared" si="269"/>
        <v>1155.21</v>
      </c>
      <c r="J8591" s="13" t="s">
        <v>5384</v>
      </c>
      <c r="K8591" s="37" t="str">
        <f>VLOOKUP(Tabela14[[#This Row],[CÓDIGO]],[1]fornnecedor!$A:$G,7,0)</f>
        <v>LINHA MOVELEIRA</v>
      </c>
    </row>
    <row r="8592" spans="1:11" x14ac:dyDescent="0.3">
      <c r="A8592" s="15">
        <v>84494</v>
      </c>
      <c r="B8592" s="15" t="str">
        <f>VLOOKUP(Tabela14[[#This Row],[CÓDIGO]],[1]fornnecedor!$A:$E,5,0)</f>
        <v>BRASILUX TINTAS TECNICAS LTDA</v>
      </c>
      <c r="C8592" s="16" t="s">
        <v>4465</v>
      </c>
      <c r="D8592" s="16" t="s">
        <v>549</v>
      </c>
      <c r="E8592" s="22">
        <v>2.9209999999999998</v>
      </c>
      <c r="F8592" s="30">
        <v>9.89</v>
      </c>
      <c r="G8592" s="17">
        <v>116.86</v>
      </c>
      <c r="H8592" s="17">
        <f t="shared" si="268"/>
        <v>341.34805999999998</v>
      </c>
      <c r="I8592" s="17">
        <f t="shared" si="269"/>
        <v>1155.7454</v>
      </c>
      <c r="J8592" s="13" t="s">
        <v>5384</v>
      </c>
      <c r="K8592" s="37" t="str">
        <f>VLOOKUP(Tabela14[[#This Row],[CÓDIGO]],[1]fornnecedor!$A:$G,7,0)</f>
        <v xml:space="preserve">BASES SISTEMA NO MACHINE </v>
      </c>
    </row>
    <row r="8593" spans="1:11" x14ac:dyDescent="0.3">
      <c r="A8593" s="15">
        <v>21003</v>
      </c>
      <c r="B8593" s="15" t="str">
        <f>VLOOKUP(Tabela14[[#This Row],[CÓDIGO]],[1]fornnecedor!$A:$E,5,0)</f>
        <v>AKZO NOBEL LTDA AUTO</v>
      </c>
      <c r="C8593" s="16" t="s">
        <v>159</v>
      </c>
      <c r="D8593" s="16" t="s">
        <v>103</v>
      </c>
      <c r="E8593" s="22">
        <v>1</v>
      </c>
      <c r="F8593" s="30">
        <v>34</v>
      </c>
      <c r="G8593" s="17">
        <v>34.01</v>
      </c>
      <c r="H8593" s="17">
        <f t="shared" si="268"/>
        <v>34.01</v>
      </c>
      <c r="I8593" s="17">
        <f t="shared" si="269"/>
        <v>1156.3399999999999</v>
      </c>
      <c r="J8593" s="13" t="s">
        <v>5384</v>
      </c>
      <c r="K8593" s="37" t="str">
        <f>VLOOKUP(Tabela14[[#This Row],[CÓDIGO]],[1]fornnecedor!$A:$G,7,0)</f>
        <v>TINTAS POLIÉSTER</v>
      </c>
    </row>
    <row r="8594" spans="1:11" x14ac:dyDescent="0.3">
      <c r="A8594" s="15">
        <v>83892</v>
      </c>
      <c r="B8594" s="15" t="str">
        <f>VLOOKUP(Tabela14[[#This Row],[CÓDIGO]],[1]fornnecedor!$A:$E,5,0)</f>
        <v>SAINT- GOBAIN DO BRASIL PROD. IND. E CONSTR. LTDA</v>
      </c>
      <c r="C8594" s="16" t="s">
        <v>4753</v>
      </c>
      <c r="D8594" s="16" t="s">
        <v>49</v>
      </c>
      <c r="E8594" s="22">
        <v>0</v>
      </c>
      <c r="F8594" s="30">
        <v>26</v>
      </c>
      <c r="G8594" s="17">
        <v>44.49</v>
      </c>
      <c r="H8594" s="17">
        <f t="shared" si="268"/>
        <v>0</v>
      </c>
      <c r="I8594" s="17">
        <f t="shared" si="269"/>
        <v>1156.74</v>
      </c>
      <c r="J8594" s="13" t="s">
        <v>5384</v>
      </c>
      <c r="K8594" s="37" t="str">
        <f>VLOOKUP(Tabela14[[#This Row],[CÓDIGO]],[1]fornnecedor!$A:$G,7,0)</f>
        <v xml:space="preserve">LÍQUIDOS P/ POLIMENTO </v>
      </c>
    </row>
    <row r="8595" spans="1:11" x14ac:dyDescent="0.3">
      <c r="A8595" s="15">
        <v>86747</v>
      </c>
      <c r="B8595" s="15" t="str">
        <f>VLOOKUP(Tabela14[[#This Row],[CÓDIGO]],[1]fornnecedor!$A:$E,5,0)</f>
        <v>AKZO NOBEL LTDA DECOR</v>
      </c>
      <c r="C8595" s="16" t="s">
        <v>4754</v>
      </c>
      <c r="D8595" s="16" t="s">
        <v>543</v>
      </c>
      <c r="E8595" s="22">
        <v>0</v>
      </c>
      <c r="F8595" s="30">
        <v>8</v>
      </c>
      <c r="G8595" s="17">
        <v>144.97999999999999</v>
      </c>
      <c r="H8595" s="17">
        <f t="shared" si="268"/>
        <v>0</v>
      </c>
      <c r="I8595" s="17">
        <f t="shared" si="269"/>
        <v>1159.8399999999999</v>
      </c>
      <c r="J8595" s="13" t="s">
        <v>5384</v>
      </c>
      <c r="K8595" s="37" t="str">
        <f>VLOOKUP(Tabela14[[#This Row],[CÓDIGO]],[1]fornnecedor!$A:$G,7,0)</f>
        <v>TEXTURA</v>
      </c>
    </row>
    <row r="8596" spans="1:11" x14ac:dyDescent="0.3">
      <c r="A8596" s="15">
        <v>23386</v>
      </c>
      <c r="B8596" s="15" t="str">
        <f>VLOOKUP(Tabela14[[#This Row],[CÓDIGO]],[1]fornnecedor!$A:$E,5,0)</f>
        <v>AKZO NOBEL LTDA AUTO</v>
      </c>
      <c r="C8596" s="16" t="s">
        <v>4900</v>
      </c>
      <c r="D8596" s="16" t="s">
        <v>103</v>
      </c>
      <c r="E8596" s="22">
        <v>6</v>
      </c>
      <c r="F8596" s="30">
        <v>29</v>
      </c>
      <c r="G8596" s="17">
        <v>40</v>
      </c>
      <c r="H8596" s="17">
        <f t="shared" si="268"/>
        <v>240</v>
      </c>
      <c r="I8596" s="17">
        <f t="shared" si="269"/>
        <v>1160</v>
      </c>
      <c r="J8596" s="13" t="s">
        <v>5384</v>
      </c>
      <c r="K8596" s="37" t="str">
        <f>VLOOKUP(Tabela14[[#This Row],[CÓDIGO]],[1]fornnecedor!$A:$G,7,0)</f>
        <v>TINTAS PU</v>
      </c>
    </row>
    <row r="8597" spans="1:11" x14ac:dyDescent="0.3">
      <c r="A8597" s="15">
        <v>24073</v>
      </c>
      <c r="B8597" s="15" t="str">
        <f>VLOOKUP(Tabela14[[#This Row],[CÓDIGO]],[1]fornnecedor!$A:$E,5,0)</f>
        <v>SKYLACK TINTAS E VERNIZES LTDA</v>
      </c>
      <c r="C8597" s="16" t="s">
        <v>4755</v>
      </c>
      <c r="D8597" s="16" t="s">
        <v>1114</v>
      </c>
      <c r="E8597" s="22">
        <v>0</v>
      </c>
      <c r="F8597" s="30">
        <v>9.6999999999999993</v>
      </c>
      <c r="G8597" s="17">
        <v>119.63</v>
      </c>
      <c r="H8597" s="17">
        <f t="shared" si="268"/>
        <v>0</v>
      </c>
      <c r="I8597" s="17">
        <f t="shared" si="269"/>
        <v>1160.4109999999998</v>
      </c>
      <c r="J8597" s="13" t="s">
        <v>5384</v>
      </c>
      <c r="K8597" s="37" t="str">
        <f>VLOOKUP(Tabela14[[#This Row],[CÓDIGO]],[1]fornnecedor!$A:$G,7,0)</f>
        <v>BASES POLIÉSTER</v>
      </c>
    </row>
    <row r="8598" spans="1:11" x14ac:dyDescent="0.3">
      <c r="A8598" s="15">
        <v>84719</v>
      </c>
      <c r="B8598" s="15" t="str">
        <f>VLOOKUP(Tabela14[[#This Row],[CÓDIGO]],[1]fornnecedor!$A:$E,5,0)</f>
        <v>BRASILUX TINTAS TECNICAS LTDA</v>
      </c>
      <c r="C8598" s="16" t="s">
        <v>4776</v>
      </c>
      <c r="D8598" s="16" t="s">
        <v>549</v>
      </c>
      <c r="E8598" s="22">
        <v>1</v>
      </c>
      <c r="F8598" s="30">
        <v>23</v>
      </c>
      <c r="G8598" s="17">
        <v>50.54</v>
      </c>
      <c r="H8598" s="17">
        <f t="shared" si="268"/>
        <v>50.54</v>
      </c>
      <c r="I8598" s="17">
        <f t="shared" si="269"/>
        <v>1162.42</v>
      </c>
      <c r="J8598" s="13" t="s">
        <v>5384</v>
      </c>
      <c r="K8598" s="37" t="str">
        <f>VLOOKUP(Tabela14[[#This Row],[CÓDIGO]],[1]fornnecedor!$A:$G,7,0)</f>
        <v>BATIDA DE PEDRA</v>
      </c>
    </row>
    <row r="8599" spans="1:11" x14ac:dyDescent="0.3">
      <c r="A8599" s="15">
        <v>86112</v>
      </c>
      <c r="B8599" s="15" t="str">
        <f>VLOOKUP(Tabela14[[#This Row],[CÓDIGO]],[1]fornnecedor!$A:$E,5,0)</f>
        <v>AKZO NOBEL LTDA DECOR</v>
      </c>
      <c r="C8599" s="16" t="s">
        <v>4449</v>
      </c>
      <c r="D8599" s="16" t="s">
        <v>2498</v>
      </c>
      <c r="E8599" s="22">
        <v>0</v>
      </c>
      <c r="F8599" s="30">
        <v>16</v>
      </c>
      <c r="G8599" s="17">
        <v>72.75</v>
      </c>
      <c r="H8599" s="17">
        <f t="shared" si="268"/>
        <v>0</v>
      </c>
      <c r="I8599" s="17">
        <f t="shared" si="269"/>
        <v>1164</v>
      </c>
      <c r="J8599" s="13" t="s">
        <v>5384</v>
      </c>
      <c r="K8599" s="37" t="str">
        <f>VLOOKUP(Tabela14[[#This Row],[CÓDIGO]],[1]fornnecedor!$A:$G,7,0)</f>
        <v>LINHA MOVELEIRA</v>
      </c>
    </row>
    <row r="8600" spans="1:11" x14ac:dyDescent="0.3">
      <c r="A8600" s="15">
        <v>84398</v>
      </c>
      <c r="B8600" s="15" t="str">
        <f>VLOOKUP(Tabela14[[#This Row],[CÓDIGO]],[1]fornnecedor!$A:$E,5,0)</f>
        <v>VONIXX INDUSTRIA E COMERCIO DE POLIDORES LTDA</v>
      </c>
      <c r="C8600" s="16" t="s">
        <v>529</v>
      </c>
      <c r="D8600" s="16" t="s">
        <v>515</v>
      </c>
      <c r="E8600" s="22">
        <v>9</v>
      </c>
      <c r="F8600" s="30">
        <v>13</v>
      </c>
      <c r="G8600" s="17">
        <v>89.66</v>
      </c>
      <c r="H8600" s="17">
        <f t="shared" si="268"/>
        <v>806.93999999999994</v>
      </c>
      <c r="I8600" s="17">
        <f t="shared" si="269"/>
        <v>1165.58</v>
      </c>
      <c r="J8600" s="13" t="s">
        <v>5384</v>
      </c>
      <c r="K8600" s="37" t="str">
        <f>VLOOKUP(Tabela14[[#This Row],[CÓDIGO]],[1]fornnecedor!$A:$G,7,0)</f>
        <v>LINHA DE HIGENIZAÇÃO E ESTÉTICA  AUTOMOTIVA VONIX</v>
      </c>
    </row>
    <row r="8601" spans="1:11" x14ac:dyDescent="0.3">
      <c r="A8601" s="15">
        <v>24064</v>
      </c>
      <c r="B8601" s="15" t="str">
        <f>VLOOKUP(Tabela14[[#This Row],[CÓDIGO]],[1]fornnecedor!$A:$E,5,0)</f>
        <v>SKYLACK TINTAS E VERNIZES LTDA</v>
      </c>
      <c r="C8601" s="16" t="s">
        <v>4772</v>
      </c>
      <c r="D8601" s="16" t="s">
        <v>1114</v>
      </c>
      <c r="E8601" s="22">
        <v>1</v>
      </c>
      <c r="F8601" s="30">
        <v>48</v>
      </c>
      <c r="G8601" s="17">
        <v>24.39</v>
      </c>
      <c r="H8601" s="17">
        <f t="shared" si="268"/>
        <v>24.39</v>
      </c>
      <c r="I8601" s="17">
        <f t="shared" si="269"/>
        <v>1170.72</v>
      </c>
      <c r="J8601" s="13" t="s">
        <v>5384</v>
      </c>
      <c r="K8601" s="37" t="str">
        <f>VLOOKUP(Tabela14[[#This Row],[CÓDIGO]],[1]fornnecedor!$A:$G,7,0)</f>
        <v>VERNIZ AUTOMOTIVO</v>
      </c>
    </row>
    <row r="8602" spans="1:11" x14ac:dyDescent="0.3">
      <c r="A8602" s="15">
        <v>84870</v>
      </c>
      <c r="B8602" s="15" t="str">
        <f>VLOOKUP(Tabela14[[#This Row],[CÓDIGO]],[1]fornnecedor!$A:$E,5,0)</f>
        <v>BRASILUX TINTAS TECNICAS LTDA</v>
      </c>
      <c r="C8602" s="16" t="s">
        <v>4759</v>
      </c>
      <c r="D8602" s="16" t="s">
        <v>549</v>
      </c>
      <c r="E8602" s="22">
        <v>0</v>
      </c>
      <c r="F8602" s="30">
        <v>12</v>
      </c>
      <c r="G8602" s="17">
        <v>97.61</v>
      </c>
      <c r="H8602" s="17">
        <f t="shared" si="268"/>
        <v>0</v>
      </c>
      <c r="I8602" s="17">
        <f t="shared" si="269"/>
        <v>1171.32</v>
      </c>
      <c r="J8602" s="13" t="s">
        <v>5384</v>
      </c>
      <c r="K8602" s="37" t="str">
        <f>VLOOKUP(Tabela14[[#This Row],[CÓDIGO]],[1]fornnecedor!$A:$G,7,0)</f>
        <v>ESMALTES</v>
      </c>
    </row>
    <row r="8603" spans="1:11" x14ac:dyDescent="0.3">
      <c r="A8603" s="15">
        <v>85846</v>
      </c>
      <c r="B8603" s="15" t="str">
        <f>VLOOKUP(Tabela14[[#This Row],[CÓDIGO]],[1]fornnecedor!$A:$E,5,0)</f>
        <v>AKZO NOBEL LTDA DECOR</v>
      </c>
      <c r="C8603" s="16" t="s">
        <v>4634</v>
      </c>
      <c r="D8603" s="16" t="s">
        <v>543</v>
      </c>
      <c r="E8603" s="22">
        <v>0</v>
      </c>
      <c r="F8603" s="30">
        <v>21</v>
      </c>
      <c r="G8603" s="17">
        <v>55.92</v>
      </c>
      <c r="H8603" s="17">
        <f t="shared" si="268"/>
        <v>0</v>
      </c>
      <c r="I8603" s="17">
        <f t="shared" si="269"/>
        <v>1174.32</v>
      </c>
      <c r="J8603" s="13" t="s">
        <v>5384</v>
      </c>
      <c r="K8603" s="37" t="str">
        <f>VLOOKUP(Tabela14[[#This Row],[CÓDIGO]],[1]fornnecedor!$A:$G,7,0)</f>
        <v>TINTA PAREDE</v>
      </c>
    </row>
    <row r="8604" spans="1:11" x14ac:dyDescent="0.3">
      <c r="A8604" s="15">
        <v>86589</v>
      </c>
      <c r="B8604" s="15" t="str">
        <f>VLOOKUP(Tabela14[[#This Row],[CÓDIGO]],[1]fornnecedor!$A:$E,5,0)</f>
        <v>AKZO NOBEL LTDA DECOR</v>
      </c>
      <c r="C8604" s="16" t="s">
        <v>4408</v>
      </c>
      <c r="D8604" s="16" t="s">
        <v>543</v>
      </c>
      <c r="E8604" s="22">
        <v>5.8999999999999997E-2</v>
      </c>
      <c r="F8604" s="30">
        <v>7.93</v>
      </c>
      <c r="G8604" s="17">
        <v>148.13999999999999</v>
      </c>
      <c r="H8604" s="17">
        <f t="shared" si="268"/>
        <v>8.7402599999999993</v>
      </c>
      <c r="I8604" s="17">
        <f t="shared" si="269"/>
        <v>1174.7501999999999</v>
      </c>
      <c r="J8604" s="13" t="s">
        <v>5384</v>
      </c>
      <c r="K8604" s="37" t="str">
        <f>VLOOKUP(Tabela14[[#This Row],[CÓDIGO]],[1]fornnecedor!$A:$G,7,0)</f>
        <v>PIGMENTOS IMOBILIÁRIOS</v>
      </c>
    </row>
    <row r="8605" spans="1:11" x14ac:dyDescent="0.3">
      <c r="A8605" s="15">
        <v>21200</v>
      </c>
      <c r="B8605" s="15" t="str">
        <f>VLOOKUP(Tabela14[[#This Row],[CÓDIGO]],[1]fornnecedor!$A:$E,5,0)</f>
        <v>AKZO NOBEL LTDA AUTO</v>
      </c>
      <c r="C8605" s="16" t="s">
        <v>212</v>
      </c>
      <c r="D8605" s="16" t="s">
        <v>103</v>
      </c>
      <c r="E8605" s="22">
        <v>0</v>
      </c>
      <c r="F8605" s="30">
        <v>41</v>
      </c>
      <c r="G8605" s="17">
        <v>28.67</v>
      </c>
      <c r="H8605" s="17">
        <f t="shared" si="268"/>
        <v>0</v>
      </c>
      <c r="I8605" s="17">
        <f t="shared" si="269"/>
        <v>1175.47</v>
      </c>
      <c r="J8605" s="13" t="s">
        <v>5384</v>
      </c>
      <c r="K8605" s="37" t="str">
        <f>VLOOKUP(Tabela14[[#This Row],[CÓDIGO]],[1]fornnecedor!$A:$G,7,0)</f>
        <v>VERNIZ AUTOMOTIVO</v>
      </c>
    </row>
    <row r="8606" spans="1:11" x14ac:dyDescent="0.3">
      <c r="A8606" s="15">
        <v>83836</v>
      </c>
      <c r="B8606" s="15" t="str">
        <f>VLOOKUP(Tabela14[[#This Row],[CÓDIGO]],[1]fornnecedor!$A:$E,5,0)</f>
        <v>3M DO BRASIL LTDA</v>
      </c>
      <c r="C8606" s="16" t="s">
        <v>4760</v>
      </c>
      <c r="D8606" s="16" t="s">
        <v>366</v>
      </c>
      <c r="E8606" s="22">
        <v>0</v>
      </c>
      <c r="F8606" s="30">
        <v>53</v>
      </c>
      <c r="G8606" s="17">
        <v>22.22</v>
      </c>
      <c r="H8606" s="17">
        <f t="shared" si="268"/>
        <v>0</v>
      </c>
      <c r="I8606" s="17">
        <f t="shared" si="269"/>
        <v>1177.6599999999999</v>
      </c>
      <c r="J8606" s="13" t="s">
        <v>5384</v>
      </c>
      <c r="K8606" s="37" t="str">
        <f>VLOOKUP(Tabela14[[#This Row],[CÓDIGO]],[1]fornnecedor!$A:$G,7,0)</f>
        <v>OUTRAS FITAS</v>
      </c>
    </row>
    <row r="8607" spans="1:11" x14ac:dyDescent="0.3">
      <c r="A8607" s="15">
        <v>85390</v>
      </c>
      <c r="B8607" s="15" t="str">
        <f>VLOOKUP(Tabela14[[#This Row],[CÓDIGO]],[1]fornnecedor!$A:$E,5,0)</f>
        <v>BRASILUX TINTAS TECNICAS LTDA</v>
      </c>
      <c r="C8607" s="16" t="s">
        <v>4761</v>
      </c>
      <c r="D8607" s="16" t="s">
        <v>549</v>
      </c>
      <c r="E8607" s="22">
        <v>0</v>
      </c>
      <c r="F8607" s="30">
        <v>12</v>
      </c>
      <c r="G8607" s="17">
        <v>98.27</v>
      </c>
      <c r="H8607" s="17">
        <f t="shared" si="268"/>
        <v>0</v>
      </c>
      <c r="I8607" s="17">
        <f t="shared" si="269"/>
        <v>1179.24</v>
      </c>
      <c r="J8607" s="13" t="s">
        <v>5384</v>
      </c>
      <c r="K8607" s="37" t="str">
        <f>VLOOKUP(Tabela14[[#This Row],[CÓDIGO]],[1]fornnecedor!$A:$G,7,0)</f>
        <v>EPOXI</v>
      </c>
    </row>
    <row r="8608" spans="1:11" x14ac:dyDescent="0.3">
      <c r="A8608" s="15">
        <v>21519</v>
      </c>
      <c r="B8608" s="15" t="str">
        <f>VLOOKUP(Tabela14[[#This Row],[CÓDIGO]],[1]fornnecedor!$A:$E,5,0)</f>
        <v>3M DO BRASIL LTDA</v>
      </c>
      <c r="C8608" s="16" t="s">
        <v>4762</v>
      </c>
      <c r="D8608" s="16" t="s">
        <v>366</v>
      </c>
      <c r="E8608" s="22">
        <v>0</v>
      </c>
      <c r="F8608" s="30">
        <v>24</v>
      </c>
      <c r="G8608" s="17">
        <v>49.19</v>
      </c>
      <c r="H8608" s="17">
        <f t="shared" si="268"/>
        <v>0</v>
      </c>
      <c r="I8608" s="17">
        <f t="shared" si="269"/>
        <v>1180.56</v>
      </c>
      <c r="J8608" s="13" t="s">
        <v>5384</v>
      </c>
      <c r="K8608" s="37" t="str">
        <f>VLOOKUP(Tabela14[[#This Row],[CÓDIGO]],[1]fornnecedor!$A:$G,7,0)</f>
        <v>APLICADORES / ADAPTADORES / ENGATES / SUPORTES</v>
      </c>
    </row>
    <row r="8609" spans="1:11" x14ac:dyDescent="0.3">
      <c r="A8609" s="15">
        <v>23417</v>
      </c>
      <c r="B8609" s="15" t="str">
        <f>VLOOKUP(Tabela14[[#This Row],[CÓDIGO]],[1]fornnecedor!$A:$E,5,0)</f>
        <v>VONIXX INDUSTRIA E COMERCIO DE POLIDORES LTDA</v>
      </c>
      <c r="C8609" s="16" t="s">
        <v>4860</v>
      </c>
      <c r="D8609" s="16" t="s">
        <v>515</v>
      </c>
      <c r="E8609" s="22">
        <v>3</v>
      </c>
      <c r="F8609" s="30">
        <v>16</v>
      </c>
      <c r="G8609" s="17">
        <v>73.83</v>
      </c>
      <c r="H8609" s="17">
        <f t="shared" si="268"/>
        <v>221.49</v>
      </c>
      <c r="I8609" s="17">
        <f t="shared" si="269"/>
        <v>1181.28</v>
      </c>
      <c r="J8609" s="13" t="s">
        <v>5384</v>
      </c>
      <c r="K8609" s="37" t="str">
        <f>VLOOKUP(Tabela14[[#This Row],[CÓDIGO]],[1]fornnecedor!$A:$G,7,0)</f>
        <v>LINHA DE HIGENIZAÇÃO E ESTÉTICA  AUTOMOTIVA VONIX</v>
      </c>
    </row>
    <row r="8610" spans="1:11" x14ac:dyDescent="0.3">
      <c r="A8610" s="15">
        <v>86718</v>
      </c>
      <c r="B8610" s="15" t="str">
        <f>VLOOKUP(Tabela14[[#This Row],[CÓDIGO]],[1]fornnecedor!$A:$E,5,0)</f>
        <v>AKZO NOBEL LTDA DECOR</v>
      </c>
      <c r="C8610" s="16" t="s">
        <v>4228</v>
      </c>
      <c r="D8610" s="16" t="s">
        <v>543</v>
      </c>
      <c r="E8610" s="22">
        <v>0</v>
      </c>
      <c r="F8610" s="30">
        <v>11</v>
      </c>
      <c r="G8610" s="17">
        <v>107.42</v>
      </c>
      <c r="H8610" s="17">
        <f t="shared" si="268"/>
        <v>0</v>
      </c>
      <c r="I8610" s="17">
        <f t="shared" si="269"/>
        <v>1181.6200000000001</v>
      </c>
      <c r="J8610" s="13" t="s">
        <v>5384</v>
      </c>
      <c r="K8610" s="37" t="str">
        <f>VLOOKUP(Tabela14[[#This Row],[CÓDIGO]],[1]fornnecedor!$A:$G,7,0)</f>
        <v>CIMENTO QUEIMADO / EFEITOS DECORATIVOS</v>
      </c>
    </row>
    <row r="8611" spans="1:11" x14ac:dyDescent="0.3">
      <c r="A8611" s="15">
        <v>86717</v>
      </c>
      <c r="B8611" s="15" t="str">
        <f>VLOOKUP(Tabela14[[#This Row],[CÓDIGO]],[1]fornnecedor!$A:$E,5,0)</f>
        <v>AKZO NOBEL LTDA DECOR</v>
      </c>
      <c r="C8611" s="16" t="s">
        <v>4650</v>
      </c>
      <c r="D8611" s="16" t="s">
        <v>543</v>
      </c>
      <c r="E8611" s="22">
        <v>0</v>
      </c>
      <c r="F8611" s="30">
        <v>11</v>
      </c>
      <c r="G8611" s="17">
        <v>107.42</v>
      </c>
      <c r="H8611" s="17">
        <f t="shared" si="268"/>
        <v>0</v>
      </c>
      <c r="I8611" s="17">
        <f t="shared" si="269"/>
        <v>1181.6200000000001</v>
      </c>
      <c r="J8611" s="13" t="s">
        <v>5384</v>
      </c>
      <c r="K8611" s="37" t="str">
        <f>VLOOKUP(Tabela14[[#This Row],[CÓDIGO]],[1]fornnecedor!$A:$G,7,0)</f>
        <v>CIMENTO QUEIMADO / EFEITOS DECORATIVOS</v>
      </c>
    </row>
    <row r="8612" spans="1:11" x14ac:dyDescent="0.3">
      <c r="A8612" s="15">
        <v>85494</v>
      </c>
      <c r="B8612" s="15" t="str">
        <f>VLOOKUP(Tabela14[[#This Row],[CÓDIGO]],[1]fornnecedor!$A:$E,5,0)</f>
        <v>DISSOLTEX IND QUIMICA LTDA</v>
      </c>
      <c r="C8612" s="16" t="s">
        <v>4763</v>
      </c>
      <c r="D8612" s="16" t="s">
        <v>549</v>
      </c>
      <c r="E8612" s="22">
        <v>0</v>
      </c>
      <c r="F8612" s="30">
        <v>2</v>
      </c>
      <c r="G8612" s="17">
        <v>591.03</v>
      </c>
      <c r="H8612" s="17">
        <f t="shared" si="268"/>
        <v>0</v>
      </c>
      <c r="I8612" s="17">
        <f t="shared" si="269"/>
        <v>1182.06</v>
      </c>
      <c r="J8612" s="13" t="s">
        <v>5384</v>
      </c>
      <c r="K8612" s="37" t="str">
        <f>VLOOKUP(Tabela14[[#This Row],[CÓDIGO]],[1]fornnecedor!$A:$G,7,0)</f>
        <v>TINTA EM PÓ</v>
      </c>
    </row>
    <row r="8613" spans="1:11" x14ac:dyDescent="0.3">
      <c r="A8613" s="15">
        <v>9962</v>
      </c>
      <c r="B8613" s="15" t="str">
        <f>VLOOKUP(Tabela14[[#This Row],[CÓDIGO]],[1]fornnecedor!$A:$E,5,0)</f>
        <v>AKZO NOBEL LTDA AUTO</v>
      </c>
      <c r="C8613" s="16" t="s">
        <v>268</v>
      </c>
      <c r="D8613" s="16" t="s">
        <v>127</v>
      </c>
      <c r="E8613" s="22">
        <v>6</v>
      </c>
      <c r="F8613" s="30">
        <v>13</v>
      </c>
      <c r="G8613" s="17">
        <v>91.04</v>
      </c>
      <c r="H8613" s="17">
        <f t="shared" si="268"/>
        <v>546.24</v>
      </c>
      <c r="I8613" s="17">
        <f t="shared" si="269"/>
        <v>1183.52</v>
      </c>
      <c r="J8613" s="13" t="s">
        <v>5384</v>
      </c>
      <c r="K8613" s="37" t="str">
        <f>VLOOKUP(Tabela14[[#This Row],[CÓDIGO]],[1]fornnecedor!$A:$G,7,0)</f>
        <v>BASES POLIÉSTER</v>
      </c>
    </row>
    <row r="8614" spans="1:11" x14ac:dyDescent="0.3">
      <c r="A8614" s="15">
        <v>85312</v>
      </c>
      <c r="B8614" s="15" t="str">
        <f>VLOOKUP(Tabela14[[#This Row],[CÓDIGO]],[1]fornnecedor!$A:$E,5,0)</f>
        <v>BRASILUX TINTAS TECNICAS LTDA</v>
      </c>
      <c r="C8614" s="16" t="s">
        <v>4767</v>
      </c>
      <c r="D8614" s="16" t="s">
        <v>549</v>
      </c>
      <c r="E8614" s="22">
        <v>0</v>
      </c>
      <c r="F8614" s="30">
        <v>5</v>
      </c>
      <c r="G8614" s="17">
        <v>237.91</v>
      </c>
      <c r="H8614" s="17">
        <f t="shared" si="268"/>
        <v>0</v>
      </c>
      <c r="I8614" s="17">
        <f t="shared" si="269"/>
        <v>1189.55</v>
      </c>
      <c r="J8614" s="13" t="s">
        <v>5384</v>
      </c>
      <c r="K8614" s="37" t="str">
        <f>VLOOKUP(Tabela14[[#This Row],[CÓDIGO]],[1]fornnecedor!$A:$G,7,0)</f>
        <v>TINTA EMBORRACHADA</v>
      </c>
    </row>
    <row r="8615" spans="1:11" x14ac:dyDescent="0.3">
      <c r="A8615" s="15">
        <v>24355</v>
      </c>
      <c r="B8615" s="15" t="str">
        <f>VLOOKUP(Tabela14[[#This Row],[CÓDIGO]],[1]fornnecedor!$A:$E,5,0)</f>
        <v>BRASILUX TINTAS TECNICAS LTDA</v>
      </c>
      <c r="C8615" s="16" t="s">
        <v>4665</v>
      </c>
      <c r="D8615" s="16" t="s">
        <v>549</v>
      </c>
      <c r="E8615" s="22">
        <v>3.43</v>
      </c>
      <c r="F8615" s="30">
        <v>3.33</v>
      </c>
      <c r="G8615" s="17">
        <v>357.38</v>
      </c>
      <c r="H8615" s="17">
        <f t="shared" si="268"/>
        <v>1225.8134</v>
      </c>
      <c r="I8615" s="17">
        <f t="shared" si="269"/>
        <v>1190.0753999999999</v>
      </c>
      <c r="J8615" s="13" t="s">
        <v>5384</v>
      </c>
      <c r="K8615" s="37" t="str">
        <f>VLOOKUP(Tabela14[[#This Row],[CÓDIGO]],[1]fornnecedor!$A:$G,7,0)</f>
        <v xml:space="preserve">BASES SISTEMA NO MACHINE </v>
      </c>
    </row>
    <row r="8616" spans="1:11" x14ac:dyDescent="0.3">
      <c r="A8616" s="15">
        <v>20608</v>
      </c>
      <c r="B8616" s="15" t="str">
        <f>VLOOKUP(Tabela14[[#This Row],[CÓDIGO]],[1]fornnecedor!$A:$E,5,0)</f>
        <v>AKZO NOBEL LTDA AUTO</v>
      </c>
      <c r="C8616" s="16" t="s">
        <v>4769</v>
      </c>
      <c r="D8616" s="16" t="s">
        <v>127</v>
      </c>
      <c r="E8616" s="22">
        <v>0</v>
      </c>
      <c r="F8616" s="30">
        <v>4</v>
      </c>
      <c r="G8616" s="17">
        <v>297.62</v>
      </c>
      <c r="H8616" s="17">
        <f t="shared" si="268"/>
        <v>0</v>
      </c>
      <c r="I8616" s="17">
        <f t="shared" si="269"/>
        <v>1190.48</v>
      </c>
      <c r="J8616" s="13" t="s">
        <v>5384</v>
      </c>
      <c r="K8616" s="37" t="str">
        <f>VLOOKUP(Tabela14[[#This Row],[CÓDIGO]],[1]fornnecedor!$A:$G,7,0)</f>
        <v>CATALISADORES INDIVIDUAS</v>
      </c>
    </row>
    <row r="8617" spans="1:11" x14ac:dyDescent="0.3">
      <c r="A8617" s="15">
        <v>23608</v>
      </c>
      <c r="B8617" s="15" t="str">
        <f>VLOOKUP(Tabela14[[#This Row],[CÓDIGO]],[1]fornnecedor!$A:$E,5,0)</f>
        <v>BLACK &amp; DECKER DO BRASIL LTDA</v>
      </c>
      <c r="C8617" s="16" t="s">
        <v>4771</v>
      </c>
      <c r="D8617" s="16" t="s">
        <v>871</v>
      </c>
      <c r="E8617" s="22">
        <v>0</v>
      </c>
      <c r="F8617" s="30">
        <v>3</v>
      </c>
      <c r="G8617" s="17">
        <v>397.16</v>
      </c>
      <c r="H8617" s="17">
        <f t="shared" si="268"/>
        <v>0</v>
      </c>
      <c r="I8617" s="17">
        <f t="shared" si="269"/>
        <v>1191.48</v>
      </c>
      <c r="J8617" s="13" t="s">
        <v>5384</v>
      </c>
      <c r="K8617" s="37" t="str">
        <f>VLOOKUP(Tabela14[[#This Row],[CÓDIGO]],[1]fornnecedor!$A:$G,7,0)</f>
        <v>OUTRAS FERRAMENTAS / EQUIPAMENTOS</v>
      </c>
    </row>
    <row r="8618" spans="1:11" x14ac:dyDescent="0.3">
      <c r="A8618" s="15">
        <v>83954</v>
      </c>
      <c r="B8618" s="15" t="str">
        <f>VLOOKUP(Tabela14[[#This Row],[CÓDIGO]],[1]fornnecedor!$A:$E,5,0)</f>
        <v>VONIXX INDUSTRIA E COMERCIO DE POLIDORES LTDA</v>
      </c>
      <c r="C8618" s="16" t="s">
        <v>4741</v>
      </c>
      <c r="D8618" s="16" t="s">
        <v>515</v>
      </c>
      <c r="E8618" s="22">
        <v>1</v>
      </c>
      <c r="F8618" s="30">
        <v>19</v>
      </c>
      <c r="G8618" s="17">
        <v>62.74</v>
      </c>
      <c r="H8618" s="17">
        <f t="shared" si="268"/>
        <v>62.74</v>
      </c>
      <c r="I8618" s="17">
        <f t="shared" si="269"/>
        <v>1192.06</v>
      </c>
      <c r="J8618" s="13" t="s">
        <v>5384</v>
      </c>
      <c r="K8618" s="37" t="str">
        <f>VLOOKUP(Tabela14[[#This Row],[CÓDIGO]],[1]fornnecedor!$A:$G,7,0)</f>
        <v>LINHA DE HIGENIZAÇÃO E ESTÉTICA  AUTOMOTIVA VONIX</v>
      </c>
    </row>
    <row r="8619" spans="1:11" x14ac:dyDescent="0.3">
      <c r="A8619" s="15">
        <v>24376</v>
      </c>
      <c r="B8619" s="15" t="str">
        <f>VLOOKUP(Tabela14[[#This Row],[CÓDIGO]],[1]fornnecedor!$A:$E,5,0)</f>
        <v>BRASILUX TINTAS TECNICAS LTDA</v>
      </c>
      <c r="C8619" s="16" t="s">
        <v>4773</v>
      </c>
      <c r="D8619" s="16" t="s">
        <v>549</v>
      </c>
      <c r="E8619" s="22">
        <v>2.8000000000000001E-2</v>
      </c>
      <c r="F8619" s="30">
        <v>10.93</v>
      </c>
      <c r="G8619" s="17">
        <v>109.11</v>
      </c>
      <c r="H8619" s="17">
        <f t="shared" si="268"/>
        <v>3.0550800000000002</v>
      </c>
      <c r="I8619" s="17">
        <f t="shared" si="269"/>
        <v>1192.5723</v>
      </c>
      <c r="J8619" s="13" t="s">
        <v>5384</v>
      </c>
      <c r="K8619" s="37" t="str">
        <f>VLOOKUP(Tabela14[[#This Row],[CÓDIGO]],[1]fornnecedor!$A:$G,7,0)</f>
        <v xml:space="preserve">BASES SISTEMA NO MACHINE </v>
      </c>
    </row>
    <row r="8620" spans="1:11" x14ac:dyDescent="0.3">
      <c r="A8620" s="15">
        <v>85451</v>
      </c>
      <c r="B8620" s="15" t="str">
        <f>VLOOKUP(Tabela14[[#This Row],[CÓDIGO]],[1]fornnecedor!$A:$E,5,0)</f>
        <v>BRASILUX TINTAS TECNICAS LTDA</v>
      </c>
      <c r="C8620" s="16" t="s">
        <v>4728</v>
      </c>
      <c r="D8620" s="16" t="s">
        <v>549</v>
      </c>
      <c r="E8620" s="22">
        <v>0</v>
      </c>
      <c r="F8620" s="30">
        <v>4</v>
      </c>
      <c r="G8620" s="17">
        <v>299.41000000000003</v>
      </c>
      <c r="H8620" s="17">
        <f t="shared" si="268"/>
        <v>0</v>
      </c>
      <c r="I8620" s="17">
        <f t="shared" si="269"/>
        <v>1197.6400000000001</v>
      </c>
      <c r="J8620" s="13" t="s">
        <v>5384</v>
      </c>
      <c r="K8620" s="37" t="str">
        <f>VLOOKUP(Tabela14[[#This Row],[CÓDIGO]],[1]fornnecedor!$A:$G,7,0)</f>
        <v>EPOXI</v>
      </c>
    </row>
    <row r="8621" spans="1:11" x14ac:dyDescent="0.3">
      <c r="A8621" s="15">
        <v>9800</v>
      </c>
      <c r="B8621" s="15" t="str">
        <f>VLOOKUP(Tabela14[[#This Row],[CÓDIGO]],[1]fornnecedor!$A:$E,5,0)</f>
        <v>AKZO NOBEL LTDA AUTO</v>
      </c>
      <c r="C8621" s="16" t="s">
        <v>110</v>
      </c>
      <c r="D8621" s="16" t="s">
        <v>103</v>
      </c>
      <c r="E8621" s="22">
        <v>8</v>
      </c>
      <c r="F8621" s="30">
        <v>39</v>
      </c>
      <c r="G8621" s="17">
        <v>30.72</v>
      </c>
      <c r="H8621" s="17">
        <f t="shared" si="268"/>
        <v>245.76</v>
      </c>
      <c r="I8621" s="17">
        <f t="shared" si="269"/>
        <v>1198.08</v>
      </c>
      <c r="J8621" s="13" t="s">
        <v>5384</v>
      </c>
      <c r="K8621" s="37" t="str">
        <f>VLOOKUP(Tabela14[[#This Row],[CÓDIGO]],[1]fornnecedor!$A:$G,7,0)</f>
        <v>REMOVEDOR PASTOSO</v>
      </c>
    </row>
    <row r="8622" spans="1:11" x14ac:dyDescent="0.3">
      <c r="A8622" s="15">
        <v>20264</v>
      </c>
      <c r="B8622" s="15" t="str">
        <f>VLOOKUP(Tabela14[[#This Row],[CÓDIGO]],[1]fornnecedor!$A:$E,5,0)</f>
        <v>MAXI RUBBER INDUSTRIAS QUIMICAS LTDA</v>
      </c>
      <c r="C8622" s="16" t="s">
        <v>787</v>
      </c>
      <c r="D8622" s="16" t="s">
        <v>775</v>
      </c>
      <c r="E8622" s="22">
        <v>44</v>
      </c>
      <c r="F8622" s="30">
        <v>82</v>
      </c>
      <c r="G8622" s="17">
        <v>14.63</v>
      </c>
      <c r="H8622" s="17">
        <f t="shared" si="268"/>
        <v>643.72</v>
      </c>
      <c r="I8622" s="17">
        <f t="shared" si="269"/>
        <v>1199.6600000000001</v>
      </c>
      <c r="J8622" s="13" t="s">
        <v>5384</v>
      </c>
      <c r="K8622" s="37" t="str">
        <f>VLOOKUP(Tabela14[[#This Row],[CÓDIGO]],[1]fornnecedor!$A:$G,7,0)</f>
        <v>SELADORA P/ PLASTICO</v>
      </c>
    </row>
    <row r="8623" spans="1:11" x14ac:dyDescent="0.3">
      <c r="A8623" s="15">
        <v>84598</v>
      </c>
      <c r="B8623" s="15" t="str">
        <f>VLOOKUP(Tabela14[[#This Row],[CÓDIGO]],[1]fornnecedor!$A:$E,5,0)</f>
        <v>BRASILUX TINTAS TECNICAS LTDA</v>
      </c>
      <c r="C8623" s="16" t="s">
        <v>627</v>
      </c>
      <c r="D8623" s="16" t="s">
        <v>549</v>
      </c>
      <c r="E8623" s="22">
        <v>0</v>
      </c>
      <c r="F8623" s="30">
        <v>9</v>
      </c>
      <c r="G8623" s="17">
        <v>133.91</v>
      </c>
      <c r="H8623" s="17">
        <f t="shared" si="268"/>
        <v>0</v>
      </c>
      <c r="I8623" s="17">
        <f t="shared" si="269"/>
        <v>1205.19</v>
      </c>
      <c r="J8623" s="13" t="s">
        <v>5384</v>
      </c>
      <c r="K8623" s="37" t="str">
        <f>VLOOKUP(Tabela14[[#This Row],[CÓDIGO]],[1]fornnecedor!$A:$G,7,0)</f>
        <v>BASES IMOBILIÁRIAS</v>
      </c>
    </row>
    <row r="8624" spans="1:11" x14ac:dyDescent="0.3">
      <c r="A8624" s="15">
        <v>85922</v>
      </c>
      <c r="B8624" s="15" t="str">
        <f>VLOOKUP(Tabela14[[#This Row],[CÓDIGO]],[1]fornnecedor!$A:$E,5,0)</f>
        <v>AKZO NOBEL LTDA DECOR</v>
      </c>
      <c r="C8624" s="16" t="s">
        <v>4177</v>
      </c>
      <c r="D8624" s="16" t="s">
        <v>543</v>
      </c>
      <c r="E8624" s="22">
        <v>0</v>
      </c>
      <c r="F8624" s="30">
        <v>13</v>
      </c>
      <c r="G8624" s="17">
        <v>92.92</v>
      </c>
      <c r="H8624" s="17">
        <f t="shared" si="268"/>
        <v>0</v>
      </c>
      <c r="I8624" s="17">
        <f t="shared" si="269"/>
        <v>1207.96</v>
      </c>
      <c r="J8624" s="13" t="s">
        <v>5384</v>
      </c>
      <c r="K8624" s="37" t="str">
        <f>VLOOKUP(Tabela14[[#This Row],[CÓDIGO]],[1]fornnecedor!$A:$G,7,0)</f>
        <v>ESMALTES</v>
      </c>
    </row>
    <row r="8625" spans="1:11" x14ac:dyDescent="0.3">
      <c r="A8625" s="15">
        <v>65</v>
      </c>
      <c r="B8625" s="15" t="str">
        <f>VLOOKUP(Tabela14[[#This Row],[CÓDIGO]],[1]fornnecedor!$A:$E,5,0)</f>
        <v>VONIXX INDUSTRIA E COMERCIO DE POLIDORES LTDA</v>
      </c>
      <c r="C8625" s="16" t="s">
        <v>4314</v>
      </c>
      <c r="D8625" s="16" t="s">
        <v>515</v>
      </c>
      <c r="E8625" s="22">
        <v>1</v>
      </c>
      <c r="F8625" s="30">
        <v>44</v>
      </c>
      <c r="G8625" s="17">
        <v>27.49</v>
      </c>
      <c r="H8625" s="17">
        <f t="shared" si="268"/>
        <v>27.49</v>
      </c>
      <c r="I8625" s="17">
        <f t="shared" si="269"/>
        <v>1209.56</v>
      </c>
      <c r="J8625" s="13" t="s">
        <v>5384</v>
      </c>
      <c r="K8625" s="37" t="str">
        <f>VLOOKUP(Tabela14[[#This Row],[CÓDIGO]],[1]fornnecedor!$A:$G,7,0)</f>
        <v>LINHA DE HIGENIZAÇÃO E ESTÉTICA  AUTOMOTIVA VONIX</v>
      </c>
    </row>
    <row r="8626" spans="1:11" x14ac:dyDescent="0.3">
      <c r="A8626" s="15">
        <v>21011</v>
      </c>
      <c r="B8626" s="15" t="str">
        <f>VLOOKUP(Tabela14[[#This Row],[CÓDIGO]],[1]fornnecedor!$A:$E,5,0)</f>
        <v>AKZO NOBEL LTDA AUTO</v>
      </c>
      <c r="C8626" s="16" t="s">
        <v>190</v>
      </c>
      <c r="D8626" s="16" t="s">
        <v>103</v>
      </c>
      <c r="E8626" s="22">
        <v>0</v>
      </c>
      <c r="F8626" s="30">
        <v>30</v>
      </c>
      <c r="G8626" s="17">
        <v>40.39</v>
      </c>
      <c r="H8626" s="17">
        <f t="shared" si="268"/>
        <v>0</v>
      </c>
      <c r="I8626" s="17">
        <f t="shared" si="269"/>
        <v>1211.7</v>
      </c>
      <c r="J8626" s="13" t="s">
        <v>5384</v>
      </c>
      <c r="K8626" s="37" t="str">
        <f>VLOOKUP(Tabela14[[#This Row],[CÓDIGO]],[1]fornnecedor!$A:$G,7,0)</f>
        <v>TINTAS POLIÉSTER</v>
      </c>
    </row>
    <row r="8627" spans="1:11" x14ac:dyDescent="0.3">
      <c r="A8627" s="15">
        <v>85979</v>
      </c>
      <c r="B8627" s="15" t="str">
        <f>VLOOKUP(Tabela14[[#This Row],[CÓDIGO]],[1]fornnecedor!$A:$E,5,0)</f>
        <v>AKZO NOBEL LTDA DECOR</v>
      </c>
      <c r="C8627" s="16" t="s">
        <v>4681</v>
      </c>
      <c r="D8627" s="16" t="s">
        <v>543</v>
      </c>
      <c r="E8627" s="22">
        <v>0</v>
      </c>
      <c r="F8627" s="30">
        <v>13</v>
      </c>
      <c r="G8627" s="17">
        <v>93.65</v>
      </c>
      <c r="H8627" s="17">
        <f t="shared" si="268"/>
        <v>0</v>
      </c>
      <c r="I8627" s="17">
        <f t="shared" si="269"/>
        <v>1217.45</v>
      </c>
      <c r="J8627" s="13" t="s">
        <v>5384</v>
      </c>
      <c r="K8627" s="37" t="str">
        <f>VLOOKUP(Tabela14[[#This Row],[CÓDIGO]],[1]fornnecedor!$A:$G,7,0)</f>
        <v>ESMALTES</v>
      </c>
    </row>
    <row r="8628" spans="1:11" x14ac:dyDescent="0.3">
      <c r="A8628" s="15">
        <v>85715</v>
      </c>
      <c r="B8628" s="15" t="str">
        <f>VLOOKUP(Tabela14[[#This Row],[CÓDIGO]],[1]fornnecedor!$A:$E,5,0)</f>
        <v>MULTILONAS LTDA</v>
      </c>
      <c r="C8628" s="16" t="s">
        <v>4777</v>
      </c>
      <c r="D8628" s="16" t="s">
        <v>1140</v>
      </c>
      <c r="E8628" s="22">
        <v>0</v>
      </c>
      <c r="F8628" s="30">
        <v>2</v>
      </c>
      <c r="G8628" s="17">
        <v>608.79999999999995</v>
      </c>
      <c r="H8628" s="17">
        <f t="shared" si="268"/>
        <v>0</v>
      </c>
      <c r="I8628" s="17">
        <f t="shared" si="269"/>
        <v>1217.5999999999999</v>
      </c>
      <c r="J8628" s="13" t="s">
        <v>5384</v>
      </c>
      <c r="K8628" s="37" t="str">
        <f>VLOOKUP(Tabela14[[#This Row],[CÓDIGO]],[1]fornnecedor!$A:$G,7,0)</f>
        <v>LONAS</v>
      </c>
    </row>
    <row r="8629" spans="1:11" x14ac:dyDescent="0.3">
      <c r="A8629" s="15">
        <v>9972</v>
      </c>
      <c r="B8629" s="15" t="str">
        <f>VLOOKUP(Tabela14[[#This Row],[CÓDIGO]],[1]fornnecedor!$A:$E,5,0)</f>
        <v>AKZO NOBEL LTDA AUTO</v>
      </c>
      <c r="C8629" s="16" t="s">
        <v>4778</v>
      </c>
      <c r="D8629" s="16" t="s">
        <v>127</v>
      </c>
      <c r="E8629" s="22">
        <v>0</v>
      </c>
      <c r="F8629" s="30">
        <v>2.96</v>
      </c>
      <c r="G8629" s="17">
        <v>412.25</v>
      </c>
      <c r="H8629" s="17">
        <f t="shared" si="268"/>
        <v>0</v>
      </c>
      <c r="I8629" s="17">
        <f t="shared" si="269"/>
        <v>1220.26</v>
      </c>
      <c r="J8629" s="13" t="s">
        <v>5384</v>
      </c>
      <c r="K8629" s="37" t="str">
        <f>VLOOKUP(Tabela14[[#This Row],[CÓDIGO]],[1]fornnecedor!$A:$G,7,0)</f>
        <v>BASES POLIÉSTER</v>
      </c>
    </row>
    <row r="8630" spans="1:11" x14ac:dyDescent="0.3">
      <c r="A8630" s="15">
        <v>85526</v>
      </c>
      <c r="B8630" s="15" t="str">
        <f>VLOOKUP(Tabela14[[#This Row],[CÓDIGO]],[1]fornnecedor!$A:$E,5,0)</f>
        <v>MARTELENA ALMEIDA INDUSTRIA E COMERCIO DE TINTAS EIRELI</v>
      </c>
      <c r="C8630" s="16" t="s">
        <v>4781</v>
      </c>
      <c r="D8630" s="16" t="s">
        <v>830</v>
      </c>
      <c r="E8630" s="22">
        <v>0</v>
      </c>
      <c r="F8630" s="30">
        <v>12</v>
      </c>
      <c r="G8630" s="17">
        <v>101.86</v>
      </c>
      <c r="H8630" s="17">
        <f t="shared" si="268"/>
        <v>0</v>
      </c>
      <c r="I8630" s="17">
        <f t="shared" si="269"/>
        <v>1222.32</v>
      </c>
      <c r="J8630" s="13" t="s">
        <v>5384</v>
      </c>
      <c r="K8630" s="37" t="str">
        <f>VLOOKUP(Tabela14[[#This Row],[CÓDIGO]],[1]fornnecedor!$A:$G,7,0)</f>
        <v>PEDRAS NATURAIS</v>
      </c>
    </row>
    <row r="8631" spans="1:11" x14ac:dyDescent="0.3">
      <c r="A8631" s="15">
        <v>85620</v>
      </c>
      <c r="B8631" s="15" t="str">
        <f>VLOOKUP(Tabela14[[#This Row],[CÓDIGO]],[1]fornnecedor!$A:$E,5,0)</f>
        <v>ADERE PRODUTOS AUTO ADESIVOS LTDA</v>
      </c>
      <c r="C8631" s="16" t="s">
        <v>3840</v>
      </c>
      <c r="D8631" s="16" t="s">
        <v>3583</v>
      </c>
      <c r="E8631" s="22">
        <v>8</v>
      </c>
      <c r="F8631" s="30">
        <v>77</v>
      </c>
      <c r="G8631" s="17">
        <v>15.89</v>
      </c>
      <c r="H8631" s="17">
        <f t="shared" si="268"/>
        <v>127.12</v>
      </c>
      <c r="I8631" s="17">
        <f t="shared" si="269"/>
        <v>1223.53</v>
      </c>
      <c r="J8631" s="13" t="s">
        <v>5384</v>
      </c>
      <c r="K8631" s="37" t="str">
        <f>VLOOKUP(Tabela14[[#This Row],[CÓDIGO]],[1]fornnecedor!$A:$G,7,0)</f>
        <v xml:space="preserve">FITA DE USO GERAL </v>
      </c>
    </row>
    <row r="8632" spans="1:11" x14ac:dyDescent="0.3">
      <c r="A8632" s="15">
        <v>24108</v>
      </c>
      <c r="B8632" s="15" t="str">
        <f>VLOOKUP(Tabela14[[#This Row],[CÓDIGO]],[1]fornnecedor!$A:$E,5,0)</f>
        <v>SKYLACK TINTAS E VERNIZES LTDA</v>
      </c>
      <c r="C8632" s="16" t="s">
        <v>4782</v>
      </c>
      <c r="D8632" s="16" t="s">
        <v>1114</v>
      </c>
      <c r="E8632" s="22">
        <v>0</v>
      </c>
      <c r="F8632" s="30">
        <v>8.02</v>
      </c>
      <c r="G8632" s="17">
        <v>152.58000000000001</v>
      </c>
      <c r="H8632" s="17">
        <f t="shared" si="268"/>
        <v>0</v>
      </c>
      <c r="I8632" s="17">
        <f t="shared" si="269"/>
        <v>1223.6916000000001</v>
      </c>
      <c r="J8632" s="13" t="s">
        <v>5384</v>
      </c>
      <c r="K8632" s="37" t="str">
        <f>VLOOKUP(Tabela14[[#This Row],[CÓDIGO]],[1]fornnecedor!$A:$G,7,0)</f>
        <v>BASES POLIÉSTER</v>
      </c>
    </row>
    <row r="8633" spans="1:11" x14ac:dyDescent="0.3">
      <c r="A8633" s="15">
        <v>24261</v>
      </c>
      <c r="B8633" s="15" t="str">
        <f>VLOOKUP(Tabela14[[#This Row],[CÓDIGO]],[1]fornnecedor!$A:$E,5,0)</f>
        <v>3M DO BRASIL LTDA</v>
      </c>
      <c r="C8633" s="16" t="s">
        <v>4823</v>
      </c>
      <c r="D8633" s="16" t="s">
        <v>366</v>
      </c>
      <c r="E8633" s="22">
        <v>1</v>
      </c>
      <c r="F8633" s="30">
        <v>12</v>
      </c>
      <c r="G8633" s="17">
        <v>101.99</v>
      </c>
      <c r="H8633" s="17">
        <f t="shared" ref="H8633:H8696" si="270">G8633*E8633</f>
        <v>101.99</v>
      </c>
      <c r="I8633" s="17">
        <f t="shared" ref="I8633:I8696" si="271">G8633*F8633</f>
        <v>1223.8799999999999</v>
      </c>
      <c r="J8633" s="13" t="s">
        <v>5384</v>
      </c>
      <c r="K8633" s="37" t="str">
        <f>VLOOKUP(Tabela14[[#This Row],[CÓDIGO]],[1]fornnecedor!$A:$G,7,0)</f>
        <v>BOINAS PARA POLIMENTO</v>
      </c>
    </row>
    <row r="8634" spans="1:11" x14ac:dyDescent="0.3">
      <c r="A8634" s="15">
        <v>20382</v>
      </c>
      <c r="B8634" s="15" t="str">
        <f>VLOOKUP(Tabela14[[#This Row],[CÓDIGO]],[1]fornnecedor!$A:$E,5,0)</f>
        <v>SHERWIN - WILLIAMS DO BRASIL IND. E COM. LTDA</v>
      </c>
      <c r="C8634" s="16" t="s">
        <v>331</v>
      </c>
      <c r="D8634" s="16" t="s">
        <v>324</v>
      </c>
      <c r="E8634" s="22">
        <v>21</v>
      </c>
      <c r="F8634" s="30">
        <v>51</v>
      </c>
      <c r="G8634" s="17">
        <v>24.04</v>
      </c>
      <c r="H8634" s="17">
        <f t="shared" si="270"/>
        <v>504.84</v>
      </c>
      <c r="I8634" s="17">
        <f t="shared" si="271"/>
        <v>1226.04</v>
      </c>
      <c r="J8634" s="13" t="s">
        <v>5384</v>
      </c>
      <c r="K8634" s="37" t="str">
        <f>VLOOKUP(Tabela14[[#This Row],[CÓDIGO]],[1]fornnecedor!$A:$G,7,0)</f>
        <v>TINTAS POLIÉSTER</v>
      </c>
    </row>
    <row r="8635" spans="1:11" x14ac:dyDescent="0.3">
      <c r="A8635" s="15">
        <v>10089</v>
      </c>
      <c r="B8635" s="15" t="str">
        <f>VLOOKUP(Tabela14[[#This Row],[CÓDIGO]],[1]fornnecedor!$A:$E,5,0)</f>
        <v>3M DO BRASIL LTDA</v>
      </c>
      <c r="C8635" s="16" t="s">
        <v>409</v>
      </c>
      <c r="D8635" s="16" t="s">
        <v>366</v>
      </c>
      <c r="E8635" s="22">
        <v>3</v>
      </c>
      <c r="F8635" s="30">
        <v>11</v>
      </c>
      <c r="G8635" s="17">
        <v>111.51</v>
      </c>
      <c r="H8635" s="17">
        <f t="shared" si="270"/>
        <v>334.53000000000003</v>
      </c>
      <c r="I8635" s="17">
        <f t="shared" si="271"/>
        <v>1226.6100000000001</v>
      </c>
      <c r="J8635" s="13" t="s">
        <v>5384</v>
      </c>
      <c r="K8635" s="37" t="str">
        <f>VLOOKUP(Tabela14[[#This Row],[CÓDIGO]],[1]fornnecedor!$A:$G,7,0)</f>
        <v>OUTRAS FITAS</v>
      </c>
    </row>
    <row r="8636" spans="1:11" x14ac:dyDescent="0.3">
      <c r="A8636" s="15">
        <v>86991</v>
      </c>
      <c r="B8636" s="15" t="str">
        <f>VLOOKUP(Tabela14[[#This Row],[CÓDIGO]],[1]fornnecedor!$A:$E,5,0)</f>
        <v>AKZO NOBEL LTDA DECOR</v>
      </c>
      <c r="C8636" s="16" t="s">
        <v>4785</v>
      </c>
      <c r="D8636" s="16" t="s">
        <v>543</v>
      </c>
      <c r="E8636" s="22">
        <v>0</v>
      </c>
      <c r="F8636" s="30">
        <v>7</v>
      </c>
      <c r="G8636" s="17">
        <v>175.39</v>
      </c>
      <c r="H8636" s="17">
        <f t="shared" si="270"/>
        <v>0</v>
      </c>
      <c r="I8636" s="17">
        <f t="shared" si="271"/>
        <v>1227.73</v>
      </c>
      <c r="J8636" s="13" t="s">
        <v>5384</v>
      </c>
      <c r="K8636" s="37" t="str">
        <f>VLOOKUP(Tabela14[[#This Row],[CÓDIGO]],[1]fornnecedor!$A:$G,7,0)</f>
        <v>TINTA PAREDE</v>
      </c>
    </row>
    <row r="8637" spans="1:11" x14ac:dyDescent="0.3">
      <c r="A8637" s="15">
        <v>83870</v>
      </c>
      <c r="B8637" s="15" t="str">
        <f>VLOOKUP(Tabela14[[#This Row],[CÓDIGO]],[1]fornnecedor!$A:$E,5,0)</f>
        <v>VONIXX INDUSTRIA E COMERCIO DE POLIDORES LTDA</v>
      </c>
      <c r="C8637" s="16" t="s">
        <v>3947</v>
      </c>
      <c r="D8637" s="16" t="s">
        <v>515</v>
      </c>
      <c r="E8637" s="22">
        <v>13</v>
      </c>
      <c r="F8637" s="30">
        <v>43</v>
      </c>
      <c r="G8637" s="17">
        <v>28.58</v>
      </c>
      <c r="H8637" s="17">
        <f t="shared" si="270"/>
        <v>371.53999999999996</v>
      </c>
      <c r="I8637" s="17">
        <f t="shared" si="271"/>
        <v>1228.9399999999998</v>
      </c>
      <c r="J8637" s="13" t="s">
        <v>5384</v>
      </c>
      <c r="K8637" s="37" t="str">
        <f>VLOOKUP(Tabela14[[#This Row],[CÓDIGO]],[1]fornnecedor!$A:$G,7,0)</f>
        <v>LINHA DE HIGENIZAÇÃO E ESTÉTICA  AUTOMOTIVA VONIX</v>
      </c>
    </row>
    <row r="8638" spans="1:11" x14ac:dyDescent="0.3">
      <c r="A8638" s="15">
        <v>86939</v>
      </c>
      <c r="B8638" s="15" t="str">
        <f>VLOOKUP(Tabela14[[#This Row],[CÓDIGO]],[1]fornnecedor!$A:$E,5,0)</f>
        <v>PINCEIS ATLAS S.A.</v>
      </c>
      <c r="C8638" s="16" t="s">
        <v>4831</v>
      </c>
      <c r="D8638" s="16" t="s">
        <v>23</v>
      </c>
      <c r="E8638" s="22">
        <v>2</v>
      </c>
      <c r="F8638" s="30">
        <v>30</v>
      </c>
      <c r="G8638" s="17">
        <v>40.97</v>
      </c>
      <c r="H8638" s="17">
        <f t="shared" si="270"/>
        <v>81.94</v>
      </c>
      <c r="I8638" s="17">
        <f t="shared" si="271"/>
        <v>1229.0999999999999</v>
      </c>
      <c r="J8638" s="13" t="s">
        <v>5384</v>
      </c>
      <c r="K8638" s="37" t="str">
        <f>VLOOKUP(Tabela14[[#This Row],[CÓDIGO]],[1]fornnecedor!$A:$G,7,0)</f>
        <v>ROLOS / TRINCHAS / PINCÉIS / ESPÁTULAS</v>
      </c>
    </row>
    <row r="8639" spans="1:11" x14ac:dyDescent="0.3">
      <c r="A8639" s="15">
        <v>21039</v>
      </c>
      <c r="B8639" s="15" t="str">
        <f>VLOOKUP(Tabela14[[#This Row],[CÓDIGO]],[1]fornnecedor!$A:$E,5,0)</f>
        <v>SHERWIN - WILLIAMS DO BRASIL IND. E COM. LTDA</v>
      </c>
      <c r="C8639" s="16" t="s">
        <v>341</v>
      </c>
      <c r="D8639" s="16" t="s">
        <v>324</v>
      </c>
      <c r="E8639" s="22">
        <v>46</v>
      </c>
      <c r="F8639" s="30">
        <v>61</v>
      </c>
      <c r="G8639" s="17">
        <v>20.170000000000002</v>
      </c>
      <c r="H8639" s="17">
        <f t="shared" si="270"/>
        <v>927.82</v>
      </c>
      <c r="I8639" s="17">
        <f t="shared" si="271"/>
        <v>1230.3700000000001</v>
      </c>
      <c r="J8639" s="13" t="s">
        <v>5384</v>
      </c>
      <c r="K8639" s="37" t="str">
        <f>VLOOKUP(Tabela14[[#This Row],[CÓDIGO]],[1]fornnecedor!$A:$G,7,0)</f>
        <v>PRETO FOSCO VINÍLICO</v>
      </c>
    </row>
    <row r="8640" spans="1:11" x14ac:dyDescent="0.3">
      <c r="A8640" s="15">
        <v>84794</v>
      </c>
      <c r="B8640" s="15" t="str">
        <f>VLOOKUP(Tabela14[[#This Row],[CÓDIGO]],[1]fornnecedor!$A:$E,5,0)</f>
        <v>BRASILUX TINTAS TECNICAS LTDA</v>
      </c>
      <c r="C8640" s="16" t="s">
        <v>671</v>
      </c>
      <c r="D8640" s="16" t="s">
        <v>549</v>
      </c>
      <c r="E8640" s="22">
        <v>0</v>
      </c>
      <c r="F8640" s="30">
        <v>6</v>
      </c>
      <c r="G8640" s="17">
        <v>205.43</v>
      </c>
      <c r="H8640" s="17">
        <f t="shared" si="270"/>
        <v>0</v>
      </c>
      <c r="I8640" s="17">
        <f t="shared" si="271"/>
        <v>1232.58</v>
      </c>
      <c r="J8640" s="13" t="s">
        <v>5384</v>
      </c>
      <c r="K8640" s="37" t="str">
        <f>VLOOKUP(Tabela14[[#This Row],[CÓDIGO]],[1]fornnecedor!$A:$G,7,0)</f>
        <v>ESMALTES</v>
      </c>
    </row>
    <row r="8641" spans="1:11" x14ac:dyDescent="0.3">
      <c r="A8641" s="15">
        <v>20025</v>
      </c>
      <c r="B8641" s="15" t="str">
        <f>VLOOKUP(Tabela14[[#This Row],[CÓDIGO]],[1]fornnecedor!$A:$E,5,0)</f>
        <v>ANJO QUIMICA DO BRASIL LTDA</v>
      </c>
      <c r="C8641" s="16" t="s">
        <v>4788</v>
      </c>
      <c r="D8641" s="16" t="s">
        <v>503</v>
      </c>
      <c r="E8641" s="22">
        <v>0</v>
      </c>
      <c r="F8641" s="30">
        <v>75</v>
      </c>
      <c r="G8641" s="17">
        <v>16.440000000000001</v>
      </c>
      <c r="H8641" s="17">
        <f t="shared" si="270"/>
        <v>0</v>
      </c>
      <c r="I8641" s="17">
        <f t="shared" si="271"/>
        <v>1233</v>
      </c>
      <c r="J8641" s="13" t="s">
        <v>5384</v>
      </c>
      <c r="K8641" s="37" t="str">
        <f>VLOOKUP(Tabela14[[#This Row],[CÓDIGO]],[1]fornnecedor!$A:$G,7,0)</f>
        <v>PRIMER AUTOMOTIVO</v>
      </c>
    </row>
    <row r="8642" spans="1:11" x14ac:dyDescent="0.3">
      <c r="A8642" s="15">
        <v>84959</v>
      </c>
      <c r="B8642" s="15" t="str">
        <f>VLOOKUP(Tabela14[[#This Row],[CÓDIGO]],[1]fornnecedor!$A:$E,5,0)</f>
        <v>BRASILUX TINTAS TECNICAS LTDA</v>
      </c>
      <c r="C8642" s="16" t="s">
        <v>603</v>
      </c>
      <c r="D8642" s="16" t="s">
        <v>549</v>
      </c>
      <c r="E8642" s="22">
        <v>6</v>
      </c>
      <c r="F8642" s="30">
        <v>86</v>
      </c>
      <c r="G8642" s="17">
        <v>14.4</v>
      </c>
      <c r="H8642" s="17">
        <f t="shared" si="270"/>
        <v>86.4</v>
      </c>
      <c r="I8642" s="17">
        <f t="shared" si="271"/>
        <v>1238.4000000000001</v>
      </c>
      <c r="J8642" s="13" t="s">
        <v>5384</v>
      </c>
      <c r="K8642" s="37" t="str">
        <f>VLOOKUP(Tabela14[[#This Row],[CÓDIGO]],[1]fornnecedor!$A:$G,7,0)</f>
        <v>BATIDA DE PEDRA</v>
      </c>
    </row>
    <row r="8643" spans="1:11" x14ac:dyDescent="0.3">
      <c r="A8643" s="15">
        <v>20099</v>
      </c>
      <c r="B8643" s="15" t="str">
        <f>VLOOKUP(Tabela14[[#This Row],[CÓDIGO]],[1]fornnecedor!$A:$E,5,0)</f>
        <v>MAXI RUBBER INDUSTRIAS QUIMICAS LTDA</v>
      </c>
      <c r="C8643" s="16" t="s">
        <v>785</v>
      </c>
      <c r="D8643" s="16" t="s">
        <v>775</v>
      </c>
      <c r="E8643" s="22">
        <v>107</v>
      </c>
      <c r="F8643" s="30">
        <v>100</v>
      </c>
      <c r="G8643" s="17">
        <v>12.4</v>
      </c>
      <c r="H8643" s="17">
        <f t="shared" si="270"/>
        <v>1326.8</v>
      </c>
      <c r="I8643" s="17">
        <f t="shared" si="271"/>
        <v>1240</v>
      </c>
      <c r="J8643" s="13" t="s">
        <v>5384</v>
      </c>
      <c r="K8643" s="37" t="str">
        <f>VLOOKUP(Tabela14[[#This Row],[CÓDIGO]],[1]fornnecedor!$A:$G,7,0)</f>
        <v>BATIDA DE PEDRA</v>
      </c>
    </row>
    <row r="8644" spans="1:11" x14ac:dyDescent="0.3">
      <c r="A8644" s="15">
        <v>23533</v>
      </c>
      <c r="B8644" s="15" t="str">
        <f>VLOOKUP(Tabela14[[#This Row],[CÓDIGO]],[1]fornnecedor!$A:$E,5,0)</f>
        <v>COM.ALVORADA LIMPEZA E DESCARTAVEIS</v>
      </c>
      <c r="C8644" s="16" t="s">
        <v>4790</v>
      </c>
      <c r="D8644" s="16" t="s">
        <v>4791</v>
      </c>
      <c r="E8644" s="22">
        <v>0</v>
      </c>
      <c r="F8644" s="31">
        <v>0</v>
      </c>
      <c r="G8644" s="17">
        <v>24.83</v>
      </c>
      <c r="H8644" s="17">
        <f t="shared" si="270"/>
        <v>0</v>
      </c>
      <c r="I8644" s="17">
        <f t="shared" si="271"/>
        <v>0</v>
      </c>
      <c r="J8644" s="13" t="s">
        <v>5384</v>
      </c>
      <c r="K8644" s="37" t="str">
        <f>VLOOKUP(Tabela14[[#This Row],[CÓDIGO]],[1]fornnecedor!$A:$G,7,0)</f>
        <v>GRUPO CONVERSAO</v>
      </c>
    </row>
    <row r="8645" spans="1:11" x14ac:dyDescent="0.3">
      <c r="A8645" s="15">
        <v>84565</v>
      </c>
      <c r="B8645" s="15" t="str">
        <f>VLOOKUP(Tabela14[[#This Row],[CÓDIGO]],[1]fornnecedor!$A:$E,5,0)</f>
        <v>BRASILUX TINTAS TECNICAS LTDA</v>
      </c>
      <c r="C8645" s="16" t="s">
        <v>697</v>
      </c>
      <c r="D8645" s="16" t="s">
        <v>549</v>
      </c>
      <c r="E8645" s="22">
        <v>82</v>
      </c>
      <c r="F8645" s="30">
        <v>172</v>
      </c>
      <c r="G8645" s="17">
        <v>7.22</v>
      </c>
      <c r="H8645" s="17">
        <f t="shared" si="270"/>
        <v>592.04</v>
      </c>
      <c r="I8645" s="17">
        <f t="shared" si="271"/>
        <v>1241.8399999999999</v>
      </c>
      <c r="J8645" s="13" t="s">
        <v>5384</v>
      </c>
      <c r="K8645" s="37" t="str">
        <f>VLOOKUP(Tabela14[[#This Row],[CÓDIGO]],[1]fornnecedor!$A:$G,7,0)</f>
        <v>PRETO FOSCO VINÍLICO</v>
      </c>
    </row>
    <row r="8646" spans="1:11" x14ac:dyDescent="0.3">
      <c r="A8646" s="15">
        <v>84406</v>
      </c>
      <c r="B8646" s="15" t="str">
        <f>VLOOKUP(Tabela14[[#This Row],[CÓDIGO]],[1]fornnecedor!$A:$E,5,0)</f>
        <v>3M DO BRASIL LTDA</v>
      </c>
      <c r="C8646" s="16" t="s">
        <v>4447</v>
      </c>
      <c r="D8646" s="16" t="s">
        <v>366</v>
      </c>
      <c r="E8646" s="22">
        <v>7</v>
      </c>
      <c r="F8646" s="30">
        <v>55</v>
      </c>
      <c r="G8646" s="17">
        <v>22.59</v>
      </c>
      <c r="H8646" s="17">
        <f t="shared" si="270"/>
        <v>158.13</v>
      </c>
      <c r="I8646" s="17">
        <f t="shared" si="271"/>
        <v>1242.45</v>
      </c>
      <c r="J8646" s="13" t="s">
        <v>5384</v>
      </c>
      <c r="K8646" s="37" t="str">
        <f>VLOOKUP(Tabela14[[#This Row],[CÓDIGO]],[1]fornnecedor!$A:$G,7,0)</f>
        <v>FITA DUPLA FACE</v>
      </c>
    </row>
    <row r="8647" spans="1:11" x14ac:dyDescent="0.3">
      <c r="A8647" s="15">
        <v>84634</v>
      </c>
      <c r="B8647" s="15" t="str">
        <f>VLOOKUP(Tabela14[[#This Row],[CÓDIGO]],[1]fornnecedor!$A:$E,5,0)</f>
        <v>BRASILUX TINTAS TECNICAS LTDA</v>
      </c>
      <c r="C8647" s="16" t="s">
        <v>4786</v>
      </c>
      <c r="D8647" s="16" t="s">
        <v>549</v>
      </c>
      <c r="E8647" s="22">
        <v>0.65400000000000003</v>
      </c>
      <c r="F8647" s="30">
        <v>8.83</v>
      </c>
      <c r="G8647" s="17">
        <v>140.76</v>
      </c>
      <c r="H8647" s="17">
        <f t="shared" si="270"/>
        <v>92.057040000000001</v>
      </c>
      <c r="I8647" s="17">
        <f t="shared" si="271"/>
        <v>1242.9107999999999</v>
      </c>
      <c r="J8647" s="13" t="s">
        <v>5384</v>
      </c>
      <c r="K8647" s="37" t="str">
        <f>VLOOKUP(Tabela14[[#This Row],[CÓDIGO]],[1]fornnecedor!$A:$G,7,0)</f>
        <v xml:space="preserve">BASES SISTEMA NO MACHINE </v>
      </c>
    </row>
    <row r="8648" spans="1:11" x14ac:dyDescent="0.3">
      <c r="A8648" s="15">
        <v>84026</v>
      </c>
      <c r="B8648" s="15" t="str">
        <f>VLOOKUP(Tabela14[[#This Row],[CÓDIGO]],[1]fornnecedor!$A:$E,5,0)</f>
        <v>BRASILUX TINTAS TECNICAS LTDA</v>
      </c>
      <c r="C8648" s="16" t="s">
        <v>695</v>
      </c>
      <c r="D8648" s="16" t="s">
        <v>549</v>
      </c>
      <c r="E8648" s="22">
        <v>131</v>
      </c>
      <c r="F8648" s="30">
        <v>181</v>
      </c>
      <c r="G8648" s="17">
        <v>6.87</v>
      </c>
      <c r="H8648" s="17">
        <f t="shared" si="270"/>
        <v>899.97</v>
      </c>
      <c r="I8648" s="17">
        <f t="shared" si="271"/>
        <v>1243.47</v>
      </c>
      <c r="J8648" s="13" t="s">
        <v>5384</v>
      </c>
      <c r="K8648" s="37" t="str">
        <f>VLOOKUP(Tabela14[[#This Row],[CÓDIGO]],[1]fornnecedor!$A:$G,7,0)</f>
        <v>CATALISADORES INDIVIDUAIS</v>
      </c>
    </row>
    <row r="8649" spans="1:11" x14ac:dyDescent="0.3">
      <c r="A8649" s="15">
        <v>84646</v>
      </c>
      <c r="B8649" s="15" t="str">
        <f>VLOOKUP(Tabela14[[#This Row],[CÓDIGO]],[1]fornnecedor!$A:$E,5,0)</f>
        <v>BRASILUX TINTAS TECNICAS LTDA</v>
      </c>
      <c r="C8649" s="16" t="s">
        <v>4531</v>
      </c>
      <c r="D8649" s="16" t="s">
        <v>549</v>
      </c>
      <c r="E8649" s="22">
        <v>0</v>
      </c>
      <c r="F8649" s="30">
        <v>2.86</v>
      </c>
      <c r="G8649" s="17">
        <v>435.78</v>
      </c>
      <c r="H8649" s="17">
        <f t="shared" si="270"/>
        <v>0</v>
      </c>
      <c r="I8649" s="17">
        <f t="shared" si="271"/>
        <v>1246.3308</v>
      </c>
      <c r="J8649" s="13" t="s">
        <v>5384</v>
      </c>
      <c r="K8649" s="37" t="str">
        <f>VLOOKUP(Tabela14[[#This Row],[CÓDIGO]],[1]fornnecedor!$A:$G,7,0)</f>
        <v xml:space="preserve">BASES SISTEMA NO MACHINE </v>
      </c>
    </row>
    <row r="8650" spans="1:11" x14ac:dyDescent="0.3">
      <c r="A8650" s="15">
        <v>86959</v>
      </c>
      <c r="B8650" s="15" t="str">
        <f>VLOOKUP(Tabela14[[#This Row],[CÓDIGO]],[1]fornnecedor!$A:$E,5,0)</f>
        <v>BRASILUX TINTAS TECNICAS LTDA</v>
      </c>
      <c r="C8650" s="16" t="s">
        <v>4792</v>
      </c>
      <c r="D8650" s="16" t="s">
        <v>549</v>
      </c>
      <c r="E8650" s="22">
        <v>0</v>
      </c>
      <c r="F8650" s="30">
        <v>5</v>
      </c>
      <c r="G8650" s="17">
        <v>250</v>
      </c>
      <c r="H8650" s="17">
        <f t="shared" si="270"/>
        <v>0</v>
      </c>
      <c r="I8650" s="17">
        <f t="shared" si="271"/>
        <v>1250</v>
      </c>
      <c r="J8650" s="13" t="s">
        <v>5384</v>
      </c>
      <c r="K8650" s="37" t="str">
        <f>VLOOKUP(Tabela14[[#This Row],[CÓDIGO]],[1]fornnecedor!$A:$G,7,0)</f>
        <v>TINTA DE LABORATÓRIO</v>
      </c>
    </row>
    <row r="8651" spans="1:11" x14ac:dyDescent="0.3">
      <c r="A8651" s="15">
        <v>84181</v>
      </c>
      <c r="B8651" s="15" t="str">
        <f>VLOOKUP(Tabela14[[#This Row],[CÓDIGO]],[1]fornnecedor!$A:$E,5,0)</f>
        <v>BRASILUX TINTAS TECNICAS LTDA</v>
      </c>
      <c r="C8651" s="16" t="s">
        <v>711</v>
      </c>
      <c r="D8651" s="16" t="s">
        <v>549</v>
      </c>
      <c r="E8651" s="22">
        <v>8</v>
      </c>
      <c r="F8651" s="30">
        <v>17</v>
      </c>
      <c r="G8651" s="17">
        <v>73.72</v>
      </c>
      <c r="H8651" s="17">
        <f t="shared" si="270"/>
        <v>589.76</v>
      </c>
      <c r="I8651" s="17">
        <f t="shared" si="271"/>
        <v>1253.24</v>
      </c>
      <c r="J8651" s="13" t="s">
        <v>5384</v>
      </c>
      <c r="K8651" s="37" t="str">
        <f>VLOOKUP(Tabela14[[#This Row],[CÓDIGO]],[1]fornnecedor!$A:$G,7,0)</f>
        <v>ESMALTES</v>
      </c>
    </row>
    <row r="8652" spans="1:11" x14ac:dyDescent="0.3">
      <c r="A8652" s="15">
        <v>22557</v>
      </c>
      <c r="B8652" s="15" t="str">
        <f>VLOOKUP(Tabela14[[#This Row],[CÓDIGO]],[1]fornnecedor!$A:$E,5,0)</f>
        <v>3M DO BRASIL LTDA</v>
      </c>
      <c r="C8652" s="16" t="s">
        <v>4796</v>
      </c>
      <c r="D8652" s="16" t="s">
        <v>366</v>
      </c>
      <c r="E8652" s="22">
        <v>0</v>
      </c>
      <c r="F8652" s="30">
        <v>9</v>
      </c>
      <c r="G8652" s="17">
        <v>139.72</v>
      </c>
      <c r="H8652" s="17">
        <f t="shared" si="270"/>
        <v>0</v>
      </c>
      <c r="I8652" s="17">
        <f t="shared" si="271"/>
        <v>1257.48</v>
      </c>
      <c r="J8652" s="13" t="s">
        <v>5384</v>
      </c>
      <c r="K8652" s="37" t="str">
        <f>VLOOKUP(Tabela14[[#This Row],[CÓDIGO]],[1]fornnecedor!$A:$G,7,0)</f>
        <v>BOINAS PARA POLIMENTO</v>
      </c>
    </row>
    <row r="8653" spans="1:11" x14ac:dyDescent="0.3">
      <c r="A8653" s="15">
        <v>10061</v>
      </c>
      <c r="B8653" s="15" t="str">
        <f>VLOOKUP(Tabela14[[#This Row],[CÓDIGO]],[1]fornnecedor!$A:$E,5,0)</f>
        <v>3M DO BRASIL LTDA</v>
      </c>
      <c r="C8653" s="16" t="s">
        <v>4797</v>
      </c>
      <c r="D8653" s="16" t="s">
        <v>366</v>
      </c>
      <c r="E8653" s="22">
        <v>0</v>
      </c>
      <c r="F8653" s="30">
        <v>93</v>
      </c>
      <c r="G8653" s="17">
        <v>13.53</v>
      </c>
      <c r="H8653" s="17">
        <f t="shared" si="270"/>
        <v>0</v>
      </c>
      <c r="I8653" s="17">
        <f t="shared" si="271"/>
        <v>1258.29</v>
      </c>
      <c r="J8653" s="13" t="s">
        <v>5384</v>
      </c>
      <c r="K8653" s="37" t="str">
        <f>VLOOKUP(Tabela14[[#This Row],[CÓDIGO]],[1]fornnecedor!$A:$G,7,0)</f>
        <v>APLICADORES / ADAPTADORES / ENGATES / SUPORTES</v>
      </c>
    </row>
    <row r="8654" spans="1:11" x14ac:dyDescent="0.3">
      <c r="A8654" s="15">
        <v>23415</v>
      </c>
      <c r="B8654" s="15" t="str">
        <f>VLOOKUP(Tabela14[[#This Row],[CÓDIGO]],[1]fornnecedor!$A:$E,5,0)</f>
        <v>VONIXX INDUSTRIA E COMERCIO DE POLIDORES LTDA</v>
      </c>
      <c r="C8654" s="16" t="s">
        <v>4419</v>
      </c>
      <c r="D8654" s="16" t="s">
        <v>515</v>
      </c>
      <c r="E8654" s="22">
        <v>7</v>
      </c>
      <c r="F8654" s="30">
        <v>29</v>
      </c>
      <c r="G8654" s="17">
        <v>43.51</v>
      </c>
      <c r="H8654" s="17">
        <f t="shared" si="270"/>
        <v>304.57</v>
      </c>
      <c r="I8654" s="17">
        <f t="shared" si="271"/>
        <v>1261.79</v>
      </c>
      <c r="J8654" s="13" t="s">
        <v>5384</v>
      </c>
      <c r="K8654" s="37" t="str">
        <f>VLOOKUP(Tabela14[[#This Row],[CÓDIGO]],[1]fornnecedor!$A:$G,7,0)</f>
        <v>LINHA DE HIGENIZAÇÃO E ESTÉTICA  AUTOMOTIVA VONIX</v>
      </c>
    </row>
    <row r="8655" spans="1:11" x14ac:dyDescent="0.3">
      <c r="A8655" s="15">
        <v>10034</v>
      </c>
      <c r="B8655" s="15" t="str">
        <f>VLOOKUP(Tabela14[[#This Row],[CÓDIGO]],[1]fornnecedor!$A:$E,5,0)</f>
        <v>3M DO BRASIL LTDA</v>
      </c>
      <c r="C8655" s="16" t="s">
        <v>4799</v>
      </c>
      <c r="D8655" s="16" t="s">
        <v>366</v>
      </c>
      <c r="E8655" s="22">
        <v>0</v>
      </c>
      <c r="F8655" s="30">
        <v>848</v>
      </c>
      <c r="G8655" s="17">
        <v>1.49</v>
      </c>
      <c r="H8655" s="17">
        <f t="shared" si="270"/>
        <v>0</v>
      </c>
      <c r="I8655" s="17">
        <f t="shared" si="271"/>
        <v>1263.52</v>
      </c>
      <c r="J8655" s="13" t="s">
        <v>5384</v>
      </c>
      <c r="K8655" s="37" t="str">
        <f>VLOOKUP(Tabela14[[#This Row],[CÓDIGO]],[1]fornnecedor!$A:$G,7,0)</f>
        <v xml:space="preserve">DISCOS / LIXAS / ABRASIVOS </v>
      </c>
    </row>
    <row r="8656" spans="1:11" x14ac:dyDescent="0.3">
      <c r="A8656" s="15">
        <v>84962</v>
      </c>
      <c r="B8656" s="15" t="str">
        <f>VLOOKUP(Tabela14[[#This Row],[CÓDIGO]],[1]fornnecedor!$A:$E,5,0)</f>
        <v>BRASILUX TINTAS TECNICAS LTDA</v>
      </c>
      <c r="C8656" s="16" t="s">
        <v>633</v>
      </c>
      <c r="D8656" s="16" t="s">
        <v>549</v>
      </c>
      <c r="E8656" s="22">
        <v>0</v>
      </c>
      <c r="F8656" s="30">
        <v>4</v>
      </c>
      <c r="G8656" s="17">
        <v>315.98</v>
      </c>
      <c r="H8656" s="17">
        <f t="shared" si="270"/>
        <v>0</v>
      </c>
      <c r="I8656" s="17">
        <f t="shared" si="271"/>
        <v>1263.92</v>
      </c>
      <c r="J8656" s="13" t="s">
        <v>5384</v>
      </c>
      <c r="K8656" s="37" t="str">
        <f>VLOOKUP(Tabela14[[#This Row],[CÓDIGO]],[1]fornnecedor!$A:$G,7,0)</f>
        <v>ESMALTES</v>
      </c>
    </row>
    <row r="8657" spans="1:11" x14ac:dyDescent="0.3">
      <c r="A8657" s="15">
        <v>9786</v>
      </c>
      <c r="B8657" s="15" t="str">
        <f>VLOOKUP(Tabela14[[#This Row],[CÓDIGO]],[1]fornnecedor!$A:$E,5,0)</f>
        <v>AKZO NOBEL LTDA AUTO</v>
      </c>
      <c r="C8657" s="16" t="s">
        <v>196</v>
      </c>
      <c r="D8657" s="16" t="s">
        <v>103</v>
      </c>
      <c r="E8657" s="22">
        <v>88</v>
      </c>
      <c r="F8657" s="30">
        <v>134</v>
      </c>
      <c r="G8657" s="17">
        <v>9.44</v>
      </c>
      <c r="H8657" s="17">
        <f t="shared" si="270"/>
        <v>830.71999999999991</v>
      </c>
      <c r="I8657" s="17">
        <f t="shared" si="271"/>
        <v>1264.96</v>
      </c>
      <c r="J8657" s="13" t="s">
        <v>5384</v>
      </c>
      <c r="K8657" s="37" t="str">
        <f>VLOOKUP(Tabela14[[#This Row],[CÓDIGO]],[1]fornnecedor!$A:$G,7,0)</f>
        <v>CATALISADORES INDIVIDUAS</v>
      </c>
    </row>
    <row r="8658" spans="1:11" x14ac:dyDescent="0.3">
      <c r="A8658" s="15">
        <v>86949</v>
      </c>
      <c r="B8658" s="15" t="str">
        <f>VLOOKUP(Tabela14[[#This Row],[CÓDIGO]],[1]fornnecedor!$A:$E,5,0)</f>
        <v>SCHWEERS METALURGICA EIRELI</v>
      </c>
      <c r="C8658" s="16" t="s">
        <v>4816</v>
      </c>
      <c r="D8658" s="16" t="s">
        <v>3082</v>
      </c>
      <c r="E8658" s="22">
        <v>1</v>
      </c>
      <c r="F8658" s="30">
        <v>30</v>
      </c>
      <c r="G8658" s="17">
        <v>42.24</v>
      </c>
      <c r="H8658" s="17">
        <f t="shared" si="270"/>
        <v>42.24</v>
      </c>
      <c r="I8658" s="17">
        <f t="shared" si="271"/>
        <v>1267.2</v>
      </c>
      <c r="J8658" s="13" t="s">
        <v>5384</v>
      </c>
      <c r="K8658" s="37" t="str">
        <f>VLOOKUP(Tabela14[[#This Row],[CÓDIGO]],[1]fornnecedor!$A:$G,7,0)</f>
        <v>APLICADORES / ADAPTADORES / ENGATES / SUPORTES</v>
      </c>
    </row>
    <row r="8659" spans="1:11" x14ac:dyDescent="0.3">
      <c r="A8659" s="15">
        <v>20021</v>
      </c>
      <c r="B8659" s="15" t="str">
        <f>VLOOKUP(Tabela14[[#This Row],[CÓDIGO]],[1]fornnecedor!$A:$E,5,0)</f>
        <v>3M DO BRASIL LTDA</v>
      </c>
      <c r="C8659" s="16" t="s">
        <v>4894</v>
      </c>
      <c r="D8659" s="16" t="s">
        <v>366</v>
      </c>
      <c r="E8659" s="22">
        <v>131</v>
      </c>
      <c r="F8659" s="30">
        <v>503</v>
      </c>
      <c r="G8659" s="17">
        <v>2.52</v>
      </c>
      <c r="H8659" s="17">
        <f t="shared" si="270"/>
        <v>330.12</v>
      </c>
      <c r="I8659" s="17">
        <f t="shared" si="271"/>
        <v>1267.56</v>
      </c>
      <c r="J8659" s="13" t="s">
        <v>5384</v>
      </c>
      <c r="K8659" s="37" t="str">
        <f>VLOOKUP(Tabela14[[#This Row],[CÓDIGO]],[1]fornnecedor!$A:$G,7,0)</f>
        <v>LIXA DÁGUA</v>
      </c>
    </row>
    <row r="8660" spans="1:11" x14ac:dyDescent="0.3">
      <c r="A8660" s="15">
        <v>85889</v>
      </c>
      <c r="B8660" s="15" t="str">
        <f>VLOOKUP(Tabela14[[#This Row],[CÓDIGO]],[1]fornnecedor!$A:$E,5,0)</f>
        <v>AKZO NOBEL LTDA DECOR</v>
      </c>
      <c r="C8660" s="16" t="s">
        <v>4801</v>
      </c>
      <c r="D8660" s="16" t="s">
        <v>543</v>
      </c>
      <c r="E8660" s="22">
        <v>0</v>
      </c>
      <c r="F8660" s="30">
        <v>6</v>
      </c>
      <c r="G8660" s="17">
        <v>212.24</v>
      </c>
      <c r="H8660" s="17">
        <f t="shared" si="270"/>
        <v>0</v>
      </c>
      <c r="I8660" s="17">
        <f t="shared" si="271"/>
        <v>1273.44</v>
      </c>
      <c r="J8660" s="13" t="s">
        <v>5384</v>
      </c>
      <c r="K8660" s="37" t="str">
        <f>VLOOKUP(Tabela14[[#This Row],[CÓDIGO]],[1]fornnecedor!$A:$G,7,0)</f>
        <v>SELADOR ACRÍLICO</v>
      </c>
    </row>
    <row r="8661" spans="1:11" x14ac:dyDescent="0.3">
      <c r="A8661" s="15">
        <v>24099</v>
      </c>
      <c r="B8661" s="15" t="str">
        <f>VLOOKUP(Tabela14[[#This Row],[CÓDIGO]],[1]fornnecedor!$A:$E,5,0)</f>
        <v>SKYLACK TINTAS E VERNIZES LTDA</v>
      </c>
      <c r="C8661" s="16" t="s">
        <v>4802</v>
      </c>
      <c r="D8661" s="16" t="s">
        <v>1114</v>
      </c>
      <c r="E8661" s="22">
        <v>0</v>
      </c>
      <c r="F8661" s="30">
        <v>5.0199999999999996</v>
      </c>
      <c r="G8661" s="17">
        <v>253.81</v>
      </c>
      <c r="H8661" s="17">
        <f t="shared" si="270"/>
        <v>0</v>
      </c>
      <c r="I8661" s="17">
        <f t="shared" si="271"/>
        <v>1274.1261999999999</v>
      </c>
      <c r="J8661" s="13" t="s">
        <v>5384</v>
      </c>
      <c r="K8661" s="37" t="str">
        <f>VLOOKUP(Tabela14[[#This Row],[CÓDIGO]],[1]fornnecedor!$A:$G,7,0)</f>
        <v>BASES POLIÉSTER</v>
      </c>
    </row>
    <row r="8662" spans="1:11" x14ac:dyDescent="0.3">
      <c r="A8662" s="15">
        <v>85508</v>
      </c>
      <c r="B8662" s="15" t="str">
        <f>VLOOKUP(Tabela14[[#This Row],[CÓDIGO]],[1]fornnecedor!$A:$E,5,0)</f>
        <v>3M DO BRASIL LTDA</v>
      </c>
      <c r="C8662" s="16" t="s">
        <v>3547</v>
      </c>
      <c r="D8662" s="16" t="s">
        <v>366</v>
      </c>
      <c r="E8662" s="22">
        <v>2</v>
      </c>
      <c r="F8662" s="30">
        <v>12</v>
      </c>
      <c r="G8662" s="17">
        <v>106.46</v>
      </c>
      <c r="H8662" s="17">
        <f t="shared" si="270"/>
        <v>212.92</v>
      </c>
      <c r="I8662" s="17">
        <f t="shared" si="271"/>
        <v>1277.52</v>
      </c>
      <c r="J8662" s="13" t="s">
        <v>5384</v>
      </c>
      <c r="K8662" s="37" t="str">
        <f>VLOOKUP(Tabela14[[#This Row],[CÓDIGO]],[1]fornnecedor!$A:$G,7,0)</f>
        <v>BOINAS PARA POLIMENTO</v>
      </c>
    </row>
    <row r="8663" spans="1:11" x14ac:dyDescent="0.3">
      <c r="A8663" s="15">
        <v>9963</v>
      </c>
      <c r="B8663" s="15" t="str">
        <f>VLOOKUP(Tabela14[[#This Row],[CÓDIGO]],[1]fornnecedor!$A:$E,5,0)</f>
        <v>AKZO NOBEL LTDA AUTO</v>
      </c>
      <c r="C8663" s="16" t="s">
        <v>4803</v>
      </c>
      <c r="D8663" s="16" t="s">
        <v>127</v>
      </c>
      <c r="E8663" s="22">
        <v>0</v>
      </c>
      <c r="F8663" s="30">
        <v>2.84</v>
      </c>
      <c r="G8663" s="17">
        <v>450.19</v>
      </c>
      <c r="H8663" s="17">
        <f t="shared" si="270"/>
        <v>0</v>
      </c>
      <c r="I8663" s="17">
        <f t="shared" si="271"/>
        <v>1278.5395999999998</v>
      </c>
      <c r="J8663" s="13" t="s">
        <v>5384</v>
      </c>
      <c r="K8663" s="37" t="str">
        <f>VLOOKUP(Tabela14[[#This Row],[CÓDIGO]],[1]fornnecedor!$A:$G,7,0)</f>
        <v>BASES POLIÉSTER</v>
      </c>
    </row>
    <row r="8664" spans="1:11" x14ac:dyDescent="0.3">
      <c r="A8664" s="15">
        <v>20525</v>
      </c>
      <c r="B8664" s="15" t="str">
        <f>VLOOKUP(Tabela14[[#This Row],[CÓDIGO]],[1]fornnecedor!$A:$E,5,0)</f>
        <v>SHERWIN - WILLIAMS DO BRASIL IND. E COM. LTDA</v>
      </c>
      <c r="C8664" s="16" t="s">
        <v>340</v>
      </c>
      <c r="D8664" s="16" t="s">
        <v>324</v>
      </c>
      <c r="E8664" s="22">
        <v>157</v>
      </c>
      <c r="F8664" s="30">
        <v>121</v>
      </c>
      <c r="G8664" s="17">
        <v>10.57</v>
      </c>
      <c r="H8664" s="17">
        <f t="shared" si="270"/>
        <v>1659.49</v>
      </c>
      <c r="I8664" s="17">
        <f t="shared" si="271"/>
        <v>1278.97</v>
      </c>
      <c r="J8664" s="13" t="s">
        <v>5384</v>
      </c>
      <c r="K8664" s="37" t="str">
        <f>VLOOKUP(Tabela14[[#This Row],[CÓDIGO]],[1]fornnecedor!$A:$G,7,0)</f>
        <v>MASSA DE PEQUENOS REPAROS</v>
      </c>
    </row>
    <row r="8665" spans="1:11" x14ac:dyDescent="0.3">
      <c r="A8665" s="15">
        <v>85510</v>
      </c>
      <c r="B8665" s="15" t="str">
        <f>VLOOKUP(Tabela14[[#This Row],[CÓDIGO]],[1]fornnecedor!$A:$E,5,0)</f>
        <v>3M DO BRASIL LTDA</v>
      </c>
      <c r="C8665" s="16" t="s">
        <v>437</v>
      </c>
      <c r="D8665" s="16" t="s">
        <v>366</v>
      </c>
      <c r="E8665" s="22">
        <v>3</v>
      </c>
      <c r="F8665" s="30">
        <v>9</v>
      </c>
      <c r="G8665" s="17">
        <v>142.11000000000001</v>
      </c>
      <c r="H8665" s="17">
        <f t="shared" si="270"/>
        <v>426.33000000000004</v>
      </c>
      <c r="I8665" s="17">
        <f t="shared" si="271"/>
        <v>1278.9900000000002</v>
      </c>
      <c r="J8665" s="13" t="s">
        <v>5384</v>
      </c>
      <c r="K8665" s="37" t="str">
        <f>VLOOKUP(Tabela14[[#This Row],[CÓDIGO]],[1]fornnecedor!$A:$G,7,0)</f>
        <v xml:space="preserve">LÍQUIDOS P/ POLIMENTO </v>
      </c>
    </row>
    <row r="8666" spans="1:11" x14ac:dyDescent="0.3">
      <c r="A8666" s="15">
        <v>84190</v>
      </c>
      <c r="B8666" s="15" t="str">
        <f>VLOOKUP(Tabela14[[#This Row],[CÓDIGO]],[1]fornnecedor!$A:$E,5,0)</f>
        <v>BRASILUX TINTAS TECNICAS LTDA</v>
      </c>
      <c r="C8666" s="16" t="s">
        <v>559</v>
      </c>
      <c r="D8666" s="16" t="s">
        <v>549</v>
      </c>
      <c r="E8666" s="22">
        <v>3</v>
      </c>
      <c r="F8666" s="30">
        <v>23</v>
      </c>
      <c r="G8666" s="17">
        <v>55.7</v>
      </c>
      <c r="H8666" s="17">
        <f t="shared" si="270"/>
        <v>167.10000000000002</v>
      </c>
      <c r="I8666" s="17">
        <f t="shared" si="271"/>
        <v>1281.1000000000001</v>
      </c>
      <c r="J8666" s="13" t="s">
        <v>5384</v>
      </c>
      <c r="K8666" s="37" t="str">
        <f>VLOOKUP(Tabela14[[#This Row],[CÓDIGO]],[1]fornnecedor!$A:$G,7,0)</f>
        <v>LINHA MOVELEIRA</v>
      </c>
    </row>
    <row r="8667" spans="1:11" x14ac:dyDescent="0.3">
      <c r="A8667" s="15">
        <v>10329</v>
      </c>
      <c r="B8667" s="15" t="str">
        <f>VLOOKUP(Tabela14[[#This Row],[CÓDIGO]],[1]fornnecedor!$A:$E,5,0)</f>
        <v>ANJO QUIMICA DO BRASIL LTDA</v>
      </c>
      <c r="C8667" s="16" t="s">
        <v>511</v>
      </c>
      <c r="D8667" s="16" t="s">
        <v>503</v>
      </c>
      <c r="E8667" s="22">
        <v>10</v>
      </c>
      <c r="F8667" s="30">
        <v>53</v>
      </c>
      <c r="G8667" s="17">
        <v>24.19</v>
      </c>
      <c r="H8667" s="17">
        <f t="shared" si="270"/>
        <v>241.9</v>
      </c>
      <c r="I8667" s="17">
        <f t="shared" si="271"/>
        <v>1282.0700000000002</v>
      </c>
      <c r="J8667" s="13" t="s">
        <v>5384</v>
      </c>
      <c r="K8667" s="37" t="str">
        <f>VLOOKUP(Tabela14[[#This Row],[CÓDIGO]],[1]fornnecedor!$A:$G,7,0)</f>
        <v>PRIMER AUTOMOTIVO</v>
      </c>
    </row>
    <row r="8668" spans="1:11" x14ac:dyDescent="0.3">
      <c r="A8668" s="15">
        <v>20120</v>
      </c>
      <c r="B8668" s="15" t="str">
        <f>VLOOKUP(Tabela14[[#This Row],[CÓDIGO]],[1]fornnecedor!$A:$E,5,0)</f>
        <v>3M DO BRASIL LTDA</v>
      </c>
      <c r="C8668" s="16" t="s">
        <v>4847</v>
      </c>
      <c r="D8668" s="16" t="s">
        <v>366</v>
      </c>
      <c r="E8668" s="22">
        <v>0</v>
      </c>
      <c r="F8668" s="30">
        <v>9</v>
      </c>
      <c r="G8668" s="17">
        <v>142.85</v>
      </c>
      <c r="H8668" s="17">
        <f t="shared" si="270"/>
        <v>0</v>
      </c>
      <c r="I8668" s="17">
        <f t="shared" si="271"/>
        <v>1285.6499999999999</v>
      </c>
      <c r="J8668" s="13" t="s">
        <v>5384</v>
      </c>
      <c r="K8668" s="37" t="str">
        <f>VLOOKUP(Tabela14[[#This Row],[CÓDIGO]],[1]fornnecedor!$A:$G,7,0)</f>
        <v>APLICADORES / ADAPTADORES / ENGATES / SUPORTES</v>
      </c>
    </row>
    <row r="8669" spans="1:11" x14ac:dyDescent="0.3">
      <c r="A8669" s="15">
        <v>10325</v>
      </c>
      <c r="B8669" s="15" t="str">
        <f>VLOOKUP(Tabela14[[#This Row],[CÓDIGO]],[1]fornnecedor!$A:$E,5,0)</f>
        <v>ANJO QUIMICA DO BRASIL LTDA</v>
      </c>
      <c r="C8669" s="16" t="s">
        <v>3788</v>
      </c>
      <c r="D8669" s="16" t="s">
        <v>503</v>
      </c>
      <c r="E8669" s="22">
        <v>16</v>
      </c>
      <c r="F8669" s="30">
        <v>56</v>
      </c>
      <c r="G8669" s="17">
        <v>22.97</v>
      </c>
      <c r="H8669" s="17">
        <f t="shared" si="270"/>
        <v>367.52</v>
      </c>
      <c r="I8669" s="17">
        <f t="shared" si="271"/>
        <v>1286.32</v>
      </c>
      <c r="J8669" s="13" t="s">
        <v>5384</v>
      </c>
      <c r="K8669" s="37" t="str">
        <f>VLOOKUP(Tabela14[[#This Row],[CÓDIGO]],[1]fornnecedor!$A:$G,7,0)</f>
        <v>TINTAS LACA</v>
      </c>
    </row>
    <row r="8670" spans="1:11" x14ac:dyDescent="0.3">
      <c r="A8670" s="15">
        <v>85621</v>
      </c>
      <c r="B8670" s="15" t="str">
        <f>VLOOKUP(Tabela14[[#This Row],[CÓDIGO]],[1]fornnecedor!$A:$E,5,0)</f>
        <v>ADERE PRODUTOS AUTO ADESIVOS LTDA</v>
      </c>
      <c r="C8670" s="16" t="s">
        <v>4627</v>
      </c>
      <c r="D8670" s="16" t="s">
        <v>3583</v>
      </c>
      <c r="E8670" s="22">
        <v>32</v>
      </c>
      <c r="F8670" s="30">
        <v>108</v>
      </c>
      <c r="G8670" s="17">
        <v>11.92</v>
      </c>
      <c r="H8670" s="17">
        <f t="shared" si="270"/>
        <v>381.44</v>
      </c>
      <c r="I8670" s="17">
        <f t="shared" si="271"/>
        <v>1287.3599999999999</v>
      </c>
      <c r="J8670" s="13" t="s">
        <v>5384</v>
      </c>
      <c r="K8670" s="37" t="str">
        <f>VLOOKUP(Tabela14[[#This Row],[CÓDIGO]],[1]fornnecedor!$A:$G,7,0)</f>
        <v xml:space="preserve">FITA DE USO GERAL </v>
      </c>
    </row>
    <row r="8671" spans="1:11" x14ac:dyDescent="0.3">
      <c r="A8671" s="15">
        <v>9771</v>
      </c>
      <c r="B8671" s="15" t="str">
        <f>VLOOKUP(Tabela14[[#This Row],[CÓDIGO]],[1]fornnecedor!$A:$E,5,0)</f>
        <v>SHERWIN - WILLIAMS DO BRASIL IND. E COM. LTDA</v>
      </c>
      <c r="C8671" s="16" t="s">
        <v>344</v>
      </c>
      <c r="D8671" s="16" t="s">
        <v>324</v>
      </c>
      <c r="E8671" s="22">
        <v>41</v>
      </c>
      <c r="F8671" s="30">
        <v>60</v>
      </c>
      <c r="G8671" s="17">
        <v>21.47</v>
      </c>
      <c r="H8671" s="17">
        <f t="shared" si="270"/>
        <v>880.27</v>
      </c>
      <c r="I8671" s="17">
        <f t="shared" si="271"/>
        <v>1288.1999999999998</v>
      </c>
      <c r="J8671" s="13" t="s">
        <v>5384</v>
      </c>
      <c r="K8671" s="37" t="str">
        <f>VLOOKUP(Tabela14[[#This Row],[CÓDIGO]],[1]fornnecedor!$A:$G,7,0)</f>
        <v>PRIMER AUTOMOTIVO</v>
      </c>
    </row>
    <row r="8672" spans="1:11" x14ac:dyDescent="0.3">
      <c r="A8672" s="15">
        <v>85517</v>
      </c>
      <c r="B8672" s="15" t="str">
        <f>VLOOKUP(Tabela14[[#This Row],[CÓDIGO]],[1]fornnecedor!$A:$E,5,0)</f>
        <v>VONIXX INDUSTRIA E COMERCIO DE POLIDORES LTDA</v>
      </c>
      <c r="C8672" s="16" t="s">
        <v>4807</v>
      </c>
      <c r="D8672" s="16" t="s">
        <v>515</v>
      </c>
      <c r="E8672" s="22">
        <v>0</v>
      </c>
      <c r="F8672" s="30">
        <v>13</v>
      </c>
      <c r="G8672" s="17">
        <v>99.11</v>
      </c>
      <c r="H8672" s="17">
        <f t="shared" si="270"/>
        <v>0</v>
      </c>
      <c r="I8672" s="17">
        <f t="shared" si="271"/>
        <v>1288.43</v>
      </c>
      <c r="J8672" s="13" t="s">
        <v>5384</v>
      </c>
      <c r="K8672" s="37" t="str">
        <f>VLOOKUP(Tabela14[[#This Row],[CÓDIGO]],[1]fornnecedor!$A:$G,7,0)</f>
        <v>LINHA DE HIGENIZAÇÃO E ESTÉTICA  AUTOMOTIVA VONIX</v>
      </c>
    </row>
    <row r="8673" spans="1:11" x14ac:dyDescent="0.3">
      <c r="A8673" s="15">
        <v>23382</v>
      </c>
      <c r="B8673" s="15" t="str">
        <f>VLOOKUP(Tabela14[[#This Row],[CÓDIGO]],[1]fornnecedor!$A:$E,5,0)</f>
        <v>AKZO NOBEL LTDA AUTO</v>
      </c>
      <c r="C8673" s="16" t="s">
        <v>173</v>
      </c>
      <c r="D8673" s="16" t="s">
        <v>103</v>
      </c>
      <c r="E8673" s="22">
        <v>35</v>
      </c>
      <c r="F8673" s="30">
        <v>46.5</v>
      </c>
      <c r="G8673" s="17">
        <v>27.72</v>
      </c>
      <c r="H8673" s="17">
        <f t="shared" si="270"/>
        <v>970.19999999999993</v>
      </c>
      <c r="I8673" s="17">
        <f t="shared" si="271"/>
        <v>1288.98</v>
      </c>
      <c r="J8673" s="13" t="s">
        <v>5384</v>
      </c>
      <c r="K8673" s="37" t="str">
        <f>VLOOKUP(Tabela14[[#This Row],[CÓDIGO]],[1]fornnecedor!$A:$G,7,0)</f>
        <v>TINTAS POLIÉSTER</v>
      </c>
    </row>
    <row r="8674" spans="1:11" x14ac:dyDescent="0.3">
      <c r="A8674" s="15">
        <v>22191</v>
      </c>
      <c r="B8674" s="15" t="str">
        <f>VLOOKUP(Tabela14[[#This Row],[CÓDIGO]],[1]fornnecedor!$A:$E,5,0)</f>
        <v>BLACK &amp; DECKER DO BRASIL LTDA</v>
      </c>
      <c r="C8674" s="16" t="s">
        <v>4810</v>
      </c>
      <c r="D8674" s="16" t="s">
        <v>871</v>
      </c>
      <c r="E8674" s="22">
        <v>0</v>
      </c>
      <c r="F8674" s="30">
        <v>5</v>
      </c>
      <c r="G8674" s="17">
        <v>258.5</v>
      </c>
      <c r="H8674" s="17">
        <f t="shared" si="270"/>
        <v>0</v>
      </c>
      <c r="I8674" s="17">
        <f t="shared" si="271"/>
        <v>1292.5</v>
      </c>
      <c r="J8674" s="13" t="s">
        <v>5384</v>
      </c>
      <c r="K8674" s="37" t="str">
        <f>VLOOKUP(Tabela14[[#This Row],[CÓDIGO]],[1]fornnecedor!$A:$G,7,0)</f>
        <v>OUTRAS FERRAMENTAS / EQUIPAMENTOS</v>
      </c>
    </row>
    <row r="8675" spans="1:11" x14ac:dyDescent="0.3">
      <c r="A8675" s="15">
        <v>86590</v>
      </c>
      <c r="B8675" s="15" t="str">
        <f>VLOOKUP(Tabela14[[#This Row],[CÓDIGO]],[1]fornnecedor!$A:$E,5,0)</f>
        <v>AKZO NOBEL LTDA DECOR</v>
      </c>
      <c r="C8675" s="16" t="s">
        <v>4535</v>
      </c>
      <c r="D8675" s="16" t="s">
        <v>543</v>
      </c>
      <c r="E8675" s="22">
        <v>3.1E-2</v>
      </c>
      <c r="F8675" s="30">
        <v>10.62</v>
      </c>
      <c r="G8675" s="17">
        <v>122.21</v>
      </c>
      <c r="H8675" s="17">
        <f t="shared" si="270"/>
        <v>3.7885099999999996</v>
      </c>
      <c r="I8675" s="17">
        <f t="shared" si="271"/>
        <v>1297.8701999999998</v>
      </c>
      <c r="J8675" s="13" t="s">
        <v>5384</v>
      </c>
      <c r="K8675" s="37" t="str">
        <f>VLOOKUP(Tabela14[[#This Row],[CÓDIGO]],[1]fornnecedor!$A:$G,7,0)</f>
        <v>PIGMENTOS IMOBILIÁRIOS</v>
      </c>
    </row>
    <row r="8676" spans="1:11" x14ac:dyDescent="0.3">
      <c r="A8676" s="15">
        <v>86925</v>
      </c>
      <c r="B8676" s="15" t="str">
        <f>VLOOKUP(Tabela14[[#This Row],[CÓDIGO]],[1]fornnecedor!$A:$E,5,0)</f>
        <v>OURENSE DO BRASIL INDUSTRIA DE ARTEFATOS DE METAL LTDA - EM</v>
      </c>
      <c r="C8676" s="16" t="s">
        <v>4811</v>
      </c>
      <c r="D8676" s="16" t="s">
        <v>3976</v>
      </c>
      <c r="E8676" s="22">
        <v>0</v>
      </c>
      <c r="F8676" s="30">
        <v>14</v>
      </c>
      <c r="G8676" s="17">
        <v>92.76</v>
      </c>
      <c r="H8676" s="17">
        <f t="shared" si="270"/>
        <v>0</v>
      </c>
      <c r="I8676" s="17">
        <f t="shared" si="271"/>
        <v>1298.6400000000001</v>
      </c>
      <c r="J8676" s="13" t="s">
        <v>5384</v>
      </c>
      <c r="K8676" s="37" t="str">
        <f>VLOOKUP(Tabela14[[#This Row],[CÓDIGO]],[1]fornnecedor!$A:$G,7,0)</f>
        <v>ESCADAS</v>
      </c>
    </row>
    <row r="8677" spans="1:11" x14ac:dyDescent="0.3">
      <c r="A8677" s="15">
        <v>23268</v>
      </c>
      <c r="B8677" s="15" t="str">
        <f>VLOOKUP(Tabela14[[#This Row],[CÓDIGO]],[1]fornnecedor!$A:$E,5,0)</f>
        <v>SAINT- GOBAIN DO BRASIL PROD. IND. E CONSTR. LTDA</v>
      </c>
      <c r="C8677" s="16" t="s">
        <v>4814</v>
      </c>
      <c r="D8677" s="16" t="s">
        <v>49</v>
      </c>
      <c r="E8677" s="22">
        <v>0</v>
      </c>
      <c r="F8677" s="30">
        <v>392</v>
      </c>
      <c r="G8677" s="17">
        <v>3.32</v>
      </c>
      <c r="H8677" s="17">
        <f t="shared" si="270"/>
        <v>0</v>
      </c>
      <c r="I8677" s="17">
        <f t="shared" si="271"/>
        <v>1301.4399999999998</v>
      </c>
      <c r="J8677" s="13" t="s">
        <v>5384</v>
      </c>
      <c r="K8677" s="37" t="str">
        <f>VLOOKUP(Tabela14[[#This Row],[CÓDIGO]],[1]fornnecedor!$A:$G,7,0)</f>
        <v xml:space="preserve">DISCOS / LIXAS / ABRASIVOS </v>
      </c>
    </row>
    <row r="8678" spans="1:11" x14ac:dyDescent="0.3">
      <c r="A8678" s="15">
        <v>86049</v>
      </c>
      <c r="B8678" s="15" t="str">
        <f>VLOOKUP(Tabela14[[#This Row],[CÓDIGO]],[1]fornnecedor!$A:$E,5,0)</f>
        <v>AKZO NOBEL LTDA DECOR</v>
      </c>
      <c r="C8678" s="16" t="s">
        <v>4577</v>
      </c>
      <c r="D8678" s="16" t="s">
        <v>2127</v>
      </c>
      <c r="E8678" s="22">
        <v>0</v>
      </c>
      <c r="F8678" s="30">
        <v>12</v>
      </c>
      <c r="G8678" s="17">
        <v>108.89</v>
      </c>
      <c r="H8678" s="17">
        <f t="shared" si="270"/>
        <v>0</v>
      </c>
      <c r="I8678" s="17">
        <f t="shared" si="271"/>
        <v>1306.68</v>
      </c>
      <c r="J8678" s="13" t="s">
        <v>5384</v>
      </c>
      <c r="K8678" s="37" t="str">
        <f>VLOOKUP(Tabela14[[#This Row],[CÓDIGO]],[1]fornnecedor!$A:$G,7,0)</f>
        <v>ESMALTES</v>
      </c>
    </row>
    <row r="8679" spans="1:11" x14ac:dyDescent="0.3">
      <c r="A8679" s="15">
        <v>84612</v>
      </c>
      <c r="B8679" s="15" t="str">
        <f>VLOOKUP(Tabela14[[#This Row],[CÓDIGO]],[1]fornnecedor!$A:$E,5,0)</f>
        <v>BRASILUX TINTAS TECNICAS LTDA</v>
      </c>
      <c r="C8679" s="16" t="s">
        <v>4815</v>
      </c>
      <c r="D8679" s="16" t="s">
        <v>549</v>
      </c>
      <c r="E8679" s="22">
        <v>0</v>
      </c>
      <c r="F8679" s="30">
        <v>10</v>
      </c>
      <c r="G8679" s="17">
        <v>130.81</v>
      </c>
      <c r="H8679" s="17">
        <f t="shared" si="270"/>
        <v>0</v>
      </c>
      <c r="I8679" s="17">
        <f t="shared" si="271"/>
        <v>1308.0999999999999</v>
      </c>
      <c r="J8679" s="13" t="s">
        <v>5384</v>
      </c>
      <c r="K8679" s="37" t="str">
        <f>VLOOKUP(Tabela14[[#This Row],[CÓDIGO]],[1]fornnecedor!$A:$G,7,0)</f>
        <v>BASES IMOBILIÁRIAS</v>
      </c>
    </row>
    <row r="8680" spans="1:11" x14ac:dyDescent="0.3">
      <c r="A8680" s="15">
        <v>24094</v>
      </c>
      <c r="B8680" s="15" t="str">
        <f>VLOOKUP(Tabela14[[#This Row],[CÓDIGO]],[1]fornnecedor!$A:$E,5,0)</f>
        <v>SKYLACK TINTAS E VERNIZES LTDA</v>
      </c>
      <c r="C8680" s="16" t="s">
        <v>4817</v>
      </c>
      <c r="D8680" s="16" t="s">
        <v>1114</v>
      </c>
      <c r="E8680" s="22">
        <v>0</v>
      </c>
      <c r="F8680" s="30">
        <v>4.8899999999999997</v>
      </c>
      <c r="G8680" s="17">
        <v>267.8</v>
      </c>
      <c r="H8680" s="17">
        <f t="shared" si="270"/>
        <v>0</v>
      </c>
      <c r="I8680" s="17">
        <f t="shared" si="271"/>
        <v>1309.5419999999999</v>
      </c>
      <c r="J8680" s="13" t="s">
        <v>5384</v>
      </c>
      <c r="K8680" s="37" t="str">
        <f>VLOOKUP(Tabela14[[#This Row],[CÓDIGO]],[1]fornnecedor!$A:$G,7,0)</f>
        <v>BASES POLIÉSTER</v>
      </c>
    </row>
    <row r="8681" spans="1:11" x14ac:dyDescent="0.3">
      <c r="A8681" s="15">
        <v>24176</v>
      </c>
      <c r="B8681" s="15" t="str">
        <f>VLOOKUP(Tabela14[[#This Row],[CÓDIGO]],[1]fornnecedor!$A:$E,5,0)</f>
        <v>SKYLACK TINTAS E VERNIZES LTDA</v>
      </c>
      <c r="C8681" s="16" t="s">
        <v>4818</v>
      </c>
      <c r="D8681" s="16" t="s">
        <v>1114</v>
      </c>
      <c r="E8681" s="22">
        <v>0</v>
      </c>
      <c r="F8681" s="30">
        <v>41</v>
      </c>
      <c r="G8681" s="17">
        <v>32.14</v>
      </c>
      <c r="H8681" s="17">
        <f t="shared" si="270"/>
        <v>0</v>
      </c>
      <c r="I8681" s="17">
        <f t="shared" si="271"/>
        <v>1317.74</v>
      </c>
      <c r="J8681" s="13" t="s">
        <v>5384</v>
      </c>
      <c r="K8681" s="37" t="str">
        <f>VLOOKUP(Tabela14[[#This Row],[CÓDIGO]],[1]fornnecedor!$A:$G,7,0)</f>
        <v>PRIMER AUTOMOTIVO</v>
      </c>
    </row>
    <row r="8682" spans="1:11" x14ac:dyDescent="0.3">
      <c r="A8682" s="15">
        <v>9980</v>
      </c>
      <c r="B8682" s="15" t="str">
        <f>VLOOKUP(Tabela14[[#This Row],[CÓDIGO]],[1]fornnecedor!$A:$E,5,0)</f>
        <v>AKZO NOBEL LTDA AUTO</v>
      </c>
      <c r="C8682" s="16" t="s">
        <v>4820</v>
      </c>
      <c r="D8682" s="16" t="s">
        <v>127</v>
      </c>
      <c r="E8682" s="22">
        <v>0</v>
      </c>
      <c r="F8682" s="30">
        <v>3</v>
      </c>
      <c r="G8682" s="17">
        <v>440.02</v>
      </c>
      <c r="H8682" s="17">
        <f t="shared" si="270"/>
        <v>0</v>
      </c>
      <c r="I8682" s="17">
        <f t="shared" si="271"/>
        <v>1320.06</v>
      </c>
      <c r="J8682" s="13" t="s">
        <v>5384</v>
      </c>
      <c r="K8682" s="37" t="str">
        <f>VLOOKUP(Tabela14[[#This Row],[CÓDIGO]],[1]fornnecedor!$A:$G,7,0)</f>
        <v>BASES POLIÉSTER</v>
      </c>
    </row>
    <row r="8683" spans="1:11" x14ac:dyDescent="0.3">
      <c r="A8683" s="15">
        <v>84339</v>
      </c>
      <c r="B8683" s="15" t="str">
        <f>VLOOKUP(Tabela14[[#This Row],[CÓDIGO]],[1]fornnecedor!$A:$E,5,0)</f>
        <v>BRASILUX TINTAS TECNICAS LTDA</v>
      </c>
      <c r="C8683" s="16" t="s">
        <v>4821</v>
      </c>
      <c r="D8683" s="16" t="s">
        <v>549</v>
      </c>
      <c r="E8683" s="22">
        <v>0</v>
      </c>
      <c r="F8683" s="30">
        <v>27</v>
      </c>
      <c r="G8683" s="17">
        <v>48.9</v>
      </c>
      <c r="H8683" s="17">
        <f t="shared" si="270"/>
        <v>0</v>
      </c>
      <c r="I8683" s="17">
        <f t="shared" si="271"/>
        <v>1320.3</v>
      </c>
      <c r="J8683" s="13" t="s">
        <v>5384</v>
      </c>
      <c r="K8683" s="37" t="str">
        <f>VLOOKUP(Tabela14[[#This Row],[CÓDIGO]],[1]fornnecedor!$A:$G,7,0)</f>
        <v>ESMALTES</v>
      </c>
    </row>
    <row r="8684" spans="1:11" x14ac:dyDescent="0.3">
      <c r="A8684" s="15">
        <v>9935</v>
      </c>
      <c r="B8684" s="15" t="str">
        <f>VLOOKUP(Tabela14[[#This Row],[CÓDIGO]],[1]fornnecedor!$A:$E,5,0)</f>
        <v>AKZO NOBEL LTDA AUTO</v>
      </c>
      <c r="C8684" s="16" t="s">
        <v>4824</v>
      </c>
      <c r="D8684" s="16" t="s">
        <v>127</v>
      </c>
      <c r="E8684" s="22">
        <v>0</v>
      </c>
      <c r="F8684" s="30">
        <v>2.95</v>
      </c>
      <c r="G8684" s="17">
        <v>450.19</v>
      </c>
      <c r="H8684" s="17">
        <f t="shared" si="270"/>
        <v>0</v>
      </c>
      <c r="I8684" s="17">
        <f t="shared" si="271"/>
        <v>1328.0605</v>
      </c>
      <c r="J8684" s="13" t="s">
        <v>5384</v>
      </c>
      <c r="K8684" s="37" t="str">
        <f>VLOOKUP(Tabela14[[#This Row],[CÓDIGO]],[1]fornnecedor!$A:$G,7,0)</f>
        <v>BASES POLIÉSTER</v>
      </c>
    </row>
    <row r="8685" spans="1:11" x14ac:dyDescent="0.3">
      <c r="A8685" s="15">
        <v>85933</v>
      </c>
      <c r="B8685" s="15" t="str">
        <f>VLOOKUP(Tabela14[[#This Row],[CÓDIGO]],[1]fornnecedor!$A:$E,5,0)</f>
        <v>AKZO NOBEL LTDA DECOR</v>
      </c>
      <c r="C8685" s="16" t="s">
        <v>4438</v>
      </c>
      <c r="D8685" s="16" t="s">
        <v>543</v>
      </c>
      <c r="E8685" s="22">
        <v>0</v>
      </c>
      <c r="F8685" s="30">
        <v>13</v>
      </c>
      <c r="G8685" s="17">
        <v>102.17</v>
      </c>
      <c r="H8685" s="17">
        <f t="shared" si="270"/>
        <v>0</v>
      </c>
      <c r="I8685" s="17">
        <f t="shared" si="271"/>
        <v>1328.21</v>
      </c>
      <c r="J8685" s="13" t="s">
        <v>5384</v>
      </c>
      <c r="K8685" s="37" t="str">
        <f>VLOOKUP(Tabela14[[#This Row],[CÓDIGO]],[1]fornnecedor!$A:$G,7,0)</f>
        <v>ESMALTES</v>
      </c>
    </row>
    <row r="8686" spans="1:11" x14ac:dyDescent="0.3">
      <c r="A8686" s="15">
        <v>9915</v>
      </c>
      <c r="B8686" s="15" t="str">
        <f>VLOOKUP(Tabela14[[#This Row],[CÓDIGO]],[1]fornnecedor!$A:$E,5,0)</f>
        <v>AKZO NOBEL LTDA AUTO</v>
      </c>
      <c r="C8686" s="16" t="s">
        <v>4825</v>
      </c>
      <c r="D8686" s="16" t="s">
        <v>127</v>
      </c>
      <c r="E8686" s="22">
        <v>0</v>
      </c>
      <c r="F8686" s="30">
        <v>5.43</v>
      </c>
      <c r="G8686" s="17">
        <v>245.78</v>
      </c>
      <c r="H8686" s="17">
        <f t="shared" si="270"/>
        <v>0</v>
      </c>
      <c r="I8686" s="17">
        <f t="shared" si="271"/>
        <v>1334.5853999999999</v>
      </c>
      <c r="J8686" s="13" t="s">
        <v>5384</v>
      </c>
      <c r="K8686" s="37" t="str">
        <f>VLOOKUP(Tabela14[[#This Row],[CÓDIGO]],[1]fornnecedor!$A:$G,7,0)</f>
        <v>BASES POLIÉSTER</v>
      </c>
    </row>
    <row r="8687" spans="1:11" x14ac:dyDescent="0.3">
      <c r="A8687" s="15">
        <v>21577</v>
      </c>
      <c r="B8687" s="15" t="str">
        <f>VLOOKUP(Tabela14[[#This Row],[CÓDIGO]],[1]fornnecedor!$A:$E,5,0)</f>
        <v>BLACK &amp; DECKER DO BRASIL LTDA</v>
      </c>
      <c r="C8687" s="16" t="s">
        <v>4826</v>
      </c>
      <c r="D8687" s="16" t="s">
        <v>871</v>
      </c>
      <c r="E8687" s="22">
        <v>0</v>
      </c>
      <c r="F8687" s="30">
        <v>3</v>
      </c>
      <c r="G8687" s="17">
        <v>444.89</v>
      </c>
      <c r="H8687" s="17">
        <f t="shared" si="270"/>
        <v>0</v>
      </c>
      <c r="I8687" s="17">
        <f t="shared" si="271"/>
        <v>1334.67</v>
      </c>
      <c r="J8687" s="13" t="s">
        <v>5384</v>
      </c>
      <c r="K8687" s="37" t="str">
        <f>VLOOKUP(Tabela14[[#This Row],[CÓDIGO]],[1]fornnecedor!$A:$G,7,0)</f>
        <v>OUTRAS FERRAMENTAS / EQUIPAMENTOS</v>
      </c>
    </row>
    <row r="8688" spans="1:11" x14ac:dyDescent="0.3">
      <c r="A8688" s="15">
        <v>84248</v>
      </c>
      <c r="B8688" s="15" t="str">
        <f>VLOOKUP(Tabela14[[#This Row],[CÓDIGO]],[1]fornnecedor!$A:$E,5,0)</f>
        <v>BRASILUX TINTAS TECNICAS LTDA</v>
      </c>
      <c r="C8688" s="16" t="s">
        <v>561</v>
      </c>
      <c r="D8688" s="16" t="s">
        <v>549</v>
      </c>
      <c r="E8688" s="22">
        <v>0</v>
      </c>
      <c r="F8688" s="30">
        <v>14</v>
      </c>
      <c r="G8688" s="17">
        <v>95.6</v>
      </c>
      <c r="H8688" s="17">
        <f t="shared" si="270"/>
        <v>0</v>
      </c>
      <c r="I8688" s="17">
        <f t="shared" si="271"/>
        <v>1338.3999999999999</v>
      </c>
      <c r="J8688" s="13" t="s">
        <v>5384</v>
      </c>
      <c r="K8688" s="37" t="str">
        <f>VLOOKUP(Tabela14[[#This Row],[CÓDIGO]],[1]fornnecedor!$A:$G,7,0)</f>
        <v>TINTA PAREDE</v>
      </c>
    </row>
    <row r="8689" spans="1:11" x14ac:dyDescent="0.3">
      <c r="A8689" s="15">
        <v>84079</v>
      </c>
      <c r="B8689" s="15" t="str">
        <f>VLOOKUP(Tabela14[[#This Row],[CÓDIGO]],[1]fornnecedor!$A:$E,5,0)</f>
        <v>BRASILUX TINTAS TECNICAS LTDA</v>
      </c>
      <c r="C8689" s="16" t="s">
        <v>4851</v>
      </c>
      <c r="D8689" s="16" t="s">
        <v>549</v>
      </c>
      <c r="E8689" s="22">
        <v>3</v>
      </c>
      <c r="F8689" s="30">
        <v>18</v>
      </c>
      <c r="G8689" s="17">
        <v>74.41</v>
      </c>
      <c r="H8689" s="17">
        <f t="shared" si="270"/>
        <v>223.23</v>
      </c>
      <c r="I8689" s="17">
        <f t="shared" si="271"/>
        <v>1339.3799999999999</v>
      </c>
      <c r="J8689" s="13" t="s">
        <v>5384</v>
      </c>
      <c r="K8689" s="37" t="str">
        <f>VLOOKUP(Tabela14[[#This Row],[CÓDIGO]],[1]fornnecedor!$A:$G,7,0)</f>
        <v>ESMALTES</v>
      </c>
    </row>
    <row r="8690" spans="1:11" x14ac:dyDescent="0.3">
      <c r="A8690" s="15">
        <v>85733</v>
      </c>
      <c r="B8690" s="15" t="str">
        <f>VLOOKUP(Tabela14[[#This Row],[CÓDIGO]],[1]fornnecedor!$A:$E,5,0)</f>
        <v>BRASILUX TINTAS TECNICAS LTDA</v>
      </c>
      <c r="C8690" s="16" t="s">
        <v>4829</v>
      </c>
      <c r="D8690" s="16" t="s">
        <v>549</v>
      </c>
      <c r="E8690" s="22">
        <v>0</v>
      </c>
      <c r="F8690" s="30">
        <v>19</v>
      </c>
      <c r="G8690" s="17">
        <v>70.81</v>
      </c>
      <c r="H8690" s="17">
        <f t="shared" si="270"/>
        <v>0</v>
      </c>
      <c r="I8690" s="17">
        <f t="shared" si="271"/>
        <v>1345.39</v>
      </c>
      <c r="J8690" s="13" t="s">
        <v>5384</v>
      </c>
      <c r="K8690" s="37" t="str">
        <f>VLOOKUP(Tabela14[[#This Row],[CÓDIGO]],[1]fornnecedor!$A:$G,7,0)</f>
        <v>ESMALTES</v>
      </c>
    </row>
    <row r="8691" spans="1:11" x14ac:dyDescent="0.3">
      <c r="A8691" s="15">
        <v>84863</v>
      </c>
      <c r="B8691" s="15" t="str">
        <f>VLOOKUP(Tabela14[[#This Row],[CÓDIGO]],[1]fornnecedor!$A:$E,5,0)</f>
        <v>BRASILUX TINTAS TECNICAS LTDA</v>
      </c>
      <c r="C8691" s="16" t="s">
        <v>704</v>
      </c>
      <c r="D8691" s="16" t="s">
        <v>549</v>
      </c>
      <c r="E8691" s="22">
        <v>8</v>
      </c>
      <c r="F8691" s="30">
        <v>16</v>
      </c>
      <c r="G8691" s="17">
        <v>84.13</v>
      </c>
      <c r="H8691" s="17">
        <f t="shared" si="270"/>
        <v>673.04</v>
      </c>
      <c r="I8691" s="17">
        <f t="shared" si="271"/>
        <v>1346.08</v>
      </c>
      <c r="J8691" s="13" t="s">
        <v>5384</v>
      </c>
      <c r="K8691" s="37" t="str">
        <f>VLOOKUP(Tabela14[[#This Row],[CÓDIGO]],[1]fornnecedor!$A:$G,7,0)</f>
        <v>ESMALTES</v>
      </c>
    </row>
    <row r="8692" spans="1:11" x14ac:dyDescent="0.3">
      <c r="A8692" s="15">
        <v>86876</v>
      </c>
      <c r="B8692" s="15" t="str">
        <f>VLOOKUP(Tabela14[[#This Row],[CÓDIGO]],[1]fornnecedor!$A:$E,5,0)</f>
        <v>UNIFORTTE INDUSTRIA DE PLASTICOS LTDA</v>
      </c>
      <c r="C8692" s="16" t="s">
        <v>840</v>
      </c>
      <c r="D8692" s="16" t="s">
        <v>837</v>
      </c>
      <c r="E8692" s="22">
        <v>0</v>
      </c>
      <c r="F8692" s="30">
        <v>642</v>
      </c>
      <c r="G8692" s="17">
        <v>2.1</v>
      </c>
      <c r="H8692" s="17">
        <f t="shared" si="270"/>
        <v>0</v>
      </c>
      <c r="I8692" s="17">
        <f t="shared" si="271"/>
        <v>1348.2</v>
      </c>
      <c r="J8692" s="13" t="s">
        <v>5384</v>
      </c>
      <c r="K8692" s="37" t="str">
        <f>VLOOKUP(Tabela14[[#This Row],[CÓDIGO]],[1]fornnecedor!$A:$G,7,0)</f>
        <v>SIFÃO/ASSENTO</v>
      </c>
    </row>
    <row r="8693" spans="1:11" x14ac:dyDescent="0.3">
      <c r="A8693" s="15">
        <v>84423</v>
      </c>
      <c r="B8693" s="15" t="str">
        <f>VLOOKUP(Tabela14[[#This Row],[CÓDIGO]],[1]fornnecedor!$A:$E,5,0)</f>
        <v>PINCEIS ATLAS S.A.</v>
      </c>
      <c r="C8693" s="16" t="s">
        <v>26</v>
      </c>
      <c r="D8693" s="16" t="s">
        <v>23</v>
      </c>
      <c r="E8693" s="22">
        <v>42</v>
      </c>
      <c r="F8693" s="30">
        <v>98</v>
      </c>
      <c r="G8693" s="17">
        <v>13.79</v>
      </c>
      <c r="H8693" s="17">
        <f t="shared" si="270"/>
        <v>579.17999999999995</v>
      </c>
      <c r="I8693" s="17">
        <f t="shared" si="271"/>
        <v>1351.4199999999998</v>
      </c>
      <c r="J8693" s="13" t="s">
        <v>5384</v>
      </c>
      <c r="K8693" s="37" t="str">
        <f>VLOOKUP(Tabela14[[#This Row],[CÓDIGO]],[1]fornnecedor!$A:$G,7,0)</f>
        <v>ROLOS / TRINCHAS / PINCÉIS / ESPÁTULAS</v>
      </c>
    </row>
    <row r="8694" spans="1:11" x14ac:dyDescent="0.3">
      <c r="A8694" s="15">
        <v>23995</v>
      </c>
      <c r="B8694" s="15" t="str">
        <f>VLOOKUP(Tabela14[[#This Row],[CÓDIGO]],[1]fornnecedor!$A:$E,5,0)</f>
        <v>CARVIC COM VER DE PROD E EQ P/ REP AUTO LTDA</v>
      </c>
      <c r="C8694" s="16" t="s">
        <v>4832</v>
      </c>
      <c r="D8694" s="16" t="s">
        <v>1114</v>
      </c>
      <c r="E8694" s="22">
        <v>0</v>
      </c>
      <c r="F8694" s="30">
        <v>5.19</v>
      </c>
      <c r="G8694" s="17">
        <v>260.74</v>
      </c>
      <c r="H8694" s="17">
        <f t="shared" si="270"/>
        <v>0</v>
      </c>
      <c r="I8694" s="17">
        <f t="shared" si="271"/>
        <v>1353.2406000000001</v>
      </c>
      <c r="J8694" s="13" t="s">
        <v>5384</v>
      </c>
      <c r="K8694" s="37" t="str">
        <f>VLOOKUP(Tabela14[[#This Row],[CÓDIGO]],[1]fornnecedor!$A:$G,7,0)</f>
        <v>BASES POLIÉSTER</v>
      </c>
    </row>
    <row r="8695" spans="1:11" x14ac:dyDescent="0.3">
      <c r="A8695" s="15">
        <v>24306</v>
      </c>
      <c r="B8695" s="15" t="str">
        <f>VLOOKUP(Tabela14[[#This Row],[CÓDIGO]],[1]fornnecedor!$A:$E,5,0)</f>
        <v>AKZO NOBEL LTDA AUTO</v>
      </c>
      <c r="C8695" s="16" t="s">
        <v>4833</v>
      </c>
      <c r="D8695" s="16" t="s">
        <v>127</v>
      </c>
      <c r="E8695" s="22">
        <v>0</v>
      </c>
      <c r="F8695" s="30">
        <v>3</v>
      </c>
      <c r="G8695" s="17">
        <v>451.53</v>
      </c>
      <c r="H8695" s="17">
        <f t="shared" si="270"/>
        <v>0</v>
      </c>
      <c r="I8695" s="17">
        <f t="shared" si="271"/>
        <v>1354.59</v>
      </c>
      <c r="J8695" s="13" t="s">
        <v>5384</v>
      </c>
      <c r="K8695" s="37" t="str">
        <f>VLOOKUP(Tabela14[[#This Row],[CÓDIGO]],[1]fornnecedor!$A:$G,7,0)</f>
        <v>BASES POLIÉSTER</v>
      </c>
    </row>
    <row r="8696" spans="1:11" x14ac:dyDescent="0.3">
      <c r="A8696" s="15">
        <v>9872</v>
      </c>
      <c r="B8696" s="15" t="str">
        <f>VLOOKUP(Tabela14[[#This Row],[CÓDIGO]],[1]fornnecedor!$A:$E,5,0)</f>
        <v>AKZO NOBEL LTDA AUTO</v>
      </c>
      <c r="C8696" s="16" t="s">
        <v>4836</v>
      </c>
      <c r="D8696" s="16" t="s">
        <v>103</v>
      </c>
      <c r="E8696" s="22">
        <v>0.13200000000000001</v>
      </c>
      <c r="F8696" s="30">
        <v>15.86</v>
      </c>
      <c r="G8696" s="17">
        <v>85.73</v>
      </c>
      <c r="H8696" s="17">
        <f t="shared" si="270"/>
        <v>11.316360000000001</v>
      </c>
      <c r="I8696" s="17">
        <f t="shared" si="271"/>
        <v>1359.6777999999999</v>
      </c>
      <c r="J8696" s="13" t="s">
        <v>5384</v>
      </c>
      <c r="K8696" s="37" t="str">
        <f>VLOOKUP(Tabela14[[#This Row],[CÓDIGO]],[1]fornnecedor!$A:$G,7,0)</f>
        <v>BASES POLIÉSTER</v>
      </c>
    </row>
    <row r="8697" spans="1:11" x14ac:dyDescent="0.3">
      <c r="A8697" s="15">
        <v>20194</v>
      </c>
      <c r="B8697" s="15" t="str">
        <f>VLOOKUP(Tabela14[[#This Row],[CÓDIGO]],[1]fornnecedor!$A:$E,5,0)</f>
        <v>AKZO NOBEL LTDA AUTO</v>
      </c>
      <c r="C8697" s="16" t="s">
        <v>142</v>
      </c>
      <c r="D8697" s="16" t="s">
        <v>127</v>
      </c>
      <c r="E8697" s="22">
        <v>8</v>
      </c>
      <c r="F8697" s="30">
        <v>6</v>
      </c>
      <c r="G8697" s="17">
        <v>226.97</v>
      </c>
      <c r="H8697" s="17">
        <f t="shared" ref="H8697:H8760" si="272">G8697*E8697</f>
        <v>1815.76</v>
      </c>
      <c r="I8697" s="17">
        <f t="shared" ref="I8697:I8760" si="273">G8697*F8697</f>
        <v>1361.82</v>
      </c>
      <c r="J8697" s="13" t="s">
        <v>5384</v>
      </c>
      <c r="K8697" s="37" t="str">
        <f>VLOOKUP(Tabela14[[#This Row],[CÓDIGO]],[1]fornnecedor!$A:$G,7,0)</f>
        <v>VERNIZ AUTOMOTIVO</v>
      </c>
    </row>
    <row r="8698" spans="1:11" x14ac:dyDescent="0.3">
      <c r="A8698" s="15">
        <v>23287</v>
      </c>
      <c r="B8698" s="15" t="str">
        <f>VLOOKUP(Tabela14[[#This Row],[CÓDIGO]],[1]fornnecedor!$A:$E,5,0)</f>
        <v>AUTOAMERICA IMP.EXP. DE PROD. AUTO. LTDA</v>
      </c>
      <c r="C8698" s="16" t="s">
        <v>100</v>
      </c>
      <c r="D8698" s="16" t="s">
        <v>96</v>
      </c>
      <c r="E8698" s="22">
        <v>33</v>
      </c>
      <c r="F8698" s="30">
        <v>44</v>
      </c>
      <c r="G8698" s="17">
        <v>30.96</v>
      </c>
      <c r="H8698" s="17">
        <f t="shared" si="272"/>
        <v>1021.6800000000001</v>
      </c>
      <c r="I8698" s="17">
        <f t="shared" si="273"/>
        <v>1362.24</v>
      </c>
      <c r="J8698" s="13" t="s">
        <v>5384</v>
      </c>
      <c r="K8698" s="37" t="str">
        <f>VLOOKUP(Tabela14[[#This Row],[CÓDIGO]],[1]fornnecedor!$A:$G,7,0)</f>
        <v>CERA  / LIMPEZA /  POLIMENTO VEICULAR</v>
      </c>
    </row>
    <row r="8699" spans="1:11" x14ac:dyDescent="0.3">
      <c r="A8699" s="15">
        <v>86926</v>
      </c>
      <c r="B8699" s="15" t="str">
        <f>VLOOKUP(Tabela14[[#This Row],[CÓDIGO]],[1]fornnecedor!$A:$E,5,0)</f>
        <v>OURENSE DO BRASIL INDUSTRIA DE ARTEFATOS DE METAL LTDA - EM</v>
      </c>
      <c r="C8699" s="16" t="s">
        <v>4835</v>
      </c>
      <c r="D8699" s="16" t="s">
        <v>3976</v>
      </c>
      <c r="E8699" s="22">
        <v>0</v>
      </c>
      <c r="F8699" s="30">
        <v>16</v>
      </c>
      <c r="G8699" s="17">
        <v>85.21</v>
      </c>
      <c r="H8699" s="17">
        <f t="shared" si="272"/>
        <v>0</v>
      </c>
      <c r="I8699" s="17">
        <f t="shared" si="273"/>
        <v>1363.36</v>
      </c>
      <c r="J8699" s="13" t="s">
        <v>5384</v>
      </c>
      <c r="K8699" s="37" t="str">
        <f>VLOOKUP(Tabela14[[#This Row],[CÓDIGO]],[1]fornnecedor!$A:$G,7,0)</f>
        <v>ESCADAS</v>
      </c>
    </row>
    <row r="8700" spans="1:11" x14ac:dyDescent="0.3">
      <c r="A8700" s="15">
        <v>24183</v>
      </c>
      <c r="B8700" s="15" t="str">
        <f>VLOOKUP(Tabela14[[#This Row],[CÓDIGO]],[1]fornnecedor!$A:$E,5,0)</f>
        <v>3M DO BRASIL LTDA</v>
      </c>
      <c r="C8700" s="16" t="s">
        <v>423</v>
      </c>
      <c r="D8700" s="16" t="s">
        <v>366</v>
      </c>
      <c r="E8700" s="22">
        <v>11</v>
      </c>
      <c r="F8700" s="30">
        <v>61</v>
      </c>
      <c r="G8700" s="17">
        <v>22.44</v>
      </c>
      <c r="H8700" s="17">
        <f t="shared" si="272"/>
        <v>246.84</v>
      </c>
      <c r="I8700" s="17">
        <f t="shared" si="273"/>
        <v>1368.8400000000001</v>
      </c>
      <c r="J8700" s="13" t="s">
        <v>5384</v>
      </c>
      <c r="K8700" s="37" t="str">
        <f>VLOOKUP(Tabela14[[#This Row],[CÓDIGO]],[1]fornnecedor!$A:$G,7,0)</f>
        <v>FITA DUPLA FACE</v>
      </c>
    </row>
    <row r="8701" spans="1:11" x14ac:dyDescent="0.3">
      <c r="A8701" s="15">
        <v>85351</v>
      </c>
      <c r="B8701" s="15" t="str">
        <f>VLOOKUP(Tabela14[[#This Row],[CÓDIGO]],[1]fornnecedor!$A:$E,5,0)</f>
        <v>VONIXX INDUSTRIA E COMERCIO DE POLIDORES LTDA</v>
      </c>
      <c r="C8701" s="16" t="s">
        <v>4511</v>
      </c>
      <c r="D8701" s="16" t="s">
        <v>515</v>
      </c>
      <c r="E8701" s="22">
        <v>1</v>
      </c>
      <c r="F8701" s="30">
        <v>19</v>
      </c>
      <c r="G8701" s="17">
        <v>72.11</v>
      </c>
      <c r="H8701" s="17">
        <f t="shared" si="272"/>
        <v>72.11</v>
      </c>
      <c r="I8701" s="17">
        <f t="shared" si="273"/>
        <v>1370.09</v>
      </c>
      <c r="J8701" s="13" t="s">
        <v>5384</v>
      </c>
      <c r="K8701" s="37" t="str">
        <f>VLOOKUP(Tabela14[[#This Row],[CÓDIGO]],[1]fornnecedor!$A:$G,7,0)</f>
        <v>LINHA DE HIGENIZAÇÃO E ESTÉTICA  AUTOMOTIVA VONIX</v>
      </c>
    </row>
    <row r="8702" spans="1:11" x14ac:dyDescent="0.3">
      <c r="A8702" s="15">
        <v>84584</v>
      </c>
      <c r="B8702" s="15" t="str">
        <f>VLOOKUP(Tabela14[[#This Row],[CÓDIGO]],[1]fornnecedor!$A:$E,5,0)</f>
        <v>BRASILUX TINTAS TECNICAS LTDA</v>
      </c>
      <c r="C8702" s="16" t="s">
        <v>4839</v>
      </c>
      <c r="D8702" s="16" t="s">
        <v>549</v>
      </c>
      <c r="E8702" s="22">
        <v>7.0000000000000007E-2</v>
      </c>
      <c r="F8702" s="30">
        <v>10.47</v>
      </c>
      <c r="G8702" s="17">
        <v>131.22</v>
      </c>
      <c r="H8702" s="17">
        <f t="shared" si="272"/>
        <v>9.1854000000000013</v>
      </c>
      <c r="I8702" s="17">
        <f t="shared" si="273"/>
        <v>1373.8734000000002</v>
      </c>
      <c r="J8702" s="13" t="s">
        <v>5384</v>
      </c>
      <c r="K8702" s="37" t="str">
        <f>VLOOKUP(Tabela14[[#This Row],[CÓDIGO]],[1]fornnecedor!$A:$G,7,0)</f>
        <v>PIGMENTOS IMOBILIÁRIOS</v>
      </c>
    </row>
    <row r="8703" spans="1:11" x14ac:dyDescent="0.3">
      <c r="A8703" s="15">
        <v>84811</v>
      </c>
      <c r="B8703" s="15" t="str">
        <f>VLOOKUP(Tabela14[[#This Row],[CÓDIGO]],[1]fornnecedor!$A:$E,5,0)</f>
        <v>BRASILUX TINTAS TECNICAS LTDA</v>
      </c>
      <c r="C8703" s="16" t="s">
        <v>4838</v>
      </c>
      <c r="D8703" s="16" t="s">
        <v>549</v>
      </c>
      <c r="E8703" s="22">
        <v>0</v>
      </c>
      <c r="F8703" s="30">
        <v>12</v>
      </c>
      <c r="G8703" s="17">
        <v>114.67</v>
      </c>
      <c r="H8703" s="17">
        <f t="shared" si="272"/>
        <v>0</v>
      </c>
      <c r="I8703" s="17">
        <f t="shared" si="273"/>
        <v>1376.04</v>
      </c>
      <c r="J8703" s="13" t="s">
        <v>5384</v>
      </c>
      <c r="K8703" s="37" t="str">
        <f>VLOOKUP(Tabela14[[#This Row],[CÓDIGO]],[1]fornnecedor!$A:$G,7,0)</f>
        <v>EPOXI</v>
      </c>
    </row>
    <row r="8704" spans="1:11" x14ac:dyDescent="0.3">
      <c r="A8704" s="15">
        <v>84253</v>
      </c>
      <c r="B8704" s="15" t="str">
        <f>VLOOKUP(Tabela14[[#This Row],[CÓDIGO]],[1]fornnecedor!$A:$E,5,0)</f>
        <v>BRASILUX TINTAS TECNICAS LTDA</v>
      </c>
      <c r="C8704" s="16" t="s">
        <v>563</v>
      </c>
      <c r="D8704" s="16" t="s">
        <v>549</v>
      </c>
      <c r="E8704" s="22">
        <v>0</v>
      </c>
      <c r="F8704" s="30">
        <v>15</v>
      </c>
      <c r="G8704" s="17">
        <v>91.9</v>
      </c>
      <c r="H8704" s="17">
        <f t="shared" si="272"/>
        <v>0</v>
      </c>
      <c r="I8704" s="17">
        <f t="shared" si="273"/>
        <v>1378.5</v>
      </c>
      <c r="J8704" s="13" t="s">
        <v>5384</v>
      </c>
      <c r="K8704" s="37" t="str">
        <f>VLOOKUP(Tabela14[[#This Row],[CÓDIGO]],[1]fornnecedor!$A:$G,7,0)</f>
        <v>TINTA PAREDE</v>
      </c>
    </row>
    <row r="8705" spans="1:11" x14ac:dyDescent="0.3">
      <c r="A8705" s="15">
        <v>85507</v>
      </c>
      <c r="B8705" s="15" t="str">
        <f>VLOOKUP(Tabela14[[#This Row],[CÓDIGO]],[1]fornnecedor!$A:$E,5,0)</f>
        <v>3M DO BRASIL LTDA</v>
      </c>
      <c r="C8705" s="16" t="s">
        <v>3177</v>
      </c>
      <c r="D8705" s="16" t="s">
        <v>366</v>
      </c>
      <c r="E8705" s="22">
        <v>0</v>
      </c>
      <c r="F8705" s="30">
        <v>13</v>
      </c>
      <c r="G8705" s="17">
        <v>106.46</v>
      </c>
      <c r="H8705" s="17">
        <f t="shared" si="272"/>
        <v>0</v>
      </c>
      <c r="I8705" s="17">
        <f t="shared" si="273"/>
        <v>1383.98</v>
      </c>
      <c r="J8705" s="13" t="s">
        <v>5384</v>
      </c>
      <c r="K8705" s="37" t="str">
        <f>VLOOKUP(Tabela14[[#This Row],[CÓDIGO]],[1]fornnecedor!$A:$G,7,0)</f>
        <v>BOINAS PARA POLIMENTO</v>
      </c>
    </row>
    <row r="8706" spans="1:11" x14ac:dyDescent="0.3">
      <c r="A8706" s="15">
        <v>9869</v>
      </c>
      <c r="B8706" s="15" t="str">
        <f>VLOOKUP(Tabela14[[#This Row],[CÓDIGO]],[1]fornnecedor!$A:$E,5,0)</f>
        <v>AKZO NOBEL LTDA AUTO</v>
      </c>
      <c r="C8706" s="16" t="s">
        <v>225</v>
      </c>
      <c r="D8706" s="16" t="s">
        <v>103</v>
      </c>
      <c r="E8706" s="22">
        <v>8.5630000000000006</v>
      </c>
      <c r="F8706" s="30">
        <v>29.53</v>
      </c>
      <c r="G8706" s="17">
        <v>46.88</v>
      </c>
      <c r="H8706" s="17">
        <f t="shared" si="272"/>
        <v>401.43344000000008</v>
      </c>
      <c r="I8706" s="17">
        <f t="shared" si="273"/>
        <v>1384.3664000000001</v>
      </c>
      <c r="J8706" s="13" t="s">
        <v>5384</v>
      </c>
      <c r="K8706" s="37" t="str">
        <f>VLOOKUP(Tabela14[[#This Row],[CÓDIGO]],[1]fornnecedor!$A:$G,7,0)</f>
        <v>BASES POLIÉSTER</v>
      </c>
    </row>
    <row r="8707" spans="1:11" x14ac:dyDescent="0.3">
      <c r="A8707" s="15">
        <v>85670</v>
      </c>
      <c r="B8707" s="15" t="str">
        <f>VLOOKUP(Tabela14[[#This Row],[CÓDIGO]],[1]fornnecedor!$A:$E,5,0)</f>
        <v>A&amp;S TECHNOLOGIES INDUSTRIA E COMERCIO LTDA</v>
      </c>
      <c r="C8707" s="16" t="s">
        <v>4850</v>
      </c>
      <c r="D8707" s="16" t="s">
        <v>875</v>
      </c>
      <c r="E8707" s="22">
        <v>4</v>
      </c>
      <c r="F8707" s="30">
        <v>154</v>
      </c>
      <c r="G8707" s="17">
        <v>8.99</v>
      </c>
      <c r="H8707" s="17">
        <f t="shared" si="272"/>
        <v>35.96</v>
      </c>
      <c r="I8707" s="17">
        <f t="shared" si="273"/>
        <v>1384.46</v>
      </c>
      <c r="J8707" s="13" t="s">
        <v>5384</v>
      </c>
      <c r="K8707" s="37" t="str">
        <f>VLOOKUP(Tabela14[[#This Row],[CÓDIGO]],[1]fornnecedor!$A:$G,7,0)</f>
        <v>ESPUMA EXPANSIVA</v>
      </c>
    </row>
    <row r="8708" spans="1:11" x14ac:dyDescent="0.3">
      <c r="A8708" s="15">
        <v>87185</v>
      </c>
      <c r="B8708" s="15" t="str">
        <f>VLOOKUP(Tabela14[[#This Row],[CÓDIGO]],[1]fornnecedor!$A:$E,5,0)</f>
        <v>MARTELENA ALMEIDA INDUSTRIA E COMERCIO DE TINTAS EIRELI</v>
      </c>
      <c r="C8708" s="16" t="s">
        <v>5430</v>
      </c>
      <c r="D8708" s="16" t="s">
        <v>830</v>
      </c>
      <c r="E8708" s="22">
        <v>1</v>
      </c>
      <c r="F8708" s="30">
        <v>29</v>
      </c>
      <c r="G8708" s="17">
        <v>47.77</v>
      </c>
      <c r="H8708" s="17">
        <f t="shared" si="272"/>
        <v>47.77</v>
      </c>
      <c r="I8708" s="17">
        <f t="shared" si="273"/>
        <v>1385.3300000000002</v>
      </c>
      <c r="J8708" s="13" t="s">
        <v>5384</v>
      </c>
      <c r="K8708" s="37" t="str">
        <f>VLOOKUP(Tabela14[[#This Row],[CÓDIGO]],[1]fornnecedor!$A:$G,7,0)</f>
        <v>TEXTURA</v>
      </c>
    </row>
    <row r="8709" spans="1:11" x14ac:dyDescent="0.3">
      <c r="A8709" s="15">
        <v>9977</v>
      </c>
      <c r="B8709" s="15" t="str">
        <f>VLOOKUP(Tabela14[[#This Row],[CÓDIGO]],[1]fornnecedor!$A:$E,5,0)</f>
        <v>AKZO NOBEL LTDA AUTO</v>
      </c>
      <c r="C8709" s="16" t="s">
        <v>4927</v>
      </c>
      <c r="D8709" s="16" t="s">
        <v>127</v>
      </c>
      <c r="E8709" s="22">
        <v>0</v>
      </c>
      <c r="F8709" s="30">
        <v>3</v>
      </c>
      <c r="G8709" s="17">
        <v>462.34</v>
      </c>
      <c r="H8709" s="17">
        <f t="shared" si="272"/>
        <v>0</v>
      </c>
      <c r="I8709" s="17">
        <f t="shared" si="273"/>
        <v>1387.02</v>
      </c>
      <c r="J8709" s="13" t="s">
        <v>5384</v>
      </c>
      <c r="K8709" s="37" t="str">
        <f>VLOOKUP(Tabela14[[#This Row],[CÓDIGO]],[1]fornnecedor!$A:$G,7,0)</f>
        <v>BASES POLIÉSTER</v>
      </c>
    </row>
    <row r="8710" spans="1:11" x14ac:dyDescent="0.3">
      <c r="A8710" s="15">
        <v>24174</v>
      </c>
      <c r="B8710" s="15" t="str">
        <f>VLOOKUP(Tabela14[[#This Row],[CÓDIGO]],[1]fornnecedor!$A:$E,5,0)</f>
        <v>ETITEC SOLUCOES INTELIGENTES</v>
      </c>
      <c r="C8710" s="16" t="s">
        <v>4840</v>
      </c>
      <c r="D8710" s="16" t="s">
        <v>1309</v>
      </c>
      <c r="E8710" s="22">
        <v>0</v>
      </c>
      <c r="F8710" s="30">
        <v>20</v>
      </c>
      <c r="G8710" s="17">
        <v>69.37</v>
      </c>
      <c r="H8710" s="17">
        <f t="shared" si="272"/>
        <v>0</v>
      </c>
      <c r="I8710" s="17">
        <f t="shared" si="273"/>
        <v>1387.4</v>
      </c>
      <c r="J8710" s="13" t="s">
        <v>5384</v>
      </c>
      <c r="K8710" s="37" t="str">
        <f>VLOOKUP(Tabela14[[#This Row],[CÓDIGO]],[1]fornnecedor!$A:$G,7,0)</f>
        <v>GRUPO CONVERSAO</v>
      </c>
    </row>
    <row r="8711" spans="1:11" x14ac:dyDescent="0.3">
      <c r="A8711" s="15">
        <v>85986</v>
      </c>
      <c r="B8711" s="15" t="str">
        <f>VLOOKUP(Tabela14[[#This Row],[CÓDIGO]],[1]fornnecedor!$A:$E,5,0)</f>
        <v>AKZO NOBEL LTDA DECOR</v>
      </c>
      <c r="C8711" s="16" t="s">
        <v>4688</v>
      </c>
      <c r="D8711" s="16" t="s">
        <v>543</v>
      </c>
      <c r="E8711" s="22">
        <v>4</v>
      </c>
      <c r="F8711" s="30">
        <v>16</v>
      </c>
      <c r="G8711" s="17">
        <v>86.95</v>
      </c>
      <c r="H8711" s="17">
        <f t="shared" si="272"/>
        <v>347.8</v>
      </c>
      <c r="I8711" s="17">
        <f t="shared" si="273"/>
        <v>1391.2</v>
      </c>
      <c r="J8711" s="13" t="s">
        <v>5384</v>
      </c>
      <c r="K8711" s="37" t="str">
        <f>VLOOKUP(Tabela14[[#This Row],[CÓDIGO]],[1]fornnecedor!$A:$G,7,0)</f>
        <v>ESMALTES</v>
      </c>
    </row>
    <row r="8712" spans="1:11" x14ac:dyDescent="0.3">
      <c r="A8712" s="15">
        <v>84106</v>
      </c>
      <c r="B8712" s="15" t="str">
        <f>VLOOKUP(Tabela14[[#This Row],[CÓDIGO]],[1]fornnecedor!$A:$E,5,0)</f>
        <v>BRASILUX TINTAS TECNICAS LTDA</v>
      </c>
      <c r="C8712" s="16" t="s">
        <v>618</v>
      </c>
      <c r="D8712" s="16" t="s">
        <v>549</v>
      </c>
      <c r="E8712" s="22">
        <v>5</v>
      </c>
      <c r="F8712" s="30">
        <v>53</v>
      </c>
      <c r="G8712" s="17">
        <v>26.25</v>
      </c>
      <c r="H8712" s="17">
        <f t="shared" si="272"/>
        <v>131.25</v>
      </c>
      <c r="I8712" s="17">
        <f t="shared" si="273"/>
        <v>1391.25</v>
      </c>
      <c r="J8712" s="13" t="s">
        <v>5384</v>
      </c>
      <c r="K8712" s="37" t="str">
        <f>VLOOKUP(Tabela14[[#This Row],[CÓDIGO]],[1]fornnecedor!$A:$G,7,0)</f>
        <v>TINTAS LACA</v>
      </c>
    </row>
    <row r="8713" spans="1:11" x14ac:dyDescent="0.3">
      <c r="A8713" s="15">
        <v>85927</v>
      </c>
      <c r="B8713" s="15" t="str">
        <f>VLOOKUP(Tabela14[[#This Row],[CÓDIGO]],[1]fornnecedor!$A:$E,5,0)</f>
        <v>AKZO NOBEL LTDA DECOR</v>
      </c>
      <c r="C8713" s="16" t="s">
        <v>4547</v>
      </c>
      <c r="D8713" s="16" t="s">
        <v>543</v>
      </c>
      <c r="E8713" s="22">
        <v>0</v>
      </c>
      <c r="F8713" s="30">
        <v>15</v>
      </c>
      <c r="G8713" s="17">
        <v>92.91</v>
      </c>
      <c r="H8713" s="17">
        <f t="shared" si="272"/>
        <v>0</v>
      </c>
      <c r="I8713" s="17">
        <f t="shared" si="273"/>
        <v>1393.6499999999999</v>
      </c>
      <c r="J8713" s="13" t="s">
        <v>5384</v>
      </c>
      <c r="K8713" s="37" t="str">
        <f>VLOOKUP(Tabela14[[#This Row],[CÓDIGO]],[1]fornnecedor!$A:$G,7,0)</f>
        <v>ESMALTES</v>
      </c>
    </row>
    <row r="8714" spans="1:11" x14ac:dyDescent="0.3">
      <c r="A8714" s="15">
        <v>85910</v>
      </c>
      <c r="B8714" s="15" t="str">
        <f>VLOOKUP(Tabela14[[#This Row],[CÓDIGO]],[1]fornnecedor!$A:$E,5,0)</f>
        <v>AKZO NOBEL LTDA DECOR</v>
      </c>
      <c r="C8714" s="16" t="s">
        <v>4509</v>
      </c>
      <c r="D8714" s="16" t="s">
        <v>543</v>
      </c>
      <c r="E8714" s="22">
        <v>0</v>
      </c>
      <c r="F8714" s="30">
        <v>15</v>
      </c>
      <c r="G8714" s="17">
        <v>92.92</v>
      </c>
      <c r="H8714" s="17">
        <f t="shared" si="272"/>
        <v>0</v>
      </c>
      <c r="I8714" s="17">
        <f t="shared" si="273"/>
        <v>1393.8</v>
      </c>
      <c r="J8714" s="13" t="s">
        <v>5384</v>
      </c>
      <c r="K8714" s="37" t="str">
        <f>VLOOKUP(Tabela14[[#This Row],[CÓDIGO]],[1]fornnecedor!$A:$G,7,0)</f>
        <v>ESMALTES</v>
      </c>
    </row>
    <row r="8715" spans="1:11" x14ac:dyDescent="0.3">
      <c r="A8715" s="15">
        <v>22280</v>
      </c>
      <c r="B8715" s="15" t="str">
        <f>VLOOKUP(Tabela14[[#This Row],[CÓDIGO]],[1]fornnecedor!$A:$E,5,0)</f>
        <v>RB REFINISH COMERCIAL ACESSORIOS LTDA</v>
      </c>
      <c r="C8715" s="16" t="s">
        <v>1393</v>
      </c>
      <c r="D8715" s="16" t="s">
        <v>1394</v>
      </c>
      <c r="E8715" s="22">
        <v>0</v>
      </c>
      <c r="F8715" s="30">
        <v>1470</v>
      </c>
      <c r="G8715" s="17">
        <v>0.95</v>
      </c>
      <c r="H8715" s="17">
        <f t="shared" si="272"/>
        <v>0</v>
      </c>
      <c r="I8715" s="17">
        <f t="shared" si="273"/>
        <v>1396.5</v>
      </c>
      <c r="J8715" s="13" t="s">
        <v>5384</v>
      </c>
      <c r="K8715" s="37" t="str">
        <f>VLOOKUP(Tabela14[[#This Row],[CÓDIGO]],[1]fornnecedor!$A:$G,7,0)</f>
        <v>GRUPO CONVERSAO</v>
      </c>
    </row>
    <row r="8716" spans="1:11" x14ac:dyDescent="0.3">
      <c r="A8716" s="15">
        <v>23259</v>
      </c>
      <c r="B8716" s="15" t="str">
        <f>VLOOKUP(Tabela14[[#This Row],[CÓDIGO]],[1]fornnecedor!$A:$E,5,0)</f>
        <v>AKZO NOBEL LTDA AUTO</v>
      </c>
      <c r="C8716" s="16" t="s">
        <v>191</v>
      </c>
      <c r="D8716" s="16" t="s">
        <v>103</v>
      </c>
      <c r="E8716" s="22">
        <v>46.5</v>
      </c>
      <c r="F8716" s="30">
        <v>44</v>
      </c>
      <c r="G8716" s="17">
        <v>31.76</v>
      </c>
      <c r="H8716" s="17">
        <f t="shared" si="272"/>
        <v>1476.8400000000001</v>
      </c>
      <c r="I8716" s="17">
        <f t="shared" si="273"/>
        <v>1397.44</v>
      </c>
      <c r="J8716" s="13" t="s">
        <v>5384</v>
      </c>
      <c r="K8716" s="37" t="str">
        <f>VLOOKUP(Tabela14[[#This Row],[CÓDIGO]],[1]fornnecedor!$A:$G,7,0)</f>
        <v>TINTAS POLIÉSTER</v>
      </c>
    </row>
    <row r="8717" spans="1:11" x14ac:dyDescent="0.3">
      <c r="A8717" s="15">
        <v>85984</v>
      </c>
      <c r="B8717" s="15" t="str">
        <f>VLOOKUP(Tabela14[[#This Row],[CÓDIGO]],[1]fornnecedor!$A:$E,5,0)</f>
        <v>AKZO NOBEL LTDA DECOR</v>
      </c>
      <c r="C8717" s="16" t="s">
        <v>4789</v>
      </c>
      <c r="D8717" s="16" t="s">
        <v>543</v>
      </c>
      <c r="E8717" s="22">
        <v>0</v>
      </c>
      <c r="F8717" s="30">
        <v>17</v>
      </c>
      <c r="G8717" s="17">
        <v>82.49</v>
      </c>
      <c r="H8717" s="17">
        <f t="shared" si="272"/>
        <v>0</v>
      </c>
      <c r="I8717" s="17">
        <f t="shared" si="273"/>
        <v>1402.33</v>
      </c>
      <c r="J8717" s="13" t="s">
        <v>5384</v>
      </c>
      <c r="K8717" s="37" t="str">
        <f>VLOOKUP(Tabela14[[#This Row],[CÓDIGO]],[1]fornnecedor!$A:$G,7,0)</f>
        <v>ESMALTES</v>
      </c>
    </row>
    <row r="8718" spans="1:11" x14ac:dyDescent="0.3">
      <c r="A8718" s="15">
        <v>85904</v>
      </c>
      <c r="B8718" s="15" t="str">
        <f>VLOOKUP(Tabela14[[#This Row],[CÓDIGO]],[1]fornnecedor!$A:$E,5,0)</f>
        <v>AKZO NOBEL LTDA DECOR</v>
      </c>
      <c r="C8718" s="16" t="s">
        <v>4758</v>
      </c>
      <c r="D8718" s="16" t="s">
        <v>543</v>
      </c>
      <c r="E8718" s="22">
        <v>2</v>
      </c>
      <c r="F8718" s="30">
        <v>16</v>
      </c>
      <c r="G8718" s="17">
        <v>88.07</v>
      </c>
      <c r="H8718" s="17">
        <f t="shared" si="272"/>
        <v>176.14</v>
      </c>
      <c r="I8718" s="17">
        <f t="shared" si="273"/>
        <v>1409.12</v>
      </c>
      <c r="J8718" s="13" t="s">
        <v>5384</v>
      </c>
      <c r="K8718" s="37" t="str">
        <f>VLOOKUP(Tabela14[[#This Row],[CÓDIGO]],[1]fornnecedor!$A:$G,7,0)</f>
        <v>ESMALTES</v>
      </c>
    </row>
    <row r="8719" spans="1:11" x14ac:dyDescent="0.3">
      <c r="A8719" s="15">
        <v>85598</v>
      </c>
      <c r="B8719" s="15" t="str">
        <f>VLOOKUP(Tabela14[[#This Row],[CÓDIGO]],[1]fornnecedor!$A:$E,5,0)</f>
        <v>CELSO CAVINI DIAS SERRALHERIA ME</v>
      </c>
      <c r="C8719" s="16" t="s">
        <v>4997</v>
      </c>
      <c r="D8719" s="16" t="s">
        <v>4442</v>
      </c>
      <c r="E8719" s="22">
        <v>4</v>
      </c>
      <c r="F8719" s="30">
        <v>6</v>
      </c>
      <c r="G8719" s="17">
        <v>235</v>
      </c>
      <c r="H8719" s="17">
        <f t="shared" si="272"/>
        <v>940</v>
      </c>
      <c r="I8719" s="17">
        <f t="shared" si="273"/>
        <v>1410</v>
      </c>
      <c r="J8719" s="13" t="s">
        <v>5384</v>
      </c>
      <c r="K8719" s="37" t="str">
        <f>VLOOKUP(Tabela14[[#This Row],[CÓDIGO]],[1]fornnecedor!$A:$G,7,0)</f>
        <v>CAVALETES</v>
      </c>
    </row>
    <row r="8720" spans="1:11" x14ac:dyDescent="0.3">
      <c r="A8720" s="15">
        <v>86114</v>
      </c>
      <c r="B8720" s="15" t="str">
        <f>VLOOKUP(Tabela14[[#This Row],[CÓDIGO]],[1]fornnecedor!$A:$E,5,0)</f>
        <v>AKZO NOBEL LTDA DECOR</v>
      </c>
      <c r="C8720" s="16" t="s">
        <v>4208</v>
      </c>
      <c r="D8720" s="16" t="s">
        <v>2498</v>
      </c>
      <c r="E8720" s="22">
        <v>0</v>
      </c>
      <c r="F8720" s="30">
        <v>21</v>
      </c>
      <c r="G8720" s="17">
        <v>67.260000000000005</v>
      </c>
      <c r="H8720" s="17">
        <f t="shared" si="272"/>
        <v>0</v>
      </c>
      <c r="I8720" s="17">
        <f t="shared" si="273"/>
        <v>1412.46</v>
      </c>
      <c r="J8720" s="13" t="s">
        <v>5384</v>
      </c>
      <c r="K8720" s="37" t="str">
        <f>VLOOKUP(Tabela14[[#This Row],[CÓDIGO]],[1]fornnecedor!$A:$G,7,0)</f>
        <v>LINHA MOVELEIRA</v>
      </c>
    </row>
    <row r="8721" spans="1:11" x14ac:dyDescent="0.3">
      <c r="A8721" s="15">
        <v>9785</v>
      </c>
      <c r="B8721" s="15" t="str">
        <f>VLOOKUP(Tabela14[[#This Row],[CÓDIGO]],[1]fornnecedor!$A:$E,5,0)</f>
        <v>AKZO NOBEL LTDA AUTO</v>
      </c>
      <c r="C8721" s="16" t="s">
        <v>208</v>
      </c>
      <c r="D8721" s="16" t="s">
        <v>103</v>
      </c>
      <c r="E8721" s="22">
        <v>13</v>
      </c>
      <c r="F8721" s="30">
        <v>36</v>
      </c>
      <c r="G8721" s="17">
        <v>39.25</v>
      </c>
      <c r="H8721" s="17">
        <f t="shared" si="272"/>
        <v>510.25</v>
      </c>
      <c r="I8721" s="17">
        <f t="shared" si="273"/>
        <v>1413</v>
      </c>
      <c r="J8721" s="13" t="s">
        <v>5384</v>
      </c>
      <c r="K8721" s="37" t="str">
        <f>VLOOKUP(Tabela14[[#This Row],[CÓDIGO]],[1]fornnecedor!$A:$G,7,0)</f>
        <v>TINTAS PU</v>
      </c>
    </row>
    <row r="8722" spans="1:11" x14ac:dyDescent="0.3">
      <c r="A8722" s="15">
        <v>23357</v>
      </c>
      <c r="B8722" s="15" t="str">
        <f>VLOOKUP(Tabela14[[#This Row],[CÓDIGO]],[1]fornnecedor!$A:$E,5,0)</f>
        <v>AKZO NOBEL LTDA AUTO</v>
      </c>
      <c r="C8722" s="16" t="s">
        <v>166</v>
      </c>
      <c r="D8722" s="16" t="s">
        <v>103</v>
      </c>
      <c r="E8722" s="22">
        <v>17.5</v>
      </c>
      <c r="F8722" s="30">
        <v>51</v>
      </c>
      <c r="G8722" s="17">
        <v>27.71</v>
      </c>
      <c r="H8722" s="17">
        <f t="shared" si="272"/>
        <v>484.92500000000001</v>
      </c>
      <c r="I8722" s="17">
        <f t="shared" si="273"/>
        <v>1413.21</v>
      </c>
      <c r="J8722" s="13" t="s">
        <v>5384</v>
      </c>
      <c r="K8722" s="37" t="str">
        <f>VLOOKUP(Tabela14[[#This Row],[CÓDIGO]],[1]fornnecedor!$A:$G,7,0)</f>
        <v>TINTAS POLIÉSTER</v>
      </c>
    </row>
    <row r="8723" spans="1:11" x14ac:dyDescent="0.3">
      <c r="A8723" s="15">
        <v>84594</v>
      </c>
      <c r="B8723" s="15" t="str">
        <f>VLOOKUP(Tabela14[[#This Row],[CÓDIGO]],[1]fornnecedor!$A:$E,5,0)</f>
        <v>BRASILUX TINTAS TECNICAS LTDA</v>
      </c>
      <c r="C8723" s="16" t="s">
        <v>4845</v>
      </c>
      <c r="D8723" s="16" t="s">
        <v>549</v>
      </c>
      <c r="E8723" s="22">
        <v>0</v>
      </c>
      <c r="F8723" s="30">
        <v>9.6999999999999993</v>
      </c>
      <c r="G8723" s="17">
        <v>145.76</v>
      </c>
      <c r="H8723" s="17">
        <f t="shared" si="272"/>
        <v>0</v>
      </c>
      <c r="I8723" s="17">
        <f t="shared" si="273"/>
        <v>1413.8719999999998</v>
      </c>
      <c r="J8723" s="13" t="s">
        <v>5384</v>
      </c>
      <c r="K8723" s="37" t="str">
        <f>VLOOKUP(Tabela14[[#This Row],[CÓDIGO]],[1]fornnecedor!$A:$G,7,0)</f>
        <v>PIGMENTOS IMOBILIÁRIOS</v>
      </c>
    </row>
    <row r="8724" spans="1:11" x14ac:dyDescent="0.3">
      <c r="A8724" s="15">
        <v>22628</v>
      </c>
      <c r="B8724" s="15" t="str">
        <f>VLOOKUP(Tabela14[[#This Row],[CÓDIGO]],[1]fornnecedor!$A:$E,5,0)</f>
        <v>AKZO NOBEL LTDA AUTO</v>
      </c>
      <c r="C8724" s="16" t="s">
        <v>4766</v>
      </c>
      <c r="D8724" s="16" t="s">
        <v>152</v>
      </c>
      <c r="E8724" s="22">
        <v>0.52600000000000002</v>
      </c>
      <c r="F8724" s="30">
        <v>7.52</v>
      </c>
      <c r="G8724" s="17">
        <v>188.13</v>
      </c>
      <c r="H8724" s="17">
        <f t="shared" si="272"/>
        <v>98.956379999999996</v>
      </c>
      <c r="I8724" s="17">
        <f t="shared" si="273"/>
        <v>1414.7375999999999</v>
      </c>
      <c r="J8724" s="13" t="s">
        <v>5384</v>
      </c>
      <c r="K8724" s="37" t="str">
        <f>VLOOKUP(Tabela14[[#This Row],[CÓDIGO]],[1]fornnecedor!$A:$G,7,0)</f>
        <v>BASES LACA / SINTETICO / TECH FLEET</v>
      </c>
    </row>
    <row r="8725" spans="1:11" x14ac:dyDescent="0.3">
      <c r="A8725" s="15">
        <v>85975</v>
      </c>
      <c r="B8725" s="15" t="str">
        <f>VLOOKUP(Tabela14[[#This Row],[CÓDIGO]],[1]fornnecedor!$A:$E,5,0)</f>
        <v>AKZO NOBEL LTDA DECOR</v>
      </c>
      <c r="C8725" s="16" t="s">
        <v>4784</v>
      </c>
      <c r="D8725" s="16" t="s">
        <v>543</v>
      </c>
      <c r="E8725" s="22">
        <v>0</v>
      </c>
      <c r="F8725" s="30">
        <v>15</v>
      </c>
      <c r="G8725" s="17">
        <v>94.32</v>
      </c>
      <c r="H8725" s="17">
        <f t="shared" si="272"/>
        <v>0</v>
      </c>
      <c r="I8725" s="17">
        <f t="shared" si="273"/>
        <v>1414.8</v>
      </c>
      <c r="J8725" s="13" t="s">
        <v>5384</v>
      </c>
      <c r="K8725" s="37" t="str">
        <f>VLOOKUP(Tabela14[[#This Row],[CÓDIGO]],[1]fornnecedor!$A:$G,7,0)</f>
        <v>ESMALTES</v>
      </c>
    </row>
    <row r="8726" spans="1:11" x14ac:dyDescent="0.3">
      <c r="A8726" s="15">
        <v>23716</v>
      </c>
      <c r="B8726" s="15" t="str">
        <f>VLOOKUP(Tabela14[[#This Row],[CÓDIGO]],[1]fornnecedor!$A:$E,5,0)</f>
        <v>NEWPAD PRODUTOS AUTOMOTIVOS LTDA</v>
      </c>
      <c r="C8726" s="16" t="s">
        <v>5032</v>
      </c>
      <c r="D8726" s="16" t="s">
        <v>4219</v>
      </c>
      <c r="E8726" s="22">
        <v>41</v>
      </c>
      <c r="F8726" s="30">
        <v>44</v>
      </c>
      <c r="G8726" s="17">
        <v>32.17</v>
      </c>
      <c r="H8726" s="17">
        <f t="shared" si="272"/>
        <v>1318.97</v>
      </c>
      <c r="I8726" s="17">
        <f t="shared" si="273"/>
        <v>1415.48</v>
      </c>
      <c r="J8726" s="13" t="s">
        <v>5384</v>
      </c>
      <c r="K8726" s="37" t="str">
        <f>VLOOKUP(Tabela14[[#This Row],[CÓDIGO]],[1]fornnecedor!$A:$G,7,0)</f>
        <v>BOINAS PARA POLIMENTO</v>
      </c>
    </row>
    <row r="8727" spans="1:11" x14ac:dyDescent="0.3">
      <c r="A8727" s="15">
        <v>86199</v>
      </c>
      <c r="B8727" s="15" t="str">
        <f>VLOOKUP(Tabela14[[#This Row],[CÓDIGO]],[1]fornnecedor!$A:$E,5,0)</f>
        <v>AKZO NOBEL LTDA DECOR</v>
      </c>
      <c r="C8727" s="16" t="s">
        <v>4846</v>
      </c>
      <c r="D8727" s="16" t="s">
        <v>543</v>
      </c>
      <c r="E8727" s="22">
        <v>0</v>
      </c>
      <c r="F8727" s="30">
        <v>5</v>
      </c>
      <c r="G8727" s="17">
        <v>283.62</v>
      </c>
      <c r="H8727" s="17">
        <f t="shared" si="272"/>
        <v>0</v>
      </c>
      <c r="I8727" s="17">
        <f t="shared" si="273"/>
        <v>1418.1</v>
      </c>
      <c r="J8727" s="13" t="s">
        <v>5384</v>
      </c>
      <c r="K8727" s="37" t="str">
        <f>VLOOKUP(Tabela14[[#This Row],[CÓDIGO]],[1]fornnecedor!$A:$G,7,0)</f>
        <v>BASES IMOBILIÁRIAS</v>
      </c>
    </row>
    <row r="8728" spans="1:11" x14ac:dyDescent="0.3">
      <c r="A8728" s="15">
        <v>243</v>
      </c>
      <c r="B8728" s="15" t="str">
        <f>VLOOKUP(Tabela14[[#This Row],[CÓDIGO]],[1]fornnecedor!$A:$E,5,0)</f>
        <v>AKZO NOBEL LTDA AUTO</v>
      </c>
      <c r="C8728" s="16" t="s">
        <v>4903</v>
      </c>
      <c r="D8728" s="16" t="s">
        <v>152</v>
      </c>
      <c r="E8728" s="22">
        <v>1.7669999999999999</v>
      </c>
      <c r="F8728" s="30">
        <v>11.39</v>
      </c>
      <c r="G8728" s="17">
        <v>125.3</v>
      </c>
      <c r="H8728" s="17">
        <f t="shared" si="272"/>
        <v>221.40509999999998</v>
      </c>
      <c r="I8728" s="17">
        <f t="shared" si="273"/>
        <v>1427.1670000000001</v>
      </c>
      <c r="J8728" s="13" t="s">
        <v>5384</v>
      </c>
      <c r="K8728" s="37" t="str">
        <f>VLOOKUP(Tabela14[[#This Row],[CÓDIGO]],[1]fornnecedor!$A:$G,7,0)</f>
        <v>BASES LACA / SINTETICO / TECH FLEET</v>
      </c>
    </row>
    <row r="8729" spans="1:11" x14ac:dyDescent="0.3">
      <c r="A8729" s="15">
        <v>20949</v>
      </c>
      <c r="B8729" s="15" t="str">
        <f>VLOOKUP(Tabela14[[#This Row],[CÓDIGO]],[1]fornnecedor!$A:$E,5,0)</f>
        <v>ROBERLO DO BRASIL LTDA</v>
      </c>
      <c r="C8729" s="16" t="s">
        <v>4971</v>
      </c>
      <c r="D8729" s="16" t="s">
        <v>2513</v>
      </c>
      <c r="E8729" s="22">
        <v>14</v>
      </c>
      <c r="F8729" s="30">
        <v>31</v>
      </c>
      <c r="G8729" s="17">
        <v>46.06</v>
      </c>
      <c r="H8729" s="17">
        <f t="shared" si="272"/>
        <v>644.84</v>
      </c>
      <c r="I8729" s="17">
        <f t="shared" si="273"/>
        <v>1427.8600000000001</v>
      </c>
      <c r="J8729" s="13" t="s">
        <v>5384</v>
      </c>
      <c r="K8729" s="37" t="str">
        <f>VLOOKUP(Tabela14[[#This Row],[CÓDIGO]],[1]fornnecedor!$A:$G,7,0)</f>
        <v>LAMINAÇÃO / PROTEÇÃO</v>
      </c>
    </row>
    <row r="8730" spans="1:11" x14ac:dyDescent="0.3">
      <c r="A8730" s="15">
        <v>84103</v>
      </c>
      <c r="B8730" s="15" t="str">
        <f>VLOOKUP(Tabela14[[#This Row],[CÓDIGO]],[1]fornnecedor!$A:$E,5,0)</f>
        <v>BRASILUX TINTAS TECNICAS LTDA</v>
      </c>
      <c r="C8730" s="16" t="s">
        <v>558</v>
      </c>
      <c r="D8730" s="16" t="s">
        <v>549</v>
      </c>
      <c r="E8730" s="22">
        <v>9</v>
      </c>
      <c r="F8730" s="30">
        <v>24</v>
      </c>
      <c r="G8730" s="17">
        <v>59.54</v>
      </c>
      <c r="H8730" s="17">
        <f t="shared" si="272"/>
        <v>535.86</v>
      </c>
      <c r="I8730" s="17">
        <f t="shared" si="273"/>
        <v>1428.96</v>
      </c>
      <c r="J8730" s="13" t="s">
        <v>5384</v>
      </c>
      <c r="K8730" s="37" t="str">
        <f>VLOOKUP(Tabela14[[#This Row],[CÓDIGO]],[1]fornnecedor!$A:$G,7,0)</f>
        <v>ESMALTES</v>
      </c>
    </row>
    <row r="8731" spans="1:11" x14ac:dyDescent="0.3">
      <c r="A8731" s="15">
        <v>85032</v>
      </c>
      <c r="B8731" s="15" t="str">
        <f>VLOOKUP(Tabela14[[#This Row],[CÓDIGO]],[1]fornnecedor!$A:$E,5,0)</f>
        <v>AKZO NOBEL LTDA AUTO</v>
      </c>
      <c r="C8731" s="16" t="s">
        <v>4783</v>
      </c>
      <c r="D8731" s="16" t="s">
        <v>127</v>
      </c>
      <c r="E8731" s="22">
        <v>1</v>
      </c>
      <c r="F8731" s="30">
        <v>4</v>
      </c>
      <c r="G8731" s="17">
        <v>357.94</v>
      </c>
      <c r="H8731" s="17">
        <f t="shared" si="272"/>
        <v>357.94</v>
      </c>
      <c r="I8731" s="17">
        <f t="shared" si="273"/>
        <v>1431.76</v>
      </c>
      <c r="J8731" s="13" t="s">
        <v>5384</v>
      </c>
      <c r="K8731" s="37" t="str">
        <f>VLOOKUP(Tabela14[[#This Row],[CÓDIGO]],[1]fornnecedor!$A:$G,7,0)</f>
        <v>BASES POLIÉSTER</v>
      </c>
    </row>
    <row r="8732" spans="1:11" x14ac:dyDescent="0.3">
      <c r="A8732" s="15">
        <v>87186</v>
      </c>
      <c r="B8732" s="15" t="str">
        <f>VLOOKUP(Tabela14[[#This Row],[CÓDIGO]],[1]fornnecedor!$A:$E,5,0)</f>
        <v>MARTELENA ALMEIDA INDUSTRIA E COMERCIO DE TINTAS EIRELI</v>
      </c>
      <c r="C8732" s="16" t="s">
        <v>5431</v>
      </c>
      <c r="D8732" s="16" t="s">
        <v>830</v>
      </c>
      <c r="E8732" s="22">
        <v>0</v>
      </c>
      <c r="F8732" s="30">
        <v>30</v>
      </c>
      <c r="G8732" s="17">
        <v>47.77</v>
      </c>
      <c r="H8732" s="17">
        <f t="shared" si="272"/>
        <v>0</v>
      </c>
      <c r="I8732" s="17">
        <f t="shared" si="273"/>
        <v>1433.1000000000001</v>
      </c>
      <c r="J8732" s="13" t="s">
        <v>5384</v>
      </c>
      <c r="K8732" s="37" t="str">
        <f>VLOOKUP(Tabela14[[#This Row],[CÓDIGO]],[1]fornnecedor!$A:$G,7,0)</f>
        <v>TEXTURA</v>
      </c>
    </row>
    <row r="8733" spans="1:11" x14ac:dyDescent="0.3">
      <c r="A8733" s="15">
        <v>86256</v>
      </c>
      <c r="B8733" s="15" t="str">
        <f>VLOOKUP(Tabela14[[#This Row],[CÓDIGO]],[1]fornnecedor!$A:$E,5,0)</f>
        <v>AKZO NOBEL LTDA DECOR</v>
      </c>
      <c r="C8733" s="16" t="s">
        <v>4647</v>
      </c>
      <c r="D8733" s="16" t="s">
        <v>543</v>
      </c>
      <c r="E8733" s="22">
        <v>0</v>
      </c>
      <c r="F8733" s="30">
        <v>12</v>
      </c>
      <c r="G8733" s="17">
        <v>120.66</v>
      </c>
      <c r="H8733" s="17">
        <f t="shared" si="272"/>
        <v>0</v>
      </c>
      <c r="I8733" s="17">
        <f t="shared" si="273"/>
        <v>1447.92</v>
      </c>
      <c r="J8733" s="13" t="s">
        <v>5384</v>
      </c>
      <c r="K8733" s="37" t="str">
        <f>VLOOKUP(Tabela14[[#This Row],[CÓDIGO]],[1]fornnecedor!$A:$G,7,0)</f>
        <v>TINTA PAREDE</v>
      </c>
    </row>
    <row r="8734" spans="1:11" x14ac:dyDescent="0.3">
      <c r="A8734" s="15">
        <v>23712</v>
      </c>
      <c r="B8734" s="15" t="str">
        <f>VLOOKUP(Tabela14[[#This Row],[CÓDIGO]],[1]fornnecedor!$A:$E,5,0)</f>
        <v>NEWPAD PRODUTOS AUTOMOTIVOS LTDA</v>
      </c>
      <c r="C8734" s="16" t="s">
        <v>4873</v>
      </c>
      <c r="D8734" s="16" t="s">
        <v>4219</v>
      </c>
      <c r="E8734" s="22">
        <v>1</v>
      </c>
      <c r="F8734" s="30">
        <v>58</v>
      </c>
      <c r="G8734" s="17">
        <v>25</v>
      </c>
      <c r="H8734" s="17">
        <f t="shared" si="272"/>
        <v>25</v>
      </c>
      <c r="I8734" s="17">
        <f t="shared" si="273"/>
        <v>1450</v>
      </c>
      <c r="J8734" s="13" t="s">
        <v>5384</v>
      </c>
      <c r="K8734" s="37" t="str">
        <f>VLOOKUP(Tabela14[[#This Row],[CÓDIGO]],[1]fornnecedor!$A:$G,7,0)</f>
        <v>BOINAS PARA POLIMENTO</v>
      </c>
    </row>
    <row r="8735" spans="1:11" x14ac:dyDescent="0.3">
      <c r="A8735" s="15">
        <v>21991</v>
      </c>
      <c r="B8735" s="15" t="str">
        <f>VLOOKUP(Tabela14[[#This Row],[CÓDIGO]],[1]fornnecedor!$A:$E,5,0)</f>
        <v>AUTOAMERICA IMP.EXP. DE PROD. AUTO. LTDA</v>
      </c>
      <c r="C8735" s="16" t="s">
        <v>4855</v>
      </c>
      <c r="D8735" s="16" t="s">
        <v>4856</v>
      </c>
      <c r="E8735" s="22">
        <v>0</v>
      </c>
      <c r="F8735" s="30">
        <v>9</v>
      </c>
      <c r="G8735" s="17">
        <v>161.22999999999999</v>
      </c>
      <c r="H8735" s="17">
        <f t="shared" si="272"/>
        <v>0</v>
      </c>
      <c r="I8735" s="17">
        <f t="shared" si="273"/>
        <v>1451.07</v>
      </c>
      <c r="J8735" s="13" t="s">
        <v>5384</v>
      </c>
      <c r="K8735" s="37" t="str">
        <f>VLOOKUP(Tabela14[[#This Row],[CÓDIGO]],[1]fornnecedor!$A:$G,7,0)</f>
        <v>CERA  / LIMPEZA /  POLIMENTO VEICULAR</v>
      </c>
    </row>
    <row r="8736" spans="1:11" x14ac:dyDescent="0.3">
      <c r="A8736" s="15">
        <v>9870</v>
      </c>
      <c r="B8736" s="15" t="str">
        <f>VLOOKUP(Tabela14[[#This Row],[CÓDIGO]],[1]fornnecedor!$A:$E,5,0)</f>
        <v>AKZO NOBEL LTDA AUTO</v>
      </c>
      <c r="C8736" s="16" t="s">
        <v>226</v>
      </c>
      <c r="D8736" s="16" t="s">
        <v>103</v>
      </c>
      <c r="E8736" s="22">
        <v>15.048</v>
      </c>
      <c r="F8736" s="30">
        <v>38.75</v>
      </c>
      <c r="G8736" s="17">
        <v>37.46</v>
      </c>
      <c r="H8736" s="17">
        <f t="shared" si="272"/>
        <v>563.69808</v>
      </c>
      <c r="I8736" s="17">
        <f t="shared" si="273"/>
        <v>1451.575</v>
      </c>
      <c r="J8736" s="13" t="s">
        <v>5384</v>
      </c>
      <c r="K8736" s="37" t="str">
        <f>VLOOKUP(Tabela14[[#This Row],[CÓDIGO]],[1]fornnecedor!$A:$G,7,0)</f>
        <v>BASES POLIÉSTER</v>
      </c>
    </row>
    <row r="8737" spans="1:11" x14ac:dyDescent="0.3">
      <c r="A8737" s="15">
        <v>9966</v>
      </c>
      <c r="B8737" s="15" t="str">
        <f>VLOOKUP(Tabela14[[#This Row],[CÓDIGO]],[1]fornnecedor!$A:$E,5,0)</f>
        <v>AKZO NOBEL LTDA AUTO</v>
      </c>
      <c r="C8737" s="16" t="s">
        <v>138</v>
      </c>
      <c r="D8737" s="16" t="s">
        <v>127</v>
      </c>
      <c r="E8737" s="22">
        <v>1.0369999999999999</v>
      </c>
      <c r="F8737" s="30">
        <v>6.58</v>
      </c>
      <c r="G8737" s="17">
        <v>221.76</v>
      </c>
      <c r="H8737" s="17">
        <f t="shared" si="272"/>
        <v>229.96511999999998</v>
      </c>
      <c r="I8737" s="17">
        <f t="shared" si="273"/>
        <v>1459.1807999999999</v>
      </c>
      <c r="J8737" s="13" t="s">
        <v>5384</v>
      </c>
      <c r="K8737" s="37" t="str">
        <f>VLOOKUP(Tabela14[[#This Row],[CÓDIGO]],[1]fornnecedor!$A:$G,7,0)</f>
        <v>BASES POLIÉSTER</v>
      </c>
    </row>
    <row r="8738" spans="1:11" x14ac:dyDescent="0.3">
      <c r="A8738" s="15">
        <v>85492</v>
      </c>
      <c r="B8738" s="15" t="str">
        <f>VLOOKUP(Tabela14[[#This Row],[CÓDIGO]],[1]fornnecedor!$A:$E,5,0)</f>
        <v>DISSOLTEX IND QUIMICA LTDA</v>
      </c>
      <c r="C8738" s="16" t="s">
        <v>4858</v>
      </c>
      <c r="D8738" s="16" t="s">
        <v>549</v>
      </c>
      <c r="E8738" s="22">
        <v>0</v>
      </c>
      <c r="F8738" s="30">
        <v>3</v>
      </c>
      <c r="G8738" s="17">
        <v>486.45</v>
      </c>
      <c r="H8738" s="17">
        <f t="shared" si="272"/>
        <v>0</v>
      </c>
      <c r="I8738" s="17">
        <f t="shared" si="273"/>
        <v>1459.35</v>
      </c>
      <c r="J8738" s="13" t="s">
        <v>5384</v>
      </c>
      <c r="K8738" s="37" t="str">
        <f>VLOOKUP(Tabela14[[#This Row],[CÓDIGO]],[1]fornnecedor!$A:$G,7,0)</f>
        <v>TINTA EM PÓ</v>
      </c>
    </row>
    <row r="8739" spans="1:11" x14ac:dyDescent="0.3">
      <c r="A8739" s="15">
        <v>84402</v>
      </c>
      <c r="B8739" s="15" t="str">
        <f>VLOOKUP(Tabela14[[#This Row],[CÓDIGO]],[1]fornnecedor!$A:$E,5,0)</f>
        <v>VONIXX INDUSTRIA E COMERCIO DE POLIDORES LTDA</v>
      </c>
      <c r="C8739" s="16" t="s">
        <v>4770</v>
      </c>
      <c r="D8739" s="16" t="s">
        <v>515</v>
      </c>
      <c r="E8739" s="22">
        <v>3</v>
      </c>
      <c r="F8739" s="30">
        <v>20</v>
      </c>
      <c r="G8739" s="17">
        <v>73.2</v>
      </c>
      <c r="H8739" s="17">
        <f t="shared" si="272"/>
        <v>219.60000000000002</v>
      </c>
      <c r="I8739" s="17">
        <f t="shared" si="273"/>
        <v>1464</v>
      </c>
      <c r="J8739" s="13" t="s">
        <v>5384</v>
      </c>
      <c r="K8739" s="37" t="str">
        <f>VLOOKUP(Tabela14[[#This Row],[CÓDIGO]],[1]fornnecedor!$A:$G,7,0)</f>
        <v>LINHA DE HIGENIZAÇÃO E ESTÉTICA  AUTOMOTIVA VONIX</v>
      </c>
    </row>
    <row r="8740" spans="1:11" x14ac:dyDescent="0.3">
      <c r="A8740" s="15">
        <v>9926</v>
      </c>
      <c r="B8740" s="15" t="str">
        <f>VLOOKUP(Tabela14[[#This Row],[CÓDIGO]],[1]fornnecedor!$A:$E,5,0)</f>
        <v>AKZO NOBEL LTDA AUTO</v>
      </c>
      <c r="C8740" s="16" t="s">
        <v>131</v>
      </c>
      <c r="D8740" s="16" t="s">
        <v>127</v>
      </c>
      <c r="E8740" s="22">
        <v>8.0009999999999994</v>
      </c>
      <c r="F8740" s="30">
        <v>5.23</v>
      </c>
      <c r="G8740" s="17">
        <v>280.45999999999998</v>
      </c>
      <c r="H8740" s="17">
        <f t="shared" si="272"/>
        <v>2243.9604599999998</v>
      </c>
      <c r="I8740" s="17">
        <f t="shared" si="273"/>
        <v>1466.8058000000001</v>
      </c>
      <c r="J8740" s="13" t="s">
        <v>5384</v>
      </c>
      <c r="K8740" s="37" t="str">
        <f>VLOOKUP(Tabela14[[#This Row],[CÓDIGO]],[1]fornnecedor!$A:$G,7,0)</f>
        <v>BASES POLIÉSTER</v>
      </c>
    </row>
    <row r="8741" spans="1:11" x14ac:dyDescent="0.3">
      <c r="A8741" s="15">
        <v>83990</v>
      </c>
      <c r="B8741" s="15" t="str">
        <f>VLOOKUP(Tabela14[[#This Row],[CÓDIGO]],[1]fornnecedor!$A:$E,5,0)</f>
        <v>ROBERLO DO BRASIL LTDA</v>
      </c>
      <c r="C8741" s="16" t="s">
        <v>4987</v>
      </c>
      <c r="D8741" s="16" t="s">
        <v>2513</v>
      </c>
      <c r="E8741" s="22">
        <v>6</v>
      </c>
      <c r="F8741" s="30">
        <v>11</v>
      </c>
      <c r="G8741" s="17">
        <v>133.5</v>
      </c>
      <c r="H8741" s="17">
        <f t="shared" si="272"/>
        <v>801</v>
      </c>
      <c r="I8741" s="17">
        <f t="shared" si="273"/>
        <v>1468.5</v>
      </c>
      <c r="J8741" s="13" t="s">
        <v>5384</v>
      </c>
      <c r="K8741" s="37" t="str">
        <f>VLOOKUP(Tabela14[[#This Row],[CÓDIGO]],[1]fornnecedor!$A:$G,7,0)</f>
        <v>TINTAS POLIÉSTER</v>
      </c>
    </row>
    <row r="8742" spans="1:11" x14ac:dyDescent="0.3">
      <c r="A8742" s="15">
        <v>87029</v>
      </c>
      <c r="B8742" s="15" t="str">
        <f>VLOOKUP(Tabela14[[#This Row],[CÓDIGO]],[1]fornnecedor!$A:$E,5,0)</f>
        <v>DURACOLOR INDUSTRIA E COMERCIO DE TINTAS</v>
      </c>
      <c r="C8742" s="16" t="s">
        <v>4859</v>
      </c>
      <c r="D8742" s="16" t="s">
        <v>1108</v>
      </c>
      <c r="E8742" s="22">
        <v>0</v>
      </c>
      <c r="F8742" s="30">
        <v>22</v>
      </c>
      <c r="G8742" s="17">
        <v>66.92</v>
      </c>
      <c r="H8742" s="17">
        <f t="shared" si="272"/>
        <v>0</v>
      </c>
      <c r="I8742" s="17">
        <f t="shared" si="273"/>
        <v>1472.24</v>
      </c>
      <c r="J8742" s="13" t="s">
        <v>5384</v>
      </c>
      <c r="K8742" s="37" t="str">
        <f>VLOOKUP(Tabela14[[#This Row],[CÓDIGO]],[1]fornnecedor!$A:$G,7,0)</f>
        <v>TEXTURA</v>
      </c>
    </row>
    <row r="8743" spans="1:11" x14ac:dyDescent="0.3">
      <c r="A8743" s="15">
        <v>85283</v>
      </c>
      <c r="B8743" s="15" t="str">
        <f>VLOOKUP(Tabela14[[#This Row],[CÓDIGO]],[1]fornnecedor!$A:$E,5,0)</f>
        <v>BRASILUX TINTAS TECNICAS LTDA</v>
      </c>
      <c r="C8743" s="16" t="s">
        <v>4898</v>
      </c>
      <c r="D8743" s="16" t="s">
        <v>549</v>
      </c>
      <c r="E8743" s="22">
        <v>1</v>
      </c>
      <c r="F8743" s="30">
        <v>11</v>
      </c>
      <c r="G8743" s="17">
        <v>133.88999999999999</v>
      </c>
      <c r="H8743" s="17">
        <f t="shared" si="272"/>
        <v>133.88999999999999</v>
      </c>
      <c r="I8743" s="17">
        <f t="shared" si="273"/>
        <v>1472.79</v>
      </c>
      <c r="J8743" s="13" t="s">
        <v>5384</v>
      </c>
      <c r="K8743" s="37" t="str">
        <f>VLOOKUP(Tabela14[[#This Row],[CÓDIGO]],[1]fornnecedor!$A:$G,7,0)</f>
        <v>TINTA PARA PISO</v>
      </c>
    </row>
    <row r="8744" spans="1:11" x14ac:dyDescent="0.3">
      <c r="A8744" s="15">
        <v>86778</v>
      </c>
      <c r="B8744" s="15" t="str">
        <f>VLOOKUP(Tabela14[[#This Row],[CÓDIGO]],[1]fornnecedor!$A:$E,5,0)</f>
        <v>AKZO NOBEL LTDA DECOR</v>
      </c>
      <c r="C8744" s="16" t="s">
        <v>3896</v>
      </c>
      <c r="D8744" s="16" t="s">
        <v>2266</v>
      </c>
      <c r="E8744" s="22">
        <v>5</v>
      </c>
      <c r="F8744" s="30">
        <v>12</v>
      </c>
      <c r="G8744" s="17">
        <v>122.79</v>
      </c>
      <c r="H8744" s="17">
        <f t="shared" si="272"/>
        <v>613.95000000000005</v>
      </c>
      <c r="I8744" s="17">
        <f t="shared" si="273"/>
        <v>1473.48</v>
      </c>
      <c r="J8744" s="13" t="s">
        <v>5384</v>
      </c>
      <c r="K8744" s="37" t="str">
        <f>VLOOKUP(Tabela14[[#This Row],[CÓDIGO]],[1]fornnecedor!$A:$G,7,0)</f>
        <v>IMPERMEABILIZANTES</v>
      </c>
    </row>
    <row r="8745" spans="1:11" x14ac:dyDescent="0.3">
      <c r="A8745" s="15">
        <v>21643</v>
      </c>
      <c r="B8745" s="15" t="str">
        <f>VLOOKUP(Tabela14[[#This Row],[CÓDIGO]],[1]fornnecedor!$A:$E,5,0)</f>
        <v>MAXI RUBBER INDUSTRIAS QUIMICAS LTDA</v>
      </c>
      <c r="C8745" s="16" t="s">
        <v>794</v>
      </c>
      <c r="D8745" s="16" t="s">
        <v>775</v>
      </c>
      <c r="E8745" s="22">
        <v>38</v>
      </c>
      <c r="F8745" s="30">
        <v>62</v>
      </c>
      <c r="G8745" s="17">
        <v>23.82</v>
      </c>
      <c r="H8745" s="17">
        <f t="shared" si="272"/>
        <v>905.16</v>
      </c>
      <c r="I8745" s="17">
        <f t="shared" si="273"/>
        <v>1476.84</v>
      </c>
      <c r="J8745" s="13" t="s">
        <v>5384</v>
      </c>
      <c r="K8745" s="37" t="str">
        <f>VLOOKUP(Tabela14[[#This Row],[CÓDIGO]],[1]fornnecedor!$A:$G,7,0)</f>
        <v>COLA INST./ ADESIVOS COLANTES</v>
      </c>
    </row>
    <row r="8746" spans="1:11" x14ac:dyDescent="0.3">
      <c r="A8746" s="15">
        <v>85495</v>
      </c>
      <c r="B8746" s="15" t="str">
        <f>VLOOKUP(Tabela14[[#This Row],[CÓDIGO]],[1]fornnecedor!$A:$E,5,0)</f>
        <v>DISSOLTEX IND QUIMICA LTDA</v>
      </c>
      <c r="C8746" s="16" t="s">
        <v>4862</v>
      </c>
      <c r="D8746" s="16" t="s">
        <v>549</v>
      </c>
      <c r="E8746" s="22">
        <v>0</v>
      </c>
      <c r="F8746" s="30">
        <v>3</v>
      </c>
      <c r="G8746" s="17">
        <v>494.87</v>
      </c>
      <c r="H8746" s="17">
        <f t="shared" si="272"/>
        <v>0</v>
      </c>
      <c r="I8746" s="17">
        <f t="shared" si="273"/>
        <v>1484.6100000000001</v>
      </c>
      <c r="J8746" s="13" t="s">
        <v>5384</v>
      </c>
      <c r="K8746" s="37" t="str">
        <f>VLOOKUP(Tabela14[[#This Row],[CÓDIGO]],[1]fornnecedor!$A:$G,7,0)</f>
        <v>TINTA EM PÓ</v>
      </c>
    </row>
    <row r="8747" spans="1:11" x14ac:dyDescent="0.3">
      <c r="A8747" s="15">
        <v>85967</v>
      </c>
      <c r="B8747" s="15" t="str">
        <f>VLOOKUP(Tabela14[[#This Row],[CÓDIGO]],[1]fornnecedor!$A:$E,5,0)</f>
        <v>AKZO NOBEL LTDA DECOR</v>
      </c>
      <c r="C8747" s="16" t="s">
        <v>4813</v>
      </c>
      <c r="D8747" s="16" t="s">
        <v>543</v>
      </c>
      <c r="E8747" s="22">
        <v>4</v>
      </c>
      <c r="F8747" s="30">
        <v>16</v>
      </c>
      <c r="G8747" s="17">
        <v>92.92</v>
      </c>
      <c r="H8747" s="17">
        <f t="shared" si="272"/>
        <v>371.68</v>
      </c>
      <c r="I8747" s="17">
        <f t="shared" si="273"/>
        <v>1486.72</v>
      </c>
      <c r="J8747" s="13" t="s">
        <v>5384</v>
      </c>
      <c r="K8747" s="37" t="str">
        <f>VLOOKUP(Tabela14[[#This Row],[CÓDIGO]],[1]fornnecedor!$A:$G,7,0)</f>
        <v>ESMALTES</v>
      </c>
    </row>
    <row r="8748" spans="1:11" x14ac:dyDescent="0.3">
      <c r="A8748" s="15">
        <v>24233</v>
      </c>
      <c r="B8748" s="15" t="str">
        <f>VLOOKUP(Tabela14[[#This Row],[CÓDIGO]],[1]fornnecedor!$A:$E,5,0)</f>
        <v>VONIXX INDUSTRIA E COMERCIO DE POLIDORES LTDA</v>
      </c>
      <c r="C8748" s="16" t="s">
        <v>4909</v>
      </c>
      <c r="D8748" s="16" t="s">
        <v>515</v>
      </c>
      <c r="E8748" s="22">
        <v>4</v>
      </c>
      <c r="F8748" s="30">
        <v>24</v>
      </c>
      <c r="G8748" s="17">
        <v>62.1</v>
      </c>
      <c r="H8748" s="17">
        <f t="shared" si="272"/>
        <v>248.4</v>
      </c>
      <c r="I8748" s="17">
        <f t="shared" si="273"/>
        <v>1490.4</v>
      </c>
      <c r="J8748" s="13" t="s">
        <v>5384</v>
      </c>
      <c r="K8748" s="37" t="str">
        <f>VLOOKUP(Tabela14[[#This Row],[CÓDIGO]],[1]fornnecedor!$A:$G,7,0)</f>
        <v>LINHA DE HIGENIZAÇÃO E ESTÉTICA  AUTOMOTIVA VONIX</v>
      </c>
    </row>
    <row r="8749" spans="1:11" x14ac:dyDescent="0.3">
      <c r="A8749" s="15">
        <v>86196</v>
      </c>
      <c r="B8749" s="15" t="str">
        <f>VLOOKUP(Tabela14[[#This Row],[CÓDIGO]],[1]fornnecedor!$A:$E,5,0)</f>
        <v>AKZO NOBEL LTDA DECOR</v>
      </c>
      <c r="C8749" s="16" t="s">
        <v>4863</v>
      </c>
      <c r="D8749" s="16" t="s">
        <v>543</v>
      </c>
      <c r="E8749" s="22">
        <v>0</v>
      </c>
      <c r="F8749" s="30">
        <v>4</v>
      </c>
      <c r="G8749" s="17">
        <v>372.65</v>
      </c>
      <c r="H8749" s="17">
        <f t="shared" si="272"/>
        <v>0</v>
      </c>
      <c r="I8749" s="17">
        <f t="shared" si="273"/>
        <v>1490.6</v>
      </c>
      <c r="J8749" s="13" t="s">
        <v>5384</v>
      </c>
      <c r="K8749" s="37" t="str">
        <f>VLOOKUP(Tabela14[[#This Row],[CÓDIGO]],[1]fornnecedor!$A:$G,7,0)</f>
        <v>TINTA PAREDE</v>
      </c>
    </row>
    <row r="8750" spans="1:11" x14ac:dyDescent="0.3">
      <c r="A8750" s="15">
        <v>86192</v>
      </c>
      <c r="B8750" s="15" t="str">
        <f>VLOOKUP(Tabela14[[#This Row],[CÓDIGO]],[1]fornnecedor!$A:$E,5,0)</f>
        <v>AKZO NOBEL LTDA DECOR</v>
      </c>
      <c r="C8750" s="16" t="s">
        <v>4881</v>
      </c>
      <c r="D8750" s="16" t="s">
        <v>543</v>
      </c>
      <c r="E8750" s="22">
        <v>2</v>
      </c>
      <c r="F8750" s="30">
        <v>4</v>
      </c>
      <c r="G8750" s="17">
        <v>373.01</v>
      </c>
      <c r="H8750" s="17">
        <f t="shared" si="272"/>
        <v>746.02</v>
      </c>
      <c r="I8750" s="17">
        <f t="shared" si="273"/>
        <v>1492.04</v>
      </c>
      <c r="J8750" s="13" t="s">
        <v>5384</v>
      </c>
      <c r="K8750" s="37" t="str">
        <f>VLOOKUP(Tabela14[[#This Row],[CÓDIGO]],[1]fornnecedor!$A:$G,7,0)</f>
        <v>BASES IMOBILIÁRIAS</v>
      </c>
    </row>
    <row r="8751" spans="1:11" x14ac:dyDescent="0.3">
      <c r="A8751" s="15">
        <v>84346</v>
      </c>
      <c r="B8751" s="15" t="str">
        <f>VLOOKUP(Tabela14[[#This Row],[CÓDIGO]],[1]fornnecedor!$A:$E,5,0)</f>
        <v>BRASILUX TINTAS TECNICAS LTDA</v>
      </c>
      <c r="C8751" s="16" t="s">
        <v>679</v>
      </c>
      <c r="D8751" s="16" t="s">
        <v>549</v>
      </c>
      <c r="E8751" s="22">
        <v>10</v>
      </c>
      <c r="F8751" s="30">
        <v>30</v>
      </c>
      <c r="G8751" s="17">
        <v>49.9</v>
      </c>
      <c r="H8751" s="17">
        <f t="shared" si="272"/>
        <v>499</v>
      </c>
      <c r="I8751" s="17">
        <f t="shared" si="273"/>
        <v>1497</v>
      </c>
      <c r="J8751" s="13" t="s">
        <v>5384</v>
      </c>
      <c r="K8751" s="37" t="str">
        <f>VLOOKUP(Tabela14[[#This Row],[CÓDIGO]],[1]fornnecedor!$A:$G,7,0)</f>
        <v>ESMALTES</v>
      </c>
    </row>
    <row r="8752" spans="1:11" x14ac:dyDescent="0.3">
      <c r="A8752" s="15">
        <v>85907</v>
      </c>
      <c r="B8752" s="15" t="str">
        <f>VLOOKUP(Tabela14[[#This Row],[CÓDIGO]],[1]fornnecedor!$A:$E,5,0)</f>
        <v>AKZO NOBEL LTDA DECOR</v>
      </c>
      <c r="C8752" s="16" t="s">
        <v>4323</v>
      </c>
      <c r="D8752" s="16" t="s">
        <v>543</v>
      </c>
      <c r="E8752" s="22">
        <v>0</v>
      </c>
      <c r="F8752" s="30">
        <v>17</v>
      </c>
      <c r="G8752" s="17">
        <v>88.07</v>
      </c>
      <c r="H8752" s="17">
        <f t="shared" si="272"/>
        <v>0</v>
      </c>
      <c r="I8752" s="17">
        <f t="shared" si="273"/>
        <v>1497.1899999999998</v>
      </c>
      <c r="J8752" s="13" t="s">
        <v>5384</v>
      </c>
      <c r="K8752" s="37" t="str">
        <f>VLOOKUP(Tabela14[[#This Row],[CÓDIGO]],[1]fornnecedor!$A:$G,7,0)</f>
        <v>ESMALTES</v>
      </c>
    </row>
    <row r="8753" spans="1:11" x14ac:dyDescent="0.3">
      <c r="A8753" s="15">
        <v>9751</v>
      </c>
      <c r="B8753" s="15" t="str">
        <f>VLOOKUP(Tabela14[[#This Row],[CÓDIGO]],[1]fornnecedor!$A:$E,5,0)</f>
        <v>3M DO BRASIL LTDA</v>
      </c>
      <c r="C8753" s="16" t="s">
        <v>439</v>
      </c>
      <c r="D8753" s="16" t="s">
        <v>366</v>
      </c>
      <c r="E8753" s="22">
        <v>11</v>
      </c>
      <c r="F8753" s="30">
        <v>33</v>
      </c>
      <c r="G8753" s="17">
        <v>45.5</v>
      </c>
      <c r="H8753" s="17">
        <f t="shared" si="272"/>
        <v>500.5</v>
      </c>
      <c r="I8753" s="17">
        <f t="shared" si="273"/>
        <v>1501.5</v>
      </c>
      <c r="J8753" s="13" t="s">
        <v>5384</v>
      </c>
      <c r="K8753" s="37" t="str">
        <f>VLOOKUP(Tabela14[[#This Row],[CÓDIGO]],[1]fornnecedor!$A:$G,7,0)</f>
        <v xml:space="preserve">LÍQUIDOS P/ POLIMENTO </v>
      </c>
    </row>
    <row r="8754" spans="1:11" x14ac:dyDescent="0.3">
      <c r="A8754" s="15">
        <v>86208</v>
      </c>
      <c r="B8754" s="15" t="str">
        <f>VLOOKUP(Tabela14[[#This Row],[CÓDIGO]],[1]fornnecedor!$A:$E,5,0)</f>
        <v>AKZO NOBEL LTDA DECOR</v>
      </c>
      <c r="C8754" s="16" t="s">
        <v>4864</v>
      </c>
      <c r="D8754" s="16" t="s">
        <v>543</v>
      </c>
      <c r="E8754" s="22">
        <v>0</v>
      </c>
      <c r="F8754" s="30">
        <v>6</v>
      </c>
      <c r="G8754" s="17">
        <v>250.63</v>
      </c>
      <c r="H8754" s="17">
        <f t="shared" si="272"/>
        <v>0</v>
      </c>
      <c r="I8754" s="17">
        <f t="shared" si="273"/>
        <v>1503.78</v>
      </c>
      <c r="J8754" s="13" t="s">
        <v>5384</v>
      </c>
      <c r="K8754" s="37" t="str">
        <f>VLOOKUP(Tabela14[[#This Row],[CÓDIGO]],[1]fornnecedor!$A:$G,7,0)</f>
        <v>BASES IMOBILIÁRIAS</v>
      </c>
    </row>
    <row r="8755" spans="1:11" x14ac:dyDescent="0.3">
      <c r="A8755" s="15">
        <v>23289</v>
      </c>
      <c r="B8755" s="15" t="str">
        <f>VLOOKUP(Tabela14[[#This Row],[CÓDIGO]],[1]fornnecedor!$A:$E,5,0)</f>
        <v>AKZO NOBEL LTDA AUTO</v>
      </c>
      <c r="C8755" s="16" t="s">
        <v>4865</v>
      </c>
      <c r="D8755" s="16" t="s">
        <v>127</v>
      </c>
      <c r="E8755" s="22">
        <v>0</v>
      </c>
      <c r="F8755" s="30">
        <v>4</v>
      </c>
      <c r="G8755" s="17">
        <v>376.2</v>
      </c>
      <c r="H8755" s="17">
        <f t="shared" si="272"/>
        <v>0</v>
      </c>
      <c r="I8755" s="17">
        <f t="shared" si="273"/>
        <v>1504.8</v>
      </c>
      <c r="J8755" s="13" t="s">
        <v>5384</v>
      </c>
      <c r="K8755" s="37" t="str">
        <f>VLOOKUP(Tabela14[[#This Row],[CÓDIGO]],[1]fornnecedor!$A:$G,7,0)</f>
        <v>VERNIZ AUTOMOTIVO</v>
      </c>
    </row>
    <row r="8756" spans="1:11" x14ac:dyDescent="0.3">
      <c r="A8756" s="15">
        <v>9892</v>
      </c>
      <c r="B8756" s="15" t="str">
        <f>VLOOKUP(Tabela14[[#This Row],[CÓDIGO]],[1]fornnecedor!$A:$E,5,0)</f>
        <v>AKZO NOBEL LTDA AUTO</v>
      </c>
      <c r="C8756" s="16" t="s">
        <v>299</v>
      </c>
      <c r="D8756" s="16" t="s">
        <v>103</v>
      </c>
      <c r="E8756" s="22">
        <v>11.492000000000001</v>
      </c>
      <c r="F8756" s="30">
        <v>25.68</v>
      </c>
      <c r="G8756" s="17">
        <v>58.62</v>
      </c>
      <c r="H8756" s="17">
        <f t="shared" si="272"/>
        <v>673.66104000000007</v>
      </c>
      <c r="I8756" s="17">
        <f t="shared" si="273"/>
        <v>1505.3616</v>
      </c>
      <c r="J8756" s="13" t="s">
        <v>5384</v>
      </c>
      <c r="K8756" s="37" t="str">
        <f>VLOOKUP(Tabela14[[#This Row],[CÓDIGO]],[1]fornnecedor!$A:$G,7,0)</f>
        <v>BASES POLIÉSTER</v>
      </c>
    </row>
    <row r="8757" spans="1:11" x14ac:dyDescent="0.3">
      <c r="A8757" s="15">
        <v>85288</v>
      </c>
      <c r="B8757" s="15" t="str">
        <f>VLOOKUP(Tabela14[[#This Row],[CÓDIGO]],[1]fornnecedor!$A:$E,5,0)</f>
        <v>BRASILUX TINTAS TECNICAS LTDA</v>
      </c>
      <c r="C8757" s="16" t="s">
        <v>4866</v>
      </c>
      <c r="D8757" s="16" t="s">
        <v>549</v>
      </c>
      <c r="E8757" s="22">
        <v>0</v>
      </c>
      <c r="F8757" s="30">
        <v>4</v>
      </c>
      <c r="G8757" s="17">
        <v>376.48</v>
      </c>
      <c r="H8757" s="17">
        <f t="shared" si="272"/>
        <v>0</v>
      </c>
      <c r="I8757" s="17">
        <f t="shared" si="273"/>
        <v>1505.92</v>
      </c>
      <c r="J8757" s="13" t="s">
        <v>5384</v>
      </c>
      <c r="K8757" s="37" t="str">
        <f>VLOOKUP(Tabela14[[#This Row],[CÓDIGO]],[1]fornnecedor!$A:$G,7,0)</f>
        <v>ESMALTES</v>
      </c>
    </row>
    <row r="8758" spans="1:11" x14ac:dyDescent="0.3">
      <c r="A8758" s="15">
        <v>23473</v>
      </c>
      <c r="B8758" s="15" t="str">
        <f>VLOOKUP(Tabela14[[#This Row],[CÓDIGO]],[1]fornnecedor!$A:$E,5,0)</f>
        <v>3M DO BRASIL LTDA</v>
      </c>
      <c r="C8758" s="16" t="s">
        <v>5059</v>
      </c>
      <c r="D8758" s="16" t="s">
        <v>366</v>
      </c>
      <c r="E8758" s="22">
        <v>0</v>
      </c>
      <c r="F8758" s="30">
        <v>1</v>
      </c>
      <c r="G8758" s="17">
        <v>1509.93</v>
      </c>
      <c r="H8758" s="17">
        <f t="shared" si="272"/>
        <v>0</v>
      </c>
      <c r="I8758" s="17">
        <f t="shared" si="273"/>
        <v>1509.93</v>
      </c>
      <c r="J8758" s="13" t="s">
        <v>5384</v>
      </c>
      <c r="K8758" s="37" t="str">
        <f>VLOOKUP(Tabela14[[#This Row],[CÓDIGO]],[1]fornnecedor!$A:$G,7,0)</f>
        <v>LIXADEIRAS</v>
      </c>
    </row>
    <row r="8759" spans="1:11" x14ac:dyDescent="0.3">
      <c r="A8759" s="15">
        <v>85841</v>
      </c>
      <c r="B8759" s="15" t="str">
        <f>VLOOKUP(Tabela14[[#This Row],[CÓDIGO]],[1]fornnecedor!$A:$E,5,0)</f>
        <v>AKZO NOBEL LTDA DECOR</v>
      </c>
      <c r="C8759" s="16" t="s">
        <v>4822</v>
      </c>
      <c r="D8759" s="16" t="s">
        <v>543</v>
      </c>
      <c r="E8759" s="22">
        <v>0</v>
      </c>
      <c r="F8759" s="30">
        <v>8</v>
      </c>
      <c r="G8759" s="17">
        <v>188.87</v>
      </c>
      <c r="H8759" s="17">
        <f t="shared" si="272"/>
        <v>0</v>
      </c>
      <c r="I8759" s="17">
        <f t="shared" si="273"/>
        <v>1510.96</v>
      </c>
      <c r="J8759" s="13" t="s">
        <v>5384</v>
      </c>
      <c r="K8759" s="37" t="str">
        <f>VLOOKUP(Tabela14[[#This Row],[CÓDIGO]],[1]fornnecedor!$A:$G,7,0)</f>
        <v>TINTA PARA PISO</v>
      </c>
    </row>
    <row r="8760" spans="1:11" x14ac:dyDescent="0.3">
      <c r="A8760" s="15">
        <v>22329</v>
      </c>
      <c r="B8760" s="15" t="str">
        <f>VLOOKUP(Tabela14[[#This Row],[CÓDIGO]],[1]fornnecedor!$A:$E,5,0)</f>
        <v>3M DO BRASIL LTDA</v>
      </c>
      <c r="C8760" s="16" t="s">
        <v>4867</v>
      </c>
      <c r="D8760" s="16" t="s">
        <v>366</v>
      </c>
      <c r="E8760" s="22">
        <v>0</v>
      </c>
      <c r="F8760" s="30">
        <v>10</v>
      </c>
      <c r="G8760" s="17">
        <v>151.37</v>
      </c>
      <c r="H8760" s="17">
        <f t="shared" si="272"/>
        <v>0</v>
      </c>
      <c r="I8760" s="17">
        <f t="shared" si="273"/>
        <v>1513.7</v>
      </c>
      <c r="J8760" s="13" t="s">
        <v>5384</v>
      </c>
      <c r="K8760" s="37" t="str">
        <f>VLOOKUP(Tabela14[[#This Row],[CÓDIGO]],[1]fornnecedor!$A:$G,7,0)</f>
        <v>TACO LIXADOR</v>
      </c>
    </row>
    <row r="8761" spans="1:11" x14ac:dyDescent="0.3">
      <c r="A8761" s="15">
        <v>84625</v>
      </c>
      <c r="B8761" s="15" t="str">
        <f>VLOOKUP(Tabela14[[#This Row],[CÓDIGO]],[1]fornnecedor!$A:$E,5,0)</f>
        <v>BRASILUX TINTAS TECNICAS LTDA</v>
      </c>
      <c r="C8761" s="16" t="s">
        <v>641</v>
      </c>
      <c r="D8761" s="16" t="s">
        <v>549</v>
      </c>
      <c r="E8761" s="22">
        <v>3.0419999999999998</v>
      </c>
      <c r="F8761" s="30">
        <v>23.61</v>
      </c>
      <c r="G8761" s="17">
        <v>64.25</v>
      </c>
      <c r="H8761" s="17">
        <f t="shared" ref="H8761:H8824" si="274">G8761*E8761</f>
        <v>195.4485</v>
      </c>
      <c r="I8761" s="17">
        <f t="shared" ref="I8761:I8824" si="275">G8761*F8761</f>
        <v>1516.9424999999999</v>
      </c>
      <c r="J8761" s="13" t="s">
        <v>5384</v>
      </c>
      <c r="K8761" s="37" t="str">
        <f>VLOOKUP(Tabela14[[#This Row],[CÓDIGO]],[1]fornnecedor!$A:$G,7,0)</f>
        <v xml:space="preserve">BASES SISTEMA NO MACHINE </v>
      </c>
    </row>
    <row r="8762" spans="1:11" x14ac:dyDescent="0.3">
      <c r="A8762" s="15">
        <v>9973</v>
      </c>
      <c r="B8762" s="15" t="str">
        <f>VLOOKUP(Tabela14[[#This Row],[CÓDIGO]],[1]fornnecedor!$A:$E,5,0)</f>
        <v>AKZO NOBEL LTDA AUTO</v>
      </c>
      <c r="C8762" s="16" t="s">
        <v>270</v>
      </c>
      <c r="D8762" s="16" t="s">
        <v>127</v>
      </c>
      <c r="E8762" s="22">
        <v>0</v>
      </c>
      <c r="F8762" s="30">
        <v>3.51</v>
      </c>
      <c r="G8762" s="17">
        <v>432.18</v>
      </c>
      <c r="H8762" s="17">
        <f t="shared" si="274"/>
        <v>0</v>
      </c>
      <c r="I8762" s="17">
        <f t="shared" si="275"/>
        <v>1516.9517999999998</v>
      </c>
      <c r="J8762" s="13" t="s">
        <v>5384</v>
      </c>
      <c r="K8762" s="37" t="str">
        <f>VLOOKUP(Tabela14[[#This Row],[CÓDIGO]],[1]fornnecedor!$A:$G,7,0)</f>
        <v>BASES POLIÉSTER</v>
      </c>
    </row>
    <row r="8763" spans="1:11" x14ac:dyDescent="0.3">
      <c r="A8763" s="15">
        <v>85328</v>
      </c>
      <c r="B8763" s="15" t="str">
        <f>VLOOKUP(Tabela14[[#This Row],[CÓDIGO]],[1]fornnecedor!$A:$E,5,0)</f>
        <v>DISSOLTEX IND QUIMICA LTDA</v>
      </c>
      <c r="C8763" s="16" t="s">
        <v>4990</v>
      </c>
      <c r="D8763" s="16" t="s">
        <v>549</v>
      </c>
      <c r="E8763" s="22">
        <v>2</v>
      </c>
      <c r="F8763" s="30">
        <v>4</v>
      </c>
      <c r="G8763" s="17">
        <v>379.35</v>
      </c>
      <c r="H8763" s="17">
        <f t="shared" si="274"/>
        <v>758.7</v>
      </c>
      <c r="I8763" s="17">
        <f t="shared" si="275"/>
        <v>1517.4</v>
      </c>
      <c r="J8763" s="13" t="s">
        <v>5384</v>
      </c>
      <c r="K8763" s="37" t="str">
        <f>VLOOKUP(Tabela14[[#This Row],[CÓDIGO]],[1]fornnecedor!$A:$G,7,0)</f>
        <v>TINTA EM PÓ</v>
      </c>
    </row>
    <row r="8764" spans="1:11" x14ac:dyDescent="0.3">
      <c r="A8764" s="15">
        <v>84809</v>
      </c>
      <c r="B8764" s="15" t="str">
        <f>VLOOKUP(Tabela14[[#This Row],[CÓDIGO]],[1]fornnecedor!$A:$E,5,0)</f>
        <v>BRASILUX TINTAS TECNICAS LTDA</v>
      </c>
      <c r="C8764" s="16" t="s">
        <v>4868</v>
      </c>
      <c r="D8764" s="16" t="s">
        <v>549</v>
      </c>
      <c r="E8764" s="22">
        <v>0</v>
      </c>
      <c r="F8764" s="30">
        <v>14</v>
      </c>
      <c r="G8764" s="17">
        <v>108.5</v>
      </c>
      <c r="H8764" s="17">
        <f t="shared" si="274"/>
        <v>0</v>
      </c>
      <c r="I8764" s="17">
        <f t="shared" si="275"/>
        <v>1519</v>
      </c>
      <c r="J8764" s="13" t="s">
        <v>5384</v>
      </c>
      <c r="K8764" s="37" t="str">
        <f>VLOOKUP(Tabela14[[#This Row],[CÓDIGO]],[1]fornnecedor!$A:$G,7,0)</f>
        <v>EPOXI</v>
      </c>
    </row>
    <row r="8765" spans="1:11" x14ac:dyDescent="0.3">
      <c r="A8765" s="15">
        <v>84591</v>
      </c>
      <c r="B8765" s="15" t="str">
        <f>VLOOKUP(Tabela14[[#This Row],[CÓDIGO]],[1]fornnecedor!$A:$E,5,0)</f>
        <v>BRASILUX TINTAS TECNICAS LTDA</v>
      </c>
      <c r="C8765" s="16" t="s">
        <v>4869</v>
      </c>
      <c r="D8765" s="16" t="s">
        <v>549</v>
      </c>
      <c r="E8765" s="22">
        <v>4.0000000000000001E-3</v>
      </c>
      <c r="F8765" s="30">
        <v>16.559999999999999</v>
      </c>
      <c r="G8765" s="17">
        <v>91.73</v>
      </c>
      <c r="H8765" s="17">
        <f t="shared" si="274"/>
        <v>0.36692000000000002</v>
      </c>
      <c r="I8765" s="17">
        <f t="shared" si="275"/>
        <v>1519.0488</v>
      </c>
      <c r="J8765" s="13" t="s">
        <v>5384</v>
      </c>
      <c r="K8765" s="37" t="str">
        <f>VLOOKUP(Tabela14[[#This Row],[CÓDIGO]],[1]fornnecedor!$A:$G,7,0)</f>
        <v>PIGMENTOS IMOBILIÁRIOS</v>
      </c>
    </row>
    <row r="8766" spans="1:11" x14ac:dyDescent="0.3">
      <c r="A8766" s="15">
        <v>84895</v>
      </c>
      <c r="B8766" s="15" t="str">
        <f>VLOOKUP(Tabela14[[#This Row],[CÓDIGO]],[1]fornnecedor!$A:$E,5,0)</f>
        <v>BRASILUX TINTAS TECNICAS LTDA</v>
      </c>
      <c r="C8766" s="16" t="s">
        <v>4911</v>
      </c>
      <c r="D8766" s="16" t="s">
        <v>549</v>
      </c>
      <c r="E8766" s="22">
        <v>2</v>
      </c>
      <c r="F8766" s="30">
        <v>13</v>
      </c>
      <c r="G8766" s="17">
        <v>116.92</v>
      </c>
      <c r="H8766" s="17">
        <f t="shared" si="274"/>
        <v>233.84</v>
      </c>
      <c r="I8766" s="17">
        <f t="shared" si="275"/>
        <v>1519.96</v>
      </c>
      <c r="J8766" s="13" t="s">
        <v>5384</v>
      </c>
      <c r="K8766" s="37" t="str">
        <f>VLOOKUP(Tabela14[[#This Row],[CÓDIGO]],[1]fornnecedor!$A:$G,7,0)</f>
        <v>EPOXI</v>
      </c>
    </row>
    <row r="8767" spans="1:11" x14ac:dyDescent="0.3">
      <c r="A8767" s="15">
        <v>84503</v>
      </c>
      <c r="B8767" s="15" t="str">
        <f>VLOOKUP(Tabela14[[#This Row],[CÓDIGO]],[1]fornnecedor!$A:$E,5,0)</f>
        <v>BRASILUX TINTAS TECNICAS LTDA</v>
      </c>
      <c r="C8767" s="16" t="s">
        <v>4870</v>
      </c>
      <c r="D8767" s="16" t="s">
        <v>549</v>
      </c>
      <c r="E8767" s="22">
        <v>0</v>
      </c>
      <c r="F8767" s="30">
        <v>16</v>
      </c>
      <c r="G8767" s="17">
        <v>95.1</v>
      </c>
      <c r="H8767" s="17">
        <f t="shared" si="274"/>
        <v>0</v>
      </c>
      <c r="I8767" s="17">
        <f t="shared" si="275"/>
        <v>1521.6</v>
      </c>
      <c r="J8767" s="13" t="s">
        <v>5384</v>
      </c>
      <c r="K8767" s="37" t="str">
        <f>VLOOKUP(Tabela14[[#This Row],[CÓDIGO]],[1]fornnecedor!$A:$G,7,0)</f>
        <v>EPOXI</v>
      </c>
    </row>
    <row r="8768" spans="1:11" x14ac:dyDescent="0.3">
      <c r="A8768" s="15">
        <v>85714</v>
      </c>
      <c r="B8768" s="15" t="str">
        <f>VLOOKUP(Tabela14[[#This Row],[CÓDIGO]],[1]fornnecedor!$A:$E,5,0)</f>
        <v>MULTILONAS LTDA</v>
      </c>
      <c r="C8768" s="16" t="s">
        <v>4871</v>
      </c>
      <c r="D8768" s="16" t="s">
        <v>1140</v>
      </c>
      <c r="E8768" s="22">
        <v>0</v>
      </c>
      <c r="F8768" s="30">
        <v>5</v>
      </c>
      <c r="G8768" s="17">
        <v>304.39999999999998</v>
      </c>
      <c r="H8768" s="17">
        <f t="shared" si="274"/>
        <v>0</v>
      </c>
      <c r="I8768" s="17">
        <f t="shared" si="275"/>
        <v>1522</v>
      </c>
      <c r="J8768" s="13" t="s">
        <v>5384</v>
      </c>
      <c r="K8768" s="37" t="str">
        <f>VLOOKUP(Tabela14[[#This Row],[CÓDIGO]],[1]fornnecedor!$A:$G,7,0)</f>
        <v>LONAS</v>
      </c>
    </row>
    <row r="8769" spans="1:11" x14ac:dyDescent="0.3">
      <c r="A8769" s="15">
        <v>85712</v>
      </c>
      <c r="B8769" s="15" t="str">
        <f>VLOOKUP(Tabela14[[#This Row],[CÓDIGO]],[1]fornnecedor!$A:$E,5,0)</f>
        <v>MULTILONAS LTDA</v>
      </c>
      <c r="C8769" s="16" t="s">
        <v>4872</v>
      </c>
      <c r="D8769" s="16" t="s">
        <v>1140</v>
      </c>
      <c r="E8769" s="22">
        <v>0</v>
      </c>
      <c r="F8769" s="30">
        <v>5</v>
      </c>
      <c r="G8769" s="17">
        <v>304.39999999999998</v>
      </c>
      <c r="H8769" s="17">
        <f t="shared" si="274"/>
        <v>0</v>
      </c>
      <c r="I8769" s="17">
        <f t="shared" si="275"/>
        <v>1522</v>
      </c>
      <c r="J8769" s="13" t="s">
        <v>5384</v>
      </c>
      <c r="K8769" s="37" t="str">
        <f>VLOOKUP(Tabela14[[#This Row],[CÓDIGO]],[1]fornnecedor!$A:$G,7,0)</f>
        <v>LONAS</v>
      </c>
    </row>
    <row r="8770" spans="1:11" x14ac:dyDescent="0.3">
      <c r="A8770" s="15">
        <v>10068</v>
      </c>
      <c r="B8770" s="15" t="str">
        <f>VLOOKUP(Tabela14[[#This Row],[CÓDIGO]],[1]fornnecedor!$A:$E,5,0)</f>
        <v>3M DO BRASIL LTDA</v>
      </c>
      <c r="C8770" s="16" t="s">
        <v>4891</v>
      </c>
      <c r="D8770" s="16" t="s">
        <v>366</v>
      </c>
      <c r="E8770" s="22">
        <v>3</v>
      </c>
      <c r="F8770" s="30">
        <v>16</v>
      </c>
      <c r="G8770" s="17">
        <v>95.18</v>
      </c>
      <c r="H8770" s="17">
        <f t="shared" si="274"/>
        <v>285.54000000000002</v>
      </c>
      <c r="I8770" s="17">
        <f t="shared" si="275"/>
        <v>1522.88</v>
      </c>
      <c r="J8770" s="13" t="s">
        <v>5384</v>
      </c>
      <c r="K8770" s="37" t="str">
        <f>VLOOKUP(Tabela14[[#This Row],[CÓDIGO]],[1]fornnecedor!$A:$G,7,0)</f>
        <v>BOINAS PARA POLIMENTO</v>
      </c>
    </row>
    <row r="8771" spans="1:11" x14ac:dyDescent="0.3">
      <c r="A8771" s="15">
        <v>85863</v>
      </c>
      <c r="B8771" s="15" t="str">
        <f>VLOOKUP(Tabela14[[#This Row],[CÓDIGO]],[1]fornnecedor!$A:$E,5,0)</f>
        <v>AKZO NOBEL LTDA DECOR</v>
      </c>
      <c r="C8771" s="16" t="s">
        <v>4450</v>
      </c>
      <c r="D8771" s="16" t="s">
        <v>543</v>
      </c>
      <c r="E8771" s="22">
        <v>1</v>
      </c>
      <c r="F8771" s="30">
        <v>21</v>
      </c>
      <c r="G8771" s="17">
        <v>72.760000000000005</v>
      </c>
      <c r="H8771" s="17">
        <f t="shared" si="274"/>
        <v>72.760000000000005</v>
      </c>
      <c r="I8771" s="17">
        <f t="shared" si="275"/>
        <v>1527.96</v>
      </c>
      <c r="J8771" s="13" t="s">
        <v>5384</v>
      </c>
      <c r="K8771" s="37" t="str">
        <f>VLOOKUP(Tabela14[[#This Row],[CÓDIGO]],[1]fornnecedor!$A:$G,7,0)</f>
        <v>ESMALTES</v>
      </c>
    </row>
    <row r="8772" spans="1:11" x14ac:dyDescent="0.3">
      <c r="A8772" s="15">
        <v>23125</v>
      </c>
      <c r="B8772" s="15" t="str">
        <f>VLOOKUP(Tabela14[[#This Row],[CÓDIGO]],[1]fornnecedor!$A:$E,5,0)</f>
        <v>3M DO BRASIL LTDA</v>
      </c>
      <c r="C8772" s="16" t="s">
        <v>4939</v>
      </c>
      <c r="D8772" s="16" t="s">
        <v>366</v>
      </c>
      <c r="E8772" s="22">
        <v>222</v>
      </c>
      <c r="F8772" s="30">
        <v>785</v>
      </c>
      <c r="G8772" s="17">
        <v>1.96</v>
      </c>
      <c r="H8772" s="17">
        <f t="shared" si="274"/>
        <v>435.12</v>
      </c>
      <c r="I8772" s="17">
        <f t="shared" si="275"/>
        <v>1538.6</v>
      </c>
      <c r="J8772" s="13" t="s">
        <v>5384</v>
      </c>
      <c r="K8772" s="37" t="str">
        <f>VLOOKUP(Tabela14[[#This Row],[CÓDIGO]],[1]fornnecedor!$A:$G,7,0)</f>
        <v xml:space="preserve">DISCOS / LIXAS / ABRASIVOS </v>
      </c>
    </row>
    <row r="8773" spans="1:11" x14ac:dyDescent="0.3">
      <c r="A8773" s="15">
        <v>84378</v>
      </c>
      <c r="B8773" s="15" t="str">
        <f>VLOOKUP(Tabela14[[#This Row],[CÓDIGO]],[1]fornnecedor!$A:$E,5,0)</f>
        <v>BRASILUX TINTAS TECNICAS LTDA</v>
      </c>
      <c r="C8773" s="16" t="s">
        <v>4874</v>
      </c>
      <c r="D8773" s="16" t="s">
        <v>549</v>
      </c>
      <c r="E8773" s="22">
        <v>0</v>
      </c>
      <c r="F8773" s="30">
        <v>8</v>
      </c>
      <c r="G8773" s="17">
        <v>192.59</v>
      </c>
      <c r="H8773" s="17">
        <f t="shared" si="274"/>
        <v>0</v>
      </c>
      <c r="I8773" s="17">
        <f t="shared" si="275"/>
        <v>1540.72</v>
      </c>
      <c r="J8773" s="13" t="s">
        <v>5384</v>
      </c>
      <c r="K8773" s="37" t="str">
        <f>VLOOKUP(Tabela14[[#This Row],[CÓDIGO]],[1]fornnecedor!$A:$G,7,0)</f>
        <v>TINTA PAREDE</v>
      </c>
    </row>
    <row r="8774" spans="1:11" x14ac:dyDescent="0.3">
      <c r="A8774" s="15">
        <v>84758</v>
      </c>
      <c r="B8774" s="15" t="str">
        <f>VLOOKUP(Tabela14[[#This Row],[CÓDIGO]],[1]fornnecedor!$A:$E,5,0)</f>
        <v>BRASILUX TINTAS TECNICAS LTDA</v>
      </c>
      <c r="C8774" s="16" t="s">
        <v>4480</v>
      </c>
      <c r="D8774" s="16" t="s">
        <v>549</v>
      </c>
      <c r="E8774" s="22">
        <v>0</v>
      </c>
      <c r="F8774" s="30">
        <v>5</v>
      </c>
      <c r="G8774" s="17">
        <v>309.39</v>
      </c>
      <c r="H8774" s="17">
        <f t="shared" si="274"/>
        <v>0</v>
      </c>
      <c r="I8774" s="17">
        <f t="shared" si="275"/>
        <v>1546.9499999999998</v>
      </c>
      <c r="J8774" s="13" t="s">
        <v>5384</v>
      </c>
      <c r="K8774" s="37" t="str">
        <f>VLOOKUP(Tabela14[[#This Row],[CÓDIGO]],[1]fornnecedor!$A:$G,7,0)</f>
        <v>TINTA PAREDE</v>
      </c>
    </row>
    <row r="8775" spans="1:11" x14ac:dyDescent="0.3">
      <c r="A8775" s="15">
        <v>23353</v>
      </c>
      <c r="B8775" s="15" t="str">
        <f>VLOOKUP(Tabela14[[#This Row],[CÓDIGO]],[1]fornnecedor!$A:$E,5,0)</f>
        <v>3M DO BRASIL LTDA</v>
      </c>
      <c r="C8775" s="16" t="s">
        <v>4661</v>
      </c>
      <c r="D8775" s="16" t="s">
        <v>366</v>
      </c>
      <c r="E8775" s="22">
        <v>2</v>
      </c>
      <c r="F8775" s="30">
        <v>9</v>
      </c>
      <c r="G8775" s="17">
        <v>171.91</v>
      </c>
      <c r="H8775" s="17">
        <f t="shared" si="274"/>
        <v>343.82</v>
      </c>
      <c r="I8775" s="17">
        <f t="shared" si="275"/>
        <v>1547.19</v>
      </c>
      <c r="J8775" s="13" t="s">
        <v>5384</v>
      </c>
      <c r="K8775" s="37" t="str">
        <f>VLOOKUP(Tabela14[[#This Row],[CÓDIGO]],[1]fornnecedor!$A:$G,7,0)</f>
        <v>BOINAS PARA POLIMENTO</v>
      </c>
    </row>
    <row r="8776" spans="1:11" x14ac:dyDescent="0.3">
      <c r="A8776" s="15">
        <v>86594</v>
      </c>
      <c r="B8776" s="15" t="str">
        <f>VLOOKUP(Tabela14[[#This Row],[CÓDIGO]],[1]fornnecedor!$A:$E,5,0)</f>
        <v>AKZO NOBEL LTDA DECOR</v>
      </c>
      <c r="C8776" s="16" t="s">
        <v>4884</v>
      </c>
      <c r="D8776" s="16" t="s">
        <v>543</v>
      </c>
      <c r="E8776" s="22">
        <v>0</v>
      </c>
      <c r="F8776" s="30">
        <v>7.41</v>
      </c>
      <c r="G8776" s="17">
        <v>208.86</v>
      </c>
      <c r="H8776" s="17">
        <f t="shared" si="274"/>
        <v>0</v>
      </c>
      <c r="I8776" s="17">
        <f t="shared" si="275"/>
        <v>1547.6526000000001</v>
      </c>
      <c r="J8776" s="13" t="s">
        <v>5384</v>
      </c>
      <c r="K8776" s="37" t="str">
        <f>VLOOKUP(Tabela14[[#This Row],[CÓDIGO]],[1]fornnecedor!$A:$G,7,0)</f>
        <v>PIGMENTOS IMOBILIÁRIOS</v>
      </c>
    </row>
    <row r="8777" spans="1:11" x14ac:dyDescent="0.3">
      <c r="A8777" s="15">
        <v>86927</v>
      </c>
      <c r="B8777" s="15" t="str">
        <f>VLOOKUP(Tabela14[[#This Row],[CÓDIGO]],[1]fornnecedor!$A:$E,5,0)</f>
        <v>OURENSE DO BRASIL INDUSTRIA DE ARTEFATOS DE METAL LTDA - EM</v>
      </c>
      <c r="C8777" s="16" t="s">
        <v>4875</v>
      </c>
      <c r="D8777" s="16" t="s">
        <v>3976</v>
      </c>
      <c r="E8777" s="22">
        <v>0</v>
      </c>
      <c r="F8777" s="30">
        <v>14</v>
      </c>
      <c r="G8777" s="17">
        <v>110.7</v>
      </c>
      <c r="H8777" s="17">
        <f t="shared" si="274"/>
        <v>0</v>
      </c>
      <c r="I8777" s="17">
        <f t="shared" si="275"/>
        <v>1549.8</v>
      </c>
      <c r="J8777" s="13" t="s">
        <v>5384</v>
      </c>
      <c r="K8777" s="37" t="str">
        <f>VLOOKUP(Tabela14[[#This Row],[CÓDIGO]],[1]fornnecedor!$A:$G,7,0)</f>
        <v>ESCADAS</v>
      </c>
    </row>
    <row r="8778" spans="1:11" x14ac:dyDescent="0.3">
      <c r="A8778" s="15">
        <v>22528</v>
      </c>
      <c r="B8778" s="15" t="str">
        <f>VLOOKUP(Tabela14[[#This Row],[CÓDIGO]],[1]fornnecedor!$A:$E,5,0)</f>
        <v>O.V.D. IMPORTADORA E DISTRIBUIDORA LTDA</v>
      </c>
      <c r="C8778" s="16" t="s">
        <v>4876</v>
      </c>
      <c r="D8778" s="16" t="s">
        <v>2329</v>
      </c>
      <c r="E8778" s="22">
        <v>0</v>
      </c>
      <c r="F8778" s="30">
        <v>10</v>
      </c>
      <c r="G8778" s="17">
        <v>155.61000000000001</v>
      </c>
      <c r="H8778" s="17">
        <f t="shared" si="274"/>
        <v>0</v>
      </c>
      <c r="I8778" s="17">
        <f t="shared" si="275"/>
        <v>1556.1000000000001</v>
      </c>
      <c r="J8778" s="13" t="s">
        <v>5384</v>
      </c>
      <c r="K8778" s="37" t="str">
        <f>VLOOKUP(Tabela14[[#This Row],[CÓDIGO]],[1]fornnecedor!$A:$G,7,0)</f>
        <v>OUTRAS FERRAMENTAS / EQUIPAMENTOS</v>
      </c>
    </row>
    <row r="8779" spans="1:11" x14ac:dyDescent="0.3">
      <c r="A8779" s="15">
        <v>86546</v>
      </c>
      <c r="B8779" s="15" t="str">
        <f>VLOOKUP(Tabela14[[#This Row],[CÓDIGO]],[1]fornnecedor!$A:$E,5,0)</f>
        <v>AKZO NOBEL LTDA DECOR</v>
      </c>
      <c r="C8779" s="16" t="s">
        <v>4877</v>
      </c>
      <c r="D8779" s="16" t="s">
        <v>543</v>
      </c>
      <c r="E8779" s="22">
        <v>0</v>
      </c>
      <c r="F8779" s="30">
        <v>5</v>
      </c>
      <c r="G8779" s="17">
        <v>311.7</v>
      </c>
      <c r="H8779" s="17">
        <f t="shared" si="274"/>
        <v>0</v>
      </c>
      <c r="I8779" s="17">
        <f t="shared" si="275"/>
        <v>1558.5</v>
      </c>
      <c r="J8779" s="13" t="s">
        <v>5384</v>
      </c>
      <c r="K8779" s="37" t="str">
        <f>VLOOKUP(Tabela14[[#This Row],[CÓDIGO]],[1]fornnecedor!$A:$G,7,0)</f>
        <v>BASES IMOBILIÁRIAS</v>
      </c>
    </row>
    <row r="8780" spans="1:11" x14ac:dyDescent="0.3">
      <c r="A8780" s="15">
        <v>21627</v>
      </c>
      <c r="B8780" s="15" t="str">
        <f>VLOOKUP(Tabela14[[#This Row],[CÓDIGO]],[1]fornnecedor!$A:$E,5,0)</f>
        <v>SHERWIN - WILLIAMS DO BRASIL IND. E COM. LTDA</v>
      </c>
      <c r="C8780" s="16" t="s">
        <v>4843</v>
      </c>
      <c r="D8780" s="16" t="s">
        <v>324</v>
      </c>
      <c r="E8780" s="22">
        <v>3</v>
      </c>
      <c r="F8780" s="30">
        <v>60</v>
      </c>
      <c r="G8780" s="17">
        <v>26</v>
      </c>
      <c r="H8780" s="17">
        <f t="shared" si="274"/>
        <v>78</v>
      </c>
      <c r="I8780" s="17">
        <f t="shared" si="275"/>
        <v>1560</v>
      </c>
      <c r="J8780" s="13" t="s">
        <v>5384</v>
      </c>
      <c r="K8780" s="37" t="str">
        <f>VLOOKUP(Tabela14[[#This Row],[CÓDIGO]],[1]fornnecedor!$A:$G,7,0)</f>
        <v>VERNIZ AUTOMOTIVO</v>
      </c>
    </row>
    <row r="8781" spans="1:11" x14ac:dyDescent="0.3">
      <c r="A8781" s="15">
        <v>85184</v>
      </c>
      <c r="B8781" s="15" t="str">
        <f>VLOOKUP(Tabela14[[#This Row],[CÓDIGO]],[1]fornnecedor!$A:$E,5,0)</f>
        <v>BRASILUX TINTAS TECNICAS LTDA</v>
      </c>
      <c r="C8781" s="16" t="s">
        <v>4878</v>
      </c>
      <c r="D8781" s="16" t="s">
        <v>549</v>
      </c>
      <c r="E8781" s="22">
        <v>0</v>
      </c>
      <c r="F8781" s="30">
        <v>10</v>
      </c>
      <c r="G8781" s="17">
        <v>156.07</v>
      </c>
      <c r="H8781" s="17">
        <f t="shared" si="274"/>
        <v>0</v>
      </c>
      <c r="I8781" s="17">
        <f t="shared" si="275"/>
        <v>1560.6999999999998</v>
      </c>
      <c r="J8781" s="13" t="s">
        <v>5384</v>
      </c>
      <c r="K8781" s="37" t="str">
        <f>VLOOKUP(Tabela14[[#This Row],[CÓDIGO]],[1]fornnecedor!$A:$G,7,0)</f>
        <v>ESMALTES</v>
      </c>
    </row>
    <row r="8782" spans="1:11" x14ac:dyDescent="0.3">
      <c r="A8782" s="15">
        <v>9989</v>
      </c>
      <c r="B8782" s="15" t="str">
        <f>VLOOKUP(Tabela14[[#This Row],[CÓDIGO]],[1]fornnecedor!$A:$E,5,0)</f>
        <v>AKZO NOBEL LTDA AUTO</v>
      </c>
      <c r="C8782" s="16" t="s">
        <v>286</v>
      </c>
      <c r="D8782" s="16" t="s">
        <v>127</v>
      </c>
      <c r="E8782" s="22">
        <v>17</v>
      </c>
      <c r="F8782" s="30">
        <v>35</v>
      </c>
      <c r="G8782" s="17">
        <v>44.64</v>
      </c>
      <c r="H8782" s="17">
        <f t="shared" si="274"/>
        <v>758.88</v>
      </c>
      <c r="I8782" s="17">
        <f t="shared" si="275"/>
        <v>1562.4</v>
      </c>
      <c r="J8782" s="13" t="s">
        <v>5384</v>
      </c>
      <c r="K8782" s="37" t="str">
        <f>VLOOKUP(Tabela14[[#This Row],[CÓDIGO]],[1]fornnecedor!$A:$G,7,0)</f>
        <v>PRIMER AUTOMOTIVO</v>
      </c>
    </row>
    <row r="8783" spans="1:11" x14ac:dyDescent="0.3">
      <c r="A8783" s="15">
        <v>86147</v>
      </c>
      <c r="B8783" s="15" t="str">
        <f>VLOOKUP(Tabela14[[#This Row],[CÓDIGO]],[1]fornnecedor!$A:$E,5,0)</f>
        <v>AKZO NOBEL LTDA DECOR</v>
      </c>
      <c r="C8783" s="16" t="s">
        <v>4879</v>
      </c>
      <c r="D8783" s="16" t="s">
        <v>2498</v>
      </c>
      <c r="E8783" s="22">
        <v>0</v>
      </c>
      <c r="F8783" s="30">
        <v>8</v>
      </c>
      <c r="G8783" s="17">
        <v>195.44</v>
      </c>
      <c r="H8783" s="17">
        <f t="shared" si="274"/>
        <v>0</v>
      </c>
      <c r="I8783" s="17">
        <f t="shared" si="275"/>
        <v>1563.52</v>
      </c>
      <c r="J8783" s="13" t="s">
        <v>5384</v>
      </c>
      <c r="K8783" s="37" t="str">
        <f>VLOOKUP(Tabela14[[#This Row],[CÓDIGO]],[1]fornnecedor!$A:$G,7,0)</f>
        <v>LINHA MOVELEIRA</v>
      </c>
    </row>
    <row r="8784" spans="1:11" x14ac:dyDescent="0.3">
      <c r="A8784" s="15">
        <v>10241</v>
      </c>
      <c r="B8784" s="15" t="str">
        <f>VLOOKUP(Tabela14[[#This Row],[CÓDIGO]],[1]fornnecedor!$A:$E,5,0)</f>
        <v>SAINT- GOBAIN DO BRASIL PROD. IND. E CONSTR. LTDA</v>
      </c>
      <c r="C8784" s="16" t="s">
        <v>4943</v>
      </c>
      <c r="D8784" s="16" t="s">
        <v>49</v>
      </c>
      <c r="E8784" s="22">
        <v>128</v>
      </c>
      <c r="F8784" s="30">
        <v>673</v>
      </c>
      <c r="G8784" s="17">
        <v>2.33</v>
      </c>
      <c r="H8784" s="17">
        <f t="shared" si="274"/>
        <v>298.24</v>
      </c>
      <c r="I8784" s="17">
        <f t="shared" si="275"/>
        <v>1568.0900000000001</v>
      </c>
      <c r="J8784" s="13" t="s">
        <v>5384</v>
      </c>
      <c r="K8784" s="37" t="str">
        <f>VLOOKUP(Tabela14[[#This Row],[CÓDIGO]],[1]fornnecedor!$A:$G,7,0)</f>
        <v xml:space="preserve">DISCOS / LIXAS / ABRASIVOS </v>
      </c>
    </row>
    <row r="8785" spans="1:11" x14ac:dyDescent="0.3">
      <c r="A8785" s="15">
        <v>23448</v>
      </c>
      <c r="B8785" s="15" t="str">
        <f>VLOOKUP(Tabela14[[#This Row],[CÓDIGO]],[1]fornnecedor!$A:$E,5,0)</f>
        <v>VONIXX INDUSTRIA E COMERCIO DE POLIDORES LTDA</v>
      </c>
      <c r="C8785" s="16" t="s">
        <v>4849</v>
      </c>
      <c r="D8785" s="16" t="s">
        <v>515</v>
      </c>
      <c r="E8785" s="22">
        <v>2</v>
      </c>
      <c r="F8785" s="30">
        <v>20</v>
      </c>
      <c r="G8785" s="17">
        <v>78.41</v>
      </c>
      <c r="H8785" s="17">
        <f t="shared" si="274"/>
        <v>156.82</v>
      </c>
      <c r="I8785" s="17">
        <f t="shared" si="275"/>
        <v>1568.1999999999998</v>
      </c>
      <c r="J8785" s="13" t="s">
        <v>5384</v>
      </c>
      <c r="K8785" s="37" t="str">
        <f>VLOOKUP(Tabela14[[#This Row],[CÓDIGO]],[1]fornnecedor!$A:$G,7,0)</f>
        <v>LINHA DE HIGENIZAÇÃO E ESTÉTICA  AUTOMOTIVA VONIX</v>
      </c>
    </row>
    <row r="8786" spans="1:11" x14ac:dyDescent="0.3">
      <c r="A8786" s="15">
        <v>86928</v>
      </c>
      <c r="B8786" s="15" t="str">
        <f>VLOOKUP(Tabela14[[#This Row],[CÓDIGO]],[1]fornnecedor!$A:$E,5,0)</f>
        <v>OURENSE DO BRASIL INDUSTRIA DE ARTEFATOS DE METAL LTDA - EM</v>
      </c>
      <c r="C8786" s="16" t="s">
        <v>4882</v>
      </c>
      <c r="D8786" s="16" t="s">
        <v>3976</v>
      </c>
      <c r="E8786" s="22">
        <v>0</v>
      </c>
      <c r="F8786" s="30">
        <v>13</v>
      </c>
      <c r="G8786" s="17">
        <v>120.8</v>
      </c>
      <c r="H8786" s="17">
        <f t="shared" si="274"/>
        <v>0</v>
      </c>
      <c r="I8786" s="17">
        <f t="shared" si="275"/>
        <v>1570.3999999999999</v>
      </c>
      <c r="J8786" s="13" t="s">
        <v>5384</v>
      </c>
      <c r="K8786" s="37" t="str">
        <f>VLOOKUP(Tabela14[[#This Row],[CÓDIGO]],[1]fornnecedor!$A:$G,7,0)</f>
        <v>ESCADAS</v>
      </c>
    </row>
    <row r="8787" spans="1:11" x14ac:dyDescent="0.3">
      <c r="A8787" s="15">
        <v>86990</v>
      </c>
      <c r="B8787" s="15" t="str">
        <f>VLOOKUP(Tabela14[[#This Row],[CÓDIGO]],[1]fornnecedor!$A:$E,5,0)</f>
        <v>AKZO NOBEL LTDA DECOR</v>
      </c>
      <c r="C8787" s="16" t="s">
        <v>4883</v>
      </c>
      <c r="D8787" s="16" t="s">
        <v>543</v>
      </c>
      <c r="E8787" s="22">
        <v>0</v>
      </c>
      <c r="F8787" s="30">
        <v>10</v>
      </c>
      <c r="G8787" s="17">
        <v>157.85</v>
      </c>
      <c r="H8787" s="17">
        <f t="shared" si="274"/>
        <v>0</v>
      </c>
      <c r="I8787" s="17">
        <f t="shared" si="275"/>
        <v>1578.5</v>
      </c>
      <c r="J8787" s="13" t="s">
        <v>5384</v>
      </c>
      <c r="K8787" s="37" t="str">
        <f>VLOOKUP(Tabela14[[#This Row],[CÓDIGO]],[1]fornnecedor!$A:$G,7,0)</f>
        <v>TINTA PAREDE</v>
      </c>
    </row>
    <row r="8788" spans="1:11" x14ac:dyDescent="0.3">
      <c r="A8788" s="15">
        <v>86820</v>
      </c>
      <c r="B8788" s="15" t="str">
        <f>VLOOKUP(Tabela14[[#This Row],[CÓDIGO]],[1]fornnecedor!$A:$E,5,0)</f>
        <v>AKZO NOBEL LTDA DECOR</v>
      </c>
      <c r="C8788" s="16" t="s">
        <v>4648</v>
      </c>
      <c r="D8788" s="16" t="s">
        <v>543</v>
      </c>
      <c r="E8788" s="22">
        <v>0</v>
      </c>
      <c r="F8788" s="30">
        <v>20</v>
      </c>
      <c r="G8788" s="17">
        <v>79.31</v>
      </c>
      <c r="H8788" s="17">
        <f t="shared" si="274"/>
        <v>0</v>
      </c>
      <c r="I8788" s="17">
        <f t="shared" si="275"/>
        <v>1586.2</v>
      </c>
      <c r="J8788" s="13" t="s">
        <v>5384</v>
      </c>
      <c r="K8788" s="37" t="str">
        <f>VLOOKUP(Tabela14[[#This Row],[CÓDIGO]],[1]fornnecedor!$A:$G,7,0)</f>
        <v>TINTA PAREDE</v>
      </c>
    </row>
    <row r="8789" spans="1:11" x14ac:dyDescent="0.3">
      <c r="A8789" s="15">
        <v>23257</v>
      </c>
      <c r="B8789" s="15" t="str">
        <f>VLOOKUP(Tabela14[[#This Row],[CÓDIGO]],[1]fornnecedor!$A:$E,5,0)</f>
        <v>AKZO NOBEL LTDA AUTO</v>
      </c>
      <c r="C8789" s="16" t="s">
        <v>115</v>
      </c>
      <c r="D8789" s="16" t="s">
        <v>103</v>
      </c>
      <c r="E8789" s="22">
        <v>28</v>
      </c>
      <c r="F8789" s="30">
        <v>40</v>
      </c>
      <c r="G8789" s="17">
        <v>39.68</v>
      </c>
      <c r="H8789" s="17">
        <f t="shared" si="274"/>
        <v>1111.04</v>
      </c>
      <c r="I8789" s="17">
        <f t="shared" si="275"/>
        <v>1587.2</v>
      </c>
      <c r="J8789" s="13" t="s">
        <v>5384</v>
      </c>
      <c r="K8789" s="37" t="str">
        <f>VLOOKUP(Tabela14[[#This Row],[CÓDIGO]],[1]fornnecedor!$A:$G,7,0)</f>
        <v>TINTAS PU</v>
      </c>
    </row>
    <row r="8790" spans="1:11" x14ac:dyDescent="0.3">
      <c r="A8790" s="15">
        <v>85720</v>
      </c>
      <c r="B8790" s="15" t="str">
        <f>VLOOKUP(Tabela14[[#This Row],[CÓDIGO]],[1]fornnecedor!$A:$E,5,0)</f>
        <v>BLACK &amp; DECKER DO BRASIL LTDA</v>
      </c>
      <c r="C8790" s="16" t="s">
        <v>4885</v>
      </c>
      <c r="D8790" s="16" t="s">
        <v>871</v>
      </c>
      <c r="E8790" s="22">
        <v>0</v>
      </c>
      <c r="F8790" s="30">
        <v>2</v>
      </c>
      <c r="G8790" s="17">
        <v>794.48</v>
      </c>
      <c r="H8790" s="17">
        <f t="shared" si="274"/>
        <v>0</v>
      </c>
      <c r="I8790" s="17">
        <f t="shared" si="275"/>
        <v>1588.96</v>
      </c>
      <c r="J8790" s="13" t="s">
        <v>5384</v>
      </c>
      <c r="K8790" s="37" t="str">
        <f>VLOOKUP(Tabela14[[#This Row],[CÓDIGO]],[1]fornnecedor!$A:$G,7,0)</f>
        <v>OUTRAS FERRAMENTAS / EQUIPAMENTOS</v>
      </c>
    </row>
    <row r="8791" spans="1:11" x14ac:dyDescent="0.3">
      <c r="A8791" s="15">
        <v>86149</v>
      </c>
      <c r="B8791" s="15" t="str">
        <f>VLOOKUP(Tabela14[[#This Row],[CÓDIGO]],[1]fornnecedor!$A:$E,5,0)</f>
        <v>AKZO NOBEL LTDA DECOR</v>
      </c>
      <c r="C8791" s="16" t="s">
        <v>4886</v>
      </c>
      <c r="D8791" s="16" t="s">
        <v>2498</v>
      </c>
      <c r="E8791" s="22">
        <v>0</v>
      </c>
      <c r="F8791" s="30">
        <v>8</v>
      </c>
      <c r="G8791" s="17">
        <v>198.73</v>
      </c>
      <c r="H8791" s="17">
        <f t="shared" si="274"/>
        <v>0</v>
      </c>
      <c r="I8791" s="17">
        <f t="shared" si="275"/>
        <v>1589.84</v>
      </c>
      <c r="J8791" s="13" t="s">
        <v>5384</v>
      </c>
      <c r="K8791" s="37" t="str">
        <f>VLOOKUP(Tabela14[[#This Row],[CÓDIGO]],[1]fornnecedor!$A:$G,7,0)</f>
        <v>LINHA MOVELEIRA</v>
      </c>
    </row>
    <row r="8792" spans="1:11" x14ac:dyDescent="0.3">
      <c r="A8792" s="15">
        <v>85845</v>
      </c>
      <c r="B8792" s="15" t="str">
        <f>VLOOKUP(Tabela14[[#This Row],[CÓDIGO]],[1]fornnecedor!$A:$E,5,0)</f>
        <v>AKZO NOBEL LTDA DECOR</v>
      </c>
      <c r="C8792" s="16" t="s">
        <v>4666</v>
      </c>
      <c r="D8792" s="16" t="s">
        <v>543</v>
      </c>
      <c r="E8792" s="22">
        <v>1</v>
      </c>
      <c r="F8792" s="30">
        <v>8</v>
      </c>
      <c r="G8792" s="17">
        <v>199.72</v>
      </c>
      <c r="H8792" s="17">
        <f t="shared" si="274"/>
        <v>199.72</v>
      </c>
      <c r="I8792" s="17">
        <f t="shared" si="275"/>
        <v>1597.76</v>
      </c>
      <c r="J8792" s="13" t="s">
        <v>5384</v>
      </c>
      <c r="K8792" s="37" t="str">
        <f>VLOOKUP(Tabela14[[#This Row],[CÓDIGO]],[1]fornnecedor!$A:$G,7,0)</f>
        <v>TINTA PARA PISO</v>
      </c>
    </row>
    <row r="8793" spans="1:11" x14ac:dyDescent="0.3">
      <c r="A8793" s="15">
        <v>85291</v>
      </c>
      <c r="B8793" s="15" t="str">
        <f>VLOOKUP(Tabela14[[#This Row],[CÓDIGO]],[1]fornnecedor!$A:$E,5,0)</f>
        <v>BRASILUX TINTAS TECNICAS LTDA</v>
      </c>
      <c r="C8793" s="16" t="s">
        <v>623</v>
      </c>
      <c r="D8793" s="16" t="s">
        <v>549</v>
      </c>
      <c r="E8793" s="22">
        <v>4</v>
      </c>
      <c r="F8793" s="30">
        <v>20</v>
      </c>
      <c r="G8793" s="17">
        <v>79.92</v>
      </c>
      <c r="H8793" s="17">
        <f t="shared" si="274"/>
        <v>319.68</v>
      </c>
      <c r="I8793" s="17">
        <f t="shared" si="275"/>
        <v>1598.4</v>
      </c>
      <c r="J8793" s="13" t="s">
        <v>5384</v>
      </c>
      <c r="K8793" s="37" t="str">
        <f>VLOOKUP(Tabela14[[#This Row],[CÓDIGO]],[1]fornnecedor!$A:$G,7,0)</f>
        <v>TINTAS LACA</v>
      </c>
    </row>
    <row r="8794" spans="1:11" x14ac:dyDescent="0.3">
      <c r="A8794" s="15">
        <v>85230</v>
      </c>
      <c r="B8794" s="15" t="str">
        <f>VLOOKUP(Tabela14[[#This Row],[CÓDIGO]],[1]fornnecedor!$A:$E,5,0)</f>
        <v>FORNECEDOR CONVERSAO</v>
      </c>
      <c r="C8794" s="16" t="s">
        <v>4888</v>
      </c>
      <c r="D8794" s="16" t="s">
        <v>4669</v>
      </c>
      <c r="E8794" s="22">
        <v>0</v>
      </c>
      <c r="F8794" s="30">
        <v>8</v>
      </c>
      <c r="G8794" s="17">
        <v>200</v>
      </c>
      <c r="H8794" s="17">
        <f t="shared" si="274"/>
        <v>0</v>
      </c>
      <c r="I8794" s="17">
        <f t="shared" si="275"/>
        <v>1600</v>
      </c>
      <c r="J8794" s="13" t="s">
        <v>5384</v>
      </c>
      <c r="K8794" s="37" t="str">
        <f>VLOOKUP(Tabela14[[#This Row],[CÓDIGO]],[1]fornnecedor!$A:$G,7,0)</f>
        <v>TINTAS PRODUZIDAS</v>
      </c>
    </row>
    <row r="8795" spans="1:11" x14ac:dyDescent="0.3">
      <c r="A8795" s="15">
        <v>84387</v>
      </c>
      <c r="B8795" s="15" t="str">
        <f>VLOOKUP(Tabela14[[#This Row],[CÓDIGO]],[1]fornnecedor!$A:$E,5,0)</f>
        <v>BRASILUX TINTAS TECNICAS LTDA</v>
      </c>
      <c r="C8795" s="16" t="s">
        <v>570</v>
      </c>
      <c r="D8795" s="16" t="s">
        <v>549</v>
      </c>
      <c r="E8795" s="22">
        <v>0</v>
      </c>
      <c r="F8795" s="30">
        <v>12</v>
      </c>
      <c r="G8795" s="17">
        <v>133.6</v>
      </c>
      <c r="H8795" s="17">
        <f t="shared" si="274"/>
        <v>0</v>
      </c>
      <c r="I8795" s="17">
        <f t="shared" si="275"/>
        <v>1603.1999999999998</v>
      </c>
      <c r="J8795" s="13" t="s">
        <v>5384</v>
      </c>
      <c r="K8795" s="37" t="str">
        <f>VLOOKUP(Tabela14[[#This Row],[CÓDIGO]],[1]fornnecedor!$A:$G,7,0)</f>
        <v>TINTA PARA PISO</v>
      </c>
    </row>
    <row r="8796" spans="1:11" x14ac:dyDescent="0.3">
      <c r="A8796" s="15">
        <v>20518</v>
      </c>
      <c r="B8796" s="15" t="str">
        <f>VLOOKUP(Tabela14[[#This Row],[CÓDIGO]],[1]fornnecedor!$A:$E,5,0)</f>
        <v>3M DO BRASIL LTDA</v>
      </c>
      <c r="C8796" s="16" t="s">
        <v>4745</v>
      </c>
      <c r="D8796" s="16" t="s">
        <v>366</v>
      </c>
      <c r="E8796" s="22">
        <v>3</v>
      </c>
      <c r="F8796" s="30">
        <v>17</v>
      </c>
      <c r="G8796" s="17">
        <v>94.33</v>
      </c>
      <c r="H8796" s="17">
        <f t="shared" si="274"/>
        <v>282.99</v>
      </c>
      <c r="I8796" s="17">
        <f t="shared" si="275"/>
        <v>1603.61</v>
      </c>
      <c r="J8796" s="13" t="s">
        <v>5384</v>
      </c>
      <c r="K8796" s="37" t="str">
        <f>VLOOKUP(Tabela14[[#This Row],[CÓDIGO]],[1]fornnecedor!$A:$G,7,0)</f>
        <v>CERA  / LIMPEZA /  POLIMENTO VEICULAR</v>
      </c>
    </row>
    <row r="8797" spans="1:11" x14ac:dyDescent="0.3">
      <c r="A8797" s="15">
        <v>22988</v>
      </c>
      <c r="B8797" s="15" t="str">
        <f>VLOOKUP(Tabela14[[#This Row],[CÓDIGO]],[1]fornnecedor!$A:$E,5,0)</f>
        <v>COM.ALVORADA LIMPEZA E DESCARTAVEIS</v>
      </c>
      <c r="C8797" s="16" t="s">
        <v>470</v>
      </c>
      <c r="D8797" s="16" t="s">
        <v>471</v>
      </c>
      <c r="E8797" s="22">
        <v>0</v>
      </c>
      <c r="F8797" s="31">
        <v>0</v>
      </c>
      <c r="G8797" s="17">
        <v>48.66</v>
      </c>
      <c r="H8797" s="17">
        <f t="shared" si="274"/>
        <v>0</v>
      </c>
      <c r="I8797" s="17">
        <f t="shared" si="275"/>
        <v>0</v>
      </c>
      <c r="J8797" s="13" t="s">
        <v>5384</v>
      </c>
      <c r="K8797" s="37" t="str">
        <f>VLOOKUP(Tabela14[[#This Row],[CÓDIGO]],[1]fornnecedor!$A:$G,7,0)</f>
        <v>GRUPO CONVERSAO</v>
      </c>
    </row>
    <row r="8798" spans="1:11" x14ac:dyDescent="0.3">
      <c r="A8798" s="15">
        <v>85502</v>
      </c>
      <c r="B8798" s="15" t="str">
        <f>VLOOKUP(Tabela14[[#This Row],[CÓDIGO]],[1]fornnecedor!$A:$E,5,0)</f>
        <v>BRASILUX TINTAS TECNICAS LTDA</v>
      </c>
      <c r="C8798" s="16" t="s">
        <v>4889</v>
      </c>
      <c r="D8798" s="16" t="s">
        <v>549</v>
      </c>
      <c r="E8798" s="22">
        <v>0</v>
      </c>
      <c r="F8798" s="30">
        <v>11</v>
      </c>
      <c r="G8798" s="17">
        <v>146.54</v>
      </c>
      <c r="H8798" s="17">
        <f t="shared" si="274"/>
        <v>0</v>
      </c>
      <c r="I8798" s="17">
        <f t="shared" si="275"/>
        <v>1611.9399999999998</v>
      </c>
      <c r="J8798" s="13" t="s">
        <v>5384</v>
      </c>
      <c r="K8798" s="37" t="str">
        <f>VLOOKUP(Tabela14[[#This Row],[CÓDIGO]],[1]fornnecedor!$A:$G,7,0)</f>
        <v>KIT BRASCORTEN</v>
      </c>
    </row>
    <row r="8799" spans="1:11" x14ac:dyDescent="0.3">
      <c r="A8799" s="15">
        <v>274</v>
      </c>
      <c r="B8799" s="15" t="str">
        <f>VLOOKUP(Tabela14[[#This Row],[CÓDIGO]],[1]fornnecedor!$A:$E,5,0)</f>
        <v>SAINT- GOBAIN DO BRASIL PROD. IND. E CONSTR. LTDA</v>
      </c>
      <c r="C8799" s="16" t="s">
        <v>4890</v>
      </c>
      <c r="D8799" s="16" t="s">
        <v>49</v>
      </c>
      <c r="E8799" s="22">
        <v>0</v>
      </c>
      <c r="F8799" s="30">
        <v>35</v>
      </c>
      <c r="G8799" s="17">
        <v>46.14</v>
      </c>
      <c r="H8799" s="17">
        <f t="shared" si="274"/>
        <v>0</v>
      </c>
      <c r="I8799" s="17">
        <f t="shared" si="275"/>
        <v>1614.9</v>
      </c>
      <c r="J8799" s="13" t="s">
        <v>5384</v>
      </c>
      <c r="K8799" s="37" t="str">
        <f>VLOOKUP(Tabela14[[#This Row],[CÓDIGO]],[1]fornnecedor!$A:$G,7,0)</f>
        <v xml:space="preserve">OUTROS DISCOS </v>
      </c>
    </row>
    <row r="8800" spans="1:11" x14ac:dyDescent="0.3">
      <c r="A8800" s="15">
        <v>23098</v>
      </c>
      <c r="B8800" s="15" t="str">
        <f>VLOOKUP(Tabela14[[#This Row],[CÓDIGO]],[1]fornnecedor!$A:$E,5,0)</f>
        <v>3M DO BRASIL LTDA</v>
      </c>
      <c r="C8800" s="16" t="s">
        <v>377</v>
      </c>
      <c r="D8800" s="16" t="s">
        <v>366</v>
      </c>
      <c r="E8800" s="22">
        <v>353</v>
      </c>
      <c r="F8800" s="30">
        <v>919</v>
      </c>
      <c r="G8800" s="17">
        <v>1.76</v>
      </c>
      <c r="H8800" s="17">
        <f t="shared" si="274"/>
        <v>621.28</v>
      </c>
      <c r="I8800" s="17">
        <f t="shared" si="275"/>
        <v>1617.44</v>
      </c>
      <c r="J8800" s="13" t="s">
        <v>5384</v>
      </c>
      <c r="K8800" s="37" t="str">
        <f>VLOOKUP(Tabela14[[#This Row],[CÓDIGO]],[1]fornnecedor!$A:$G,7,0)</f>
        <v xml:space="preserve">DISCOS / LIXAS / ABRASIVOS </v>
      </c>
    </row>
    <row r="8801" spans="1:11" x14ac:dyDescent="0.3">
      <c r="A8801" s="15">
        <v>84966</v>
      </c>
      <c r="B8801" s="15" t="str">
        <f>VLOOKUP(Tabela14[[#This Row],[CÓDIGO]],[1]fornnecedor!$A:$E,5,0)</f>
        <v>BRASILUX TINTAS TECNICAS LTDA</v>
      </c>
      <c r="C8801" s="16" t="s">
        <v>577</v>
      </c>
      <c r="D8801" s="16" t="s">
        <v>549</v>
      </c>
      <c r="E8801" s="22">
        <v>0</v>
      </c>
      <c r="F8801" s="30">
        <v>6</v>
      </c>
      <c r="G8801" s="17">
        <v>270.95</v>
      </c>
      <c r="H8801" s="17">
        <f t="shared" si="274"/>
        <v>0</v>
      </c>
      <c r="I8801" s="17">
        <f t="shared" si="275"/>
        <v>1625.6999999999998</v>
      </c>
      <c r="J8801" s="13" t="s">
        <v>5384</v>
      </c>
      <c r="K8801" s="37" t="str">
        <f>VLOOKUP(Tabela14[[#This Row],[CÓDIGO]],[1]fornnecedor!$A:$G,7,0)</f>
        <v>TINTA EMBORRACHADA</v>
      </c>
    </row>
    <row r="8802" spans="1:11" x14ac:dyDescent="0.3">
      <c r="A8802" s="15">
        <v>39</v>
      </c>
      <c r="B8802" s="15" t="str">
        <f>VLOOKUP(Tabela14[[#This Row],[CÓDIGO]],[1]fornnecedor!$A:$E,5,0)</f>
        <v>3M DO BRASIL LTDA</v>
      </c>
      <c r="C8802" s="16" t="s">
        <v>4892</v>
      </c>
      <c r="D8802" s="16" t="s">
        <v>366</v>
      </c>
      <c r="E8802" s="22">
        <v>0</v>
      </c>
      <c r="F8802" s="30">
        <v>6</v>
      </c>
      <c r="G8802" s="17">
        <v>271.08</v>
      </c>
      <c r="H8802" s="17">
        <f t="shared" si="274"/>
        <v>0</v>
      </c>
      <c r="I8802" s="17">
        <f t="shared" si="275"/>
        <v>1626.48</v>
      </c>
      <c r="J8802" s="13" t="s">
        <v>5384</v>
      </c>
      <c r="K8802" s="37" t="str">
        <f>VLOOKUP(Tabela14[[#This Row],[CÓDIGO]],[1]fornnecedor!$A:$G,7,0)</f>
        <v>COLA INST./ ADESIVOS COLANTES</v>
      </c>
    </row>
    <row r="8803" spans="1:11" x14ac:dyDescent="0.3">
      <c r="A8803" s="15">
        <v>85511</v>
      </c>
      <c r="B8803" s="15" t="str">
        <f>VLOOKUP(Tabela14[[#This Row],[CÓDIGO]],[1]fornnecedor!$A:$E,5,0)</f>
        <v>3M DO BRASIL LTDA</v>
      </c>
      <c r="C8803" s="16" t="s">
        <v>4291</v>
      </c>
      <c r="D8803" s="16" t="s">
        <v>366</v>
      </c>
      <c r="E8803" s="22">
        <v>0</v>
      </c>
      <c r="F8803" s="30">
        <v>9</v>
      </c>
      <c r="G8803" s="17">
        <v>180.87</v>
      </c>
      <c r="H8803" s="17">
        <f t="shared" si="274"/>
        <v>0</v>
      </c>
      <c r="I8803" s="17">
        <f t="shared" si="275"/>
        <v>1627.83</v>
      </c>
      <c r="J8803" s="13" t="s">
        <v>5384</v>
      </c>
      <c r="K8803" s="37" t="str">
        <f>VLOOKUP(Tabela14[[#This Row],[CÓDIGO]],[1]fornnecedor!$A:$G,7,0)</f>
        <v>BOINAS PARA POLIMENTO</v>
      </c>
    </row>
    <row r="8804" spans="1:11" x14ac:dyDescent="0.3">
      <c r="A8804" s="15">
        <v>9932</v>
      </c>
      <c r="B8804" s="15" t="str">
        <f>VLOOKUP(Tabela14[[#This Row],[CÓDIGO]],[1]fornnecedor!$A:$E,5,0)</f>
        <v>AKZO NOBEL LTDA AUTO</v>
      </c>
      <c r="C8804" s="16" t="s">
        <v>4893</v>
      </c>
      <c r="D8804" s="16" t="s">
        <v>127</v>
      </c>
      <c r="E8804" s="22">
        <v>0</v>
      </c>
      <c r="F8804" s="30">
        <v>4</v>
      </c>
      <c r="G8804" s="17">
        <v>409.39</v>
      </c>
      <c r="H8804" s="17">
        <f t="shared" si="274"/>
        <v>0</v>
      </c>
      <c r="I8804" s="17">
        <f t="shared" si="275"/>
        <v>1637.56</v>
      </c>
      <c r="J8804" s="13" t="s">
        <v>5384</v>
      </c>
      <c r="K8804" s="37" t="str">
        <f>VLOOKUP(Tabela14[[#This Row],[CÓDIGO]],[1]fornnecedor!$A:$G,7,0)</f>
        <v>BASES POLIÉSTER</v>
      </c>
    </row>
    <row r="8805" spans="1:11" x14ac:dyDescent="0.3">
      <c r="A8805" s="15">
        <v>86121</v>
      </c>
      <c r="B8805" s="15" t="str">
        <f>VLOOKUP(Tabela14[[#This Row],[CÓDIGO]],[1]fornnecedor!$A:$E,5,0)</f>
        <v>AKZO NOBEL LTDA DECOR</v>
      </c>
      <c r="C8805" s="16" t="s">
        <v>4286</v>
      </c>
      <c r="D8805" s="16" t="s">
        <v>2498</v>
      </c>
      <c r="E8805" s="22">
        <v>0</v>
      </c>
      <c r="F8805" s="30">
        <v>13</v>
      </c>
      <c r="G8805" s="17">
        <v>126</v>
      </c>
      <c r="H8805" s="17">
        <f t="shared" si="274"/>
        <v>0</v>
      </c>
      <c r="I8805" s="17">
        <f t="shared" si="275"/>
        <v>1638</v>
      </c>
      <c r="J8805" s="13" t="s">
        <v>5384</v>
      </c>
      <c r="K8805" s="37" t="str">
        <f>VLOOKUP(Tabela14[[#This Row],[CÓDIGO]],[1]fornnecedor!$A:$G,7,0)</f>
        <v>LINHA MOVELEIRA</v>
      </c>
    </row>
    <row r="8806" spans="1:11" x14ac:dyDescent="0.3">
      <c r="A8806" s="15">
        <v>21646</v>
      </c>
      <c r="B8806" s="15" t="str">
        <f>VLOOKUP(Tabela14[[#This Row],[CÓDIGO]],[1]fornnecedor!$A:$E,5,0)</f>
        <v>SAINT- GOBAIN DO BRASIL PROD. IND. E CONSTR. LTDA</v>
      </c>
      <c r="C8806" s="16" t="s">
        <v>4897</v>
      </c>
      <c r="D8806" s="16" t="s">
        <v>49</v>
      </c>
      <c r="E8806" s="22">
        <v>0</v>
      </c>
      <c r="F8806" s="30">
        <v>2</v>
      </c>
      <c r="G8806" s="17">
        <v>825.95</v>
      </c>
      <c r="H8806" s="17">
        <f t="shared" si="274"/>
        <v>0</v>
      </c>
      <c r="I8806" s="17">
        <f t="shared" si="275"/>
        <v>1651.9</v>
      </c>
      <c r="J8806" s="13" t="s">
        <v>5384</v>
      </c>
      <c r="K8806" s="37" t="str">
        <f>VLOOKUP(Tabela14[[#This Row],[CÓDIGO]],[1]fornnecedor!$A:$G,7,0)</f>
        <v>LIXADEIRAS</v>
      </c>
    </row>
    <row r="8807" spans="1:11" x14ac:dyDescent="0.3">
      <c r="A8807" s="15">
        <v>20636</v>
      </c>
      <c r="B8807" s="15" t="str">
        <f>VLOOKUP(Tabela14[[#This Row],[CÓDIGO]],[1]fornnecedor!$A:$E,5,0)</f>
        <v>3M DO BRASIL LTDA</v>
      </c>
      <c r="C8807" s="16" t="s">
        <v>4895</v>
      </c>
      <c r="D8807" s="16" t="s">
        <v>366</v>
      </c>
      <c r="E8807" s="22">
        <v>1</v>
      </c>
      <c r="F8807" s="30">
        <v>13</v>
      </c>
      <c r="G8807" s="17">
        <v>127.29</v>
      </c>
      <c r="H8807" s="17">
        <f t="shared" si="274"/>
        <v>127.29</v>
      </c>
      <c r="I8807" s="17">
        <f t="shared" si="275"/>
        <v>1654.77</v>
      </c>
      <c r="J8807" s="13" t="s">
        <v>5384</v>
      </c>
      <c r="K8807" s="37" t="str">
        <f>VLOOKUP(Tabela14[[#This Row],[CÓDIGO]],[1]fornnecedor!$A:$G,7,0)</f>
        <v>BOINAS PARA POLIMENTO</v>
      </c>
    </row>
    <row r="8808" spans="1:11" x14ac:dyDescent="0.3">
      <c r="A8808" s="15">
        <v>169</v>
      </c>
      <c r="B8808" s="15" t="str">
        <f>VLOOKUP(Tabela14[[#This Row],[CÓDIGO]],[1]fornnecedor!$A:$E,5,0)</f>
        <v>COM.ALVORADA LIMPEZA E DESCARTAVEIS</v>
      </c>
      <c r="C8808" s="16" t="s">
        <v>459</v>
      </c>
      <c r="D8808" s="16" t="s">
        <v>460</v>
      </c>
      <c r="E8808" s="22">
        <v>0</v>
      </c>
      <c r="F8808" s="31">
        <v>0</v>
      </c>
      <c r="G8808" s="17">
        <v>25.94</v>
      </c>
      <c r="H8808" s="17">
        <f t="shared" si="274"/>
        <v>0</v>
      </c>
      <c r="I8808" s="17">
        <f t="shared" si="275"/>
        <v>0</v>
      </c>
      <c r="J8808" s="13" t="s">
        <v>5384</v>
      </c>
      <c r="K8808" s="37" t="str">
        <f>VLOOKUP(Tabela14[[#This Row],[CÓDIGO]],[1]fornnecedor!$A:$G,7,0)</f>
        <v>GRUPO CONVERSAO</v>
      </c>
    </row>
    <row r="8809" spans="1:11" x14ac:dyDescent="0.3">
      <c r="A8809" s="15">
        <v>23624</v>
      </c>
      <c r="B8809" s="15" t="str">
        <f>VLOOKUP(Tabela14[[#This Row],[CÓDIGO]],[1]fornnecedor!$A:$E,5,0)</f>
        <v>MAXI RUBBER INDUSTRIAS QUIMICAS LTDA</v>
      </c>
      <c r="C8809" s="16" t="s">
        <v>789</v>
      </c>
      <c r="D8809" s="16" t="s">
        <v>775</v>
      </c>
      <c r="E8809" s="22">
        <v>18</v>
      </c>
      <c r="F8809" s="30">
        <v>49</v>
      </c>
      <c r="G8809" s="17">
        <v>33.96</v>
      </c>
      <c r="H8809" s="17">
        <f t="shared" si="274"/>
        <v>611.28</v>
      </c>
      <c r="I8809" s="17">
        <f t="shared" si="275"/>
        <v>1664.04</v>
      </c>
      <c r="J8809" s="13" t="s">
        <v>5384</v>
      </c>
      <c r="K8809" s="37" t="str">
        <f>VLOOKUP(Tabela14[[#This Row],[CÓDIGO]],[1]fornnecedor!$A:$G,7,0)</f>
        <v>VEDADORES / SELANTES</v>
      </c>
    </row>
    <row r="8810" spans="1:11" x14ac:dyDescent="0.3">
      <c r="A8810" s="15">
        <v>22065</v>
      </c>
      <c r="B8810" s="15" t="str">
        <f>VLOOKUP(Tabela14[[#This Row],[CÓDIGO]],[1]fornnecedor!$A:$E,5,0)</f>
        <v>3M DO BRASIL LTDA</v>
      </c>
      <c r="C8810" s="16" t="s">
        <v>403</v>
      </c>
      <c r="D8810" s="16" t="s">
        <v>366</v>
      </c>
      <c r="E8810" s="22">
        <v>31</v>
      </c>
      <c r="F8810" s="30">
        <v>179</v>
      </c>
      <c r="G8810" s="17">
        <v>9.32</v>
      </c>
      <c r="H8810" s="17">
        <f t="shared" si="274"/>
        <v>288.92</v>
      </c>
      <c r="I8810" s="17">
        <f t="shared" si="275"/>
        <v>1668.28</v>
      </c>
      <c r="J8810" s="13" t="s">
        <v>5384</v>
      </c>
      <c r="K8810" s="37" t="str">
        <f>VLOOKUP(Tabela14[[#This Row],[CÓDIGO]],[1]fornnecedor!$A:$G,7,0)</f>
        <v xml:space="preserve">DISCOS / LIXAS / ABRASIVOS </v>
      </c>
    </row>
    <row r="8811" spans="1:11" x14ac:dyDescent="0.3">
      <c r="A8811" s="15">
        <v>21385</v>
      </c>
      <c r="B8811" s="15" t="str">
        <f>VLOOKUP(Tabela14[[#This Row],[CÓDIGO]],[1]fornnecedor!$A:$E,5,0)</f>
        <v>SAINT- GOBAIN DO BRASIL PROD. IND. E CONSTR. LTDA</v>
      </c>
      <c r="C8811" s="16" t="s">
        <v>65</v>
      </c>
      <c r="D8811" s="16" t="s">
        <v>49</v>
      </c>
      <c r="E8811" s="22">
        <v>18</v>
      </c>
      <c r="F8811" s="30">
        <v>39</v>
      </c>
      <c r="G8811" s="17">
        <v>42.85</v>
      </c>
      <c r="H8811" s="17">
        <f t="shared" si="274"/>
        <v>771.30000000000007</v>
      </c>
      <c r="I8811" s="17">
        <f t="shared" si="275"/>
        <v>1671.15</v>
      </c>
      <c r="J8811" s="13" t="s">
        <v>5384</v>
      </c>
      <c r="K8811" s="37" t="str">
        <f>VLOOKUP(Tabela14[[#This Row],[CÓDIGO]],[1]fornnecedor!$A:$G,7,0)</f>
        <v>APLICADORES / ADAPTADORES / ENGATES / SUPORTES</v>
      </c>
    </row>
    <row r="8812" spans="1:11" x14ac:dyDescent="0.3">
      <c r="A8812" s="15">
        <v>86075</v>
      </c>
      <c r="B8812" s="15" t="str">
        <f>VLOOKUP(Tabela14[[#This Row],[CÓDIGO]],[1]fornnecedor!$A:$E,5,0)</f>
        <v>AKZO NOBEL LTDA DECOR</v>
      </c>
      <c r="C8812" s="16" t="s">
        <v>4325</v>
      </c>
      <c r="D8812" s="16" t="s">
        <v>543</v>
      </c>
      <c r="E8812" s="22">
        <v>14</v>
      </c>
      <c r="F8812" s="30">
        <v>19</v>
      </c>
      <c r="G8812" s="17">
        <v>88.22</v>
      </c>
      <c r="H8812" s="17">
        <f t="shared" si="274"/>
        <v>1235.08</v>
      </c>
      <c r="I8812" s="17">
        <f t="shared" si="275"/>
        <v>1676.18</v>
      </c>
      <c r="J8812" s="13" t="s">
        <v>5384</v>
      </c>
      <c r="K8812" s="37" t="str">
        <f>VLOOKUP(Tabela14[[#This Row],[CÓDIGO]],[1]fornnecedor!$A:$G,7,0)</f>
        <v>ESMALTES</v>
      </c>
    </row>
    <row r="8813" spans="1:11" x14ac:dyDescent="0.3">
      <c r="A8813" s="15">
        <v>86951</v>
      </c>
      <c r="B8813" s="15" t="str">
        <f>VLOOKUP(Tabela14[[#This Row],[CÓDIGO]],[1]fornnecedor!$A:$E,5,0)</f>
        <v>BRASILUX TINTAS TECNICAS LTDA</v>
      </c>
      <c r="C8813" s="16" t="s">
        <v>4901</v>
      </c>
      <c r="D8813" s="16" t="s">
        <v>549</v>
      </c>
      <c r="E8813" s="22">
        <v>19</v>
      </c>
      <c r="F8813" s="30">
        <v>27</v>
      </c>
      <c r="G8813" s="17">
        <v>62.22</v>
      </c>
      <c r="H8813" s="17">
        <f t="shared" si="274"/>
        <v>1182.18</v>
      </c>
      <c r="I8813" s="17">
        <f t="shared" si="275"/>
        <v>1679.94</v>
      </c>
      <c r="J8813" s="13" t="s">
        <v>5384</v>
      </c>
      <c r="K8813" s="37" t="str">
        <f>VLOOKUP(Tabela14[[#This Row],[CÓDIGO]],[1]fornnecedor!$A:$G,7,0)</f>
        <v>ESMALTES</v>
      </c>
    </row>
    <row r="8814" spans="1:11" x14ac:dyDescent="0.3">
      <c r="A8814" s="15">
        <v>84029</v>
      </c>
      <c r="B8814" s="15" t="str">
        <f>VLOOKUP(Tabela14[[#This Row],[CÓDIGO]],[1]fornnecedor!$A:$E,5,0)</f>
        <v>BRASILUX TINTAS TECNICAS LTDA</v>
      </c>
      <c r="C8814" s="16" t="s">
        <v>735</v>
      </c>
      <c r="D8814" s="16" t="s">
        <v>549</v>
      </c>
      <c r="E8814" s="22">
        <v>56</v>
      </c>
      <c r="F8814" s="30">
        <v>190</v>
      </c>
      <c r="G8814" s="17">
        <v>8.86</v>
      </c>
      <c r="H8814" s="17">
        <f t="shared" si="274"/>
        <v>496.15999999999997</v>
      </c>
      <c r="I8814" s="17">
        <f t="shared" si="275"/>
        <v>1683.3999999999999</v>
      </c>
      <c r="J8814" s="13" t="s">
        <v>5384</v>
      </c>
      <c r="K8814" s="37" t="str">
        <f>VLOOKUP(Tabela14[[#This Row],[CÓDIGO]],[1]fornnecedor!$A:$G,7,0)</f>
        <v>AGUARRAS</v>
      </c>
    </row>
    <row r="8815" spans="1:11" x14ac:dyDescent="0.3">
      <c r="A8815" s="15">
        <v>86877</v>
      </c>
      <c r="B8815" s="15" t="str">
        <f>VLOOKUP(Tabela14[[#This Row],[CÓDIGO]],[1]fornnecedor!$A:$E,5,0)</f>
        <v>UNIFORTTE INDUSTRIA DE PLASTICOS LTDA</v>
      </c>
      <c r="C8815" s="16" t="s">
        <v>839</v>
      </c>
      <c r="D8815" s="16" t="s">
        <v>837</v>
      </c>
      <c r="E8815" s="22">
        <v>0</v>
      </c>
      <c r="F8815" s="30">
        <v>359</v>
      </c>
      <c r="G8815" s="17">
        <v>4.7</v>
      </c>
      <c r="H8815" s="17">
        <f t="shared" si="274"/>
        <v>0</v>
      </c>
      <c r="I8815" s="17">
        <f t="shared" si="275"/>
        <v>1687.3</v>
      </c>
      <c r="J8815" s="13" t="s">
        <v>5384</v>
      </c>
      <c r="K8815" s="37" t="str">
        <f>VLOOKUP(Tabela14[[#This Row],[CÓDIGO]],[1]fornnecedor!$A:$G,7,0)</f>
        <v>SIFÃO/ASSENTO</v>
      </c>
    </row>
    <row r="8816" spans="1:11" x14ac:dyDescent="0.3">
      <c r="A8816" s="15">
        <v>84315</v>
      </c>
      <c r="B8816" s="15" t="str">
        <f>VLOOKUP(Tabela14[[#This Row],[CÓDIGO]],[1]fornnecedor!$A:$E,5,0)</f>
        <v>BRASILUX TINTAS TECNICAS LTDA</v>
      </c>
      <c r="C8816" s="16" t="s">
        <v>4008</v>
      </c>
      <c r="D8816" s="16" t="s">
        <v>549</v>
      </c>
      <c r="E8816" s="22">
        <v>1</v>
      </c>
      <c r="F8816" s="30">
        <v>12</v>
      </c>
      <c r="G8816" s="17">
        <v>141.04</v>
      </c>
      <c r="H8816" s="17">
        <f t="shared" si="274"/>
        <v>141.04</v>
      </c>
      <c r="I8816" s="17">
        <f t="shared" si="275"/>
        <v>1692.48</v>
      </c>
      <c r="J8816" s="13" t="s">
        <v>5384</v>
      </c>
      <c r="K8816" s="37" t="str">
        <f>VLOOKUP(Tabela14[[#This Row],[CÓDIGO]],[1]fornnecedor!$A:$G,7,0)</f>
        <v>IMPERMEABILIZANTES</v>
      </c>
    </row>
    <row r="8817" spans="1:11" x14ac:dyDescent="0.3">
      <c r="A8817" s="15">
        <v>84697</v>
      </c>
      <c r="B8817" s="15" t="str">
        <f>VLOOKUP(Tabela14[[#This Row],[CÓDIGO]],[1]fornnecedor!$A:$E,5,0)</f>
        <v>BRASILUX TINTAS TECNICAS LTDA</v>
      </c>
      <c r="C8817" s="16" t="s">
        <v>5071</v>
      </c>
      <c r="D8817" s="16" t="s">
        <v>549</v>
      </c>
      <c r="E8817" s="22">
        <v>16</v>
      </c>
      <c r="F8817" s="30">
        <v>18</v>
      </c>
      <c r="G8817" s="17">
        <v>94.05</v>
      </c>
      <c r="H8817" s="17">
        <f t="shared" si="274"/>
        <v>1504.8</v>
      </c>
      <c r="I8817" s="17">
        <f t="shared" si="275"/>
        <v>1692.8999999999999</v>
      </c>
      <c r="J8817" s="13" t="s">
        <v>5384</v>
      </c>
      <c r="K8817" s="37" t="str">
        <f>VLOOKUP(Tabela14[[#This Row],[CÓDIGO]],[1]fornnecedor!$A:$G,7,0)</f>
        <v>EPOXI</v>
      </c>
    </row>
    <row r="8818" spans="1:11" x14ac:dyDescent="0.3">
      <c r="A8818" s="15">
        <v>86875</v>
      </c>
      <c r="B8818" s="15" t="str">
        <f>VLOOKUP(Tabela14[[#This Row],[CÓDIGO]],[1]fornnecedor!$A:$E,5,0)</f>
        <v>UNIFORTTE INDUSTRIA DE PLASTICOS LTDA</v>
      </c>
      <c r="C8818" s="16" t="s">
        <v>836</v>
      </c>
      <c r="D8818" s="16" t="s">
        <v>837</v>
      </c>
      <c r="E8818" s="22">
        <v>0</v>
      </c>
      <c r="F8818" s="30">
        <v>68</v>
      </c>
      <c r="G8818" s="17">
        <v>24.9</v>
      </c>
      <c r="H8818" s="17">
        <f t="shared" si="274"/>
        <v>0</v>
      </c>
      <c r="I8818" s="17">
        <f t="shared" si="275"/>
        <v>1693.1999999999998</v>
      </c>
      <c r="J8818" s="13" t="s">
        <v>5384</v>
      </c>
      <c r="K8818" s="37" t="str">
        <f>VLOOKUP(Tabela14[[#This Row],[CÓDIGO]],[1]fornnecedor!$A:$G,7,0)</f>
        <v>SIFÃO/ASSENTO</v>
      </c>
    </row>
    <row r="8819" spans="1:11" x14ac:dyDescent="0.3">
      <c r="A8819" s="15">
        <v>222</v>
      </c>
      <c r="B8819" s="15" t="str">
        <f>VLOOKUP(Tabela14[[#This Row],[CÓDIGO]],[1]fornnecedor!$A:$E,5,0)</f>
        <v>3M DO BRASIL LTDA</v>
      </c>
      <c r="C8819" s="16" t="s">
        <v>4902</v>
      </c>
      <c r="D8819" s="16" t="s">
        <v>366</v>
      </c>
      <c r="E8819" s="22">
        <v>0</v>
      </c>
      <c r="F8819" s="30">
        <v>130</v>
      </c>
      <c r="G8819" s="17">
        <v>13.03</v>
      </c>
      <c r="H8819" s="17">
        <f t="shared" si="274"/>
        <v>0</v>
      </c>
      <c r="I8819" s="17">
        <f t="shared" si="275"/>
        <v>1693.8999999999999</v>
      </c>
      <c r="J8819" s="13" t="s">
        <v>5384</v>
      </c>
      <c r="K8819" s="37" t="str">
        <f>VLOOKUP(Tabela14[[#This Row],[CÓDIGO]],[1]fornnecedor!$A:$G,7,0)</f>
        <v>APLICADORES / ADAPTADORES / ENGATES / SUPORTES</v>
      </c>
    </row>
    <row r="8820" spans="1:11" x14ac:dyDescent="0.3">
      <c r="A8820" s="15">
        <v>85919</v>
      </c>
      <c r="B8820" s="15" t="str">
        <f>VLOOKUP(Tabela14[[#This Row],[CÓDIGO]],[1]fornnecedor!$A:$E,5,0)</f>
        <v>AKZO NOBEL LTDA DECOR</v>
      </c>
      <c r="C8820" s="16" t="s">
        <v>4857</v>
      </c>
      <c r="D8820" s="16" t="s">
        <v>543</v>
      </c>
      <c r="E8820" s="22">
        <v>0</v>
      </c>
      <c r="F8820" s="30">
        <v>14</v>
      </c>
      <c r="G8820" s="17">
        <v>121.11</v>
      </c>
      <c r="H8820" s="17">
        <f t="shared" si="274"/>
        <v>0</v>
      </c>
      <c r="I8820" s="17">
        <f t="shared" si="275"/>
        <v>1695.54</v>
      </c>
      <c r="J8820" s="13" t="s">
        <v>5384</v>
      </c>
      <c r="K8820" s="37" t="str">
        <f>VLOOKUP(Tabela14[[#This Row],[CÓDIGO]],[1]fornnecedor!$A:$G,7,0)</f>
        <v>ESMALTES</v>
      </c>
    </row>
    <row r="8821" spans="1:11" x14ac:dyDescent="0.3">
      <c r="A8821" s="15">
        <v>23109</v>
      </c>
      <c r="B8821" s="15" t="str">
        <f>VLOOKUP(Tabela14[[#This Row],[CÓDIGO]],[1]fornnecedor!$A:$E,5,0)</f>
        <v>3M DO BRASIL LTDA</v>
      </c>
      <c r="C8821" s="16" t="s">
        <v>5025</v>
      </c>
      <c r="D8821" s="16" t="s">
        <v>366</v>
      </c>
      <c r="E8821" s="22">
        <v>523</v>
      </c>
      <c r="F8821" s="30">
        <v>879</v>
      </c>
      <c r="G8821" s="17">
        <v>1.93</v>
      </c>
      <c r="H8821" s="17">
        <f t="shared" si="274"/>
        <v>1009.39</v>
      </c>
      <c r="I8821" s="17">
        <f t="shared" si="275"/>
        <v>1696.47</v>
      </c>
      <c r="J8821" s="13" t="s">
        <v>5384</v>
      </c>
      <c r="K8821" s="37" t="str">
        <f>VLOOKUP(Tabela14[[#This Row],[CÓDIGO]],[1]fornnecedor!$A:$G,7,0)</f>
        <v xml:space="preserve">DISCOS / LIXAS / ABRASIVOS </v>
      </c>
    </row>
    <row r="8822" spans="1:11" x14ac:dyDescent="0.3">
      <c r="A8822" s="15">
        <v>85782</v>
      </c>
      <c r="B8822" s="15" t="str">
        <f>VLOOKUP(Tabela14[[#This Row],[CÓDIGO]],[1]fornnecedor!$A:$E,5,0)</f>
        <v>AKZO NOBEL LTDA DECOR</v>
      </c>
      <c r="C8822" s="16" t="s">
        <v>4837</v>
      </c>
      <c r="D8822" s="16" t="s">
        <v>543</v>
      </c>
      <c r="E8822" s="22">
        <v>1</v>
      </c>
      <c r="F8822" s="30">
        <v>13</v>
      </c>
      <c r="G8822" s="17">
        <v>130.69999999999999</v>
      </c>
      <c r="H8822" s="17">
        <f t="shared" si="274"/>
        <v>130.69999999999999</v>
      </c>
      <c r="I8822" s="17">
        <f t="shared" si="275"/>
        <v>1699.1</v>
      </c>
      <c r="J8822" s="13" t="s">
        <v>5384</v>
      </c>
      <c r="K8822" s="37" t="str">
        <f>VLOOKUP(Tabela14[[#This Row],[CÓDIGO]],[1]fornnecedor!$A:$G,7,0)</f>
        <v>TINTA PAREDE</v>
      </c>
    </row>
    <row r="8823" spans="1:11" x14ac:dyDescent="0.3">
      <c r="A8823" s="15">
        <v>84343</v>
      </c>
      <c r="B8823" s="15" t="str">
        <f>VLOOKUP(Tabela14[[#This Row],[CÓDIGO]],[1]fornnecedor!$A:$E,5,0)</f>
        <v>BRASILUX TINTAS TECNICAS LTDA</v>
      </c>
      <c r="C8823" s="16" t="s">
        <v>677</v>
      </c>
      <c r="D8823" s="16" t="s">
        <v>549</v>
      </c>
      <c r="E8823" s="22">
        <v>16</v>
      </c>
      <c r="F8823" s="30">
        <v>38</v>
      </c>
      <c r="G8823" s="17">
        <v>44.8</v>
      </c>
      <c r="H8823" s="17">
        <f t="shared" si="274"/>
        <v>716.8</v>
      </c>
      <c r="I8823" s="17">
        <f t="shared" si="275"/>
        <v>1702.3999999999999</v>
      </c>
      <c r="J8823" s="13" t="s">
        <v>5384</v>
      </c>
      <c r="K8823" s="37" t="str">
        <f>VLOOKUP(Tabela14[[#This Row],[CÓDIGO]],[1]fornnecedor!$A:$G,7,0)</f>
        <v>ESMALTES</v>
      </c>
    </row>
    <row r="8824" spans="1:11" x14ac:dyDescent="0.3">
      <c r="A8824" s="15">
        <v>85404</v>
      </c>
      <c r="B8824" s="15" t="str">
        <f>VLOOKUP(Tabela14[[#This Row],[CÓDIGO]],[1]fornnecedor!$A:$E,5,0)</f>
        <v>DISSOLTEX IND QUIMICA LTDA</v>
      </c>
      <c r="C8824" s="16" t="s">
        <v>4904</v>
      </c>
      <c r="D8824" s="16" t="s">
        <v>549</v>
      </c>
      <c r="E8824" s="22">
        <v>0</v>
      </c>
      <c r="F8824" s="30">
        <v>3</v>
      </c>
      <c r="G8824" s="17">
        <v>567.49</v>
      </c>
      <c r="H8824" s="17">
        <f t="shared" si="274"/>
        <v>0</v>
      </c>
      <c r="I8824" s="17">
        <f t="shared" si="275"/>
        <v>1702.47</v>
      </c>
      <c r="J8824" s="13" t="s">
        <v>5384</v>
      </c>
      <c r="K8824" s="37" t="str">
        <f>VLOOKUP(Tabela14[[#This Row],[CÓDIGO]],[1]fornnecedor!$A:$G,7,0)</f>
        <v>TINTA EM PÓ</v>
      </c>
    </row>
    <row r="8825" spans="1:11" x14ac:dyDescent="0.3">
      <c r="A8825" s="15">
        <v>20983</v>
      </c>
      <c r="B8825" s="15" t="str">
        <f>VLOOKUP(Tabela14[[#This Row],[CÓDIGO]],[1]fornnecedor!$A:$E,5,0)</f>
        <v>3M DO BRASIL LTDA</v>
      </c>
      <c r="C8825" s="16" t="s">
        <v>4949</v>
      </c>
      <c r="D8825" s="16" t="s">
        <v>366</v>
      </c>
      <c r="E8825" s="22">
        <v>7</v>
      </c>
      <c r="F8825" s="30">
        <v>131</v>
      </c>
      <c r="G8825" s="17">
        <v>13.03</v>
      </c>
      <c r="H8825" s="17">
        <f t="shared" ref="H8825:H8888" si="276">G8825*E8825</f>
        <v>91.21</v>
      </c>
      <c r="I8825" s="17">
        <f t="shared" ref="I8825:I8888" si="277">G8825*F8825</f>
        <v>1706.9299999999998</v>
      </c>
      <c r="J8825" s="13" t="s">
        <v>5384</v>
      </c>
      <c r="K8825" s="37" t="str">
        <f>VLOOKUP(Tabela14[[#This Row],[CÓDIGO]],[1]fornnecedor!$A:$G,7,0)</f>
        <v>DISCO TRIZACT</v>
      </c>
    </row>
    <row r="8826" spans="1:11" x14ac:dyDescent="0.3">
      <c r="A8826" s="15">
        <v>86062</v>
      </c>
      <c r="B8826" s="15" t="str">
        <f>VLOOKUP(Tabela14[[#This Row],[CÓDIGO]],[1]fornnecedor!$A:$E,5,0)</f>
        <v>AKZO NOBEL LTDA DECOR</v>
      </c>
      <c r="C8826" s="16" t="s">
        <v>4906</v>
      </c>
      <c r="D8826" s="16" t="s">
        <v>543</v>
      </c>
      <c r="E8826" s="22">
        <v>0</v>
      </c>
      <c r="F8826" s="30">
        <v>18</v>
      </c>
      <c r="G8826" s="17">
        <v>95.01</v>
      </c>
      <c r="H8826" s="17">
        <f t="shared" si="276"/>
        <v>0</v>
      </c>
      <c r="I8826" s="17">
        <f t="shared" si="277"/>
        <v>1710.18</v>
      </c>
      <c r="J8826" s="13" t="s">
        <v>5384</v>
      </c>
      <c r="K8826" s="37" t="str">
        <f>VLOOKUP(Tabela14[[#This Row],[CÓDIGO]],[1]fornnecedor!$A:$G,7,0)</f>
        <v>ESMALTES</v>
      </c>
    </row>
    <row r="8827" spans="1:11" x14ac:dyDescent="0.3">
      <c r="A8827" s="15">
        <v>9884</v>
      </c>
      <c r="B8827" s="15" t="str">
        <f>VLOOKUP(Tabela14[[#This Row],[CÓDIGO]],[1]fornnecedor!$A:$E,5,0)</f>
        <v>AKZO NOBEL LTDA AUTO</v>
      </c>
      <c r="C8827" s="16" t="s">
        <v>233</v>
      </c>
      <c r="D8827" s="16" t="s">
        <v>103</v>
      </c>
      <c r="E8827" s="22">
        <v>15.936999999999999</v>
      </c>
      <c r="F8827" s="30">
        <v>28.07</v>
      </c>
      <c r="G8827" s="17">
        <v>60.97</v>
      </c>
      <c r="H8827" s="17">
        <f t="shared" si="276"/>
        <v>971.67888999999991</v>
      </c>
      <c r="I8827" s="17">
        <f t="shared" si="277"/>
        <v>1711.4278999999999</v>
      </c>
      <c r="J8827" s="13" t="s">
        <v>5384</v>
      </c>
      <c r="K8827" s="37" t="str">
        <f>VLOOKUP(Tabela14[[#This Row],[CÓDIGO]],[1]fornnecedor!$A:$G,7,0)</f>
        <v>BASES POLIÉSTER</v>
      </c>
    </row>
    <row r="8828" spans="1:11" x14ac:dyDescent="0.3">
      <c r="A8828" s="15">
        <v>85449</v>
      </c>
      <c r="B8828" s="15" t="str">
        <f>VLOOKUP(Tabela14[[#This Row],[CÓDIGO]],[1]fornnecedor!$A:$E,5,0)</f>
        <v>BRASILUX TINTAS TECNICAS LTDA</v>
      </c>
      <c r="C8828" s="16" t="s">
        <v>5103</v>
      </c>
      <c r="D8828" s="16" t="s">
        <v>549</v>
      </c>
      <c r="E8828" s="22">
        <v>10</v>
      </c>
      <c r="F8828" s="30">
        <v>8</v>
      </c>
      <c r="G8828" s="17">
        <v>214.97</v>
      </c>
      <c r="H8828" s="17">
        <f t="shared" si="276"/>
        <v>2149.6999999999998</v>
      </c>
      <c r="I8828" s="17">
        <f t="shared" si="277"/>
        <v>1719.76</v>
      </c>
      <c r="J8828" s="13" t="s">
        <v>5384</v>
      </c>
      <c r="K8828" s="37" t="str">
        <f>VLOOKUP(Tabela14[[#This Row],[CÓDIGO]],[1]fornnecedor!$A:$G,7,0)</f>
        <v>TINTA PAREDE</v>
      </c>
    </row>
    <row r="8829" spans="1:11" x14ac:dyDescent="0.3">
      <c r="A8829" s="15">
        <v>84228</v>
      </c>
      <c r="B8829" s="15" t="str">
        <f>VLOOKUP(Tabela14[[#This Row],[CÓDIGO]],[1]fornnecedor!$A:$E,5,0)</f>
        <v>BRASILUX TINTAS TECNICAS LTDA</v>
      </c>
      <c r="C8829" s="16" t="s">
        <v>4907</v>
      </c>
      <c r="D8829" s="16" t="s">
        <v>549</v>
      </c>
      <c r="E8829" s="22">
        <v>0</v>
      </c>
      <c r="F8829" s="30">
        <v>7</v>
      </c>
      <c r="G8829" s="17">
        <v>246.2</v>
      </c>
      <c r="H8829" s="17">
        <f t="shared" si="276"/>
        <v>0</v>
      </c>
      <c r="I8829" s="17">
        <f t="shared" si="277"/>
        <v>1723.3999999999999</v>
      </c>
      <c r="J8829" s="13" t="s">
        <v>5384</v>
      </c>
      <c r="K8829" s="37" t="str">
        <f>VLOOKUP(Tabela14[[#This Row],[CÓDIGO]],[1]fornnecedor!$A:$G,7,0)</f>
        <v>EPOXI</v>
      </c>
    </row>
    <row r="8830" spans="1:11" x14ac:dyDescent="0.3">
      <c r="A8830" s="15">
        <v>10097</v>
      </c>
      <c r="B8830" s="15" t="str">
        <f>VLOOKUP(Tabela14[[#This Row],[CÓDIGO]],[1]fornnecedor!$A:$E,5,0)</f>
        <v>3M DO BRASIL LT</v>
      </c>
      <c r="C8830" s="16" t="s">
        <v>4464</v>
      </c>
      <c r="D8830" s="16" t="s">
        <v>366</v>
      </c>
      <c r="E8830" s="22">
        <v>58</v>
      </c>
      <c r="F8830" s="30">
        <v>237</v>
      </c>
      <c r="G8830" s="17">
        <v>7.28</v>
      </c>
      <c r="H8830" s="17">
        <f t="shared" si="276"/>
        <v>422.24</v>
      </c>
      <c r="I8830" s="17">
        <f t="shared" si="277"/>
        <v>1725.3600000000001</v>
      </c>
      <c r="J8830" s="13" t="s">
        <v>5384</v>
      </c>
      <c r="K8830" s="37" t="str">
        <f>VLOOKUP(Tabela14[[#This Row],[CÓDIGO]],[1]fornnecedor!$A:$G,7,0)</f>
        <v>EPI´S</v>
      </c>
    </row>
    <row r="8831" spans="1:11" x14ac:dyDescent="0.3">
      <c r="A8831" s="15">
        <v>85346</v>
      </c>
      <c r="B8831" s="15" t="str">
        <f>VLOOKUP(Tabela14[[#This Row],[CÓDIGO]],[1]fornnecedor!$A:$E,5,0)</f>
        <v>MARTELENA ALMEIDA INDUSTRIA E COMERCIO DE TINTAS EIRELI</v>
      </c>
      <c r="C8831" s="16" t="s">
        <v>834</v>
      </c>
      <c r="D8831" s="16" t="s">
        <v>830</v>
      </c>
      <c r="E8831" s="22">
        <v>0</v>
      </c>
      <c r="F8831" s="30">
        <v>40</v>
      </c>
      <c r="G8831" s="17">
        <v>43.58</v>
      </c>
      <c r="H8831" s="17">
        <f t="shared" si="276"/>
        <v>0</v>
      </c>
      <c r="I8831" s="17">
        <f t="shared" si="277"/>
        <v>1743.1999999999998</v>
      </c>
      <c r="J8831" s="13" t="s">
        <v>5384</v>
      </c>
      <c r="K8831" s="37" t="str">
        <f>VLOOKUP(Tabela14[[#This Row],[CÓDIGO]],[1]fornnecedor!$A:$G,7,0)</f>
        <v>TINTA PAREDE</v>
      </c>
    </row>
    <row r="8832" spans="1:11" x14ac:dyDescent="0.3">
      <c r="A8832" s="15">
        <v>85509</v>
      </c>
      <c r="B8832" s="15" t="str">
        <f>VLOOKUP(Tabela14[[#This Row],[CÓDIGO]],[1]fornnecedor!$A:$E,5,0)</f>
        <v>3M DO BRASIL LTDA</v>
      </c>
      <c r="C8832" s="16" t="s">
        <v>4201</v>
      </c>
      <c r="D8832" s="16" t="s">
        <v>366</v>
      </c>
      <c r="E8832" s="22">
        <v>1</v>
      </c>
      <c r="F8832" s="30">
        <v>15</v>
      </c>
      <c r="G8832" s="17">
        <v>116.27</v>
      </c>
      <c r="H8832" s="17">
        <f t="shared" si="276"/>
        <v>116.27</v>
      </c>
      <c r="I8832" s="17">
        <f t="shared" si="277"/>
        <v>1744.05</v>
      </c>
      <c r="J8832" s="13" t="s">
        <v>5384</v>
      </c>
      <c r="K8832" s="37" t="str">
        <f>VLOOKUP(Tabela14[[#This Row],[CÓDIGO]],[1]fornnecedor!$A:$G,7,0)</f>
        <v xml:space="preserve">LÍQUIDOS P/ POLIMENTO </v>
      </c>
    </row>
    <row r="8833" spans="1:11" x14ac:dyDescent="0.3">
      <c r="A8833" s="15">
        <v>84500</v>
      </c>
      <c r="B8833" s="15" t="str">
        <f>VLOOKUP(Tabela14[[#This Row],[CÓDIGO]],[1]fornnecedor!$A:$E,5,0)</f>
        <v>BRASILUX TINTAS TECNICAS LTDA</v>
      </c>
      <c r="C8833" s="16" t="s">
        <v>4752</v>
      </c>
      <c r="D8833" s="16" t="s">
        <v>549</v>
      </c>
      <c r="E8833" s="22">
        <v>8</v>
      </c>
      <c r="F8833" s="30">
        <v>12</v>
      </c>
      <c r="G8833" s="17">
        <v>145.38</v>
      </c>
      <c r="H8833" s="17">
        <f t="shared" si="276"/>
        <v>1163.04</v>
      </c>
      <c r="I8833" s="17">
        <f t="shared" si="277"/>
        <v>1744.56</v>
      </c>
      <c r="J8833" s="13" t="s">
        <v>5384</v>
      </c>
      <c r="K8833" s="37" t="str">
        <f>VLOOKUP(Tabela14[[#This Row],[CÓDIGO]],[1]fornnecedor!$A:$G,7,0)</f>
        <v>AGUARRAS</v>
      </c>
    </row>
    <row r="8834" spans="1:11" x14ac:dyDescent="0.3">
      <c r="A8834" s="15">
        <v>86179</v>
      </c>
      <c r="B8834" s="15" t="str">
        <f>VLOOKUP(Tabela14[[#This Row],[CÓDIGO]],[1]fornnecedor!$A:$E,5,0)</f>
        <v>AKZO NOBEL LTDA DECOR</v>
      </c>
      <c r="C8834" s="16" t="s">
        <v>4910</v>
      </c>
      <c r="D8834" s="16" t="s">
        <v>543</v>
      </c>
      <c r="E8834" s="22">
        <v>0</v>
      </c>
      <c r="F8834" s="30">
        <v>10</v>
      </c>
      <c r="G8834" s="17">
        <v>174.92</v>
      </c>
      <c r="H8834" s="17">
        <f t="shared" si="276"/>
        <v>0</v>
      </c>
      <c r="I8834" s="17">
        <f t="shared" si="277"/>
        <v>1749.1999999999998</v>
      </c>
      <c r="J8834" s="13" t="s">
        <v>5384</v>
      </c>
      <c r="K8834" s="37" t="str">
        <f>VLOOKUP(Tabela14[[#This Row],[CÓDIGO]],[1]fornnecedor!$A:$G,7,0)</f>
        <v>TINTA PAREDE</v>
      </c>
    </row>
    <row r="8835" spans="1:11" x14ac:dyDescent="0.3">
      <c r="A8835" s="15">
        <v>85182</v>
      </c>
      <c r="B8835" s="15" t="str">
        <f>VLOOKUP(Tabela14[[#This Row],[CÓDIGO]],[1]fornnecedor!$A:$E,5,0)</f>
        <v>BRASILUX TINTAS TECNICAS LTDA</v>
      </c>
      <c r="C8835" s="16" t="s">
        <v>555</v>
      </c>
      <c r="D8835" s="16" t="s">
        <v>549</v>
      </c>
      <c r="E8835" s="22">
        <v>14</v>
      </c>
      <c r="F8835" s="30">
        <v>28</v>
      </c>
      <c r="G8835" s="17">
        <v>62.48</v>
      </c>
      <c r="H8835" s="17">
        <f t="shared" si="276"/>
        <v>874.71999999999991</v>
      </c>
      <c r="I8835" s="17">
        <f t="shared" si="277"/>
        <v>1749.4399999999998</v>
      </c>
      <c r="J8835" s="13" t="s">
        <v>5384</v>
      </c>
      <c r="K8835" s="37" t="str">
        <f>VLOOKUP(Tabela14[[#This Row],[CÓDIGO]],[1]fornnecedor!$A:$G,7,0)</f>
        <v>ESMALTES</v>
      </c>
    </row>
    <row r="8836" spans="1:11" x14ac:dyDescent="0.3">
      <c r="A8836" s="15">
        <v>9974</v>
      </c>
      <c r="B8836" s="15" t="str">
        <f>VLOOKUP(Tabela14[[#This Row],[CÓDIGO]],[1]fornnecedor!$A:$E,5,0)</f>
        <v>AKZO NOBEL LTDA AUTO</v>
      </c>
      <c r="C8836" s="16" t="s">
        <v>4699</v>
      </c>
      <c r="D8836" s="16" t="s">
        <v>127</v>
      </c>
      <c r="E8836" s="22">
        <v>1</v>
      </c>
      <c r="F8836" s="30">
        <v>4.76</v>
      </c>
      <c r="G8836" s="17">
        <v>368.06</v>
      </c>
      <c r="H8836" s="17">
        <f t="shared" si="276"/>
        <v>368.06</v>
      </c>
      <c r="I8836" s="17">
        <f t="shared" si="277"/>
        <v>1751.9656</v>
      </c>
      <c r="J8836" s="13" t="s">
        <v>5384</v>
      </c>
      <c r="K8836" s="37" t="str">
        <f>VLOOKUP(Tabela14[[#This Row],[CÓDIGO]],[1]fornnecedor!$A:$G,7,0)</f>
        <v>BASES POLIÉSTER</v>
      </c>
    </row>
    <row r="8837" spans="1:11" x14ac:dyDescent="0.3">
      <c r="A8837" s="15">
        <v>84407</v>
      </c>
      <c r="B8837" s="15" t="str">
        <f>VLOOKUP(Tabela14[[#This Row],[CÓDIGO]],[1]fornnecedor!$A:$E,5,0)</f>
        <v>3M DO BRASIL LTDA</v>
      </c>
      <c r="C8837" s="16" t="s">
        <v>4931</v>
      </c>
      <c r="D8837" s="16" t="s">
        <v>366</v>
      </c>
      <c r="E8837" s="22">
        <v>4</v>
      </c>
      <c r="F8837" s="30">
        <v>62</v>
      </c>
      <c r="G8837" s="17">
        <v>28.32</v>
      </c>
      <c r="H8837" s="17">
        <f t="shared" si="276"/>
        <v>113.28</v>
      </c>
      <c r="I8837" s="17">
        <f t="shared" si="277"/>
        <v>1755.84</v>
      </c>
      <c r="J8837" s="13" t="s">
        <v>5384</v>
      </c>
      <c r="K8837" s="37" t="str">
        <f>VLOOKUP(Tabela14[[#This Row],[CÓDIGO]],[1]fornnecedor!$A:$G,7,0)</f>
        <v>FITA DUPLA FACE</v>
      </c>
    </row>
    <row r="8838" spans="1:11" x14ac:dyDescent="0.3">
      <c r="A8838" s="15">
        <v>87009</v>
      </c>
      <c r="B8838" s="15" t="str">
        <f>VLOOKUP(Tabela14[[#This Row],[CÓDIGO]],[1]fornnecedor!$A:$E,5,0)</f>
        <v>3M DO BRASIL LTDA</v>
      </c>
      <c r="C8838" s="16" t="s">
        <v>4913</v>
      </c>
      <c r="D8838" s="16" t="s">
        <v>366</v>
      </c>
      <c r="E8838" s="22">
        <v>0</v>
      </c>
      <c r="F8838" s="30">
        <v>10</v>
      </c>
      <c r="G8838" s="17">
        <v>175.93</v>
      </c>
      <c r="H8838" s="17">
        <f t="shared" si="276"/>
        <v>0</v>
      </c>
      <c r="I8838" s="17">
        <f t="shared" si="277"/>
        <v>1759.3000000000002</v>
      </c>
      <c r="J8838" s="13" t="s">
        <v>5384</v>
      </c>
      <c r="K8838" s="37" t="str">
        <f>VLOOKUP(Tabela14[[#This Row],[CÓDIGO]],[1]fornnecedor!$A:$G,7,0)</f>
        <v>APLICADORES / ADAPTADORES / ENGATES / SUPORTES</v>
      </c>
    </row>
    <row r="8839" spans="1:11" x14ac:dyDescent="0.3">
      <c r="A8839" s="15">
        <v>9968</v>
      </c>
      <c r="B8839" s="15" t="str">
        <f>VLOOKUP(Tabela14[[#This Row],[CÓDIGO]],[1]fornnecedor!$A:$E,5,0)</f>
        <v>AKZO NOBEL LTDA AUTO</v>
      </c>
      <c r="C8839" s="16" t="s">
        <v>4914</v>
      </c>
      <c r="D8839" s="16" t="s">
        <v>127</v>
      </c>
      <c r="E8839" s="22">
        <v>0</v>
      </c>
      <c r="F8839" s="30">
        <v>3.91</v>
      </c>
      <c r="G8839" s="17">
        <v>450.19</v>
      </c>
      <c r="H8839" s="17">
        <f t="shared" si="276"/>
        <v>0</v>
      </c>
      <c r="I8839" s="17">
        <f t="shared" si="277"/>
        <v>1760.2429</v>
      </c>
      <c r="J8839" s="13" t="s">
        <v>5384</v>
      </c>
      <c r="K8839" s="37" t="str">
        <f>VLOOKUP(Tabela14[[#This Row],[CÓDIGO]],[1]fornnecedor!$A:$G,7,0)</f>
        <v>BASES POLIÉSTER</v>
      </c>
    </row>
    <row r="8840" spans="1:11" x14ac:dyDescent="0.3">
      <c r="A8840" s="15">
        <v>84109</v>
      </c>
      <c r="B8840" s="15" t="str">
        <f>VLOOKUP(Tabela14[[#This Row],[CÓDIGO]],[1]fornnecedor!$A:$E,5,0)</f>
        <v>BRASILUX TINTAS TECNICAS LTDA</v>
      </c>
      <c r="C8840" s="16" t="s">
        <v>626</v>
      </c>
      <c r="D8840" s="16" t="s">
        <v>549</v>
      </c>
      <c r="E8840" s="22">
        <v>45</v>
      </c>
      <c r="F8840" s="30">
        <v>77</v>
      </c>
      <c r="G8840" s="17">
        <v>22.92</v>
      </c>
      <c r="H8840" s="17">
        <f t="shared" si="276"/>
        <v>1031.4000000000001</v>
      </c>
      <c r="I8840" s="17">
        <f t="shared" si="277"/>
        <v>1764.8400000000001</v>
      </c>
      <c r="J8840" s="13" t="s">
        <v>5384</v>
      </c>
      <c r="K8840" s="37" t="str">
        <f>VLOOKUP(Tabela14[[#This Row],[CÓDIGO]],[1]fornnecedor!$A:$G,7,0)</f>
        <v>TINTAS LACA</v>
      </c>
    </row>
    <row r="8841" spans="1:11" x14ac:dyDescent="0.3">
      <c r="A8841" s="15">
        <v>86930</v>
      </c>
      <c r="B8841" s="15" t="str">
        <f>VLOOKUP(Tabela14[[#This Row],[CÓDIGO]],[1]fornnecedor!$A:$E,5,0)</f>
        <v>OURENSE DO BRASIL INDUSTRIA DE ARTEFATOS DE METAL LTDA - EM</v>
      </c>
      <c r="C8841" s="16" t="s">
        <v>4916</v>
      </c>
      <c r="D8841" s="16" t="s">
        <v>3976</v>
      </c>
      <c r="E8841" s="22">
        <v>0</v>
      </c>
      <c r="F8841" s="30">
        <v>9</v>
      </c>
      <c r="G8841" s="17">
        <v>196.3</v>
      </c>
      <c r="H8841" s="17">
        <f t="shared" si="276"/>
        <v>0</v>
      </c>
      <c r="I8841" s="17">
        <f t="shared" si="277"/>
        <v>1766.7</v>
      </c>
      <c r="J8841" s="13" t="s">
        <v>5384</v>
      </c>
      <c r="K8841" s="37" t="str">
        <f>VLOOKUP(Tabela14[[#This Row],[CÓDIGO]],[1]fornnecedor!$A:$G,7,0)</f>
        <v>ESCADAS</v>
      </c>
    </row>
    <row r="8842" spans="1:11" x14ac:dyDescent="0.3">
      <c r="A8842" s="15">
        <v>9985</v>
      </c>
      <c r="B8842" s="15" t="str">
        <f>VLOOKUP(Tabela14[[#This Row],[CÓDIGO]],[1]fornnecedor!$A:$E,5,0)</f>
        <v>AKZO NOBEL LTDA AUTO</v>
      </c>
      <c r="C8842" s="16" t="s">
        <v>4834</v>
      </c>
      <c r="D8842" s="16" t="s">
        <v>127</v>
      </c>
      <c r="E8842" s="22">
        <v>0</v>
      </c>
      <c r="F8842" s="30">
        <v>4.32</v>
      </c>
      <c r="G8842" s="17">
        <v>409.39</v>
      </c>
      <c r="H8842" s="17">
        <f t="shared" si="276"/>
        <v>0</v>
      </c>
      <c r="I8842" s="17">
        <f t="shared" si="277"/>
        <v>1768.5648000000001</v>
      </c>
      <c r="J8842" s="13" t="s">
        <v>5384</v>
      </c>
      <c r="K8842" s="37" t="str">
        <f>VLOOKUP(Tabela14[[#This Row],[CÓDIGO]],[1]fornnecedor!$A:$G,7,0)</f>
        <v>BASES POLIÉSTER</v>
      </c>
    </row>
    <row r="8843" spans="1:11" x14ac:dyDescent="0.3">
      <c r="A8843" s="15">
        <v>86882</v>
      </c>
      <c r="B8843" s="15" t="str">
        <f>VLOOKUP(Tabela14[[#This Row],[CÓDIGO]],[1]fornnecedor!$A:$E,5,0)</f>
        <v>OTTO BAUMGART IND E COM S/A</v>
      </c>
      <c r="C8843" s="16" t="s">
        <v>4915</v>
      </c>
      <c r="D8843" s="16" t="s">
        <v>3618</v>
      </c>
      <c r="E8843" s="22">
        <v>1</v>
      </c>
      <c r="F8843" s="30">
        <v>21</v>
      </c>
      <c r="G8843" s="17">
        <v>84.57</v>
      </c>
      <c r="H8843" s="17">
        <f t="shared" si="276"/>
        <v>84.57</v>
      </c>
      <c r="I8843" s="17">
        <f t="shared" si="277"/>
        <v>1775.9699999999998</v>
      </c>
      <c r="J8843" s="13" t="s">
        <v>5384</v>
      </c>
      <c r="K8843" s="37" t="str">
        <f>VLOOKUP(Tabela14[[#This Row],[CÓDIGO]],[1]fornnecedor!$A:$G,7,0)</f>
        <v>IMPERMEABILIZANTES</v>
      </c>
    </row>
    <row r="8844" spans="1:11" x14ac:dyDescent="0.3">
      <c r="A8844" s="15">
        <v>22232</v>
      </c>
      <c r="B8844" s="15" t="str">
        <f>VLOOKUP(Tabela14[[#This Row],[CÓDIGO]],[1]fornnecedor!$A:$E,5,0)</f>
        <v>3M DO BRASIL LTDA</v>
      </c>
      <c r="C8844" s="16" t="s">
        <v>4070</v>
      </c>
      <c r="D8844" s="16" t="s">
        <v>366</v>
      </c>
      <c r="E8844" s="22">
        <v>1</v>
      </c>
      <c r="F8844" s="30">
        <v>40</v>
      </c>
      <c r="G8844" s="17">
        <v>44.47</v>
      </c>
      <c r="H8844" s="17">
        <f t="shared" si="276"/>
        <v>44.47</v>
      </c>
      <c r="I8844" s="17">
        <f t="shared" si="277"/>
        <v>1778.8</v>
      </c>
      <c r="J8844" s="13" t="s">
        <v>5384</v>
      </c>
      <c r="K8844" s="37" t="str">
        <f>VLOOKUP(Tabela14[[#This Row],[CÓDIGO]],[1]fornnecedor!$A:$G,7,0)</f>
        <v>FITA DUPLA FACE</v>
      </c>
    </row>
    <row r="8845" spans="1:11" x14ac:dyDescent="0.3">
      <c r="A8845" s="15">
        <v>83819</v>
      </c>
      <c r="B8845" s="15" t="str">
        <f>VLOOKUP(Tabela14[[#This Row],[CÓDIGO]],[1]fornnecedor!$A:$E,5,0)</f>
        <v>3M DO BRASIL LTDA</v>
      </c>
      <c r="C8845" s="16" t="s">
        <v>388</v>
      </c>
      <c r="D8845" s="16" t="s">
        <v>366</v>
      </c>
      <c r="E8845" s="22">
        <v>138</v>
      </c>
      <c r="F8845" s="30">
        <v>646</v>
      </c>
      <c r="G8845" s="17">
        <v>2.76</v>
      </c>
      <c r="H8845" s="17">
        <f t="shared" si="276"/>
        <v>380.88</v>
      </c>
      <c r="I8845" s="17">
        <f t="shared" si="277"/>
        <v>1782.9599999999998</v>
      </c>
      <c r="J8845" s="13" t="s">
        <v>5384</v>
      </c>
      <c r="K8845" s="37" t="str">
        <f>VLOOKUP(Tabela14[[#This Row],[CÓDIGO]],[1]fornnecedor!$A:$G,7,0)</f>
        <v>LIXA DÁGUA</v>
      </c>
    </row>
    <row r="8846" spans="1:11" x14ac:dyDescent="0.3">
      <c r="A8846" s="15">
        <v>85771</v>
      </c>
      <c r="B8846" s="15" t="str">
        <f>VLOOKUP(Tabela14[[#This Row],[CÓDIGO]],[1]fornnecedor!$A:$E,5,0)</f>
        <v>AKZO NOBEL LTDA DECOR</v>
      </c>
      <c r="C8846" s="16" t="s">
        <v>4917</v>
      </c>
      <c r="D8846" s="16" t="s">
        <v>543</v>
      </c>
      <c r="E8846" s="22">
        <v>0</v>
      </c>
      <c r="F8846" s="30">
        <v>7</v>
      </c>
      <c r="G8846" s="17">
        <v>254.91</v>
      </c>
      <c r="H8846" s="17">
        <f t="shared" si="276"/>
        <v>0</v>
      </c>
      <c r="I8846" s="17">
        <f t="shared" si="277"/>
        <v>1784.37</v>
      </c>
      <c r="J8846" s="13" t="s">
        <v>5384</v>
      </c>
      <c r="K8846" s="37" t="str">
        <f>VLOOKUP(Tabela14[[#This Row],[CÓDIGO]],[1]fornnecedor!$A:$G,7,0)</f>
        <v>BASES IMOBILIÁRIAS</v>
      </c>
    </row>
    <row r="8847" spans="1:11" x14ac:dyDescent="0.3">
      <c r="A8847" s="15">
        <v>84605</v>
      </c>
      <c r="B8847" s="15" t="str">
        <f>VLOOKUP(Tabela14[[#This Row],[CÓDIGO]],[1]fornnecedor!$A:$E,5,0)</f>
        <v>BRASILUX TINTAS TECNICAS LTDA</v>
      </c>
      <c r="C8847" s="16" t="s">
        <v>4918</v>
      </c>
      <c r="D8847" s="16" t="s">
        <v>549</v>
      </c>
      <c r="E8847" s="22">
        <v>0</v>
      </c>
      <c r="F8847" s="30">
        <v>9</v>
      </c>
      <c r="G8847" s="17">
        <v>198.41</v>
      </c>
      <c r="H8847" s="17">
        <f t="shared" si="276"/>
        <v>0</v>
      </c>
      <c r="I8847" s="17">
        <f t="shared" si="277"/>
        <v>1785.69</v>
      </c>
      <c r="J8847" s="13" t="s">
        <v>5384</v>
      </c>
      <c r="K8847" s="37" t="str">
        <f>VLOOKUP(Tabela14[[#This Row],[CÓDIGO]],[1]fornnecedor!$A:$G,7,0)</f>
        <v>BASES IMOBILIÁRIAS</v>
      </c>
    </row>
    <row r="8848" spans="1:11" x14ac:dyDescent="0.3">
      <c r="A8848" s="15">
        <v>9931</v>
      </c>
      <c r="B8848" s="15" t="str">
        <f>VLOOKUP(Tabela14[[#This Row],[CÓDIGO]],[1]fornnecedor!$A:$E,5,0)</f>
        <v>AKZO NOBEL LTDA AUTO</v>
      </c>
      <c r="C8848" s="16" t="s">
        <v>4920</v>
      </c>
      <c r="D8848" s="16" t="s">
        <v>127</v>
      </c>
      <c r="E8848" s="22">
        <v>0</v>
      </c>
      <c r="F8848" s="30">
        <v>3.97</v>
      </c>
      <c r="G8848" s="17">
        <v>450.19</v>
      </c>
      <c r="H8848" s="17">
        <f t="shared" si="276"/>
        <v>0</v>
      </c>
      <c r="I8848" s="17">
        <f t="shared" si="277"/>
        <v>1787.2543000000001</v>
      </c>
      <c r="J8848" s="13" t="s">
        <v>5384</v>
      </c>
      <c r="K8848" s="37" t="str">
        <f>VLOOKUP(Tabela14[[#This Row],[CÓDIGO]],[1]fornnecedor!$A:$G,7,0)</f>
        <v>BASES POLIÉSTER</v>
      </c>
    </row>
    <row r="8849" spans="1:11" x14ac:dyDescent="0.3">
      <c r="A8849" s="15">
        <v>24354</v>
      </c>
      <c r="B8849" s="15" t="str">
        <f>VLOOKUP(Tabela14[[#This Row],[CÓDIGO]],[1]fornnecedor!$A:$E,5,0)</f>
        <v>BRASILUX TINTAS TECNICAS LTDA</v>
      </c>
      <c r="C8849" s="16" t="s">
        <v>729</v>
      </c>
      <c r="D8849" s="16" t="s">
        <v>549</v>
      </c>
      <c r="E8849" s="22">
        <v>1.2410000000000001</v>
      </c>
      <c r="F8849" s="30">
        <v>7.53</v>
      </c>
      <c r="G8849" s="17">
        <v>237.75</v>
      </c>
      <c r="H8849" s="17">
        <f t="shared" si="276"/>
        <v>295.04775000000001</v>
      </c>
      <c r="I8849" s="17">
        <f t="shared" si="277"/>
        <v>1790.2575000000002</v>
      </c>
      <c r="J8849" s="13" t="s">
        <v>5384</v>
      </c>
      <c r="K8849" s="37" t="str">
        <f>VLOOKUP(Tabela14[[#This Row],[CÓDIGO]],[1]fornnecedor!$A:$G,7,0)</f>
        <v xml:space="preserve">BASES SISTEMA NO MACHINE </v>
      </c>
    </row>
    <row r="8850" spans="1:11" x14ac:dyDescent="0.3">
      <c r="A8850" s="15">
        <v>86874</v>
      </c>
      <c r="B8850" s="15" t="str">
        <f>VLOOKUP(Tabela14[[#This Row],[CÓDIGO]],[1]fornnecedor!$A:$E,5,0)</f>
        <v>UNIFORTTE INDUSTRIA DE PLASTICOS LTDA</v>
      </c>
      <c r="C8850" s="16" t="s">
        <v>838</v>
      </c>
      <c r="D8850" s="16" t="s">
        <v>837</v>
      </c>
      <c r="E8850" s="22">
        <v>0</v>
      </c>
      <c r="F8850" s="30">
        <v>139</v>
      </c>
      <c r="G8850" s="17">
        <v>12.9</v>
      </c>
      <c r="H8850" s="17">
        <f t="shared" si="276"/>
        <v>0</v>
      </c>
      <c r="I8850" s="17">
        <f t="shared" si="277"/>
        <v>1793.1000000000001</v>
      </c>
      <c r="J8850" s="13" t="s">
        <v>5384</v>
      </c>
      <c r="K8850" s="37" t="str">
        <f>VLOOKUP(Tabela14[[#This Row],[CÓDIGO]],[1]fornnecedor!$A:$G,7,0)</f>
        <v>SIFÃO/ASSENTO</v>
      </c>
    </row>
    <row r="8851" spans="1:11" x14ac:dyDescent="0.3">
      <c r="A8851" s="15">
        <v>84347</v>
      </c>
      <c r="B8851" s="15" t="str">
        <f>VLOOKUP(Tabela14[[#This Row],[CÓDIGO]],[1]fornnecedor!$A:$E,5,0)</f>
        <v>BRASILUX TINTAS TECNICAS LTDA</v>
      </c>
      <c r="C8851" s="16" t="s">
        <v>681</v>
      </c>
      <c r="D8851" s="16" t="s">
        <v>549</v>
      </c>
      <c r="E8851" s="22">
        <v>42</v>
      </c>
      <c r="F8851" s="30">
        <v>36</v>
      </c>
      <c r="G8851" s="17">
        <v>49.9</v>
      </c>
      <c r="H8851" s="17">
        <f t="shared" si="276"/>
        <v>2095.7999999999997</v>
      </c>
      <c r="I8851" s="17">
        <f t="shared" si="277"/>
        <v>1796.3999999999999</v>
      </c>
      <c r="J8851" s="13" t="s">
        <v>5384</v>
      </c>
      <c r="K8851" s="37" t="str">
        <f>VLOOKUP(Tabela14[[#This Row],[CÓDIGO]],[1]fornnecedor!$A:$G,7,0)</f>
        <v>ESMALTES</v>
      </c>
    </row>
    <row r="8852" spans="1:11" x14ac:dyDescent="0.3">
      <c r="A8852" s="15">
        <v>21301</v>
      </c>
      <c r="B8852" s="15" t="str">
        <f>VLOOKUP(Tabela14[[#This Row],[CÓDIGO]],[1]fornnecedor!$A:$E,5,0)</f>
        <v>AKZO NOBEL LTDA AUTO</v>
      </c>
      <c r="C8852" s="16" t="s">
        <v>5026</v>
      </c>
      <c r="D8852" s="16" t="s">
        <v>103</v>
      </c>
      <c r="E8852" s="22">
        <v>48.5</v>
      </c>
      <c r="F8852" s="30">
        <v>58.5</v>
      </c>
      <c r="G8852" s="17">
        <v>30.85</v>
      </c>
      <c r="H8852" s="17">
        <f t="shared" si="276"/>
        <v>1496.2250000000001</v>
      </c>
      <c r="I8852" s="17">
        <f t="shared" si="277"/>
        <v>1804.7250000000001</v>
      </c>
      <c r="J8852" s="13" t="s">
        <v>5384</v>
      </c>
      <c r="K8852" s="37" t="str">
        <f>VLOOKUP(Tabela14[[#This Row],[CÓDIGO]],[1]fornnecedor!$A:$G,7,0)</f>
        <v>TINTAS POLIÉSTER</v>
      </c>
    </row>
    <row r="8853" spans="1:11" x14ac:dyDescent="0.3">
      <c r="A8853" s="15">
        <v>85473</v>
      </c>
      <c r="B8853" s="15" t="str">
        <f>VLOOKUP(Tabela14[[#This Row],[CÓDIGO]],[1]fornnecedor!$A:$E,5,0)</f>
        <v>BRASILUX TINTAS TECNICAS LTDA</v>
      </c>
      <c r="C8853" s="16" t="s">
        <v>4923</v>
      </c>
      <c r="D8853" s="16" t="s">
        <v>549</v>
      </c>
      <c r="E8853" s="22">
        <v>0</v>
      </c>
      <c r="F8853" s="30">
        <v>10</v>
      </c>
      <c r="G8853" s="17">
        <v>180.6</v>
      </c>
      <c r="H8853" s="17">
        <f t="shared" si="276"/>
        <v>0</v>
      </c>
      <c r="I8853" s="17">
        <f t="shared" si="277"/>
        <v>1806</v>
      </c>
      <c r="J8853" s="13" t="s">
        <v>5384</v>
      </c>
      <c r="K8853" s="37" t="str">
        <f>VLOOKUP(Tabela14[[#This Row],[CÓDIGO]],[1]fornnecedor!$A:$G,7,0)</f>
        <v>TINTA PAREDE</v>
      </c>
    </row>
    <row r="8854" spans="1:11" x14ac:dyDescent="0.3">
      <c r="A8854" s="15">
        <v>84420</v>
      </c>
      <c r="B8854" s="15" t="str">
        <f>VLOOKUP(Tabela14[[#This Row],[CÓDIGO]],[1]fornnecedor!$A:$E,5,0)</f>
        <v>PINCEIS ATLAS S.A.</v>
      </c>
      <c r="C8854" s="16" t="s">
        <v>5010</v>
      </c>
      <c r="D8854" s="16" t="s">
        <v>23</v>
      </c>
      <c r="E8854" s="22">
        <v>48</v>
      </c>
      <c r="F8854" s="30">
        <v>115</v>
      </c>
      <c r="G8854" s="17">
        <v>15.75</v>
      </c>
      <c r="H8854" s="17">
        <f t="shared" si="276"/>
        <v>756</v>
      </c>
      <c r="I8854" s="17">
        <f t="shared" si="277"/>
        <v>1811.25</v>
      </c>
      <c r="J8854" s="13" t="s">
        <v>5384</v>
      </c>
      <c r="K8854" s="37" t="str">
        <f>VLOOKUP(Tabela14[[#This Row],[CÓDIGO]],[1]fornnecedor!$A:$G,7,0)</f>
        <v>ROLOS / TRINCHAS / PINCÉIS / ESPÁTULAS</v>
      </c>
    </row>
    <row r="8855" spans="1:11" x14ac:dyDescent="0.3">
      <c r="A8855" s="15">
        <v>263</v>
      </c>
      <c r="B8855" s="15" t="str">
        <f>VLOOKUP(Tabela14[[#This Row],[CÓDIGO]],[1]fornnecedor!$A:$E,5,0)</f>
        <v>INDUSTRIA DE LIXADORES PURPER LTDA</v>
      </c>
      <c r="C8855" s="16" t="s">
        <v>4937</v>
      </c>
      <c r="D8855" s="16" t="s">
        <v>2867</v>
      </c>
      <c r="E8855" s="22">
        <v>1</v>
      </c>
      <c r="F8855" s="30">
        <v>30</v>
      </c>
      <c r="G8855" s="17">
        <v>60.74</v>
      </c>
      <c r="H8855" s="17">
        <f t="shared" si="276"/>
        <v>60.74</v>
      </c>
      <c r="I8855" s="17">
        <f t="shared" si="277"/>
        <v>1822.2</v>
      </c>
      <c r="J8855" s="13" t="s">
        <v>5384</v>
      </c>
      <c r="K8855" s="37" t="str">
        <f>VLOOKUP(Tabela14[[#This Row],[CÓDIGO]],[1]fornnecedor!$A:$G,7,0)</f>
        <v>APLICADORES / ADAPTADORES / ENGATES / SUPORTES</v>
      </c>
    </row>
    <row r="8856" spans="1:11" x14ac:dyDescent="0.3">
      <c r="A8856" s="15">
        <v>85086</v>
      </c>
      <c r="B8856" s="15" t="str">
        <f>VLOOKUP(Tabela14[[#This Row],[CÓDIGO]],[1]fornnecedor!$A:$E,5,0)</f>
        <v>BERLINER DO BRASIL MOTORES LTDA</v>
      </c>
      <c r="C8856" s="16" t="s">
        <v>4812</v>
      </c>
      <c r="D8856" s="16" t="s">
        <v>3623</v>
      </c>
      <c r="E8856" s="22">
        <v>5</v>
      </c>
      <c r="F8856" s="30">
        <v>13</v>
      </c>
      <c r="G8856" s="17">
        <v>140.91</v>
      </c>
      <c r="H8856" s="17">
        <f t="shared" si="276"/>
        <v>704.55</v>
      </c>
      <c r="I8856" s="17">
        <f t="shared" si="277"/>
        <v>1831.83</v>
      </c>
      <c r="J8856" s="13" t="s">
        <v>5384</v>
      </c>
      <c r="K8856" s="37" t="str">
        <f>VLOOKUP(Tabela14[[#This Row],[CÓDIGO]],[1]fornnecedor!$A:$G,7,0)</f>
        <v>PISTOLAS</v>
      </c>
    </row>
    <row r="8857" spans="1:11" x14ac:dyDescent="0.3">
      <c r="A8857" s="15">
        <v>85525</v>
      </c>
      <c r="B8857" s="15" t="str">
        <f>VLOOKUP(Tabela14[[#This Row],[CÓDIGO]],[1]fornnecedor!$A:$E,5,0)</f>
        <v>MARTELENA ALMEIDA INDUSTRIA E COMERCIO DE TINTAS EIRELI</v>
      </c>
      <c r="C8857" s="16" t="s">
        <v>1109</v>
      </c>
      <c r="D8857" s="16" t="s">
        <v>830</v>
      </c>
      <c r="E8857" s="22">
        <v>1</v>
      </c>
      <c r="F8857" s="30">
        <v>18</v>
      </c>
      <c r="G8857" s="17">
        <v>101.86</v>
      </c>
      <c r="H8857" s="17">
        <f t="shared" si="276"/>
        <v>101.86</v>
      </c>
      <c r="I8857" s="17">
        <f t="shared" si="277"/>
        <v>1833.48</v>
      </c>
      <c r="J8857" s="13" t="s">
        <v>5384</v>
      </c>
      <c r="K8857" s="37" t="str">
        <f>VLOOKUP(Tabela14[[#This Row],[CÓDIGO]],[1]fornnecedor!$A:$G,7,0)</f>
        <v>PEDRAS NATURAIS</v>
      </c>
    </row>
    <row r="8858" spans="1:11" x14ac:dyDescent="0.3">
      <c r="A8858" s="15">
        <v>86203</v>
      </c>
      <c r="B8858" s="15" t="str">
        <f>VLOOKUP(Tabela14[[#This Row],[CÓDIGO]],[1]fornnecedor!$A:$E,5,0)</f>
        <v>AKZO NOBEL LTDA DECOR</v>
      </c>
      <c r="C8858" s="16" t="s">
        <v>4925</v>
      </c>
      <c r="D8858" s="16" t="s">
        <v>543</v>
      </c>
      <c r="E8858" s="22">
        <v>0</v>
      </c>
      <c r="F8858" s="30">
        <v>5</v>
      </c>
      <c r="G8858" s="17">
        <v>367.47</v>
      </c>
      <c r="H8858" s="17">
        <f t="shared" si="276"/>
        <v>0</v>
      </c>
      <c r="I8858" s="17">
        <f t="shared" si="277"/>
        <v>1837.3500000000001</v>
      </c>
      <c r="J8858" s="13" t="s">
        <v>5384</v>
      </c>
      <c r="K8858" s="37" t="str">
        <f>VLOOKUP(Tabela14[[#This Row],[CÓDIGO]],[1]fornnecedor!$A:$G,7,0)</f>
        <v>BASES IMOBILIÁRIAS</v>
      </c>
    </row>
    <row r="8859" spans="1:11" x14ac:dyDescent="0.3">
      <c r="A8859" s="15">
        <v>86177</v>
      </c>
      <c r="B8859" s="15" t="str">
        <f>VLOOKUP(Tabela14[[#This Row],[CÓDIGO]],[1]fornnecedor!$A:$E,5,0)</f>
        <v>AKZO NOBEL LTDA DECOR</v>
      </c>
      <c r="C8859" s="16" t="s">
        <v>4587</v>
      </c>
      <c r="D8859" s="16" t="s">
        <v>543</v>
      </c>
      <c r="E8859" s="22">
        <v>0</v>
      </c>
      <c r="F8859" s="30">
        <v>11</v>
      </c>
      <c r="G8859" s="17">
        <v>167.63</v>
      </c>
      <c r="H8859" s="17">
        <f t="shared" si="276"/>
        <v>0</v>
      </c>
      <c r="I8859" s="17">
        <f t="shared" si="277"/>
        <v>1843.9299999999998</v>
      </c>
      <c r="J8859" s="13" t="s">
        <v>5384</v>
      </c>
      <c r="K8859" s="37" t="str">
        <f>VLOOKUP(Tabela14[[#This Row],[CÓDIGO]],[1]fornnecedor!$A:$G,7,0)</f>
        <v>TINTA PAREDE</v>
      </c>
    </row>
    <row r="8860" spans="1:11" x14ac:dyDescent="0.3">
      <c r="A8860" s="15">
        <v>24291</v>
      </c>
      <c r="B8860" s="15" t="str">
        <f>VLOOKUP(Tabela14[[#This Row],[CÓDIGO]],[1]fornnecedor!$A:$E,5,0)</f>
        <v>VONIXX INDUSTRIA E COMERCIO DE POLIDORES LTDA</v>
      </c>
      <c r="C8860" s="16" t="s">
        <v>4954</v>
      </c>
      <c r="D8860" s="16" t="s">
        <v>515</v>
      </c>
      <c r="E8860" s="22">
        <v>1</v>
      </c>
      <c r="F8860" s="30">
        <v>33</v>
      </c>
      <c r="G8860" s="17">
        <v>55.89</v>
      </c>
      <c r="H8860" s="17">
        <f t="shared" si="276"/>
        <v>55.89</v>
      </c>
      <c r="I8860" s="17">
        <f t="shared" si="277"/>
        <v>1844.3700000000001</v>
      </c>
      <c r="J8860" s="13" t="s">
        <v>5384</v>
      </c>
      <c r="K8860" s="37" t="str">
        <f>VLOOKUP(Tabela14[[#This Row],[CÓDIGO]],[1]fornnecedor!$A:$G,7,0)</f>
        <v>LINHA DE HIGENIZAÇÃO E ESTÉTICA  AUTOMOTIVA VONIX</v>
      </c>
    </row>
    <row r="8861" spans="1:11" x14ac:dyDescent="0.3">
      <c r="A8861" s="15">
        <v>84256</v>
      </c>
      <c r="B8861" s="15" t="str">
        <f>VLOOKUP(Tabela14[[#This Row],[CÓDIGO]],[1]fornnecedor!$A:$E,5,0)</f>
        <v>BRASILUX TINTAS TECNICAS LTDA</v>
      </c>
      <c r="C8861" s="16" t="s">
        <v>4912</v>
      </c>
      <c r="D8861" s="16" t="s">
        <v>549</v>
      </c>
      <c r="E8861" s="22">
        <v>0</v>
      </c>
      <c r="F8861" s="30">
        <v>21</v>
      </c>
      <c r="G8861" s="17">
        <v>87.93</v>
      </c>
      <c r="H8861" s="17">
        <f t="shared" si="276"/>
        <v>0</v>
      </c>
      <c r="I8861" s="17">
        <f t="shared" si="277"/>
        <v>1846.5300000000002</v>
      </c>
      <c r="J8861" s="13" t="s">
        <v>5384</v>
      </c>
      <c r="K8861" s="37" t="str">
        <f>VLOOKUP(Tabela14[[#This Row],[CÓDIGO]],[1]fornnecedor!$A:$G,7,0)</f>
        <v>TINTA PAREDE</v>
      </c>
    </row>
    <row r="8862" spans="1:11" x14ac:dyDescent="0.3">
      <c r="A8862" s="15">
        <v>85108</v>
      </c>
      <c r="B8862" s="15" t="str">
        <f>VLOOKUP(Tabela14[[#This Row],[CÓDIGO]],[1]fornnecedor!$A:$E,5,0)</f>
        <v>SOLUCAO ADESIVOS E SELANTES LTDA</v>
      </c>
      <c r="C8862" s="16" t="s">
        <v>5035</v>
      </c>
      <c r="D8862" s="16" t="s">
        <v>496</v>
      </c>
      <c r="E8862" s="22">
        <v>0</v>
      </c>
      <c r="F8862" s="30">
        <v>52</v>
      </c>
      <c r="G8862" s="17">
        <v>35.549999999999997</v>
      </c>
      <c r="H8862" s="17">
        <f t="shared" si="276"/>
        <v>0</v>
      </c>
      <c r="I8862" s="17">
        <f t="shared" si="277"/>
        <v>1848.6</v>
      </c>
      <c r="J8862" s="13" t="s">
        <v>5384</v>
      </c>
      <c r="K8862" s="37" t="str">
        <f>VLOOKUP(Tabela14[[#This Row],[CÓDIGO]],[1]fornnecedor!$A:$G,7,0)</f>
        <v>COLA INST./ ADESIVOS COLANTES</v>
      </c>
    </row>
    <row r="8863" spans="1:11" x14ac:dyDescent="0.3">
      <c r="A8863" s="15">
        <v>85650</v>
      </c>
      <c r="B8863" s="15" t="str">
        <f>VLOOKUP(Tabela14[[#This Row],[CÓDIGO]],[1]fornnecedor!$A:$E,5,0)</f>
        <v>A&amp;S TECHNOLOGIES INDUSTRIA E COMERCIO S.A.</v>
      </c>
      <c r="C8863" s="16" t="s">
        <v>889</v>
      </c>
      <c r="D8863" s="16" t="s">
        <v>875</v>
      </c>
      <c r="E8863" s="22">
        <v>146</v>
      </c>
      <c r="F8863" s="30">
        <v>262</v>
      </c>
      <c r="G8863" s="17">
        <v>7.06</v>
      </c>
      <c r="H8863" s="17">
        <f t="shared" si="276"/>
        <v>1030.76</v>
      </c>
      <c r="I8863" s="17">
        <f t="shared" si="277"/>
        <v>1849.7199999999998</v>
      </c>
      <c r="J8863" s="13" t="s">
        <v>5384</v>
      </c>
      <c r="K8863" s="37" t="str">
        <f>VLOOKUP(Tabela14[[#This Row],[CÓDIGO]],[1]fornnecedor!$A:$G,7,0)</f>
        <v xml:space="preserve">SPRAYS </v>
      </c>
    </row>
    <row r="8864" spans="1:11" x14ac:dyDescent="0.3">
      <c r="A8864" s="15">
        <v>83895</v>
      </c>
      <c r="B8864" s="15" t="str">
        <f>VLOOKUP(Tabela14[[#This Row],[CÓDIGO]],[1]fornnecedor!$A:$E,5,0)</f>
        <v>3M DO BRASIL LTDA</v>
      </c>
      <c r="C8864" s="16" t="s">
        <v>4905</v>
      </c>
      <c r="D8864" s="16" t="s">
        <v>366</v>
      </c>
      <c r="E8864" s="22">
        <v>0</v>
      </c>
      <c r="F8864" s="30">
        <v>29</v>
      </c>
      <c r="G8864" s="17">
        <v>63.84</v>
      </c>
      <c r="H8864" s="17">
        <f t="shared" si="276"/>
        <v>0</v>
      </c>
      <c r="I8864" s="17">
        <f t="shared" si="277"/>
        <v>1851.3600000000001</v>
      </c>
      <c r="J8864" s="13" t="s">
        <v>5384</v>
      </c>
      <c r="K8864" s="37" t="str">
        <f>VLOOKUP(Tabela14[[#This Row],[CÓDIGO]],[1]fornnecedor!$A:$G,7,0)</f>
        <v>OUTRAS FITAS</v>
      </c>
    </row>
    <row r="8865" spans="1:11" x14ac:dyDescent="0.3">
      <c r="A8865" s="15">
        <v>9804</v>
      </c>
      <c r="B8865" s="15" t="str">
        <f>VLOOKUP(Tabela14[[#This Row],[CÓDIGO]],[1]fornnecedor!$A:$E,5,0)</f>
        <v>AKZO NOBEL LTDA AUTO</v>
      </c>
      <c r="C8865" s="16" t="s">
        <v>109</v>
      </c>
      <c r="D8865" s="16" t="s">
        <v>103</v>
      </c>
      <c r="E8865" s="22">
        <v>103</v>
      </c>
      <c r="F8865" s="30">
        <v>73</v>
      </c>
      <c r="G8865" s="17">
        <v>25.38</v>
      </c>
      <c r="H8865" s="17">
        <f t="shared" si="276"/>
        <v>2614.14</v>
      </c>
      <c r="I8865" s="17">
        <f t="shared" si="277"/>
        <v>1852.74</v>
      </c>
      <c r="J8865" s="13" t="s">
        <v>5384</v>
      </c>
      <c r="K8865" s="37" t="str">
        <f>VLOOKUP(Tabela14[[#This Row],[CÓDIGO]],[1]fornnecedor!$A:$G,7,0)</f>
        <v>DESENGRAXANTE</v>
      </c>
    </row>
    <row r="8866" spans="1:11" x14ac:dyDescent="0.3">
      <c r="A8866" s="15">
        <v>85947</v>
      </c>
      <c r="B8866" s="15" t="str">
        <f>VLOOKUP(Tabela14[[#This Row],[CÓDIGO]],[1]fornnecedor!$A:$E,5,0)</f>
        <v>AKZO NOBEL LTDA DECOR</v>
      </c>
      <c r="C8866" s="16" t="s">
        <v>4751</v>
      </c>
      <c r="D8866" s="16" t="s">
        <v>543</v>
      </c>
      <c r="E8866" s="22">
        <v>1</v>
      </c>
      <c r="F8866" s="30">
        <v>20</v>
      </c>
      <c r="G8866" s="17">
        <v>92.92</v>
      </c>
      <c r="H8866" s="17">
        <f t="shared" si="276"/>
        <v>92.92</v>
      </c>
      <c r="I8866" s="17">
        <f t="shared" si="277"/>
        <v>1858.4</v>
      </c>
      <c r="J8866" s="13" t="s">
        <v>5384</v>
      </c>
      <c r="K8866" s="37" t="str">
        <f>VLOOKUP(Tabela14[[#This Row],[CÓDIGO]],[1]fornnecedor!$A:$G,7,0)</f>
        <v>ESMALTES</v>
      </c>
    </row>
    <row r="8867" spans="1:11" x14ac:dyDescent="0.3">
      <c r="A8867" s="15">
        <v>85259</v>
      </c>
      <c r="B8867" s="15" t="str">
        <f>VLOOKUP(Tabela14[[#This Row],[CÓDIGO]],[1]fornnecedor!$A:$E,5,0)</f>
        <v>SAINT- GOBAIN DO BRASIL PROD. IND. E CONSTR. LTDA</v>
      </c>
      <c r="C8867" s="16" t="s">
        <v>4930</v>
      </c>
      <c r="D8867" s="16" t="s">
        <v>49</v>
      </c>
      <c r="E8867" s="22">
        <v>0</v>
      </c>
      <c r="F8867" s="30">
        <v>417</v>
      </c>
      <c r="G8867" s="17">
        <v>4.46</v>
      </c>
      <c r="H8867" s="17">
        <f t="shared" si="276"/>
        <v>0</v>
      </c>
      <c r="I8867" s="17">
        <f t="shared" si="277"/>
        <v>1859.82</v>
      </c>
      <c r="J8867" s="13" t="s">
        <v>5384</v>
      </c>
      <c r="K8867" s="37" t="str">
        <f>VLOOKUP(Tabela14[[#This Row],[CÓDIGO]],[1]fornnecedor!$A:$G,7,0)</f>
        <v xml:space="preserve">DISCOS / LIXAS / ABRASIVOS </v>
      </c>
    </row>
    <row r="8868" spans="1:11" x14ac:dyDescent="0.3">
      <c r="A8868" s="15">
        <v>9971</v>
      </c>
      <c r="B8868" s="15" t="str">
        <f>VLOOKUP(Tabela14[[#This Row],[CÓDIGO]],[1]fornnecedor!$A:$E,5,0)</f>
        <v>AKZO NOBEL LTDA AUTO</v>
      </c>
      <c r="C8868" s="16" t="s">
        <v>269</v>
      </c>
      <c r="D8868" s="16" t="s">
        <v>127</v>
      </c>
      <c r="E8868" s="22">
        <v>1</v>
      </c>
      <c r="F8868" s="30">
        <v>4.8499999999999996</v>
      </c>
      <c r="G8868" s="17">
        <v>384.09</v>
      </c>
      <c r="H8868" s="17">
        <f t="shared" si="276"/>
        <v>384.09</v>
      </c>
      <c r="I8868" s="17">
        <f t="shared" si="277"/>
        <v>1862.8364999999997</v>
      </c>
      <c r="J8868" s="13" t="s">
        <v>5384</v>
      </c>
      <c r="K8868" s="37" t="str">
        <f>VLOOKUP(Tabela14[[#This Row],[CÓDIGO]],[1]fornnecedor!$A:$G,7,0)</f>
        <v>BASES POLIÉSTER</v>
      </c>
    </row>
    <row r="8869" spans="1:11" x14ac:dyDescent="0.3">
      <c r="A8869" s="15">
        <v>85599</v>
      </c>
      <c r="B8869" s="15" t="str">
        <f>VLOOKUP(Tabela14[[#This Row],[CÓDIGO]],[1]fornnecedor!$A:$E,5,0)</f>
        <v>REJUMASSA INDÚSTRIA, COMÉRCIO E TRANSPORTES DE REJUNTES LTDA</v>
      </c>
      <c r="C8869" s="16" t="s">
        <v>4961</v>
      </c>
      <c r="D8869" s="16" t="s">
        <v>3665</v>
      </c>
      <c r="E8869" s="22">
        <v>91</v>
      </c>
      <c r="F8869" s="30">
        <v>934</v>
      </c>
      <c r="G8869" s="17">
        <v>2</v>
      </c>
      <c r="H8869" s="17">
        <f t="shared" si="276"/>
        <v>182</v>
      </c>
      <c r="I8869" s="17">
        <f t="shared" si="277"/>
        <v>1868</v>
      </c>
      <c r="J8869" s="13" t="s">
        <v>5384</v>
      </c>
      <c r="K8869" s="37" t="str">
        <f>VLOOKUP(Tabela14[[#This Row],[CÓDIGO]],[1]fornnecedor!$A:$G,7,0)</f>
        <v>GESSO</v>
      </c>
    </row>
    <row r="8870" spans="1:11" x14ac:dyDescent="0.3">
      <c r="A8870" s="15">
        <v>21130</v>
      </c>
      <c r="B8870" s="15" t="str">
        <f>VLOOKUP(Tabela14[[#This Row],[CÓDIGO]],[1]fornnecedor!$A:$E,5,0)</f>
        <v>INDUSTRIA DE LIXADORES PURPER LTDA</v>
      </c>
      <c r="C8870" s="16" t="s">
        <v>4996</v>
      </c>
      <c r="D8870" s="16" t="s">
        <v>2867</v>
      </c>
      <c r="E8870" s="22">
        <v>14</v>
      </c>
      <c r="F8870" s="30">
        <v>63</v>
      </c>
      <c r="G8870" s="17">
        <v>29.71</v>
      </c>
      <c r="H8870" s="17">
        <f t="shared" si="276"/>
        <v>415.94</v>
      </c>
      <c r="I8870" s="17">
        <f t="shared" si="277"/>
        <v>1871.73</v>
      </c>
      <c r="J8870" s="13" t="s">
        <v>5384</v>
      </c>
      <c r="K8870" s="37" t="str">
        <f>VLOOKUP(Tabela14[[#This Row],[CÓDIGO]],[1]fornnecedor!$A:$G,7,0)</f>
        <v>TACO LIXADOR</v>
      </c>
    </row>
    <row r="8871" spans="1:11" x14ac:dyDescent="0.3">
      <c r="A8871" s="15">
        <v>23641</v>
      </c>
      <c r="B8871" s="15" t="str">
        <f>VLOOKUP(Tabela14[[#This Row],[CÓDIGO]],[1]fornnecedor!$A:$E,5,0)</f>
        <v>SAINT- GOBAIN DO BRASIL PROD. IND. E CONSTR. LTDA</v>
      </c>
      <c r="C8871" s="16" t="s">
        <v>4934</v>
      </c>
      <c r="D8871" s="16" t="s">
        <v>49</v>
      </c>
      <c r="E8871" s="22">
        <v>0</v>
      </c>
      <c r="F8871" s="30">
        <v>11</v>
      </c>
      <c r="G8871" s="17">
        <v>170.59</v>
      </c>
      <c r="H8871" s="17">
        <f t="shared" si="276"/>
        <v>0</v>
      </c>
      <c r="I8871" s="17">
        <f t="shared" si="277"/>
        <v>1876.49</v>
      </c>
      <c r="J8871" s="13" t="s">
        <v>5384</v>
      </c>
      <c r="K8871" s="37" t="str">
        <f>VLOOKUP(Tabela14[[#This Row],[CÓDIGO]],[1]fornnecedor!$A:$G,7,0)</f>
        <v>OUTRAS FITAS</v>
      </c>
    </row>
    <row r="8872" spans="1:11" x14ac:dyDescent="0.3">
      <c r="A8872" s="15">
        <v>9875</v>
      </c>
      <c r="B8872" s="15" t="str">
        <f>VLOOKUP(Tabela14[[#This Row],[CÓDIGO]],[1]fornnecedor!$A:$E,5,0)</f>
        <v>AKZO NOBEL LTDA AUTO</v>
      </c>
      <c r="C8872" s="16" t="s">
        <v>229</v>
      </c>
      <c r="D8872" s="16" t="s">
        <v>103</v>
      </c>
      <c r="E8872" s="22">
        <v>7.3449999999999998</v>
      </c>
      <c r="F8872" s="30">
        <v>22.2</v>
      </c>
      <c r="G8872" s="17">
        <v>84.57</v>
      </c>
      <c r="H8872" s="17">
        <f t="shared" si="276"/>
        <v>621.16664999999989</v>
      </c>
      <c r="I8872" s="17">
        <f t="shared" si="277"/>
        <v>1877.4539999999997</v>
      </c>
      <c r="J8872" s="13" t="s">
        <v>5384</v>
      </c>
      <c r="K8872" s="37" t="str">
        <f>VLOOKUP(Tabela14[[#This Row],[CÓDIGO]],[1]fornnecedor!$A:$G,7,0)</f>
        <v>BASES POLIÉSTER</v>
      </c>
    </row>
    <row r="8873" spans="1:11" x14ac:dyDescent="0.3">
      <c r="A8873" s="15">
        <v>87020</v>
      </c>
      <c r="B8873" s="15" t="str">
        <f>VLOOKUP(Tabela14[[#This Row],[CÓDIGO]],[1]fornnecedor!$A:$E,5,0)</f>
        <v>BRASILUX TINTAS TECNICAS LTDA</v>
      </c>
      <c r="C8873" s="16" t="s">
        <v>4936</v>
      </c>
      <c r="D8873" s="16" t="s">
        <v>549</v>
      </c>
      <c r="E8873" s="22">
        <v>0</v>
      </c>
      <c r="F8873" s="30">
        <v>20</v>
      </c>
      <c r="G8873" s="17">
        <v>93.9</v>
      </c>
      <c r="H8873" s="17">
        <f t="shared" si="276"/>
        <v>0</v>
      </c>
      <c r="I8873" s="17">
        <f t="shared" si="277"/>
        <v>1878</v>
      </c>
      <c r="J8873" s="13" t="s">
        <v>5384</v>
      </c>
      <c r="K8873" s="37" t="str">
        <f>VLOOKUP(Tabela14[[#This Row],[CÓDIGO]],[1]fornnecedor!$A:$G,7,0)</f>
        <v>IMPERMEABILIZANTES</v>
      </c>
    </row>
    <row r="8874" spans="1:11" x14ac:dyDescent="0.3">
      <c r="A8874" s="15">
        <v>86195</v>
      </c>
      <c r="B8874" s="15" t="str">
        <f>VLOOKUP(Tabela14[[#This Row],[CÓDIGO]],[1]fornnecedor!$A:$E,5,0)</f>
        <v>AKZO NOBEL LTDA DECOR</v>
      </c>
      <c r="C8874" s="16" t="s">
        <v>4660</v>
      </c>
      <c r="D8874" s="16" t="s">
        <v>543</v>
      </c>
      <c r="E8874" s="22">
        <v>0</v>
      </c>
      <c r="F8874" s="30">
        <v>19</v>
      </c>
      <c r="G8874" s="17">
        <v>98.93</v>
      </c>
      <c r="H8874" s="17">
        <f t="shared" si="276"/>
        <v>0</v>
      </c>
      <c r="I8874" s="17">
        <f t="shared" si="277"/>
        <v>1879.67</v>
      </c>
      <c r="J8874" s="13" t="s">
        <v>5384</v>
      </c>
      <c r="K8874" s="37" t="str">
        <f>VLOOKUP(Tabela14[[#This Row],[CÓDIGO]],[1]fornnecedor!$A:$G,7,0)</f>
        <v>TINTA PAREDE</v>
      </c>
    </row>
    <row r="8875" spans="1:11" x14ac:dyDescent="0.3">
      <c r="A8875" s="15">
        <v>9898</v>
      </c>
      <c r="B8875" s="15" t="str">
        <f>VLOOKUP(Tabela14[[#This Row],[CÓDIGO]],[1]fornnecedor!$A:$E,5,0)</f>
        <v>AKZO NOBEL LTDA AUTO</v>
      </c>
      <c r="C8875" s="16" t="s">
        <v>241</v>
      </c>
      <c r="D8875" s="16" t="s">
        <v>103</v>
      </c>
      <c r="E8875" s="22">
        <v>10.897</v>
      </c>
      <c r="F8875" s="30">
        <v>25.44</v>
      </c>
      <c r="G8875" s="17">
        <v>74</v>
      </c>
      <c r="H8875" s="17">
        <f t="shared" si="276"/>
        <v>806.37800000000004</v>
      </c>
      <c r="I8875" s="17">
        <f t="shared" si="277"/>
        <v>1882.5600000000002</v>
      </c>
      <c r="J8875" s="13" t="s">
        <v>5384</v>
      </c>
      <c r="K8875" s="37" t="str">
        <f>VLOOKUP(Tabela14[[#This Row],[CÓDIGO]],[1]fornnecedor!$A:$G,7,0)</f>
        <v>BASES POLIÉSTER</v>
      </c>
    </row>
    <row r="8876" spans="1:11" x14ac:dyDescent="0.3">
      <c r="A8876" s="15">
        <v>85693</v>
      </c>
      <c r="B8876" s="15" t="str">
        <f>VLOOKUP(Tabela14[[#This Row],[CÓDIGO]],[1]fornnecedor!$A:$E,5,0)</f>
        <v>A&amp;S TECHNOLOGIES INDUSTRIA E COMERCIO LTDA</v>
      </c>
      <c r="C8876" s="16" t="s">
        <v>3323</v>
      </c>
      <c r="D8876" s="16" t="s">
        <v>875</v>
      </c>
      <c r="E8876" s="22">
        <v>13</v>
      </c>
      <c r="F8876" s="30">
        <v>298</v>
      </c>
      <c r="G8876" s="17">
        <v>6.32</v>
      </c>
      <c r="H8876" s="17">
        <f t="shared" si="276"/>
        <v>82.16</v>
      </c>
      <c r="I8876" s="17">
        <f t="shared" si="277"/>
        <v>1883.3600000000001</v>
      </c>
      <c r="J8876" s="13" t="s">
        <v>5384</v>
      </c>
      <c r="K8876" s="37" t="str">
        <f>VLOOKUP(Tabela14[[#This Row],[CÓDIGO]],[1]fornnecedor!$A:$G,7,0)</f>
        <v>PU 40</v>
      </c>
    </row>
    <row r="8877" spans="1:11" x14ac:dyDescent="0.3">
      <c r="A8877" s="15">
        <v>23468</v>
      </c>
      <c r="B8877" s="15" t="str">
        <f>VLOOKUP(Tabela14[[#This Row],[CÓDIGO]],[1]fornnecedor!$A:$E,5,0)</f>
        <v>3M DO BRASIL LTDA</v>
      </c>
      <c r="C8877" s="16" t="s">
        <v>5014</v>
      </c>
      <c r="D8877" s="16" t="s">
        <v>366</v>
      </c>
      <c r="E8877" s="22">
        <v>13</v>
      </c>
      <c r="F8877" s="30">
        <v>18</v>
      </c>
      <c r="G8877" s="17">
        <v>104.83</v>
      </c>
      <c r="H8877" s="17">
        <f t="shared" si="276"/>
        <v>1362.79</v>
      </c>
      <c r="I8877" s="17">
        <f t="shared" si="277"/>
        <v>1886.94</v>
      </c>
      <c r="J8877" s="13" t="s">
        <v>5384</v>
      </c>
      <c r="K8877" s="37" t="str">
        <f>VLOOKUP(Tabela14[[#This Row],[CÓDIGO]],[1]fornnecedor!$A:$G,7,0)</f>
        <v xml:space="preserve">LÍQUIDOS P/ POLIMENTO </v>
      </c>
    </row>
    <row r="8878" spans="1:11" x14ac:dyDescent="0.3">
      <c r="A8878" s="15">
        <v>10073</v>
      </c>
      <c r="B8878" s="15" t="str">
        <f>VLOOKUP(Tabela14[[#This Row],[CÓDIGO]],[1]fornnecedor!$A:$E,5,0)</f>
        <v>3M DO BRASIL LTDA</v>
      </c>
      <c r="C8878" s="16" t="s">
        <v>5033</v>
      </c>
      <c r="D8878" s="16" t="s">
        <v>366</v>
      </c>
      <c r="E8878" s="22">
        <v>11</v>
      </c>
      <c r="F8878" s="30">
        <v>38</v>
      </c>
      <c r="G8878" s="17">
        <v>49.67</v>
      </c>
      <c r="H8878" s="17">
        <f t="shared" si="276"/>
        <v>546.37</v>
      </c>
      <c r="I8878" s="17">
        <f t="shared" si="277"/>
        <v>1887.46</v>
      </c>
      <c r="J8878" s="13" t="s">
        <v>5384</v>
      </c>
      <c r="K8878" s="37" t="str">
        <f>VLOOKUP(Tabela14[[#This Row],[CÓDIGO]],[1]fornnecedor!$A:$G,7,0)</f>
        <v>MASSA DE POLIR</v>
      </c>
    </row>
    <row r="8879" spans="1:11" x14ac:dyDescent="0.3">
      <c r="A8879" s="15">
        <v>85837</v>
      </c>
      <c r="B8879" s="15" t="str">
        <f>VLOOKUP(Tabela14[[#This Row],[CÓDIGO]],[1]fornnecedor!$A:$E,5,0)</f>
        <v>AKZO NOBEL LTDA DECOR</v>
      </c>
      <c r="C8879" s="16" t="s">
        <v>4938</v>
      </c>
      <c r="D8879" s="16" t="s">
        <v>543</v>
      </c>
      <c r="E8879" s="22">
        <v>0</v>
      </c>
      <c r="F8879" s="30">
        <v>9</v>
      </c>
      <c r="G8879" s="17">
        <v>209.81</v>
      </c>
      <c r="H8879" s="17">
        <f t="shared" si="276"/>
        <v>0</v>
      </c>
      <c r="I8879" s="17">
        <f t="shared" si="277"/>
        <v>1888.29</v>
      </c>
      <c r="J8879" s="13" t="s">
        <v>5384</v>
      </c>
      <c r="K8879" s="37" t="str">
        <f>VLOOKUP(Tabela14[[#This Row],[CÓDIGO]],[1]fornnecedor!$A:$G,7,0)</f>
        <v>TINTA PARA PISO</v>
      </c>
    </row>
    <row r="8880" spans="1:11" x14ac:dyDescent="0.3">
      <c r="A8880" s="15">
        <v>86122</v>
      </c>
      <c r="B8880" s="15" t="str">
        <f>VLOOKUP(Tabela14[[#This Row],[CÓDIGO]],[1]fornnecedor!$A:$E,5,0)</f>
        <v>AKZO NOBEL LTDA DECOR</v>
      </c>
      <c r="C8880" s="16" t="s">
        <v>4748</v>
      </c>
      <c r="D8880" s="16" t="s">
        <v>2498</v>
      </c>
      <c r="E8880" s="22">
        <v>0</v>
      </c>
      <c r="F8880" s="30">
        <v>15</v>
      </c>
      <c r="G8880" s="17">
        <v>126</v>
      </c>
      <c r="H8880" s="17">
        <f t="shared" si="276"/>
        <v>0</v>
      </c>
      <c r="I8880" s="17">
        <f t="shared" si="277"/>
        <v>1890</v>
      </c>
      <c r="J8880" s="13" t="s">
        <v>5384</v>
      </c>
      <c r="K8880" s="37" t="str">
        <f>VLOOKUP(Tabela14[[#This Row],[CÓDIGO]],[1]fornnecedor!$A:$G,7,0)</f>
        <v>LINHA MOVELEIRA</v>
      </c>
    </row>
    <row r="8881" spans="1:11" x14ac:dyDescent="0.3">
      <c r="A8881" s="15">
        <v>21378</v>
      </c>
      <c r="B8881" s="15" t="str">
        <f>VLOOKUP(Tabela14[[#This Row],[CÓDIGO]],[1]fornnecedor!$A:$E,5,0)</f>
        <v>SHERWIN - WILLIAMS DO BRASIL IND. E COM. LTDA</v>
      </c>
      <c r="C8881" s="16" t="s">
        <v>4947</v>
      </c>
      <c r="D8881" s="16" t="s">
        <v>324</v>
      </c>
      <c r="E8881" s="22">
        <v>1</v>
      </c>
      <c r="F8881" s="30">
        <v>57</v>
      </c>
      <c r="G8881" s="17">
        <v>33.22</v>
      </c>
      <c r="H8881" s="17">
        <f t="shared" si="276"/>
        <v>33.22</v>
      </c>
      <c r="I8881" s="17">
        <f t="shared" si="277"/>
        <v>1893.54</v>
      </c>
      <c r="J8881" s="13" t="s">
        <v>5384</v>
      </c>
      <c r="K8881" s="37" t="str">
        <f>VLOOKUP(Tabela14[[#This Row],[CÓDIGO]],[1]fornnecedor!$A:$G,7,0)</f>
        <v>CATALISADORES INDIVIDUAS</v>
      </c>
    </row>
    <row r="8882" spans="1:11" x14ac:dyDescent="0.3">
      <c r="A8882" s="15">
        <v>86616</v>
      </c>
      <c r="B8882" s="15" t="str">
        <f>VLOOKUP(Tabela14[[#This Row],[CÓDIGO]],[1]fornnecedor!$A:$E,5,0)</f>
        <v>AKZO NOBEL LTDA DECOR</v>
      </c>
      <c r="C8882" s="16" t="s">
        <v>4694</v>
      </c>
      <c r="D8882" s="16" t="s">
        <v>543</v>
      </c>
      <c r="E8882" s="22">
        <v>0</v>
      </c>
      <c r="F8882" s="30">
        <v>9</v>
      </c>
      <c r="G8882" s="17">
        <v>210.65</v>
      </c>
      <c r="H8882" s="17">
        <f t="shared" si="276"/>
        <v>0</v>
      </c>
      <c r="I8882" s="17">
        <f t="shared" si="277"/>
        <v>1895.8500000000001</v>
      </c>
      <c r="J8882" s="13" t="s">
        <v>5384</v>
      </c>
      <c r="K8882" s="37" t="str">
        <f>VLOOKUP(Tabela14[[#This Row],[CÓDIGO]],[1]fornnecedor!$A:$G,7,0)</f>
        <v>TINTA PAREDE</v>
      </c>
    </row>
    <row r="8883" spans="1:11" x14ac:dyDescent="0.3">
      <c r="A8883" s="15">
        <v>86627</v>
      </c>
      <c r="B8883" s="15" t="str">
        <f>VLOOKUP(Tabela14[[#This Row],[CÓDIGO]],[1]fornnecedor!$A:$E,5,0)</f>
        <v>AKZO NOBEL LTDA DECOR</v>
      </c>
      <c r="C8883" s="16" t="s">
        <v>4555</v>
      </c>
      <c r="D8883" s="16" t="s">
        <v>543</v>
      </c>
      <c r="E8883" s="22">
        <v>3</v>
      </c>
      <c r="F8883" s="30">
        <v>9</v>
      </c>
      <c r="G8883" s="17">
        <v>210.66</v>
      </c>
      <c r="H8883" s="17">
        <f t="shared" si="276"/>
        <v>631.98</v>
      </c>
      <c r="I8883" s="17">
        <f t="shared" si="277"/>
        <v>1895.94</v>
      </c>
      <c r="J8883" s="13" t="s">
        <v>5384</v>
      </c>
      <c r="K8883" s="37" t="str">
        <f>VLOOKUP(Tabela14[[#This Row],[CÓDIGO]],[1]fornnecedor!$A:$G,7,0)</f>
        <v>TINTA PAREDE</v>
      </c>
    </row>
    <row r="8884" spans="1:11" x14ac:dyDescent="0.3">
      <c r="A8884" s="15">
        <v>84142</v>
      </c>
      <c r="B8884" s="15" t="str">
        <f>VLOOKUP(Tabela14[[#This Row],[CÓDIGO]],[1]fornnecedor!$A:$E,5,0)</f>
        <v>BRASILUX TINTAS TECNICAS LTDA</v>
      </c>
      <c r="C8884" s="16" t="s">
        <v>659</v>
      </c>
      <c r="D8884" s="16" t="s">
        <v>549</v>
      </c>
      <c r="E8884" s="22">
        <v>12</v>
      </c>
      <c r="F8884" s="30">
        <v>38</v>
      </c>
      <c r="G8884" s="17">
        <v>49.9</v>
      </c>
      <c r="H8884" s="17">
        <f t="shared" si="276"/>
        <v>598.79999999999995</v>
      </c>
      <c r="I8884" s="17">
        <f t="shared" si="277"/>
        <v>1896.2</v>
      </c>
      <c r="J8884" s="13" t="s">
        <v>5384</v>
      </c>
      <c r="K8884" s="37" t="str">
        <f>VLOOKUP(Tabela14[[#This Row],[CÓDIGO]],[1]fornnecedor!$A:$G,7,0)</f>
        <v>ESMALTES</v>
      </c>
    </row>
    <row r="8885" spans="1:11" x14ac:dyDescent="0.3">
      <c r="A8885" s="15">
        <v>85362</v>
      </c>
      <c r="B8885" s="15" t="str">
        <f>VLOOKUP(Tabela14[[#This Row],[CÓDIGO]],[1]fornnecedor!$A:$E,5,0)</f>
        <v>BRASILUX TINTAS TECNICAS LTDA</v>
      </c>
      <c r="C8885" s="16" t="s">
        <v>3510</v>
      </c>
      <c r="D8885" s="16" t="s">
        <v>549</v>
      </c>
      <c r="E8885" s="22">
        <v>1</v>
      </c>
      <c r="F8885" s="30">
        <v>17</v>
      </c>
      <c r="G8885" s="17">
        <v>111.59</v>
      </c>
      <c r="H8885" s="17">
        <f t="shared" si="276"/>
        <v>111.59</v>
      </c>
      <c r="I8885" s="17">
        <f t="shared" si="277"/>
        <v>1897.03</v>
      </c>
      <c r="J8885" s="13" t="s">
        <v>5384</v>
      </c>
      <c r="K8885" s="37" t="str">
        <f>VLOOKUP(Tabela14[[#This Row],[CÓDIGO]],[1]fornnecedor!$A:$G,7,0)</f>
        <v>PRETO FOSCO VINÍLICO</v>
      </c>
    </row>
    <row r="8886" spans="1:11" x14ac:dyDescent="0.3">
      <c r="A8886" s="15">
        <v>86981</v>
      </c>
      <c r="B8886" s="15" t="str">
        <f>VLOOKUP(Tabela14[[#This Row],[CÓDIGO]],[1]fornnecedor!$A:$E,5,0)</f>
        <v>KARCHER IND E COM LTDA</v>
      </c>
      <c r="C8886" s="16" t="s">
        <v>4991</v>
      </c>
      <c r="D8886" s="16" t="s">
        <v>844</v>
      </c>
      <c r="E8886" s="22">
        <v>1</v>
      </c>
      <c r="F8886" s="30">
        <v>5</v>
      </c>
      <c r="G8886" s="17">
        <v>380</v>
      </c>
      <c r="H8886" s="17">
        <f t="shared" si="276"/>
        <v>380</v>
      </c>
      <c r="I8886" s="17">
        <f t="shared" si="277"/>
        <v>1900</v>
      </c>
      <c r="J8886" s="13" t="s">
        <v>5384</v>
      </c>
      <c r="K8886" s="37" t="str">
        <f>VLOOKUP(Tabela14[[#This Row],[CÓDIGO]],[1]fornnecedor!$A:$G,7,0)</f>
        <v>LINHA DE HIGENIZAÇÃO E ESTÉTICA  AUTOMOTIVA VONIX</v>
      </c>
    </row>
    <row r="8887" spans="1:11" x14ac:dyDescent="0.3">
      <c r="A8887" s="15">
        <v>86999</v>
      </c>
      <c r="B8887" s="15" t="str">
        <f>VLOOKUP(Tabela14[[#This Row],[CÓDIGO]],[1]fornnecedor!$A:$E,5,0)</f>
        <v>KARCHER IND E COM LTDA</v>
      </c>
      <c r="C8887" s="16" t="s">
        <v>4941</v>
      </c>
      <c r="D8887" s="16" t="s">
        <v>844</v>
      </c>
      <c r="E8887" s="22">
        <v>0</v>
      </c>
      <c r="F8887" s="30">
        <v>1</v>
      </c>
      <c r="G8887" s="17">
        <v>1900.01</v>
      </c>
      <c r="H8887" s="17">
        <f t="shared" si="276"/>
        <v>0</v>
      </c>
      <c r="I8887" s="17">
        <f t="shared" si="277"/>
        <v>1900.01</v>
      </c>
      <c r="J8887" s="13" t="s">
        <v>5384</v>
      </c>
      <c r="K8887" s="37" t="str">
        <f>VLOOKUP(Tabela14[[#This Row],[CÓDIGO]],[1]fornnecedor!$A:$G,7,0)</f>
        <v>LINHA DE HIGENIZAÇÃO E ESTÉTICA  AUTOMOTIVA VONIX</v>
      </c>
    </row>
    <row r="8888" spans="1:11" x14ac:dyDescent="0.3">
      <c r="A8888" s="15">
        <v>86200</v>
      </c>
      <c r="B8888" s="15" t="str">
        <f>VLOOKUP(Tabela14[[#This Row],[CÓDIGO]],[1]fornnecedor!$A:$E,5,0)</f>
        <v>AKZO NOBEL LTDA DECOR</v>
      </c>
      <c r="C8888" s="16" t="s">
        <v>4942</v>
      </c>
      <c r="D8888" s="16" t="s">
        <v>543</v>
      </c>
      <c r="E8888" s="22">
        <v>0</v>
      </c>
      <c r="F8888" s="30">
        <v>5</v>
      </c>
      <c r="G8888" s="17">
        <v>380.1</v>
      </c>
      <c r="H8888" s="17">
        <f t="shared" si="276"/>
        <v>0</v>
      </c>
      <c r="I8888" s="17">
        <f t="shared" si="277"/>
        <v>1900.5</v>
      </c>
      <c r="J8888" s="13" t="s">
        <v>5384</v>
      </c>
      <c r="K8888" s="37" t="str">
        <f>VLOOKUP(Tabela14[[#This Row],[CÓDIGO]],[1]fornnecedor!$A:$G,7,0)</f>
        <v>BASES IMOBILIÁRIAS</v>
      </c>
    </row>
    <row r="8889" spans="1:11" x14ac:dyDescent="0.3">
      <c r="A8889" s="15">
        <v>24259</v>
      </c>
      <c r="B8889" s="15" t="str">
        <f>VLOOKUP(Tabela14[[#This Row],[CÓDIGO]],[1]fornnecedor!$A:$E,5,0)</f>
        <v>AUTOAMERICA IMP.EXP. DE PROD. AUTO. LTDA</v>
      </c>
      <c r="C8889" s="16" t="s">
        <v>4977</v>
      </c>
      <c r="D8889" s="16" t="s">
        <v>96</v>
      </c>
      <c r="E8889" s="22">
        <v>0</v>
      </c>
      <c r="F8889" s="30">
        <v>7</v>
      </c>
      <c r="G8889" s="17">
        <v>271.89999999999998</v>
      </c>
      <c r="H8889" s="17">
        <f t="shared" ref="H8889:H8952" si="278">G8889*E8889</f>
        <v>0</v>
      </c>
      <c r="I8889" s="17">
        <f t="shared" ref="I8889:I8952" si="279">G8889*F8889</f>
        <v>1903.2999999999997</v>
      </c>
      <c r="J8889" s="13" t="s">
        <v>5384</v>
      </c>
      <c r="K8889" s="37" t="str">
        <f>VLOOKUP(Tabela14[[#This Row],[CÓDIGO]],[1]fornnecedor!$A:$G,7,0)</f>
        <v>CERA  / LIMPEZA /  POLIMENTO VEICULAR</v>
      </c>
    </row>
    <row r="8890" spans="1:11" x14ac:dyDescent="0.3">
      <c r="A8890" s="15">
        <v>86593</v>
      </c>
      <c r="B8890" s="15" t="str">
        <f>VLOOKUP(Tabela14[[#This Row],[CÓDIGO]],[1]fornnecedor!$A:$E,5,0)</f>
        <v>AKZO NOBEL LTDA DECOR</v>
      </c>
      <c r="C8890" s="16" t="s">
        <v>4967</v>
      </c>
      <c r="D8890" s="16" t="s">
        <v>543</v>
      </c>
      <c r="E8890" s="22">
        <v>7.0000000000000001E-3</v>
      </c>
      <c r="F8890" s="30">
        <v>7.29</v>
      </c>
      <c r="G8890" s="17">
        <v>261.08999999999997</v>
      </c>
      <c r="H8890" s="17">
        <f t="shared" si="278"/>
        <v>1.8276299999999999</v>
      </c>
      <c r="I8890" s="17">
        <f t="shared" si="279"/>
        <v>1903.3460999999998</v>
      </c>
      <c r="J8890" s="13" t="s">
        <v>5384</v>
      </c>
      <c r="K8890" s="37" t="str">
        <f>VLOOKUP(Tabela14[[#This Row],[CÓDIGO]],[1]fornnecedor!$A:$G,7,0)</f>
        <v>PIGMENTOS IMOBILIÁRIOS</v>
      </c>
    </row>
    <row r="8891" spans="1:11" x14ac:dyDescent="0.3">
      <c r="A8891" s="15">
        <v>20212</v>
      </c>
      <c r="B8891" s="15" t="str">
        <f>VLOOKUP(Tabela14[[#This Row],[CÓDIGO]],[1]fornnecedor!$A:$E,5,0)</f>
        <v>MAXI RUBBER INDUSTRIAS QUIMICAS LTDA</v>
      </c>
      <c r="C8891" s="16" t="s">
        <v>788</v>
      </c>
      <c r="D8891" s="16" t="s">
        <v>775</v>
      </c>
      <c r="E8891" s="22">
        <v>120</v>
      </c>
      <c r="F8891" s="30">
        <v>89</v>
      </c>
      <c r="G8891" s="17">
        <v>21.44</v>
      </c>
      <c r="H8891" s="17">
        <f t="shared" si="278"/>
        <v>2572.8000000000002</v>
      </c>
      <c r="I8891" s="17">
        <f t="shared" si="279"/>
        <v>1908.16</v>
      </c>
      <c r="J8891" s="13" t="s">
        <v>5384</v>
      </c>
      <c r="K8891" s="37" t="str">
        <f>VLOOKUP(Tabela14[[#This Row],[CÓDIGO]],[1]fornnecedor!$A:$G,7,0)</f>
        <v>SELADORA P/ PLASTICO</v>
      </c>
    </row>
    <row r="8892" spans="1:11" x14ac:dyDescent="0.3">
      <c r="A8892" s="15">
        <v>84817</v>
      </c>
      <c r="B8892" s="15" t="str">
        <f>VLOOKUP(Tabela14[[#This Row],[CÓDIGO]],[1]fornnecedor!$A:$E,5,0)</f>
        <v>BRASILUX TINTAS TECNICAS LTDA</v>
      </c>
      <c r="C8892" s="16" t="s">
        <v>4944</v>
      </c>
      <c r="D8892" s="16" t="s">
        <v>549</v>
      </c>
      <c r="E8892" s="22">
        <v>0</v>
      </c>
      <c r="F8892" s="30">
        <v>14</v>
      </c>
      <c r="G8892" s="17">
        <v>136.33000000000001</v>
      </c>
      <c r="H8892" s="17">
        <f t="shared" si="278"/>
        <v>0</v>
      </c>
      <c r="I8892" s="17">
        <f t="shared" si="279"/>
        <v>1908.6200000000001</v>
      </c>
      <c r="J8892" s="13" t="s">
        <v>5384</v>
      </c>
      <c r="K8892" s="37" t="str">
        <f>VLOOKUP(Tabela14[[#This Row],[CÓDIGO]],[1]fornnecedor!$A:$G,7,0)</f>
        <v>EPOXI</v>
      </c>
    </row>
    <row r="8893" spans="1:11" x14ac:dyDescent="0.3">
      <c r="A8893" s="15">
        <v>9886</v>
      </c>
      <c r="B8893" s="15" t="str">
        <f>VLOOKUP(Tabela14[[#This Row],[CÓDIGO]],[1]fornnecedor!$A:$E,5,0)</f>
        <v>AKZO NOBEL LTDA AUTO</v>
      </c>
      <c r="C8893" s="16" t="s">
        <v>4746</v>
      </c>
      <c r="D8893" s="16" t="s">
        <v>103</v>
      </c>
      <c r="E8893" s="22">
        <v>11.923999999999999</v>
      </c>
      <c r="F8893" s="30">
        <v>22.43</v>
      </c>
      <c r="G8893" s="17">
        <v>85.48</v>
      </c>
      <c r="H8893" s="17">
        <f t="shared" si="278"/>
        <v>1019.26352</v>
      </c>
      <c r="I8893" s="17">
        <f t="shared" si="279"/>
        <v>1917.3164000000002</v>
      </c>
      <c r="J8893" s="13" t="s">
        <v>5384</v>
      </c>
      <c r="K8893" s="37" t="str">
        <f>VLOOKUP(Tabela14[[#This Row],[CÓDIGO]],[1]fornnecedor!$A:$G,7,0)</f>
        <v>BASES POLIÉSTER</v>
      </c>
    </row>
    <row r="8894" spans="1:11" x14ac:dyDescent="0.3">
      <c r="A8894" s="15">
        <v>84210</v>
      </c>
      <c r="B8894" s="15" t="str">
        <f>VLOOKUP(Tabela14[[#This Row],[CÓDIGO]],[1]fornnecedor!$A:$E,5,0)</f>
        <v>BRASILUX TINTAS TECNICAS LTDA</v>
      </c>
      <c r="C8894" s="16" t="s">
        <v>4945</v>
      </c>
      <c r="D8894" s="16" t="s">
        <v>549</v>
      </c>
      <c r="E8894" s="22">
        <v>0</v>
      </c>
      <c r="F8894" s="30">
        <v>28</v>
      </c>
      <c r="G8894" s="17">
        <v>68.59</v>
      </c>
      <c r="H8894" s="17">
        <f t="shared" si="278"/>
        <v>0</v>
      </c>
      <c r="I8894" s="17">
        <f t="shared" si="279"/>
        <v>1920.52</v>
      </c>
      <c r="J8894" s="13" t="s">
        <v>5384</v>
      </c>
      <c r="K8894" s="37" t="str">
        <f>VLOOKUP(Tabela14[[#This Row],[CÓDIGO]],[1]fornnecedor!$A:$G,7,0)</f>
        <v>ESMALTES</v>
      </c>
    </row>
    <row r="8895" spans="1:11" x14ac:dyDescent="0.3">
      <c r="A8895" s="15">
        <v>84313</v>
      </c>
      <c r="B8895" s="15" t="str">
        <f>VLOOKUP(Tabela14[[#This Row],[CÓDIGO]],[1]fornnecedor!$A:$E,5,0)</f>
        <v>BRASILUX TINTAS TECNICAS LTDA</v>
      </c>
      <c r="C8895" s="16" t="s">
        <v>4946</v>
      </c>
      <c r="D8895" s="16" t="s">
        <v>549</v>
      </c>
      <c r="E8895" s="22">
        <v>0</v>
      </c>
      <c r="F8895" s="30">
        <v>10</v>
      </c>
      <c r="G8895" s="17">
        <v>192.41</v>
      </c>
      <c r="H8895" s="17">
        <f t="shared" si="278"/>
        <v>0</v>
      </c>
      <c r="I8895" s="17">
        <f t="shared" si="279"/>
        <v>1924.1</v>
      </c>
      <c r="J8895" s="13" t="s">
        <v>5384</v>
      </c>
      <c r="K8895" s="37" t="str">
        <f>VLOOKUP(Tabela14[[#This Row],[CÓDIGO]],[1]fornnecedor!$A:$G,7,0)</f>
        <v>IMPERMEABILIZANTES</v>
      </c>
    </row>
    <row r="8896" spans="1:11" x14ac:dyDescent="0.3">
      <c r="A8896" s="15">
        <v>84950</v>
      </c>
      <c r="B8896" s="15" t="str">
        <f>VLOOKUP(Tabela14[[#This Row],[CÓDIGO]],[1]fornnecedor!$A:$E,5,0)</f>
        <v>BRASILUX TINTAS TECNICAS LTDA</v>
      </c>
      <c r="C8896" s="16" t="s">
        <v>3331</v>
      </c>
      <c r="D8896" s="16" t="s">
        <v>549</v>
      </c>
      <c r="E8896" s="22">
        <v>30</v>
      </c>
      <c r="F8896" s="30">
        <v>52</v>
      </c>
      <c r="G8896" s="17">
        <v>37.01</v>
      </c>
      <c r="H8896" s="17">
        <f t="shared" si="278"/>
        <v>1110.3</v>
      </c>
      <c r="I8896" s="17">
        <f t="shared" si="279"/>
        <v>1924.52</v>
      </c>
      <c r="J8896" s="13" t="s">
        <v>5384</v>
      </c>
      <c r="K8896" s="37" t="str">
        <f>VLOOKUP(Tabela14[[#This Row],[CÓDIGO]],[1]fornnecedor!$A:$G,7,0)</f>
        <v>EPOXI</v>
      </c>
    </row>
    <row r="8897" spans="1:11" x14ac:dyDescent="0.3">
      <c r="A8897" s="15">
        <v>22638</v>
      </c>
      <c r="B8897" s="15" t="str">
        <f>VLOOKUP(Tabela14[[#This Row],[CÓDIGO]],[1]fornnecedor!$A:$E,5,0)</f>
        <v>AKZO NOBEL LTDA AUTO</v>
      </c>
      <c r="C8897" s="16" t="s">
        <v>4948</v>
      </c>
      <c r="D8897" s="16" t="s">
        <v>152</v>
      </c>
      <c r="E8897" s="22">
        <v>0</v>
      </c>
      <c r="F8897" s="30">
        <v>8.73</v>
      </c>
      <c r="G8897" s="17">
        <v>220.71</v>
      </c>
      <c r="H8897" s="17">
        <f t="shared" si="278"/>
        <v>0</v>
      </c>
      <c r="I8897" s="17">
        <f t="shared" si="279"/>
        <v>1926.7983000000002</v>
      </c>
      <c r="J8897" s="13" t="s">
        <v>5384</v>
      </c>
      <c r="K8897" s="37" t="str">
        <f>VLOOKUP(Tabela14[[#This Row],[CÓDIGO]],[1]fornnecedor!$A:$G,7,0)</f>
        <v>BASES LACA / SINTETICO / TECH FLEET</v>
      </c>
    </row>
    <row r="8898" spans="1:11" x14ac:dyDescent="0.3">
      <c r="A8898" s="15">
        <v>20987</v>
      </c>
      <c r="B8898" s="15" t="str">
        <f>VLOOKUP(Tabela14[[#This Row],[CÓDIGO]],[1]fornnecedor!$A:$E,5,0)</f>
        <v>3M DO BRASIL LTDA</v>
      </c>
      <c r="C8898" s="16" t="s">
        <v>4950</v>
      </c>
      <c r="D8898" s="16" t="s">
        <v>366</v>
      </c>
      <c r="E8898" s="22">
        <v>0</v>
      </c>
      <c r="F8898" s="30">
        <v>11</v>
      </c>
      <c r="G8898" s="17">
        <v>175.54</v>
      </c>
      <c r="H8898" s="17">
        <f t="shared" si="278"/>
        <v>0</v>
      </c>
      <c r="I8898" s="17">
        <f t="shared" si="279"/>
        <v>1930.9399999999998</v>
      </c>
      <c r="J8898" s="13" t="s">
        <v>5384</v>
      </c>
      <c r="K8898" s="37" t="str">
        <f>VLOOKUP(Tabela14[[#This Row],[CÓDIGO]],[1]fornnecedor!$A:$G,7,0)</f>
        <v>BOINAS PARA POLIMENTO</v>
      </c>
    </row>
    <row r="8899" spans="1:11" x14ac:dyDescent="0.3">
      <c r="A8899" s="15">
        <v>85343</v>
      </c>
      <c r="B8899" s="15" t="str">
        <f>VLOOKUP(Tabela14[[#This Row],[CÓDIGO]],[1]fornnecedor!$A:$E,5,0)</f>
        <v>MARTELENA ALMEIDA INDUSTRIA E COMERCIO DE TINTAS EIRELI</v>
      </c>
      <c r="C8899" s="16" t="s">
        <v>4951</v>
      </c>
      <c r="D8899" s="16" t="s">
        <v>830</v>
      </c>
      <c r="E8899" s="22">
        <v>0</v>
      </c>
      <c r="F8899" s="30">
        <v>38</v>
      </c>
      <c r="G8899" s="17">
        <v>50.84</v>
      </c>
      <c r="H8899" s="17">
        <f t="shared" si="278"/>
        <v>0</v>
      </c>
      <c r="I8899" s="17">
        <f t="shared" si="279"/>
        <v>1931.92</v>
      </c>
      <c r="J8899" s="13" t="s">
        <v>5384</v>
      </c>
      <c r="K8899" s="37" t="str">
        <f>VLOOKUP(Tabela14[[#This Row],[CÓDIGO]],[1]fornnecedor!$A:$G,7,0)</f>
        <v>SELADOR ACRÍLICO</v>
      </c>
    </row>
    <row r="8900" spans="1:11" x14ac:dyDescent="0.3">
      <c r="A8900" s="15">
        <v>21272</v>
      </c>
      <c r="B8900" s="15" t="str">
        <f>VLOOKUP(Tabela14[[#This Row],[CÓDIGO]],[1]fornnecedor!$A:$E,5,0)</f>
        <v>AKZO NOBEL LTDA AUTO</v>
      </c>
      <c r="C8900" s="16" t="s">
        <v>187</v>
      </c>
      <c r="D8900" s="16" t="s">
        <v>103</v>
      </c>
      <c r="E8900" s="22">
        <v>33.5</v>
      </c>
      <c r="F8900" s="30">
        <v>73</v>
      </c>
      <c r="G8900" s="17">
        <v>26.55</v>
      </c>
      <c r="H8900" s="17">
        <f t="shared" si="278"/>
        <v>889.42500000000007</v>
      </c>
      <c r="I8900" s="17">
        <f t="shared" si="279"/>
        <v>1938.15</v>
      </c>
      <c r="J8900" s="13" t="s">
        <v>5384</v>
      </c>
      <c r="K8900" s="37" t="str">
        <f>VLOOKUP(Tabela14[[#This Row],[CÓDIGO]],[1]fornnecedor!$A:$G,7,0)</f>
        <v>TINTAS POLIÉSTER</v>
      </c>
    </row>
    <row r="8901" spans="1:11" x14ac:dyDescent="0.3">
      <c r="A8901" s="15">
        <v>20461</v>
      </c>
      <c r="B8901" s="15" t="str">
        <f>VLOOKUP(Tabela14[[#This Row],[CÓDIGO]],[1]fornnecedor!$A:$E,5,0)</f>
        <v>SHERWIN - WILLIAMS DO BRASIL IND. E COM. LTDA</v>
      </c>
      <c r="C8901" s="16" t="s">
        <v>323</v>
      </c>
      <c r="D8901" s="16" t="s">
        <v>324</v>
      </c>
      <c r="E8901" s="22">
        <v>23</v>
      </c>
      <c r="F8901" s="30">
        <v>49</v>
      </c>
      <c r="G8901" s="17">
        <v>39.6</v>
      </c>
      <c r="H8901" s="17">
        <f t="shared" si="278"/>
        <v>910.80000000000007</v>
      </c>
      <c r="I8901" s="17">
        <f t="shared" si="279"/>
        <v>1940.4</v>
      </c>
      <c r="J8901" s="13" t="s">
        <v>5384</v>
      </c>
      <c r="K8901" s="37" t="str">
        <f>VLOOKUP(Tabela14[[#This Row],[CÓDIGO]],[1]fornnecedor!$A:$G,7,0)</f>
        <v>VERNIZ AUTOMOTIVO</v>
      </c>
    </row>
    <row r="8902" spans="1:11" x14ac:dyDescent="0.3">
      <c r="A8902" s="15">
        <v>22328</v>
      </c>
      <c r="B8902" s="15" t="str">
        <f>VLOOKUP(Tabela14[[#This Row],[CÓDIGO]],[1]fornnecedor!$A:$E,5,0)</f>
        <v>AKZO NOBEL LTDA AUTO</v>
      </c>
      <c r="C8902" s="16" t="s">
        <v>4952</v>
      </c>
      <c r="D8902" s="16" t="s">
        <v>127</v>
      </c>
      <c r="E8902" s="22">
        <v>0</v>
      </c>
      <c r="F8902" s="30">
        <v>2.99</v>
      </c>
      <c r="G8902" s="17">
        <v>649.53</v>
      </c>
      <c r="H8902" s="17">
        <f t="shared" si="278"/>
        <v>0</v>
      </c>
      <c r="I8902" s="17">
        <f t="shared" si="279"/>
        <v>1942.0947000000001</v>
      </c>
      <c r="J8902" s="13" t="s">
        <v>5384</v>
      </c>
      <c r="K8902" s="37" t="str">
        <f>VLOOKUP(Tabela14[[#This Row],[CÓDIGO]],[1]fornnecedor!$A:$G,7,0)</f>
        <v>BASES POLIÉSTER</v>
      </c>
    </row>
    <row r="8903" spans="1:11" x14ac:dyDescent="0.3">
      <c r="A8903" s="15">
        <v>85916</v>
      </c>
      <c r="B8903" s="15" t="str">
        <f>VLOOKUP(Tabela14[[#This Row],[CÓDIGO]],[1]fornnecedor!$A:$E,5,0)</f>
        <v>AKZO NOBEL LTDA DECOR</v>
      </c>
      <c r="C8903" s="16" t="s">
        <v>4841</v>
      </c>
      <c r="D8903" s="16" t="s">
        <v>543</v>
      </c>
      <c r="E8903" s="22">
        <v>2</v>
      </c>
      <c r="F8903" s="30">
        <v>21</v>
      </c>
      <c r="G8903" s="17">
        <v>92.92</v>
      </c>
      <c r="H8903" s="17">
        <f t="shared" si="278"/>
        <v>185.84</v>
      </c>
      <c r="I8903" s="17">
        <f t="shared" si="279"/>
        <v>1951.32</v>
      </c>
      <c r="J8903" s="13" t="s">
        <v>5384</v>
      </c>
      <c r="K8903" s="37" t="str">
        <f>VLOOKUP(Tabela14[[#This Row],[CÓDIGO]],[1]fornnecedor!$A:$G,7,0)</f>
        <v>ESMALTES</v>
      </c>
    </row>
    <row r="8904" spans="1:11" x14ac:dyDescent="0.3">
      <c r="A8904" s="15">
        <v>85000</v>
      </c>
      <c r="B8904" s="15" t="str">
        <f>VLOOKUP(Tabela14[[#This Row],[CÓDIGO]],[1]fornnecedor!$A:$E,5,0)</f>
        <v>BRASILUX TINTAS TECNICAS LTDA</v>
      </c>
      <c r="C8904" s="16" t="s">
        <v>703</v>
      </c>
      <c r="D8904" s="16" t="s">
        <v>549</v>
      </c>
      <c r="E8904" s="22">
        <v>0</v>
      </c>
      <c r="F8904" s="30">
        <v>11</v>
      </c>
      <c r="G8904" s="17">
        <v>177.5</v>
      </c>
      <c r="H8904" s="17">
        <f t="shared" si="278"/>
        <v>0</v>
      </c>
      <c r="I8904" s="17">
        <f t="shared" si="279"/>
        <v>1952.5</v>
      </c>
      <c r="J8904" s="13" t="s">
        <v>5384</v>
      </c>
      <c r="K8904" s="37" t="str">
        <f>VLOOKUP(Tabela14[[#This Row],[CÓDIGO]],[1]fornnecedor!$A:$G,7,0)</f>
        <v>TINTA EMBORRACHADA</v>
      </c>
    </row>
    <row r="8905" spans="1:11" x14ac:dyDescent="0.3">
      <c r="A8905" s="15">
        <v>9904</v>
      </c>
      <c r="B8905" s="15" t="str">
        <f>VLOOKUP(Tabela14[[#This Row],[CÓDIGO]],[1]fornnecedor!$A:$E,5,0)</f>
        <v>AKZO NOBEL LTDA AUTO</v>
      </c>
      <c r="C8905" s="16" t="s">
        <v>302</v>
      </c>
      <c r="D8905" s="16" t="s">
        <v>103</v>
      </c>
      <c r="E8905" s="22">
        <v>9.173</v>
      </c>
      <c r="F8905" s="30">
        <v>28.54</v>
      </c>
      <c r="G8905" s="17">
        <v>68.45</v>
      </c>
      <c r="H8905" s="17">
        <f t="shared" si="278"/>
        <v>627.89184999999998</v>
      </c>
      <c r="I8905" s="17">
        <f t="shared" si="279"/>
        <v>1953.5630000000001</v>
      </c>
      <c r="J8905" s="13" t="s">
        <v>5384</v>
      </c>
      <c r="K8905" s="37" t="str">
        <f>VLOOKUP(Tabela14[[#This Row],[CÓDIGO]],[1]fornnecedor!$A:$G,7,0)</f>
        <v>BASES POLIÉSTER</v>
      </c>
    </row>
    <row r="8906" spans="1:11" x14ac:dyDescent="0.3">
      <c r="A8906" s="15">
        <v>24268</v>
      </c>
      <c r="B8906" s="15" t="str">
        <f>VLOOKUP(Tabela14[[#This Row],[CÓDIGO]],[1]fornnecedor!$A:$E,5,0)</f>
        <v>VONIXX INDUSTRIA E COMERCIO DE POLIDORES LTDA</v>
      </c>
      <c r="C8906" s="16" t="s">
        <v>4953</v>
      </c>
      <c r="D8906" s="16" t="s">
        <v>515</v>
      </c>
      <c r="E8906" s="22">
        <v>0</v>
      </c>
      <c r="F8906" s="30">
        <v>9</v>
      </c>
      <c r="G8906" s="17">
        <v>217.11</v>
      </c>
      <c r="H8906" s="17">
        <f t="shared" si="278"/>
        <v>0</v>
      </c>
      <c r="I8906" s="17">
        <f t="shared" si="279"/>
        <v>1953.9900000000002</v>
      </c>
      <c r="J8906" s="13" t="s">
        <v>5384</v>
      </c>
      <c r="K8906" s="37" t="str">
        <f>VLOOKUP(Tabela14[[#This Row],[CÓDIGO]],[1]fornnecedor!$A:$G,7,0)</f>
        <v>LINHA DE HIGENIZAÇÃO E ESTÉTICA  AUTOMOTIVA VONIX</v>
      </c>
    </row>
    <row r="8907" spans="1:11" x14ac:dyDescent="0.3">
      <c r="A8907" s="15">
        <v>86227</v>
      </c>
      <c r="B8907" s="15" t="str">
        <f>VLOOKUP(Tabela14[[#This Row],[CÓDIGO]],[1]fornnecedor!$A:$E,5,0)</f>
        <v>AKZO NOBEL LTDA DECOR</v>
      </c>
      <c r="C8907" s="16" t="s">
        <v>4908</v>
      </c>
      <c r="D8907" s="16" t="s">
        <v>543</v>
      </c>
      <c r="E8907" s="22">
        <v>0</v>
      </c>
      <c r="F8907" s="30">
        <v>18</v>
      </c>
      <c r="G8907" s="17">
        <v>108.59</v>
      </c>
      <c r="H8907" s="17">
        <f t="shared" si="278"/>
        <v>0</v>
      </c>
      <c r="I8907" s="17">
        <f t="shared" si="279"/>
        <v>1954.6200000000001</v>
      </c>
      <c r="J8907" s="13" t="s">
        <v>5384</v>
      </c>
      <c r="K8907" s="37" t="str">
        <f>VLOOKUP(Tabela14[[#This Row],[CÓDIGO]],[1]fornnecedor!$A:$G,7,0)</f>
        <v>TINTA PAREDE</v>
      </c>
    </row>
    <row r="8908" spans="1:11" x14ac:dyDescent="0.3">
      <c r="A8908" s="15">
        <v>23509</v>
      </c>
      <c r="B8908" s="15" t="str">
        <f>VLOOKUP(Tabela14[[#This Row],[CÓDIGO]],[1]fornnecedor!$A:$E,5,0)</f>
        <v>COM.ALVORADA LIMPEZA E DESCARTAVEIS</v>
      </c>
      <c r="C8908" s="16" t="s">
        <v>457</v>
      </c>
      <c r="D8908" s="16" t="s">
        <v>458</v>
      </c>
      <c r="E8908" s="22">
        <v>0</v>
      </c>
      <c r="F8908" s="31">
        <v>0</v>
      </c>
      <c r="G8908" s="17">
        <v>122.54</v>
      </c>
      <c r="H8908" s="17">
        <f t="shared" si="278"/>
        <v>0</v>
      </c>
      <c r="I8908" s="17">
        <f t="shared" si="279"/>
        <v>0</v>
      </c>
      <c r="J8908" s="13" t="s">
        <v>5384</v>
      </c>
      <c r="K8908" s="37" t="str">
        <f>VLOOKUP(Tabela14[[#This Row],[CÓDIGO]],[1]fornnecedor!$A:$G,7,0)</f>
        <v>APLICADORES / ADAPTADORES / ENGATES / SUPORTES</v>
      </c>
    </row>
    <row r="8909" spans="1:11" x14ac:dyDescent="0.3">
      <c r="A8909" s="15">
        <v>23479</v>
      </c>
      <c r="B8909" s="15" t="str">
        <f>VLOOKUP(Tabela14[[#This Row],[CÓDIGO]],[1]fornnecedor!$A:$E,5,0)</f>
        <v>VONIXX INDUSTRIA E COMERCIO DE POLIDORES LTDA</v>
      </c>
      <c r="C8909" s="16" t="s">
        <v>5029</v>
      </c>
      <c r="D8909" s="16" t="s">
        <v>515</v>
      </c>
      <c r="E8909" s="22">
        <v>5</v>
      </c>
      <c r="F8909" s="30">
        <v>15</v>
      </c>
      <c r="G8909" s="17">
        <v>130.74</v>
      </c>
      <c r="H8909" s="17">
        <f t="shared" si="278"/>
        <v>653.70000000000005</v>
      </c>
      <c r="I8909" s="17">
        <f t="shared" si="279"/>
        <v>1961.1000000000001</v>
      </c>
      <c r="J8909" s="13" t="s">
        <v>5384</v>
      </c>
      <c r="K8909" s="37" t="str">
        <f>VLOOKUP(Tabela14[[#This Row],[CÓDIGO]],[1]fornnecedor!$A:$G,7,0)</f>
        <v>LINHA DE HIGENIZAÇÃO E ESTÉTICA  AUTOMOTIVA VONIX</v>
      </c>
    </row>
    <row r="8910" spans="1:11" x14ac:dyDescent="0.3">
      <c r="A8910" s="15">
        <v>86931</v>
      </c>
      <c r="B8910" s="15" t="str">
        <f>VLOOKUP(Tabela14[[#This Row],[CÓDIGO]],[1]fornnecedor!$A:$E,5,0)</f>
        <v>OURENSE DO BRASIL INDUSTRIA DE ARTEFATOS DE METAL LTDA - EM</v>
      </c>
      <c r="C8910" s="16" t="s">
        <v>4955</v>
      </c>
      <c r="D8910" s="16" t="s">
        <v>3976</v>
      </c>
      <c r="E8910" s="22">
        <v>0</v>
      </c>
      <c r="F8910" s="30">
        <v>6</v>
      </c>
      <c r="G8910" s="17">
        <v>327.10000000000002</v>
      </c>
      <c r="H8910" s="17">
        <f t="shared" si="278"/>
        <v>0</v>
      </c>
      <c r="I8910" s="17">
        <f t="shared" si="279"/>
        <v>1962.6000000000001</v>
      </c>
      <c r="J8910" s="13" t="s">
        <v>5384</v>
      </c>
      <c r="K8910" s="37" t="str">
        <f>VLOOKUP(Tabela14[[#This Row],[CÓDIGO]],[1]fornnecedor!$A:$G,7,0)</f>
        <v>ESCADAS</v>
      </c>
    </row>
    <row r="8911" spans="1:11" x14ac:dyDescent="0.3">
      <c r="A8911" s="15">
        <v>9863</v>
      </c>
      <c r="B8911" s="15" t="str">
        <f>VLOOKUP(Tabela14[[#This Row],[CÓDIGO]],[1]fornnecedor!$A:$E,5,0)</f>
        <v>AKZO NOBEL LTDA AUTO</v>
      </c>
      <c r="C8911" s="16" t="s">
        <v>220</v>
      </c>
      <c r="D8911" s="16" t="s">
        <v>103</v>
      </c>
      <c r="E8911" s="22">
        <v>8.5440000000000005</v>
      </c>
      <c r="F8911" s="30">
        <v>36.840000000000003</v>
      </c>
      <c r="G8911" s="17">
        <v>53.3</v>
      </c>
      <c r="H8911" s="17">
        <f t="shared" si="278"/>
        <v>455.39519999999999</v>
      </c>
      <c r="I8911" s="17">
        <f t="shared" si="279"/>
        <v>1963.5720000000001</v>
      </c>
      <c r="J8911" s="13" t="s">
        <v>5384</v>
      </c>
      <c r="K8911" s="37" t="str">
        <f>VLOOKUP(Tabela14[[#This Row],[CÓDIGO]],[1]fornnecedor!$A:$G,7,0)</f>
        <v>BASES POLIÉSTER</v>
      </c>
    </row>
    <row r="8912" spans="1:11" x14ac:dyDescent="0.3">
      <c r="A8912" s="15">
        <v>86710</v>
      </c>
      <c r="B8912" s="15" t="str">
        <f>VLOOKUP(Tabela14[[#This Row],[CÓDIGO]],[1]fornnecedor!$A:$E,5,0)</f>
        <v>AKZO NOBEL LTDA DECOR</v>
      </c>
      <c r="C8912" s="16" t="s">
        <v>4896</v>
      </c>
      <c r="D8912" s="16" t="s">
        <v>543</v>
      </c>
      <c r="E8912" s="22">
        <v>1</v>
      </c>
      <c r="F8912" s="30">
        <v>43</v>
      </c>
      <c r="G8912" s="17">
        <v>45.73</v>
      </c>
      <c r="H8912" s="17">
        <f t="shared" si="278"/>
        <v>45.73</v>
      </c>
      <c r="I8912" s="17">
        <f t="shared" si="279"/>
        <v>1966.3899999999999</v>
      </c>
      <c r="J8912" s="13" t="s">
        <v>5384</v>
      </c>
      <c r="K8912" s="37" t="str">
        <f>VLOOKUP(Tabela14[[#This Row],[CÓDIGO]],[1]fornnecedor!$A:$G,7,0)</f>
        <v>MASSA CORRIDA / ACRÍLICA</v>
      </c>
    </row>
    <row r="8913" spans="1:11" x14ac:dyDescent="0.3">
      <c r="A8913" s="15">
        <v>84744</v>
      </c>
      <c r="B8913" s="15" t="str">
        <f>VLOOKUP(Tabela14[[#This Row],[CÓDIGO]],[1]fornnecedor!$A:$E,5,0)</f>
        <v>BRASILUX TINTAS TECNICAS LTDA</v>
      </c>
      <c r="C8913" s="16" t="s">
        <v>4708</v>
      </c>
      <c r="D8913" s="16" t="s">
        <v>549</v>
      </c>
      <c r="E8913" s="22">
        <v>1</v>
      </c>
      <c r="F8913" s="30">
        <v>7</v>
      </c>
      <c r="G8913" s="17">
        <v>281.72000000000003</v>
      </c>
      <c r="H8913" s="17">
        <f t="shared" si="278"/>
        <v>281.72000000000003</v>
      </c>
      <c r="I8913" s="17">
        <f t="shared" si="279"/>
        <v>1972.0400000000002</v>
      </c>
      <c r="J8913" s="13" t="s">
        <v>5384</v>
      </c>
      <c r="K8913" s="37" t="str">
        <f>VLOOKUP(Tabela14[[#This Row],[CÓDIGO]],[1]fornnecedor!$A:$G,7,0)</f>
        <v>TINTA PAREDE</v>
      </c>
    </row>
    <row r="8914" spans="1:11" x14ac:dyDescent="0.3">
      <c r="A8914" s="15">
        <v>9799</v>
      </c>
      <c r="B8914" s="15" t="str">
        <f>VLOOKUP(Tabela14[[#This Row],[CÓDIGO]],[1]fornnecedor!$A:$E,5,0)</f>
        <v>AKZO NOBEL LTDA AUTO</v>
      </c>
      <c r="C8914" s="16" t="s">
        <v>195</v>
      </c>
      <c r="D8914" s="16" t="s">
        <v>103</v>
      </c>
      <c r="E8914" s="22">
        <v>73</v>
      </c>
      <c r="F8914" s="30">
        <v>78</v>
      </c>
      <c r="G8914" s="17">
        <v>25.34</v>
      </c>
      <c r="H8914" s="17">
        <f t="shared" si="278"/>
        <v>1849.82</v>
      </c>
      <c r="I8914" s="17">
        <f t="shared" si="279"/>
        <v>1976.52</v>
      </c>
      <c r="J8914" s="13" t="s">
        <v>5384</v>
      </c>
      <c r="K8914" s="37" t="str">
        <f>VLOOKUP(Tabela14[[#This Row],[CÓDIGO]],[1]fornnecedor!$A:$G,7,0)</f>
        <v>FERRUGEM</v>
      </c>
    </row>
    <row r="8915" spans="1:11" x14ac:dyDescent="0.3">
      <c r="A8915" s="15">
        <v>84961</v>
      </c>
      <c r="B8915" s="15" t="str">
        <f>VLOOKUP(Tabela14[[#This Row],[CÓDIGO]],[1]fornnecedor!$A:$E,5,0)</f>
        <v>BRASILUX TINTAS TECNICAS LTDA</v>
      </c>
      <c r="C8915" s="16" t="s">
        <v>685</v>
      </c>
      <c r="D8915" s="16" t="s">
        <v>549</v>
      </c>
      <c r="E8915" s="22">
        <v>6</v>
      </c>
      <c r="F8915" s="30">
        <v>8</v>
      </c>
      <c r="G8915" s="17">
        <v>247.79</v>
      </c>
      <c r="H8915" s="17">
        <f t="shared" si="278"/>
        <v>1486.74</v>
      </c>
      <c r="I8915" s="17">
        <f t="shared" si="279"/>
        <v>1982.32</v>
      </c>
      <c r="J8915" s="13" t="s">
        <v>5384</v>
      </c>
      <c r="K8915" s="37" t="str">
        <f>VLOOKUP(Tabela14[[#This Row],[CÓDIGO]],[1]fornnecedor!$A:$G,7,0)</f>
        <v>IMPERMEABILIZANTES</v>
      </c>
    </row>
    <row r="8916" spans="1:11" x14ac:dyDescent="0.3">
      <c r="A8916" s="15">
        <v>86615</v>
      </c>
      <c r="B8916" s="15" t="str">
        <f>VLOOKUP(Tabela14[[#This Row],[CÓDIGO]],[1]fornnecedor!$A:$E,5,0)</f>
        <v>AKZO NOBEL LTDA DECOR</v>
      </c>
      <c r="C8916" s="16" t="s">
        <v>4922</v>
      </c>
      <c r="D8916" s="16" t="s">
        <v>543</v>
      </c>
      <c r="E8916" s="22">
        <v>3</v>
      </c>
      <c r="F8916" s="30">
        <v>35</v>
      </c>
      <c r="G8916" s="17">
        <v>56.77</v>
      </c>
      <c r="H8916" s="17">
        <f t="shared" si="278"/>
        <v>170.31</v>
      </c>
      <c r="I8916" s="17">
        <f t="shared" si="279"/>
        <v>1986.95</v>
      </c>
      <c r="J8916" s="13" t="s">
        <v>5384</v>
      </c>
      <c r="K8916" s="37" t="str">
        <f>VLOOKUP(Tabela14[[#This Row],[CÓDIGO]],[1]fornnecedor!$A:$G,7,0)</f>
        <v>TINTA PAREDE</v>
      </c>
    </row>
    <row r="8917" spans="1:11" x14ac:dyDescent="0.3">
      <c r="A8917" s="15">
        <v>84910</v>
      </c>
      <c r="B8917" s="15" t="str">
        <f>VLOOKUP(Tabela14[[#This Row],[CÓDIGO]],[1]fornnecedor!$A:$E,5,0)</f>
        <v>BRASILUX TINTAS TECNICAS LTDA</v>
      </c>
      <c r="C8917" s="16" t="s">
        <v>557</v>
      </c>
      <c r="D8917" s="16" t="s">
        <v>549</v>
      </c>
      <c r="E8917" s="22">
        <v>9</v>
      </c>
      <c r="F8917" s="30">
        <v>30</v>
      </c>
      <c r="G8917" s="17">
        <v>66.3</v>
      </c>
      <c r="H8917" s="17">
        <f t="shared" si="278"/>
        <v>596.69999999999993</v>
      </c>
      <c r="I8917" s="17">
        <f t="shared" si="279"/>
        <v>1989</v>
      </c>
      <c r="J8917" s="13" t="s">
        <v>5384</v>
      </c>
      <c r="K8917" s="37" t="str">
        <f>VLOOKUP(Tabela14[[#This Row],[CÓDIGO]],[1]fornnecedor!$A:$G,7,0)</f>
        <v>ESMALTES</v>
      </c>
    </row>
    <row r="8918" spans="1:11" x14ac:dyDescent="0.3">
      <c r="A8918" s="15">
        <v>84189</v>
      </c>
      <c r="B8918" s="15" t="str">
        <f>VLOOKUP(Tabela14[[#This Row],[CÓDIGO]],[1]fornnecedor!$A:$E,5,0)</f>
        <v>BRASILUX TINTAS TECNICAS LTDA</v>
      </c>
      <c r="C8918" s="16" t="s">
        <v>560</v>
      </c>
      <c r="D8918" s="16" t="s">
        <v>549</v>
      </c>
      <c r="E8918" s="22">
        <v>8</v>
      </c>
      <c r="F8918" s="30">
        <v>33</v>
      </c>
      <c r="G8918" s="17">
        <v>60.42</v>
      </c>
      <c r="H8918" s="17">
        <f t="shared" si="278"/>
        <v>483.36</v>
      </c>
      <c r="I8918" s="17">
        <f t="shared" si="279"/>
        <v>1993.8600000000001</v>
      </c>
      <c r="J8918" s="13" t="s">
        <v>5384</v>
      </c>
      <c r="K8918" s="37" t="str">
        <f>VLOOKUP(Tabela14[[#This Row],[CÓDIGO]],[1]fornnecedor!$A:$G,7,0)</f>
        <v>LINHA MOVELEIRA</v>
      </c>
    </row>
    <row r="8919" spans="1:11" x14ac:dyDescent="0.3">
      <c r="A8919" s="15">
        <v>9981</v>
      </c>
      <c r="B8919" s="15" t="str">
        <f>VLOOKUP(Tabela14[[#This Row],[CÓDIGO]],[1]fornnecedor!$A:$E,5,0)</f>
        <v>AKZO NOBEL LTDA AUTO</v>
      </c>
      <c r="C8919" s="16" t="s">
        <v>4887</v>
      </c>
      <c r="D8919" s="16" t="s">
        <v>127</v>
      </c>
      <c r="E8919" s="22">
        <v>1</v>
      </c>
      <c r="F8919" s="30">
        <v>4.9800000000000004</v>
      </c>
      <c r="G8919" s="17">
        <v>402.01</v>
      </c>
      <c r="H8919" s="17">
        <f t="shared" si="278"/>
        <v>402.01</v>
      </c>
      <c r="I8919" s="17">
        <f t="shared" si="279"/>
        <v>2002.0098</v>
      </c>
      <c r="J8919" s="13" t="s">
        <v>5384</v>
      </c>
      <c r="K8919" s="37" t="str">
        <f>VLOOKUP(Tabela14[[#This Row],[CÓDIGO]],[1]fornnecedor!$A:$G,7,0)</f>
        <v>BASES POLIÉSTER</v>
      </c>
    </row>
    <row r="8920" spans="1:11" x14ac:dyDescent="0.3">
      <c r="A8920" s="15">
        <v>84389</v>
      </c>
      <c r="B8920" s="15" t="str">
        <f>VLOOKUP(Tabela14[[#This Row],[CÓDIGO]],[1]fornnecedor!$A:$E,5,0)</f>
        <v>BRASILUX TINTAS TECNICAS LTDA</v>
      </c>
      <c r="C8920" s="16" t="s">
        <v>572</v>
      </c>
      <c r="D8920" s="16" t="s">
        <v>549</v>
      </c>
      <c r="E8920" s="22">
        <v>13</v>
      </c>
      <c r="F8920" s="30">
        <v>15</v>
      </c>
      <c r="G8920" s="17">
        <v>133.6</v>
      </c>
      <c r="H8920" s="17">
        <f t="shared" si="278"/>
        <v>1736.8</v>
      </c>
      <c r="I8920" s="17">
        <f t="shared" si="279"/>
        <v>2004</v>
      </c>
      <c r="J8920" s="13" t="s">
        <v>5384</v>
      </c>
      <c r="K8920" s="37" t="str">
        <f>VLOOKUP(Tabela14[[#This Row],[CÓDIGO]],[1]fornnecedor!$A:$G,7,0)</f>
        <v>TINTA PARA PISO</v>
      </c>
    </row>
    <row r="8921" spans="1:11" x14ac:dyDescent="0.3">
      <c r="A8921" s="15">
        <v>86943</v>
      </c>
      <c r="B8921" s="15" t="str">
        <f>VLOOKUP(Tabela14[[#This Row],[CÓDIGO]],[1]fornnecedor!$A:$E,5,0)</f>
        <v>BRASILUX TINTAS TECNICAS LTDA</v>
      </c>
      <c r="C8921" s="16" t="s">
        <v>592</v>
      </c>
      <c r="D8921" s="16" t="s">
        <v>549</v>
      </c>
      <c r="E8921" s="22">
        <v>11</v>
      </c>
      <c r="F8921" s="30">
        <v>21</v>
      </c>
      <c r="G8921" s="17">
        <v>95.58</v>
      </c>
      <c r="H8921" s="17">
        <f t="shared" si="278"/>
        <v>1051.3799999999999</v>
      </c>
      <c r="I8921" s="17">
        <f t="shared" si="279"/>
        <v>2007.18</v>
      </c>
      <c r="J8921" s="13" t="s">
        <v>5384</v>
      </c>
      <c r="K8921" s="37" t="str">
        <f>VLOOKUP(Tabela14[[#This Row],[CÓDIGO]],[1]fornnecedor!$A:$G,7,0)</f>
        <v>SELADOR ACRÍLICO</v>
      </c>
    </row>
    <row r="8922" spans="1:11" x14ac:dyDescent="0.3">
      <c r="A8922" s="15">
        <v>9888</v>
      </c>
      <c r="B8922" s="15" t="str">
        <f>VLOOKUP(Tabela14[[#This Row],[CÓDIGO]],[1]fornnecedor!$A:$E,5,0)</f>
        <v>AKZO NOBEL LTDA AUTO</v>
      </c>
      <c r="C8922" s="16" t="s">
        <v>236</v>
      </c>
      <c r="D8922" s="16" t="s">
        <v>103</v>
      </c>
      <c r="E8922" s="22">
        <v>8.6180000000000003</v>
      </c>
      <c r="F8922" s="30">
        <v>27.07</v>
      </c>
      <c r="G8922" s="17">
        <v>74.33</v>
      </c>
      <c r="H8922" s="17">
        <f t="shared" si="278"/>
        <v>640.57594000000006</v>
      </c>
      <c r="I8922" s="17">
        <f t="shared" si="279"/>
        <v>2012.1131</v>
      </c>
      <c r="J8922" s="13" t="s">
        <v>5384</v>
      </c>
      <c r="K8922" s="37" t="str">
        <f>VLOOKUP(Tabela14[[#This Row],[CÓDIGO]],[1]fornnecedor!$A:$G,7,0)</f>
        <v>BASES POLIÉSTER</v>
      </c>
    </row>
    <row r="8923" spans="1:11" x14ac:dyDescent="0.3">
      <c r="A8923" s="15">
        <v>84225</v>
      </c>
      <c r="B8923" s="15" t="str">
        <f>VLOOKUP(Tabela14[[#This Row],[CÓDIGO]],[1]fornnecedor!$A:$E,5,0)</f>
        <v>BRASILUX TINTAS TECNICAS LTDA</v>
      </c>
      <c r="C8923" s="16" t="s">
        <v>725</v>
      </c>
      <c r="D8923" s="16" t="s">
        <v>549</v>
      </c>
      <c r="E8923" s="22">
        <v>2</v>
      </c>
      <c r="F8923" s="30">
        <v>36</v>
      </c>
      <c r="G8923" s="17">
        <v>56.19</v>
      </c>
      <c r="H8923" s="17">
        <f t="shared" si="278"/>
        <v>112.38</v>
      </c>
      <c r="I8923" s="17">
        <f t="shared" si="279"/>
        <v>2022.84</v>
      </c>
      <c r="J8923" s="13" t="s">
        <v>5384</v>
      </c>
      <c r="K8923" s="37" t="str">
        <f>VLOOKUP(Tabela14[[#This Row],[CÓDIGO]],[1]fornnecedor!$A:$G,7,0)</f>
        <v>LINHA MOVELEIRA</v>
      </c>
    </row>
    <row r="8924" spans="1:11" x14ac:dyDescent="0.3">
      <c r="A8924" s="15">
        <v>84752</v>
      </c>
      <c r="B8924" s="15" t="str">
        <f>VLOOKUP(Tabela14[[#This Row],[CÓDIGO]],[1]fornnecedor!$A:$E,5,0)</f>
        <v>BRASILUX TINTAS TECNICAS LTDA</v>
      </c>
      <c r="C8924" s="16" t="s">
        <v>4962</v>
      </c>
      <c r="D8924" s="16" t="s">
        <v>549</v>
      </c>
      <c r="E8924" s="22">
        <v>0</v>
      </c>
      <c r="F8924" s="30">
        <v>12</v>
      </c>
      <c r="G8924" s="17">
        <v>169.36</v>
      </c>
      <c r="H8924" s="17">
        <f t="shared" si="278"/>
        <v>0</v>
      </c>
      <c r="I8924" s="17">
        <f t="shared" si="279"/>
        <v>2032.3200000000002</v>
      </c>
      <c r="J8924" s="13" t="s">
        <v>5384</v>
      </c>
      <c r="K8924" s="37" t="str">
        <f>VLOOKUP(Tabela14[[#This Row],[CÓDIGO]],[1]fornnecedor!$A:$G,7,0)</f>
        <v>BASES IMOBILIÁRIAS</v>
      </c>
    </row>
    <row r="8925" spans="1:11" x14ac:dyDescent="0.3">
      <c r="A8925" s="15">
        <v>84610</v>
      </c>
      <c r="B8925" s="15" t="str">
        <f>VLOOKUP(Tabela14[[#This Row],[CÓDIGO]],[1]fornnecedor!$A:$E,5,0)</f>
        <v>BRASILUX TINTAS TECNICAS LTDA</v>
      </c>
      <c r="C8925" s="16" t="s">
        <v>4963</v>
      </c>
      <c r="D8925" s="16" t="s">
        <v>549</v>
      </c>
      <c r="E8925" s="22">
        <v>0</v>
      </c>
      <c r="F8925" s="30">
        <v>11</v>
      </c>
      <c r="G8925" s="17">
        <v>184.92</v>
      </c>
      <c r="H8925" s="17">
        <f t="shared" si="278"/>
        <v>0</v>
      </c>
      <c r="I8925" s="17">
        <f t="shared" si="279"/>
        <v>2034.12</v>
      </c>
      <c r="J8925" s="13" t="s">
        <v>5384</v>
      </c>
      <c r="K8925" s="37" t="str">
        <f>VLOOKUP(Tabela14[[#This Row],[CÓDIGO]],[1]fornnecedor!$A:$G,7,0)</f>
        <v>BASES IMOBILIÁRIAS</v>
      </c>
    </row>
    <row r="8926" spans="1:11" x14ac:dyDescent="0.3">
      <c r="A8926" s="15">
        <v>23840</v>
      </c>
      <c r="B8926" s="15" t="str">
        <f>VLOOKUP(Tabela14[[#This Row],[CÓDIGO]],[1]fornnecedor!$A:$E,5,0)</f>
        <v>ANJO QUIMICA DO BRASIL LTDA</v>
      </c>
      <c r="C8926" s="16" t="s">
        <v>4972</v>
      </c>
      <c r="D8926" s="16" t="s">
        <v>503</v>
      </c>
      <c r="E8926" s="22">
        <v>3</v>
      </c>
      <c r="F8926" s="30">
        <v>84</v>
      </c>
      <c r="G8926" s="17">
        <v>24.23</v>
      </c>
      <c r="H8926" s="17">
        <f t="shared" si="278"/>
        <v>72.69</v>
      </c>
      <c r="I8926" s="17">
        <f t="shared" si="279"/>
        <v>2035.32</v>
      </c>
      <c r="J8926" s="13" t="s">
        <v>5384</v>
      </c>
      <c r="K8926" s="37" t="str">
        <f>VLOOKUP(Tabela14[[#This Row],[CÓDIGO]],[1]fornnecedor!$A:$G,7,0)</f>
        <v>ESMALTES</v>
      </c>
    </row>
    <row r="8927" spans="1:11" x14ac:dyDescent="0.3">
      <c r="A8927" s="15">
        <v>85528</v>
      </c>
      <c r="B8927" s="15" t="str">
        <f>VLOOKUP(Tabela14[[#This Row],[CÓDIGO]],[1]fornnecedor!$A:$E,5,0)</f>
        <v>MARTELENA ALMEIDA INDUSTRIA E COMERCIO DE TINTAS EIRELI</v>
      </c>
      <c r="C8927" s="16" t="s">
        <v>4964</v>
      </c>
      <c r="D8927" s="16" t="s">
        <v>830</v>
      </c>
      <c r="E8927" s="22">
        <v>0</v>
      </c>
      <c r="F8927" s="30">
        <v>20</v>
      </c>
      <c r="G8927" s="17">
        <v>101.86</v>
      </c>
      <c r="H8927" s="17">
        <f t="shared" si="278"/>
        <v>0</v>
      </c>
      <c r="I8927" s="17">
        <f t="shared" si="279"/>
        <v>2037.2</v>
      </c>
      <c r="J8927" s="13" t="s">
        <v>5384</v>
      </c>
      <c r="K8927" s="37" t="str">
        <f>VLOOKUP(Tabela14[[#This Row],[CÓDIGO]],[1]fornnecedor!$A:$G,7,0)</f>
        <v>PEDRAS NATURAIS</v>
      </c>
    </row>
    <row r="8928" spans="1:11" x14ac:dyDescent="0.3">
      <c r="A8928" s="15">
        <v>22526</v>
      </c>
      <c r="B8928" s="15" t="str">
        <f>VLOOKUP(Tabela14[[#This Row],[CÓDIGO]],[1]fornnecedor!$A:$E,5,0)</f>
        <v>3M DO BRASIL LTDA</v>
      </c>
      <c r="C8928" s="16" t="s">
        <v>4965</v>
      </c>
      <c r="D8928" s="16" t="s">
        <v>366</v>
      </c>
      <c r="E8928" s="22">
        <v>0</v>
      </c>
      <c r="F8928" s="30">
        <v>7</v>
      </c>
      <c r="G8928" s="17">
        <v>291.06</v>
      </c>
      <c r="H8928" s="17">
        <f t="shared" si="278"/>
        <v>0</v>
      </c>
      <c r="I8928" s="17">
        <f t="shared" si="279"/>
        <v>2037.42</v>
      </c>
      <c r="J8928" s="13" t="s">
        <v>5384</v>
      </c>
      <c r="K8928" s="37" t="str">
        <f>VLOOKUP(Tabela14[[#This Row],[CÓDIGO]],[1]fornnecedor!$A:$G,7,0)</f>
        <v>OUTRAS FERRAMENTAS / EQUIPAMENTOS</v>
      </c>
    </row>
    <row r="8929" spans="1:11" x14ac:dyDescent="0.3">
      <c r="A8929" s="15">
        <v>20189</v>
      </c>
      <c r="B8929" s="15" t="str">
        <f>VLOOKUP(Tabela14[[#This Row],[CÓDIGO]],[1]fornnecedor!$A:$E,5,0)</f>
        <v>SAINT- GOBAIN DO BRASIL PROD. IND. E CONSTR. LTDA</v>
      </c>
      <c r="C8929" s="16" t="s">
        <v>59</v>
      </c>
      <c r="D8929" s="16" t="s">
        <v>49</v>
      </c>
      <c r="E8929" s="22">
        <v>8</v>
      </c>
      <c r="F8929" s="30">
        <v>34</v>
      </c>
      <c r="G8929" s="17">
        <v>59.95</v>
      </c>
      <c r="H8929" s="17">
        <f t="shared" si="278"/>
        <v>479.6</v>
      </c>
      <c r="I8929" s="17">
        <f t="shared" si="279"/>
        <v>2038.3000000000002</v>
      </c>
      <c r="J8929" s="13" t="s">
        <v>5384</v>
      </c>
      <c r="K8929" s="37" t="str">
        <f>VLOOKUP(Tabela14[[#This Row],[CÓDIGO]],[1]fornnecedor!$A:$G,7,0)</f>
        <v>COLA INST./ ADESIVOS COLANTES</v>
      </c>
    </row>
    <row r="8930" spans="1:11" x14ac:dyDescent="0.3">
      <c r="A8930" s="15">
        <v>85600</v>
      </c>
      <c r="B8930" s="15" t="str">
        <f>VLOOKUP(Tabela14[[#This Row],[CÓDIGO]],[1]fornnecedor!$A:$E,5,0)</f>
        <v>REJUMASSA INDÚSTRIA, COMÉRCIO E TRANSPORTES DE REJUNTES LTDA</v>
      </c>
      <c r="C8930" s="16" t="s">
        <v>4957</v>
      </c>
      <c r="D8930" s="16" t="s">
        <v>3665</v>
      </c>
      <c r="E8930" s="22">
        <v>0</v>
      </c>
      <c r="F8930" s="30">
        <v>68</v>
      </c>
      <c r="G8930" s="17">
        <v>30</v>
      </c>
      <c r="H8930" s="17">
        <f t="shared" si="278"/>
        <v>0</v>
      </c>
      <c r="I8930" s="17">
        <f t="shared" si="279"/>
        <v>2040</v>
      </c>
      <c r="J8930" s="13" t="s">
        <v>5384</v>
      </c>
      <c r="K8930" s="37" t="str">
        <f>VLOOKUP(Tabela14[[#This Row],[CÓDIGO]],[1]fornnecedor!$A:$G,7,0)</f>
        <v>GESSO</v>
      </c>
    </row>
    <row r="8931" spans="1:11" x14ac:dyDescent="0.3">
      <c r="A8931" s="15">
        <v>83825</v>
      </c>
      <c r="B8931" s="15" t="str">
        <f>VLOOKUP(Tabela14[[#This Row],[CÓDIGO]],[1]fornnecedor!$A:$E,5,0)</f>
        <v>SAINT- GOBAIN DO BRASIL PROD. IND. E CONSTR. LTDA</v>
      </c>
      <c r="C8931" s="16" t="s">
        <v>73</v>
      </c>
      <c r="D8931" s="16" t="s">
        <v>49</v>
      </c>
      <c r="E8931" s="22">
        <v>254</v>
      </c>
      <c r="F8931" s="30">
        <v>1042</v>
      </c>
      <c r="G8931" s="17">
        <v>1.96</v>
      </c>
      <c r="H8931" s="17">
        <f t="shared" si="278"/>
        <v>497.84</v>
      </c>
      <c r="I8931" s="17">
        <f t="shared" si="279"/>
        <v>2042.32</v>
      </c>
      <c r="J8931" s="13" t="s">
        <v>5384</v>
      </c>
      <c r="K8931" s="37" t="str">
        <f>VLOOKUP(Tabela14[[#This Row],[CÓDIGO]],[1]fornnecedor!$A:$G,7,0)</f>
        <v xml:space="preserve">DISCOS / LIXAS / ABRASIVOS </v>
      </c>
    </row>
    <row r="8932" spans="1:11" x14ac:dyDescent="0.3">
      <c r="A8932" s="15">
        <v>23361</v>
      </c>
      <c r="B8932" s="15" t="str">
        <f>VLOOKUP(Tabela14[[#This Row],[CÓDIGO]],[1]fornnecedor!$A:$E,5,0)</f>
        <v>AKZO NOBEL LTDA AUTO</v>
      </c>
      <c r="C8932" s="16" t="s">
        <v>181</v>
      </c>
      <c r="D8932" s="16" t="s">
        <v>103</v>
      </c>
      <c r="E8932" s="22">
        <v>71.5</v>
      </c>
      <c r="F8932" s="30">
        <v>72</v>
      </c>
      <c r="G8932" s="17">
        <v>28.42</v>
      </c>
      <c r="H8932" s="17">
        <f t="shared" si="278"/>
        <v>2032.0300000000002</v>
      </c>
      <c r="I8932" s="17">
        <f t="shared" si="279"/>
        <v>2046.2400000000002</v>
      </c>
      <c r="J8932" s="13" t="s">
        <v>5384</v>
      </c>
      <c r="K8932" s="37" t="str">
        <f>VLOOKUP(Tabela14[[#This Row],[CÓDIGO]],[1]fornnecedor!$A:$G,7,0)</f>
        <v>TINTAS POLIÉSTER</v>
      </c>
    </row>
    <row r="8933" spans="1:11" x14ac:dyDescent="0.3">
      <c r="A8933" s="15">
        <v>84247</v>
      </c>
      <c r="B8933" s="15" t="str">
        <f>VLOOKUP(Tabela14[[#This Row],[CÓDIGO]],[1]fornnecedor!$A:$E,5,0)</f>
        <v>BRASILUX TINTAS TECNICAS LTDA</v>
      </c>
      <c r="C8933" s="16" t="s">
        <v>4388</v>
      </c>
      <c r="D8933" s="16" t="s">
        <v>549</v>
      </c>
      <c r="E8933" s="22">
        <v>0</v>
      </c>
      <c r="F8933" s="30">
        <v>6</v>
      </c>
      <c r="G8933" s="17">
        <v>344.81</v>
      </c>
      <c r="H8933" s="17">
        <f t="shared" si="278"/>
        <v>0</v>
      </c>
      <c r="I8933" s="17">
        <f t="shared" si="279"/>
        <v>2068.86</v>
      </c>
      <c r="J8933" s="13" t="s">
        <v>5384</v>
      </c>
      <c r="K8933" s="37" t="str">
        <f>VLOOKUP(Tabela14[[#This Row],[CÓDIGO]],[1]fornnecedor!$A:$G,7,0)</f>
        <v>IMPERMEABILIZANTES</v>
      </c>
    </row>
    <row r="8934" spans="1:11" x14ac:dyDescent="0.3">
      <c r="A8934" s="15">
        <v>86221</v>
      </c>
      <c r="B8934" s="15" t="str">
        <f>VLOOKUP(Tabela14[[#This Row],[CÓDIGO]],[1]fornnecedor!$A:$E,5,0)</f>
        <v>AKZO NOBEL LTDA DECOR</v>
      </c>
      <c r="C8934" s="16" t="s">
        <v>4686</v>
      </c>
      <c r="D8934" s="16" t="s">
        <v>543</v>
      </c>
      <c r="E8934" s="22">
        <v>0</v>
      </c>
      <c r="F8934" s="30">
        <v>24</v>
      </c>
      <c r="G8934" s="17">
        <v>86.31</v>
      </c>
      <c r="H8934" s="17">
        <f t="shared" si="278"/>
        <v>0</v>
      </c>
      <c r="I8934" s="17">
        <f t="shared" si="279"/>
        <v>2071.44</v>
      </c>
      <c r="J8934" s="13" t="s">
        <v>5384</v>
      </c>
      <c r="K8934" s="37" t="str">
        <f>VLOOKUP(Tabela14[[#This Row],[CÓDIGO]],[1]fornnecedor!$A:$G,7,0)</f>
        <v>TINTA PAREDE</v>
      </c>
    </row>
    <row r="8935" spans="1:11" x14ac:dyDescent="0.3">
      <c r="A8935" s="15">
        <v>9953</v>
      </c>
      <c r="B8935" s="15" t="str">
        <f>VLOOKUP(Tabela14[[#This Row],[CÓDIGO]],[1]fornnecedor!$A:$E,5,0)</f>
        <v>AKZO NOBEL LTDA AUTO</v>
      </c>
      <c r="C8935" s="16" t="s">
        <v>264</v>
      </c>
      <c r="D8935" s="16" t="s">
        <v>127</v>
      </c>
      <c r="E8935" s="22">
        <v>3</v>
      </c>
      <c r="F8935" s="30">
        <v>7.73</v>
      </c>
      <c r="G8935" s="17">
        <v>268.18</v>
      </c>
      <c r="H8935" s="17">
        <f t="shared" si="278"/>
        <v>804.54</v>
      </c>
      <c r="I8935" s="17">
        <f t="shared" si="279"/>
        <v>2073.0314000000003</v>
      </c>
      <c r="J8935" s="13" t="s">
        <v>5384</v>
      </c>
      <c r="K8935" s="37" t="str">
        <f>VLOOKUP(Tabela14[[#This Row],[CÓDIGO]],[1]fornnecedor!$A:$G,7,0)</f>
        <v>BASES POLIÉSTER</v>
      </c>
    </row>
    <row r="8936" spans="1:11" x14ac:dyDescent="0.3">
      <c r="A8936" s="15">
        <v>23101</v>
      </c>
      <c r="B8936" s="15" t="str">
        <f>VLOOKUP(Tabela14[[#This Row],[CÓDIGO]],[1]fornnecedor!$A:$E,5,0)</f>
        <v>3M DO BRASIL LTDA</v>
      </c>
      <c r="C8936" s="16" t="s">
        <v>378</v>
      </c>
      <c r="D8936" s="16" t="s">
        <v>366</v>
      </c>
      <c r="E8936" s="22">
        <v>1161</v>
      </c>
      <c r="F8936" s="30">
        <v>1178</v>
      </c>
      <c r="G8936" s="17">
        <v>1.76</v>
      </c>
      <c r="H8936" s="17">
        <f t="shared" si="278"/>
        <v>2043.36</v>
      </c>
      <c r="I8936" s="17">
        <f t="shared" si="279"/>
        <v>2073.2800000000002</v>
      </c>
      <c r="J8936" s="13" t="s">
        <v>5384</v>
      </c>
      <c r="K8936" s="37" t="str">
        <f>VLOOKUP(Tabela14[[#This Row],[CÓDIGO]],[1]fornnecedor!$A:$G,7,0)</f>
        <v xml:space="preserve">DISCOS / LIXAS / ABRASIVOS </v>
      </c>
    </row>
    <row r="8937" spans="1:11" x14ac:dyDescent="0.3">
      <c r="A8937" s="15">
        <v>10223</v>
      </c>
      <c r="B8937" s="15" t="str">
        <f>VLOOKUP(Tabela14[[#This Row],[CÓDIGO]],[1]fornnecedor!$A:$E,5,0)</f>
        <v>SAINT- GOBAIN DO BRASIL PROD. IND. E CONSTR. LTDA</v>
      </c>
      <c r="C8937" s="16" t="s">
        <v>79</v>
      </c>
      <c r="D8937" s="16" t="s">
        <v>49</v>
      </c>
      <c r="E8937" s="22">
        <v>199</v>
      </c>
      <c r="F8937" s="30">
        <v>935</v>
      </c>
      <c r="G8937" s="17">
        <v>2.2200000000000002</v>
      </c>
      <c r="H8937" s="17">
        <f t="shared" si="278"/>
        <v>441.78000000000003</v>
      </c>
      <c r="I8937" s="17">
        <f t="shared" si="279"/>
        <v>2075.7000000000003</v>
      </c>
      <c r="J8937" s="13" t="s">
        <v>5384</v>
      </c>
      <c r="K8937" s="37" t="str">
        <f>VLOOKUP(Tabela14[[#This Row],[CÓDIGO]],[1]fornnecedor!$A:$G,7,0)</f>
        <v xml:space="preserve">DISCOS / LIXAS / ABRASIVOS </v>
      </c>
    </row>
    <row r="8938" spans="1:11" x14ac:dyDescent="0.3">
      <c r="A8938" s="15">
        <v>9984</v>
      </c>
      <c r="B8938" s="15" t="str">
        <f>VLOOKUP(Tabela14[[#This Row],[CÓDIGO]],[1]fornnecedor!$A:$E,5,0)</f>
        <v>AKZO NOBEL LTDA AUTO</v>
      </c>
      <c r="C8938" s="16" t="s">
        <v>272</v>
      </c>
      <c r="D8938" s="16" t="s">
        <v>127</v>
      </c>
      <c r="E8938" s="22">
        <v>4</v>
      </c>
      <c r="F8938" s="30">
        <v>6.23</v>
      </c>
      <c r="G8938" s="17">
        <v>333.18</v>
      </c>
      <c r="H8938" s="17">
        <f t="shared" si="278"/>
        <v>1332.72</v>
      </c>
      <c r="I8938" s="17">
        <f t="shared" si="279"/>
        <v>2075.7114000000001</v>
      </c>
      <c r="J8938" s="13" t="s">
        <v>5384</v>
      </c>
      <c r="K8938" s="37" t="str">
        <f>VLOOKUP(Tabela14[[#This Row],[CÓDIGO]],[1]fornnecedor!$A:$G,7,0)</f>
        <v>BASES POLIÉSTER</v>
      </c>
    </row>
    <row r="8939" spans="1:11" x14ac:dyDescent="0.3">
      <c r="A8939" s="15">
        <v>23360</v>
      </c>
      <c r="B8939" s="15" t="str">
        <f>VLOOKUP(Tabela14[[#This Row],[CÓDIGO]],[1]fornnecedor!$A:$E,5,0)</f>
        <v>AKZO NOBEL LTDA AUTO</v>
      </c>
      <c r="C8939" s="16" t="s">
        <v>184</v>
      </c>
      <c r="D8939" s="16" t="s">
        <v>103</v>
      </c>
      <c r="E8939" s="22">
        <v>45.5</v>
      </c>
      <c r="F8939" s="30">
        <v>76.5</v>
      </c>
      <c r="G8939" s="17">
        <v>27.17</v>
      </c>
      <c r="H8939" s="17">
        <f t="shared" si="278"/>
        <v>1236.2350000000001</v>
      </c>
      <c r="I8939" s="17">
        <f t="shared" si="279"/>
        <v>2078.5050000000001</v>
      </c>
      <c r="J8939" s="13" t="s">
        <v>5384</v>
      </c>
      <c r="K8939" s="37" t="str">
        <f>VLOOKUP(Tabela14[[#This Row],[CÓDIGO]],[1]fornnecedor!$A:$G,7,0)</f>
        <v>TINTAS POLIÉSTER</v>
      </c>
    </row>
    <row r="8940" spans="1:11" x14ac:dyDescent="0.3">
      <c r="A8940" s="15">
        <v>86060</v>
      </c>
      <c r="B8940" s="15" t="str">
        <f>VLOOKUP(Tabela14[[#This Row],[CÓDIGO]],[1]fornnecedor!$A:$E,5,0)</f>
        <v>AKZO NOBEL LTDA DECOR</v>
      </c>
      <c r="C8940" s="16" t="s">
        <v>4294</v>
      </c>
      <c r="D8940" s="16" t="s">
        <v>543</v>
      </c>
      <c r="E8940" s="22">
        <v>2</v>
      </c>
      <c r="F8940" s="30">
        <v>23</v>
      </c>
      <c r="G8940" s="17">
        <v>90.49</v>
      </c>
      <c r="H8940" s="17">
        <f t="shared" si="278"/>
        <v>180.98</v>
      </c>
      <c r="I8940" s="17">
        <f t="shared" si="279"/>
        <v>2081.27</v>
      </c>
      <c r="J8940" s="13" t="s">
        <v>5384</v>
      </c>
      <c r="K8940" s="37" t="str">
        <f>VLOOKUP(Tabela14[[#This Row],[CÓDIGO]],[1]fornnecedor!$A:$G,7,0)</f>
        <v>ESMALTES</v>
      </c>
    </row>
    <row r="8941" spans="1:11" x14ac:dyDescent="0.3">
      <c r="A8941" s="15">
        <v>85732</v>
      </c>
      <c r="B8941" s="15" t="str">
        <f>VLOOKUP(Tabela14[[#This Row],[CÓDIGO]],[1]fornnecedor!$A:$E,5,0)</f>
        <v>MAXI RUBBER INDUSTRIAS QUIMICAS LTDA</v>
      </c>
      <c r="C8941" s="16" t="s">
        <v>4979</v>
      </c>
      <c r="D8941" s="16" t="s">
        <v>775</v>
      </c>
      <c r="E8941" s="22">
        <v>26</v>
      </c>
      <c r="F8941" s="30">
        <v>381</v>
      </c>
      <c r="G8941" s="17">
        <v>5.47</v>
      </c>
      <c r="H8941" s="17">
        <f t="shared" si="278"/>
        <v>142.22</v>
      </c>
      <c r="I8941" s="17">
        <f t="shared" si="279"/>
        <v>2084.0699999999997</v>
      </c>
      <c r="J8941" s="13" t="s">
        <v>5384</v>
      </c>
      <c r="K8941" s="37" t="str">
        <f>VLOOKUP(Tabela14[[#This Row],[CÓDIGO]],[1]fornnecedor!$A:$G,7,0)</f>
        <v>VEDADORES / SELANTES</v>
      </c>
    </row>
    <row r="8942" spans="1:11" x14ac:dyDescent="0.3">
      <c r="A8942" s="15">
        <v>85622</v>
      </c>
      <c r="B8942" s="15" t="str">
        <f>VLOOKUP(Tabela14[[#This Row],[CÓDIGO]],[1]fornnecedor!$A:$E,5,0)</f>
        <v>SAINT GOBAIN</v>
      </c>
      <c r="C8942" s="16" t="s">
        <v>5083</v>
      </c>
      <c r="D8942" s="16" t="s">
        <v>2821</v>
      </c>
      <c r="E8942" s="22">
        <v>3</v>
      </c>
      <c r="F8942" s="30">
        <v>11</v>
      </c>
      <c r="G8942" s="17">
        <v>189.47</v>
      </c>
      <c r="H8942" s="17">
        <f t="shared" si="278"/>
        <v>568.41</v>
      </c>
      <c r="I8942" s="17">
        <f t="shared" si="279"/>
        <v>2084.17</v>
      </c>
      <c r="J8942" s="13" t="s">
        <v>5384</v>
      </c>
      <c r="K8942" s="37" t="str">
        <f>VLOOKUP(Tabela14[[#This Row],[CÓDIGO]],[1]fornnecedor!$A:$G,7,0)</f>
        <v>COLA INST./ ADESIVOS COLANTES</v>
      </c>
    </row>
    <row r="8943" spans="1:11" x14ac:dyDescent="0.3">
      <c r="A8943" s="15">
        <v>84095</v>
      </c>
      <c r="B8943" s="15" t="str">
        <f>VLOOKUP(Tabela14[[#This Row],[CÓDIGO]],[1]fornnecedor!$A:$E,5,0)</f>
        <v>BRASILUX TINTAS TECNICAS LTDA</v>
      </c>
      <c r="C8943" s="16" t="s">
        <v>4794</v>
      </c>
      <c r="D8943" s="16" t="s">
        <v>549</v>
      </c>
      <c r="E8943" s="22">
        <v>9</v>
      </c>
      <c r="F8943" s="30">
        <v>32</v>
      </c>
      <c r="G8943" s="17">
        <v>65.16</v>
      </c>
      <c r="H8943" s="17">
        <f t="shared" si="278"/>
        <v>586.43999999999994</v>
      </c>
      <c r="I8943" s="17">
        <f t="shared" si="279"/>
        <v>2085.12</v>
      </c>
      <c r="J8943" s="13" t="s">
        <v>5384</v>
      </c>
      <c r="K8943" s="37" t="str">
        <f>VLOOKUP(Tabela14[[#This Row],[CÓDIGO]],[1]fornnecedor!$A:$G,7,0)</f>
        <v>ESMALTES</v>
      </c>
    </row>
    <row r="8944" spans="1:11" x14ac:dyDescent="0.3">
      <c r="A8944" s="15">
        <v>84589</v>
      </c>
      <c r="B8944" s="15" t="str">
        <f>VLOOKUP(Tabela14[[#This Row],[CÓDIGO]],[1]fornnecedor!$A:$E,5,0)</f>
        <v>BRASILUX TINTAS TECNICAS LTDA</v>
      </c>
      <c r="C8944" s="16" t="s">
        <v>5007</v>
      </c>
      <c r="D8944" s="16" t="s">
        <v>549</v>
      </c>
      <c r="E8944" s="22">
        <v>9.5079999999999991</v>
      </c>
      <c r="F8944" s="30">
        <v>34.590000000000003</v>
      </c>
      <c r="G8944" s="17">
        <v>60.33</v>
      </c>
      <c r="H8944" s="17">
        <f t="shared" si="278"/>
        <v>573.61763999999994</v>
      </c>
      <c r="I8944" s="17">
        <f t="shared" si="279"/>
        <v>2086.8147000000004</v>
      </c>
      <c r="J8944" s="13" t="s">
        <v>5384</v>
      </c>
      <c r="K8944" s="37" t="str">
        <f>VLOOKUP(Tabela14[[#This Row],[CÓDIGO]],[1]fornnecedor!$A:$G,7,0)</f>
        <v>PIGMENTOS IMOBILIÁRIOS</v>
      </c>
    </row>
    <row r="8945" spans="1:11" x14ac:dyDescent="0.3">
      <c r="A8945" s="15">
        <v>23714</v>
      </c>
      <c r="B8945" s="15" t="str">
        <f>VLOOKUP(Tabela14[[#This Row],[CÓDIGO]],[1]fornnecedor!$A:$E,5,0)</f>
        <v>NEWPAD PRODUTOS AUTOMOTIVOS LTDA</v>
      </c>
      <c r="C8945" s="16" t="s">
        <v>5082</v>
      </c>
      <c r="D8945" s="16" t="s">
        <v>4219</v>
      </c>
      <c r="E8945" s="22">
        <v>33</v>
      </c>
      <c r="F8945" s="30">
        <v>65</v>
      </c>
      <c r="G8945" s="17">
        <v>32.17</v>
      </c>
      <c r="H8945" s="17">
        <f t="shared" si="278"/>
        <v>1061.6100000000001</v>
      </c>
      <c r="I8945" s="17">
        <f t="shared" si="279"/>
        <v>2091.0500000000002</v>
      </c>
      <c r="J8945" s="13" t="s">
        <v>5384</v>
      </c>
      <c r="K8945" s="37" t="str">
        <f>VLOOKUP(Tabela14[[#This Row],[CÓDIGO]],[1]fornnecedor!$A:$G,7,0)</f>
        <v>BOINAS PARA POLIMENTO</v>
      </c>
    </row>
    <row r="8946" spans="1:11" x14ac:dyDescent="0.3">
      <c r="A8946" s="15">
        <v>22954</v>
      </c>
      <c r="B8946" s="15" t="str">
        <f>VLOOKUP(Tabela14[[#This Row],[CÓDIGO]],[1]fornnecedor!$A:$E,5,0)</f>
        <v>AKZO NOBEL LTDA AUTO</v>
      </c>
      <c r="C8946" s="16" t="s">
        <v>179</v>
      </c>
      <c r="D8946" s="16" t="s">
        <v>103</v>
      </c>
      <c r="E8946" s="22">
        <v>27</v>
      </c>
      <c r="F8946" s="30">
        <v>91</v>
      </c>
      <c r="G8946" s="17">
        <v>22.99</v>
      </c>
      <c r="H8946" s="17">
        <f t="shared" si="278"/>
        <v>620.7299999999999</v>
      </c>
      <c r="I8946" s="17">
        <f t="shared" si="279"/>
        <v>2092.0899999999997</v>
      </c>
      <c r="J8946" s="13" t="s">
        <v>5384</v>
      </c>
      <c r="K8946" s="37" t="str">
        <f>VLOOKUP(Tabela14[[#This Row],[CÓDIGO]],[1]fornnecedor!$A:$G,7,0)</f>
        <v>TINTAS POLIÉSTER</v>
      </c>
    </row>
    <row r="8947" spans="1:11" x14ac:dyDescent="0.3">
      <c r="A8947" s="15">
        <v>84624</v>
      </c>
      <c r="B8947" s="15" t="str">
        <f>VLOOKUP(Tabela14[[#This Row],[CÓDIGO]],[1]fornnecedor!$A:$E,5,0)</f>
        <v>BRASILUX TINTAS TECNICAS LTDA</v>
      </c>
      <c r="C8947" s="16" t="s">
        <v>640</v>
      </c>
      <c r="D8947" s="16" t="s">
        <v>549</v>
      </c>
      <c r="E8947" s="22">
        <v>1.8360000000000001</v>
      </c>
      <c r="F8947" s="30">
        <v>35.799999999999997</v>
      </c>
      <c r="G8947" s="17">
        <v>58.59</v>
      </c>
      <c r="H8947" s="17">
        <f t="shared" si="278"/>
        <v>107.57124000000002</v>
      </c>
      <c r="I8947" s="17">
        <f t="shared" si="279"/>
        <v>2097.5219999999999</v>
      </c>
      <c r="J8947" s="13" t="s">
        <v>5384</v>
      </c>
      <c r="K8947" s="37" t="str">
        <f>VLOOKUP(Tabela14[[#This Row],[CÓDIGO]],[1]fornnecedor!$A:$G,7,0)</f>
        <v xml:space="preserve">BASES SISTEMA NO MACHINE </v>
      </c>
    </row>
    <row r="8948" spans="1:11" x14ac:dyDescent="0.3">
      <c r="A8948" s="15">
        <v>86612</v>
      </c>
      <c r="B8948" s="15" t="str">
        <f>VLOOKUP(Tabela14[[#This Row],[CÓDIGO]],[1]fornnecedor!$A:$E,5,0)</f>
        <v>AKZO NOBEL LTDA DECOR</v>
      </c>
      <c r="C8948" s="16" t="s">
        <v>1700</v>
      </c>
      <c r="D8948" s="16" t="s">
        <v>543</v>
      </c>
      <c r="E8948" s="22">
        <v>0</v>
      </c>
      <c r="F8948" s="30">
        <v>10</v>
      </c>
      <c r="G8948" s="17">
        <v>210.66</v>
      </c>
      <c r="H8948" s="17">
        <f t="shared" si="278"/>
        <v>0</v>
      </c>
      <c r="I8948" s="17">
        <f t="shared" si="279"/>
        <v>2106.6</v>
      </c>
      <c r="J8948" s="13" t="s">
        <v>5384</v>
      </c>
      <c r="K8948" s="37" t="str">
        <f>VLOOKUP(Tabela14[[#This Row],[CÓDIGO]],[1]fornnecedor!$A:$G,7,0)</f>
        <v>TINTA PAREDE</v>
      </c>
    </row>
    <row r="8949" spans="1:11" x14ac:dyDescent="0.3">
      <c r="A8949" s="15">
        <v>23655</v>
      </c>
      <c r="B8949" s="15" t="str">
        <f>VLOOKUP(Tabela14[[#This Row],[CÓDIGO]],[1]fornnecedor!$A:$E,5,0)</f>
        <v>3M DO BRASIL LTDA</v>
      </c>
      <c r="C8949" s="16" t="s">
        <v>4973</v>
      </c>
      <c r="D8949" s="16" t="s">
        <v>366</v>
      </c>
      <c r="E8949" s="22">
        <v>0</v>
      </c>
      <c r="F8949" s="30">
        <v>34</v>
      </c>
      <c r="G8949" s="17">
        <v>62.01</v>
      </c>
      <c r="H8949" s="17">
        <f t="shared" si="278"/>
        <v>0</v>
      </c>
      <c r="I8949" s="17">
        <f t="shared" si="279"/>
        <v>2108.34</v>
      </c>
      <c r="J8949" s="13" t="s">
        <v>5384</v>
      </c>
      <c r="K8949" s="37" t="str">
        <f>VLOOKUP(Tabela14[[#This Row],[CÓDIGO]],[1]fornnecedor!$A:$G,7,0)</f>
        <v>DISCO TRIZACT</v>
      </c>
    </row>
    <row r="8950" spans="1:11" x14ac:dyDescent="0.3">
      <c r="A8950" s="15">
        <v>9997</v>
      </c>
      <c r="B8950" s="15" t="str">
        <f>VLOOKUP(Tabela14[[#This Row],[CÓDIGO]],[1]fornnecedor!$A:$E,5,0)</f>
        <v>AKZO NOBEL LTDA AUTO</v>
      </c>
      <c r="C8950" s="16" t="s">
        <v>287</v>
      </c>
      <c r="D8950" s="16" t="s">
        <v>127</v>
      </c>
      <c r="E8950" s="22">
        <v>61</v>
      </c>
      <c r="F8950" s="30">
        <v>75</v>
      </c>
      <c r="G8950" s="17">
        <v>28.12</v>
      </c>
      <c r="H8950" s="17">
        <f t="shared" si="278"/>
        <v>1715.3200000000002</v>
      </c>
      <c r="I8950" s="17">
        <f t="shared" si="279"/>
        <v>2109</v>
      </c>
      <c r="J8950" s="13" t="s">
        <v>5384</v>
      </c>
      <c r="K8950" s="37" t="str">
        <f>VLOOKUP(Tabela14[[#This Row],[CÓDIGO]],[1]fornnecedor!$A:$G,7,0)</f>
        <v>DILUENTE</v>
      </c>
    </row>
    <row r="8951" spans="1:11" x14ac:dyDescent="0.3">
      <c r="A8951" s="15">
        <v>21125</v>
      </c>
      <c r="B8951" s="15" t="str">
        <f>VLOOKUP(Tabela14[[#This Row],[CÓDIGO]],[1]fornnecedor!$A:$E,5,0)</f>
        <v>INDUSTRIA DE LIXADORES PURPER LTDA</v>
      </c>
      <c r="C8951" s="16" t="s">
        <v>5036</v>
      </c>
      <c r="D8951" s="16" t="s">
        <v>2867</v>
      </c>
      <c r="E8951" s="22">
        <v>16</v>
      </c>
      <c r="F8951" s="30">
        <v>57</v>
      </c>
      <c r="G8951" s="17">
        <v>37.049999999999997</v>
      </c>
      <c r="H8951" s="17">
        <f t="shared" si="278"/>
        <v>592.79999999999995</v>
      </c>
      <c r="I8951" s="17">
        <f t="shared" si="279"/>
        <v>2111.85</v>
      </c>
      <c r="J8951" s="13" t="s">
        <v>5384</v>
      </c>
      <c r="K8951" s="37" t="str">
        <f>VLOOKUP(Tabela14[[#This Row],[CÓDIGO]],[1]fornnecedor!$A:$G,7,0)</f>
        <v>TACO LIXADOR</v>
      </c>
    </row>
    <row r="8952" spans="1:11" x14ac:dyDescent="0.3">
      <c r="A8952" s="15">
        <v>85616</v>
      </c>
      <c r="B8952" s="15" t="str">
        <f>VLOOKUP(Tabela14[[#This Row],[CÓDIGO]],[1]fornnecedor!$A:$E,5,0)</f>
        <v>ADERE PRODUTOS AUTO ADESIVOS LTDA</v>
      </c>
      <c r="C8952" s="16" t="s">
        <v>5006</v>
      </c>
      <c r="D8952" s="16" t="s">
        <v>3583</v>
      </c>
      <c r="E8952" s="22">
        <v>148</v>
      </c>
      <c r="F8952" s="30">
        <v>1101</v>
      </c>
      <c r="G8952" s="17">
        <v>1.92</v>
      </c>
      <c r="H8952" s="17">
        <f t="shared" si="278"/>
        <v>284.15999999999997</v>
      </c>
      <c r="I8952" s="17">
        <f t="shared" si="279"/>
        <v>2113.92</v>
      </c>
      <c r="J8952" s="13" t="s">
        <v>5384</v>
      </c>
      <c r="K8952" s="37" t="str">
        <f>VLOOKUP(Tabela14[[#This Row],[CÓDIGO]],[1]fornnecedor!$A:$G,7,0)</f>
        <v xml:space="preserve">FITA DE USO GERAL </v>
      </c>
    </row>
    <row r="8953" spans="1:11" x14ac:dyDescent="0.3">
      <c r="A8953" s="15">
        <v>84330</v>
      </c>
      <c r="B8953" s="15" t="str">
        <f>VLOOKUP(Tabela14[[#This Row],[CÓDIGO]],[1]fornnecedor!$A:$E,5,0)</f>
        <v>BRASILUX TINTAS TECNICAS LTDA</v>
      </c>
      <c r="C8953" s="16" t="s">
        <v>649</v>
      </c>
      <c r="D8953" s="16" t="s">
        <v>549</v>
      </c>
      <c r="E8953" s="22">
        <v>0</v>
      </c>
      <c r="F8953" s="30">
        <v>40</v>
      </c>
      <c r="G8953" s="17">
        <v>53.04</v>
      </c>
      <c r="H8953" s="17">
        <f t="shared" ref="H8953:H9016" si="280">G8953*E8953</f>
        <v>0</v>
      </c>
      <c r="I8953" s="17">
        <f t="shared" ref="I8953:I9016" si="281">G8953*F8953</f>
        <v>2121.6</v>
      </c>
      <c r="J8953" s="13" t="s">
        <v>5384</v>
      </c>
      <c r="K8953" s="37" t="str">
        <f>VLOOKUP(Tabela14[[#This Row],[CÓDIGO]],[1]fornnecedor!$A:$G,7,0)</f>
        <v>ESMALTES</v>
      </c>
    </row>
    <row r="8954" spans="1:11" x14ac:dyDescent="0.3">
      <c r="A8954" s="15">
        <v>84587</v>
      </c>
      <c r="B8954" s="15" t="str">
        <f>VLOOKUP(Tabela14[[#This Row],[CÓDIGO]],[1]fornnecedor!$A:$E,5,0)</f>
        <v>BRASILUX TINTAS TECNICAS LTDA</v>
      </c>
      <c r="C8954" s="16" t="s">
        <v>4929</v>
      </c>
      <c r="D8954" s="16" t="s">
        <v>549</v>
      </c>
      <c r="E8954" s="22">
        <v>0</v>
      </c>
      <c r="F8954" s="30">
        <v>18.82</v>
      </c>
      <c r="G8954" s="17">
        <v>113.88</v>
      </c>
      <c r="H8954" s="17">
        <f t="shared" si="280"/>
        <v>0</v>
      </c>
      <c r="I8954" s="17">
        <f t="shared" si="281"/>
        <v>2143.2215999999999</v>
      </c>
      <c r="J8954" s="13" t="s">
        <v>5384</v>
      </c>
      <c r="K8954" s="37" t="str">
        <f>VLOOKUP(Tabela14[[#This Row],[CÓDIGO]],[1]fornnecedor!$A:$G,7,0)</f>
        <v>PIGMENTOS IMOBILIÁRIOS</v>
      </c>
    </row>
    <row r="8955" spans="1:11" x14ac:dyDescent="0.3">
      <c r="A8955" s="15">
        <v>84101</v>
      </c>
      <c r="B8955" s="15" t="str">
        <f>VLOOKUP(Tabela14[[#This Row],[CÓDIGO]],[1]fornnecedor!$A:$E,5,0)</f>
        <v>BRASILUX TINTAS TECNICAS LTDA</v>
      </c>
      <c r="C8955" s="16" t="s">
        <v>765</v>
      </c>
      <c r="D8955" s="16" t="s">
        <v>549</v>
      </c>
      <c r="E8955" s="22">
        <v>5</v>
      </c>
      <c r="F8955" s="30">
        <v>36</v>
      </c>
      <c r="G8955" s="17">
        <v>59.62</v>
      </c>
      <c r="H8955" s="17">
        <f t="shared" si="280"/>
        <v>298.09999999999997</v>
      </c>
      <c r="I8955" s="17">
        <f t="shared" si="281"/>
        <v>2146.3199999999997</v>
      </c>
      <c r="J8955" s="13" t="s">
        <v>5384</v>
      </c>
      <c r="K8955" s="37" t="str">
        <f>VLOOKUP(Tabela14[[#This Row],[CÓDIGO]],[1]fornnecedor!$A:$G,7,0)</f>
        <v>ESMALTES</v>
      </c>
    </row>
    <row r="8956" spans="1:11" x14ac:dyDescent="0.3">
      <c r="A8956" s="15">
        <v>9964</v>
      </c>
      <c r="B8956" s="15" t="str">
        <f>VLOOKUP(Tabela14[[#This Row],[CÓDIGO]],[1]fornnecedor!$A:$E,5,0)</f>
        <v>AKZO NOBEL LTDA AUTO</v>
      </c>
      <c r="C8956" s="16" t="s">
        <v>4974</v>
      </c>
      <c r="D8956" s="16" t="s">
        <v>127</v>
      </c>
      <c r="E8956" s="22">
        <v>0</v>
      </c>
      <c r="F8956" s="30">
        <v>4.7699999999999996</v>
      </c>
      <c r="G8956" s="17">
        <v>450.19</v>
      </c>
      <c r="H8956" s="17">
        <f t="shared" si="280"/>
        <v>0</v>
      </c>
      <c r="I8956" s="17">
        <f t="shared" si="281"/>
        <v>2147.4062999999996</v>
      </c>
      <c r="J8956" s="13" t="s">
        <v>5384</v>
      </c>
      <c r="K8956" s="37" t="str">
        <f>VLOOKUP(Tabela14[[#This Row],[CÓDIGO]],[1]fornnecedor!$A:$G,7,0)</f>
        <v>BASES POLIÉSTER</v>
      </c>
    </row>
    <row r="8957" spans="1:11" x14ac:dyDescent="0.3">
      <c r="A8957" s="15">
        <v>85405</v>
      </c>
      <c r="B8957" s="15" t="str">
        <f>VLOOKUP(Tabela14[[#This Row],[CÓDIGO]],[1]fornnecedor!$A:$E,5,0)</f>
        <v>DISSOLTEX IND QUIMICA LTDA</v>
      </c>
      <c r="C8957" s="16" t="s">
        <v>4975</v>
      </c>
      <c r="D8957" s="16" t="s">
        <v>549</v>
      </c>
      <c r="E8957" s="22">
        <v>0</v>
      </c>
      <c r="F8957" s="30">
        <v>3</v>
      </c>
      <c r="G8957" s="17">
        <v>719.41</v>
      </c>
      <c r="H8957" s="17">
        <f t="shared" si="280"/>
        <v>0</v>
      </c>
      <c r="I8957" s="17">
        <f t="shared" si="281"/>
        <v>2158.23</v>
      </c>
      <c r="J8957" s="13" t="s">
        <v>5384</v>
      </c>
      <c r="K8957" s="37" t="str">
        <f>VLOOKUP(Tabela14[[#This Row],[CÓDIGO]],[1]fornnecedor!$A:$G,7,0)</f>
        <v>TINTA EM PÓ</v>
      </c>
    </row>
    <row r="8958" spans="1:11" x14ac:dyDescent="0.3">
      <c r="A8958" s="15">
        <v>86891</v>
      </c>
      <c r="B8958" s="15" t="str">
        <f>VLOOKUP(Tabela14[[#This Row],[CÓDIGO]],[1]fornnecedor!$A:$E,5,0)</f>
        <v>OTTO BAUMGART IND E COM S/A</v>
      </c>
      <c r="C8958" s="16" t="s">
        <v>5112</v>
      </c>
      <c r="D8958" s="16" t="s">
        <v>3618</v>
      </c>
      <c r="E8958" s="22">
        <v>9</v>
      </c>
      <c r="F8958" s="30">
        <v>11</v>
      </c>
      <c r="G8958" s="17">
        <v>196.47</v>
      </c>
      <c r="H8958" s="17">
        <f t="shared" si="280"/>
        <v>1768.23</v>
      </c>
      <c r="I8958" s="17">
        <f t="shared" si="281"/>
        <v>2161.17</v>
      </c>
      <c r="J8958" s="13" t="s">
        <v>5384</v>
      </c>
      <c r="K8958" s="37" t="str">
        <f>VLOOKUP(Tabela14[[#This Row],[CÓDIGO]],[1]fornnecedor!$A:$G,7,0)</f>
        <v>IMPERMEABILIZANTES</v>
      </c>
    </row>
    <row r="8959" spans="1:11" x14ac:dyDescent="0.3">
      <c r="A8959" s="15">
        <v>84341</v>
      </c>
      <c r="B8959" s="15" t="str">
        <f>VLOOKUP(Tabela14[[#This Row],[CÓDIGO]],[1]fornnecedor!$A:$E,5,0)</f>
        <v>BRASILUX TINTAS TECNICAS LTDA</v>
      </c>
      <c r="C8959" s="16" t="s">
        <v>669</v>
      </c>
      <c r="D8959" s="16" t="s">
        <v>549</v>
      </c>
      <c r="E8959" s="22">
        <v>9</v>
      </c>
      <c r="F8959" s="30">
        <v>50</v>
      </c>
      <c r="G8959" s="17">
        <v>43.3</v>
      </c>
      <c r="H8959" s="17">
        <f t="shared" si="280"/>
        <v>389.7</v>
      </c>
      <c r="I8959" s="17">
        <f t="shared" si="281"/>
        <v>2165</v>
      </c>
      <c r="J8959" s="13" t="s">
        <v>5384</v>
      </c>
      <c r="K8959" s="37" t="str">
        <f>VLOOKUP(Tabela14[[#This Row],[CÓDIGO]],[1]fornnecedor!$A:$G,7,0)</f>
        <v>ESMALTES</v>
      </c>
    </row>
    <row r="8960" spans="1:11" x14ac:dyDescent="0.3">
      <c r="A8960" s="15">
        <v>86194</v>
      </c>
      <c r="B8960" s="15" t="str">
        <f>VLOOKUP(Tabela14[[#This Row],[CÓDIGO]],[1]fornnecedor!$A:$E,5,0)</f>
        <v>AKZO NOBEL LTDA DECOR</v>
      </c>
      <c r="C8960" s="16" t="s">
        <v>4935</v>
      </c>
      <c r="D8960" s="16" t="s">
        <v>543</v>
      </c>
      <c r="E8960" s="22">
        <v>0</v>
      </c>
      <c r="F8960" s="30">
        <v>22</v>
      </c>
      <c r="G8960" s="17">
        <v>98.93</v>
      </c>
      <c r="H8960" s="17">
        <f t="shared" si="280"/>
        <v>0</v>
      </c>
      <c r="I8960" s="17">
        <f t="shared" si="281"/>
        <v>2176.46</v>
      </c>
      <c r="J8960" s="13" t="s">
        <v>5384</v>
      </c>
      <c r="K8960" s="37" t="str">
        <f>VLOOKUP(Tabela14[[#This Row],[CÓDIGO]],[1]fornnecedor!$A:$G,7,0)</f>
        <v>TINTA PAREDE</v>
      </c>
    </row>
    <row r="8961" spans="1:11" x14ac:dyDescent="0.3">
      <c r="A8961" s="15">
        <v>86045</v>
      </c>
      <c r="B8961" s="15" t="str">
        <f>VLOOKUP(Tabela14[[#This Row],[CÓDIGO]],[1]fornnecedor!$A:$E,5,0)</f>
        <v>AKZO NOBEL LTDA DECOR</v>
      </c>
      <c r="C8961" s="16" t="s">
        <v>4928</v>
      </c>
      <c r="D8961" s="16" t="s">
        <v>2127</v>
      </c>
      <c r="E8961" s="22">
        <v>0</v>
      </c>
      <c r="F8961" s="30">
        <v>20</v>
      </c>
      <c r="G8961" s="17">
        <v>108.89</v>
      </c>
      <c r="H8961" s="17">
        <f t="shared" si="280"/>
        <v>0</v>
      </c>
      <c r="I8961" s="17">
        <f t="shared" si="281"/>
        <v>2177.8000000000002</v>
      </c>
      <c r="J8961" s="13" t="s">
        <v>5384</v>
      </c>
      <c r="K8961" s="37" t="str">
        <f>VLOOKUP(Tabela14[[#This Row],[CÓDIGO]],[1]fornnecedor!$A:$G,7,0)</f>
        <v>ESMALTES</v>
      </c>
    </row>
    <row r="8962" spans="1:11" x14ac:dyDescent="0.3">
      <c r="A8962" s="15">
        <v>87080</v>
      </c>
      <c r="B8962" s="15" t="str">
        <f>VLOOKUP(Tabela14[[#This Row],[CÓDIGO]],[1]fornnecedor!$A:$E,5,0)</f>
        <v>BRASILUX TINTAS TECNICAS LTDA</v>
      </c>
      <c r="C8962" s="16" t="s">
        <v>4978</v>
      </c>
      <c r="D8962" s="16" t="s">
        <v>549</v>
      </c>
      <c r="E8962" s="22">
        <v>0</v>
      </c>
      <c r="F8962" s="30">
        <v>5</v>
      </c>
      <c r="G8962" s="17">
        <v>437.18</v>
      </c>
      <c r="H8962" s="17">
        <f t="shared" si="280"/>
        <v>0</v>
      </c>
      <c r="I8962" s="17">
        <f t="shared" si="281"/>
        <v>2185.9</v>
      </c>
      <c r="J8962" s="13" t="s">
        <v>5384</v>
      </c>
      <c r="K8962" s="37" t="str">
        <f>VLOOKUP(Tabela14[[#This Row],[CÓDIGO]],[1]fornnecedor!$A:$G,7,0)</f>
        <v>ESMALTES</v>
      </c>
    </row>
    <row r="8963" spans="1:11" x14ac:dyDescent="0.3">
      <c r="A8963" s="15">
        <v>24262</v>
      </c>
      <c r="B8963" s="15" t="str">
        <f>VLOOKUP(Tabela14[[#This Row],[CÓDIGO]],[1]fornnecedor!$A:$E,5,0)</f>
        <v>3M DO BRASIL LTDA</v>
      </c>
      <c r="C8963" s="16" t="s">
        <v>400</v>
      </c>
      <c r="D8963" s="16" t="s">
        <v>366</v>
      </c>
      <c r="E8963" s="22">
        <v>8</v>
      </c>
      <c r="F8963" s="30">
        <v>15</v>
      </c>
      <c r="G8963" s="17">
        <v>145.79</v>
      </c>
      <c r="H8963" s="17">
        <f t="shared" si="280"/>
        <v>1166.32</v>
      </c>
      <c r="I8963" s="17">
        <f t="shared" si="281"/>
        <v>2186.85</v>
      </c>
      <c r="J8963" s="13" t="s">
        <v>5384</v>
      </c>
      <c r="K8963" s="37" t="str">
        <f>VLOOKUP(Tabela14[[#This Row],[CÓDIGO]],[1]fornnecedor!$A:$G,7,0)</f>
        <v>BOINAS PARA POLIMENTO</v>
      </c>
    </row>
    <row r="8964" spans="1:11" x14ac:dyDescent="0.3">
      <c r="A8964" s="15">
        <v>23713</v>
      </c>
      <c r="B8964" s="15" t="str">
        <f>VLOOKUP(Tabela14[[#This Row],[CÓDIGO]],[1]fornnecedor!$A:$E,5,0)</f>
        <v>NEWPAD PRODUTOS AUTOMOTIVOS LTDA</v>
      </c>
      <c r="C8964" s="16" t="s">
        <v>5060</v>
      </c>
      <c r="D8964" s="16" t="s">
        <v>4219</v>
      </c>
      <c r="E8964" s="22">
        <v>19</v>
      </c>
      <c r="F8964" s="30">
        <v>68</v>
      </c>
      <c r="G8964" s="17">
        <v>32.17</v>
      </c>
      <c r="H8964" s="17">
        <f t="shared" si="280"/>
        <v>611.23</v>
      </c>
      <c r="I8964" s="17">
        <f t="shared" si="281"/>
        <v>2187.56</v>
      </c>
      <c r="J8964" s="13" t="s">
        <v>5384</v>
      </c>
      <c r="K8964" s="37" t="str">
        <f>VLOOKUP(Tabela14[[#This Row],[CÓDIGO]],[1]fornnecedor!$A:$G,7,0)</f>
        <v>BOINAS PARA POLIMENTO</v>
      </c>
    </row>
    <row r="8965" spans="1:11" x14ac:dyDescent="0.3">
      <c r="A8965" s="15">
        <v>85768</v>
      </c>
      <c r="B8965" s="15" t="str">
        <f>VLOOKUP(Tabela14[[#This Row],[CÓDIGO]],[1]fornnecedor!$A:$E,5,0)</f>
        <v>AKZO NOBEL LTDA DECOR</v>
      </c>
      <c r="C8965" s="16" t="s">
        <v>4713</v>
      </c>
      <c r="D8965" s="16" t="s">
        <v>543</v>
      </c>
      <c r="E8965" s="22">
        <v>0</v>
      </c>
      <c r="F8965" s="30">
        <v>30</v>
      </c>
      <c r="G8965" s="17">
        <v>73.150000000000006</v>
      </c>
      <c r="H8965" s="17">
        <f t="shared" si="280"/>
        <v>0</v>
      </c>
      <c r="I8965" s="17">
        <f t="shared" si="281"/>
        <v>2194.5</v>
      </c>
      <c r="J8965" s="13" t="s">
        <v>5384</v>
      </c>
      <c r="K8965" s="37" t="str">
        <f>VLOOKUP(Tabela14[[#This Row],[CÓDIGO]],[1]fornnecedor!$A:$G,7,0)</f>
        <v>TINTA PAREDE</v>
      </c>
    </row>
    <row r="8966" spans="1:11" x14ac:dyDescent="0.3">
      <c r="A8966" s="15">
        <v>84144</v>
      </c>
      <c r="B8966" s="15" t="str">
        <f>VLOOKUP(Tabela14[[#This Row],[CÓDIGO]],[1]fornnecedor!$A:$E,5,0)</f>
        <v>BRASILUX TINTAS TECNICAS LTDA</v>
      </c>
      <c r="C8966" s="16" t="s">
        <v>662</v>
      </c>
      <c r="D8966" s="16" t="s">
        <v>549</v>
      </c>
      <c r="E8966" s="22">
        <v>24</v>
      </c>
      <c r="F8966" s="30">
        <v>44</v>
      </c>
      <c r="G8966" s="17">
        <v>49.9</v>
      </c>
      <c r="H8966" s="17">
        <f t="shared" si="280"/>
        <v>1197.5999999999999</v>
      </c>
      <c r="I8966" s="17">
        <f t="shared" si="281"/>
        <v>2195.6</v>
      </c>
      <c r="J8966" s="13" t="s">
        <v>5384</v>
      </c>
      <c r="K8966" s="37" t="str">
        <f>VLOOKUP(Tabela14[[#This Row],[CÓDIGO]],[1]fornnecedor!$A:$G,7,0)</f>
        <v>ESMALTES</v>
      </c>
    </row>
    <row r="8967" spans="1:11" x14ac:dyDescent="0.3">
      <c r="A8967" s="15">
        <v>86995</v>
      </c>
      <c r="B8967" s="15" t="str">
        <f>VLOOKUP(Tabela14[[#This Row],[CÓDIGO]],[1]fornnecedor!$A:$E,5,0)</f>
        <v>AUTOAMERICA IMP.EXP. DE PROD. AUTO. LTDA</v>
      </c>
      <c r="C8967" s="16" t="s">
        <v>5309</v>
      </c>
      <c r="D8967" s="16" t="s">
        <v>96</v>
      </c>
      <c r="E8967" s="22">
        <v>379</v>
      </c>
      <c r="F8967" s="30">
        <v>362</v>
      </c>
      <c r="G8967" s="17">
        <v>6.07</v>
      </c>
      <c r="H8967" s="17">
        <f t="shared" si="280"/>
        <v>2300.5300000000002</v>
      </c>
      <c r="I8967" s="17">
        <f t="shared" si="281"/>
        <v>2197.34</v>
      </c>
      <c r="J8967" s="13" t="s">
        <v>5384</v>
      </c>
      <c r="K8967" s="37" t="str">
        <f>VLOOKUP(Tabela14[[#This Row],[CÓDIGO]],[1]fornnecedor!$A:$G,7,0)</f>
        <v>FLANELAS / PANOS</v>
      </c>
    </row>
    <row r="8968" spans="1:11" x14ac:dyDescent="0.3">
      <c r="A8968" s="15">
        <v>85187</v>
      </c>
      <c r="B8968" s="15" t="str">
        <f>VLOOKUP(Tabela14[[#This Row],[CÓDIGO]],[1]fornnecedor!$A:$E,5,0)</f>
        <v>BRASILUX TINTAS TECNICAS LTDA</v>
      </c>
      <c r="C8968" s="16" t="s">
        <v>586</v>
      </c>
      <c r="D8968" s="16" t="s">
        <v>549</v>
      </c>
      <c r="E8968" s="22">
        <v>0</v>
      </c>
      <c r="F8968" s="30">
        <v>20</v>
      </c>
      <c r="G8968" s="17">
        <v>109.9</v>
      </c>
      <c r="H8968" s="17">
        <f t="shared" si="280"/>
        <v>0</v>
      </c>
      <c r="I8968" s="17">
        <f t="shared" si="281"/>
        <v>2198</v>
      </c>
      <c r="J8968" s="13" t="s">
        <v>5384</v>
      </c>
      <c r="K8968" s="37" t="str">
        <f>VLOOKUP(Tabela14[[#This Row],[CÓDIGO]],[1]fornnecedor!$A:$G,7,0)</f>
        <v>EPOXI</v>
      </c>
    </row>
    <row r="8969" spans="1:11" x14ac:dyDescent="0.3">
      <c r="A8969" s="15">
        <v>85887</v>
      </c>
      <c r="B8969" s="15" t="str">
        <f>VLOOKUP(Tabela14[[#This Row],[CÓDIGO]],[1]fornnecedor!$A:$E,5,0)</f>
        <v>AKZO NOBEL LTDA DECOR</v>
      </c>
      <c r="C8969" s="16" t="s">
        <v>4899</v>
      </c>
      <c r="D8969" s="16" t="s">
        <v>543</v>
      </c>
      <c r="E8969" s="22">
        <v>0</v>
      </c>
      <c r="F8969" s="30">
        <v>16</v>
      </c>
      <c r="G8969" s="17">
        <v>138.13999999999999</v>
      </c>
      <c r="H8969" s="17">
        <f t="shared" si="280"/>
        <v>0</v>
      </c>
      <c r="I8969" s="17">
        <f t="shared" si="281"/>
        <v>2210.2399999999998</v>
      </c>
      <c r="J8969" s="13" t="s">
        <v>5384</v>
      </c>
      <c r="K8969" s="37" t="str">
        <f>VLOOKUP(Tabela14[[#This Row],[CÓDIGO]],[1]fornnecedor!$A:$G,7,0)</f>
        <v>SELADOR ACRÍLICO</v>
      </c>
    </row>
    <row r="8970" spans="1:11" x14ac:dyDescent="0.3">
      <c r="A8970" s="15">
        <v>23008</v>
      </c>
      <c r="B8970" s="15" t="str">
        <f>VLOOKUP(Tabela14[[#This Row],[CÓDIGO]],[1]fornnecedor!$A:$E,5,0)</f>
        <v>AKZO NOBEL LTDA AUTO</v>
      </c>
      <c r="C8970" s="16" t="s">
        <v>4980</v>
      </c>
      <c r="D8970" s="16" t="s">
        <v>103</v>
      </c>
      <c r="E8970" s="22">
        <v>0</v>
      </c>
      <c r="F8970" s="30">
        <v>6.92</v>
      </c>
      <c r="G8970" s="17">
        <v>320.72000000000003</v>
      </c>
      <c r="H8970" s="17">
        <f t="shared" si="280"/>
        <v>0</v>
      </c>
      <c r="I8970" s="17">
        <f t="shared" si="281"/>
        <v>2219.3824</v>
      </c>
      <c r="J8970" s="13" t="s">
        <v>5384</v>
      </c>
      <c r="K8970" s="37" t="str">
        <f>VLOOKUP(Tabela14[[#This Row],[CÓDIGO]],[1]fornnecedor!$A:$G,7,0)</f>
        <v>BASES PU</v>
      </c>
    </row>
    <row r="8971" spans="1:11" x14ac:dyDescent="0.3">
      <c r="A8971" s="15">
        <v>84196</v>
      </c>
      <c r="B8971" s="15" t="str">
        <f>VLOOKUP(Tabela14[[#This Row],[CÓDIGO]],[1]fornnecedor!$A:$E,5,0)</f>
        <v>BRASILUX TINTAS TECNICAS LTDA</v>
      </c>
      <c r="C8971" s="16" t="s">
        <v>4982</v>
      </c>
      <c r="D8971" s="16" t="s">
        <v>549</v>
      </c>
      <c r="E8971" s="22">
        <v>0</v>
      </c>
      <c r="F8971" s="30">
        <v>30</v>
      </c>
      <c r="G8971" s="17">
        <v>74.05</v>
      </c>
      <c r="H8971" s="17">
        <f t="shared" si="280"/>
        <v>0</v>
      </c>
      <c r="I8971" s="17">
        <f t="shared" si="281"/>
        <v>2221.5</v>
      </c>
      <c r="J8971" s="13" t="s">
        <v>5384</v>
      </c>
      <c r="K8971" s="37" t="str">
        <f>VLOOKUP(Tabela14[[#This Row],[CÓDIGO]],[1]fornnecedor!$A:$G,7,0)</f>
        <v>ESMALTES</v>
      </c>
    </row>
    <row r="8972" spans="1:11" x14ac:dyDescent="0.3">
      <c r="A8972" s="15">
        <v>85493</v>
      </c>
      <c r="B8972" s="15" t="str">
        <f>VLOOKUP(Tabela14[[#This Row],[CÓDIGO]],[1]fornnecedor!$A:$E,5,0)</f>
        <v>DISSOLTEX IND QUIMICA LTDA</v>
      </c>
      <c r="C8972" s="16" t="s">
        <v>4983</v>
      </c>
      <c r="D8972" s="16" t="s">
        <v>549</v>
      </c>
      <c r="E8972" s="22">
        <v>0</v>
      </c>
      <c r="F8972" s="30">
        <v>5</v>
      </c>
      <c r="G8972" s="17">
        <v>445.75</v>
      </c>
      <c r="H8972" s="17">
        <f t="shared" si="280"/>
        <v>0</v>
      </c>
      <c r="I8972" s="17">
        <f t="shared" si="281"/>
        <v>2228.75</v>
      </c>
      <c r="J8972" s="13" t="s">
        <v>5384</v>
      </c>
      <c r="K8972" s="37" t="str">
        <f>VLOOKUP(Tabela14[[#This Row],[CÓDIGO]],[1]fornnecedor!$A:$G,7,0)</f>
        <v>TINTA EM PÓ</v>
      </c>
    </row>
    <row r="8973" spans="1:11" x14ac:dyDescent="0.3">
      <c r="A8973" s="15">
        <v>9859</v>
      </c>
      <c r="B8973" s="15" t="str">
        <f>VLOOKUP(Tabela14[[#This Row],[CÓDIGO]],[1]fornnecedor!$A:$E,5,0)</f>
        <v>AKZO NOBEL LTDA AUTO</v>
      </c>
      <c r="C8973" s="16" t="s">
        <v>111</v>
      </c>
      <c r="D8973" s="16" t="s">
        <v>103</v>
      </c>
      <c r="E8973" s="22">
        <v>34.529000000000003</v>
      </c>
      <c r="F8973" s="30">
        <v>59.93</v>
      </c>
      <c r="G8973" s="17">
        <v>37.200000000000003</v>
      </c>
      <c r="H8973" s="17">
        <f t="shared" si="280"/>
        <v>1284.4788000000003</v>
      </c>
      <c r="I8973" s="17">
        <f t="shared" si="281"/>
        <v>2229.3960000000002</v>
      </c>
      <c r="J8973" s="13" t="s">
        <v>5384</v>
      </c>
      <c r="K8973" s="37" t="str">
        <f>VLOOKUP(Tabela14[[#This Row],[CÓDIGO]],[1]fornnecedor!$A:$G,7,0)</f>
        <v>BASES POLIÉSTER</v>
      </c>
    </row>
    <row r="8974" spans="1:11" x14ac:dyDescent="0.3">
      <c r="A8974" s="15">
        <v>84799</v>
      </c>
      <c r="B8974" s="15" t="str">
        <f>VLOOKUP(Tabela14[[#This Row],[CÓDIGO]],[1]fornnecedor!$A:$E,5,0)</f>
        <v>BRASILUX TINTAS TECNICAS LTDA</v>
      </c>
      <c r="C8974" s="16" t="s">
        <v>4984</v>
      </c>
      <c r="D8974" s="16" t="s">
        <v>549</v>
      </c>
      <c r="E8974" s="22">
        <v>0</v>
      </c>
      <c r="F8974" s="30">
        <v>10</v>
      </c>
      <c r="G8974" s="17">
        <v>223.24</v>
      </c>
      <c r="H8974" s="17">
        <f t="shared" si="280"/>
        <v>0</v>
      </c>
      <c r="I8974" s="17">
        <f t="shared" si="281"/>
        <v>2232.4</v>
      </c>
      <c r="J8974" s="13" t="s">
        <v>5384</v>
      </c>
      <c r="K8974" s="37" t="str">
        <f>VLOOKUP(Tabela14[[#This Row],[CÓDIGO]],[1]fornnecedor!$A:$G,7,0)</f>
        <v>ESMALTES</v>
      </c>
    </row>
    <row r="8975" spans="1:11" x14ac:dyDescent="0.3">
      <c r="A8975" s="15">
        <v>84388</v>
      </c>
      <c r="B8975" s="15" t="str">
        <f>VLOOKUP(Tabela14[[#This Row],[CÓDIGO]],[1]fornnecedor!$A:$E,5,0)</f>
        <v>BRASILUX TINTAS TECNICAS LTDA</v>
      </c>
      <c r="C8975" s="16" t="s">
        <v>571</v>
      </c>
      <c r="D8975" s="16" t="s">
        <v>549</v>
      </c>
      <c r="E8975" s="22">
        <v>2</v>
      </c>
      <c r="F8975" s="30">
        <v>16</v>
      </c>
      <c r="G8975" s="17">
        <v>140.36000000000001</v>
      </c>
      <c r="H8975" s="17">
        <f t="shared" si="280"/>
        <v>280.72000000000003</v>
      </c>
      <c r="I8975" s="17">
        <f t="shared" si="281"/>
        <v>2245.7600000000002</v>
      </c>
      <c r="J8975" s="13" t="s">
        <v>5384</v>
      </c>
      <c r="K8975" s="37" t="str">
        <f>VLOOKUP(Tabela14[[#This Row],[CÓDIGO]],[1]fornnecedor!$A:$G,7,0)</f>
        <v>TINTA PARA PISO</v>
      </c>
    </row>
    <row r="8976" spans="1:11" x14ac:dyDescent="0.3">
      <c r="A8976" s="15">
        <v>86921</v>
      </c>
      <c r="B8976" s="15" t="str">
        <f>VLOOKUP(Tabela14[[#This Row],[CÓDIGO]],[1]fornnecedor!$A:$E,5,0)</f>
        <v>AKZO NOBEL LTDA AUTO</v>
      </c>
      <c r="C8976" s="16" t="s">
        <v>5000</v>
      </c>
      <c r="D8976" s="16" t="s">
        <v>103</v>
      </c>
      <c r="E8976" s="22">
        <v>1</v>
      </c>
      <c r="F8976" s="30">
        <v>19</v>
      </c>
      <c r="G8976" s="17">
        <v>118.49</v>
      </c>
      <c r="H8976" s="17">
        <f t="shared" si="280"/>
        <v>118.49</v>
      </c>
      <c r="I8976" s="17">
        <f t="shared" si="281"/>
        <v>2251.31</v>
      </c>
      <c r="J8976" s="13" t="s">
        <v>5384</v>
      </c>
      <c r="K8976" s="37" t="str">
        <f>VLOOKUP(Tabela14[[#This Row],[CÓDIGO]],[1]fornnecedor!$A:$G,7,0)</f>
        <v>VERNIZ AUTOMOTIVO</v>
      </c>
    </row>
    <row r="8977" spans="1:11" x14ac:dyDescent="0.3">
      <c r="A8977" s="15">
        <v>20455</v>
      </c>
      <c r="B8977" s="15" t="str">
        <f>VLOOKUP(Tabela14[[#This Row],[CÓDIGO]],[1]fornnecedor!$A:$E,5,0)</f>
        <v>SHERWIN - WILLIAMS DO BRASIL IND. E COM. LTDA</v>
      </c>
      <c r="C8977" s="16" t="s">
        <v>335</v>
      </c>
      <c r="D8977" s="16" t="s">
        <v>324</v>
      </c>
      <c r="E8977" s="22">
        <v>176</v>
      </c>
      <c r="F8977" s="30">
        <v>107</v>
      </c>
      <c r="G8977" s="17">
        <v>21.05</v>
      </c>
      <c r="H8977" s="17">
        <f t="shared" si="280"/>
        <v>3704.8</v>
      </c>
      <c r="I8977" s="17">
        <f t="shared" si="281"/>
        <v>2252.35</v>
      </c>
      <c r="J8977" s="13" t="s">
        <v>5384</v>
      </c>
      <c r="K8977" s="37" t="str">
        <f>VLOOKUP(Tabela14[[#This Row],[CÓDIGO]],[1]fornnecedor!$A:$G,7,0)</f>
        <v>VERNIZ AUTOMOTIVO</v>
      </c>
    </row>
    <row r="8978" spans="1:11" x14ac:dyDescent="0.3">
      <c r="A8978" s="15">
        <v>85302</v>
      </c>
      <c r="B8978" s="15" t="str">
        <f>VLOOKUP(Tabela14[[#This Row],[CÓDIGO]],[1]fornnecedor!$A:$E,5,0)</f>
        <v>BRASILUX TINTAS TECNICAS LTDA</v>
      </c>
      <c r="C8978" s="16" t="s">
        <v>4985</v>
      </c>
      <c r="D8978" s="16" t="s">
        <v>549</v>
      </c>
      <c r="E8978" s="22">
        <v>0</v>
      </c>
      <c r="F8978" s="30">
        <v>30</v>
      </c>
      <c r="G8978" s="17">
        <v>75.2</v>
      </c>
      <c r="H8978" s="17">
        <f t="shared" si="280"/>
        <v>0</v>
      </c>
      <c r="I8978" s="17">
        <f t="shared" si="281"/>
        <v>2256</v>
      </c>
      <c r="J8978" s="13" t="s">
        <v>5384</v>
      </c>
      <c r="K8978" s="37" t="str">
        <f>VLOOKUP(Tabela14[[#This Row],[CÓDIGO]],[1]fornnecedor!$A:$G,7,0)</f>
        <v>ESMALTES</v>
      </c>
    </row>
    <row r="8979" spans="1:11" x14ac:dyDescent="0.3">
      <c r="A8979" s="15">
        <v>86058</v>
      </c>
      <c r="B8979" s="15" t="str">
        <f>VLOOKUP(Tabela14[[#This Row],[CÓDIGO]],[1]fornnecedor!$A:$E,5,0)</f>
        <v>AKZO NOBEL LTDA DECOR</v>
      </c>
      <c r="C8979" s="16" t="s">
        <v>4976</v>
      </c>
      <c r="D8979" s="16" t="s">
        <v>543</v>
      </c>
      <c r="E8979" s="22">
        <v>5</v>
      </c>
      <c r="F8979" s="30">
        <v>25</v>
      </c>
      <c r="G8979" s="17">
        <v>90.31</v>
      </c>
      <c r="H8979" s="17">
        <f t="shared" si="280"/>
        <v>451.55</v>
      </c>
      <c r="I8979" s="17">
        <f t="shared" si="281"/>
        <v>2257.75</v>
      </c>
      <c r="J8979" s="13" t="s">
        <v>5384</v>
      </c>
      <c r="K8979" s="37" t="str">
        <f>VLOOKUP(Tabela14[[#This Row],[CÓDIGO]],[1]fornnecedor!$A:$G,7,0)</f>
        <v>ESMALTES</v>
      </c>
    </row>
    <row r="8980" spans="1:11" x14ac:dyDescent="0.3">
      <c r="A8980" s="15">
        <v>9927</v>
      </c>
      <c r="B8980" s="15" t="str">
        <f>VLOOKUP(Tabela14[[#This Row],[CÓDIGO]],[1]fornnecedor!$A:$E,5,0)</f>
        <v>AKZO NOBEL LTDA AUTO</v>
      </c>
      <c r="C8980" s="16" t="s">
        <v>4986</v>
      </c>
      <c r="D8980" s="16" t="s">
        <v>127</v>
      </c>
      <c r="E8980" s="22">
        <v>0</v>
      </c>
      <c r="F8980" s="30">
        <v>3.72</v>
      </c>
      <c r="G8980" s="17">
        <v>608.27</v>
      </c>
      <c r="H8980" s="17">
        <f t="shared" si="280"/>
        <v>0</v>
      </c>
      <c r="I8980" s="17">
        <f t="shared" si="281"/>
        <v>2262.7644</v>
      </c>
      <c r="J8980" s="13" t="s">
        <v>5384</v>
      </c>
      <c r="K8980" s="37" t="str">
        <f>VLOOKUP(Tabela14[[#This Row],[CÓDIGO]],[1]fornnecedor!$A:$G,7,0)</f>
        <v>BASES POLIÉSTER</v>
      </c>
    </row>
    <row r="8981" spans="1:11" x14ac:dyDescent="0.3">
      <c r="A8981" s="15">
        <v>85345</v>
      </c>
      <c r="B8981" s="15" t="str">
        <f>VLOOKUP(Tabela14[[#This Row],[CÓDIGO]],[1]fornnecedor!$A:$E,5,0)</f>
        <v>MARTELENA ALMEIDA INDUSTRIA E COMERCIO DE TINTAS EIRELI</v>
      </c>
      <c r="C8981" s="16" t="s">
        <v>835</v>
      </c>
      <c r="D8981" s="16" t="s">
        <v>830</v>
      </c>
      <c r="E8981" s="22">
        <v>0</v>
      </c>
      <c r="F8981" s="30">
        <v>52</v>
      </c>
      <c r="G8981" s="17">
        <v>43.58</v>
      </c>
      <c r="H8981" s="17">
        <f t="shared" si="280"/>
        <v>0</v>
      </c>
      <c r="I8981" s="17">
        <f t="shared" si="281"/>
        <v>2266.16</v>
      </c>
      <c r="J8981" s="13" t="s">
        <v>5384</v>
      </c>
      <c r="K8981" s="37" t="str">
        <f>VLOOKUP(Tabela14[[#This Row],[CÓDIGO]],[1]fornnecedor!$A:$G,7,0)</f>
        <v>TINTA PAREDE</v>
      </c>
    </row>
    <row r="8982" spans="1:11" x14ac:dyDescent="0.3">
      <c r="A8982" s="15">
        <v>23350</v>
      </c>
      <c r="B8982" s="15" t="str">
        <f>VLOOKUP(Tabela14[[#This Row],[CÓDIGO]],[1]fornnecedor!$A:$E,5,0)</f>
        <v>3M DO BRASIL LTDA</v>
      </c>
      <c r="C8982" s="16" t="s">
        <v>4989</v>
      </c>
      <c r="D8982" s="16" t="s">
        <v>366</v>
      </c>
      <c r="E8982" s="22">
        <v>0</v>
      </c>
      <c r="F8982" s="30">
        <v>19</v>
      </c>
      <c r="G8982" s="17">
        <v>119.6</v>
      </c>
      <c r="H8982" s="17">
        <f t="shared" si="280"/>
        <v>0</v>
      </c>
      <c r="I8982" s="17">
        <f t="shared" si="281"/>
        <v>2272.4</v>
      </c>
      <c r="J8982" s="13" t="s">
        <v>5384</v>
      </c>
      <c r="K8982" s="37" t="str">
        <f>VLOOKUP(Tabela14[[#This Row],[CÓDIGO]],[1]fornnecedor!$A:$G,7,0)</f>
        <v>BOINAS PARA POLIMENTO</v>
      </c>
    </row>
    <row r="8983" spans="1:11" x14ac:dyDescent="0.3">
      <c r="A8983" s="15">
        <v>84284</v>
      </c>
      <c r="B8983" s="15" t="str">
        <f>VLOOKUP(Tabela14[[#This Row],[CÓDIGO]],[1]fornnecedor!$A:$E,5,0)</f>
        <v>BRASILUX TINTAS TECNICAS LTDA</v>
      </c>
      <c r="C8983" s="16" t="s">
        <v>5016</v>
      </c>
      <c r="D8983" s="16" t="s">
        <v>549</v>
      </c>
      <c r="E8983" s="22">
        <v>1</v>
      </c>
      <c r="F8983" s="30">
        <v>12</v>
      </c>
      <c r="G8983" s="17">
        <v>189.86</v>
      </c>
      <c r="H8983" s="17">
        <f t="shared" si="280"/>
        <v>189.86</v>
      </c>
      <c r="I8983" s="17">
        <f t="shared" si="281"/>
        <v>2278.3200000000002</v>
      </c>
      <c r="J8983" s="13" t="s">
        <v>5384</v>
      </c>
      <c r="K8983" s="37" t="str">
        <f>VLOOKUP(Tabela14[[#This Row],[CÓDIGO]],[1]fornnecedor!$A:$G,7,0)</f>
        <v>TINTA PAREDE</v>
      </c>
    </row>
    <row r="8984" spans="1:11" x14ac:dyDescent="0.3">
      <c r="A8984" s="15">
        <v>86823</v>
      </c>
      <c r="B8984" s="15" t="str">
        <f>VLOOKUP(Tabela14[[#This Row],[CÓDIGO]],[1]fornnecedor!$A:$E,5,0)</f>
        <v>AKZO NOBEL LTDA DECOR</v>
      </c>
      <c r="C8984" s="16" t="s">
        <v>4958</v>
      </c>
      <c r="D8984" s="16" t="s">
        <v>543</v>
      </c>
      <c r="E8984" s="22">
        <v>0</v>
      </c>
      <c r="F8984" s="30">
        <v>8</v>
      </c>
      <c r="G8984" s="17">
        <v>284.83999999999997</v>
      </c>
      <c r="H8984" s="17">
        <f t="shared" si="280"/>
        <v>0</v>
      </c>
      <c r="I8984" s="17">
        <f t="shared" si="281"/>
        <v>2278.7199999999998</v>
      </c>
      <c r="J8984" s="13" t="s">
        <v>5384</v>
      </c>
      <c r="K8984" s="37" t="str">
        <f>VLOOKUP(Tabela14[[#This Row],[CÓDIGO]],[1]fornnecedor!$A:$G,7,0)</f>
        <v>TINTA PAREDE</v>
      </c>
    </row>
    <row r="8985" spans="1:11" x14ac:dyDescent="0.3">
      <c r="A8985" s="15">
        <v>9887</v>
      </c>
      <c r="B8985" s="15" t="str">
        <f>VLOOKUP(Tabela14[[#This Row],[CÓDIGO]],[1]fornnecedor!$A:$E,5,0)</f>
        <v>AKZO NOBEL LTDA AUTO</v>
      </c>
      <c r="C8985" s="16" t="s">
        <v>235</v>
      </c>
      <c r="D8985" s="16" t="s">
        <v>103</v>
      </c>
      <c r="E8985" s="22">
        <v>1.373</v>
      </c>
      <c r="F8985" s="30">
        <v>22.99</v>
      </c>
      <c r="G8985" s="17">
        <v>99.83</v>
      </c>
      <c r="H8985" s="17">
        <f t="shared" si="280"/>
        <v>137.06658999999999</v>
      </c>
      <c r="I8985" s="17">
        <f t="shared" si="281"/>
        <v>2295.0916999999999</v>
      </c>
      <c r="J8985" s="13" t="s">
        <v>5384</v>
      </c>
      <c r="K8985" s="37" t="str">
        <f>VLOOKUP(Tabela14[[#This Row],[CÓDIGO]],[1]fornnecedor!$A:$G,7,0)</f>
        <v>BASES POLIÉSTER</v>
      </c>
    </row>
    <row r="8986" spans="1:11" x14ac:dyDescent="0.3">
      <c r="A8986" s="15">
        <v>84329</v>
      </c>
      <c r="B8986" s="15" t="str">
        <f>VLOOKUP(Tabela14[[#This Row],[CÓDIGO]],[1]fornnecedor!$A:$E,5,0)</f>
        <v>BRASILUX TINTAS TECNICAS LTDA</v>
      </c>
      <c r="C8986" s="16" t="s">
        <v>657</v>
      </c>
      <c r="D8986" s="16" t="s">
        <v>549</v>
      </c>
      <c r="E8986" s="22">
        <v>29</v>
      </c>
      <c r="F8986" s="30">
        <v>46</v>
      </c>
      <c r="G8986" s="17">
        <v>49.9</v>
      </c>
      <c r="H8986" s="17">
        <f t="shared" si="280"/>
        <v>1447.1</v>
      </c>
      <c r="I8986" s="17">
        <f t="shared" si="281"/>
        <v>2295.4</v>
      </c>
      <c r="J8986" s="13" t="s">
        <v>5384</v>
      </c>
      <c r="K8986" s="37" t="str">
        <f>VLOOKUP(Tabela14[[#This Row],[CÓDIGO]],[1]fornnecedor!$A:$G,7,0)</f>
        <v>ESMALTES</v>
      </c>
    </row>
    <row r="8987" spans="1:11" x14ac:dyDescent="0.3">
      <c r="A8987" s="15">
        <v>85403</v>
      </c>
      <c r="B8987" s="15" t="str">
        <f>VLOOKUP(Tabela14[[#This Row],[CÓDIGO]],[1]fornnecedor!$A:$E,5,0)</f>
        <v>DISSOLTEX IND QUIMICA LTDA</v>
      </c>
      <c r="C8987" s="16" t="s">
        <v>5099</v>
      </c>
      <c r="D8987" s="16" t="s">
        <v>549</v>
      </c>
      <c r="E8987" s="22">
        <v>4</v>
      </c>
      <c r="F8987" s="30">
        <v>6</v>
      </c>
      <c r="G8987" s="17">
        <v>382.58</v>
      </c>
      <c r="H8987" s="17">
        <f t="shared" si="280"/>
        <v>1530.32</v>
      </c>
      <c r="I8987" s="17">
        <f t="shared" si="281"/>
        <v>2295.48</v>
      </c>
      <c r="J8987" s="13" t="s">
        <v>5384</v>
      </c>
      <c r="K8987" s="37" t="str">
        <f>VLOOKUP(Tabela14[[#This Row],[CÓDIGO]],[1]fornnecedor!$A:$G,7,0)</f>
        <v>TINTA EM PÓ</v>
      </c>
    </row>
    <row r="8988" spans="1:11" x14ac:dyDescent="0.3">
      <c r="A8988" s="15">
        <v>22629</v>
      </c>
      <c r="B8988" s="15" t="str">
        <f>VLOOKUP(Tabela14[[#This Row],[CÓDIGO]],[1]fornnecedor!$A:$E,5,0)</f>
        <v>AKZO NOBEL LTDA AUTO</v>
      </c>
      <c r="C8988" s="16" t="s">
        <v>153</v>
      </c>
      <c r="D8988" s="16" t="s">
        <v>152</v>
      </c>
      <c r="E8988" s="22">
        <v>2.4409999999999998</v>
      </c>
      <c r="F8988" s="30">
        <v>9.6999999999999993</v>
      </c>
      <c r="G8988" s="17">
        <v>236.79</v>
      </c>
      <c r="H8988" s="17">
        <f t="shared" si="280"/>
        <v>578.00438999999994</v>
      </c>
      <c r="I8988" s="17">
        <f t="shared" si="281"/>
        <v>2296.8629999999998</v>
      </c>
      <c r="J8988" s="13" t="s">
        <v>5384</v>
      </c>
      <c r="K8988" s="37" t="str">
        <f>VLOOKUP(Tabela14[[#This Row],[CÓDIGO]],[1]fornnecedor!$A:$G,7,0)</f>
        <v>BASES LACA / SINTETICO / TECH FLEET</v>
      </c>
    </row>
    <row r="8989" spans="1:11" x14ac:dyDescent="0.3">
      <c r="A8989" s="15">
        <v>23785</v>
      </c>
      <c r="B8989" s="15" t="str">
        <f>VLOOKUP(Tabela14[[#This Row],[CÓDIGO]],[1]fornnecedor!$A:$E,5,0)</f>
        <v>AKZO NOBEL LTDA AUTO</v>
      </c>
      <c r="C8989" s="16" t="s">
        <v>4768</v>
      </c>
      <c r="D8989" s="16" t="s">
        <v>127</v>
      </c>
      <c r="E8989" s="22">
        <v>0</v>
      </c>
      <c r="F8989" s="30">
        <v>5.96</v>
      </c>
      <c r="G8989" s="17">
        <v>385.93</v>
      </c>
      <c r="H8989" s="17">
        <f t="shared" si="280"/>
        <v>0</v>
      </c>
      <c r="I8989" s="17">
        <f t="shared" si="281"/>
        <v>2300.1428000000001</v>
      </c>
      <c r="J8989" s="13" t="s">
        <v>5384</v>
      </c>
      <c r="K8989" s="37" t="str">
        <f>VLOOKUP(Tabela14[[#This Row],[CÓDIGO]],[1]fornnecedor!$A:$G,7,0)</f>
        <v>BASES POLIÉSTER</v>
      </c>
    </row>
    <row r="8990" spans="1:11" x14ac:dyDescent="0.3">
      <c r="A8990" s="15">
        <v>23073</v>
      </c>
      <c r="B8990" s="15" t="str">
        <f>VLOOKUP(Tabela14[[#This Row],[CÓDIGO]],[1]fornnecedor!$A:$E,5,0)</f>
        <v>AKZO NOBEL LTDA AUTO</v>
      </c>
      <c r="C8990" s="16" t="s">
        <v>201</v>
      </c>
      <c r="D8990" s="16" t="s">
        <v>103</v>
      </c>
      <c r="E8990" s="22">
        <v>10</v>
      </c>
      <c r="F8990" s="30">
        <v>86</v>
      </c>
      <c r="G8990" s="17">
        <v>26.77</v>
      </c>
      <c r="H8990" s="17">
        <f t="shared" si="280"/>
        <v>267.7</v>
      </c>
      <c r="I8990" s="17">
        <f t="shared" si="281"/>
        <v>2302.2199999999998</v>
      </c>
      <c r="J8990" s="13" t="s">
        <v>5384</v>
      </c>
      <c r="K8990" s="37" t="str">
        <f>VLOOKUP(Tabela14[[#This Row],[CÓDIGO]],[1]fornnecedor!$A:$G,7,0)</f>
        <v>PRIMER AUTOMOTIVO</v>
      </c>
    </row>
    <row r="8991" spans="1:11" x14ac:dyDescent="0.3">
      <c r="A8991" s="15">
        <v>84115</v>
      </c>
      <c r="B8991" s="15" t="str">
        <f>VLOOKUP(Tabela14[[#This Row],[CÓDIGO]],[1]fornnecedor!$A:$E,5,0)</f>
        <v>BRASILUX TINTAS TECNICAS LTDA</v>
      </c>
      <c r="C8991" s="16" t="s">
        <v>4921</v>
      </c>
      <c r="D8991" s="16" t="s">
        <v>549</v>
      </c>
      <c r="E8991" s="22">
        <v>14</v>
      </c>
      <c r="F8991" s="30">
        <v>21</v>
      </c>
      <c r="G8991" s="17">
        <v>109.9</v>
      </c>
      <c r="H8991" s="17">
        <f t="shared" si="280"/>
        <v>1538.6000000000001</v>
      </c>
      <c r="I8991" s="17">
        <f t="shared" si="281"/>
        <v>2307.9</v>
      </c>
      <c r="J8991" s="13" t="s">
        <v>5384</v>
      </c>
      <c r="K8991" s="37" t="str">
        <f>VLOOKUP(Tabela14[[#This Row],[CÓDIGO]],[1]fornnecedor!$A:$G,7,0)</f>
        <v>EPOXI</v>
      </c>
    </row>
    <row r="8992" spans="1:11" x14ac:dyDescent="0.3">
      <c r="A8992" s="15">
        <v>86881</v>
      </c>
      <c r="B8992" s="15" t="str">
        <f>VLOOKUP(Tabela14[[#This Row],[CÓDIGO]],[1]fornnecedor!$A:$E,5,0)</f>
        <v>OTTO BAUMGART IND E COM S/A</v>
      </c>
      <c r="C8992" s="16" t="s">
        <v>4999</v>
      </c>
      <c r="D8992" s="16" t="s">
        <v>3618</v>
      </c>
      <c r="E8992" s="22">
        <v>1</v>
      </c>
      <c r="F8992" s="30">
        <v>43</v>
      </c>
      <c r="G8992" s="17">
        <v>53.82</v>
      </c>
      <c r="H8992" s="17">
        <f t="shared" si="280"/>
        <v>53.82</v>
      </c>
      <c r="I8992" s="17">
        <f t="shared" si="281"/>
        <v>2314.2600000000002</v>
      </c>
      <c r="J8992" s="13" t="s">
        <v>5384</v>
      </c>
      <c r="K8992" s="37" t="str">
        <f>VLOOKUP(Tabela14[[#This Row],[CÓDIGO]],[1]fornnecedor!$A:$G,7,0)</f>
        <v>IMPERMEABILIZANTES</v>
      </c>
    </row>
    <row r="8993" spans="1:11" x14ac:dyDescent="0.3">
      <c r="A8993" s="15">
        <v>85332</v>
      </c>
      <c r="B8993" s="15" t="str">
        <f>VLOOKUP(Tabela14[[#This Row],[CÓDIGO]],[1]fornnecedor!$A:$E,5,0)</f>
        <v>DISSOLTEX IND QUIMICA LTDA</v>
      </c>
      <c r="C8993" s="16" t="s">
        <v>820</v>
      </c>
      <c r="D8993" s="16" t="s">
        <v>549</v>
      </c>
      <c r="E8993" s="22">
        <v>1</v>
      </c>
      <c r="F8993" s="30">
        <v>5</v>
      </c>
      <c r="G8993" s="17">
        <v>463.45</v>
      </c>
      <c r="H8993" s="17">
        <f t="shared" si="280"/>
        <v>463.45</v>
      </c>
      <c r="I8993" s="17">
        <f t="shared" si="281"/>
        <v>2317.25</v>
      </c>
      <c r="J8993" s="13" t="s">
        <v>5384</v>
      </c>
      <c r="K8993" s="37" t="str">
        <f>VLOOKUP(Tabela14[[#This Row],[CÓDIGO]],[1]fornnecedor!$A:$G,7,0)</f>
        <v>TINTA EM PÓ</v>
      </c>
    </row>
    <row r="8994" spans="1:11" x14ac:dyDescent="0.3">
      <c r="A8994" s="15">
        <v>9918</v>
      </c>
      <c r="B8994" s="15" t="str">
        <f>VLOOKUP(Tabela14[[#This Row],[CÓDIGO]],[1]fornnecedor!$A:$E,5,0)</f>
        <v>AKZO NOBEL LTDA AUTO</v>
      </c>
      <c r="C8994" s="16" t="s">
        <v>4993</v>
      </c>
      <c r="D8994" s="16" t="s">
        <v>127</v>
      </c>
      <c r="E8994" s="22">
        <v>0</v>
      </c>
      <c r="F8994" s="30">
        <v>4.75</v>
      </c>
      <c r="G8994" s="17">
        <v>490.36</v>
      </c>
      <c r="H8994" s="17">
        <f t="shared" si="280"/>
        <v>0</v>
      </c>
      <c r="I8994" s="17">
        <f t="shared" si="281"/>
        <v>2329.21</v>
      </c>
      <c r="J8994" s="13" t="s">
        <v>5384</v>
      </c>
      <c r="K8994" s="37" t="str">
        <f>VLOOKUP(Tabela14[[#This Row],[CÓDIGO]],[1]fornnecedor!$A:$G,7,0)</f>
        <v>BASES POLIÉSTER</v>
      </c>
    </row>
    <row r="8995" spans="1:11" x14ac:dyDescent="0.3">
      <c r="A8995" s="15">
        <v>21862</v>
      </c>
      <c r="B8995" s="15" t="str">
        <f>VLOOKUP(Tabela14[[#This Row],[CÓDIGO]],[1]fornnecedor!$A:$E,5,0)</f>
        <v>AKZO NOBEL LTDA AUTO</v>
      </c>
      <c r="C8995" s="16" t="s">
        <v>278</v>
      </c>
      <c r="D8995" s="16" t="s">
        <v>127</v>
      </c>
      <c r="E8995" s="22">
        <v>77</v>
      </c>
      <c r="F8995" s="30">
        <v>119</v>
      </c>
      <c r="G8995" s="17">
        <v>19.61</v>
      </c>
      <c r="H8995" s="17">
        <f t="shared" si="280"/>
        <v>1509.97</v>
      </c>
      <c r="I8995" s="17">
        <f t="shared" si="281"/>
        <v>2333.59</v>
      </c>
      <c r="J8995" s="13" t="s">
        <v>5384</v>
      </c>
      <c r="K8995" s="37" t="str">
        <f>VLOOKUP(Tabela14[[#This Row],[CÓDIGO]],[1]fornnecedor!$A:$G,7,0)</f>
        <v>CATALISADORES INDIVIDUAS</v>
      </c>
    </row>
    <row r="8996" spans="1:11" x14ac:dyDescent="0.3">
      <c r="A8996" s="15">
        <v>83852</v>
      </c>
      <c r="B8996" s="15" t="str">
        <f>VLOOKUP(Tabela14[[#This Row],[CÓDIGO]],[1]fornnecedor!$A:$E,5,0)</f>
        <v>3M DO BRASIL LTDA</v>
      </c>
      <c r="C8996" s="16" t="s">
        <v>4998</v>
      </c>
      <c r="D8996" s="16" t="s">
        <v>366</v>
      </c>
      <c r="E8996" s="22">
        <v>1</v>
      </c>
      <c r="F8996" s="30">
        <v>92</v>
      </c>
      <c r="G8996" s="17">
        <v>25.42</v>
      </c>
      <c r="H8996" s="17">
        <f t="shared" si="280"/>
        <v>25.42</v>
      </c>
      <c r="I8996" s="17">
        <f t="shared" si="281"/>
        <v>2338.6400000000003</v>
      </c>
      <c r="J8996" s="13" t="s">
        <v>5384</v>
      </c>
      <c r="K8996" s="37" t="str">
        <f>VLOOKUP(Tabela14[[#This Row],[CÓDIGO]],[1]fornnecedor!$A:$G,7,0)</f>
        <v>FITA AUTOMOTIVA</v>
      </c>
    </row>
    <row r="8997" spans="1:11" x14ac:dyDescent="0.3">
      <c r="A8997" s="15">
        <v>24088</v>
      </c>
      <c r="B8997" s="15" t="str">
        <f>VLOOKUP(Tabela14[[#This Row],[CÓDIGO]],[1]fornnecedor!$A:$E,5,0)</f>
        <v>SKYLACK TINTAS E VERNIZES LTDA</v>
      </c>
      <c r="C8997" s="16" t="s">
        <v>4994</v>
      </c>
      <c r="D8997" s="16" t="s">
        <v>1114</v>
      </c>
      <c r="E8997" s="22">
        <v>0</v>
      </c>
      <c r="F8997" s="30">
        <v>410</v>
      </c>
      <c r="G8997" s="17">
        <v>5.71</v>
      </c>
      <c r="H8997" s="17">
        <f t="shared" si="280"/>
        <v>0</v>
      </c>
      <c r="I8997" s="17">
        <f t="shared" si="281"/>
        <v>2341.1</v>
      </c>
      <c r="J8997" s="13" t="s">
        <v>5384</v>
      </c>
      <c r="K8997" s="37" t="str">
        <f>VLOOKUP(Tabela14[[#This Row],[CÓDIGO]],[1]fornnecedor!$A:$G,7,0)</f>
        <v>EMBALAGEM</v>
      </c>
    </row>
    <row r="8998" spans="1:11" x14ac:dyDescent="0.3">
      <c r="A8998" s="15">
        <v>86584</v>
      </c>
      <c r="B8998" s="15" t="str">
        <f>VLOOKUP(Tabela14[[#This Row],[CÓDIGO]],[1]fornnecedor!$A:$E,5,0)</f>
        <v>AKZO NOBEL LTDA DECOR</v>
      </c>
      <c r="C8998" s="16" t="s">
        <v>5001</v>
      </c>
      <c r="D8998" s="16" t="s">
        <v>543</v>
      </c>
      <c r="E8998" s="22">
        <v>8.4000000000000005E-2</v>
      </c>
      <c r="F8998" s="30">
        <v>11.03</v>
      </c>
      <c r="G8998" s="17">
        <v>212.67</v>
      </c>
      <c r="H8998" s="17">
        <f t="shared" si="280"/>
        <v>17.864280000000001</v>
      </c>
      <c r="I8998" s="17">
        <f t="shared" si="281"/>
        <v>2345.7500999999997</v>
      </c>
      <c r="J8998" s="13" t="s">
        <v>5384</v>
      </c>
      <c r="K8998" s="37" t="str">
        <f>VLOOKUP(Tabela14[[#This Row],[CÓDIGO]],[1]fornnecedor!$A:$G,7,0)</f>
        <v>PIGMENTOS IMOBILIÁRIOS</v>
      </c>
    </row>
    <row r="8999" spans="1:11" x14ac:dyDescent="0.3">
      <c r="A8999" s="15">
        <v>86929</v>
      </c>
      <c r="B8999" s="15" t="str">
        <f>VLOOKUP(Tabela14[[#This Row],[CÓDIGO]],[1]fornnecedor!$A:$E,5,0)</f>
        <v>OURENSE DO BRASIL INDUSTRIA DE ARTEFATOS DE METAL LTDA - EM</v>
      </c>
      <c r="C8999" s="16" t="s">
        <v>4995</v>
      </c>
      <c r="D8999" s="16" t="s">
        <v>3976</v>
      </c>
      <c r="E8999" s="22">
        <v>0</v>
      </c>
      <c r="F8999" s="30">
        <v>17</v>
      </c>
      <c r="G8999" s="17">
        <v>138.06</v>
      </c>
      <c r="H8999" s="17">
        <f t="shared" si="280"/>
        <v>0</v>
      </c>
      <c r="I8999" s="17">
        <f t="shared" si="281"/>
        <v>2347.02</v>
      </c>
      <c r="J8999" s="13" t="s">
        <v>5384</v>
      </c>
      <c r="K8999" s="37" t="str">
        <f>VLOOKUP(Tabela14[[#This Row],[CÓDIGO]],[1]fornnecedor!$A:$G,7,0)</f>
        <v>ESCADAS</v>
      </c>
    </row>
    <row r="9000" spans="1:11" x14ac:dyDescent="0.3">
      <c r="A9000" s="15">
        <v>85246</v>
      </c>
      <c r="B9000" s="15" t="str">
        <f>VLOOKUP(Tabela14[[#This Row],[CÓDIGO]],[1]fornnecedor!$A:$E,5,0)</f>
        <v>BRASILUX TINTAS TECNICAS LTDA</v>
      </c>
      <c r="C9000" s="16" t="s">
        <v>619</v>
      </c>
      <c r="D9000" s="16" t="s">
        <v>549</v>
      </c>
      <c r="E9000" s="22">
        <v>15</v>
      </c>
      <c r="F9000" s="30">
        <v>26</v>
      </c>
      <c r="G9000" s="17">
        <v>90.56</v>
      </c>
      <c r="H9000" s="17">
        <f t="shared" si="280"/>
        <v>1358.4</v>
      </c>
      <c r="I9000" s="17">
        <f t="shared" si="281"/>
        <v>2354.56</v>
      </c>
      <c r="J9000" s="13" t="s">
        <v>5384</v>
      </c>
      <c r="K9000" s="37" t="str">
        <f>VLOOKUP(Tabela14[[#This Row],[CÓDIGO]],[1]fornnecedor!$A:$G,7,0)</f>
        <v>TINTAS LACA</v>
      </c>
    </row>
    <row r="9001" spans="1:11" x14ac:dyDescent="0.3">
      <c r="A9001" s="15">
        <v>85309</v>
      </c>
      <c r="B9001" s="15" t="str">
        <f>VLOOKUP(Tabela14[[#This Row],[CÓDIGO]],[1]fornnecedor!$A:$E,5,0)</f>
        <v>BRASILUX TINTAS TECNICAS LTDA</v>
      </c>
      <c r="C9001" s="16" t="s">
        <v>5002</v>
      </c>
      <c r="D9001" s="16" t="s">
        <v>549</v>
      </c>
      <c r="E9001" s="22">
        <v>0</v>
      </c>
      <c r="F9001" s="30">
        <v>24</v>
      </c>
      <c r="G9001" s="17">
        <v>98.99</v>
      </c>
      <c r="H9001" s="17">
        <f t="shared" si="280"/>
        <v>0</v>
      </c>
      <c r="I9001" s="17">
        <f t="shared" si="281"/>
        <v>2375.7599999999998</v>
      </c>
      <c r="J9001" s="13" t="s">
        <v>5384</v>
      </c>
      <c r="K9001" s="37" t="str">
        <f>VLOOKUP(Tabela14[[#This Row],[CÓDIGO]],[1]fornnecedor!$A:$G,7,0)</f>
        <v>TEXTURA</v>
      </c>
    </row>
    <row r="9002" spans="1:11" x14ac:dyDescent="0.3">
      <c r="A9002" s="15">
        <v>21030</v>
      </c>
      <c r="B9002" s="15" t="str">
        <f>VLOOKUP(Tabela14[[#This Row],[CÓDIGO]],[1]fornnecedor!$A:$E,5,0)</f>
        <v>AKZO NOBEL LTDA AUTO</v>
      </c>
      <c r="C9002" s="16" t="s">
        <v>271</v>
      </c>
      <c r="D9002" s="16" t="s">
        <v>127</v>
      </c>
      <c r="E9002" s="22">
        <v>1</v>
      </c>
      <c r="F9002" s="30">
        <v>5.5</v>
      </c>
      <c r="G9002" s="17">
        <v>432.18</v>
      </c>
      <c r="H9002" s="17">
        <f t="shared" si="280"/>
        <v>432.18</v>
      </c>
      <c r="I9002" s="17">
        <f t="shared" si="281"/>
        <v>2376.9900000000002</v>
      </c>
      <c r="J9002" s="13" t="s">
        <v>5384</v>
      </c>
      <c r="K9002" s="37" t="str">
        <f>VLOOKUP(Tabela14[[#This Row],[CÓDIGO]],[1]fornnecedor!$A:$G,7,0)</f>
        <v>BASES POLIÉSTER</v>
      </c>
    </row>
    <row r="9003" spans="1:11" x14ac:dyDescent="0.3">
      <c r="A9003" s="15">
        <v>21010</v>
      </c>
      <c r="B9003" s="15" t="str">
        <f>VLOOKUP(Tabela14[[#This Row],[CÓDIGO]],[1]fornnecedor!$A:$E,5,0)</f>
        <v>AKZO NOBEL LTDA AUTO</v>
      </c>
      <c r="C9003" s="16" t="s">
        <v>210</v>
      </c>
      <c r="D9003" s="16" t="s">
        <v>103</v>
      </c>
      <c r="E9003" s="22">
        <v>27</v>
      </c>
      <c r="F9003" s="30">
        <v>55</v>
      </c>
      <c r="G9003" s="17">
        <v>43.3</v>
      </c>
      <c r="H9003" s="17">
        <f t="shared" si="280"/>
        <v>1169.0999999999999</v>
      </c>
      <c r="I9003" s="17">
        <f t="shared" si="281"/>
        <v>2381.5</v>
      </c>
      <c r="J9003" s="13" t="s">
        <v>5384</v>
      </c>
      <c r="K9003" s="37" t="str">
        <f>VLOOKUP(Tabela14[[#This Row],[CÓDIGO]],[1]fornnecedor!$A:$G,7,0)</f>
        <v>TINTAS PU</v>
      </c>
    </row>
    <row r="9004" spans="1:11" x14ac:dyDescent="0.3">
      <c r="A9004" s="15">
        <v>85503</v>
      </c>
      <c r="B9004" s="15" t="str">
        <f>VLOOKUP(Tabela14[[#This Row],[CÓDIGO]],[1]fornnecedor!$A:$E,5,0)</f>
        <v>BRASILUX TINTAS TECNICAS LTDA</v>
      </c>
      <c r="C9004" s="16" t="s">
        <v>5003</v>
      </c>
      <c r="D9004" s="16" t="s">
        <v>549</v>
      </c>
      <c r="E9004" s="22">
        <v>0</v>
      </c>
      <c r="F9004" s="30">
        <v>11</v>
      </c>
      <c r="G9004" s="17">
        <v>217.71</v>
      </c>
      <c r="H9004" s="17">
        <f t="shared" si="280"/>
        <v>0</v>
      </c>
      <c r="I9004" s="17">
        <f t="shared" si="281"/>
        <v>2394.81</v>
      </c>
      <c r="J9004" s="13" t="s">
        <v>5384</v>
      </c>
      <c r="K9004" s="37" t="str">
        <f>VLOOKUP(Tabela14[[#This Row],[CÓDIGO]],[1]fornnecedor!$A:$G,7,0)</f>
        <v>KIT BRASCORTEN</v>
      </c>
    </row>
    <row r="9005" spans="1:11" x14ac:dyDescent="0.3">
      <c r="A9005" s="15">
        <v>84151</v>
      </c>
      <c r="B9005" s="15" t="str">
        <f>VLOOKUP(Tabela14[[#This Row],[CÓDIGO]],[1]fornnecedor!$A:$E,5,0)</f>
        <v>BRASILUX TINTAS TECNICAS LTDA</v>
      </c>
      <c r="C9005" s="16" t="s">
        <v>5004</v>
      </c>
      <c r="D9005" s="16" t="s">
        <v>549</v>
      </c>
      <c r="E9005" s="22">
        <v>0</v>
      </c>
      <c r="F9005" s="30">
        <v>44</v>
      </c>
      <c r="G9005" s="17">
        <v>54.55</v>
      </c>
      <c r="H9005" s="17">
        <f t="shared" si="280"/>
        <v>0</v>
      </c>
      <c r="I9005" s="17">
        <f t="shared" si="281"/>
        <v>2400.1999999999998</v>
      </c>
      <c r="J9005" s="13" t="s">
        <v>5384</v>
      </c>
      <c r="K9005" s="37" t="str">
        <f>VLOOKUP(Tabela14[[#This Row],[CÓDIGO]],[1]fornnecedor!$A:$G,7,0)</f>
        <v>ESMALTES</v>
      </c>
    </row>
    <row r="9006" spans="1:11" x14ac:dyDescent="0.3">
      <c r="A9006" s="15">
        <v>84405</v>
      </c>
      <c r="B9006" s="15" t="str">
        <f>VLOOKUP(Tabela14[[#This Row],[CÓDIGO]],[1]fornnecedor!$A:$E,5,0)</f>
        <v>BRASILUX TINTAS TECNICAS LTDA</v>
      </c>
      <c r="C9006" s="16" t="s">
        <v>4988</v>
      </c>
      <c r="D9006" s="16" t="s">
        <v>549</v>
      </c>
      <c r="E9006" s="22">
        <v>0</v>
      </c>
      <c r="F9006" s="30">
        <v>18</v>
      </c>
      <c r="G9006" s="17">
        <v>133.6</v>
      </c>
      <c r="H9006" s="17">
        <f t="shared" si="280"/>
        <v>0</v>
      </c>
      <c r="I9006" s="17">
        <f t="shared" si="281"/>
        <v>2404.7999999999997</v>
      </c>
      <c r="J9006" s="13" t="s">
        <v>5384</v>
      </c>
      <c r="K9006" s="37" t="str">
        <f>VLOOKUP(Tabela14[[#This Row],[CÓDIGO]],[1]fornnecedor!$A:$G,7,0)</f>
        <v>TINTA PARA PISO</v>
      </c>
    </row>
    <row r="9007" spans="1:11" x14ac:dyDescent="0.3">
      <c r="A9007" s="15">
        <v>84995</v>
      </c>
      <c r="B9007" s="15" t="str">
        <f>VLOOKUP(Tabela14[[#This Row],[CÓDIGO]],[1]fornnecedor!$A:$E,5,0)</f>
        <v>BRASILUX TINTAS TECNICAS LTDA</v>
      </c>
      <c r="C9007" s="16" t="s">
        <v>5005</v>
      </c>
      <c r="D9007" s="16" t="s">
        <v>549</v>
      </c>
      <c r="E9007" s="22">
        <v>0</v>
      </c>
      <c r="F9007" s="30">
        <v>18</v>
      </c>
      <c r="G9007" s="17">
        <v>133.93</v>
      </c>
      <c r="H9007" s="17">
        <f t="shared" si="280"/>
        <v>0</v>
      </c>
      <c r="I9007" s="17">
        <f t="shared" si="281"/>
        <v>2410.7400000000002</v>
      </c>
      <c r="J9007" s="13" t="s">
        <v>5384</v>
      </c>
      <c r="K9007" s="37" t="str">
        <f>VLOOKUP(Tabela14[[#This Row],[CÓDIGO]],[1]fornnecedor!$A:$G,7,0)</f>
        <v>BASES IMOBILIÁRIAS</v>
      </c>
    </row>
    <row r="9008" spans="1:11" x14ac:dyDescent="0.3">
      <c r="A9008" s="15">
        <v>86257</v>
      </c>
      <c r="B9008" s="15" t="str">
        <f>VLOOKUP(Tabela14[[#This Row],[CÓDIGO]],[1]fornnecedor!$A:$E,5,0)</f>
        <v>AKZO NOBEL LTDA DECOR</v>
      </c>
      <c r="C9008" s="16" t="s">
        <v>4852</v>
      </c>
      <c r="D9008" s="16" t="s">
        <v>543</v>
      </c>
      <c r="E9008" s="22">
        <v>0</v>
      </c>
      <c r="F9008" s="30">
        <v>20</v>
      </c>
      <c r="G9008" s="17">
        <v>120.66</v>
      </c>
      <c r="H9008" s="17">
        <f t="shared" si="280"/>
        <v>0</v>
      </c>
      <c r="I9008" s="17">
        <f t="shared" si="281"/>
        <v>2413.1999999999998</v>
      </c>
      <c r="J9008" s="13" t="s">
        <v>5384</v>
      </c>
      <c r="K9008" s="37" t="str">
        <f>VLOOKUP(Tabela14[[#This Row],[CÓDIGO]],[1]fornnecedor!$A:$G,7,0)</f>
        <v>TINTA PAREDE</v>
      </c>
    </row>
    <row r="9009" spans="1:11" x14ac:dyDescent="0.3">
      <c r="A9009" s="15">
        <v>85831</v>
      </c>
      <c r="B9009" s="15" t="str">
        <f>VLOOKUP(Tabela14[[#This Row],[CÓDIGO]],[1]fornnecedor!$A:$E,5,0)</f>
        <v>AKZO NOBEL LTDA DECOR</v>
      </c>
      <c r="C9009" s="16" t="s">
        <v>4981</v>
      </c>
      <c r="D9009" s="16" t="s">
        <v>543</v>
      </c>
      <c r="E9009" s="22">
        <v>0</v>
      </c>
      <c r="F9009" s="30">
        <v>12</v>
      </c>
      <c r="G9009" s="17">
        <v>201.85</v>
      </c>
      <c r="H9009" s="17">
        <f t="shared" si="280"/>
        <v>0</v>
      </c>
      <c r="I9009" s="17">
        <f t="shared" si="281"/>
        <v>2422.1999999999998</v>
      </c>
      <c r="J9009" s="13" t="s">
        <v>5384</v>
      </c>
      <c r="K9009" s="37" t="str">
        <f>VLOOKUP(Tabela14[[#This Row],[CÓDIGO]],[1]fornnecedor!$A:$G,7,0)</f>
        <v>TINTA PARA PISO</v>
      </c>
    </row>
    <row r="9010" spans="1:11" x14ac:dyDescent="0.3">
      <c r="A9010" s="15">
        <v>84443</v>
      </c>
      <c r="B9010" s="15" t="str">
        <f>VLOOKUP(Tabela14[[#This Row],[CÓDIGO]],[1]fornnecedor!$A:$E,5,0)</f>
        <v>ATLANTA INDUSTRIA, IMPORTACAO E COMERCIO LTDA</v>
      </c>
      <c r="C9010" s="16" t="s">
        <v>5008</v>
      </c>
      <c r="D9010" s="16" t="s">
        <v>4304</v>
      </c>
      <c r="E9010" s="22">
        <v>0</v>
      </c>
      <c r="F9010" s="30">
        <v>1</v>
      </c>
      <c r="G9010" s="17">
        <v>2422.69</v>
      </c>
      <c r="H9010" s="17">
        <f t="shared" si="280"/>
        <v>0</v>
      </c>
      <c r="I9010" s="17">
        <f t="shared" si="281"/>
        <v>2422.69</v>
      </c>
      <c r="J9010" s="13" t="s">
        <v>5384</v>
      </c>
      <c r="K9010" s="37" t="str">
        <f>VLOOKUP(Tabela14[[#This Row],[CÓDIGO]],[1]fornnecedor!$A:$G,7,0)</f>
        <v>APLICADORES / ADAPTADORES / ENGATES / SUPORTES</v>
      </c>
    </row>
    <row r="9011" spans="1:11" x14ac:dyDescent="0.3">
      <c r="A9011" s="15">
        <v>84214</v>
      </c>
      <c r="B9011" s="15" t="str">
        <f>VLOOKUP(Tabela14[[#This Row],[CÓDIGO]],[1]fornnecedor!$A:$E,5,0)</f>
        <v>BRASILUX TINTAS TECNICAS LTDA</v>
      </c>
      <c r="C9011" s="16" t="s">
        <v>613</v>
      </c>
      <c r="D9011" s="16" t="s">
        <v>549</v>
      </c>
      <c r="E9011" s="22">
        <v>3</v>
      </c>
      <c r="F9011" s="30">
        <v>14</v>
      </c>
      <c r="G9011" s="17">
        <v>173.15</v>
      </c>
      <c r="H9011" s="17">
        <f t="shared" si="280"/>
        <v>519.45000000000005</v>
      </c>
      <c r="I9011" s="17">
        <f t="shared" si="281"/>
        <v>2424.1</v>
      </c>
      <c r="J9011" s="13" t="s">
        <v>5384</v>
      </c>
      <c r="K9011" s="37" t="str">
        <f>VLOOKUP(Tabela14[[#This Row],[CÓDIGO]],[1]fornnecedor!$A:$G,7,0)</f>
        <v>ESMALTES</v>
      </c>
    </row>
    <row r="9012" spans="1:11" x14ac:dyDescent="0.3">
      <c r="A9012" s="15">
        <v>86214</v>
      </c>
      <c r="B9012" s="15" t="str">
        <f>VLOOKUP(Tabela14[[#This Row],[CÓDIGO]],[1]fornnecedor!$A:$E,5,0)</f>
        <v>AKZO NOBEL LTDA DECOR</v>
      </c>
      <c r="C9012" s="16" t="s">
        <v>5045</v>
      </c>
      <c r="D9012" s="16" t="s">
        <v>543</v>
      </c>
      <c r="E9012" s="22">
        <v>1</v>
      </c>
      <c r="F9012" s="30">
        <v>6</v>
      </c>
      <c r="G9012" s="17">
        <v>404.5</v>
      </c>
      <c r="H9012" s="17">
        <f t="shared" si="280"/>
        <v>404.5</v>
      </c>
      <c r="I9012" s="17">
        <f t="shared" si="281"/>
        <v>2427</v>
      </c>
      <c r="J9012" s="13" t="s">
        <v>5384</v>
      </c>
      <c r="K9012" s="37" t="str">
        <f>VLOOKUP(Tabela14[[#This Row],[CÓDIGO]],[1]fornnecedor!$A:$G,7,0)</f>
        <v>BASES IMOBILIÁRIAS</v>
      </c>
    </row>
    <row r="9013" spans="1:11" x14ac:dyDescent="0.3">
      <c r="A9013" s="15">
        <v>86888</v>
      </c>
      <c r="B9013" s="15" t="str">
        <f>VLOOKUP(Tabela14[[#This Row],[CÓDIGO]],[1]fornnecedor!$A:$E,5,0)</f>
        <v>OTTO BAUMGART IND E COM S/A</v>
      </c>
      <c r="C9013" s="16" t="s">
        <v>5009</v>
      </c>
      <c r="D9013" s="16" t="s">
        <v>3618</v>
      </c>
      <c r="E9013" s="22">
        <v>0</v>
      </c>
      <c r="F9013" s="30">
        <v>23</v>
      </c>
      <c r="G9013" s="17">
        <v>105.93</v>
      </c>
      <c r="H9013" s="17">
        <f t="shared" si="280"/>
        <v>0</v>
      </c>
      <c r="I9013" s="17">
        <f t="shared" si="281"/>
        <v>2436.3900000000003</v>
      </c>
      <c r="J9013" s="13" t="s">
        <v>5384</v>
      </c>
      <c r="K9013" s="37" t="str">
        <f>VLOOKUP(Tabela14[[#This Row],[CÓDIGO]],[1]fornnecedor!$A:$G,7,0)</f>
        <v>IMPERMEABILIZANTES</v>
      </c>
    </row>
    <row r="9014" spans="1:11" x14ac:dyDescent="0.3">
      <c r="A9014" s="15">
        <v>9890</v>
      </c>
      <c r="B9014" s="15" t="str">
        <f>VLOOKUP(Tabela14[[#This Row],[CÓDIGO]],[1]fornnecedor!$A:$E,5,0)</f>
        <v>AKZO NOBEL LTDA AUTO</v>
      </c>
      <c r="C9014" s="16" t="s">
        <v>4992</v>
      </c>
      <c r="D9014" s="16" t="s">
        <v>103</v>
      </c>
      <c r="E9014" s="22">
        <v>15.231</v>
      </c>
      <c r="F9014" s="30">
        <v>34.130000000000003</v>
      </c>
      <c r="G9014" s="17">
        <v>71.52</v>
      </c>
      <c r="H9014" s="17">
        <f t="shared" si="280"/>
        <v>1089.3211199999998</v>
      </c>
      <c r="I9014" s="17">
        <f t="shared" si="281"/>
        <v>2440.9776000000002</v>
      </c>
      <c r="J9014" s="13" t="s">
        <v>5384</v>
      </c>
      <c r="K9014" s="37" t="str">
        <f>VLOOKUP(Tabela14[[#This Row],[CÓDIGO]],[1]fornnecedor!$A:$G,7,0)</f>
        <v>BASES POLIÉSTER</v>
      </c>
    </row>
    <row r="9015" spans="1:11" x14ac:dyDescent="0.3">
      <c r="A9015" s="15">
        <v>85747</v>
      </c>
      <c r="B9015" s="15" t="str">
        <f>VLOOKUP(Tabela14[[#This Row],[CÓDIGO]],[1]fornnecedor!$A:$E,5,0)</f>
        <v>AKZO NOBEL LTDA DECOR</v>
      </c>
      <c r="C9015" s="16" t="s">
        <v>4932</v>
      </c>
      <c r="D9015" s="16" t="s">
        <v>543</v>
      </c>
      <c r="E9015" s="22">
        <v>1</v>
      </c>
      <c r="F9015" s="30">
        <v>21</v>
      </c>
      <c r="G9015" s="17">
        <v>116.39</v>
      </c>
      <c r="H9015" s="17">
        <f t="shared" si="280"/>
        <v>116.39</v>
      </c>
      <c r="I9015" s="17">
        <f t="shared" si="281"/>
        <v>2444.19</v>
      </c>
      <c r="J9015" s="13" t="s">
        <v>5384</v>
      </c>
      <c r="K9015" s="37" t="str">
        <f>VLOOKUP(Tabela14[[#This Row],[CÓDIGO]],[1]fornnecedor!$A:$G,7,0)</f>
        <v>TINTA PAREDE</v>
      </c>
    </row>
    <row r="9016" spans="1:11" x14ac:dyDescent="0.3">
      <c r="A9016" s="15">
        <v>84325</v>
      </c>
      <c r="B9016" s="15" t="str">
        <f>VLOOKUP(Tabela14[[#This Row],[CÓDIGO]],[1]fornnecedor!$A:$E,5,0)</f>
        <v>BRASILUX TINTAS TECNICAS LTDA</v>
      </c>
      <c r="C9016" s="16" t="s">
        <v>652</v>
      </c>
      <c r="D9016" s="16" t="s">
        <v>549</v>
      </c>
      <c r="E9016" s="22">
        <v>19</v>
      </c>
      <c r="F9016" s="30">
        <v>49</v>
      </c>
      <c r="G9016" s="17">
        <v>49.9</v>
      </c>
      <c r="H9016" s="17">
        <f t="shared" si="280"/>
        <v>948.1</v>
      </c>
      <c r="I9016" s="17">
        <f t="shared" si="281"/>
        <v>2445.1</v>
      </c>
      <c r="J9016" s="13" t="s">
        <v>5384</v>
      </c>
      <c r="K9016" s="37" t="str">
        <f>VLOOKUP(Tabela14[[#This Row],[CÓDIGO]],[1]fornnecedor!$A:$G,7,0)</f>
        <v>ESMALTES</v>
      </c>
    </row>
    <row r="9017" spans="1:11" x14ac:dyDescent="0.3">
      <c r="A9017" s="15">
        <v>21135</v>
      </c>
      <c r="B9017" s="15" t="str">
        <f>VLOOKUP(Tabela14[[#This Row],[CÓDIGO]],[1]fornnecedor!$A:$E,5,0)</f>
        <v>SCHWEERS METALURGICA EIRELI</v>
      </c>
      <c r="C9017" s="16" t="s">
        <v>5038</v>
      </c>
      <c r="D9017" s="16" t="s">
        <v>3082</v>
      </c>
      <c r="E9017" s="22">
        <v>30</v>
      </c>
      <c r="F9017" s="30">
        <v>287</v>
      </c>
      <c r="G9017" s="17">
        <v>8.52</v>
      </c>
      <c r="H9017" s="17">
        <f t="shared" ref="H9017:H9080" si="282">G9017*E9017</f>
        <v>255.6</v>
      </c>
      <c r="I9017" s="17">
        <f t="shared" ref="I9017:I9080" si="283">G9017*F9017</f>
        <v>2445.2399999999998</v>
      </c>
      <c r="J9017" s="13" t="s">
        <v>5384</v>
      </c>
      <c r="K9017" s="37" t="str">
        <f>VLOOKUP(Tabela14[[#This Row],[CÓDIGO]],[1]fornnecedor!$A:$G,7,0)</f>
        <v>APLICADORES / ADAPTADORES / ENGATES / SUPORTES</v>
      </c>
    </row>
    <row r="9018" spans="1:11" x14ac:dyDescent="0.3">
      <c r="A9018" s="15">
        <v>9928</v>
      </c>
      <c r="B9018" s="15" t="str">
        <f>VLOOKUP(Tabela14[[#This Row],[CÓDIGO]],[1]fornnecedor!$A:$E,5,0)</f>
        <v>AKZO NOBEL LTDA AUTO</v>
      </c>
      <c r="C9018" s="16" t="s">
        <v>4924</v>
      </c>
      <c r="D9018" s="16" t="s">
        <v>127</v>
      </c>
      <c r="E9018" s="22">
        <v>1</v>
      </c>
      <c r="F9018" s="30">
        <v>3.91</v>
      </c>
      <c r="G9018" s="17">
        <v>625.98</v>
      </c>
      <c r="H9018" s="17">
        <f t="shared" si="282"/>
        <v>625.98</v>
      </c>
      <c r="I9018" s="17">
        <f t="shared" si="283"/>
        <v>2447.5818000000004</v>
      </c>
      <c r="J9018" s="13" t="s">
        <v>5384</v>
      </c>
      <c r="K9018" s="37" t="str">
        <f>VLOOKUP(Tabela14[[#This Row],[CÓDIGO]],[1]fornnecedor!$A:$G,7,0)</f>
        <v>BASES POLIÉSTER</v>
      </c>
    </row>
    <row r="9019" spans="1:11" x14ac:dyDescent="0.3">
      <c r="A9019" s="15">
        <v>23004</v>
      </c>
      <c r="B9019" s="15" t="str">
        <f>VLOOKUP(Tabela14[[#This Row],[CÓDIGO]],[1]fornnecedor!$A:$E,5,0)</f>
        <v>AKZO NOBEL LTDA AUTO</v>
      </c>
      <c r="C9019" s="16" t="s">
        <v>5041</v>
      </c>
      <c r="D9019" s="16" t="s">
        <v>103</v>
      </c>
      <c r="E9019" s="22">
        <v>1.222</v>
      </c>
      <c r="F9019" s="30">
        <v>8.61</v>
      </c>
      <c r="G9019" s="17">
        <v>285.20999999999998</v>
      </c>
      <c r="H9019" s="17">
        <f t="shared" si="282"/>
        <v>348.52661999999998</v>
      </c>
      <c r="I9019" s="17">
        <f t="shared" si="283"/>
        <v>2455.6580999999996</v>
      </c>
      <c r="J9019" s="13" t="s">
        <v>5384</v>
      </c>
      <c r="K9019" s="37" t="str">
        <f>VLOOKUP(Tabela14[[#This Row],[CÓDIGO]],[1]fornnecedor!$A:$G,7,0)</f>
        <v>BASES PU</v>
      </c>
    </row>
    <row r="9020" spans="1:11" x14ac:dyDescent="0.3">
      <c r="A9020" s="15">
        <v>84913</v>
      </c>
      <c r="B9020" s="15" t="str">
        <f>VLOOKUP(Tabela14[[#This Row],[CÓDIGO]],[1]fornnecedor!$A:$E,5,0)</f>
        <v>BRASILUX TINTAS TECNICAS LTDA</v>
      </c>
      <c r="C9020" s="16" t="s">
        <v>5012</v>
      </c>
      <c r="D9020" s="16" t="s">
        <v>549</v>
      </c>
      <c r="E9020" s="22">
        <v>0</v>
      </c>
      <c r="F9020" s="30">
        <v>7</v>
      </c>
      <c r="G9020" s="17">
        <v>351.6</v>
      </c>
      <c r="H9020" s="17">
        <f t="shared" si="282"/>
        <v>0</v>
      </c>
      <c r="I9020" s="17">
        <f t="shared" si="283"/>
        <v>2461.2000000000003</v>
      </c>
      <c r="J9020" s="13" t="s">
        <v>5384</v>
      </c>
      <c r="K9020" s="37" t="str">
        <f>VLOOKUP(Tabela14[[#This Row],[CÓDIGO]],[1]fornnecedor!$A:$G,7,0)</f>
        <v>TINTA PARA PISO</v>
      </c>
    </row>
    <row r="9021" spans="1:11" x14ac:dyDescent="0.3">
      <c r="A9021" s="15">
        <v>86547</v>
      </c>
      <c r="B9021" s="15" t="str">
        <f>VLOOKUP(Tabela14[[#This Row],[CÓDIGO]],[1]fornnecedor!$A:$E,5,0)</f>
        <v>AKZO NOBEL LTDA DECOR</v>
      </c>
      <c r="C9021" s="16" t="s">
        <v>5015</v>
      </c>
      <c r="D9021" s="16" t="s">
        <v>543</v>
      </c>
      <c r="E9021" s="22">
        <v>0</v>
      </c>
      <c r="F9021" s="30">
        <v>7</v>
      </c>
      <c r="G9021" s="17">
        <v>352.18</v>
      </c>
      <c r="H9021" s="17">
        <f t="shared" si="282"/>
        <v>0</v>
      </c>
      <c r="I9021" s="17">
        <f t="shared" si="283"/>
        <v>2465.2600000000002</v>
      </c>
      <c r="J9021" s="13" t="s">
        <v>5384</v>
      </c>
      <c r="K9021" s="37" t="str">
        <f>VLOOKUP(Tabela14[[#This Row],[CÓDIGO]],[1]fornnecedor!$A:$G,7,0)</f>
        <v>BASES IMOBILIÁRIAS</v>
      </c>
    </row>
    <row r="9022" spans="1:11" x14ac:dyDescent="0.3">
      <c r="A9022" s="15">
        <v>23518</v>
      </c>
      <c r="B9022" s="15" t="str">
        <f>VLOOKUP(Tabela14[[#This Row],[CÓDIGO]],[1]fornnecedor!$A:$E,5,0)</f>
        <v>COM.ALVORADA LIMPEZA E DESCARTAVEIS</v>
      </c>
      <c r="C9022" s="16" t="s">
        <v>467</v>
      </c>
      <c r="D9022" s="16" t="s">
        <v>468</v>
      </c>
      <c r="E9022" s="22">
        <v>5</v>
      </c>
      <c r="F9022" s="31">
        <v>0</v>
      </c>
      <c r="G9022" s="17">
        <v>8.33</v>
      </c>
      <c r="H9022" s="17">
        <f t="shared" si="282"/>
        <v>41.65</v>
      </c>
      <c r="I9022" s="17">
        <f t="shared" si="283"/>
        <v>0</v>
      </c>
      <c r="J9022" s="13" t="s">
        <v>5384</v>
      </c>
      <c r="K9022" s="37" t="str">
        <f>VLOOKUP(Tabela14[[#This Row],[CÓDIGO]],[1]fornnecedor!$A:$G,7,0)</f>
        <v>GRUPO CONVERSAO</v>
      </c>
    </row>
    <row r="9023" spans="1:11" x14ac:dyDescent="0.3">
      <c r="A9023" s="15">
        <v>84559</v>
      </c>
      <c r="B9023" s="15" t="str">
        <f>VLOOKUP(Tabela14[[#This Row],[CÓDIGO]],[1]fornnecedor!$A:$E,5,0)</f>
        <v>BRASILUX TINTAS TECNICAS LTDA</v>
      </c>
      <c r="C9023" s="16" t="s">
        <v>631</v>
      </c>
      <c r="D9023" s="16" t="s">
        <v>549</v>
      </c>
      <c r="E9023" s="22">
        <v>9</v>
      </c>
      <c r="F9023" s="30">
        <v>35</v>
      </c>
      <c r="G9023" s="17">
        <v>70.5</v>
      </c>
      <c r="H9023" s="17">
        <f t="shared" si="282"/>
        <v>634.5</v>
      </c>
      <c r="I9023" s="17">
        <f t="shared" si="283"/>
        <v>2467.5</v>
      </c>
      <c r="J9023" s="13" t="s">
        <v>5384</v>
      </c>
      <c r="K9023" s="37" t="str">
        <f>VLOOKUP(Tabela14[[#This Row],[CÓDIGO]],[1]fornnecedor!$A:$G,7,0)</f>
        <v>ESMALTES</v>
      </c>
    </row>
    <row r="9024" spans="1:11" x14ac:dyDescent="0.3">
      <c r="A9024" s="15">
        <v>84564</v>
      </c>
      <c r="B9024" s="15" t="str">
        <f>VLOOKUP(Tabela14[[#This Row],[CÓDIGO]],[1]fornnecedor!$A:$E,5,0)</f>
        <v>BRASILUX TINTAS TECNICAS LTDA</v>
      </c>
      <c r="C9024" s="16" t="s">
        <v>604</v>
      </c>
      <c r="D9024" s="16" t="s">
        <v>549</v>
      </c>
      <c r="E9024" s="22">
        <v>56</v>
      </c>
      <c r="F9024" s="30">
        <v>137</v>
      </c>
      <c r="G9024" s="17">
        <v>18.04</v>
      </c>
      <c r="H9024" s="17">
        <f t="shared" si="282"/>
        <v>1010.24</v>
      </c>
      <c r="I9024" s="17">
        <f t="shared" si="283"/>
        <v>2471.48</v>
      </c>
      <c r="J9024" s="13" t="s">
        <v>5384</v>
      </c>
      <c r="K9024" s="37" t="str">
        <f>VLOOKUP(Tabela14[[#This Row],[CÓDIGO]],[1]fornnecedor!$A:$G,7,0)</f>
        <v>PRETO FOSCO VINÍLICO</v>
      </c>
    </row>
    <row r="9025" spans="1:11" x14ac:dyDescent="0.3">
      <c r="A9025" s="15">
        <v>9970</v>
      </c>
      <c r="B9025" s="15" t="str">
        <f>VLOOKUP(Tabela14[[#This Row],[CÓDIGO]],[1]fornnecedor!$A:$E,5,0)</f>
        <v>AKZO NOBEL LTDA AUTO</v>
      </c>
      <c r="C9025" s="16" t="s">
        <v>5017</v>
      </c>
      <c r="D9025" s="16" t="s">
        <v>127</v>
      </c>
      <c r="E9025" s="22">
        <v>4.0000000000000001E-3</v>
      </c>
      <c r="F9025" s="30">
        <v>6</v>
      </c>
      <c r="G9025" s="17">
        <v>412.25</v>
      </c>
      <c r="H9025" s="17">
        <f t="shared" si="282"/>
        <v>1.649</v>
      </c>
      <c r="I9025" s="17">
        <f t="shared" si="283"/>
        <v>2473.5</v>
      </c>
      <c r="J9025" s="13" t="s">
        <v>5384</v>
      </c>
      <c r="K9025" s="37" t="str">
        <f>VLOOKUP(Tabela14[[#This Row],[CÓDIGO]],[1]fornnecedor!$A:$G,7,0)</f>
        <v>BASES POLIÉSTER</v>
      </c>
    </row>
    <row r="9026" spans="1:11" x14ac:dyDescent="0.3">
      <c r="A9026" s="15">
        <v>84216</v>
      </c>
      <c r="B9026" s="15" t="str">
        <f>VLOOKUP(Tabela14[[#This Row],[CÓDIGO]],[1]fornnecedor!$A:$E,5,0)</f>
        <v>BRASILUX TINTAS TECNICAS LTDA</v>
      </c>
      <c r="C9026" s="16" t="s">
        <v>5075</v>
      </c>
      <c r="D9026" s="16" t="s">
        <v>549</v>
      </c>
      <c r="E9026" s="22">
        <v>5</v>
      </c>
      <c r="F9026" s="30">
        <v>16</v>
      </c>
      <c r="G9026" s="17">
        <v>154.6</v>
      </c>
      <c r="H9026" s="17">
        <f t="shared" si="282"/>
        <v>773</v>
      </c>
      <c r="I9026" s="17">
        <f t="shared" si="283"/>
        <v>2473.6</v>
      </c>
      <c r="J9026" s="13" t="s">
        <v>5384</v>
      </c>
      <c r="K9026" s="37" t="str">
        <f>VLOOKUP(Tabela14[[#This Row],[CÓDIGO]],[1]fornnecedor!$A:$G,7,0)</f>
        <v>ESMALTES</v>
      </c>
    </row>
    <row r="9027" spans="1:11" x14ac:dyDescent="0.3">
      <c r="A9027" s="15">
        <v>85482</v>
      </c>
      <c r="B9027" s="15" t="str">
        <f>VLOOKUP(Tabela14[[#This Row],[CÓDIGO]],[1]fornnecedor!$A:$E,5,0)</f>
        <v>SKYLACK TINTAS E VERNIZES LTDA</v>
      </c>
      <c r="C9027" s="16" t="s">
        <v>5018</v>
      </c>
      <c r="D9027" s="16" t="s">
        <v>1114</v>
      </c>
      <c r="E9027" s="22">
        <v>0</v>
      </c>
      <c r="F9027" s="30">
        <v>17</v>
      </c>
      <c r="G9027" s="17">
        <v>146.44</v>
      </c>
      <c r="H9027" s="17">
        <f t="shared" si="282"/>
        <v>0</v>
      </c>
      <c r="I9027" s="17">
        <f t="shared" si="283"/>
        <v>2489.48</v>
      </c>
      <c r="J9027" s="13" t="s">
        <v>5384</v>
      </c>
      <c r="K9027" s="37" t="str">
        <f>VLOOKUP(Tabela14[[#This Row],[CÓDIGO]],[1]fornnecedor!$A:$G,7,0)</f>
        <v>BASES PU</v>
      </c>
    </row>
    <row r="9028" spans="1:11" x14ac:dyDescent="0.3">
      <c r="A9028" s="15">
        <v>86145</v>
      </c>
      <c r="B9028" s="15" t="str">
        <f>VLOOKUP(Tabela14[[#This Row],[CÓDIGO]],[1]fornnecedor!$A:$E,5,0)</f>
        <v>AKZO NOBEL LTDA DECOR</v>
      </c>
      <c r="C9028" s="16" t="s">
        <v>5019</v>
      </c>
      <c r="D9028" s="16" t="s">
        <v>2498</v>
      </c>
      <c r="E9028" s="22">
        <v>0</v>
      </c>
      <c r="F9028" s="30">
        <v>12</v>
      </c>
      <c r="G9028" s="17">
        <v>207.77</v>
      </c>
      <c r="H9028" s="17">
        <f t="shared" si="282"/>
        <v>0</v>
      </c>
      <c r="I9028" s="17">
        <f t="shared" si="283"/>
        <v>2493.2400000000002</v>
      </c>
      <c r="J9028" s="13" t="s">
        <v>5384</v>
      </c>
      <c r="K9028" s="37" t="str">
        <f>VLOOKUP(Tabela14[[#This Row],[CÓDIGO]],[1]fornnecedor!$A:$G,7,0)</f>
        <v>LINHA MOVELEIRA</v>
      </c>
    </row>
    <row r="9029" spans="1:11" x14ac:dyDescent="0.3">
      <c r="A9029" s="15">
        <v>9883</v>
      </c>
      <c r="B9029" s="15" t="str">
        <f>VLOOKUP(Tabela14[[#This Row],[CÓDIGO]],[1]fornnecedor!$A:$E,5,0)</f>
        <v>AKZO NOBEL LTDA AUTO</v>
      </c>
      <c r="C9029" s="16" t="s">
        <v>232</v>
      </c>
      <c r="D9029" s="16" t="s">
        <v>103</v>
      </c>
      <c r="E9029" s="22">
        <v>14.420999999999999</v>
      </c>
      <c r="F9029" s="30">
        <v>40.28</v>
      </c>
      <c r="G9029" s="17">
        <v>61.91</v>
      </c>
      <c r="H9029" s="17">
        <f t="shared" si="282"/>
        <v>892.80410999999992</v>
      </c>
      <c r="I9029" s="17">
        <f t="shared" si="283"/>
        <v>2493.7347999999997</v>
      </c>
      <c r="J9029" s="13" t="s">
        <v>5384</v>
      </c>
      <c r="K9029" s="37" t="str">
        <f>VLOOKUP(Tabela14[[#This Row],[CÓDIGO]],[1]fornnecedor!$A:$G,7,0)</f>
        <v>BASES POLIÉSTER</v>
      </c>
    </row>
    <row r="9030" spans="1:11" x14ac:dyDescent="0.3">
      <c r="A9030" s="15">
        <v>20454</v>
      </c>
      <c r="B9030" s="15" t="str">
        <f>VLOOKUP(Tabela14[[#This Row],[CÓDIGO]],[1]fornnecedor!$A:$E,5,0)</f>
        <v>SHERWIN - WILLIAMS DO BRASIL IND. E COM. LTDA</v>
      </c>
      <c r="C9030" s="16" t="s">
        <v>337</v>
      </c>
      <c r="D9030" s="16" t="s">
        <v>324</v>
      </c>
      <c r="E9030" s="22">
        <v>9</v>
      </c>
      <c r="F9030" s="30">
        <v>19</v>
      </c>
      <c r="G9030" s="17">
        <v>131.43</v>
      </c>
      <c r="H9030" s="17">
        <f t="shared" si="282"/>
        <v>1182.8700000000001</v>
      </c>
      <c r="I9030" s="17">
        <f t="shared" si="283"/>
        <v>2497.17</v>
      </c>
      <c r="J9030" s="13" t="s">
        <v>5384</v>
      </c>
      <c r="K9030" s="37" t="str">
        <f>VLOOKUP(Tabela14[[#This Row],[CÓDIGO]],[1]fornnecedor!$A:$G,7,0)</f>
        <v>VERNIZ AUTOMOTIVO</v>
      </c>
    </row>
    <row r="9031" spans="1:11" x14ac:dyDescent="0.3">
      <c r="A9031" s="15">
        <v>9950</v>
      </c>
      <c r="B9031" s="15" t="str">
        <f>VLOOKUP(Tabela14[[#This Row],[CÓDIGO]],[1]fornnecedor!$A:$E,5,0)</f>
        <v>AKZO NOBEL LTDA AUTO</v>
      </c>
      <c r="C9031" s="16" t="s">
        <v>5028</v>
      </c>
      <c r="D9031" s="16" t="s">
        <v>127</v>
      </c>
      <c r="E9031" s="22">
        <v>3.0009999999999999</v>
      </c>
      <c r="F9031" s="30">
        <v>5.8</v>
      </c>
      <c r="G9031" s="17">
        <v>432.18</v>
      </c>
      <c r="H9031" s="17">
        <f t="shared" si="282"/>
        <v>1296.97218</v>
      </c>
      <c r="I9031" s="17">
        <f t="shared" si="283"/>
        <v>2506.6439999999998</v>
      </c>
      <c r="J9031" s="13" t="s">
        <v>5384</v>
      </c>
      <c r="K9031" s="37" t="str">
        <f>VLOOKUP(Tabela14[[#This Row],[CÓDIGO]],[1]fornnecedor!$A:$G,7,0)</f>
        <v>BASES POLIÉSTER</v>
      </c>
    </row>
    <row r="9032" spans="1:11" x14ac:dyDescent="0.3">
      <c r="A9032" s="15">
        <v>20193</v>
      </c>
      <c r="B9032" s="15" t="str">
        <f>VLOOKUP(Tabela14[[#This Row],[CÓDIGO]],[1]fornnecedor!$A:$E,5,0)</f>
        <v>AKZO NOBEL LTDA AUTO</v>
      </c>
      <c r="C9032" s="16" t="s">
        <v>305</v>
      </c>
      <c r="D9032" s="16" t="s">
        <v>103</v>
      </c>
      <c r="E9032" s="22">
        <v>3.3130000000000002</v>
      </c>
      <c r="F9032" s="30">
        <v>18.88</v>
      </c>
      <c r="G9032" s="17">
        <v>133.74</v>
      </c>
      <c r="H9032" s="17">
        <f t="shared" si="282"/>
        <v>443.08062000000007</v>
      </c>
      <c r="I9032" s="17">
        <f t="shared" si="283"/>
        <v>2525.0111999999999</v>
      </c>
      <c r="J9032" s="13" t="s">
        <v>5384</v>
      </c>
      <c r="K9032" s="37" t="str">
        <f>VLOOKUP(Tabela14[[#This Row],[CÓDIGO]],[1]fornnecedor!$A:$G,7,0)</f>
        <v>BASES POLIÉSTER</v>
      </c>
    </row>
    <row r="9033" spans="1:11" x14ac:dyDescent="0.3">
      <c r="A9033" s="15">
        <v>9871</v>
      </c>
      <c r="B9033" s="15" t="str">
        <f>VLOOKUP(Tabela14[[#This Row],[CÓDIGO]],[1]fornnecedor!$A:$E,5,0)</f>
        <v>AKZO NOBEL LTDA AUTO</v>
      </c>
      <c r="C9033" s="16" t="s">
        <v>227</v>
      </c>
      <c r="D9033" s="16" t="s">
        <v>103</v>
      </c>
      <c r="E9033" s="22">
        <v>5.0229999999999997</v>
      </c>
      <c r="F9033" s="30">
        <v>23.22</v>
      </c>
      <c r="G9033" s="17">
        <v>108.76</v>
      </c>
      <c r="H9033" s="17">
        <f t="shared" si="282"/>
        <v>546.30147999999997</v>
      </c>
      <c r="I9033" s="17">
        <f t="shared" si="283"/>
        <v>2525.4072000000001</v>
      </c>
      <c r="J9033" s="13" t="s">
        <v>5384</v>
      </c>
      <c r="K9033" s="37" t="str">
        <f>VLOOKUP(Tabela14[[#This Row],[CÓDIGO]],[1]fornnecedor!$A:$G,7,0)</f>
        <v>BASES POLIÉSTER</v>
      </c>
    </row>
    <row r="9034" spans="1:11" x14ac:dyDescent="0.3">
      <c r="A9034" s="15">
        <v>85649</v>
      </c>
      <c r="B9034" s="15" t="str">
        <f>VLOOKUP(Tabela14[[#This Row],[CÓDIGO]],[1]fornnecedor!$A:$E,5,0)</f>
        <v>A&amp;S TECHNOLOGIES INDUSTRIA E COMERCIO LTDA</v>
      </c>
      <c r="C9034" s="16" t="s">
        <v>4107</v>
      </c>
      <c r="D9034" s="16" t="s">
        <v>875</v>
      </c>
      <c r="E9034" s="22">
        <v>63</v>
      </c>
      <c r="F9034" s="30">
        <v>376</v>
      </c>
      <c r="G9034" s="17">
        <v>6.72</v>
      </c>
      <c r="H9034" s="17">
        <f t="shared" si="282"/>
        <v>423.35999999999996</v>
      </c>
      <c r="I9034" s="17">
        <f t="shared" si="283"/>
        <v>2526.7199999999998</v>
      </c>
      <c r="J9034" s="13" t="s">
        <v>5384</v>
      </c>
      <c r="K9034" s="37" t="str">
        <f>VLOOKUP(Tabela14[[#This Row],[CÓDIGO]],[1]fornnecedor!$A:$G,7,0)</f>
        <v xml:space="preserve">SPRAYS </v>
      </c>
    </row>
    <row r="9035" spans="1:11" x14ac:dyDescent="0.3">
      <c r="A9035" s="15">
        <v>84370</v>
      </c>
      <c r="B9035" s="15" t="str">
        <f>VLOOKUP(Tabela14[[#This Row],[CÓDIGO]],[1]fornnecedor!$A:$E,5,0)</f>
        <v>BRASILUX TINTAS TECNICAS LTDA</v>
      </c>
      <c r="C9035" s="16" t="s">
        <v>5020</v>
      </c>
      <c r="D9035" s="16" t="s">
        <v>549</v>
      </c>
      <c r="E9035" s="22">
        <v>0</v>
      </c>
      <c r="F9035" s="30">
        <v>17</v>
      </c>
      <c r="G9035" s="17">
        <v>148.69999999999999</v>
      </c>
      <c r="H9035" s="17">
        <f t="shared" si="282"/>
        <v>0</v>
      </c>
      <c r="I9035" s="17">
        <f t="shared" si="283"/>
        <v>2527.8999999999996</v>
      </c>
      <c r="J9035" s="13" t="s">
        <v>5384</v>
      </c>
      <c r="K9035" s="37" t="str">
        <f>VLOOKUP(Tabela14[[#This Row],[CÓDIGO]],[1]fornnecedor!$A:$G,7,0)</f>
        <v>TINTA PAREDE</v>
      </c>
    </row>
    <row r="9036" spans="1:11" x14ac:dyDescent="0.3">
      <c r="A9036" s="15">
        <v>23858</v>
      </c>
      <c r="B9036" s="15" t="str">
        <f>VLOOKUP(Tabela14[[#This Row],[CÓDIGO]],[1]fornnecedor!$A:$E,5,0)</f>
        <v>ANJO QUIMICA DO BRASIL LTDA</v>
      </c>
      <c r="C9036" s="16" t="s">
        <v>5021</v>
      </c>
      <c r="D9036" s="16" t="s">
        <v>503</v>
      </c>
      <c r="E9036" s="22">
        <v>0</v>
      </c>
      <c r="F9036" s="30">
        <v>30</v>
      </c>
      <c r="G9036" s="17">
        <v>84.62</v>
      </c>
      <c r="H9036" s="17">
        <f t="shared" si="282"/>
        <v>0</v>
      </c>
      <c r="I9036" s="17">
        <f t="shared" si="283"/>
        <v>2538.6000000000004</v>
      </c>
      <c r="J9036" s="13" t="s">
        <v>5384</v>
      </c>
      <c r="K9036" s="37" t="str">
        <f>VLOOKUP(Tabela14[[#This Row],[CÓDIGO]],[1]fornnecedor!$A:$G,7,0)</f>
        <v>ESMALTES</v>
      </c>
    </row>
    <row r="9037" spans="1:11" x14ac:dyDescent="0.3">
      <c r="A9037" s="15">
        <v>85890</v>
      </c>
      <c r="B9037" s="15" t="str">
        <f>VLOOKUP(Tabela14[[#This Row],[CÓDIGO]],[1]fornnecedor!$A:$E,5,0)</f>
        <v>AKZO NOBEL LTDA DECOR</v>
      </c>
      <c r="C9037" s="16" t="s">
        <v>4671</v>
      </c>
      <c r="D9037" s="16" t="s">
        <v>543</v>
      </c>
      <c r="E9037" s="22">
        <v>0</v>
      </c>
      <c r="F9037" s="30">
        <v>24</v>
      </c>
      <c r="G9037" s="17">
        <v>106.05</v>
      </c>
      <c r="H9037" s="17">
        <f t="shared" si="282"/>
        <v>0</v>
      </c>
      <c r="I9037" s="17">
        <f t="shared" si="283"/>
        <v>2545.1999999999998</v>
      </c>
      <c r="J9037" s="13" t="s">
        <v>5384</v>
      </c>
      <c r="K9037" s="37" t="str">
        <f>VLOOKUP(Tabela14[[#This Row],[CÓDIGO]],[1]fornnecedor!$A:$G,7,0)</f>
        <v>TINTA EMBORRACHADA</v>
      </c>
    </row>
    <row r="9038" spans="1:11" x14ac:dyDescent="0.3">
      <c r="A9038" s="15">
        <v>84805</v>
      </c>
      <c r="B9038" s="15" t="str">
        <f>VLOOKUP(Tabela14[[#This Row],[CÓDIGO]],[1]fornnecedor!$A:$E,5,0)</f>
        <v>BRASILUX TINTAS TECNICAS LTDA</v>
      </c>
      <c r="C9038" s="16" t="s">
        <v>5023</v>
      </c>
      <c r="D9038" s="16" t="s">
        <v>549</v>
      </c>
      <c r="E9038" s="22">
        <v>0</v>
      </c>
      <c r="F9038" s="30">
        <v>23</v>
      </c>
      <c r="G9038" s="17">
        <v>110.69</v>
      </c>
      <c r="H9038" s="17">
        <f t="shared" si="282"/>
        <v>0</v>
      </c>
      <c r="I9038" s="17">
        <f t="shared" si="283"/>
        <v>2545.87</v>
      </c>
      <c r="J9038" s="13" t="s">
        <v>5384</v>
      </c>
      <c r="K9038" s="37" t="str">
        <f>VLOOKUP(Tabela14[[#This Row],[CÓDIGO]],[1]fornnecedor!$A:$G,7,0)</f>
        <v>EPOXI</v>
      </c>
    </row>
    <row r="9039" spans="1:11" x14ac:dyDescent="0.3">
      <c r="A9039" s="15">
        <v>85524</v>
      </c>
      <c r="B9039" s="15" t="str">
        <f>VLOOKUP(Tabela14[[#This Row],[CÓDIGO]],[1]fornnecedor!$A:$E,5,0)</f>
        <v>MARTELENA ALMEIDA INDUSTRIA E COMERCIO DE TINTAS EIRELI</v>
      </c>
      <c r="C9039" s="16" t="s">
        <v>5024</v>
      </c>
      <c r="D9039" s="16" t="s">
        <v>830</v>
      </c>
      <c r="E9039" s="22">
        <v>0</v>
      </c>
      <c r="F9039" s="30">
        <v>25</v>
      </c>
      <c r="G9039" s="17">
        <v>101.86</v>
      </c>
      <c r="H9039" s="17">
        <f t="shared" si="282"/>
        <v>0</v>
      </c>
      <c r="I9039" s="17">
        <f t="shared" si="283"/>
        <v>2546.5</v>
      </c>
      <c r="J9039" s="13" t="s">
        <v>5384</v>
      </c>
      <c r="K9039" s="37" t="str">
        <f>VLOOKUP(Tabela14[[#This Row],[CÓDIGO]],[1]fornnecedor!$A:$G,7,0)</f>
        <v>PEDRAS NATURAIS</v>
      </c>
    </row>
    <row r="9040" spans="1:11" x14ac:dyDescent="0.3">
      <c r="A9040" s="15">
        <v>9960</v>
      </c>
      <c r="B9040" s="15" t="str">
        <f>VLOOKUP(Tabela14[[#This Row],[CÓDIGO]],[1]fornnecedor!$A:$E,5,0)</f>
        <v>AKZO NOBEL LTDA AUTO</v>
      </c>
      <c r="C9040" s="16" t="s">
        <v>267</v>
      </c>
      <c r="D9040" s="16" t="s">
        <v>127</v>
      </c>
      <c r="E9040" s="22">
        <v>1.008</v>
      </c>
      <c r="F9040" s="30">
        <v>5.92</v>
      </c>
      <c r="G9040" s="17">
        <v>432.18</v>
      </c>
      <c r="H9040" s="17">
        <f t="shared" si="282"/>
        <v>435.63744000000003</v>
      </c>
      <c r="I9040" s="17">
        <f t="shared" si="283"/>
        <v>2558.5056</v>
      </c>
      <c r="J9040" s="13" t="s">
        <v>5384</v>
      </c>
      <c r="K9040" s="37" t="str">
        <f>VLOOKUP(Tabela14[[#This Row],[CÓDIGO]],[1]fornnecedor!$A:$G,7,0)</f>
        <v>BASES POLIÉSTER</v>
      </c>
    </row>
    <row r="9041" spans="1:11" x14ac:dyDescent="0.3">
      <c r="A9041" s="15">
        <v>85627</v>
      </c>
      <c r="B9041" s="15" t="str">
        <f>VLOOKUP(Tabela14[[#This Row],[CÓDIGO]],[1]fornnecedor!$A:$E,5,0)</f>
        <v>BRASILUX TINTAS TECNICAS LTDA</v>
      </c>
      <c r="C9041" s="16" t="s">
        <v>3680</v>
      </c>
      <c r="D9041" s="16" t="s">
        <v>549</v>
      </c>
      <c r="E9041" s="22">
        <v>-3</v>
      </c>
      <c r="F9041" s="30">
        <v>9</v>
      </c>
      <c r="G9041" s="17">
        <v>285.61</v>
      </c>
      <c r="H9041" s="17">
        <f t="shared" si="282"/>
        <v>-856.83</v>
      </c>
      <c r="I9041" s="17">
        <f t="shared" si="283"/>
        <v>2570.4900000000002</v>
      </c>
      <c r="J9041" s="13" t="s">
        <v>5384</v>
      </c>
      <c r="K9041" s="37" t="str">
        <f>VLOOKUP(Tabela14[[#This Row],[CÓDIGO]],[1]fornnecedor!$A:$G,7,0)</f>
        <v>TINTA PARA PISO</v>
      </c>
    </row>
    <row r="9042" spans="1:11" x14ac:dyDescent="0.3">
      <c r="A9042" s="15">
        <v>23102</v>
      </c>
      <c r="B9042" s="15" t="str">
        <f>VLOOKUP(Tabela14[[#This Row],[CÓDIGO]],[1]fornnecedor!$A:$E,5,0)</f>
        <v>3M DO BRASIL LTDA</v>
      </c>
      <c r="C9042" s="16" t="s">
        <v>383</v>
      </c>
      <c r="D9042" s="16" t="s">
        <v>366</v>
      </c>
      <c r="E9042" s="22">
        <v>2329</v>
      </c>
      <c r="F9042" s="30">
        <v>1905</v>
      </c>
      <c r="G9042" s="17">
        <v>1.35</v>
      </c>
      <c r="H9042" s="17">
        <f t="shared" si="282"/>
        <v>3144.15</v>
      </c>
      <c r="I9042" s="17">
        <f t="shared" si="283"/>
        <v>2571.75</v>
      </c>
      <c r="J9042" s="13" t="s">
        <v>5384</v>
      </c>
      <c r="K9042" s="37" t="str">
        <f>VLOOKUP(Tabela14[[#This Row],[CÓDIGO]],[1]fornnecedor!$A:$G,7,0)</f>
        <v xml:space="preserve">DISCOS / LIXAS / ABRASIVOS </v>
      </c>
    </row>
    <row r="9043" spans="1:11" x14ac:dyDescent="0.3">
      <c r="A9043" s="15">
        <v>21437</v>
      </c>
      <c r="B9043" s="15" t="str">
        <f>VLOOKUP(Tabela14[[#This Row],[CÓDIGO]],[1]fornnecedor!$A:$E,5,0)</f>
        <v>ROBERLO DO BRASIL LTDA</v>
      </c>
      <c r="C9043" s="16" t="s">
        <v>4266</v>
      </c>
      <c r="D9043" s="16" t="s">
        <v>2513</v>
      </c>
      <c r="E9043" s="22">
        <v>255</v>
      </c>
      <c r="F9043" s="30">
        <v>388</v>
      </c>
      <c r="G9043" s="17">
        <v>6.64</v>
      </c>
      <c r="H9043" s="17">
        <f t="shared" si="282"/>
        <v>1693.1999999999998</v>
      </c>
      <c r="I9043" s="17">
        <f t="shared" si="283"/>
        <v>2576.3199999999997</v>
      </c>
      <c r="J9043" s="13" t="s">
        <v>5384</v>
      </c>
      <c r="K9043" s="37" t="str">
        <f>VLOOKUP(Tabela14[[#This Row],[CÓDIGO]],[1]fornnecedor!$A:$G,7,0)</f>
        <v>PRIMER AUTOMOTIVO</v>
      </c>
    </row>
    <row r="9044" spans="1:11" x14ac:dyDescent="0.3">
      <c r="A9044" s="15">
        <v>85665</v>
      </c>
      <c r="B9044" s="15" t="str">
        <f>VLOOKUP(Tabela14[[#This Row],[CÓDIGO]],[1]fornnecedor!$A:$E,5,0)</f>
        <v>A&amp;S TECHNOLOGIES INDUSTRIA E COMERCIO LTDA</v>
      </c>
      <c r="C9044" s="16" t="s">
        <v>5042</v>
      </c>
      <c r="D9044" s="16" t="s">
        <v>875</v>
      </c>
      <c r="E9044" s="22">
        <v>10</v>
      </c>
      <c r="F9044" s="30">
        <v>207</v>
      </c>
      <c r="G9044" s="17">
        <v>12.48</v>
      </c>
      <c r="H9044" s="17">
        <f t="shared" si="282"/>
        <v>124.80000000000001</v>
      </c>
      <c r="I9044" s="17">
        <f t="shared" si="283"/>
        <v>2583.36</v>
      </c>
      <c r="J9044" s="13" t="s">
        <v>5384</v>
      </c>
      <c r="K9044" s="37" t="str">
        <f>VLOOKUP(Tabela14[[#This Row],[CÓDIGO]],[1]fornnecedor!$A:$G,7,0)</f>
        <v xml:space="preserve">SPRAYS </v>
      </c>
    </row>
    <row r="9045" spans="1:11" x14ac:dyDescent="0.3">
      <c r="A9045" s="15">
        <v>23396</v>
      </c>
      <c r="B9045" s="15" t="str">
        <f>VLOOKUP(Tabela14[[#This Row],[CÓDIGO]],[1]fornnecedor!$A:$E,5,0)</f>
        <v>SAINT- GOBAIN DO BRASIL PROD. IND. E CONSTR. LTDA</v>
      </c>
      <c r="C9045" s="16" t="s">
        <v>3579</v>
      </c>
      <c r="D9045" s="16" t="s">
        <v>49</v>
      </c>
      <c r="E9045" s="22">
        <v>45</v>
      </c>
      <c r="F9045" s="30">
        <v>365</v>
      </c>
      <c r="G9045" s="17">
        <v>7.09</v>
      </c>
      <c r="H9045" s="17">
        <f t="shared" si="282"/>
        <v>319.05</v>
      </c>
      <c r="I9045" s="17">
        <f t="shared" si="283"/>
        <v>2587.85</v>
      </c>
      <c r="J9045" s="13" t="s">
        <v>5384</v>
      </c>
      <c r="K9045" s="37" t="str">
        <f>VLOOKUP(Tabela14[[#This Row],[CÓDIGO]],[1]fornnecedor!$A:$G,7,0)</f>
        <v xml:space="preserve">OUTROS DISCOS </v>
      </c>
    </row>
    <row r="9046" spans="1:11" x14ac:dyDescent="0.3">
      <c r="A9046" s="15">
        <v>86842</v>
      </c>
      <c r="B9046" s="15" t="str">
        <f>VLOOKUP(Tabela14[[#This Row],[CÓDIGO]],[1]fornnecedor!$A:$E,5,0)</f>
        <v>AKZO NOBEL LTDA DECOR</v>
      </c>
      <c r="C9046" s="16" t="s">
        <v>4456</v>
      </c>
      <c r="D9046" s="16" t="s">
        <v>2266</v>
      </c>
      <c r="E9046" s="22">
        <v>0</v>
      </c>
      <c r="F9046" s="30">
        <v>20</v>
      </c>
      <c r="G9046" s="17">
        <v>129.81</v>
      </c>
      <c r="H9046" s="17">
        <f t="shared" si="282"/>
        <v>0</v>
      </c>
      <c r="I9046" s="17">
        <f t="shared" si="283"/>
        <v>2596.1999999999998</v>
      </c>
      <c r="J9046" s="13" t="s">
        <v>5384</v>
      </c>
      <c r="K9046" s="37" t="str">
        <f>VLOOKUP(Tabela14[[#This Row],[CÓDIGO]],[1]fornnecedor!$A:$G,7,0)</f>
        <v>IMPERMEABILIZANTES</v>
      </c>
    </row>
    <row r="9047" spans="1:11" x14ac:dyDescent="0.3">
      <c r="A9047" s="15">
        <v>9922</v>
      </c>
      <c r="B9047" s="15" t="str">
        <f>VLOOKUP(Tabela14[[#This Row],[CÓDIGO]],[1]fornnecedor!$A:$E,5,0)</f>
        <v>AKZO NOBEL LTDA AUTO</v>
      </c>
      <c r="C9047" s="16" t="s">
        <v>129</v>
      </c>
      <c r="D9047" s="16" t="s">
        <v>127</v>
      </c>
      <c r="E9047" s="22">
        <v>14.045</v>
      </c>
      <c r="F9047" s="30">
        <v>23.64</v>
      </c>
      <c r="G9047" s="17">
        <v>109.83</v>
      </c>
      <c r="H9047" s="17">
        <f t="shared" si="282"/>
        <v>1542.5623499999999</v>
      </c>
      <c r="I9047" s="17">
        <f t="shared" si="283"/>
        <v>2596.3811999999998</v>
      </c>
      <c r="J9047" s="13" t="s">
        <v>5384</v>
      </c>
      <c r="K9047" s="37" t="str">
        <f>VLOOKUP(Tabela14[[#This Row],[CÓDIGO]],[1]fornnecedor!$A:$G,7,0)</f>
        <v>BASES POLIÉSTER</v>
      </c>
    </row>
    <row r="9048" spans="1:11" x14ac:dyDescent="0.3">
      <c r="A9048" s="15">
        <v>23793</v>
      </c>
      <c r="B9048" s="15" t="str">
        <f>VLOOKUP(Tabela14[[#This Row],[CÓDIGO]],[1]fornnecedor!$A:$E,5,0)</f>
        <v>ETITEC SOLUCOES INTELIGENTES</v>
      </c>
      <c r="C9048" s="16" t="s">
        <v>5027</v>
      </c>
      <c r="D9048" s="16" t="s">
        <v>1309</v>
      </c>
      <c r="E9048" s="22">
        <v>0</v>
      </c>
      <c r="F9048" s="30">
        <v>600</v>
      </c>
      <c r="G9048" s="17">
        <v>4.33</v>
      </c>
      <c r="H9048" s="17">
        <f t="shared" si="282"/>
        <v>0</v>
      </c>
      <c r="I9048" s="17">
        <f t="shared" si="283"/>
        <v>2598</v>
      </c>
      <c r="J9048" s="13" t="s">
        <v>5384</v>
      </c>
      <c r="K9048" s="37" t="str">
        <f>VLOOKUP(Tabela14[[#This Row],[CÓDIGO]],[1]fornnecedor!$A:$G,7,0)</f>
        <v>GRUPO CONVERSAO</v>
      </c>
    </row>
    <row r="9049" spans="1:11" x14ac:dyDescent="0.3">
      <c r="A9049" s="15">
        <v>23462</v>
      </c>
      <c r="B9049" s="15" t="str">
        <f>VLOOKUP(Tabela14[[#This Row],[CÓDIGO]],[1]fornnecedor!$A:$E,5,0)</f>
        <v>3M DO BRASIL LTDA</v>
      </c>
      <c r="C9049" s="16" t="s">
        <v>5039</v>
      </c>
      <c r="D9049" s="16" t="s">
        <v>366</v>
      </c>
      <c r="E9049" s="22">
        <v>3</v>
      </c>
      <c r="F9049" s="30">
        <v>67</v>
      </c>
      <c r="G9049" s="17">
        <v>38.82</v>
      </c>
      <c r="H9049" s="17">
        <f t="shared" si="282"/>
        <v>116.46000000000001</v>
      </c>
      <c r="I9049" s="17">
        <f t="shared" si="283"/>
        <v>2600.94</v>
      </c>
      <c r="J9049" s="13" t="s">
        <v>5384</v>
      </c>
      <c r="K9049" s="37" t="str">
        <f>VLOOKUP(Tabela14[[#This Row],[CÓDIGO]],[1]fornnecedor!$A:$G,7,0)</f>
        <v xml:space="preserve">LÍQUIDOS P/ POLIMENTO </v>
      </c>
    </row>
    <row r="9050" spans="1:11" x14ac:dyDescent="0.3">
      <c r="A9050" s="15">
        <v>9874</v>
      </c>
      <c r="B9050" s="15" t="str">
        <f>VLOOKUP(Tabela14[[#This Row],[CÓDIGO]],[1]fornnecedor!$A:$E,5,0)</f>
        <v>AKZO NOBEL LTDA AUTO</v>
      </c>
      <c r="C9050" s="16" t="s">
        <v>296</v>
      </c>
      <c r="D9050" s="16" t="s">
        <v>103</v>
      </c>
      <c r="E9050" s="22">
        <v>6.4649999999999999</v>
      </c>
      <c r="F9050" s="30">
        <v>20.46</v>
      </c>
      <c r="G9050" s="17">
        <v>128.28</v>
      </c>
      <c r="H9050" s="17">
        <f t="shared" si="282"/>
        <v>829.33019999999999</v>
      </c>
      <c r="I9050" s="17">
        <f t="shared" si="283"/>
        <v>2624.6088</v>
      </c>
      <c r="J9050" s="13" t="s">
        <v>5384</v>
      </c>
      <c r="K9050" s="37" t="str">
        <f>VLOOKUP(Tabela14[[#This Row],[CÓDIGO]],[1]fornnecedor!$A:$G,7,0)</f>
        <v>BASES POLIÉSTER</v>
      </c>
    </row>
    <row r="9051" spans="1:11" x14ac:dyDescent="0.3">
      <c r="A9051" s="15">
        <v>20090</v>
      </c>
      <c r="B9051" s="15" t="str">
        <f>VLOOKUP(Tabela14[[#This Row],[CÓDIGO]],[1]fornnecedor!$A:$E,5,0)</f>
        <v>J.PROLAB IND. E COM. DE PRODUTOS PARA LABORATORIO</v>
      </c>
      <c r="C9051" s="16" t="s">
        <v>449</v>
      </c>
      <c r="D9051" s="16" t="s">
        <v>450</v>
      </c>
      <c r="E9051" s="22">
        <v>11</v>
      </c>
      <c r="F9051" s="30">
        <v>234</v>
      </c>
      <c r="G9051" s="17">
        <v>11.22</v>
      </c>
      <c r="H9051" s="17">
        <f t="shared" si="282"/>
        <v>123.42</v>
      </c>
      <c r="I9051" s="17">
        <f t="shared" si="283"/>
        <v>2625.48</v>
      </c>
      <c r="J9051" s="13" t="s">
        <v>5384</v>
      </c>
      <c r="K9051" s="37" t="str">
        <f>VLOOKUP(Tabela14[[#This Row],[CÓDIGO]],[1]fornnecedor!$A:$G,7,0)</f>
        <v>APLICADORES / ADAPTADORES / ENGATES / SUPORTES</v>
      </c>
    </row>
    <row r="9052" spans="1:11" x14ac:dyDescent="0.3">
      <c r="A9052" s="15">
        <v>84875</v>
      </c>
      <c r="B9052" s="15" t="str">
        <f>VLOOKUP(Tabela14[[#This Row],[CÓDIGO]],[1]fornnecedor!$A:$E,5,0)</f>
        <v>ROBERLO DO BRASIL LTDA</v>
      </c>
      <c r="C9052" s="16" t="s">
        <v>5030</v>
      </c>
      <c r="D9052" s="16" t="s">
        <v>2513</v>
      </c>
      <c r="E9052" s="22">
        <v>0</v>
      </c>
      <c r="F9052" s="30">
        <v>18</v>
      </c>
      <c r="G9052" s="17">
        <v>146.6</v>
      </c>
      <c r="H9052" s="17">
        <f t="shared" si="282"/>
        <v>0</v>
      </c>
      <c r="I9052" s="17">
        <f t="shared" si="283"/>
        <v>2638.7999999999997</v>
      </c>
      <c r="J9052" s="13" t="s">
        <v>5384</v>
      </c>
      <c r="K9052" s="37" t="str">
        <f>VLOOKUP(Tabela14[[#This Row],[CÓDIGO]],[1]fornnecedor!$A:$G,7,0)</f>
        <v>LAMINAÇÃO / PROTEÇÃO</v>
      </c>
    </row>
    <row r="9053" spans="1:11" x14ac:dyDescent="0.3">
      <c r="A9053" s="15">
        <v>85780</v>
      </c>
      <c r="B9053" s="15" t="str">
        <f>VLOOKUP(Tabela14[[#This Row],[CÓDIGO]],[1]fornnecedor!$A:$E,5,0)</f>
        <v>AKZO NOBEL LTDA DECOR</v>
      </c>
      <c r="C9053" s="16" t="s">
        <v>5051</v>
      </c>
      <c r="D9053" s="16" t="s">
        <v>543</v>
      </c>
      <c r="E9053" s="22">
        <v>4</v>
      </c>
      <c r="F9053" s="30">
        <v>20</v>
      </c>
      <c r="G9053" s="17">
        <v>132.22999999999999</v>
      </c>
      <c r="H9053" s="17">
        <f t="shared" si="282"/>
        <v>528.91999999999996</v>
      </c>
      <c r="I9053" s="17">
        <f t="shared" si="283"/>
        <v>2644.6</v>
      </c>
      <c r="J9053" s="13" t="s">
        <v>5384</v>
      </c>
      <c r="K9053" s="37" t="str">
        <f>VLOOKUP(Tabela14[[#This Row],[CÓDIGO]],[1]fornnecedor!$A:$G,7,0)</f>
        <v>TINTA PAREDE</v>
      </c>
    </row>
    <row r="9054" spans="1:11" x14ac:dyDescent="0.3">
      <c r="A9054" s="15">
        <v>85326</v>
      </c>
      <c r="B9054" s="15" t="str">
        <f>VLOOKUP(Tabela14[[#This Row],[CÓDIGO]],[1]fornnecedor!$A:$E,5,0)</f>
        <v>DISSOLTEX IND QUIMICA LTDA</v>
      </c>
      <c r="C9054" s="16" t="s">
        <v>5097</v>
      </c>
      <c r="D9054" s="16" t="s">
        <v>549</v>
      </c>
      <c r="E9054" s="22">
        <v>3</v>
      </c>
      <c r="F9054" s="30">
        <v>7</v>
      </c>
      <c r="G9054" s="17">
        <v>379.41</v>
      </c>
      <c r="H9054" s="17">
        <f t="shared" si="282"/>
        <v>1138.23</v>
      </c>
      <c r="I9054" s="17">
        <f t="shared" si="283"/>
        <v>2655.8700000000003</v>
      </c>
      <c r="J9054" s="13" t="s">
        <v>5384</v>
      </c>
      <c r="K9054" s="37" t="str">
        <f>VLOOKUP(Tabela14[[#This Row],[CÓDIGO]],[1]fornnecedor!$A:$G,7,0)</f>
        <v>TINTA EM PÓ</v>
      </c>
    </row>
    <row r="9055" spans="1:11" x14ac:dyDescent="0.3">
      <c r="A9055" s="15">
        <v>84819</v>
      </c>
      <c r="B9055" s="15" t="str">
        <f>VLOOKUP(Tabela14[[#This Row],[CÓDIGO]],[1]fornnecedor!$A:$E,5,0)</f>
        <v>BERLINER DO BRASIL MOTORES LTDA</v>
      </c>
      <c r="C9055" s="16" t="s">
        <v>4960</v>
      </c>
      <c r="D9055" s="16" t="s">
        <v>3623</v>
      </c>
      <c r="E9055" s="22">
        <v>7</v>
      </c>
      <c r="F9055" s="30">
        <v>13</v>
      </c>
      <c r="G9055" s="17">
        <v>204.78</v>
      </c>
      <c r="H9055" s="17">
        <f t="shared" si="282"/>
        <v>1433.46</v>
      </c>
      <c r="I9055" s="17">
        <f t="shared" si="283"/>
        <v>2662.14</v>
      </c>
      <c r="J9055" s="13" t="s">
        <v>5384</v>
      </c>
      <c r="K9055" s="37" t="str">
        <f>VLOOKUP(Tabela14[[#This Row],[CÓDIGO]],[1]fornnecedor!$A:$G,7,0)</f>
        <v>LIXADEIRAS</v>
      </c>
    </row>
    <row r="9056" spans="1:11" x14ac:dyDescent="0.3">
      <c r="A9056" s="15">
        <v>10213</v>
      </c>
      <c r="B9056" s="15" t="str">
        <f>VLOOKUP(Tabela14[[#This Row],[CÓDIGO]],[1]fornnecedor!$A:$E,5,0)</f>
        <v>SAINT- GOBAIN DO BRASIL PROD. IND. E CONSTR. LTDA</v>
      </c>
      <c r="C9056" s="16" t="s">
        <v>74</v>
      </c>
      <c r="D9056" s="16" t="s">
        <v>49</v>
      </c>
      <c r="E9056" s="22">
        <v>216</v>
      </c>
      <c r="F9056" s="30">
        <v>464</v>
      </c>
      <c r="G9056" s="17">
        <v>5.75</v>
      </c>
      <c r="H9056" s="17">
        <f t="shared" si="282"/>
        <v>1242</v>
      </c>
      <c r="I9056" s="17">
        <f t="shared" si="283"/>
        <v>2668</v>
      </c>
      <c r="J9056" s="13" t="s">
        <v>5384</v>
      </c>
      <c r="K9056" s="37" t="str">
        <f>VLOOKUP(Tabela14[[#This Row],[CÓDIGO]],[1]fornnecedor!$A:$G,7,0)</f>
        <v xml:space="preserve">OUTROS DISCOS </v>
      </c>
    </row>
    <row r="9057" spans="1:11" x14ac:dyDescent="0.3">
      <c r="A9057" s="15">
        <v>84815</v>
      </c>
      <c r="B9057" s="15" t="str">
        <f>VLOOKUP(Tabela14[[#This Row],[CÓDIGO]],[1]fornnecedor!$A:$E,5,0)</f>
        <v>BRASILUX TINTAS TECNICAS LTDA</v>
      </c>
      <c r="C9057" s="16" t="s">
        <v>598</v>
      </c>
      <c r="D9057" s="16" t="s">
        <v>549</v>
      </c>
      <c r="E9057" s="22">
        <v>14</v>
      </c>
      <c r="F9057" s="30">
        <v>116</v>
      </c>
      <c r="G9057" s="17">
        <v>23.08</v>
      </c>
      <c r="H9057" s="17">
        <f t="shared" si="282"/>
        <v>323.12</v>
      </c>
      <c r="I9057" s="17">
        <f t="shared" si="283"/>
        <v>2677.2799999999997</v>
      </c>
      <c r="J9057" s="13" t="s">
        <v>5384</v>
      </c>
      <c r="K9057" s="37" t="str">
        <f>VLOOKUP(Tabela14[[#This Row],[CÓDIGO]],[1]fornnecedor!$A:$G,7,0)</f>
        <v>KIT BRASCORTEN</v>
      </c>
    </row>
    <row r="9058" spans="1:11" x14ac:dyDescent="0.3">
      <c r="A9058" s="15">
        <v>86592</v>
      </c>
      <c r="B9058" s="15" t="str">
        <f>VLOOKUP(Tabela14[[#This Row],[CÓDIGO]],[1]fornnecedor!$A:$E,5,0)</f>
        <v>AKZO NOBEL LTDA DECOR</v>
      </c>
      <c r="C9058" s="16" t="s">
        <v>5034</v>
      </c>
      <c r="D9058" s="16" t="s">
        <v>543</v>
      </c>
      <c r="E9058" s="22">
        <v>7.0000000000000001E-3</v>
      </c>
      <c r="F9058" s="30">
        <v>7.98</v>
      </c>
      <c r="G9058" s="17">
        <v>335.78</v>
      </c>
      <c r="H9058" s="17">
        <f t="shared" si="282"/>
        <v>2.35046</v>
      </c>
      <c r="I9058" s="17">
        <f t="shared" si="283"/>
        <v>2679.5243999999998</v>
      </c>
      <c r="J9058" s="13" t="s">
        <v>5384</v>
      </c>
      <c r="K9058" s="37" t="str">
        <f>VLOOKUP(Tabela14[[#This Row],[CÓDIGO]],[1]fornnecedor!$A:$G,7,0)</f>
        <v>PIGMENTOS IMOBILIÁRIOS</v>
      </c>
    </row>
    <row r="9059" spans="1:11" x14ac:dyDescent="0.3">
      <c r="A9059" s="15">
        <v>84277</v>
      </c>
      <c r="B9059" s="15" t="str">
        <f>VLOOKUP(Tabela14[[#This Row],[CÓDIGO]],[1]fornnecedor!$A:$E,5,0)</f>
        <v>BRASILUX TINTAS TECNICAS LTDA</v>
      </c>
      <c r="C9059" s="16" t="s">
        <v>628</v>
      </c>
      <c r="D9059" s="16" t="s">
        <v>549</v>
      </c>
      <c r="E9059" s="22">
        <v>4</v>
      </c>
      <c r="F9059" s="30">
        <v>73</v>
      </c>
      <c r="G9059" s="17">
        <v>36.71</v>
      </c>
      <c r="H9059" s="17">
        <f t="shared" si="282"/>
        <v>146.84</v>
      </c>
      <c r="I9059" s="17">
        <f t="shared" si="283"/>
        <v>2679.83</v>
      </c>
      <c r="J9059" s="13" t="s">
        <v>5384</v>
      </c>
      <c r="K9059" s="37" t="str">
        <f>VLOOKUP(Tabela14[[#This Row],[CÓDIGO]],[1]fornnecedor!$A:$G,7,0)</f>
        <v>TINTA PAREDE</v>
      </c>
    </row>
    <row r="9060" spans="1:11" x14ac:dyDescent="0.3">
      <c r="A9060" s="15">
        <v>23399</v>
      </c>
      <c r="B9060" s="15" t="str">
        <f>VLOOKUP(Tabela14[[#This Row],[CÓDIGO]],[1]fornnecedor!$A:$E,5,0)</f>
        <v>3M DO BRASIL LT</v>
      </c>
      <c r="C9060" s="16" t="s">
        <v>5155</v>
      </c>
      <c r="D9060" s="16" t="s">
        <v>366</v>
      </c>
      <c r="E9060" s="22">
        <v>20</v>
      </c>
      <c r="F9060" s="30">
        <v>15</v>
      </c>
      <c r="G9060" s="17">
        <v>178.95</v>
      </c>
      <c r="H9060" s="17">
        <f t="shared" si="282"/>
        <v>3579</v>
      </c>
      <c r="I9060" s="17">
        <f t="shared" si="283"/>
        <v>2684.25</v>
      </c>
      <c r="J9060" s="13" t="s">
        <v>5384</v>
      </c>
      <c r="K9060" s="37" t="str">
        <f>VLOOKUP(Tabela14[[#This Row],[CÓDIGO]],[1]fornnecedor!$A:$G,7,0)</f>
        <v>EPI´S</v>
      </c>
    </row>
    <row r="9061" spans="1:11" x14ac:dyDescent="0.3">
      <c r="A9061" s="15">
        <v>84774</v>
      </c>
      <c r="B9061" s="15" t="str">
        <f>VLOOKUP(Tabela14[[#This Row],[CÓDIGO]],[1]fornnecedor!$A:$E,5,0)</f>
        <v>BRASILUX TINTAS TECNICAS LTDA</v>
      </c>
      <c r="C9061" s="16" t="s">
        <v>748</v>
      </c>
      <c r="D9061" s="16" t="s">
        <v>549</v>
      </c>
      <c r="E9061" s="22">
        <v>177</v>
      </c>
      <c r="F9061" s="30">
        <v>292</v>
      </c>
      <c r="G9061" s="17">
        <v>9.2100000000000009</v>
      </c>
      <c r="H9061" s="17">
        <f t="shared" si="282"/>
        <v>1630.17</v>
      </c>
      <c r="I9061" s="17">
        <f t="shared" si="283"/>
        <v>2689.32</v>
      </c>
      <c r="J9061" s="13" t="s">
        <v>5384</v>
      </c>
      <c r="K9061" s="37" t="str">
        <f>VLOOKUP(Tabela14[[#This Row],[CÓDIGO]],[1]fornnecedor!$A:$G,7,0)</f>
        <v>DILUENTE</v>
      </c>
    </row>
    <row r="9062" spans="1:11" x14ac:dyDescent="0.3">
      <c r="A9062" s="15">
        <v>9902</v>
      </c>
      <c r="B9062" s="15" t="str">
        <f>VLOOKUP(Tabela14[[#This Row],[CÓDIGO]],[1]fornnecedor!$A:$E,5,0)</f>
        <v>AKZO NOBEL LTDA AUTO</v>
      </c>
      <c r="C9062" s="16" t="s">
        <v>5022</v>
      </c>
      <c r="D9062" s="16" t="s">
        <v>103</v>
      </c>
      <c r="E9062" s="22">
        <v>1.883</v>
      </c>
      <c r="F9062" s="30">
        <v>23.13</v>
      </c>
      <c r="G9062" s="17">
        <v>116.33</v>
      </c>
      <c r="H9062" s="17">
        <f t="shared" si="282"/>
        <v>219.04938999999999</v>
      </c>
      <c r="I9062" s="17">
        <f t="shared" si="283"/>
        <v>2690.7129</v>
      </c>
      <c r="J9062" s="13" t="s">
        <v>5384</v>
      </c>
      <c r="K9062" s="37" t="str">
        <f>VLOOKUP(Tabela14[[#This Row],[CÓDIGO]],[1]fornnecedor!$A:$G,7,0)</f>
        <v>BASES POLIÉSTER</v>
      </c>
    </row>
    <row r="9063" spans="1:11" x14ac:dyDescent="0.3">
      <c r="A9063" s="15">
        <v>84267</v>
      </c>
      <c r="B9063" s="15" t="str">
        <f>VLOOKUP(Tabela14[[#This Row],[CÓDIGO]],[1]fornnecedor!$A:$E,5,0)</f>
        <v>BRASILUX TINTAS TECNICAS LTDA</v>
      </c>
      <c r="C9063" s="16" t="s">
        <v>550</v>
      </c>
      <c r="D9063" s="16" t="s">
        <v>549</v>
      </c>
      <c r="E9063" s="22">
        <v>11</v>
      </c>
      <c r="F9063" s="30">
        <v>18</v>
      </c>
      <c r="G9063" s="17">
        <v>150.13</v>
      </c>
      <c r="H9063" s="17">
        <f t="shared" si="282"/>
        <v>1651.4299999999998</v>
      </c>
      <c r="I9063" s="17">
        <f t="shared" si="283"/>
        <v>2702.34</v>
      </c>
      <c r="J9063" s="13" t="s">
        <v>5384</v>
      </c>
      <c r="K9063" s="37" t="str">
        <f>VLOOKUP(Tabela14[[#This Row],[CÓDIGO]],[1]fornnecedor!$A:$G,7,0)</f>
        <v>TINTA PAREDE</v>
      </c>
    </row>
    <row r="9064" spans="1:11" x14ac:dyDescent="0.3">
      <c r="A9064" s="15">
        <v>23541</v>
      </c>
      <c r="B9064" s="15" t="str">
        <f>VLOOKUP(Tabela14[[#This Row],[CÓDIGO]],[1]fornnecedor!$A:$E,5,0)</f>
        <v>COM.ALVORADA LIMPEZA E DESCARTAVEIS</v>
      </c>
      <c r="C9064" s="16" t="s">
        <v>465</v>
      </c>
      <c r="D9064" s="16" t="s">
        <v>466</v>
      </c>
      <c r="E9064" s="22">
        <v>0</v>
      </c>
      <c r="F9064" s="31">
        <v>0</v>
      </c>
      <c r="G9064" s="17">
        <v>69.3</v>
      </c>
      <c r="H9064" s="17">
        <f t="shared" si="282"/>
        <v>0</v>
      </c>
      <c r="I9064" s="17">
        <f t="shared" si="283"/>
        <v>0</v>
      </c>
      <c r="J9064" s="13" t="s">
        <v>5384</v>
      </c>
      <c r="K9064" s="37" t="str">
        <f>VLOOKUP(Tabela14[[#This Row],[CÓDIGO]],[1]fornnecedor!$A:$G,7,0)</f>
        <v>GRUPO CONVERSAO</v>
      </c>
    </row>
    <row r="9065" spans="1:11" x14ac:dyDescent="0.3">
      <c r="A9065" s="15">
        <v>24372</v>
      </c>
      <c r="B9065" s="15" t="str">
        <f>VLOOKUP(Tabela14[[#This Row],[CÓDIGO]],[1]fornnecedor!$A:$E,5,0)</f>
        <v>BRASILUX TINTAS TECNICAS LTDA</v>
      </c>
      <c r="C9065" s="16" t="s">
        <v>647</v>
      </c>
      <c r="D9065" s="16" t="s">
        <v>549</v>
      </c>
      <c r="E9065" s="22">
        <v>93</v>
      </c>
      <c r="F9065" s="30">
        <v>252</v>
      </c>
      <c r="G9065" s="17">
        <v>10.8</v>
      </c>
      <c r="H9065" s="17">
        <f t="shared" si="282"/>
        <v>1004.4000000000001</v>
      </c>
      <c r="I9065" s="17">
        <f t="shared" si="283"/>
        <v>2721.6000000000004</v>
      </c>
      <c r="J9065" s="13" t="s">
        <v>5384</v>
      </c>
      <c r="K9065" s="37" t="str">
        <f>VLOOKUP(Tabela14[[#This Row],[CÓDIGO]],[1]fornnecedor!$A:$G,7,0)</f>
        <v>EMBALAGEM</v>
      </c>
    </row>
    <row r="9066" spans="1:11" x14ac:dyDescent="0.3">
      <c r="A9066" s="15">
        <v>84099</v>
      </c>
      <c r="B9066" s="15" t="str">
        <f>VLOOKUP(Tabela14[[#This Row],[CÓDIGO]],[1]fornnecedor!$A:$E,5,0)</f>
        <v>BRASILUX TINTAS TECNICAS LTDA</v>
      </c>
      <c r="C9066" s="16" t="s">
        <v>556</v>
      </c>
      <c r="D9066" s="16" t="s">
        <v>549</v>
      </c>
      <c r="E9066" s="22">
        <v>1</v>
      </c>
      <c r="F9066" s="30">
        <v>43</v>
      </c>
      <c r="G9066" s="17">
        <v>63.33</v>
      </c>
      <c r="H9066" s="17">
        <f t="shared" si="282"/>
        <v>63.33</v>
      </c>
      <c r="I9066" s="17">
        <f t="shared" si="283"/>
        <v>2723.19</v>
      </c>
      <c r="J9066" s="13" t="s">
        <v>5384</v>
      </c>
      <c r="K9066" s="37" t="str">
        <f>VLOOKUP(Tabela14[[#This Row],[CÓDIGO]],[1]fornnecedor!$A:$G,7,0)</f>
        <v>ESMALTES</v>
      </c>
    </row>
    <row r="9067" spans="1:11" x14ac:dyDescent="0.3">
      <c r="A9067" s="15">
        <v>20984</v>
      </c>
      <c r="B9067" s="15" t="str">
        <f>VLOOKUP(Tabela14[[#This Row],[CÓDIGO]],[1]fornnecedor!$A:$E,5,0)</f>
        <v>3M DO BRASIL LTDA</v>
      </c>
      <c r="C9067" s="16" t="s">
        <v>5432</v>
      </c>
      <c r="D9067" s="16" t="s">
        <v>366</v>
      </c>
      <c r="E9067" s="22">
        <v>0</v>
      </c>
      <c r="F9067" s="30">
        <v>8</v>
      </c>
      <c r="G9067" s="17">
        <v>340.55</v>
      </c>
      <c r="H9067" s="17">
        <f t="shared" si="282"/>
        <v>0</v>
      </c>
      <c r="I9067" s="17">
        <f t="shared" si="283"/>
        <v>2724.4</v>
      </c>
      <c r="J9067" s="13" t="s">
        <v>5384</v>
      </c>
      <c r="K9067" s="37" t="str">
        <f>VLOOKUP(Tabela14[[#This Row],[CÓDIGO]],[1]fornnecedor!$A:$G,7,0)</f>
        <v>APLICADORES / ADAPTADORES / ENGATES / SUPORTES</v>
      </c>
    </row>
    <row r="9068" spans="1:11" x14ac:dyDescent="0.3">
      <c r="A9068" s="15">
        <v>9905</v>
      </c>
      <c r="B9068" s="15" t="str">
        <f>VLOOKUP(Tabela14[[#This Row],[CÓDIGO]],[1]fornnecedor!$A:$E,5,0)</f>
        <v>AKZO NOBEL LTDA AUTO</v>
      </c>
      <c r="C9068" s="16" t="s">
        <v>245</v>
      </c>
      <c r="D9068" s="16" t="s">
        <v>103</v>
      </c>
      <c r="E9068" s="22">
        <v>4.4509999999999996</v>
      </c>
      <c r="F9068" s="30">
        <v>25.75</v>
      </c>
      <c r="G9068" s="17">
        <v>105.92</v>
      </c>
      <c r="H9068" s="17">
        <f t="shared" si="282"/>
        <v>471.44991999999996</v>
      </c>
      <c r="I9068" s="17">
        <f t="shared" si="283"/>
        <v>2727.44</v>
      </c>
      <c r="J9068" s="13" t="s">
        <v>5384</v>
      </c>
      <c r="K9068" s="37" t="str">
        <f>VLOOKUP(Tabela14[[#This Row],[CÓDIGO]],[1]fornnecedor!$A:$G,7,0)</f>
        <v>BASES POLIÉSTER</v>
      </c>
    </row>
    <row r="9069" spans="1:11" x14ac:dyDescent="0.3">
      <c r="A9069" s="15">
        <v>85829</v>
      </c>
      <c r="B9069" s="15" t="str">
        <f>VLOOKUP(Tabela14[[#This Row],[CÓDIGO]],[1]fornnecedor!$A:$E,5,0)</f>
        <v>AKZO NOBEL LTDA DECOR</v>
      </c>
      <c r="C9069" s="16" t="s">
        <v>4775</v>
      </c>
      <c r="D9069" s="16" t="s">
        <v>543</v>
      </c>
      <c r="E9069" s="22">
        <v>3</v>
      </c>
      <c r="F9069" s="30">
        <v>13</v>
      </c>
      <c r="G9069" s="17">
        <v>209.82</v>
      </c>
      <c r="H9069" s="17">
        <f t="shared" si="282"/>
        <v>629.46</v>
      </c>
      <c r="I9069" s="17">
        <f t="shared" si="283"/>
        <v>2727.66</v>
      </c>
      <c r="J9069" s="13" t="s">
        <v>5384</v>
      </c>
      <c r="K9069" s="37" t="str">
        <f>VLOOKUP(Tabela14[[#This Row],[CÓDIGO]],[1]fornnecedor!$A:$G,7,0)</f>
        <v>TINTA PARA PISO</v>
      </c>
    </row>
    <row r="9070" spans="1:11" x14ac:dyDescent="0.3">
      <c r="A9070" s="15">
        <v>23126</v>
      </c>
      <c r="B9070" s="15" t="str">
        <f>VLOOKUP(Tabela14[[#This Row],[CÓDIGO]],[1]fornnecedor!$A:$E,5,0)</f>
        <v>3M DO BRASIL LTDA</v>
      </c>
      <c r="C9070" s="16" t="s">
        <v>365</v>
      </c>
      <c r="D9070" s="16" t="s">
        <v>366</v>
      </c>
      <c r="E9070" s="22">
        <v>308</v>
      </c>
      <c r="F9070" s="30">
        <v>1198</v>
      </c>
      <c r="G9070" s="17">
        <v>2.2799999999999998</v>
      </c>
      <c r="H9070" s="17">
        <f t="shared" si="282"/>
        <v>702.2399999999999</v>
      </c>
      <c r="I9070" s="17">
        <f t="shared" si="283"/>
        <v>2731.4399999999996</v>
      </c>
      <c r="J9070" s="13" t="s">
        <v>5384</v>
      </c>
      <c r="K9070" s="37" t="str">
        <f>VLOOKUP(Tabela14[[#This Row],[CÓDIGO]],[1]fornnecedor!$A:$G,7,0)</f>
        <v xml:space="preserve">DISCOS / LIXAS / ABRASIVOS </v>
      </c>
    </row>
    <row r="9071" spans="1:11" x14ac:dyDescent="0.3">
      <c r="A9071" s="15">
        <v>22658</v>
      </c>
      <c r="B9071" s="15" t="str">
        <f>VLOOKUP(Tabela14[[#This Row],[CÓDIGO]],[1]fornnecedor!$A:$E,5,0)</f>
        <v>AKZO NOBEL LTDA AUTO</v>
      </c>
      <c r="C9071" s="16" t="s">
        <v>293</v>
      </c>
      <c r="D9071" s="16" t="s">
        <v>152</v>
      </c>
      <c r="E9071" s="22">
        <v>0.20200000000000001</v>
      </c>
      <c r="F9071" s="30">
        <v>11.73</v>
      </c>
      <c r="G9071" s="17">
        <v>233.81</v>
      </c>
      <c r="H9071" s="17">
        <f t="shared" si="282"/>
        <v>47.229620000000004</v>
      </c>
      <c r="I9071" s="17">
        <f t="shared" si="283"/>
        <v>2742.5913</v>
      </c>
      <c r="J9071" s="13" t="s">
        <v>5384</v>
      </c>
      <c r="K9071" s="37" t="str">
        <f>VLOOKUP(Tabela14[[#This Row],[CÓDIGO]],[1]fornnecedor!$A:$G,7,0)</f>
        <v>BASES LACA / SINTETICO / TECH FLEET</v>
      </c>
    </row>
    <row r="9072" spans="1:11" x14ac:dyDescent="0.3">
      <c r="A9072" s="15">
        <v>84241</v>
      </c>
      <c r="B9072" s="15" t="str">
        <f>VLOOKUP(Tabela14[[#This Row],[CÓDIGO]],[1]fornnecedor!$A:$E,5,0)</f>
        <v>BRASILUX TINTAS TECNICAS LTDA</v>
      </c>
      <c r="C9072" s="16" t="s">
        <v>5037</v>
      </c>
      <c r="D9072" s="16" t="s">
        <v>549</v>
      </c>
      <c r="E9072" s="22">
        <v>0</v>
      </c>
      <c r="F9072" s="30">
        <v>14</v>
      </c>
      <c r="G9072" s="17">
        <v>196.23</v>
      </c>
      <c r="H9072" s="17">
        <f t="shared" si="282"/>
        <v>0</v>
      </c>
      <c r="I9072" s="17">
        <f t="shared" si="283"/>
        <v>2747.22</v>
      </c>
      <c r="J9072" s="13" t="s">
        <v>5384</v>
      </c>
      <c r="K9072" s="37" t="str">
        <f>VLOOKUP(Tabela14[[#This Row],[CÓDIGO]],[1]fornnecedor!$A:$G,7,0)</f>
        <v>IMPERMEABILIZANTES</v>
      </c>
    </row>
    <row r="9073" spans="1:11" x14ac:dyDescent="0.3">
      <c r="A9073" s="15">
        <v>85341</v>
      </c>
      <c r="B9073" s="15" t="str">
        <f>VLOOKUP(Tabela14[[#This Row],[CÓDIGO]],[1]fornnecedor!$A:$E,5,0)</f>
        <v>MARTELENA ALMEIDA INDUSTRIA E COMERCIO DE TINTAS EIRELI</v>
      </c>
      <c r="C9073" s="16" t="s">
        <v>2690</v>
      </c>
      <c r="D9073" s="16" t="s">
        <v>830</v>
      </c>
      <c r="E9073" s="22">
        <v>15</v>
      </c>
      <c r="F9073" s="30">
        <v>55</v>
      </c>
      <c r="G9073" s="17">
        <v>50.18</v>
      </c>
      <c r="H9073" s="17">
        <f t="shared" si="282"/>
        <v>752.7</v>
      </c>
      <c r="I9073" s="17">
        <f t="shared" si="283"/>
        <v>2759.9</v>
      </c>
      <c r="J9073" s="13" t="s">
        <v>5384</v>
      </c>
      <c r="K9073" s="37" t="str">
        <f>VLOOKUP(Tabela14[[#This Row],[CÓDIGO]],[1]fornnecedor!$A:$G,7,0)</f>
        <v>TEXTURA</v>
      </c>
    </row>
    <row r="9074" spans="1:11" x14ac:dyDescent="0.3">
      <c r="A9074" s="15">
        <v>84176</v>
      </c>
      <c r="B9074" s="15" t="str">
        <f>VLOOKUP(Tabela14[[#This Row],[CÓDIGO]],[1]fornnecedor!$A:$E,5,0)</f>
        <v>BRASILUX TINTAS TECNICAS LTDA</v>
      </c>
      <c r="C9074" s="16" t="s">
        <v>575</v>
      </c>
      <c r="D9074" s="16" t="s">
        <v>549</v>
      </c>
      <c r="E9074" s="22">
        <v>1</v>
      </c>
      <c r="F9074" s="30">
        <v>42</v>
      </c>
      <c r="G9074" s="17">
        <v>65.900000000000006</v>
      </c>
      <c r="H9074" s="17">
        <f t="shared" si="282"/>
        <v>65.900000000000006</v>
      </c>
      <c r="I9074" s="17">
        <f t="shared" si="283"/>
        <v>2767.8</v>
      </c>
      <c r="J9074" s="13" t="s">
        <v>5384</v>
      </c>
      <c r="K9074" s="37" t="str">
        <f>VLOOKUP(Tabela14[[#This Row],[CÓDIGO]],[1]fornnecedor!$A:$G,7,0)</f>
        <v>ESMALTES</v>
      </c>
    </row>
    <row r="9075" spans="1:11" x14ac:dyDescent="0.3">
      <c r="A9075" s="15">
        <v>22233</v>
      </c>
      <c r="B9075" s="15" t="str">
        <f>VLOOKUP(Tabela14[[#This Row],[CÓDIGO]],[1]fornnecedor!$A:$E,5,0)</f>
        <v>3M DO BRASIL LTDA</v>
      </c>
      <c r="C9075" s="16" t="s">
        <v>4299</v>
      </c>
      <c r="D9075" s="16" t="s">
        <v>366</v>
      </c>
      <c r="E9075" s="22">
        <v>57</v>
      </c>
      <c r="F9075" s="30">
        <v>119</v>
      </c>
      <c r="G9075" s="17">
        <v>23.36</v>
      </c>
      <c r="H9075" s="17">
        <f t="shared" si="282"/>
        <v>1331.52</v>
      </c>
      <c r="I9075" s="17">
        <f t="shared" si="283"/>
        <v>2779.84</v>
      </c>
      <c r="J9075" s="13" t="s">
        <v>5384</v>
      </c>
      <c r="K9075" s="37" t="str">
        <f>VLOOKUP(Tabela14[[#This Row],[CÓDIGO]],[1]fornnecedor!$A:$G,7,0)</f>
        <v>FITA DUPLA FACE</v>
      </c>
    </row>
    <row r="9076" spans="1:11" x14ac:dyDescent="0.3">
      <c r="A9076" s="15">
        <v>23050</v>
      </c>
      <c r="B9076" s="15" t="str">
        <f>VLOOKUP(Tabela14[[#This Row],[CÓDIGO]],[1]fornnecedor!$A:$E,5,0)</f>
        <v>AKZO NOBEL LTDA AUTO</v>
      </c>
      <c r="C9076" s="16" t="s">
        <v>5052</v>
      </c>
      <c r="D9076" s="16" t="s">
        <v>103</v>
      </c>
      <c r="E9076" s="22">
        <v>2.0550000000000002</v>
      </c>
      <c r="F9076" s="30">
        <v>15.05</v>
      </c>
      <c r="G9076" s="17">
        <v>184.88</v>
      </c>
      <c r="H9076" s="17">
        <f t="shared" si="282"/>
        <v>379.92840000000001</v>
      </c>
      <c r="I9076" s="17">
        <f t="shared" si="283"/>
        <v>2782.444</v>
      </c>
      <c r="J9076" s="13" t="s">
        <v>5384</v>
      </c>
      <c r="K9076" s="37" t="str">
        <f>VLOOKUP(Tabela14[[#This Row],[CÓDIGO]],[1]fornnecedor!$A:$G,7,0)</f>
        <v>BASES PU</v>
      </c>
    </row>
    <row r="9077" spans="1:11" x14ac:dyDescent="0.3">
      <c r="A9077" s="15">
        <v>22598</v>
      </c>
      <c r="B9077" s="15" t="str">
        <f>VLOOKUP(Tabela14[[#This Row],[CÓDIGO]],[1]fornnecedor!$A:$E,5,0)</f>
        <v>KARCHER IND E COM LTDA</v>
      </c>
      <c r="C9077" s="16" t="s">
        <v>843</v>
      </c>
      <c r="D9077" s="16" t="s">
        <v>844</v>
      </c>
      <c r="E9077" s="22">
        <v>3</v>
      </c>
      <c r="F9077" s="30">
        <v>10</v>
      </c>
      <c r="G9077" s="17">
        <v>278.41000000000003</v>
      </c>
      <c r="H9077" s="17">
        <f t="shared" si="282"/>
        <v>835.23</v>
      </c>
      <c r="I9077" s="17">
        <f t="shared" si="283"/>
        <v>2784.1000000000004</v>
      </c>
      <c r="J9077" s="13" t="s">
        <v>5384</v>
      </c>
      <c r="K9077" s="37" t="str">
        <f>VLOOKUP(Tabela14[[#This Row],[CÓDIGO]],[1]fornnecedor!$A:$G,7,0)</f>
        <v>LINHA DE HIGENIZAÇÃO E ESTÉTICA  AUTOMOTIVA VONIX</v>
      </c>
    </row>
    <row r="9078" spans="1:11" x14ac:dyDescent="0.3">
      <c r="A9078" s="15">
        <v>9976</v>
      </c>
      <c r="B9078" s="15" t="str">
        <f>VLOOKUP(Tabela14[[#This Row],[CÓDIGO]],[1]fornnecedor!$A:$E,5,0)</f>
        <v>AKZO NOBEL LTDA AUTO</v>
      </c>
      <c r="C9078" s="16" t="s">
        <v>5076</v>
      </c>
      <c r="D9078" s="16" t="s">
        <v>127</v>
      </c>
      <c r="E9078" s="22">
        <v>1</v>
      </c>
      <c r="F9078" s="30">
        <v>6</v>
      </c>
      <c r="G9078" s="17">
        <v>464.26</v>
      </c>
      <c r="H9078" s="17">
        <f t="shared" si="282"/>
        <v>464.26</v>
      </c>
      <c r="I9078" s="17">
        <f t="shared" si="283"/>
        <v>2785.56</v>
      </c>
      <c r="J9078" s="13" t="s">
        <v>5384</v>
      </c>
      <c r="K9078" s="37" t="str">
        <f>VLOOKUP(Tabela14[[#This Row],[CÓDIGO]],[1]fornnecedor!$A:$G,7,0)</f>
        <v>BASES POLIÉSTER</v>
      </c>
    </row>
    <row r="9079" spans="1:11" x14ac:dyDescent="0.3">
      <c r="A9079" s="15">
        <v>23623</v>
      </c>
      <c r="B9079" s="15" t="str">
        <f>VLOOKUP(Tabela14[[#This Row],[CÓDIGO]],[1]fornnecedor!$A:$E,5,0)</f>
        <v>AKZO NOBEL LTDA AUTO</v>
      </c>
      <c r="C9079" s="16" t="s">
        <v>281</v>
      </c>
      <c r="D9079" s="16" t="s">
        <v>127</v>
      </c>
      <c r="E9079" s="22">
        <v>18</v>
      </c>
      <c r="F9079" s="30">
        <v>34</v>
      </c>
      <c r="G9079" s="17">
        <v>82.12</v>
      </c>
      <c r="H9079" s="17">
        <f t="shared" si="282"/>
        <v>1478.16</v>
      </c>
      <c r="I9079" s="17">
        <f t="shared" si="283"/>
        <v>2792.08</v>
      </c>
      <c r="J9079" s="13" t="s">
        <v>5384</v>
      </c>
      <c r="K9079" s="37" t="str">
        <f>VLOOKUP(Tabela14[[#This Row],[CÓDIGO]],[1]fornnecedor!$A:$G,7,0)</f>
        <v>MASSA POLIÉSTER</v>
      </c>
    </row>
    <row r="9080" spans="1:11" x14ac:dyDescent="0.3">
      <c r="A9080" s="15">
        <v>23097</v>
      </c>
      <c r="B9080" s="15" t="str">
        <f>VLOOKUP(Tabela14[[#This Row],[CÓDIGO]],[1]fornnecedor!$A:$E,5,0)</f>
        <v>3M DO BRASIL LTDA</v>
      </c>
      <c r="C9080" s="16" t="s">
        <v>381</v>
      </c>
      <c r="D9080" s="16" t="s">
        <v>366</v>
      </c>
      <c r="E9080" s="22">
        <v>2357</v>
      </c>
      <c r="F9080" s="30">
        <v>2025</v>
      </c>
      <c r="G9080" s="17">
        <v>1.39</v>
      </c>
      <c r="H9080" s="17">
        <f t="shared" si="282"/>
        <v>3276.2299999999996</v>
      </c>
      <c r="I9080" s="17">
        <f t="shared" si="283"/>
        <v>2814.75</v>
      </c>
      <c r="J9080" s="13" t="s">
        <v>5384</v>
      </c>
      <c r="K9080" s="37" t="str">
        <f>VLOOKUP(Tabela14[[#This Row],[CÓDIGO]],[1]fornnecedor!$A:$G,7,0)</f>
        <v xml:space="preserve">DISCOS / LIXAS / ABRASIVOS </v>
      </c>
    </row>
    <row r="9081" spans="1:11" x14ac:dyDescent="0.3">
      <c r="A9081" s="15">
        <v>85141</v>
      </c>
      <c r="B9081" s="15" t="str">
        <f>VLOOKUP(Tabela14[[#This Row],[CÓDIGO]],[1]fornnecedor!$A:$E,5,0)</f>
        <v>MULTILONAS LTDA</v>
      </c>
      <c r="C9081" s="16" t="s">
        <v>5044</v>
      </c>
      <c r="D9081" s="16" t="s">
        <v>1140</v>
      </c>
      <c r="E9081" s="22">
        <v>0.01</v>
      </c>
      <c r="F9081" s="30">
        <v>8.81</v>
      </c>
      <c r="G9081" s="17">
        <v>319.8</v>
      </c>
      <c r="H9081" s="17">
        <f t="shared" ref="H9081:H9144" si="284">G9081*E9081</f>
        <v>3.1980000000000004</v>
      </c>
      <c r="I9081" s="17">
        <f t="shared" ref="I9081:I9144" si="285">G9081*F9081</f>
        <v>2817.4380000000001</v>
      </c>
      <c r="J9081" s="13" t="s">
        <v>5384</v>
      </c>
      <c r="K9081" s="37" t="str">
        <f>VLOOKUP(Tabela14[[#This Row],[CÓDIGO]],[1]fornnecedor!$A:$G,7,0)</f>
        <v>LONAS</v>
      </c>
    </row>
    <row r="9082" spans="1:11" x14ac:dyDescent="0.3">
      <c r="A9082" s="15">
        <v>84622</v>
      </c>
      <c r="B9082" s="15" t="str">
        <f>VLOOKUP(Tabela14[[#This Row],[CÓDIGO]],[1]fornnecedor!$A:$E,5,0)</f>
        <v>BRASILUX TINTAS TECNICAS LTDA</v>
      </c>
      <c r="C9082" s="16" t="s">
        <v>701</v>
      </c>
      <c r="D9082" s="16" t="s">
        <v>549</v>
      </c>
      <c r="E9082" s="22">
        <v>13</v>
      </c>
      <c r="F9082" s="30">
        <v>13</v>
      </c>
      <c r="G9082" s="17">
        <v>216.86</v>
      </c>
      <c r="H9082" s="17">
        <f t="shared" si="284"/>
        <v>2819.1800000000003</v>
      </c>
      <c r="I9082" s="17">
        <f t="shared" si="285"/>
        <v>2819.1800000000003</v>
      </c>
      <c r="J9082" s="13" t="s">
        <v>5384</v>
      </c>
      <c r="K9082" s="37" t="str">
        <f>VLOOKUP(Tabela14[[#This Row],[CÓDIGO]],[1]fornnecedor!$A:$G,7,0)</f>
        <v>TINTA EMBORRACHADA</v>
      </c>
    </row>
    <row r="9083" spans="1:11" x14ac:dyDescent="0.3">
      <c r="A9083" s="15">
        <v>9878</v>
      </c>
      <c r="B9083" s="15" t="str">
        <f>VLOOKUP(Tabela14[[#This Row],[CÓDIGO]],[1]fornnecedor!$A:$E,5,0)</f>
        <v>AKZO NOBEL LTDA AUTO</v>
      </c>
      <c r="C9083" s="16" t="s">
        <v>230</v>
      </c>
      <c r="D9083" s="16" t="s">
        <v>103</v>
      </c>
      <c r="E9083" s="22">
        <v>11.065</v>
      </c>
      <c r="F9083" s="30">
        <v>34.57</v>
      </c>
      <c r="G9083" s="17">
        <v>81.59</v>
      </c>
      <c r="H9083" s="17">
        <f t="shared" si="284"/>
        <v>902.79335000000003</v>
      </c>
      <c r="I9083" s="17">
        <f t="shared" si="285"/>
        <v>2820.5663</v>
      </c>
      <c r="J9083" s="13" t="s">
        <v>5384</v>
      </c>
      <c r="K9083" s="37" t="str">
        <f>VLOOKUP(Tabela14[[#This Row],[CÓDIGO]],[1]fornnecedor!$A:$G,7,0)</f>
        <v>BASES POLIÉSTER</v>
      </c>
    </row>
    <row r="9084" spans="1:11" x14ac:dyDescent="0.3">
      <c r="A9084" s="15">
        <v>10162</v>
      </c>
      <c r="B9084" s="15" t="str">
        <f>VLOOKUP(Tabela14[[#This Row],[CÓDIGO]],[1]fornnecedor!$A:$E,5,0)</f>
        <v>SAINT- GOBAIN DO BRASIL PROD. IND. E CONSTR. LTDA</v>
      </c>
      <c r="C9084" s="16" t="s">
        <v>53</v>
      </c>
      <c r="D9084" s="16" t="s">
        <v>49</v>
      </c>
      <c r="E9084" s="22">
        <v>110</v>
      </c>
      <c r="F9084" s="30">
        <v>268</v>
      </c>
      <c r="G9084" s="17">
        <v>10.58</v>
      </c>
      <c r="H9084" s="17">
        <f t="shared" si="284"/>
        <v>1163.8</v>
      </c>
      <c r="I9084" s="17">
        <f t="shared" si="285"/>
        <v>2835.44</v>
      </c>
      <c r="J9084" s="13" t="s">
        <v>5384</v>
      </c>
      <c r="K9084" s="37" t="str">
        <f>VLOOKUP(Tabela14[[#This Row],[CÓDIGO]],[1]fornnecedor!$A:$G,7,0)</f>
        <v xml:space="preserve">OUTROS DISCOS </v>
      </c>
    </row>
    <row r="9085" spans="1:11" x14ac:dyDescent="0.3">
      <c r="A9085" s="15">
        <v>23099</v>
      </c>
      <c r="B9085" s="15" t="str">
        <f>VLOOKUP(Tabela14[[#This Row],[CÓDIGO]],[1]fornnecedor!$A:$E,5,0)</f>
        <v>3M DO BRASIL LTDA</v>
      </c>
      <c r="C9085" s="16" t="s">
        <v>379</v>
      </c>
      <c r="D9085" s="16" t="s">
        <v>366</v>
      </c>
      <c r="E9085" s="22">
        <v>1628</v>
      </c>
      <c r="F9085" s="30">
        <v>1614</v>
      </c>
      <c r="G9085" s="17">
        <v>1.76</v>
      </c>
      <c r="H9085" s="17">
        <f t="shared" si="284"/>
        <v>2865.28</v>
      </c>
      <c r="I9085" s="17">
        <f t="shared" si="285"/>
        <v>2840.64</v>
      </c>
      <c r="J9085" s="13" t="s">
        <v>5384</v>
      </c>
      <c r="K9085" s="37" t="str">
        <f>VLOOKUP(Tabela14[[#This Row],[CÓDIGO]],[1]fornnecedor!$A:$G,7,0)</f>
        <v xml:space="preserve">DISCOS / LIXAS / ABRASIVOS </v>
      </c>
    </row>
    <row r="9086" spans="1:11" x14ac:dyDescent="0.3">
      <c r="A9086" s="15">
        <v>23708</v>
      </c>
      <c r="B9086" s="15" t="str">
        <f>VLOOKUP(Tabela14[[#This Row],[CÓDIGO]],[1]fornnecedor!$A:$E,5,0)</f>
        <v>SOLUCAO ADESIVOS E SELANTES LTDA</v>
      </c>
      <c r="C9086" s="16" t="s">
        <v>495</v>
      </c>
      <c r="D9086" s="16" t="s">
        <v>496</v>
      </c>
      <c r="E9086" s="22">
        <v>32</v>
      </c>
      <c r="F9086" s="30">
        <v>106</v>
      </c>
      <c r="G9086" s="17">
        <v>26.8</v>
      </c>
      <c r="H9086" s="17">
        <f t="shared" si="284"/>
        <v>857.6</v>
      </c>
      <c r="I9086" s="17">
        <f t="shared" si="285"/>
        <v>2840.8</v>
      </c>
      <c r="J9086" s="13" t="s">
        <v>5384</v>
      </c>
      <c r="K9086" s="37" t="str">
        <f>VLOOKUP(Tabela14[[#This Row],[CÓDIGO]],[1]fornnecedor!$A:$G,7,0)</f>
        <v>COLA INST./ ADESIVOS COLANTES</v>
      </c>
    </row>
    <row r="9087" spans="1:11" x14ac:dyDescent="0.3">
      <c r="A9087" s="15">
        <v>9849</v>
      </c>
      <c r="B9087" s="15" t="str">
        <f>VLOOKUP(Tabela14[[#This Row],[CÓDIGO]],[1]fornnecedor!$A:$E,5,0)</f>
        <v>AKZO NOBEL LTDA AUTO</v>
      </c>
      <c r="C9087" s="16" t="s">
        <v>5046</v>
      </c>
      <c r="D9087" s="16" t="s">
        <v>103</v>
      </c>
      <c r="E9087" s="22">
        <v>0</v>
      </c>
      <c r="F9087" s="30">
        <v>7.44</v>
      </c>
      <c r="G9087" s="17">
        <v>384.15</v>
      </c>
      <c r="H9087" s="17">
        <f t="shared" si="284"/>
        <v>0</v>
      </c>
      <c r="I9087" s="17">
        <f t="shared" si="285"/>
        <v>2858.076</v>
      </c>
      <c r="J9087" s="13" t="s">
        <v>5384</v>
      </c>
      <c r="K9087" s="37" t="str">
        <f>VLOOKUP(Tabela14[[#This Row],[CÓDIGO]],[1]fornnecedor!$A:$G,7,0)</f>
        <v>BASES PU</v>
      </c>
    </row>
    <row r="9088" spans="1:11" x14ac:dyDescent="0.3">
      <c r="A9088" s="15">
        <v>23391</v>
      </c>
      <c r="B9088" s="15" t="str">
        <f>VLOOKUP(Tabela14[[#This Row],[CÓDIGO]],[1]fornnecedor!$A:$E,5,0)</f>
        <v>AKZO NOBEL LTDA AUTO</v>
      </c>
      <c r="C9088" s="16" t="s">
        <v>161</v>
      </c>
      <c r="D9088" s="16" t="s">
        <v>103</v>
      </c>
      <c r="E9088" s="22">
        <v>39</v>
      </c>
      <c r="F9088" s="30">
        <v>93</v>
      </c>
      <c r="G9088" s="17">
        <v>30.81</v>
      </c>
      <c r="H9088" s="17">
        <f t="shared" si="284"/>
        <v>1201.5899999999999</v>
      </c>
      <c r="I9088" s="17">
        <f t="shared" si="285"/>
        <v>2865.33</v>
      </c>
      <c r="J9088" s="13" t="s">
        <v>5384</v>
      </c>
      <c r="K9088" s="37" t="str">
        <f>VLOOKUP(Tabela14[[#This Row],[CÓDIGO]],[1]fornnecedor!$A:$G,7,0)</f>
        <v>TINTAS POLIÉSTER</v>
      </c>
    </row>
    <row r="9089" spans="1:11" x14ac:dyDescent="0.3">
      <c r="A9089" s="15">
        <v>21281</v>
      </c>
      <c r="B9089" s="15" t="str">
        <f>VLOOKUP(Tabela14[[#This Row],[CÓDIGO]],[1]fornnecedor!$A:$E,5,0)</f>
        <v>AKZO NOBEL LTDA AUTO</v>
      </c>
      <c r="C9089" s="16" t="s">
        <v>309</v>
      </c>
      <c r="D9089" s="16" t="s">
        <v>103</v>
      </c>
      <c r="E9089" s="22">
        <v>127</v>
      </c>
      <c r="F9089" s="30">
        <v>107.5</v>
      </c>
      <c r="G9089" s="17">
        <v>26.83</v>
      </c>
      <c r="H9089" s="17">
        <f t="shared" si="284"/>
        <v>3407.41</v>
      </c>
      <c r="I9089" s="17">
        <f t="shared" si="285"/>
        <v>2884.2249999999999</v>
      </c>
      <c r="J9089" s="13" t="s">
        <v>5384</v>
      </c>
      <c r="K9089" s="37" t="str">
        <f>VLOOKUP(Tabela14[[#This Row],[CÓDIGO]],[1]fornnecedor!$A:$G,7,0)</f>
        <v>TINTAS POLIÉSTER</v>
      </c>
    </row>
    <row r="9090" spans="1:11" x14ac:dyDescent="0.3">
      <c r="A9090" s="15">
        <v>85360</v>
      </c>
      <c r="B9090" s="15" t="str">
        <f>VLOOKUP(Tabela14[[#This Row],[CÓDIGO]],[1]fornnecedor!$A:$E,5,0)</f>
        <v>BRASILUX TINTAS TECNICAS LTDA</v>
      </c>
      <c r="C9090" s="16" t="s">
        <v>5049</v>
      </c>
      <c r="D9090" s="16" t="s">
        <v>549</v>
      </c>
      <c r="E9090" s="22">
        <v>0</v>
      </c>
      <c r="F9090" s="30">
        <v>224</v>
      </c>
      <c r="G9090" s="17">
        <v>12.9</v>
      </c>
      <c r="H9090" s="17">
        <f t="shared" si="284"/>
        <v>0</v>
      </c>
      <c r="I9090" s="17">
        <f t="shared" si="285"/>
        <v>2889.6</v>
      </c>
      <c r="J9090" s="13" t="s">
        <v>5384</v>
      </c>
      <c r="K9090" s="37" t="str">
        <f>VLOOKUP(Tabela14[[#This Row],[CÓDIGO]],[1]fornnecedor!$A:$G,7,0)</f>
        <v>TINTA PARA PISO</v>
      </c>
    </row>
    <row r="9091" spans="1:11" x14ac:dyDescent="0.3">
      <c r="A9091" s="15">
        <v>23362</v>
      </c>
      <c r="B9091" s="15" t="str">
        <f>VLOOKUP(Tabela14[[#This Row],[CÓDIGO]],[1]fornnecedor!$A:$E,5,0)</f>
        <v>AKZO NOBEL LTDA AUTO</v>
      </c>
      <c r="C9091" s="16" t="s">
        <v>310</v>
      </c>
      <c r="D9091" s="16" t="s">
        <v>103</v>
      </c>
      <c r="E9091" s="22">
        <v>130</v>
      </c>
      <c r="F9091" s="30">
        <v>110</v>
      </c>
      <c r="G9091" s="17">
        <v>26.28</v>
      </c>
      <c r="H9091" s="17">
        <f t="shared" si="284"/>
        <v>3416.4</v>
      </c>
      <c r="I9091" s="17">
        <f t="shared" si="285"/>
        <v>2890.8</v>
      </c>
      <c r="J9091" s="13" t="s">
        <v>5384</v>
      </c>
      <c r="K9091" s="37" t="str">
        <f>VLOOKUP(Tabela14[[#This Row],[CÓDIGO]],[1]fornnecedor!$A:$G,7,0)</f>
        <v>TINTAS POLIÉSTER</v>
      </c>
    </row>
    <row r="9092" spans="1:11" x14ac:dyDescent="0.3">
      <c r="A9092" s="15">
        <v>10277</v>
      </c>
      <c r="B9092" s="15" t="str">
        <f>VLOOKUP(Tabela14[[#This Row],[CÓDIGO]],[1]fornnecedor!$A:$E,5,0)</f>
        <v>QUIMICA AMARO LTDA</v>
      </c>
      <c r="C9092" s="16" t="s">
        <v>5165</v>
      </c>
      <c r="D9092" s="16" t="s">
        <v>5166</v>
      </c>
      <c r="E9092" s="22">
        <v>264</v>
      </c>
      <c r="F9092" s="30">
        <v>216</v>
      </c>
      <c r="G9092" s="17">
        <v>13.41</v>
      </c>
      <c r="H9092" s="17">
        <f t="shared" si="284"/>
        <v>3540.2400000000002</v>
      </c>
      <c r="I9092" s="17">
        <f t="shared" si="285"/>
        <v>2896.56</v>
      </c>
      <c r="J9092" s="13" t="s">
        <v>5384</v>
      </c>
      <c r="K9092" s="37" t="str">
        <f>VLOOKUP(Tabela14[[#This Row],[CÓDIGO]],[1]fornnecedor!$A:$G,7,0)</f>
        <v xml:space="preserve">COLA  PLÁSTICA </v>
      </c>
    </row>
    <row r="9093" spans="1:11" x14ac:dyDescent="0.3">
      <c r="A9093" s="15">
        <v>83843</v>
      </c>
      <c r="B9093" s="15" t="str">
        <f>VLOOKUP(Tabela14[[#This Row],[CÓDIGO]],[1]fornnecedor!$A:$E,5,0)</f>
        <v>AKZO NOBEL LTDA AUTO</v>
      </c>
      <c r="C9093" s="16" t="s">
        <v>5013</v>
      </c>
      <c r="D9093" s="16" t="s">
        <v>103</v>
      </c>
      <c r="E9093" s="22">
        <v>2.637</v>
      </c>
      <c r="F9093" s="30">
        <v>21.67</v>
      </c>
      <c r="G9093" s="17">
        <v>133.77000000000001</v>
      </c>
      <c r="H9093" s="17">
        <f t="shared" si="284"/>
        <v>352.75149000000005</v>
      </c>
      <c r="I9093" s="17">
        <f t="shared" si="285"/>
        <v>2898.7959000000005</v>
      </c>
      <c r="J9093" s="13" t="s">
        <v>5384</v>
      </c>
      <c r="K9093" s="37" t="str">
        <f>VLOOKUP(Tabela14[[#This Row],[CÓDIGO]],[1]fornnecedor!$A:$G,7,0)</f>
        <v>BASES POLIÉSTER</v>
      </c>
    </row>
    <row r="9094" spans="1:11" x14ac:dyDescent="0.3">
      <c r="A9094" s="15">
        <v>23778</v>
      </c>
      <c r="B9094" s="15" t="str">
        <f>VLOOKUP(Tabela14[[#This Row],[CÓDIGO]],[1]fornnecedor!$A:$E,5,0)</f>
        <v>CELSO CAVINI DIAS SERRALHERIA ME</v>
      </c>
      <c r="C9094" s="16" t="s">
        <v>5054</v>
      </c>
      <c r="D9094" s="16" t="s">
        <v>4442</v>
      </c>
      <c r="E9094" s="22">
        <v>0</v>
      </c>
      <c r="F9094" s="30">
        <v>9</v>
      </c>
      <c r="G9094" s="17">
        <v>324.36</v>
      </c>
      <c r="H9094" s="17">
        <f t="shared" si="284"/>
        <v>0</v>
      </c>
      <c r="I9094" s="17">
        <f t="shared" si="285"/>
        <v>2919.2400000000002</v>
      </c>
      <c r="J9094" s="13" t="s">
        <v>5384</v>
      </c>
      <c r="K9094" s="37" t="str">
        <f>VLOOKUP(Tabela14[[#This Row],[CÓDIGO]],[1]fornnecedor!$A:$G,7,0)</f>
        <v>CAVALETES</v>
      </c>
    </row>
    <row r="9095" spans="1:11" x14ac:dyDescent="0.3">
      <c r="A9095" s="15">
        <v>23458</v>
      </c>
      <c r="B9095" s="15" t="str">
        <f>VLOOKUP(Tabela14[[#This Row],[CÓDIGO]],[1]fornnecedor!$A:$E,5,0)</f>
        <v>3M DO BRASIL LTDA</v>
      </c>
      <c r="C9095" s="16" t="s">
        <v>389</v>
      </c>
      <c r="D9095" s="16" t="s">
        <v>366</v>
      </c>
      <c r="E9095" s="22">
        <v>22</v>
      </c>
      <c r="F9095" s="30">
        <v>65</v>
      </c>
      <c r="G9095" s="17">
        <v>44.92</v>
      </c>
      <c r="H9095" s="17">
        <f t="shared" si="284"/>
        <v>988.24</v>
      </c>
      <c r="I9095" s="17">
        <f t="shared" si="285"/>
        <v>2919.8</v>
      </c>
      <c r="J9095" s="13" t="s">
        <v>5384</v>
      </c>
      <c r="K9095" s="37" t="str">
        <f>VLOOKUP(Tabela14[[#This Row],[CÓDIGO]],[1]fornnecedor!$A:$G,7,0)</f>
        <v xml:space="preserve">LÍQUIDOS P/ POLIMENTO </v>
      </c>
    </row>
    <row r="9096" spans="1:11" x14ac:dyDescent="0.3">
      <c r="A9096" s="15">
        <v>22645</v>
      </c>
      <c r="B9096" s="15" t="str">
        <f>VLOOKUP(Tabela14[[#This Row],[CÓDIGO]],[1]fornnecedor!$A:$E,5,0)</f>
        <v>AKZO NOBEL LTDA AUTO</v>
      </c>
      <c r="C9096" s="16" t="s">
        <v>5058</v>
      </c>
      <c r="D9096" s="16" t="s">
        <v>152</v>
      </c>
      <c r="E9096" s="22">
        <v>0.33900000000000002</v>
      </c>
      <c r="F9096" s="30">
        <v>7.67</v>
      </c>
      <c r="G9096" s="17">
        <v>380.74</v>
      </c>
      <c r="H9096" s="17">
        <f t="shared" si="284"/>
        <v>129.07086000000001</v>
      </c>
      <c r="I9096" s="17">
        <f t="shared" si="285"/>
        <v>2920.2757999999999</v>
      </c>
      <c r="J9096" s="13" t="s">
        <v>5384</v>
      </c>
      <c r="K9096" s="37" t="str">
        <f>VLOOKUP(Tabela14[[#This Row],[CÓDIGO]],[1]fornnecedor!$A:$G,7,0)</f>
        <v>BASES LACA / SINTETICO / TECH FLEET</v>
      </c>
    </row>
    <row r="9097" spans="1:11" x14ac:dyDescent="0.3">
      <c r="A9097" s="15">
        <v>23124</v>
      </c>
      <c r="B9097" s="15" t="str">
        <f>VLOOKUP(Tabela14[[#This Row],[CÓDIGO]],[1]fornnecedor!$A:$E,5,0)</f>
        <v>3M DO BRASIL LTDA</v>
      </c>
      <c r="C9097" s="16" t="s">
        <v>398</v>
      </c>
      <c r="D9097" s="16" t="s">
        <v>366</v>
      </c>
      <c r="E9097" s="22">
        <v>9</v>
      </c>
      <c r="F9097" s="30">
        <v>162</v>
      </c>
      <c r="G9097" s="17">
        <v>18.12</v>
      </c>
      <c r="H9097" s="17">
        <f t="shared" si="284"/>
        <v>163.08000000000001</v>
      </c>
      <c r="I9097" s="17">
        <f t="shared" si="285"/>
        <v>2935.44</v>
      </c>
      <c r="J9097" s="13" t="s">
        <v>5384</v>
      </c>
      <c r="K9097" s="37" t="str">
        <f>VLOOKUP(Tabela14[[#This Row],[CÓDIGO]],[1]fornnecedor!$A:$G,7,0)</f>
        <v>FITA AUTOMOTIVA</v>
      </c>
    </row>
    <row r="9098" spans="1:11" x14ac:dyDescent="0.3">
      <c r="A9098" s="15">
        <v>23410</v>
      </c>
      <c r="B9098" s="15" t="str">
        <f>VLOOKUP(Tabela14[[#This Row],[CÓDIGO]],[1]fornnecedor!$A:$E,5,0)</f>
        <v>AKZO NOBEL LTDA AUTO</v>
      </c>
      <c r="C9098" s="16" t="s">
        <v>4800</v>
      </c>
      <c r="D9098" s="16" t="s">
        <v>127</v>
      </c>
      <c r="E9098" s="22">
        <v>2</v>
      </c>
      <c r="F9098" s="30">
        <v>6.81</v>
      </c>
      <c r="G9098" s="17">
        <v>432.18</v>
      </c>
      <c r="H9098" s="17">
        <f t="shared" si="284"/>
        <v>864.36</v>
      </c>
      <c r="I9098" s="17">
        <f t="shared" si="285"/>
        <v>2943.1457999999998</v>
      </c>
      <c r="J9098" s="13" t="s">
        <v>5384</v>
      </c>
      <c r="K9098" s="37" t="str">
        <f>VLOOKUP(Tabela14[[#This Row],[CÓDIGO]],[1]fornnecedor!$A:$G,7,0)</f>
        <v>BASES POLIÉSTER</v>
      </c>
    </row>
    <row r="9099" spans="1:11" x14ac:dyDescent="0.3">
      <c r="A9099" s="15">
        <v>23296</v>
      </c>
      <c r="B9099" s="15" t="str">
        <f>VLOOKUP(Tabela14[[#This Row],[CÓDIGO]],[1]fornnecedor!$A:$E,5,0)</f>
        <v>AKZO NOBEL LTDA AUTO</v>
      </c>
      <c r="C9099" s="16" t="s">
        <v>143</v>
      </c>
      <c r="D9099" s="16" t="s">
        <v>127</v>
      </c>
      <c r="E9099" s="22">
        <v>58</v>
      </c>
      <c r="F9099" s="30">
        <v>102</v>
      </c>
      <c r="G9099" s="17">
        <v>28.89</v>
      </c>
      <c r="H9099" s="17">
        <f t="shared" si="284"/>
        <v>1675.6200000000001</v>
      </c>
      <c r="I9099" s="17">
        <f t="shared" si="285"/>
        <v>2946.78</v>
      </c>
      <c r="J9099" s="13" t="s">
        <v>5384</v>
      </c>
      <c r="K9099" s="37" t="str">
        <f>VLOOKUP(Tabela14[[#This Row],[CÓDIGO]],[1]fornnecedor!$A:$G,7,0)</f>
        <v>CATALISADORES INDIVIDUAS</v>
      </c>
    </row>
    <row r="9100" spans="1:11" x14ac:dyDescent="0.3">
      <c r="A9100" s="15">
        <v>9885</v>
      </c>
      <c r="B9100" s="15" t="str">
        <f>VLOOKUP(Tabela14[[#This Row],[CÓDIGO]],[1]fornnecedor!$A:$E,5,0)</f>
        <v>AKZO NOBEL LTDA AUTO</v>
      </c>
      <c r="C9100" s="16" t="s">
        <v>234</v>
      </c>
      <c r="D9100" s="16" t="s">
        <v>103</v>
      </c>
      <c r="E9100" s="22">
        <v>11.81</v>
      </c>
      <c r="F9100" s="30">
        <v>33.4</v>
      </c>
      <c r="G9100" s="17">
        <v>88.26</v>
      </c>
      <c r="H9100" s="17">
        <f t="shared" si="284"/>
        <v>1042.3506000000002</v>
      </c>
      <c r="I9100" s="17">
        <f t="shared" si="285"/>
        <v>2947.884</v>
      </c>
      <c r="J9100" s="13" t="s">
        <v>5384</v>
      </c>
      <c r="K9100" s="37" t="str">
        <f>VLOOKUP(Tabela14[[#This Row],[CÓDIGO]],[1]fornnecedor!$A:$G,7,0)</f>
        <v>BASES POLIÉSTER</v>
      </c>
    </row>
    <row r="9101" spans="1:11" x14ac:dyDescent="0.3">
      <c r="A9101" s="15">
        <v>9893</v>
      </c>
      <c r="B9101" s="15" t="str">
        <f>VLOOKUP(Tabela14[[#This Row],[CÓDIGO]],[1]fornnecedor!$A:$E,5,0)</f>
        <v>AKZO NOBEL LTDA AUTO</v>
      </c>
      <c r="C9101" s="16" t="s">
        <v>237</v>
      </c>
      <c r="D9101" s="16" t="s">
        <v>103</v>
      </c>
      <c r="E9101" s="22">
        <v>26.7</v>
      </c>
      <c r="F9101" s="30">
        <v>44.49</v>
      </c>
      <c r="G9101" s="17">
        <v>66.42</v>
      </c>
      <c r="H9101" s="17">
        <f t="shared" si="284"/>
        <v>1773.414</v>
      </c>
      <c r="I9101" s="17">
        <f t="shared" si="285"/>
        <v>2955.0258000000003</v>
      </c>
      <c r="J9101" s="13" t="s">
        <v>5384</v>
      </c>
      <c r="K9101" s="37" t="str">
        <f>VLOOKUP(Tabela14[[#This Row],[CÓDIGO]],[1]fornnecedor!$A:$G,7,0)</f>
        <v>BASES POLIÉSTER</v>
      </c>
    </row>
    <row r="9102" spans="1:11" x14ac:dyDescent="0.3">
      <c r="A9102" s="15">
        <v>23006</v>
      </c>
      <c r="B9102" s="15" t="str">
        <f>VLOOKUP(Tabela14[[#This Row],[CÓDIGO]],[1]fornnecedor!$A:$E,5,0)</f>
        <v>AKZO NOBEL LTDA AUTO</v>
      </c>
      <c r="C9102" s="16" t="s">
        <v>5062</v>
      </c>
      <c r="D9102" s="16" t="s">
        <v>103</v>
      </c>
      <c r="E9102" s="22">
        <v>0.35199999999999998</v>
      </c>
      <c r="F9102" s="30">
        <v>12.48</v>
      </c>
      <c r="G9102" s="17">
        <v>237.17</v>
      </c>
      <c r="H9102" s="17">
        <f t="shared" si="284"/>
        <v>83.483839999999987</v>
      </c>
      <c r="I9102" s="17">
        <f t="shared" si="285"/>
        <v>2959.8816000000002</v>
      </c>
      <c r="J9102" s="13" t="s">
        <v>5384</v>
      </c>
      <c r="K9102" s="37" t="str">
        <f>VLOOKUP(Tabela14[[#This Row],[CÓDIGO]],[1]fornnecedor!$A:$G,7,0)</f>
        <v>BASES PU</v>
      </c>
    </row>
    <row r="9103" spans="1:11" x14ac:dyDescent="0.3">
      <c r="A9103" s="15">
        <v>85402</v>
      </c>
      <c r="B9103" s="15" t="str">
        <f>VLOOKUP(Tabela14[[#This Row],[CÓDIGO]],[1]fornnecedor!$A:$E,5,0)</f>
        <v>DISSOLTEX IND QUIMICA LTDA</v>
      </c>
      <c r="C9103" s="16" t="s">
        <v>5079</v>
      </c>
      <c r="D9103" s="16" t="s">
        <v>549</v>
      </c>
      <c r="E9103" s="22">
        <v>1</v>
      </c>
      <c r="F9103" s="30">
        <v>8</v>
      </c>
      <c r="G9103" s="17">
        <v>370.01</v>
      </c>
      <c r="H9103" s="17">
        <f t="shared" si="284"/>
        <v>370.01</v>
      </c>
      <c r="I9103" s="17">
        <f t="shared" si="285"/>
        <v>2960.08</v>
      </c>
      <c r="J9103" s="13" t="s">
        <v>5384</v>
      </c>
      <c r="K9103" s="37" t="str">
        <f>VLOOKUP(Tabela14[[#This Row],[CÓDIGO]],[1]fornnecedor!$A:$G,7,0)</f>
        <v>TINTA EM PÓ</v>
      </c>
    </row>
    <row r="9104" spans="1:11" x14ac:dyDescent="0.3">
      <c r="A9104" s="15">
        <v>9956</v>
      </c>
      <c r="B9104" s="15" t="str">
        <f>VLOOKUP(Tabela14[[#This Row],[CÓDIGO]],[1]fornnecedor!$A:$E,5,0)</f>
        <v>AKZO NOBEL LTDA AUTO</v>
      </c>
      <c r="C9104" s="16" t="s">
        <v>266</v>
      </c>
      <c r="D9104" s="16" t="s">
        <v>127</v>
      </c>
      <c r="E9104" s="22">
        <v>5.0000000000000001E-3</v>
      </c>
      <c r="F9104" s="30">
        <v>8.7100000000000009</v>
      </c>
      <c r="G9104" s="17">
        <v>339.87</v>
      </c>
      <c r="H9104" s="17">
        <f t="shared" si="284"/>
        <v>1.6993500000000001</v>
      </c>
      <c r="I9104" s="17">
        <f t="shared" si="285"/>
        <v>2960.2677000000003</v>
      </c>
      <c r="J9104" s="13" t="s">
        <v>5384</v>
      </c>
      <c r="K9104" s="37" t="str">
        <f>VLOOKUP(Tabela14[[#This Row],[CÓDIGO]],[1]fornnecedor!$A:$G,7,0)</f>
        <v>BASES POLIÉSTER</v>
      </c>
    </row>
    <row r="9105" spans="1:11" x14ac:dyDescent="0.3">
      <c r="A9105" s="15">
        <v>23005</v>
      </c>
      <c r="B9105" s="15" t="str">
        <f>VLOOKUP(Tabela14[[#This Row],[CÓDIGO]],[1]fornnecedor!$A:$E,5,0)</f>
        <v>AKZO NOBEL LTDA AUTO</v>
      </c>
      <c r="C9105" s="16" t="s">
        <v>147</v>
      </c>
      <c r="D9105" s="16" t="s">
        <v>103</v>
      </c>
      <c r="E9105" s="22">
        <v>2.3420000000000001</v>
      </c>
      <c r="F9105" s="30">
        <v>14.66</v>
      </c>
      <c r="G9105" s="17">
        <v>201.96</v>
      </c>
      <c r="H9105" s="17">
        <f t="shared" si="284"/>
        <v>472.99032000000005</v>
      </c>
      <c r="I9105" s="17">
        <f t="shared" si="285"/>
        <v>2960.7336</v>
      </c>
      <c r="J9105" s="13" t="s">
        <v>5384</v>
      </c>
      <c r="K9105" s="37" t="str">
        <f>VLOOKUP(Tabela14[[#This Row],[CÓDIGO]],[1]fornnecedor!$A:$G,7,0)</f>
        <v>BASES PU</v>
      </c>
    </row>
    <row r="9106" spans="1:11" x14ac:dyDescent="0.3">
      <c r="A9106" s="15">
        <v>23433</v>
      </c>
      <c r="B9106" s="15" t="str">
        <f>VLOOKUP(Tabela14[[#This Row],[CÓDIGO]],[1]fornnecedor!$A:$E,5,0)</f>
        <v>3M DO BRASIL LTDA</v>
      </c>
      <c r="C9106" s="16" t="s">
        <v>408</v>
      </c>
      <c r="D9106" s="16" t="s">
        <v>366</v>
      </c>
      <c r="E9106" s="22">
        <v>12</v>
      </c>
      <c r="F9106" s="30">
        <v>25</v>
      </c>
      <c r="G9106" s="17">
        <v>118.53</v>
      </c>
      <c r="H9106" s="17">
        <f t="shared" si="284"/>
        <v>1422.3600000000001</v>
      </c>
      <c r="I9106" s="17">
        <f t="shared" si="285"/>
        <v>2963.25</v>
      </c>
      <c r="J9106" s="13" t="s">
        <v>5384</v>
      </c>
      <c r="K9106" s="37" t="str">
        <f>VLOOKUP(Tabela14[[#This Row],[CÓDIGO]],[1]fornnecedor!$A:$G,7,0)</f>
        <v xml:space="preserve">MASCARAMENTO </v>
      </c>
    </row>
    <row r="9107" spans="1:11" x14ac:dyDescent="0.3">
      <c r="A9107" s="15">
        <v>84964</v>
      </c>
      <c r="B9107" s="15" t="str">
        <f>VLOOKUP(Tabela14[[#This Row],[CÓDIGO]],[1]fornnecedor!$A:$E,5,0)</f>
        <v>BRASILUX TINTAS TECNICAS LTDA</v>
      </c>
      <c r="C9107" s="16" t="s">
        <v>591</v>
      </c>
      <c r="D9107" s="16" t="s">
        <v>549</v>
      </c>
      <c r="E9107" s="22">
        <v>1</v>
      </c>
      <c r="F9107" s="30">
        <v>11</v>
      </c>
      <c r="G9107" s="17">
        <v>270.95</v>
      </c>
      <c r="H9107" s="17">
        <f t="shared" si="284"/>
        <v>270.95</v>
      </c>
      <c r="I9107" s="17">
        <f t="shared" si="285"/>
        <v>2980.45</v>
      </c>
      <c r="J9107" s="13" t="s">
        <v>5384</v>
      </c>
      <c r="K9107" s="37" t="str">
        <f>VLOOKUP(Tabela14[[#This Row],[CÓDIGO]],[1]fornnecedor!$A:$G,7,0)</f>
        <v>TINTA EMBORRACHADA</v>
      </c>
    </row>
    <row r="9108" spans="1:11" x14ac:dyDescent="0.3">
      <c r="A9108" s="15">
        <v>9907</v>
      </c>
      <c r="B9108" s="15" t="str">
        <f>VLOOKUP(Tabela14[[#This Row],[CÓDIGO]],[1]fornnecedor!$A:$E,5,0)</f>
        <v>AKZO NOBEL LTDA AUTO</v>
      </c>
      <c r="C9108" s="16" t="s">
        <v>306</v>
      </c>
      <c r="D9108" s="16" t="s">
        <v>103</v>
      </c>
      <c r="E9108" s="22">
        <v>9.9849999999999994</v>
      </c>
      <c r="F9108" s="30">
        <v>25.43</v>
      </c>
      <c r="G9108" s="17">
        <v>118.41</v>
      </c>
      <c r="H9108" s="17">
        <f t="shared" si="284"/>
        <v>1182.32385</v>
      </c>
      <c r="I9108" s="17">
        <f t="shared" si="285"/>
        <v>3011.1662999999999</v>
      </c>
      <c r="J9108" s="13" t="s">
        <v>5384</v>
      </c>
      <c r="K9108" s="37" t="str">
        <f>VLOOKUP(Tabela14[[#This Row],[CÓDIGO]],[1]fornnecedor!$A:$G,7,0)</f>
        <v>BASES POLIÉSTER</v>
      </c>
    </row>
    <row r="9109" spans="1:11" x14ac:dyDescent="0.3">
      <c r="A9109" s="15">
        <v>84902</v>
      </c>
      <c r="B9109" s="15" t="str">
        <f>VLOOKUP(Tabela14[[#This Row],[CÓDIGO]],[1]fornnecedor!$A:$E,5,0)</f>
        <v>BRASILUX TINTAS TECNICAS LTDA</v>
      </c>
      <c r="C9109" s="16" t="s">
        <v>4557</v>
      </c>
      <c r="D9109" s="16" t="s">
        <v>549</v>
      </c>
      <c r="E9109" s="22">
        <v>0</v>
      </c>
      <c r="F9109" s="30">
        <v>25</v>
      </c>
      <c r="G9109" s="17">
        <v>120.9</v>
      </c>
      <c r="H9109" s="17">
        <f t="shared" si="284"/>
        <v>0</v>
      </c>
      <c r="I9109" s="17">
        <f t="shared" si="285"/>
        <v>3022.5</v>
      </c>
      <c r="J9109" s="13" t="s">
        <v>5384</v>
      </c>
      <c r="K9109" s="37" t="str">
        <f>VLOOKUP(Tabela14[[#This Row],[CÓDIGO]],[1]fornnecedor!$A:$G,7,0)</f>
        <v>EPOXI</v>
      </c>
    </row>
    <row r="9110" spans="1:11" x14ac:dyDescent="0.3">
      <c r="A9110" s="15">
        <v>84737</v>
      </c>
      <c r="B9110" s="15" t="str">
        <f>VLOOKUP(Tabela14[[#This Row],[CÓDIGO]],[1]fornnecedor!$A:$E,5,0)</f>
        <v>SAINT- GOBAIN DO BRASIL PROD. IND. E CONSTR. LTDA</v>
      </c>
      <c r="C9110" s="16" t="s">
        <v>5061</v>
      </c>
      <c r="D9110" s="16" t="s">
        <v>49</v>
      </c>
      <c r="E9110" s="22">
        <v>0</v>
      </c>
      <c r="F9110" s="30">
        <v>34</v>
      </c>
      <c r="G9110" s="17">
        <v>89</v>
      </c>
      <c r="H9110" s="17">
        <f t="shared" si="284"/>
        <v>0</v>
      </c>
      <c r="I9110" s="17">
        <f t="shared" si="285"/>
        <v>3026</v>
      </c>
      <c r="J9110" s="13" t="s">
        <v>5384</v>
      </c>
      <c r="K9110" s="37" t="str">
        <f>VLOOKUP(Tabela14[[#This Row],[CÓDIGO]],[1]fornnecedor!$A:$G,7,0)</f>
        <v xml:space="preserve">LÍQUIDOS P/ POLIMENTO </v>
      </c>
    </row>
    <row r="9111" spans="1:11" x14ac:dyDescent="0.3">
      <c r="A9111" s="15">
        <v>23011</v>
      </c>
      <c r="B9111" s="15" t="str">
        <f>VLOOKUP(Tabela14[[#This Row],[CÓDIGO]],[1]fornnecedor!$A:$E,5,0)</f>
        <v>AKZO NOBEL LTDA AUTO</v>
      </c>
      <c r="C9111" s="16" t="s">
        <v>290</v>
      </c>
      <c r="D9111" s="16" t="s">
        <v>103</v>
      </c>
      <c r="E9111" s="22">
        <v>5.774</v>
      </c>
      <c r="F9111" s="30">
        <v>12.48</v>
      </c>
      <c r="G9111" s="17">
        <v>244</v>
      </c>
      <c r="H9111" s="17">
        <f t="shared" si="284"/>
        <v>1408.856</v>
      </c>
      <c r="I9111" s="17">
        <f t="shared" si="285"/>
        <v>3045.12</v>
      </c>
      <c r="J9111" s="13" t="s">
        <v>5384</v>
      </c>
      <c r="K9111" s="37" t="str">
        <f>VLOOKUP(Tabela14[[#This Row],[CÓDIGO]],[1]fornnecedor!$A:$G,7,0)</f>
        <v>BASES PU</v>
      </c>
    </row>
    <row r="9112" spans="1:11" x14ac:dyDescent="0.3">
      <c r="A9112" s="15">
        <v>20433</v>
      </c>
      <c r="B9112" s="15" t="str">
        <f>VLOOKUP(Tabela14[[#This Row],[CÓDIGO]],[1]fornnecedor!$A:$E,5,0)</f>
        <v>SHERWIN - WILLIAMS DO BRASIL IND. E COM. LTDA</v>
      </c>
      <c r="C9112" s="16" t="s">
        <v>351</v>
      </c>
      <c r="D9112" s="16" t="s">
        <v>324</v>
      </c>
      <c r="E9112" s="22">
        <v>55</v>
      </c>
      <c r="F9112" s="30">
        <v>137</v>
      </c>
      <c r="G9112" s="17">
        <v>22.27</v>
      </c>
      <c r="H9112" s="17">
        <f t="shared" si="284"/>
        <v>1224.8499999999999</v>
      </c>
      <c r="I9112" s="17">
        <f t="shared" si="285"/>
        <v>3050.99</v>
      </c>
      <c r="J9112" s="13" t="s">
        <v>5384</v>
      </c>
      <c r="K9112" s="37" t="str">
        <f>VLOOKUP(Tabela14[[#This Row],[CÓDIGO]],[1]fornnecedor!$A:$G,7,0)</f>
        <v>VERNIZ AUTOMOTIVO</v>
      </c>
    </row>
    <row r="9113" spans="1:11" x14ac:dyDescent="0.3">
      <c r="A9113" s="15">
        <v>85280</v>
      </c>
      <c r="B9113" s="15" t="str">
        <f>VLOOKUP(Tabela14[[#This Row],[CÓDIGO]],[1]fornnecedor!$A:$E,5,0)</f>
        <v>BRASILUX TINTAS TECNICAS LTDA</v>
      </c>
      <c r="C9113" s="16" t="s">
        <v>693</v>
      </c>
      <c r="D9113" s="16" t="s">
        <v>549</v>
      </c>
      <c r="E9113" s="22">
        <v>106</v>
      </c>
      <c r="F9113" s="30">
        <v>71</v>
      </c>
      <c r="G9113" s="17">
        <v>43.14</v>
      </c>
      <c r="H9113" s="17">
        <f t="shared" si="284"/>
        <v>4572.84</v>
      </c>
      <c r="I9113" s="17">
        <f t="shared" si="285"/>
        <v>3062.94</v>
      </c>
      <c r="J9113" s="13" t="s">
        <v>5384</v>
      </c>
      <c r="K9113" s="37" t="str">
        <f>VLOOKUP(Tabela14[[#This Row],[CÓDIGO]],[1]fornnecedor!$A:$G,7,0)</f>
        <v>CATALISADORES INDIVIDUAIS</v>
      </c>
    </row>
    <row r="9114" spans="1:11" x14ac:dyDescent="0.3">
      <c r="A9114" s="15">
        <v>9955</v>
      </c>
      <c r="B9114" s="15" t="str">
        <f>VLOOKUP(Tabela14[[#This Row],[CÓDIGO]],[1]fornnecedor!$A:$E,5,0)</f>
        <v>AKZO NOBEL LTDA AUTO</v>
      </c>
      <c r="C9114" s="16" t="s">
        <v>135</v>
      </c>
      <c r="D9114" s="16" t="s">
        <v>127</v>
      </c>
      <c r="E9114" s="22">
        <v>23</v>
      </c>
      <c r="F9114" s="30">
        <v>28.94</v>
      </c>
      <c r="G9114" s="17">
        <v>105.89</v>
      </c>
      <c r="H9114" s="17">
        <f t="shared" si="284"/>
        <v>2435.4699999999998</v>
      </c>
      <c r="I9114" s="17">
        <f t="shared" si="285"/>
        <v>3064.4566</v>
      </c>
      <c r="J9114" s="13" t="s">
        <v>5384</v>
      </c>
      <c r="K9114" s="37" t="str">
        <f>VLOOKUP(Tabela14[[#This Row],[CÓDIGO]],[1]fornnecedor!$A:$G,7,0)</f>
        <v>BASES POLIÉSTER</v>
      </c>
    </row>
    <row r="9115" spans="1:11" x14ac:dyDescent="0.3">
      <c r="A9115" s="15">
        <v>22627</v>
      </c>
      <c r="B9115" s="15" t="str">
        <f>VLOOKUP(Tabela14[[#This Row],[CÓDIGO]],[1]fornnecedor!$A:$E,5,0)</f>
        <v>AKZO NOBEL LTDA AUTO</v>
      </c>
      <c r="C9115" s="16" t="s">
        <v>5053</v>
      </c>
      <c r="D9115" s="16" t="s">
        <v>152</v>
      </c>
      <c r="E9115" s="22">
        <v>7.1999999999999995E-2</v>
      </c>
      <c r="F9115" s="30">
        <v>12.93</v>
      </c>
      <c r="G9115" s="17">
        <v>237.12</v>
      </c>
      <c r="H9115" s="17">
        <f t="shared" si="284"/>
        <v>17.07264</v>
      </c>
      <c r="I9115" s="17">
        <f t="shared" si="285"/>
        <v>3065.9616000000001</v>
      </c>
      <c r="J9115" s="13" t="s">
        <v>5384</v>
      </c>
      <c r="K9115" s="37" t="str">
        <f>VLOOKUP(Tabela14[[#This Row],[CÓDIGO]],[1]fornnecedor!$A:$G,7,0)</f>
        <v>BASES LACA / SINTETICO / TECH FLEET</v>
      </c>
    </row>
    <row r="9116" spans="1:11" x14ac:dyDescent="0.3">
      <c r="A9116" s="15">
        <v>22625</v>
      </c>
      <c r="B9116" s="15" t="str">
        <f>VLOOKUP(Tabela14[[#This Row],[CÓDIGO]],[1]fornnecedor!$A:$E,5,0)</f>
        <v>AKZO NOBEL LTDA AUTO</v>
      </c>
      <c r="C9116" s="16" t="s">
        <v>5048</v>
      </c>
      <c r="D9116" s="16" t="s">
        <v>152</v>
      </c>
      <c r="E9116" s="22">
        <v>0.12</v>
      </c>
      <c r="F9116" s="30">
        <v>12.56</v>
      </c>
      <c r="G9116" s="17">
        <v>245.46</v>
      </c>
      <c r="H9116" s="17">
        <f t="shared" si="284"/>
        <v>29.455200000000001</v>
      </c>
      <c r="I9116" s="17">
        <f t="shared" si="285"/>
        <v>3082.9776000000002</v>
      </c>
      <c r="J9116" s="13" t="s">
        <v>5384</v>
      </c>
      <c r="K9116" s="37" t="str">
        <f>VLOOKUP(Tabela14[[#This Row],[CÓDIGO]],[1]fornnecedor!$A:$G,7,0)</f>
        <v>BASES LACA / SINTETICO / TECH FLEET</v>
      </c>
    </row>
    <row r="9117" spans="1:11" x14ac:dyDescent="0.3">
      <c r="A9117" s="15">
        <v>5</v>
      </c>
      <c r="B9117" s="15" t="str">
        <f>VLOOKUP(Tabela14[[#This Row],[CÓDIGO]],[1]fornnecedor!$A:$E,5,0)</f>
        <v>SONIA SERTANEJO NETO EIRELI - ME</v>
      </c>
      <c r="C9117" s="16" t="s">
        <v>500</v>
      </c>
      <c r="D9117" s="16" t="s">
        <v>501</v>
      </c>
      <c r="E9117" s="22">
        <v>626</v>
      </c>
      <c r="F9117" s="30">
        <v>774</v>
      </c>
      <c r="G9117" s="17">
        <v>3.99</v>
      </c>
      <c r="H9117" s="17">
        <f t="shared" si="284"/>
        <v>2497.7400000000002</v>
      </c>
      <c r="I9117" s="17">
        <f t="shared" si="285"/>
        <v>3088.26</v>
      </c>
      <c r="J9117" s="13" t="s">
        <v>5384</v>
      </c>
      <c r="K9117" s="37" t="str">
        <f>VLOOKUP(Tabela14[[#This Row],[CÓDIGO]],[1]fornnecedor!$A:$G,7,0)</f>
        <v>ESTOPAS</v>
      </c>
    </row>
    <row r="9118" spans="1:11" x14ac:dyDescent="0.3">
      <c r="A9118" s="15">
        <v>84201</v>
      </c>
      <c r="B9118" s="15" t="str">
        <f>VLOOKUP(Tabela14[[#This Row],[CÓDIGO]],[1]fornnecedor!$A:$E,5,0)</f>
        <v>BRASILUX TINTAS TECNICAS LTDA</v>
      </c>
      <c r="C9118" s="16" t="s">
        <v>724</v>
      </c>
      <c r="D9118" s="16" t="s">
        <v>549</v>
      </c>
      <c r="E9118" s="22">
        <v>19</v>
      </c>
      <c r="F9118" s="30">
        <v>46</v>
      </c>
      <c r="G9118" s="17">
        <v>67.14</v>
      </c>
      <c r="H9118" s="17">
        <f t="shared" si="284"/>
        <v>1275.6600000000001</v>
      </c>
      <c r="I9118" s="17">
        <f t="shared" si="285"/>
        <v>3088.44</v>
      </c>
      <c r="J9118" s="13" t="s">
        <v>5384</v>
      </c>
      <c r="K9118" s="37" t="str">
        <f>VLOOKUP(Tabela14[[#This Row],[CÓDIGO]],[1]fornnecedor!$A:$G,7,0)</f>
        <v>SELADOR ACRÍLICO</v>
      </c>
    </row>
    <row r="9119" spans="1:11" x14ac:dyDescent="0.3">
      <c r="A9119" s="15">
        <v>23014</v>
      </c>
      <c r="B9119" s="15" t="str">
        <f>VLOOKUP(Tabela14[[#This Row],[CÓDIGO]],[1]fornnecedor!$A:$E,5,0)</f>
        <v>AKZO NOBEL LTDA AUTO</v>
      </c>
      <c r="C9119" s="16" t="s">
        <v>5069</v>
      </c>
      <c r="D9119" s="16" t="s">
        <v>103</v>
      </c>
      <c r="E9119" s="22">
        <v>0.374</v>
      </c>
      <c r="F9119" s="30">
        <v>13.51</v>
      </c>
      <c r="G9119" s="17">
        <v>229.6</v>
      </c>
      <c r="H9119" s="17">
        <f t="shared" si="284"/>
        <v>85.870400000000004</v>
      </c>
      <c r="I9119" s="17">
        <f t="shared" si="285"/>
        <v>3101.8959999999997</v>
      </c>
      <c r="J9119" s="13" t="s">
        <v>5384</v>
      </c>
      <c r="K9119" s="37" t="str">
        <f>VLOOKUP(Tabela14[[#This Row],[CÓDIGO]],[1]fornnecedor!$A:$G,7,0)</f>
        <v>BASES PU</v>
      </c>
    </row>
    <row r="9120" spans="1:11" x14ac:dyDescent="0.3">
      <c r="A9120" s="15">
        <v>22621</v>
      </c>
      <c r="B9120" s="15" t="str">
        <f>VLOOKUP(Tabela14[[#This Row],[CÓDIGO]],[1]fornnecedor!$A:$E,5,0)</f>
        <v>AKZO NOBEL LTDA AUTO</v>
      </c>
      <c r="C9120" s="16" t="s">
        <v>5063</v>
      </c>
      <c r="D9120" s="16" t="s">
        <v>152</v>
      </c>
      <c r="E9120" s="22">
        <v>0.63300000000000001</v>
      </c>
      <c r="F9120" s="30">
        <v>6.92</v>
      </c>
      <c r="G9120" s="17">
        <v>448.45</v>
      </c>
      <c r="H9120" s="17">
        <f t="shared" si="284"/>
        <v>283.86885000000001</v>
      </c>
      <c r="I9120" s="17">
        <f t="shared" si="285"/>
        <v>3103.2739999999999</v>
      </c>
      <c r="J9120" s="13" t="s">
        <v>5384</v>
      </c>
      <c r="K9120" s="37" t="str">
        <f>VLOOKUP(Tabela14[[#This Row],[CÓDIGO]],[1]fornnecedor!$A:$G,7,0)</f>
        <v>BASES LACA / SINTETICO / TECH FLEET</v>
      </c>
    </row>
    <row r="9121" spans="1:11" x14ac:dyDescent="0.3">
      <c r="A9121" s="15">
        <v>84487</v>
      </c>
      <c r="B9121" s="15" t="str">
        <f>VLOOKUP(Tabela14[[#This Row],[CÓDIGO]],[1]fornnecedor!$A:$E,5,0)</f>
        <v>BRASILUX TINTAS TECNICAS LTDA</v>
      </c>
      <c r="C9121" s="16" t="s">
        <v>622</v>
      </c>
      <c r="D9121" s="16" t="s">
        <v>549</v>
      </c>
      <c r="E9121" s="22">
        <v>94</v>
      </c>
      <c r="F9121" s="30">
        <v>139</v>
      </c>
      <c r="G9121" s="17">
        <v>22.33</v>
      </c>
      <c r="H9121" s="17">
        <f t="shared" si="284"/>
        <v>2099.02</v>
      </c>
      <c r="I9121" s="17">
        <f t="shared" si="285"/>
        <v>3103.87</v>
      </c>
      <c r="J9121" s="13" t="s">
        <v>5384</v>
      </c>
      <c r="K9121" s="37" t="str">
        <f>VLOOKUP(Tabela14[[#This Row],[CÓDIGO]],[1]fornnecedor!$A:$G,7,0)</f>
        <v>TINTAS LACA</v>
      </c>
    </row>
    <row r="9122" spans="1:11" x14ac:dyDescent="0.3">
      <c r="A9122" s="15">
        <v>24356</v>
      </c>
      <c r="B9122" s="15" t="str">
        <f>VLOOKUP(Tabela14[[#This Row],[CÓDIGO]],[1]fornnecedor!$A:$E,5,0)</f>
        <v>BRASILUX TINTAS TECNICAS LTDA</v>
      </c>
      <c r="C9122" s="16" t="s">
        <v>637</v>
      </c>
      <c r="D9122" s="16" t="s">
        <v>549</v>
      </c>
      <c r="E9122" s="22">
        <v>0</v>
      </c>
      <c r="F9122" s="30">
        <v>13.76</v>
      </c>
      <c r="G9122" s="17">
        <v>227.39</v>
      </c>
      <c r="H9122" s="17">
        <f t="shared" si="284"/>
        <v>0</v>
      </c>
      <c r="I9122" s="17">
        <f t="shared" si="285"/>
        <v>3128.8863999999999</v>
      </c>
      <c r="J9122" s="13" t="s">
        <v>5384</v>
      </c>
      <c r="K9122" s="37" t="str">
        <f>VLOOKUP(Tabela14[[#This Row],[CÓDIGO]],[1]fornnecedor!$A:$G,7,0)</f>
        <v xml:space="preserve">BASES SISTEMA NO MACHINE </v>
      </c>
    </row>
    <row r="9123" spans="1:11" x14ac:dyDescent="0.3">
      <c r="A9123" s="15">
        <v>85319</v>
      </c>
      <c r="B9123" s="15" t="str">
        <f>VLOOKUP(Tabela14[[#This Row],[CÓDIGO]],[1]fornnecedor!$A:$E,5,0)</f>
        <v>DISSOLTEX IND QUIMICA LTDA</v>
      </c>
      <c r="C9123" s="16" t="s">
        <v>4956</v>
      </c>
      <c r="D9123" s="16" t="s">
        <v>549</v>
      </c>
      <c r="E9123" s="22">
        <v>1</v>
      </c>
      <c r="F9123" s="30">
        <v>3</v>
      </c>
      <c r="G9123" s="17">
        <v>1043.6199999999999</v>
      </c>
      <c r="H9123" s="17">
        <f t="shared" si="284"/>
        <v>1043.6199999999999</v>
      </c>
      <c r="I9123" s="17">
        <f t="shared" si="285"/>
        <v>3130.8599999999997</v>
      </c>
      <c r="J9123" s="13" t="s">
        <v>5384</v>
      </c>
      <c r="K9123" s="37" t="str">
        <f>VLOOKUP(Tabela14[[#This Row],[CÓDIGO]],[1]fornnecedor!$A:$G,7,0)</f>
        <v>TINTA EM PÓ</v>
      </c>
    </row>
    <row r="9124" spans="1:11" x14ac:dyDescent="0.3">
      <c r="A9124" s="15">
        <v>10239</v>
      </c>
      <c r="B9124" s="15" t="str">
        <f>VLOOKUP(Tabela14[[#This Row],[CÓDIGO]],[1]fornnecedor!$A:$E,5,0)</f>
        <v>SAINT- GOBAIN DO BRASIL PROD. IND. E CONSTR. LTDA</v>
      </c>
      <c r="C9124" s="16" t="s">
        <v>5093</v>
      </c>
      <c r="D9124" s="16" t="s">
        <v>49</v>
      </c>
      <c r="E9124" s="22">
        <v>173</v>
      </c>
      <c r="F9124" s="30">
        <v>1311</v>
      </c>
      <c r="G9124" s="17">
        <v>2.39</v>
      </c>
      <c r="H9124" s="17">
        <f t="shared" si="284"/>
        <v>413.47</v>
      </c>
      <c r="I9124" s="17">
        <f t="shared" si="285"/>
        <v>3133.29</v>
      </c>
      <c r="J9124" s="13" t="s">
        <v>5384</v>
      </c>
      <c r="K9124" s="37" t="str">
        <f>VLOOKUP(Tabela14[[#This Row],[CÓDIGO]],[1]fornnecedor!$A:$G,7,0)</f>
        <v xml:space="preserve">DISCOS / LIXAS / ABRASIVOS </v>
      </c>
    </row>
    <row r="9125" spans="1:11" x14ac:dyDescent="0.3">
      <c r="A9125" s="15">
        <v>86258</v>
      </c>
      <c r="B9125" s="15" t="str">
        <f>VLOOKUP(Tabela14[[#This Row],[CÓDIGO]],[1]fornnecedor!$A:$E,5,0)</f>
        <v>AKZO NOBEL LTDA DECOR</v>
      </c>
      <c r="C9125" s="16" t="s">
        <v>5066</v>
      </c>
      <c r="D9125" s="16" t="s">
        <v>543</v>
      </c>
      <c r="E9125" s="22">
        <v>0</v>
      </c>
      <c r="F9125" s="30">
        <v>7</v>
      </c>
      <c r="G9125" s="17">
        <v>448.11</v>
      </c>
      <c r="H9125" s="17">
        <f t="shared" si="284"/>
        <v>0</v>
      </c>
      <c r="I9125" s="17">
        <f t="shared" si="285"/>
        <v>3136.77</v>
      </c>
      <c r="J9125" s="13" t="s">
        <v>5384</v>
      </c>
      <c r="K9125" s="37" t="str">
        <f>VLOOKUP(Tabela14[[#This Row],[CÓDIGO]],[1]fornnecedor!$A:$G,7,0)</f>
        <v>BASES IMOBILIÁRIAS</v>
      </c>
    </row>
    <row r="9126" spans="1:11" x14ac:dyDescent="0.3">
      <c r="A9126" s="15">
        <v>21073</v>
      </c>
      <c r="B9126" s="15" t="str">
        <f>VLOOKUP(Tabela14[[#This Row],[CÓDIGO]],[1]fornnecedor!$A:$E,5,0)</f>
        <v>AKZO NOBEL LTDA AUTO</v>
      </c>
      <c r="C9126" s="16" t="s">
        <v>217</v>
      </c>
      <c r="D9126" s="16" t="s">
        <v>103</v>
      </c>
      <c r="E9126" s="22">
        <v>76</v>
      </c>
      <c r="F9126" s="30">
        <v>105</v>
      </c>
      <c r="G9126" s="17">
        <v>29.88</v>
      </c>
      <c r="H9126" s="17">
        <f t="shared" si="284"/>
        <v>2270.88</v>
      </c>
      <c r="I9126" s="17">
        <f t="shared" si="285"/>
        <v>3137.4</v>
      </c>
      <c r="J9126" s="13" t="s">
        <v>5384</v>
      </c>
      <c r="K9126" s="37" t="str">
        <f>VLOOKUP(Tabela14[[#This Row],[CÓDIGO]],[1]fornnecedor!$A:$G,7,0)</f>
        <v>VERNIZ AUTOMOTIVO</v>
      </c>
    </row>
    <row r="9127" spans="1:11" x14ac:dyDescent="0.3">
      <c r="A9127" s="15">
        <v>85565</v>
      </c>
      <c r="B9127" s="15" t="str">
        <f>VLOOKUP(Tabela14[[#This Row],[CÓDIGO]],[1]fornnecedor!$A:$E,5,0)</f>
        <v>SIGMA TOOLS COM. MAQUINAS EQUIP. E ACE</v>
      </c>
      <c r="C9127" s="16" t="s">
        <v>5068</v>
      </c>
      <c r="D9127" s="16" t="s">
        <v>2916</v>
      </c>
      <c r="E9127" s="22">
        <v>0</v>
      </c>
      <c r="F9127" s="30">
        <v>5</v>
      </c>
      <c r="G9127" s="17">
        <v>633.14</v>
      </c>
      <c r="H9127" s="17">
        <f t="shared" si="284"/>
        <v>0</v>
      </c>
      <c r="I9127" s="17">
        <f t="shared" si="285"/>
        <v>3165.7</v>
      </c>
      <c r="J9127" s="13" t="s">
        <v>5384</v>
      </c>
      <c r="K9127" s="37" t="str">
        <f>VLOOKUP(Tabela14[[#This Row],[CÓDIGO]],[1]fornnecedor!$A:$G,7,0)</f>
        <v>LIXADEIRAS</v>
      </c>
    </row>
    <row r="9128" spans="1:11" x14ac:dyDescent="0.3">
      <c r="A9128" s="15">
        <v>22626</v>
      </c>
      <c r="B9128" s="15" t="str">
        <f>VLOOKUP(Tabela14[[#This Row],[CÓDIGO]],[1]fornnecedor!$A:$E,5,0)</f>
        <v>AKZO NOBEL LTDA AUTO</v>
      </c>
      <c r="C9128" s="16" t="s">
        <v>5064</v>
      </c>
      <c r="D9128" s="16" t="s">
        <v>152</v>
      </c>
      <c r="E9128" s="22">
        <v>0.30599999999999999</v>
      </c>
      <c r="F9128" s="30">
        <v>13.42</v>
      </c>
      <c r="G9128" s="17">
        <v>237.01</v>
      </c>
      <c r="H9128" s="17">
        <f t="shared" si="284"/>
        <v>72.525059999999996</v>
      </c>
      <c r="I9128" s="17">
        <f t="shared" si="285"/>
        <v>3180.6741999999999</v>
      </c>
      <c r="J9128" s="13" t="s">
        <v>5384</v>
      </c>
      <c r="K9128" s="37" t="str">
        <f>VLOOKUP(Tabela14[[#This Row],[CÓDIGO]],[1]fornnecedor!$A:$G,7,0)</f>
        <v>BASES LACA / SINTETICO / TECH FLEET</v>
      </c>
    </row>
    <row r="9129" spans="1:11" x14ac:dyDescent="0.3">
      <c r="A9129" s="15">
        <v>9752</v>
      </c>
      <c r="B9129" s="15" t="str">
        <f>VLOOKUP(Tabela14[[#This Row],[CÓDIGO]],[1]fornnecedor!$A:$E,5,0)</f>
        <v>AKZO NOBEL LTDA AUTO</v>
      </c>
      <c r="C9129" s="16" t="s">
        <v>117</v>
      </c>
      <c r="D9129" s="16" t="s">
        <v>103</v>
      </c>
      <c r="E9129" s="22">
        <v>96</v>
      </c>
      <c r="F9129" s="30">
        <v>121</v>
      </c>
      <c r="G9129" s="17">
        <v>26.38</v>
      </c>
      <c r="H9129" s="17">
        <f t="shared" si="284"/>
        <v>2532.48</v>
      </c>
      <c r="I9129" s="17">
        <f t="shared" si="285"/>
        <v>3191.98</v>
      </c>
      <c r="J9129" s="13" t="s">
        <v>5384</v>
      </c>
      <c r="K9129" s="37" t="str">
        <f>VLOOKUP(Tabela14[[#This Row],[CÓDIGO]],[1]fornnecedor!$A:$G,7,0)</f>
        <v>SELADORA P/ PLASTICO</v>
      </c>
    </row>
    <row r="9130" spans="1:11" x14ac:dyDescent="0.3">
      <c r="A9130" s="15">
        <v>84335</v>
      </c>
      <c r="B9130" s="15" t="str">
        <f>VLOOKUP(Tabela14[[#This Row],[CÓDIGO]],[1]fornnecedor!$A:$E,5,0)</f>
        <v>BRASILUX TINTAS TECNICAS LTDA</v>
      </c>
      <c r="C9130" s="16" t="s">
        <v>670</v>
      </c>
      <c r="D9130" s="16" t="s">
        <v>549</v>
      </c>
      <c r="E9130" s="22">
        <v>31</v>
      </c>
      <c r="F9130" s="30">
        <v>64</v>
      </c>
      <c r="G9130" s="17">
        <v>49.9</v>
      </c>
      <c r="H9130" s="17">
        <f t="shared" si="284"/>
        <v>1546.8999999999999</v>
      </c>
      <c r="I9130" s="17">
        <f t="shared" si="285"/>
        <v>3193.6</v>
      </c>
      <c r="J9130" s="13" t="s">
        <v>5384</v>
      </c>
      <c r="K9130" s="37" t="str">
        <f>VLOOKUP(Tabela14[[#This Row],[CÓDIGO]],[1]fornnecedor!$A:$G,7,0)</f>
        <v>ESMALTES</v>
      </c>
    </row>
    <row r="9131" spans="1:11" x14ac:dyDescent="0.3">
      <c r="A9131" s="15">
        <v>86955</v>
      </c>
      <c r="B9131" s="15" t="str">
        <f>VLOOKUP(Tabela14[[#This Row],[CÓDIGO]],[1]fornnecedor!$A:$E,5,0)</f>
        <v>ATLANTA INDUSTRIA, IMPORTACAO E COMERCIO LTDA</v>
      </c>
      <c r="C9131" s="16" t="s">
        <v>5070</v>
      </c>
      <c r="D9131" s="16" t="s">
        <v>4304</v>
      </c>
      <c r="E9131" s="22">
        <v>0</v>
      </c>
      <c r="F9131" s="30">
        <v>2</v>
      </c>
      <c r="G9131" s="17">
        <v>1597.78</v>
      </c>
      <c r="H9131" s="17">
        <f t="shared" si="284"/>
        <v>0</v>
      </c>
      <c r="I9131" s="17">
        <f t="shared" si="285"/>
        <v>3195.56</v>
      </c>
      <c r="J9131" s="13" t="s">
        <v>5384</v>
      </c>
      <c r="K9131" s="37" t="str">
        <f>VLOOKUP(Tabela14[[#This Row],[CÓDIGO]],[1]fornnecedor!$A:$G,7,0)</f>
        <v>APLICADORES / ADAPTADORES / ENGATES / SUPORTES</v>
      </c>
    </row>
    <row r="9132" spans="1:11" x14ac:dyDescent="0.3">
      <c r="A9132" s="15">
        <v>86211</v>
      </c>
      <c r="B9132" s="15" t="str">
        <f>VLOOKUP(Tabela14[[#This Row],[CÓDIGO]],[1]fornnecedor!$A:$E,5,0)</f>
        <v>AKZO NOBEL LTDA DECOR</v>
      </c>
      <c r="C9132" s="16" t="s">
        <v>5072</v>
      </c>
      <c r="D9132" s="16" t="s">
        <v>543</v>
      </c>
      <c r="E9132" s="22">
        <v>0</v>
      </c>
      <c r="F9132" s="30">
        <v>10</v>
      </c>
      <c r="G9132" s="17">
        <v>319.88</v>
      </c>
      <c r="H9132" s="17">
        <f t="shared" si="284"/>
        <v>0</v>
      </c>
      <c r="I9132" s="17">
        <f t="shared" si="285"/>
        <v>3198.8</v>
      </c>
      <c r="J9132" s="13" t="s">
        <v>5384</v>
      </c>
      <c r="K9132" s="37" t="str">
        <f>VLOOKUP(Tabela14[[#This Row],[CÓDIGO]],[1]fornnecedor!$A:$G,7,0)</f>
        <v>BASES IMOBILIÁRIAS</v>
      </c>
    </row>
    <row r="9133" spans="1:11" x14ac:dyDescent="0.3">
      <c r="A9133" s="15">
        <v>23377</v>
      </c>
      <c r="B9133" s="15" t="str">
        <f>VLOOKUP(Tabela14[[#This Row],[CÓDIGO]],[1]fornnecedor!$A:$E,5,0)</f>
        <v>AKZO NOBEL LTDA AUTO</v>
      </c>
      <c r="C9133" s="16" t="s">
        <v>163</v>
      </c>
      <c r="D9133" s="16" t="s">
        <v>103</v>
      </c>
      <c r="E9133" s="22">
        <v>99.5</v>
      </c>
      <c r="F9133" s="30">
        <v>103.5</v>
      </c>
      <c r="G9133" s="17">
        <v>30.97</v>
      </c>
      <c r="H9133" s="17">
        <f t="shared" si="284"/>
        <v>3081.5149999999999</v>
      </c>
      <c r="I9133" s="17">
        <f t="shared" si="285"/>
        <v>3205.395</v>
      </c>
      <c r="J9133" s="13" t="s">
        <v>5384</v>
      </c>
      <c r="K9133" s="37" t="str">
        <f>VLOOKUP(Tabela14[[#This Row],[CÓDIGO]],[1]fornnecedor!$A:$G,7,0)</f>
        <v>TINTAS POLIÉSTER</v>
      </c>
    </row>
    <row r="9134" spans="1:11" x14ac:dyDescent="0.3">
      <c r="A9134" s="15">
        <v>9908</v>
      </c>
      <c r="B9134" s="15" t="str">
        <f>VLOOKUP(Tabela14[[#This Row],[CÓDIGO]],[1]fornnecedor!$A:$E,5,0)</f>
        <v>AKZO NOBEL LTDA AUTO</v>
      </c>
      <c r="C9134" s="16" t="s">
        <v>307</v>
      </c>
      <c r="D9134" s="16" t="s">
        <v>103</v>
      </c>
      <c r="E9134" s="22">
        <v>6.3940000000000001</v>
      </c>
      <c r="F9134" s="30">
        <v>28.34</v>
      </c>
      <c r="G9134" s="17">
        <v>113.23</v>
      </c>
      <c r="H9134" s="17">
        <f t="shared" si="284"/>
        <v>723.99261999999999</v>
      </c>
      <c r="I9134" s="17">
        <f t="shared" si="285"/>
        <v>3208.9382000000001</v>
      </c>
      <c r="J9134" s="13" t="s">
        <v>5384</v>
      </c>
      <c r="K9134" s="37" t="str">
        <f>VLOOKUP(Tabela14[[#This Row],[CÓDIGO]],[1]fornnecedor!$A:$G,7,0)</f>
        <v>BASES POLIÉSTER</v>
      </c>
    </row>
    <row r="9135" spans="1:11" x14ac:dyDescent="0.3">
      <c r="A9135" s="15">
        <v>84754</v>
      </c>
      <c r="B9135" s="15" t="str">
        <f>VLOOKUP(Tabela14[[#This Row],[CÓDIGO]],[1]fornnecedor!$A:$E,5,0)</f>
        <v>BRASILUX TINTAS TECNICAS LTDA</v>
      </c>
      <c r="C9135" s="16" t="s">
        <v>5106</v>
      </c>
      <c r="D9135" s="16" t="s">
        <v>549</v>
      </c>
      <c r="E9135" s="22">
        <v>5</v>
      </c>
      <c r="F9135" s="30">
        <v>20</v>
      </c>
      <c r="G9135" s="17">
        <v>160.94999999999999</v>
      </c>
      <c r="H9135" s="17">
        <f t="shared" si="284"/>
        <v>804.75</v>
      </c>
      <c r="I9135" s="17">
        <f t="shared" si="285"/>
        <v>3219</v>
      </c>
      <c r="J9135" s="13" t="s">
        <v>5384</v>
      </c>
      <c r="K9135" s="37" t="str">
        <f>VLOOKUP(Tabela14[[#This Row],[CÓDIGO]],[1]fornnecedor!$A:$G,7,0)</f>
        <v>TINTA PAREDE</v>
      </c>
    </row>
    <row r="9136" spans="1:11" x14ac:dyDescent="0.3">
      <c r="A9136" s="15">
        <v>84381</v>
      </c>
      <c r="B9136" s="15" t="str">
        <f>VLOOKUP(Tabela14[[#This Row],[CÓDIGO]],[1]fornnecedor!$A:$E,5,0)</f>
        <v>BRASILUX TINTAS TECNICAS LTDA</v>
      </c>
      <c r="C9136" s="16" t="s">
        <v>564</v>
      </c>
      <c r="D9136" s="16" t="s">
        <v>549</v>
      </c>
      <c r="E9136" s="22">
        <v>7</v>
      </c>
      <c r="F9136" s="30">
        <v>23</v>
      </c>
      <c r="G9136" s="17">
        <v>140.36000000000001</v>
      </c>
      <c r="H9136" s="17">
        <f t="shared" si="284"/>
        <v>982.5200000000001</v>
      </c>
      <c r="I9136" s="17">
        <f t="shared" si="285"/>
        <v>3228.28</v>
      </c>
      <c r="J9136" s="13" t="s">
        <v>5384</v>
      </c>
      <c r="K9136" s="37" t="str">
        <f>VLOOKUP(Tabela14[[#This Row],[CÓDIGO]],[1]fornnecedor!$A:$G,7,0)</f>
        <v>TINTA PARA PISO</v>
      </c>
    </row>
    <row r="9137" spans="1:11" x14ac:dyDescent="0.3">
      <c r="A9137" s="15">
        <v>85412</v>
      </c>
      <c r="B9137" s="15" t="str">
        <f>VLOOKUP(Tabela14[[#This Row],[CÓDIGO]],[1]fornnecedor!$A:$E,5,0)</f>
        <v>MAXI RUBBER INDUSTRIAS QUIMICAS LTDA</v>
      </c>
      <c r="C9137" s="16" t="s">
        <v>5074</v>
      </c>
      <c r="D9137" s="16" t="s">
        <v>775</v>
      </c>
      <c r="E9137" s="22">
        <v>0</v>
      </c>
      <c r="F9137" s="30">
        <v>3</v>
      </c>
      <c r="G9137" s="17">
        <v>1076.18</v>
      </c>
      <c r="H9137" s="17">
        <f t="shared" si="284"/>
        <v>0</v>
      </c>
      <c r="I9137" s="17">
        <f t="shared" si="285"/>
        <v>3228.54</v>
      </c>
      <c r="J9137" s="13" t="s">
        <v>5384</v>
      </c>
      <c r="K9137" s="37" t="str">
        <f>VLOOKUP(Tabela14[[#This Row],[CÓDIGO]],[1]fornnecedor!$A:$G,7,0)</f>
        <v>PISTOLAS</v>
      </c>
    </row>
    <row r="9138" spans="1:11" x14ac:dyDescent="0.3">
      <c r="A9138" s="15">
        <v>86308</v>
      </c>
      <c r="B9138" s="15" t="str">
        <f>VLOOKUP(Tabela14[[#This Row],[CÓDIGO]],[1]fornnecedor!$A:$E,5,0)</f>
        <v>AKZO NOBEL LTDA DECOR</v>
      </c>
      <c r="C9138" s="16" t="s">
        <v>4970</v>
      </c>
      <c r="D9138" s="16" t="s">
        <v>543</v>
      </c>
      <c r="E9138" s="22">
        <v>0</v>
      </c>
      <c r="F9138" s="30">
        <v>11</v>
      </c>
      <c r="G9138" s="17">
        <v>295.14999999999998</v>
      </c>
      <c r="H9138" s="17">
        <f t="shared" si="284"/>
        <v>0</v>
      </c>
      <c r="I9138" s="17">
        <f t="shared" si="285"/>
        <v>3246.6499999999996</v>
      </c>
      <c r="J9138" s="13" t="s">
        <v>5384</v>
      </c>
      <c r="K9138" s="37" t="str">
        <f>VLOOKUP(Tabela14[[#This Row],[CÓDIGO]],[1]fornnecedor!$A:$G,7,0)</f>
        <v>TINTA PAREDE</v>
      </c>
    </row>
    <row r="9139" spans="1:11" x14ac:dyDescent="0.3">
      <c r="A9139" s="15">
        <v>24170</v>
      </c>
      <c r="B9139" s="15" t="str">
        <f>VLOOKUP(Tabela14[[#This Row],[CÓDIGO]],[1]fornnecedor!$A:$E,5,0)</f>
        <v>SAINT- GOBAIN DO BRASIL PROD. IND. E CONSTR. LTDA</v>
      </c>
      <c r="C9139" s="16" t="s">
        <v>60</v>
      </c>
      <c r="D9139" s="16" t="s">
        <v>49</v>
      </c>
      <c r="E9139" s="22">
        <v>16</v>
      </c>
      <c r="F9139" s="30">
        <v>90</v>
      </c>
      <c r="G9139" s="17">
        <v>36.090000000000003</v>
      </c>
      <c r="H9139" s="17">
        <f t="shared" si="284"/>
        <v>577.44000000000005</v>
      </c>
      <c r="I9139" s="17">
        <f t="shared" si="285"/>
        <v>3248.1000000000004</v>
      </c>
      <c r="J9139" s="13" t="s">
        <v>5384</v>
      </c>
      <c r="K9139" s="37" t="str">
        <f>VLOOKUP(Tabela14[[#This Row],[CÓDIGO]],[1]fornnecedor!$A:$G,7,0)</f>
        <v xml:space="preserve">OUTROS DISCOS </v>
      </c>
    </row>
    <row r="9140" spans="1:11" x14ac:dyDescent="0.3">
      <c r="A9140" s="15">
        <v>9882</v>
      </c>
      <c r="B9140" s="15" t="str">
        <f>VLOOKUP(Tabela14[[#This Row],[CÓDIGO]],[1]fornnecedor!$A:$E,5,0)</f>
        <v>AKZO NOBEL LTDA AUTO</v>
      </c>
      <c r="C9140" s="16" t="s">
        <v>231</v>
      </c>
      <c r="D9140" s="16" t="s">
        <v>103</v>
      </c>
      <c r="E9140" s="22">
        <v>8.4410000000000007</v>
      </c>
      <c r="F9140" s="30">
        <v>31.92</v>
      </c>
      <c r="G9140" s="17">
        <v>101.81</v>
      </c>
      <c r="H9140" s="17">
        <f t="shared" si="284"/>
        <v>859.37821000000008</v>
      </c>
      <c r="I9140" s="17">
        <f t="shared" si="285"/>
        <v>3249.7752</v>
      </c>
      <c r="J9140" s="13" t="s">
        <v>5384</v>
      </c>
      <c r="K9140" s="37" t="str">
        <f>VLOOKUP(Tabela14[[#This Row],[CÓDIGO]],[1]fornnecedor!$A:$G,7,0)</f>
        <v>BASES POLIÉSTER</v>
      </c>
    </row>
    <row r="9141" spans="1:11" x14ac:dyDescent="0.3">
      <c r="A9141" s="15">
        <v>20821</v>
      </c>
      <c r="B9141" s="15" t="str">
        <f>VLOOKUP(Tabela14[[#This Row],[CÓDIGO]],[1]fornnecedor!$A:$E,5,0)</f>
        <v>BLACK &amp; DECKER DO BRASIL LTDA</v>
      </c>
      <c r="C9141" s="16" t="s">
        <v>5056</v>
      </c>
      <c r="D9141" s="16" t="s">
        <v>871</v>
      </c>
      <c r="E9141" s="22">
        <v>0</v>
      </c>
      <c r="F9141" s="30">
        <v>4</v>
      </c>
      <c r="G9141" s="17">
        <v>812.48</v>
      </c>
      <c r="H9141" s="17">
        <f t="shared" si="284"/>
        <v>0</v>
      </c>
      <c r="I9141" s="17">
        <f t="shared" si="285"/>
        <v>3249.92</v>
      </c>
      <c r="J9141" s="13" t="s">
        <v>5384</v>
      </c>
      <c r="K9141" s="37" t="str">
        <f>VLOOKUP(Tabela14[[#This Row],[CÓDIGO]],[1]fornnecedor!$A:$G,7,0)</f>
        <v>OUTRAS FERRAMENTAS / EQUIPAMENTOS</v>
      </c>
    </row>
    <row r="9142" spans="1:11" x14ac:dyDescent="0.3">
      <c r="A9142" s="15">
        <v>85323</v>
      </c>
      <c r="B9142" s="15" t="str">
        <f>VLOOKUP(Tabela14[[#This Row],[CÓDIGO]],[1]fornnecedor!$A:$E,5,0)</f>
        <v>DISSOLTEX IND QUIMICA LTDA</v>
      </c>
      <c r="C9142" s="16" t="s">
        <v>5077</v>
      </c>
      <c r="D9142" s="16" t="s">
        <v>549</v>
      </c>
      <c r="E9142" s="22">
        <v>0</v>
      </c>
      <c r="F9142" s="30">
        <v>8</v>
      </c>
      <c r="G9142" s="17">
        <v>409.37</v>
      </c>
      <c r="H9142" s="17">
        <f t="shared" si="284"/>
        <v>0</v>
      </c>
      <c r="I9142" s="17">
        <f t="shared" si="285"/>
        <v>3274.96</v>
      </c>
      <c r="J9142" s="13" t="s">
        <v>5384</v>
      </c>
      <c r="K9142" s="37" t="str">
        <f>VLOOKUP(Tabela14[[#This Row],[CÓDIGO]],[1]fornnecedor!$A:$G,7,0)</f>
        <v>TINTA EM PÓ</v>
      </c>
    </row>
    <row r="9143" spans="1:11" x14ac:dyDescent="0.3">
      <c r="A9143" s="15">
        <v>9903</v>
      </c>
      <c r="B9143" s="15" t="str">
        <f>VLOOKUP(Tabela14[[#This Row],[CÓDIGO]],[1]fornnecedor!$A:$E,5,0)</f>
        <v>AKZO NOBEL LTDA AUTO</v>
      </c>
      <c r="C9143" s="16" t="s">
        <v>301</v>
      </c>
      <c r="D9143" s="16" t="s">
        <v>103</v>
      </c>
      <c r="E9143" s="22">
        <v>3.7029999999999998</v>
      </c>
      <c r="F9143" s="30">
        <v>23.82</v>
      </c>
      <c r="G9143" s="17">
        <v>137.53</v>
      </c>
      <c r="H9143" s="17">
        <f t="shared" si="284"/>
        <v>509.27358999999996</v>
      </c>
      <c r="I9143" s="17">
        <f t="shared" si="285"/>
        <v>3275.9646000000002</v>
      </c>
      <c r="J9143" s="13" t="s">
        <v>5384</v>
      </c>
      <c r="K9143" s="37" t="str">
        <f>VLOOKUP(Tabela14[[#This Row],[CÓDIGO]],[1]fornnecedor!$A:$G,7,0)</f>
        <v>BASES POLIÉSTER</v>
      </c>
    </row>
    <row r="9144" spans="1:11" x14ac:dyDescent="0.3">
      <c r="A9144" s="15">
        <v>9909</v>
      </c>
      <c r="B9144" s="15" t="str">
        <f>VLOOKUP(Tabela14[[#This Row],[CÓDIGO]],[1]fornnecedor!$A:$E,5,0)</f>
        <v>AKZO NOBEL LTDA AUTO</v>
      </c>
      <c r="C9144" s="16" t="s">
        <v>5040</v>
      </c>
      <c r="D9144" s="16" t="s">
        <v>103</v>
      </c>
      <c r="E9144" s="22">
        <v>6.68</v>
      </c>
      <c r="F9144" s="30">
        <v>24.03</v>
      </c>
      <c r="G9144" s="17">
        <v>136.75</v>
      </c>
      <c r="H9144" s="17">
        <f t="shared" si="284"/>
        <v>913.49</v>
      </c>
      <c r="I9144" s="17">
        <f t="shared" si="285"/>
        <v>3286.1025</v>
      </c>
      <c r="J9144" s="13" t="s">
        <v>5384</v>
      </c>
      <c r="K9144" s="37" t="str">
        <f>VLOOKUP(Tabela14[[#This Row],[CÓDIGO]],[1]fornnecedor!$A:$G,7,0)</f>
        <v>BASES POLIÉSTER</v>
      </c>
    </row>
    <row r="9145" spans="1:11" x14ac:dyDescent="0.3">
      <c r="A9145" s="15">
        <v>9906</v>
      </c>
      <c r="B9145" s="15" t="str">
        <f>VLOOKUP(Tabela14[[#This Row],[CÓDIGO]],[1]fornnecedor!$A:$E,5,0)</f>
        <v>AKZO NOBEL LTDA AUTO</v>
      </c>
      <c r="C9145" s="16" t="s">
        <v>304</v>
      </c>
      <c r="D9145" s="16" t="s">
        <v>103</v>
      </c>
      <c r="E9145" s="22">
        <v>6.3</v>
      </c>
      <c r="F9145" s="30">
        <v>21.14</v>
      </c>
      <c r="G9145" s="17">
        <v>155.69</v>
      </c>
      <c r="H9145" s="17">
        <f t="shared" ref="H9145:H9208" si="286">G9145*E9145</f>
        <v>980.84699999999998</v>
      </c>
      <c r="I9145" s="17">
        <f t="shared" ref="I9145:I9208" si="287">G9145*F9145</f>
        <v>3291.2865999999999</v>
      </c>
      <c r="J9145" s="13" t="s">
        <v>5384</v>
      </c>
      <c r="K9145" s="37" t="str">
        <f>VLOOKUP(Tabela14[[#This Row],[CÓDIGO]],[1]fornnecedor!$A:$G,7,0)</f>
        <v>BASES POLIÉSTER</v>
      </c>
    </row>
    <row r="9146" spans="1:11" x14ac:dyDescent="0.3">
      <c r="A9146" s="15">
        <v>84268</v>
      </c>
      <c r="B9146" s="15" t="str">
        <f>VLOOKUP(Tabela14[[#This Row],[CÓDIGO]],[1]fornnecedor!$A:$E,5,0)</f>
        <v>BRASILUX TINTAS TECNICAS LTDA</v>
      </c>
      <c r="C9146" s="16" t="s">
        <v>551</v>
      </c>
      <c r="D9146" s="16" t="s">
        <v>549</v>
      </c>
      <c r="E9146" s="22">
        <v>10</v>
      </c>
      <c r="F9146" s="30">
        <v>22</v>
      </c>
      <c r="G9146" s="17">
        <v>149.9</v>
      </c>
      <c r="H9146" s="17">
        <f t="shared" si="286"/>
        <v>1499</v>
      </c>
      <c r="I9146" s="17">
        <f t="shared" si="287"/>
        <v>3297.8</v>
      </c>
      <c r="J9146" s="13" t="s">
        <v>5384</v>
      </c>
      <c r="K9146" s="37" t="str">
        <f>VLOOKUP(Tabela14[[#This Row],[CÓDIGO]],[1]fornnecedor!$A:$G,7,0)</f>
        <v>TINTA PAREDE</v>
      </c>
    </row>
    <row r="9147" spans="1:11" x14ac:dyDescent="0.3">
      <c r="A9147" s="15">
        <v>10403</v>
      </c>
      <c r="B9147" s="15" t="str">
        <f>VLOOKUP(Tabela14[[#This Row],[CÓDIGO]],[1]fornnecedor!$A:$E,5,0)</f>
        <v>MAXI RUBBER INDUSTRIAS QUIMICAS LTDA</v>
      </c>
      <c r="C9147" s="16" t="s">
        <v>5141</v>
      </c>
      <c r="D9147" s="16" t="s">
        <v>775</v>
      </c>
      <c r="E9147" s="22">
        <v>59</v>
      </c>
      <c r="F9147" s="30">
        <v>55</v>
      </c>
      <c r="G9147" s="17">
        <v>60.02</v>
      </c>
      <c r="H9147" s="17">
        <f t="shared" si="286"/>
        <v>3541.1800000000003</v>
      </c>
      <c r="I9147" s="17">
        <f t="shared" si="287"/>
        <v>3301.1000000000004</v>
      </c>
      <c r="J9147" s="13" t="s">
        <v>5384</v>
      </c>
      <c r="K9147" s="37" t="str">
        <f>VLOOKUP(Tabela14[[#This Row],[CÓDIGO]],[1]fornnecedor!$A:$G,7,0)</f>
        <v>VEDADORES / SELANTES</v>
      </c>
    </row>
    <row r="9148" spans="1:11" x14ac:dyDescent="0.3">
      <c r="A9148" s="15">
        <v>84750</v>
      </c>
      <c r="B9148" s="15" t="str">
        <f>VLOOKUP(Tabela14[[#This Row],[CÓDIGO]],[1]fornnecedor!$A:$E,5,0)</f>
        <v>BRASILUX TINTAS TECNICAS LTDA</v>
      </c>
      <c r="C9148" s="16" t="s">
        <v>5078</v>
      </c>
      <c r="D9148" s="16" t="s">
        <v>549</v>
      </c>
      <c r="E9148" s="22">
        <v>0</v>
      </c>
      <c r="F9148" s="30">
        <v>26</v>
      </c>
      <c r="G9148" s="17">
        <v>126.98</v>
      </c>
      <c r="H9148" s="17">
        <f t="shared" si="286"/>
        <v>0</v>
      </c>
      <c r="I9148" s="17">
        <f t="shared" si="287"/>
        <v>3301.48</v>
      </c>
      <c r="J9148" s="13" t="s">
        <v>5384</v>
      </c>
      <c r="K9148" s="37" t="str">
        <f>VLOOKUP(Tabela14[[#This Row],[CÓDIGO]],[1]fornnecedor!$A:$G,7,0)</f>
        <v>TINTA PARA PISO</v>
      </c>
    </row>
    <row r="9149" spans="1:11" x14ac:dyDescent="0.3">
      <c r="A9149" s="15">
        <v>23127</v>
      </c>
      <c r="B9149" s="15" t="str">
        <f>VLOOKUP(Tabela14[[#This Row],[CÓDIGO]],[1]fornnecedor!$A:$E,5,0)</f>
        <v>3M DO BRASIL LTDA</v>
      </c>
      <c r="C9149" s="16" t="s">
        <v>5089</v>
      </c>
      <c r="D9149" s="16" t="s">
        <v>366</v>
      </c>
      <c r="E9149" s="22">
        <v>152</v>
      </c>
      <c r="F9149" s="30">
        <v>1748</v>
      </c>
      <c r="G9149" s="17">
        <v>1.89</v>
      </c>
      <c r="H9149" s="17">
        <f t="shared" si="286"/>
        <v>287.27999999999997</v>
      </c>
      <c r="I9149" s="17">
        <f t="shared" si="287"/>
        <v>3303.72</v>
      </c>
      <c r="J9149" s="13" t="s">
        <v>5384</v>
      </c>
      <c r="K9149" s="37" t="str">
        <f>VLOOKUP(Tabela14[[#This Row],[CÓDIGO]],[1]fornnecedor!$A:$G,7,0)</f>
        <v xml:space="preserve">DISCOS / LIXAS / ABRASIVOS </v>
      </c>
    </row>
    <row r="9150" spans="1:11" x14ac:dyDescent="0.3">
      <c r="A9150" s="15">
        <v>23103</v>
      </c>
      <c r="B9150" s="15" t="str">
        <f>VLOOKUP(Tabela14[[#This Row],[CÓDIGO]],[1]fornnecedor!$A:$E,5,0)</f>
        <v>3M DO BRASIL LTDA</v>
      </c>
      <c r="C9150" s="16" t="s">
        <v>382</v>
      </c>
      <c r="D9150" s="16" t="s">
        <v>366</v>
      </c>
      <c r="E9150" s="22">
        <v>1264</v>
      </c>
      <c r="F9150" s="30">
        <v>1878</v>
      </c>
      <c r="G9150" s="17">
        <v>1.76</v>
      </c>
      <c r="H9150" s="17">
        <f t="shared" si="286"/>
        <v>2224.64</v>
      </c>
      <c r="I9150" s="17">
        <f t="shared" si="287"/>
        <v>3305.28</v>
      </c>
      <c r="J9150" s="13" t="s">
        <v>5384</v>
      </c>
      <c r="K9150" s="37" t="str">
        <f>VLOOKUP(Tabela14[[#This Row],[CÓDIGO]],[1]fornnecedor!$A:$G,7,0)</f>
        <v xml:space="preserve">DISCOS / LIXAS / ABRASIVOS </v>
      </c>
    </row>
    <row r="9151" spans="1:11" x14ac:dyDescent="0.3">
      <c r="A9151" s="15">
        <v>21755</v>
      </c>
      <c r="B9151" s="15" t="str">
        <f>VLOOKUP(Tabela14[[#This Row],[CÓDIGO]],[1]fornnecedor!$A:$E,5,0)</f>
        <v>SHERWIN - WILLIAMS DO BRASIL IND. E COM. LTDA</v>
      </c>
      <c r="C9151" s="16" t="s">
        <v>359</v>
      </c>
      <c r="D9151" s="16" t="s">
        <v>324</v>
      </c>
      <c r="E9151" s="22">
        <v>121</v>
      </c>
      <c r="F9151" s="30">
        <v>289</v>
      </c>
      <c r="G9151" s="17">
        <v>11.46</v>
      </c>
      <c r="H9151" s="17">
        <f t="shared" si="286"/>
        <v>1386.66</v>
      </c>
      <c r="I9151" s="17">
        <f t="shared" si="287"/>
        <v>3311.94</v>
      </c>
      <c r="J9151" s="13" t="s">
        <v>5384</v>
      </c>
      <c r="K9151" s="37" t="str">
        <f>VLOOKUP(Tabela14[[#This Row],[CÓDIGO]],[1]fornnecedor!$A:$G,7,0)</f>
        <v xml:space="preserve">SPRAYS </v>
      </c>
    </row>
    <row r="9152" spans="1:11" x14ac:dyDescent="0.3">
      <c r="A9152" s="15">
        <v>24256</v>
      </c>
      <c r="B9152" s="15" t="str">
        <f>VLOOKUP(Tabela14[[#This Row],[CÓDIGO]],[1]fornnecedor!$A:$E,5,0)</f>
        <v>3M DO BRASIL LTDA</v>
      </c>
      <c r="C9152" s="16" t="s">
        <v>435</v>
      </c>
      <c r="D9152" s="16" t="s">
        <v>366</v>
      </c>
      <c r="E9152" s="22">
        <v>37</v>
      </c>
      <c r="F9152" s="30">
        <v>47</v>
      </c>
      <c r="G9152" s="17">
        <v>70.84</v>
      </c>
      <c r="H9152" s="17">
        <f t="shared" si="286"/>
        <v>2621.08</v>
      </c>
      <c r="I9152" s="17">
        <f t="shared" si="287"/>
        <v>3329.48</v>
      </c>
      <c r="J9152" s="13" t="s">
        <v>5384</v>
      </c>
      <c r="K9152" s="37" t="str">
        <f>VLOOKUP(Tabela14[[#This Row],[CÓDIGO]],[1]fornnecedor!$A:$G,7,0)</f>
        <v xml:space="preserve">LÍQUIDOS P/ POLIMENTO </v>
      </c>
    </row>
    <row r="9153" spans="1:11" x14ac:dyDescent="0.3">
      <c r="A9153" s="15">
        <v>84888</v>
      </c>
      <c r="B9153" s="15" t="str">
        <f>VLOOKUP(Tabela14[[#This Row],[CÓDIGO]],[1]fornnecedor!$A:$E,5,0)</f>
        <v>BRASILUX TINTAS TECNICAS LTDA</v>
      </c>
      <c r="C9153" s="16" t="s">
        <v>5080</v>
      </c>
      <c r="D9153" s="16" t="s">
        <v>549</v>
      </c>
      <c r="E9153" s="22">
        <v>0</v>
      </c>
      <c r="F9153" s="30">
        <v>6</v>
      </c>
      <c r="G9153" s="17">
        <v>555.51</v>
      </c>
      <c r="H9153" s="17">
        <f t="shared" si="286"/>
        <v>0</v>
      </c>
      <c r="I9153" s="17">
        <f t="shared" si="287"/>
        <v>3333.06</v>
      </c>
      <c r="J9153" s="13" t="s">
        <v>5384</v>
      </c>
      <c r="K9153" s="37" t="str">
        <f>VLOOKUP(Tabela14[[#This Row],[CÓDIGO]],[1]fornnecedor!$A:$G,7,0)</f>
        <v xml:space="preserve">BASES SISTEMA NO MACHINE </v>
      </c>
    </row>
    <row r="9154" spans="1:11" x14ac:dyDescent="0.3">
      <c r="A9154" s="15">
        <v>9995</v>
      </c>
      <c r="B9154" s="15" t="str">
        <f>VLOOKUP(Tabela14[[#This Row],[CÓDIGO]],[1]fornnecedor!$A:$E,5,0)</f>
        <v>AKZO NOBEL LTDA AUTO</v>
      </c>
      <c r="C9154" s="16" t="s">
        <v>285</v>
      </c>
      <c r="D9154" s="16" t="s">
        <v>127</v>
      </c>
      <c r="E9154" s="22">
        <v>21.337</v>
      </c>
      <c r="F9154" s="30">
        <v>26.14</v>
      </c>
      <c r="G9154" s="17">
        <v>127.51</v>
      </c>
      <c r="H9154" s="17">
        <f t="shared" si="286"/>
        <v>2720.6808700000001</v>
      </c>
      <c r="I9154" s="17">
        <f t="shared" si="287"/>
        <v>3333.1114000000002</v>
      </c>
      <c r="J9154" s="13" t="s">
        <v>5384</v>
      </c>
      <c r="K9154" s="37" t="str">
        <f>VLOOKUP(Tabela14[[#This Row],[CÓDIGO]],[1]fornnecedor!$A:$G,7,0)</f>
        <v>DILUENTE</v>
      </c>
    </row>
    <row r="9155" spans="1:11" x14ac:dyDescent="0.3">
      <c r="A9155" s="15">
        <v>85628</v>
      </c>
      <c r="B9155" s="15" t="str">
        <f>VLOOKUP(Tabela14[[#This Row],[CÓDIGO]],[1]fornnecedor!$A:$E,5,0)</f>
        <v>BRASILUX TINTAS TECNICAS LTDA</v>
      </c>
      <c r="C9155" s="16" t="s">
        <v>5090</v>
      </c>
      <c r="D9155" s="16" t="s">
        <v>549</v>
      </c>
      <c r="E9155" s="22">
        <v>1</v>
      </c>
      <c r="F9155" s="30">
        <v>13</v>
      </c>
      <c r="G9155" s="17">
        <v>256.91000000000003</v>
      </c>
      <c r="H9155" s="17">
        <f t="shared" si="286"/>
        <v>256.91000000000003</v>
      </c>
      <c r="I9155" s="17">
        <f t="shared" si="287"/>
        <v>3339.8300000000004</v>
      </c>
      <c r="J9155" s="13" t="s">
        <v>5384</v>
      </c>
      <c r="K9155" s="37" t="str">
        <f>VLOOKUP(Tabela14[[#This Row],[CÓDIGO]],[1]fornnecedor!$A:$G,7,0)</f>
        <v>TINTA PARA PISO</v>
      </c>
    </row>
    <row r="9156" spans="1:11" x14ac:dyDescent="0.3">
      <c r="A9156" s="15">
        <v>9930</v>
      </c>
      <c r="B9156" s="15" t="str">
        <f>VLOOKUP(Tabela14[[#This Row],[CÓDIGO]],[1]fornnecedor!$A:$E,5,0)</f>
        <v>AKZO NOBEL LTDA AUTO</v>
      </c>
      <c r="C9156" s="16" t="s">
        <v>261</v>
      </c>
      <c r="D9156" s="16" t="s">
        <v>127</v>
      </c>
      <c r="E9156" s="22">
        <v>7.0000000000000001E-3</v>
      </c>
      <c r="F9156" s="30">
        <v>8.42</v>
      </c>
      <c r="G9156" s="17">
        <v>396.69</v>
      </c>
      <c r="H9156" s="17">
        <f t="shared" si="286"/>
        <v>2.7768299999999999</v>
      </c>
      <c r="I9156" s="17">
        <f t="shared" si="287"/>
        <v>3340.1298000000002</v>
      </c>
      <c r="J9156" s="13" t="s">
        <v>5384</v>
      </c>
      <c r="K9156" s="37" t="str">
        <f>VLOOKUP(Tabela14[[#This Row],[CÓDIGO]],[1]fornnecedor!$A:$G,7,0)</f>
        <v>BASES POLIÉSTER</v>
      </c>
    </row>
    <row r="9157" spans="1:11" x14ac:dyDescent="0.3">
      <c r="A9157" s="15">
        <v>85472</v>
      </c>
      <c r="B9157" s="15" t="str">
        <f>VLOOKUP(Tabela14[[#This Row],[CÓDIGO]],[1]fornnecedor!$A:$E,5,0)</f>
        <v>DISSOLTEX IND QUIMICA LTDA</v>
      </c>
      <c r="C9157" s="16" t="s">
        <v>824</v>
      </c>
      <c r="D9157" s="16" t="s">
        <v>549</v>
      </c>
      <c r="E9157" s="22">
        <v>2</v>
      </c>
      <c r="F9157" s="30">
        <v>9</v>
      </c>
      <c r="G9157" s="17">
        <v>371.86</v>
      </c>
      <c r="H9157" s="17">
        <f t="shared" si="286"/>
        <v>743.72</v>
      </c>
      <c r="I9157" s="17">
        <f t="shared" si="287"/>
        <v>3346.7400000000002</v>
      </c>
      <c r="J9157" s="13" t="s">
        <v>5384</v>
      </c>
      <c r="K9157" s="37" t="str">
        <f>VLOOKUP(Tabela14[[#This Row],[CÓDIGO]],[1]fornnecedor!$A:$G,7,0)</f>
        <v>TINTA EM PÓ</v>
      </c>
    </row>
    <row r="9158" spans="1:11" x14ac:dyDescent="0.3">
      <c r="A9158" s="15">
        <v>20231</v>
      </c>
      <c r="B9158" s="15" t="str">
        <f>VLOOKUP(Tabela14[[#This Row],[CÓDIGO]],[1]fornnecedor!$A:$E,5,0)</f>
        <v>3M DO BRASIL LTDA</v>
      </c>
      <c r="C9158" s="16" t="s">
        <v>446</v>
      </c>
      <c r="D9158" s="16" t="s">
        <v>366</v>
      </c>
      <c r="E9158" s="22">
        <v>21</v>
      </c>
      <c r="F9158" s="30">
        <v>39</v>
      </c>
      <c r="G9158" s="17">
        <v>85.82</v>
      </c>
      <c r="H9158" s="17">
        <f t="shared" si="286"/>
        <v>1802.2199999999998</v>
      </c>
      <c r="I9158" s="17">
        <f t="shared" si="287"/>
        <v>3346.9799999999996</v>
      </c>
      <c r="J9158" s="13" t="s">
        <v>5384</v>
      </c>
      <c r="K9158" s="37" t="str">
        <f>VLOOKUP(Tabela14[[#This Row],[CÓDIGO]],[1]fornnecedor!$A:$G,7,0)</f>
        <v>PRIMER AUTOMOTIVO</v>
      </c>
    </row>
    <row r="9159" spans="1:11" x14ac:dyDescent="0.3">
      <c r="A9159" s="15">
        <v>23015</v>
      </c>
      <c r="B9159" s="15" t="str">
        <f>VLOOKUP(Tabela14[[#This Row],[CÓDIGO]],[1]fornnecedor!$A:$E,5,0)</f>
        <v>AKZO NOBEL LTDA AUTO</v>
      </c>
      <c r="C9159" s="16" t="s">
        <v>291</v>
      </c>
      <c r="D9159" s="16" t="s">
        <v>103</v>
      </c>
      <c r="E9159" s="22">
        <v>1.5549999999999999</v>
      </c>
      <c r="F9159" s="30">
        <v>15.36</v>
      </c>
      <c r="G9159" s="17">
        <v>218.47</v>
      </c>
      <c r="H9159" s="17">
        <f t="shared" si="286"/>
        <v>339.72084999999998</v>
      </c>
      <c r="I9159" s="17">
        <f t="shared" si="287"/>
        <v>3355.6992</v>
      </c>
      <c r="J9159" s="13" t="s">
        <v>5384</v>
      </c>
      <c r="K9159" s="37" t="str">
        <f>VLOOKUP(Tabela14[[#This Row],[CÓDIGO]],[1]fornnecedor!$A:$G,7,0)</f>
        <v>BASES PU</v>
      </c>
    </row>
    <row r="9160" spans="1:11" x14ac:dyDescent="0.3">
      <c r="A9160" s="15">
        <v>9867</v>
      </c>
      <c r="B9160" s="15" t="str">
        <f>VLOOKUP(Tabela14[[#This Row],[CÓDIGO]],[1]fornnecedor!$A:$E,5,0)</f>
        <v>AKZO NOBEL LTDA AUTO</v>
      </c>
      <c r="C9160" s="16" t="s">
        <v>5057</v>
      </c>
      <c r="D9160" s="16" t="s">
        <v>103</v>
      </c>
      <c r="E9160" s="22">
        <v>6.0659999999999998</v>
      </c>
      <c r="F9160" s="30">
        <v>22.21</v>
      </c>
      <c r="G9160" s="17">
        <v>151.28</v>
      </c>
      <c r="H9160" s="17">
        <f t="shared" si="286"/>
        <v>917.66448000000003</v>
      </c>
      <c r="I9160" s="17">
        <f t="shared" si="287"/>
        <v>3359.9288000000001</v>
      </c>
      <c r="J9160" s="13" t="s">
        <v>5384</v>
      </c>
      <c r="K9160" s="37" t="str">
        <f>VLOOKUP(Tabela14[[#This Row],[CÓDIGO]],[1]fornnecedor!$A:$G,7,0)</f>
        <v>BASES POLIÉSTER</v>
      </c>
    </row>
    <row r="9161" spans="1:11" x14ac:dyDescent="0.3">
      <c r="A9161" s="15">
        <v>9919</v>
      </c>
      <c r="B9161" s="15" t="str">
        <f>VLOOKUP(Tabela14[[#This Row],[CÓDIGO]],[1]fornnecedor!$A:$E,5,0)</f>
        <v>AKZO NOBEL LTDA AUTO</v>
      </c>
      <c r="C9161" s="16" t="s">
        <v>260</v>
      </c>
      <c r="D9161" s="16" t="s">
        <v>127</v>
      </c>
      <c r="E9161" s="22">
        <v>12.289</v>
      </c>
      <c r="F9161" s="30">
        <v>10.57</v>
      </c>
      <c r="G9161" s="17">
        <v>318.36</v>
      </c>
      <c r="H9161" s="17">
        <f t="shared" si="286"/>
        <v>3912.3260399999999</v>
      </c>
      <c r="I9161" s="17">
        <f t="shared" si="287"/>
        <v>3365.0652000000005</v>
      </c>
      <c r="J9161" s="13" t="s">
        <v>5384</v>
      </c>
      <c r="K9161" s="37" t="str">
        <f>VLOOKUP(Tabela14[[#This Row],[CÓDIGO]],[1]fornnecedor!$A:$G,7,0)</f>
        <v>BASES POLIÉSTER</v>
      </c>
    </row>
    <row r="9162" spans="1:11" x14ac:dyDescent="0.3">
      <c r="A9162" s="15">
        <v>22654</v>
      </c>
      <c r="B9162" s="15" t="str">
        <f>VLOOKUP(Tabela14[[#This Row],[CÓDIGO]],[1]fornnecedor!$A:$E,5,0)</f>
        <v>AKZO NOBEL LTDA AUTO</v>
      </c>
      <c r="C9162" s="16" t="s">
        <v>5102</v>
      </c>
      <c r="D9162" s="16" t="s">
        <v>152</v>
      </c>
      <c r="E9162" s="22">
        <v>97</v>
      </c>
      <c r="F9162" s="30">
        <v>877</v>
      </c>
      <c r="G9162" s="17">
        <v>3.85</v>
      </c>
      <c r="H9162" s="17">
        <f t="shared" si="286"/>
        <v>373.45</v>
      </c>
      <c r="I9162" s="17">
        <f t="shared" si="287"/>
        <v>3376.4500000000003</v>
      </c>
      <c r="J9162" s="13" t="s">
        <v>5384</v>
      </c>
      <c r="K9162" s="37" t="str">
        <f>VLOOKUP(Tabela14[[#This Row],[CÓDIGO]],[1]fornnecedor!$A:$G,7,0)</f>
        <v>EMBALAGEM</v>
      </c>
    </row>
    <row r="9163" spans="1:11" x14ac:dyDescent="0.3">
      <c r="A9163" s="15">
        <v>84489</v>
      </c>
      <c r="B9163" s="15" t="str">
        <f>VLOOKUP(Tabela14[[#This Row],[CÓDIGO]],[1]fornnecedor!$A:$E,5,0)</f>
        <v>BRASILUX TINTAS TECNICAS LTDA</v>
      </c>
      <c r="C9163" s="16" t="s">
        <v>608</v>
      </c>
      <c r="D9163" s="16" t="s">
        <v>549</v>
      </c>
      <c r="E9163" s="22">
        <v>3.9140000000000001</v>
      </c>
      <c r="F9163" s="30">
        <v>9.39</v>
      </c>
      <c r="G9163" s="17">
        <v>359.93</v>
      </c>
      <c r="H9163" s="17">
        <f t="shared" si="286"/>
        <v>1408.76602</v>
      </c>
      <c r="I9163" s="17">
        <f t="shared" si="287"/>
        <v>3379.7427000000002</v>
      </c>
      <c r="J9163" s="13" t="s">
        <v>5384</v>
      </c>
      <c r="K9163" s="37" t="str">
        <f>VLOOKUP(Tabela14[[#This Row],[CÓDIGO]],[1]fornnecedor!$A:$G,7,0)</f>
        <v xml:space="preserve">BASES SISTEMA NO MACHINE </v>
      </c>
    </row>
    <row r="9164" spans="1:11" x14ac:dyDescent="0.3">
      <c r="A9164" s="15">
        <v>9900</v>
      </c>
      <c r="B9164" s="15" t="str">
        <f>VLOOKUP(Tabela14[[#This Row],[CÓDIGO]],[1]fornnecedor!$A:$E,5,0)</f>
        <v>AKZO NOBEL LTDA AUTO</v>
      </c>
      <c r="C9164" s="16" t="s">
        <v>300</v>
      </c>
      <c r="D9164" s="16" t="s">
        <v>103</v>
      </c>
      <c r="E9164" s="22">
        <v>4.4770000000000003</v>
      </c>
      <c r="F9164" s="30">
        <v>28.91</v>
      </c>
      <c r="G9164" s="17">
        <v>117.22</v>
      </c>
      <c r="H9164" s="17">
        <f t="shared" si="286"/>
        <v>524.79394000000002</v>
      </c>
      <c r="I9164" s="17">
        <f t="shared" si="287"/>
        <v>3388.8301999999999</v>
      </c>
      <c r="J9164" s="13" t="s">
        <v>5384</v>
      </c>
      <c r="K9164" s="37" t="str">
        <f>VLOOKUP(Tabela14[[#This Row],[CÓDIGO]],[1]fornnecedor!$A:$G,7,0)</f>
        <v>BASES POLIÉSTER</v>
      </c>
    </row>
    <row r="9165" spans="1:11" x14ac:dyDescent="0.3">
      <c r="A9165" s="15">
        <v>84632</v>
      </c>
      <c r="B9165" s="15" t="str">
        <f>VLOOKUP(Tabela14[[#This Row],[CÓDIGO]],[1]fornnecedor!$A:$E,5,0)</f>
        <v>BRASILUX TINTAS TECNICAS LTDA</v>
      </c>
      <c r="C9165" s="16" t="s">
        <v>4959</v>
      </c>
      <c r="D9165" s="16" t="s">
        <v>549</v>
      </c>
      <c r="E9165" s="22">
        <v>1.1539999999999999</v>
      </c>
      <c r="F9165" s="30">
        <v>46.01</v>
      </c>
      <c r="G9165" s="17">
        <v>73.709999999999994</v>
      </c>
      <c r="H9165" s="17">
        <f t="shared" si="286"/>
        <v>85.061339999999987</v>
      </c>
      <c r="I9165" s="17">
        <f t="shared" si="287"/>
        <v>3391.3970999999997</v>
      </c>
      <c r="J9165" s="13" t="s">
        <v>5384</v>
      </c>
      <c r="K9165" s="37" t="str">
        <f>VLOOKUP(Tabela14[[#This Row],[CÓDIGO]],[1]fornnecedor!$A:$G,7,0)</f>
        <v xml:space="preserve">BASES SISTEMA NO MACHINE </v>
      </c>
    </row>
    <row r="9166" spans="1:11" x14ac:dyDescent="0.3">
      <c r="A9166" s="15">
        <v>22639</v>
      </c>
      <c r="B9166" s="15" t="str">
        <f>VLOOKUP(Tabela14[[#This Row],[CÓDIGO]],[1]fornnecedor!$A:$E,5,0)</f>
        <v>AKZO NOBEL LTDA AUTO</v>
      </c>
      <c r="C9166" s="16" t="s">
        <v>5084</v>
      </c>
      <c r="D9166" s="16" t="s">
        <v>152</v>
      </c>
      <c r="E9166" s="22">
        <v>0</v>
      </c>
      <c r="F9166" s="30">
        <v>9.89</v>
      </c>
      <c r="G9166" s="17">
        <v>345.29</v>
      </c>
      <c r="H9166" s="17">
        <f t="shared" si="286"/>
        <v>0</v>
      </c>
      <c r="I9166" s="17">
        <f t="shared" si="287"/>
        <v>3414.9181000000003</v>
      </c>
      <c r="J9166" s="13" t="s">
        <v>5384</v>
      </c>
      <c r="K9166" s="37" t="str">
        <f>VLOOKUP(Tabela14[[#This Row],[CÓDIGO]],[1]fornnecedor!$A:$G,7,0)</f>
        <v>BASES LACA / SINTETICO / TECH FLEET</v>
      </c>
    </row>
    <row r="9167" spans="1:11" x14ac:dyDescent="0.3">
      <c r="A9167" s="15">
        <v>22063</v>
      </c>
      <c r="B9167" s="15" t="str">
        <f>VLOOKUP(Tabela14[[#This Row],[CÓDIGO]],[1]fornnecedor!$A:$E,5,0)</f>
        <v>3M DO BRASIL LTDA</v>
      </c>
      <c r="C9167" s="16" t="s">
        <v>404</v>
      </c>
      <c r="D9167" s="16" t="s">
        <v>366</v>
      </c>
      <c r="E9167" s="22">
        <v>164</v>
      </c>
      <c r="F9167" s="30">
        <v>367</v>
      </c>
      <c r="G9167" s="17">
        <v>9.32</v>
      </c>
      <c r="H9167" s="17">
        <f t="shared" si="286"/>
        <v>1528.48</v>
      </c>
      <c r="I9167" s="17">
        <f t="shared" si="287"/>
        <v>3420.44</v>
      </c>
      <c r="J9167" s="13" t="s">
        <v>5384</v>
      </c>
      <c r="K9167" s="37" t="str">
        <f>VLOOKUP(Tabela14[[#This Row],[CÓDIGO]],[1]fornnecedor!$A:$G,7,0)</f>
        <v xml:space="preserve">DISCOS / LIXAS / ABRASIVOS </v>
      </c>
    </row>
    <row r="9168" spans="1:11" x14ac:dyDescent="0.3">
      <c r="A9168" s="15">
        <v>21316</v>
      </c>
      <c r="B9168" s="15" t="str">
        <f>VLOOKUP(Tabela14[[#This Row],[CÓDIGO]],[1]fornnecedor!$A:$E,5,0)</f>
        <v>SHERWIN - WILLIAMS DO BRASIL IND. E COM. LTDA</v>
      </c>
      <c r="C9168" s="16" t="s">
        <v>348</v>
      </c>
      <c r="D9168" s="16" t="s">
        <v>324</v>
      </c>
      <c r="E9168" s="22">
        <v>27</v>
      </c>
      <c r="F9168" s="30">
        <v>35</v>
      </c>
      <c r="G9168" s="17">
        <v>98.08</v>
      </c>
      <c r="H9168" s="17">
        <f t="shared" si="286"/>
        <v>2648.16</v>
      </c>
      <c r="I9168" s="17">
        <f t="shared" si="287"/>
        <v>3432.7999999999997</v>
      </c>
      <c r="J9168" s="13" t="s">
        <v>5384</v>
      </c>
      <c r="K9168" s="37" t="str">
        <f>VLOOKUP(Tabela14[[#This Row],[CÓDIGO]],[1]fornnecedor!$A:$G,7,0)</f>
        <v>DILUENTE</v>
      </c>
    </row>
    <row r="9169" spans="1:11" x14ac:dyDescent="0.3">
      <c r="A9169" s="15">
        <v>9954</v>
      </c>
      <c r="B9169" s="15" t="str">
        <f>VLOOKUP(Tabela14[[#This Row],[CÓDIGO]],[1]fornnecedor!$A:$E,5,0)</f>
        <v>AKZO NOBEL LTDA AUTO</v>
      </c>
      <c r="C9169" s="16" t="s">
        <v>265</v>
      </c>
      <c r="D9169" s="16" t="s">
        <v>127</v>
      </c>
      <c r="E9169" s="22">
        <v>4.016</v>
      </c>
      <c r="F9169" s="30">
        <v>7.55</v>
      </c>
      <c r="G9169" s="17">
        <v>455.1</v>
      </c>
      <c r="H9169" s="17">
        <f t="shared" si="286"/>
        <v>1827.6816000000001</v>
      </c>
      <c r="I9169" s="17">
        <f t="shared" si="287"/>
        <v>3436.0050000000001</v>
      </c>
      <c r="J9169" s="13" t="s">
        <v>5384</v>
      </c>
      <c r="K9169" s="37" t="str">
        <f>VLOOKUP(Tabela14[[#This Row],[CÓDIGO]],[1]fornnecedor!$A:$G,7,0)</f>
        <v>BASES POLIÉSTER</v>
      </c>
    </row>
    <row r="9170" spans="1:11" x14ac:dyDescent="0.3">
      <c r="A9170" s="15">
        <v>9895</v>
      </c>
      <c r="B9170" s="15" t="str">
        <f>VLOOKUP(Tabela14[[#This Row],[CÓDIGO]],[1]fornnecedor!$A:$E,5,0)</f>
        <v>AKZO NOBEL LTDA AUTO</v>
      </c>
      <c r="C9170" s="16" t="s">
        <v>239</v>
      </c>
      <c r="D9170" s="16" t="s">
        <v>103</v>
      </c>
      <c r="E9170" s="22">
        <v>14.983000000000001</v>
      </c>
      <c r="F9170" s="30">
        <v>44.62</v>
      </c>
      <c r="G9170" s="17">
        <v>77.03</v>
      </c>
      <c r="H9170" s="17">
        <f t="shared" si="286"/>
        <v>1154.14049</v>
      </c>
      <c r="I9170" s="17">
        <f t="shared" si="287"/>
        <v>3437.0785999999998</v>
      </c>
      <c r="J9170" s="13" t="s">
        <v>5384</v>
      </c>
      <c r="K9170" s="37" t="str">
        <f>VLOOKUP(Tabela14[[#This Row],[CÓDIGO]],[1]fornnecedor!$A:$G,7,0)</f>
        <v>BASES POLIÉSTER</v>
      </c>
    </row>
    <row r="9171" spans="1:11" x14ac:dyDescent="0.3">
      <c r="A9171" s="15">
        <v>10123</v>
      </c>
      <c r="B9171" s="15" t="str">
        <f>VLOOKUP(Tabela14[[#This Row],[CÓDIGO]],[1]fornnecedor!$A:$E,5,0)</f>
        <v>PPG INDUSTRIAL DO BRASIL TINTAS E VERNIZES LTDA</v>
      </c>
      <c r="C9171" s="16" t="s">
        <v>5050</v>
      </c>
      <c r="D9171" s="16" t="s">
        <v>4805</v>
      </c>
      <c r="E9171" s="22">
        <v>20</v>
      </c>
      <c r="F9171" s="30">
        <v>108</v>
      </c>
      <c r="G9171" s="17">
        <v>31.86</v>
      </c>
      <c r="H9171" s="17">
        <f t="shared" si="286"/>
        <v>637.20000000000005</v>
      </c>
      <c r="I9171" s="17">
        <f t="shared" si="287"/>
        <v>3440.88</v>
      </c>
      <c r="J9171" s="13" t="s">
        <v>5384</v>
      </c>
      <c r="K9171" s="37" t="str">
        <f>VLOOKUP(Tabela14[[#This Row],[CÓDIGO]],[1]fornnecedor!$A:$G,7,0)</f>
        <v>PRIMER AUTOMOTIVO</v>
      </c>
    </row>
    <row r="9172" spans="1:11" x14ac:dyDescent="0.3">
      <c r="A9172" s="15">
        <v>84743</v>
      </c>
      <c r="B9172" s="15" t="str">
        <f>VLOOKUP(Tabela14[[#This Row],[CÓDIGO]],[1]fornnecedor!$A:$E,5,0)</f>
        <v>3M DO BRASIL LTDA</v>
      </c>
      <c r="C9172" s="16" t="s">
        <v>5433</v>
      </c>
      <c r="D9172" s="16" t="s">
        <v>366</v>
      </c>
      <c r="E9172" s="22">
        <v>0</v>
      </c>
      <c r="F9172" s="30">
        <v>1</v>
      </c>
      <c r="G9172" s="17">
        <v>3447.01</v>
      </c>
      <c r="H9172" s="17">
        <f t="shared" si="286"/>
        <v>0</v>
      </c>
      <c r="I9172" s="17">
        <f t="shared" si="287"/>
        <v>3447.01</v>
      </c>
      <c r="J9172" s="13" t="s">
        <v>5384</v>
      </c>
      <c r="K9172" s="37" t="str">
        <f>VLOOKUP(Tabela14[[#This Row],[CÓDIGO]],[1]fornnecedor!$A:$G,7,0)</f>
        <v>APLICADORES / ADAPTADORES / ENGATES / SUPORTES</v>
      </c>
    </row>
    <row r="9173" spans="1:11" x14ac:dyDescent="0.3">
      <c r="A9173" s="15">
        <v>24062</v>
      </c>
      <c r="B9173" s="15" t="str">
        <f>VLOOKUP(Tabela14[[#This Row],[CÓDIGO]],[1]fornnecedor!$A:$E,5,0)</f>
        <v>SKYLACK TINTAS E VERNIZES LTDA</v>
      </c>
      <c r="C9173" s="16" t="s">
        <v>5086</v>
      </c>
      <c r="D9173" s="16" t="s">
        <v>1114</v>
      </c>
      <c r="E9173" s="22">
        <v>0</v>
      </c>
      <c r="F9173" s="30">
        <v>11.44</v>
      </c>
      <c r="G9173" s="17">
        <v>302.77999999999997</v>
      </c>
      <c r="H9173" s="17">
        <f t="shared" si="286"/>
        <v>0</v>
      </c>
      <c r="I9173" s="17">
        <f t="shared" si="287"/>
        <v>3463.8031999999994</v>
      </c>
      <c r="J9173" s="13" t="s">
        <v>5384</v>
      </c>
      <c r="K9173" s="37" t="str">
        <f>VLOOKUP(Tabela14[[#This Row],[CÓDIGO]],[1]fornnecedor!$A:$G,7,0)</f>
        <v>BASES POLIÉSTER</v>
      </c>
    </row>
    <row r="9174" spans="1:11" x14ac:dyDescent="0.3">
      <c r="A9174" s="15">
        <v>84891</v>
      </c>
      <c r="B9174" s="15" t="str">
        <f>VLOOKUP(Tabela14[[#This Row],[CÓDIGO]],[1]fornnecedor!$A:$E,5,0)</f>
        <v>BRASILUX TINTAS TECNICAS LTDA</v>
      </c>
      <c r="C9174" s="16" t="s">
        <v>4880</v>
      </c>
      <c r="D9174" s="16" t="s">
        <v>549</v>
      </c>
      <c r="E9174" s="22">
        <v>1.4059999999999999</v>
      </c>
      <c r="F9174" s="30">
        <v>13.86</v>
      </c>
      <c r="G9174" s="17">
        <v>249.96</v>
      </c>
      <c r="H9174" s="17">
        <f t="shared" si="286"/>
        <v>351.44376</v>
      </c>
      <c r="I9174" s="17">
        <f t="shared" si="287"/>
        <v>3464.4456</v>
      </c>
      <c r="J9174" s="13" t="s">
        <v>5384</v>
      </c>
      <c r="K9174" s="37" t="str">
        <f>VLOOKUP(Tabela14[[#This Row],[CÓDIGO]],[1]fornnecedor!$A:$G,7,0)</f>
        <v xml:space="preserve">BASES SISTEMA NO MACHINE </v>
      </c>
    </row>
    <row r="9175" spans="1:11" x14ac:dyDescent="0.3">
      <c r="A9175" s="15">
        <v>85699</v>
      </c>
      <c r="B9175" s="15" t="str">
        <f>VLOOKUP(Tabela14[[#This Row],[CÓDIGO]],[1]fornnecedor!$A:$E,5,0)</f>
        <v>BERLINER DO BRASIL MOTORES LTDA</v>
      </c>
      <c r="C9175" s="16" t="s">
        <v>5096</v>
      </c>
      <c r="D9175" s="16" t="s">
        <v>3623</v>
      </c>
      <c r="E9175" s="22">
        <v>1</v>
      </c>
      <c r="F9175" s="30">
        <v>11</v>
      </c>
      <c r="G9175" s="17">
        <v>315</v>
      </c>
      <c r="H9175" s="17">
        <f t="shared" si="286"/>
        <v>315</v>
      </c>
      <c r="I9175" s="17">
        <f t="shared" si="287"/>
        <v>3465</v>
      </c>
      <c r="J9175" s="13" t="s">
        <v>5384</v>
      </c>
      <c r="K9175" s="37" t="str">
        <f>VLOOKUP(Tabela14[[#This Row],[CÓDIGO]],[1]fornnecedor!$A:$G,7,0)</f>
        <v>PISTOLAS</v>
      </c>
    </row>
    <row r="9176" spans="1:11" x14ac:dyDescent="0.3">
      <c r="A9176" s="15">
        <v>23069</v>
      </c>
      <c r="B9176" s="15" t="str">
        <f>VLOOKUP(Tabela14[[#This Row],[CÓDIGO]],[1]fornnecedor!$A:$E,5,0)</f>
        <v>AKZO NOBEL LTDA AUTO</v>
      </c>
      <c r="C9176" s="16" t="s">
        <v>202</v>
      </c>
      <c r="D9176" s="16" t="s">
        <v>103</v>
      </c>
      <c r="E9176" s="22">
        <v>111</v>
      </c>
      <c r="F9176" s="30">
        <v>108</v>
      </c>
      <c r="G9176" s="17">
        <v>32.090000000000003</v>
      </c>
      <c r="H9176" s="17">
        <f t="shared" si="286"/>
        <v>3561.9900000000002</v>
      </c>
      <c r="I9176" s="17">
        <f t="shared" si="287"/>
        <v>3465.7200000000003</v>
      </c>
      <c r="J9176" s="13" t="s">
        <v>5384</v>
      </c>
      <c r="K9176" s="37" t="str">
        <f>VLOOKUP(Tabela14[[#This Row],[CÓDIGO]],[1]fornnecedor!$A:$G,7,0)</f>
        <v>PRIMER AUTOMOTIVO</v>
      </c>
    </row>
    <row r="9177" spans="1:11" x14ac:dyDescent="0.3">
      <c r="A9177" s="15">
        <v>24172</v>
      </c>
      <c r="B9177" s="15" t="str">
        <f>VLOOKUP(Tabela14[[#This Row],[CÓDIGO]],[1]fornnecedor!$A:$E,5,0)</f>
        <v>ETITEC SOLUCOES INTELIGENTES</v>
      </c>
      <c r="C9177" s="16" t="s">
        <v>5087</v>
      </c>
      <c r="D9177" s="16" t="s">
        <v>1309</v>
      </c>
      <c r="E9177" s="22">
        <v>0</v>
      </c>
      <c r="F9177" s="30">
        <v>50</v>
      </c>
      <c r="G9177" s="17">
        <v>69.37</v>
      </c>
      <c r="H9177" s="17">
        <f t="shared" si="286"/>
        <v>0</v>
      </c>
      <c r="I9177" s="17">
        <f t="shared" si="287"/>
        <v>3468.5</v>
      </c>
      <c r="J9177" s="13" t="s">
        <v>5384</v>
      </c>
      <c r="K9177" s="37" t="str">
        <f>VLOOKUP(Tabela14[[#This Row],[CÓDIGO]],[1]fornnecedor!$A:$G,7,0)</f>
        <v>GRUPO CONVERSAO</v>
      </c>
    </row>
    <row r="9178" spans="1:11" x14ac:dyDescent="0.3">
      <c r="A9178" s="15">
        <v>23652</v>
      </c>
      <c r="B9178" s="15" t="str">
        <f>VLOOKUP(Tabela14[[#This Row],[CÓDIGO]],[1]fornnecedor!$A:$E,5,0)</f>
        <v>3M DO BRASIL LTDA</v>
      </c>
      <c r="C9178" s="16" t="s">
        <v>5088</v>
      </c>
      <c r="D9178" s="16" t="s">
        <v>366</v>
      </c>
      <c r="E9178" s="22">
        <v>0</v>
      </c>
      <c r="F9178" s="30">
        <v>109</v>
      </c>
      <c r="G9178" s="17">
        <v>31.83</v>
      </c>
      <c r="H9178" s="17">
        <f t="shared" si="286"/>
        <v>0</v>
      </c>
      <c r="I9178" s="17">
        <f t="shared" si="287"/>
        <v>3469.47</v>
      </c>
      <c r="J9178" s="13" t="s">
        <v>5384</v>
      </c>
      <c r="K9178" s="37" t="str">
        <f>VLOOKUP(Tabela14[[#This Row],[CÓDIGO]],[1]fornnecedor!$A:$G,7,0)</f>
        <v>DISCO TRIZACT</v>
      </c>
    </row>
    <row r="9179" spans="1:11" x14ac:dyDescent="0.3">
      <c r="A9179" s="15">
        <v>87038</v>
      </c>
      <c r="B9179" s="15" t="str">
        <f>VLOOKUP(Tabela14[[#This Row],[CÓDIGO]],[1]fornnecedor!$A:$E,5,0)</f>
        <v>DURACOLOR INDUSTRIA E COMERCIO DE TINTAS</v>
      </c>
      <c r="C9179" s="16" t="s">
        <v>1116</v>
      </c>
      <c r="D9179" s="16" t="s">
        <v>1108</v>
      </c>
      <c r="E9179" s="22">
        <v>0</v>
      </c>
      <c r="F9179" s="30">
        <v>58</v>
      </c>
      <c r="G9179" s="17">
        <v>60</v>
      </c>
      <c r="H9179" s="17">
        <f t="shared" si="286"/>
        <v>0</v>
      </c>
      <c r="I9179" s="17">
        <f t="shared" si="287"/>
        <v>3480</v>
      </c>
      <c r="J9179" s="13" t="s">
        <v>5384</v>
      </c>
      <c r="K9179" s="37" t="str">
        <f>VLOOKUP(Tabela14[[#This Row],[CÓDIGO]],[1]fornnecedor!$A:$G,7,0)</f>
        <v>TINTA PAREDE</v>
      </c>
    </row>
    <row r="9180" spans="1:11" x14ac:dyDescent="0.3">
      <c r="A9180" s="15">
        <v>85339</v>
      </c>
      <c r="B9180" s="15" t="str">
        <f>VLOOKUP(Tabela14[[#This Row],[CÓDIGO]],[1]fornnecedor!$A:$E,5,0)</f>
        <v>MARTELENA ALMEIDA INDUSTRIA E COMERCIO DE TINTAS EIRELI</v>
      </c>
      <c r="C9180" s="16" t="s">
        <v>5161</v>
      </c>
      <c r="D9180" s="16" t="s">
        <v>830</v>
      </c>
      <c r="E9180" s="22">
        <v>50</v>
      </c>
      <c r="F9180" s="30">
        <v>73</v>
      </c>
      <c r="G9180" s="17">
        <v>47.77</v>
      </c>
      <c r="H9180" s="17">
        <f t="shared" si="286"/>
        <v>2388.5</v>
      </c>
      <c r="I9180" s="17">
        <f t="shared" si="287"/>
        <v>3487.21</v>
      </c>
      <c r="J9180" s="13" t="s">
        <v>5384</v>
      </c>
      <c r="K9180" s="37" t="str">
        <f>VLOOKUP(Tabela14[[#This Row],[CÓDIGO]],[1]fornnecedor!$A:$G,7,0)</f>
        <v>TEXTURA</v>
      </c>
    </row>
    <row r="9181" spans="1:11" x14ac:dyDescent="0.3">
      <c r="A9181" s="15">
        <v>85357</v>
      </c>
      <c r="B9181" s="15" t="str">
        <f>VLOOKUP(Tabela14[[#This Row],[CÓDIGO]],[1]fornnecedor!$A:$E,5,0)</f>
        <v>ALV INDUSTRIA E COMERCIO DE TINTAS LTDA</v>
      </c>
      <c r="C9181" s="16" t="s">
        <v>5180</v>
      </c>
      <c r="D9181" s="16" t="s">
        <v>3914</v>
      </c>
      <c r="E9181" s="22">
        <v>360</v>
      </c>
      <c r="F9181" s="30">
        <v>272</v>
      </c>
      <c r="G9181" s="17">
        <v>12.87</v>
      </c>
      <c r="H9181" s="17">
        <f t="shared" si="286"/>
        <v>4633.2</v>
      </c>
      <c r="I9181" s="17">
        <f t="shared" si="287"/>
        <v>3500.64</v>
      </c>
      <c r="J9181" s="13" t="s">
        <v>5384</v>
      </c>
      <c r="K9181" s="37" t="str">
        <f>VLOOKUP(Tabela14[[#This Row],[CÓDIGO]],[1]fornnecedor!$A:$G,7,0)</f>
        <v xml:space="preserve">COLA  PLÁSTICA </v>
      </c>
    </row>
    <row r="9182" spans="1:11" x14ac:dyDescent="0.3">
      <c r="A9182" s="15">
        <v>85292</v>
      </c>
      <c r="B9182" s="15" t="str">
        <f>VLOOKUP(Tabela14[[#This Row],[CÓDIGO]],[1]fornnecedor!$A:$E,5,0)</f>
        <v>BRASILUX TINTAS TECNICAS LTDA</v>
      </c>
      <c r="C9182" s="16" t="s">
        <v>769</v>
      </c>
      <c r="D9182" s="16" t="s">
        <v>549</v>
      </c>
      <c r="E9182" s="22">
        <v>5</v>
      </c>
      <c r="F9182" s="30">
        <v>29</v>
      </c>
      <c r="G9182" s="17">
        <v>120.9</v>
      </c>
      <c r="H9182" s="17">
        <f t="shared" si="286"/>
        <v>604.5</v>
      </c>
      <c r="I9182" s="17">
        <f t="shared" si="287"/>
        <v>3506.1000000000004</v>
      </c>
      <c r="J9182" s="13" t="s">
        <v>5384</v>
      </c>
      <c r="K9182" s="37" t="str">
        <f>VLOOKUP(Tabela14[[#This Row],[CÓDIGO]],[1]fornnecedor!$A:$G,7,0)</f>
        <v>EPOXI</v>
      </c>
    </row>
    <row r="9183" spans="1:11" x14ac:dyDescent="0.3">
      <c r="A9183" s="15">
        <v>84773</v>
      </c>
      <c r="B9183" s="15" t="str">
        <f>VLOOKUP(Tabela14[[#This Row],[CÓDIGO]],[1]fornnecedor!$A:$E,5,0)</f>
        <v>BRASILUX TINTAS TECNICAS LTDA</v>
      </c>
      <c r="C9183" s="16" t="s">
        <v>576</v>
      </c>
      <c r="D9183" s="16" t="s">
        <v>549</v>
      </c>
      <c r="E9183" s="22">
        <v>4</v>
      </c>
      <c r="F9183" s="30">
        <v>13</v>
      </c>
      <c r="G9183" s="17">
        <v>270.95</v>
      </c>
      <c r="H9183" s="17">
        <f t="shared" si="286"/>
        <v>1083.8</v>
      </c>
      <c r="I9183" s="17">
        <f t="shared" si="287"/>
        <v>3522.35</v>
      </c>
      <c r="J9183" s="13" t="s">
        <v>5384</v>
      </c>
      <c r="K9183" s="37" t="str">
        <f>VLOOKUP(Tabela14[[#This Row],[CÓDIGO]],[1]fornnecedor!$A:$G,7,0)</f>
        <v>TINTA EMBORRACHADA</v>
      </c>
    </row>
    <row r="9184" spans="1:11" x14ac:dyDescent="0.3">
      <c r="A9184" s="15">
        <v>84032</v>
      </c>
      <c r="B9184" s="15" t="str">
        <f>VLOOKUP(Tabela14[[#This Row],[CÓDIGO]],[1]fornnecedor!$A:$E,5,0)</f>
        <v>BRASILUX TINTAS TECNICAS LTDA</v>
      </c>
      <c r="C9184" s="16" t="s">
        <v>4736</v>
      </c>
      <c r="D9184" s="16" t="s">
        <v>549</v>
      </c>
      <c r="E9184" s="22">
        <v>4</v>
      </c>
      <c r="F9184" s="30">
        <v>49</v>
      </c>
      <c r="G9184" s="17">
        <v>72.3</v>
      </c>
      <c r="H9184" s="17">
        <f t="shared" si="286"/>
        <v>289.2</v>
      </c>
      <c r="I9184" s="17">
        <f t="shared" si="287"/>
        <v>3542.7</v>
      </c>
      <c r="J9184" s="13" t="s">
        <v>5384</v>
      </c>
      <c r="K9184" s="37" t="str">
        <f>VLOOKUP(Tabela14[[#This Row],[CÓDIGO]],[1]fornnecedor!$A:$G,7,0)</f>
        <v>MASSA CORRIDA / ACRÍLICA</v>
      </c>
    </row>
    <row r="9185" spans="1:11" x14ac:dyDescent="0.3">
      <c r="A9185" s="15">
        <v>84333</v>
      </c>
      <c r="B9185" s="15" t="str">
        <f>VLOOKUP(Tabela14[[#This Row],[CÓDIGO]],[1]fornnecedor!$A:$E,5,0)</f>
        <v>BRASILUX TINTAS TECNICAS LTDA</v>
      </c>
      <c r="C9185" s="16" t="s">
        <v>664</v>
      </c>
      <c r="D9185" s="16" t="s">
        <v>549</v>
      </c>
      <c r="E9185" s="22">
        <v>15</v>
      </c>
      <c r="F9185" s="30">
        <v>74</v>
      </c>
      <c r="G9185" s="17">
        <v>47.98</v>
      </c>
      <c r="H9185" s="17">
        <f t="shared" si="286"/>
        <v>719.69999999999993</v>
      </c>
      <c r="I9185" s="17">
        <f t="shared" si="287"/>
        <v>3550.52</v>
      </c>
      <c r="J9185" s="13" t="s">
        <v>5384</v>
      </c>
      <c r="K9185" s="37" t="str">
        <f>VLOOKUP(Tabela14[[#This Row],[CÓDIGO]],[1]fornnecedor!$A:$G,7,0)</f>
        <v>ESMALTES</v>
      </c>
    </row>
    <row r="9186" spans="1:11" x14ac:dyDescent="0.3">
      <c r="A9186" s="15">
        <v>84617</v>
      </c>
      <c r="B9186" s="15" t="str">
        <f>VLOOKUP(Tabela14[[#This Row],[CÓDIGO]],[1]fornnecedor!$A:$E,5,0)</f>
        <v>BRASILUX TINTAS TECNICAS LTDA</v>
      </c>
      <c r="C9186" s="16" t="s">
        <v>594</v>
      </c>
      <c r="D9186" s="16" t="s">
        <v>549</v>
      </c>
      <c r="E9186" s="22">
        <v>9</v>
      </c>
      <c r="F9186" s="30">
        <v>16</v>
      </c>
      <c r="G9186" s="17">
        <v>222.15</v>
      </c>
      <c r="H9186" s="17">
        <f t="shared" si="286"/>
        <v>1999.3500000000001</v>
      </c>
      <c r="I9186" s="17">
        <f t="shared" si="287"/>
        <v>3554.4</v>
      </c>
      <c r="J9186" s="13" t="s">
        <v>5384</v>
      </c>
      <c r="K9186" s="37" t="str">
        <f>VLOOKUP(Tabela14[[#This Row],[CÓDIGO]],[1]fornnecedor!$A:$G,7,0)</f>
        <v>BASES IMOBILIÁRIAS</v>
      </c>
    </row>
    <row r="9187" spans="1:11" x14ac:dyDescent="0.3">
      <c r="A9187" s="15">
        <v>21962</v>
      </c>
      <c r="B9187" s="15" t="str">
        <f>VLOOKUP(Tabela14[[#This Row],[CÓDIGO]],[1]fornnecedor!$A:$E,5,0)</f>
        <v>MAXI RUBBER INDUSTRIAS QUIMICAS LTDA</v>
      </c>
      <c r="C9187" s="16" t="s">
        <v>5114</v>
      </c>
      <c r="D9187" s="16" t="s">
        <v>775</v>
      </c>
      <c r="E9187" s="22">
        <v>36</v>
      </c>
      <c r="F9187" s="30">
        <v>218</v>
      </c>
      <c r="G9187" s="17">
        <v>16.34</v>
      </c>
      <c r="H9187" s="17">
        <f t="shared" si="286"/>
        <v>588.24</v>
      </c>
      <c r="I9187" s="17">
        <f t="shared" si="287"/>
        <v>3562.12</v>
      </c>
      <c r="J9187" s="13" t="s">
        <v>5384</v>
      </c>
      <c r="K9187" s="37" t="str">
        <f>VLOOKUP(Tabela14[[#This Row],[CÓDIGO]],[1]fornnecedor!$A:$G,7,0)</f>
        <v>MASSA POLIÉSTER</v>
      </c>
    </row>
    <row r="9188" spans="1:11" x14ac:dyDescent="0.3">
      <c r="A9188" s="15">
        <v>85843</v>
      </c>
      <c r="B9188" s="15" t="str">
        <f>VLOOKUP(Tabela14[[#This Row],[CÓDIGO]],[1]fornnecedor!$A:$E,5,0)</f>
        <v>AKZO NOBEL LTDA DECOR</v>
      </c>
      <c r="C9188" s="16" t="s">
        <v>5055</v>
      </c>
      <c r="D9188" s="16" t="s">
        <v>543</v>
      </c>
      <c r="E9188" s="22">
        <v>0</v>
      </c>
      <c r="F9188" s="30">
        <v>17</v>
      </c>
      <c r="G9188" s="17">
        <v>209.82</v>
      </c>
      <c r="H9188" s="17">
        <f t="shared" si="286"/>
        <v>0</v>
      </c>
      <c r="I9188" s="17">
        <f t="shared" si="287"/>
        <v>3566.94</v>
      </c>
      <c r="J9188" s="13" t="s">
        <v>5384</v>
      </c>
      <c r="K9188" s="37" t="str">
        <f>VLOOKUP(Tabela14[[#This Row],[CÓDIGO]],[1]fornnecedor!$A:$G,7,0)</f>
        <v>TINTA PARA PISO</v>
      </c>
    </row>
    <row r="9189" spans="1:11" x14ac:dyDescent="0.3">
      <c r="A9189" s="15">
        <v>9861</v>
      </c>
      <c r="B9189" s="15" t="str">
        <f>VLOOKUP(Tabela14[[#This Row],[CÓDIGO]],[1]fornnecedor!$A:$E,5,0)</f>
        <v>AKZO NOBEL LTDA AUTO</v>
      </c>
      <c r="C9189" s="16" t="s">
        <v>219</v>
      </c>
      <c r="D9189" s="16" t="s">
        <v>103</v>
      </c>
      <c r="E9189" s="22">
        <v>30.204999999999998</v>
      </c>
      <c r="F9189" s="30">
        <v>27.95</v>
      </c>
      <c r="G9189" s="17">
        <v>127.64</v>
      </c>
      <c r="H9189" s="17">
        <f t="shared" si="286"/>
        <v>3855.3661999999999</v>
      </c>
      <c r="I9189" s="17">
        <f t="shared" si="287"/>
        <v>3567.538</v>
      </c>
      <c r="J9189" s="13" t="s">
        <v>5384</v>
      </c>
      <c r="K9189" s="37" t="str">
        <f>VLOOKUP(Tabela14[[#This Row],[CÓDIGO]],[1]fornnecedor!$A:$G,7,0)</f>
        <v>BASES POLIÉSTER</v>
      </c>
    </row>
    <row r="9190" spans="1:11" x14ac:dyDescent="0.3">
      <c r="A9190" s="15">
        <v>10155</v>
      </c>
      <c r="B9190" s="15" t="str">
        <f>VLOOKUP(Tabela14[[#This Row],[CÓDIGO]],[1]fornnecedor!$A:$E,5,0)</f>
        <v>PPG INDUSTRIAL DO BRASIL TINTAS E VERNIZES LTDA</v>
      </c>
      <c r="C9190" s="16" t="s">
        <v>4804</v>
      </c>
      <c r="D9190" s="16" t="s">
        <v>4805</v>
      </c>
      <c r="E9190" s="22">
        <v>30</v>
      </c>
      <c r="F9190" s="30">
        <v>157</v>
      </c>
      <c r="G9190" s="17">
        <v>22.9</v>
      </c>
      <c r="H9190" s="17">
        <f t="shared" si="286"/>
        <v>687</v>
      </c>
      <c r="I9190" s="17">
        <f t="shared" si="287"/>
        <v>3595.2999999999997</v>
      </c>
      <c r="J9190" s="13" t="s">
        <v>5384</v>
      </c>
      <c r="K9190" s="37" t="str">
        <f>VLOOKUP(Tabela14[[#This Row],[CÓDIGO]],[1]fornnecedor!$A:$G,7,0)</f>
        <v>MASSA DE POLIR</v>
      </c>
    </row>
    <row r="9191" spans="1:11" x14ac:dyDescent="0.3">
      <c r="A9191" s="15">
        <v>85316</v>
      </c>
      <c r="B9191" s="15" t="str">
        <f>VLOOKUP(Tabela14[[#This Row],[CÓDIGO]],[1]fornnecedor!$A:$E,5,0)</f>
        <v>DISSOLTEX IND QUIMICA LTDA</v>
      </c>
      <c r="C9191" s="16" t="s">
        <v>826</v>
      </c>
      <c r="D9191" s="16" t="s">
        <v>549</v>
      </c>
      <c r="E9191" s="22">
        <v>9</v>
      </c>
      <c r="F9191" s="30">
        <v>8</v>
      </c>
      <c r="G9191" s="17">
        <v>449.76</v>
      </c>
      <c r="H9191" s="17">
        <f t="shared" si="286"/>
        <v>4047.84</v>
      </c>
      <c r="I9191" s="17">
        <f t="shared" si="287"/>
        <v>3598.08</v>
      </c>
      <c r="J9191" s="13" t="s">
        <v>5384</v>
      </c>
      <c r="K9191" s="37" t="str">
        <f>VLOOKUP(Tabela14[[#This Row],[CÓDIGO]],[1]fornnecedor!$A:$G,7,0)</f>
        <v>TINTA EM PÓ</v>
      </c>
    </row>
    <row r="9192" spans="1:11" x14ac:dyDescent="0.3">
      <c r="A9192" s="15">
        <v>84386</v>
      </c>
      <c r="B9192" s="15" t="str">
        <f>VLOOKUP(Tabela14[[#This Row],[CÓDIGO]],[1]fornnecedor!$A:$E,5,0)</f>
        <v>BRASILUX TINTAS TECNICAS LTDA</v>
      </c>
      <c r="C9192" s="16" t="s">
        <v>569</v>
      </c>
      <c r="D9192" s="16" t="s">
        <v>549</v>
      </c>
      <c r="E9192" s="22">
        <v>14</v>
      </c>
      <c r="F9192" s="30">
        <v>27</v>
      </c>
      <c r="G9192" s="17">
        <v>133.6</v>
      </c>
      <c r="H9192" s="17">
        <f t="shared" si="286"/>
        <v>1870.3999999999999</v>
      </c>
      <c r="I9192" s="17">
        <f t="shared" si="287"/>
        <v>3607.2</v>
      </c>
      <c r="J9192" s="13" t="s">
        <v>5384</v>
      </c>
      <c r="K9192" s="37" t="str">
        <f>VLOOKUP(Tabela14[[#This Row],[CÓDIGO]],[1]fornnecedor!$A:$G,7,0)</f>
        <v>TINTA PARA PISO</v>
      </c>
    </row>
    <row r="9193" spans="1:11" x14ac:dyDescent="0.3">
      <c r="A9193" s="15">
        <v>23385</v>
      </c>
      <c r="B9193" s="15" t="str">
        <f>VLOOKUP(Tabela14[[#This Row],[CÓDIGO]],[1]fornnecedor!$A:$E,5,0)</f>
        <v>AKZO NOBEL LTDA AUTO</v>
      </c>
      <c r="C9193" s="16" t="s">
        <v>204</v>
      </c>
      <c r="D9193" s="16" t="s">
        <v>103</v>
      </c>
      <c r="E9193" s="22">
        <v>47</v>
      </c>
      <c r="F9193" s="30">
        <v>99</v>
      </c>
      <c r="G9193" s="17">
        <v>36.520000000000003</v>
      </c>
      <c r="H9193" s="17">
        <f t="shared" si="286"/>
        <v>1716.44</v>
      </c>
      <c r="I9193" s="17">
        <f t="shared" si="287"/>
        <v>3615.4800000000005</v>
      </c>
      <c r="J9193" s="13" t="s">
        <v>5384</v>
      </c>
      <c r="K9193" s="37" t="str">
        <f>VLOOKUP(Tabela14[[#This Row],[CÓDIGO]],[1]fornnecedor!$A:$G,7,0)</f>
        <v>TINTAS PU</v>
      </c>
    </row>
    <row r="9194" spans="1:11" x14ac:dyDescent="0.3">
      <c r="A9194" s="15">
        <v>85847</v>
      </c>
      <c r="B9194" s="15" t="str">
        <f>VLOOKUP(Tabela14[[#This Row],[CÓDIGO]],[1]fornnecedor!$A:$E,5,0)</f>
        <v>AKZO NOBEL LTDA DECOR</v>
      </c>
      <c r="C9194" s="16" t="s">
        <v>4828</v>
      </c>
      <c r="D9194" s="16" t="s">
        <v>543</v>
      </c>
      <c r="E9194" s="22">
        <v>2</v>
      </c>
      <c r="F9194" s="30">
        <v>17</v>
      </c>
      <c r="G9194" s="17">
        <v>212.76</v>
      </c>
      <c r="H9194" s="17">
        <f t="shared" si="286"/>
        <v>425.52</v>
      </c>
      <c r="I9194" s="17">
        <f t="shared" si="287"/>
        <v>3616.92</v>
      </c>
      <c r="J9194" s="13" t="s">
        <v>5384</v>
      </c>
      <c r="K9194" s="37" t="str">
        <f>VLOOKUP(Tabela14[[#This Row],[CÓDIGO]],[1]fornnecedor!$A:$G,7,0)</f>
        <v>TINTA PAREDE</v>
      </c>
    </row>
    <row r="9195" spans="1:11" x14ac:dyDescent="0.3">
      <c r="A9195" s="15">
        <v>84145</v>
      </c>
      <c r="B9195" s="15" t="str">
        <f>VLOOKUP(Tabela14[[#This Row],[CÓDIGO]],[1]fornnecedor!$A:$E,5,0)</f>
        <v>BRASILUX TINTAS TECNICAS LTDA</v>
      </c>
      <c r="C9195" s="16" t="s">
        <v>675</v>
      </c>
      <c r="D9195" s="16" t="s">
        <v>549</v>
      </c>
      <c r="E9195" s="22">
        <v>26</v>
      </c>
      <c r="F9195" s="30">
        <v>74</v>
      </c>
      <c r="G9195" s="17">
        <v>48.9</v>
      </c>
      <c r="H9195" s="17">
        <f t="shared" si="286"/>
        <v>1271.3999999999999</v>
      </c>
      <c r="I9195" s="17">
        <f t="shared" si="287"/>
        <v>3618.6</v>
      </c>
      <c r="J9195" s="13" t="s">
        <v>5384</v>
      </c>
      <c r="K9195" s="37" t="str">
        <f>VLOOKUP(Tabela14[[#This Row],[CÓDIGO]],[1]fornnecedor!$A:$G,7,0)</f>
        <v>ESMALTES</v>
      </c>
    </row>
    <row r="9196" spans="1:11" x14ac:dyDescent="0.3">
      <c r="A9196" s="15">
        <v>85188</v>
      </c>
      <c r="B9196" s="15" t="str">
        <f>VLOOKUP(Tabela14[[#This Row],[CÓDIGO]],[1]fornnecedor!$A:$E,5,0)</f>
        <v>BRASILUX TINTAS TECNICAS LTDA</v>
      </c>
      <c r="C9196" s="16" t="s">
        <v>5095</v>
      </c>
      <c r="D9196" s="16" t="s">
        <v>549</v>
      </c>
      <c r="E9196" s="22">
        <v>1</v>
      </c>
      <c r="F9196" s="30">
        <v>30</v>
      </c>
      <c r="G9196" s="17">
        <v>120.89</v>
      </c>
      <c r="H9196" s="17">
        <f t="shared" si="286"/>
        <v>120.89</v>
      </c>
      <c r="I9196" s="17">
        <f t="shared" si="287"/>
        <v>3626.7</v>
      </c>
      <c r="J9196" s="13" t="s">
        <v>5384</v>
      </c>
      <c r="K9196" s="37" t="str">
        <f>VLOOKUP(Tabela14[[#This Row],[CÓDIGO]],[1]fornnecedor!$A:$G,7,0)</f>
        <v>EPOXI</v>
      </c>
    </row>
    <row r="9197" spans="1:11" x14ac:dyDescent="0.3">
      <c r="A9197" s="15">
        <v>20135</v>
      </c>
      <c r="B9197" s="15" t="str">
        <f>VLOOKUP(Tabela14[[#This Row],[CÓDIGO]],[1]fornnecedor!$A:$E,5,0)</f>
        <v>3M DO BRASIL LTDA</v>
      </c>
      <c r="C9197" s="16" t="s">
        <v>418</v>
      </c>
      <c r="D9197" s="16" t="s">
        <v>366</v>
      </c>
      <c r="E9197" s="22">
        <v>404</v>
      </c>
      <c r="F9197" s="30">
        <v>183</v>
      </c>
      <c r="G9197" s="17">
        <v>20.05</v>
      </c>
      <c r="H9197" s="17">
        <f t="shared" si="286"/>
        <v>8100.2000000000007</v>
      </c>
      <c r="I9197" s="17">
        <f t="shared" si="287"/>
        <v>3669.15</v>
      </c>
      <c r="J9197" s="13" t="s">
        <v>5384</v>
      </c>
      <c r="K9197" s="37" t="str">
        <f>VLOOKUP(Tabela14[[#This Row],[CÓDIGO]],[1]fornnecedor!$A:$G,7,0)</f>
        <v>DISCO TRIZACT</v>
      </c>
    </row>
    <row r="9198" spans="1:11" x14ac:dyDescent="0.3">
      <c r="A9198" s="15">
        <v>84498</v>
      </c>
      <c r="B9198" s="15" t="str">
        <f>VLOOKUP(Tabela14[[#This Row],[CÓDIGO]],[1]fornnecedor!$A:$E,5,0)</f>
        <v>BRASILUX TINTAS TECNICAS LTDA</v>
      </c>
      <c r="C9198" s="16" t="s">
        <v>4589</v>
      </c>
      <c r="D9198" s="16" t="s">
        <v>549</v>
      </c>
      <c r="E9198" s="22">
        <v>4</v>
      </c>
      <c r="F9198" s="30">
        <v>11</v>
      </c>
      <c r="G9198" s="17">
        <v>333.8</v>
      </c>
      <c r="H9198" s="17">
        <f t="shared" si="286"/>
        <v>1335.2</v>
      </c>
      <c r="I9198" s="17">
        <f t="shared" si="287"/>
        <v>3671.8</v>
      </c>
      <c r="J9198" s="13" t="s">
        <v>5384</v>
      </c>
      <c r="K9198" s="37" t="str">
        <f>VLOOKUP(Tabela14[[#This Row],[CÓDIGO]],[1]fornnecedor!$A:$G,7,0)</f>
        <v>ESMALTES</v>
      </c>
    </row>
    <row r="9199" spans="1:11" x14ac:dyDescent="0.3">
      <c r="A9199" s="15">
        <v>85325</v>
      </c>
      <c r="B9199" s="15" t="str">
        <f>VLOOKUP(Tabela14[[#This Row],[CÓDIGO]],[1]fornnecedor!$A:$E,5,0)</f>
        <v>DISSOLTEX IND QUIMICA LTDA</v>
      </c>
      <c r="C9199" s="16" t="s">
        <v>5094</v>
      </c>
      <c r="D9199" s="16" t="s">
        <v>549</v>
      </c>
      <c r="E9199" s="22">
        <v>0</v>
      </c>
      <c r="F9199" s="30">
        <v>7</v>
      </c>
      <c r="G9199" s="17">
        <v>524.91</v>
      </c>
      <c r="H9199" s="17">
        <f t="shared" si="286"/>
        <v>0</v>
      </c>
      <c r="I9199" s="17">
        <f t="shared" si="287"/>
        <v>3674.37</v>
      </c>
      <c r="J9199" s="13" t="s">
        <v>5384</v>
      </c>
      <c r="K9199" s="37" t="str">
        <f>VLOOKUP(Tabela14[[#This Row],[CÓDIGO]],[1]fornnecedor!$A:$G,7,0)</f>
        <v>TINTA EM PÓ</v>
      </c>
    </row>
    <row r="9200" spans="1:11" x14ac:dyDescent="0.3">
      <c r="A9200" s="15">
        <v>23384</v>
      </c>
      <c r="B9200" s="15" t="str">
        <f>VLOOKUP(Tabela14[[#This Row],[CÓDIGO]],[1]fornnecedor!$A:$E,5,0)</f>
        <v>AKZO NOBEL LTDA AUTO</v>
      </c>
      <c r="C9200" s="16" t="s">
        <v>209</v>
      </c>
      <c r="D9200" s="16" t="s">
        <v>103</v>
      </c>
      <c r="E9200" s="22">
        <v>56</v>
      </c>
      <c r="F9200" s="30">
        <v>107</v>
      </c>
      <c r="G9200" s="17">
        <v>34.380000000000003</v>
      </c>
      <c r="H9200" s="17">
        <f t="shared" si="286"/>
        <v>1925.2800000000002</v>
      </c>
      <c r="I9200" s="17">
        <f t="shared" si="287"/>
        <v>3678.6600000000003</v>
      </c>
      <c r="J9200" s="13" t="s">
        <v>5384</v>
      </c>
      <c r="K9200" s="37" t="str">
        <f>VLOOKUP(Tabela14[[#This Row],[CÓDIGO]],[1]fornnecedor!$A:$G,7,0)</f>
        <v>TINTAS PU</v>
      </c>
    </row>
    <row r="9201" spans="1:11" x14ac:dyDescent="0.3">
      <c r="A9201" s="15">
        <v>9901</v>
      </c>
      <c r="B9201" s="15" t="str">
        <f>VLOOKUP(Tabela14[[#This Row],[CÓDIGO]],[1]fornnecedor!$A:$E,5,0)</f>
        <v>AKZO NOBEL LTDA AUTO</v>
      </c>
      <c r="C9201" s="16" t="s">
        <v>243</v>
      </c>
      <c r="D9201" s="16" t="s">
        <v>103</v>
      </c>
      <c r="E9201" s="22">
        <v>14.419</v>
      </c>
      <c r="F9201" s="30">
        <v>27.14</v>
      </c>
      <c r="G9201" s="17">
        <v>136.75</v>
      </c>
      <c r="H9201" s="17">
        <f t="shared" si="286"/>
        <v>1971.7982500000001</v>
      </c>
      <c r="I9201" s="17">
        <f t="shared" si="287"/>
        <v>3711.395</v>
      </c>
      <c r="J9201" s="13" t="s">
        <v>5384</v>
      </c>
      <c r="K9201" s="37" t="str">
        <f>VLOOKUP(Tabela14[[#This Row],[CÓDIGO]],[1]fornnecedor!$A:$G,7,0)</f>
        <v>BASES POLIÉSTER</v>
      </c>
    </row>
    <row r="9202" spans="1:11" x14ac:dyDescent="0.3">
      <c r="A9202" s="15">
        <v>86597</v>
      </c>
      <c r="B9202" s="15" t="str">
        <f>VLOOKUP(Tabela14[[#This Row],[CÓDIGO]],[1]fornnecedor!$A:$E,5,0)</f>
        <v>AKZO NOBEL LTDA DECOR</v>
      </c>
      <c r="C9202" s="16" t="s">
        <v>4969</v>
      </c>
      <c r="D9202" s="16" t="s">
        <v>543</v>
      </c>
      <c r="E9202" s="22">
        <v>0</v>
      </c>
      <c r="F9202" s="30">
        <v>14</v>
      </c>
      <c r="G9202" s="17">
        <v>265.95</v>
      </c>
      <c r="H9202" s="17">
        <f t="shared" si="286"/>
        <v>0</v>
      </c>
      <c r="I9202" s="17">
        <f t="shared" si="287"/>
        <v>3723.2999999999997</v>
      </c>
      <c r="J9202" s="13" t="s">
        <v>5384</v>
      </c>
      <c r="K9202" s="37" t="str">
        <f>VLOOKUP(Tabela14[[#This Row],[CÓDIGO]],[1]fornnecedor!$A:$G,7,0)</f>
        <v>IMPERMEABILIZANTES</v>
      </c>
    </row>
    <row r="9203" spans="1:11" x14ac:dyDescent="0.3">
      <c r="A9203" s="15">
        <v>20399</v>
      </c>
      <c r="B9203" s="15" t="str">
        <f>VLOOKUP(Tabela14[[#This Row],[CÓDIGO]],[1]fornnecedor!$A:$E,5,0)</f>
        <v>SHERWIN - WILLIAMS DO BRASIL IND. E COM. LTDA</v>
      </c>
      <c r="C9203" s="16" t="s">
        <v>336</v>
      </c>
      <c r="D9203" s="16" t="s">
        <v>324</v>
      </c>
      <c r="E9203" s="22">
        <v>63</v>
      </c>
      <c r="F9203" s="30">
        <v>148</v>
      </c>
      <c r="G9203" s="17">
        <v>25.18</v>
      </c>
      <c r="H9203" s="17">
        <f t="shared" si="286"/>
        <v>1586.34</v>
      </c>
      <c r="I9203" s="17">
        <f t="shared" si="287"/>
        <v>3726.64</v>
      </c>
      <c r="J9203" s="13" t="s">
        <v>5384</v>
      </c>
      <c r="K9203" s="37" t="str">
        <f>VLOOKUP(Tabela14[[#This Row],[CÓDIGO]],[1]fornnecedor!$A:$G,7,0)</f>
        <v>VERNIZ AUTOMOTIVO</v>
      </c>
    </row>
    <row r="9204" spans="1:11" x14ac:dyDescent="0.3">
      <c r="A9204" s="15">
        <v>23007</v>
      </c>
      <c r="B9204" s="15" t="str">
        <f>VLOOKUP(Tabela14[[#This Row],[CÓDIGO]],[1]fornnecedor!$A:$E,5,0)</f>
        <v>AKZO NOBEL LTDA AUTO</v>
      </c>
      <c r="C9204" s="16" t="s">
        <v>148</v>
      </c>
      <c r="D9204" s="16" t="s">
        <v>103</v>
      </c>
      <c r="E9204" s="22">
        <v>1.885</v>
      </c>
      <c r="F9204" s="30">
        <v>14.4</v>
      </c>
      <c r="G9204" s="17">
        <v>259.35000000000002</v>
      </c>
      <c r="H9204" s="17">
        <f t="shared" si="286"/>
        <v>488.87475000000006</v>
      </c>
      <c r="I9204" s="17">
        <f t="shared" si="287"/>
        <v>3734.6400000000003</v>
      </c>
      <c r="J9204" s="13" t="s">
        <v>5384</v>
      </c>
      <c r="K9204" s="37" t="str">
        <f>VLOOKUP(Tabela14[[#This Row],[CÓDIGO]],[1]fornnecedor!$A:$G,7,0)</f>
        <v>BASES PU</v>
      </c>
    </row>
    <row r="9205" spans="1:11" x14ac:dyDescent="0.3">
      <c r="A9205" s="15">
        <v>85769</v>
      </c>
      <c r="B9205" s="15" t="str">
        <f>VLOOKUP(Tabela14[[#This Row],[CÓDIGO]],[1]fornnecedor!$A:$E,5,0)</f>
        <v>AKZO NOBEL LTDA DECOR</v>
      </c>
      <c r="C9205" s="16" t="s">
        <v>5073</v>
      </c>
      <c r="D9205" s="16" t="s">
        <v>543</v>
      </c>
      <c r="E9205" s="22">
        <v>0</v>
      </c>
      <c r="F9205" s="30">
        <v>14</v>
      </c>
      <c r="G9205" s="17">
        <v>268.51</v>
      </c>
      <c r="H9205" s="17">
        <f t="shared" si="286"/>
        <v>0</v>
      </c>
      <c r="I9205" s="17">
        <f t="shared" si="287"/>
        <v>3759.14</v>
      </c>
      <c r="J9205" s="13" t="s">
        <v>5384</v>
      </c>
      <c r="K9205" s="37" t="str">
        <f>VLOOKUP(Tabela14[[#This Row],[CÓDIGO]],[1]fornnecedor!$A:$G,7,0)</f>
        <v>TINTA PAREDE</v>
      </c>
    </row>
    <row r="9206" spans="1:11" x14ac:dyDescent="0.3">
      <c r="A9206" s="15">
        <v>85189</v>
      </c>
      <c r="B9206" s="15" t="str">
        <f>VLOOKUP(Tabela14[[#This Row],[CÓDIGO]],[1]fornnecedor!$A:$E,5,0)</f>
        <v>BERLINER DO BRASIL MOTORES LTDA</v>
      </c>
      <c r="C9206" s="16" t="s">
        <v>5043</v>
      </c>
      <c r="D9206" s="16" t="s">
        <v>3623</v>
      </c>
      <c r="E9206" s="22">
        <v>10</v>
      </c>
      <c r="F9206" s="30">
        <v>29</v>
      </c>
      <c r="G9206" s="17">
        <v>129.9</v>
      </c>
      <c r="H9206" s="17">
        <f t="shared" si="286"/>
        <v>1299</v>
      </c>
      <c r="I9206" s="17">
        <f t="shared" si="287"/>
        <v>3767.1000000000004</v>
      </c>
      <c r="J9206" s="13" t="s">
        <v>5384</v>
      </c>
      <c r="K9206" s="37" t="str">
        <f>VLOOKUP(Tabela14[[#This Row],[CÓDIGO]],[1]fornnecedor!$A:$G,7,0)</f>
        <v>PISTOLAS</v>
      </c>
    </row>
    <row r="9207" spans="1:11" x14ac:dyDescent="0.3">
      <c r="A9207" s="15">
        <v>85094</v>
      </c>
      <c r="B9207" s="15" t="str">
        <f>VLOOKUP(Tabela14[[#This Row],[CÓDIGO]],[1]fornnecedor!$A:$E,5,0)</f>
        <v>BRASILUX TINTAS TECNICAS LTDA</v>
      </c>
      <c r="C9207" s="16" t="s">
        <v>5067</v>
      </c>
      <c r="D9207" s="16" t="s">
        <v>549</v>
      </c>
      <c r="E9207" s="22">
        <v>2</v>
      </c>
      <c r="F9207" s="30">
        <v>14</v>
      </c>
      <c r="G9207" s="17">
        <v>269.64</v>
      </c>
      <c r="H9207" s="17">
        <f t="shared" si="286"/>
        <v>539.28</v>
      </c>
      <c r="I9207" s="17">
        <f t="shared" si="287"/>
        <v>3774.96</v>
      </c>
      <c r="J9207" s="13" t="s">
        <v>5384</v>
      </c>
      <c r="K9207" s="37" t="str">
        <f>VLOOKUP(Tabela14[[#This Row],[CÓDIGO]],[1]fornnecedor!$A:$G,7,0)</f>
        <v>TINTA PAREDE</v>
      </c>
    </row>
    <row r="9208" spans="1:11" x14ac:dyDescent="0.3">
      <c r="A9208" s="15">
        <v>85835</v>
      </c>
      <c r="B9208" s="15" t="str">
        <f>VLOOKUP(Tabela14[[#This Row],[CÓDIGO]],[1]fornnecedor!$A:$E,5,0)</f>
        <v>AKZO NOBEL LTDA DECOR</v>
      </c>
      <c r="C9208" s="16" t="s">
        <v>5081</v>
      </c>
      <c r="D9208" s="16" t="s">
        <v>543</v>
      </c>
      <c r="E9208" s="22">
        <v>0</v>
      </c>
      <c r="F9208" s="30">
        <v>18</v>
      </c>
      <c r="G9208" s="17">
        <v>209.82</v>
      </c>
      <c r="H9208" s="17">
        <f t="shared" si="286"/>
        <v>0</v>
      </c>
      <c r="I9208" s="17">
        <f t="shared" si="287"/>
        <v>3776.7599999999998</v>
      </c>
      <c r="J9208" s="13" t="s">
        <v>5384</v>
      </c>
      <c r="K9208" s="37" t="str">
        <f>VLOOKUP(Tabela14[[#This Row],[CÓDIGO]],[1]fornnecedor!$A:$G,7,0)</f>
        <v>TINTA PARA PISO</v>
      </c>
    </row>
    <row r="9209" spans="1:11" x14ac:dyDescent="0.3">
      <c r="A9209" s="15">
        <v>85397</v>
      </c>
      <c r="B9209" s="15" t="str">
        <f>VLOOKUP(Tabela14[[#This Row],[CÓDIGO]],[1]fornnecedor!$A:$E,5,0)</f>
        <v>DISSOLTEX IND QUIMICA LTDA</v>
      </c>
      <c r="C9209" s="16" t="s">
        <v>4507</v>
      </c>
      <c r="D9209" s="16" t="s">
        <v>549</v>
      </c>
      <c r="E9209" s="22">
        <v>1</v>
      </c>
      <c r="F9209" s="30">
        <v>9</v>
      </c>
      <c r="G9209" s="17">
        <v>420.71</v>
      </c>
      <c r="H9209" s="17">
        <f t="shared" ref="H9209:H9272" si="288">G9209*E9209</f>
        <v>420.71</v>
      </c>
      <c r="I9209" s="17">
        <f t="shared" ref="I9209:I9272" si="289">G9209*F9209</f>
        <v>3786.39</v>
      </c>
      <c r="J9209" s="13" t="s">
        <v>5384</v>
      </c>
      <c r="K9209" s="37" t="str">
        <f>VLOOKUP(Tabela14[[#This Row],[CÓDIGO]],[1]fornnecedor!$A:$G,7,0)</f>
        <v>TINTA EM PÓ</v>
      </c>
    </row>
    <row r="9210" spans="1:11" x14ac:dyDescent="0.3">
      <c r="A9210" s="15">
        <v>9967</v>
      </c>
      <c r="B9210" s="15" t="str">
        <f>VLOOKUP(Tabela14[[#This Row],[CÓDIGO]],[1]fornnecedor!$A:$E,5,0)</f>
        <v>AKZO NOBEL LTDA AUTO</v>
      </c>
      <c r="C9210" s="16" t="s">
        <v>139</v>
      </c>
      <c r="D9210" s="16" t="s">
        <v>127</v>
      </c>
      <c r="E9210" s="22">
        <v>1</v>
      </c>
      <c r="F9210" s="30">
        <v>8.77</v>
      </c>
      <c r="G9210" s="17">
        <v>432.18</v>
      </c>
      <c r="H9210" s="17">
        <f t="shared" si="288"/>
        <v>432.18</v>
      </c>
      <c r="I9210" s="17">
        <f t="shared" si="289"/>
        <v>3790.2185999999997</v>
      </c>
      <c r="J9210" s="13" t="s">
        <v>5384</v>
      </c>
      <c r="K9210" s="37" t="str">
        <f>VLOOKUP(Tabela14[[#This Row],[CÓDIGO]],[1]fornnecedor!$A:$G,7,0)</f>
        <v>BASES POLIÉSTER</v>
      </c>
    </row>
    <row r="9211" spans="1:11" x14ac:dyDescent="0.3">
      <c r="A9211" s="15">
        <v>86914</v>
      </c>
      <c r="B9211" s="15" t="str">
        <f>VLOOKUP(Tabela14[[#This Row],[CÓDIGO]],[1]fornnecedor!$A:$E,5,0)</f>
        <v>KARCHER IND E COM LTDA</v>
      </c>
      <c r="C9211" s="16" t="s">
        <v>5098</v>
      </c>
      <c r="D9211" s="16" t="s">
        <v>844</v>
      </c>
      <c r="E9211" s="22">
        <v>0</v>
      </c>
      <c r="F9211" s="30">
        <v>2</v>
      </c>
      <c r="G9211" s="17">
        <v>1900.01</v>
      </c>
      <c r="H9211" s="17">
        <f t="shared" si="288"/>
        <v>0</v>
      </c>
      <c r="I9211" s="17">
        <f t="shared" si="289"/>
        <v>3800.02</v>
      </c>
      <c r="J9211" s="13" t="s">
        <v>5384</v>
      </c>
      <c r="K9211" s="37" t="str">
        <f>VLOOKUP(Tabela14[[#This Row],[CÓDIGO]],[1]fornnecedor!$A:$G,7,0)</f>
        <v>LINHA DE HIGENIZAÇÃO E ESTÉTICA  AUTOMOTIVA VONIX</v>
      </c>
    </row>
    <row r="9212" spans="1:11" x14ac:dyDescent="0.3">
      <c r="A9212" s="15">
        <v>85164</v>
      </c>
      <c r="B9212" s="15" t="str">
        <f>VLOOKUP(Tabela14[[#This Row],[CÓDIGO]],[1]fornnecedor!$A:$E,5,0)</f>
        <v>BRASILUX TINTAS TECNICAS LTDA</v>
      </c>
      <c r="C9212" s="16" t="s">
        <v>740</v>
      </c>
      <c r="D9212" s="16" t="s">
        <v>549</v>
      </c>
      <c r="E9212" s="22">
        <v>221</v>
      </c>
      <c r="F9212" s="30">
        <v>371</v>
      </c>
      <c r="G9212" s="17">
        <v>10.29</v>
      </c>
      <c r="H9212" s="17">
        <f t="shared" si="288"/>
        <v>2274.0899999999997</v>
      </c>
      <c r="I9212" s="17">
        <f t="shared" si="289"/>
        <v>3817.5899999999997</v>
      </c>
      <c r="J9212" s="13" t="s">
        <v>5384</v>
      </c>
      <c r="K9212" s="37" t="str">
        <f>VLOOKUP(Tabela14[[#This Row],[CÓDIGO]],[1]fornnecedor!$A:$G,7,0)</f>
        <v>QUEROSENE</v>
      </c>
    </row>
    <row r="9213" spans="1:11" x14ac:dyDescent="0.3">
      <c r="A9213" s="15">
        <v>23383</v>
      </c>
      <c r="B9213" s="15" t="str">
        <f>VLOOKUP(Tabela14[[#This Row],[CÓDIGO]],[1]fornnecedor!$A:$E,5,0)</f>
        <v>AKZO NOBEL LTDA AUTO</v>
      </c>
      <c r="C9213" s="16" t="s">
        <v>205</v>
      </c>
      <c r="D9213" s="16" t="s">
        <v>103</v>
      </c>
      <c r="E9213" s="22">
        <v>45</v>
      </c>
      <c r="F9213" s="30">
        <v>105</v>
      </c>
      <c r="G9213" s="17">
        <v>36.47</v>
      </c>
      <c r="H9213" s="17">
        <f t="shared" si="288"/>
        <v>1641.1499999999999</v>
      </c>
      <c r="I9213" s="17">
        <f t="shared" si="289"/>
        <v>3829.35</v>
      </c>
      <c r="J9213" s="13" t="s">
        <v>5384</v>
      </c>
      <c r="K9213" s="37" t="str">
        <f>VLOOKUP(Tabela14[[#This Row],[CÓDIGO]],[1]fornnecedor!$A:$G,7,0)</f>
        <v>TINTAS PU</v>
      </c>
    </row>
    <row r="9214" spans="1:11" x14ac:dyDescent="0.3">
      <c r="A9214" s="15">
        <v>85380</v>
      </c>
      <c r="B9214" s="15" t="str">
        <f>VLOOKUP(Tabela14[[#This Row],[CÓDIGO]],[1]fornnecedor!$A:$E,5,0)</f>
        <v>DISSOLTEX IND QUIMICA LTDA</v>
      </c>
      <c r="C9214" s="16" t="s">
        <v>4497</v>
      </c>
      <c r="D9214" s="16" t="s">
        <v>549</v>
      </c>
      <c r="E9214" s="22">
        <v>1</v>
      </c>
      <c r="F9214" s="30">
        <v>9</v>
      </c>
      <c r="G9214" s="17">
        <v>426.35</v>
      </c>
      <c r="H9214" s="17">
        <f t="shared" si="288"/>
        <v>426.35</v>
      </c>
      <c r="I9214" s="17">
        <f t="shared" si="289"/>
        <v>3837.15</v>
      </c>
      <c r="J9214" s="13" t="s">
        <v>5384</v>
      </c>
      <c r="K9214" s="37" t="str">
        <f>VLOOKUP(Tabela14[[#This Row],[CÓDIGO]],[1]fornnecedor!$A:$G,7,0)</f>
        <v>TINTA EM PÓ</v>
      </c>
    </row>
    <row r="9215" spans="1:11" x14ac:dyDescent="0.3">
      <c r="A9215" s="15">
        <v>85271</v>
      </c>
      <c r="B9215" s="15" t="str">
        <f>VLOOKUP(Tabela14[[#This Row],[CÓDIGO]],[1]fornnecedor!$A:$E,5,0)</f>
        <v>BRASILUX TINTAS TECNICAS LTDA</v>
      </c>
      <c r="C9215" s="16" t="s">
        <v>690</v>
      </c>
      <c r="D9215" s="16" t="s">
        <v>549</v>
      </c>
      <c r="E9215" s="22">
        <v>14</v>
      </c>
      <c r="F9215" s="30">
        <v>35</v>
      </c>
      <c r="G9215" s="17">
        <v>109.65</v>
      </c>
      <c r="H9215" s="17">
        <f t="shared" si="288"/>
        <v>1535.1000000000001</v>
      </c>
      <c r="I9215" s="17">
        <f t="shared" si="289"/>
        <v>3837.75</v>
      </c>
      <c r="J9215" s="13" t="s">
        <v>5384</v>
      </c>
      <c r="K9215" s="37" t="str">
        <f>VLOOKUP(Tabela14[[#This Row],[CÓDIGO]],[1]fornnecedor!$A:$G,7,0)</f>
        <v>TINTA PARA PISO</v>
      </c>
    </row>
    <row r="9216" spans="1:11" x14ac:dyDescent="0.3">
      <c r="A9216" s="15">
        <v>84504</v>
      </c>
      <c r="B9216" s="15" t="str">
        <f>VLOOKUP(Tabela14[[#This Row],[CÓDIGO]],[1]fornnecedor!$A:$E,5,0)</f>
        <v>BRASILUX TINTAS TECNICAS LTDA</v>
      </c>
      <c r="C9216" s="16" t="s">
        <v>5101</v>
      </c>
      <c r="D9216" s="16" t="s">
        <v>549</v>
      </c>
      <c r="E9216" s="22">
        <v>0</v>
      </c>
      <c r="F9216" s="30">
        <v>34</v>
      </c>
      <c r="G9216" s="17">
        <v>112.92</v>
      </c>
      <c r="H9216" s="17">
        <f t="shared" si="288"/>
        <v>0</v>
      </c>
      <c r="I9216" s="17">
        <f t="shared" si="289"/>
        <v>3839.28</v>
      </c>
      <c r="J9216" s="13" t="s">
        <v>5384</v>
      </c>
      <c r="K9216" s="37" t="str">
        <f>VLOOKUP(Tabela14[[#This Row],[CÓDIGO]],[1]fornnecedor!$A:$G,7,0)</f>
        <v>EPOXI</v>
      </c>
    </row>
    <row r="9217" spans="1:11" x14ac:dyDescent="0.3">
      <c r="A9217" s="15">
        <v>22623</v>
      </c>
      <c r="B9217" s="15" t="str">
        <f>VLOOKUP(Tabela14[[#This Row],[CÓDIGO]],[1]fornnecedor!$A:$E,5,0)</f>
        <v>AKZO NOBEL LTDA AUTO</v>
      </c>
      <c r="C9217" s="16" t="s">
        <v>321</v>
      </c>
      <c r="D9217" s="16" t="s">
        <v>152</v>
      </c>
      <c r="E9217" s="22">
        <v>1.6259999999999999</v>
      </c>
      <c r="F9217" s="30">
        <v>18.350000000000001</v>
      </c>
      <c r="G9217" s="17">
        <v>211.6</v>
      </c>
      <c r="H9217" s="17">
        <f t="shared" si="288"/>
        <v>344.06159999999994</v>
      </c>
      <c r="I9217" s="17">
        <f t="shared" si="289"/>
        <v>3882.86</v>
      </c>
      <c r="J9217" s="13" t="s">
        <v>5384</v>
      </c>
      <c r="K9217" s="37" t="str">
        <f>VLOOKUP(Tabela14[[#This Row],[CÓDIGO]],[1]fornnecedor!$A:$G,7,0)</f>
        <v>BASES LACA / SINTETICO / TECH FLEET</v>
      </c>
    </row>
    <row r="9218" spans="1:11" x14ac:dyDescent="0.3">
      <c r="A9218" s="15">
        <v>20960</v>
      </c>
      <c r="B9218" s="15" t="str">
        <f>VLOOKUP(Tabela14[[#This Row],[CÓDIGO]],[1]fornnecedor!$A:$E,5,0)</f>
        <v>SHERWIN - WILLIAMS DO BRASIL IND. E COM. LTDA</v>
      </c>
      <c r="C9218" s="16" t="s">
        <v>5148</v>
      </c>
      <c r="D9218" s="16" t="s">
        <v>324</v>
      </c>
      <c r="E9218" s="22">
        <v>73</v>
      </c>
      <c r="F9218" s="30">
        <v>69</v>
      </c>
      <c r="G9218" s="17">
        <v>56.79</v>
      </c>
      <c r="H9218" s="17">
        <f t="shared" si="288"/>
        <v>4145.67</v>
      </c>
      <c r="I9218" s="17">
        <f t="shared" si="289"/>
        <v>3918.5099999999998</v>
      </c>
      <c r="J9218" s="13" t="s">
        <v>5384</v>
      </c>
      <c r="K9218" s="37" t="str">
        <f>VLOOKUP(Tabela14[[#This Row],[CÓDIGO]],[1]fornnecedor!$A:$G,7,0)</f>
        <v>VERNIZ AUTOMOTIVO</v>
      </c>
    </row>
    <row r="9219" spans="1:11" x14ac:dyDescent="0.3">
      <c r="A9219" s="15">
        <v>23096</v>
      </c>
      <c r="B9219" s="15" t="str">
        <f>VLOOKUP(Tabela14[[#This Row],[CÓDIGO]],[1]fornnecedor!$A:$E,5,0)</f>
        <v>3M DO BRASIL LTDA</v>
      </c>
      <c r="C9219" s="16" t="s">
        <v>380</v>
      </c>
      <c r="D9219" s="16" t="s">
        <v>366</v>
      </c>
      <c r="E9219" s="22">
        <v>2592</v>
      </c>
      <c r="F9219" s="30">
        <v>2229</v>
      </c>
      <c r="G9219" s="17">
        <v>1.76</v>
      </c>
      <c r="H9219" s="17">
        <f t="shared" si="288"/>
        <v>4561.92</v>
      </c>
      <c r="I9219" s="17">
        <f t="shared" si="289"/>
        <v>3923.04</v>
      </c>
      <c r="J9219" s="13" t="s">
        <v>5384</v>
      </c>
      <c r="K9219" s="37" t="str">
        <f>VLOOKUP(Tabela14[[#This Row],[CÓDIGO]],[1]fornnecedor!$A:$G,7,0)</f>
        <v xml:space="preserve">DISCOS / LIXAS / ABRASIVOS </v>
      </c>
    </row>
    <row r="9220" spans="1:11" x14ac:dyDescent="0.3">
      <c r="A9220" s="15">
        <v>85279</v>
      </c>
      <c r="B9220" s="15" t="str">
        <f>VLOOKUP(Tabela14[[#This Row],[CÓDIGO]],[1]fornnecedor!$A:$E,5,0)</f>
        <v>BRASILUX TINTAS TECNICAS LTDA</v>
      </c>
      <c r="C9220" s="16" t="s">
        <v>5108</v>
      </c>
      <c r="D9220" s="16" t="s">
        <v>549</v>
      </c>
      <c r="E9220" s="22">
        <v>4</v>
      </c>
      <c r="F9220" s="30">
        <v>153</v>
      </c>
      <c r="G9220" s="17">
        <v>25.83</v>
      </c>
      <c r="H9220" s="17">
        <f t="shared" si="288"/>
        <v>103.32</v>
      </c>
      <c r="I9220" s="17">
        <f t="shared" si="289"/>
        <v>3951.99</v>
      </c>
      <c r="J9220" s="13" t="s">
        <v>5384</v>
      </c>
      <c r="K9220" s="37" t="str">
        <f>VLOOKUP(Tabela14[[#This Row],[CÓDIGO]],[1]fornnecedor!$A:$G,7,0)</f>
        <v>EPOXI</v>
      </c>
    </row>
    <row r="9221" spans="1:11" x14ac:dyDescent="0.3">
      <c r="A9221" s="15">
        <v>84566</v>
      </c>
      <c r="B9221" s="15" t="str">
        <f>VLOOKUP(Tabela14[[#This Row],[CÓDIGO]],[1]fornnecedor!$A:$E,5,0)</f>
        <v>BRASILUX TINTAS TECNICAS LTDA</v>
      </c>
      <c r="C9221" s="16" t="s">
        <v>3680</v>
      </c>
      <c r="D9221" s="16" t="s">
        <v>549</v>
      </c>
      <c r="E9221" s="22">
        <v>3</v>
      </c>
      <c r="F9221" s="30">
        <v>11</v>
      </c>
      <c r="G9221" s="17">
        <v>359.55</v>
      </c>
      <c r="H9221" s="17">
        <f t="shared" si="288"/>
        <v>1078.6500000000001</v>
      </c>
      <c r="I9221" s="17">
        <f t="shared" si="289"/>
        <v>3955.05</v>
      </c>
      <c r="J9221" s="13" t="s">
        <v>5384</v>
      </c>
      <c r="K9221" s="37" t="str">
        <f>VLOOKUP(Tabela14[[#This Row],[CÓDIGO]],[1]fornnecedor!$A:$G,7,0)</f>
        <v>TINTA PARA PISO</v>
      </c>
    </row>
    <row r="9222" spans="1:11" x14ac:dyDescent="0.3">
      <c r="A9222" s="15">
        <v>23104</v>
      </c>
      <c r="B9222" s="15" t="str">
        <f>VLOOKUP(Tabela14[[#This Row],[CÓDIGO]],[1]fornnecedor!$A:$E,5,0)</f>
        <v>3M DO BRASIL LTDA</v>
      </c>
      <c r="C9222" s="16" t="s">
        <v>368</v>
      </c>
      <c r="D9222" s="16" t="s">
        <v>366</v>
      </c>
      <c r="E9222" s="22">
        <v>641</v>
      </c>
      <c r="F9222" s="30">
        <v>2093</v>
      </c>
      <c r="G9222" s="17">
        <v>1.89</v>
      </c>
      <c r="H9222" s="17">
        <f t="shared" si="288"/>
        <v>1211.49</v>
      </c>
      <c r="I9222" s="17">
        <f t="shared" si="289"/>
        <v>3955.77</v>
      </c>
      <c r="J9222" s="13" t="s">
        <v>5384</v>
      </c>
      <c r="K9222" s="37" t="str">
        <f>VLOOKUP(Tabela14[[#This Row],[CÓDIGO]],[1]fornnecedor!$A:$G,7,0)</f>
        <v xml:space="preserve">DISCOS / LIXAS / ABRASIVOS </v>
      </c>
    </row>
    <row r="9223" spans="1:11" x14ac:dyDescent="0.3">
      <c r="A9223" s="15">
        <v>85375</v>
      </c>
      <c r="B9223" s="15" t="str">
        <f>VLOOKUP(Tabela14[[#This Row],[CÓDIGO]],[1]fornnecedor!$A:$E,5,0)</f>
        <v>BRASILUX TINTAS TECNICAS LTDA</v>
      </c>
      <c r="C9223" s="16" t="s">
        <v>5104</v>
      </c>
      <c r="D9223" s="16" t="s">
        <v>549</v>
      </c>
      <c r="E9223" s="22">
        <v>0</v>
      </c>
      <c r="F9223" s="30">
        <v>21</v>
      </c>
      <c r="G9223" s="17">
        <v>188.43</v>
      </c>
      <c r="H9223" s="17">
        <f t="shared" si="288"/>
        <v>0</v>
      </c>
      <c r="I9223" s="17">
        <f t="shared" si="289"/>
        <v>3957.03</v>
      </c>
      <c r="J9223" s="13" t="s">
        <v>5384</v>
      </c>
      <c r="K9223" s="37" t="str">
        <f>VLOOKUP(Tabela14[[#This Row],[CÓDIGO]],[1]fornnecedor!$A:$G,7,0)</f>
        <v>TINTA PAREDE</v>
      </c>
    </row>
    <row r="9224" spans="1:11" x14ac:dyDescent="0.3">
      <c r="A9224" s="15">
        <v>21254</v>
      </c>
      <c r="B9224" s="15" t="str">
        <f>VLOOKUP(Tabela14[[#This Row],[CÓDIGO]],[1]fornnecedor!$A:$E,5,0)</f>
        <v>AKZO NOBEL LTDA AUTO</v>
      </c>
      <c r="C9224" s="16" t="s">
        <v>298</v>
      </c>
      <c r="D9224" s="16" t="s">
        <v>103</v>
      </c>
      <c r="E9224" s="22">
        <v>3.54</v>
      </c>
      <c r="F9224" s="30">
        <v>21.38</v>
      </c>
      <c r="G9224" s="17">
        <v>185.26</v>
      </c>
      <c r="H9224" s="17">
        <f t="shared" si="288"/>
        <v>655.82039999999995</v>
      </c>
      <c r="I9224" s="17">
        <f t="shared" si="289"/>
        <v>3960.8587999999995</v>
      </c>
      <c r="J9224" s="13" t="s">
        <v>5384</v>
      </c>
      <c r="K9224" s="37" t="str">
        <f>VLOOKUP(Tabela14[[#This Row],[CÓDIGO]],[1]fornnecedor!$A:$G,7,0)</f>
        <v>BASES POLIÉSTER</v>
      </c>
    </row>
    <row r="9225" spans="1:11" x14ac:dyDescent="0.3">
      <c r="A9225" s="15">
        <v>84899</v>
      </c>
      <c r="B9225" s="15" t="str">
        <f>VLOOKUP(Tabela14[[#This Row],[CÓDIGO]],[1]fornnecedor!$A:$E,5,0)</f>
        <v>BRASILUX TINTAS TECNICAS LTDA</v>
      </c>
      <c r="C9225" s="16" t="s">
        <v>587</v>
      </c>
      <c r="D9225" s="16" t="s">
        <v>549</v>
      </c>
      <c r="E9225" s="22">
        <v>23</v>
      </c>
      <c r="F9225" s="30">
        <v>33</v>
      </c>
      <c r="G9225" s="17">
        <v>120.9</v>
      </c>
      <c r="H9225" s="17">
        <f t="shared" si="288"/>
        <v>2780.7000000000003</v>
      </c>
      <c r="I9225" s="17">
        <f t="shared" si="289"/>
        <v>3989.7000000000003</v>
      </c>
      <c r="J9225" s="13" t="s">
        <v>5384</v>
      </c>
      <c r="K9225" s="37" t="str">
        <f>VLOOKUP(Tabela14[[#This Row],[CÓDIGO]],[1]fornnecedor!$A:$G,7,0)</f>
        <v>EPOXI</v>
      </c>
    </row>
    <row r="9226" spans="1:11" x14ac:dyDescent="0.3">
      <c r="A9226" s="15">
        <v>10224</v>
      </c>
      <c r="B9226" s="15" t="str">
        <f>VLOOKUP(Tabela14[[#This Row],[CÓDIGO]],[1]fornnecedor!$A:$E,5,0)</f>
        <v>SAINT- GOBAIN DO BRASIL PROD. IND. E CONSTR. LTDA</v>
      </c>
      <c r="C9226" s="16" t="s">
        <v>56</v>
      </c>
      <c r="D9226" s="16" t="s">
        <v>49</v>
      </c>
      <c r="E9226" s="22">
        <v>138</v>
      </c>
      <c r="F9226" s="30">
        <v>1778</v>
      </c>
      <c r="G9226" s="17">
        <v>2.2599999999999998</v>
      </c>
      <c r="H9226" s="17">
        <f t="shared" si="288"/>
        <v>311.88</v>
      </c>
      <c r="I9226" s="17">
        <f t="shared" si="289"/>
        <v>4018.2799999999997</v>
      </c>
      <c r="J9226" s="13" t="s">
        <v>5384</v>
      </c>
      <c r="K9226" s="37" t="str">
        <f>VLOOKUP(Tabela14[[#This Row],[CÓDIGO]],[1]fornnecedor!$A:$G,7,0)</f>
        <v xml:space="preserve">DISCOS / LIXAS / ABRASIVOS </v>
      </c>
    </row>
    <row r="9227" spans="1:11" x14ac:dyDescent="0.3">
      <c r="A9227" s="15">
        <v>85643</v>
      </c>
      <c r="B9227" s="15" t="str">
        <f>VLOOKUP(Tabela14[[#This Row],[CÓDIGO]],[1]fornnecedor!$A:$E,5,0)</f>
        <v>A&amp;S TECHNOLOGIES INDUSTRIA E COMERCIO LTDA</v>
      </c>
      <c r="C9227" s="16" t="s">
        <v>5115</v>
      </c>
      <c r="D9227" s="16" t="s">
        <v>875</v>
      </c>
      <c r="E9227" s="22">
        <v>37</v>
      </c>
      <c r="F9227" s="30">
        <v>576</v>
      </c>
      <c r="G9227" s="17">
        <v>6.98</v>
      </c>
      <c r="H9227" s="17">
        <f t="shared" si="288"/>
        <v>258.26</v>
      </c>
      <c r="I9227" s="17">
        <f t="shared" si="289"/>
        <v>4020.4800000000005</v>
      </c>
      <c r="J9227" s="13" t="s">
        <v>5384</v>
      </c>
      <c r="K9227" s="37" t="str">
        <f>VLOOKUP(Tabela14[[#This Row],[CÓDIGO]],[1]fornnecedor!$A:$G,7,0)</f>
        <v xml:space="preserve">SPRAYS </v>
      </c>
    </row>
    <row r="9228" spans="1:11" x14ac:dyDescent="0.3">
      <c r="A9228" s="15">
        <v>86595</v>
      </c>
      <c r="B9228" s="15" t="str">
        <f>VLOOKUP(Tabela14[[#This Row],[CÓDIGO]],[1]fornnecedor!$A:$E,5,0)</f>
        <v>AKZO NOBEL LTDA DECOR</v>
      </c>
      <c r="C9228" s="16" t="s">
        <v>5107</v>
      </c>
      <c r="D9228" s="16" t="s">
        <v>543</v>
      </c>
      <c r="E9228" s="22">
        <v>0</v>
      </c>
      <c r="F9228" s="30">
        <v>7.95</v>
      </c>
      <c r="G9228" s="17">
        <v>510.08</v>
      </c>
      <c r="H9228" s="17">
        <f t="shared" si="288"/>
        <v>0</v>
      </c>
      <c r="I9228" s="17">
        <f t="shared" si="289"/>
        <v>4055.136</v>
      </c>
      <c r="J9228" s="13" t="s">
        <v>5384</v>
      </c>
      <c r="K9228" s="37" t="str">
        <f>VLOOKUP(Tabela14[[#This Row],[CÓDIGO]],[1]fornnecedor!$A:$G,7,0)</f>
        <v>PIGMENTOS IMOBILIÁRIOS</v>
      </c>
    </row>
    <row r="9229" spans="1:11" x14ac:dyDescent="0.3">
      <c r="A9229" s="15">
        <v>9877</v>
      </c>
      <c r="B9229" s="15" t="str">
        <f>VLOOKUP(Tabela14[[#This Row],[CÓDIGO]],[1]fornnecedor!$A:$E,5,0)</f>
        <v>AKZO NOBEL LTDA AUTO</v>
      </c>
      <c r="C9229" s="16" t="s">
        <v>297</v>
      </c>
      <c r="D9229" s="16" t="s">
        <v>103</v>
      </c>
      <c r="E9229" s="22">
        <v>7.5949999999999998</v>
      </c>
      <c r="F9229" s="30">
        <v>20.86</v>
      </c>
      <c r="G9229" s="17">
        <v>194.51</v>
      </c>
      <c r="H9229" s="17">
        <f t="shared" si="288"/>
        <v>1477.3034499999999</v>
      </c>
      <c r="I9229" s="17">
        <f t="shared" si="289"/>
        <v>4057.4785999999999</v>
      </c>
      <c r="J9229" s="13" t="s">
        <v>5384</v>
      </c>
      <c r="K9229" s="37" t="str">
        <f>VLOOKUP(Tabela14[[#This Row],[CÓDIGO]],[1]fornnecedor!$A:$G,7,0)</f>
        <v>BASES POLIÉSTER</v>
      </c>
    </row>
    <row r="9230" spans="1:11" x14ac:dyDescent="0.3">
      <c r="A9230" s="15">
        <v>84588</v>
      </c>
      <c r="B9230" s="15" t="str">
        <f>VLOOKUP(Tabela14[[#This Row],[CÓDIGO]],[1]fornnecedor!$A:$E,5,0)</f>
        <v>BRASILUX TINTAS TECNICAS LTDA</v>
      </c>
      <c r="C9230" s="16" t="s">
        <v>5109</v>
      </c>
      <c r="D9230" s="16" t="s">
        <v>549</v>
      </c>
      <c r="E9230" s="22">
        <v>0</v>
      </c>
      <c r="F9230" s="30">
        <v>42.78</v>
      </c>
      <c r="G9230" s="17">
        <v>94.95</v>
      </c>
      <c r="H9230" s="17">
        <f t="shared" si="288"/>
        <v>0</v>
      </c>
      <c r="I9230" s="17">
        <f t="shared" si="289"/>
        <v>4061.9610000000002</v>
      </c>
      <c r="J9230" s="13" t="s">
        <v>5384</v>
      </c>
      <c r="K9230" s="37" t="str">
        <f>VLOOKUP(Tabela14[[#This Row],[CÓDIGO]],[1]fornnecedor!$A:$G,7,0)</f>
        <v>PIGMENTOS IMOBILIÁRIOS</v>
      </c>
    </row>
    <row r="9231" spans="1:11" x14ac:dyDescent="0.3">
      <c r="A9231" s="15">
        <v>24357</v>
      </c>
      <c r="B9231" s="15" t="str">
        <f>VLOOKUP(Tabela14[[#This Row],[CÓDIGO]],[1]fornnecedor!$A:$E,5,0)</f>
        <v>BRASILUX TINTAS TECNICAS LTDA</v>
      </c>
      <c r="C9231" s="16" t="s">
        <v>728</v>
      </c>
      <c r="D9231" s="16" t="s">
        <v>549</v>
      </c>
      <c r="E9231" s="22">
        <v>3.6059999999999999</v>
      </c>
      <c r="F9231" s="30">
        <v>10.34</v>
      </c>
      <c r="G9231" s="17">
        <v>394.77</v>
      </c>
      <c r="H9231" s="17">
        <f t="shared" si="288"/>
        <v>1423.54062</v>
      </c>
      <c r="I9231" s="17">
        <f t="shared" si="289"/>
        <v>4081.9217999999996</v>
      </c>
      <c r="J9231" s="13" t="s">
        <v>5384</v>
      </c>
      <c r="K9231" s="37" t="str">
        <f>VLOOKUP(Tabela14[[#This Row],[CÓDIGO]],[1]fornnecedor!$A:$G,7,0)</f>
        <v xml:space="preserve">BASES SISTEMA NO MACHINE </v>
      </c>
    </row>
    <row r="9232" spans="1:11" x14ac:dyDescent="0.3">
      <c r="A9232" s="15">
        <v>84351</v>
      </c>
      <c r="B9232" s="15" t="str">
        <f>VLOOKUP(Tabela14[[#This Row],[CÓDIGO]],[1]fornnecedor!$A:$E,5,0)</f>
        <v>BRASILUX TINTAS TECNICAS LTDA</v>
      </c>
      <c r="C9232" s="16" t="s">
        <v>654</v>
      </c>
      <c r="D9232" s="16" t="s">
        <v>549</v>
      </c>
      <c r="E9232" s="22">
        <v>72</v>
      </c>
      <c r="F9232" s="30">
        <v>82</v>
      </c>
      <c r="G9232" s="17">
        <v>49.9</v>
      </c>
      <c r="H9232" s="17">
        <f t="shared" si="288"/>
        <v>3592.7999999999997</v>
      </c>
      <c r="I9232" s="17">
        <f t="shared" si="289"/>
        <v>4091.7999999999997</v>
      </c>
      <c r="J9232" s="13" t="s">
        <v>5384</v>
      </c>
      <c r="K9232" s="37" t="str">
        <f>VLOOKUP(Tabela14[[#This Row],[CÓDIGO]],[1]fornnecedor!$A:$G,7,0)</f>
        <v>ESMALTES</v>
      </c>
    </row>
    <row r="9233" spans="1:11" x14ac:dyDescent="0.3">
      <c r="A9233" s="15">
        <v>9920</v>
      </c>
      <c r="B9233" s="15" t="str">
        <f>VLOOKUP(Tabela14[[#This Row],[CÓDIGO]],[1]fornnecedor!$A:$E,5,0)</f>
        <v>AKZO NOBEL LTDA AUTO</v>
      </c>
      <c r="C9233" s="16" t="s">
        <v>251</v>
      </c>
      <c r="D9233" s="16" t="s">
        <v>127</v>
      </c>
      <c r="E9233" s="22">
        <v>8</v>
      </c>
      <c r="F9233" s="30">
        <v>8.48</v>
      </c>
      <c r="G9233" s="17">
        <v>484.12</v>
      </c>
      <c r="H9233" s="17">
        <f t="shared" si="288"/>
        <v>3872.96</v>
      </c>
      <c r="I9233" s="17">
        <f t="shared" si="289"/>
        <v>4105.3375999999998</v>
      </c>
      <c r="J9233" s="13" t="s">
        <v>5384</v>
      </c>
      <c r="K9233" s="37" t="str">
        <f>VLOOKUP(Tabela14[[#This Row],[CÓDIGO]],[1]fornnecedor!$A:$G,7,0)</f>
        <v>BASES POLIÉSTER</v>
      </c>
    </row>
    <row r="9234" spans="1:11" x14ac:dyDescent="0.3">
      <c r="A9234" s="15">
        <v>165</v>
      </c>
      <c r="B9234" s="15" t="str">
        <f>VLOOKUP(Tabela14[[#This Row],[CÓDIGO]],[1]fornnecedor!$A:$E,5,0)</f>
        <v>BERLINER DO BRASIL MOTORES LTDA</v>
      </c>
      <c r="C9234" s="16" t="s">
        <v>5111</v>
      </c>
      <c r="D9234" s="16" t="s">
        <v>775</v>
      </c>
      <c r="E9234" s="22">
        <v>0</v>
      </c>
      <c r="F9234" s="30">
        <v>5</v>
      </c>
      <c r="G9234" s="17">
        <v>821.52</v>
      </c>
      <c r="H9234" s="17">
        <f t="shared" si="288"/>
        <v>0</v>
      </c>
      <c r="I9234" s="17">
        <f t="shared" si="289"/>
        <v>4107.6000000000004</v>
      </c>
      <c r="J9234" s="13" t="s">
        <v>5384</v>
      </c>
      <c r="K9234" s="37" t="str">
        <f>VLOOKUP(Tabela14[[#This Row],[CÓDIGO]],[1]fornnecedor!$A:$G,7,0)</f>
        <v>PISTOLAS</v>
      </c>
    </row>
    <row r="9235" spans="1:11" x14ac:dyDescent="0.3">
      <c r="A9235" s="15">
        <v>84823</v>
      </c>
      <c r="B9235" s="15" t="str">
        <f>VLOOKUP(Tabela14[[#This Row],[CÓDIGO]],[1]fornnecedor!$A:$E,5,0)</f>
        <v>BRASILUX TINTAS TECNICAS LTDA</v>
      </c>
      <c r="C9235" s="16" t="s">
        <v>737</v>
      </c>
      <c r="D9235" s="16" t="s">
        <v>549</v>
      </c>
      <c r="E9235" s="22">
        <v>45</v>
      </c>
      <c r="F9235" s="30">
        <v>55</v>
      </c>
      <c r="G9235" s="17">
        <v>74.77</v>
      </c>
      <c r="H9235" s="17">
        <f t="shared" si="288"/>
        <v>3364.6499999999996</v>
      </c>
      <c r="I9235" s="17">
        <f t="shared" si="289"/>
        <v>4112.3499999999995</v>
      </c>
      <c r="J9235" s="13" t="s">
        <v>5384</v>
      </c>
      <c r="K9235" s="37" t="str">
        <f>VLOOKUP(Tabela14[[#This Row],[CÓDIGO]],[1]fornnecedor!$A:$G,7,0)</f>
        <v>DILUENTE</v>
      </c>
    </row>
    <row r="9236" spans="1:11" x14ac:dyDescent="0.3">
      <c r="A9236" s="15">
        <v>21446</v>
      </c>
      <c r="B9236" s="15" t="str">
        <f>VLOOKUP(Tabela14[[#This Row],[CÓDIGO]],[1]fornnecedor!$A:$E,5,0)</f>
        <v>CHIAPERINI INDUSTRIAL LTDA</v>
      </c>
      <c r="C9236" s="16" t="s">
        <v>5113</v>
      </c>
      <c r="D9236" s="16" t="s">
        <v>1410</v>
      </c>
      <c r="E9236" s="22">
        <v>0</v>
      </c>
      <c r="F9236" s="30">
        <v>2</v>
      </c>
      <c r="G9236" s="17">
        <v>2069</v>
      </c>
      <c r="H9236" s="17">
        <f t="shared" si="288"/>
        <v>0</v>
      </c>
      <c r="I9236" s="17">
        <f t="shared" si="289"/>
        <v>4138</v>
      </c>
      <c r="J9236" s="13" t="s">
        <v>5384</v>
      </c>
      <c r="K9236" s="37" t="str">
        <f>VLOOKUP(Tabela14[[#This Row],[CÓDIGO]],[1]fornnecedor!$A:$G,7,0)</f>
        <v>OUTRAS FERRAMENTAS / EQUIPAMENTOS</v>
      </c>
    </row>
    <row r="9237" spans="1:11" x14ac:dyDescent="0.3">
      <c r="A9237" s="15">
        <v>20239</v>
      </c>
      <c r="B9237" s="15" t="str">
        <f>VLOOKUP(Tabela14[[#This Row],[CÓDIGO]],[1]fornnecedor!$A:$E,5,0)</f>
        <v>SIKA SA</v>
      </c>
      <c r="C9237" s="16" t="s">
        <v>538</v>
      </c>
      <c r="D9237" s="16" t="s">
        <v>537</v>
      </c>
      <c r="E9237" s="22">
        <v>183</v>
      </c>
      <c r="F9237" s="30">
        <v>196</v>
      </c>
      <c r="G9237" s="17">
        <v>21.14</v>
      </c>
      <c r="H9237" s="17">
        <f t="shared" si="288"/>
        <v>3868.62</v>
      </c>
      <c r="I9237" s="17">
        <f t="shared" si="289"/>
        <v>4143.4400000000005</v>
      </c>
      <c r="J9237" s="13" t="s">
        <v>5384</v>
      </c>
      <c r="K9237" s="37" t="str">
        <f>VLOOKUP(Tabela14[[#This Row],[CÓDIGO]],[1]fornnecedor!$A:$G,7,0)</f>
        <v>VEDADORES / SELANTES</v>
      </c>
    </row>
    <row r="9238" spans="1:11" x14ac:dyDescent="0.3">
      <c r="A9238" s="15">
        <v>21489</v>
      </c>
      <c r="B9238" s="15" t="str">
        <f>VLOOKUP(Tabela14[[#This Row],[CÓDIGO]],[1]fornnecedor!$A:$E,5,0)</f>
        <v>AKZO NOBEL LTDA AUTO</v>
      </c>
      <c r="C9238" s="16" t="s">
        <v>256</v>
      </c>
      <c r="D9238" s="16" t="s">
        <v>103</v>
      </c>
      <c r="E9238" s="22">
        <v>24</v>
      </c>
      <c r="F9238" s="30">
        <v>34</v>
      </c>
      <c r="G9238" s="17">
        <v>122.18</v>
      </c>
      <c r="H9238" s="17">
        <f t="shared" si="288"/>
        <v>2932.32</v>
      </c>
      <c r="I9238" s="17">
        <f t="shared" si="289"/>
        <v>4154.12</v>
      </c>
      <c r="J9238" s="13" t="s">
        <v>5384</v>
      </c>
      <c r="K9238" s="37" t="str">
        <f>VLOOKUP(Tabela14[[#This Row],[CÓDIGO]],[1]fornnecedor!$A:$G,7,0)</f>
        <v>VERNIZ AUTOMOTIVO</v>
      </c>
    </row>
    <row r="9239" spans="1:11" x14ac:dyDescent="0.3">
      <c r="A9239" s="15">
        <v>85409</v>
      </c>
      <c r="B9239" s="15" t="str">
        <f>VLOOKUP(Tabela14[[#This Row],[CÓDIGO]],[1]fornnecedor!$A:$E,5,0)</f>
        <v>AKZO NOBEL LTDA AUTO</v>
      </c>
      <c r="C9239" s="16" t="s">
        <v>199</v>
      </c>
      <c r="D9239" s="16" t="s">
        <v>103</v>
      </c>
      <c r="E9239" s="22">
        <v>222</v>
      </c>
      <c r="F9239" s="30">
        <v>173</v>
      </c>
      <c r="G9239" s="17">
        <v>24.05</v>
      </c>
      <c r="H9239" s="17">
        <f t="shared" si="288"/>
        <v>5339.1</v>
      </c>
      <c r="I9239" s="17">
        <f t="shared" si="289"/>
        <v>4160.6500000000005</v>
      </c>
      <c r="J9239" s="13" t="s">
        <v>5384</v>
      </c>
      <c r="K9239" s="37" t="str">
        <f>VLOOKUP(Tabela14[[#This Row],[CÓDIGO]],[1]fornnecedor!$A:$G,7,0)</f>
        <v>PRIMER AUTOMOTIVO</v>
      </c>
    </row>
    <row r="9240" spans="1:11" x14ac:dyDescent="0.3">
      <c r="A9240" s="15">
        <v>22631</v>
      </c>
      <c r="B9240" s="15" t="str">
        <f>VLOOKUP(Tabela14[[#This Row],[CÓDIGO]],[1]fornnecedor!$A:$E,5,0)</f>
        <v>AKZO NOBEL LTDA AUTO</v>
      </c>
      <c r="C9240" s="16" t="s">
        <v>5116</v>
      </c>
      <c r="D9240" s="16" t="s">
        <v>152</v>
      </c>
      <c r="E9240" s="22">
        <v>1.0999999999999999E-2</v>
      </c>
      <c r="F9240" s="30">
        <v>12.68</v>
      </c>
      <c r="G9240" s="17">
        <v>329.57</v>
      </c>
      <c r="H9240" s="17">
        <f t="shared" si="288"/>
        <v>3.6252699999999995</v>
      </c>
      <c r="I9240" s="17">
        <f t="shared" si="289"/>
        <v>4178.9475999999995</v>
      </c>
      <c r="J9240" s="13" t="s">
        <v>5384</v>
      </c>
      <c r="K9240" s="37" t="str">
        <f>VLOOKUP(Tabela14[[#This Row],[CÓDIGO]],[1]fornnecedor!$A:$G,7,0)</f>
        <v>BASES LACA / SINTETICO / TECH FLEET</v>
      </c>
    </row>
    <row r="9241" spans="1:11" x14ac:dyDescent="0.3">
      <c r="A9241" s="15">
        <v>85344</v>
      </c>
      <c r="B9241" s="15" t="str">
        <f>VLOOKUP(Tabela14[[#This Row],[CÓDIGO]],[1]fornnecedor!$A:$E,5,0)</f>
        <v>MARTELENA ALMEIDA INDUSTRIA E COMERCIO DE TINTAS EIRELI</v>
      </c>
      <c r="C9241" s="16" t="s">
        <v>829</v>
      </c>
      <c r="D9241" s="16" t="s">
        <v>830</v>
      </c>
      <c r="E9241" s="22">
        <v>90</v>
      </c>
      <c r="F9241" s="30">
        <v>151</v>
      </c>
      <c r="G9241" s="17">
        <v>27.68</v>
      </c>
      <c r="H9241" s="17">
        <f t="shared" si="288"/>
        <v>2491.1999999999998</v>
      </c>
      <c r="I9241" s="17">
        <f t="shared" si="289"/>
        <v>4179.68</v>
      </c>
      <c r="J9241" s="13" t="s">
        <v>5384</v>
      </c>
      <c r="K9241" s="37" t="str">
        <f>VLOOKUP(Tabela14[[#This Row],[CÓDIGO]],[1]fornnecedor!$A:$G,7,0)</f>
        <v>MASSA CORRIDA / ACRÍLICA</v>
      </c>
    </row>
    <row r="9242" spans="1:11" x14ac:dyDescent="0.3">
      <c r="A9242" s="15">
        <v>84928</v>
      </c>
      <c r="B9242" s="15" t="str">
        <f>VLOOKUP(Tabela14[[#This Row],[CÓDIGO]],[1]fornnecedor!$A:$E,5,0)</f>
        <v>ADERE PRODUTOS AUTO ADESIVOS LTDA</v>
      </c>
      <c r="C9242" s="16" t="s">
        <v>4848</v>
      </c>
      <c r="D9242" s="16" t="s">
        <v>3583</v>
      </c>
      <c r="E9242" s="22">
        <v>233</v>
      </c>
      <c r="F9242" s="30">
        <v>575</v>
      </c>
      <c r="G9242" s="17">
        <v>7.27</v>
      </c>
      <c r="H9242" s="17">
        <f t="shared" si="288"/>
        <v>1693.9099999999999</v>
      </c>
      <c r="I9242" s="17">
        <f t="shared" si="289"/>
        <v>4180.25</v>
      </c>
      <c r="J9242" s="13" t="s">
        <v>5384</v>
      </c>
      <c r="K9242" s="37" t="str">
        <f>VLOOKUP(Tabela14[[#This Row],[CÓDIGO]],[1]fornnecedor!$A:$G,7,0)</f>
        <v xml:space="preserve">FITA DE USO GERAL </v>
      </c>
    </row>
    <row r="9243" spans="1:11" x14ac:dyDescent="0.3">
      <c r="A9243" s="15">
        <v>22064</v>
      </c>
      <c r="B9243" s="15" t="str">
        <f>VLOOKUP(Tabela14[[#This Row],[CÓDIGO]],[1]fornnecedor!$A:$E,5,0)</f>
        <v>3M DO BRASIL LTDA</v>
      </c>
      <c r="C9243" s="16" t="s">
        <v>5110</v>
      </c>
      <c r="D9243" s="16" t="s">
        <v>366</v>
      </c>
      <c r="E9243" s="22">
        <v>0</v>
      </c>
      <c r="F9243" s="30">
        <v>420</v>
      </c>
      <c r="G9243" s="17">
        <v>9.9600000000000009</v>
      </c>
      <c r="H9243" s="17">
        <f t="shared" si="288"/>
        <v>0</v>
      </c>
      <c r="I9243" s="17">
        <f t="shared" si="289"/>
        <v>4183.2000000000007</v>
      </c>
      <c r="J9243" s="13" t="s">
        <v>5384</v>
      </c>
      <c r="K9243" s="37" t="str">
        <f>VLOOKUP(Tabela14[[#This Row],[CÓDIGO]],[1]fornnecedor!$A:$G,7,0)</f>
        <v xml:space="preserve">DISCOS / LIXAS / ABRASIVOS </v>
      </c>
    </row>
    <row r="9244" spans="1:11" x14ac:dyDescent="0.3">
      <c r="A9244" s="15">
        <v>22622</v>
      </c>
      <c r="B9244" s="15" t="str">
        <f>VLOOKUP(Tabela14[[#This Row],[CÓDIGO]],[1]fornnecedor!$A:$E,5,0)</f>
        <v>AKZO NOBEL LTDA AUTO</v>
      </c>
      <c r="C9244" s="16" t="s">
        <v>151</v>
      </c>
      <c r="D9244" s="16" t="s">
        <v>152</v>
      </c>
      <c r="E9244" s="22">
        <v>2.8860000000000001</v>
      </c>
      <c r="F9244" s="30">
        <v>19.97</v>
      </c>
      <c r="G9244" s="17">
        <v>210.15</v>
      </c>
      <c r="H9244" s="17">
        <f t="shared" si="288"/>
        <v>606.49290000000008</v>
      </c>
      <c r="I9244" s="17">
        <f t="shared" si="289"/>
        <v>4196.6954999999998</v>
      </c>
      <c r="J9244" s="13" t="s">
        <v>5384</v>
      </c>
      <c r="K9244" s="37" t="str">
        <f>VLOOKUP(Tabela14[[#This Row],[CÓDIGO]],[1]fornnecedor!$A:$G,7,0)</f>
        <v>BASES LACA / SINTETICO / TECH FLEET</v>
      </c>
    </row>
    <row r="9245" spans="1:11" x14ac:dyDescent="0.3">
      <c r="A9245" s="15">
        <v>84896</v>
      </c>
      <c r="B9245" s="15" t="str">
        <f>VLOOKUP(Tabela14[[#This Row],[CÓDIGO]],[1]fornnecedor!$A:$E,5,0)</f>
        <v>BRASILUX TINTAS TECNICAS LTDA</v>
      </c>
      <c r="C9245" s="16" t="s">
        <v>5138</v>
      </c>
      <c r="D9245" s="16" t="s">
        <v>549</v>
      </c>
      <c r="E9245" s="22">
        <v>8</v>
      </c>
      <c r="F9245" s="30">
        <v>39</v>
      </c>
      <c r="G9245" s="17">
        <v>107.72</v>
      </c>
      <c r="H9245" s="17">
        <f t="shared" si="288"/>
        <v>861.76</v>
      </c>
      <c r="I9245" s="17">
        <f t="shared" si="289"/>
        <v>4201.08</v>
      </c>
      <c r="J9245" s="13" t="s">
        <v>5384</v>
      </c>
      <c r="K9245" s="37" t="str">
        <f>VLOOKUP(Tabela14[[#This Row],[CÓDIGO]],[1]fornnecedor!$A:$G,7,0)</f>
        <v>EPOXI</v>
      </c>
    </row>
    <row r="9246" spans="1:11" x14ac:dyDescent="0.3">
      <c r="A9246" s="15">
        <v>9868</v>
      </c>
      <c r="B9246" s="15" t="str">
        <f>VLOOKUP(Tabela14[[#This Row],[CÓDIGO]],[1]fornnecedor!$A:$E,5,0)</f>
        <v>AKZO NOBEL LTDA AUTO</v>
      </c>
      <c r="C9246" s="16" t="s">
        <v>224</v>
      </c>
      <c r="D9246" s="16" t="s">
        <v>103</v>
      </c>
      <c r="E9246" s="22">
        <v>38.283000000000001</v>
      </c>
      <c r="F9246" s="30">
        <v>77.83</v>
      </c>
      <c r="G9246" s="17">
        <v>54.14</v>
      </c>
      <c r="H9246" s="17">
        <f t="shared" si="288"/>
        <v>2072.6416199999999</v>
      </c>
      <c r="I9246" s="17">
        <f t="shared" si="289"/>
        <v>4213.7161999999998</v>
      </c>
      <c r="J9246" s="13" t="s">
        <v>5384</v>
      </c>
      <c r="K9246" s="37" t="str">
        <f>VLOOKUP(Tabela14[[#This Row],[CÓDIGO]],[1]fornnecedor!$A:$G,7,0)</f>
        <v>BASES POLIÉSTER</v>
      </c>
    </row>
    <row r="9247" spans="1:11" x14ac:dyDescent="0.3">
      <c r="A9247" s="15">
        <v>84499</v>
      </c>
      <c r="B9247" s="15" t="str">
        <f>VLOOKUP(Tabela14[[#This Row],[CÓDIGO]],[1]fornnecedor!$A:$E,5,0)</f>
        <v>BRASILUX TINTAS TECNICAS LTDA</v>
      </c>
      <c r="C9247" s="16" t="s">
        <v>741</v>
      </c>
      <c r="D9247" s="16" t="s">
        <v>549</v>
      </c>
      <c r="E9247" s="22">
        <v>20</v>
      </c>
      <c r="F9247" s="30">
        <v>33</v>
      </c>
      <c r="G9247" s="17">
        <v>128.32</v>
      </c>
      <c r="H9247" s="17">
        <f t="shared" si="288"/>
        <v>2566.3999999999996</v>
      </c>
      <c r="I9247" s="17">
        <f t="shared" si="289"/>
        <v>4234.5599999999995</v>
      </c>
      <c r="J9247" s="13" t="s">
        <v>5384</v>
      </c>
      <c r="K9247" s="37" t="str">
        <f>VLOOKUP(Tabela14[[#This Row],[CÓDIGO]],[1]fornnecedor!$A:$G,7,0)</f>
        <v>THINNER DE LIMPEZA</v>
      </c>
    </row>
    <row r="9248" spans="1:11" x14ac:dyDescent="0.3">
      <c r="A9248" s="15">
        <v>83858</v>
      </c>
      <c r="B9248" s="15" t="str">
        <f>VLOOKUP(Tabela14[[#This Row],[CÓDIGO]],[1]fornnecedor!$A:$E,5,0)</f>
        <v>3M DO BRASIL LTDA</v>
      </c>
      <c r="C9248" s="16" t="s">
        <v>390</v>
      </c>
      <c r="D9248" s="16" t="s">
        <v>366</v>
      </c>
      <c r="E9248" s="22">
        <v>0</v>
      </c>
      <c r="F9248" s="30">
        <v>36</v>
      </c>
      <c r="G9248" s="17">
        <v>117.69</v>
      </c>
      <c r="H9248" s="17">
        <f t="shared" si="288"/>
        <v>0</v>
      </c>
      <c r="I9248" s="17">
        <f t="shared" si="289"/>
        <v>4236.84</v>
      </c>
      <c r="J9248" s="13" t="s">
        <v>5384</v>
      </c>
      <c r="K9248" s="37" t="str">
        <f>VLOOKUP(Tabela14[[#This Row],[CÓDIGO]],[1]fornnecedor!$A:$G,7,0)</f>
        <v>OUTRAS FITAS</v>
      </c>
    </row>
    <row r="9249" spans="1:11" x14ac:dyDescent="0.3">
      <c r="A9249" s="15">
        <v>84497</v>
      </c>
      <c r="B9249" s="15" t="str">
        <f>VLOOKUP(Tabela14[[#This Row],[CÓDIGO]],[1]fornnecedor!$A:$E,5,0)</f>
        <v>BRASILUX TINTAS TECNICAS LTDA</v>
      </c>
      <c r="C9249" s="16" t="s">
        <v>744</v>
      </c>
      <c r="D9249" s="16" t="s">
        <v>549</v>
      </c>
      <c r="E9249" s="22">
        <v>210</v>
      </c>
      <c r="F9249" s="30">
        <v>511</v>
      </c>
      <c r="G9249" s="17">
        <v>8.3000000000000007</v>
      </c>
      <c r="H9249" s="17">
        <f t="shared" si="288"/>
        <v>1743.0000000000002</v>
      </c>
      <c r="I9249" s="17">
        <f t="shared" si="289"/>
        <v>4241.3</v>
      </c>
      <c r="J9249" s="13" t="s">
        <v>5384</v>
      </c>
      <c r="K9249" s="37" t="str">
        <f>VLOOKUP(Tabela14[[#This Row],[CÓDIGO]],[1]fornnecedor!$A:$G,7,0)</f>
        <v>THINNER DE LIMPEZA</v>
      </c>
    </row>
    <row r="9250" spans="1:11" x14ac:dyDescent="0.3">
      <c r="A9250" s="15">
        <v>86570</v>
      </c>
      <c r="B9250" s="15" t="str">
        <f>VLOOKUP(Tabela14[[#This Row],[CÓDIGO]],[1]fornnecedor!$A:$E,5,0)</f>
        <v>AKZO NOBEL LTDA DECOR</v>
      </c>
      <c r="C9250" s="16" t="s">
        <v>5117</v>
      </c>
      <c r="D9250" s="16" t="s">
        <v>543</v>
      </c>
      <c r="E9250" s="22">
        <v>0</v>
      </c>
      <c r="F9250" s="30">
        <v>18</v>
      </c>
      <c r="G9250" s="17">
        <v>237</v>
      </c>
      <c r="H9250" s="17">
        <f t="shared" si="288"/>
        <v>0</v>
      </c>
      <c r="I9250" s="17">
        <f t="shared" si="289"/>
        <v>4266</v>
      </c>
      <c r="J9250" s="13" t="s">
        <v>5384</v>
      </c>
      <c r="K9250" s="37" t="str">
        <f>VLOOKUP(Tabela14[[#This Row],[CÓDIGO]],[1]fornnecedor!$A:$G,7,0)</f>
        <v>BASES IMOBILIÁRIAS</v>
      </c>
    </row>
    <row r="9251" spans="1:11" x14ac:dyDescent="0.3">
      <c r="A9251" s="15">
        <v>21814</v>
      </c>
      <c r="B9251" s="15" t="str">
        <f>VLOOKUP(Tabela14[[#This Row],[CÓDIGO]],[1]fornnecedor!$A:$E,5,0)</f>
        <v>SOLUCAO ADESIVOS E SELANTES LTDA</v>
      </c>
      <c r="C9251" s="16" t="s">
        <v>5127</v>
      </c>
      <c r="D9251" s="16" t="s">
        <v>496</v>
      </c>
      <c r="E9251" s="22">
        <v>10</v>
      </c>
      <c r="F9251" s="30">
        <v>155</v>
      </c>
      <c r="G9251" s="17">
        <v>27.54</v>
      </c>
      <c r="H9251" s="17">
        <f t="shared" si="288"/>
        <v>275.39999999999998</v>
      </c>
      <c r="I9251" s="17">
        <f t="shared" si="289"/>
        <v>4268.7</v>
      </c>
      <c r="J9251" s="13" t="s">
        <v>5384</v>
      </c>
      <c r="K9251" s="37" t="str">
        <f>VLOOKUP(Tabela14[[#This Row],[CÓDIGO]],[1]fornnecedor!$A:$G,7,0)</f>
        <v>COLA INST./ ADESIVOS COLANTES</v>
      </c>
    </row>
    <row r="9252" spans="1:11" x14ac:dyDescent="0.3">
      <c r="A9252" s="15">
        <v>84536</v>
      </c>
      <c r="B9252" s="15" t="str">
        <f>VLOOKUP(Tabela14[[#This Row],[CÓDIGO]],[1]fornnecedor!$A:$E,5,0)</f>
        <v>BRASILUX TINTAS TECNICAS LTDA</v>
      </c>
      <c r="C9252" s="16" t="s">
        <v>5123</v>
      </c>
      <c r="D9252" s="16" t="s">
        <v>549</v>
      </c>
      <c r="E9252" s="22">
        <v>1</v>
      </c>
      <c r="F9252" s="30">
        <v>22</v>
      </c>
      <c r="G9252" s="17">
        <v>194.37</v>
      </c>
      <c r="H9252" s="17">
        <f t="shared" si="288"/>
        <v>194.37</v>
      </c>
      <c r="I9252" s="17">
        <f t="shared" si="289"/>
        <v>4276.1400000000003</v>
      </c>
      <c r="J9252" s="13" t="s">
        <v>5384</v>
      </c>
      <c r="K9252" s="37" t="str">
        <f>VLOOKUP(Tabela14[[#This Row],[CÓDIGO]],[1]fornnecedor!$A:$G,7,0)</f>
        <v>TINTA PAREDE</v>
      </c>
    </row>
    <row r="9253" spans="1:11" x14ac:dyDescent="0.3">
      <c r="A9253" s="15">
        <v>83844</v>
      </c>
      <c r="B9253" s="15" t="str">
        <f>VLOOKUP(Tabela14[[#This Row],[CÓDIGO]],[1]fornnecedor!$A:$E,5,0)</f>
        <v>BAND EQUIPAMENTOS E MAQUINAS REPUXADORAS LTDA EPP</v>
      </c>
      <c r="C9253" s="16" t="s">
        <v>5186</v>
      </c>
      <c r="D9253" s="16" t="s">
        <v>5187</v>
      </c>
      <c r="E9253" s="22">
        <v>1</v>
      </c>
      <c r="F9253" s="30">
        <v>2</v>
      </c>
      <c r="G9253" s="17">
        <v>2138.92</v>
      </c>
      <c r="H9253" s="17">
        <f t="shared" si="288"/>
        <v>2138.92</v>
      </c>
      <c r="I9253" s="17">
        <f t="shared" si="289"/>
        <v>4277.84</v>
      </c>
      <c r="J9253" s="13" t="s">
        <v>5384</v>
      </c>
      <c r="K9253" s="37" t="str">
        <f>VLOOKUP(Tabela14[[#This Row],[CÓDIGO]],[1]fornnecedor!$A:$G,7,0)</f>
        <v>OUTRAS FERRAMENTAS / EQUIPAMENTOS</v>
      </c>
    </row>
    <row r="9254" spans="1:11" x14ac:dyDescent="0.3">
      <c r="A9254" s="15">
        <v>86224</v>
      </c>
      <c r="B9254" s="15" t="str">
        <f>VLOOKUP(Tabela14[[#This Row],[CÓDIGO]],[1]fornnecedor!$A:$E,5,0)</f>
        <v>AKZO NOBEL LTDA DECOR</v>
      </c>
      <c r="C9254" s="16" t="s">
        <v>5085</v>
      </c>
      <c r="D9254" s="16" t="s">
        <v>543</v>
      </c>
      <c r="E9254" s="22">
        <v>0</v>
      </c>
      <c r="F9254" s="30">
        <v>10</v>
      </c>
      <c r="G9254" s="17">
        <v>428.31</v>
      </c>
      <c r="H9254" s="17">
        <f t="shared" si="288"/>
        <v>0</v>
      </c>
      <c r="I9254" s="17">
        <f t="shared" si="289"/>
        <v>4283.1000000000004</v>
      </c>
      <c r="J9254" s="13" t="s">
        <v>5384</v>
      </c>
      <c r="K9254" s="37" t="str">
        <f>VLOOKUP(Tabela14[[#This Row],[CÓDIGO]],[1]fornnecedor!$A:$G,7,0)</f>
        <v>TINTA PAREDE</v>
      </c>
    </row>
    <row r="9255" spans="1:11" x14ac:dyDescent="0.3">
      <c r="A9255" s="15">
        <v>23392</v>
      </c>
      <c r="B9255" s="15" t="str">
        <f>VLOOKUP(Tabela14[[#This Row],[CÓDIGO]],[1]fornnecedor!$A:$E,5,0)</f>
        <v>AKZO NOBEL LTDA AUTO</v>
      </c>
      <c r="C9255" s="16" t="s">
        <v>124</v>
      </c>
      <c r="D9255" s="16" t="s">
        <v>103</v>
      </c>
      <c r="E9255" s="22">
        <v>2.31</v>
      </c>
      <c r="F9255" s="30">
        <v>24.11</v>
      </c>
      <c r="G9255" s="17">
        <v>177.93</v>
      </c>
      <c r="H9255" s="17">
        <f t="shared" si="288"/>
        <v>411.01830000000001</v>
      </c>
      <c r="I9255" s="17">
        <f t="shared" si="289"/>
        <v>4289.8923000000004</v>
      </c>
      <c r="J9255" s="13" t="s">
        <v>5384</v>
      </c>
      <c r="K9255" s="37" t="str">
        <f>VLOOKUP(Tabela14[[#This Row],[CÓDIGO]],[1]fornnecedor!$A:$G,7,0)</f>
        <v>BASES POLIÉSTER</v>
      </c>
    </row>
    <row r="9256" spans="1:11" x14ac:dyDescent="0.3">
      <c r="A9256" s="15">
        <v>23656</v>
      </c>
      <c r="B9256" s="15" t="str">
        <f>VLOOKUP(Tabela14[[#This Row],[CÓDIGO]],[1]fornnecedor!$A:$E,5,0)</f>
        <v>SHERWIN - WILLIAMS DO BRASIL IND. E COM. LTDA</v>
      </c>
      <c r="C9256" s="16" t="s">
        <v>5118</v>
      </c>
      <c r="D9256" s="16" t="s">
        <v>324</v>
      </c>
      <c r="E9256" s="22">
        <v>0</v>
      </c>
      <c r="F9256" s="30">
        <v>58</v>
      </c>
      <c r="G9256" s="17">
        <v>74.55</v>
      </c>
      <c r="H9256" s="17">
        <f t="shared" si="288"/>
        <v>0</v>
      </c>
      <c r="I9256" s="17">
        <f t="shared" si="289"/>
        <v>4323.8999999999996</v>
      </c>
      <c r="J9256" s="13" t="s">
        <v>5384</v>
      </c>
      <c r="K9256" s="37" t="str">
        <f>VLOOKUP(Tabela14[[#This Row],[CÓDIGO]],[1]fornnecedor!$A:$G,7,0)</f>
        <v>CATALISADORES INDIVIDUAS</v>
      </c>
    </row>
    <row r="9257" spans="1:11" x14ac:dyDescent="0.3">
      <c r="A9257" s="15">
        <v>84213</v>
      </c>
      <c r="B9257" s="15" t="str">
        <f>VLOOKUP(Tabela14[[#This Row],[CÓDIGO]],[1]fornnecedor!$A:$E,5,0)</f>
        <v>BRASILUX TINTAS TECNICAS LTDA</v>
      </c>
      <c r="C9257" s="16" t="s">
        <v>609</v>
      </c>
      <c r="D9257" s="16" t="s">
        <v>549</v>
      </c>
      <c r="E9257" s="22">
        <v>5</v>
      </c>
      <c r="F9257" s="30">
        <v>25</v>
      </c>
      <c r="G9257" s="17">
        <v>173.49</v>
      </c>
      <c r="H9257" s="17">
        <f t="shared" si="288"/>
        <v>867.45</v>
      </c>
      <c r="I9257" s="17">
        <f t="shared" si="289"/>
        <v>4337.25</v>
      </c>
      <c r="J9257" s="13" t="s">
        <v>5384</v>
      </c>
      <c r="K9257" s="37" t="str">
        <f>VLOOKUP(Tabela14[[#This Row],[CÓDIGO]],[1]fornnecedor!$A:$G,7,0)</f>
        <v>ESMALTES</v>
      </c>
    </row>
    <row r="9258" spans="1:11" x14ac:dyDescent="0.3">
      <c r="A9258" s="15">
        <v>85399</v>
      </c>
      <c r="B9258" s="15" t="str">
        <f>VLOOKUP(Tabela14[[#This Row],[CÓDIGO]],[1]fornnecedor!$A:$E,5,0)</f>
        <v>DISSOLTEX IND QUIMICA LTDA</v>
      </c>
      <c r="C9258" s="16" t="s">
        <v>5121</v>
      </c>
      <c r="D9258" s="16" t="s">
        <v>549</v>
      </c>
      <c r="E9258" s="22">
        <v>0</v>
      </c>
      <c r="F9258" s="30">
        <v>10</v>
      </c>
      <c r="G9258" s="17">
        <v>439.47</v>
      </c>
      <c r="H9258" s="17">
        <f t="shared" si="288"/>
        <v>0</v>
      </c>
      <c r="I9258" s="17">
        <f t="shared" si="289"/>
        <v>4394.7000000000007</v>
      </c>
      <c r="J9258" s="13" t="s">
        <v>5384</v>
      </c>
      <c r="K9258" s="37" t="str">
        <f>VLOOKUP(Tabela14[[#This Row],[CÓDIGO]],[1]fornnecedor!$A:$G,7,0)</f>
        <v>TINTA EM PÓ</v>
      </c>
    </row>
    <row r="9259" spans="1:11" x14ac:dyDescent="0.3">
      <c r="A9259" s="15">
        <v>23003</v>
      </c>
      <c r="B9259" s="15" t="str">
        <f>VLOOKUP(Tabela14[[#This Row],[CÓDIGO]],[1]fornnecedor!$A:$E,5,0)</f>
        <v>AKZO NOBEL LTDA AUTO</v>
      </c>
      <c r="C9259" s="16" t="s">
        <v>289</v>
      </c>
      <c r="D9259" s="16" t="s">
        <v>103</v>
      </c>
      <c r="E9259" s="22">
        <v>2.718</v>
      </c>
      <c r="F9259" s="30">
        <v>20.34</v>
      </c>
      <c r="G9259" s="17">
        <v>216.91</v>
      </c>
      <c r="H9259" s="17">
        <f t="shared" si="288"/>
        <v>589.56137999999999</v>
      </c>
      <c r="I9259" s="17">
        <f t="shared" si="289"/>
        <v>4411.9493999999995</v>
      </c>
      <c r="J9259" s="13" t="s">
        <v>5384</v>
      </c>
      <c r="K9259" s="37" t="str">
        <f>VLOOKUP(Tabela14[[#This Row],[CÓDIGO]],[1]fornnecedor!$A:$G,7,0)</f>
        <v>BASES PU</v>
      </c>
    </row>
    <row r="9260" spans="1:11" x14ac:dyDescent="0.3">
      <c r="A9260" s="15">
        <v>84383</v>
      </c>
      <c r="B9260" s="15" t="str">
        <f>VLOOKUP(Tabela14[[#This Row],[CÓDIGO]],[1]fornnecedor!$A:$E,5,0)</f>
        <v>BRASILUX TINTAS TECNICAS LTDA</v>
      </c>
      <c r="C9260" s="16" t="s">
        <v>566</v>
      </c>
      <c r="D9260" s="16" t="s">
        <v>549</v>
      </c>
      <c r="E9260" s="22">
        <v>8</v>
      </c>
      <c r="F9260" s="30">
        <v>36</v>
      </c>
      <c r="G9260" s="17">
        <v>123.52</v>
      </c>
      <c r="H9260" s="17">
        <f t="shared" si="288"/>
        <v>988.16</v>
      </c>
      <c r="I9260" s="17">
        <f t="shared" si="289"/>
        <v>4446.72</v>
      </c>
      <c r="J9260" s="13" t="s">
        <v>5384</v>
      </c>
      <c r="K9260" s="37" t="str">
        <f>VLOOKUP(Tabela14[[#This Row],[CÓDIGO]],[1]fornnecedor!$A:$G,7,0)</f>
        <v>TINTA PARA PISO</v>
      </c>
    </row>
    <row r="9261" spans="1:11" x14ac:dyDescent="0.3">
      <c r="A9261" s="15">
        <v>23027</v>
      </c>
      <c r="B9261" s="15" t="str">
        <f>VLOOKUP(Tabela14[[#This Row],[CÓDIGO]],[1]fornnecedor!$A:$E,5,0)</f>
        <v>AKZO NOBEL LTDA AUTO</v>
      </c>
      <c r="C9261" s="16" t="s">
        <v>5031</v>
      </c>
      <c r="D9261" s="16" t="s">
        <v>103</v>
      </c>
      <c r="E9261" s="22">
        <v>4.38</v>
      </c>
      <c r="F9261" s="30">
        <v>21.48</v>
      </c>
      <c r="G9261" s="17">
        <v>207.08</v>
      </c>
      <c r="H9261" s="17">
        <f t="shared" si="288"/>
        <v>907.0104</v>
      </c>
      <c r="I9261" s="17">
        <f t="shared" si="289"/>
        <v>4448.0784000000003</v>
      </c>
      <c r="J9261" s="13" t="s">
        <v>5384</v>
      </c>
      <c r="K9261" s="37" t="str">
        <f>VLOOKUP(Tabela14[[#This Row],[CÓDIGO]],[1]fornnecedor!$A:$G,7,0)</f>
        <v>BASES PU</v>
      </c>
    </row>
    <row r="9262" spans="1:11" x14ac:dyDescent="0.3">
      <c r="A9262" s="15">
        <v>85336</v>
      </c>
      <c r="B9262" s="15" t="str">
        <f>VLOOKUP(Tabela14[[#This Row],[CÓDIGO]],[1]fornnecedor!$A:$E,5,0)</f>
        <v>DISSOLTEX IND QUIMICA LTDA</v>
      </c>
      <c r="C9262" s="16" t="s">
        <v>5160</v>
      </c>
      <c r="D9262" s="16" t="s">
        <v>549</v>
      </c>
      <c r="E9262" s="22">
        <v>5</v>
      </c>
      <c r="F9262" s="30">
        <v>13</v>
      </c>
      <c r="G9262" s="17">
        <v>344.16</v>
      </c>
      <c r="H9262" s="17">
        <f t="shared" si="288"/>
        <v>1720.8000000000002</v>
      </c>
      <c r="I9262" s="17">
        <f t="shared" si="289"/>
        <v>4474.08</v>
      </c>
      <c r="J9262" s="13" t="s">
        <v>5384</v>
      </c>
      <c r="K9262" s="37" t="str">
        <f>VLOOKUP(Tabela14[[#This Row],[CÓDIGO]],[1]fornnecedor!$A:$G,7,0)</f>
        <v>TINTA EM PÓ</v>
      </c>
    </row>
    <row r="9263" spans="1:11" x14ac:dyDescent="0.3">
      <c r="A9263" s="15">
        <v>23009</v>
      </c>
      <c r="B9263" s="15" t="str">
        <f>VLOOKUP(Tabela14[[#This Row],[CÓDIGO]],[1]fornnecedor!$A:$E,5,0)</f>
        <v>AKZO NOBEL LTDA AUTO</v>
      </c>
      <c r="C9263" s="16" t="s">
        <v>149</v>
      </c>
      <c r="D9263" s="16" t="s">
        <v>103</v>
      </c>
      <c r="E9263" s="22">
        <v>1.0349999999999999</v>
      </c>
      <c r="F9263" s="30">
        <v>12.12</v>
      </c>
      <c r="G9263" s="17">
        <v>369.58</v>
      </c>
      <c r="H9263" s="17">
        <f t="shared" si="288"/>
        <v>382.51529999999997</v>
      </c>
      <c r="I9263" s="17">
        <f t="shared" si="289"/>
        <v>4479.3095999999996</v>
      </c>
      <c r="J9263" s="13" t="s">
        <v>5384</v>
      </c>
      <c r="K9263" s="37" t="str">
        <f>VLOOKUP(Tabela14[[#This Row],[CÓDIGO]],[1]fornnecedor!$A:$G,7,0)</f>
        <v>BASES PU</v>
      </c>
    </row>
    <row r="9264" spans="1:11" x14ac:dyDescent="0.3">
      <c r="A9264" s="15">
        <v>85560</v>
      </c>
      <c r="B9264" s="15" t="str">
        <f>VLOOKUP(Tabela14[[#This Row],[CÓDIGO]],[1]fornnecedor!$A:$E,5,0)</f>
        <v>DISSOLTEX IND QUIMICA LTDA</v>
      </c>
      <c r="C9264" s="16" t="s">
        <v>5126</v>
      </c>
      <c r="D9264" s="16" t="s">
        <v>549</v>
      </c>
      <c r="E9264" s="22">
        <v>0</v>
      </c>
      <c r="F9264" s="30">
        <v>9</v>
      </c>
      <c r="G9264" s="17">
        <v>500.02</v>
      </c>
      <c r="H9264" s="17">
        <f t="shared" si="288"/>
        <v>0</v>
      </c>
      <c r="I9264" s="17">
        <f t="shared" si="289"/>
        <v>4500.18</v>
      </c>
      <c r="J9264" s="13" t="s">
        <v>5384</v>
      </c>
      <c r="K9264" s="37" t="str">
        <f>VLOOKUP(Tabela14[[#This Row],[CÓDIGO]],[1]fornnecedor!$A:$G,7,0)</f>
        <v>TINTA EM PÓ</v>
      </c>
    </row>
    <row r="9265" spans="1:11" x14ac:dyDescent="0.3">
      <c r="A9265" s="15">
        <v>20431</v>
      </c>
      <c r="B9265" s="15" t="str">
        <f>VLOOKUP(Tabela14[[#This Row],[CÓDIGO]],[1]fornnecedor!$A:$E,5,0)</f>
        <v>SHERWIN - WILLIAMS DO BRASIL IND. E COM. LTDA</v>
      </c>
      <c r="C9265" s="16" t="s">
        <v>350</v>
      </c>
      <c r="D9265" s="16" t="s">
        <v>324</v>
      </c>
      <c r="E9265" s="22">
        <v>479</v>
      </c>
      <c r="F9265" s="30">
        <v>143</v>
      </c>
      <c r="G9265" s="17">
        <v>31.5</v>
      </c>
      <c r="H9265" s="17">
        <f t="shared" si="288"/>
        <v>15088.5</v>
      </c>
      <c r="I9265" s="17">
        <f t="shared" si="289"/>
        <v>4504.5</v>
      </c>
      <c r="J9265" s="13" t="s">
        <v>5384</v>
      </c>
      <c r="K9265" s="37" t="str">
        <f>VLOOKUP(Tabela14[[#This Row],[CÓDIGO]],[1]fornnecedor!$A:$G,7,0)</f>
        <v>VERNIZ AUTOMOTIVO</v>
      </c>
    </row>
    <row r="9266" spans="1:11" x14ac:dyDescent="0.3">
      <c r="A9266" s="15">
        <v>22635</v>
      </c>
      <c r="B9266" s="15" t="str">
        <f>VLOOKUP(Tabela14[[#This Row],[CÓDIGO]],[1]fornnecedor!$A:$E,5,0)</f>
        <v>AKZO NOBEL LTDA AUTO</v>
      </c>
      <c r="C9266" s="16" t="s">
        <v>5122</v>
      </c>
      <c r="D9266" s="16" t="s">
        <v>152</v>
      </c>
      <c r="E9266" s="22">
        <v>0.28299999999999997</v>
      </c>
      <c r="F9266" s="30">
        <v>10.39</v>
      </c>
      <c r="G9266" s="17">
        <v>434.67</v>
      </c>
      <c r="H9266" s="17">
        <f t="shared" si="288"/>
        <v>123.01160999999999</v>
      </c>
      <c r="I9266" s="17">
        <f t="shared" si="289"/>
        <v>4516.2213000000002</v>
      </c>
      <c r="J9266" s="13" t="s">
        <v>5384</v>
      </c>
      <c r="K9266" s="37" t="str">
        <f>VLOOKUP(Tabela14[[#This Row],[CÓDIGO]],[1]fornnecedor!$A:$G,7,0)</f>
        <v>BASES LACA / SINTETICO / TECH FLEET</v>
      </c>
    </row>
    <row r="9267" spans="1:11" x14ac:dyDescent="0.3">
      <c r="A9267" s="15">
        <v>84458</v>
      </c>
      <c r="B9267" s="15" t="str">
        <f>VLOOKUP(Tabela14[[#This Row],[CÓDIGO]],[1]fornnecedor!$A:$E,5,0)</f>
        <v>BRASILUX TINTAS TECNICAS LTDA</v>
      </c>
      <c r="C9267" s="16" t="s">
        <v>597</v>
      </c>
      <c r="D9267" s="16" t="s">
        <v>549</v>
      </c>
      <c r="E9267" s="22">
        <v>0</v>
      </c>
      <c r="F9267" s="30">
        <v>54</v>
      </c>
      <c r="G9267" s="17">
        <v>83.9</v>
      </c>
      <c r="H9267" s="17">
        <f t="shared" si="288"/>
        <v>0</v>
      </c>
      <c r="I9267" s="17">
        <f t="shared" si="289"/>
        <v>4530.6000000000004</v>
      </c>
      <c r="J9267" s="13" t="s">
        <v>5384</v>
      </c>
      <c r="K9267" s="37" t="str">
        <f>VLOOKUP(Tabela14[[#This Row],[CÓDIGO]],[1]fornnecedor!$A:$G,7,0)</f>
        <v>TEXTURA</v>
      </c>
    </row>
    <row r="9268" spans="1:11" x14ac:dyDescent="0.3">
      <c r="A9268" s="15">
        <v>9961</v>
      </c>
      <c r="B9268" s="15" t="str">
        <f>VLOOKUP(Tabela14[[#This Row],[CÓDIGO]],[1]fornnecedor!$A:$E,5,0)</f>
        <v>AKZO NOBEL LTDA AUTO</v>
      </c>
      <c r="C9268" s="16" t="s">
        <v>137</v>
      </c>
      <c r="D9268" s="16" t="s">
        <v>127</v>
      </c>
      <c r="E9268" s="22">
        <v>6</v>
      </c>
      <c r="F9268" s="30">
        <v>13.51</v>
      </c>
      <c r="G9268" s="17">
        <v>335.67</v>
      </c>
      <c r="H9268" s="17">
        <f t="shared" si="288"/>
        <v>2014.02</v>
      </c>
      <c r="I9268" s="17">
        <f t="shared" si="289"/>
        <v>4534.9017000000003</v>
      </c>
      <c r="J9268" s="13" t="s">
        <v>5384</v>
      </c>
      <c r="K9268" s="37" t="str">
        <f>VLOOKUP(Tabela14[[#This Row],[CÓDIGO]],[1]fornnecedor!$A:$G,7,0)</f>
        <v>BASES POLIÉSTER</v>
      </c>
    </row>
    <row r="9269" spans="1:11" x14ac:dyDescent="0.3">
      <c r="A9269" s="15">
        <v>84384</v>
      </c>
      <c r="B9269" s="15" t="str">
        <f>VLOOKUP(Tabela14[[#This Row],[CÓDIGO]],[1]fornnecedor!$A:$E,5,0)</f>
        <v>BRASILUX TINTAS TECNICAS LTDA</v>
      </c>
      <c r="C9269" s="16" t="s">
        <v>568</v>
      </c>
      <c r="D9269" s="16" t="s">
        <v>549</v>
      </c>
      <c r="E9269" s="22">
        <v>14</v>
      </c>
      <c r="F9269" s="30">
        <v>34</v>
      </c>
      <c r="G9269" s="17">
        <v>133.6</v>
      </c>
      <c r="H9269" s="17">
        <f t="shared" si="288"/>
        <v>1870.3999999999999</v>
      </c>
      <c r="I9269" s="17">
        <f t="shared" si="289"/>
        <v>4542.3999999999996</v>
      </c>
      <c r="J9269" s="13" t="s">
        <v>5384</v>
      </c>
      <c r="K9269" s="37" t="str">
        <f>VLOOKUP(Tabela14[[#This Row],[CÓDIGO]],[1]fornnecedor!$A:$G,7,0)</f>
        <v>TINTA PARA PISO</v>
      </c>
    </row>
    <row r="9270" spans="1:11" x14ac:dyDescent="0.3">
      <c r="A9270" s="15">
        <v>85382</v>
      </c>
      <c r="B9270" s="15" t="str">
        <f>VLOOKUP(Tabela14[[#This Row],[CÓDIGO]],[1]fornnecedor!$A:$E,5,0)</f>
        <v>DISSOLTEX IND QUIMICA LTDA</v>
      </c>
      <c r="C9270" s="16" t="s">
        <v>5128</v>
      </c>
      <c r="D9270" s="16" t="s">
        <v>549</v>
      </c>
      <c r="E9270" s="22">
        <v>0</v>
      </c>
      <c r="F9270" s="30">
        <v>8</v>
      </c>
      <c r="G9270" s="17">
        <v>568.97</v>
      </c>
      <c r="H9270" s="17">
        <f t="shared" si="288"/>
        <v>0</v>
      </c>
      <c r="I9270" s="17">
        <f t="shared" si="289"/>
        <v>4551.76</v>
      </c>
      <c r="J9270" s="13" t="s">
        <v>5384</v>
      </c>
      <c r="K9270" s="37" t="str">
        <f>VLOOKUP(Tabela14[[#This Row],[CÓDIGO]],[1]fornnecedor!$A:$G,7,0)</f>
        <v>TINTA EM PÓ</v>
      </c>
    </row>
    <row r="9271" spans="1:11" x14ac:dyDescent="0.3">
      <c r="A9271" s="15">
        <v>22566</v>
      </c>
      <c r="B9271" s="15" t="str">
        <f>VLOOKUP(Tabela14[[#This Row],[CÓDIGO]],[1]fornnecedor!$A:$E,5,0)</f>
        <v>SIKA SA</v>
      </c>
      <c r="C9271" s="16" t="s">
        <v>5283</v>
      </c>
      <c r="D9271" s="16" t="s">
        <v>537</v>
      </c>
      <c r="E9271" s="22">
        <v>0</v>
      </c>
      <c r="F9271" s="30">
        <v>163</v>
      </c>
      <c r="G9271" s="17">
        <v>27.94</v>
      </c>
      <c r="H9271" s="17">
        <f t="shared" si="288"/>
        <v>0</v>
      </c>
      <c r="I9271" s="17">
        <f t="shared" si="289"/>
        <v>4554.22</v>
      </c>
      <c r="J9271" s="13" t="s">
        <v>5384</v>
      </c>
      <c r="K9271" s="37" t="str">
        <f>VLOOKUP(Tabela14[[#This Row],[CÓDIGO]],[1]fornnecedor!$A:$G,7,0)</f>
        <v>GRUPO CONVERSAO</v>
      </c>
    </row>
    <row r="9272" spans="1:11" x14ac:dyDescent="0.3">
      <c r="A9272" s="15">
        <v>83783</v>
      </c>
      <c r="B9272" s="15" t="str">
        <f>VLOOKUP(Tabela14[[#This Row],[CÓDIGO]],[1]fornnecedor!$A:$E,5,0)</f>
        <v>3M DO BRASIL LTDA</v>
      </c>
      <c r="C9272" s="16" t="s">
        <v>5129</v>
      </c>
      <c r="D9272" s="16" t="s">
        <v>366</v>
      </c>
      <c r="E9272" s="22">
        <v>3</v>
      </c>
      <c r="F9272" s="30">
        <v>5</v>
      </c>
      <c r="G9272" s="17">
        <v>911.76</v>
      </c>
      <c r="H9272" s="17">
        <f t="shared" si="288"/>
        <v>2735.2799999999997</v>
      </c>
      <c r="I9272" s="17">
        <f t="shared" si="289"/>
        <v>4558.8</v>
      </c>
      <c r="J9272" s="13" t="s">
        <v>5384</v>
      </c>
      <c r="K9272" s="37" t="str">
        <f>VLOOKUP(Tabela14[[#This Row],[CÓDIGO]],[1]fornnecedor!$A:$G,7,0)</f>
        <v>LIXADEIRAS</v>
      </c>
    </row>
    <row r="9273" spans="1:11" x14ac:dyDescent="0.3">
      <c r="A9273" s="15">
        <v>85833</v>
      </c>
      <c r="B9273" s="15" t="str">
        <f>VLOOKUP(Tabela14[[#This Row],[CÓDIGO]],[1]fornnecedor!$A:$E,5,0)</f>
        <v>AKZO NOBEL LTDA DECOR</v>
      </c>
      <c r="C9273" s="16" t="s">
        <v>5105</v>
      </c>
      <c r="D9273" s="16" t="s">
        <v>543</v>
      </c>
      <c r="E9273" s="22">
        <v>0</v>
      </c>
      <c r="F9273" s="30">
        <v>23</v>
      </c>
      <c r="G9273" s="17">
        <v>199.72</v>
      </c>
      <c r="H9273" s="17">
        <f t="shared" ref="H9273:H9336" si="290">G9273*E9273</f>
        <v>0</v>
      </c>
      <c r="I9273" s="17">
        <f t="shared" ref="I9273:I9336" si="291">G9273*F9273</f>
        <v>4593.5600000000004</v>
      </c>
      <c r="J9273" s="13" t="s">
        <v>5384</v>
      </c>
      <c r="K9273" s="37" t="str">
        <f>VLOOKUP(Tabela14[[#This Row],[CÓDIGO]],[1]fornnecedor!$A:$G,7,0)</f>
        <v>TINTA PARA PISO</v>
      </c>
    </row>
    <row r="9274" spans="1:11" x14ac:dyDescent="0.3">
      <c r="A9274" s="15">
        <v>84084</v>
      </c>
      <c r="B9274" s="15" t="str">
        <f>VLOOKUP(Tabela14[[#This Row],[CÓDIGO]],[1]fornnecedor!$A:$E,5,0)</f>
        <v>BRASILUX TINTAS TECNICAS LTDA</v>
      </c>
      <c r="C9274" s="16" t="s">
        <v>553</v>
      </c>
      <c r="D9274" s="16" t="s">
        <v>549</v>
      </c>
      <c r="E9274" s="22">
        <v>34</v>
      </c>
      <c r="F9274" s="30">
        <v>68</v>
      </c>
      <c r="G9274" s="17">
        <v>67.64</v>
      </c>
      <c r="H9274" s="17">
        <f t="shared" si="290"/>
        <v>2299.7600000000002</v>
      </c>
      <c r="I9274" s="17">
        <f t="shared" si="291"/>
        <v>4599.5200000000004</v>
      </c>
      <c r="J9274" s="13" t="s">
        <v>5384</v>
      </c>
      <c r="K9274" s="37" t="str">
        <f>VLOOKUP(Tabela14[[#This Row],[CÓDIGO]],[1]fornnecedor!$A:$G,7,0)</f>
        <v>ESMALTES</v>
      </c>
    </row>
    <row r="9275" spans="1:11" x14ac:dyDescent="0.3">
      <c r="A9275" s="15">
        <v>9865</v>
      </c>
      <c r="B9275" s="15" t="str">
        <f>VLOOKUP(Tabela14[[#This Row],[CÓDIGO]],[1]fornnecedor!$A:$E,5,0)</f>
        <v>AKZO NOBEL LTDA AUTO</v>
      </c>
      <c r="C9275" s="16" t="s">
        <v>222</v>
      </c>
      <c r="D9275" s="16" t="s">
        <v>103</v>
      </c>
      <c r="E9275" s="22">
        <v>2.9430000000000001</v>
      </c>
      <c r="F9275" s="30">
        <v>23.14</v>
      </c>
      <c r="G9275" s="17">
        <v>198.96</v>
      </c>
      <c r="H9275" s="17">
        <f t="shared" si="290"/>
        <v>585.53928000000008</v>
      </c>
      <c r="I9275" s="17">
        <f t="shared" si="291"/>
        <v>4603.9344000000001</v>
      </c>
      <c r="J9275" s="13" t="s">
        <v>5384</v>
      </c>
      <c r="K9275" s="37" t="str">
        <f>VLOOKUP(Tabela14[[#This Row],[CÓDIGO]],[1]fornnecedor!$A:$G,7,0)</f>
        <v>BASES POLIÉSTER</v>
      </c>
    </row>
    <row r="9276" spans="1:11" x14ac:dyDescent="0.3">
      <c r="A9276" s="15">
        <v>84025</v>
      </c>
      <c r="B9276" s="15" t="str">
        <f>VLOOKUP(Tabela14[[#This Row],[CÓDIGO]],[1]fornnecedor!$A:$E,5,0)</f>
        <v>BRASILUX TINTAS TECNICAS LTDA</v>
      </c>
      <c r="C9276" s="16" t="s">
        <v>5139</v>
      </c>
      <c r="D9276" s="16" t="s">
        <v>549</v>
      </c>
      <c r="E9276" s="22">
        <v>8</v>
      </c>
      <c r="F9276" s="30">
        <v>83</v>
      </c>
      <c r="G9276" s="17">
        <v>55.65</v>
      </c>
      <c r="H9276" s="17">
        <f t="shared" si="290"/>
        <v>445.2</v>
      </c>
      <c r="I9276" s="17">
        <f t="shared" si="291"/>
        <v>4618.95</v>
      </c>
      <c r="J9276" s="13" t="s">
        <v>5384</v>
      </c>
      <c r="K9276" s="37" t="str">
        <f>VLOOKUP(Tabela14[[#This Row],[CÓDIGO]],[1]fornnecedor!$A:$G,7,0)</f>
        <v>EPOXI</v>
      </c>
    </row>
    <row r="9277" spans="1:11" x14ac:dyDescent="0.3">
      <c r="A9277" s="15">
        <v>21008</v>
      </c>
      <c r="B9277" s="15" t="str">
        <f>VLOOKUP(Tabela14[[#This Row],[CÓDIGO]],[1]fornnecedor!$A:$E,5,0)</f>
        <v>AKZO NOBEL LTDA AUTO</v>
      </c>
      <c r="C9277" s="16" t="s">
        <v>157</v>
      </c>
      <c r="D9277" s="16" t="s">
        <v>103</v>
      </c>
      <c r="E9277" s="22">
        <v>148</v>
      </c>
      <c r="F9277" s="30">
        <v>135</v>
      </c>
      <c r="G9277" s="17">
        <v>34.22</v>
      </c>
      <c r="H9277" s="17">
        <f t="shared" si="290"/>
        <v>5064.5599999999995</v>
      </c>
      <c r="I9277" s="17">
        <f t="shared" si="291"/>
        <v>4619.7</v>
      </c>
      <c r="J9277" s="13" t="s">
        <v>5384</v>
      </c>
      <c r="K9277" s="37" t="str">
        <f>VLOOKUP(Tabela14[[#This Row],[CÓDIGO]],[1]fornnecedor!$A:$G,7,0)</f>
        <v>TINTAS POLIÉSTER</v>
      </c>
    </row>
    <row r="9278" spans="1:11" x14ac:dyDescent="0.3">
      <c r="A9278" s="15">
        <v>23108</v>
      </c>
      <c r="B9278" s="15" t="str">
        <f>VLOOKUP(Tabela14[[#This Row],[CÓDIGO]],[1]fornnecedor!$A:$E,5,0)</f>
        <v>3M DO BRASIL LTDA</v>
      </c>
      <c r="C9278" s="16" t="s">
        <v>370</v>
      </c>
      <c r="D9278" s="16" t="s">
        <v>366</v>
      </c>
      <c r="E9278" s="22">
        <v>2308</v>
      </c>
      <c r="F9278" s="30">
        <v>2395</v>
      </c>
      <c r="G9278" s="17">
        <v>1.93</v>
      </c>
      <c r="H9278" s="17">
        <f t="shared" si="290"/>
        <v>4454.4399999999996</v>
      </c>
      <c r="I9278" s="17">
        <f t="shared" si="291"/>
        <v>4622.3499999999995</v>
      </c>
      <c r="J9278" s="13" t="s">
        <v>5384</v>
      </c>
      <c r="K9278" s="37" t="str">
        <f>VLOOKUP(Tabela14[[#This Row],[CÓDIGO]],[1]fornnecedor!$A:$G,7,0)</f>
        <v xml:space="preserve">DISCOS / LIXAS / ABRASIVOS </v>
      </c>
    </row>
    <row r="9279" spans="1:11" x14ac:dyDescent="0.3">
      <c r="A9279" s="15">
        <v>84460</v>
      </c>
      <c r="B9279" s="15" t="str">
        <f>VLOOKUP(Tabela14[[#This Row],[CÓDIGO]],[1]fornnecedor!$A:$E,5,0)</f>
        <v>BRASILUX TINTAS TECNICAS LTDA</v>
      </c>
      <c r="C9279" s="16" t="s">
        <v>727</v>
      </c>
      <c r="D9279" s="16" t="s">
        <v>549</v>
      </c>
      <c r="E9279" s="22">
        <v>96</v>
      </c>
      <c r="F9279" s="30">
        <v>195</v>
      </c>
      <c r="G9279" s="17">
        <v>24.03</v>
      </c>
      <c r="H9279" s="17">
        <f t="shared" si="290"/>
        <v>2306.88</v>
      </c>
      <c r="I9279" s="17">
        <f t="shared" si="291"/>
        <v>4685.8500000000004</v>
      </c>
      <c r="J9279" s="13" t="s">
        <v>5384</v>
      </c>
      <c r="K9279" s="37" t="str">
        <f>VLOOKUP(Tabela14[[#This Row],[CÓDIGO]],[1]fornnecedor!$A:$G,7,0)</f>
        <v>VEDADORES / SELANTES</v>
      </c>
    </row>
    <row r="9280" spans="1:11" x14ac:dyDescent="0.3">
      <c r="A9280" s="15">
        <v>22633</v>
      </c>
      <c r="B9280" s="15" t="str">
        <f>VLOOKUP(Tabela14[[#This Row],[CÓDIGO]],[1]fornnecedor!$A:$E,5,0)</f>
        <v>AKZO NOBEL LTDA AUTO</v>
      </c>
      <c r="C9280" s="16" t="s">
        <v>5119</v>
      </c>
      <c r="D9280" s="16" t="s">
        <v>152</v>
      </c>
      <c r="E9280" s="22">
        <v>1.4999999999999999E-2</v>
      </c>
      <c r="F9280" s="30">
        <v>11.88</v>
      </c>
      <c r="G9280" s="17">
        <v>395.53</v>
      </c>
      <c r="H9280" s="17">
        <f t="shared" si="290"/>
        <v>5.9329499999999991</v>
      </c>
      <c r="I9280" s="17">
        <f t="shared" si="291"/>
        <v>4698.8963999999996</v>
      </c>
      <c r="J9280" s="13" t="s">
        <v>5384</v>
      </c>
      <c r="K9280" s="37" t="str">
        <f>VLOOKUP(Tabela14[[#This Row],[CÓDIGO]],[1]fornnecedor!$A:$G,7,0)</f>
        <v>BASES LACA / SINTETICO / TECH FLEET</v>
      </c>
    </row>
    <row r="9281" spans="1:11" x14ac:dyDescent="0.3">
      <c r="A9281" s="15">
        <v>84174</v>
      </c>
      <c r="B9281" s="15" t="str">
        <f>VLOOKUP(Tabela14[[#This Row],[CÓDIGO]],[1]fornnecedor!$A:$E,5,0)</f>
        <v>BRASILUX TINTAS TECNICAS LTDA</v>
      </c>
      <c r="C9281" s="16" t="s">
        <v>574</v>
      </c>
      <c r="D9281" s="16" t="s">
        <v>549</v>
      </c>
      <c r="E9281" s="22">
        <v>8</v>
      </c>
      <c r="F9281" s="30">
        <v>72</v>
      </c>
      <c r="G9281" s="17">
        <v>65.900000000000006</v>
      </c>
      <c r="H9281" s="17">
        <f t="shared" si="290"/>
        <v>527.20000000000005</v>
      </c>
      <c r="I9281" s="17">
        <f t="shared" si="291"/>
        <v>4744.8</v>
      </c>
      <c r="J9281" s="13" t="s">
        <v>5384</v>
      </c>
      <c r="K9281" s="37" t="str">
        <f>VLOOKUP(Tabela14[[#This Row],[CÓDIGO]],[1]fornnecedor!$A:$G,7,0)</f>
        <v>ESMALTES</v>
      </c>
    </row>
    <row r="9282" spans="1:11" x14ac:dyDescent="0.3">
      <c r="A9282" s="15">
        <v>84824</v>
      </c>
      <c r="B9282" s="15" t="str">
        <f>VLOOKUP(Tabela14[[#This Row],[CÓDIGO]],[1]fornnecedor!$A:$E,5,0)</f>
        <v>BRASILUX TINTAS TECNICAS LTDA</v>
      </c>
      <c r="C9282" s="16" t="s">
        <v>736</v>
      </c>
      <c r="D9282" s="16" t="s">
        <v>549</v>
      </c>
      <c r="E9282" s="22">
        <v>11</v>
      </c>
      <c r="F9282" s="30">
        <v>19</v>
      </c>
      <c r="G9282" s="17">
        <v>251.08</v>
      </c>
      <c r="H9282" s="17">
        <f t="shared" si="290"/>
        <v>2761.88</v>
      </c>
      <c r="I9282" s="17">
        <f t="shared" si="291"/>
        <v>4770.5200000000004</v>
      </c>
      <c r="J9282" s="13" t="s">
        <v>5384</v>
      </c>
      <c r="K9282" s="37" t="str">
        <f>VLOOKUP(Tabela14[[#This Row],[CÓDIGO]],[1]fornnecedor!$A:$G,7,0)</f>
        <v>DILUENTE</v>
      </c>
    </row>
    <row r="9283" spans="1:11" x14ac:dyDescent="0.3">
      <c r="A9283" s="15">
        <v>84030</v>
      </c>
      <c r="B9283" s="15" t="str">
        <f>VLOOKUP(Tabela14[[#This Row],[CÓDIGO]],[1]fornnecedor!$A:$E,5,0)</f>
        <v>BRASILUX TINTAS TECNICAS LTDA</v>
      </c>
      <c r="C9283" s="16" t="s">
        <v>734</v>
      </c>
      <c r="D9283" s="16" t="s">
        <v>549</v>
      </c>
      <c r="E9283" s="22">
        <v>55</v>
      </c>
      <c r="F9283" s="30">
        <v>111</v>
      </c>
      <c r="G9283" s="17">
        <v>43.19</v>
      </c>
      <c r="H9283" s="17">
        <f t="shared" si="290"/>
        <v>2375.4499999999998</v>
      </c>
      <c r="I9283" s="17">
        <f t="shared" si="291"/>
        <v>4794.09</v>
      </c>
      <c r="J9283" s="13" t="s">
        <v>5384</v>
      </c>
      <c r="K9283" s="37" t="str">
        <f>VLOOKUP(Tabela14[[#This Row],[CÓDIGO]],[1]fornnecedor!$A:$G,7,0)</f>
        <v>AGUARRAS</v>
      </c>
    </row>
    <row r="9284" spans="1:11" x14ac:dyDescent="0.3">
      <c r="A9284" s="15">
        <v>24300</v>
      </c>
      <c r="B9284" s="15" t="str">
        <f>VLOOKUP(Tabela14[[#This Row],[CÓDIGO]],[1]fornnecedor!$A:$E,5,0)</f>
        <v>O.V.D. IMPORTADORA E DISTRIBUIDORA LTDA</v>
      </c>
      <c r="C9284" s="16" t="s">
        <v>5132</v>
      </c>
      <c r="D9284" s="16" t="s">
        <v>2329</v>
      </c>
      <c r="E9284" s="22">
        <v>0</v>
      </c>
      <c r="F9284" s="30">
        <v>1837</v>
      </c>
      <c r="G9284" s="17">
        <v>2.61</v>
      </c>
      <c r="H9284" s="17">
        <f t="shared" si="290"/>
        <v>0</v>
      </c>
      <c r="I9284" s="17">
        <f t="shared" si="291"/>
        <v>4794.57</v>
      </c>
      <c r="J9284" s="13" t="s">
        <v>5384</v>
      </c>
      <c r="K9284" s="37" t="str">
        <f>VLOOKUP(Tabela14[[#This Row],[CÓDIGO]],[1]fornnecedor!$A:$G,7,0)</f>
        <v>APLICADORES / ADAPTADORES / ENGATES / SUPORTES</v>
      </c>
    </row>
    <row r="9285" spans="1:11" x14ac:dyDescent="0.3">
      <c r="A9285" s="15">
        <v>85400</v>
      </c>
      <c r="B9285" s="15" t="str">
        <f>VLOOKUP(Tabela14[[#This Row],[CÓDIGO]],[1]fornnecedor!$A:$E,5,0)</f>
        <v>DISSOLTEX IND QUIMICA LTDA</v>
      </c>
      <c r="C9285" s="16" t="s">
        <v>5133</v>
      </c>
      <c r="D9285" s="16" t="s">
        <v>549</v>
      </c>
      <c r="E9285" s="22">
        <v>0</v>
      </c>
      <c r="F9285" s="30">
        <v>8</v>
      </c>
      <c r="G9285" s="17">
        <v>599.77</v>
      </c>
      <c r="H9285" s="17">
        <f t="shared" si="290"/>
        <v>0</v>
      </c>
      <c r="I9285" s="17">
        <f t="shared" si="291"/>
        <v>4798.16</v>
      </c>
      <c r="J9285" s="13" t="s">
        <v>5384</v>
      </c>
      <c r="K9285" s="37" t="str">
        <f>VLOOKUP(Tabela14[[#This Row],[CÓDIGO]],[1]fornnecedor!$A:$G,7,0)</f>
        <v>TINTA EM PÓ</v>
      </c>
    </row>
    <row r="9286" spans="1:11" x14ac:dyDescent="0.3">
      <c r="A9286" s="15">
        <v>84382</v>
      </c>
      <c r="B9286" s="15" t="str">
        <f>VLOOKUP(Tabela14[[#This Row],[CÓDIGO]],[1]fornnecedor!$A:$E,5,0)</f>
        <v>BRASILUX TINTAS TECNICAS LTDA</v>
      </c>
      <c r="C9286" s="16" t="s">
        <v>565</v>
      </c>
      <c r="D9286" s="16" t="s">
        <v>549</v>
      </c>
      <c r="E9286" s="22">
        <v>16</v>
      </c>
      <c r="F9286" s="30">
        <v>36</v>
      </c>
      <c r="G9286" s="17">
        <v>133.6</v>
      </c>
      <c r="H9286" s="17">
        <f t="shared" si="290"/>
        <v>2137.6</v>
      </c>
      <c r="I9286" s="17">
        <f t="shared" si="291"/>
        <v>4809.5999999999995</v>
      </c>
      <c r="J9286" s="13" t="s">
        <v>5384</v>
      </c>
      <c r="K9286" s="37" t="str">
        <f>VLOOKUP(Tabela14[[#This Row],[CÓDIGO]],[1]fornnecedor!$A:$G,7,0)</f>
        <v>TINTA PARA PISO</v>
      </c>
    </row>
    <row r="9287" spans="1:11" x14ac:dyDescent="0.3">
      <c r="A9287" s="15">
        <v>85329</v>
      </c>
      <c r="B9287" s="15" t="str">
        <f>VLOOKUP(Tabela14[[#This Row],[CÓDIGO]],[1]fornnecedor!$A:$E,5,0)</f>
        <v>DISSOLTEX IND QUIMICA LTDA</v>
      </c>
      <c r="C9287" s="16" t="s">
        <v>5144</v>
      </c>
      <c r="D9287" s="16" t="s">
        <v>549</v>
      </c>
      <c r="E9287" s="22">
        <v>1</v>
      </c>
      <c r="F9287" s="30">
        <v>9</v>
      </c>
      <c r="G9287" s="17">
        <v>536.16</v>
      </c>
      <c r="H9287" s="17">
        <f t="shared" si="290"/>
        <v>536.16</v>
      </c>
      <c r="I9287" s="17">
        <f t="shared" si="291"/>
        <v>4825.4399999999996</v>
      </c>
      <c r="J9287" s="13" t="s">
        <v>5384</v>
      </c>
      <c r="K9287" s="37" t="str">
        <f>VLOOKUP(Tabela14[[#This Row],[CÓDIGO]],[1]fornnecedor!$A:$G,7,0)</f>
        <v>TINTA EM PÓ</v>
      </c>
    </row>
    <row r="9288" spans="1:11" x14ac:dyDescent="0.3">
      <c r="A9288" s="15">
        <v>85506</v>
      </c>
      <c r="B9288" s="15" t="str">
        <f>VLOOKUP(Tabela14[[#This Row],[CÓDIGO]],[1]fornnecedor!$A:$E,5,0)</f>
        <v>3M DO BRASIL LTDA</v>
      </c>
      <c r="C9288" s="16" t="s">
        <v>5134</v>
      </c>
      <c r="D9288" s="16" t="s">
        <v>366</v>
      </c>
      <c r="E9288" s="22">
        <v>0</v>
      </c>
      <c r="F9288" s="30">
        <v>1</v>
      </c>
      <c r="G9288" s="17">
        <v>4831.71</v>
      </c>
      <c r="H9288" s="17">
        <f t="shared" si="290"/>
        <v>0</v>
      </c>
      <c r="I9288" s="17">
        <f t="shared" si="291"/>
        <v>4831.71</v>
      </c>
      <c r="J9288" s="13" t="s">
        <v>5384</v>
      </c>
      <c r="K9288" s="37" t="str">
        <f>VLOOKUP(Tabela14[[#This Row],[CÓDIGO]],[1]fornnecedor!$A:$G,7,0)</f>
        <v>LIXADEIRAS</v>
      </c>
    </row>
    <row r="9289" spans="1:11" x14ac:dyDescent="0.3">
      <c r="A9289" s="15">
        <v>20192</v>
      </c>
      <c r="B9289" s="15" t="str">
        <f>VLOOKUP(Tabela14[[#This Row],[CÓDIGO]],[1]fornnecedor!$A:$E,5,0)</f>
        <v>AKZO NOBEL LTDA AUTO</v>
      </c>
      <c r="C9289" s="16" t="s">
        <v>303</v>
      </c>
      <c r="D9289" s="16" t="s">
        <v>103</v>
      </c>
      <c r="E9289" s="22">
        <v>2.5470000000000002</v>
      </c>
      <c r="F9289" s="30">
        <v>27.41</v>
      </c>
      <c r="G9289" s="17">
        <v>177.01</v>
      </c>
      <c r="H9289" s="17">
        <f t="shared" si="290"/>
        <v>450.84447</v>
      </c>
      <c r="I9289" s="17">
        <f t="shared" si="291"/>
        <v>4851.8440999999993</v>
      </c>
      <c r="J9289" s="13" t="s">
        <v>5384</v>
      </c>
      <c r="K9289" s="37" t="str">
        <f>VLOOKUP(Tabela14[[#This Row],[CÓDIGO]],[1]fornnecedor!$A:$G,7,0)</f>
        <v>BASES POLIÉSTER</v>
      </c>
    </row>
    <row r="9290" spans="1:11" x14ac:dyDescent="0.3">
      <c r="A9290" s="15">
        <v>87184</v>
      </c>
      <c r="B9290" s="15" t="str">
        <f>VLOOKUP(Tabela14[[#This Row],[CÓDIGO]],[1]fornnecedor!$A:$E,5,0)</f>
        <v>KERS IMPORTADORA AUTOMOTIVA KERS IMPORTADORA LTDA</v>
      </c>
      <c r="C9290" s="16" t="s">
        <v>5434</v>
      </c>
      <c r="D9290" s="16" t="s">
        <v>5435</v>
      </c>
      <c r="E9290" s="22">
        <v>9</v>
      </c>
      <c r="F9290" s="30">
        <v>1035</v>
      </c>
      <c r="G9290" s="17">
        <v>4.6900000000000004</v>
      </c>
      <c r="H9290" s="17">
        <f t="shared" si="290"/>
        <v>42.21</v>
      </c>
      <c r="I9290" s="17">
        <f t="shared" si="291"/>
        <v>4854.1500000000005</v>
      </c>
      <c r="J9290" s="13" t="s">
        <v>5384</v>
      </c>
      <c r="K9290" s="37" t="str">
        <f>VLOOKUP(Tabela14[[#This Row],[CÓDIGO]],[1]fornnecedor!$A:$G,7,0)</f>
        <v>FLANELAS / PANOS</v>
      </c>
    </row>
    <row r="9291" spans="1:11" x14ac:dyDescent="0.3">
      <c r="A9291" s="15">
        <v>9764</v>
      </c>
      <c r="B9291" s="15" t="str">
        <f>VLOOKUP(Tabela14[[#This Row],[CÓDIGO]],[1]fornnecedor!$A:$E,5,0)</f>
        <v>AKZO NOBEL LTDA AUTO</v>
      </c>
      <c r="C9291" s="16" t="s">
        <v>5150</v>
      </c>
      <c r="D9291" s="16" t="s">
        <v>127</v>
      </c>
      <c r="E9291" s="22">
        <v>98</v>
      </c>
      <c r="F9291" s="30">
        <v>211</v>
      </c>
      <c r="G9291" s="17">
        <v>23.2</v>
      </c>
      <c r="H9291" s="17">
        <f t="shared" si="290"/>
        <v>2273.6</v>
      </c>
      <c r="I9291" s="17">
        <f t="shared" si="291"/>
        <v>4895.2</v>
      </c>
      <c r="J9291" s="13" t="s">
        <v>5384</v>
      </c>
      <c r="K9291" s="37" t="str">
        <f>VLOOKUP(Tabela14[[#This Row],[CÓDIGO]],[1]fornnecedor!$A:$G,7,0)</f>
        <v>MASSA DE PEQUENOS REPAROS</v>
      </c>
    </row>
    <row r="9292" spans="1:11" x14ac:dyDescent="0.3">
      <c r="A9292" s="15">
        <v>85396</v>
      </c>
      <c r="B9292" s="15" t="str">
        <f>VLOOKUP(Tabela14[[#This Row],[CÓDIGO]],[1]fornnecedor!$A:$E,5,0)</f>
        <v>DISSOLTEX IND QUIMICA LTDA</v>
      </c>
      <c r="C9292" s="16" t="s">
        <v>5135</v>
      </c>
      <c r="D9292" s="16" t="s">
        <v>549</v>
      </c>
      <c r="E9292" s="22">
        <v>0</v>
      </c>
      <c r="F9292" s="30">
        <v>12</v>
      </c>
      <c r="G9292" s="17">
        <v>409.28</v>
      </c>
      <c r="H9292" s="17">
        <f t="shared" si="290"/>
        <v>0</v>
      </c>
      <c r="I9292" s="17">
        <f t="shared" si="291"/>
        <v>4911.3599999999997</v>
      </c>
      <c r="J9292" s="13" t="s">
        <v>5384</v>
      </c>
      <c r="K9292" s="37" t="str">
        <f>VLOOKUP(Tabela14[[#This Row],[CÓDIGO]],[1]fornnecedor!$A:$G,7,0)</f>
        <v>TINTA EM PÓ</v>
      </c>
    </row>
    <row r="9293" spans="1:11" x14ac:dyDescent="0.3">
      <c r="A9293" s="15">
        <v>23105</v>
      </c>
      <c r="B9293" s="15" t="str">
        <f>VLOOKUP(Tabela14[[#This Row],[CÓDIGO]],[1]fornnecedor!$A:$E,5,0)</f>
        <v>3M DO BRASIL LTDA</v>
      </c>
      <c r="C9293" s="16" t="s">
        <v>371</v>
      </c>
      <c r="D9293" s="16" t="s">
        <v>366</v>
      </c>
      <c r="E9293" s="22">
        <v>2526</v>
      </c>
      <c r="F9293" s="30">
        <v>2477</v>
      </c>
      <c r="G9293" s="17">
        <v>2</v>
      </c>
      <c r="H9293" s="17">
        <f t="shared" si="290"/>
        <v>5052</v>
      </c>
      <c r="I9293" s="17">
        <f t="shared" si="291"/>
        <v>4954</v>
      </c>
      <c r="J9293" s="13" t="s">
        <v>5384</v>
      </c>
      <c r="K9293" s="37" t="str">
        <f>VLOOKUP(Tabela14[[#This Row],[CÓDIGO]],[1]fornnecedor!$A:$G,7,0)</f>
        <v xml:space="preserve">DISCOS / LIXAS / ABRASIVOS </v>
      </c>
    </row>
    <row r="9294" spans="1:11" x14ac:dyDescent="0.3">
      <c r="A9294" s="15">
        <v>84922</v>
      </c>
      <c r="B9294" s="15" t="str">
        <f>VLOOKUP(Tabela14[[#This Row],[CÓDIGO]],[1]fornnecedor!$A:$E,5,0)</f>
        <v>BRASILUX TINTAS TECNICAS LTDA</v>
      </c>
      <c r="C9294" s="16" t="s">
        <v>5142</v>
      </c>
      <c r="D9294" s="16" t="s">
        <v>549</v>
      </c>
      <c r="E9294" s="22">
        <v>2</v>
      </c>
      <c r="F9294" s="30">
        <v>31</v>
      </c>
      <c r="G9294" s="17">
        <v>159.9</v>
      </c>
      <c r="H9294" s="17">
        <f t="shared" si="290"/>
        <v>319.8</v>
      </c>
      <c r="I9294" s="17">
        <f t="shared" si="291"/>
        <v>4956.9000000000005</v>
      </c>
      <c r="J9294" s="13" t="s">
        <v>5384</v>
      </c>
      <c r="K9294" s="37" t="str">
        <f>VLOOKUP(Tabela14[[#This Row],[CÓDIGO]],[1]fornnecedor!$A:$G,7,0)</f>
        <v>EPOXI</v>
      </c>
    </row>
    <row r="9295" spans="1:11" x14ac:dyDescent="0.3">
      <c r="A9295" s="15">
        <v>9894</v>
      </c>
      <c r="B9295" s="15" t="str">
        <f>VLOOKUP(Tabela14[[#This Row],[CÓDIGO]],[1]fornnecedor!$A:$E,5,0)</f>
        <v>AKZO NOBEL LTDA AUTO</v>
      </c>
      <c r="C9295" s="16" t="s">
        <v>238</v>
      </c>
      <c r="D9295" s="16" t="s">
        <v>103</v>
      </c>
      <c r="E9295" s="22">
        <v>11.739000000000001</v>
      </c>
      <c r="F9295" s="30">
        <v>26.53</v>
      </c>
      <c r="G9295" s="17">
        <v>189.32</v>
      </c>
      <c r="H9295" s="17">
        <f t="shared" si="290"/>
        <v>2222.4274800000003</v>
      </c>
      <c r="I9295" s="17">
        <f t="shared" si="291"/>
        <v>5022.6596</v>
      </c>
      <c r="J9295" s="13" t="s">
        <v>5384</v>
      </c>
      <c r="K9295" s="37" t="str">
        <f>VLOOKUP(Tabela14[[#This Row],[CÓDIGO]],[1]fornnecedor!$A:$G,7,0)</f>
        <v>BASES POLIÉSTER</v>
      </c>
    </row>
    <row r="9296" spans="1:11" x14ac:dyDescent="0.3">
      <c r="A9296" s="15">
        <v>24338</v>
      </c>
      <c r="B9296" s="15" t="str">
        <f>VLOOKUP(Tabela14[[#This Row],[CÓDIGO]],[1]fornnecedor!$A:$E,5,0)</f>
        <v>BRASILUX TINTAS TECNICAS LTDA</v>
      </c>
      <c r="C9296" s="16" t="s">
        <v>644</v>
      </c>
      <c r="D9296" s="16" t="s">
        <v>549</v>
      </c>
      <c r="E9296" s="22">
        <v>9.3510000000000009</v>
      </c>
      <c r="F9296" s="30">
        <v>22.02</v>
      </c>
      <c r="G9296" s="17">
        <v>228.43</v>
      </c>
      <c r="H9296" s="17">
        <f t="shared" si="290"/>
        <v>2136.0489300000004</v>
      </c>
      <c r="I9296" s="17">
        <f t="shared" si="291"/>
        <v>5030.0285999999996</v>
      </c>
      <c r="J9296" s="13" t="s">
        <v>5384</v>
      </c>
      <c r="K9296" s="37" t="str">
        <f>VLOOKUP(Tabela14[[#This Row],[CÓDIGO]],[1]fornnecedor!$A:$G,7,0)</f>
        <v xml:space="preserve">BASES SISTEMA NO MACHINE </v>
      </c>
    </row>
    <row r="9297" spans="1:11" x14ac:dyDescent="0.3">
      <c r="A9297" s="15">
        <v>23580</v>
      </c>
      <c r="B9297" s="15" t="str">
        <f>VLOOKUP(Tabela14[[#This Row],[CÓDIGO]],[1]fornnecedor!$A:$E,5,0)</f>
        <v>RB REFINISH COMERCIAL ACESSORIOS LTDA</v>
      </c>
      <c r="C9297" s="16" t="s">
        <v>4667</v>
      </c>
      <c r="D9297" s="16" t="s">
        <v>1394</v>
      </c>
      <c r="E9297" s="22">
        <v>4778</v>
      </c>
      <c r="F9297" s="30">
        <v>13354</v>
      </c>
      <c r="G9297" s="17">
        <v>0.38</v>
      </c>
      <c r="H9297" s="17">
        <f t="shared" si="290"/>
        <v>1815.64</v>
      </c>
      <c r="I9297" s="17">
        <f t="shared" si="291"/>
        <v>5074.5200000000004</v>
      </c>
      <c r="J9297" s="13" t="s">
        <v>5384</v>
      </c>
      <c r="K9297" s="37" t="str">
        <f>VLOOKUP(Tabela14[[#This Row],[CÓDIGO]],[1]fornnecedor!$A:$G,7,0)</f>
        <v>COADORES</v>
      </c>
    </row>
    <row r="9298" spans="1:11" x14ac:dyDescent="0.3">
      <c r="A9298" s="15">
        <v>22422</v>
      </c>
      <c r="B9298" s="15" t="str">
        <f>VLOOKUP(Tabela14[[#This Row],[CÓDIGO]],[1]fornnecedor!$A:$E,5,0)</f>
        <v>AKZO NOBEL LTDA AUTO</v>
      </c>
      <c r="C9298" s="16" t="s">
        <v>5137</v>
      </c>
      <c r="D9298" s="16" t="s">
        <v>103</v>
      </c>
      <c r="E9298" s="22">
        <v>0.498</v>
      </c>
      <c r="F9298" s="30">
        <v>20.6</v>
      </c>
      <c r="G9298" s="17">
        <v>246.96</v>
      </c>
      <c r="H9298" s="17">
        <f t="shared" si="290"/>
        <v>122.98608</v>
      </c>
      <c r="I9298" s="17">
        <f t="shared" si="291"/>
        <v>5087.3760000000002</v>
      </c>
      <c r="J9298" s="13" t="s">
        <v>5384</v>
      </c>
      <c r="K9298" s="37" t="str">
        <f>VLOOKUP(Tabela14[[#This Row],[CÓDIGO]],[1]fornnecedor!$A:$G,7,0)</f>
        <v>BASES POLIÉSTER</v>
      </c>
    </row>
    <row r="9299" spans="1:11" x14ac:dyDescent="0.3">
      <c r="A9299" s="15">
        <v>86222</v>
      </c>
      <c r="B9299" s="15" t="str">
        <f>VLOOKUP(Tabela14[[#This Row],[CÓDIGO]],[1]fornnecedor!$A:$E,5,0)</f>
        <v>AKZO NOBEL LTDA DECOR</v>
      </c>
      <c r="C9299" s="16" t="s">
        <v>5100</v>
      </c>
      <c r="D9299" s="16" t="s">
        <v>543</v>
      </c>
      <c r="E9299" s="22">
        <v>0</v>
      </c>
      <c r="F9299" s="30">
        <v>16</v>
      </c>
      <c r="G9299" s="17">
        <v>319.58</v>
      </c>
      <c r="H9299" s="17">
        <f t="shared" si="290"/>
        <v>0</v>
      </c>
      <c r="I9299" s="17">
        <f t="shared" si="291"/>
        <v>5113.28</v>
      </c>
      <c r="J9299" s="13" t="s">
        <v>5384</v>
      </c>
      <c r="K9299" s="37" t="str">
        <f>VLOOKUP(Tabela14[[#This Row],[CÓDIGO]],[1]fornnecedor!$A:$G,7,0)</f>
        <v>TINTA PAREDE</v>
      </c>
    </row>
    <row r="9300" spans="1:11" x14ac:dyDescent="0.3">
      <c r="A9300" s="15">
        <v>84249</v>
      </c>
      <c r="B9300" s="15" t="str">
        <f>VLOOKUP(Tabela14[[#This Row],[CÓDIGO]],[1]fornnecedor!$A:$E,5,0)</f>
        <v>BRASILUX TINTAS TECNICAS LTDA</v>
      </c>
      <c r="C9300" s="16" t="s">
        <v>5130</v>
      </c>
      <c r="D9300" s="16" t="s">
        <v>549</v>
      </c>
      <c r="E9300" s="22">
        <v>28</v>
      </c>
      <c r="F9300" s="30">
        <v>53</v>
      </c>
      <c r="G9300" s="17">
        <v>96.55</v>
      </c>
      <c r="H9300" s="17">
        <f t="shared" si="290"/>
        <v>2703.4</v>
      </c>
      <c r="I9300" s="17">
        <f t="shared" si="291"/>
        <v>5117.1499999999996</v>
      </c>
      <c r="J9300" s="13" t="s">
        <v>5384</v>
      </c>
      <c r="K9300" s="37" t="str">
        <f>VLOOKUP(Tabela14[[#This Row],[CÓDIGO]],[1]fornnecedor!$A:$G,7,0)</f>
        <v>TINTA PAREDE</v>
      </c>
    </row>
    <row r="9301" spans="1:11" x14ac:dyDescent="0.3">
      <c r="A9301" s="15">
        <v>84328</v>
      </c>
      <c r="B9301" s="15" t="str">
        <f>VLOOKUP(Tabela14[[#This Row],[CÓDIGO]],[1]fornnecedor!$A:$E,5,0)</f>
        <v>BRASILUX TINTAS TECNICAS LTDA</v>
      </c>
      <c r="C9301" s="16" t="s">
        <v>656</v>
      </c>
      <c r="D9301" s="16" t="s">
        <v>549</v>
      </c>
      <c r="E9301" s="22">
        <v>176</v>
      </c>
      <c r="F9301" s="30">
        <v>104</v>
      </c>
      <c r="G9301" s="17">
        <v>49.9</v>
      </c>
      <c r="H9301" s="17">
        <f t="shared" si="290"/>
        <v>8782.4</v>
      </c>
      <c r="I9301" s="17">
        <f t="shared" si="291"/>
        <v>5189.5999999999995</v>
      </c>
      <c r="J9301" s="13" t="s">
        <v>5384</v>
      </c>
      <c r="K9301" s="37" t="str">
        <f>VLOOKUP(Tabela14[[#This Row],[CÓDIGO]],[1]fornnecedor!$A:$G,7,0)</f>
        <v>ESMALTES</v>
      </c>
    </row>
    <row r="9302" spans="1:11" x14ac:dyDescent="0.3">
      <c r="A9302" s="15">
        <v>9897</v>
      </c>
      <c r="B9302" s="15" t="str">
        <f>VLOOKUP(Tabela14[[#This Row],[CÓDIGO]],[1]fornnecedor!$A:$E,5,0)</f>
        <v>AKZO NOBEL LTDA AUTO</v>
      </c>
      <c r="C9302" s="16" t="s">
        <v>240</v>
      </c>
      <c r="D9302" s="16" t="s">
        <v>103</v>
      </c>
      <c r="E9302" s="22">
        <v>4.5030000000000001</v>
      </c>
      <c r="F9302" s="30">
        <v>22.76</v>
      </c>
      <c r="G9302" s="17">
        <v>229.57</v>
      </c>
      <c r="H9302" s="17">
        <f t="shared" si="290"/>
        <v>1033.75371</v>
      </c>
      <c r="I9302" s="17">
        <f t="shared" si="291"/>
        <v>5225.0132000000003</v>
      </c>
      <c r="J9302" s="13" t="s">
        <v>5384</v>
      </c>
      <c r="K9302" s="37" t="str">
        <f>VLOOKUP(Tabela14[[#This Row],[CÓDIGO]],[1]fornnecedor!$A:$G,7,0)</f>
        <v>BASES POLIÉSTER</v>
      </c>
    </row>
    <row r="9303" spans="1:11" x14ac:dyDescent="0.3">
      <c r="A9303" s="15">
        <v>84116</v>
      </c>
      <c r="B9303" s="15" t="str">
        <f>VLOOKUP(Tabela14[[#This Row],[CÓDIGO]],[1]fornnecedor!$A:$E,5,0)</f>
        <v>BRASILUX TINTAS TECNICAS LTDA</v>
      </c>
      <c r="C9303" s="16" t="s">
        <v>5047</v>
      </c>
      <c r="D9303" s="16" t="s">
        <v>549</v>
      </c>
      <c r="E9303" s="22">
        <v>18</v>
      </c>
      <c r="F9303" s="30">
        <v>48</v>
      </c>
      <c r="G9303" s="17">
        <v>109.9</v>
      </c>
      <c r="H9303" s="17">
        <f t="shared" si="290"/>
        <v>1978.2</v>
      </c>
      <c r="I9303" s="17">
        <f t="shared" si="291"/>
        <v>5275.2000000000007</v>
      </c>
      <c r="J9303" s="13" t="s">
        <v>5384</v>
      </c>
      <c r="K9303" s="37" t="str">
        <f>VLOOKUP(Tabela14[[#This Row],[CÓDIGO]],[1]fornnecedor!$A:$G,7,0)</f>
        <v>EPOXI</v>
      </c>
    </row>
    <row r="9304" spans="1:11" x14ac:dyDescent="0.3">
      <c r="A9304" s="15">
        <v>20224</v>
      </c>
      <c r="B9304" s="15" t="str">
        <f>VLOOKUP(Tabela14[[#This Row],[CÓDIGO]],[1]fornnecedor!$A:$E,5,0)</f>
        <v>SAINT- GOBAIN DO BRASIL PROD. IND. E CONSTR. LTDA</v>
      </c>
      <c r="C9304" s="16" t="s">
        <v>5145</v>
      </c>
      <c r="D9304" s="16" t="s">
        <v>49</v>
      </c>
      <c r="E9304" s="22">
        <v>37</v>
      </c>
      <c r="F9304" s="30">
        <v>1926</v>
      </c>
      <c r="G9304" s="17">
        <v>2.74</v>
      </c>
      <c r="H9304" s="17">
        <f t="shared" si="290"/>
        <v>101.38000000000001</v>
      </c>
      <c r="I9304" s="17">
        <f t="shared" si="291"/>
        <v>5277.2400000000007</v>
      </c>
      <c r="J9304" s="13" t="s">
        <v>5384</v>
      </c>
      <c r="K9304" s="37" t="str">
        <f>VLOOKUP(Tabela14[[#This Row],[CÓDIGO]],[1]fornnecedor!$A:$G,7,0)</f>
        <v xml:space="preserve">DISCOS / LIXAS / ABRASIVOS </v>
      </c>
    </row>
    <row r="9305" spans="1:11" x14ac:dyDescent="0.3">
      <c r="A9305" s="15">
        <v>22934</v>
      </c>
      <c r="B9305" s="15" t="str">
        <f>VLOOKUP(Tabela14[[#This Row],[CÓDIGO]],[1]fornnecedor!$A:$E,5,0)</f>
        <v>3M DO BRASIL LTDA</v>
      </c>
      <c r="C9305" s="16" t="s">
        <v>5120</v>
      </c>
      <c r="D9305" s="16" t="s">
        <v>366</v>
      </c>
      <c r="E9305" s="22">
        <v>0</v>
      </c>
      <c r="F9305" s="30">
        <v>4</v>
      </c>
      <c r="G9305" s="17">
        <v>1332.55</v>
      </c>
      <c r="H9305" s="17">
        <f t="shared" si="290"/>
        <v>0</v>
      </c>
      <c r="I9305" s="17">
        <f t="shared" si="291"/>
        <v>5330.2</v>
      </c>
      <c r="J9305" s="13" t="s">
        <v>5384</v>
      </c>
      <c r="K9305" s="37" t="str">
        <f>VLOOKUP(Tabela14[[#This Row],[CÓDIGO]],[1]fornnecedor!$A:$G,7,0)</f>
        <v>LIXADEIRAS</v>
      </c>
    </row>
    <row r="9306" spans="1:11" x14ac:dyDescent="0.3">
      <c r="A9306" s="15">
        <v>9806</v>
      </c>
      <c r="B9306" s="15" t="str">
        <f>VLOOKUP(Tabela14[[#This Row],[CÓDIGO]],[1]fornnecedor!$A:$E,5,0)</f>
        <v>AKZO NOBEL LTDA AUTO</v>
      </c>
      <c r="C9306" s="16" t="s">
        <v>216</v>
      </c>
      <c r="D9306" s="16" t="s">
        <v>103</v>
      </c>
      <c r="E9306" s="22">
        <v>60</v>
      </c>
      <c r="F9306" s="30">
        <v>54</v>
      </c>
      <c r="G9306" s="17">
        <v>98.74</v>
      </c>
      <c r="H9306" s="17">
        <f t="shared" si="290"/>
        <v>5924.4</v>
      </c>
      <c r="I9306" s="17">
        <f t="shared" si="291"/>
        <v>5331.96</v>
      </c>
      <c r="J9306" s="13" t="s">
        <v>5384</v>
      </c>
      <c r="K9306" s="37" t="str">
        <f>VLOOKUP(Tabela14[[#This Row],[CÓDIGO]],[1]fornnecedor!$A:$G,7,0)</f>
        <v>DILUENTE</v>
      </c>
    </row>
    <row r="9307" spans="1:11" x14ac:dyDescent="0.3">
      <c r="A9307" s="15">
        <v>85666</v>
      </c>
      <c r="B9307" s="15" t="str">
        <f>VLOOKUP(Tabela14[[#This Row],[CÓDIGO]],[1]fornnecedor!$A:$E,5,0)</f>
        <v>A&amp;S TECHNOLOGIES INDUSTRIA E COMERCIO LTDA</v>
      </c>
      <c r="C9307" s="16" t="s">
        <v>5153</v>
      </c>
      <c r="D9307" s="16" t="s">
        <v>875</v>
      </c>
      <c r="E9307" s="22">
        <v>35</v>
      </c>
      <c r="F9307" s="30">
        <v>436</v>
      </c>
      <c r="G9307" s="17">
        <v>12.23</v>
      </c>
      <c r="H9307" s="17">
        <f t="shared" si="290"/>
        <v>428.05</v>
      </c>
      <c r="I9307" s="17">
        <f t="shared" si="291"/>
        <v>5332.28</v>
      </c>
      <c r="J9307" s="13" t="s">
        <v>5384</v>
      </c>
      <c r="K9307" s="37" t="str">
        <f>VLOOKUP(Tabela14[[#This Row],[CÓDIGO]],[1]fornnecedor!$A:$G,7,0)</f>
        <v xml:space="preserve">SPRAYS </v>
      </c>
    </row>
    <row r="9308" spans="1:11" x14ac:dyDescent="0.3">
      <c r="A9308" s="15">
        <v>9925</v>
      </c>
      <c r="B9308" s="15" t="str">
        <f>VLOOKUP(Tabela14[[#This Row],[CÓDIGO]],[1]fornnecedor!$A:$E,5,0)</f>
        <v>AKZO NOBEL LTDA AUTO</v>
      </c>
      <c r="C9308" s="16" t="s">
        <v>5191</v>
      </c>
      <c r="D9308" s="16" t="s">
        <v>127</v>
      </c>
      <c r="E9308" s="22">
        <v>0</v>
      </c>
      <c r="F9308" s="30">
        <v>11.91</v>
      </c>
      <c r="G9308" s="17">
        <v>451.12</v>
      </c>
      <c r="H9308" s="17">
        <f t="shared" si="290"/>
        <v>0</v>
      </c>
      <c r="I9308" s="17">
        <f t="shared" si="291"/>
        <v>5372.8392000000003</v>
      </c>
      <c r="J9308" s="13" t="s">
        <v>5384</v>
      </c>
      <c r="K9308" s="37" t="str">
        <f>VLOOKUP(Tabela14[[#This Row],[CÓDIGO]],[1]fornnecedor!$A:$G,7,0)</f>
        <v>BASES POLIÉSTER</v>
      </c>
    </row>
    <row r="9309" spans="1:11" x14ac:dyDescent="0.3">
      <c r="A9309" s="15">
        <v>84925</v>
      </c>
      <c r="B9309" s="15" t="str">
        <f>VLOOKUP(Tabela14[[#This Row],[CÓDIGO]],[1]fornnecedor!$A:$E,5,0)</f>
        <v>BRASILUX TINTAS TECNICAS LTDA</v>
      </c>
      <c r="C9309" s="16" t="s">
        <v>584</v>
      </c>
      <c r="D9309" s="16" t="s">
        <v>549</v>
      </c>
      <c r="E9309" s="22">
        <v>1</v>
      </c>
      <c r="F9309" s="30">
        <v>49</v>
      </c>
      <c r="G9309" s="17">
        <v>109.9</v>
      </c>
      <c r="H9309" s="17">
        <f t="shared" si="290"/>
        <v>109.9</v>
      </c>
      <c r="I9309" s="17">
        <f t="shared" si="291"/>
        <v>5385.1</v>
      </c>
      <c r="J9309" s="13" t="s">
        <v>5384</v>
      </c>
      <c r="K9309" s="37" t="str">
        <f>VLOOKUP(Tabela14[[#This Row],[CÓDIGO]],[1]fornnecedor!$A:$G,7,0)</f>
        <v>EPOXI</v>
      </c>
    </row>
    <row r="9310" spans="1:11" x14ac:dyDescent="0.3">
      <c r="A9310" s="15">
        <v>10342</v>
      </c>
      <c r="B9310" s="15" t="str">
        <f>VLOOKUP(Tabela14[[#This Row],[CÓDIGO]],[1]fornnecedor!$A:$E,5,0)</f>
        <v>SHERWIN - WILLIAMS DO BRASIL IND. E COM. LTDA</v>
      </c>
      <c r="C9310" s="16" t="s">
        <v>362</v>
      </c>
      <c r="D9310" s="16" t="s">
        <v>324</v>
      </c>
      <c r="E9310" s="22">
        <v>36</v>
      </c>
      <c r="F9310" s="30">
        <v>47</v>
      </c>
      <c r="G9310" s="17">
        <v>115.05</v>
      </c>
      <c r="H9310" s="17">
        <f t="shared" si="290"/>
        <v>4141.8</v>
      </c>
      <c r="I9310" s="17">
        <f t="shared" si="291"/>
        <v>5407.3499999999995</v>
      </c>
      <c r="J9310" s="13" t="s">
        <v>5384</v>
      </c>
      <c r="K9310" s="37" t="str">
        <f>VLOOKUP(Tabela14[[#This Row],[CÓDIGO]],[1]fornnecedor!$A:$G,7,0)</f>
        <v xml:space="preserve">MASCARAMENTO </v>
      </c>
    </row>
    <row r="9311" spans="1:11" x14ac:dyDescent="0.3">
      <c r="A9311" s="15">
        <v>85561</v>
      </c>
      <c r="B9311" s="15" t="str">
        <f>VLOOKUP(Tabela14[[#This Row],[CÓDIGO]],[1]fornnecedor!$A:$E,5,0)</f>
        <v>DISSOLTEX IND QUIMICA LTDA</v>
      </c>
      <c r="C9311" s="16" t="s">
        <v>5146</v>
      </c>
      <c r="D9311" s="16" t="s">
        <v>549</v>
      </c>
      <c r="E9311" s="22">
        <v>0</v>
      </c>
      <c r="F9311" s="30">
        <v>10</v>
      </c>
      <c r="G9311" s="17">
        <v>542</v>
      </c>
      <c r="H9311" s="17">
        <f t="shared" si="290"/>
        <v>0</v>
      </c>
      <c r="I9311" s="17">
        <f t="shared" si="291"/>
        <v>5420</v>
      </c>
      <c r="J9311" s="13" t="s">
        <v>5384</v>
      </c>
      <c r="K9311" s="37" t="str">
        <f>VLOOKUP(Tabela14[[#This Row],[CÓDIGO]],[1]fornnecedor!$A:$G,7,0)</f>
        <v>TINTA EM PÓ</v>
      </c>
    </row>
    <row r="9312" spans="1:11" x14ac:dyDescent="0.3">
      <c r="A9312" s="15">
        <v>20424</v>
      </c>
      <c r="B9312" s="15" t="str">
        <f>VLOOKUP(Tabela14[[#This Row],[CÓDIGO]],[1]fornnecedor!$A:$E,5,0)</f>
        <v>AKZO NOBEL LTDA AUTO</v>
      </c>
      <c r="C9312" s="16" t="s">
        <v>244</v>
      </c>
      <c r="D9312" s="16" t="s">
        <v>103</v>
      </c>
      <c r="E9312" s="22">
        <v>5.024</v>
      </c>
      <c r="F9312" s="30">
        <v>25.92</v>
      </c>
      <c r="G9312" s="17">
        <v>209.81</v>
      </c>
      <c r="H9312" s="17">
        <f t="shared" si="290"/>
        <v>1054.0854400000001</v>
      </c>
      <c r="I9312" s="17">
        <f t="shared" si="291"/>
        <v>5438.2752</v>
      </c>
      <c r="J9312" s="13" t="s">
        <v>5384</v>
      </c>
      <c r="K9312" s="37" t="str">
        <f>VLOOKUP(Tabela14[[#This Row],[CÓDIGO]],[1]fornnecedor!$A:$G,7,0)</f>
        <v>BASES POLIÉSTER</v>
      </c>
    </row>
    <row r="9313" spans="1:11" x14ac:dyDescent="0.3">
      <c r="A9313" s="15">
        <v>85425</v>
      </c>
      <c r="B9313" s="15" t="str">
        <f>VLOOKUP(Tabela14[[#This Row],[CÓDIGO]],[1]fornnecedor!$A:$E,5,0)</f>
        <v>DISSOLTEX IND QUIMICA LTDA</v>
      </c>
      <c r="C9313" s="16" t="s">
        <v>823</v>
      </c>
      <c r="D9313" s="16" t="s">
        <v>549</v>
      </c>
      <c r="E9313" s="22">
        <v>0</v>
      </c>
      <c r="F9313" s="30">
        <v>10</v>
      </c>
      <c r="G9313" s="17">
        <v>544.89</v>
      </c>
      <c r="H9313" s="17">
        <f t="shared" si="290"/>
        <v>0</v>
      </c>
      <c r="I9313" s="17">
        <f t="shared" si="291"/>
        <v>5448.9</v>
      </c>
      <c r="J9313" s="13" t="s">
        <v>5384</v>
      </c>
      <c r="K9313" s="37" t="str">
        <f>VLOOKUP(Tabela14[[#This Row],[CÓDIGO]],[1]fornnecedor!$A:$G,7,0)</f>
        <v>TINTA EM PÓ</v>
      </c>
    </row>
    <row r="9314" spans="1:11" x14ac:dyDescent="0.3">
      <c r="A9314" s="15">
        <v>21860</v>
      </c>
      <c r="B9314" s="15" t="str">
        <f>VLOOKUP(Tabela14[[#This Row],[CÓDIGO]],[1]fornnecedor!$A:$E,5,0)</f>
        <v>AKZO NOBEL LTDA AUTO</v>
      </c>
      <c r="C9314" s="16" t="s">
        <v>141</v>
      </c>
      <c r="D9314" s="16" t="s">
        <v>127</v>
      </c>
      <c r="E9314" s="22">
        <v>83</v>
      </c>
      <c r="F9314" s="30">
        <v>126</v>
      </c>
      <c r="G9314" s="17">
        <v>43.34</v>
      </c>
      <c r="H9314" s="17">
        <f t="shared" si="290"/>
        <v>3597.2200000000003</v>
      </c>
      <c r="I9314" s="17">
        <f t="shared" si="291"/>
        <v>5460.84</v>
      </c>
      <c r="J9314" s="13" t="s">
        <v>5384</v>
      </c>
      <c r="K9314" s="37" t="str">
        <f>VLOOKUP(Tabela14[[#This Row],[CÓDIGO]],[1]fornnecedor!$A:$G,7,0)</f>
        <v>VERNIZ AUTOMOTIVO</v>
      </c>
    </row>
    <row r="9315" spans="1:11" x14ac:dyDescent="0.3">
      <c r="A9315" s="15">
        <v>84762</v>
      </c>
      <c r="B9315" s="15" t="str">
        <f>VLOOKUP(Tabela14[[#This Row],[CÓDIGO]],[1]fornnecedor!$A:$E,5,0)</f>
        <v>BRASILUX TINTAS TECNICAS LTDA</v>
      </c>
      <c r="C9315" s="16" t="s">
        <v>583</v>
      </c>
      <c r="D9315" s="16" t="s">
        <v>549</v>
      </c>
      <c r="E9315" s="22">
        <v>15</v>
      </c>
      <c r="F9315" s="30">
        <v>50</v>
      </c>
      <c r="G9315" s="17">
        <v>109.9</v>
      </c>
      <c r="H9315" s="17">
        <f t="shared" si="290"/>
        <v>1648.5</v>
      </c>
      <c r="I9315" s="17">
        <f t="shared" si="291"/>
        <v>5495</v>
      </c>
      <c r="J9315" s="13" t="s">
        <v>5384</v>
      </c>
      <c r="K9315" s="37" t="str">
        <f>VLOOKUP(Tabela14[[#This Row],[CÓDIGO]],[1]fornnecedor!$A:$G,7,0)</f>
        <v>EPOXI</v>
      </c>
    </row>
    <row r="9316" spans="1:11" x14ac:dyDescent="0.3">
      <c r="A9316" s="15">
        <v>84506</v>
      </c>
      <c r="B9316" s="15" t="str">
        <f>VLOOKUP(Tabela14[[#This Row],[CÓDIGO]],[1]fornnecedor!$A:$E,5,0)</f>
        <v>BRASILUX TINTAS TECNICAS LTDA</v>
      </c>
      <c r="C9316" s="16" t="s">
        <v>5147</v>
      </c>
      <c r="D9316" s="16" t="s">
        <v>549</v>
      </c>
      <c r="E9316" s="22">
        <v>0</v>
      </c>
      <c r="F9316" s="30">
        <v>36</v>
      </c>
      <c r="G9316" s="17">
        <v>153.09</v>
      </c>
      <c r="H9316" s="17">
        <f t="shared" si="290"/>
        <v>0</v>
      </c>
      <c r="I9316" s="17">
        <f t="shared" si="291"/>
        <v>5511.24</v>
      </c>
      <c r="J9316" s="13" t="s">
        <v>5384</v>
      </c>
      <c r="K9316" s="37" t="str">
        <f>VLOOKUP(Tabela14[[#This Row],[CÓDIGO]],[1]fornnecedor!$A:$G,7,0)</f>
        <v>EPOXI</v>
      </c>
    </row>
    <row r="9317" spans="1:11" x14ac:dyDescent="0.3">
      <c r="A9317" s="15">
        <v>21075</v>
      </c>
      <c r="B9317" s="15" t="str">
        <f>VLOOKUP(Tabela14[[#This Row],[CÓDIGO]],[1]fornnecedor!$A:$E,5,0)</f>
        <v>AKZO NOBEL LTDA AUTO</v>
      </c>
      <c r="C9317" s="16" t="s">
        <v>198</v>
      </c>
      <c r="D9317" s="16" t="s">
        <v>103</v>
      </c>
      <c r="E9317" s="22">
        <v>148</v>
      </c>
      <c r="F9317" s="30">
        <v>253</v>
      </c>
      <c r="G9317" s="17">
        <v>22.01</v>
      </c>
      <c r="H9317" s="17">
        <f t="shared" si="290"/>
        <v>3257.48</v>
      </c>
      <c r="I9317" s="17">
        <f t="shared" si="291"/>
        <v>5568.5300000000007</v>
      </c>
      <c r="J9317" s="13" t="s">
        <v>5384</v>
      </c>
      <c r="K9317" s="37" t="str">
        <f>VLOOKUP(Tabela14[[#This Row],[CÓDIGO]],[1]fornnecedor!$A:$G,7,0)</f>
        <v>CATALISADORES INDIVIDUAS</v>
      </c>
    </row>
    <row r="9318" spans="1:11" x14ac:dyDescent="0.3">
      <c r="A9318" s="15">
        <v>23387</v>
      </c>
      <c r="B9318" s="15" t="str">
        <f>VLOOKUP(Tabela14[[#This Row],[CÓDIGO]],[1]fornnecedor!$A:$E,5,0)</f>
        <v>AKZO NOBEL LTDA AUTO</v>
      </c>
      <c r="C9318" s="16" t="s">
        <v>206</v>
      </c>
      <c r="D9318" s="16" t="s">
        <v>103</v>
      </c>
      <c r="E9318" s="22">
        <v>22</v>
      </c>
      <c r="F9318" s="30">
        <v>153</v>
      </c>
      <c r="G9318" s="17">
        <v>36.520000000000003</v>
      </c>
      <c r="H9318" s="17">
        <f t="shared" si="290"/>
        <v>803.44</v>
      </c>
      <c r="I9318" s="17">
        <f t="shared" si="291"/>
        <v>5587.56</v>
      </c>
      <c r="J9318" s="13" t="s">
        <v>5384</v>
      </c>
      <c r="K9318" s="37" t="str">
        <f>VLOOKUP(Tabela14[[#This Row],[CÓDIGO]],[1]fornnecedor!$A:$G,7,0)</f>
        <v>TINTAS PU</v>
      </c>
    </row>
    <row r="9319" spans="1:11" x14ac:dyDescent="0.3">
      <c r="A9319" s="15">
        <v>21065</v>
      </c>
      <c r="B9319" s="15" t="str">
        <f>VLOOKUP(Tabela14[[#This Row],[CÓDIGO]],[1]fornnecedor!$A:$E,5,0)</f>
        <v>AKZO NOBEL LTDA AUTO</v>
      </c>
      <c r="C9319" s="16" t="s">
        <v>249</v>
      </c>
      <c r="D9319" s="16" t="s">
        <v>103</v>
      </c>
      <c r="E9319" s="22">
        <v>86</v>
      </c>
      <c r="F9319" s="30">
        <v>163</v>
      </c>
      <c r="G9319" s="17">
        <v>34.409999999999997</v>
      </c>
      <c r="H9319" s="17">
        <f t="shared" si="290"/>
        <v>2959.2599999999998</v>
      </c>
      <c r="I9319" s="17">
        <f t="shared" si="291"/>
        <v>5608.829999999999</v>
      </c>
      <c r="J9319" s="13" t="s">
        <v>5384</v>
      </c>
      <c r="K9319" s="37" t="str">
        <f>VLOOKUP(Tabela14[[#This Row],[CÓDIGO]],[1]fornnecedor!$A:$G,7,0)</f>
        <v>PRIMER AUTOMOTIVO</v>
      </c>
    </row>
    <row r="9320" spans="1:11" x14ac:dyDescent="0.3">
      <c r="A9320" s="15">
        <v>23280</v>
      </c>
      <c r="B9320" s="15" t="str">
        <f>VLOOKUP(Tabela14[[#This Row],[CÓDIGO]],[1]fornnecedor!$A:$E,5,0)</f>
        <v>ANJO QUIMICA DO BRASIL LTDA</v>
      </c>
      <c r="C9320" s="16" t="s">
        <v>508</v>
      </c>
      <c r="D9320" s="16" t="s">
        <v>503</v>
      </c>
      <c r="E9320" s="22">
        <v>4</v>
      </c>
      <c r="F9320" s="30">
        <v>4</v>
      </c>
      <c r="G9320" s="17">
        <v>1407.88</v>
      </c>
      <c r="H9320" s="17">
        <f t="shared" si="290"/>
        <v>5631.52</v>
      </c>
      <c r="I9320" s="17">
        <f t="shared" si="291"/>
        <v>5631.52</v>
      </c>
      <c r="J9320" s="13" t="s">
        <v>5384</v>
      </c>
      <c r="K9320" s="37" t="str">
        <f>VLOOKUP(Tabela14[[#This Row],[CÓDIGO]],[1]fornnecedor!$A:$G,7,0)</f>
        <v>THINNER DE LIMPEZA</v>
      </c>
    </row>
    <row r="9321" spans="1:11" x14ac:dyDescent="0.3">
      <c r="A9321" s="15">
        <v>23044</v>
      </c>
      <c r="B9321" s="15" t="str">
        <f>VLOOKUP(Tabela14[[#This Row],[CÓDIGO]],[1]fornnecedor!$A:$E,5,0)</f>
        <v>PAINT COMERCIO ATACADISTA DE TINTAS LTDA</v>
      </c>
      <c r="C9321" s="16" t="s">
        <v>5149</v>
      </c>
      <c r="D9321" s="16" t="s">
        <v>324</v>
      </c>
      <c r="E9321" s="22">
        <v>0</v>
      </c>
      <c r="F9321" s="30">
        <v>1</v>
      </c>
      <c r="G9321" s="17">
        <v>5687.37</v>
      </c>
      <c r="H9321" s="17">
        <f t="shared" si="290"/>
        <v>0</v>
      </c>
      <c r="I9321" s="17">
        <f t="shared" si="291"/>
        <v>5687.37</v>
      </c>
      <c r="J9321" s="13" t="s">
        <v>5384</v>
      </c>
      <c r="K9321" s="37" t="str">
        <f>VLOOKUP(Tabela14[[#This Row],[CÓDIGO]],[1]fornnecedor!$A:$G,7,0)</f>
        <v>GRUPO CONVERSAO</v>
      </c>
    </row>
    <row r="9322" spans="1:11" x14ac:dyDescent="0.3">
      <c r="A9322" s="15">
        <v>86261</v>
      </c>
      <c r="B9322" s="15" t="str">
        <f>VLOOKUP(Tabela14[[#This Row],[CÓDIGO]],[1]fornnecedor!$A:$E,5,0)</f>
        <v>AKZO NOBEL LTDA DECOR</v>
      </c>
      <c r="C9322" s="16" t="s">
        <v>5124</v>
      </c>
      <c r="D9322" s="16" t="s">
        <v>543</v>
      </c>
      <c r="E9322" s="22">
        <v>0</v>
      </c>
      <c r="F9322" s="30">
        <v>18</v>
      </c>
      <c r="G9322" s="17">
        <v>319.58</v>
      </c>
      <c r="H9322" s="17">
        <f t="shared" si="290"/>
        <v>0</v>
      </c>
      <c r="I9322" s="17">
        <f t="shared" si="291"/>
        <v>5752.44</v>
      </c>
      <c r="J9322" s="13" t="s">
        <v>5384</v>
      </c>
      <c r="K9322" s="37" t="str">
        <f>VLOOKUP(Tabela14[[#This Row],[CÓDIGO]],[1]fornnecedor!$A:$G,7,0)</f>
        <v>TINTA PAREDE</v>
      </c>
    </row>
    <row r="9323" spans="1:11" x14ac:dyDescent="0.3">
      <c r="A9323" s="15">
        <v>23010</v>
      </c>
      <c r="B9323" s="15" t="str">
        <f>VLOOKUP(Tabela14[[#This Row],[CÓDIGO]],[1]fornnecedor!$A:$E,5,0)</f>
        <v>AKZO NOBEL LTDA AUTO</v>
      </c>
      <c r="C9323" s="16" t="s">
        <v>5151</v>
      </c>
      <c r="D9323" s="16" t="s">
        <v>103</v>
      </c>
      <c r="E9323" s="22">
        <v>0</v>
      </c>
      <c r="F9323" s="30">
        <v>11.35</v>
      </c>
      <c r="G9323" s="17">
        <v>511.69</v>
      </c>
      <c r="H9323" s="17">
        <f t="shared" si="290"/>
        <v>0</v>
      </c>
      <c r="I9323" s="17">
        <f t="shared" si="291"/>
        <v>5807.6814999999997</v>
      </c>
      <c r="J9323" s="13" t="s">
        <v>5384</v>
      </c>
      <c r="K9323" s="37" t="str">
        <f>VLOOKUP(Tabela14[[#This Row],[CÓDIGO]],[1]fornnecedor!$A:$G,7,0)</f>
        <v>BASES PU</v>
      </c>
    </row>
    <row r="9324" spans="1:11" x14ac:dyDescent="0.3">
      <c r="A9324" s="15">
        <v>85447</v>
      </c>
      <c r="B9324" s="15" t="str">
        <f>VLOOKUP(Tabela14[[#This Row],[CÓDIGO]],[1]fornnecedor!$A:$E,5,0)</f>
        <v>BRASILUX TINTAS TECNICAS LTDA</v>
      </c>
      <c r="C9324" s="16" t="s">
        <v>5154</v>
      </c>
      <c r="D9324" s="16" t="s">
        <v>549</v>
      </c>
      <c r="E9324" s="22">
        <v>0</v>
      </c>
      <c r="F9324" s="30">
        <v>44</v>
      </c>
      <c r="G9324" s="17">
        <v>134.11000000000001</v>
      </c>
      <c r="H9324" s="17">
        <f t="shared" si="290"/>
        <v>0</v>
      </c>
      <c r="I9324" s="17">
        <f t="shared" si="291"/>
        <v>5900.84</v>
      </c>
      <c r="J9324" s="13" t="s">
        <v>5384</v>
      </c>
      <c r="K9324" s="37" t="str">
        <f>VLOOKUP(Tabela14[[#This Row],[CÓDIGO]],[1]fornnecedor!$A:$G,7,0)</f>
        <v>EPOXI</v>
      </c>
    </row>
    <row r="9325" spans="1:11" x14ac:dyDescent="0.3">
      <c r="A9325" s="15">
        <v>84250</v>
      </c>
      <c r="B9325" s="15" t="str">
        <f>VLOOKUP(Tabela14[[#This Row],[CÓDIGO]],[1]fornnecedor!$A:$E,5,0)</f>
        <v>BRASILUX TINTAS TECNICAS LTDA</v>
      </c>
      <c r="C9325" s="16" t="s">
        <v>562</v>
      </c>
      <c r="D9325" s="16" t="s">
        <v>549</v>
      </c>
      <c r="E9325" s="22">
        <v>28</v>
      </c>
      <c r="F9325" s="30">
        <v>62</v>
      </c>
      <c r="G9325" s="17">
        <v>95.6</v>
      </c>
      <c r="H9325" s="17">
        <f t="shared" si="290"/>
        <v>2676.7999999999997</v>
      </c>
      <c r="I9325" s="17">
        <f t="shared" si="291"/>
        <v>5927.2</v>
      </c>
      <c r="J9325" s="13" t="s">
        <v>5384</v>
      </c>
      <c r="K9325" s="37" t="str">
        <f>VLOOKUP(Tabela14[[#This Row],[CÓDIGO]],[1]fornnecedor!$A:$G,7,0)</f>
        <v>TINTA PAREDE</v>
      </c>
    </row>
    <row r="9326" spans="1:11" x14ac:dyDescent="0.3">
      <c r="A9326" s="15">
        <v>84112</v>
      </c>
      <c r="B9326" s="15" t="str">
        <f>VLOOKUP(Tabela14[[#This Row],[CÓDIGO]],[1]fornnecedor!$A:$E,5,0)</f>
        <v>BRASILUX TINTAS TECNICAS LTDA</v>
      </c>
      <c r="C9326" s="16" t="s">
        <v>585</v>
      </c>
      <c r="D9326" s="16" t="s">
        <v>549</v>
      </c>
      <c r="E9326" s="22">
        <v>5</v>
      </c>
      <c r="F9326" s="30">
        <v>54</v>
      </c>
      <c r="G9326" s="17">
        <v>109.9</v>
      </c>
      <c r="H9326" s="17">
        <f t="shared" si="290"/>
        <v>549.5</v>
      </c>
      <c r="I9326" s="17">
        <f t="shared" si="291"/>
        <v>5934.6</v>
      </c>
      <c r="J9326" s="13" t="s">
        <v>5384</v>
      </c>
      <c r="K9326" s="37" t="str">
        <f>VLOOKUP(Tabela14[[#This Row],[CÓDIGO]],[1]fornnecedor!$A:$G,7,0)</f>
        <v>EPOXI</v>
      </c>
    </row>
    <row r="9327" spans="1:11" x14ac:dyDescent="0.3">
      <c r="A9327" s="15">
        <v>86541</v>
      </c>
      <c r="B9327" s="15" t="str">
        <f>VLOOKUP(Tabela14[[#This Row],[CÓDIGO]],[1]fornnecedor!$A:$E,5,0)</f>
        <v>AKZO NOBEL LTDA DECOR</v>
      </c>
      <c r="C9327" s="16" t="s">
        <v>5143</v>
      </c>
      <c r="D9327" s="16" t="s">
        <v>543</v>
      </c>
      <c r="E9327" s="22">
        <v>1</v>
      </c>
      <c r="F9327" s="30">
        <v>36</v>
      </c>
      <c r="G9327" s="17">
        <v>165.31</v>
      </c>
      <c r="H9327" s="17">
        <f t="shared" si="290"/>
        <v>165.31</v>
      </c>
      <c r="I9327" s="17">
        <f t="shared" si="291"/>
        <v>5951.16</v>
      </c>
      <c r="J9327" s="13" t="s">
        <v>5384</v>
      </c>
      <c r="K9327" s="37" t="str">
        <f>VLOOKUP(Tabela14[[#This Row],[CÓDIGO]],[1]fornnecedor!$A:$G,7,0)</f>
        <v>MASSA CORRIDA / ACRÍLICA</v>
      </c>
    </row>
    <row r="9328" spans="1:11" x14ac:dyDescent="0.3">
      <c r="A9328" s="15">
        <v>21067</v>
      </c>
      <c r="B9328" s="15" t="str">
        <f>VLOOKUP(Tabela14[[#This Row],[CÓDIGO]],[1]fornnecedor!$A:$E,5,0)</f>
        <v>AKZO NOBEL LTDA AUTO</v>
      </c>
      <c r="C9328" s="16" t="s">
        <v>145</v>
      </c>
      <c r="D9328" s="16" t="s">
        <v>127</v>
      </c>
      <c r="E9328" s="22">
        <v>193</v>
      </c>
      <c r="F9328" s="30">
        <v>209</v>
      </c>
      <c r="G9328" s="17">
        <v>28.5</v>
      </c>
      <c r="H9328" s="17">
        <f t="shared" si="290"/>
        <v>5500.5</v>
      </c>
      <c r="I9328" s="17">
        <f t="shared" si="291"/>
        <v>5956.5</v>
      </c>
      <c r="J9328" s="13" t="s">
        <v>5384</v>
      </c>
      <c r="K9328" s="37" t="str">
        <f>VLOOKUP(Tabela14[[#This Row],[CÓDIGO]],[1]fornnecedor!$A:$G,7,0)</f>
        <v>DILUENTE</v>
      </c>
    </row>
    <row r="9329" spans="1:11" x14ac:dyDescent="0.3">
      <c r="A9329" s="15">
        <v>84714</v>
      </c>
      <c r="B9329" s="15" t="str">
        <f>VLOOKUP(Tabela14[[#This Row],[CÓDIGO]],[1]fornnecedor!$A:$E,5,0)</f>
        <v>AKZO NOBEL LTDA AUTO</v>
      </c>
      <c r="C9329" s="16" t="s">
        <v>5131</v>
      </c>
      <c r="D9329" s="16" t="s">
        <v>103</v>
      </c>
      <c r="E9329" s="22">
        <v>0.73099999999999998</v>
      </c>
      <c r="F9329" s="30">
        <v>13.53</v>
      </c>
      <c r="G9329" s="17">
        <v>445.31</v>
      </c>
      <c r="H9329" s="17">
        <f t="shared" si="290"/>
        <v>325.52161000000001</v>
      </c>
      <c r="I9329" s="17">
        <f t="shared" si="291"/>
        <v>6025.0442999999996</v>
      </c>
      <c r="J9329" s="13" t="s">
        <v>5384</v>
      </c>
      <c r="K9329" s="37" t="str">
        <f>VLOOKUP(Tabela14[[#This Row],[CÓDIGO]],[1]fornnecedor!$A:$G,7,0)</f>
        <v>BASES PU</v>
      </c>
    </row>
    <row r="9330" spans="1:11" x14ac:dyDescent="0.3">
      <c r="A9330" s="15">
        <v>10234</v>
      </c>
      <c r="B9330" s="15" t="str">
        <f>VLOOKUP(Tabela14[[#This Row],[CÓDIGO]],[1]fornnecedor!$A:$E,5,0)</f>
        <v>SAINT- GOBAIN DO BRASIL PROD. IND. E CONSTR. LTDA</v>
      </c>
      <c r="C9330" s="16" t="s">
        <v>69</v>
      </c>
      <c r="D9330" s="16" t="s">
        <v>49</v>
      </c>
      <c r="E9330" s="22">
        <v>738</v>
      </c>
      <c r="F9330" s="30">
        <v>2548</v>
      </c>
      <c r="G9330" s="17">
        <v>2.37</v>
      </c>
      <c r="H9330" s="17">
        <f t="shared" si="290"/>
        <v>1749.0600000000002</v>
      </c>
      <c r="I9330" s="17">
        <f t="shared" si="291"/>
        <v>6038.76</v>
      </c>
      <c r="J9330" s="13" t="s">
        <v>5384</v>
      </c>
      <c r="K9330" s="37" t="str">
        <f>VLOOKUP(Tabela14[[#This Row],[CÓDIGO]],[1]fornnecedor!$A:$G,7,0)</f>
        <v xml:space="preserve">DISCOS / LIXAS / ABRASIVOS </v>
      </c>
    </row>
    <row r="9331" spans="1:11" x14ac:dyDescent="0.3">
      <c r="A9331" s="15">
        <v>85315</v>
      </c>
      <c r="B9331" s="15" t="str">
        <f>VLOOKUP(Tabela14[[#This Row],[CÓDIGO]],[1]fornnecedor!$A:$E,5,0)</f>
        <v>DISSOLTEX IND QUIMICA LTDA</v>
      </c>
      <c r="C9331" s="16" t="s">
        <v>5157</v>
      </c>
      <c r="D9331" s="16" t="s">
        <v>549</v>
      </c>
      <c r="E9331" s="22">
        <v>0</v>
      </c>
      <c r="F9331" s="30">
        <v>16</v>
      </c>
      <c r="G9331" s="17">
        <v>381.97</v>
      </c>
      <c r="H9331" s="17">
        <f t="shared" si="290"/>
        <v>0</v>
      </c>
      <c r="I9331" s="17">
        <f t="shared" si="291"/>
        <v>6111.52</v>
      </c>
      <c r="J9331" s="13" t="s">
        <v>5384</v>
      </c>
      <c r="K9331" s="37" t="str">
        <f>VLOOKUP(Tabela14[[#This Row],[CÓDIGO]],[1]fornnecedor!$A:$G,7,0)</f>
        <v>TINTA EM PÓ</v>
      </c>
    </row>
    <row r="9332" spans="1:11" x14ac:dyDescent="0.3">
      <c r="A9332" s="15">
        <v>85562</v>
      </c>
      <c r="B9332" s="15" t="str">
        <f>VLOOKUP(Tabela14[[#This Row],[CÓDIGO]],[1]fornnecedor!$A:$E,5,0)</f>
        <v>DISSOLTEX IND QUIMICA LTDA</v>
      </c>
      <c r="C9332" s="16" t="s">
        <v>5158</v>
      </c>
      <c r="D9332" s="16" t="s">
        <v>549</v>
      </c>
      <c r="E9332" s="22">
        <v>0</v>
      </c>
      <c r="F9332" s="30">
        <v>10</v>
      </c>
      <c r="G9332" s="17">
        <v>611.72</v>
      </c>
      <c r="H9332" s="17">
        <f t="shared" si="290"/>
        <v>0</v>
      </c>
      <c r="I9332" s="17">
        <f t="shared" si="291"/>
        <v>6117.2000000000007</v>
      </c>
      <c r="J9332" s="13" t="s">
        <v>5384</v>
      </c>
      <c r="K9332" s="37" t="str">
        <f>VLOOKUP(Tabela14[[#This Row],[CÓDIGO]],[1]fornnecedor!$A:$G,7,0)</f>
        <v>TINTA EM PÓ</v>
      </c>
    </row>
    <row r="9333" spans="1:11" x14ac:dyDescent="0.3">
      <c r="A9333" s="15">
        <v>84110</v>
      </c>
      <c r="B9333" s="15" t="str">
        <f>VLOOKUP(Tabela14[[#This Row],[CÓDIGO]],[1]fornnecedor!$A:$E,5,0)</f>
        <v>BRASILUX TINTAS TECNICAS LTDA</v>
      </c>
      <c r="C9333" s="16" t="s">
        <v>579</v>
      </c>
      <c r="D9333" s="16" t="s">
        <v>549</v>
      </c>
      <c r="E9333" s="22">
        <v>13</v>
      </c>
      <c r="F9333" s="30">
        <v>56</v>
      </c>
      <c r="G9333" s="17">
        <v>109.9</v>
      </c>
      <c r="H9333" s="17">
        <f t="shared" si="290"/>
        <v>1428.7</v>
      </c>
      <c r="I9333" s="17">
        <f t="shared" si="291"/>
        <v>6154.4000000000005</v>
      </c>
      <c r="J9333" s="13" t="s">
        <v>5384</v>
      </c>
      <c r="K9333" s="37" t="str">
        <f>VLOOKUP(Tabela14[[#This Row],[CÓDIGO]],[1]fornnecedor!$A:$G,7,0)</f>
        <v>EPOXI</v>
      </c>
    </row>
    <row r="9334" spans="1:11" x14ac:dyDescent="0.3">
      <c r="A9334" s="15">
        <v>10303</v>
      </c>
      <c r="B9334" s="15" t="str">
        <f>VLOOKUP(Tabela14[[#This Row],[CÓDIGO]],[1]fornnecedor!$A:$E,5,0)</f>
        <v>ANJO QUIMICA DO BRASIL LTDA</v>
      </c>
      <c r="C9334" s="16" t="s">
        <v>507</v>
      </c>
      <c r="D9334" s="16" t="s">
        <v>503</v>
      </c>
      <c r="E9334" s="22">
        <v>17</v>
      </c>
      <c r="F9334" s="30">
        <v>38</v>
      </c>
      <c r="G9334" s="17">
        <v>163.55000000000001</v>
      </c>
      <c r="H9334" s="17">
        <f t="shared" si="290"/>
        <v>2780.3500000000004</v>
      </c>
      <c r="I9334" s="17">
        <f t="shared" si="291"/>
        <v>6214.9000000000005</v>
      </c>
      <c r="J9334" s="13" t="s">
        <v>5384</v>
      </c>
      <c r="K9334" s="37" t="str">
        <f>VLOOKUP(Tabela14[[#This Row],[CÓDIGO]],[1]fornnecedor!$A:$G,7,0)</f>
        <v>THINNER DE LIMPEZA</v>
      </c>
    </row>
    <row r="9335" spans="1:11" x14ac:dyDescent="0.3">
      <c r="A9335" s="15">
        <v>20232</v>
      </c>
      <c r="B9335" s="15" t="str">
        <f>VLOOKUP(Tabela14[[#This Row],[CÓDIGO]],[1]fornnecedor!$A:$E,5,0)</f>
        <v>AKZO NOBEL LTDA AUTO</v>
      </c>
      <c r="C9335" s="16" t="s">
        <v>5164</v>
      </c>
      <c r="D9335" s="16" t="s">
        <v>127</v>
      </c>
      <c r="E9335" s="22">
        <v>6</v>
      </c>
      <c r="F9335" s="30">
        <v>310</v>
      </c>
      <c r="G9335" s="17">
        <v>20.09</v>
      </c>
      <c r="H9335" s="17">
        <f t="shared" si="290"/>
        <v>120.53999999999999</v>
      </c>
      <c r="I9335" s="17">
        <f t="shared" si="291"/>
        <v>6227.9</v>
      </c>
      <c r="J9335" s="13" t="s">
        <v>5384</v>
      </c>
      <c r="K9335" s="37" t="str">
        <f>VLOOKUP(Tabela14[[#This Row],[CÓDIGO]],[1]fornnecedor!$A:$G,7,0)</f>
        <v>APLICADORES / ADAPTADORES / ENGATES / SUPORTES</v>
      </c>
    </row>
    <row r="9336" spans="1:11" x14ac:dyDescent="0.3">
      <c r="A9336" s="15">
        <v>22634</v>
      </c>
      <c r="B9336" s="15" t="str">
        <f>VLOOKUP(Tabela14[[#This Row],[CÓDIGO]],[1]fornnecedor!$A:$E,5,0)</f>
        <v>AKZO NOBEL LTDA AUTO</v>
      </c>
      <c r="C9336" s="16" t="s">
        <v>5162</v>
      </c>
      <c r="D9336" s="16" t="s">
        <v>152</v>
      </c>
      <c r="E9336" s="22">
        <v>1.7999999999999999E-2</v>
      </c>
      <c r="F9336" s="30">
        <v>12.06</v>
      </c>
      <c r="G9336" s="17">
        <v>518.29</v>
      </c>
      <c r="H9336" s="17">
        <f t="shared" si="290"/>
        <v>9.3292199999999994</v>
      </c>
      <c r="I9336" s="17">
        <f t="shared" si="291"/>
        <v>6250.5774000000001</v>
      </c>
      <c r="J9336" s="13" t="s">
        <v>5384</v>
      </c>
      <c r="K9336" s="37" t="str">
        <f>VLOOKUP(Tabela14[[#This Row],[CÓDIGO]],[1]fornnecedor!$A:$G,7,0)</f>
        <v>BASES LACA / SINTETICO / TECH FLEET</v>
      </c>
    </row>
    <row r="9337" spans="1:11" x14ac:dyDescent="0.3">
      <c r="A9337" s="15">
        <v>23267</v>
      </c>
      <c r="B9337" s="15" t="str">
        <f>VLOOKUP(Tabela14[[#This Row],[CÓDIGO]],[1]fornnecedor!$A:$E,5,0)</f>
        <v>ANJO QUIMICA DO BRASIL LTDA</v>
      </c>
      <c r="C9337" s="16" t="s">
        <v>505</v>
      </c>
      <c r="D9337" s="16" t="s">
        <v>503</v>
      </c>
      <c r="E9337" s="22">
        <v>276</v>
      </c>
      <c r="F9337" s="30">
        <v>330</v>
      </c>
      <c r="G9337" s="17">
        <v>18.989999999999998</v>
      </c>
      <c r="H9337" s="17">
        <f t="shared" ref="H9337:H9400" si="292">G9337*E9337</f>
        <v>5241.24</v>
      </c>
      <c r="I9337" s="17">
        <f t="shared" ref="I9337:I9400" si="293">G9337*F9337</f>
        <v>6266.7</v>
      </c>
      <c r="J9337" s="13" t="s">
        <v>5384</v>
      </c>
      <c r="K9337" s="37" t="str">
        <f>VLOOKUP(Tabela14[[#This Row],[CÓDIGO]],[1]fornnecedor!$A:$G,7,0)</f>
        <v>MASSA POLIÉSTER</v>
      </c>
    </row>
    <row r="9338" spans="1:11" x14ac:dyDescent="0.3">
      <c r="A9338" s="15">
        <v>10316</v>
      </c>
      <c r="B9338" s="15" t="str">
        <f>VLOOKUP(Tabela14[[#This Row],[CÓDIGO]],[1]fornnecedor!$A:$E,5,0)</f>
        <v>ANJO QUIMICA DO BRASIL LTDA</v>
      </c>
      <c r="C9338" s="16" t="s">
        <v>502</v>
      </c>
      <c r="D9338" s="16" t="s">
        <v>503</v>
      </c>
      <c r="E9338" s="22">
        <v>193</v>
      </c>
      <c r="F9338" s="30">
        <v>519</v>
      </c>
      <c r="G9338" s="17">
        <v>12.1</v>
      </c>
      <c r="H9338" s="17">
        <f t="shared" si="292"/>
        <v>2335.2999999999997</v>
      </c>
      <c r="I9338" s="17">
        <f t="shared" si="293"/>
        <v>6279.9</v>
      </c>
      <c r="J9338" s="13" t="s">
        <v>5384</v>
      </c>
      <c r="K9338" s="37" t="str">
        <f>VLOOKUP(Tabela14[[#This Row],[CÓDIGO]],[1]fornnecedor!$A:$G,7,0)</f>
        <v xml:space="preserve">COLA  PLÁSTICA </v>
      </c>
    </row>
    <row r="9339" spans="1:11" x14ac:dyDescent="0.3">
      <c r="A9339" s="15">
        <v>84621</v>
      </c>
      <c r="B9339" s="15" t="str">
        <f>VLOOKUP(Tabela14[[#This Row],[CÓDIGO]],[1]fornnecedor!$A:$E,5,0)</f>
        <v>BRASILUX TINTAS TECNICAS LTDA</v>
      </c>
      <c r="C9339" s="16" t="s">
        <v>700</v>
      </c>
      <c r="D9339" s="16" t="s">
        <v>549</v>
      </c>
      <c r="E9339" s="22">
        <v>6</v>
      </c>
      <c r="F9339" s="30">
        <v>27</v>
      </c>
      <c r="G9339" s="17">
        <v>233.22</v>
      </c>
      <c r="H9339" s="17">
        <f t="shared" si="292"/>
        <v>1399.32</v>
      </c>
      <c r="I9339" s="17">
        <f t="shared" si="293"/>
        <v>6296.94</v>
      </c>
      <c r="J9339" s="13" t="s">
        <v>5384</v>
      </c>
      <c r="K9339" s="37" t="str">
        <f>VLOOKUP(Tabela14[[#This Row],[CÓDIGO]],[1]fornnecedor!$A:$G,7,0)</f>
        <v>TINTA EMBORRACHADA</v>
      </c>
    </row>
    <row r="9340" spans="1:11" x14ac:dyDescent="0.3">
      <c r="A9340" s="15">
        <v>84825</v>
      </c>
      <c r="B9340" s="15" t="str">
        <f>VLOOKUP(Tabela14[[#This Row],[CÓDIGO]],[1]fornnecedor!$A:$E,5,0)</f>
        <v>BRASILUX TINTAS TECNICAS LTDA</v>
      </c>
      <c r="C9340" s="16" t="s">
        <v>745</v>
      </c>
      <c r="D9340" s="16" t="s">
        <v>549</v>
      </c>
      <c r="E9340" s="22">
        <v>10</v>
      </c>
      <c r="F9340" s="30">
        <v>46</v>
      </c>
      <c r="G9340" s="17">
        <v>137.52000000000001</v>
      </c>
      <c r="H9340" s="17">
        <f t="shared" si="292"/>
        <v>1375.2</v>
      </c>
      <c r="I9340" s="17">
        <f t="shared" si="293"/>
        <v>6325.92</v>
      </c>
      <c r="J9340" s="13" t="s">
        <v>5384</v>
      </c>
      <c r="K9340" s="37" t="str">
        <f>VLOOKUP(Tabela14[[#This Row],[CÓDIGO]],[1]fornnecedor!$A:$G,7,0)</f>
        <v>DILUENTE</v>
      </c>
    </row>
    <row r="9341" spans="1:11" x14ac:dyDescent="0.3">
      <c r="A9341" s="15">
        <v>23002</v>
      </c>
      <c r="B9341" s="15" t="str">
        <f>VLOOKUP(Tabela14[[#This Row],[CÓDIGO]],[1]fornnecedor!$A:$E,5,0)</f>
        <v>AKZO NOBEL LTDA AUTO</v>
      </c>
      <c r="C9341" s="16" t="s">
        <v>258</v>
      </c>
      <c r="D9341" s="16" t="s">
        <v>103</v>
      </c>
      <c r="E9341" s="22">
        <v>22.67</v>
      </c>
      <c r="F9341" s="30">
        <v>30.38</v>
      </c>
      <c r="G9341" s="17">
        <v>208.76</v>
      </c>
      <c r="H9341" s="17">
        <f t="shared" si="292"/>
        <v>4732.5892000000003</v>
      </c>
      <c r="I9341" s="17">
        <f t="shared" si="293"/>
        <v>6342.1287999999995</v>
      </c>
      <c r="J9341" s="13" t="s">
        <v>5384</v>
      </c>
      <c r="K9341" s="37" t="str">
        <f>VLOOKUP(Tabela14[[#This Row],[CÓDIGO]],[1]fornnecedor!$A:$G,7,0)</f>
        <v>BASES PU</v>
      </c>
    </row>
    <row r="9342" spans="1:11" x14ac:dyDescent="0.3">
      <c r="A9342" s="15">
        <v>23602</v>
      </c>
      <c r="B9342" s="15" t="str">
        <f>VLOOKUP(Tabela14[[#This Row],[CÓDIGO]],[1]fornnecedor!$A:$E,5,0)</f>
        <v>SHERWIN - WILLIAMS DO BRASIL IND. E COM. LTDA</v>
      </c>
      <c r="C9342" s="16" t="s">
        <v>334</v>
      </c>
      <c r="D9342" s="16" t="s">
        <v>324</v>
      </c>
      <c r="E9342" s="22">
        <v>400</v>
      </c>
      <c r="F9342" s="30">
        <v>231</v>
      </c>
      <c r="G9342" s="17">
        <v>27.5</v>
      </c>
      <c r="H9342" s="17">
        <f t="shared" si="292"/>
        <v>11000</v>
      </c>
      <c r="I9342" s="17">
        <f t="shared" si="293"/>
        <v>6352.5</v>
      </c>
      <c r="J9342" s="13" t="s">
        <v>5384</v>
      </c>
      <c r="K9342" s="37" t="str">
        <f>VLOOKUP(Tabela14[[#This Row],[CÓDIGO]],[1]fornnecedor!$A:$G,7,0)</f>
        <v>VERNIZ AUTOMOTIVO</v>
      </c>
    </row>
    <row r="9343" spans="1:11" x14ac:dyDescent="0.3">
      <c r="A9343" s="15">
        <v>85707</v>
      </c>
      <c r="B9343" s="15" t="str">
        <f>VLOOKUP(Tabela14[[#This Row],[CÓDIGO]],[1]fornnecedor!$A:$E,5,0)</f>
        <v>MULTILONAS LTDA</v>
      </c>
      <c r="C9343" s="16" t="s">
        <v>5159</v>
      </c>
      <c r="D9343" s="16" t="s">
        <v>1140</v>
      </c>
      <c r="E9343" s="22">
        <v>0</v>
      </c>
      <c r="F9343" s="30">
        <v>26.82</v>
      </c>
      <c r="G9343" s="17">
        <v>239.85</v>
      </c>
      <c r="H9343" s="17">
        <f t="shared" si="292"/>
        <v>0</v>
      </c>
      <c r="I9343" s="17">
        <f t="shared" si="293"/>
        <v>6432.777</v>
      </c>
      <c r="J9343" s="13" t="s">
        <v>5384</v>
      </c>
      <c r="K9343" s="37" t="str">
        <f>VLOOKUP(Tabela14[[#This Row],[CÓDIGO]],[1]fornnecedor!$A:$G,7,0)</f>
        <v>LONAS</v>
      </c>
    </row>
    <row r="9344" spans="1:11" x14ac:dyDescent="0.3">
      <c r="A9344" s="15">
        <v>22955</v>
      </c>
      <c r="B9344" s="15" t="str">
        <f>VLOOKUP(Tabela14[[#This Row],[CÓDIGO]],[1]fornnecedor!$A:$E,5,0)</f>
        <v>AKZO NOBEL LTDA AUTO</v>
      </c>
      <c r="C9344" s="16" t="s">
        <v>158</v>
      </c>
      <c r="D9344" s="16" t="s">
        <v>103</v>
      </c>
      <c r="E9344" s="22">
        <v>171.5</v>
      </c>
      <c r="F9344" s="30">
        <v>192</v>
      </c>
      <c r="G9344" s="17">
        <v>33.6</v>
      </c>
      <c r="H9344" s="17">
        <f t="shared" si="292"/>
        <v>5762.4000000000005</v>
      </c>
      <c r="I9344" s="17">
        <f t="shared" si="293"/>
        <v>6451.2000000000007</v>
      </c>
      <c r="J9344" s="13" t="s">
        <v>5384</v>
      </c>
      <c r="K9344" s="37" t="str">
        <f>VLOOKUP(Tabela14[[#This Row],[CÓDIGO]],[1]fornnecedor!$A:$G,7,0)</f>
        <v>TINTAS POLIÉSTER</v>
      </c>
    </row>
    <row r="9345" spans="1:11" x14ac:dyDescent="0.3">
      <c r="A9345" s="15">
        <v>84244</v>
      </c>
      <c r="B9345" s="15" t="str">
        <f>VLOOKUP(Tabela14[[#This Row],[CÓDIGO]],[1]fornnecedor!$A:$E,5,0)</f>
        <v>BRASILUX TINTAS TECNICAS LTDA</v>
      </c>
      <c r="C9345" s="16" t="s">
        <v>617</v>
      </c>
      <c r="D9345" s="16" t="s">
        <v>549</v>
      </c>
      <c r="E9345" s="22">
        <v>0</v>
      </c>
      <c r="F9345" s="30">
        <v>48</v>
      </c>
      <c r="G9345" s="17">
        <v>136.03</v>
      </c>
      <c r="H9345" s="17">
        <f t="shared" si="292"/>
        <v>0</v>
      </c>
      <c r="I9345" s="17">
        <f t="shared" si="293"/>
        <v>6529.4400000000005</v>
      </c>
      <c r="J9345" s="13" t="s">
        <v>5384</v>
      </c>
      <c r="K9345" s="37" t="str">
        <f>VLOOKUP(Tabela14[[#This Row],[CÓDIGO]],[1]fornnecedor!$A:$G,7,0)</f>
        <v>IMPERMEABILIZANTES</v>
      </c>
    </row>
    <row r="9346" spans="1:11" x14ac:dyDescent="0.3">
      <c r="A9346" s="15">
        <v>10067</v>
      </c>
      <c r="B9346" s="15" t="str">
        <f>VLOOKUP(Tabela14[[#This Row],[CÓDIGO]],[1]fornnecedor!$A:$E,5,0)</f>
        <v>3M DO BRASIL LTDA</v>
      </c>
      <c r="C9346" s="16" t="s">
        <v>374</v>
      </c>
      <c r="D9346" s="16" t="s">
        <v>366</v>
      </c>
      <c r="E9346" s="22">
        <v>40</v>
      </c>
      <c r="F9346" s="30">
        <v>88</v>
      </c>
      <c r="G9346" s="17">
        <v>75.05</v>
      </c>
      <c r="H9346" s="17">
        <f t="shared" si="292"/>
        <v>3002</v>
      </c>
      <c r="I9346" s="17">
        <f t="shared" si="293"/>
        <v>6604.4</v>
      </c>
      <c r="J9346" s="13" t="s">
        <v>5384</v>
      </c>
      <c r="K9346" s="37" t="str">
        <f>VLOOKUP(Tabela14[[#This Row],[CÓDIGO]],[1]fornnecedor!$A:$G,7,0)</f>
        <v>BOINAS PARA POLIMENTO</v>
      </c>
    </row>
    <row r="9347" spans="1:11" x14ac:dyDescent="0.3">
      <c r="A9347" s="15">
        <v>84826</v>
      </c>
      <c r="B9347" s="15" t="str">
        <f>VLOOKUP(Tabela14[[#This Row],[CÓDIGO]],[1]fornnecedor!$A:$E,5,0)</f>
        <v>BRASILUX TINTAS TECNICAS LTDA</v>
      </c>
      <c r="C9347" s="16" t="s">
        <v>746</v>
      </c>
      <c r="D9347" s="16" t="s">
        <v>549</v>
      </c>
      <c r="E9347" s="22">
        <v>0</v>
      </c>
      <c r="F9347" s="30">
        <v>5</v>
      </c>
      <c r="G9347" s="17">
        <v>1324.99</v>
      </c>
      <c r="H9347" s="17">
        <f t="shared" si="292"/>
        <v>0</v>
      </c>
      <c r="I9347" s="17">
        <f t="shared" si="293"/>
        <v>6624.95</v>
      </c>
      <c r="J9347" s="13" t="s">
        <v>5384</v>
      </c>
      <c r="K9347" s="37" t="str">
        <f>VLOOKUP(Tabela14[[#This Row],[CÓDIGO]],[1]fornnecedor!$A:$G,7,0)</f>
        <v>DILUENTE</v>
      </c>
    </row>
    <row r="9348" spans="1:11" x14ac:dyDescent="0.3">
      <c r="A9348" s="15">
        <v>23603</v>
      </c>
      <c r="B9348" s="15" t="str">
        <f>VLOOKUP(Tabela14[[#This Row],[CÓDIGO]],[1]fornnecedor!$A:$E,5,0)</f>
        <v>ROBERLO DO BRASIL LTDA</v>
      </c>
      <c r="C9348" s="16" t="s">
        <v>5178</v>
      </c>
      <c r="D9348" s="16" t="s">
        <v>2513</v>
      </c>
      <c r="E9348" s="22">
        <v>8</v>
      </c>
      <c r="F9348" s="30">
        <v>49</v>
      </c>
      <c r="G9348" s="17">
        <v>135.63</v>
      </c>
      <c r="H9348" s="17">
        <f t="shared" si="292"/>
        <v>1085.04</v>
      </c>
      <c r="I9348" s="17">
        <f t="shared" si="293"/>
        <v>6645.87</v>
      </c>
      <c r="J9348" s="13" t="s">
        <v>5384</v>
      </c>
      <c r="K9348" s="37" t="str">
        <f>VLOOKUP(Tabela14[[#This Row],[CÓDIGO]],[1]fornnecedor!$A:$G,7,0)</f>
        <v>TINTAS POLIÉSTER</v>
      </c>
    </row>
    <row r="9349" spans="1:11" x14ac:dyDescent="0.3">
      <c r="A9349" s="15">
        <v>23016</v>
      </c>
      <c r="B9349" s="15" t="str">
        <f>VLOOKUP(Tabela14[[#This Row],[CÓDIGO]],[1]fornnecedor!$A:$E,5,0)</f>
        <v>AKZO NOBEL LTDA AUTO</v>
      </c>
      <c r="C9349" s="16" t="s">
        <v>150</v>
      </c>
      <c r="D9349" s="16" t="s">
        <v>103</v>
      </c>
      <c r="E9349" s="22">
        <v>0.52200000000000002</v>
      </c>
      <c r="F9349" s="30">
        <v>12.17</v>
      </c>
      <c r="G9349" s="17">
        <v>546.64</v>
      </c>
      <c r="H9349" s="17">
        <f t="shared" si="292"/>
        <v>285.34608000000003</v>
      </c>
      <c r="I9349" s="17">
        <f t="shared" si="293"/>
        <v>6652.6088</v>
      </c>
      <c r="J9349" s="13" t="s">
        <v>5384</v>
      </c>
      <c r="K9349" s="37" t="str">
        <f>VLOOKUP(Tabela14[[#This Row],[CÓDIGO]],[1]fornnecedor!$A:$G,7,0)</f>
        <v>BASES PU</v>
      </c>
    </row>
    <row r="9350" spans="1:11" x14ac:dyDescent="0.3">
      <c r="A9350" s="15">
        <v>20423</v>
      </c>
      <c r="B9350" s="15" t="str">
        <f>VLOOKUP(Tabela14[[#This Row],[CÓDIGO]],[1]fornnecedor!$A:$E,5,0)</f>
        <v>AKZO NOBEL LTDA AUTO</v>
      </c>
      <c r="C9350" s="16" t="s">
        <v>246</v>
      </c>
      <c r="D9350" s="16" t="s">
        <v>103</v>
      </c>
      <c r="E9350" s="22">
        <v>9.1920000000000002</v>
      </c>
      <c r="F9350" s="30">
        <v>29.52</v>
      </c>
      <c r="G9350" s="17">
        <v>227.5</v>
      </c>
      <c r="H9350" s="17">
        <f t="shared" si="292"/>
        <v>2091.1799999999998</v>
      </c>
      <c r="I9350" s="17">
        <f t="shared" si="293"/>
        <v>6715.8</v>
      </c>
      <c r="J9350" s="13" t="s">
        <v>5384</v>
      </c>
      <c r="K9350" s="37" t="str">
        <f>VLOOKUP(Tabela14[[#This Row],[CÓDIGO]],[1]fornnecedor!$A:$G,7,0)</f>
        <v>BASES POLIÉSTER</v>
      </c>
    </row>
    <row r="9351" spans="1:11" x14ac:dyDescent="0.3">
      <c r="A9351" s="15">
        <v>84118</v>
      </c>
      <c r="B9351" s="15" t="str">
        <f>VLOOKUP(Tabela14[[#This Row],[CÓDIGO]],[1]fornnecedor!$A:$E,5,0)</f>
        <v>BRASILUX TINTAS TECNICAS LTDA</v>
      </c>
      <c r="C9351" s="16" t="s">
        <v>5170</v>
      </c>
      <c r="D9351" s="16" t="s">
        <v>549</v>
      </c>
      <c r="E9351" s="22">
        <v>0</v>
      </c>
      <c r="F9351" s="30">
        <v>97</v>
      </c>
      <c r="G9351" s="17">
        <v>69.45</v>
      </c>
      <c r="H9351" s="17">
        <f t="shared" si="292"/>
        <v>0</v>
      </c>
      <c r="I9351" s="17">
        <f t="shared" si="293"/>
        <v>6736.6500000000005</v>
      </c>
      <c r="J9351" s="13" t="s">
        <v>5384</v>
      </c>
      <c r="K9351" s="37" t="str">
        <f>VLOOKUP(Tabela14[[#This Row],[CÓDIGO]],[1]fornnecedor!$A:$G,7,0)</f>
        <v>EPOXI</v>
      </c>
    </row>
    <row r="9352" spans="1:11" x14ac:dyDescent="0.3">
      <c r="A9352" s="15">
        <v>84901</v>
      </c>
      <c r="B9352" s="15" t="str">
        <f>VLOOKUP(Tabela14[[#This Row],[CÓDIGO]],[1]fornnecedor!$A:$E,5,0)</f>
        <v>BRASILUX TINTAS TECNICAS LTDA</v>
      </c>
      <c r="C9352" s="16" t="s">
        <v>5152</v>
      </c>
      <c r="D9352" s="16" t="s">
        <v>549</v>
      </c>
      <c r="E9352" s="22">
        <v>54</v>
      </c>
      <c r="F9352" s="30">
        <v>56</v>
      </c>
      <c r="G9352" s="17">
        <v>120.9</v>
      </c>
      <c r="H9352" s="17">
        <f t="shared" si="292"/>
        <v>6528.6</v>
      </c>
      <c r="I9352" s="17">
        <f t="shared" si="293"/>
        <v>6770.4000000000005</v>
      </c>
      <c r="J9352" s="13" t="s">
        <v>5384</v>
      </c>
      <c r="K9352" s="37" t="str">
        <f>VLOOKUP(Tabela14[[#This Row],[CÓDIGO]],[1]fornnecedor!$A:$G,7,0)</f>
        <v>EPOXI</v>
      </c>
    </row>
    <row r="9353" spans="1:11" x14ac:dyDescent="0.3">
      <c r="A9353" s="15">
        <v>85320</v>
      </c>
      <c r="B9353" s="15" t="str">
        <f>VLOOKUP(Tabela14[[#This Row],[CÓDIGO]],[1]fornnecedor!$A:$E,5,0)</f>
        <v>DISSOLTEX IND QUIMICA LTDA</v>
      </c>
      <c r="C9353" s="16" t="s">
        <v>4940</v>
      </c>
      <c r="D9353" s="16" t="s">
        <v>549</v>
      </c>
      <c r="E9353" s="22">
        <v>8</v>
      </c>
      <c r="F9353" s="30">
        <v>17</v>
      </c>
      <c r="G9353" s="17">
        <v>399.89</v>
      </c>
      <c r="H9353" s="17">
        <f t="shared" si="292"/>
        <v>3199.12</v>
      </c>
      <c r="I9353" s="17">
        <f t="shared" si="293"/>
        <v>6798.13</v>
      </c>
      <c r="J9353" s="13" t="s">
        <v>5384</v>
      </c>
      <c r="K9353" s="37" t="str">
        <f>VLOOKUP(Tabela14[[#This Row],[CÓDIGO]],[1]fornnecedor!$A:$G,7,0)</f>
        <v>TINTA EM PÓ</v>
      </c>
    </row>
    <row r="9354" spans="1:11" x14ac:dyDescent="0.3">
      <c r="A9354" s="15">
        <v>21708</v>
      </c>
      <c r="B9354" s="15" t="str">
        <f>VLOOKUP(Tabela14[[#This Row],[CÓDIGO]],[1]fornnecedor!$A:$E,5,0)</f>
        <v>AKZO NOBEL LTDA AUTO</v>
      </c>
      <c r="C9354" s="16" t="s">
        <v>126</v>
      </c>
      <c r="D9354" s="16" t="s">
        <v>127</v>
      </c>
      <c r="E9354" s="22">
        <v>41.372</v>
      </c>
      <c r="F9354" s="30">
        <v>42.3</v>
      </c>
      <c r="G9354" s="17">
        <v>161.51</v>
      </c>
      <c r="H9354" s="17">
        <f t="shared" si="292"/>
        <v>6681.99172</v>
      </c>
      <c r="I9354" s="17">
        <f t="shared" si="293"/>
        <v>6831.8729999999996</v>
      </c>
      <c r="J9354" s="13" t="s">
        <v>5384</v>
      </c>
      <c r="K9354" s="37" t="str">
        <f>VLOOKUP(Tabela14[[#This Row],[CÓDIGO]],[1]fornnecedor!$A:$G,7,0)</f>
        <v>BASES POLIÉSTER</v>
      </c>
    </row>
    <row r="9355" spans="1:11" x14ac:dyDescent="0.3">
      <c r="A9355" s="15">
        <v>84334</v>
      </c>
      <c r="B9355" s="15" t="str">
        <f>VLOOKUP(Tabela14[[#This Row],[CÓDIGO]],[1]fornnecedor!$A:$E,5,0)</f>
        <v>BRASILUX TINTAS TECNICAS LTDA</v>
      </c>
      <c r="C9355" s="16" t="s">
        <v>666</v>
      </c>
      <c r="D9355" s="16" t="s">
        <v>549</v>
      </c>
      <c r="E9355" s="22">
        <v>121</v>
      </c>
      <c r="F9355" s="30">
        <v>138</v>
      </c>
      <c r="G9355" s="17">
        <v>49.9</v>
      </c>
      <c r="H9355" s="17">
        <f t="shared" si="292"/>
        <v>6037.9</v>
      </c>
      <c r="I9355" s="17">
        <f t="shared" si="293"/>
        <v>6886.2</v>
      </c>
      <c r="J9355" s="13" t="s">
        <v>5384</v>
      </c>
      <c r="K9355" s="37" t="str">
        <f>VLOOKUP(Tabela14[[#This Row],[CÓDIGO]],[1]fornnecedor!$A:$G,7,0)</f>
        <v>ESMALTES</v>
      </c>
    </row>
    <row r="9356" spans="1:11" x14ac:dyDescent="0.3">
      <c r="A9356" s="15">
        <v>84505</v>
      </c>
      <c r="B9356" s="15" t="str">
        <f>VLOOKUP(Tabela14[[#This Row],[CÓDIGO]],[1]fornnecedor!$A:$E,5,0)</f>
        <v>BRASILUX TINTAS TECNICAS LTDA</v>
      </c>
      <c r="C9356" s="16" t="s">
        <v>5171</v>
      </c>
      <c r="D9356" s="16" t="s">
        <v>549</v>
      </c>
      <c r="E9356" s="22">
        <v>0</v>
      </c>
      <c r="F9356" s="30">
        <v>64</v>
      </c>
      <c r="G9356" s="17">
        <v>107.87</v>
      </c>
      <c r="H9356" s="17">
        <f t="shared" si="292"/>
        <v>0</v>
      </c>
      <c r="I9356" s="17">
        <f t="shared" si="293"/>
        <v>6903.68</v>
      </c>
      <c r="J9356" s="13" t="s">
        <v>5384</v>
      </c>
      <c r="K9356" s="37" t="str">
        <f>VLOOKUP(Tabela14[[#This Row],[CÓDIGO]],[1]fornnecedor!$A:$G,7,0)</f>
        <v>EPOXI</v>
      </c>
    </row>
    <row r="9357" spans="1:11" x14ac:dyDescent="0.3">
      <c r="A9357" s="15">
        <v>9876</v>
      </c>
      <c r="B9357" s="15" t="str">
        <f>VLOOKUP(Tabela14[[#This Row],[CÓDIGO]],[1]fornnecedor!$A:$E,5,0)</f>
        <v>AKZO NOBEL LTDA AUTO</v>
      </c>
      <c r="C9357" s="16" t="s">
        <v>119</v>
      </c>
      <c r="D9357" s="16" t="s">
        <v>103</v>
      </c>
      <c r="E9357" s="22">
        <v>9.3989999999999991</v>
      </c>
      <c r="F9357" s="30">
        <v>28.81</v>
      </c>
      <c r="G9357" s="17">
        <v>240.03</v>
      </c>
      <c r="H9357" s="17">
        <f t="shared" si="292"/>
        <v>2256.0419699999998</v>
      </c>
      <c r="I9357" s="17">
        <f t="shared" si="293"/>
        <v>6915.2642999999998</v>
      </c>
      <c r="J9357" s="13" t="s">
        <v>5384</v>
      </c>
      <c r="K9357" s="37" t="str">
        <f>VLOOKUP(Tabela14[[#This Row],[CÓDIGO]],[1]fornnecedor!$A:$G,7,0)</f>
        <v>BASES POLIÉSTER</v>
      </c>
    </row>
    <row r="9358" spans="1:11" x14ac:dyDescent="0.3">
      <c r="A9358" s="15">
        <v>84557</v>
      </c>
      <c r="B9358" s="15" t="str">
        <f>VLOOKUP(Tabela14[[#This Row],[CÓDIGO]],[1]fornnecedor!$A:$E,5,0)</f>
        <v>BRASILUX TINTAS TECNICAS LTDA</v>
      </c>
      <c r="C9358" s="16" t="s">
        <v>738</v>
      </c>
      <c r="D9358" s="16" t="s">
        <v>549</v>
      </c>
      <c r="E9358" s="22">
        <v>220</v>
      </c>
      <c r="F9358" s="30">
        <v>476</v>
      </c>
      <c r="G9358" s="17">
        <v>14.53</v>
      </c>
      <c r="H9358" s="17">
        <f t="shared" si="292"/>
        <v>3196.6</v>
      </c>
      <c r="I9358" s="17">
        <f t="shared" si="293"/>
        <v>6916.28</v>
      </c>
      <c r="J9358" s="13" t="s">
        <v>5384</v>
      </c>
      <c r="K9358" s="37" t="str">
        <f>VLOOKUP(Tabela14[[#This Row],[CÓDIGO]],[1]fornnecedor!$A:$G,7,0)</f>
        <v>DILUENTE</v>
      </c>
    </row>
    <row r="9359" spans="1:11" x14ac:dyDescent="0.3">
      <c r="A9359" s="15">
        <v>22632</v>
      </c>
      <c r="B9359" s="15" t="str">
        <f>VLOOKUP(Tabela14[[#This Row],[CÓDIGO]],[1]fornnecedor!$A:$E,5,0)</f>
        <v>AKZO NOBEL LTDA AUTO</v>
      </c>
      <c r="C9359" s="16" t="s">
        <v>5169</v>
      </c>
      <c r="D9359" s="16" t="s">
        <v>152</v>
      </c>
      <c r="E9359" s="22">
        <v>0.255</v>
      </c>
      <c r="F9359" s="30">
        <v>14.88</v>
      </c>
      <c r="G9359" s="17">
        <v>465.56</v>
      </c>
      <c r="H9359" s="17">
        <f t="shared" si="292"/>
        <v>118.7178</v>
      </c>
      <c r="I9359" s="17">
        <f t="shared" si="293"/>
        <v>6927.5328</v>
      </c>
      <c r="J9359" s="13" t="s">
        <v>5384</v>
      </c>
      <c r="K9359" s="37" t="str">
        <f>VLOOKUP(Tabela14[[#This Row],[CÓDIGO]],[1]fornnecedor!$A:$G,7,0)</f>
        <v>BASES LACA / SINTETICO / TECH FLEET</v>
      </c>
    </row>
    <row r="9360" spans="1:11" x14ac:dyDescent="0.3">
      <c r="A9360" s="15">
        <v>84344</v>
      </c>
      <c r="B9360" s="15" t="str">
        <f>VLOOKUP(Tabela14[[#This Row],[CÓDIGO]],[1]fornnecedor!$A:$E,5,0)</f>
        <v>BRASILUX TINTAS TECNICAS LTDA</v>
      </c>
      <c r="C9360" s="16" t="s">
        <v>680</v>
      </c>
      <c r="D9360" s="16" t="s">
        <v>549</v>
      </c>
      <c r="E9360" s="22">
        <v>26</v>
      </c>
      <c r="F9360" s="30">
        <v>137</v>
      </c>
      <c r="G9360" s="17">
        <v>50.65</v>
      </c>
      <c r="H9360" s="17">
        <f t="shared" si="292"/>
        <v>1316.8999999999999</v>
      </c>
      <c r="I9360" s="17">
        <f t="shared" si="293"/>
        <v>6939.05</v>
      </c>
      <c r="J9360" s="13" t="s">
        <v>5384</v>
      </c>
      <c r="K9360" s="37" t="str">
        <f>VLOOKUP(Tabela14[[#This Row],[CÓDIGO]],[1]fornnecedor!$A:$G,7,0)</f>
        <v>ESMALTES</v>
      </c>
    </row>
    <row r="9361" spans="1:11" x14ac:dyDescent="0.3">
      <c r="A9361" s="15">
        <v>22640</v>
      </c>
      <c r="B9361" s="15" t="str">
        <f>VLOOKUP(Tabela14[[#This Row],[CÓDIGO]],[1]fornnecedor!$A:$E,5,0)</f>
        <v>AKZO NOBEL LTDA AUTO</v>
      </c>
      <c r="C9361" s="16" t="s">
        <v>5136</v>
      </c>
      <c r="D9361" s="16" t="s">
        <v>152</v>
      </c>
      <c r="E9361" s="22">
        <v>2.09</v>
      </c>
      <c r="F9361" s="30">
        <v>11.5</v>
      </c>
      <c r="G9361" s="17">
        <v>604.84</v>
      </c>
      <c r="H9361" s="17">
        <f t="shared" si="292"/>
        <v>1264.1156000000001</v>
      </c>
      <c r="I9361" s="17">
        <f t="shared" si="293"/>
        <v>6955.6600000000008</v>
      </c>
      <c r="J9361" s="13" t="s">
        <v>5384</v>
      </c>
      <c r="K9361" s="37" t="str">
        <f>VLOOKUP(Tabela14[[#This Row],[CÓDIGO]],[1]fornnecedor!$A:$G,7,0)</f>
        <v>BASES LACA / SINTETICO / TECH FLEET</v>
      </c>
    </row>
    <row r="9362" spans="1:11" x14ac:dyDescent="0.3">
      <c r="A9362" s="15">
        <v>10240</v>
      </c>
      <c r="B9362" s="15" t="str">
        <f>VLOOKUP(Tabela14[[#This Row],[CÓDIGO]],[1]fornnecedor!$A:$E,5,0)</f>
        <v>SAINT- GOBAIN DO BRASIL PROD. IND. E CONSTR. LTDA</v>
      </c>
      <c r="C9362" s="16" t="s">
        <v>76</v>
      </c>
      <c r="D9362" s="16" t="s">
        <v>49</v>
      </c>
      <c r="E9362" s="22">
        <v>1167</v>
      </c>
      <c r="F9362" s="30">
        <v>3065</v>
      </c>
      <c r="G9362" s="17">
        <v>2.33</v>
      </c>
      <c r="H9362" s="17">
        <f t="shared" si="292"/>
        <v>2719.11</v>
      </c>
      <c r="I9362" s="17">
        <f t="shared" si="293"/>
        <v>7141.45</v>
      </c>
      <c r="J9362" s="13" t="s">
        <v>5384</v>
      </c>
      <c r="K9362" s="37" t="str">
        <f>VLOOKUP(Tabela14[[#This Row],[CÓDIGO]],[1]fornnecedor!$A:$G,7,0)</f>
        <v xml:space="preserve">DISCOS / LIXAS / ABRASIVOS </v>
      </c>
    </row>
    <row r="9363" spans="1:11" x14ac:dyDescent="0.3">
      <c r="A9363" s="15">
        <v>86254</v>
      </c>
      <c r="B9363" s="15" t="str">
        <f>VLOOKUP(Tabela14[[#This Row],[CÓDIGO]],[1]fornnecedor!$A:$E,5,0)</f>
        <v>AKZO NOBEL LTDA DECOR</v>
      </c>
      <c r="C9363" s="16" t="s">
        <v>5173</v>
      </c>
      <c r="D9363" s="16" t="s">
        <v>543</v>
      </c>
      <c r="E9363" s="22">
        <v>0</v>
      </c>
      <c r="F9363" s="30">
        <v>16</v>
      </c>
      <c r="G9363" s="17">
        <v>447.67</v>
      </c>
      <c r="H9363" s="17">
        <f t="shared" si="292"/>
        <v>0</v>
      </c>
      <c r="I9363" s="17">
        <f t="shared" si="293"/>
        <v>7162.72</v>
      </c>
      <c r="J9363" s="13" t="s">
        <v>5384</v>
      </c>
      <c r="K9363" s="37" t="str">
        <f>VLOOKUP(Tabela14[[#This Row],[CÓDIGO]],[1]fornnecedor!$A:$G,7,0)</f>
        <v>TINTA PAREDE</v>
      </c>
    </row>
    <row r="9364" spans="1:11" x14ac:dyDescent="0.3">
      <c r="A9364" s="15">
        <v>84567</v>
      </c>
      <c r="B9364" s="15" t="str">
        <f>VLOOKUP(Tabela14[[#This Row],[CÓDIGO]],[1]fornnecedor!$A:$E,5,0)</f>
        <v>BRASILUX TINTAS TECNICAS LTDA</v>
      </c>
      <c r="C9364" s="16" t="s">
        <v>5174</v>
      </c>
      <c r="D9364" s="16" t="s">
        <v>549</v>
      </c>
      <c r="E9364" s="22">
        <v>0</v>
      </c>
      <c r="F9364" s="30">
        <v>23</v>
      </c>
      <c r="G9364" s="17">
        <v>315.89999999999998</v>
      </c>
      <c r="H9364" s="17">
        <f t="shared" si="292"/>
        <v>0</v>
      </c>
      <c r="I9364" s="17">
        <f t="shared" si="293"/>
        <v>7265.7</v>
      </c>
      <c r="J9364" s="13" t="s">
        <v>5384</v>
      </c>
      <c r="K9364" s="37" t="str">
        <f>VLOOKUP(Tabela14[[#This Row],[CÓDIGO]],[1]fornnecedor!$A:$G,7,0)</f>
        <v>TINTA PARA PISO</v>
      </c>
    </row>
    <row r="9365" spans="1:11" x14ac:dyDescent="0.3">
      <c r="A9365" s="15">
        <v>110</v>
      </c>
      <c r="B9365" s="15" t="str">
        <f>VLOOKUP(Tabela14[[#This Row],[CÓDIGO]],[1]fornnecedor!$A:$E,5,0)</f>
        <v>SKYLACK TINTAS E VERNIZES LTDA</v>
      </c>
      <c r="C9365" s="16" t="s">
        <v>5175</v>
      </c>
      <c r="D9365" s="16" t="s">
        <v>1114</v>
      </c>
      <c r="E9365" s="22">
        <v>0</v>
      </c>
      <c r="F9365" s="30">
        <v>144</v>
      </c>
      <c r="G9365" s="17">
        <v>50.95</v>
      </c>
      <c r="H9365" s="17">
        <f t="shared" si="292"/>
        <v>0</v>
      </c>
      <c r="I9365" s="17">
        <f t="shared" si="293"/>
        <v>7336.8</v>
      </c>
      <c r="J9365" s="13" t="s">
        <v>5384</v>
      </c>
      <c r="K9365" s="37" t="str">
        <f>VLOOKUP(Tabela14[[#This Row],[CÓDIGO]],[1]fornnecedor!$A:$G,7,0)</f>
        <v>CATALISADORES INDIVIDUAS</v>
      </c>
    </row>
    <row r="9366" spans="1:11" x14ac:dyDescent="0.3">
      <c r="A9366" s="15">
        <v>23100</v>
      </c>
      <c r="B9366" s="15" t="str">
        <f>VLOOKUP(Tabela14[[#This Row],[CÓDIGO]],[1]fornnecedor!$A:$E,5,0)</f>
        <v>3M DO BRASIL LTDA</v>
      </c>
      <c r="C9366" s="16" t="s">
        <v>376</v>
      </c>
      <c r="D9366" s="16" t="s">
        <v>366</v>
      </c>
      <c r="E9366" s="22">
        <v>2548</v>
      </c>
      <c r="F9366" s="30">
        <v>4172</v>
      </c>
      <c r="G9366" s="17">
        <v>1.76</v>
      </c>
      <c r="H9366" s="17">
        <f t="shared" si="292"/>
        <v>4484.4800000000005</v>
      </c>
      <c r="I9366" s="17">
        <f t="shared" si="293"/>
        <v>7342.72</v>
      </c>
      <c r="J9366" s="13" t="s">
        <v>5384</v>
      </c>
      <c r="K9366" s="37" t="str">
        <f>VLOOKUP(Tabela14[[#This Row],[CÓDIGO]],[1]fornnecedor!$A:$G,7,0)</f>
        <v xml:space="preserve">DISCOS / LIXAS / ABRASIVOS </v>
      </c>
    </row>
    <row r="9367" spans="1:11" x14ac:dyDescent="0.3">
      <c r="A9367" s="15">
        <v>23012</v>
      </c>
      <c r="B9367" s="15" t="str">
        <f>VLOOKUP(Tabela14[[#This Row],[CÓDIGO]],[1]fornnecedor!$A:$E,5,0)</f>
        <v>AKZO NOBEL LTDA AUTO</v>
      </c>
      <c r="C9367" s="16" t="s">
        <v>5177</v>
      </c>
      <c r="D9367" s="16" t="s">
        <v>103</v>
      </c>
      <c r="E9367" s="22">
        <v>0.186</v>
      </c>
      <c r="F9367" s="30">
        <v>14.42</v>
      </c>
      <c r="G9367" s="17">
        <v>513.03</v>
      </c>
      <c r="H9367" s="17">
        <f t="shared" si="292"/>
        <v>95.423580000000001</v>
      </c>
      <c r="I9367" s="17">
        <f t="shared" si="293"/>
        <v>7397.8925999999992</v>
      </c>
      <c r="J9367" s="13" t="s">
        <v>5384</v>
      </c>
      <c r="K9367" s="37" t="str">
        <f>VLOOKUP(Tabela14[[#This Row],[CÓDIGO]],[1]fornnecedor!$A:$G,7,0)</f>
        <v>BASES PU</v>
      </c>
    </row>
    <row r="9368" spans="1:11" x14ac:dyDescent="0.3">
      <c r="A9368" s="15">
        <v>86106</v>
      </c>
      <c r="B9368" s="15" t="str">
        <f>VLOOKUP(Tabela14[[#This Row],[CÓDIGO]],[1]fornnecedor!$A:$E,5,0)</f>
        <v>AKZO NOBEL LTDA DECOR</v>
      </c>
      <c r="C9368" s="16" t="s">
        <v>5156</v>
      </c>
      <c r="D9368" s="16" t="s">
        <v>2498</v>
      </c>
      <c r="E9368" s="22">
        <v>0</v>
      </c>
      <c r="F9368" s="30">
        <v>33</v>
      </c>
      <c r="G9368" s="17">
        <v>225.29</v>
      </c>
      <c r="H9368" s="17">
        <f t="shared" si="292"/>
        <v>0</v>
      </c>
      <c r="I9368" s="17">
        <f t="shared" si="293"/>
        <v>7434.57</v>
      </c>
      <c r="J9368" s="13" t="s">
        <v>5384</v>
      </c>
      <c r="K9368" s="37" t="str">
        <f>VLOOKUP(Tabela14[[#This Row],[CÓDIGO]],[1]fornnecedor!$A:$G,7,0)</f>
        <v>LINHA MOVELEIRA</v>
      </c>
    </row>
    <row r="9369" spans="1:11" x14ac:dyDescent="0.3">
      <c r="A9369" s="15">
        <v>22630</v>
      </c>
      <c r="B9369" s="15" t="str">
        <f>VLOOKUP(Tabela14[[#This Row],[CÓDIGO]],[1]fornnecedor!$A:$E,5,0)</f>
        <v>AKZO NOBEL LTDA AUTO</v>
      </c>
      <c r="C9369" s="16" t="s">
        <v>5172</v>
      </c>
      <c r="D9369" s="16" t="s">
        <v>152</v>
      </c>
      <c r="E9369" s="22">
        <v>2.5999999999999999E-2</v>
      </c>
      <c r="F9369" s="30">
        <v>17.87</v>
      </c>
      <c r="G9369" s="17">
        <v>418.18</v>
      </c>
      <c r="H9369" s="17">
        <f t="shared" si="292"/>
        <v>10.872679999999999</v>
      </c>
      <c r="I9369" s="17">
        <f t="shared" si="293"/>
        <v>7472.8766000000005</v>
      </c>
      <c r="J9369" s="13" t="s">
        <v>5384</v>
      </c>
      <c r="K9369" s="37" t="str">
        <f>VLOOKUP(Tabela14[[#This Row],[CÓDIGO]],[1]fornnecedor!$A:$G,7,0)</f>
        <v>BASES LACA / SINTETICO / TECH FLEET</v>
      </c>
    </row>
    <row r="9370" spans="1:11" x14ac:dyDescent="0.3">
      <c r="A9370" s="15">
        <v>20985</v>
      </c>
      <c r="B9370" s="15" t="str">
        <f>VLOOKUP(Tabela14[[#This Row],[CÓDIGO]],[1]fornnecedor!$A:$E,5,0)</f>
        <v>3M DO BRASIL LTDA</v>
      </c>
      <c r="C9370" s="16" t="s">
        <v>401</v>
      </c>
      <c r="D9370" s="16" t="s">
        <v>366</v>
      </c>
      <c r="E9370" s="22">
        <v>18</v>
      </c>
      <c r="F9370" s="30">
        <v>38</v>
      </c>
      <c r="G9370" s="17">
        <v>198.07</v>
      </c>
      <c r="H9370" s="17">
        <f t="shared" si="292"/>
        <v>3565.2599999999998</v>
      </c>
      <c r="I9370" s="17">
        <f t="shared" si="293"/>
        <v>7526.66</v>
      </c>
      <c r="J9370" s="13" t="s">
        <v>5384</v>
      </c>
      <c r="K9370" s="37" t="str">
        <f>VLOOKUP(Tabela14[[#This Row],[CÓDIGO]],[1]fornnecedor!$A:$G,7,0)</f>
        <v>BOINAS PARA POLIMENTO</v>
      </c>
    </row>
    <row r="9371" spans="1:11" x14ac:dyDescent="0.3">
      <c r="A9371" s="15">
        <v>22624</v>
      </c>
      <c r="B9371" s="15" t="str">
        <f>VLOOKUP(Tabela14[[#This Row],[CÓDIGO]],[1]fornnecedor!$A:$E,5,0)</f>
        <v>AKZO NOBEL LTDA AUTO</v>
      </c>
      <c r="C9371" s="16" t="s">
        <v>292</v>
      </c>
      <c r="D9371" s="16" t="s">
        <v>152</v>
      </c>
      <c r="E9371" s="22">
        <v>2.1469999999999998</v>
      </c>
      <c r="F9371" s="30">
        <v>10.119999999999999</v>
      </c>
      <c r="G9371" s="17">
        <v>745.68</v>
      </c>
      <c r="H9371" s="17">
        <f t="shared" si="292"/>
        <v>1600.9749599999998</v>
      </c>
      <c r="I9371" s="17">
        <f t="shared" si="293"/>
        <v>7546.2815999999993</v>
      </c>
      <c r="J9371" s="13" t="s">
        <v>5384</v>
      </c>
      <c r="K9371" s="37" t="str">
        <f>VLOOKUP(Tabela14[[#This Row],[CÓDIGO]],[1]fornnecedor!$A:$G,7,0)</f>
        <v>BASES LACA / SINTETICO / TECH FLEET</v>
      </c>
    </row>
    <row r="9372" spans="1:11" x14ac:dyDescent="0.3">
      <c r="A9372" s="15">
        <v>85891</v>
      </c>
      <c r="B9372" s="15" t="str">
        <f>VLOOKUP(Tabela14[[#This Row],[CÓDIGO]],[1]fornnecedor!$A:$E,5,0)</f>
        <v>AKZO NOBEL LTDA DECOR</v>
      </c>
      <c r="C9372" s="16" t="s">
        <v>5167</v>
      </c>
      <c r="D9372" s="16" t="s">
        <v>543</v>
      </c>
      <c r="E9372" s="22">
        <v>0</v>
      </c>
      <c r="F9372" s="30">
        <v>18</v>
      </c>
      <c r="G9372" s="17">
        <v>420.13</v>
      </c>
      <c r="H9372" s="17">
        <f t="shared" si="292"/>
        <v>0</v>
      </c>
      <c r="I9372" s="17">
        <f t="shared" si="293"/>
        <v>7562.34</v>
      </c>
      <c r="J9372" s="13" t="s">
        <v>5384</v>
      </c>
      <c r="K9372" s="37" t="str">
        <f>VLOOKUP(Tabela14[[#This Row],[CÓDIGO]],[1]fornnecedor!$A:$G,7,0)</f>
        <v>TINTA EMBORRACHADA</v>
      </c>
    </row>
    <row r="9373" spans="1:11" x14ac:dyDescent="0.3">
      <c r="A9373" s="15">
        <v>85324</v>
      </c>
      <c r="B9373" s="15" t="str">
        <f>VLOOKUP(Tabela14[[#This Row],[CÓDIGO]],[1]fornnecedor!$A:$E,5,0)</f>
        <v>DISSOLTEX IND QUIMICA LTDA</v>
      </c>
      <c r="C9373" s="16" t="s">
        <v>825</v>
      </c>
      <c r="D9373" s="16" t="s">
        <v>549</v>
      </c>
      <c r="E9373" s="22">
        <v>8</v>
      </c>
      <c r="F9373" s="30">
        <v>20</v>
      </c>
      <c r="G9373" s="17">
        <v>379.23</v>
      </c>
      <c r="H9373" s="17">
        <f t="shared" si="292"/>
        <v>3033.84</v>
      </c>
      <c r="I9373" s="17">
        <f t="shared" si="293"/>
        <v>7584.6</v>
      </c>
      <c r="J9373" s="13" t="s">
        <v>5384</v>
      </c>
      <c r="K9373" s="37" t="str">
        <f>VLOOKUP(Tabela14[[#This Row],[CÓDIGO]],[1]fornnecedor!$A:$G,7,0)</f>
        <v>TINTA EM PÓ</v>
      </c>
    </row>
    <row r="9374" spans="1:11" x14ac:dyDescent="0.3">
      <c r="A9374" s="15">
        <v>84243</v>
      </c>
      <c r="B9374" s="15" t="str">
        <f>VLOOKUP(Tabela14[[#This Row],[CÓDIGO]],[1]fornnecedor!$A:$E,5,0)</f>
        <v>BRASILUX TINTAS TECNICAS LTDA</v>
      </c>
      <c r="C9374" s="16" t="s">
        <v>616</v>
      </c>
      <c r="D9374" s="16" t="s">
        <v>549</v>
      </c>
      <c r="E9374" s="22">
        <v>5</v>
      </c>
      <c r="F9374" s="30">
        <v>61</v>
      </c>
      <c r="G9374" s="17">
        <v>125.7</v>
      </c>
      <c r="H9374" s="17">
        <f t="shared" si="292"/>
        <v>628.5</v>
      </c>
      <c r="I9374" s="17">
        <f t="shared" si="293"/>
        <v>7667.7</v>
      </c>
      <c r="J9374" s="13" t="s">
        <v>5384</v>
      </c>
      <c r="K9374" s="37" t="str">
        <f>VLOOKUP(Tabela14[[#This Row],[CÓDIGO]],[1]fornnecedor!$A:$G,7,0)</f>
        <v>IMPERMEABILIZANTES</v>
      </c>
    </row>
    <row r="9375" spans="1:11" x14ac:dyDescent="0.3">
      <c r="A9375" s="15">
        <v>86226</v>
      </c>
      <c r="B9375" s="15" t="str">
        <f>VLOOKUP(Tabela14[[#This Row],[CÓDIGO]],[1]fornnecedor!$A:$E,5,0)</f>
        <v>AKZO NOBEL LTDA DECOR</v>
      </c>
      <c r="C9375" s="16" t="s">
        <v>5179</v>
      </c>
      <c r="D9375" s="16" t="s">
        <v>543</v>
      </c>
      <c r="E9375" s="22">
        <v>0</v>
      </c>
      <c r="F9375" s="30">
        <v>18</v>
      </c>
      <c r="G9375" s="17">
        <v>428.31</v>
      </c>
      <c r="H9375" s="17">
        <f t="shared" si="292"/>
        <v>0</v>
      </c>
      <c r="I9375" s="17">
        <f t="shared" si="293"/>
        <v>7709.58</v>
      </c>
      <c r="J9375" s="13" t="s">
        <v>5384</v>
      </c>
      <c r="K9375" s="37" t="str">
        <f>VLOOKUP(Tabela14[[#This Row],[CÓDIGO]],[1]fornnecedor!$A:$G,7,0)</f>
        <v>TINTA PAREDE</v>
      </c>
    </row>
    <row r="9376" spans="1:11" x14ac:dyDescent="0.3">
      <c r="A9376" s="15">
        <v>86598</v>
      </c>
      <c r="B9376" s="15" t="str">
        <f>VLOOKUP(Tabela14[[#This Row],[CÓDIGO]],[1]fornnecedor!$A:$E,5,0)</f>
        <v>AKZO NOBEL LTDA DECOR</v>
      </c>
      <c r="C9376" s="16" t="s">
        <v>5176</v>
      </c>
      <c r="D9376" s="16" t="s">
        <v>543</v>
      </c>
      <c r="E9376" s="22">
        <v>1</v>
      </c>
      <c r="F9376" s="30">
        <v>21</v>
      </c>
      <c r="G9376" s="17">
        <v>367.22</v>
      </c>
      <c r="H9376" s="17">
        <f t="shared" si="292"/>
        <v>367.22</v>
      </c>
      <c r="I9376" s="17">
        <f t="shared" si="293"/>
        <v>7711.6200000000008</v>
      </c>
      <c r="J9376" s="13" t="s">
        <v>5384</v>
      </c>
      <c r="K9376" s="37" t="str">
        <f>VLOOKUP(Tabela14[[#This Row],[CÓDIGO]],[1]fornnecedor!$A:$G,7,0)</f>
        <v>TINTA PAREDE</v>
      </c>
    </row>
    <row r="9377" spans="1:11" x14ac:dyDescent="0.3">
      <c r="A9377" s="15">
        <v>22945</v>
      </c>
      <c r="B9377" s="15" t="str">
        <f>VLOOKUP(Tabela14[[#This Row],[CÓDIGO]],[1]fornnecedor!$A:$E,5,0)</f>
        <v>OMNI COMERCIO E SERVIÇOS LTDA</v>
      </c>
      <c r="C9377" s="16" t="s">
        <v>852</v>
      </c>
      <c r="D9377" s="16" t="s">
        <v>853</v>
      </c>
      <c r="E9377" s="22">
        <v>0</v>
      </c>
      <c r="F9377" s="30">
        <v>360</v>
      </c>
      <c r="G9377" s="17">
        <v>21.5</v>
      </c>
      <c r="H9377" s="17">
        <f t="shared" si="292"/>
        <v>0</v>
      </c>
      <c r="I9377" s="17">
        <f t="shared" si="293"/>
        <v>7740</v>
      </c>
      <c r="J9377" s="13" t="s">
        <v>5384</v>
      </c>
      <c r="K9377" s="37" t="str">
        <f>VLOOKUP(Tabela14[[#This Row],[CÓDIGO]],[1]fornnecedor!$A:$G,7,0)</f>
        <v>GRUPO CONVERSAO</v>
      </c>
    </row>
    <row r="9378" spans="1:11" x14ac:dyDescent="0.3">
      <c r="A9378" s="15">
        <v>24248</v>
      </c>
      <c r="B9378" s="15" t="str">
        <f>VLOOKUP(Tabela14[[#This Row],[CÓDIGO]],[1]fornnecedor!$A:$E,5,0)</f>
        <v>SHERWIN - WILLIAMS DO BRASIL IND. E COM. LTDA</v>
      </c>
      <c r="C9378" s="16" t="s">
        <v>346</v>
      </c>
      <c r="D9378" s="16" t="s">
        <v>324</v>
      </c>
      <c r="E9378" s="22">
        <v>756</v>
      </c>
      <c r="F9378" s="30">
        <v>1162</v>
      </c>
      <c r="G9378" s="17">
        <v>6.77</v>
      </c>
      <c r="H9378" s="17">
        <f t="shared" si="292"/>
        <v>5118.12</v>
      </c>
      <c r="I9378" s="17">
        <f t="shared" si="293"/>
        <v>7866.74</v>
      </c>
      <c r="J9378" s="13" t="s">
        <v>5384</v>
      </c>
      <c r="K9378" s="37" t="str">
        <f>VLOOKUP(Tabela14[[#This Row],[CÓDIGO]],[1]fornnecedor!$A:$G,7,0)</f>
        <v>PRIMER AUTOMOTIVO</v>
      </c>
    </row>
    <row r="9379" spans="1:11" x14ac:dyDescent="0.3">
      <c r="A9379" s="15">
        <v>85321</v>
      </c>
      <c r="B9379" s="15" t="str">
        <f>VLOOKUP(Tabela14[[#This Row],[CÓDIGO]],[1]fornnecedor!$A:$E,5,0)</f>
        <v>DISSOLTEX IND QUIMICA LTDA</v>
      </c>
      <c r="C9379" s="16" t="s">
        <v>821</v>
      </c>
      <c r="D9379" s="16" t="s">
        <v>549</v>
      </c>
      <c r="E9379" s="22">
        <v>5</v>
      </c>
      <c r="F9379" s="30">
        <v>18</v>
      </c>
      <c r="G9379" s="17">
        <v>437.96</v>
      </c>
      <c r="H9379" s="17">
        <f t="shared" si="292"/>
        <v>2189.7999999999997</v>
      </c>
      <c r="I9379" s="17">
        <f t="shared" si="293"/>
        <v>7883.28</v>
      </c>
      <c r="J9379" s="13" t="s">
        <v>5384</v>
      </c>
      <c r="K9379" s="37" t="str">
        <f>VLOOKUP(Tabela14[[#This Row],[CÓDIGO]],[1]fornnecedor!$A:$G,7,0)</f>
        <v>TINTA EM PÓ</v>
      </c>
    </row>
    <row r="9380" spans="1:11" x14ac:dyDescent="0.3">
      <c r="A9380" s="15">
        <v>84114</v>
      </c>
      <c r="B9380" s="15" t="str">
        <f>VLOOKUP(Tabela14[[#This Row],[CÓDIGO]],[1]fornnecedor!$A:$E,5,0)</f>
        <v>BRASILUX TINTAS TECNICAS LTDA</v>
      </c>
      <c r="C9380" s="16" t="s">
        <v>580</v>
      </c>
      <c r="D9380" s="16" t="s">
        <v>549</v>
      </c>
      <c r="E9380" s="22">
        <v>14</v>
      </c>
      <c r="F9380" s="30">
        <v>72</v>
      </c>
      <c r="G9380" s="17">
        <v>109.9</v>
      </c>
      <c r="H9380" s="17">
        <f t="shared" si="292"/>
        <v>1538.6000000000001</v>
      </c>
      <c r="I9380" s="17">
        <f t="shared" si="293"/>
        <v>7912.8</v>
      </c>
      <c r="J9380" s="13" t="s">
        <v>5384</v>
      </c>
      <c r="K9380" s="37" t="str">
        <f>VLOOKUP(Tabela14[[#This Row],[CÓDIGO]],[1]fornnecedor!$A:$G,7,0)</f>
        <v>EPOXI</v>
      </c>
    </row>
    <row r="9381" spans="1:11" x14ac:dyDescent="0.3">
      <c r="A9381" s="15">
        <v>10237</v>
      </c>
      <c r="B9381" s="15" t="str">
        <f>VLOOKUP(Tabela14[[#This Row],[CÓDIGO]],[1]fornnecedor!$A:$E,5,0)</f>
        <v>SAINT- GOBAIN DO BRASIL PROD. IND. E CONSTR. LTDA</v>
      </c>
      <c r="C9381" s="16" t="s">
        <v>75</v>
      </c>
      <c r="D9381" s="16" t="s">
        <v>49</v>
      </c>
      <c r="E9381" s="22">
        <v>266</v>
      </c>
      <c r="F9381" s="30">
        <v>3448</v>
      </c>
      <c r="G9381" s="17">
        <v>2.2999999999999998</v>
      </c>
      <c r="H9381" s="17">
        <f t="shared" si="292"/>
        <v>611.79999999999995</v>
      </c>
      <c r="I9381" s="17">
        <f t="shared" si="293"/>
        <v>7930.4</v>
      </c>
      <c r="J9381" s="13" t="s">
        <v>5384</v>
      </c>
      <c r="K9381" s="37" t="str">
        <f>VLOOKUP(Tabela14[[#This Row],[CÓDIGO]],[1]fornnecedor!$A:$G,7,0)</f>
        <v xml:space="preserve">DISCOS / LIXAS / ABRASIVOS </v>
      </c>
    </row>
    <row r="9382" spans="1:11" x14ac:dyDescent="0.3">
      <c r="A9382" s="15">
        <v>16</v>
      </c>
      <c r="B9382" s="15" t="str">
        <f>VLOOKUP(Tabela14[[#This Row],[CÓDIGO]],[1]fornnecedor!$A:$E,5,0)</f>
        <v>3M DO BRASIL LTDA</v>
      </c>
      <c r="C9382" s="16" t="s">
        <v>387</v>
      </c>
      <c r="D9382" s="16" t="s">
        <v>366</v>
      </c>
      <c r="E9382" s="22">
        <v>1449</v>
      </c>
      <c r="F9382" s="30">
        <v>3549</v>
      </c>
      <c r="G9382" s="17">
        <v>2.2400000000000002</v>
      </c>
      <c r="H9382" s="17">
        <f t="shared" si="292"/>
        <v>3245.76</v>
      </c>
      <c r="I9382" s="17">
        <f t="shared" si="293"/>
        <v>7949.7600000000011</v>
      </c>
      <c r="J9382" s="13" t="s">
        <v>5384</v>
      </c>
      <c r="K9382" s="37" t="str">
        <f>VLOOKUP(Tabela14[[#This Row],[CÓDIGO]],[1]fornnecedor!$A:$G,7,0)</f>
        <v>LIXA DÁGUA</v>
      </c>
    </row>
    <row r="9383" spans="1:11" x14ac:dyDescent="0.3">
      <c r="A9383" s="15">
        <v>9788</v>
      </c>
      <c r="B9383" s="15" t="str">
        <f>VLOOKUP(Tabela14[[#This Row],[CÓDIGO]],[1]fornnecedor!$A:$E,5,0)</f>
        <v>AKZO NOBEL LTDA AUTO</v>
      </c>
      <c r="C9383" s="16" t="s">
        <v>197</v>
      </c>
      <c r="D9383" s="16" t="s">
        <v>103</v>
      </c>
      <c r="E9383" s="22">
        <v>152</v>
      </c>
      <c r="F9383" s="30">
        <v>174</v>
      </c>
      <c r="G9383" s="17">
        <v>45.75</v>
      </c>
      <c r="H9383" s="17">
        <f t="shared" si="292"/>
        <v>6954</v>
      </c>
      <c r="I9383" s="17">
        <f t="shared" si="293"/>
        <v>7960.5</v>
      </c>
      <c r="J9383" s="13" t="s">
        <v>5384</v>
      </c>
      <c r="K9383" s="37" t="str">
        <f>VLOOKUP(Tabela14[[#This Row],[CÓDIGO]],[1]fornnecedor!$A:$G,7,0)</f>
        <v>CATALISADORES INDIVIDUAS</v>
      </c>
    </row>
    <row r="9384" spans="1:11" x14ac:dyDescent="0.3">
      <c r="A9384" s="15">
        <v>10062</v>
      </c>
      <c r="B9384" s="15" t="str">
        <f>VLOOKUP(Tabela14[[#This Row],[CÓDIGO]],[1]fornnecedor!$A:$E,5,0)</f>
        <v>3M DO BRASIL LTDA</v>
      </c>
      <c r="C9384" s="16" t="s">
        <v>5181</v>
      </c>
      <c r="D9384" s="16" t="s">
        <v>366</v>
      </c>
      <c r="E9384" s="22">
        <v>0</v>
      </c>
      <c r="F9384" s="30">
        <v>54</v>
      </c>
      <c r="G9384" s="17">
        <v>147.44999999999999</v>
      </c>
      <c r="H9384" s="17">
        <f t="shared" si="292"/>
        <v>0</v>
      </c>
      <c r="I9384" s="17">
        <f t="shared" si="293"/>
        <v>7962.2999999999993</v>
      </c>
      <c r="J9384" s="13" t="s">
        <v>5384</v>
      </c>
      <c r="K9384" s="37" t="str">
        <f>VLOOKUP(Tabela14[[#This Row],[CÓDIGO]],[1]fornnecedor!$A:$G,7,0)</f>
        <v>APLICADORES / ADAPTADORES / ENGATES / SUPORTES</v>
      </c>
    </row>
    <row r="9385" spans="1:11" x14ac:dyDescent="0.3">
      <c r="A9385" s="15">
        <v>21321</v>
      </c>
      <c r="B9385" s="15" t="str">
        <f>VLOOKUP(Tabela14[[#This Row],[CÓDIGO]],[1]fornnecedor!$A:$E,5,0)</f>
        <v>AUTOAMERICA IMP.EXP. DE PROD. AUTO. LTDA</v>
      </c>
      <c r="C9385" s="16" t="s">
        <v>99</v>
      </c>
      <c r="D9385" s="16" t="s">
        <v>96</v>
      </c>
      <c r="E9385" s="22">
        <v>60</v>
      </c>
      <c r="F9385" s="30">
        <v>498</v>
      </c>
      <c r="G9385" s="17">
        <v>15.99</v>
      </c>
      <c r="H9385" s="17">
        <f t="shared" si="292"/>
        <v>959.4</v>
      </c>
      <c r="I9385" s="17">
        <f t="shared" si="293"/>
        <v>7963.02</v>
      </c>
      <c r="J9385" s="13" t="s">
        <v>5384</v>
      </c>
      <c r="K9385" s="37" t="str">
        <f>VLOOKUP(Tabela14[[#This Row],[CÓDIGO]],[1]fornnecedor!$A:$G,7,0)</f>
        <v>CERA  / LIMPEZA /  POLIMENTO VEICULAR</v>
      </c>
    </row>
    <row r="9386" spans="1:11" x14ac:dyDescent="0.3">
      <c r="A9386" s="15">
        <v>84897</v>
      </c>
      <c r="B9386" s="15" t="str">
        <f>VLOOKUP(Tabela14[[#This Row],[CÓDIGO]],[1]fornnecedor!$A:$E,5,0)</f>
        <v>BRASILUX TINTAS TECNICAS LTDA</v>
      </c>
      <c r="C9386" s="16" t="s">
        <v>4854</v>
      </c>
      <c r="D9386" s="16" t="s">
        <v>549</v>
      </c>
      <c r="E9386" s="22">
        <v>18</v>
      </c>
      <c r="F9386" s="30">
        <v>66</v>
      </c>
      <c r="G9386" s="17">
        <v>120.9</v>
      </c>
      <c r="H9386" s="17">
        <f t="shared" si="292"/>
        <v>2176.2000000000003</v>
      </c>
      <c r="I9386" s="17">
        <f t="shared" si="293"/>
        <v>7979.4000000000005</v>
      </c>
      <c r="J9386" s="13" t="s">
        <v>5384</v>
      </c>
      <c r="K9386" s="37" t="str">
        <f>VLOOKUP(Tabela14[[#This Row],[CÓDIGO]],[1]fornnecedor!$A:$G,7,0)</f>
        <v>EPOXI</v>
      </c>
    </row>
    <row r="9387" spans="1:11" x14ac:dyDescent="0.3">
      <c r="A9387" s="15">
        <v>85893</v>
      </c>
      <c r="B9387" s="15" t="str">
        <f>VLOOKUP(Tabela14[[#This Row],[CÓDIGO]],[1]fornnecedor!$A:$E,5,0)</f>
        <v>AKZO NOBEL LTDA DECOR</v>
      </c>
      <c r="C9387" s="16" t="s">
        <v>5184</v>
      </c>
      <c r="D9387" s="16" t="s">
        <v>543</v>
      </c>
      <c r="E9387" s="22">
        <v>1</v>
      </c>
      <c r="F9387" s="30">
        <v>19</v>
      </c>
      <c r="G9387" s="17">
        <v>420.53</v>
      </c>
      <c r="H9387" s="17">
        <f t="shared" si="292"/>
        <v>420.53</v>
      </c>
      <c r="I9387" s="17">
        <f t="shared" si="293"/>
        <v>7990.07</v>
      </c>
      <c r="J9387" s="13" t="s">
        <v>5384</v>
      </c>
      <c r="K9387" s="37" t="str">
        <f>VLOOKUP(Tabela14[[#This Row],[CÓDIGO]],[1]fornnecedor!$A:$G,7,0)</f>
        <v>BASES IMOBILIÁRIAS</v>
      </c>
    </row>
    <row r="9388" spans="1:11" x14ac:dyDescent="0.3">
      <c r="A9388" s="15">
        <v>23013</v>
      </c>
      <c r="B9388" s="15" t="str">
        <f>VLOOKUP(Tabela14[[#This Row],[CÓDIGO]],[1]fornnecedor!$A:$E,5,0)</f>
        <v>AKZO NOBEL LTDA AUTO</v>
      </c>
      <c r="C9388" s="16" t="s">
        <v>5168</v>
      </c>
      <c r="D9388" s="16" t="s">
        <v>103</v>
      </c>
      <c r="E9388" s="22">
        <v>1.0109999999999999</v>
      </c>
      <c r="F9388" s="30">
        <v>13.94</v>
      </c>
      <c r="G9388" s="17">
        <v>578.88</v>
      </c>
      <c r="H9388" s="17">
        <f t="shared" si="292"/>
        <v>585.24767999999995</v>
      </c>
      <c r="I9388" s="17">
        <f t="shared" si="293"/>
        <v>8069.5871999999999</v>
      </c>
      <c r="J9388" s="13" t="s">
        <v>5384</v>
      </c>
      <c r="K9388" s="37" t="str">
        <f>VLOOKUP(Tabela14[[#This Row],[CÓDIGO]],[1]fornnecedor!$A:$G,7,0)</f>
        <v>BASES PU</v>
      </c>
    </row>
    <row r="9389" spans="1:11" x14ac:dyDescent="0.3">
      <c r="A9389" s="15">
        <v>86935</v>
      </c>
      <c r="B9389" s="15" t="str">
        <f>VLOOKUP(Tabela14[[#This Row],[CÓDIGO]],[1]fornnecedor!$A:$E,5,0)</f>
        <v>BRASILUX TINTAS TECNICAS LTDA</v>
      </c>
      <c r="C9389" s="16" t="s">
        <v>768</v>
      </c>
      <c r="D9389" s="16" t="s">
        <v>549</v>
      </c>
      <c r="E9389" s="22">
        <v>19</v>
      </c>
      <c r="F9389" s="30">
        <v>67</v>
      </c>
      <c r="G9389" s="17">
        <v>120.9</v>
      </c>
      <c r="H9389" s="17">
        <f t="shared" si="292"/>
        <v>2297.1</v>
      </c>
      <c r="I9389" s="17">
        <f t="shared" si="293"/>
        <v>8100.3</v>
      </c>
      <c r="J9389" s="13" t="s">
        <v>5384</v>
      </c>
      <c r="K9389" s="37" t="str">
        <f>VLOOKUP(Tabela14[[#This Row],[CÓDIGO]],[1]fornnecedor!$A:$G,7,0)</f>
        <v>EPOXI</v>
      </c>
    </row>
    <row r="9390" spans="1:11" x14ac:dyDescent="0.3">
      <c r="A9390" s="15">
        <v>86822</v>
      </c>
      <c r="B9390" s="15" t="str">
        <f>VLOOKUP(Tabela14[[#This Row],[CÓDIGO]],[1]fornnecedor!$A:$E,5,0)</f>
        <v>AKZO NOBEL LTDA DECOR</v>
      </c>
      <c r="C9390" s="16" t="s">
        <v>5140</v>
      </c>
      <c r="D9390" s="16" t="s">
        <v>543</v>
      </c>
      <c r="E9390" s="22">
        <v>0</v>
      </c>
      <c r="F9390" s="30">
        <v>28</v>
      </c>
      <c r="G9390" s="17">
        <v>290.11</v>
      </c>
      <c r="H9390" s="17">
        <f t="shared" si="292"/>
        <v>0</v>
      </c>
      <c r="I9390" s="17">
        <f t="shared" si="293"/>
        <v>8123.08</v>
      </c>
      <c r="J9390" s="13" t="s">
        <v>5384</v>
      </c>
      <c r="K9390" s="37" t="str">
        <f>VLOOKUP(Tabela14[[#This Row],[CÓDIGO]],[1]fornnecedor!$A:$G,7,0)</f>
        <v>TINTA PAREDE</v>
      </c>
    </row>
    <row r="9391" spans="1:11" x14ac:dyDescent="0.3">
      <c r="A9391" s="15">
        <v>23017</v>
      </c>
      <c r="B9391" s="15" t="str">
        <f>VLOOKUP(Tabela14[[#This Row],[CÓDIGO]],[1]fornnecedor!$A:$E,5,0)</f>
        <v>AKZO NOBEL LTDA AUTO</v>
      </c>
      <c r="C9391" s="16" t="s">
        <v>113</v>
      </c>
      <c r="D9391" s="16" t="s">
        <v>103</v>
      </c>
      <c r="E9391" s="22">
        <v>0.31900000000000001</v>
      </c>
      <c r="F9391" s="30">
        <v>14.65</v>
      </c>
      <c r="G9391" s="17">
        <v>554.55999999999995</v>
      </c>
      <c r="H9391" s="17">
        <f t="shared" si="292"/>
        <v>176.90463999999997</v>
      </c>
      <c r="I9391" s="17">
        <f t="shared" si="293"/>
        <v>8124.3039999999992</v>
      </c>
      <c r="J9391" s="13" t="s">
        <v>5384</v>
      </c>
      <c r="K9391" s="37" t="str">
        <f>VLOOKUP(Tabela14[[#This Row],[CÓDIGO]],[1]fornnecedor!$A:$G,7,0)</f>
        <v>BASES PU</v>
      </c>
    </row>
    <row r="9392" spans="1:11" x14ac:dyDescent="0.3">
      <c r="A9392" s="15">
        <v>22173</v>
      </c>
      <c r="B9392" s="15" t="str">
        <f>VLOOKUP(Tabela14[[#This Row],[CÓDIGO]],[1]fornnecedor!$A:$E,5,0)</f>
        <v>3M DO BRASIL LTDA</v>
      </c>
      <c r="C9392" s="16" t="s">
        <v>373</v>
      </c>
      <c r="D9392" s="16" t="s">
        <v>366</v>
      </c>
      <c r="E9392" s="22">
        <v>814</v>
      </c>
      <c r="F9392" s="30">
        <v>2325</v>
      </c>
      <c r="G9392" s="17">
        <v>3.55</v>
      </c>
      <c r="H9392" s="17">
        <f t="shared" si="292"/>
        <v>2889.7</v>
      </c>
      <c r="I9392" s="17">
        <f t="shared" si="293"/>
        <v>8253.75</v>
      </c>
      <c r="J9392" s="13" t="s">
        <v>5384</v>
      </c>
      <c r="K9392" s="37" t="str">
        <f>VLOOKUP(Tabela14[[#This Row],[CÓDIGO]],[1]fornnecedor!$A:$G,7,0)</f>
        <v>FITA AUTOMOTIVA</v>
      </c>
    </row>
    <row r="9393" spans="1:11" x14ac:dyDescent="0.3">
      <c r="A9393" s="15">
        <v>23951</v>
      </c>
      <c r="B9393" s="15" t="str">
        <f>VLOOKUP(Tabela14[[#This Row],[CÓDIGO]],[1]fornnecedor!$A:$E,5,0)</f>
        <v>PLASTINI EMBALAGENS LTDA</v>
      </c>
      <c r="C9393" s="16" t="s">
        <v>804</v>
      </c>
      <c r="D9393" s="16" t="s">
        <v>805</v>
      </c>
      <c r="E9393" s="22">
        <v>0</v>
      </c>
      <c r="F9393" s="30">
        <v>0</v>
      </c>
      <c r="G9393" s="17">
        <v>0.2</v>
      </c>
      <c r="H9393" s="17">
        <f t="shared" si="292"/>
        <v>0</v>
      </c>
      <c r="I9393" s="17">
        <f t="shared" si="293"/>
        <v>0</v>
      </c>
      <c r="J9393" s="13" t="s">
        <v>5384</v>
      </c>
      <c r="K9393" s="37" t="str">
        <f>VLOOKUP(Tabela14[[#This Row],[CÓDIGO]],[1]fornnecedor!$A:$G,7,0)</f>
        <v>GRUPO CONVERSAO</v>
      </c>
    </row>
    <row r="9394" spans="1:11" x14ac:dyDescent="0.3">
      <c r="A9394" s="15">
        <v>84767</v>
      </c>
      <c r="B9394" s="15" t="str">
        <f>VLOOKUP(Tabela14[[#This Row],[CÓDIGO]],[1]fornnecedor!$A:$E,5,0)</f>
        <v>BRASILUX TINTAS TECNICAS LTDA</v>
      </c>
      <c r="C9394" s="16" t="s">
        <v>578</v>
      </c>
      <c r="D9394" s="16" t="s">
        <v>549</v>
      </c>
      <c r="E9394" s="22">
        <v>36</v>
      </c>
      <c r="F9394" s="30">
        <v>77</v>
      </c>
      <c r="G9394" s="17">
        <v>109.9</v>
      </c>
      <c r="H9394" s="17">
        <f t="shared" si="292"/>
        <v>3956.4</v>
      </c>
      <c r="I9394" s="17">
        <f t="shared" si="293"/>
        <v>8462.3000000000011</v>
      </c>
      <c r="J9394" s="13" t="s">
        <v>5384</v>
      </c>
      <c r="K9394" s="37" t="str">
        <f>VLOOKUP(Tabela14[[#This Row],[CÓDIGO]],[1]fornnecedor!$A:$G,7,0)</f>
        <v>EPOXI</v>
      </c>
    </row>
    <row r="9395" spans="1:11" x14ac:dyDescent="0.3">
      <c r="A9395" s="15">
        <v>23926</v>
      </c>
      <c r="B9395" s="15" t="str">
        <f>VLOOKUP(Tabela14[[#This Row],[CÓDIGO]],[1]fornnecedor!$A:$E,5,0)</f>
        <v>AKZO NOBEL LTDA AUTO</v>
      </c>
      <c r="C9395" s="16" t="s">
        <v>283</v>
      </c>
      <c r="D9395" s="16" t="s">
        <v>127</v>
      </c>
      <c r="E9395" s="22">
        <v>109</v>
      </c>
      <c r="F9395" s="30">
        <v>92</v>
      </c>
      <c r="G9395" s="17">
        <v>92.1</v>
      </c>
      <c r="H9395" s="17">
        <f t="shared" si="292"/>
        <v>10038.9</v>
      </c>
      <c r="I9395" s="17">
        <f t="shared" si="293"/>
        <v>8473.1999999999989</v>
      </c>
      <c r="J9395" s="13" t="s">
        <v>5384</v>
      </c>
      <c r="K9395" s="37" t="str">
        <f>VLOOKUP(Tabela14[[#This Row],[CÓDIGO]],[1]fornnecedor!$A:$G,7,0)</f>
        <v>PRIMER AUTOMOTIVO</v>
      </c>
    </row>
    <row r="9396" spans="1:11" x14ac:dyDescent="0.3">
      <c r="A9396" s="15">
        <v>10379</v>
      </c>
      <c r="B9396" s="15" t="str">
        <f>VLOOKUP(Tabela14[[#This Row],[CÓDIGO]],[1]fornnecedor!$A:$E,5,0)</f>
        <v>ROBERLO DO BRASIL LTDA</v>
      </c>
      <c r="C9396" s="16" t="s">
        <v>5192</v>
      </c>
      <c r="D9396" s="16" t="s">
        <v>2513</v>
      </c>
      <c r="E9396" s="22">
        <v>15</v>
      </c>
      <c r="F9396" s="30">
        <v>103</v>
      </c>
      <c r="G9396" s="17">
        <v>82.8</v>
      </c>
      <c r="H9396" s="17">
        <f t="shared" si="292"/>
        <v>1242</v>
      </c>
      <c r="I9396" s="17">
        <f t="shared" si="293"/>
        <v>8528.4</v>
      </c>
      <c r="J9396" s="13" t="s">
        <v>5384</v>
      </c>
      <c r="K9396" s="37" t="str">
        <f>VLOOKUP(Tabela14[[#This Row],[CÓDIGO]],[1]fornnecedor!$A:$G,7,0)</f>
        <v>MASSA POLIÉSTER</v>
      </c>
    </row>
    <row r="9397" spans="1:11" x14ac:dyDescent="0.3">
      <c r="A9397" s="15">
        <v>10246</v>
      </c>
      <c r="B9397" s="15" t="str">
        <f>VLOOKUP(Tabela14[[#This Row],[CÓDIGO]],[1]fornnecedor!$A:$E,5,0)</f>
        <v>SAINT- GOBAIN DO BRASIL PROD. IND. E CONSTR. LTDA</v>
      </c>
      <c r="C9397" s="16" t="s">
        <v>62</v>
      </c>
      <c r="D9397" s="16" t="s">
        <v>49</v>
      </c>
      <c r="E9397" s="22">
        <v>1381</v>
      </c>
      <c r="F9397" s="30">
        <v>4340</v>
      </c>
      <c r="G9397" s="17">
        <v>1.97</v>
      </c>
      <c r="H9397" s="17">
        <f t="shared" si="292"/>
        <v>2720.57</v>
      </c>
      <c r="I9397" s="17">
        <f t="shared" si="293"/>
        <v>8549.7999999999993</v>
      </c>
      <c r="J9397" s="13" t="s">
        <v>5384</v>
      </c>
      <c r="K9397" s="37" t="str">
        <f>VLOOKUP(Tabela14[[#This Row],[CÓDIGO]],[1]fornnecedor!$A:$G,7,0)</f>
        <v xml:space="preserve">DISCOS / LIXAS / ABRASIVOS </v>
      </c>
    </row>
    <row r="9398" spans="1:11" x14ac:dyDescent="0.3">
      <c r="A9398" s="15">
        <v>21436</v>
      </c>
      <c r="B9398" s="15" t="str">
        <f>VLOOKUP(Tabela14[[#This Row],[CÓDIGO]],[1]fornnecedor!$A:$E,5,0)</f>
        <v>ROBERLO DO BRASIL LTDA</v>
      </c>
      <c r="C9398" s="16" t="s">
        <v>4166</v>
      </c>
      <c r="D9398" s="16" t="s">
        <v>2513</v>
      </c>
      <c r="E9398" s="22">
        <v>261</v>
      </c>
      <c r="F9398" s="30">
        <v>314</v>
      </c>
      <c r="G9398" s="17">
        <v>27.39</v>
      </c>
      <c r="H9398" s="17">
        <f t="shared" si="292"/>
        <v>7148.79</v>
      </c>
      <c r="I9398" s="17">
        <f t="shared" si="293"/>
        <v>8600.4600000000009</v>
      </c>
      <c r="J9398" s="13" t="s">
        <v>5384</v>
      </c>
      <c r="K9398" s="37" t="str">
        <f>VLOOKUP(Tabela14[[#This Row],[CÓDIGO]],[1]fornnecedor!$A:$G,7,0)</f>
        <v>PRIMER AUTOMOTIVO</v>
      </c>
    </row>
    <row r="9399" spans="1:11" x14ac:dyDescent="0.3">
      <c r="A9399" s="15">
        <v>23019</v>
      </c>
      <c r="B9399" s="15" t="str">
        <f>VLOOKUP(Tabela14[[#This Row],[CÓDIGO]],[1]fornnecedor!$A:$E,5,0)</f>
        <v>AKZO NOBEL LTDA AUTO</v>
      </c>
      <c r="C9399" s="16" t="s">
        <v>5189</v>
      </c>
      <c r="D9399" s="16" t="s">
        <v>103</v>
      </c>
      <c r="E9399" s="22">
        <v>1.4E-2</v>
      </c>
      <c r="F9399" s="30">
        <v>12.6</v>
      </c>
      <c r="G9399" s="17">
        <v>698.42</v>
      </c>
      <c r="H9399" s="17">
        <f t="shared" si="292"/>
        <v>9.7778799999999997</v>
      </c>
      <c r="I9399" s="17">
        <f t="shared" si="293"/>
        <v>8800.0919999999987</v>
      </c>
      <c r="J9399" s="13" t="s">
        <v>5384</v>
      </c>
      <c r="K9399" s="37" t="str">
        <f>VLOOKUP(Tabela14[[#This Row],[CÓDIGO]],[1]fornnecedor!$A:$G,7,0)</f>
        <v>BASES PU</v>
      </c>
    </row>
    <row r="9400" spans="1:11" x14ac:dyDescent="0.3">
      <c r="A9400" s="15">
        <v>21785</v>
      </c>
      <c r="B9400" s="15" t="str">
        <f>VLOOKUP(Tabela14[[#This Row],[CÓDIGO]],[1]fornnecedor!$A:$E,5,0)</f>
        <v>PAINT COMERCIO ATACADISTA DE TINTAS LTDA</v>
      </c>
      <c r="C9400" s="16" t="s">
        <v>867</v>
      </c>
      <c r="D9400" s="16" t="s">
        <v>324</v>
      </c>
      <c r="E9400" s="22">
        <v>213</v>
      </c>
      <c r="F9400" s="30">
        <v>727</v>
      </c>
      <c r="G9400" s="17">
        <v>12.27</v>
      </c>
      <c r="H9400" s="17">
        <f t="shared" si="292"/>
        <v>2613.5099999999998</v>
      </c>
      <c r="I9400" s="17">
        <f t="shared" si="293"/>
        <v>8920.2899999999991</v>
      </c>
      <c r="J9400" s="13" t="s">
        <v>5384</v>
      </c>
      <c r="K9400" s="37" t="str">
        <f>VLOOKUP(Tabela14[[#This Row],[CÓDIGO]],[1]fornnecedor!$A:$G,7,0)</f>
        <v>EMBALAGEM</v>
      </c>
    </row>
    <row r="9401" spans="1:11" x14ac:dyDescent="0.3">
      <c r="A9401" s="15">
        <v>84898</v>
      </c>
      <c r="B9401" s="15" t="str">
        <f>VLOOKUP(Tabela14[[#This Row],[CÓDIGO]],[1]fornnecedor!$A:$E,5,0)</f>
        <v>BRASILUX TINTAS TECNICAS LTDA</v>
      </c>
      <c r="C9401" s="16" t="s">
        <v>767</v>
      </c>
      <c r="D9401" s="16" t="s">
        <v>549</v>
      </c>
      <c r="E9401" s="22">
        <v>44</v>
      </c>
      <c r="F9401" s="30">
        <v>74</v>
      </c>
      <c r="G9401" s="17">
        <v>120.9</v>
      </c>
      <c r="H9401" s="17">
        <f t="shared" ref="H9401:H9464" si="294">G9401*E9401</f>
        <v>5319.6</v>
      </c>
      <c r="I9401" s="17">
        <f t="shared" ref="I9401:I9464" si="295">G9401*F9401</f>
        <v>8946.6</v>
      </c>
      <c r="J9401" s="13" t="s">
        <v>5384</v>
      </c>
      <c r="K9401" s="37" t="str">
        <f>VLOOKUP(Tabela14[[#This Row],[CÓDIGO]],[1]fornnecedor!$A:$G,7,0)</f>
        <v>EPOXI</v>
      </c>
    </row>
    <row r="9402" spans="1:11" x14ac:dyDescent="0.3">
      <c r="A9402" s="15">
        <v>84814</v>
      </c>
      <c r="B9402" s="15" t="str">
        <f>VLOOKUP(Tabela14[[#This Row],[CÓDIGO]],[1]fornnecedor!$A:$E,5,0)</f>
        <v>BRASILUX TINTAS TECNICAS LTDA</v>
      </c>
      <c r="C9402" s="16" t="s">
        <v>599</v>
      </c>
      <c r="D9402" s="16" t="s">
        <v>549</v>
      </c>
      <c r="E9402" s="22">
        <v>11</v>
      </c>
      <c r="F9402" s="30">
        <v>106</v>
      </c>
      <c r="G9402" s="17">
        <v>84.88</v>
      </c>
      <c r="H9402" s="17">
        <f t="shared" si="294"/>
        <v>933.68</v>
      </c>
      <c r="I9402" s="17">
        <f t="shared" si="295"/>
        <v>8997.2799999999988</v>
      </c>
      <c r="J9402" s="13" t="s">
        <v>5384</v>
      </c>
      <c r="K9402" s="37" t="str">
        <f>VLOOKUP(Tabela14[[#This Row],[CÓDIGO]],[1]fornnecedor!$A:$G,7,0)</f>
        <v>KIT BRASCORTEN</v>
      </c>
    </row>
    <row r="9403" spans="1:11" x14ac:dyDescent="0.3">
      <c r="A9403" s="15">
        <v>85317</v>
      </c>
      <c r="B9403" s="15" t="str">
        <f>VLOOKUP(Tabela14[[#This Row],[CÓDIGO]],[1]fornnecedor!$A:$E,5,0)</f>
        <v>DISSOLTEX IND QUIMICA LTDA</v>
      </c>
      <c r="C9403" s="16" t="s">
        <v>5190</v>
      </c>
      <c r="D9403" s="16" t="s">
        <v>549</v>
      </c>
      <c r="E9403" s="22">
        <v>0</v>
      </c>
      <c r="F9403" s="30">
        <v>19</v>
      </c>
      <c r="G9403" s="17">
        <v>481.17</v>
      </c>
      <c r="H9403" s="17">
        <f t="shared" si="294"/>
        <v>0</v>
      </c>
      <c r="I9403" s="17">
        <f t="shared" si="295"/>
        <v>9142.23</v>
      </c>
      <c r="J9403" s="13" t="s">
        <v>5384</v>
      </c>
      <c r="K9403" s="37" t="str">
        <f>VLOOKUP(Tabela14[[#This Row],[CÓDIGO]],[1]fornnecedor!$A:$G,7,0)</f>
        <v>TINTA EM PÓ</v>
      </c>
    </row>
    <row r="9404" spans="1:11" x14ac:dyDescent="0.3">
      <c r="A9404" s="15">
        <v>84113</v>
      </c>
      <c r="B9404" s="15" t="str">
        <f>VLOOKUP(Tabela14[[#This Row],[CÓDIGO]],[1]fornnecedor!$A:$E,5,0)</f>
        <v>BRASILUX TINTAS TECNICAS LTDA</v>
      </c>
      <c r="C9404" s="16" t="s">
        <v>581</v>
      </c>
      <c r="D9404" s="16" t="s">
        <v>549</v>
      </c>
      <c r="E9404" s="22">
        <v>33</v>
      </c>
      <c r="F9404" s="30">
        <v>77</v>
      </c>
      <c r="G9404" s="17">
        <v>119.22</v>
      </c>
      <c r="H9404" s="17">
        <f t="shared" si="294"/>
        <v>3934.2599999999998</v>
      </c>
      <c r="I9404" s="17">
        <f t="shared" si="295"/>
        <v>9179.94</v>
      </c>
      <c r="J9404" s="13" t="s">
        <v>5384</v>
      </c>
      <c r="K9404" s="37" t="str">
        <f>VLOOKUP(Tabela14[[#This Row],[CÓDIGO]],[1]fornnecedor!$A:$G,7,0)</f>
        <v>EPOXI</v>
      </c>
    </row>
    <row r="9405" spans="1:11" x14ac:dyDescent="0.3">
      <c r="A9405" s="15">
        <v>21078</v>
      </c>
      <c r="B9405" s="15" t="str">
        <f>VLOOKUP(Tabela14[[#This Row],[CÓDIGO]],[1]fornnecedor!$A:$E,5,0)</f>
        <v>SHERWIN - WILLIAMS DO BRASIL IND. E COM. LTDA</v>
      </c>
      <c r="C9405" s="16" t="s">
        <v>338</v>
      </c>
      <c r="D9405" s="16" t="s">
        <v>324</v>
      </c>
      <c r="E9405" s="22">
        <v>219</v>
      </c>
      <c r="F9405" s="30">
        <v>484</v>
      </c>
      <c r="G9405" s="17">
        <v>19.03</v>
      </c>
      <c r="H9405" s="17">
        <f t="shared" si="294"/>
        <v>4167.5700000000006</v>
      </c>
      <c r="I9405" s="17">
        <f t="shared" si="295"/>
        <v>9210.52</v>
      </c>
      <c r="J9405" s="13" t="s">
        <v>5384</v>
      </c>
      <c r="K9405" s="37" t="str">
        <f>VLOOKUP(Tabela14[[#This Row],[CÓDIGO]],[1]fornnecedor!$A:$G,7,0)</f>
        <v>MASSA POLIÉSTER</v>
      </c>
    </row>
    <row r="9406" spans="1:11" x14ac:dyDescent="0.3">
      <c r="A9406" s="15">
        <v>84331</v>
      </c>
      <c r="B9406" s="15" t="str">
        <f>VLOOKUP(Tabela14[[#This Row],[CÓDIGO]],[1]fornnecedor!$A:$E,5,0)</f>
        <v>BRASILUX TINTAS TECNICAS LTDA</v>
      </c>
      <c r="C9406" s="16" t="s">
        <v>660</v>
      </c>
      <c r="D9406" s="16" t="s">
        <v>549</v>
      </c>
      <c r="E9406" s="22">
        <v>135</v>
      </c>
      <c r="F9406" s="30">
        <v>185</v>
      </c>
      <c r="G9406" s="17">
        <v>49.9</v>
      </c>
      <c r="H9406" s="17">
        <f t="shared" si="294"/>
        <v>6736.5</v>
      </c>
      <c r="I9406" s="17">
        <f t="shared" si="295"/>
        <v>9231.5</v>
      </c>
      <c r="J9406" s="13" t="s">
        <v>5384</v>
      </c>
      <c r="K9406" s="37" t="str">
        <f>VLOOKUP(Tabela14[[#This Row],[CÓDIGO]],[1]fornnecedor!$A:$G,7,0)</f>
        <v>ESMALTES</v>
      </c>
    </row>
    <row r="9407" spans="1:11" x14ac:dyDescent="0.3">
      <c r="A9407" s="15">
        <v>84894</v>
      </c>
      <c r="B9407" s="15" t="str">
        <f>VLOOKUP(Tabela14[[#This Row],[CÓDIGO]],[1]fornnecedor!$A:$E,5,0)</f>
        <v>BRASILUX TINTAS TECNICAS LTDA</v>
      </c>
      <c r="C9407" s="16" t="s">
        <v>747</v>
      </c>
      <c r="D9407" s="16" t="s">
        <v>549</v>
      </c>
      <c r="E9407" s="22">
        <v>101</v>
      </c>
      <c r="F9407" s="30">
        <v>214</v>
      </c>
      <c r="G9407" s="17">
        <v>43.26</v>
      </c>
      <c r="H9407" s="17">
        <f t="shared" si="294"/>
        <v>4369.26</v>
      </c>
      <c r="I9407" s="17">
        <f t="shared" si="295"/>
        <v>9257.64</v>
      </c>
      <c r="J9407" s="13" t="s">
        <v>5384</v>
      </c>
      <c r="K9407" s="37" t="str">
        <f>VLOOKUP(Tabela14[[#This Row],[CÓDIGO]],[1]fornnecedor!$A:$G,7,0)</f>
        <v>DILUENTE</v>
      </c>
    </row>
    <row r="9408" spans="1:11" x14ac:dyDescent="0.3">
      <c r="A9408" s="15">
        <v>21250</v>
      </c>
      <c r="B9408" s="15" t="str">
        <f>VLOOKUP(Tabela14[[#This Row],[CÓDIGO]],[1]fornnecedor!$A:$E,5,0)</f>
        <v>AKZO NOBEL LTDA AUTO</v>
      </c>
      <c r="C9408" s="16" t="s">
        <v>223</v>
      </c>
      <c r="D9408" s="16" t="s">
        <v>103</v>
      </c>
      <c r="E9408" s="22">
        <v>18.716000000000001</v>
      </c>
      <c r="F9408" s="30">
        <v>39.479999999999997</v>
      </c>
      <c r="G9408" s="17">
        <v>235.4</v>
      </c>
      <c r="H9408" s="17">
        <f t="shared" si="294"/>
        <v>4405.7464</v>
      </c>
      <c r="I9408" s="17">
        <f t="shared" si="295"/>
        <v>9293.5919999999987</v>
      </c>
      <c r="J9408" s="13" t="s">
        <v>5384</v>
      </c>
      <c r="K9408" s="37" t="str">
        <f>VLOOKUP(Tabela14[[#This Row],[CÓDIGO]],[1]fornnecedor!$A:$G,7,0)</f>
        <v>BASES POLIÉSTER</v>
      </c>
    </row>
    <row r="9409" spans="1:11" x14ac:dyDescent="0.3">
      <c r="A9409" s="15">
        <v>20426</v>
      </c>
      <c r="B9409" s="15" t="str">
        <f>VLOOKUP(Tabela14[[#This Row],[CÓDIGO]],[1]fornnecedor!$A:$E,5,0)</f>
        <v>AKZO NOBEL LTDA AUTO</v>
      </c>
      <c r="C9409" s="16" t="s">
        <v>121</v>
      </c>
      <c r="D9409" s="16" t="s">
        <v>103</v>
      </c>
      <c r="E9409" s="22">
        <v>19.998000000000001</v>
      </c>
      <c r="F9409" s="30">
        <v>35.619999999999997</v>
      </c>
      <c r="G9409" s="17">
        <v>264.20999999999998</v>
      </c>
      <c r="H9409" s="17">
        <f t="shared" si="294"/>
        <v>5283.6715800000002</v>
      </c>
      <c r="I9409" s="17">
        <f t="shared" si="295"/>
        <v>9411.1601999999984</v>
      </c>
      <c r="J9409" s="13" t="s">
        <v>5384</v>
      </c>
      <c r="K9409" s="37" t="str">
        <f>VLOOKUP(Tabela14[[#This Row],[CÓDIGO]],[1]fornnecedor!$A:$G,7,0)</f>
        <v>BASES POLIÉSTER</v>
      </c>
    </row>
    <row r="9410" spans="1:11" x14ac:dyDescent="0.3">
      <c r="A9410" s="15">
        <v>86846</v>
      </c>
      <c r="B9410" s="15" t="str">
        <f>VLOOKUP(Tabela14[[#This Row],[CÓDIGO]],[1]fornnecedor!$A:$E,5,0)</f>
        <v>AKZO NOBEL LTDA DECOR</v>
      </c>
      <c r="C9410" s="16" t="s">
        <v>544</v>
      </c>
      <c r="D9410" s="16" t="s">
        <v>543</v>
      </c>
      <c r="E9410" s="22">
        <v>10</v>
      </c>
      <c r="F9410" s="30">
        <v>44</v>
      </c>
      <c r="G9410" s="17">
        <v>214.35</v>
      </c>
      <c r="H9410" s="17">
        <f t="shared" si="294"/>
        <v>2143.5</v>
      </c>
      <c r="I9410" s="17">
        <f t="shared" si="295"/>
        <v>9431.4</v>
      </c>
      <c r="J9410" s="13" t="s">
        <v>5384</v>
      </c>
      <c r="K9410" s="37" t="str">
        <f>VLOOKUP(Tabela14[[#This Row],[CÓDIGO]],[1]fornnecedor!$A:$G,7,0)</f>
        <v>TINTA PAREDE</v>
      </c>
    </row>
    <row r="9411" spans="1:11" x14ac:dyDescent="0.3">
      <c r="A9411" s="15">
        <v>87101</v>
      </c>
      <c r="B9411" s="15" t="str">
        <f>VLOOKUP(Tabela14[[#This Row],[CÓDIGO]],[1]fornnecedor!$A:$E,5,0)</f>
        <v>TEKWELD IMPORTACAO E COMERCIO DE MAQUINAS INDUSTRIAIS LTDA.</v>
      </c>
      <c r="C9411" s="16" t="s">
        <v>5200</v>
      </c>
      <c r="D9411" s="16" t="s">
        <v>5201</v>
      </c>
      <c r="E9411" s="22">
        <v>1</v>
      </c>
      <c r="F9411" s="30">
        <v>3</v>
      </c>
      <c r="G9411" s="17">
        <v>3157.02</v>
      </c>
      <c r="H9411" s="17">
        <f t="shared" si="294"/>
        <v>3157.02</v>
      </c>
      <c r="I9411" s="17">
        <f t="shared" si="295"/>
        <v>9471.06</v>
      </c>
      <c r="J9411" s="13" t="s">
        <v>5384</v>
      </c>
      <c r="K9411" s="37" t="str">
        <f>VLOOKUP(Tabela14[[#This Row],[CÓDIGO]],[1]fornnecedor!$A:$G,7,0)</f>
        <v>APLICADORES / ADAPTADORES / ENGATES / SUPORTES</v>
      </c>
    </row>
    <row r="9412" spans="1:11" x14ac:dyDescent="0.3">
      <c r="A9412" s="15">
        <v>85401</v>
      </c>
      <c r="B9412" s="15" t="str">
        <f>VLOOKUP(Tabela14[[#This Row],[CÓDIGO]],[1]fornnecedor!$A:$E,5,0)</f>
        <v>DISSOLTEX IND QUIMICA LTDA</v>
      </c>
      <c r="C9412" s="16" t="s">
        <v>5203</v>
      </c>
      <c r="D9412" s="16" t="s">
        <v>549</v>
      </c>
      <c r="E9412" s="22">
        <v>12</v>
      </c>
      <c r="F9412" s="30">
        <v>22</v>
      </c>
      <c r="G9412" s="17">
        <v>430.59</v>
      </c>
      <c r="H9412" s="17">
        <f t="shared" si="294"/>
        <v>5167.08</v>
      </c>
      <c r="I9412" s="17">
        <f t="shared" si="295"/>
        <v>9472.98</v>
      </c>
      <c r="J9412" s="13" t="s">
        <v>5384</v>
      </c>
      <c r="K9412" s="37" t="str">
        <f>VLOOKUP(Tabela14[[#This Row],[CÓDIGO]],[1]fornnecedor!$A:$G,7,0)</f>
        <v>TINTA EM PÓ</v>
      </c>
    </row>
    <row r="9413" spans="1:11" x14ac:dyDescent="0.3">
      <c r="A9413" s="15">
        <v>84036</v>
      </c>
      <c r="B9413" s="15" t="str">
        <f>VLOOKUP(Tabela14[[#This Row],[CÓDIGO]],[1]fornnecedor!$A:$E,5,0)</f>
        <v>BRASILUX TINTAS TECNICAS LTDA</v>
      </c>
      <c r="C9413" s="16" t="s">
        <v>732</v>
      </c>
      <c r="D9413" s="16" t="s">
        <v>549</v>
      </c>
      <c r="E9413" s="22">
        <v>139</v>
      </c>
      <c r="F9413" s="30">
        <v>243</v>
      </c>
      <c r="G9413" s="17">
        <v>39.9</v>
      </c>
      <c r="H9413" s="17">
        <f t="shared" si="294"/>
        <v>5546.0999999999995</v>
      </c>
      <c r="I9413" s="17">
        <f t="shared" si="295"/>
        <v>9695.6999999999989</v>
      </c>
      <c r="J9413" s="13" t="s">
        <v>5384</v>
      </c>
      <c r="K9413" s="37" t="str">
        <f>VLOOKUP(Tabela14[[#This Row],[CÓDIGO]],[1]fornnecedor!$A:$G,7,0)</f>
        <v>MASSA CORRIDA / ACRÍLICA</v>
      </c>
    </row>
    <row r="9414" spans="1:11" x14ac:dyDescent="0.3">
      <c r="A9414" s="15">
        <v>9873</v>
      </c>
      <c r="B9414" s="15" t="str">
        <f>VLOOKUP(Tabela14[[#This Row],[CÓDIGO]],[1]fornnecedor!$A:$E,5,0)</f>
        <v>AKZO NOBEL LTDA AUTO</v>
      </c>
      <c r="C9414" s="16" t="s">
        <v>228</v>
      </c>
      <c r="D9414" s="16" t="s">
        <v>103</v>
      </c>
      <c r="E9414" s="22">
        <v>5.3719999999999999</v>
      </c>
      <c r="F9414" s="30">
        <v>22.15</v>
      </c>
      <c r="G9414" s="17">
        <v>440.45</v>
      </c>
      <c r="H9414" s="17">
        <f t="shared" si="294"/>
        <v>2366.0974000000001</v>
      </c>
      <c r="I9414" s="17">
        <f t="shared" si="295"/>
        <v>9755.9674999999988</v>
      </c>
      <c r="J9414" s="13" t="s">
        <v>5384</v>
      </c>
      <c r="K9414" s="37" t="str">
        <f>VLOOKUP(Tabela14[[#This Row],[CÓDIGO]],[1]fornnecedor!$A:$G,7,0)</f>
        <v>BASES POLIÉSTER</v>
      </c>
    </row>
    <row r="9415" spans="1:11" x14ac:dyDescent="0.3">
      <c r="A9415" s="15">
        <v>84900</v>
      </c>
      <c r="B9415" s="15" t="str">
        <f>VLOOKUP(Tabela14[[#This Row],[CÓDIGO]],[1]fornnecedor!$A:$E,5,0)</f>
        <v>BRASILUX TINTAS TECNICAS LTDA</v>
      </c>
      <c r="C9415" s="16" t="s">
        <v>5163</v>
      </c>
      <c r="D9415" s="16" t="s">
        <v>549</v>
      </c>
      <c r="E9415" s="22">
        <v>82</v>
      </c>
      <c r="F9415" s="30">
        <v>81</v>
      </c>
      <c r="G9415" s="17">
        <v>120.9</v>
      </c>
      <c r="H9415" s="17">
        <f t="shared" si="294"/>
        <v>9913.8000000000011</v>
      </c>
      <c r="I9415" s="17">
        <f t="shared" si="295"/>
        <v>9792.9</v>
      </c>
      <c r="J9415" s="13" t="s">
        <v>5384</v>
      </c>
      <c r="K9415" s="37" t="str">
        <f>VLOOKUP(Tabela14[[#This Row],[CÓDIGO]],[1]fornnecedor!$A:$G,7,0)</f>
        <v>EPOXI</v>
      </c>
    </row>
    <row r="9416" spans="1:11" x14ac:dyDescent="0.3">
      <c r="A9416" s="15">
        <v>9889</v>
      </c>
      <c r="B9416" s="15" t="str">
        <f>VLOOKUP(Tabela14[[#This Row],[CÓDIGO]],[1]fornnecedor!$A:$E,5,0)</f>
        <v>AKZO NOBEL LTDA AUTO</v>
      </c>
      <c r="C9416" s="16" t="s">
        <v>5183</v>
      </c>
      <c r="D9416" s="16" t="s">
        <v>103</v>
      </c>
      <c r="E9416" s="22">
        <v>2.0110000000000001</v>
      </c>
      <c r="F9416" s="30">
        <v>29.44</v>
      </c>
      <c r="G9416" s="17">
        <v>336.74</v>
      </c>
      <c r="H9416" s="17">
        <f t="shared" si="294"/>
        <v>677.18414000000007</v>
      </c>
      <c r="I9416" s="17">
        <f t="shared" si="295"/>
        <v>9913.6256000000012</v>
      </c>
      <c r="J9416" s="13" t="s">
        <v>5384</v>
      </c>
      <c r="K9416" s="37" t="str">
        <f>VLOOKUP(Tabela14[[#This Row],[CÓDIGO]],[1]fornnecedor!$A:$G,7,0)</f>
        <v>BASES POLIÉSTER</v>
      </c>
    </row>
    <row r="9417" spans="1:11" x14ac:dyDescent="0.3">
      <c r="A9417" s="15">
        <v>23364</v>
      </c>
      <c r="B9417" s="15" t="str">
        <f>VLOOKUP(Tabela14[[#This Row],[CÓDIGO]],[1]fornnecedor!$A:$E,5,0)</f>
        <v>AUTOAMERICA IMP.EXP. DE PROD. AUTO. LTDA</v>
      </c>
      <c r="C9417" s="16" t="s">
        <v>5308</v>
      </c>
      <c r="D9417" s="16" t="s">
        <v>96</v>
      </c>
      <c r="E9417" s="22">
        <v>336</v>
      </c>
      <c r="F9417" s="30">
        <v>1943</v>
      </c>
      <c r="G9417" s="17">
        <v>5.1100000000000003</v>
      </c>
      <c r="H9417" s="17">
        <f t="shared" si="294"/>
        <v>1716.96</v>
      </c>
      <c r="I9417" s="17">
        <f t="shared" si="295"/>
        <v>9928.7300000000014</v>
      </c>
      <c r="J9417" s="13" t="s">
        <v>5384</v>
      </c>
      <c r="K9417" s="37" t="str">
        <f>VLOOKUP(Tabela14[[#This Row],[CÓDIGO]],[1]fornnecedor!$A:$G,7,0)</f>
        <v>FLANELAS / PANOS</v>
      </c>
    </row>
    <row r="9418" spans="1:11" x14ac:dyDescent="0.3">
      <c r="A9418" s="15">
        <v>84342</v>
      </c>
      <c r="B9418" s="15" t="str">
        <f>VLOOKUP(Tabela14[[#This Row],[CÓDIGO]],[1]fornnecedor!$A:$E,5,0)</f>
        <v>BRASILUX TINTAS TECNICAS LTDA</v>
      </c>
      <c r="C9418" s="16" t="s">
        <v>673</v>
      </c>
      <c r="D9418" s="16" t="s">
        <v>549</v>
      </c>
      <c r="E9418" s="22">
        <v>77</v>
      </c>
      <c r="F9418" s="30">
        <v>213</v>
      </c>
      <c r="G9418" s="17">
        <v>46.69</v>
      </c>
      <c r="H9418" s="17">
        <f t="shared" si="294"/>
        <v>3595.1299999999997</v>
      </c>
      <c r="I9418" s="17">
        <f t="shared" si="295"/>
        <v>9944.9699999999993</v>
      </c>
      <c r="J9418" s="13" t="s">
        <v>5384</v>
      </c>
      <c r="K9418" s="37" t="str">
        <f>VLOOKUP(Tabela14[[#This Row],[CÓDIGO]],[1]fornnecedor!$A:$G,7,0)</f>
        <v>ESMALTES</v>
      </c>
    </row>
    <row r="9419" spans="1:11" x14ac:dyDescent="0.3">
      <c r="A9419" s="15">
        <v>23425</v>
      </c>
      <c r="B9419" s="15" t="str">
        <f>VLOOKUP(Tabela14[[#This Row],[CÓDIGO]],[1]fornnecedor!$A:$E,5,0)</f>
        <v>SAINT- GOBAIN DO BRASIL PROD. IND. E CONSTR. LTDA</v>
      </c>
      <c r="C9419" s="16" t="s">
        <v>48</v>
      </c>
      <c r="D9419" s="16" t="s">
        <v>49</v>
      </c>
      <c r="E9419" s="22">
        <v>202</v>
      </c>
      <c r="F9419" s="30">
        <v>726</v>
      </c>
      <c r="G9419" s="17">
        <v>13.82</v>
      </c>
      <c r="H9419" s="17">
        <f t="shared" si="294"/>
        <v>2791.64</v>
      </c>
      <c r="I9419" s="17">
        <f t="shared" si="295"/>
        <v>10033.32</v>
      </c>
      <c r="J9419" s="13" t="s">
        <v>5384</v>
      </c>
      <c r="K9419" s="37" t="str">
        <f>VLOOKUP(Tabela14[[#This Row],[CÓDIGO]],[1]fornnecedor!$A:$G,7,0)</f>
        <v xml:space="preserve">OUTROS DISCOS </v>
      </c>
    </row>
    <row r="9420" spans="1:11" x14ac:dyDescent="0.3">
      <c r="A9420" s="15">
        <v>20414</v>
      </c>
      <c r="B9420" s="15" t="str">
        <f>VLOOKUP(Tabela14[[#This Row],[CÓDIGO]],[1]fornnecedor!$A:$E,5,0)</f>
        <v>SHERWIN - WILLIAMS DO BRASIL IND. E COM. LTDA</v>
      </c>
      <c r="C9420" s="16" t="s">
        <v>349</v>
      </c>
      <c r="D9420" s="16" t="s">
        <v>324</v>
      </c>
      <c r="E9420" s="22">
        <v>518</v>
      </c>
      <c r="F9420" s="30">
        <v>539</v>
      </c>
      <c r="G9420" s="17">
        <v>18.739999999999998</v>
      </c>
      <c r="H9420" s="17">
        <f t="shared" si="294"/>
        <v>9707.32</v>
      </c>
      <c r="I9420" s="17">
        <f t="shared" si="295"/>
        <v>10100.859999999999</v>
      </c>
      <c r="J9420" s="13" t="s">
        <v>5384</v>
      </c>
      <c r="K9420" s="37" t="str">
        <f>VLOOKUP(Tabela14[[#This Row],[CÓDIGO]],[1]fornnecedor!$A:$G,7,0)</f>
        <v>DILUENTE</v>
      </c>
    </row>
    <row r="9421" spans="1:11" x14ac:dyDescent="0.3">
      <c r="A9421" s="15">
        <v>21077</v>
      </c>
      <c r="B9421" s="15" t="str">
        <f>VLOOKUP(Tabela14[[#This Row],[CÓDIGO]],[1]fornnecedor!$A:$E,5,0)</f>
        <v>SHERWIN - WILLIAMS DO BRASIL IND. E COM. LTDA</v>
      </c>
      <c r="C9421" s="16" t="s">
        <v>339</v>
      </c>
      <c r="D9421" s="16" t="s">
        <v>324</v>
      </c>
      <c r="E9421" s="22">
        <v>333</v>
      </c>
      <c r="F9421" s="30">
        <v>289</v>
      </c>
      <c r="G9421" s="17">
        <v>35.31</v>
      </c>
      <c r="H9421" s="17">
        <f t="shared" si="294"/>
        <v>11758.230000000001</v>
      </c>
      <c r="I9421" s="17">
        <f t="shared" si="295"/>
        <v>10204.59</v>
      </c>
      <c r="J9421" s="13" t="s">
        <v>5384</v>
      </c>
      <c r="K9421" s="37" t="str">
        <f>VLOOKUP(Tabela14[[#This Row],[CÓDIGO]],[1]fornnecedor!$A:$G,7,0)</f>
        <v>MASSA POLIÉSTER</v>
      </c>
    </row>
    <row r="9422" spans="1:11" x14ac:dyDescent="0.3">
      <c r="A9422" s="15">
        <v>83913</v>
      </c>
      <c r="B9422" s="15" t="str">
        <f>VLOOKUP(Tabela14[[#This Row],[CÓDIGO]],[1]fornnecedor!$A:$E,5,0)</f>
        <v>ONIRE COMERCIO IMPORTACAO E EXPORTACAO</v>
      </c>
      <c r="C9422" s="16" t="s">
        <v>5197</v>
      </c>
      <c r="D9422" s="16" t="s">
        <v>5198</v>
      </c>
      <c r="E9422" s="22">
        <v>6</v>
      </c>
      <c r="F9422" s="30">
        <v>37</v>
      </c>
      <c r="G9422" s="17">
        <v>277.69</v>
      </c>
      <c r="H9422" s="17">
        <f t="shared" si="294"/>
        <v>1666.1399999999999</v>
      </c>
      <c r="I9422" s="17">
        <f t="shared" si="295"/>
        <v>10274.530000000001</v>
      </c>
      <c r="J9422" s="13" t="s">
        <v>5384</v>
      </c>
      <c r="K9422" s="37" t="str">
        <f>VLOOKUP(Tabela14[[#This Row],[CÓDIGO]],[1]fornnecedor!$A:$G,7,0)</f>
        <v>LIXADEIRAS</v>
      </c>
    </row>
    <row r="9423" spans="1:11" x14ac:dyDescent="0.3">
      <c r="A9423" s="15">
        <v>20114</v>
      </c>
      <c r="B9423" s="15" t="str">
        <f>VLOOKUP(Tabela14[[#This Row],[CÓDIGO]],[1]fornnecedor!$A:$E,5,0)</f>
        <v>AKZO NOBEL LTDA AUTO</v>
      </c>
      <c r="C9423" s="16" t="s">
        <v>221</v>
      </c>
      <c r="D9423" s="16" t="s">
        <v>103</v>
      </c>
      <c r="E9423" s="22">
        <v>31.297000000000001</v>
      </c>
      <c r="F9423" s="30">
        <v>51.14</v>
      </c>
      <c r="G9423" s="17">
        <v>206.52</v>
      </c>
      <c r="H9423" s="17">
        <f t="shared" si="294"/>
        <v>6463.4564400000008</v>
      </c>
      <c r="I9423" s="17">
        <f t="shared" si="295"/>
        <v>10561.4328</v>
      </c>
      <c r="J9423" s="13" t="s">
        <v>5384</v>
      </c>
      <c r="K9423" s="37" t="str">
        <f>VLOOKUP(Tabela14[[#This Row],[CÓDIGO]],[1]fornnecedor!$A:$G,7,0)</f>
        <v>BASES POLIÉSTER</v>
      </c>
    </row>
    <row r="9424" spans="1:11" x14ac:dyDescent="0.3">
      <c r="A9424" s="15">
        <v>23106</v>
      </c>
      <c r="B9424" s="15" t="str">
        <f>VLOOKUP(Tabela14[[#This Row],[CÓDIGO]],[1]fornnecedor!$A:$E,5,0)</f>
        <v>3M DO BRASIL LTDA</v>
      </c>
      <c r="C9424" s="16" t="s">
        <v>372</v>
      </c>
      <c r="D9424" s="16" t="s">
        <v>366</v>
      </c>
      <c r="E9424" s="22">
        <v>2973</v>
      </c>
      <c r="F9424" s="30">
        <v>5340</v>
      </c>
      <c r="G9424" s="17">
        <v>2</v>
      </c>
      <c r="H9424" s="17">
        <f t="shared" si="294"/>
        <v>5946</v>
      </c>
      <c r="I9424" s="17">
        <f t="shared" si="295"/>
        <v>10680</v>
      </c>
      <c r="J9424" s="13" t="s">
        <v>5384</v>
      </c>
      <c r="K9424" s="37" t="str">
        <f>VLOOKUP(Tabela14[[#This Row],[CÓDIGO]],[1]fornnecedor!$A:$G,7,0)</f>
        <v xml:space="preserve">DISCOS / LIXAS / ABRASIVOS </v>
      </c>
    </row>
    <row r="9425" spans="1:11" x14ac:dyDescent="0.3">
      <c r="A9425" s="15">
        <v>23110</v>
      </c>
      <c r="B9425" s="15" t="str">
        <f>VLOOKUP(Tabela14[[#This Row],[CÓDIGO]],[1]fornnecedor!$A:$E,5,0)</f>
        <v>3M DO BRASIL LTDA</v>
      </c>
      <c r="C9425" s="16" t="s">
        <v>367</v>
      </c>
      <c r="D9425" s="16" t="s">
        <v>366</v>
      </c>
      <c r="E9425" s="22">
        <v>4768</v>
      </c>
      <c r="F9425" s="30">
        <v>5536</v>
      </c>
      <c r="G9425" s="17">
        <v>1.93</v>
      </c>
      <c r="H9425" s="17">
        <f t="shared" si="294"/>
        <v>9202.24</v>
      </c>
      <c r="I9425" s="17">
        <f t="shared" si="295"/>
        <v>10684.48</v>
      </c>
      <c r="J9425" s="13" t="s">
        <v>5384</v>
      </c>
      <c r="K9425" s="37" t="str">
        <f>VLOOKUP(Tabela14[[#This Row],[CÓDIGO]],[1]fornnecedor!$A:$G,7,0)</f>
        <v xml:space="preserve">DISCOS / LIXAS / ABRASIVOS </v>
      </c>
    </row>
    <row r="9426" spans="1:11" x14ac:dyDescent="0.3">
      <c r="A9426" s="15">
        <v>86818</v>
      </c>
      <c r="B9426" s="15" t="str">
        <f>VLOOKUP(Tabela14[[#This Row],[CÓDIGO]],[1]fornnecedor!$A:$E,5,0)</f>
        <v>AKZO NOBEL LTDA DECOR</v>
      </c>
      <c r="C9426" s="16" t="s">
        <v>5182</v>
      </c>
      <c r="D9426" s="16" t="s">
        <v>543</v>
      </c>
      <c r="E9426" s="22">
        <v>0</v>
      </c>
      <c r="F9426" s="30">
        <v>24</v>
      </c>
      <c r="G9426" s="17">
        <v>447.67</v>
      </c>
      <c r="H9426" s="17">
        <f t="shared" si="294"/>
        <v>0</v>
      </c>
      <c r="I9426" s="17">
        <f t="shared" si="295"/>
        <v>10744.08</v>
      </c>
      <c r="J9426" s="13" t="s">
        <v>5384</v>
      </c>
      <c r="K9426" s="37" t="str">
        <f>VLOOKUP(Tabela14[[#This Row],[CÓDIGO]],[1]fornnecedor!$A:$G,7,0)</f>
        <v>TINTA PAREDE</v>
      </c>
    </row>
    <row r="9427" spans="1:11" x14ac:dyDescent="0.3">
      <c r="A9427" s="15">
        <v>85355</v>
      </c>
      <c r="B9427" s="15" t="str">
        <f>VLOOKUP(Tabela14[[#This Row],[CÓDIGO]],[1]fornnecedor!$A:$E,5,0)</f>
        <v>DISSOLTEX IND QUIMICA LTDA</v>
      </c>
      <c r="C9427" s="16" t="s">
        <v>5194</v>
      </c>
      <c r="D9427" s="16" t="s">
        <v>549</v>
      </c>
      <c r="E9427" s="22">
        <v>1</v>
      </c>
      <c r="F9427" s="30">
        <v>27</v>
      </c>
      <c r="G9427" s="17">
        <v>398.37</v>
      </c>
      <c r="H9427" s="17">
        <f t="shared" si="294"/>
        <v>398.37</v>
      </c>
      <c r="I9427" s="17">
        <f t="shared" si="295"/>
        <v>10755.99</v>
      </c>
      <c r="J9427" s="13" t="s">
        <v>5384</v>
      </c>
      <c r="K9427" s="37" t="str">
        <f>VLOOKUP(Tabela14[[#This Row],[CÓDIGO]],[1]fornnecedor!$A:$G,7,0)</f>
        <v>TINTA EM PÓ</v>
      </c>
    </row>
    <row r="9428" spans="1:11" x14ac:dyDescent="0.3">
      <c r="A9428" s="15">
        <v>84419</v>
      </c>
      <c r="B9428" s="15" t="str">
        <f>VLOOKUP(Tabela14[[#This Row],[CÓDIGO]],[1]fornnecedor!$A:$E,5,0)</f>
        <v>PLASTIKA INDUSTRIA</v>
      </c>
      <c r="C9428" s="16" t="s">
        <v>772</v>
      </c>
      <c r="D9428" s="16" t="s">
        <v>773</v>
      </c>
      <c r="E9428" s="22">
        <v>1</v>
      </c>
      <c r="F9428" s="30">
        <v>303</v>
      </c>
      <c r="G9428" s="17">
        <v>35.64</v>
      </c>
      <c r="H9428" s="17">
        <f t="shared" si="294"/>
        <v>35.64</v>
      </c>
      <c r="I9428" s="17">
        <f t="shared" si="295"/>
        <v>10798.92</v>
      </c>
      <c r="J9428" s="13" t="s">
        <v>5384</v>
      </c>
      <c r="K9428" s="37" t="str">
        <f>VLOOKUP(Tabela14[[#This Row],[CÓDIGO]],[1]fornnecedor!$A:$G,7,0)</f>
        <v xml:space="preserve">MASCARAMENTO </v>
      </c>
    </row>
    <row r="9429" spans="1:11" x14ac:dyDescent="0.3">
      <c r="A9429" s="15">
        <v>24350</v>
      </c>
      <c r="B9429" s="15" t="str">
        <f>VLOOKUP(Tabela14[[#This Row],[CÓDIGO]],[1]fornnecedor!$A:$E,5,0)</f>
        <v>BRASILUX TINTAS TECNICAS LTDA</v>
      </c>
      <c r="C9429" s="16" t="s">
        <v>742</v>
      </c>
      <c r="D9429" s="16" t="s">
        <v>549</v>
      </c>
      <c r="E9429" s="22">
        <v>6</v>
      </c>
      <c r="F9429" s="30">
        <v>9</v>
      </c>
      <c r="G9429" s="17">
        <v>1218.92</v>
      </c>
      <c r="H9429" s="17">
        <f t="shared" si="294"/>
        <v>7313.52</v>
      </c>
      <c r="I9429" s="17">
        <f t="shared" si="295"/>
        <v>10970.28</v>
      </c>
      <c r="J9429" s="13" t="s">
        <v>5384</v>
      </c>
      <c r="K9429" s="37" t="str">
        <f>VLOOKUP(Tabela14[[#This Row],[CÓDIGO]],[1]fornnecedor!$A:$G,7,0)</f>
        <v>THINNER DE LIMPEZA</v>
      </c>
    </row>
    <row r="9430" spans="1:11" x14ac:dyDescent="0.3">
      <c r="A9430" s="15">
        <v>85558</v>
      </c>
      <c r="B9430" s="15" t="str">
        <f>VLOOKUP(Tabela14[[#This Row],[CÓDIGO]],[1]fornnecedor!$A:$E,5,0)</f>
        <v>BRASILUX TINTAS TECNICAS LTDA</v>
      </c>
      <c r="C9430" s="16" t="s">
        <v>588</v>
      </c>
      <c r="D9430" s="16" t="s">
        <v>549</v>
      </c>
      <c r="E9430" s="22">
        <v>24</v>
      </c>
      <c r="F9430" s="30">
        <v>91</v>
      </c>
      <c r="G9430" s="17">
        <v>120.9</v>
      </c>
      <c r="H9430" s="17">
        <f t="shared" si="294"/>
        <v>2901.6000000000004</v>
      </c>
      <c r="I9430" s="17">
        <f t="shared" si="295"/>
        <v>11001.9</v>
      </c>
      <c r="J9430" s="13" t="s">
        <v>5384</v>
      </c>
      <c r="K9430" s="37" t="str">
        <f>VLOOKUP(Tabela14[[#This Row],[CÓDIGO]],[1]fornnecedor!$A:$G,7,0)</f>
        <v>EPOXI</v>
      </c>
    </row>
    <row r="9431" spans="1:11" x14ac:dyDescent="0.3">
      <c r="A9431" s="15">
        <v>84111</v>
      </c>
      <c r="B9431" s="15" t="str">
        <f>VLOOKUP(Tabela14[[#This Row],[CÓDIGO]],[1]fornnecedor!$A:$E,5,0)</f>
        <v>BRASILUX TINTAS TECNICAS LTDA</v>
      </c>
      <c r="C9431" s="16" t="s">
        <v>582</v>
      </c>
      <c r="D9431" s="16" t="s">
        <v>549</v>
      </c>
      <c r="E9431" s="22">
        <v>35</v>
      </c>
      <c r="F9431" s="30">
        <v>93</v>
      </c>
      <c r="G9431" s="17">
        <v>119.22</v>
      </c>
      <c r="H9431" s="17">
        <f t="shared" si="294"/>
        <v>4172.7</v>
      </c>
      <c r="I9431" s="17">
        <f t="shared" si="295"/>
        <v>11087.46</v>
      </c>
      <c r="J9431" s="13" t="s">
        <v>5384</v>
      </c>
      <c r="K9431" s="37" t="str">
        <f>VLOOKUP(Tabela14[[#This Row],[CÓDIGO]],[1]fornnecedor!$A:$G,7,0)</f>
        <v>EPOXI</v>
      </c>
    </row>
    <row r="9432" spans="1:11" x14ac:dyDescent="0.3">
      <c r="A9432" s="15">
        <v>22653</v>
      </c>
      <c r="B9432" s="15" t="str">
        <f>VLOOKUP(Tabela14[[#This Row],[CÓDIGO]],[1]fornnecedor!$A:$E,5,0)</f>
        <v>AKZO NOBEL LTDA AUTO</v>
      </c>
      <c r="C9432" s="16" t="s">
        <v>102</v>
      </c>
      <c r="D9432" s="16" t="s">
        <v>103</v>
      </c>
      <c r="E9432" s="22">
        <v>468</v>
      </c>
      <c r="F9432" s="30">
        <v>791</v>
      </c>
      <c r="G9432" s="17">
        <v>14.05</v>
      </c>
      <c r="H9432" s="17">
        <f t="shared" si="294"/>
        <v>6575.4000000000005</v>
      </c>
      <c r="I9432" s="17">
        <f t="shared" si="295"/>
        <v>11113.550000000001</v>
      </c>
      <c r="J9432" s="13" t="s">
        <v>5384</v>
      </c>
      <c r="K9432" s="37" t="str">
        <f>VLOOKUP(Tabela14[[#This Row],[CÓDIGO]],[1]fornnecedor!$A:$G,7,0)</f>
        <v>EMBALAGEM</v>
      </c>
    </row>
    <row r="9433" spans="1:11" x14ac:dyDescent="0.3">
      <c r="A9433" s="15">
        <v>84648</v>
      </c>
      <c r="B9433" s="15" t="str">
        <f>VLOOKUP(Tabela14[[#This Row],[CÓDIGO]],[1]fornnecedor!$A:$E,5,0)</f>
        <v>BRASILUX TINTAS TECNICAS LTDA</v>
      </c>
      <c r="C9433" s="16" t="s">
        <v>5196</v>
      </c>
      <c r="D9433" s="16" t="s">
        <v>549</v>
      </c>
      <c r="E9433" s="22">
        <v>0.44</v>
      </c>
      <c r="F9433" s="30">
        <v>23.21</v>
      </c>
      <c r="G9433" s="17">
        <v>487.43</v>
      </c>
      <c r="H9433" s="17">
        <f t="shared" si="294"/>
        <v>214.4692</v>
      </c>
      <c r="I9433" s="17">
        <f t="shared" si="295"/>
        <v>11313.2503</v>
      </c>
      <c r="J9433" s="13" t="s">
        <v>5384</v>
      </c>
      <c r="K9433" s="37" t="str">
        <f>VLOOKUP(Tabela14[[#This Row],[CÓDIGO]],[1]fornnecedor!$A:$G,7,0)</f>
        <v xml:space="preserve">BASES SISTEMA NO MACHINE </v>
      </c>
    </row>
    <row r="9434" spans="1:11" x14ac:dyDescent="0.3">
      <c r="A9434" s="15">
        <v>23584</v>
      </c>
      <c r="B9434" s="15" t="str">
        <f>VLOOKUP(Tabela14[[#This Row],[CÓDIGO]],[1]fornnecedor!$A:$E,5,0)</f>
        <v>MAXI RUBBER INDUSTRIAS QUIMICAS LTDA</v>
      </c>
      <c r="C9434" s="16" t="s">
        <v>774</v>
      </c>
      <c r="D9434" s="16" t="s">
        <v>775</v>
      </c>
      <c r="E9434" s="22">
        <v>142</v>
      </c>
      <c r="F9434" s="30">
        <v>582</v>
      </c>
      <c r="G9434" s="17">
        <v>19.48</v>
      </c>
      <c r="H9434" s="17">
        <f t="shared" si="294"/>
        <v>2766.16</v>
      </c>
      <c r="I9434" s="17">
        <f t="shared" si="295"/>
        <v>11337.36</v>
      </c>
      <c r="J9434" s="13" t="s">
        <v>5384</v>
      </c>
      <c r="K9434" s="37" t="str">
        <f>VLOOKUP(Tabela14[[#This Row],[CÓDIGO]],[1]fornnecedor!$A:$G,7,0)</f>
        <v>MASSA POLIÉSTER</v>
      </c>
    </row>
    <row r="9435" spans="1:11" x14ac:dyDescent="0.3">
      <c r="A9435" s="15">
        <v>84385</v>
      </c>
      <c r="B9435" s="15" t="str">
        <f>VLOOKUP(Tabela14[[#This Row],[CÓDIGO]],[1]fornnecedor!$A:$E,5,0)</f>
        <v>BRASILUX TINTAS TECNICAS LTDA</v>
      </c>
      <c r="C9435" s="16" t="s">
        <v>567</v>
      </c>
      <c r="D9435" s="16" t="s">
        <v>549</v>
      </c>
      <c r="E9435" s="22">
        <v>10</v>
      </c>
      <c r="F9435" s="30">
        <v>81</v>
      </c>
      <c r="G9435" s="17">
        <v>140.36000000000001</v>
      </c>
      <c r="H9435" s="17">
        <f t="shared" si="294"/>
        <v>1403.6000000000001</v>
      </c>
      <c r="I9435" s="17">
        <f t="shared" si="295"/>
        <v>11369.160000000002</v>
      </c>
      <c r="J9435" s="13" t="s">
        <v>5384</v>
      </c>
      <c r="K9435" s="37" t="str">
        <f>VLOOKUP(Tabela14[[#This Row],[CÓDIGO]],[1]fornnecedor!$A:$G,7,0)</f>
        <v>TINTA PARA PISO</v>
      </c>
    </row>
    <row r="9436" spans="1:11" x14ac:dyDescent="0.3">
      <c r="A9436" s="15">
        <v>20817</v>
      </c>
      <c r="B9436" s="15" t="str">
        <f>VLOOKUP(Tabela14[[#This Row],[CÓDIGO]],[1]fornnecedor!$A:$E,5,0)</f>
        <v>AUTOAMERICA IMP.EXP. DE PROD. AUTO. LTDA</v>
      </c>
      <c r="C9436" s="16" t="s">
        <v>98</v>
      </c>
      <c r="D9436" s="16" t="s">
        <v>96</v>
      </c>
      <c r="E9436" s="22">
        <v>544</v>
      </c>
      <c r="F9436" s="30">
        <v>623</v>
      </c>
      <c r="G9436" s="17">
        <v>18.989999999999998</v>
      </c>
      <c r="H9436" s="17">
        <f t="shared" si="294"/>
        <v>10330.56</v>
      </c>
      <c r="I9436" s="17">
        <f t="shared" si="295"/>
        <v>11830.769999999999</v>
      </c>
      <c r="J9436" s="13" t="s">
        <v>5384</v>
      </c>
      <c r="K9436" s="37" t="str">
        <f>VLOOKUP(Tabela14[[#This Row],[CÓDIGO]],[1]fornnecedor!$A:$G,7,0)</f>
        <v>MASSA DE POLIR</v>
      </c>
    </row>
    <row r="9437" spans="1:11" x14ac:dyDescent="0.3">
      <c r="A9437" s="15">
        <v>24241</v>
      </c>
      <c r="B9437" s="15" t="str">
        <f>VLOOKUP(Tabela14[[#This Row],[CÓDIGO]],[1]fornnecedor!$A:$E,5,0)</f>
        <v>ADERE PRODUTOS AUTO ADESIVOS LTDA</v>
      </c>
      <c r="C9437" s="16" t="s">
        <v>5199</v>
      </c>
      <c r="D9437" s="16" t="s">
        <v>3583</v>
      </c>
      <c r="E9437" s="22">
        <v>470</v>
      </c>
      <c r="F9437" s="30">
        <v>1364</v>
      </c>
      <c r="G9437" s="17">
        <v>8.7100000000000009</v>
      </c>
      <c r="H9437" s="17">
        <f t="shared" si="294"/>
        <v>4093.7000000000003</v>
      </c>
      <c r="I9437" s="17">
        <f t="shared" si="295"/>
        <v>11880.44</v>
      </c>
      <c r="J9437" s="13" t="s">
        <v>5384</v>
      </c>
      <c r="K9437" s="37" t="str">
        <f>VLOOKUP(Tabela14[[#This Row],[CÓDIGO]],[1]fornnecedor!$A:$G,7,0)</f>
        <v>FITA AUTOMOTIVA</v>
      </c>
    </row>
    <row r="9438" spans="1:11" x14ac:dyDescent="0.3">
      <c r="A9438" s="15">
        <v>10404</v>
      </c>
      <c r="B9438" s="15" t="str">
        <f>VLOOKUP(Tabela14[[#This Row],[CÓDIGO]],[1]fornnecedor!$A:$E,5,0)</f>
        <v>MAXI RUBBER INDUSTRIAS QUIMICAS LTDA</v>
      </c>
      <c r="C9438" s="16" t="s">
        <v>786</v>
      </c>
      <c r="D9438" s="16" t="s">
        <v>775</v>
      </c>
      <c r="E9438" s="22">
        <v>525</v>
      </c>
      <c r="F9438" s="30">
        <v>835</v>
      </c>
      <c r="G9438" s="17">
        <v>14.32</v>
      </c>
      <c r="H9438" s="17">
        <f t="shared" si="294"/>
        <v>7518</v>
      </c>
      <c r="I9438" s="17">
        <f t="shared" si="295"/>
        <v>11957.2</v>
      </c>
      <c r="J9438" s="13" t="s">
        <v>5384</v>
      </c>
      <c r="K9438" s="37" t="str">
        <f>VLOOKUP(Tabela14[[#This Row],[CÓDIGO]],[1]fornnecedor!$A:$G,7,0)</f>
        <v>VEDADORES / SELANTES</v>
      </c>
    </row>
    <row r="9439" spans="1:11" x14ac:dyDescent="0.3">
      <c r="A9439" s="15">
        <v>87000</v>
      </c>
      <c r="B9439" s="15" t="str">
        <f>VLOOKUP(Tabela14[[#This Row],[CÓDIGO]],[1]fornnecedor!$A:$E,5,0)</f>
        <v>AKZO NOBEL LTDA AUTO</v>
      </c>
      <c r="C9439" s="16" t="s">
        <v>5208</v>
      </c>
      <c r="D9439" s="16" t="s">
        <v>103</v>
      </c>
      <c r="E9439" s="22">
        <v>510</v>
      </c>
      <c r="F9439" s="30">
        <v>686</v>
      </c>
      <c r="G9439" s="17">
        <v>17.53</v>
      </c>
      <c r="H9439" s="17">
        <f t="shared" si="294"/>
        <v>8940.3000000000011</v>
      </c>
      <c r="I9439" s="17">
        <f t="shared" si="295"/>
        <v>12025.58</v>
      </c>
      <c r="J9439" s="13" t="s">
        <v>5384</v>
      </c>
      <c r="K9439" s="37" t="str">
        <f>VLOOKUP(Tabela14[[#This Row],[CÓDIGO]],[1]fornnecedor!$A:$G,7,0)</f>
        <v>MASSA POLIÉSTER</v>
      </c>
    </row>
    <row r="9440" spans="1:11" x14ac:dyDescent="0.3">
      <c r="A9440" s="15">
        <v>84108</v>
      </c>
      <c r="B9440" s="15" t="str">
        <f>VLOOKUP(Tabela14[[#This Row],[CÓDIGO]],[1]fornnecedor!$A:$E,5,0)</f>
        <v>BRASILUX TINTAS TECNICAS LTDA</v>
      </c>
      <c r="C9440" s="16" t="s">
        <v>624</v>
      </c>
      <c r="D9440" s="16" t="s">
        <v>549</v>
      </c>
      <c r="E9440" s="22">
        <v>269</v>
      </c>
      <c r="F9440" s="30">
        <v>564</v>
      </c>
      <c r="G9440" s="17">
        <v>21.55</v>
      </c>
      <c r="H9440" s="17">
        <f t="shared" si="294"/>
        <v>5796.95</v>
      </c>
      <c r="I9440" s="17">
        <f t="shared" si="295"/>
        <v>12154.2</v>
      </c>
      <c r="J9440" s="13" t="s">
        <v>5384</v>
      </c>
      <c r="K9440" s="37" t="str">
        <f>VLOOKUP(Tabela14[[#This Row],[CÓDIGO]],[1]fornnecedor!$A:$G,7,0)</f>
        <v>TINTAS LACA</v>
      </c>
    </row>
    <row r="9441" spans="1:11" x14ac:dyDescent="0.3">
      <c r="A9441" s="15">
        <v>10226</v>
      </c>
      <c r="B9441" s="15" t="str">
        <f>VLOOKUP(Tabela14[[#This Row],[CÓDIGO]],[1]fornnecedor!$A:$E,5,0)</f>
        <v>SAINT- GOBAIN DO BRASIL PROD. IND. E CONSTR. LTDA</v>
      </c>
      <c r="C9441" s="16" t="s">
        <v>67</v>
      </c>
      <c r="D9441" s="16" t="s">
        <v>49</v>
      </c>
      <c r="E9441" s="22">
        <v>1793</v>
      </c>
      <c r="F9441" s="30">
        <v>5204</v>
      </c>
      <c r="G9441" s="17">
        <v>2.37</v>
      </c>
      <c r="H9441" s="17">
        <f t="shared" si="294"/>
        <v>4249.41</v>
      </c>
      <c r="I9441" s="17">
        <f t="shared" si="295"/>
        <v>12333.480000000001</v>
      </c>
      <c r="J9441" s="13" t="s">
        <v>5384</v>
      </c>
      <c r="K9441" s="37" t="str">
        <f>VLOOKUP(Tabela14[[#This Row],[CÓDIGO]],[1]fornnecedor!$A:$G,7,0)</f>
        <v xml:space="preserve">DISCOS / LIXAS / ABRASIVOS </v>
      </c>
    </row>
    <row r="9442" spans="1:11" x14ac:dyDescent="0.3">
      <c r="A9442" s="15">
        <v>85318</v>
      </c>
      <c r="B9442" s="15" t="str">
        <f>VLOOKUP(Tabela14[[#This Row],[CÓDIGO]],[1]fornnecedor!$A:$E,5,0)</f>
        <v>DISSOLTEX IND QUIMICA LTDA</v>
      </c>
      <c r="C9442" s="16" t="s">
        <v>822</v>
      </c>
      <c r="D9442" s="16" t="s">
        <v>549</v>
      </c>
      <c r="E9442" s="22">
        <v>11</v>
      </c>
      <c r="F9442" s="30">
        <v>23</v>
      </c>
      <c r="G9442" s="17">
        <v>549.11</v>
      </c>
      <c r="H9442" s="17">
        <f t="shared" si="294"/>
        <v>6040.21</v>
      </c>
      <c r="I9442" s="17">
        <f t="shared" si="295"/>
        <v>12629.53</v>
      </c>
      <c r="J9442" s="13" t="s">
        <v>5384</v>
      </c>
      <c r="K9442" s="37" t="str">
        <f>VLOOKUP(Tabela14[[#This Row],[CÓDIGO]],[1]fornnecedor!$A:$G,7,0)</f>
        <v>TINTA EM PÓ</v>
      </c>
    </row>
    <row r="9443" spans="1:11" x14ac:dyDescent="0.3">
      <c r="A9443" s="15">
        <v>9805</v>
      </c>
      <c r="B9443" s="15" t="str">
        <f>VLOOKUP(Tabela14[[#This Row],[CÓDIGO]],[1]fornnecedor!$A:$E,5,0)</f>
        <v>AKZO NOBEL LTDA AUTO</v>
      </c>
      <c r="C9443" s="16" t="s">
        <v>295</v>
      </c>
      <c r="D9443" s="16" t="s">
        <v>103</v>
      </c>
      <c r="E9443" s="22">
        <v>332</v>
      </c>
      <c r="F9443" s="30">
        <v>592</v>
      </c>
      <c r="G9443" s="17">
        <v>21.82</v>
      </c>
      <c r="H9443" s="17">
        <f t="shared" si="294"/>
        <v>7244.24</v>
      </c>
      <c r="I9443" s="17">
        <f t="shared" si="295"/>
        <v>12917.44</v>
      </c>
      <c r="J9443" s="13" t="s">
        <v>5384</v>
      </c>
      <c r="K9443" s="37" t="str">
        <f>VLOOKUP(Tabela14[[#This Row],[CÓDIGO]],[1]fornnecedor!$A:$G,7,0)</f>
        <v>DILUENTE</v>
      </c>
    </row>
    <row r="9444" spans="1:11" x14ac:dyDescent="0.3">
      <c r="A9444" s="15">
        <v>84200</v>
      </c>
      <c r="B9444" s="15" t="str">
        <f>VLOOKUP(Tabela14[[#This Row],[CÓDIGO]],[1]fornnecedor!$A:$E,5,0)</f>
        <v>BRASILUX TINTAS TECNICAS LTDA</v>
      </c>
      <c r="C9444" s="16" t="s">
        <v>5206</v>
      </c>
      <c r="D9444" s="16" t="s">
        <v>549</v>
      </c>
      <c r="E9444" s="22">
        <v>16</v>
      </c>
      <c r="F9444" s="30">
        <v>81</v>
      </c>
      <c r="G9444" s="17">
        <v>159.9</v>
      </c>
      <c r="H9444" s="17">
        <f t="shared" si="294"/>
        <v>2558.4</v>
      </c>
      <c r="I9444" s="17">
        <f t="shared" si="295"/>
        <v>12951.9</v>
      </c>
      <c r="J9444" s="13" t="s">
        <v>5384</v>
      </c>
      <c r="K9444" s="37" t="str">
        <f>VLOOKUP(Tabela14[[#This Row],[CÓDIGO]],[1]fornnecedor!$A:$G,7,0)</f>
        <v>EPOXI</v>
      </c>
    </row>
    <row r="9445" spans="1:11" x14ac:dyDescent="0.3">
      <c r="A9445" s="15">
        <v>86542</v>
      </c>
      <c r="B9445" s="15" t="str">
        <f>VLOOKUP(Tabela14[[#This Row],[CÓDIGO]],[1]fornnecedor!$A:$E,5,0)</f>
        <v>AKZO NOBEL LTDA DECOR</v>
      </c>
      <c r="C9445" s="16" t="s">
        <v>5185</v>
      </c>
      <c r="D9445" s="16" t="s">
        <v>543</v>
      </c>
      <c r="E9445" s="22">
        <v>20</v>
      </c>
      <c r="F9445" s="30">
        <v>195</v>
      </c>
      <c r="G9445" s="17">
        <v>68.12</v>
      </c>
      <c r="H9445" s="17">
        <f t="shared" si="294"/>
        <v>1362.4</v>
      </c>
      <c r="I9445" s="17">
        <f t="shared" si="295"/>
        <v>13283.400000000001</v>
      </c>
      <c r="J9445" s="13" t="s">
        <v>5384</v>
      </c>
      <c r="K9445" s="37" t="str">
        <f>VLOOKUP(Tabela14[[#This Row],[CÓDIGO]],[1]fornnecedor!$A:$G,7,0)</f>
        <v>MASSA CORRIDA / ACRÍLICA</v>
      </c>
    </row>
    <row r="9446" spans="1:11" x14ac:dyDescent="0.3">
      <c r="A9446" s="15">
        <v>84324</v>
      </c>
      <c r="B9446" s="15" t="str">
        <f>VLOOKUP(Tabela14[[#This Row],[CÓDIGO]],[1]fornnecedor!$A:$E,5,0)</f>
        <v>BRASILUX TINTAS TECNICAS LTDA</v>
      </c>
      <c r="C9446" s="16" t="s">
        <v>650</v>
      </c>
      <c r="D9446" s="16" t="s">
        <v>549</v>
      </c>
      <c r="E9446" s="22">
        <v>129</v>
      </c>
      <c r="F9446" s="30">
        <v>188</v>
      </c>
      <c r="G9446" s="17">
        <v>71.11</v>
      </c>
      <c r="H9446" s="17">
        <f t="shared" si="294"/>
        <v>9173.19</v>
      </c>
      <c r="I9446" s="17">
        <f t="shared" si="295"/>
        <v>13368.68</v>
      </c>
      <c r="J9446" s="13" t="s">
        <v>5384</v>
      </c>
      <c r="K9446" s="37" t="str">
        <f>VLOOKUP(Tabela14[[#This Row],[CÓDIGO]],[1]fornnecedor!$A:$G,7,0)</f>
        <v>ESMALTES</v>
      </c>
    </row>
    <row r="9447" spans="1:11" x14ac:dyDescent="0.3">
      <c r="A9447" s="15">
        <v>86197</v>
      </c>
      <c r="B9447" s="15" t="str">
        <f>VLOOKUP(Tabela14[[#This Row],[CÓDIGO]],[1]fornnecedor!$A:$E,5,0)</f>
        <v>AKZO NOBEL LTDA DECOR</v>
      </c>
      <c r="C9447" s="16" t="s">
        <v>5188</v>
      </c>
      <c r="D9447" s="16" t="s">
        <v>543</v>
      </c>
      <c r="E9447" s="22">
        <v>1</v>
      </c>
      <c r="F9447" s="30">
        <v>36</v>
      </c>
      <c r="G9447" s="17">
        <v>372.65</v>
      </c>
      <c r="H9447" s="17">
        <f t="shared" si="294"/>
        <v>372.65</v>
      </c>
      <c r="I9447" s="17">
        <f t="shared" si="295"/>
        <v>13415.4</v>
      </c>
      <c r="J9447" s="13" t="s">
        <v>5384</v>
      </c>
      <c r="K9447" s="37" t="str">
        <f>VLOOKUP(Tabela14[[#This Row],[CÓDIGO]],[1]fornnecedor!$A:$G,7,0)</f>
        <v>TINTA PAREDE</v>
      </c>
    </row>
    <row r="9448" spans="1:11" x14ac:dyDescent="0.3">
      <c r="A9448" s="15">
        <v>22956</v>
      </c>
      <c r="B9448" s="15" t="str">
        <f>VLOOKUP(Tabela14[[#This Row],[CÓDIGO]],[1]fornnecedor!$A:$E,5,0)</f>
        <v>SHERWIN - WILLIAMS DO BRASIL IND. E COM. LTDA</v>
      </c>
      <c r="C9448" s="16" t="s">
        <v>5202</v>
      </c>
      <c r="D9448" s="16" t="s">
        <v>324</v>
      </c>
      <c r="E9448" s="22">
        <v>0</v>
      </c>
      <c r="F9448" s="30">
        <v>300</v>
      </c>
      <c r="G9448" s="17">
        <v>44.91</v>
      </c>
      <c r="H9448" s="17">
        <f t="shared" si="294"/>
        <v>0</v>
      </c>
      <c r="I9448" s="17">
        <f t="shared" si="295"/>
        <v>13472.999999999998</v>
      </c>
      <c r="J9448" s="13" t="s">
        <v>5384</v>
      </c>
      <c r="K9448" s="37" t="str">
        <f>VLOOKUP(Tabela14[[#This Row],[CÓDIGO]],[1]fornnecedor!$A:$G,7,0)</f>
        <v>TINTAS PU</v>
      </c>
    </row>
    <row r="9449" spans="1:11" x14ac:dyDescent="0.3">
      <c r="A9449" s="15">
        <v>22179</v>
      </c>
      <c r="B9449" s="15" t="str">
        <f>VLOOKUP(Tabela14[[#This Row],[CÓDIGO]],[1]fornnecedor!$A:$E,5,0)</f>
        <v>ONKRAFT COMERCIO DE PAPEL E PAPELAO LTDA</v>
      </c>
      <c r="C9449" s="16" t="s">
        <v>815</v>
      </c>
      <c r="D9449" s="16" t="s">
        <v>816</v>
      </c>
      <c r="E9449" s="22">
        <v>90</v>
      </c>
      <c r="F9449" s="30">
        <v>1520</v>
      </c>
      <c r="G9449" s="17">
        <v>8.99</v>
      </c>
      <c r="H9449" s="17">
        <f t="shared" si="294"/>
        <v>809.1</v>
      </c>
      <c r="I9449" s="17">
        <f t="shared" si="295"/>
        <v>13664.800000000001</v>
      </c>
      <c r="J9449" s="13" t="s">
        <v>5384</v>
      </c>
      <c r="K9449" s="37" t="str">
        <f>VLOOKUP(Tabela14[[#This Row],[CÓDIGO]],[1]fornnecedor!$A:$G,7,0)</f>
        <v>PAPEL DE MASCARAMENTO</v>
      </c>
    </row>
    <row r="9450" spans="1:11" x14ac:dyDescent="0.3">
      <c r="A9450" s="15">
        <v>20795</v>
      </c>
      <c r="B9450" s="15" t="str">
        <f>VLOOKUP(Tabela14[[#This Row],[CÓDIGO]],[1]fornnecedor!$A:$E,5,0)</f>
        <v>AKZO NOBEL LTDA AUTO</v>
      </c>
      <c r="C9450" s="16" t="s">
        <v>215</v>
      </c>
      <c r="D9450" s="16" t="s">
        <v>103</v>
      </c>
      <c r="E9450" s="22">
        <v>36</v>
      </c>
      <c r="F9450" s="30">
        <v>42.01</v>
      </c>
      <c r="G9450" s="17">
        <v>327</v>
      </c>
      <c r="H9450" s="17">
        <f t="shared" si="294"/>
        <v>11772</v>
      </c>
      <c r="I9450" s="17">
        <f t="shared" si="295"/>
        <v>13737.269999999999</v>
      </c>
      <c r="J9450" s="13" t="s">
        <v>5384</v>
      </c>
      <c r="K9450" s="37" t="str">
        <f>VLOOKUP(Tabela14[[#This Row],[CÓDIGO]],[1]fornnecedor!$A:$G,7,0)</f>
        <v>DILUENTE</v>
      </c>
    </row>
    <row r="9451" spans="1:11" x14ac:dyDescent="0.3">
      <c r="A9451" s="15">
        <v>9913</v>
      </c>
      <c r="B9451" s="15" t="str">
        <f>VLOOKUP(Tabela14[[#This Row],[CÓDIGO]],[1]fornnecedor!$A:$E,5,0)</f>
        <v>AKZO NOBEL LTDA AUTO</v>
      </c>
      <c r="C9451" s="16" t="s">
        <v>104</v>
      </c>
      <c r="D9451" s="16" t="s">
        <v>103</v>
      </c>
      <c r="E9451" s="22">
        <v>2477</v>
      </c>
      <c r="F9451" s="30">
        <v>3465</v>
      </c>
      <c r="G9451" s="17">
        <v>4.1100000000000003</v>
      </c>
      <c r="H9451" s="17">
        <f t="shared" si="294"/>
        <v>10180.470000000001</v>
      </c>
      <c r="I9451" s="17">
        <f t="shared" si="295"/>
        <v>14241.150000000001</v>
      </c>
      <c r="J9451" s="13" t="s">
        <v>5384</v>
      </c>
      <c r="K9451" s="37" t="str">
        <f>VLOOKUP(Tabela14[[#This Row],[CÓDIGO]],[1]fornnecedor!$A:$G,7,0)</f>
        <v>EMBALAGEM</v>
      </c>
    </row>
    <row r="9452" spans="1:11" x14ac:dyDescent="0.3">
      <c r="A9452" s="15">
        <v>23295</v>
      </c>
      <c r="B9452" s="15" t="str">
        <f>VLOOKUP(Tabela14[[#This Row],[CÓDIGO]],[1]fornnecedor!$A:$E,5,0)</f>
        <v>AKZO NOBEL LTDA AUTO</v>
      </c>
      <c r="C9452" s="16" t="s">
        <v>275</v>
      </c>
      <c r="D9452" s="16" t="s">
        <v>127</v>
      </c>
      <c r="E9452" s="22">
        <v>83</v>
      </c>
      <c r="F9452" s="30">
        <v>79</v>
      </c>
      <c r="G9452" s="17">
        <v>180.75</v>
      </c>
      <c r="H9452" s="17">
        <f t="shared" si="294"/>
        <v>15002.25</v>
      </c>
      <c r="I9452" s="17">
        <f t="shared" si="295"/>
        <v>14279.25</v>
      </c>
      <c r="J9452" s="13" t="s">
        <v>5384</v>
      </c>
      <c r="K9452" s="37" t="str">
        <f>VLOOKUP(Tabela14[[#This Row],[CÓDIGO]],[1]fornnecedor!$A:$G,7,0)</f>
        <v>VERNIZ AUTOMOTIVO</v>
      </c>
    </row>
    <row r="9453" spans="1:11" x14ac:dyDescent="0.3">
      <c r="A9453" s="15">
        <v>9860</v>
      </c>
      <c r="B9453" s="15" t="str">
        <f>VLOOKUP(Tabela14[[#This Row],[CÓDIGO]],[1]fornnecedor!$A:$E,5,0)</f>
        <v>AKZO NOBEL LTDA AUTO</v>
      </c>
      <c r="C9453" s="16" t="s">
        <v>218</v>
      </c>
      <c r="D9453" s="16" t="s">
        <v>103</v>
      </c>
      <c r="E9453" s="22">
        <v>9.3719999999999999</v>
      </c>
      <c r="F9453" s="30">
        <v>29.54</v>
      </c>
      <c r="G9453" s="17">
        <v>485.96</v>
      </c>
      <c r="H9453" s="17">
        <f t="shared" si="294"/>
        <v>4554.4171200000001</v>
      </c>
      <c r="I9453" s="17">
        <f t="shared" si="295"/>
        <v>14355.258399999999</v>
      </c>
      <c r="J9453" s="13" t="s">
        <v>5384</v>
      </c>
      <c r="K9453" s="37" t="str">
        <f>VLOOKUP(Tabela14[[#This Row],[CÓDIGO]],[1]fornnecedor!$A:$G,7,0)</f>
        <v>BASES POLIÉSTER</v>
      </c>
    </row>
    <row r="9454" spans="1:11" x14ac:dyDescent="0.3">
      <c r="A9454" s="15">
        <v>86230</v>
      </c>
      <c r="B9454" s="15" t="str">
        <f>VLOOKUP(Tabela14[[#This Row],[CÓDIGO]],[1]fornnecedor!$A:$E,5,0)</f>
        <v>AKZO NOBEL LTDA DECOR</v>
      </c>
      <c r="C9454" s="16" t="s">
        <v>542</v>
      </c>
      <c r="D9454" s="16" t="s">
        <v>543</v>
      </c>
      <c r="E9454" s="22">
        <v>23</v>
      </c>
      <c r="F9454" s="30">
        <v>64</v>
      </c>
      <c r="G9454" s="17">
        <v>225.2</v>
      </c>
      <c r="H9454" s="17">
        <f t="shared" si="294"/>
        <v>5179.5999999999995</v>
      </c>
      <c r="I9454" s="17">
        <f t="shared" si="295"/>
        <v>14412.8</v>
      </c>
      <c r="J9454" s="13" t="s">
        <v>5384</v>
      </c>
      <c r="K9454" s="37" t="str">
        <f>VLOOKUP(Tabela14[[#This Row],[CÓDIGO]],[1]fornnecedor!$A:$G,7,0)</f>
        <v>TINTA PAREDE</v>
      </c>
    </row>
    <row r="9455" spans="1:11" x14ac:dyDescent="0.3">
      <c r="A9455" s="15">
        <v>10297</v>
      </c>
      <c r="B9455" s="15" t="str">
        <f>VLOOKUP(Tabela14[[#This Row],[CÓDIGO]],[1]fornnecedor!$A:$E,5,0)</f>
        <v>ANJO QUIMICA DO BRASIL LTDA</v>
      </c>
      <c r="C9455" s="16" t="s">
        <v>510</v>
      </c>
      <c r="D9455" s="16" t="s">
        <v>503</v>
      </c>
      <c r="E9455" s="22">
        <v>1147</v>
      </c>
      <c r="F9455" s="30">
        <v>1515</v>
      </c>
      <c r="G9455" s="17">
        <v>9.5399999999999991</v>
      </c>
      <c r="H9455" s="17">
        <f t="shared" si="294"/>
        <v>10942.38</v>
      </c>
      <c r="I9455" s="17">
        <f t="shared" si="295"/>
        <v>14453.099999999999</v>
      </c>
      <c r="J9455" s="13" t="s">
        <v>5384</v>
      </c>
      <c r="K9455" s="37" t="str">
        <f>VLOOKUP(Tabela14[[#This Row],[CÓDIGO]],[1]fornnecedor!$A:$G,7,0)</f>
        <v>THINNER DE LIMPEZA</v>
      </c>
    </row>
    <row r="9456" spans="1:11" x14ac:dyDescent="0.3">
      <c r="A9456" s="15">
        <v>24198</v>
      </c>
      <c r="B9456" s="15" t="str">
        <f>VLOOKUP(Tabela14[[#This Row],[CÓDIGO]],[1]fornnecedor!$A:$E,5,0)</f>
        <v>SKYLACK TINTAS E VERNIZES LTDA</v>
      </c>
      <c r="C9456" s="16" t="s">
        <v>5204</v>
      </c>
      <c r="D9456" s="16" t="s">
        <v>1114</v>
      </c>
      <c r="E9456" s="22">
        <v>34</v>
      </c>
      <c r="F9456" s="30">
        <v>1083</v>
      </c>
      <c r="G9456" s="17">
        <v>14.23</v>
      </c>
      <c r="H9456" s="17">
        <f t="shared" si="294"/>
        <v>483.82</v>
      </c>
      <c r="I9456" s="17">
        <f t="shared" si="295"/>
        <v>15411.09</v>
      </c>
      <c r="J9456" s="13" t="s">
        <v>5384</v>
      </c>
      <c r="K9456" s="37" t="str">
        <f>VLOOKUP(Tabela14[[#This Row],[CÓDIGO]],[1]fornnecedor!$A:$G,7,0)</f>
        <v>CATALISADORES INDIVIDUAS</v>
      </c>
    </row>
    <row r="9457" spans="1:11" x14ac:dyDescent="0.3">
      <c r="A9457" s="15">
        <v>23107</v>
      </c>
      <c r="B9457" s="15" t="str">
        <f>VLOOKUP(Tabela14[[#This Row],[CÓDIGO]],[1]fornnecedor!$A:$E,5,0)</f>
        <v>3M DO BRASIL LTDA</v>
      </c>
      <c r="C9457" s="16" t="s">
        <v>369</v>
      </c>
      <c r="D9457" s="16" t="s">
        <v>366</v>
      </c>
      <c r="E9457" s="22">
        <v>4178</v>
      </c>
      <c r="F9457" s="30">
        <v>8070</v>
      </c>
      <c r="G9457" s="17">
        <v>1.93</v>
      </c>
      <c r="H9457" s="17">
        <f t="shared" si="294"/>
        <v>8063.54</v>
      </c>
      <c r="I9457" s="17">
        <f t="shared" si="295"/>
        <v>15575.1</v>
      </c>
      <c r="J9457" s="13" t="s">
        <v>5384</v>
      </c>
      <c r="K9457" s="37" t="str">
        <f>VLOOKUP(Tabela14[[#This Row],[CÓDIGO]],[1]fornnecedor!$A:$G,7,0)</f>
        <v xml:space="preserve">DISCOS / LIXAS / ABRASIVOS </v>
      </c>
    </row>
    <row r="9458" spans="1:11" x14ac:dyDescent="0.3">
      <c r="A9458" s="15">
        <v>24240</v>
      </c>
      <c r="B9458" s="15" t="str">
        <f>VLOOKUP(Tabela14[[#This Row],[CÓDIGO]],[1]fornnecedor!$A:$E,5,0)</f>
        <v>ADERE PRODUTOS AUTO ADESIVOS LTDA</v>
      </c>
      <c r="C9458" s="16" t="s">
        <v>5207</v>
      </c>
      <c r="D9458" s="16" t="s">
        <v>3583</v>
      </c>
      <c r="E9458" s="22">
        <v>1577</v>
      </c>
      <c r="F9458" s="30">
        <v>4737</v>
      </c>
      <c r="G9458" s="17">
        <v>3.35</v>
      </c>
      <c r="H9458" s="17">
        <f t="shared" si="294"/>
        <v>5282.95</v>
      </c>
      <c r="I9458" s="17">
        <f t="shared" si="295"/>
        <v>15868.95</v>
      </c>
      <c r="J9458" s="13" t="s">
        <v>5384</v>
      </c>
      <c r="K9458" s="37" t="str">
        <f>VLOOKUP(Tabela14[[#This Row],[CÓDIGO]],[1]fornnecedor!$A:$G,7,0)</f>
        <v>FITA AUTOMOTIVA</v>
      </c>
    </row>
    <row r="9459" spans="1:11" x14ac:dyDescent="0.3">
      <c r="A9459" s="15">
        <v>23658</v>
      </c>
      <c r="B9459" s="15" t="str">
        <f>VLOOKUP(Tabela14[[#This Row],[CÓDIGO]],[1]fornnecedor!$A:$E,5,0)</f>
        <v>AKZO NOBEL LTDA AUTO</v>
      </c>
      <c r="C9459" s="16" t="s">
        <v>273</v>
      </c>
      <c r="D9459" s="16" t="s">
        <v>127</v>
      </c>
      <c r="E9459" s="22">
        <v>24</v>
      </c>
      <c r="F9459" s="30">
        <v>26</v>
      </c>
      <c r="G9459" s="17">
        <v>670.89</v>
      </c>
      <c r="H9459" s="17">
        <f t="shared" si="294"/>
        <v>16101.36</v>
      </c>
      <c r="I9459" s="17">
        <f t="shared" si="295"/>
        <v>17443.14</v>
      </c>
      <c r="J9459" s="13" t="s">
        <v>5384</v>
      </c>
      <c r="K9459" s="37" t="str">
        <f>VLOOKUP(Tabela14[[#This Row],[CÓDIGO]],[1]fornnecedor!$A:$G,7,0)</f>
        <v>VERNIZ AUTOMOTIVO</v>
      </c>
    </row>
    <row r="9460" spans="1:11" x14ac:dyDescent="0.3">
      <c r="A9460" s="15">
        <v>84658</v>
      </c>
      <c r="B9460" s="15" t="str">
        <f>VLOOKUP(Tabela14[[#This Row],[CÓDIGO]],[1]fornnecedor!$A:$E,5,0)</f>
        <v>ANJO QUIMICA DO BRASIL LTDA</v>
      </c>
      <c r="C9460" s="16" t="s">
        <v>5193</v>
      </c>
      <c r="D9460" s="16" t="s">
        <v>503</v>
      </c>
      <c r="E9460" s="22">
        <v>103</v>
      </c>
      <c r="F9460" s="30">
        <v>557</v>
      </c>
      <c r="G9460" s="17">
        <v>32.270000000000003</v>
      </c>
      <c r="H9460" s="17">
        <f t="shared" si="294"/>
        <v>3323.8100000000004</v>
      </c>
      <c r="I9460" s="17">
        <f t="shared" si="295"/>
        <v>17974.390000000003</v>
      </c>
      <c r="J9460" s="13" t="s">
        <v>5384</v>
      </c>
      <c r="K9460" s="37" t="str">
        <f>VLOOKUP(Tabela14[[#This Row],[CÓDIGO]],[1]fornnecedor!$A:$G,7,0)</f>
        <v>MASSA POLIÉSTER</v>
      </c>
    </row>
    <row r="9461" spans="1:11" x14ac:dyDescent="0.3">
      <c r="A9461" s="15">
        <v>22180</v>
      </c>
      <c r="B9461" s="15" t="str">
        <f>VLOOKUP(Tabela14[[#This Row],[CÓDIGO]],[1]fornnecedor!$A:$E,5,0)</f>
        <v>ONKRAFT COMERCIO DE PAPEL E PAPELAO LTDA</v>
      </c>
      <c r="C9461" s="16" t="s">
        <v>817</v>
      </c>
      <c r="D9461" s="16" t="s">
        <v>816</v>
      </c>
      <c r="E9461" s="22">
        <v>519</v>
      </c>
      <c r="F9461" s="30">
        <v>1240</v>
      </c>
      <c r="G9461" s="17">
        <v>14.93</v>
      </c>
      <c r="H9461" s="17">
        <f t="shared" si="294"/>
        <v>7748.67</v>
      </c>
      <c r="I9461" s="17">
        <f t="shared" si="295"/>
        <v>18513.2</v>
      </c>
      <c r="J9461" s="13" t="s">
        <v>5384</v>
      </c>
      <c r="K9461" s="37" t="str">
        <f>VLOOKUP(Tabela14[[#This Row],[CÓDIGO]],[1]fornnecedor!$A:$G,7,0)</f>
        <v>PAPEL DE MASCARAMENTO</v>
      </c>
    </row>
    <row r="9462" spans="1:11" x14ac:dyDescent="0.3">
      <c r="A9462" s="15">
        <v>10232</v>
      </c>
      <c r="B9462" s="15" t="str">
        <f>VLOOKUP(Tabela14[[#This Row],[CÓDIGO]],[1]fornnecedor!$A:$E,5,0)</f>
        <v>SAINT- GOBAIN DO BRASIL PROD. IND. E CONSTR. LTDA</v>
      </c>
      <c r="C9462" s="16" t="s">
        <v>58</v>
      </c>
      <c r="D9462" s="16" t="s">
        <v>49</v>
      </c>
      <c r="E9462" s="22">
        <v>2310</v>
      </c>
      <c r="F9462" s="30">
        <v>8071</v>
      </c>
      <c r="G9462" s="17">
        <v>2.34</v>
      </c>
      <c r="H9462" s="17">
        <f t="shared" si="294"/>
        <v>5405.4</v>
      </c>
      <c r="I9462" s="17">
        <f t="shared" si="295"/>
        <v>18886.14</v>
      </c>
      <c r="J9462" s="13" t="s">
        <v>5384</v>
      </c>
      <c r="K9462" s="37" t="str">
        <f>VLOOKUP(Tabela14[[#This Row],[CÓDIGO]],[1]fornnecedor!$A:$G,7,0)</f>
        <v xml:space="preserve">DISCOS / LIXAS / ABRASIVOS </v>
      </c>
    </row>
    <row r="9463" spans="1:11" x14ac:dyDescent="0.3">
      <c r="A9463" s="15">
        <v>10242</v>
      </c>
      <c r="B9463" s="15" t="str">
        <f>VLOOKUP(Tabela14[[#This Row],[CÓDIGO]],[1]fornnecedor!$A:$E,5,0)</f>
        <v>SAINT- GOBAIN DO BRASIL PROD. IND. E CONSTR. LTDA</v>
      </c>
      <c r="C9463" s="16" t="s">
        <v>77</v>
      </c>
      <c r="D9463" s="16" t="s">
        <v>49</v>
      </c>
      <c r="E9463" s="22">
        <v>2115</v>
      </c>
      <c r="F9463" s="30">
        <v>8215</v>
      </c>
      <c r="G9463" s="17">
        <v>2.33</v>
      </c>
      <c r="H9463" s="17">
        <f t="shared" si="294"/>
        <v>4927.95</v>
      </c>
      <c r="I9463" s="17">
        <f t="shared" si="295"/>
        <v>19140.95</v>
      </c>
      <c r="J9463" s="13" t="s">
        <v>5384</v>
      </c>
      <c r="K9463" s="37" t="str">
        <f>VLOOKUP(Tabela14[[#This Row],[CÓDIGO]],[1]fornnecedor!$A:$G,7,0)</f>
        <v xml:space="preserve">DISCOS / LIXAS / ABRASIVOS </v>
      </c>
    </row>
    <row r="9464" spans="1:11" x14ac:dyDescent="0.3">
      <c r="A9464" s="15">
        <v>10245</v>
      </c>
      <c r="B9464" s="15" t="str">
        <f>VLOOKUP(Tabela14[[#This Row],[CÓDIGO]],[1]fornnecedor!$A:$E,5,0)</f>
        <v>SAINT- GOBAIN DO BRASIL PROD. IND. E CONSTR. LTDA</v>
      </c>
      <c r="C9464" s="16" t="s">
        <v>71</v>
      </c>
      <c r="D9464" s="16" t="s">
        <v>49</v>
      </c>
      <c r="E9464" s="22">
        <v>1871</v>
      </c>
      <c r="F9464" s="30">
        <v>9593</v>
      </c>
      <c r="G9464" s="17">
        <v>2.0099999999999998</v>
      </c>
      <c r="H9464" s="17">
        <f t="shared" si="294"/>
        <v>3760.7099999999996</v>
      </c>
      <c r="I9464" s="17">
        <f t="shared" si="295"/>
        <v>19281.929999999997</v>
      </c>
      <c r="J9464" s="13" t="s">
        <v>5384</v>
      </c>
      <c r="K9464" s="37" t="str">
        <f>VLOOKUP(Tabela14[[#This Row],[CÓDIGO]],[1]fornnecedor!$A:$G,7,0)</f>
        <v xml:space="preserve">DISCOS / LIXAS / ABRASIVOS </v>
      </c>
    </row>
    <row r="9465" spans="1:11" x14ac:dyDescent="0.3">
      <c r="A9465" s="15">
        <v>24247</v>
      </c>
      <c r="B9465" s="15" t="str">
        <f>VLOOKUP(Tabela14[[#This Row],[CÓDIGO]],[1]fornnecedor!$A:$E,5,0)</f>
        <v>SHERWIN - WILLIAMS DO BRASIL IND. E COM. LTDA</v>
      </c>
      <c r="C9465" s="16" t="s">
        <v>343</v>
      </c>
      <c r="D9465" s="16" t="s">
        <v>324</v>
      </c>
      <c r="E9465" s="22">
        <v>755</v>
      </c>
      <c r="F9465" s="30">
        <v>1102</v>
      </c>
      <c r="G9465" s="17">
        <v>17.559999999999999</v>
      </c>
      <c r="H9465" s="17">
        <f t="shared" ref="H9465:H9495" si="296">G9465*E9465</f>
        <v>13257.8</v>
      </c>
      <c r="I9465" s="17">
        <f t="shared" ref="I9465:I9495" si="297">G9465*F9465</f>
        <v>19351.12</v>
      </c>
      <c r="J9465" s="13" t="s">
        <v>5384</v>
      </c>
      <c r="K9465" s="37" t="str">
        <f>VLOOKUP(Tabela14[[#This Row],[CÓDIGO]],[1]fornnecedor!$A:$G,7,0)</f>
        <v>PRIMER AUTOMOTIVO</v>
      </c>
    </row>
    <row r="9466" spans="1:11" x14ac:dyDescent="0.3">
      <c r="A9466" s="15">
        <v>10230</v>
      </c>
      <c r="B9466" s="15" t="str">
        <f>VLOOKUP(Tabela14[[#This Row],[CÓDIGO]],[1]fornnecedor!$A:$E,5,0)</f>
        <v>SAINT- GOBAIN DO BRASIL PROD. IND. E CONSTR. LTDA</v>
      </c>
      <c r="C9466" s="16" t="s">
        <v>57</v>
      </c>
      <c r="D9466" s="16" t="s">
        <v>49</v>
      </c>
      <c r="E9466" s="22">
        <v>2383</v>
      </c>
      <c r="F9466" s="30">
        <v>8412</v>
      </c>
      <c r="G9466" s="17">
        <v>2.37</v>
      </c>
      <c r="H9466" s="17">
        <f t="shared" si="296"/>
        <v>5647.71</v>
      </c>
      <c r="I9466" s="17">
        <f t="shared" si="297"/>
        <v>19936.440000000002</v>
      </c>
      <c r="J9466" s="13" t="s">
        <v>5384</v>
      </c>
      <c r="K9466" s="37" t="str">
        <f>VLOOKUP(Tabela14[[#This Row],[CÓDIGO]],[1]fornnecedor!$A:$G,7,0)</f>
        <v xml:space="preserve">DISCOS / LIXAS / ABRASIVOS </v>
      </c>
    </row>
    <row r="9467" spans="1:11" x14ac:dyDescent="0.3">
      <c r="A9467" s="15">
        <v>9899</v>
      </c>
      <c r="B9467" s="15" t="str">
        <f>VLOOKUP(Tabela14[[#This Row],[CÓDIGO]],[1]fornnecedor!$A:$E,5,0)</f>
        <v>AKZO NOBEL LTDA AUTO</v>
      </c>
      <c r="C9467" s="16" t="s">
        <v>242</v>
      </c>
      <c r="D9467" s="16" t="s">
        <v>103</v>
      </c>
      <c r="E9467" s="22">
        <v>107.675</v>
      </c>
      <c r="F9467" s="30">
        <v>153.77000000000001</v>
      </c>
      <c r="G9467" s="17">
        <v>131.02000000000001</v>
      </c>
      <c r="H9467" s="17">
        <f t="shared" si="296"/>
        <v>14107.578500000001</v>
      </c>
      <c r="I9467" s="17">
        <f t="shared" si="297"/>
        <v>20146.945400000004</v>
      </c>
      <c r="J9467" s="13" t="s">
        <v>5384</v>
      </c>
      <c r="K9467" s="37" t="str">
        <f>VLOOKUP(Tabela14[[#This Row],[CÓDIGO]],[1]fornnecedor!$A:$G,7,0)</f>
        <v>BASES POLIÉSTER</v>
      </c>
    </row>
    <row r="9468" spans="1:11" x14ac:dyDescent="0.3">
      <c r="A9468" s="15">
        <v>9911</v>
      </c>
      <c r="B9468" s="15" t="str">
        <f>VLOOKUP(Tabela14[[#This Row],[CÓDIGO]],[1]fornnecedor!$A:$E,5,0)</f>
        <v>AKZO NOBEL LTDA AUTO</v>
      </c>
      <c r="C9468" s="16" t="s">
        <v>248</v>
      </c>
      <c r="D9468" s="16" t="s">
        <v>103</v>
      </c>
      <c r="E9468" s="22">
        <v>65.33</v>
      </c>
      <c r="F9468" s="30">
        <v>100.86</v>
      </c>
      <c r="G9468" s="17">
        <v>201.44</v>
      </c>
      <c r="H9468" s="17">
        <f t="shared" si="296"/>
        <v>13160.075199999999</v>
      </c>
      <c r="I9468" s="17">
        <f t="shared" si="297"/>
        <v>20317.238399999998</v>
      </c>
      <c r="J9468" s="13" t="s">
        <v>5384</v>
      </c>
      <c r="K9468" s="37" t="str">
        <f>VLOOKUP(Tabela14[[#This Row],[CÓDIGO]],[1]fornnecedor!$A:$G,7,0)</f>
        <v>BASES POLIÉSTER</v>
      </c>
    </row>
    <row r="9469" spans="1:11" x14ac:dyDescent="0.3">
      <c r="A9469" s="15">
        <v>10244</v>
      </c>
      <c r="B9469" s="15" t="str">
        <f>VLOOKUP(Tabela14[[#This Row],[CÓDIGO]],[1]fornnecedor!$A:$E,5,0)</f>
        <v>SAINT- GOBAIN DO BRASIL PROD. IND. E CONSTR. LTDA</v>
      </c>
      <c r="C9469" s="16" t="s">
        <v>68</v>
      </c>
      <c r="D9469" s="16" t="s">
        <v>49</v>
      </c>
      <c r="E9469" s="22">
        <v>2073</v>
      </c>
      <c r="F9469" s="30">
        <v>10613</v>
      </c>
      <c r="G9469" s="17">
        <v>2.0099999999999998</v>
      </c>
      <c r="H9469" s="17">
        <f t="shared" si="296"/>
        <v>4166.7299999999996</v>
      </c>
      <c r="I9469" s="17">
        <f t="shared" si="297"/>
        <v>21332.129999999997</v>
      </c>
      <c r="J9469" s="13" t="s">
        <v>5384</v>
      </c>
      <c r="K9469" s="37" t="str">
        <f>VLOOKUP(Tabela14[[#This Row],[CÓDIGO]],[1]fornnecedor!$A:$G,7,0)</f>
        <v xml:space="preserve">DISCOS / LIXAS / ABRASIVOS </v>
      </c>
    </row>
    <row r="9470" spans="1:11" x14ac:dyDescent="0.3">
      <c r="A9470" s="15">
        <v>23653</v>
      </c>
      <c r="B9470" s="15" t="str">
        <f>VLOOKUP(Tabela14[[#This Row],[CÓDIGO]],[1]fornnecedor!$A:$E,5,0)</f>
        <v>AKZO NOBEL LTDA AUTO</v>
      </c>
      <c r="C9470" s="16" t="s">
        <v>276</v>
      </c>
      <c r="D9470" s="16" t="s">
        <v>127</v>
      </c>
      <c r="E9470" s="22">
        <v>477</v>
      </c>
      <c r="F9470" s="30">
        <v>469</v>
      </c>
      <c r="G9470" s="17">
        <v>46.02</v>
      </c>
      <c r="H9470" s="17">
        <f t="shared" si="296"/>
        <v>21951.54</v>
      </c>
      <c r="I9470" s="17">
        <f t="shared" si="297"/>
        <v>21583.38</v>
      </c>
      <c r="J9470" s="13" t="s">
        <v>5384</v>
      </c>
      <c r="K9470" s="37" t="str">
        <f>VLOOKUP(Tabela14[[#This Row],[CÓDIGO]],[1]fornnecedor!$A:$G,7,0)</f>
        <v>CATALISADORES INDIVIDUAS</v>
      </c>
    </row>
    <row r="9471" spans="1:11" x14ac:dyDescent="0.3">
      <c r="A9471" s="15">
        <v>84445</v>
      </c>
      <c r="B9471" s="15" t="str">
        <f>VLOOKUP(Tabela14[[#This Row],[CÓDIGO]],[1]fornnecedor!$A:$E,5,0)</f>
        <v>Unipel Comercio de Importacao e Exportacao Ltda.</v>
      </c>
      <c r="C9471" s="16" t="s">
        <v>5091</v>
      </c>
      <c r="D9471" s="16" t="s">
        <v>5092</v>
      </c>
      <c r="E9471" s="22">
        <v>113</v>
      </c>
      <c r="F9471" s="30">
        <v>578</v>
      </c>
      <c r="G9471" s="17">
        <v>41.06</v>
      </c>
      <c r="H9471" s="17">
        <f t="shared" si="296"/>
        <v>4639.7800000000007</v>
      </c>
      <c r="I9471" s="17">
        <f t="shared" si="297"/>
        <v>23732.68</v>
      </c>
      <c r="J9471" s="13" t="s">
        <v>5384</v>
      </c>
      <c r="K9471" s="37" t="str">
        <f>VLOOKUP(Tabela14[[#This Row],[CÓDIGO]],[1]fornnecedor!$A:$G,7,0)</f>
        <v>PAPEL DE MASCARAMENTO</v>
      </c>
    </row>
    <row r="9472" spans="1:11" x14ac:dyDescent="0.3">
      <c r="A9472" s="15">
        <v>85698</v>
      </c>
      <c r="B9472" s="15" t="str">
        <f>VLOOKUP(Tabela14[[#This Row],[CÓDIGO]],[1]fornnecedor!$A:$E,5,0)</f>
        <v>SIMAPPEL - SIMAO PEREIRA INDUSTRIA E COMERCIO DE PAPEIS LTDA</v>
      </c>
      <c r="C9472" s="16" t="s">
        <v>5209</v>
      </c>
      <c r="D9472" s="16" t="s">
        <v>5210</v>
      </c>
      <c r="E9472" s="22">
        <v>17.72</v>
      </c>
      <c r="F9472" s="30">
        <v>224.13</v>
      </c>
      <c r="G9472" s="17">
        <v>105.94</v>
      </c>
      <c r="H9472" s="17">
        <f t="shared" si="296"/>
        <v>1877.2567999999999</v>
      </c>
      <c r="I9472" s="17">
        <f t="shared" si="297"/>
        <v>23744.332200000001</v>
      </c>
      <c r="J9472" s="13" t="s">
        <v>5384</v>
      </c>
      <c r="K9472" s="37" t="str">
        <f>VLOOKUP(Tabela14[[#This Row],[CÓDIGO]],[1]fornnecedor!$A:$G,7,0)</f>
        <v>PAPELAO ONDULADO</v>
      </c>
    </row>
    <row r="9473" spans="1:11" x14ac:dyDescent="0.3">
      <c r="A9473" s="15">
        <v>22188</v>
      </c>
      <c r="B9473" s="15" t="str">
        <f>VLOOKUP(Tabela14[[#This Row],[CÓDIGO]],[1]fornnecedor!$A:$E,5,0)</f>
        <v>3M DO BRASIL LTDA</v>
      </c>
      <c r="C9473" s="16" t="s">
        <v>375</v>
      </c>
      <c r="D9473" s="16" t="s">
        <v>366</v>
      </c>
      <c r="E9473" s="22">
        <v>679</v>
      </c>
      <c r="F9473" s="30">
        <v>2150</v>
      </c>
      <c r="G9473" s="17">
        <v>11.11</v>
      </c>
      <c r="H9473" s="17">
        <f t="shared" si="296"/>
        <v>7543.69</v>
      </c>
      <c r="I9473" s="17">
        <f t="shared" si="297"/>
        <v>23886.5</v>
      </c>
      <c r="J9473" s="13" t="s">
        <v>5384</v>
      </c>
      <c r="K9473" s="37" t="str">
        <f>VLOOKUP(Tabela14[[#This Row],[CÓDIGO]],[1]fornnecedor!$A:$G,7,0)</f>
        <v>FITA AUTOMOTIVA</v>
      </c>
    </row>
    <row r="9474" spans="1:11" x14ac:dyDescent="0.3">
      <c r="A9474" s="15">
        <v>10236</v>
      </c>
      <c r="B9474" s="15" t="str">
        <f>VLOOKUP(Tabela14[[#This Row],[CÓDIGO]],[1]fornnecedor!$A:$E,5,0)</f>
        <v>SAINT- GOBAIN DO BRASIL PROD. IND. E CONSTR. LTDA</v>
      </c>
      <c r="C9474" s="16" t="s">
        <v>72</v>
      </c>
      <c r="D9474" s="16" t="s">
        <v>49</v>
      </c>
      <c r="E9474" s="22">
        <v>3891</v>
      </c>
      <c r="F9474" s="30">
        <v>10030</v>
      </c>
      <c r="G9474" s="17">
        <v>2.42</v>
      </c>
      <c r="H9474" s="17">
        <f t="shared" si="296"/>
        <v>9416.2199999999993</v>
      </c>
      <c r="I9474" s="17">
        <f t="shared" si="297"/>
        <v>24272.6</v>
      </c>
      <c r="J9474" s="13" t="s">
        <v>5384</v>
      </c>
      <c r="K9474" s="37" t="str">
        <f>VLOOKUP(Tabela14[[#This Row],[CÓDIGO]],[1]fornnecedor!$A:$G,7,0)</f>
        <v xml:space="preserve">DISCOS / LIXAS / ABRASIVOS </v>
      </c>
    </row>
    <row r="9475" spans="1:11" x14ac:dyDescent="0.3">
      <c r="A9475" s="15">
        <v>15</v>
      </c>
      <c r="B9475" s="15" t="str">
        <f>VLOOKUP(Tabela14[[#This Row],[CÓDIGO]],[1]fornnecedor!$A:$E,5,0)</f>
        <v>3M DO BRASIL LTDA</v>
      </c>
      <c r="C9475" s="16" t="s">
        <v>386</v>
      </c>
      <c r="D9475" s="16" t="s">
        <v>366</v>
      </c>
      <c r="E9475" s="22">
        <v>2325</v>
      </c>
      <c r="F9475" s="30">
        <v>5971</v>
      </c>
      <c r="G9475" s="17">
        <v>4.24</v>
      </c>
      <c r="H9475" s="17">
        <f t="shared" si="296"/>
        <v>9858</v>
      </c>
      <c r="I9475" s="17">
        <f t="shared" si="297"/>
        <v>25317.040000000001</v>
      </c>
      <c r="J9475" s="13" t="s">
        <v>5384</v>
      </c>
      <c r="K9475" s="37" t="str">
        <f>VLOOKUP(Tabela14[[#This Row],[CÓDIGO]],[1]fornnecedor!$A:$G,7,0)</f>
        <v>LIXA DÁGUA</v>
      </c>
    </row>
    <row r="9476" spans="1:11" x14ac:dyDescent="0.3">
      <c r="A9476" s="15">
        <v>85424</v>
      </c>
      <c r="B9476" s="15" t="str">
        <f>VLOOKUP(Tabela14[[#This Row],[CÓDIGO]],[1]fornnecedor!$A:$E,5,0)</f>
        <v>DISSOLTEX IND QUIMICA LTDA</v>
      </c>
      <c r="C9476" s="16" t="s">
        <v>5212</v>
      </c>
      <c r="D9476" s="16" t="s">
        <v>549</v>
      </c>
      <c r="E9476" s="22">
        <v>6</v>
      </c>
      <c r="F9476" s="30">
        <v>75</v>
      </c>
      <c r="G9476" s="17">
        <v>340.82</v>
      </c>
      <c r="H9476" s="17">
        <f t="shared" si="296"/>
        <v>2044.92</v>
      </c>
      <c r="I9476" s="17">
        <f t="shared" si="297"/>
        <v>25561.5</v>
      </c>
      <c r="J9476" s="13" t="s">
        <v>5384</v>
      </c>
      <c r="K9476" s="37" t="str">
        <f>VLOOKUP(Tabela14[[#This Row],[CÓDIGO]],[1]fornnecedor!$A:$G,7,0)</f>
        <v>TINTA EM PÓ</v>
      </c>
    </row>
    <row r="9477" spans="1:11" x14ac:dyDescent="0.3">
      <c r="A9477" s="15">
        <v>85231</v>
      </c>
      <c r="B9477" s="15" t="str">
        <f>VLOOKUP(Tabela14[[#This Row],[CÓDIGO]],[1]fornnecedor!$A:$E,5,0)</f>
        <v>FORNECEDOR CONVERSAO</v>
      </c>
      <c r="C9477" s="16" t="s">
        <v>5211</v>
      </c>
      <c r="D9477" s="16" t="s">
        <v>4669</v>
      </c>
      <c r="E9477" s="22">
        <v>0</v>
      </c>
      <c r="F9477" s="30">
        <v>136</v>
      </c>
      <c r="G9477" s="17">
        <v>200</v>
      </c>
      <c r="H9477" s="17">
        <f t="shared" si="296"/>
        <v>0</v>
      </c>
      <c r="I9477" s="17">
        <f t="shared" si="297"/>
        <v>27200</v>
      </c>
      <c r="J9477" s="13" t="s">
        <v>5384</v>
      </c>
      <c r="K9477" s="37" t="str">
        <f>VLOOKUP(Tabela14[[#This Row],[CÓDIGO]],[1]fornnecedor!$A:$G,7,0)</f>
        <v>TINTAS PRODUZIDAS</v>
      </c>
    </row>
    <row r="9478" spans="1:11" x14ac:dyDescent="0.3">
      <c r="A9478" s="15">
        <v>23797</v>
      </c>
      <c r="B9478" s="15" t="str">
        <f>VLOOKUP(Tabela14[[#This Row],[CÓDIGO]],[1]fornnecedor!$A:$E,5,0)</f>
        <v>PLASTINI EMBALAGENS LTDA</v>
      </c>
      <c r="C9478" s="16" t="s">
        <v>806</v>
      </c>
      <c r="D9478" s="16" t="s">
        <v>805</v>
      </c>
      <c r="E9478" s="22">
        <v>0</v>
      </c>
      <c r="F9478" s="30">
        <v>0</v>
      </c>
      <c r="G9478" s="17">
        <v>0.37</v>
      </c>
      <c r="H9478" s="17">
        <f t="shared" si="296"/>
        <v>0</v>
      </c>
      <c r="I9478" s="17">
        <f t="shared" si="297"/>
        <v>0</v>
      </c>
      <c r="J9478" s="13" t="s">
        <v>5384</v>
      </c>
      <c r="K9478" s="37" t="str">
        <f>VLOOKUP(Tabela14[[#This Row],[CÓDIGO]],[1]fornnecedor!$A:$G,7,0)</f>
        <v>GRUPO CONVERSAO</v>
      </c>
    </row>
    <row r="9479" spans="1:11" x14ac:dyDescent="0.3">
      <c r="A9479" s="15">
        <v>23837</v>
      </c>
      <c r="B9479" s="15" t="str">
        <f>VLOOKUP(Tabela14[[#This Row],[CÓDIGO]],[1]fornnecedor!$A:$E,5,0)</f>
        <v>MAXI RUBBER INDUSTRIAS QUIMICAS LTDA</v>
      </c>
      <c r="C9479" s="16" t="s">
        <v>5217</v>
      </c>
      <c r="D9479" s="16" t="s">
        <v>775</v>
      </c>
      <c r="E9479" s="22">
        <v>6</v>
      </c>
      <c r="F9479" s="30">
        <v>32</v>
      </c>
      <c r="G9479" s="17">
        <v>860.4</v>
      </c>
      <c r="H9479" s="17">
        <f t="shared" si="296"/>
        <v>5162.3999999999996</v>
      </c>
      <c r="I9479" s="17">
        <f t="shared" si="297"/>
        <v>27532.799999999999</v>
      </c>
      <c r="J9479" s="13" t="s">
        <v>5384</v>
      </c>
      <c r="K9479" s="37" t="str">
        <f>VLOOKUP(Tabela14[[#This Row],[CÓDIGO]],[1]fornnecedor!$A:$G,7,0)</f>
        <v>PISTOLAS</v>
      </c>
    </row>
    <row r="9480" spans="1:11" x14ac:dyDescent="0.3">
      <c r="A9480" s="15">
        <v>10243</v>
      </c>
      <c r="B9480" s="15" t="str">
        <f>VLOOKUP(Tabela14[[#This Row],[CÓDIGO]],[1]fornnecedor!$A:$E,5,0)</f>
        <v>SAINT- GOBAIN DO BRASIL PROD. IND. E CONSTR. LTDA</v>
      </c>
      <c r="C9480" s="16" t="s">
        <v>61</v>
      </c>
      <c r="D9480" s="16" t="s">
        <v>49</v>
      </c>
      <c r="E9480" s="22">
        <v>3380</v>
      </c>
      <c r="F9480" s="30">
        <v>13952</v>
      </c>
      <c r="G9480" s="17">
        <v>2.0099999999999998</v>
      </c>
      <c r="H9480" s="17">
        <f t="shared" si="296"/>
        <v>6793.7999999999993</v>
      </c>
      <c r="I9480" s="17">
        <f t="shared" si="297"/>
        <v>28043.519999999997</v>
      </c>
      <c r="J9480" s="13" t="s">
        <v>5384</v>
      </c>
      <c r="K9480" s="37" t="str">
        <f>VLOOKUP(Tabela14[[#This Row],[CÓDIGO]],[1]fornnecedor!$A:$G,7,0)</f>
        <v xml:space="preserve">DISCOS / LIXAS / ABRASIVOS </v>
      </c>
    </row>
    <row r="9481" spans="1:11" x14ac:dyDescent="0.3">
      <c r="A9481" s="15">
        <v>10238</v>
      </c>
      <c r="B9481" s="15" t="str">
        <f>VLOOKUP(Tabela14[[#This Row],[CÓDIGO]],[1]fornnecedor!$A:$E,5,0)</f>
        <v>SAINT- GOBAIN DO BRASIL PROD. IND. E CONSTR. LTDA</v>
      </c>
      <c r="C9481" s="16" t="s">
        <v>70</v>
      </c>
      <c r="D9481" s="16" t="s">
        <v>49</v>
      </c>
      <c r="E9481" s="22">
        <v>3346</v>
      </c>
      <c r="F9481" s="30">
        <v>13022</v>
      </c>
      <c r="G9481" s="17">
        <v>2.33</v>
      </c>
      <c r="H9481" s="17">
        <f t="shared" si="296"/>
        <v>7796.18</v>
      </c>
      <c r="I9481" s="17">
        <f t="shared" si="297"/>
        <v>30341.260000000002</v>
      </c>
      <c r="J9481" s="13" t="s">
        <v>5384</v>
      </c>
      <c r="K9481" s="37" t="str">
        <f>VLOOKUP(Tabela14[[#This Row],[CÓDIGO]],[1]fornnecedor!$A:$G,7,0)</f>
        <v xml:space="preserve">DISCOS / LIXAS / ABRASIVOS </v>
      </c>
    </row>
    <row r="9482" spans="1:11" x14ac:dyDescent="0.3">
      <c r="A9482" s="15">
        <v>85626</v>
      </c>
      <c r="B9482" s="15" t="str">
        <f>VLOOKUP(Tabela14[[#This Row],[CÓDIGO]],[1]fornnecedor!$A:$E,5,0)</f>
        <v>WD-40 COMPANY BRASIL LTDA</v>
      </c>
      <c r="C9482" s="16" t="s">
        <v>5213</v>
      </c>
      <c r="D9482" s="16" t="s">
        <v>5214</v>
      </c>
      <c r="E9482" s="22">
        <v>16</v>
      </c>
      <c r="F9482" s="30">
        <v>1050</v>
      </c>
      <c r="G9482" s="17">
        <v>29.85</v>
      </c>
      <c r="H9482" s="17">
        <f t="shared" si="296"/>
        <v>477.6</v>
      </c>
      <c r="I9482" s="17">
        <f t="shared" si="297"/>
        <v>31342.5</v>
      </c>
      <c r="J9482" s="13" t="s">
        <v>5384</v>
      </c>
      <c r="K9482" s="37" t="str">
        <f>VLOOKUP(Tabela14[[#This Row],[CÓDIGO]],[1]fornnecedor!$A:$G,7,0)</f>
        <v>DESENGRIPANTE</v>
      </c>
    </row>
    <row r="9483" spans="1:11" x14ac:dyDescent="0.3">
      <c r="A9483" s="15">
        <v>84560</v>
      </c>
      <c r="B9483" s="15" t="str">
        <f>VLOOKUP(Tabela14[[#This Row],[CÓDIGO]],[1]fornnecedor!$A:$E,5,0)</f>
        <v>BRASILUX TINTAS TECNICAS LTDA</v>
      </c>
      <c r="C9483" s="16" t="s">
        <v>743</v>
      </c>
      <c r="D9483" s="16" t="s">
        <v>549</v>
      </c>
      <c r="E9483" s="22">
        <v>610</v>
      </c>
      <c r="F9483" s="30">
        <v>756</v>
      </c>
      <c r="G9483" s="17">
        <v>41.78</v>
      </c>
      <c r="H9483" s="17">
        <f t="shared" si="296"/>
        <v>25485.8</v>
      </c>
      <c r="I9483" s="17">
        <f t="shared" si="297"/>
        <v>31585.68</v>
      </c>
      <c r="J9483" s="13" t="s">
        <v>5384</v>
      </c>
      <c r="K9483" s="37" t="str">
        <f>VLOOKUP(Tabela14[[#This Row],[CÓDIGO]],[1]fornnecedor!$A:$G,7,0)</f>
        <v>THINNER DE LIMPEZA</v>
      </c>
    </row>
    <row r="9484" spans="1:11" x14ac:dyDescent="0.3">
      <c r="A9484" s="15">
        <v>23824</v>
      </c>
      <c r="B9484" s="15" t="str">
        <f>VLOOKUP(Tabela14[[#This Row],[CÓDIGO]],[1]fornnecedor!$A:$E,5,0)</f>
        <v>MARLUVAS EQUIPAMENTOS DE SEGURANÇA LTDA</v>
      </c>
      <c r="C9484" s="16" t="s">
        <v>1316</v>
      </c>
      <c r="D9484" s="16" t="s">
        <v>1315</v>
      </c>
      <c r="E9484" s="22">
        <v>0</v>
      </c>
      <c r="F9484" s="30">
        <v>0</v>
      </c>
      <c r="G9484" s="17">
        <v>37</v>
      </c>
      <c r="H9484" s="17">
        <f t="shared" si="296"/>
        <v>0</v>
      </c>
      <c r="I9484" s="17">
        <f t="shared" si="297"/>
        <v>0</v>
      </c>
      <c r="J9484" s="13" t="s">
        <v>5384</v>
      </c>
      <c r="K9484" s="37" t="str">
        <f>VLOOKUP(Tabela14[[#This Row],[CÓDIGO]],[1]fornnecedor!$A:$G,7,0)</f>
        <v>EPI´S</v>
      </c>
    </row>
    <row r="9485" spans="1:11" x14ac:dyDescent="0.3">
      <c r="A9485" s="15">
        <v>23838</v>
      </c>
      <c r="B9485" s="15" t="str">
        <f>VLOOKUP(Tabela14[[#This Row],[CÓDIGO]],[1]fornnecedor!$A:$E,5,0)</f>
        <v>ANJO QUIMICA DO BRASIL LTDA</v>
      </c>
      <c r="C9485" s="16" t="s">
        <v>5216</v>
      </c>
      <c r="D9485" s="16" t="s">
        <v>503</v>
      </c>
      <c r="E9485" s="22">
        <v>0</v>
      </c>
      <c r="F9485" s="30">
        <v>1271.93</v>
      </c>
      <c r="G9485" s="17">
        <v>25.67</v>
      </c>
      <c r="H9485" s="17">
        <f t="shared" si="296"/>
        <v>0</v>
      </c>
      <c r="I9485" s="17">
        <f t="shared" si="297"/>
        <v>32650.443100000004</v>
      </c>
      <c r="J9485" s="13" t="s">
        <v>5384</v>
      </c>
      <c r="K9485" s="37" t="str">
        <f>VLOOKUP(Tabela14[[#This Row],[CÓDIGO]],[1]fornnecedor!$A:$G,7,0)</f>
        <v>ESMALTES</v>
      </c>
    </row>
    <row r="9486" spans="1:11" x14ac:dyDescent="0.3">
      <c r="A9486" s="15">
        <v>22684</v>
      </c>
      <c r="B9486" s="15" t="str">
        <f>VLOOKUP(Tabela14[[#This Row],[CÓDIGO]],[1]fornnecedor!$A:$E,5,0)</f>
        <v>3M DO BRASIL LTDA</v>
      </c>
      <c r="C9486" s="16" t="s">
        <v>393</v>
      </c>
      <c r="D9486" s="16" t="s">
        <v>366</v>
      </c>
      <c r="E9486" s="22">
        <v>9651</v>
      </c>
      <c r="F9486" s="30">
        <v>10827</v>
      </c>
      <c r="G9486" s="17">
        <v>3.2</v>
      </c>
      <c r="H9486" s="17">
        <f t="shared" si="296"/>
        <v>30883.200000000001</v>
      </c>
      <c r="I9486" s="17">
        <f t="shared" si="297"/>
        <v>34646.400000000001</v>
      </c>
      <c r="J9486" s="13" t="s">
        <v>5384</v>
      </c>
      <c r="K9486" s="37" t="str">
        <f>VLOOKUP(Tabela14[[#This Row],[CÓDIGO]],[1]fornnecedor!$A:$G,7,0)</f>
        <v>FITA AUTOMOTIVA</v>
      </c>
    </row>
    <row r="9487" spans="1:11" x14ac:dyDescent="0.3">
      <c r="A9487" s="15">
        <v>23690</v>
      </c>
      <c r="B9487" s="15" t="str">
        <f>VLOOKUP(Tabela14[[#This Row],[CÓDIGO]],[1]fornnecedor!$A:$E,5,0)</f>
        <v>AKZO NOBEL LTDA AUTO</v>
      </c>
      <c r="C9487" s="16" t="s">
        <v>214</v>
      </c>
      <c r="D9487" s="16" t="s">
        <v>103</v>
      </c>
      <c r="E9487" s="22">
        <v>1157</v>
      </c>
      <c r="F9487" s="30">
        <v>1166</v>
      </c>
      <c r="G9487" s="17">
        <v>32.9</v>
      </c>
      <c r="H9487" s="17">
        <f t="shared" si="296"/>
        <v>38065.299999999996</v>
      </c>
      <c r="I9487" s="17">
        <f t="shared" si="297"/>
        <v>38361.4</v>
      </c>
      <c r="J9487" s="13" t="s">
        <v>5384</v>
      </c>
      <c r="K9487" s="37" t="str">
        <f>VLOOKUP(Tabela14[[#This Row],[CÓDIGO]],[1]fornnecedor!$A:$G,7,0)</f>
        <v>VERNIZ AUTOMOTIVO</v>
      </c>
    </row>
    <row r="9488" spans="1:11" x14ac:dyDescent="0.3">
      <c r="A9488" s="15">
        <v>23408</v>
      </c>
      <c r="B9488" s="15" t="str">
        <f>VLOOKUP(Tabela14[[#This Row],[CÓDIGO]],[1]fornnecedor!$A:$E,5,0)</f>
        <v>AKZO NOBEL LTDA AUTO</v>
      </c>
      <c r="C9488" s="16" t="s">
        <v>247</v>
      </c>
      <c r="D9488" s="16" t="s">
        <v>103</v>
      </c>
      <c r="E9488" s="22">
        <v>85.266000000000005</v>
      </c>
      <c r="F9488" s="30">
        <v>123.64</v>
      </c>
      <c r="G9488" s="17">
        <v>315.74</v>
      </c>
      <c r="H9488" s="17">
        <f t="shared" si="296"/>
        <v>26921.886840000003</v>
      </c>
      <c r="I9488" s="17">
        <f t="shared" si="297"/>
        <v>39038.0936</v>
      </c>
      <c r="J9488" s="13" t="s">
        <v>5384</v>
      </c>
      <c r="K9488" s="37" t="str">
        <f>VLOOKUP(Tabela14[[#This Row],[CÓDIGO]],[1]fornnecedor!$A:$G,7,0)</f>
        <v>BASES POLIÉSTER</v>
      </c>
    </row>
    <row r="9489" spans="1:11" x14ac:dyDescent="0.3">
      <c r="A9489" s="15">
        <v>23076</v>
      </c>
      <c r="B9489" s="15" t="str">
        <f>VLOOKUP(Tabela14[[#This Row],[CÓDIGO]],[1]fornnecedor!$A:$E,5,0)</f>
        <v>AKZO NOBEL LTDA AUTO</v>
      </c>
      <c r="C9489" s="16" t="s">
        <v>200</v>
      </c>
      <c r="D9489" s="16" t="s">
        <v>103</v>
      </c>
      <c r="E9489" s="22">
        <v>1126</v>
      </c>
      <c r="F9489" s="30">
        <v>1551</v>
      </c>
      <c r="G9489" s="17">
        <v>27.61</v>
      </c>
      <c r="H9489" s="17">
        <f t="shared" si="296"/>
        <v>31088.86</v>
      </c>
      <c r="I9489" s="17">
        <f t="shared" si="297"/>
        <v>42823.11</v>
      </c>
      <c r="J9489" s="13" t="s">
        <v>5384</v>
      </c>
      <c r="K9489" s="37" t="str">
        <f>VLOOKUP(Tabela14[[#This Row],[CÓDIGO]],[1]fornnecedor!$A:$G,7,0)</f>
        <v>PRIMER AUTOMOTIVO</v>
      </c>
    </row>
    <row r="9490" spans="1:11" x14ac:dyDescent="0.3">
      <c r="A9490" s="15">
        <v>10298</v>
      </c>
      <c r="B9490" s="15" t="str">
        <f>VLOOKUP(Tabela14[[#This Row],[CÓDIGO]],[1]fornnecedor!$A:$E,5,0)</f>
        <v>ANJO QUIMICA DO BRASIL LTDA</v>
      </c>
      <c r="C9490" s="16" t="s">
        <v>509</v>
      </c>
      <c r="D9490" s="16" t="s">
        <v>503</v>
      </c>
      <c r="E9490" s="22">
        <v>803</v>
      </c>
      <c r="F9490" s="30">
        <v>905</v>
      </c>
      <c r="G9490" s="17">
        <v>49.32</v>
      </c>
      <c r="H9490" s="17">
        <f t="shared" si="296"/>
        <v>39603.96</v>
      </c>
      <c r="I9490" s="17">
        <f t="shared" si="297"/>
        <v>44634.6</v>
      </c>
      <c r="J9490" s="13" t="s">
        <v>5384</v>
      </c>
      <c r="K9490" s="37" t="str">
        <f>VLOOKUP(Tabela14[[#This Row],[CÓDIGO]],[1]fornnecedor!$A:$G,7,0)</f>
        <v>THINNER DE LIMPEZA</v>
      </c>
    </row>
    <row r="9491" spans="1:11" x14ac:dyDescent="0.3">
      <c r="A9491" s="15">
        <v>84785</v>
      </c>
      <c r="B9491" s="15" t="str">
        <f>VLOOKUP(Tabela14[[#This Row],[CÓDIGO]],[1]fornnecedor!$A:$E,5,0)</f>
        <v>BRASILUX TINTAS TECNICAS LTDA</v>
      </c>
      <c r="C9491" s="16" t="s">
        <v>731</v>
      </c>
      <c r="D9491" s="16" t="s">
        <v>549</v>
      </c>
      <c r="E9491" s="22">
        <v>159</v>
      </c>
      <c r="F9491" s="30">
        <v>374</v>
      </c>
      <c r="G9491" s="17">
        <v>122.92</v>
      </c>
      <c r="H9491" s="17">
        <f t="shared" si="296"/>
        <v>19544.28</v>
      </c>
      <c r="I9491" s="17">
        <f t="shared" si="297"/>
        <v>45972.08</v>
      </c>
      <c r="J9491" s="13" t="s">
        <v>5384</v>
      </c>
      <c r="K9491" s="37" t="str">
        <f>VLOOKUP(Tabela14[[#This Row],[CÓDIGO]],[1]fornnecedor!$A:$G,7,0)</f>
        <v>EPOXI</v>
      </c>
    </row>
    <row r="9492" spans="1:11" x14ac:dyDescent="0.3">
      <c r="A9492" s="15">
        <v>13</v>
      </c>
      <c r="B9492" s="15" t="str">
        <f>VLOOKUP(Tabela14[[#This Row],[CÓDIGO]],[1]fornnecedor!$A:$E,5,0)</f>
        <v>3M DO BRASIL LTDA</v>
      </c>
      <c r="C9492" s="16" t="s">
        <v>385</v>
      </c>
      <c r="D9492" s="16" t="s">
        <v>366</v>
      </c>
      <c r="E9492" s="22">
        <v>3083</v>
      </c>
      <c r="F9492" s="30">
        <v>14252</v>
      </c>
      <c r="G9492" s="17">
        <v>4.24</v>
      </c>
      <c r="H9492" s="17">
        <f t="shared" si="296"/>
        <v>13071.92</v>
      </c>
      <c r="I9492" s="17">
        <f t="shared" si="297"/>
        <v>60428.480000000003</v>
      </c>
      <c r="J9492" s="13" t="s">
        <v>5384</v>
      </c>
      <c r="K9492" s="37" t="str">
        <f>VLOOKUP(Tabela14[[#This Row],[CÓDIGO]],[1]fornnecedor!$A:$G,7,0)</f>
        <v>LIXA DÁGUA</v>
      </c>
    </row>
    <row r="9493" spans="1:11" x14ac:dyDescent="0.3">
      <c r="A9493" s="15">
        <v>87043</v>
      </c>
      <c r="B9493" s="15" t="str">
        <f>VLOOKUP(Tabela14[[#This Row],[CÓDIGO]],[1]fornnecedor!$A:$E,5,0)</f>
        <v>ROBERLO DO BRASIL LTDA</v>
      </c>
      <c r="C9493" s="16" t="s">
        <v>5205</v>
      </c>
      <c r="D9493" s="16" t="s">
        <v>2513</v>
      </c>
      <c r="E9493" s="22">
        <v>1038</v>
      </c>
      <c r="F9493" s="30">
        <v>3772</v>
      </c>
      <c r="G9493" s="17">
        <v>18.760000000000002</v>
      </c>
      <c r="H9493" s="17">
        <f t="shared" si="296"/>
        <v>19472.88</v>
      </c>
      <c r="I9493" s="17">
        <f t="shared" si="297"/>
        <v>70762.720000000001</v>
      </c>
      <c r="J9493" s="13" t="s">
        <v>5384</v>
      </c>
      <c r="K9493" s="37" t="str">
        <f>VLOOKUP(Tabela14[[#This Row],[CÓDIGO]],[1]fornnecedor!$A:$G,7,0)</f>
        <v>MASSA POLIÉSTER</v>
      </c>
    </row>
    <row r="9494" spans="1:11" x14ac:dyDescent="0.3">
      <c r="A9494" s="15">
        <v>23841</v>
      </c>
      <c r="B9494" s="15" t="str">
        <f>VLOOKUP(Tabela14[[#This Row],[CÓDIGO]],[1]fornnecedor!$A:$E,5,0)</f>
        <v>ANJO QUIMICA DO BRASIL LTDA</v>
      </c>
      <c r="C9494" s="16" t="s">
        <v>5218</v>
      </c>
      <c r="D9494" s="16" t="s">
        <v>503</v>
      </c>
      <c r="E9494" s="22">
        <v>0</v>
      </c>
      <c r="F9494" s="30">
        <v>1203.31</v>
      </c>
      <c r="G9494" s="17">
        <v>67.48</v>
      </c>
      <c r="H9494" s="17">
        <f t="shared" si="296"/>
        <v>0</v>
      </c>
      <c r="I9494" s="17">
        <f t="shared" si="297"/>
        <v>81199.358800000002</v>
      </c>
      <c r="J9494" s="13" t="s">
        <v>5384</v>
      </c>
      <c r="K9494" s="37" t="str">
        <f>VLOOKUP(Tabela14[[#This Row],[CÓDIGO]],[1]fornnecedor!$A:$G,7,0)</f>
        <v>ESMALTES</v>
      </c>
    </row>
    <row r="9495" spans="1:11" x14ac:dyDescent="0.3">
      <c r="A9495" s="19">
        <v>23817</v>
      </c>
      <c r="B9495" s="19" t="str">
        <f>VLOOKUP(Tabela14[[#This Row],[CÓDIGO]],[1]fornnecedor!$A:$E,5,0)</f>
        <v>MARLUVAS EQUIPAMENTOS DE SEGURANÇA LTDA</v>
      </c>
      <c r="C9495" s="20" t="s">
        <v>1314</v>
      </c>
      <c r="D9495" s="20" t="s">
        <v>1315</v>
      </c>
      <c r="E9495" s="24">
        <v>0</v>
      </c>
      <c r="F9495" s="32">
        <v>0</v>
      </c>
      <c r="G9495" s="21">
        <v>122.59</v>
      </c>
      <c r="H9495" s="21">
        <f t="shared" si="296"/>
        <v>0</v>
      </c>
      <c r="I9495" s="21">
        <f t="shared" si="297"/>
        <v>0</v>
      </c>
      <c r="J9495" s="13" t="s">
        <v>5384</v>
      </c>
      <c r="K9495" s="37" t="str">
        <f>VLOOKUP(Tabela14[[#This Row],[CÓDIGO]],[1]fornnecedor!$A:$G,7,0)</f>
        <v>EPI´S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1517-A15B-4D7B-A05C-8F00BB6BBFF7}">
  <dimension ref="A1:AA1975"/>
  <sheetViews>
    <sheetView workbookViewId="0">
      <selection activeCell="A2" sqref="A2:XFD2"/>
    </sheetView>
  </sheetViews>
  <sheetFormatPr defaultRowHeight="14.4" x14ac:dyDescent="0.3"/>
  <cols>
    <col min="1" max="1" width="19.77734375" bestFit="1" customWidth="1"/>
    <col min="2" max="2" width="65.44140625" bestFit="1" customWidth="1"/>
    <col min="3" max="3" width="10.5546875" bestFit="1" customWidth="1"/>
    <col min="4" max="4" width="13.77734375" bestFit="1" customWidth="1"/>
    <col min="5" max="5" width="72.77734375" bestFit="1" customWidth="1"/>
    <col min="6" max="6" width="13.109375" customWidth="1"/>
    <col min="7" max="7" width="17.88671875" bestFit="1" customWidth="1"/>
    <col min="8" max="8" width="7.33203125" customWidth="1"/>
    <col min="9" max="9" width="10.88671875" customWidth="1"/>
    <col min="10" max="10" width="11.33203125" customWidth="1"/>
    <col min="11" max="11" width="14.109375" customWidth="1"/>
    <col min="12" max="12" width="12.44140625" customWidth="1"/>
    <col min="13" max="13" width="8.21875" customWidth="1"/>
    <col min="14" max="14" width="11.88671875" customWidth="1"/>
    <col min="15" max="15" width="11.109375" customWidth="1"/>
    <col min="16" max="16" width="10.77734375" customWidth="1"/>
    <col min="17" max="17" width="10.21875" customWidth="1"/>
    <col min="18" max="18" width="9.88671875" customWidth="1"/>
    <col min="19" max="19" width="11" customWidth="1"/>
    <col min="20" max="20" width="14.5546875" customWidth="1"/>
    <col min="22" max="22" width="17.77734375" bestFit="1" customWidth="1"/>
    <col min="23" max="23" width="48.21875" customWidth="1"/>
    <col min="24" max="24" width="12.44140625" customWidth="1"/>
    <col min="25" max="25" width="46.5546875" bestFit="1" customWidth="1"/>
    <col min="26" max="26" width="17.6640625" bestFit="1" customWidth="1"/>
    <col min="27" max="27" width="55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" t="s">
        <v>896</v>
      </c>
      <c r="V1" s="4" t="s">
        <v>897</v>
      </c>
      <c r="W1" s="4" t="s">
        <v>898</v>
      </c>
      <c r="X1" s="5" t="s">
        <v>1096</v>
      </c>
      <c r="Y1" t="s">
        <v>1097</v>
      </c>
      <c r="Z1" s="5" t="s">
        <v>1098</v>
      </c>
      <c r="AA1" t="s">
        <v>5220</v>
      </c>
    </row>
    <row r="2" spans="1:27" x14ac:dyDescent="0.3">
      <c r="A2" t="s">
        <v>5560</v>
      </c>
      <c r="B2" t="s">
        <v>5561</v>
      </c>
      <c r="C2" s="1">
        <v>46059</v>
      </c>
      <c r="D2" s="2">
        <v>2000484658</v>
      </c>
      <c r="E2" t="s">
        <v>5193</v>
      </c>
      <c r="G2" t="s">
        <v>503</v>
      </c>
      <c r="H2" t="s">
        <v>24</v>
      </c>
      <c r="I2">
        <v>29.71</v>
      </c>
      <c r="J2">
        <v>360</v>
      </c>
      <c r="K2">
        <v>0</v>
      </c>
      <c r="L2" s="3">
        <v>10695.6</v>
      </c>
      <c r="M2">
        <v>139.04</v>
      </c>
      <c r="N2">
        <v>0</v>
      </c>
      <c r="O2">
        <v>0</v>
      </c>
      <c r="P2">
        <v>0</v>
      </c>
      <c r="Q2">
        <v>0</v>
      </c>
      <c r="R2" s="3">
        <v>1283.47</v>
      </c>
      <c r="S2">
        <v>0</v>
      </c>
      <c r="T2" s="3">
        <v>10834.64</v>
      </c>
      <c r="U2">
        <v>2</v>
      </c>
      <c r="V2" t="str">
        <f>VLOOKUP(Tabela1[[#This Row],[CÓD FORNECEDOR]],'[1]BASE FORNECEDORES'!$A:$N,11,0)</f>
        <v>02.921.346/0004-09</v>
      </c>
      <c r="W2" t="str">
        <f>VLOOKUP(Tabela1[[#This Row],[CNPJ]],'[1]BASE FORNECEDORES'!$K:$R,8,0)</f>
        <v>ANJO QUIMICA DO BRASIL LTDA</v>
      </c>
      <c r="X2">
        <v>84658</v>
      </c>
      <c r="Y2" t="str">
        <f>VLOOKUP(Tabela1[[#This Row],[CÓD PRODUTO ]],[1]fornnecedor!$A:$G,7,0)</f>
        <v>MASSA POLIÉSTER</v>
      </c>
      <c r="Z2">
        <v>91642</v>
      </c>
      <c r="AA2" t="str">
        <f>Tabela1[[#This Row],[DESCRIÇÃO]]</f>
        <v>ANJO QUIMICA DO BRASIL LTDA</v>
      </c>
    </row>
    <row r="3" spans="1:27" x14ac:dyDescent="0.3">
      <c r="A3" t="s">
        <v>20</v>
      </c>
      <c r="B3" t="s">
        <v>21</v>
      </c>
      <c r="C3" s="1">
        <v>46038</v>
      </c>
      <c r="D3" s="2">
        <v>3002884421</v>
      </c>
      <c r="E3" t="s">
        <v>22</v>
      </c>
      <c r="G3" t="s">
        <v>23</v>
      </c>
      <c r="H3" t="s">
        <v>24</v>
      </c>
      <c r="I3">
        <v>4.68</v>
      </c>
      <c r="J3">
        <v>72</v>
      </c>
      <c r="K3">
        <v>0</v>
      </c>
      <c r="L3">
        <v>336.96</v>
      </c>
      <c r="M3">
        <v>0</v>
      </c>
      <c r="N3">
        <v>0</v>
      </c>
      <c r="O3">
        <v>0</v>
      </c>
      <c r="P3">
        <v>0</v>
      </c>
      <c r="Q3">
        <v>0</v>
      </c>
      <c r="R3">
        <v>23.59</v>
      </c>
      <c r="S3">
        <v>0</v>
      </c>
      <c r="T3">
        <v>336.96</v>
      </c>
      <c r="U3">
        <v>8</v>
      </c>
      <c r="V3" t="str">
        <f>VLOOKUP(Tabela1[[#This Row],[CÓD FORNECEDOR]],'[1]BASE FORNECEDORES'!$A:$N,11,0)</f>
        <v>89.723.837/0008-49</v>
      </c>
      <c r="W3" t="str">
        <f>VLOOKUP(Tabela1[[#This Row],[CNPJ]],'[1]BASE FORNECEDORES'!$K:$R,8,0)</f>
        <v>PINCEIS ATLAS S.A.</v>
      </c>
      <c r="X3">
        <v>84421</v>
      </c>
      <c r="Y3" t="str">
        <f>VLOOKUP(Tabela1[[#This Row],[CÓD PRODUTO ]],[1]fornnecedor!$A:$G,7,0)</f>
        <v>ROLOS / TRINCHAS / PINCÉIS / ESPÁTULAS</v>
      </c>
      <c r="Z3">
        <v>1012909</v>
      </c>
      <c r="AA3" t="str">
        <f>Tabela1[[#This Row],[DESCRIÇÃO]]</f>
        <v>PINCEIS ATLAS S.A.</v>
      </c>
    </row>
    <row r="4" spans="1:27" x14ac:dyDescent="0.3">
      <c r="A4" t="s">
        <v>20</v>
      </c>
      <c r="B4" t="s">
        <v>21</v>
      </c>
      <c r="C4" s="1">
        <v>46038</v>
      </c>
      <c r="D4" s="2">
        <v>3002810118</v>
      </c>
      <c r="E4" t="s">
        <v>25</v>
      </c>
      <c r="G4" t="s">
        <v>23</v>
      </c>
      <c r="H4" t="s">
        <v>24</v>
      </c>
      <c r="I4">
        <v>3.7</v>
      </c>
      <c r="J4">
        <v>204</v>
      </c>
      <c r="K4">
        <v>0</v>
      </c>
      <c r="L4">
        <v>754.8</v>
      </c>
      <c r="M4">
        <v>0</v>
      </c>
      <c r="N4">
        <v>0</v>
      </c>
      <c r="O4">
        <v>0</v>
      </c>
      <c r="P4">
        <v>0</v>
      </c>
      <c r="Q4">
        <v>0</v>
      </c>
      <c r="R4">
        <v>52.84</v>
      </c>
      <c r="S4">
        <v>0</v>
      </c>
      <c r="T4">
        <v>754.8</v>
      </c>
      <c r="U4">
        <v>8</v>
      </c>
      <c r="V4" t="str">
        <f>VLOOKUP(Tabela1[[#This Row],[CÓD FORNECEDOR]],'[1]BASE FORNECEDORES'!$A:$N,11,0)</f>
        <v>89.723.837/0008-49</v>
      </c>
      <c r="W4" t="str">
        <f>VLOOKUP(Tabela1[[#This Row],[CNPJ]],'[1]BASE FORNECEDORES'!$K:$R,8,0)</f>
        <v>PINCEIS ATLAS S.A.</v>
      </c>
      <c r="X4">
        <v>10118</v>
      </c>
      <c r="Y4" t="str">
        <f>VLOOKUP(Tabela1[[#This Row],[CÓD PRODUTO ]],[1]fornnecedor!$A:$G,7,0)</f>
        <v>ROLOS / TRINCHAS / PINCÉIS / ESPÁTULAS</v>
      </c>
      <c r="Z4">
        <v>1012909</v>
      </c>
      <c r="AA4" t="str">
        <f>Tabela1[[#This Row],[DESCRIÇÃO]]</f>
        <v>PINCEIS ATLAS S.A.</v>
      </c>
    </row>
    <row r="5" spans="1:27" x14ac:dyDescent="0.3">
      <c r="A5" t="s">
        <v>20</v>
      </c>
      <c r="B5" t="s">
        <v>21</v>
      </c>
      <c r="C5" s="1">
        <v>46038</v>
      </c>
      <c r="D5" s="2">
        <v>3002884423</v>
      </c>
      <c r="E5" t="s">
        <v>26</v>
      </c>
      <c r="G5" t="s">
        <v>23</v>
      </c>
      <c r="H5" t="s">
        <v>24</v>
      </c>
      <c r="I5">
        <v>13.13</v>
      </c>
      <c r="J5">
        <v>120</v>
      </c>
      <c r="K5">
        <v>0</v>
      </c>
      <c r="L5" s="3">
        <v>1575.6</v>
      </c>
      <c r="M5">
        <v>0</v>
      </c>
      <c r="N5">
        <v>0</v>
      </c>
      <c r="O5">
        <v>0</v>
      </c>
      <c r="P5">
        <v>0</v>
      </c>
      <c r="Q5">
        <v>0</v>
      </c>
      <c r="R5">
        <v>63.02</v>
      </c>
      <c r="S5">
        <v>0</v>
      </c>
      <c r="T5" s="3">
        <v>1575.6</v>
      </c>
      <c r="U5">
        <v>8</v>
      </c>
      <c r="V5" t="str">
        <f>VLOOKUP(Tabela1[[#This Row],[CÓD FORNECEDOR]],'[1]BASE FORNECEDORES'!$A:$N,11,0)</f>
        <v>89.723.837/0008-49</v>
      </c>
      <c r="W5" t="str">
        <f>VLOOKUP(Tabela1[[#This Row],[CNPJ]],'[1]BASE FORNECEDORES'!$K:$R,8,0)</f>
        <v>PINCEIS ATLAS S.A.</v>
      </c>
      <c r="X5">
        <v>84423</v>
      </c>
      <c r="Y5" t="str">
        <f>VLOOKUP(Tabela1[[#This Row],[CÓD PRODUTO ]],[1]fornnecedor!$A:$G,7,0)</f>
        <v>ROLOS / TRINCHAS / PINCÉIS / ESPÁTULAS</v>
      </c>
      <c r="Z5">
        <v>1012909</v>
      </c>
      <c r="AA5" t="str">
        <f>Tabela1[[#This Row],[DESCRIÇÃO]]</f>
        <v>PINCEIS ATLAS S.A.</v>
      </c>
    </row>
    <row r="6" spans="1:27" x14ac:dyDescent="0.3">
      <c r="A6" t="s">
        <v>20</v>
      </c>
      <c r="B6" t="s">
        <v>21</v>
      </c>
      <c r="C6" s="1">
        <v>46038</v>
      </c>
      <c r="D6" s="2">
        <v>3002810117</v>
      </c>
      <c r="E6" t="s">
        <v>27</v>
      </c>
      <c r="G6" t="s">
        <v>23</v>
      </c>
      <c r="H6" t="s">
        <v>24</v>
      </c>
      <c r="I6">
        <v>4.8099999999999996</v>
      </c>
      <c r="J6">
        <v>96</v>
      </c>
      <c r="K6">
        <v>0</v>
      </c>
      <c r="L6">
        <v>461.76</v>
      </c>
      <c r="M6">
        <v>0</v>
      </c>
      <c r="N6">
        <v>0</v>
      </c>
      <c r="O6">
        <v>0</v>
      </c>
      <c r="P6">
        <v>0</v>
      </c>
      <c r="Q6">
        <v>0</v>
      </c>
      <c r="R6">
        <v>32.32</v>
      </c>
      <c r="S6">
        <v>0</v>
      </c>
      <c r="T6">
        <v>461.76</v>
      </c>
      <c r="U6">
        <v>8</v>
      </c>
      <c r="V6" t="str">
        <f>VLOOKUP(Tabela1[[#This Row],[CÓD FORNECEDOR]],'[1]BASE FORNECEDORES'!$A:$N,11,0)</f>
        <v>89.723.837/0008-49</v>
      </c>
      <c r="W6" t="str">
        <f>VLOOKUP(Tabela1[[#This Row],[CNPJ]],'[1]BASE FORNECEDORES'!$K:$R,8,0)</f>
        <v>PINCEIS ATLAS S.A.</v>
      </c>
      <c r="X6">
        <v>10117</v>
      </c>
      <c r="Y6" t="str">
        <f>VLOOKUP(Tabela1[[#This Row],[CÓD PRODUTO ]],[1]fornnecedor!$A:$G,7,0)</f>
        <v>ROLOS / TRINCHAS / PINCÉIS / ESPÁTULAS</v>
      </c>
      <c r="Z6">
        <v>1012909</v>
      </c>
      <c r="AA6" t="str">
        <f>Tabela1[[#This Row],[DESCRIÇÃO]]</f>
        <v>PINCEIS ATLAS S.A.</v>
      </c>
    </row>
    <row r="7" spans="1:27" x14ac:dyDescent="0.3">
      <c r="A7" t="s">
        <v>20</v>
      </c>
      <c r="B7" t="s">
        <v>21</v>
      </c>
      <c r="C7" s="1">
        <v>46038</v>
      </c>
      <c r="D7" s="2">
        <v>3002810115</v>
      </c>
      <c r="E7" t="s">
        <v>28</v>
      </c>
      <c r="G7" t="s">
        <v>23</v>
      </c>
      <c r="H7" t="s">
        <v>24</v>
      </c>
      <c r="I7">
        <v>2.19</v>
      </c>
      <c r="J7">
        <v>60</v>
      </c>
      <c r="K7">
        <v>0</v>
      </c>
      <c r="L7">
        <v>131.4</v>
      </c>
      <c r="M7">
        <v>0</v>
      </c>
      <c r="N7">
        <v>0</v>
      </c>
      <c r="O7">
        <v>0</v>
      </c>
      <c r="P7">
        <v>0</v>
      </c>
      <c r="Q7">
        <v>0</v>
      </c>
      <c r="R7">
        <v>9.1999999999999993</v>
      </c>
      <c r="S7">
        <v>0</v>
      </c>
      <c r="T7">
        <v>131.4</v>
      </c>
      <c r="U7">
        <v>8</v>
      </c>
      <c r="V7" t="str">
        <f>VLOOKUP(Tabela1[[#This Row],[CÓD FORNECEDOR]],'[1]BASE FORNECEDORES'!$A:$N,11,0)</f>
        <v>89.723.837/0008-49</v>
      </c>
      <c r="W7" t="str">
        <f>VLOOKUP(Tabela1[[#This Row],[CNPJ]],'[1]BASE FORNECEDORES'!$K:$R,8,0)</f>
        <v>PINCEIS ATLAS S.A.</v>
      </c>
      <c r="X7">
        <v>10115</v>
      </c>
      <c r="Y7" t="str">
        <f>VLOOKUP(Tabela1[[#This Row],[CÓD PRODUTO ]],[1]fornnecedor!$A:$G,7,0)</f>
        <v>ROLOS / TRINCHAS / PINCÉIS / ESPÁTULAS</v>
      </c>
      <c r="Z7">
        <v>1012909</v>
      </c>
      <c r="AA7" t="str">
        <f>Tabela1[[#This Row],[DESCRIÇÃO]]</f>
        <v>PINCEIS ATLAS S.A.</v>
      </c>
    </row>
    <row r="8" spans="1:27" x14ac:dyDescent="0.3">
      <c r="A8" t="s">
        <v>20</v>
      </c>
      <c r="B8" t="s">
        <v>21</v>
      </c>
      <c r="C8" s="1">
        <v>46038</v>
      </c>
      <c r="D8" s="2">
        <v>3002810108</v>
      </c>
      <c r="E8" t="s">
        <v>29</v>
      </c>
      <c r="G8" t="s">
        <v>23</v>
      </c>
      <c r="H8" t="s">
        <v>24</v>
      </c>
      <c r="I8">
        <v>6.33</v>
      </c>
      <c r="J8">
        <v>36</v>
      </c>
      <c r="K8">
        <v>0</v>
      </c>
      <c r="L8">
        <v>227.88</v>
      </c>
      <c r="M8">
        <v>11.85</v>
      </c>
      <c r="N8">
        <v>0</v>
      </c>
      <c r="O8">
        <v>0</v>
      </c>
      <c r="P8">
        <v>0</v>
      </c>
      <c r="Q8">
        <v>0</v>
      </c>
      <c r="R8">
        <v>9.1199999999999992</v>
      </c>
      <c r="S8">
        <v>0</v>
      </c>
      <c r="T8">
        <v>239.73</v>
      </c>
      <c r="U8">
        <v>8</v>
      </c>
      <c r="V8" t="str">
        <f>VLOOKUP(Tabela1[[#This Row],[CÓD FORNECEDOR]],'[1]BASE FORNECEDORES'!$A:$N,11,0)</f>
        <v>89.723.837/0008-49</v>
      </c>
      <c r="W8" t="str">
        <f>VLOOKUP(Tabela1[[#This Row],[CNPJ]],'[1]BASE FORNECEDORES'!$K:$R,8,0)</f>
        <v>PINCEIS ATLAS S.A.</v>
      </c>
      <c r="X8">
        <v>10108</v>
      </c>
      <c r="Y8" t="str">
        <f>VLOOKUP(Tabela1[[#This Row],[CÓD PRODUTO ]],[1]fornnecedor!$A:$G,7,0)</f>
        <v>ROLOS / TRINCHAS / PINCÉIS / ESPÁTULAS</v>
      </c>
      <c r="Z8">
        <v>1012909</v>
      </c>
      <c r="AA8" t="str">
        <f>Tabela1[[#This Row],[DESCRIÇÃO]]</f>
        <v>PINCEIS ATLAS S.A.</v>
      </c>
    </row>
    <row r="9" spans="1:27" x14ac:dyDescent="0.3">
      <c r="A9" t="s">
        <v>20</v>
      </c>
      <c r="B9" t="s">
        <v>21</v>
      </c>
      <c r="C9" s="1">
        <v>46038</v>
      </c>
      <c r="D9" s="2">
        <v>3002810107</v>
      </c>
      <c r="E9" t="s">
        <v>30</v>
      </c>
      <c r="G9" t="s">
        <v>23</v>
      </c>
      <c r="H9" t="s">
        <v>24</v>
      </c>
      <c r="I9">
        <v>6.04</v>
      </c>
      <c r="J9">
        <v>36</v>
      </c>
      <c r="K9">
        <v>0</v>
      </c>
      <c r="L9">
        <v>217.44</v>
      </c>
      <c r="M9">
        <v>11.31</v>
      </c>
      <c r="N9">
        <v>0</v>
      </c>
      <c r="O9">
        <v>0</v>
      </c>
      <c r="P9">
        <v>0</v>
      </c>
      <c r="Q9">
        <v>0</v>
      </c>
      <c r="R9">
        <v>8.6999999999999993</v>
      </c>
      <c r="S9">
        <v>0</v>
      </c>
      <c r="T9">
        <v>228.75</v>
      </c>
      <c r="U9">
        <v>8</v>
      </c>
      <c r="V9" t="str">
        <f>VLOOKUP(Tabela1[[#This Row],[CÓD FORNECEDOR]],'[1]BASE FORNECEDORES'!$A:$N,11,0)</f>
        <v>89.723.837/0008-49</v>
      </c>
      <c r="W9" t="str">
        <f>VLOOKUP(Tabela1[[#This Row],[CNPJ]],'[1]BASE FORNECEDORES'!$K:$R,8,0)</f>
        <v>PINCEIS ATLAS S.A.</v>
      </c>
      <c r="X9">
        <v>10107</v>
      </c>
      <c r="Y9" t="str">
        <f>VLOOKUP(Tabela1[[#This Row],[CÓD PRODUTO ]],[1]fornnecedor!$A:$G,7,0)</f>
        <v>ROLOS / TRINCHAS / PINCÉIS / ESPÁTULAS</v>
      </c>
      <c r="Z9">
        <v>1012909</v>
      </c>
      <c r="AA9" t="str">
        <f>Tabela1[[#This Row],[DESCRIÇÃO]]</f>
        <v>PINCEIS ATLAS S.A.</v>
      </c>
    </row>
    <row r="10" spans="1:27" x14ac:dyDescent="0.3">
      <c r="A10" t="s">
        <v>20</v>
      </c>
      <c r="B10" t="s">
        <v>21</v>
      </c>
      <c r="C10" s="1">
        <v>46038</v>
      </c>
      <c r="D10" s="2">
        <v>3002885054</v>
      </c>
      <c r="E10" t="s">
        <v>31</v>
      </c>
      <c r="G10" t="s">
        <v>23</v>
      </c>
      <c r="H10" t="s">
        <v>24</v>
      </c>
      <c r="I10">
        <v>7.79</v>
      </c>
      <c r="J10">
        <v>24</v>
      </c>
      <c r="K10">
        <v>0</v>
      </c>
      <c r="L10">
        <v>186.96</v>
      </c>
      <c r="M10">
        <v>18.23</v>
      </c>
      <c r="N10">
        <v>0</v>
      </c>
      <c r="O10">
        <v>0</v>
      </c>
      <c r="P10">
        <v>0</v>
      </c>
      <c r="Q10">
        <v>0</v>
      </c>
      <c r="R10">
        <v>13.09</v>
      </c>
      <c r="S10">
        <v>0</v>
      </c>
      <c r="T10">
        <v>205.19</v>
      </c>
      <c r="U10">
        <v>8</v>
      </c>
      <c r="V10" t="str">
        <f>VLOOKUP(Tabela1[[#This Row],[CÓD FORNECEDOR]],'[1]BASE FORNECEDORES'!$A:$N,11,0)</f>
        <v>89.723.837/0008-49</v>
      </c>
      <c r="W10" t="str">
        <f>VLOOKUP(Tabela1[[#This Row],[CNPJ]],'[1]BASE FORNECEDORES'!$K:$R,8,0)</f>
        <v>PINCEIS ATLAS S.A.</v>
      </c>
      <c r="X10">
        <v>85054</v>
      </c>
      <c r="Y10" t="str">
        <f>VLOOKUP(Tabela1[[#This Row],[CÓD PRODUTO ]],[1]fornnecedor!$A:$G,7,0)</f>
        <v>ROLOS / TRINCHAS / PINCÉIS / ESPÁTULAS</v>
      </c>
      <c r="Z10">
        <v>1012909</v>
      </c>
      <c r="AA10" t="str">
        <f>Tabela1[[#This Row],[DESCRIÇÃO]]</f>
        <v>PINCEIS ATLAS S.A.</v>
      </c>
    </row>
    <row r="11" spans="1:27" x14ac:dyDescent="0.3">
      <c r="A11" t="s">
        <v>20</v>
      </c>
      <c r="B11" t="s">
        <v>21</v>
      </c>
      <c r="C11" s="1">
        <v>46038</v>
      </c>
      <c r="D11" s="2">
        <v>3002823878</v>
      </c>
      <c r="E11" t="s">
        <v>32</v>
      </c>
      <c r="G11" t="s">
        <v>23</v>
      </c>
      <c r="H11" t="s">
        <v>24</v>
      </c>
      <c r="I11">
        <v>5.4</v>
      </c>
      <c r="J11">
        <v>36</v>
      </c>
      <c r="K11">
        <v>0</v>
      </c>
      <c r="L11">
        <v>194.4</v>
      </c>
      <c r="M11">
        <v>9.7200000000000006</v>
      </c>
      <c r="N11">
        <v>0</v>
      </c>
      <c r="O11">
        <v>0</v>
      </c>
      <c r="P11">
        <v>0</v>
      </c>
      <c r="Q11">
        <v>0</v>
      </c>
      <c r="R11">
        <v>13.61</v>
      </c>
      <c r="S11">
        <v>0</v>
      </c>
      <c r="T11">
        <v>204.12</v>
      </c>
      <c r="U11">
        <v>8</v>
      </c>
      <c r="V11" t="str">
        <f>VLOOKUP(Tabela1[[#This Row],[CÓD FORNECEDOR]],'[1]BASE FORNECEDORES'!$A:$N,11,0)</f>
        <v>89.723.837/0008-49</v>
      </c>
      <c r="W11" t="str">
        <f>VLOOKUP(Tabela1[[#This Row],[CNPJ]],'[1]BASE FORNECEDORES'!$K:$R,8,0)</f>
        <v>PINCEIS ATLAS S.A.</v>
      </c>
      <c r="X11">
        <v>23878</v>
      </c>
      <c r="Y11" t="str">
        <f>VLOOKUP(Tabela1[[#This Row],[CÓD PRODUTO ]],[1]fornnecedor!$A:$G,7,0)</f>
        <v>ROLOS / TRINCHAS / PINCÉIS / ESPÁTULAS</v>
      </c>
      <c r="Z11">
        <v>1012909</v>
      </c>
      <c r="AA11" t="str">
        <f>Tabela1[[#This Row],[DESCRIÇÃO]]</f>
        <v>PINCEIS ATLAS S.A.</v>
      </c>
    </row>
    <row r="12" spans="1:27" x14ac:dyDescent="0.3">
      <c r="A12" t="s">
        <v>20</v>
      </c>
      <c r="B12" t="s">
        <v>21</v>
      </c>
      <c r="C12" s="1">
        <v>46038</v>
      </c>
      <c r="D12" s="2">
        <v>3002884426</v>
      </c>
      <c r="E12" t="s">
        <v>33</v>
      </c>
      <c r="G12" t="s">
        <v>23</v>
      </c>
      <c r="H12" t="s">
        <v>24</v>
      </c>
      <c r="I12">
        <v>3.18</v>
      </c>
      <c r="J12">
        <v>36</v>
      </c>
      <c r="K12">
        <v>0</v>
      </c>
      <c r="L12">
        <v>114.48</v>
      </c>
      <c r="M12">
        <v>0</v>
      </c>
      <c r="N12">
        <v>0</v>
      </c>
      <c r="O12">
        <v>0</v>
      </c>
      <c r="P12">
        <v>0</v>
      </c>
      <c r="Q12">
        <v>0</v>
      </c>
      <c r="R12">
        <v>8.01</v>
      </c>
      <c r="S12">
        <v>0</v>
      </c>
      <c r="T12">
        <v>114.48</v>
      </c>
      <c r="U12">
        <v>8</v>
      </c>
      <c r="V12" t="str">
        <f>VLOOKUP(Tabela1[[#This Row],[CÓD FORNECEDOR]],'[1]BASE FORNECEDORES'!$A:$N,11,0)</f>
        <v>89.723.837/0008-49</v>
      </c>
      <c r="W12" t="str">
        <f>VLOOKUP(Tabela1[[#This Row],[CNPJ]],'[1]BASE FORNECEDORES'!$K:$R,8,0)</f>
        <v>PINCEIS ATLAS S.A.</v>
      </c>
      <c r="X12">
        <v>84426</v>
      </c>
      <c r="Y12" t="str">
        <f>VLOOKUP(Tabela1[[#This Row],[CÓD PRODUTO ]],[1]fornnecedor!$A:$G,7,0)</f>
        <v>ROLOS / TRINCHAS / PINCÉIS / ESPÁTULAS</v>
      </c>
      <c r="Z12">
        <v>1012909</v>
      </c>
      <c r="AA12" t="str">
        <f>Tabela1[[#This Row],[DESCRIÇÃO]]</f>
        <v>PINCEIS ATLAS S.A.</v>
      </c>
    </row>
    <row r="13" spans="1:27" x14ac:dyDescent="0.3">
      <c r="A13" t="s">
        <v>20</v>
      </c>
      <c r="B13" t="s">
        <v>21</v>
      </c>
      <c r="C13" s="1">
        <v>46038</v>
      </c>
      <c r="D13" s="2">
        <v>2002820245</v>
      </c>
      <c r="E13" t="s">
        <v>34</v>
      </c>
      <c r="G13" t="s">
        <v>23</v>
      </c>
      <c r="H13" t="s">
        <v>24</v>
      </c>
      <c r="I13">
        <v>1.19</v>
      </c>
      <c r="J13">
        <v>60</v>
      </c>
      <c r="K13">
        <v>0</v>
      </c>
      <c r="L13">
        <v>71.400000000000006</v>
      </c>
      <c r="M13">
        <v>6.96</v>
      </c>
      <c r="N13">
        <v>0</v>
      </c>
      <c r="O13">
        <v>0</v>
      </c>
      <c r="P13">
        <v>0</v>
      </c>
      <c r="Q13">
        <v>0</v>
      </c>
      <c r="R13">
        <v>5</v>
      </c>
      <c r="S13">
        <v>0</v>
      </c>
      <c r="T13">
        <v>78.36</v>
      </c>
      <c r="U13">
        <v>8</v>
      </c>
      <c r="V13" t="str">
        <f>VLOOKUP(Tabela1[[#This Row],[CÓD FORNECEDOR]],'[1]BASE FORNECEDORES'!$A:$N,11,0)</f>
        <v>89.723.837/0008-49</v>
      </c>
      <c r="W13" t="str">
        <f>VLOOKUP(Tabela1[[#This Row],[CNPJ]],'[1]BASE FORNECEDORES'!$K:$R,8,0)</f>
        <v>PINCEIS ATLAS S.A.</v>
      </c>
      <c r="X13">
        <v>20245</v>
      </c>
      <c r="Y13" t="str">
        <f>VLOOKUP(Tabela1[[#This Row],[CÓD PRODUTO ]],[1]fornnecedor!$A:$G,7,0)</f>
        <v>APLICADORES / ADAPTADORES / ENGATES / SUPORTES</v>
      </c>
      <c r="Z13">
        <v>1012909</v>
      </c>
      <c r="AA13" t="str">
        <f>Tabela1[[#This Row],[DESCRIÇÃO]]</f>
        <v>PINCEIS ATLAS S.A.</v>
      </c>
    </row>
    <row r="14" spans="1:27" x14ac:dyDescent="0.3">
      <c r="A14" t="s">
        <v>20</v>
      </c>
      <c r="B14" t="s">
        <v>21</v>
      </c>
      <c r="C14" s="1">
        <v>46038</v>
      </c>
      <c r="D14" s="2">
        <v>3002884424</v>
      </c>
      <c r="E14" t="s">
        <v>35</v>
      </c>
      <c r="G14" t="s">
        <v>23</v>
      </c>
      <c r="H14" t="s">
        <v>24</v>
      </c>
      <c r="I14">
        <v>10.53</v>
      </c>
      <c r="J14">
        <v>24</v>
      </c>
      <c r="K14">
        <v>0</v>
      </c>
      <c r="L14">
        <v>252.72</v>
      </c>
      <c r="M14">
        <v>0</v>
      </c>
      <c r="N14">
        <v>0</v>
      </c>
      <c r="O14">
        <v>0</v>
      </c>
      <c r="P14">
        <v>0</v>
      </c>
      <c r="Q14">
        <v>0</v>
      </c>
      <c r="R14">
        <v>17.690000000000001</v>
      </c>
      <c r="S14">
        <v>0</v>
      </c>
      <c r="T14">
        <v>252.72</v>
      </c>
      <c r="U14">
        <v>8</v>
      </c>
      <c r="V14" t="str">
        <f>VLOOKUP(Tabela1[[#This Row],[CÓD FORNECEDOR]],'[1]BASE FORNECEDORES'!$A:$N,11,0)</f>
        <v>89.723.837/0008-49</v>
      </c>
      <c r="W14" t="str">
        <f>VLOOKUP(Tabela1[[#This Row],[CNPJ]],'[1]BASE FORNECEDORES'!$K:$R,8,0)</f>
        <v>PINCEIS ATLAS S.A.</v>
      </c>
      <c r="X14">
        <v>84424</v>
      </c>
      <c r="Y14" t="str">
        <f>VLOOKUP(Tabela1[[#This Row],[CÓD PRODUTO ]],[1]fornnecedor!$A:$G,7,0)</f>
        <v>ROLOS / TRINCHAS / PINCÉIS / ESPÁTULAS</v>
      </c>
      <c r="Z14">
        <v>1012909</v>
      </c>
      <c r="AA14" t="str">
        <f>Tabela1[[#This Row],[DESCRIÇÃO]]</f>
        <v>PINCEIS ATLAS S.A.</v>
      </c>
    </row>
    <row r="15" spans="1:27" x14ac:dyDescent="0.3">
      <c r="A15" t="s">
        <v>20</v>
      </c>
      <c r="B15" t="s">
        <v>21</v>
      </c>
      <c r="C15" s="1">
        <v>46038</v>
      </c>
      <c r="D15" s="2">
        <v>3002810109</v>
      </c>
      <c r="E15" t="s">
        <v>36</v>
      </c>
      <c r="G15" t="s">
        <v>23</v>
      </c>
      <c r="H15" t="s">
        <v>24</v>
      </c>
      <c r="I15">
        <v>7.53</v>
      </c>
      <c r="J15">
        <v>36</v>
      </c>
      <c r="K15">
        <v>0</v>
      </c>
      <c r="L15">
        <v>271.08</v>
      </c>
      <c r="M15">
        <v>14.1</v>
      </c>
      <c r="N15">
        <v>0</v>
      </c>
      <c r="O15">
        <v>0</v>
      </c>
      <c r="P15">
        <v>0</v>
      </c>
      <c r="Q15">
        <v>0</v>
      </c>
      <c r="R15">
        <v>10.84</v>
      </c>
      <c r="S15">
        <v>0</v>
      </c>
      <c r="T15">
        <v>285.18</v>
      </c>
      <c r="U15">
        <v>8</v>
      </c>
      <c r="V15" t="str">
        <f>VLOOKUP(Tabela1[[#This Row],[CÓD FORNECEDOR]],'[1]BASE FORNECEDORES'!$A:$N,11,0)</f>
        <v>89.723.837/0008-49</v>
      </c>
      <c r="W15" t="str">
        <f>VLOOKUP(Tabela1[[#This Row],[CNPJ]],'[1]BASE FORNECEDORES'!$K:$R,8,0)</f>
        <v>PINCEIS ATLAS S.A.</v>
      </c>
      <c r="X15">
        <v>10109</v>
      </c>
      <c r="Y15" t="str">
        <f>VLOOKUP(Tabela1[[#This Row],[CÓD PRODUTO ]],[1]fornnecedor!$A:$G,7,0)</f>
        <v>ROLOS / TRINCHAS / PINCÉIS / ESPÁTULAS</v>
      </c>
      <c r="Z15">
        <v>1012909</v>
      </c>
      <c r="AA15" t="str">
        <f>Tabela1[[#This Row],[DESCRIÇÃO]]</f>
        <v>PINCEIS ATLAS S.A.</v>
      </c>
    </row>
    <row r="16" spans="1:27" x14ac:dyDescent="0.3">
      <c r="A16" t="s">
        <v>20</v>
      </c>
      <c r="B16" t="s">
        <v>21</v>
      </c>
      <c r="C16" s="1">
        <v>46038</v>
      </c>
      <c r="D16" s="2">
        <v>3002810120</v>
      </c>
      <c r="E16" t="s">
        <v>37</v>
      </c>
      <c r="G16" t="s">
        <v>23</v>
      </c>
      <c r="H16" t="s">
        <v>24</v>
      </c>
      <c r="I16">
        <v>7.35</v>
      </c>
      <c r="J16">
        <v>12</v>
      </c>
      <c r="K16">
        <v>0</v>
      </c>
      <c r="L16">
        <v>88.2</v>
      </c>
      <c r="M16">
        <v>0</v>
      </c>
      <c r="N16">
        <v>0</v>
      </c>
      <c r="O16">
        <v>0</v>
      </c>
      <c r="P16">
        <v>0</v>
      </c>
      <c r="Q16">
        <v>0</v>
      </c>
      <c r="R16">
        <v>6.17</v>
      </c>
      <c r="S16">
        <v>0</v>
      </c>
      <c r="T16">
        <v>88.2</v>
      </c>
      <c r="U16">
        <v>8</v>
      </c>
      <c r="V16" t="str">
        <f>VLOOKUP(Tabela1[[#This Row],[CÓD FORNECEDOR]],'[1]BASE FORNECEDORES'!$A:$N,11,0)</f>
        <v>89.723.837/0008-49</v>
      </c>
      <c r="W16" t="str">
        <f>VLOOKUP(Tabela1[[#This Row],[CNPJ]],'[1]BASE FORNECEDORES'!$K:$R,8,0)</f>
        <v>PINCEIS ATLAS S.A.</v>
      </c>
      <c r="X16">
        <v>10120</v>
      </c>
      <c r="Y16" t="str">
        <f>VLOOKUP(Tabela1[[#This Row],[CÓD PRODUTO ]],[1]fornnecedor!$A:$G,7,0)</f>
        <v>ROLOS / TRINCHAS / PINCÉIS / ESPÁTULAS</v>
      </c>
      <c r="Z16">
        <v>1012909</v>
      </c>
      <c r="AA16" t="str">
        <f>Tabela1[[#This Row],[DESCRIÇÃO]]</f>
        <v>PINCEIS ATLAS S.A.</v>
      </c>
    </row>
    <row r="17" spans="1:27" x14ac:dyDescent="0.3">
      <c r="A17" t="s">
        <v>20</v>
      </c>
      <c r="B17" t="s">
        <v>21</v>
      </c>
      <c r="C17" s="1">
        <v>46038</v>
      </c>
      <c r="D17" s="2">
        <v>3002885036</v>
      </c>
      <c r="E17" t="s">
        <v>38</v>
      </c>
      <c r="G17" t="s">
        <v>23</v>
      </c>
      <c r="H17" t="s">
        <v>24</v>
      </c>
      <c r="I17">
        <v>3.85</v>
      </c>
      <c r="J17">
        <v>12</v>
      </c>
      <c r="K17">
        <v>0</v>
      </c>
      <c r="L17">
        <v>46.2</v>
      </c>
      <c r="M17">
        <v>0</v>
      </c>
      <c r="N17">
        <v>0</v>
      </c>
      <c r="O17">
        <v>0</v>
      </c>
      <c r="P17">
        <v>0</v>
      </c>
      <c r="Q17">
        <v>0</v>
      </c>
      <c r="R17">
        <v>3.23</v>
      </c>
      <c r="S17">
        <v>0</v>
      </c>
      <c r="T17">
        <v>46.2</v>
      </c>
      <c r="U17">
        <v>8</v>
      </c>
      <c r="V17" t="str">
        <f>VLOOKUP(Tabela1[[#This Row],[CÓD FORNECEDOR]],'[1]BASE FORNECEDORES'!$A:$N,11,0)</f>
        <v>89.723.837/0008-49</v>
      </c>
      <c r="W17" t="str">
        <f>VLOOKUP(Tabela1[[#This Row],[CNPJ]],'[1]BASE FORNECEDORES'!$K:$R,8,0)</f>
        <v>PINCEIS ATLAS S.A.</v>
      </c>
      <c r="X17">
        <v>85036</v>
      </c>
      <c r="Y17" t="str">
        <f>VLOOKUP(Tabela1[[#This Row],[CÓD PRODUTO ]],[1]fornnecedor!$A:$G,7,0)</f>
        <v>ROLOS / TRINCHAS / PINCÉIS / ESPÁTULAS</v>
      </c>
      <c r="Z17">
        <v>1012909</v>
      </c>
      <c r="AA17" t="str">
        <f>Tabela1[[#This Row],[DESCRIÇÃO]]</f>
        <v>PINCEIS ATLAS S.A.</v>
      </c>
    </row>
    <row r="18" spans="1:27" x14ac:dyDescent="0.3">
      <c r="A18" t="s">
        <v>20</v>
      </c>
      <c r="B18" t="s">
        <v>21</v>
      </c>
      <c r="C18" s="1">
        <v>46038</v>
      </c>
      <c r="D18" s="2">
        <v>3002885038</v>
      </c>
      <c r="E18" t="s">
        <v>39</v>
      </c>
      <c r="G18" t="s">
        <v>23</v>
      </c>
      <c r="H18" t="s">
        <v>24</v>
      </c>
      <c r="I18">
        <v>6.18</v>
      </c>
      <c r="J18">
        <v>12</v>
      </c>
      <c r="K18">
        <v>0</v>
      </c>
      <c r="L18">
        <v>74.16</v>
      </c>
      <c r="M18">
        <v>0</v>
      </c>
      <c r="N18">
        <v>0</v>
      </c>
      <c r="O18">
        <v>0</v>
      </c>
      <c r="P18">
        <v>0</v>
      </c>
      <c r="Q18">
        <v>0</v>
      </c>
      <c r="R18">
        <v>5.19</v>
      </c>
      <c r="S18">
        <v>0</v>
      </c>
      <c r="T18">
        <v>74.16</v>
      </c>
      <c r="U18">
        <v>8</v>
      </c>
      <c r="V18" t="str">
        <f>VLOOKUP(Tabela1[[#This Row],[CÓD FORNECEDOR]],'[1]BASE FORNECEDORES'!$A:$N,11,0)</f>
        <v>89.723.837/0008-49</v>
      </c>
      <c r="W18" t="str">
        <f>VLOOKUP(Tabela1[[#This Row],[CNPJ]],'[1]BASE FORNECEDORES'!$K:$R,8,0)</f>
        <v>PINCEIS ATLAS S.A.</v>
      </c>
      <c r="X18">
        <v>85038</v>
      </c>
      <c r="Y18" t="str">
        <f>VLOOKUP(Tabela1[[#This Row],[CÓD PRODUTO ]],[1]fornnecedor!$A:$G,7,0)</f>
        <v>ROLOS / TRINCHAS / PINCÉIS / ESPÁTULAS</v>
      </c>
      <c r="Z18">
        <v>1012909</v>
      </c>
      <c r="AA18" t="str">
        <f>Tabela1[[#This Row],[DESCRIÇÃO]]</f>
        <v>PINCEIS ATLAS S.A.</v>
      </c>
    </row>
    <row r="19" spans="1:27" x14ac:dyDescent="0.3">
      <c r="A19" t="s">
        <v>20</v>
      </c>
      <c r="B19" t="s">
        <v>21</v>
      </c>
      <c r="C19" s="1">
        <v>46038</v>
      </c>
      <c r="D19" s="2">
        <v>3002885227</v>
      </c>
      <c r="E19" t="s">
        <v>40</v>
      </c>
      <c r="G19" t="s">
        <v>23</v>
      </c>
      <c r="H19" t="s">
        <v>24</v>
      </c>
      <c r="I19">
        <v>4.47</v>
      </c>
      <c r="J19">
        <v>24</v>
      </c>
      <c r="K19">
        <v>0</v>
      </c>
      <c r="L19">
        <v>107.28</v>
      </c>
      <c r="M19">
        <v>0</v>
      </c>
      <c r="N19">
        <v>0</v>
      </c>
      <c r="O19">
        <v>0</v>
      </c>
      <c r="P19">
        <v>0</v>
      </c>
      <c r="Q19">
        <v>0</v>
      </c>
      <c r="R19">
        <v>7.51</v>
      </c>
      <c r="S19">
        <v>0</v>
      </c>
      <c r="T19">
        <v>107.28</v>
      </c>
      <c r="U19">
        <v>8</v>
      </c>
      <c r="V19" t="str">
        <f>VLOOKUP(Tabela1[[#This Row],[CÓD FORNECEDOR]],'[1]BASE FORNECEDORES'!$A:$N,11,0)</f>
        <v>89.723.837/0008-49</v>
      </c>
      <c r="W19" t="str">
        <f>VLOOKUP(Tabela1[[#This Row],[CNPJ]],'[1]BASE FORNECEDORES'!$K:$R,8,0)</f>
        <v>PINCEIS ATLAS S.A.</v>
      </c>
      <c r="X19">
        <v>85227</v>
      </c>
      <c r="Y19" t="str">
        <f>VLOOKUP(Tabela1[[#This Row],[CÓD PRODUTO ]],[1]fornnecedor!$A:$G,7,0)</f>
        <v>ROLOS / TRINCHAS / PINCÉIS / ESPÁTULAS</v>
      </c>
      <c r="Z19">
        <v>1012909</v>
      </c>
      <c r="AA19" t="str">
        <f>Tabela1[[#This Row],[DESCRIÇÃO]]</f>
        <v>PINCEIS ATLAS S.A.</v>
      </c>
    </row>
    <row r="20" spans="1:27" x14ac:dyDescent="0.3">
      <c r="A20" t="s">
        <v>20</v>
      </c>
      <c r="B20" t="s">
        <v>21</v>
      </c>
      <c r="C20" s="1">
        <v>46038</v>
      </c>
      <c r="D20" s="2">
        <v>3002885037</v>
      </c>
      <c r="E20" t="s">
        <v>41</v>
      </c>
      <c r="G20" t="s">
        <v>23</v>
      </c>
      <c r="H20" t="s">
        <v>24</v>
      </c>
      <c r="I20">
        <v>4.6399999999999997</v>
      </c>
      <c r="J20">
        <v>24</v>
      </c>
      <c r="K20">
        <v>0</v>
      </c>
      <c r="L20">
        <v>111.36</v>
      </c>
      <c r="M20">
        <v>0</v>
      </c>
      <c r="N20">
        <v>0</v>
      </c>
      <c r="O20">
        <v>0</v>
      </c>
      <c r="P20">
        <v>0</v>
      </c>
      <c r="Q20">
        <v>0</v>
      </c>
      <c r="R20">
        <v>7.8</v>
      </c>
      <c r="S20">
        <v>0</v>
      </c>
      <c r="T20">
        <v>111.36</v>
      </c>
      <c r="U20">
        <v>8</v>
      </c>
      <c r="V20" t="str">
        <f>VLOOKUP(Tabela1[[#This Row],[CÓD FORNECEDOR]],'[1]BASE FORNECEDORES'!$A:$N,11,0)</f>
        <v>89.723.837/0008-49</v>
      </c>
      <c r="W20" t="str">
        <f>VLOOKUP(Tabela1[[#This Row],[CNPJ]],'[1]BASE FORNECEDORES'!$K:$R,8,0)</f>
        <v>PINCEIS ATLAS S.A.</v>
      </c>
      <c r="X20">
        <v>85037</v>
      </c>
      <c r="Y20" t="str">
        <f>VLOOKUP(Tabela1[[#This Row],[CÓD PRODUTO ]],[1]fornnecedor!$A:$G,7,0)</f>
        <v>ROLOS / TRINCHAS / PINCÉIS / ESPÁTULAS</v>
      </c>
      <c r="Z20">
        <v>1012909</v>
      </c>
      <c r="AA20" t="str">
        <f>Tabela1[[#This Row],[DESCRIÇÃO]]</f>
        <v>PINCEIS ATLAS S.A.</v>
      </c>
    </row>
    <row r="21" spans="1:27" x14ac:dyDescent="0.3">
      <c r="A21" t="s">
        <v>20</v>
      </c>
      <c r="B21" t="s">
        <v>21</v>
      </c>
      <c r="C21" s="1">
        <v>46038</v>
      </c>
      <c r="D21" s="2">
        <v>3002885225</v>
      </c>
      <c r="E21" t="s">
        <v>42</v>
      </c>
      <c r="G21" t="s">
        <v>23</v>
      </c>
      <c r="H21" t="s">
        <v>24</v>
      </c>
      <c r="I21">
        <v>8.64</v>
      </c>
      <c r="J21">
        <v>12</v>
      </c>
      <c r="K21">
        <v>0</v>
      </c>
      <c r="L21">
        <v>103.68</v>
      </c>
      <c r="M21">
        <v>0</v>
      </c>
      <c r="N21">
        <v>0</v>
      </c>
      <c r="O21">
        <v>0</v>
      </c>
      <c r="P21">
        <v>0</v>
      </c>
      <c r="Q21">
        <v>0</v>
      </c>
      <c r="R21">
        <v>7.26</v>
      </c>
      <c r="S21">
        <v>0</v>
      </c>
      <c r="T21">
        <v>103.68</v>
      </c>
      <c r="U21">
        <v>8</v>
      </c>
      <c r="V21" t="str">
        <f>VLOOKUP(Tabela1[[#This Row],[CÓD FORNECEDOR]],'[1]BASE FORNECEDORES'!$A:$N,11,0)</f>
        <v>89.723.837/0008-49</v>
      </c>
      <c r="W21" t="str">
        <f>VLOOKUP(Tabela1[[#This Row],[CNPJ]],'[1]BASE FORNECEDORES'!$K:$R,8,0)</f>
        <v>PINCEIS ATLAS S.A.</v>
      </c>
      <c r="X21">
        <v>85225</v>
      </c>
      <c r="Y21" t="str">
        <f>VLOOKUP(Tabela1[[#This Row],[CÓD PRODUTO ]],[1]fornnecedor!$A:$G,7,0)</f>
        <v>ROLOS / TRINCHAS / PINCÉIS / ESPÁTULAS</v>
      </c>
      <c r="Z21">
        <v>1012909</v>
      </c>
      <c r="AA21" t="str">
        <f>Tabela1[[#This Row],[DESCRIÇÃO]]</f>
        <v>PINCEIS ATLAS S.A.</v>
      </c>
    </row>
    <row r="22" spans="1:27" x14ac:dyDescent="0.3">
      <c r="A22" t="s">
        <v>20</v>
      </c>
      <c r="B22" t="s">
        <v>21</v>
      </c>
      <c r="C22" s="1">
        <v>46038</v>
      </c>
      <c r="D22" s="2">
        <v>3002820029</v>
      </c>
      <c r="E22" t="s">
        <v>43</v>
      </c>
      <c r="G22" t="s">
        <v>23</v>
      </c>
      <c r="H22" t="s">
        <v>24</v>
      </c>
      <c r="I22">
        <v>8.69</v>
      </c>
      <c r="J22">
        <v>12</v>
      </c>
      <c r="K22">
        <v>0</v>
      </c>
      <c r="L22">
        <v>104.28</v>
      </c>
      <c r="M22">
        <v>5.42</v>
      </c>
      <c r="N22">
        <v>0</v>
      </c>
      <c r="O22">
        <v>0</v>
      </c>
      <c r="P22">
        <v>0</v>
      </c>
      <c r="Q22">
        <v>0</v>
      </c>
      <c r="R22">
        <v>4.17</v>
      </c>
      <c r="S22">
        <v>0</v>
      </c>
      <c r="T22">
        <v>109.7</v>
      </c>
      <c r="U22">
        <v>8</v>
      </c>
      <c r="V22" t="str">
        <f>VLOOKUP(Tabela1[[#This Row],[CÓD FORNECEDOR]],'[1]BASE FORNECEDORES'!$A:$N,11,0)</f>
        <v>89.723.837/0008-49</v>
      </c>
      <c r="W22" t="str">
        <f>VLOOKUP(Tabela1[[#This Row],[CNPJ]],'[1]BASE FORNECEDORES'!$K:$R,8,0)</f>
        <v>PINCEIS ATLAS S.A.</v>
      </c>
      <c r="X22">
        <v>20029</v>
      </c>
      <c r="Y22" t="str">
        <f>VLOOKUP(Tabela1[[#This Row],[CÓD PRODUTO ]],[1]fornnecedor!$A:$G,7,0)</f>
        <v>ROLOS / TRINCHAS / PINCÉIS / ESPÁTULAS</v>
      </c>
      <c r="Z22">
        <v>1012909</v>
      </c>
      <c r="AA22" t="str">
        <f>Tabela1[[#This Row],[DESCRIÇÃO]]</f>
        <v>PINCEIS ATLAS S.A.</v>
      </c>
    </row>
    <row r="23" spans="1:27" x14ac:dyDescent="0.3">
      <c r="A23" t="s">
        <v>20</v>
      </c>
      <c r="B23" t="s">
        <v>21</v>
      </c>
      <c r="C23" s="1">
        <v>46038</v>
      </c>
      <c r="D23" s="2">
        <v>3002885034</v>
      </c>
      <c r="E23" t="s">
        <v>44</v>
      </c>
      <c r="G23" t="s">
        <v>23</v>
      </c>
      <c r="H23" t="s">
        <v>24</v>
      </c>
      <c r="I23">
        <v>1.97</v>
      </c>
      <c r="J23">
        <v>24</v>
      </c>
      <c r="K23">
        <v>0</v>
      </c>
      <c r="L23">
        <v>47.28</v>
      </c>
      <c r="M23">
        <v>0</v>
      </c>
      <c r="N23">
        <v>0</v>
      </c>
      <c r="O23">
        <v>0</v>
      </c>
      <c r="P23">
        <v>0</v>
      </c>
      <c r="Q23">
        <v>0</v>
      </c>
      <c r="R23">
        <v>3.31</v>
      </c>
      <c r="S23">
        <v>0</v>
      </c>
      <c r="T23">
        <v>47.28</v>
      </c>
      <c r="U23">
        <v>8</v>
      </c>
      <c r="V23" t="str">
        <f>VLOOKUP(Tabela1[[#This Row],[CÓD FORNECEDOR]],'[1]BASE FORNECEDORES'!$A:$N,11,0)</f>
        <v>89.723.837/0008-49</v>
      </c>
      <c r="W23" t="str">
        <f>VLOOKUP(Tabela1[[#This Row],[CNPJ]],'[1]BASE FORNECEDORES'!$K:$R,8,0)</f>
        <v>PINCEIS ATLAS S.A.</v>
      </c>
      <c r="X23">
        <v>85034</v>
      </c>
      <c r="Y23" t="str">
        <f>VLOOKUP(Tabela1[[#This Row],[CÓD PRODUTO ]],[1]fornnecedor!$A:$G,7,0)</f>
        <v>ROLOS / TRINCHAS / PINCÉIS / ESPÁTULAS</v>
      </c>
      <c r="Z23">
        <v>1012909</v>
      </c>
      <c r="AA23" t="str">
        <f>Tabela1[[#This Row],[DESCRIÇÃO]]</f>
        <v>PINCEIS ATLAS S.A.</v>
      </c>
    </row>
    <row r="24" spans="1:27" x14ac:dyDescent="0.3">
      <c r="A24" t="s">
        <v>20</v>
      </c>
      <c r="B24" t="s">
        <v>21</v>
      </c>
      <c r="C24" s="1">
        <v>46038</v>
      </c>
      <c r="D24" s="2">
        <v>3002885033</v>
      </c>
      <c r="E24" t="s">
        <v>45</v>
      </c>
      <c r="G24" t="s">
        <v>23</v>
      </c>
      <c r="H24" t="s">
        <v>24</v>
      </c>
      <c r="I24">
        <v>1.67</v>
      </c>
      <c r="J24">
        <v>24</v>
      </c>
      <c r="K24">
        <v>0</v>
      </c>
      <c r="L24">
        <v>40.08</v>
      </c>
      <c r="M24">
        <v>0</v>
      </c>
      <c r="N24">
        <v>0</v>
      </c>
      <c r="O24">
        <v>0</v>
      </c>
      <c r="P24">
        <v>0</v>
      </c>
      <c r="Q24">
        <v>0</v>
      </c>
      <c r="R24">
        <v>2.81</v>
      </c>
      <c r="S24">
        <v>0</v>
      </c>
      <c r="T24">
        <v>40.08</v>
      </c>
      <c r="U24">
        <v>8</v>
      </c>
      <c r="V24" t="str">
        <f>VLOOKUP(Tabela1[[#This Row],[CÓD FORNECEDOR]],'[1]BASE FORNECEDORES'!$A:$N,11,0)</f>
        <v>89.723.837/0008-49</v>
      </c>
      <c r="W24" t="str">
        <f>VLOOKUP(Tabela1[[#This Row],[CNPJ]],'[1]BASE FORNECEDORES'!$K:$R,8,0)</f>
        <v>PINCEIS ATLAS S.A.</v>
      </c>
      <c r="X24">
        <v>85033</v>
      </c>
      <c r="Y24" t="str">
        <f>VLOOKUP(Tabela1[[#This Row],[CÓD PRODUTO ]],[1]fornnecedor!$A:$G,7,0)</f>
        <v>ROLOS / TRINCHAS / PINCÉIS / ESPÁTULAS</v>
      </c>
      <c r="Z24">
        <v>1012909</v>
      </c>
      <c r="AA24" t="str">
        <f>Tabela1[[#This Row],[DESCRIÇÃO]]</f>
        <v>PINCEIS ATLAS S.A.</v>
      </c>
    </row>
    <row r="25" spans="1:27" x14ac:dyDescent="0.3">
      <c r="A25" t="s">
        <v>20</v>
      </c>
      <c r="B25" t="s">
        <v>21</v>
      </c>
      <c r="C25" s="1">
        <v>46038</v>
      </c>
      <c r="D25" s="2">
        <v>3002884428</v>
      </c>
      <c r="E25" t="s">
        <v>46</v>
      </c>
      <c r="G25" t="s">
        <v>23</v>
      </c>
      <c r="H25" t="s">
        <v>24</v>
      </c>
      <c r="I25">
        <v>11.13</v>
      </c>
      <c r="J25">
        <v>12</v>
      </c>
      <c r="K25">
        <v>0</v>
      </c>
      <c r="L25">
        <v>133.56</v>
      </c>
      <c r="M25">
        <v>6.95</v>
      </c>
      <c r="N25">
        <v>0</v>
      </c>
      <c r="O25">
        <v>0</v>
      </c>
      <c r="P25">
        <v>0</v>
      </c>
      <c r="Q25">
        <v>0</v>
      </c>
      <c r="R25">
        <v>5.34</v>
      </c>
      <c r="S25">
        <v>0</v>
      </c>
      <c r="T25">
        <v>140.51</v>
      </c>
      <c r="U25">
        <v>8</v>
      </c>
      <c r="V25" t="str">
        <f>VLOOKUP(Tabela1[[#This Row],[CÓD FORNECEDOR]],'[1]BASE FORNECEDORES'!$A:$N,11,0)</f>
        <v>89.723.837/0008-49</v>
      </c>
      <c r="W25" t="str">
        <f>VLOOKUP(Tabela1[[#This Row],[CNPJ]],'[1]BASE FORNECEDORES'!$K:$R,8,0)</f>
        <v>PINCEIS ATLAS S.A.</v>
      </c>
      <c r="X25">
        <v>84428</v>
      </c>
      <c r="Y25" t="str">
        <f>VLOOKUP(Tabela1[[#This Row],[CÓD PRODUTO ]],[1]fornnecedor!$A:$G,7,0)</f>
        <v>ROLOS / TRINCHAS / PINCÉIS / ESPÁTULAS</v>
      </c>
      <c r="Z25">
        <v>1012909</v>
      </c>
      <c r="AA25" t="str">
        <f>Tabela1[[#This Row],[DESCRIÇÃO]]</f>
        <v>PINCEIS ATLAS S.A.</v>
      </c>
    </row>
    <row r="26" spans="1:27" x14ac:dyDescent="0.3">
      <c r="A26" t="s">
        <v>5562</v>
      </c>
      <c r="B26" t="s">
        <v>21</v>
      </c>
      <c r="C26" s="1">
        <v>46060</v>
      </c>
      <c r="D26" s="2">
        <v>3002884438</v>
      </c>
      <c r="E26" t="s">
        <v>3114</v>
      </c>
      <c r="G26" t="s">
        <v>23</v>
      </c>
      <c r="H26" t="s">
        <v>24</v>
      </c>
      <c r="I26">
        <v>4.8</v>
      </c>
      <c r="J26">
        <v>36</v>
      </c>
      <c r="K26">
        <v>0</v>
      </c>
      <c r="L26">
        <v>172.8</v>
      </c>
      <c r="M26">
        <v>16.850000000000001</v>
      </c>
      <c r="N26">
        <v>0</v>
      </c>
      <c r="O26">
        <v>0</v>
      </c>
      <c r="P26">
        <v>0</v>
      </c>
      <c r="Q26">
        <v>0</v>
      </c>
      <c r="R26">
        <v>12.1</v>
      </c>
      <c r="S26">
        <v>0</v>
      </c>
      <c r="T26">
        <v>189.65</v>
      </c>
      <c r="U26">
        <v>8</v>
      </c>
      <c r="V26" t="str">
        <f>VLOOKUP(Tabela1[[#This Row],[CÓD FORNECEDOR]],'[1]BASE FORNECEDORES'!$A:$N,11,0)</f>
        <v>89.723.837/0008-49</v>
      </c>
      <c r="W26" t="str">
        <f>VLOOKUP(Tabela1[[#This Row],[CNPJ]],'[1]BASE FORNECEDORES'!$K:$R,8,0)</f>
        <v>PINCEIS ATLAS S.A.</v>
      </c>
      <c r="X26">
        <v>84438</v>
      </c>
      <c r="Y26" t="str">
        <f>VLOOKUP(Tabela1[[#This Row],[CÓD PRODUTO ]],[1]fornnecedor!$A:$G,7,0)</f>
        <v>ROLOS / TRINCHAS / PINCÉIS / ESPÁTULAS</v>
      </c>
      <c r="Z26">
        <v>1016746</v>
      </c>
      <c r="AA26" t="str">
        <f>Tabela1[[#This Row],[DESCRIÇÃO]]</f>
        <v>PINCEIS ATLAS S.A.</v>
      </c>
    </row>
    <row r="27" spans="1:27" x14ac:dyDescent="0.3">
      <c r="A27" t="s">
        <v>5562</v>
      </c>
      <c r="B27" t="s">
        <v>21</v>
      </c>
      <c r="C27" s="1">
        <v>46060</v>
      </c>
      <c r="D27" s="2">
        <v>3002885066</v>
      </c>
      <c r="E27" t="s">
        <v>3576</v>
      </c>
      <c r="G27" t="s">
        <v>23</v>
      </c>
      <c r="H27" t="s">
        <v>24</v>
      </c>
      <c r="I27">
        <v>13.87</v>
      </c>
      <c r="J27">
        <v>12</v>
      </c>
      <c r="K27">
        <v>0</v>
      </c>
      <c r="L27">
        <v>166.44</v>
      </c>
      <c r="M27">
        <v>16.23</v>
      </c>
      <c r="N27">
        <v>0</v>
      </c>
      <c r="O27">
        <v>0</v>
      </c>
      <c r="P27">
        <v>0</v>
      </c>
      <c r="Q27">
        <v>0</v>
      </c>
      <c r="R27">
        <v>11.65</v>
      </c>
      <c r="S27">
        <v>0</v>
      </c>
      <c r="T27">
        <v>182.67</v>
      </c>
      <c r="U27">
        <v>8</v>
      </c>
      <c r="V27" t="str">
        <f>VLOOKUP(Tabela1[[#This Row],[CÓD FORNECEDOR]],'[1]BASE FORNECEDORES'!$A:$N,11,0)</f>
        <v>89.723.837/0008-49</v>
      </c>
      <c r="W27" t="str">
        <f>VLOOKUP(Tabela1[[#This Row],[CNPJ]],'[1]BASE FORNECEDORES'!$K:$R,8,0)</f>
        <v>PINCEIS ATLAS S.A.</v>
      </c>
      <c r="X27">
        <v>85066</v>
      </c>
      <c r="Y27" t="str">
        <f>VLOOKUP(Tabela1[[#This Row],[CÓD PRODUTO ]],[1]fornnecedor!$A:$G,7,0)</f>
        <v>ROLOS / TRINCHAS / PINCÉIS / ESPÁTULAS</v>
      </c>
      <c r="Z27">
        <v>1016746</v>
      </c>
      <c r="AA27" t="str">
        <f>Tabela1[[#This Row],[DESCRIÇÃO]]</f>
        <v>PINCEIS ATLAS S.A.</v>
      </c>
    </row>
    <row r="28" spans="1:27" x14ac:dyDescent="0.3">
      <c r="A28" t="s">
        <v>5562</v>
      </c>
      <c r="B28" t="s">
        <v>21</v>
      </c>
      <c r="C28" s="1">
        <v>46060</v>
      </c>
      <c r="D28" s="2">
        <v>2004085486</v>
      </c>
      <c r="E28" t="s">
        <v>3962</v>
      </c>
      <c r="G28" t="s">
        <v>23</v>
      </c>
      <c r="H28" t="s">
        <v>5316</v>
      </c>
      <c r="I28">
        <v>4.1500000000000004</v>
      </c>
      <c r="J28">
        <v>50</v>
      </c>
      <c r="K28">
        <v>0</v>
      </c>
      <c r="L28">
        <v>207.5</v>
      </c>
      <c r="M28">
        <v>0</v>
      </c>
      <c r="N28">
        <v>0</v>
      </c>
      <c r="O28">
        <v>0</v>
      </c>
      <c r="P28">
        <v>0</v>
      </c>
      <c r="Q28">
        <v>0</v>
      </c>
      <c r="R28">
        <v>8.3000000000000007</v>
      </c>
      <c r="S28">
        <v>0</v>
      </c>
      <c r="T28">
        <v>207.5</v>
      </c>
      <c r="U28">
        <v>8</v>
      </c>
      <c r="V28" t="str">
        <f>VLOOKUP(Tabela1[[#This Row],[CÓD FORNECEDOR]],'[1]BASE FORNECEDORES'!$A:$N,11,0)</f>
        <v>89.723.837/0008-49</v>
      </c>
      <c r="W28" t="str">
        <f>VLOOKUP(Tabela1[[#This Row],[CNPJ]],'[1]BASE FORNECEDORES'!$K:$R,8,0)</f>
        <v>PINCEIS ATLAS S.A.</v>
      </c>
      <c r="X28">
        <v>85486</v>
      </c>
      <c r="Y28" t="str">
        <f>VLOOKUP(Tabela1[[#This Row],[CÓD PRODUTO ]],[1]fornnecedor!$A:$G,7,0)</f>
        <v xml:space="preserve">OUTROS DISCOS </v>
      </c>
      <c r="Z28">
        <v>1016746</v>
      </c>
      <c r="AA28" t="str">
        <f>Tabela1[[#This Row],[DESCRIÇÃO]]</f>
        <v>PINCEIS ATLAS S.A.</v>
      </c>
    </row>
    <row r="29" spans="1:27" x14ac:dyDescent="0.3">
      <c r="A29" t="s">
        <v>5562</v>
      </c>
      <c r="B29" t="s">
        <v>21</v>
      </c>
      <c r="C29" s="1">
        <v>46060</v>
      </c>
      <c r="D29" s="2">
        <v>3002810106</v>
      </c>
      <c r="E29" t="s">
        <v>5324</v>
      </c>
      <c r="G29" t="s">
        <v>23</v>
      </c>
      <c r="H29" t="s">
        <v>24</v>
      </c>
      <c r="I29">
        <v>5.2</v>
      </c>
      <c r="J29">
        <v>12</v>
      </c>
      <c r="K29">
        <v>0</v>
      </c>
      <c r="L29">
        <v>62.4</v>
      </c>
      <c r="M29">
        <v>3.24</v>
      </c>
      <c r="N29">
        <v>0</v>
      </c>
      <c r="O29">
        <v>0</v>
      </c>
      <c r="P29">
        <v>0</v>
      </c>
      <c r="Q29">
        <v>0</v>
      </c>
      <c r="R29">
        <v>2.5</v>
      </c>
      <c r="S29">
        <v>0</v>
      </c>
      <c r="T29">
        <v>65.64</v>
      </c>
      <c r="U29">
        <v>8</v>
      </c>
      <c r="V29" t="str">
        <f>VLOOKUP(Tabela1[[#This Row],[CÓD FORNECEDOR]],'[1]BASE FORNECEDORES'!$A:$N,11,0)</f>
        <v>89.723.837/0008-49</v>
      </c>
      <c r="W29" t="str">
        <f>VLOOKUP(Tabela1[[#This Row],[CNPJ]],'[1]BASE FORNECEDORES'!$K:$R,8,0)</f>
        <v>PINCEIS ATLAS S.A.</v>
      </c>
      <c r="X29">
        <v>10106</v>
      </c>
      <c r="Y29" t="str">
        <f>VLOOKUP(Tabela1[[#This Row],[CÓD PRODUTO ]],[1]fornnecedor!$A:$G,7,0)</f>
        <v>ROLOS / TRINCHAS / PINCÉIS / ESPÁTULAS</v>
      </c>
      <c r="Z29">
        <v>1016746</v>
      </c>
      <c r="AA29" t="str">
        <f>Tabela1[[#This Row],[DESCRIÇÃO]]</f>
        <v>PINCEIS ATLAS S.A.</v>
      </c>
    </row>
    <row r="30" spans="1:27" x14ac:dyDescent="0.3">
      <c r="A30" t="s">
        <v>5562</v>
      </c>
      <c r="B30" t="s">
        <v>21</v>
      </c>
      <c r="C30" s="1">
        <v>46060</v>
      </c>
      <c r="D30" s="2">
        <v>2002820245</v>
      </c>
      <c r="E30" t="s">
        <v>34</v>
      </c>
      <c r="G30" t="s">
        <v>23</v>
      </c>
      <c r="H30" t="s">
        <v>24</v>
      </c>
      <c r="I30">
        <v>1.19</v>
      </c>
      <c r="J30">
        <v>60</v>
      </c>
      <c r="K30">
        <v>0</v>
      </c>
      <c r="L30">
        <v>71.400000000000006</v>
      </c>
      <c r="M30">
        <v>6.96</v>
      </c>
      <c r="N30">
        <v>0</v>
      </c>
      <c r="O30">
        <v>0</v>
      </c>
      <c r="P30">
        <v>0</v>
      </c>
      <c r="Q30">
        <v>0</v>
      </c>
      <c r="R30">
        <v>5</v>
      </c>
      <c r="S30">
        <v>0</v>
      </c>
      <c r="T30">
        <v>78.36</v>
      </c>
      <c r="U30">
        <v>8</v>
      </c>
      <c r="V30" t="str">
        <f>VLOOKUP(Tabela1[[#This Row],[CÓD FORNECEDOR]],'[1]BASE FORNECEDORES'!$A:$N,11,0)</f>
        <v>89.723.837/0008-49</v>
      </c>
      <c r="W30" t="str">
        <f>VLOOKUP(Tabela1[[#This Row],[CNPJ]],'[1]BASE FORNECEDORES'!$K:$R,8,0)</f>
        <v>PINCEIS ATLAS S.A.</v>
      </c>
      <c r="X30">
        <v>20245</v>
      </c>
      <c r="Y30" t="str">
        <f>VLOOKUP(Tabela1[[#This Row],[CÓD PRODUTO ]],[1]fornnecedor!$A:$G,7,0)</f>
        <v>APLICADORES / ADAPTADORES / ENGATES / SUPORTES</v>
      </c>
      <c r="Z30">
        <v>1016746</v>
      </c>
      <c r="AA30" t="str">
        <f>Tabela1[[#This Row],[DESCRIÇÃO]]</f>
        <v>PINCEIS ATLAS S.A.</v>
      </c>
    </row>
    <row r="31" spans="1:27" x14ac:dyDescent="0.3">
      <c r="A31" t="s">
        <v>5562</v>
      </c>
      <c r="B31" t="s">
        <v>21</v>
      </c>
      <c r="C31" s="1">
        <v>46060</v>
      </c>
      <c r="D31" s="2">
        <v>3002823878</v>
      </c>
      <c r="E31" t="s">
        <v>32</v>
      </c>
      <c r="G31" t="s">
        <v>23</v>
      </c>
      <c r="H31" t="s">
        <v>24</v>
      </c>
      <c r="I31">
        <v>5.4</v>
      </c>
      <c r="J31">
        <v>120</v>
      </c>
      <c r="K31">
        <v>0</v>
      </c>
      <c r="L31">
        <v>648</v>
      </c>
      <c r="M31">
        <v>32.4</v>
      </c>
      <c r="N31">
        <v>0</v>
      </c>
      <c r="O31">
        <v>0</v>
      </c>
      <c r="P31">
        <v>0</v>
      </c>
      <c r="Q31">
        <v>0</v>
      </c>
      <c r="R31">
        <v>45.36</v>
      </c>
      <c r="S31">
        <v>0</v>
      </c>
      <c r="T31">
        <v>680.4</v>
      </c>
      <c r="U31">
        <v>8</v>
      </c>
      <c r="V31" t="str">
        <f>VLOOKUP(Tabela1[[#This Row],[CÓD FORNECEDOR]],'[1]BASE FORNECEDORES'!$A:$N,11,0)</f>
        <v>89.723.837/0008-49</v>
      </c>
      <c r="W31" t="str">
        <f>VLOOKUP(Tabela1[[#This Row],[CNPJ]],'[1]BASE FORNECEDORES'!$K:$R,8,0)</f>
        <v>PINCEIS ATLAS S.A.</v>
      </c>
      <c r="X31">
        <v>23878</v>
      </c>
      <c r="Y31" t="str">
        <f>VLOOKUP(Tabela1[[#This Row],[CÓD PRODUTO ]],[1]fornnecedor!$A:$G,7,0)</f>
        <v>ROLOS / TRINCHAS / PINCÉIS / ESPÁTULAS</v>
      </c>
      <c r="Z31">
        <v>1016746</v>
      </c>
      <c r="AA31" t="str">
        <f>Tabela1[[#This Row],[DESCRIÇÃO]]</f>
        <v>PINCEIS ATLAS S.A.</v>
      </c>
    </row>
    <row r="32" spans="1:27" x14ac:dyDescent="0.3">
      <c r="A32" t="s">
        <v>5562</v>
      </c>
      <c r="B32" t="s">
        <v>21</v>
      </c>
      <c r="C32" s="1">
        <v>46060</v>
      </c>
      <c r="D32" s="2">
        <v>3002884439</v>
      </c>
      <c r="E32" t="s">
        <v>4386</v>
      </c>
      <c r="G32" t="s">
        <v>23</v>
      </c>
      <c r="H32" t="s">
        <v>24</v>
      </c>
      <c r="I32">
        <v>25.44</v>
      </c>
      <c r="J32">
        <v>12</v>
      </c>
      <c r="K32">
        <v>0</v>
      </c>
      <c r="L32">
        <v>305.27999999999997</v>
      </c>
      <c r="M32">
        <v>15.26</v>
      </c>
      <c r="N32">
        <v>0</v>
      </c>
      <c r="O32">
        <v>0</v>
      </c>
      <c r="P32">
        <v>0</v>
      </c>
      <c r="Q32">
        <v>0</v>
      </c>
      <c r="R32">
        <v>21.37</v>
      </c>
      <c r="S32">
        <v>0</v>
      </c>
      <c r="T32">
        <v>320.54000000000002</v>
      </c>
      <c r="U32">
        <v>8</v>
      </c>
      <c r="V32" t="str">
        <f>VLOOKUP(Tabela1[[#This Row],[CÓD FORNECEDOR]],'[1]BASE FORNECEDORES'!$A:$N,11,0)</f>
        <v>89.723.837/0008-49</v>
      </c>
      <c r="W32" t="str">
        <f>VLOOKUP(Tabela1[[#This Row],[CNPJ]],'[1]BASE FORNECEDORES'!$K:$R,8,0)</f>
        <v>PINCEIS ATLAS S.A.</v>
      </c>
      <c r="X32">
        <v>84439</v>
      </c>
      <c r="Y32" t="str">
        <f>VLOOKUP(Tabela1[[#This Row],[CÓD PRODUTO ]],[1]fornnecedor!$A:$G,7,0)</f>
        <v>ROLOS / TRINCHAS / PINCÉIS / ESPÁTULAS</v>
      </c>
      <c r="Z32">
        <v>1016746</v>
      </c>
      <c r="AA32" t="str">
        <f>Tabela1[[#This Row],[DESCRIÇÃO]]</f>
        <v>PINCEIS ATLAS S.A.</v>
      </c>
    </row>
    <row r="33" spans="1:27" x14ac:dyDescent="0.3">
      <c r="A33" t="s">
        <v>5562</v>
      </c>
      <c r="B33" t="s">
        <v>21</v>
      </c>
      <c r="C33" s="1">
        <v>46060</v>
      </c>
      <c r="D33" s="2">
        <v>3002887183</v>
      </c>
      <c r="E33" t="s">
        <v>5427</v>
      </c>
      <c r="G33" t="s">
        <v>23</v>
      </c>
      <c r="H33" t="s">
        <v>24</v>
      </c>
      <c r="I33">
        <v>157</v>
      </c>
      <c r="J33">
        <v>6</v>
      </c>
      <c r="K33">
        <v>0</v>
      </c>
      <c r="L33">
        <v>942</v>
      </c>
      <c r="M33">
        <v>61.23</v>
      </c>
      <c r="N33">
        <v>0</v>
      </c>
      <c r="O33">
        <v>0</v>
      </c>
      <c r="P33">
        <v>0</v>
      </c>
      <c r="Q33">
        <v>0</v>
      </c>
      <c r="R33">
        <v>37.68</v>
      </c>
      <c r="S33">
        <v>0</v>
      </c>
      <c r="T33" s="3">
        <v>1003.23</v>
      </c>
      <c r="U33">
        <v>8</v>
      </c>
      <c r="V33" t="str">
        <f>VLOOKUP(Tabela1[[#This Row],[CÓD FORNECEDOR]],'[1]BASE FORNECEDORES'!$A:$N,11,0)</f>
        <v>89.723.837/0008-49</v>
      </c>
      <c r="W33" t="str">
        <f>VLOOKUP(Tabela1[[#This Row],[CNPJ]],'[1]BASE FORNECEDORES'!$K:$R,8,0)</f>
        <v>PINCEIS ATLAS S.A.</v>
      </c>
      <c r="X33">
        <v>87183</v>
      </c>
      <c r="Y33" t="str">
        <f>VLOOKUP(Tabela1[[#This Row],[CÓD PRODUTO ]],[1]fornnecedor!$A:$G,7,0)</f>
        <v>ROLOS / TRINCHAS / PINCÉIS / ESPÁTULAS</v>
      </c>
      <c r="Z33">
        <v>1016746</v>
      </c>
      <c r="AA33" t="str">
        <f>Tabela1[[#This Row],[DESCRIÇÃO]]</f>
        <v>PINCEIS ATLAS S.A.</v>
      </c>
    </row>
    <row r="34" spans="1:27" x14ac:dyDescent="0.3">
      <c r="A34" t="s">
        <v>5562</v>
      </c>
      <c r="B34" t="s">
        <v>21</v>
      </c>
      <c r="C34" s="1">
        <v>46060</v>
      </c>
      <c r="D34" s="2">
        <v>3002884430</v>
      </c>
      <c r="E34" t="s">
        <v>3886</v>
      </c>
      <c r="G34" t="s">
        <v>23</v>
      </c>
      <c r="H34" t="s">
        <v>24</v>
      </c>
      <c r="I34">
        <v>12.71</v>
      </c>
      <c r="J34">
        <v>36</v>
      </c>
      <c r="K34">
        <v>0</v>
      </c>
      <c r="L34">
        <v>457.56</v>
      </c>
      <c r="M34">
        <v>0</v>
      </c>
      <c r="N34">
        <v>0</v>
      </c>
      <c r="O34">
        <v>0</v>
      </c>
      <c r="P34">
        <v>0</v>
      </c>
      <c r="Q34">
        <v>0</v>
      </c>
      <c r="R34">
        <v>32.03</v>
      </c>
      <c r="S34">
        <v>0</v>
      </c>
      <c r="T34">
        <v>457.56</v>
      </c>
      <c r="U34">
        <v>8</v>
      </c>
      <c r="V34" t="str">
        <f>VLOOKUP(Tabela1[[#This Row],[CÓD FORNECEDOR]],'[1]BASE FORNECEDORES'!$A:$N,11,0)</f>
        <v>89.723.837/0008-49</v>
      </c>
      <c r="W34" t="str">
        <f>VLOOKUP(Tabela1[[#This Row],[CNPJ]],'[1]BASE FORNECEDORES'!$K:$R,8,0)</f>
        <v>PINCEIS ATLAS S.A.</v>
      </c>
      <c r="X34">
        <v>84430</v>
      </c>
      <c r="Y34" t="str">
        <f>VLOOKUP(Tabela1[[#This Row],[CÓD PRODUTO ]],[1]fornnecedor!$A:$G,7,0)</f>
        <v>ROLOS / TRINCHAS / PINCÉIS / ESPÁTULAS</v>
      </c>
      <c r="Z34">
        <v>1016746</v>
      </c>
      <c r="AA34" t="str">
        <f>Tabela1[[#This Row],[DESCRIÇÃO]]</f>
        <v>PINCEIS ATLAS S.A.</v>
      </c>
    </row>
    <row r="35" spans="1:27" x14ac:dyDescent="0.3">
      <c r="A35" t="s">
        <v>5562</v>
      </c>
      <c r="B35" t="s">
        <v>21</v>
      </c>
      <c r="C35" s="1">
        <v>46060</v>
      </c>
      <c r="D35" s="2">
        <v>3002884435</v>
      </c>
      <c r="E35" t="s">
        <v>4120</v>
      </c>
      <c r="G35" t="s">
        <v>23</v>
      </c>
      <c r="H35" t="s">
        <v>24</v>
      </c>
      <c r="I35">
        <v>13.04</v>
      </c>
      <c r="J35">
        <v>12</v>
      </c>
      <c r="K35">
        <v>0</v>
      </c>
      <c r="L35">
        <v>156.47999999999999</v>
      </c>
      <c r="M35">
        <v>0</v>
      </c>
      <c r="N35">
        <v>0</v>
      </c>
      <c r="O35">
        <v>0</v>
      </c>
      <c r="P35">
        <v>0</v>
      </c>
      <c r="Q35">
        <v>0</v>
      </c>
      <c r="R35">
        <v>6.26</v>
      </c>
      <c r="S35">
        <v>0</v>
      </c>
      <c r="T35">
        <v>156.47999999999999</v>
      </c>
      <c r="U35">
        <v>8</v>
      </c>
      <c r="V35" t="str">
        <f>VLOOKUP(Tabela1[[#This Row],[CÓD FORNECEDOR]],'[1]BASE FORNECEDORES'!$A:$N,11,0)</f>
        <v>89.723.837/0008-49</v>
      </c>
      <c r="W35" t="str">
        <f>VLOOKUP(Tabela1[[#This Row],[CNPJ]],'[1]BASE FORNECEDORES'!$K:$R,8,0)</f>
        <v>PINCEIS ATLAS S.A.</v>
      </c>
      <c r="X35">
        <v>84435</v>
      </c>
      <c r="Y35" t="str">
        <f>VLOOKUP(Tabela1[[#This Row],[CÓD PRODUTO ]],[1]fornnecedor!$A:$G,7,0)</f>
        <v>ROLOS / TRINCHAS / PINCÉIS / ESPÁTULAS</v>
      </c>
      <c r="Z35">
        <v>1016746</v>
      </c>
      <c r="AA35" t="str">
        <f>Tabela1[[#This Row],[DESCRIÇÃO]]</f>
        <v>PINCEIS ATLAS S.A.</v>
      </c>
    </row>
    <row r="36" spans="1:27" x14ac:dyDescent="0.3">
      <c r="A36" t="s">
        <v>5562</v>
      </c>
      <c r="B36" t="s">
        <v>21</v>
      </c>
      <c r="C36" s="1">
        <v>46060</v>
      </c>
      <c r="D36" s="2">
        <v>3002884427</v>
      </c>
      <c r="E36" t="s">
        <v>3792</v>
      </c>
      <c r="G36" t="s">
        <v>23</v>
      </c>
      <c r="H36" t="s">
        <v>24</v>
      </c>
      <c r="I36">
        <v>5.08</v>
      </c>
      <c r="J36">
        <v>120</v>
      </c>
      <c r="K36">
        <v>0</v>
      </c>
      <c r="L36">
        <v>609.6</v>
      </c>
      <c r="M36">
        <v>0</v>
      </c>
      <c r="N36">
        <v>0</v>
      </c>
      <c r="O36">
        <v>0</v>
      </c>
      <c r="P36">
        <v>0</v>
      </c>
      <c r="Q36">
        <v>0</v>
      </c>
      <c r="R36">
        <v>42.67</v>
      </c>
      <c r="S36">
        <v>0</v>
      </c>
      <c r="T36">
        <v>609.6</v>
      </c>
      <c r="U36">
        <v>8</v>
      </c>
      <c r="V36" t="str">
        <f>VLOOKUP(Tabela1[[#This Row],[CÓD FORNECEDOR]],'[1]BASE FORNECEDORES'!$A:$N,11,0)</f>
        <v>89.723.837/0008-49</v>
      </c>
      <c r="W36" t="str">
        <f>VLOOKUP(Tabela1[[#This Row],[CNPJ]],'[1]BASE FORNECEDORES'!$K:$R,8,0)</f>
        <v>PINCEIS ATLAS S.A.</v>
      </c>
      <c r="X36">
        <v>84427</v>
      </c>
      <c r="Y36" t="str">
        <f>VLOOKUP(Tabela1[[#This Row],[CÓD PRODUTO ]],[1]fornnecedor!$A:$G,7,0)</f>
        <v>ROLOS / TRINCHAS / PINCÉIS / ESPÁTULAS</v>
      </c>
      <c r="Z36">
        <v>1016746</v>
      </c>
      <c r="AA36" t="str">
        <f>Tabela1[[#This Row],[DESCRIÇÃO]]</f>
        <v>PINCEIS ATLAS S.A.</v>
      </c>
    </row>
    <row r="37" spans="1:27" x14ac:dyDescent="0.3">
      <c r="A37" t="s">
        <v>5562</v>
      </c>
      <c r="B37" t="s">
        <v>21</v>
      </c>
      <c r="C37" s="1">
        <v>46060</v>
      </c>
      <c r="D37" s="2">
        <v>3002884425</v>
      </c>
      <c r="E37" t="s">
        <v>3465</v>
      </c>
      <c r="G37" t="s">
        <v>23</v>
      </c>
      <c r="H37" t="s">
        <v>24</v>
      </c>
      <c r="I37">
        <v>2.59</v>
      </c>
      <c r="J37">
        <v>144</v>
      </c>
      <c r="K37">
        <v>0</v>
      </c>
      <c r="L37">
        <v>372.96</v>
      </c>
      <c r="M37">
        <v>0</v>
      </c>
      <c r="N37">
        <v>0</v>
      </c>
      <c r="O37">
        <v>0</v>
      </c>
      <c r="P37">
        <v>0</v>
      </c>
      <c r="Q37">
        <v>0</v>
      </c>
      <c r="R37">
        <v>26.11</v>
      </c>
      <c r="S37">
        <v>0</v>
      </c>
      <c r="T37">
        <v>372.96</v>
      </c>
      <c r="U37">
        <v>8</v>
      </c>
      <c r="V37" t="str">
        <f>VLOOKUP(Tabela1[[#This Row],[CÓD FORNECEDOR]],'[1]BASE FORNECEDORES'!$A:$N,11,0)</f>
        <v>89.723.837/0008-49</v>
      </c>
      <c r="W37" t="str">
        <f>VLOOKUP(Tabela1[[#This Row],[CNPJ]],'[1]BASE FORNECEDORES'!$K:$R,8,0)</f>
        <v>PINCEIS ATLAS S.A.</v>
      </c>
      <c r="X37">
        <v>84425</v>
      </c>
      <c r="Y37" t="str">
        <f>VLOOKUP(Tabela1[[#This Row],[CÓD PRODUTO ]],[1]fornnecedor!$A:$G,7,0)</f>
        <v>ROLOS / TRINCHAS / PINCÉIS / ESPÁTULAS</v>
      </c>
      <c r="Z37">
        <v>1016746</v>
      </c>
      <c r="AA37" t="str">
        <f>Tabela1[[#This Row],[DESCRIÇÃO]]</f>
        <v>PINCEIS ATLAS S.A.</v>
      </c>
    </row>
    <row r="38" spans="1:27" x14ac:dyDescent="0.3">
      <c r="A38" t="s">
        <v>5562</v>
      </c>
      <c r="B38" t="s">
        <v>21</v>
      </c>
      <c r="C38" s="1">
        <v>46060</v>
      </c>
      <c r="D38" s="2">
        <v>3002884426</v>
      </c>
      <c r="E38" t="s">
        <v>33</v>
      </c>
      <c r="G38" t="s">
        <v>23</v>
      </c>
      <c r="H38" t="s">
        <v>24</v>
      </c>
      <c r="I38">
        <v>3.18</v>
      </c>
      <c r="J38">
        <v>144</v>
      </c>
      <c r="K38">
        <v>0</v>
      </c>
      <c r="L38">
        <v>457.92</v>
      </c>
      <c r="M38">
        <v>0</v>
      </c>
      <c r="N38">
        <v>0</v>
      </c>
      <c r="O38">
        <v>0</v>
      </c>
      <c r="P38">
        <v>0</v>
      </c>
      <c r="Q38">
        <v>0</v>
      </c>
      <c r="R38">
        <v>32.049999999999997</v>
      </c>
      <c r="S38">
        <v>0</v>
      </c>
      <c r="T38">
        <v>457.92</v>
      </c>
      <c r="U38">
        <v>8</v>
      </c>
      <c r="V38" t="str">
        <f>VLOOKUP(Tabela1[[#This Row],[CÓD FORNECEDOR]],'[1]BASE FORNECEDORES'!$A:$N,11,0)</f>
        <v>89.723.837/0008-49</v>
      </c>
      <c r="W38" t="str">
        <f>VLOOKUP(Tabela1[[#This Row],[CNPJ]],'[1]BASE FORNECEDORES'!$K:$R,8,0)</f>
        <v>PINCEIS ATLAS S.A.</v>
      </c>
      <c r="X38">
        <v>84426</v>
      </c>
      <c r="Y38" t="str">
        <f>VLOOKUP(Tabela1[[#This Row],[CÓD PRODUTO ]],[1]fornnecedor!$A:$G,7,0)</f>
        <v>ROLOS / TRINCHAS / PINCÉIS / ESPÁTULAS</v>
      </c>
      <c r="Z38">
        <v>1016746</v>
      </c>
      <c r="AA38" t="str">
        <f>Tabela1[[#This Row],[DESCRIÇÃO]]</f>
        <v>PINCEIS ATLAS S.A.</v>
      </c>
    </row>
    <row r="39" spans="1:27" x14ac:dyDescent="0.3">
      <c r="A39" t="s">
        <v>5562</v>
      </c>
      <c r="B39" t="s">
        <v>21</v>
      </c>
      <c r="C39" s="1">
        <v>46060</v>
      </c>
      <c r="D39" s="2">
        <v>3002884422</v>
      </c>
      <c r="E39" t="s">
        <v>4192</v>
      </c>
      <c r="G39" t="s">
        <v>23</v>
      </c>
      <c r="H39" t="s">
        <v>24</v>
      </c>
      <c r="I39">
        <v>6.87</v>
      </c>
      <c r="J39">
        <v>72</v>
      </c>
      <c r="K39">
        <v>0</v>
      </c>
      <c r="L39">
        <v>494.64</v>
      </c>
      <c r="M39">
        <v>0</v>
      </c>
      <c r="N39">
        <v>0</v>
      </c>
      <c r="O39">
        <v>0</v>
      </c>
      <c r="P39">
        <v>0</v>
      </c>
      <c r="Q39">
        <v>0</v>
      </c>
      <c r="R39">
        <v>34.619999999999997</v>
      </c>
      <c r="S39">
        <v>0</v>
      </c>
      <c r="T39">
        <v>494.64</v>
      </c>
      <c r="U39">
        <v>8</v>
      </c>
      <c r="V39" t="str">
        <f>VLOOKUP(Tabela1[[#This Row],[CÓD FORNECEDOR]],'[1]BASE FORNECEDORES'!$A:$N,11,0)</f>
        <v>89.723.837/0008-49</v>
      </c>
      <c r="W39" t="str">
        <f>VLOOKUP(Tabela1[[#This Row],[CNPJ]],'[1]BASE FORNECEDORES'!$K:$R,8,0)</f>
        <v>PINCEIS ATLAS S.A.</v>
      </c>
      <c r="X39">
        <v>84422</v>
      </c>
      <c r="Y39" t="str">
        <f>VLOOKUP(Tabela1[[#This Row],[CÓD PRODUTO ]],[1]fornnecedor!$A:$G,7,0)</f>
        <v>ROLOS / TRINCHAS / PINCÉIS / ESPÁTULAS</v>
      </c>
      <c r="Z39">
        <v>1016746</v>
      </c>
      <c r="AA39" t="str">
        <f>Tabela1[[#This Row],[DESCRIÇÃO]]</f>
        <v>PINCEIS ATLAS S.A.</v>
      </c>
    </row>
    <row r="40" spans="1:27" x14ac:dyDescent="0.3">
      <c r="A40" t="s">
        <v>5562</v>
      </c>
      <c r="B40" t="s">
        <v>21</v>
      </c>
      <c r="C40" s="1">
        <v>46060</v>
      </c>
      <c r="D40" s="2">
        <v>3002885224</v>
      </c>
      <c r="E40" t="s">
        <v>4127</v>
      </c>
      <c r="G40" t="s">
        <v>23</v>
      </c>
      <c r="H40" t="s">
        <v>24</v>
      </c>
      <c r="I40">
        <v>8.98</v>
      </c>
      <c r="J40">
        <v>120</v>
      </c>
      <c r="K40">
        <v>0</v>
      </c>
      <c r="L40" s="3">
        <v>1077.5999999999999</v>
      </c>
      <c r="M40">
        <v>0</v>
      </c>
      <c r="N40">
        <v>0</v>
      </c>
      <c r="O40">
        <v>0</v>
      </c>
      <c r="P40">
        <v>0</v>
      </c>
      <c r="Q40">
        <v>0</v>
      </c>
      <c r="R40">
        <v>75.430000000000007</v>
      </c>
      <c r="S40">
        <v>0</v>
      </c>
      <c r="T40" s="3">
        <v>1077.5999999999999</v>
      </c>
      <c r="U40">
        <v>8</v>
      </c>
      <c r="V40" t="str">
        <f>VLOOKUP(Tabela1[[#This Row],[CÓD FORNECEDOR]],'[1]BASE FORNECEDORES'!$A:$N,11,0)</f>
        <v>89.723.837/0008-49</v>
      </c>
      <c r="W40" t="str">
        <f>VLOOKUP(Tabela1[[#This Row],[CNPJ]],'[1]BASE FORNECEDORES'!$K:$R,8,0)</f>
        <v>PINCEIS ATLAS S.A.</v>
      </c>
      <c r="X40">
        <v>85224</v>
      </c>
      <c r="Y40" t="str">
        <f>VLOOKUP(Tabela1[[#This Row],[CÓD PRODUTO ]],[1]fornnecedor!$A:$G,7,0)</f>
        <v>ROLOS / TRINCHAS / PINCÉIS / ESPÁTULAS</v>
      </c>
      <c r="Z40">
        <v>1016746</v>
      </c>
      <c r="AA40" t="str">
        <f>Tabela1[[#This Row],[DESCRIÇÃO]]</f>
        <v>PINCEIS ATLAS S.A.</v>
      </c>
    </row>
    <row r="41" spans="1:27" x14ac:dyDescent="0.3">
      <c r="A41" t="s">
        <v>5562</v>
      </c>
      <c r="B41" t="s">
        <v>21</v>
      </c>
      <c r="C41" s="1">
        <v>46060</v>
      </c>
      <c r="D41" s="2">
        <v>3002885057</v>
      </c>
      <c r="E41" t="s">
        <v>3262</v>
      </c>
      <c r="G41" t="s">
        <v>23</v>
      </c>
      <c r="H41" t="s">
        <v>24</v>
      </c>
      <c r="I41">
        <v>7.74</v>
      </c>
      <c r="J41">
        <v>72</v>
      </c>
      <c r="K41">
        <v>0</v>
      </c>
      <c r="L41">
        <v>557.28</v>
      </c>
      <c r="M41">
        <v>0</v>
      </c>
      <c r="N41">
        <v>0</v>
      </c>
      <c r="O41">
        <v>0</v>
      </c>
      <c r="P41">
        <v>0</v>
      </c>
      <c r="Q41">
        <v>0</v>
      </c>
      <c r="R41">
        <v>39.01</v>
      </c>
      <c r="S41">
        <v>0</v>
      </c>
      <c r="T41">
        <v>557.28</v>
      </c>
      <c r="U41">
        <v>8</v>
      </c>
      <c r="V41" t="str">
        <f>VLOOKUP(Tabela1[[#This Row],[CÓD FORNECEDOR]],'[1]BASE FORNECEDORES'!$A:$N,11,0)</f>
        <v>89.723.837/0008-49</v>
      </c>
      <c r="W41" t="str">
        <f>VLOOKUP(Tabela1[[#This Row],[CNPJ]],'[1]BASE FORNECEDORES'!$K:$R,8,0)</f>
        <v>PINCEIS ATLAS S.A.</v>
      </c>
      <c r="X41">
        <v>85057</v>
      </c>
      <c r="Y41" t="str">
        <f>VLOOKUP(Tabela1[[#This Row],[CÓD PRODUTO ]],[1]fornnecedor!$A:$G,7,0)</f>
        <v>ROLOS / TRINCHAS / PINCÉIS / ESPÁTULAS</v>
      </c>
      <c r="Z41">
        <v>1016746</v>
      </c>
      <c r="AA41" t="str">
        <f>Tabela1[[#This Row],[DESCRIÇÃO]]</f>
        <v>PINCEIS ATLAS S.A.</v>
      </c>
    </row>
    <row r="42" spans="1:27" x14ac:dyDescent="0.3">
      <c r="A42" t="s">
        <v>5562</v>
      </c>
      <c r="B42" t="s">
        <v>21</v>
      </c>
      <c r="C42" s="1">
        <v>46060</v>
      </c>
      <c r="D42" s="2">
        <v>3002884704</v>
      </c>
      <c r="E42" t="s">
        <v>3642</v>
      </c>
      <c r="G42" t="s">
        <v>23</v>
      </c>
      <c r="H42" t="s">
        <v>24</v>
      </c>
      <c r="I42">
        <v>11.82</v>
      </c>
      <c r="J42">
        <v>12</v>
      </c>
      <c r="K42">
        <v>0</v>
      </c>
      <c r="L42">
        <v>141.84</v>
      </c>
      <c r="M42">
        <v>0</v>
      </c>
      <c r="N42">
        <v>0</v>
      </c>
      <c r="O42">
        <v>0</v>
      </c>
      <c r="P42">
        <v>0</v>
      </c>
      <c r="Q42">
        <v>0</v>
      </c>
      <c r="R42">
        <v>9.93</v>
      </c>
      <c r="S42">
        <v>0</v>
      </c>
      <c r="T42">
        <v>141.84</v>
      </c>
      <c r="U42">
        <v>8</v>
      </c>
      <c r="V42" t="str">
        <f>VLOOKUP(Tabela1[[#This Row],[CÓD FORNECEDOR]],'[1]BASE FORNECEDORES'!$A:$N,11,0)</f>
        <v>89.723.837/0008-49</v>
      </c>
      <c r="W42" t="str">
        <f>VLOOKUP(Tabela1[[#This Row],[CNPJ]],'[1]BASE FORNECEDORES'!$K:$R,8,0)</f>
        <v>PINCEIS ATLAS S.A.</v>
      </c>
      <c r="X42">
        <v>84704</v>
      </c>
      <c r="Y42" t="str">
        <f>VLOOKUP(Tabela1[[#This Row],[CÓD PRODUTO ]],[1]fornnecedor!$A:$G,7,0)</f>
        <v>ROLOS / TRINCHAS / PINCÉIS / ESPÁTULAS</v>
      </c>
      <c r="Z42">
        <v>1016746</v>
      </c>
      <c r="AA42" t="str">
        <f>Tabela1[[#This Row],[DESCRIÇÃO]]</f>
        <v>PINCEIS ATLAS S.A.</v>
      </c>
    </row>
    <row r="43" spans="1:27" x14ac:dyDescent="0.3">
      <c r="A43" t="s">
        <v>5562</v>
      </c>
      <c r="B43" t="s">
        <v>21</v>
      </c>
      <c r="C43" s="1">
        <v>46060</v>
      </c>
      <c r="D43" s="2">
        <v>99999922218</v>
      </c>
      <c r="E43" t="s">
        <v>3147</v>
      </c>
      <c r="G43" t="s">
        <v>23</v>
      </c>
      <c r="H43" t="s">
        <v>24</v>
      </c>
      <c r="I43">
        <v>8.14</v>
      </c>
      <c r="J43">
        <v>48</v>
      </c>
      <c r="K43">
        <v>0</v>
      </c>
      <c r="L43">
        <v>390.72</v>
      </c>
      <c r="M43">
        <v>0</v>
      </c>
      <c r="N43">
        <v>0</v>
      </c>
      <c r="O43">
        <v>0</v>
      </c>
      <c r="P43">
        <v>0</v>
      </c>
      <c r="Q43">
        <v>0</v>
      </c>
      <c r="R43">
        <v>27.35</v>
      </c>
      <c r="S43">
        <v>0</v>
      </c>
      <c r="T43">
        <v>390.72</v>
      </c>
      <c r="U43">
        <v>8</v>
      </c>
      <c r="V43" t="str">
        <f>VLOOKUP(Tabela1[[#This Row],[CÓD FORNECEDOR]],'[1]BASE FORNECEDORES'!$A:$N,11,0)</f>
        <v>89.723.837/0008-49</v>
      </c>
      <c r="W43" t="str">
        <f>VLOOKUP(Tabela1[[#This Row],[CNPJ]],'[1]BASE FORNECEDORES'!$K:$R,8,0)</f>
        <v>PINCEIS ATLAS S.A.</v>
      </c>
      <c r="X43">
        <v>22218</v>
      </c>
      <c r="Y43" t="str">
        <f>VLOOKUP(Tabela1[[#This Row],[CÓD PRODUTO ]],[1]fornnecedor!$A:$G,7,0)</f>
        <v>GRUPO CONVERSAO</v>
      </c>
      <c r="Z43">
        <v>1016746</v>
      </c>
      <c r="AA43" t="str">
        <f>Tabela1[[#This Row],[DESCRIÇÃO]]</f>
        <v>PINCEIS ATLAS S.A.</v>
      </c>
    </row>
    <row r="44" spans="1:27" x14ac:dyDescent="0.3">
      <c r="A44" t="s">
        <v>5562</v>
      </c>
      <c r="B44" t="s">
        <v>21</v>
      </c>
      <c r="C44" s="1">
        <v>46060</v>
      </c>
      <c r="D44" s="2">
        <v>3002885044</v>
      </c>
      <c r="E44" t="s">
        <v>5322</v>
      </c>
      <c r="G44" t="s">
        <v>23</v>
      </c>
      <c r="H44" t="s">
        <v>24</v>
      </c>
      <c r="I44">
        <v>3.4</v>
      </c>
      <c r="J44">
        <v>24</v>
      </c>
      <c r="K44">
        <v>0</v>
      </c>
      <c r="L44">
        <v>81.599999999999994</v>
      </c>
      <c r="M44">
        <v>0</v>
      </c>
      <c r="N44">
        <v>0</v>
      </c>
      <c r="O44">
        <v>0</v>
      </c>
      <c r="P44">
        <v>0</v>
      </c>
      <c r="Q44">
        <v>0</v>
      </c>
      <c r="R44">
        <v>5.71</v>
      </c>
      <c r="S44">
        <v>0</v>
      </c>
      <c r="T44">
        <v>81.599999999999994</v>
      </c>
      <c r="U44">
        <v>8</v>
      </c>
      <c r="V44" t="str">
        <f>VLOOKUP(Tabela1[[#This Row],[CÓD FORNECEDOR]],'[1]BASE FORNECEDORES'!$A:$N,11,0)</f>
        <v>89.723.837/0008-49</v>
      </c>
      <c r="W44" t="str">
        <f>VLOOKUP(Tabela1[[#This Row],[CNPJ]],'[1]BASE FORNECEDORES'!$K:$R,8,0)</f>
        <v>PINCEIS ATLAS S.A.</v>
      </c>
      <c r="X44">
        <v>85044</v>
      </c>
      <c r="Y44" t="str">
        <f>VLOOKUP(Tabela1[[#This Row],[CÓD PRODUTO ]],[1]fornnecedor!$A:$G,7,0)</f>
        <v>ROLOS / TRINCHAS / PINCÉIS / ESPÁTULAS</v>
      </c>
      <c r="Z44">
        <v>1016746</v>
      </c>
      <c r="AA44" t="str">
        <f>Tabela1[[#This Row],[DESCRIÇÃO]]</f>
        <v>PINCEIS ATLAS S.A.</v>
      </c>
    </row>
    <row r="45" spans="1:27" x14ac:dyDescent="0.3">
      <c r="A45" t="s">
        <v>5562</v>
      </c>
      <c r="B45" t="s">
        <v>21</v>
      </c>
      <c r="C45" s="1">
        <v>46060</v>
      </c>
      <c r="D45" s="2">
        <v>3002885047</v>
      </c>
      <c r="E45" t="s">
        <v>5326</v>
      </c>
      <c r="G45" t="s">
        <v>23</v>
      </c>
      <c r="H45" t="s">
        <v>24</v>
      </c>
      <c r="I45">
        <v>7.9</v>
      </c>
      <c r="J45">
        <v>12</v>
      </c>
      <c r="K45">
        <v>0</v>
      </c>
      <c r="L45">
        <v>94.8</v>
      </c>
      <c r="M45">
        <v>0</v>
      </c>
      <c r="N45">
        <v>0</v>
      </c>
      <c r="O45">
        <v>0</v>
      </c>
      <c r="P45">
        <v>0</v>
      </c>
      <c r="Q45">
        <v>0</v>
      </c>
      <c r="R45">
        <v>6.64</v>
      </c>
      <c r="S45">
        <v>0</v>
      </c>
      <c r="T45">
        <v>94.8</v>
      </c>
      <c r="U45">
        <v>8</v>
      </c>
      <c r="V45" t="str">
        <f>VLOOKUP(Tabela1[[#This Row],[CÓD FORNECEDOR]],'[1]BASE FORNECEDORES'!$A:$N,11,0)</f>
        <v>89.723.837/0008-49</v>
      </c>
      <c r="W45" t="str">
        <f>VLOOKUP(Tabela1[[#This Row],[CNPJ]],'[1]BASE FORNECEDORES'!$K:$R,8,0)</f>
        <v>PINCEIS ATLAS S.A.</v>
      </c>
      <c r="X45">
        <v>85047</v>
      </c>
      <c r="Y45" t="str">
        <f>VLOOKUP(Tabela1[[#This Row],[CÓD PRODUTO ]],[1]fornnecedor!$A:$G,7,0)</f>
        <v>ROLOS / TRINCHAS / PINCÉIS / ESPÁTULAS</v>
      </c>
      <c r="Z45">
        <v>1016746</v>
      </c>
      <c r="AA45" t="str">
        <f>Tabela1[[#This Row],[DESCRIÇÃO]]</f>
        <v>PINCEIS ATLAS S.A.</v>
      </c>
    </row>
    <row r="46" spans="1:27" x14ac:dyDescent="0.3">
      <c r="A46" t="s">
        <v>5562</v>
      </c>
      <c r="B46" t="s">
        <v>21</v>
      </c>
      <c r="C46" s="1">
        <v>46060</v>
      </c>
      <c r="D46" s="2">
        <v>3002810114</v>
      </c>
      <c r="E46" t="s">
        <v>5328</v>
      </c>
      <c r="G46" t="s">
        <v>23</v>
      </c>
      <c r="H46" t="s">
        <v>24</v>
      </c>
      <c r="I46">
        <v>2.91</v>
      </c>
      <c r="J46">
        <v>168</v>
      </c>
      <c r="K46">
        <v>0</v>
      </c>
      <c r="L46">
        <v>488.88</v>
      </c>
      <c r="M46">
        <v>0</v>
      </c>
      <c r="N46">
        <v>0</v>
      </c>
      <c r="O46">
        <v>0</v>
      </c>
      <c r="P46">
        <v>0</v>
      </c>
      <c r="Q46">
        <v>0</v>
      </c>
      <c r="R46">
        <v>34.22</v>
      </c>
      <c r="S46">
        <v>0</v>
      </c>
      <c r="T46">
        <v>488.88</v>
      </c>
      <c r="U46">
        <v>8</v>
      </c>
      <c r="V46" t="str">
        <f>VLOOKUP(Tabela1[[#This Row],[CÓD FORNECEDOR]],'[1]BASE FORNECEDORES'!$A:$N,11,0)</f>
        <v>89.723.837/0008-49</v>
      </c>
      <c r="W46" t="str">
        <f>VLOOKUP(Tabela1[[#This Row],[CNPJ]],'[1]BASE FORNECEDORES'!$K:$R,8,0)</f>
        <v>PINCEIS ATLAS S.A.</v>
      </c>
      <c r="X46">
        <v>10114</v>
      </c>
      <c r="Y46" t="str">
        <f>VLOOKUP(Tabela1[[#This Row],[CÓD PRODUTO ]],[1]fornnecedor!$A:$G,7,0)</f>
        <v>ROLOS / TRINCHAS / PINCÉIS / ESPÁTULAS</v>
      </c>
      <c r="Z46">
        <v>1016746</v>
      </c>
      <c r="AA46" t="str">
        <f>Tabela1[[#This Row],[DESCRIÇÃO]]</f>
        <v>PINCEIS ATLAS S.A.</v>
      </c>
    </row>
    <row r="47" spans="1:27" x14ac:dyDescent="0.3">
      <c r="A47" t="s">
        <v>5562</v>
      </c>
      <c r="B47" t="s">
        <v>21</v>
      </c>
      <c r="C47" s="1">
        <v>46060</v>
      </c>
      <c r="D47" s="2">
        <v>3002810117</v>
      </c>
      <c r="E47" t="s">
        <v>27</v>
      </c>
      <c r="G47" t="s">
        <v>23</v>
      </c>
      <c r="H47" t="s">
        <v>24</v>
      </c>
      <c r="I47">
        <v>4.8099999999999996</v>
      </c>
      <c r="J47">
        <v>120</v>
      </c>
      <c r="K47">
        <v>0</v>
      </c>
      <c r="L47">
        <v>577.20000000000005</v>
      </c>
      <c r="M47">
        <v>0</v>
      </c>
      <c r="N47">
        <v>0</v>
      </c>
      <c r="O47">
        <v>0</v>
      </c>
      <c r="P47">
        <v>0</v>
      </c>
      <c r="Q47">
        <v>0</v>
      </c>
      <c r="R47">
        <v>40.4</v>
      </c>
      <c r="S47">
        <v>0</v>
      </c>
      <c r="T47">
        <v>577.20000000000005</v>
      </c>
      <c r="U47">
        <v>8</v>
      </c>
      <c r="V47" t="str">
        <f>VLOOKUP(Tabela1[[#This Row],[CÓD FORNECEDOR]],'[1]BASE FORNECEDORES'!$A:$N,11,0)</f>
        <v>89.723.837/0008-49</v>
      </c>
      <c r="W47" t="str">
        <f>VLOOKUP(Tabela1[[#This Row],[CNPJ]],'[1]BASE FORNECEDORES'!$K:$R,8,0)</f>
        <v>PINCEIS ATLAS S.A.</v>
      </c>
      <c r="X47">
        <v>10117</v>
      </c>
      <c r="Y47" t="str">
        <f>VLOOKUP(Tabela1[[#This Row],[CÓD PRODUTO ]],[1]fornnecedor!$A:$G,7,0)</f>
        <v>ROLOS / TRINCHAS / PINCÉIS / ESPÁTULAS</v>
      </c>
      <c r="Z47">
        <v>1016746</v>
      </c>
      <c r="AA47" t="str">
        <f>Tabela1[[#This Row],[DESCRIÇÃO]]</f>
        <v>PINCEIS ATLAS S.A.</v>
      </c>
    </row>
    <row r="48" spans="1:27" x14ac:dyDescent="0.3">
      <c r="A48" t="s">
        <v>5562</v>
      </c>
      <c r="B48" t="s">
        <v>21</v>
      </c>
      <c r="C48" s="1">
        <v>46060</v>
      </c>
      <c r="D48" s="2">
        <v>3002810118</v>
      </c>
      <c r="E48" t="s">
        <v>25</v>
      </c>
      <c r="G48" t="s">
        <v>23</v>
      </c>
      <c r="H48" t="s">
        <v>24</v>
      </c>
      <c r="I48">
        <v>3.7</v>
      </c>
      <c r="J48">
        <v>60</v>
      </c>
      <c r="K48">
        <v>0</v>
      </c>
      <c r="L48">
        <v>222</v>
      </c>
      <c r="M48">
        <v>0</v>
      </c>
      <c r="N48">
        <v>0</v>
      </c>
      <c r="O48">
        <v>0</v>
      </c>
      <c r="P48">
        <v>0</v>
      </c>
      <c r="Q48">
        <v>0</v>
      </c>
      <c r="R48">
        <v>15.54</v>
      </c>
      <c r="S48">
        <v>0</v>
      </c>
      <c r="T48">
        <v>222</v>
      </c>
      <c r="U48">
        <v>8</v>
      </c>
      <c r="V48" t="str">
        <f>VLOOKUP(Tabela1[[#This Row],[CÓD FORNECEDOR]],'[1]BASE FORNECEDORES'!$A:$N,11,0)</f>
        <v>89.723.837/0008-49</v>
      </c>
      <c r="W48" t="str">
        <f>VLOOKUP(Tabela1[[#This Row],[CNPJ]],'[1]BASE FORNECEDORES'!$K:$R,8,0)</f>
        <v>PINCEIS ATLAS S.A.</v>
      </c>
      <c r="X48">
        <v>10118</v>
      </c>
      <c r="Y48" t="str">
        <f>VLOOKUP(Tabela1[[#This Row],[CÓD PRODUTO ]],[1]fornnecedor!$A:$G,7,0)</f>
        <v>ROLOS / TRINCHAS / PINCÉIS / ESPÁTULAS</v>
      </c>
      <c r="Z48">
        <v>1016746</v>
      </c>
      <c r="AA48" t="str">
        <f>Tabela1[[#This Row],[DESCRIÇÃO]]</f>
        <v>PINCEIS ATLAS S.A.</v>
      </c>
    </row>
    <row r="49" spans="1:27" x14ac:dyDescent="0.3">
      <c r="A49" t="s">
        <v>5562</v>
      </c>
      <c r="B49" t="s">
        <v>21</v>
      </c>
      <c r="C49" s="1">
        <v>46060</v>
      </c>
      <c r="D49" s="2">
        <v>3002810120</v>
      </c>
      <c r="E49" t="s">
        <v>37</v>
      </c>
      <c r="G49" t="s">
        <v>23</v>
      </c>
      <c r="H49" t="s">
        <v>24</v>
      </c>
      <c r="I49">
        <v>7.35</v>
      </c>
      <c r="J49">
        <v>120</v>
      </c>
      <c r="K49">
        <v>0</v>
      </c>
      <c r="L49">
        <v>882</v>
      </c>
      <c r="M49">
        <v>0</v>
      </c>
      <c r="N49">
        <v>0</v>
      </c>
      <c r="O49">
        <v>0</v>
      </c>
      <c r="P49">
        <v>0</v>
      </c>
      <c r="Q49">
        <v>0</v>
      </c>
      <c r="R49">
        <v>61.74</v>
      </c>
      <c r="S49">
        <v>0</v>
      </c>
      <c r="T49">
        <v>882</v>
      </c>
      <c r="U49">
        <v>8</v>
      </c>
      <c r="V49" t="str">
        <f>VLOOKUP(Tabela1[[#This Row],[CÓD FORNECEDOR]],'[1]BASE FORNECEDORES'!$A:$N,11,0)</f>
        <v>89.723.837/0008-49</v>
      </c>
      <c r="W49" t="str">
        <f>VLOOKUP(Tabela1[[#This Row],[CNPJ]],'[1]BASE FORNECEDORES'!$K:$R,8,0)</f>
        <v>PINCEIS ATLAS S.A.</v>
      </c>
      <c r="X49">
        <v>10120</v>
      </c>
      <c r="Y49" t="str">
        <f>VLOOKUP(Tabela1[[#This Row],[CÓD PRODUTO ]],[1]fornnecedor!$A:$G,7,0)</f>
        <v>ROLOS / TRINCHAS / PINCÉIS / ESPÁTULAS</v>
      </c>
      <c r="Z49">
        <v>1016746</v>
      </c>
      <c r="AA49" t="str">
        <f>Tabela1[[#This Row],[DESCRIÇÃO]]</f>
        <v>PINCEIS ATLAS S.A.</v>
      </c>
    </row>
    <row r="50" spans="1:27" x14ac:dyDescent="0.3">
      <c r="A50" t="s">
        <v>5562</v>
      </c>
      <c r="B50" t="s">
        <v>21</v>
      </c>
      <c r="C50" s="1">
        <v>46060</v>
      </c>
      <c r="D50" s="2">
        <v>3002810119</v>
      </c>
      <c r="E50" t="s">
        <v>5320</v>
      </c>
      <c r="G50" t="s">
        <v>23</v>
      </c>
      <c r="H50" t="s">
        <v>24</v>
      </c>
      <c r="I50">
        <v>1.43</v>
      </c>
      <c r="J50">
        <v>12</v>
      </c>
      <c r="K50">
        <v>0</v>
      </c>
      <c r="L50">
        <v>17.16</v>
      </c>
      <c r="M50">
        <v>0</v>
      </c>
      <c r="N50">
        <v>0</v>
      </c>
      <c r="O50">
        <v>0</v>
      </c>
      <c r="P50">
        <v>0</v>
      </c>
      <c r="Q50">
        <v>0</v>
      </c>
      <c r="R50">
        <v>1.2</v>
      </c>
      <c r="S50">
        <v>0</v>
      </c>
      <c r="T50">
        <v>17.16</v>
      </c>
      <c r="U50">
        <v>8</v>
      </c>
      <c r="V50" t="str">
        <f>VLOOKUP(Tabela1[[#This Row],[CÓD FORNECEDOR]],'[1]BASE FORNECEDORES'!$A:$N,11,0)</f>
        <v>89.723.837/0008-49</v>
      </c>
      <c r="W50" t="str">
        <f>VLOOKUP(Tabela1[[#This Row],[CNPJ]],'[1]BASE FORNECEDORES'!$K:$R,8,0)</f>
        <v>PINCEIS ATLAS S.A.</v>
      </c>
      <c r="X50">
        <v>10119</v>
      </c>
      <c r="Y50" t="str">
        <f>VLOOKUP(Tabela1[[#This Row],[CÓD PRODUTO ]],[1]fornnecedor!$A:$G,7,0)</f>
        <v>ROLOS / TRINCHAS / PINCÉIS / ESPÁTULAS</v>
      </c>
      <c r="Z50">
        <v>1016746</v>
      </c>
      <c r="AA50" t="str">
        <f>Tabela1[[#This Row],[DESCRIÇÃO]]</f>
        <v>PINCEIS ATLAS S.A.</v>
      </c>
    </row>
    <row r="51" spans="1:27" x14ac:dyDescent="0.3">
      <c r="A51" t="s">
        <v>5562</v>
      </c>
      <c r="B51" t="s">
        <v>21</v>
      </c>
      <c r="C51" s="1">
        <v>46060</v>
      </c>
      <c r="D51" s="2">
        <v>3002810121</v>
      </c>
      <c r="E51" t="s">
        <v>5327</v>
      </c>
      <c r="G51" t="s">
        <v>23</v>
      </c>
      <c r="H51" t="s">
        <v>24</v>
      </c>
      <c r="I51">
        <v>8.42</v>
      </c>
      <c r="J51">
        <v>120</v>
      </c>
      <c r="K51">
        <v>0</v>
      </c>
      <c r="L51" s="3">
        <v>1010.4</v>
      </c>
      <c r="M51">
        <v>0</v>
      </c>
      <c r="N51">
        <v>0</v>
      </c>
      <c r="O51">
        <v>0</v>
      </c>
      <c r="P51">
        <v>0</v>
      </c>
      <c r="Q51">
        <v>0</v>
      </c>
      <c r="R51">
        <v>40.42</v>
      </c>
      <c r="S51">
        <v>0</v>
      </c>
      <c r="T51" s="3">
        <v>1010.4</v>
      </c>
      <c r="U51">
        <v>8</v>
      </c>
      <c r="V51" t="str">
        <f>VLOOKUP(Tabela1[[#This Row],[CÓD FORNECEDOR]],'[1]BASE FORNECEDORES'!$A:$N,11,0)</f>
        <v>89.723.837/0008-49</v>
      </c>
      <c r="W51" t="str">
        <f>VLOOKUP(Tabela1[[#This Row],[CNPJ]],'[1]BASE FORNECEDORES'!$K:$R,8,0)</f>
        <v>PINCEIS ATLAS S.A.</v>
      </c>
      <c r="X51">
        <v>10121</v>
      </c>
      <c r="Y51" t="str">
        <f>VLOOKUP(Tabela1[[#This Row],[CÓD PRODUTO ]],[1]fornnecedor!$A:$G,7,0)</f>
        <v>ROLOS / TRINCHAS / PINCÉIS / ESPÁTULAS</v>
      </c>
      <c r="Z51">
        <v>1016746</v>
      </c>
      <c r="AA51" t="str">
        <f>Tabela1[[#This Row],[DESCRIÇÃO]]</f>
        <v>PINCEIS ATLAS S.A.</v>
      </c>
    </row>
    <row r="52" spans="1:27" x14ac:dyDescent="0.3">
      <c r="A52" t="s">
        <v>5563</v>
      </c>
      <c r="B52" t="s">
        <v>5564</v>
      </c>
      <c r="C52" s="1">
        <v>46065</v>
      </c>
      <c r="D52" s="2">
        <v>2003510123</v>
      </c>
      <c r="E52" t="s">
        <v>5050</v>
      </c>
      <c r="G52" t="s">
        <v>4805</v>
      </c>
      <c r="H52" t="s">
        <v>24</v>
      </c>
      <c r="I52">
        <v>31.86</v>
      </c>
      <c r="J52">
        <v>48</v>
      </c>
      <c r="K52">
        <v>0</v>
      </c>
      <c r="L52" s="3">
        <v>1529.28</v>
      </c>
      <c r="M52">
        <v>49.7</v>
      </c>
      <c r="N52">
        <v>0</v>
      </c>
      <c r="O52">
        <v>36.869999999999997</v>
      </c>
      <c r="P52">
        <v>0</v>
      </c>
      <c r="Q52">
        <v>0</v>
      </c>
      <c r="R52">
        <v>0</v>
      </c>
      <c r="S52">
        <v>0</v>
      </c>
      <c r="T52" s="3">
        <v>1578.98</v>
      </c>
      <c r="U52">
        <v>9</v>
      </c>
      <c r="V52" t="str">
        <f>VLOOKUP(Tabela1[[#This Row],[CÓD FORNECEDOR]],'[1]BASE FORNECEDORES'!$A:$N,11,0)</f>
        <v>43.996.693/0001-27</v>
      </c>
      <c r="W52" t="str">
        <f>VLOOKUP(Tabela1[[#This Row],[CNPJ]],'[1]BASE FORNECEDORES'!$K:$R,8,0)</f>
        <v>PPG INDUSTRIAL DO BRASIL TINTAS E VERNIZES LTDA</v>
      </c>
      <c r="X52">
        <v>10123</v>
      </c>
      <c r="Y52" t="str">
        <f>VLOOKUP(Tabela1[[#This Row],[CÓD PRODUTO ]],[1]fornnecedor!$A:$G,7,0)</f>
        <v>PRIMER AUTOMOTIVO</v>
      </c>
      <c r="Z52">
        <v>408666</v>
      </c>
      <c r="AA52" t="str">
        <f>Tabela1[[#This Row],[DESCRIÇÃO]]</f>
        <v>PPG INDUSTRIAL DO BRASIL TINTAS E VERNIZES LTDA</v>
      </c>
    </row>
    <row r="53" spans="1:27" x14ac:dyDescent="0.3">
      <c r="A53" t="s">
        <v>5563</v>
      </c>
      <c r="B53" t="s">
        <v>5564</v>
      </c>
      <c r="C53" s="1">
        <v>46065</v>
      </c>
      <c r="D53" s="2">
        <v>2000510155</v>
      </c>
      <c r="E53" t="s">
        <v>4804</v>
      </c>
      <c r="G53" t="s">
        <v>4805</v>
      </c>
      <c r="H53" t="s">
        <v>24</v>
      </c>
      <c r="I53">
        <v>22.9</v>
      </c>
      <c r="J53">
        <v>144</v>
      </c>
      <c r="K53">
        <v>0</v>
      </c>
      <c r="L53" s="3">
        <v>3297.6</v>
      </c>
      <c r="M53">
        <v>214.34</v>
      </c>
      <c r="N53">
        <v>0</v>
      </c>
      <c r="O53">
        <v>79.489999999999995</v>
      </c>
      <c r="P53">
        <v>0</v>
      </c>
      <c r="Q53">
        <v>0</v>
      </c>
      <c r="R53">
        <v>230.83</v>
      </c>
      <c r="S53">
        <v>0</v>
      </c>
      <c r="T53" s="3">
        <v>3511.94</v>
      </c>
      <c r="U53">
        <v>9</v>
      </c>
      <c r="V53" t="str">
        <f>VLOOKUP(Tabela1[[#This Row],[CÓD FORNECEDOR]],'[1]BASE FORNECEDORES'!$A:$N,11,0)</f>
        <v>43.996.693/0001-27</v>
      </c>
      <c r="W53" t="str">
        <f>VLOOKUP(Tabela1[[#This Row],[CNPJ]],'[1]BASE FORNECEDORES'!$K:$R,8,0)</f>
        <v>PPG INDUSTRIAL DO BRASIL TINTAS E VERNIZES LTDA</v>
      </c>
      <c r="X53">
        <v>10155</v>
      </c>
      <c r="Y53" t="str">
        <f>VLOOKUP(Tabela1[[#This Row],[CÓD PRODUTO ]],[1]fornnecedor!$A:$G,7,0)</f>
        <v>MASSA DE POLIR</v>
      </c>
      <c r="Z53">
        <v>408666</v>
      </c>
      <c r="AA53" t="str">
        <f>Tabela1[[#This Row],[DESCRIÇÃO]]</f>
        <v>PPG INDUSTRIAL DO BRASIL TINTAS E VERNIZES LTDA</v>
      </c>
    </row>
    <row r="54" spans="1:27" x14ac:dyDescent="0.3">
      <c r="A54" t="s">
        <v>78</v>
      </c>
      <c r="B54" t="s">
        <v>47</v>
      </c>
      <c r="C54" s="1">
        <v>46027</v>
      </c>
      <c r="D54" s="2">
        <v>2000710223</v>
      </c>
      <c r="E54" t="s">
        <v>79</v>
      </c>
      <c r="G54" t="s">
        <v>49</v>
      </c>
      <c r="H54" t="s">
        <v>24</v>
      </c>
      <c r="I54">
        <v>2.2200000000000002</v>
      </c>
      <c r="J54">
        <v>204</v>
      </c>
      <c r="K54">
        <v>0</v>
      </c>
      <c r="L54">
        <v>451.9</v>
      </c>
      <c r="M54">
        <v>0</v>
      </c>
      <c r="N54">
        <v>0</v>
      </c>
      <c r="O54">
        <v>102.74</v>
      </c>
      <c r="P54">
        <v>0</v>
      </c>
      <c r="Q54">
        <v>0</v>
      </c>
      <c r="R54">
        <v>18.3</v>
      </c>
      <c r="S54">
        <v>0</v>
      </c>
      <c r="T54">
        <v>457.55</v>
      </c>
      <c r="U54">
        <v>21</v>
      </c>
      <c r="V54" t="str">
        <f>VLOOKUP(Tabela1[[#This Row],[CÓD FORNECEDOR]],'[1]BASE FORNECEDORES'!$A:$N,11,0)</f>
        <v>61.064.838/0116-82</v>
      </c>
      <c r="W54" t="str">
        <f>VLOOKUP(Tabela1[[#This Row],[CNPJ]],'[1]BASE FORNECEDORES'!$K:$R,8,0)</f>
        <v>SAINT- GOBAIN DO BRASIL PROD. IND. E CONSTR. LTDA</v>
      </c>
      <c r="X54">
        <v>10223</v>
      </c>
      <c r="Y54" t="str">
        <f>VLOOKUP(Tabela1[[#This Row],[CÓD PRODUTO ]],[1]fornnecedor!$A:$G,7,0)</f>
        <v xml:space="preserve">DISCOS / LIXAS / ABRASIVOS </v>
      </c>
      <c r="Z54">
        <v>2425802</v>
      </c>
      <c r="AA54" t="str">
        <f>Tabela1[[#This Row],[DESCRIÇÃO]]</f>
        <v>SAINT- GOBAIN DO BRASIL PROD. IND. E CONSTR. LTDA</v>
      </c>
    </row>
    <row r="55" spans="1:27" x14ac:dyDescent="0.3">
      <c r="A55" t="s">
        <v>80</v>
      </c>
      <c r="B55" t="s">
        <v>47</v>
      </c>
      <c r="C55" s="1">
        <v>46035</v>
      </c>
      <c r="D55" s="2">
        <v>2004023425</v>
      </c>
      <c r="E55" t="s">
        <v>48</v>
      </c>
      <c r="G55" t="s">
        <v>49</v>
      </c>
      <c r="H55" t="s">
        <v>24</v>
      </c>
      <c r="I55">
        <v>13.08</v>
      </c>
      <c r="J55">
        <v>200</v>
      </c>
      <c r="K55">
        <v>0</v>
      </c>
      <c r="L55" s="3">
        <v>2616.8000000000002</v>
      </c>
      <c r="M55">
        <v>0</v>
      </c>
      <c r="N55">
        <v>0</v>
      </c>
      <c r="O55">
        <v>141.58000000000001</v>
      </c>
      <c r="P55">
        <v>0</v>
      </c>
      <c r="Q55">
        <v>0</v>
      </c>
      <c r="R55">
        <v>105.98</v>
      </c>
      <c r="S55">
        <v>0</v>
      </c>
      <c r="T55" s="3">
        <v>2649.51</v>
      </c>
      <c r="U55">
        <v>21</v>
      </c>
      <c r="V55" t="str">
        <f>VLOOKUP(Tabela1[[#This Row],[CÓD FORNECEDOR]],'[1]BASE FORNECEDORES'!$A:$N,11,0)</f>
        <v>61.064.838/0116-82</v>
      </c>
      <c r="W55" t="str">
        <f>VLOOKUP(Tabela1[[#This Row],[CNPJ]],'[1]BASE FORNECEDORES'!$K:$R,8,0)</f>
        <v>SAINT- GOBAIN DO BRASIL PROD. IND. E CONSTR. LTDA</v>
      </c>
      <c r="X55">
        <v>23425</v>
      </c>
      <c r="Y55" t="str">
        <f>VLOOKUP(Tabela1[[#This Row],[CÓD PRODUTO ]],[1]fornnecedor!$A:$G,7,0)</f>
        <v xml:space="preserve">OUTROS DISCOS </v>
      </c>
      <c r="Z55">
        <v>2427046</v>
      </c>
      <c r="AA55" t="str">
        <f>Tabela1[[#This Row],[DESCRIÇÃO]]</f>
        <v>SAINT- GOBAIN DO BRASIL PROD. IND. E CONSTR. LTDA</v>
      </c>
    </row>
    <row r="56" spans="1:27" x14ac:dyDescent="0.3">
      <c r="A56" t="s">
        <v>81</v>
      </c>
      <c r="B56" t="s">
        <v>47</v>
      </c>
      <c r="C56" s="1">
        <v>46036</v>
      </c>
      <c r="D56" s="2">
        <v>2004023425</v>
      </c>
      <c r="E56" t="s">
        <v>48</v>
      </c>
      <c r="G56" t="s">
        <v>49</v>
      </c>
      <c r="H56" t="s">
        <v>24</v>
      </c>
      <c r="I56">
        <v>13.16</v>
      </c>
      <c r="J56">
        <v>400</v>
      </c>
      <c r="K56">
        <v>0</v>
      </c>
      <c r="L56" s="3">
        <v>5262.8</v>
      </c>
      <c r="M56">
        <v>0</v>
      </c>
      <c r="N56">
        <v>0</v>
      </c>
      <c r="O56">
        <v>189.06</v>
      </c>
      <c r="P56">
        <v>0</v>
      </c>
      <c r="Q56">
        <v>0</v>
      </c>
      <c r="R56">
        <v>213.14</v>
      </c>
      <c r="S56">
        <v>0</v>
      </c>
      <c r="T56" s="3">
        <v>5328.59</v>
      </c>
      <c r="U56">
        <v>21</v>
      </c>
      <c r="V56" t="str">
        <f>VLOOKUP(Tabela1[[#This Row],[CÓD FORNECEDOR]],'[1]BASE FORNECEDORES'!$A:$N,11,0)</f>
        <v>61.064.838/0116-82</v>
      </c>
      <c r="W56" t="str">
        <f>VLOOKUP(Tabela1[[#This Row],[CNPJ]],'[1]BASE FORNECEDORES'!$K:$R,8,0)</f>
        <v>SAINT- GOBAIN DO BRASIL PROD. IND. E CONSTR. LTDA</v>
      </c>
      <c r="X56">
        <v>23425</v>
      </c>
      <c r="Y56" t="str">
        <f>VLOOKUP(Tabela1[[#This Row],[CÓD PRODUTO ]],[1]fornnecedor!$A:$G,7,0)</f>
        <v xml:space="preserve">OUTROS DISCOS </v>
      </c>
      <c r="Z56">
        <v>2427545</v>
      </c>
      <c r="AA56" t="str">
        <f>Tabela1[[#This Row],[DESCRIÇÃO]]</f>
        <v>SAINT- GOBAIN DO BRASIL PROD. IND. E CONSTR. LTDA</v>
      </c>
    </row>
    <row r="57" spans="1:27" x14ac:dyDescent="0.3">
      <c r="A57" t="s">
        <v>82</v>
      </c>
      <c r="B57" t="s">
        <v>47</v>
      </c>
      <c r="C57" s="1">
        <v>46038</v>
      </c>
      <c r="D57" s="2">
        <v>2000783825</v>
      </c>
      <c r="E57" t="s">
        <v>73</v>
      </c>
      <c r="G57" t="s">
        <v>49</v>
      </c>
      <c r="H57" t="s">
        <v>24</v>
      </c>
      <c r="I57">
        <v>1.96</v>
      </c>
      <c r="J57">
        <v>306</v>
      </c>
      <c r="K57">
        <v>0</v>
      </c>
      <c r="L57">
        <v>598.41</v>
      </c>
      <c r="M57">
        <v>0</v>
      </c>
      <c r="N57">
        <v>0</v>
      </c>
      <c r="O57">
        <v>105.36</v>
      </c>
      <c r="P57">
        <v>0</v>
      </c>
      <c r="Q57">
        <v>0</v>
      </c>
      <c r="R57">
        <v>42.41</v>
      </c>
      <c r="S57">
        <v>0</v>
      </c>
      <c r="T57">
        <v>605.89</v>
      </c>
      <c r="U57">
        <v>21</v>
      </c>
      <c r="V57" t="str">
        <f>VLOOKUP(Tabela1[[#This Row],[CÓD FORNECEDOR]],'[1]BASE FORNECEDORES'!$A:$N,11,0)</f>
        <v>61.064.838/0116-82</v>
      </c>
      <c r="W57" t="str">
        <f>VLOOKUP(Tabela1[[#This Row],[CNPJ]],'[1]BASE FORNECEDORES'!$K:$R,8,0)</f>
        <v>SAINT- GOBAIN DO BRASIL PROD. IND. E CONSTR. LTDA</v>
      </c>
      <c r="X57">
        <v>83825</v>
      </c>
      <c r="Y57" t="str">
        <f>VLOOKUP(Tabela1[[#This Row],[CÓD PRODUTO ]],[1]fornnecedor!$A:$G,7,0)</f>
        <v xml:space="preserve">DISCOS / LIXAS / ABRASIVOS </v>
      </c>
      <c r="Z57">
        <v>2428540</v>
      </c>
      <c r="AA57" t="str">
        <f>Tabela1[[#This Row],[DESCRIÇÃO]]</f>
        <v>SAINT- GOBAIN DO BRASIL PROD. IND. E CONSTR. LTDA</v>
      </c>
    </row>
    <row r="58" spans="1:27" x14ac:dyDescent="0.3">
      <c r="A58" t="s">
        <v>83</v>
      </c>
      <c r="B58" t="s">
        <v>47</v>
      </c>
      <c r="C58" s="1">
        <v>46038</v>
      </c>
      <c r="D58" s="2">
        <v>2004010162</v>
      </c>
      <c r="E58" t="s">
        <v>53</v>
      </c>
      <c r="G58" t="s">
        <v>49</v>
      </c>
      <c r="H58" t="s">
        <v>24</v>
      </c>
      <c r="I58">
        <v>10.58</v>
      </c>
      <c r="J58">
        <v>100</v>
      </c>
      <c r="K58">
        <v>0</v>
      </c>
      <c r="L58" s="3">
        <v>1058.3399999999999</v>
      </c>
      <c r="M58">
        <v>0</v>
      </c>
      <c r="N58">
        <v>0</v>
      </c>
      <c r="O58">
        <v>23.72</v>
      </c>
      <c r="P58">
        <v>0</v>
      </c>
      <c r="Q58">
        <v>0</v>
      </c>
      <c r="R58">
        <v>75.010000000000005</v>
      </c>
      <c r="S58">
        <v>0</v>
      </c>
      <c r="T58" s="3">
        <v>1071.57</v>
      </c>
      <c r="U58">
        <v>21</v>
      </c>
      <c r="V58" t="str">
        <f>VLOOKUP(Tabela1[[#This Row],[CÓD FORNECEDOR]],'[1]BASE FORNECEDORES'!$A:$N,11,0)</f>
        <v>61.064.838/0116-82</v>
      </c>
      <c r="W58" t="str">
        <f>VLOOKUP(Tabela1[[#This Row],[CNPJ]],'[1]BASE FORNECEDORES'!$K:$R,8,0)</f>
        <v>SAINT- GOBAIN DO BRASIL PROD. IND. E CONSTR. LTDA</v>
      </c>
      <c r="X58">
        <v>10162</v>
      </c>
      <c r="Y58" t="str">
        <f>VLOOKUP(Tabela1[[#This Row],[CÓD PRODUTO ]],[1]fornnecedor!$A:$G,7,0)</f>
        <v xml:space="preserve">OUTROS DISCOS </v>
      </c>
      <c r="Z58">
        <v>2428650</v>
      </c>
      <c r="AA58" t="str">
        <f>Tabela1[[#This Row],[DESCRIÇÃO]]</f>
        <v>SAINT- GOBAIN DO BRASIL PROD. IND. E CONSTR. LTDA</v>
      </c>
    </row>
    <row r="59" spans="1:27" x14ac:dyDescent="0.3">
      <c r="A59" t="s">
        <v>83</v>
      </c>
      <c r="B59" t="s">
        <v>47</v>
      </c>
      <c r="C59" s="1">
        <v>46038</v>
      </c>
      <c r="D59" s="2">
        <v>2004022024</v>
      </c>
      <c r="E59" t="s">
        <v>55</v>
      </c>
      <c r="G59" t="s">
        <v>49</v>
      </c>
      <c r="H59" t="s">
        <v>24</v>
      </c>
      <c r="I59">
        <v>6.31</v>
      </c>
      <c r="J59">
        <v>50</v>
      </c>
      <c r="K59">
        <v>0</v>
      </c>
      <c r="L59">
        <v>315.5</v>
      </c>
      <c r="M59">
        <v>0</v>
      </c>
      <c r="N59">
        <v>0</v>
      </c>
      <c r="O59">
        <v>7.07</v>
      </c>
      <c r="P59">
        <v>0</v>
      </c>
      <c r="Q59">
        <v>0</v>
      </c>
      <c r="R59">
        <v>22.36</v>
      </c>
      <c r="S59">
        <v>0</v>
      </c>
      <c r="T59">
        <v>319.44</v>
      </c>
      <c r="U59">
        <v>21</v>
      </c>
      <c r="V59" t="str">
        <f>VLOOKUP(Tabela1[[#This Row],[CÓD FORNECEDOR]],'[1]BASE FORNECEDORES'!$A:$N,11,0)</f>
        <v>61.064.838/0116-82</v>
      </c>
      <c r="W59" t="str">
        <f>VLOOKUP(Tabela1[[#This Row],[CNPJ]],'[1]BASE FORNECEDORES'!$K:$R,8,0)</f>
        <v>SAINT- GOBAIN DO BRASIL PROD. IND. E CONSTR. LTDA</v>
      </c>
      <c r="X59">
        <v>22024</v>
      </c>
      <c r="Y59" t="str">
        <f>VLOOKUP(Tabela1[[#This Row],[CÓD PRODUTO ]],[1]fornnecedor!$A:$G,7,0)</f>
        <v xml:space="preserve">OUTROS DISCOS </v>
      </c>
      <c r="Z59">
        <v>2428650</v>
      </c>
      <c r="AA59" t="str">
        <f>Tabela1[[#This Row],[DESCRIÇÃO]]</f>
        <v>SAINT- GOBAIN DO BRASIL PROD. IND. E CONSTR. LTDA</v>
      </c>
    </row>
    <row r="60" spans="1:27" x14ac:dyDescent="0.3">
      <c r="A60" t="s">
        <v>83</v>
      </c>
      <c r="B60" t="s">
        <v>47</v>
      </c>
      <c r="C60" s="1">
        <v>46038</v>
      </c>
      <c r="D60" s="2">
        <v>2004023406</v>
      </c>
      <c r="E60" t="s">
        <v>51</v>
      </c>
      <c r="G60" t="s">
        <v>49</v>
      </c>
      <c r="H60" t="s">
        <v>24</v>
      </c>
      <c r="I60">
        <v>10.17</v>
      </c>
      <c r="J60">
        <v>30</v>
      </c>
      <c r="K60">
        <v>0</v>
      </c>
      <c r="L60">
        <v>305.01</v>
      </c>
      <c r="M60">
        <v>0</v>
      </c>
      <c r="N60">
        <v>0</v>
      </c>
      <c r="O60">
        <v>6.83</v>
      </c>
      <c r="P60">
        <v>0</v>
      </c>
      <c r="Q60">
        <v>0</v>
      </c>
      <c r="R60">
        <v>21.62</v>
      </c>
      <c r="S60">
        <v>0</v>
      </c>
      <c r="T60">
        <v>308.82</v>
      </c>
      <c r="U60">
        <v>21</v>
      </c>
      <c r="V60" t="str">
        <f>VLOOKUP(Tabela1[[#This Row],[CÓD FORNECEDOR]],'[1]BASE FORNECEDORES'!$A:$N,11,0)</f>
        <v>61.064.838/0116-82</v>
      </c>
      <c r="W60" t="str">
        <f>VLOOKUP(Tabela1[[#This Row],[CNPJ]],'[1]BASE FORNECEDORES'!$K:$R,8,0)</f>
        <v>SAINT- GOBAIN DO BRASIL PROD. IND. E CONSTR. LTDA</v>
      </c>
      <c r="X60">
        <v>23406</v>
      </c>
      <c r="Y60" t="str">
        <f>VLOOKUP(Tabela1[[#This Row],[CÓD PRODUTO ]],[1]fornnecedor!$A:$G,7,0)</f>
        <v xml:space="preserve">OUTROS DISCOS </v>
      </c>
      <c r="Z60">
        <v>2428650</v>
      </c>
      <c r="AA60" t="str">
        <f>Tabela1[[#This Row],[DESCRIÇÃO]]</f>
        <v>SAINT- GOBAIN DO BRASIL PROD. IND. E CONSTR. LTDA</v>
      </c>
    </row>
    <row r="61" spans="1:27" x14ac:dyDescent="0.3">
      <c r="A61" t="s">
        <v>83</v>
      </c>
      <c r="B61" t="s">
        <v>47</v>
      </c>
      <c r="C61" s="1">
        <v>46038</v>
      </c>
      <c r="D61" s="2">
        <v>2000710224</v>
      </c>
      <c r="E61" t="s">
        <v>56</v>
      </c>
      <c r="G61" t="s">
        <v>49</v>
      </c>
      <c r="H61" t="s">
        <v>24</v>
      </c>
      <c r="I61">
        <v>2.2599999999999998</v>
      </c>
      <c r="J61">
        <v>510</v>
      </c>
      <c r="K61">
        <v>0</v>
      </c>
      <c r="L61" s="3">
        <v>1150.7</v>
      </c>
      <c r="M61">
        <v>0</v>
      </c>
      <c r="N61">
        <v>0</v>
      </c>
      <c r="O61">
        <v>25.78</v>
      </c>
      <c r="P61">
        <v>0</v>
      </c>
      <c r="Q61">
        <v>0</v>
      </c>
      <c r="R61">
        <v>81.56</v>
      </c>
      <c r="S61">
        <v>0</v>
      </c>
      <c r="T61" s="3">
        <v>1165.08</v>
      </c>
      <c r="U61">
        <v>21</v>
      </c>
      <c r="V61" t="str">
        <f>VLOOKUP(Tabela1[[#This Row],[CÓD FORNECEDOR]],'[1]BASE FORNECEDORES'!$A:$N,11,0)</f>
        <v>61.064.838/0116-82</v>
      </c>
      <c r="W61" t="str">
        <f>VLOOKUP(Tabela1[[#This Row],[CNPJ]],'[1]BASE FORNECEDORES'!$K:$R,8,0)</f>
        <v>SAINT- GOBAIN DO BRASIL PROD. IND. E CONSTR. LTDA</v>
      </c>
      <c r="X61">
        <v>10224</v>
      </c>
      <c r="Y61" t="str">
        <f>VLOOKUP(Tabela1[[#This Row],[CÓD PRODUTO ]],[1]fornnecedor!$A:$G,7,0)</f>
        <v xml:space="preserve">DISCOS / LIXAS / ABRASIVOS </v>
      </c>
      <c r="Z61">
        <v>2428650</v>
      </c>
      <c r="AA61" t="str">
        <f>Tabela1[[#This Row],[DESCRIÇÃO]]</f>
        <v>SAINT- GOBAIN DO BRASIL PROD. IND. E CONSTR. LTDA</v>
      </c>
    </row>
    <row r="62" spans="1:27" x14ac:dyDescent="0.3">
      <c r="A62" t="s">
        <v>83</v>
      </c>
      <c r="B62" t="s">
        <v>47</v>
      </c>
      <c r="C62" s="1">
        <v>46038</v>
      </c>
      <c r="D62" s="2">
        <v>2000710226</v>
      </c>
      <c r="E62" t="s">
        <v>67</v>
      </c>
      <c r="G62" t="s">
        <v>49</v>
      </c>
      <c r="H62" t="s">
        <v>24</v>
      </c>
      <c r="I62">
        <v>2.2599999999999998</v>
      </c>
      <c r="J62" s="3">
        <v>2550</v>
      </c>
      <c r="K62">
        <v>0</v>
      </c>
      <c r="L62" s="3">
        <v>5753.5</v>
      </c>
      <c r="M62">
        <v>0</v>
      </c>
      <c r="N62">
        <v>0</v>
      </c>
      <c r="O62">
        <v>128.93</v>
      </c>
      <c r="P62">
        <v>0</v>
      </c>
      <c r="Q62">
        <v>0</v>
      </c>
      <c r="R62">
        <v>407.78</v>
      </c>
      <c r="S62">
        <v>0</v>
      </c>
      <c r="T62" s="3">
        <v>5825.42</v>
      </c>
      <c r="U62">
        <v>21</v>
      </c>
      <c r="V62" t="str">
        <f>VLOOKUP(Tabela1[[#This Row],[CÓD FORNECEDOR]],'[1]BASE FORNECEDORES'!$A:$N,11,0)</f>
        <v>61.064.838/0116-82</v>
      </c>
      <c r="W62" t="str">
        <f>VLOOKUP(Tabela1[[#This Row],[CNPJ]],'[1]BASE FORNECEDORES'!$K:$R,8,0)</f>
        <v>SAINT- GOBAIN DO BRASIL PROD. IND. E CONSTR. LTDA</v>
      </c>
      <c r="X62">
        <v>10226</v>
      </c>
      <c r="Y62" t="str">
        <f>VLOOKUP(Tabela1[[#This Row],[CÓD PRODUTO ]],[1]fornnecedor!$A:$G,7,0)</f>
        <v xml:space="preserve">DISCOS / LIXAS / ABRASIVOS </v>
      </c>
      <c r="Z62">
        <v>2428650</v>
      </c>
      <c r="AA62" t="str">
        <f>Tabela1[[#This Row],[DESCRIÇÃO]]</f>
        <v>SAINT- GOBAIN DO BRASIL PROD. IND. E CONSTR. LTDA</v>
      </c>
    </row>
    <row r="63" spans="1:27" x14ac:dyDescent="0.3">
      <c r="A63" t="s">
        <v>83</v>
      </c>
      <c r="B63" t="s">
        <v>47</v>
      </c>
      <c r="C63" s="1">
        <v>46038</v>
      </c>
      <c r="D63" s="2">
        <v>2000710232</v>
      </c>
      <c r="E63" t="s">
        <v>58</v>
      </c>
      <c r="G63" t="s">
        <v>49</v>
      </c>
      <c r="H63" t="s">
        <v>24</v>
      </c>
      <c r="I63">
        <v>2.1800000000000002</v>
      </c>
      <c r="J63" s="3">
        <v>4590</v>
      </c>
      <c r="K63">
        <v>0</v>
      </c>
      <c r="L63" s="3">
        <v>10027.35</v>
      </c>
      <c r="M63">
        <v>0</v>
      </c>
      <c r="N63">
        <v>0</v>
      </c>
      <c r="O63">
        <v>224.7</v>
      </c>
      <c r="P63">
        <v>0</v>
      </c>
      <c r="Q63">
        <v>0</v>
      </c>
      <c r="R63">
        <v>406.11</v>
      </c>
      <c r="S63">
        <v>0</v>
      </c>
      <c r="T63" s="3">
        <v>10152.69</v>
      </c>
      <c r="U63">
        <v>21</v>
      </c>
      <c r="V63" t="str">
        <f>VLOOKUP(Tabela1[[#This Row],[CÓD FORNECEDOR]],'[1]BASE FORNECEDORES'!$A:$N,11,0)</f>
        <v>61.064.838/0116-82</v>
      </c>
      <c r="W63" t="str">
        <f>VLOOKUP(Tabela1[[#This Row],[CNPJ]],'[1]BASE FORNECEDORES'!$K:$R,8,0)</f>
        <v>SAINT- GOBAIN DO BRASIL PROD. IND. E CONSTR. LTDA</v>
      </c>
      <c r="X63">
        <v>10232</v>
      </c>
      <c r="Y63" t="str">
        <f>VLOOKUP(Tabela1[[#This Row],[CÓD PRODUTO ]],[1]fornnecedor!$A:$G,7,0)</f>
        <v xml:space="preserve">DISCOS / LIXAS / ABRASIVOS </v>
      </c>
      <c r="Z63">
        <v>2428650</v>
      </c>
      <c r="AA63" t="str">
        <f>Tabela1[[#This Row],[DESCRIÇÃO]]</f>
        <v>SAINT- GOBAIN DO BRASIL PROD. IND. E CONSTR. LTDA</v>
      </c>
    </row>
    <row r="64" spans="1:27" x14ac:dyDescent="0.3">
      <c r="A64" t="s">
        <v>83</v>
      </c>
      <c r="B64" t="s">
        <v>47</v>
      </c>
      <c r="C64" s="1">
        <v>46038</v>
      </c>
      <c r="D64" s="2">
        <v>2000710237</v>
      </c>
      <c r="E64" t="s">
        <v>75</v>
      </c>
      <c r="G64" t="s">
        <v>49</v>
      </c>
      <c r="H64" t="s">
        <v>24</v>
      </c>
      <c r="I64">
        <v>2.1800000000000002</v>
      </c>
      <c r="J64" s="3">
        <v>1428</v>
      </c>
      <c r="K64">
        <v>0</v>
      </c>
      <c r="L64" s="3">
        <v>3119.62</v>
      </c>
      <c r="M64">
        <v>0</v>
      </c>
      <c r="N64">
        <v>0</v>
      </c>
      <c r="O64">
        <v>69.91</v>
      </c>
      <c r="P64">
        <v>0</v>
      </c>
      <c r="Q64">
        <v>0</v>
      </c>
      <c r="R64">
        <v>126.34</v>
      </c>
      <c r="S64">
        <v>0</v>
      </c>
      <c r="T64" s="3">
        <v>3158.62</v>
      </c>
      <c r="U64">
        <v>21</v>
      </c>
      <c r="V64" t="str">
        <f>VLOOKUP(Tabela1[[#This Row],[CÓD FORNECEDOR]],'[1]BASE FORNECEDORES'!$A:$N,11,0)</f>
        <v>61.064.838/0116-82</v>
      </c>
      <c r="W64" t="str">
        <f>VLOOKUP(Tabela1[[#This Row],[CNPJ]],'[1]BASE FORNECEDORES'!$K:$R,8,0)</f>
        <v>SAINT- GOBAIN DO BRASIL PROD. IND. E CONSTR. LTDA</v>
      </c>
      <c r="X64">
        <v>10237</v>
      </c>
      <c r="Y64" t="str">
        <f>VLOOKUP(Tabela1[[#This Row],[CÓD PRODUTO ]],[1]fornnecedor!$A:$G,7,0)</f>
        <v xml:space="preserve">DISCOS / LIXAS / ABRASIVOS </v>
      </c>
      <c r="Z64">
        <v>2428650</v>
      </c>
      <c r="AA64" t="str">
        <f>Tabela1[[#This Row],[DESCRIÇÃO]]</f>
        <v>SAINT- GOBAIN DO BRASIL PROD. IND. E CONSTR. LTDA</v>
      </c>
    </row>
    <row r="65" spans="1:27" x14ac:dyDescent="0.3">
      <c r="A65" t="s">
        <v>83</v>
      </c>
      <c r="B65" t="s">
        <v>47</v>
      </c>
      <c r="C65" s="1">
        <v>46038</v>
      </c>
      <c r="D65" s="2">
        <v>2005620189</v>
      </c>
      <c r="E65" t="s">
        <v>59</v>
      </c>
      <c r="G65" t="s">
        <v>49</v>
      </c>
      <c r="H65" t="s">
        <v>24</v>
      </c>
      <c r="I65">
        <v>59.95</v>
      </c>
      <c r="J65">
        <v>20</v>
      </c>
      <c r="K65">
        <v>0</v>
      </c>
      <c r="L65" s="3">
        <v>1198.92</v>
      </c>
      <c r="M65">
        <v>39.450000000000003</v>
      </c>
      <c r="N65">
        <v>0</v>
      </c>
      <c r="O65">
        <v>26.87</v>
      </c>
      <c r="P65">
        <v>0</v>
      </c>
      <c r="Q65">
        <v>0</v>
      </c>
      <c r="R65">
        <v>48.56</v>
      </c>
      <c r="S65">
        <v>0</v>
      </c>
      <c r="T65" s="3">
        <v>1253.3599999999999</v>
      </c>
      <c r="U65">
        <v>21</v>
      </c>
      <c r="V65" t="str">
        <f>VLOOKUP(Tabela1[[#This Row],[CÓD FORNECEDOR]],'[1]BASE FORNECEDORES'!$A:$N,11,0)</f>
        <v>61.064.838/0116-82</v>
      </c>
      <c r="W65" t="str">
        <f>VLOOKUP(Tabela1[[#This Row],[CNPJ]],'[1]BASE FORNECEDORES'!$K:$R,8,0)</f>
        <v>SAINT- GOBAIN DO BRASIL PROD. IND. E CONSTR. LTDA</v>
      </c>
      <c r="X65">
        <v>20189</v>
      </c>
      <c r="Y65" t="str">
        <f>VLOOKUP(Tabela1[[#This Row],[CÓD PRODUTO ]],[1]fornnecedor!$A:$G,7,0)</f>
        <v>COLA INST./ ADESIVOS COLANTES</v>
      </c>
      <c r="Z65">
        <v>2428650</v>
      </c>
      <c r="AA65" t="str">
        <f>Tabela1[[#This Row],[DESCRIÇÃO]]</f>
        <v>SAINT- GOBAIN DO BRASIL PROD. IND. E CONSTR. LTDA</v>
      </c>
    </row>
    <row r="66" spans="1:27" x14ac:dyDescent="0.3">
      <c r="A66" t="s">
        <v>83</v>
      </c>
      <c r="B66" t="s">
        <v>47</v>
      </c>
      <c r="C66" s="1">
        <v>46038</v>
      </c>
      <c r="D66" s="2">
        <v>2004024170</v>
      </c>
      <c r="E66" t="s">
        <v>60</v>
      </c>
      <c r="G66" t="s">
        <v>49</v>
      </c>
      <c r="H66" t="s">
        <v>24</v>
      </c>
      <c r="I66">
        <v>36.090000000000003</v>
      </c>
      <c r="J66">
        <v>30</v>
      </c>
      <c r="K66">
        <v>0</v>
      </c>
      <c r="L66" s="3">
        <v>1082.58</v>
      </c>
      <c r="M66">
        <v>0</v>
      </c>
      <c r="N66">
        <v>0</v>
      </c>
      <c r="O66">
        <v>24.25</v>
      </c>
      <c r="P66">
        <v>0</v>
      </c>
      <c r="Q66">
        <v>0</v>
      </c>
      <c r="R66">
        <v>43.84</v>
      </c>
      <c r="S66">
        <v>0</v>
      </c>
      <c r="T66" s="3">
        <v>1096.1099999999999</v>
      </c>
      <c r="U66">
        <v>21</v>
      </c>
      <c r="V66" t="str">
        <f>VLOOKUP(Tabela1[[#This Row],[CÓD FORNECEDOR]],'[1]BASE FORNECEDORES'!$A:$N,11,0)</f>
        <v>61.064.838/0116-82</v>
      </c>
      <c r="W66" t="str">
        <f>VLOOKUP(Tabela1[[#This Row],[CNPJ]],'[1]BASE FORNECEDORES'!$K:$R,8,0)</f>
        <v>SAINT- GOBAIN DO BRASIL PROD. IND. E CONSTR. LTDA</v>
      </c>
      <c r="X66">
        <v>24170</v>
      </c>
      <c r="Y66" t="str">
        <f>VLOOKUP(Tabela1[[#This Row],[CÓD PRODUTO ]],[1]fornnecedor!$A:$G,7,0)</f>
        <v xml:space="preserve">OUTROS DISCOS </v>
      </c>
      <c r="Z66">
        <v>2428650</v>
      </c>
      <c r="AA66" t="str">
        <f>Tabela1[[#This Row],[DESCRIÇÃO]]</f>
        <v>SAINT- GOBAIN DO BRASIL PROD. IND. E CONSTR. LTDA</v>
      </c>
    </row>
    <row r="67" spans="1:27" x14ac:dyDescent="0.3">
      <c r="A67" t="s">
        <v>83</v>
      </c>
      <c r="B67" t="s">
        <v>47</v>
      </c>
      <c r="C67" s="1">
        <v>46038</v>
      </c>
      <c r="D67" s="2">
        <v>2000710238</v>
      </c>
      <c r="E67" t="s">
        <v>70</v>
      </c>
      <c r="G67" t="s">
        <v>49</v>
      </c>
      <c r="H67" t="s">
        <v>24</v>
      </c>
      <c r="I67">
        <v>2.17</v>
      </c>
      <c r="J67" s="3">
        <v>4200</v>
      </c>
      <c r="K67">
        <v>0</v>
      </c>
      <c r="L67" s="3">
        <v>9121.77</v>
      </c>
      <c r="M67">
        <v>0</v>
      </c>
      <c r="N67">
        <v>0</v>
      </c>
      <c r="O67">
        <v>204.41</v>
      </c>
      <c r="P67">
        <v>0</v>
      </c>
      <c r="Q67">
        <v>0</v>
      </c>
      <c r="R67">
        <v>369.43</v>
      </c>
      <c r="S67">
        <v>0</v>
      </c>
      <c r="T67" s="3">
        <v>9235.7900000000009</v>
      </c>
      <c r="U67">
        <v>21</v>
      </c>
      <c r="V67" t="str">
        <f>VLOOKUP(Tabela1[[#This Row],[CÓD FORNECEDOR]],'[1]BASE FORNECEDORES'!$A:$N,11,0)</f>
        <v>61.064.838/0116-82</v>
      </c>
      <c r="W67" t="str">
        <f>VLOOKUP(Tabela1[[#This Row],[CNPJ]],'[1]BASE FORNECEDORES'!$K:$R,8,0)</f>
        <v>SAINT- GOBAIN DO BRASIL PROD. IND. E CONSTR. LTDA</v>
      </c>
      <c r="X67">
        <v>10238</v>
      </c>
      <c r="Y67" t="str">
        <f>VLOOKUP(Tabela1[[#This Row],[CÓD PRODUTO ]],[1]fornnecedor!$A:$G,7,0)</f>
        <v xml:space="preserve">DISCOS / LIXAS / ABRASIVOS </v>
      </c>
      <c r="Z67">
        <v>2428650</v>
      </c>
      <c r="AA67" t="str">
        <f>Tabela1[[#This Row],[DESCRIÇÃO]]</f>
        <v>SAINT- GOBAIN DO BRASIL PROD. IND. E CONSTR. LTDA</v>
      </c>
    </row>
    <row r="68" spans="1:27" x14ac:dyDescent="0.3">
      <c r="A68" t="s">
        <v>83</v>
      </c>
      <c r="B68" t="s">
        <v>47</v>
      </c>
      <c r="C68" s="1">
        <v>46038</v>
      </c>
      <c r="D68" s="2">
        <v>2000710240</v>
      </c>
      <c r="E68" t="s">
        <v>76</v>
      </c>
      <c r="G68" t="s">
        <v>49</v>
      </c>
      <c r="H68" t="s">
        <v>24</v>
      </c>
      <c r="I68">
        <v>2.17</v>
      </c>
      <c r="J68" s="3">
        <v>1000</v>
      </c>
      <c r="K68">
        <v>0</v>
      </c>
      <c r="L68" s="3">
        <v>2171.85</v>
      </c>
      <c r="M68">
        <v>0</v>
      </c>
      <c r="N68">
        <v>0</v>
      </c>
      <c r="O68">
        <v>48.67</v>
      </c>
      <c r="P68">
        <v>0</v>
      </c>
      <c r="Q68">
        <v>0</v>
      </c>
      <c r="R68">
        <v>87.96</v>
      </c>
      <c r="S68">
        <v>0</v>
      </c>
      <c r="T68" s="3">
        <v>2199</v>
      </c>
      <c r="U68">
        <v>21</v>
      </c>
      <c r="V68" t="str">
        <f>VLOOKUP(Tabela1[[#This Row],[CÓD FORNECEDOR]],'[1]BASE FORNECEDORES'!$A:$N,11,0)</f>
        <v>61.064.838/0116-82</v>
      </c>
      <c r="W68" t="str">
        <f>VLOOKUP(Tabela1[[#This Row],[CNPJ]],'[1]BASE FORNECEDORES'!$K:$R,8,0)</f>
        <v>SAINT- GOBAIN DO BRASIL PROD. IND. E CONSTR. LTDA</v>
      </c>
      <c r="X68">
        <v>10240</v>
      </c>
      <c r="Y68" t="str">
        <f>VLOOKUP(Tabela1[[#This Row],[CÓD PRODUTO ]],[1]fornnecedor!$A:$G,7,0)</f>
        <v xml:space="preserve">DISCOS / LIXAS / ABRASIVOS </v>
      </c>
      <c r="Z68">
        <v>2428650</v>
      </c>
      <c r="AA68" t="str">
        <f>Tabela1[[#This Row],[DESCRIÇÃO]]</f>
        <v>SAINT- GOBAIN DO BRASIL PROD. IND. E CONSTR. LTDA</v>
      </c>
    </row>
    <row r="69" spans="1:27" x14ac:dyDescent="0.3">
      <c r="A69" t="s">
        <v>83</v>
      </c>
      <c r="B69" t="s">
        <v>47</v>
      </c>
      <c r="C69" s="1">
        <v>46038</v>
      </c>
      <c r="D69" s="2">
        <v>2000710246</v>
      </c>
      <c r="E69" t="s">
        <v>62</v>
      </c>
      <c r="G69" t="s">
        <v>49</v>
      </c>
      <c r="H69" t="s">
        <v>24</v>
      </c>
      <c r="I69">
        <v>1.87</v>
      </c>
      <c r="J69" s="3">
        <v>3000</v>
      </c>
      <c r="K69">
        <v>0</v>
      </c>
      <c r="L69" s="3">
        <v>5613.45</v>
      </c>
      <c r="M69">
        <v>0</v>
      </c>
      <c r="N69">
        <v>0</v>
      </c>
      <c r="O69">
        <v>125.79</v>
      </c>
      <c r="P69">
        <v>0</v>
      </c>
      <c r="Q69">
        <v>0</v>
      </c>
      <c r="R69">
        <v>227.34</v>
      </c>
      <c r="S69">
        <v>0</v>
      </c>
      <c r="T69" s="3">
        <v>5683.62</v>
      </c>
      <c r="U69">
        <v>21</v>
      </c>
      <c r="V69" t="str">
        <f>VLOOKUP(Tabela1[[#This Row],[CÓD FORNECEDOR]],'[1]BASE FORNECEDORES'!$A:$N,11,0)</f>
        <v>61.064.838/0116-82</v>
      </c>
      <c r="W69" t="str">
        <f>VLOOKUP(Tabela1[[#This Row],[CNPJ]],'[1]BASE FORNECEDORES'!$K:$R,8,0)</f>
        <v>SAINT- GOBAIN DO BRASIL PROD. IND. E CONSTR. LTDA</v>
      </c>
      <c r="X69">
        <v>10246</v>
      </c>
      <c r="Y69" t="str">
        <f>VLOOKUP(Tabela1[[#This Row],[CÓD PRODUTO ]],[1]fornnecedor!$A:$G,7,0)</f>
        <v xml:space="preserve">DISCOS / LIXAS / ABRASIVOS </v>
      </c>
      <c r="Z69">
        <v>2428650</v>
      </c>
      <c r="AA69" t="str">
        <f>Tabela1[[#This Row],[DESCRIÇÃO]]</f>
        <v>SAINT- GOBAIN DO BRASIL PROD. IND. E CONSTR. LTDA</v>
      </c>
    </row>
    <row r="70" spans="1:27" x14ac:dyDescent="0.3">
      <c r="A70" t="s">
        <v>83</v>
      </c>
      <c r="B70" t="s">
        <v>47</v>
      </c>
      <c r="C70" s="1">
        <v>46038</v>
      </c>
      <c r="D70" s="2">
        <v>2000522998</v>
      </c>
      <c r="E70" t="s">
        <v>63</v>
      </c>
      <c r="F70" t="s">
        <v>64</v>
      </c>
      <c r="G70" t="s">
        <v>49</v>
      </c>
      <c r="H70" t="s">
        <v>24</v>
      </c>
      <c r="I70">
        <v>24.94</v>
      </c>
      <c r="J70">
        <v>24</v>
      </c>
      <c r="K70">
        <v>0</v>
      </c>
      <c r="L70">
        <v>598.55999999999995</v>
      </c>
      <c r="M70">
        <v>0</v>
      </c>
      <c r="N70">
        <v>0</v>
      </c>
      <c r="O70">
        <v>13.41</v>
      </c>
      <c r="P70">
        <v>0</v>
      </c>
      <c r="Q70">
        <v>0</v>
      </c>
      <c r="R70">
        <v>42.42</v>
      </c>
      <c r="S70">
        <v>0</v>
      </c>
      <c r="T70">
        <v>606.04</v>
      </c>
      <c r="U70">
        <v>21</v>
      </c>
      <c r="V70" t="str">
        <f>VLOOKUP(Tabela1[[#This Row],[CÓD FORNECEDOR]],'[1]BASE FORNECEDORES'!$A:$N,11,0)</f>
        <v>61.064.838/0116-82</v>
      </c>
      <c r="W70" t="str">
        <f>VLOOKUP(Tabela1[[#This Row],[CNPJ]],'[1]BASE FORNECEDORES'!$K:$R,8,0)</f>
        <v>SAINT- GOBAIN DO BRASIL PROD. IND. E CONSTR. LTDA</v>
      </c>
      <c r="X70">
        <v>22998</v>
      </c>
      <c r="Y70" t="str">
        <f>VLOOKUP(Tabela1[[#This Row],[CÓD PRODUTO ]],[1]fornnecedor!$A:$G,7,0)</f>
        <v>MASSA DE POLIR</v>
      </c>
      <c r="Z70">
        <v>2428650</v>
      </c>
      <c r="AA70" t="str">
        <f>Tabela1[[#This Row],[DESCRIÇÃO]]</f>
        <v>SAINT- GOBAIN DO BRASIL PROD. IND. E CONSTR. LTDA</v>
      </c>
    </row>
    <row r="71" spans="1:27" x14ac:dyDescent="0.3">
      <c r="A71" t="s">
        <v>84</v>
      </c>
      <c r="B71" t="s">
        <v>47</v>
      </c>
      <c r="C71" s="1">
        <v>46038</v>
      </c>
      <c r="D71" s="2">
        <v>2000710244</v>
      </c>
      <c r="E71" t="s">
        <v>68</v>
      </c>
      <c r="G71" t="s">
        <v>49</v>
      </c>
      <c r="H71" t="s">
        <v>24</v>
      </c>
      <c r="I71">
        <v>1.87</v>
      </c>
      <c r="J71" s="3">
        <v>4000</v>
      </c>
      <c r="K71">
        <v>0</v>
      </c>
      <c r="L71" s="3">
        <v>7484.6</v>
      </c>
      <c r="M71">
        <v>0</v>
      </c>
      <c r="N71">
        <v>0</v>
      </c>
      <c r="O71">
        <v>167.73</v>
      </c>
      <c r="P71">
        <v>0</v>
      </c>
      <c r="Q71">
        <v>0</v>
      </c>
      <c r="R71">
        <v>303.13</v>
      </c>
      <c r="S71">
        <v>0</v>
      </c>
      <c r="T71" s="3">
        <v>7578.16</v>
      </c>
      <c r="U71">
        <v>21</v>
      </c>
      <c r="V71" t="str">
        <f>VLOOKUP(Tabela1[[#This Row],[CÓD FORNECEDOR]],'[1]BASE FORNECEDORES'!$A:$N,11,0)</f>
        <v>61.064.838/0116-82</v>
      </c>
      <c r="W71" t="str">
        <f>VLOOKUP(Tabela1[[#This Row],[CNPJ]],'[1]BASE FORNECEDORES'!$K:$R,8,0)</f>
        <v>SAINT- GOBAIN DO BRASIL PROD. IND. E CONSTR. LTDA</v>
      </c>
      <c r="X71">
        <v>10244</v>
      </c>
      <c r="Y71" t="str">
        <f>VLOOKUP(Tabela1[[#This Row],[CÓD PRODUTO ]],[1]fornnecedor!$A:$G,7,0)</f>
        <v xml:space="preserve">DISCOS / LIXAS / ABRASIVOS </v>
      </c>
      <c r="Z71">
        <v>2428651</v>
      </c>
      <c r="AA71" t="str">
        <f>Tabela1[[#This Row],[DESCRIÇÃO]]</f>
        <v>SAINT- GOBAIN DO BRASIL PROD. IND. E CONSTR. LTDA</v>
      </c>
    </row>
    <row r="72" spans="1:27" x14ac:dyDescent="0.3">
      <c r="A72" t="s">
        <v>85</v>
      </c>
      <c r="B72" t="s">
        <v>47</v>
      </c>
      <c r="C72" s="1">
        <v>46038</v>
      </c>
      <c r="D72" s="2">
        <v>2004023434</v>
      </c>
      <c r="E72" t="s">
        <v>54</v>
      </c>
      <c r="G72" t="s">
        <v>49</v>
      </c>
      <c r="H72" t="s">
        <v>24</v>
      </c>
      <c r="I72">
        <v>2.44</v>
      </c>
      <c r="J72">
        <v>75</v>
      </c>
      <c r="K72">
        <v>0</v>
      </c>
      <c r="L72">
        <v>183.18</v>
      </c>
      <c r="M72">
        <v>0</v>
      </c>
      <c r="N72">
        <v>0</v>
      </c>
      <c r="O72">
        <v>4.1100000000000003</v>
      </c>
      <c r="P72">
        <v>0</v>
      </c>
      <c r="Q72">
        <v>0</v>
      </c>
      <c r="R72">
        <v>12.98</v>
      </c>
      <c r="S72">
        <v>0</v>
      </c>
      <c r="T72">
        <v>185.47</v>
      </c>
      <c r="U72">
        <v>21</v>
      </c>
      <c r="V72" t="str">
        <f>VLOOKUP(Tabela1[[#This Row],[CÓD FORNECEDOR]],'[1]BASE FORNECEDORES'!$A:$N,11,0)</f>
        <v>61.064.838/0116-82</v>
      </c>
      <c r="W72" t="str">
        <f>VLOOKUP(Tabela1[[#This Row],[CNPJ]],'[1]BASE FORNECEDORES'!$K:$R,8,0)</f>
        <v>SAINT- GOBAIN DO BRASIL PROD. IND. E CONSTR. LTDA</v>
      </c>
      <c r="X72">
        <v>23434</v>
      </c>
      <c r="Y72" t="str">
        <f>VLOOKUP(Tabela1[[#This Row],[CÓD PRODUTO ]],[1]fornnecedor!$A:$G,7,0)</f>
        <v xml:space="preserve">OUTROS DISCOS </v>
      </c>
      <c r="Z72">
        <v>2428652</v>
      </c>
      <c r="AA72" t="str">
        <f>Tabela1[[#This Row],[DESCRIÇÃO]]</f>
        <v>SAINT- GOBAIN DO BRASIL PROD. IND. E CONSTR. LTDA</v>
      </c>
    </row>
    <row r="73" spans="1:27" x14ac:dyDescent="0.3">
      <c r="A73" t="s">
        <v>86</v>
      </c>
      <c r="B73" t="s">
        <v>47</v>
      </c>
      <c r="C73" s="1">
        <v>46038</v>
      </c>
      <c r="D73" s="2">
        <v>2000710236</v>
      </c>
      <c r="E73" t="s">
        <v>72</v>
      </c>
      <c r="G73" t="s">
        <v>49</v>
      </c>
      <c r="H73" t="s">
        <v>24</v>
      </c>
      <c r="I73">
        <v>2.2599999999999998</v>
      </c>
      <c r="J73" s="3">
        <v>4590</v>
      </c>
      <c r="K73">
        <v>0</v>
      </c>
      <c r="L73" s="3">
        <v>10356.299999999999</v>
      </c>
      <c r="M73">
        <v>0</v>
      </c>
      <c r="N73">
        <v>0</v>
      </c>
      <c r="O73">
        <v>232.07</v>
      </c>
      <c r="P73">
        <v>0</v>
      </c>
      <c r="Q73">
        <v>0</v>
      </c>
      <c r="R73">
        <v>734</v>
      </c>
      <c r="S73">
        <v>0</v>
      </c>
      <c r="T73" s="3">
        <v>10485.75</v>
      </c>
      <c r="U73">
        <v>21</v>
      </c>
      <c r="V73" t="str">
        <f>VLOOKUP(Tabela1[[#This Row],[CÓD FORNECEDOR]],'[1]BASE FORNECEDORES'!$A:$N,11,0)</f>
        <v>61.064.838/0116-82</v>
      </c>
      <c r="W73" t="str">
        <f>VLOOKUP(Tabela1[[#This Row],[CNPJ]],'[1]BASE FORNECEDORES'!$K:$R,8,0)</f>
        <v>SAINT- GOBAIN DO BRASIL PROD. IND. E CONSTR. LTDA</v>
      </c>
      <c r="X73">
        <v>10236</v>
      </c>
      <c r="Y73" t="str">
        <f>VLOOKUP(Tabela1[[#This Row],[CÓD PRODUTO ]],[1]fornnecedor!$A:$G,7,0)</f>
        <v xml:space="preserve">DISCOS / LIXAS / ABRASIVOS </v>
      </c>
      <c r="Z73">
        <v>2428653</v>
      </c>
      <c r="AA73" t="str">
        <f>Tabela1[[#This Row],[DESCRIÇÃO]]</f>
        <v>SAINT- GOBAIN DO BRASIL PROD. IND. E CONSTR. LTDA</v>
      </c>
    </row>
    <row r="74" spans="1:27" x14ac:dyDescent="0.3">
      <c r="A74" t="s">
        <v>86</v>
      </c>
      <c r="B74" t="s">
        <v>47</v>
      </c>
      <c r="C74" s="1">
        <v>46038</v>
      </c>
      <c r="D74" s="2">
        <v>2000710238</v>
      </c>
      <c r="E74" t="s">
        <v>70</v>
      </c>
      <c r="G74" t="s">
        <v>49</v>
      </c>
      <c r="H74" t="s">
        <v>24</v>
      </c>
      <c r="I74">
        <v>2.17</v>
      </c>
      <c r="J74" s="3">
        <v>2800</v>
      </c>
      <c r="K74">
        <v>0</v>
      </c>
      <c r="L74" s="3">
        <v>6081.18</v>
      </c>
      <c r="M74">
        <v>0</v>
      </c>
      <c r="N74">
        <v>0</v>
      </c>
      <c r="O74">
        <v>136.27000000000001</v>
      </c>
      <c r="P74">
        <v>0</v>
      </c>
      <c r="Q74">
        <v>0</v>
      </c>
      <c r="R74">
        <v>246.29</v>
      </c>
      <c r="S74">
        <v>0</v>
      </c>
      <c r="T74" s="3">
        <v>6157.19</v>
      </c>
      <c r="U74">
        <v>21</v>
      </c>
      <c r="V74" t="str">
        <f>VLOOKUP(Tabela1[[#This Row],[CÓD FORNECEDOR]],'[1]BASE FORNECEDORES'!$A:$N,11,0)</f>
        <v>61.064.838/0116-82</v>
      </c>
      <c r="W74" t="str">
        <f>VLOOKUP(Tabela1[[#This Row],[CNPJ]],'[1]BASE FORNECEDORES'!$K:$R,8,0)</f>
        <v>SAINT- GOBAIN DO BRASIL PROD. IND. E CONSTR. LTDA</v>
      </c>
      <c r="X74">
        <v>10238</v>
      </c>
      <c r="Y74" t="str">
        <f>VLOOKUP(Tabela1[[#This Row],[CÓD PRODUTO ]],[1]fornnecedor!$A:$G,7,0)</f>
        <v xml:space="preserve">DISCOS / LIXAS / ABRASIVOS </v>
      </c>
      <c r="Z74">
        <v>2428653</v>
      </c>
      <c r="AA74" t="str">
        <f>Tabela1[[#This Row],[DESCRIÇÃO]]</f>
        <v>SAINT- GOBAIN DO BRASIL PROD. IND. E CONSTR. LTDA</v>
      </c>
    </row>
    <row r="75" spans="1:27" x14ac:dyDescent="0.3">
      <c r="A75" t="s">
        <v>87</v>
      </c>
      <c r="B75" t="s">
        <v>47</v>
      </c>
      <c r="C75" s="1">
        <v>46038</v>
      </c>
      <c r="D75" s="2">
        <v>2000710243</v>
      </c>
      <c r="E75" t="s">
        <v>61</v>
      </c>
      <c r="G75" t="s">
        <v>49</v>
      </c>
      <c r="H75" t="s">
        <v>24</v>
      </c>
      <c r="I75">
        <v>1.87</v>
      </c>
      <c r="J75" s="3">
        <v>7000</v>
      </c>
      <c r="K75">
        <v>0</v>
      </c>
      <c r="L75" s="3">
        <v>13098.05</v>
      </c>
      <c r="M75">
        <v>0</v>
      </c>
      <c r="N75">
        <v>0</v>
      </c>
      <c r="O75">
        <v>293.52</v>
      </c>
      <c r="P75">
        <v>0</v>
      </c>
      <c r="Q75">
        <v>0</v>
      </c>
      <c r="R75">
        <v>530.47</v>
      </c>
      <c r="S75">
        <v>0</v>
      </c>
      <c r="T75" s="3">
        <v>13261.78</v>
      </c>
      <c r="U75">
        <v>21</v>
      </c>
      <c r="V75" t="str">
        <f>VLOOKUP(Tabela1[[#This Row],[CÓD FORNECEDOR]],'[1]BASE FORNECEDORES'!$A:$N,11,0)</f>
        <v>61.064.838/0116-82</v>
      </c>
      <c r="W75" t="str">
        <f>VLOOKUP(Tabela1[[#This Row],[CNPJ]],'[1]BASE FORNECEDORES'!$K:$R,8,0)</f>
        <v>SAINT- GOBAIN DO BRASIL PROD. IND. E CONSTR. LTDA</v>
      </c>
      <c r="X75">
        <v>10243</v>
      </c>
      <c r="Y75" t="str">
        <f>VLOOKUP(Tabela1[[#This Row],[CÓD PRODUTO ]],[1]fornnecedor!$A:$G,7,0)</f>
        <v xml:space="preserve">DISCOS / LIXAS / ABRASIVOS </v>
      </c>
      <c r="Z75">
        <v>2428654</v>
      </c>
      <c r="AA75" t="str">
        <f>Tabela1[[#This Row],[DESCRIÇÃO]]</f>
        <v>SAINT- GOBAIN DO BRASIL PROD. IND. E CONSTR. LTDA</v>
      </c>
    </row>
    <row r="76" spans="1:27" x14ac:dyDescent="0.3">
      <c r="A76" t="s">
        <v>88</v>
      </c>
      <c r="B76" t="s">
        <v>47</v>
      </c>
      <c r="C76" s="1">
        <v>46038</v>
      </c>
      <c r="D76" s="2">
        <v>2004010213</v>
      </c>
      <c r="E76" t="s">
        <v>74</v>
      </c>
      <c r="G76" t="s">
        <v>49</v>
      </c>
      <c r="H76" t="s">
        <v>24</v>
      </c>
      <c r="I76">
        <v>5.75</v>
      </c>
      <c r="J76">
        <v>200</v>
      </c>
      <c r="K76">
        <v>0</v>
      </c>
      <c r="L76" s="3">
        <v>1150.8</v>
      </c>
      <c r="M76">
        <v>0</v>
      </c>
      <c r="N76">
        <v>0</v>
      </c>
      <c r="O76">
        <v>25.79</v>
      </c>
      <c r="P76">
        <v>0</v>
      </c>
      <c r="Q76">
        <v>0</v>
      </c>
      <c r="R76">
        <v>81.56</v>
      </c>
      <c r="S76">
        <v>0</v>
      </c>
      <c r="T76" s="3">
        <v>1165.19</v>
      </c>
      <c r="U76">
        <v>21</v>
      </c>
      <c r="V76" t="str">
        <f>VLOOKUP(Tabela1[[#This Row],[CÓD FORNECEDOR]],'[1]BASE FORNECEDORES'!$A:$N,11,0)</f>
        <v>61.064.838/0116-82</v>
      </c>
      <c r="W76" t="str">
        <f>VLOOKUP(Tabela1[[#This Row],[CNPJ]],'[1]BASE FORNECEDORES'!$K:$R,8,0)</f>
        <v>SAINT- GOBAIN DO BRASIL PROD. IND. E CONSTR. LTDA</v>
      </c>
      <c r="X76">
        <v>10213</v>
      </c>
      <c r="Y76" t="str">
        <f>VLOOKUP(Tabela1[[#This Row],[CÓD PRODUTO ]],[1]fornnecedor!$A:$G,7,0)</f>
        <v xml:space="preserve">OUTROS DISCOS </v>
      </c>
      <c r="Z76">
        <v>2428655</v>
      </c>
      <c r="AA76" t="str">
        <f>Tabela1[[#This Row],[DESCRIÇÃO]]</f>
        <v>SAINT- GOBAIN DO BRASIL PROD. IND. E CONSTR. LTDA</v>
      </c>
    </row>
    <row r="77" spans="1:27" x14ac:dyDescent="0.3">
      <c r="A77" t="s">
        <v>88</v>
      </c>
      <c r="B77" t="s">
        <v>47</v>
      </c>
      <c r="C77" s="1">
        <v>46038</v>
      </c>
      <c r="D77" s="2">
        <v>2000710245</v>
      </c>
      <c r="E77" t="s">
        <v>71</v>
      </c>
      <c r="G77" t="s">
        <v>49</v>
      </c>
      <c r="H77" t="s">
        <v>24</v>
      </c>
      <c r="I77">
        <v>1.87</v>
      </c>
      <c r="J77" s="3">
        <v>5000</v>
      </c>
      <c r="K77">
        <v>0</v>
      </c>
      <c r="L77" s="3">
        <v>9355.75</v>
      </c>
      <c r="M77">
        <v>0</v>
      </c>
      <c r="N77">
        <v>0</v>
      </c>
      <c r="O77">
        <v>209.66</v>
      </c>
      <c r="P77">
        <v>0</v>
      </c>
      <c r="Q77">
        <v>0</v>
      </c>
      <c r="R77">
        <v>378.91</v>
      </c>
      <c r="S77">
        <v>0</v>
      </c>
      <c r="T77" s="3">
        <v>9472.7000000000007</v>
      </c>
      <c r="U77">
        <v>21</v>
      </c>
      <c r="V77" t="str">
        <f>VLOOKUP(Tabela1[[#This Row],[CÓD FORNECEDOR]],'[1]BASE FORNECEDORES'!$A:$N,11,0)</f>
        <v>61.064.838/0116-82</v>
      </c>
      <c r="W77" t="str">
        <f>VLOOKUP(Tabela1[[#This Row],[CNPJ]],'[1]BASE FORNECEDORES'!$K:$R,8,0)</f>
        <v>SAINT- GOBAIN DO BRASIL PROD. IND. E CONSTR. LTDA</v>
      </c>
      <c r="X77">
        <v>10245</v>
      </c>
      <c r="Y77" t="str">
        <f>VLOOKUP(Tabela1[[#This Row],[CÓD PRODUTO ]],[1]fornnecedor!$A:$G,7,0)</f>
        <v xml:space="preserve">DISCOS / LIXAS / ABRASIVOS </v>
      </c>
      <c r="Z77">
        <v>2428655</v>
      </c>
      <c r="AA77" t="str">
        <f>Tabela1[[#This Row],[DESCRIÇÃO]]</f>
        <v>SAINT- GOBAIN DO BRASIL PROD. IND. E CONSTR. LTDA</v>
      </c>
    </row>
    <row r="78" spans="1:27" x14ac:dyDescent="0.3">
      <c r="A78" t="s">
        <v>88</v>
      </c>
      <c r="B78" t="s">
        <v>47</v>
      </c>
      <c r="C78" s="1">
        <v>46038</v>
      </c>
      <c r="D78" s="2">
        <v>2002821385</v>
      </c>
      <c r="E78" t="s">
        <v>65</v>
      </c>
      <c r="G78" t="s">
        <v>49</v>
      </c>
      <c r="H78" t="s">
        <v>66</v>
      </c>
      <c r="I78">
        <v>39.97</v>
      </c>
      <c r="J78">
        <v>24</v>
      </c>
      <c r="K78">
        <v>0</v>
      </c>
      <c r="L78">
        <v>959.34</v>
      </c>
      <c r="M78">
        <v>0</v>
      </c>
      <c r="N78">
        <v>0</v>
      </c>
      <c r="O78">
        <v>21.5</v>
      </c>
      <c r="P78">
        <v>0</v>
      </c>
      <c r="Q78">
        <v>0</v>
      </c>
      <c r="R78">
        <v>67.989999999999995</v>
      </c>
      <c r="S78">
        <v>0</v>
      </c>
      <c r="T78">
        <v>971.33</v>
      </c>
      <c r="U78">
        <v>21</v>
      </c>
      <c r="V78" t="str">
        <f>VLOOKUP(Tabela1[[#This Row],[CÓD FORNECEDOR]],'[1]BASE FORNECEDORES'!$A:$N,11,0)</f>
        <v>61.064.838/0116-82</v>
      </c>
      <c r="W78" t="str">
        <f>VLOOKUP(Tabela1[[#This Row],[CNPJ]],'[1]BASE FORNECEDORES'!$K:$R,8,0)</f>
        <v>SAINT- GOBAIN DO BRASIL PROD. IND. E CONSTR. LTDA</v>
      </c>
      <c r="X78">
        <v>21385</v>
      </c>
      <c r="Y78" t="str">
        <f>VLOOKUP(Tabela1[[#This Row],[CÓD PRODUTO ]],[1]fornnecedor!$A:$G,7,0)</f>
        <v>APLICADORES / ADAPTADORES / ENGATES / SUPORTES</v>
      </c>
      <c r="Z78">
        <v>2428655</v>
      </c>
      <c r="AA78" t="str">
        <f>Tabela1[[#This Row],[DESCRIÇÃO]]</f>
        <v>SAINT- GOBAIN DO BRASIL PROD. IND. E CONSTR. LTDA</v>
      </c>
    </row>
    <row r="79" spans="1:27" x14ac:dyDescent="0.3">
      <c r="A79" t="s">
        <v>89</v>
      </c>
      <c r="B79" t="s">
        <v>47</v>
      </c>
      <c r="C79" s="1">
        <v>46039</v>
      </c>
      <c r="D79" s="2">
        <v>2004010163</v>
      </c>
      <c r="E79" t="s">
        <v>90</v>
      </c>
      <c r="G79" t="s">
        <v>49</v>
      </c>
      <c r="H79" t="s">
        <v>24</v>
      </c>
      <c r="I79">
        <v>9.02</v>
      </c>
      <c r="J79">
        <v>200</v>
      </c>
      <c r="K79">
        <v>0</v>
      </c>
      <c r="L79" s="3">
        <v>1803.98</v>
      </c>
      <c r="M79">
        <v>0</v>
      </c>
      <c r="N79">
        <v>0</v>
      </c>
      <c r="O79">
        <v>40.43</v>
      </c>
      <c r="P79">
        <v>0</v>
      </c>
      <c r="Q79">
        <v>0</v>
      </c>
      <c r="R79">
        <v>127.86</v>
      </c>
      <c r="S79">
        <v>0</v>
      </c>
      <c r="T79" s="3">
        <v>1826.53</v>
      </c>
      <c r="U79">
        <v>21</v>
      </c>
      <c r="V79" t="str">
        <f>VLOOKUP(Tabela1[[#This Row],[CÓD FORNECEDOR]],'[1]BASE FORNECEDORES'!$A:$N,11,0)</f>
        <v>61.064.838/0116-82</v>
      </c>
      <c r="W79" t="str">
        <f>VLOOKUP(Tabela1[[#This Row],[CNPJ]],'[1]BASE FORNECEDORES'!$K:$R,8,0)</f>
        <v>SAINT- GOBAIN DO BRASIL PROD. IND. E CONSTR. LTDA</v>
      </c>
      <c r="X79">
        <v>10163</v>
      </c>
      <c r="Y79" t="str">
        <f>VLOOKUP(Tabela1[[#This Row],[CÓD PRODUTO ]],[1]fornnecedor!$A:$G,7,0)</f>
        <v xml:space="preserve">OUTROS DISCOS </v>
      </c>
      <c r="Z79">
        <v>2429074</v>
      </c>
      <c r="AA79" t="str">
        <f>Tabela1[[#This Row],[DESCRIÇÃO]]</f>
        <v>SAINT- GOBAIN DO BRASIL PROD. IND. E CONSTR. LTDA</v>
      </c>
    </row>
    <row r="80" spans="1:27" x14ac:dyDescent="0.3">
      <c r="A80" t="s">
        <v>91</v>
      </c>
      <c r="B80" t="s">
        <v>47</v>
      </c>
      <c r="C80" s="1">
        <v>46042</v>
      </c>
      <c r="D80" s="2">
        <v>2000710242</v>
      </c>
      <c r="E80" t="s">
        <v>77</v>
      </c>
      <c r="G80" t="s">
        <v>49</v>
      </c>
      <c r="H80" t="s">
        <v>24</v>
      </c>
      <c r="I80">
        <v>2.17</v>
      </c>
      <c r="J80" s="3">
        <v>3000</v>
      </c>
      <c r="K80">
        <v>0</v>
      </c>
      <c r="L80" s="3">
        <v>6515.55</v>
      </c>
      <c r="M80">
        <v>0</v>
      </c>
      <c r="N80">
        <v>0</v>
      </c>
      <c r="O80">
        <v>211.53</v>
      </c>
      <c r="P80">
        <v>0</v>
      </c>
      <c r="Q80">
        <v>0</v>
      </c>
      <c r="R80">
        <v>263.88</v>
      </c>
      <c r="S80">
        <v>0</v>
      </c>
      <c r="T80" s="3">
        <v>6596.99</v>
      </c>
      <c r="U80">
        <v>21</v>
      </c>
      <c r="V80" t="str">
        <f>VLOOKUP(Tabela1[[#This Row],[CÓD FORNECEDOR]],'[1]BASE FORNECEDORES'!$A:$N,11,0)</f>
        <v>61.064.838/0116-82</v>
      </c>
      <c r="W80" t="str">
        <f>VLOOKUP(Tabela1[[#This Row],[CNPJ]],'[1]BASE FORNECEDORES'!$K:$R,8,0)</f>
        <v>SAINT- GOBAIN DO BRASIL PROD. IND. E CONSTR. LTDA</v>
      </c>
      <c r="X80">
        <v>10242</v>
      </c>
      <c r="Y80" t="str">
        <f>VLOOKUP(Tabela1[[#This Row],[CÓD PRODUTO ]],[1]fornnecedor!$A:$G,7,0)</f>
        <v xml:space="preserve">DISCOS / LIXAS / ABRASIVOS </v>
      </c>
      <c r="Z80">
        <v>2429555</v>
      </c>
      <c r="AA80" t="str">
        <f>Tabela1[[#This Row],[DESCRIÇÃO]]</f>
        <v>SAINT- GOBAIN DO BRASIL PROD. IND. E CONSTR. LTDA</v>
      </c>
    </row>
    <row r="81" spans="1:27" x14ac:dyDescent="0.3">
      <c r="A81" t="s">
        <v>92</v>
      </c>
      <c r="B81" t="s">
        <v>47</v>
      </c>
      <c r="C81" s="1">
        <v>46044</v>
      </c>
      <c r="D81" s="2">
        <v>2000783825</v>
      </c>
      <c r="E81" t="s">
        <v>73</v>
      </c>
      <c r="G81" t="s">
        <v>49</v>
      </c>
      <c r="H81" t="s">
        <v>24</v>
      </c>
      <c r="I81">
        <v>1.96</v>
      </c>
      <c r="J81">
        <v>306</v>
      </c>
      <c r="K81">
        <v>0</v>
      </c>
      <c r="L81">
        <v>598.41</v>
      </c>
      <c r="M81">
        <v>0</v>
      </c>
      <c r="N81">
        <v>0</v>
      </c>
      <c r="O81">
        <v>34.31</v>
      </c>
      <c r="P81">
        <v>0</v>
      </c>
      <c r="Q81">
        <v>0</v>
      </c>
      <c r="R81">
        <v>42.41</v>
      </c>
      <c r="S81">
        <v>0</v>
      </c>
      <c r="T81">
        <v>605.89</v>
      </c>
      <c r="U81">
        <v>21</v>
      </c>
      <c r="V81" t="str">
        <f>VLOOKUP(Tabela1[[#This Row],[CÓD FORNECEDOR]],'[1]BASE FORNECEDORES'!$A:$N,11,0)</f>
        <v>61.064.838/0116-82</v>
      </c>
      <c r="W81" t="str">
        <f>VLOOKUP(Tabela1[[#This Row],[CNPJ]],'[1]BASE FORNECEDORES'!$K:$R,8,0)</f>
        <v>SAINT- GOBAIN DO BRASIL PROD. IND. E CONSTR. LTDA</v>
      </c>
      <c r="X81">
        <v>83825</v>
      </c>
      <c r="Y81" t="str">
        <f>VLOOKUP(Tabela1[[#This Row],[CÓD PRODUTO ]],[1]fornnecedor!$A:$G,7,0)</f>
        <v xml:space="preserve">DISCOS / LIXAS / ABRASIVOS </v>
      </c>
      <c r="Z81">
        <v>2430844</v>
      </c>
      <c r="AA81" t="str">
        <f>Tabela1[[#This Row],[DESCRIÇÃO]]</f>
        <v>SAINT- GOBAIN DO BRASIL PROD. IND. E CONSTR. LTDA</v>
      </c>
    </row>
    <row r="82" spans="1:27" x14ac:dyDescent="0.3">
      <c r="A82" t="s">
        <v>92</v>
      </c>
      <c r="B82" t="s">
        <v>47</v>
      </c>
      <c r="C82" s="1">
        <v>46044</v>
      </c>
      <c r="D82" s="2">
        <v>2004010163</v>
      </c>
      <c r="E82" t="s">
        <v>90</v>
      </c>
      <c r="G82" t="s">
        <v>49</v>
      </c>
      <c r="H82" t="s">
        <v>24</v>
      </c>
      <c r="I82">
        <v>9.02</v>
      </c>
      <c r="J82">
        <v>200</v>
      </c>
      <c r="K82">
        <v>0</v>
      </c>
      <c r="L82" s="3">
        <v>1803.98</v>
      </c>
      <c r="M82">
        <v>0</v>
      </c>
      <c r="N82">
        <v>0</v>
      </c>
      <c r="O82">
        <v>103.42</v>
      </c>
      <c r="P82">
        <v>0</v>
      </c>
      <c r="Q82">
        <v>0</v>
      </c>
      <c r="R82">
        <v>127.86</v>
      </c>
      <c r="S82">
        <v>0</v>
      </c>
      <c r="T82" s="3">
        <v>1826.53</v>
      </c>
      <c r="U82">
        <v>21</v>
      </c>
      <c r="V82" t="str">
        <f>VLOOKUP(Tabela1[[#This Row],[CÓD FORNECEDOR]],'[1]BASE FORNECEDORES'!$A:$N,11,0)</f>
        <v>61.064.838/0116-82</v>
      </c>
      <c r="W82" t="str">
        <f>VLOOKUP(Tabela1[[#This Row],[CNPJ]],'[1]BASE FORNECEDORES'!$K:$R,8,0)</f>
        <v>SAINT- GOBAIN DO BRASIL PROD. IND. E CONSTR. LTDA</v>
      </c>
      <c r="X82">
        <v>10163</v>
      </c>
      <c r="Y82" t="str">
        <f>VLOOKUP(Tabela1[[#This Row],[CÓD PRODUTO ]],[1]fornnecedor!$A:$G,7,0)</f>
        <v xml:space="preserve">OUTROS DISCOS </v>
      </c>
      <c r="Z82">
        <v>2430844</v>
      </c>
      <c r="AA82" t="str">
        <f>Tabela1[[#This Row],[DESCRIÇÃO]]</f>
        <v>SAINT- GOBAIN DO BRASIL PROD. IND. E CONSTR. LTDA</v>
      </c>
    </row>
    <row r="83" spans="1:27" x14ac:dyDescent="0.3">
      <c r="A83" t="s">
        <v>5345</v>
      </c>
      <c r="B83" t="s">
        <v>47</v>
      </c>
      <c r="C83" s="1">
        <v>46046</v>
      </c>
      <c r="D83" s="2">
        <v>2004023396</v>
      </c>
      <c r="E83" t="s">
        <v>3579</v>
      </c>
      <c r="G83" t="s">
        <v>49</v>
      </c>
      <c r="H83" t="s">
        <v>24</v>
      </c>
      <c r="I83">
        <v>6.61</v>
      </c>
      <c r="J83">
        <v>200</v>
      </c>
      <c r="K83">
        <v>0</v>
      </c>
      <c r="L83" s="3">
        <v>1321.74</v>
      </c>
      <c r="M83">
        <v>0</v>
      </c>
      <c r="N83">
        <v>0</v>
      </c>
      <c r="O83">
        <v>33.909999999999997</v>
      </c>
      <c r="P83">
        <v>0</v>
      </c>
      <c r="Q83">
        <v>0</v>
      </c>
      <c r="R83">
        <v>93.68</v>
      </c>
      <c r="S83">
        <v>0</v>
      </c>
      <c r="T83" s="3">
        <v>1338.26</v>
      </c>
      <c r="U83">
        <v>21</v>
      </c>
      <c r="V83" t="str">
        <f>VLOOKUP(Tabela1[[#This Row],[CÓD FORNECEDOR]],'[1]BASE FORNECEDORES'!$A:$N,11,0)</f>
        <v>61.064.838/0116-82</v>
      </c>
      <c r="W83" t="str">
        <f>VLOOKUP(Tabela1[[#This Row],[CNPJ]],'[1]BASE FORNECEDORES'!$K:$R,8,0)</f>
        <v>SAINT- GOBAIN DO BRASIL PROD. IND. E CONSTR. LTDA</v>
      </c>
      <c r="X83">
        <v>23396</v>
      </c>
      <c r="Y83" t="str">
        <f>VLOOKUP(Tabela1[[#This Row],[CÓD PRODUTO ]],[1]fornnecedor!$A:$G,7,0)</f>
        <v xml:space="preserve">OUTROS DISCOS </v>
      </c>
      <c r="Z83">
        <v>2431993</v>
      </c>
      <c r="AA83" t="str">
        <f>Tabela1[[#This Row],[DESCRIÇÃO]]</f>
        <v>SAINT- GOBAIN DO BRASIL PROD. IND. E CONSTR. LTDA</v>
      </c>
    </row>
    <row r="84" spans="1:27" x14ac:dyDescent="0.3">
      <c r="A84" t="s">
        <v>5346</v>
      </c>
      <c r="B84" t="s">
        <v>47</v>
      </c>
      <c r="C84" s="1">
        <v>46046</v>
      </c>
      <c r="D84" s="2">
        <v>2004023396</v>
      </c>
      <c r="E84" t="s">
        <v>3579</v>
      </c>
      <c r="G84" t="s">
        <v>49</v>
      </c>
      <c r="H84" t="s">
        <v>24</v>
      </c>
      <c r="I84">
        <v>6.61</v>
      </c>
      <c r="J84">
        <v>200</v>
      </c>
      <c r="K84">
        <v>0</v>
      </c>
      <c r="L84" s="3">
        <v>1321.74</v>
      </c>
      <c r="M84">
        <v>0</v>
      </c>
      <c r="N84">
        <v>0</v>
      </c>
      <c r="O84">
        <v>33.909999999999997</v>
      </c>
      <c r="P84">
        <v>0</v>
      </c>
      <c r="Q84">
        <v>0</v>
      </c>
      <c r="R84">
        <v>93.68</v>
      </c>
      <c r="S84">
        <v>0</v>
      </c>
      <c r="T84" s="3">
        <v>1338.26</v>
      </c>
      <c r="U84">
        <v>21</v>
      </c>
      <c r="V84" t="str">
        <f>VLOOKUP(Tabela1[[#This Row],[CÓD FORNECEDOR]],'[1]BASE FORNECEDORES'!$A:$N,11,0)</f>
        <v>61.064.838/0116-82</v>
      </c>
      <c r="W84" t="str">
        <f>VLOOKUP(Tabela1[[#This Row],[CNPJ]],'[1]BASE FORNECEDORES'!$K:$R,8,0)</f>
        <v>SAINT- GOBAIN DO BRASIL PROD. IND. E CONSTR. LTDA</v>
      </c>
      <c r="X84">
        <v>23396</v>
      </c>
      <c r="Y84" t="str">
        <f>VLOOKUP(Tabela1[[#This Row],[CÓD PRODUTO ]],[1]fornnecedor!$A:$G,7,0)</f>
        <v xml:space="preserve">OUTROS DISCOS </v>
      </c>
      <c r="Z84">
        <v>2431994</v>
      </c>
      <c r="AA84" t="str">
        <f>Tabela1[[#This Row],[DESCRIÇÃO]]</f>
        <v>SAINT- GOBAIN DO BRASIL PROD. IND. E CONSTR. LTDA</v>
      </c>
    </row>
    <row r="85" spans="1:27" x14ac:dyDescent="0.3">
      <c r="A85" t="s">
        <v>5346</v>
      </c>
      <c r="B85" t="s">
        <v>47</v>
      </c>
      <c r="C85" s="1">
        <v>46046</v>
      </c>
      <c r="D85" s="2">
        <v>2000710230</v>
      </c>
      <c r="E85" t="s">
        <v>57</v>
      </c>
      <c r="G85" t="s">
        <v>49</v>
      </c>
      <c r="H85" t="s">
        <v>24</v>
      </c>
      <c r="I85">
        <v>2.2599999999999998</v>
      </c>
      <c r="J85" s="3">
        <v>4590</v>
      </c>
      <c r="K85">
        <v>0</v>
      </c>
      <c r="L85" s="3">
        <v>10356.299999999999</v>
      </c>
      <c r="M85">
        <v>0</v>
      </c>
      <c r="N85">
        <v>0</v>
      </c>
      <c r="O85">
        <v>265.7</v>
      </c>
      <c r="P85">
        <v>0</v>
      </c>
      <c r="Q85">
        <v>0</v>
      </c>
      <c r="R85">
        <v>734</v>
      </c>
      <c r="S85">
        <v>0</v>
      </c>
      <c r="T85" s="3">
        <v>10485.75</v>
      </c>
      <c r="U85">
        <v>21</v>
      </c>
      <c r="V85" t="str">
        <f>VLOOKUP(Tabela1[[#This Row],[CÓD FORNECEDOR]],'[1]BASE FORNECEDORES'!$A:$N,11,0)</f>
        <v>61.064.838/0116-82</v>
      </c>
      <c r="W85" t="str">
        <f>VLOOKUP(Tabela1[[#This Row],[CNPJ]],'[1]BASE FORNECEDORES'!$K:$R,8,0)</f>
        <v>SAINT- GOBAIN DO BRASIL PROD. IND. E CONSTR. LTDA</v>
      </c>
      <c r="X85">
        <v>10230</v>
      </c>
      <c r="Y85" t="str">
        <f>VLOOKUP(Tabela1[[#This Row],[CÓD PRODUTO ]],[1]fornnecedor!$A:$G,7,0)</f>
        <v xml:space="preserve">DISCOS / LIXAS / ABRASIVOS </v>
      </c>
      <c r="Z85">
        <v>2431994</v>
      </c>
      <c r="AA85" t="str">
        <f>Tabela1[[#This Row],[DESCRIÇÃO]]</f>
        <v>SAINT- GOBAIN DO BRASIL PROD. IND. E CONSTR. LTDA</v>
      </c>
    </row>
    <row r="86" spans="1:27" x14ac:dyDescent="0.3">
      <c r="A86" t="s">
        <v>5347</v>
      </c>
      <c r="B86" t="s">
        <v>47</v>
      </c>
      <c r="C86" s="1">
        <v>46051</v>
      </c>
      <c r="D86" s="2">
        <v>2000710234</v>
      </c>
      <c r="E86" t="s">
        <v>69</v>
      </c>
      <c r="G86" t="s">
        <v>49</v>
      </c>
      <c r="H86" t="s">
        <v>24</v>
      </c>
      <c r="I86">
        <v>2.2599999999999998</v>
      </c>
      <c r="J86" s="3">
        <v>1020</v>
      </c>
      <c r="K86">
        <v>0</v>
      </c>
      <c r="L86" s="3">
        <v>2301.4</v>
      </c>
      <c r="M86">
        <v>0</v>
      </c>
      <c r="N86">
        <v>0</v>
      </c>
      <c r="O86">
        <v>135.91999999999999</v>
      </c>
      <c r="P86">
        <v>0</v>
      </c>
      <c r="Q86">
        <v>0</v>
      </c>
      <c r="R86">
        <v>163.11000000000001</v>
      </c>
      <c r="S86">
        <v>0</v>
      </c>
      <c r="T86" s="3">
        <v>2330.17</v>
      </c>
      <c r="U86">
        <v>21</v>
      </c>
      <c r="V86" t="str">
        <f>VLOOKUP(Tabela1[[#This Row],[CÓD FORNECEDOR]],'[1]BASE FORNECEDORES'!$A:$N,11,0)</f>
        <v>61.064.838/0116-82</v>
      </c>
      <c r="W86" t="str">
        <f>VLOOKUP(Tabela1[[#This Row],[CNPJ]],'[1]BASE FORNECEDORES'!$K:$R,8,0)</f>
        <v>SAINT- GOBAIN DO BRASIL PROD. IND. E CONSTR. LTDA</v>
      </c>
      <c r="X86">
        <v>10234</v>
      </c>
      <c r="Y86" t="str">
        <f>VLOOKUP(Tabela1[[#This Row],[CÓD PRODUTO ]],[1]fornnecedor!$A:$G,7,0)</f>
        <v xml:space="preserve">DISCOS / LIXAS / ABRASIVOS </v>
      </c>
      <c r="Z86">
        <v>2434718</v>
      </c>
      <c r="AA86" t="str">
        <f>Tabela1[[#This Row],[DESCRIÇÃO]]</f>
        <v>SAINT- GOBAIN DO BRASIL PROD. IND. E CONSTR. LTDA</v>
      </c>
    </row>
    <row r="87" spans="1:27" x14ac:dyDescent="0.3">
      <c r="A87" t="s">
        <v>5565</v>
      </c>
      <c r="B87" t="s">
        <v>47</v>
      </c>
      <c r="C87" s="1">
        <v>46062</v>
      </c>
      <c r="D87" s="2">
        <v>2004023425</v>
      </c>
      <c r="E87" t="s">
        <v>48</v>
      </c>
      <c r="G87" t="s">
        <v>49</v>
      </c>
      <c r="H87" t="s">
        <v>24</v>
      </c>
      <c r="I87">
        <v>13.16</v>
      </c>
      <c r="J87">
        <v>400</v>
      </c>
      <c r="K87">
        <v>0</v>
      </c>
      <c r="L87" s="3">
        <v>5262.8</v>
      </c>
      <c r="M87">
        <v>0</v>
      </c>
      <c r="N87">
        <v>0</v>
      </c>
      <c r="O87">
        <v>189.06</v>
      </c>
      <c r="P87">
        <v>0</v>
      </c>
      <c r="Q87">
        <v>0</v>
      </c>
      <c r="R87">
        <v>213.14</v>
      </c>
      <c r="S87">
        <v>0</v>
      </c>
      <c r="T87" s="3">
        <v>5328.59</v>
      </c>
      <c r="U87">
        <v>21</v>
      </c>
      <c r="V87" t="str">
        <f>VLOOKUP(Tabela1[[#This Row],[CÓD FORNECEDOR]],'[1]BASE FORNECEDORES'!$A:$N,11,0)</f>
        <v>61.064.838/0116-82</v>
      </c>
      <c r="W87" t="str">
        <f>VLOOKUP(Tabela1[[#This Row],[CNPJ]],'[1]BASE FORNECEDORES'!$K:$R,8,0)</f>
        <v>SAINT- GOBAIN DO BRASIL PROD. IND. E CONSTR. LTDA</v>
      </c>
      <c r="X87">
        <v>23425</v>
      </c>
      <c r="Y87" t="str">
        <f>VLOOKUP(Tabela1[[#This Row],[CÓD PRODUTO ]],[1]fornnecedor!$A:$G,7,0)</f>
        <v xml:space="preserve">OUTROS DISCOS </v>
      </c>
      <c r="Z87">
        <v>2442741</v>
      </c>
      <c r="AA87" t="str">
        <f>Tabela1[[#This Row],[DESCRIÇÃO]]</f>
        <v>SAINT- GOBAIN DO BRASIL PROD. IND. E CONSTR. LTDA</v>
      </c>
    </row>
    <row r="88" spans="1:27" x14ac:dyDescent="0.3">
      <c r="A88" t="s">
        <v>93</v>
      </c>
      <c r="B88" t="s">
        <v>94</v>
      </c>
      <c r="C88" s="1">
        <v>46042</v>
      </c>
      <c r="D88" s="2">
        <v>2002820814</v>
      </c>
      <c r="E88" t="s">
        <v>95</v>
      </c>
      <c r="G88" t="s">
        <v>96</v>
      </c>
      <c r="H88" t="s">
        <v>24</v>
      </c>
      <c r="I88">
        <v>5.41</v>
      </c>
      <c r="J88">
        <v>25</v>
      </c>
      <c r="K88">
        <v>0</v>
      </c>
      <c r="L88">
        <v>135.25</v>
      </c>
      <c r="M88">
        <v>8.7899999999999991</v>
      </c>
      <c r="N88">
        <v>0</v>
      </c>
      <c r="O88">
        <v>0</v>
      </c>
      <c r="P88">
        <v>0</v>
      </c>
      <c r="Q88">
        <v>0</v>
      </c>
      <c r="R88">
        <v>5.41</v>
      </c>
      <c r="S88">
        <v>0</v>
      </c>
      <c r="T88">
        <v>144.04</v>
      </c>
      <c r="U88">
        <v>30</v>
      </c>
      <c r="V88" t="str">
        <f>VLOOKUP(Tabela1[[#This Row],[CÓD FORNECEDOR]],'[1]BASE FORNECEDORES'!$A:$N,11,0)</f>
        <v>04.140.399/0001-67</v>
      </c>
      <c r="W88" t="str">
        <f>VLOOKUP(Tabela1[[#This Row],[CNPJ]],'[1]BASE FORNECEDORES'!$K:$R,8,0)</f>
        <v>AUTOAMERICA IMP.EXP. DE PROD. AUTO. LTDA</v>
      </c>
      <c r="X88">
        <v>20814</v>
      </c>
      <c r="Y88" t="str">
        <f>VLOOKUP(Tabela1[[#This Row],[CÓD PRODUTO ]],[1]fornnecedor!$A:$G,7,0)</f>
        <v>APLICADORES / ADAPTADORES / ENGATES / SUPORTES</v>
      </c>
      <c r="Z88">
        <v>243913</v>
      </c>
      <c r="AA88" t="str">
        <f>Tabela1[[#This Row],[DESCRIÇÃO]]</f>
        <v>AUTOAMERICA IMP.EXP. DE PROD. AUTO. LTDA</v>
      </c>
    </row>
    <row r="89" spans="1:27" x14ac:dyDescent="0.3">
      <c r="A89" t="s">
        <v>93</v>
      </c>
      <c r="B89" t="s">
        <v>94</v>
      </c>
      <c r="C89" s="1">
        <v>46042</v>
      </c>
      <c r="D89" s="2">
        <v>2000683883</v>
      </c>
      <c r="E89" t="s">
        <v>97</v>
      </c>
      <c r="G89" t="s">
        <v>96</v>
      </c>
      <c r="H89" t="s">
        <v>24</v>
      </c>
      <c r="I89">
        <v>29.6</v>
      </c>
      <c r="J89">
        <v>24</v>
      </c>
      <c r="K89">
        <v>0</v>
      </c>
      <c r="L89">
        <v>710.4</v>
      </c>
      <c r="M89">
        <v>46.17</v>
      </c>
      <c r="N89">
        <v>0</v>
      </c>
      <c r="O89">
        <v>0</v>
      </c>
      <c r="P89">
        <v>0</v>
      </c>
      <c r="Q89">
        <v>0</v>
      </c>
      <c r="R89">
        <v>49.72</v>
      </c>
      <c r="S89">
        <v>0</v>
      </c>
      <c r="T89">
        <v>756.57</v>
      </c>
      <c r="U89">
        <v>30</v>
      </c>
      <c r="V89" t="str">
        <f>VLOOKUP(Tabela1[[#This Row],[CÓD FORNECEDOR]],'[1]BASE FORNECEDORES'!$A:$N,11,0)</f>
        <v>04.140.399/0001-67</v>
      </c>
      <c r="W89" t="str">
        <f>VLOOKUP(Tabela1[[#This Row],[CNPJ]],'[1]BASE FORNECEDORES'!$K:$R,8,0)</f>
        <v>AUTOAMERICA IMP.EXP. DE PROD. AUTO. LTDA</v>
      </c>
      <c r="X89">
        <v>83883</v>
      </c>
      <c r="Y89" t="str">
        <f>VLOOKUP(Tabela1[[#This Row],[CÓD PRODUTO ]],[1]fornnecedor!$A:$G,7,0)</f>
        <v>CERA  / LIMPEZA /  POLIMENTO VEICULAR</v>
      </c>
      <c r="Z89">
        <v>243913</v>
      </c>
      <c r="AA89" t="str">
        <f>Tabela1[[#This Row],[DESCRIÇÃO]]</f>
        <v>AUTOAMERICA IMP.EXP. DE PROD. AUTO. LTDA</v>
      </c>
    </row>
    <row r="90" spans="1:27" x14ac:dyDescent="0.3">
      <c r="A90" t="s">
        <v>93</v>
      </c>
      <c r="B90" t="s">
        <v>94</v>
      </c>
      <c r="C90" s="1">
        <v>46042</v>
      </c>
      <c r="D90" s="2">
        <v>2000520817</v>
      </c>
      <c r="E90" t="s">
        <v>98</v>
      </c>
      <c r="G90" t="s">
        <v>96</v>
      </c>
      <c r="H90" t="s">
        <v>24</v>
      </c>
      <c r="I90">
        <v>16.97</v>
      </c>
      <c r="J90">
        <v>600</v>
      </c>
      <c r="K90">
        <v>0</v>
      </c>
      <c r="L90" s="3">
        <v>10182</v>
      </c>
      <c r="M90">
        <v>661.83</v>
      </c>
      <c r="N90">
        <v>0</v>
      </c>
      <c r="O90">
        <v>0</v>
      </c>
      <c r="P90">
        <v>0</v>
      </c>
      <c r="Q90">
        <v>0</v>
      </c>
      <c r="R90">
        <v>712.74</v>
      </c>
      <c r="S90">
        <v>0</v>
      </c>
      <c r="T90" s="3">
        <v>10843.83</v>
      </c>
      <c r="U90">
        <v>30</v>
      </c>
      <c r="V90" t="str">
        <f>VLOOKUP(Tabela1[[#This Row],[CÓD FORNECEDOR]],'[1]BASE FORNECEDORES'!$A:$N,11,0)</f>
        <v>04.140.399/0001-67</v>
      </c>
      <c r="W90" t="str">
        <f>VLOOKUP(Tabela1[[#This Row],[CNPJ]],'[1]BASE FORNECEDORES'!$K:$R,8,0)</f>
        <v>AUTOAMERICA IMP.EXP. DE PROD. AUTO. LTDA</v>
      </c>
      <c r="X90">
        <v>20817</v>
      </c>
      <c r="Y90" t="str">
        <f>VLOOKUP(Tabela1[[#This Row],[CÓD PRODUTO ]],[1]fornnecedor!$A:$G,7,0)</f>
        <v>MASSA DE POLIR</v>
      </c>
      <c r="Z90">
        <v>243913</v>
      </c>
      <c r="AA90" t="str">
        <f>Tabela1[[#This Row],[DESCRIÇÃO]]</f>
        <v>AUTOAMERICA IMP.EXP. DE PROD. AUTO. LTDA</v>
      </c>
    </row>
    <row r="91" spans="1:27" x14ac:dyDescent="0.3">
      <c r="A91" t="s">
        <v>93</v>
      </c>
      <c r="B91" t="s">
        <v>94</v>
      </c>
      <c r="C91" s="1">
        <v>46042</v>
      </c>
      <c r="D91" s="2">
        <v>2000621321</v>
      </c>
      <c r="E91" t="s">
        <v>99</v>
      </c>
      <c r="G91" t="s">
        <v>96</v>
      </c>
      <c r="H91" t="s">
        <v>24</v>
      </c>
      <c r="I91">
        <v>14</v>
      </c>
      <c r="J91">
        <v>304</v>
      </c>
      <c r="K91">
        <v>0</v>
      </c>
      <c r="L91" s="3">
        <v>4256</v>
      </c>
      <c r="M91">
        <v>276.64</v>
      </c>
      <c r="N91">
        <v>0</v>
      </c>
      <c r="O91">
        <v>0</v>
      </c>
      <c r="P91">
        <v>0</v>
      </c>
      <c r="Q91">
        <v>0</v>
      </c>
      <c r="R91">
        <v>297.92</v>
      </c>
      <c r="S91">
        <v>0</v>
      </c>
      <c r="T91" s="3">
        <v>4532.6400000000003</v>
      </c>
      <c r="U91">
        <v>30</v>
      </c>
      <c r="V91" t="str">
        <f>VLOOKUP(Tabela1[[#This Row],[CÓD FORNECEDOR]],'[1]BASE FORNECEDORES'!$A:$N,11,0)</f>
        <v>04.140.399/0001-67</v>
      </c>
      <c r="W91" t="str">
        <f>VLOOKUP(Tabela1[[#This Row],[CNPJ]],'[1]BASE FORNECEDORES'!$K:$R,8,0)</f>
        <v>AUTOAMERICA IMP.EXP. DE PROD. AUTO. LTDA</v>
      </c>
      <c r="X91">
        <v>21321</v>
      </c>
      <c r="Y91" t="str">
        <f>VLOOKUP(Tabela1[[#This Row],[CÓD PRODUTO ]],[1]fornnecedor!$A:$G,7,0)</f>
        <v>CERA  / LIMPEZA /  POLIMENTO VEICULAR</v>
      </c>
      <c r="Z91">
        <v>243913</v>
      </c>
      <c r="AA91" t="str">
        <f>Tabela1[[#This Row],[DESCRIÇÃO]]</f>
        <v>AUTOAMERICA IMP.EXP. DE PROD. AUTO. LTDA</v>
      </c>
    </row>
    <row r="92" spans="1:27" x14ac:dyDescent="0.3">
      <c r="A92" t="s">
        <v>93</v>
      </c>
      <c r="B92" t="s">
        <v>94</v>
      </c>
      <c r="C92" s="1">
        <v>46042</v>
      </c>
      <c r="D92" s="2">
        <v>2000623287</v>
      </c>
      <c r="E92" t="s">
        <v>100</v>
      </c>
      <c r="G92" t="s">
        <v>96</v>
      </c>
      <c r="H92" t="s">
        <v>24</v>
      </c>
      <c r="I92">
        <v>27.67</v>
      </c>
      <c r="J92">
        <v>64</v>
      </c>
      <c r="K92">
        <v>0</v>
      </c>
      <c r="L92" s="3">
        <v>1770.88</v>
      </c>
      <c r="M92">
        <v>115.1</v>
      </c>
      <c r="N92">
        <v>0</v>
      </c>
      <c r="O92">
        <v>0</v>
      </c>
      <c r="P92">
        <v>0</v>
      </c>
      <c r="Q92">
        <v>0</v>
      </c>
      <c r="R92">
        <v>123.96</v>
      </c>
      <c r="S92">
        <v>0</v>
      </c>
      <c r="T92" s="3">
        <v>1885.98</v>
      </c>
      <c r="U92">
        <v>30</v>
      </c>
      <c r="V92" t="str">
        <f>VLOOKUP(Tabela1[[#This Row],[CÓD FORNECEDOR]],'[1]BASE FORNECEDORES'!$A:$N,11,0)</f>
        <v>04.140.399/0001-67</v>
      </c>
      <c r="W92" t="str">
        <f>VLOOKUP(Tabela1[[#This Row],[CNPJ]],'[1]BASE FORNECEDORES'!$K:$R,8,0)</f>
        <v>AUTOAMERICA IMP.EXP. DE PROD. AUTO. LTDA</v>
      </c>
      <c r="X92">
        <v>23287</v>
      </c>
      <c r="Y92" t="str">
        <f>VLOOKUP(Tabela1[[#This Row],[CÓD PRODUTO ]],[1]fornnecedor!$A:$G,7,0)</f>
        <v>CERA  / LIMPEZA /  POLIMENTO VEICULAR</v>
      </c>
      <c r="Z92">
        <v>243913</v>
      </c>
      <c r="AA92" t="str">
        <f>Tabela1[[#This Row],[DESCRIÇÃO]]</f>
        <v>AUTOAMERICA IMP.EXP. DE PROD. AUTO. LTDA</v>
      </c>
    </row>
    <row r="93" spans="1:27" x14ac:dyDescent="0.3">
      <c r="A93" t="s">
        <v>105</v>
      </c>
      <c r="B93" t="s">
        <v>101</v>
      </c>
      <c r="C93" s="1">
        <v>46031</v>
      </c>
      <c r="D93" s="2">
        <v>2002822339</v>
      </c>
      <c r="E93" t="s">
        <v>106</v>
      </c>
      <c r="G93" t="s">
        <v>103</v>
      </c>
      <c r="H93" t="s">
        <v>24</v>
      </c>
      <c r="I93">
        <v>5.66</v>
      </c>
      <c r="J93">
        <v>50</v>
      </c>
      <c r="K93">
        <v>0</v>
      </c>
      <c r="L93">
        <v>283.22000000000003</v>
      </c>
      <c r="M93">
        <v>0</v>
      </c>
      <c r="N93">
        <v>0</v>
      </c>
      <c r="O93">
        <v>10.23</v>
      </c>
      <c r="P93">
        <v>0</v>
      </c>
      <c r="Q93">
        <v>0</v>
      </c>
      <c r="R93">
        <v>20.02</v>
      </c>
      <c r="S93">
        <v>0</v>
      </c>
      <c r="T93">
        <v>286.05</v>
      </c>
      <c r="U93">
        <v>34</v>
      </c>
      <c r="V93" t="str">
        <f>VLOOKUP(Tabela1[[#This Row],[CÓD FORNECEDOR]],'[1]BASE FORNECEDORES'!$A:$N,11,0)</f>
        <v>60.561.719/0022-58</v>
      </c>
      <c r="W93" t="str">
        <f>VLOOKUP(Tabela1[[#This Row],[CNPJ]],'[1]BASE FORNECEDORES'!$K:$R,8,0)</f>
        <v>AKZO NOBEL LTDA AUTO</v>
      </c>
      <c r="X93">
        <v>22339</v>
      </c>
      <c r="Y93" t="str">
        <f>VLOOKUP(Tabela1[[#This Row],[CÓD PRODUTO ]],[1]fornnecedor!$A:$G,7,0)</f>
        <v>APLICADORES / ADAPTADORES / ENGATES / SUPORTES</v>
      </c>
      <c r="Z93">
        <v>495562</v>
      </c>
      <c r="AA93" t="str">
        <f>Tabela1[[#This Row],[DESCRIÇÃO]]</f>
        <v>AKZO NOBEL LTDA AUTO</v>
      </c>
    </row>
    <row r="94" spans="1:27" x14ac:dyDescent="0.3">
      <c r="A94" t="s">
        <v>107</v>
      </c>
      <c r="B94" t="s">
        <v>101</v>
      </c>
      <c r="C94" s="1">
        <v>46031</v>
      </c>
      <c r="D94" s="2">
        <v>2002909913</v>
      </c>
      <c r="E94" t="s">
        <v>104</v>
      </c>
      <c r="G94" t="s">
        <v>103</v>
      </c>
      <c r="H94" t="s">
        <v>24</v>
      </c>
      <c r="I94">
        <v>3.88</v>
      </c>
      <c r="J94">
        <v>504</v>
      </c>
      <c r="K94">
        <v>0</v>
      </c>
      <c r="L94" s="3">
        <v>1955.22</v>
      </c>
      <c r="M94">
        <v>0</v>
      </c>
      <c r="N94">
        <v>0</v>
      </c>
      <c r="O94">
        <v>70.63</v>
      </c>
      <c r="P94">
        <v>0</v>
      </c>
      <c r="Q94">
        <v>0</v>
      </c>
      <c r="R94">
        <v>138.22999999999999</v>
      </c>
      <c r="S94">
        <v>0</v>
      </c>
      <c r="T94" s="3">
        <v>1974.77</v>
      </c>
      <c r="U94">
        <v>34</v>
      </c>
      <c r="V94" t="str">
        <f>VLOOKUP(Tabela1[[#This Row],[CÓD FORNECEDOR]],'[1]BASE FORNECEDORES'!$A:$N,11,0)</f>
        <v>60.561.719/0022-58</v>
      </c>
      <c r="W94" t="str">
        <f>VLOOKUP(Tabela1[[#This Row],[CNPJ]],'[1]BASE FORNECEDORES'!$K:$R,8,0)</f>
        <v>AKZO NOBEL LTDA AUTO</v>
      </c>
      <c r="X94">
        <v>9913</v>
      </c>
      <c r="Y94" t="str">
        <f>VLOOKUP(Tabela1[[#This Row],[CÓD PRODUTO ]],[1]fornnecedor!$A:$G,7,0)</f>
        <v>EMBALAGEM</v>
      </c>
      <c r="Z94">
        <v>495563</v>
      </c>
      <c r="AA94" t="str">
        <f>Tabela1[[#This Row],[DESCRIÇÃO]]</f>
        <v>AKZO NOBEL LTDA AUTO</v>
      </c>
    </row>
    <row r="95" spans="1:27" x14ac:dyDescent="0.3">
      <c r="A95" t="s">
        <v>108</v>
      </c>
      <c r="B95" t="s">
        <v>101</v>
      </c>
      <c r="C95" s="1">
        <v>46031</v>
      </c>
      <c r="D95" s="2">
        <v>2005209804</v>
      </c>
      <c r="E95" t="s">
        <v>109</v>
      </c>
      <c r="G95" t="s">
        <v>103</v>
      </c>
      <c r="H95" t="s">
        <v>24</v>
      </c>
      <c r="I95">
        <v>25.42</v>
      </c>
      <c r="J95">
        <v>36</v>
      </c>
      <c r="K95">
        <v>0</v>
      </c>
      <c r="L95">
        <v>915.2</v>
      </c>
      <c r="M95">
        <v>60.08</v>
      </c>
      <c r="N95">
        <v>0</v>
      </c>
      <c r="O95">
        <v>33.049999999999997</v>
      </c>
      <c r="P95">
        <v>0</v>
      </c>
      <c r="Q95">
        <v>0</v>
      </c>
      <c r="R95">
        <v>64.7</v>
      </c>
      <c r="S95">
        <v>0</v>
      </c>
      <c r="T95">
        <v>984.42</v>
      </c>
      <c r="U95">
        <v>34</v>
      </c>
      <c r="V95" t="str">
        <f>VLOOKUP(Tabela1[[#This Row],[CÓD FORNECEDOR]],'[1]BASE FORNECEDORES'!$A:$N,11,0)</f>
        <v>60.561.719/0022-58</v>
      </c>
      <c r="W95" t="str">
        <f>VLOOKUP(Tabela1[[#This Row],[CNPJ]],'[1]BASE FORNECEDORES'!$K:$R,8,0)</f>
        <v>AKZO NOBEL LTDA AUTO</v>
      </c>
      <c r="X95">
        <v>9804</v>
      </c>
      <c r="Y95" t="str">
        <f>VLOOKUP(Tabela1[[#This Row],[CÓD PRODUTO ]],[1]fornnecedor!$A:$G,7,0)</f>
        <v>DESENGRAXANTE</v>
      </c>
      <c r="Z95">
        <v>495564</v>
      </c>
      <c r="AA95" t="str">
        <f>Tabela1[[#This Row],[DESCRIÇÃO]]</f>
        <v>AKZO NOBEL LTDA AUTO</v>
      </c>
    </row>
    <row r="96" spans="1:27" x14ac:dyDescent="0.3">
      <c r="A96" t="s">
        <v>108</v>
      </c>
      <c r="B96" t="s">
        <v>101</v>
      </c>
      <c r="C96" s="1">
        <v>46031</v>
      </c>
      <c r="D96" s="2">
        <v>2001309800</v>
      </c>
      <c r="E96" t="s">
        <v>110</v>
      </c>
      <c r="G96" t="s">
        <v>103</v>
      </c>
      <c r="H96" t="s">
        <v>24</v>
      </c>
      <c r="I96">
        <v>30.77</v>
      </c>
      <c r="J96">
        <v>6</v>
      </c>
      <c r="K96">
        <v>0</v>
      </c>
      <c r="L96">
        <v>184.61</v>
      </c>
      <c r="M96">
        <v>12.12</v>
      </c>
      <c r="N96">
        <v>0</v>
      </c>
      <c r="O96">
        <v>6.67</v>
      </c>
      <c r="P96">
        <v>0</v>
      </c>
      <c r="Q96">
        <v>0</v>
      </c>
      <c r="R96">
        <v>13.05</v>
      </c>
      <c r="S96">
        <v>0</v>
      </c>
      <c r="T96">
        <v>198.58</v>
      </c>
      <c r="U96">
        <v>34</v>
      </c>
      <c r="V96" t="str">
        <f>VLOOKUP(Tabela1[[#This Row],[CÓD FORNECEDOR]],'[1]BASE FORNECEDORES'!$A:$N,11,0)</f>
        <v>60.561.719/0022-58</v>
      </c>
      <c r="W96" t="str">
        <f>VLOOKUP(Tabela1[[#This Row],[CNPJ]],'[1]BASE FORNECEDORES'!$K:$R,8,0)</f>
        <v>AKZO NOBEL LTDA AUTO</v>
      </c>
      <c r="X96">
        <v>9800</v>
      </c>
      <c r="Y96" t="str">
        <f>VLOOKUP(Tabela1[[#This Row],[CÓD PRODUTO ]],[1]fornnecedor!$A:$G,7,0)</f>
        <v>REMOVEDOR PASTOSO</v>
      </c>
      <c r="Z96">
        <v>495564</v>
      </c>
      <c r="AA96" t="str">
        <f>Tabela1[[#This Row],[DESCRIÇÃO]]</f>
        <v>AKZO NOBEL LTDA AUTO</v>
      </c>
    </row>
    <row r="97" spans="1:27" x14ac:dyDescent="0.3">
      <c r="A97" t="s">
        <v>108</v>
      </c>
      <c r="B97" t="s">
        <v>101</v>
      </c>
      <c r="C97" s="1">
        <v>46031</v>
      </c>
      <c r="D97" s="2">
        <v>2003109859</v>
      </c>
      <c r="E97" t="s">
        <v>111</v>
      </c>
      <c r="G97" t="s">
        <v>103</v>
      </c>
      <c r="H97" t="s">
        <v>24</v>
      </c>
      <c r="I97">
        <v>37.26</v>
      </c>
      <c r="J97">
        <v>14</v>
      </c>
      <c r="K97">
        <v>0</v>
      </c>
      <c r="L97">
        <v>521.66999999999996</v>
      </c>
      <c r="M97">
        <v>17.12</v>
      </c>
      <c r="N97">
        <v>0</v>
      </c>
      <c r="O97">
        <v>18.850000000000001</v>
      </c>
      <c r="P97">
        <v>0</v>
      </c>
      <c r="Q97">
        <v>0</v>
      </c>
      <c r="R97">
        <v>0</v>
      </c>
      <c r="S97">
        <v>0</v>
      </c>
      <c r="T97">
        <v>544.01</v>
      </c>
      <c r="U97">
        <v>34</v>
      </c>
      <c r="V97" t="str">
        <f>VLOOKUP(Tabela1[[#This Row],[CÓD FORNECEDOR]],'[1]BASE FORNECEDORES'!$A:$N,11,0)</f>
        <v>60.561.719/0022-58</v>
      </c>
      <c r="W97" t="str">
        <f>VLOOKUP(Tabela1[[#This Row],[CNPJ]],'[1]BASE FORNECEDORES'!$K:$R,8,0)</f>
        <v>AKZO NOBEL LTDA AUTO</v>
      </c>
      <c r="X97">
        <v>9859</v>
      </c>
      <c r="Y97" t="str">
        <f>VLOOKUP(Tabela1[[#This Row],[CÓD PRODUTO ]],[1]fornnecedor!$A:$G,7,0)</f>
        <v>BASES POLIÉSTER</v>
      </c>
      <c r="Z97">
        <v>495564</v>
      </c>
      <c r="AA97" t="str">
        <f>Tabela1[[#This Row],[DESCRIÇÃO]]</f>
        <v>AKZO NOBEL LTDA AUTO</v>
      </c>
    </row>
    <row r="98" spans="1:27" x14ac:dyDescent="0.3">
      <c r="A98" t="s">
        <v>112</v>
      </c>
      <c r="B98" t="s">
        <v>101</v>
      </c>
      <c r="C98" s="1">
        <v>46031</v>
      </c>
      <c r="D98" s="2">
        <v>2003223017</v>
      </c>
      <c r="E98" t="s">
        <v>113</v>
      </c>
      <c r="G98" t="s">
        <v>103</v>
      </c>
      <c r="H98" t="s">
        <v>24</v>
      </c>
      <c r="I98">
        <v>554.55999999999995</v>
      </c>
      <c r="J98">
        <v>2</v>
      </c>
      <c r="K98">
        <v>0</v>
      </c>
      <c r="L98" s="3">
        <v>1109.1199999999999</v>
      </c>
      <c r="M98">
        <v>36.409999999999997</v>
      </c>
      <c r="N98">
        <v>0</v>
      </c>
      <c r="O98">
        <v>40.06</v>
      </c>
      <c r="P98">
        <v>0</v>
      </c>
      <c r="Q98">
        <v>0</v>
      </c>
      <c r="R98">
        <v>0</v>
      </c>
      <c r="S98">
        <v>0</v>
      </c>
      <c r="T98" s="3">
        <v>1156.6199999999999</v>
      </c>
      <c r="U98">
        <v>34</v>
      </c>
      <c r="V98" t="str">
        <f>VLOOKUP(Tabela1[[#This Row],[CÓD FORNECEDOR]],'[1]BASE FORNECEDORES'!$A:$N,11,0)</f>
        <v>60.561.719/0022-58</v>
      </c>
      <c r="W98" t="str">
        <f>VLOOKUP(Tabela1[[#This Row],[CNPJ]],'[1]BASE FORNECEDORES'!$K:$R,8,0)</f>
        <v>AKZO NOBEL LTDA AUTO</v>
      </c>
      <c r="X98">
        <v>23017</v>
      </c>
      <c r="Y98" t="str">
        <f>VLOOKUP(Tabela1[[#This Row],[CÓD PRODUTO ]],[1]fornnecedor!$A:$G,7,0)</f>
        <v>BASES PU</v>
      </c>
      <c r="Z98">
        <v>495565</v>
      </c>
      <c r="AA98" t="str">
        <f>Tabela1[[#This Row],[DESCRIÇÃO]]</f>
        <v>AKZO NOBEL LTDA AUTO</v>
      </c>
    </row>
    <row r="99" spans="1:27" x14ac:dyDescent="0.3">
      <c r="A99" t="s">
        <v>112</v>
      </c>
      <c r="B99" t="s">
        <v>101</v>
      </c>
      <c r="C99" s="1">
        <v>46031</v>
      </c>
      <c r="D99" s="2">
        <v>2002909913</v>
      </c>
      <c r="E99" t="s">
        <v>104</v>
      </c>
      <c r="G99" t="s">
        <v>103</v>
      </c>
      <c r="H99" t="s">
        <v>24</v>
      </c>
      <c r="I99">
        <v>3.88</v>
      </c>
      <c r="J99">
        <v>588</v>
      </c>
      <c r="K99">
        <v>0</v>
      </c>
      <c r="L99" s="3">
        <v>2281.09</v>
      </c>
      <c r="M99">
        <v>0</v>
      </c>
      <c r="N99">
        <v>0</v>
      </c>
      <c r="O99">
        <v>82.4</v>
      </c>
      <c r="P99">
        <v>0</v>
      </c>
      <c r="Q99">
        <v>0</v>
      </c>
      <c r="R99">
        <v>161.27000000000001</v>
      </c>
      <c r="S99">
        <v>0</v>
      </c>
      <c r="T99" s="3">
        <v>2303.9</v>
      </c>
      <c r="U99">
        <v>34</v>
      </c>
      <c r="V99" t="str">
        <f>VLOOKUP(Tabela1[[#This Row],[CÓD FORNECEDOR]],'[1]BASE FORNECEDORES'!$A:$N,11,0)</f>
        <v>60.561.719/0022-58</v>
      </c>
      <c r="W99" t="str">
        <f>VLOOKUP(Tabela1[[#This Row],[CNPJ]],'[1]BASE FORNECEDORES'!$K:$R,8,0)</f>
        <v>AKZO NOBEL LTDA AUTO</v>
      </c>
      <c r="X99">
        <v>9913</v>
      </c>
      <c r="Y99" t="str">
        <f>VLOOKUP(Tabela1[[#This Row],[CÓD PRODUTO ]],[1]fornnecedor!$A:$G,7,0)</f>
        <v>EMBALAGEM</v>
      </c>
      <c r="Z99">
        <v>495565</v>
      </c>
      <c r="AA99" t="str">
        <f>Tabela1[[#This Row],[DESCRIÇÃO]]</f>
        <v>AKZO NOBEL LTDA AUTO</v>
      </c>
    </row>
    <row r="100" spans="1:27" x14ac:dyDescent="0.3">
      <c r="A100" t="s">
        <v>114</v>
      </c>
      <c r="B100" t="s">
        <v>101</v>
      </c>
      <c r="C100" s="1">
        <v>46031</v>
      </c>
      <c r="D100" s="2">
        <v>2005209804</v>
      </c>
      <c r="E100" t="s">
        <v>109</v>
      </c>
      <c r="G100" t="s">
        <v>103</v>
      </c>
      <c r="H100" t="s">
        <v>24</v>
      </c>
      <c r="I100">
        <v>25.42</v>
      </c>
      <c r="J100">
        <v>60</v>
      </c>
      <c r="K100">
        <v>0</v>
      </c>
      <c r="L100" s="3">
        <v>1525.33</v>
      </c>
      <c r="M100">
        <v>100.14</v>
      </c>
      <c r="N100">
        <v>0</v>
      </c>
      <c r="O100">
        <v>55.1</v>
      </c>
      <c r="P100">
        <v>0</v>
      </c>
      <c r="Q100">
        <v>0</v>
      </c>
      <c r="R100">
        <v>107.84</v>
      </c>
      <c r="S100">
        <v>0</v>
      </c>
      <c r="T100" s="3">
        <v>1640.72</v>
      </c>
      <c r="U100">
        <v>34</v>
      </c>
      <c r="V100" t="str">
        <f>VLOOKUP(Tabela1[[#This Row],[CÓD FORNECEDOR]],'[1]BASE FORNECEDORES'!$A:$N,11,0)</f>
        <v>60.561.719/0022-58</v>
      </c>
      <c r="W100" t="str">
        <f>VLOOKUP(Tabela1[[#This Row],[CNPJ]],'[1]BASE FORNECEDORES'!$K:$R,8,0)</f>
        <v>AKZO NOBEL LTDA AUTO</v>
      </c>
      <c r="X100">
        <v>9804</v>
      </c>
      <c r="Y100" t="str">
        <f>VLOOKUP(Tabela1[[#This Row],[CÓD PRODUTO ]],[1]fornnecedor!$A:$G,7,0)</f>
        <v>DESENGRAXANTE</v>
      </c>
      <c r="Z100">
        <v>495566</v>
      </c>
      <c r="AA100" t="str">
        <f>Tabela1[[#This Row],[DESCRIÇÃO]]</f>
        <v>AKZO NOBEL LTDA AUTO</v>
      </c>
    </row>
    <row r="101" spans="1:27" x14ac:dyDescent="0.3">
      <c r="A101" t="s">
        <v>114</v>
      </c>
      <c r="B101" t="s">
        <v>101</v>
      </c>
      <c r="C101" s="1">
        <v>46031</v>
      </c>
      <c r="D101" s="2">
        <v>2000323257</v>
      </c>
      <c r="E101" t="s">
        <v>115</v>
      </c>
      <c r="G101" t="s">
        <v>103</v>
      </c>
      <c r="H101" t="s">
        <v>24</v>
      </c>
      <c r="I101">
        <v>39.74</v>
      </c>
      <c r="J101">
        <v>6</v>
      </c>
      <c r="K101">
        <v>0</v>
      </c>
      <c r="L101">
        <v>238.44</v>
      </c>
      <c r="M101">
        <v>7.83</v>
      </c>
      <c r="N101">
        <v>0</v>
      </c>
      <c r="O101">
        <v>8.61</v>
      </c>
      <c r="P101">
        <v>0</v>
      </c>
      <c r="Q101">
        <v>0</v>
      </c>
      <c r="R101">
        <v>16.86</v>
      </c>
      <c r="S101">
        <v>0</v>
      </c>
      <c r="T101">
        <v>248.65</v>
      </c>
      <c r="U101">
        <v>34</v>
      </c>
      <c r="V101" t="str">
        <f>VLOOKUP(Tabela1[[#This Row],[CÓD FORNECEDOR]],'[1]BASE FORNECEDORES'!$A:$N,11,0)</f>
        <v>60.561.719/0022-58</v>
      </c>
      <c r="W101" t="str">
        <f>VLOOKUP(Tabela1[[#This Row],[CNPJ]],'[1]BASE FORNECEDORES'!$K:$R,8,0)</f>
        <v>AKZO NOBEL LTDA AUTO</v>
      </c>
      <c r="X101">
        <v>23257</v>
      </c>
      <c r="Y101" t="str">
        <f>VLOOKUP(Tabela1[[#This Row],[CÓD PRODUTO ]],[1]fornnecedor!$A:$G,7,0)</f>
        <v>TINTAS PU</v>
      </c>
      <c r="Z101">
        <v>495566</v>
      </c>
      <c r="AA101" t="str">
        <f>Tabela1[[#This Row],[DESCRIÇÃO]]</f>
        <v>AKZO NOBEL LTDA AUTO</v>
      </c>
    </row>
    <row r="102" spans="1:27" x14ac:dyDescent="0.3">
      <c r="A102" t="s">
        <v>114</v>
      </c>
      <c r="B102" t="s">
        <v>101</v>
      </c>
      <c r="C102" s="1">
        <v>46031</v>
      </c>
      <c r="D102" s="2">
        <v>2001309800</v>
      </c>
      <c r="E102" t="s">
        <v>110</v>
      </c>
      <c r="G102" t="s">
        <v>103</v>
      </c>
      <c r="H102" t="s">
        <v>24</v>
      </c>
      <c r="I102">
        <v>30.77</v>
      </c>
      <c r="J102">
        <v>6</v>
      </c>
      <c r="K102">
        <v>0</v>
      </c>
      <c r="L102">
        <v>184.61</v>
      </c>
      <c r="M102">
        <v>12.12</v>
      </c>
      <c r="N102">
        <v>0</v>
      </c>
      <c r="O102">
        <v>6.67</v>
      </c>
      <c r="P102">
        <v>0</v>
      </c>
      <c r="Q102">
        <v>0</v>
      </c>
      <c r="R102">
        <v>13.05</v>
      </c>
      <c r="S102">
        <v>0</v>
      </c>
      <c r="T102">
        <v>198.58</v>
      </c>
      <c r="U102">
        <v>34</v>
      </c>
      <c r="V102" t="str">
        <f>VLOOKUP(Tabela1[[#This Row],[CÓD FORNECEDOR]],'[1]BASE FORNECEDORES'!$A:$N,11,0)</f>
        <v>60.561.719/0022-58</v>
      </c>
      <c r="W102" t="str">
        <f>VLOOKUP(Tabela1[[#This Row],[CNPJ]],'[1]BASE FORNECEDORES'!$K:$R,8,0)</f>
        <v>AKZO NOBEL LTDA AUTO</v>
      </c>
      <c r="X102">
        <v>9800</v>
      </c>
      <c r="Y102" t="str">
        <f>VLOOKUP(Tabela1[[#This Row],[CÓD PRODUTO ]],[1]fornnecedor!$A:$G,7,0)</f>
        <v>REMOVEDOR PASTOSO</v>
      </c>
      <c r="Z102">
        <v>495566</v>
      </c>
      <c r="AA102" t="str">
        <f>Tabela1[[#This Row],[DESCRIÇÃO]]</f>
        <v>AKZO NOBEL LTDA AUTO</v>
      </c>
    </row>
    <row r="103" spans="1:27" x14ac:dyDescent="0.3">
      <c r="A103" t="s">
        <v>116</v>
      </c>
      <c r="B103" t="s">
        <v>101</v>
      </c>
      <c r="C103" s="1">
        <v>46031</v>
      </c>
      <c r="D103" s="2">
        <v>2005009752</v>
      </c>
      <c r="E103" t="s">
        <v>117</v>
      </c>
      <c r="G103" t="s">
        <v>103</v>
      </c>
      <c r="H103" t="s">
        <v>24</v>
      </c>
      <c r="I103">
        <v>27.48</v>
      </c>
      <c r="J103">
        <v>18</v>
      </c>
      <c r="K103">
        <v>0</v>
      </c>
      <c r="L103">
        <v>494.55</v>
      </c>
      <c r="M103">
        <v>32.47</v>
      </c>
      <c r="N103">
        <v>0</v>
      </c>
      <c r="O103">
        <v>17.87</v>
      </c>
      <c r="P103">
        <v>0</v>
      </c>
      <c r="Q103">
        <v>0</v>
      </c>
      <c r="R103">
        <v>0</v>
      </c>
      <c r="S103">
        <v>0</v>
      </c>
      <c r="T103">
        <v>531.97</v>
      </c>
      <c r="U103">
        <v>34</v>
      </c>
      <c r="V103" t="str">
        <f>VLOOKUP(Tabela1[[#This Row],[CÓD FORNECEDOR]],'[1]BASE FORNECEDORES'!$A:$N,11,0)</f>
        <v>60.561.719/0022-58</v>
      </c>
      <c r="W103" t="str">
        <f>VLOOKUP(Tabela1[[#This Row],[CNPJ]],'[1]BASE FORNECEDORES'!$K:$R,8,0)</f>
        <v>AKZO NOBEL LTDA AUTO</v>
      </c>
      <c r="X103">
        <v>9752</v>
      </c>
      <c r="Y103" t="str">
        <f>VLOOKUP(Tabela1[[#This Row],[CÓD PRODUTO ]],[1]fornnecedor!$A:$G,7,0)</f>
        <v>SELADORA P/ PLASTICO</v>
      </c>
      <c r="Z103">
        <v>495567</v>
      </c>
      <c r="AA103" t="str">
        <f>Tabela1[[#This Row],[DESCRIÇÃO]]</f>
        <v>AKZO NOBEL LTDA AUTO</v>
      </c>
    </row>
    <row r="104" spans="1:27" x14ac:dyDescent="0.3">
      <c r="A104" t="s">
        <v>118</v>
      </c>
      <c r="B104" t="s">
        <v>101</v>
      </c>
      <c r="C104" s="1">
        <v>46031</v>
      </c>
      <c r="D104" s="2">
        <v>2003109876</v>
      </c>
      <c r="E104" t="s">
        <v>119</v>
      </c>
      <c r="G104" t="s">
        <v>103</v>
      </c>
      <c r="H104" t="s">
        <v>24</v>
      </c>
      <c r="I104">
        <v>240.41</v>
      </c>
      <c r="J104">
        <v>4</v>
      </c>
      <c r="K104">
        <v>0</v>
      </c>
      <c r="L104">
        <v>961.64</v>
      </c>
      <c r="M104">
        <v>31.57</v>
      </c>
      <c r="N104">
        <v>0</v>
      </c>
      <c r="O104">
        <v>34.74</v>
      </c>
      <c r="P104">
        <v>0</v>
      </c>
      <c r="Q104">
        <v>0</v>
      </c>
      <c r="R104">
        <v>0</v>
      </c>
      <c r="S104">
        <v>0</v>
      </c>
      <c r="T104" s="3">
        <v>1002.83</v>
      </c>
      <c r="U104">
        <v>34</v>
      </c>
      <c r="V104" t="str">
        <f>VLOOKUP(Tabela1[[#This Row],[CÓD FORNECEDOR]],'[1]BASE FORNECEDORES'!$A:$N,11,0)</f>
        <v>60.561.719/0022-58</v>
      </c>
      <c r="W104" t="str">
        <f>VLOOKUP(Tabela1[[#This Row],[CNPJ]],'[1]BASE FORNECEDORES'!$K:$R,8,0)</f>
        <v>AKZO NOBEL LTDA AUTO</v>
      </c>
      <c r="X104">
        <v>9876</v>
      </c>
      <c r="Y104" t="str">
        <f>VLOOKUP(Tabela1[[#This Row],[CÓD PRODUTO ]],[1]fornnecedor!$A:$G,7,0)</f>
        <v>BASES POLIÉSTER</v>
      </c>
      <c r="Z104">
        <v>495568</v>
      </c>
      <c r="AA104" t="str">
        <f>Tabela1[[#This Row],[DESCRIÇÃO]]</f>
        <v>AKZO NOBEL LTDA AUTO</v>
      </c>
    </row>
    <row r="105" spans="1:27" x14ac:dyDescent="0.3">
      <c r="A105" t="s">
        <v>120</v>
      </c>
      <c r="B105" t="s">
        <v>101</v>
      </c>
      <c r="C105" s="1">
        <v>46031</v>
      </c>
      <c r="D105" s="2">
        <v>2001309800</v>
      </c>
      <c r="E105" t="s">
        <v>110</v>
      </c>
      <c r="G105" t="s">
        <v>103</v>
      </c>
      <c r="H105" t="s">
        <v>24</v>
      </c>
      <c r="I105">
        <v>30.77</v>
      </c>
      <c r="J105">
        <v>6</v>
      </c>
      <c r="K105">
        <v>0</v>
      </c>
      <c r="L105">
        <v>184.61</v>
      </c>
      <c r="M105">
        <v>12.12</v>
      </c>
      <c r="N105">
        <v>0</v>
      </c>
      <c r="O105">
        <v>6.67</v>
      </c>
      <c r="P105">
        <v>0</v>
      </c>
      <c r="Q105">
        <v>0</v>
      </c>
      <c r="R105">
        <v>13.05</v>
      </c>
      <c r="S105">
        <v>0</v>
      </c>
      <c r="T105">
        <v>198.58</v>
      </c>
      <c r="U105">
        <v>34</v>
      </c>
      <c r="V105" t="str">
        <f>VLOOKUP(Tabela1[[#This Row],[CÓD FORNECEDOR]],'[1]BASE FORNECEDORES'!$A:$N,11,0)</f>
        <v>60.561.719/0022-58</v>
      </c>
      <c r="W105" t="str">
        <f>VLOOKUP(Tabela1[[#This Row],[CNPJ]],'[1]BASE FORNECEDORES'!$K:$R,8,0)</f>
        <v>AKZO NOBEL LTDA AUTO</v>
      </c>
      <c r="X105">
        <v>9800</v>
      </c>
      <c r="Y105" t="str">
        <f>VLOOKUP(Tabela1[[#This Row],[CÓD PRODUTO ]],[1]fornnecedor!$A:$G,7,0)</f>
        <v>REMOVEDOR PASTOSO</v>
      </c>
      <c r="Z105">
        <v>495569</v>
      </c>
      <c r="AA105" t="str">
        <f>Tabela1[[#This Row],[DESCRIÇÃO]]</f>
        <v>AKZO NOBEL LTDA AUTO</v>
      </c>
    </row>
    <row r="106" spans="1:27" x14ac:dyDescent="0.3">
      <c r="A106" t="s">
        <v>120</v>
      </c>
      <c r="B106" t="s">
        <v>101</v>
      </c>
      <c r="C106" s="1">
        <v>46031</v>
      </c>
      <c r="D106" s="2">
        <v>2003120426</v>
      </c>
      <c r="E106" t="s">
        <v>121</v>
      </c>
      <c r="G106" t="s">
        <v>103</v>
      </c>
      <c r="H106" t="s">
        <v>24</v>
      </c>
      <c r="I106">
        <v>264.63</v>
      </c>
      <c r="J106">
        <v>10</v>
      </c>
      <c r="K106">
        <v>0</v>
      </c>
      <c r="L106" s="3">
        <v>2646.31</v>
      </c>
      <c r="M106">
        <v>86.87</v>
      </c>
      <c r="N106">
        <v>0</v>
      </c>
      <c r="O106">
        <v>95.59</v>
      </c>
      <c r="P106">
        <v>0</v>
      </c>
      <c r="Q106">
        <v>0</v>
      </c>
      <c r="R106">
        <v>0</v>
      </c>
      <c r="S106">
        <v>0</v>
      </c>
      <c r="T106" s="3">
        <v>2759.64</v>
      </c>
      <c r="U106">
        <v>34</v>
      </c>
      <c r="V106" t="str">
        <f>VLOOKUP(Tabela1[[#This Row],[CÓD FORNECEDOR]],'[1]BASE FORNECEDORES'!$A:$N,11,0)</f>
        <v>60.561.719/0022-58</v>
      </c>
      <c r="W106" t="str">
        <f>VLOOKUP(Tabela1[[#This Row],[CNPJ]],'[1]BASE FORNECEDORES'!$K:$R,8,0)</f>
        <v>AKZO NOBEL LTDA AUTO</v>
      </c>
      <c r="X106">
        <v>20426</v>
      </c>
      <c r="Y106" t="str">
        <f>VLOOKUP(Tabela1[[#This Row],[CÓD PRODUTO ]],[1]fornnecedor!$A:$G,7,0)</f>
        <v>BASES POLIÉSTER</v>
      </c>
      <c r="Z106">
        <v>495569</v>
      </c>
      <c r="AA106" t="str">
        <f>Tabela1[[#This Row],[DESCRIÇÃO]]</f>
        <v>AKZO NOBEL LTDA AUTO</v>
      </c>
    </row>
    <row r="107" spans="1:27" x14ac:dyDescent="0.3">
      <c r="A107" t="s">
        <v>122</v>
      </c>
      <c r="B107" t="s">
        <v>101</v>
      </c>
      <c r="C107" s="1">
        <v>46031</v>
      </c>
      <c r="D107" s="2">
        <v>2002822339</v>
      </c>
      <c r="E107" t="s">
        <v>106</v>
      </c>
      <c r="G107" t="s">
        <v>103</v>
      </c>
      <c r="H107" t="s">
        <v>24</v>
      </c>
      <c r="I107">
        <v>5.66</v>
      </c>
      <c r="J107">
        <v>50</v>
      </c>
      <c r="K107">
        <v>0</v>
      </c>
      <c r="L107">
        <v>283.22000000000003</v>
      </c>
      <c r="M107">
        <v>0</v>
      </c>
      <c r="N107">
        <v>0</v>
      </c>
      <c r="O107">
        <v>10.23</v>
      </c>
      <c r="P107">
        <v>0</v>
      </c>
      <c r="Q107">
        <v>0</v>
      </c>
      <c r="R107">
        <v>20.02</v>
      </c>
      <c r="S107">
        <v>0</v>
      </c>
      <c r="T107">
        <v>286.05</v>
      </c>
      <c r="U107">
        <v>34</v>
      </c>
      <c r="V107" t="str">
        <f>VLOOKUP(Tabela1[[#This Row],[CÓD FORNECEDOR]],'[1]BASE FORNECEDORES'!$A:$N,11,0)</f>
        <v>60.561.719/0022-58</v>
      </c>
      <c r="W107" t="str">
        <f>VLOOKUP(Tabela1[[#This Row],[CNPJ]],'[1]BASE FORNECEDORES'!$K:$R,8,0)</f>
        <v>AKZO NOBEL LTDA AUTO</v>
      </c>
      <c r="X107">
        <v>22339</v>
      </c>
      <c r="Y107" t="str">
        <f>VLOOKUP(Tabela1[[#This Row],[CÓD PRODUTO ]],[1]fornnecedor!$A:$G,7,0)</f>
        <v>APLICADORES / ADAPTADORES / ENGATES / SUPORTES</v>
      </c>
      <c r="Z107">
        <v>495570</v>
      </c>
      <c r="AA107" t="str">
        <f>Tabela1[[#This Row],[DESCRIÇÃO]]</f>
        <v>AKZO NOBEL LTDA AUTO</v>
      </c>
    </row>
    <row r="108" spans="1:27" x14ac:dyDescent="0.3">
      <c r="A108" t="s">
        <v>123</v>
      </c>
      <c r="B108" t="s">
        <v>101</v>
      </c>
      <c r="C108" s="1">
        <v>46031</v>
      </c>
      <c r="D108" s="2">
        <v>2003123392</v>
      </c>
      <c r="E108" t="s">
        <v>124</v>
      </c>
      <c r="G108" t="s">
        <v>103</v>
      </c>
      <c r="H108" t="s">
        <v>24</v>
      </c>
      <c r="I108">
        <v>177.93</v>
      </c>
      <c r="J108">
        <v>4</v>
      </c>
      <c r="K108">
        <v>0</v>
      </c>
      <c r="L108">
        <v>711.73</v>
      </c>
      <c r="M108">
        <v>23.36</v>
      </c>
      <c r="N108">
        <v>0</v>
      </c>
      <c r="O108">
        <v>25.71</v>
      </c>
      <c r="P108">
        <v>0</v>
      </c>
      <c r="Q108">
        <v>0</v>
      </c>
      <c r="R108">
        <v>0</v>
      </c>
      <c r="S108">
        <v>0</v>
      </c>
      <c r="T108">
        <v>742.21</v>
      </c>
      <c r="U108">
        <v>34</v>
      </c>
      <c r="V108" t="str">
        <f>VLOOKUP(Tabela1[[#This Row],[CÓD FORNECEDOR]],'[1]BASE FORNECEDORES'!$A:$N,11,0)</f>
        <v>60.561.719/0022-58</v>
      </c>
      <c r="W108" t="str">
        <f>VLOOKUP(Tabela1[[#This Row],[CNPJ]],'[1]BASE FORNECEDORES'!$K:$R,8,0)</f>
        <v>AKZO NOBEL LTDA AUTO</v>
      </c>
      <c r="X108">
        <v>23392</v>
      </c>
      <c r="Y108" t="str">
        <f>VLOOKUP(Tabela1[[#This Row],[CÓD PRODUTO ]],[1]fornnecedor!$A:$G,7,0)</f>
        <v>BASES POLIÉSTER</v>
      </c>
      <c r="Z108">
        <v>495571</v>
      </c>
      <c r="AA108" t="str">
        <f>Tabela1[[#This Row],[DESCRIÇÃO]]</f>
        <v>AKZO NOBEL LTDA AUTO</v>
      </c>
    </row>
    <row r="109" spans="1:27" x14ac:dyDescent="0.3">
      <c r="A109" t="s">
        <v>125</v>
      </c>
      <c r="B109" t="s">
        <v>101</v>
      </c>
      <c r="C109" s="1">
        <v>46034</v>
      </c>
      <c r="D109" s="2">
        <v>2003121708</v>
      </c>
      <c r="E109" t="s">
        <v>126</v>
      </c>
      <c r="G109" t="s">
        <v>127</v>
      </c>
      <c r="H109" t="s">
        <v>24</v>
      </c>
      <c r="I109">
        <v>168.24</v>
      </c>
      <c r="J109">
        <v>20</v>
      </c>
      <c r="K109">
        <v>0</v>
      </c>
      <c r="L109" s="3">
        <v>3364.85</v>
      </c>
      <c r="M109">
        <v>110.45</v>
      </c>
      <c r="N109">
        <v>0</v>
      </c>
      <c r="O109">
        <v>278.33999999999997</v>
      </c>
      <c r="P109">
        <v>0</v>
      </c>
      <c r="Q109">
        <v>0</v>
      </c>
      <c r="R109">
        <v>0</v>
      </c>
      <c r="S109">
        <v>0</v>
      </c>
      <c r="T109" s="3">
        <v>3508.97</v>
      </c>
      <c r="U109">
        <v>34</v>
      </c>
      <c r="V109" t="str">
        <f>VLOOKUP(Tabela1[[#This Row],[CÓD FORNECEDOR]],'[1]BASE FORNECEDORES'!$A:$N,11,0)</f>
        <v>60.561.719/0022-58</v>
      </c>
      <c r="W109" t="str">
        <f>VLOOKUP(Tabela1[[#This Row],[CNPJ]],'[1]BASE FORNECEDORES'!$K:$R,8,0)</f>
        <v>AKZO NOBEL LTDA AUTO</v>
      </c>
      <c r="X109">
        <v>21708</v>
      </c>
      <c r="Y109" t="str">
        <f>VLOOKUP(Tabela1[[#This Row],[CÓD PRODUTO ]],[1]fornnecedor!$A:$G,7,0)</f>
        <v>BASES POLIÉSTER</v>
      </c>
      <c r="Z109">
        <v>495641</v>
      </c>
      <c r="AA109" t="str">
        <f>Tabela1[[#This Row],[DESCRIÇÃO]]</f>
        <v>AKZO NOBEL LTDA AUTO</v>
      </c>
    </row>
    <row r="110" spans="1:27" x14ac:dyDescent="0.3">
      <c r="A110" t="s">
        <v>125</v>
      </c>
      <c r="B110" t="s">
        <v>101</v>
      </c>
      <c r="C110" s="1">
        <v>46034</v>
      </c>
      <c r="D110" s="2">
        <v>2003109916</v>
      </c>
      <c r="E110" t="s">
        <v>128</v>
      </c>
      <c r="G110" t="s">
        <v>127</v>
      </c>
      <c r="H110" t="s">
        <v>24</v>
      </c>
      <c r="I110">
        <v>115.94</v>
      </c>
      <c r="J110">
        <v>2</v>
      </c>
      <c r="K110">
        <v>0</v>
      </c>
      <c r="L110">
        <v>231.88</v>
      </c>
      <c r="M110">
        <v>7.61</v>
      </c>
      <c r="N110">
        <v>0</v>
      </c>
      <c r="O110">
        <v>19.18</v>
      </c>
      <c r="P110">
        <v>0</v>
      </c>
      <c r="Q110">
        <v>0</v>
      </c>
      <c r="R110">
        <v>0</v>
      </c>
      <c r="S110">
        <v>0</v>
      </c>
      <c r="T110">
        <v>241.81</v>
      </c>
      <c r="U110">
        <v>34</v>
      </c>
      <c r="V110" t="str">
        <f>VLOOKUP(Tabela1[[#This Row],[CÓD FORNECEDOR]],'[1]BASE FORNECEDORES'!$A:$N,11,0)</f>
        <v>60.561.719/0022-58</v>
      </c>
      <c r="W110" t="str">
        <f>VLOOKUP(Tabela1[[#This Row],[CNPJ]],'[1]BASE FORNECEDORES'!$K:$R,8,0)</f>
        <v>AKZO NOBEL LTDA AUTO</v>
      </c>
      <c r="X110">
        <v>9916</v>
      </c>
      <c r="Y110" t="str">
        <f>VLOOKUP(Tabela1[[#This Row],[CÓD PRODUTO ]],[1]fornnecedor!$A:$G,7,0)</f>
        <v>BASES POLIÉSTER</v>
      </c>
      <c r="Z110">
        <v>495641</v>
      </c>
      <c r="AA110" t="str">
        <f>Tabela1[[#This Row],[DESCRIÇÃO]]</f>
        <v>AKZO NOBEL LTDA AUTO</v>
      </c>
    </row>
    <row r="111" spans="1:27" x14ac:dyDescent="0.3">
      <c r="A111" t="s">
        <v>125</v>
      </c>
      <c r="B111" t="s">
        <v>101</v>
      </c>
      <c r="C111" s="1">
        <v>46034</v>
      </c>
      <c r="D111" s="2">
        <v>2003109922</v>
      </c>
      <c r="E111" t="s">
        <v>129</v>
      </c>
      <c r="G111" t="s">
        <v>127</v>
      </c>
      <c r="H111" t="s">
        <v>24</v>
      </c>
      <c r="I111">
        <v>114.4</v>
      </c>
      <c r="J111">
        <v>6</v>
      </c>
      <c r="K111">
        <v>0</v>
      </c>
      <c r="L111">
        <v>686.38</v>
      </c>
      <c r="M111">
        <v>22.53</v>
      </c>
      <c r="N111">
        <v>0</v>
      </c>
      <c r="O111">
        <v>56.77</v>
      </c>
      <c r="P111">
        <v>0</v>
      </c>
      <c r="Q111">
        <v>0</v>
      </c>
      <c r="R111">
        <v>0</v>
      </c>
      <c r="S111">
        <v>0</v>
      </c>
      <c r="T111">
        <v>715.77</v>
      </c>
      <c r="U111">
        <v>34</v>
      </c>
      <c r="V111" t="str">
        <f>VLOOKUP(Tabela1[[#This Row],[CÓD FORNECEDOR]],'[1]BASE FORNECEDORES'!$A:$N,11,0)</f>
        <v>60.561.719/0022-58</v>
      </c>
      <c r="W111" t="str">
        <f>VLOOKUP(Tabela1[[#This Row],[CNPJ]],'[1]BASE FORNECEDORES'!$K:$R,8,0)</f>
        <v>AKZO NOBEL LTDA AUTO</v>
      </c>
      <c r="X111">
        <v>9922</v>
      </c>
      <c r="Y111" t="str">
        <f>VLOOKUP(Tabela1[[#This Row],[CÓD PRODUTO ]],[1]fornnecedor!$A:$G,7,0)</f>
        <v>BASES POLIÉSTER</v>
      </c>
      <c r="Z111">
        <v>495641</v>
      </c>
      <c r="AA111" t="str">
        <f>Tabela1[[#This Row],[DESCRIÇÃO]]</f>
        <v>AKZO NOBEL LTDA AUTO</v>
      </c>
    </row>
    <row r="112" spans="1:27" x14ac:dyDescent="0.3">
      <c r="A112" t="s">
        <v>125</v>
      </c>
      <c r="B112" t="s">
        <v>101</v>
      </c>
      <c r="C112" s="1">
        <v>46034</v>
      </c>
      <c r="D112" s="2">
        <v>2003109923</v>
      </c>
      <c r="E112" t="s">
        <v>130</v>
      </c>
      <c r="G112" t="s">
        <v>127</v>
      </c>
      <c r="H112" t="s">
        <v>24</v>
      </c>
      <c r="I112">
        <v>171.56</v>
      </c>
      <c r="J112">
        <v>2</v>
      </c>
      <c r="K112">
        <v>0</v>
      </c>
      <c r="L112">
        <v>343.13</v>
      </c>
      <c r="M112">
        <v>11.26</v>
      </c>
      <c r="N112">
        <v>0</v>
      </c>
      <c r="O112">
        <v>28.38</v>
      </c>
      <c r="P112">
        <v>0</v>
      </c>
      <c r="Q112">
        <v>0</v>
      </c>
      <c r="R112">
        <v>0</v>
      </c>
      <c r="S112">
        <v>0</v>
      </c>
      <c r="T112">
        <v>357.82</v>
      </c>
      <c r="U112">
        <v>34</v>
      </c>
      <c r="V112" t="str">
        <f>VLOOKUP(Tabela1[[#This Row],[CÓD FORNECEDOR]],'[1]BASE FORNECEDORES'!$A:$N,11,0)</f>
        <v>60.561.719/0022-58</v>
      </c>
      <c r="W112" t="str">
        <f>VLOOKUP(Tabela1[[#This Row],[CNPJ]],'[1]BASE FORNECEDORES'!$K:$R,8,0)</f>
        <v>AKZO NOBEL LTDA AUTO</v>
      </c>
      <c r="X112">
        <v>9923</v>
      </c>
      <c r="Y112" t="str">
        <f>VLOOKUP(Tabela1[[#This Row],[CÓD PRODUTO ]],[1]fornnecedor!$A:$G,7,0)</f>
        <v>BASES POLIÉSTER</v>
      </c>
      <c r="Z112">
        <v>495641</v>
      </c>
      <c r="AA112" t="str">
        <f>Tabela1[[#This Row],[DESCRIÇÃO]]</f>
        <v>AKZO NOBEL LTDA AUTO</v>
      </c>
    </row>
    <row r="113" spans="1:27" x14ac:dyDescent="0.3">
      <c r="A113" t="s">
        <v>125</v>
      </c>
      <c r="B113" t="s">
        <v>101</v>
      </c>
      <c r="C113" s="1">
        <v>46034</v>
      </c>
      <c r="D113" s="2">
        <v>2003109926</v>
      </c>
      <c r="E113" t="s">
        <v>131</v>
      </c>
      <c r="G113" t="s">
        <v>127</v>
      </c>
      <c r="H113" t="s">
        <v>24</v>
      </c>
      <c r="I113">
        <v>292.14</v>
      </c>
      <c r="J113">
        <v>2</v>
      </c>
      <c r="K113">
        <v>0</v>
      </c>
      <c r="L113">
        <v>584.29</v>
      </c>
      <c r="M113">
        <v>19.18</v>
      </c>
      <c r="N113">
        <v>0</v>
      </c>
      <c r="O113">
        <v>48.33</v>
      </c>
      <c r="P113">
        <v>0</v>
      </c>
      <c r="Q113">
        <v>0</v>
      </c>
      <c r="R113">
        <v>0</v>
      </c>
      <c r="S113">
        <v>0</v>
      </c>
      <c r="T113">
        <v>609.30999999999995</v>
      </c>
      <c r="U113">
        <v>34</v>
      </c>
      <c r="V113" t="str">
        <f>VLOOKUP(Tabela1[[#This Row],[CÓD FORNECEDOR]],'[1]BASE FORNECEDORES'!$A:$N,11,0)</f>
        <v>60.561.719/0022-58</v>
      </c>
      <c r="W113" t="str">
        <f>VLOOKUP(Tabela1[[#This Row],[CNPJ]],'[1]BASE FORNECEDORES'!$K:$R,8,0)</f>
        <v>AKZO NOBEL LTDA AUTO</v>
      </c>
      <c r="X113">
        <v>9926</v>
      </c>
      <c r="Y113" t="str">
        <f>VLOOKUP(Tabela1[[#This Row],[CÓD PRODUTO ]],[1]fornnecedor!$A:$G,7,0)</f>
        <v>BASES POLIÉSTER</v>
      </c>
      <c r="Z113">
        <v>495641</v>
      </c>
      <c r="AA113" t="str">
        <f>Tabela1[[#This Row],[DESCRIÇÃO]]</f>
        <v>AKZO NOBEL LTDA AUTO</v>
      </c>
    </row>
    <row r="114" spans="1:27" x14ac:dyDescent="0.3">
      <c r="A114" t="s">
        <v>125</v>
      </c>
      <c r="B114" t="s">
        <v>101</v>
      </c>
      <c r="C114" s="1">
        <v>46034</v>
      </c>
      <c r="D114" s="2">
        <v>2003109946</v>
      </c>
      <c r="E114" t="s">
        <v>132</v>
      </c>
      <c r="G114" t="s">
        <v>127</v>
      </c>
      <c r="H114" t="s">
        <v>24</v>
      </c>
      <c r="I114">
        <v>197.31</v>
      </c>
      <c r="J114">
        <v>2</v>
      </c>
      <c r="K114">
        <v>0</v>
      </c>
      <c r="L114">
        <v>394.61</v>
      </c>
      <c r="M114">
        <v>12.95</v>
      </c>
      <c r="N114">
        <v>0</v>
      </c>
      <c r="O114">
        <v>32.64</v>
      </c>
      <c r="P114">
        <v>0</v>
      </c>
      <c r="Q114">
        <v>0</v>
      </c>
      <c r="R114">
        <v>0</v>
      </c>
      <c r="S114">
        <v>0</v>
      </c>
      <c r="T114">
        <v>411.51</v>
      </c>
      <c r="U114">
        <v>34</v>
      </c>
      <c r="V114" t="str">
        <f>VLOOKUP(Tabela1[[#This Row],[CÓD FORNECEDOR]],'[1]BASE FORNECEDORES'!$A:$N,11,0)</f>
        <v>60.561.719/0022-58</v>
      </c>
      <c r="W114" t="str">
        <f>VLOOKUP(Tabela1[[#This Row],[CNPJ]],'[1]BASE FORNECEDORES'!$K:$R,8,0)</f>
        <v>AKZO NOBEL LTDA AUTO</v>
      </c>
      <c r="X114">
        <v>9946</v>
      </c>
      <c r="Y114" t="str">
        <f>VLOOKUP(Tabela1[[#This Row],[CÓD PRODUTO ]],[1]fornnecedor!$A:$G,7,0)</f>
        <v>BASES POLIÉSTER</v>
      </c>
      <c r="Z114">
        <v>495641</v>
      </c>
      <c r="AA114" t="str">
        <f>Tabela1[[#This Row],[DESCRIÇÃO]]</f>
        <v>AKZO NOBEL LTDA AUTO</v>
      </c>
    </row>
    <row r="115" spans="1:27" x14ac:dyDescent="0.3">
      <c r="A115" t="s">
        <v>125</v>
      </c>
      <c r="B115" t="s">
        <v>101</v>
      </c>
      <c r="C115" s="1">
        <v>46034</v>
      </c>
      <c r="D115" s="2">
        <v>2003109949</v>
      </c>
      <c r="E115" t="s">
        <v>133</v>
      </c>
      <c r="G115" t="s">
        <v>127</v>
      </c>
      <c r="H115" t="s">
        <v>24</v>
      </c>
      <c r="I115">
        <v>450.19</v>
      </c>
      <c r="J115">
        <v>2</v>
      </c>
      <c r="K115">
        <v>0</v>
      </c>
      <c r="L115">
        <v>900.37</v>
      </c>
      <c r="M115">
        <v>29.55</v>
      </c>
      <c r="N115">
        <v>0</v>
      </c>
      <c r="O115">
        <v>74.47</v>
      </c>
      <c r="P115">
        <v>0</v>
      </c>
      <c r="Q115">
        <v>0</v>
      </c>
      <c r="R115">
        <v>0</v>
      </c>
      <c r="S115">
        <v>0</v>
      </c>
      <c r="T115">
        <v>938.92</v>
      </c>
      <c r="U115">
        <v>34</v>
      </c>
      <c r="V115" t="str">
        <f>VLOOKUP(Tabela1[[#This Row],[CÓD FORNECEDOR]],'[1]BASE FORNECEDORES'!$A:$N,11,0)</f>
        <v>60.561.719/0022-58</v>
      </c>
      <c r="W115" t="str">
        <f>VLOOKUP(Tabela1[[#This Row],[CNPJ]],'[1]BASE FORNECEDORES'!$K:$R,8,0)</f>
        <v>AKZO NOBEL LTDA AUTO</v>
      </c>
      <c r="X115">
        <v>9949</v>
      </c>
      <c r="Y115" t="str">
        <f>VLOOKUP(Tabela1[[#This Row],[CÓD PRODUTO ]],[1]fornnecedor!$A:$G,7,0)</f>
        <v>BASES POLIÉSTER</v>
      </c>
      <c r="Z115">
        <v>495641</v>
      </c>
      <c r="AA115" t="str">
        <f>Tabela1[[#This Row],[DESCRIÇÃO]]</f>
        <v>AKZO NOBEL LTDA AUTO</v>
      </c>
    </row>
    <row r="116" spans="1:27" x14ac:dyDescent="0.3">
      <c r="A116" t="s">
        <v>125</v>
      </c>
      <c r="B116" t="s">
        <v>101</v>
      </c>
      <c r="C116" s="1">
        <v>46034</v>
      </c>
      <c r="D116" s="2">
        <v>2003109951</v>
      </c>
      <c r="E116" t="s">
        <v>134</v>
      </c>
      <c r="G116" t="s">
        <v>127</v>
      </c>
      <c r="H116" t="s">
        <v>24</v>
      </c>
      <c r="I116">
        <v>215.04</v>
      </c>
      <c r="J116">
        <v>4</v>
      </c>
      <c r="K116">
        <v>0</v>
      </c>
      <c r="L116">
        <v>860.16</v>
      </c>
      <c r="M116">
        <v>28.23</v>
      </c>
      <c r="N116">
        <v>0</v>
      </c>
      <c r="O116">
        <v>71.14</v>
      </c>
      <c r="P116">
        <v>0</v>
      </c>
      <c r="Q116">
        <v>0</v>
      </c>
      <c r="R116">
        <v>0</v>
      </c>
      <c r="S116">
        <v>0</v>
      </c>
      <c r="T116">
        <v>896.99</v>
      </c>
      <c r="U116">
        <v>34</v>
      </c>
      <c r="V116" t="str">
        <f>VLOOKUP(Tabela1[[#This Row],[CÓD FORNECEDOR]],'[1]BASE FORNECEDORES'!$A:$N,11,0)</f>
        <v>60.561.719/0022-58</v>
      </c>
      <c r="W116" t="str">
        <f>VLOOKUP(Tabela1[[#This Row],[CNPJ]],'[1]BASE FORNECEDORES'!$K:$R,8,0)</f>
        <v>AKZO NOBEL LTDA AUTO</v>
      </c>
      <c r="X116">
        <v>9951</v>
      </c>
      <c r="Y116" t="str">
        <f>VLOOKUP(Tabela1[[#This Row],[CÓD PRODUTO ]],[1]fornnecedor!$A:$G,7,0)</f>
        <v>BASES POLIÉSTER</v>
      </c>
      <c r="Z116">
        <v>495641</v>
      </c>
      <c r="AA116" t="str">
        <f>Tabela1[[#This Row],[DESCRIÇÃO]]</f>
        <v>AKZO NOBEL LTDA AUTO</v>
      </c>
    </row>
    <row r="117" spans="1:27" x14ac:dyDescent="0.3">
      <c r="A117" t="s">
        <v>125</v>
      </c>
      <c r="B117" t="s">
        <v>101</v>
      </c>
      <c r="C117" s="1">
        <v>46034</v>
      </c>
      <c r="D117" s="2">
        <v>2003109955</v>
      </c>
      <c r="E117" t="s">
        <v>135</v>
      </c>
      <c r="G117" t="s">
        <v>127</v>
      </c>
      <c r="H117" t="s">
        <v>24</v>
      </c>
      <c r="I117">
        <v>110.3</v>
      </c>
      <c r="J117">
        <v>8</v>
      </c>
      <c r="K117">
        <v>0</v>
      </c>
      <c r="L117">
        <v>882.42</v>
      </c>
      <c r="M117">
        <v>28.97</v>
      </c>
      <c r="N117">
        <v>0</v>
      </c>
      <c r="O117">
        <v>72.98</v>
      </c>
      <c r="P117">
        <v>0</v>
      </c>
      <c r="Q117">
        <v>0</v>
      </c>
      <c r="R117">
        <v>0</v>
      </c>
      <c r="S117">
        <v>0</v>
      </c>
      <c r="T117">
        <v>920.21</v>
      </c>
      <c r="U117">
        <v>34</v>
      </c>
      <c r="V117" t="str">
        <f>VLOOKUP(Tabela1[[#This Row],[CÓD FORNECEDOR]],'[1]BASE FORNECEDORES'!$A:$N,11,0)</f>
        <v>60.561.719/0022-58</v>
      </c>
      <c r="W117" t="str">
        <f>VLOOKUP(Tabela1[[#This Row],[CNPJ]],'[1]BASE FORNECEDORES'!$K:$R,8,0)</f>
        <v>AKZO NOBEL LTDA AUTO</v>
      </c>
      <c r="X117">
        <v>9955</v>
      </c>
      <c r="Y117" t="str">
        <f>VLOOKUP(Tabela1[[#This Row],[CÓD PRODUTO ]],[1]fornnecedor!$A:$G,7,0)</f>
        <v>BASES POLIÉSTER</v>
      </c>
      <c r="Z117">
        <v>495641</v>
      </c>
      <c r="AA117" t="str">
        <f>Tabela1[[#This Row],[DESCRIÇÃO]]</f>
        <v>AKZO NOBEL LTDA AUTO</v>
      </c>
    </row>
    <row r="118" spans="1:27" x14ac:dyDescent="0.3">
      <c r="A118" t="s">
        <v>125</v>
      </c>
      <c r="B118" t="s">
        <v>101</v>
      </c>
      <c r="C118" s="1">
        <v>46034</v>
      </c>
      <c r="D118" s="2">
        <v>2003109957</v>
      </c>
      <c r="E118" t="s">
        <v>136</v>
      </c>
      <c r="G118" t="s">
        <v>127</v>
      </c>
      <c r="H118" t="s">
        <v>24</v>
      </c>
      <c r="I118">
        <v>107.23</v>
      </c>
      <c r="J118">
        <v>2</v>
      </c>
      <c r="K118">
        <v>0</v>
      </c>
      <c r="L118">
        <v>214.46</v>
      </c>
      <c r="M118">
        <v>7.04</v>
      </c>
      <c r="N118">
        <v>0</v>
      </c>
      <c r="O118">
        <v>17.73</v>
      </c>
      <c r="P118">
        <v>0</v>
      </c>
      <c r="Q118">
        <v>0</v>
      </c>
      <c r="R118">
        <v>0</v>
      </c>
      <c r="S118">
        <v>0</v>
      </c>
      <c r="T118">
        <v>223.64</v>
      </c>
      <c r="U118">
        <v>34</v>
      </c>
      <c r="V118" t="str">
        <f>VLOOKUP(Tabela1[[#This Row],[CÓD FORNECEDOR]],'[1]BASE FORNECEDORES'!$A:$N,11,0)</f>
        <v>60.561.719/0022-58</v>
      </c>
      <c r="W118" t="str">
        <f>VLOOKUP(Tabela1[[#This Row],[CNPJ]],'[1]BASE FORNECEDORES'!$K:$R,8,0)</f>
        <v>AKZO NOBEL LTDA AUTO</v>
      </c>
      <c r="X118">
        <v>9957</v>
      </c>
      <c r="Y118" t="str">
        <f>VLOOKUP(Tabela1[[#This Row],[CÓD PRODUTO ]],[1]fornnecedor!$A:$G,7,0)</f>
        <v>BASES POLIÉSTER</v>
      </c>
      <c r="Z118">
        <v>495641</v>
      </c>
      <c r="AA118" t="str">
        <f>Tabela1[[#This Row],[DESCRIÇÃO]]</f>
        <v>AKZO NOBEL LTDA AUTO</v>
      </c>
    </row>
    <row r="119" spans="1:27" x14ac:dyDescent="0.3">
      <c r="A119" t="s">
        <v>125</v>
      </c>
      <c r="B119" t="s">
        <v>101</v>
      </c>
      <c r="C119" s="1">
        <v>46034</v>
      </c>
      <c r="D119" s="2">
        <v>2003109961</v>
      </c>
      <c r="E119" t="s">
        <v>137</v>
      </c>
      <c r="G119" t="s">
        <v>127</v>
      </c>
      <c r="H119" t="s">
        <v>24</v>
      </c>
      <c r="I119">
        <v>349.65</v>
      </c>
      <c r="J119">
        <v>2</v>
      </c>
      <c r="K119">
        <v>0</v>
      </c>
      <c r="L119">
        <v>699.31</v>
      </c>
      <c r="M119">
        <v>22.95</v>
      </c>
      <c r="N119">
        <v>0</v>
      </c>
      <c r="O119">
        <v>57.84</v>
      </c>
      <c r="P119">
        <v>0</v>
      </c>
      <c r="Q119">
        <v>0</v>
      </c>
      <c r="R119">
        <v>0</v>
      </c>
      <c r="S119">
        <v>0</v>
      </c>
      <c r="T119">
        <v>729.25</v>
      </c>
      <c r="U119">
        <v>34</v>
      </c>
      <c r="V119" t="str">
        <f>VLOOKUP(Tabela1[[#This Row],[CÓD FORNECEDOR]],'[1]BASE FORNECEDORES'!$A:$N,11,0)</f>
        <v>60.561.719/0022-58</v>
      </c>
      <c r="W119" t="str">
        <f>VLOOKUP(Tabela1[[#This Row],[CNPJ]],'[1]BASE FORNECEDORES'!$K:$R,8,0)</f>
        <v>AKZO NOBEL LTDA AUTO</v>
      </c>
      <c r="X119">
        <v>9961</v>
      </c>
      <c r="Y119" t="str">
        <f>VLOOKUP(Tabela1[[#This Row],[CÓD PRODUTO ]],[1]fornnecedor!$A:$G,7,0)</f>
        <v>BASES POLIÉSTER</v>
      </c>
      <c r="Z119">
        <v>495641</v>
      </c>
      <c r="AA119" t="str">
        <f>Tabela1[[#This Row],[DESCRIÇÃO]]</f>
        <v>AKZO NOBEL LTDA AUTO</v>
      </c>
    </row>
    <row r="120" spans="1:27" x14ac:dyDescent="0.3">
      <c r="A120" t="s">
        <v>125</v>
      </c>
      <c r="B120" t="s">
        <v>101</v>
      </c>
      <c r="C120" s="1">
        <v>46034</v>
      </c>
      <c r="D120" s="2">
        <v>2003109966</v>
      </c>
      <c r="E120" t="s">
        <v>138</v>
      </c>
      <c r="G120" t="s">
        <v>127</v>
      </c>
      <c r="H120" t="s">
        <v>24</v>
      </c>
      <c r="I120">
        <v>231</v>
      </c>
      <c r="J120">
        <v>2</v>
      </c>
      <c r="K120">
        <v>0</v>
      </c>
      <c r="L120">
        <v>462</v>
      </c>
      <c r="M120">
        <v>15.17</v>
      </c>
      <c r="N120">
        <v>0</v>
      </c>
      <c r="O120">
        <v>38.21</v>
      </c>
      <c r="P120">
        <v>0</v>
      </c>
      <c r="Q120">
        <v>0</v>
      </c>
      <c r="R120">
        <v>0</v>
      </c>
      <c r="S120">
        <v>0</v>
      </c>
      <c r="T120">
        <v>481.79</v>
      </c>
      <c r="U120">
        <v>34</v>
      </c>
      <c r="V120" t="str">
        <f>VLOOKUP(Tabela1[[#This Row],[CÓD FORNECEDOR]],'[1]BASE FORNECEDORES'!$A:$N,11,0)</f>
        <v>60.561.719/0022-58</v>
      </c>
      <c r="W120" t="str">
        <f>VLOOKUP(Tabela1[[#This Row],[CNPJ]],'[1]BASE FORNECEDORES'!$K:$R,8,0)</f>
        <v>AKZO NOBEL LTDA AUTO</v>
      </c>
      <c r="X120">
        <v>9966</v>
      </c>
      <c r="Y120" t="str">
        <f>VLOOKUP(Tabela1[[#This Row],[CÓD PRODUTO ]],[1]fornnecedor!$A:$G,7,0)</f>
        <v>BASES POLIÉSTER</v>
      </c>
      <c r="Z120">
        <v>495641</v>
      </c>
      <c r="AA120" t="str">
        <f>Tabela1[[#This Row],[DESCRIÇÃO]]</f>
        <v>AKZO NOBEL LTDA AUTO</v>
      </c>
    </row>
    <row r="121" spans="1:27" x14ac:dyDescent="0.3">
      <c r="A121" t="s">
        <v>125</v>
      </c>
      <c r="B121" t="s">
        <v>101</v>
      </c>
      <c r="C121" s="1">
        <v>46034</v>
      </c>
      <c r="D121" s="2">
        <v>2003109967</v>
      </c>
      <c r="E121" t="s">
        <v>139</v>
      </c>
      <c r="G121" t="s">
        <v>127</v>
      </c>
      <c r="H121" t="s">
        <v>24</v>
      </c>
      <c r="I121">
        <v>450.18</v>
      </c>
      <c r="J121">
        <v>6</v>
      </c>
      <c r="K121">
        <v>0</v>
      </c>
      <c r="L121" s="3">
        <v>2701.1</v>
      </c>
      <c r="M121">
        <v>88.66</v>
      </c>
      <c r="N121">
        <v>0</v>
      </c>
      <c r="O121">
        <v>223.41</v>
      </c>
      <c r="P121">
        <v>0</v>
      </c>
      <c r="Q121">
        <v>0</v>
      </c>
      <c r="R121">
        <v>0</v>
      </c>
      <c r="S121">
        <v>0</v>
      </c>
      <c r="T121" s="3">
        <v>2816.77</v>
      </c>
      <c r="U121">
        <v>34</v>
      </c>
      <c r="V121" t="str">
        <f>VLOOKUP(Tabela1[[#This Row],[CÓD FORNECEDOR]],'[1]BASE FORNECEDORES'!$A:$N,11,0)</f>
        <v>60.561.719/0022-58</v>
      </c>
      <c r="W121" t="str">
        <f>VLOOKUP(Tabela1[[#This Row],[CNPJ]],'[1]BASE FORNECEDORES'!$K:$R,8,0)</f>
        <v>AKZO NOBEL LTDA AUTO</v>
      </c>
      <c r="X121">
        <v>9967</v>
      </c>
      <c r="Y121" t="str">
        <f>VLOOKUP(Tabela1[[#This Row],[CÓD PRODUTO ]],[1]fornnecedor!$A:$G,7,0)</f>
        <v>BASES POLIÉSTER</v>
      </c>
      <c r="Z121">
        <v>495641</v>
      </c>
      <c r="AA121" t="str">
        <f>Tabela1[[#This Row],[DESCRIÇÃO]]</f>
        <v>AKZO NOBEL LTDA AUTO</v>
      </c>
    </row>
    <row r="122" spans="1:27" x14ac:dyDescent="0.3">
      <c r="A122" t="s">
        <v>125</v>
      </c>
      <c r="B122" t="s">
        <v>101</v>
      </c>
      <c r="C122" s="1">
        <v>46034</v>
      </c>
      <c r="D122" s="2">
        <v>2003109982</v>
      </c>
      <c r="E122" t="s">
        <v>140</v>
      </c>
      <c r="G122" t="s">
        <v>127</v>
      </c>
      <c r="H122" t="s">
        <v>24</v>
      </c>
      <c r="I122">
        <v>460.95</v>
      </c>
      <c r="J122">
        <v>2</v>
      </c>
      <c r="K122">
        <v>0</v>
      </c>
      <c r="L122">
        <v>921.9</v>
      </c>
      <c r="M122">
        <v>30.26</v>
      </c>
      <c r="N122">
        <v>0</v>
      </c>
      <c r="O122">
        <v>76.25</v>
      </c>
      <c r="P122">
        <v>0</v>
      </c>
      <c r="Q122">
        <v>0</v>
      </c>
      <c r="R122">
        <v>0</v>
      </c>
      <c r="S122">
        <v>0</v>
      </c>
      <c r="T122">
        <v>961.38</v>
      </c>
      <c r="U122">
        <v>34</v>
      </c>
      <c r="V122" t="str">
        <f>VLOOKUP(Tabela1[[#This Row],[CÓD FORNECEDOR]],'[1]BASE FORNECEDORES'!$A:$N,11,0)</f>
        <v>60.561.719/0022-58</v>
      </c>
      <c r="W122" t="str">
        <f>VLOOKUP(Tabela1[[#This Row],[CNPJ]],'[1]BASE FORNECEDORES'!$K:$R,8,0)</f>
        <v>AKZO NOBEL LTDA AUTO</v>
      </c>
      <c r="X122">
        <v>9982</v>
      </c>
      <c r="Y122" t="str">
        <f>VLOOKUP(Tabela1[[#This Row],[CÓD PRODUTO ]],[1]fornnecedor!$A:$G,7,0)</f>
        <v>BASES POLIÉSTER</v>
      </c>
      <c r="Z122">
        <v>495641</v>
      </c>
      <c r="AA122" t="str">
        <f>Tabela1[[#This Row],[DESCRIÇÃO]]</f>
        <v>AKZO NOBEL LTDA AUTO</v>
      </c>
    </row>
    <row r="123" spans="1:27" x14ac:dyDescent="0.3">
      <c r="A123" t="s">
        <v>125</v>
      </c>
      <c r="B123" t="s">
        <v>101</v>
      </c>
      <c r="C123" s="1">
        <v>46034</v>
      </c>
      <c r="D123" s="2">
        <v>2003421860</v>
      </c>
      <c r="E123" t="s">
        <v>141</v>
      </c>
      <c r="G123" t="s">
        <v>127</v>
      </c>
      <c r="H123" t="s">
        <v>24</v>
      </c>
      <c r="I123">
        <v>45.15</v>
      </c>
      <c r="J123">
        <v>48</v>
      </c>
      <c r="K123">
        <v>0</v>
      </c>
      <c r="L123" s="3">
        <v>2167.09</v>
      </c>
      <c r="M123">
        <v>71.13</v>
      </c>
      <c r="N123">
        <v>0</v>
      </c>
      <c r="O123">
        <v>179.25</v>
      </c>
      <c r="P123">
        <v>0</v>
      </c>
      <c r="Q123">
        <v>0</v>
      </c>
      <c r="R123">
        <v>0</v>
      </c>
      <c r="S123">
        <v>0</v>
      </c>
      <c r="T123" s="3">
        <v>2259.89</v>
      </c>
      <c r="U123">
        <v>34</v>
      </c>
      <c r="V123" t="str">
        <f>VLOOKUP(Tabela1[[#This Row],[CÓD FORNECEDOR]],'[1]BASE FORNECEDORES'!$A:$N,11,0)</f>
        <v>60.561.719/0022-58</v>
      </c>
      <c r="W123" t="str">
        <f>VLOOKUP(Tabela1[[#This Row],[CNPJ]],'[1]BASE FORNECEDORES'!$K:$R,8,0)</f>
        <v>AKZO NOBEL LTDA AUTO</v>
      </c>
      <c r="X123">
        <v>21860</v>
      </c>
      <c r="Y123" t="str">
        <f>VLOOKUP(Tabela1[[#This Row],[CÓD PRODUTO ]],[1]fornnecedor!$A:$G,7,0)</f>
        <v>VERNIZ AUTOMOTIVO</v>
      </c>
      <c r="Z123">
        <v>495641</v>
      </c>
      <c r="AA123" t="str">
        <f>Tabela1[[#This Row],[DESCRIÇÃO]]</f>
        <v>AKZO NOBEL LTDA AUTO</v>
      </c>
    </row>
    <row r="124" spans="1:27" x14ac:dyDescent="0.3">
      <c r="A124" t="s">
        <v>125</v>
      </c>
      <c r="B124" t="s">
        <v>101</v>
      </c>
      <c r="C124" s="1">
        <v>46034</v>
      </c>
      <c r="D124" s="2">
        <v>2003420194</v>
      </c>
      <c r="E124" t="s">
        <v>142</v>
      </c>
      <c r="G124" t="s">
        <v>127</v>
      </c>
      <c r="H124" t="s">
        <v>24</v>
      </c>
      <c r="I124">
        <v>215.87</v>
      </c>
      <c r="J124">
        <v>4</v>
      </c>
      <c r="K124">
        <v>0</v>
      </c>
      <c r="L124">
        <v>863.46</v>
      </c>
      <c r="M124">
        <v>28.34</v>
      </c>
      <c r="N124">
        <v>0</v>
      </c>
      <c r="O124">
        <v>71.41</v>
      </c>
      <c r="P124">
        <v>0</v>
      </c>
      <c r="Q124">
        <v>0</v>
      </c>
      <c r="R124">
        <v>0</v>
      </c>
      <c r="S124">
        <v>0</v>
      </c>
      <c r="T124">
        <v>900.43</v>
      </c>
      <c r="U124">
        <v>34</v>
      </c>
      <c r="V124" t="str">
        <f>VLOOKUP(Tabela1[[#This Row],[CÓD FORNECEDOR]],'[1]BASE FORNECEDORES'!$A:$N,11,0)</f>
        <v>60.561.719/0022-58</v>
      </c>
      <c r="W124" t="str">
        <f>VLOOKUP(Tabela1[[#This Row],[CNPJ]],'[1]BASE FORNECEDORES'!$K:$R,8,0)</f>
        <v>AKZO NOBEL LTDA AUTO</v>
      </c>
      <c r="X124">
        <v>20194</v>
      </c>
      <c r="Y124" t="str">
        <f>VLOOKUP(Tabela1[[#This Row],[CÓD PRODUTO ]],[1]fornnecedor!$A:$G,7,0)</f>
        <v>VERNIZ AUTOMOTIVO</v>
      </c>
      <c r="Z124">
        <v>495641</v>
      </c>
      <c r="AA124" t="str">
        <f>Tabela1[[#This Row],[DESCRIÇÃO]]</f>
        <v>AKZO NOBEL LTDA AUTO</v>
      </c>
    </row>
    <row r="125" spans="1:27" x14ac:dyDescent="0.3">
      <c r="A125" t="s">
        <v>125</v>
      </c>
      <c r="B125" t="s">
        <v>101</v>
      </c>
      <c r="C125" s="1">
        <v>46034</v>
      </c>
      <c r="D125" s="2">
        <v>2001523296</v>
      </c>
      <c r="E125" t="s">
        <v>143</v>
      </c>
      <c r="G125" t="s">
        <v>127</v>
      </c>
      <c r="H125" t="s">
        <v>24</v>
      </c>
      <c r="I125">
        <v>29.49</v>
      </c>
      <c r="J125">
        <v>48</v>
      </c>
      <c r="K125">
        <v>0</v>
      </c>
      <c r="L125" s="3">
        <v>1415.43</v>
      </c>
      <c r="M125">
        <v>92.92</v>
      </c>
      <c r="N125">
        <v>0</v>
      </c>
      <c r="O125">
        <v>117.08</v>
      </c>
      <c r="P125">
        <v>0</v>
      </c>
      <c r="Q125">
        <v>0</v>
      </c>
      <c r="R125">
        <v>100.07</v>
      </c>
      <c r="S125">
        <v>0</v>
      </c>
      <c r="T125" s="3">
        <v>1522.5</v>
      </c>
      <c r="U125">
        <v>34</v>
      </c>
      <c r="V125" t="str">
        <f>VLOOKUP(Tabela1[[#This Row],[CÓD FORNECEDOR]],'[1]BASE FORNECEDORES'!$A:$N,11,0)</f>
        <v>60.561.719/0022-58</v>
      </c>
      <c r="W125" t="str">
        <f>VLOOKUP(Tabela1[[#This Row],[CNPJ]],'[1]BASE FORNECEDORES'!$K:$R,8,0)</f>
        <v>AKZO NOBEL LTDA AUTO</v>
      </c>
      <c r="X125">
        <v>23296</v>
      </c>
      <c r="Y125" t="str">
        <f>VLOOKUP(Tabela1[[#This Row],[CÓD PRODUTO ]],[1]fornnecedor!$A:$G,7,0)</f>
        <v>CATALISADORES INDIVIDUAS</v>
      </c>
      <c r="Z125">
        <v>495641</v>
      </c>
      <c r="AA125" t="str">
        <f>Tabela1[[#This Row],[DESCRIÇÃO]]</f>
        <v>AKZO NOBEL LTDA AUTO</v>
      </c>
    </row>
    <row r="126" spans="1:27" x14ac:dyDescent="0.3">
      <c r="A126" t="s">
        <v>125</v>
      </c>
      <c r="B126" t="s">
        <v>101</v>
      </c>
      <c r="C126" s="1">
        <v>46034</v>
      </c>
      <c r="D126" s="2">
        <v>2000109994</v>
      </c>
      <c r="E126" t="s">
        <v>144</v>
      </c>
      <c r="G126" t="s">
        <v>127</v>
      </c>
      <c r="H126" t="s">
        <v>24</v>
      </c>
      <c r="I126">
        <v>32.1</v>
      </c>
      <c r="J126">
        <v>6</v>
      </c>
      <c r="K126">
        <v>0</v>
      </c>
      <c r="L126">
        <v>192.62</v>
      </c>
      <c r="M126">
        <v>12.65</v>
      </c>
      <c r="N126">
        <v>0</v>
      </c>
      <c r="O126">
        <v>15.94</v>
      </c>
      <c r="P126">
        <v>0</v>
      </c>
      <c r="Q126">
        <v>0</v>
      </c>
      <c r="R126">
        <v>13.62</v>
      </c>
      <c r="S126">
        <v>0</v>
      </c>
      <c r="T126">
        <v>207.2</v>
      </c>
      <c r="U126">
        <v>34</v>
      </c>
      <c r="V126" t="str">
        <f>VLOOKUP(Tabela1[[#This Row],[CÓD FORNECEDOR]],'[1]BASE FORNECEDORES'!$A:$N,11,0)</f>
        <v>60.561.719/0022-58</v>
      </c>
      <c r="W126" t="str">
        <f>VLOOKUP(Tabela1[[#This Row],[CNPJ]],'[1]BASE FORNECEDORES'!$K:$R,8,0)</f>
        <v>AKZO NOBEL LTDA AUTO</v>
      </c>
      <c r="X126">
        <v>9994</v>
      </c>
      <c r="Y126" t="str">
        <f>VLOOKUP(Tabela1[[#This Row],[CÓD PRODUTO ]],[1]fornnecedor!$A:$G,7,0)</f>
        <v>DILUENTE</v>
      </c>
      <c r="Z126">
        <v>495641</v>
      </c>
      <c r="AA126" t="str">
        <f>Tabela1[[#This Row],[DESCRIÇÃO]]</f>
        <v>AKZO NOBEL LTDA AUTO</v>
      </c>
    </row>
    <row r="127" spans="1:27" x14ac:dyDescent="0.3">
      <c r="A127" t="s">
        <v>125</v>
      </c>
      <c r="B127" t="s">
        <v>101</v>
      </c>
      <c r="C127" s="1">
        <v>46034</v>
      </c>
      <c r="D127" s="2">
        <v>2000121067</v>
      </c>
      <c r="E127" t="s">
        <v>145</v>
      </c>
      <c r="G127" t="s">
        <v>127</v>
      </c>
      <c r="H127" t="s">
        <v>24</v>
      </c>
      <c r="I127">
        <v>26</v>
      </c>
      <c r="J127">
        <v>36</v>
      </c>
      <c r="K127">
        <v>0</v>
      </c>
      <c r="L127">
        <v>935.83</v>
      </c>
      <c r="M127">
        <v>61.44</v>
      </c>
      <c r="N127">
        <v>0</v>
      </c>
      <c r="O127">
        <v>77.41</v>
      </c>
      <c r="P127">
        <v>0</v>
      </c>
      <c r="Q127">
        <v>0</v>
      </c>
      <c r="R127">
        <v>66.16</v>
      </c>
      <c r="S127">
        <v>0</v>
      </c>
      <c r="T127" s="3">
        <v>1006.63</v>
      </c>
      <c r="U127">
        <v>34</v>
      </c>
      <c r="V127" t="str">
        <f>VLOOKUP(Tabela1[[#This Row],[CÓD FORNECEDOR]],'[1]BASE FORNECEDORES'!$A:$N,11,0)</f>
        <v>60.561.719/0022-58</v>
      </c>
      <c r="W127" t="str">
        <f>VLOOKUP(Tabela1[[#This Row],[CNPJ]],'[1]BASE FORNECEDORES'!$K:$R,8,0)</f>
        <v>AKZO NOBEL LTDA AUTO</v>
      </c>
      <c r="X127">
        <v>21067</v>
      </c>
      <c r="Y127" t="str">
        <f>VLOOKUP(Tabela1[[#This Row],[CÓD PRODUTO ]],[1]fornnecedor!$A:$G,7,0)</f>
        <v>DILUENTE</v>
      </c>
      <c r="Z127">
        <v>495641</v>
      </c>
      <c r="AA127" t="str">
        <f>Tabela1[[#This Row],[DESCRIÇÃO]]</f>
        <v>AKZO NOBEL LTDA AUTO</v>
      </c>
    </row>
    <row r="128" spans="1:27" x14ac:dyDescent="0.3">
      <c r="A128" t="s">
        <v>146</v>
      </c>
      <c r="B128" t="s">
        <v>101</v>
      </c>
      <c r="C128" s="1">
        <v>46034</v>
      </c>
      <c r="D128" s="2">
        <v>2003223005</v>
      </c>
      <c r="E128" t="s">
        <v>147</v>
      </c>
      <c r="G128" t="s">
        <v>103</v>
      </c>
      <c r="H128" t="s">
        <v>24</v>
      </c>
      <c r="I128">
        <v>201.96</v>
      </c>
      <c r="J128">
        <v>2</v>
      </c>
      <c r="K128">
        <v>0</v>
      </c>
      <c r="L128">
        <v>403.91</v>
      </c>
      <c r="M128">
        <v>13.26</v>
      </c>
      <c r="N128">
        <v>0</v>
      </c>
      <c r="O128">
        <v>4.04</v>
      </c>
      <c r="P128">
        <v>0</v>
      </c>
      <c r="Q128">
        <v>0</v>
      </c>
      <c r="R128">
        <v>0</v>
      </c>
      <c r="S128">
        <v>0</v>
      </c>
      <c r="T128">
        <v>421.21</v>
      </c>
      <c r="U128">
        <v>34</v>
      </c>
      <c r="V128" t="str">
        <f>VLOOKUP(Tabela1[[#This Row],[CÓD FORNECEDOR]],'[1]BASE FORNECEDORES'!$A:$N,11,0)</f>
        <v>60.561.719/0022-58</v>
      </c>
      <c r="W128" t="str">
        <f>VLOOKUP(Tabela1[[#This Row],[CNPJ]],'[1]BASE FORNECEDORES'!$K:$R,8,0)</f>
        <v>AKZO NOBEL LTDA AUTO</v>
      </c>
      <c r="X128">
        <v>23005</v>
      </c>
      <c r="Y128" t="str">
        <f>VLOOKUP(Tabela1[[#This Row],[CÓD PRODUTO ]],[1]fornnecedor!$A:$G,7,0)</f>
        <v>BASES PU</v>
      </c>
      <c r="Z128">
        <v>495664</v>
      </c>
      <c r="AA128" t="str">
        <f>Tabela1[[#This Row],[DESCRIÇÃO]]</f>
        <v>AKZO NOBEL LTDA AUTO</v>
      </c>
    </row>
    <row r="129" spans="1:27" x14ac:dyDescent="0.3">
      <c r="A129" t="s">
        <v>146</v>
      </c>
      <c r="B129" t="s">
        <v>101</v>
      </c>
      <c r="C129" s="1">
        <v>46034</v>
      </c>
      <c r="D129" s="2">
        <v>2003223007</v>
      </c>
      <c r="E129" t="s">
        <v>148</v>
      </c>
      <c r="G129" t="s">
        <v>103</v>
      </c>
      <c r="H129" t="s">
        <v>24</v>
      </c>
      <c r="I129">
        <v>259.35000000000002</v>
      </c>
      <c r="J129">
        <v>4</v>
      </c>
      <c r="K129">
        <v>0</v>
      </c>
      <c r="L129" s="3">
        <v>1037.3900000000001</v>
      </c>
      <c r="M129">
        <v>34.049999999999997</v>
      </c>
      <c r="N129">
        <v>0</v>
      </c>
      <c r="O129">
        <v>10.37</v>
      </c>
      <c r="P129">
        <v>0</v>
      </c>
      <c r="Q129">
        <v>0</v>
      </c>
      <c r="R129">
        <v>0</v>
      </c>
      <c r="S129">
        <v>0</v>
      </c>
      <c r="T129" s="3">
        <v>1081.81</v>
      </c>
      <c r="U129">
        <v>34</v>
      </c>
      <c r="V129" t="str">
        <f>VLOOKUP(Tabela1[[#This Row],[CÓD FORNECEDOR]],'[1]BASE FORNECEDORES'!$A:$N,11,0)</f>
        <v>60.561.719/0022-58</v>
      </c>
      <c r="W129" t="str">
        <f>VLOOKUP(Tabela1[[#This Row],[CNPJ]],'[1]BASE FORNECEDORES'!$K:$R,8,0)</f>
        <v>AKZO NOBEL LTDA AUTO</v>
      </c>
      <c r="X129">
        <v>23007</v>
      </c>
      <c r="Y129" t="str">
        <f>VLOOKUP(Tabela1[[#This Row],[CÓD PRODUTO ]],[1]fornnecedor!$A:$G,7,0)</f>
        <v>BASES PU</v>
      </c>
      <c r="Z129">
        <v>495664</v>
      </c>
      <c r="AA129" t="str">
        <f>Tabela1[[#This Row],[DESCRIÇÃO]]</f>
        <v>AKZO NOBEL LTDA AUTO</v>
      </c>
    </row>
    <row r="130" spans="1:27" x14ac:dyDescent="0.3">
      <c r="A130" t="s">
        <v>146</v>
      </c>
      <c r="B130" t="s">
        <v>101</v>
      </c>
      <c r="C130" s="1">
        <v>46034</v>
      </c>
      <c r="D130" s="2">
        <v>2003223009</v>
      </c>
      <c r="E130" t="s">
        <v>149</v>
      </c>
      <c r="G130" t="s">
        <v>103</v>
      </c>
      <c r="H130" t="s">
        <v>24</v>
      </c>
      <c r="I130">
        <v>369.58</v>
      </c>
      <c r="J130">
        <v>2</v>
      </c>
      <c r="K130">
        <v>0</v>
      </c>
      <c r="L130">
        <v>739.16</v>
      </c>
      <c r="M130">
        <v>24.26</v>
      </c>
      <c r="N130">
        <v>0</v>
      </c>
      <c r="O130">
        <v>7.39</v>
      </c>
      <c r="P130">
        <v>0</v>
      </c>
      <c r="Q130">
        <v>0</v>
      </c>
      <c r="R130">
        <v>0</v>
      </c>
      <c r="S130">
        <v>0</v>
      </c>
      <c r="T130">
        <v>770.81</v>
      </c>
      <c r="U130">
        <v>34</v>
      </c>
      <c r="V130" t="str">
        <f>VLOOKUP(Tabela1[[#This Row],[CÓD FORNECEDOR]],'[1]BASE FORNECEDORES'!$A:$N,11,0)</f>
        <v>60.561.719/0022-58</v>
      </c>
      <c r="W130" t="str">
        <f>VLOOKUP(Tabela1[[#This Row],[CNPJ]],'[1]BASE FORNECEDORES'!$K:$R,8,0)</f>
        <v>AKZO NOBEL LTDA AUTO</v>
      </c>
      <c r="X130">
        <v>23009</v>
      </c>
      <c r="Y130" t="str">
        <f>VLOOKUP(Tabela1[[#This Row],[CÓD PRODUTO ]],[1]fornnecedor!$A:$G,7,0)</f>
        <v>BASES PU</v>
      </c>
      <c r="Z130">
        <v>495664</v>
      </c>
      <c r="AA130" t="str">
        <f>Tabela1[[#This Row],[DESCRIÇÃO]]</f>
        <v>AKZO NOBEL LTDA AUTO</v>
      </c>
    </row>
    <row r="131" spans="1:27" x14ac:dyDescent="0.3">
      <c r="A131" t="s">
        <v>146</v>
      </c>
      <c r="B131" t="s">
        <v>101</v>
      </c>
      <c r="C131" s="1">
        <v>46034</v>
      </c>
      <c r="D131" s="2">
        <v>2003223016</v>
      </c>
      <c r="E131" t="s">
        <v>150</v>
      </c>
      <c r="G131" t="s">
        <v>103</v>
      </c>
      <c r="H131" t="s">
        <v>24</v>
      </c>
      <c r="I131">
        <v>546.64</v>
      </c>
      <c r="J131">
        <v>2</v>
      </c>
      <c r="K131">
        <v>0</v>
      </c>
      <c r="L131" s="3">
        <v>1093.29</v>
      </c>
      <c r="M131">
        <v>35.89</v>
      </c>
      <c r="N131">
        <v>0</v>
      </c>
      <c r="O131">
        <v>10.93</v>
      </c>
      <c r="P131">
        <v>0</v>
      </c>
      <c r="Q131">
        <v>0</v>
      </c>
      <c r="R131">
        <v>0</v>
      </c>
      <c r="S131">
        <v>0</v>
      </c>
      <c r="T131" s="3">
        <v>1140.1099999999999</v>
      </c>
      <c r="U131">
        <v>34</v>
      </c>
      <c r="V131" t="str">
        <f>VLOOKUP(Tabela1[[#This Row],[CÓD FORNECEDOR]],'[1]BASE FORNECEDORES'!$A:$N,11,0)</f>
        <v>60.561.719/0022-58</v>
      </c>
      <c r="W131" t="str">
        <f>VLOOKUP(Tabela1[[#This Row],[CNPJ]],'[1]BASE FORNECEDORES'!$K:$R,8,0)</f>
        <v>AKZO NOBEL LTDA AUTO</v>
      </c>
      <c r="X131">
        <v>23016</v>
      </c>
      <c r="Y131" t="str">
        <f>VLOOKUP(Tabela1[[#This Row],[CÓD PRODUTO ]],[1]fornnecedor!$A:$G,7,0)</f>
        <v>BASES PU</v>
      </c>
      <c r="Z131">
        <v>495664</v>
      </c>
      <c r="AA131" t="str">
        <f>Tabela1[[#This Row],[DESCRIÇÃO]]</f>
        <v>AKZO NOBEL LTDA AUTO</v>
      </c>
    </row>
    <row r="132" spans="1:27" x14ac:dyDescent="0.3">
      <c r="A132" t="s">
        <v>146</v>
      </c>
      <c r="B132" t="s">
        <v>101</v>
      </c>
      <c r="C132" s="1">
        <v>46034</v>
      </c>
      <c r="D132" s="2">
        <v>2003322622</v>
      </c>
      <c r="E132" t="s">
        <v>151</v>
      </c>
      <c r="G132" t="s">
        <v>152</v>
      </c>
      <c r="H132" t="s">
        <v>24</v>
      </c>
      <c r="I132">
        <v>210.15</v>
      </c>
      <c r="J132">
        <v>4</v>
      </c>
      <c r="K132">
        <v>0</v>
      </c>
      <c r="L132">
        <v>840.59</v>
      </c>
      <c r="M132">
        <v>27.59</v>
      </c>
      <c r="N132">
        <v>0</v>
      </c>
      <c r="O132">
        <v>8.41</v>
      </c>
      <c r="P132">
        <v>0</v>
      </c>
      <c r="Q132">
        <v>0</v>
      </c>
      <c r="R132">
        <v>0</v>
      </c>
      <c r="S132">
        <v>0</v>
      </c>
      <c r="T132">
        <v>876.59</v>
      </c>
      <c r="U132">
        <v>34</v>
      </c>
      <c r="V132" t="str">
        <f>VLOOKUP(Tabela1[[#This Row],[CÓD FORNECEDOR]],'[1]BASE FORNECEDORES'!$A:$N,11,0)</f>
        <v>60.561.719/0022-58</v>
      </c>
      <c r="W132" t="str">
        <f>VLOOKUP(Tabela1[[#This Row],[CNPJ]],'[1]BASE FORNECEDORES'!$K:$R,8,0)</f>
        <v>AKZO NOBEL LTDA AUTO</v>
      </c>
      <c r="X132">
        <v>22622</v>
      </c>
      <c r="Y132" t="str">
        <f>VLOOKUP(Tabela1[[#This Row],[CÓD PRODUTO ]],[1]fornnecedor!$A:$G,7,0)</f>
        <v>BASES LACA / SINTETICO / TECH FLEET</v>
      </c>
      <c r="Z132">
        <v>495664</v>
      </c>
      <c r="AA132" t="str">
        <f>Tabela1[[#This Row],[DESCRIÇÃO]]</f>
        <v>AKZO NOBEL LTDA AUTO</v>
      </c>
    </row>
    <row r="133" spans="1:27" x14ac:dyDescent="0.3">
      <c r="A133" t="s">
        <v>146</v>
      </c>
      <c r="B133" t="s">
        <v>101</v>
      </c>
      <c r="C133" s="1">
        <v>46034</v>
      </c>
      <c r="D133" s="2">
        <v>2003322629</v>
      </c>
      <c r="E133" t="s">
        <v>153</v>
      </c>
      <c r="G133" t="s">
        <v>152</v>
      </c>
      <c r="H133" t="s">
        <v>24</v>
      </c>
      <c r="I133">
        <v>236.79</v>
      </c>
      <c r="J133">
        <v>2</v>
      </c>
      <c r="K133">
        <v>0</v>
      </c>
      <c r="L133">
        <v>473.59</v>
      </c>
      <c r="M133">
        <v>15.55</v>
      </c>
      <c r="N133">
        <v>0</v>
      </c>
      <c r="O133">
        <v>4.74</v>
      </c>
      <c r="P133">
        <v>0</v>
      </c>
      <c r="Q133">
        <v>0</v>
      </c>
      <c r="R133">
        <v>0</v>
      </c>
      <c r="S133">
        <v>0</v>
      </c>
      <c r="T133">
        <v>493.88</v>
      </c>
      <c r="U133">
        <v>34</v>
      </c>
      <c r="V133" t="str">
        <f>VLOOKUP(Tabela1[[#This Row],[CÓD FORNECEDOR]],'[1]BASE FORNECEDORES'!$A:$N,11,0)</f>
        <v>60.561.719/0022-58</v>
      </c>
      <c r="W133" t="str">
        <f>VLOOKUP(Tabela1[[#This Row],[CNPJ]],'[1]BASE FORNECEDORES'!$K:$R,8,0)</f>
        <v>AKZO NOBEL LTDA AUTO</v>
      </c>
      <c r="X133">
        <v>22629</v>
      </c>
      <c r="Y133" t="str">
        <f>VLOOKUP(Tabela1[[#This Row],[CÓD PRODUTO ]],[1]fornnecedor!$A:$G,7,0)</f>
        <v>BASES LACA / SINTETICO / TECH FLEET</v>
      </c>
      <c r="Z133">
        <v>495664</v>
      </c>
      <c r="AA133" t="str">
        <f>Tabela1[[#This Row],[DESCRIÇÃO]]</f>
        <v>AKZO NOBEL LTDA AUTO</v>
      </c>
    </row>
    <row r="134" spans="1:27" x14ac:dyDescent="0.3">
      <c r="A134" t="s">
        <v>146</v>
      </c>
      <c r="B134" t="s">
        <v>101</v>
      </c>
      <c r="C134" s="1">
        <v>46034</v>
      </c>
      <c r="D134" s="2">
        <v>2000223373</v>
      </c>
      <c r="E134" t="s">
        <v>154</v>
      </c>
      <c r="G134" t="s">
        <v>103</v>
      </c>
      <c r="H134" t="s">
        <v>24</v>
      </c>
      <c r="I134">
        <v>24.1</v>
      </c>
      <c r="J134">
        <v>6</v>
      </c>
      <c r="K134">
        <v>0</v>
      </c>
      <c r="L134">
        <v>144.59</v>
      </c>
      <c r="M134">
        <v>4.75</v>
      </c>
      <c r="N134">
        <v>0</v>
      </c>
      <c r="O134">
        <v>1.45</v>
      </c>
      <c r="P134">
        <v>0</v>
      </c>
      <c r="Q134">
        <v>0</v>
      </c>
      <c r="R134">
        <v>0</v>
      </c>
      <c r="S134">
        <v>0</v>
      </c>
      <c r="T134">
        <v>150.79</v>
      </c>
      <c r="U134">
        <v>34</v>
      </c>
      <c r="V134" t="str">
        <f>VLOOKUP(Tabela1[[#This Row],[CÓD FORNECEDOR]],'[1]BASE FORNECEDORES'!$A:$N,11,0)</f>
        <v>60.561.719/0022-58</v>
      </c>
      <c r="W134" t="str">
        <f>VLOOKUP(Tabela1[[#This Row],[CNPJ]],'[1]BASE FORNECEDORES'!$K:$R,8,0)</f>
        <v>AKZO NOBEL LTDA AUTO</v>
      </c>
      <c r="X134">
        <v>23373</v>
      </c>
      <c r="Y134" t="str">
        <f>VLOOKUP(Tabela1[[#This Row],[CÓD PRODUTO ]],[1]fornnecedor!$A:$G,7,0)</f>
        <v>TINTAS POLIÉSTER</v>
      </c>
      <c r="Z134">
        <v>495664</v>
      </c>
      <c r="AA134" t="str">
        <f>Tabela1[[#This Row],[DESCRIÇÃO]]</f>
        <v>AKZO NOBEL LTDA AUTO</v>
      </c>
    </row>
    <row r="135" spans="1:27" x14ac:dyDescent="0.3">
      <c r="A135" t="s">
        <v>146</v>
      </c>
      <c r="B135" t="s">
        <v>101</v>
      </c>
      <c r="C135" s="1">
        <v>46034</v>
      </c>
      <c r="D135" s="2">
        <v>2000283950</v>
      </c>
      <c r="E135" t="s">
        <v>155</v>
      </c>
      <c r="G135" t="s">
        <v>103</v>
      </c>
      <c r="H135" t="s">
        <v>24</v>
      </c>
      <c r="I135">
        <v>23.18</v>
      </c>
      <c r="J135">
        <v>6</v>
      </c>
      <c r="K135">
        <v>0</v>
      </c>
      <c r="L135">
        <v>139.1</v>
      </c>
      <c r="M135">
        <v>4.57</v>
      </c>
      <c r="N135">
        <v>0</v>
      </c>
      <c r="O135">
        <v>1.39</v>
      </c>
      <c r="P135">
        <v>0</v>
      </c>
      <c r="Q135">
        <v>0</v>
      </c>
      <c r="R135">
        <v>0</v>
      </c>
      <c r="S135">
        <v>0</v>
      </c>
      <c r="T135">
        <v>145.06</v>
      </c>
      <c r="U135">
        <v>34</v>
      </c>
      <c r="V135" t="str">
        <f>VLOOKUP(Tabela1[[#This Row],[CÓD FORNECEDOR]],'[1]BASE FORNECEDORES'!$A:$N,11,0)</f>
        <v>60.561.719/0022-58</v>
      </c>
      <c r="W135" t="str">
        <f>VLOOKUP(Tabela1[[#This Row],[CNPJ]],'[1]BASE FORNECEDORES'!$K:$R,8,0)</f>
        <v>AKZO NOBEL LTDA AUTO</v>
      </c>
      <c r="X135">
        <v>83950</v>
      </c>
      <c r="Y135" t="str">
        <f>VLOOKUP(Tabela1[[#This Row],[CÓD PRODUTO ]],[1]fornnecedor!$A:$G,7,0)</f>
        <v>TINTAS POLIÉSTER</v>
      </c>
      <c r="Z135">
        <v>495664</v>
      </c>
      <c r="AA135" t="str">
        <f>Tabela1[[#This Row],[DESCRIÇÃO]]</f>
        <v>AKZO NOBEL LTDA AUTO</v>
      </c>
    </row>
    <row r="136" spans="1:27" x14ac:dyDescent="0.3">
      <c r="A136" t="s">
        <v>146</v>
      </c>
      <c r="B136" t="s">
        <v>101</v>
      </c>
      <c r="C136" s="1">
        <v>46034</v>
      </c>
      <c r="D136" s="2">
        <v>2000223375</v>
      </c>
      <c r="E136" t="s">
        <v>156</v>
      </c>
      <c r="G136" t="s">
        <v>103</v>
      </c>
      <c r="H136" t="s">
        <v>24</v>
      </c>
      <c r="I136">
        <v>30.36</v>
      </c>
      <c r="J136">
        <v>12</v>
      </c>
      <c r="K136">
        <v>0</v>
      </c>
      <c r="L136">
        <v>364.28</v>
      </c>
      <c r="M136">
        <v>11.96</v>
      </c>
      <c r="N136">
        <v>0</v>
      </c>
      <c r="O136">
        <v>3.64</v>
      </c>
      <c r="P136">
        <v>0</v>
      </c>
      <c r="Q136">
        <v>0</v>
      </c>
      <c r="R136">
        <v>0</v>
      </c>
      <c r="S136">
        <v>0</v>
      </c>
      <c r="T136">
        <v>379.88</v>
      </c>
      <c r="U136">
        <v>34</v>
      </c>
      <c r="V136" t="str">
        <f>VLOOKUP(Tabela1[[#This Row],[CÓD FORNECEDOR]],'[1]BASE FORNECEDORES'!$A:$N,11,0)</f>
        <v>60.561.719/0022-58</v>
      </c>
      <c r="W136" t="str">
        <f>VLOOKUP(Tabela1[[#This Row],[CNPJ]],'[1]BASE FORNECEDORES'!$K:$R,8,0)</f>
        <v>AKZO NOBEL LTDA AUTO</v>
      </c>
      <c r="X136">
        <v>23375</v>
      </c>
      <c r="Y136" t="str">
        <f>VLOOKUP(Tabela1[[#This Row],[CÓD PRODUTO ]],[1]fornnecedor!$A:$G,7,0)</f>
        <v>TINTAS POLIÉSTER</v>
      </c>
      <c r="Z136">
        <v>495664</v>
      </c>
      <c r="AA136" t="str">
        <f>Tabela1[[#This Row],[DESCRIÇÃO]]</f>
        <v>AKZO NOBEL LTDA AUTO</v>
      </c>
    </row>
    <row r="137" spans="1:27" x14ac:dyDescent="0.3">
      <c r="A137" t="s">
        <v>146</v>
      </c>
      <c r="B137" t="s">
        <v>101</v>
      </c>
      <c r="C137" s="1">
        <v>46034</v>
      </c>
      <c r="D137" s="2">
        <v>2000221008</v>
      </c>
      <c r="E137" t="s">
        <v>157</v>
      </c>
      <c r="G137" t="s">
        <v>103</v>
      </c>
      <c r="H137" t="s">
        <v>24</v>
      </c>
      <c r="I137">
        <v>30.61</v>
      </c>
      <c r="J137">
        <v>24</v>
      </c>
      <c r="K137">
        <v>0</v>
      </c>
      <c r="L137">
        <v>734.75</v>
      </c>
      <c r="M137">
        <v>24.12</v>
      </c>
      <c r="N137">
        <v>0</v>
      </c>
      <c r="O137">
        <v>7.35</v>
      </c>
      <c r="P137">
        <v>0</v>
      </c>
      <c r="Q137">
        <v>0</v>
      </c>
      <c r="R137">
        <v>0</v>
      </c>
      <c r="S137">
        <v>0</v>
      </c>
      <c r="T137">
        <v>766.22</v>
      </c>
      <c r="U137">
        <v>34</v>
      </c>
      <c r="V137" t="str">
        <f>VLOOKUP(Tabela1[[#This Row],[CÓD FORNECEDOR]],'[1]BASE FORNECEDORES'!$A:$N,11,0)</f>
        <v>60.561.719/0022-58</v>
      </c>
      <c r="W137" t="str">
        <f>VLOOKUP(Tabela1[[#This Row],[CNPJ]],'[1]BASE FORNECEDORES'!$K:$R,8,0)</f>
        <v>AKZO NOBEL LTDA AUTO</v>
      </c>
      <c r="X137">
        <v>21008</v>
      </c>
      <c r="Y137" t="str">
        <f>VLOOKUP(Tabela1[[#This Row],[CÓD PRODUTO ]],[1]fornnecedor!$A:$G,7,0)</f>
        <v>TINTAS POLIÉSTER</v>
      </c>
      <c r="Z137">
        <v>495664</v>
      </c>
      <c r="AA137" t="str">
        <f>Tabela1[[#This Row],[DESCRIÇÃO]]</f>
        <v>AKZO NOBEL LTDA AUTO</v>
      </c>
    </row>
    <row r="138" spans="1:27" x14ac:dyDescent="0.3">
      <c r="A138" t="s">
        <v>146</v>
      </c>
      <c r="B138" t="s">
        <v>101</v>
      </c>
      <c r="C138" s="1">
        <v>46034</v>
      </c>
      <c r="D138" s="2">
        <v>2000222955</v>
      </c>
      <c r="E138" t="s">
        <v>158</v>
      </c>
      <c r="G138" t="s">
        <v>103</v>
      </c>
      <c r="H138" t="s">
        <v>24</v>
      </c>
      <c r="I138">
        <v>30.67</v>
      </c>
      <c r="J138">
        <v>60</v>
      </c>
      <c r="K138">
        <v>0</v>
      </c>
      <c r="L138" s="3">
        <v>1840.45</v>
      </c>
      <c r="M138">
        <v>60.41</v>
      </c>
      <c r="N138">
        <v>0</v>
      </c>
      <c r="O138">
        <v>18.399999999999999</v>
      </c>
      <c r="P138">
        <v>0</v>
      </c>
      <c r="Q138">
        <v>0</v>
      </c>
      <c r="R138">
        <v>0</v>
      </c>
      <c r="S138">
        <v>0</v>
      </c>
      <c r="T138" s="3">
        <v>1919.26</v>
      </c>
      <c r="U138">
        <v>34</v>
      </c>
      <c r="V138" t="str">
        <f>VLOOKUP(Tabela1[[#This Row],[CÓD FORNECEDOR]],'[1]BASE FORNECEDORES'!$A:$N,11,0)</f>
        <v>60.561.719/0022-58</v>
      </c>
      <c r="W138" t="str">
        <f>VLOOKUP(Tabela1[[#This Row],[CNPJ]],'[1]BASE FORNECEDORES'!$K:$R,8,0)</f>
        <v>AKZO NOBEL LTDA AUTO</v>
      </c>
      <c r="X138">
        <v>22955</v>
      </c>
      <c r="Y138" t="str">
        <f>VLOOKUP(Tabela1[[#This Row],[CÓD PRODUTO ]],[1]fornnecedor!$A:$G,7,0)</f>
        <v>TINTAS POLIÉSTER</v>
      </c>
      <c r="Z138">
        <v>495664</v>
      </c>
      <c r="AA138" t="str">
        <f>Tabela1[[#This Row],[DESCRIÇÃO]]</f>
        <v>AKZO NOBEL LTDA AUTO</v>
      </c>
    </row>
    <row r="139" spans="1:27" x14ac:dyDescent="0.3">
      <c r="A139" t="s">
        <v>146</v>
      </c>
      <c r="B139" t="s">
        <v>101</v>
      </c>
      <c r="C139" s="1">
        <v>46034</v>
      </c>
      <c r="D139" s="2">
        <v>2000221003</v>
      </c>
      <c r="E139" t="s">
        <v>159</v>
      </c>
      <c r="G139" t="s">
        <v>103</v>
      </c>
      <c r="H139" t="s">
        <v>24</v>
      </c>
      <c r="I139">
        <v>31.05</v>
      </c>
      <c r="J139">
        <v>6</v>
      </c>
      <c r="K139">
        <v>0</v>
      </c>
      <c r="L139">
        <v>186.31</v>
      </c>
      <c r="M139">
        <v>6.12</v>
      </c>
      <c r="N139">
        <v>0</v>
      </c>
      <c r="O139">
        <v>1.86</v>
      </c>
      <c r="P139">
        <v>0</v>
      </c>
      <c r="Q139">
        <v>0</v>
      </c>
      <c r="R139">
        <v>0</v>
      </c>
      <c r="S139">
        <v>0</v>
      </c>
      <c r="T139">
        <v>194.29</v>
      </c>
      <c r="U139">
        <v>34</v>
      </c>
      <c r="V139" t="str">
        <f>VLOOKUP(Tabela1[[#This Row],[CÓD FORNECEDOR]],'[1]BASE FORNECEDORES'!$A:$N,11,0)</f>
        <v>60.561.719/0022-58</v>
      </c>
      <c r="W139" t="str">
        <f>VLOOKUP(Tabela1[[#This Row],[CNPJ]],'[1]BASE FORNECEDORES'!$K:$R,8,0)</f>
        <v>AKZO NOBEL LTDA AUTO</v>
      </c>
      <c r="X139">
        <v>21003</v>
      </c>
      <c r="Y139" t="str">
        <f>VLOOKUP(Tabela1[[#This Row],[CÓD PRODUTO ]],[1]fornnecedor!$A:$G,7,0)</f>
        <v>TINTAS POLIÉSTER</v>
      </c>
      <c r="Z139">
        <v>495664</v>
      </c>
      <c r="AA139" t="str">
        <f>Tabela1[[#This Row],[DESCRIÇÃO]]</f>
        <v>AKZO NOBEL LTDA AUTO</v>
      </c>
    </row>
    <row r="140" spans="1:27" x14ac:dyDescent="0.3">
      <c r="A140" t="s">
        <v>146</v>
      </c>
      <c r="B140" t="s">
        <v>101</v>
      </c>
      <c r="C140" s="1">
        <v>46034</v>
      </c>
      <c r="D140" s="2">
        <v>2000284929</v>
      </c>
      <c r="E140" t="s">
        <v>160</v>
      </c>
      <c r="G140" t="s">
        <v>103</v>
      </c>
      <c r="H140" t="s">
        <v>24</v>
      </c>
      <c r="I140">
        <v>30.42</v>
      </c>
      <c r="J140">
        <v>18</v>
      </c>
      <c r="K140">
        <v>0</v>
      </c>
      <c r="L140">
        <v>547.49</v>
      </c>
      <c r="M140">
        <v>17.97</v>
      </c>
      <c r="N140">
        <v>0</v>
      </c>
      <c r="O140">
        <v>5.47</v>
      </c>
      <c r="P140">
        <v>0</v>
      </c>
      <c r="Q140">
        <v>0</v>
      </c>
      <c r="R140">
        <v>0</v>
      </c>
      <c r="S140">
        <v>0</v>
      </c>
      <c r="T140">
        <v>570.92999999999995</v>
      </c>
      <c r="U140">
        <v>34</v>
      </c>
      <c r="V140" t="str">
        <f>VLOOKUP(Tabela1[[#This Row],[CÓD FORNECEDOR]],'[1]BASE FORNECEDORES'!$A:$N,11,0)</f>
        <v>60.561.719/0022-58</v>
      </c>
      <c r="W140" t="str">
        <f>VLOOKUP(Tabela1[[#This Row],[CNPJ]],'[1]BASE FORNECEDORES'!$K:$R,8,0)</f>
        <v>AKZO NOBEL LTDA AUTO</v>
      </c>
      <c r="X140">
        <v>84929</v>
      </c>
      <c r="Y140" t="str">
        <f>VLOOKUP(Tabela1[[#This Row],[CÓD PRODUTO ]],[1]fornnecedor!$A:$G,7,0)</f>
        <v>TINTAS POLIÉSTER</v>
      </c>
      <c r="Z140">
        <v>495664</v>
      </c>
      <c r="AA140" t="str">
        <f>Tabela1[[#This Row],[DESCRIÇÃO]]</f>
        <v>AKZO NOBEL LTDA AUTO</v>
      </c>
    </row>
    <row r="141" spans="1:27" x14ac:dyDescent="0.3">
      <c r="A141" t="s">
        <v>146</v>
      </c>
      <c r="B141" t="s">
        <v>101</v>
      </c>
      <c r="C141" s="1">
        <v>46034</v>
      </c>
      <c r="D141" s="2">
        <v>2000223391</v>
      </c>
      <c r="E141" t="s">
        <v>161</v>
      </c>
      <c r="G141" t="s">
        <v>103</v>
      </c>
      <c r="H141" t="s">
        <v>24</v>
      </c>
      <c r="I141">
        <v>30.81</v>
      </c>
      <c r="J141">
        <v>6</v>
      </c>
      <c r="K141">
        <v>0</v>
      </c>
      <c r="L141">
        <v>184.88</v>
      </c>
      <c r="M141">
        <v>6.07</v>
      </c>
      <c r="N141">
        <v>0</v>
      </c>
      <c r="O141">
        <v>1.85</v>
      </c>
      <c r="P141">
        <v>0</v>
      </c>
      <c r="Q141">
        <v>0</v>
      </c>
      <c r="R141">
        <v>0</v>
      </c>
      <c r="S141">
        <v>0</v>
      </c>
      <c r="T141">
        <v>192.8</v>
      </c>
      <c r="U141">
        <v>34</v>
      </c>
      <c r="V141" t="str">
        <f>VLOOKUP(Tabela1[[#This Row],[CÓD FORNECEDOR]],'[1]BASE FORNECEDORES'!$A:$N,11,0)</f>
        <v>60.561.719/0022-58</v>
      </c>
      <c r="W141" t="str">
        <f>VLOOKUP(Tabela1[[#This Row],[CNPJ]],'[1]BASE FORNECEDORES'!$K:$R,8,0)</f>
        <v>AKZO NOBEL LTDA AUTO</v>
      </c>
      <c r="X141">
        <v>23391</v>
      </c>
      <c r="Y141" t="str">
        <f>VLOOKUP(Tabela1[[#This Row],[CÓD PRODUTO ]],[1]fornnecedor!$A:$G,7,0)</f>
        <v>TINTAS POLIÉSTER</v>
      </c>
      <c r="Z141">
        <v>495664</v>
      </c>
      <c r="AA141" t="str">
        <f>Tabela1[[#This Row],[DESCRIÇÃO]]</f>
        <v>AKZO NOBEL LTDA AUTO</v>
      </c>
    </row>
    <row r="142" spans="1:27" x14ac:dyDescent="0.3">
      <c r="A142" t="s">
        <v>146</v>
      </c>
      <c r="B142" t="s">
        <v>101</v>
      </c>
      <c r="C142" s="1">
        <v>46034</v>
      </c>
      <c r="D142" s="2">
        <v>2000283951</v>
      </c>
      <c r="E142" t="s">
        <v>162</v>
      </c>
      <c r="G142" t="s">
        <v>103</v>
      </c>
      <c r="H142" t="s">
        <v>24</v>
      </c>
      <c r="I142">
        <v>30.24</v>
      </c>
      <c r="J142">
        <v>12</v>
      </c>
      <c r="K142">
        <v>0</v>
      </c>
      <c r="L142">
        <v>362.84</v>
      </c>
      <c r="M142">
        <v>11.91</v>
      </c>
      <c r="N142">
        <v>0</v>
      </c>
      <c r="O142">
        <v>3.63</v>
      </c>
      <c r="P142">
        <v>0</v>
      </c>
      <c r="Q142">
        <v>0</v>
      </c>
      <c r="R142">
        <v>0</v>
      </c>
      <c r="S142">
        <v>0</v>
      </c>
      <c r="T142">
        <v>378.38</v>
      </c>
      <c r="U142">
        <v>34</v>
      </c>
      <c r="V142" t="str">
        <f>VLOOKUP(Tabela1[[#This Row],[CÓD FORNECEDOR]],'[1]BASE FORNECEDORES'!$A:$N,11,0)</f>
        <v>60.561.719/0022-58</v>
      </c>
      <c r="W142" t="str">
        <f>VLOOKUP(Tabela1[[#This Row],[CNPJ]],'[1]BASE FORNECEDORES'!$K:$R,8,0)</f>
        <v>AKZO NOBEL LTDA AUTO</v>
      </c>
      <c r="X142">
        <v>83951</v>
      </c>
      <c r="Y142" t="str">
        <f>VLOOKUP(Tabela1[[#This Row],[CÓD PRODUTO ]],[1]fornnecedor!$A:$G,7,0)</f>
        <v>TINTAS POLIÉSTER</v>
      </c>
      <c r="Z142">
        <v>495664</v>
      </c>
      <c r="AA142" t="str">
        <f>Tabela1[[#This Row],[DESCRIÇÃO]]</f>
        <v>AKZO NOBEL LTDA AUTO</v>
      </c>
    </row>
    <row r="143" spans="1:27" x14ac:dyDescent="0.3">
      <c r="A143" t="s">
        <v>146</v>
      </c>
      <c r="B143" t="s">
        <v>101</v>
      </c>
      <c r="C143" s="1">
        <v>46034</v>
      </c>
      <c r="D143" s="2">
        <v>2000223377</v>
      </c>
      <c r="E143" t="s">
        <v>163</v>
      </c>
      <c r="G143" t="s">
        <v>103</v>
      </c>
      <c r="H143" t="s">
        <v>24</v>
      </c>
      <c r="I143">
        <v>30.97</v>
      </c>
      <c r="J143">
        <v>60</v>
      </c>
      <c r="K143">
        <v>0</v>
      </c>
      <c r="L143" s="3">
        <v>1858.33</v>
      </c>
      <c r="M143">
        <v>61</v>
      </c>
      <c r="N143">
        <v>0</v>
      </c>
      <c r="O143">
        <v>18.579999999999998</v>
      </c>
      <c r="P143">
        <v>0</v>
      </c>
      <c r="Q143">
        <v>0</v>
      </c>
      <c r="R143">
        <v>0</v>
      </c>
      <c r="S143">
        <v>0</v>
      </c>
      <c r="T143" s="3">
        <v>1937.91</v>
      </c>
      <c r="U143">
        <v>34</v>
      </c>
      <c r="V143" t="str">
        <f>VLOOKUP(Tabela1[[#This Row],[CÓD FORNECEDOR]],'[1]BASE FORNECEDORES'!$A:$N,11,0)</f>
        <v>60.561.719/0022-58</v>
      </c>
      <c r="W143" t="str">
        <f>VLOOKUP(Tabela1[[#This Row],[CNPJ]],'[1]BASE FORNECEDORES'!$K:$R,8,0)</f>
        <v>AKZO NOBEL LTDA AUTO</v>
      </c>
      <c r="X143">
        <v>23377</v>
      </c>
      <c r="Y143" t="str">
        <f>VLOOKUP(Tabela1[[#This Row],[CÓD PRODUTO ]],[1]fornnecedor!$A:$G,7,0)</f>
        <v>TINTAS POLIÉSTER</v>
      </c>
      <c r="Z143">
        <v>495664</v>
      </c>
      <c r="AA143" t="str">
        <f>Tabela1[[#This Row],[DESCRIÇÃO]]</f>
        <v>AKZO NOBEL LTDA AUTO</v>
      </c>
    </row>
    <row r="144" spans="1:27" x14ac:dyDescent="0.3">
      <c r="A144" t="s">
        <v>146</v>
      </c>
      <c r="B144" t="s">
        <v>101</v>
      </c>
      <c r="C144" s="1">
        <v>46034</v>
      </c>
      <c r="D144" s="2">
        <v>2000283953</v>
      </c>
      <c r="E144" t="s">
        <v>164</v>
      </c>
      <c r="G144" t="s">
        <v>103</v>
      </c>
      <c r="H144" t="s">
        <v>24</v>
      </c>
      <c r="I144">
        <v>23.72</v>
      </c>
      <c r="J144">
        <v>6</v>
      </c>
      <c r="K144">
        <v>0</v>
      </c>
      <c r="L144">
        <v>142.33000000000001</v>
      </c>
      <c r="M144">
        <v>4.67</v>
      </c>
      <c r="N144">
        <v>0</v>
      </c>
      <c r="O144">
        <v>1.42</v>
      </c>
      <c r="P144">
        <v>0</v>
      </c>
      <c r="Q144">
        <v>0</v>
      </c>
      <c r="R144">
        <v>0</v>
      </c>
      <c r="S144">
        <v>0</v>
      </c>
      <c r="T144">
        <v>148.41999999999999</v>
      </c>
      <c r="U144">
        <v>34</v>
      </c>
      <c r="V144" t="str">
        <f>VLOOKUP(Tabela1[[#This Row],[CÓD FORNECEDOR]],'[1]BASE FORNECEDORES'!$A:$N,11,0)</f>
        <v>60.561.719/0022-58</v>
      </c>
      <c r="W144" t="str">
        <f>VLOOKUP(Tabela1[[#This Row],[CNPJ]],'[1]BASE FORNECEDORES'!$K:$R,8,0)</f>
        <v>AKZO NOBEL LTDA AUTO</v>
      </c>
      <c r="X144">
        <v>83953</v>
      </c>
      <c r="Y144" t="str">
        <f>VLOOKUP(Tabela1[[#This Row],[CÓD PRODUTO ]],[1]fornnecedor!$A:$G,7,0)</f>
        <v>TINTAS POLIÉSTER</v>
      </c>
      <c r="Z144">
        <v>495664</v>
      </c>
      <c r="AA144" t="str">
        <f>Tabela1[[#This Row],[DESCRIÇÃO]]</f>
        <v>AKZO NOBEL LTDA AUTO</v>
      </c>
    </row>
    <row r="145" spans="1:27" x14ac:dyDescent="0.3">
      <c r="A145" t="s">
        <v>146</v>
      </c>
      <c r="B145" t="s">
        <v>101</v>
      </c>
      <c r="C145" s="1">
        <v>46034</v>
      </c>
      <c r="D145" s="2">
        <v>2000285549</v>
      </c>
      <c r="E145" t="s">
        <v>165</v>
      </c>
      <c r="G145" t="s">
        <v>103</v>
      </c>
      <c r="H145" t="s">
        <v>24</v>
      </c>
      <c r="I145">
        <v>31.84</v>
      </c>
      <c r="J145">
        <v>6</v>
      </c>
      <c r="K145">
        <v>0</v>
      </c>
      <c r="L145">
        <v>191.06</v>
      </c>
      <c r="M145">
        <v>6.27</v>
      </c>
      <c r="N145">
        <v>0</v>
      </c>
      <c r="O145">
        <v>1.91</v>
      </c>
      <c r="P145">
        <v>0</v>
      </c>
      <c r="Q145">
        <v>0</v>
      </c>
      <c r="R145">
        <v>0</v>
      </c>
      <c r="S145">
        <v>0</v>
      </c>
      <c r="T145">
        <v>199.24</v>
      </c>
      <c r="U145">
        <v>34</v>
      </c>
      <c r="V145" t="str">
        <f>VLOOKUP(Tabela1[[#This Row],[CÓD FORNECEDOR]],'[1]BASE FORNECEDORES'!$A:$N,11,0)</f>
        <v>60.561.719/0022-58</v>
      </c>
      <c r="W145" t="str">
        <f>VLOOKUP(Tabela1[[#This Row],[CNPJ]],'[1]BASE FORNECEDORES'!$K:$R,8,0)</f>
        <v>AKZO NOBEL LTDA AUTO</v>
      </c>
      <c r="X145">
        <v>85549</v>
      </c>
      <c r="Y145" t="str">
        <f>VLOOKUP(Tabela1[[#This Row],[CÓD PRODUTO ]],[1]fornnecedor!$A:$G,7,0)</f>
        <v>TINTAS POLIÉSTER</v>
      </c>
      <c r="Z145">
        <v>495664</v>
      </c>
      <c r="AA145" t="str">
        <f>Tabela1[[#This Row],[DESCRIÇÃO]]</f>
        <v>AKZO NOBEL LTDA AUTO</v>
      </c>
    </row>
    <row r="146" spans="1:27" x14ac:dyDescent="0.3">
      <c r="A146" t="s">
        <v>146</v>
      </c>
      <c r="B146" t="s">
        <v>101</v>
      </c>
      <c r="C146" s="1">
        <v>46034</v>
      </c>
      <c r="D146" s="2">
        <v>2000223357</v>
      </c>
      <c r="E146" t="s">
        <v>166</v>
      </c>
      <c r="G146" t="s">
        <v>103</v>
      </c>
      <c r="H146" t="s">
        <v>24</v>
      </c>
      <c r="I146">
        <v>24.79</v>
      </c>
      <c r="J146">
        <v>12</v>
      </c>
      <c r="K146">
        <v>0</v>
      </c>
      <c r="L146">
        <v>297.52</v>
      </c>
      <c r="M146">
        <v>9.77</v>
      </c>
      <c r="N146">
        <v>0</v>
      </c>
      <c r="O146">
        <v>2.98</v>
      </c>
      <c r="P146">
        <v>0</v>
      </c>
      <c r="Q146">
        <v>0</v>
      </c>
      <c r="R146">
        <v>0</v>
      </c>
      <c r="S146">
        <v>0</v>
      </c>
      <c r="T146">
        <v>310.27</v>
      </c>
      <c r="U146">
        <v>34</v>
      </c>
      <c r="V146" t="str">
        <f>VLOOKUP(Tabela1[[#This Row],[CÓD FORNECEDOR]],'[1]BASE FORNECEDORES'!$A:$N,11,0)</f>
        <v>60.561.719/0022-58</v>
      </c>
      <c r="W146" t="str">
        <f>VLOOKUP(Tabela1[[#This Row],[CNPJ]],'[1]BASE FORNECEDORES'!$K:$R,8,0)</f>
        <v>AKZO NOBEL LTDA AUTO</v>
      </c>
      <c r="X146">
        <v>23357</v>
      </c>
      <c r="Y146" t="str">
        <f>VLOOKUP(Tabela1[[#This Row],[CÓD PRODUTO ]],[1]fornnecedor!$A:$G,7,0)</f>
        <v>TINTAS POLIÉSTER</v>
      </c>
      <c r="Z146">
        <v>495664</v>
      </c>
      <c r="AA146" t="str">
        <f>Tabela1[[#This Row],[DESCRIÇÃO]]</f>
        <v>AKZO NOBEL LTDA AUTO</v>
      </c>
    </row>
    <row r="147" spans="1:27" x14ac:dyDescent="0.3">
      <c r="A147" t="s">
        <v>146</v>
      </c>
      <c r="B147" t="s">
        <v>101</v>
      </c>
      <c r="C147" s="1">
        <v>46034</v>
      </c>
      <c r="D147" s="2">
        <v>2000221302</v>
      </c>
      <c r="E147" t="s">
        <v>167</v>
      </c>
      <c r="G147" t="s">
        <v>103</v>
      </c>
      <c r="H147" t="s">
        <v>24</v>
      </c>
      <c r="I147">
        <v>25.41</v>
      </c>
      <c r="J147">
        <v>6</v>
      </c>
      <c r="K147">
        <v>0</v>
      </c>
      <c r="L147">
        <v>152.46</v>
      </c>
      <c r="M147">
        <v>5</v>
      </c>
      <c r="N147">
        <v>0</v>
      </c>
      <c r="O147">
        <v>1.52</v>
      </c>
      <c r="P147">
        <v>0</v>
      </c>
      <c r="Q147">
        <v>0</v>
      </c>
      <c r="R147">
        <v>0</v>
      </c>
      <c r="S147">
        <v>0</v>
      </c>
      <c r="T147">
        <v>158.97999999999999</v>
      </c>
      <c r="U147">
        <v>34</v>
      </c>
      <c r="V147" t="str">
        <f>VLOOKUP(Tabela1[[#This Row],[CÓD FORNECEDOR]],'[1]BASE FORNECEDORES'!$A:$N,11,0)</f>
        <v>60.561.719/0022-58</v>
      </c>
      <c r="W147" t="str">
        <f>VLOOKUP(Tabela1[[#This Row],[CNPJ]],'[1]BASE FORNECEDORES'!$K:$R,8,0)</f>
        <v>AKZO NOBEL LTDA AUTO</v>
      </c>
      <c r="X147">
        <v>21302</v>
      </c>
      <c r="Y147" t="str">
        <f>VLOOKUP(Tabela1[[#This Row],[CÓD PRODUTO ]],[1]fornnecedor!$A:$G,7,0)</f>
        <v>TINTAS POLIÉSTER</v>
      </c>
      <c r="Z147">
        <v>495664</v>
      </c>
      <c r="AA147" t="str">
        <f>Tabela1[[#This Row],[DESCRIÇÃO]]</f>
        <v>AKZO NOBEL LTDA AUTO</v>
      </c>
    </row>
    <row r="148" spans="1:27" x14ac:dyDescent="0.3">
      <c r="A148" t="s">
        <v>146</v>
      </c>
      <c r="B148" t="s">
        <v>101</v>
      </c>
      <c r="C148" s="1">
        <v>46034</v>
      </c>
      <c r="D148" s="2">
        <v>2000285550</v>
      </c>
      <c r="E148" t="s">
        <v>168</v>
      </c>
      <c r="G148" t="s">
        <v>103</v>
      </c>
      <c r="H148" t="s">
        <v>24</v>
      </c>
      <c r="I148">
        <v>27.56</v>
      </c>
      <c r="J148">
        <v>6</v>
      </c>
      <c r="K148">
        <v>0</v>
      </c>
      <c r="L148">
        <v>165.36</v>
      </c>
      <c r="M148">
        <v>5.43</v>
      </c>
      <c r="N148">
        <v>0</v>
      </c>
      <c r="O148">
        <v>1.65</v>
      </c>
      <c r="P148">
        <v>0</v>
      </c>
      <c r="Q148">
        <v>0</v>
      </c>
      <c r="R148">
        <v>0</v>
      </c>
      <c r="S148">
        <v>0</v>
      </c>
      <c r="T148">
        <v>172.44</v>
      </c>
      <c r="U148">
        <v>34</v>
      </c>
      <c r="V148" t="str">
        <f>VLOOKUP(Tabela1[[#This Row],[CÓD FORNECEDOR]],'[1]BASE FORNECEDORES'!$A:$N,11,0)</f>
        <v>60.561.719/0022-58</v>
      </c>
      <c r="W148" t="str">
        <f>VLOOKUP(Tabela1[[#This Row],[CNPJ]],'[1]BASE FORNECEDORES'!$K:$R,8,0)</f>
        <v>AKZO NOBEL LTDA AUTO</v>
      </c>
      <c r="X148">
        <v>85550</v>
      </c>
      <c r="Y148" t="str">
        <f>VLOOKUP(Tabela1[[#This Row],[CÓD PRODUTO ]],[1]fornnecedor!$A:$G,7,0)</f>
        <v>TINTAS POLIÉSTER</v>
      </c>
      <c r="Z148">
        <v>495664</v>
      </c>
      <c r="AA148" t="str">
        <f>Tabela1[[#This Row],[DESCRIÇÃO]]</f>
        <v>AKZO NOBEL LTDA AUTO</v>
      </c>
    </row>
    <row r="149" spans="1:27" x14ac:dyDescent="0.3">
      <c r="A149" t="s">
        <v>146</v>
      </c>
      <c r="B149" t="s">
        <v>101</v>
      </c>
      <c r="C149" s="1">
        <v>46034</v>
      </c>
      <c r="D149" s="2">
        <v>2000287044</v>
      </c>
      <c r="E149" t="s">
        <v>169</v>
      </c>
      <c r="G149" t="s">
        <v>103</v>
      </c>
      <c r="H149" t="s">
        <v>24</v>
      </c>
      <c r="I149">
        <v>23.13</v>
      </c>
      <c r="J149">
        <v>6</v>
      </c>
      <c r="K149">
        <v>0</v>
      </c>
      <c r="L149">
        <v>138.75</v>
      </c>
      <c r="M149">
        <v>4.55</v>
      </c>
      <c r="N149">
        <v>0</v>
      </c>
      <c r="O149">
        <v>1.39</v>
      </c>
      <c r="P149">
        <v>0</v>
      </c>
      <c r="Q149">
        <v>0</v>
      </c>
      <c r="R149">
        <v>0</v>
      </c>
      <c r="S149">
        <v>0</v>
      </c>
      <c r="T149">
        <v>144.69</v>
      </c>
      <c r="U149">
        <v>34</v>
      </c>
      <c r="V149" t="str">
        <f>VLOOKUP(Tabela1[[#This Row],[CÓD FORNECEDOR]],'[1]BASE FORNECEDORES'!$A:$N,11,0)</f>
        <v>60.561.719/0022-58</v>
      </c>
      <c r="W149" t="str">
        <f>VLOOKUP(Tabela1[[#This Row],[CNPJ]],'[1]BASE FORNECEDORES'!$K:$R,8,0)</f>
        <v>AKZO NOBEL LTDA AUTO</v>
      </c>
      <c r="X149">
        <v>87044</v>
      </c>
      <c r="Y149" t="str">
        <f>VLOOKUP(Tabela1[[#This Row],[CÓD PRODUTO ]],[1]fornnecedor!$A:$G,7,0)</f>
        <v>TINTAS POLIÉSTER</v>
      </c>
      <c r="Z149">
        <v>495664</v>
      </c>
      <c r="AA149" t="str">
        <f>Tabela1[[#This Row],[DESCRIÇÃO]]</f>
        <v>AKZO NOBEL LTDA AUTO</v>
      </c>
    </row>
    <row r="150" spans="1:27" x14ac:dyDescent="0.3">
      <c r="A150" t="s">
        <v>146</v>
      </c>
      <c r="B150" t="s">
        <v>101</v>
      </c>
      <c r="C150" s="1">
        <v>46034</v>
      </c>
      <c r="D150" s="2">
        <v>2000223358</v>
      </c>
      <c r="E150" t="s">
        <v>5305</v>
      </c>
      <c r="G150" t="s">
        <v>103</v>
      </c>
      <c r="H150" t="s">
        <v>24</v>
      </c>
      <c r="I150">
        <v>23.94</v>
      </c>
      <c r="J150">
        <v>6</v>
      </c>
      <c r="K150">
        <v>0</v>
      </c>
      <c r="L150">
        <v>143.63999999999999</v>
      </c>
      <c r="M150">
        <v>4.72</v>
      </c>
      <c r="N150">
        <v>0</v>
      </c>
      <c r="O150">
        <v>1.44</v>
      </c>
      <c r="P150">
        <v>0</v>
      </c>
      <c r="Q150">
        <v>0</v>
      </c>
      <c r="R150">
        <v>0</v>
      </c>
      <c r="S150">
        <v>0</v>
      </c>
      <c r="T150">
        <v>149.80000000000001</v>
      </c>
      <c r="U150">
        <v>34</v>
      </c>
      <c r="V150" t="str">
        <f>VLOOKUP(Tabela1[[#This Row],[CÓD FORNECEDOR]],'[1]BASE FORNECEDORES'!$A:$N,11,0)</f>
        <v>60.561.719/0022-58</v>
      </c>
      <c r="W150" t="str">
        <f>VLOOKUP(Tabela1[[#This Row],[CNPJ]],'[1]BASE FORNECEDORES'!$K:$R,8,0)</f>
        <v>AKZO NOBEL LTDA AUTO</v>
      </c>
      <c r="X150">
        <v>23358</v>
      </c>
      <c r="Y150" t="str">
        <f>VLOOKUP(Tabela1[[#This Row],[CÓD PRODUTO ]],[1]fornnecedor!$A:$G,7,0)</f>
        <v>TINTAS POLIÉSTER</v>
      </c>
      <c r="Z150">
        <v>495664</v>
      </c>
      <c r="AA150" t="str">
        <f>Tabela1[[#This Row],[DESCRIÇÃO]]</f>
        <v>AKZO NOBEL LTDA AUTO</v>
      </c>
    </row>
    <row r="151" spans="1:27" x14ac:dyDescent="0.3">
      <c r="A151" t="s">
        <v>146</v>
      </c>
      <c r="B151" t="s">
        <v>101</v>
      </c>
      <c r="C151" s="1">
        <v>46034</v>
      </c>
      <c r="D151" s="2">
        <v>2000221290</v>
      </c>
      <c r="E151" t="s">
        <v>171</v>
      </c>
      <c r="G151" t="s">
        <v>103</v>
      </c>
      <c r="H151" t="s">
        <v>24</v>
      </c>
      <c r="I151">
        <v>25.33</v>
      </c>
      <c r="J151">
        <v>6</v>
      </c>
      <c r="K151">
        <v>0</v>
      </c>
      <c r="L151">
        <v>151.97999999999999</v>
      </c>
      <c r="M151">
        <v>4.99</v>
      </c>
      <c r="N151">
        <v>0</v>
      </c>
      <c r="O151">
        <v>1.52</v>
      </c>
      <c r="P151">
        <v>0</v>
      </c>
      <c r="Q151">
        <v>0</v>
      </c>
      <c r="R151">
        <v>0</v>
      </c>
      <c r="S151">
        <v>0</v>
      </c>
      <c r="T151">
        <v>158.49</v>
      </c>
      <c r="U151">
        <v>34</v>
      </c>
      <c r="V151" t="str">
        <f>VLOOKUP(Tabela1[[#This Row],[CÓD FORNECEDOR]],'[1]BASE FORNECEDORES'!$A:$N,11,0)</f>
        <v>60.561.719/0022-58</v>
      </c>
      <c r="W151" t="str">
        <f>VLOOKUP(Tabela1[[#This Row],[CNPJ]],'[1]BASE FORNECEDORES'!$K:$R,8,0)</f>
        <v>AKZO NOBEL LTDA AUTO</v>
      </c>
      <c r="X151">
        <v>21290</v>
      </c>
      <c r="Y151" t="str">
        <f>VLOOKUP(Tabela1[[#This Row],[CÓD PRODUTO ]],[1]fornnecedor!$A:$G,7,0)</f>
        <v>TINTAS POLIÉSTER</v>
      </c>
      <c r="Z151">
        <v>495664</v>
      </c>
      <c r="AA151" t="str">
        <f>Tabela1[[#This Row],[DESCRIÇÃO]]</f>
        <v>AKZO NOBEL LTDA AUTO</v>
      </c>
    </row>
    <row r="152" spans="1:27" x14ac:dyDescent="0.3">
      <c r="A152" t="s">
        <v>146</v>
      </c>
      <c r="B152" t="s">
        <v>101</v>
      </c>
      <c r="C152" s="1">
        <v>46034</v>
      </c>
      <c r="D152" s="2">
        <v>2000223359</v>
      </c>
      <c r="E152" t="s">
        <v>172</v>
      </c>
      <c r="G152" t="s">
        <v>103</v>
      </c>
      <c r="H152" t="s">
        <v>24</v>
      </c>
      <c r="I152">
        <v>26.78</v>
      </c>
      <c r="J152">
        <v>6</v>
      </c>
      <c r="K152">
        <v>0</v>
      </c>
      <c r="L152">
        <v>160.68</v>
      </c>
      <c r="M152">
        <v>5.27</v>
      </c>
      <c r="N152">
        <v>0</v>
      </c>
      <c r="O152">
        <v>1.61</v>
      </c>
      <c r="P152">
        <v>0</v>
      </c>
      <c r="Q152">
        <v>0</v>
      </c>
      <c r="R152">
        <v>0</v>
      </c>
      <c r="S152">
        <v>0</v>
      </c>
      <c r="T152">
        <v>167.56</v>
      </c>
      <c r="U152">
        <v>34</v>
      </c>
      <c r="V152" t="str">
        <f>VLOOKUP(Tabela1[[#This Row],[CÓD FORNECEDOR]],'[1]BASE FORNECEDORES'!$A:$N,11,0)</f>
        <v>60.561.719/0022-58</v>
      </c>
      <c r="W152" t="str">
        <f>VLOOKUP(Tabela1[[#This Row],[CNPJ]],'[1]BASE FORNECEDORES'!$K:$R,8,0)</f>
        <v>AKZO NOBEL LTDA AUTO</v>
      </c>
      <c r="X152">
        <v>23359</v>
      </c>
      <c r="Y152" t="str">
        <f>VLOOKUP(Tabela1[[#This Row],[CÓD PRODUTO ]],[1]fornnecedor!$A:$G,7,0)</f>
        <v>TINTAS POLIÉSTER</v>
      </c>
      <c r="Z152">
        <v>495664</v>
      </c>
      <c r="AA152" t="str">
        <f>Tabela1[[#This Row],[DESCRIÇÃO]]</f>
        <v>AKZO NOBEL LTDA AUTO</v>
      </c>
    </row>
    <row r="153" spans="1:27" x14ac:dyDescent="0.3">
      <c r="A153" t="s">
        <v>146</v>
      </c>
      <c r="B153" t="s">
        <v>101</v>
      </c>
      <c r="C153" s="1">
        <v>46034</v>
      </c>
      <c r="D153" s="2">
        <v>2000223382</v>
      </c>
      <c r="E153" t="s">
        <v>173</v>
      </c>
      <c r="G153" t="s">
        <v>103</v>
      </c>
      <c r="H153" t="s">
        <v>24</v>
      </c>
      <c r="I153">
        <v>25.31</v>
      </c>
      <c r="J153">
        <v>6</v>
      </c>
      <c r="K153">
        <v>0</v>
      </c>
      <c r="L153">
        <v>151.86000000000001</v>
      </c>
      <c r="M153">
        <v>4.9800000000000004</v>
      </c>
      <c r="N153">
        <v>0</v>
      </c>
      <c r="O153">
        <v>1.52</v>
      </c>
      <c r="P153">
        <v>0</v>
      </c>
      <c r="Q153">
        <v>0</v>
      </c>
      <c r="R153">
        <v>0</v>
      </c>
      <c r="S153">
        <v>0</v>
      </c>
      <c r="T153">
        <v>158.36000000000001</v>
      </c>
      <c r="U153">
        <v>34</v>
      </c>
      <c r="V153" t="str">
        <f>VLOOKUP(Tabela1[[#This Row],[CÓD FORNECEDOR]],'[1]BASE FORNECEDORES'!$A:$N,11,0)</f>
        <v>60.561.719/0022-58</v>
      </c>
      <c r="W153" t="str">
        <f>VLOOKUP(Tabela1[[#This Row],[CNPJ]],'[1]BASE FORNECEDORES'!$K:$R,8,0)</f>
        <v>AKZO NOBEL LTDA AUTO</v>
      </c>
      <c r="X153">
        <v>23382</v>
      </c>
      <c r="Y153" t="str">
        <f>VLOOKUP(Tabela1[[#This Row],[CÓD PRODUTO ]],[1]fornnecedor!$A:$G,7,0)</f>
        <v>TINTAS POLIÉSTER</v>
      </c>
      <c r="Z153">
        <v>495664</v>
      </c>
      <c r="AA153" t="str">
        <f>Tabela1[[#This Row],[DESCRIÇÃO]]</f>
        <v>AKZO NOBEL LTDA AUTO</v>
      </c>
    </row>
    <row r="154" spans="1:27" x14ac:dyDescent="0.3">
      <c r="A154" t="s">
        <v>146</v>
      </c>
      <c r="B154" t="s">
        <v>101</v>
      </c>
      <c r="C154" s="1">
        <v>46034</v>
      </c>
      <c r="D154" s="2">
        <v>2000221015</v>
      </c>
      <c r="E154" t="s">
        <v>174</v>
      </c>
      <c r="G154" t="s">
        <v>103</v>
      </c>
      <c r="H154" t="s">
        <v>24</v>
      </c>
      <c r="I154">
        <v>25.51</v>
      </c>
      <c r="J154">
        <v>18</v>
      </c>
      <c r="K154">
        <v>0</v>
      </c>
      <c r="L154">
        <v>459.15</v>
      </c>
      <c r="M154">
        <v>15.07</v>
      </c>
      <c r="N154">
        <v>0</v>
      </c>
      <c r="O154">
        <v>4.59</v>
      </c>
      <c r="P154">
        <v>0</v>
      </c>
      <c r="Q154">
        <v>0</v>
      </c>
      <c r="R154">
        <v>0</v>
      </c>
      <c r="S154">
        <v>0</v>
      </c>
      <c r="T154">
        <v>478.81</v>
      </c>
      <c r="U154">
        <v>34</v>
      </c>
      <c r="V154" t="str">
        <f>VLOOKUP(Tabela1[[#This Row],[CÓD FORNECEDOR]],'[1]BASE FORNECEDORES'!$A:$N,11,0)</f>
        <v>60.561.719/0022-58</v>
      </c>
      <c r="W154" t="str">
        <f>VLOOKUP(Tabela1[[#This Row],[CNPJ]],'[1]BASE FORNECEDORES'!$K:$R,8,0)</f>
        <v>AKZO NOBEL LTDA AUTO</v>
      </c>
      <c r="X154">
        <v>21015</v>
      </c>
      <c r="Y154" t="str">
        <f>VLOOKUP(Tabela1[[#This Row],[CÓD PRODUTO ]],[1]fornnecedor!$A:$G,7,0)</f>
        <v>TINTAS POLIÉSTER</v>
      </c>
      <c r="Z154">
        <v>495664</v>
      </c>
      <c r="AA154" t="str">
        <f>Tabela1[[#This Row],[DESCRIÇÃO]]</f>
        <v>AKZO NOBEL LTDA AUTO</v>
      </c>
    </row>
    <row r="155" spans="1:27" x14ac:dyDescent="0.3">
      <c r="A155" t="s">
        <v>146</v>
      </c>
      <c r="B155" t="s">
        <v>101</v>
      </c>
      <c r="C155" s="1">
        <v>46034</v>
      </c>
      <c r="D155" s="2">
        <v>2000221289</v>
      </c>
      <c r="E155" t="s">
        <v>175</v>
      </c>
      <c r="G155" t="s">
        <v>103</v>
      </c>
      <c r="H155" t="s">
        <v>24</v>
      </c>
      <c r="I155">
        <v>26.18</v>
      </c>
      <c r="J155">
        <v>18</v>
      </c>
      <c r="K155">
        <v>0</v>
      </c>
      <c r="L155">
        <v>471.32</v>
      </c>
      <c r="M155">
        <v>15.47</v>
      </c>
      <c r="N155">
        <v>0</v>
      </c>
      <c r="O155">
        <v>4.71</v>
      </c>
      <c r="P155">
        <v>0</v>
      </c>
      <c r="Q155">
        <v>0</v>
      </c>
      <c r="R155">
        <v>0</v>
      </c>
      <c r="S155">
        <v>0</v>
      </c>
      <c r="T155">
        <v>491.5</v>
      </c>
      <c r="U155">
        <v>34</v>
      </c>
      <c r="V155" t="str">
        <f>VLOOKUP(Tabela1[[#This Row],[CÓD FORNECEDOR]],'[1]BASE FORNECEDORES'!$A:$N,11,0)</f>
        <v>60.561.719/0022-58</v>
      </c>
      <c r="W155" t="str">
        <f>VLOOKUP(Tabela1[[#This Row],[CNPJ]],'[1]BASE FORNECEDORES'!$K:$R,8,0)</f>
        <v>AKZO NOBEL LTDA AUTO</v>
      </c>
      <c r="X155">
        <v>21289</v>
      </c>
      <c r="Y155" t="str">
        <f>VLOOKUP(Tabela1[[#This Row],[CÓD PRODUTO ]],[1]fornnecedor!$A:$G,7,0)</f>
        <v>TINTAS POLIÉSTER</v>
      </c>
      <c r="Z155">
        <v>495664</v>
      </c>
      <c r="AA155" t="str">
        <f>Tabela1[[#This Row],[DESCRIÇÃO]]</f>
        <v>AKZO NOBEL LTDA AUTO</v>
      </c>
    </row>
    <row r="156" spans="1:27" x14ac:dyDescent="0.3">
      <c r="A156" t="s">
        <v>146</v>
      </c>
      <c r="B156" t="s">
        <v>101</v>
      </c>
      <c r="C156" s="1">
        <v>46034</v>
      </c>
      <c r="D156" s="2">
        <v>2000221017</v>
      </c>
      <c r="E156" t="s">
        <v>176</v>
      </c>
      <c r="G156" t="s">
        <v>103</v>
      </c>
      <c r="H156" t="s">
        <v>24</v>
      </c>
      <c r="I156">
        <v>24.34</v>
      </c>
      <c r="J156">
        <v>6</v>
      </c>
      <c r="K156">
        <v>0</v>
      </c>
      <c r="L156">
        <v>146.02000000000001</v>
      </c>
      <c r="M156">
        <v>4.79</v>
      </c>
      <c r="N156">
        <v>0</v>
      </c>
      <c r="O156">
        <v>1.46</v>
      </c>
      <c r="P156">
        <v>0</v>
      </c>
      <c r="Q156">
        <v>0</v>
      </c>
      <c r="R156">
        <v>0</v>
      </c>
      <c r="S156">
        <v>0</v>
      </c>
      <c r="T156">
        <v>152.27000000000001</v>
      </c>
      <c r="U156">
        <v>34</v>
      </c>
      <c r="V156" t="str">
        <f>VLOOKUP(Tabela1[[#This Row],[CÓD FORNECEDOR]],'[1]BASE FORNECEDORES'!$A:$N,11,0)</f>
        <v>60.561.719/0022-58</v>
      </c>
      <c r="W156" t="str">
        <f>VLOOKUP(Tabela1[[#This Row],[CNPJ]],'[1]BASE FORNECEDORES'!$K:$R,8,0)</f>
        <v>AKZO NOBEL LTDA AUTO</v>
      </c>
      <c r="X156">
        <v>21017</v>
      </c>
      <c r="Y156" t="str">
        <f>VLOOKUP(Tabela1[[#This Row],[CÓD PRODUTO ]],[1]fornnecedor!$A:$G,7,0)</f>
        <v>TINTAS POLIÉSTER</v>
      </c>
      <c r="Z156">
        <v>495664</v>
      </c>
      <c r="AA156" t="str">
        <f>Tabela1[[#This Row],[DESCRIÇÃO]]</f>
        <v>AKZO NOBEL LTDA AUTO</v>
      </c>
    </row>
    <row r="157" spans="1:27" x14ac:dyDescent="0.3">
      <c r="A157" t="s">
        <v>146</v>
      </c>
      <c r="B157" t="s">
        <v>101</v>
      </c>
      <c r="C157" s="1">
        <v>46034</v>
      </c>
      <c r="D157" s="2">
        <v>2000221271</v>
      </c>
      <c r="E157" t="s">
        <v>177</v>
      </c>
      <c r="G157" t="s">
        <v>103</v>
      </c>
      <c r="H157" t="s">
        <v>24</v>
      </c>
      <c r="I157">
        <v>24.22</v>
      </c>
      <c r="J157">
        <v>6</v>
      </c>
      <c r="K157">
        <v>0</v>
      </c>
      <c r="L157">
        <v>145.30000000000001</v>
      </c>
      <c r="M157">
        <v>4.7699999999999996</v>
      </c>
      <c r="N157">
        <v>0</v>
      </c>
      <c r="O157">
        <v>1.45</v>
      </c>
      <c r="P157">
        <v>0</v>
      </c>
      <c r="Q157">
        <v>0</v>
      </c>
      <c r="R157">
        <v>0</v>
      </c>
      <c r="S157">
        <v>0</v>
      </c>
      <c r="T157">
        <v>151.52000000000001</v>
      </c>
      <c r="U157">
        <v>34</v>
      </c>
      <c r="V157" t="str">
        <f>VLOOKUP(Tabela1[[#This Row],[CÓD FORNECEDOR]],'[1]BASE FORNECEDORES'!$A:$N,11,0)</f>
        <v>60.561.719/0022-58</v>
      </c>
      <c r="W157" t="str">
        <f>VLOOKUP(Tabela1[[#This Row],[CNPJ]],'[1]BASE FORNECEDORES'!$K:$R,8,0)</f>
        <v>AKZO NOBEL LTDA AUTO</v>
      </c>
      <c r="X157">
        <v>21271</v>
      </c>
      <c r="Y157" t="str">
        <f>VLOOKUP(Tabela1[[#This Row],[CÓD PRODUTO ]],[1]fornnecedor!$A:$G,7,0)</f>
        <v>TINTAS POLIÉSTER</v>
      </c>
      <c r="Z157">
        <v>495664</v>
      </c>
      <c r="AA157" t="str">
        <f>Tabela1[[#This Row],[DESCRIÇÃO]]</f>
        <v>AKZO NOBEL LTDA AUTO</v>
      </c>
    </row>
    <row r="158" spans="1:27" x14ac:dyDescent="0.3">
      <c r="A158" t="s">
        <v>146</v>
      </c>
      <c r="B158" t="s">
        <v>101</v>
      </c>
      <c r="C158" s="1">
        <v>46034</v>
      </c>
      <c r="D158" s="2">
        <v>2000285553</v>
      </c>
      <c r="E158" t="s">
        <v>178</v>
      </c>
      <c r="G158" t="s">
        <v>103</v>
      </c>
      <c r="H158" t="s">
        <v>24</v>
      </c>
      <c r="I158">
        <v>28.29</v>
      </c>
      <c r="J158">
        <v>6</v>
      </c>
      <c r="K158">
        <v>0</v>
      </c>
      <c r="L158">
        <v>169.74</v>
      </c>
      <c r="M158">
        <v>5.57</v>
      </c>
      <c r="N158">
        <v>0</v>
      </c>
      <c r="O158">
        <v>1.7</v>
      </c>
      <c r="P158">
        <v>0</v>
      </c>
      <c r="Q158">
        <v>0</v>
      </c>
      <c r="R158">
        <v>0</v>
      </c>
      <c r="S158">
        <v>0</v>
      </c>
      <c r="T158">
        <v>177.01</v>
      </c>
      <c r="U158">
        <v>34</v>
      </c>
      <c r="V158" t="str">
        <f>VLOOKUP(Tabela1[[#This Row],[CÓD FORNECEDOR]],'[1]BASE FORNECEDORES'!$A:$N,11,0)</f>
        <v>60.561.719/0022-58</v>
      </c>
      <c r="W158" t="str">
        <f>VLOOKUP(Tabela1[[#This Row],[CNPJ]],'[1]BASE FORNECEDORES'!$K:$R,8,0)</f>
        <v>AKZO NOBEL LTDA AUTO</v>
      </c>
      <c r="X158">
        <v>85553</v>
      </c>
      <c r="Y158" t="str">
        <f>VLOOKUP(Tabela1[[#This Row],[CÓD PRODUTO ]],[1]fornnecedor!$A:$G,7,0)</f>
        <v>TINTAS POLIÉSTER</v>
      </c>
      <c r="Z158">
        <v>495664</v>
      </c>
      <c r="AA158" t="str">
        <f>Tabela1[[#This Row],[DESCRIÇÃO]]</f>
        <v>AKZO NOBEL LTDA AUTO</v>
      </c>
    </row>
    <row r="159" spans="1:27" x14ac:dyDescent="0.3">
      <c r="A159" t="s">
        <v>146</v>
      </c>
      <c r="B159" t="s">
        <v>101</v>
      </c>
      <c r="C159" s="1">
        <v>46034</v>
      </c>
      <c r="D159" s="2">
        <v>2000222954</v>
      </c>
      <c r="E159" t="s">
        <v>179</v>
      </c>
      <c r="G159" t="s">
        <v>103</v>
      </c>
      <c r="H159" t="s">
        <v>24</v>
      </c>
      <c r="I159">
        <v>22.99</v>
      </c>
      <c r="J159">
        <v>18</v>
      </c>
      <c r="K159">
        <v>0</v>
      </c>
      <c r="L159">
        <v>413.74</v>
      </c>
      <c r="M159">
        <v>13.58</v>
      </c>
      <c r="N159">
        <v>0</v>
      </c>
      <c r="O159">
        <v>4.1399999999999997</v>
      </c>
      <c r="P159">
        <v>0</v>
      </c>
      <c r="Q159">
        <v>0</v>
      </c>
      <c r="R159">
        <v>0</v>
      </c>
      <c r="S159">
        <v>0</v>
      </c>
      <c r="T159">
        <v>431.46</v>
      </c>
      <c r="U159">
        <v>34</v>
      </c>
      <c r="V159" t="str">
        <f>VLOOKUP(Tabela1[[#This Row],[CÓD FORNECEDOR]],'[1]BASE FORNECEDORES'!$A:$N,11,0)</f>
        <v>60.561.719/0022-58</v>
      </c>
      <c r="W159" t="str">
        <f>VLOOKUP(Tabela1[[#This Row],[CNPJ]],'[1]BASE FORNECEDORES'!$K:$R,8,0)</f>
        <v>AKZO NOBEL LTDA AUTO</v>
      </c>
      <c r="X159">
        <v>22954</v>
      </c>
      <c r="Y159" t="str">
        <f>VLOOKUP(Tabela1[[#This Row],[CÓD PRODUTO ]],[1]fornnecedor!$A:$G,7,0)</f>
        <v>TINTAS POLIÉSTER</v>
      </c>
      <c r="Z159">
        <v>495664</v>
      </c>
      <c r="AA159" t="str">
        <f>Tabela1[[#This Row],[DESCRIÇÃO]]</f>
        <v>AKZO NOBEL LTDA AUTO</v>
      </c>
    </row>
    <row r="160" spans="1:27" x14ac:dyDescent="0.3">
      <c r="A160" t="s">
        <v>146</v>
      </c>
      <c r="B160" t="s">
        <v>101</v>
      </c>
      <c r="C160" s="1">
        <v>46034</v>
      </c>
      <c r="D160" s="2">
        <v>2000221299</v>
      </c>
      <c r="E160" t="s">
        <v>180</v>
      </c>
      <c r="G160" t="s">
        <v>103</v>
      </c>
      <c r="H160" t="s">
        <v>24</v>
      </c>
      <c r="I160">
        <v>25.33</v>
      </c>
      <c r="J160">
        <v>18</v>
      </c>
      <c r="K160">
        <v>0</v>
      </c>
      <c r="L160">
        <v>455.94</v>
      </c>
      <c r="M160">
        <v>14.97</v>
      </c>
      <c r="N160">
        <v>0</v>
      </c>
      <c r="O160">
        <v>4.5599999999999996</v>
      </c>
      <c r="P160">
        <v>0</v>
      </c>
      <c r="Q160">
        <v>0</v>
      </c>
      <c r="R160">
        <v>0</v>
      </c>
      <c r="S160">
        <v>0</v>
      </c>
      <c r="T160">
        <v>475.47</v>
      </c>
      <c r="U160">
        <v>34</v>
      </c>
      <c r="V160" t="str">
        <f>VLOOKUP(Tabela1[[#This Row],[CÓD FORNECEDOR]],'[1]BASE FORNECEDORES'!$A:$N,11,0)</f>
        <v>60.561.719/0022-58</v>
      </c>
      <c r="W160" t="str">
        <f>VLOOKUP(Tabela1[[#This Row],[CNPJ]],'[1]BASE FORNECEDORES'!$K:$R,8,0)</f>
        <v>AKZO NOBEL LTDA AUTO</v>
      </c>
      <c r="X160">
        <v>21299</v>
      </c>
      <c r="Y160" t="str">
        <f>VLOOKUP(Tabela1[[#This Row],[CÓD PRODUTO ]],[1]fornnecedor!$A:$G,7,0)</f>
        <v>TINTAS POLIÉSTER</v>
      </c>
      <c r="Z160">
        <v>495664</v>
      </c>
      <c r="AA160" t="str">
        <f>Tabela1[[#This Row],[DESCRIÇÃO]]</f>
        <v>AKZO NOBEL LTDA AUTO</v>
      </c>
    </row>
    <row r="161" spans="1:27" x14ac:dyDescent="0.3">
      <c r="A161" t="s">
        <v>146</v>
      </c>
      <c r="B161" t="s">
        <v>101</v>
      </c>
      <c r="C161" s="1">
        <v>46034</v>
      </c>
      <c r="D161" s="2">
        <v>2000223361</v>
      </c>
      <c r="E161" t="s">
        <v>181</v>
      </c>
      <c r="G161" t="s">
        <v>103</v>
      </c>
      <c r="H161" t="s">
        <v>24</v>
      </c>
      <c r="I161">
        <v>25.95</v>
      </c>
      <c r="J161">
        <v>12</v>
      </c>
      <c r="K161">
        <v>0</v>
      </c>
      <c r="L161">
        <v>311.35000000000002</v>
      </c>
      <c r="M161">
        <v>10.220000000000001</v>
      </c>
      <c r="N161">
        <v>0</v>
      </c>
      <c r="O161">
        <v>3.11</v>
      </c>
      <c r="P161">
        <v>0</v>
      </c>
      <c r="Q161">
        <v>0</v>
      </c>
      <c r="R161">
        <v>0</v>
      </c>
      <c r="S161">
        <v>0</v>
      </c>
      <c r="T161">
        <v>324.68</v>
      </c>
      <c r="U161">
        <v>34</v>
      </c>
      <c r="V161" t="str">
        <f>VLOOKUP(Tabela1[[#This Row],[CÓD FORNECEDOR]],'[1]BASE FORNECEDORES'!$A:$N,11,0)</f>
        <v>60.561.719/0022-58</v>
      </c>
      <c r="W161" t="str">
        <f>VLOOKUP(Tabela1[[#This Row],[CNPJ]],'[1]BASE FORNECEDORES'!$K:$R,8,0)</f>
        <v>AKZO NOBEL LTDA AUTO</v>
      </c>
      <c r="X161">
        <v>23361</v>
      </c>
      <c r="Y161" t="str">
        <f>VLOOKUP(Tabela1[[#This Row],[CÓD PRODUTO ]],[1]fornnecedor!$A:$G,7,0)</f>
        <v>TINTAS POLIÉSTER</v>
      </c>
      <c r="Z161">
        <v>495664</v>
      </c>
      <c r="AA161" t="str">
        <f>Tabela1[[#This Row],[DESCRIÇÃO]]</f>
        <v>AKZO NOBEL LTDA AUTO</v>
      </c>
    </row>
    <row r="162" spans="1:27" x14ac:dyDescent="0.3">
      <c r="A162" t="s">
        <v>146</v>
      </c>
      <c r="B162" t="s">
        <v>101</v>
      </c>
      <c r="C162" s="1">
        <v>46034</v>
      </c>
      <c r="D162" s="2">
        <v>2000285554</v>
      </c>
      <c r="E162" t="s">
        <v>182</v>
      </c>
      <c r="G162" t="s">
        <v>103</v>
      </c>
      <c r="H162" t="s">
        <v>24</v>
      </c>
      <c r="I162">
        <v>29.06</v>
      </c>
      <c r="J162">
        <v>6</v>
      </c>
      <c r="K162">
        <v>0</v>
      </c>
      <c r="L162">
        <v>174.38</v>
      </c>
      <c r="M162">
        <v>5.72</v>
      </c>
      <c r="N162">
        <v>0</v>
      </c>
      <c r="O162">
        <v>1.74</v>
      </c>
      <c r="P162">
        <v>0</v>
      </c>
      <c r="Q162">
        <v>0</v>
      </c>
      <c r="R162">
        <v>0</v>
      </c>
      <c r="S162">
        <v>0</v>
      </c>
      <c r="T162">
        <v>181.84</v>
      </c>
      <c r="U162">
        <v>34</v>
      </c>
      <c r="V162" t="str">
        <f>VLOOKUP(Tabela1[[#This Row],[CÓD FORNECEDOR]],'[1]BASE FORNECEDORES'!$A:$N,11,0)</f>
        <v>60.561.719/0022-58</v>
      </c>
      <c r="W162" t="str">
        <f>VLOOKUP(Tabela1[[#This Row],[CNPJ]],'[1]BASE FORNECEDORES'!$K:$R,8,0)</f>
        <v>AKZO NOBEL LTDA AUTO</v>
      </c>
      <c r="X162">
        <v>85554</v>
      </c>
      <c r="Y162" t="str">
        <f>VLOOKUP(Tabela1[[#This Row],[CÓD PRODUTO ]],[1]fornnecedor!$A:$G,7,0)</f>
        <v>TINTAS POLIÉSTER</v>
      </c>
      <c r="Z162">
        <v>495664</v>
      </c>
      <c r="AA162" t="str">
        <f>Tabela1[[#This Row],[DESCRIÇÃO]]</f>
        <v>AKZO NOBEL LTDA AUTO</v>
      </c>
    </row>
    <row r="163" spans="1:27" x14ac:dyDescent="0.3">
      <c r="A163" t="s">
        <v>146</v>
      </c>
      <c r="B163" t="s">
        <v>101</v>
      </c>
      <c r="C163" s="1">
        <v>46034</v>
      </c>
      <c r="D163" s="2">
        <v>2000222225</v>
      </c>
      <c r="E163" t="s">
        <v>183</v>
      </c>
      <c r="G163" t="s">
        <v>103</v>
      </c>
      <c r="H163" t="s">
        <v>24</v>
      </c>
      <c r="I163">
        <v>24.44</v>
      </c>
      <c r="J163">
        <v>6</v>
      </c>
      <c r="K163">
        <v>0</v>
      </c>
      <c r="L163">
        <v>146.62</v>
      </c>
      <c r="M163">
        <v>4.8099999999999996</v>
      </c>
      <c r="N163">
        <v>0</v>
      </c>
      <c r="O163">
        <v>1.47</v>
      </c>
      <c r="P163">
        <v>0</v>
      </c>
      <c r="Q163">
        <v>0</v>
      </c>
      <c r="R163">
        <v>0</v>
      </c>
      <c r="S163">
        <v>0</v>
      </c>
      <c r="T163">
        <v>152.9</v>
      </c>
      <c r="U163">
        <v>34</v>
      </c>
      <c r="V163" t="str">
        <f>VLOOKUP(Tabela1[[#This Row],[CÓD FORNECEDOR]],'[1]BASE FORNECEDORES'!$A:$N,11,0)</f>
        <v>60.561.719/0022-58</v>
      </c>
      <c r="W163" t="str">
        <f>VLOOKUP(Tabela1[[#This Row],[CNPJ]],'[1]BASE FORNECEDORES'!$K:$R,8,0)</f>
        <v>AKZO NOBEL LTDA AUTO</v>
      </c>
      <c r="X163">
        <v>22225</v>
      </c>
      <c r="Y163" t="str">
        <f>VLOOKUP(Tabela1[[#This Row],[CÓD PRODUTO ]],[1]fornnecedor!$A:$G,7,0)</f>
        <v>TINTAS POLIÉSTER</v>
      </c>
      <c r="Z163">
        <v>495664</v>
      </c>
      <c r="AA163" t="str">
        <f>Tabela1[[#This Row],[DESCRIÇÃO]]</f>
        <v>AKZO NOBEL LTDA AUTO</v>
      </c>
    </row>
    <row r="164" spans="1:27" x14ac:dyDescent="0.3">
      <c r="A164" t="s">
        <v>146</v>
      </c>
      <c r="B164" t="s">
        <v>101</v>
      </c>
      <c r="C164" s="1">
        <v>46034</v>
      </c>
      <c r="D164" s="2">
        <v>2000223360</v>
      </c>
      <c r="E164" t="s">
        <v>184</v>
      </c>
      <c r="G164" t="s">
        <v>103</v>
      </c>
      <c r="H164" t="s">
        <v>24</v>
      </c>
      <c r="I164">
        <v>24.81</v>
      </c>
      <c r="J164">
        <v>24</v>
      </c>
      <c r="K164">
        <v>0</v>
      </c>
      <c r="L164">
        <v>595.53</v>
      </c>
      <c r="M164">
        <v>19.55</v>
      </c>
      <c r="N164">
        <v>0</v>
      </c>
      <c r="O164">
        <v>5.96</v>
      </c>
      <c r="P164">
        <v>0</v>
      </c>
      <c r="Q164">
        <v>0</v>
      </c>
      <c r="R164">
        <v>0</v>
      </c>
      <c r="S164">
        <v>0</v>
      </c>
      <c r="T164">
        <v>621.04</v>
      </c>
      <c r="U164">
        <v>34</v>
      </c>
      <c r="V164" t="str">
        <f>VLOOKUP(Tabela1[[#This Row],[CÓD FORNECEDOR]],'[1]BASE FORNECEDORES'!$A:$N,11,0)</f>
        <v>60.561.719/0022-58</v>
      </c>
      <c r="W164" t="str">
        <f>VLOOKUP(Tabela1[[#This Row],[CNPJ]],'[1]BASE FORNECEDORES'!$K:$R,8,0)</f>
        <v>AKZO NOBEL LTDA AUTO</v>
      </c>
      <c r="X164">
        <v>23360</v>
      </c>
      <c r="Y164" t="str">
        <f>VLOOKUP(Tabela1[[#This Row],[CÓD PRODUTO ]],[1]fornnecedor!$A:$G,7,0)</f>
        <v>TINTAS POLIÉSTER</v>
      </c>
      <c r="Z164">
        <v>495664</v>
      </c>
      <c r="AA164" t="str">
        <f>Tabela1[[#This Row],[DESCRIÇÃO]]</f>
        <v>AKZO NOBEL LTDA AUTO</v>
      </c>
    </row>
    <row r="165" spans="1:27" x14ac:dyDescent="0.3">
      <c r="A165" t="s">
        <v>146</v>
      </c>
      <c r="B165" t="s">
        <v>101</v>
      </c>
      <c r="C165" s="1">
        <v>46034</v>
      </c>
      <c r="D165" s="2">
        <v>2000285555</v>
      </c>
      <c r="E165" t="s">
        <v>185</v>
      </c>
      <c r="G165" t="s">
        <v>103</v>
      </c>
      <c r="H165" t="s">
        <v>24</v>
      </c>
      <c r="I165">
        <v>27.97</v>
      </c>
      <c r="J165">
        <v>6</v>
      </c>
      <c r="K165">
        <v>0</v>
      </c>
      <c r="L165">
        <v>167.82</v>
      </c>
      <c r="M165">
        <v>5.51</v>
      </c>
      <c r="N165">
        <v>0</v>
      </c>
      <c r="O165">
        <v>1.68</v>
      </c>
      <c r="P165">
        <v>0</v>
      </c>
      <c r="Q165">
        <v>0</v>
      </c>
      <c r="R165">
        <v>0</v>
      </c>
      <c r="S165">
        <v>0</v>
      </c>
      <c r="T165">
        <v>175.01</v>
      </c>
      <c r="U165">
        <v>34</v>
      </c>
      <c r="V165" t="str">
        <f>VLOOKUP(Tabela1[[#This Row],[CÓD FORNECEDOR]],'[1]BASE FORNECEDORES'!$A:$N,11,0)</f>
        <v>60.561.719/0022-58</v>
      </c>
      <c r="W165" t="str">
        <f>VLOOKUP(Tabela1[[#This Row],[CNPJ]],'[1]BASE FORNECEDORES'!$K:$R,8,0)</f>
        <v>AKZO NOBEL LTDA AUTO</v>
      </c>
      <c r="X165">
        <v>85555</v>
      </c>
      <c r="Y165" t="str">
        <f>VLOOKUP(Tabela1[[#This Row],[CÓD PRODUTO ]],[1]fornnecedor!$A:$G,7,0)</f>
        <v>TINTAS POLIÉSTER</v>
      </c>
      <c r="Z165">
        <v>495664</v>
      </c>
      <c r="AA165" t="str">
        <f>Tabela1[[#This Row],[DESCRIÇÃO]]</f>
        <v>AKZO NOBEL LTDA AUTO</v>
      </c>
    </row>
    <row r="166" spans="1:27" x14ac:dyDescent="0.3">
      <c r="A166" t="s">
        <v>146</v>
      </c>
      <c r="B166" t="s">
        <v>101</v>
      </c>
      <c r="C166" s="1">
        <v>46034</v>
      </c>
      <c r="D166" s="2">
        <v>2000221287</v>
      </c>
      <c r="E166" t="s">
        <v>186</v>
      </c>
      <c r="G166" t="s">
        <v>103</v>
      </c>
      <c r="H166" t="s">
        <v>24</v>
      </c>
      <c r="I166">
        <v>24.38</v>
      </c>
      <c r="J166">
        <v>6</v>
      </c>
      <c r="K166">
        <v>0</v>
      </c>
      <c r="L166">
        <v>146.26</v>
      </c>
      <c r="M166">
        <v>4.8</v>
      </c>
      <c r="N166">
        <v>0</v>
      </c>
      <c r="O166">
        <v>1.46</v>
      </c>
      <c r="P166">
        <v>0</v>
      </c>
      <c r="Q166">
        <v>0</v>
      </c>
      <c r="R166">
        <v>0</v>
      </c>
      <c r="S166">
        <v>0</v>
      </c>
      <c r="T166">
        <v>152.52000000000001</v>
      </c>
      <c r="U166">
        <v>34</v>
      </c>
      <c r="V166" t="str">
        <f>VLOOKUP(Tabela1[[#This Row],[CÓD FORNECEDOR]],'[1]BASE FORNECEDORES'!$A:$N,11,0)</f>
        <v>60.561.719/0022-58</v>
      </c>
      <c r="W166" t="str">
        <f>VLOOKUP(Tabela1[[#This Row],[CNPJ]],'[1]BASE FORNECEDORES'!$K:$R,8,0)</f>
        <v>AKZO NOBEL LTDA AUTO</v>
      </c>
      <c r="X166">
        <v>21287</v>
      </c>
      <c r="Y166" t="str">
        <f>VLOOKUP(Tabela1[[#This Row],[CÓD PRODUTO ]],[1]fornnecedor!$A:$G,7,0)</f>
        <v>TINTAS POLIÉSTER</v>
      </c>
      <c r="Z166">
        <v>495664</v>
      </c>
      <c r="AA166" t="str">
        <f>Tabela1[[#This Row],[DESCRIÇÃO]]</f>
        <v>AKZO NOBEL LTDA AUTO</v>
      </c>
    </row>
    <row r="167" spans="1:27" x14ac:dyDescent="0.3">
      <c r="A167" t="s">
        <v>146</v>
      </c>
      <c r="B167" t="s">
        <v>101</v>
      </c>
      <c r="C167" s="1">
        <v>46034</v>
      </c>
      <c r="D167" s="2">
        <v>2000221272</v>
      </c>
      <c r="E167" t="s">
        <v>187</v>
      </c>
      <c r="G167" t="s">
        <v>103</v>
      </c>
      <c r="H167" t="s">
        <v>24</v>
      </c>
      <c r="I167">
        <v>24.24</v>
      </c>
      <c r="J167">
        <v>24</v>
      </c>
      <c r="K167">
        <v>0</v>
      </c>
      <c r="L167">
        <v>581.69000000000005</v>
      </c>
      <c r="M167">
        <v>19.09</v>
      </c>
      <c r="N167">
        <v>0</v>
      </c>
      <c r="O167">
        <v>5.82</v>
      </c>
      <c r="P167">
        <v>0</v>
      </c>
      <c r="Q167">
        <v>0</v>
      </c>
      <c r="R167">
        <v>0</v>
      </c>
      <c r="S167">
        <v>0</v>
      </c>
      <c r="T167">
        <v>606.6</v>
      </c>
      <c r="U167">
        <v>34</v>
      </c>
      <c r="V167" t="str">
        <f>VLOOKUP(Tabela1[[#This Row],[CÓD FORNECEDOR]],'[1]BASE FORNECEDORES'!$A:$N,11,0)</f>
        <v>60.561.719/0022-58</v>
      </c>
      <c r="W167" t="str">
        <f>VLOOKUP(Tabela1[[#This Row],[CNPJ]],'[1]BASE FORNECEDORES'!$K:$R,8,0)</f>
        <v>AKZO NOBEL LTDA AUTO</v>
      </c>
      <c r="X167">
        <v>21272</v>
      </c>
      <c r="Y167" t="str">
        <f>VLOOKUP(Tabela1[[#This Row],[CÓD PRODUTO ]],[1]fornnecedor!$A:$G,7,0)</f>
        <v>TINTAS POLIÉSTER</v>
      </c>
      <c r="Z167">
        <v>495664</v>
      </c>
      <c r="AA167" t="str">
        <f>Tabela1[[#This Row],[DESCRIÇÃO]]</f>
        <v>AKZO NOBEL LTDA AUTO</v>
      </c>
    </row>
    <row r="168" spans="1:27" x14ac:dyDescent="0.3">
      <c r="A168" t="s">
        <v>146</v>
      </c>
      <c r="B168" t="s">
        <v>101</v>
      </c>
      <c r="C168" s="1">
        <v>46034</v>
      </c>
      <c r="D168" s="2">
        <v>2000221285</v>
      </c>
      <c r="E168" t="s">
        <v>188</v>
      </c>
      <c r="G168" t="s">
        <v>103</v>
      </c>
      <c r="H168" t="s">
        <v>24</v>
      </c>
      <c r="I168">
        <v>24.52</v>
      </c>
      <c r="J168">
        <v>6</v>
      </c>
      <c r="K168">
        <v>0</v>
      </c>
      <c r="L168">
        <v>147.09</v>
      </c>
      <c r="M168">
        <v>4.83</v>
      </c>
      <c r="N168">
        <v>0</v>
      </c>
      <c r="O168">
        <v>1.47</v>
      </c>
      <c r="P168">
        <v>0</v>
      </c>
      <c r="Q168">
        <v>0</v>
      </c>
      <c r="R168">
        <v>0</v>
      </c>
      <c r="S168">
        <v>0</v>
      </c>
      <c r="T168">
        <v>153.38999999999999</v>
      </c>
      <c r="U168">
        <v>34</v>
      </c>
      <c r="V168" t="str">
        <f>VLOOKUP(Tabela1[[#This Row],[CÓD FORNECEDOR]],'[1]BASE FORNECEDORES'!$A:$N,11,0)</f>
        <v>60.561.719/0022-58</v>
      </c>
      <c r="W168" t="str">
        <f>VLOOKUP(Tabela1[[#This Row],[CNPJ]],'[1]BASE FORNECEDORES'!$K:$R,8,0)</f>
        <v>AKZO NOBEL LTDA AUTO</v>
      </c>
      <c r="X168">
        <v>21285</v>
      </c>
      <c r="Y168" t="str">
        <f>VLOOKUP(Tabela1[[#This Row],[CÓD PRODUTO ]],[1]fornnecedor!$A:$G,7,0)</f>
        <v>TINTAS POLIÉSTER</v>
      </c>
      <c r="Z168">
        <v>495664</v>
      </c>
      <c r="AA168" t="str">
        <f>Tabela1[[#This Row],[DESCRIÇÃO]]</f>
        <v>AKZO NOBEL LTDA AUTO</v>
      </c>
    </row>
    <row r="169" spans="1:27" x14ac:dyDescent="0.3">
      <c r="A169" t="s">
        <v>146</v>
      </c>
      <c r="B169" t="s">
        <v>101</v>
      </c>
      <c r="C169" s="1">
        <v>46034</v>
      </c>
      <c r="D169" s="2">
        <v>2000223378</v>
      </c>
      <c r="E169" t="s">
        <v>189</v>
      </c>
      <c r="G169" t="s">
        <v>103</v>
      </c>
      <c r="H169" t="s">
        <v>24</v>
      </c>
      <c r="I169">
        <v>24.24</v>
      </c>
      <c r="J169">
        <v>12</v>
      </c>
      <c r="K169">
        <v>0</v>
      </c>
      <c r="L169">
        <v>290.85000000000002</v>
      </c>
      <c r="M169">
        <v>9.5500000000000007</v>
      </c>
      <c r="N169">
        <v>0</v>
      </c>
      <c r="O169">
        <v>2.91</v>
      </c>
      <c r="P169">
        <v>0</v>
      </c>
      <c r="Q169">
        <v>0</v>
      </c>
      <c r="R169">
        <v>0</v>
      </c>
      <c r="S169">
        <v>0</v>
      </c>
      <c r="T169">
        <v>303.31</v>
      </c>
      <c r="U169">
        <v>34</v>
      </c>
      <c r="V169" t="str">
        <f>VLOOKUP(Tabela1[[#This Row],[CÓD FORNECEDOR]],'[1]BASE FORNECEDORES'!$A:$N,11,0)</f>
        <v>60.561.719/0022-58</v>
      </c>
      <c r="W169" t="str">
        <f>VLOOKUP(Tabela1[[#This Row],[CNPJ]],'[1]BASE FORNECEDORES'!$K:$R,8,0)</f>
        <v>AKZO NOBEL LTDA AUTO</v>
      </c>
      <c r="X169">
        <v>23378</v>
      </c>
      <c r="Y169" t="str">
        <f>VLOOKUP(Tabela1[[#This Row],[CÓD PRODUTO ]],[1]fornnecedor!$A:$G,7,0)</f>
        <v>TINTAS POLIÉSTER</v>
      </c>
      <c r="Z169">
        <v>495664</v>
      </c>
      <c r="AA169" t="str">
        <f>Tabela1[[#This Row],[DESCRIÇÃO]]</f>
        <v>AKZO NOBEL LTDA AUTO</v>
      </c>
    </row>
    <row r="170" spans="1:27" x14ac:dyDescent="0.3">
      <c r="A170" t="s">
        <v>146</v>
      </c>
      <c r="B170" t="s">
        <v>101</v>
      </c>
      <c r="C170" s="1">
        <v>46034</v>
      </c>
      <c r="D170" s="2">
        <v>2000221011</v>
      </c>
      <c r="E170" t="s">
        <v>190</v>
      </c>
      <c r="G170" t="s">
        <v>103</v>
      </c>
      <c r="H170" t="s">
        <v>24</v>
      </c>
      <c r="I170">
        <v>40.39</v>
      </c>
      <c r="J170">
        <v>6</v>
      </c>
      <c r="K170">
        <v>0</v>
      </c>
      <c r="L170">
        <v>242.33</v>
      </c>
      <c r="M170">
        <v>7.95</v>
      </c>
      <c r="N170">
        <v>0</v>
      </c>
      <c r="O170">
        <v>2.42</v>
      </c>
      <c r="P170">
        <v>0</v>
      </c>
      <c r="Q170">
        <v>0</v>
      </c>
      <c r="R170">
        <v>0</v>
      </c>
      <c r="S170">
        <v>0</v>
      </c>
      <c r="T170">
        <v>252.7</v>
      </c>
      <c r="U170">
        <v>34</v>
      </c>
      <c r="V170" t="str">
        <f>VLOOKUP(Tabela1[[#This Row],[CÓD FORNECEDOR]],'[1]BASE FORNECEDORES'!$A:$N,11,0)</f>
        <v>60.561.719/0022-58</v>
      </c>
      <c r="W170" t="str">
        <f>VLOOKUP(Tabela1[[#This Row],[CNPJ]],'[1]BASE FORNECEDORES'!$K:$R,8,0)</f>
        <v>AKZO NOBEL LTDA AUTO</v>
      </c>
      <c r="X170">
        <v>21011</v>
      </c>
      <c r="Y170" t="str">
        <f>VLOOKUP(Tabela1[[#This Row],[CÓD PRODUTO ]],[1]fornnecedor!$A:$G,7,0)</f>
        <v>TINTAS POLIÉSTER</v>
      </c>
      <c r="Z170">
        <v>495664</v>
      </c>
      <c r="AA170" t="str">
        <f>Tabela1[[#This Row],[DESCRIÇÃO]]</f>
        <v>AKZO NOBEL LTDA AUTO</v>
      </c>
    </row>
    <row r="171" spans="1:27" x14ac:dyDescent="0.3">
      <c r="A171" t="s">
        <v>146</v>
      </c>
      <c r="B171" t="s">
        <v>101</v>
      </c>
      <c r="C171" s="1">
        <v>46034</v>
      </c>
      <c r="D171" s="2">
        <v>2000223259</v>
      </c>
      <c r="E171" t="s">
        <v>191</v>
      </c>
      <c r="G171" t="s">
        <v>103</v>
      </c>
      <c r="H171" t="s">
        <v>24</v>
      </c>
      <c r="I171">
        <v>28.41</v>
      </c>
      <c r="J171">
        <v>6</v>
      </c>
      <c r="K171">
        <v>0</v>
      </c>
      <c r="L171">
        <v>170.46</v>
      </c>
      <c r="M171">
        <v>5.6</v>
      </c>
      <c r="N171">
        <v>0</v>
      </c>
      <c r="O171">
        <v>1.7</v>
      </c>
      <c r="P171">
        <v>0</v>
      </c>
      <c r="Q171">
        <v>0</v>
      </c>
      <c r="R171">
        <v>0</v>
      </c>
      <c r="S171">
        <v>0</v>
      </c>
      <c r="T171">
        <v>177.76</v>
      </c>
      <c r="U171">
        <v>34</v>
      </c>
      <c r="V171" t="str">
        <f>VLOOKUP(Tabela1[[#This Row],[CÓD FORNECEDOR]],'[1]BASE FORNECEDORES'!$A:$N,11,0)</f>
        <v>60.561.719/0022-58</v>
      </c>
      <c r="W171" t="str">
        <f>VLOOKUP(Tabela1[[#This Row],[CNPJ]],'[1]BASE FORNECEDORES'!$K:$R,8,0)</f>
        <v>AKZO NOBEL LTDA AUTO</v>
      </c>
      <c r="X171">
        <v>23259</v>
      </c>
      <c r="Y171" t="str">
        <f>VLOOKUP(Tabela1[[#This Row],[CÓD PRODUTO ]],[1]fornnecedor!$A:$G,7,0)</f>
        <v>TINTAS POLIÉSTER</v>
      </c>
      <c r="Z171">
        <v>495664</v>
      </c>
      <c r="AA171" t="str">
        <f>Tabela1[[#This Row],[DESCRIÇÃO]]</f>
        <v>AKZO NOBEL LTDA AUTO</v>
      </c>
    </row>
    <row r="172" spans="1:27" x14ac:dyDescent="0.3">
      <c r="A172" t="s">
        <v>146</v>
      </c>
      <c r="B172" t="s">
        <v>101</v>
      </c>
      <c r="C172" s="1">
        <v>46034</v>
      </c>
      <c r="D172" s="2">
        <v>2000223390</v>
      </c>
      <c r="E172" t="s">
        <v>192</v>
      </c>
      <c r="G172" t="s">
        <v>103</v>
      </c>
      <c r="H172" t="s">
        <v>24</v>
      </c>
      <c r="I172">
        <v>29.5</v>
      </c>
      <c r="J172">
        <v>6</v>
      </c>
      <c r="K172">
        <v>0</v>
      </c>
      <c r="L172">
        <v>177.02</v>
      </c>
      <c r="M172">
        <v>5.81</v>
      </c>
      <c r="N172">
        <v>0</v>
      </c>
      <c r="O172">
        <v>1.77</v>
      </c>
      <c r="P172">
        <v>0</v>
      </c>
      <c r="Q172">
        <v>0</v>
      </c>
      <c r="R172">
        <v>0</v>
      </c>
      <c r="S172">
        <v>0</v>
      </c>
      <c r="T172">
        <v>184.6</v>
      </c>
      <c r="U172">
        <v>34</v>
      </c>
      <c r="V172" t="str">
        <f>VLOOKUP(Tabela1[[#This Row],[CÓD FORNECEDOR]],'[1]BASE FORNECEDORES'!$A:$N,11,0)</f>
        <v>60.561.719/0022-58</v>
      </c>
      <c r="W172" t="str">
        <f>VLOOKUP(Tabela1[[#This Row],[CNPJ]],'[1]BASE FORNECEDORES'!$K:$R,8,0)</f>
        <v>AKZO NOBEL LTDA AUTO</v>
      </c>
      <c r="X172">
        <v>23390</v>
      </c>
      <c r="Y172" t="str">
        <f>VLOOKUP(Tabela1[[#This Row],[CÓD PRODUTO ]],[1]fornnecedor!$A:$G,7,0)</f>
        <v>TINTAS POLIÉSTER</v>
      </c>
      <c r="Z172">
        <v>495664</v>
      </c>
      <c r="AA172" t="str">
        <f>Tabela1[[#This Row],[DESCRIÇÃO]]</f>
        <v>AKZO NOBEL LTDA AUTO</v>
      </c>
    </row>
    <row r="173" spans="1:27" x14ac:dyDescent="0.3">
      <c r="A173" t="s">
        <v>146</v>
      </c>
      <c r="B173" t="s">
        <v>101</v>
      </c>
      <c r="C173" s="1">
        <v>46034</v>
      </c>
      <c r="D173" s="2">
        <v>2000223363</v>
      </c>
      <c r="E173" t="s">
        <v>193</v>
      </c>
      <c r="G173" t="s">
        <v>103</v>
      </c>
      <c r="H173" t="s">
        <v>24</v>
      </c>
      <c r="I173">
        <v>32.96</v>
      </c>
      <c r="J173">
        <v>6</v>
      </c>
      <c r="K173">
        <v>0</v>
      </c>
      <c r="L173">
        <v>197.75</v>
      </c>
      <c r="M173">
        <v>6.49</v>
      </c>
      <c r="N173">
        <v>0</v>
      </c>
      <c r="O173">
        <v>1.98</v>
      </c>
      <c r="P173">
        <v>0</v>
      </c>
      <c r="Q173">
        <v>0</v>
      </c>
      <c r="R173">
        <v>0</v>
      </c>
      <c r="S173">
        <v>0</v>
      </c>
      <c r="T173">
        <v>206.22</v>
      </c>
      <c r="U173">
        <v>34</v>
      </c>
      <c r="V173" t="str">
        <f>VLOOKUP(Tabela1[[#This Row],[CÓD FORNECEDOR]],'[1]BASE FORNECEDORES'!$A:$N,11,0)</f>
        <v>60.561.719/0022-58</v>
      </c>
      <c r="W173" t="str">
        <f>VLOOKUP(Tabela1[[#This Row],[CNPJ]],'[1]BASE FORNECEDORES'!$K:$R,8,0)</f>
        <v>AKZO NOBEL LTDA AUTO</v>
      </c>
      <c r="X173">
        <v>23363</v>
      </c>
      <c r="Y173" t="str">
        <f>VLOOKUP(Tabela1[[#This Row],[CÓD PRODUTO ]],[1]fornnecedor!$A:$G,7,0)</f>
        <v>TINTAS POLIÉSTER</v>
      </c>
      <c r="Z173">
        <v>495664</v>
      </c>
      <c r="AA173" t="str">
        <f>Tabela1[[#This Row],[DESCRIÇÃO]]</f>
        <v>AKZO NOBEL LTDA AUTO</v>
      </c>
    </row>
    <row r="174" spans="1:27" x14ac:dyDescent="0.3">
      <c r="A174" t="s">
        <v>146</v>
      </c>
      <c r="B174" t="s">
        <v>101</v>
      </c>
      <c r="C174" s="1">
        <v>46034</v>
      </c>
      <c r="D174" s="2">
        <v>2004500009</v>
      </c>
      <c r="E174" t="s">
        <v>194</v>
      </c>
      <c r="G174" t="s">
        <v>103</v>
      </c>
      <c r="H174" t="s">
        <v>24</v>
      </c>
      <c r="I174">
        <v>11.71</v>
      </c>
      <c r="J174">
        <v>6</v>
      </c>
      <c r="K174">
        <v>0</v>
      </c>
      <c r="L174">
        <v>70.260000000000005</v>
      </c>
      <c r="M174">
        <v>4.6100000000000003</v>
      </c>
      <c r="N174">
        <v>0</v>
      </c>
      <c r="O174">
        <v>0.7</v>
      </c>
      <c r="P174">
        <v>0</v>
      </c>
      <c r="Q174">
        <v>0</v>
      </c>
      <c r="R174">
        <v>4.97</v>
      </c>
      <c r="S174">
        <v>0</v>
      </c>
      <c r="T174">
        <v>75.569999999999993</v>
      </c>
      <c r="U174">
        <v>34</v>
      </c>
      <c r="V174" t="str">
        <f>VLOOKUP(Tabela1[[#This Row],[CÓD FORNECEDOR]],'[1]BASE FORNECEDORES'!$A:$N,11,0)</f>
        <v>60.561.719/0022-58</v>
      </c>
      <c r="W174" t="str">
        <f>VLOOKUP(Tabela1[[#This Row],[CNPJ]],'[1]BASE FORNECEDORES'!$K:$R,8,0)</f>
        <v>AKZO NOBEL LTDA AUTO</v>
      </c>
      <c r="X174">
        <v>9</v>
      </c>
      <c r="Y174" t="str">
        <f>VLOOKUP(Tabela1[[#This Row],[CÓD PRODUTO ]],[1]fornnecedor!$A:$G,7,0)</f>
        <v>PRETO FOSCO VINÍLICO</v>
      </c>
      <c r="Z174">
        <v>495664</v>
      </c>
      <c r="AA174" t="str">
        <f>Tabela1[[#This Row],[DESCRIÇÃO]]</f>
        <v>AKZO NOBEL LTDA AUTO</v>
      </c>
    </row>
    <row r="175" spans="1:27" x14ac:dyDescent="0.3">
      <c r="A175" t="s">
        <v>146</v>
      </c>
      <c r="B175" t="s">
        <v>101</v>
      </c>
      <c r="C175" s="1">
        <v>46034</v>
      </c>
      <c r="D175" s="2">
        <v>2005209804</v>
      </c>
      <c r="E175" t="s">
        <v>109</v>
      </c>
      <c r="G175" t="s">
        <v>103</v>
      </c>
      <c r="H175" t="s">
        <v>24</v>
      </c>
      <c r="I175">
        <v>25.38</v>
      </c>
      <c r="J175">
        <v>24</v>
      </c>
      <c r="K175">
        <v>0</v>
      </c>
      <c r="L175">
        <v>609.16</v>
      </c>
      <c r="M175">
        <v>39.99</v>
      </c>
      <c r="N175">
        <v>0</v>
      </c>
      <c r="O175">
        <v>6.09</v>
      </c>
      <c r="P175">
        <v>0</v>
      </c>
      <c r="Q175">
        <v>0</v>
      </c>
      <c r="R175">
        <v>43.07</v>
      </c>
      <c r="S175">
        <v>0</v>
      </c>
      <c r="T175">
        <v>655.24</v>
      </c>
      <c r="U175">
        <v>34</v>
      </c>
      <c r="V175" t="str">
        <f>VLOOKUP(Tabela1[[#This Row],[CÓD FORNECEDOR]],'[1]BASE FORNECEDORES'!$A:$N,11,0)</f>
        <v>60.561.719/0022-58</v>
      </c>
      <c r="W175" t="str">
        <f>VLOOKUP(Tabela1[[#This Row],[CNPJ]],'[1]BASE FORNECEDORES'!$K:$R,8,0)</f>
        <v>AKZO NOBEL LTDA AUTO</v>
      </c>
      <c r="X175">
        <v>9804</v>
      </c>
      <c r="Y175" t="str">
        <f>VLOOKUP(Tabela1[[#This Row],[CÓD PRODUTO ]],[1]fornnecedor!$A:$G,7,0)</f>
        <v>DESENGRAXANTE</v>
      </c>
      <c r="Z175">
        <v>495664</v>
      </c>
      <c r="AA175" t="str">
        <f>Tabela1[[#This Row],[DESCRIÇÃO]]</f>
        <v>AKZO NOBEL LTDA AUTO</v>
      </c>
    </row>
    <row r="176" spans="1:27" x14ac:dyDescent="0.3">
      <c r="A176" t="s">
        <v>146</v>
      </c>
      <c r="B176" t="s">
        <v>101</v>
      </c>
      <c r="C176" s="1">
        <v>46034</v>
      </c>
      <c r="D176" s="2">
        <v>2005109799</v>
      </c>
      <c r="E176" t="s">
        <v>195</v>
      </c>
      <c r="G176" t="s">
        <v>103</v>
      </c>
      <c r="H176" t="s">
        <v>24</v>
      </c>
      <c r="I176">
        <v>25.34</v>
      </c>
      <c r="J176">
        <v>24</v>
      </c>
      <c r="K176">
        <v>0</v>
      </c>
      <c r="L176">
        <v>608.23</v>
      </c>
      <c r="M176">
        <v>0</v>
      </c>
      <c r="N176">
        <v>0</v>
      </c>
      <c r="O176">
        <v>6.08</v>
      </c>
      <c r="P176">
        <v>0</v>
      </c>
      <c r="Q176">
        <v>0</v>
      </c>
      <c r="R176">
        <v>43</v>
      </c>
      <c r="S176">
        <v>0</v>
      </c>
      <c r="T176">
        <v>614.30999999999995</v>
      </c>
      <c r="U176">
        <v>34</v>
      </c>
      <c r="V176" t="str">
        <f>VLOOKUP(Tabela1[[#This Row],[CÓD FORNECEDOR]],'[1]BASE FORNECEDORES'!$A:$N,11,0)</f>
        <v>60.561.719/0022-58</v>
      </c>
      <c r="W176" t="str">
        <f>VLOOKUP(Tabela1[[#This Row],[CNPJ]],'[1]BASE FORNECEDORES'!$K:$R,8,0)</f>
        <v>AKZO NOBEL LTDA AUTO</v>
      </c>
      <c r="X176">
        <v>9799</v>
      </c>
      <c r="Y176" t="str">
        <f>VLOOKUP(Tabela1[[#This Row],[CÓD PRODUTO ]],[1]fornnecedor!$A:$G,7,0)</f>
        <v>FERRUGEM</v>
      </c>
      <c r="Z176">
        <v>495664</v>
      </c>
      <c r="AA176" t="str">
        <f>Tabela1[[#This Row],[DESCRIÇÃO]]</f>
        <v>AKZO NOBEL LTDA AUTO</v>
      </c>
    </row>
    <row r="177" spans="1:27" x14ac:dyDescent="0.3">
      <c r="A177" t="s">
        <v>146</v>
      </c>
      <c r="B177" t="s">
        <v>101</v>
      </c>
      <c r="C177" s="1">
        <v>46034</v>
      </c>
      <c r="D177" s="2">
        <v>2002909913</v>
      </c>
      <c r="E177" t="s">
        <v>104</v>
      </c>
      <c r="G177" t="s">
        <v>103</v>
      </c>
      <c r="H177" t="s">
        <v>24</v>
      </c>
      <c r="I177">
        <v>3.88</v>
      </c>
      <c r="J177" s="3">
        <v>1680</v>
      </c>
      <c r="K177">
        <v>0</v>
      </c>
      <c r="L177" s="3">
        <v>6517.39</v>
      </c>
      <c r="M177">
        <v>0</v>
      </c>
      <c r="N177">
        <v>0</v>
      </c>
      <c r="O177">
        <v>65.17</v>
      </c>
      <c r="P177">
        <v>0</v>
      </c>
      <c r="Q177">
        <v>0</v>
      </c>
      <c r="R177">
        <v>460.78</v>
      </c>
      <c r="S177">
        <v>0</v>
      </c>
      <c r="T177" s="3">
        <v>6582.56</v>
      </c>
      <c r="U177">
        <v>34</v>
      </c>
      <c r="V177" t="str">
        <f>VLOOKUP(Tabela1[[#This Row],[CÓD FORNECEDOR]],'[1]BASE FORNECEDORES'!$A:$N,11,0)</f>
        <v>60.561.719/0022-58</v>
      </c>
      <c r="W177" t="str">
        <f>VLOOKUP(Tabela1[[#This Row],[CNPJ]],'[1]BASE FORNECEDORES'!$K:$R,8,0)</f>
        <v>AKZO NOBEL LTDA AUTO</v>
      </c>
      <c r="X177">
        <v>9913</v>
      </c>
      <c r="Y177" t="str">
        <f>VLOOKUP(Tabela1[[#This Row],[CÓD PRODUTO ]],[1]fornnecedor!$A:$G,7,0)</f>
        <v>EMBALAGEM</v>
      </c>
      <c r="Z177">
        <v>495664</v>
      </c>
      <c r="AA177" t="str">
        <f>Tabela1[[#This Row],[DESCRIÇÃO]]</f>
        <v>AKZO NOBEL LTDA AUTO</v>
      </c>
    </row>
    <row r="178" spans="1:27" x14ac:dyDescent="0.3">
      <c r="A178" t="s">
        <v>146</v>
      </c>
      <c r="B178" t="s">
        <v>101</v>
      </c>
      <c r="C178" s="1">
        <v>46034</v>
      </c>
      <c r="D178" s="2">
        <v>2001509786</v>
      </c>
      <c r="E178" t="s">
        <v>196</v>
      </c>
      <c r="G178" t="s">
        <v>103</v>
      </c>
      <c r="H178" t="s">
        <v>24</v>
      </c>
      <c r="I178">
        <v>9.44</v>
      </c>
      <c r="J178">
        <v>36</v>
      </c>
      <c r="K178">
        <v>0</v>
      </c>
      <c r="L178">
        <v>339.94</v>
      </c>
      <c r="M178">
        <v>22.32</v>
      </c>
      <c r="N178">
        <v>0</v>
      </c>
      <c r="O178">
        <v>3.4</v>
      </c>
      <c r="P178">
        <v>0</v>
      </c>
      <c r="Q178">
        <v>0</v>
      </c>
      <c r="R178">
        <v>24.03</v>
      </c>
      <c r="S178">
        <v>0</v>
      </c>
      <c r="T178">
        <v>365.66</v>
      </c>
      <c r="U178">
        <v>34</v>
      </c>
      <c r="V178" t="str">
        <f>VLOOKUP(Tabela1[[#This Row],[CÓD FORNECEDOR]],'[1]BASE FORNECEDORES'!$A:$N,11,0)</f>
        <v>60.561.719/0022-58</v>
      </c>
      <c r="W178" t="str">
        <f>VLOOKUP(Tabela1[[#This Row],[CNPJ]],'[1]BASE FORNECEDORES'!$K:$R,8,0)</f>
        <v>AKZO NOBEL LTDA AUTO</v>
      </c>
      <c r="X178">
        <v>9786</v>
      </c>
      <c r="Y178" t="str">
        <f>VLOOKUP(Tabela1[[#This Row],[CÓD PRODUTO ]],[1]fornnecedor!$A:$G,7,0)</f>
        <v>CATALISADORES INDIVIDUAS</v>
      </c>
      <c r="Z178">
        <v>495664</v>
      </c>
      <c r="AA178" t="str">
        <f>Tabela1[[#This Row],[DESCRIÇÃO]]</f>
        <v>AKZO NOBEL LTDA AUTO</v>
      </c>
    </row>
    <row r="179" spans="1:27" x14ac:dyDescent="0.3">
      <c r="A179" t="s">
        <v>146</v>
      </c>
      <c r="B179" t="s">
        <v>101</v>
      </c>
      <c r="C179" s="1">
        <v>46034</v>
      </c>
      <c r="D179" s="2">
        <v>2001509788</v>
      </c>
      <c r="E179" t="s">
        <v>197</v>
      </c>
      <c r="G179" t="s">
        <v>103</v>
      </c>
      <c r="H179" t="s">
        <v>24</v>
      </c>
      <c r="I179">
        <v>45.75</v>
      </c>
      <c r="J179">
        <v>24</v>
      </c>
      <c r="K179">
        <v>0</v>
      </c>
      <c r="L179" s="3">
        <v>1097.9000000000001</v>
      </c>
      <c r="M179">
        <v>72.08</v>
      </c>
      <c r="N179">
        <v>0</v>
      </c>
      <c r="O179">
        <v>10.98</v>
      </c>
      <c r="P179">
        <v>0</v>
      </c>
      <c r="Q179">
        <v>0</v>
      </c>
      <c r="R179">
        <v>77.62</v>
      </c>
      <c r="S179">
        <v>0</v>
      </c>
      <c r="T179" s="3">
        <v>1180.96</v>
      </c>
      <c r="U179">
        <v>34</v>
      </c>
      <c r="V179" t="str">
        <f>VLOOKUP(Tabela1[[#This Row],[CÓD FORNECEDOR]],'[1]BASE FORNECEDORES'!$A:$N,11,0)</f>
        <v>60.561.719/0022-58</v>
      </c>
      <c r="W179" t="str">
        <f>VLOOKUP(Tabela1[[#This Row],[CNPJ]],'[1]BASE FORNECEDORES'!$K:$R,8,0)</f>
        <v>AKZO NOBEL LTDA AUTO</v>
      </c>
      <c r="X179">
        <v>9788</v>
      </c>
      <c r="Y179" t="str">
        <f>VLOOKUP(Tabela1[[#This Row],[CÓD PRODUTO ]],[1]fornnecedor!$A:$G,7,0)</f>
        <v>CATALISADORES INDIVIDUAS</v>
      </c>
      <c r="Z179">
        <v>495664</v>
      </c>
      <c r="AA179" t="str">
        <f>Tabela1[[#This Row],[DESCRIÇÃO]]</f>
        <v>AKZO NOBEL LTDA AUTO</v>
      </c>
    </row>
    <row r="180" spans="1:27" x14ac:dyDescent="0.3">
      <c r="A180" t="s">
        <v>146</v>
      </c>
      <c r="B180" t="s">
        <v>101</v>
      </c>
      <c r="C180" s="1">
        <v>46034</v>
      </c>
      <c r="D180" s="2">
        <v>2001521075</v>
      </c>
      <c r="E180" t="s">
        <v>198</v>
      </c>
      <c r="G180" t="s">
        <v>103</v>
      </c>
      <c r="H180" t="s">
        <v>24</v>
      </c>
      <c r="I180">
        <v>22.01</v>
      </c>
      <c r="J180">
        <v>36</v>
      </c>
      <c r="K180">
        <v>0</v>
      </c>
      <c r="L180">
        <v>792.51</v>
      </c>
      <c r="M180">
        <v>52.03</v>
      </c>
      <c r="N180">
        <v>0</v>
      </c>
      <c r="O180">
        <v>7.93</v>
      </c>
      <c r="P180">
        <v>0</v>
      </c>
      <c r="Q180">
        <v>0</v>
      </c>
      <c r="R180">
        <v>56.03</v>
      </c>
      <c r="S180">
        <v>0</v>
      </c>
      <c r="T180">
        <v>852.47</v>
      </c>
      <c r="U180">
        <v>34</v>
      </c>
      <c r="V180" t="str">
        <f>VLOOKUP(Tabela1[[#This Row],[CÓD FORNECEDOR]],'[1]BASE FORNECEDORES'!$A:$N,11,0)</f>
        <v>60.561.719/0022-58</v>
      </c>
      <c r="W180" t="str">
        <f>VLOOKUP(Tabela1[[#This Row],[CNPJ]],'[1]BASE FORNECEDORES'!$K:$R,8,0)</f>
        <v>AKZO NOBEL LTDA AUTO</v>
      </c>
      <c r="X180">
        <v>21075</v>
      </c>
      <c r="Y180" t="str">
        <f>VLOOKUP(Tabela1[[#This Row],[CÓD PRODUTO ]],[1]fornnecedor!$A:$G,7,0)</f>
        <v>CATALISADORES INDIVIDUAS</v>
      </c>
      <c r="Z180">
        <v>495664</v>
      </c>
      <c r="AA180" t="str">
        <f>Tabela1[[#This Row],[DESCRIÇÃO]]</f>
        <v>AKZO NOBEL LTDA AUTO</v>
      </c>
    </row>
    <row r="181" spans="1:27" x14ac:dyDescent="0.3">
      <c r="A181" t="s">
        <v>146</v>
      </c>
      <c r="B181" t="s">
        <v>101</v>
      </c>
      <c r="C181" s="1">
        <v>46034</v>
      </c>
      <c r="D181" s="2">
        <v>2003585409</v>
      </c>
      <c r="E181" t="s">
        <v>199</v>
      </c>
      <c r="G181" t="s">
        <v>103</v>
      </c>
      <c r="H181" t="s">
        <v>24</v>
      </c>
      <c r="I181">
        <v>21.52</v>
      </c>
      <c r="J181">
        <v>12</v>
      </c>
      <c r="K181">
        <v>0</v>
      </c>
      <c r="L181">
        <v>258.22000000000003</v>
      </c>
      <c r="M181">
        <v>8.48</v>
      </c>
      <c r="N181">
        <v>0</v>
      </c>
      <c r="O181">
        <v>2.58</v>
      </c>
      <c r="P181">
        <v>0</v>
      </c>
      <c r="Q181">
        <v>0</v>
      </c>
      <c r="R181">
        <v>0</v>
      </c>
      <c r="S181">
        <v>0</v>
      </c>
      <c r="T181">
        <v>269.27999999999997</v>
      </c>
      <c r="U181">
        <v>34</v>
      </c>
      <c r="V181" t="str">
        <f>VLOOKUP(Tabela1[[#This Row],[CÓD FORNECEDOR]],'[1]BASE FORNECEDORES'!$A:$N,11,0)</f>
        <v>60.561.719/0022-58</v>
      </c>
      <c r="W181" t="str">
        <f>VLOOKUP(Tabela1[[#This Row],[CNPJ]],'[1]BASE FORNECEDORES'!$K:$R,8,0)</f>
        <v>AKZO NOBEL LTDA AUTO</v>
      </c>
      <c r="X181">
        <v>85409</v>
      </c>
      <c r="Y181" t="str">
        <f>VLOOKUP(Tabela1[[#This Row],[CÓD PRODUTO ]],[1]fornnecedor!$A:$G,7,0)</f>
        <v>PRIMER AUTOMOTIVO</v>
      </c>
      <c r="Z181">
        <v>495664</v>
      </c>
      <c r="AA181" t="str">
        <f>Tabela1[[#This Row],[DESCRIÇÃO]]</f>
        <v>AKZO NOBEL LTDA AUTO</v>
      </c>
    </row>
    <row r="182" spans="1:27" x14ac:dyDescent="0.3">
      <c r="A182" t="s">
        <v>146</v>
      </c>
      <c r="B182" t="s">
        <v>101</v>
      </c>
      <c r="C182" s="1">
        <v>46034</v>
      </c>
      <c r="D182" s="2">
        <v>2003523076</v>
      </c>
      <c r="E182" t="s">
        <v>200</v>
      </c>
      <c r="G182" t="s">
        <v>103</v>
      </c>
      <c r="H182" t="s">
        <v>24</v>
      </c>
      <c r="I182">
        <v>24.71</v>
      </c>
      <c r="J182">
        <v>750</v>
      </c>
      <c r="K182">
        <v>0</v>
      </c>
      <c r="L182" s="3">
        <v>18529.95</v>
      </c>
      <c r="M182">
        <v>608.25</v>
      </c>
      <c r="N182">
        <v>0</v>
      </c>
      <c r="O182">
        <v>185.33</v>
      </c>
      <c r="P182">
        <v>0</v>
      </c>
      <c r="Q182">
        <v>0</v>
      </c>
      <c r="R182">
        <v>0</v>
      </c>
      <c r="S182">
        <v>0</v>
      </c>
      <c r="T182" s="3">
        <v>19323.53</v>
      </c>
      <c r="U182">
        <v>34</v>
      </c>
      <c r="V182" t="str">
        <f>VLOOKUP(Tabela1[[#This Row],[CÓD FORNECEDOR]],'[1]BASE FORNECEDORES'!$A:$N,11,0)</f>
        <v>60.561.719/0022-58</v>
      </c>
      <c r="W182" t="str">
        <f>VLOOKUP(Tabela1[[#This Row],[CNPJ]],'[1]BASE FORNECEDORES'!$K:$R,8,0)</f>
        <v>AKZO NOBEL LTDA AUTO</v>
      </c>
      <c r="X182">
        <v>23076</v>
      </c>
      <c r="Y182" t="str">
        <f>VLOOKUP(Tabela1[[#This Row],[CÓD PRODUTO ]],[1]fornnecedor!$A:$G,7,0)</f>
        <v>PRIMER AUTOMOTIVO</v>
      </c>
      <c r="Z182">
        <v>495664</v>
      </c>
      <c r="AA182" t="str">
        <f>Tabela1[[#This Row],[DESCRIÇÃO]]</f>
        <v>AKZO NOBEL LTDA AUTO</v>
      </c>
    </row>
    <row r="183" spans="1:27" x14ac:dyDescent="0.3">
      <c r="A183" t="s">
        <v>146</v>
      </c>
      <c r="B183" t="s">
        <v>101</v>
      </c>
      <c r="C183" s="1">
        <v>46034</v>
      </c>
      <c r="D183" s="2">
        <v>2003523073</v>
      </c>
      <c r="E183" t="s">
        <v>201</v>
      </c>
      <c r="G183" t="s">
        <v>103</v>
      </c>
      <c r="H183" t="s">
        <v>24</v>
      </c>
      <c r="I183">
        <v>26.77</v>
      </c>
      <c r="J183">
        <v>12</v>
      </c>
      <c r="K183">
        <v>0</v>
      </c>
      <c r="L183">
        <v>321.19</v>
      </c>
      <c r="M183">
        <v>10.54</v>
      </c>
      <c r="N183">
        <v>0</v>
      </c>
      <c r="O183">
        <v>3.21</v>
      </c>
      <c r="P183">
        <v>0</v>
      </c>
      <c r="Q183">
        <v>0</v>
      </c>
      <c r="R183">
        <v>0</v>
      </c>
      <c r="S183">
        <v>0</v>
      </c>
      <c r="T183">
        <v>334.94</v>
      </c>
      <c r="U183">
        <v>34</v>
      </c>
      <c r="V183" t="str">
        <f>VLOOKUP(Tabela1[[#This Row],[CÓD FORNECEDOR]],'[1]BASE FORNECEDORES'!$A:$N,11,0)</f>
        <v>60.561.719/0022-58</v>
      </c>
      <c r="W183" t="str">
        <f>VLOOKUP(Tabela1[[#This Row],[CNPJ]],'[1]BASE FORNECEDORES'!$K:$R,8,0)</f>
        <v>AKZO NOBEL LTDA AUTO</v>
      </c>
      <c r="X183">
        <v>23073</v>
      </c>
      <c r="Y183" t="str">
        <f>VLOOKUP(Tabela1[[#This Row],[CÓD PRODUTO ]],[1]fornnecedor!$A:$G,7,0)</f>
        <v>PRIMER AUTOMOTIVO</v>
      </c>
      <c r="Z183">
        <v>495664</v>
      </c>
      <c r="AA183" t="str">
        <f>Tabela1[[#This Row],[DESCRIÇÃO]]</f>
        <v>AKZO NOBEL LTDA AUTO</v>
      </c>
    </row>
    <row r="184" spans="1:27" x14ac:dyDescent="0.3">
      <c r="A184" t="s">
        <v>146</v>
      </c>
      <c r="B184" t="s">
        <v>101</v>
      </c>
      <c r="C184" s="1">
        <v>46034</v>
      </c>
      <c r="D184" s="2">
        <v>2003523069</v>
      </c>
      <c r="E184" t="s">
        <v>202</v>
      </c>
      <c r="G184" t="s">
        <v>103</v>
      </c>
      <c r="H184" t="s">
        <v>24</v>
      </c>
      <c r="I184">
        <v>32.090000000000003</v>
      </c>
      <c r="J184">
        <v>36</v>
      </c>
      <c r="K184">
        <v>0</v>
      </c>
      <c r="L184" s="3">
        <v>1155.1600000000001</v>
      </c>
      <c r="M184">
        <v>37.92</v>
      </c>
      <c r="N184">
        <v>0</v>
      </c>
      <c r="O184">
        <v>11.55</v>
      </c>
      <c r="P184">
        <v>0</v>
      </c>
      <c r="Q184">
        <v>0</v>
      </c>
      <c r="R184">
        <v>0</v>
      </c>
      <c r="S184">
        <v>0</v>
      </c>
      <c r="T184" s="3">
        <v>1204.6300000000001</v>
      </c>
      <c r="U184">
        <v>34</v>
      </c>
      <c r="V184" t="str">
        <f>VLOOKUP(Tabela1[[#This Row],[CÓD FORNECEDOR]],'[1]BASE FORNECEDORES'!$A:$N,11,0)</f>
        <v>60.561.719/0022-58</v>
      </c>
      <c r="W184" t="str">
        <f>VLOOKUP(Tabela1[[#This Row],[CNPJ]],'[1]BASE FORNECEDORES'!$K:$R,8,0)</f>
        <v>AKZO NOBEL LTDA AUTO</v>
      </c>
      <c r="X184">
        <v>23069</v>
      </c>
      <c r="Y184" t="str">
        <f>VLOOKUP(Tabela1[[#This Row],[CÓD PRODUTO ]],[1]fornnecedor!$A:$G,7,0)</f>
        <v>PRIMER AUTOMOTIVO</v>
      </c>
      <c r="Z184">
        <v>495664</v>
      </c>
      <c r="AA184" t="str">
        <f>Tabela1[[#This Row],[DESCRIÇÃO]]</f>
        <v>AKZO NOBEL LTDA AUTO</v>
      </c>
    </row>
    <row r="185" spans="1:27" x14ac:dyDescent="0.3">
      <c r="A185" t="s">
        <v>146</v>
      </c>
      <c r="B185" t="s">
        <v>101</v>
      </c>
      <c r="C185" s="1">
        <v>46034</v>
      </c>
      <c r="D185" s="2">
        <v>2003585410</v>
      </c>
      <c r="E185" t="s">
        <v>203</v>
      </c>
      <c r="G185" t="s">
        <v>103</v>
      </c>
      <c r="H185" t="s">
        <v>24</v>
      </c>
      <c r="I185">
        <v>32.090000000000003</v>
      </c>
      <c r="J185">
        <v>36</v>
      </c>
      <c r="K185">
        <v>0</v>
      </c>
      <c r="L185" s="3">
        <v>1155.1500000000001</v>
      </c>
      <c r="M185">
        <v>37.92</v>
      </c>
      <c r="N185">
        <v>0</v>
      </c>
      <c r="O185">
        <v>11.55</v>
      </c>
      <c r="P185">
        <v>0</v>
      </c>
      <c r="Q185">
        <v>0</v>
      </c>
      <c r="R185">
        <v>0</v>
      </c>
      <c r="S185">
        <v>0</v>
      </c>
      <c r="T185" s="3">
        <v>1204.6199999999999</v>
      </c>
      <c r="U185">
        <v>34</v>
      </c>
      <c r="V185" t="str">
        <f>VLOOKUP(Tabela1[[#This Row],[CÓD FORNECEDOR]],'[1]BASE FORNECEDORES'!$A:$N,11,0)</f>
        <v>60.561.719/0022-58</v>
      </c>
      <c r="W185" t="str">
        <f>VLOOKUP(Tabela1[[#This Row],[CNPJ]],'[1]BASE FORNECEDORES'!$K:$R,8,0)</f>
        <v>AKZO NOBEL LTDA AUTO</v>
      </c>
      <c r="X185">
        <v>85410</v>
      </c>
      <c r="Y185" t="str">
        <f>VLOOKUP(Tabela1[[#This Row],[CÓD PRODUTO ]],[1]fornnecedor!$A:$G,7,0)</f>
        <v>PRIMER AUTOMOTIVO</v>
      </c>
      <c r="Z185">
        <v>495664</v>
      </c>
      <c r="AA185" t="str">
        <f>Tabela1[[#This Row],[DESCRIÇÃO]]</f>
        <v>AKZO NOBEL LTDA AUTO</v>
      </c>
    </row>
    <row r="186" spans="1:27" x14ac:dyDescent="0.3">
      <c r="A186" t="s">
        <v>146</v>
      </c>
      <c r="B186" t="s">
        <v>101</v>
      </c>
      <c r="C186" s="1">
        <v>46034</v>
      </c>
      <c r="D186" s="2">
        <v>2000323385</v>
      </c>
      <c r="E186" t="s">
        <v>204</v>
      </c>
      <c r="G186" t="s">
        <v>103</v>
      </c>
      <c r="H186" t="s">
        <v>24</v>
      </c>
      <c r="I186">
        <v>36.520000000000003</v>
      </c>
      <c r="J186">
        <v>24</v>
      </c>
      <c r="K186">
        <v>0</v>
      </c>
      <c r="L186">
        <v>876.39</v>
      </c>
      <c r="M186">
        <v>28.77</v>
      </c>
      <c r="N186">
        <v>0</v>
      </c>
      <c r="O186">
        <v>8.76</v>
      </c>
      <c r="P186">
        <v>0</v>
      </c>
      <c r="Q186">
        <v>0</v>
      </c>
      <c r="R186">
        <v>0</v>
      </c>
      <c r="S186">
        <v>0</v>
      </c>
      <c r="T186">
        <v>913.92</v>
      </c>
      <c r="U186">
        <v>34</v>
      </c>
      <c r="V186" t="str">
        <f>VLOOKUP(Tabela1[[#This Row],[CÓD FORNECEDOR]],'[1]BASE FORNECEDORES'!$A:$N,11,0)</f>
        <v>60.561.719/0022-58</v>
      </c>
      <c r="W186" t="str">
        <f>VLOOKUP(Tabela1[[#This Row],[CNPJ]],'[1]BASE FORNECEDORES'!$K:$R,8,0)</f>
        <v>AKZO NOBEL LTDA AUTO</v>
      </c>
      <c r="X186">
        <v>23385</v>
      </c>
      <c r="Y186" t="str">
        <f>VLOOKUP(Tabela1[[#This Row],[CÓD PRODUTO ]],[1]fornnecedor!$A:$G,7,0)</f>
        <v>TINTAS PU</v>
      </c>
      <c r="Z186">
        <v>495664</v>
      </c>
      <c r="AA186" t="str">
        <f>Tabela1[[#This Row],[DESCRIÇÃO]]</f>
        <v>AKZO NOBEL LTDA AUTO</v>
      </c>
    </row>
    <row r="187" spans="1:27" x14ac:dyDescent="0.3">
      <c r="A187" t="s">
        <v>146</v>
      </c>
      <c r="B187" t="s">
        <v>101</v>
      </c>
      <c r="C187" s="1">
        <v>46034</v>
      </c>
      <c r="D187" s="2">
        <v>2000323383</v>
      </c>
      <c r="E187" t="s">
        <v>205</v>
      </c>
      <c r="G187" t="s">
        <v>103</v>
      </c>
      <c r="H187" t="s">
        <v>24</v>
      </c>
      <c r="I187">
        <v>36.47</v>
      </c>
      <c r="J187">
        <v>6</v>
      </c>
      <c r="K187">
        <v>0</v>
      </c>
      <c r="L187">
        <v>218.83</v>
      </c>
      <c r="M187">
        <v>7.18</v>
      </c>
      <c r="N187">
        <v>0</v>
      </c>
      <c r="O187">
        <v>2.19</v>
      </c>
      <c r="P187">
        <v>0</v>
      </c>
      <c r="Q187">
        <v>0</v>
      </c>
      <c r="R187">
        <v>0</v>
      </c>
      <c r="S187">
        <v>0</v>
      </c>
      <c r="T187">
        <v>228.2</v>
      </c>
      <c r="U187">
        <v>34</v>
      </c>
      <c r="V187" t="str">
        <f>VLOOKUP(Tabela1[[#This Row],[CÓD FORNECEDOR]],'[1]BASE FORNECEDORES'!$A:$N,11,0)</f>
        <v>60.561.719/0022-58</v>
      </c>
      <c r="W187" t="str">
        <f>VLOOKUP(Tabela1[[#This Row],[CNPJ]],'[1]BASE FORNECEDORES'!$K:$R,8,0)</f>
        <v>AKZO NOBEL LTDA AUTO</v>
      </c>
      <c r="X187">
        <v>23383</v>
      </c>
      <c r="Y187" t="str">
        <f>VLOOKUP(Tabela1[[#This Row],[CÓD PRODUTO ]],[1]fornnecedor!$A:$G,7,0)</f>
        <v>TINTAS PU</v>
      </c>
      <c r="Z187">
        <v>495664</v>
      </c>
      <c r="AA187" t="str">
        <f>Tabela1[[#This Row],[DESCRIÇÃO]]</f>
        <v>AKZO NOBEL LTDA AUTO</v>
      </c>
    </row>
    <row r="188" spans="1:27" x14ac:dyDescent="0.3">
      <c r="A188" t="s">
        <v>146</v>
      </c>
      <c r="B188" t="s">
        <v>101</v>
      </c>
      <c r="C188" s="1">
        <v>46034</v>
      </c>
      <c r="D188" s="2">
        <v>2000323387</v>
      </c>
      <c r="E188" t="s">
        <v>206</v>
      </c>
      <c r="G188" t="s">
        <v>103</v>
      </c>
      <c r="H188" t="s">
        <v>24</v>
      </c>
      <c r="I188">
        <v>36.520000000000003</v>
      </c>
      <c r="J188">
        <v>24</v>
      </c>
      <c r="K188">
        <v>0</v>
      </c>
      <c r="L188">
        <v>876.39</v>
      </c>
      <c r="M188">
        <v>28.77</v>
      </c>
      <c r="N188">
        <v>0</v>
      </c>
      <c r="O188">
        <v>8.76</v>
      </c>
      <c r="P188">
        <v>0</v>
      </c>
      <c r="Q188">
        <v>0</v>
      </c>
      <c r="R188">
        <v>0</v>
      </c>
      <c r="S188">
        <v>0</v>
      </c>
      <c r="T188">
        <v>913.92</v>
      </c>
      <c r="U188">
        <v>34</v>
      </c>
      <c r="V188" t="str">
        <f>VLOOKUP(Tabela1[[#This Row],[CÓD FORNECEDOR]],'[1]BASE FORNECEDORES'!$A:$N,11,0)</f>
        <v>60.561.719/0022-58</v>
      </c>
      <c r="W188" t="str">
        <f>VLOOKUP(Tabela1[[#This Row],[CNPJ]],'[1]BASE FORNECEDORES'!$K:$R,8,0)</f>
        <v>AKZO NOBEL LTDA AUTO</v>
      </c>
      <c r="X188">
        <v>23387</v>
      </c>
      <c r="Y188" t="str">
        <f>VLOOKUP(Tabela1[[#This Row],[CÓD PRODUTO ]],[1]fornnecedor!$A:$G,7,0)</f>
        <v>TINTAS PU</v>
      </c>
      <c r="Z188">
        <v>495664</v>
      </c>
      <c r="AA188" t="str">
        <f>Tabela1[[#This Row],[DESCRIÇÃO]]</f>
        <v>AKZO NOBEL LTDA AUTO</v>
      </c>
    </row>
    <row r="189" spans="1:27" x14ac:dyDescent="0.3">
      <c r="A189" t="s">
        <v>146</v>
      </c>
      <c r="B189" t="s">
        <v>101</v>
      </c>
      <c r="C189" s="1">
        <v>46034</v>
      </c>
      <c r="D189" s="2">
        <v>2000323388</v>
      </c>
      <c r="E189" t="s">
        <v>207</v>
      </c>
      <c r="G189" t="s">
        <v>103</v>
      </c>
      <c r="H189" t="s">
        <v>24</v>
      </c>
      <c r="I189">
        <v>36.54</v>
      </c>
      <c r="J189">
        <v>6</v>
      </c>
      <c r="K189">
        <v>0</v>
      </c>
      <c r="L189">
        <v>219.22</v>
      </c>
      <c r="M189">
        <v>7.2</v>
      </c>
      <c r="N189">
        <v>0</v>
      </c>
      <c r="O189">
        <v>2.19</v>
      </c>
      <c r="P189">
        <v>0</v>
      </c>
      <c r="Q189">
        <v>0</v>
      </c>
      <c r="R189">
        <v>0</v>
      </c>
      <c r="S189">
        <v>0</v>
      </c>
      <c r="T189">
        <v>228.61</v>
      </c>
      <c r="U189">
        <v>34</v>
      </c>
      <c r="V189" t="str">
        <f>VLOOKUP(Tabela1[[#This Row],[CÓD FORNECEDOR]],'[1]BASE FORNECEDORES'!$A:$N,11,0)</f>
        <v>60.561.719/0022-58</v>
      </c>
      <c r="W189" t="str">
        <f>VLOOKUP(Tabela1[[#This Row],[CNPJ]],'[1]BASE FORNECEDORES'!$K:$R,8,0)</f>
        <v>AKZO NOBEL LTDA AUTO</v>
      </c>
      <c r="X189">
        <v>23388</v>
      </c>
      <c r="Y189" t="str">
        <f>VLOOKUP(Tabela1[[#This Row],[CÓD PRODUTO ]],[1]fornnecedor!$A:$G,7,0)</f>
        <v>TINTAS PU</v>
      </c>
      <c r="Z189">
        <v>495664</v>
      </c>
      <c r="AA189" t="str">
        <f>Tabela1[[#This Row],[DESCRIÇÃO]]</f>
        <v>AKZO NOBEL LTDA AUTO</v>
      </c>
    </row>
    <row r="190" spans="1:27" x14ac:dyDescent="0.3">
      <c r="A190" t="s">
        <v>146</v>
      </c>
      <c r="B190" t="s">
        <v>101</v>
      </c>
      <c r="C190" s="1">
        <v>46034</v>
      </c>
      <c r="D190" s="2">
        <v>2000309785</v>
      </c>
      <c r="E190" t="s">
        <v>208</v>
      </c>
      <c r="G190" t="s">
        <v>103</v>
      </c>
      <c r="H190" t="s">
        <v>24</v>
      </c>
      <c r="I190">
        <v>39.25</v>
      </c>
      <c r="J190">
        <v>6</v>
      </c>
      <c r="K190">
        <v>0</v>
      </c>
      <c r="L190">
        <v>235.48</v>
      </c>
      <c r="M190">
        <v>7.73</v>
      </c>
      <c r="N190">
        <v>0</v>
      </c>
      <c r="O190">
        <v>2.35</v>
      </c>
      <c r="P190">
        <v>0</v>
      </c>
      <c r="Q190">
        <v>0</v>
      </c>
      <c r="R190">
        <v>16.649999999999999</v>
      </c>
      <c r="S190">
        <v>0</v>
      </c>
      <c r="T190">
        <v>245.56</v>
      </c>
      <c r="U190">
        <v>34</v>
      </c>
      <c r="V190" t="str">
        <f>VLOOKUP(Tabela1[[#This Row],[CÓD FORNECEDOR]],'[1]BASE FORNECEDORES'!$A:$N,11,0)</f>
        <v>60.561.719/0022-58</v>
      </c>
      <c r="W190" t="str">
        <f>VLOOKUP(Tabela1[[#This Row],[CNPJ]],'[1]BASE FORNECEDORES'!$K:$R,8,0)</f>
        <v>AKZO NOBEL LTDA AUTO</v>
      </c>
      <c r="X190">
        <v>9785</v>
      </c>
      <c r="Y190" t="str">
        <f>VLOOKUP(Tabela1[[#This Row],[CÓD PRODUTO ]],[1]fornnecedor!$A:$G,7,0)</f>
        <v>TINTAS PU</v>
      </c>
      <c r="Z190">
        <v>495664</v>
      </c>
      <c r="AA190" t="str">
        <f>Tabela1[[#This Row],[DESCRIÇÃO]]</f>
        <v>AKZO NOBEL LTDA AUTO</v>
      </c>
    </row>
    <row r="191" spans="1:27" x14ac:dyDescent="0.3">
      <c r="A191" t="s">
        <v>146</v>
      </c>
      <c r="B191" t="s">
        <v>101</v>
      </c>
      <c r="C191" s="1">
        <v>46034</v>
      </c>
      <c r="D191" s="2">
        <v>2000323384</v>
      </c>
      <c r="E191" t="s">
        <v>209</v>
      </c>
      <c r="G191" t="s">
        <v>103</v>
      </c>
      <c r="H191" t="s">
        <v>24</v>
      </c>
      <c r="I191">
        <v>34.380000000000003</v>
      </c>
      <c r="J191">
        <v>18</v>
      </c>
      <c r="K191">
        <v>0</v>
      </c>
      <c r="L191">
        <v>618.92999999999995</v>
      </c>
      <c r="M191">
        <v>20.32</v>
      </c>
      <c r="N191">
        <v>0</v>
      </c>
      <c r="O191">
        <v>6.19</v>
      </c>
      <c r="P191">
        <v>0</v>
      </c>
      <c r="Q191">
        <v>0</v>
      </c>
      <c r="R191">
        <v>0</v>
      </c>
      <c r="S191">
        <v>0</v>
      </c>
      <c r="T191">
        <v>645.44000000000005</v>
      </c>
      <c r="U191">
        <v>34</v>
      </c>
      <c r="V191" t="str">
        <f>VLOOKUP(Tabela1[[#This Row],[CÓD FORNECEDOR]],'[1]BASE FORNECEDORES'!$A:$N,11,0)</f>
        <v>60.561.719/0022-58</v>
      </c>
      <c r="W191" t="str">
        <f>VLOOKUP(Tabela1[[#This Row],[CNPJ]],'[1]BASE FORNECEDORES'!$K:$R,8,0)</f>
        <v>AKZO NOBEL LTDA AUTO</v>
      </c>
      <c r="X191">
        <v>23384</v>
      </c>
      <c r="Y191" t="str">
        <f>VLOOKUP(Tabela1[[#This Row],[CÓD PRODUTO ]],[1]fornnecedor!$A:$G,7,0)</f>
        <v>TINTAS PU</v>
      </c>
      <c r="Z191">
        <v>495664</v>
      </c>
      <c r="AA191" t="str">
        <f>Tabela1[[#This Row],[DESCRIÇÃO]]</f>
        <v>AKZO NOBEL LTDA AUTO</v>
      </c>
    </row>
    <row r="192" spans="1:27" x14ac:dyDescent="0.3">
      <c r="A192" t="s">
        <v>146</v>
      </c>
      <c r="B192" t="s">
        <v>101</v>
      </c>
      <c r="C192" s="1">
        <v>46034</v>
      </c>
      <c r="D192" s="2">
        <v>2000321010</v>
      </c>
      <c r="E192" t="s">
        <v>210</v>
      </c>
      <c r="G192" t="s">
        <v>103</v>
      </c>
      <c r="H192" t="s">
        <v>66</v>
      </c>
      <c r="I192">
        <v>43.3</v>
      </c>
      <c r="J192">
        <v>24</v>
      </c>
      <c r="K192">
        <v>0</v>
      </c>
      <c r="L192" s="3">
        <v>1039.21</v>
      </c>
      <c r="M192">
        <v>34.11</v>
      </c>
      <c r="N192">
        <v>0</v>
      </c>
      <c r="O192">
        <v>10.39</v>
      </c>
      <c r="P192">
        <v>0</v>
      </c>
      <c r="Q192">
        <v>0</v>
      </c>
      <c r="R192">
        <v>73.47</v>
      </c>
      <c r="S192">
        <v>0</v>
      </c>
      <c r="T192" s="3">
        <v>1083.71</v>
      </c>
      <c r="U192">
        <v>34</v>
      </c>
      <c r="V192" t="str">
        <f>VLOOKUP(Tabela1[[#This Row],[CÓD FORNECEDOR]],'[1]BASE FORNECEDORES'!$A:$N,11,0)</f>
        <v>60.561.719/0022-58</v>
      </c>
      <c r="W192" t="str">
        <f>VLOOKUP(Tabela1[[#This Row],[CNPJ]],'[1]BASE FORNECEDORES'!$K:$R,8,0)</f>
        <v>AKZO NOBEL LTDA AUTO</v>
      </c>
      <c r="X192">
        <v>21010</v>
      </c>
      <c r="Y192" t="str">
        <f>VLOOKUP(Tabela1[[#This Row],[CÓD PRODUTO ]],[1]fornnecedor!$A:$G,7,0)</f>
        <v>TINTAS PU</v>
      </c>
      <c r="Z192">
        <v>495664</v>
      </c>
      <c r="AA192" t="str">
        <f>Tabela1[[#This Row],[DESCRIÇÃO]]</f>
        <v>AKZO NOBEL LTDA AUTO</v>
      </c>
    </row>
    <row r="193" spans="1:27" x14ac:dyDescent="0.3">
      <c r="A193" t="s">
        <v>146</v>
      </c>
      <c r="B193" t="s">
        <v>101</v>
      </c>
      <c r="C193" s="1">
        <v>46034</v>
      </c>
      <c r="D193" s="2">
        <v>2000322644</v>
      </c>
      <c r="E193" t="s">
        <v>211</v>
      </c>
      <c r="G193" t="s">
        <v>103</v>
      </c>
      <c r="H193" t="s">
        <v>24</v>
      </c>
      <c r="I193">
        <v>36.42</v>
      </c>
      <c r="J193">
        <v>6</v>
      </c>
      <c r="K193">
        <v>0</v>
      </c>
      <c r="L193">
        <v>218.5</v>
      </c>
      <c r="M193">
        <v>7.17</v>
      </c>
      <c r="N193">
        <v>0</v>
      </c>
      <c r="O193">
        <v>2.19</v>
      </c>
      <c r="P193">
        <v>0</v>
      </c>
      <c r="Q193">
        <v>0</v>
      </c>
      <c r="R193">
        <v>15.45</v>
      </c>
      <c r="S193">
        <v>0</v>
      </c>
      <c r="T193">
        <v>227.86</v>
      </c>
      <c r="U193">
        <v>34</v>
      </c>
      <c r="V193" t="str">
        <f>VLOOKUP(Tabela1[[#This Row],[CÓD FORNECEDOR]],'[1]BASE FORNECEDORES'!$A:$N,11,0)</f>
        <v>60.561.719/0022-58</v>
      </c>
      <c r="W193" t="str">
        <f>VLOOKUP(Tabela1[[#This Row],[CNPJ]],'[1]BASE FORNECEDORES'!$K:$R,8,0)</f>
        <v>AKZO NOBEL LTDA AUTO</v>
      </c>
      <c r="X193">
        <v>22644</v>
      </c>
      <c r="Y193" t="str">
        <f>VLOOKUP(Tabela1[[#This Row],[CÓD PRODUTO ]],[1]fornnecedor!$A:$G,7,0)</f>
        <v>TINTAS PU</v>
      </c>
      <c r="Z193">
        <v>495664</v>
      </c>
      <c r="AA193" t="str">
        <f>Tabela1[[#This Row],[DESCRIÇÃO]]</f>
        <v>AKZO NOBEL LTDA AUTO</v>
      </c>
    </row>
    <row r="194" spans="1:27" x14ac:dyDescent="0.3">
      <c r="A194" t="s">
        <v>146</v>
      </c>
      <c r="B194" t="s">
        <v>101</v>
      </c>
      <c r="C194" s="1">
        <v>46034</v>
      </c>
      <c r="D194" s="2">
        <v>2000323257</v>
      </c>
      <c r="E194" t="s">
        <v>115</v>
      </c>
      <c r="G194" t="s">
        <v>103</v>
      </c>
      <c r="H194" t="s">
        <v>24</v>
      </c>
      <c r="I194">
        <v>39.68</v>
      </c>
      <c r="J194">
        <v>24</v>
      </c>
      <c r="K194">
        <v>0</v>
      </c>
      <c r="L194">
        <v>952.24</v>
      </c>
      <c r="M194">
        <v>31.26</v>
      </c>
      <c r="N194">
        <v>0</v>
      </c>
      <c r="O194">
        <v>9.52</v>
      </c>
      <c r="P194">
        <v>0</v>
      </c>
      <c r="Q194">
        <v>0</v>
      </c>
      <c r="R194">
        <v>67.319999999999993</v>
      </c>
      <c r="S194">
        <v>0</v>
      </c>
      <c r="T194">
        <v>993.02</v>
      </c>
      <c r="U194">
        <v>34</v>
      </c>
      <c r="V194" t="str">
        <f>VLOOKUP(Tabela1[[#This Row],[CÓD FORNECEDOR]],'[1]BASE FORNECEDORES'!$A:$N,11,0)</f>
        <v>60.561.719/0022-58</v>
      </c>
      <c r="W194" t="str">
        <f>VLOOKUP(Tabela1[[#This Row],[CNPJ]],'[1]BASE FORNECEDORES'!$K:$R,8,0)</f>
        <v>AKZO NOBEL LTDA AUTO</v>
      </c>
      <c r="X194">
        <v>23257</v>
      </c>
      <c r="Y194" t="str">
        <f>VLOOKUP(Tabela1[[#This Row],[CÓD PRODUTO ]],[1]fornnecedor!$A:$G,7,0)</f>
        <v>TINTAS PU</v>
      </c>
      <c r="Z194">
        <v>495664</v>
      </c>
      <c r="AA194" t="str">
        <f>Tabela1[[#This Row],[DESCRIÇÃO]]</f>
        <v>AKZO NOBEL LTDA AUTO</v>
      </c>
    </row>
    <row r="195" spans="1:27" x14ac:dyDescent="0.3">
      <c r="A195" t="s">
        <v>146</v>
      </c>
      <c r="B195" t="s">
        <v>101</v>
      </c>
      <c r="C195" s="1">
        <v>46034</v>
      </c>
      <c r="D195" s="2">
        <v>2003421200</v>
      </c>
      <c r="E195" t="s">
        <v>212</v>
      </c>
      <c r="G195" t="s">
        <v>103</v>
      </c>
      <c r="H195" t="s">
        <v>24</v>
      </c>
      <c r="I195">
        <v>28.67</v>
      </c>
      <c r="J195">
        <v>6</v>
      </c>
      <c r="K195">
        <v>0</v>
      </c>
      <c r="L195">
        <v>172.04</v>
      </c>
      <c r="M195">
        <v>5.65</v>
      </c>
      <c r="N195">
        <v>0</v>
      </c>
      <c r="O195">
        <v>1.72</v>
      </c>
      <c r="P195">
        <v>0</v>
      </c>
      <c r="Q195">
        <v>0</v>
      </c>
      <c r="R195">
        <v>0</v>
      </c>
      <c r="S195">
        <v>0</v>
      </c>
      <c r="T195">
        <v>179.41</v>
      </c>
      <c r="U195">
        <v>34</v>
      </c>
      <c r="V195" t="str">
        <f>VLOOKUP(Tabela1[[#This Row],[CÓD FORNECEDOR]],'[1]BASE FORNECEDORES'!$A:$N,11,0)</f>
        <v>60.561.719/0022-58</v>
      </c>
      <c r="W195" t="str">
        <f>VLOOKUP(Tabela1[[#This Row],[CNPJ]],'[1]BASE FORNECEDORES'!$K:$R,8,0)</f>
        <v>AKZO NOBEL LTDA AUTO</v>
      </c>
      <c r="X195">
        <v>21200</v>
      </c>
      <c r="Y195" t="str">
        <f>VLOOKUP(Tabela1[[#This Row],[CÓD PRODUTO ]],[1]fornnecedor!$A:$G,7,0)</f>
        <v>VERNIZ AUTOMOTIVO</v>
      </c>
      <c r="Z195">
        <v>495664</v>
      </c>
      <c r="AA195" t="str">
        <f>Tabela1[[#This Row],[DESCRIÇÃO]]</f>
        <v>AKZO NOBEL LTDA AUTO</v>
      </c>
    </row>
    <row r="196" spans="1:27" x14ac:dyDescent="0.3">
      <c r="A196" t="s">
        <v>146</v>
      </c>
      <c r="B196" t="s">
        <v>101</v>
      </c>
      <c r="C196" s="1">
        <v>46034</v>
      </c>
      <c r="D196" s="2">
        <v>2003423063</v>
      </c>
      <c r="E196" t="s">
        <v>213</v>
      </c>
      <c r="G196" t="s">
        <v>103</v>
      </c>
      <c r="H196" t="s">
        <v>24</v>
      </c>
      <c r="I196">
        <v>28.27</v>
      </c>
      <c r="J196">
        <v>12</v>
      </c>
      <c r="K196">
        <v>0</v>
      </c>
      <c r="L196">
        <v>339.19</v>
      </c>
      <c r="M196">
        <v>11.13</v>
      </c>
      <c r="N196">
        <v>0</v>
      </c>
      <c r="O196">
        <v>3.39</v>
      </c>
      <c r="P196">
        <v>0</v>
      </c>
      <c r="Q196">
        <v>0</v>
      </c>
      <c r="R196">
        <v>0</v>
      </c>
      <c r="S196">
        <v>0</v>
      </c>
      <c r="T196">
        <v>353.71</v>
      </c>
      <c r="U196">
        <v>34</v>
      </c>
      <c r="V196" t="str">
        <f>VLOOKUP(Tabela1[[#This Row],[CÓD FORNECEDOR]],'[1]BASE FORNECEDORES'!$A:$N,11,0)</f>
        <v>60.561.719/0022-58</v>
      </c>
      <c r="W196" t="str">
        <f>VLOOKUP(Tabela1[[#This Row],[CNPJ]],'[1]BASE FORNECEDORES'!$K:$R,8,0)</f>
        <v>AKZO NOBEL LTDA AUTO</v>
      </c>
      <c r="X196">
        <v>23063</v>
      </c>
      <c r="Y196" t="str">
        <f>VLOOKUP(Tabela1[[#This Row],[CÓD PRODUTO ]],[1]fornnecedor!$A:$G,7,0)</f>
        <v>VERNIZ AUTOMOTIVO</v>
      </c>
      <c r="Z196">
        <v>495664</v>
      </c>
      <c r="AA196" t="str">
        <f>Tabela1[[#This Row],[DESCRIÇÃO]]</f>
        <v>AKZO NOBEL LTDA AUTO</v>
      </c>
    </row>
    <row r="197" spans="1:27" x14ac:dyDescent="0.3">
      <c r="A197" t="s">
        <v>146</v>
      </c>
      <c r="B197" t="s">
        <v>101</v>
      </c>
      <c r="C197" s="1">
        <v>46034</v>
      </c>
      <c r="D197" s="2">
        <v>2003423690</v>
      </c>
      <c r="E197" t="s">
        <v>214</v>
      </c>
      <c r="G197" t="s">
        <v>103</v>
      </c>
      <c r="H197" t="s">
        <v>24</v>
      </c>
      <c r="I197">
        <v>29.44</v>
      </c>
      <c r="J197">
        <v>600</v>
      </c>
      <c r="K197">
        <v>0</v>
      </c>
      <c r="L197" s="3">
        <v>17664.12</v>
      </c>
      <c r="M197">
        <v>579.82000000000005</v>
      </c>
      <c r="N197">
        <v>0</v>
      </c>
      <c r="O197">
        <v>176.64</v>
      </c>
      <c r="P197">
        <v>0</v>
      </c>
      <c r="Q197">
        <v>0</v>
      </c>
      <c r="R197">
        <v>0</v>
      </c>
      <c r="S197">
        <v>0</v>
      </c>
      <c r="T197" s="3">
        <v>18420.580000000002</v>
      </c>
      <c r="U197">
        <v>34</v>
      </c>
      <c r="V197" t="str">
        <f>VLOOKUP(Tabela1[[#This Row],[CÓD FORNECEDOR]],'[1]BASE FORNECEDORES'!$A:$N,11,0)</f>
        <v>60.561.719/0022-58</v>
      </c>
      <c r="W197" t="str">
        <f>VLOOKUP(Tabela1[[#This Row],[CNPJ]],'[1]BASE FORNECEDORES'!$K:$R,8,0)</f>
        <v>AKZO NOBEL LTDA AUTO</v>
      </c>
      <c r="X197">
        <v>23690</v>
      </c>
      <c r="Y197" t="str">
        <f>VLOOKUP(Tabela1[[#This Row],[CÓD PRODUTO ]],[1]fornnecedor!$A:$G,7,0)</f>
        <v>VERNIZ AUTOMOTIVO</v>
      </c>
      <c r="Z197">
        <v>495664</v>
      </c>
      <c r="AA197" t="str">
        <f>Tabela1[[#This Row],[DESCRIÇÃO]]</f>
        <v>AKZO NOBEL LTDA AUTO</v>
      </c>
    </row>
    <row r="198" spans="1:27" x14ac:dyDescent="0.3">
      <c r="A198" t="s">
        <v>146</v>
      </c>
      <c r="B198" t="s">
        <v>101</v>
      </c>
      <c r="C198" s="1">
        <v>46034</v>
      </c>
      <c r="D198" s="2">
        <v>2005009752</v>
      </c>
      <c r="E198" t="s">
        <v>117</v>
      </c>
      <c r="G198" t="s">
        <v>103</v>
      </c>
      <c r="H198" t="s">
        <v>24</v>
      </c>
      <c r="I198">
        <v>26.38</v>
      </c>
      <c r="J198">
        <v>24</v>
      </c>
      <c r="K198">
        <v>0</v>
      </c>
      <c r="L198">
        <v>633.04</v>
      </c>
      <c r="M198">
        <v>41.56</v>
      </c>
      <c r="N198">
        <v>0</v>
      </c>
      <c r="O198">
        <v>6.33</v>
      </c>
      <c r="P198">
        <v>0</v>
      </c>
      <c r="Q198">
        <v>0</v>
      </c>
      <c r="R198">
        <v>0</v>
      </c>
      <c r="S198">
        <v>0</v>
      </c>
      <c r="T198">
        <v>680.93</v>
      </c>
      <c r="U198">
        <v>34</v>
      </c>
      <c r="V198" t="str">
        <f>VLOOKUP(Tabela1[[#This Row],[CÓD FORNECEDOR]],'[1]BASE FORNECEDORES'!$A:$N,11,0)</f>
        <v>60.561.719/0022-58</v>
      </c>
      <c r="W198" t="str">
        <f>VLOOKUP(Tabela1[[#This Row],[CNPJ]],'[1]BASE FORNECEDORES'!$K:$R,8,0)</f>
        <v>AKZO NOBEL LTDA AUTO</v>
      </c>
      <c r="X198">
        <v>9752</v>
      </c>
      <c r="Y198" t="str">
        <f>VLOOKUP(Tabela1[[#This Row],[CÓD PRODUTO ]],[1]fornnecedor!$A:$G,7,0)</f>
        <v>SELADORA P/ PLASTICO</v>
      </c>
      <c r="Z198">
        <v>495664</v>
      </c>
      <c r="AA198" t="str">
        <f>Tabela1[[#This Row],[DESCRIÇÃO]]</f>
        <v>AKZO NOBEL LTDA AUTO</v>
      </c>
    </row>
    <row r="199" spans="1:27" x14ac:dyDescent="0.3">
      <c r="A199" t="s">
        <v>146</v>
      </c>
      <c r="B199" t="s">
        <v>101</v>
      </c>
      <c r="C199" s="1">
        <v>46034</v>
      </c>
      <c r="D199" s="2">
        <v>2000120795</v>
      </c>
      <c r="E199" t="s">
        <v>215</v>
      </c>
      <c r="G199" t="s">
        <v>103</v>
      </c>
      <c r="H199" t="s">
        <v>24</v>
      </c>
      <c r="I199">
        <v>327</v>
      </c>
      <c r="J199">
        <v>10</v>
      </c>
      <c r="K199">
        <v>0</v>
      </c>
      <c r="L199" s="3">
        <v>3270</v>
      </c>
      <c r="M199">
        <v>214.68</v>
      </c>
      <c r="N199">
        <v>0</v>
      </c>
      <c r="O199">
        <v>32.700000000000003</v>
      </c>
      <c r="P199">
        <v>0</v>
      </c>
      <c r="Q199">
        <v>0</v>
      </c>
      <c r="R199">
        <v>231.19</v>
      </c>
      <c r="S199">
        <v>0</v>
      </c>
      <c r="T199" s="3">
        <v>3517.38</v>
      </c>
      <c r="U199">
        <v>34</v>
      </c>
      <c r="V199" t="str">
        <f>VLOOKUP(Tabela1[[#This Row],[CÓD FORNECEDOR]],'[1]BASE FORNECEDORES'!$A:$N,11,0)</f>
        <v>60.561.719/0022-58</v>
      </c>
      <c r="W199" t="str">
        <f>VLOOKUP(Tabela1[[#This Row],[CNPJ]],'[1]BASE FORNECEDORES'!$K:$R,8,0)</f>
        <v>AKZO NOBEL LTDA AUTO</v>
      </c>
      <c r="X199">
        <v>20795</v>
      </c>
      <c r="Y199" t="str">
        <f>VLOOKUP(Tabela1[[#This Row],[CÓD PRODUTO ]],[1]fornnecedor!$A:$G,7,0)</f>
        <v>DILUENTE</v>
      </c>
      <c r="Z199">
        <v>495664</v>
      </c>
      <c r="AA199" t="str">
        <f>Tabela1[[#This Row],[DESCRIÇÃO]]</f>
        <v>AKZO NOBEL LTDA AUTO</v>
      </c>
    </row>
    <row r="200" spans="1:27" x14ac:dyDescent="0.3">
      <c r="A200" t="s">
        <v>146</v>
      </c>
      <c r="B200" t="s">
        <v>101</v>
      </c>
      <c r="C200" s="1">
        <v>46034</v>
      </c>
      <c r="D200" s="2">
        <v>2000109806</v>
      </c>
      <c r="E200" t="s">
        <v>216</v>
      </c>
      <c r="G200" t="s">
        <v>103</v>
      </c>
      <c r="H200" t="s">
        <v>24</v>
      </c>
      <c r="I200">
        <v>98.74</v>
      </c>
      <c r="J200">
        <v>12</v>
      </c>
      <c r="K200">
        <v>0</v>
      </c>
      <c r="L200" s="3">
        <v>1184.92</v>
      </c>
      <c r="M200">
        <v>77.790000000000006</v>
      </c>
      <c r="N200">
        <v>0</v>
      </c>
      <c r="O200">
        <v>11.85</v>
      </c>
      <c r="P200">
        <v>0</v>
      </c>
      <c r="Q200">
        <v>0</v>
      </c>
      <c r="R200">
        <v>83.77</v>
      </c>
      <c r="S200">
        <v>0</v>
      </c>
      <c r="T200" s="3">
        <v>1274.56</v>
      </c>
      <c r="U200">
        <v>34</v>
      </c>
      <c r="V200" t="str">
        <f>VLOOKUP(Tabela1[[#This Row],[CÓD FORNECEDOR]],'[1]BASE FORNECEDORES'!$A:$N,11,0)</f>
        <v>60.561.719/0022-58</v>
      </c>
      <c r="W200" t="str">
        <f>VLOOKUP(Tabela1[[#This Row],[CNPJ]],'[1]BASE FORNECEDORES'!$K:$R,8,0)</f>
        <v>AKZO NOBEL LTDA AUTO</v>
      </c>
      <c r="X200">
        <v>9806</v>
      </c>
      <c r="Y200" t="str">
        <f>VLOOKUP(Tabela1[[#This Row],[CÓD PRODUTO ]],[1]fornnecedor!$A:$G,7,0)</f>
        <v>DILUENTE</v>
      </c>
      <c r="Z200">
        <v>495664</v>
      </c>
      <c r="AA200" t="str">
        <f>Tabela1[[#This Row],[DESCRIÇÃO]]</f>
        <v>AKZO NOBEL LTDA AUTO</v>
      </c>
    </row>
    <row r="201" spans="1:27" x14ac:dyDescent="0.3">
      <c r="A201" t="s">
        <v>146</v>
      </c>
      <c r="B201" t="s">
        <v>101</v>
      </c>
      <c r="C201" s="1">
        <v>46034</v>
      </c>
      <c r="D201" s="2">
        <v>2003421073</v>
      </c>
      <c r="E201" t="s">
        <v>217</v>
      </c>
      <c r="G201" t="s">
        <v>103</v>
      </c>
      <c r="H201" t="s">
        <v>24</v>
      </c>
      <c r="I201">
        <v>29.88</v>
      </c>
      <c r="J201">
        <v>60</v>
      </c>
      <c r="K201">
        <v>0</v>
      </c>
      <c r="L201" s="3">
        <v>1792.97</v>
      </c>
      <c r="M201">
        <v>58.85</v>
      </c>
      <c r="N201">
        <v>0</v>
      </c>
      <c r="O201">
        <v>17.93</v>
      </c>
      <c r="P201">
        <v>0</v>
      </c>
      <c r="Q201">
        <v>0</v>
      </c>
      <c r="R201">
        <v>0</v>
      </c>
      <c r="S201">
        <v>0</v>
      </c>
      <c r="T201" s="3">
        <v>1869.75</v>
      </c>
      <c r="U201">
        <v>34</v>
      </c>
      <c r="V201" t="str">
        <f>VLOOKUP(Tabela1[[#This Row],[CÓD FORNECEDOR]],'[1]BASE FORNECEDORES'!$A:$N,11,0)</f>
        <v>60.561.719/0022-58</v>
      </c>
      <c r="W201" t="str">
        <f>VLOOKUP(Tabela1[[#This Row],[CNPJ]],'[1]BASE FORNECEDORES'!$K:$R,8,0)</f>
        <v>AKZO NOBEL LTDA AUTO</v>
      </c>
      <c r="X201">
        <v>21073</v>
      </c>
      <c r="Y201" t="str">
        <f>VLOOKUP(Tabela1[[#This Row],[CÓD PRODUTO ]],[1]fornnecedor!$A:$G,7,0)</f>
        <v>VERNIZ AUTOMOTIVO</v>
      </c>
      <c r="Z201">
        <v>495664</v>
      </c>
      <c r="AA201" t="str">
        <f>Tabela1[[#This Row],[DESCRIÇÃO]]</f>
        <v>AKZO NOBEL LTDA AUTO</v>
      </c>
    </row>
    <row r="202" spans="1:27" x14ac:dyDescent="0.3">
      <c r="A202" t="s">
        <v>146</v>
      </c>
      <c r="B202" t="s">
        <v>101</v>
      </c>
      <c r="C202" s="1">
        <v>46034</v>
      </c>
      <c r="D202" s="2">
        <v>2003109859</v>
      </c>
      <c r="E202" t="s">
        <v>111</v>
      </c>
      <c r="G202" t="s">
        <v>103</v>
      </c>
      <c r="H202" t="s">
        <v>24</v>
      </c>
      <c r="I202">
        <v>37.200000000000003</v>
      </c>
      <c r="J202">
        <v>2</v>
      </c>
      <c r="K202">
        <v>0</v>
      </c>
      <c r="L202">
        <v>74.400000000000006</v>
      </c>
      <c r="M202">
        <v>2.44</v>
      </c>
      <c r="N202">
        <v>0</v>
      </c>
      <c r="O202">
        <v>0.74</v>
      </c>
      <c r="P202">
        <v>0</v>
      </c>
      <c r="Q202">
        <v>0</v>
      </c>
      <c r="R202">
        <v>0</v>
      </c>
      <c r="S202">
        <v>0</v>
      </c>
      <c r="T202">
        <v>77.58</v>
      </c>
      <c r="U202">
        <v>34</v>
      </c>
      <c r="V202" t="str">
        <f>VLOOKUP(Tabela1[[#This Row],[CÓD FORNECEDOR]],'[1]BASE FORNECEDORES'!$A:$N,11,0)</f>
        <v>60.561.719/0022-58</v>
      </c>
      <c r="W202" t="str">
        <f>VLOOKUP(Tabela1[[#This Row],[CNPJ]],'[1]BASE FORNECEDORES'!$K:$R,8,0)</f>
        <v>AKZO NOBEL LTDA AUTO</v>
      </c>
      <c r="X202">
        <v>9859</v>
      </c>
      <c r="Y202" t="str">
        <f>VLOOKUP(Tabela1[[#This Row],[CÓD PRODUTO ]],[1]fornnecedor!$A:$G,7,0)</f>
        <v>BASES POLIÉSTER</v>
      </c>
      <c r="Z202">
        <v>495664</v>
      </c>
      <c r="AA202" t="str">
        <f>Tabela1[[#This Row],[DESCRIÇÃO]]</f>
        <v>AKZO NOBEL LTDA AUTO</v>
      </c>
    </row>
    <row r="203" spans="1:27" x14ac:dyDescent="0.3">
      <c r="A203" t="s">
        <v>146</v>
      </c>
      <c r="B203" t="s">
        <v>101</v>
      </c>
      <c r="C203" s="1">
        <v>46034</v>
      </c>
      <c r="D203" s="2">
        <v>2003109860</v>
      </c>
      <c r="E203" t="s">
        <v>218</v>
      </c>
      <c r="G203" t="s">
        <v>103</v>
      </c>
      <c r="H203" t="s">
        <v>24</v>
      </c>
      <c r="I203">
        <v>485.96</v>
      </c>
      <c r="J203">
        <v>5</v>
      </c>
      <c r="K203">
        <v>0</v>
      </c>
      <c r="L203" s="3">
        <v>2429.8200000000002</v>
      </c>
      <c r="M203">
        <v>79.760000000000005</v>
      </c>
      <c r="N203">
        <v>0</v>
      </c>
      <c r="O203">
        <v>24.3</v>
      </c>
      <c r="P203">
        <v>0</v>
      </c>
      <c r="Q203">
        <v>0</v>
      </c>
      <c r="R203">
        <v>0</v>
      </c>
      <c r="S203">
        <v>0</v>
      </c>
      <c r="T203" s="3">
        <v>2533.88</v>
      </c>
      <c r="U203">
        <v>34</v>
      </c>
      <c r="V203" t="str">
        <f>VLOOKUP(Tabela1[[#This Row],[CÓD FORNECEDOR]],'[1]BASE FORNECEDORES'!$A:$N,11,0)</f>
        <v>60.561.719/0022-58</v>
      </c>
      <c r="W203" t="str">
        <f>VLOOKUP(Tabela1[[#This Row],[CNPJ]],'[1]BASE FORNECEDORES'!$K:$R,8,0)</f>
        <v>AKZO NOBEL LTDA AUTO</v>
      </c>
      <c r="X203">
        <v>9860</v>
      </c>
      <c r="Y203" t="str">
        <f>VLOOKUP(Tabela1[[#This Row],[CÓD PRODUTO ]],[1]fornnecedor!$A:$G,7,0)</f>
        <v>BASES POLIÉSTER</v>
      </c>
      <c r="Z203">
        <v>495664</v>
      </c>
      <c r="AA203" t="str">
        <f>Tabela1[[#This Row],[DESCRIÇÃO]]</f>
        <v>AKZO NOBEL LTDA AUTO</v>
      </c>
    </row>
    <row r="204" spans="1:27" x14ac:dyDescent="0.3">
      <c r="A204" t="s">
        <v>146</v>
      </c>
      <c r="B204" t="s">
        <v>101</v>
      </c>
      <c r="C204" s="1">
        <v>46034</v>
      </c>
      <c r="D204" s="2">
        <v>2003109861</v>
      </c>
      <c r="E204" t="s">
        <v>219</v>
      </c>
      <c r="G204" t="s">
        <v>103</v>
      </c>
      <c r="H204" t="s">
        <v>24</v>
      </c>
      <c r="I204">
        <v>127.64</v>
      </c>
      <c r="J204">
        <v>2</v>
      </c>
      <c r="K204">
        <v>0</v>
      </c>
      <c r="L204">
        <v>255.27</v>
      </c>
      <c r="M204">
        <v>8.3800000000000008</v>
      </c>
      <c r="N204">
        <v>0</v>
      </c>
      <c r="O204">
        <v>2.5499999999999998</v>
      </c>
      <c r="P204">
        <v>0</v>
      </c>
      <c r="Q204">
        <v>0</v>
      </c>
      <c r="R204">
        <v>0</v>
      </c>
      <c r="S204">
        <v>0</v>
      </c>
      <c r="T204">
        <v>266.2</v>
      </c>
      <c r="U204">
        <v>34</v>
      </c>
      <c r="V204" t="str">
        <f>VLOOKUP(Tabela1[[#This Row],[CÓD FORNECEDOR]],'[1]BASE FORNECEDORES'!$A:$N,11,0)</f>
        <v>60.561.719/0022-58</v>
      </c>
      <c r="W204" t="str">
        <f>VLOOKUP(Tabela1[[#This Row],[CNPJ]],'[1]BASE FORNECEDORES'!$K:$R,8,0)</f>
        <v>AKZO NOBEL LTDA AUTO</v>
      </c>
      <c r="X204">
        <v>9861</v>
      </c>
      <c r="Y204" t="str">
        <f>VLOOKUP(Tabela1[[#This Row],[CÓD PRODUTO ]],[1]fornnecedor!$A:$G,7,0)</f>
        <v>BASES POLIÉSTER</v>
      </c>
      <c r="Z204">
        <v>495664</v>
      </c>
      <c r="AA204" t="str">
        <f>Tabela1[[#This Row],[DESCRIÇÃO]]</f>
        <v>AKZO NOBEL LTDA AUTO</v>
      </c>
    </row>
    <row r="205" spans="1:27" x14ac:dyDescent="0.3">
      <c r="A205" t="s">
        <v>146</v>
      </c>
      <c r="B205" t="s">
        <v>101</v>
      </c>
      <c r="C205" s="1">
        <v>46034</v>
      </c>
      <c r="D205" s="2">
        <v>2003109863</v>
      </c>
      <c r="E205" t="s">
        <v>220</v>
      </c>
      <c r="G205" t="s">
        <v>103</v>
      </c>
      <c r="H205" t="s">
        <v>24</v>
      </c>
      <c r="I205">
        <v>53.3</v>
      </c>
      <c r="J205">
        <v>10</v>
      </c>
      <c r="K205">
        <v>0</v>
      </c>
      <c r="L205">
        <v>532.98</v>
      </c>
      <c r="M205">
        <v>17.5</v>
      </c>
      <c r="N205">
        <v>0</v>
      </c>
      <c r="O205">
        <v>5.33</v>
      </c>
      <c r="P205">
        <v>0</v>
      </c>
      <c r="Q205">
        <v>0</v>
      </c>
      <c r="R205">
        <v>0</v>
      </c>
      <c r="S205">
        <v>0</v>
      </c>
      <c r="T205">
        <v>555.80999999999995</v>
      </c>
      <c r="U205">
        <v>34</v>
      </c>
      <c r="V205" t="str">
        <f>VLOOKUP(Tabela1[[#This Row],[CÓD FORNECEDOR]],'[1]BASE FORNECEDORES'!$A:$N,11,0)</f>
        <v>60.561.719/0022-58</v>
      </c>
      <c r="W205" t="str">
        <f>VLOOKUP(Tabela1[[#This Row],[CNPJ]],'[1]BASE FORNECEDORES'!$K:$R,8,0)</f>
        <v>AKZO NOBEL LTDA AUTO</v>
      </c>
      <c r="X205">
        <v>9863</v>
      </c>
      <c r="Y205" t="str">
        <f>VLOOKUP(Tabela1[[#This Row],[CÓD PRODUTO ]],[1]fornnecedor!$A:$G,7,0)</f>
        <v>BASES POLIÉSTER</v>
      </c>
      <c r="Z205">
        <v>495664</v>
      </c>
      <c r="AA205" t="str">
        <f>Tabela1[[#This Row],[DESCRIÇÃO]]</f>
        <v>AKZO NOBEL LTDA AUTO</v>
      </c>
    </row>
    <row r="206" spans="1:27" x14ac:dyDescent="0.3">
      <c r="A206" t="s">
        <v>146</v>
      </c>
      <c r="B206" t="s">
        <v>101</v>
      </c>
      <c r="C206" s="1">
        <v>46034</v>
      </c>
      <c r="D206" s="2">
        <v>2003120114</v>
      </c>
      <c r="E206" t="s">
        <v>221</v>
      </c>
      <c r="G206" t="s">
        <v>103</v>
      </c>
      <c r="H206" t="s">
        <v>24</v>
      </c>
      <c r="I206">
        <v>206.52</v>
      </c>
      <c r="J206">
        <v>10</v>
      </c>
      <c r="K206">
        <v>0</v>
      </c>
      <c r="L206" s="3">
        <v>2065.16</v>
      </c>
      <c r="M206">
        <v>67.790000000000006</v>
      </c>
      <c r="N206">
        <v>0</v>
      </c>
      <c r="O206">
        <v>20.65</v>
      </c>
      <c r="P206">
        <v>0</v>
      </c>
      <c r="Q206">
        <v>0</v>
      </c>
      <c r="R206">
        <v>0</v>
      </c>
      <c r="S206">
        <v>0</v>
      </c>
      <c r="T206" s="3">
        <v>2153.6</v>
      </c>
      <c r="U206">
        <v>34</v>
      </c>
      <c r="V206" t="str">
        <f>VLOOKUP(Tabela1[[#This Row],[CÓD FORNECEDOR]],'[1]BASE FORNECEDORES'!$A:$N,11,0)</f>
        <v>60.561.719/0022-58</v>
      </c>
      <c r="W206" t="str">
        <f>VLOOKUP(Tabela1[[#This Row],[CNPJ]],'[1]BASE FORNECEDORES'!$K:$R,8,0)</f>
        <v>AKZO NOBEL LTDA AUTO</v>
      </c>
      <c r="X206">
        <v>20114</v>
      </c>
      <c r="Y206" t="str">
        <f>VLOOKUP(Tabela1[[#This Row],[CÓD PRODUTO ]],[1]fornnecedor!$A:$G,7,0)</f>
        <v>BASES POLIÉSTER</v>
      </c>
      <c r="Z206">
        <v>495664</v>
      </c>
      <c r="AA206" t="str">
        <f>Tabela1[[#This Row],[DESCRIÇÃO]]</f>
        <v>AKZO NOBEL LTDA AUTO</v>
      </c>
    </row>
    <row r="207" spans="1:27" x14ac:dyDescent="0.3">
      <c r="A207" t="s">
        <v>146</v>
      </c>
      <c r="B207" t="s">
        <v>101</v>
      </c>
      <c r="C207" s="1">
        <v>46034</v>
      </c>
      <c r="D207" s="2">
        <v>2003109865</v>
      </c>
      <c r="E207" t="s">
        <v>222</v>
      </c>
      <c r="G207" t="s">
        <v>103</v>
      </c>
      <c r="H207" t="s">
        <v>24</v>
      </c>
      <c r="I207">
        <v>181.66</v>
      </c>
      <c r="J207">
        <v>6</v>
      </c>
      <c r="K207">
        <v>0</v>
      </c>
      <c r="L207" s="3">
        <v>1089.93</v>
      </c>
      <c r="M207">
        <v>35.78</v>
      </c>
      <c r="N207">
        <v>0</v>
      </c>
      <c r="O207">
        <v>10.9</v>
      </c>
      <c r="P207">
        <v>0</v>
      </c>
      <c r="Q207">
        <v>0</v>
      </c>
      <c r="R207">
        <v>0</v>
      </c>
      <c r="S207">
        <v>0</v>
      </c>
      <c r="T207" s="3">
        <v>1136.6099999999999</v>
      </c>
      <c r="U207">
        <v>34</v>
      </c>
      <c r="V207" t="str">
        <f>VLOOKUP(Tabela1[[#This Row],[CÓD FORNECEDOR]],'[1]BASE FORNECEDORES'!$A:$N,11,0)</f>
        <v>60.561.719/0022-58</v>
      </c>
      <c r="W207" t="str">
        <f>VLOOKUP(Tabela1[[#This Row],[CNPJ]],'[1]BASE FORNECEDORES'!$K:$R,8,0)</f>
        <v>AKZO NOBEL LTDA AUTO</v>
      </c>
      <c r="X207">
        <v>9865</v>
      </c>
      <c r="Y207" t="str">
        <f>VLOOKUP(Tabela1[[#This Row],[CÓD PRODUTO ]],[1]fornnecedor!$A:$G,7,0)</f>
        <v>BASES POLIÉSTER</v>
      </c>
      <c r="Z207">
        <v>495664</v>
      </c>
      <c r="AA207" t="str">
        <f>Tabela1[[#This Row],[DESCRIÇÃO]]</f>
        <v>AKZO NOBEL LTDA AUTO</v>
      </c>
    </row>
    <row r="208" spans="1:27" x14ac:dyDescent="0.3">
      <c r="A208" t="s">
        <v>146</v>
      </c>
      <c r="B208" t="s">
        <v>101</v>
      </c>
      <c r="C208" s="1">
        <v>46034</v>
      </c>
      <c r="D208" s="2">
        <v>2003121250</v>
      </c>
      <c r="E208" t="s">
        <v>223</v>
      </c>
      <c r="G208" t="s">
        <v>103</v>
      </c>
      <c r="H208" t="s">
        <v>24</v>
      </c>
      <c r="I208">
        <v>235.4</v>
      </c>
      <c r="J208">
        <v>14</v>
      </c>
      <c r="K208">
        <v>0</v>
      </c>
      <c r="L208" s="3">
        <v>3295.63</v>
      </c>
      <c r="M208">
        <v>108.18</v>
      </c>
      <c r="N208">
        <v>0</v>
      </c>
      <c r="O208">
        <v>32.96</v>
      </c>
      <c r="P208">
        <v>0</v>
      </c>
      <c r="Q208">
        <v>0</v>
      </c>
      <c r="R208">
        <v>0</v>
      </c>
      <c r="S208">
        <v>0</v>
      </c>
      <c r="T208" s="3">
        <v>3436.77</v>
      </c>
      <c r="U208">
        <v>34</v>
      </c>
      <c r="V208" t="str">
        <f>VLOOKUP(Tabela1[[#This Row],[CÓD FORNECEDOR]],'[1]BASE FORNECEDORES'!$A:$N,11,0)</f>
        <v>60.561.719/0022-58</v>
      </c>
      <c r="W208" t="str">
        <f>VLOOKUP(Tabela1[[#This Row],[CNPJ]],'[1]BASE FORNECEDORES'!$K:$R,8,0)</f>
        <v>AKZO NOBEL LTDA AUTO</v>
      </c>
      <c r="X208">
        <v>21250</v>
      </c>
      <c r="Y208" t="str">
        <f>VLOOKUP(Tabela1[[#This Row],[CÓD PRODUTO ]],[1]fornnecedor!$A:$G,7,0)</f>
        <v>BASES POLIÉSTER</v>
      </c>
      <c r="Z208">
        <v>495664</v>
      </c>
      <c r="AA208" t="str">
        <f>Tabela1[[#This Row],[DESCRIÇÃO]]</f>
        <v>AKZO NOBEL LTDA AUTO</v>
      </c>
    </row>
    <row r="209" spans="1:27" x14ac:dyDescent="0.3">
      <c r="A209" t="s">
        <v>146</v>
      </c>
      <c r="B209" t="s">
        <v>101</v>
      </c>
      <c r="C209" s="1">
        <v>46034</v>
      </c>
      <c r="D209" s="2">
        <v>2003109868</v>
      </c>
      <c r="E209" t="s">
        <v>224</v>
      </c>
      <c r="G209" t="s">
        <v>103</v>
      </c>
      <c r="H209" t="s">
        <v>24</v>
      </c>
      <c r="I209">
        <v>54.14</v>
      </c>
      <c r="J209">
        <v>12</v>
      </c>
      <c r="K209">
        <v>0</v>
      </c>
      <c r="L209">
        <v>649.70000000000005</v>
      </c>
      <c r="M209">
        <v>21.33</v>
      </c>
      <c r="N209">
        <v>0</v>
      </c>
      <c r="O209">
        <v>6.5</v>
      </c>
      <c r="P209">
        <v>0</v>
      </c>
      <c r="Q209">
        <v>0</v>
      </c>
      <c r="R209">
        <v>0</v>
      </c>
      <c r="S209">
        <v>0</v>
      </c>
      <c r="T209">
        <v>677.53</v>
      </c>
      <c r="U209">
        <v>34</v>
      </c>
      <c r="V209" t="str">
        <f>VLOOKUP(Tabela1[[#This Row],[CÓD FORNECEDOR]],'[1]BASE FORNECEDORES'!$A:$N,11,0)</f>
        <v>60.561.719/0022-58</v>
      </c>
      <c r="W209" t="str">
        <f>VLOOKUP(Tabela1[[#This Row],[CNPJ]],'[1]BASE FORNECEDORES'!$K:$R,8,0)</f>
        <v>AKZO NOBEL LTDA AUTO</v>
      </c>
      <c r="X209">
        <v>9868</v>
      </c>
      <c r="Y209" t="str">
        <f>VLOOKUP(Tabela1[[#This Row],[CÓD PRODUTO ]],[1]fornnecedor!$A:$G,7,0)</f>
        <v>BASES POLIÉSTER</v>
      </c>
      <c r="Z209">
        <v>495664</v>
      </c>
      <c r="AA209" t="str">
        <f>Tabela1[[#This Row],[DESCRIÇÃO]]</f>
        <v>AKZO NOBEL LTDA AUTO</v>
      </c>
    </row>
    <row r="210" spans="1:27" x14ac:dyDescent="0.3">
      <c r="A210" t="s">
        <v>146</v>
      </c>
      <c r="B210" t="s">
        <v>101</v>
      </c>
      <c r="C210" s="1">
        <v>46034</v>
      </c>
      <c r="D210" s="2">
        <v>2003109869</v>
      </c>
      <c r="E210" t="s">
        <v>225</v>
      </c>
      <c r="G210" t="s">
        <v>103</v>
      </c>
      <c r="H210" t="s">
        <v>24</v>
      </c>
      <c r="I210">
        <v>46.88</v>
      </c>
      <c r="J210">
        <v>6</v>
      </c>
      <c r="K210">
        <v>0</v>
      </c>
      <c r="L210">
        <v>281.26</v>
      </c>
      <c r="M210">
        <v>9.23</v>
      </c>
      <c r="N210">
        <v>0</v>
      </c>
      <c r="O210">
        <v>2.81</v>
      </c>
      <c r="P210">
        <v>0</v>
      </c>
      <c r="Q210">
        <v>0</v>
      </c>
      <c r="R210">
        <v>0</v>
      </c>
      <c r="S210">
        <v>0</v>
      </c>
      <c r="T210">
        <v>293.3</v>
      </c>
      <c r="U210">
        <v>34</v>
      </c>
      <c r="V210" t="str">
        <f>VLOOKUP(Tabela1[[#This Row],[CÓD FORNECEDOR]],'[1]BASE FORNECEDORES'!$A:$N,11,0)</f>
        <v>60.561.719/0022-58</v>
      </c>
      <c r="W210" t="str">
        <f>VLOOKUP(Tabela1[[#This Row],[CNPJ]],'[1]BASE FORNECEDORES'!$K:$R,8,0)</f>
        <v>AKZO NOBEL LTDA AUTO</v>
      </c>
      <c r="X210">
        <v>9869</v>
      </c>
      <c r="Y210" t="str">
        <f>VLOOKUP(Tabela1[[#This Row],[CÓD PRODUTO ]],[1]fornnecedor!$A:$G,7,0)</f>
        <v>BASES POLIÉSTER</v>
      </c>
      <c r="Z210">
        <v>495664</v>
      </c>
      <c r="AA210" t="str">
        <f>Tabela1[[#This Row],[DESCRIÇÃO]]</f>
        <v>AKZO NOBEL LTDA AUTO</v>
      </c>
    </row>
    <row r="211" spans="1:27" x14ac:dyDescent="0.3">
      <c r="A211" t="s">
        <v>146</v>
      </c>
      <c r="B211" t="s">
        <v>101</v>
      </c>
      <c r="C211" s="1">
        <v>46034</v>
      </c>
      <c r="D211" s="2">
        <v>2003109870</v>
      </c>
      <c r="E211" t="s">
        <v>226</v>
      </c>
      <c r="G211" t="s">
        <v>103</v>
      </c>
      <c r="H211" t="s">
        <v>24</v>
      </c>
      <c r="I211">
        <v>37.46</v>
      </c>
      <c r="J211">
        <v>2</v>
      </c>
      <c r="K211">
        <v>0</v>
      </c>
      <c r="L211">
        <v>74.92</v>
      </c>
      <c r="M211">
        <v>2.46</v>
      </c>
      <c r="N211">
        <v>0</v>
      </c>
      <c r="O211">
        <v>0.75</v>
      </c>
      <c r="P211">
        <v>0</v>
      </c>
      <c r="Q211">
        <v>0</v>
      </c>
      <c r="R211">
        <v>0</v>
      </c>
      <c r="S211">
        <v>0</v>
      </c>
      <c r="T211">
        <v>78.13</v>
      </c>
      <c r="U211">
        <v>34</v>
      </c>
      <c r="V211" t="str">
        <f>VLOOKUP(Tabela1[[#This Row],[CÓD FORNECEDOR]],'[1]BASE FORNECEDORES'!$A:$N,11,0)</f>
        <v>60.561.719/0022-58</v>
      </c>
      <c r="W211" t="str">
        <f>VLOOKUP(Tabela1[[#This Row],[CNPJ]],'[1]BASE FORNECEDORES'!$K:$R,8,0)</f>
        <v>AKZO NOBEL LTDA AUTO</v>
      </c>
      <c r="X211">
        <v>9870</v>
      </c>
      <c r="Y211" t="str">
        <f>VLOOKUP(Tabela1[[#This Row],[CÓD PRODUTO ]],[1]fornnecedor!$A:$G,7,0)</f>
        <v>BASES POLIÉSTER</v>
      </c>
      <c r="Z211">
        <v>495664</v>
      </c>
      <c r="AA211" t="str">
        <f>Tabela1[[#This Row],[DESCRIÇÃO]]</f>
        <v>AKZO NOBEL LTDA AUTO</v>
      </c>
    </row>
    <row r="212" spans="1:27" x14ac:dyDescent="0.3">
      <c r="A212" t="s">
        <v>146</v>
      </c>
      <c r="B212" t="s">
        <v>101</v>
      </c>
      <c r="C212" s="1">
        <v>46034</v>
      </c>
      <c r="D212" s="2">
        <v>2003109871</v>
      </c>
      <c r="E212" t="s">
        <v>227</v>
      </c>
      <c r="G212" t="s">
        <v>103</v>
      </c>
      <c r="H212" t="s">
        <v>24</v>
      </c>
      <c r="I212">
        <v>108.76</v>
      </c>
      <c r="J212">
        <v>6</v>
      </c>
      <c r="K212">
        <v>0</v>
      </c>
      <c r="L212">
        <v>652.57000000000005</v>
      </c>
      <c r="M212">
        <v>21.42</v>
      </c>
      <c r="N212">
        <v>0</v>
      </c>
      <c r="O212">
        <v>6.53</v>
      </c>
      <c r="P212">
        <v>0</v>
      </c>
      <c r="Q212">
        <v>0</v>
      </c>
      <c r="R212">
        <v>0</v>
      </c>
      <c r="S212">
        <v>0</v>
      </c>
      <c r="T212">
        <v>680.52</v>
      </c>
      <c r="U212">
        <v>34</v>
      </c>
      <c r="V212" t="str">
        <f>VLOOKUP(Tabela1[[#This Row],[CÓD FORNECEDOR]],'[1]BASE FORNECEDORES'!$A:$N,11,0)</f>
        <v>60.561.719/0022-58</v>
      </c>
      <c r="W212" t="str">
        <f>VLOOKUP(Tabela1[[#This Row],[CNPJ]],'[1]BASE FORNECEDORES'!$K:$R,8,0)</f>
        <v>AKZO NOBEL LTDA AUTO</v>
      </c>
      <c r="X212">
        <v>9871</v>
      </c>
      <c r="Y212" t="str">
        <f>VLOOKUP(Tabela1[[#This Row],[CÓD PRODUTO ]],[1]fornnecedor!$A:$G,7,0)</f>
        <v>BASES POLIÉSTER</v>
      </c>
      <c r="Z212">
        <v>495664</v>
      </c>
      <c r="AA212" t="str">
        <f>Tabela1[[#This Row],[DESCRIÇÃO]]</f>
        <v>AKZO NOBEL LTDA AUTO</v>
      </c>
    </row>
    <row r="213" spans="1:27" x14ac:dyDescent="0.3">
      <c r="A213" t="s">
        <v>146</v>
      </c>
      <c r="B213" t="s">
        <v>101</v>
      </c>
      <c r="C213" s="1">
        <v>46034</v>
      </c>
      <c r="D213" s="2">
        <v>2003109873</v>
      </c>
      <c r="E213" t="s">
        <v>228</v>
      </c>
      <c r="G213" t="s">
        <v>103</v>
      </c>
      <c r="H213" t="s">
        <v>24</v>
      </c>
      <c r="I213">
        <v>440.45</v>
      </c>
      <c r="J213">
        <v>4</v>
      </c>
      <c r="K213">
        <v>0</v>
      </c>
      <c r="L213" s="3">
        <v>1761.82</v>
      </c>
      <c r="M213">
        <v>57.83</v>
      </c>
      <c r="N213">
        <v>0</v>
      </c>
      <c r="O213">
        <v>17.62</v>
      </c>
      <c r="P213">
        <v>0</v>
      </c>
      <c r="Q213">
        <v>0</v>
      </c>
      <c r="R213">
        <v>0</v>
      </c>
      <c r="S213">
        <v>0</v>
      </c>
      <c r="T213" s="3">
        <v>1837.27</v>
      </c>
      <c r="U213">
        <v>34</v>
      </c>
      <c r="V213" t="str">
        <f>VLOOKUP(Tabela1[[#This Row],[CÓD FORNECEDOR]],'[1]BASE FORNECEDORES'!$A:$N,11,0)</f>
        <v>60.561.719/0022-58</v>
      </c>
      <c r="W213" t="str">
        <f>VLOOKUP(Tabela1[[#This Row],[CNPJ]],'[1]BASE FORNECEDORES'!$K:$R,8,0)</f>
        <v>AKZO NOBEL LTDA AUTO</v>
      </c>
      <c r="X213">
        <v>9873</v>
      </c>
      <c r="Y213" t="str">
        <f>VLOOKUP(Tabela1[[#This Row],[CÓD PRODUTO ]],[1]fornnecedor!$A:$G,7,0)</f>
        <v>BASES POLIÉSTER</v>
      </c>
      <c r="Z213">
        <v>495664</v>
      </c>
      <c r="AA213" t="str">
        <f>Tabela1[[#This Row],[DESCRIÇÃO]]</f>
        <v>AKZO NOBEL LTDA AUTO</v>
      </c>
    </row>
    <row r="214" spans="1:27" x14ac:dyDescent="0.3">
      <c r="A214" t="s">
        <v>146</v>
      </c>
      <c r="B214" t="s">
        <v>101</v>
      </c>
      <c r="C214" s="1">
        <v>46034</v>
      </c>
      <c r="D214" s="2">
        <v>2003109875</v>
      </c>
      <c r="E214" t="s">
        <v>229</v>
      </c>
      <c r="G214" t="s">
        <v>103</v>
      </c>
      <c r="H214" t="s">
        <v>24</v>
      </c>
      <c r="I214">
        <v>84.57</v>
      </c>
      <c r="J214">
        <v>4</v>
      </c>
      <c r="K214">
        <v>0</v>
      </c>
      <c r="L214">
        <v>338.28</v>
      </c>
      <c r="M214">
        <v>11.1</v>
      </c>
      <c r="N214">
        <v>0</v>
      </c>
      <c r="O214">
        <v>3.38</v>
      </c>
      <c r="P214">
        <v>0</v>
      </c>
      <c r="Q214">
        <v>0</v>
      </c>
      <c r="R214">
        <v>0</v>
      </c>
      <c r="S214">
        <v>0</v>
      </c>
      <c r="T214">
        <v>352.76</v>
      </c>
      <c r="U214">
        <v>34</v>
      </c>
      <c r="V214" t="str">
        <f>VLOOKUP(Tabela1[[#This Row],[CÓD FORNECEDOR]],'[1]BASE FORNECEDORES'!$A:$N,11,0)</f>
        <v>60.561.719/0022-58</v>
      </c>
      <c r="W214" t="str">
        <f>VLOOKUP(Tabela1[[#This Row],[CNPJ]],'[1]BASE FORNECEDORES'!$K:$R,8,0)</f>
        <v>AKZO NOBEL LTDA AUTO</v>
      </c>
      <c r="X214">
        <v>9875</v>
      </c>
      <c r="Y214" t="str">
        <f>VLOOKUP(Tabela1[[#This Row],[CÓD PRODUTO ]],[1]fornnecedor!$A:$G,7,0)</f>
        <v>BASES POLIÉSTER</v>
      </c>
      <c r="Z214">
        <v>495664</v>
      </c>
      <c r="AA214" t="str">
        <f>Tabela1[[#This Row],[DESCRIÇÃO]]</f>
        <v>AKZO NOBEL LTDA AUTO</v>
      </c>
    </row>
    <row r="215" spans="1:27" x14ac:dyDescent="0.3">
      <c r="A215" t="s">
        <v>146</v>
      </c>
      <c r="B215" t="s">
        <v>101</v>
      </c>
      <c r="C215" s="1">
        <v>46034</v>
      </c>
      <c r="D215" s="2">
        <v>2003109876</v>
      </c>
      <c r="E215" t="s">
        <v>119</v>
      </c>
      <c r="G215" t="s">
        <v>103</v>
      </c>
      <c r="H215" t="s">
        <v>24</v>
      </c>
      <c r="I215">
        <v>240.03</v>
      </c>
      <c r="J215">
        <v>2</v>
      </c>
      <c r="K215">
        <v>0</v>
      </c>
      <c r="L215">
        <v>480.05</v>
      </c>
      <c r="M215">
        <v>15.76</v>
      </c>
      <c r="N215">
        <v>0</v>
      </c>
      <c r="O215">
        <v>4.8</v>
      </c>
      <c r="P215">
        <v>0</v>
      </c>
      <c r="Q215">
        <v>0</v>
      </c>
      <c r="R215">
        <v>0</v>
      </c>
      <c r="S215">
        <v>0</v>
      </c>
      <c r="T215">
        <v>500.61</v>
      </c>
      <c r="U215">
        <v>34</v>
      </c>
      <c r="V215" t="str">
        <f>VLOOKUP(Tabela1[[#This Row],[CÓD FORNECEDOR]],'[1]BASE FORNECEDORES'!$A:$N,11,0)</f>
        <v>60.561.719/0022-58</v>
      </c>
      <c r="W215" t="str">
        <f>VLOOKUP(Tabela1[[#This Row],[CNPJ]],'[1]BASE FORNECEDORES'!$K:$R,8,0)</f>
        <v>AKZO NOBEL LTDA AUTO</v>
      </c>
      <c r="X215">
        <v>9876</v>
      </c>
      <c r="Y215" t="str">
        <f>VLOOKUP(Tabela1[[#This Row],[CÓD PRODUTO ]],[1]fornnecedor!$A:$G,7,0)</f>
        <v>BASES POLIÉSTER</v>
      </c>
      <c r="Z215">
        <v>495664</v>
      </c>
      <c r="AA215" t="str">
        <f>Tabela1[[#This Row],[DESCRIÇÃO]]</f>
        <v>AKZO NOBEL LTDA AUTO</v>
      </c>
    </row>
    <row r="216" spans="1:27" x14ac:dyDescent="0.3">
      <c r="A216" t="s">
        <v>146</v>
      </c>
      <c r="B216" t="s">
        <v>101</v>
      </c>
      <c r="C216" s="1">
        <v>46034</v>
      </c>
      <c r="D216" s="2">
        <v>2003109878</v>
      </c>
      <c r="E216" t="s">
        <v>230</v>
      </c>
      <c r="G216" t="s">
        <v>103</v>
      </c>
      <c r="H216" t="s">
        <v>24</v>
      </c>
      <c r="I216">
        <v>81.59</v>
      </c>
      <c r="J216">
        <v>6</v>
      </c>
      <c r="K216">
        <v>0</v>
      </c>
      <c r="L216">
        <v>489.55</v>
      </c>
      <c r="M216">
        <v>16.07</v>
      </c>
      <c r="N216">
        <v>0</v>
      </c>
      <c r="O216">
        <v>4.9000000000000004</v>
      </c>
      <c r="P216">
        <v>0</v>
      </c>
      <c r="Q216">
        <v>0</v>
      </c>
      <c r="R216">
        <v>0</v>
      </c>
      <c r="S216">
        <v>0</v>
      </c>
      <c r="T216">
        <v>510.52</v>
      </c>
      <c r="U216">
        <v>34</v>
      </c>
      <c r="V216" t="str">
        <f>VLOOKUP(Tabela1[[#This Row],[CÓD FORNECEDOR]],'[1]BASE FORNECEDORES'!$A:$N,11,0)</f>
        <v>60.561.719/0022-58</v>
      </c>
      <c r="W216" t="str">
        <f>VLOOKUP(Tabela1[[#This Row],[CNPJ]],'[1]BASE FORNECEDORES'!$K:$R,8,0)</f>
        <v>AKZO NOBEL LTDA AUTO</v>
      </c>
      <c r="X216">
        <v>9878</v>
      </c>
      <c r="Y216" t="str">
        <f>VLOOKUP(Tabela1[[#This Row],[CÓD PRODUTO ]],[1]fornnecedor!$A:$G,7,0)</f>
        <v>BASES POLIÉSTER</v>
      </c>
      <c r="Z216">
        <v>495664</v>
      </c>
      <c r="AA216" t="str">
        <f>Tabela1[[#This Row],[DESCRIÇÃO]]</f>
        <v>AKZO NOBEL LTDA AUTO</v>
      </c>
    </row>
    <row r="217" spans="1:27" x14ac:dyDescent="0.3">
      <c r="A217" t="s">
        <v>146</v>
      </c>
      <c r="B217" t="s">
        <v>101</v>
      </c>
      <c r="C217" s="1">
        <v>46034</v>
      </c>
      <c r="D217" s="2">
        <v>2003109882</v>
      </c>
      <c r="E217" t="s">
        <v>231</v>
      </c>
      <c r="G217" t="s">
        <v>103</v>
      </c>
      <c r="H217" t="s">
        <v>24</v>
      </c>
      <c r="I217">
        <v>101.81</v>
      </c>
      <c r="J217">
        <v>6</v>
      </c>
      <c r="K217">
        <v>0</v>
      </c>
      <c r="L217">
        <v>610.85</v>
      </c>
      <c r="M217">
        <v>20.05</v>
      </c>
      <c r="N217">
        <v>0</v>
      </c>
      <c r="O217">
        <v>6.11</v>
      </c>
      <c r="P217">
        <v>0</v>
      </c>
      <c r="Q217">
        <v>0</v>
      </c>
      <c r="R217">
        <v>0</v>
      </c>
      <c r="S217">
        <v>0</v>
      </c>
      <c r="T217">
        <v>637.01</v>
      </c>
      <c r="U217">
        <v>34</v>
      </c>
      <c r="V217" t="str">
        <f>VLOOKUP(Tabela1[[#This Row],[CÓD FORNECEDOR]],'[1]BASE FORNECEDORES'!$A:$N,11,0)</f>
        <v>60.561.719/0022-58</v>
      </c>
      <c r="W217" t="str">
        <f>VLOOKUP(Tabela1[[#This Row],[CNPJ]],'[1]BASE FORNECEDORES'!$K:$R,8,0)</f>
        <v>AKZO NOBEL LTDA AUTO</v>
      </c>
      <c r="X217">
        <v>9882</v>
      </c>
      <c r="Y217" t="str">
        <f>VLOOKUP(Tabela1[[#This Row],[CÓD PRODUTO ]],[1]fornnecedor!$A:$G,7,0)</f>
        <v>BASES POLIÉSTER</v>
      </c>
      <c r="Z217">
        <v>495664</v>
      </c>
      <c r="AA217" t="str">
        <f>Tabela1[[#This Row],[DESCRIÇÃO]]</f>
        <v>AKZO NOBEL LTDA AUTO</v>
      </c>
    </row>
    <row r="218" spans="1:27" x14ac:dyDescent="0.3">
      <c r="A218" t="s">
        <v>146</v>
      </c>
      <c r="B218" t="s">
        <v>101</v>
      </c>
      <c r="C218" s="1">
        <v>46034</v>
      </c>
      <c r="D218" s="2">
        <v>2003109883</v>
      </c>
      <c r="E218" t="s">
        <v>232</v>
      </c>
      <c r="G218" t="s">
        <v>103</v>
      </c>
      <c r="H218" t="s">
        <v>24</v>
      </c>
      <c r="I218">
        <v>61.9</v>
      </c>
      <c r="J218">
        <v>6</v>
      </c>
      <c r="K218">
        <v>0</v>
      </c>
      <c r="L218">
        <v>371.4</v>
      </c>
      <c r="M218">
        <v>12.19</v>
      </c>
      <c r="N218">
        <v>0</v>
      </c>
      <c r="O218">
        <v>3.71</v>
      </c>
      <c r="P218">
        <v>0</v>
      </c>
      <c r="Q218">
        <v>0</v>
      </c>
      <c r="R218">
        <v>0</v>
      </c>
      <c r="S218">
        <v>0</v>
      </c>
      <c r="T218">
        <v>387.3</v>
      </c>
      <c r="U218">
        <v>34</v>
      </c>
      <c r="V218" t="str">
        <f>VLOOKUP(Tabela1[[#This Row],[CÓD FORNECEDOR]],'[1]BASE FORNECEDORES'!$A:$N,11,0)</f>
        <v>60.561.719/0022-58</v>
      </c>
      <c r="W218" t="str">
        <f>VLOOKUP(Tabela1[[#This Row],[CNPJ]],'[1]BASE FORNECEDORES'!$K:$R,8,0)</f>
        <v>AKZO NOBEL LTDA AUTO</v>
      </c>
      <c r="X218">
        <v>9883</v>
      </c>
      <c r="Y218" t="str">
        <f>VLOOKUP(Tabela1[[#This Row],[CÓD PRODUTO ]],[1]fornnecedor!$A:$G,7,0)</f>
        <v>BASES POLIÉSTER</v>
      </c>
      <c r="Z218">
        <v>495664</v>
      </c>
      <c r="AA218" t="str">
        <f>Tabela1[[#This Row],[DESCRIÇÃO]]</f>
        <v>AKZO NOBEL LTDA AUTO</v>
      </c>
    </row>
    <row r="219" spans="1:27" x14ac:dyDescent="0.3">
      <c r="A219" t="s">
        <v>146</v>
      </c>
      <c r="B219" t="s">
        <v>101</v>
      </c>
      <c r="C219" s="1">
        <v>46034</v>
      </c>
      <c r="D219" s="2">
        <v>2003109884</v>
      </c>
      <c r="E219" t="s">
        <v>233</v>
      </c>
      <c r="G219" t="s">
        <v>103</v>
      </c>
      <c r="H219" t="s">
        <v>24</v>
      </c>
      <c r="I219">
        <v>60.97</v>
      </c>
      <c r="J219">
        <v>10</v>
      </c>
      <c r="K219">
        <v>0</v>
      </c>
      <c r="L219">
        <v>609.73</v>
      </c>
      <c r="M219">
        <v>20.010000000000002</v>
      </c>
      <c r="N219">
        <v>0</v>
      </c>
      <c r="O219">
        <v>6.1</v>
      </c>
      <c r="P219">
        <v>0</v>
      </c>
      <c r="Q219">
        <v>0</v>
      </c>
      <c r="R219">
        <v>0</v>
      </c>
      <c r="S219">
        <v>0</v>
      </c>
      <c r="T219">
        <v>635.84</v>
      </c>
      <c r="U219">
        <v>34</v>
      </c>
      <c r="V219" t="str">
        <f>VLOOKUP(Tabela1[[#This Row],[CÓD FORNECEDOR]],'[1]BASE FORNECEDORES'!$A:$N,11,0)</f>
        <v>60.561.719/0022-58</v>
      </c>
      <c r="W219" t="str">
        <f>VLOOKUP(Tabela1[[#This Row],[CNPJ]],'[1]BASE FORNECEDORES'!$K:$R,8,0)</f>
        <v>AKZO NOBEL LTDA AUTO</v>
      </c>
      <c r="X219">
        <v>9884</v>
      </c>
      <c r="Y219" t="str">
        <f>VLOOKUP(Tabela1[[#This Row],[CÓD PRODUTO ]],[1]fornnecedor!$A:$G,7,0)</f>
        <v>BASES POLIÉSTER</v>
      </c>
      <c r="Z219">
        <v>495664</v>
      </c>
      <c r="AA219" t="str">
        <f>Tabela1[[#This Row],[DESCRIÇÃO]]</f>
        <v>AKZO NOBEL LTDA AUTO</v>
      </c>
    </row>
    <row r="220" spans="1:27" x14ac:dyDescent="0.3">
      <c r="A220" t="s">
        <v>146</v>
      </c>
      <c r="B220" t="s">
        <v>101</v>
      </c>
      <c r="C220" s="1">
        <v>46034</v>
      </c>
      <c r="D220" s="2">
        <v>2003109885</v>
      </c>
      <c r="E220" t="s">
        <v>234</v>
      </c>
      <c r="G220" t="s">
        <v>103</v>
      </c>
      <c r="H220" t="s">
        <v>24</v>
      </c>
      <c r="I220">
        <v>78.959999999999994</v>
      </c>
      <c r="J220">
        <v>4</v>
      </c>
      <c r="K220">
        <v>0</v>
      </c>
      <c r="L220">
        <v>315.83999999999997</v>
      </c>
      <c r="M220">
        <v>10.37</v>
      </c>
      <c r="N220">
        <v>0</v>
      </c>
      <c r="O220">
        <v>3.16</v>
      </c>
      <c r="P220">
        <v>0</v>
      </c>
      <c r="Q220">
        <v>0</v>
      </c>
      <c r="R220">
        <v>0</v>
      </c>
      <c r="S220">
        <v>0</v>
      </c>
      <c r="T220">
        <v>329.37</v>
      </c>
      <c r="U220">
        <v>34</v>
      </c>
      <c r="V220" t="str">
        <f>VLOOKUP(Tabela1[[#This Row],[CÓD FORNECEDOR]],'[1]BASE FORNECEDORES'!$A:$N,11,0)</f>
        <v>60.561.719/0022-58</v>
      </c>
      <c r="W220" t="str">
        <f>VLOOKUP(Tabela1[[#This Row],[CNPJ]],'[1]BASE FORNECEDORES'!$K:$R,8,0)</f>
        <v>AKZO NOBEL LTDA AUTO</v>
      </c>
      <c r="X220">
        <v>9885</v>
      </c>
      <c r="Y220" t="str">
        <f>VLOOKUP(Tabela1[[#This Row],[CÓD PRODUTO ]],[1]fornnecedor!$A:$G,7,0)</f>
        <v>BASES POLIÉSTER</v>
      </c>
      <c r="Z220">
        <v>495664</v>
      </c>
      <c r="AA220" t="str">
        <f>Tabela1[[#This Row],[DESCRIÇÃO]]</f>
        <v>AKZO NOBEL LTDA AUTO</v>
      </c>
    </row>
    <row r="221" spans="1:27" x14ac:dyDescent="0.3">
      <c r="A221" t="s">
        <v>146</v>
      </c>
      <c r="B221" t="s">
        <v>101</v>
      </c>
      <c r="C221" s="1">
        <v>46034</v>
      </c>
      <c r="D221" s="2">
        <v>2003109887</v>
      </c>
      <c r="E221" t="s">
        <v>235</v>
      </c>
      <c r="G221" t="s">
        <v>103</v>
      </c>
      <c r="H221" t="s">
        <v>24</v>
      </c>
      <c r="I221">
        <v>99.83</v>
      </c>
      <c r="J221">
        <v>4</v>
      </c>
      <c r="K221">
        <v>0</v>
      </c>
      <c r="L221">
        <v>399.3</v>
      </c>
      <c r="M221">
        <v>13.11</v>
      </c>
      <c r="N221">
        <v>0</v>
      </c>
      <c r="O221">
        <v>3.99</v>
      </c>
      <c r="P221">
        <v>0</v>
      </c>
      <c r="Q221">
        <v>0</v>
      </c>
      <c r="R221">
        <v>0</v>
      </c>
      <c r="S221">
        <v>0</v>
      </c>
      <c r="T221">
        <v>416.4</v>
      </c>
      <c r="U221">
        <v>34</v>
      </c>
      <c r="V221" t="str">
        <f>VLOOKUP(Tabela1[[#This Row],[CÓD FORNECEDOR]],'[1]BASE FORNECEDORES'!$A:$N,11,0)</f>
        <v>60.561.719/0022-58</v>
      </c>
      <c r="W221" t="str">
        <f>VLOOKUP(Tabela1[[#This Row],[CNPJ]],'[1]BASE FORNECEDORES'!$K:$R,8,0)</f>
        <v>AKZO NOBEL LTDA AUTO</v>
      </c>
      <c r="X221">
        <v>9887</v>
      </c>
      <c r="Y221" t="str">
        <f>VLOOKUP(Tabela1[[#This Row],[CÓD PRODUTO ]],[1]fornnecedor!$A:$G,7,0)</f>
        <v>BASES POLIÉSTER</v>
      </c>
      <c r="Z221">
        <v>495664</v>
      </c>
      <c r="AA221" t="str">
        <f>Tabela1[[#This Row],[DESCRIÇÃO]]</f>
        <v>AKZO NOBEL LTDA AUTO</v>
      </c>
    </row>
    <row r="222" spans="1:27" x14ac:dyDescent="0.3">
      <c r="A222" t="s">
        <v>146</v>
      </c>
      <c r="B222" t="s">
        <v>101</v>
      </c>
      <c r="C222" s="1">
        <v>46034</v>
      </c>
      <c r="D222" s="2">
        <v>2003109888</v>
      </c>
      <c r="E222" t="s">
        <v>236</v>
      </c>
      <c r="G222" t="s">
        <v>103</v>
      </c>
      <c r="H222" t="s">
        <v>24</v>
      </c>
      <c r="I222">
        <v>74.33</v>
      </c>
      <c r="J222">
        <v>8</v>
      </c>
      <c r="K222">
        <v>0</v>
      </c>
      <c r="L222">
        <v>594.63</v>
      </c>
      <c r="M222">
        <v>19.52</v>
      </c>
      <c r="N222">
        <v>0</v>
      </c>
      <c r="O222">
        <v>5.95</v>
      </c>
      <c r="P222">
        <v>0</v>
      </c>
      <c r="Q222">
        <v>0</v>
      </c>
      <c r="R222">
        <v>0</v>
      </c>
      <c r="S222">
        <v>0</v>
      </c>
      <c r="T222">
        <v>620.1</v>
      </c>
      <c r="U222">
        <v>34</v>
      </c>
      <c r="V222" t="str">
        <f>VLOOKUP(Tabela1[[#This Row],[CÓD FORNECEDOR]],'[1]BASE FORNECEDORES'!$A:$N,11,0)</f>
        <v>60.561.719/0022-58</v>
      </c>
      <c r="W222" t="str">
        <f>VLOOKUP(Tabela1[[#This Row],[CNPJ]],'[1]BASE FORNECEDORES'!$K:$R,8,0)</f>
        <v>AKZO NOBEL LTDA AUTO</v>
      </c>
      <c r="X222">
        <v>9888</v>
      </c>
      <c r="Y222" t="str">
        <f>VLOOKUP(Tabela1[[#This Row],[CÓD PRODUTO ]],[1]fornnecedor!$A:$G,7,0)</f>
        <v>BASES POLIÉSTER</v>
      </c>
      <c r="Z222">
        <v>495664</v>
      </c>
      <c r="AA222" t="str">
        <f>Tabela1[[#This Row],[DESCRIÇÃO]]</f>
        <v>AKZO NOBEL LTDA AUTO</v>
      </c>
    </row>
    <row r="223" spans="1:27" x14ac:dyDescent="0.3">
      <c r="A223" t="s">
        <v>146</v>
      </c>
      <c r="B223" t="s">
        <v>101</v>
      </c>
      <c r="C223" s="1">
        <v>46034</v>
      </c>
      <c r="D223" s="2">
        <v>2003109893</v>
      </c>
      <c r="E223" t="s">
        <v>237</v>
      </c>
      <c r="G223" t="s">
        <v>103</v>
      </c>
      <c r="H223" t="s">
        <v>24</v>
      </c>
      <c r="I223">
        <v>66.42</v>
      </c>
      <c r="J223">
        <v>4</v>
      </c>
      <c r="K223">
        <v>0</v>
      </c>
      <c r="L223">
        <v>265.66000000000003</v>
      </c>
      <c r="M223">
        <v>8.7200000000000006</v>
      </c>
      <c r="N223">
        <v>0</v>
      </c>
      <c r="O223">
        <v>2.66</v>
      </c>
      <c r="P223">
        <v>0</v>
      </c>
      <c r="Q223">
        <v>0</v>
      </c>
      <c r="R223">
        <v>0</v>
      </c>
      <c r="S223">
        <v>0</v>
      </c>
      <c r="T223">
        <v>277.04000000000002</v>
      </c>
      <c r="U223">
        <v>34</v>
      </c>
      <c r="V223" t="str">
        <f>VLOOKUP(Tabela1[[#This Row],[CÓD FORNECEDOR]],'[1]BASE FORNECEDORES'!$A:$N,11,0)</f>
        <v>60.561.719/0022-58</v>
      </c>
      <c r="W223" t="str">
        <f>VLOOKUP(Tabela1[[#This Row],[CNPJ]],'[1]BASE FORNECEDORES'!$K:$R,8,0)</f>
        <v>AKZO NOBEL LTDA AUTO</v>
      </c>
      <c r="X223">
        <v>9893</v>
      </c>
      <c r="Y223" t="str">
        <f>VLOOKUP(Tabela1[[#This Row],[CÓD PRODUTO ]],[1]fornnecedor!$A:$G,7,0)</f>
        <v>BASES POLIÉSTER</v>
      </c>
      <c r="Z223">
        <v>495664</v>
      </c>
      <c r="AA223" t="str">
        <f>Tabela1[[#This Row],[DESCRIÇÃO]]</f>
        <v>AKZO NOBEL LTDA AUTO</v>
      </c>
    </row>
    <row r="224" spans="1:27" x14ac:dyDescent="0.3">
      <c r="A224" t="s">
        <v>146</v>
      </c>
      <c r="B224" t="s">
        <v>101</v>
      </c>
      <c r="C224" s="1">
        <v>46034</v>
      </c>
      <c r="D224" s="2">
        <v>2003109894</v>
      </c>
      <c r="E224" t="s">
        <v>238</v>
      </c>
      <c r="G224" t="s">
        <v>103</v>
      </c>
      <c r="H224" t="s">
        <v>24</v>
      </c>
      <c r="I224">
        <v>189.32</v>
      </c>
      <c r="J224">
        <v>4</v>
      </c>
      <c r="K224">
        <v>0</v>
      </c>
      <c r="L224">
        <v>757.29</v>
      </c>
      <c r="M224">
        <v>24.86</v>
      </c>
      <c r="N224">
        <v>0</v>
      </c>
      <c r="O224">
        <v>7.57</v>
      </c>
      <c r="P224">
        <v>0</v>
      </c>
      <c r="Q224">
        <v>0</v>
      </c>
      <c r="R224">
        <v>0</v>
      </c>
      <c r="S224">
        <v>0</v>
      </c>
      <c r="T224">
        <v>789.72</v>
      </c>
      <c r="U224">
        <v>34</v>
      </c>
      <c r="V224" t="str">
        <f>VLOOKUP(Tabela1[[#This Row],[CÓD FORNECEDOR]],'[1]BASE FORNECEDORES'!$A:$N,11,0)</f>
        <v>60.561.719/0022-58</v>
      </c>
      <c r="W224" t="str">
        <f>VLOOKUP(Tabela1[[#This Row],[CNPJ]],'[1]BASE FORNECEDORES'!$K:$R,8,0)</f>
        <v>AKZO NOBEL LTDA AUTO</v>
      </c>
      <c r="X224">
        <v>9894</v>
      </c>
      <c r="Y224" t="str">
        <f>VLOOKUP(Tabela1[[#This Row],[CÓD PRODUTO ]],[1]fornnecedor!$A:$G,7,0)</f>
        <v>BASES POLIÉSTER</v>
      </c>
      <c r="Z224">
        <v>495664</v>
      </c>
      <c r="AA224" t="str">
        <f>Tabela1[[#This Row],[DESCRIÇÃO]]</f>
        <v>AKZO NOBEL LTDA AUTO</v>
      </c>
    </row>
    <row r="225" spans="1:27" x14ac:dyDescent="0.3">
      <c r="A225" t="s">
        <v>146</v>
      </c>
      <c r="B225" t="s">
        <v>101</v>
      </c>
      <c r="C225" s="1">
        <v>46034</v>
      </c>
      <c r="D225" s="2">
        <v>2003109895</v>
      </c>
      <c r="E225" t="s">
        <v>239</v>
      </c>
      <c r="G225" t="s">
        <v>103</v>
      </c>
      <c r="H225" t="s">
        <v>24</v>
      </c>
      <c r="I225">
        <v>77.03</v>
      </c>
      <c r="J225">
        <v>6</v>
      </c>
      <c r="K225">
        <v>0</v>
      </c>
      <c r="L225">
        <v>462.19</v>
      </c>
      <c r="M225">
        <v>15.17</v>
      </c>
      <c r="N225">
        <v>0</v>
      </c>
      <c r="O225">
        <v>4.62</v>
      </c>
      <c r="P225">
        <v>0</v>
      </c>
      <c r="Q225">
        <v>0</v>
      </c>
      <c r="R225">
        <v>0</v>
      </c>
      <c r="S225">
        <v>0</v>
      </c>
      <c r="T225">
        <v>481.98</v>
      </c>
      <c r="U225">
        <v>34</v>
      </c>
      <c r="V225" t="str">
        <f>VLOOKUP(Tabela1[[#This Row],[CÓD FORNECEDOR]],'[1]BASE FORNECEDORES'!$A:$N,11,0)</f>
        <v>60.561.719/0022-58</v>
      </c>
      <c r="W225" t="str">
        <f>VLOOKUP(Tabela1[[#This Row],[CNPJ]],'[1]BASE FORNECEDORES'!$K:$R,8,0)</f>
        <v>AKZO NOBEL LTDA AUTO</v>
      </c>
      <c r="X225">
        <v>9895</v>
      </c>
      <c r="Y225" t="str">
        <f>VLOOKUP(Tabela1[[#This Row],[CÓD PRODUTO ]],[1]fornnecedor!$A:$G,7,0)</f>
        <v>BASES POLIÉSTER</v>
      </c>
      <c r="Z225">
        <v>495664</v>
      </c>
      <c r="AA225" t="str">
        <f>Tabela1[[#This Row],[DESCRIÇÃO]]</f>
        <v>AKZO NOBEL LTDA AUTO</v>
      </c>
    </row>
    <row r="226" spans="1:27" x14ac:dyDescent="0.3">
      <c r="A226" t="s">
        <v>146</v>
      </c>
      <c r="B226" t="s">
        <v>101</v>
      </c>
      <c r="C226" s="1">
        <v>46034</v>
      </c>
      <c r="D226" s="2">
        <v>2003109897</v>
      </c>
      <c r="E226" t="s">
        <v>240</v>
      </c>
      <c r="G226" t="s">
        <v>103</v>
      </c>
      <c r="H226" t="s">
        <v>24</v>
      </c>
      <c r="I226">
        <v>229.57</v>
      </c>
      <c r="J226">
        <v>2</v>
      </c>
      <c r="K226">
        <v>0</v>
      </c>
      <c r="L226">
        <v>459.15</v>
      </c>
      <c r="M226">
        <v>15.07</v>
      </c>
      <c r="N226">
        <v>0</v>
      </c>
      <c r="O226">
        <v>4.59</v>
      </c>
      <c r="P226">
        <v>0</v>
      </c>
      <c r="Q226">
        <v>0</v>
      </c>
      <c r="R226">
        <v>0</v>
      </c>
      <c r="S226">
        <v>0</v>
      </c>
      <c r="T226">
        <v>478.81</v>
      </c>
      <c r="U226">
        <v>34</v>
      </c>
      <c r="V226" t="str">
        <f>VLOOKUP(Tabela1[[#This Row],[CÓD FORNECEDOR]],'[1]BASE FORNECEDORES'!$A:$N,11,0)</f>
        <v>60.561.719/0022-58</v>
      </c>
      <c r="W226" t="str">
        <f>VLOOKUP(Tabela1[[#This Row],[CNPJ]],'[1]BASE FORNECEDORES'!$K:$R,8,0)</f>
        <v>AKZO NOBEL LTDA AUTO</v>
      </c>
      <c r="X226">
        <v>9897</v>
      </c>
      <c r="Y226" t="str">
        <f>VLOOKUP(Tabela1[[#This Row],[CÓD PRODUTO ]],[1]fornnecedor!$A:$G,7,0)</f>
        <v>BASES POLIÉSTER</v>
      </c>
      <c r="Z226">
        <v>495664</v>
      </c>
      <c r="AA226" t="str">
        <f>Tabela1[[#This Row],[DESCRIÇÃO]]</f>
        <v>AKZO NOBEL LTDA AUTO</v>
      </c>
    </row>
    <row r="227" spans="1:27" x14ac:dyDescent="0.3">
      <c r="A227" t="s">
        <v>146</v>
      </c>
      <c r="B227" t="s">
        <v>101</v>
      </c>
      <c r="C227" s="1">
        <v>46034</v>
      </c>
      <c r="D227" s="2">
        <v>2003109898</v>
      </c>
      <c r="E227" t="s">
        <v>241</v>
      </c>
      <c r="G227" t="s">
        <v>103</v>
      </c>
      <c r="H227" t="s">
        <v>24</v>
      </c>
      <c r="I227">
        <v>74</v>
      </c>
      <c r="J227">
        <v>2</v>
      </c>
      <c r="K227">
        <v>0</v>
      </c>
      <c r="L227">
        <v>148</v>
      </c>
      <c r="M227">
        <v>4.8600000000000003</v>
      </c>
      <c r="N227">
        <v>0</v>
      </c>
      <c r="O227">
        <v>1.48</v>
      </c>
      <c r="P227">
        <v>0</v>
      </c>
      <c r="Q227">
        <v>0</v>
      </c>
      <c r="R227">
        <v>0</v>
      </c>
      <c r="S227">
        <v>0</v>
      </c>
      <c r="T227">
        <v>154.34</v>
      </c>
      <c r="U227">
        <v>34</v>
      </c>
      <c r="V227" t="str">
        <f>VLOOKUP(Tabela1[[#This Row],[CÓD FORNECEDOR]],'[1]BASE FORNECEDORES'!$A:$N,11,0)</f>
        <v>60.561.719/0022-58</v>
      </c>
      <c r="W227" t="str">
        <f>VLOOKUP(Tabela1[[#This Row],[CNPJ]],'[1]BASE FORNECEDORES'!$K:$R,8,0)</f>
        <v>AKZO NOBEL LTDA AUTO</v>
      </c>
      <c r="X227">
        <v>9898</v>
      </c>
      <c r="Y227" t="str">
        <f>VLOOKUP(Tabela1[[#This Row],[CÓD PRODUTO ]],[1]fornnecedor!$A:$G,7,0)</f>
        <v>BASES POLIÉSTER</v>
      </c>
      <c r="Z227">
        <v>495664</v>
      </c>
      <c r="AA227" t="str">
        <f>Tabela1[[#This Row],[DESCRIÇÃO]]</f>
        <v>AKZO NOBEL LTDA AUTO</v>
      </c>
    </row>
    <row r="228" spans="1:27" x14ac:dyDescent="0.3">
      <c r="A228" t="s">
        <v>146</v>
      </c>
      <c r="B228" t="s">
        <v>101</v>
      </c>
      <c r="C228" s="1">
        <v>46034</v>
      </c>
      <c r="D228" s="2">
        <v>2003109899</v>
      </c>
      <c r="E228" t="s">
        <v>242</v>
      </c>
      <c r="G228" t="s">
        <v>103</v>
      </c>
      <c r="H228" t="s">
        <v>24</v>
      </c>
      <c r="I228">
        <v>131.02000000000001</v>
      </c>
      <c r="J228">
        <v>24</v>
      </c>
      <c r="K228">
        <v>0</v>
      </c>
      <c r="L228" s="3">
        <v>3144.42</v>
      </c>
      <c r="M228">
        <v>103.22</v>
      </c>
      <c r="N228">
        <v>0</v>
      </c>
      <c r="O228">
        <v>31.44</v>
      </c>
      <c r="P228">
        <v>0</v>
      </c>
      <c r="Q228">
        <v>0</v>
      </c>
      <c r="R228">
        <v>0</v>
      </c>
      <c r="S228">
        <v>0</v>
      </c>
      <c r="T228" s="3">
        <v>3279.08</v>
      </c>
      <c r="U228">
        <v>34</v>
      </c>
      <c r="V228" t="str">
        <f>VLOOKUP(Tabela1[[#This Row],[CÓD FORNECEDOR]],'[1]BASE FORNECEDORES'!$A:$N,11,0)</f>
        <v>60.561.719/0022-58</v>
      </c>
      <c r="W228" t="str">
        <f>VLOOKUP(Tabela1[[#This Row],[CNPJ]],'[1]BASE FORNECEDORES'!$K:$R,8,0)</f>
        <v>AKZO NOBEL LTDA AUTO</v>
      </c>
      <c r="X228">
        <v>9899</v>
      </c>
      <c r="Y228" t="str">
        <f>VLOOKUP(Tabela1[[#This Row],[CÓD PRODUTO ]],[1]fornnecedor!$A:$G,7,0)</f>
        <v>BASES POLIÉSTER</v>
      </c>
      <c r="Z228">
        <v>495664</v>
      </c>
      <c r="AA228" t="str">
        <f>Tabela1[[#This Row],[DESCRIÇÃO]]</f>
        <v>AKZO NOBEL LTDA AUTO</v>
      </c>
    </row>
    <row r="229" spans="1:27" x14ac:dyDescent="0.3">
      <c r="A229" t="s">
        <v>146</v>
      </c>
      <c r="B229" t="s">
        <v>101</v>
      </c>
      <c r="C229" s="1">
        <v>46034</v>
      </c>
      <c r="D229" s="2">
        <v>2003120426</v>
      </c>
      <c r="E229" t="s">
        <v>121</v>
      </c>
      <c r="G229" t="s">
        <v>103</v>
      </c>
      <c r="H229" t="s">
        <v>24</v>
      </c>
      <c r="I229">
        <v>264.20999999999998</v>
      </c>
      <c r="J229">
        <v>4</v>
      </c>
      <c r="K229">
        <v>0</v>
      </c>
      <c r="L229" s="3">
        <v>1056.83</v>
      </c>
      <c r="M229">
        <v>34.69</v>
      </c>
      <c r="N229">
        <v>0</v>
      </c>
      <c r="O229">
        <v>10.57</v>
      </c>
      <c r="P229">
        <v>0</v>
      </c>
      <c r="Q229">
        <v>0</v>
      </c>
      <c r="R229">
        <v>0</v>
      </c>
      <c r="S229">
        <v>0</v>
      </c>
      <c r="T229" s="3">
        <v>1102.0899999999999</v>
      </c>
      <c r="U229">
        <v>34</v>
      </c>
      <c r="V229" t="str">
        <f>VLOOKUP(Tabela1[[#This Row],[CÓD FORNECEDOR]],'[1]BASE FORNECEDORES'!$A:$N,11,0)</f>
        <v>60.561.719/0022-58</v>
      </c>
      <c r="W229" t="str">
        <f>VLOOKUP(Tabela1[[#This Row],[CNPJ]],'[1]BASE FORNECEDORES'!$K:$R,8,0)</f>
        <v>AKZO NOBEL LTDA AUTO</v>
      </c>
      <c r="X229">
        <v>20426</v>
      </c>
      <c r="Y229" t="str">
        <f>VLOOKUP(Tabela1[[#This Row],[CÓD PRODUTO ]],[1]fornnecedor!$A:$G,7,0)</f>
        <v>BASES POLIÉSTER</v>
      </c>
      <c r="Z229">
        <v>495664</v>
      </c>
      <c r="AA229" t="str">
        <f>Tabela1[[#This Row],[DESCRIÇÃO]]</f>
        <v>AKZO NOBEL LTDA AUTO</v>
      </c>
    </row>
    <row r="230" spans="1:27" x14ac:dyDescent="0.3">
      <c r="A230" t="s">
        <v>146</v>
      </c>
      <c r="B230" t="s">
        <v>101</v>
      </c>
      <c r="C230" s="1">
        <v>46034</v>
      </c>
      <c r="D230" s="2">
        <v>2003109901</v>
      </c>
      <c r="E230" t="s">
        <v>243</v>
      </c>
      <c r="G230" t="s">
        <v>103</v>
      </c>
      <c r="H230" t="s">
        <v>24</v>
      </c>
      <c r="I230">
        <v>136.75</v>
      </c>
      <c r="J230">
        <v>6</v>
      </c>
      <c r="K230">
        <v>0</v>
      </c>
      <c r="L230">
        <v>820.52</v>
      </c>
      <c r="M230">
        <v>26.93</v>
      </c>
      <c r="N230">
        <v>0</v>
      </c>
      <c r="O230">
        <v>8.2100000000000009</v>
      </c>
      <c r="P230">
        <v>0</v>
      </c>
      <c r="Q230">
        <v>0</v>
      </c>
      <c r="R230">
        <v>0</v>
      </c>
      <c r="S230">
        <v>0</v>
      </c>
      <c r="T230">
        <v>855.66</v>
      </c>
      <c r="U230">
        <v>34</v>
      </c>
      <c r="V230" t="str">
        <f>VLOOKUP(Tabela1[[#This Row],[CÓD FORNECEDOR]],'[1]BASE FORNECEDORES'!$A:$N,11,0)</f>
        <v>60.561.719/0022-58</v>
      </c>
      <c r="W230" t="str">
        <f>VLOOKUP(Tabela1[[#This Row],[CNPJ]],'[1]BASE FORNECEDORES'!$K:$R,8,0)</f>
        <v>AKZO NOBEL LTDA AUTO</v>
      </c>
      <c r="X230">
        <v>9901</v>
      </c>
      <c r="Y230" t="str">
        <f>VLOOKUP(Tabela1[[#This Row],[CÓD PRODUTO ]],[1]fornnecedor!$A:$G,7,0)</f>
        <v>BASES POLIÉSTER</v>
      </c>
      <c r="Z230">
        <v>495664</v>
      </c>
      <c r="AA230" t="str">
        <f>Tabela1[[#This Row],[DESCRIÇÃO]]</f>
        <v>AKZO NOBEL LTDA AUTO</v>
      </c>
    </row>
    <row r="231" spans="1:27" x14ac:dyDescent="0.3">
      <c r="A231" t="s">
        <v>146</v>
      </c>
      <c r="B231" t="s">
        <v>101</v>
      </c>
      <c r="C231" s="1">
        <v>46034</v>
      </c>
      <c r="D231" s="2">
        <v>2003120424</v>
      </c>
      <c r="E231" t="s">
        <v>244</v>
      </c>
      <c r="G231" t="s">
        <v>103</v>
      </c>
      <c r="H231" t="s">
        <v>24</v>
      </c>
      <c r="I231">
        <v>209.81</v>
      </c>
      <c r="J231">
        <v>4</v>
      </c>
      <c r="K231">
        <v>0</v>
      </c>
      <c r="L231">
        <v>839.24</v>
      </c>
      <c r="M231">
        <v>27.55</v>
      </c>
      <c r="N231">
        <v>0</v>
      </c>
      <c r="O231">
        <v>8.39</v>
      </c>
      <c r="P231">
        <v>0</v>
      </c>
      <c r="Q231">
        <v>0</v>
      </c>
      <c r="R231">
        <v>0</v>
      </c>
      <c r="S231">
        <v>0</v>
      </c>
      <c r="T231">
        <v>875.18</v>
      </c>
      <c r="U231">
        <v>34</v>
      </c>
      <c r="V231" t="str">
        <f>VLOOKUP(Tabela1[[#This Row],[CÓD FORNECEDOR]],'[1]BASE FORNECEDORES'!$A:$N,11,0)</f>
        <v>60.561.719/0022-58</v>
      </c>
      <c r="W231" t="str">
        <f>VLOOKUP(Tabela1[[#This Row],[CNPJ]],'[1]BASE FORNECEDORES'!$K:$R,8,0)</f>
        <v>AKZO NOBEL LTDA AUTO</v>
      </c>
      <c r="X231">
        <v>20424</v>
      </c>
      <c r="Y231" t="str">
        <f>VLOOKUP(Tabela1[[#This Row],[CÓD PRODUTO ]],[1]fornnecedor!$A:$G,7,0)</f>
        <v>BASES POLIÉSTER</v>
      </c>
      <c r="Z231">
        <v>495664</v>
      </c>
      <c r="AA231" t="str">
        <f>Tabela1[[#This Row],[DESCRIÇÃO]]</f>
        <v>AKZO NOBEL LTDA AUTO</v>
      </c>
    </row>
    <row r="232" spans="1:27" x14ac:dyDescent="0.3">
      <c r="A232" t="s">
        <v>146</v>
      </c>
      <c r="B232" t="s">
        <v>101</v>
      </c>
      <c r="C232" s="1">
        <v>46034</v>
      </c>
      <c r="D232" s="2">
        <v>2003109905</v>
      </c>
      <c r="E232" t="s">
        <v>245</v>
      </c>
      <c r="G232" t="s">
        <v>103</v>
      </c>
      <c r="H232" t="s">
        <v>24</v>
      </c>
      <c r="I232">
        <v>105.92</v>
      </c>
      <c r="J232">
        <v>6</v>
      </c>
      <c r="K232">
        <v>0</v>
      </c>
      <c r="L232">
        <v>635.5</v>
      </c>
      <c r="M232">
        <v>20.86</v>
      </c>
      <c r="N232">
        <v>0</v>
      </c>
      <c r="O232">
        <v>6.36</v>
      </c>
      <c r="P232">
        <v>0</v>
      </c>
      <c r="Q232">
        <v>0</v>
      </c>
      <c r="R232">
        <v>0</v>
      </c>
      <c r="S232">
        <v>0</v>
      </c>
      <c r="T232">
        <v>662.72</v>
      </c>
      <c r="U232">
        <v>34</v>
      </c>
      <c r="V232" t="str">
        <f>VLOOKUP(Tabela1[[#This Row],[CÓD FORNECEDOR]],'[1]BASE FORNECEDORES'!$A:$N,11,0)</f>
        <v>60.561.719/0022-58</v>
      </c>
      <c r="W232" t="str">
        <f>VLOOKUP(Tabela1[[#This Row],[CNPJ]],'[1]BASE FORNECEDORES'!$K:$R,8,0)</f>
        <v>AKZO NOBEL LTDA AUTO</v>
      </c>
      <c r="X232">
        <v>9905</v>
      </c>
      <c r="Y232" t="str">
        <f>VLOOKUP(Tabela1[[#This Row],[CÓD PRODUTO ]],[1]fornnecedor!$A:$G,7,0)</f>
        <v>BASES POLIÉSTER</v>
      </c>
      <c r="Z232">
        <v>495664</v>
      </c>
      <c r="AA232" t="str">
        <f>Tabela1[[#This Row],[DESCRIÇÃO]]</f>
        <v>AKZO NOBEL LTDA AUTO</v>
      </c>
    </row>
    <row r="233" spans="1:27" x14ac:dyDescent="0.3">
      <c r="A233" t="s">
        <v>146</v>
      </c>
      <c r="B233" t="s">
        <v>101</v>
      </c>
      <c r="C233" s="1">
        <v>46034</v>
      </c>
      <c r="D233" s="2">
        <v>2003120423</v>
      </c>
      <c r="E233" t="s">
        <v>246</v>
      </c>
      <c r="G233" t="s">
        <v>103</v>
      </c>
      <c r="H233" t="s">
        <v>24</v>
      </c>
      <c r="I233">
        <v>227.5</v>
      </c>
      <c r="J233">
        <v>12</v>
      </c>
      <c r="K233">
        <v>0</v>
      </c>
      <c r="L233" s="3">
        <v>2730.06</v>
      </c>
      <c r="M233">
        <v>89.61</v>
      </c>
      <c r="N233">
        <v>0</v>
      </c>
      <c r="O233">
        <v>27.3</v>
      </c>
      <c r="P233">
        <v>0</v>
      </c>
      <c r="Q233">
        <v>0</v>
      </c>
      <c r="R233">
        <v>0</v>
      </c>
      <c r="S233">
        <v>0</v>
      </c>
      <c r="T233" s="3">
        <v>2846.97</v>
      </c>
      <c r="U233">
        <v>34</v>
      </c>
      <c r="V233" t="str">
        <f>VLOOKUP(Tabela1[[#This Row],[CÓD FORNECEDOR]],'[1]BASE FORNECEDORES'!$A:$N,11,0)</f>
        <v>60.561.719/0022-58</v>
      </c>
      <c r="W233" t="str">
        <f>VLOOKUP(Tabela1[[#This Row],[CNPJ]],'[1]BASE FORNECEDORES'!$K:$R,8,0)</f>
        <v>AKZO NOBEL LTDA AUTO</v>
      </c>
      <c r="X233">
        <v>20423</v>
      </c>
      <c r="Y233" t="str">
        <f>VLOOKUP(Tabela1[[#This Row],[CÓD PRODUTO ]],[1]fornnecedor!$A:$G,7,0)</f>
        <v>BASES POLIÉSTER</v>
      </c>
      <c r="Z233">
        <v>495664</v>
      </c>
      <c r="AA233" t="str">
        <f>Tabela1[[#This Row],[DESCRIÇÃO]]</f>
        <v>AKZO NOBEL LTDA AUTO</v>
      </c>
    </row>
    <row r="234" spans="1:27" x14ac:dyDescent="0.3">
      <c r="A234" t="s">
        <v>146</v>
      </c>
      <c r="B234" t="s">
        <v>101</v>
      </c>
      <c r="C234" s="1">
        <v>46034</v>
      </c>
      <c r="D234" s="2">
        <v>2003123408</v>
      </c>
      <c r="E234" t="s">
        <v>247</v>
      </c>
      <c r="G234" t="s">
        <v>103</v>
      </c>
      <c r="H234" t="s">
        <v>24</v>
      </c>
      <c r="I234">
        <v>315.74</v>
      </c>
      <c r="J234">
        <v>15</v>
      </c>
      <c r="K234">
        <v>0</v>
      </c>
      <c r="L234" s="3">
        <v>4736.05</v>
      </c>
      <c r="M234">
        <v>310.92</v>
      </c>
      <c r="N234">
        <v>0</v>
      </c>
      <c r="O234">
        <v>47.36</v>
      </c>
      <c r="P234">
        <v>0</v>
      </c>
      <c r="Q234">
        <v>0</v>
      </c>
      <c r="R234">
        <v>334.84</v>
      </c>
      <c r="S234">
        <v>0</v>
      </c>
      <c r="T234" s="3">
        <v>5094.33</v>
      </c>
      <c r="U234">
        <v>34</v>
      </c>
      <c r="V234" t="str">
        <f>VLOOKUP(Tabela1[[#This Row],[CÓD FORNECEDOR]],'[1]BASE FORNECEDORES'!$A:$N,11,0)</f>
        <v>60.561.719/0022-58</v>
      </c>
      <c r="W234" t="str">
        <f>VLOOKUP(Tabela1[[#This Row],[CNPJ]],'[1]BASE FORNECEDORES'!$K:$R,8,0)</f>
        <v>AKZO NOBEL LTDA AUTO</v>
      </c>
      <c r="X234">
        <v>23408</v>
      </c>
      <c r="Y234" t="str">
        <f>VLOOKUP(Tabela1[[#This Row],[CÓD PRODUTO ]],[1]fornnecedor!$A:$G,7,0)</f>
        <v>BASES POLIÉSTER</v>
      </c>
      <c r="Z234">
        <v>495664</v>
      </c>
      <c r="AA234" t="str">
        <f>Tabela1[[#This Row],[DESCRIÇÃO]]</f>
        <v>AKZO NOBEL LTDA AUTO</v>
      </c>
    </row>
    <row r="235" spans="1:27" x14ac:dyDescent="0.3">
      <c r="A235" t="s">
        <v>146</v>
      </c>
      <c r="B235" t="s">
        <v>101</v>
      </c>
      <c r="C235" s="1">
        <v>46034</v>
      </c>
      <c r="D235" s="2">
        <v>2003109911</v>
      </c>
      <c r="E235" t="s">
        <v>248</v>
      </c>
      <c r="G235" t="s">
        <v>103</v>
      </c>
      <c r="H235" t="s">
        <v>24</v>
      </c>
      <c r="I235">
        <v>201.44</v>
      </c>
      <c r="J235">
        <v>12</v>
      </c>
      <c r="K235">
        <v>0</v>
      </c>
      <c r="L235" s="3">
        <v>2417.3000000000002</v>
      </c>
      <c r="M235">
        <v>79.349999999999994</v>
      </c>
      <c r="N235">
        <v>0</v>
      </c>
      <c r="O235">
        <v>24.17</v>
      </c>
      <c r="P235">
        <v>0</v>
      </c>
      <c r="Q235">
        <v>0</v>
      </c>
      <c r="R235">
        <v>0</v>
      </c>
      <c r="S235">
        <v>0</v>
      </c>
      <c r="T235" s="3">
        <v>2520.8200000000002</v>
      </c>
      <c r="U235">
        <v>34</v>
      </c>
      <c r="V235" t="str">
        <f>VLOOKUP(Tabela1[[#This Row],[CÓD FORNECEDOR]],'[1]BASE FORNECEDORES'!$A:$N,11,0)</f>
        <v>60.561.719/0022-58</v>
      </c>
      <c r="W235" t="str">
        <f>VLOOKUP(Tabela1[[#This Row],[CNPJ]],'[1]BASE FORNECEDORES'!$K:$R,8,0)</f>
        <v>AKZO NOBEL LTDA AUTO</v>
      </c>
      <c r="X235">
        <v>9911</v>
      </c>
      <c r="Y235" t="str">
        <f>VLOOKUP(Tabela1[[#This Row],[CÓD PRODUTO ]],[1]fornnecedor!$A:$G,7,0)</f>
        <v>BASES POLIÉSTER</v>
      </c>
      <c r="Z235">
        <v>495664</v>
      </c>
      <c r="AA235" t="str">
        <f>Tabela1[[#This Row],[DESCRIÇÃO]]</f>
        <v>AKZO NOBEL LTDA AUTO</v>
      </c>
    </row>
    <row r="236" spans="1:27" x14ac:dyDescent="0.3">
      <c r="A236" t="s">
        <v>146</v>
      </c>
      <c r="B236" t="s">
        <v>101</v>
      </c>
      <c r="C236" s="1">
        <v>46034</v>
      </c>
      <c r="D236" s="2">
        <v>2003521065</v>
      </c>
      <c r="E236" t="s">
        <v>249</v>
      </c>
      <c r="G236" t="s">
        <v>103</v>
      </c>
      <c r="H236" t="s">
        <v>24</v>
      </c>
      <c r="I236">
        <v>31.42</v>
      </c>
      <c r="J236">
        <v>60</v>
      </c>
      <c r="K236">
        <v>0</v>
      </c>
      <c r="L236" s="3">
        <v>1885.06</v>
      </c>
      <c r="M236">
        <v>61.88</v>
      </c>
      <c r="N236">
        <v>0</v>
      </c>
      <c r="O236">
        <v>18.850000000000001</v>
      </c>
      <c r="P236">
        <v>0</v>
      </c>
      <c r="Q236">
        <v>0</v>
      </c>
      <c r="R236">
        <v>0</v>
      </c>
      <c r="S236">
        <v>0</v>
      </c>
      <c r="T236" s="3">
        <v>1965.79</v>
      </c>
      <c r="U236">
        <v>34</v>
      </c>
      <c r="V236" t="str">
        <f>VLOOKUP(Tabela1[[#This Row],[CÓD FORNECEDOR]],'[1]BASE FORNECEDORES'!$A:$N,11,0)</f>
        <v>60.561.719/0022-58</v>
      </c>
      <c r="W236" t="str">
        <f>VLOOKUP(Tabela1[[#This Row],[CNPJ]],'[1]BASE FORNECEDORES'!$K:$R,8,0)</f>
        <v>AKZO NOBEL LTDA AUTO</v>
      </c>
      <c r="X236">
        <v>21065</v>
      </c>
      <c r="Y236" t="str">
        <f>VLOOKUP(Tabela1[[#This Row],[CÓD PRODUTO ]],[1]fornnecedor!$A:$G,7,0)</f>
        <v>PRIMER AUTOMOTIVO</v>
      </c>
      <c r="Z236">
        <v>495664</v>
      </c>
      <c r="AA236" t="str">
        <f>Tabela1[[#This Row],[DESCRIÇÃO]]</f>
        <v>AKZO NOBEL LTDA AUTO</v>
      </c>
    </row>
    <row r="237" spans="1:27" x14ac:dyDescent="0.3">
      <c r="A237" t="s">
        <v>250</v>
      </c>
      <c r="B237" t="s">
        <v>101</v>
      </c>
      <c r="C237" s="1">
        <v>46035</v>
      </c>
      <c r="D237" s="2">
        <v>2003109920</v>
      </c>
      <c r="E237" t="s">
        <v>251</v>
      </c>
      <c r="G237" t="s">
        <v>127</v>
      </c>
      <c r="H237" t="s">
        <v>24</v>
      </c>
      <c r="I237">
        <v>504.29</v>
      </c>
      <c r="J237">
        <v>4</v>
      </c>
      <c r="K237">
        <v>0</v>
      </c>
      <c r="L237" s="3">
        <v>2017.17</v>
      </c>
      <c r="M237">
        <v>66.209999999999994</v>
      </c>
      <c r="N237">
        <v>0</v>
      </c>
      <c r="O237">
        <v>20.170000000000002</v>
      </c>
      <c r="P237">
        <v>0</v>
      </c>
      <c r="Q237">
        <v>0</v>
      </c>
      <c r="R237">
        <v>0</v>
      </c>
      <c r="S237">
        <v>0</v>
      </c>
      <c r="T237" s="3">
        <v>2103.5500000000002</v>
      </c>
      <c r="U237">
        <v>34</v>
      </c>
      <c r="V237" t="str">
        <f>VLOOKUP(Tabela1[[#This Row],[CÓD FORNECEDOR]],'[1]BASE FORNECEDORES'!$A:$N,11,0)</f>
        <v>60.561.719/0022-58</v>
      </c>
      <c r="W237" t="str">
        <f>VLOOKUP(Tabela1[[#This Row],[CNPJ]],'[1]BASE FORNECEDORES'!$K:$R,8,0)</f>
        <v>AKZO NOBEL LTDA AUTO</v>
      </c>
      <c r="X237">
        <v>9920</v>
      </c>
      <c r="Y237" t="str">
        <f>VLOOKUP(Tabela1[[#This Row],[CÓD PRODUTO ]],[1]fornnecedor!$A:$G,7,0)</f>
        <v>BASES POLIÉSTER</v>
      </c>
      <c r="Z237">
        <v>495695</v>
      </c>
      <c r="AA237" t="str">
        <f>Tabela1[[#This Row],[DESCRIÇÃO]]</f>
        <v>AKZO NOBEL LTDA AUTO</v>
      </c>
    </row>
    <row r="238" spans="1:27" x14ac:dyDescent="0.3">
      <c r="A238" t="s">
        <v>252</v>
      </c>
      <c r="B238" t="s">
        <v>101</v>
      </c>
      <c r="C238" s="1">
        <v>46036</v>
      </c>
      <c r="D238" s="2">
        <v>2000223375</v>
      </c>
      <c r="E238" t="s">
        <v>156</v>
      </c>
      <c r="G238" t="s">
        <v>103</v>
      </c>
      <c r="H238" t="s">
        <v>24</v>
      </c>
      <c r="I238">
        <v>30.36</v>
      </c>
      <c r="J238">
        <v>12</v>
      </c>
      <c r="K238">
        <v>0</v>
      </c>
      <c r="L238">
        <v>364.28</v>
      </c>
      <c r="M238">
        <v>11.96</v>
      </c>
      <c r="N238">
        <v>0</v>
      </c>
      <c r="O238">
        <v>13.49</v>
      </c>
      <c r="P238">
        <v>0</v>
      </c>
      <c r="Q238">
        <v>0</v>
      </c>
      <c r="R238">
        <v>0</v>
      </c>
      <c r="S238">
        <v>0</v>
      </c>
      <c r="T238">
        <v>379.88</v>
      </c>
      <c r="U238">
        <v>34</v>
      </c>
      <c r="V238" t="str">
        <f>VLOOKUP(Tabela1[[#This Row],[CÓD FORNECEDOR]],'[1]BASE FORNECEDORES'!$A:$N,11,0)</f>
        <v>60.561.719/0022-58</v>
      </c>
      <c r="W238" t="str">
        <f>VLOOKUP(Tabela1[[#This Row],[CNPJ]],'[1]BASE FORNECEDORES'!$K:$R,8,0)</f>
        <v>AKZO NOBEL LTDA AUTO</v>
      </c>
      <c r="X238">
        <v>23375</v>
      </c>
      <c r="Y238" t="str">
        <f>VLOOKUP(Tabela1[[#This Row],[CÓD PRODUTO ]],[1]fornnecedor!$A:$G,7,0)</f>
        <v>TINTAS POLIÉSTER</v>
      </c>
      <c r="Z238">
        <v>495806</v>
      </c>
      <c r="AA238" t="str">
        <f>Tabela1[[#This Row],[DESCRIÇÃO]]</f>
        <v>AKZO NOBEL LTDA AUTO</v>
      </c>
    </row>
    <row r="239" spans="1:27" x14ac:dyDescent="0.3">
      <c r="A239" t="s">
        <v>252</v>
      </c>
      <c r="B239" t="s">
        <v>101</v>
      </c>
      <c r="C239" s="1">
        <v>46036</v>
      </c>
      <c r="D239" s="2">
        <v>2000223377</v>
      </c>
      <c r="E239" t="s">
        <v>163</v>
      </c>
      <c r="G239" t="s">
        <v>103</v>
      </c>
      <c r="H239" t="s">
        <v>24</v>
      </c>
      <c r="I239">
        <v>30.97</v>
      </c>
      <c r="J239">
        <v>24</v>
      </c>
      <c r="K239">
        <v>0</v>
      </c>
      <c r="L239">
        <v>743.33</v>
      </c>
      <c r="M239">
        <v>24.4</v>
      </c>
      <c r="N239">
        <v>0</v>
      </c>
      <c r="O239">
        <v>27.52</v>
      </c>
      <c r="P239">
        <v>0</v>
      </c>
      <c r="Q239">
        <v>0</v>
      </c>
      <c r="R239">
        <v>0</v>
      </c>
      <c r="S239">
        <v>0</v>
      </c>
      <c r="T239">
        <v>775.16</v>
      </c>
      <c r="U239">
        <v>34</v>
      </c>
      <c r="V239" t="str">
        <f>VLOOKUP(Tabela1[[#This Row],[CÓD FORNECEDOR]],'[1]BASE FORNECEDORES'!$A:$N,11,0)</f>
        <v>60.561.719/0022-58</v>
      </c>
      <c r="W239" t="str">
        <f>VLOOKUP(Tabela1[[#This Row],[CNPJ]],'[1]BASE FORNECEDORES'!$K:$R,8,0)</f>
        <v>AKZO NOBEL LTDA AUTO</v>
      </c>
      <c r="X239">
        <v>23377</v>
      </c>
      <c r="Y239" t="str">
        <f>VLOOKUP(Tabela1[[#This Row],[CÓD PRODUTO ]],[1]fornnecedor!$A:$G,7,0)</f>
        <v>TINTAS POLIÉSTER</v>
      </c>
      <c r="Z239">
        <v>495806</v>
      </c>
      <c r="AA239" t="str">
        <f>Tabela1[[#This Row],[DESCRIÇÃO]]</f>
        <v>AKZO NOBEL LTDA AUTO</v>
      </c>
    </row>
    <row r="240" spans="1:27" x14ac:dyDescent="0.3">
      <c r="A240" t="s">
        <v>252</v>
      </c>
      <c r="B240" t="s">
        <v>101</v>
      </c>
      <c r="C240" s="1">
        <v>46036</v>
      </c>
      <c r="D240" s="2">
        <v>2000223357</v>
      </c>
      <c r="E240" t="s">
        <v>166</v>
      </c>
      <c r="G240" t="s">
        <v>103</v>
      </c>
      <c r="H240" t="s">
        <v>24</v>
      </c>
      <c r="I240">
        <v>24.79</v>
      </c>
      <c r="J240">
        <v>6</v>
      </c>
      <c r="K240">
        <v>0</v>
      </c>
      <c r="L240">
        <v>148.76</v>
      </c>
      <c r="M240">
        <v>4.88</v>
      </c>
      <c r="N240">
        <v>0</v>
      </c>
      <c r="O240">
        <v>5.51</v>
      </c>
      <c r="P240">
        <v>0</v>
      </c>
      <c r="Q240">
        <v>0</v>
      </c>
      <c r="R240">
        <v>0</v>
      </c>
      <c r="S240">
        <v>0</v>
      </c>
      <c r="T240">
        <v>155.13</v>
      </c>
      <c r="U240">
        <v>34</v>
      </c>
      <c r="V240" t="str">
        <f>VLOOKUP(Tabela1[[#This Row],[CÓD FORNECEDOR]],'[1]BASE FORNECEDORES'!$A:$N,11,0)</f>
        <v>60.561.719/0022-58</v>
      </c>
      <c r="W240" t="str">
        <f>VLOOKUP(Tabela1[[#This Row],[CNPJ]],'[1]BASE FORNECEDORES'!$K:$R,8,0)</f>
        <v>AKZO NOBEL LTDA AUTO</v>
      </c>
      <c r="X240">
        <v>23357</v>
      </c>
      <c r="Y240" t="str">
        <f>VLOOKUP(Tabela1[[#This Row],[CÓD PRODUTO ]],[1]fornnecedor!$A:$G,7,0)</f>
        <v>TINTAS POLIÉSTER</v>
      </c>
      <c r="Z240">
        <v>495806</v>
      </c>
      <c r="AA240" t="str">
        <f>Tabela1[[#This Row],[DESCRIÇÃO]]</f>
        <v>AKZO NOBEL LTDA AUTO</v>
      </c>
    </row>
    <row r="241" spans="1:27" x14ac:dyDescent="0.3">
      <c r="A241" t="s">
        <v>252</v>
      </c>
      <c r="B241" t="s">
        <v>101</v>
      </c>
      <c r="C241" s="1">
        <v>46036</v>
      </c>
      <c r="D241" s="2">
        <v>2000221001</v>
      </c>
      <c r="E241" t="s">
        <v>253</v>
      </c>
      <c r="G241" t="s">
        <v>103</v>
      </c>
      <c r="H241" t="s">
        <v>24</v>
      </c>
      <c r="I241">
        <v>25.61</v>
      </c>
      <c r="J241">
        <v>6</v>
      </c>
      <c r="K241">
        <v>0</v>
      </c>
      <c r="L241">
        <v>153.65</v>
      </c>
      <c r="M241">
        <v>5.04</v>
      </c>
      <c r="N241">
        <v>0</v>
      </c>
      <c r="O241">
        <v>5.69</v>
      </c>
      <c r="P241">
        <v>0</v>
      </c>
      <c r="Q241">
        <v>0</v>
      </c>
      <c r="R241">
        <v>0</v>
      </c>
      <c r="S241">
        <v>0</v>
      </c>
      <c r="T241">
        <v>160.22999999999999</v>
      </c>
      <c r="U241">
        <v>34</v>
      </c>
      <c r="V241" t="str">
        <f>VLOOKUP(Tabela1[[#This Row],[CÓD FORNECEDOR]],'[1]BASE FORNECEDORES'!$A:$N,11,0)</f>
        <v>60.561.719/0022-58</v>
      </c>
      <c r="W241" t="str">
        <f>VLOOKUP(Tabela1[[#This Row],[CNPJ]],'[1]BASE FORNECEDORES'!$K:$R,8,0)</f>
        <v>AKZO NOBEL LTDA AUTO</v>
      </c>
      <c r="X241">
        <v>21001</v>
      </c>
      <c r="Y241" t="str">
        <f>VLOOKUP(Tabela1[[#This Row],[CÓD PRODUTO ]],[1]fornnecedor!$A:$G,7,0)</f>
        <v>TINTAS POLIÉSTER</v>
      </c>
      <c r="Z241">
        <v>495806</v>
      </c>
      <c r="AA241" t="str">
        <f>Tabela1[[#This Row],[DESCRIÇÃO]]</f>
        <v>AKZO NOBEL LTDA AUTO</v>
      </c>
    </row>
    <row r="242" spans="1:27" x14ac:dyDescent="0.3">
      <c r="A242" t="s">
        <v>252</v>
      </c>
      <c r="B242" t="s">
        <v>101</v>
      </c>
      <c r="C242" s="1">
        <v>46036</v>
      </c>
      <c r="D242" s="2">
        <v>2000223382</v>
      </c>
      <c r="E242" t="s">
        <v>173</v>
      </c>
      <c r="G242" t="s">
        <v>103</v>
      </c>
      <c r="H242" t="s">
        <v>24</v>
      </c>
      <c r="I242">
        <v>25.31</v>
      </c>
      <c r="J242">
        <v>18</v>
      </c>
      <c r="K242">
        <v>0</v>
      </c>
      <c r="L242">
        <v>455.58</v>
      </c>
      <c r="M242">
        <v>14.95</v>
      </c>
      <c r="N242">
        <v>0</v>
      </c>
      <c r="O242">
        <v>16.87</v>
      </c>
      <c r="P242">
        <v>0</v>
      </c>
      <c r="Q242">
        <v>0</v>
      </c>
      <c r="R242">
        <v>0</v>
      </c>
      <c r="S242">
        <v>0</v>
      </c>
      <c r="T242">
        <v>475.09</v>
      </c>
      <c r="U242">
        <v>34</v>
      </c>
      <c r="V242" t="str">
        <f>VLOOKUP(Tabela1[[#This Row],[CÓD FORNECEDOR]],'[1]BASE FORNECEDORES'!$A:$N,11,0)</f>
        <v>60.561.719/0022-58</v>
      </c>
      <c r="W242" t="str">
        <f>VLOOKUP(Tabela1[[#This Row],[CNPJ]],'[1]BASE FORNECEDORES'!$K:$R,8,0)</f>
        <v>AKZO NOBEL LTDA AUTO</v>
      </c>
      <c r="X242">
        <v>23382</v>
      </c>
      <c r="Y242" t="str">
        <f>VLOOKUP(Tabela1[[#This Row],[CÓD PRODUTO ]],[1]fornnecedor!$A:$G,7,0)</f>
        <v>TINTAS POLIÉSTER</v>
      </c>
      <c r="Z242">
        <v>495806</v>
      </c>
      <c r="AA242" t="str">
        <f>Tabela1[[#This Row],[DESCRIÇÃO]]</f>
        <v>AKZO NOBEL LTDA AUTO</v>
      </c>
    </row>
    <row r="243" spans="1:27" x14ac:dyDescent="0.3">
      <c r="A243" t="s">
        <v>252</v>
      </c>
      <c r="B243" t="s">
        <v>101</v>
      </c>
      <c r="C243" s="1">
        <v>46036</v>
      </c>
      <c r="D243" s="2">
        <v>2000221289</v>
      </c>
      <c r="E243" t="s">
        <v>175</v>
      </c>
      <c r="G243" t="s">
        <v>103</v>
      </c>
      <c r="H243" t="s">
        <v>24</v>
      </c>
      <c r="I243">
        <v>26.18</v>
      </c>
      <c r="J243">
        <v>6</v>
      </c>
      <c r="K243">
        <v>0</v>
      </c>
      <c r="L243">
        <v>157.11000000000001</v>
      </c>
      <c r="M243">
        <v>5.16</v>
      </c>
      <c r="N243">
        <v>0</v>
      </c>
      <c r="O243">
        <v>5.82</v>
      </c>
      <c r="P243">
        <v>0</v>
      </c>
      <c r="Q243">
        <v>0</v>
      </c>
      <c r="R243">
        <v>0</v>
      </c>
      <c r="S243">
        <v>0</v>
      </c>
      <c r="T243">
        <v>163.84</v>
      </c>
      <c r="U243">
        <v>34</v>
      </c>
      <c r="V243" t="str">
        <f>VLOOKUP(Tabela1[[#This Row],[CÓD FORNECEDOR]],'[1]BASE FORNECEDORES'!$A:$N,11,0)</f>
        <v>60.561.719/0022-58</v>
      </c>
      <c r="W243" t="str">
        <f>VLOOKUP(Tabela1[[#This Row],[CNPJ]],'[1]BASE FORNECEDORES'!$K:$R,8,0)</f>
        <v>AKZO NOBEL LTDA AUTO</v>
      </c>
      <c r="X243">
        <v>21289</v>
      </c>
      <c r="Y243" t="str">
        <f>VLOOKUP(Tabela1[[#This Row],[CÓD PRODUTO ]],[1]fornnecedor!$A:$G,7,0)</f>
        <v>TINTAS POLIÉSTER</v>
      </c>
      <c r="Z243">
        <v>495806</v>
      </c>
      <c r="AA243" t="str">
        <f>Tabela1[[#This Row],[DESCRIÇÃO]]</f>
        <v>AKZO NOBEL LTDA AUTO</v>
      </c>
    </row>
    <row r="244" spans="1:27" x14ac:dyDescent="0.3">
      <c r="A244" t="s">
        <v>252</v>
      </c>
      <c r="B244" t="s">
        <v>101</v>
      </c>
      <c r="C244" s="1">
        <v>46036</v>
      </c>
      <c r="D244" s="2">
        <v>2000222954</v>
      </c>
      <c r="E244" t="s">
        <v>179</v>
      </c>
      <c r="G244" t="s">
        <v>103</v>
      </c>
      <c r="H244" t="s">
        <v>24</v>
      </c>
      <c r="I244">
        <v>22.99</v>
      </c>
      <c r="J244">
        <v>6</v>
      </c>
      <c r="K244">
        <v>0</v>
      </c>
      <c r="L244">
        <v>137.91999999999999</v>
      </c>
      <c r="M244">
        <v>4.53</v>
      </c>
      <c r="N244">
        <v>0</v>
      </c>
      <c r="O244">
        <v>5.1100000000000003</v>
      </c>
      <c r="P244">
        <v>0</v>
      </c>
      <c r="Q244">
        <v>0</v>
      </c>
      <c r="R244">
        <v>0</v>
      </c>
      <c r="S244">
        <v>0</v>
      </c>
      <c r="T244">
        <v>143.83000000000001</v>
      </c>
      <c r="U244">
        <v>34</v>
      </c>
      <c r="V244" t="str">
        <f>VLOOKUP(Tabela1[[#This Row],[CÓD FORNECEDOR]],'[1]BASE FORNECEDORES'!$A:$N,11,0)</f>
        <v>60.561.719/0022-58</v>
      </c>
      <c r="W244" t="str">
        <f>VLOOKUP(Tabela1[[#This Row],[CNPJ]],'[1]BASE FORNECEDORES'!$K:$R,8,0)</f>
        <v>AKZO NOBEL LTDA AUTO</v>
      </c>
      <c r="X244">
        <v>22954</v>
      </c>
      <c r="Y244" t="str">
        <f>VLOOKUP(Tabela1[[#This Row],[CÓD PRODUTO ]],[1]fornnecedor!$A:$G,7,0)</f>
        <v>TINTAS POLIÉSTER</v>
      </c>
      <c r="Z244">
        <v>495806</v>
      </c>
      <c r="AA244" t="str">
        <f>Tabela1[[#This Row],[DESCRIÇÃO]]</f>
        <v>AKZO NOBEL LTDA AUTO</v>
      </c>
    </row>
    <row r="245" spans="1:27" x14ac:dyDescent="0.3">
      <c r="A245" t="s">
        <v>252</v>
      </c>
      <c r="B245" t="s">
        <v>101</v>
      </c>
      <c r="C245" s="1">
        <v>46036</v>
      </c>
      <c r="D245" s="2">
        <v>2000223361</v>
      </c>
      <c r="E245" t="s">
        <v>181</v>
      </c>
      <c r="G245" t="s">
        <v>103</v>
      </c>
      <c r="H245" t="s">
        <v>24</v>
      </c>
      <c r="I245">
        <v>25.95</v>
      </c>
      <c r="J245">
        <v>18</v>
      </c>
      <c r="K245">
        <v>0</v>
      </c>
      <c r="L245">
        <v>467.03</v>
      </c>
      <c r="M245">
        <v>15.33</v>
      </c>
      <c r="N245">
        <v>0</v>
      </c>
      <c r="O245">
        <v>17.29</v>
      </c>
      <c r="P245">
        <v>0</v>
      </c>
      <c r="Q245">
        <v>0</v>
      </c>
      <c r="R245">
        <v>0</v>
      </c>
      <c r="S245">
        <v>0</v>
      </c>
      <c r="T245">
        <v>487.03</v>
      </c>
      <c r="U245">
        <v>34</v>
      </c>
      <c r="V245" t="str">
        <f>VLOOKUP(Tabela1[[#This Row],[CÓD FORNECEDOR]],'[1]BASE FORNECEDORES'!$A:$N,11,0)</f>
        <v>60.561.719/0022-58</v>
      </c>
      <c r="W245" t="str">
        <f>VLOOKUP(Tabela1[[#This Row],[CNPJ]],'[1]BASE FORNECEDORES'!$K:$R,8,0)</f>
        <v>AKZO NOBEL LTDA AUTO</v>
      </c>
      <c r="X245">
        <v>23361</v>
      </c>
      <c r="Y245" t="str">
        <f>VLOOKUP(Tabela1[[#This Row],[CÓD PRODUTO ]],[1]fornnecedor!$A:$G,7,0)</f>
        <v>TINTAS POLIÉSTER</v>
      </c>
      <c r="Z245">
        <v>495806</v>
      </c>
      <c r="AA245" t="str">
        <f>Tabela1[[#This Row],[DESCRIÇÃO]]</f>
        <v>AKZO NOBEL LTDA AUTO</v>
      </c>
    </row>
    <row r="246" spans="1:27" x14ac:dyDescent="0.3">
      <c r="A246" t="s">
        <v>252</v>
      </c>
      <c r="B246" t="s">
        <v>101</v>
      </c>
      <c r="C246" s="1">
        <v>46036</v>
      </c>
      <c r="D246" s="2">
        <v>2000223360</v>
      </c>
      <c r="E246" t="s">
        <v>184</v>
      </c>
      <c r="G246" t="s">
        <v>103</v>
      </c>
      <c r="H246" t="s">
        <v>24</v>
      </c>
      <c r="I246">
        <v>24.81</v>
      </c>
      <c r="J246">
        <v>6</v>
      </c>
      <c r="K246">
        <v>0</v>
      </c>
      <c r="L246">
        <v>148.88</v>
      </c>
      <c r="M246">
        <v>4.8899999999999997</v>
      </c>
      <c r="N246">
        <v>0</v>
      </c>
      <c r="O246">
        <v>5.51</v>
      </c>
      <c r="P246">
        <v>0</v>
      </c>
      <c r="Q246">
        <v>0</v>
      </c>
      <c r="R246">
        <v>0</v>
      </c>
      <c r="S246">
        <v>0</v>
      </c>
      <c r="T246">
        <v>155.26</v>
      </c>
      <c r="U246">
        <v>34</v>
      </c>
      <c r="V246" t="str">
        <f>VLOOKUP(Tabela1[[#This Row],[CÓD FORNECEDOR]],'[1]BASE FORNECEDORES'!$A:$N,11,0)</f>
        <v>60.561.719/0022-58</v>
      </c>
      <c r="W246" t="str">
        <f>VLOOKUP(Tabela1[[#This Row],[CNPJ]],'[1]BASE FORNECEDORES'!$K:$R,8,0)</f>
        <v>AKZO NOBEL LTDA AUTO</v>
      </c>
      <c r="X246">
        <v>23360</v>
      </c>
      <c r="Y246" t="str">
        <f>VLOOKUP(Tabela1[[#This Row],[CÓD PRODUTO ]],[1]fornnecedor!$A:$G,7,0)</f>
        <v>TINTAS POLIÉSTER</v>
      </c>
      <c r="Z246">
        <v>495806</v>
      </c>
      <c r="AA246" t="str">
        <f>Tabela1[[#This Row],[DESCRIÇÃO]]</f>
        <v>AKZO NOBEL LTDA AUTO</v>
      </c>
    </row>
    <row r="247" spans="1:27" x14ac:dyDescent="0.3">
      <c r="A247" t="s">
        <v>252</v>
      </c>
      <c r="B247" t="s">
        <v>101</v>
      </c>
      <c r="C247" s="1">
        <v>46036</v>
      </c>
      <c r="D247" s="2">
        <v>2000285089</v>
      </c>
      <c r="E247" t="s">
        <v>254</v>
      </c>
      <c r="G247" t="s">
        <v>103</v>
      </c>
      <c r="H247" t="s">
        <v>24</v>
      </c>
      <c r="I247">
        <v>24.12</v>
      </c>
      <c r="J247">
        <v>6</v>
      </c>
      <c r="K247">
        <v>0</v>
      </c>
      <c r="L247">
        <v>144.71</v>
      </c>
      <c r="M247">
        <v>4.75</v>
      </c>
      <c r="N247">
        <v>0</v>
      </c>
      <c r="O247">
        <v>5.36</v>
      </c>
      <c r="P247">
        <v>0</v>
      </c>
      <c r="Q247">
        <v>0</v>
      </c>
      <c r="R247">
        <v>0</v>
      </c>
      <c r="S247">
        <v>0</v>
      </c>
      <c r="T247">
        <v>150.91</v>
      </c>
      <c r="U247">
        <v>34</v>
      </c>
      <c r="V247" t="str">
        <f>VLOOKUP(Tabela1[[#This Row],[CÓD FORNECEDOR]],'[1]BASE FORNECEDORES'!$A:$N,11,0)</f>
        <v>60.561.719/0022-58</v>
      </c>
      <c r="W247" t="str">
        <f>VLOOKUP(Tabela1[[#This Row],[CNPJ]],'[1]BASE FORNECEDORES'!$K:$R,8,0)</f>
        <v>AKZO NOBEL LTDA AUTO</v>
      </c>
      <c r="X247">
        <v>85089</v>
      </c>
      <c r="Y247" t="str">
        <f>VLOOKUP(Tabela1[[#This Row],[CÓD PRODUTO ]],[1]fornnecedor!$A:$G,7,0)</f>
        <v>TINTAS POLIÉSTER</v>
      </c>
      <c r="Z247">
        <v>495806</v>
      </c>
      <c r="AA247" t="str">
        <f>Tabela1[[#This Row],[DESCRIÇÃO]]</f>
        <v>AKZO NOBEL LTDA AUTO</v>
      </c>
    </row>
    <row r="248" spans="1:27" x14ac:dyDescent="0.3">
      <c r="A248" t="s">
        <v>252</v>
      </c>
      <c r="B248" t="s">
        <v>101</v>
      </c>
      <c r="C248" s="1">
        <v>46036</v>
      </c>
      <c r="D248" s="2">
        <v>2000285557</v>
      </c>
      <c r="E248" t="s">
        <v>255</v>
      </c>
      <c r="G248" t="s">
        <v>103</v>
      </c>
      <c r="H248" t="s">
        <v>24</v>
      </c>
      <c r="I248">
        <v>30.78</v>
      </c>
      <c r="J248">
        <v>6</v>
      </c>
      <c r="K248">
        <v>0</v>
      </c>
      <c r="L248">
        <v>184.66</v>
      </c>
      <c r="M248">
        <v>6.06</v>
      </c>
      <c r="N248">
        <v>0</v>
      </c>
      <c r="O248">
        <v>6.85</v>
      </c>
      <c r="P248">
        <v>0</v>
      </c>
      <c r="Q248">
        <v>0</v>
      </c>
      <c r="R248">
        <v>0</v>
      </c>
      <c r="S248">
        <v>0</v>
      </c>
      <c r="T248">
        <v>192.57</v>
      </c>
      <c r="U248">
        <v>34</v>
      </c>
      <c r="V248" t="str">
        <f>VLOOKUP(Tabela1[[#This Row],[CÓD FORNECEDOR]],'[1]BASE FORNECEDORES'!$A:$N,11,0)</f>
        <v>60.561.719/0022-58</v>
      </c>
      <c r="W248" t="str">
        <f>VLOOKUP(Tabela1[[#This Row],[CNPJ]],'[1]BASE FORNECEDORES'!$K:$R,8,0)</f>
        <v>AKZO NOBEL LTDA AUTO</v>
      </c>
      <c r="X248">
        <v>85557</v>
      </c>
      <c r="Y248" t="str">
        <f>VLOOKUP(Tabela1[[#This Row],[CÓD PRODUTO ]],[1]fornnecedor!$A:$G,7,0)</f>
        <v>TINTAS POLIÉSTER</v>
      </c>
      <c r="Z248">
        <v>495806</v>
      </c>
      <c r="AA248" t="str">
        <f>Tabela1[[#This Row],[DESCRIÇÃO]]</f>
        <v>AKZO NOBEL LTDA AUTO</v>
      </c>
    </row>
    <row r="249" spans="1:27" x14ac:dyDescent="0.3">
      <c r="A249" t="s">
        <v>252</v>
      </c>
      <c r="B249" t="s">
        <v>101</v>
      </c>
      <c r="C249" s="1">
        <v>46036</v>
      </c>
      <c r="D249" s="2">
        <v>2000223378</v>
      </c>
      <c r="E249" t="s">
        <v>189</v>
      </c>
      <c r="G249" t="s">
        <v>103</v>
      </c>
      <c r="H249" t="s">
        <v>24</v>
      </c>
      <c r="I249">
        <v>24.24</v>
      </c>
      <c r="J249">
        <v>12</v>
      </c>
      <c r="K249">
        <v>0</v>
      </c>
      <c r="L249">
        <v>290.85000000000002</v>
      </c>
      <c r="M249">
        <v>9.5500000000000007</v>
      </c>
      <c r="N249">
        <v>0</v>
      </c>
      <c r="O249">
        <v>10.77</v>
      </c>
      <c r="P249">
        <v>0</v>
      </c>
      <c r="Q249">
        <v>0</v>
      </c>
      <c r="R249">
        <v>0</v>
      </c>
      <c r="S249">
        <v>0</v>
      </c>
      <c r="T249">
        <v>303.31</v>
      </c>
      <c r="U249">
        <v>34</v>
      </c>
      <c r="V249" t="str">
        <f>VLOOKUP(Tabela1[[#This Row],[CÓD FORNECEDOR]],'[1]BASE FORNECEDORES'!$A:$N,11,0)</f>
        <v>60.561.719/0022-58</v>
      </c>
      <c r="W249" t="str">
        <f>VLOOKUP(Tabela1[[#This Row],[CNPJ]],'[1]BASE FORNECEDORES'!$K:$R,8,0)</f>
        <v>AKZO NOBEL LTDA AUTO</v>
      </c>
      <c r="X249">
        <v>23378</v>
      </c>
      <c r="Y249" t="str">
        <f>VLOOKUP(Tabela1[[#This Row],[CÓD PRODUTO ]],[1]fornnecedor!$A:$G,7,0)</f>
        <v>TINTAS POLIÉSTER</v>
      </c>
      <c r="Z249">
        <v>495806</v>
      </c>
      <c r="AA249" t="str">
        <f>Tabela1[[#This Row],[DESCRIÇÃO]]</f>
        <v>AKZO NOBEL LTDA AUTO</v>
      </c>
    </row>
    <row r="250" spans="1:27" x14ac:dyDescent="0.3">
      <c r="A250" t="s">
        <v>252</v>
      </c>
      <c r="B250" t="s">
        <v>101</v>
      </c>
      <c r="C250" s="1">
        <v>46036</v>
      </c>
      <c r="D250" s="2">
        <v>2000223259</v>
      </c>
      <c r="E250" t="s">
        <v>191</v>
      </c>
      <c r="G250" t="s">
        <v>103</v>
      </c>
      <c r="H250" t="s">
        <v>24</v>
      </c>
      <c r="I250">
        <v>28.41</v>
      </c>
      <c r="J250">
        <v>6</v>
      </c>
      <c r="K250">
        <v>0</v>
      </c>
      <c r="L250">
        <v>170.46</v>
      </c>
      <c r="M250">
        <v>5.6</v>
      </c>
      <c r="N250">
        <v>0</v>
      </c>
      <c r="O250">
        <v>6.31</v>
      </c>
      <c r="P250">
        <v>0</v>
      </c>
      <c r="Q250">
        <v>0</v>
      </c>
      <c r="R250">
        <v>0</v>
      </c>
      <c r="S250">
        <v>0</v>
      </c>
      <c r="T250">
        <v>177.76</v>
      </c>
      <c r="U250">
        <v>34</v>
      </c>
      <c r="V250" t="str">
        <f>VLOOKUP(Tabela1[[#This Row],[CÓD FORNECEDOR]],'[1]BASE FORNECEDORES'!$A:$N,11,0)</f>
        <v>60.561.719/0022-58</v>
      </c>
      <c r="W250" t="str">
        <f>VLOOKUP(Tabela1[[#This Row],[CNPJ]],'[1]BASE FORNECEDORES'!$K:$R,8,0)</f>
        <v>AKZO NOBEL LTDA AUTO</v>
      </c>
      <c r="X250">
        <v>23259</v>
      </c>
      <c r="Y250" t="str">
        <f>VLOOKUP(Tabela1[[#This Row],[CÓD PRODUTO ]],[1]fornnecedor!$A:$G,7,0)</f>
        <v>TINTAS POLIÉSTER</v>
      </c>
      <c r="Z250">
        <v>495806</v>
      </c>
      <c r="AA250" t="str">
        <f>Tabela1[[#This Row],[DESCRIÇÃO]]</f>
        <v>AKZO NOBEL LTDA AUTO</v>
      </c>
    </row>
    <row r="251" spans="1:27" x14ac:dyDescent="0.3">
      <c r="A251" t="s">
        <v>252</v>
      </c>
      <c r="B251" t="s">
        <v>101</v>
      </c>
      <c r="C251" s="1">
        <v>46036</v>
      </c>
      <c r="D251" s="2">
        <v>2003523076</v>
      </c>
      <c r="E251" t="s">
        <v>200</v>
      </c>
      <c r="G251" t="s">
        <v>103</v>
      </c>
      <c r="H251" t="s">
        <v>24</v>
      </c>
      <c r="I251">
        <v>24.71</v>
      </c>
      <c r="J251">
        <v>300</v>
      </c>
      <c r="K251">
        <v>0</v>
      </c>
      <c r="L251" s="3">
        <v>7411.98</v>
      </c>
      <c r="M251">
        <v>243.3</v>
      </c>
      <c r="N251">
        <v>0</v>
      </c>
      <c r="O251">
        <v>274.47000000000003</v>
      </c>
      <c r="P251">
        <v>0</v>
      </c>
      <c r="Q251">
        <v>0</v>
      </c>
      <c r="R251">
        <v>0</v>
      </c>
      <c r="S251">
        <v>0</v>
      </c>
      <c r="T251" s="3">
        <v>7729.39</v>
      </c>
      <c r="U251">
        <v>34</v>
      </c>
      <c r="V251" t="str">
        <f>VLOOKUP(Tabela1[[#This Row],[CÓD FORNECEDOR]],'[1]BASE FORNECEDORES'!$A:$N,11,0)</f>
        <v>60.561.719/0022-58</v>
      </c>
      <c r="W251" t="str">
        <f>VLOOKUP(Tabela1[[#This Row],[CNPJ]],'[1]BASE FORNECEDORES'!$K:$R,8,0)</f>
        <v>AKZO NOBEL LTDA AUTO</v>
      </c>
      <c r="X251">
        <v>23076</v>
      </c>
      <c r="Y251" t="str">
        <f>VLOOKUP(Tabela1[[#This Row],[CÓD PRODUTO ]],[1]fornnecedor!$A:$G,7,0)</f>
        <v>PRIMER AUTOMOTIVO</v>
      </c>
      <c r="Z251">
        <v>495806</v>
      </c>
      <c r="AA251" t="str">
        <f>Tabela1[[#This Row],[DESCRIÇÃO]]</f>
        <v>AKZO NOBEL LTDA AUTO</v>
      </c>
    </row>
    <row r="252" spans="1:27" x14ac:dyDescent="0.3">
      <c r="A252" t="s">
        <v>252</v>
      </c>
      <c r="B252" t="s">
        <v>101</v>
      </c>
      <c r="C252" s="1">
        <v>46036</v>
      </c>
      <c r="D252" s="2">
        <v>2003523069</v>
      </c>
      <c r="E252" t="s">
        <v>202</v>
      </c>
      <c r="G252" t="s">
        <v>103</v>
      </c>
      <c r="H252" t="s">
        <v>24</v>
      </c>
      <c r="I252">
        <v>32.090000000000003</v>
      </c>
      <c r="J252">
        <v>36</v>
      </c>
      <c r="K252">
        <v>0</v>
      </c>
      <c r="L252" s="3">
        <v>1155.1600000000001</v>
      </c>
      <c r="M252">
        <v>37.92</v>
      </c>
      <c r="N252">
        <v>0</v>
      </c>
      <c r="O252">
        <v>42.78</v>
      </c>
      <c r="P252">
        <v>0</v>
      </c>
      <c r="Q252">
        <v>0</v>
      </c>
      <c r="R252">
        <v>0</v>
      </c>
      <c r="S252">
        <v>0</v>
      </c>
      <c r="T252" s="3">
        <v>1204.6300000000001</v>
      </c>
      <c r="U252">
        <v>34</v>
      </c>
      <c r="V252" t="str">
        <f>VLOOKUP(Tabela1[[#This Row],[CÓD FORNECEDOR]],'[1]BASE FORNECEDORES'!$A:$N,11,0)</f>
        <v>60.561.719/0022-58</v>
      </c>
      <c r="W252" t="str">
        <f>VLOOKUP(Tabela1[[#This Row],[CNPJ]],'[1]BASE FORNECEDORES'!$K:$R,8,0)</f>
        <v>AKZO NOBEL LTDA AUTO</v>
      </c>
      <c r="X252">
        <v>23069</v>
      </c>
      <c r="Y252" t="str">
        <f>VLOOKUP(Tabela1[[#This Row],[CÓD PRODUTO ]],[1]fornnecedor!$A:$G,7,0)</f>
        <v>PRIMER AUTOMOTIVO</v>
      </c>
      <c r="Z252">
        <v>495806</v>
      </c>
      <c r="AA252" t="str">
        <f>Tabela1[[#This Row],[DESCRIÇÃO]]</f>
        <v>AKZO NOBEL LTDA AUTO</v>
      </c>
    </row>
    <row r="253" spans="1:27" x14ac:dyDescent="0.3">
      <c r="A253" t="s">
        <v>252</v>
      </c>
      <c r="B253" t="s">
        <v>101</v>
      </c>
      <c r="C253" s="1">
        <v>46036</v>
      </c>
      <c r="D253" s="2">
        <v>2003421489</v>
      </c>
      <c r="E253" t="s">
        <v>256</v>
      </c>
      <c r="G253" t="s">
        <v>103</v>
      </c>
      <c r="H253" t="s">
        <v>24</v>
      </c>
      <c r="I253">
        <v>122.18</v>
      </c>
      <c r="J253">
        <v>4</v>
      </c>
      <c r="K253">
        <v>0</v>
      </c>
      <c r="L253">
        <v>488.72</v>
      </c>
      <c r="M253">
        <v>16.04</v>
      </c>
      <c r="N253">
        <v>0</v>
      </c>
      <c r="O253">
        <v>18.100000000000001</v>
      </c>
      <c r="P253">
        <v>0</v>
      </c>
      <c r="Q253">
        <v>0</v>
      </c>
      <c r="R253">
        <v>0</v>
      </c>
      <c r="S253">
        <v>0</v>
      </c>
      <c r="T253">
        <v>509.65</v>
      </c>
      <c r="U253">
        <v>34</v>
      </c>
      <c r="V253" t="str">
        <f>VLOOKUP(Tabela1[[#This Row],[CÓD FORNECEDOR]],'[1]BASE FORNECEDORES'!$A:$N,11,0)</f>
        <v>60.561.719/0022-58</v>
      </c>
      <c r="W253" t="str">
        <f>VLOOKUP(Tabela1[[#This Row],[CNPJ]],'[1]BASE FORNECEDORES'!$K:$R,8,0)</f>
        <v>AKZO NOBEL LTDA AUTO</v>
      </c>
      <c r="X253">
        <v>21489</v>
      </c>
      <c r="Y253" t="str">
        <f>VLOOKUP(Tabela1[[#This Row],[CÓD PRODUTO ]],[1]fornnecedor!$A:$G,7,0)</f>
        <v>VERNIZ AUTOMOTIVO</v>
      </c>
      <c r="Z253">
        <v>495806</v>
      </c>
      <c r="AA253" t="str">
        <f>Tabela1[[#This Row],[DESCRIÇÃO]]</f>
        <v>AKZO NOBEL LTDA AUTO</v>
      </c>
    </row>
    <row r="254" spans="1:27" x14ac:dyDescent="0.3">
      <c r="A254" t="s">
        <v>252</v>
      </c>
      <c r="B254" t="s">
        <v>101</v>
      </c>
      <c r="C254" s="1">
        <v>46036</v>
      </c>
      <c r="D254" s="2">
        <v>2003421073</v>
      </c>
      <c r="E254" t="s">
        <v>217</v>
      </c>
      <c r="G254" t="s">
        <v>103</v>
      </c>
      <c r="H254" t="s">
        <v>24</v>
      </c>
      <c r="I254">
        <v>29.88</v>
      </c>
      <c r="J254">
        <v>30</v>
      </c>
      <c r="K254">
        <v>0</v>
      </c>
      <c r="L254">
        <v>896.48</v>
      </c>
      <c r="M254">
        <v>29.43</v>
      </c>
      <c r="N254">
        <v>0</v>
      </c>
      <c r="O254">
        <v>33.19</v>
      </c>
      <c r="P254">
        <v>0</v>
      </c>
      <c r="Q254">
        <v>0</v>
      </c>
      <c r="R254">
        <v>0</v>
      </c>
      <c r="S254">
        <v>0</v>
      </c>
      <c r="T254">
        <v>934.87</v>
      </c>
      <c r="U254">
        <v>34</v>
      </c>
      <c r="V254" t="str">
        <f>VLOOKUP(Tabela1[[#This Row],[CÓD FORNECEDOR]],'[1]BASE FORNECEDORES'!$A:$N,11,0)</f>
        <v>60.561.719/0022-58</v>
      </c>
      <c r="W254" t="str">
        <f>VLOOKUP(Tabela1[[#This Row],[CNPJ]],'[1]BASE FORNECEDORES'!$K:$R,8,0)</f>
        <v>AKZO NOBEL LTDA AUTO</v>
      </c>
      <c r="X254">
        <v>21073</v>
      </c>
      <c r="Y254" t="str">
        <f>VLOOKUP(Tabela1[[#This Row],[CÓD PRODUTO ]],[1]fornnecedor!$A:$G,7,0)</f>
        <v>VERNIZ AUTOMOTIVO</v>
      </c>
      <c r="Z254">
        <v>495806</v>
      </c>
      <c r="AA254" t="str">
        <f>Tabela1[[#This Row],[DESCRIÇÃO]]</f>
        <v>AKZO NOBEL LTDA AUTO</v>
      </c>
    </row>
    <row r="255" spans="1:27" x14ac:dyDescent="0.3">
      <c r="A255" t="s">
        <v>252</v>
      </c>
      <c r="B255" t="s">
        <v>101</v>
      </c>
      <c r="C255" s="1">
        <v>46036</v>
      </c>
      <c r="D255" s="2">
        <v>2003521065</v>
      </c>
      <c r="E255" t="s">
        <v>249</v>
      </c>
      <c r="G255" t="s">
        <v>103</v>
      </c>
      <c r="H255" t="s">
        <v>24</v>
      </c>
      <c r="I255">
        <v>31.42</v>
      </c>
      <c r="J255">
        <v>30</v>
      </c>
      <c r="K255">
        <v>0</v>
      </c>
      <c r="L255">
        <v>942.54</v>
      </c>
      <c r="M255">
        <v>30.94</v>
      </c>
      <c r="N255">
        <v>0</v>
      </c>
      <c r="O255">
        <v>34.909999999999997</v>
      </c>
      <c r="P255">
        <v>0</v>
      </c>
      <c r="Q255">
        <v>0</v>
      </c>
      <c r="R255">
        <v>0</v>
      </c>
      <c r="S255">
        <v>0</v>
      </c>
      <c r="T255">
        <v>982.91</v>
      </c>
      <c r="U255">
        <v>34</v>
      </c>
      <c r="V255" t="str">
        <f>VLOOKUP(Tabela1[[#This Row],[CÓD FORNECEDOR]],'[1]BASE FORNECEDORES'!$A:$N,11,0)</f>
        <v>60.561.719/0022-58</v>
      </c>
      <c r="W255" t="str">
        <f>VLOOKUP(Tabela1[[#This Row],[CNPJ]],'[1]BASE FORNECEDORES'!$K:$R,8,0)</f>
        <v>AKZO NOBEL LTDA AUTO</v>
      </c>
      <c r="X255">
        <v>21065</v>
      </c>
      <c r="Y255" t="str">
        <f>VLOOKUP(Tabela1[[#This Row],[CÓD PRODUTO ]],[1]fornnecedor!$A:$G,7,0)</f>
        <v>PRIMER AUTOMOTIVO</v>
      </c>
      <c r="Z255">
        <v>495806</v>
      </c>
      <c r="AA255" t="str">
        <f>Tabela1[[#This Row],[DESCRIÇÃO]]</f>
        <v>AKZO NOBEL LTDA AUTO</v>
      </c>
    </row>
    <row r="256" spans="1:27" x14ac:dyDescent="0.3">
      <c r="A256" t="s">
        <v>257</v>
      </c>
      <c r="B256" t="s">
        <v>101</v>
      </c>
      <c r="C256" s="1">
        <v>46038</v>
      </c>
      <c r="D256" s="2">
        <v>2003223002</v>
      </c>
      <c r="E256" t="s">
        <v>258</v>
      </c>
      <c r="G256" t="s">
        <v>103</v>
      </c>
      <c r="H256" t="s">
        <v>24</v>
      </c>
      <c r="I256">
        <v>192.45</v>
      </c>
      <c r="J256">
        <v>4</v>
      </c>
      <c r="K256">
        <v>0</v>
      </c>
      <c r="L256">
        <v>769.81</v>
      </c>
      <c r="M256">
        <v>25.27</v>
      </c>
      <c r="N256">
        <v>0</v>
      </c>
      <c r="O256">
        <v>17.510000000000002</v>
      </c>
      <c r="P256">
        <v>0</v>
      </c>
      <c r="Q256">
        <v>0</v>
      </c>
      <c r="R256">
        <v>0</v>
      </c>
      <c r="S256">
        <v>0</v>
      </c>
      <c r="T256">
        <v>802.78</v>
      </c>
      <c r="U256">
        <v>34</v>
      </c>
      <c r="V256" t="str">
        <f>VLOOKUP(Tabela1[[#This Row],[CÓD FORNECEDOR]],'[1]BASE FORNECEDORES'!$A:$N,11,0)</f>
        <v>60.561.719/0022-58</v>
      </c>
      <c r="W256" t="str">
        <f>VLOOKUP(Tabela1[[#This Row],[CNPJ]],'[1]BASE FORNECEDORES'!$K:$R,8,0)</f>
        <v>AKZO NOBEL LTDA AUTO</v>
      </c>
      <c r="X256">
        <v>23002</v>
      </c>
      <c r="Y256" t="str">
        <f>VLOOKUP(Tabela1[[#This Row],[CÓD PRODUTO ]],[1]fornnecedor!$A:$G,7,0)</f>
        <v>BASES PU</v>
      </c>
      <c r="Z256">
        <v>495879</v>
      </c>
      <c r="AA256" t="str">
        <f>Tabela1[[#This Row],[DESCRIÇÃO]]</f>
        <v>AKZO NOBEL LTDA AUTO</v>
      </c>
    </row>
    <row r="257" spans="1:27" x14ac:dyDescent="0.3">
      <c r="A257" t="s">
        <v>257</v>
      </c>
      <c r="B257" t="s">
        <v>101</v>
      </c>
      <c r="C257" s="1">
        <v>46038</v>
      </c>
      <c r="D257" s="2">
        <v>2002922653</v>
      </c>
      <c r="E257" t="s">
        <v>102</v>
      </c>
      <c r="G257" t="s">
        <v>103</v>
      </c>
      <c r="H257" t="s">
        <v>24</v>
      </c>
      <c r="I257">
        <v>13.11</v>
      </c>
      <c r="J257">
        <v>276</v>
      </c>
      <c r="K257">
        <v>0</v>
      </c>
      <c r="L257" s="3">
        <v>3617.53</v>
      </c>
      <c r="M257">
        <v>0</v>
      </c>
      <c r="N257">
        <v>0</v>
      </c>
      <c r="O257">
        <v>82.25</v>
      </c>
      <c r="P257">
        <v>0</v>
      </c>
      <c r="Q257">
        <v>0</v>
      </c>
      <c r="R257">
        <v>255.76</v>
      </c>
      <c r="S257">
        <v>0</v>
      </c>
      <c r="T257" s="3">
        <v>3653.7</v>
      </c>
      <c r="U257">
        <v>34</v>
      </c>
      <c r="V257" t="str">
        <f>VLOOKUP(Tabela1[[#This Row],[CÓD FORNECEDOR]],'[1]BASE FORNECEDORES'!$A:$N,11,0)</f>
        <v>60.561.719/0022-58</v>
      </c>
      <c r="W257" t="str">
        <f>VLOOKUP(Tabela1[[#This Row],[CNPJ]],'[1]BASE FORNECEDORES'!$K:$R,8,0)</f>
        <v>AKZO NOBEL LTDA AUTO</v>
      </c>
      <c r="X257">
        <v>22653</v>
      </c>
      <c r="Y257" t="str">
        <f>VLOOKUP(Tabela1[[#This Row],[CÓD PRODUTO ]],[1]fornnecedor!$A:$G,7,0)</f>
        <v>EMBALAGEM</v>
      </c>
      <c r="Z257">
        <v>495879</v>
      </c>
      <c r="AA257" t="str">
        <f>Tabela1[[#This Row],[DESCRIÇÃO]]</f>
        <v>AKZO NOBEL LTDA AUTO</v>
      </c>
    </row>
    <row r="258" spans="1:27" x14ac:dyDescent="0.3">
      <c r="A258" t="s">
        <v>259</v>
      </c>
      <c r="B258" t="s">
        <v>101</v>
      </c>
      <c r="C258" s="1">
        <v>46038</v>
      </c>
      <c r="D258" s="2">
        <v>2003121708</v>
      </c>
      <c r="E258" t="s">
        <v>126</v>
      </c>
      <c r="G258" t="s">
        <v>127</v>
      </c>
      <c r="H258" t="s">
        <v>24</v>
      </c>
      <c r="I258">
        <v>161.51</v>
      </c>
      <c r="J258">
        <v>10</v>
      </c>
      <c r="K258">
        <v>0</v>
      </c>
      <c r="L258" s="3">
        <v>1615.12</v>
      </c>
      <c r="M258">
        <v>53.02</v>
      </c>
      <c r="N258">
        <v>0</v>
      </c>
      <c r="O258">
        <v>36.72</v>
      </c>
      <c r="P258">
        <v>0</v>
      </c>
      <c r="Q258">
        <v>0</v>
      </c>
      <c r="R258">
        <v>0</v>
      </c>
      <c r="S258">
        <v>0</v>
      </c>
      <c r="T258" s="3">
        <v>1684.29</v>
      </c>
      <c r="U258">
        <v>34</v>
      </c>
      <c r="V258" t="str">
        <f>VLOOKUP(Tabela1[[#This Row],[CÓD FORNECEDOR]],'[1]BASE FORNECEDORES'!$A:$N,11,0)</f>
        <v>60.561.719/0022-58</v>
      </c>
      <c r="W258" t="str">
        <f>VLOOKUP(Tabela1[[#This Row],[CNPJ]],'[1]BASE FORNECEDORES'!$K:$R,8,0)</f>
        <v>AKZO NOBEL LTDA AUTO</v>
      </c>
      <c r="X258">
        <v>21708</v>
      </c>
      <c r="Y258" t="str">
        <f>VLOOKUP(Tabela1[[#This Row],[CÓD PRODUTO ]],[1]fornnecedor!$A:$G,7,0)</f>
        <v>BASES POLIÉSTER</v>
      </c>
      <c r="Z258">
        <v>495880</v>
      </c>
      <c r="AA258" t="str">
        <f>Tabela1[[#This Row],[DESCRIÇÃO]]</f>
        <v>AKZO NOBEL LTDA AUTO</v>
      </c>
    </row>
    <row r="259" spans="1:27" x14ac:dyDescent="0.3">
      <c r="A259" t="s">
        <v>259</v>
      </c>
      <c r="B259" t="s">
        <v>101</v>
      </c>
      <c r="C259" s="1">
        <v>46038</v>
      </c>
      <c r="D259" s="2">
        <v>2003109916</v>
      </c>
      <c r="E259" t="s">
        <v>128</v>
      </c>
      <c r="G259" t="s">
        <v>127</v>
      </c>
      <c r="H259" t="s">
        <v>24</v>
      </c>
      <c r="I259">
        <v>111.3</v>
      </c>
      <c r="J259">
        <v>4</v>
      </c>
      <c r="K259">
        <v>0</v>
      </c>
      <c r="L259">
        <v>445.2</v>
      </c>
      <c r="M259">
        <v>14.61</v>
      </c>
      <c r="N259">
        <v>0</v>
      </c>
      <c r="O259">
        <v>10.119999999999999</v>
      </c>
      <c r="P259">
        <v>0</v>
      </c>
      <c r="Q259">
        <v>0</v>
      </c>
      <c r="R259">
        <v>0</v>
      </c>
      <c r="S259">
        <v>0</v>
      </c>
      <c r="T259">
        <v>464.26</v>
      </c>
      <c r="U259">
        <v>34</v>
      </c>
      <c r="V259" t="str">
        <f>VLOOKUP(Tabela1[[#This Row],[CÓD FORNECEDOR]],'[1]BASE FORNECEDORES'!$A:$N,11,0)</f>
        <v>60.561.719/0022-58</v>
      </c>
      <c r="W259" t="str">
        <f>VLOOKUP(Tabela1[[#This Row],[CNPJ]],'[1]BASE FORNECEDORES'!$K:$R,8,0)</f>
        <v>AKZO NOBEL LTDA AUTO</v>
      </c>
      <c r="X259">
        <v>9916</v>
      </c>
      <c r="Y259" t="str">
        <f>VLOOKUP(Tabela1[[#This Row],[CÓD PRODUTO ]],[1]fornnecedor!$A:$G,7,0)</f>
        <v>BASES POLIÉSTER</v>
      </c>
      <c r="Z259">
        <v>495880</v>
      </c>
      <c r="AA259" t="str">
        <f>Tabela1[[#This Row],[DESCRIÇÃO]]</f>
        <v>AKZO NOBEL LTDA AUTO</v>
      </c>
    </row>
    <row r="260" spans="1:27" x14ac:dyDescent="0.3">
      <c r="A260" t="s">
        <v>259</v>
      </c>
      <c r="B260" t="s">
        <v>101</v>
      </c>
      <c r="C260" s="1">
        <v>46038</v>
      </c>
      <c r="D260" s="2">
        <v>2003109919</v>
      </c>
      <c r="E260" t="s">
        <v>260</v>
      </c>
      <c r="G260" t="s">
        <v>127</v>
      </c>
      <c r="H260" t="s">
        <v>24</v>
      </c>
      <c r="I260">
        <v>318.36</v>
      </c>
      <c r="J260">
        <v>4</v>
      </c>
      <c r="K260">
        <v>0</v>
      </c>
      <c r="L260" s="3">
        <v>1273.42</v>
      </c>
      <c r="M260">
        <v>41.8</v>
      </c>
      <c r="N260">
        <v>0</v>
      </c>
      <c r="O260">
        <v>28.95</v>
      </c>
      <c r="P260">
        <v>0</v>
      </c>
      <c r="Q260">
        <v>0</v>
      </c>
      <c r="R260">
        <v>0</v>
      </c>
      <c r="S260">
        <v>0</v>
      </c>
      <c r="T260" s="3">
        <v>1327.95</v>
      </c>
      <c r="U260">
        <v>34</v>
      </c>
      <c r="V260" t="str">
        <f>VLOOKUP(Tabela1[[#This Row],[CÓD FORNECEDOR]],'[1]BASE FORNECEDORES'!$A:$N,11,0)</f>
        <v>60.561.719/0022-58</v>
      </c>
      <c r="W260" t="str">
        <f>VLOOKUP(Tabela1[[#This Row],[CNPJ]],'[1]BASE FORNECEDORES'!$K:$R,8,0)</f>
        <v>AKZO NOBEL LTDA AUTO</v>
      </c>
      <c r="X260">
        <v>9919</v>
      </c>
      <c r="Y260" t="str">
        <f>VLOOKUP(Tabela1[[#This Row],[CÓD PRODUTO ]],[1]fornnecedor!$A:$G,7,0)</f>
        <v>BASES POLIÉSTER</v>
      </c>
      <c r="Z260">
        <v>495880</v>
      </c>
      <c r="AA260" t="str">
        <f>Tabela1[[#This Row],[DESCRIÇÃO]]</f>
        <v>AKZO NOBEL LTDA AUTO</v>
      </c>
    </row>
    <row r="261" spans="1:27" x14ac:dyDescent="0.3">
      <c r="A261" t="s">
        <v>259</v>
      </c>
      <c r="B261" t="s">
        <v>101</v>
      </c>
      <c r="C261" s="1">
        <v>46038</v>
      </c>
      <c r="D261" s="2">
        <v>2003109920</v>
      </c>
      <c r="E261" t="s">
        <v>251</v>
      </c>
      <c r="G261" t="s">
        <v>127</v>
      </c>
      <c r="H261" t="s">
        <v>24</v>
      </c>
      <c r="I261">
        <v>484.12</v>
      </c>
      <c r="J261">
        <v>2</v>
      </c>
      <c r="K261">
        <v>0</v>
      </c>
      <c r="L261">
        <v>968.24</v>
      </c>
      <c r="M261">
        <v>31.78</v>
      </c>
      <c r="N261">
        <v>0</v>
      </c>
      <c r="O261">
        <v>22.01</v>
      </c>
      <c r="P261">
        <v>0</v>
      </c>
      <c r="Q261">
        <v>0</v>
      </c>
      <c r="R261">
        <v>0</v>
      </c>
      <c r="S261">
        <v>0</v>
      </c>
      <c r="T261" s="3">
        <v>1009.7</v>
      </c>
      <c r="U261">
        <v>34</v>
      </c>
      <c r="V261" t="str">
        <f>VLOOKUP(Tabela1[[#This Row],[CÓD FORNECEDOR]],'[1]BASE FORNECEDORES'!$A:$N,11,0)</f>
        <v>60.561.719/0022-58</v>
      </c>
      <c r="W261" t="str">
        <f>VLOOKUP(Tabela1[[#This Row],[CNPJ]],'[1]BASE FORNECEDORES'!$K:$R,8,0)</f>
        <v>AKZO NOBEL LTDA AUTO</v>
      </c>
      <c r="X261">
        <v>9920</v>
      </c>
      <c r="Y261" t="str">
        <f>VLOOKUP(Tabela1[[#This Row],[CÓD PRODUTO ]],[1]fornnecedor!$A:$G,7,0)</f>
        <v>BASES POLIÉSTER</v>
      </c>
      <c r="Z261">
        <v>495880</v>
      </c>
      <c r="AA261" t="str">
        <f>Tabela1[[#This Row],[DESCRIÇÃO]]</f>
        <v>AKZO NOBEL LTDA AUTO</v>
      </c>
    </row>
    <row r="262" spans="1:27" x14ac:dyDescent="0.3">
      <c r="A262" t="s">
        <v>259</v>
      </c>
      <c r="B262" t="s">
        <v>101</v>
      </c>
      <c r="C262" s="1">
        <v>46038</v>
      </c>
      <c r="D262" s="2">
        <v>2003109922</v>
      </c>
      <c r="E262" t="s">
        <v>129</v>
      </c>
      <c r="G262" t="s">
        <v>127</v>
      </c>
      <c r="H262" t="s">
        <v>24</v>
      </c>
      <c r="I262">
        <v>109.82</v>
      </c>
      <c r="J262">
        <v>6</v>
      </c>
      <c r="K262">
        <v>0</v>
      </c>
      <c r="L262">
        <v>658.93</v>
      </c>
      <c r="M262">
        <v>21.63</v>
      </c>
      <c r="N262">
        <v>0</v>
      </c>
      <c r="O262">
        <v>14.98</v>
      </c>
      <c r="P262">
        <v>0</v>
      </c>
      <c r="Q262">
        <v>0</v>
      </c>
      <c r="R262">
        <v>0</v>
      </c>
      <c r="S262">
        <v>0</v>
      </c>
      <c r="T262">
        <v>687.15</v>
      </c>
      <c r="U262">
        <v>34</v>
      </c>
      <c r="V262" t="str">
        <f>VLOOKUP(Tabela1[[#This Row],[CÓD FORNECEDOR]],'[1]BASE FORNECEDORES'!$A:$N,11,0)</f>
        <v>60.561.719/0022-58</v>
      </c>
      <c r="W262" t="str">
        <f>VLOOKUP(Tabela1[[#This Row],[CNPJ]],'[1]BASE FORNECEDORES'!$K:$R,8,0)</f>
        <v>AKZO NOBEL LTDA AUTO</v>
      </c>
      <c r="X262">
        <v>9922</v>
      </c>
      <c r="Y262" t="str">
        <f>VLOOKUP(Tabela1[[#This Row],[CÓD PRODUTO ]],[1]fornnecedor!$A:$G,7,0)</f>
        <v>BASES POLIÉSTER</v>
      </c>
      <c r="Z262">
        <v>495880</v>
      </c>
      <c r="AA262" t="str">
        <f>Tabela1[[#This Row],[DESCRIÇÃO]]</f>
        <v>AKZO NOBEL LTDA AUTO</v>
      </c>
    </row>
    <row r="263" spans="1:27" x14ac:dyDescent="0.3">
      <c r="A263" t="s">
        <v>259</v>
      </c>
      <c r="B263" t="s">
        <v>101</v>
      </c>
      <c r="C263" s="1">
        <v>46038</v>
      </c>
      <c r="D263" s="2">
        <v>2003109923</v>
      </c>
      <c r="E263" t="s">
        <v>130</v>
      </c>
      <c r="G263" t="s">
        <v>127</v>
      </c>
      <c r="H263" t="s">
        <v>24</v>
      </c>
      <c r="I263">
        <v>164.71</v>
      </c>
      <c r="J263">
        <v>2</v>
      </c>
      <c r="K263">
        <v>0</v>
      </c>
      <c r="L263">
        <v>329.41</v>
      </c>
      <c r="M263">
        <v>10.81</v>
      </c>
      <c r="N263">
        <v>0</v>
      </c>
      <c r="O263">
        <v>7.49</v>
      </c>
      <c r="P263">
        <v>0</v>
      </c>
      <c r="Q263">
        <v>0</v>
      </c>
      <c r="R263">
        <v>0</v>
      </c>
      <c r="S263">
        <v>0</v>
      </c>
      <c r="T263">
        <v>343.51</v>
      </c>
      <c r="U263">
        <v>34</v>
      </c>
      <c r="V263" t="str">
        <f>VLOOKUP(Tabela1[[#This Row],[CÓD FORNECEDOR]],'[1]BASE FORNECEDORES'!$A:$N,11,0)</f>
        <v>60.561.719/0022-58</v>
      </c>
      <c r="W263" t="str">
        <f>VLOOKUP(Tabela1[[#This Row],[CNPJ]],'[1]BASE FORNECEDORES'!$K:$R,8,0)</f>
        <v>AKZO NOBEL LTDA AUTO</v>
      </c>
      <c r="X263">
        <v>9923</v>
      </c>
      <c r="Y263" t="str">
        <f>VLOOKUP(Tabela1[[#This Row],[CÓD PRODUTO ]],[1]fornnecedor!$A:$G,7,0)</f>
        <v>BASES POLIÉSTER</v>
      </c>
      <c r="Z263">
        <v>495880</v>
      </c>
      <c r="AA263" t="str">
        <f>Tabela1[[#This Row],[DESCRIÇÃO]]</f>
        <v>AKZO NOBEL LTDA AUTO</v>
      </c>
    </row>
    <row r="264" spans="1:27" x14ac:dyDescent="0.3">
      <c r="A264" t="s">
        <v>259</v>
      </c>
      <c r="B264" t="s">
        <v>101</v>
      </c>
      <c r="C264" s="1">
        <v>46038</v>
      </c>
      <c r="D264" s="2">
        <v>2003109926</v>
      </c>
      <c r="E264" t="s">
        <v>131</v>
      </c>
      <c r="G264" t="s">
        <v>127</v>
      </c>
      <c r="H264" t="s">
        <v>24</v>
      </c>
      <c r="I264">
        <v>280.45999999999998</v>
      </c>
      <c r="J264">
        <v>4</v>
      </c>
      <c r="K264">
        <v>0</v>
      </c>
      <c r="L264" s="3">
        <v>1121.83</v>
      </c>
      <c r="M264">
        <v>36.82</v>
      </c>
      <c r="N264">
        <v>0</v>
      </c>
      <c r="O264">
        <v>25.51</v>
      </c>
      <c r="P264">
        <v>0</v>
      </c>
      <c r="Q264">
        <v>0</v>
      </c>
      <c r="R264">
        <v>0</v>
      </c>
      <c r="S264">
        <v>0</v>
      </c>
      <c r="T264" s="3">
        <v>1169.8699999999999</v>
      </c>
      <c r="U264">
        <v>34</v>
      </c>
      <c r="V264" t="str">
        <f>VLOOKUP(Tabela1[[#This Row],[CÓD FORNECEDOR]],'[1]BASE FORNECEDORES'!$A:$N,11,0)</f>
        <v>60.561.719/0022-58</v>
      </c>
      <c r="W264" t="str">
        <f>VLOOKUP(Tabela1[[#This Row],[CNPJ]],'[1]BASE FORNECEDORES'!$K:$R,8,0)</f>
        <v>AKZO NOBEL LTDA AUTO</v>
      </c>
      <c r="X264">
        <v>9926</v>
      </c>
      <c r="Y264" t="str">
        <f>VLOOKUP(Tabela1[[#This Row],[CÓD PRODUTO ]],[1]fornnecedor!$A:$G,7,0)</f>
        <v>BASES POLIÉSTER</v>
      </c>
      <c r="Z264">
        <v>495880</v>
      </c>
      <c r="AA264" t="str">
        <f>Tabela1[[#This Row],[DESCRIÇÃO]]</f>
        <v>AKZO NOBEL LTDA AUTO</v>
      </c>
    </row>
    <row r="265" spans="1:27" x14ac:dyDescent="0.3">
      <c r="A265" t="s">
        <v>259</v>
      </c>
      <c r="B265" t="s">
        <v>101</v>
      </c>
      <c r="C265" s="1">
        <v>46038</v>
      </c>
      <c r="D265" s="2">
        <v>2003109930</v>
      </c>
      <c r="E265" t="s">
        <v>261</v>
      </c>
      <c r="G265" t="s">
        <v>127</v>
      </c>
      <c r="H265" t="s">
        <v>24</v>
      </c>
      <c r="I265">
        <v>396.69</v>
      </c>
      <c r="J265">
        <v>2</v>
      </c>
      <c r="K265">
        <v>0</v>
      </c>
      <c r="L265">
        <v>793.38</v>
      </c>
      <c r="M265">
        <v>26.04</v>
      </c>
      <c r="N265">
        <v>0</v>
      </c>
      <c r="O265">
        <v>18.04</v>
      </c>
      <c r="P265">
        <v>0</v>
      </c>
      <c r="Q265">
        <v>0</v>
      </c>
      <c r="R265">
        <v>0</v>
      </c>
      <c r="S265">
        <v>0</v>
      </c>
      <c r="T265">
        <v>827.35</v>
      </c>
      <c r="U265">
        <v>34</v>
      </c>
      <c r="V265" t="str">
        <f>VLOOKUP(Tabela1[[#This Row],[CÓD FORNECEDOR]],'[1]BASE FORNECEDORES'!$A:$N,11,0)</f>
        <v>60.561.719/0022-58</v>
      </c>
      <c r="W265" t="str">
        <f>VLOOKUP(Tabela1[[#This Row],[CNPJ]],'[1]BASE FORNECEDORES'!$K:$R,8,0)</f>
        <v>AKZO NOBEL LTDA AUTO</v>
      </c>
      <c r="X265">
        <v>9930</v>
      </c>
      <c r="Y265" t="str">
        <f>VLOOKUP(Tabela1[[#This Row],[CÓD PRODUTO ]],[1]fornnecedor!$A:$G,7,0)</f>
        <v>BASES POLIÉSTER</v>
      </c>
      <c r="Z265">
        <v>495880</v>
      </c>
      <c r="AA265" t="str">
        <f>Tabela1[[#This Row],[DESCRIÇÃO]]</f>
        <v>AKZO NOBEL LTDA AUTO</v>
      </c>
    </row>
    <row r="266" spans="1:27" x14ac:dyDescent="0.3">
      <c r="A266" t="s">
        <v>259</v>
      </c>
      <c r="B266" t="s">
        <v>101</v>
      </c>
      <c r="C266" s="1">
        <v>46038</v>
      </c>
      <c r="D266" s="2">
        <v>2003109941</v>
      </c>
      <c r="E266" t="s">
        <v>262</v>
      </c>
      <c r="G266" t="s">
        <v>127</v>
      </c>
      <c r="H266" t="s">
        <v>24</v>
      </c>
      <c r="I266">
        <v>432.18</v>
      </c>
      <c r="J266">
        <v>2</v>
      </c>
      <c r="K266">
        <v>0</v>
      </c>
      <c r="L266">
        <v>864.35</v>
      </c>
      <c r="M266">
        <v>28.37</v>
      </c>
      <c r="N266">
        <v>0</v>
      </c>
      <c r="O266">
        <v>19.649999999999999</v>
      </c>
      <c r="P266">
        <v>0</v>
      </c>
      <c r="Q266">
        <v>0</v>
      </c>
      <c r="R266">
        <v>0</v>
      </c>
      <c r="S266">
        <v>0</v>
      </c>
      <c r="T266">
        <v>901.36</v>
      </c>
      <c r="U266">
        <v>34</v>
      </c>
      <c r="V266" t="str">
        <f>VLOOKUP(Tabela1[[#This Row],[CÓD FORNECEDOR]],'[1]BASE FORNECEDORES'!$A:$N,11,0)</f>
        <v>60.561.719/0022-58</v>
      </c>
      <c r="W266" t="str">
        <f>VLOOKUP(Tabela1[[#This Row],[CNPJ]],'[1]BASE FORNECEDORES'!$K:$R,8,0)</f>
        <v>AKZO NOBEL LTDA AUTO</v>
      </c>
      <c r="X266">
        <v>9941</v>
      </c>
      <c r="Y266" t="str">
        <f>VLOOKUP(Tabela1[[#This Row],[CÓD PRODUTO ]],[1]fornnecedor!$A:$G,7,0)</f>
        <v>BASES POLIÉSTER</v>
      </c>
      <c r="Z266">
        <v>495880</v>
      </c>
      <c r="AA266" t="str">
        <f>Tabela1[[#This Row],[DESCRIÇÃO]]</f>
        <v>AKZO NOBEL LTDA AUTO</v>
      </c>
    </row>
    <row r="267" spans="1:27" x14ac:dyDescent="0.3">
      <c r="A267" t="s">
        <v>259</v>
      </c>
      <c r="B267" t="s">
        <v>101</v>
      </c>
      <c r="C267" s="1">
        <v>46038</v>
      </c>
      <c r="D267" s="2">
        <v>2003109952</v>
      </c>
      <c r="E267" t="s">
        <v>263</v>
      </c>
      <c r="G267" t="s">
        <v>127</v>
      </c>
      <c r="H267" t="s">
        <v>24</v>
      </c>
      <c r="I267">
        <v>168.34</v>
      </c>
      <c r="J267">
        <v>2</v>
      </c>
      <c r="K267">
        <v>0</v>
      </c>
      <c r="L267">
        <v>336.68</v>
      </c>
      <c r="M267">
        <v>11.05</v>
      </c>
      <c r="N267">
        <v>0</v>
      </c>
      <c r="O267">
        <v>7.66</v>
      </c>
      <c r="P267">
        <v>0</v>
      </c>
      <c r="Q267">
        <v>0</v>
      </c>
      <c r="R267">
        <v>0</v>
      </c>
      <c r="S267">
        <v>0</v>
      </c>
      <c r="T267">
        <v>351.1</v>
      </c>
      <c r="U267">
        <v>34</v>
      </c>
      <c r="V267" t="str">
        <f>VLOOKUP(Tabela1[[#This Row],[CÓD FORNECEDOR]],'[1]BASE FORNECEDORES'!$A:$N,11,0)</f>
        <v>60.561.719/0022-58</v>
      </c>
      <c r="W267" t="str">
        <f>VLOOKUP(Tabela1[[#This Row],[CNPJ]],'[1]BASE FORNECEDORES'!$K:$R,8,0)</f>
        <v>AKZO NOBEL LTDA AUTO</v>
      </c>
      <c r="X267">
        <v>9952</v>
      </c>
      <c r="Y267" t="str">
        <f>VLOOKUP(Tabela1[[#This Row],[CÓD PRODUTO ]],[1]fornnecedor!$A:$G,7,0)</f>
        <v>BASES POLIÉSTER</v>
      </c>
      <c r="Z267">
        <v>495880</v>
      </c>
      <c r="AA267" t="str">
        <f>Tabela1[[#This Row],[DESCRIÇÃO]]</f>
        <v>AKZO NOBEL LTDA AUTO</v>
      </c>
    </row>
    <row r="268" spans="1:27" x14ac:dyDescent="0.3">
      <c r="A268" t="s">
        <v>259</v>
      </c>
      <c r="B268" t="s">
        <v>101</v>
      </c>
      <c r="C268" s="1">
        <v>46038</v>
      </c>
      <c r="D268" s="2">
        <v>2003109953</v>
      </c>
      <c r="E268" t="s">
        <v>264</v>
      </c>
      <c r="G268" t="s">
        <v>127</v>
      </c>
      <c r="H268" t="s">
        <v>24</v>
      </c>
      <c r="I268">
        <v>268.18</v>
      </c>
      <c r="J268">
        <v>4</v>
      </c>
      <c r="K268">
        <v>0</v>
      </c>
      <c r="L268" s="3">
        <v>1072.7</v>
      </c>
      <c r="M268">
        <v>35.21</v>
      </c>
      <c r="N268">
        <v>0</v>
      </c>
      <c r="O268">
        <v>24.39</v>
      </c>
      <c r="P268">
        <v>0</v>
      </c>
      <c r="Q268">
        <v>0</v>
      </c>
      <c r="R268">
        <v>0</v>
      </c>
      <c r="S268">
        <v>0</v>
      </c>
      <c r="T268" s="3">
        <v>1118.6400000000001</v>
      </c>
      <c r="U268">
        <v>34</v>
      </c>
      <c r="V268" t="str">
        <f>VLOOKUP(Tabela1[[#This Row],[CÓD FORNECEDOR]],'[1]BASE FORNECEDORES'!$A:$N,11,0)</f>
        <v>60.561.719/0022-58</v>
      </c>
      <c r="W268" t="str">
        <f>VLOOKUP(Tabela1[[#This Row],[CNPJ]],'[1]BASE FORNECEDORES'!$K:$R,8,0)</f>
        <v>AKZO NOBEL LTDA AUTO</v>
      </c>
      <c r="X268">
        <v>9953</v>
      </c>
      <c r="Y268" t="str">
        <f>VLOOKUP(Tabela1[[#This Row],[CÓD PRODUTO ]],[1]fornnecedor!$A:$G,7,0)</f>
        <v>BASES POLIÉSTER</v>
      </c>
      <c r="Z268">
        <v>495880</v>
      </c>
      <c r="AA268" t="str">
        <f>Tabela1[[#This Row],[DESCRIÇÃO]]</f>
        <v>AKZO NOBEL LTDA AUTO</v>
      </c>
    </row>
    <row r="269" spans="1:27" x14ac:dyDescent="0.3">
      <c r="A269" t="s">
        <v>259</v>
      </c>
      <c r="B269" t="s">
        <v>101</v>
      </c>
      <c r="C269" s="1">
        <v>46038</v>
      </c>
      <c r="D269" s="2">
        <v>2003109954</v>
      </c>
      <c r="E269" t="s">
        <v>265</v>
      </c>
      <c r="G269" t="s">
        <v>127</v>
      </c>
      <c r="H269" t="s">
        <v>24</v>
      </c>
      <c r="I269">
        <v>455.09</v>
      </c>
      <c r="J269">
        <v>2</v>
      </c>
      <c r="K269">
        <v>0</v>
      </c>
      <c r="L269">
        <v>910.18</v>
      </c>
      <c r="M269">
        <v>29.88</v>
      </c>
      <c r="N269">
        <v>0</v>
      </c>
      <c r="O269">
        <v>20.69</v>
      </c>
      <c r="P269">
        <v>0</v>
      </c>
      <c r="Q269">
        <v>0</v>
      </c>
      <c r="R269">
        <v>0</v>
      </c>
      <c r="S269">
        <v>0</v>
      </c>
      <c r="T269">
        <v>949.16</v>
      </c>
      <c r="U269">
        <v>34</v>
      </c>
      <c r="V269" t="str">
        <f>VLOOKUP(Tabela1[[#This Row],[CÓD FORNECEDOR]],'[1]BASE FORNECEDORES'!$A:$N,11,0)</f>
        <v>60.561.719/0022-58</v>
      </c>
      <c r="W269" t="str">
        <f>VLOOKUP(Tabela1[[#This Row],[CNPJ]],'[1]BASE FORNECEDORES'!$K:$R,8,0)</f>
        <v>AKZO NOBEL LTDA AUTO</v>
      </c>
      <c r="X269">
        <v>9954</v>
      </c>
      <c r="Y269" t="str">
        <f>VLOOKUP(Tabela1[[#This Row],[CÓD PRODUTO ]],[1]fornnecedor!$A:$G,7,0)</f>
        <v>BASES POLIÉSTER</v>
      </c>
      <c r="Z269">
        <v>495880</v>
      </c>
      <c r="AA269" t="str">
        <f>Tabela1[[#This Row],[DESCRIÇÃO]]</f>
        <v>AKZO NOBEL LTDA AUTO</v>
      </c>
    </row>
    <row r="270" spans="1:27" x14ac:dyDescent="0.3">
      <c r="A270" t="s">
        <v>259</v>
      </c>
      <c r="B270" t="s">
        <v>101</v>
      </c>
      <c r="C270" s="1">
        <v>46038</v>
      </c>
      <c r="D270" s="2">
        <v>2003109955</v>
      </c>
      <c r="E270" t="s">
        <v>135</v>
      </c>
      <c r="G270" t="s">
        <v>127</v>
      </c>
      <c r="H270" t="s">
        <v>24</v>
      </c>
      <c r="I270">
        <v>105.89</v>
      </c>
      <c r="J270">
        <v>4</v>
      </c>
      <c r="K270">
        <v>0</v>
      </c>
      <c r="L270">
        <v>423.57</v>
      </c>
      <c r="M270">
        <v>13.9</v>
      </c>
      <c r="N270">
        <v>0</v>
      </c>
      <c r="O270">
        <v>9.64</v>
      </c>
      <c r="P270">
        <v>0</v>
      </c>
      <c r="Q270">
        <v>0</v>
      </c>
      <c r="R270">
        <v>0</v>
      </c>
      <c r="S270">
        <v>0</v>
      </c>
      <c r="T270">
        <v>441.71</v>
      </c>
      <c r="U270">
        <v>34</v>
      </c>
      <c r="V270" t="str">
        <f>VLOOKUP(Tabela1[[#This Row],[CÓD FORNECEDOR]],'[1]BASE FORNECEDORES'!$A:$N,11,0)</f>
        <v>60.561.719/0022-58</v>
      </c>
      <c r="W270" t="str">
        <f>VLOOKUP(Tabela1[[#This Row],[CNPJ]],'[1]BASE FORNECEDORES'!$K:$R,8,0)</f>
        <v>AKZO NOBEL LTDA AUTO</v>
      </c>
      <c r="X270">
        <v>9955</v>
      </c>
      <c r="Y270" t="str">
        <f>VLOOKUP(Tabela1[[#This Row],[CÓD PRODUTO ]],[1]fornnecedor!$A:$G,7,0)</f>
        <v>BASES POLIÉSTER</v>
      </c>
      <c r="Z270">
        <v>495880</v>
      </c>
      <c r="AA270" t="str">
        <f>Tabela1[[#This Row],[DESCRIÇÃO]]</f>
        <v>AKZO NOBEL LTDA AUTO</v>
      </c>
    </row>
    <row r="271" spans="1:27" x14ac:dyDescent="0.3">
      <c r="A271" t="s">
        <v>259</v>
      </c>
      <c r="B271" t="s">
        <v>101</v>
      </c>
      <c r="C271" s="1">
        <v>46038</v>
      </c>
      <c r="D271" s="2">
        <v>2003109956</v>
      </c>
      <c r="E271" t="s">
        <v>266</v>
      </c>
      <c r="G271" t="s">
        <v>127</v>
      </c>
      <c r="H271" t="s">
        <v>24</v>
      </c>
      <c r="I271">
        <v>339.87</v>
      </c>
      <c r="J271">
        <v>1</v>
      </c>
      <c r="K271">
        <v>0</v>
      </c>
      <c r="L271">
        <v>339.87</v>
      </c>
      <c r="M271">
        <v>11.16</v>
      </c>
      <c r="N271">
        <v>0</v>
      </c>
      <c r="O271">
        <v>7.73</v>
      </c>
      <c r="P271">
        <v>0</v>
      </c>
      <c r="Q271">
        <v>0</v>
      </c>
      <c r="R271">
        <v>0</v>
      </c>
      <c r="S271">
        <v>0</v>
      </c>
      <c r="T271">
        <v>354.43</v>
      </c>
      <c r="U271">
        <v>34</v>
      </c>
      <c r="V271" t="str">
        <f>VLOOKUP(Tabela1[[#This Row],[CÓD FORNECEDOR]],'[1]BASE FORNECEDORES'!$A:$N,11,0)</f>
        <v>60.561.719/0022-58</v>
      </c>
      <c r="W271" t="str">
        <f>VLOOKUP(Tabela1[[#This Row],[CNPJ]],'[1]BASE FORNECEDORES'!$K:$R,8,0)</f>
        <v>AKZO NOBEL LTDA AUTO</v>
      </c>
      <c r="X271">
        <v>9956</v>
      </c>
      <c r="Y271" t="str">
        <f>VLOOKUP(Tabela1[[#This Row],[CÓD PRODUTO ]],[1]fornnecedor!$A:$G,7,0)</f>
        <v>BASES POLIÉSTER</v>
      </c>
      <c r="Z271">
        <v>495880</v>
      </c>
      <c r="AA271" t="str">
        <f>Tabela1[[#This Row],[DESCRIÇÃO]]</f>
        <v>AKZO NOBEL LTDA AUTO</v>
      </c>
    </row>
    <row r="272" spans="1:27" x14ac:dyDescent="0.3">
      <c r="A272" t="s">
        <v>259</v>
      </c>
      <c r="B272" t="s">
        <v>101</v>
      </c>
      <c r="C272" s="1">
        <v>46038</v>
      </c>
      <c r="D272" s="2">
        <v>2003109957</v>
      </c>
      <c r="E272" t="s">
        <v>136</v>
      </c>
      <c r="G272" t="s">
        <v>127</v>
      </c>
      <c r="H272" t="s">
        <v>24</v>
      </c>
      <c r="I272">
        <v>102.94</v>
      </c>
      <c r="J272">
        <v>2</v>
      </c>
      <c r="K272">
        <v>0</v>
      </c>
      <c r="L272">
        <v>205.88</v>
      </c>
      <c r="M272">
        <v>6.76</v>
      </c>
      <c r="N272">
        <v>0</v>
      </c>
      <c r="O272">
        <v>4.68</v>
      </c>
      <c r="P272">
        <v>0</v>
      </c>
      <c r="Q272">
        <v>0</v>
      </c>
      <c r="R272">
        <v>0</v>
      </c>
      <c r="S272">
        <v>0</v>
      </c>
      <c r="T272">
        <v>214.7</v>
      </c>
      <c r="U272">
        <v>34</v>
      </c>
      <c r="V272" t="str">
        <f>VLOOKUP(Tabela1[[#This Row],[CÓD FORNECEDOR]],'[1]BASE FORNECEDORES'!$A:$N,11,0)</f>
        <v>60.561.719/0022-58</v>
      </c>
      <c r="W272" t="str">
        <f>VLOOKUP(Tabela1[[#This Row],[CNPJ]],'[1]BASE FORNECEDORES'!$K:$R,8,0)</f>
        <v>AKZO NOBEL LTDA AUTO</v>
      </c>
      <c r="X272">
        <v>9957</v>
      </c>
      <c r="Y272" t="str">
        <f>VLOOKUP(Tabela1[[#This Row],[CÓD PRODUTO ]],[1]fornnecedor!$A:$G,7,0)</f>
        <v>BASES POLIÉSTER</v>
      </c>
      <c r="Z272">
        <v>495880</v>
      </c>
      <c r="AA272" t="str">
        <f>Tabela1[[#This Row],[DESCRIÇÃO]]</f>
        <v>AKZO NOBEL LTDA AUTO</v>
      </c>
    </row>
    <row r="273" spans="1:27" x14ac:dyDescent="0.3">
      <c r="A273" t="s">
        <v>259</v>
      </c>
      <c r="B273" t="s">
        <v>101</v>
      </c>
      <c r="C273" s="1">
        <v>46038</v>
      </c>
      <c r="D273" s="2">
        <v>2003109960</v>
      </c>
      <c r="E273" t="s">
        <v>267</v>
      </c>
      <c r="G273" t="s">
        <v>127</v>
      </c>
      <c r="H273" t="s">
        <v>24</v>
      </c>
      <c r="I273">
        <v>432.18</v>
      </c>
      <c r="J273">
        <v>2</v>
      </c>
      <c r="K273">
        <v>0</v>
      </c>
      <c r="L273">
        <v>864.35</v>
      </c>
      <c r="M273">
        <v>28.37</v>
      </c>
      <c r="N273">
        <v>0</v>
      </c>
      <c r="O273">
        <v>19.649999999999999</v>
      </c>
      <c r="P273">
        <v>0</v>
      </c>
      <c r="Q273">
        <v>0</v>
      </c>
      <c r="R273">
        <v>0</v>
      </c>
      <c r="S273">
        <v>0</v>
      </c>
      <c r="T273">
        <v>901.36</v>
      </c>
      <c r="U273">
        <v>34</v>
      </c>
      <c r="V273" t="str">
        <f>VLOOKUP(Tabela1[[#This Row],[CÓD FORNECEDOR]],'[1]BASE FORNECEDORES'!$A:$N,11,0)</f>
        <v>60.561.719/0022-58</v>
      </c>
      <c r="W273" t="str">
        <f>VLOOKUP(Tabela1[[#This Row],[CNPJ]],'[1]BASE FORNECEDORES'!$K:$R,8,0)</f>
        <v>AKZO NOBEL LTDA AUTO</v>
      </c>
      <c r="X273">
        <v>9960</v>
      </c>
      <c r="Y273" t="str">
        <f>VLOOKUP(Tabela1[[#This Row],[CÓD PRODUTO ]],[1]fornnecedor!$A:$G,7,0)</f>
        <v>BASES POLIÉSTER</v>
      </c>
      <c r="Z273">
        <v>495880</v>
      </c>
      <c r="AA273" t="str">
        <f>Tabela1[[#This Row],[DESCRIÇÃO]]</f>
        <v>AKZO NOBEL LTDA AUTO</v>
      </c>
    </row>
    <row r="274" spans="1:27" x14ac:dyDescent="0.3">
      <c r="A274" t="s">
        <v>259</v>
      </c>
      <c r="B274" t="s">
        <v>101</v>
      </c>
      <c r="C274" s="1">
        <v>46038</v>
      </c>
      <c r="D274" s="2">
        <v>2003109961</v>
      </c>
      <c r="E274" t="s">
        <v>137</v>
      </c>
      <c r="G274" t="s">
        <v>127</v>
      </c>
      <c r="H274" t="s">
        <v>24</v>
      </c>
      <c r="I274">
        <v>335.67</v>
      </c>
      <c r="J274">
        <v>8</v>
      </c>
      <c r="K274">
        <v>0</v>
      </c>
      <c r="L274" s="3">
        <v>2685.37</v>
      </c>
      <c r="M274">
        <v>88.15</v>
      </c>
      <c r="N274">
        <v>0</v>
      </c>
      <c r="O274">
        <v>61.05</v>
      </c>
      <c r="P274">
        <v>0</v>
      </c>
      <c r="Q274">
        <v>0</v>
      </c>
      <c r="R274">
        <v>0</v>
      </c>
      <c r="S274">
        <v>0</v>
      </c>
      <c r="T274" s="3">
        <v>2800.37</v>
      </c>
      <c r="U274">
        <v>34</v>
      </c>
      <c r="V274" t="str">
        <f>VLOOKUP(Tabela1[[#This Row],[CÓD FORNECEDOR]],'[1]BASE FORNECEDORES'!$A:$N,11,0)</f>
        <v>60.561.719/0022-58</v>
      </c>
      <c r="W274" t="str">
        <f>VLOOKUP(Tabela1[[#This Row],[CNPJ]],'[1]BASE FORNECEDORES'!$K:$R,8,0)</f>
        <v>AKZO NOBEL LTDA AUTO</v>
      </c>
      <c r="X274">
        <v>9961</v>
      </c>
      <c r="Y274" t="str">
        <f>VLOOKUP(Tabela1[[#This Row],[CÓD PRODUTO ]],[1]fornnecedor!$A:$G,7,0)</f>
        <v>BASES POLIÉSTER</v>
      </c>
      <c r="Z274">
        <v>495880</v>
      </c>
      <c r="AA274" t="str">
        <f>Tabela1[[#This Row],[DESCRIÇÃO]]</f>
        <v>AKZO NOBEL LTDA AUTO</v>
      </c>
    </row>
    <row r="275" spans="1:27" x14ac:dyDescent="0.3">
      <c r="A275" t="s">
        <v>259</v>
      </c>
      <c r="B275" t="s">
        <v>101</v>
      </c>
      <c r="C275" s="1">
        <v>46038</v>
      </c>
      <c r="D275" s="2">
        <v>2003109962</v>
      </c>
      <c r="E275" t="s">
        <v>268</v>
      </c>
      <c r="G275" t="s">
        <v>127</v>
      </c>
      <c r="H275" t="s">
        <v>24</v>
      </c>
      <c r="I275">
        <v>91.04</v>
      </c>
      <c r="J275">
        <v>2</v>
      </c>
      <c r="K275">
        <v>0</v>
      </c>
      <c r="L275">
        <v>182.08</v>
      </c>
      <c r="M275">
        <v>5.98</v>
      </c>
      <c r="N275">
        <v>0</v>
      </c>
      <c r="O275">
        <v>4.1399999999999997</v>
      </c>
      <c r="P275">
        <v>0</v>
      </c>
      <c r="Q275">
        <v>0</v>
      </c>
      <c r="R275">
        <v>0</v>
      </c>
      <c r="S275">
        <v>0</v>
      </c>
      <c r="T275">
        <v>189.88</v>
      </c>
      <c r="U275">
        <v>34</v>
      </c>
      <c r="V275" t="str">
        <f>VLOOKUP(Tabela1[[#This Row],[CÓD FORNECEDOR]],'[1]BASE FORNECEDORES'!$A:$N,11,0)</f>
        <v>60.561.719/0022-58</v>
      </c>
      <c r="W275" t="str">
        <f>VLOOKUP(Tabela1[[#This Row],[CNPJ]],'[1]BASE FORNECEDORES'!$K:$R,8,0)</f>
        <v>AKZO NOBEL LTDA AUTO</v>
      </c>
      <c r="X275">
        <v>9962</v>
      </c>
      <c r="Y275" t="str">
        <f>VLOOKUP(Tabela1[[#This Row],[CÓD PRODUTO ]],[1]fornnecedor!$A:$G,7,0)</f>
        <v>BASES POLIÉSTER</v>
      </c>
      <c r="Z275">
        <v>495880</v>
      </c>
      <c r="AA275" t="str">
        <f>Tabela1[[#This Row],[DESCRIÇÃO]]</f>
        <v>AKZO NOBEL LTDA AUTO</v>
      </c>
    </row>
    <row r="276" spans="1:27" x14ac:dyDescent="0.3">
      <c r="A276" t="s">
        <v>259</v>
      </c>
      <c r="B276" t="s">
        <v>101</v>
      </c>
      <c r="C276" s="1">
        <v>46038</v>
      </c>
      <c r="D276" s="2">
        <v>2003109971</v>
      </c>
      <c r="E276" t="s">
        <v>269</v>
      </c>
      <c r="G276" t="s">
        <v>127</v>
      </c>
      <c r="H276" t="s">
        <v>24</v>
      </c>
      <c r="I276">
        <v>384.09</v>
      </c>
      <c r="J276">
        <v>2</v>
      </c>
      <c r="K276">
        <v>0</v>
      </c>
      <c r="L276">
        <v>768.18</v>
      </c>
      <c r="M276">
        <v>25.22</v>
      </c>
      <c r="N276">
        <v>0</v>
      </c>
      <c r="O276">
        <v>17.46</v>
      </c>
      <c r="P276">
        <v>0</v>
      </c>
      <c r="Q276">
        <v>0</v>
      </c>
      <c r="R276">
        <v>0</v>
      </c>
      <c r="S276">
        <v>0</v>
      </c>
      <c r="T276">
        <v>801.08</v>
      </c>
      <c r="U276">
        <v>34</v>
      </c>
      <c r="V276" t="str">
        <f>VLOOKUP(Tabela1[[#This Row],[CÓD FORNECEDOR]],'[1]BASE FORNECEDORES'!$A:$N,11,0)</f>
        <v>60.561.719/0022-58</v>
      </c>
      <c r="W276" t="str">
        <f>VLOOKUP(Tabela1[[#This Row],[CNPJ]],'[1]BASE FORNECEDORES'!$K:$R,8,0)</f>
        <v>AKZO NOBEL LTDA AUTO</v>
      </c>
      <c r="X276">
        <v>9971</v>
      </c>
      <c r="Y276" t="str">
        <f>VLOOKUP(Tabela1[[#This Row],[CÓD PRODUTO ]],[1]fornnecedor!$A:$G,7,0)</f>
        <v>BASES POLIÉSTER</v>
      </c>
      <c r="Z276">
        <v>495880</v>
      </c>
      <c r="AA276" t="str">
        <f>Tabela1[[#This Row],[DESCRIÇÃO]]</f>
        <v>AKZO NOBEL LTDA AUTO</v>
      </c>
    </row>
    <row r="277" spans="1:27" x14ac:dyDescent="0.3">
      <c r="A277" t="s">
        <v>259</v>
      </c>
      <c r="B277" t="s">
        <v>101</v>
      </c>
      <c r="C277" s="1">
        <v>46038</v>
      </c>
      <c r="D277" s="2">
        <v>2003109973</v>
      </c>
      <c r="E277" t="s">
        <v>270</v>
      </c>
      <c r="G277" t="s">
        <v>127</v>
      </c>
      <c r="H277" t="s">
        <v>24</v>
      </c>
      <c r="I277">
        <v>432.18</v>
      </c>
      <c r="J277">
        <v>2</v>
      </c>
      <c r="K277">
        <v>0</v>
      </c>
      <c r="L277">
        <v>864.35</v>
      </c>
      <c r="M277">
        <v>28.37</v>
      </c>
      <c r="N277">
        <v>0</v>
      </c>
      <c r="O277">
        <v>19.649999999999999</v>
      </c>
      <c r="P277">
        <v>0</v>
      </c>
      <c r="Q277">
        <v>0</v>
      </c>
      <c r="R277">
        <v>0</v>
      </c>
      <c r="S277">
        <v>0</v>
      </c>
      <c r="T277">
        <v>901.36</v>
      </c>
      <c r="U277">
        <v>34</v>
      </c>
      <c r="V277" t="str">
        <f>VLOOKUP(Tabela1[[#This Row],[CÓD FORNECEDOR]],'[1]BASE FORNECEDORES'!$A:$N,11,0)</f>
        <v>60.561.719/0022-58</v>
      </c>
      <c r="W277" t="str">
        <f>VLOOKUP(Tabela1[[#This Row],[CNPJ]],'[1]BASE FORNECEDORES'!$K:$R,8,0)</f>
        <v>AKZO NOBEL LTDA AUTO</v>
      </c>
      <c r="X277">
        <v>9973</v>
      </c>
      <c r="Y277" t="str">
        <f>VLOOKUP(Tabela1[[#This Row],[CÓD PRODUTO ]],[1]fornnecedor!$A:$G,7,0)</f>
        <v>BASES POLIÉSTER</v>
      </c>
      <c r="Z277">
        <v>495880</v>
      </c>
      <c r="AA277" t="str">
        <f>Tabela1[[#This Row],[DESCRIÇÃO]]</f>
        <v>AKZO NOBEL LTDA AUTO</v>
      </c>
    </row>
    <row r="278" spans="1:27" x14ac:dyDescent="0.3">
      <c r="A278" t="s">
        <v>259</v>
      </c>
      <c r="B278" t="s">
        <v>101</v>
      </c>
      <c r="C278" s="1">
        <v>46038</v>
      </c>
      <c r="D278" s="2">
        <v>2003109982</v>
      </c>
      <c r="E278" t="s">
        <v>140</v>
      </c>
      <c r="G278" t="s">
        <v>127</v>
      </c>
      <c r="H278" t="s">
        <v>24</v>
      </c>
      <c r="I278">
        <v>442.51</v>
      </c>
      <c r="J278">
        <v>2</v>
      </c>
      <c r="K278">
        <v>0</v>
      </c>
      <c r="L278">
        <v>885.02</v>
      </c>
      <c r="M278">
        <v>29.05</v>
      </c>
      <c r="N278">
        <v>0</v>
      </c>
      <c r="O278">
        <v>20.12</v>
      </c>
      <c r="P278">
        <v>0</v>
      </c>
      <c r="Q278">
        <v>0</v>
      </c>
      <c r="R278">
        <v>0</v>
      </c>
      <c r="S278">
        <v>0</v>
      </c>
      <c r="T278">
        <v>922.92</v>
      </c>
      <c r="U278">
        <v>34</v>
      </c>
      <c r="V278" t="str">
        <f>VLOOKUP(Tabela1[[#This Row],[CÓD FORNECEDOR]],'[1]BASE FORNECEDORES'!$A:$N,11,0)</f>
        <v>60.561.719/0022-58</v>
      </c>
      <c r="W278" t="str">
        <f>VLOOKUP(Tabela1[[#This Row],[CNPJ]],'[1]BASE FORNECEDORES'!$K:$R,8,0)</f>
        <v>AKZO NOBEL LTDA AUTO</v>
      </c>
      <c r="X278">
        <v>9982</v>
      </c>
      <c r="Y278" t="str">
        <f>VLOOKUP(Tabela1[[#This Row],[CÓD PRODUTO ]],[1]fornnecedor!$A:$G,7,0)</f>
        <v>BASES POLIÉSTER</v>
      </c>
      <c r="Z278">
        <v>495880</v>
      </c>
      <c r="AA278" t="str">
        <f>Tabela1[[#This Row],[DESCRIÇÃO]]</f>
        <v>AKZO NOBEL LTDA AUTO</v>
      </c>
    </row>
    <row r="279" spans="1:27" x14ac:dyDescent="0.3">
      <c r="A279" t="s">
        <v>259</v>
      </c>
      <c r="B279" t="s">
        <v>101</v>
      </c>
      <c r="C279" s="1">
        <v>46038</v>
      </c>
      <c r="D279" s="2">
        <v>2003121030</v>
      </c>
      <c r="E279" t="s">
        <v>271</v>
      </c>
      <c r="G279" t="s">
        <v>127</v>
      </c>
      <c r="H279" t="s">
        <v>24</v>
      </c>
      <c r="I279">
        <v>432.18</v>
      </c>
      <c r="J279">
        <v>2</v>
      </c>
      <c r="K279">
        <v>0</v>
      </c>
      <c r="L279">
        <v>864.35</v>
      </c>
      <c r="M279">
        <v>28.37</v>
      </c>
      <c r="N279">
        <v>0</v>
      </c>
      <c r="O279">
        <v>19.649999999999999</v>
      </c>
      <c r="P279">
        <v>0</v>
      </c>
      <c r="Q279">
        <v>0</v>
      </c>
      <c r="R279">
        <v>0</v>
      </c>
      <c r="S279">
        <v>0</v>
      </c>
      <c r="T279">
        <v>901.36</v>
      </c>
      <c r="U279">
        <v>34</v>
      </c>
      <c r="V279" t="str">
        <f>VLOOKUP(Tabela1[[#This Row],[CÓD FORNECEDOR]],'[1]BASE FORNECEDORES'!$A:$N,11,0)</f>
        <v>60.561.719/0022-58</v>
      </c>
      <c r="W279" t="str">
        <f>VLOOKUP(Tabela1[[#This Row],[CNPJ]],'[1]BASE FORNECEDORES'!$K:$R,8,0)</f>
        <v>AKZO NOBEL LTDA AUTO</v>
      </c>
      <c r="X279">
        <v>21030</v>
      </c>
      <c r="Y279" t="str">
        <f>VLOOKUP(Tabela1[[#This Row],[CÓD PRODUTO ]],[1]fornnecedor!$A:$G,7,0)</f>
        <v>BASES POLIÉSTER</v>
      </c>
      <c r="Z279">
        <v>495880</v>
      </c>
      <c r="AA279" t="str">
        <f>Tabela1[[#This Row],[DESCRIÇÃO]]</f>
        <v>AKZO NOBEL LTDA AUTO</v>
      </c>
    </row>
    <row r="280" spans="1:27" x14ac:dyDescent="0.3">
      <c r="A280" t="s">
        <v>259</v>
      </c>
      <c r="B280" t="s">
        <v>101</v>
      </c>
      <c r="C280" s="1">
        <v>46038</v>
      </c>
      <c r="D280" s="2">
        <v>2003109984</v>
      </c>
      <c r="E280" t="s">
        <v>272</v>
      </c>
      <c r="G280" t="s">
        <v>127</v>
      </c>
      <c r="H280" t="s">
        <v>24</v>
      </c>
      <c r="I280">
        <v>333.18</v>
      </c>
      <c r="J280">
        <v>2</v>
      </c>
      <c r="K280">
        <v>0</v>
      </c>
      <c r="L280">
        <v>666.36</v>
      </c>
      <c r="M280">
        <v>21.87</v>
      </c>
      <c r="N280">
        <v>0</v>
      </c>
      <c r="O280">
        <v>15.15</v>
      </c>
      <c r="P280">
        <v>0</v>
      </c>
      <c r="Q280">
        <v>0</v>
      </c>
      <c r="R280">
        <v>0</v>
      </c>
      <c r="S280">
        <v>0</v>
      </c>
      <c r="T280">
        <v>694.89</v>
      </c>
      <c r="U280">
        <v>34</v>
      </c>
      <c r="V280" t="str">
        <f>VLOOKUP(Tabela1[[#This Row],[CÓD FORNECEDOR]],'[1]BASE FORNECEDORES'!$A:$N,11,0)</f>
        <v>60.561.719/0022-58</v>
      </c>
      <c r="W280" t="str">
        <f>VLOOKUP(Tabela1[[#This Row],[CNPJ]],'[1]BASE FORNECEDORES'!$K:$R,8,0)</f>
        <v>AKZO NOBEL LTDA AUTO</v>
      </c>
      <c r="X280">
        <v>9984</v>
      </c>
      <c r="Y280" t="str">
        <f>VLOOKUP(Tabela1[[#This Row],[CÓD PRODUTO ]],[1]fornnecedor!$A:$G,7,0)</f>
        <v>BASES POLIÉSTER</v>
      </c>
      <c r="Z280">
        <v>495880</v>
      </c>
      <c r="AA280" t="str">
        <f>Tabela1[[#This Row],[DESCRIÇÃO]]</f>
        <v>AKZO NOBEL LTDA AUTO</v>
      </c>
    </row>
    <row r="281" spans="1:27" x14ac:dyDescent="0.3">
      <c r="A281" t="s">
        <v>259</v>
      </c>
      <c r="B281" t="s">
        <v>101</v>
      </c>
      <c r="C281" s="1">
        <v>46038</v>
      </c>
      <c r="D281" s="2">
        <v>2003423658</v>
      </c>
      <c r="E281" t="s">
        <v>273</v>
      </c>
      <c r="G281" t="s">
        <v>127</v>
      </c>
      <c r="H281" t="s">
        <v>24</v>
      </c>
      <c r="I281">
        <v>670.89</v>
      </c>
      <c r="J281">
        <v>8</v>
      </c>
      <c r="K281">
        <v>0</v>
      </c>
      <c r="L281" s="3">
        <v>5367.15</v>
      </c>
      <c r="M281">
        <v>176.18</v>
      </c>
      <c r="N281">
        <v>0</v>
      </c>
      <c r="O281">
        <v>122.03</v>
      </c>
      <c r="P281">
        <v>0</v>
      </c>
      <c r="Q281">
        <v>0</v>
      </c>
      <c r="R281">
        <v>0</v>
      </c>
      <c r="S281">
        <v>0</v>
      </c>
      <c r="T281" s="3">
        <v>5597</v>
      </c>
      <c r="U281">
        <v>34</v>
      </c>
      <c r="V281" t="str">
        <f>VLOOKUP(Tabela1[[#This Row],[CÓD FORNECEDOR]],'[1]BASE FORNECEDORES'!$A:$N,11,0)</f>
        <v>60.561.719/0022-58</v>
      </c>
      <c r="W281" t="str">
        <f>VLOOKUP(Tabela1[[#This Row],[CNPJ]],'[1]BASE FORNECEDORES'!$K:$R,8,0)</f>
        <v>AKZO NOBEL LTDA AUTO</v>
      </c>
      <c r="X281">
        <v>23658</v>
      </c>
      <c r="Y281" t="str">
        <f>VLOOKUP(Tabela1[[#This Row],[CÓD PRODUTO ]],[1]fornnecedor!$A:$G,7,0)</f>
        <v>VERNIZ AUTOMOTIVO</v>
      </c>
      <c r="Z281">
        <v>495880</v>
      </c>
      <c r="AA281" t="str">
        <f>Tabela1[[#This Row],[DESCRIÇÃO]]</f>
        <v>AKZO NOBEL LTDA AUTO</v>
      </c>
    </row>
    <row r="282" spans="1:27" x14ac:dyDescent="0.3">
      <c r="A282" t="s">
        <v>259</v>
      </c>
      <c r="B282" t="s">
        <v>101</v>
      </c>
      <c r="C282" s="1">
        <v>46038</v>
      </c>
      <c r="D282" s="2">
        <v>2003423294</v>
      </c>
      <c r="E282" t="s">
        <v>274</v>
      </c>
      <c r="G282" t="s">
        <v>127</v>
      </c>
      <c r="H282" t="s">
        <v>24</v>
      </c>
      <c r="I282">
        <v>40.93</v>
      </c>
      <c r="J282">
        <v>6</v>
      </c>
      <c r="K282">
        <v>0</v>
      </c>
      <c r="L282">
        <v>245.58</v>
      </c>
      <c r="M282">
        <v>8.06</v>
      </c>
      <c r="N282">
        <v>0</v>
      </c>
      <c r="O282">
        <v>5.59</v>
      </c>
      <c r="P282">
        <v>0</v>
      </c>
      <c r="Q282">
        <v>0</v>
      </c>
      <c r="R282">
        <v>0</v>
      </c>
      <c r="S282">
        <v>0</v>
      </c>
      <c r="T282">
        <v>256.10000000000002</v>
      </c>
      <c r="U282">
        <v>34</v>
      </c>
      <c r="V282" t="str">
        <f>VLOOKUP(Tabela1[[#This Row],[CÓD FORNECEDOR]],'[1]BASE FORNECEDORES'!$A:$N,11,0)</f>
        <v>60.561.719/0022-58</v>
      </c>
      <c r="W282" t="str">
        <f>VLOOKUP(Tabela1[[#This Row],[CNPJ]],'[1]BASE FORNECEDORES'!$K:$R,8,0)</f>
        <v>AKZO NOBEL LTDA AUTO</v>
      </c>
      <c r="X282">
        <v>23294</v>
      </c>
      <c r="Y282" t="str">
        <f>VLOOKUP(Tabela1[[#This Row],[CÓD PRODUTO ]],[1]fornnecedor!$A:$G,7,0)</f>
        <v>VERNIZ AUTOMOTIVO</v>
      </c>
      <c r="Z282">
        <v>495880</v>
      </c>
      <c r="AA282" t="str">
        <f>Tabela1[[#This Row],[DESCRIÇÃO]]</f>
        <v>AKZO NOBEL LTDA AUTO</v>
      </c>
    </row>
    <row r="283" spans="1:27" x14ac:dyDescent="0.3">
      <c r="A283" t="s">
        <v>259</v>
      </c>
      <c r="B283" t="s">
        <v>101</v>
      </c>
      <c r="C283" s="1">
        <v>46038</v>
      </c>
      <c r="D283" s="2">
        <v>2003423295</v>
      </c>
      <c r="E283" t="s">
        <v>275</v>
      </c>
      <c r="G283" t="s">
        <v>127</v>
      </c>
      <c r="H283" t="s">
        <v>24</v>
      </c>
      <c r="I283">
        <v>180.75</v>
      </c>
      <c r="J283">
        <v>24</v>
      </c>
      <c r="K283">
        <v>0</v>
      </c>
      <c r="L283" s="3">
        <v>4338.03</v>
      </c>
      <c r="M283">
        <v>142.4</v>
      </c>
      <c r="N283">
        <v>0</v>
      </c>
      <c r="O283">
        <v>98.63</v>
      </c>
      <c r="P283">
        <v>0</v>
      </c>
      <c r="Q283">
        <v>0</v>
      </c>
      <c r="R283">
        <v>0</v>
      </c>
      <c r="S283">
        <v>0</v>
      </c>
      <c r="T283" s="3">
        <v>4523.8100000000004</v>
      </c>
      <c r="U283">
        <v>34</v>
      </c>
      <c r="V283" t="str">
        <f>VLOOKUP(Tabela1[[#This Row],[CÓD FORNECEDOR]],'[1]BASE FORNECEDORES'!$A:$N,11,0)</f>
        <v>60.561.719/0022-58</v>
      </c>
      <c r="W283" t="str">
        <f>VLOOKUP(Tabela1[[#This Row],[CNPJ]],'[1]BASE FORNECEDORES'!$K:$R,8,0)</f>
        <v>AKZO NOBEL LTDA AUTO</v>
      </c>
      <c r="X283">
        <v>23295</v>
      </c>
      <c r="Y283" t="str">
        <f>VLOOKUP(Tabela1[[#This Row],[CÓD PRODUTO ]],[1]fornnecedor!$A:$G,7,0)</f>
        <v>VERNIZ AUTOMOTIVO</v>
      </c>
      <c r="Z283">
        <v>495880</v>
      </c>
      <c r="AA283" t="str">
        <f>Tabela1[[#This Row],[DESCRIÇÃO]]</f>
        <v>AKZO NOBEL LTDA AUTO</v>
      </c>
    </row>
    <row r="284" spans="1:27" x14ac:dyDescent="0.3">
      <c r="A284" t="s">
        <v>259</v>
      </c>
      <c r="B284" t="s">
        <v>101</v>
      </c>
      <c r="C284" s="1">
        <v>46038</v>
      </c>
      <c r="D284" s="2">
        <v>2003421860</v>
      </c>
      <c r="E284" t="s">
        <v>141</v>
      </c>
      <c r="G284" t="s">
        <v>127</v>
      </c>
      <c r="H284" t="s">
        <v>24</v>
      </c>
      <c r="I284">
        <v>43.34</v>
      </c>
      <c r="J284">
        <v>12</v>
      </c>
      <c r="K284">
        <v>0</v>
      </c>
      <c r="L284">
        <v>520.1</v>
      </c>
      <c r="M284">
        <v>17.07</v>
      </c>
      <c r="N284">
        <v>0</v>
      </c>
      <c r="O284">
        <v>11.82</v>
      </c>
      <c r="P284">
        <v>0</v>
      </c>
      <c r="Q284">
        <v>0</v>
      </c>
      <c r="R284">
        <v>0</v>
      </c>
      <c r="S284">
        <v>0</v>
      </c>
      <c r="T284">
        <v>542.37</v>
      </c>
      <c r="U284">
        <v>34</v>
      </c>
      <c r="V284" t="str">
        <f>VLOOKUP(Tabela1[[#This Row],[CÓD FORNECEDOR]],'[1]BASE FORNECEDORES'!$A:$N,11,0)</f>
        <v>60.561.719/0022-58</v>
      </c>
      <c r="W284" t="str">
        <f>VLOOKUP(Tabela1[[#This Row],[CNPJ]],'[1]BASE FORNECEDORES'!$K:$R,8,0)</f>
        <v>AKZO NOBEL LTDA AUTO</v>
      </c>
      <c r="X284">
        <v>21860</v>
      </c>
      <c r="Y284" t="str">
        <f>VLOOKUP(Tabela1[[#This Row],[CÓD PRODUTO ]],[1]fornnecedor!$A:$G,7,0)</f>
        <v>VERNIZ AUTOMOTIVO</v>
      </c>
      <c r="Z284">
        <v>495880</v>
      </c>
      <c r="AA284" t="str">
        <f>Tabela1[[#This Row],[DESCRIÇÃO]]</f>
        <v>AKZO NOBEL LTDA AUTO</v>
      </c>
    </row>
    <row r="285" spans="1:27" x14ac:dyDescent="0.3">
      <c r="A285" t="s">
        <v>259</v>
      </c>
      <c r="B285" t="s">
        <v>101</v>
      </c>
      <c r="C285" s="1">
        <v>46038</v>
      </c>
      <c r="D285" s="2">
        <v>2001523653</v>
      </c>
      <c r="E285" t="s">
        <v>276</v>
      </c>
      <c r="G285" t="s">
        <v>127</v>
      </c>
      <c r="H285" t="s">
        <v>24</v>
      </c>
      <c r="I285">
        <v>46.02</v>
      </c>
      <c r="J285">
        <v>240</v>
      </c>
      <c r="K285">
        <v>0</v>
      </c>
      <c r="L285" s="3">
        <v>11043.89</v>
      </c>
      <c r="M285">
        <v>725.03</v>
      </c>
      <c r="N285">
        <v>0</v>
      </c>
      <c r="O285">
        <v>251.12</v>
      </c>
      <c r="P285">
        <v>0</v>
      </c>
      <c r="Q285">
        <v>0</v>
      </c>
      <c r="R285">
        <v>780.8</v>
      </c>
      <c r="S285">
        <v>0</v>
      </c>
      <c r="T285" s="3">
        <v>11879.37</v>
      </c>
      <c r="U285">
        <v>34</v>
      </c>
      <c r="V285" t="str">
        <f>VLOOKUP(Tabela1[[#This Row],[CÓD FORNECEDOR]],'[1]BASE FORNECEDORES'!$A:$N,11,0)</f>
        <v>60.561.719/0022-58</v>
      </c>
      <c r="W285" t="str">
        <f>VLOOKUP(Tabela1[[#This Row],[CNPJ]],'[1]BASE FORNECEDORES'!$K:$R,8,0)</f>
        <v>AKZO NOBEL LTDA AUTO</v>
      </c>
      <c r="X285">
        <v>23653</v>
      </c>
      <c r="Y285" t="str">
        <f>VLOOKUP(Tabela1[[#This Row],[CÓD PRODUTO ]],[1]fornnecedor!$A:$G,7,0)</f>
        <v>CATALISADORES INDIVIDUAS</v>
      </c>
      <c r="Z285">
        <v>495880</v>
      </c>
      <c r="AA285" t="str">
        <f>Tabela1[[#This Row],[DESCRIÇÃO]]</f>
        <v>AKZO NOBEL LTDA AUTO</v>
      </c>
    </row>
    <row r="286" spans="1:27" x14ac:dyDescent="0.3">
      <c r="A286" t="s">
        <v>259</v>
      </c>
      <c r="B286" t="s">
        <v>101</v>
      </c>
      <c r="C286" s="1">
        <v>46038</v>
      </c>
      <c r="D286" s="2">
        <v>2001523296</v>
      </c>
      <c r="E286" t="s">
        <v>143</v>
      </c>
      <c r="G286" t="s">
        <v>127</v>
      </c>
      <c r="H286" t="s">
        <v>24</v>
      </c>
      <c r="I286">
        <v>28.89</v>
      </c>
      <c r="J286">
        <v>36</v>
      </c>
      <c r="K286">
        <v>0</v>
      </c>
      <c r="L286" s="3">
        <v>1039.9100000000001</v>
      </c>
      <c r="M286">
        <v>68.27</v>
      </c>
      <c r="N286">
        <v>0</v>
      </c>
      <c r="O286">
        <v>23.65</v>
      </c>
      <c r="P286">
        <v>0</v>
      </c>
      <c r="Q286">
        <v>0</v>
      </c>
      <c r="R286">
        <v>73.52</v>
      </c>
      <c r="S286">
        <v>0</v>
      </c>
      <c r="T286" s="3">
        <v>1118.58</v>
      </c>
      <c r="U286">
        <v>34</v>
      </c>
      <c r="V286" t="str">
        <f>VLOOKUP(Tabela1[[#This Row],[CÓD FORNECEDOR]],'[1]BASE FORNECEDORES'!$A:$N,11,0)</f>
        <v>60.561.719/0022-58</v>
      </c>
      <c r="W286" t="str">
        <f>VLOOKUP(Tabela1[[#This Row],[CNPJ]],'[1]BASE FORNECEDORES'!$K:$R,8,0)</f>
        <v>AKZO NOBEL LTDA AUTO</v>
      </c>
      <c r="X286">
        <v>23296</v>
      </c>
      <c r="Y286" t="str">
        <f>VLOOKUP(Tabela1[[#This Row],[CÓD PRODUTO ]],[1]fornnecedor!$A:$G,7,0)</f>
        <v>CATALISADORES INDIVIDUAS</v>
      </c>
      <c r="Z286">
        <v>495880</v>
      </c>
      <c r="AA286" t="str">
        <f>Tabela1[[#This Row],[DESCRIÇÃO]]</f>
        <v>AKZO NOBEL LTDA AUTO</v>
      </c>
    </row>
    <row r="287" spans="1:27" x14ac:dyDescent="0.3">
      <c r="A287" t="s">
        <v>259</v>
      </c>
      <c r="B287" t="s">
        <v>101</v>
      </c>
      <c r="C287" s="1">
        <v>46038</v>
      </c>
      <c r="D287" s="2">
        <v>2001521859</v>
      </c>
      <c r="E287" t="s">
        <v>277</v>
      </c>
      <c r="G287" t="s">
        <v>127</v>
      </c>
      <c r="H287" t="s">
        <v>24</v>
      </c>
      <c r="I287">
        <v>17.36</v>
      </c>
      <c r="J287">
        <v>6</v>
      </c>
      <c r="K287">
        <v>0</v>
      </c>
      <c r="L287">
        <v>104.15</v>
      </c>
      <c r="M287">
        <v>6.84</v>
      </c>
      <c r="N287">
        <v>0</v>
      </c>
      <c r="O287">
        <v>2.37</v>
      </c>
      <c r="P287">
        <v>0</v>
      </c>
      <c r="Q287">
        <v>0</v>
      </c>
      <c r="R287">
        <v>7.36</v>
      </c>
      <c r="S287">
        <v>0</v>
      </c>
      <c r="T287">
        <v>112.03</v>
      </c>
      <c r="U287">
        <v>34</v>
      </c>
      <c r="V287" t="str">
        <f>VLOOKUP(Tabela1[[#This Row],[CÓD FORNECEDOR]],'[1]BASE FORNECEDORES'!$A:$N,11,0)</f>
        <v>60.561.719/0022-58</v>
      </c>
      <c r="W287" t="str">
        <f>VLOOKUP(Tabela1[[#This Row],[CNPJ]],'[1]BASE FORNECEDORES'!$K:$R,8,0)</f>
        <v>AKZO NOBEL LTDA AUTO</v>
      </c>
      <c r="X287">
        <v>21859</v>
      </c>
      <c r="Y287" t="str">
        <f>VLOOKUP(Tabela1[[#This Row],[CÓD PRODUTO ]],[1]fornnecedor!$A:$G,7,0)</f>
        <v>CATALISADORES INDIVIDUAS</v>
      </c>
      <c r="Z287">
        <v>495880</v>
      </c>
      <c r="AA287" t="str">
        <f>Tabela1[[#This Row],[DESCRIÇÃO]]</f>
        <v>AKZO NOBEL LTDA AUTO</v>
      </c>
    </row>
    <row r="288" spans="1:27" x14ac:dyDescent="0.3">
      <c r="A288" t="s">
        <v>259</v>
      </c>
      <c r="B288" t="s">
        <v>101</v>
      </c>
      <c r="C288" s="1">
        <v>46038</v>
      </c>
      <c r="D288" s="2">
        <v>2001521862</v>
      </c>
      <c r="E288" t="s">
        <v>278</v>
      </c>
      <c r="G288" t="s">
        <v>127</v>
      </c>
      <c r="H288" t="s">
        <v>24</v>
      </c>
      <c r="I288">
        <v>19.61</v>
      </c>
      <c r="J288">
        <v>36</v>
      </c>
      <c r="K288">
        <v>0</v>
      </c>
      <c r="L288">
        <v>705.93</v>
      </c>
      <c r="M288">
        <v>46.34</v>
      </c>
      <c r="N288">
        <v>0</v>
      </c>
      <c r="O288">
        <v>16.05</v>
      </c>
      <c r="P288">
        <v>0</v>
      </c>
      <c r="Q288">
        <v>0</v>
      </c>
      <c r="R288">
        <v>49.91</v>
      </c>
      <c r="S288">
        <v>0</v>
      </c>
      <c r="T288">
        <v>759.33</v>
      </c>
      <c r="U288">
        <v>34</v>
      </c>
      <c r="V288" t="str">
        <f>VLOOKUP(Tabela1[[#This Row],[CÓD FORNECEDOR]],'[1]BASE FORNECEDORES'!$A:$N,11,0)</f>
        <v>60.561.719/0022-58</v>
      </c>
      <c r="W288" t="str">
        <f>VLOOKUP(Tabela1[[#This Row],[CNPJ]],'[1]BASE FORNECEDORES'!$K:$R,8,0)</f>
        <v>AKZO NOBEL LTDA AUTO</v>
      </c>
      <c r="X288">
        <v>21862</v>
      </c>
      <c r="Y288" t="str">
        <f>VLOOKUP(Tabela1[[#This Row],[CÓD PRODUTO ]],[1]fornnecedor!$A:$G,7,0)</f>
        <v>CATALISADORES INDIVIDUAS</v>
      </c>
      <c r="Z288">
        <v>495880</v>
      </c>
      <c r="AA288" t="str">
        <f>Tabela1[[#This Row],[DESCRIÇÃO]]</f>
        <v>AKZO NOBEL LTDA AUTO</v>
      </c>
    </row>
    <row r="289" spans="1:27" x14ac:dyDescent="0.3">
      <c r="A289" t="s">
        <v>259</v>
      </c>
      <c r="B289" t="s">
        <v>101</v>
      </c>
      <c r="C289" s="1">
        <v>46038</v>
      </c>
      <c r="D289" s="2">
        <v>2001509773</v>
      </c>
      <c r="E289" t="s">
        <v>279</v>
      </c>
      <c r="G289" t="s">
        <v>127</v>
      </c>
      <c r="H289" t="s">
        <v>24</v>
      </c>
      <c r="I289">
        <v>65.63</v>
      </c>
      <c r="J289">
        <v>12</v>
      </c>
      <c r="K289">
        <v>0</v>
      </c>
      <c r="L289">
        <v>787.55</v>
      </c>
      <c r="M289">
        <v>51.7</v>
      </c>
      <c r="N289">
        <v>0</v>
      </c>
      <c r="O289">
        <v>17.91</v>
      </c>
      <c r="P289">
        <v>0</v>
      </c>
      <c r="Q289">
        <v>0</v>
      </c>
      <c r="R289">
        <v>55.68</v>
      </c>
      <c r="S289">
        <v>0</v>
      </c>
      <c r="T289">
        <v>847.13</v>
      </c>
      <c r="U289">
        <v>34</v>
      </c>
      <c r="V289" t="str">
        <f>VLOOKUP(Tabela1[[#This Row],[CÓD FORNECEDOR]],'[1]BASE FORNECEDORES'!$A:$N,11,0)</f>
        <v>60.561.719/0022-58</v>
      </c>
      <c r="W289" t="str">
        <f>VLOOKUP(Tabela1[[#This Row],[CNPJ]],'[1]BASE FORNECEDORES'!$K:$R,8,0)</f>
        <v>AKZO NOBEL LTDA AUTO</v>
      </c>
      <c r="X289">
        <v>9773</v>
      </c>
      <c r="Y289" t="str">
        <f>VLOOKUP(Tabela1[[#This Row],[CÓD PRODUTO ]],[1]fornnecedor!$A:$G,7,0)</f>
        <v>CATALISADORES INDIVIDUAS</v>
      </c>
      <c r="Z289">
        <v>495880</v>
      </c>
      <c r="AA289" t="str">
        <f>Tabela1[[#This Row],[DESCRIÇÃO]]</f>
        <v>AKZO NOBEL LTDA AUTO</v>
      </c>
    </row>
    <row r="290" spans="1:27" x14ac:dyDescent="0.3">
      <c r="A290" t="s">
        <v>259</v>
      </c>
      <c r="B290" t="s">
        <v>101</v>
      </c>
      <c r="C290" s="1">
        <v>46038</v>
      </c>
      <c r="D290" s="2">
        <v>2001509775</v>
      </c>
      <c r="E290" t="s">
        <v>280</v>
      </c>
      <c r="G290" t="s">
        <v>127</v>
      </c>
      <c r="H290" t="s">
        <v>24</v>
      </c>
      <c r="I290">
        <v>37.39</v>
      </c>
      <c r="J290">
        <v>12</v>
      </c>
      <c r="K290">
        <v>0</v>
      </c>
      <c r="L290">
        <v>448.72</v>
      </c>
      <c r="M290">
        <v>29.46</v>
      </c>
      <c r="N290">
        <v>0</v>
      </c>
      <c r="O290">
        <v>10.210000000000001</v>
      </c>
      <c r="P290">
        <v>0</v>
      </c>
      <c r="Q290">
        <v>0</v>
      </c>
      <c r="R290">
        <v>31.72</v>
      </c>
      <c r="S290">
        <v>0</v>
      </c>
      <c r="T290">
        <v>482.67</v>
      </c>
      <c r="U290">
        <v>34</v>
      </c>
      <c r="V290" t="str">
        <f>VLOOKUP(Tabela1[[#This Row],[CÓD FORNECEDOR]],'[1]BASE FORNECEDORES'!$A:$N,11,0)</f>
        <v>60.561.719/0022-58</v>
      </c>
      <c r="W290" t="str">
        <f>VLOOKUP(Tabela1[[#This Row],[CNPJ]],'[1]BASE FORNECEDORES'!$K:$R,8,0)</f>
        <v>AKZO NOBEL LTDA AUTO</v>
      </c>
      <c r="X290">
        <v>9775</v>
      </c>
      <c r="Y290" t="str">
        <f>VLOOKUP(Tabela1[[#This Row],[CÓD PRODUTO ]],[1]fornnecedor!$A:$G,7,0)</f>
        <v>CATALISADORES INDIVIDUAS</v>
      </c>
      <c r="Z290">
        <v>495880</v>
      </c>
      <c r="AA290" t="str">
        <f>Tabela1[[#This Row],[DESCRIÇÃO]]</f>
        <v>AKZO NOBEL LTDA AUTO</v>
      </c>
    </row>
    <row r="291" spans="1:27" x14ac:dyDescent="0.3">
      <c r="A291" t="s">
        <v>259</v>
      </c>
      <c r="B291" t="s">
        <v>101</v>
      </c>
      <c r="C291" s="1">
        <v>46038</v>
      </c>
      <c r="D291" s="2">
        <v>2000423623</v>
      </c>
      <c r="E291" t="s">
        <v>281</v>
      </c>
      <c r="G291" t="s">
        <v>127</v>
      </c>
      <c r="H291" t="s">
        <v>24</v>
      </c>
      <c r="I291">
        <v>82.12</v>
      </c>
      <c r="J291">
        <v>18</v>
      </c>
      <c r="K291">
        <v>0</v>
      </c>
      <c r="L291" s="3">
        <v>1478.18</v>
      </c>
      <c r="M291">
        <v>19.41</v>
      </c>
      <c r="N291">
        <v>0</v>
      </c>
      <c r="O291">
        <v>33.61</v>
      </c>
      <c r="P291">
        <v>0</v>
      </c>
      <c r="Q291">
        <v>0</v>
      </c>
      <c r="R291">
        <v>59.72</v>
      </c>
      <c r="S291">
        <v>0</v>
      </c>
      <c r="T291" s="3">
        <v>1512.37</v>
      </c>
      <c r="U291">
        <v>34</v>
      </c>
      <c r="V291" t="str">
        <f>VLOOKUP(Tabela1[[#This Row],[CÓD FORNECEDOR]],'[1]BASE FORNECEDORES'!$A:$N,11,0)</f>
        <v>60.561.719/0022-58</v>
      </c>
      <c r="W291" t="str">
        <f>VLOOKUP(Tabela1[[#This Row],[CNPJ]],'[1]BASE FORNECEDORES'!$K:$R,8,0)</f>
        <v>AKZO NOBEL LTDA AUTO</v>
      </c>
      <c r="X291">
        <v>23623</v>
      </c>
      <c r="Y291" t="str">
        <f>VLOOKUP(Tabela1[[#This Row],[CÓD PRODUTO ]],[1]fornnecedor!$A:$G,7,0)</f>
        <v>MASSA POLIÉSTER</v>
      </c>
      <c r="Z291">
        <v>495880</v>
      </c>
      <c r="AA291" t="str">
        <f>Tabela1[[#This Row],[DESCRIÇÃO]]</f>
        <v>AKZO NOBEL LTDA AUTO</v>
      </c>
    </row>
    <row r="292" spans="1:27" x14ac:dyDescent="0.3">
      <c r="A292" t="s">
        <v>259</v>
      </c>
      <c r="B292" t="s">
        <v>101</v>
      </c>
      <c r="C292" s="1">
        <v>46038</v>
      </c>
      <c r="D292" s="2">
        <v>2003524182</v>
      </c>
      <c r="E292" t="s">
        <v>282</v>
      </c>
      <c r="G292" t="s">
        <v>127</v>
      </c>
      <c r="H292" t="s">
        <v>24</v>
      </c>
      <c r="I292">
        <v>111.92</v>
      </c>
      <c r="J292">
        <v>2</v>
      </c>
      <c r="K292">
        <v>0</v>
      </c>
      <c r="L292">
        <v>223.83</v>
      </c>
      <c r="M292">
        <v>7.35</v>
      </c>
      <c r="N292">
        <v>0</v>
      </c>
      <c r="O292">
        <v>5.08</v>
      </c>
      <c r="P292">
        <v>0</v>
      </c>
      <c r="Q292">
        <v>0</v>
      </c>
      <c r="R292">
        <v>0</v>
      </c>
      <c r="S292">
        <v>0</v>
      </c>
      <c r="T292">
        <v>233.42</v>
      </c>
      <c r="U292">
        <v>34</v>
      </c>
      <c r="V292" t="str">
        <f>VLOOKUP(Tabela1[[#This Row],[CÓD FORNECEDOR]],'[1]BASE FORNECEDORES'!$A:$N,11,0)</f>
        <v>60.561.719/0022-58</v>
      </c>
      <c r="W292" t="str">
        <f>VLOOKUP(Tabela1[[#This Row],[CNPJ]],'[1]BASE FORNECEDORES'!$K:$R,8,0)</f>
        <v>AKZO NOBEL LTDA AUTO</v>
      </c>
      <c r="X292">
        <v>24182</v>
      </c>
      <c r="Y292" t="str">
        <f>VLOOKUP(Tabela1[[#This Row],[CÓD PRODUTO ]],[1]fornnecedor!$A:$G,7,0)</f>
        <v>PRIMER AUTOMOTIVO</v>
      </c>
      <c r="Z292">
        <v>495880</v>
      </c>
      <c r="AA292" t="str">
        <f>Tabela1[[#This Row],[DESCRIÇÃO]]</f>
        <v>AKZO NOBEL LTDA AUTO</v>
      </c>
    </row>
    <row r="293" spans="1:27" x14ac:dyDescent="0.3">
      <c r="A293" t="s">
        <v>259</v>
      </c>
      <c r="B293" t="s">
        <v>101</v>
      </c>
      <c r="C293" s="1">
        <v>46038</v>
      </c>
      <c r="D293" s="2">
        <v>2003523926</v>
      </c>
      <c r="E293" t="s">
        <v>283</v>
      </c>
      <c r="G293" t="s">
        <v>127</v>
      </c>
      <c r="H293" t="s">
        <v>24</v>
      </c>
      <c r="I293">
        <v>92.1</v>
      </c>
      <c r="J293">
        <v>40</v>
      </c>
      <c r="K293">
        <v>0</v>
      </c>
      <c r="L293" s="3">
        <v>3683.87</v>
      </c>
      <c r="M293">
        <v>120.92</v>
      </c>
      <c r="N293">
        <v>0</v>
      </c>
      <c r="O293">
        <v>83.76</v>
      </c>
      <c r="P293">
        <v>0</v>
      </c>
      <c r="Q293">
        <v>0</v>
      </c>
      <c r="R293">
        <v>0</v>
      </c>
      <c r="S293">
        <v>0</v>
      </c>
      <c r="T293" s="3">
        <v>3841.63</v>
      </c>
      <c r="U293">
        <v>34</v>
      </c>
      <c r="V293" t="str">
        <f>VLOOKUP(Tabela1[[#This Row],[CÓD FORNECEDOR]],'[1]BASE FORNECEDORES'!$A:$N,11,0)</f>
        <v>60.561.719/0022-58</v>
      </c>
      <c r="W293" t="str">
        <f>VLOOKUP(Tabela1[[#This Row],[CNPJ]],'[1]BASE FORNECEDORES'!$K:$R,8,0)</f>
        <v>AKZO NOBEL LTDA AUTO</v>
      </c>
      <c r="X293">
        <v>23926</v>
      </c>
      <c r="Y293" t="str">
        <f>VLOOKUP(Tabela1[[#This Row],[CÓD PRODUTO ]],[1]fornnecedor!$A:$G,7,0)</f>
        <v>PRIMER AUTOMOTIVO</v>
      </c>
      <c r="Z293">
        <v>495880</v>
      </c>
      <c r="AA293" t="str">
        <f>Tabela1[[#This Row],[DESCRIÇÃO]]</f>
        <v>AKZO NOBEL LTDA AUTO</v>
      </c>
    </row>
    <row r="294" spans="1:27" x14ac:dyDescent="0.3">
      <c r="A294" t="s">
        <v>259</v>
      </c>
      <c r="B294" t="s">
        <v>101</v>
      </c>
      <c r="C294" s="1">
        <v>46038</v>
      </c>
      <c r="D294" s="2">
        <v>2003521861</v>
      </c>
      <c r="E294" t="s">
        <v>284</v>
      </c>
      <c r="G294" t="s">
        <v>127</v>
      </c>
      <c r="H294" t="s">
        <v>24</v>
      </c>
      <c r="I294">
        <v>40.43</v>
      </c>
      <c r="J294">
        <v>6</v>
      </c>
      <c r="K294">
        <v>0</v>
      </c>
      <c r="L294">
        <v>242.58</v>
      </c>
      <c r="M294">
        <v>7.96</v>
      </c>
      <c r="N294">
        <v>0</v>
      </c>
      <c r="O294">
        <v>5.52</v>
      </c>
      <c r="P294">
        <v>0</v>
      </c>
      <c r="Q294">
        <v>0</v>
      </c>
      <c r="R294">
        <v>0</v>
      </c>
      <c r="S294">
        <v>0</v>
      </c>
      <c r="T294">
        <v>252.97</v>
      </c>
      <c r="U294">
        <v>34</v>
      </c>
      <c r="V294" t="str">
        <f>VLOOKUP(Tabela1[[#This Row],[CÓD FORNECEDOR]],'[1]BASE FORNECEDORES'!$A:$N,11,0)</f>
        <v>60.561.719/0022-58</v>
      </c>
      <c r="W294" t="str">
        <f>VLOOKUP(Tabela1[[#This Row],[CNPJ]],'[1]BASE FORNECEDORES'!$K:$R,8,0)</f>
        <v>AKZO NOBEL LTDA AUTO</v>
      </c>
      <c r="X294">
        <v>21861</v>
      </c>
      <c r="Y294" t="str">
        <f>VLOOKUP(Tabela1[[#This Row],[CÓD PRODUTO ]],[1]fornnecedor!$A:$G,7,0)</f>
        <v>PRIMER AUTOMOTIVO</v>
      </c>
      <c r="Z294">
        <v>495880</v>
      </c>
      <c r="AA294" t="str">
        <f>Tabela1[[#This Row],[DESCRIÇÃO]]</f>
        <v>AKZO NOBEL LTDA AUTO</v>
      </c>
    </row>
    <row r="295" spans="1:27" x14ac:dyDescent="0.3">
      <c r="A295" t="s">
        <v>259</v>
      </c>
      <c r="B295" t="s">
        <v>101</v>
      </c>
      <c r="C295" s="1">
        <v>46038</v>
      </c>
      <c r="D295" s="2">
        <v>2000109995</v>
      </c>
      <c r="E295" t="s">
        <v>285</v>
      </c>
      <c r="G295" t="s">
        <v>127</v>
      </c>
      <c r="H295" t="s">
        <v>24</v>
      </c>
      <c r="I295">
        <v>127.52</v>
      </c>
      <c r="J295">
        <v>8</v>
      </c>
      <c r="K295">
        <v>0</v>
      </c>
      <c r="L295" s="3">
        <v>1020.13</v>
      </c>
      <c r="M295">
        <v>66.97</v>
      </c>
      <c r="N295">
        <v>0</v>
      </c>
      <c r="O295">
        <v>23.19</v>
      </c>
      <c r="P295">
        <v>0</v>
      </c>
      <c r="Q295">
        <v>0</v>
      </c>
      <c r="R295">
        <v>72.12</v>
      </c>
      <c r="S295">
        <v>0</v>
      </c>
      <c r="T295" s="3">
        <v>1097.3</v>
      </c>
      <c r="U295">
        <v>34</v>
      </c>
      <c r="V295" t="str">
        <f>VLOOKUP(Tabela1[[#This Row],[CÓD FORNECEDOR]],'[1]BASE FORNECEDORES'!$A:$N,11,0)</f>
        <v>60.561.719/0022-58</v>
      </c>
      <c r="W295" t="str">
        <f>VLOOKUP(Tabela1[[#This Row],[CNPJ]],'[1]BASE FORNECEDORES'!$K:$R,8,0)</f>
        <v>AKZO NOBEL LTDA AUTO</v>
      </c>
      <c r="X295">
        <v>9995</v>
      </c>
      <c r="Y295" t="str">
        <f>VLOOKUP(Tabela1[[#This Row],[CÓD PRODUTO ]],[1]fornnecedor!$A:$G,7,0)</f>
        <v>DILUENTE</v>
      </c>
      <c r="Z295">
        <v>495880</v>
      </c>
      <c r="AA295" t="str">
        <f>Tabela1[[#This Row],[DESCRIÇÃO]]</f>
        <v>AKZO NOBEL LTDA AUTO</v>
      </c>
    </row>
    <row r="296" spans="1:27" x14ac:dyDescent="0.3">
      <c r="A296" t="s">
        <v>259</v>
      </c>
      <c r="B296" t="s">
        <v>101</v>
      </c>
      <c r="C296" s="1">
        <v>46038</v>
      </c>
      <c r="D296" s="2">
        <v>2000121067</v>
      </c>
      <c r="E296" t="s">
        <v>145</v>
      </c>
      <c r="G296" t="s">
        <v>127</v>
      </c>
      <c r="H296" t="s">
        <v>24</v>
      </c>
      <c r="I296">
        <v>24.96</v>
      </c>
      <c r="J296">
        <v>60</v>
      </c>
      <c r="K296">
        <v>0</v>
      </c>
      <c r="L296" s="3">
        <v>1497.34</v>
      </c>
      <c r="M296">
        <v>98.3</v>
      </c>
      <c r="N296">
        <v>0</v>
      </c>
      <c r="O296">
        <v>34.04</v>
      </c>
      <c r="P296">
        <v>0</v>
      </c>
      <c r="Q296">
        <v>0</v>
      </c>
      <c r="R296">
        <v>105.86</v>
      </c>
      <c r="S296">
        <v>0</v>
      </c>
      <c r="T296" s="3">
        <v>1610.61</v>
      </c>
      <c r="U296">
        <v>34</v>
      </c>
      <c r="V296" t="str">
        <f>VLOOKUP(Tabela1[[#This Row],[CÓD FORNECEDOR]],'[1]BASE FORNECEDORES'!$A:$N,11,0)</f>
        <v>60.561.719/0022-58</v>
      </c>
      <c r="W296" t="str">
        <f>VLOOKUP(Tabela1[[#This Row],[CNPJ]],'[1]BASE FORNECEDORES'!$K:$R,8,0)</f>
        <v>AKZO NOBEL LTDA AUTO</v>
      </c>
      <c r="X296">
        <v>21067</v>
      </c>
      <c r="Y296" t="str">
        <f>VLOOKUP(Tabela1[[#This Row],[CÓD PRODUTO ]],[1]fornnecedor!$A:$G,7,0)</f>
        <v>DILUENTE</v>
      </c>
      <c r="Z296">
        <v>495880</v>
      </c>
      <c r="AA296" t="str">
        <f>Tabela1[[#This Row],[DESCRIÇÃO]]</f>
        <v>AKZO NOBEL LTDA AUTO</v>
      </c>
    </row>
    <row r="297" spans="1:27" x14ac:dyDescent="0.3">
      <c r="A297" t="s">
        <v>259</v>
      </c>
      <c r="B297" t="s">
        <v>101</v>
      </c>
      <c r="C297" s="1">
        <v>46038</v>
      </c>
      <c r="D297" s="2">
        <v>2003509989</v>
      </c>
      <c r="E297" t="s">
        <v>286</v>
      </c>
      <c r="G297" t="s">
        <v>127</v>
      </c>
      <c r="H297" t="s">
        <v>24</v>
      </c>
      <c r="I297">
        <v>41.15</v>
      </c>
      <c r="J297">
        <v>12</v>
      </c>
      <c r="K297">
        <v>0</v>
      </c>
      <c r="L297">
        <v>493.78</v>
      </c>
      <c r="M297">
        <v>16.21</v>
      </c>
      <c r="N297">
        <v>0</v>
      </c>
      <c r="O297">
        <v>11.23</v>
      </c>
      <c r="P297">
        <v>0</v>
      </c>
      <c r="Q297">
        <v>0</v>
      </c>
      <c r="R297">
        <v>0</v>
      </c>
      <c r="S297">
        <v>0</v>
      </c>
      <c r="T297">
        <v>514.92999999999995</v>
      </c>
      <c r="U297">
        <v>34</v>
      </c>
      <c r="V297" t="str">
        <f>VLOOKUP(Tabela1[[#This Row],[CÓD FORNECEDOR]],'[1]BASE FORNECEDORES'!$A:$N,11,0)</f>
        <v>60.561.719/0022-58</v>
      </c>
      <c r="W297" t="str">
        <f>VLOOKUP(Tabela1[[#This Row],[CNPJ]],'[1]BASE FORNECEDORES'!$K:$R,8,0)</f>
        <v>AKZO NOBEL LTDA AUTO</v>
      </c>
      <c r="X297">
        <v>9989</v>
      </c>
      <c r="Y297" t="str">
        <f>VLOOKUP(Tabela1[[#This Row],[CÓD PRODUTO ]],[1]fornnecedor!$A:$G,7,0)</f>
        <v>PRIMER AUTOMOTIVO</v>
      </c>
      <c r="Z297">
        <v>495880</v>
      </c>
      <c r="AA297" t="str">
        <f>Tabela1[[#This Row],[DESCRIÇÃO]]</f>
        <v>AKZO NOBEL LTDA AUTO</v>
      </c>
    </row>
    <row r="298" spans="1:27" x14ac:dyDescent="0.3">
      <c r="A298" t="s">
        <v>259</v>
      </c>
      <c r="B298" t="s">
        <v>101</v>
      </c>
      <c r="C298" s="1">
        <v>46038</v>
      </c>
      <c r="D298" s="2">
        <v>2000109997</v>
      </c>
      <c r="E298" t="s">
        <v>287</v>
      </c>
      <c r="G298" t="s">
        <v>127</v>
      </c>
      <c r="H298" t="s">
        <v>24</v>
      </c>
      <c r="I298">
        <v>28.13</v>
      </c>
      <c r="J298">
        <v>12</v>
      </c>
      <c r="K298">
        <v>0</v>
      </c>
      <c r="L298">
        <v>337.5</v>
      </c>
      <c r="M298">
        <v>22.16</v>
      </c>
      <c r="N298">
        <v>0</v>
      </c>
      <c r="O298">
        <v>7.68</v>
      </c>
      <c r="P298">
        <v>0</v>
      </c>
      <c r="Q298">
        <v>0</v>
      </c>
      <c r="R298">
        <v>23.86</v>
      </c>
      <c r="S298">
        <v>0</v>
      </c>
      <c r="T298">
        <v>363.04</v>
      </c>
      <c r="U298">
        <v>34</v>
      </c>
      <c r="V298" t="str">
        <f>VLOOKUP(Tabela1[[#This Row],[CÓD FORNECEDOR]],'[1]BASE FORNECEDORES'!$A:$N,11,0)</f>
        <v>60.561.719/0022-58</v>
      </c>
      <c r="W298" t="str">
        <f>VLOOKUP(Tabela1[[#This Row],[CNPJ]],'[1]BASE FORNECEDORES'!$K:$R,8,0)</f>
        <v>AKZO NOBEL LTDA AUTO</v>
      </c>
      <c r="X298">
        <v>9997</v>
      </c>
      <c r="Y298" t="str">
        <f>VLOOKUP(Tabela1[[#This Row],[CÓD PRODUTO ]],[1]fornnecedor!$A:$G,7,0)</f>
        <v>DILUENTE</v>
      </c>
      <c r="Z298">
        <v>495880</v>
      </c>
      <c r="AA298" t="str">
        <f>Tabela1[[#This Row],[DESCRIÇÃO]]</f>
        <v>AKZO NOBEL LTDA AUTO</v>
      </c>
    </row>
    <row r="299" spans="1:27" x14ac:dyDescent="0.3">
      <c r="A299" t="s">
        <v>288</v>
      </c>
      <c r="B299" t="s">
        <v>101</v>
      </c>
      <c r="C299" s="1">
        <v>46042</v>
      </c>
      <c r="D299" s="2">
        <v>2003223002</v>
      </c>
      <c r="E299" t="s">
        <v>258</v>
      </c>
      <c r="G299" t="s">
        <v>103</v>
      </c>
      <c r="H299" t="s">
        <v>24</v>
      </c>
      <c r="I299">
        <v>192.45</v>
      </c>
      <c r="J299">
        <v>12</v>
      </c>
      <c r="K299">
        <v>0</v>
      </c>
      <c r="L299" s="3">
        <v>2309.44</v>
      </c>
      <c r="M299">
        <v>75.81</v>
      </c>
      <c r="N299">
        <v>0</v>
      </c>
      <c r="O299">
        <v>58.83</v>
      </c>
      <c r="P299">
        <v>0</v>
      </c>
      <c r="Q299">
        <v>0</v>
      </c>
      <c r="R299">
        <v>0</v>
      </c>
      <c r="S299">
        <v>0</v>
      </c>
      <c r="T299" s="3">
        <v>2408.34</v>
      </c>
      <c r="U299">
        <v>34</v>
      </c>
      <c r="V299" t="str">
        <f>VLOOKUP(Tabela1[[#This Row],[CÓD FORNECEDOR]],'[1]BASE FORNECEDORES'!$A:$N,11,0)</f>
        <v>60.561.719/0022-58</v>
      </c>
      <c r="W299" t="str">
        <f>VLOOKUP(Tabela1[[#This Row],[CNPJ]],'[1]BASE FORNECEDORES'!$K:$R,8,0)</f>
        <v>AKZO NOBEL LTDA AUTO</v>
      </c>
      <c r="X299">
        <v>23002</v>
      </c>
      <c r="Y299" t="str">
        <f>VLOOKUP(Tabela1[[#This Row],[CÓD PRODUTO ]],[1]fornnecedor!$A:$G,7,0)</f>
        <v>BASES PU</v>
      </c>
      <c r="Z299">
        <v>496036</v>
      </c>
      <c r="AA299" t="str">
        <f>Tabela1[[#This Row],[DESCRIÇÃO]]</f>
        <v>AKZO NOBEL LTDA AUTO</v>
      </c>
    </row>
    <row r="300" spans="1:27" x14ac:dyDescent="0.3">
      <c r="A300" t="s">
        <v>288</v>
      </c>
      <c r="B300" t="s">
        <v>101</v>
      </c>
      <c r="C300" s="1">
        <v>46042</v>
      </c>
      <c r="D300" s="2">
        <v>2003223003</v>
      </c>
      <c r="E300" t="s">
        <v>289</v>
      </c>
      <c r="G300" t="s">
        <v>103</v>
      </c>
      <c r="H300" t="s">
        <v>24</v>
      </c>
      <c r="I300">
        <v>216.91</v>
      </c>
      <c r="J300">
        <v>2</v>
      </c>
      <c r="K300">
        <v>0</v>
      </c>
      <c r="L300">
        <v>433.83</v>
      </c>
      <c r="M300">
        <v>14.24</v>
      </c>
      <c r="N300">
        <v>0</v>
      </c>
      <c r="O300">
        <v>11.05</v>
      </c>
      <c r="P300">
        <v>0</v>
      </c>
      <c r="Q300">
        <v>0</v>
      </c>
      <c r="R300">
        <v>0</v>
      </c>
      <c r="S300">
        <v>0</v>
      </c>
      <c r="T300">
        <v>452.41</v>
      </c>
      <c r="U300">
        <v>34</v>
      </c>
      <c r="V300" t="str">
        <f>VLOOKUP(Tabela1[[#This Row],[CÓD FORNECEDOR]],'[1]BASE FORNECEDORES'!$A:$N,11,0)</f>
        <v>60.561.719/0022-58</v>
      </c>
      <c r="W300" t="str">
        <f>VLOOKUP(Tabela1[[#This Row],[CNPJ]],'[1]BASE FORNECEDORES'!$K:$R,8,0)</f>
        <v>AKZO NOBEL LTDA AUTO</v>
      </c>
      <c r="X300">
        <v>23003</v>
      </c>
      <c r="Y300" t="str">
        <f>VLOOKUP(Tabela1[[#This Row],[CÓD PRODUTO ]],[1]fornnecedor!$A:$G,7,0)</f>
        <v>BASES PU</v>
      </c>
      <c r="Z300">
        <v>496036</v>
      </c>
      <c r="AA300" t="str">
        <f>Tabela1[[#This Row],[DESCRIÇÃO]]</f>
        <v>AKZO NOBEL LTDA AUTO</v>
      </c>
    </row>
    <row r="301" spans="1:27" x14ac:dyDescent="0.3">
      <c r="A301" t="s">
        <v>288</v>
      </c>
      <c r="B301" t="s">
        <v>101</v>
      </c>
      <c r="C301" s="1">
        <v>46042</v>
      </c>
      <c r="D301" s="2">
        <v>2003223005</v>
      </c>
      <c r="E301" t="s">
        <v>147</v>
      </c>
      <c r="G301" t="s">
        <v>103</v>
      </c>
      <c r="H301" t="s">
        <v>24</v>
      </c>
      <c r="I301">
        <v>201.96</v>
      </c>
      <c r="J301">
        <v>2</v>
      </c>
      <c r="K301">
        <v>0</v>
      </c>
      <c r="L301">
        <v>403.91</v>
      </c>
      <c r="M301">
        <v>13.26</v>
      </c>
      <c r="N301">
        <v>0</v>
      </c>
      <c r="O301">
        <v>10.29</v>
      </c>
      <c r="P301">
        <v>0</v>
      </c>
      <c r="Q301">
        <v>0</v>
      </c>
      <c r="R301">
        <v>0</v>
      </c>
      <c r="S301">
        <v>0</v>
      </c>
      <c r="T301">
        <v>421.21</v>
      </c>
      <c r="U301">
        <v>34</v>
      </c>
      <c r="V301" t="str">
        <f>VLOOKUP(Tabela1[[#This Row],[CÓD FORNECEDOR]],'[1]BASE FORNECEDORES'!$A:$N,11,0)</f>
        <v>60.561.719/0022-58</v>
      </c>
      <c r="W301" t="str">
        <f>VLOOKUP(Tabela1[[#This Row],[CNPJ]],'[1]BASE FORNECEDORES'!$K:$R,8,0)</f>
        <v>AKZO NOBEL LTDA AUTO</v>
      </c>
      <c r="X301">
        <v>23005</v>
      </c>
      <c r="Y301" t="str">
        <f>VLOOKUP(Tabela1[[#This Row],[CÓD PRODUTO ]],[1]fornnecedor!$A:$G,7,0)</f>
        <v>BASES PU</v>
      </c>
      <c r="Z301">
        <v>496036</v>
      </c>
      <c r="AA301" t="str">
        <f>Tabela1[[#This Row],[DESCRIÇÃO]]</f>
        <v>AKZO NOBEL LTDA AUTO</v>
      </c>
    </row>
    <row r="302" spans="1:27" x14ac:dyDescent="0.3">
      <c r="A302" t="s">
        <v>288</v>
      </c>
      <c r="B302" t="s">
        <v>101</v>
      </c>
      <c r="C302" s="1">
        <v>46042</v>
      </c>
      <c r="D302" s="2">
        <v>2003223007</v>
      </c>
      <c r="E302" t="s">
        <v>148</v>
      </c>
      <c r="G302" t="s">
        <v>103</v>
      </c>
      <c r="H302" t="s">
        <v>24</v>
      </c>
      <c r="I302">
        <v>259.35000000000002</v>
      </c>
      <c r="J302">
        <v>2</v>
      </c>
      <c r="K302">
        <v>0</v>
      </c>
      <c r="L302">
        <v>518.70000000000005</v>
      </c>
      <c r="M302">
        <v>17.03</v>
      </c>
      <c r="N302">
        <v>0</v>
      </c>
      <c r="O302">
        <v>13.22</v>
      </c>
      <c r="P302">
        <v>0</v>
      </c>
      <c r="Q302">
        <v>0</v>
      </c>
      <c r="R302">
        <v>0</v>
      </c>
      <c r="S302">
        <v>0</v>
      </c>
      <c r="T302">
        <v>540.91999999999996</v>
      </c>
      <c r="U302">
        <v>34</v>
      </c>
      <c r="V302" t="str">
        <f>VLOOKUP(Tabela1[[#This Row],[CÓD FORNECEDOR]],'[1]BASE FORNECEDORES'!$A:$N,11,0)</f>
        <v>60.561.719/0022-58</v>
      </c>
      <c r="W302" t="str">
        <f>VLOOKUP(Tabela1[[#This Row],[CNPJ]],'[1]BASE FORNECEDORES'!$K:$R,8,0)</f>
        <v>AKZO NOBEL LTDA AUTO</v>
      </c>
      <c r="X302">
        <v>23007</v>
      </c>
      <c r="Y302" t="str">
        <f>VLOOKUP(Tabela1[[#This Row],[CÓD PRODUTO ]],[1]fornnecedor!$A:$G,7,0)</f>
        <v>BASES PU</v>
      </c>
      <c r="Z302">
        <v>496036</v>
      </c>
      <c r="AA302" t="str">
        <f>Tabela1[[#This Row],[DESCRIÇÃO]]</f>
        <v>AKZO NOBEL LTDA AUTO</v>
      </c>
    </row>
    <row r="303" spans="1:27" x14ac:dyDescent="0.3">
      <c r="A303" t="s">
        <v>288</v>
      </c>
      <c r="B303" t="s">
        <v>101</v>
      </c>
      <c r="C303" s="1">
        <v>46042</v>
      </c>
      <c r="D303" s="2">
        <v>2003223009</v>
      </c>
      <c r="E303" t="s">
        <v>149</v>
      </c>
      <c r="G303" t="s">
        <v>103</v>
      </c>
      <c r="H303" t="s">
        <v>24</v>
      </c>
      <c r="I303">
        <v>369.58</v>
      </c>
      <c r="J303">
        <v>2</v>
      </c>
      <c r="K303">
        <v>0</v>
      </c>
      <c r="L303">
        <v>739.16</v>
      </c>
      <c r="M303">
        <v>24.26</v>
      </c>
      <c r="N303">
        <v>0</v>
      </c>
      <c r="O303">
        <v>18.829999999999998</v>
      </c>
      <c r="P303">
        <v>0</v>
      </c>
      <c r="Q303">
        <v>0</v>
      </c>
      <c r="R303">
        <v>0</v>
      </c>
      <c r="S303">
        <v>0</v>
      </c>
      <c r="T303">
        <v>770.81</v>
      </c>
      <c r="U303">
        <v>34</v>
      </c>
      <c r="V303" t="str">
        <f>VLOOKUP(Tabela1[[#This Row],[CÓD FORNECEDOR]],'[1]BASE FORNECEDORES'!$A:$N,11,0)</f>
        <v>60.561.719/0022-58</v>
      </c>
      <c r="W303" t="str">
        <f>VLOOKUP(Tabela1[[#This Row],[CNPJ]],'[1]BASE FORNECEDORES'!$K:$R,8,0)</f>
        <v>AKZO NOBEL LTDA AUTO</v>
      </c>
      <c r="X303">
        <v>23009</v>
      </c>
      <c r="Y303" t="str">
        <f>VLOOKUP(Tabela1[[#This Row],[CÓD PRODUTO ]],[1]fornnecedor!$A:$G,7,0)</f>
        <v>BASES PU</v>
      </c>
      <c r="Z303">
        <v>496036</v>
      </c>
      <c r="AA303" t="str">
        <f>Tabela1[[#This Row],[DESCRIÇÃO]]</f>
        <v>AKZO NOBEL LTDA AUTO</v>
      </c>
    </row>
    <row r="304" spans="1:27" x14ac:dyDescent="0.3">
      <c r="A304" t="s">
        <v>288</v>
      </c>
      <c r="B304" t="s">
        <v>101</v>
      </c>
      <c r="C304" s="1">
        <v>46042</v>
      </c>
      <c r="D304" s="2">
        <v>2003223011</v>
      </c>
      <c r="E304" t="s">
        <v>290</v>
      </c>
      <c r="G304" t="s">
        <v>103</v>
      </c>
      <c r="H304" t="s">
        <v>24</v>
      </c>
      <c r="I304">
        <v>244</v>
      </c>
      <c r="J304">
        <v>2</v>
      </c>
      <c r="K304">
        <v>0</v>
      </c>
      <c r="L304">
        <v>488</v>
      </c>
      <c r="M304">
        <v>16.02</v>
      </c>
      <c r="N304">
        <v>0</v>
      </c>
      <c r="O304">
        <v>12.43</v>
      </c>
      <c r="P304">
        <v>0</v>
      </c>
      <c r="Q304">
        <v>0</v>
      </c>
      <c r="R304">
        <v>0</v>
      </c>
      <c r="S304">
        <v>0</v>
      </c>
      <c r="T304">
        <v>508.9</v>
      </c>
      <c r="U304">
        <v>34</v>
      </c>
      <c r="V304" t="str">
        <f>VLOOKUP(Tabela1[[#This Row],[CÓD FORNECEDOR]],'[1]BASE FORNECEDORES'!$A:$N,11,0)</f>
        <v>60.561.719/0022-58</v>
      </c>
      <c r="W304" t="str">
        <f>VLOOKUP(Tabela1[[#This Row],[CNPJ]],'[1]BASE FORNECEDORES'!$K:$R,8,0)</f>
        <v>AKZO NOBEL LTDA AUTO</v>
      </c>
      <c r="X304">
        <v>23011</v>
      </c>
      <c r="Y304" t="str">
        <f>VLOOKUP(Tabela1[[#This Row],[CÓD PRODUTO ]],[1]fornnecedor!$A:$G,7,0)</f>
        <v>BASES PU</v>
      </c>
      <c r="Z304">
        <v>496036</v>
      </c>
      <c r="AA304" t="str">
        <f>Tabela1[[#This Row],[DESCRIÇÃO]]</f>
        <v>AKZO NOBEL LTDA AUTO</v>
      </c>
    </row>
    <row r="305" spans="1:27" x14ac:dyDescent="0.3">
      <c r="A305" t="s">
        <v>288</v>
      </c>
      <c r="B305" t="s">
        <v>101</v>
      </c>
      <c r="C305" s="1">
        <v>46042</v>
      </c>
      <c r="D305" s="2">
        <v>2003223015</v>
      </c>
      <c r="E305" t="s">
        <v>291</v>
      </c>
      <c r="G305" t="s">
        <v>103</v>
      </c>
      <c r="H305" t="s">
        <v>24</v>
      </c>
      <c r="I305">
        <v>218.47</v>
      </c>
      <c r="J305">
        <v>4</v>
      </c>
      <c r="K305">
        <v>0</v>
      </c>
      <c r="L305">
        <v>873.89</v>
      </c>
      <c r="M305">
        <v>28.69</v>
      </c>
      <c r="N305">
        <v>0</v>
      </c>
      <c r="O305">
        <v>22.26</v>
      </c>
      <c r="P305">
        <v>0</v>
      </c>
      <c r="Q305">
        <v>0</v>
      </c>
      <c r="R305">
        <v>0</v>
      </c>
      <c r="S305">
        <v>0</v>
      </c>
      <c r="T305">
        <v>911.32</v>
      </c>
      <c r="U305">
        <v>34</v>
      </c>
      <c r="V305" t="str">
        <f>VLOOKUP(Tabela1[[#This Row],[CÓD FORNECEDOR]],'[1]BASE FORNECEDORES'!$A:$N,11,0)</f>
        <v>60.561.719/0022-58</v>
      </c>
      <c r="W305" t="str">
        <f>VLOOKUP(Tabela1[[#This Row],[CNPJ]],'[1]BASE FORNECEDORES'!$K:$R,8,0)</f>
        <v>AKZO NOBEL LTDA AUTO</v>
      </c>
      <c r="X305">
        <v>23015</v>
      </c>
      <c r="Y305" t="str">
        <f>VLOOKUP(Tabela1[[#This Row],[CÓD PRODUTO ]],[1]fornnecedor!$A:$G,7,0)</f>
        <v>BASES PU</v>
      </c>
      <c r="Z305">
        <v>496036</v>
      </c>
      <c r="AA305" t="str">
        <f>Tabela1[[#This Row],[DESCRIÇÃO]]</f>
        <v>AKZO NOBEL LTDA AUTO</v>
      </c>
    </row>
    <row r="306" spans="1:27" x14ac:dyDescent="0.3">
      <c r="A306" t="s">
        <v>288</v>
      </c>
      <c r="B306" t="s">
        <v>101</v>
      </c>
      <c r="C306" s="1">
        <v>46042</v>
      </c>
      <c r="D306" s="2">
        <v>2003322624</v>
      </c>
      <c r="E306" t="s">
        <v>292</v>
      </c>
      <c r="G306" t="s">
        <v>152</v>
      </c>
      <c r="H306" t="s">
        <v>24</v>
      </c>
      <c r="I306">
        <v>745.68</v>
      </c>
      <c r="J306">
        <v>2</v>
      </c>
      <c r="K306">
        <v>0</v>
      </c>
      <c r="L306" s="3">
        <v>1491.37</v>
      </c>
      <c r="M306">
        <v>48.95</v>
      </c>
      <c r="N306">
        <v>0</v>
      </c>
      <c r="O306">
        <v>37.99</v>
      </c>
      <c r="P306">
        <v>0</v>
      </c>
      <c r="Q306">
        <v>0</v>
      </c>
      <c r="R306">
        <v>0</v>
      </c>
      <c r="S306">
        <v>0</v>
      </c>
      <c r="T306" s="3">
        <v>1555.23</v>
      </c>
      <c r="U306">
        <v>34</v>
      </c>
      <c r="V306" t="str">
        <f>VLOOKUP(Tabela1[[#This Row],[CÓD FORNECEDOR]],'[1]BASE FORNECEDORES'!$A:$N,11,0)</f>
        <v>60.561.719/0022-58</v>
      </c>
      <c r="W306" t="str">
        <f>VLOOKUP(Tabela1[[#This Row],[CNPJ]],'[1]BASE FORNECEDORES'!$K:$R,8,0)</f>
        <v>AKZO NOBEL LTDA AUTO</v>
      </c>
      <c r="X306">
        <v>22624</v>
      </c>
      <c r="Y306" t="str">
        <f>VLOOKUP(Tabela1[[#This Row],[CÓD PRODUTO ]],[1]fornnecedor!$A:$G,7,0)</f>
        <v>BASES LACA / SINTETICO / TECH FLEET</v>
      </c>
      <c r="Z306">
        <v>496036</v>
      </c>
      <c r="AA306" t="str">
        <f>Tabela1[[#This Row],[DESCRIÇÃO]]</f>
        <v>AKZO NOBEL LTDA AUTO</v>
      </c>
    </row>
    <row r="307" spans="1:27" x14ac:dyDescent="0.3">
      <c r="A307" t="s">
        <v>288</v>
      </c>
      <c r="B307" t="s">
        <v>101</v>
      </c>
      <c r="C307" s="1">
        <v>46042</v>
      </c>
      <c r="D307" s="2">
        <v>2003322658</v>
      </c>
      <c r="E307" t="s">
        <v>293</v>
      </c>
      <c r="G307" t="s">
        <v>152</v>
      </c>
      <c r="H307" t="s">
        <v>24</v>
      </c>
      <c r="I307">
        <v>233.81</v>
      </c>
      <c r="J307">
        <v>2</v>
      </c>
      <c r="K307">
        <v>0</v>
      </c>
      <c r="L307">
        <v>467.63</v>
      </c>
      <c r="M307">
        <v>15.35</v>
      </c>
      <c r="N307">
        <v>0</v>
      </c>
      <c r="O307">
        <v>11.92</v>
      </c>
      <c r="P307">
        <v>0</v>
      </c>
      <c r="Q307">
        <v>0</v>
      </c>
      <c r="R307">
        <v>0</v>
      </c>
      <c r="S307">
        <v>0</v>
      </c>
      <c r="T307">
        <v>487.66</v>
      </c>
      <c r="U307">
        <v>34</v>
      </c>
      <c r="V307" t="str">
        <f>VLOOKUP(Tabela1[[#This Row],[CÓD FORNECEDOR]],'[1]BASE FORNECEDORES'!$A:$N,11,0)</f>
        <v>60.561.719/0022-58</v>
      </c>
      <c r="W307" t="str">
        <f>VLOOKUP(Tabela1[[#This Row],[CNPJ]],'[1]BASE FORNECEDORES'!$K:$R,8,0)</f>
        <v>AKZO NOBEL LTDA AUTO</v>
      </c>
      <c r="X307">
        <v>22658</v>
      </c>
      <c r="Y307" t="str">
        <f>VLOOKUP(Tabela1[[#This Row],[CÓD PRODUTO ]],[1]fornnecedor!$A:$G,7,0)</f>
        <v>BASES LACA / SINTETICO / TECH FLEET</v>
      </c>
      <c r="Z307">
        <v>496036</v>
      </c>
      <c r="AA307" t="str">
        <f>Tabela1[[#This Row],[DESCRIÇÃO]]</f>
        <v>AKZO NOBEL LTDA AUTO</v>
      </c>
    </row>
    <row r="308" spans="1:27" x14ac:dyDescent="0.3">
      <c r="A308" t="s">
        <v>288</v>
      </c>
      <c r="B308" t="s">
        <v>101</v>
      </c>
      <c r="C308" s="1">
        <v>46042</v>
      </c>
      <c r="D308" s="2">
        <v>2004500009</v>
      </c>
      <c r="E308" t="s">
        <v>194</v>
      </c>
      <c r="G308" t="s">
        <v>103</v>
      </c>
      <c r="H308" t="s">
        <v>24</v>
      </c>
      <c r="I308">
        <v>11.71</v>
      </c>
      <c r="J308">
        <v>6</v>
      </c>
      <c r="K308">
        <v>0</v>
      </c>
      <c r="L308">
        <v>70.260000000000005</v>
      </c>
      <c r="M308">
        <v>4.6100000000000003</v>
      </c>
      <c r="N308">
        <v>0</v>
      </c>
      <c r="O308">
        <v>1.79</v>
      </c>
      <c r="P308">
        <v>0</v>
      </c>
      <c r="Q308">
        <v>0</v>
      </c>
      <c r="R308">
        <v>4.97</v>
      </c>
      <c r="S308">
        <v>0</v>
      </c>
      <c r="T308">
        <v>75.569999999999993</v>
      </c>
      <c r="U308">
        <v>34</v>
      </c>
      <c r="V308" t="str">
        <f>VLOOKUP(Tabela1[[#This Row],[CÓD FORNECEDOR]],'[1]BASE FORNECEDORES'!$A:$N,11,0)</f>
        <v>60.561.719/0022-58</v>
      </c>
      <c r="W308" t="str">
        <f>VLOOKUP(Tabela1[[#This Row],[CNPJ]],'[1]BASE FORNECEDORES'!$K:$R,8,0)</f>
        <v>AKZO NOBEL LTDA AUTO</v>
      </c>
      <c r="X308">
        <v>9</v>
      </c>
      <c r="Y308" t="str">
        <f>VLOOKUP(Tabela1[[#This Row],[CÓD PRODUTO ]],[1]fornnecedor!$A:$G,7,0)</f>
        <v>PRETO FOSCO VINÍLICO</v>
      </c>
      <c r="Z308">
        <v>496036</v>
      </c>
      <c r="AA308" t="str">
        <f>Tabela1[[#This Row],[DESCRIÇÃO]]</f>
        <v>AKZO NOBEL LTDA AUTO</v>
      </c>
    </row>
    <row r="309" spans="1:27" x14ac:dyDescent="0.3">
      <c r="A309" t="s">
        <v>288</v>
      </c>
      <c r="B309" t="s">
        <v>101</v>
      </c>
      <c r="C309" s="1">
        <v>46042</v>
      </c>
      <c r="D309" s="2">
        <v>2005209804</v>
      </c>
      <c r="E309" t="s">
        <v>109</v>
      </c>
      <c r="G309" t="s">
        <v>103</v>
      </c>
      <c r="H309" t="s">
        <v>24</v>
      </c>
      <c r="I309">
        <v>25.38</v>
      </c>
      <c r="J309">
        <v>24</v>
      </c>
      <c r="K309">
        <v>0</v>
      </c>
      <c r="L309">
        <v>609.16</v>
      </c>
      <c r="M309">
        <v>39.99</v>
      </c>
      <c r="N309">
        <v>0</v>
      </c>
      <c r="O309">
        <v>15.52</v>
      </c>
      <c r="P309">
        <v>0</v>
      </c>
      <c r="Q309">
        <v>0</v>
      </c>
      <c r="R309">
        <v>43.07</v>
      </c>
      <c r="S309">
        <v>0</v>
      </c>
      <c r="T309">
        <v>655.24</v>
      </c>
      <c r="U309">
        <v>34</v>
      </c>
      <c r="V309" t="str">
        <f>VLOOKUP(Tabela1[[#This Row],[CÓD FORNECEDOR]],'[1]BASE FORNECEDORES'!$A:$N,11,0)</f>
        <v>60.561.719/0022-58</v>
      </c>
      <c r="W309" t="str">
        <f>VLOOKUP(Tabela1[[#This Row],[CNPJ]],'[1]BASE FORNECEDORES'!$K:$R,8,0)</f>
        <v>AKZO NOBEL LTDA AUTO</v>
      </c>
      <c r="X309">
        <v>9804</v>
      </c>
      <c r="Y309" t="str">
        <f>VLOOKUP(Tabela1[[#This Row],[CÓD PRODUTO ]],[1]fornnecedor!$A:$G,7,0)</f>
        <v>DESENGRAXANTE</v>
      </c>
      <c r="Z309">
        <v>496036</v>
      </c>
      <c r="AA309" t="str">
        <f>Tabela1[[#This Row],[DESCRIÇÃO]]</f>
        <v>AKZO NOBEL LTDA AUTO</v>
      </c>
    </row>
    <row r="310" spans="1:27" x14ac:dyDescent="0.3">
      <c r="A310" t="s">
        <v>288</v>
      </c>
      <c r="B310" t="s">
        <v>101</v>
      </c>
      <c r="C310" s="1">
        <v>46042</v>
      </c>
      <c r="D310" s="2">
        <v>2005109799</v>
      </c>
      <c r="E310" t="s">
        <v>195</v>
      </c>
      <c r="G310" t="s">
        <v>103</v>
      </c>
      <c r="H310" t="s">
        <v>24</v>
      </c>
      <c r="I310">
        <v>25.34</v>
      </c>
      <c r="J310">
        <v>12</v>
      </c>
      <c r="K310">
        <v>0</v>
      </c>
      <c r="L310">
        <v>304.12</v>
      </c>
      <c r="M310">
        <v>0</v>
      </c>
      <c r="N310">
        <v>0</v>
      </c>
      <c r="O310">
        <v>7.75</v>
      </c>
      <c r="P310">
        <v>0</v>
      </c>
      <c r="Q310">
        <v>0</v>
      </c>
      <c r="R310">
        <v>21.5</v>
      </c>
      <c r="S310">
        <v>0</v>
      </c>
      <c r="T310">
        <v>307.16000000000003</v>
      </c>
      <c r="U310">
        <v>34</v>
      </c>
      <c r="V310" t="str">
        <f>VLOOKUP(Tabela1[[#This Row],[CÓD FORNECEDOR]],'[1]BASE FORNECEDORES'!$A:$N,11,0)</f>
        <v>60.561.719/0022-58</v>
      </c>
      <c r="W310" t="str">
        <f>VLOOKUP(Tabela1[[#This Row],[CNPJ]],'[1]BASE FORNECEDORES'!$K:$R,8,0)</f>
        <v>AKZO NOBEL LTDA AUTO</v>
      </c>
      <c r="X310">
        <v>9799</v>
      </c>
      <c r="Y310" t="str">
        <f>VLOOKUP(Tabela1[[#This Row],[CÓD PRODUTO ]],[1]fornnecedor!$A:$G,7,0)</f>
        <v>FERRUGEM</v>
      </c>
      <c r="Z310">
        <v>496036</v>
      </c>
      <c r="AA310" t="str">
        <f>Tabela1[[#This Row],[DESCRIÇÃO]]</f>
        <v>AKZO NOBEL LTDA AUTO</v>
      </c>
    </row>
    <row r="311" spans="1:27" x14ac:dyDescent="0.3">
      <c r="A311" t="s">
        <v>288</v>
      </c>
      <c r="B311" t="s">
        <v>101</v>
      </c>
      <c r="C311" s="1">
        <v>46042</v>
      </c>
      <c r="D311" s="2">
        <v>2002922653</v>
      </c>
      <c r="E311" t="s">
        <v>102</v>
      </c>
      <c r="G311" t="s">
        <v>103</v>
      </c>
      <c r="H311" t="s">
        <v>24</v>
      </c>
      <c r="I311">
        <v>13.11</v>
      </c>
      <c r="J311">
        <v>92</v>
      </c>
      <c r="K311">
        <v>0</v>
      </c>
      <c r="L311" s="3">
        <v>1205.8399999999999</v>
      </c>
      <c r="M311">
        <v>0</v>
      </c>
      <c r="N311">
        <v>0</v>
      </c>
      <c r="O311">
        <v>30.72</v>
      </c>
      <c r="P311">
        <v>0</v>
      </c>
      <c r="Q311">
        <v>0</v>
      </c>
      <c r="R311">
        <v>85.25</v>
      </c>
      <c r="S311">
        <v>0</v>
      </c>
      <c r="T311" s="3">
        <v>1217.9000000000001</v>
      </c>
      <c r="U311">
        <v>34</v>
      </c>
      <c r="V311" t="str">
        <f>VLOOKUP(Tabela1[[#This Row],[CÓD FORNECEDOR]],'[1]BASE FORNECEDORES'!$A:$N,11,0)</f>
        <v>60.561.719/0022-58</v>
      </c>
      <c r="W311" t="str">
        <f>VLOOKUP(Tabela1[[#This Row],[CNPJ]],'[1]BASE FORNECEDORES'!$K:$R,8,0)</f>
        <v>AKZO NOBEL LTDA AUTO</v>
      </c>
      <c r="X311">
        <v>22653</v>
      </c>
      <c r="Y311" t="str">
        <f>VLOOKUP(Tabela1[[#This Row],[CÓD PRODUTO ]],[1]fornnecedor!$A:$G,7,0)</f>
        <v>EMBALAGEM</v>
      </c>
      <c r="Z311">
        <v>496036</v>
      </c>
      <c r="AA311" t="str">
        <f>Tabela1[[#This Row],[DESCRIÇÃO]]</f>
        <v>AKZO NOBEL LTDA AUTO</v>
      </c>
    </row>
    <row r="312" spans="1:27" x14ac:dyDescent="0.3">
      <c r="A312" t="s">
        <v>288</v>
      </c>
      <c r="B312" t="s">
        <v>101</v>
      </c>
      <c r="C312" s="1">
        <v>46042</v>
      </c>
      <c r="D312" s="2">
        <v>2001509786</v>
      </c>
      <c r="E312" t="s">
        <v>196</v>
      </c>
      <c r="G312" t="s">
        <v>103</v>
      </c>
      <c r="H312" t="s">
        <v>24</v>
      </c>
      <c r="I312">
        <v>9.44</v>
      </c>
      <c r="J312">
        <v>36</v>
      </c>
      <c r="K312">
        <v>0</v>
      </c>
      <c r="L312">
        <v>339.94</v>
      </c>
      <c r="M312">
        <v>22.32</v>
      </c>
      <c r="N312">
        <v>0</v>
      </c>
      <c r="O312">
        <v>8.66</v>
      </c>
      <c r="P312">
        <v>0</v>
      </c>
      <c r="Q312">
        <v>0</v>
      </c>
      <c r="R312">
        <v>24.03</v>
      </c>
      <c r="S312">
        <v>0</v>
      </c>
      <c r="T312">
        <v>365.66</v>
      </c>
      <c r="U312">
        <v>34</v>
      </c>
      <c r="V312" t="str">
        <f>VLOOKUP(Tabela1[[#This Row],[CÓD FORNECEDOR]],'[1]BASE FORNECEDORES'!$A:$N,11,0)</f>
        <v>60.561.719/0022-58</v>
      </c>
      <c r="W312" t="str">
        <f>VLOOKUP(Tabela1[[#This Row],[CNPJ]],'[1]BASE FORNECEDORES'!$K:$R,8,0)</f>
        <v>AKZO NOBEL LTDA AUTO</v>
      </c>
      <c r="X312">
        <v>9786</v>
      </c>
      <c r="Y312" t="str">
        <f>VLOOKUP(Tabela1[[#This Row],[CÓD PRODUTO ]],[1]fornnecedor!$A:$G,7,0)</f>
        <v>CATALISADORES INDIVIDUAS</v>
      </c>
      <c r="Z312">
        <v>496036</v>
      </c>
      <c r="AA312" t="str">
        <f>Tabela1[[#This Row],[DESCRIÇÃO]]</f>
        <v>AKZO NOBEL LTDA AUTO</v>
      </c>
    </row>
    <row r="313" spans="1:27" x14ac:dyDescent="0.3">
      <c r="A313" t="s">
        <v>288</v>
      </c>
      <c r="B313" t="s">
        <v>101</v>
      </c>
      <c r="C313" s="1">
        <v>46042</v>
      </c>
      <c r="D313" s="2">
        <v>2001509788</v>
      </c>
      <c r="E313" t="s">
        <v>197</v>
      </c>
      <c r="G313" t="s">
        <v>103</v>
      </c>
      <c r="H313" t="s">
        <v>24</v>
      </c>
      <c r="I313">
        <v>45.75</v>
      </c>
      <c r="J313">
        <v>36</v>
      </c>
      <c r="K313">
        <v>0</v>
      </c>
      <c r="L313" s="3">
        <v>1646.85</v>
      </c>
      <c r="M313">
        <v>108.12</v>
      </c>
      <c r="N313">
        <v>0</v>
      </c>
      <c r="O313">
        <v>41.95</v>
      </c>
      <c r="P313">
        <v>0</v>
      </c>
      <c r="Q313">
        <v>0</v>
      </c>
      <c r="R313">
        <v>116.43</v>
      </c>
      <c r="S313">
        <v>0</v>
      </c>
      <c r="T313" s="3">
        <v>1771.44</v>
      </c>
      <c r="U313">
        <v>34</v>
      </c>
      <c r="V313" t="str">
        <f>VLOOKUP(Tabela1[[#This Row],[CÓD FORNECEDOR]],'[1]BASE FORNECEDORES'!$A:$N,11,0)</f>
        <v>60.561.719/0022-58</v>
      </c>
      <c r="W313" t="str">
        <f>VLOOKUP(Tabela1[[#This Row],[CNPJ]],'[1]BASE FORNECEDORES'!$K:$R,8,0)</f>
        <v>AKZO NOBEL LTDA AUTO</v>
      </c>
      <c r="X313">
        <v>9788</v>
      </c>
      <c r="Y313" t="str">
        <f>VLOOKUP(Tabela1[[#This Row],[CÓD PRODUTO ]],[1]fornnecedor!$A:$G,7,0)</f>
        <v>CATALISADORES INDIVIDUAS</v>
      </c>
      <c r="Z313">
        <v>496036</v>
      </c>
      <c r="AA313" t="str">
        <f>Tabela1[[#This Row],[DESCRIÇÃO]]</f>
        <v>AKZO NOBEL LTDA AUTO</v>
      </c>
    </row>
    <row r="314" spans="1:27" x14ac:dyDescent="0.3">
      <c r="A314" t="s">
        <v>288</v>
      </c>
      <c r="B314" t="s">
        <v>101</v>
      </c>
      <c r="C314" s="1">
        <v>46042</v>
      </c>
      <c r="D314" s="2">
        <v>2001521075</v>
      </c>
      <c r="E314" t="s">
        <v>198</v>
      </c>
      <c r="G314" t="s">
        <v>103</v>
      </c>
      <c r="H314" t="s">
        <v>24</v>
      </c>
      <c r="I314">
        <v>22.01</v>
      </c>
      <c r="J314">
        <v>72</v>
      </c>
      <c r="K314">
        <v>0</v>
      </c>
      <c r="L314" s="3">
        <v>1585.01</v>
      </c>
      <c r="M314">
        <v>104.06</v>
      </c>
      <c r="N314">
        <v>0</v>
      </c>
      <c r="O314">
        <v>40.380000000000003</v>
      </c>
      <c r="P314">
        <v>0</v>
      </c>
      <c r="Q314">
        <v>0</v>
      </c>
      <c r="R314">
        <v>112.06</v>
      </c>
      <c r="S314">
        <v>0</v>
      </c>
      <c r="T314" s="3">
        <v>1704.92</v>
      </c>
      <c r="U314">
        <v>34</v>
      </c>
      <c r="V314" t="str">
        <f>VLOOKUP(Tabela1[[#This Row],[CÓD FORNECEDOR]],'[1]BASE FORNECEDORES'!$A:$N,11,0)</f>
        <v>60.561.719/0022-58</v>
      </c>
      <c r="W314" t="str">
        <f>VLOOKUP(Tabela1[[#This Row],[CNPJ]],'[1]BASE FORNECEDORES'!$K:$R,8,0)</f>
        <v>AKZO NOBEL LTDA AUTO</v>
      </c>
      <c r="X314">
        <v>21075</v>
      </c>
      <c r="Y314" t="str">
        <f>VLOOKUP(Tabela1[[#This Row],[CÓD PRODUTO ]],[1]fornnecedor!$A:$G,7,0)</f>
        <v>CATALISADORES INDIVIDUAS</v>
      </c>
      <c r="Z314">
        <v>496036</v>
      </c>
      <c r="AA314" t="str">
        <f>Tabela1[[#This Row],[DESCRIÇÃO]]</f>
        <v>AKZO NOBEL LTDA AUTO</v>
      </c>
    </row>
    <row r="315" spans="1:27" x14ac:dyDescent="0.3">
      <c r="A315" t="s">
        <v>288</v>
      </c>
      <c r="B315" t="s">
        <v>101</v>
      </c>
      <c r="C315" s="1">
        <v>46042</v>
      </c>
      <c r="D315" s="2">
        <v>2000323385</v>
      </c>
      <c r="E315" t="s">
        <v>204</v>
      </c>
      <c r="G315" t="s">
        <v>103</v>
      </c>
      <c r="H315" t="s">
        <v>24</v>
      </c>
      <c r="I315">
        <v>36.520000000000003</v>
      </c>
      <c r="J315">
        <v>18</v>
      </c>
      <c r="K315">
        <v>0</v>
      </c>
      <c r="L315">
        <v>657.29</v>
      </c>
      <c r="M315">
        <v>21.58</v>
      </c>
      <c r="N315">
        <v>0</v>
      </c>
      <c r="O315">
        <v>16.739999999999998</v>
      </c>
      <c r="P315">
        <v>0</v>
      </c>
      <c r="Q315">
        <v>0</v>
      </c>
      <c r="R315">
        <v>0</v>
      </c>
      <c r="S315">
        <v>0</v>
      </c>
      <c r="T315">
        <v>685.44</v>
      </c>
      <c r="U315">
        <v>34</v>
      </c>
      <c r="V315" t="str">
        <f>VLOOKUP(Tabela1[[#This Row],[CÓD FORNECEDOR]],'[1]BASE FORNECEDORES'!$A:$N,11,0)</f>
        <v>60.561.719/0022-58</v>
      </c>
      <c r="W315" t="str">
        <f>VLOOKUP(Tabela1[[#This Row],[CNPJ]],'[1]BASE FORNECEDORES'!$K:$R,8,0)</f>
        <v>AKZO NOBEL LTDA AUTO</v>
      </c>
      <c r="X315">
        <v>23385</v>
      </c>
      <c r="Y315" t="str">
        <f>VLOOKUP(Tabela1[[#This Row],[CÓD PRODUTO ]],[1]fornnecedor!$A:$G,7,0)</f>
        <v>TINTAS PU</v>
      </c>
      <c r="Z315">
        <v>496036</v>
      </c>
      <c r="AA315" t="str">
        <f>Tabela1[[#This Row],[DESCRIÇÃO]]</f>
        <v>AKZO NOBEL LTDA AUTO</v>
      </c>
    </row>
    <row r="316" spans="1:27" x14ac:dyDescent="0.3">
      <c r="A316" t="s">
        <v>288</v>
      </c>
      <c r="B316" t="s">
        <v>101</v>
      </c>
      <c r="C316" s="1">
        <v>46042</v>
      </c>
      <c r="D316" s="2">
        <v>2000323383</v>
      </c>
      <c r="E316" t="s">
        <v>205</v>
      </c>
      <c r="G316" t="s">
        <v>103</v>
      </c>
      <c r="H316" t="s">
        <v>24</v>
      </c>
      <c r="I316">
        <v>36.47</v>
      </c>
      <c r="J316">
        <v>24</v>
      </c>
      <c r="K316">
        <v>0</v>
      </c>
      <c r="L316">
        <v>875.37</v>
      </c>
      <c r="M316">
        <v>28.73</v>
      </c>
      <c r="N316">
        <v>0</v>
      </c>
      <c r="O316">
        <v>22.3</v>
      </c>
      <c r="P316">
        <v>0</v>
      </c>
      <c r="Q316">
        <v>0</v>
      </c>
      <c r="R316">
        <v>0</v>
      </c>
      <c r="S316">
        <v>0</v>
      </c>
      <c r="T316">
        <v>912.85</v>
      </c>
      <c r="U316">
        <v>34</v>
      </c>
      <c r="V316" t="str">
        <f>VLOOKUP(Tabela1[[#This Row],[CÓD FORNECEDOR]],'[1]BASE FORNECEDORES'!$A:$N,11,0)</f>
        <v>60.561.719/0022-58</v>
      </c>
      <c r="W316" t="str">
        <f>VLOOKUP(Tabela1[[#This Row],[CNPJ]],'[1]BASE FORNECEDORES'!$K:$R,8,0)</f>
        <v>AKZO NOBEL LTDA AUTO</v>
      </c>
      <c r="X316">
        <v>23383</v>
      </c>
      <c r="Y316" t="str">
        <f>VLOOKUP(Tabela1[[#This Row],[CÓD PRODUTO ]],[1]fornnecedor!$A:$G,7,0)</f>
        <v>TINTAS PU</v>
      </c>
      <c r="Z316">
        <v>496036</v>
      </c>
      <c r="AA316" t="str">
        <f>Tabela1[[#This Row],[DESCRIÇÃO]]</f>
        <v>AKZO NOBEL LTDA AUTO</v>
      </c>
    </row>
    <row r="317" spans="1:27" x14ac:dyDescent="0.3">
      <c r="A317" t="s">
        <v>288</v>
      </c>
      <c r="B317" t="s">
        <v>101</v>
      </c>
      <c r="C317" s="1">
        <v>46042</v>
      </c>
      <c r="D317" s="2">
        <v>2000323387</v>
      </c>
      <c r="E317" t="s">
        <v>206</v>
      </c>
      <c r="G317" t="s">
        <v>103</v>
      </c>
      <c r="H317" t="s">
        <v>24</v>
      </c>
      <c r="I317">
        <v>36.520000000000003</v>
      </c>
      <c r="J317">
        <v>24</v>
      </c>
      <c r="K317">
        <v>0</v>
      </c>
      <c r="L317">
        <v>876.39</v>
      </c>
      <c r="M317">
        <v>28.77</v>
      </c>
      <c r="N317">
        <v>0</v>
      </c>
      <c r="O317">
        <v>22.32</v>
      </c>
      <c r="P317">
        <v>0</v>
      </c>
      <c r="Q317">
        <v>0</v>
      </c>
      <c r="R317">
        <v>0</v>
      </c>
      <c r="S317">
        <v>0</v>
      </c>
      <c r="T317">
        <v>913.92</v>
      </c>
      <c r="U317">
        <v>34</v>
      </c>
      <c r="V317" t="str">
        <f>VLOOKUP(Tabela1[[#This Row],[CÓD FORNECEDOR]],'[1]BASE FORNECEDORES'!$A:$N,11,0)</f>
        <v>60.561.719/0022-58</v>
      </c>
      <c r="W317" t="str">
        <f>VLOOKUP(Tabela1[[#This Row],[CNPJ]],'[1]BASE FORNECEDORES'!$K:$R,8,0)</f>
        <v>AKZO NOBEL LTDA AUTO</v>
      </c>
      <c r="X317">
        <v>23387</v>
      </c>
      <c r="Y317" t="str">
        <f>VLOOKUP(Tabela1[[#This Row],[CÓD PRODUTO ]],[1]fornnecedor!$A:$G,7,0)</f>
        <v>TINTAS PU</v>
      </c>
      <c r="Z317">
        <v>496036</v>
      </c>
      <c r="AA317" t="str">
        <f>Tabela1[[#This Row],[DESCRIÇÃO]]</f>
        <v>AKZO NOBEL LTDA AUTO</v>
      </c>
    </row>
    <row r="318" spans="1:27" x14ac:dyDescent="0.3">
      <c r="A318" t="s">
        <v>288</v>
      </c>
      <c r="B318" t="s">
        <v>101</v>
      </c>
      <c r="C318" s="1">
        <v>46042</v>
      </c>
      <c r="D318" s="2">
        <v>2000323384</v>
      </c>
      <c r="E318" t="s">
        <v>209</v>
      </c>
      <c r="G318" t="s">
        <v>103</v>
      </c>
      <c r="H318" t="s">
        <v>24</v>
      </c>
      <c r="I318">
        <v>34.380000000000003</v>
      </c>
      <c r="J318">
        <v>18</v>
      </c>
      <c r="K318">
        <v>0</v>
      </c>
      <c r="L318">
        <v>618.92999999999995</v>
      </c>
      <c r="M318">
        <v>20.32</v>
      </c>
      <c r="N318">
        <v>0</v>
      </c>
      <c r="O318">
        <v>15.77</v>
      </c>
      <c r="P318">
        <v>0</v>
      </c>
      <c r="Q318">
        <v>0</v>
      </c>
      <c r="R318">
        <v>0</v>
      </c>
      <c r="S318">
        <v>0</v>
      </c>
      <c r="T318">
        <v>645.44000000000005</v>
      </c>
      <c r="U318">
        <v>34</v>
      </c>
      <c r="V318" t="str">
        <f>VLOOKUP(Tabela1[[#This Row],[CÓD FORNECEDOR]],'[1]BASE FORNECEDORES'!$A:$N,11,0)</f>
        <v>60.561.719/0022-58</v>
      </c>
      <c r="W318" t="str">
        <f>VLOOKUP(Tabela1[[#This Row],[CNPJ]],'[1]BASE FORNECEDORES'!$K:$R,8,0)</f>
        <v>AKZO NOBEL LTDA AUTO</v>
      </c>
      <c r="X318">
        <v>23384</v>
      </c>
      <c r="Y318" t="str">
        <f>VLOOKUP(Tabela1[[#This Row],[CÓD PRODUTO ]],[1]fornnecedor!$A:$G,7,0)</f>
        <v>TINTAS PU</v>
      </c>
      <c r="Z318">
        <v>496036</v>
      </c>
      <c r="AA318" t="str">
        <f>Tabela1[[#This Row],[DESCRIÇÃO]]</f>
        <v>AKZO NOBEL LTDA AUTO</v>
      </c>
    </row>
    <row r="319" spans="1:27" x14ac:dyDescent="0.3">
      <c r="A319" t="s">
        <v>288</v>
      </c>
      <c r="B319" t="s">
        <v>101</v>
      </c>
      <c r="C319" s="1">
        <v>46042</v>
      </c>
      <c r="D319" s="2">
        <v>2000321010</v>
      </c>
      <c r="E319" t="s">
        <v>210</v>
      </c>
      <c r="G319" t="s">
        <v>103</v>
      </c>
      <c r="H319" t="s">
        <v>66</v>
      </c>
      <c r="I319">
        <v>43.3</v>
      </c>
      <c r="J319">
        <v>24</v>
      </c>
      <c r="K319">
        <v>0</v>
      </c>
      <c r="L319" s="3">
        <v>1039.21</v>
      </c>
      <c r="M319">
        <v>34.11</v>
      </c>
      <c r="N319">
        <v>0</v>
      </c>
      <c r="O319">
        <v>26.47</v>
      </c>
      <c r="P319">
        <v>0</v>
      </c>
      <c r="Q319">
        <v>0</v>
      </c>
      <c r="R319">
        <v>73.47</v>
      </c>
      <c r="S319">
        <v>0</v>
      </c>
      <c r="T319" s="3">
        <v>1083.71</v>
      </c>
      <c r="U319">
        <v>34</v>
      </c>
      <c r="V319" t="str">
        <f>VLOOKUP(Tabela1[[#This Row],[CÓD FORNECEDOR]],'[1]BASE FORNECEDORES'!$A:$N,11,0)</f>
        <v>60.561.719/0022-58</v>
      </c>
      <c r="W319" t="str">
        <f>VLOOKUP(Tabela1[[#This Row],[CNPJ]],'[1]BASE FORNECEDORES'!$K:$R,8,0)</f>
        <v>AKZO NOBEL LTDA AUTO</v>
      </c>
      <c r="X319">
        <v>21010</v>
      </c>
      <c r="Y319" t="str">
        <f>VLOOKUP(Tabela1[[#This Row],[CÓD PRODUTO ]],[1]fornnecedor!$A:$G,7,0)</f>
        <v>TINTAS PU</v>
      </c>
      <c r="Z319">
        <v>496036</v>
      </c>
      <c r="AA319" t="str">
        <f>Tabela1[[#This Row],[DESCRIÇÃO]]</f>
        <v>AKZO NOBEL LTDA AUTO</v>
      </c>
    </row>
    <row r="320" spans="1:27" x14ac:dyDescent="0.3">
      <c r="A320" t="s">
        <v>288</v>
      </c>
      <c r="B320" t="s">
        <v>101</v>
      </c>
      <c r="C320" s="1">
        <v>46042</v>
      </c>
      <c r="D320" s="2">
        <v>2000322644</v>
      </c>
      <c r="E320" t="s">
        <v>211</v>
      </c>
      <c r="G320" t="s">
        <v>103</v>
      </c>
      <c r="H320" t="s">
        <v>24</v>
      </c>
      <c r="I320">
        <v>36.42</v>
      </c>
      <c r="J320">
        <v>6</v>
      </c>
      <c r="K320">
        <v>0</v>
      </c>
      <c r="L320">
        <v>218.5</v>
      </c>
      <c r="M320">
        <v>7.17</v>
      </c>
      <c r="N320">
        <v>0</v>
      </c>
      <c r="O320">
        <v>5.57</v>
      </c>
      <c r="P320">
        <v>0</v>
      </c>
      <c r="Q320">
        <v>0</v>
      </c>
      <c r="R320">
        <v>15.45</v>
      </c>
      <c r="S320">
        <v>0</v>
      </c>
      <c r="T320">
        <v>227.86</v>
      </c>
      <c r="U320">
        <v>34</v>
      </c>
      <c r="V320" t="str">
        <f>VLOOKUP(Tabela1[[#This Row],[CÓD FORNECEDOR]],'[1]BASE FORNECEDORES'!$A:$N,11,0)</f>
        <v>60.561.719/0022-58</v>
      </c>
      <c r="W320" t="str">
        <f>VLOOKUP(Tabela1[[#This Row],[CNPJ]],'[1]BASE FORNECEDORES'!$K:$R,8,0)</f>
        <v>AKZO NOBEL LTDA AUTO</v>
      </c>
      <c r="X320">
        <v>22644</v>
      </c>
      <c r="Y320" t="str">
        <f>VLOOKUP(Tabela1[[#This Row],[CÓD PRODUTO ]],[1]fornnecedor!$A:$G,7,0)</f>
        <v>TINTAS PU</v>
      </c>
      <c r="Z320">
        <v>496036</v>
      </c>
      <c r="AA320" t="str">
        <f>Tabela1[[#This Row],[DESCRIÇÃO]]</f>
        <v>AKZO NOBEL LTDA AUTO</v>
      </c>
    </row>
    <row r="321" spans="1:27" x14ac:dyDescent="0.3">
      <c r="A321" t="s">
        <v>288</v>
      </c>
      <c r="B321" t="s">
        <v>101</v>
      </c>
      <c r="C321" s="1">
        <v>46042</v>
      </c>
      <c r="D321" s="2">
        <v>2001721721</v>
      </c>
      <c r="E321" t="s">
        <v>294</v>
      </c>
      <c r="G321" t="s">
        <v>103</v>
      </c>
      <c r="H321" t="s">
        <v>24</v>
      </c>
      <c r="I321">
        <v>19.13</v>
      </c>
      <c r="J321">
        <v>4</v>
      </c>
      <c r="K321">
        <v>0</v>
      </c>
      <c r="L321">
        <v>76.510000000000005</v>
      </c>
      <c r="M321">
        <v>0</v>
      </c>
      <c r="N321">
        <v>0</v>
      </c>
      <c r="O321">
        <v>1.95</v>
      </c>
      <c r="P321">
        <v>0</v>
      </c>
      <c r="Q321">
        <v>0</v>
      </c>
      <c r="R321">
        <v>0</v>
      </c>
      <c r="S321">
        <v>0</v>
      </c>
      <c r="T321">
        <v>77.28</v>
      </c>
      <c r="U321">
        <v>34</v>
      </c>
      <c r="V321" t="str">
        <f>VLOOKUP(Tabela1[[#This Row],[CÓD FORNECEDOR]],'[1]BASE FORNECEDORES'!$A:$N,11,0)</f>
        <v>60.561.719/0022-58</v>
      </c>
      <c r="W321" t="str">
        <f>VLOOKUP(Tabela1[[#This Row],[CNPJ]],'[1]BASE FORNECEDORES'!$K:$R,8,0)</f>
        <v>AKZO NOBEL LTDA AUTO</v>
      </c>
      <c r="X321">
        <v>21721</v>
      </c>
      <c r="Y321" t="str">
        <f>VLOOKUP(Tabela1[[#This Row],[CÓD PRODUTO ]],[1]fornnecedor!$A:$G,7,0)</f>
        <v xml:space="preserve">MASCARAMENTO </v>
      </c>
      <c r="Z321">
        <v>496036</v>
      </c>
      <c r="AA321" t="str">
        <f>Tabela1[[#This Row],[DESCRIÇÃO]]</f>
        <v>AKZO NOBEL LTDA AUTO</v>
      </c>
    </row>
    <row r="322" spans="1:27" x14ac:dyDescent="0.3">
      <c r="A322" t="s">
        <v>288</v>
      </c>
      <c r="B322" t="s">
        <v>101</v>
      </c>
      <c r="C322" s="1">
        <v>46042</v>
      </c>
      <c r="D322" s="2">
        <v>2005009752</v>
      </c>
      <c r="E322" t="s">
        <v>117</v>
      </c>
      <c r="G322" t="s">
        <v>103</v>
      </c>
      <c r="H322" t="s">
        <v>24</v>
      </c>
      <c r="I322">
        <v>26.38</v>
      </c>
      <c r="J322">
        <v>24</v>
      </c>
      <c r="K322">
        <v>0</v>
      </c>
      <c r="L322">
        <v>633.04</v>
      </c>
      <c r="M322">
        <v>41.56</v>
      </c>
      <c r="N322">
        <v>0</v>
      </c>
      <c r="O322">
        <v>16.13</v>
      </c>
      <c r="P322">
        <v>0</v>
      </c>
      <c r="Q322">
        <v>0</v>
      </c>
      <c r="R322">
        <v>0</v>
      </c>
      <c r="S322">
        <v>0</v>
      </c>
      <c r="T322">
        <v>680.93</v>
      </c>
      <c r="U322">
        <v>34</v>
      </c>
      <c r="V322" t="str">
        <f>VLOOKUP(Tabela1[[#This Row],[CÓD FORNECEDOR]],'[1]BASE FORNECEDORES'!$A:$N,11,0)</f>
        <v>60.561.719/0022-58</v>
      </c>
      <c r="W322" t="str">
        <f>VLOOKUP(Tabela1[[#This Row],[CNPJ]],'[1]BASE FORNECEDORES'!$K:$R,8,0)</f>
        <v>AKZO NOBEL LTDA AUTO</v>
      </c>
      <c r="X322">
        <v>9752</v>
      </c>
      <c r="Y322" t="str">
        <f>VLOOKUP(Tabela1[[#This Row],[CÓD PRODUTO ]],[1]fornnecedor!$A:$G,7,0)</f>
        <v>SELADORA P/ PLASTICO</v>
      </c>
      <c r="Z322">
        <v>496036</v>
      </c>
      <c r="AA322" t="str">
        <f>Tabela1[[#This Row],[DESCRIÇÃO]]</f>
        <v>AKZO NOBEL LTDA AUTO</v>
      </c>
    </row>
    <row r="323" spans="1:27" x14ac:dyDescent="0.3">
      <c r="A323" t="s">
        <v>288</v>
      </c>
      <c r="B323" t="s">
        <v>101</v>
      </c>
      <c r="C323" s="1">
        <v>46042</v>
      </c>
      <c r="D323" s="2">
        <v>2000120795</v>
      </c>
      <c r="E323" t="s">
        <v>215</v>
      </c>
      <c r="G323" t="s">
        <v>103</v>
      </c>
      <c r="H323" t="s">
        <v>24</v>
      </c>
      <c r="I323">
        <v>327</v>
      </c>
      <c r="J323">
        <v>10</v>
      </c>
      <c r="K323">
        <v>0</v>
      </c>
      <c r="L323" s="3">
        <v>3270</v>
      </c>
      <c r="M323">
        <v>214.68</v>
      </c>
      <c r="N323">
        <v>0</v>
      </c>
      <c r="O323">
        <v>83.3</v>
      </c>
      <c r="P323">
        <v>0</v>
      </c>
      <c r="Q323">
        <v>0</v>
      </c>
      <c r="R323">
        <v>231.19</v>
      </c>
      <c r="S323">
        <v>0</v>
      </c>
      <c r="T323" s="3">
        <v>3517.38</v>
      </c>
      <c r="U323">
        <v>34</v>
      </c>
      <c r="V323" t="str">
        <f>VLOOKUP(Tabela1[[#This Row],[CÓD FORNECEDOR]],'[1]BASE FORNECEDORES'!$A:$N,11,0)</f>
        <v>60.561.719/0022-58</v>
      </c>
      <c r="W323" t="str">
        <f>VLOOKUP(Tabela1[[#This Row],[CNPJ]],'[1]BASE FORNECEDORES'!$K:$R,8,0)</f>
        <v>AKZO NOBEL LTDA AUTO</v>
      </c>
      <c r="X323">
        <v>20795</v>
      </c>
      <c r="Y323" t="str">
        <f>VLOOKUP(Tabela1[[#This Row],[CÓD PRODUTO ]],[1]fornnecedor!$A:$G,7,0)</f>
        <v>DILUENTE</v>
      </c>
      <c r="Z323">
        <v>496036</v>
      </c>
      <c r="AA323" t="str">
        <f>Tabela1[[#This Row],[DESCRIÇÃO]]</f>
        <v>AKZO NOBEL LTDA AUTO</v>
      </c>
    </row>
    <row r="324" spans="1:27" x14ac:dyDescent="0.3">
      <c r="A324" t="s">
        <v>288</v>
      </c>
      <c r="B324" t="s">
        <v>101</v>
      </c>
      <c r="C324" s="1">
        <v>46042</v>
      </c>
      <c r="D324" s="2">
        <v>2000109806</v>
      </c>
      <c r="E324" t="s">
        <v>216</v>
      </c>
      <c r="G324" t="s">
        <v>103</v>
      </c>
      <c r="H324" t="s">
        <v>24</v>
      </c>
      <c r="I324">
        <v>98.74</v>
      </c>
      <c r="J324">
        <v>12</v>
      </c>
      <c r="K324">
        <v>0</v>
      </c>
      <c r="L324" s="3">
        <v>1184.92</v>
      </c>
      <c r="M324">
        <v>77.790000000000006</v>
      </c>
      <c r="N324">
        <v>0</v>
      </c>
      <c r="O324">
        <v>30.19</v>
      </c>
      <c r="P324">
        <v>0</v>
      </c>
      <c r="Q324">
        <v>0</v>
      </c>
      <c r="R324">
        <v>83.77</v>
      </c>
      <c r="S324">
        <v>0</v>
      </c>
      <c r="T324" s="3">
        <v>1274.56</v>
      </c>
      <c r="U324">
        <v>34</v>
      </c>
      <c r="V324" t="str">
        <f>VLOOKUP(Tabela1[[#This Row],[CÓD FORNECEDOR]],'[1]BASE FORNECEDORES'!$A:$N,11,0)</f>
        <v>60.561.719/0022-58</v>
      </c>
      <c r="W324" t="str">
        <f>VLOOKUP(Tabela1[[#This Row],[CNPJ]],'[1]BASE FORNECEDORES'!$K:$R,8,0)</f>
        <v>AKZO NOBEL LTDA AUTO</v>
      </c>
      <c r="X324">
        <v>9806</v>
      </c>
      <c r="Y324" t="str">
        <f>VLOOKUP(Tabela1[[#This Row],[CÓD PRODUTO ]],[1]fornnecedor!$A:$G,7,0)</f>
        <v>DILUENTE</v>
      </c>
      <c r="Z324">
        <v>496036</v>
      </c>
      <c r="AA324" t="str">
        <f>Tabela1[[#This Row],[DESCRIÇÃO]]</f>
        <v>AKZO NOBEL LTDA AUTO</v>
      </c>
    </row>
    <row r="325" spans="1:27" x14ac:dyDescent="0.3">
      <c r="A325" t="s">
        <v>288</v>
      </c>
      <c r="B325" t="s">
        <v>101</v>
      </c>
      <c r="C325" s="1">
        <v>46042</v>
      </c>
      <c r="D325" s="2">
        <v>2000109805</v>
      </c>
      <c r="E325" t="s">
        <v>295</v>
      </c>
      <c r="G325" t="s">
        <v>103</v>
      </c>
      <c r="H325" t="s">
        <v>24</v>
      </c>
      <c r="I325">
        <v>18.920000000000002</v>
      </c>
      <c r="J325">
        <v>42</v>
      </c>
      <c r="K325">
        <v>0</v>
      </c>
      <c r="L325">
        <v>794.81</v>
      </c>
      <c r="M325">
        <v>52.18</v>
      </c>
      <c r="N325">
        <v>0</v>
      </c>
      <c r="O325">
        <v>20.25</v>
      </c>
      <c r="P325">
        <v>0</v>
      </c>
      <c r="Q325">
        <v>0</v>
      </c>
      <c r="R325">
        <v>56.19</v>
      </c>
      <c r="S325">
        <v>0</v>
      </c>
      <c r="T325">
        <v>854.94</v>
      </c>
      <c r="U325">
        <v>34</v>
      </c>
      <c r="V325" t="str">
        <f>VLOOKUP(Tabela1[[#This Row],[CÓD FORNECEDOR]],'[1]BASE FORNECEDORES'!$A:$N,11,0)</f>
        <v>60.561.719/0022-58</v>
      </c>
      <c r="W325" t="str">
        <f>VLOOKUP(Tabela1[[#This Row],[CNPJ]],'[1]BASE FORNECEDORES'!$K:$R,8,0)</f>
        <v>AKZO NOBEL LTDA AUTO</v>
      </c>
      <c r="X325">
        <v>9805</v>
      </c>
      <c r="Y325" t="str">
        <f>VLOOKUP(Tabela1[[#This Row],[CÓD PRODUTO ]],[1]fornnecedor!$A:$G,7,0)</f>
        <v>DILUENTE</v>
      </c>
      <c r="Z325">
        <v>496036</v>
      </c>
      <c r="AA325" t="str">
        <f>Tabela1[[#This Row],[DESCRIÇÃO]]</f>
        <v>AKZO NOBEL LTDA AUTO</v>
      </c>
    </row>
    <row r="326" spans="1:27" x14ac:dyDescent="0.3">
      <c r="A326" t="s">
        <v>288</v>
      </c>
      <c r="B326" t="s">
        <v>101</v>
      </c>
      <c r="C326" s="1">
        <v>46042</v>
      </c>
      <c r="D326" s="2">
        <v>2003109859</v>
      </c>
      <c r="E326" t="s">
        <v>111</v>
      </c>
      <c r="G326" t="s">
        <v>103</v>
      </c>
      <c r="H326" t="s">
        <v>24</v>
      </c>
      <c r="I326">
        <v>37.200000000000003</v>
      </c>
      <c r="J326">
        <v>24</v>
      </c>
      <c r="K326">
        <v>0</v>
      </c>
      <c r="L326">
        <v>892.86</v>
      </c>
      <c r="M326">
        <v>29.31</v>
      </c>
      <c r="N326">
        <v>0</v>
      </c>
      <c r="O326">
        <v>22.75</v>
      </c>
      <c r="P326">
        <v>0</v>
      </c>
      <c r="Q326">
        <v>0</v>
      </c>
      <c r="R326">
        <v>0</v>
      </c>
      <c r="S326">
        <v>0</v>
      </c>
      <c r="T326">
        <v>931.1</v>
      </c>
      <c r="U326">
        <v>34</v>
      </c>
      <c r="V326" t="str">
        <f>VLOOKUP(Tabela1[[#This Row],[CÓD FORNECEDOR]],'[1]BASE FORNECEDORES'!$A:$N,11,0)</f>
        <v>60.561.719/0022-58</v>
      </c>
      <c r="W326" t="str">
        <f>VLOOKUP(Tabela1[[#This Row],[CNPJ]],'[1]BASE FORNECEDORES'!$K:$R,8,0)</f>
        <v>AKZO NOBEL LTDA AUTO</v>
      </c>
      <c r="X326">
        <v>9859</v>
      </c>
      <c r="Y326" t="str">
        <f>VLOOKUP(Tabela1[[#This Row],[CÓD PRODUTO ]],[1]fornnecedor!$A:$G,7,0)</f>
        <v>BASES POLIÉSTER</v>
      </c>
      <c r="Z326">
        <v>496036</v>
      </c>
      <c r="AA326" t="str">
        <f>Tabela1[[#This Row],[DESCRIÇÃO]]</f>
        <v>AKZO NOBEL LTDA AUTO</v>
      </c>
    </row>
    <row r="327" spans="1:27" x14ac:dyDescent="0.3">
      <c r="A327" t="s">
        <v>288</v>
      </c>
      <c r="B327" t="s">
        <v>101</v>
      </c>
      <c r="C327" s="1">
        <v>46042</v>
      </c>
      <c r="D327" s="2">
        <v>2003109861</v>
      </c>
      <c r="E327" t="s">
        <v>219</v>
      </c>
      <c r="G327" t="s">
        <v>103</v>
      </c>
      <c r="H327" t="s">
        <v>24</v>
      </c>
      <c r="I327">
        <v>127.64</v>
      </c>
      <c r="J327">
        <v>6</v>
      </c>
      <c r="K327">
        <v>0</v>
      </c>
      <c r="L327">
        <v>765.82</v>
      </c>
      <c r="M327">
        <v>25.14</v>
      </c>
      <c r="N327">
        <v>0</v>
      </c>
      <c r="O327">
        <v>19.510000000000002</v>
      </c>
      <c r="P327">
        <v>0</v>
      </c>
      <c r="Q327">
        <v>0</v>
      </c>
      <c r="R327">
        <v>0</v>
      </c>
      <c r="S327">
        <v>0</v>
      </c>
      <c r="T327">
        <v>798.62</v>
      </c>
      <c r="U327">
        <v>34</v>
      </c>
      <c r="V327" t="str">
        <f>VLOOKUP(Tabela1[[#This Row],[CÓD FORNECEDOR]],'[1]BASE FORNECEDORES'!$A:$N,11,0)</f>
        <v>60.561.719/0022-58</v>
      </c>
      <c r="W327" t="str">
        <f>VLOOKUP(Tabela1[[#This Row],[CNPJ]],'[1]BASE FORNECEDORES'!$K:$R,8,0)</f>
        <v>AKZO NOBEL LTDA AUTO</v>
      </c>
      <c r="X327">
        <v>9861</v>
      </c>
      <c r="Y327" t="str">
        <f>VLOOKUP(Tabela1[[#This Row],[CÓD PRODUTO ]],[1]fornnecedor!$A:$G,7,0)</f>
        <v>BASES POLIÉSTER</v>
      </c>
      <c r="Z327">
        <v>496036</v>
      </c>
      <c r="AA327" t="str">
        <f>Tabela1[[#This Row],[DESCRIÇÃO]]</f>
        <v>AKZO NOBEL LTDA AUTO</v>
      </c>
    </row>
    <row r="328" spans="1:27" x14ac:dyDescent="0.3">
      <c r="A328" t="s">
        <v>288</v>
      </c>
      <c r="B328" t="s">
        <v>101</v>
      </c>
      <c r="C328" s="1">
        <v>46042</v>
      </c>
      <c r="D328" s="2">
        <v>2003109863</v>
      </c>
      <c r="E328" t="s">
        <v>220</v>
      </c>
      <c r="G328" t="s">
        <v>103</v>
      </c>
      <c r="H328" t="s">
        <v>24</v>
      </c>
      <c r="I328">
        <v>53.3</v>
      </c>
      <c r="J328">
        <v>2</v>
      </c>
      <c r="K328">
        <v>0</v>
      </c>
      <c r="L328">
        <v>106.59</v>
      </c>
      <c r="M328">
        <v>3.5</v>
      </c>
      <c r="N328">
        <v>0</v>
      </c>
      <c r="O328">
        <v>2.72</v>
      </c>
      <c r="P328">
        <v>0</v>
      </c>
      <c r="Q328">
        <v>0</v>
      </c>
      <c r="R328">
        <v>0</v>
      </c>
      <c r="S328">
        <v>0</v>
      </c>
      <c r="T328">
        <v>111.16</v>
      </c>
      <c r="U328">
        <v>34</v>
      </c>
      <c r="V328" t="str">
        <f>VLOOKUP(Tabela1[[#This Row],[CÓD FORNECEDOR]],'[1]BASE FORNECEDORES'!$A:$N,11,0)</f>
        <v>60.561.719/0022-58</v>
      </c>
      <c r="W328" t="str">
        <f>VLOOKUP(Tabela1[[#This Row],[CNPJ]],'[1]BASE FORNECEDORES'!$K:$R,8,0)</f>
        <v>AKZO NOBEL LTDA AUTO</v>
      </c>
      <c r="X328">
        <v>9863</v>
      </c>
      <c r="Y328" t="str">
        <f>VLOOKUP(Tabela1[[#This Row],[CÓD PRODUTO ]],[1]fornnecedor!$A:$G,7,0)</f>
        <v>BASES POLIÉSTER</v>
      </c>
      <c r="Z328">
        <v>496036</v>
      </c>
      <c r="AA328" t="str">
        <f>Tabela1[[#This Row],[DESCRIÇÃO]]</f>
        <v>AKZO NOBEL LTDA AUTO</v>
      </c>
    </row>
    <row r="329" spans="1:27" x14ac:dyDescent="0.3">
      <c r="A329" t="s">
        <v>288</v>
      </c>
      <c r="B329" t="s">
        <v>101</v>
      </c>
      <c r="C329" s="1">
        <v>46042</v>
      </c>
      <c r="D329" s="2">
        <v>2003120114</v>
      </c>
      <c r="E329" t="s">
        <v>221</v>
      </c>
      <c r="G329" t="s">
        <v>103</v>
      </c>
      <c r="H329" t="s">
        <v>24</v>
      </c>
      <c r="I329">
        <v>206.52</v>
      </c>
      <c r="J329">
        <v>20</v>
      </c>
      <c r="K329">
        <v>0</v>
      </c>
      <c r="L329" s="3">
        <v>4130.3100000000004</v>
      </c>
      <c r="M329">
        <v>135.58000000000001</v>
      </c>
      <c r="N329">
        <v>0</v>
      </c>
      <c r="O329">
        <v>105.21</v>
      </c>
      <c r="P329">
        <v>0</v>
      </c>
      <c r="Q329">
        <v>0</v>
      </c>
      <c r="R329">
        <v>0</v>
      </c>
      <c r="S329">
        <v>0</v>
      </c>
      <c r="T329" s="3">
        <v>4307.1899999999996</v>
      </c>
      <c r="U329">
        <v>34</v>
      </c>
      <c r="V329" t="str">
        <f>VLOOKUP(Tabela1[[#This Row],[CÓD FORNECEDOR]],'[1]BASE FORNECEDORES'!$A:$N,11,0)</f>
        <v>60.561.719/0022-58</v>
      </c>
      <c r="W329" t="str">
        <f>VLOOKUP(Tabela1[[#This Row],[CNPJ]],'[1]BASE FORNECEDORES'!$K:$R,8,0)</f>
        <v>AKZO NOBEL LTDA AUTO</v>
      </c>
      <c r="X329">
        <v>20114</v>
      </c>
      <c r="Y329" t="str">
        <f>VLOOKUP(Tabela1[[#This Row],[CÓD PRODUTO ]],[1]fornnecedor!$A:$G,7,0)</f>
        <v>BASES POLIÉSTER</v>
      </c>
      <c r="Z329">
        <v>496036</v>
      </c>
      <c r="AA329" t="str">
        <f>Tabela1[[#This Row],[DESCRIÇÃO]]</f>
        <v>AKZO NOBEL LTDA AUTO</v>
      </c>
    </row>
    <row r="330" spans="1:27" x14ac:dyDescent="0.3">
      <c r="A330" t="s">
        <v>288</v>
      </c>
      <c r="B330" t="s">
        <v>101</v>
      </c>
      <c r="C330" s="1">
        <v>46042</v>
      </c>
      <c r="D330" s="2">
        <v>2003121250</v>
      </c>
      <c r="E330" t="s">
        <v>223</v>
      </c>
      <c r="G330" t="s">
        <v>103</v>
      </c>
      <c r="H330" t="s">
        <v>24</v>
      </c>
      <c r="I330">
        <v>235.4</v>
      </c>
      <c r="J330">
        <v>8</v>
      </c>
      <c r="K330">
        <v>0</v>
      </c>
      <c r="L330" s="3">
        <v>1883.22</v>
      </c>
      <c r="M330">
        <v>61.82</v>
      </c>
      <c r="N330">
        <v>0</v>
      </c>
      <c r="O330">
        <v>47.97</v>
      </c>
      <c r="P330">
        <v>0</v>
      </c>
      <c r="Q330">
        <v>0</v>
      </c>
      <c r="R330">
        <v>0</v>
      </c>
      <c r="S330">
        <v>0</v>
      </c>
      <c r="T330" s="3">
        <v>1963.87</v>
      </c>
      <c r="U330">
        <v>34</v>
      </c>
      <c r="V330" t="str">
        <f>VLOOKUP(Tabela1[[#This Row],[CÓD FORNECEDOR]],'[1]BASE FORNECEDORES'!$A:$N,11,0)</f>
        <v>60.561.719/0022-58</v>
      </c>
      <c r="W330" t="str">
        <f>VLOOKUP(Tabela1[[#This Row],[CNPJ]],'[1]BASE FORNECEDORES'!$K:$R,8,0)</f>
        <v>AKZO NOBEL LTDA AUTO</v>
      </c>
      <c r="X330">
        <v>21250</v>
      </c>
      <c r="Y330" t="str">
        <f>VLOOKUP(Tabela1[[#This Row],[CÓD PRODUTO ]],[1]fornnecedor!$A:$G,7,0)</f>
        <v>BASES POLIÉSTER</v>
      </c>
      <c r="Z330">
        <v>496036</v>
      </c>
      <c r="AA330" t="str">
        <f>Tabela1[[#This Row],[DESCRIÇÃO]]</f>
        <v>AKZO NOBEL LTDA AUTO</v>
      </c>
    </row>
    <row r="331" spans="1:27" x14ac:dyDescent="0.3">
      <c r="A331" t="s">
        <v>288</v>
      </c>
      <c r="B331" t="s">
        <v>101</v>
      </c>
      <c r="C331" s="1">
        <v>46042</v>
      </c>
      <c r="D331" s="2">
        <v>2003109868</v>
      </c>
      <c r="E331" t="s">
        <v>224</v>
      </c>
      <c r="G331" t="s">
        <v>103</v>
      </c>
      <c r="H331" t="s">
        <v>24</v>
      </c>
      <c r="I331">
        <v>54.14</v>
      </c>
      <c r="J331">
        <v>20</v>
      </c>
      <c r="K331">
        <v>0</v>
      </c>
      <c r="L331" s="3">
        <v>1082.83</v>
      </c>
      <c r="M331">
        <v>35.54</v>
      </c>
      <c r="N331">
        <v>0</v>
      </c>
      <c r="O331">
        <v>27.59</v>
      </c>
      <c r="P331">
        <v>0</v>
      </c>
      <c r="Q331">
        <v>0</v>
      </c>
      <c r="R331">
        <v>0</v>
      </c>
      <c r="S331">
        <v>0</v>
      </c>
      <c r="T331" s="3">
        <v>1129.2</v>
      </c>
      <c r="U331">
        <v>34</v>
      </c>
      <c r="V331" t="str">
        <f>VLOOKUP(Tabela1[[#This Row],[CÓD FORNECEDOR]],'[1]BASE FORNECEDORES'!$A:$N,11,0)</f>
        <v>60.561.719/0022-58</v>
      </c>
      <c r="W331" t="str">
        <f>VLOOKUP(Tabela1[[#This Row],[CNPJ]],'[1]BASE FORNECEDORES'!$K:$R,8,0)</f>
        <v>AKZO NOBEL LTDA AUTO</v>
      </c>
      <c r="X331">
        <v>9868</v>
      </c>
      <c r="Y331" t="str">
        <f>VLOOKUP(Tabela1[[#This Row],[CÓD PRODUTO ]],[1]fornnecedor!$A:$G,7,0)</f>
        <v>BASES POLIÉSTER</v>
      </c>
      <c r="Z331">
        <v>496036</v>
      </c>
      <c r="AA331" t="str">
        <f>Tabela1[[#This Row],[DESCRIÇÃO]]</f>
        <v>AKZO NOBEL LTDA AUTO</v>
      </c>
    </row>
    <row r="332" spans="1:27" x14ac:dyDescent="0.3">
      <c r="A332" t="s">
        <v>288</v>
      </c>
      <c r="B332" t="s">
        <v>101</v>
      </c>
      <c r="C332" s="1">
        <v>46042</v>
      </c>
      <c r="D332" s="2">
        <v>2003109870</v>
      </c>
      <c r="E332" t="s">
        <v>226</v>
      </c>
      <c r="G332" t="s">
        <v>103</v>
      </c>
      <c r="H332" t="s">
        <v>24</v>
      </c>
      <c r="I332">
        <v>37.46</v>
      </c>
      <c r="J332">
        <v>2</v>
      </c>
      <c r="K332">
        <v>0</v>
      </c>
      <c r="L332">
        <v>74.92</v>
      </c>
      <c r="M332">
        <v>2.46</v>
      </c>
      <c r="N332">
        <v>0</v>
      </c>
      <c r="O332">
        <v>1.91</v>
      </c>
      <c r="P332">
        <v>0</v>
      </c>
      <c r="Q332">
        <v>0</v>
      </c>
      <c r="R332">
        <v>0</v>
      </c>
      <c r="S332">
        <v>0</v>
      </c>
      <c r="T332">
        <v>78.13</v>
      </c>
      <c r="U332">
        <v>34</v>
      </c>
      <c r="V332" t="str">
        <f>VLOOKUP(Tabela1[[#This Row],[CÓD FORNECEDOR]],'[1]BASE FORNECEDORES'!$A:$N,11,0)</f>
        <v>60.561.719/0022-58</v>
      </c>
      <c r="W332" t="str">
        <f>VLOOKUP(Tabela1[[#This Row],[CNPJ]],'[1]BASE FORNECEDORES'!$K:$R,8,0)</f>
        <v>AKZO NOBEL LTDA AUTO</v>
      </c>
      <c r="X332">
        <v>9870</v>
      </c>
      <c r="Y332" t="str">
        <f>VLOOKUP(Tabela1[[#This Row],[CÓD PRODUTO ]],[1]fornnecedor!$A:$G,7,0)</f>
        <v>BASES POLIÉSTER</v>
      </c>
      <c r="Z332">
        <v>496036</v>
      </c>
      <c r="AA332" t="str">
        <f>Tabela1[[#This Row],[DESCRIÇÃO]]</f>
        <v>AKZO NOBEL LTDA AUTO</v>
      </c>
    </row>
    <row r="333" spans="1:27" x14ac:dyDescent="0.3">
      <c r="A333" t="s">
        <v>288</v>
      </c>
      <c r="B333" t="s">
        <v>101</v>
      </c>
      <c r="C333" s="1">
        <v>46042</v>
      </c>
      <c r="D333" s="2">
        <v>2003109874</v>
      </c>
      <c r="E333" t="s">
        <v>296</v>
      </c>
      <c r="G333" t="s">
        <v>103</v>
      </c>
      <c r="H333" t="s">
        <v>24</v>
      </c>
      <c r="I333">
        <v>128.27000000000001</v>
      </c>
      <c r="J333">
        <v>6</v>
      </c>
      <c r="K333">
        <v>0</v>
      </c>
      <c r="L333">
        <v>769.64</v>
      </c>
      <c r="M333">
        <v>25.26</v>
      </c>
      <c r="N333">
        <v>0</v>
      </c>
      <c r="O333">
        <v>19.61</v>
      </c>
      <c r="P333">
        <v>0</v>
      </c>
      <c r="Q333">
        <v>0</v>
      </c>
      <c r="R333">
        <v>0</v>
      </c>
      <c r="S333">
        <v>0</v>
      </c>
      <c r="T333">
        <v>802.6</v>
      </c>
      <c r="U333">
        <v>34</v>
      </c>
      <c r="V333" t="str">
        <f>VLOOKUP(Tabela1[[#This Row],[CÓD FORNECEDOR]],'[1]BASE FORNECEDORES'!$A:$N,11,0)</f>
        <v>60.561.719/0022-58</v>
      </c>
      <c r="W333" t="str">
        <f>VLOOKUP(Tabela1[[#This Row],[CNPJ]],'[1]BASE FORNECEDORES'!$K:$R,8,0)</f>
        <v>AKZO NOBEL LTDA AUTO</v>
      </c>
      <c r="X333">
        <v>9874</v>
      </c>
      <c r="Y333" t="str">
        <f>VLOOKUP(Tabela1[[#This Row],[CÓD PRODUTO ]],[1]fornnecedor!$A:$G,7,0)</f>
        <v>BASES POLIÉSTER</v>
      </c>
      <c r="Z333">
        <v>496036</v>
      </c>
      <c r="AA333" t="str">
        <f>Tabela1[[#This Row],[DESCRIÇÃO]]</f>
        <v>AKZO NOBEL LTDA AUTO</v>
      </c>
    </row>
    <row r="334" spans="1:27" x14ac:dyDescent="0.3">
      <c r="A334" t="s">
        <v>288</v>
      </c>
      <c r="B334" t="s">
        <v>101</v>
      </c>
      <c r="C334" s="1">
        <v>46042</v>
      </c>
      <c r="D334" s="2">
        <v>2003109877</v>
      </c>
      <c r="E334" t="s">
        <v>297</v>
      </c>
      <c r="G334" t="s">
        <v>103</v>
      </c>
      <c r="H334" t="s">
        <v>24</v>
      </c>
      <c r="I334">
        <v>194.51</v>
      </c>
      <c r="J334">
        <v>4</v>
      </c>
      <c r="K334">
        <v>0</v>
      </c>
      <c r="L334">
        <v>778.04</v>
      </c>
      <c r="M334">
        <v>25.54</v>
      </c>
      <c r="N334">
        <v>0</v>
      </c>
      <c r="O334">
        <v>19.82</v>
      </c>
      <c r="P334">
        <v>0</v>
      </c>
      <c r="Q334">
        <v>0</v>
      </c>
      <c r="R334">
        <v>0</v>
      </c>
      <c r="S334">
        <v>0</v>
      </c>
      <c r="T334">
        <v>811.36</v>
      </c>
      <c r="U334">
        <v>34</v>
      </c>
      <c r="V334" t="str">
        <f>VLOOKUP(Tabela1[[#This Row],[CÓD FORNECEDOR]],'[1]BASE FORNECEDORES'!$A:$N,11,0)</f>
        <v>60.561.719/0022-58</v>
      </c>
      <c r="W334" t="str">
        <f>VLOOKUP(Tabela1[[#This Row],[CNPJ]],'[1]BASE FORNECEDORES'!$K:$R,8,0)</f>
        <v>AKZO NOBEL LTDA AUTO</v>
      </c>
      <c r="X334">
        <v>9877</v>
      </c>
      <c r="Y334" t="str">
        <f>VLOOKUP(Tabela1[[#This Row],[CÓD PRODUTO ]],[1]fornnecedor!$A:$G,7,0)</f>
        <v>BASES POLIÉSTER</v>
      </c>
      <c r="Z334">
        <v>496036</v>
      </c>
      <c r="AA334" t="str">
        <f>Tabela1[[#This Row],[DESCRIÇÃO]]</f>
        <v>AKZO NOBEL LTDA AUTO</v>
      </c>
    </row>
    <row r="335" spans="1:27" x14ac:dyDescent="0.3">
      <c r="A335" t="s">
        <v>288</v>
      </c>
      <c r="B335" t="s">
        <v>101</v>
      </c>
      <c r="C335" s="1">
        <v>46042</v>
      </c>
      <c r="D335" s="2">
        <v>2003109878</v>
      </c>
      <c r="E335" t="s">
        <v>230</v>
      </c>
      <c r="G335" t="s">
        <v>103</v>
      </c>
      <c r="H335" t="s">
        <v>24</v>
      </c>
      <c r="I335">
        <v>81.59</v>
      </c>
      <c r="J335">
        <v>6</v>
      </c>
      <c r="K335">
        <v>0</v>
      </c>
      <c r="L335">
        <v>489.55</v>
      </c>
      <c r="M335">
        <v>16.07</v>
      </c>
      <c r="N335">
        <v>0</v>
      </c>
      <c r="O335">
        <v>12.48</v>
      </c>
      <c r="P335">
        <v>0</v>
      </c>
      <c r="Q335">
        <v>0</v>
      </c>
      <c r="R335">
        <v>0</v>
      </c>
      <c r="S335">
        <v>0</v>
      </c>
      <c r="T335">
        <v>510.52</v>
      </c>
      <c r="U335">
        <v>34</v>
      </c>
      <c r="V335" t="str">
        <f>VLOOKUP(Tabela1[[#This Row],[CÓD FORNECEDOR]],'[1]BASE FORNECEDORES'!$A:$N,11,0)</f>
        <v>60.561.719/0022-58</v>
      </c>
      <c r="W335" t="str">
        <f>VLOOKUP(Tabela1[[#This Row],[CNPJ]],'[1]BASE FORNECEDORES'!$K:$R,8,0)</f>
        <v>AKZO NOBEL LTDA AUTO</v>
      </c>
      <c r="X335">
        <v>9878</v>
      </c>
      <c r="Y335" t="str">
        <f>VLOOKUP(Tabela1[[#This Row],[CÓD PRODUTO ]],[1]fornnecedor!$A:$G,7,0)</f>
        <v>BASES POLIÉSTER</v>
      </c>
      <c r="Z335">
        <v>496036</v>
      </c>
      <c r="AA335" t="str">
        <f>Tabela1[[#This Row],[DESCRIÇÃO]]</f>
        <v>AKZO NOBEL LTDA AUTO</v>
      </c>
    </row>
    <row r="336" spans="1:27" x14ac:dyDescent="0.3">
      <c r="A336" t="s">
        <v>288</v>
      </c>
      <c r="B336" t="s">
        <v>101</v>
      </c>
      <c r="C336" s="1">
        <v>46042</v>
      </c>
      <c r="D336" s="2">
        <v>2003109883</v>
      </c>
      <c r="E336" t="s">
        <v>232</v>
      </c>
      <c r="G336" t="s">
        <v>103</v>
      </c>
      <c r="H336" t="s">
        <v>24</v>
      </c>
      <c r="I336">
        <v>61.91</v>
      </c>
      <c r="J336">
        <v>2</v>
      </c>
      <c r="K336">
        <v>0</v>
      </c>
      <c r="L336">
        <v>123.81</v>
      </c>
      <c r="M336">
        <v>4.0599999999999996</v>
      </c>
      <c r="N336">
        <v>0</v>
      </c>
      <c r="O336">
        <v>3.16</v>
      </c>
      <c r="P336">
        <v>0</v>
      </c>
      <c r="Q336">
        <v>0</v>
      </c>
      <c r="R336">
        <v>0</v>
      </c>
      <c r="S336">
        <v>0</v>
      </c>
      <c r="T336">
        <v>129.11000000000001</v>
      </c>
      <c r="U336">
        <v>34</v>
      </c>
      <c r="V336" t="str">
        <f>VLOOKUP(Tabela1[[#This Row],[CÓD FORNECEDOR]],'[1]BASE FORNECEDORES'!$A:$N,11,0)</f>
        <v>60.561.719/0022-58</v>
      </c>
      <c r="W336" t="str">
        <f>VLOOKUP(Tabela1[[#This Row],[CNPJ]],'[1]BASE FORNECEDORES'!$K:$R,8,0)</f>
        <v>AKZO NOBEL LTDA AUTO</v>
      </c>
      <c r="X336">
        <v>9883</v>
      </c>
      <c r="Y336" t="str">
        <f>VLOOKUP(Tabela1[[#This Row],[CÓD PRODUTO ]],[1]fornnecedor!$A:$G,7,0)</f>
        <v>BASES POLIÉSTER</v>
      </c>
      <c r="Z336">
        <v>496036</v>
      </c>
      <c r="AA336" t="str">
        <f>Tabela1[[#This Row],[DESCRIÇÃO]]</f>
        <v>AKZO NOBEL LTDA AUTO</v>
      </c>
    </row>
    <row r="337" spans="1:27" x14ac:dyDescent="0.3">
      <c r="A337" t="s">
        <v>288</v>
      </c>
      <c r="B337" t="s">
        <v>101</v>
      </c>
      <c r="C337" s="1">
        <v>46042</v>
      </c>
      <c r="D337" s="2">
        <v>2003109884</v>
      </c>
      <c r="E337" t="s">
        <v>233</v>
      </c>
      <c r="G337" t="s">
        <v>103</v>
      </c>
      <c r="H337" t="s">
        <v>24</v>
      </c>
      <c r="I337">
        <v>60.97</v>
      </c>
      <c r="J337">
        <v>4</v>
      </c>
      <c r="K337">
        <v>0</v>
      </c>
      <c r="L337">
        <v>243.88</v>
      </c>
      <c r="M337">
        <v>8.01</v>
      </c>
      <c r="N337">
        <v>0</v>
      </c>
      <c r="O337">
        <v>6.21</v>
      </c>
      <c r="P337">
        <v>0</v>
      </c>
      <c r="Q337">
        <v>0</v>
      </c>
      <c r="R337">
        <v>0</v>
      </c>
      <c r="S337">
        <v>0</v>
      </c>
      <c r="T337">
        <v>254.33</v>
      </c>
      <c r="U337">
        <v>34</v>
      </c>
      <c r="V337" t="str">
        <f>VLOOKUP(Tabela1[[#This Row],[CÓD FORNECEDOR]],'[1]BASE FORNECEDORES'!$A:$N,11,0)</f>
        <v>60.561.719/0022-58</v>
      </c>
      <c r="W337" t="str">
        <f>VLOOKUP(Tabela1[[#This Row],[CNPJ]],'[1]BASE FORNECEDORES'!$K:$R,8,0)</f>
        <v>AKZO NOBEL LTDA AUTO</v>
      </c>
      <c r="X337">
        <v>9884</v>
      </c>
      <c r="Y337" t="str">
        <f>VLOOKUP(Tabela1[[#This Row],[CÓD PRODUTO ]],[1]fornnecedor!$A:$G,7,0)</f>
        <v>BASES POLIÉSTER</v>
      </c>
      <c r="Z337">
        <v>496036</v>
      </c>
      <c r="AA337" t="str">
        <f>Tabela1[[#This Row],[DESCRIÇÃO]]</f>
        <v>AKZO NOBEL LTDA AUTO</v>
      </c>
    </row>
    <row r="338" spans="1:27" x14ac:dyDescent="0.3">
      <c r="A338" t="s">
        <v>288</v>
      </c>
      <c r="B338" t="s">
        <v>101</v>
      </c>
      <c r="C338" s="1">
        <v>46042</v>
      </c>
      <c r="D338" s="2">
        <v>2003121254</v>
      </c>
      <c r="E338" t="s">
        <v>298</v>
      </c>
      <c r="G338" t="s">
        <v>103</v>
      </c>
      <c r="H338" t="s">
        <v>24</v>
      </c>
      <c r="I338">
        <v>185.26</v>
      </c>
      <c r="J338">
        <v>2</v>
      </c>
      <c r="K338">
        <v>0</v>
      </c>
      <c r="L338">
        <v>370.52</v>
      </c>
      <c r="M338">
        <v>12.16</v>
      </c>
      <c r="N338">
        <v>0</v>
      </c>
      <c r="O338">
        <v>9.44</v>
      </c>
      <c r="P338">
        <v>0</v>
      </c>
      <c r="Q338">
        <v>0</v>
      </c>
      <c r="R338">
        <v>0</v>
      </c>
      <c r="S338">
        <v>0</v>
      </c>
      <c r="T338">
        <v>386.39</v>
      </c>
      <c r="U338">
        <v>34</v>
      </c>
      <c r="V338" t="str">
        <f>VLOOKUP(Tabela1[[#This Row],[CÓD FORNECEDOR]],'[1]BASE FORNECEDORES'!$A:$N,11,0)</f>
        <v>60.561.719/0022-58</v>
      </c>
      <c r="W338" t="str">
        <f>VLOOKUP(Tabela1[[#This Row],[CNPJ]],'[1]BASE FORNECEDORES'!$K:$R,8,0)</f>
        <v>AKZO NOBEL LTDA AUTO</v>
      </c>
      <c r="X338">
        <v>21254</v>
      </c>
      <c r="Y338" t="str">
        <f>VLOOKUP(Tabela1[[#This Row],[CÓD PRODUTO ]],[1]fornnecedor!$A:$G,7,0)</f>
        <v>BASES POLIÉSTER</v>
      </c>
      <c r="Z338">
        <v>496036</v>
      </c>
      <c r="AA338" t="str">
        <f>Tabela1[[#This Row],[DESCRIÇÃO]]</f>
        <v>AKZO NOBEL LTDA AUTO</v>
      </c>
    </row>
    <row r="339" spans="1:27" x14ac:dyDescent="0.3">
      <c r="A339" t="s">
        <v>288</v>
      </c>
      <c r="B339" t="s">
        <v>101</v>
      </c>
      <c r="C339" s="1">
        <v>46042</v>
      </c>
      <c r="D339" s="2">
        <v>2003109892</v>
      </c>
      <c r="E339" t="s">
        <v>299</v>
      </c>
      <c r="G339" t="s">
        <v>103</v>
      </c>
      <c r="H339" t="s">
        <v>24</v>
      </c>
      <c r="I339">
        <v>58.62</v>
      </c>
      <c r="J339">
        <v>12</v>
      </c>
      <c r="K339">
        <v>0</v>
      </c>
      <c r="L339">
        <v>703.41</v>
      </c>
      <c r="M339">
        <v>23.09</v>
      </c>
      <c r="N339">
        <v>0</v>
      </c>
      <c r="O339">
        <v>17.91</v>
      </c>
      <c r="P339">
        <v>0</v>
      </c>
      <c r="Q339">
        <v>0</v>
      </c>
      <c r="R339">
        <v>0</v>
      </c>
      <c r="S339">
        <v>0</v>
      </c>
      <c r="T339">
        <v>733.53</v>
      </c>
      <c r="U339">
        <v>34</v>
      </c>
      <c r="V339" t="str">
        <f>VLOOKUP(Tabela1[[#This Row],[CÓD FORNECEDOR]],'[1]BASE FORNECEDORES'!$A:$N,11,0)</f>
        <v>60.561.719/0022-58</v>
      </c>
      <c r="W339" t="str">
        <f>VLOOKUP(Tabela1[[#This Row],[CNPJ]],'[1]BASE FORNECEDORES'!$K:$R,8,0)</f>
        <v>AKZO NOBEL LTDA AUTO</v>
      </c>
      <c r="X339">
        <v>9892</v>
      </c>
      <c r="Y339" t="str">
        <f>VLOOKUP(Tabela1[[#This Row],[CÓD PRODUTO ]],[1]fornnecedor!$A:$G,7,0)</f>
        <v>BASES POLIÉSTER</v>
      </c>
      <c r="Z339">
        <v>496036</v>
      </c>
      <c r="AA339" t="str">
        <f>Tabela1[[#This Row],[DESCRIÇÃO]]</f>
        <v>AKZO NOBEL LTDA AUTO</v>
      </c>
    </row>
    <row r="340" spans="1:27" x14ac:dyDescent="0.3">
      <c r="A340" t="s">
        <v>288</v>
      </c>
      <c r="B340" t="s">
        <v>101</v>
      </c>
      <c r="C340" s="1">
        <v>46042</v>
      </c>
      <c r="D340" s="2">
        <v>2003109893</v>
      </c>
      <c r="E340" t="s">
        <v>237</v>
      </c>
      <c r="G340" t="s">
        <v>103</v>
      </c>
      <c r="H340" t="s">
        <v>24</v>
      </c>
      <c r="I340">
        <v>66.42</v>
      </c>
      <c r="J340">
        <v>8</v>
      </c>
      <c r="K340">
        <v>0</v>
      </c>
      <c r="L340">
        <v>531.32000000000005</v>
      </c>
      <c r="M340">
        <v>17.440000000000001</v>
      </c>
      <c r="N340">
        <v>0</v>
      </c>
      <c r="O340">
        <v>13.53</v>
      </c>
      <c r="P340">
        <v>0</v>
      </c>
      <c r="Q340">
        <v>0</v>
      </c>
      <c r="R340">
        <v>0</v>
      </c>
      <c r="S340">
        <v>0</v>
      </c>
      <c r="T340">
        <v>554.07000000000005</v>
      </c>
      <c r="U340">
        <v>34</v>
      </c>
      <c r="V340" t="str">
        <f>VLOOKUP(Tabela1[[#This Row],[CÓD FORNECEDOR]],'[1]BASE FORNECEDORES'!$A:$N,11,0)</f>
        <v>60.561.719/0022-58</v>
      </c>
      <c r="W340" t="str">
        <f>VLOOKUP(Tabela1[[#This Row],[CNPJ]],'[1]BASE FORNECEDORES'!$K:$R,8,0)</f>
        <v>AKZO NOBEL LTDA AUTO</v>
      </c>
      <c r="X340">
        <v>9893</v>
      </c>
      <c r="Y340" t="str">
        <f>VLOOKUP(Tabela1[[#This Row],[CÓD PRODUTO ]],[1]fornnecedor!$A:$G,7,0)</f>
        <v>BASES POLIÉSTER</v>
      </c>
      <c r="Z340">
        <v>496036</v>
      </c>
      <c r="AA340" t="str">
        <f>Tabela1[[#This Row],[DESCRIÇÃO]]</f>
        <v>AKZO NOBEL LTDA AUTO</v>
      </c>
    </row>
    <row r="341" spans="1:27" x14ac:dyDescent="0.3">
      <c r="A341" t="s">
        <v>288</v>
      </c>
      <c r="B341" t="s">
        <v>101</v>
      </c>
      <c r="C341" s="1">
        <v>46042</v>
      </c>
      <c r="D341" s="2">
        <v>2003109894</v>
      </c>
      <c r="E341" t="s">
        <v>238</v>
      </c>
      <c r="G341" t="s">
        <v>103</v>
      </c>
      <c r="H341" t="s">
        <v>24</v>
      </c>
      <c r="I341">
        <v>189.32</v>
      </c>
      <c r="J341">
        <v>4</v>
      </c>
      <c r="K341">
        <v>0</v>
      </c>
      <c r="L341">
        <v>757.29</v>
      </c>
      <c r="M341">
        <v>24.86</v>
      </c>
      <c r="N341">
        <v>0</v>
      </c>
      <c r="O341">
        <v>19.29</v>
      </c>
      <c r="P341">
        <v>0</v>
      </c>
      <c r="Q341">
        <v>0</v>
      </c>
      <c r="R341">
        <v>0</v>
      </c>
      <c r="S341">
        <v>0</v>
      </c>
      <c r="T341">
        <v>789.72</v>
      </c>
      <c r="U341">
        <v>34</v>
      </c>
      <c r="V341" t="str">
        <f>VLOOKUP(Tabela1[[#This Row],[CÓD FORNECEDOR]],'[1]BASE FORNECEDORES'!$A:$N,11,0)</f>
        <v>60.561.719/0022-58</v>
      </c>
      <c r="W341" t="str">
        <f>VLOOKUP(Tabela1[[#This Row],[CNPJ]],'[1]BASE FORNECEDORES'!$K:$R,8,0)</f>
        <v>AKZO NOBEL LTDA AUTO</v>
      </c>
      <c r="X341">
        <v>9894</v>
      </c>
      <c r="Y341" t="str">
        <f>VLOOKUP(Tabela1[[#This Row],[CÓD PRODUTO ]],[1]fornnecedor!$A:$G,7,0)</f>
        <v>BASES POLIÉSTER</v>
      </c>
      <c r="Z341">
        <v>496036</v>
      </c>
      <c r="AA341" t="str">
        <f>Tabela1[[#This Row],[DESCRIÇÃO]]</f>
        <v>AKZO NOBEL LTDA AUTO</v>
      </c>
    </row>
    <row r="342" spans="1:27" x14ac:dyDescent="0.3">
      <c r="A342" t="s">
        <v>288</v>
      </c>
      <c r="B342" t="s">
        <v>101</v>
      </c>
      <c r="C342" s="1">
        <v>46042</v>
      </c>
      <c r="D342" s="2">
        <v>2003109895</v>
      </c>
      <c r="E342" t="s">
        <v>239</v>
      </c>
      <c r="G342" t="s">
        <v>103</v>
      </c>
      <c r="H342" t="s">
        <v>24</v>
      </c>
      <c r="I342">
        <v>77.03</v>
      </c>
      <c r="J342">
        <v>2</v>
      </c>
      <c r="K342">
        <v>0</v>
      </c>
      <c r="L342">
        <v>154.06</v>
      </c>
      <c r="M342">
        <v>5.0599999999999996</v>
      </c>
      <c r="N342">
        <v>0</v>
      </c>
      <c r="O342">
        <v>3.92</v>
      </c>
      <c r="P342">
        <v>0</v>
      </c>
      <c r="Q342">
        <v>0</v>
      </c>
      <c r="R342">
        <v>0</v>
      </c>
      <c r="S342">
        <v>0</v>
      </c>
      <c r="T342">
        <v>160.66</v>
      </c>
      <c r="U342">
        <v>34</v>
      </c>
      <c r="V342" t="str">
        <f>VLOOKUP(Tabela1[[#This Row],[CÓD FORNECEDOR]],'[1]BASE FORNECEDORES'!$A:$N,11,0)</f>
        <v>60.561.719/0022-58</v>
      </c>
      <c r="W342" t="str">
        <f>VLOOKUP(Tabela1[[#This Row],[CNPJ]],'[1]BASE FORNECEDORES'!$K:$R,8,0)</f>
        <v>AKZO NOBEL LTDA AUTO</v>
      </c>
      <c r="X342">
        <v>9895</v>
      </c>
      <c r="Y342" t="str">
        <f>VLOOKUP(Tabela1[[#This Row],[CÓD PRODUTO ]],[1]fornnecedor!$A:$G,7,0)</f>
        <v>BASES POLIÉSTER</v>
      </c>
      <c r="Z342">
        <v>496036</v>
      </c>
      <c r="AA342" t="str">
        <f>Tabela1[[#This Row],[DESCRIÇÃO]]</f>
        <v>AKZO NOBEL LTDA AUTO</v>
      </c>
    </row>
    <row r="343" spans="1:27" x14ac:dyDescent="0.3">
      <c r="A343" t="s">
        <v>288</v>
      </c>
      <c r="B343" t="s">
        <v>101</v>
      </c>
      <c r="C343" s="1">
        <v>46042</v>
      </c>
      <c r="D343" s="2">
        <v>2003109898</v>
      </c>
      <c r="E343" t="s">
        <v>241</v>
      </c>
      <c r="G343" t="s">
        <v>103</v>
      </c>
      <c r="H343" t="s">
        <v>24</v>
      </c>
      <c r="I343">
        <v>74</v>
      </c>
      <c r="J343">
        <v>2</v>
      </c>
      <c r="K343">
        <v>0</v>
      </c>
      <c r="L343">
        <v>148</v>
      </c>
      <c r="M343">
        <v>4.8600000000000003</v>
      </c>
      <c r="N343">
        <v>0</v>
      </c>
      <c r="O343">
        <v>3.77</v>
      </c>
      <c r="P343">
        <v>0</v>
      </c>
      <c r="Q343">
        <v>0</v>
      </c>
      <c r="R343">
        <v>0</v>
      </c>
      <c r="S343">
        <v>0</v>
      </c>
      <c r="T343">
        <v>154.34</v>
      </c>
      <c r="U343">
        <v>34</v>
      </c>
      <c r="V343" t="str">
        <f>VLOOKUP(Tabela1[[#This Row],[CÓD FORNECEDOR]],'[1]BASE FORNECEDORES'!$A:$N,11,0)</f>
        <v>60.561.719/0022-58</v>
      </c>
      <c r="W343" t="str">
        <f>VLOOKUP(Tabela1[[#This Row],[CNPJ]],'[1]BASE FORNECEDORES'!$K:$R,8,0)</f>
        <v>AKZO NOBEL LTDA AUTO</v>
      </c>
      <c r="X343">
        <v>9898</v>
      </c>
      <c r="Y343" t="str">
        <f>VLOOKUP(Tabela1[[#This Row],[CÓD PRODUTO ]],[1]fornnecedor!$A:$G,7,0)</f>
        <v>BASES POLIÉSTER</v>
      </c>
      <c r="Z343">
        <v>496036</v>
      </c>
      <c r="AA343" t="str">
        <f>Tabela1[[#This Row],[DESCRIÇÃO]]</f>
        <v>AKZO NOBEL LTDA AUTO</v>
      </c>
    </row>
    <row r="344" spans="1:27" x14ac:dyDescent="0.3">
      <c r="A344" t="s">
        <v>288</v>
      </c>
      <c r="B344" t="s">
        <v>101</v>
      </c>
      <c r="C344" s="1">
        <v>46042</v>
      </c>
      <c r="D344" s="2">
        <v>2003109899</v>
      </c>
      <c r="E344" t="s">
        <v>242</v>
      </c>
      <c r="G344" t="s">
        <v>103</v>
      </c>
      <c r="H344" t="s">
        <v>24</v>
      </c>
      <c r="I344">
        <v>131.02000000000001</v>
      </c>
      <c r="J344">
        <v>40</v>
      </c>
      <c r="K344">
        <v>0</v>
      </c>
      <c r="L344" s="3">
        <v>5240.71</v>
      </c>
      <c r="M344">
        <v>172.03</v>
      </c>
      <c r="N344">
        <v>0</v>
      </c>
      <c r="O344">
        <v>133.51</v>
      </c>
      <c r="P344">
        <v>0</v>
      </c>
      <c r="Q344">
        <v>0</v>
      </c>
      <c r="R344">
        <v>0</v>
      </c>
      <c r="S344">
        <v>0</v>
      </c>
      <c r="T344" s="3">
        <v>5465.15</v>
      </c>
      <c r="U344">
        <v>34</v>
      </c>
      <c r="V344" t="str">
        <f>VLOOKUP(Tabela1[[#This Row],[CÓD FORNECEDOR]],'[1]BASE FORNECEDORES'!$A:$N,11,0)</f>
        <v>60.561.719/0022-58</v>
      </c>
      <c r="W344" t="str">
        <f>VLOOKUP(Tabela1[[#This Row],[CNPJ]],'[1]BASE FORNECEDORES'!$K:$R,8,0)</f>
        <v>AKZO NOBEL LTDA AUTO</v>
      </c>
      <c r="X344">
        <v>9899</v>
      </c>
      <c r="Y344" t="str">
        <f>VLOOKUP(Tabela1[[#This Row],[CÓD PRODUTO ]],[1]fornnecedor!$A:$G,7,0)</f>
        <v>BASES POLIÉSTER</v>
      </c>
      <c r="Z344">
        <v>496036</v>
      </c>
      <c r="AA344" t="str">
        <f>Tabela1[[#This Row],[DESCRIÇÃO]]</f>
        <v>AKZO NOBEL LTDA AUTO</v>
      </c>
    </row>
    <row r="345" spans="1:27" x14ac:dyDescent="0.3">
      <c r="A345" t="s">
        <v>288</v>
      </c>
      <c r="B345" t="s">
        <v>101</v>
      </c>
      <c r="C345" s="1">
        <v>46042</v>
      </c>
      <c r="D345" s="2">
        <v>2003120426</v>
      </c>
      <c r="E345" t="s">
        <v>121</v>
      </c>
      <c r="G345" t="s">
        <v>103</v>
      </c>
      <c r="H345" t="s">
        <v>24</v>
      </c>
      <c r="I345">
        <v>264.20999999999998</v>
      </c>
      <c r="J345">
        <v>8</v>
      </c>
      <c r="K345">
        <v>0</v>
      </c>
      <c r="L345" s="3">
        <v>2113.65</v>
      </c>
      <c r="M345">
        <v>69.38</v>
      </c>
      <c r="N345">
        <v>0</v>
      </c>
      <c r="O345">
        <v>53.85</v>
      </c>
      <c r="P345">
        <v>0</v>
      </c>
      <c r="Q345">
        <v>0</v>
      </c>
      <c r="R345">
        <v>0</v>
      </c>
      <c r="S345">
        <v>0</v>
      </c>
      <c r="T345" s="3">
        <v>2204.17</v>
      </c>
      <c r="U345">
        <v>34</v>
      </c>
      <c r="V345" t="str">
        <f>VLOOKUP(Tabela1[[#This Row],[CÓD FORNECEDOR]],'[1]BASE FORNECEDORES'!$A:$N,11,0)</f>
        <v>60.561.719/0022-58</v>
      </c>
      <c r="W345" t="str">
        <f>VLOOKUP(Tabela1[[#This Row],[CNPJ]],'[1]BASE FORNECEDORES'!$K:$R,8,0)</f>
        <v>AKZO NOBEL LTDA AUTO</v>
      </c>
      <c r="X345">
        <v>20426</v>
      </c>
      <c r="Y345" t="str">
        <f>VLOOKUP(Tabela1[[#This Row],[CÓD PRODUTO ]],[1]fornnecedor!$A:$G,7,0)</f>
        <v>BASES POLIÉSTER</v>
      </c>
      <c r="Z345">
        <v>496036</v>
      </c>
      <c r="AA345" t="str">
        <f>Tabela1[[#This Row],[DESCRIÇÃO]]</f>
        <v>AKZO NOBEL LTDA AUTO</v>
      </c>
    </row>
    <row r="346" spans="1:27" x14ac:dyDescent="0.3">
      <c r="A346" t="s">
        <v>288</v>
      </c>
      <c r="B346" t="s">
        <v>101</v>
      </c>
      <c r="C346" s="1">
        <v>46042</v>
      </c>
      <c r="D346" s="2">
        <v>2003109900</v>
      </c>
      <c r="E346" t="s">
        <v>300</v>
      </c>
      <c r="G346" t="s">
        <v>103</v>
      </c>
      <c r="H346" t="s">
        <v>24</v>
      </c>
      <c r="I346">
        <v>117.22</v>
      </c>
      <c r="J346">
        <v>6</v>
      </c>
      <c r="K346">
        <v>0</v>
      </c>
      <c r="L346">
        <v>703.31</v>
      </c>
      <c r="M346">
        <v>23.09</v>
      </c>
      <c r="N346">
        <v>0</v>
      </c>
      <c r="O346">
        <v>17.91</v>
      </c>
      <c r="P346">
        <v>0</v>
      </c>
      <c r="Q346">
        <v>0</v>
      </c>
      <c r="R346">
        <v>0</v>
      </c>
      <c r="S346">
        <v>0</v>
      </c>
      <c r="T346">
        <v>733.43</v>
      </c>
      <c r="U346">
        <v>34</v>
      </c>
      <c r="V346" t="str">
        <f>VLOOKUP(Tabela1[[#This Row],[CÓD FORNECEDOR]],'[1]BASE FORNECEDORES'!$A:$N,11,0)</f>
        <v>60.561.719/0022-58</v>
      </c>
      <c r="W346" t="str">
        <f>VLOOKUP(Tabela1[[#This Row],[CNPJ]],'[1]BASE FORNECEDORES'!$K:$R,8,0)</f>
        <v>AKZO NOBEL LTDA AUTO</v>
      </c>
      <c r="X346">
        <v>9900</v>
      </c>
      <c r="Y346" t="str">
        <f>VLOOKUP(Tabela1[[#This Row],[CÓD PRODUTO ]],[1]fornnecedor!$A:$G,7,0)</f>
        <v>BASES POLIÉSTER</v>
      </c>
      <c r="Z346">
        <v>496036</v>
      </c>
      <c r="AA346" t="str">
        <f>Tabela1[[#This Row],[DESCRIÇÃO]]</f>
        <v>AKZO NOBEL LTDA AUTO</v>
      </c>
    </row>
    <row r="347" spans="1:27" x14ac:dyDescent="0.3">
      <c r="A347" t="s">
        <v>288</v>
      </c>
      <c r="B347" t="s">
        <v>101</v>
      </c>
      <c r="C347" s="1">
        <v>46042</v>
      </c>
      <c r="D347" s="2">
        <v>2003109901</v>
      </c>
      <c r="E347" t="s">
        <v>243</v>
      </c>
      <c r="G347" t="s">
        <v>103</v>
      </c>
      <c r="H347" t="s">
        <v>24</v>
      </c>
      <c r="I347">
        <v>136.75</v>
      </c>
      <c r="J347">
        <v>2</v>
      </c>
      <c r="K347">
        <v>0</v>
      </c>
      <c r="L347">
        <v>273.5</v>
      </c>
      <c r="M347">
        <v>8.98</v>
      </c>
      <c r="N347">
        <v>0</v>
      </c>
      <c r="O347">
        <v>6.97</v>
      </c>
      <c r="P347">
        <v>0</v>
      </c>
      <c r="Q347">
        <v>0</v>
      </c>
      <c r="R347">
        <v>0</v>
      </c>
      <c r="S347">
        <v>0</v>
      </c>
      <c r="T347">
        <v>285.22000000000003</v>
      </c>
      <c r="U347">
        <v>34</v>
      </c>
      <c r="V347" t="str">
        <f>VLOOKUP(Tabela1[[#This Row],[CÓD FORNECEDOR]],'[1]BASE FORNECEDORES'!$A:$N,11,0)</f>
        <v>60.561.719/0022-58</v>
      </c>
      <c r="W347" t="str">
        <f>VLOOKUP(Tabela1[[#This Row],[CNPJ]],'[1]BASE FORNECEDORES'!$K:$R,8,0)</f>
        <v>AKZO NOBEL LTDA AUTO</v>
      </c>
      <c r="X347">
        <v>9901</v>
      </c>
      <c r="Y347" t="str">
        <f>VLOOKUP(Tabela1[[#This Row],[CÓD PRODUTO ]],[1]fornnecedor!$A:$G,7,0)</f>
        <v>BASES POLIÉSTER</v>
      </c>
      <c r="Z347">
        <v>496036</v>
      </c>
      <c r="AA347" t="str">
        <f>Tabela1[[#This Row],[DESCRIÇÃO]]</f>
        <v>AKZO NOBEL LTDA AUTO</v>
      </c>
    </row>
    <row r="348" spans="1:27" x14ac:dyDescent="0.3">
      <c r="A348" t="s">
        <v>288</v>
      </c>
      <c r="B348" t="s">
        <v>101</v>
      </c>
      <c r="C348" s="1">
        <v>46042</v>
      </c>
      <c r="D348" s="2">
        <v>2003109903</v>
      </c>
      <c r="E348" t="s">
        <v>301</v>
      </c>
      <c r="G348" t="s">
        <v>103</v>
      </c>
      <c r="H348" t="s">
        <v>24</v>
      </c>
      <c r="I348">
        <v>137.53</v>
      </c>
      <c r="J348">
        <v>2</v>
      </c>
      <c r="K348">
        <v>0</v>
      </c>
      <c r="L348">
        <v>275.06</v>
      </c>
      <c r="M348">
        <v>9.0299999999999994</v>
      </c>
      <c r="N348">
        <v>0</v>
      </c>
      <c r="O348">
        <v>7.01</v>
      </c>
      <c r="P348">
        <v>0</v>
      </c>
      <c r="Q348">
        <v>0</v>
      </c>
      <c r="R348">
        <v>0</v>
      </c>
      <c r="S348">
        <v>0</v>
      </c>
      <c r="T348">
        <v>286.83999999999997</v>
      </c>
      <c r="U348">
        <v>34</v>
      </c>
      <c r="V348" t="str">
        <f>VLOOKUP(Tabela1[[#This Row],[CÓD FORNECEDOR]],'[1]BASE FORNECEDORES'!$A:$N,11,0)</f>
        <v>60.561.719/0022-58</v>
      </c>
      <c r="W348" t="str">
        <f>VLOOKUP(Tabela1[[#This Row],[CNPJ]],'[1]BASE FORNECEDORES'!$K:$R,8,0)</f>
        <v>AKZO NOBEL LTDA AUTO</v>
      </c>
      <c r="X348">
        <v>9903</v>
      </c>
      <c r="Y348" t="str">
        <f>VLOOKUP(Tabela1[[#This Row],[CÓD PRODUTO ]],[1]fornnecedor!$A:$G,7,0)</f>
        <v>BASES POLIÉSTER</v>
      </c>
      <c r="Z348">
        <v>496036</v>
      </c>
      <c r="AA348" t="str">
        <f>Tabela1[[#This Row],[DESCRIÇÃO]]</f>
        <v>AKZO NOBEL LTDA AUTO</v>
      </c>
    </row>
    <row r="349" spans="1:27" x14ac:dyDescent="0.3">
      <c r="A349" t="s">
        <v>288</v>
      </c>
      <c r="B349" t="s">
        <v>101</v>
      </c>
      <c r="C349" s="1">
        <v>46042</v>
      </c>
      <c r="D349" s="2">
        <v>2003109904</v>
      </c>
      <c r="E349" t="s">
        <v>302</v>
      </c>
      <c r="G349" t="s">
        <v>103</v>
      </c>
      <c r="H349" t="s">
        <v>24</v>
      </c>
      <c r="I349">
        <v>68.45</v>
      </c>
      <c r="J349">
        <v>2</v>
      </c>
      <c r="K349">
        <v>0</v>
      </c>
      <c r="L349">
        <v>136.91</v>
      </c>
      <c r="M349">
        <v>4.49</v>
      </c>
      <c r="N349">
        <v>0</v>
      </c>
      <c r="O349">
        <v>3.49</v>
      </c>
      <c r="P349">
        <v>0</v>
      </c>
      <c r="Q349">
        <v>0</v>
      </c>
      <c r="R349">
        <v>0</v>
      </c>
      <c r="S349">
        <v>0</v>
      </c>
      <c r="T349">
        <v>142.77000000000001</v>
      </c>
      <c r="U349">
        <v>34</v>
      </c>
      <c r="V349" t="str">
        <f>VLOOKUP(Tabela1[[#This Row],[CÓD FORNECEDOR]],'[1]BASE FORNECEDORES'!$A:$N,11,0)</f>
        <v>60.561.719/0022-58</v>
      </c>
      <c r="W349" t="str">
        <f>VLOOKUP(Tabela1[[#This Row],[CNPJ]],'[1]BASE FORNECEDORES'!$K:$R,8,0)</f>
        <v>AKZO NOBEL LTDA AUTO</v>
      </c>
      <c r="X349">
        <v>9904</v>
      </c>
      <c r="Y349" t="str">
        <f>VLOOKUP(Tabela1[[#This Row],[CÓD PRODUTO ]],[1]fornnecedor!$A:$G,7,0)</f>
        <v>BASES POLIÉSTER</v>
      </c>
      <c r="Z349">
        <v>496036</v>
      </c>
      <c r="AA349" t="str">
        <f>Tabela1[[#This Row],[DESCRIÇÃO]]</f>
        <v>AKZO NOBEL LTDA AUTO</v>
      </c>
    </row>
    <row r="350" spans="1:27" x14ac:dyDescent="0.3">
      <c r="A350" t="s">
        <v>288</v>
      </c>
      <c r="B350" t="s">
        <v>101</v>
      </c>
      <c r="C350" s="1">
        <v>46042</v>
      </c>
      <c r="D350" s="2">
        <v>2003120192</v>
      </c>
      <c r="E350" t="s">
        <v>303</v>
      </c>
      <c r="G350" t="s">
        <v>103</v>
      </c>
      <c r="H350" t="s">
        <v>24</v>
      </c>
      <c r="I350">
        <v>177.01</v>
      </c>
      <c r="J350">
        <v>2</v>
      </c>
      <c r="K350">
        <v>0</v>
      </c>
      <c r="L350">
        <v>354.02</v>
      </c>
      <c r="M350">
        <v>11.62</v>
      </c>
      <c r="N350">
        <v>0</v>
      </c>
      <c r="O350">
        <v>9.02</v>
      </c>
      <c r="P350">
        <v>0</v>
      </c>
      <c r="Q350">
        <v>0</v>
      </c>
      <c r="R350">
        <v>0</v>
      </c>
      <c r="S350">
        <v>0</v>
      </c>
      <c r="T350">
        <v>369.18</v>
      </c>
      <c r="U350">
        <v>34</v>
      </c>
      <c r="V350" t="str">
        <f>VLOOKUP(Tabela1[[#This Row],[CÓD FORNECEDOR]],'[1]BASE FORNECEDORES'!$A:$N,11,0)</f>
        <v>60.561.719/0022-58</v>
      </c>
      <c r="W350" t="str">
        <f>VLOOKUP(Tabela1[[#This Row],[CNPJ]],'[1]BASE FORNECEDORES'!$K:$R,8,0)</f>
        <v>AKZO NOBEL LTDA AUTO</v>
      </c>
      <c r="X350">
        <v>20192</v>
      </c>
      <c r="Y350" t="str">
        <f>VLOOKUP(Tabela1[[#This Row],[CÓD PRODUTO ]],[1]fornnecedor!$A:$G,7,0)</f>
        <v>BASES POLIÉSTER</v>
      </c>
      <c r="Z350">
        <v>496036</v>
      </c>
      <c r="AA350" t="str">
        <f>Tabela1[[#This Row],[DESCRIÇÃO]]</f>
        <v>AKZO NOBEL LTDA AUTO</v>
      </c>
    </row>
    <row r="351" spans="1:27" x14ac:dyDescent="0.3">
      <c r="A351" t="s">
        <v>288</v>
      </c>
      <c r="B351" t="s">
        <v>101</v>
      </c>
      <c r="C351" s="1">
        <v>46042</v>
      </c>
      <c r="D351" s="2">
        <v>2003109906</v>
      </c>
      <c r="E351" t="s">
        <v>304</v>
      </c>
      <c r="G351" t="s">
        <v>103</v>
      </c>
      <c r="H351" t="s">
        <v>24</v>
      </c>
      <c r="I351">
        <v>139.28</v>
      </c>
      <c r="J351">
        <v>2</v>
      </c>
      <c r="K351">
        <v>0</v>
      </c>
      <c r="L351">
        <v>278.57</v>
      </c>
      <c r="M351">
        <v>9.14</v>
      </c>
      <c r="N351">
        <v>0</v>
      </c>
      <c r="O351">
        <v>7.1</v>
      </c>
      <c r="P351">
        <v>0</v>
      </c>
      <c r="Q351">
        <v>0</v>
      </c>
      <c r="R351">
        <v>0</v>
      </c>
      <c r="S351">
        <v>0</v>
      </c>
      <c r="T351">
        <v>290.5</v>
      </c>
      <c r="U351">
        <v>34</v>
      </c>
      <c r="V351" t="str">
        <f>VLOOKUP(Tabela1[[#This Row],[CÓD FORNECEDOR]],'[1]BASE FORNECEDORES'!$A:$N,11,0)</f>
        <v>60.561.719/0022-58</v>
      </c>
      <c r="W351" t="str">
        <f>VLOOKUP(Tabela1[[#This Row],[CNPJ]],'[1]BASE FORNECEDORES'!$K:$R,8,0)</f>
        <v>AKZO NOBEL LTDA AUTO</v>
      </c>
      <c r="X351">
        <v>9906</v>
      </c>
      <c r="Y351" t="str">
        <f>VLOOKUP(Tabela1[[#This Row],[CÓD PRODUTO ]],[1]fornnecedor!$A:$G,7,0)</f>
        <v>BASES POLIÉSTER</v>
      </c>
      <c r="Z351">
        <v>496036</v>
      </c>
      <c r="AA351" t="str">
        <f>Tabela1[[#This Row],[DESCRIÇÃO]]</f>
        <v>AKZO NOBEL LTDA AUTO</v>
      </c>
    </row>
    <row r="352" spans="1:27" x14ac:dyDescent="0.3">
      <c r="A352" t="s">
        <v>288</v>
      </c>
      <c r="B352" t="s">
        <v>101</v>
      </c>
      <c r="C352" s="1">
        <v>46042</v>
      </c>
      <c r="D352" s="2">
        <v>2003120193</v>
      </c>
      <c r="E352" t="s">
        <v>305</v>
      </c>
      <c r="G352" t="s">
        <v>103</v>
      </c>
      <c r="H352" t="s">
        <v>24</v>
      </c>
      <c r="I352">
        <v>133.74</v>
      </c>
      <c r="J352">
        <v>2</v>
      </c>
      <c r="K352">
        <v>0</v>
      </c>
      <c r="L352">
        <v>267.47000000000003</v>
      </c>
      <c r="M352">
        <v>8.7799999999999994</v>
      </c>
      <c r="N352">
        <v>0</v>
      </c>
      <c r="O352">
        <v>6.81</v>
      </c>
      <c r="P352">
        <v>0</v>
      </c>
      <c r="Q352">
        <v>0</v>
      </c>
      <c r="R352">
        <v>0</v>
      </c>
      <c r="S352">
        <v>0</v>
      </c>
      <c r="T352">
        <v>278.92</v>
      </c>
      <c r="U352">
        <v>34</v>
      </c>
      <c r="V352" t="str">
        <f>VLOOKUP(Tabela1[[#This Row],[CÓD FORNECEDOR]],'[1]BASE FORNECEDORES'!$A:$N,11,0)</f>
        <v>60.561.719/0022-58</v>
      </c>
      <c r="W352" t="str">
        <f>VLOOKUP(Tabela1[[#This Row],[CNPJ]],'[1]BASE FORNECEDORES'!$K:$R,8,0)</f>
        <v>AKZO NOBEL LTDA AUTO</v>
      </c>
      <c r="X352">
        <v>20193</v>
      </c>
      <c r="Y352" t="str">
        <f>VLOOKUP(Tabela1[[#This Row],[CÓD PRODUTO ]],[1]fornnecedor!$A:$G,7,0)</f>
        <v>BASES POLIÉSTER</v>
      </c>
      <c r="Z352">
        <v>496036</v>
      </c>
      <c r="AA352" t="str">
        <f>Tabela1[[#This Row],[DESCRIÇÃO]]</f>
        <v>AKZO NOBEL LTDA AUTO</v>
      </c>
    </row>
    <row r="353" spans="1:27" x14ac:dyDescent="0.3">
      <c r="A353" t="s">
        <v>288</v>
      </c>
      <c r="B353" t="s">
        <v>101</v>
      </c>
      <c r="C353" s="1">
        <v>46042</v>
      </c>
      <c r="D353" s="2">
        <v>2003109907</v>
      </c>
      <c r="E353" t="s">
        <v>306</v>
      </c>
      <c r="G353" t="s">
        <v>103</v>
      </c>
      <c r="H353" t="s">
        <v>24</v>
      </c>
      <c r="I353">
        <v>118.41</v>
      </c>
      <c r="J353">
        <v>6</v>
      </c>
      <c r="K353">
        <v>0</v>
      </c>
      <c r="L353">
        <v>710.44</v>
      </c>
      <c r="M353">
        <v>23.32</v>
      </c>
      <c r="N353">
        <v>0</v>
      </c>
      <c r="O353">
        <v>18.09</v>
      </c>
      <c r="P353">
        <v>0</v>
      </c>
      <c r="Q353">
        <v>0</v>
      </c>
      <c r="R353">
        <v>0</v>
      </c>
      <c r="S353">
        <v>0</v>
      </c>
      <c r="T353">
        <v>740.86</v>
      </c>
      <c r="U353">
        <v>34</v>
      </c>
      <c r="V353" t="str">
        <f>VLOOKUP(Tabela1[[#This Row],[CÓD FORNECEDOR]],'[1]BASE FORNECEDORES'!$A:$N,11,0)</f>
        <v>60.561.719/0022-58</v>
      </c>
      <c r="W353" t="str">
        <f>VLOOKUP(Tabela1[[#This Row],[CNPJ]],'[1]BASE FORNECEDORES'!$K:$R,8,0)</f>
        <v>AKZO NOBEL LTDA AUTO</v>
      </c>
      <c r="X353">
        <v>9907</v>
      </c>
      <c r="Y353" t="str">
        <f>VLOOKUP(Tabela1[[#This Row],[CÓD PRODUTO ]],[1]fornnecedor!$A:$G,7,0)</f>
        <v>BASES POLIÉSTER</v>
      </c>
      <c r="Z353">
        <v>496036</v>
      </c>
      <c r="AA353" t="str">
        <f>Tabela1[[#This Row],[DESCRIÇÃO]]</f>
        <v>AKZO NOBEL LTDA AUTO</v>
      </c>
    </row>
    <row r="354" spans="1:27" x14ac:dyDescent="0.3">
      <c r="A354" t="s">
        <v>288</v>
      </c>
      <c r="B354" t="s">
        <v>101</v>
      </c>
      <c r="C354" s="1">
        <v>46042</v>
      </c>
      <c r="D354" s="2">
        <v>2003109908</v>
      </c>
      <c r="E354" t="s">
        <v>307</v>
      </c>
      <c r="G354" t="s">
        <v>103</v>
      </c>
      <c r="H354" t="s">
        <v>24</v>
      </c>
      <c r="I354">
        <v>113.23</v>
      </c>
      <c r="J354">
        <v>2</v>
      </c>
      <c r="K354">
        <v>0</v>
      </c>
      <c r="L354">
        <v>226.46</v>
      </c>
      <c r="M354">
        <v>7.43</v>
      </c>
      <c r="N354">
        <v>0</v>
      </c>
      <c r="O354">
        <v>5.76</v>
      </c>
      <c r="P354">
        <v>0</v>
      </c>
      <c r="Q354">
        <v>0</v>
      </c>
      <c r="R354">
        <v>0</v>
      </c>
      <c r="S354">
        <v>0</v>
      </c>
      <c r="T354">
        <v>236.15</v>
      </c>
      <c r="U354">
        <v>34</v>
      </c>
      <c r="V354" t="str">
        <f>VLOOKUP(Tabela1[[#This Row],[CÓD FORNECEDOR]],'[1]BASE FORNECEDORES'!$A:$N,11,0)</f>
        <v>60.561.719/0022-58</v>
      </c>
      <c r="W354" t="str">
        <f>VLOOKUP(Tabela1[[#This Row],[CNPJ]],'[1]BASE FORNECEDORES'!$K:$R,8,0)</f>
        <v>AKZO NOBEL LTDA AUTO</v>
      </c>
      <c r="X354">
        <v>9908</v>
      </c>
      <c r="Y354" t="str">
        <f>VLOOKUP(Tabela1[[#This Row],[CÓD PRODUTO ]],[1]fornnecedor!$A:$G,7,0)</f>
        <v>BASES POLIÉSTER</v>
      </c>
      <c r="Z354">
        <v>496036</v>
      </c>
      <c r="AA354" t="str">
        <f>Tabela1[[#This Row],[DESCRIÇÃO]]</f>
        <v>AKZO NOBEL LTDA AUTO</v>
      </c>
    </row>
    <row r="355" spans="1:27" x14ac:dyDescent="0.3">
      <c r="A355" t="s">
        <v>288</v>
      </c>
      <c r="B355" t="s">
        <v>101</v>
      </c>
      <c r="C355" s="1">
        <v>46042</v>
      </c>
      <c r="D355" s="2">
        <v>2003123408</v>
      </c>
      <c r="E355" t="s">
        <v>247</v>
      </c>
      <c r="G355" t="s">
        <v>103</v>
      </c>
      <c r="H355" t="s">
        <v>24</v>
      </c>
      <c r="I355">
        <v>315.74</v>
      </c>
      <c r="J355">
        <v>20</v>
      </c>
      <c r="K355">
        <v>0</v>
      </c>
      <c r="L355" s="3">
        <v>6314.75</v>
      </c>
      <c r="M355">
        <v>414.56</v>
      </c>
      <c r="N355">
        <v>0</v>
      </c>
      <c r="O355">
        <v>160.85</v>
      </c>
      <c r="P355">
        <v>0</v>
      </c>
      <c r="Q355">
        <v>0</v>
      </c>
      <c r="R355">
        <v>446.45</v>
      </c>
      <c r="S355">
        <v>0</v>
      </c>
      <c r="T355" s="3">
        <v>6792.46</v>
      </c>
      <c r="U355">
        <v>34</v>
      </c>
      <c r="V355" t="str">
        <f>VLOOKUP(Tabela1[[#This Row],[CÓD FORNECEDOR]],'[1]BASE FORNECEDORES'!$A:$N,11,0)</f>
        <v>60.561.719/0022-58</v>
      </c>
      <c r="W355" t="str">
        <f>VLOOKUP(Tabela1[[#This Row],[CNPJ]],'[1]BASE FORNECEDORES'!$K:$R,8,0)</f>
        <v>AKZO NOBEL LTDA AUTO</v>
      </c>
      <c r="X355">
        <v>23408</v>
      </c>
      <c r="Y355" t="str">
        <f>VLOOKUP(Tabela1[[#This Row],[CÓD PRODUTO ]],[1]fornnecedor!$A:$G,7,0)</f>
        <v>BASES POLIÉSTER</v>
      </c>
      <c r="Z355">
        <v>496036</v>
      </c>
      <c r="AA355" t="str">
        <f>Tabela1[[#This Row],[DESCRIÇÃO]]</f>
        <v>AKZO NOBEL LTDA AUTO</v>
      </c>
    </row>
    <row r="356" spans="1:27" x14ac:dyDescent="0.3">
      <c r="A356" t="s">
        <v>288</v>
      </c>
      <c r="B356" t="s">
        <v>101</v>
      </c>
      <c r="C356" s="1">
        <v>46042</v>
      </c>
      <c r="D356" s="2">
        <v>2003109911</v>
      </c>
      <c r="E356" t="s">
        <v>248</v>
      </c>
      <c r="G356" t="s">
        <v>103</v>
      </c>
      <c r="H356" t="s">
        <v>24</v>
      </c>
      <c r="I356">
        <v>201.44</v>
      </c>
      <c r="J356">
        <v>32</v>
      </c>
      <c r="K356">
        <v>0</v>
      </c>
      <c r="L356" s="3">
        <v>6446.16</v>
      </c>
      <c r="M356">
        <v>211.59</v>
      </c>
      <c r="N356">
        <v>0</v>
      </c>
      <c r="O356">
        <v>164.2</v>
      </c>
      <c r="P356">
        <v>0</v>
      </c>
      <c r="Q356">
        <v>0</v>
      </c>
      <c r="R356">
        <v>0</v>
      </c>
      <c r="S356">
        <v>0</v>
      </c>
      <c r="T356" s="3">
        <v>6722.2</v>
      </c>
      <c r="U356">
        <v>34</v>
      </c>
      <c r="V356" t="str">
        <f>VLOOKUP(Tabela1[[#This Row],[CÓD FORNECEDOR]],'[1]BASE FORNECEDORES'!$A:$N,11,0)</f>
        <v>60.561.719/0022-58</v>
      </c>
      <c r="W356" t="str">
        <f>VLOOKUP(Tabela1[[#This Row],[CNPJ]],'[1]BASE FORNECEDORES'!$K:$R,8,0)</f>
        <v>AKZO NOBEL LTDA AUTO</v>
      </c>
      <c r="X356">
        <v>9911</v>
      </c>
      <c r="Y356" t="str">
        <f>VLOOKUP(Tabela1[[#This Row],[CÓD PRODUTO ]],[1]fornnecedor!$A:$G,7,0)</f>
        <v>BASES POLIÉSTER</v>
      </c>
      <c r="Z356">
        <v>496036</v>
      </c>
      <c r="AA356" t="str">
        <f>Tabela1[[#This Row],[DESCRIÇÃO]]</f>
        <v>AKZO NOBEL LTDA AUTO</v>
      </c>
    </row>
    <row r="357" spans="1:27" x14ac:dyDescent="0.3">
      <c r="A357" t="s">
        <v>308</v>
      </c>
      <c r="B357" t="s">
        <v>101</v>
      </c>
      <c r="C357" s="1">
        <v>46042</v>
      </c>
      <c r="D357" s="2">
        <v>2000223375</v>
      </c>
      <c r="E357" t="s">
        <v>156</v>
      </c>
      <c r="G357" t="s">
        <v>103</v>
      </c>
      <c r="H357" t="s">
        <v>24</v>
      </c>
      <c r="I357">
        <v>30.36</v>
      </c>
      <c r="J357">
        <v>6</v>
      </c>
      <c r="K357">
        <v>0</v>
      </c>
      <c r="L357">
        <v>182.14</v>
      </c>
      <c r="M357">
        <v>5.98</v>
      </c>
      <c r="N357">
        <v>0</v>
      </c>
      <c r="O357">
        <v>6.22</v>
      </c>
      <c r="P357">
        <v>0</v>
      </c>
      <c r="Q357">
        <v>0</v>
      </c>
      <c r="R357">
        <v>0</v>
      </c>
      <c r="S357">
        <v>0</v>
      </c>
      <c r="T357">
        <v>189.94</v>
      </c>
      <c r="U357">
        <v>34</v>
      </c>
      <c r="V357" t="str">
        <f>VLOOKUP(Tabela1[[#This Row],[CÓD FORNECEDOR]],'[1]BASE FORNECEDORES'!$A:$N,11,0)</f>
        <v>60.561.719/0022-58</v>
      </c>
      <c r="W357" t="str">
        <f>VLOOKUP(Tabela1[[#This Row],[CNPJ]],'[1]BASE FORNECEDORES'!$K:$R,8,0)</f>
        <v>AKZO NOBEL LTDA AUTO</v>
      </c>
      <c r="X357">
        <v>23375</v>
      </c>
      <c r="Y357" t="str">
        <f>VLOOKUP(Tabela1[[#This Row],[CÓD PRODUTO ]],[1]fornnecedor!$A:$G,7,0)</f>
        <v>TINTAS POLIÉSTER</v>
      </c>
      <c r="Z357">
        <v>496112</v>
      </c>
      <c r="AA357" t="str">
        <f>Tabela1[[#This Row],[DESCRIÇÃO]]</f>
        <v>AKZO NOBEL LTDA AUTO</v>
      </c>
    </row>
    <row r="358" spans="1:27" x14ac:dyDescent="0.3">
      <c r="A358" t="s">
        <v>308</v>
      </c>
      <c r="B358" t="s">
        <v>101</v>
      </c>
      <c r="C358" s="1">
        <v>46042</v>
      </c>
      <c r="D358" s="2">
        <v>2000221008</v>
      </c>
      <c r="E358" t="s">
        <v>157</v>
      </c>
      <c r="G358" t="s">
        <v>103</v>
      </c>
      <c r="H358" t="s">
        <v>24</v>
      </c>
      <c r="I358">
        <v>30.61</v>
      </c>
      <c r="J358">
        <v>48</v>
      </c>
      <c r="K358">
        <v>0</v>
      </c>
      <c r="L358" s="3">
        <v>1469.49</v>
      </c>
      <c r="M358">
        <v>48.24</v>
      </c>
      <c r="N358">
        <v>0</v>
      </c>
      <c r="O358">
        <v>50.22</v>
      </c>
      <c r="P358">
        <v>0</v>
      </c>
      <c r="Q358">
        <v>0</v>
      </c>
      <c r="R358">
        <v>0</v>
      </c>
      <c r="S358">
        <v>0</v>
      </c>
      <c r="T358" s="3">
        <v>1532.42</v>
      </c>
      <c r="U358">
        <v>34</v>
      </c>
      <c r="V358" t="str">
        <f>VLOOKUP(Tabela1[[#This Row],[CÓD FORNECEDOR]],'[1]BASE FORNECEDORES'!$A:$N,11,0)</f>
        <v>60.561.719/0022-58</v>
      </c>
      <c r="W358" t="str">
        <f>VLOOKUP(Tabela1[[#This Row],[CNPJ]],'[1]BASE FORNECEDORES'!$K:$R,8,0)</f>
        <v>AKZO NOBEL LTDA AUTO</v>
      </c>
      <c r="X358">
        <v>21008</v>
      </c>
      <c r="Y358" t="str">
        <f>VLOOKUP(Tabela1[[#This Row],[CÓD PRODUTO ]],[1]fornnecedor!$A:$G,7,0)</f>
        <v>TINTAS POLIÉSTER</v>
      </c>
      <c r="Z358">
        <v>496112</v>
      </c>
      <c r="AA358" t="str">
        <f>Tabela1[[#This Row],[DESCRIÇÃO]]</f>
        <v>AKZO NOBEL LTDA AUTO</v>
      </c>
    </row>
    <row r="359" spans="1:27" x14ac:dyDescent="0.3">
      <c r="A359" t="s">
        <v>308</v>
      </c>
      <c r="B359" t="s">
        <v>101</v>
      </c>
      <c r="C359" s="1">
        <v>46042</v>
      </c>
      <c r="D359" s="2">
        <v>2000222955</v>
      </c>
      <c r="E359" t="s">
        <v>158</v>
      </c>
      <c r="G359" t="s">
        <v>103</v>
      </c>
      <c r="H359" t="s">
        <v>24</v>
      </c>
      <c r="I359">
        <v>30.67</v>
      </c>
      <c r="J359">
        <v>60</v>
      </c>
      <c r="K359">
        <v>0</v>
      </c>
      <c r="L359" s="3">
        <v>1840.45</v>
      </c>
      <c r="M359">
        <v>60.41</v>
      </c>
      <c r="N359">
        <v>0</v>
      </c>
      <c r="O359">
        <v>62.9</v>
      </c>
      <c r="P359">
        <v>0</v>
      </c>
      <c r="Q359">
        <v>0</v>
      </c>
      <c r="R359">
        <v>0</v>
      </c>
      <c r="S359">
        <v>0</v>
      </c>
      <c r="T359" s="3">
        <v>1919.26</v>
      </c>
      <c r="U359">
        <v>34</v>
      </c>
      <c r="V359" t="str">
        <f>VLOOKUP(Tabela1[[#This Row],[CÓD FORNECEDOR]],'[1]BASE FORNECEDORES'!$A:$N,11,0)</f>
        <v>60.561.719/0022-58</v>
      </c>
      <c r="W359" t="str">
        <f>VLOOKUP(Tabela1[[#This Row],[CNPJ]],'[1]BASE FORNECEDORES'!$K:$R,8,0)</f>
        <v>AKZO NOBEL LTDA AUTO</v>
      </c>
      <c r="X359">
        <v>22955</v>
      </c>
      <c r="Y359" t="str">
        <f>VLOOKUP(Tabela1[[#This Row],[CÓD PRODUTO ]],[1]fornnecedor!$A:$G,7,0)</f>
        <v>TINTAS POLIÉSTER</v>
      </c>
      <c r="Z359">
        <v>496112</v>
      </c>
      <c r="AA359" t="str">
        <f>Tabela1[[#This Row],[DESCRIÇÃO]]</f>
        <v>AKZO NOBEL LTDA AUTO</v>
      </c>
    </row>
    <row r="360" spans="1:27" x14ac:dyDescent="0.3">
      <c r="A360" t="s">
        <v>308</v>
      </c>
      <c r="B360" t="s">
        <v>101</v>
      </c>
      <c r="C360" s="1">
        <v>46042</v>
      </c>
      <c r="D360" s="2">
        <v>2000284929</v>
      </c>
      <c r="E360" t="s">
        <v>160</v>
      </c>
      <c r="G360" t="s">
        <v>103</v>
      </c>
      <c r="H360" t="s">
        <v>24</v>
      </c>
      <c r="I360">
        <v>30.41</v>
      </c>
      <c r="J360">
        <v>6</v>
      </c>
      <c r="K360">
        <v>0</v>
      </c>
      <c r="L360">
        <v>182.49</v>
      </c>
      <c r="M360">
        <v>5.99</v>
      </c>
      <c r="N360">
        <v>0</v>
      </c>
      <c r="O360">
        <v>6.23</v>
      </c>
      <c r="P360">
        <v>0</v>
      </c>
      <c r="Q360">
        <v>0</v>
      </c>
      <c r="R360">
        <v>0</v>
      </c>
      <c r="S360">
        <v>0</v>
      </c>
      <c r="T360">
        <v>190.3</v>
      </c>
      <c r="U360">
        <v>34</v>
      </c>
      <c r="V360" t="str">
        <f>VLOOKUP(Tabela1[[#This Row],[CÓD FORNECEDOR]],'[1]BASE FORNECEDORES'!$A:$N,11,0)</f>
        <v>60.561.719/0022-58</v>
      </c>
      <c r="W360" t="str">
        <f>VLOOKUP(Tabela1[[#This Row],[CNPJ]],'[1]BASE FORNECEDORES'!$K:$R,8,0)</f>
        <v>AKZO NOBEL LTDA AUTO</v>
      </c>
      <c r="X360">
        <v>84929</v>
      </c>
      <c r="Y360" t="str">
        <f>VLOOKUP(Tabela1[[#This Row],[CÓD PRODUTO ]],[1]fornnecedor!$A:$G,7,0)</f>
        <v>TINTAS POLIÉSTER</v>
      </c>
      <c r="Z360">
        <v>496112</v>
      </c>
      <c r="AA360" t="str">
        <f>Tabela1[[#This Row],[DESCRIÇÃO]]</f>
        <v>AKZO NOBEL LTDA AUTO</v>
      </c>
    </row>
    <row r="361" spans="1:27" x14ac:dyDescent="0.3">
      <c r="A361" t="s">
        <v>308</v>
      </c>
      <c r="B361" t="s">
        <v>101</v>
      </c>
      <c r="C361" s="1">
        <v>46042</v>
      </c>
      <c r="D361" s="2">
        <v>2000223391</v>
      </c>
      <c r="E361" t="s">
        <v>161</v>
      </c>
      <c r="G361" t="s">
        <v>103</v>
      </c>
      <c r="H361" t="s">
        <v>24</v>
      </c>
      <c r="I361">
        <v>30.81</v>
      </c>
      <c r="J361">
        <v>12</v>
      </c>
      <c r="K361">
        <v>0</v>
      </c>
      <c r="L361">
        <v>369.76</v>
      </c>
      <c r="M361">
        <v>12.14</v>
      </c>
      <c r="N361">
        <v>0</v>
      </c>
      <c r="O361">
        <v>12.64</v>
      </c>
      <c r="P361">
        <v>0</v>
      </c>
      <c r="Q361">
        <v>0</v>
      </c>
      <c r="R361">
        <v>0</v>
      </c>
      <c r="S361">
        <v>0</v>
      </c>
      <c r="T361">
        <v>385.6</v>
      </c>
      <c r="U361">
        <v>34</v>
      </c>
      <c r="V361" t="str">
        <f>VLOOKUP(Tabela1[[#This Row],[CÓD FORNECEDOR]],'[1]BASE FORNECEDORES'!$A:$N,11,0)</f>
        <v>60.561.719/0022-58</v>
      </c>
      <c r="W361" t="str">
        <f>VLOOKUP(Tabela1[[#This Row],[CNPJ]],'[1]BASE FORNECEDORES'!$K:$R,8,0)</f>
        <v>AKZO NOBEL LTDA AUTO</v>
      </c>
      <c r="X361">
        <v>23391</v>
      </c>
      <c r="Y361" t="str">
        <f>VLOOKUP(Tabela1[[#This Row],[CÓD PRODUTO ]],[1]fornnecedor!$A:$G,7,0)</f>
        <v>TINTAS POLIÉSTER</v>
      </c>
      <c r="Z361">
        <v>496112</v>
      </c>
      <c r="AA361" t="str">
        <f>Tabela1[[#This Row],[DESCRIÇÃO]]</f>
        <v>AKZO NOBEL LTDA AUTO</v>
      </c>
    </row>
    <row r="362" spans="1:27" x14ac:dyDescent="0.3">
      <c r="A362" t="s">
        <v>308</v>
      </c>
      <c r="B362" t="s">
        <v>101</v>
      </c>
      <c r="C362" s="1">
        <v>46042</v>
      </c>
      <c r="D362" s="2">
        <v>2000223377</v>
      </c>
      <c r="E362" t="s">
        <v>163</v>
      </c>
      <c r="G362" t="s">
        <v>103</v>
      </c>
      <c r="H362" t="s">
        <v>24</v>
      </c>
      <c r="I362">
        <v>30.97</v>
      </c>
      <c r="J362">
        <v>24</v>
      </c>
      <c r="K362">
        <v>0</v>
      </c>
      <c r="L362">
        <v>743.33</v>
      </c>
      <c r="M362">
        <v>24.4</v>
      </c>
      <c r="N362">
        <v>0</v>
      </c>
      <c r="O362">
        <v>25.4</v>
      </c>
      <c r="P362">
        <v>0</v>
      </c>
      <c r="Q362">
        <v>0</v>
      </c>
      <c r="R362">
        <v>0</v>
      </c>
      <c r="S362">
        <v>0</v>
      </c>
      <c r="T362">
        <v>775.16</v>
      </c>
      <c r="U362">
        <v>34</v>
      </c>
      <c r="V362" t="str">
        <f>VLOOKUP(Tabela1[[#This Row],[CÓD FORNECEDOR]],'[1]BASE FORNECEDORES'!$A:$N,11,0)</f>
        <v>60.561.719/0022-58</v>
      </c>
      <c r="W362" t="str">
        <f>VLOOKUP(Tabela1[[#This Row],[CNPJ]],'[1]BASE FORNECEDORES'!$K:$R,8,0)</f>
        <v>AKZO NOBEL LTDA AUTO</v>
      </c>
      <c r="X362">
        <v>23377</v>
      </c>
      <c r="Y362" t="str">
        <f>VLOOKUP(Tabela1[[#This Row],[CÓD PRODUTO ]],[1]fornnecedor!$A:$G,7,0)</f>
        <v>TINTAS POLIÉSTER</v>
      </c>
      <c r="Z362">
        <v>496112</v>
      </c>
      <c r="AA362" t="str">
        <f>Tabela1[[#This Row],[DESCRIÇÃO]]</f>
        <v>AKZO NOBEL LTDA AUTO</v>
      </c>
    </row>
    <row r="363" spans="1:27" x14ac:dyDescent="0.3">
      <c r="A363" t="s">
        <v>308</v>
      </c>
      <c r="B363" t="s">
        <v>101</v>
      </c>
      <c r="C363" s="1">
        <v>46042</v>
      </c>
      <c r="D363" s="2">
        <v>2000223357</v>
      </c>
      <c r="E363" t="s">
        <v>166</v>
      </c>
      <c r="G363" t="s">
        <v>103</v>
      </c>
      <c r="H363" t="s">
        <v>24</v>
      </c>
      <c r="I363">
        <v>24.79</v>
      </c>
      <c r="J363">
        <v>12</v>
      </c>
      <c r="K363">
        <v>0</v>
      </c>
      <c r="L363">
        <v>297.52</v>
      </c>
      <c r="M363">
        <v>9.77</v>
      </c>
      <c r="N363">
        <v>0</v>
      </c>
      <c r="O363">
        <v>10.17</v>
      </c>
      <c r="P363">
        <v>0</v>
      </c>
      <c r="Q363">
        <v>0</v>
      </c>
      <c r="R363">
        <v>0</v>
      </c>
      <c r="S363">
        <v>0</v>
      </c>
      <c r="T363">
        <v>310.27</v>
      </c>
      <c r="U363">
        <v>34</v>
      </c>
      <c r="V363" t="str">
        <f>VLOOKUP(Tabela1[[#This Row],[CÓD FORNECEDOR]],'[1]BASE FORNECEDORES'!$A:$N,11,0)</f>
        <v>60.561.719/0022-58</v>
      </c>
      <c r="W363" t="str">
        <f>VLOOKUP(Tabela1[[#This Row],[CNPJ]],'[1]BASE FORNECEDORES'!$K:$R,8,0)</f>
        <v>AKZO NOBEL LTDA AUTO</v>
      </c>
      <c r="X363">
        <v>23357</v>
      </c>
      <c r="Y363" t="str">
        <f>VLOOKUP(Tabela1[[#This Row],[CÓD PRODUTO ]],[1]fornnecedor!$A:$G,7,0)</f>
        <v>TINTAS POLIÉSTER</v>
      </c>
      <c r="Z363">
        <v>496112</v>
      </c>
      <c r="AA363" t="str">
        <f>Tabela1[[#This Row],[DESCRIÇÃO]]</f>
        <v>AKZO NOBEL LTDA AUTO</v>
      </c>
    </row>
    <row r="364" spans="1:27" x14ac:dyDescent="0.3">
      <c r="A364" t="s">
        <v>308</v>
      </c>
      <c r="B364" t="s">
        <v>101</v>
      </c>
      <c r="C364" s="1">
        <v>46042</v>
      </c>
      <c r="D364" s="2">
        <v>2000285550</v>
      </c>
      <c r="E364" t="s">
        <v>168</v>
      </c>
      <c r="G364" t="s">
        <v>103</v>
      </c>
      <c r="H364" t="s">
        <v>24</v>
      </c>
      <c r="I364">
        <v>27.56</v>
      </c>
      <c r="J364">
        <v>12</v>
      </c>
      <c r="K364">
        <v>0</v>
      </c>
      <c r="L364">
        <v>330.72</v>
      </c>
      <c r="M364">
        <v>10.86</v>
      </c>
      <c r="N364">
        <v>0</v>
      </c>
      <c r="O364">
        <v>11.32</v>
      </c>
      <c r="P364">
        <v>0</v>
      </c>
      <c r="Q364">
        <v>0</v>
      </c>
      <c r="R364">
        <v>0</v>
      </c>
      <c r="S364">
        <v>0</v>
      </c>
      <c r="T364">
        <v>344.89</v>
      </c>
      <c r="U364">
        <v>34</v>
      </c>
      <c r="V364" t="str">
        <f>VLOOKUP(Tabela1[[#This Row],[CÓD FORNECEDOR]],'[1]BASE FORNECEDORES'!$A:$N,11,0)</f>
        <v>60.561.719/0022-58</v>
      </c>
      <c r="W364" t="str">
        <f>VLOOKUP(Tabela1[[#This Row],[CNPJ]],'[1]BASE FORNECEDORES'!$K:$R,8,0)</f>
        <v>AKZO NOBEL LTDA AUTO</v>
      </c>
      <c r="X364">
        <v>85550</v>
      </c>
      <c r="Y364" t="str">
        <f>VLOOKUP(Tabela1[[#This Row],[CÓD PRODUTO ]],[1]fornnecedor!$A:$G,7,0)</f>
        <v>TINTAS POLIÉSTER</v>
      </c>
      <c r="Z364">
        <v>496112</v>
      </c>
      <c r="AA364" t="str">
        <f>Tabela1[[#This Row],[DESCRIÇÃO]]</f>
        <v>AKZO NOBEL LTDA AUTO</v>
      </c>
    </row>
    <row r="365" spans="1:27" x14ac:dyDescent="0.3">
      <c r="A365" t="s">
        <v>308</v>
      </c>
      <c r="B365" t="s">
        <v>101</v>
      </c>
      <c r="C365" s="1">
        <v>46042</v>
      </c>
      <c r="D365" s="2">
        <v>2000221281</v>
      </c>
      <c r="E365" t="s">
        <v>309</v>
      </c>
      <c r="G365" t="s">
        <v>103</v>
      </c>
      <c r="H365" t="s">
        <v>24</v>
      </c>
      <c r="I365">
        <v>24</v>
      </c>
      <c r="J365">
        <v>18</v>
      </c>
      <c r="K365">
        <v>0</v>
      </c>
      <c r="L365">
        <v>431.98</v>
      </c>
      <c r="M365">
        <v>14.18</v>
      </c>
      <c r="N365">
        <v>0</v>
      </c>
      <c r="O365">
        <v>14.76</v>
      </c>
      <c r="P365">
        <v>0</v>
      </c>
      <c r="Q365">
        <v>0</v>
      </c>
      <c r="R365">
        <v>0</v>
      </c>
      <c r="S365">
        <v>0</v>
      </c>
      <c r="T365">
        <v>450.48</v>
      </c>
      <c r="U365">
        <v>34</v>
      </c>
      <c r="V365" t="str">
        <f>VLOOKUP(Tabela1[[#This Row],[CÓD FORNECEDOR]],'[1]BASE FORNECEDORES'!$A:$N,11,0)</f>
        <v>60.561.719/0022-58</v>
      </c>
      <c r="W365" t="str">
        <f>VLOOKUP(Tabela1[[#This Row],[CNPJ]],'[1]BASE FORNECEDORES'!$K:$R,8,0)</f>
        <v>AKZO NOBEL LTDA AUTO</v>
      </c>
      <c r="X365">
        <v>21281</v>
      </c>
      <c r="Y365" t="str">
        <f>VLOOKUP(Tabela1[[#This Row],[CÓD PRODUTO ]],[1]fornnecedor!$A:$G,7,0)</f>
        <v>TINTAS POLIÉSTER</v>
      </c>
      <c r="Z365">
        <v>496112</v>
      </c>
      <c r="AA365" t="str">
        <f>Tabela1[[#This Row],[DESCRIÇÃO]]</f>
        <v>AKZO NOBEL LTDA AUTO</v>
      </c>
    </row>
    <row r="366" spans="1:27" x14ac:dyDescent="0.3">
      <c r="A366" t="s">
        <v>308</v>
      </c>
      <c r="B366" t="s">
        <v>101</v>
      </c>
      <c r="C366" s="1">
        <v>46042</v>
      </c>
      <c r="D366" s="2">
        <v>2000223382</v>
      </c>
      <c r="E366" t="s">
        <v>173</v>
      </c>
      <c r="G366" t="s">
        <v>103</v>
      </c>
      <c r="H366" t="s">
        <v>24</v>
      </c>
      <c r="I366">
        <v>25.31</v>
      </c>
      <c r="J366">
        <v>18</v>
      </c>
      <c r="K366">
        <v>0</v>
      </c>
      <c r="L366">
        <v>455.58</v>
      </c>
      <c r="M366">
        <v>14.95</v>
      </c>
      <c r="N366">
        <v>0</v>
      </c>
      <c r="O366">
        <v>15.58</v>
      </c>
      <c r="P366">
        <v>0</v>
      </c>
      <c r="Q366">
        <v>0</v>
      </c>
      <c r="R366">
        <v>0</v>
      </c>
      <c r="S366">
        <v>0</v>
      </c>
      <c r="T366">
        <v>475.09</v>
      </c>
      <c r="U366">
        <v>34</v>
      </c>
      <c r="V366" t="str">
        <f>VLOOKUP(Tabela1[[#This Row],[CÓD FORNECEDOR]],'[1]BASE FORNECEDORES'!$A:$N,11,0)</f>
        <v>60.561.719/0022-58</v>
      </c>
      <c r="W366" t="str">
        <f>VLOOKUP(Tabela1[[#This Row],[CNPJ]],'[1]BASE FORNECEDORES'!$K:$R,8,0)</f>
        <v>AKZO NOBEL LTDA AUTO</v>
      </c>
      <c r="X366">
        <v>23382</v>
      </c>
      <c r="Y366" t="str">
        <f>VLOOKUP(Tabela1[[#This Row],[CÓD PRODUTO ]],[1]fornnecedor!$A:$G,7,0)</f>
        <v>TINTAS POLIÉSTER</v>
      </c>
      <c r="Z366">
        <v>496112</v>
      </c>
      <c r="AA366" t="str">
        <f>Tabela1[[#This Row],[DESCRIÇÃO]]</f>
        <v>AKZO NOBEL LTDA AUTO</v>
      </c>
    </row>
    <row r="367" spans="1:27" x14ac:dyDescent="0.3">
      <c r="A367" t="s">
        <v>308</v>
      </c>
      <c r="B367" t="s">
        <v>101</v>
      </c>
      <c r="C367" s="1">
        <v>46042</v>
      </c>
      <c r="D367" s="2">
        <v>2000221289</v>
      </c>
      <c r="E367" t="s">
        <v>175</v>
      </c>
      <c r="G367" t="s">
        <v>103</v>
      </c>
      <c r="H367" t="s">
        <v>24</v>
      </c>
      <c r="I367">
        <v>26.18</v>
      </c>
      <c r="J367">
        <v>18</v>
      </c>
      <c r="K367">
        <v>0</v>
      </c>
      <c r="L367">
        <v>471.32</v>
      </c>
      <c r="M367">
        <v>15.47</v>
      </c>
      <c r="N367">
        <v>0</v>
      </c>
      <c r="O367">
        <v>16.11</v>
      </c>
      <c r="P367">
        <v>0</v>
      </c>
      <c r="Q367">
        <v>0</v>
      </c>
      <c r="R367">
        <v>0</v>
      </c>
      <c r="S367">
        <v>0</v>
      </c>
      <c r="T367">
        <v>491.5</v>
      </c>
      <c r="U367">
        <v>34</v>
      </c>
      <c r="V367" t="str">
        <f>VLOOKUP(Tabela1[[#This Row],[CÓD FORNECEDOR]],'[1]BASE FORNECEDORES'!$A:$N,11,0)</f>
        <v>60.561.719/0022-58</v>
      </c>
      <c r="W367" t="str">
        <f>VLOOKUP(Tabela1[[#This Row],[CNPJ]],'[1]BASE FORNECEDORES'!$K:$R,8,0)</f>
        <v>AKZO NOBEL LTDA AUTO</v>
      </c>
      <c r="X367">
        <v>21289</v>
      </c>
      <c r="Y367" t="str">
        <f>VLOOKUP(Tabela1[[#This Row],[CÓD PRODUTO ]],[1]fornnecedor!$A:$G,7,0)</f>
        <v>TINTAS POLIÉSTER</v>
      </c>
      <c r="Z367">
        <v>496112</v>
      </c>
      <c r="AA367" t="str">
        <f>Tabela1[[#This Row],[DESCRIÇÃO]]</f>
        <v>AKZO NOBEL LTDA AUTO</v>
      </c>
    </row>
    <row r="368" spans="1:27" x14ac:dyDescent="0.3">
      <c r="A368" t="s">
        <v>308</v>
      </c>
      <c r="B368" t="s">
        <v>101</v>
      </c>
      <c r="C368" s="1">
        <v>46042</v>
      </c>
      <c r="D368" s="2">
        <v>2000222954</v>
      </c>
      <c r="E368" t="s">
        <v>179</v>
      </c>
      <c r="G368" t="s">
        <v>103</v>
      </c>
      <c r="H368" t="s">
        <v>24</v>
      </c>
      <c r="I368">
        <v>22.99</v>
      </c>
      <c r="J368">
        <v>12</v>
      </c>
      <c r="K368">
        <v>0</v>
      </c>
      <c r="L368">
        <v>275.83</v>
      </c>
      <c r="M368">
        <v>9.0500000000000007</v>
      </c>
      <c r="N368">
        <v>0</v>
      </c>
      <c r="O368">
        <v>9.43</v>
      </c>
      <c r="P368">
        <v>0</v>
      </c>
      <c r="Q368">
        <v>0</v>
      </c>
      <c r="R368">
        <v>0</v>
      </c>
      <c r="S368">
        <v>0</v>
      </c>
      <c r="T368">
        <v>287.64</v>
      </c>
      <c r="U368">
        <v>34</v>
      </c>
      <c r="V368" t="str">
        <f>VLOOKUP(Tabela1[[#This Row],[CÓD FORNECEDOR]],'[1]BASE FORNECEDORES'!$A:$N,11,0)</f>
        <v>60.561.719/0022-58</v>
      </c>
      <c r="W368" t="str">
        <f>VLOOKUP(Tabela1[[#This Row],[CNPJ]],'[1]BASE FORNECEDORES'!$K:$R,8,0)</f>
        <v>AKZO NOBEL LTDA AUTO</v>
      </c>
      <c r="X368">
        <v>22954</v>
      </c>
      <c r="Y368" t="str">
        <f>VLOOKUP(Tabela1[[#This Row],[CÓD PRODUTO ]],[1]fornnecedor!$A:$G,7,0)</f>
        <v>TINTAS POLIÉSTER</v>
      </c>
      <c r="Z368">
        <v>496112</v>
      </c>
      <c r="AA368" t="str">
        <f>Tabela1[[#This Row],[DESCRIÇÃO]]</f>
        <v>AKZO NOBEL LTDA AUTO</v>
      </c>
    </row>
    <row r="369" spans="1:27" x14ac:dyDescent="0.3">
      <c r="A369" t="s">
        <v>308</v>
      </c>
      <c r="B369" t="s">
        <v>101</v>
      </c>
      <c r="C369" s="1">
        <v>46042</v>
      </c>
      <c r="D369" s="2">
        <v>2000223361</v>
      </c>
      <c r="E369" t="s">
        <v>181</v>
      </c>
      <c r="G369" t="s">
        <v>103</v>
      </c>
      <c r="H369" t="s">
        <v>24</v>
      </c>
      <c r="I369">
        <v>25.95</v>
      </c>
      <c r="J369">
        <v>18</v>
      </c>
      <c r="K369">
        <v>0</v>
      </c>
      <c r="L369">
        <v>467.03</v>
      </c>
      <c r="M369">
        <v>15.33</v>
      </c>
      <c r="N369">
        <v>0</v>
      </c>
      <c r="O369">
        <v>15.96</v>
      </c>
      <c r="P369">
        <v>0</v>
      </c>
      <c r="Q369">
        <v>0</v>
      </c>
      <c r="R369">
        <v>0</v>
      </c>
      <c r="S369">
        <v>0</v>
      </c>
      <c r="T369">
        <v>487.03</v>
      </c>
      <c r="U369">
        <v>34</v>
      </c>
      <c r="V369" t="str">
        <f>VLOOKUP(Tabela1[[#This Row],[CÓD FORNECEDOR]],'[1]BASE FORNECEDORES'!$A:$N,11,0)</f>
        <v>60.561.719/0022-58</v>
      </c>
      <c r="W369" t="str">
        <f>VLOOKUP(Tabela1[[#This Row],[CNPJ]],'[1]BASE FORNECEDORES'!$K:$R,8,0)</f>
        <v>AKZO NOBEL LTDA AUTO</v>
      </c>
      <c r="X369">
        <v>23361</v>
      </c>
      <c r="Y369" t="str">
        <f>VLOOKUP(Tabela1[[#This Row],[CÓD PRODUTO ]],[1]fornnecedor!$A:$G,7,0)</f>
        <v>TINTAS POLIÉSTER</v>
      </c>
      <c r="Z369">
        <v>496112</v>
      </c>
      <c r="AA369" t="str">
        <f>Tabela1[[#This Row],[DESCRIÇÃO]]</f>
        <v>AKZO NOBEL LTDA AUTO</v>
      </c>
    </row>
    <row r="370" spans="1:27" x14ac:dyDescent="0.3">
      <c r="A370" t="s">
        <v>308</v>
      </c>
      <c r="B370" t="s">
        <v>101</v>
      </c>
      <c r="C370" s="1">
        <v>46042</v>
      </c>
      <c r="D370" s="2">
        <v>2000223360</v>
      </c>
      <c r="E370" t="s">
        <v>184</v>
      </c>
      <c r="G370" t="s">
        <v>103</v>
      </c>
      <c r="H370" t="s">
        <v>24</v>
      </c>
      <c r="I370">
        <v>24.81</v>
      </c>
      <c r="J370">
        <v>18</v>
      </c>
      <c r="K370">
        <v>0</v>
      </c>
      <c r="L370">
        <v>446.64</v>
      </c>
      <c r="M370">
        <v>14.66</v>
      </c>
      <c r="N370">
        <v>0</v>
      </c>
      <c r="O370">
        <v>15.27</v>
      </c>
      <c r="P370">
        <v>0</v>
      </c>
      <c r="Q370">
        <v>0</v>
      </c>
      <c r="R370">
        <v>0</v>
      </c>
      <c r="S370">
        <v>0</v>
      </c>
      <c r="T370">
        <v>465.77</v>
      </c>
      <c r="U370">
        <v>34</v>
      </c>
      <c r="V370" t="str">
        <f>VLOOKUP(Tabela1[[#This Row],[CÓD FORNECEDOR]],'[1]BASE FORNECEDORES'!$A:$N,11,0)</f>
        <v>60.561.719/0022-58</v>
      </c>
      <c r="W370" t="str">
        <f>VLOOKUP(Tabela1[[#This Row],[CNPJ]],'[1]BASE FORNECEDORES'!$K:$R,8,0)</f>
        <v>AKZO NOBEL LTDA AUTO</v>
      </c>
      <c r="X370">
        <v>23360</v>
      </c>
      <c r="Y370" t="str">
        <f>VLOOKUP(Tabela1[[#This Row],[CÓD PRODUTO ]],[1]fornnecedor!$A:$G,7,0)</f>
        <v>TINTAS POLIÉSTER</v>
      </c>
      <c r="Z370">
        <v>496112</v>
      </c>
      <c r="AA370" t="str">
        <f>Tabela1[[#This Row],[DESCRIÇÃO]]</f>
        <v>AKZO NOBEL LTDA AUTO</v>
      </c>
    </row>
    <row r="371" spans="1:27" x14ac:dyDescent="0.3">
      <c r="A371" t="s">
        <v>308</v>
      </c>
      <c r="B371" t="s">
        <v>101</v>
      </c>
      <c r="C371" s="1">
        <v>46042</v>
      </c>
      <c r="D371" s="2">
        <v>2000221287</v>
      </c>
      <c r="E371" t="s">
        <v>186</v>
      </c>
      <c r="G371" t="s">
        <v>103</v>
      </c>
      <c r="H371" t="s">
        <v>24</v>
      </c>
      <c r="I371">
        <v>24.38</v>
      </c>
      <c r="J371">
        <v>6</v>
      </c>
      <c r="K371">
        <v>0</v>
      </c>
      <c r="L371">
        <v>146.26</v>
      </c>
      <c r="M371">
        <v>4.8</v>
      </c>
      <c r="N371">
        <v>0</v>
      </c>
      <c r="O371">
        <v>5</v>
      </c>
      <c r="P371">
        <v>0</v>
      </c>
      <c r="Q371">
        <v>0</v>
      </c>
      <c r="R371">
        <v>0</v>
      </c>
      <c r="S371">
        <v>0</v>
      </c>
      <c r="T371">
        <v>152.52000000000001</v>
      </c>
      <c r="U371">
        <v>34</v>
      </c>
      <c r="V371" t="str">
        <f>VLOOKUP(Tabela1[[#This Row],[CÓD FORNECEDOR]],'[1]BASE FORNECEDORES'!$A:$N,11,0)</f>
        <v>60.561.719/0022-58</v>
      </c>
      <c r="W371" t="str">
        <f>VLOOKUP(Tabela1[[#This Row],[CNPJ]],'[1]BASE FORNECEDORES'!$K:$R,8,0)</f>
        <v>AKZO NOBEL LTDA AUTO</v>
      </c>
      <c r="X371">
        <v>21287</v>
      </c>
      <c r="Y371" t="str">
        <f>VLOOKUP(Tabela1[[#This Row],[CÓD PRODUTO ]],[1]fornnecedor!$A:$G,7,0)</f>
        <v>TINTAS POLIÉSTER</v>
      </c>
      <c r="Z371">
        <v>496112</v>
      </c>
      <c r="AA371" t="str">
        <f>Tabela1[[#This Row],[DESCRIÇÃO]]</f>
        <v>AKZO NOBEL LTDA AUTO</v>
      </c>
    </row>
    <row r="372" spans="1:27" x14ac:dyDescent="0.3">
      <c r="A372" t="s">
        <v>308</v>
      </c>
      <c r="B372" t="s">
        <v>101</v>
      </c>
      <c r="C372" s="1">
        <v>46042</v>
      </c>
      <c r="D372" s="2">
        <v>2000221272</v>
      </c>
      <c r="E372" t="s">
        <v>187</v>
      </c>
      <c r="G372" t="s">
        <v>103</v>
      </c>
      <c r="H372" t="s">
        <v>24</v>
      </c>
      <c r="I372">
        <v>24.24</v>
      </c>
      <c r="J372">
        <v>30</v>
      </c>
      <c r="K372">
        <v>0</v>
      </c>
      <c r="L372">
        <v>727.12</v>
      </c>
      <c r="M372">
        <v>23.87</v>
      </c>
      <c r="N372">
        <v>0</v>
      </c>
      <c r="O372">
        <v>24.85</v>
      </c>
      <c r="P372">
        <v>0</v>
      </c>
      <c r="Q372">
        <v>0</v>
      </c>
      <c r="R372">
        <v>0</v>
      </c>
      <c r="S372">
        <v>0</v>
      </c>
      <c r="T372">
        <v>758.26</v>
      </c>
      <c r="U372">
        <v>34</v>
      </c>
      <c r="V372" t="str">
        <f>VLOOKUP(Tabela1[[#This Row],[CÓD FORNECEDOR]],'[1]BASE FORNECEDORES'!$A:$N,11,0)</f>
        <v>60.561.719/0022-58</v>
      </c>
      <c r="W372" t="str">
        <f>VLOOKUP(Tabela1[[#This Row],[CNPJ]],'[1]BASE FORNECEDORES'!$K:$R,8,0)</f>
        <v>AKZO NOBEL LTDA AUTO</v>
      </c>
      <c r="X372">
        <v>21272</v>
      </c>
      <c r="Y372" t="str">
        <f>VLOOKUP(Tabela1[[#This Row],[CÓD PRODUTO ]],[1]fornnecedor!$A:$G,7,0)</f>
        <v>TINTAS POLIÉSTER</v>
      </c>
      <c r="Z372">
        <v>496112</v>
      </c>
      <c r="AA372" t="str">
        <f>Tabela1[[#This Row],[DESCRIÇÃO]]</f>
        <v>AKZO NOBEL LTDA AUTO</v>
      </c>
    </row>
    <row r="373" spans="1:27" x14ac:dyDescent="0.3">
      <c r="A373" t="s">
        <v>308</v>
      </c>
      <c r="B373" t="s">
        <v>101</v>
      </c>
      <c r="C373" s="1">
        <v>46042</v>
      </c>
      <c r="D373" s="2">
        <v>2000223362</v>
      </c>
      <c r="E373" t="s">
        <v>310</v>
      </c>
      <c r="G373" t="s">
        <v>103</v>
      </c>
      <c r="H373" t="s">
        <v>24</v>
      </c>
      <c r="I373">
        <v>26.28</v>
      </c>
      <c r="J373">
        <v>24</v>
      </c>
      <c r="K373">
        <v>0</v>
      </c>
      <c r="L373">
        <v>630.80999999999995</v>
      </c>
      <c r="M373">
        <v>20.71</v>
      </c>
      <c r="N373">
        <v>0</v>
      </c>
      <c r="O373">
        <v>21.56</v>
      </c>
      <c r="P373">
        <v>0</v>
      </c>
      <c r="Q373">
        <v>0</v>
      </c>
      <c r="R373">
        <v>0</v>
      </c>
      <c r="S373">
        <v>0</v>
      </c>
      <c r="T373">
        <v>657.83</v>
      </c>
      <c r="U373">
        <v>34</v>
      </c>
      <c r="V373" t="str">
        <f>VLOOKUP(Tabela1[[#This Row],[CÓD FORNECEDOR]],'[1]BASE FORNECEDORES'!$A:$N,11,0)</f>
        <v>60.561.719/0022-58</v>
      </c>
      <c r="W373" t="str">
        <f>VLOOKUP(Tabela1[[#This Row],[CNPJ]],'[1]BASE FORNECEDORES'!$K:$R,8,0)</f>
        <v>AKZO NOBEL LTDA AUTO</v>
      </c>
      <c r="X373">
        <v>23362</v>
      </c>
      <c r="Y373" t="str">
        <f>VLOOKUP(Tabela1[[#This Row],[CÓD PRODUTO ]],[1]fornnecedor!$A:$G,7,0)</f>
        <v>TINTAS POLIÉSTER</v>
      </c>
      <c r="Z373">
        <v>496112</v>
      </c>
      <c r="AA373" t="str">
        <f>Tabela1[[#This Row],[DESCRIÇÃO]]</f>
        <v>AKZO NOBEL LTDA AUTO</v>
      </c>
    </row>
    <row r="374" spans="1:27" x14ac:dyDescent="0.3">
      <c r="A374" t="s">
        <v>308</v>
      </c>
      <c r="B374" t="s">
        <v>101</v>
      </c>
      <c r="C374" s="1">
        <v>46042</v>
      </c>
      <c r="D374" s="2">
        <v>2000223259</v>
      </c>
      <c r="E374" t="s">
        <v>191</v>
      </c>
      <c r="G374" t="s">
        <v>103</v>
      </c>
      <c r="H374" t="s">
        <v>24</v>
      </c>
      <c r="I374">
        <v>28.41</v>
      </c>
      <c r="J374">
        <v>12</v>
      </c>
      <c r="K374">
        <v>0</v>
      </c>
      <c r="L374">
        <v>340.91</v>
      </c>
      <c r="M374">
        <v>11.19</v>
      </c>
      <c r="N374">
        <v>0</v>
      </c>
      <c r="O374">
        <v>11.65</v>
      </c>
      <c r="P374">
        <v>0</v>
      </c>
      <c r="Q374">
        <v>0</v>
      </c>
      <c r="R374">
        <v>0</v>
      </c>
      <c r="S374">
        <v>0</v>
      </c>
      <c r="T374">
        <v>355.51</v>
      </c>
      <c r="U374">
        <v>34</v>
      </c>
      <c r="V374" t="str">
        <f>VLOOKUP(Tabela1[[#This Row],[CÓD FORNECEDOR]],'[1]BASE FORNECEDORES'!$A:$N,11,0)</f>
        <v>60.561.719/0022-58</v>
      </c>
      <c r="W374" t="str">
        <f>VLOOKUP(Tabela1[[#This Row],[CNPJ]],'[1]BASE FORNECEDORES'!$K:$R,8,0)</f>
        <v>AKZO NOBEL LTDA AUTO</v>
      </c>
      <c r="X374">
        <v>23259</v>
      </c>
      <c r="Y374" t="str">
        <f>VLOOKUP(Tabela1[[#This Row],[CÓD PRODUTO ]],[1]fornnecedor!$A:$G,7,0)</f>
        <v>TINTAS POLIÉSTER</v>
      </c>
      <c r="Z374">
        <v>496112</v>
      </c>
      <c r="AA374" t="str">
        <f>Tabela1[[#This Row],[DESCRIÇÃO]]</f>
        <v>AKZO NOBEL LTDA AUTO</v>
      </c>
    </row>
    <row r="375" spans="1:27" x14ac:dyDescent="0.3">
      <c r="A375" t="s">
        <v>308</v>
      </c>
      <c r="B375" t="s">
        <v>101</v>
      </c>
      <c r="C375" s="1">
        <v>46042</v>
      </c>
      <c r="D375" s="2">
        <v>2003585409</v>
      </c>
      <c r="E375" t="s">
        <v>199</v>
      </c>
      <c r="G375" t="s">
        <v>103</v>
      </c>
      <c r="H375" t="s">
        <v>24</v>
      </c>
      <c r="I375">
        <v>21.52</v>
      </c>
      <c r="J375">
        <v>36</v>
      </c>
      <c r="K375">
        <v>0</v>
      </c>
      <c r="L375">
        <v>774.64</v>
      </c>
      <c r="M375">
        <v>25.43</v>
      </c>
      <c r="N375">
        <v>0</v>
      </c>
      <c r="O375">
        <v>26.48</v>
      </c>
      <c r="P375">
        <v>0</v>
      </c>
      <c r="Q375">
        <v>0</v>
      </c>
      <c r="R375">
        <v>0</v>
      </c>
      <c r="S375">
        <v>0</v>
      </c>
      <c r="T375">
        <v>807.82</v>
      </c>
      <c r="U375">
        <v>34</v>
      </c>
      <c r="V375" t="str">
        <f>VLOOKUP(Tabela1[[#This Row],[CÓD FORNECEDOR]],'[1]BASE FORNECEDORES'!$A:$N,11,0)</f>
        <v>60.561.719/0022-58</v>
      </c>
      <c r="W375" t="str">
        <f>VLOOKUP(Tabela1[[#This Row],[CNPJ]],'[1]BASE FORNECEDORES'!$K:$R,8,0)</f>
        <v>AKZO NOBEL LTDA AUTO</v>
      </c>
      <c r="X375">
        <v>85409</v>
      </c>
      <c r="Y375" t="str">
        <f>VLOOKUP(Tabela1[[#This Row],[CÓD PRODUTO ]],[1]fornnecedor!$A:$G,7,0)</f>
        <v>PRIMER AUTOMOTIVO</v>
      </c>
      <c r="Z375">
        <v>496112</v>
      </c>
      <c r="AA375" t="str">
        <f>Tabela1[[#This Row],[DESCRIÇÃO]]</f>
        <v>AKZO NOBEL LTDA AUTO</v>
      </c>
    </row>
    <row r="376" spans="1:27" x14ac:dyDescent="0.3">
      <c r="A376" t="s">
        <v>308</v>
      </c>
      <c r="B376" t="s">
        <v>101</v>
      </c>
      <c r="C376" s="1">
        <v>46042</v>
      </c>
      <c r="D376" s="2">
        <v>2003523076</v>
      </c>
      <c r="E376" t="s">
        <v>200</v>
      </c>
      <c r="G376" t="s">
        <v>103</v>
      </c>
      <c r="H376" t="s">
        <v>24</v>
      </c>
      <c r="I376">
        <v>24.71</v>
      </c>
      <c r="J376">
        <v>360</v>
      </c>
      <c r="K376">
        <v>0</v>
      </c>
      <c r="L376" s="3">
        <v>8894.3799999999992</v>
      </c>
      <c r="M376">
        <v>291.95999999999998</v>
      </c>
      <c r="N376">
        <v>0</v>
      </c>
      <c r="O376">
        <v>304</v>
      </c>
      <c r="P376">
        <v>0</v>
      </c>
      <c r="Q376">
        <v>0</v>
      </c>
      <c r="R376">
        <v>0</v>
      </c>
      <c r="S376">
        <v>0</v>
      </c>
      <c r="T376" s="3">
        <v>9275.2800000000007</v>
      </c>
      <c r="U376">
        <v>34</v>
      </c>
      <c r="V376" t="str">
        <f>VLOOKUP(Tabela1[[#This Row],[CÓD FORNECEDOR]],'[1]BASE FORNECEDORES'!$A:$N,11,0)</f>
        <v>60.561.719/0022-58</v>
      </c>
      <c r="W376" t="str">
        <f>VLOOKUP(Tabela1[[#This Row],[CNPJ]],'[1]BASE FORNECEDORES'!$K:$R,8,0)</f>
        <v>AKZO NOBEL LTDA AUTO</v>
      </c>
      <c r="X376">
        <v>23076</v>
      </c>
      <c r="Y376" t="str">
        <f>VLOOKUP(Tabela1[[#This Row],[CÓD PRODUTO ]],[1]fornnecedor!$A:$G,7,0)</f>
        <v>PRIMER AUTOMOTIVO</v>
      </c>
      <c r="Z376">
        <v>496112</v>
      </c>
      <c r="AA376" t="str">
        <f>Tabela1[[#This Row],[DESCRIÇÃO]]</f>
        <v>AKZO NOBEL LTDA AUTO</v>
      </c>
    </row>
    <row r="377" spans="1:27" x14ac:dyDescent="0.3">
      <c r="A377" t="s">
        <v>308</v>
      </c>
      <c r="B377" t="s">
        <v>101</v>
      </c>
      <c r="C377" s="1">
        <v>46042</v>
      </c>
      <c r="D377" s="2">
        <v>2003523077</v>
      </c>
      <c r="E377" t="s">
        <v>311</v>
      </c>
      <c r="G377" t="s">
        <v>103</v>
      </c>
      <c r="H377" t="s">
        <v>24</v>
      </c>
      <c r="I377">
        <v>35.119999999999997</v>
      </c>
      <c r="J377">
        <v>6</v>
      </c>
      <c r="K377">
        <v>0</v>
      </c>
      <c r="L377">
        <v>210.69</v>
      </c>
      <c r="M377">
        <v>6.92</v>
      </c>
      <c r="N377">
        <v>0</v>
      </c>
      <c r="O377">
        <v>7.2</v>
      </c>
      <c r="P377">
        <v>0</v>
      </c>
      <c r="Q377">
        <v>0</v>
      </c>
      <c r="R377">
        <v>0</v>
      </c>
      <c r="S377">
        <v>0</v>
      </c>
      <c r="T377">
        <v>219.72</v>
      </c>
      <c r="U377">
        <v>34</v>
      </c>
      <c r="V377" t="str">
        <f>VLOOKUP(Tabela1[[#This Row],[CÓD FORNECEDOR]],'[1]BASE FORNECEDORES'!$A:$N,11,0)</f>
        <v>60.561.719/0022-58</v>
      </c>
      <c r="W377" t="str">
        <f>VLOOKUP(Tabela1[[#This Row],[CNPJ]],'[1]BASE FORNECEDORES'!$K:$R,8,0)</f>
        <v>AKZO NOBEL LTDA AUTO</v>
      </c>
      <c r="X377">
        <v>23077</v>
      </c>
      <c r="Y377" t="str">
        <f>VLOOKUP(Tabela1[[#This Row],[CÓD PRODUTO ]],[1]fornnecedor!$A:$G,7,0)</f>
        <v>PRIMER AUTOMOTIVO</v>
      </c>
      <c r="Z377">
        <v>496112</v>
      </c>
      <c r="AA377" t="str">
        <f>Tabela1[[#This Row],[DESCRIÇÃO]]</f>
        <v>AKZO NOBEL LTDA AUTO</v>
      </c>
    </row>
    <row r="378" spans="1:27" x14ac:dyDescent="0.3">
      <c r="A378" t="s">
        <v>308</v>
      </c>
      <c r="B378" t="s">
        <v>101</v>
      </c>
      <c r="C378" s="1">
        <v>46042</v>
      </c>
      <c r="D378" s="2">
        <v>2003585410</v>
      </c>
      <c r="E378" t="s">
        <v>203</v>
      </c>
      <c r="G378" t="s">
        <v>103</v>
      </c>
      <c r="H378" t="s">
        <v>24</v>
      </c>
      <c r="I378">
        <v>32.090000000000003</v>
      </c>
      <c r="J378">
        <v>12</v>
      </c>
      <c r="K378">
        <v>0</v>
      </c>
      <c r="L378">
        <v>385.05</v>
      </c>
      <c r="M378">
        <v>12.64</v>
      </c>
      <c r="N378">
        <v>0</v>
      </c>
      <c r="O378">
        <v>13.16</v>
      </c>
      <c r="P378">
        <v>0</v>
      </c>
      <c r="Q378">
        <v>0</v>
      </c>
      <c r="R378">
        <v>0</v>
      </c>
      <c r="S378">
        <v>0</v>
      </c>
      <c r="T378">
        <v>401.54</v>
      </c>
      <c r="U378">
        <v>34</v>
      </c>
      <c r="V378" t="str">
        <f>VLOOKUP(Tabela1[[#This Row],[CÓD FORNECEDOR]],'[1]BASE FORNECEDORES'!$A:$N,11,0)</f>
        <v>60.561.719/0022-58</v>
      </c>
      <c r="W378" t="str">
        <f>VLOOKUP(Tabela1[[#This Row],[CNPJ]],'[1]BASE FORNECEDORES'!$K:$R,8,0)</f>
        <v>AKZO NOBEL LTDA AUTO</v>
      </c>
      <c r="X378">
        <v>85410</v>
      </c>
      <c r="Y378" t="str">
        <f>VLOOKUP(Tabela1[[#This Row],[CÓD PRODUTO ]],[1]fornnecedor!$A:$G,7,0)</f>
        <v>PRIMER AUTOMOTIVO</v>
      </c>
      <c r="Z378">
        <v>496112</v>
      </c>
      <c r="AA378" t="str">
        <f>Tabela1[[#This Row],[DESCRIÇÃO]]</f>
        <v>AKZO NOBEL LTDA AUTO</v>
      </c>
    </row>
    <row r="379" spans="1:27" x14ac:dyDescent="0.3">
      <c r="A379" t="s">
        <v>308</v>
      </c>
      <c r="B379" t="s">
        <v>101</v>
      </c>
      <c r="C379" s="1">
        <v>46042</v>
      </c>
      <c r="D379" s="2">
        <v>2003423063</v>
      </c>
      <c r="E379" t="s">
        <v>213</v>
      </c>
      <c r="G379" t="s">
        <v>103</v>
      </c>
      <c r="H379" t="s">
        <v>24</v>
      </c>
      <c r="I379">
        <v>28.27</v>
      </c>
      <c r="J379">
        <v>30</v>
      </c>
      <c r="K379">
        <v>0</v>
      </c>
      <c r="L379">
        <v>848</v>
      </c>
      <c r="M379">
        <v>27.84</v>
      </c>
      <c r="N379">
        <v>0</v>
      </c>
      <c r="O379">
        <v>28.98</v>
      </c>
      <c r="P379">
        <v>0</v>
      </c>
      <c r="Q379">
        <v>0</v>
      </c>
      <c r="R379">
        <v>0</v>
      </c>
      <c r="S379">
        <v>0</v>
      </c>
      <c r="T379">
        <v>884.32</v>
      </c>
      <c r="U379">
        <v>34</v>
      </c>
      <c r="V379" t="str">
        <f>VLOOKUP(Tabela1[[#This Row],[CÓD FORNECEDOR]],'[1]BASE FORNECEDORES'!$A:$N,11,0)</f>
        <v>60.561.719/0022-58</v>
      </c>
      <c r="W379" t="str">
        <f>VLOOKUP(Tabela1[[#This Row],[CNPJ]],'[1]BASE FORNECEDORES'!$K:$R,8,0)</f>
        <v>AKZO NOBEL LTDA AUTO</v>
      </c>
      <c r="X379">
        <v>23063</v>
      </c>
      <c r="Y379" t="str">
        <f>VLOOKUP(Tabela1[[#This Row],[CÓD PRODUTO ]],[1]fornnecedor!$A:$G,7,0)</f>
        <v>VERNIZ AUTOMOTIVO</v>
      </c>
      <c r="Z379">
        <v>496112</v>
      </c>
      <c r="AA379" t="str">
        <f>Tabela1[[#This Row],[DESCRIÇÃO]]</f>
        <v>AKZO NOBEL LTDA AUTO</v>
      </c>
    </row>
    <row r="380" spans="1:27" x14ac:dyDescent="0.3">
      <c r="A380" t="s">
        <v>308</v>
      </c>
      <c r="B380" t="s">
        <v>101</v>
      </c>
      <c r="C380" s="1">
        <v>46042</v>
      </c>
      <c r="D380" s="2">
        <v>2003423690</v>
      </c>
      <c r="E380" t="s">
        <v>214</v>
      </c>
      <c r="G380" t="s">
        <v>103</v>
      </c>
      <c r="H380" t="s">
        <v>24</v>
      </c>
      <c r="I380">
        <v>29.44</v>
      </c>
      <c r="J380">
        <v>204</v>
      </c>
      <c r="K380">
        <v>0</v>
      </c>
      <c r="L380" s="3">
        <v>6005.78</v>
      </c>
      <c r="M380">
        <v>197.14</v>
      </c>
      <c r="N380">
        <v>0</v>
      </c>
      <c r="O380">
        <v>205.27</v>
      </c>
      <c r="P380">
        <v>0</v>
      </c>
      <c r="Q380">
        <v>0</v>
      </c>
      <c r="R380">
        <v>0</v>
      </c>
      <c r="S380">
        <v>0</v>
      </c>
      <c r="T380" s="3">
        <v>6262.98</v>
      </c>
      <c r="U380">
        <v>34</v>
      </c>
      <c r="V380" t="str">
        <f>VLOOKUP(Tabela1[[#This Row],[CÓD FORNECEDOR]],'[1]BASE FORNECEDORES'!$A:$N,11,0)</f>
        <v>60.561.719/0022-58</v>
      </c>
      <c r="W380" t="str">
        <f>VLOOKUP(Tabela1[[#This Row],[CNPJ]],'[1]BASE FORNECEDORES'!$K:$R,8,0)</f>
        <v>AKZO NOBEL LTDA AUTO</v>
      </c>
      <c r="X380">
        <v>23690</v>
      </c>
      <c r="Y380" t="str">
        <f>VLOOKUP(Tabela1[[#This Row],[CÓD PRODUTO ]],[1]fornnecedor!$A:$G,7,0)</f>
        <v>VERNIZ AUTOMOTIVO</v>
      </c>
      <c r="Z380">
        <v>496112</v>
      </c>
      <c r="AA380" t="str">
        <f>Tabela1[[#This Row],[DESCRIÇÃO]]</f>
        <v>AKZO NOBEL LTDA AUTO</v>
      </c>
    </row>
    <row r="381" spans="1:27" x14ac:dyDescent="0.3">
      <c r="A381" t="s">
        <v>308</v>
      </c>
      <c r="B381" t="s">
        <v>101</v>
      </c>
      <c r="C381" s="1">
        <v>46042</v>
      </c>
      <c r="D381" s="2">
        <v>2003421444</v>
      </c>
      <c r="E381" t="s">
        <v>312</v>
      </c>
      <c r="G381" t="s">
        <v>103</v>
      </c>
      <c r="H381" t="s">
        <v>24</v>
      </c>
      <c r="I381">
        <v>547.20000000000005</v>
      </c>
      <c r="J381">
        <v>1</v>
      </c>
      <c r="K381">
        <v>0</v>
      </c>
      <c r="L381">
        <v>547.20000000000005</v>
      </c>
      <c r="M381">
        <v>17.96</v>
      </c>
      <c r="N381">
        <v>0</v>
      </c>
      <c r="O381">
        <v>18.7</v>
      </c>
      <c r="P381">
        <v>0</v>
      </c>
      <c r="Q381">
        <v>0</v>
      </c>
      <c r="R381">
        <v>0</v>
      </c>
      <c r="S381">
        <v>0</v>
      </c>
      <c r="T381">
        <v>570.63</v>
      </c>
      <c r="U381">
        <v>34</v>
      </c>
      <c r="V381" t="str">
        <f>VLOOKUP(Tabela1[[#This Row],[CÓD FORNECEDOR]],'[1]BASE FORNECEDORES'!$A:$N,11,0)</f>
        <v>60.561.719/0022-58</v>
      </c>
      <c r="W381" t="str">
        <f>VLOOKUP(Tabela1[[#This Row],[CNPJ]],'[1]BASE FORNECEDORES'!$K:$R,8,0)</f>
        <v>AKZO NOBEL LTDA AUTO</v>
      </c>
      <c r="X381">
        <v>21444</v>
      </c>
      <c r="Y381" t="str">
        <f>VLOOKUP(Tabela1[[#This Row],[CÓD PRODUTO ]],[1]fornnecedor!$A:$G,7,0)</f>
        <v>VERNIZ AUTOMOTIVO</v>
      </c>
      <c r="Z381">
        <v>496112</v>
      </c>
      <c r="AA381" t="str">
        <f>Tabela1[[#This Row],[DESCRIÇÃO]]</f>
        <v>AKZO NOBEL LTDA AUTO</v>
      </c>
    </row>
    <row r="382" spans="1:27" x14ac:dyDescent="0.3">
      <c r="A382" t="s">
        <v>308</v>
      </c>
      <c r="B382" t="s">
        <v>101</v>
      </c>
      <c r="C382" s="1">
        <v>46042</v>
      </c>
      <c r="D382" s="2">
        <v>2003421073</v>
      </c>
      <c r="E382" t="s">
        <v>217</v>
      </c>
      <c r="G382" t="s">
        <v>103</v>
      </c>
      <c r="H382" t="s">
        <v>24</v>
      </c>
      <c r="I382">
        <v>29.88</v>
      </c>
      <c r="J382">
        <v>18</v>
      </c>
      <c r="K382">
        <v>0</v>
      </c>
      <c r="L382">
        <v>537.88</v>
      </c>
      <c r="M382">
        <v>17.66</v>
      </c>
      <c r="N382">
        <v>0</v>
      </c>
      <c r="O382">
        <v>18.39</v>
      </c>
      <c r="P382">
        <v>0</v>
      </c>
      <c r="Q382">
        <v>0</v>
      </c>
      <c r="R382">
        <v>0</v>
      </c>
      <c r="S382">
        <v>0</v>
      </c>
      <c r="T382">
        <v>560.91999999999996</v>
      </c>
      <c r="U382">
        <v>34</v>
      </c>
      <c r="V382" t="str">
        <f>VLOOKUP(Tabela1[[#This Row],[CÓD FORNECEDOR]],'[1]BASE FORNECEDORES'!$A:$N,11,0)</f>
        <v>60.561.719/0022-58</v>
      </c>
      <c r="W382" t="str">
        <f>VLOOKUP(Tabela1[[#This Row],[CNPJ]],'[1]BASE FORNECEDORES'!$K:$R,8,0)</f>
        <v>AKZO NOBEL LTDA AUTO</v>
      </c>
      <c r="X382">
        <v>21073</v>
      </c>
      <c r="Y382" t="str">
        <f>VLOOKUP(Tabela1[[#This Row],[CÓD PRODUTO ]],[1]fornnecedor!$A:$G,7,0)</f>
        <v>VERNIZ AUTOMOTIVO</v>
      </c>
      <c r="Z382">
        <v>496112</v>
      </c>
      <c r="AA382" t="str">
        <f>Tabela1[[#This Row],[DESCRIÇÃO]]</f>
        <v>AKZO NOBEL LTDA AUTO</v>
      </c>
    </row>
    <row r="383" spans="1:27" x14ac:dyDescent="0.3">
      <c r="A383" t="s">
        <v>313</v>
      </c>
      <c r="B383" t="s">
        <v>101</v>
      </c>
      <c r="C383" s="1">
        <v>46042</v>
      </c>
      <c r="D383" s="2">
        <v>2001521862</v>
      </c>
      <c r="E383" t="s">
        <v>278</v>
      </c>
      <c r="G383" t="s">
        <v>127</v>
      </c>
      <c r="H383" t="s">
        <v>24</v>
      </c>
      <c r="I383">
        <v>20.43</v>
      </c>
      <c r="J383">
        <v>60</v>
      </c>
      <c r="K383">
        <v>0</v>
      </c>
      <c r="L383" s="3">
        <v>1225.57</v>
      </c>
      <c r="M383">
        <v>80.459999999999994</v>
      </c>
      <c r="N383">
        <v>0</v>
      </c>
      <c r="O383">
        <v>41.89</v>
      </c>
      <c r="P383">
        <v>0</v>
      </c>
      <c r="Q383">
        <v>0</v>
      </c>
      <c r="R383">
        <v>86.65</v>
      </c>
      <c r="S383">
        <v>0</v>
      </c>
      <c r="T383" s="3">
        <v>1318.29</v>
      </c>
      <c r="U383">
        <v>34</v>
      </c>
      <c r="V383" t="str">
        <f>VLOOKUP(Tabela1[[#This Row],[CÓD FORNECEDOR]],'[1]BASE FORNECEDORES'!$A:$N,11,0)</f>
        <v>60.561.719/0022-58</v>
      </c>
      <c r="W383" t="str">
        <f>VLOOKUP(Tabela1[[#This Row],[CNPJ]],'[1]BASE FORNECEDORES'!$K:$R,8,0)</f>
        <v>AKZO NOBEL LTDA AUTO</v>
      </c>
      <c r="X383">
        <v>21862</v>
      </c>
      <c r="Y383" t="str">
        <f>VLOOKUP(Tabela1[[#This Row],[CÓD PRODUTO ]],[1]fornnecedor!$A:$G,7,0)</f>
        <v>CATALISADORES INDIVIDUAS</v>
      </c>
      <c r="Z383">
        <v>496113</v>
      </c>
      <c r="AA383" t="str">
        <f>Tabela1[[#This Row],[DESCRIÇÃO]]</f>
        <v>AKZO NOBEL LTDA AUTO</v>
      </c>
    </row>
    <row r="384" spans="1:27" x14ac:dyDescent="0.3">
      <c r="A384" t="s">
        <v>314</v>
      </c>
      <c r="B384" t="s">
        <v>101</v>
      </c>
      <c r="C384" s="1">
        <v>46042</v>
      </c>
      <c r="D384" s="2">
        <v>2000284550</v>
      </c>
      <c r="E384" t="s">
        <v>315</v>
      </c>
      <c r="G384" t="s">
        <v>103</v>
      </c>
      <c r="H384" t="s">
        <v>24</v>
      </c>
      <c r="I384">
        <v>23.68</v>
      </c>
      <c r="J384">
        <v>6</v>
      </c>
      <c r="K384">
        <v>0</v>
      </c>
      <c r="L384">
        <v>142.08000000000001</v>
      </c>
      <c r="M384">
        <v>4.66</v>
      </c>
      <c r="N384">
        <v>0</v>
      </c>
      <c r="O384">
        <v>4.8600000000000003</v>
      </c>
      <c r="P384">
        <v>0</v>
      </c>
      <c r="Q384">
        <v>0</v>
      </c>
      <c r="R384">
        <v>0</v>
      </c>
      <c r="S384">
        <v>0</v>
      </c>
      <c r="T384">
        <v>148.16</v>
      </c>
      <c r="U384">
        <v>34</v>
      </c>
      <c r="V384" t="str">
        <f>VLOOKUP(Tabela1[[#This Row],[CÓD FORNECEDOR]],'[1]BASE FORNECEDORES'!$A:$N,11,0)</f>
        <v>60.561.719/0022-58</v>
      </c>
      <c r="W384" t="str">
        <f>VLOOKUP(Tabela1[[#This Row],[CNPJ]],'[1]BASE FORNECEDORES'!$K:$R,8,0)</f>
        <v>AKZO NOBEL LTDA AUTO</v>
      </c>
      <c r="X384">
        <v>84550</v>
      </c>
      <c r="Y384" t="str">
        <f>VLOOKUP(Tabela1[[#This Row],[CÓD PRODUTO ]],[1]fornnecedor!$A:$G,7,0)</f>
        <v>TINTAS POLIÉSTER</v>
      </c>
      <c r="Z384">
        <v>496114</v>
      </c>
      <c r="AA384" t="str">
        <f>Tabela1[[#This Row],[DESCRIÇÃO]]</f>
        <v>AKZO NOBEL LTDA AUTO</v>
      </c>
    </row>
    <row r="385" spans="1:27" x14ac:dyDescent="0.3">
      <c r="A385" t="s">
        <v>314</v>
      </c>
      <c r="B385" t="s">
        <v>101</v>
      </c>
      <c r="C385" s="1">
        <v>46042</v>
      </c>
      <c r="D385" s="2">
        <v>2004509749</v>
      </c>
      <c r="E385" t="s">
        <v>316</v>
      </c>
      <c r="G385" t="s">
        <v>103</v>
      </c>
      <c r="H385" t="s">
        <v>24</v>
      </c>
      <c r="I385">
        <v>30.88</v>
      </c>
      <c r="J385">
        <v>6</v>
      </c>
      <c r="K385">
        <v>0</v>
      </c>
      <c r="L385">
        <v>185.29</v>
      </c>
      <c r="M385">
        <v>6.08</v>
      </c>
      <c r="N385">
        <v>0</v>
      </c>
      <c r="O385">
        <v>6.33</v>
      </c>
      <c r="P385">
        <v>0</v>
      </c>
      <c r="Q385">
        <v>0</v>
      </c>
      <c r="R385">
        <v>0</v>
      </c>
      <c r="S385">
        <v>0</v>
      </c>
      <c r="T385">
        <v>193.22</v>
      </c>
      <c r="U385">
        <v>34</v>
      </c>
      <c r="V385" t="str">
        <f>VLOOKUP(Tabela1[[#This Row],[CÓD FORNECEDOR]],'[1]BASE FORNECEDORES'!$A:$N,11,0)</f>
        <v>60.561.719/0022-58</v>
      </c>
      <c r="W385" t="str">
        <f>VLOOKUP(Tabela1[[#This Row],[CNPJ]],'[1]BASE FORNECEDORES'!$K:$R,8,0)</f>
        <v>AKZO NOBEL LTDA AUTO</v>
      </c>
      <c r="X385">
        <v>9749</v>
      </c>
      <c r="Y385" t="str">
        <f>VLOOKUP(Tabela1[[#This Row],[CÓD PRODUTO ]],[1]fornnecedor!$A:$G,7,0)</f>
        <v>PRETO FOSCO VINÍLICO</v>
      </c>
      <c r="Z385">
        <v>496114</v>
      </c>
      <c r="AA385" t="str">
        <f>Tabela1[[#This Row],[DESCRIÇÃO]]</f>
        <v>AKZO NOBEL LTDA AUTO</v>
      </c>
    </row>
    <row r="386" spans="1:27" x14ac:dyDescent="0.3">
      <c r="A386" t="s">
        <v>317</v>
      </c>
      <c r="B386" t="s">
        <v>101</v>
      </c>
      <c r="C386" s="1">
        <v>46042</v>
      </c>
      <c r="D386" s="2">
        <v>2000109994</v>
      </c>
      <c r="E386" t="s">
        <v>144</v>
      </c>
      <c r="G386" t="s">
        <v>127</v>
      </c>
      <c r="H386" t="s">
        <v>24</v>
      </c>
      <c r="I386">
        <v>30.82</v>
      </c>
      <c r="J386">
        <v>12</v>
      </c>
      <c r="K386">
        <v>0</v>
      </c>
      <c r="L386">
        <v>369.83</v>
      </c>
      <c r="M386">
        <v>24.28</v>
      </c>
      <c r="N386">
        <v>0</v>
      </c>
      <c r="O386">
        <v>12.64</v>
      </c>
      <c r="P386">
        <v>0</v>
      </c>
      <c r="Q386">
        <v>0</v>
      </c>
      <c r="R386">
        <v>26.15</v>
      </c>
      <c r="S386">
        <v>0</v>
      </c>
      <c r="T386">
        <v>397.81</v>
      </c>
      <c r="U386">
        <v>34</v>
      </c>
      <c r="V386" t="str">
        <f>VLOOKUP(Tabela1[[#This Row],[CÓD FORNECEDOR]],'[1]BASE FORNECEDORES'!$A:$N,11,0)</f>
        <v>60.561.719/0022-58</v>
      </c>
      <c r="W386" t="str">
        <f>VLOOKUP(Tabela1[[#This Row],[CNPJ]],'[1]BASE FORNECEDORES'!$K:$R,8,0)</f>
        <v>AKZO NOBEL LTDA AUTO</v>
      </c>
      <c r="X386">
        <v>9994</v>
      </c>
      <c r="Y386" t="str">
        <f>VLOOKUP(Tabela1[[#This Row],[CÓD PRODUTO ]],[1]fornnecedor!$A:$G,7,0)</f>
        <v>DILUENTE</v>
      </c>
      <c r="Z386">
        <v>496115</v>
      </c>
      <c r="AA386" t="str">
        <f>Tabela1[[#This Row],[DESCRIÇÃO]]</f>
        <v>AKZO NOBEL LTDA AUTO</v>
      </c>
    </row>
    <row r="387" spans="1:27" x14ac:dyDescent="0.3">
      <c r="A387" t="s">
        <v>318</v>
      </c>
      <c r="B387" t="s">
        <v>101</v>
      </c>
      <c r="C387" s="1">
        <v>46046</v>
      </c>
      <c r="D387" s="2">
        <v>2003109916</v>
      </c>
      <c r="E387" t="s">
        <v>128</v>
      </c>
      <c r="G387" t="s">
        <v>127</v>
      </c>
      <c r="H387" t="s">
        <v>24</v>
      </c>
      <c r="I387">
        <v>111.3</v>
      </c>
      <c r="J387">
        <v>2</v>
      </c>
      <c r="K387">
        <v>0</v>
      </c>
      <c r="L387">
        <v>222.6</v>
      </c>
      <c r="M387">
        <v>7.31</v>
      </c>
      <c r="N387">
        <v>0</v>
      </c>
      <c r="O387">
        <v>5.24</v>
      </c>
      <c r="P387">
        <v>0</v>
      </c>
      <c r="Q387">
        <v>0</v>
      </c>
      <c r="R387">
        <v>0</v>
      </c>
      <c r="S387">
        <v>0</v>
      </c>
      <c r="T387">
        <v>232.14</v>
      </c>
      <c r="U387">
        <v>34</v>
      </c>
      <c r="V387" t="str">
        <f>VLOOKUP(Tabela1[[#This Row],[CÓD FORNECEDOR]],'[1]BASE FORNECEDORES'!$A:$N,11,0)</f>
        <v>60.561.719/0022-58</v>
      </c>
      <c r="W387" t="str">
        <f>VLOOKUP(Tabela1[[#This Row],[CNPJ]],'[1]BASE FORNECEDORES'!$K:$R,8,0)</f>
        <v>AKZO NOBEL LTDA AUTO</v>
      </c>
      <c r="X387">
        <v>9916</v>
      </c>
      <c r="Y387" t="str">
        <f>VLOOKUP(Tabela1[[#This Row],[CÓD PRODUTO ]],[1]fornnecedor!$A:$G,7,0)</f>
        <v>BASES POLIÉSTER</v>
      </c>
      <c r="Z387">
        <v>496298</v>
      </c>
      <c r="AA387" t="str">
        <f>Tabela1[[#This Row],[DESCRIÇÃO]]</f>
        <v>AKZO NOBEL LTDA AUTO</v>
      </c>
    </row>
    <row r="388" spans="1:27" x14ac:dyDescent="0.3">
      <c r="A388" t="s">
        <v>318</v>
      </c>
      <c r="B388" t="s">
        <v>101</v>
      </c>
      <c r="C388" s="1">
        <v>46046</v>
      </c>
      <c r="D388" s="2">
        <v>2003109922</v>
      </c>
      <c r="E388" t="s">
        <v>129</v>
      </c>
      <c r="G388" t="s">
        <v>127</v>
      </c>
      <c r="H388" t="s">
        <v>24</v>
      </c>
      <c r="I388">
        <v>109.82</v>
      </c>
      <c r="J388">
        <v>8</v>
      </c>
      <c r="K388">
        <v>0</v>
      </c>
      <c r="L388">
        <v>878.56</v>
      </c>
      <c r="M388">
        <v>28.84</v>
      </c>
      <c r="N388">
        <v>0</v>
      </c>
      <c r="O388">
        <v>20.66</v>
      </c>
      <c r="P388">
        <v>0</v>
      </c>
      <c r="Q388">
        <v>0</v>
      </c>
      <c r="R388">
        <v>0</v>
      </c>
      <c r="S388">
        <v>0</v>
      </c>
      <c r="T388">
        <v>916.19</v>
      </c>
      <c r="U388">
        <v>34</v>
      </c>
      <c r="V388" t="str">
        <f>VLOOKUP(Tabela1[[#This Row],[CÓD FORNECEDOR]],'[1]BASE FORNECEDORES'!$A:$N,11,0)</f>
        <v>60.561.719/0022-58</v>
      </c>
      <c r="W388" t="str">
        <f>VLOOKUP(Tabela1[[#This Row],[CNPJ]],'[1]BASE FORNECEDORES'!$K:$R,8,0)</f>
        <v>AKZO NOBEL LTDA AUTO</v>
      </c>
      <c r="X388">
        <v>9922</v>
      </c>
      <c r="Y388" t="str">
        <f>VLOOKUP(Tabela1[[#This Row],[CÓD PRODUTO ]],[1]fornnecedor!$A:$G,7,0)</f>
        <v>BASES POLIÉSTER</v>
      </c>
      <c r="Z388">
        <v>496298</v>
      </c>
      <c r="AA388" t="str">
        <f>Tabela1[[#This Row],[DESCRIÇÃO]]</f>
        <v>AKZO NOBEL LTDA AUTO</v>
      </c>
    </row>
    <row r="389" spans="1:27" x14ac:dyDescent="0.3">
      <c r="A389" t="s">
        <v>318</v>
      </c>
      <c r="B389" t="s">
        <v>101</v>
      </c>
      <c r="C389" s="1">
        <v>46046</v>
      </c>
      <c r="D389" s="2">
        <v>2003109926</v>
      </c>
      <c r="E389" t="s">
        <v>131</v>
      </c>
      <c r="G389" t="s">
        <v>127</v>
      </c>
      <c r="H389" t="s">
        <v>24</v>
      </c>
      <c r="I389">
        <v>280.45999999999998</v>
      </c>
      <c r="J389">
        <v>4</v>
      </c>
      <c r="K389">
        <v>0</v>
      </c>
      <c r="L389" s="3">
        <v>1121.83</v>
      </c>
      <c r="M389">
        <v>36.82</v>
      </c>
      <c r="N389">
        <v>0</v>
      </c>
      <c r="O389">
        <v>26.38</v>
      </c>
      <c r="P389">
        <v>0</v>
      </c>
      <c r="Q389">
        <v>0</v>
      </c>
      <c r="R389">
        <v>0</v>
      </c>
      <c r="S389">
        <v>0</v>
      </c>
      <c r="T389" s="3">
        <v>1169.8699999999999</v>
      </c>
      <c r="U389">
        <v>34</v>
      </c>
      <c r="V389" t="str">
        <f>VLOOKUP(Tabela1[[#This Row],[CÓD FORNECEDOR]],'[1]BASE FORNECEDORES'!$A:$N,11,0)</f>
        <v>60.561.719/0022-58</v>
      </c>
      <c r="W389" t="str">
        <f>VLOOKUP(Tabela1[[#This Row],[CNPJ]],'[1]BASE FORNECEDORES'!$K:$R,8,0)</f>
        <v>AKZO NOBEL LTDA AUTO</v>
      </c>
      <c r="X389">
        <v>9926</v>
      </c>
      <c r="Y389" t="str">
        <f>VLOOKUP(Tabela1[[#This Row],[CÓD PRODUTO ]],[1]fornnecedor!$A:$G,7,0)</f>
        <v>BASES POLIÉSTER</v>
      </c>
      <c r="Z389">
        <v>496298</v>
      </c>
      <c r="AA389" t="str">
        <f>Tabela1[[#This Row],[DESCRIÇÃO]]</f>
        <v>AKZO NOBEL LTDA AUTO</v>
      </c>
    </row>
    <row r="390" spans="1:27" x14ac:dyDescent="0.3">
      <c r="A390" t="s">
        <v>318</v>
      </c>
      <c r="B390" t="s">
        <v>101</v>
      </c>
      <c r="C390" s="1">
        <v>46046</v>
      </c>
      <c r="D390" s="2">
        <v>2003109930</v>
      </c>
      <c r="E390" t="s">
        <v>261</v>
      </c>
      <c r="G390" t="s">
        <v>127</v>
      </c>
      <c r="H390" t="s">
        <v>24</v>
      </c>
      <c r="I390">
        <v>396.69</v>
      </c>
      <c r="J390">
        <v>2</v>
      </c>
      <c r="K390">
        <v>0</v>
      </c>
      <c r="L390">
        <v>793.38</v>
      </c>
      <c r="M390">
        <v>26.04</v>
      </c>
      <c r="N390">
        <v>0</v>
      </c>
      <c r="O390">
        <v>18.649999999999999</v>
      </c>
      <c r="P390">
        <v>0</v>
      </c>
      <c r="Q390">
        <v>0</v>
      </c>
      <c r="R390">
        <v>0</v>
      </c>
      <c r="S390">
        <v>0</v>
      </c>
      <c r="T390">
        <v>827.35</v>
      </c>
      <c r="U390">
        <v>34</v>
      </c>
      <c r="V390" t="str">
        <f>VLOOKUP(Tabela1[[#This Row],[CÓD FORNECEDOR]],'[1]BASE FORNECEDORES'!$A:$N,11,0)</f>
        <v>60.561.719/0022-58</v>
      </c>
      <c r="W390" t="str">
        <f>VLOOKUP(Tabela1[[#This Row],[CNPJ]],'[1]BASE FORNECEDORES'!$K:$R,8,0)</f>
        <v>AKZO NOBEL LTDA AUTO</v>
      </c>
      <c r="X390">
        <v>9930</v>
      </c>
      <c r="Y390" t="str">
        <f>VLOOKUP(Tabela1[[#This Row],[CÓD PRODUTO ]],[1]fornnecedor!$A:$G,7,0)</f>
        <v>BASES POLIÉSTER</v>
      </c>
      <c r="Z390">
        <v>496298</v>
      </c>
      <c r="AA390" t="str">
        <f>Tabela1[[#This Row],[DESCRIÇÃO]]</f>
        <v>AKZO NOBEL LTDA AUTO</v>
      </c>
    </row>
    <row r="391" spans="1:27" x14ac:dyDescent="0.3">
      <c r="A391" t="s">
        <v>318</v>
      </c>
      <c r="B391" t="s">
        <v>101</v>
      </c>
      <c r="C391" s="1">
        <v>46046</v>
      </c>
      <c r="D391" s="2">
        <v>2003109938</v>
      </c>
      <c r="E391" t="s">
        <v>319</v>
      </c>
      <c r="G391" t="s">
        <v>127</v>
      </c>
      <c r="H391" t="s">
        <v>24</v>
      </c>
      <c r="I391">
        <v>206.44</v>
      </c>
      <c r="J391">
        <v>2</v>
      </c>
      <c r="K391">
        <v>0</v>
      </c>
      <c r="L391">
        <v>412.87</v>
      </c>
      <c r="M391">
        <v>13.55</v>
      </c>
      <c r="N391">
        <v>0</v>
      </c>
      <c r="O391">
        <v>9.7100000000000009</v>
      </c>
      <c r="P391">
        <v>0</v>
      </c>
      <c r="Q391">
        <v>0</v>
      </c>
      <c r="R391">
        <v>0</v>
      </c>
      <c r="S391">
        <v>0</v>
      </c>
      <c r="T391">
        <v>430.55</v>
      </c>
      <c r="U391">
        <v>34</v>
      </c>
      <c r="V391" t="str">
        <f>VLOOKUP(Tabela1[[#This Row],[CÓD FORNECEDOR]],'[1]BASE FORNECEDORES'!$A:$N,11,0)</f>
        <v>60.561.719/0022-58</v>
      </c>
      <c r="W391" t="str">
        <f>VLOOKUP(Tabela1[[#This Row],[CNPJ]],'[1]BASE FORNECEDORES'!$K:$R,8,0)</f>
        <v>AKZO NOBEL LTDA AUTO</v>
      </c>
      <c r="X391">
        <v>9938</v>
      </c>
      <c r="Y391" t="str">
        <f>VLOOKUP(Tabela1[[#This Row],[CÓD PRODUTO ]],[1]fornnecedor!$A:$G,7,0)</f>
        <v>BASES POLIÉSTER</v>
      </c>
      <c r="Z391">
        <v>496298</v>
      </c>
      <c r="AA391" t="str">
        <f>Tabela1[[#This Row],[DESCRIÇÃO]]</f>
        <v>AKZO NOBEL LTDA AUTO</v>
      </c>
    </row>
    <row r="392" spans="1:27" x14ac:dyDescent="0.3">
      <c r="A392" t="s">
        <v>318</v>
      </c>
      <c r="B392" t="s">
        <v>101</v>
      </c>
      <c r="C392" s="1">
        <v>46046</v>
      </c>
      <c r="D392" s="2">
        <v>2003109951</v>
      </c>
      <c r="E392" t="s">
        <v>134</v>
      </c>
      <c r="G392" t="s">
        <v>127</v>
      </c>
      <c r="H392" t="s">
        <v>24</v>
      </c>
      <c r="I392">
        <v>206.44</v>
      </c>
      <c r="J392">
        <v>2</v>
      </c>
      <c r="K392">
        <v>0</v>
      </c>
      <c r="L392">
        <v>412.87</v>
      </c>
      <c r="M392">
        <v>13.55</v>
      </c>
      <c r="N392">
        <v>0</v>
      </c>
      <c r="O392">
        <v>9.7100000000000009</v>
      </c>
      <c r="P392">
        <v>0</v>
      </c>
      <c r="Q392">
        <v>0</v>
      </c>
      <c r="R392">
        <v>0</v>
      </c>
      <c r="S392">
        <v>0</v>
      </c>
      <c r="T392">
        <v>430.55</v>
      </c>
      <c r="U392">
        <v>34</v>
      </c>
      <c r="V392" t="str">
        <f>VLOOKUP(Tabela1[[#This Row],[CÓD FORNECEDOR]],'[1]BASE FORNECEDORES'!$A:$N,11,0)</f>
        <v>60.561.719/0022-58</v>
      </c>
      <c r="W392" t="str">
        <f>VLOOKUP(Tabela1[[#This Row],[CNPJ]],'[1]BASE FORNECEDORES'!$K:$R,8,0)</f>
        <v>AKZO NOBEL LTDA AUTO</v>
      </c>
      <c r="X392">
        <v>9951</v>
      </c>
      <c r="Y392" t="str">
        <f>VLOOKUP(Tabela1[[#This Row],[CÓD PRODUTO ]],[1]fornnecedor!$A:$G,7,0)</f>
        <v>BASES POLIÉSTER</v>
      </c>
      <c r="Z392">
        <v>496298</v>
      </c>
      <c r="AA392" t="str">
        <f>Tabela1[[#This Row],[DESCRIÇÃO]]</f>
        <v>AKZO NOBEL LTDA AUTO</v>
      </c>
    </row>
    <row r="393" spans="1:27" x14ac:dyDescent="0.3">
      <c r="A393" t="s">
        <v>318</v>
      </c>
      <c r="B393" t="s">
        <v>101</v>
      </c>
      <c r="C393" s="1">
        <v>46046</v>
      </c>
      <c r="D393" s="2">
        <v>2003109954</v>
      </c>
      <c r="E393" t="s">
        <v>265</v>
      </c>
      <c r="G393" t="s">
        <v>127</v>
      </c>
      <c r="H393" t="s">
        <v>24</v>
      </c>
      <c r="I393">
        <v>455.1</v>
      </c>
      <c r="J393">
        <v>6</v>
      </c>
      <c r="K393">
        <v>0</v>
      </c>
      <c r="L393" s="3">
        <v>2730.57</v>
      </c>
      <c r="M393">
        <v>89.63</v>
      </c>
      <c r="N393">
        <v>0</v>
      </c>
      <c r="O393">
        <v>64.2</v>
      </c>
      <c r="P393">
        <v>0</v>
      </c>
      <c r="Q393">
        <v>0</v>
      </c>
      <c r="R393">
        <v>0</v>
      </c>
      <c r="S393">
        <v>0</v>
      </c>
      <c r="T393" s="3">
        <v>2847.51</v>
      </c>
      <c r="U393">
        <v>34</v>
      </c>
      <c r="V393" t="str">
        <f>VLOOKUP(Tabela1[[#This Row],[CÓD FORNECEDOR]],'[1]BASE FORNECEDORES'!$A:$N,11,0)</f>
        <v>60.561.719/0022-58</v>
      </c>
      <c r="W393" t="str">
        <f>VLOOKUP(Tabela1[[#This Row],[CNPJ]],'[1]BASE FORNECEDORES'!$K:$R,8,0)</f>
        <v>AKZO NOBEL LTDA AUTO</v>
      </c>
      <c r="X393">
        <v>9954</v>
      </c>
      <c r="Y393" t="str">
        <f>VLOOKUP(Tabela1[[#This Row],[CÓD PRODUTO ]],[1]fornnecedor!$A:$G,7,0)</f>
        <v>BASES POLIÉSTER</v>
      </c>
      <c r="Z393">
        <v>496298</v>
      </c>
      <c r="AA393" t="str">
        <f>Tabela1[[#This Row],[DESCRIÇÃO]]</f>
        <v>AKZO NOBEL LTDA AUTO</v>
      </c>
    </row>
    <row r="394" spans="1:27" x14ac:dyDescent="0.3">
      <c r="A394" t="s">
        <v>318</v>
      </c>
      <c r="B394" t="s">
        <v>101</v>
      </c>
      <c r="C394" s="1">
        <v>46046</v>
      </c>
      <c r="D394" s="2">
        <v>2003109955</v>
      </c>
      <c r="E394" t="s">
        <v>135</v>
      </c>
      <c r="G394" t="s">
        <v>127</v>
      </c>
      <c r="H394" t="s">
        <v>24</v>
      </c>
      <c r="I394">
        <v>105.89</v>
      </c>
      <c r="J394">
        <v>10</v>
      </c>
      <c r="K394">
        <v>0</v>
      </c>
      <c r="L394" s="3">
        <v>1058.8900000000001</v>
      </c>
      <c r="M394">
        <v>34.76</v>
      </c>
      <c r="N394">
        <v>0</v>
      </c>
      <c r="O394">
        <v>24.9</v>
      </c>
      <c r="P394">
        <v>0</v>
      </c>
      <c r="Q394">
        <v>0</v>
      </c>
      <c r="R394">
        <v>0</v>
      </c>
      <c r="S394">
        <v>0</v>
      </c>
      <c r="T394" s="3">
        <v>1104.24</v>
      </c>
      <c r="U394">
        <v>34</v>
      </c>
      <c r="V394" t="str">
        <f>VLOOKUP(Tabela1[[#This Row],[CÓD FORNECEDOR]],'[1]BASE FORNECEDORES'!$A:$N,11,0)</f>
        <v>60.561.719/0022-58</v>
      </c>
      <c r="W394" t="str">
        <f>VLOOKUP(Tabela1[[#This Row],[CNPJ]],'[1]BASE FORNECEDORES'!$K:$R,8,0)</f>
        <v>AKZO NOBEL LTDA AUTO</v>
      </c>
      <c r="X394">
        <v>9955</v>
      </c>
      <c r="Y394" t="str">
        <f>VLOOKUP(Tabela1[[#This Row],[CÓD PRODUTO ]],[1]fornnecedor!$A:$G,7,0)</f>
        <v>BASES POLIÉSTER</v>
      </c>
      <c r="Z394">
        <v>496298</v>
      </c>
      <c r="AA394" t="str">
        <f>Tabela1[[#This Row],[DESCRIÇÃO]]</f>
        <v>AKZO NOBEL LTDA AUTO</v>
      </c>
    </row>
    <row r="395" spans="1:27" x14ac:dyDescent="0.3">
      <c r="A395" t="s">
        <v>318</v>
      </c>
      <c r="B395" t="s">
        <v>101</v>
      </c>
      <c r="C395" s="1">
        <v>46046</v>
      </c>
      <c r="D395" s="2">
        <v>2003109961</v>
      </c>
      <c r="E395" t="s">
        <v>137</v>
      </c>
      <c r="G395" t="s">
        <v>127</v>
      </c>
      <c r="H395" t="s">
        <v>24</v>
      </c>
      <c r="I395">
        <v>335.67</v>
      </c>
      <c r="J395">
        <v>4</v>
      </c>
      <c r="K395">
        <v>0</v>
      </c>
      <c r="L395" s="3">
        <v>1342.68</v>
      </c>
      <c r="M395">
        <v>44.07</v>
      </c>
      <c r="N395">
        <v>0</v>
      </c>
      <c r="O395">
        <v>31.57</v>
      </c>
      <c r="P395">
        <v>0</v>
      </c>
      <c r="Q395">
        <v>0</v>
      </c>
      <c r="R395">
        <v>0</v>
      </c>
      <c r="S395">
        <v>0</v>
      </c>
      <c r="T395" s="3">
        <v>1400.18</v>
      </c>
      <c r="U395">
        <v>34</v>
      </c>
      <c r="V395" t="str">
        <f>VLOOKUP(Tabela1[[#This Row],[CÓD FORNECEDOR]],'[1]BASE FORNECEDORES'!$A:$N,11,0)</f>
        <v>60.561.719/0022-58</v>
      </c>
      <c r="W395" t="str">
        <f>VLOOKUP(Tabela1[[#This Row],[CNPJ]],'[1]BASE FORNECEDORES'!$K:$R,8,0)</f>
        <v>AKZO NOBEL LTDA AUTO</v>
      </c>
      <c r="X395">
        <v>9961</v>
      </c>
      <c r="Y395" t="str">
        <f>VLOOKUP(Tabela1[[#This Row],[CÓD PRODUTO ]],[1]fornnecedor!$A:$G,7,0)</f>
        <v>BASES POLIÉSTER</v>
      </c>
      <c r="Z395">
        <v>496298</v>
      </c>
      <c r="AA395" t="str">
        <f>Tabela1[[#This Row],[DESCRIÇÃO]]</f>
        <v>AKZO NOBEL LTDA AUTO</v>
      </c>
    </row>
    <row r="396" spans="1:27" x14ac:dyDescent="0.3">
      <c r="A396" t="s">
        <v>318</v>
      </c>
      <c r="B396" t="s">
        <v>101</v>
      </c>
      <c r="C396" s="1">
        <v>46046</v>
      </c>
      <c r="D396" s="2">
        <v>2003109962</v>
      </c>
      <c r="E396" t="s">
        <v>268</v>
      </c>
      <c r="G396" t="s">
        <v>127</v>
      </c>
      <c r="H396" t="s">
        <v>24</v>
      </c>
      <c r="I396">
        <v>91.04</v>
      </c>
      <c r="J396">
        <v>6</v>
      </c>
      <c r="K396">
        <v>0</v>
      </c>
      <c r="L396">
        <v>546.24</v>
      </c>
      <c r="M396">
        <v>17.93</v>
      </c>
      <c r="N396">
        <v>0</v>
      </c>
      <c r="O396">
        <v>12.84</v>
      </c>
      <c r="P396">
        <v>0</v>
      </c>
      <c r="Q396">
        <v>0</v>
      </c>
      <c r="R396">
        <v>0</v>
      </c>
      <c r="S396">
        <v>0</v>
      </c>
      <c r="T396">
        <v>569.63</v>
      </c>
      <c r="U396">
        <v>34</v>
      </c>
      <c r="V396" t="str">
        <f>VLOOKUP(Tabela1[[#This Row],[CÓD FORNECEDOR]],'[1]BASE FORNECEDORES'!$A:$N,11,0)</f>
        <v>60.561.719/0022-58</v>
      </c>
      <c r="W396" t="str">
        <f>VLOOKUP(Tabela1[[#This Row],[CNPJ]],'[1]BASE FORNECEDORES'!$K:$R,8,0)</f>
        <v>AKZO NOBEL LTDA AUTO</v>
      </c>
      <c r="X396">
        <v>9962</v>
      </c>
      <c r="Y396" t="str">
        <f>VLOOKUP(Tabela1[[#This Row],[CÓD PRODUTO ]],[1]fornnecedor!$A:$G,7,0)</f>
        <v>BASES POLIÉSTER</v>
      </c>
      <c r="Z396">
        <v>496298</v>
      </c>
      <c r="AA396" t="str">
        <f>Tabela1[[#This Row],[DESCRIÇÃO]]</f>
        <v>AKZO NOBEL LTDA AUTO</v>
      </c>
    </row>
    <row r="397" spans="1:27" x14ac:dyDescent="0.3">
      <c r="A397" t="s">
        <v>318</v>
      </c>
      <c r="B397" t="s">
        <v>101</v>
      </c>
      <c r="C397" s="1">
        <v>46046</v>
      </c>
      <c r="D397" s="2">
        <v>2003109967</v>
      </c>
      <c r="E397" t="s">
        <v>139</v>
      </c>
      <c r="G397" t="s">
        <v>127</v>
      </c>
      <c r="H397" t="s">
        <v>24</v>
      </c>
      <c r="I397">
        <v>432.18</v>
      </c>
      <c r="J397">
        <v>2</v>
      </c>
      <c r="K397">
        <v>0</v>
      </c>
      <c r="L397">
        <v>864.35</v>
      </c>
      <c r="M397">
        <v>28.37</v>
      </c>
      <c r="N397">
        <v>0</v>
      </c>
      <c r="O397">
        <v>20.32</v>
      </c>
      <c r="P397">
        <v>0</v>
      </c>
      <c r="Q397">
        <v>0</v>
      </c>
      <c r="R397">
        <v>0</v>
      </c>
      <c r="S397">
        <v>0</v>
      </c>
      <c r="T397">
        <v>901.36</v>
      </c>
      <c r="U397">
        <v>34</v>
      </c>
      <c r="V397" t="str">
        <f>VLOOKUP(Tabela1[[#This Row],[CÓD FORNECEDOR]],'[1]BASE FORNECEDORES'!$A:$N,11,0)</f>
        <v>60.561.719/0022-58</v>
      </c>
      <c r="W397" t="str">
        <f>VLOOKUP(Tabela1[[#This Row],[CNPJ]],'[1]BASE FORNECEDORES'!$K:$R,8,0)</f>
        <v>AKZO NOBEL LTDA AUTO</v>
      </c>
      <c r="X397">
        <v>9967</v>
      </c>
      <c r="Y397" t="str">
        <f>VLOOKUP(Tabela1[[#This Row],[CÓD PRODUTO ]],[1]fornnecedor!$A:$G,7,0)</f>
        <v>BASES POLIÉSTER</v>
      </c>
      <c r="Z397">
        <v>496298</v>
      </c>
      <c r="AA397" t="str">
        <f>Tabela1[[#This Row],[DESCRIÇÃO]]</f>
        <v>AKZO NOBEL LTDA AUTO</v>
      </c>
    </row>
    <row r="398" spans="1:27" x14ac:dyDescent="0.3">
      <c r="A398" t="s">
        <v>318</v>
      </c>
      <c r="B398" t="s">
        <v>101</v>
      </c>
      <c r="C398" s="1">
        <v>46046</v>
      </c>
      <c r="D398" s="2">
        <v>2003109982</v>
      </c>
      <c r="E398" t="s">
        <v>140</v>
      </c>
      <c r="G398" t="s">
        <v>127</v>
      </c>
      <c r="H398" t="s">
        <v>24</v>
      </c>
      <c r="I398">
        <v>442.51</v>
      </c>
      <c r="J398">
        <v>4</v>
      </c>
      <c r="K398">
        <v>0</v>
      </c>
      <c r="L398" s="3">
        <v>1770.06</v>
      </c>
      <c r="M398">
        <v>58.1</v>
      </c>
      <c r="N398">
        <v>0</v>
      </c>
      <c r="O398">
        <v>41.61</v>
      </c>
      <c r="P398">
        <v>0</v>
      </c>
      <c r="Q398">
        <v>0</v>
      </c>
      <c r="R398">
        <v>0</v>
      </c>
      <c r="S398">
        <v>0</v>
      </c>
      <c r="T398" s="3">
        <v>1845.86</v>
      </c>
      <c r="U398">
        <v>34</v>
      </c>
      <c r="V398" t="str">
        <f>VLOOKUP(Tabela1[[#This Row],[CÓD FORNECEDOR]],'[1]BASE FORNECEDORES'!$A:$N,11,0)</f>
        <v>60.561.719/0022-58</v>
      </c>
      <c r="W398" t="str">
        <f>VLOOKUP(Tabela1[[#This Row],[CNPJ]],'[1]BASE FORNECEDORES'!$K:$R,8,0)</f>
        <v>AKZO NOBEL LTDA AUTO</v>
      </c>
      <c r="X398">
        <v>9982</v>
      </c>
      <c r="Y398" t="str">
        <f>VLOOKUP(Tabela1[[#This Row],[CÓD PRODUTO ]],[1]fornnecedor!$A:$G,7,0)</f>
        <v>BASES POLIÉSTER</v>
      </c>
      <c r="Z398">
        <v>496298</v>
      </c>
      <c r="AA398" t="str">
        <f>Tabela1[[#This Row],[DESCRIÇÃO]]</f>
        <v>AKZO NOBEL LTDA AUTO</v>
      </c>
    </row>
    <row r="399" spans="1:27" x14ac:dyDescent="0.3">
      <c r="A399" t="s">
        <v>318</v>
      </c>
      <c r="B399" t="s">
        <v>101</v>
      </c>
      <c r="C399" s="1">
        <v>46046</v>
      </c>
      <c r="D399" s="2">
        <v>2003109984</v>
      </c>
      <c r="E399" t="s">
        <v>272</v>
      </c>
      <c r="G399" t="s">
        <v>127</v>
      </c>
      <c r="H399" t="s">
        <v>24</v>
      </c>
      <c r="I399">
        <v>333.18</v>
      </c>
      <c r="J399">
        <v>2</v>
      </c>
      <c r="K399">
        <v>0</v>
      </c>
      <c r="L399">
        <v>666.36</v>
      </c>
      <c r="M399">
        <v>21.87</v>
      </c>
      <c r="N399">
        <v>0</v>
      </c>
      <c r="O399">
        <v>15.66</v>
      </c>
      <c r="P399">
        <v>0</v>
      </c>
      <c r="Q399">
        <v>0</v>
      </c>
      <c r="R399">
        <v>0</v>
      </c>
      <c r="S399">
        <v>0</v>
      </c>
      <c r="T399">
        <v>694.89</v>
      </c>
      <c r="U399">
        <v>34</v>
      </c>
      <c r="V399" t="str">
        <f>VLOOKUP(Tabela1[[#This Row],[CÓD FORNECEDOR]],'[1]BASE FORNECEDORES'!$A:$N,11,0)</f>
        <v>60.561.719/0022-58</v>
      </c>
      <c r="W399" t="str">
        <f>VLOOKUP(Tabela1[[#This Row],[CNPJ]],'[1]BASE FORNECEDORES'!$K:$R,8,0)</f>
        <v>AKZO NOBEL LTDA AUTO</v>
      </c>
      <c r="X399">
        <v>9984</v>
      </c>
      <c r="Y399" t="str">
        <f>VLOOKUP(Tabela1[[#This Row],[CÓD PRODUTO ]],[1]fornnecedor!$A:$G,7,0)</f>
        <v>BASES POLIÉSTER</v>
      </c>
      <c r="Z399">
        <v>496298</v>
      </c>
      <c r="AA399" t="str">
        <f>Tabela1[[#This Row],[DESCRIÇÃO]]</f>
        <v>AKZO NOBEL LTDA AUTO</v>
      </c>
    </row>
    <row r="400" spans="1:27" x14ac:dyDescent="0.3">
      <c r="A400" t="s">
        <v>318</v>
      </c>
      <c r="B400" t="s">
        <v>101</v>
      </c>
      <c r="C400" s="1">
        <v>46046</v>
      </c>
      <c r="D400" s="2">
        <v>2003423658</v>
      </c>
      <c r="E400" t="s">
        <v>273</v>
      </c>
      <c r="G400" t="s">
        <v>127</v>
      </c>
      <c r="H400" t="s">
        <v>24</v>
      </c>
      <c r="I400">
        <v>670.89</v>
      </c>
      <c r="J400">
        <v>5</v>
      </c>
      <c r="K400">
        <v>0</v>
      </c>
      <c r="L400" s="3">
        <v>3354.47</v>
      </c>
      <c r="M400">
        <v>110.11</v>
      </c>
      <c r="N400">
        <v>0</v>
      </c>
      <c r="O400">
        <v>78.86</v>
      </c>
      <c r="P400">
        <v>0</v>
      </c>
      <c r="Q400">
        <v>0</v>
      </c>
      <c r="R400">
        <v>0</v>
      </c>
      <c r="S400">
        <v>0</v>
      </c>
      <c r="T400" s="3">
        <v>3498.12</v>
      </c>
      <c r="U400">
        <v>34</v>
      </c>
      <c r="V400" t="str">
        <f>VLOOKUP(Tabela1[[#This Row],[CÓD FORNECEDOR]],'[1]BASE FORNECEDORES'!$A:$N,11,0)</f>
        <v>60.561.719/0022-58</v>
      </c>
      <c r="W400" t="str">
        <f>VLOOKUP(Tabela1[[#This Row],[CNPJ]],'[1]BASE FORNECEDORES'!$K:$R,8,0)</f>
        <v>AKZO NOBEL LTDA AUTO</v>
      </c>
      <c r="X400">
        <v>23658</v>
      </c>
      <c r="Y400" t="str">
        <f>VLOOKUP(Tabela1[[#This Row],[CÓD PRODUTO ]],[1]fornnecedor!$A:$G,7,0)</f>
        <v>VERNIZ AUTOMOTIVO</v>
      </c>
      <c r="Z400">
        <v>496298</v>
      </c>
      <c r="AA400" t="str">
        <f>Tabela1[[#This Row],[DESCRIÇÃO]]</f>
        <v>AKZO NOBEL LTDA AUTO</v>
      </c>
    </row>
    <row r="401" spans="1:27" x14ac:dyDescent="0.3">
      <c r="A401" t="s">
        <v>318</v>
      </c>
      <c r="B401" t="s">
        <v>101</v>
      </c>
      <c r="C401" s="1">
        <v>46046</v>
      </c>
      <c r="D401" s="2">
        <v>2003423295</v>
      </c>
      <c r="E401" t="s">
        <v>275</v>
      </c>
      <c r="G401" t="s">
        <v>127</v>
      </c>
      <c r="H401" t="s">
        <v>24</v>
      </c>
      <c r="I401">
        <v>180.75</v>
      </c>
      <c r="J401">
        <v>20</v>
      </c>
      <c r="K401">
        <v>0</v>
      </c>
      <c r="L401" s="3">
        <v>3615.04</v>
      </c>
      <c r="M401">
        <v>118.66</v>
      </c>
      <c r="N401">
        <v>0</v>
      </c>
      <c r="O401">
        <v>84.99</v>
      </c>
      <c r="P401">
        <v>0</v>
      </c>
      <c r="Q401">
        <v>0</v>
      </c>
      <c r="R401">
        <v>0</v>
      </c>
      <c r="S401">
        <v>0</v>
      </c>
      <c r="T401" s="3">
        <v>3769.85</v>
      </c>
      <c r="U401">
        <v>34</v>
      </c>
      <c r="V401" t="str">
        <f>VLOOKUP(Tabela1[[#This Row],[CÓD FORNECEDOR]],'[1]BASE FORNECEDORES'!$A:$N,11,0)</f>
        <v>60.561.719/0022-58</v>
      </c>
      <c r="W401" t="str">
        <f>VLOOKUP(Tabela1[[#This Row],[CNPJ]],'[1]BASE FORNECEDORES'!$K:$R,8,0)</f>
        <v>AKZO NOBEL LTDA AUTO</v>
      </c>
      <c r="X401">
        <v>23295</v>
      </c>
      <c r="Y401" t="str">
        <f>VLOOKUP(Tabela1[[#This Row],[CÓD PRODUTO ]],[1]fornnecedor!$A:$G,7,0)</f>
        <v>VERNIZ AUTOMOTIVO</v>
      </c>
      <c r="Z401">
        <v>496298</v>
      </c>
      <c r="AA401" t="str">
        <f>Tabela1[[#This Row],[DESCRIÇÃO]]</f>
        <v>AKZO NOBEL LTDA AUTO</v>
      </c>
    </row>
    <row r="402" spans="1:27" x14ac:dyDescent="0.3">
      <c r="A402" t="s">
        <v>318</v>
      </c>
      <c r="B402" t="s">
        <v>101</v>
      </c>
      <c r="C402" s="1">
        <v>46046</v>
      </c>
      <c r="D402" s="2">
        <v>2003421860</v>
      </c>
      <c r="E402" t="s">
        <v>141</v>
      </c>
      <c r="G402" t="s">
        <v>127</v>
      </c>
      <c r="H402" t="s">
        <v>24</v>
      </c>
      <c r="I402">
        <v>43.34</v>
      </c>
      <c r="J402">
        <v>24</v>
      </c>
      <c r="K402">
        <v>0</v>
      </c>
      <c r="L402" s="3">
        <v>1040.2</v>
      </c>
      <c r="M402">
        <v>34.14</v>
      </c>
      <c r="N402">
        <v>0</v>
      </c>
      <c r="O402">
        <v>24.45</v>
      </c>
      <c r="P402">
        <v>0</v>
      </c>
      <c r="Q402">
        <v>0</v>
      </c>
      <c r="R402">
        <v>0</v>
      </c>
      <c r="S402">
        <v>0</v>
      </c>
      <c r="T402" s="3">
        <v>1084.74</v>
      </c>
      <c r="U402">
        <v>34</v>
      </c>
      <c r="V402" t="str">
        <f>VLOOKUP(Tabela1[[#This Row],[CÓD FORNECEDOR]],'[1]BASE FORNECEDORES'!$A:$N,11,0)</f>
        <v>60.561.719/0022-58</v>
      </c>
      <c r="W402" t="str">
        <f>VLOOKUP(Tabela1[[#This Row],[CNPJ]],'[1]BASE FORNECEDORES'!$K:$R,8,0)</f>
        <v>AKZO NOBEL LTDA AUTO</v>
      </c>
      <c r="X402">
        <v>21860</v>
      </c>
      <c r="Y402" t="str">
        <f>VLOOKUP(Tabela1[[#This Row],[CÓD PRODUTO ]],[1]fornnecedor!$A:$G,7,0)</f>
        <v>VERNIZ AUTOMOTIVO</v>
      </c>
      <c r="Z402">
        <v>496298</v>
      </c>
      <c r="AA402" t="str">
        <f>Tabela1[[#This Row],[DESCRIÇÃO]]</f>
        <v>AKZO NOBEL LTDA AUTO</v>
      </c>
    </row>
    <row r="403" spans="1:27" x14ac:dyDescent="0.3">
      <c r="A403" t="s">
        <v>318</v>
      </c>
      <c r="B403" t="s">
        <v>101</v>
      </c>
      <c r="C403" s="1">
        <v>46046</v>
      </c>
      <c r="D403" s="2">
        <v>2001523653</v>
      </c>
      <c r="E403" t="s">
        <v>276</v>
      </c>
      <c r="G403" t="s">
        <v>127</v>
      </c>
      <c r="H403" t="s">
        <v>24</v>
      </c>
      <c r="I403">
        <v>46.02</v>
      </c>
      <c r="J403">
        <v>156</v>
      </c>
      <c r="K403">
        <v>0</v>
      </c>
      <c r="L403" s="3">
        <v>7178.53</v>
      </c>
      <c r="M403">
        <v>471.27</v>
      </c>
      <c r="N403">
        <v>0</v>
      </c>
      <c r="O403">
        <v>168.76</v>
      </c>
      <c r="P403">
        <v>0</v>
      </c>
      <c r="Q403">
        <v>0</v>
      </c>
      <c r="R403">
        <v>507.52</v>
      </c>
      <c r="S403">
        <v>0</v>
      </c>
      <c r="T403" s="3">
        <v>7721.57</v>
      </c>
      <c r="U403">
        <v>34</v>
      </c>
      <c r="V403" t="str">
        <f>VLOOKUP(Tabela1[[#This Row],[CÓD FORNECEDOR]],'[1]BASE FORNECEDORES'!$A:$N,11,0)</f>
        <v>60.561.719/0022-58</v>
      </c>
      <c r="W403" t="str">
        <f>VLOOKUP(Tabela1[[#This Row],[CNPJ]],'[1]BASE FORNECEDORES'!$K:$R,8,0)</f>
        <v>AKZO NOBEL LTDA AUTO</v>
      </c>
      <c r="X403">
        <v>23653</v>
      </c>
      <c r="Y403" t="str">
        <f>VLOOKUP(Tabela1[[#This Row],[CÓD PRODUTO ]],[1]fornnecedor!$A:$G,7,0)</f>
        <v>CATALISADORES INDIVIDUAS</v>
      </c>
      <c r="Z403">
        <v>496298</v>
      </c>
      <c r="AA403" t="str">
        <f>Tabela1[[#This Row],[DESCRIÇÃO]]</f>
        <v>AKZO NOBEL LTDA AUTO</v>
      </c>
    </row>
    <row r="404" spans="1:27" x14ac:dyDescent="0.3">
      <c r="A404" t="s">
        <v>318</v>
      </c>
      <c r="B404" t="s">
        <v>101</v>
      </c>
      <c r="C404" s="1">
        <v>46046</v>
      </c>
      <c r="D404" s="2">
        <v>2000423623</v>
      </c>
      <c r="E404" t="s">
        <v>281</v>
      </c>
      <c r="G404" t="s">
        <v>127</v>
      </c>
      <c r="H404" t="s">
        <v>24</v>
      </c>
      <c r="I404">
        <v>82.12</v>
      </c>
      <c r="J404">
        <v>6</v>
      </c>
      <c r="K404">
        <v>0</v>
      </c>
      <c r="L404">
        <v>492.72</v>
      </c>
      <c r="M404">
        <v>6.47</v>
      </c>
      <c r="N404">
        <v>0</v>
      </c>
      <c r="O404">
        <v>11.59</v>
      </c>
      <c r="P404">
        <v>0</v>
      </c>
      <c r="Q404">
        <v>0</v>
      </c>
      <c r="R404">
        <v>19.91</v>
      </c>
      <c r="S404">
        <v>0</v>
      </c>
      <c r="T404">
        <v>504.12</v>
      </c>
      <c r="U404">
        <v>34</v>
      </c>
      <c r="V404" t="str">
        <f>VLOOKUP(Tabela1[[#This Row],[CÓD FORNECEDOR]],'[1]BASE FORNECEDORES'!$A:$N,11,0)</f>
        <v>60.561.719/0022-58</v>
      </c>
      <c r="W404" t="str">
        <f>VLOOKUP(Tabela1[[#This Row],[CNPJ]],'[1]BASE FORNECEDORES'!$K:$R,8,0)</f>
        <v>AKZO NOBEL LTDA AUTO</v>
      </c>
      <c r="X404">
        <v>23623</v>
      </c>
      <c r="Y404" t="str">
        <f>VLOOKUP(Tabela1[[#This Row],[CÓD PRODUTO ]],[1]fornnecedor!$A:$G,7,0)</f>
        <v>MASSA POLIÉSTER</v>
      </c>
      <c r="Z404">
        <v>496298</v>
      </c>
      <c r="AA404" t="str">
        <f>Tabela1[[#This Row],[DESCRIÇÃO]]</f>
        <v>AKZO NOBEL LTDA AUTO</v>
      </c>
    </row>
    <row r="405" spans="1:27" x14ac:dyDescent="0.3">
      <c r="A405" t="s">
        <v>318</v>
      </c>
      <c r="B405" t="s">
        <v>101</v>
      </c>
      <c r="C405" s="1">
        <v>46046</v>
      </c>
      <c r="D405" s="2">
        <v>2003523926</v>
      </c>
      <c r="E405" t="s">
        <v>283</v>
      </c>
      <c r="G405" t="s">
        <v>127</v>
      </c>
      <c r="H405" t="s">
        <v>24</v>
      </c>
      <c r="I405">
        <v>92.1</v>
      </c>
      <c r="J405">
        <v>40</v>
      </c>
      <c r="K405">
        <v>0</v>
      </c>
      <c r="L405" s="3">
        <v>3683.87</v>
      </c>
      <c r="M405">
        <v>120.92</v>
      </c>
      <c r="N405">
        <v>0</v>
      </c>
      <c r="O405">
        <v>86.59</v>
      </c>
      <c r="P405">
        <v>0</v>
      </c>
      <c r="Q405">
        <v>0</v>
      </c>
      <c r="R405">
        <v>0</v>
      </c>
      <c r="S405">
        <v>0</v>
      </c>
      <c r="T405" s="3">
        <v>3841.63</v>
      </c>
      <c r="U405">
        <v>34</v>
      </c>
      <c r="V405" t="str">
        <f>VLOOKUP(Tabela1[[#This Row],[CÓD FORNECEDOR]],'[1]BASE FORNECEDORES'!$A:$N,11,0)</f>
        <v>60.561.719/0022-58</v>
      </c>
      <c r="W405" t="str">
        <f>VLOOKUP(Tabela1[[#This Row],[CNPJ]],'[1]BASE FORNECEDORES'!$K:$R,8,0)</f>
        <v>AKZO NOBEL LTDA AUTO</v>
      </c>
      <c r="X405">
        <v>23926</v>
      </c>
      <c r="Y405" t="str">
        <f>VLOOKUP(Tabela1[[#This Row],[CÓD PRODUTO ]],[1]fornnecedor!$A:$G,7,0)</f>
        <v>PRIMER AUTOMOTIVO</v>
      </c>
      <c r="Z405">
        <v>496298</v>
      </c>
      <c r="AA405" t="str">
        <f>Tabela1[[#This Row],[DESCRIÇÃO]]</f>
        <v>AKZO NOBEL LTDA AUTO</v>
      </c>
    </row>
    <row r="406" spans="1:27" x14ac:dyDescent="0.3">
      <c r="A406" t="s">
        <v>318</v>
      </c>
      <c r="B406" t="s">
        <v>101</v>
      </c>
      <c r="C406" s="1">
        <v>46046</v>
      </c>
      <c r="D406" s="2">
        <v>2003521861</v>
      </c>
      <c r="E406" t="s">
        <v>284</v>
      </c>
      <c r="G406" t="s">
        <v>127</v>
      </c>
      <c r="H406" t="s">
        <v>24</v>
      </c>
      <c r="I406">
        <v>40.43</v>
      </c>
      <c r="J406">
        <v>6</v>
      </c>
      <c r="K406">
        <v>0</v>
      </c>
      <c r="L406">
        <v>242.58</v>
      </c>
      <c r="M406">
        <v>7.96</v>
      </c>
      <c r="N406">
        <v>0</v>
      </c>
      <c r="O406">
        <v>5.71</v>
      </c>
      <c r="P406">
        <v>0</v>
      </c>
      <c r="Q406">
        <v>0</v>
      </c>
      <c r="R406">
        <v>0</v>
      </c>
      <c r="S406">
        <v>0</v>
      </c>
      <c r="T406">
        <v>252.97</v>
      </c>
      <c r="U406">
        <v>34</v>
      </c>
      <c r="V406" t="str">
        <f>VLOOKUP(Tabela1[[#This Row],[CÓD FORNECEDOR]],'[1]BASE FORNECEDORES'!$A:$N,11,0)</f>
        <v>60.561.719/0022-58</v>
      </c>
      <c r="W406" t="str">
        <f>VLOOKUP(Tabela1[[#This Row],[CNPJ]],'[1]BASE FORNECEDORES'!$K:$R,8,0)</f>
        <v>AKZO NOBEL LTDA AUTO</v>
      </c>
      <c r="X406">
        <v>21861</v>
      </c>
      <c r="Y406" t="str">
        <f>VLOOKUP(Tabela1[[#This Row],[CÓD PRODUTO ]],[1]fornnecedor!$A:$G,7,0)</f>
        <v>PRIMER AUTOMOTIVO</v>
      </c>
      <c r="Z406">
        <v>496298</v>
      </c>
      <c r="AA406" t="str">
        <f>Tabela1[[#This Row],[DESCRIÇÃO]]</f>
        <v>AKZO NOBEL LTDA AUTO</v>
      </c>
    </row>
    <row r="407" spans="1:27" x14ac:dyDescent="0.3">
      <c r="A407" t="s">
        <v>318</v>
      </c>
      <c r="B407" t="s">
        <v>101</v>
      </c>
      <c r="C407" s="1">
        <v>46046</v>
      </c>
      <c r="D407" s="2">
        <v>2000109995</v>
      </c>
      <c r="E407" t="s">
        <v>285</v>
      </c>
      <c r="G407" t="s">
        <v>127</v>
      </c>
      <c r="H407" t="s">
        <v>24</v>
      </c>
      <c r="I407">
        <v>127.52</v>
      </c>
      <c r="J407">
        <v>8</v>
      </c>
      <c r="K407">
        <v>0</v>
      </c>
      <c r="L407" s="3">
        <v>1020.13</v>
      </c>
      <c r="M407">
        <v>66.97</v>
      </c>
      <c r="N407">
        <v>0</v>
      </c>
      <c r="O407">
        <v>23.98</v>
      </c>
      <c r="P407">
        <v>0</v>
      </c>
      <c r="Q407">
        <v>0</v>
      </c>
      <c r="R407">
        <v>72.12</v>
      </c>
      <c r="S407">
        <v>0</v>
      </c>
      <c r="T407" s="3">
        <v>1097.3</v>
      </c>
      <c r="U407">
        <v>34</v>
      </c>
      <c r="V407" t="str">
        <f>VLOOKUP(Tabela1[[#This Row],[CÓD FORNECEDOR]],'[1]BASE FORNECEDORES'!$A:$N,11,0)</f>
        <v>60.561.719/0022-58</v>
      </c>
      <c r="W407" t="str">
        <f>VLOOKUP(Tabela1[[#This Row],[CNPJ]],'[1]BASE FORNECEDORES'!$K:$R,8,0)</f>
        <v>AKZO NOBEL LTDA AUTO</v>
      </c>
      <c r="X407">
        <v>9995</v>
      </c>
      <c r="Y407" t="str">
        <f>VLOOKUP(Tabela1[[#This Row],[CÓD PRODUTO ]],[1]fornnecedor!$A:$G,7,0)</f>
        <v>DILUENTE</v>
      </c>
      <c r="Z407">
        <v>496298</v>
      </c>
      <c r="AA407" t="str">
        <f>Tabela1[[#This Row],[DESCRIÇÃO]]</f>
        <v>AKZO NOBEL LTDA AUTO</v>
      </c>
    </row>
    <row r="408" spans="1:27" x14ac:dyDescent="0.3">
      <c r="A408" t="s">
        <v>318</v>
      </c>
      <c r="B408" t="s">
        <v>101</v>
      </c>
      <c r="C408" s="1">
        <v>46046</v>
      </c>
      <c r="D408" s="2">
        <v>2000121067</v>
      </c>
      <c r="E408" t="s">
        <v>145</v>
      </c>
      <c r="G408" t="s">
        <v>127</v>
      </c>
      <c r="H408" t="s">
        <v>24</v>
      </c>
      <c r="I408">
        <v>24.96</v>
      </c>
      <c r="J408">
        <v>120</v>
      </c>
      <c r="K408">
        <v>0</v>
      </c>
      <c r="L408" s="3">
        <v>2994.67</v>
      </c>
      <c r="M408">
        <v>196.6</v>
      </c>
      <c r="N408">
        <v>0</v>
      </c>
      <c r="O408">
        <v>70.41</v>
      </c>
      <c r="P408">
        <v>0</v>
      </c>
      <c r="Q408">
        <v>0</v>
      </c>
      <c r="R408">
        <v>211.72</v>
      </c>
      <c r="S408">
        <v>0</v>
      </c>
      <c r="T408" s="3">
        <v>3221.22</v>
      </c>
      <c r="U408">
        <v>34</v>
      </c>
      <c r="V408" t="str">
        <f>VLOOKUP(Tabela1[[#This Row],[CÓD FORNECEDOR]],'[1]BASE FORNECEDORES'!$A:$N,11,0)</f>
        <v>60.561.719/0022-58</v>
      </c>
      <c r="W408" t="str">
        <f>VLOOKUP(Tabela1[[#This Row],[CNPJ]],'[1]BASE FORNECEDORES'!$K:$R,8,0)</f>
        <v>AKZO NOBEL LTDA AUTO</v>
      </c>
      <c r="X408">
        <v>21067</v>
      </c>
      <c r="Y408" t="str">
        <f>VLOOKUP(Tabela1[[#This Row],[CÓD PRODUTO ]],[1]fornnecedor!$A:$G,7,0)</f>
        <v>DILUENTE</v>
      </c>
      <c r="Z408">
        <v>496298</v>
      </c>
      <c r="AA408" t="str">
        <f>Tabela1[[#This Row],[DESCRIÇÃO]]</f>
        <v>AKZO NOBEL LTDA AUTO</v>
      </c>
    </row>
    <row r="409" spans="1:27" x14ac:dyDescent="0.3">
      <c r="A409" t="s">
        <v>318</v>
      </c>
      <c r="B409" t="s">
        <v>101</v>
      </c>
      <c r="C409" s="1">
        <v>46046</v>
      </c>
      <c r="D409" s="2">
        <v>2003509989</v>
      </c>
      <c r="E409" t="s">
        <v>286</v>
      </c>
      <c r="G409" t="s">
        <v>127</v>
      </c>
      <c r="H409" t="s">
        <v>24</v>
      </c>
      <c r="I409">
        <v>41.15</v>
      </c>
      <c r="J409">
        <v>6</v>
      </c>
      <c r="K409">
        <v>0</v>
      </c>
      <c r="L409">
        <v>246.89</v>
      </c>
      <c r="M409">
        <v>8.1</v>
      </c>
      <c r="N409">
        <v>0</v>
      </c>
      <c r="O409">
        <v>5.81</v>
      </c>
      <c r="P409">
        <v>0</v>
      </c>
      <c r="Q409">
        <v>0</v>
      </c>
      <c r="R409">
        <v>0</v>
      </c>
      <c r="S409">
        <v>0</v>
      </c>
      <c r="T409">
        <v>257.45999999999998</v>
      </c>
      <c r="U409">
        <v>34</v>
      </c>
      <c r="V409" t="str">
        <f>VLOOKUP(Tabela1[[#This Row],[CÓD FORNECEDOR]],'[1]BASE FORNECEDORES'!$A:$N,11,0)</f>
        <v>60.561.719/0022-58</v>
      </c>
      <c r="W409" t="str">
        <f>VLOOKUP(Tabela1[[#This Row],[CNPJ]],'[1]BASE FORNECEDORES'!$K:$R,8,0)</f>
        <v>AKZO NOBEL LTDA AUTO</v>
      </c>
      <c r="X409">
        <v>9989</v>
      </c>
      <c r="Y409" t="str">
        <f>VLOOKUP(Tabela1[[#This Row],[CÓD PRODUTO ]],[1]fornnecedor!$A:$G,7,0)</f>
        <v>PRIMER AUTOMOTIVO</v>
      </c>
      <c r="Z409">
        <v>496298</v>
      </c>
      <c r="AA409" t="str">
        <f>Tabela1[[#This Row],[DESCRIÇÃO]]</f>
        <v>AKZO NOBEL LTDA AUTO</v>
      </c>
    </row>
    <row r="410" spans="1:27" x14ac:dyDescent="0.3">
      <c r="A410" t="s">
        <v>318</v>
      </c>
      <c r="B410" t="s">
        <v>101</v>
      </c>
      <c r="C410" s="1">
        <v>46046</v>
      </c>
      <c r="D410" s="2">
        <v>2000109997</v>
      </c>
      <c r="E410" t="s">
        <v>287</v>
      </c>
      <c r="G410" t="s">
        <v>127</v>
      </c>
      <c r="H410" t="s">
        <v>24</v>
      </c>
      <c r="I410">
        <v>28.13</v>
      </c>
      <c r="J410">
        <v>12</v>
      </c>
      <c r="K410">
        <v>0</v>
      </c>
      <c r="L410">
        <v>337.5</v>
      </c>
      <c r="M410">
        <v>22.16</v>
      </c>
      <c r="N410">
        <v>0</v>
      </c>
      <c r="O410">
        <v>7.94</v>
      </c>
      <c r="P410">
        <v>0</v>
      </c>
      <c r="Q410">
        <v>0</v>
      </c>
      <c r="R410">
        <v>23.86</v>
      </c>
      <c r="S410">
        <v>0</v>
      </c>
      <c r="T410">
        <v>363.04</v>
      </c>
      <c r="U410">
        <v>34</v>
      </c>
      <c r="V410" t="str">
        <f>VLOOKUP(Tabela1[[#This Row],[CÓD FORNECEDOR]],'[1]BASE FORNECEDORES'!$A:$N,11,0)</f>
        <v>60.561.719/0022-58</v>
      </c>
      <c r="W410" t="str">
        <f>VLOOKUP(Tabela1[[#This Row],[CNPJ]],'[1]BASE FORNECEDORES'!$K:$R,8,0)</f>
        <v>AKZO NOBEL LTDA AUTO</v>
      </c>
      <c r="X410">
        <v>9997</v>
      </c>
      <c r="Y410" t="str">
        <f>VLOOKUP(Tabela1[[#This Row],[CÓD PRODUTO ]],[1]fornnecedor!$A:$G,7,0)</f>
        <v>DILUENTE</v>
      </c>
      <c r="Z410">
        <v>496298</v>
      </c>
      <c r="AA410" t="str">
        <f>Tabela1[[#This Row],[DESCRIÇÃO]]</f>
        <v>AKZO NOBEL LTDA AUTO</v>
      </c>
    </row>
    <row r="411" spans="1:27" x14ac:dyDescent="0.3">
      <c r="A411" t="s">
        <v>320</v>
      </c>
      <c r="B411" t="s">
        <v>101</v>
      </c>
      <c r="C411" s="1">
        <v>46046</v>
      </c>
      <c r="D411" s="2">
        <v>2003322623</v>
      </c>
      <c r="E411" t="s">
        <v>321</v>
      </c>
      <c r="G411" t="s">
        <v>152</v>
      </c>
      <c r="H411" t="s">
        <v>24</v>
      </c>
      <c r="I411">
        <v>211.6</v>
      </c>
      <c r="J411">
        <v>2</v>
      </c>
      <c r="K411">
        <v>0</v>
      </c>
      <c r="L411">
        <v>423.2</v>
      </c>
      <c r="M411">
        <v>13.89</v>
      </c>
      <c r="N411">
        <v>0</v>
      </c>
      <c r="O411">
        <v>9.9499999999999993</v>
      </c>
      <c r="P411">
        <v>0</v>
      </c>
      <c r="Q411">
        <v>0</v>
      </c>
      <c r="R411">
        <v>0</v>
      </c>
      <c r="S411">
        <v>0</v>
      </c>
      <c r="T411">
        <v>441.32</v>
      </c>
      <c r="U411">
        <v>34</v>
      </c>
      <c r="V411" t="str">
        <f>VLOOKUP(Tabela1[[#This Row],[CÓD FORNECEDOR]],'[1]BASE FORNECEDORES'!$A:$N,11,0)</f>
        <v>60.561.719/0022-58</v>
      </c>
      <c r="W411" t="str">
        <f>VLOOKUP(Tabela1[[#This Row],[CNPJ]],'[1]BASE FORNECEDORES'!$K:$R,8,0)</f>
        <v>AKZO NOBEL LTDA AUTO</v>
      </c>
      <c r="X411">
        <v>22623</v>
      </c>
      <c r="Y411" t="str">
        <f>VLOOKUP(Tabela1[[#This Row],[CÓD PRODUTO ]],[1]fornnecedor!$A:$G,7,0)</f>
        <v>BASES LACA / SINTETICO / TECH FLEET</v>
      </c>
      <c r="Z411">
        <v>496299</v>
      </c>
      <c r="AA411" t="str">
        <f>Tabela1[[#This Row],[DESCRIÇÃO]]</f>
        <v>AKZO NOBEL LTDA AUTO</v>
      </c>
    </row>
    <row r="412" spans="1:27" x14ac:dyDescent="0.3">
      <c r="A412" t="s">
        <v>5348</v>
      </c>
      <c r="B412" t="s">
        <v>101</v>
      </c>
      <c r="C412" s="1">
        <v>46049</v>
      </c>
      <c r="D412" s="2">
        <v>2003223002</v>
      </c>
      <c r="E412" t="s">
        <v>258</v>
      </c>
      <c r="G412" t="s">
        <v>103</v>
      </c>
      <c r="H412" t="s">
        <v>24</v>
      </c>
      <c r="I412">
        <v>192.45</v>
      </c>
      <c r="J412">
        <v>4</v>
      </c>
      <c r="K412">
        <v>0</v>
      </c>
      <c r="L412">
        <v>769.81</v>
      </c>
      <c r="M412">
        <v>25.27</v>
      </c>
      <c r="N412">
        <v>0</v>
      </c>
      <c r="O412">
        <v>20.65</v>
      </c>
      <c r="P412">
        <v>0</v>
      </c>
      <c r="Q412">
        <v>0</v>
      </c>
      <c r="R412">
        <v>0</v>
      </c>
      <c r="S412">
        <v>0</v>
      </c>
      <c r="T412">
        <v>802.78</v>
      </c>
      <c r="U412">
        <v>34</v>
      </c>
      <c r="V412" t="str">
        <f>VLOOKUP(Tabela1[[#This Row],[CÓD FORNECEDOR]],'[1]BASE FORNECEDORES'!$A:$N,11,0)</f>
        <v>60.561.719/0022-58</v>
      </c>
      <c r="W412" t="str">
        <f>VLOOKUP(Tabela1[[#This Row],[CNPJ]],'[1]BASE FORNECEDORES'!$K:$R,8,0)</f>
        <v>AKZO NOBEL LTDA AUTO</v>
      </c>
      <c r="X412">
        <v>23002</v>
      </c>
      <c r="Y412" t="str">
        <f>VLOOKUP(Tabela1[[#This Row],[CÓD PRODUTO ]],[1]fornnecedor!$A:$G,7,0)</f>
        <v>BASES PU</v>
      </c>
      <c r="Z412">
        <v>496482</v>
      </c>
      <c r="AA412" t="str">
        <f>Tabela1[[#This Row],[DESCRIÇÃO]]</f>
        <v>AKZO NOBEL LTDA AUTO</v>
      </c>
    </row>
    <row r="413" spans="1:27" x14ac:dyDescent="0.3">
      <c r="A413" t="s">
        <v>5348</v>
      </c>
      <c r="B413" t="s">
        <v>101</v>
      </c>
      <c r="C413" s="1">
        <v>46049</v>
      </c>
      <c r="D413" s="2">
        <v>2003223003</v>
      </c>
      <c r="E413" t="s">
        <v>289</v>
      </c>
      <c r="G413" t="s">
        <v>103</v>
      </c>
      <c r="H413" t="s">
        <v>24</v>
      </c>
      <c r="I413">
        <v>216.92</v>
      </c>
      <c r="J413">
        <v>4</v>
      </c>
      <c r="K413">
        <v>0</v>
      </c>
      <c r="L413">
        <v>867.67</v>
      </c>
      <c r="M413">
        <v>28.48</v>
      </c>
      <c r="N413">
        <v>0</v>
      </c>
      <c r="O413">
        <v>23.27</v>
      </c>
      <c r="P413">
        <v>0</v>
      </c>
      <c r="Q413">
        <v>0</v>
      </c>
      <c r="R413">
        <v>0</v>
      </c>
      <c r="S413">
        <v>0</v>
      </c>
      <c r="T413">
        <v>904.83</v>
      </c>
      <c r="U413">
        <v>34</v>
      </c>
      <c r="V413" t="str">
        <f>VLOOKUP(Tabela1[[#This Row],[CÓD FORNECEDOR]],'[1]BASE FORNECEDORES'!$A:$N,11,0)</f>
        <v>60.561.719/0022-58</v>
      </c>
      <c r="W413" t="str">
        <f>VLOOKUP(Tabela1[[#This Row],[CNPJ]],'[1]BASE FORNECEDORES'!$K:$R,8,0)</f>
        <v>AKZO NOBEL LTDA AUTO</v>
      </c>
      <c r="X413">
        <v>23003</v>
      </c>
      <c r="Y413" t="str">
        <f>VLOOKUP(Tabela1[[#This Row],[CÓD PRODUTO ]],[1]fornnecedor!$A:$G,7,0)</f>
        <v>BASES PU</v>
      </c>
      <c r="Z413">
        <v>496482</v>
      </c>
      <c r="AA413" t="str">
        <f>Tabela1[[#This Row],[DESCRIÇÃO]]</f>
        <v>AKZO NOBEL LTDA AUTO</v>
      </c>
    </row>
    <row r="414" spans="1:27" x14ac:dyDescent="0.3">
      <c r="A414" t="s">
        <v>5348</v>
      </c>
      <c r="B414" t="s">
        <v>101</v>
      </c>
      <c r="C414" s="1">
        <v>46049</v>
      </c>
      <c r="D414" s="2">
        <v>2003223005</v>
      </c>
      <c r="E414" t="s">
        <v>147</v>
      </c>
      <c r="G414" t="s">
        <v>103</v>
      </c>
      <c r="H414" t="s">
        <v>24</v>
      </c>
      <c r="I414">
        <v>201.96</v>
      </c>
      <c r="J414">
        <v>2</v>
      </c>
      <c r="K414">
        <v>0</v>
      </c>
      <c r="L414">
        <v>403.91</v>
      </c>
      <c r="M414">
        <v>13.26</v>
      </c>
      <c r="N414">
        <v>0</v>
      </c>
      <c r="O414">
        <v>10.83</v>
      </c>
      <c r="P414">
        <v>0</v>
      </c>
      <c r="Q414">
        <v>0</v>
      </c>
      <c r="R414">
        <v>0</v>
      </c>
      <c r="S414">
        <v>0</v>
      </c>
      <c r="T414">
        <v>421.21</v>
      </c>
      <c r="U414">
        <v>34</v>
      </c>
      <c r="V414" t="str">
        <f>VLOOKUP(Tabela1[[#This Row],[CÓD FORNECEDOR]],'[1]BASE FORNECEDORES'!$A:$N,11,0)</f>
        <v>60.561.719/0022-58</v>
      </c>
      <c r="W414" t="str">
        <f>VLOOKUP(Tabela1[[#This Row],[CNPJ]],'[1]BASE FORNECEDORES'!$K:$R,8,0)</f>
        <v>AKZO NOBEL LTDA AUTO</v>
      </c>
      <c r="X414">
        <v>23005</v>
      </c>
      <c r="Y414" t="str">
        <f>VLOOKUP(Tabela1[[#This Row],[CÓD PRODUTO ]],[1]fornnecedor!$A:$G,7,0)</f>
        <v>BASES PU</v>
      </c>
      <c r="Z414">
        <v>496482</v>
      </c>
      <c r="AA414" t="str">
        <f>Tabela1[[#This Row],[DESCRIÇÃO]]</f>
        <v>AKZO NOBEL LTDA AUTO</v>
      </c>
    </row>
    <row r="415" spans="1:27" x14ac:dyDescent="0.3">
      <c r="A415" t="s">
        <v>5348</v>
      </c>
      <c r="B415" t="s">
        <v>101</v>
      </c>
      <c r="C415" s="1">
        <v>46049</v>
      </c>
      <c r="D415" s="2">
        <v>2003223007</v>
      </c>
      <c r="E415" t="s">
        <v>148</v>
      </c>
      <c r="G415" t="s">
        <v>103</v>
      </c>
      <c r="H415" t="s">
        <v>24</v>
      </c>
      <c r="I415">
        <v>259.35000000000002</v>
      </c>
      <c r="J415">
        <v>2</v>
      </c>
      <c r="K415">
        <v>0</v>
      </c>
      <c r="L415">
        <v>518.70000000000005</v>
      </c>
      <c r="M415">
        <v>17.03</v>
      </c>
      <c r="N415">
        <v>0</v>
      </c>
      <c r="O415">
        <v>13.91</v>
      </c>
      <c r="P415">
        <v>0</v>
      </c>
      <c r="Q415">
        <v>0</v>
      </c>
      <c r="R415">
        <v>0</v>
      </c>
      <c r="S415">
        <v>0</v>
      </c>
      <c r="T415">
        <v>540.91999999999996</v>
      </c>
      <c r="U415">
        <v>34</v>
      </c>
      <c r="V415" t="str">
        <f>VLOOKUP(Tabela1[[#This Row],[CÓD FORNECEDOR]],'[1]BASE FORNECEDORES'!$A:$N,11,0)</f>
        <v>60.561.719/0022-58</v>
      </c>
      <c r="W415" t="str">
        <f>VLOOKUP(Tabela1[[#This Row],[CNPJ]],'[1]BASE FORNECEDORES'!$K:$R,8,0)</f>
        <v>AKZO NOBEL LTDA AUTO</v>
      </c>
      <c r="X415">
        <v>23007</v>
      </c>
      <c r="Y415" t="str">
        <f>VLOOKUP(Tabela1[[#This Row],[CÓD PRODUTO ]],[1]fornnecedor!$A:$G,7,0)</f>
        <v>BASES PU</v>
      </c>
      <c r="Z415">
        <v>496482</v>
      </c>
      <c r="AA415" t="str">
        <f>Tabela1[[#This Row],[DESCRIÇÃO]]</f>
        <v>AKZO NOBEL LTDA AUTO</v>
      </c>
    </row>
    <row r="416" spans="1:27" x14ac:dyDescent="0.3">
      <c r="A416" t="s">
        <v>5348</v>
      </c>
      <c r="B416" t="s">
        <v>101</v>
      </c>
      <c r="C416" s="1">
        <v>46049</v>
      </c>
      <c r="D416" s="2">
        <v>2003223011</v>
      </c>
      <c r="E416" t="s">
        <v>290</v>
      </c>
      <c r="G416" t="s">
        <v>103</v>
      </c>
      <c r="H416" t="s">
        <v>24</v>
      </c>
      <c r="I416">
        <v>244</v>
      </c>
      <c r="J416">
        <v>2</v>
      </c>
      <c r="K416">
        <v>0</v>
      </c>
      <c r="L416">
        <v>488</v>
      </c>
      <c r="M416">
        <v>16.02</v>
      </c>
      <c r="N416">
        <v>0</v>
      </c>
      <c r="O416">
        <v>13.09</v>
      </c>
      <c r="P416">
        <v>0</v>
      </c>
      <c r="Q416">
        <v>0</v>
      </c>
      <c r="R416">
        <v>0</v>
      </c>
      <c r="S416">
        <v>0</v>
      </c>
      <c r="T416">
        <v>508.9</v>
      </c>
      <c r="U416">
        <v>34</v>
      </c>
      <c r="V416" t="str">
        <f>VLOOKUP(Tabela1[[#This Row],[CÓD FORNECEDOR]],'[1]BASE FORNECEDORES'!$A:$N,11,0)</f>
        <v>60.561.719/0022-58</v>
      </c>
      <c r="W416" t="str">
        <f>VLOOKUP(Tabela1[[#This Row],[CNPJ]],'[1]BASE FORNECEDORES'!$K:$R,8,0)</f>
        <v>AKZO NOBEL LTDA AUTO</v>
      </c>
      <c r="X416">
        <v>23011</v>
      </c>
      <c r="Y416" t="str">
        <f>VLOOKUP(Tabela1[[#This Row],[CÓD PRODUTO ]],[1]fornnecedor!$A:$G,7,0)</f>
        <v>BASES PU</v>
      </c>
      <c r="Z416">
        <v>496482</v>
      </c>
      <c r="AA416" t="str">
        <f>Tabela1[[#This Row],[DESCRIÇÃO]]</f>
        <v>AKZO NOBEL LTDA AUTO</v>
      </c>
    </row>
    <row r="417" spans="1:27" x14ac:dyDescent="0.3">
      <c r="A417" t="s">
        <v>5348</v>
      </c>
      <c r="B417" t="s">
        <v>101</v>
      </c>
      <c r="C417" s="1">
        <v>46049</v>
      </c>
      <c r="D417" s="2">
        <v>2003223013</v>
      </c>
      <c r="E417" t="s">
        <v>5168</v>
      </c>
      <c r="G417" t="s">
        <v>103</v>
      </c>
      <c r="H417" t="s">
        <v>24</v>
      </c>
      <c r="I417">
        <v>578.88</v>
      </c>
      <c r="J417">
        <v>2</v>
      </c>
      <c r="K417">
        <v>0</v>
      </c>
      <c r="L417" s="3">
        <v>1157.76</v>
      </c>
      <c r="M417">
        <v>38</v>
      </c>
      <c r="N417">
        <v>0</v>
      </c>
      <c r="O417">
        <v>31.05</v>
      </c>
      <c r="P417">
        <v>0</v>
      </c>
      <c r="Q417">
        <v>0</v>
      </c>
      <c r="R417">
        <v>0</v>
      </c>
      <c r="S417">
        <v>0</v>
      </c>
      <c r="T417" s="3">
        <v>1207.3399999999999</v>
      </c>
      <c r="U417">
        <v>34</v>
      </c>
      <c r="V417" t="str">
        <f>VLOOKUP(Tabela1[[#This Row],[CÓD FORNECEDOR]],'[1]BASE FORNECEDORES'!$A:$N,11,0)</f>
        <v>60.561.719/0022-58</v>
      </c>
      <c r="W417" t="str">
        <f>VLOOKUP(Tabela1[[#This Row],[CNPJ]],'[1]BASE FORNECEDORES'!$K:$R,8,0)</f>
        <v>AKZO NOBEL LTDA AUTO</v>
      </c>
      <c r="X417">
        <v>23013</v>
      </c>
      <c r="Y417" t="str">
        <f>VLOOKUP(Tabela1[[#This Row],[CÓD PRODUTO ]],[1]fornnecedor!$A:$G,7,0)</f>
        <v>BASES PU</v>
      </c>
      <c r="Z417">
        <v>496482</v>
      </c>
      <c r="AA417" t="str">
        <f>Tabela1[[#This Row],[DESCRIÇÃO]]</f>
        <v>AKZO NOBEL LTDA AUTO</v>
      </c>
    </row>
    <row r="418" spans="1:27" x14ac:dyDescent="0.3">
      <c r="A418" t="s">
        <v>5348</v>
      </c>
      <c r="B418" t="s">
        <v>101</v>
      </c>
      <c r="C418" s="1">
        <v>46049</v>
      </c>
      <c r="D418" s="2">
        <v>2003322621</v>
      </c>
      <c r="E418" t="s">
        <v>5063</v>
      </c>
      <c r="G418" t="s">
        <v>152</v>
      </c>
      <c r="H418" t="s">
        <v>24</v>
      </c>
      <c r="I418">
        <v>448.45</v>
      </c>
      <c r="J418">
        <v>1</v>
      </c>
      <c r="K418">
        <v>0</v>
      </c>
      <c r="L418">
        <v>448.45</v>
      </c>
      <c r="M418">
        <v>14.72</v>
      </c>
      <c r="N418">
        <v>0</v>
      </c>
      <c r="O418">
        <v>12.02</v>
      </c>
      <c r="P418">
        <v>0</v>
      </c>
      <c r="Q418">
        <v>0</v>
      </c>
      <c r="R418">
        <v>0</v>
      </c>
      <c r="S418">
        <v>0</v>
      </c>
      <c r="T418">
        <v>467.65</v>
      </c>
      <c r="U418">
        <v>34</v>
      </c>
      <c r="V418" t="str">
        <f>VLOOKUP(Tabela1[[#This Row],[CÓD FORNECEDOR]],'[1]BASE FORNECEDORES'!$A:$N,11,0)</f>
        <v>60.561.719/0022-58</v>
      </c>
      <c r="W418" t="str">
        <f>VLOOKUP(Tabela1[[#This Row],[CNPJ]],'[1]BASE FORNECEDORES'!$K:$R,8,0)</f>
        <v>AKZO NOBEL LTDA AUTO</v>
      </c>
      <c r="X418">
        <v>22621</v>
      </c>
      <c r="Y418" t="str">
        <f>VLOOKUP(Tabela1[[#This Row],[CÓD PRODUTO ]],[1]fornnecedor!$A:$G,7,0)</f>
        <v>BASES LACA / SINTETICO / TECH FLEET</v>
      </c>
      <c r="Z418">
        <v>496482</v>
      </c>
      <c r="AA418" t="str">
        <f>Tabela1[[#This Row],[DESCRIÇÃO]]</f>
        <v>AKZO NOBEL LTDA AUTO</v>
      </c>
    </row>
    <row r="419" spans="1:27" x14ac:dyDescent="0.3">
      <c r="A419" t="s">
        <v>5348</v>
      </c>
      <c r="B419" t="s">
        <v>101</v>
      </c>
      <c r="C419" s="1">
        <v>46049</v>
      </c>
      <c r="D419" s="2">
        <v>2005109799</v>
      </c>
      <c r="E419" t="s">
        <v>195</v>
      </c>
      <c r="G419" t="s">
        <v>103</v>
      </c>
      <c r="H419" t="s">
        <v>24</v>
      </c>
      <c r="I419">
        <v>25.34</v>
      </c>
      <c r="J419">
        <v>60</v>
      </c>
      <c r="K419">
        <v>0</v>
      </c>
      <c r="L419" s="3">
        <v>1520.59</v>
      </c>
      <c r="M419">
        <v>0</v>
      </c>
      <c r="N419">
        <v>0</v>
      </c>
      <c r="O419">
        <v>40.79</v>
      </c>
      <c r="P419">
        <v>0</v>
      </c>
      <c r="Q419">
        <v>0</v>
      </c>
      <c r="R419">
        <v>107.51</v>
      </c>
      <c r="S419">
        <v>0</v>
      </c>
      <c r="T419" s="3">
        <v>1535.8</v>
      </c>
      <c r="U419">
        <v>34</v>
      </c>
      <c r="V419" t="str">
        <f>VLOOKUP(Tabela1[[#This Row],[CÓD FORNECEDOR]],'[1]BASE FORNECEDORES'!$A:$N,11,0)</f>
        <v>60.561.719/0022-58</v>
      </c>
      <c r="W419" t="str">
        <f>VLOOKUP(Tabela1[[#This Row],[CNPJ]],'[1]BASE FORNECEDORES'!$K:$R,8,0)</f>
        <v>AKZO NOBEL LTDA AUTO</v>
      </c>
      <c r="X419">
        <v>9799</v>
      </c>
      <c r="Y419" t="str">
        <f>VLOOKUP(Tabela1[[#This Row],[CÓD PRODUTO ]],[1]fornnecedor!$A:$G,7,0)</f>
        <v>FERRUGEM</v>
      </c>
      <c r="Z419">
        <v>496482</v>
      </c>
      <c r="AA419" t="str">
        <f>Tabela1[[#This Row],[DESCRIÇÃO]]</f>
        <v>AKZO NOBEL LTDA AUTO</v>
      </c>
    </row>
    <row r="420" spans="1:27" x14ac:dyDescent="0.3">
      <c r="A420" t="s">
        <v>5348</v>
      </c>
      <c r="B420" t="s">
        <v>101</v>
      </c>
      <c r="C420" s="1">
        <v>46049</v>
      </c>
      <c r="D420" s="2">
        <v>2002922653</v>
      </c>
      <c r="E420" t="s">
        <v>102</v>
      </c>
      <c r="G420" t="s">
        <v>103</v>
      </c>
      <c r="H420" t="s">
        <v>24</v>
      </c>
      <c r="I420">
        <v>13.11</v>
      </c>
      <c r="J420">
        <v>230</v>
      </c>
      <c r="K420">
        <v>0</v>
      </c>
      <c r="L420" s="3">
        <v>3014.61</v>
      </c>
      <c r="M420">
        <v>0</v>
      </c>
      <c r="N420">
        <v>0</v>
      </c>
      <c r="O420">
        <v>80.86</v>
      </c>
      <c r="P420">
        <v>0</v>
      </c>
      <c r="Q420">
        <v>0</v>
      </c>
      <c r="R420">
        <v>213.13</v>
      </c>
      <c r="S420">
        <v>0</v>
      </c>
      <c r="T420" s="3">
        <v>3044.76</v>
      </c>
      <c r="U420">
        <v>34</v>
      </c>
      <c r="V420" t="str">
        <f>VLOOKUP(Tabela1[[#This Row],[CÓD FORNECEDOR]],'[1]BASE FORNECEDORES'!$A:$N,11,0)</f>
        <v>60.561.719/0022-58</v>
      </c>
      <c r="W420" t="str">
        <f>VLOOKUP(Tabela1[[#This Row],[CNPJ]],'[1]BASE FORNECEDORES'!$K:$R,8,0)</f>
        <v>AKZO NOBEL LTDA AUTO</v>
      </c>
      <c r="X420">
        <v>22653</v>
      </c>
      <c r="Y420" t="str">
        <f>VLOOKUP(Tabela1[[#This Row],[CÓD PRODUTO ]],[1]fornnecedor!$A:$G,7,0)</f>
        <v>EMBALAGEM</v>
      </c>
      <c r="Z420">
        <v>496482</v>
      </c>
      <c r="AA420" t="str">
        <f>Tabela1[[#This Row],[DESCRIÇÃO]]</f>
        <v>AKZO NOBEL LTDA AUTO</v>
      </c>
    </row>
    <row r="421" spans="1:27" x14ac:dyDescent="0.3">
      <c r="A421" t="s">
        <v>5348</v>
      </c>
      <c r="B421" t="s">
        <v>101</v>
      </c>
      <c r="C421" s="1">
        <v>46049</v>
      </c>
      <c r="D421" s="2">
        <v>2002909913</v>
      </c>
      <c r="E421" t="s">
        <v>104</v>
      </c>
      <c r="G421" t="s">
        <v>103</v>
      </c>
      <c r="H421" t="s">
        <v>24</v>
      </c>
      <c r="I421">
        <v>3.88</v>
      </c>
      <c r="J421">
        <v>84</v>
      </c>
      <c r="K421">
        <v>0</v>
      </c>
      <c r="L421">
        <v>325.87</v>
      </c>
      <c r="M421">
        <v>0</v>
      </c>
      <c r="N421">
        <v>0</v>
      </c>
      <c r="O421">
        <v>8.74</v>
      </c>
      <c r="P421">
        <v>0</v>
      </c>
      <c r="Q421">
        <v>0</v>
      </c>
      <c r="R421">
        <v>23.04</v>
      </c>
      <c r="S421">
        <v>0</v>
      </c>
      <c r="T421">
        <v>329.13</v>
      </c>
      <c r="U421">
        <v>34</v>
      </c>
      <c r="V421" t="str">
        <f>VLOOKUP(Tabela1[[#This Row],[CÓD FORNECEDOR]],'[1]BASE FORNECEDORES'!$A:$N,11,0)</f>
        <v>60.561.719/0022-58</v>
      </c>
      <c r="W421" t="str">
        <f>VLOOKUP(Tabela1[[#This Row],[CNPJ]],'[1]BASE FORNECEDORES'!$K:$R,8,0)</f>
        <v>AKZO NOBEL LTDA AUTO</v>
      </c>
      <c r="X421">
        <v>9913</v>
      </c>
      <c r="Y421" t="str">
        <f>VLOOKUP(Tabela1[[#This Row],[CÓD PRODUTO ]],[1]fornnecedor!$A:$G,7,0)</f>
        <v>EMBALAGEM</v>
      </c>
      <c r="Z421">
        <v>496482</v>
      </c>
      <c r="AA421" t="str">
        <f>Tabela1[[#This Row],[DESCRIÇÃO]]</f>
        <v>AKZO NOBEL LTDA AUTO</v>
      </c>
    </row>
    <row r="422" spans="1:27" x14ac:dyDescent="0.3">
      <c r="A422" t="s">
        <v>5348</v>
      </c>
      <c r="B422" t="s">
        <v>101</v>
      </c>
      <c r="C422" s="1">
        <v>46049</v>
      </c>
      <c r="D422" s="2">
        <v>2001509784</v>
      </c>
      <c r="E422" t="s">
        <v>3636</v>
      </c>
      <c r="G422" t="s">
        <v>103</v>
      </c>
      <c r="H422" t="s">
        <v>24</v>
      </c>
      <c r="I422">
        <v>7.17</v>
      </c>
      <c r="J422">
        <v>12</v>
      </c>
      <c r="K422">
        <v>0</v>
      </c>
      <c r="L422">
        <v>86.02</v>
      </c>
      <c r="M422">
        <v>5.65</v>
      </c>
      <c r="N422">
        <v>0</v>
      </c>
      <c r="O422">
        <v>2.31</v>
      </c>
      <c r="P422">
        <v>0</v>
      </c>
      <c r="Q422">
        <v>0</v>
      </c>
      <c r="R422">
        <v>6.08</v>
      </c>
      <c r="S422">
        <v>0</v>
      </c>
      <c r="T422">
        <v>92.53</v>
      </c>
      <c r="U422">
        <v>34</v>
      </c>
      <c r="V422" t="str">
        <f>VLOOKUP(Tabela1[[#This Row],[CÓD FORNECEDOR]],'[1]BASE FORNECEDORES'!$A:$N,11,0)</f>
        <v>60.561.719/0022-58</v>
      </c>
      <c r="W422" t="str">
        <f>VLOOKUP(Tabela1[[#This Row],[CNPJ]],'[1]BASE FORNECEDORES'!$K:$R,8,0)</f>
        <v>AKZO NOBEL LTDA AUTO</v>
      </c>
      <c r="X422">
        <v>9784</v>
      </c>
      <c r="Y422" t="str">
        <f>VLOOKUP(Tabela1[[#This Row],[CÓD PRODUTO ]],[1]fornnecedor!$A:$G,7,0)</f>
        <v>CATALISADORES INDIVIDUAS</v>
      </c>
      <c r="Z422">
        <v>496482</v>
      </c>
      <c r="AA422" t="str">
        <f>Tabela1[[#This Row],[DESCRIÇÃO]]</f>
        <v>AKZO NOBEL LTDA AUTO</v>
      </c>
    </row>
    <row r="423" spans="1:27" x14ac:dyDescent="0.3">
      <c r="A423" t="s">
        <v>5348</v>
      </c>
      <c r="B423" t="s">
        <v>101</v>
      </c>
      <c r="C423" s="1">
        <v>46049</v>
      </c>
      <c r="D423" s="2">
        <v>2001509786</v>
      </c>
      <c r="E423" t="s">
        <v>196</v>
      </c>
      <c r="G423" t="s">
        <v>103</v>
      </c>
      <c r="H423" t="s">
        <v>24</v>
      </c>
      <c r="I423">
        <v>9.44</v>
      </c>
      <c r="J423">
        <v>36</v>
      </c>
      <c r="K423">
        <v>0</v>
      </c>
      <c r="L423">
        <v>339.94</v>
      </c>
      <c r="M423">
        <v>22.32</v>
      </c>
      <c r="N423">
        <v>0</v>
      </c>
      <c r="O423">
        <v>9.1199999999999992</v>
      </c>
      <c r="P423">
        <v>0</v>
      </c>
      <c r="Q423">
        <v>0</v>
      </c>
      <c r="R423">
        <v>24.03</v>
      </c>
      <c r="S423">
        <v>0</v>
      </c>
      <c r="T423">
        <v>365.66</v>
      </c>
      <c r="U423">
        <v>34</v>
      </c>
      <c r="V423" t="str">
        <f>VLOOKUP(Tabela1[[#This Row],[CÓD FORNECEDOR]],'[1]BASE FORNECEDORES'!$A:$N,11,0)</f>
        <v>60.561.719/0022-58</v>
      </c>
      <c r="W423" t="str">
        <f>VLOOKUP(Tabela1[[#This Row],[CNPJ]],'[1]BASE FORNECEDORES'!$K:$R,8,0)</f>
        <v>AKZO NOBEL LTDA AUTO</v>
      </c>
      <c r="X423">
        <v>9786</v>
      </c>
      <c r="Y423" t="str">
        <f>VLOOKUP(Tabela1[[#This Row],[CÓD PRODUTO ]],[1]fornnecedor!$A:$G,7,0)</f>
        <v>CATALISADORES INDIVIDUAS</v>
      </c>
      <c r="Z423">
        <v>496482</v>
      </c>
      <c r="AA423" t="str">
        <f>Tabela1[[#This Row],[DESCRIÇÃO]]</f>
        <v>AKZO NOBEL LTDA AUTO</v>
      </c>
    </row>
    <row r="424" spans="1:27" x14ac:dyDescent="0.3">
      <c r="A424" t="s">
        <v>5348</v>
      </c>
      <c r="B424" t="s">
        <v>101</v>
      </c>
      <c r="C424" s="1">
        <v>46049</v>
      </c>
      <c r="D424" s="2">
        <v>2001509788</v>
      </c>
      <c r="E424" t="s">
        <v>197</v>
      </c>
      <c r="G424" t="s">
        <v>103</v>
      </c>
      <c r="H424" t="s">
        <v>24</v>
      </c>
      <c r="I424">
        <v>45.75</v>
      </c>
      <c r="J424">
        <v>84</v>
      </c>
      <c r="K424">
        <v>0</v>
      </c>
      <c r="L424" s="3">
        <v>3842.64</v>
      </c>
      <c r="M424">
        <v>252.27</v>
      </c>
      <c r="N424">
        <v>0</v>
      </c>
      <c r="O424">
        <v>103.07</v>
      </c>
      <c r="P424">
        <v>0</v>
      </c>
      <c r="Q424">
        <v>0</v>
      </c>
      <c r="R424">
        <v>271.67</v>
      </c>
      <c r="S424">
        <v>0</v>
      </c>
      <c r="T424" s="3">
        <v>4133.34</v>
      </c>
      <c r="U424">
        <v>34</v>
      </c>
      <c r="V424" t="str">
        <f>VLOOKUP(Tabela1[[#This Row],[CÓD FORNECEDOR]],'[1]BASE FORNECEDORES'!$A:$N,11,0)</f>
        <v>60.561.719/0022-58</v>
      </c>
      <c r="W424" t="str">
        <f>VLOOKUP(Tabela1[[#This Row],[CNPJ]],'[1]BASE FORNECEDORES'!$K:$R,8,0)</f>
        <v>AKZO NOBEL LTDA AUTO</v>
      </c>
      <c r="X424">
        <v>9788</v>
      </c>
      <c r="Y424" t="str">
        <f>VLOOKUP(Tabela1[[#This Row],[CÓD PRODUTO ]],[1]fornnecedor!$A:$G,7,0)</f>
        <v>CATALISADORES INDIVIDUAS</v>
      </c>
      <c r="Z424">
        <v>496482</v>
      </c>
      <c r="AA424" t="str">
        <f>Tabela1[[#This Row],[DESCRIÇÃO]]</f>
        <v>AKZO NOBEL LTDA AUTO</v>
      </c>
    </row>
    <row r="425" spans="1:27" x14ac:dyDescent="0.3">
      <c r="A425" t="s">
        <v>5348</v>
      </c>
      <c r="B425" t="s">
        <v>101</v>
      </c>
      <c r="C425" s="1">
        <v>46049</v>
      </c>
      <c r="D425" s="2">
        <v>2001521075</v>
      </c>
      <c r="E425" t="s">
        <v>198</v>
      </c>
      <c r="G425" t="s">
        <v>103</v>
      </c>
      <c r="H425" t="s">
        <v>24</v>
      </c>
      <c r="I425">
        <v>22.01</v>
      </c>
      <c r="J425">
        <v>24</v>
      </c>
      <c r="K425">
        <v>0</v>
      </c>
      <c r="L425">
        <v>528.33000000000004</v>
      </c>
      <c r="M425">
        <v>34.68</v>
      </c>
      <c r="N425">
        <v>0</v>
      </c>
      <c r="O425">
        <v>14.17</v>
      </c>
      <c r="P425">
        <v>0</v>
      </c>
      <c r="Q425">
        <v>0</v>
      </c>
      <c r="R425">
        <v>37.35</v>
      </c>
      <c r="S425">
        <v>0</v>
      </c>
      <c r="T425">
        <v>568.29</v>
      </c>
      <c r="U425">
        <v>34</v>
      </c>
      <c r="V425" t="str">
        <f>VLOOKUP(Tabela1[[#This Row],[CÓD FORNECEDOR]],'[1]BASE FORNECEDORES'!$A:$N,11,0)</f>
        <v>60.561.719/0022-58</v>
      </c>
      <c r="W425" t="str">
        <f>VLOOKUP(Tabela1[[#This Row],[CNPJ]],'[1]BASE FORNECEDORES'!$K:$R,8,0)</f>
        <v>AKZO NOBEL LTDA AUTO</v>
      </c>
      <c r="X425">
        <v>21075</v>
      </c>
      <c r="Y425" t="str">
        <f>VLOOKUP(Tabela1[[#This Row],[CÓD PRODUTO ]],[1]fornnecedor!$A:$G,7,0)</f>
        <v>CATALISADORES INDIVIDUAS</v>
      </c>
      <c r="Z425">
        <v>496482</v>
      </c>
      <c r="AA425" t="str">
        <f>Tabela1[[#This Row],[DESCRIÇÃO]]</f>
        <v>AKZO NOBEL LTDA AUTO</v>
      </c>
    </row>
    <row r="426" spans="1:27" x14ac:dyDescent="0.3">
      <c r="A426" t="s">
        <v>5348</v>
      </c>
      <c r="B426" t="s">
        <v>101</v>
      </c>
      <c r="C426" s="1">
        <v>46049</v>
      </c>
      <c r="D426" s="2">
        <v>2000323385</v>
      </c>
      <c r="E426" t="s">
        <v>204</v>
      </c>
      <c r="G426" t="s">
        <v>103</v>
      </c>
      <c r="H426" t="s">
        <v>24</v>
      </c>
      <c r="I426">
        <v>36.520000000000003</v>
      </c>
      <c r="J426">
        <v>18</v>
      </c>
      <c r="K426">
        <v>0</v>
      </c>
      <c r="L426">
        <v>657.29</v>
      </c>
      <c r="M426">
        <v>21.58</v>
      </c>
      <c r="N426">
        <v>0</v>
      </c>
      <c r="O426">
        <v>17.63</v>
      </c>
      <c r="P426">
        <v>0</v>
      </c>
      <c r="Q426">
        <v>0</v>
      </c>
      <c r="R426">
        <v>0</v>
      </c>
      <c r="S426">
        <v>0</v>
      </c>
      <c r="T426">
        <v>685.44</v>
      </c>
      <c r="U426">
        <v>34</v>
      </c>
      <c r="V426" t="str">
        <f>VLOOKUP(Tabela1[[#This Row],[CÓD FORNECEDOR]],'[1]BASE FORNECEDORES'!$A:$N,11,0)</f>
        <v>60.561.719/0022-58</v>
      </c>
      <c r="W426" t="str">
        <f>VLOOKUP(Tabela1[[#This Row],[CNPJ]],'[1]BASE FORNECEDORES'!$K:$R,8,0)</f>
        <v>AKZO NOBEL LTDA AUTO</v>
      </c>
      <c r="X426">
        <v>23385</v>
      </c>
      <c r="Y426" t="str">
        <f>VLOOKUP(Tabela1[[#This Row],[CÓD PRODUTO ]],[1]fornnecedor!$A:$G,7,0)</f>
        <v>TINTAS PU</v>
      </c>
      <c r="Z426">
        <v>496482</v>
      </c>
      <c r="AA426" t="str">
        <f>Tabela1[[#This Row],[DESCRIÇÃO]]</f>
        <v>AKZO NOBEL LTDA AUTO</v>
      </c>
    </row>
    <row r="427" spans="1:27" x14ac:dyDescent="0.3">
      <c r="A427" t="s">
        <v>5348</v>
      </c>
      <c r="B427" t="s">
        <v>101</v>
      </c>
      <c r="C427" s="1">
        <v>46049</v>
      </c>
      <c r="D427" s="2">
        <v>2000323383</v>
      </c>
      <c r="E427" t="s">
        <v>205</v>
      </c>
      <c r="G427" t="s">
        <v>103</v>
      </c>
      <c r="H427" t="s">
        <v>24</v>
      </c>
      <c r="I427">
        <v>36.47</v>
      </c>
      <c r="J427">
        <v>12</v>
      </c>
      <c r="K427">
        <v>0</v>
      </c>
      <c r="L427">
        <v>437.69</v>
      </c>
      <c r="M427">
        <v>14.37</v>
      </c>
      <c r="N427">
        <v>0</v>
      </c>
      <c r="O427">
        <v>11.74</v>
      </c>
      <c r="P427">
        <v>0</v>
      </c>
      <c r="Q427">
        <v>0</v>
      </c>
      <c r="R427">
        <v>0</v>
      </c>
      <c r="S427">
        <v>0</v>
      </c>
      <c r="T427">
        <v>456.44</v>
      </c>
      <c r="U427">
        <v>34</v>
      </c>
      <c r="V427" t="str">
        <f>VLOOKUP(Tabela1[[#This Row],[CÓD FORNECEDOR]],'[1]BASE FORNECEDORES'!$A:$N,11,0)</f>
        <v>60.561.719/0022-58</v>
      </c>
      <c r="W427" t="str">
        <f>VLOOKUP(Tabela1[[#This Row],[CNPJ]],'[1]BASE FORNECEDORES'!$K:$R,8,0)</f>
        <v>AKZO NOBEL LTDA AUTO</v>
      </c>
      <c r="X427">
        <v>23383</v>
      </c>
      <c r="Y427" t="str">
        <f>VLOOKUP(Tabela1[[#This Row],[CÓD PRODUTO ]],[1]fornnecedor!$A:$G,7,0)</f>
        <v>TINTAS PU</v>
      </c>
      <c r="Z427">
        <v>496482</v>
      </c>
      <c r="AA427" t="str">
        <f>Tabela1[[#This Row],[DESCRIÇÃO]]</f>
        <v>AKZO NOBEL LTDA AUTO</v>
      </c>
    </row>
    <row r="428" spans="1:27" x14ac:dyDescent="0.3">
      <c r="A428" t="s">
        <v>5348</v>
      </c>
      <c r="B428" t="s">
        <v>101</v>
      </c>
      <c r="C428" s="1">
        <v>46049</v>
      </c>
      <c r="D428" s="2">
        <v>2000323387</v>
      </c>
      <c r="E428" t="s">
        <v>206</v>
      </c>
      <c r="G428" t="s">
        <v>103</v>
      </c>
      <c r="H428" t="s">
        <v>24</v>
      </c>
      <c r="I428">
        <v>36.520000000000003</v>
      </c>
      <c r="J428">
        <v>60</v>
      </c>
      <c r="K428">
        <v>0</v>
      </c>
      <c r="L428" s="3">
        <v>2190.98</v>
      </c>
      <c r="M428">
        <v>71.92</v>
      </c>
      <c r="N428">
        <v>0</v>
      </c>
      <c r="O428">
        <v>58.76</v>
      </c>
      <c r="P428">
        <v>0</v>
      </c>
      <c r="Q428">
        <v>0</v>
      </c>
      <c r="R428">
        <v>0</v>
      </c>
      <c r="S428">
        <v>0</v>
      </c>
      <c r="T428" s="3">
        <v>2284.81</v>
      </c>
      <c r="U428">
        <v>34</v>
      </c>
      <c r="V428" t="str">
        <f>VLOOKUP(Tabela1[[#This Row],[CÓD FORNECEDOR]],'[1]BASE FORNECEDORES'!$A:$N,11,0)</f>
        <v>60.561.719/0022-58</v>
      </c>
      <c r="W428" t="str">
        <f>VLOOKUP(Tabela1[[#This Row],[CNPJ]],'[1]BASE FORNECEDORES'!$K:$R,8,0)</f>
        <v>AKZO NOBEL LTDA AUTO</v>
      </c>
      <c r="X428">
        <v>23387</v>
      </c>
      <c r="Y428" t="str">
        <f>VLOOKUP(Tabela1[[#This Row],[CÓD PRODUTO ]],[1]fornnecedor!$A:$G,7,0)</f>
        <v>TINTAS PU</v>
      </c>
      <c r="Z428">
        <v>496482</v>
      </c>
      <c r="AA428" t="str">
        <f>Tabela1[[#This Row],[DESCRIÇÃO]]</f>
        <v>AKZO NOBEL LTDA AUTO</v>
      </c>
    </row>
    <row r="429" spans="1:27" x14ac:dyDescent="0.3">
      <c r="A429" t="s">
        <v>5348</v>
      </c>
      <c r="B429" t="s">
        <v>101</v>
      </c>
      <c r="C429" s="1">
        <v>46049</v>
      </c>
      <c r="D429" s="2">
        <v>2000309785</v>
      </c>
      <c r="E429" t="s">
        <v>208</v>
      </c>
      <c r="G429" t="s">
        <v>103</v>
      </c>
      <c r="H429" t="s">
        <v>24</v>
      </c>
      <c r="I429">
        <v>39.25</v>
      </c>
      <c r="J429">
        <v>6</v>
      </c>
      <c r="K429">
        <v>0</v>
      </c>
      <c r="L429">
        <v>235.48</v>
      </c>
      <c r="M429">
        <v>7.73</v>
      </c>
      <c r="N429">
        <v>0</v>
      </c>
      <c r="O429">
        <v>6.31</v>
      </c>
      <c r="P429">
        <v>0</v>
      </c>
      <c r="Q429">
        <v>0</v>
      </c>
      <c r="R429">
        <v>16.649999999999999</v>
      </c>
      <c r="S429">
        <v>0</v>
      </c>
      <c r="T429">
        <v>245.56</v>
      </c>
      <c r="U429">
        <v>34</v>
      </c>
      <c r="V429" t="str">
        <f>VLOOKUP(Tabela1[[#This Row],[CÓD FORNECEDOR]],'[1]BASE FORNECEDORES'!$A:$N,11,0)</f>
        <v>60.561.719/0022-58</v>
      </c>
      <c r="W429" t="str">
        <f>VLOOKUP(Tabela1[[#This Row],[CNPJ]],'[1]BASE FORNECEDORES'!$K:$R,8,0)</f>
        <v>AKZO NOBEL LTDA AUTO</v>
      </c>
      <c r="X429">
        <v>9785</v>
      </c>
      <c r="Y429" t="str">
        <f>VLOOKUP(Tabela1[[#This Row],[CÓD PRODUTO ]],[1]fornnecedor!$A:$G,7,0)</f>
        <v>TINTAS PU</v>
      </c>
      <c r="Z429">
        <v>496482</v>
      </c>
      <c r="AA429" t="str">
        <f>Tabela1[[#This Row],[DESCRIÇÃO]]</f>
        <v>AKZO NOBEL LTDA AUTO</v>
      </c>
    </row>
    <row r="430" spans="1:27" x14ac:dyDescent="0.3">
      <c r="A430" t="s">
        <v>5348</v>
      </c>
      <c r="B430" t="s">
        <v>101</v>
      </c>
      <c r="C430" s="1">
        <v>46049</v>
      </c>
      <c r="D430" s="2">
        <v>2000323384</v>
      </c>
      <c r="E430" t="s">
        <v>209</v>
      </c>
      <c r="G430" t="s">
        <v>103</v>
      </c>
      <c r="H430" t="s">
        <v>24</v>
      </c>
      <c r="I430">
        <v>34.380000000000003</v>
      </c>
      <c r="J430">
        <v>12</v>
      </c>
      <c r="K430">
        <v>0</v>
      </c>
      <c r="L430">
        <v>412.62</v>
      </c>
      <c r="M430">
        <v>13.54</v>
      </c>
      <c r="N430">
        <v>0</v>
      </c>
      <c r="O430">
        <v>11.07</v>
      </c>
      <c r="P430">
        <v>0</v>
      </c>
      <c r="Q430">
        <v>0</v>
      </c>
      <c r="R430">
        <v>0</v>
      </c>
      <c r="S430">
        <v>0</v>
      </c>
      <c r="T430">
        <v>430.29</v>
      </c>
      <c r="U430">
        <v>34</v>
      </c>
      <c r="V430" t="str">
        <f>VLOOKUP(Tabela1[[#This Row],[CÓD FORNECEDOR]],'[1]BASE FORNECEDORES'!$A:$N,11,0)</f>
        <v>60.561.719/0022-58</v>
      </c>
      <c r="W430" t="str">
        <f>VLOOKUP(Tabela1[[#This Row],[CNPJ]],'[1]BASE FORNECEDORES'!$K:$R,8,0)</f>
        <v>AKZO NOBEL LTDA AUTO</v>
      </c>
      <c r="X430">
        <v>23384</v>
      </c>
      <c r="Y430" t="str">
        <f>VLOOKUP(Tabela1[[#This Row],[CÓD PRODUTO ]],[1]fornnecedor!$A:$G,7,0)</f>
        <v>TINTAS PU</v>
      </c>
      <c r="Z430">
        <v>496482</v>
      </c>
      <c r="AA430" t="str">
        <f>Tabela1[[#This Row],[DESCRIÇÃO]]</f>
        <v>AKZO NOBEL LTDA AUTO</v>
      </c>
    </row>
    <row r="431" spans="1:27" x14ac:dyDescent="0.3">
      <c r="A431" t="s">
        <v>5348</v>
      </c>
      <c r="B431" t="s">
        <v>101</v>
      </c>
      <c r="C431" s="1">
        <v>46049</v>
      </c>
      <c r="D431" s="2">
        <v>2000321010</v>
      </c>
      <c r="E431" t="s">
        <v>210</v>
      </c>
      <c r="G431" t="s">
        <v>103</v>
      </c>
      <c r="H431" t="s">
        <v>66</v>
      </c>
      <c r="I431">
        <v>43.3</v>
      </c>
      <c r="J431">
        <v>6</v>
      </c>
      <c r="K431">
        <v>0</v>
      </c>
      <c r="L431">
        <v>259.79000000000002</v>
      </c>
      <c r="M431">
        <v>8.5299999999999994</v>
      </c>
      <c r="N431">
        <v>0</v>
      </c>
      <c r="O431">
        <v>6.97</v>
      </c>
      <c r="P431">
        <v>0</v>
      </c>
      <c r="Q431">
        <v>0</v>
      </c>
      <c r="R431">
        <v>18.37</v>
      </c>
      <c r="S431">
        <v>0</v>
      </c>
      <c r="T431">
        <v>270.92</v>
      </c>
      <c r="U431">
        <v>34</v>
      </c>
      <c r="V431" t="str">
        <f>VLOOKUP(Tabela1[[#This Row],[CÓD FORNECEDOR]],'[1]BASE FORNECEDORES'!$A:$N,11,0)</f>
        <v>60.561.719/0022-58</v>
      </c>
      <c r="W431" t="str">
        <f>VLOOKUP(Tabela1[[#This Row],[CNPJ]],'[1]BASE FORNECEDORES'!$K:$R,8,0)</f>
        <v>AKZO NOBEL LTDA AUTO</v>
      </c>
      <c r="X431">
        <v>21010</v>
      </c>
      <c r="Y431" t="str">
        <f>VLOOKUP(Tabela1[[#This Row],[CÓD PRODUTO ]],[1]fornnecedor!$A:$G,7,0)</f>
        <v>TINTAS PU</v>
      </c>
      <c r="Z431">
        <v>496482</v>
      </c>
      <c r="AA431" t="str">
        <f>Tabela1[[#This Row],[DESCRIÇÃO]]</f>
        <v>AKZO NOBEL LTDA AUTO</v>
      </c>
    </row>
    <row r="432" spans="1:27" x14ac:dyDescent="0.3">
      <c r="A432" t="s">
        <v>5348</v>
      </c>
      <c r="B432" t="s">
        <v>101</v>
      </c>
      <c r="C432" s="1">
        <v>46049</v>
      </c>
      <c r="D432" s="2">
        <v>2000323257</v>
      </c>
      <c r="E432" t="s">
        <v>115</v>
      </c>
      <c r="G432" t="s">
        <v>103</v>
      </c>
      <c r="H432" t="s">
        <v>24</v>
      </c>
      <c r="I432">
        <v>39.68</v>
      </c>
      <c r="J432">
        <v>12</v>
      </c>
      <c r="K432">
        <v>0</v>
      </c>
      <c r="L432">
        <v>476.13</v>
      </c>
      <c r="M432">
        <v>15.63</v>
      </c>
      <c r="N432">
        <v>0</v>
      </c>
      <c r="O432">
        <v>12.77</v>
      </c>
      <c r="P432">
        <v>0</v>
      </c>
      <c r="Q432">
        <v>0</v>
      </c>
      <c r="R432">
        <v>33.659999999999997</v>
      </c>
      <c r="S432">
        <v>0</v>
      </c>
      <c r="T432">
        <v>496.52</v>
      </c>
      <c r="U432">
        <v>34</v>
      </c>
      <c r="V432" t="str">
        <f>VLOOKUP(Tabela1[[#This Row],[CÓD FORNECEDOR]],'[1]BASE FORNECEDORES'!$A:$N,11,0)</f>
        <v>60.561.719/0022-58</v>
      </c>
      <c r="W432" t="str">
        <f>VLOOKUP(Tabela1[[#This Row],[CNPJ]],'[1]BASE FORNECEDORES'!$K:$R,8,0)</f>
        <v>AKZO NOBEL LTDA AUTO</v>
      </c>
      <c r="X432">
        <v>23257</v>
      </c>
      <c r="Y432" t="str">
        <f>VLOOKUP(Tabela1[[#This Row],[CÓD PRODUTO ]],[1]fornnecedor!$A:$G,7,0)</f>
        <v>TINTAS PU</v>
      </c>
      <c r="Z432">
        <v>496482</v>
      </c>
      <c r="AA432" t="str">
        <f>Tabela1[[#This Row],[DESCRIÇÃO]]</f>
        <v>AKZO NOBEL LTDA AUTO</v>
      </c>
    </row>
    <row r="433" spans="1:27" x14ac:dyDescent="0.3">
      <c r="A433" t="s">
        <v>5348</v>
      </c>
      <c r="B433" t="s">
        <v>101</v>
      </c>
      <c r="C433" s="1">
        <v>46049</v>
      </c>
      <c r="D433" s="2">
        <v>2001721721</v>
      </c>
      <c r="E433" t="s">
        <v>294</v>
      </c>
      <c r="G433" t="s">
        <v>103</v>
      </c>
      <c r="H433" t="s">
        <v>24</v>
      </c>
      <c r="I433">
        <v>19.13</v>
      </c>
      <c r="J433">
        <v>12</v>
      </c>
      <c r="K433">
        <v>0</v>
      </c>
      <c r="L433">
        <v>229.53</v>
      </c>
      <c r="M433">
        <v>0</v>
      </c>
      <c r="N433">
        <v>0</v>
      </c>
      <c r="O433">
        <v>6.16</v>
      </c>
      <c r="P433">
        <v>0</v>
      </c>
      <c r="Q433">
        <v>0</v>
      </c>
      <c r="R433">
        <v>0</v>
      </c>
      <c r="S433">
        <v>0</v>
      </c>
      <c r="T433">
        <v>231.83</v>
      </c>
      <c r="U433">
        <v>34</v>
      </c>
      <c r="V433" t="str">
        <f>VLOOKUP(Tabela1[[#This Row],[CÓD FORNECEDOR]],'[1]BASE FORNECEDORES'!$A:$N,11,0)</f>
        <v>60.561.719/0022-58</v>
      </c>
      <c r="W433" t="str">
        <f>VLOOKUP(Tabela1[[#This Row],[CNPJ]],'[1]BASE FORNECEDORES'!$K:$R,8,0)</f>
        <v>AKZO NOBEL LTDA AUTO</v>
      </c>
      <c r="X433">
        <v>21721</v>
      </c>
      <c r="Y433" t="str">
        <f>VLOOKUP(Tabela1[[#This Row],[CÓD PRODUTO ]],[1]fornnecedor!$A:$G,7,0)</f>
        <v xml:space="preserve">MASCARAMENTO </v>
      </c>
      <c r="Z433">
        <v>496482</v>
      </c>
      <c r="AA433" t="str">
        <f>Tabela1[[#This Row],[DESCRIÇÃO]]</f>
        <v>AKZO NOBEL LTDA AUTO</v>
      </c>
    </row>
    <row r="434" spans="1:27" x14ac:dyDescent="0.3">
      <c r="A434" t="s">
        <v>5348</v>
      </c>
      <c r="B434" t="s">
        <v>101</v>
      </c>
      <c r="C434" s="1">
        <v>46049</v>
      </c>
      <c r="D434" s="2">
        <v>2002823379</v>
      </c>
      <c r="E434" t="s">
        <v>2474</v>
      </c>
      <c r="G434" t="s">
        <v>103</v>
      </c>
      <c r="H434" t="s">
        <v>24</v>
      </c>
      <c r="I434">
        <v>17.36</v>
      </c>
      <c r="J434">
        <v>20</v>
      </c>
      <c r="K434">
        <v>0</v>
      </c>
      <c r="L434">
        <v>347.17</v>
      </c>
      <c r="M434">
        <v>0</v>
      </c>
      <c r="N434">
        <v>0</v>
      </c>
      <c r="O434">
        <v>9.31</v>
      </c>
      <c r="P434">
        <v>0</v>
      </c>
      <c r="Q434">
        <v>0</v>
      </c>
      <c r="R434">
        <v>24.54</v>
      </c>
      <c r="S434">
        <v>0</v>
      </c>
      <c r="T434">
        <v>350.64</v>
      </c>
      <c r="U434">
        <v>34</v>
      </c>
      <c r="V434" t="str">
        <f>VLOOKUP(Tabela1[[#This Row],[CÓD FORNECEDOR]],'[1]BASE FORNECEDORES'!$A:$N,11,0)</f>
        <v>60.561.719/0022-58</v>
      </c>
      <c r="W434" t="str">
        <f>VLOOKUP(Tabela1[[#This Row],[CNPJ]],'[1]BASE FORNECEDORES'!$K:$R,8,0)</f>
        <v>AKZO NOBEL LTDA AUTO</v>
      </c>
      <c r="X434">
        <v>23379</v>
      </c>
      <c r="Y434" t="str">
        <f>VLOOKUP(Tabela1[[#This Row],[CÓD PRODUTO ]],[1]fornnecedor!$A:$G,7,0)</f>
        <v>APLICADORES / ADAPTADORES / ENGATES / SUPORTES</v>
      </c>
      <c r="Z434">
        <v>496482</v>
      </c>
      <c r="AA434" t="str">
        <f>Tabela1[[#This Row],[DESCRIÇÃO]]</f>
        <v>AKZO NOBEL LTDA AUTO</v>
      </c>
    </row>
    <row r="435" spans="1:27" x14ac:dyDescent="0.3">
      <c r="A435" t="s">
        <v>5348</v>
      </c>
      <c r="B435" t="s">
        <v>101</v>
      </c>
      <c r="C435" s="1">
        <v>46049</v>
      </c>
      <c r="D435" s="2">
        <v>2005009752</v>
      </c>
      <c r="E435" t="s">
        <v>117</v>
      </c>
      <c r="G435" t="s">
        <v>103</v>
      </c>
      <c r="H435" t="s">
        <v>24</v>
      </c>
      <c r="I435">
        <v>26.38</v>
      </c>
      <c r="J435">
        <v>18</v>
      </c>
      <c r="K435">
        <v>0</v>
      </c>
      <c r="L435">
        <v>474.78</v>
      </c>
      <c r="M435">
        <v>31.17</v>
      </c>
      <c r="N435">
        <v>0</v>
      </c>
      <c r="O435">
        <v>12.74</v>
      </c>
      <c r="P435">
        <v>0</v>
      </c>
      <c r="Q435">
        <v>0</v>
      </c>
      <c r="R435">
        <v>0</v>
      </c>
      <c r="S435">
        <v>0</v>
      </c>
      <c r="T435">
        <v>510.7</v>
      </c>
      <c r="U435">
        <v>34</v>
      </c>
      <c r="V435" t="str">
        <f>VLOOKUP(Tabela1[[#This Row],[CÓD FORNECEDOR]],'[1]BASE FORNECEDORES'!$A:$N,11,0)</f>
        <v>60.561.719/0022-58</v>
      </c>
      <c r="W435" t="str">
        <f>VLOOKUP(Tabela1[[#This Row],[CNPJ]],'[1]BASE FORNECEDORES'!$K:$R,8,0)</f>
        <v>AKZO NOBEL LTDA AUTO</v>
      </c>
      <c r="X435">
        <v>9752</v>
      </c>
      <c r="Y435" t="str">
        <f>VLOOKUP(Tabela1[[#This Row],[CÓD PRODUTO ]],[1]fornnecedor!$A:$G,7,0)</f>
        <v>SELADORA P/ PLASTICO</v>
      </c>
      <c r="Z435">
        <v>496482</v>
      </c>
      <c r="AA435" t="str">
        <f>Tabela1[[#This Row],[DESCRIÇÃO]]</f>
        <v>AKZO NOBEL LTDA AUTO</v>
      </c>
    </row>
    <row r="436" spans="1:27" x14ac:dyDescent="0.3">
      <c r="A436" t="s">
        <v>5348</v>
      </c>
      <c r="B436" t="s">
        <v>101</v>
      </c>
      <c r="C436" s="1">
        <v>46049</v>
      </c>
      <c r="D436" s="2">
        <v>2000120795</v>
      </c>
      <c r="E436" t="s">
        <v>215</v>
      </c>
      <c r="G436" t="s">
        <v>103</v>
      </c>
      <c r="H436" t="s">
        <v>24</v>
      </c>
      <c r="I436">
        <v>327</v>
      </c>
      <c r="J436">
        <v>10</v>
      </c>
      <c r="K436">
        <v>0</v>
      </c>
      <c r="L436" s="3">
        <v>3270</v>
      </c>
      <c r="M436">
        <v>214.68</v>
      </c>
      <c r="N436">
        <v>0</v>
      </c>
      <c r="O436">
        <v>87.7</v>
      </c>
      <c r="P436">
        <v>0</v>
      </c>
      <c r="Q436">
        <v>0</v>
      </c>
      <c r="R436">
        <v>231.19</v>
      </c>
      <c r="S436">
        <v>0</v>
      </c>
      <c r="T436" s="3">
        <v>3517.38</v>
      </c>
      <c r="U436">
        <v>34</v>
      </c>
      <c r="V436" t="str">
        <f>VLOOKUP(Tabela1[[#This Row],[CÓD FORNECEDOR]],'[1]BASE FORNECEDORES'!$A:$N,11,0)</f>
        <v>60.561.719/0022-58</v>
      </c>
      <c r="W436" t="str">
        <f>VLOOKUP(Tabela1[[#This Row],[CNPJ]],'[1]BASE FORNECEDORES'!$K:$R,8,0)</f>
        <v>AKZO NOBEL LTDA AUTO</v>
      </c>
      <c r="X436">
        <v>20795</v>
      </c>
      <c r="Y436" t="str">
        <f>VLOOKUP(Tabela1[[#This Row],[CÓD PRODUTO ]],[1]fornnecedor!$A:$G,7,0)</f>
        <v>DILUENTE</v>
      </c>
      <c r="Z436">
        <v>496482</v>
      </c>
      <c r="AA436" t="str">
        <f>Tabela1[[#This Row],[DESCRIÇÃO]]</f>
        <v>AKZO NOBEL LTDA AUTO</v>
      </c>
    </row>
    <row r="437" spans="1:27" x14ac:dyDescent="0.3">
      <c r="A437" t="s">
        <v>5348</v>
      </c>
      <c r="B437" t="s">
        <v>101</v>
      </c>
      <c r="C437" s="1">
        <v>46049</v>
      </c>
      <c r="D437" s="2">
        <v>2000109806</v>
      </c>
      <c r="E437" t="s">
        <v>216</v>
      </c>
      <c r="G437" t="s">
        <v>103</v>
      </c>
      <c r="H437" t="s">
        <v>24</v>
      </c>
      <c r="I437">
        <v>98.74</v>
      </c>
      <c r="J437">
        <v>20</v>
      </c>
      <c r="K437">
        <v>0</v>
      </c>
      <c r="L437" s="3">
        <v>1974.86</v>
      </c>
      <c r="M437">
        <v>129.65</v>
      </c>
      <c r="N437">
        <v>0</v>
      </c>
      <c r="O437">
        <v>52.97</v>
      </c>
      <c r="P437">
        <v>0</v>
      </c>
      <c r="Q437">
        <v>0</v>
      </c>
      <c r="R437">
        <v>139.62</v>
      </c>
      <c r="S437">
        <v>0</v>
      </c>
      <c r="T437" s="3">
        <v>2124.2600000000002</v>
      </c>
      <c r="U437">
        <v>34</v>
      </c>
      <c r="V437" t="str">
        <f>VLOOKUP(Tabela1[[#This Row],[CÓD FORNECEDOR]],'[1]BASE FORNECEDORES'!$A:$N,11,0)</f>
        <v>60.561.719/0022-58</v>
      </c>
      <c r="W437" t="str">
        <f>VLOOKUP(Tabela1[[#This Row],[CNPJ]],'[1]BASE FORNECEDORES'!$K:$R,8,0)</f>
        <v>AKZO NOBEL LTDA AUTO</v>
      </c>
      <c r="X437">
        <v>9806</v>
      </c>
      <c r="Y437" t="str">
        <f>VLOOKUP(Tabela1[[#This Row],[CÓD PRODUTO ]],[1]fornnecedor!$A:$G,7,0)</f>
        <v>DILUENTE</v>
      </c>
      <c r="Z437">
        <v>496482</v>
      </c>
      <c r="AA437" t="str">
        <f>Tabela1[[#This Row],[DESCRIÇÃO]]</f>
        <v>AKZO NOBEL LTDA AUTO</v>
      </c>
    </row>
    <row r="438" spans="1:27" x14ac:dyDescent="0.3">
      <c r="A438" t="s">
        <v>5348</v>
      </c>
      <c r="B438" t="s">
        <v>101</v>
      </c>
      <c r="C438" s="1">
        <v>46049</v>
      </c>
      <c r="D438" s="2">
        <v>2000109805</v>
      </c>
      <c r="E438" t="s">
        <v>295</v>
      </c>
      <c r="G438" t="s">
        <v>103</v>
      </c>
      <c r="H438" t="s">
        <v>24</v>
      </c>
      <c r="I438">
        <v>18.920000000000002</v>
      </c>
      <c r="J438">
        <v>240</v>
      </c>
      <c r="K438">
        <v>0</v>
      </c>
      <c r="L438" s="3">
        <v>4541.78</v>
      </c>
      <c r="M438">
        <v>298.17</v>
      </c>
      <c r="N438">
        <v>0</v>
      </c>
      <c r="O438">
        <v>121.82</v>
      </c>
      <c r="P438">
        <v>0</v>
      </c>
      <c r="Q438">
        <v>0</v>
      </c>
      <c r="R438">
        <v>321.10000000000002</v>
      </c>
      <c r="S438">
        <v>0</v>
      </c>
      <c r="T438" s="3">
        <v>4885.37</v>
      </c>
      <c r="U438">
        <v>34</v>
      </c>
      <c r="V438" t="str">
        <f>VLOOKUP(Tabela1[[#This Row],[CÓD FORNECEDOR]],'[1]BASE FORNECEDORES'!$A:$N,11,0)</f>
        <v>60.561.719/0022-58</v>
      </c>
      <c r="W438" t="str">
        <f>VLOOKUP(Tabela1[[#This Row],[CNPJ]],'[1]BASE FORNECEDORES'!$K:$R,8,0)</f>
        <v>AKZO NOBEL LTDA AUTO</v>
      </c>
      <c r="X438">
        <v>9805</v>
      </c>
      <c r="Y438" t="str">
        <f>VLOOKUP(Tabela1[[#This Row],[CÓD PRODUTO ]],[1]fornnecedor!$A:$G,7,0)</f>
        <v>DILUENTE</v>
      </c>
      <c r="Z438">
        <v>496482</v>
      </c>
      <c r="AA438" t="str">
        <f>Tabela1[[#This Row],[DESCRIÇÃO]]</f>
        <v>AKZO NOBEL LTDA AUTO</v>
      </c>
    </row>
    <row r="439" spans="1:27" x14ac:dyDescent="0.3">
      <c r="A439" t="s">
        <v>5348</v>
      </c>
      <c r="B439" t="s">
        <v>101</v>
      </c>
      <c r="C439" s="1">
        <v>46049</v>
      </c>
      <c r="D439" s="2">
        <v>2003109859</v>
      </c>
      <c r="E439" t="s">
        <v>111</v>
      </c>
      <c r="G439" t="s">
        <v>103</v>
      </c>
      <c r="H439" t="s">
        <v>24</v>
      </c>
      <c r="I439">
        <v>37.200000000000003</v>
      </c>
      <c r="J439">
        <v>24</v>
      </c>
      <c r="K439">
        <v>0</v>
      </c>
      <c r="L439">
        <v>892.86</v>
      </c>
      <c r="M439">
        <v>29.31</v>
      </c>
      <c r="N439">
        <v>0</v>
      </c>
      <c r="O439">
        <v>23.95</v>
      </c>
      <c r="P439">
        <v>0</v>
      </c>
      <c r="Q439">
        <v>0</v>
      </c>
      <c r="R439">
        <v>0</v>
      </c>
      <c r="S439">
        <v>0</v>
      </c>
      <c r="T439">
        <v>931.1</v>
      </c>
      <c r="U439">
        <v>34</v>
      </c>
      <c r="V439" t="str">
        <f>VLOOKUP(Tabela1[[#This Row],[CÓD FORNECEDOR]],'[1]BASE FORNECEDORES'!$A:$N,11,0)</f>
        <v>60.561.719/0022-58</v>
      </c>
      <c r="W439" t="str">
        <f>VLOOKUP(Tabela1[[#This Row],[CNPJ]],'[1]BASE FORNECEDORES'!$K:$R,8,0)</f>
        <v>AKZO NOBEL LTDA AUTO</v>
      </c>
      <c r="X439">
        <v>9859</v>
      </c>
      <c r="Y439" t="str">
        <f>VLOOKUP(Tabela1[[#This Row],[CÓD PRODUTO ]],[1]fornnecedor!$A:$G,7,0)</f>
        <v>BASES POLIÉSTER</v>
      </c>
      <c r="Z439">
        <v>496482</v>
      </c>
      <c r="AA439" t="str">
        <f>Tabela1[[#This Row],[DESCRIÇÃO]]</f>
        <v>AKZO NOBEL LTDA AUTO</v>
      </c>
    </row>
    <row r="440" spans="1:27" x14ac:dyDescent="0.3">
      <c r="A440" t="s">
        <v>5348</v>
      </c>
      <c r="B440" t="s">
        <v>101</v>
      </c>
      <c r="C440" s="1">
        <v>46049</v>
      </c>
      <c r="D440" s="2">
        <v>2003123398</v>
      </c>
      <c r="E440" t="s">
        <v>4716</v>
      </c>
      <c r="G440" t="s">
        <v>103</v>
      </c>
      <c r="H440" t="s">
        <v>24</v>
      </c>
      <c r="I440">
        <v>58.01</v>
      </c>
      <c r="J440">
        <v>2</v>
      </c>
      <c r="K440">
        <v>0</v>
      </c>
      <c r="L440">
        <v>116.01</v>
      </c>
      <c r="M440">
        <v>7.62</v>
      </c>
      <c r="N440">
        <v>0</v>
      </c>
      <c r="O440">
        <v>3.11</v>
      </c>
      <c r="P440">
        <v>0</v>
      </c>
      <c r="Q440">
        <v>0</v>
      </c>
      <c r="R440">
        <v>0</v>
      </c>
      <c r="S440">
        <v>0</v>
      </c>
      <c r="T440">
        <v>124.79</v>
      </c>
      <c r="U440">
        <v>34</v>
      </c>
      <c r="V440" t="str">
        <f>VLOOKUP(Tabela1[[#This Row],[CÓD FORNECEDOR]],'[1]BASE FORNECEDORES'!$A:$N,11,0)</f>
        <v>60.561.719/0022-58</v>
      </c>
      <c r="W440" t="str">
        <f>VLOOKUP(Tabela1[[#This Row],[CNPJ]],'[1]BASE FORNECEDORES'!$K:$R,8,0)</f>
        <v>AKZO NOBEL LTDA AUTO</v>
      </c>
      <c r="X440">
        <v>23398</v>
      </c>
      <c r="Y440" t="str">
        <f>VLOOKUP(Tabela1[[#This Row],[CÓD PRODUTO ]],[1]fornnecedor!$A:$G,7,0)</f>
        <v>BASES POLIÉSTER</v>
      </c>
      <c r="Z440">
        <v>496482</v>
      </c>
      <c r="AA440" t="str">
        <f>Tabela1[[#This Row],[DESCRIÇÃO]]</f>
        <v>AKZO NOBEL LTDA AUTO</v>
      </c>
    </row>
    <row r="441" spans="1:27" x14ac:dyDescent="0.3">
      <c r="A441" t="s">
        <v>5348</v>
      </c>
      <c r="B441" t="s">
        <v>101</v>
      </c>
      <c r="C441" s="1">
        <v>46049</v>
      </c>
      <c r="D441" s="2">
        <v>2003120312</v>
      </c>
      <c r="E441" t="s">
        <v>4435</v>
      </c>
      <c r="G441" t="s">
        <v>103</v>
      </c>
      <c r="H441" t="s">
        <v>24</v>
      </c>
      <c r="I441">
        <v>101.53</v>
      </c>
      <c r="J441">
        <v>2</v>
      </c>
      <c r="K441">
        <v>0</v>
      </c>
      <c r="L441">
        <v>203.05</v>
      </c>
      <c r="M441">
        <v>6.67</v>
      </c>
      <c r="N441">
        <v>0</v>
      </c>
      <c r="O441">
        <v>5.45</v>
      </c>
      <c r="P441">
        <v>0</v>
      </c>
      <c r="Q441">
        <v>0</v>
      </c>
      <c r="R441">
        <v>0</v>
      </c>
      <c r="S441">
        <v>0</v>
      </c>
      <c r="T441">
        <v>211.75</v>
      </c>
      <c r="U441">
        <v>34</v>
      </c>
      <c r="V441" t="str">
        <f>VLOOKUP(Tabela1[[#This Row],[CÓD FORNECEDOR]],'[1]BASE FORNECEDORES'!$A:$N,11,0)</f>
        <v>60.561.719/0022-58</v>
      </c>
      <c r="W441" t="str">
        <f>VLOOKUP(Tabela1[[#This Row],[CNPJ]],'[1]BASE FORNECEDORES'!$K:$R,8,0)</f>
        <v>AKZO NOBEL LTDA AUTO</v>
      </c>
      <c r="X441">
        <v>20312</v>
      </c>
      <c r="Y441" t="str">
        <f>VLOOKUP(Tabela1[[#This Row],[CÓD PRODUTO ]],[1]fornnecedor!$A:$G,7,0)</f>
        <v>BASES POLIÉSTER</v>
      </c>
      <c r="Z441">
        <v>496482</v>
      </c>
      <c r="AA441" t="str">
        <f>Tabela1[[#This Row],[DESCRIÇÃO]]</f>
        <v>AKZO NOBEL LTDA AUTO</v>
      </c>
    </row>
    <row r="442" spans="1:27" x14ac:dyDescent="0.3">
      <c r="A442" t="s">
        <v>5348</v>
      </c>
      <c r="B442" t="s">
        <v>101</v>
      </c>
      <c r="C442" s="1">
        <v>46049</v>
      </c>
      <c r="D442" s="2">
        <v>2003109861</v>
      </c>
      <c r="E442" t="s">
        <v>219</v>
      </c>
      <c r="G442" t="s">
        <v>103</v>
      </c>
      <c r="H442" t="s">
        <v>24</v>
      </c>
      <c r="I442">
        <v>127.64</v>
      </c>
      <c r="J442">
        <v>8</v>
      </c>
      <c r="K442">
        <v>0</v>
      </c>
      <c r="L442" s="3">
        <v>1021.08</v>
      </c>
      <c r="M442">
        <v>33.520000000000003</v>
      </c>
      <c r="N442">
        <v>0</v>
      </c>
      <c r="O442">
        <v>27.39</v>
      </c>
      <c r="P442">
        <v>0</v>
      </c>
      <c r="Q442">
        <v>0</v>
      </c>
      <c r="R442">
        <v>0</v>
      </c>
      <c r="S442">
        <v>0</v>
      </c>
      <c r="T442" s="3">
        <v>1064.81</v>
      </c>
      <c r="U442">
        <v>34</v>
      </c>
      <c r="V442" t="str">
        <f>VLOOKUP(Tabela1[[#This Row],[CÓD FORNECEDOR]],'[1]BASE FORNECEDORES'!$A:$N,11,0)</f>
        <v>60.561.719/0022-58</v>
      </c>
      <c r="W442" t="str">
        <f>VLOOKUP(Tabela1[[#This Row],[CNPJ]],'[1]BASE FORNECEDORES'!$K:$R,8,0)</f>
        <v>AKZO NOBEL LTDA AUTO</v>
      </c>
      <c r="X442">
        <v>9861</v>
      </c>
      <c r="Y442" t="str">
        <f>VLOOKUP(Tabela1[[#This Row],[CÓD PRODUTO ]],[1]fornnecedor!$A:$G,7,0)</f>
        <v>BASES POLIÉSTER</v>
      </c>
      <c r="Z442">
        <v>496482</v>
      </c>
      <c r="AA442" t="str">
        <f>Tabela1[[#This Row],[DESCRIÇÃO]]</f>
        <v>AKZO NOBEL LTDA AUTO</v>
      </c>
    </row>
    <row r="443" spans="1:27" x14ac:dyDescent="0.3">
      <c r="A443" t="s">
        <v>5348</v>
      </c>
      <c r="B443" t="s">
        <v>101</v>
      </c>
      <c r="C443" s="1">
        <v>46049</v>
      </c>
      <c r="D443" s="2">
        <v>2003109863</v>
      </c>
      <c r="E443" t="s">
        <v>220</v>
      </c>
      <c r="G443" t="s">
        <v>103</v>
      </c>
      <c r="H443" t="s">
        <v>24</v>
      </c>
      <c r="I443">
        <v>53.3</v>
      </c>
      <c r="J443">
        <v>4</v>
      </c>
      <c r="K443">
        <v>0</v>
      </c>
      <c r="L443">
        <v>213.18</v>
      </c>
      <c r="M443">
        <v>7</v>
      </c>
      <c r="N443">
        <v>0</v>
      </c>
      <c r="O443">
        <v>5.72</v>
      </c>
      <c r="P443">
        <v>0</v>
      </c>
      <c r="Q443">
        <v>0</v>
      </c>
      <c r="R443">
        <v>0</v>
      </c>
      <c r="S443">
        <v>0</v>
      </c>
      <c r="T443">
        <v>222.31</v>
      </c>
      <c r="U443">
        <v>34</v>
      </c>
      <c r="V443" t="str">
        <f>VLOOKUP(Tabela1[[#This Row],[CÓD FORNECEDOR]],'[1]BASE FORNECEDORES'!$A:$N,11,0)</f>
        <v>60.561.719/0022-58</v>
      </c>
      <c r="W443" t="str">
        <f>VLOOKUP(Tabela1[[#This Row],[CNPJ]],'[1]BASE FORNECEDORES'!$K:$R,8,0)</f>
        <v>AKZO NOBEL LTDA AUTO</v>
      </c>
      <c r="X443">
        <v>9863</v>
      </c>
      <c r="Y443" t="str">
        <f>VLOOKUP(Tabela1[[#This Row],[CÓD PRODUTO ]],[1]fornnecedor!$A:$G,7,0)</f>
        <v>BASES POLIÉSTER</v>
      </c>
      <c r="Z443">
        <v>496482</v>
      </c>
      <c r="AA443" t="str">
        <f>Tabela1[[#This Row],[DESCRIÇÃO]]</f>
        <v>AKZO NOBEL LTDA AUTO</v>
      </c>
    </row>
    <row r="444" spans="1:27" x14ac:dyDescent="0.3">
      <c r="A444" t="s">
        <v>5348</v>
      </c>
      <c r="B444" t="s">
        <v>101</v>
      </c>
      <c r="C444" s="1">
        <v>46049</v>
      </c>
      <c r="D444" s="2">
        <v>2003120114</v>
      </c>
      <c r="E444" t="s">
        <v>221</v>
      </c>
      <c r="G444" t="s">
        <v>103</v>
      </c>
      <c r="H444" t="s">
        <v>24</v>
      </c>
      <c r="I444">
        <v>206.51</v>
      </c>
      <c r="J444">
        <v>12</v>
      </c>
      <c r="K444">
        <v>0</v>
      </c>
      <c r="L444" s="3">
        <v>2478.1799999999998</v>
      </c>
      <c r="M444">
        <v>81.349999999999994</v>
      </c>
      <c r="N444">
        <v>0</v>
      </c>
      <c r="O444">
        <v>66.459999999999994</v>
      </c>
      <c r="P444">
        <v>0</v>
      </c>
      <c r="Q444">
        <v>0</v>
      </c>
      <c r="R444">
        <v>0</v>
      </c>
      <c r="S444">
        <v>0</v>
      </c>
      <c r="T444" s="3">
        <v>2584.31</v>
      </c>
      <c r="U444">
        <v>34</v>
      </c>
      <c r="V444" t="str">
        <f>VLOOKUP(Tabela1[[#This Row],[CÓD FORNECEDOR]],'[1]BASE FORNECEDORES'!$A:$N,11,0)</f>
        <v>60.561.719/0022-58</v>
      </c>
      <c r="W444" t="str">
        <f>VLOOKUP(Tabela1[[#This Row],[CNPJ]],'[1]BASE FORNECEDORES'!$K:$R,8,0)</f>
        <v>AKZO NOBEL LTDA AUTO</v>
      </c>
      <c r="X444">
        <v>20114</v>
      </c>
      <c r="Y444" t="str">
        <f>VLOOKUP(Tabela1[[#This Row],[CÓD PRODUTO ]],[1]fornnecedor!$A:$G,7,0)</f>
        <v>BASES POLIÉSTER</v>
      </c>
      <c r="Z444">
        <v>496482</v>
      </c>
      <c r="AA444" t="str">
        <f>Tabela1[[#This Row],[DESCRIÇÃO]]</f>
        <v>AKZO NOBEL LTDA AUTO</v>
      </c>
    </row>
    <row r="445" spans="1:27" x14ac:dyDescent="0.3">
      <c r="A445" t="s">
        <v>5348</v>
      </c>
      <c r="B445" t="s">
        <v>101</v>
      </c>
      <c r="C445" s="1">
        <v>46049</v>
      </c>
      <c r="D445" s="2">
        <v>2003121250</v>
      </c>
      <c r="E445" t="s">
        <v>223</v>
      </c>
      <c r="G445" t="s">
        <v>103</v>
      </c>
      <c r="H445" t="s">
        <v>24</v>
      </c>
      <c r="I445">
        <v>235.4</v>
      </c>
      <c r="J445">
        <v>8</v>
      </c>
      <c r="K445">
        <v>0</v>
      </c>
      <c r="L445" s="3">
        <v>1883.22</v>
      </c>
      <c r="M445">
        <v>61.82</v>
      </c>
      <c r="N445">
        <v>0</v>
      </c>
      <c r="O445">
        <v>50.51</v>
      </c>
      <c r="P445">
        <v>0</v>
      </c>
      <c r="Q445">
        <v>0</v>
      </c>
      <c r="R445">
        <v>0</v>
      </c>
      <c r="S445">
        <v>0</v>
      </c>
      <c r="T445" s="3">
        <v>1963.87</v>
      </c>
      <c r="U445">
        <v>34</v>
      </c>
      <c r="V445" t="str">
        <f>VLOOKUP(Tabela1[[#This Row],[CÓD FORNECEDOR]],'[1]BASE FORNECEDORES'!$A:$N,11,0)</f>
        <v>60.561.719/0022-58</v>
      </c>
      <c r="W445" t="str">
        <f>VLOOKUP(Tabela1[[#This Row],[CNPJ]],'[1]BASE FORNECEDORES'!$K:$R,8,0)</f>
        <v>AKZO NOBEL LTDA AUTO</v>
      </c>
      <c r="X445">
        <v>21250</v>
      </c>
      <c r="Y445" t="str">
        <f>VLOOKUP(Tabela1[[#This Row],[CÓD PRODUTO ]],[1]fornnecedor!$A:$G,7,0)</f>
        <v>BASES POLIÉSTER</v>
      </c>
      <c r="Z445">
        <v>496482</v>
      </c>
      <c r="AA445" t="str">
        <f>Tabela1[[#This Row],[DESCRIÇÃO]]</f>
        <v>AKZO NOBEL LTDA AUTO</v>
      </c>
    </row>
    <row r="446" spans="1:27" x14ac:dyDescent="0.3">
      <c r="A446" t="s">
        <v>5348</v>
      </c>
      <c r="B446" t="s">
        <v>101</v>
      </c>
      <c r="C446" s="1">
        <v>46049</v>
      </c>
      <c r="D446" s="2">
        <v>2003109867</v>
      </c>
      <c r="E446" t="s">
        <v>5057</v>
      </c>
      <c r="G446" t="s">
        <v>103</v>
      </c>
      <c r="H446" t="s">
        <v>24</v>
      </c>
      <c r="I446">
        <v>151.27000000000001</v>
      </c>
      <c r="J446">
        <v>2</v>
      </c>
      <c r="K446">
        <v>0</v>
      </c>
      <c r="L446">
        <v>302.54000000000002</v>
      </c>
      <c r="M446">
        <v>9.93</v>
      </c>
      <c r="N446">
        <v>0</v>
      </c>
      <c r="O446">
        <v>8.1199999999999992</v>
      </c>
      <c r="P446">
        <v>0</v>
      </c>
      <c r="Q446">
        <v>0</v>
      </c>
      <c r="R446">
        <v>0</v>
      </c>
      <c r="S446">
        <v>0</v>
      </c>
      <c r="T446">
        <v>315.5</v>
      </c>
      <c r="U446">
        <v>34</v>
      </c>
      <c r="V446" t="str">
        <f>VLOOKUP(Tabela1[[#This Row],[CÓD FORNECEDOR]],'[1]BASE FORNECEDORES'!$A:$N,11,0)</f>
        <v>60.561.719/0022-58</v>
      </c>
      <c r="W446" t="str">
        <f>VLOOKUP(Tabela1[[#This Row],[CNPJ]],'[1]BASE FORNECEDORES'!$K:$R,8,0)</f>
        <v>AKZO NOBEL LTDA AUTO</v>
      </c>
      <c r="X446">
        <v>9867</v>
      </c>
      <c r="Y446" t="str">
        <f>VLOOKUP(Tabela1[[#This Row],[CÓD PRODUTO ]],[1]fornnecedor!$A:$G,7,0)</f>
        <v>BASES POLIÉSTER</v>
      </c>
      <c r="Z446">
        <v>496482</v>
      </c>
      <c r="AA446" t="str">
        <f>Tabela1[[#This Row],[DESCRIÇÃO]]</f>
        <v>AKZO NOBEL LTDA AUTO</v>
      </c>
    </row>
    <row r="447" spans="1:27" x14ac:dyDescent="0.3">
      <c r="A447" t="s">
        <v>5348</v>
      </c>
      <c r="B447" t="s">
        <v>101</v>
      </c>
      <c r="C447" s="1">
        <v>46049</v>
      </c>
      <c r="D447" s="2">
        <v>2003109868</v>
      </c>
      <c r="E447" t="s">
        <v>224</v>
      </c>
      <c r="G447" t="s">
        <v>103</v>
      </c>
      <c r="H447" t="s">
        <v>24</v>
      </c>
      <c r="I447">
        <v>54.14</v>
      </c>
      <c r="J447">
        <v>16</v>
      </c>
      <c r="K447">
        <v>0</v>
      </c>
      <c r="L447">
        <v>866.27</v>
      </c>
      <c r="M447">
        <v>28.44</v>
      </c>
      <c r="N447">
        <v>0</v>
      </c>
      <c r="O447">
        <v>23.23</v>
      </c>
      <c r="P447">
        <v>0</v>
      </c>
      <c r="Q447">
        <v>0</v>
      </c>
      <c r="R447">
        <v>0</v>
      </c>
      <c r="S447">
        <v>0</v>
      </c>
      <c r="T447">
        <v>903.37</v>
      </c>
      <c r="U447">
        <v>34</v>
      </c>
      <c r="V447" t="str">
        <f>VLOOKUP(Tabela1[[#This Row],[CÓD FORNECEDOR]],'[1]BASE FORNECEDORES'!$A:$N,11,0)</f>
        <v>60.561.719/0022-58</v>
      </c>
      <c r="W447" t="str">
        <f>VLOOKUP(Tabela1[[#This Row],[CNPJ]],'[1]BASE FORNECEDORES'!$K:$R,8,0)</f>
        <v>AKZO NOBEL LTDA AUTO</v>
      </c>
      <c r="X447">
        <v>9868</v>
      </c>
      <c r="Y447" t="str">
        <f>VLOOKUP(Tabela1[[#This Row],[CÓD PRODUTO ]],[1]fornnecedor!$A:$G,7,0)</f>
        <v>BASES POLIÉSTER</v>
      </c>
      <c r="Z447">
        <v>496482</v>
      </c>
      <c r="AA447" t="str">
        <f>Tabela1[[#This Row],[DESCRIÇÃO]]</f>
        <v>AKZO NOBEL LTDA AUTO</v>
      </c>
    </row>
    <row r="448" spans="1:27" x14ac:dyDescent="0.3">
      <c r="A448" t="s">
        <v>5348</v>
      </c>
      <c r="B448" t="s">
        <v>101</v>
      </c>
      <c r="C448" s="1">
        <v>46049</v>
      </c>
      <c r="D448" s="2">
        <v>2003109870</v>
      </c>
      <c r="E448" t="s">
        <v>226</v>
      </c>
      <c r="G448" t="s">
        <v>103</v>
      </c>
      <c r="H448" t="s">
        <v>24</v>
      </c>
      <c r="I448">
        <v>37.450000000000003</v>
      </c>
      <c r="J448">
        <v>6</v>
      </c>
      <c r="K448">
        <v>0</v>
      </c>
      <c r="L448">
        <v>224.73</v>
      </c>
      <c r="M448">
        <v>7.38</v>
      </c>
      <c r="N448">
        <v>0</v>
      </c>
      <c r="O448">
        <v>6.03</v>
      </c>
      <c r="P448">
        <v>0</v>
      </c>
      <c r="Q448">
        <v>0</v>
      </c>
      <c r="R448">
        <v>0</v>
      </c>
      <c r="S448">
        <v>0</v>
      </c>
      <c r="T448">
        <v>234.36</v>
      </c>
      <c r="U448">
        <v>34</v>
      </c>
      <c r="V448" t="str">
        <f>VLOOKUP(Tabela1[[#This Row],[CÓD FORNECEDOR]],'[1]BASE FORNECEDORES'!$A:$N,11,0)</f>
        <v>60.561.719/0022-58</v>
      </c>
      <c r="W448" t="str">
        <f>VLOOKUP(Tabela1[[#This Row],[CNPJ]],'[1]BASE FORNECEDORES'!$K:$R,8,0)</f>
        <v>AKZO NOBEL LTDA AUTO</v>
      </c>
      <c r="X448">
        <v>9870</v>
      </c>
      <c r="Y448" t="str">
        <f>VLOOKUP(Tabela1[[#This Row],[CÓD PRODUTO ]],[1]fornnecedor!$A:$G,7,0)</f>
        <v>BASES POLIÉSTER</v>
      </c>
      <c r="Z448">
        <v>496482</v>
      </c>
      <c r="AA448" t="str">
        <f>Tabela1[[#This Row],[DESCRIÇÃO]]</f>
        <v>AKZO NOBEL LTDA AUTO</v>
      </c>
    </row>
    <row r="449" spans="1:27" x14ac:dyDescent="0.3">
      <c r="A449" t="s">
        <v>5348</v>
      </c>
      <c r="B449" t="s">
        <v>101</v>
      </c>
      <c r="C449" s="1">
        <v>46049</v>
      </c>
      <c r="D449" s="2">
        <v>2003109873</v>
      </c>
      <c r="E449" t="s">
        <v>228</v>
      </c>
      <c r="G449" t="s">
        <v>103</v>
      </c>
      <c r="H449" t="s">
        <v>24</v>
      </c>
      <c r="I449">
        <v>440.45</v>
      </c>
      <c r="J449">
        <v>2</v>
      </c>
      <c r="K449">
        <v>0</v>
      </c>
      <c r="L449">
        <v>880.9</v>
      </c>
      <c r="M449">
        <v>28.92</v>
      </c>
      <c r="N449">
        <v>0</v>
      </c>
      <c r="O449">
        <v>23.63</v>
      </c>
      <c r="P449">
        <v>0</v>
      </c>
      <c r="Q449">
        <v>0</v>
      </c>
      <c r="R449">
        <v>0</v>
      </c>
      <c r="S449">
        <v>0</v>
      </c>
      <c r="T449">
        <v>918.63</v>
      </c>
      <c r="U449">
        <v>34</v>
      </c>
      <c r="V449" t="str">
        <f>VLOOKUP(Tabela1[[#This Row],[CÓD FORNECEDOR]],'[1]BASE FORNECEDORES'!$A:$N,11,0)</f>
        <v>60.561.719/0022-58</v>
      </c>
      <c r="W449" t="str">
        <f>VLOOKUP(Tabela1[[#This Row],[CNPJ]],'[1]BASE FORNECEDORES'!$K:$R,8,0)</f>
        <v>AKZO NOBEL LTDA AUTO</v>
      </c>
      <c r="X449">
        <v>9873</v>
      </c>
      <c r="Y449" t="str">
        <f>VLOOKUP(Tabela1[[#This Row],[CÓD PRODUTO ]],[1]fornnecedor!$A:$G,7,0)</f>
        <v>BASES POLIÉSTER</v>
      </c>
      <c r="Z449">
        <v>496482</v>
      </c>
      <c r="AA449" t="str">
        <f>Tabela1[[#This Row],[DESCRIÇÃO]]</f>
        <v>AKZO NOBEL LTDA AUTO</v>
      </c>
    </row>
    <row r="450" spans="1:27" x14ac:dyDescent="0.3">
      <c r="A450" t="s">
        <v>5348</v>
      </c>
      <c r="B450" t="s">
        <v>101</v>
      </c>
      <c r="C450" s="1">
        <v>46049</v>
      </c>
      <c r="D450" s="2">
        <v>2003109875</v>
      </c>
      <c r="E450" t="s">
        <v>229</v>
      </c>
      <c r="G450" t="s">
        <v>103</v>
      </c>
      <c r="H450" t="s">
        <v>24</v>
      </c>
      <c r="I450">
        <v>84.57</v>
      </c>
      <c r="J450">
        <v>4</v>
      </c>
      <c r="K450">
        <v>0</v>
      </c>
      <c r="L450">
        <v>338.28</v>
      </c>
      <c r="M450">
        <v>11.1</v>
      </c>
      <c r="N450">
        <v>0</v>
      </c>
      <c r="O450">
        <v>9.07</v>
      </c>
      <c r="P450">
        <v>0</v>
      </c>
      <c r="Q450">
        <v>0</v>
      </c>
      <c r="R450">
        <v>0</v>
      </c>
      <c r="S450">
        <v>0</v>
      </c>
      <c r="T450">
        <v>352.76</v>
      </c>
      <c r="U450">
        <v>34</v>
      </c>
      <c r="V450" t="str">
        <f>VLOOKUP(Tabela1[[#This Row],[CÓD FORNECEDOR]],'[1]BASE FORNECEDORES'!$A:$N,11,0)</f>
        <v>60.561.719/0022-58</v>
      </c>
      <c r="W450" t="str">
        <f>VLOOKUP(Tabela1[[#This Row],[CNPJ]],'[1]BASE FORNECEDORES'!$K:$R,8,0)</f>
        <v>AKZO NOBEL LTDA AUTO</v>
      </c>
      <c r="X450">
        <v>9875</v>
      </c>
      <c r="Y450" t="str">
        <f>VLOOKUP(Tabela1[[#This Row],[CÓD PRODUTO ]],[1]fornnecedor!$A:$G,7,0)</f>
        <v>BASES POLIÉSTER</v>
      </c>
      <c r="Z450">
        <v>496482</v>
      </c>
      <c r="AA450" t="str">
        <f>Tabela1[[#This Row],[DESCRIÇÃO]]</f>
        <v>AKZO NOBEL LTDA AUTO</v>
      </c>
    </row>
    <row r="451" spans="1:27" x14ac:dyDescent="0.3">
      <c r="A451" t="s">
        <v>5348</v>
      </c>
      <c r="B451" t="s">
        <v>101</v>
      </c>
      <c r="C451" s="1">
        <v>46049</v>
      </c>
      <c r="D451" s="2">
        <v>2003109882</v>
      </c>
      <c r="E451" t="s">
        <v>231</v>
      </c>
      <c r="G451" t="s">
        <v>103</v>
      </c>
      <c r="H451" t="s">
        <v>24</v>
      </c>
      <c r="I451">
        <v>101.81</v>
      </c>
      <c r="J451">
        <v>4</v>
      </c>
      <c r="K451">
        <v>0</v>
      </c>
      <c r="L451">
        <v>407.23</v>
      </c>
      <c r="M451">
        <v>13.37</v>
      </c>
      <c r="N451">
        <v>0</v>
      </c>
      <c r="O451">
        <v>10.92</v>
      </c>
      <c r="P451">
        <v>0</v>
      </c>
      <c r="Q451">
        <v>0</v>
      </c>
      <c r="R451">
        <v>0</v>
      </c>
      <c r="S451">
        <v>0</v>
      </c>
      <c r="T451">
        <v>424.67</v>
      </c>
      <c r="U451">
        <v>34</v>
      </c>
      <c r="V451" t="str">
        <f>VLOOKUP(Tabela1[[#This Row],[CÓD FORNECEDOR]],'[1]BASE FORNECEDORES'!$A:$N,11,0)</f>
        <v>60.561.719/0022-58</v>
      </c>
      <c r="W451" t="str">
        <f>VLOOKUP(Tabela1[[#This Row],[CNPJ]],'[1]BASE FORNECEDORES'!$K:$R,8,0)</f>
        <v>AKZO NOBEL LTDA AUTO</v>
      </c>
      <c r="X451">
        <v>9882</v>
      </c>
      <c r="Y451" t="str">
        <f>VLOOKUP(Tabela1[[#This Row],[CÓD PRODUTO ]],[1]fornnecedor!$A:$G,7,0)</f>
        <v>BASES POLIÉSTER</v>
      </c>
      <c r="Z451">
        <v>496482</v>
      </c>
      <c r="AA451" t="str">
        <f>Tabela1[[#This Row],[DESCRIÇÃO]]</f>
        <v>AKZO NOBEL LTDA AUTO</v>
      </c>
    </row>
    <row r="452" spans="1:27" x14ac:dyDescent="0.3">
      <c r="A452" t="s">
        <v>5348</v>
      </c>
      <c r="B452" t="s">
        <v>101</v>
      </c>
      <c r="C452" s="1">
        <v>46049</v>
      </c>
      <c r="D452" s="2">
        <v>2003109883</v>
      </c>
      <c r="E452" t="s">
        <v>232</v>
      </c>
      <c r="G452" t="s">
        <v>103</v>
      </c>
      <c r="H452" t="s">
        <v>24</v>
      </c>
      <c r="I452">
        <v>61.91</v>
      </c>
      <c r="J452">
        <v>2</v>
      </c>
      <c r="K452">
        <v>0</v>
      </c>
      <c r="L452">
        <v>123.81</v>
      </c>
      <c r="M452">
        <v>4.0599999999999996</v>
      </c>
      <c r="N452">
        <v>0</v>
      </c>
      <c r="O452">
        <v>3.32</v>
      </c>
      <c r="P452">
        <v>0</v>
      </c>
      <c r="Q452">
        <v>0</v>
      </c>
      <c r="R452">
        <v>0</v>
      </c>
      <c r="S452">
        <v>0</v>
      </c>
      <c r="T452">
        <v>129.11000000000001</v>
      </c>
      <c r="U452">
        <v>34</v>
      </c>
      <c r="V452" t="str">
        <f>VLOOKUP(Tabela1[[#This Row],[CÓD FORNECEDOR]],'[1]BASE FORNECEDORES'!$A:$N,11,0)</f>
        <v>60.561.719/0022-58</v>
      </c>
      <c r="W452" t="str">
        <f>VLOOKUP(Tabela1[[#This Row],[CNPJ]],'[1]BASE FORNECEDORES'!$K:$R,8,0)</f>
        <v>AKZO NOBEL LTDA AUTO</v>
      </c>
      <c r="X452">
        <v>9883</v>
      </c>
      <c r="Y452" t="str">
        <f>VLOOKUP(Tabela1[[#This Row],[CÓD PRODUTO ]],[1]fornnecedor!$A:$G,7,0)</f>
        <v>BASES POLIÉSTER</v>
      </c>
      <c r="Z452">
        <v>496482</v>
      </c>
      <c r="AA452" t="str">
        <f>Tabela1[[#This Row],[DESCRIÇÃO]]</f>
        <v>AKZO NOBEL LTDA AUTO</v>
      </c>
    </row>
    <row r="453" spans="1:27" x14ac:dyDescent="0.3">
      <c r="A453" t="s">
        <v>5348</v>
      </c>
      <c r="B453" t="s">
        <v>101</v>
      </c>
      <c r="C453" s="1">
        <v>46049</v>
      </c>
      <c r="D453" s="2">
        <v>2003109884</v>
      </c>
      <c r="E453" t="s">
        <v>233</v>
      </c>
      <c r="G453" t="s">
        <v>103</v>
      </c>
      <c r="H453" t="s">
        <v>24</v>
      </c>
      <c r="I453">
        <v>60.97</v>
      </c>
      <c r="J453">
        <v>8</v>
      </c>
      <c r="K453">
        <v>0</v>
      </c>
      <c r="L453">
        <v>487.79</v>
      </c>
      <c r="M453">
        <v>16.010000000000002</v>
      </c>
      <c r="N453">
        <v>0</v>
      </c>
      <c r="O453">
        <v>13.08</v>
      </c>
      <c r="P453">
        <v>0</v>
      </c>
      <c r="Q453">
        <v>0</v>
      </c>
      <c r="R453">
        <v>0</v>
      </c>
      <c r="S453">
        <v>0</v>
      </c>
      <c r="T453">
        <v>508.68</v>
      </c>
      <c r="U453">
        <v>34</v>
      </c>
      <c r="V453" t="str">
        <f>VLOOKUP(Tabela1[[#This Row],[CÓD FORNECEDOR]],'[1]BASE FORNECEDORES'!$A:$N,11,0)</f>
        <v>60.561.719/0022-58</v>
      </c>
      <c r="W453" t="str">
        <f>VLOOKUP(Tabela1[[#This Row],[CNPJ]],'[1]BASE FORNECEDORES'!$K:$R,8,0)</f>
        <v>AKZO NOBEL LTDA AUTO</v>
      </c>
      <c r="X453">
        <v>9884</v>
      </c>
      <c r="Y453" t="str">
        <f>VLOOKUP(Tabela1[[#This Row],[CÓD PRODUTO ]],[1]fornnecedor!$A:$G,7,0)</f>
        <v>BASES POLIÉSTER</v>
      </c>
      <c r="Z453">
        <v>496482</v>
      </c>
      <c r="AA453" t="str">
        <f>Tabela1[[#This Row],[DESCRIÇÃO]]</f>
        <v>AKZO NOBEL LTDA AUTO</v>
      </c>
    </row>
    <row r="454" spans="1:27" x14ac:dyDescent="0.3">
      <c r="A454" t="s">
        <v>5348</v>
      </c>
      <c r="B454" t="s">
        <v>101</v>
      </c>
      <c r="C454" s="1">
        <v>46049</v>
      </c>
      <c r="D454" s="2">
        <v>2003109885</v>
      </c>
      <c r="E454" t="s">
        <v>234</v>
      </c>
      <c r="G454" t="s">
        <v>103</v>
      </c>
      <c r="H454" t="s">
        <v>24</v>
      </c>
      <c r="I454">
        <v>78.959999999999994</v>
      </c>
      <c r="J454">
        <v>4</v>
      </c>
      <c r="K454">
        <v>0</v>
      </c>
      <c r="L454">
        <v>315.83999999999997</v>
      </c>
      <c r="M454">
        <v>10.37</v>
      </c>
      <c r="N454">
        <v>0</v>
      </c>
      <c r="O454">
        <v>8.4700000000000006</v>
      </c>
      <c r="P454">
        <v>0</v>
      </c>
      <c r="Q454">
        <v>0</v>
      </c>
      <c r="R454">
        <v>0</v>
      </c>
      <c r="S454">
        <v>0</v>
      </c>
      <c r="T454">
        <v>329.37</v>
      </c>
      <c r="U454">
        <v>34</v>
      </c>
      <c r="V454" t="str">
        <f>VLOOKUP(Tabela1[[#This Row],[CÓD FORNECEDOR]],'[1]BASE FORNECEDORES'!$A:$N,11,0)</f>
        <v>60.561.719/0022-58</v>
      </c>
      <c r="W454" t="str">
        <f>VLOOKUP(Tabela1[[#This Row],[CNPJ]],'[1]BASE FORNECEDORES'!$K:$R,8,0)</f>
        <v>AKZO NOBEL LTDA AUTO</v>
      </c>
      <c r="X454">
        <v>9885</v>
      </c>
      <c r="Y454" t="str">
        <f>VLOOKUP(Tabela1[[#This Row],[CÓD PRODUTO ]],[1]fornnecedor!$A:$G,7,0)</f>
        <v>BASES POLIÉSTER</v>
      </c>
      <c r="Z454">
        <v>496482</v>
      </c>
      <c r="AA454" t="str">
        <f>Tabela1[[#This Row],[DESCRIÇÃO]]</f>
        <v>AKZO NOBEL LTDA AUTO</v>
      </c>
    </row>
    <row r="455" spans="1:27" x14ac:dyDescent="0.3">
      <c r="A455" t="s">
        <v>5348</v>
      </c>
      <c r="B455" t="s">
        <v>101</v>
      </c>
      <c r="C455" s="1">
        <v>46049</v>
      </c>
      <c r="D455" s="2">
        <v>2003109886</v>
      </c>
      <c r="E455" t="s">
        <v>4746</v>
      </c>
      <c r="G455" t="s">
        <v>103</v>
      </c>
      <c r="H455" t="s">
        <v>24</v>
      </c>
      <c r="I455">
        <v>85.48</v>
      </c>
      <c r="J455">
        <v>4</v>
      </c>
      <c r="K455">
        <v>0</v>
      </c>
      <c r="L455">
        <v>341.93</v>
      </c>
      <c r="M455">
        <v>11.22</v>
      </c>
      <c r="N455">
        <v>0</v>
      </c>
      <c r="O455">
        <v>9.17</v>
      </c>
      <c r="P455">
        <v>0</v>
      </c>
      <c r="Q455">
        <v>0</v>
      </c>
      <c r="R455">
        <v>0</v>
      </c>
      <c r="S455">
        <v>0</v>
      </c>
      <c r="T455">
        <v>356.57</v>
      </c>
      <c r="U455">
        <v>34</v>
      </c>
      <c r="V455" t="str">
        <f>VLOOKUP(Tabela1[[#This Row],[CÓD FORNECEDOR]],'[1]BASE FORNECEDORES'!$A:$N,11,0)</f>
        <v>60.561.719/0022-58</v>
      </c>
      <c r="W455" t="str">
        <f>VLOOKUP(Tabela1[[#This Row],[CNPJ]],'[1]BASE FORNECEDORES'!$K:$R,8,0)</f>
        <v>AKZO NOBEL LTDA AUTO</v>
      </c>
      <c r="X455">
        <v>9886</v>
      </c>
      <c r="Y455" t="str">
        <f>VLOOKUP(Tabela1[[#This Row],[CÓD PRODUTO ]],[1]fornnecedor!$A:$G,7,0)</f>
        <v>BASES POLIÉSTER</v>
      </c>
      <c r="Z455">
        <v>496482</v>
      </c>
      <c r="AA455" t="str">
        <f>Tabela1[[#This Row],[DESCRIÇÃO]]</f>
        <v>AKZO NOBEL LTDA AUTO</v>
      </c>
    </row>
    <row r="456" spans="1:27" x14ac:dyDescent="0.3">
      <c r="A456" t="s">
        <v>5348</v>
      </c>
      <c r="B456" t="s">
        <v>101</v>
      </c>
      <c r="C456" s="1">
        <v>46049</v>
      </c>
      <c r="D456" s="2">
        <v>2003109888</v>
      </c>
      <c r="E456" t="s">
        <v>236</v>
      </c>
      <c r="G456" t="s">
        <v>103</v>
      </c>
      <c r="H456" t="s">
        <v>24</v>
      </c>
      <c r="I456">
        <v>74.33</v>
      </c>
      <c r="J456">
        <v>2</v>
      </c>
      <c r="K456">
        <v>0</v>
      </c>
      <c r="L456">
        <v>148.65</v>
      </c>
      <c r="M456">
        <v>4.88</v>
      </c>
      <c r="N456">
        <v>0</v>
      </c>
      <c r="O456">
        <v>3.99</v>
      </c>
      <c r="P456">
        <v>0</v>
      </c>
      <c r="Q456">
        <v>0</v>
      </c>
      <c r="R456">
        <v>0</v>
      </c>
      <c r="S456">
        <v>0</v>
      </c>
      <c r="T456">
        <v>155.02000000000001</v>
      </c>
      <c r="U456">
        <v>34</v>
      </c>
      <c r="V456" t="str">
        <f>VLOOKUP(Tabela1[[#This Row],[CÓD FORNECEDOR]],'[1]BASE FORNECEDORES'!$A:$N,11,0)</f>
        <v>60.561.719/0022-58</v>
      </c>
      <c r="W456" t="str">
        <f>VLOOKUP(Tabela1[[#This Row],[CNPJ]],'[1]BASE FORNECEDORES'!$K:$R,8,0)</f>
        <v>AKZO NOBEL LTDA AUTO</v>
      </c>
      <c r="X456">
        <v>9888</v>
      </c>
      <c r="Y456" t="str">
        <f>VLOOKUP(Tabela1[[#This Row],[CÓD PRODUTO ]],[1]fornnecedor!$A:$G,7,0)</f>
        <v>BASES POLIÉSTER</v>
      </c>
      <c r="Z456">
        <v>496482</v>
      </c>
      <c r="AA456" t="str">
        <f>Tabela1[[#This Row],[DESCRIÇÃO]]</f>
        <v>AKZO NOBEL LTDA AUTO</v>
      </c>
    </row>
    <row r="457" spans="1:27" x14ac:dyDescent="0.3">
      <c r="A457" t="s">
        <v>5348</v>
      </c>
      <c r="B457" t="s">
        <v>101</v>
      </c>
      <c r="C457" s="1">
        <v>46049</v>
      </c>
      <c r="D457" s="2">
        <v>2003109889</v>
      </c>
      <c r="E457" t="s">
        <v>5183</v>
      </c>
      <c r="G457" t="s">
        <v>103</v>
      </c>
      <c r="H457" t="s">
        <v>24</v>
      </c>
      <c r="I457">
        <v>336.75</v>
      </c>
      <c r="J457">
        <v>2</v>
      </c>
      <c r="K457">
        <v>0</v>
      </c>
      <c r="L457">
        <v>673.49</v>
      </c>
      <c r="M457">
        <v>22.11</v>
      </c>
      <c r="N457">
        <v>0</v>
      </c>
      <c r="O457">
        <v>18.059999999999999</v>
      </c>
      <c r="P457">
        <v>0</v>
      </c>
      <c r="Q457">
        <v>0</v>
      </c>
      <c r="R457">
        <v>0</v>
      </c>
      <c r="S457">
        <v>0</v>
      </c>
      <c r="T457">
        <v>702.33</v>
      </c>
      <c r="U457">
        <v>34</v>
      </c>
      <c r="V457" t="str">
        <f>VLOOKUP(Tabela1[[#This Row],[CÓD FORNECEDOR]],'[1]BASE FORNECEDORES'!$A:$N,11,0)</f>
        <v>60.561.719/0022-58</v>
      </c>
      <c r="W457" t="str">
        <f>VLOOKUP(Tabela1[[#This Row],[CNPJ]],'[1]BASE FORNECEDORES'!$K:$R,8,0)</f>
        <v>AKZO NOBEL LTDA AUTO</v>
      </c>
      <c r="X457">
        <v>9889</v>
      </c>
      <c r="Y457" t="str">
        <f>VLOOKUP(Tabela1[[#This Row],[CÓD PRODUTO ]],[1]fornnecedor!$A:$G,7,0)</f>
        <v>BASES POLIÉSTER</v>
      </c>
      <c r="Z457">
        <v>496482</v>
      </c>
      <c r="AA457" t="str">
        <f>Tabela1[[#This Row],[DESCRIÇÃO]]</f>
        <v>AKZO NOBEL LTDA AUTO</v>
      </c>
    </row>
    <row r="458" spans="1:27" x14ac:dyDescent="0.3">
      <c r="A458" t="s">
        <v>5348</v>
      </c>
      <c r="B458" t="s">
        <v>101</v>
      </c>
      <c r="C458" s="1">
        <v>46049</v>
      </c>
      <c r="D458" s="2">
        <v>2003109890</v>
      </c>
      <c r="E458" t="s">
        <v>4992</v>
      </c>
      <c r="G458" t="s">
        <v>103</v>
      </c>
      <c r="H458" t="s">
        <v>24</v>
      </c>
      <c r="I458">
        <v>71.53</v>
      </c>
      <c r="J458">
        <v>2</v>
      </c>
      <c r="K458">
        <v>0</v>
      </c>
      <c r="L458">
        <v>143.05000000000001</v>
      </c>
      <c r="M458">
        <v>4.7</v>
      </c>
      <c r="N458">
        <v>0</v>
      </c>
      <c r="O458">
        <v>3.84</v>
      </c>
      <c r="P458">
        <v>0</v>
      </c>
      <c r="Q458">
        <v>0</v>
      </c>
      <c r="R458">
        <v>0</v>
      </c>
      <c r="S458">
        <v>0</v>
      </c>
      <c r="T458">
        <v>149.18</v>
      </c>
      <c r="U458">
        <v>34</v>
      </c>
      <c r="V458" t="str">
        <f>VLOOKUP(Tabela1[[#This Row],[CÓD FORNECEDOR]],'[1]BASE FORNECEDORES'!$A:$N,11,0)</f>
        <v>60.561.719/0022-58</v>
      </c>
      <c r="W458" t="str">
        <f>VLOOKUP(Tabela1[[#This Row],[CNPJ]],'[1]BASE FORNECEDORES'!$K:$R,8,0)</f>
        <v>AKZO NOBEL LTDA AUTO</v>
      </c>
      <c r="X458">
        <v>9890</v>
      </c>
      <c r="Y458" t="str">
        <f>VLOOKUP(Tabela1[[#This Row],[CÓD PRODUTO ]],[1]fornnecedor!$A:$G,7,0)</f>
        <v>BASES POLIÉSTER</v>
      </c>
      <c r="Z458">
        <v>496482</v>
      </c>
      <c r="AA458" t="str">
        <f>Tabela1[[#This Row],[DESCRIÇÃO]]</f>
        <v>AKZO NOBEL LTDA AUTO</v>
      </c>
    </row>
    <row r="459" spans="1:27" x14ac:dyDescent="0.3">
      <c r="A459" t="s">
        <v>5348</v>
      </c>
      <c r="B459" t="s">
        <v>101</v>
      </c>
      <c r="C459" s="1">
        <v>46049</v>
      </c>
      <c r="D459" s="2">
        <v>2003121254</v>
      </c>
      <c r="E459" t="s">
        <v>298</v>
      </c>
      <c r="G459" t="s">
        <v>103</v>
      </c>
      <c r="H459" t="s">
        <v>24</v>
      </c>
      <c r="I459">
        <v>185.26</v>
      </c>
      <c r="J459">
        <v>4</v>
      </c>
      <c r="K459">
        <v>0</v>
      </c>
      <c r="L459">
        <v>741.03</v>
      </c>
      <c r="M459">
        <v>24.32</v>
      </c>
      <c r="N459">
        <v>0</v>
      </c>
      <c r="O459">
        <v>19.87</v>
      </c>
      <c r="P459">
        <v>0</v>
      </c>
      <c r="Q459">
        <v>0</v>
      </c>
      <c r="R459">
        <v>0</v>
      </c>
      <c r="S459">
        <v>0</v>
      </c>
      <c r="T459">
        <v>772.76</v>
      </c>
      <c r="U459">
        <v>34</v>
      </c>
      <c r="V459" t="str">
        <f>VLOOKUP(Tabela1[[#This Row],[CÓD FORNECEDOR]],'[1]BASE FORNECEDORES'!$A:$N,11,0)</f>
        <v>60.561.719/0022-58</v>
      </c>
      <c r="W459" t="str">
        <f>VLOOKUP(Tabela1[[#This Row],[CNPJ]],'[1]BASE FORNECEDORES'!$K:$R,8,0)</f>
        <v>AKZO NOBEL LTDA AUTO</v>
      </c>
      <c r="X459">
        <v>21254</v>
      </c>
      <c r="Y459" t="str">
        <f>VLOOKUP(Tabela1[[#This Row],[CÓD PRODUTO ]],[1]fornnecedor!$A:$G,7,0)</f>
        <v>BASES POLIÉSTER</v>
      </c>
      <c r="Z459">
        <v>496482</v>
      </c>
      <c r="AA459" t="str">
        <f>Tabela1[[#This Row],[DESCRIÇÃO]]</f>
        <v>AKZO NOBEL LTDA AUTO</v>
      </c>
    </row>
    <row r="460" spans="1:27" x14ac:dyDescent="0.3">
      <c r="A460" t="s">
        <v>5348</v>
      </c>
      <c r="B460" t="s">
        <v>101</v>
      </c>
      <c r="C460" s="1">
        <v>46049</v>
      </c>
      <c r="D460" s="2">
        <v>2003109892</v>
      </c>
      <c r="E460" t="s">
        <v>299</v>
      </c>
      <c r="G460" t="s">
        <v>103</v>
      </c>
      <c r="H460" t="s">
        <v>24</v>
      </c>
      <c r="I460">
        <v>58.62</v>
      </c>
      <c r="J460">
        <v>4</v>
      </c>
      <c r="K460">
        <v>0</v>
      </c>
      <c r="L460">
        <v>234.46</v>
      </c>
      <c r="M460">
        <v>7.7</v>
      </c>
      <c r="N460">
        <v>0</v>
      </c>
      <c r="O460">
        <v>6.28</v>
      </c>
      <c r="P460">
        <v>0</v>
      </c>
      <c r="Q460">
        <v>0</v>
      </c>
      <c r="R460">
        <v>0</v>
      </c>
      <c r="S460">
        <v>0</v>
      </c>
      <c r="T460">
        <v>244.5</v>
      </c>
      <c r="U460">
        <v>34</v>
      </c>
      <c r="V460" t="str">
        <f>VLOOKUP(Tabela1[[#This Row],[CÓD FORNECEDOR]],'[1]BASE FORNECEDORES'!$A:$N,11,0)</f>
        <v>60.561.719/0022-58</v>
      </c>
      <c r="W460" t="str">
        <f>VLOOKUP(Tabela1[[#This Row],[CNPJ]],'[1]BASE FORNECEDORES'!$K:$R,8,0)</f>
        <v>AKZO NOBEL LTDA AUTO</v>
      </c>
      <c r="X460">
        <v>9892</v>
      </c>
      <c r="Y460" t="str">
        <f>VLOOKUP(Tabela1[[#This Row],[CÓD PRODUTO ]],[1]fornnecedor!$A:$G,7,0)</f>
        <v>BASES POLIÉSTER</v>
      </c>
      <c r="Z460">
        <v>496482</v>
      </c>
      <c r="AA460" t="str">
        <f>Tabela1[[#This Row],[DESCRIÇÃO]]</f>
        <v>AKZO NOBEL LTDA AUTO</v>
      </c>
    </row>
    <row r="461" spans="1:27" x14ac:dyDescent="0.3">
      <c r="A461" t="s">
        <v>5348</v>
      </c>
      <c r="B461" t="s">
        <v>101</v>
      </c>
      <c r="C461" s="1">
        <v>46049</v>
      </c>
      <c r="D461" s="2">
        <v>2003109893</v>
      </c>
      <c r="E461" t="s">
        <v>237</v>
      </c>
      <c r="G461" t="s">
        <v>103</v>
      </c>
      <c r="H461" t="s">
        <v>24</v>
      </c>
      <c r="I461">
        <v>66.41</v>
      </c>
      <c r="J461">
        <v>14</v>
      </c>
      <c r="K461">
        <v>0</v>
      </c>
      <c r="L461">
        <v>929.79</v>
      </c>
      <c r="M461">
        <v>30.52</v>
      </c>
      <c r="N461">
        <v>0</v>
      </c>
      <c r="O461">
        <v>24.94</v>
      </c>
      <c r="P461">
        <v>0</v>
      </c>
      <c r="Q461">
        <v>0</v>
      </c>
      <c r="R461">
        <v>0</v>
      </c>
      <c r="S461">
        <v>0</v>
      </c>
      <c r="T461">
        <v>969.61</v>
      </c>
      <c r="U461">
        <v>34</v>
      </c>
      <c r="V461" t="str">
        <f>VLOOKUP(Tabela1[[#This Row],[CÓD FORNECEDOR]],'[1]BASE FORNECEDORES'!$A:$N,11,0)</f>
        <v>60.561.719/0022-58</v>
      </c>
      <c r="W461" t="str">
        <f>VLOOKUP(Tabela1[[#This Row],[CNPJ]],'[1]BASE FORNECEDORES'!$K:$R,8,0)</f>
        <v>AKZO NOBEL LTDA AUTO</v>
      </c>
      <c r="X461">
        <v>9893</v>
      </c>
      <c r="Y461" t="str">
        <f>VLOOKUP(Tabela1[[#This Row],[CÓD PRODUTO ]],[1]fornnecedor!$A:$G,7,0)</f>
        <v>BASES POLIÉSTER</v>
      </c>
      <c r="Z461">
        <v>496482</v>
      </c>
      <c r="AA461" t="str">
        <f>Tabela1[[#This Row],[DESCRIÇÃO]]</f>
        <v>AKZO NOBEL LTDA AUTO</v>
      </c>
    </row>
    <row r="462" spans="1:27" x14ac:dyDescent="0.3">
      <c r="A462" t="s">
        <v>5348</v>
      </c>
      <c r="B462" t="s">
        <v>101</v>
      </c>
      <c r="C462" s="1">
        <v>46049</v>
      </c>
      <c r="D462" s="2">
        <v>2003109894</v>
      </c>
      <c r="E462" t="s">
        <v>238</v>
      </c>
      <c r="G462" t="s">
        <v>103</v>
      </c>
      <c r="H462" t="s">
        <v>24</v>
      </c>
      <c r="I462">
        <v>189.32</v>
      </c>
      <c r="J462">
        <v>4</v>
      </c>
      <c r="K462">
        <v>0</v>
      </c>
      <c r="L462">
        <v>757.29</v>
      </c>
      <c r="M462">
        <v>24.86</v>
      </c>
      <c r="N462">
        <v>0</v>
      </c>
      <c r="O462">
        <v>20.309999999999999</v>
      </c>
      <c r="P462">
        <v>0</v>
      </c>
      <c r="Q462">
        <v>0</v>
      </c>
      <c r="R462">
        <v>0</v>
      </c>
      <c r="S462">
        <v>0</v>
      </c>
      <c r="T462">
        <v>789.72</v>
      </c>
      <c r="U462">
        <v>34</v>
      </c>
      <c r="V462" t="str">
        <f>VLOOKUP(Tabela1[[#This Row],[CÓD FORNECEDOR]],'[1]BASE FORNECEDORES'!$A:$N,11,0)</f>
        <v>60.561.719/0022-58</v>
      </c>
      <c r="W462" t="str">
        <f>VLOOKUP(Tabela1[[#This Row],[CNPJ]],'[1]BASE FORNECEDORES'!$K:$R,8,0)</f>
        <v>AKZO NOBEL LTDA AUTO</v>
      </c>
      <c r="X462">
        <v>9894</v>
      </c>
      <c r="Y462" t="str">
        <f>VLOOKUP(Tabela1[[#This Row],[CÓD PRODUTO ]],[1]fornnecedor!$A:$G,7,0)</f>
        <v>BASES POLIÉSTER</v>
      </c>
      <c r="Z462">
        <v>496482</v>
      </c>
      <c r="AA462" t="str">
        <f>Tabela1[[#This Row],[DESCRIÇÃO]]</f>
        <v>AKZO NOBEL LTDA AUTO</v>
      </c>
    </row>
    <row r="463" spans="1:27" x14ac:dyDescent="0.3">
      <c r="A463" t="s">
        <v>5348</v>
      </c>
      <c r="B463" t="s">
        <v>101</v>
      </c>
      <c r="C463" s="1">
        <v>46049</v>
      </c>
      <c r="D463" s="2">
        <v>2003109895</v>
      </c>
      <c r="E463" t="s">
        <v>239</v>
      </c>
      <c r="G463" t="s">
        <v>103</v>
      </c>
      <c r="H463" t="s">
        <v>24</v>
      </c>
      <c r="I463">
        <v>77.03</v>
      </c>
      <c r="J463">
        <v>20</v>
      </c>
      <c r="K463">
        <v>0</v>
      </c>
      <c r="L463" s="3">
        <v>1540.63</v>
      </c>
      <c r="M463">
        <v>50.57</v>
      </c>
      <c r="N463">
        <v>0</v>
      </c>
      <c r="O463">
        <v>41.32</v>
      </c>
      <c r="P463">
        <v>0</v>
      </c>
      <c r="Q463">
        <v>0</v>
      </c>
      <c r="R463">
        <v>0</v>
      </c>
      <c r="S463">
        <v>0</v>
      </c>
      <c r="T463" s="3">
        <v>1606.61</v>
      </c>
      <c r="U463">
        <v>34</v>
      </c>
      <c r="V463" t="str">
        <f>VLOOKUP(Tabela1[[#This Row],[CÓD FORNECEDOR]],'[1]BASE FORNECEDORES'!$A:$N,11,0)</f>
        <v>60.561.719/0022-58</v>
      </c>
      <c r="W463" t="str">
        <f>VLOOKUP(Tabela1[[#This Row],[CNPJ]],'[1]BASE FORNECEDORES'!$K:$R,8,0)</f>
        <v>AKZO NOBEL LTDA AUTO</v>
      </c>
      <c r="X463">
        <v>9895</v>
      </c>
      <c r="Y463" t="str">
        <f>VLOOKUP(Tabela1[[#This Row],[CÓD PRODUTO ]],[1]fornnecedor!$A:$G,7,0)</f>
        <v>BASES POLIÉSTER</v>
      </c>
      <c r="Z463">
        <v>496482</v>
      </c>
      <c r="AA463" t="str">
        <f>Tabela1[[#This Row],[DESCRIÇÃO]]</f>
        <v>AKZO NOBEL LTDA AUTO</v>
      </c>
    </row>
    <row r="464" spans="1:27" x14ac:dyDescent="0.3">
      <c r="A464" t="s">
        <v>5348</v>
      </c>
      <c r="B464" t="s">
        <v>101</v>
      </c>
      <c r="C464" s="1">
        <v>46049</v>
      </c>
      <c r="D464" s="2">
        <v>2003109898</v>
      </c>
      <c r="E464" t="s">
        <v>241</v>
      </c>
      <c r="G464" t="s">
        <v>103</v>
      </c>
      <c r="H464" t="s">
        <v>24</v>
      </c>
      <c r="I464">
        <v>74</v>
      </c>
      <c r="J464">
        <v>4</v>
      </c>
      <c r="K464">
        <v>0</v>
      </c>
      <c r="L464">
        <v>295.98</v>
      </c>
      <c r="M464">
        <v>9.7200000000000006</v>
      </c>
      <c r="N464">
        <v>0</v>
      </c>
      <c r="O464">
        <v>7.94</v>
      </c>
      <c r="P464">
        <v>0</v>
      </c>
      <c r="Q464">
        <v>0</v>
      </c>
      <c r="R464">
        <v>0</v>
      </c>
      <c r="S464">
        <v>0</v>
      </c>
      <c r="T464">
        <v>308.66000000000003</v>
      </c>
      <c r="U464">
        <v>34</v>
      </c>
      <c r="V464" t="str">
        <f>VLOOKUP(Tabela1[[#This Row],[CÓD FORNECEDOR]],'[1]BASE FORNECEDORES'!$A:$N,11,0)</f>
        <v>60.561.719/0022-58</v>
      </c>
      <c r="W464" t="str">
        <f>VLOOKUP(Tabela1[[#This Row],[CNPJ]],'[1]BASE FORNECEDORES'!$K:$R,8,0)</f>
        <v>AKZO NOBEL LTDA AUTO</v>
      </c>
      <c r="X464">
        <v>9898</v>
      </c>
      <c r="Y464" t="str">
        <f>VLOOKUP(Tabela1[[#This Row],[CÓD PRODUTO ]],[1]fornnecedor!$A:$G,7,0)</f>
        <v>BASES POLIÉSTER</v>
      </c>
      <c r="Z464">
        <v>496482</v>
      </c>
      <c r="AA464" t="str">
        <f>Tabela1[[#This Row],[DESCRIÇÃO]]</f>
        <v>AKZO NOBEL LTDA AUTO</v>
      </c>
    </row>
    <row r="465" spans="1:27" x14ac:dyDescent="0.3">
      <c r="A465" t="s">
        <v>5348</v>
      </c>
      <c r="B465" t="s">
        <v>101</v>
      </c>
      <c r="C465" s="1">
        <v>46049</v>
      </c>
      <c r="D465" s="2">
        <v>2003109899</v>
      </c>
      <c r="E465" t="s">
        <v>242</v>
      </c>
      <c r="G465" t="s">
        <v>103</v>
      </c>
      <c r="H465" t="s">
        <v>24</v>
      </c>
      <c r="I465">
        <v>131.02000000000001</v>
      </c>
      <c r="J465">
        <v>40</v>
      </c>
      <c r="K465">
        <v>0</v>
      </c>
      <c r="L465" s="3">
        <v>5240.71</v>
      </c>
      <c r="M465">
        <v>172.03</v>
      </c>
      <c r="N465">
        <v>0</v>
      </c>
      <c r="O465">
        <v>140.56</v>
      </c>
      <c r="P465">
        <v>0</v>
      </c>
      <c r="Q465">
        <v>0</v>
      </c>
      <c r="R465">
        <v>0</v>
      </c>
      <c r="S465">
        <v>0</v>
      </c>
      <c r="T465" s="3">
        <v>5465.15</v>
      </c>
      <c r="U465">
        <v>34</v>
      </c>
      <c r="V465" t="str">
        <f>VLOOKUP(Tabela1[[#This Row],[CÓD FORNECEDOR]],'[1]BASE FORNECEDORES'!$A:$N,11,0)</f>
        <v>60.561.719/0022-58</v>
      </c>
      <c r="W465" t="str">
        <f>VLOOKUP(Tabela1[[#This Row],[CNPJ]],'[1]BASE FORNECEDORES'!$K:$R,8,0)</f>
        <v>AKZO NOBEL LTDA AUTO</v>
      </c>
      <c r="X465">
        <v>9899</v>
      </c>
      <c r="Y465" t="str">
        <f>VLOOKUP(Tabela1[[#This Row],[CÓD PRODUTO ]],[1]fornnecedor!$A:$G,7,0)</f>
        <v>BASES POLIÉSTER</v>
      </c>
      <c r="Z465">
        <v>496482</v>
      </c>
      <c r="AA465" t="str">
        <f>Tabela1[[#This Row],[DESCRIÇÃO]]</f>
        <v>AKZO NOBEL LTDA AUTO</v>
      </c>
    </row>
    <row r="466" spans="1:27" x14ac:dyDescent="0.3">
      <c r="A466" t="s">
        <v>5348</v>
      </c>
      <c r="B466" t="s">
        <v>101</v>
      </c>
      <c r="C466" s="1">
        <v>46049</v>
      </c>
      <c r="D466" s="2">
        <v>2003120426</v>
      </c>
      <c r="E466" t="s">
        <v>121</v>
      </c>
      <c r="G466" t="s">
        <v>103</v>
      </c>
      <c r="H466" t="s">
        <v>24</v>
      </c>
      <c r="I466">
        <v>264.20999999999998</v>
      </c>
      <c r="J466">
        <v>6</v>
      </c>
      <c r="K466">
        <v>0</v>
      </c>
      <c r="L466" s="3">
        <v>1585.24</v>
      </c>
      <c r="M466">
        <v>52.04</v>
      </c>
      <c r="N466">
        <v>0</v>
      </c>
      <c r="O466">
        <v>42.51</v>
      </c>
      <c r="P466">
        <v>0</v>
      </c>
      <c r="Q466">
        <v>0</v>
      </c>
      <c r="R466">
        <v>0</v>
      </c>
      <c r="S466">
        <v>0</v>
      </c>
      <c r="T466" s="3">
        <v>1653.13</v>
      </c>
      <c r="U466">
        <v>34</v>
      </c>
      <c r="V466" t="str">
        <f>VLOOKUP(Tabela1[[#This Row],[CÓD FORNECEDOR]],'[1]BASE FORNECEDORES'!$A:$N,11,0)</f>
        <v>60.561.719/0022-58</v>
      </c>
      <c r="W466" t="str">
        <f>VLOOKUP(Tabela1[[#This Row],[CNPJ]],'[1]BASE FORNECEDORES'!$K:$R,8,0)</f>
        <v>AKZO NOBEL LTDA AUTO</v>
      </c>
      <c r="X466">
        <v>20426</v>
      </c>
      <c r="Y466" t="str">
        <f>VLOOKUP(Tabela1[[#This Row],[CÓD PRODUTO ]],[1]fornnecedor!$A:$G,7,0)</f>
        <v>BASES POLIÉSTER</v>
      </c>
      <c r="Z466">
        <v>496482</v>
      </c>
      <c r="AA466" t="str">
        <f>Tabela1[[#This Row],[DESCRIÇÃO]]</f>
        <v>AKZO NOBEL LTDA AUTO</v>
      </c>
    </row>
    <row r="467" spans="1:27" x14ac:dyDescent="0.3">
      <c r="A467" t="s">
        <v>5348</v>
      </c>
      <c r="B467" t="s">
        <v>101</v>
      </c>
      <c r="C467" s="1">
        <v>46049</v>
      </c>
      <c r="D467" s="2">
        <v>2003109901</v>
      </c>
      <c r="E467" t="s">
        <v>243</v>
      </c>
      <c r="G467" t="s">
        <v>103</v>
      </c>
      <c r="H467" t="s">
        <v>24</v>
      </c>
      <c r="I467">
        <v>136.75</v>
      </c>
      <c r="J467">
        <v>6</v>
      </c>
      <c r="K467">
        <v>0</v>
      </c>
      <c r="L467">
        <v>820.52</v>
      </c>
      <c r="M467">
        <v>26.93</v>
      </c>
      <c r="N467">
        <v>0</v>
      </c>
      <c r="O467">
        <v>22.01</v>
      </c>
      <c r="P467">
        <v>0</v>
      </c>
      <c r="Q467">
        <v>0</v>
      </c>
      <c r="R467">
        <v>0</v>
      </c>
      <c r="S467">
        <v>0</v>
      </c>
      <c r="T467">
        <v>855.66</v>
      </c>
      <c r="U467">
        <v>34</v>
      </c>
      <c r="V467" t="str">
        <f>VLOOKUP(Tabela1[[#This Row],[CÓD FORNECEDOR]],'[1]BASE FORNECEDORES'!$A:$N,11,0)</f>
        <v>60.561.719/0022-58</v>
      </c>
      <c r="W467" t="str">
        <f>VLOOKUP(Tabela1[[#This Row],[CNPJ]],'[1]BASE FORNECEDORES'!$K:$R,8,0)</f>
        <v>AKZO NOBEL LTDA AUTO</v>
      </c>
      <c r="X467">
        <v>9901</v>
      </c>
      <c r="Y467" t="str">
        <f>VLOOKUP(Tabela1[[#This Row],[CÓD PRODUTO ]],[1]fornnecedor!$A:$G,7,0)</f>
        <v>BASES POLIÉSTER</v>
      </c>
      <c r="Z467">
        <v>496482</v>
      </c>
      <c r="AA467" t="str">
        <f>Tabela1[[#This Row],[DESCRIÇÃO]]</f>
        <v>AKZO NOBEL LTDA AUTO</v>
      </c>
    </row>
    <row r="468" spans="1:27" x14ac:dyDescent="0.3">
      <c r="A468" t="s">
        <v>5348</v>
      </c>
      <c r="B468" t="s">
        <v>101</v>
      </c>
      <c r="C468" s="1">
        <v>46049</v>
      </c>
      <c r="D468" s="2">
        <v>2003109902</v>
      </c>
      <c r="E468" t="s">
        <v>5022</v>
      </c>
      <c r="G468" t="s">
        <v>103</v>
      </c>
      <c r="H468" t="s">
        <v>24</v>
      </c>
      <c r="I468">
        <v>116.33</v>
      </c>
      <c r="J468">
        <v>2</v>
      </c>
      <c r="K468">
        <v>0</v>
      </c>
      <c r="L468">
        <v>232.65</v>
      </c>
      <c r="M468">
        <v>7.64</v>
      </c>
      <c r="N468">
        <v>0</v>
      </c>
      <c r="O468">
        <v>6.24</v>
      </c>
      <c r="P468">
        <v>0</v>
      </c>
      <c r="Q468">
        <v>0</v>
      </c>
      <c r="R468">
        <v>0</v>
      </c>
      <c r="S468">
        <v>0</v>
      </c>
      <c r="T468">
        <v>242.62</v>
      </c>
      <c r="U468">
        <v>34</v>
      </c>
      <c r="V468" t="str">
        <f>VLOOKUP(Tabela1[[#This Row],[CÓD FORNECEDOR]],'[1]BASE FORNECEDORES'!$A:$N,11,0)</f>
        <v>60.561.719/0022-58</v>
      </c>
      <c r="W468" t="str">
        <f>VLOOKUP(Tabela1[[#This Row],[CNPJ]],'[1]BASE FORNECEDORES'!$K:$R,8,0)</f>
        <v>AKZO NOBEL LTDA AUTO</v>
      </c>
      <c r="X468">
        <v>9902</v>
      </c>
      <c r="Y468" t="str">
        <f>VLOOKUP(Tabela1[[#This Row],[CÓD PRODUTO ]],[1]fornnecedor!$A:$G,7,0)</f>
        <v>BASES POLIÉSTER</v>
      </c>
      <c r="Z468">
        <v>496482</v>
      </c>
      <c r="AA468" t="str">
        <f>Tabela1[[#This Row],[DESCRIÇÃO]]</f>
        <v>AKZO NOBEL LTDA AUTO</v>
      </c>
    </row>
    <row r="469" spans="1:27" x14ac:dyDescent="0.3">
      <c r="A469" t="s">
        <v>5348</v>
      </c>
      <c r="B469" t="s">
        <v>101</v>
      </c>
      <c r="C469" s="1">
        <v>46049</v>
      </c>
      <c r="D469" s="2">
        <v>2003109904</v>
      </c>
      <c r="E469" t="s">
        <v>302</v>
      </c>
      <c r="G469" t="s">
        <v>103</v>
      </c>
      <c r="H469" t="s">
        <v>24</v>
      </c>
      <c r="I469">
        <v>68.45</v>
      </c>
      <c r="J469">
        <v>2</v>
      </c>
      <c r="K469">
        <v>0</v>
      </c>
      <c r="L469">
        <v>136.91</v>
      </c>
      <c r="M469">
        <v>4.49</v>
      </c>
      <c r="N469">
        <v>0</v>
      </c>
      <c r="O469">
        <v>3.67</v>
      </c>
      <c r="P469">
        <v>0</v>
      </c>
      <c r="Q469">
        <v>0</v>
      </c>
      <c r="R469">
        <v>0</v>
      </c>
      <c r="S469">
        <v>0</v>
      </c>
      <c r="T469">
        <v>142.77000000000001</v>
      </c>
      <c r="U469">
        <v>34</v>
      </c>
      <c r="V469" t="str">
        <f>VLOOKUP(Tabela1[[#This Row],[CÓD FORNECEDOR]],'[1]BASE FORNECEDORES'!$A:$N,11,0)</f>
        <v>60.561.719/0022-58</v>
      </c>
      <c r="W469" t="str">
        <f>VLOOKUP(Tabela1[[#This Row],[CNPJ]],'[1]BASE FORNECEDORES'!$K:$R,8,0)</f>
        <v>AKZO NOBEL LTDA AUTO</v>
      </c>
      <c r="X469">
        <v>9904</v>
      </c>
      <c r="Y469" t="str">
        <f>VLOOKUP(Tabela1[[#This Row],[CÓD PRODUTO ]],[1]fornnecedor!$A:$G,7,0)</f>
        <v>BASES POLIÉSTER</v>
      </c>
      <c r="Z469">
        <v>496482</v>
      </c>
      <c r="AA469" t="str">
        <f>Tabela1[[#This Row],[DESCRIÇÃO]]</f>
        <v>AKZO NOBEL LTDA AUTO</v>
      </c>
    </row>
    <row r="470" spans="1:27" x14ac:dyDescent="0.3">
      <c r="A470" t="s">
        <v>5348</v>
      </c>
      <c r="B470" t="s">
        <v>101</v>
      </c>
      <c r="C470" s="1">
        <v>46049</v>
      </c>
      <c r="D470" s="2">
        <v>2003120424</v>
      </c>
      <c r="E470" t="s">
        <v>244</v>
      </c>
      <c r="G470" t="s">
        <v>103</v>
      </c>
      <c r="H470" t="s">
        <v>24</v>
      </c>
      <c r="I470">
        <v>209.81</v>
      </c>
      <c r="J470">
        <v>4</v>
      </c>
      <c r="K470">
        <v>0</v>
      </c>
      <c r="L470">
        <v>839.24</v>
      </c>
      <c r="M470">
        <v>27.55</v>
      </c>
      <c r="N470">
        <v>0</v>
      </c>
      <c r="O470">
        <v>22.51</v>
      </c>
      <c r="P470">
        <v>0</v>
      </c>
      <c r="Q470">
        <v>0</v>
      </c>
      <c r="R470">
        <v>0</v>
      </c>
      <c r="S470">
        <v>0</v>
      </c>
      <c r="T470">
        <v>875.18</v>
      </c>
      <c r="U470">
        <v>34</v>
      </c>
      <c r="V470" t="str">
        <f>VLOOKUP(Tabela1[[#This Row],[CÓD FORNECEDOR]],'[1]BASE FORNECEDORES'!$A:$N,11,0)</f>
        <v>60.561.719/0022-58</v>
      </c>
      <c r="W470" t="str">
        <f>VLOOKUP(Tabela1[[#This Row],[CNPJ]],'[1]BASE FORNECEDORES'!$K:$R,8,0)</f>
        <v>AKZO NOBEL LTDA AUTO</v>
      </c>
      <c r="X470">
        <v>20424</v>
      </c>
      <c r="Y470" t="str">
        <f>VLOOKUP(Tabela1[[#This Row],[CÓD PRODUTO ]],[1]fornnecedor!$A:$G,7,0)</f>
        <v>BASES POLIÉSTER</v>
      </c>
      <c r="Z470">
        <v>496482</v>
      </c>
      <c r="AA470" t="str">
        <f>Tabela1[[#This Row],[DESCRIÇÃO]]</f>
        <v>AKZO NOBEL LTDA AUTO</v>
      </c>
    </row>
    <row r="471" spans="1:27" x14ac:dyDescent="0.3">
      <c r="A471" t="s">
        <v>5348</v>
      </c>
      <c r="B471" t="s">
        <v>101</v>
      </c>
      <c r="C471" s="1">
        <v>46049</v>
      </c>
      <c r="D471" s="2">
        <v>2003120192</v>
      </c>
      <c r="E471" t="s">
        <v>303</v>
      </c>
      <c r="G471" t="s">
        <v>103</v>
      </c>
      <c r="H471" t="s">
        <v>24</v>
      </c>
      <c r="I471">
        <v>177.01</v>
      </c>
      <c r="J471">
        <v>2</v>
      </c>
      <c r="K471">
        <v>0</v>
      </c>
      <c r="L471">
        <v>354.02</v>
      </c>
      <c r="M471">
        <v>11.62</v>
      </c>
      <c r="N471">
        <v>0</v>
      </c>
      <c r="O471">
        <v>9.49</v>
      </c>
      <c r="P471">
        <v>0</v>
      </c>
      <c r="Q471">
        <v>0</v>
      </c>
      <c r="R471">
        <v>0</v>
      </c>
      <c r="S471">
        <v>0</v>
      </c>
      <c r="T471">
        <v>369.18</v>
      </c>
      <c r="U471">
        <v>34</v>
      </c>
      <c r="V471" t="str">
        <f>VLOOKUP(Tabela1[[#This Row],[CÓD FORNECEDOR]],'[1]BASE FORNECEDORES'!$A:$N,11,0)</f>
        <v>60.561.719/0022-58</v>
      </c>
      <c r="W471" t="str">
        <f>VLOOKUP(Tabela1[[#This Row],[CNPJ]],'[1]BASE FORNECEDORES'!$K:$R,8,0)</f>
        <v>AKZO NOBEL LTDA AUTO</v>
      </c>
      <c r="X471">
        <v>20192</v>
      </c>
      <c r="Y471" t="str">
        <f>VLOOKUP(Tabela1[[#This Row],[CÓD PRODUTO ]],[1]fornnecedor!$A:$G,7,0)</f>
        <v>BASES POLIÉSTER</v>
      </c>
      <c r="Z471">
        <v>496482</v>
      </c>
      <c r="AA471" t="str">
        <f>Tabela1[[#This Row],[DESCRIÇÃO]]</f>
        <v>AKZO NOBEL LTDA AUTO</v>
      </c>
    </row>
    <row r="472" spans="1:27" x14ac:dyDescent="0.3">
      <c r="A472" t="s">
        <v>5348</v>
      </c>
      <c r="B472" t="s">
        <v>101</v>
      </c>
      <c r="C472" s="1">
        <v>46049</v>
      </c>
      <c r="D472" s="2">
        <v>2003109907</v>
      </c>
      <c r="E472" t="s">
        <v>306</v>
      </c>
      <c r="G472" t="s">
        <v>103</v>
      </c>
      <c r="H472" t="s">
        <v>24</v>
      </c>
      <c r="I472">
        <v>118.41</v>
      </c>
      <c r="J472">
        <v>4</v>
      </c>
      <c r="K472">
        <v>0</v>
      </c>
      <c r="L472">
        <v>473.62</v>
      </c>
      <c r="M472">
        <v>15.55</v>
      </c>
      <c r="N472">
        <v>0</v>
      </c>
      <c r="O472">
        <v>12.71</v>
      </c>
      <c r="P472">
        <v>0</v>
      </c>
      <c r="Q472">
        <v>0</v>
      </c>
      <c r="R472">
        <v>0</v>
      </c>
      <c r="S472">
        <v>0</v>
      </c>
      <c r="T472">
        <v>493.91</v>
      </c>
      <c r="U472">
        <v>34</v>
      </c>
      <c r="V472" t="str">
        <f>VLOOKUP(Tabela1[[#This Row],[CÓD FORNECEDOR]],'[1]BASE FORNECEDORES'!$A:$N,11,0)</f>
        <v>60.561.719/0022-58</v>
      </c>
      <c r="W472" t="str">
        <f>VLOOKUP(Tabela1[[#This Row],[CNPJ]],'[1]BASE FORNECEDORES'!$K:$R,8,0)</f>
        <v>AKZO NOBEL LTDA AUTO</v>
      </c>
      <c r="X472">
        <v>9907</v>
      </c>
      <c r="Y472" t="str">
        <f>VLOOKUP(Tabela1[[#This Row],[CÓD PRODUTO ]],[1]fornnecedor!$A:$G,7,0)</f>
        <v>BASES POLIÉSTER</v>
      </c>
      <c r="Z472">
        <v>496482</v>
      </c>
      <c r="AA472" t="str">
        <f>Tabela1[[#This Row],[DESCRIÇÃO]]</f>
        <v>AKZO NOBEL LTDA AUTO</v>
      </c>
    </row>
    <row r="473" spans="1:27" x14ac:dyDescent="0.3">
      <c r="A473" t="s">
        <v>5348</v>
      </c>
      <c r="B473" t="s">
        <v>101</v>
      </c>
      <c r="C473" s="1">
        <v>46049</v>
      </c>
      <c r="D473" s="2">
        <v>2003109908</v>
      </c>
      <c r="E473" t="s">
        <v>307</v>
      </c>
      <c r="G473" t="s">
        <v>103</v>
      </c>
      <c r="H473" t="s">
        <v>24</v>
      </c>
      <c r="I473">
        <v>113.23</v>
      </c>
      <c r="J473">
        <v>2</v>
      </c>
      <c r="K473">
        <v>0</v>
      </c>
      <c r="L473">
        <v>226.46</v>
      </c>
      <c r="M473">
        <v>7.43</v>
      </c>
      <c r="N473">
        <v>0</v>
      </c>
      <c r="O473">
        <v>6.07</v>
      </c>
      <c r="P473">
        <v>0</v>
      </c>
      <c r="Q473">
        <v>0</v>
      </c>
      <c r="R473">
        <v>0</v>
      </c>
      <c r="S473">
        <v>0</v>
      </c>
      <c r="T473">
        <v>236.15</v>
      </c>
      <c r="U473">
        <v>34</v>
      </c>
      <c r="V473" t="str">
        <f>VLOOKUP(Tabela1[[#This Row],[CÓD FORNECEDOR]],'[1]BASE FORNECEDORES'!$A:$N,11,0)</f>
        <v>60.561.719/0022-58</v>
      </c>
      <c r="W473" t="str">
        <f>VLOOKUP(Tabela1[[#This Row],[CNPJ]],'[1]BASE FORNECEDORES'!$K:$R,8,0)</f>
        <v>AKZO NOBEL LTDA AUTO</v>
      </c>
      <c r="X473">
        <v>9908</v>
      </c>
      <c r="Y473" t="str">
        <f>VLOOKUP(Tabela1[[#This Row],[CÓD PRODUTO ]],[1]fornnecedor!$A:$G,7,0)</f>
        <v>BASES POLIÉSTER</v>
      </c>
      <c r="Z473">
        <v>496482</v>
      </c>
      <c r="AA473" t="str">
        <f>Tabela1[[#This Row],[DESCRIÇÃO]]</f>
        <v>AKZO NOBEL LTDA AUTO</v>
      </c>
    </row>
    <row r="474" spans="1:27" x14ac:dyDescent="0.3">
      <c r="A474" t="s">
        <v>5348</v>
      </c>
      <c r="B474" t="s">
        <v>101</v>
      </c>
      <c r="C474" s="1">
        <v>46049</v>
      </c>
      <c r="D474" s="2">
        <v>2003109909</v>
      </c>
      <c r="E474" t="s">
        <v>5040</v>
      </c>
      <c r="G474" t="s">
        <v>103</v>
      </c>
      <c r="H474" t="s">
        <v>24</v>
      </c>
      <c r="I474">
        <v>136.75</v>
      </c>
      <c r="J474">
        <v>4</v>
      </c>
      <c r="K474">
        <v>0</v>
      </c>
      <c r="L474">
        <v>547.01</v>
      </c>
      <c r="M474">
        <v>17.96</v>
      </c>
      <c r="N474">
        <v>0</v>
      </c>
      <c r="O474">
        <v>14.67</v>
      </c>
      <c r="P474">
        <v>0</v>
      </c>
      <c r="Q474">
        <v>0</v>
      </c>
      <c r="R474">
        <v>0</v>
      </c>
      <c r="S474">
        <v>0</v>
      </c>
      <c r="T474">
        <v>570.44000000000005</v>
      </c>
      <c r="U474">
        <v>34</v>
      </c>
      <c r="V474" t="str">
        <f>VLOOKUP(Tabela1[[#This Row],[CÓD FORNECEDOR]],'[1]BASE FORNECEDORES'!$A:$N,11,0)</f>
        <v>60.561.719/0022-58</v>
      </c>
      <c r="W474" t="str">
        <f>VLOOKUP(Tabela1[[#This Row],[CNPJ]],'[1]BASE FORNECEDORES'!$K:$R,8,0)</f>
        <v>AKZO NOBEL LTDA AUTO</v>
      </c>
      <c r="X474">
        <v>9909</v>
      </c>
      <c r="Y474" t="str">
        <f>VLOOKUP(Tabela1[[#This Row],[CÓD PRODUTO ]],[1]fornnecedor!$A:$G,7,0)</f>
        <v>BASES POLIÉSTER</v>
      </c>
      <c r="Z474">
        <v>496482</v>
      </c>
      <c r="AA474" t="str">
        <f>Tabela1[[#This Row],[DESCRIÇÃO]]</f>
        <v>AKZO NOBEL LTDA AUTO</v>
      </c>
    </row>
    <row r="475" spans="1:27" x14ac:dyDescent="0.3">
      <c r="A475" t="s">
        <v>5348</v>
      </c>
      <c r="B475" t="s">
        <v>101</v>
      </c>
      <c r="C475" s="1">
        <v>46049</v>
      </c>
      <c r="D475" s="2">
        <v>2003123408</v>
      </c>
      <c r="E475" t="s">
        <v>247</v>
      </c>
      <c r="G475" t="s">
        <v>103</v>
      </c>
      <c r="H475" t="s">
        <v>24</v>
      </c>
      <c r="I475">
        <v>315.74</v>
      </c>
      <c r="J475">
        <v>20</v>
      </c>
      <c r="K475">
        <v>0</v>
      </c>
      <c r="L475" s="3">
        <v>6314.75</v>
      </c>
      <c r="M475">
        <v>414.56</v>
      </c>
      <c r="N475">
        <v>0</v>
      </c>
      <c r="O475">
        <v>169.35</v>
      </c>
      <c r="P475">
        <v>0</v>
      </c>
      <c r="Q475">
        <v>0</v>
      </c>
      <c r="R475">
        <v>446.45</v>
      </c>
      <c r="S475">
        <v>0</v>
      </c>
      <c r="T475" s="3">
        <v>6792.43</v>
      </c>
      <c r="U475">
        <v>34</v>
      </c>
      <c r="V475" t="str">
        <f>VLOOKUP(Tabela1[[#This Row],[CÓD FORNECEDOR]],'[1]BASE FORNECEDORES'!$A:$N,11,0)</f>
        <v>60.561.719/0022-58</v>
      </c>
      <c r="W475" t="str">
        <f>VLOOKUP(Tabela1[[#This Row],[CNPJ]],'[1]BASE FORNECEDORES'!$K:$R,8,0)</f>
        <v>AKZO NOBEL LTDA AUTO</v>
      </c>
      <c r="X475">
        <v>23408</v>
      </c>
      <c r="Y475" t="str">
        <f>VLOOKUP(Tabela1[[#This Row],[CÓD PRODUTO ]],[1]fornnecedor!$A:$G,7,0)</f>
        <v>BASES POLIÉSTER</v>
      </c>
      <c r="Z475">
        <v>496482</v>
      </c>
      <c r="AA475" t="str">
        <f>Tabela1[[#This Row],[DESCRIÇÃO]]</f>
        <v>AKZO NOBEL LTDA AUTO</v>
      </c>
    </row>
    <row r="476" spans="1:27" x14ac:dyDescent="0.3">
      <c r="A476" t="s">
        <v>5348</v>
      </c>
      <c r="B476" t="s">
        <v>101</v>
      </c>
      <c r="C476" s="1">
        <v>46049</v>
      </c>
      <c r="D476" s="2">
        <v>2003109911</v>
      </c>
      <c r="E476" t="s">
        <v>248</v>
      </c>
      <c r="G476" t="s">
        <v>103</v>
      </c>
      <c r="H476" t="s">
        <v>24</v>
      </c>
      <c r="I476">
        <v>201.44</v>
      </c>
      <c r="J476">
        <v>28</v>
      </c>
      <c r="K476">
        <v>0</v>
      </c>
      <c r="L476" s="3">
        <v>5640.38</v>
      </c>
      <c r="M476">
        <v>185.15</v>
      </c>
      <c r="N476">
        <v>0</v>
      </c>
      <c r="O476">
        <v>151.27000000000001</v>
      </c>
      <c r="P476">
        <v>0</v>
      </c>
      <c r="Q476">
        <v>0</v>
      </c>
      <c r="R476">
        <v>0</v>
      </c>
      <c r="S476">
        <v>0</v>
      </c>
      <c r="T476" s="3">
        <v>5881.93</v>
      </c>
      <c r="U476">
        <v>34</v>
      </c>
      <c r="V476" t="str">
        <f>VLOOKUP(Tabela1[[#This Row],[CÓD FORNECEDOR]],'[1]BASE FORNECEDORES'!$A:$N,11,0)</f>
        <v>60.561.719/0022-58</v>
      </c>
      <c r="W476" t="str">
        <f>VLOOKUP(Tabela1[[#This Row],[CNPJ]],'[1]BASE FORNECEDORES'!$K:$R,8,0)</f>
        <v>AKZO NOBEL LTDA AUTO</v>
      </c>
      <c r="X476">
        <v>9911</v>
      </c>
      <c r="Y476" t="str">
        <f>VLOOKUP(Tabela1[[#This Row],[CÓD PRODUTO ]],[1]fornnecedor!$A:$G,7,0)</f>
        <v>BASES POLIÉSTER</v>
      </c>
      <c r="Z476">
        <v>496482</v>
      </c>
      <c r="AA476" t="str">
        <f>Tabela1[[#This Row],[DESCRIÇÃO]]</f>
        <v>AKZO NOBEL LTDA AUTO</v>
      </c>
    </row>
    <row r="477" spans="1:27" x14ac:dyDescent="0.3">
      <c r="A477" t="s">
        <v>5349</v>
      </c>
      <c r="B477" t="s">
        <v>101</v>
      </c>
      <c r="C477" s="1">
        <v>46050</v>
      </c>
      <c r="D477" s="2">
        <v>2002909913</v>
      </c>
      <c r="E477" t="s">
        <v>104</v>
      </c>
      <c r="G477" t="s">
        <v>103</v>
      </c>
      <c r="H477" t="s">
        <v>24</v>
      </c>
      <c r="I477">
        <v>3.88</v>
      </c>
      <c r="J477" s="3">
        <v>1680</v>
      </c>
      <c r="K477">
        <v>0</v>
      </c>
      <c r="L477" s="3">
        <v>6517.39</v>
      </c>
      <c r="M477">
        <v>0</v>
      </c>
      <c r="N477">
        <v>0</v>
      </c>
      <c r="O477">
        <v>211.08</v>
      </c>
      <c r="P477">
        <v>0</v>
      </c>
      <c r="Q477">
        <v>0</v>
      </c>
      <c r="R477">
        <v>460.78</v>
      </c>
      <c r="S477">
        <v>0</v>
      </c>
      <c r="T477" s="3">
        <v>6582.56</v>
      </c>
      <c r="U477">
        <v>34</v>
      </c>
      <c r="V477" t="str">
        <f>VLOOKUP(Tabela1[[#This Row],[CÓD FORNECEDOR]],'[1]BASE FORNECEDORES'!$A:$N,11,0)</f>
        <v>60.561.719/0022-58</v>
      </c>
      <c r="W477" t="str">
        <f>VLOOKUP(Tabela1[[#This Row],[CNPJ]],'[1]BASE FORNECEDORES'!$K:$R,8,0)</f>
        <v>AKZO NOBEL LTDA AUTO</v>
      </c>
      <c r="X477">
        <v>9913</v>
      </c>
      <c r="Y477" t="str">
        <f>VLOOKUP(Tabela1[[#This Row],[CÓD PRODUTO ]],[1]fornnecedor!$A:$G,7,0)</f>
        <v>EMBALAGEM</v>
      </c>
      <c r="Z477">
        <v>496581</v>
      </c>
      <c r="AA477" t="str">
        <f>Tabela1[[#This Row],[DESCRIÇÃO]]</f>
        <v>AKZO NOBEL LTDA AUTO</v>
      </c>
    </row>
    <row r="478" spans="1:27" x14ac:dyDescent="0.3">
      <c r="A478" t="s">
        <v>5350</v>
      </c>
      <c r="B478" t="s">
        <v>101</v>
      </c>
      <c r="C478" s="1">
        <v>46050</v>
      </c>
      <c r="D478" s="2">
        <v>2003809801</v>
      </c>
      <c r="E478" t="s">
        <v>3978</v>
      </c>
      <c r="G478" t="s">
        <v>103</v>
      </c>
      <c r="H478" t="s">
        <v>24</v>
      </c>
      <c r="I478">
        <v>24.93</v>
      </c>
      <c r="J478">
        <v>6</v>
      </c>
      <c r="K478">
        <v>0</v>
      </c>
      <c r="L478">
        <v>149.58000000000001</v>
      </c>
      <c r="M478">
        <v>0</v>
      </c>
      <c r="N478">
        <v>0</v>
      </c>
      <c r="O478">
        <v>4.8499999999999996</v>
      </c>
      <c r="P478">
        <v>0</v>
      </c>
      <c r="Q478">
        <v>0</v>
      </c>
      <c r="R478">
        <v>0</v>
      </c>
      <c r="S478">
        <v>0</v>
      </c>
      <c r="T478">
        <v>151.08000000000001</v>
      </c>
      <c r="U478">
        <v>34</v>
      </c>
      <c r="V478" t="str">
        <f>VLOOKUP(Tabela1[[#This Row],[CÓD FORNECEDOR]],'[1]BASE FORNECEDORES'!$A:$N,11,0)</f>
        <v>60.561.719/0022-58</v>
      </c>
      <c r="W478" t="str">
        <f>VLOOKUP(Tabela1[[#This Row],[CNPJ]],'[1]BASE FORNECEDORES'!$K:$R,8,0)</f>
        <v>AKZO NOBEL LTDA AUTO</v>
      </c>
      <c r="X478">
        <v>9801</v>
      </c>
      <c r="Y478" t="str">
        <f>VLOOKUP(Tabela1[[#This Row],[CÓD PRODUTO ]],[1]fornnecedor!$A:$G,7,0)</f>
        <v>BATIDA DE PEDRA</v>
      </c>
      <c r="Z478">
        <v>496582</v>
      </c>
      <c r="AA478" t="str">
        <f>Tabela1[[#This Row],[DESCRIÇÃO]]</f>
        <v>AKZO NOBEL LTDA AUTO</v>
      </c>
    </row>
    <row r="479" spans="1:27" x14ac:dyDescent="0.3">
      <c r="A479" t="s">
        <v>5350</v>
      </c>
      <c r="B479" t="s">
        <v>101</v>
      </c>
      <c r="C479" s="1">
        <v>46050</v>
      </c>
      <c r="D479" s="2">
        <v>2000223373</v>
      </c>
      <c r="E479" t="s">
        <v>154</v>
      </c>
      <c r="G479" t="s">
        <v>103</v>
      </c>
      <c r="H479" t="s">
        <v>24</v>
      </c>
      <c r="I479">
        <v>24.1</v>
      </c>
      <c r="J479">
        <v>6</v>
      </c>
      <c r="K479">
        <v>0</v>
      </c>
      <c r="L479">
        <v>144.59</v>
      </c>
      <c r="M479">
        <v>4.75</v>
      </c>
      <c r="N479">
        <v>0</v>
      </c>
      <c r="O479">
        <v>4.6900000000000004</v>
      </c>
      <c r="P479">
        <v>0</v>
      </c>
      <c r="Q479">
        <v>0</v>
      </c>
      <c r="R479">
        <v>0</v>
      </c>
      <c r="S479">
        <v>0</v>
      </c>
      <c r="T479">
        <v>150.79</v>
      </c>
      <c r="U479">
        <v>34</v>
      </c>
      <c r="V479" t="str">
        <f>VLOOKUP(Tabela1[[#This Row],[CÓD FORNECEDOR]],'[1]BASE FORNECEDORES'!$A:$N,11,0)</f>
        <v>60.561.719/0022-58</v>
      </c>
      <c r="W479" t="str">
        <f>VLOOKUP(Tabela1[[#This Row],[CNPJ]],'[1]BASE FORNECEDORES'!$K:$R,8,0)</f>
        <v>AKZO NOBEL LTDA AUTO</v>
      </c>
      <c r="X479">
        <v>23373</v>
      </c>
      <c r="Y479" t="str">
        <f>VLOOKUP(Tabela1[[#This Row],[CÓD PRODUTO ]],[1]fornnecedor!$A:$G,7,0)</f>
        <v>TINTAS POLIÉSTER</v>
      </c>
      <c r="Z479">
        <v>496582</v>
      </c>
      <c r="AA479" t="str">
        <f>Tabela1[[#This Row],[DESCRIÇÃO]]</f>
        <v>AKZO NOBEL LTDA AUTO</v>
      </c>
    </row>
    <row r="480" spans="1:27" x14ac:dyDescent="0.3">
      <c r="A480" t="s">
        <v>5350</v>
      </c>
      <c r="B480" t="s">
        <v>101</v>
      </c>
      <c r="C480" s="1">
        <v>46050</v>
      </c>
      <c r="D480" s="2">
        <v>2000223375</v>
      </c>
      <c r="E480" t="s">
        <v>156</v>
      </c>
      <c r="G480" t="s">
        <v>103</v>
      </c>
      <c r="H480" t="s">
        <v>24</v>
      </c>
      <c r="I480">
        <v>30.36</v>
      </c>
      <c r="J480">
        <v>18</v>
      </c>
      <c r="K480">
        <v>0</v>
      </c>
      <c r="L480">
        <v>546.41</v>
      </c>
      <c r="M480">
        <v>17.940000000000001</v>
      </c>
      <c r="N480">
        <v>0</v>
      </c>
      <c r="O480">
        <v>17.690000000000001</v>
      </c>
      <c r="P480">
        <v>0</v>
      </c>
      <c r="Q480">
        <v>0</v>
      </c>
      <c r="R480">
        <v>0</v>
      </c>
      <c r="S480">
        <v>0</v>
      </c>
      <c r="T480">
        <v>569.80999999999995</v>
      </c>
      <c r="U480">
        <v>34</v>
      </c>
      <c r="V480" t="str">
        <f>VLOOKUP(Tabela1[[#This Row],[CÓD FORNECEDOR]],'[1]BASE FORNECEDORES'!$A:$N,11,0)</f>
        <v>60.561.719/0022-58</v>
      </c>
      <c r="W480" t="str">
        <f>VLOOKUP(Tabela1[[#This Row],[CNPJ]],'[1]BASE FORNECEDORES'!$K:$R,8,0)</f>
        <v>AKZO NOBEL LTDA AUTO</v>
      </c>
      <c r="X480">
        <v>23375</v>
      </c>
      <c r="Y480" t="str">
        <f>VLOOKUP(Tabela1[[#This Row],[CÓD PRODUTO ]],[1]fornnecedor!$A:$G,7,0)</f>
        <v>TINTAS POLIÉSTER</v>
      </c>
      <c r="Z480">
        <v>496582</v>
      </c>
      <c r="AA480" t="str">
        <f>Tabela1[[#This Row],[DESCRIÇÃO]]</f>
        <v>AKZO NOBEL LTDA AUTO</v>
      </c>
    </row>
    <row r="481" spans="1:27" x14ac:dyDescent="0.3">
      <c r="A481" t="s">
        <v>5350</v>
      </c>
      <c r="B481" t="s">
        <v>101</v>
      </c>
      <c r="C481" s="1">
        <v>46050</v>
      </c>
      <c r="D481" s="2">
        <v>2000221008</v>
      </c>
      <c r="E481" t="s">
        <v>157</v>
      </c>
      <c r="G481" t="s">
        <v>103</v>
      </c>
      <c r="H481" t="s">
        <v>24</v>
      </c>
      <c r="I481">
        <v>30.61</v>
      </c>
      <c r="J481">
        <v>36</v>
      </c>
      <c r="K481">
        <v>0</v>
      </c>
      <c r="L481" s="3">
        <v>1102.1199999999999</v>
      </c>
      <c r="M481">
        <v>36.18</v>
      </c>
      <c r="N481">
        <v>0</v>
      </c>
      <c r="O481">
        <v>35.69</v>
      </c>
      <c r="P481">
        <v>0</v>
      </c>
      <c r="Q481">
        <v>0</v>
      </c>
      <c r="R481">
        <v>0</v>
      </c>
      <c r="S481">
        <v>0</v>
      </c>
      <c r="T481" s="3">
        <v>1149.32</v>
      </c>
      <c r="U481">
        <v>34</v>
      </c>
      <c r="V481" t="str">
        <f>VLOOKUP(Tabela1[[#This Row],[CÓD FORNECEDOR]],'[1]BASE FORNECEDORES'!$A:$N,11,0)</f>
        <v>60.561.719/0022-58</v>
      </c>
      <c r="W481" t="str">
        <f>VLOOKUP(Tabela1[[#This Row],[CNPJ]],'[1]BASE FORNECEDORES'!$K:$R,8,0)</f>
        <v>AKZO NOBEL LTDA AUTO</v>
      </c>
      <c r="X481">
        <v>21008</v>
      </c>
      <c r="Y481" t="str">
        <f>VLOOKUP(Tabela1[[#This Row],[CÓD PRODUTO ]],[1]fornnecedor!$A:$G,7,0)</f>
        <v>TINTAS POLIÉSTER</v>
      </c>
      <c r="Z481">
        <v>496582</v>
      </c>
      <c r="AA481" t="str">
        <f>Tabela1[[#This Row],[DESCRIÇÃO]]</f>
        <v>AKZO NOBEL LTDA AUTO</v>
      </c>
    </row>
    <row r="482" spans="1:27" x14ac:dyDescent="0.3">
      <c r="A482" t="s">
        <v>5350</v>
      </c>
      <c r="B482" t="s">
        <v>101</v>
      </c>
      <c r="C482" s="1">
        <v>46050</v>
      </c>
      <c r="D482" s="2">
        <v>2000222955</v>
      </c>
      <c r="E482" t="s">
        <v>158</v>
      </c>
      <c r="G482" t="s">
        <v>103</v>
      </c>
      <c r="H482" t="s">
        <v>24</v>
      </c>
      <c r="I482">
        <v>30.67</v>
      </c>
      <c r="J482">
        <v>72</v>
      </c>
      <c r="K482">
        <v>0</v>
      </c>
      <c r="L482" s="3">
        <v>2208.54</v>
      </c>
      <c r="M482">
        <v>72.5</v>
      </c>
      <c r="N482">
        <v>0</v>
      </c>
      <c r="O482">
        <v>71.540000000000006</v>
      </c>
      <c r="P482">
        <v>0</v>
      </c>
      <c r="Q482">
        <v>0</v>
      </c>
      <c r="R482">
        <v>0</v>
      </c>
      <c r="S482">
        <v>0</v>
      </c>
      <c r="T482" s="3">
        <v>2303.13</v>
      </c>
      <c r="U482">
        <v>34</v>
      </c>
      <c r="V482" t="str">
        <f>VLOOKUP(Tabela1[[#This Row],[CÓD FORNECEDOR]],'[1]BASE FORNECEDORES'!$A:$N,11,0)</f>
        <v>60.561.719/0022-58</v>
      </c>
      <c r="W482" t="str">
        <f>VLOOKUP(Tabela1[[#This Row],[CNPJ]],'[1]BASE FORNECEDORES'!$K:$R,8,0)</f>
        <v>AKZO NOBEL LTDA AUTO</v>
      </c>
      <c r="X482">
        <v>22955</v>
      </c>
      <c r="Y482" t="str">
        <f>VLOOKUP(Tabela1[[#This Row],[CÓD PRODUTO ]],[1]fornnecedor!$A:$G,7,0)</f>
        <v>TINTAS POLIÉSTER</v>
      </c>
      <c r="Z482">
        <v>496582</v>
      </c>
      <c r="AA482" t="str">
        <f>Tabela1[[#This Row],[DESCRIÇÃO]]</f>
        <v>AKZO NOBEL LTDA AUTO</v>
      </c>
    </row>
    <row r="483" spans="1:27" x14ac:dyDescent="0.3">
      <c r="A483" t="s">
        <v>5350</v>
      </c>
      <c r="B483" t="s">
        <v>101</v>
      </c>
      <c r="C483" s="1">
        <v>46050</v>
      </c>
      <c r="D483" s="2">
        <v>2000284929</v>
      </c>
      <c r="E483" t="s">
        <v>160</v>
      </c>
      <c r="G483" t="s">
        <v>103</v>
      </c>
      <c r="H483" t="s">
        <v>24</v>
      </c>
      <c r="I483">
        <v>30.41</v>
      </c>
      <c r="J483">
        <v>6</v>
      </c>
      <c r="K483">
        <v>0</v>
      </c>
      <c r="L483">
        <v>182.49</v>
      </c>
      <c r="M483">
        <v>5.99</v>
      </c>
      <c r="N483">
        <v>0</v>
      </c>
      <c r="O483">
        <v>5.91</v>
      </c>
      <c r="P483">
        <v>0</v>
      </c>
      <c r="Q483">
        <v>0</v>
      </c>
      <c r="R483">
        <v>0</v>
      </c>
      <c r="S483">
        <v>0</v>
      </c>
      <c r="T483">
        <v>190.3</v>
      </c>
      <c r="U483">
        <v>34</v>
      </c>
      <c r="V483" t="str">
        <f>VLOOKUP(Tabela1[[#This Row],[CÓD FORNECEDOR]],'[1]BASE FORNECEDORES'!$A:$N,11,0)</f>
        <v>60.561.719/0022-58</v>
      </c>
      <c r="W483" t="str">
        <f>VLOOKUP(Tabela1[[#This Row],[CNPJ]],'[1]BASE FORNECEDORES'!$K:$R,8,0)</f>
        <v>AKZO NOBEL LTDA AUTO</v>
      </c>
      <c r="X483">
        <v>84929</v>
      </c>
      <c r="Y483" t="str">
        <f>VLOOKUP(Tabela1[[#This Row],[CÓD PRODUTO ]],[1]fornnecedor!$A:$G,7,0)</f>
        <v>TINTAS POLIÉSTER</v>
      </c>
      <c r="Z483">
        <v>496582</v>
      </c>
      <c r="AA483" t="str">
        <f>Tabela1[[#This Row],[DESCRIÇÃO]]</f>
        <v>AKZO NOBEL LTDA AUTO</v>
      </c>
    </row>
    <row r="484" spans="1:27" x14ac:dyDescent="0.3">
      <c r="A484" t="s">
        <v>5350</v>
      </c>
      <c r="B484" t="s">
        <v>101</v>
      </c>
      <c r="C484" s="1">
        <v>46050</v>
      </c>
      <c r="D484" s="2">
        <v>2000221303</v>
      </c>
      <c r="E484" t="s">
        <v>4331</v>
      </c>
      <c r="G484" t="s">
        <v>103</v>
      </c>
      <c r="H484" t="s">
        <v>24</v>
      </c>
      <c r="I484">
        <v>30.87</v>
      </c>
      <c r="J484">
        <v>6</v>
      </c>
      <c r="K484">
        <v>0</v>
      </c>
      <c r="L484">
        <v>185.24</v>
      </c>
      <c r="M484">
        <v>6.08</v>
      </c>
      <c r="N484">
        <v>0</v>
      </c>
      <c r="O484">
        <v>6</v>
      </c>
      <c r="P484">
        <v>0</v>
      </c>
      <c r="Q484">
        <v>0</v>
      </c>
      <c r="R484">
        <v>0</v>
      </c>
      <c r="S484">
        <v>0</v>
      </c>
      <c r="T484">
        <v>193.17</v>
      </c>
      <c r="U484">
        <v>34</v>
      </c>
      <c r="V484" t="str">
        <f>VLOOKUP(Tabela1[[#This Row],[CÓD FORNECEDOR]],'[1]BASE FORNECEDORES'!$A:$N,11,0)</f>
        <v>60.561.719/0022-58</v>
      </c>
      <c r="W484" t="str">
        <f>VLOOKUP(Tabela1[[#This Row],[CNPJ]],'[1]BASE FORNECEDORES'!$K:$R,8,0)</f>
        <v>AKZO NOBEL LTDA AUTO</v>
      </c>
      <c r="X484">
        <v>21303</v>
      </c>
      <c r="Y484" t="str">
        <f>VLOOKUP(Tabela1[[#This Row],[CÓD PRODUTO ]],[1]fornnecedor!$A:$G,7,0)</f>
        <v>TINTAS POLIÉSTER</v>
      </c>
      <c r="Z484">
        <v>496582</v>
      </c>
      <c r="AA484" t="str">
        <f>Tabela1[[#This Row],[DESCRIÇÃO]]</f>
        <v>AKZO NOBEL LTDA AUTO</v>
      </c>
    </row>
    <row r="485" spans="1:27" x14ac:dyDescent="0.3">
      <c r="A485" t="s">
        <v>5350</v>
      </c>
      <c r="B485" t="s">
        <v>101</v>
      </c>
      <c r="C485" s="1">
        <v>46050</v>
      </c>
      <c r="D485" s="2">
        <v>2000223391</v>
      </c>
      <c r="E485" t="s">
        <v>161</v>
      </c>
      <c r="G485" t="s">
        <v>103</v>
      </c>
      <c r="H485" t="s">
        <v>24</v>
      </c>
      <c r="I485">
        <v>30.81</v>
      </c>
      <c r="J485">
        <v>18</v>
      </c>
      <c r="K485">
        <v>0</v>
      </c>
      <c r="L485">
        <v>554.64</v>
      </c>
      <c r="M485">
        <v>18.21</v>
      </c>
      <c r="N485">
        <v>0</v>
      </c>
      <c r="O485">
        <v>17.97</v>
      </c>
      <c r="P485">
        <v>0</v>
      </c>
      <c r="Q485">
        <v>0</v>
      </c>
      <c r="R485">
        <v>0</v>
      </c>
      <c r="S485">
        <v>0</v>
      </c>
      <c r="T485">
        <v>578.4</v>
      </c>
      <c r="U485">
        <v>34</v>
      </c>
      <c r="V485" t="str">
        <f>VLOOKUP(Tabela1[[#This Row],[CÓD FORNECEDOR]],'[1]BASE FORNECEDORES'!$A:$N,11,0)</f>
        <v>60.561.719/0022-58</v>
      </c>
      <c r="W485" t="str">
        <f>VLOOKUP(Tabela1[[#This Row],[CNPJ]],'[1]BASE FORNECEDORES'!$K:$R,8,0)</f>
        <v>AKZO NOBEL LTDA AUTO</v>
      </c>
      <c r="X485">
        <v>23391</v>
      </c>
      <c r="Y485" t="str">
        <f>VLOOKUP(Tabela1[[#This Row],[CÓD PRODUTO ]],[1]fornnecedor!$A:$G,7,0)</f>
        <v>TINTAS POLIÉSTER</v>
      </c>
      <c r="Z485">
        <v>496582</v>
      </c>
      <c r="AA485" t="str">
        <f>Tabela1[[#This Row],[DESCRIÇÃO]]</f>
        <v>AKZO NOBEL LTDA AUTO</v>
      </c>
    </row>
    <row r="486" spans="1:27" x14ac:dyDescent="0.3">
      <c r="A486" t="s">
        <v>5350</v>
      </c>
      <c r="B486" t="s">
        <v>101</v>
      </c>
      <c r="C486" s="1">
        <v>46050</v>
      </c>
      <c r="D486" s="2">
        <v>2000283951</v>
      </c>
      <c r="E486" t="s">
        <v>162</v>
      </c>
      <c r="G486" t="s">
        <v>103</v>
      </c>
      <c r="H486" t="s">
        <v>24</v>
      </c>
      <c r="I486">
        <v>30.24</v>
      </c>
      <c r="J486">
        <v>12</v>
      </c>
      <c r="K486">
        <v>0</v>
      </c>
      <c r="L486">
        <v>362.84</v>
      </c>
      <c r="M486">
        <v>11.91</v>
      </c>
      <c r="N486">
        <v>0</v>
      </c>
      <c r="O486">
        <v>11.75</v>
      </c>
      <c r="P486">
        <v>0</v>
      </c>
      <c r="Q486">
        <v>0</v>
      </c>
      <c r="R486">
        <v>0</v>
      </c>
      <c r="S486">
        <v>0</v>
      </c>
      <c r="T486">
        <v>378.38</v>
      </c>
      <c r="U486">
        <v>34</v>
      </c>
      <c r="V486" t="str">
        <f>VLOOKUP(Tabela1[[#This Row],[CÓD FORNECEDOR]],'[1]BASE FORNECEDORES'!$A:$N,11,0)</f>
        <v>60.561.719/0022-58</v>
      </c>
      <c r="W486" t="str">
        <f>VLOOKUP(Tabela1[[#This Row],[CNPJ]],'[1]BASE FORNECEDORES'!$K:$R,8,0)</f>
        <v>AKZO NOBEL LTDA AUTO</v>
      </c>
      <c r="X486">
        <v>83951</v>
      </c>
      <c r="Y486" t="str">
        <f>VLOOKUP(Tabela1[[#This Row],[CÓD PRODUTO ]],[1]fornnecedor!$A:$G,7,0)</f>
        <v>TINTAS POLIÉSTER</v>
      </c>
      <c r="Z486">
        <v>496582</v>
      </c>
      <c r="AA486" t="str">
        <f>Tabela1[[#This Row],[DESCRIÇÃO]]</f>
        <v>AKZO NOBEL LTDA AUTO</v>
      </c>
    </row>
    <row r="487" spans="1:27" x14ac:dyDescent="0.3">
      <c r="A487" t="s">
        <v>5350</v>
      </c>
      <c r="B487" t="s">
        <v>101</v>
      </c>
      <c r="C487" s="1">
        <v>46050</v>
      </c>
      <c r="D487" s="2">
        <v>2000223377</v>
      </c>
      <c r="E487" t="s">
        <v>163</v>
      </c>
      <c r="G487" t="s">
        <v>103</v>
      </c>
      <c r="H487" t="s">
        <v>24</v>
      </c>
      <c r="I487">
        <v>30.97</v>
      </c>
      <c r="J487">
        <v>30</v>
      </c>
      <c r="K487">
        <v>0</v>
      </c>
      <c r="L487">
        <v>929.16</v>
      </c>
      <c r="M487">
        <v>30.5</v>
      </c>
      <c r="N487">
        <v>0</v>
      </c>
      <c r="O487">
        <v>30.09</v>
      </c>
      <c r="P487">
        <v>0</v>
      </c>
      <c r="Q487">
        <v>0</v>
      </c>
      <c r="R487">
        <v>0</v>
      </c>
      <c r="S487">
        <v>0</v>
      </c>
      <c r="T487">
        <v>968.95</v>
      </c>
      <c r="U487">
        <v>34</v>
      </c>
      <c r="V487" t="str">
        <f>VLOOKUP(Tabela1[[#This Row],[CÓD FORNECEDOR]],'[1]BASE FORNECEDORES'!$A:$N,11,0)</f>
        <v>60.561.719/0022-58</v>
      </c>
      <c r="W487" t="str">
        <f>VLOOKUP(Tabela1[[#This Row],[CNPJ]],'[1]BASE FORNECEDORES'!$K:$R,8,0)</f>
        <v>AKZO NOBEL LTDA AUTO</v>
      </c>
      <c r="X487">
        <v>23377</v>
      </c>
      <c r="Y487" t="str">
        <f>VLOOKUP(Tabela1[[#This Row],[CÓD PRODUTO ]],[1]fornnecedor!$A:$G,7,0)</f>
        <v>TINTAS POLIÉSTER</v>
      </c>
      <c r="Z487">
        <v>496582</v>
      </c>
      <c r="AA487" t="str">
        <f>Tabela1[[#This Row],[DESCRIÇÃO]]</f>
        <v>AKZO NOBEL LTDA AUTO</v>
      </c>
    </row>
    <row r="488" spans="1:27" x14ac:dyDescent="0.3">
      <c r="A488" t="s">
        <v>5350</v>
      </c>
      <c r="B488" t="s">
        <v>101</v>
      </c>
      <c r="C488" s="1">
        <v>46050</v>
      </c>
      <c r="D488" s="2">
        <v>2000284709</v>
      </c>
      <c r="E488" t="s">
        <v>3854</v>
      </c>
      <c r="G488" t="s">
        <v>103</v>
      </c>
      <c r="H488" t="s">
        <v>24</v>
      </c>
      <c r="I488">
        <v>30.27</v>
      </c>
      <c r="J488">
        <v>6</v>
      </c>
      <c r="K488">
        <v>0</v>
      </c>
      <c r="L488">
        <v>181.65</v>
      </c>
      <c r="M488">
        <v>5.96</v>
      </c>
      <c r="N488">
        <v>0</v>
      </c>
      <c r="O488">
        <v>5.89</v>
      </c>
      <c r="P488">
        <v>0</v>
      </c>
      <c r="Q488">
        <v>0</v>
      </c>
      <c r="R488">
        <v>0</v>
      </c>
      <c r="S488">
        <v>0</v>
      </c>
      <c r="T488">
        <v>189.43</v>
      </c>
      <c r="U488">
        <v>34</v>
      </c>
      <c r="V488" t="str">
        <f>VLOOKUP(Tabela1[[#This Row],[CÓD FORNECEDOR]],'[1]BASE FORNECEDORES'!$A:$N,11,0)</f>
        <v>60.561.719/0022-58</v>
      </c>
      <c r="W488" t="str">
        <f>VLOOKUP(Tabela1[[#This Row],[CNPJ]],'[1]BASE FORNECEDORES'!$K:$R,8,0)</f>
        <v>AKZO NOBEL LTDA AUTO</v>
      </c>
      <c r="X488">
        <v>84709</v>
      </c>
      <c r="Y488" t="str">
        <f>VLOOKUP(Tabela1[[#This Row],[CÓD PRODUTO ]],[1]fornnecedor!$A:$G,7,0)</f>
        <v>TINTAS POLIÉSTER</v>
      </c>
      <c r="Z488">
        <v>496582</v>
      </c>
      <c r="AA488" t="str">
        <f>Tabela1[[#This Row],[DESCRIÇÃO]]</f>
        <v>AKZO NOBEL LTDA AUTO</v>
      </c>
    </row>
    <row r="489" spans="1:27" x14ac:dyDescent="0.3">
      <c r="A489" t="s">
        <v>5350</v>
      </c>
      <c r="B489" t="s">
        <v>101</v>
      </c>
      <c r="C489" s="1">
        <v>46050</v>
      </c>
      <c r="D489" s="2">
        <v>2000283952</v>
      </c>
      <c r="E489" t="s">
        <v>4433</v>
      </c>
      <c r="G489" t="s">
        <v>103</v>
      </c>
      <c r="H489" t="s">
        <v>24</v>
      </c>
      <c r="I489">
        <v>23.01</v>
      </c>
      <c r="J489">
        <v>6</v>
      </c>
      <c r="K489">
        <v>0</v>
      </c>
      <c r="L489">
        <v>138.04</v>
      </c>
      <c r="M489">
        <v>4.53</v>
      </c>
      <c r="N489">
        <v>0</v>
      </c>
      <c r="O489">
        <v>4.47</v>
      </c>
      <c r="P489">
        <v>0</v>
      </c>
      <c r="Q489">
        <v>0</v>
      </c>
      <c r="R489">
        <v>0</v>
      </c>
      <c r="S489">
        <v>0</v>
      </c>
      <c r="T489">
        <v>143.94999999999999</v>
      </c>
      <c r="U489">
        <v>34</v>
      </c>
      <c r="V489" t="str">
        <f>VLOOKUP(Tabela1[[#This Row],[CÓD FORNECEDOR]],'[1]BASE FORNECEDORES'!$A:$N,11,0)</f>
        <v>60.561.719/0022-58</v>
      </c>
      <c r="W489" t="str">
        <f>VLOOKUP(Tabela1[[#This Row],[CNPJ]],'[1]BASE FORNECEDORES'!$K:$R,8,0)</f>
        <v>AKZO NOBEL LTDA AUTO</v>
      </c>
      <c r="X489">
        <v>83952</v>
      </c>
      <c r="Y489" t="str">
        <f>VLOOKUP(Tabela1[[#This Row],[CÓD PRODUTO ]],[1]fornnecedor!$A:$G,7,0)</f>
        <v>TINTAS POLIÉSTER</v>
      </c>
      <c r="Z489">
        <v>496582</v>
      </c>
      <c r="AA489" t="str">
        <f>Tabela1[[#This Row],[DESCRIÇÃO]]</f>
        <v>AKZO NOBEL LTDA AUTO</v>
      </c>
    </row>
    <row r="490" spans="1:27" x14ac:dyDescent="0.3">
      <c r="A490" t="s">
        <v>5350</v>
      </c>
      <c r="B490" t="s">
        <v>101</v>
      </c>
      <c r="C490" s="1">
        <v>46050</v>
      </c>
      <c r="D490" s="2">
        <v>2000283953</v>
      </c>
      <c r="E490" t="s">
        <v>164</v>
      </c>
      <c r="G490" t="s">
        <v>103</v>
      </c>
      <c r="H490" t="s">
        <v>24</v>
      </c>
      <c r="I490">
        <v>23.72</v>
      </c>
      <c r="J490">
        <v>6</v>
      </c>
      <c r="K490">
        <v>0</v>
      </c>
      <c r="L490">
        <v>142.33000000000001</v>
      </c>
      <c r="M490">
        <v>4.67</v>
      </c>
      <c r="N490">
        <v>0</v>
      </c>
      <c r="O490">
        <v>4.6100000000000003</v>
      </c>
      <c r="P490">
        <v>0</v>
      </c>
      <c r="Q490">
        <v>0</v>
      </c>
      <c r="R490">
        <v>0</v>
      </c>
      <c r="S490">
        <v>0</v>
      </c>
      <c r="T490">
        <v>148.41999999999999</v>
      </c>
      <c r="U490">
        <v>34</v>
      </c>
      <c r="V490" t="str">
        <f>VLOOKUP(Tabela1[[#This Row],[CÓD FORNECEDOR]],'[1]BASE FORNECEDORES'!$A:$N,11,0)</f>
        <v>60.561.719/0022-58</v>
      </c>
      <c r="W490" t="str">
        <f>VLOOKUP(Tabela1[[#This Row],[CNPJ]],'[1]BASE FORNECEDORES'!$K:$R,8,0)</f>
        <v>AKZO NOBEL LTDA AUTO</v>
      </c>
      <c r="X490">
        <v>83953</v>
      </c>
      <c r="Y490" t="str">
        <f>VLOOKUP(Tabela1[[#This Row],[CÓD PRODUTO ]],[1]fornnecedor!$A:$G,7,0)</f>
        <v>TINTAS POLIÉSTER</v>
      </c>
      <c r="Z490">
        <v>496582</v>
      </c>
      <c r="AA490" t="str">
        <f>Tabela1[[#This Row],[DESCRIÇÃO]]</f>
        <v>AKZO NOBEL LTDA AUTO</v>
      </c>
    </row>
    <row r="491" spans="1:27" x14ac:dyDescent="0.3">
      <c r="A491" t="s">
        <v>5350</v>
      </c>
      <c r="B491" t="s">
        <v>101</v>
      </c>
      <c r="C491" s="1">
        <v>46050</v>
      </c>
      <c r="D491" s="2">
        <v>2000223357</v>
      </c>
      <c r="E491" t="s">
        <v>166</v>
      </c>
      <c r="G491" t="s">
        <v>103</v>
      </c>
      <c r="H491" t="s">
        <v>24</v>
      </c>
      <c r="I491">
        <v>24.79</v>
      </c>
      <c r="J491">
        <v>12</v>
      </c>
      <c r="K491">
        <v>0</v>
      </c>
      <c r="L491">
        <v>297.52</v>
      </c>
      <c r="M491">
        <v>9.77</v>
      </c>
      <c r="N491">
        <v>0</v>
      </c>
      <c r="O491">
        <v>9.64</v>
      </c>
      <c r="P491">
        <v>0</v>
      </c>
      <c r="Q491">
        <v>0</v>
      </c>
      <c r="R491">
        <v>0</v>
      </c>
      <c r="S491">
        <v>0</v>
      </c>
      <c r="T491">
        <v>310.27</v>
      </c>
      <c r="U491">
        <v>34</v>
      </c>
      <c r="V491" t="str">
        <f>VLOOKUP(Tabela1[[#This Row],[CÓD FORNECEDOR]],'[1]BASE FORNECEDORES'!$A:$N,11,0)</f>
        <v>60.561.719/0022-58</v>
      </c>
      <c r="W491" t="str">
        <f>VLOOKUP(Tabela1[[#This Row],[CNPJ]],'[1]BASE FORNECEDORES'!$K:$R,8,0)</f>
        <v>AKZO NOBEL LTDA AUTO</v>
      </c>
      <c r="X491">
        <v>23357</v>
      </c>
      <c r="Y491" t="str">
        <f>VLOOKUP(Tabela1[[#This Row],[CÓD PRODUTO ]],[1]fornnecedor!$A:$G,7,0)</f>
        <v>TINTAS POLIÉSTER</v>
      </c>
      <c r="Z491">
        <v>496582</v>
      </c>
      <c r="AA491" t="str">
        <f>Tabela1[[#This Row],[DESCRIÇÃO]]</f>
        <v>AKZO NOBEL LTDA AUTO</v>
      </c>
    </row>
    <row r="492" spans="1:27" x14ac:dyDescent="0.3">
      <c r="A492" t="s">
        <v>5350</v>
      </c>
      <c r="B492" t="s">
        <v>101</v>
      </c>
      <c r="C492" s="1">
        <v>46050</v>
      </c>
      <c r="D492" s="2">
        <v>2000285550</v>
      </c>
      <c r="E492" t="s">
        <v>168</v>
      </c>
      <c r="G492" t="s">
        <v>103</v>
      </c>
      <c r="H492" t="s">
        <v>24</v>
      </c>
      <c r="I492">
        <v>27.56</v>
      </c>
      <c r="J492">
        <v>12</v>
      </c>
      <c r="K492">
        <v>0</v>
      </c>
      <c r="L492">
        <v>330.72</v>
      </c>
      <c r="M492">
        <v>10.86</v>
      </c>
      <c r="N492">
        <v>0</v>
      </c>
      <c r="O492">
        <v>10.71</v>
      </c>
      <c r="P492">
        <v>0</v>
      </c>
      <c r="Q492">
        <v>0</v>
      </c>
      <c r="R492">
        <v>0</v>
      </c>
      <c r="S492">
        <v>0</v>
      </c>
      <c r="T492">
        <v>344.89</v>
      </c>
      <c r="U492">
        <v>34</v>
      </c>
      <c r="V492" t="str">
        <f>VLOOKUP(Tabela1[[#This Row],[CÓD FORNECEDOR]],'[1]BASE FORNECEDORES'!$A:$N,11,0)</f>
        <v>60.561.719/0022-58</v>
      </c>
      <c r="W492" t="str">
        <f>VLOOKUP(Tabela1[[#This Row],[CNPJ]],'[1]BASE FORNECEDORES'!$K:$R,8,0)</f>
        <v>AKZO NOBEL LTDA AUTO</v>
      </c>
      <c r="X492">
        <v>85550</v>
      </c>
      <c r="Y492" t="str">
        <f>VLOOKUP(Tabela1[[#This Row],[CÓD PRODUTO ]],[1]fornnecedor!$A:$G,7,0)</f>
        <v>TINTAS POLIÉSTER</v>
      </c>
      <c r="Z492">
        <v>496582</v>
      </c>
      <c r="AA492" t="str">
        <f>Tabela1[[#This Row],[DESCRIÇÃO]]</f>
        <v>AKZO NOBEL LTDA AUTO</v>
      </c>
    </row>
    <row r="493" spans="1:27" x14ac:dyDescent="0.3">
      <c r="A493" t="s">
        <v>5350</v>
      </c>
      <c r="B493" t="s">
        <v>101</v>
      </c>
      <c r="C493" s="1">
        <v>46050</v>
      </c>
      <c r="D493" s="2">
        <v>2000287044</v>
      </c>
      <c r="E493" t="s">
        <v>169</v>
      </c>
      <c r="G493" t="s">
        <v>103</v>
      </c>
      <c r="H493" t="s">
        <v>24</v>
      </c>
      <c r="I493">
        <v>23.13</v>
      </c>
      <c r="J493">
        <v>6</v>
      </c>
      <c r="K493">
        <v>0</v>
      </c>
      <c r="L493">
        <v>138.75</v>
      </c>
      <c r="M493">
        <v>4.55</v>
      </c>
      <c r="N493">
        <v>0</v>
      </c>
      <c r="O493">
        <v>4.5</v>
      </c>
      <c r="P493">
        <v>0</v>
      </c>
      <c r="Q493">
        <v>0</v>
      </c>
      <c r="R493">
        <v>0</v>
      </c>
      <c r="S493">
        <v>0</v>
      </c>
      <c r="T493">
        <v>144.69</v>
      </c>
      <c r="U493">
        <v>34</v>
      </c>
      <c r="V493" t="str">
        <f>VLOOKUP(Tabela1[[#This Row],[CÓD FORNECEDOR]],'[1]BASE FORNECEDORES'!$A:$N,11,0)</f>
        <v>60.561.719/0022-58</v>
      </c>
      <c r="W493" t="str">
        <f>VLOOKUP(Tabela1[[#This Row],[CNPJ]],'[1]BASE FORNECEDORES'!$K:$R,8,0)</f>
        <v>AKZO NOBEL LTDA AUTO</v>
      </c>
      <c r="X493">
        <v>87044</v>
      </c>
      <c r="Y493" t="str">
        <f>VLOOKUP(Tabela1[[#This Row],[CÓD PRODUTO ]],[1]fornnecedor!$A:$G,7,0)</f>
        <v>TINTAS POLIÉSTER</v>
      </c>
      <c r="Z493">
        <v>496582</v>
      </c>
      <c r="AA493" t="str">
        <f>Tabela1[[#This Row],[DESCRIÇÃO]]</f>
        <v>AKZO NOBEL LTDA AUTO</v>
      </c>
    </row>
    <row r="494" spans="1:27" x14ac:dyDescent="0.3">
      <c r="A494" t="s">
        <v>5350</v>
      </c>
      <c r="B494" t="s">
        <v>101</v>
      </c>
      <c r="C494" s="1">
        <v>46050</v>
      </c>
      <c r="D494" s="2">
        <v>2000221290</v>
      </c>
      <c r="E494" t="s">
        <v>171</v>
      </c>
      <c r="G494" t="s">
        <v>103</v>
      </c>
      <c r="H494" t="s">
        <v>24</v>
      </c>
      <c r="I494">
        <v>25.33</v>
      </c>
      <c r="J494">
        <v>12</v>
      </c>
      <c r="K494">
        <v>0</v>
      </c>
      <c r="L494">
        <v>303.95</v>
      </c>
      <c r="M494">
        <v>9.98</v>
      </c>
      <c r="N494">
        <v>0</v>
      </c>
      <c r="O494">
        <v>9.84</v>
      </c>
      <c r="P494">
        <v>0</v>
      </c>
      <c r="Q494">
        <v>0</v>
      </c>
      <c r="R494">
        <v>0</v>
      </c>
      <c r="S494">
        <v>0</v>
      </c>
      <c r="T494">
        <v>316.97000000000003</v>
      </c>
      <c r="U494">
        <v>34</v>
      </c>
      <c r="V494" t="str">
        <f>VLOOKUP(Tabela1[[#This Row],[CÓD FORNECEDOR]],'[1]BASE FORNECEDORES'!$A:$N,11,0)</f>
        <v>60.561.719/0022-58</v>
      </c>
      <c r="W494" t="str">
        <f>VLOOKUP(Tabela1[[#This Row],[CNPJ]],'[1]BASE FORNECEDORES'!$K:$R,8,0)</f>
        <v>AKZO NOBEL LTDA AUTO</v>
      </c>
      <c r="X494">
        <v>21290</v>
      </c>
      <c r="Y494" t="str">
        <f>VLOOKUP(Tabela1[[#This Row],[CÓD PRODUTO ]],[1]fornnecedor!$A:$G,7,0)</f>
        <v>TINTAS POLIÉSTER</v>
      </c>
      <c r="Z494">
        <v>496582</v>
      </c>
      <c r="AA494" t="str">
        <f>Tabela1[[#This Row],[DESCRIÇÃO]]</f>
        <v>AKZO NOBEL LTDA AUTO</v>
      </c>
    </row>
    <row r="495" spans="1:27" x14ac:dyDescent="0.3">
      <c r="A495" t="s">
        <v>5350</v>
      </c>
      <c r="B495" t="s">
        <v>101</v>
      </c>
      <c r="C495" s="1">
        <v>46050</v>
      </c>
      <c r="D495" s="2">
        <v>2000221281</v>
      </c>
      <c r="E495" t="s">
        <v>309</v>
      </c>
      <c r="G495" t="s">
        <v>103</v>
      </c>
      <c r="H495" t="s">
        <v>24</v>
      </c>
      <c r="I495">
        <v>24</v>
      </c>
      <c r="J495">
        <v>36</v>
      </c>
      <c r="K495">
        <v>0</v>
      </c>
      <c r="L495">
        <v>863.96</v>
      </c>
      <c r="M495">
        <v>28.36</v>
      </c>
      <c r="N495">
        <v>0</v>
      </c>
      <c r="O495">
        <v>27.98</v>
      </c>
      <c r="P495">
        <v>0</v>
      </c>
      <c r="Q495">
        <v>0</v>
      </c>
      <c r="R495">
        <v>0</v>
      </c>
      <c r="S495">
        <v>0</v>
      </c>
      <c r="T495">
        <v>900.96</v>
      </c>
      <c r="U495">
        <v>34</v>
      </c>
      <c r="V495" t="str">
        <f>VLOOKUP(Tabela1[[#This Row],[CÓD FORNECEDOR]],'[1]BASE FORNECEDORES'!$A:$N,11,0)</f>
        <v>60.561.719/0022-58</v>
      </c>
      <c r="W495" t="str">
        <f>VLOOKUP(Tabela1[[#This Row],[CNPJ]],'[1]BASE FORNECEDORES'!$K:$R,8,0)</f>
        <v>AKZO NOBEL LTDA AUTO</v>
      </c>
      <c r="X495">
        <v>21281</v>
      </c>
      <c r="Y495" t="str">
        <f>VLOOKUP(Tabela1[[#This Row],[CÓD PRODUTO ]],[1]fornnecedor!$A:$G,7,0)</f>
        <v>TINTAS POLIÉSTER</v>
      </c>
      <c r="Z495">
        <v>496582</v>
      </c>
      <c r="AA495" t="str">
        <f>Tabela1[[#This Row],[DESCRIÇÃO]]</f>
        <v>AKZO NOBEL LTDA AUTO</v>
      </c>
    </row>
    <row r="496" spans="1:27" x14ac:dyDescent="0.3">
      <c r="A496" t="s">
        <v>5350</v>
      </c>
      <c r="B496" t="s">
        <v>101</v>
      </c>
      <c r="C496" s="1">
        <v>46050</v>
      </c>
      <c r="D496" s="2">
        <v>2000223359</v>
      </c>
      <c r="E496" t="s">
        <v>172</v>
      </c>
      <c r="G496" t="s">
        <v>103</v>
      </c>
      <c r="H496" t="s">
        <v>24</v>
      </c>
      <c r="I496">
        <v>26.78</v>
      </c>
      <c r="J496">
        <v>6</v>
      </c>
      <c r="K496">
        <v>0</v>
      </c>
      <c r="L496">
        <v>160.68</v>
      </c>
      <c r="M496">
        <v>5.27</v>
      </c>
      <c r="N496">
        <v>0</v>
      </c>
      <c r="O496">
        <v>5.21</v>
      </c>
      <c r="P496">
        <v>0</v>
      </c>
      <c r="Q496">
        <v>0</v>
      </c>
      <c r="R496">
        <v>0</v>
      </c>
      <c r="S496">
        <v>0</v>
      </c>
      <c r="T496">
        <v>167.56</v>
      </c>
      <c r="U496">
        <v>34</v>
      </c>
      <c r="V496" t="str">
        <f>VLOOKUP(Tabela1[[#This Row],[CÓD FORNECEDOR]],'[1]BASE FORNECEDORES'!$A:$N,11,0)</f>
        <v>60.561.719/0022-58</v>
      </c>
      <c r="W496" t="str">
        <f>VLOOKUP(Tabela1[[#This Row],[CNPJ]],'[1]BASE FORNECEDORES'!$K:$R,8,0)</f>
        <v>AKZO NOBEL LTDA AUTO</v>
      </c>
      <c r="X496">
        <v>23359</v>
      </c>
      <c r="Y496" t="str">
        <f>VLOOKUP(Tabela1[[#This Row],[CÓD PRODUTO ]],[1]fornnecedor!$A:$G,7,0)</f>
        <v>TINTAS POLIÉSTER</v>
      </c>
      <c r="Z496">
        <v>496582</v>
      </c>
      <c r="AA496" t="str">
        <f>Tabela1[[#This Row],[DESCRIÇÃO]]</f>
        <v>AKZO NOBEL LTDA AUTO</v>
      </c>
    </row>
    <row r="497" spans="1:27" x14ac:dyDescent="0.3">
      <c r="A497" t="s">
        <v>5350</v>
      </c>
      <c r="B497" t="s">
        <v>101</v>
      </c>
      <c r="C497" s="1">
        <v>46050</v>
      </c>
      <c r="D497" s="2">
        <v>2000221001</v>
      </c>
      <c r="E497" t="s">
        <v>253</v>
      </c>
      <c r="G497" t="s">
        <v>103</v>
      </c>
      <c r="H497" t="s">
        <v>24</v>
      </c>
      <c r="I497">
        <v>25.61</v>
      </c>
      <c r="J497">
        <v>6</v>
      </c>
      <c r="K497">
        <v>0</v>
      </c>
      <c r="L497">
        <v>153.65</v>
      </c>
      <c r="M497">
        <v>5.04</v>
      </c>
      <c r="N497">
        <v>0</v>
      </c>
      <c r="O497">
        <v>4.9800000000000004</v>
      </c>
      <c r="P497">
        <v>0</v>
      </c>
      <c r="Q497">
        <v>0</v>
      </c>
      <c r="R497">
        <v>0</v>
      </c>
      <c r="S497">
        <v>0</v>
      </c>
      <c r="T497">
        <v>160.22999999999999</v>
      </c>
      <c r="U497">
        <v>34</v>
      </c>
      <c r="V497" t="str">
        <f>VLOOKUP(Tabela1[[#This Row],[CÓD FORNECEDOR]],'[1]BASE FORNECEDORES'!$A:$N,11,0)</f>
        <v>60.561.719/0022-58</v>
      </c>
      <c r="W497" t="str">
        <f>VLOOKUP(Tabela1[[#This Row],[CNPJ]],'[1]BASE FORNECEDORES'!$K:$R,8,0)</f>
        <v>AKZO NOBEL LTDA AUTO</v>
      </c>
      <c r="X497">
        <v>21001</v>
      </c>
      <c r="Y497" t="str">
        <f>VLOOKUP(Tabela1[[#This Row],[CÓD PRODUTO ]],[1]fornnecedor!$A:$G,7,0)</f>
        <v>TINTAS POLIÉSTER</v>
      </c>
      <c r="Z497">
        <v>496582</v>
      </c>
      <c r="AA497" t="str">
        <f>Tabela1[[#This Row],[DESCRIÇÃO]]</f>
        <v>AKZO NOBEL LTDA AUTO</v>
      </c>
    </row>
    <row r="498" spans="1:27" x14ac:dyDescent="0.3">
      <c r="A498" t="s">
        <v>5350</v>
      </c>
      <c r="B498" t="s">
        <v>101</v>
      </c>
      <c r="C498" s="1">
        <v>46050</v>
      </c>
      <c r="D498" s="2">
        <v>2000223382</v>
      </c>
      <c r="E498" t="s">
        <v>173</v>
      </c>
      <c r="G498" t="s">
        <v>103</v>
      </c>
      <c r="H498" t="s">
        <v>24</v>
      </c>
      <c r="I498">
        <v>25.31</v>
      </c>
      <c r="J498">
        <v>18</v>
      </c>
      <c r="K498">
        <v>0</v>
      </c>
      <c r="L498">
        <v>455.58</v>
      </c>
      <c r="M498">
        <v>14.95</v>
      </c>
      <c r="N498">
        <v>0</v>
      </c>
      <c r="O498">
        <v>14.76</v>
      </c>
      <c r="P498">
        <v>0</v>
      </c>
      <c r="Q498">
        <v>0</v>
      </c>
      <c r="R498">
        <v>0</v>
      </c>
      <c r="S498">
        <v>0</v>
      </c>
      <c r="T498">
        <v>475.09</v>
      </c>
      <c r="U498">
        <v>34</v>
      </c>
      <c r="V498" t="str">
        <f>VLOOKUP(Tabela1[[#This Row],[CÓD FORNECEDOR]],'[1]BASE FORNECEDORES'!$A:$N,11,0)</f>
        <v>60.561.719/0022-58</v>
      </c>
      <c r="W498" t="str">
        <f>VLOOKUP(Tabela1[[#This Row],[CNPJ]],'[1]BASE FORNECEDORES'!$K:$R,8,0)</f>
        <v>AKZO NOBEL LTDA AUTO</v>
      </c>
      <c r="X498">
        <v>23382</v>
      </c>
      <c r="Y498" t="str">
        <f>VLOOKUP(Tabela1[[#This Row],[CÓD PRODUTO ]],[1]fornnecedor!$A:$G,7,0)</f>
        <v>TINTAS POLIÉSTER</v>
      </c>
      <c r="Z498">
        <v>496582</v>
      </c>
      <c r="AA498" t="str">
        <f>Tabela1[[#This Row],[DESCRIÇÃO]]</f>
        <v>AKZO NOBEL LTDA AUTO</v>
      </c>
    </row>
    <row r="499" spans="1:27" x14ac:dyDescent="0.3">
      <c r="A499" t="s">
        <v>5350</v>
      </c>
      <c r="B499" t="s">
        <v>101</v>
      </c>
      <c r="C499" s="1">
        <v>46050</v>
      </c>
      <c r="D499" s="2">
        <v>2000221015</v>
      </c>
      <c r="E499" t="s">
        <v>174</v>
      </c>
      <c r="G499" t="s">
        <v>103</v>
      </c>
      <c r="H499" t="s">
        <v>24</v>
      </c>
      <c r="I499">
        <v>25.51</v>
      </c>
      <c r="J499">
        <v>6</v>
      </c>
      <c r="K499">
        <v>0</v>
      </c>
      <c r="L499">
        <v>153.05000000000001</v>
      </c>
      <c r="M499">
        <v>5.0199999999999996</v>
      </c>
      <c r="N499">
        <v>0</v>
      </c>
      <c r="O499">
        <v>4.96</v>
      </c>
      <c r="P499">
        <v>0</v>
      </c>
      <c r="Q499">
        <v>0</v>
      </c>
      <c r="R499">
        <v>0</v>
      </c>
      <c r="S499">
        <v>0</v>
      </c>
      <c r="T499">
        <v>159.6</v>
      </c>
      <c r="U499">
        <v>34</v>
      </c>
      <c r="V499" t="str">
        <f>VLOOKUP(Tabela1[[#This Row],[CÓD FORNECEDOR]],'[1]BASE FORNECEDORES'!$A:$N,11,0)</f>
        <v>60.561.719/0022-58</v>
      </c>
      <c r="W499" t="str">
        <f>VLOOKUP(Tabela1[[#This Row],[CNPJ]],'[1]BASE FORNECEDORES'!$K:$R,8,0)</f>
        <v>AKZO NOBEL LTDA AUTO</v>
      </c>
      <c r="X499">
        <v>21015</v>
      </c>
      <c r="Y499" t="str">
        <f>VLOOKUP(Tabela1[[#This Row],[CÓD PRODUTO ]],[1]fornnecedor!$A:$G,7,0)</f>
        <v>TINTAS POLIÉSTER</v>
      </c>
      <c r="Z499">
        <v>496582</v>
      </c>
      <c r="AA499" t="str">
        <f>Tabela1[[#This Row],[DESCRIÇÃO]]</f>
        <v>AKZO NOBEL LTDA AUTO</v>
      </c>
    </row>
    <row r="500" spans="1:27" x14ac:dyDescent="0.3">
      <c r="A500" t="s">
        <v>5350</v>
      </c>
      <c r="B500" t="s">
        <v>101</v>
      </c>
      <c r="C500" s="1">
        <v>46050</v>
      </c>
      <c r="D500" s="2">
        <v>2000221289</v>
      </c>
      <c r="E500" t="s">
        <v>175</v>
      </c>
      <c r="G500" t="s">
        <v>103</v>
      </c>
      <c r="H500" t="s">
        <v>24</v>
      </c>
      <c r="I500">
        <v>26.18</v>
      </c>
      <c r="J500">
        <v>18</v>
      </c>
      <c r="K500">
        <v>0</v>
      </c>
      <c r="L500">
        <v>471.32</v>
      </c>
      <c r="M500">
        <v>15.47</v>
      </c>
      <c r="N500">
        <v>0</v>
      </c>
      <c r="O500">
        <v>15.26</v>
      </c>
      <c r="P500">
        <v>0</v>
      </c>
      <c r="Q500">
        <v>0</v>
      </c>
      <c r="R500">
        <v>0</v>
      </c>
      <c r="S500">
        <v>0</v>
      </c>
      <c r="T500">
        <v>491.5</v>
      </c>
      <c r="U500">
        <v>34</v>
      </c>
      <c r="V500" t="str">
        <f>VLOOKUP(Tabela1[[#This Row],[CÓD FORNECEDOR]],'[1]BASE FORNECEDORES'!$A:$N,11,0)</f>
        <v>60.561.719/0022-58</v>
      </c>
      <c r="W500" t="str">
        <f>VLOOKUP(Tabela1[[#This Row],[CNPJ]],'[1]BASE FORNECEDORES'!$K:$R,8,0)</f>
        <v>AKZO NOBEL LTDA AUTO</v>
      </c>
      <c r="X500">
        <v>21289</v>
      </c>
      <c r="Y500" t="str">
        <f>VLOOKUP(Tabela1[[#This Row],[CÓD PRODUTO ]],[1]fornnecedor!$A:$G,7,0)</f>
        <v>TINTAS POLIÉSTER</v>
      </c>
      <c r="Z500">
        <v>496582</v>
      </c>
      <c r="AA500" t="str">
        <f>Tabela1[[#This Row],[DESCRIÇÃO]]</f>
        <v>AKZO NOBEL LTDA AUTO</v>
      </c>
    </row>
    <row r="501" spans="1:27" x14ac:dyDescent="0.3">
      <c r="A501" t="s">
        <v>5350</v>
      </c>
      <c r="B501" t="s">
        <v>101</v>
      </c>
      <c r="C501" s="1">
        <v>46050</v>
      </c>
      <c r="D501" s="2">
        <v>2000285553</v>
      </c>
      <c r="E501" t="s">
        <v>178</v>
      </c>
      <c r="G501" t="s">
        <v>103</v>
      </c>
      <c r="H501" t="s">
        <v>24</v>
      </c>
      <c r="I501">
        <v>28.29</v>
      </c>
      <c r="J501">
        <v>6</v>
      </c>
      <c r="K501">
        <v>0</v>
      </c>
      <c r="L501">
        <v>169.74</v>
      </c>
      <c r="M501">
        <v>5.57</v>
      </c>
      <c r="N501">
        <v>0</v>
      </c>
      <c r="O501">
        <v>5.5</v>
      </c>
      <c r="P501">
        <v>0</v>
      </c>
      <c r="Q501">
        <v>0</v>
      </c>
      <c r="R501">
        <v>0</v>
      </c>
      <c r="S501">
        <v>0</v>
      </c>
      <c r="T501">
        <v>177.01</v>
      </c>
      <c r="U501">
        <v>34</v>
      </c>
      <c r="V501" t="str">
        <f>VLOOKUP(Tabela1[[#This Row],[CÓD FORNECEDOR]],'[1]BASE FORNECEDORES'!$A:$N,11,0)</f>
        <v>60.561.719/0022-58</v>
      </c>
      <c r="W501" t="str">
        <f>VLOOKUP(Tabela1[[#This Row],[CNPJ]],'[1]BASE FORNECEDORES'!$K:$R,8,0)</f>
        <v>AKZO NOBEL LTDA AUTO</v>
      </c>
      <c r="X501">
        <v>85553</v>
      </c>
      <c r="Y501" t="str">
        <f>VLOOKUP(Tabela1[[#This Row],[CÓD PRODUTO ]],[1]fornnecedor!$A:$G,7,0)</f>
        <v>TINTAS POLIÉSTER</v>
      </c>
      <c r="Z501">
        <v>496582</v>
      </c>
      <c r="AA501" t="str">
        <f>Tabela1[[#This Row],[DESCRIÇÃO]]</f>
        <v>AKZO NOBEL LTDA AUTO</v>
      </c>
    </row>
    <row r="502" spans="1:27" x14ac:dyDescent="0.3">
      <c r="A502" t="s">
        <v>5350</v>
      </c>
      <c r="B502" t="s">
        <v>101</v>
      </c>
      <c r="C502" s="1">
        <v>46050</v>
      </c>
      <c r="D502" s="2">
        <v>2000222954</v>
      </c>
      <c r="E502" t="s">
        <v>179</v>
      </c>
      <c r="G502" t="s">
        <v>103</v>
      </c>
      <c r="H502" t="s">
        <v>24</v>
      </c>
      <c r="I502">
        <v>22.99</v>
      </c>
      <c r="J502">
        <v>24</v>
      </c>
      <c r="K502">
        <v>0</v>
      </c>
      <c r="L502">
        <v>551.65</v>
      </c>
      <c r="M502">
        <v>18.11</v>
      </c>
      <c r="N502">
        <v>0</v>
      </c>
      <c r="O502">
        <v>17.87</v>
      </c>
      <c r="P502">
        <v>0</v>
      </c>
      <c r="Q502">
        <v>0</v>
      </c>
      <c r="R502">
        <v>0</v>
      </c>
      <c r="S502">
        <v>0</v>
      </c>
      <c r="T502">
        <v>575.28</v>
      </c>
      <c r="U502">
        <v>34</v>
      </c>
      <c r="V502" t="str">
        <f>VLOOKUP(Tabela1[[#This Row],[CÓD FORNECEDOR]],'[1]BASE FORNECEDORES'!$A:$N,11,0)</f>
        <v>60.561.719/0022-58</v>
      </c>
      <c r="W502" t="str">
        <f>VLOOKUP(Tabela1[[#This Row],[CNPJ]],'[1]BASE FORNECEDORES'!$K:$R,8,0)</f>
        <v>AKZO NOBEL LTDA AUTO</v>
      </c>
      <c r="X502">
        <v>22954</v>
      </c>
      <c r="Y502" t="str">
        <f>VLOOKUP(Tabela1[[#This Row],[CÓD PRODUTO ]],[1]fornnecedor!$A:$G,7,0)</f>
        <v>TINTAS POLIÉSTER</v>
      </c>
      <c r="Z502">
        <v>496582</v>
      </c>
      <c r="AA502" t="str">
        <f>Tabela1[[#This Row],[DESCRIÇÃO]]</f>
        <v>AKZO NOBEL LTDA AUTO</v>
      </c>
    </row>
    <row r="503" spans="1:27" x14ac:dyDescent="0.3">
      <c r="A503" t="s">
        <v>5350</v>
      </c>
      <c r="B503" t="s">
        <v>101</v>
      </c>
      <c r="C503" s="1">
        <v>46050</v>
      </c>
      <c r="D503" s="2">
        <v>2000221299</v>
      </c>
      <c r="E503" t="s">
        <v>180</v>
      </c>
      <c r="G503" t="s">
        <v>103</v>
      </c>
      <c r="H503" t="s">
        <v>24</v>
      </c>
      <c r="I503">
        <v>25.33</v>
      </c>
      <c r="J503">
        <v>18</v>
      </c>
      <c r="K503">
        <v>0</v>
      </c>
      <c r="L503">
        <v>455.94</v>
      </c>
      <c r="M503">
        <v>14.97</v>
      </c>
      <c r="N503">
        <v>0</v>
      </c>
      <c r="O503">
        <v>14.77</v>
      </c>
      <c r="P503">
        <v>0</v>
      </c>
      <c r="Q503">
        <v>0</v>
      </c>
      <c r="R503">
        <v>0</v>
      </c>
      <c r="S503">
        <v>0</v>
      </c>
      <c r="T503">
        <v>475.47</v>
      </c>
      <c r="U503">
        <v>34</v>
      </c>
      <c r="V503" t="str">
        <f>VLOOKUP(Tabela1[[#This Row],[CÓD FORNECEDOR]],'[1]BASE FORNECEDORES'!$A:$N,11,0)</f>
        <v>60.561.719/0022-58</v>
      </c>
      <c r="W503" t="str">
        <f>VLOOKUP(Tabela1[[#This Row],[CNPJ]],'[1]BASE FORNECEDORES'!$K:$R,8,0)</f>
        <v>AKZO NOBEL LTDA AUTO</v>
      </c>
      <c r="X503">
        <v>21299</v>
      </c>
      <c r="Y503" t="str">
        <f>VLOOKUP(Tabela1[[#This Row],[CÓD PRODUTO ]],[1]fornnecedor!$A:$G,7,0)</f>
        <v>TINTAS POLIÉSTER</v>
      </c>
      <c r="Z503">
        <v>496582</v>
      </c>
      <c r="AA503" t="str">
        <f>Tabela1[[#This Row],[DESCRIÇÃO]]</f>
        <v>AKZO NOBEL LTDA AUTO</v>
      </c>
    </row>
    <row r="504" spans="1:27" x14ac:dyDescent="0.3">
      <c r="A504" t="s">
        <v>5350</v>
      </c>
      <c r="B504" t="s">
        <v>101</v>
      </c>
      <c r="C504" s="1">
        <v>46050</v>
      </c>
      <c r="D504" s="2">
        <v>2000223361</v>
      </c>
      <c r="E504" t="s">
        <v>181</v>
      </c>
      <c r="G504" t="s">
        <v>103</v>
      </c>
      <c r="H504" t="s">
        <v>24</v>
      </c>
      <c r="I504">
        <v>25.95</v>
      </c>
      <c r="J504">
        <v>12</v>
      </c>
      <c r="K504">
        <v>0</v>
      </c>
      <c r="L504">
        <v>311.35000000000002</v>
      </c>
      <c r="M504">
        <v>10.220000000000001</v>
      </c>
      <c r="N504">
        <v>0</v>
      </c>
      <c r="O504">
        <v>10.08</v>
      </c>
      <c r="P504">
        <v>0</v>
      </c>
      <c r="Q504">
        <v>0</v>
      </c>
      <c r="R504">
        <v>0</v>
      </c>
      <c r="S504">
        <v>0</v>
      </c>
      <c r="T504">
        <v>324.68</v>
      </c>
      <c r="U504">
        <v>34</v>
      </c>
      <c r="V504" t="str">
        <f>VLOOKUP(Tabela1[[#This Row],[CÓD FORNECEDOR]],'[1]BASE FORNECEDORES'!$A:$N,11,0)</f>
        <v>60.561.719/0022-58</v>
      </c>
      <c r="W504" t="str">
        <f>VLOOKUP(Tabela1[[#This Row],[CNPJ]],'[1]BASE FORNECEDORES'!$K:$R,8,0)</f>
        <v>AKZO NOBEL LTDA AUTO</v>
      </c>
      <c r="X504">
        <v>23361</v>
      </c>
      <c r="Y504" t="str">
        <f>VLOOKUP(Tabela1[[#This Row],[CÓD PRODUTO ]],[1]fornnecedor!$A:$G,7,0)</f>
        <v>TINTAS POLIÉSTER</v>
      </c>
      <c r="Z504">
        <v>496582</v>
      </c>
      <c r="AA504" t="str">
        <f>Tabela1[[#This Row],[DESCRIÇÃO]]</f>
        <v>AKZO NOBEL LTDA AUTO</v>
      </c>
    </row>
    <row r="505" spans="1:27" x14ac:dyDescent="0.3">
      <c r="A505" t="s">
        <v>5350</v>
      </c>
      <c r="B505" t="s">
        <v>101</v>
      </c>
      <c r="C505" s="1">
        <v>46050</v>
      </c>
      <c r="D505" s="2">
        <v>2000222225</v>
      </c>
      <c r="E505" t="s">
        <v>183</v>
      </c>
      <c r="G505" t="s">
        <v>103</v>
      </c>
      <c r="H505" t="s">
        <v>24</v>
      </c>
      <c r="I505">
        <v>24.44</v>
      </c>
      <c r="J505">
        <v>6</v>
      </c>
      <c r="K505">
        <v>0</v>
      </c>
      <c r="L505">
        <v>146.62</v>
      </c>
      <c r="M505">
        <v>4.8099999999999996</v>
      </c>
      <c r="N505">
        <v>0</v>
      </c>
      <c r="O505">
        <v>4.75</v>
      </c>
      <c r="P505">
        <v>0</v>
      </c>
      <c r="Q505">
        <v>0</v>
      </c>
      <c r="R505">
        <v>0</v>
      </c>
      <c r="S505">
        <v>0</v>
      </c>
      <c r="T505">
        <v>152.9</v>
      </c>
      <c r="U505">
        <v>34</v>
      </c>
      <c r="V505" t="str">
        <f>VLOOKUP(Tabela1[[#This Row],[CÓD FORNECEDOR]],'[1]BASE FORNECEDORES'!$A:$N,11,0)</f>
        <v>60.561.719/0022-58</v>
      </c>
      <c r="W505" t="str">
        <f>VLOOKUP(Tabela1[[#This Row],[CNPJ]],'[1]BASE FORNECEDORES'!$K:$R,8,0)</f>
        <v>AKZO NOBEL LTDA AUTO</v>
      </c>
      <c r="X505">
        <v>22225</v>
      </c>
      <c r="Y505" t="str">
        <f>VLOOKUP(Tabela1[[#This Row],[CÓD PRODUTO ]],[1]fornnecedor!$A:$G,7,0)</f>
        <v>TINTAS POLIÉSTER</v>
      </c>
      <c r="Z505">
        <v>496582</v>
      </c>
      <c r="AA505" t="str">
        <f>Tabela1[[#This Row],[DESCRIÇÃO]]</f>
        <v>AKZO NOBEL LTDA AUTO</v>
      </c>
    </row>
    <row r="506" spans="1:27" x14ac:dyDescent="0.3">
      <c r="A506" t="s">
        <v>5350</v>
      </c>
      <c r="B506" t="s">
        <v>101</v>
      </c>
      <c r="C506" s="1">
        <v>46050</v>
      </c>
      <c r="D506" s="2">
        <v>2000223360</v>
      </c>
      <c r="E506" t="s">
        <v>184</v>
      </c>
      <c r="G506" t="s">
        <v>103</v>
      </c>
      <c r="H506" t="s">
        <v>24</v>
      </c>
      <c r="I506">
        <v>24.81</v>
      </c>
      <c r="J506">
        <v>18</v>
      </c>
      <c r="K506">
        <v>0</v>
      </c>
      <c r="L506">
        <v>446.64</v>
      </c>
      <c r="M506">
        <v>14.66</v>
      </c>
      <c r="N506">
        <v>0</v>
      </c>
      <c r="O506">
        <v>14.47</v>
      </c>
      <c r="P506">
        <v>0</v>
      </c>
      <c r="Q506">
        <v>0</v>
      </c>
      <c r="R506">
        <v>0</v>
      </c>
      <c r="S506">
        <v>0</v>
      </c>
      <c r="T506">
        <v>465.77</v>
      </c>
      <c r="U506">
        <v>34</v>
      </c>
      <c r="V506" t="str">
        <f>VLOOKUP(Tabela1[[#This Row],[CÓD FORNECEDOR]],'[1]BASE FORNECEDORES'!$A:$N,11,0)</f>
        <v>60.561.719/0022-58</v>
      </c>
      <c r="W506" t="str">
        <f>VLOOKUP(Tabela1[[#This Row],[CNPJ]],'[1]BASE FORNECEDORES'!$K:$R,8,0)</f>
        <v>AKZO NOBEL LTDA AUTO</v>
      </c>
      <c r="X506">
        <v>23360</v>
      </c>
      <c r="Y506" t="str">
        <f>VLOOKUP(Tabela1[[#This Row],[CÓD PRODUTO ]],[1]fornnecedor!$A:$G,7,0)</f>
        <v>TINTAS POLIÉSTER</v>
      </c>
      <c r="Z506">
        <v>496582</v>
      </c>
      <c r="AA506" t="str">
        <f>Tabela1[[#This Row],[DESCRIÇÃO]]</f>
        <v>AKZO NOBEL LTDA AUTO</v>
      </c>
    </row>
    <row r="507" spans="1:27" x14ac:dyDescent="0.3">
      <c r="A507" t="s">
        <v>5350</v>
      </c>
      <c r="B507" t="s">
        <v>101</v>
      </c>
      <c r="C507" s="1">
        <v>46050</v>
      </c>
      <c r="D507" s="2">
        <v>2000285555</v>
      </c>
      <c r="E507" t="s">
        <v>185</v>
      </c>
      <c r="G507" t="s">
        <v>103</v>
      </c>
      <c r="H507" t="s">
        <v>24</v>
      </c>
      <c r="I507">
        <v>27.97</v>
      </c>
      <c r="J507">
        <v>6</v>
      </c>
      <c r="K507">
        <v>0</v>
      </c>
      <c r="L507">
        <v>167.82</v>
      </c>
      <c r="M507">
        <v>5.51</v>
      </c>
      <c r="N507">
        <v>0</v>
      </c>
      <c r="O507">
        <v>5.44</v>
      </c>
      <c r="P507">
        <v>0</v>
      </c>
      <c r="Q507">
        <v>0</v>
      </c>
      <c r="R507">
        <v>0</v>
      </c>
      <c r="S507">
        <v>0</v>
      </c>
      <c r="T507">
        <v>175.01</v>
      </c>
      <c r="U507">
        <v>34</v>
      </c>
      <c r="V507" t="str">
        <f>VLOOKUP(Tabela1[[#This Row],[CÓD FORNECEDOR]],'[1]BASE FORNECEDORES'!$A:$N,11,0)</f>
        <v>60.561.719/0022-58</v>
      </c>
      <c r="W507" t="str">
        <f>VLOOKUP(Tabela1[[#This Row],[CNPJ]],'[1]BASE FORNECEDORES'!$K:$R,8,0)</f>
        <v>AKZO NOBEL LTDA AUTO</v>
      </c>
      <c r="X507">
        <v>85555</v>
      </c>
      <c r="Y507" t="str">
        <f>VLOOKUP(Tabela1[[#This Row],[CÓD PRODUTO ]],[1]fornnecedor!$A:$G,7,0)</f>
        <v>TINTAS POLIÉSTER</v>
      </c>
      <c r="Z507">
        <v>496582</v>
      </c>
      <c r="AA507" t="str">
        <f>Tabela1[[#This Row],[DESCRIÇÃO]]</f>
        <v>AKZO NOBEL LTDA AUTO</v>
      </c>
    </row>
    <row r="508" spans="1:27" x14ac:dyDescent="0.3">
      <c r="A508" t="s">
        <v>5350</v>
      </c>
      <c r="B508" t="s">
        <v>101</v>
      </c>
      <c r="C508" s="1">
        <v>46050</v>
      </c>
      <c r="D508" s="2">
        <v>2000221287</v>
      </c>
      <c r="E508" t="s">
        <v>186</v>
      </c>
      <c r="G508" t="s">
        <v>103</v>
      </c>
      <c r="H508" t="s">
        <v>24</v>
      </c>
      <c r="I508">
        <v>24.38</v>
      </c>
      <c r="J508">
        <v>6</v>
      </c>
      <c r="K508">
        <v>0</v>
      </c>
      <c r="L508">
        <v>146.26</v>
      </c>
      <c r="M508">
        <v>4.8</v>
      </c>
      <c r="N508">
        <v>0</v>
      </c>
      <c r="O508">
        <v>4.7300000000000004</v>
      </c>
      <c r="P508">
        <v>0</v>
      </c>
      <c r="Q508">
        <v>0</v>
      </c>
      <c r="R508">
        <v>0</v>
      </c>
      <c r="S508">
        <v>0</v>
      </c>
      <c r="T508">
        <v>152.52000000000001</v>
      </c>
      <c r="U508">
        <v>34</v>
      </c>
      <c r="V508" t="str">
        <f>VLOOKUP(Tabela1[[#This Row],[CÓD FORNECEDOR]],'[1]BASE FORNECEDORES'!$A:$N,11,0)</f>
        <v>60.561.719/0022-58</v>
      </c>
      <c r="W508" t="str">
        <f>VLOOKUP(Tabela1[[#This Row],[CNPJ]],'[1]BASE FORNECEDORES'!$K:$R,8,0)</f>
        <v>AKZO NOBEL LTDA AUTO</v>
      </c>
      <c r="X508">
        <v>21287</v>
      </c>
      <c r="Y508" t="str">
        <f>VLOOKUP(Tabela1[[#This Row],[CÓD PRODUTO ]],[1]fornnecedor!$A:$G,7,0)</f>
        <v>TINTAS POLIÉSTER</v>
      </c>
      <c r="Z508">
        <v>496582</v>
      </c>
      <c r="AA508" t="str">
        <f>Tabela1[[#This Row],[DESCRIÇÃO]]</f>
        <v>AKZO NOBEL LTDA AUTO</v>
      </c>
    </row>
    <row r="509" spans="1:27" x14ac:dyDescent="0.3">
      <c r="A509" t="s">
        <v>5350</v>
      </c>
      <c r="B509" t="s">
        <v>101</v>
      </c>
      <c r="C509" s="1">
        <v>46050</v>
      </c>
      <c r="D509" s="2">
        <v>2000221272</v>
      </c>
      <c r="E509" t="s">
        <v>187</v>
      </c>
      <c r="G509" t="s">
        <v>103</v>
      </c>
      <c r="H509" t="s">
        <v>24</v>
      </c>
      <c r="I509">
        <v>24.24</v>
      </c>
      <c r="J509">
        <v>30</v>
      </c>
      <c r="K509">
        <v>0</v>
      </c>
      <c r="L509">
        <v>727.12</v>
      </c>
      <c r="M509">
        <v>23.87</v>
      </c>
      <c r="N509">
        <v>0</v>
      </c>
      <c r="O509">
        <v>23.55</v>
      </c>
      <c r="P509">
        <v>0</v>
      </c>
      <c r="Q509">
        <v>0</v>
      </c>
      <c r="R509">
        <v>0</v>
      </c>
      <c r="S509">
        <v>0</v>
      </c>
      <c r="T509">
        <v>758.26</v>
      </c>
      <c r="U509">
        <v>34</v>
      </c>
      <c r="V509" t="str">
        <f>VLOOKUP(Tabela1[[#This Row],[CÓD FORNECEDOR]],'[1]BASE FORNECEDORES'!$A:$N,11,0)</f>
        <v>60.561.719/0022-58</v>
      </c>
      <c r="W509" t="str">
        <f>VLOOKUP(Tabela1[[#This Row],[CNPJ]],'[1]BASE FORNECEDORES'!$K:$R,8,0)</f>
        <v>AKZO NOBEL LTDA AUTO</v>
      </c>
      <c r="X509">
        <v>21272</v>
      </c>
      <c r="Y509" t="str">
        <f>VLOOKUP(Tabela1[[#This Row],[CÓD PRODUTO ]],[1]fornnecedor!$A:$G,7,0)</f>
        <v>TINTAS POLIÉSTER</v>
      </c>
      <c r="Z509">
        <v>496582</v>
      </c>
      <c r="AA509" t="str">
        <f>Tabela1[[#This Row],[DESCRIÇÃO]]</f>
        <v>AKZO NOBEL LTDA AUTO</v>
      </c>
    </row>
    <row r="510" spans="1:27" x14ac:dyDescent="0.3">
      <c r="A510" t="s">
        <v>5350</v>
      </c>
      <c r="B510" t="s">
        <v>101</v>
      </c>
      <c r="C510" s="1">
        <v>46050</v>
      </c>
      <c r="D510" s="2">
        <v>2000223362</v>
      </c>
      <c r="E510" t="s">
        <v>310</v>
      </c>
      <c r="G510" t="s">
        <v>103</v>
      </c>
      <c r="H510" t="s">
        <v>24</v>
      </c>
      <c r="I510">
        <v>26.28</v>
      </c>
      <c r="J510">
        <v>36</v>
      </c>
      <c r="K510">
        <v>0</v>
      </c>
      <c r="L510">
        <v>946.21</v>
      </c>
      <c r="M510">
        <v>31.06</v>
      </c>
      <c r="N510">
        <v>0</v>
      </c>
      <c r="O510">
        <v>30.64</v>
      </c>
      <c r="P510">
        <v>0</v>
      </c>
      <c r="Q510">
        <v>0</v>
      </c>
      <c r="R510">
        <v>0</v>
      </c>
      <c r="S510">
        <v>0</v>
      </c>
      <c r="T510">
        <v>986.73</v>
      </c>
      <c r="U510">
        <v>34</v>
      </c>
      <c r="V510" t="str">
        <f>VLOOKUP(Tabela1[[#This Row],[CÓD FORNECEDOR]],'[1]BASE FORNECEDORES'!$A:$N,11,0)</f>
        <v>60.561.719/0022-58</v>
      </c>
      <c r="W510" t="str">
        <f>VLOOKUP(Tabela1[[#This Row],[CNPJ]],'[1]BASE FORNECEDORES'!$K:$R,8,0)</f>
        <v>AKZO NOBEL LTDA AUTO</v>
      </c>
      <c r="X510">
        <v>23362</v>
      </c>
      <c r="Y510" t="str">
        <f>VLOOKUP(Tabela1[[#This Row],[CÓD PRODUTO ]],[1]fornnecedor!$A:$G,7,0)</f>
        <v>TINTAS POLIÉSTER</v>
      </c>
      <c r="Z510">
        <v>496582</v>
      </c>
      <c r="AA510" t="str">
        <f>Tabela1[[#This Row],[DESCRIÇÃO]]</f>
        <v>AKZO NOBEL LTDA AUTO</v>
      </c>
    </row>
    <row r="511" spans="1:27" x14ac:dyDescent="0.3">
      <c r="A511" t="s">
        <v>5350</v>
      </c>
      <c r="B511" t="s">
        <v>101</v>
      </c>
      <c r="C511" s="1">
        <v>46050</v>
      </c>
      <c r="D511" s="2">
        <v>2000285089</v>
      </c>
      <c r="E511" t="s">
        <v>254</v>
      </c>
      <c r="G511" t="s">
        <v>103</v>
      </c>
      <c r="H511" t="s">
        <v>24</v>
      </c>
      <c r="I511">
        <v>24.12</v>
      </c>
      <c r="J511">
        <v>6</v>
      </c>
      <c r="K511">
        <v>0</v>
      </c>
      <c r="L511">
        <v>144.71</v>
      </c>
      <c r="M511">
        <v>4.75</v>
      </c>
      <c r="N511">
        <v>0</v>
      </c>
      <c r="O511">
        <v>4.6900000000000004</v>
      </c>
      <c r="P511">
        <v>0</v>
      </c>
      <c r="Q511">
        <v>0</v>
      </c>
      <c r="R511">
        <v>0</v>
      </c>
      <c r="S511">
        <v>0</v>
      </c>
      <c r="T511">
        <v>150.91</v>
      </c>
      <c r="U511">
        <v>34</v>
      </c>
      <c r="V511" t="str">
        <f>VLOOKUP(Tabela1[[#This Row],[CÓD FORNECEDOR]],'[1]BASE FORNECEDORES'!$A:$N,11,0)</f>
        <v>60.561.719/0022-58</v>
      </c>
      <c r="W511" t="str">
        <f>VLOOKUP(Tabela1[[#This Row],[CNPJ]],'[1]BASE FORNECEDORES'!$K:$R,8,0)</f>
        <v>AKZO NOBEL LTDA AUTO</v>
      </c>
      <c r="X511">
        <v>85089</v>
      </c>
      <c r="Y511" t="str">
        <f>VLOOKUP(Tabela1[[#This Row],[CÓD PRODUTO ]],[1]fornnecedor!$A:$G,7,0)</f>
        <v>TINTAS POLIÉSTER</v>
      </c>
      <c r="Z511">
        <v>496582</v>
      </c>
      <c r="AA511" t="str">
        <f>Tabela1[[#This Row],[DESCRIÇÃO]]</f>
        <v>AKZO NOBEL LTDA AUTO</v>
      </c>
    </row>
    <row r="512" spans="1:27" x14ac:dyDescent="0.3">
      <c r="A512" t="s">
        <v>5350</v>
      </c>
      <c r="B512" t="s">
        <v>101</v>
      </c>
      <c r="C512" s="1">
        <v>46050</v>
      </c>
      <c r="D512" s="2">
        <v>2000221285</v>
      </c>
      <c r="E512" t="s">
        <v>188</v>
      </c>
      <c r="G512" t="s">
        <v>103</v>
      </c>
      <c r="H512" t="s">
        <v>24</v>
      </c>
      <c r="I512">
        <v>24.52</v>
      </c>
      <c r="J512">
        <v>6</v>
      </c>
      <c r="K512">
        <v>0</v>
      </c>
      <c r="L512">
        <v>147.09</v>
      </c>
      <c r="M512">
        <v>4.83</v>
      </c>
      <c r="N512">
        <v>0</v>
      </c>
      <c r="O512">
        <v>4.76</v>
      </c>
      <c r="P512">
        <v>0</v>
      </c>
      <c r="Q512">
        <v>0</v>
      </c>
      <c r="R512">
        <v>0</v>
      </c>
      <c r="S512">
        <v>0</v>
      </c>
      <c r="T512">
        <v>153.38999999999999</v>
      </c>
      <c r="U512">
        <v>34</v>
      </c>
      <c r="V512" t="str">
        <f>VLOOKUP(Tabela1[[#This Row],[CÓD FORNECEDOR]],'[1]BASE FORNECEDORES'!$A:$N,11,0)</f>
        <v>60.561.719/0022-58</v>
      </c>
      <c r="W512" t="str">
        <f>VLOOKUP(Tabela1[[#This Row],[CNPJ]],'[1]BASE FORNECEDORES'!$K:$R,8,0)</f>
        <v>AKZO NOBEL LTDA AUTO</v>
      </c>
      <c r="X512">
        <v>21285</v>
      </c>
      <c r="Y512" t="str">
        <f>VLOOKUP(Tabela1[[#This Row],[CÓD PRODUTO ]],[1]fornnecedor!$A:$G,7,0)</f>
        <v>TINTAS POLIÉSTER</v>
      </c>
      <c r="Z512">
        <v>496582</v>
      </c>
      <c r="AA512" t="str">
        <f>Tabela1[[#This Row],[DESCRIÇÃO]]</f>
        <v>AKZO NOBEL LTDA AUTO</v>
      </c>
    </row>
    <row r="513" spans="1:27" x14ac:dyDescent="0.3">
      <c r="A513" t="s">
        <v>5350</v>
      </c>
      <c r="B513" t="s">
        <v>101</v>
      </c>
      <c r="C513" s="1">
        <v>46050</v>
      </c>
      <c r="D513" s="2">
        <v>2000223378</v>
      </c>
      <c r="E513" t="s">
        <v>189</v>
      </c>
      <c r="G513" t="s">
        <v>103</v>
      </c>
      <c r="H513" t="s">
        <v>24</v>
      </c>
      <c r="I513">
        <v>24.24</v>
      </c>
      <c r="J513">
        <v>12</v>
      </c>
      <c r="K513">
        <v>0</v>
      </c>
      <c r="L513">
        <v>290.85000000000002</v>
      </c>
      <c r="M513">
        <v>9.5500000000000007</v>
      </c>
      <c r="N513">
        <v>0</v>
      </c>
      <c r="O513">
        <v>9.42</v>
      </c>
      <c r="P513">
        <v>0</v>
      </c>
      <c r="Q513">
        <v>0</v>
      </c>
      <c r="R513">
        <v>0</v>
      </c>
      <c r="S513">
        <v>0</v>
      </c>
      <c r="T513">
        <v>303.31</v>
      </c>
      <c r="U513">
        <v>34</v>
      </c>
      <c r="V513" t="str">
        <f>VLOOKUP(Tabela1[[#This Row],[CÓD FORNECEDOR]],'[1]BASE FORNECEDORES'!$A:$N,11,0)</f>
        <v>60.561.719/0022-58</v>
      </c>
      <c r="W513" t="str">
        <f>VLOOKUP(Tabela1[[#This Row],[CNPJ]],'[1]BASE FORNECEDORES'!$K:$R,8,0)</f>
        <v>AKZO NOBEL LTDA AUTO</v>
      </c>
      <c r="X513">
        <v>23378</v>
      </c>
      <c r="Y513" t="str">
        <f>VLOOKUP(Tabela1[[#This Row],[CÓD PRODUTO ]],[1]fornnecedor!$A:$G,7,0)</f>
        <v>TINTAS POLIÉSTER</v>
      </c>
      <c r="Z513">
        <v>496582</v>
      </c>
      <c r="AA513" t="str">
        <f>Tabela1[[#This Row],[DESCRIÇÃO]]</f>
        <v>AKZO NOBEL LTDA AUTO</v>
      </c>
    </row>
    <row r="514" spans="1:27" x14ac:dyDescent="0.3">
      <c r="A514" t="s">
        <v>5350</v>
      </c>
      <c r="B514" t="s">
        <v>101</v>
      </c>
      <c r="C514" s="1">
        <v>46050</v>
      </c>
      <c r="D514" s="2">
        <v>2000221011</v>
      </c>
      <c r="E514" t="s">
        <v>190</v>
      </c>
      <c r="G514" t="s">
        <v>103</v>
      </c>
      <c r="H514" t="s">
        <v>24</v>
      </c>
      <c r="I514">
        <v>40.39</v>
      </c>
      <c r="J514">
        <v>6</v>
      </c>
      <c r="K514">
        <v>0</v>
      </c>
      <c r="L514">
        <v>242.33</v>
      </c>
      <c r="M514">
        <v>7.95</v>
      </c>
      <c r="N514">
        <v>0</v>
      </c>
      <c r="O514">
        <v>7.85</v>
      </c>
      <c r="P514">
        <v>0</v>
      </c>
      <c r="Q514">
        <v>0</v>
      </c>
      <c r="R514">
        <v>0</v>
      </c>
      <c r="S514">
        <v>0</v>
      </c>
      <c r="T514">
        <v>252.7</v>
      </c>
      <c r="U514">
        <v>34</v>
      </c>
      <c r="V514" t="str">
        <f>VLOOKUP(Tabela1[[#This Row],[CÓD FORNECEDOR]],'[1]BASE FORNECEDORES'!$A:$N,11,0)</f>
        <v>60.561.719/0022-58</v>
      </c>
      <c r="W514" t="str">
        <f>VLOOKUP(Tabela1[[#This Row],[CNPJ]],'[1]BASE FORNECEDORES'!$K:$R,8,0)</f>
        <v>AKZO NOBEL LTDA AUTO</v>
      </c>
      <c r="X514">
        <v>21011</v>
      </c>
      <c r="Y514" t="str">
        <f>VLOOKUP(Tabela1[[#This Row],[CÓD PRODUTO ]],[1]fornnecedor!$A:$G,7,0)</f>
        <v>TINTAS POLIÉSTER</v>
      </c>
      <c r="Z514">
        <v>496582</v>
      </c>
      <c r="AA514" t="str">
        <f>Tabela1[[#This Row],[DESCRIÇÃO]]</f>
        <v>AKZO NOBEL LTDA AUTO</v>
      </c>
    </row>
    <row r="515" spans="1:27" x14ac:dyDescent="0.3">
      <c r="A515" t="s">
        <v>5350</v>
      </c>
      <c r="B515" t="s">
        <v>101</v>
      </c>
      <c r="C515" s="1">
        <v>46050</v>
      </c>
      <c r="D515" s="2">
        <v>2000223259</v>
      </c>
      <c r="E515" t="s">
        <v>191</v>
      </c>
      <c r="G515" t="s">
        <v>103</v>
      </c>
      <c r="H515" t="s">
        <v>24</v>
      </c>
      <c r="I515">
        <v>28.41</v>
      </c>
      <c r="J515">
        <v>30</v>
      </c>
      <c r="K515">
        <v>0</v>
      </c>
      <c r="L515">
        <v>852.28</v>
      </c>
      <c r="M515">
        <v>27.98</v>
      </c>
      <c r="N515">
        <v>0</v>
      </c>
      <c r="O515">
        <v>27.6</v>
      </c>
      <c r="P515">
        <v>0</v>
      </c>
      <c r="Q515">
        <v>0</v>
      </c>
      <c r="R515">
        <v>0</v>
      </c>
      <c r="S515">
        <v>0</v>
      </c>
      <c r="T515">
        <v>888.78</v>
      </c>
      <c r="U515">
        <v>34</v>
      </c>
      <c r="V515" t="str">
        <f>VLOOKUP(Tabela1[[#This Row],[CÓD FORNECEDOR]],'[1]BASE FORNECEDORES'!$A:$N,11,0)</f>
        <v>60.561.719/0022-58</v>
      </c>
      <c r="W515" t="str">
        <f>VLOOKUP(Tabela1[[#This Row],[CNPJ]],'[1]BASE FORNECEDORES'!$K:$R,8,0)</f>
        <v>AKZO NOBEL LTDA AUTO</v>
      </c>
      <c r="X515">
        <v>23259</v>
      </c>
      <c r="Y515" t="str">
        <f>VLOOKUP(Tabela1[[#This Row],[CÓD PRODUTO ]],[1]fornnecedor!$A:$G,7,0)</f>
        <v>TINTAS POLIÉSTER</v>
      </c>
      <c r="Z515">
        <v>496582</v>
      </c>
      <c r="AA515" t="str">
        <f>Tabela1[[#This Row],[DESCRIÇÃO]]</f>
        <v>AKZO NOBEL LTDA AUTO</v>
      </c>
    </row>
    <row r="516" spans="1:27" x14ac:dyDescent="0.3">
      <c r="A516" t="s">
        <v>5350</v>
      </c>
      <c r="B516" t="s">
        <v>101</v>
      </c>
      <c r="C516" s="1">
        <v>46050</v>
      </c>
      <c r="D516" s="2">
        <v>2000223390</v>
      </c>
      <c r="E516" t="s">
        <v>192</v>
      </c>
      <c r="G516" t="s">
        <v>103</v>
      </c>
      <c r="H516" t="s">
        <v>24</v>
      </c>
      <c r="I516">
        <v>29.5</v>
      </c>
      <c r="J516">
        <v>6</v>
      </c>
      <c r="K516">
        <v>0</v>
      </c>
      <c r="L516">
        <v>177.02</v>
      </c>
      <c r="M516">
        <v>5.81</v>
      </c>
      <c r="N516">
        <v>0</v>
      </c>
      <c r="O516">
        <v>5.73</v>
      </c>
      <c r="P516">
        <v>0</v>
      </c>
      <c r="Q516">
        <v>0</v>
      </c>
      <c r="R516">
        <v>0</v>
      </c>
      <c r="S516">
        <v>0</v>
      </c>
      <c r="T516">
        <v>184.6</v>
      </c>
      <c r="U516">
        <v>34</v>
      </c>
      <c r="V516" t="str">
        <f>VLOOKUP(Tabela1[[#This Row],[CÓD FORNECEDOR]],'[1]BASE FORNECEDORES'!$A:$N,11,0)</f>
        <v>60.561.719/0022-58</v>
      </c>
      <c r="W516" t="str">
        <f>VLOOKUP(Tabela1[[#This Row],[CNPJ]],'[1]BASE FORNECEDORES'!$K:$R,8,0)</f>
        <v>AKZO NOBEL LTDA AUTO</v>
      </c>
      <c r="X516">
        <v>23390</v>
      </c>
      <c r="Y516" t="str">
        <f>VLOOKUP(Tabela1[[#This Row],[CÓD PRODUTO ]],[1]fornnecedor!$A:$G,7,0)</f>
        <v>TINTAS POLIÉSTER</v>
      </c>
      <c r="Z516">
        <v>496582</v>
      </c>
      <c r="AA516" t="str">
        <f>Tabela1[[#This Row],[DESCRIÇÃO]]</f>
        <v>AKZO NOBEL LTDA AUTO</v>
      </c>
    </row>
    <row r="517" spans="1:27" x14ac:dyDescent="0.3">
      <c r="A517" t="s">
        <v>5350</v>
      </c>
      <c r="B517" t="s">
        <v>101</v>
      </c>
      <c r="C517" s="1">
        <v>46050</v>
      </c>
      <c r="D517" s="2">
        <v>2000223363</v>
      </c>
      <c r="E517" t="s">
        <v>193</v>
      </c>
      <c r="G517" t="s">
        <v>103</v>
      </c>
      <c r="H517" t="s">
        <v>24</v>
      </c>
      <c r="I517">
        <v>32.96</v>
      </c>
      <c r="J517">
        <v>18</v>
      </c>
      <c r="K517">
        <v>0</v>
      </c>
      <c r="L517">
        <v>593.26</v>
      </c>
      <c r="M517">
        <v>19.47</v>
      </c>
      <c r="N517">
        <v>0</v>
      </c>
      <c r="O517">
        <v>19.21</v>
      </c>
      <c r="P517">
        <v>0</v>
      </c>
      <c r="Q517">
        <v>0</v>
      </c>
      <c r="R517">
        <v>0</v>
      </c>
      <c r="S517">
        <v>0</v>
      </c>
      <c r="T517">
        <v>618.66</v>
      </c>
      <c r="U517">
        <v>34</v>
      </c>
      <c r="V517" t="str">
        <f>VLOOKUP(Tabela1[[#This Row],[CÓD FORNECEDOR]],'[1]BASE FORNECEDORES'!$A:$N,11,0)</f>
        <v>60.561.719/0022-58</v>
      </c>
      <c r="W517" t="str">
        <f>VLOOKUP(Tabela1[[#This Row],[CNPJ]],'[1]BASE FORNECEDORES'!$K:$R,8,0)</f>
        <v>AKZO NOBEL LTDA AUTO</v>
      </c>
      <c r="X517">
        <v>23363</v>
      </c>
      <c r="Y517" t="str">
        <f>VLOOKUP(Tabela1[[#This Row],[CÓD PRODUTO ]],[1]fornnecedor!$A:$G,7,0)</f>
        <v>TINTAS POLIÉSTER</v>
      </c>
      <c r="Z517">
        <v>496582</v>
      </c>
      <c r="AA517" t="str">
        <f>Tabela1[[#This Row],[DESCRIÇÃO]]</f>
        <v>AKZO NOBEL LTDA AUTO</v>
      </c>
    </row>
    <row r="518" spans="1:27" x14ac:dyDescent="0.3">
      <c r="A518" t="s">
        <v>5350</v>
      </c>
      <c r="B518" t="s">
        <v>101</v>
      </c>
      <c r="C518" s="1">
        <v>46050</v>
      </c>
      <c r="D518" s="2">
        <v>2003585409</v>
      </c>
      <c r="E518" t="s">
        <v>199</v>
      </c>
      <c r="G518" t="s">
        <v>103</v>
      </c>
      <c r="H518" t="s">
        <v>24</v>
      </c>
      <c r="I518">
        <v>21.52</v>
      </c>
      <c r="J518">
        <v>96</v>
      </c>
      <c r="K518">
        <v>0</v>
      </c>
      <c r="L518" s="3">
        <v>2065.71</v>
      </c>
      <c r="M518">
        <v>67.81</v>
      </c>
      <c r="N518">
        <v>0</v>
      </c>
      <c r="O518">
        <v>66.91</v>
      </c>
      <c r="P518">
        <v>0</v>
      </c>
      <c r="Q518">
        <v>0</v>
      </c>
      <c r="R518">
        <v>0</v>
      </c>
      <c r="S518">
        <v>0</v>
      </c>
      <c r="T518" s="3">
        <v>2154.1799999999998</v>
      </c>
      <c r="U518">
        <v>34</v>
      </c>
      <c r="V518" t="str">
        <f>VLOOKUP(Tabela1[[#This Row],[CÓD FORNECEDOR]],'[1]BASE FORNECEDORES'!$A:$N,11,0)</f>
        <v>60.561.719/0022-58</v>
      </c>
      <c r="W518" t="str">
        <f>VLOOKUP(Tabela1[[#This Row],[CNPJ]],'[1]BASE FORNECEDORES'!$K:$R,8,0)</f>
        <v>AKZO NOBEL LTDA AUTO</v>
      </c>
      <c r="X518">
        <v>85409</v>
      </c>
      <c r="Y518" t="str">
        <f>VLOOKUP(Tabela1[[#This Row],[CÓD PRODUTO ]],[1]fornnecedor!$A:$G,7,0)</f>
        <v>PRIMER AUTOMOTIVO</v>
      </c>
      <c r="Z518">
        <v>496582</v>
      </c>
      <c r="AA518" t="str">
        <f>Tabela1[[#This Row],[DESCRIÇÃO]]</f>
        <v>AKZO NOBEL LTDA AUTO</v>
      </c>
    </row>
    <row r="519" spans="1:27" x14ac:dyDescent="0.3">
      <c r="A519" t="s">
        <v>5350</v>
      </c>
      <c r="B519" t="s">
        <v>101</v>
      </c>
      <c r="C519" s="1">
        <v>46050</v>
      </c>
      <c r="D519" s="2">
        <v>2003523076</v>
      </c>
      <c r="E519" t="s">
        <v>200</v>
      </c>
      <c r="G519" t="s">
        <v>103</v>
      </c>
      <c r="H519" t="s">
        <v>24</v>
      </c>
      <c r="I519">
        <v>24.71</v>
      </c>
      <c r="J519">
        <v>120</v>
      </c>
      <c r="K519">
        <v>0</v>
      </c>
      <c r="L519" s="3">
        <v>2964.79</v>
      </c>
      <c r="M519">
        <v>97.32</v>
      </c>
      <c r="N519">
        <v>0</v>
      </c>
      <c r="O519">
        <v>96.03</v>
      </c>
      <c r="P519">
        <v>0</v>
      </c>
      <c r="Q519">
        <v>0</v>
      </c>
      <c r="R519">
        <v>0</v>
      </c>
      <c r="S519">
        <v>0</v>
      </c>
      <c r="T519" s="3">
        <v>3091.76</v>
      </c>
      <c r="U519">
        <v>34</v>
      </c>
      <c r="V519" t="str">
        <f>VLOOKUP(Tabela1[[#This Row],[CÓD FORNECEDOR]],'[1]BASE FORNECEDORES'!$A:$N,11,0)</f>
        <v>60.561.719/0022-58</v>
      </c>
      <c r="W519" t="str">
        <f>VLOOKUP(Tabela1[[#This Row],[CNPJ]],'[1]BASE FORNECEDORES'!$K:$R,8,0)</f>
        <v>AKZO NOBEL LTDA AUTO</v>
      </c>
      <c r="X519">
        <v>23076</v>
      </c>
      <c r="Y519" t="str">
        <f>VLOOKUP(Tabela1[[#This Row],[CÓD PRODUTO ]],[1]fornnecedor!$A:$G,7,0)</f>
        <v>PRIMER AUTOMOTIVO</v>
      </c>
      <c r="Z519">
        <v>496582</v>
      </c>
      <c r="AA519" t="str">
        <f>Tabela1[[#This Row],[DESCRIÇÃO]]</f>
        <v>AKZO NOBEL LTDA AUTO</v>
      </c>
    </row>
    <row r="520" spans="1:27" x14ac:dyDescent="0.3">
      <c r="A520" t="s">
        <v>5350</v>
      </c>
      <c r="B520" t="s">
        <v>101</v>
      </c>
      <c r="C520" s="1">
        <v>46050</v>
      </c>
      <c r="D520" s="2">
        <v>2003523073</v>
      </c>
      <c r="E520" t="s">
        <v>201</v>
      </c>
      <c r="G520" t="s">
        <v>103</v>
      </c>
      <c r="H520" t="s">
        <v>24</v>
      </c>
      <c r="I520">
        <v>26.77</v>
      </c>
      <c r="J520">
        <v>6</v>
      </c>
      <c r="K520">
        <v>0</v>
      </c>
      <c r="L520">
        <v>160.6</v>
      </c>
      <c r="M520">
        <v>5.27</v>
      </c>
      <c r="N520">
        <v>0</v>
      </c>
      <c r="O520">
        <v>5.21</v>
      </c>
      <c r="P520">
        <v>0</v>
      </c>
      <c r="Q520">
        <v>0</v>
      </c>
      <c r="R520">
        <v>0</v>
      </c>
      <c r="S520">
        <v>0</v>
      </c>
      <c r="T520">
        <v>167.48</v>
      </c>
      <c r="U520">
        <v>34</v>
      </c>
      <c r="V520" t="str">
        <f>VLOOKUP(Tabela1[[#This Row],[CÓD FORNECEDOR]],'[1]BASE FORNECEDORES'!$A:$N,11,0)</f>
        <v>60.561.719/0022-58</v>
      </c>
      <c r="W520" t="str">
        <f>VLOOKUP(Tabela1[[#This Row],[CNPJ]],'[1]BASE FORNECEDORES'!$K:$R,8,0)</f>
        <v>AKZO NOBEL LTDA AUTO</v>
      </c>
      <c r="X520">
        <v>23073</v>
      </c>
      <c r="Y520" t="str">
        <f>VLOOKUP(Tabela1[[#This Row],[CÓD PRODUTO ]],[1]fornnecedor!$A:$G,7,0)</f>
        <v>PRIMER AUTOMOTIVO</v>
      </c>
      <c r="Z520">
        <v>496582</v>
      </c>
      <c r="AA520" t="str">
        <f>Tabela1[[#This Row],[DESCRIÇÃO]]</f>
        <v>AKZO NOBEL LTDA AUTO</v>
      </c>
    </row>
    <row r="521" spans="1:27" x14ac:dyDescent="0.3">
      <c r="A521" t="s">
        <v>5350</v>
      </c>
      <c r="B521" t="s">
        <v>101</v>
      </c>
      <c r="C521" s="1">
        <v>46050</v>
      </c>
      <c r="D521" s="2">
        <v>2003523069</v>
      </c>
      <c r="E521" t="s">
        <v>202</v>
      </c>
      <c r="G521" t="s">
        <v>103</v>
      </c>
      <c r="H521" t="s">
        <v>24</v>
      </c>
      <c r="I521">
        <v>32.090000000000003</v>
      </c>
      <c r="J521">
        <v>24</v>
      </c>
      <c r="K521">
        <v>0</v>
      </c>
      <c r="L521">
        <v>770.12</v>
      </c>
      <c r="M521">
        <v>25.28</v>
      </c>
      <c r="N521">
        <v>0</v>
      </c>
      <c r="O521">
        <v>24.94</v>
      </c>
      <c r="P521">
        <v>0</v>
      </c>
      <c r="Q521">
        <v>0</v>
      </c>
      <c r="R521">
        <v>0</v>
      </c>
      <c r="S521">
        <v>0</v>
      </c>
      <c r="T521">
        <v>803.1</v>
      </c>
      <c r="U521">
        <v>34</v>
      </c>
      <c r="V521" t="str">
        <f>VLOOKUP(Tabela1[[#This Row],[CÓD FORNECEDOR]],'[1]BASE FORNECEDORES'!$A:$N,11,0)</f>
        <v>60.561.719/0022-58</v>
      </c>
      <c r="W521" t="str">
        <f>VLOOKUP(Tabela1[[#This Row],[CNPJ]],'[1]BASE FORNECEDORES'!$K:$R,8,0)</f>
        <v>AKZO NOBEL LTDA AUTO</v>
      </c>
      <c r="X521">
        <v>23069</v>
      </c>
      <c r="Y521" t="str">
        <f>VLOOKUP(Tabela1[[#This Row],[CÓD PRODUTO ]],[1]fornnecedor!$A:$G,7,0)</f>
        <v>PRIMER AUTOMOTIVO</v>
      </c>
      <c r="Z521">
        <v>496582</v>
      </c>
      <c r="AA521" t="str">
        <f>Tabela1[[#This Row],[DESCRIÇÃO]]</f>
        <v>AKZO NOBEL LTDA AUTO</v>
      </c>
    </row>
    <row r="522" spans="1:27" x14ac:dyDescent="0.3">
      <c r="A522" t="s">
        <v>5350</v>
      </c>
      <c r="B522" t="s">
        <v>101</v>
      </c>
      <c r="C522" s="1">
        <v>46050</v>
      </c>
      <c r="D522" s="2">
        <v>2003421200</v>
      </c>
      <c r="E522" t="s">
        <v>212</v>
      </c>
      <c r="G522" t="s">
        <v>103</v>
      </c>
      <c r="H522" t="s">
        <v>24</v>
      </c>
      <c r="I522">
        <v>28.67</v>
      </c>
      <c r="J522">
        <v>6</v>
      </c>
      <c r="K522">
        <v>0</v>
      </c>
      <c r="L522">
        <v>172.04</v>
      </c>
      <c r="M522">
        <v>5.65</v>
      </c>
      <c r="N522">
        <v>0</v>
      </c>
      <c r="O522">
        <v>5.57</v>
      </c>
      <c r="P522">
        <v>0</v>
      </c>
      <c r="Q522">
        <v>0</v>
      </c>
      <c r="R522">
        <v>0</v>
      </c>
      <c r="S522">
        <v>0</v>
      </c>
      <c r="T522">
        <v>179.41</v>
      </c>
      <c r="U522">
        <v>34</v>
      </c>
      <c r="V522" t="str">
        <f>VLOOKUP(Tabela1[[#This Row],[CÓD FORNECEDOR]],'[1]BASE FORNECEDORES'!$A:$N,11,0)</f>
        <v>60.561.719/0022-58</v>
      </c>
      <c r="W522" t="str">
        <f>VLOOKUP(Tabela1[[#This Row],[CNPJ]],'[1]BASE FORNECEDORES'!$K:$R,8,0)</f>
        <v>AKZO NOBEL LTDA AUTO</v>
      </c>
      <c r="X522">
        <v>21200</v>
      </c>
      <c r="Y522" t="str">
        <f>VLOOKUP(Tabela1[[#This Row],[CÓD PRODUTO ]],[1]fornnecedor!$A:$G,7,0)</f>
        <v>VERNIZ AUTOMOTIVO</v>
      </c>
      <c r="Z522">
        <v>496582</v>
      </c>
      <c r="AA522" t="str">
        <f>Tabela1[[#This Row],[DESCRIÇÃO]]</f>
        <v>AKZO NOBEL LTDA AUTO</v>
      </c>
    </row>
    <row r="523" spans="1:27" x14ac:dyDescent="0.3">
      <c r="A523" t="s">
        <v>5350</v>
      </c>
      <c r="B523" t="s">
        <v>101</v>
      </c>
      <c r="C523" s="1">
        <v>46050</v>
      </c>
      <c r="D523" s="2">
        <v>2003423063</v>
      </c>
      <c r="E523" t="s">
        <v>213</v>
      </c>
      <c r="G523" t="s">
        <v>103</v>
      </c>
      <c r="H523" t="s">
        <v>24</v>
      </c>
      <c r="I523">
        <v>28.27</v>
      </c>
      <c r="J523">
        <v>30</v>
      </c>
      <c r="K523">
        <v>0</v>
      </c>
      <c r="L523">
        <v>848</v>
      </c>
      <c r="M523">
        <v>27.84</v>
      </c>
      <c r="N523">
        <v>0</v>
      </c>
      <c r="O523">
        <v>27.47</v>
      </c>
      <c r="P523">
        <v>0</v>
      </c>
      <c r="Q523">
        <v>0</v>
      </c>
      <c r="R523">
        <v>0</v>
      </c>
      <c r="S523">
        <v>0</v>
      </c>
      <c r="T523">
        <v>884.32</v>
      </c>
      <c r="U523">
        <v>34</v>
      </c>
      <c r="V523" t="str">
        <f>VLOOKUP(Tabela1[[#This Row],[CÓD FORNECEDOR]],'[1]BASE FORNECEDORES'!$A:$N,11,0)</f>
        <v>60.561.719/0022-58</v>
      </c>
      <c r="W523" t="str">
        <f>VLOOKUP(Tabela1[[#This Row],[CNPJ]],'[1]BASE FORNECEDORES'!$K:$R,8,0)</f>
        <v>AKZO NOBEL LTDA AUTO</v>
      </c>
      <c r="X523">
        <v>23063</v>
      </c>
      <c r="Y523" t="str">
        <f>VLOOKUP(Tabela1[[#This Row],[CÓD PRODUTO ]],[1]fornnecedor!$A:$G,7,0)</f>
        <v>VERNIZ AUTOMOTIVO</v>
      </c>
      <c r="Z523">
        <v>496582</v>
      </c>
      <c r="AA523" t="str">
        <f>Tabela1[[#This Row],[DESCRIÇÃO]]</f>
        <v>AKZO NOBEL LTDA AUTO</v>
      </c>
    </row>
    <row r="524" spans="1:27" x14ac:dyDescent="0.3">
      <c r="A524" t="s">
        <v>5350</v>
      </c>
      <c r="B524" t="s">
        <v>101</v>
      </c>
      <c r="C524" s="1">
        <v>46050</v>
      </c>
      <c r="D524" s="2">
        <v>2003423690</v>
      </c>
      <c r="E524" t="s">
        <v>214</v>
      </c>
      <c r="G524" t="s">
        <v>103</v>
      </c>
      <c r="H524" t="s">
        <v>24</v>
      </c>
      <c r="I524">
        <v>29.44</v>
      </c>
      <c r="J524">
        <v>120</v>
      </c>
      <c r="K524">
        <v>0</v>
      </c>
      <c r="L524" s="3">
        <v>3532.82</v>
      </c>
      <c r="M524">
        <v>115.96</v>
      </c>
      <c r="N524">
        <v>0</v>
      </c>
      <c r="O524">
        <v>114.39</v>
      </c>
      <c r="P524">
        <v>0</v>
      </c>
      <c r="Q524">
        <v>0</v>
      </c>
      <c r="R524">
        <v>0</v>
      </c>
      <c r="S524">
        <v>0</v>
      </c>
      <c r="T524" s="3">
        <v>3684.08</v>
      </c>
      <c r="U524">
        <v>34</v>
      </c>
      <c r="V524" t="str">
        <f>VLOOKUP(Tabela1[[#This Row],[CÓD FORNECEDOR]],'[1]BASE FORNECEDORES'!$A:$N,11,0)</f>
        <v>60.561.719/0022-58</v>
      </c>
      <c r="W524" t="str">
        <f>VLOOKUP(Tabela1[[#This Row],[CNPJ]],'[1]BASE FORNECEDORES'!$K:$R,8,0)</f>
        <v>AKZO NOBEL LTDA AUTO</v>
      </c>
      <c r="X524">
        <v>23690</v>
      </c>
      <c r="Y524" t="str">
        <f>VLOOKUP(Tabela1[[#This Row],[CÓD PRODUTO ]],[1]fornnecedor!$A:$G,7,0)</f>
        <v>VERNIZ AUTOMOTIVO</v>
      </c>
      <c r="Z524">
        <v>496582</v>
      </c>
      <c r="AA524" t="str">
        <f>Tabela1[[#This Row],[DESCRIÇÃO]]</f>
        <v>AKZO NOBEL LTDA AUTO</v>
      </c>
    </row>
    <row r="525" spans="1:27" x14ac:dyDescent="0.3">
      <c r="A525" t="s">
        <v>5350</v>
      </c>
      <c r="B525" t="s">
        <v>101</v>
      </c>
      <c r="C525" s="1">
        <v>46050</v>
      </c>
      <c r="D525" s="2">
        <v>2003521065</v>
      </c>
      <c r="E525" t="s">
        <v>249</v>
      </c>
      <c r="G525" t="s">
        <v>103</v>
      </c>
      <c r="H525" t="s">
        <v>24</v>
      </c>
      <c r="I525">
        <v>31.42</v>
      </c>
      <c r="J525">
        <v>24</v>
      </c>
      <c r="K525">
        <v>0</v>
      </c>
      <c r="L525">
        <v>754.02</v>
      </c>
      <c r="M525">
        <v>24.75</v>
      </c>
      <c r="N525">
        <v>0</v>
      </c>
      <c r="O525">
        <v>24.42</v>
      </c>
      <c r="P525">
        <v>0</v>
      </c>
      <c r="Q525">
        <v>0</v>
      </c>
      <c r="R525">
        <v>0</v>
      </c>
      <c r="S525">
        <v>0</v>
      </c>
      <c r="T525">
        <v>786.31</v>
      </c>
      <c r="U525">
        <v>34</v>
      </c>
      <c r="V525" t="str">
        <f>VLOOKUP(Tabela1[[#This Row],[CÓD FORNECEDOR]],'[1]BASE FORNECEDORES'!$A:$N,11,0)</f>
        <v>60.561.719/0022-58</v>
      </c>
      <c r="W525" t="str">
        <f>VLOOKUP(Tabela1[[#This Row],[CNPJ]],'[1]BASE FORNECEDORES'!$K:$R,8,0)</f>
        <v>AKZO NOBEL LTDA AUTO</v>
      </c>
      <c r="X525">
        <v>21065</v>
      </c>
      <c r="Y525" t="str">
        <f>VLOOKUP(Tabela1[[#This Row],[CÓD PRODUTO ]],[1]fornnecedor!$A:$G,7,0)</f>
        <v>PRIMER AUTOMOTIVO</v>
      </c>
      <c r="Z525">
        <v>496582</v>
      </c>
      <c r="AA525" t="str">
        <f>Tabela1[[#This Row],[DESCRIÇÃO]]</f>
        <v>AKZO NOBEL LTDA AUTO</v>
      </c>
    </row>
    <row r="526" spans="1:27" x14ac:dyDescent="0.3">
      <c r="A526" t="s">
        <v>5351</v>
      </c>
      <c r="B526" t="s">
        <v>101</v>
      </c>
      <c r="C526" s="1">
        <v>46050</v>
      </c>
      <c r="D526" s="2">
        <v>2003421489</v>
      </c>
      <c r="E526" t="s">
        <v>256</v>
      </c>
      <c r="G526" t="s">
        <v>103</v>
      </c>
      <c r="H526" t="s">
        <v>24</v>
      </c>
      <c r="I526">
        <v>122.18</v>
      </c>
      <c r="J526">
        <v>4</v>
      </c>
      <c r="K526">
        <v>0</v>
      </c>
      <c r="L526">
        <v>488.72</v>
      </c>
      <c r="M526">
        <v>16.04</v>
      </c>
      <c r="N526">
        <v>0</v>
      </c>
      <c r="O526">
        <v>14.07</v>
      </c>
      <c r="P526">
        <v>0</v>
      </c>
      <c r="Q526">
        <v>0</v>
      </c>
      <c r="R526">
        <v>0</v>
      </c>
      <c r="S526">
        <v>0</v>
      </c>
      <c r="T526">
        <v>509.65</v>
      </c>
      <c r="U526">
        <v>34</v>
      </c>
      <c r="V526" t="str">
        <f>VLOOKUP(Tabela1[[#This Row],[CÓD FORNECEDOR]],'[1]BASE FORNECEDORES'!$A:$N,11,0)</f>
        <v>60.561.719/0022-58</v>
      </c>
      <c r="W526" t="str">
        <f>VLOOKUP(Tabela1[[#This Row],[CNPJ]],'[1]BASE FORNECEDORES'!$K:$R,8,0)</f>
        <v>AKZO NOBEL LTDA AUTO</v>
      </c>
      <c r="X526">
        <v>21489</v>
      </c>
      <c r="Y526" t="str">
        <f>VLOOKUP(Tabela1[[#This Row],[CÓD PRODUTO ]],[1]fornnecedor!$A:$G,7,0)</f>
        <v>VERNIZ AUTOMOTIVO</v>
      </c>
      <c r="Z526">
        <v>496624</v>
      </c>
      <c r="AA526" t="str">
        <f>Tabela1[[#This Row],[DESCRIÇÃO]]</f>
        <v>AKZO NOBEL LTDA AUTO</v>
      </c>
    </row>
    <row r="527" spans="1:27" x14ac:dyDescent="0.3">
      <c r="A527" t="s">
        <v>5351</v>
      </c>
      <c r="B527" t="s">
        <v>101</v>
      </c>
      <c r="C527" s="1">
        <v>46050</v>
      </c>
      <c r="D527" s="2">
        <v>2003521065</v>
      </c>
      <c r="E527" t="s">
        <v>249</v>
      </c>
      <c r="G527" t="s">
        <v>103</v>
      </c>
      <c r="H527" t="s">
        <v>24</v>
      </c>
      <c r="I527">
        <v>31.42</v>
      </c>
      <c r="J527">
        <v>120</v>
      </c>
      <c r="K527">
        <v>0</v>
      </c>
      <c r="L527" s="3">
        <v>3770.11</v>
      </c>
      <c r="M527">
        <v>123.75</v>
      </c>
      <c r="N527">
        <v>0</v>
      </c>
      <c r="O527">
        <v>108.52</v>
      </c>
      <c r="P527">
        <v>0</v>
      </c>
      <c r="Q527">
        <v>0</v>
      </c>
      <c r="R527">
        <v>0</v>
      </c>
      <c r="S527">
        <v>0</v>
      </c>
      <c r="T527" s="3">
        <v>3931.56</v>
      </c>
      <c r="U527">
        <v>34</v>
      </c>
      <c r="V527" t="str">
        <f>VLOOKUP(Tabela1[[#This Row],[CÓD FORNECEDOR]],'[1]BASE FORNECEDORES'!$A:$N,11,0)</f>
        <v>60.561.719/0022-58</v>
      </c>
      <c r="W527" t="str">
        <f>VLOOKUP(Tabela1[[#This Row],[CNPJ]],'[1]BASE FORNECEDORES'!$K:$R,8,0)</f>
        <v>AKZO NOBEL LTDA AUTO</v>
      </c>
      <c r="X527">
        <v>21065</v>
      </c>
      <c r="Y527" t="str">
        <f>VLOOKUP(Tabela1[[#This Row],[CÓD PRODUTO ]],[1]fornnecedor!$A:$G,7,0)</f>
        <v>PRIMER AUTOMOTIVO</v>
      </c>
      <c r="Z527">
        <v>496624</v>
      </c>
      <c r="AA527" t="str">
        <f>Tabela1[[#This Row],[DESCRIÇÃO]]</f>
        <v>AKZO NOBEL LTDA AUTO</v>
      </c>
    </row>
    <row r="528" spans="1:27" x14ac:dyDescent="0.3">
      <c r="A528" t="s">
        <v>5352</v>
      </c>
      <c r="B528" t="s">
        <v>101</v>
      </c>
      <c r="C528" s="1">
        <v>46050</v>
      </c>
      <c r="D528" s="2">
        <v>2003109916</v>
      </c>
      <c r="E528" t="s">
        <v>128</v>
      </c>
      <c r="G528" t="s">
        <v>127</v>
      </c>
      <c r="H528" t="s">
        <v>24</v>
      </c>
      <c r="I528">
        <v>111.3</v>
      </c>
      <c r="J528">
        <v>2</v>
      </c>
      <c r="K528">
        <v>0</v>
      </c>
      <c r="L528">
        <v>222.6</v>
      </c>
      <c r="M528">
        <v>7.31</v>
      </c>
      <c r="N528">
        <v>0</v>
      </c>
      <c r="O528">
        <v>5.89</v>
      </c>
      <c r="P528">
        <v>0</v>
      </c>
      <c r="Q528">
        <v>0</v>
      </c>
      <c r="R528">
        <v>0</v>
      </c>
      <c r="S528">
        <v>0</v>
      </c>
      <c r="T528">
        <v>232.14</v>
      </c>
      <c r="U528">
        <v>34</v>
      </c>
      <c r="V528" t="str">
        <f>VLOOKUP(Tabela1[[#This Row],[CÓD FORNECEDOR]],'[1]BASE FORNECEDORES'!$A:$N,11,0)</f>
        <v>60.561.719/0022-58</v>
      </c>
      <c r="W528" t="str">
        <f>VLOOKUP(Tabela1[[#This Row],[CNPJ]],'[1]BASE FORNECEDORES'!$K:$R,8,0)</f>
        <v>AKZO NOBEL LTDA AUTO</v>
      </c>
      <c r="X528">
        <v>9916</v>
      </c>
      <c r="Y528" t="str">
        <f>VLOOKUP(Tabela1[[#This Row],[CÓD PRODUTO ]],[1]fornnecedor!$A:$G,7,0)</f>
        <v>BASES POLIÉSTER</v>
      </c>
      <c r="Z528">
        <v>496670</v>
      </c>
      <c r="AA528" t="str">
        <f>Tabela1[[#This Row],[DESCRIÇÃO]]</f>
        <v>AKZO NOBEL LTDA AUTO</v>
      </c>
    </row>
    <row r="529" spans="1:27" x14ac:dyDescent="0.3">
      <c r="A529" t="s">
        <v>5352</v>
      </c>
      <c r="B529" t="s">
        <v>101</v>
      </c>
      <c r="C529" s="1">
        <v>46050</v>
      </c>
      <c r="D529" s="2">
        <v>2003109922</v>
      </c>
      <c r="E529" t="s">
        <v>129</v>
      </c>
      <c r="G529" t="s">
        <v>127</v>
      </c>
      <c r="H529" t="s">
        <v>24</v>
      </c>
      <c r="I529">
        <v>109.82</v>
      </c>
      <c r="J529">
        <v>8</v>
      </c>
      <c r="K529">
        <v>0</v>
      </c>
      <c r="L529">
        <v>878.56</v>
      </c>
      <c r="M529">
        <v>28.84</v>
      </c>
      <c r="N529">
        <v>0</v>
      </c>
      <c r="O529">
        <v>23.22</v>
      </c>
      <c r="P529">
        <v>0</v>
      </c>
      <c r="Q529">
        <v>0</v>
      </c>
      <c r="R529">
        <v>0</v>
      </c>
      <c r="S529">
        <v>0</v>
      </c>
      <c r="T529">
        <v>916.19</v>
      </c>
      <c r="U529">
        <v>34</v>
      </c>
      <c r="V529" t="str">
        <f>VLOOKUP(Tabela1[[#This Row],[CÓD FORNECEDOR]],'[1]BASE FORNECEDORES'!$A:$N,11,0)</f>
        <v>60.561.719/0022-58</v>
      </c>
      <c r="W529" t="str">
        <f>VLOOKUP(Tabela1[[#This Row],[CNPJ]],'[1]BASE FORNECEDORES'!$K:$R,8,0)</f>
        <v>AKZO NOBEL LTDA AUTO</v>
      </c>
      <c r="X529">
        <v>9922</v>
      </c>
      <c r="Y529" t="str">
        <f>VLOOKUP(Tabela1[[#This Row],[CÓD PRODUTO ]],[1]fornnecedor!$A:$G,7,0)</f>
        <v>BASES POLIÉSTER</v>
      </c>
      <c r="Z529">
        <v>496670</v>
      </c>
      <c r="AA529" t="str">
        <f>Tabela1[[#This Row],[DESCRIÇÃO]]</f>
        <v>AKZO NOBEL LTDA AUTO</v>
      </c>
    </row>
    <row r="530" spans="1:27" x14ac:dyDescent="0.3">
      <c r="A530" t="s">
        <v>5352</v>
      </c>
      <c r="B530" t="s">
        <v>101</v>
      </c>
      <c r="C530" s="1">
        <v>46050</v>
      </c>
      <c r="D530" s="2">
        <v>2003109945</v>
      </c>
      <c r="E530" t="s">
        <v>3812</v>
      </c>
      <c r="G530" t="s">
        <v>127</v>
      </c>
      <c r="H530" t="s">
        <v>24</v>
      </c>
      <c r="I530">
        <v>184.34</v>
      </c>
      <c r="J530">
        <v>2</v>
      </c>
      <c r="K530">
        <v>0</v>
      </c>
      <c r="L530">
        <v>368.68</v>
      </c>
      <c r="M530">
        <v>12.1</v>
      </c>
      <c r="N530">
        <v>0</v>
      </c>
      <c r="O530">
        <v>9.75</v>
      </c>
      <c r="P530">
        <v>0</v>
      </c>
      <c r="Q530">
        <v>0</v>
      </c>
      <c r="R530">
        <v>0</v>
      </c>
      <c r="S530">
        <v>0</v>
      </c>
      <c r="T530">
        <v>384.47</v>
      </c>
      <c r="U530">
        <v>34</v>
      </c>
      <c r="V530" t="str">
        <f>VLOOKUP(Tabela1[[#This Row],[CÓD FORNECEDOR]],'[1]BASE FORNECEDORES'!$A:$N,11,0)</f>
        <v>60.561.719/0022-58</v>
      </c>
      <c r="W530" t="str">
        <f>VLOOKUP(Tabela1[[#This Row],[CNPJ]],'[1]BASE FORNECEDORES'!$K:$R,8,0)</f>
        <v>AKZO NOBEL LTDA AUTO</v>
      </c>
      <c r="X530">
        <v>9945</v>
      </c>
      <c r="Y530" t="str">
        <f>VLOOKUP(Tabela1[[#This Row],[CÓD PRODUTO ]],[1]fornnecedor!$A:$G,7,0)</f>
        <v>BASES POLIÉSTER</v>
      </c>
      <c r="Z530">
        <v>496670</v>
      </c>
      <c r="AA530" t="str">
        <f>Tabela1[[#This Row],[DESCRIÇÃO]]</f>
        <v>AKZO NOBEL LTDA AUTO</v>
      </c>
    </row>
    <row r="531" spans="1:27" x14ac:dyDescent="0.3">
      <c r="A531" t="s">
        <v>5352</v>
      </c>
      <c r="B531" t="s">
        <v>101</v>
      </c>
      <c r="C531" s="1">
        <v>46050</v>
      </c>
      <c r="D531" s="2">
        <v>2003123785</v>
      </c>
      <c r="E531" t="s">
        <v>4768</v>
      </c>
      <c r="G531" t="s">
        <v>127</v>
      </c>
      <c r="H531" t="s">
        <v>24</v>
      </c>
      <c r="I531">
        <v>385.93</v>
      </c>
      <c r="J531">
        <v>2</v>
      </c>
      <c r="K531">
        <v>0</v>
      </c>
      <c r="L531">
        <v>771.85</v>
      </c>
      <c r="M531">
        <v>25.34</v>
      </c>
      <c r="N531">
        <v>0</v>
      </c>
      <c r="O531">
        <v>20.399999999999999</v>
      </c>
      <c r="P531">
        <v>0</v>
      </c>
      <c r="Q531">
        <v>0</v>
      </c>
      <c r="R531">
        <v>0</v>
      </c>
      <c r="S531">
        <v>0</v>
      </c>
      <c r="T531">
        <v>804.91</v>
      </c>
      <c r="U531">
        <v>34</v>
      </c>
      <c r="V531" t="str">
        <f>VLOOKUP(Tabela1[[#This Row],[CÓD FORNECEDOR]],'[1]BASE FORNECEDORES'!$A:$N,11,0)</f>
        <v>60.561.719/0022-58</v>
      </c>
      <c r="W531" t="str">
        <f>VLOOKUP(Tabela1[[#This Row],[CNPJ]],'[1]BASE FORNECEDORES'!$K:$R,8,0)</f>
        <v>AKZO NOBEL LTDA AUTO</v>
      </c>
      <c r="X531">
        <v>23785</v>
      </c>
      <c r="Y531" t="str">
        <f>VLOOKUP(Tabela1[[#This Row],[CÓD PRODUTO ]],[1]fornnecedor!$A:$G,7,0)</f>
        <v>BASES POLIÉSTER</v>
      </c>
      <c r="Z531">
        <v>496670</v>
      </c>
      <c r="AA531" t="str">
        <f>Tabela1[[#This Row],[DESCRIÇÃO]]</f>
        <v>AKZO NOBEL LTDA AUTO</v>
      </c>
    </row>
    <row r="532" spans="1:27" x14ac:dyDescent="0.3">
      <c r="A532" t="s">
        <v>5352</v>
      </c>
      <c r="B532" t="s">
        <v>101</v>
      </c>
      <c r="C532" s="1">
        <v>46050</v>
      </c>
      <c r="D532" s="2">
        <v>2003109951</v>
      </c>
      <c r="E532" t="s">
        <v>134</v>
      </c>
      <c r="G532" t="s">
        <v>127</v>
      </c>
      <c r="H532" t="s">
        <v>24</v>
      </c>
      <c r="I532">
        <v>206.44</v>
      </c>
      <c r="J532">
        <v>2</v>
      </c>
      <c r="K532">
        <v>0</v>
      </c>
      <c r="L532">
        <v>412.87</v>
      </c>
      <c r="M532">
        <v>13.55</v>
      </c>
      <c r="N532">
        <v>0</v>
      </c>
      <c r="O532">
        <v>10.91</v>
      </c>
      <c r="P532">
        <v>0</v>
      </c>
      <c r="Q532">
        <v>0</v>
      </c>
      <c r="R532">
        <v>0</v>
      </c>
      <c r="S532">
        <v>0</v>
      </c>
      <c r="T532">
        <v>430.55</v>
      </c>
      <c r="U532">
        <v>34</v>
      </c>
      <c r="V532" t="str">
        <f>VLOOKUP(Tabela1[[#This Row],[CÓD FORNECEDOR]],'[1]BASE FORNECEDORES'!$A:$N,11,0)</f>
        <v>60.561.719/0022-58</v>
      </c>
      <c r="W532" t="str">
        <f>VLOOKUP(Tabela1[[#This Row],[CNPJ]],'[1]BASE FORNECEDORES'!$K:$R,8,0)</f>
        <v>AKZO NOBEL LTDA AUTO</v>
      </c>
      <c r="X532">
        <v>9951</v>
      </c>
      <c r="Y532" t="str">
        <f>VLOOKUP(Tabela1[[#This Row],[CÓD PRODUTO ]],[1]fornnecedor!$A:$G,7,0)</f>
        <v>BASES POLIÉSTER</v>
      </c>
      <c r="Z532">
        <v>496670</v>
      </c>
      <c r="AA532" t="str">
        <f>Tabela1[[#This Row],[DESCRIÇÃO]]</f>
        <v>AKZO NOBEL LTDA AUTO</v>
      </c>
    </row>
    <row r="533" spans="1:27" x14ac:dyDescent="0.3">
      <c r="A533" t="s">
        <v>5352</v>
      </c>
      <c r="B533" t="s">
        <v>101</v>
      </c>
      <c r="C533" s="1">
        <v>46050</v>
      </c>
      <c r="D533" s="2">
        <v>2003109952</v>
      </c>
      <c r="E533" t="s">
        <v>263</v>
      </c>
      <c r="G533" t="s">
        <v>127</v>
      </c>
      <c r="H533" t="s">
        <v>24</v>
      </c>
      <c r="I533">
        <v>168.34</v>
      </c>
      <c r="J533">
        <v>2</v>
      </c>
      <c r="K533">
        <v>0</v>
      </c>
      <c r="L533">
        <v>336.68</v>
      </c>
      <c r="M533">
        <v>11.05</v>
      </c>
      <c r="N533">
        <v>0</v>
      </c>
      <c r="O533">
        <v>8.9</v>
      </c>
      <c r="P533">
        <v>0</v>
      </c>
      <c r="Q533">
        <v>0</v>
      </c>
      <c r="R533">
        <v>0</v>
      </c>
      <c r="S533">
        <v>0</v>
      </c>
      <c r="T533">
        <v>351.1</v>
      </c>
      <c r="U533">
        <v>34</v>
      </c>
      <c r="V533" t="str">
        <f>VLOOKUP(Tabela1[[#This Row],[CÓD FORNECEDOR]],'[1]BASE FORNECEDORES'!$A:$N,11,0)</f>
        <v>60.561.719/0022-58</v>
      </c>
      <c r="W533" t="str">
        <f>VLOOKUP(Tabela1[[#This Row],[CNPJ]],'[1]BASE FORNECEDORES'!$K:$R,8,0)</f>
        <v>AKZO NOBEL LTDA AUTO</v>
      </c>
      <c r="X533">
        <v>9952</v>
      </c>
      <c r="Y533" t="str">
        <f>VLOOKUP(Tabela1[[#This Row],[CÓD PRODUTO ]],[1]fornnecedor!$A:$G,7,0)</f>
        <v>BASES POLIÉSTER</v>
      </c>
      <c r="Z533">
        <v>496670</v>
      </c>
      <c r="AA533" t="str">
        <f>Tabela1[[#This Row],[DESCRIÇÃO]]</f>
        <v>AKZO NOBEL LTDA AUTO</v>
      </c>
    </row>
    <row r="534" spans="1:27" x14ac:dyDescent="0.3">
      <c r="A534" t="s">
        <v>5352</v>
      </c>
      <c r="B534" t="s">
        <v>101</v>
      </c>
      <c r="C534" s="1">
        <v>46050</v>
      </c>
      <c r="D534" s="2">
        <v>2003109960</v>
      </c>
      <c r="E534" t="s">
        <v>267</v>
      </c>
      <c r="G534" t="s">
        <v>127</v>
      </c>
      <c r="H534" t="s">
        <v>24</v>
      </c>
      <c r="I534">
        <v>432.18</v>
      </c>
      <c r="J534">
        <v>2</v>
      </c>
      <c r="K534">
        <v>0</v>
      </c>
      <c r="L534">
        <v>864.35</v>
      </c>
      <c r="M534">
        <v>28.37</v>
      </c>
      <c r="N534">
        <v>0</v>
      </c>
      <c r="O534">
        <v>22.84</v>
      </c>
      <c r="P534">
        <v>0</v>
      </c>
      <c r="Q534">
        <v>0</v>
      </c>
      <c r="R534">
        <v>0</v>
      </c>
      <c r="S534">
        <v>0</v>
      </c>
      <c r="T534">
        <v>901.36</v>
      </c>
      <c r="U534">
        <v>34</v>
      </c>
      <c r="V534" t="str">
        <f>VLOOKUP(Tabela1[[#This Row],[CÓD FORNECEDOR]],'[1]BASE FORNECEDORES'!$A:$N,11,0)</f>
        <v>60.561.719/0022-58</v>
      </c>
      <c r="W534" t="str">
        <f>VLOOKUP(Tabela1[[#This Row],[CNPJ]],'[1]BASE FORNECEDORES'!$K:$R,8,0)</f>
        <v>AKZO NOBEL LTDA AUTO</v>
      </c>
      <c r="X534">
        <v>9960</v>
      </c>
      <c r="Y534" t="str">
        <f>VLOOKUP(Tabela1[[#This Row],[CÓD PRODUTO ]],[1]fornnecedor!$A:$G,7,0)</f>
        <v>BASES POLIÉSTER</v>
      </c>
      <c r="Z534">
        <v>496670</v>
      </c>
      <c r="AA534" t="str">
        <f>Tabela1[[#This Row],[DESCRIÇÃO]]</f>
        <v>AKZO NOBEL LTDA AUTO</v>
      </c>
    </row>
    <row r="535" spans="1:27" x14ac:dyDescent="0.3">
      <c r="A535" t="s">
        <v>5352</v>
      </c>
      <c r="B535" t="s">
        <v>101</v>
      </c>
      <c r="C535" s="1">
        <v>46050</v>
      </c>
      <c r="D535" s="2">
        <v>2003109961</v>
      </c>
      <c r="E535" t="s">
        <v>137</v>
      </c>
      <c r="G535" t="s">
        <v>127</v>
      </c>
      <c r="H535" t="s">
        <v>24</v>
      </c>
      <c r="I535">
        <v>335.67</v>
      </c>
      <c r="J535">
        <v>2</v>
      </c>
      <c r="K535">
        <v>0</v>
      </c>
      <c r="L535">
        <v>671.34</v>
      </c>
      <c r="M535">
        <v>22.04</v>
      </c>
      <c r="N535">
        <v>0</v>
      </c>
      <c r="O535">
        <v>17.739999999999998</v>
      </c>
      <c r="P535">
        <v>0</v>
      </c>
      <c r="Q535">
        <v>0</v>
      </c>
      <c r="R535">
        <v>0</v>
      </c>
      <c r="S535">
        <v>0</v>
      </c>
      <c r="T535">
        <v>700.09</v>
      </c>
      <c r="U535">
        <v>34</v>
      </c>
      <c r="V535" t="str">
        <f>VLOOKUP(Tabela1[[#This Row],[CÓD FORNECEDOR]],'[1]BASE FORNECEDORES'!$A:$N,11,0)</f>
        <v>60.561.719/0022-58</v>
      </c>
      <c r="W535" t="str">
        <f>VLOOKUP(Tabela1[[#This Row],[CNPJ]],'[1]BASE FORNECEDORES'!$K:$R,8,0)</f>
        <v>AKZO NOBEL LTDA AUTO</v>
      </c>
      <c r="X535">
        <v>9961</v>
      </c>
      <c r="Y535" t="str">
        <f>VLOOKUP(Tabela1[[#This Row],[CÓD PRODUTO ]],[1]fornnecedor!$A:$G,7,0)</f>
        <v>BASES POLIÉSTER</v>
      </c>
      <c r="Z535">
        <v>496670</v>
      </c>
      <c r="AA535" t="str">
        <f>Tabela1[[#This Row],[DESCRIÇÃO]]</f>
        <v>AKZO NOBEL LTDA AUTO</v>
      </c>
    </row>
    <row r="536" spans="1:27" x14ac:dyDescent="0.3">
      <c r="A536" t="s">
        <v>5352</v>
      </c>
      <c r="B536" t="s">
        <v>101</v>
      </c>
      <c r="C536" s="1">
        <v>46050</v>
      </c>
      <c r="D536" s="2">
        <v>2003109962</v>
      </c>
      <c r="E536" t="s">
        <v>268</v>
      </c>
      <c r="G536" t="s">
        <v>127</v>
      </c>
      <c r="H536" t="s">
        <v>24</v>
      </c>
      <c r="I536">
        <v>91.04</v>
      </c>
      <c r="J536">
        <v>2</v>
      </c>
      <c r="K536">
        <v>0</v>
      </c>
      <c r="L536">
        <v>182.08</v>
      </c>
      <c r="M536">
        <v>5.98</v>
      </c>
      <c r="N536">
        <v>0</v>
      </c>
      <c r="O536">
        <v>4.8099999999999996</v>
      </c>
      <c r="P536">
        <v>0</v>
      </c>
      <c r="Q536">
        <v>0</v>
      </c>
      <c r="R536">
        <v>0</v>
      </c>
      <c r="S536">
        <v>0</v>
      </c>
      <c r="T536">
        <v>189.88</v>
      </c>
      <c r="U536">
        <v>34</v>
      </c>
      <c r="V536" t="str">
        <f>VLOOKUP(Tabela1[[#This Row],[CÓD FORNECEDOR]],'[1]BASE FORNECEDORES'!$A:$N,11,0)</f>
        <v>60.561.719/0022-58</v>
      </c>
      <c r="W536" t="str">
        <f>VLOOKUP(Tabela1[[#This Row],[CNPJ]],'[1]BASE FORNECEDORES'!$K:$R,8,0)</f>
        <v>AKZO NOBEL LTDA AUTO</v>
      </c>
      <c r="X536">
        <v>9962</v>
      </c>
      <c r="Y536" t="str">
        <f>VLOOKUP(Tabela1[[#This Row],[CÓD PRODUTO ]],[1]fornnecedor!$A:$G,7,0)</f>
        <v>BASES POLIÉSTER</v>
      </c>
      <c r="Z536">
        <v>496670</v>
      </c>
      <c r="AA536" t="str">
        <f>Tabela1[[#This Row],[DESCRIÇÃO]]</f>
        <v>AKZO NOBEL LTDA AUTO</v>
      </c>
    </row>
    <row r="537" spans="1:27" x14ac:dyDescent="0.3">
      <c r="A537" t="s">
        <v>5352</v>
      </c>
      <c r="B537" t="s">
        <v>101</v>
      </c>
      <c r="C537" s="1">
        <v>46050</v>
      </c>
      <c r="D537" s="2">
        <v>2003423658</v>
      </c>
      <c r="E537" t="s">
        <v>273</v>
      </c>
      <c r="G537" t="s">
        <v>127</v>
      </c>
      <c r="H537" t="s">
        <v>24</v>
      </c>
      <c r="I537">
        <v>670.89</v>
      </c>
      <c r="J537">
        <v>5</v>
      </c>
      <c r="K537">
        <v>0</v>
      </c>
      <c r="L537" s="3">
        <v>3354.47</v>
      </c>
      <c r="M537">
        <v>110.11</v>
      </c>
      <c r="N537">
        <v>0</v>
      </c>
      <c r="O537">
        <v>88.64</v>
      </c>
      <c r="P537">
        <v>0</v>
      </c>
      <c r="Q537">
        <v>0</v>
      </c>
      <c r="R537">
        <v>0</v>
      </c>
      <c r="S537">
        <v>0</v>
      </c>
      <c r="T537" s="3">
        <v>3498.12</v>
      </c>
      <c r="U537">
        <v>34</v>
      </c>
      <c r="V537" t="str">
        <f>VLOOKUP(Tabela1[[#This Row],[CÓD FORNECEDOR]],'[1]BASE FORNECEDORES'!$A:$N,11,0)</f>
        <v>60.561.719/0022-58</v>
      </c>
      <c r="W537" t="str">
        <f>VLOOKUP(Tabela1[[#This Row],[CNPJ]],'[1]BASE FORNECEDORES'!$K:$R,8,0)</f>
        <v>AKZO NOBEL LTDA AUTO</v>
      </c>
      <c r="X537">
        <v>23658</v>
      </c>
      <c r="Y537" t="str">
        <f>VLOOKUP(Tabela1[[#This Row],[CÓD PRODUTO ]],[1]fornnecedor!$A:$G,7,0)</f>
        <v>VERNIZ AUTOMOTIVO</v>
      </c>
      <c r="Z537">
        <v>496670</v>
      </c>
      <c r="AA537" t="str">
        <f>Tabela1[[#This Row],[DESCRIÇÃO]]</f>
        <v>AKZO NOBEL LTDA AUTO</v>
      </c>
    </row>
    <row r="538" spans="1:27" x14ac:dyDescent="0.3">
      <c r="A538" t="s">
        <v>5352</v>
      </c>
      <c r="B538" t="s">
        <v>101</v>
      </c>
      <c r="C538" s="1">
        <v>46050</v>
      </c>
      <c r="D538" s="2">
        <v>2003423295</v>
      </c>
      <c r="E538" t="s">
        <v>275</v>
      </c>
      <c r="G538" t="s">
        <v>127</v>
      </c>
      <c r="H538" t="s">
        <v>24</v>
      </c>
      <c r="I538">
        <v>180.75</v>
      </c>
      <c r="J538">
        <v>20</v>
      </c>
      <c r="K538">
        <v>0</v>
      </c>
      <c r="L538" s="3">
        <v>3615.04</v>
      </c>
      <c r="M538">
        <v>118.66</v>
      </c>
      <c r="N538">
        <v>0</v>
      </c>
      <c r="O538">
        <v>95.53</v>
      </c>
      <c r="P538">
        <v>0</v>
      </c>
      <c r="Q538">
        <v>0</v>
      </c>
      <c r="R538">
        <v>0</v>
      </c>
      <c r="S538">
        <v>0</v>
      </c>
      <c r="T538" s="3">
        <v>3769.85</v>
      </c>
      <c r="U538">
        <v>34</v>
      </c>
      <c r="V538" t="str">
        <f>VLOOKUP(Tabela1[[#This Row],[CÓD FORNECEDOR]],'[1]BASE FORNECEDORES'!$A:$N,11,0)</f>
        <v>60.561.719/0022-58</v>
      </c>
      <c r="W538" t="str">
        <f>VLOOKUP(Tabela1[[#This Row],[CNPJ]],'[1]BASE FORNECEDORES'!$K:$R,8,0)</f>
        <v>AKZO NOBEL LTDA AUTO</v>
      </c>
      <c r="X538">
        <v>23295</v>
      </c>
      <c r="Y538" t="str">
        <f>VLOOKUP(Tabela1[[#This Row],[CÓD PRODUTO ]],[1]fornnecedor!$A:$G,7,0)</f>
        <v>VERNIZ AUTOMOTIVO</v>
      </c>
      <c r="Z538">
        <v>496670</v>
      </c>
      <c r="AA538" t="str">
        <f>Tabela1[[#This Row],[DESCRIÇÃO]]</f>
        <v>AKZO NOBEL LTDA AUTO</v>
      </c>
    </row>
    <row r="539" spans="1:27" x14ac:dyDescent="0.3">
      <c r="A539" t="s">
        <v>5352</v>
      </c>
      <c r="B539" t="s">
        <v>101</v>
      </c>
      <c r="C539" s="1">
        <v>46050</v>
      </c>
      <c r="D539" s="2">
        <v>2001523653</v>
      </c>
      <c r="E539" t="s">
        <v>276</v>
      </c>
      <c r="G539" t="s">
        <v>127</v>
      </c>
      <c r="H539" t="s">
        <v>24</v>
      </c>
      <c r="I539">
        <v>46.02</v>
      </c>
      <c r="J539">
        <v>96</v>
      </c>
      <c r="K539">
        <v>0</v>
      </c>
      <c r="L539" s="3">
        <v>4417.55</v>
      </c>
      <c r="M539">
        <v>290.01</v>
      </c>
      <c r="N539">
        <v>0</v>
      </c>
      <c r="O539">
        <v>116.73</v>
      </c>
      <c r="P539">
        <v>0</v>
      </c>
      <c r="Q539">
        <v>0</v>
      </c>
      <c r="R539">
        <v>312.32</v>
      </c>
      <c r="S539">
        <v>0</v>
      </c>
      <c r="T539" s="3">
        <v>4751.7299999999996</v>
      </c>
      <c r="U539">
        <v>34</v>
      </c>
      <c r="V539" t="str">
        <f>VLOOKUP(Tabela1[[#This Row],[CÓD FORNECEDOR]],'[1]BASE FORNECEDORES'!$A:$N,11,0)</f>
        <v>60.561.719/0022-58</v>
      </c>
      <c r="W539" t="str">
        <f>VLOOKUP(Tabela1[[#This Row],[CNPJ]],'[1]BASE FORNECEDORES'!$K:$R,8,0)</f>
        <v>AKZO NOBEL LTDA AUTO</v>
      </c>
      <c r="X539">
        <v>23653</v>
      </c>
      <c r="Y539" t="str">
        <f>VLOOKUP(Tabela1[[#This Row],[CÓD PRODUTO ]],[1]fornnecedor!$A:$G,7,0)</f>
        <v>CATALISADORES INDIVIDUAS</v>
      </c>
      <c r="Z539">
        <v>496670</v>
      </c>
      <c r="AA539" t="str">
        <f>Tabela1[[#This Row],[DESCRIÇÃO]]</f>
        <v>AKZO NOBEL LTDA AUTO</v>
      </c>
    </row>
    <row r="540" spans="1:27" x14ac:dyDescent="0.3">
      <c r="A540" t="s">
        <v>5352</v>
      </c>
      <c r="B540" t="s">
        <v>101</v>
      </c>
      <c r="C540" s="1">
        <v>46050</v>
      </c>
      <c r="D540" s="2">
        <v>2001523296</v>
      </c>
      <c r="E540" t="s">
        <v>143</v>
      </c>
      <c r="G540" t="s">
        <v>127</v>
      </c>
      <c r="H540" t="s">
        <v>24</v>
      </c>
      <c r="I540">
        <v>28.89</v>
      </c>
      <c r="J540">
        <v>24</v>
      </c>
      <c r="K540">
        <v>0</v>
      </c>
      <c r="L540">
        <v>693.27</v>
      </c>
      <c r="M540">
        <v>45.51</v>
      </c>
      <c r="N540">
        <v>0</v>
      </c>
      <c r="O540">
        <v>18.32</v>
      </c>
      <c r="P540">
        <v>0</v>
      </c>
      <c r="Q540">
        <v>0</v>
      </c>
      <c r="R540">
        <v>49.01</v>
      </c>
      <c r="S540">
        <v>0</v>
      </c>
      <c r="T540">
        <v>745.71</v>
      </c>
      <c r="U540">
        <v>34</v>
      </c>
      <c r="V540" t="str">
        <f>VLOOKUP(Tabela1[[#This Row],[CÓD FORNECEDOR]],'[1]BASE FORNECEDORES'!$A:$N,11,0)</f>
        <v>60.561.719/0022-58</v>
      </c>
      <c r="W540" t="str">
        <f>VLOOKUP(Tabela1[[#This Row],[CNPJ]],'[1]BASE FORNECEDORES'!$K:$R,8,0)</f>
        <v>AKZO NOBEL LTDA AUTO</v>
      </c>
      <c r="X540">
        <v>23296</v>
      </c>
      <c r="Y540" t="str">
        <f>VLOOKUP(Tabela1[[#This Row],[CÓD PRODUTO ]],[1]fornnecedor!$A:$G,7,0)</f>
        <v>CATALISADORES INDIVIDUAS</v>
      </c>
      <c r="Z540">
        <v>496670</v>
      </c>
      <c r="AA540" t="str">
        <f>Tabela1[[#This Row],[DESCRIÇÃO]]</f>
        <v>AKZO NOBEL LTDA AUTO</v>
      </c>
    </row>
    <row r="541" spans="1:27" x14ac:dyDescent="0.3">
      <c r="A541" t="s">
        <v>5352</v>
      </c>
      <c r="B541" t="s">
        <v>101</v>
      </c>
      <c r="C541" s="1">
        <v>46050</v>
      </c>
      <c r="D541" s="2">
        <v>2003524182</v>
      </c>
      <c r="E541" t="s">
        <v>282</v>
      </c>
      <c r="G541" t="s">
        <v>127</v>
      </c>
      <c r="H541" t="s">
        <v>24</v>
      </c>
      <c r="I541">
        <v>111.92</v>
      </c>
      <c r="J541">
        <v>2</v>
      </c>
      <c r="K541">
        <v>0</v>
      </c>
      <c r="L541">
        <v>223.83</v>
      </c>
      <c r="M541">
        <v>7.35</v>
      </c>
      <c r="N541">
        <v>0</v>
      </c>
      <c r="O541">
        <v>5.89</v>
      </c>
      <c r="P541">
        <v>0</v>
      </c>
      <c r="Q541">
        <v>0</v>
      </c>
      <c r="R541">
        <v>0</v>
      </c>
      <c r="S541">
        <v>0</v>
      </c>
      <c r="T541">
        <v>233.42</v>
      </c>
      <c r="U541">
        <v>34</v>
      </c>
      <c r="V541" t="str">
        <f>VLOOKUP(Tabela1[[#This Row],[CÓD FORNECEDOR]],'[1]BASE FORNECEDORES'!$A:$N,11,0)</f>
        <v>60.561.719/0022-58</v>
      </c>
      <c r="W541" t="str">
        <f>VLOOKUP(Tabela1[[#This Row],[CNPJ]],'[1]BASE FORNECEDORES'!$K:$R,8,0)</f>
        <v>AKZO NOBEL LTDA AUTO</v>
      </c>
      <c r="X541">
        <v>24182</v>
      </c>
      <c r="Y541" t="str">
        <f>VLOOKUP(Tabela1[[#This Row],[CÓD PRODUTO ]],[1]fornnecedor!$A:$G,7,0)</f>
        <v>PRIMER AUTOMOTIVO</v>
      </c>
      <c r="Z541">
        <v>496670</v>
      </c>
      <c r="AA541" t="str">
        <f>Tabela1[[#This Row],[DESCRIÇÃO]]</f>
        <v>AKZO NOBEL LTDA AUTO</v>
      </c>
    </row>
    <row r="542" spans="1:27" x14ac:dyDescent="0.3">
      <c r="A542" t="s">
        <v>5352</v>
      </c>
      <c r="B542" t="s">
        <v>101</v>
      </c>
      <c r="C542" s="1">
        <v>46050</v>
      </c>
      <c r="D542" s="2">
        <v>2003523926</v>
      </c>
      <c r="E542" t="s">
        <v>283</v>
      </c>
      <c r="G542" t="s">
        <v>127</v>
      </c>
      <c r="H542" t="s">
        <v>24</v>
      </c>
      <c r="I542">
        <v>92.1</v>
      </c>
      <c r="J542">
        <v>40</v>
      </c>
      <c r="K542">
        <v>0</v>
      </c>
      <c r="L542" s="3">
        <v>3683.87</v>
      </c>
      <c r="M542">
        <v>120.92</v>
      </c>
      <c r="N542">
        <v>0</v>
      </c>
      <c r="O542">
        <v>97.35</v>
      </c>
      <c r="P542">
        <v>0</v>
      </c>
      <c r="Q542">
        <v>0</v>
      </c>
      <c r="R542">
        <v>0</v>
      </c>
      <c r="S542">
        <v>0</v>
      </c>
      <c r="T542" s="3">
        <v>3841.63</v>
      </c>
      <c r="U542">
        <v>34</v>
      </c>
      <c r="V542" t="str">
        <f>VLOOKUP(Tabela1[[#This Row],[CÓD FORNECEDOR]],'[1]BASE FORNECEDORES'!$A:$N,11,0)</f>
        <v>60.561.719/0022-58</v>
      </c>
      <c r="W542" t="str">
        <f>VLOOKUP(Tabela1[[#This Row],[CNPJ]],'[1]BASE FORNECEDORES'!$K:$R,8,0)</f>
        <v>AKZO NOBEL LTDA AUTO</v>
      </c>
      <c r="X542">
        <v>23926</v>
      </c>
      <c r="Y542" t="str">
        <f>VLOOKUP(Tabela1[[#This Row],[CÓD PRODUTO ]],[1]fornnecedor!$A:$G,7,0)</f>
        <v>PRIMER AUTOMOTIVO</v>
      </c>
      <c r="Z542">
        <v>496670</v>
      </c>
      <c r="AA542" t="str">
        <f>Tabela1[[#This Row],[DESCRIÇÃO]]</f>
        <v>AKZO NOBEL LTDA AUTO</v>
      </c>
    </row>
    <row r="543" spans="1:27" x14ac:dyDescent="0.3">
      <c r="A543" t="s">
        <v>5352</v>
      </c>
      <c r="B543" t="s">
        <v>101</v>
      </c>
      <c r="C543" s="1">
        <v>46050</v>
      </c>
      <c r="D543" s="2">
        <v>2003521861</v>
      </c>
      <c r="E543" t="s">
        <v>284</v>
      </c>
      <c r="G543" t="s">
        <v>127</v>
      </c>
      <c r="H543" t="s">
        <v>24</v>
      </c>
      <c r="I543">
        <v>40.43</v>
      </c>
      <c r="J543">
        <v>6</v>
      </c>
      <c r="K543">
        <v>0</v>
      </c>
      <c r="L543">
        <v>242.58</v>
      </c>
      <c r="M543">
        <v>7.96</v>
      </c>
      <c r="N543">
        <v>0</v>
      </c>
      <c r="O543">
        <v>6.41</v>
      </c>
      <c r="P543">
        <v>0</v>
      </c>
      <c r="Q543">
        <v>0</v>
      </c>
      <c r="R543">
        <v>0</v>
      </c>
      <c r="S543">
        <v>0</v>
      </c>
      <c r="T543">
        <v>252.97</v>
      </c>
      <c r="U543">
        <v>34</v>
      </c>
      <c r="V543" t="str">
        <f>VLOOKUP(Tabela1[[#This Row],[CÓD FORNECEDOR]],'[1]BASE FORNECEDORES'!$A:$N,11,0)</f>
        <v>60.561.719/0022-58</v>
      </c>
      <c r="W543" t="str">
        <f>VLOOKUP(Tabela1[[#This Row],[CNPJ]],'[1]BASE FORNECEDORES'!$K:$R,8,0)</f>
        <v>AKZO NOBEL LTDA AUTO</v>
      </c>
      <c r="X543">
        <v>21861</v>
      </c>
      <c r="Y543" t="str">
        <f>VLOOKUP(Tabela1[[#This Row],[CÓD PRODUTO ]],[1]fornnecedor!$A:$G,7,0)</f>
        <v>PRIMER AUTOMOTIVO</v>
      </c>
      <c r="Z543">
        <v>496670</v>
      </c>
      <c r="AA543" t="str">
        <f>Tabela1[[#This Row],[DESCRIÇÃO]]</f>
        <v>AKZO NOBEL LTDA AUTO</v>
      </c>
    </row>
    <row r="544" spans="1:27" x14ac:dyDescent="0.3">
      <c r="A544" t="s">
        <v>5352</v>
      </c>
      <c r="B544" t="s">
        <v>101</v>
      </c>
      <c r="C544" s="1">
        <v>46050</v>
      </c>
      <c r="D544" s="2">
        <v>2000109995</v>
      </c>
      <c r="E544" t="s">
        <v>285</v>
      </c>
      <c r="G544" t="s">
        <v>127</v>
      </c>
      <c r="H544" t="s">
        <v>24</v>
      </c>
      <c r="I544">
        <v>127.52</v>
      </c>
      <c r="J544">
        <v>8</v>
      </c>
      <c r="K544">
        <v>0</v>
      </c>
      <c r="L544" s="3">
        <v>1020.13</v>
      </c>
      <c r="M544">
        <v>66.97</v>
      </c>
      <c r="N544">
        <v>0</v>
      </c>
      <c r="O544">
        <v>26.96</v>
      </c>
      <c r="P544">
        <v>0</v>
      </c>
      <c r="Q544">
        <v>0</v>
      </c>
      <c r="R544">
        <v>72.12</v>
      </c>
      <c r="S544">
        <v>0</v>
      </c>
      <c r="T544" s="3">
        <v>1097.3</v>
      </c>
      <c r="U544">
        <v>34</v>
      </c>
      <c r="V544" t="str">
        <f>VLOOKUP(Tabela1[[#This Row],[CÓD FORNECEDOR]],'[1]BASE FORNECEDORES'!$A:$N,11,0)</f>
        <v>60.561.719/0022-58</v>
      </c>
      <c r="W544" t="str">
        <f>VLOOKUP(Tabela1[[#This Row],[CNPJ]],'[1]BASE FORNECEDORES'!$K:$R,8,0)</f>
        <v>AKZO NOBEL LTDA AUTO</v>
      </c>
      <c r="X544">
        <v>9995</v>
      </c>
      <c r="Y544" t="str">
        <f>VLOOKUP(Tabela1[[#This Row],[CÓD PRODUTO ]],[1]fornnecedor!$A:$G,7,0)</f>
        <v>DILUENTE</v>
      </c>
      <c r="Z544">
        <v>496670</v>
      </c>
      <c r="AA544" t="str">
        <f>Tabela1[[#This Row],[DESCRIÇÃO]]</f>
        <v>AKZO NOBEL LTDA AUTO</v>
      </c>
    </row>
    <row r="545" spans="1:27" x14ac:dyDescent="0.3">
      <c r="A545" t="s">
        <v>5352</v>
      </c>
      <c r="B545" t="s">
        <v>101</v>
      </c>
      <c r="C545" s="1">
        <v>46050</v>
      </c>
      <c r="D545" s="2">
        <v>2000121067</v>
      </c>
      <c r="E545" t="s">
        <v>145</v>
      </c>
      <c r="G545" t="s">
        <v>127</v>
      </c>
      <c r="H545" t="s">
        <v>24</v>
      </c>
      <c r="I545">
        <v>24.96</v>
      </c>
      <c r="J545">
        <v>96</v>
      </c>
      <c r="K545">
        <v>0</v>
      </c>
      <c r="L545" s="3">
        <v>2395.73</v>
      </c>
      <c r="M545">
        <v>157.28</v>
      </c>
      <c r="N545">
        <v>0</v>
      </c>
      <c r="O545">
        <v>63.31</v>
      </c>
      <c r="P545">
        <v>0</v>
      </c>
      <c r="Q545">
        <v>0</v>
      </c>
      <c r="R545">
        <v>169.38</v>
      </c>
      <c r="S545">
        <v>0</v>
      </c>
      <c r="T545" s="3">
        <v>2576.9699999999998</v>
      </c>
      <c r="U545">
        <v>34</v>
      </c>
      <c r="V545" t="str">
        <f>VLOOKUP(Tabela1[[#This Row],[CÓD FORNECEDOR]],'[1]BASE FORNECEDORES'!$A:$N,11,0)</f>
        <v>60.561.719/0022-58</v>
      </c>
      <c r="W545" t="str">
        <f>VLOOKUP(Tabela1[[#This Row],[CNPJ]],'[1]BASE FORNECEDORES'!$K:$R,8,0)</f>
        <v>AKZO NOBEL LTDA AUTO</v>
      </c>
      <c r="X545">
        <v>21067</v>
      </c>
      <c r="Y545" t="str">
        <f>VLOOKUP(Tabela1[[#This Row],[CÓD PRODUTO ]],[1]fornnecedor!$A:$G,7,0)</f>
        <v>DILUENTE</v>
      </c>
      <c r="Z545">
        <v>496670</v>
      </c>
      <c r="AA545" t="str">
        <f>Tabela1[[#This Row],[DESCRIÇÃO]]</f>
        <v>AKZO NOBEL LTDA AUTO</v>
      </c>
    </row>
    <row r="546" spans="1:27" x14ac:dyDescent="0.3">
      <c r="A546" t="s">
        <v>5352</v>
      </c>
      <c r="B546" t="s">
        <v>101</v>
      </c>
      <c r="C546" s="1">
        <v>46050</v>
      </c>
      <c r="D546" s="2">
        <v>2003509989</v>
      </c>
      <c r="E546" t="s">
        <v>286</v>
      </c>
      <c r="G546" t="s">
        <v>127</v>
      </c>
      <c r="H546" t="s">
        <v>24</v>
      </c>
      <c r="I546">
        <v>41.15</v>
      </c>
      <c r="J546">
        <v>12</v>
      </c>
      <c r="K546">
        <v>0</v>
      </c>
      <c r="L546">
        <v>493.78</v>
      </c>
      <c r="M546">
        <v>16.21</v>
      </c>
      <c r="N546">
        <v>0</v>
      </c>
      <c r="O546">
        <v>13.05</v>
      </c>
      <c r="P546">
        <v>0</v>
      </c>
      <c r="Q546">
        <v>0</v>
      </c>
      <c r="R546">
        <v>0</v>
      </c>
      <c r="S546">
        <v>0</v>
      </c>
      <c r="T546">
        <v>514.92999999999995</v>
      </c>
      <c r="U546">
        <v>34</v>
      </c>
      <c r="V546" t="str">
        <f>VLOOKUP(Tabela1[[#This Row],[CÓD FORNECEDOR]],'[1]BASE FORNECEDORES'!$A:$N,11,0)</f>
        <v>60.561.719/0022-58</v>
      </c>
      <c r="W546" t="str">
        <f>VLOOKUP(Tabela1[[#This Row],[CNPJ]],'[1]BASE FORNECEDORES'!$K:$R,8,0)</f>
        <v>AKZO NOBEL LTDA AUTO</v>
      </c>
      <c r="X546">
        <v>9989</v>
      </c>
      <c r="Y546" t="str">
        <f>VLOOKUP(Tabela1[[#This Row],[CÓD PRODUTO ]],[1]fornnecedor!$A:$G,7,0)</f>
        <v>PRIMER AUTOMOTIVO</v>
      </c>
      <c r="Z546">
        <v>496670</v>
      </c>
      <c r="AA546" t="str">
        <f>Tabela1[[#This Row],[DESCRIÇÃO]]</f>
        <v>AKZO NOBEL LTDA AUTO</v>
      </c>
    </row>
    <row r="547" spans="1:27" x14ac:dyDescent="0.3">
      <c r="A547" t="s">
        <v>5352</v>
      </c>
      <c r="B547" t="s">
        <v>101</v>
      </c>
      <c r="C547" s="1">
        <v>46050</v>
      </c>
      <c r="D547" s="2">
        <v>2000109997</v>
      </c>
      <c r="E547" t="s">
        <v>287</v>
      </c>
      <c r="G547" t="s">
        <v>127</v>
      </c>
      <c r="H547" t="s">
        <v>24</v>
      </c>
      <c r="I547">
        <v>28.13</v>
      </c>
      <c r="J547">
        <v>18</v>
      </c>
      <c r="K547">
        <v>0</v>
      </c>
      <c r="L547">
        <v>506.25</v>
      </c>
      <c r="M547">
        <v>33.24</v>
      </c>
      <c r="N547">
        <v>0</v>
      </c>
      <c r="O547">
        <v>13.38</v>
      </c>
      <c r="P547">
        <v>0</v>
      </c>
      <c r="Q547">
        <v>0</v>
      </c>
      <c r="R547">
        <v>35.79</v>
      </c>
      <c r="S547">
        <v>0</v>
      </c>
      <c r="T547">
        <v>544.54999999999995</v>
      </c>
      <c r="U547">
        <v>34</v>
      </c>
      <c r="V547" t="str">
        <f>VLOOKUP(Tabela1[[#This Row],[CÓD FORNECEDOR]],'[1]BASE FORNECEDORES'!$A:$N,11,0)</f>
        <v>60.561.719/0022-58</v>
      </c>
      <c r="W547" t="str">
        <f>VLOOKUP(Tabela1[[#This Row],[CNPJ]],'[1]BASE FORNECEDORES'!$K:$R,8,0)</f>
        <v>AKZO NOBEL LTDA AUTO</v>
      </c>
      <c r="X547">
        <v>9997</v>
      </c>
      <c r="Y547" t="str">
        <f>VLOOKUP(Tabela1[[#This Row],[CÓD PRODUTO ]],[1]fornnecedor!$A:$G,7,0)</f>
        <v>DILUENTE</v>
      </c>
      <c r="Z547">
        <v>496670</v>
      </c>
      <c r="AA547" t="str">
        <f>Tabela1[[#This Row],[DESCRIÇÃO]]</f>
        <v>AKZO NOBEL LTDA AUTO</v>
      </c>
    </row>
    <row r="548" spans="1:27" x14ac:dyDescent="0.3">
      <c r="A548" t="s">
        <v>5353</v>
      </c>
      <c r="B548" t="s">
        <v>101</v>
      </c>
      <c r="C548" s="1">
        <v>46052</v>
      </c>
      <c r="D548" s="2">
        <v>2003284714</v>
      </c>
      <c r="E548" t="s">
        <v>5131</v>
      </c>
      <c r="G548" t="s">
        <v>103</v>
      </c>
      <c r="H548" t="s">
        <v>24</v>
      </c>
      <c r="I548">
        <v>445.31</v>
      </c>
      <c r="J548">
        <v>2</v>
      </c>
      <c r="K548">
        <v>0</v>
      </c>
      <c r="L548">
        <v>890.62</v>
      </c>
      <c r="M548">
        <v>29.23</v>
      </c>
      <c r="N548">
        <v>0</v>
      </c>
      <c r="O548">
        <v>22.91</v>
      </c>
      <c r="P548">
        <v>0</v>
      </c>
      <c r="Q548">
        <v>0</v>
      </c>
      <c r="R548">
        <v>0</v>
      </c>
      <c r="S548">
        <v>0</v>
      </c>
      <c r="T548">
        <v>928.76</v>
      </c>
      <c r="U548">
        <v>34</v>
      </c>
      <c r="V548" t="str">
        <f>VLOOKUP(Tabela1[[#This Row],[CÓD FORNECEDOR]],'[1]BASE FORNECEDORES'!$A:$N,11,0)</f>
        <v>60.561.719/0022-58</v>
      </c>
      <c r="W548" t="str">
        <f>VLOOKUP(Tabela1[[#This Row],[CNPJ]],'[1]BASE FORNECEDORES'!$K:$R,8,0)</f>
        <v>AKZO NOBEL LTDA AUTO</v>
      </c>
      <c r="X548">
        <v>84714</v>
      </c>
      <c r="Y548" t="str">
        <f>VLOOKUP(Tabela1[[#This Row],[CÓD PRODUTO ]],[1]fornnecedor!$A:$G,7,0)</f>
        <v>BASES PU</v>
      </c>
      <c r="Z548">
        <v>496703</v>
      </c>
      <c r="AA548" t="str">
        <f>Tabela1[[#This Row],[DESCRIÇÃO]]</f>
        <v>AKZO NOBEL LTDA AUTO</v>
      </c>
    </row>
    <row r="549" spans="1:27" x14ac:dyDescent="0.3">
      <c r="A549" t="s">
        <v>5353</v>
      </c>
      <c r="B549" t="s">
        <v>101</v>
      </c>
      <c r="C549" s="1">
        <v>46052</v>
      </c>
      <c r="D549" s="2">
        <v>2003223027</v>
      </c>
      <c r="E549" t="s">
        <v>5031</v>
      </c>
      <c r="G549" t="s">
        <v>103</v>
      </c>
      <c r="H549" t="s">
        <v>24</v>
      </c>
      <c r="I549">
        <v>190.91</v>
      </c>
      <c r="J549">
        <v>8</v>
      </c>
      <c r="K549">
        <v>0</v>
      </c>
      <c r="L549" s="3">
        <v>1527.24</v>
      </c>
      <c r="M549">
        <v>50.13</v>
      </c>
      <c r="N549">
        <v>0</v>
      </c>
      <c r="O549">
        <v>39.21</v>
      </c>
      <c r="P549">
        <v>0</v>
      </c>
      <c r="Q549">
        <v>0</v>
      </c>
      <c r="R549">
        <v>0</v>
      </c>
      <c r="S549">
        <v>0</v>
      </c>
      <c r="T549" s="3">
        <v>1592.64</v>
      </c>
      <c r="U549">
        <v>34</v>
      </c>
      <c r="V549" t="str">
        <f>VLOOKUP(Tabela1[[#This Row],[CÓD FORNECEDOR]],'[1]BASE FORNECEDORES'!$A:$N,11,0)</f>
        <v>60.561.719/0022-58</v>
      </c>
      <c r="W549" t="str">
        <f>VLOOKUP(Tabela1[[#This Row],[CNPJ]],'[1]BASE FORNECEDORES'!$K:$R,8,0)</f>
        <v>AKZO NOBEL LTDA AUTO</v>
      </c>
      <c r="X549">
        <v>23027</v>
      </c>
      <c r="Y549" t="str">
        <f>VLOOKUP(Tabela1[[#This Row],[CÓD PRODUTO ]],[1]fornnecedor!$A:$G,7,0)</f>
        <v>BASES PU</v>
      </c>
      <c r="Z549">
        <v>496703</v>
      </c>
      <c r="AA549" t="str">
        <f>Tabela1[[#This Row],[DESCRIÇÃO]]</f>
        <v>AKZO NOBEL LTDA AUTO</v>
      </c>
    </row>
    <row r="550" spans="1:27" x14ac:dyDescent="0.3">
      <c r="A550" t="s">
        <v>5353</v>
      </c>
      <c r="B550" t="s">
        <v>101</v>
      </c>
      <c r="C550" s="1">
        <v>46052</v>
      </c>
      <c r="D550" s="2">
        <v>2003223002</v>
      </c>
      <c r="E550" t="s">
        <v>258</v>
      </c>
      <c r="G550" t="s">
        <v>103</v>
      </c>
      <c r="H550" t="s">
        <v>24</v>
      </c>
      <c r="I550">
        <v>192.45</v>
      </c>
      <c r="J550">
        <v>16</v>
      </c>
      <c r="K550">
        <v>0</v>
      </c>
      <c r="L550" s="3">
        <v>3079.25</v>
      </c>
      <c r="M550">
        <v>101.08</v>
      </c>
      <c r="N550">
        <v>0</v>
      </c>
      <c r="O550">
        <v>79.069999999999993</v>
      </c>
      <c r="P550">
        <v>0</v>
      </c>
      <c r="Q550">
        <v>0</v>
      </c>
      <c r="R550">
        <v>0</v>
      </c>
      <c r="S550">
        <v>0</v>
      </c>
      <c r="T550" s="3">
        <v>3211.12</v>
      </c>
      <c r="U550">
        <v>34</v>
      </c>
      <c r="V550" t="str">
        <f>VLOOKUP(Tabela1[[#This Row],[CÓD FORNECEDOR]],'[1]BASE FORNECEDORES'!$A:$N,11,0)</f>
        <v>60.561.719/0022-58</v>
      </c>
      <c r="W550" t="str">
        <f>VLOOKUP(Tabela1[[#This Row],[CNPJ]],'[1]BASE FORNECEDORES'!$K:$R,8,0)</f>
        <v>AKZO NOBEL LTDA AUTO</v>
      </c>
      <c r="X550">
        <v>23002</v>
      </c>
      <c r="Y550" t="str">
        <f>VLOOKUP(Tabela1[[#This Row],[CÓD PRODUTO ]],[1]fornnecedor!$A:$G,7,0)</f>
        <v>BASES PU</v>
      </c>
      <c r="Z550">
        <v>496703</v>
      </c>
      <c r="AA550" t="str">
        <f>Tabela1[[#This Row],[DESCRIÇÃO]]</f>
        <v>AKZO NOBEL LTDA AUTO</v>
      </c>
    </row>
    <row r="551" spans="1:27" x14ac:dyDescent="0.3">
      <c r="A551" t="s">
        <v>5353</v>
      </c>
      <c r="B551" t="s">
        <v>101</v>
      </c>
      <c r="C551" s="1">
        <v>46052</v>
      </c>
      <c r="D551" s="2">
        <v>2003223003</v>
      </c>
      <c r="E551" t="s">
        <v>289</v>
      </c>
      <c r="G551" t="s">
        <v>103</v>
      </c>
      <c r="H551" t="s">
        <v>24</v>
      </c>
      <c r="I551">
        <v>216.92</v>
      </c>
      <c r="J551">
        <v>4</v>
      </c>
      <c r="K551">
        <v>0</v>
      </c>
      <c r="L551">
        <v>867.67</v>
      </c>
      <c r="M551">
        <v>28.48</v>
      </c>
      <c r="N551">
        <v>0</v>
      </c>
      <c r="O551">
        <v>22.28</v>
      </c>
      <c r="P551">
        <v>0</v>
      </c>
      <c r="Q551">
        <v>0</v>
      </c>
      <c r="R551">
        <v>0</v>
      </c>
      <c r="S551">
        <v>0</v>
      </c>
      <c r="T551">
        <v>904.83</v>
      </c>
      <c r="U551">
        <v>34</v>
      </c>
      <c r="V551" t="str">
        <f>VLOOKUP(Tabela1[[#This Row],[CÓD FORNECEDOR]],'[1]BASE FORNECEDORES'!$A:$N,11,0)</f>
        <v>60.561.719/0022-58</v>
      </c>
      <c r="W551" t="str">
        <f>VLOOKUP(Tabela1[[#This Row],[CNPJ]],'[1]BASE FORNECEDORES'!$K:$R,8,0)</f>
        <v>AKZO NOBEL LTDA AUTO</v>
      </c>
      <c r="X551">
        <v>23003</v>
      </c>
      <c r="Y551" t="str">
        <f>VLOOKUP(Tabela1[[#This Row],[CÓD PRODUTO ]],[1]fornnecedor!$A:$G,7,0)</f>
        <v>BASES PU</v>
      </c>
      <c r="Z551">
        <v>496703</v>
      </c>
      <c r="AA551" t="str">
        <f>Tabela1[[#This Row],[DESCRIÇÃO]]</f>
        <v>AKZO NOBEL LTDA AUTO</v>
      </c>
    </row>
    <row r="552" spans="1:27" x14ac:dyDescent="0.3">
      <c r="A552" t="s">
        <v>5353</v>
      </c>
      <c r="B552" t="s">
        <v>101</v>
      </c>
      <c r="C552" s="1">
        <v>46052</v>
      </c>
      <c r="D552" s="2">
        <v>2003223011</v>
      </c>
      <c r="E552" t="s">
        <v>290</v>
      </c>
      <c r="G552" t="s">
        <v>103</v>
      </c>
      <c r="H552" t="s">
        <v>24</v>
      </c>
      <c r="I552">
        <v>244</v>
      </c>
      <c r="J552">
        <v>4</v>
      </c>
      <c r="K552">
        <v>0</v>
      </c>
      <c r="L552">
        <v>976</v>
      </c>
      <c r="M552">
        <v>32.04</v>
      </c>
      <c r="N552">
        <v>0</v>
      </c>
      <c r="O552">
        <v>25.06</v>
      </c>
      <c r="P552">
        <v>0</v>
      </c>
      <c r="Q552">
        <v>0</v>
      </c>
      <c r="R552">
        <v>0</v>
      </c>
      <c r="S552">
        <v>0</v>
      </c>
      <c r="T552" s="3">
        <v>1017.8</v>
      </c>
      <c r="U552">
        <v>34</v>
      </c>
      <c r="V552" t="str">
        <f>VLOOKUP(Tabela1[[#This Row],[CÓD FORNECEDOR]],'[1]BASE FORNECEDORES'!$A:$N,11,0)</f>
        <v>60.561.719/0022-58</v>
      </c>
      <c r="W552" t="str">
        <f>VLOOKUP(Tabela1[[#This Row],[CNPJ]],'[1]BASE FORNECEDORES'!$K:$R,8,0)</f>
        <v>AKZO NOBEL LTDA AUTO</v>
      </c>
      <c r="X552">
        <v>23011</v>
      </c>
      <c r="Y552" t="str">
        <f>VLOOKUP(Tabela1[[#This Row],[CÓD PRODUTO ]],[1]fornnecedor!$A:$G,7,0)</f>
        <v>BASES PU</v>
      </c>
      <c r="Z552">
        <v>496703</v>
      </c>
      <c r="AA552" t="str">
        <f>Tabela1[[#This Row],[DESCRIÇÃO]]</f>
        <v>AKZO NOBEL LTDA AUTO</v>
      </c>
    </row>
    <row r="553" spans="1:27" x14ac:dyDescent="0.3">
      <c r="A553" t="s">
        <v>5353</v>
      </c>
      <c r="B553" t="s">
        <v>101</v>
      </c>
      <c r="C553" s="1">
        <v>46052</v>
      </c>
      <c r="D553" s="2">
        <v>2003223016</v>
      </c>
      <c r="E553" t="s">
        <v>150</v>
      </c>
      <c r="G553" t="s">
        <v>103</v>
      </c>
      <c r="H553" t="s">
        <v>24</v>
      </c>
      <c r="I553">
        <v>546.64</v>
      </c>
      <c r="J553">
        <v>2</v>
      </c>
      <c r="K553">
        <v>0</v>
      </c>
      <c r="L553" s="3">
        <v>1093.29</v>
      </c>
      <c r="M553">
        <v>35.89</v>
      </c>
      <c r="N553">
        <v>0</v>
      </c>
      <c r="O553">
        <v>28.07</v>
      </c>
      <c r="P553">
        <v>0</v>
      </c>
      <c r="Q553">
        <v>0</v>
      </c>
      <c r="R553">
        <v>0</v>
      </c>
      <c r="S553">
        <v>0</v>
      </c>
      <c r="T553" s="3">
        <v>1140.1099999999999</v>
      </c>
      <c r="U553">
        <v>34</v>
      </c>
      <c r="V553" t="str">
        <f>VLOOKUP(Tabela1[[#This Row],[CÓD FORNECEDOR]],'[1]BASE FORNECEDORES'!$A:$N,11,0)</f>
        <v>60.561.719/0022-58</v>
      </c>
      <c r="W553" t="str">
        <f>VLOOKUP(Tabela1[[#This Row],[CNPJ]],'[1]BASE FORNECEDORES'!$K:$R,8,0)</f>
        <v>AKZO NOBEL LTDA AUTO</v>
      </c>
      <c r="X553">
        <v>23016</v>
      </c>
      <c r="Y553" t="str">
        <f>VLOOKUP(Tabela1[[#This Row],[CÓD PRODUTO ]],[1]fornnecedor!$A:$G,7,0)</f>
        <v>BASES PU</v>
      </c>
      <c r="Z553">
        <v>496703</v>
      </c>
      <c r="AA553" t="str">
        <f>Tabela1[[#This Row],[DESCRIÇÃO]]</f>
        <v>AKZO NOBEL LTDA AUTO</v>
      </c>
    </row>
    <row r="554" spans="1:27" x14ac:dyDescent="0.3">
      <c r="A554" t="s">
        <v>5353</v>
      </c>
      <c r="B554" t="s">
        <v>101</v>
      </c>
      <c r="C554" s="1">
        <v>46052</v>
      </c>
      <c r="D554" s="2">
        <v>2003322636</v>
      </c>
      <c r="E554" t="s">
        <v>4774</v>
      </c>
      <c r="G554" t="s">
        <v>152</v>
      </c>
      <c r="H554" t="s">
        <v>24</v>
      </c>
      <c r="I554">
        <v>136.94</v>
      </c>
      <c r="J554">
        <v>2</v>
      </c>
      <c r="K554">
        <v>0</v>
      </c>
      <c r="L554">
        <v>273.88</v>
      </c>
      <c r="M554">
        <v>8.99</v>
      </c>
      <c r="N554">
        <v>0</v>
      </c>
      <c r="O554">
        <v>7.03</v>
      </c>
      <c r="P554">
        <v>0</v>
      </c>
      <c r="Q554">
        <v>0</v>
      </c>
      <c r="R554">
        <v>0</v>
      </c>
      <c r="S554">
        <v>0</v>
      </c>
      <c r="T554">
        <v>285.61</v>
      </c>
      <c r="U554">
        <v>34</v>
      </c>
      <c r="V554" t="str">
        <f>VLOOKUP(Tabela1[[#This Row],[CÓD FORNECEDOR]],'[1]BASE FORNECEDORES'!$A:$N,11,0)</f>
        <v>60.561.719/0022-58</v>
      </c>
      <c r="W554" t="str">
        <f>VLOOKUP(Tabela1[[#This Row],[CNPJ]],'[1]BASE FORNECEDORES'!$K:$R,8,0)</f>
        <v>AKZO NOBEL LTDA AUTO</v>
      </c>
      <c r="X554">
        <v>22636</v>
      </c>
      <c r="Y554" t="str">
        <f>VLOOKUP(Tabela1[[#This Row],[CÓD PRODUTO ]],[1]fornnecedor!$A:$G,7,0)</f>
        <v>BASES LACA / SINTETICO / TECH FLEET</v>
      </c>
      <c r="Z554">
        <v>496703</v>
      </c>
      <c r="AA554" t="str">
        <f>Tabela1[[#This Row],[DESCRIÇÃO]]</f>
        <v>AKZO NOBEL LTDA AUTO</v>
      </c>
    </row>
    <row r="555" spans="1:27" x14ac:dyDescent="0.3">
      <c r="A555" t="s">
        <v>5353</v>
      </c>
      <c r="B555" t="s">
        <v>101</v>
      </c>
      <c r="C555" s="1">
        <v>46052</v>
      </c>
      <c r="D555" s="2">
        <v>2003322622</v>
      </c>
      <c r="E555" t="s">
        <v>151</v>
      </c>
      <c r="G555" t="s">
        <v>152</v>
      </c>
      <c r="H555" t="s">
        <v>24</v>
      </c>
      <c r="I555">
        <v>210.15</v>
      </c>
      <c r="J555">
        <v>2</v>
      </c>
      <c r="K555">
        <v>0</v>
      </c>
      <c r="L555">
        <v>420.3</v>
      </c>
      <c r="M555">
        <v>13.8</v>
      </c>
      <c r="N555">
        <v>0</v>
      </c>
      <c r="O555">
        <v>10.79</v>
      </c>
      <c r="P555">
        <v>0</v>
      </c>
      <c r="Q555">
        <v>0</v>
      </c>
      <c r="R555">
        <v>0</v>
      </c>
      <c r="S555">
        <v>0</v>
      </c>
      <c r="T555">
        <v>438.3</v>
      </c>
      <c r="U555">
        <v>34</v>
      </c>
      <c r="V555" t="str">
        <f>VLOOKUP(Tabela1[[#This Row],[CÓD FORNECEDOR]],'[1]BASE FORNECEDORES'!$A:$N,11,0)</f>
        <v>60.561.719/0022-58</v>
      </c>
      <c r="W555" t="str">
        <f>VLOOKUP(Tabela1[[#This Row],[CNPJ]],'[1]BASE FORNECEDORES'!$K:$R,8,0)</f>
        <v>AKZO NOBEL LTDA AUTO</v>
      </c>
      <c r="X555">
        <v>22622</v>
      </c>
      <c r="Y555" t="str">
        <f>VLOOKUP(Tabela1[[#This Row],[CÓD PRODUTO ]],[1]fornnecedor!$A:$G,7,0)</f>
        <v>BASES LACA / SINTETICO / TECH FLEET</v>
      </c>
      <c r="Z555">
        <v>496703</v>
      </c>
      <c r="AA555" t="str">
        <f>Tabela1[[#This Row],[DESCRIÇÃO]]</f>
        <v>AKZO NOBEL LTDA AUTO</v>
      </c>
    </row>
    <row r="556" spans="1:27" x14ac:dyDescent="0.3">
      <c r="A556" t="s">
        <v>5353</v>
      </c>
      <c r="B556" t="s">
        <v>101</v>
      </c>
      <c r="C556" s="1">
        <v>46052</v>
      </c>
      <c r="D556" s="2">
        <v>2005209804</v>
      </c>
      <c r="E556" t="s">
        <v>109</v>
      </c>
      <c r="G556" t="s">
        <v>103</v>
      </c>
      <c r="H556" t="s">
        <v>24</v>
      </c>
      <c r="I556">
        <v>25.38</v>
      </c>
      <c r="J556">
        <v>24</v>
      </c>
      <c r="K556">
        <v>0</v>
      </c>
      <c r="L556">
        <v>609.16</v>
      </c>
      <c r="M556">
        <v>39.99</v>
      </c>
      <c r="N556">
        <v>0</v>
      </c>
      <c r="O556">
        <v>15.64</v>
      </c>
      <c r="P556">
        <v>0</v>
      </c>
      <c r="Q556">
        <v>0</v>
      </c>
      <c r="R556">
        <v>43.07</v>
      </c>
      <c r="S556">
        <v>0</v>
      </c>
      <c r="T556">
        <v>655.24</v>
      </c>
      <c r="U556">
        <v>34</v>
      </c>
      <c r="V556" t="str">
        <f>VLOOKUP(Tabela1[[#This Row],[CÓD FORNECEDOR]],'[1]BASE FORNECEDORES'!$A:$N,11,0)</f>
        <v>60.561.719/0022-58</v>
      </c>
      <c r="W556" t="str">
        <f>VLOOKUP(Tabela1[[#This Row],[CNPJ]],'[1]BASE FORNECEDORES'!$K:$R,8,0)</f>
        <v>AKZO NOBEL LTDA AUTO</v>
      </c>
      <c r="X556">
        <v>9804</v>
      </c>
      <c r="Y556" t="str">
        <f>VLOOKUP(Tabela1[[#This Row],[CÓD PRODUTO ]],[1]fornnecedor!$A:$G,7,0)</f>
        <v>DESENGRAXANTE</v>
      </c>
      <c r="Z556">
        <v>496703</v>
      </c>
      <c r="AA556" t="str">
        <f>Tabela1[[#This Row],[DESCRIÇÃO]]</f>
        <v>AKZO NOBEL LTDA AUTO</v>
      </c>
    </row>
    <row r="557" spans="1:27" x14ac:dyDescent="0.3">
      <c r="A557" t="s">
        <v>5353</v>
      </c>
      <c r="B557" t="s">
        <v>101</v>
      </c>
      <c r="C557" s="1">
        <v>46052</v>
      </c>
      <c r="D557" s="2">
        <v>2002922653</v>
      </c>
      <c r="E557" t="s">
        <v>102</v>
      </c>
      <c r="G557" t="s">
        <v>103</v>
      </c>
      <c r="H557" t="s">
        <v>24</v>
      </c>
      <c r="I557">
        <v>13.11</v>
      </c>
      <c r="J557">
        <v>92</v>
      </c>
      <c r="K557">
        <v>0</v>
      </c>
      <c r="L557" s="3">
        <v>1205.8399999999999</v>
      </c>
      <c r="M557">
        <v>0</v>
      </c>
      <c r="N557">
        <v>0</v>
      </c>
      <c r="O557">
        <v>30.97</v>
      </c>
      <c r="P557">
        <v>0</v>
      </c>
      <c r="Q557">
        <v>0</v>
      </c>
      <c r="R557">
        <v>85.25</v>
      </c>
      <c r="S557">
        <v>0</v>
      </c>
      <c r="T557" s="3">
        <v>1217.9000000000001</v>
      </c>
      <c r="U557">
        <v>34</v>
      </c>
      <c r="V557" t="str">
        <f>VLOOKUP(Tabela1[[#This Row],[CÓD FORNECEDOR]],'[1]BASE FORNECEDORES'!$A:$N,11,0)</f>
        <v>60.561.719/0022-58</v>
      </c>
      <c r="W557" t="str">
        <f>VLOOKUP(Tabela1[[#This Row],[CNPJ]],'[1]BASE FORNECEDORES'!$K:$R,8,0)</f>
        <v>AKZO NOBEL LTDA AUTO</v>
      </c>
      <c r="X557">
        <v>22653</v>
      </c>
      <c r="Y557" t="str">
        <f>VLOOKUP(Tabela1[[#This Row],[CÓD PRODUTO ]],[1]fornnecedor!$A:$G,7,0)</f>
        <v>EMBALAGEM</v>
      </c>
      <c r="Z557">
        <v>496703</v>
      </c>
      <c r="AA557" t="str">
        <f>Tabela1[[#This Row],[DESCRIÇÃO]]</f>
        <v>AKZO NOBEL LTDA AUTO</v>
      </c>
    </row>
    <row r="558" spans="1:27" x14ac:dyDescent="0.3">
      <c r="A558" t="s">
        <v>5353</v>
      </c>
      <c r="B558" t="s">
        <v>101</v>
      </c>
      <c r="C558" s="1">
        <v>46052</v>
      </c>
      <c r="D558" s="2">
        <v>2001509786</v>
      </c>
      <c r="E558" t="s">
        <v>196</v>
      </c>
      <c r="G558" t="s">
        <v>103</v>
      </c>
      <c r="H558" t="s">
        <v>24</v>
      </c>
      <c r="I558">
        <v>9.44</v>
      </c>
      <c r="J558">
        <v>24</v>
      </c>
      <c r="K558">
        <v>0</v>
      </c>
      <c r="L558">
        <v>226.62</v>
      </c>
      <c r="M558">
        <v>14.88</v>
      </c>
      <c r="N558">
        <v>0</v>
      </c>
      <c r="O558">
        <v>5.82</v>
      </c>
      <c r="P558">
        <v>0</v>
      </c>
      <c r="Q558">
        <v>0</v>
      </c>
      <c r="R558">
        <v>16.02</v>
      </c>
      <c r="S558">
        <v>0</v>
      </c>
      <c r="T558">
        <v>243.77</v>
      </c>
      <c r="U558">
        <v>34</v>
      </c>
      <c r="V558" t="str">
        <f>VLOOKUP(Tabela1[[#This Row],[CÓD FORNECEDOR]],'[1]BASE FORNECEDORES'!$A:$N,11,0)</f>
        <v>60.561.719/0022-58</v>
      </c>
      <c r="W558" t="str">
        <f>VLOOKUP(Tabela1[[#This Row],[CNPJ]],'[1]BASE FORNECEDORES'!$K:$R,8,0)</f>
        <v>AKZO NOBEL LTDA AUTO</v>
      </c>
      <c r="X558">
        <v>9786</v>
      </c>
      <c r="Y558" t="str">
        <f>VLOOKUP(Tabela1[[#This Row],[CÓD PRODUTO ]],[1]fornnecedor!$A:$G,7,0)</f>
        <v>CATALISADORES INDIVIDUAS</v>
      </c>
      <c r="Z558">
        <v>496703</v>
      </c>
      <c r="AA558" t="str">
        <f>Tabela1[[#This Row],[DESCRIÇÃO]]</f>
        <v>AKZO NOBEL LTDA AUTO</v>
      </c>
    </row>
    <row r="559" spans="1:27" x14ac:dyDescent="0.3">
      <c r="A559" t="s">
        <v>5353</v>
      </c>
      <c r="B559" t="s">
        <v>101</v>
      </c>
      <c r="C559" s="1">
        <v>46052</v>
      </c>
      <c r="D559" s="2">
        <v>2001509788</v>
      </c>
      <c r="E559" t="s">
        <v>197</v>
      </c>
      <c r="G559" t="s">
        <v>103</v>
      </c>
      <c r="H559" t="s">
        <v>24</v>
      </c>
      <c r="I559">
        <v>45.75</v>
      </c>
      <c r="J559">
        <v>24</v>
      </c>
      <c r="K559">
        <v>0</v>
      </c>
      <c r="L559" s="3">
        <v>1097.9000000000001</v>
      </c>
      <c r="M559">
        <v>72.08</v>
      </c>
      <c r="N559">
        <v>0</v>
      </c>
      <c r="O559">
        <v>28.19</v>
      </c>
      <c r="P559">
        <v>0</v>
      </c>
      <c r="Q559">
        <v>0</v>
      </c>
      <c r="R559">
        <v>77.62</v>
      </c>
      <c r="S559">
        <v>0</v>
      </c>
      <c r="T559" s="3">
        <v>1180.96</v>
      </c>
      <c r="U559">
        <v>34</v>
      </c>
      <c r="V559" t="str">
        <f>VLOOKUP(Tabela1[[#This Row],[CÓD FORNECEDOR]],'[1]BASE FORNECEDORES'!$A:$N,11,0)</f>
        <v>60.561.719/0022-58</v>
      </c>
      <c r="W559" t="str">
        <f>VLOOKUP(Tabela1[[#This Row],[CNPJ]],'[1]BASE FORNECEDORES'!$K:$R,8,0)</f>
        <v>AKZO NOBEL LTDA AUTO</v>
      </c>
      <c r="X559">
        <v>9788</v>
      </c>
      <c r="Y559" t="str">
        <f>VLOOKUP(Tabela1[[#This Row],[CÓD PRODUTO ]],[1]fornnecedor!$A:$G,7,0)</f>
        <v>CATALISADORES INDIVIDUAS</v>
      </c>
      <c r="Z559">
        <v>496703</v>
      </c>
      <c r="AA559" t="str">
        <f>Tabela1[[#This Row],[DESCRIÇÃO]]</f>
        <v>AKZO NOBEL LTDA AUTO</v>
      </c>
    </row>
    <row r="560" spans="1:27" x14ac:dyDescent="0.3">
      <c r="A560" t="s">
        <v>5353</v>
      </c>
      <c r="B560" t="s">
        <v>101</v>
      </c>
      <c r="C560" s="1">
        <v>46052</v>
      </c>
      <c r="D560" s="2">
        <v>2001521075</v>
      </c>
      <c r="E560" t="s">
        <v>198</v>
      </c>
      <c r="G560" t="s">
        <v>103</v>
      </c>
      <c r="H560" t="s">
        <v>24</v>
      </c>
      <c r="I560">
        <v>22.01</v>
      </c>
      <c r="J560">
        <v>30</v>
      </c>
      <c r="K560">
        <v>0</v>
      </c>
      <c r="L560">
        <v>660.42</v>
      </c>
      <c r="M560">
        <v>43.36</v>
      </c>
      <c r="N560">
        <v>0</v>
      </c>
      <c r="O560">
        <v>16.95</v>
      </c>
      <c r="P560">
        <v>0</v>
      </c>
      <c r="Q560">
        <v>0</v>
      </c>
      <c r="R560">
        <v>46.69</v>
      </c>
      <c r="S560">
        <v>0</v>
      </c>
      <c r="T560">
        <v>710.38</v>
      </c>
      <c r="U560">
        <v>34</v>
      </c>
      <c r="V560" t="str">
        <f>VLOOKUP(Tabela1[[#This Row],[CÓD FORNECEDOR]],'[1]BASE FORNECEDORES'!$A:$N,11,0)</f>
        <v>60.561.719/0022-58</v>
      </c>
      <c r="W560" t="str">
        <f>VLOOKUP(Tabela1[[#This Row],[CNPJ]],'[1]BASE FORNECEDORES'!$K:$R,8,0)</f>
        <v>AKZO NOBEL LTDA AUTO</v>
      </c>
      <c r="X560">
        <v>21075</v>
      </c>
      <c r="Y560" t="str">
        <f>VLOOKUP(Tabela1[[#This Row],[CÓD PRODUTO ]],[1]fornnecedor!$A:$G,7,0)</f>
        <v>CATALISADORES INDIVIDUAS</v>
      </c>
      <c r="Z560">
        <v>496703</v>
      </c>
      <c r="AA560" t="str">
        <f>Tabela1[[#This Row],[DESCRIÇÃO]]</f>
        <v>AKZO NOBEL LTDA AUTO</v>
      </c>
    </row>
    <row r="561" spans="1:27" x14ac:dyDescent="0.3">
      <c r="A561" t="s">
        <v>5353</v>
      </c>
      <c r="B561" t="s">
        <v>101</v>
      </c>
      <c r="C561" s="1">
        <v>46052</v>
      </c>
      <c r="D561" s="2">
        <v>2000323385</v>
      </c>
      <c r="E561" t="s">
        <v>204</v>
      </c>
      <c r="G561" t="s">
        <v>103</v>
      </c>
      <c r="H561" t="s">
        <v>24</v>
      </c>
      <c r="I561">
        <v>36.520000000000003</v>
      </c>
      <c r="J561">
        <v>24</v>
      </c>
      <c r="K561">
        <v>0</v>
      </c>
      <c r="L561">
        <v>876.39</v>
      </c>
      <c r="M561">
        <v>28.77</v>
      </c>
      <c r="N561">
        <v>0</v>
      </c>
      <c r="O561">
        <v>22.5</v>
      </c>
      <c r="P561">
        <v>0</v>
      </c>
      <c r="Q561">
        <v>0</v>
      </c>
      <c r="R561">
        <v>0</v>
      </c>
      <c r="S561">
        <v>0</v>
      </c>
      <c r="T561">
        <v>913.92</v>
      </c>
      <c r="U561">
        <v>34</v>
      </c>
      <c r="V561" t="str">
        <f>VLOOKUP(Tabela1[[#This Row],[CÓD FORNECEDOR]],'[1]BASE FORNECEDORES'!$A:$N,11,0)</f>
        <v>60.561.719/0022-58</v>
      </c>
      <c r="W561" t="str">
        <f>VLOOKUP(Tabela1[[#This Row],[CNPJ]],'[1]BASE FORNECEDORES'!$K:$R,8,0)</f>
        <v>AKZO NOBEL LTDA AUTO</v>
      </c>
      <c r="X561">
        <v>23385</v>
      </c>
      <c r="Y561" t="str">
        <f>VLOOKUP(Tabela1[[#This Row],[CÓD PRODUTO ]],[1]fornnecedor!$A:$G,7,0)</f>
        <v>TINTAS PU</v>
      </c>
      <c r="Z561">
        <v>496703</v>
      </c>
      <c r="AA561" t="str">
        <f>Tabela1[[#This Row],[DESCRIÇÃO]]</f>
        <v>AKZO NOBEL LTDA AUTO</v>
      </c>
    </row>
    <row r="562" spans="1:27" x14ac:dyDescent="0.3">
      <c r="A562" t="s">
        <v>5353</v>
      </c>
      <c r="B562" t="s">
        <v>101</v>
      </c>
      <c r="C562" s="1">
        <v>46052</v>
      </c>
      <c r="D562" s="2">
        <v>2000323387</v>
      </c>
      <c r="E562" t="s">
        <v>206</v>
      </c>
      <c r="G562" t="s">
        <v>103</v>
      </c>
      <c r="H562" t="s">
        <v>24</v>
      </c>
      <c r="I562">
        <v>36.520000000000003</v>
      </c>
      <c r="J562">
        <v>24</v>
      </c>
      <c r="K562">
        <v>0</v>
      </c>
      <c r="L562">
        <v>876.39</v>
      </c>
      <c r="M562">
        <v>28.77</v>
      </c>
      <c r="N562">
        <v>0</v>
      </c>
      <c r="O562">
        <v>22.5</v>
      </c>
      <c r="P562">
        <v>0</v>
      </c>
      <c r="Q562">
        <v>0</v>
      </c>
      <c r="R562">
        <v>0</v>
      </c>
      <c r="S562">
        <v>0</v>
      </c>
      <c r="T562">
        <v>913.92</v>
      </c>
      <c r="U562">
        <v>34</v>
      </c>
      <c r="V562" t="str">
        <f>VLOOKUP(Tabela1[[#This Row],[CÓD FORNECEDOR]],'[1]BASE FORNECEDORES'!$A:$N,11,0)</f>
        <v>60.561.719/0022-58</v>
      </c>
      <c r="W562" t="str">
        <f>VLOOKUP(Tabela1[[#This Row],[CNPJ]],'[1]BASE FORNECEDORES'!$K:$R,8,0)</f>
        <v>AKZO NOBEL LTDA AUTO</v>
      </c>
      <c r="X562">
        <v>23387</v>
      </c>
      <c r="Y562" t="str">
        <f>VLOOKUP(Tabela1[[#This Row],[CÓD PRODUTO ]],[1]fornnecedor!$A:$G,7,0)</f>
        <v>TINTAS PU</v>
      </c>
      <c r="Z562">
        <v>496703</v>
      </c>
      <c r="AA562" t="str">
        <f>Tabela1[[#This Row],[DESCRIÇÃO]]</f>
        <v>AKZO NOBEL LTDA AUTO</v>
      </c>
    </row>
    <row r="563" spans="1:27" x14ac:dyDescent="0.3">
      <c r="A563" t="s">
        <v>5353</v>
      </c>
      <c r="B563" t="s">
        <v>101</v>
      </c>
      <c r="C563" s="1">
        <v>46052</v>
      </c>
      <c r="D563" s="2">
        <v>2000323388</v>
      </c>
      <c r="E563" t="s">
        <v>207</v>
      </c>
      <c r="G563" t="s">
        <v>103</v>
      </c>
      <c r="H563" t="s">
        <v>24</v>
      </c>
      <c r="I563">
        <v>36.54</v>
      </c>
      <c r="J563">
        <v>6</v>
      </c>
      <c r="K563">
        <v>0</v>
      </c>
      <c r="L563">
        <v>219.22</v>
      </c>
      <c r="M563">
        <v>7.2</v>
      </c>
      <c r="N563">
        <v>0</v>
      </c>
      <c r="O563">
        <v>5.63</v>
      </c>
      <c r="P563">
        <v>0</v>
      </c>
      <c r="Q563">
        <v>0</v>
      </c>
      <c r="R563">
        <v>0</v>
      </c>
      <c r="S563">
        <v>0</v>
      </c>
      <c r="T563">
        <v>228.61</v>
      </c>
      <c r="U563">
        <v>34</v>
      </c>
      <c r="V563" t="str">
        <f>VLOOKUP(Tabela1[[#This Row],[CÓD FORNECEDOR]],'[1]BASE FORNECEDORES'!$A:$N,11,0)</f>
        <v>60.561.719/0022-58</v>
      </c>
      <c r="W563" t="str">
        <f>VLOOKUP(Tabela1[[#This Row],[CNPJ]],'[1]BASE FORNECEDORES'!$K:$R,8,0)</f>
        <v>AKZO NOBEL LTDA AUTO</v>
      </c>
      <c r="X563">
        <v>23388</v>
      </c>
      <c r="Y563" t="str">
        <f>VLOOKUP(Tabela1[[#This Row],[CÓD PRODUTO ]],[1]fornnecedor!$A:$G,7,0)</f>
        <v>TINTAS PU</v>
      </c>
      <c r="Z563">
        <v>496703</v>
      </c>
      <c r="AA563" t="str">
        <f>Tabela1[[#This Row],[DESCRIÇÃO]]</f>
        <v>AKZO NOBEL LTDA AUTO</v>
      </c>
    </row>
    <row r="564" spans="1:27" x14ac:dyDescent="0.3">
      <c r="A564" t="s">
        <v>5353</v>
      </c>
      <c r="B564" t="s">
        <v>101</v>
      </c>
      <c r="C564" s="1">
        <v>46052</v>
      </c>
      <c r="D564" s="2">
        <v>2000309785</v>
      </c>
      <c r="E564" t="s">
        <v>208</v>
      </c>
      <c r="G564" t="s">
        <v>103</v>
      </c>
      <c r="H564" t="s">
        <v>24</v>
      </c>
      <c r="I564">
        <v>39.25</v>
      </c>
      <c r="J564">
        <v>6</v>
      </c>
      <c r="K564">
        <v>0</v>
      </c>
      <c r="L564">
        <v>235.48</v>
      </c>
      <c r="M564">
        <v>7.73</v>
      </c>
      <c r="N564">
        <v>0</v>
      </c>
      <c r="O564">
        <v>6.04</v>
      </c>
      <c r="P564">
        <v>0</v>
      </c>
      <c r="Q564">
        <v>0</v>
      </c>
      <c r="R564">
        <v>16.649999999999999</v>
      </c>
      <c r="S564">
        <v>0</v>
      </c>
      <c r="T564">
        <v>245.56</v>
      </c>
      <c r="U564">
        <v>34</v>
      </c>
      <c r="V564" t="str">
        <f>VLOOKUP(Tabela1[[#This Row],[CÓD FORNECEDOR]],'[1]BASE FORNECEDORES'!$A:$N,11,0)</f>
        <v>60.561.719/0022-58</v>
      </c>
      <c r="W564" t="str">
        <f>VLOOKUP(Tabela1[[#This Row],[CNPJ]],'[1]BASE FORNECEDORES'!$K:$R,8,0)</f>
        <v>AKZO NOBEL LTDA AUTO</v>
      </c>
      <c r="X564">
        <v>9785</v>
      </c>
      <c r="Y564" t="str">
        <f>VLOOKUP(Tabela1[[#This Row],[CÓD PRODUTO ]],[1]fornnecedor!$A:$G,7,0)</f>
        <v>TINTAS PU</v>
      </c>
      <c r="Z564">
        <v>496703</v>
      </c>
      <c r="AA564" t="str">
        <f>Tabela1[[#This Row],[DESCRIÇÃO]]</f>
        <v>AKZO NOBEL LTDA AUTO</v>
      </c>
    </row>
    <row r="565" spans="1:27" x14ac:dyDescent="0.3">
      <c r="A565" t="s">
        <v>5353</v>
      </c>
      <c r="B565" t="s">
        <v>101</v>
      </c>
      <c r="C565" s="1">
        <v>46052</v>
      </c>
      <c r="D565" s="2">
        <v>2000323384</v>
      </c>
      <c r="E565" t="s">
        <v>209</v>
      </c>
      <c r="G565" t="s">
        <v>103</v>
      </c>
      <c r="H565" t="s">
        <v>24</v>
      </c>
      <c r="I565">
        <v>34.380000000000003</v>
      </c>
      <c r="J565">
        <v>24</v>
      </c>
      <c r="K565">
        <v>0</v>
      </c>
      <c r="L565">
        <v>825.23</v>
      </c>
      <c r="M565">
        <v>27.09</v>
      </c>
      <c r="N565">
        <v>0</v>
      </c>
      <c r="O565">
        <v>21.19</v>
      </c>
      <c r="P565">
        <v>0</v>
      </c>
      <c r="Q565">
        <v>0</v>
      </c>
      <c r="R565">
        <v>0</v>
      </c>
      <c r="S565">
        <v>0</v>
      </c>
      <c r="T565">
        <v>860.57</v>
      </c>
      <c r="U565">
        <v>34</v>
      </c>
      <c r="V565" t="str">
        <f>VLOOKUP(Tabela1[[#This Row],[CÓD FORNECEDOR]],'[1]BASE FORNECEDORES'!$A:$N,11,0)</f>
        <v>60.561.719/0022-58</v>
      </c>
      <c r="W565" t="str">
        <f>VLOOKUP(Tabela1[[#This Row],[CNPJ]],'[1]BASE FORNECEDORES'!$K:$R,8,0)</f>
        <v>AKZO NOBEL LTDA AUTO</v>
      </c>
      <c r="X565">
        <v>23384</v>
      </c>
      <c r="Y565" t="str">
        <f>VLOOKUP(Tabela1[[#This Row],[CÓD PRODUTO ]],[1]fornnecedor!$A:$G,7,0)</f>
        <v>TINTAS PU</v>
      </c>
      <c r="Z565">
        <v>496703</v>
      </c>
      <c r="AA565" t="str">
        <f>Tabela1[[#This Row],[DESCRIÇÃO]]</f>
        <v>AKZO NOBEL LTDA AUTO</v>
      </c>
    </row>
    <row r="566" spans="1:27" x14ac:dyDescent="0.3">
      <c r="A566" t="s">
        <v>5353</v>
      </c>
      <c r="B566" t="s">
        <v>101</v>
      </c>
      <c r="C566" s="1">
        <v>46052</v>
      </c>
      <c r="D566" s="2">
        <v>2000321010</v>
      </c>
      <c r="E566" t="s">
        <v>210</v>
      </c>
      <c r="G566" t="s">
        <v>103</v>
      </c>
      <c r="H566" t="s">
        <v>66</v>
      </c>
      <c r="I566">
        <v>43.3</v>
      </c>
      <c r="J566">
        <v>6</v>
      </c>
      <c r="K566">
        <v>0</v>
      </c>
      <c r="L566">
        <v>259.79000000000002</v>
      </c>
      <c r="M566">
        <v>8.5299999999999994</v>
      </c>
      <c r="N566">
        <v>0</v>
      </c>
      <c r="O566">
        <v>6.67</v>
      </c>
      <c r="P566">
        <v>0</v>
      </c>
      <c r="Q566">
        <v>0</v>
      </c>
      <c r="R566">
        <v>18.37</v>
      </c>
      <c r="S566">
        <v>0</v>
      </c>
      <c r="T566">
        <v>270.92</v>
      </c>
      <c r="U566">
        <v>34</v>
      </c>
      <c r="V566" t="str">
        <f>VLOOKUP(Tabela1[[#This Row],[CÓD FORNECEDOR]],'[1]BASE FORNECEDORES'!$A:$N,11,0)</f>
        <v>60.561.719/0022-58</v>
      </c>
      <c r="W566" t="str">
        <f>VLOOKUP(Tabela1[[#This Row],[CNPJ]],'[1]BASE FORNECEDORES'!$K:$R,8,0)</f>
        <v>AKZO NOBEL LTDA AUTO</v>
      </c>
      <c r="X566">
        <v>21010</v>
      </c>
      <c r="Y566" t="str">
        <f>VLOOKUP(Tabela1[[#This Row],[CÓD PRODUTO ]],[1]fornnecedor!$A:$G,7,0)</f>
        <v>TINTAS PU</v>
      </c>
      <c r="Z566">
        <v>496703</v>
      </c>
      <c r="AA566" t="str">
        <f>Tabela1[[#This Row],[DESCRIÇÃO]]</f>
        <v>AKZO NOBEL LTDA AUTO</v>
      </c>
    </row>
    <row r="567" spans="1:27" x14ac:dyDescent="0.3">
      <c r="A567" t="s">
        <v>5353</v>
      </c>
      <c r="B567" t="s">
        <v>101</v>
      </c>
      <c r="C567" s="1">
        <v>46052</v>
      </c>
      <c r="D567" s="2">
        <v>2000322644</v>
      </c>
      <c r="E567" t="s">
        <v>211</v>
      </c>
      <c r="G567" t="s">
        <v>103</v>
      </c>
      <c r="H567" t="s">
        <v>24</v>
      </c>
      <c r="I567">
        <v>36.42</v>
      </c>
      <c r="J567">
        <v>6</v>
      </c>
      <c r="K567">
        <v>0</v>
      </c>
      <c r="L567">
        <v>218.5</v>
      </c>
      <c r="M567">
        <v>7.17</v>
      </c>
      <c r="N567">
        <v>0</v>
      </c>
      <c r="O567">
        <v>5.62</v>
      </c>
      <c r="P567">
        <v>0</v>
      </c>
      <c r="Q567">
        <v>0</v>
      </c>
      <c r="R567">
        <v>15.45</v>
      </c>
      <c r="S567">
        <v>0</v>
      </c>
      <c r="T567">
        <v>227.86</v>
      </c>
      <c r="U567">
        <v>34</v>
      </c>
      <c r="V567" t="str">
        <f>VLOOKUP(Tabela1[[#This Row],[CÓD FORNECEDOR]],'[1]BASE FORNECEDORES'!$A:$N,11,0)</f>
        <v>60.561.719/0022-58</v>
      </c>
      <c r="W567" t="str">
        <f>VLOOKUP(Tabela1[[#This Row],[CNPJ]],'[1]BASE FORNECEDORES'!$K:$R,8,0)</f>
        <v>AKZO NOBEL LTDA AUTO</v>
      </c>
      <c r="X567">
        <v>22644</v>
      </c>
      <c r="Y567" t="str">
        <f>VLOOKUP(Tabela1[[#This Row],[CÓD PRODUTO ]],[1]fornnecedor!$A:$G,7,0)</f>
        <v>TINTAS PU</v>
      </c>
      <c r="Z567">
        <v>496703</v>
      </c>
      <c r="AA567" t="str">
        <f>Tabela1[[#This Row],[DESCRIÇÃO]]</f>
        <v>AKZO NOBEL LTDA AUTO</v>
      </c>
    </row>
    <row r="568" spans="1:27" x14ac:dyDescent="0.3">
      <c r="A568" t="s">
        <v>5353</v>
      </c>
      <c r="B568" t="s">
        <v>101</v>
      </c>
      <c r="C568" s="1">
        <v>46052</v>
      </c>
      <c r="D568" s="2">
        <v>2000323257</v>
      </c>
      <c r="E568" t="s">
        <v>115</v>
      </c>
      <c r="G568" t="s">
        <v>103</v>
      </c>
      <c r="H568" t="s">
        <v>24</v>
      </c>
      <c r="I568">
        <v>39.68</v>
      </c>
      <c r="J568">
        <v>12</v>
      </c>
      <c r="K568">
        <v>0</v>
      </c>
      <c r="L568">
        <v>476.13</v>
      </c>
      <c r="M568">
        <v>15.63</v>
      </c>
      <c r="N568">
        <v>0</v>
      </c>
      <c r="O568">
        <v>12.23</v>
      </c>
      <c r="P568">
        <v>0</v>
      </c>
      <c r="Q568">
        <v>0</v>
      </c>
      <c r="R568">
        <v>33.659999999999997</v>
      </c>
      <c r="S568">
        <v>0</v>
      </c>
      <c r="T568">
        <v>496.52</v>
      </c>
      <c r="U568">
        <v>34</v>
      </c>
      <c r="V568" t="str">
        <f>VLOOKUP(Tabela1[[#This Row],[CÓD FORNECEDOR]],'[1]BASE FORNECEDORES'!$A:$N,11,0)</f>
        <v>60.561.719/0022-58</v>
      </c>
      <c r="W568" t="str">
        <f>VLOOKUP(Tabela1[[#This Row],[CNPJ]],'[1]BASE FORNECEDORES'!$K:$R,8,0)</f>
        <v>AKZO NOBEL LTDA AUTO</v>
      </c>
      <c r="X568">
        <v>23257</v>
      </c>
      <c r="Y568" t="str">
        <f>VLOOKUP(Tabela1[[#This Row],[CÓD PRODUTO ]],[1]fornnecedor!$A:$G,7,0)</f>
        <v>TINTAS PU</v>
      </c>
      <c r="Z568">
        <v>496703</v>
      </c>
      <c r="AA568" t="str">
        <f>Tabela1[[#This Row],[DESCRIÇÃO]]</f>
        <v>AKZO NOBEL LTDA AUTO</v>
      </c>
    </row>
    <row r="569" spans="1:27" x14ac:dyDescent="0.3">
      <c r="A569" t="s">
        <v>5353</v>
      </c>
      <c r="B569" t="s">
        <v>101</v>
      </c>
      <c r="C569" s="1">
        <v>46052</v>
      </c>
      <c r="D569" s="2">
        <v>2001721721</v>
      </c>
      <c r="E569" t="s">
        <v>294</v>
      </c>
      <c r="G569" t="s">
        <v>103</v>
      </c>
      <c r="H569" t="s">
        <v>24</v>
      </c>
      <c r="I569">
        <v>19.13</v>
      </c>
      <c r="J569">
        <v>12</v>
      </c>
      <c r="K569">
        <v>0</v>
      </c>
      <c r="L569">
        <v>229.53</v>
      </c>
      <c r="M569">
        <v>0</v>
      </c>
      <c r="N569">
        <v>0</v>
      </c>
      <c r="O569">
        <v>5.9</v>
      </c>
      <c r="P569">
        <v>0</v>
      </c>
      <c r="Q569">
        <v>0</v>
      </c>
      <c r="R569">
        <v>0</v>
      </c>
      <c r="S569">
        <v>0</v>
      </c>
      <c r="T569">
        <v>231.83</v>
      </c>
      <c r="U569">
        <v>34</v>
      </c>
      <c r="V569" t="str">
        <f>VLOOKUP(Tabela1[[#This Row],[CÓD FORNECEDOR]],'[1]BASE FORNECEDORES'!$A:$N,11,0)</f>
        <v>60.561.719/0022-58</v>
      </c>
      <c r="W569" t="str">
        <f>VLOOKUP(Tabela1[[#This Row],[CNPJ]],'[1]BASE FORNECEDORES'!$K:$R,8,0)</f>
        <v>AKZO NOBEL LTDA AUTO</v>
      </c>
      <c r="X569">
        <v>21721</v>
      </c>
      <c r="Y569" t="str">
        <f>VLOOKUP(Tabela1[[#This Row],[CÓD PRODUTO ]],[1]fornnecedor!$A:$G,7,0)</f>
        <v xml:space="preserve">MASCARAMENTO </v>
      </c>
      <c r="Z569">
        <v>496703</v>
      </c>
      <c r="AA569" t="str">
        <f>Tabela1[[#This Row],[DESCRIÇÃO]]</f>
        <v>AKZO NOBEL LTDA AUTO</v>
      </c>
    </row>
    <row r="570" spans="1:27" x14ac:dyDescent="0.3">
      <c r="A570" t="s">
        <v>5353</v>
      </c>
      <c r="B570" t="s">
        <v>101</v>
      </c>
      <c r="C570" s="1">
        <v>46052</v>
      </c>
      <c r="D570" s="2">
        <v>2005009752</v>
      </c>
      <c r="E570" t="s">
        <v>117</v>
      </c>
      <c r="G570" t="s">
        <v>103</v>
      </c>
      <c r="H570" t="s">
        <v>24</v>
      </c>
      <c r="I570">
        <v>26.38</v>
      </c>
      <c r="J570">
        <v>24</v>
      </c>
      <c r="K570">
        <v>0</v>
      </c>
      <c r="L570">
        <v>633.04</v>
      </c>
      <c r="M570">
        <v>41.56</v>
      </c>
      <c r="N570">
        <v>0</v>
      </c>
      <c r="O570">
        <v>16.260000000000002</v>
      </c>
      <c r="P570">
        <v>0</v>
      </c>
      <c r="Q570">
        <v>0</v>
      </c>
      <c r="R570">
        <v>0</v>
      </c>
      <c r="S570">
        <v>0</v>
      </c>
      <c r="T570">
        <v>680.93</v>
      </c>
      <c r="U570">
        <v>34</v>
      </c>
      <c r="V570" t="str">
        <f>VLOOKUP(Tabela1[[#This Row],[CÓD FORNECEDOR]],'[1]BASE FORNECEDORES'!$A:$N,11,0)</f>
        <v>60.561.719/0022-58</v>
      </c>
      <c r="W570" t="str">
        <f>VLOOKUP(Tabela1[[#This Row],[CNPJ]],'[1]BASE FORNECEDORES'!$K:$R,8,0)</f>
        <v>AKZO NOBEL LTDA AUTO</v>
      </c>
      <c r="X570">
        <v>9752</v>
      </c>
      <c r="Y570" t="str">
        <f>VLOOKUP(Tabela1[[#This Row],[CÓD PRODUTO ]],[1]fornnecedor!$A:$G,7,0)</f>
        <v>SELADORA P/ PLASTICO</v>
      </c>
      <c r="Z570">
        <v>496703</v>
      </c>
      <c r="AA570" t="str">
        <f>Tabela1[[#This Row],[DESCRIÇÃO]]</f>
        <v>AKZO NOBEL LTDA AUTO</v>
      </c>
    </row>
    <row r="571" spans="1:27" x14ac:dyDescent="0.3">
      <c r="A571" t="s">
        <v>5353</v>
      </c>
      <c r="B571" t="s">
        <v>101</v>
      </c>
      <c r="C571" s="1">
        <v>46052</v>
      </c>
      <c r="D571" s="2">
        <v>2000120795</v>
      </c>
      <c r="E571" t="s">
        <v>215</v>
      </c>
      <c r="G571" t="s">
        <v>103</v>
      </c>
      <c r="H571" t="s">
        <v>24</v>
      </c>
      <c r="I571">
        <v>327</v>
      </c>
      <c r="J571">
        <v>10</v>
      </c>
      <c r="K571">
        <v>0</v>
      </c>
      <c r="L571" s="3">
        <v>3270</v>
      </c>
      <c r="M571">
        <v>214.68</v>
      </c>
      <c r="N571">
        <v>0</v>
      </c>
      <c r="O571">
        <v>83.97</v>
      </c>
      <c r="P571">
        <v>0</v>
      </c>
      <c r="Q571">
        <v>0</v>
      </c>
      <c r="R571">
        <v>231.19</v>
      </c>
      <c r="S571">
        <v>0</v>
      </c>
      <c r="T571" s="3">
        <v>3517.38</v>
      </c>
      <c r="U571">
        <v>34</v>
      </c>
      <c r="V571" t="str">
        <f>VLOOKUP(Tabela1[[#This Row],[CÓD FORNECEDOR]],'[1]BASE FORNECEDORES'!$A:$N,11,0)</f>
        <v>60.561.719/0022-58</v>
      </c>
      <c r="W571" t="str">
        <f>VLOOKUP(Tabela1[[#This Row],[CNPJ]],'[1]BASE FORNECEDORES'!$K:$R,8,0)</f>
        <v>AKZO NOBEL LTDA AUTO</v>
      </c>
      <c r="X571">
        <v>20795</v>
      </c>
      <c r="Y571" t="str">
        <f>VLOOKUP(Tabela1[[#This Row],[CÓD PRODUTO ]],[1]fornnecedor!$A:$G,7,0)</f>
        <v>DILUENTE</v>
      </c>
      <c r="Z571">
        <v>496703</v>
      </c>
      <c r="AA571" t="str">
        <f>Tabela1[[#This Row],[DESCRIÇÃO]]</f>
        <v>AKZO NOBEL LTDA AUTO</v>
      </c>
    </row>
    <row r="572" spans="1:27" x14ac:dyDescent="0.3">
      <c r="A572" t="s">
        <v>5353</v>
      </c>
      <c r="B572" t="s">
        <v>101</v>
      </c>
      <c r="C572" s="1">
        <v>46052</v>
      </c>
      <c r="D572" s="2">
        <v>2000109806</v>
      </c>
      <c r="E572" t="s">
        <v>216</v>
      </c>
      <c r="G572" t="s">
        <v>103</v>
      </c>
      <c r="H572" t="s">
        <v>24</v>
      </c>
      <c r="I572">
        <v>98.74</v>
      </c>
      <c r="J572">
        <v>8</v>
      </c>
      <c r="K572">
        <v>0</v>
      </c>
      <c r="L572">
        <v>789.94</v>
      </c>
      <c r="M572">
        <v>51.86</v>
      </c>
      <c r="N572">
        <v>0</v>
      </c>
      <c r="O572">
        <v>20.29</v>
      </c>
      <c r="P572">
        <v>0</v>
      </c>
      <c r="Q572">
        <v>0</v>
      </c>
      <c r="R572">
        <v>55.85</v>
      </c>
      <c r="S572">
        <v>0</v>
      </c>
      <c r="T572">
        <v>849.7</v>
      </c>
      <c r="U572">
        <v>34</v>
      </c>
      <c r="V572" t="str">
        <f>VLOOKUP(Tabela1[[#This Row],[CÓD FORNECEDOR]],'[1]BASE FORNECEDORES'!$A:$N,11,0)</f>
        <v>60.561.719/0022-58</v>
      </c>
      <c r="W572" t="str">
        <f>VLOOKUP(Tabela1[[#This Row],[CNPJ]],'[1]BASE FORNECEDORES'!$K:$R,8,0)</f>
        <v>AKZO NOBEL LTDA AUTO</v>
      </c>
      <c r="X572">
        <v>9806</v>
      </c>
      <c r="Y572" t="str">
        <f>VLOOKUP(Tabela1[[#This Row],[CÓD PRODUTO ]],[1]fornnecedor!$A:$G,7,0)</f>
        <v>DILUENTE</v>
      </c>
      <c r="Z572">
        <v>496703</v>
      </c>
      <c r="AA572" t="str">
        <f>Tabela1[[#This Row],[DESCRIÇÃO]]</f>
        <v>AKZO NOBEL LTDA AUTO</v>
      </c>
    </row>
    <row r="573" spans="1:27" x14ac:dyDescent="0.3">
      <c r="A573" t="s">
        <v>5353</v>
      </c>
      <c r="B573" t="s">
        <v>101</v>
      </c>
      <c r="C573" s="1">
        <v>46052</v>
      </c>
      <c r="D573" s="2">
        <v>2000109805</v>
      </c>
      <c r="E573" t="s">
        <v>295</v>
      </c>
      <c r="G573" t="s">
        <v>103</v>
      </c>
      <c r="H573" t="s">
        <v>24</v>
      </c>
      <c r="I573">
        <v>18.920000000000002</v>
      </c>
      <c r="J573">
        <v>96</v>
      </c>
      <c r="K573">
        <v>0</v>
      </c>
      <c r="L573" s="3">
        <v>1816.7</v>
      </c>
      <c r="M573">
        <v>119.27</v>
      </c>
      <c r="N573">
        <v>0</v>
      </c>
      <c r="O573">
        <v>46.65</v>
      </c>
      <c r="P573">
        <v>0</v>
      </c>
      <c r="Q573">
        <v>0</v>
      </c>
      <c r="R573">
        <v>128.44</v>
      </c>
      <c r="S573">
        <v>0</v>
      </c>
      <c r="T573" s="3">
        <v>1954.14</v>
      </c>
      <c r="U573">
        <v>34</v>
      </c>
      <c r="V573" t="str">
        <f>VLOOKUP(Tabela1[[#This Row],[CÓD FORNECEDOR]],'[1]BASE FORNECEDORES'!$A:$N,11,0)</f>
        <v>60.561.719/0022-58</v>
      </c>
      <c r="W573" t="str">
        <f>VLOOKUP(Tabela1[[#This Row],[CNPJ]],'[1]BASE FORNECEDORES'!$K:$R,8,0)</f>
        <v>AKZO NOBEL LTDA AUTO</v>
      </c>
      <c r="X573">
        <v>9805</v>
      </c>
      <c r="Y573" t="str">
        <f>VLOOKUP(Tabela1[[#This Row],[CÓD PRODUTO ]],[1]fornnecedor!$A:$G,7,0)</f>
        <v>DILUENTE</v>
      </c>
      <c r="Z573">
        <v>496703</v>
      </c>
      <c r="AA573" t="str">
        <f>Tabela1[[#This Row],[DESCRIÇÃO]]</f>
        <v>AKZO NOBEL LTDA AUTO</v>
      </c>
    </row>
    <row r="574" spans="1:27" x14ac:dyDescent="0.3">
      <c r="A574" t="s">
        <v>5353</v>
      </c>
      <c r="B574" t="s">
        <v>101</v>
      </c>
      <c r="C574" s="1">
        <v>46052</v>
      </c>
      <c r="D574" s="2">
        <v>2003123398</v>
      </c>
      <c r="E574" t="s">
        <v>4716</v>
      </c>
      <c r="G574" t="s">
        <v>103</v>
      </c>
      <c r="H574" t="s">
        <v>24</v>
      </c>
      <c r="I574">
        <v>58.01</v>
      </c>
      <c r="J574">
        <v>2</v>
      </c>
      <c r="K574">
        <v>0</v>
      </c>
      <c r="L574">
        <v>116.01</v>
      </c>
      <c r="M574">
        <v>7.62</v>
      </c>
      <c r="N574">
        <v>0</v>
      </c>
      <c r="O574">
        <v>2.98</v>
      </c>
      <c r="P574">
        <v>0</v>
      </c>
      <c r="Q574">
        <v>0</v>
      </c>
      <c r="R574">
        <v>0</v>
      </c>
      <c r="S574">
        <v>0</v>
      </c>
      <c r="T574">
        <v>124.79</v>
      </c>
      <c r="U574">
        <v>34</v>
      </c>
      <c r="V574" t="str">
        <f>VLOOKUP(Tabela1[[#This Row],[CÓD FORNECEDOR]],'[1]BASE FORNECEDORES'!$A:$N,11,0)</f>
        <v>60.561.719/0022-58</v>
      </c>
      <c r="W574" t="str">
        <f>VLOOKUP(Tabela1[[#This Row],[CNPJ]],'[1]BASE FORNECEDORES'!$K:$R,8,0)</f>
        <v>AKZO NOBEL LTDA AUTO</v>
      </c>
      <c r="X574">
        <v>23398</v>
      </c>
      <c r="Y574" t="str">
        <f>VLOOKUP(Tabela1[[#This Row],[CÓD PRODUTO ]],[1]fornnecedor!$A:$G,7,0)</f>
        <v>BASES POLIÉSTER</v>
      </c>
      <c r="Z574">
        <v>496703</v>
      </c>
      <c r="AA574" t="str">
        <f>Tabela1[[#This Row],[DESCRIÇÃO]]</f>
        <v>AKZO NOBEL LTDA AUTO</v>
      </c>
    </row>
    <row r="575" spans="1:27" x14ac:dyDescent="0.3">
      <c r="A575" t="s">
        <v>5353</v>
      </c>
      <c r="B575" t="s">
        <v>101</v>
      </c>
      <c r="C575" s="1">
        <v>46052</v>
      </c>
      <c r="D575" s="2">
        <v>2003109860</v>
      </c>
      <c r="E575" t="s">
        <v>218</v>
      </c>
      <c r="G575" t="s">
        <v>103</v>
      </c>
      <c r="H575" t="s">
        <v>24</v>
      </c>
      <c r="I575">
        <v>485.97</v>
      </c>
      <c r="J575">
        <v>8</v>
      </c>
      <c r="K575">
        <v>0</v>
      </c>
      <c r="L575" s="3">
        <v>3887.73</v>
      </c>
      <c r="M575">
        <v>127.61</v>
      </c>
      <c r="N575">
        <v>0</v>
      </c>
      <c r="O575">
        <v>99.83</v>
      </c>
      <c r="P575">
        <v>0</v>
      </c>
      <c r="Q575">
        <v>0</v>
      </c>
      <c r="R575">
        <v>0</v>
      </c>
      <c r="S575">
        <v>0</v>
      </c>
      <c r="T575" s="3">
        <v>4054.22</v>
      </c>
      <c r="U575">
        <v>34</v>
      </c>
      <c r="V575" t="str">
        <f>VLOOKUP(Tabela1[[#This Row],[CÓD FORNECEDOR]],'[1]BASE FORNECEDORES'!$A:$N,11,0)</f>
        <v>60.561.719/0022-58</v>
      </c>
      <c r="W575" t="str">
        <f>VLOOKUP(Tabela1[[#This Row],[CNPJ]],'[1]BASE FORNECEDORES'!$K:$R,8,0)</f>
        <v>AKZO NOBEL LTDA AUTO</v>
      </c>
      <c r="X575">
        <v>9860</v>
      </c>
      <c r="Y575" t="str">
        <f>VLOOKUP(Tabela1[[#This Row],[CÓD PRODUTO ]],[1]fornnecedor!$A:$G,7,0)</f>
        <v>BASES POLIÉSTER</v>
      </c>
      <c r="Z575">
        <v>496703</v>
      </c>
      <c r="AA575" t="str">
        <f>Tabela1[[#This Row],[DESCRIÇÃO]]</f>
        <v>AKZO NOBEL LTDA AUTO</v>
      </c>
    </row>
    <row r="576" spans="1:27" x14ac:dyDescent="0.3">
      <c r="A576" t="s">
        <v>5353</v>
      </c>
      <c r="B576" t="s">
        <v>101</v>
      </c>
      <c r="C576" s="1">
        <v>46052</v>
      </c>
      <c r="D576" s="2">
        <v>2003120312</v>
      </c>
      <c r="E576" t="s">
        <v>4435</v>
      </c>
      <c r="G576" t="s">
        <v>103</v>
      </c>
      <c r="H576" t="s">
        <v>24</v>
      </c>
      <c r="I576">
        <v>101.53</v>
      </c>
      <c r="J576">
        <v>4</v>
      </c>
      <c r="K576">
        <v>0</v>
      </c>
      <c r="L576">
        <v>406.1</v>
      </c>
      <c r="M576">
        <v>13.33</v>
      </c>
      <c r="N576">
        <v>0</v>
      </c>
      <c r="O576">
        <v>10.43</v>
      </c>
      <c r="P576">
        <v>0</v>
      </c>
      <c r="Q576">
        <v>0</v>
      </c>
      <c r="R576">
        <v>0</v>
      </c>
      <c r="S576">
        <v>0</v>
      </c>
      <c r="T576">
        <v>423.49</v>
      </c>
      <c r="U576">
        <v>34</v>
      </c>
      <c r="V576" t="str">
        <f>VLOOKUP(Tabela1[[#This Row],[CÓD FORNECEDOR]],'[1]BASE FORNECEDORES'!$A:$N,11,0)</f>
        <v>60.561.719/0022-58</v>
      </c>
      <c r="W576" t="str">
        <f>VLOOKUP(Tabela1[[#This Row],[CNPJ]],'[1]BASE FORNECEDORES'!$K:$R,8,0)</f>
        <v>AKZO NOBEL LTDA AUTO</v>
      </c>
      <c r="X576">
        <v>20312</v>
      </c>
      <c r="Y576" t="str">
        <f>VLOOKUP(Tabela1[[#This Row],[CÓD PRODUTO ]],[1]fornnecedor!$A:$G,7,0)</f>
        <v>BASES POLIÉSTER</v>
      </c>
      <c r="Z576">
        <v>496703</v>
      </c>
      <c r="AA576" t="str">
        <f>Tabela1[[#This Row],[DESCRIÇÃO]]</f>
        <v>AKZO NOBEL LTDA AUTO</v>
      </c>
    </row>
    <row r="577" spans="1:27" x14ac:dyDescent="0.3">
      <c r="A577" t="s">
        <v>5353</v>
      </c>
      <c r="B577" t="s">
        <v>101</v>
      </c>
      <c r="C577" s="1">
        <v>46052</v>
      </c>
      <c r="D577" s="2">
        <v>2003109861</v>
      </c>
      <c r="E577" t="s">
        <v>219</v>
      </c>
      <c r="G577" t="s">
        <v>103</v>
      </c>
      <c r="H577" t="s">
        <v>24</v>
      </c>
      <c r="I577">
        <v>127.64</v>
      </c>
      <c r="J577">
        <v>4</v>
      </c>
      <c r="K577">
        <v>0</v>
      </c>
      <c r="L577">
        <v>510.55</v>
      </c>
      <c r="M577">
        <v>16.760000000000002</v>
      </c>
      <c r="N577">
        <v>0</v>
      </c>
      <c r="O577">
        <v>13.11</v>
      </c>
      <c r="P577">
        <v>0</v>
      </c>
      <c r="Q577">
        <v>0</v>
      </c>
      <c r="R577">
        <v>0</v>
      </c>
      <c r="S577">
        <v>0</v>
      </c>
      <c r="T577">
        <v>532.41999999999996</v>
      </c>
      <c r="U577">
        <v>34</v>
      </c>
      <c r="V577" t="str">
        <f>VLOOKUP(Tabela1[[#This Row],[CÓD FORNECEDOR]],'[1]BASE FORNECEDORES'!$A:$N,11,0)</f>
        <v>60.561.719/0022-58</v>
      </c>
      <c r="W577" t="str">
        <f>VLOOKUP(Tabela1[[#This Row],[CNPJ]],'[1]BASE FORNECEDORES'!$K:$R,8,0)</f>
        <v>AKZO NOBEL LTDA AUTO</v>
      </c>
      <c r="X577">
        <v>9861</v>
      </c>
      <c r="Y577" t="str">
        <f>VLOOKUP(Tabela1[[#This Row],[CÓD PRODUTO ]],[1]fornnecedor!$A:$G,7,0)</f>
        <v>BASES POLIÉSTER</v>
      </c>
      <c r="Z577">
        <v>496703</v>
      </c>
      <c r="AA577" t="str">
        <f>Tabela1[[#This Row],[DESCRIÇÃO]]</f>
        <v>AKZO NOBEL LTDA AUTO</v>
      </c>
    </row>
    <row r="578" spans="1:27" x14ac:dyDescent="0.3">
      <c r="A578" t="s">
        <v>5353</v>
      </c>
      <c r="B578" t="s">
        <v>101</v>
      </c>
      <c r="C578" s="1">
        <v>46052</v>
      </c>
      <c r="D578" s="2">
        <v>2003109863</v>
      </c>
      <c r="E578" t="s">
        <v>220</v>
      </c>
      <c r="G578" t="s">
        <v>103</v>
      </c>
      <c r="H578" t="s">
        <v>24</v>
      </c>
      <c r="I578">
        <v>53.3</v>
      </c>
      <c r="J578">
        <v>2</v>
      </c>
      <c r="K578">
        <v>0</v>
      </c>
      <c r="L578">
        <v>106.59</v>
      </c>
      <c r="M578">
        <v>3.5</v>
      </c>
      <c r="N578">
        <v>0</v>
      </c>
      <c r="O578">
        <v>2.74</v>
      </c>
      <c r="P578">
        <v>0</v>
      </c>
      <c r="Q578">
        <v>0</v>
      </c>
      <c r="R578">
        <v>0</v>
      </c>
      <c r="S578">
        <v>0</v>
      </c>
      <c r="T578">
        <v>111.16</v>
      </c>
      <c r="U578">
        <v>34</v>
      </c>
      <c r="V578" t="str">
        <f>VLOOKUP(Tabela1[[#This Row],[CÓD FORNECEDOR]],'[1]BASE FORNECEDORES'!$A:$N,11,0)</f>
        <v>60.561.719/0022-58</v>
      </c>
      <c r="W578" t="str">
        <f>VLOOKUP(Tabela1[[#This Row],[CNPJ]],'[1]BASE FORNECEDORES'!$K:$R,8,0)</f>
        <v>AKZO NOBEL LTDA AUTO</v>
      </c>
      <c r="X578">
        <v>9863</v>
      </c>
      <c r="Y578" t="str">
        <f>VLOOKUP(Tabela1[[#This Row],[CÓD PRODUTO ]],[1]fornnecedor!$A:$G,7,0)</f>
        <v>BASES POLIÉSTER</v>
      </c>
      <c r="Z578">
        <v>496703</v>
      </c>
      <c r="AA578" t="str">
        <f>Tabela1[[#This Row],[DESCRIÇÃO]]</f>
        <v>AKZO NOBEL LTDA AUTO</v>
      </c>
    </row>
    <row r="579" spans="1:27" x14ac:dyDescent="0.3">
      <c r="A579" t="s">
        <v>5353</v>
      </c>
      <c r="B579" t="s">
        <v>101</v>
      </c>
      <c r="C579" s="1">
        <v>46052</v>
      </c>
      <c r="D579" s="2">
        <v>2003120114</v>
      </c>
      <c r="E579" t="s">
        <v>221</v>
      </c>
      <c r="G579" t="s">
        <v>103</v>
      </c>
      <c r="H579" t="s">
        <v>24</v>
      </c>
      <c r="I579">
        <v>206.52</v>
      </c>
      <c r="J579">
        <v>6</v>
      </c>
      <c r="K579">
        <v>0</v>
      </c>
      <c r="L579" s="3">
        <v>1239.0999999999999</v>
      </c>
      <c r="M579">
        <v>40.67</v>
      </c>
      <c r="N579">
        <v>0</v>
      </c>
      <c r="O579">
        <v>31.82</v>
      </c>
      <c r="P579">
        <v>0</v>
      </c>
      <c r="Q579">
        <v>0</v>
      </c>
      <c r="R579">
        <v>0</v>
      </c>
      <c r="S579">
        <v>0</v>
      </c>
      <c r="T579" s="3">
        <v>1292.1600000000001</v>
      </c>
      <c r="U579">
        <v>34</v>
      </c>
      <c r="V579" t="str">
        <f>VLOOKUP(Tabela1[[#This Row],[CÓD FORNECEDOR]],'[1]BASE FORNECEDORES'!$A:$N,11,0)</f>
        <v>60.561.719/0022-58</v>
      </c>
      <c r="W579" t="str">
        <f>VLOOKUP(Tabela1[[#This Row],[CNPJ]],'[1]BASE FORNECEDORES'!$K:$R,8,0)</f>
        <v>AKZO NOBEL LTDA AUTO</v>
      </c>
      <c r="X579">
        <v>20114</v>
      </c>
      <c r="Y579" t="str">
        <f>VLOOKUP(Tabela1[[#This Row],[CÓD PRODUTO ]],[1]fornnecedor!$A:$G,7,0)</f>
        <v>BASES POLIÉSTER</v>
      </c>
      <c r="Z579">
        <v>496703</v>
      </c>
      <c r="AA579" t="str">
        <f>Tabela1[[#This Row],[DESCRIÇÃO]]</f>
        <v>AKZO NOBEL LTDA AUTO</v>
      </c>
    </row>
    <row r="580" spans="1:27" x14ac:dyDescent="0.3">
      <c r="A580" t="s">
        <v>5353</v>
      </c>
      <c r="B580" t="s">
        <v>101</v>
      </c>
      <c r="C580" s="1">
        <v>46052</v>
      </c>
      <c r="D580" s="2">
        <v>2003109865</v>
      </c>
      <c r="E580" t="s">
        <v>222</v>
      </c>
      <c r="G580" t="s">
        <v>103</v>
      </c>
      <c r="H580" t="s">
        <v>24</v>
      </c>
      <c r="I580">
        <v>181.66</v>
      </c>
      <c r="J580">
        <v>6</v>
      </c>
      <c r="K580">
        <v>0</v>
      </c>
      <c r="L580" s="3">
        <v>1089.93</v>
      </c>
      <c r="M580">
        <v>35.78</v>
      </c>
      <c r="N580">
        <v>0</v>
      </c>
      <c r="O580">
        <v>27.99</v>
      </c>
      <c r="P580">
        <v>0</v>
      </c>
      <c r="Q580">
        <v>0</v>
      </c>
      <c r="R580">
        <v>0</v>
      </c>
      <c r="S580">
        <v>0</v>
      </c>
      <c r="T580" s="3">
        <v>1136.6099999999999</v>
      </c>
      <c r="U580">
        <v>34</v>
      </c>
      <c r="V580" t="str">
        <f>VLOOKUP(Tabela1[[#This Row],[CÓD FORNECEDOR]],'[1]BASE FORNECEDORES'!$A:$N,11,0)</f>
        <v>60.561.719/0022-58</v>
      </c>
      <c r="W580" t="str">
        <f>VLOOKUP(Tabela1[[#This Row],[CNPJ]],'[1]BASE FORNECEDORES'!$K:$R,8,0)</f>
        <v>AKZO NOBEL LTDA AUTO</v>
      </c>
      <c r="X580">
        <v>9865</v>
      </c>
      <c r="Y580" t="str">
        <f>VLOOKUP(Tabela1[[#This Row],[CÓD PRODUTO ]],[1]fornnecedor!$A:$G,7,0)</f>
        <v>BASES POLIÉSTER</v>
      </c>
      <c r="Z580">
        <v>496703</v>
      </c>
      <c r="AA580" t="str">
        <f>Tabela1[[#This Row],[DESCRIÇÃO]]</f>
        <v>AKZO NOBEL LTDA AUTO</v>
      </c>
    </row>
    <row r="581" spans="1:27" x14ac:dyDescent="0.3">
      <c r="A581" t="s">
        <v>5353</v>
      </c>
      <c r="B581" t="s">
        <v>101</v>
      </c>
      <c r="C581" s="1">
        <v>46052</v>
      </c>
      <c r="D581" s="2">
        <v>2003121250</v>
      </c>
      <c r="E581" t="s">
        <v>223</v>
      </c>
      <c r="G581" t="s">
        <v>103</v>
      </c>
      <c r="H581" t="s">
        <v>24</v>
      </c>
      <c r="I581">
        <v>235.41</v>
      </c>
      <c r="J581">
        <v>4</v>
      </c>
      <c r="K581">
        <v>0</v>
      </c>
      <c r="L581">
        <v>941.62</v>
      </c>
      <c r="M581">
        <v>30.91</v>
      </c>
      <c r="N581">
        <v>0</v>
      </c>
      <c r="O581">
        <v>24.18</v>
      </c>
      <c r="P581">
        <v>0</v>
      </c>
      <c r="Q581">
        <v>0</v>
      </c>
      <c r="R581">
        <v>0</v>
      </c>
      <c r="S581">
        <v>0</v>
      </c>
      <c r="T581">
        <v>981.95</v>
      </c>
      <c r="U581">
        <v>34</v>
      </c>
      <c r="V581" t="str">
        <f>VLOOKUP(Tabela1[[#This Row],[CÓD FORNECEDOR]],'[1]BASE FORNECEDORES'!$A:$N,11,0)</f>
        <v>60.561.719/0022-58</v>
      </c>
      <c r="W581" t="str">
        <f>VLOOKUP(Tabela1[[#This Row],[CNPJ]],'[1]BASE FORNECEDORES'!$K:$R,8,0)</f>
        <v>AKZO NOBEL LTDA AUTO</v>
      </c>
      <c r="X581">
        <v>21250</v>
      </c>
      <c r="Y581" t="str">
        <f>VLOOKUP(Tabela1[[#This Row],[CÓD PRODUTO ]],[1]fornnecedor!$A:$G,7,0)</f>
        <v>BASES POLIÉSTER</v>
      </c>
      <c r="Z581">
        <v>496703</v>
      </c>
      <c r="AA581" t="str">
        <f>Tabela1[[#This Row],[DESCRIÇÃO]]</f>
        <v>AKZO NOBEL LTDA AUTO</v>
      </c>
    </row>
    <row r="582" spans="1:27" x14ac:dyDescent="0.3">
      <c r="A582" t="s">
        <v>5353</v>
      </c>
      <c r="B582" t="s">
        <v>101</v>
      </c>
      <c r="C582" s="1">
        <v>46052</v>
      </c>
      <c r="D582" s="2">
        <v>2003109867</v>
      </c>
      <c r="E582" t="s">
        <v>5057</v>
      </c>
      <c r="G582" t="s">
        <v>103</v>
      </c>
      <c r="H582" t="s">
        <v>24</v>
      </c>
      <c r="I582">
        <v>151.28</v>
      </c>
      <c r="J582">
        <v>6</v>
      </c>
      <c r="K582">
        <v>0</v>
      </c>
      <c r="L582">
        <v>907.65</v>
      </c>
      <c r="M582">
        <v>29.79</v>
      </c>
      <c r="N582">
        <v>0</v>
      </c>
      <c r="O582">
        <v>23.31</v>
      </c>
      <c r="P582">
        <v>0</v>
      </c>
      <c r="Q582">
        <v>0</v>
      </c>
      <c r="R582">
        <v>0</v>
      </c>
      <c r="S582">
        <v>0</v>
      </c>
      <c r="T582">
        <v>946.52</v>
      </c>
      <c r="U582">
        <v>34</v>
      </c>
      <c r="V582" t="str">
        <f>VLOOKUP(Tabela1[[#This Row],[CÓD FORNECEDOR]],'[1]BASE FORNECEDORES'!$A:$N,11,0)</f>
        <v>60.561.719/0022-58</v>
      </c>
      <c r="W582" t="str">
        <f>VLOOKUP(Tabela1[[#This Row],[CNPJ]],'[1]BASE FORNECEDORES'!$K:$R,8,0)</f>
        <v>AKZO NOBEL LTDA AUTO</v>
      </c>
      <c r="X582">
        <v>9867</v>
      </c>
      <c r="Y582" t="str">
        <f>VLOOKUP(Tabela1[[#This Row],[CÓD PRODUTO ]],[1]fornnecedor!$A:$G,7,0)</f>
        <v>BASES POLIÉSTER</v>
      </c>
      <c r="Z582">
        <v>496703</v>
      </c>
      <c r="AA582" t="str">
        <f>Tabela1[[#This Row],[DESCRIÇÃO]]</f>
        <v>AKZO NOBEL LTDA AUTO</v>
      </c>
    </row>
    <row r="583" spans="1:27" x14ac:dyDescent="0.3">
      <c r="A583" t="s">
        <v>5353</v>
      </c>
      <c r="B583" t="s">
        <v>101</v>
      </c>
      <c r="C583" s="1">
        <v>46052</v>
      </c>
      <c r="D583" s="2">
        <v>2003109868</v>
      </c>
      <c r="E583" t="s">
        <v>224</v>
      </c>
      <c r="G583" t="s">
        <v>103</v>
      </c>
      <c r="H583" t="s">
        <v>24</v>
      </c>
      <c r="I583">
        <v>54.14</v>
      </c>
      <c r="J583">
        <v>12</v>
      </c>
      <c r="K583">
        <v>0</v>
      </c>
      <c r="L583">
        <v>649.70000000000005</v>
      </c>
      <c r="M583">
        <v>21.33</v>
      </c>
      <c r="N583">
        <v>0</v>
      </c>
      <c r="O583">
        <v>16.690000000000001</v>
      </c>
      <c r="P583">
        <v>0</v>
      </c>
      <c r="Q583">
        <v>0</v>
      </c>
      <c r="R583">
        <v>0</v>
      </c>
      <c r="S583">
        <v>0</v>
      </c>
      <c r="T583">
        <v>677.53</v>
      </c>
      <c r="U583">
        <v>34</v>
      </c>
      <c r="V583" t="str">
        <f>VLOOKUP(Tabela1[[#This Row],[CÓD FORNECEDOR]],'[1]BASE FORNECEDORES'!$A:$N,11,0)</f>
        <v>60.561.719/0022-58</v>
      </c>
      <c r="W583" t="str">
        <f>VLOOKUP(Tabela1[[#This Row],[CNPJ]],'[1]BASE FORNECEDORES'!$K:$R,8,0)</f>
        <v>AKZO NOBEL LTDA AUTO</v>
      </c>
      <c r="X583">
        <v>9868</v>
      </c>
      <c r="Y583" t="str">
        <f>VLOOKUP(Tabela1[[#This Row],[CÓD PRODUTO ]],[1]fornnecedor!$A:$G,7,0)</f>
        <v>BASES POLIÉSTER</v>
      </c>
      <c r="Z583">
        <v>496703</v>
      </c>
      <c r="AA583" t="str">
        <f>Tabela1[[#This Row],[DESCRIÇÃO]]</f>
        <v>AKZO NOBEL LTDA AUTO</v>
      </c>
    </row>
    <row r="584" spans="1:27" x14ac:dyDescent="0.3">
      <c r="A584" t="s">
        <v>5353</v>
      </c>
      <c r="B584" t="s">
        <v>101</v>
      </c>
      <c r="C584" s="1">
        <v>46052</v>
      </c>
      <c r="D584" s="2">
        <v>2003109869</v>
      </c>
      <c r="E584" t="s">
        <v>225</v>
      </c>
      <c r="G584" t="s">
        <v>103</v>
      </c>
      <c r="H584" t="s">
        <v>24</v>
      </c>
      <c r="I584">
        <v>46.88</v>
      </c>
      <c r="J584">
        <v>8</v>
      </c>
      <c r="K584">
        <v>0</v>
      </c>
      <c r="L584">
        <v>375.02</v>
      </c>
      <c r="M584">
        <v>12.31</v>
      </c>
      <c r="N584">
        <v>0</v>
      </c>
      <c r="O584">
        <v>9.6300000000000008</v>
      </c>
      <c r="P584">
        <v>0</v>
      </c>
      <c r="Q584">
        <v>0</v>
      </c>
      <c r="R584">
        <v>0</v>
      </c>
      <c r="S584">
        <v>0</v>
      </c>
      <c r="T584">
        <v>391.08</v>
      </c>
      <c r="U584">
        <v>34</v>
      </c>
      <c r="V584" t="str">
        <f>VLOOKUP(Tabela1[[#This Row],[CÓD FORNECEDOR]],'[1]BASE FORNECEDORES'!$A:$N,11,0)</f>
        <v>60.561.719/0022-58</v>
      </c>
      <c r="W584" t="str">
        <f>VLOOKUP(Tabela1[[#This Row],[CNPJ]],'[1]BASE FORNECEDORES'!$K:$R,8,0)</f>
        <v>AKZO NOBEL LTDA AUTO</v>
      </c>
      <c r="X584">
        <v>9869</v>
      </c>
      <c r="Y584" t="str">
        <f>VLOOKUP(Tabela1[[#This Row],[CÓD PRODUTO ]],[1]fornnecedor!$A:$G,7,0)</f>
        <v>BASES POLIÉSTER</v>
      </c>
      <c r="Z584">
        <v>496703</v>
      </c>
      <c r="AA584" t="str">
        <f>Tabela1[[#This Row],[DESCRIÇÃO]]</f>
        <v>AKZO NOBEL LTDA AUTO</v>
      </c>
    </row>
    <row r="585" spans="1:27" x14ac:dyDescent="0.3">
      <c r="A585" t="s">
        <v>5353</v>
      </c>
      <c r="B585" t="s">
        <v>101</v>
      </c>
      <c r="C585" s="1">
        <v>46052</v>
      </c>
      <c r="D585" s="2">
        <v>2003109870</v>
      </c>
      <c r="E585" t="s">
        <v>226</v>
      </c>
      <c r="G585" t="s">
        <v>103</v>
      </c>
      <c r="H585" t="s">
        <v>24</v>
      </c>
      <c r="I585">
        <v>37.450000000000003</v>
      </c>
      <c r="J585">
        <v>6</v>
      </c>
      <c r="K585">
        <v>0</v>
      </c>
      <c r="L585">
        <v>224.73</v>
      </c>
      <c r="M585">
        <v>7.38</v>
      </c>
      <c r="N585">
        <v>0</v>
      </c>
      <c r="O585">
        <v>5.77</v>
      </c>
      <c r="P585">
        <v>0</v>
      </c>
      <c r="Q585">
        <v>0</v>
      </c>
      <c r="R585">
        <v>0</v>
      </c>
      <c r="S585">
        <v>0</v>
      </c>
      <c r="T585">
        <v>234.36</v>
      </c>
      <c r="U585">
        <v>34</v>
      </c>
      <c r="V585" t="str">
        <f>VLOOKUP(Tabela1[[#This Row],[CÓD FORNECEDOR]],'[1]BASE FORNECEDORES'!$A:$N,11,0)</f>
        <v>60.561.719/0022-58</v>
      </c>
      <c r="W585" t="str">
        <f>VLOOKUP(Tabela1[[#This Row],[CNPJ]],'[1]BASE FORNECEDORES'!$K:$R,8,0)</f>
        <v>AKZO NOBEL LTDA AUTO</v>
      </c>
      <c r="X585">
        <v>9870</v>
      </c>
      <c r="Y585" t="str">
        <f>VLOOKUP(Tabela1[[#This Row],[CÓD PRODUTO ]],[1]fornnecedor!$A:$G,7,0)</f>
        <v>BASES POLIÉSTER</v>
      </c>
      <c r="Z585">
        <v>496703</v>
      </c>
      <c r="AA585" t="str">
        <f>Tabela1[[#This Row],[DESCRIÇÃO]]</f>
        <v>AKZO NOBEL LTDA AUTO</v>
      </c>
    </row>
    <row r="586" spans="1:27" x14ac:dyDescent="0.3">
      <c r="A586" t="s">
        <v>5353</v>
      </c>
      <c r="B586" t="s">
        <v>101</v>
      </c>
      <c r="C586" s="1">
        <v>46052</v>
      </c>
      <c r="D586" s="2">
        <v>2003109873</v>
      </c>
      <c r="E586" t="s">
        <v>228</v>
      </c>
      <c r="G586" t="s">
        <v>103</v>
      </c>
      <c r="H586" t="s">
        <v>24</v>
      </c>
      <c r="I586">
        <v>440.45</v>
      </c>
      <c r="J586">
        <v>6</v>
      </c>
      <c r="K586">
        <v>0</v>
      </c>
      <c r="L586" s="3">
        <v>2642.73</v>
      </c>
      <c r="M586">
        <v>86.75</v>
      </c>
      <c r="N586">
        <v>0</v>
      </c>
      <c r="O586">
        <v>67.86</v>
      </c>
      <c r="P586">
        <v>0</v>
      </c>
      <c r="Q586">
        <v>0</v>
      </c>
      <c r="R586">
        <v>0</v>
      </c>
      <c r="S586">
        <v>0</v>
      </c>
      <c r="T586" s="3">
        <v>2755.91</v>
      </c>
      <c r="U586">
        <v>34</v>
      </c>
      <c r="V586" t="str">
        <f>VLOOKUP(Tabela1[[#This Row],[CÓD FORNECEDOR]],'[1]BASE FORNECEDORES'!$A:$N,11,0)</f>
        <v>60.561.719/0022-58</v>
      </c>
      <c r="W586" t="str">
        <f>VLOOKUP(Tabela1[[#This Row],[CNPJ]],'[1]BASE FORNECEDORES'!$K:$R,8,0)</f>
        <v>AKZO NOBEL LTDA AUTO</v>
      </c>
      <c r="X586">
        <v>9873</v>
      </c>
      <c r="Y586" t="str">
        <f>VLOOKUP(Tabela1[[#This Row],[CÓD PRODUTO ]],[1]fornnecedor!$A:$G,7,0)</f>
        <v>BASES POLIÉSTER</v>
      </c>
      <c r="Z586">
        <v>496703</v>
      </c>
      <c r="AA586" t="str">
        <f>Tabela1[[#This Row],[DESCRIÇÃO]]</f>
        <v>AKZO NOBEL LTDA AUTO</v>
      </c>
    </row>
    <row r="587" spans="1:27" x14ac:dyDescent="0.3">
      <c r="A587" t="s">
        <v>5353</v>
      </c>
      <c r="B587" t="s">
        <v>101</v>
      </c>
      <c r="C587" s="1">
        <v>46052</v>
      </c>
      <c r="D587" s="2">
        <v>2003109875</v>
      </c>
      <c r="E587" t="s">
        <v>229</v>
      </c>
      <c r="G587" t="s">
        <v>103</v>
      </c>
      <c r="H587" t="s">
        <v>24</v>
      </c>
      <c r="I587">
        <v>84.57</v>
      </c>
      <c r="J587">
        <v>4</v>
      </c>
      <c r="K587">
        <v>0</v>
      </c>
      <c r="L587">
        <v>338.28</v>
      </c>
      <c r="M587">
        <v>11.1</v>
      </c>
      <c r="N587">
        <v>0</v>
      </c>
      <c r="O587">
        <v>8.68</v>
      </c>
      <c r="P587">
        <v>0</v>
      </c>
      <c r="Q587">
        <v>0</v>
      </c>
      <c r="R587">
        <v>0</v>
      </c>
      <c r="S587">
        <v>0</v>
      </c>
      <c r="T587">
        <v>352.76</v>
      </c>
      <c r="U587">
        <v>34</v>
      </c>
      <c r="V587" t="str">
        <f>VLOOKUP(Tabela1[[#This Row],[CÓD FORNECEDOR]],'[1]BASE FORNECEDORES'!$A:$N,11,0)</f>
        <v>60.561.719/0022-58</v>
      </c>
      <c r="W587" t="str">
        <f>VLOOKUP(Tabela1[[#This Row],[CNPJ]],'[1]BASE FORNECEDORES'!$K:$R,8,0)</f>
        <v>AKZO NOBEL LTDA AUTO</v>
      </c>
      <c r="X587">
        <v>9875</v>
      </c>
      <c r="Y587" t="str">
        <f>VLOOKUP(Tabela1[[#This Row],[CÓD PRODUTO ]],[1]fornnecedor!$A:$G,7,0)</f>
        <v>BASES POLIÉSTER</v>
      </c>
      <c r="Z587">
        <v>496703</v>
      </c>
      <c r="AA587" t="str">
        <f>Tabela1[[#This Row],[DESCRIÇÃO]]</f>
        <v>AKZO NOBEL LTDA AUTO</v>
      </c>
    </row>
    <row r="588" spans="1:27" x14ac:dyDescent="0.3">
      <c r="A588" t="s">
        <v>5353</v>
      </c>
      <c r="B588" t="s">
        <v>101</v>
      </c>
      <c r="C588" s="1">
        <v>46052</v>
      </c>
      <c r="D588" s="2">
        <v>2003109876</v>
      </c>
      <c r="E588" t="s">
        <v>119</v>
      </c>
      <c r="G588" t="s">
        <v>103</v>
      </c>
      <c r="H588" t="s">
        <v>24</v>
      </c>
      <c r="I588">
        <v>240.03</v>
      </c>
      <c r="J588">
        <v>6</v>
      </c>
      <c r="K588">
        <v>0</v>
      </c>
      <c r="L588" s="3">
        <v>1440.16</v>
      </c>
      <c r="M588">
        <v>47.27</v>
      </c>
      <c r="N588">
        <v>0</v>
      </c>
      <c r="O588">
        <v>36.979999999999997</v>
      </c>
      <c r="P588">
        <v>0</v>
      </c>
      <c r="Q588">
        <v>0</v>
      </c>
      <c r="R588">
        <v>0</v>
      </c>
      <c r="S588">
        <v>0</v>
      </c>
      <c r="T588" s="3">
        <v>1501.83</v>
      </c>
      <c r="U588">
        <v>34</v>
      </c>
      <c r="V588" t="str">
        <f>VLOOKUP(Tabela1[[#This Row],[CÓD FORNECEDOR]],'[1]BASE FORNECEDORES'!$A:$N,11,0)</f>
        <v>60.561.719/0022-58</v>
      </c>
      <c r="W588" t="str">
        <f>VLOOKUP(Tabela1[[#This Row],[CNPJ]],'[1]BASE FORNECEDORES'!$K:$R,8,0)</f>
        <v>AKZO NOBEL LTDA AUTO</v>
      </c>
      <c r="X588">
        <v>9876</v>
      </c>
      <c r="Y588" t="str">
        <f>VLOOKUP(Tabela1[[#This Row],[CÓD PRODUTO ]],[1]fornnecedor!$A:$G,7,0)</f>
        <v>BASES POLIÉSTER</v>
      </c>
      <c r="Z588">
        <v>496703</v>
      </c>
      <c r="AA588" t="str">
        <f>Tabela1[[#This Row],[DESCRIÇÃO]]</f>
        <v>AKZO NOBEL LTDA AUTO</v>
      </c>
    </row>
    <row r="589" spans="1:27" x14ac:dyDescent="0.3">
      <c r="A589" t="s">
        <v>5353</v>
      </c>
      <c r="B589" t="s">
        <v>101</v>
      </c>
      <c r="C589" s="1">
        <v>46052</v>
      </c>
      <c r="D589" s="2">
        <v>2003109877</v>
      </c>
      <c r="E589" t="s">
        <v>297</v>
      </c>
      <c r="G589" t="s">
        <v>103</v>
      </c>
      <c r="H589" t="s">
        <v>24</v>
      </c>
      <c r="I589">
        <v>194.51</v>
      </c>
      <c r="J589">
        <v>2</v>
      </c>
      <c r="K589">
        <v>0</v>
      </c>
      <c r="L589">
        <v>389.02</v>
      </c>
      <c r="M589">
        <v>12.77</v>
      </c>
      <c r="N589">
        <v>0</v>
      </c>
      <c r="O589">
        <v>9.99</v>
      </c>
      <c r="P589">
        <v>0</v>
      </c>
      <c r="Q589">
        <v>0</v>
      </c>
      <c r="R589">
        <v>0</v>
      </c>
      <c r="S589">
        <v>0</v>
      </c>
      <c r="T589">
        <v>405.68</v>
      </c>
      <c r="U589">
        <v>34</v>
      </c>
      <c r="V589" t="str">
        <f>VLOOKUP(Tabela1[[#This Row],[CÓD FORNECEDOR]],'[1]BASE FORNECEDORES'!$A:$N,11,0)</f>
        <v>60.561.719/0022-58</v>
      </c>
      <c r="W589" t="str">
        <f>VLOOKUP(Tabela1[[#This Row],[CNPJ]],'[1]BASE FORNECEDORES'!$K:$R,8,0)</f>
        <v>AKZO NOBEL LTDA AUTO</v>
      </c>
      <c r="X589">
        <v>9877</v>
      </c>
      <c r="Y589" t="str">
        <f>VLOOKUP(Tabela1[[#This Row],[CÓD PRODUTO ]],[1]fornnecedor!$A:$G,7,0)</f>
        <v>BASES POLIÉSTER</v>
      </c>
      <c r="Z589">
        <v>496703</v>
      </c>
      <c r="AA589" t="str">
        <f>Tabela1[[#This Row],[DESCRIÇÃO]]</f>
        <v>AKZO NOBEL LTDA AUTO</v>
      </c>
    </row>
    <row r="590" spans="1:27" x14ac:dyDescent="0.3">
      <c r="A590" t="s">
        <v>5353</v>
      </c>
      <c r="B590" t="s">
        <v>101</v>
      </c>
      <c r="C590" s="1">
        <v>46052</v>
      </c>
      <c r="D590" s="2">
        <v>2003109878</v>
      </c>
      <c r="E590" t="s">
        <v>230</v>
      </c>
      <c r="G590" t="s">
        <v>103</v>
      </c>
      <c r="H590" t="s">
        <v>24</v>
      </c>
      <c r="I590">
        <v>81.59</v>
      </c>
      <c r="J590">
        <v>12</v>
      </c>
      <c r="K590">
        <v>0</v>
      </c>
      <c r="L590">
        <v>979.12</v>
      </c>
      <c r="M590">
        <v>32.14</v>
      </c>
      <c r="N590">
        <v>0</v>
      </c>
      <c r="O590">
        <v>25.14</v>
      </c>
      <c r="P590">
        <v>0</v>
      </c>
      <c r="Q590">
        <v>0</v>
      </c>
      <c r="R590">
        <v>0</v>
      </c>
      <c r="S590">
        <v>0</v>
      </c>
      <c r="T590" s="3">
        <v>1021.05</v>
      </c>
      <c r="U590">
        <v>34</v>
      </c>
      <c r="V590" t="str">
        <f>VLOOKUP(Tabela1[[#This Row],[CÓD FORNECEDOR]],'[1]BASE FORNECEDORES'!$A:$N,11,0)</f>
        <v>60.561.719/0022-58</v>
      </c>
      <c r="W590" t="str">
        <f>VLOOKUP(Tabela1[[#This Row],[CNPJ]],'[1]BASE FORNECEDORES'!$K:$R,8,0)</f>
        <v>AKZO NOBEL LTDA AUTO</v>
      </c>
      <c r="X590">
        <v>9878</v>
      </c>
      <c r="Y590" t="str">
        <f>VLOOKUP(Tabela1[[#This Row],[CÓD PRODUTO ]],[1]fornnecedor!$A:$G,7,0)</f>
        <v>BASES POLIÉSTER</v>
      </c>
      <c r="Z590">
        <v>496703</v>
      </c>
      <c r="AA590" t="str">
        <f>Tabela1[[#This Row],[DESCRIÇÃO]]</f>
        <v>AKZO NOBEL LTDA AUTO</v>
      </c>
    </row>
    <row r="591" spans="1:27" x14ac:dyDescent="0.3">
      <c r="A591" t="s">
        <v>5353</v>
      </c>
      <c r="B591" t="s">
        <v>101</v>
      </c>
      <c r="C591" s="1">
        <v>46052</v>
      </c>
      <c r="D591" s="2">
        <v>2003109882</v>
      </c>
      <c r="E591" t="s">
        <v>231</v>
      </c>
      <c r="G591" t="s">
        <v>103</v>
      </c>
      <c r="H591" t="s">
        <v>24</v>
      </c>
      <c r="I591">
        <v>101.81</v>
      </c>
      <c r="J591">
        <v>10</v>
      </c>
      <c r="K591">
        <v>0</v>
      </c>
      <c r="L591" s="3">
        <v>1018.08</v>
      </c>
      <c r="M591">
        <v>33.42</v>
      </c>
      <c r="N591">
        <v>0</v>
      </c>
      <c r="O591">
        <v>26.14</v>
      </c>
      <c r="P591">
        <v>0</v>
      </c>
      <c r="Q591">
        <v>0</v>
      </c>
      <c r="R591">
        <v>0</v>
      </c>
      <c r="S591">
        <v>0</v>
      </c>
      <c r="T591" s="3">
        <v>1061.68</v>
      </c>
      <c r="U591">
        <v>34</v>
      </c>
      <c r="V591" t="str">
        <f>VLOOKUP(Tabela1[[#This Row],[CÓD FORNECEDOR]],'[1]BASE FORNECEDORES'!$A:$N,11,0)</f>
        <v>60.561.719/0022-58</v>
      </c>
      <c r="W591" t="str">
        <f>VLOOKUP(Tabela1[[#This Row],[CNPJ]],'[1]BASE FORNECEDORES'!$K:$R,8,0)</f>
        <v>AKZO NOBEL LTDA AUTO</v>
      </c>
      <c r="X591">
        <v>9882</v>
      </c>
      <c r="Y591" t="str">
        <f>VLOOKUP(Tabela1[[#This Row],[CÓD PRODUTO ]],[1]fornnecedor!$A:$G,7,0)</f>
        <v>BASES POLIÉSTER</v>
      </c>
      <c r="Z591">
        <v>496703</v>
      </c>
      <c r="AA591" t="str">
        <f>Tabela1[[#This Row],[DESCRIÇÃO]]</f>
        <v>AKZO NOBEL LTDA AUTO</v>
      </c>
    </row>
    <row r="592" spans="1:27" x14ac:dyDescent="0.3">
      <c r="A592" t="s">
        <v>5353</v>
      </c>
      <c r="B592" t="s">
        <v>101</v>
      </c>
      <c r="C592" s="1">
        <v>46052</v>
      </c>
      <c r="D592" s="2">
        <v>2003109883</v>
      </c>
      <c r="E592" t="s">
        <v>232</v>
      </c>
      <c r="G592" t="s">
        <v>103</v>
      </c>
      <c r="H592" t="s">
        <v>24</v>
      </c>
      <c r="I592">
        <v>61.9</v>
      </c>
      <c r="J592">
        <v>8</v>
      </c>
      <c r="K592">
        <v>0</v>
      </c>
      <c r="L592">
        <v>495.2</v>
      </c>
      <c r="M592">
        <v>16.25</v>
      </c>
      <c r="N592">
        <v>0</v>
      </c>
      <c r="O592">
        <v>12.71</v>
      </c>
      <c r="P592">
        <v>0</v>
      </c>
      <c r="Q592">
        <v>0</v>
      </c>
      <c r="R592">
        <v>0</v>
      </c>
      <c r="S592">
        <v>0</v>
      </c>
      <c r="T592">
        <v>516.4</v>
      </c>
      <c r="U592">
        <v>34</v>
      </c>
      <c r="V592" t="str">
        <f>VLOOKUP(Tabela1[[#This Row],[CÓD FORNECEDOR]],'[1]BASE FORNECEDORES'!$A:$N,11,0)</f>
        <v>60.561.719/0022-58</v>
      </c>
      <c r="W592" t="str">
        <f>VLOOKUP(Tabela1[[#This Row],[CNPJ]],'[1]BASE FORNECEDORES'!$K:$R,8,0)</f>
        <v>AKZO NOBEL LTDA AUTO</v>
      </c>
      <c r="X592">
        <v>9883</v>
      </c>
      <c r="Y592" t="str">
        <f>VLOOKUP(Tabela1[[#This Row],[CÓD PRODUTO ]],[1]fornnecedor!$A:$G,7,0)</f>
        <v>BASES POLIÉSTER</v>
      </c>
      <c r="Z592">
        <v>496703</v>
      </c>
      <c r="AA592" t="str">
        <f>Tabela1[[#This Row],[DESCRIÇÃO]]</f>
        <v>AKZO NOBEL LTDA AUTO</v>
      </c>
    </row>
    <row r="593" spans="1:27" x14ac:dyDescent="0.3">
      <c r="A593" t="s">
        <v>5353</v>
      </c>
      <c r="B593" t="s">
        <v>101</v>
      </c>
      <c r="C593" s="1">
        <v>46052</v>
      </c>
      <c r="D593" s="2">
        <v>2003109885</v>
      </c>
      <c r="E593" t="s">
        <v>234</v>
      </c>
      <c r="G593" t="s">
        <v>103</v>
      </c>
      <c r="H593" t="s">
        <v>24</v>
      </c>
      <c r="I593">
        <v>78.959999999999994</v>
      </c>
      <c r="J593">
        <v>10</v>
      </c>
      <c r="K593">
        <v>0</v>
      </c>
      <c r="L593">
        <v>789.61</v>
      </c>
      <c r="M593">
        <v>25.92</v>
      </c>
      <c r="N593">
        <v>0</v>
      </c>
      <c r="O593">
        <v>20.28</v>
      </c>
      <c r="P593">
        <v>0</v>
      </c>
      <c r="Q593">
        <v>0</v>
      </c>
      <c r="R593">
        <v>0</v>
      </c>
      <c r="S593">
        <v>0</v>
      </c>
      <c r="T593">
        <v>823.43</v>
      </c>
      <c r="U593">
        <v>34</v>
      </c>
      <c r="V593" t="str">
        <f>VLOOKUP(Tabela1[[#This Row],[CÓD FORNECEDOR]],'[1]BASE FORNECEDORES'!$A:$N,11,0)</f>
        <v>60.561.719/0022-58</v>
      </c>
      <c r="W593" t="str">
        <f>VLOOKUP(Tabela1[[#This Row],[CNPJ]],'[1]BASE FORNECEDORES'!$K:$R,8,0)</f>
        <v>AKZO NOBEL LTDA AUTO</v>
      </c>
      <c r="X593">
        <v>9885</v>
      </c>
      <c r="Y593" t="str">
        <f>VLOOKUP(Tabela1[[#This Row],[CÓD PRODUTO ]],[1]fornnecedor!$A:$G,7,0)</f>
        <v>BASES POLIÉSTER</v>
      </c>
      <c r="Z593">
        <v>496703</v>
      </c>
      <c r="AA593" t="str">
        <f>Tabela1[[#This Row],[DESCRIÇÃO]]</f>
        <v>AKZO NOBEL LTDA AUTO</v>
      </c>
    </row>
    <row r="594" spans="1:27" x14ac:dyDescent="0.3">
      <c r="A594" t="s">
        <v>5353</v>
      </c>
      <c r="B594" t="s">
        <v>101</v>
      </c>
      <c r="C594" s="1">
        <v>46052</v>
      </c>
      <c r="D594" s="2">
        <v>2003109886</v>
      </c>
      <c r="E594" t="s">
        <v>4746</v>
      </c>
      <c r="G594" t="s">
        <v>103</v>
      </c>
      <c r="H594" t="s">
        <v>24</v>
      </c>
      <c r="I594">
        <v>85.48</v>
      </c>
      <c r="J594">
        <v>8</v>
      </c>
      <c r="K594">
        <v>0</v>
      </c>
      <c r="L594">
        <v>683.85</v>
      </c>
      <c r="M594">
        <v>22.45</v>
      </c>
      <c r="N594">
        <v>0</v>
      </c>
      <c r="O594">
        <v>17.559999999999999</v>
      </c>
      <c r="P594">
        <v>0</v>
      </c>
      <c r="Q594">
        <v>0</v>
      </c>
      <c r="R594">
        <v>0</v>
      </c>
      <c r="S594">
        <v>0</v>
      </c>
      <c r="T594">
        <v>713.14</v>
      </c>
      <c r="U594">
        <v>34</v>
      </c>
      <c r="V594" t="str">
        <f>VLOOKUP(Tabela1[[#This Row],[CÓD FORNECEDOR]],'[1]BASE FORNECEDORES'!$A:$N,11,0)</f>
        <v>60.561.719/0022-58</v>
      </c>
      <c r="W594" t="str">
        <f>VLOOKUP(Tabela1[[#This Row],[CNPJ]],'[1]BASE FORNECEDORES'!$K:$R,8,0)</f>
        <v>AKZO NOBEL LTDA AUTO</v>
      </c>
      <c r="X594">
        <v>9886</v>
      </c>
      <c r="Y594" t="str">
        <f>VLOOKUP(Tabela1[[#This Row],[CÓD PRODUTO ]],[1]fornnecedor!$A:$G,7,0)</f>
        <v>BASES POLIÉSTER</v>
      </c>
      <c r="Z594">
        <v>496703</v>
      </c>
      <c r="AA594" t="str">
        <f>Tabela1[[#This Row],[DESCRIÇÃO]]</f>
        <v>AKZO NOBEL LTDA AUTO</v>
      </c>
    </row>
    <row r="595" spans="1:27" x14ac:dyDescent="0.3">
      <c r="A595" t="s">
        <v>5353</v>
      </c>
      <c r="B595" t="s">
        <v>101</v>
      </c>
      <c r="C595" s="1">
        <v>46052</v>
      </c>
      <c r="D595" s="2">
        <v>2003109887</v>
      </c>
      <c r="E595" t="s">
        <v>235</v>
      </c>
      <c r="G595" t="s">
        <v>103</v>
      </c>
      <c r="H595" t="s">
        <v>24</v>
      </c>
      <c r="I595">
        <v>99.83</v>
      </c>
      <c r="J595">
        <v>2</v>
      </c>
      <c r="K595">
        <v>0</v>
      </c>
      <c r="L595">
        <v>199.65</v>
      </c>
      <c r="M595">
        <v>6.55</v>
      </c>
      <c r="N595">
        <v>0</v>
      </c>
      <c r="O595">
        <v>5.13</v>
      </c>
      <c r="P595">
        <v>0</v>
      </c>
      <c r="Q595">
        <v>0</v>
      </c>
      <c r="R595">
        <v>0</v>
      </c>
      <c r="S595">
        <v>0</v>
      </c>
      <c r="T595">
        <v>208.2</v>
      </c>
      <c r="U595">
        <v>34</v>
      </c>
      <c r="V595" t="str">
        <f>VLOOKUP(Tabela1[[#This Row],[CÓD FORNECEDOR]],'[1]BASE FORNECEDORES'!$A:$N,11,0)</f>
        <v>60.561.719/0022-58</v>
      </c>
      <c r="W595" t="str">
        <f>VLOOKUP(Tabela1[[#This Row],[CNPJ]],'[1]BASE FORNECEDORES'!$K:$R,8,0)</f>
        <v>AKZO NOBEL LTDA AUTO</v>
      </c>
      <c r="X595">
        <v>9887</v>
      </c>
      <c r="Y595" t="str">
        <f>VLOOKUP(Tabela1[[#This Row],[CÓD PRODUTO ]],[1]fornnecedor!$A:$G,7,0)</f>
        <v>BASES POLIÉSTER</v>
      </c>
      <c r="Z595">
        <v>496703</v>
      </c>
      <c r="AA595" t="str">
        <f>Tabela1[[#This Row],[DESCRIÇÃO]]</f>
        <v>AKZO NOBEL LTDA AUTO</v>
      </c>
    </row>
    <row r="596" spans="1:27" x14ac:dyDescent="0.3">
      <c r="A596" t="s">
        <v>5353</v>
      </c>
      <c r="B596" t="s">
        <v>101</v>
      </c>
      <c r="C596" s="1">
        <v>46052</v>
      </c>
      <c r="D596" s="2">
        <v>2003109888</v>
      </c>
      <c r="E596" t="s">
        <v>236</v>
      </c>
      <c r="G596" t="s">
        <v>103</v>
      </c>
      <c r="H596" t="s">
        <v>24</v>
      </c>
      <c r="I596">
        <v>74.33</v>
      </c>
      <c r="J596">
        <v>4</v>
      </c>
      <c r="K596">
        <v>0</v>
      </c>
      <c r="L596">
        <v>297.31</v>
      </c>
      <c r="M596">
        <v>9.76</v>
      </c>
      <c r="N596">
        <v>0</v>
      </c>
      <c r="O596">
        <v>7.63</v>
      </c>
      <c r="P596">
        <v>0</v>
      </c>
      <c r="Q596">
        <v>0</v>
      </c>
      <c r="R596">
        <v>0</v>
      </c>
      <c r="S596">
        <v>0</v>
      </c>
      <c r="T596">
        <v>310.04000000000002</v>
      </c>
      <c r="U596">
        <v>34</v>
      </c>
      <c r="V596" t="str">
        <f>VLOOKUP(Tabela1[[#This Row],[CÓD FORNECEDOR]],'[1]BASE FORNECEDORES'!$A:$N,11,0)</f>
        <v>60.561.719/0022-58</v>
      </c>
      <c r="W596" t="str">
        <f>VLOOKUP(Tabela1[[#This Row],[CNPJ]],'[1]BASE FORNECEDORES'!$K:$R,8,0)</f>
        <v>AKZO NOBEL LTDA AUTO</v>
      </c>
      <c r="X596">
        <v>9888</v>
      </c>
      <c r="Y596" t="str">
        <f>VLOOKUP(Tabela1[[#This Row],[CÓD PRODUTO ]],[1]fornnecedor!$A:$G,7,0)</f>
        <v>BASES POLIÉSTER</v>
      </c>
      <c r="Z596">
        <v>496703</v>
      </c>
      <c r="AA596" t="str">
        <f>Tabela1[[#This Row],[DESCRIÇÃO]]</f>
        <v>AKZO NOBEL LTDA AUTO</v>
      </c>
    </row>
    <row r="597" spans="1:27" x14ac:dyDescent="0.3">
      <c r="A597" t="s">
        <v>5353</v>
      </c>
      <c r="B597" t="s">
        <v>101</v>
      </c>
      <c r="C597" s="1">
        <v>46052</v>
      </c>
      <c r="D597" s="2">
        <v>2003109890</v>
      </c>
      <c r="E597" t="s">
        <v>4992</v>
      </c>
      <c r="G597" t="s">
        <v>103</v>
      </c>
      <c r="H597" t="s">
        <v>24</v>
      </c>
      <c r="I597">
        <v>71.52</v>
      </c>
      <c r="J597">
        <v>10</v>
      </c>
      <c r="K597">
        <v>0</v>
      </c>
      <c r="L597">
        <v>715.22</v>
      </c>
      <c r="M597">
        <v>23.48</v>
      </c>
      <c r="N597">
        <v>0</v>
      </c>
      <c r="O597">
        <v>18.36</v>
      </c>
      <c r="P597">
        <v>0</v>
      </c>
      <c r="Q597">
        <v>0</v>
      </c>
      <c r="R597">
        <v>0</v>
      </c>
      <c r="S597">
        <v>0</v>
      </c>
      <c r="T597">
        <v>745.85</v>
      </c>
      <c r="U597">
        <v>34</v>
      </c>
      <c r="V597" t="str">
        <f>VLOOKUP(Tabela1[[#This Row],[CÓD FORNECEDOR]],'[1]BASE FORNECEDORES'!$A:$N,11,0)</f>
        <v>60.561.719/0022-58</v>
      </c>
      <c r="W597" t="str">
        <f>VLOOKUP(Tabela1[[#This Row],[CNPJ]],'[1]BASE FORNECEDORES'!$K:$R,8,0)</f>
        <v>AKZO NOBEL LTDA AUTO</v>
      </c>
      <c r="X597">
        <v>9890</v>
      </c>
      <c r="Y597" t="str">
        <f>VLOOKUP(Tabela1[[#This Row],[CÓD PRODUTO ]],[1]fornnecedor!$A:$G,7,0)</f>
        <v>BASES POLIÉSTER</v>
      </c>
      <c r="Z597">
        <v>496703</v>
      </c>
      <c r="AA597" t="str">
        <f>Tabela1[[#This Row],[DESCRIÇÃO]]</f>
        <v>AKZO NOBEL LTDA AUTO</v>
      </c>
    </row>
    <row r="598" spans="1:27" x14ac:dyDescent="0.3">
      <c r="A598" t="s">
        <v>5353</v>
      </c>
      <c r="B598" t="s">
        <v>101</v>
      </c>
      <c r="C598" s="1">
        <v>46052</v>
      </c>
      <c r="D598" s="2">
        <v>2003121254</v>
      </c>
      <c r="E598" t="s">
        <v>298</v>
      </c>
      <c r="G598" t="s">
        <v>103</v>
      </c>
      <c r="H598" t="s">
        <v>24</v>
      </c>
      <c r="I598">
        <v>185.26</v>
      </c>
      <c r="J598">
        <v>4</v>
      </c>
      <c r="K598">
        <v>0</v>
      </c>
      <c r="L598">
        <v>741.03</v>
      </c>
      <c r="M598">
        <v>24.32</v>
      </c>
      <c r="N598">
        <v>0</v>
      </c>
      <c r="O598">
        <v>19.03</v>
      </c>
      <c r="P598">
        <v>0</v>
      </c>
      <c r="Q598">
        <v>0</v>
      </c>
      <c r="R598">
        <v>0</v>
      </c>
      <c r="S598">
        <v>0</v>
      </c>
      <c r="T598">
        <v>772.76</v>
      </c>
      <c r="U598">
        <v>34</v>
      </c>
      <c r="V598" t="str">
        <f>VLOOKUP(Tabela1[[#This Row],[CÓD FORNECEDOR]],'[1]BASE FORNECEDORES'!$A:$N,11,0)</f>
        <v>60.561.719/0022-58</v>
      </c>
      <c r="W598" t="str">
        <f>VLOOKUP(Tabela1[[#This Row],[CNPJ]],'[1]BASE FORNECEDORES'!$K:$R,8,0)</f>
        <v>AKZO NOBEL LTDA AUTO</v>
      </c>
      <c r="X598">
        <v>21254</v>
      </c>
      <c r="Y598" t="str">
        <f>VLOOKUP(Tabela1[[#This Row],[CÓD PRODUTO ]],[1]fornnecedor!$A:$G,7,0)</f>
        <v>BASES POLIÉSTER</v>
      </c>
      <c r="Z598">
        <v>496703</v>
      </c>
      <c r="AA598" t="str">
        <f>Tabela1[[#This Row],[DESCRIÇÃO]]</f>
        <v>AKZO NOBEL LTDA AUTO</v>
      </c>
    </row>
    <row r="599" spans="1:27" x14ac:dyDescent="0.3">
      <c r="A599" t="s">
        <v>5353</v>
      </c>
      <c r="B599" t="s">
        <v>101</v>
      </c>
      <c r="C599" s="1">
        <v>46052</v>
      </c>
      <c r="D599" s="2">
        <v>2003109892</v>
      </c>
      <c r="E599" t="s">
        <v>299</v>
      </c>
      <c r="G599" t="s">
        <v>103</v>
      </c>
      <c r="H599" t="s">
        <v>24</v>
      </c>
      <c r="I599">
        <v>58.62</v>
      </c>
      <c r="J599">
        <v>2</v>
      </c>
      <c r="K599">
        <v>0</v>
      </c>
      <c r="L599">
        <v>117.24</v>
      </c>
      <c r="M599">
        <v>3.85</v>
      </c>
      <c r="N599">
        <v>0</v>
      </c>
      <c r="O599">
        <v>3.01</v>
      </c>
      <c r="P599">
        <v>0</v>
      </c>
      <c r="Q599">
        <v>0</v>
      </c>
      <c r="R599">
        <v>0</v>
      </c>
      <c r="S599">
        <v>0</v>
      </c>
      <c r="T599">
        <v>122.26</v>
      </c>
      <c r="U599">
        <v>34</v>
      </c>
      <c r="V599" t="str">
        <f>VLOOKUP(Tabela1[[#This Row],[CÓD FORNECEDOR]],'[1]BASE FORNECEDORES'!$A:$N,11,0)</f>
        <v>60.561.719/0022-58</v>
      </c>
      <c r="W599" t="str">
        <f>VLOOKUP(Tabela1[[#This Row],[CNPJ]],'[1]BASE FORNECEDORES'!$K:$R,8,0)</f>
        <v>AKZO NOBEL LTDA AUTO</v>
      </c>
      <c r="X599">
        <v>9892</v>
      </c>
      <c r="Y599" t="str">
        <f>VLOOKUP(Tabela1[[#This Row],[CÓD PRODUTO ]],[1]fornnecedor!$A:$G,7,0)</f>
        <v>BASES POLIÉSTER</v>
      </c>
      <c r="Z599">
        <v>496703</v>
      </c>
      <c r="AA599" t="str">
        <f>Tabela1[[#This Row],[DESCRIÇÃO]]</f>
        <v>AKZO NOBEL LTDA AUTO</v>
      </c>
    </row>
    <row r="600" spans="1:27" x14ac:dyDescent="0.3">
      <c r="A600" t="s">
        <v>5353</v>
      </c>
      <c r="B600" t="s">
        <v>101</v>
      </c>
      <c r="C600" s="1">
        <v>46052</v>
      </c>
      <c r="D600" s="2">
        <v>2003109894</v>
      </c>
      <c r="E600" t="s">
        <v>238</v>
      </c>
      <c r="G600" t="s">
        <v>103</v>
      </c>
      <c r="H600" t="s">
        <v>24</v>
      </c>
      <c r="I600">
        <v>189.32</v>
      </c>
      <c r="J600">
        <v>4</v>
      </c>
      <c r="K600">
        <v>0</v>
      </c>
      <c r="L600">
        <v>757.29</v>
      </c>
      <c r="M600">
        <v>24.86</v>
      </c>
      <c r="N600">
        <v>0</v>
      </c>
      <c r="O600">
        <v>19.440000000000001</v>
      </c>
      <c r="P600">
        <v>0</v>
      </c>
      <c r="Q600">
        <v>0</v>
      </c>
      <c r="R600">
        <v>0</v>
      </c>
      <c r="S600">
        <v>0</v>
      </c>
      <c r="T600">
        <v>789.72</v>
      </c>
      <c r="U600">
        <v>34</v>
      </c>
      <c r="V600" t="str">
        <f>VLOOKUP(Tabela1[[#This Row],[CÓD FORNECEDOR]],'[1]BASE FORNECEDORES'!$A:$N,11,0)</f>
        <v>60.561.719/0022-58</v>
      </c>
      <c r="W600" t="str">
        <f>VLOOKUP(Tabela1[[#This Row],[CNPJ]],'[1]BASE FORNECEDORES'!$K:$R,8,0)</f>
        <v>AKZO NOBEL LTDA AUTO</v>
      </c>
      <c r="X600">
        <v>9894</v>
      </c>
      <c r="Y600" t="str">
        <f>VLOOKUP(Tabela1[[#This Row],[CÓD PRODUTO ]],[1]fornnecedor!$A:$G,7,0)</f>
        <v>BASES POLIÉSTER</v>
      </c>
      <c r="Z600">
        <v>496703</v>
      </c>
      <c r="AA600" t="str">
        <f>Tabela1[[#This Row],[DESCRIÇÃO]]</f>
        <v>AKZO NOBEL LTDA AUTO</v>
      </c>
    </row>
    <row r="601" spans="1:27" x14ac:dyDescent="0.3">
      <c r="A601" t="s">
        <v>5353</v>
      </c>
      <c r="B601" t="s">
        <v>101</v>
      </c>
      <c r="C601" s="1">
        <v>46052</v>
      </c>
      <c r="D601" s="2">
        <v>2003109895</v>
      </c>
      <c r="E601" t="s">
        <v>239</v>
      </c>
      <c r="G601" t="s">
        <v>103</v>
      </c>
      <c r="H601" t="s">
        <v>24</v>
      </c>
      <c r="I601">
        <v>77.03</v>
      </c>
      <c r="J601">
        <v>20</v>
      </c>
      <c r="K601">
        <v>0</v>
      </c>
      <c r="L601" s="3">
        <v>1540.63</v>
      </c>
      <c r="M601">
        <v>50.57</v>
      </c>
      <c r="N601">
        <v>0</v>
      </c>
      <c r="O601">
        <v>39.56</v>
      </c>
      <c r="P601">
        <v>0</v>
      </c>
      <c r="Q601">
        <v>0</v>
      </c>
      <c r="R601">
        <v>0</v>
      </c>
      <c r="S601">
        <v>0</v>
      </c>
      <c r="T601" s="3">
        <v>1606.61</v>
      </c>
      <c r="U601">
        <v>34</v>
      </c>
      <c r="V601" t="str">
        <f>VLOOKUP(Tabela1[[#This Row],[CÓD FORNECEDOR]],'[1]BASE FORNECEDORES'!$A:$N,11,0)</f>
        <v>60.561.719/0022-58</v>
      </c>
      <c r="W601" t="str">
        <f>VLOOKUP(Tabela1[[#This Row],[CNPJ]],'[1]BASE FORNECEDORES'!$K:$R,8,0)</f>
        <v>AKZO NOBEL LTDA AUTO</v>
      </c>
      <c r="X601">
        <v>9895</v>
      </c>
      <c r="Y601" t="str">
        <f>VLOOKUP(Tabela1[[#This Row],[CÓD PRODUTO ]],[1]fornnecedor!$A:$G,7,0)</f>
        <v>BASES POLIÉSTER</v>
      </c>
      <c r="Z601">
        <v>496703</v>
      </c>
      <c r="AA601" t="str">
        <f>Tabela1[[#This Row],[DESCRIÇÃO]]</f>
        <v>AKZO NOBEL LTDA AUTO</v>
      </c>
    </row>
    <row r="602" spans="1:27" x14ac:dyDescent="0.3">
      <c r="A602" t="s">
        <v>5353</v>
      </c>
      <c r="B602" t="s">
        <v>101</v>
      </c>
      <c r="C602" s="1">
        <v>46052</v>
      </c>
      <c r="D602" s="2">
        <v>2003109897</v>
      </c>
      <c r="E602" t="s">
        <v>240</v>
      </c>
      <c r="G602" t="s">
        <v>103</v>
      </c>
      <c r="H602" t="s">
        <v>24</v>
      </c>
      <c r="I602">
        <v>229.57</v>
      </c>
      <c r="J602">
        <v>4</v>
      </c>
      <c r="K602">
        <v>0</v>
      </c>
      <c r="L602">
        <v>918.3</v>
      </c>
      <c r="M602">
        <v>30.14</v>
      </c>
      <c r="N602">
        <v>0</v>
      </c>
      <c r="O602">
        <v>23.58</v>
      </c>
      <c r="P602">
        <v>0</v>
      </c>
      <c r="Q602">
        <v>0</v>
      </c>
      <c r="R602">
        <v>0</v>
      </c>
      <c r="S602">
        <v>0</v>
      </c>
      <c r="T602">
        <v>957.62</v>
      </c>
      <c r="U602">
        <v>34</v>
      </c>
      <c r="V602" t="str">
        <f>VLOOKUP(Tabela1[[#This Row],[CÓD FORNECEDOR]],'[1]BASE FORNECEDORES'!$A:$N,11,0)</f>
        <v>60.561.719/0022-58</v>
      </c>
      <c r="W602" t="str">
        <f>VLOOKUP(Tabela1[[#This Row],[CNPJ]],'[1]BASE FORNECEDORES'!$K:$R,8,0)</f>
        <v>AKZO NOBEL LTDA AUTO</v>
      </c>
      <c r="X602">
        <v>9897</v>
      </c>
      <c r="Y602" t="str">
        <f>VLOOKUP(Tabela1[[#This Row],[CÓD PRODUTO ]],[1]fornnecedor!$A:$G,7,0)</f>
        <v>BASES POLIÉSTER</v>
      </c>
      <c r="Z602">
        <v>496703</v>
      </c>
      <c r="AA602" t="str">
        <f>Tabela1[[#This Row],[DESCRIÇÃO]]</f>
        <v>AKZO NOBEL LTDA AUTO</v>
      </c>
    </row>
    <row r="603" spans="1:27" x14ac:dyDescent="0.3">
      <c r="A603" t="s">
        <v>5353</v>
      </c>
      <c r="B603" t="s">
        <v>101</v>
      </c>
      <c r="C603" s="1">
        <v>46052</v>
      </c>
      <c r="D603" s="2">
        <v>2003109898</v>
      </c>
      <c r="E603" t="s">
        <v>241</v>
      </c>
      <c r="G603" t="s">
        <v>103</v>
      </c>
      <c r="H603" t="s">
        <v>24</v>
      </c>
      <c r="I603">
        <v>74</v>
      </c>
      <c r="J603">
        <v>10</v>
      </c>
      <c r="K603">
        <v>0</v>
      </c>
      <c r="L603">
        <v>739.97</v>
      </c>
      <c r="M603">
        <v>24.29</v>
      </c>
      <c r="N603">
        <v>0</v>
      </c>
      <c r="O603">
        <v>19</v>
      </c>
      <c r="P603">
        <v>0</v>
      </c>
      <c r="Q603">
        <v>0</v>
      </c>
      <c r="R603">
        <v>0</v>
      </c>
      <c r="S603">
        <v>0</v>
      </c>
      <c r="T603">
        <v>771.66</v>
      </c>
      <c r="U603">
        <v>34</v>
      </c>
      <c r="V603" t="str">
        <f>VLOOKUP(Tabela1[[#This Row],[CÓD FORNECEDOR]],'[1]BASE FORNECEDORES'!$A:$N,11,0)</f>
        <v>60.561.719/0022-58</v>
      </c>
      <c r="W603" t="str">
        <f>VLOOKUP(Tabela1[[#This Row],[CNPJ]],'[1]BASE FORNECEDORES'!$K:$R,8,0)</f>
        <v>AKZO NOBEL LTDA AUTO</v>
      </c>
      <c r="X603">
        <v>9898</v>
      </c>
      <c r="Y603" t="str">
        <f>VLOOKUP(Tabela1[[#This Row],[CÓD PRODUTO ]],[1]fornnecedor!$A:$G,7,0)</f>
        <v>BASES POLIÉSTER</v>
      </c>
      <c r="Z603">
        <v>496703</v>
      </c>
      <c r="AA603" t="str">
        <f>Tabela1[[#This Row],[DESCRIÇÃO]]</f>
        <v>AKZO NOBEL LTDA AUTO</v>
      </c>
    </row>
    <row r="604" spans="1:27" x14ac:dyDescent="0.3">
      <c r="A604" t="s">
        <v>5353</v>
      </c>
      <c r="B604" t="s">
        <v>101</v>
      </c>
      <c r="C604" s="1">
        <v>46052</v>
      </c>
      <c r="D604" s="2">
        <v>2003109899</v>
      </c>
      <c r="E604" t="s">
        <v>242</v>
      </c>
      <c r="G604" t="s">
        <v>103</v>
      </c>
      <c r="H604" t="s">
        <v>24</v>
      </c>
      <c r="I604">
        <v>131.02000000000001</v>
      </c>
      <c r="J604">
        <v>30</v>
      </c>
      <c r="K604">
        <v>0</v>
      </c>
      <c r="L604" s="3">
        <v>3930.53</v>
      </c>
      <c r="M604">
        <v>129.02000000000001</v>
      </c>
      <c r="N604">
        <v>0</v>
      </c>
      <c r="O604">
        <v>100.94</v>
      </c>
      <c r="P604">
        <v>0</v>
      </c>
      <c r="Q604">
        <v>0</v>
      </c>
      <c r="R604">
        <v>0</v>
      </c>
      <c r="S604">
        <v>0</v>
      </c>
      <c r="T604" s="3">
        <v>4098.8599999999997</v>
      </c>
      <c r="U604">
        <v>34</v>
      </c>
      <c r="V604" t="str">
        <f>VLOOKUP(Tabela1[[#This Row],[CÓD FORNECEDOR]],'[1]BASE FORNECEDORES'!$A:$N,11,0)</f>
        <v>60.561.719/0022-58</v>
      </c>
      <c r="W604" t="str">
        <f>VLOOKUP(Tabela1[[#This Row],[CNPJ]],'[1]BASE FORNECEDORES'!$K:$R,8,0)</f>
        <v>AKZO NOBEL LTDA AUTO</v>
      </c>
      <c r="X604">
        <v>9899</v>
      </c>
      <c r="Y604" t="str">
        <f>VLOOKUP(Tabela1[[#This Row],[CÓD PRODUTO ]],[1]fornnecedor!$A:$G,7,0)</f>
        <v>BASES POLIÉSTER</v>
      </c>
      <c r="Z604">
        <v>496703</v>
      </c>
      <c r="AA604" t="str">
        <f>Tabela1[[#This Row],[DESCRIÇÃO]]</f>
        <v>AKZO NOBEL LTDA AUTO</v>
      </c>
    </row>
    <row r="605" spans="1:27" x14ac:dyDescent="0.3">
      <c r="A605" t="s">
        <v>5353</v>
      </c>
      <c r="B605" t="s">
        <v>101</v>
      </c>
      <c r="C605" s="1">
        <v>46052</v>
      </c>
      <c r="D605" s="2">
        <v>2003120426</v>
      </c>
      <c r="E605" t="s">
        <v>121</v>
      </c>
      <c r="G605" t="s">
        <v>103</v>
      </c>
      <c r="H605" t="s">
        <v>24</v>
      </c>
      <c r="I605">
        <v>264.20999999999998</v>
      </c>
      <c r="J605">
        <v>8</v>
      </c>
      <c r="K605">
        <v>0</v>
      </c>
      <c r="L605" s="3">
        <v>2113.65</v>
      </c>
      <c r="M605">
        <v>69.38</v>
      </c>
      <c r="N605">
        <v>0</v>
      </c>
      <c r="O605">
        <v>54.28</v>
      </c>
      <c r="P605">
        <v>0</v>
      </c>
      <c r="Q605">
        <v>0</v>
      </c>
      <c r="R605">
        <v>0</v>
      </c>
      <c r="S605">
        <v>0</v>
      </c>
      <c r="T605" s="3">
        <v>2204.17</v>
      </c>
      <c r="U605">
        <v>34</v>
      </c>
      <c r="V605" t="str">
        <f>VLOOKUP(Tabela1[[#This Row],[CÓD FORNECEDOR]],'[1]BASE FORNECEDORES'!$A:$N,11,0)</f>
        <v>60.561.719/0022-58</v>
      </c>
      <c r="W605" t="str">
        <f>VLOOKUP(Tabela1[[#This Row],[CNPJ]],'[1]BASE FORNECEDORES'!$K:$R,8,0)</f>
        <v>AKZO NOBEL LTDA AUTO</v>
      </c>
      <c r="X605">
        <v>20426</v>
      </c>
      <c r="Y605" t="str">
        <f>VLOOKUP(Tabela1[[#This Row],[CÓD PRODUTO ]],[1]fornnecedor!$A:$G,7,0)</f>
        <v>BASES POLIÉSTER</v>
      </c>
      <c r="Z605">
        <v>496703</v>
      </c>
      <c r="AA605" t="str">
        <f>Tabela1[[#This Row],[DESCRIÇÃO]]</f>
        <v>AKZO NOBEL LTDA AUTO</v>
      </c>
    </row>
    <row r="606" spans="1:27" x14ac:dyDescent="0.3">
      <c r="A606" t="s">
        <v>5353</v>
      </c>
      <c r="B606" t="s">
        <v>101</v>
      </c>
      <c r="C606" s="1">
        <v>46052</v>
      </c>
      <c r="D606" s="2">
        <v>2003109901</v>
      </c>
      <c r="E606" t="s">
        <v>243</v>
      </c>
      <c r="G606" t="s">
        <v>103</v>
      </c>
      <c r="H606" t="s">
        <v>24</v>
      </c>
      <c r="I606">
        <v>136.75</v>
      </c>
      <c r="J606">
        <v>8</v>
      </c>
      <c r="K606">
        <v>0</v>
      </c>
      <c r="L606" s="3">
        <v>1094.03</v>
      </c>
      <c r="M606">
        <v>35.909999999999997</v>
      </c>
      <c r="N606">
        <v>0</v>
      </c>
      <c r="O606">
        <v>28.09</v>
      </c>
      <c r="P606">
        <v>0</v>
      </c>
      <c r="Q606">
        <v>0</v>
      </c>
      <c r="R606">
        <v>0</v>
      </c>
      <c r="S606">
        <v>0</v>
      </c>
      <c r="T606" s="3">
        <v>1140.8800000000001</v>
      </c>
      <c r="U606">
        <v>34</v>
      </c>
      <c r="V606" t="str">
        <f>VLOOKUP(Tabela1[[#This Row],[CÓD FORNECEDOR]],'[1]BASE FORNECEDORES'!$A:$N,11,0)</f>
        <v>60.561.719/0022-58</v>
      </c>
      <c r="W606" t="str">
        <f>VLOOKUP(Tabela1[[#This Row],[CNPJ]],'[1]BASE FORNECEDORES'!$K:$R,8,0)</f>
        <v>AKZO NOBEL LTDA AUTO</v>
      </c>
      <c r="X606">
        <v>9901</v>
      </c>
      <c r="Y606" t="str">
        <f>VLOOKUP(Tabela1[[#This Row],[CÓD PRODUTO ]],[1]fornnecedor!$A:$G,7,0)</f>
        <v>BASES POLIÉSTER</v>
      </c>
      <c r="Z606">
        <v>496703</v>
      </c>
      <c r="AA606" t="str">
        <f>Tabela1[[#This Row],[DESCRIÇÃO]]</f>
        <v>AKZO NOBEL LTDA AUTO</v>
      </c>
    </row>
    <row r="607" spans="1:27" x14ac:dyDescent="0.3">
      <c r="A607" t="s">
        <v>5353</v>
      </c>
      <c r="B607" t="s">
        <v>101</v>
      </c>
      <c r="C607" s="1">
        <v>46052</v>
      </c>
      <c r="D607" s="2">
        <v>2003109902</v>
      </c>
      <c r="E607" t="s">
        <v>5022</v>
      </c>
      <c r="G607" t="s">
        <v>103</v>
      </c>
      <c r="H607" t="s">
        <v>24</v>
      </c>
      <c r="I607">
        <v>116.33</v>
      </c>
      <c r="J607">
        <v>2</v>
      </c>
      <c r="K607">
        <v>0</v>
      </c>
      <c r="L607">
        <v>232.65</v>
      </c>
      <c r="M607">
        <v>7.64</v>
      </c>
      <c r="N607">
        <v>0</v>
      </c>
      <c r="O607">
        <v>5.98</v>
      </c>
      <c r="P607">
        <v>0</v>
      </c>
      <c r="Q607">
        <v>0</v>
      </c>
      <c r="R607">
        <v>0</v>
      </c>
      <c r="S607">
        <v>0</v>
      </c>
      <c r="T607">
        <v>242.62</v>
      </c>
      <c r="U607">
        <v>34</v>
      </c>
      <c r="V607" t="str">
        <f>VLOOKUP(Tabela1[[#This Row],[CÓD FORNECEDOR]],'[1]BASE FORNECEDORES'!$A:$N,11,0)</f>
        <v>60.561.719/0022-58</v>
      </c>
      <c r="W607" t="str">
        <f>VLOOKUP(Tabela1[[#This Row],[CNPJ]],'[1]BASE FORNECEDORES'!$K:$R,8,0)</f>
        <v>AKZO NOBEL LTDA AUTO</v>
      </c>
      <c r="X607">
        <v>9902</v>
      </c>
      <c r="Y607" t="str">
        <f>VLOOKUP(Tabela1[[#This Row],[CÓD PRODUTO ]],[1]fornnecedor!$A:$G,7,0)</f>
        <v>BASES POLIÉSTER</v>
      </c>
      <c r="Z607">
        <v>496703</v>
      </c>
      <c r="AA607" t="str">
        <f>Tabela1[[#This Row],[DESCRIÇÃO]]</f>
        <v>AKZO NOBEL LTDA AUTO</v>
      </c>
    </row>
    <row r="608" spans="1:27" x14ac:dyDescent="0.3">
      <c r="A608" t="s">
        <v>5353</v>
      </c>
      <c r="B608" t="s">
        <v>101</v>
      </c>
      <c r="C608" s="1">
        <v>46052</v>
      </c>
      <c r="D608" s="2">
        <v>2003109903</v>
      </c>
      <c r="E608" t="s">
        <v>301</v>
      </c>
      <c r="G608" t="s">
        <v>103</v>
      </c>
      <c r="H608" t="s">
        <v>24</v>
      </c>
      <c r="I608">
        <v>137.53</v>
      </c>
      <c r="J608">
        <v>8</v>
      </c>
      <c r="K608">
        <v>0</v>
      </c>
      <c r="L608" s="3">
        <v>1100.23</v>
      </c>
      <c r="M608">
        <v>36.11</v>
      </c>
      <c r="N608">
        <v>0</v>
      </c>
      <c r="O608">
        <v>28.25</v>
      </c>
      <c r="P608">
        <v>0</v>
      </c>
      <c r="Q608">
        <v>0</v>
      </c>
      <c r="R608">
        <v>0</v>
      </c>
      <c r="S608">
        <v>0</v>
      </c>
      <c r="T608" s="3">
        <v>1147.3399999999999</v>
      </c>
      <c r="U608">
        <v>34</v>
      </c>
      <c r="V608" t="str">
        <f>VLOOKUP(Tabela1[[#This Row],[CÓD FORNECEDOR]],'[1]BASE FORNECEDORES'!$A:$N,11,0)</f>
        <v>60.561.719/0022-58</v>
      </c>
      <c r="W608" t="str">
        <f>VLOOKUP(Tabela1[[#This Row],[CNPJ]],'[1]BASE FORNECEDORES'!$K:$R,8,0)</f>
        <v>AKZO NOBEL LTDA AUTO</v>
      </c>
      <c r="X608">
        <v>9903</v>
      </c>
      <c r="Y608" t="str">
        <f>VLOOKUP(Tabela1[[#This Row],[CÓD PRODUTO ]],[1]fornnecedor!$A:$G,7,0)</f>
        <v>BASES POLIÉSTER</v>
      </c>
      <c r="Z608">
        <v>496703</v>
      </c>
      <c r="AA608" t="str">
        <f>Tabela1[[#This Row],[DESCRIÇÃO]]</f>
        <v>AKZO NOBEL LTDA AUTO</v>
      </c>
    </row>
    <row r="609" spans="1:27" x14ac:dyDescent="0.3">
      <c r="A609" t="s">
        <v>5353</v>
      </c>
      <c r="B609" t="s">
        <v>101</v>
      </c>
      <c r="C609" s="1">
        <v>46052</v>
      </c>
      <c r="D609" s="2">
        <v>2003109904</v>
      </c>
      <c r="E609" t="s">
        <v>302</v>
      </c>
      <c r="G609" t="s">
        <v>103</v>
      </c>
      <c r="H609" t="s">
        <v>24</v>
      </c>
      <c r="I609">
        <v>68.45</v>
      </c>
      <c r="J609">
        <v>4</v>
      </c>
      <c r="K609">
        <v>0</v>
      </c>
      <c r="L609">
        <v>273.81</v>
      </c>
      <c r="M609">
        <v>8.99</v>
      </c>
      <c r="N609">
        <v>0</v>
      </c>
      <c r="O609">
        <v>7.03</v>
      </c>
      <c r="P609">
        <v>0</v>
      </c>
      <c r="Q609">
        <v>0</v>
      </c>
      <c r="R609">
        <v>0</v>
      </c>
      <c r="S609">
        <v>0</v>
      </c>
      <c r="T609">
        <v>285.54000000000002</v>
      </c>
      <c r="U609">
        <v>34</v>
      </c>
      <c r="V609" t="str">
        <f>VLOOKUP(Tabela1[[#This Row],[CÓD FORNECEDOR]],'[1]BASE FORNECEDORES'!$A:$N,11,0)</f>
        <v>60.561.719/0022-58</v>
      </c>
      <c r="W609" t="str">
        <f>VLOOKUP(Tabela1[[#This Row],[CNPJ]],'[1]BASE FORNECEDORES'!$K:$R,8,0)</f>
        <v>AKZO NOBEL LTDA AUTO</v>
      </c>
      <c r="X609">
        <v>9904</v>
      </c>
      <c r="Y609" t="str">
        <f>VLOOKUP(Tabela1[[#This Row],[CÓD PRODUTO ]],[1]fornnecedor!$A:$G,7,0)</f>
        <v>BASES POLIÉSTER</v>
      </c>
      <c r="Z609">
        <v>496703</v>
      </c>
      <c r="AA609" t="str">
        <f>Tabela1[[#This Row],[DESCRIÇÃO]]</f>
        <v>AKZO NOBEL LTDA AUTO</v>
      </c>
    </row>
    <row r="610" spans="1:27" x14ac:dyDescent="0.3">
      <c r="A610" t="s">
        <v>5353</v>
      </c>
      <c r="B610" t="s">
        <v>101</v>
      </c>
      <c r="C610" s="1">
        <v>46052</v>
      </c>
      <c r="D610" s="2">
        <v>2003120424</v>
      </c>
      <c r="E610" t="s">
        <v>244</v>
      </c>
      <c r="G610" t="s">
        <v>103</v>
      </c>
      <c r="H610" t="s">
        <v>24</v>
      </c>
      <c r="I610">
        <v>209.81</v>
      </c>
      <c r="J610">
        <v>2</v>
      </c>
      <c r="K610">
        <v>0</v>
      </c>
      <c r="L610">
        <v>419.61</v>
      </c>
      <c r="M610">
        <v>13.77</v>
      </c>
      <c r="N610">
        <v>0</v>
      </c>
      <c r="O610">
        <v>10.78</v>
      </c>
      <c r="P610">
        <v>0</v>
      </c>
      <c r="Q610">
        <v>0</v>
      </c>
      <c r="R610">
        <v>0</v>
      </c>
      <c r="S610">
        <v>0</v>
      </c>
      <c r="T610">
        <v>437.58</v>
      </c>
      <c r="U610">
        <v>34</v>
      </c>
      <c r="V610" t="str">
        <f>VLOOKUP(Tabela1[[#This Row],[CÓD FORNECEDOR]],'[1]BASE FORNECEDORES'!$A:$N,11,0)</f>
        <v>60.561.719/0022-58</v>
      </c>
      <c r="W610" t="str">
        <f>VLOOKUP(Tabela1[[#This Row],[CNPJ]],'[1]BASE FORNECEDORES'!$K:$R,8,0)</f>
        <v>AKZO NOBEL LTDA AUTO</v>
      </c>
      <c r="X610">
        <v>20424</v>
      </c>
      <c r="Y610" t="str">
        <f>VLOOKUP(Tabela1[[#This Row],[CÓD PRODUTO ]],[1]fornnecedor!$A:$G,7,0)</f>
        <v>BASES POLIÉSTER</v>
      </c>
      <c r="Z610">
        <v>496703</v>
      </c>
      <c r="AA610" t="str">
        <f>Tabela1[[#This Row],[DESCRIÇÃO]]</f>
        <v>AKZO NOBEL LTDA AUTO</v>
      </c>
    </row>
    <row r="611" spans="1:27" x14ac:dyDescent="0.3">
      <c r="A611" t="s">
        <v>5353</v>
      </c>
      <c r="B611" t="s">
        <v>101</v>
      </c>
      <c r="C611" s="1">
        <v>46052</v>
      </c>
      <c r="D611" s="2">
        <v>2003109906</v>
      </c>
      <c r="E611" t="s">
        <v>304</v>
      </c>
      <c r="G611" t="s">
        <v>103</v>
      </c>
      <c r="H611" t="s">
        <v>24</v>
      </c>
      <c r="I611">
        <v>139.29</v>
      </c>
      <c r="J611">
        <v>6</v>
      </c>
      <c r="K611">
        <v>0</v>
      </c>
      <c r="L611">
        <v>835.74</v>
      </c>
      <c r="M611">
        <v>27.43</v>
      </c>
      <c r="N611">
        <v>0</v>
      </c>
      <c r="O611">
        <v>21.46</v>
      </c>
      <c r="P611">
        <v>0</v>
      </c>
      <c r="Q611">
        <v>0</v>
      </c>
      <c r="R611">
        <v>0</v>
      </c>
      <c r="S611">
        <v>0</v>
      </c>
      <c r="T611">
        <v>871.53</v>
      </c>
      <c r="U611">
        <v>34</v>
      </c>
      <c r="V611" t="str">
        <f>VLOOKUP(Tabela1[[#This Row],[CÓD FORNECEDOR]],'[1]BASE FORNECEDORES'!$A:$N,11,0)</f>
        <v>60.561.719/0022-58</v>
      </c>
      <c r="W611" t="str">
        <f>VLOOKUP(Tabela1[[#This Row],[CNPJ]],'[1]BASE FORNECEDORES'!$K:$R,8,0)</f>
        <v>AKZO NOBEL LTDA AUTO</v>
      </c>
      <c r="X611">
        <v>9906</v>
      </c>
      <c r="Y611" t="str">
        <f>VLOOKUP(Tabela1[[#This Row],[CÓD PRODUTO ]],[1]fornnecedor!$A:$G,7,0)</f>
        <v>BASES POLIÉSTER</v>
      </c>
      <c r="Z611">
        <v>496703</v>
      </c>
      <c r="AA611" t="str">
        <f>Tabela1[[#This Row],[DESCRIÇÃO]]</f>
        <v>AKZO NOBEL LTDA AUTO</v>
      </c>
    </row>
    <row r="612" spans="1:27" x14ac:dyDescent="0.3">
      <c r="A612" t="s">
        <v>5353</v>
      </c>
      <c r="B612" t="s">
        <v>101</v>
      </c>
      <c r="C612" s="1">
        <v>46052</v>
      </c>
      <c r="D612" s="2">
        <v>2003109907</v>
      </c>
      <c r="E612" t="s">
        <v>306</v>
      </c>
      <c r="G612" t="s">
        <v>103</v>
      </c>
      <c r="H612" t="s">
        <v>24</v>
      </c>
      <c r="I612">
        <v>118.41</v>
      </c>
      <c r="J612">
        <v>4</v>
      </c>
      <c r="K612">
        <v>0</v>
      </c>
      <c r="L612">
        <v>473.62</v>
      </c>
      <c r="M612">
        <v>15.55</v>
      </c>
      <c r="N612">
        <v>0</v>
      </c>
      <c r="O612">
        <v>12.17</v>
      </c>
      <c r="P612">
        <v>0</v>
      </c>
      <c r="Q612">
        <v>0</v>
      </c>
      <c r="R612">
        <v>0</v>
      </c>
      <c r="S612">
        <v>0</v>
      </c>
      <c r="T612">
        <v>493.91</v>
      </c>
      <c r="U612">
        <v>34</v>
      </c>
      <c r="V612" t="str">
        <f>VLOOKUP(Tabela1[[#This Row],[CÓD FORNECEDOR]],'[1]BASE FORNECEDORES'!$A:$N,11,0)</f>
        <v>60.561.719/0022-58</v>
      </c>
      <c r="W612" t="str">
        <f>VLOOKUP(Tabela1[[#This Row],[CNPJ]],'[1]BASE FORNECEDORES'!$K:$R,8,0)</f>
        <v>AKZO NOBEL LTDA AUTO</v>
      </c>
      <c r="X612">
        <v>9907</v>
      </c>
      <c r="Y612" t="str">
        <f>VLOOKUP(Tabela1[[#This Row],[CÓD PRODUTO ]],[1]fornnecedor!$A:$G,7,0)</f>
        <v>BASES POLIÉSTER</v>
      </c>
      <c r="Z612">
        <v>496703</v>
      </c>
      <c r="AA612" t="str">
        <f>Tabela1[[#This Row],[DESCRIÇÃO]]</f>
        <v>AKZO NOBEL LTDA AUTO</v>
      </c>
    </row>
    <row r="613" spans="1:27" x14ac:dyDescent="0.3">
      <c r="A613" t="s">
        <v>5353</v>
      </c>
      <c r="B613" t="s">
        <v>101</v>
      </c>
      <c r="C613" s="1">
        <v>46052</v>
      </c>
      <c r="D613" s="2">
        <v>2003120423</v>
      </c>
      <c r="E613" t="s">
        <v>246</v>
      </c>
      <c r="G613" t="s">
        <v>103</v>
      </c>
      <c r="H613" t="s">
        <v>24</v>
      </c>
      <c r="I613">
        <v>227.51</v>
      </c>
      <c r="J613">
        <v>10</v>
      </c>
      <c r="K613">
        <v>0</v>
      </c>
      <c r="L613" s="3">
        <v>2275.06</v>
      </c>
      <c r="M613">
        <v>74.680000000000007</v>
      </c>
      <c r="N613">
        <v>0</v>
      </c>
      <c r="O613">
        <v>58.42</v>
      </c>
      <c r="P613">
        <v>0</v>
      </c>
      <c r="Q613">
        <v>0</v>
      </c>
      <c r="R613">
        <v>0</v>
      </c>
      <c r="S613">
        <v>0</v>
      </c>
      <c r="T613" s="3">
        <v>2372.4899999999998</v>
      </c>
      <c r="U613">
        <v>34</v>
      </c>
      <c r="V613" t="str">
        <f>VLOOKUP(Tabela1[[#This Row],[CÓD FORNECEDOR]],'[1]BASE FORNECEDORES'!$A:$N,11,0)</f>
        <v>60.561.719/0022-58</v>
      </c>
      <c r="W613" t="str">
        <f>VLOOKUP(Tabela1[[#This Row],[CNPJ]],'[1]BASE FORNECEDORES'!$K:$R,8,0)</f>
        <v>AKZO NOBEL LTDA AUTO</v>
      </c>
      <c r="X613">
        <v>20423</v>
      </c>
      <c r="Y613" t="str">
        <f>VLOOKUP(Tabela1[[#This Row],[CÓD PRODUTO ]],[1]fornnecedor!$A:$G,7,0)</f>
        <v>BASES POLIÉSTER</v>
      </c>
      <c r="Z613">
        <v>496703</v>
      </c>
      <c r="AA613" t="str">
        <f>Tabela1[[#This Row],[DESCRIÇÃO]]</f>
        <v>AKZO NOBEL LTDA AUTO</v>
      </c>
    </row>
    <row r="614" spans="1:27" x14ac:dyDescent="0.3">
      <c r="A614" t="s">
        <v>5353</v>
      </c>
      <c r="B614" t="s">
        <v>101</v>
      </c>
      <c r="C614" s="1">
        <v>46052</v>
      </c>
      <c r="D614" s="2">
        <v>2003109909</v>
      </c>
      <c r="E614" t="s">
        <v>5040</v>
      </c>
      <c r="G614" t="s">
        <v>103</v>
      </c>
      <c r="H614" t="s">
        <v>24</v>
      </c>
      <c r="I614">
        <v>136.75</v>
      </c>
      <c r="J614">
        <v>6</v>
      </c>
      <c r="K614">
        <v>0</v>
      </c>
      <c r="L614">
        <v>820.52</v>
      </c>
      <c r="M614">
        <v>26.93</v>
      </c>
      <c r="N614">
        <v>0</v>
      </c>
      <c r="O614">
        <v>21.07</v>
      </c>
      <c r="P614">
        <v>0</v>
      </c>
      <c r="Q614">
        <v>0</v>
      </c>
      <c r="R614">
        <v>0</v>
      </c>
      <c r="S614">
        <v>0</v>
      </c>
      <c r="T614">
        <v>855.66</v>
      </c>
      <c r="U614">
        <v>34</v>
      </c>
      <c r="V614" t="str">
        <f>VLOOKUP(Tabela1[[#This Row],[CÓD FORNECEDOR]],'[1]BASE FORNECEDORES'!$A:$N,11,0)</f>
        <v>60.561.719/0022-58</v>
      </c>
      <c r="W614" t="str">
        <f>VLOOKUP(Tabela1[[#This Row],[CNPJ]],'[1]BASE FORNECEDORES'!$K:$R,8,0)</f>
        <v>AKZO NOBEL LTDA AUTO</v>
      </c>
      <c r="X614">
        <v>9909</v>
      </c>
      <c r="Y614" t="str">
        <f>VLOOKUP(Tabela1[[#This Row],[CÓD PRODUTO ]],[1]fornnecedor!$A:$G,7,0)</f>
        <v>BASES POLIÉSTER</v>
      </c>
      <c r="Z614">
        <v>496703</v>
      </c>
      <c r="AA614" t="str">
        <f>Tabela1[[#This Row],[DESCRIÇÃO]]</f>
        <v>AKZO NOBEL LTDA AUTO</v>
      </c>
    </row>
    <row r="615" spans="1:27" x14ac:dyDescent="0.3">
      <c r="A615" t="s">
        <v>5353</v>
      </c>
      <c r="B615" t="s">
        <v>101</v>
      </c>
      <c r="C615" s="1">
        <v>46052</v>
      </c>
      <c r="D615" s="2">
        <v>2003123408</v>
      </c>
      <c r="E615" t="s">
        <v>247</v>
      </c>
      <c r="G615" t="s">
        <v>103</v>
      </c>
      <c r="H615" t="s">
        <v>24</v>
      </c>
      <c r="I615">
        <v>315.74</v>
      </c>
      <c r="J615">
        <v>30</v>
      </c>
      <c r="K615">
        <v>0</v>
      </c>
      <c r="L615" s="3">
        <v>9472.1200000000008</v>
      </c>
      <c r="M615">
        <v>621.84</v>
      </c>
      <c r="N615">
        <v>0</v>
      </c>
      <c r="O615">
        <v>243.2</v>
      </c>
      <c r="P615">
        <v>0</v>
      </c>
      <c r="Q615">
        <v>0</v>
      </c>
      <c r="R615">
        <v>669.68</v>
      </c>
      <c r="S615">
        <v>0</v>
      </c>
      <c r="T615" s="3">
        <v>10188.65</v>
      </c>
      <c r="U615">
        <v>34</v>
      </c>
      <c r="V615" t="str">
        <f>VLOOKUP(Tabela1[[#This Row],[CÓD FORNECEDOR]],'[1]BASE FORNECEDORES'!$A:$N,11,0)</f>
        <v>60.561.719/0022-58</v>
      </c>
      <c r="W615" t="str">
        <f>VLOOKUP(Tabela1[[#This Row],[CNPJ]],'[1]BASE FORNECEDORES'!$K:$R,8,0)</f>
        <v>AKZO NOBEL LTDA AUTO</v>
      </c>
      <c r="X615">
        <v>23408</v>
      </c>
      <c r="Y615" t="str">
        <f>VLOOKUP(Tabela1[[#This Row],[CÓD PRODUTO ]],[1]fornnecedor!$A:$G,7,0)</f>
        <v>BASES POLIÉSTER</v>
      </c>
      <c r="Z615">
        <v>496703</v>
      </c>
      <c r="AA615" t="str">
        <f>Tabela1[[#This Row],[DESCRIÇÃO]]</f>
        <v>AKZO NOBEL LTDA AUTO</v>
      </c>
    </row>
    <row r="616" spans="1:27" x14ac:dyDescent="0.3">
      <c r="A616" t="s">
        <v>5354</v>
      </c>
      <c r="B616" t="s">
        <v>101</v>
      </c>
      <c r="C616" s="1">
        <v>46052</v>
      </c>
      <c r="D616" s="2">
        <v>2003420241</v>
      </c>
      <c r="E616" t="s">
        <v>4400</v>
      </c>
      <c r="G616" t="s">
        <v>127</v>
      </c>
      <c r="H616" t="s">
        <v>24</v>
      </c>
      <c r="I616">
        <v>54.49</v>
      </c>
      <c r="J616">
        <v>6</v>
      </c>
      <c r="K616">
        <v>0</v>
      </c>
      <c r="L616">
        <v>326.92</v>
      </c>
      <c r="M616">
        <v>10.73</v>
      </c>
      <c r="N616">
        <v>0</v>
      </c>
      <c r="O616">
        <v>11.63</v>
      </c>
      <c r="P616">
        <v>0</v>
      </c>
      <c r="Q616">
        <v>0</v>
      </c>
      <c r="R616">
        <v>0</v>
      </c>
      <c r="S616">
        <v>0</v>
      </c>
      <c r="T616">
        <v>340.92</v>
      </c>
      <c r="U616">
        <v>34</v>
      </c>
      <c r="V616" t="str">
        <f>VLOOKUP(Tabela1[[#This Row],[CÓD FORNECEDOR]],'[1]BASE FORNECEDORES'!$A:$N,11,0)</f>
        <v>60.561.719/0022-58</v>
      </c>
      <c r="W616" t="str">
        <f>VLOOKUP(Tabela1[[#This Row],[CNPJ]],'[1]BASE FORNECEDORES'!$K:$R,8,0)</f>
        <v>AKZO NOBEL LTDA AUTO</v>
      </c>
      <c r="X616">
        <v>20241</v>
      </c>
      <c r="Y616" t="str">
        <f>VLOOKUP(Tabela1[[#This Row],[CÓD PRODUTO ]],[1]fornnecedor!$A:$G,7,0)</f>
        <v>VERNIZ AUTOMOTIVO</v>
      </c>
      <c r="Z616">
        <v>496841</v>
      </c>
      <c r="AA616" t="str">
        <f>Tabela1[[#This Row],[DESCRIÇÃO]]</f>
        <v>AKZO NOBEL LTDA AUTO</v>
      </c>
    </row>
    <row r="617" spans="1:27" x14ac:dyDescent="0.3">
      <c r="A617" t="s">
        <v>5355</v>
      </c>
      <c r="B617" t="s">
        <v>101</v>
      </c>
      <c r="C617" s="1">
        <v>46052</v>
      </c>
      <c r="D617" s="2">
        <v>2003183843</v>
      </c>
      <c r="E617" t="s">
        <v>5013</v>
      </c>
      <c r="G617" t="s">
        <v>103</v>
      </c>
      <c r="H617" t="s">
        <v>24</v>
      </c>
      <c r="I617">
        <v>133.77000000000001</v>
      </c>
      <c r="J617">
        <v>2</v>
      </c>
      <c r="K617">
        <v>0</v>
      </c>
      <c r="L617">
        <v>267.54000000000002</v>
      </c>
      <c r="M617">
        <v>8.7799999999999994</v>
      </c>
      <c r="N617">
        <v>0</v>
      </c>
      <c r="O617">
        <v>9.52</v>
      </c>
      <c r="P617">
        <v>0</v>
      </c>
      <c r="Q617">
        <v>0</v>
      </c>
      <c r="R617">
        <v>0</v>
      </c>
      <c r="S617">
        <v>0</v>
      </c>
      <c r="T617">
        <v>279</v>
      </c>
      <c r="U617">
        <v>34</v>
      </c>
      <c r="V617" t="str">
        <f>VLOOKUP(Tabela1[[#This Row],[CÓD FORNECEDOR]],'[1]BASE FORNECEDORES'!$A:$N,11,0)</f>
        <v>60.561.719/0022-58</v>
      </c>
      <c r="W617" t="str">
        <f>VLOOKUP(Tabela1[[#This Row],[CNPJ]],'[1]BASE FORNECEDORES'!$K:$R,8,0)</f>
        <v>AKZO NOBEL LTDA AUTO</v>
      </c>
      <c r="X617">
        <v>83843</v>
      </c>
      <c r="Y617" t="str">
        <f>VLOOKUP(Tabela1[[#This Row],[CÓD PRODUTO ]],[1]fornnecedor!$A:$G,7,0)</f>
        <v>BASES POLIÉSTER</v>
      </c>
      <c r="Z617">
        <v>496842</v>
      </c>
      <c r="AA617" t="str">
        <f>Tabela1[[#This Row],[DESCRIÇÃO]]</f>
        <v>AKZO NOBEL LTDA AUTO</v>
      </c>
    </row>
    <row r="618" spans="1:27" x14ac:dyDescent="0.3">
      <c r="A618" t="s">
        <v>5356</v>
      </c>
      <c r="B618" t="s">
        <v>101</v>
      </c>
      <c r="C618" s="1">
        <v>46052</v>
      </c>
      <c r="D618" s="2">
        <v>2003109876</v>
      </c>
      <c r="E618" t="s">
        <v>119</v>
      </c>
      <c r="G618" t="s">
        <v>103</v>
      </c>
      <c r="H618" t="s">
        <v>24</v>
      </c>
      <c r="I618">
        <v>240.03</v>
      </c>
      <c r="J618">
        <v>2</v>
      </c>
      <c r="K618">
        <v>0</v>
      </c>
      <c r="L618">
        <v>480.05</v>
      </c>
      <c r="M618">
        <v>15.76</v>
      </c>
      <c r="N618">
        <v>0</v>
      </c>
      <c r="O618">
        <v>17.079999999999998</v>
      </c>
      <c r="P618">
        <v>0</v>
      </c>
      <c r="Q618">
        <v>0</v>
      </c>
      <c r="R618">
        <v>0</v>
      </c>
      <c r="S618">
        <v>0</v>
      </c>
      <c r="T618">
        <v>500.61</v>
      </c>
      <c r="U618">
        <v>34</v>
      </c>
      <c r="V618" t="str">
        <f>VLOOKUP(Tabela1[[#This Row],[CÓD FORNECEDOR]],'[1]BASE FORNECEDORES'!$A:$N,11,0)</f>
        <v>60.561.719/0022-58</v>
      </c>
      <c r="W618" t="str">
        <f>VLOOKUP(Tabela1[[#This Row],[CNPJ]],'[1]BASE FORNECEDORES'!$K:$R,8,0)</f>
        <v>AKZO NOBEL LTDA AUTO</v>
      </c>
      <c r="X618">
        <v>9876</v>
      </c>
      <c r="Y618" t="str">
        <f>VLOOKUP(Tabela1[[#This Row],[CÓD PRODUTO ]],[1]fornnecedor!$A:$G,7,0)</f>
        <v>BASES POLIÉSTER</v>
      </c>
      <c r="Z618">
        <v>496843</v>
      </c>
      <c r="AA618" t="str">
        <f>Tabela1[[#This Row],[DESCRIÇÃO]]</f>
        <v>AKZO NOBEL LTDA AUTO</v>
      </c>
    </row>
    <row r="619" spans="1:27" x14ac:dyDescent="0.3">
      <c r="A619" t="s">
        <v>5357</v>
      </c>
      <c r="B619" t="s">
        <v>101</v>
      </c>
      <c r="C619" s="1">
        <v>46052</v>
      </c>
      <c r="D619" s="2">
        <v>2003421489</v>
      </c>
      <c r="E619" t="s">
        <v>256</v>
      </c>
      <c r="G619" t="s">
        <v>103</v>
      </c>
      <c r="H619" t="s">
        <v>24</v>
      </c>
      <c r="I619">
        <v>122.18</v>
      </c>
      <c r="J619">
        <v>8</v>
      </c>
      <c r="K619">
        <v>0</v>
      </c>
      <c r="L619">
        <v>977.46</v>
      </c>
      <c r="M619">
        <v>32.08</v>
      </c>
      <c r="N619">
        <v>0</v>
      </c>
      <c r="O619">
        <v>34.770000000000003</v>
      </c>
      <c r="P619">
        <v>0</v>
      </c>
      <c r="Q619">
        <v>0</v>
      </c>
      <c r="R619">
        <v>0</v>
      </c>
      <c r="S619">
        <v>0</v>
      </c>
      <c r="T619" s="3">
        <v>1019.31</v>
      </c>
      <c r="U619">
        <v>34</v>
      </c>
      <c r="V619" t="str">
        <f>VLOOKUP(Tabela1[[#This Row],[CÓD FORNECEDOR]],'[1]BASE FORNECEDORES'!$A:$N,11,0)</f>
        <v>60.561.719/0022-58</v>
      </c>
      <c r="W619" t="str">
        <f>VLOOKUP(Tabela1[[#This Row],[CNPJ]],'[1]BASE FORNECEDORES'!$K:$R,8,0)</f>
        <v>AKZO NOBEL LTDA AUTO</v>
      </c>
      <c r="X619">
        <v>21489</v>
      </c>
      <c r="Y619" t="str">
        <f>VLOOKUP(Tabela1[[#This Row],[CÓD PRODUTO ]],[1]fornnecedor!$A:$G,7,0)</f>
        <v>VERNIZ AUTOMOTIVO</v>
      </c>
      <c r="Z619">
        <v>496844</v>
      </c>
      <c r="AA619" t="str">
        <f>Tabela1[[#This Row],[DESCRIÇÃO]]</f>
        <v>AKZO NOBEL LTDA AUTO</v>
      </c>
    </row>
    <row r="620" spans="1:27" x14ac:dyDescent="0.3">
      <c r="A620" t="s">
        <v>5357</v>
      </c>
      <c r="B620" t="s">
        <v>101</v>
      </c>
      <c r="C620" s="1">
        <v>46052</v>
      </c>
      <c r="D620" s="2">
        <v>2003421073</v>
      </c>
      <c r="E620" t="s">
        <v>217</v>
      </c>
      <c r="G620" t="s">
        <v>103</v>
      </c>
      <c r="H620" t="s">
        <v>24</v>
      </c>
      <c r="I620">
        <v>29.88</v>
      </c>
      <c r="J620">
        <v>36</v>
      </c>
      <c r="K620">
        <v>0</v>
      </c>
      <c r="L620" s="3">
        <v>1075.78</v>
      </c>
      <c r="M620">
        <v>35.31</v>
      </c>
      <c r="N620">
        <v>0</v>
      </c>
      <c r="O620">
        <v>38.28</v>
      </c>
      <c r="P620">
        <v>0</v>
      </c>
      <c r="Q620">
        <v>0</v>
      </c>
      <c r="R620">
        <v>0</v>
      </c>
      <c r="S620">
        <v>0</v>
      </c>
      <c r="T620" s="3">
        <v>1121.8499999999999</v>
      </c>
      <c r="U620">
        <v>34</v>
      </c>
      <c r="V620" t="str">
        <f>VLOOKUP(Tabela1[[#This Row],[CÓD FORNECEDOR]],'[1]BASE FORNECEDORES'!$A:$N,11,0)</f>
        <v>60.561.719/0022-58</v>
      </c>
      <c r="W620" t="str">
        <f>VLOOKUP(Tabela1[[#This Row],[CNPJ]],'[1]BASE FORNECEDORES'!$K:$R,8,0)</f>
        <v>AKZO NOBEL LTDA AUTO</v>
      </c>
      <c r="X620">
        <v>21073</v>
      </c>
      <c r="Y620" t="str">
        <f>VLOOKUP(Tabela1[[#This Row],[CÓD PRODUTO ]],[1]fornnecedor!$A:$G,7,0)</f>
        <v>VERNIZ AUTOMOTIVO</v>
      </c>
      <c r="Z620">
        <v>496844</v>
      </c>
      <c r="AA620" t="str">
        <f>Tabela1[[#This Row],[DESCRIÇÃO]]</f>
        <v>AKZO NOBEL LTDA AUTO</v>
      </c>
    </row>
    <row r="621" spans="1:27" x14ac:dyDescent="0.3">
      <c r="A621" t="s">
        <v>5566</v>
      </c>
      <c r="B621" t="s">
        <v>101</v>
      </c>
      <c r="C621" s="1">
        <v>46057</v>
      </c>
      <c r="D621" s="2">
        <v>2000283950</v>
      </c>
      <c r="E621" t="s">
        <v>155</v>
      </c>
      <c r="G621" t="s">
        <v>103</v>
      </c>
      <c r="H621" t="s">
        <v>24</v>
      </c>
      <c r="I621">
        <v>23.18</v>
      </c>
      <c r="J621">
        <v>6</v>
      </c>
      <c r="K621">
        <v>0</v>
      </c>
      <c r="L621">
        <v>139.1</v>
      </c>
      <c r="M621">
        <v>4.57</v>
      </c>
      <c r="N621">
        <v>0</v>
      </c>
      <c r="O621">
        <v>4.8099999999999996</v>
      </c>
      <c r="P621">
        <v>0</v>
      </c>
      <c r="Q621">
        <v>0</v>
      </c>
      <c r="R621">
        <v>0</v>
      </c>
      <c r="S621">
        <v>0</v>
      </c>
      <c r="T621">
        <v>145.06</v>
      </c>
      <c r="U621">
        <v>34</v>
      </c>
      <c r="V621" t="str">
        <f>VLOOKUP(Tabela1[[#This Row],[CÓD FORNECEDOR]],'[1]BASE FORNECEDORES'!$A:$N,11,0)</f>
        <v>60.561.719/0022-58</v>
      </c>
      <c r="W621" t="str">
        <f>VLOOKUP(Tabela1[[#This Row],[CNPJ]],'[1]BASE FORNECEDORES'!$K:$R,8,0)</f>
        <v>AKZO NOBEL LTDA AUTO</v>
      </c>
      <c r="X621">
        <v>83950</v>
      </c>
      <c r="Y621" t="str">
        <f>VLOOKUP(Tabela1[[#This Row],[CÓD PRODUTO ]],[1]fornnecedor!$A:$G,7,0)</f>
        <v>TINTAS POLIÉSTER</v>
      </c>
      <c r="Z621">
        <v>496890</v>
      </c>
      <c r="AA621" t="str">
        <f>Tabela1[[#This Row],[DESCRIÇÃO]]</f>
        <v>AKZO NOBEL LTDA AUTO</v>
      </c>
    </row>
    <row r="622" spans="1:27" x14ac:dyDescent="0.3">
      <c r="A622" t="s">
        <v>5566</v>
      </c>
      <c r="B622" t="s">
        <v>101</v>
      </c>
      <c r="C622" s="1">
        <v>46057</v>
      </c>
      <c r="D622" s="2">
        <v>2000223375</v>
      </c>
      <c r="E622" t="s">
        <v>156</v>
      </c>
      <c r="G622" t="s">
        <v>103</v>
      </c>
      <c r="H622" t="s">
        <v>24</v>
      </c>
      <c r="I622">
        <v>30.36</v>
      </c>
      <c r="J622">
        <v>12</v>
      </c>
      <c r="K622">
        <v>0</v>
      </c>
      <c r="L622">
        <v>364.28</v>
      </c>
      <c r="M622">
        <v>11.96</v>
      </c>
      <c r="N622">
        <v>0</v>
      </c>
      <c r="O622">
        <v>12.58</v>
      </c>
      <c r="P622">
        <v>0</v>
      </c>
      <c r="Q622">
        <v>0</v>
      </c>
      <c r="R622">
        <v>0</v>
      </c>
      <c r="S622">
        <v>0</v>
      </c>
      <c r="T622">
        <v>379.88</v>
      </c>
      <c r="U622">
        <v>34</v>
      </c>
      <c r="V622" t="str">
        <f>VLOOKUP(Tabela1[[#This Row],[CÓD FORNECEDOR]],'[1]BASE FORNECEDORES'!$A:$N,11,0)</f>
        <v>60.561.719/0022-58</v>
      </c>
      <c r="W622" t="str">
        <f>VLOOKUP(Tabela1[[#This Row],[CNPJ]],'[1]BASE FORNECEDORES'!$K:$R,8,0)</f>
        <v>AKZO NOBEL LTDA AUTO</v>
      </c>
      <c r="X622">
        <v>23375</v>
      </c>
      <c r="Y622" t="str">
        <f>VLOOKUP(Tabela1[[#This Row],[CÓD PRODUTO ]],[1]fornnecedor!$A:$G,7,0)</f>
        <v>TINTAS POLIÉSTER</v>
      </c>
      <c r="Z622">
        <v>496890</v>
      </c>
      <c r="AA622" t="str">
        <f>Tabela1[[#This Row],[DESCRIÇÃO]]</f>
        <v>AKZO NOBEL LTDA AUTO</v>
      </c>
    </row>
    <row r="623" spans="1:27" x14ac:dyDescent="0.3">
      <c r="A623" t="s">
        <v>5566</v>
      </c>
      <c r="B623" t="s">
        <v>101</v>
      </c>
      <c r="C623" s="1">
        <v>46057</v>
      </c>
      <c r="D623" s="2">
        <v>2000221008</v>
      </c>
      <c r="E623" t="s">
        <v>157</v>
      </c>
      <c r="G623" t="s">
        <v>103</v>
      </c>
      <c r="H623" t="s">
        <v>24</v>
      </c>
      <c r="I623">
        <v>30.61</v>
      </c>
      <c r="J623">
        <v>48</v>
      </c>
      <c r="K623">
        <v>0</v>
      </c>
      <c r="L623" s="3">
        <v>1469.49</v>
      </c>
      <c r="M623">
        <v>48.24</v>
      </c>
      <c r="N623">
        <v>0</v>
      </c>
      <c r="O623">
        <v>50.77</v>
      </c>
      <c r="P623">
        <v>0</v>
      </c>
      <c r="Q623">
        <v>0</v>
      </c>
      <c r="R623">
        <v>0</v>
      </c>
      <c r="S623">
        <v>0</v>
      </c>
      <c r="T623" s="3">
        <v>1532.42</v>
      </c>
      <c r="U623">
        <v>34</v>
      </c>
      <c r="V623" t="str">
        <f>VLOOKUP(Tabela1[[#This Row],[CÓD FORNECEDOR]],'[1]BASE FORNECEDORES'!$A:$N,11,0)</f>
        <v>60.561.719/0022-58</v>
      </c>
      <c r="W623" t="str">
        <f>VLOOKUP(Tabela1[[#This Row],[CNPJ]],'[1]BASE FORNECEDORES'!$K:$R,8,0)</f>
        <v>AKZO NOBEL LTDA AUTO</v>
      </c>
      <c r="X623">
        <v>21008</v>
      </c>
      <c r="Y623" t="str">
        <f>VLOOKUP(Tabela1[[#This Row],[CÓD PRODUTO ]],[1]fornnecedor!$A:$G,7,0)</f>
        <v>TINTAS POLIÉSTER</v>
      </c>
      <c r="Z623">
        <v>496890</v>
      </c>
      <c r="AA623" t="str">
        <f>Tabela1[[#This Row],[DESCRIÇÃO]]</f>
        <v>AKZO NOBEL LTDA AUTO</v>
      </c>
    </row>
    <row r="624" spans="1:27" x14ac:dyDescent="0.3">
      <c r="A624" t="s">
        <v>5566</v>
      </c>
      <c r="B624" t="s">
        <v>101</v>
      </c>
      <c r="C624" s="1">
        <v>46057</v>
      </c>
      <c r="D624" s="2">
        <v>2000222955</v>
      </c>
      <c r="E624" t="s">
        <v>158</v>
      </c>
      <c r="G624" t="s">
        <v>103</v>
      </c>
      <c r="H624" t="s">
        <v>24</v>
      </c>
      <c r="I624">
        <v>30.67</v>
      </c>
      <c r="J624">
        <v>48</v>
      </c>
      <c r="K624">
        <v>0</v>
      </c>
      <c r="L624" s="3">
        <v>1472.35</v>
      </c>
      <c r="M624">
        <v>48.33</v>
      </c>
      <c r="N624">
        <v>0</v>
      </c>
      <c r="O624">
        <v>50.87</v>
      </c>
      <c r="P624">
        <v>0</v>
      </c>
      <c r="Q624">
        <v>0</v>
      </c>
      <c r="R624">
        <v>0</v>
      </c>
      <c r="S624">
        <v>0</v>
      </c>
      <c r="T624" s="3">
        <v>1535.4</v>
      </c>
      <c r="U624">
        <v>34</v>
      </c>
      <c r="V624" t="str">
        <f>VLOOKUP(Tabela1[[#This Row],[CÓD FORNECEDOR]],'[1]BASE FORNECEDORES'!$A:$N,11,0)</f>
        <v>60.561.719/0022-58</v>
      </c>
      <c r="W624" t="str">
        <f>VLOOKUP(Tabela1[[#This Row],[CNPJ]],'[1]BASE FORNECEDORES'!$K:$R,8,0)</f>
        <v>AKZO NOBEL LTDA AUTO</v>
      </c>
      <c r="X624">
        <v>22955</v>
      </c>
      <c r="Y624" t="str">
        <f>VLOOKUP(Tabela1[[#This Row],[CÓD PRODUTO ]],[1]fornnecedor!$A:$G,7,0)</f>
        <v>TINTAS POLIÉSTER</v>
      </c>
      <c r="Z624">
        <v>496890</v>
      </c>
      <c r="AA624" t="str">
        <f>Tabela1[[#This Row],[DESCRIÇÃO]]</f>
        <v>AKZO NOBEL LTDA AUTO</v>
      </c>
    </row>
    <row r="625" spans="1:27" x14ac:dyDescent="0.3">
      <c r="A625" t="s">
        <v>5566</v>
      </c>
      <c r="B625" t="s">
        <v>101</v>
      </c>
      <c r="C625" s="1">
        <v>46057</v>
      </c>
      <c r="D625" s="2">
        <v>2000223377</v>
      </c>
      <c r="E625" t="s">
        <v>163</v>
      </c>
      <c r="G625" t="s">
        <v>103</v>
      </c>
      <c r="H625" t="s">
        <v>24</v>
      </c>
      <c r="I625">
        <v>30.97</v>
      </c>
      <c r="J625">
        <v>24</v>
      </c>
      <c r="K625">
        <v>0</v>
      </c>
      <c r="L625">
        <v>743.33</v>
      </c>
      <c r="M625">
        <v>24.4</v>
      </c>
      <c r="N625">
        <v>0</v>
      </c>
      <c r="O625">
        <v>25.68</v>
      </c>
      <c r="P625">
        <v>0</v>
      </c>
      <c r="Q625">
        <v>0</v>
      </c>
      <c r="R625">
        <v>0</v>
      </c>
      <c r="S625">
        <v>0</v>
      </c>
      <c r="T625">
        <v>775.16</v>
      </c>
      <c r="U625">
        <v>34</v>
      </c>
      <c r="V625" t="str">
        <f>VLOOKUP(Tabela1[[#This Row],[CÓD FORNECEDOR]],'[1]BASE FORNECEDORES'!$A:$N,11,0)</f>
        <v>60.561.719/0022-58</v>
      </c>
      <c r="W625" t="str">
        <f>VLOOKUP(Tabela1[[#This Row],[CNPJ]],'[1]BASE FORNECEDORES'!$K:$R,8,0)</f>
        <v>AKZO NOBEL LTDA AUTO</v>
      </c>
      <c r="X625">
        <v>23377</v>
      </c>
      <c r="Y625" t="str">
        <f>VLOOKUP(Tabela1[[#This Row],[CÓD PRODUTO ]],[1]fornnecedor!$A:$G,7,0)</f>
        <v>TINTAS POLIÉSTER</v>
      </c>
      <c r="Z625">
        <v>496890</v>
      </c>
      <c r="AA625" t="str">
        <f>Tabela1[[#This Row],[DESCRIÇÃO]]</f>
        <v>AKZO NOBEL LTDA AUTO</v>
      </c>
    </row>
    <row r="626" spans="1:27" x14ac:dyDescent="0.3">
      <c r="A626" t="s">
        <v>5566</v>
      </c>
      <c r="B626" t="s">
        <v>101</v>
      </c>
      <c r="C626" s="1">
        <v>46057</v>
      </c>
      <c r="D626" s="2">
        <v>2000285549</v>
      </c>
      <c r="E626" t="s">
        <v>165</v>
      </c>
      <c r="G626" t="s">
        <v>103</v>
      </c>
      <c r="H626" t="s">
        <v>24</v>
      </c>
      <c r="I626">
        <v>31.84</v>
      </c>
      <c r="J626">
        <v>6</v>
      </c>
      <c r="K626">
        <v>0</v>
      </c>
      <c r="L626">
        <v>191.06</v>
      </c>
      <c r="M626">
        <v>6.27</v>
      </c>
      <c r="N626">
        <v>0</v>
      </c>
      <c r="O626">
        <v>6.6</v>
      </c>
      <c r="P626">
        <v>0</v>
      </c>
      <c r="Q626">
        <v>0</v>
      </c>
      <c r="R626">
        <v>0</v>
      </c>
      <c r="S626">
        <v>0</v>
      </c>
      <c r="T626">
        <v>199.24</v>
      </c>
      <c r="U626">
        <v>34</v>
      </c>
      <c r="V626" t="str">
        <f>VLOOKUP(Tabela1[[#This Row],[CÓD FORNECEDOR]],'[1]BASE FORNECEDORES'!$A:$N,11,0)</f>
        <v>60.561.719/0022-58</v>
      </c>
      <c r="W626" t="str">
        <f>VLOOKUP(Tabela1[[#This Row],[CNPJ]],'[1]BASE FORNECEDORES'!$K:$R,8,0)</f>
        <v>AKZO NOBEL LTDA AUTO</v>
      </c>
      <c r="X626">
        <v>85549</v>
      </c>
      <c r="Y626" t="str">
        <f>VLOOKUP(Tabela1[[#This Row],[CÓD PRODUTO ]],[1]fornnecedor!$A:$G,7,0)</f>
        <v>TINTAS POLIÉSTER</v>
      </c>
      <c r="Z626">
        <v>496890</v>
      </c>
      <c r="AA626" t="str">
        <f>Tabela1[[#This Row],[DESCRIÇÃO]]</f>
        <v>AKZO NOBEL LTDA AUTO</v>
      </c>
    </row>
    <row r="627" spans="1:27" x14ac:dyDescent="0.3">
      <c r="A627" t="s">
        <v>5566</v>
      </c>
      <c r="B627" t="s">
        <v>101</v>
      </c>
      <c r="C627" s="1">
        <v>46057</v>
      </c>
      <c r="D627" s="2">
        <v>2000223357</v>
      </c>
      <c r="E627" t="s">
        <v>166</v>
      </c>
      <c r="G627" t="s">
        <v>103</v>
      </c>
      <c r="H627" t="s">
        <v>24</v>
      </c>
      <c r="I627">
        <v>24.79</v>
      </c>
      <c r="J627">
        <v>18</v>
      </c>
      <c r="K627">
        <v>0</v>
      </c>
      <c r="L627">
        <v>446.29</v>
      </c>
      <c r="M627">
        <v>14.65</v>
      </c>
      <c r="N627">
        <v>0</v>
      </c>
      <c r="O627">
        <v>15.42</v>
      </c>
      <c r="P627">
        <v>0</v>
      </c>
      <c r="Q627">
        <v>0</v>
      </c>
      <c r="R627">
        <v>0</v>
      </c>
      <c r="S627">
        <v>0</v>
      </c>
      <c r="T627">
        <v>465.4</v>
      </c>
      <c r="U627">
        <v>34</v>
      </c>
      <c r="V627" t="str">
        <f>VLOOKUP(Tabela1[[#This Row],[CÓD FORNECEDOR]],'[1]BASE FORNECEDORES'!$A:$N,11,0)</f>
        <v>60.561.719/0022-58</v>
      </c>
      <c r="W627" t="str">
        <f>VLOOKUP(Tabela1[[#This Row],[CNPJ]],'[1]BASE FORNECEDORES'!$K:$R,8,0)</f>
        <v>AKZO NOBEL LTDA AUTO</v>
      </c>
      <c r="X627">
        <v>23357</v>
      </c>
      <c r="Y627" t="str">
        <f>VLOOKUP(Tabela1[[#This Row],[CÓD PRODUTO ]],[1]fornnecedor!$A:$G,7,0)</f>
        <v>TINTAS POLIÉSTER</v>
      </c>
      <c r="Z627">
        <v>496890</v>
      </c>
      <c r="AA627" t="str">
        <f>Tabela1[[#This Row],[DESCRIÇÃO]]</f>
        <v>AKZO NOBEL LTDA AUTO</v>
      </c>
    </row>
    <row r="628" spans="1:27" x14ac:dyDescent="0.3">
      <c r="A628" t="s">
        <v>5566</v>
      </c>
      <c r="B628" t="s">
        <v>101</v>
      </c>
      <c r="C628" s="1">
        <v>46057</v>
      </c>
      <c r="D628" s="2">
        <v>2000223358</v>
      </c>
      <c r="E628" t="s">
        <v>5305</v>
      </c>
      <c r="G628" t="s">
        <v>103</v>
      </c>
      <c r="H628" t="s">
        <v>24</v>
      </c>
      <c r="I628">
        <v>23.94</v>
      </c>
      <c r="J628">
        <v>6</v>
      </c>
      <c r="K628">
        <v>0</v>
      </c>
      <c r="L628">
        <v>143.63999999999999</v>
      </c>
      <c r="M628">
        <v>4.72</v>
      </c>
      <c r="N628">
        <v>0</v>
      </c>
      <c r="O628">
        <v>4.97</v>
      </c>
      <c r="P628">
        <v>0</v>
      </c>
      <c r="Q628">
        <v>0</v>
      </c>
      <c r="R628">
        <v>0</v>
      </c>
      <c r="S628">
        <v>0</v>
      </c>
      <c r="T628">
        <v>149.80000000000001</v>
      </c>
      <c r="U628">
        <v>34</v>
      </c>
      <c r="V628" t="str">
        <f>VLOOKUP(Tabela1[[#This Row],[CÓD FORNECEDOR]],'[1]BASE FORNECEDORES'!$A:$N,11,0)</f>
        <v>60.561.719/0022-58</v>
      </c>
      <c r="W628" t="str">
        <f>VLOOKUP(Tabela1[[#This Row],[CNPJ]],'[1]BASE FORNECEDORES'!$K:$R,8,0)</f>
        <v>AKZO NOBEL LTDA AUTO</v>
      </c>
      <c r="X628">
        <v>23358</v>
      </c>
      <c r="Y628" t="str">
        <f>VLOOKUP(Tabela1[[#This Row],[CÓD PRODUTO ]],[1]fornnecedor!$A:$G,7,0)</f>
        <v>TINTAS POLIÉSTER</v>
      </c>
      <c r="Z628">
        <v>496890</v>
      </c>
      <c r="AA628" t="str">
        <f>Tabela1[[#This Row],[DESCRIÇÃO]]</f>
        <v>AKZO NOBEL LTDA AUTO</v>
      </c>
    </row>
    <row r="629" spans="1:27" x14ac:dyDescent="0.3">
      <c r="A629" t="s">
        <v>5566</v>
      </c>
      <c r="B629" t="s">
        <v>101</v>
      </c>
      <c r="C629" s="1">
        <v>46057</v>
      </c>
      <c r="D629" s="2">
        <v>2000285551</v>
      </c>
      <c r="E629" t="s">
        <v>4324</v>
      </c>
      <c r="G629" t="s">
        <v>103</v>
      </c>
      <c r="H629" t="s">
        <v>24</v>
      </c>
      <c r="I629">
        <v>28.64</v>
      </c>
      <c r="J629">
        <v>6</v>
      </c>
      <c r="K629">
        <v>0</v>
      </c>
      <c r="L629">
        <v>171.87</v>
      </c>
      <c r="M629">
        <v>5.64</v>
      </c>
      <c r="N629">
        <v>0</v>
      </c>
      <c r="O629">
        <v>5.95</v>
      </c>
      <c r="P629">
        <v>0</v>
      </c>
      <c r="Q629">
        <v>0</v>
      </c>
      <c r="R629">
        <v>0</v>
      </c>
      <c r="S629">
        <v>0</v>
      </c>
      <c r="T629">
        <v>179.23</v>
      </c>
      <c r="U629">
        <v>34</v>
      </c>
      <c r="V629" t="str">
        <f>VLOOKUP(Tabela1[[#This Row],[CÓD FORNECEDOR]],'[1]BASE FORNECEDORES'!$A:$N,11,0)</f>
        <v>60.561.719/0022-58</v>
      </c>
      <c r="W629" t="str">
        <f>VLOOKUP(Tabela1[[#This Row],[CNPJ]],'[1]BASE FORNECEDORES'!$K:$R,8,0)</f>
        <v>AKZO NOBEL LTDA AUTO</v>
      </c>
      <c r="X629">
        <v>85551</v>
      </c>
      <c r="Y629" t="str">
        <f>VLOOKUP(Tabela1[[#This Row],[CÓD PRODUTO ]],[1]fornnecedor!$A:$G,7,0)</f>
        <v>TINTAS POLIÉSTER</v>
      </c>
      <c r="Z629">
        <v>496890</v>
      </c>
      <c r="AA629" t="str">
        <f>Tabela1[[#This Row],[DESCRIÇÃO]]</f>
        <v>AKZO NOBEL LTDA AUTO</v>
      </c>
    </row>
    <row r="630" spans="1:27" x14ac:dyDescent="0.3">
      <c r="A630" t="s">
        <v>5566</v>
      </c>
      <c r="B630" t="s">
        <v>101</v>
      </c>
      <c r="C630" s="1">
        <v>46057</v>
      </c>
      <c r="D630" s="2">
        <v>2000221281</v>
      </c>
      <c r="E630" t="s">
        <v>309</v>
      </c>
      <c r="G630" t="s">
        <v>103</v>
      </c>
      <c r="H630" t="s">
        <v>24</v>
      </c>
      <c r="I630">
        <v>24</v>
      </c>
      <c r="J630">
        <v>36</v>
      </c>
      <c r="K630">
        <v>0</v>
      </c>
      <c r="L630">
        <v>863.96</v>
      </c>
      <c r="M630">
        <v>28.36</v>
      </c>
      <c r="N630">
        <v>0</v>
      </c>
      <c r="O630">
        <v>29.85</v>
      </c>
      <c r="P630">
        <v>0</v>
      </c>
      <c r="Q630">
        <v>0</v>
      </c>
      <c r="R630">
        <v>0</v>
      </c>
      <c r="S630">
        <v>0</v>
      </c>
      <c r="T630">
        <v>900.96</v>
      </c>
      <c r="U630">
        <v>34</v>
      </c>
      <c r="V630" t="str">
        <f>VLOOKUP(Tabela1[[#This Row],[CÓD FORNECEDOR]],'[1]BASE FORNECEDORES'!$A:$N,11,0)</f>
        <v>60.561.719/0022-58</v>
      </c>
      <c r="W630" t="str">
        <f>VLOOKUP(Tabela1[[#This Row],[CNPJ]],'[1]BASE FORNECEDORES'!$K:$R,8,0)</f>
        <v>AKZO NOBEL LTDA AUTO</v>
      </c>
      <c r="X630">
        <v>21281</v>
      </c>
      <c r="Y630" t="str">
        <f>VLOOKUP(Tabela1[[#This Row],[CÓD PRODUTO ]],[1]fornnecedor!$A:$G,7,0)</f>
        <v>TINTAS POLIÉSTER</v>
      </c>
      <c r="Z630">
        <v>496890</v>
      </c>
      <c r="AA630" t="str">
        <f>Tabela1[[#This Row],[DESCRIÇÃO]]</f>
        <v>AKZO NOBEL LTDA AUTO</v>
      </c>
    </row>
    <row r="631" spans="1:27" x14ac:dyDescent="0.3">
      <c r="A631" t="s">
        <v>5566</v>
      </c>
      <c r="B631" t="s">
        <v>101</v>
      </c>
      <c r="C631" s="1">
        <v>46057</v>
      </c>
      <c r="D631" s="2">
        <v>2000221271</v>
      </c>
      <c r="E631" t="s">
        <v>177</v>
      </c>
      <c r="G631" t="s">
        <v>103</v>
      </c>
      <c r="H631" t="s">
        <v>24</v>
      </c>
      <c r="I631">
        <v>24.22</v>
      </c>
      <c r="J631">
        <v>6</v>
      </c>
      <c r="K631">
        <v>0</v>
      </c>
      <c r="L631">
        <v>145.30000000000001</v>
      </c>
      <c r="M631">
        <v>4.7699999999999996</v>
      </c>
      <c r="N631">
        <v>0</v>
      </c>
      <c r="O631">
        <v>5.0199999999999996</v>
      </c>
      <c r="P631">
        <v>0</v>
      </c>
      <c r="Q631">
        <v>0</v>
      </c>
      <c r="R631">
        <v>0</v>
      </c>
      <c r="S631">
        <v>0</v>
      </c>
      <c r="T631">
        <v>151.52000000000001</v>
      </c>
      <c r="U631">
        <v>34</v>
      </c>
      <c r="V631" t="str">
        <f>VLOOKUP(Tabela1[[#This Row],[CÓD FORNECEDOR]],'[1]BASE FORNECEDORES'!$A:$N,11,0)</f>
        <v>60.561.719/0022-58</v>
      </c>
      <c r="W631" t="str">
        <f>VLOOKUP(Tabela1[[#This Row],[CNPJ]],'[1]BASE FORNECEDORES'!$K:$R,8,0)</f>
        <v>AKZO NOBEL LTDA AUTO</v>
      </c>
      <c r="X631">
        <v>21271</v>
      </c>
      <c r="Y631" t="str">
        <f>VLOOKUP(Tabela1[[#This Row],[CÓD PRODUTO ]],[1]fornnecedor!$A:$G,7,0)</f>
        <v>TINTAS POLIÉSTER</v>
      </c>
      <c r="Z631">
        <v>496890</v>
      </c>
      <c r="AA631" t="str">
        <f>Tabela1[[#This Row],[DESCRIÇÃO]]</f>
        <v>AKZO NOBEL LTDA AUTO</v>
      </c>
    </row>
    <row r="632" spans="1:27" x14ac:dyDescent="0.3">
      <c r="A632" t="s">
        <v>5566</v>
      </c>
      <c r="B632" t="s">
        <v>101</v>
      </c>
      <c r="C632" s="1">
        <v>46057</v>
      </c>
      <c r="D632" s="2">
        <v>2000223362</v>
      </c>
      <c r="E632" t="s">
        <v>310</v>
      </c>
      <c r="G632" t="s">
        <v>103</v>
      </c>
      <c r="H632" t="s">
        <v>24</v>
      </c>
      <c r="I632">
        <v>26.28</v>
      </c>
      <c r="J632">
        <v>24</v>
      </c>
      <c r="K632">
        <v>0</v>
      </c>
      <c r="L632">
        <v>630.80999999999995</v>
      </c>
      <c r="M632">
        <v>20.71</v>
      </c>
      <c r="N632">
        <v>0</v>
      </c>
      <c r="O632">
        <v>21.8</v>
      </c>
      <c r="P632">
        <v>0</v>
      </c>
      <c r="Q632">
        <v>0</v>
      </c>
      <c r="R632">
        <v>0</v>
      </c>
      <c r="S632">
        <v>0</v>
      </c>
      <c r="T632">
        <v>657.83</v>
      </c>
      <c r="U632">
        <v>34</v>
      </c>
      <c r="V632" t="str">
        <f>VLOOKUP(Tabela1[[#This Row],[CÓD FORNECEDOR]],'[1]BASE FORNECEDORES'!$A:$N,11,0)</f>
        <v>60.561.719/0022-58</v>
      </c>
      <c r="W632" t="str">
        <f>VLOOKUP(Tabela1[[#This Row],[CNPJ]],'[1]BASE FORNECEDORES'!$K:$R,8,0)</f>
        <v>AKZO NOBEL LTDA AUTO</v>
      </c>
      <c r="X632">
        <v>23362</v>
      </c>
      <c r="Y632" t="str">
        <f>VLOOKUP(Tabela1[[#This Row],[CÓD PRODUTO ]],[1]fornnecedor!$A:$G,7,0)</f>
        <v>TINTAS POLIÉSTER</v>
      </c>
      <c r="Z632">
        <v>496890</v>
      </c>
      <c r="AA632" t="str">
        <f>Tabela1[[#This Row],[DESCRIÇÃO]]</f>
        <v>AKZO NOBEL LTDA AUTO</v>
      </c>
    </row>
    <row r="633" spans="1:27" x14ac:dyDescent="0.3">
      <c r="A633" t="s">
        <v>5566</v>
      </c>
      <c r="B633" t="s">
        <v>101</v>
      </c>
      <c r="C633" s="1">
        <v>46057</v>
      </c>
      <c r="D633" s="2">
        <v>2000221301</v>
      </c>
      <c r="E633" t="s">
        <v>5026</v>
      </c>
      <c r="G633" t="s">
        <v>103</v>
      </c>
      <c r="H633" t="s">
        <v>24</v>
      </c>
      <c r="I633">
        <v>28.17</v>
      </c>
      <c r="J633">
        <v>6</v>
      </c>
      <c r="K633">
        <v>0</v>
      </c>
      <c r="L633">
        <v>169.03</v>
      </c>
      <c r="M633">
        <v>5.55</v>
      </c>
      <c r="N633">
        <v>0</v>
      </c>
      <c r="O633">
        <v>5.84</v>
      </c>
      <c r="P633">
        <v>0</v>
      </c>
      <c r="Q633">
        <v>0</v>
      </c>
      <c r="R633">
        <v>0</v>
      </c>
      <c r="S633">
        <v>0</v>
      </c>
      <c r="T633">
        <v>176.27</v>
      </c>
      <c r="U633">
        <v>34</v>
      </c>
      <c r="V633" t="str">
        <f>VLOOKUP(Tabela1[[#This Row],[CÓD FORNECEDOR]],'[1]BASE FORNECEDORES'!$A:$N,11,0)</f>
        <v>60.561.719/0022-58</v>
      </c>
      <c r="W633" t="str">
        <f>VLOOKUP(Tabela1[[#This Row],[CNPJ]],'[1]BASE FORNECEDORES'!$K:$R,8,0)</f>
        <v>AKZO NOBEL LTDA AUTO</v>
      </c>
      <c r="X633">
        <v>21301</v>
      </c>
      <c r="Y633" t="str">
        <f>VLOOKUP(Tabela1[[#This Row],[CÓD PRODUTO ]],[1]fornnecedor!$A:$G,7,0)</f>
        <v>TINTAS POLIÉSTER</v>
      </c>
      <c r="Z633">
        <v>496890</v>
      </c>
      <c r="AA633" t="str">
        <f>Tabela1[[#This Row],[DESCRIÇÃO]]</f>
        <v>AKZO NOBEL LTDA AUTO</v>
      </c>
    </row>
    <row r="634" spans="1:27" x14ac:dyDescent="0.3">
      <c r="A634" t="s">
        <v>5566</v>
      </c>
      <c r="B634" t="s">
        <v>101</v>
      </c>
      <c r="C634" s="1">
        <v>46057</v>
      </c>
      <c r="D634" s="2">
        <v>2000223259</v>
      </c>
      <c r="E634" t="s">
        <v>191</v>
      </c>
      <c r="G634" t="s">
        <v>103</v>
      </c>
      <c r="H634" t="s">
        <v>24</v>
      </c>
      <c r="I634">
        <v>28.41</v>
      </c>
      <c r="J634">
        <v>18</v>
      </c>
      <c r="K634">
        <v>0</v>
      </c>
      <c r="L634">
        <v>511.37</v>
      </c>
      <c r="M634">
        <v>16.79</v>
      </c>
      <c r="N634">
        <v>0</v>
      </c>
      <c r="O634">
        <v>17.670000000000002</v>
      </c>
      <c r="P634">
        <v>0</v>
      </c>
      <c r="Q634">
        <v>0</v>
      </c>
      <c r="R634">
        <v>0</v>
      </c>
      <c r="S634">
        <v>0</v>
      </c>
      <c r="T634">
        <v>533.27</v>
      </c>
      <c r="U634">
        <v>34</v>
      </c>
      <c r="V634" t="str">
        <f>VLOOKUP(Tabela1[[#This Row],[CÓD FORNECEDOR]],'[1]BASE FORNECEDORES'!$A:$N,11,0)</f>
        <v>60.561.719/0022-58</v>
      </c>
      <c r="W634" t="str">
        <f>VLOOKUP(Tabela1[[#This Row],[CNPJ]],'[1]BASE FORNECEDORES'!$K:$R,8,0)</f>
        <v>AKZO NOBEL LTDA AUTO</v>
      </c>
      <c r="X634">
        <v>23259</v>
      </c>
      <c r="Y634" t="str">
        <f>VLOOKUP(Tabela1[[#This Row],[CÓD PRODUTO ]],[1]fornnecedor!$A:$G,7,0)</f>
        <v>TINTAS POLIÉSTER</v>
      </c>
      <c r="Z634">
        <v>496890</v>
      </c>
      <c r="AA634" t="str">
        <f>Tabela1[[#This Row],[DESCRIÇÃO]]</f>
        <v>AKZO NOBEL LTDA AUTO</v>
      </c>
    </row>
    <row r="635" spans="1:27" x14ac:dyDescent="0.3">
      <c r="A635" t="s">
        <v>5566</v>
      </c>
      <c r="B635" t="s">
        <v>101</v>
      </c>
      <c r="C635" s="1">
        <v>46057</v>
      </c>
      <c r="D635" s="2">
        <v>2003523076</v>
      </c>
      <c r="E635" t="s">
        <v>200</v>
      </c>
      <c r="G635" t="s">
        <v>103</v>
      </c>
      <c r="H635" t="s">
        <v>24</v>
      </c>
      <c r="I635">
        <v>24.71</v>
      </c>
      <c r="J635">
        <v>396</v>
      </c>
      <c r="K635">
        <v>0</v>
      </c>
      <c r="L635" s="3">
        <v>9783.81</v>
      </c>
      <c r="M635">
        <v>321.14999999999998</v>
      </c>
      <c r="N635">
        <v>0</v>
      </c>
      <c r="O635">
        <v>338.08</v>
      </c>
      <c r="P635">
        <v>0</v>
      </c>
      <c r="Q635">
        <v>0</v>
      </c>
      <c r="R635">
        <v>0</v>
      </c>
      <c r="S635">
        <v>0</v>
      </c>
      <c r="T635" s="3">
        <v>10202.799999999999</v>
      </c>
      <c r="U635">
        <v>34</v>
      </c>
      <c r="V635" t="str">
        <f>VLOOKUP(Tabela1[[#This Row],[CÓD FORNECEDOR]],'[1]BASE FORNECEDORES'!$A:$N,11,0)</f>
        <v>60.561.719/0022-58</v>
      </c>
      <c r="W635" t="str">
        <f>VLOOKUP(Tabela1[[#This Row],[CNPJ]],'[1]BASE FORNECEDORES'!$K:$R,8,0)</f>
        <v>AKZO NOBEL LTDA AUTO</v>
      </c>
      <c r="X635">
        <v>23076</v>
      </c>
      <c r="Y635" t="str">
        <f>VLOOKUP(Tabela1[[#This Row],[CÓD PRODUTO ]],[1]fornnecedor!$A:$G,7,0)</f>
        <v>PRIMER AUTOMOTIVO</v>
      </c>
      <c r="Z635">
        <v>496890</v>
      </c>
      <c r="AA635" t="str">
        <f>Tabela1[[#This Row],[DESCRIÇÃO]]</f>
        <v>AKZO NOBEL LTDA AUTO</v>
      </c>
    </row>
    <row r="636" spans="1:27" x14ac:dyDescent="0.3">
      <c r="A636" t="s">
        <v>5566</v>
      </c>
      <c r="B636" t="s">
        <v>101</v>
      </c>
      <c r="C636" s="1">
        <v>46057</v>
      </c>
      <c r="D636" s="2">
        <v>2003585410</v>
      </c>
      <c r="E636" t="s">
        <v>203</v>
      </c>
      <c r="G636" t="s">
        <v>103</v>
      </c>
      <c r="H636" t="s">
        <v>24</v>
      </c>
      <c r="I636">
        <v>32.090000000000003</v>
      </c>
      <c r="J636">
        <v>12</v>
      </c>
      <c r="K636">
        <v>0</v>
      </c>
      <c r="L636">
        <v>385.05</v>
      </c>
      <c r="M636">
        <v>12.64</v>
      </c>
      <c r="N636">
        <v>0</v>
      </c>
      <c r="O636">
        <v>13.3</v>
      </c>
      <c r="P636">
        <v>0</v>
      </c>
      <c r="Q636">
        <v>0</v>
      </c>
      <c r="R636">
        <v>0</v>
      </c>
      <c r="S636">
        <v>0</v>
      </c>
      <c r="T636">
        <v>401.54</v>
      </c>
      <c r="U636">
        <v>34</v>
      </c>
      <c r="V636" t="str">
        <f>VLOOKUP(Tabela1[[#This Row],[CÓD FORNECEDOR]],'[1]BASE FORNECEDORES'!$A:$N,11,0)</f>
        <v>60.561.719/0022-58</v>
      </c>
      <c r="W636" t="str">
        <f>VLOOKUP(Tabela1[[#This Row],[CNPJ]],'[1]BASE FORNECEDORES'!$K:$R,8,0)</f>
        <v>AKZO NOBEL LTDA AUTO</v>
      </c>
      <c r="X636">
        <v>85410</v>
      </c>
      <c r="Y636" t="str">
        <f>VLOOKUP(Tabela1[[#This Row],[CÓD PRODUTO ]],[1]fornnecedor!$A:$G,7,0)</f>
        <v>PRIMER AUTOMOTIVO</v>
      </c>
      <c r="Z636">
        <v>496890</v>
      </c>
      <c r="AA636" t="str">
        <f>Tabela1[[#This Row],[DESCRIÇÃO]]</f>
        <v>AKZO NOBEL LTDA AUTO</v>
      </c>
    </row>
    <row r="637" spans="1:27" x14ac:dyDescent="0.3">
      <c r="A637" t="s">
        <v>5566</v>
      </c>
      <c r="B637" t="s">
        <v>101</v>
      </c>
      <c r="C637" s="1">
        <v>46057</v>
      </c>
      <c r="D637" s="2">
        <v>2003423063</v>
      </c>
      <c r="E637" t="s">
        <v>213</v>
      </c>
      <c r="G637" t="s">
        <v>103</v>
      </c>
      <c r="H637" t="s">
        <v>24</v>
      </c>
      <c r="I637">
        <v>28.27</v>
      </c>
      <c r="J637">
        <v>18</v>
      </c>
      <c r="K637">
        <v>0</v>
      </c>
      <c r="L637">
        <v>508.81</v>
      </c>
      <c r="M637">
        <v>16.7</v>
      </c>
      <c r="N637">
        <v>0</v>
      </c>
      <c r="O637">
        <v>17.579999999999998</v>
      </c>
      <c r="P637">
        <v>0</v>
      </c>
      <c r="Q637">
        <v>0</v>
      </c>
      <c r="R637">
        <v>0</v>
      </c>
      <c r="S637">
        <v>0</v>
      </c>
      <c r="T637">
        <v>530.6</v>
      </c>
      <c r="U637">
        <v>34</v>
      </c>
      <c r="V637" t="str">
        <f>VLOOKUP(Tabela1[[#This Row],[CÓD FORNECEDOR]],'[1]BASE FORNECEDORES'!$A:$N,11,0)</f>
        <v>60.561.719/0022-58</v>
      </c>
      <c r="W637" t="str">
        <f>VLOOKUP(Tabela1[[#This Row],[CNPJ]],'[1]BASE FORNECEDORES'!$K:$R,8,0)</f>
        <v>AKZO NOBEL LTDA AUTO</v>
      </c>
      <c r="X637">
        <v>23063</v>
      </c>
      <c r="Y637" t="str">
        <f>VLOOKUP(Tabela1[[#This Row],[CÓD PRODUTO ]],[1]fornnecedor!$A:$G,7,0)</f>
        <v>VERNIZ AUTOMOTIVO</v>
      </c>
      <c r="Z637">
        <v>496890</v>
      </c>
      <c r="AA637" t="str">
        <f>Tabela1[[#This Row],[DESCRIÇÃO]]</f>
        <v>AKZO NOBEL LTDA AUTO</v>
      </c>
    </row>
    <row r="638" spans="1:27" x14ac:dyDescent="0.3">
      <c r="A638" t="s">
        <v>5566</v>
      </c>
      <c r="B638" t="s">
        <v>101</v>
      </c>
      <c r="C638" s="1">
        <v>46057</v>
      </c>
      <c r="D638" s="2">
        <v>2003423690</v>
      </c>
      <c r="E638" t="s">
        <v>214</v>
      </c>
      <c r="G638" t="s">
        <v>103</v>
      </c>
      <c r="H638" t="s">
        <v>24</v>
      </c>
      <c r="I638">
        <v>29.44</v>
      </c>
      <c r="J638">
        <v>360</v>
      </c>
      <c r="K638">
        <v>0</v>
      </c>
      <c r="L638" s="3">
        <v>10598.44</v>
      </c>
      <c r="M638">
        <v>347.89</v>
      </c>
      <c r="N638">
        <v>0</v>
      </c>
      <c r="O638">
        <v>366.24</v>
      </c>
      <c r="P638">
        <v>0</v>
      </c>
      <c r="Q638">
        <v>0</v>
      </c>
      <c r="R638">
        <v>0</v>
      </c>
      <c r="S638">
        <v>0</v>
      </c>
      <c r="T638" s="3">
        <v>11052.33</v>
      </c>
      <c r="U638">
        <v>34</v>
      </c>
      <c r="V638" t="str">
        <f>VLOOKUP(Tabela1[[#This Row],[CÓD FORNECEDOR]],'[1]BASE FORNECEDORES'!$A:$N,11,0)</f>
        <v>60.561.719/0022-58</v>
      </c>
      <c r="W638" t="str">
        <f>VLOOKUP(Tabela1[[#This Row],[CNPJ]],'[1]BASE FORNECEDORES'!$K:$R,8,0)</f>
        <v>AKZO NOBEL LTDA AUTO</v>
      </c>
      <c r="X638">
        <v>23690</v>
      </c>
      <c r="Y638" t="str">
        <f>VLOOKUP(Tabela1[[#This Row],[CÓD PRODUTO ]],[1]fornnecedor!$A:$G,7,0)</f>
        <v>VERNIZ AUTOMOTIVO</v>
      </c>
      <c r="Z638">
        <v>496890</v>
      </c>
      <c r="AA638" t="str">
        <f>Tabela1[[#This Row],[DESCRIÇÃO]]</f>
        <v>AKZO NOBEL LTDA AUTO</v>
      </c>
    </row>
    <row r="639" spans="1:27" x14ac:dyDescent="0.3">
      <c r="A639" t="s">
        <v>5566</v>
      </c>
      <c r="B639" t="s">
        <v>101</v>
      </c>
      <c r="C639" s="1">
        <v>46057</v>
      </c>
      <c r="D639" s="2">
        <v>2004509749</v>
      </c>
      <c r="E639" t="s">
        <v>316</v>
      </c>
      <c r="G639" t="s">
        <v>103</v>
      </c>
      <c r="H639" t="s">
        <v>24</v>
      </c>
      <c r="I639">
        <v>30.88</v>
      </c>
      <c r="J639">
        <v>12</v>
      </c>
      <c r="K639">
        <v>0</v>
      </c>
      <c r="L639">
        <v>370.59</v>
      </c>
      <c r="M639">
        <v>12.16</v>
      </c>
      <c r="N639">
        <v>0</v>
      </c>
      <c r="O639">
        <v>12.81</v>
      </c>
      <c r="P639">
        <v>0</v>
      </c>
      <c r="Q639">
        <v>0</v>
      </c>
      <c r="R639">
        <v>0</v>
      </c>
      <c r="S639">
        <v>0</v>
      </c>
      <c r="T639">
        <v>386.46</v>
      </c>
      <c r="U639">
        <v>34</v>
      </c>
      <c r="V639" t="str">
        <f>VLOOKUP(Tabela1[[#This Row],[CÓD FORNECEDOR]],'[1]BASE FORNECEDORES'!$A:$N,11,0)</f>
        <v>60.561.719/0022-58</v>
      </c>
      <c r="W639" t="str">
        <f>VLOOKUP(Tabela1[[#This Row],[CNPJ]],'[1]BASE FORNECEDORES'!$K:$R,8,0)</f>
        <v>AKZO NOBEL LTDA AUTO</v>
      </c>
      <c r="X639">
        <v>9749</v>
      </c>
      <c r="Y639" t="str">
        <f>VLOOKUP(Tabela1[[#This Row],[CÓD PRODUTO ]],[1]fornnecedor!$A:$G,7,0)</f>
        <v>PRETO FOSCO VINÍLICO</v>
      </c>
      <c r="Z639">
        <v>496890</v>
      </c>
      <c r="AA639" t="str">
        <f>Tabela1[[#This Row],[DESCRIÇÃO]]</f>
        <v>AKZO NOBEL LTDA AUTO</v>
      </c>
    </row>
    <row r="640" spans="1:27" x14ac:dyDescent="0.3">
      <c r="A640" t="s">
        <v>5567</v>
      </c>
      <c r="B640" t="s">
        <v>101</v>
      </c>
      <c r="C640" s="1">
        <v>46058</v>
      </c>
      <c r="D640" s="2">
        <v>2000284929</v>
      </c>
      <c r="E640" t="s">
        <v>160</v>
      </c>
      <c r="G640" t="s">
        <v>103</v>
      </c>
      <c r="H640" t="s">
        <v>24</v>
      </c>
      <c r="I640">
        <v>30.41</v>
      </c>
      <c r="J640">
        <v>6</v>
      </c>
      <c r="K640">
        <v>0</v>
      </c>
      <c r="L640">
        <v>182.49</v>
      </c>
      <c r="M640">
        <v>5.99</v>
      </c>
      <c r="N640">
        <v>0</v>
      </c>
      <c r="O640">
        <v>8.2100000000000009</v>
      </c>
      <c r="P640">
        <v>0</v>
      </c>
      <c r="Q640">
        <v>0</v>
      </c>
      <c r="R640">
        <v>0</v>
      </c>
      <c r="S640">
        <v>0</v>
      </c>
      <c r="T640">
        <v>190.3</v>
      </c>
      <c r="U640">
        <v>34</v>
      </c>
      <c r="V640" t="str">
        <f>VLOOKUP(Tabela1[[#This Row],[CÓD FORNECEDOR]],'[1]BASE FORNECEDORES'!$A:$N,11,0)</f>
        <v>60.561.719/0022-58</v>
      </c>
      <c r="W640" t="str">
        <f>VLOOKUP(Tabela1[[#This Row],[CNPJ]],'[1]BASE FORNECEDORES'!$K:$R,8,0)</f>
        <v>AKZO NOBEL LTDA AUTO</v>
      </c>
      <c r="X640">
        <v>84929</v>
      </c>
      <c r="Y640" t="str">
        <f>VLOOKUP(Tabela1[[#This Row],[CÓD PRODUTO ]],[1]fornnecedor!$A:$G,7,0)</f>
        <v>TINTAS POLIÉSTER</v>
      </c>
      <c r="Z640">
        <v>496965</v>
      </c>
      <c r="AA640" t="str">
        <f>Tabela1[[#This Row],[DESCRIÇÃO]]</f>
        <v>AKZO NOBEL LTDA AUTO</v>
      </c>
    </row>
    <row r="641" spans="1:27" x14ac:dyDescent="0.3">
      <c r="A641" t="s">
        <v>5567</v>
      </c>
      <c r="B641" t="s">
        <v>101</v>
      </c>
      <c r="C641" s="1">
        <v>46058</v>
      </c>
      <c r="D641" s="2">
        <v>2000223391</v>
      </c>
      <c r="E641" t="s">
        <v>161</v>
      </c>
      <c r="G641" t="s">
        <v>103</v>
      </c>
      <c r="H641" t="s">
        <v>24</v>
      </c>
      <c r="I641">
        <v>30.81</v>
      </c>
      <c r="J641">
        <v>12</v>
      </c>
      <c r="K641">
        <v>0</v>
      </c>
      <c r="L641">
        <v>369.76</v>
      </c>
      <c r="M641">
        <v>12.14</v>
      </c>
      <c r="N641">
        <v>0</v>
      </c>
      <c r="O641">
        <v>16.64</v>
      </c>
      <c r="P641">
        <v>0</v>
      </c>
      <c r="Q641">
        <v>0</v>
      </c>
      <c r="R641">
        <v>0</v>
      </c>
      <c r="S641">
        <v>0</v>
      </c>
      <c r="T641">
        <v>385.6</v>
      </c>
      <c r="U641">
        <v>34</v>
      </c>
      <c r="V641" t="str">
        <f>VLOOKUP(Tabela1[[#This Row],[CÓD FORNECEDOR]],'[1]BASE FORNECEDORES'!$A:$N,11,0)</f>
        <v>60.561.719/0022-58</v>
      </c>
      <c r="W641" t="str">
        <f>VLOOKUP(Tabela1[[#This Row],[CNPJ]],'[1]BASE FORNECEDORES'!$K:$R,8,0)</f>
        <v>AKZO NOBEL LTDA AUTO</v>
      </c>
      <c r="X641">
        <v>23391</v>
      </c>
      <c r="Y641" t="str">
        <f>VLOOKUP(Tabela1[[#This Row],[CÓD PRODUTO ]],[1]fornnecedor!$A:$G,7,0)</f>
        <v>TINTAS POLIÉSTER</v>
      </c>
      <c r="Z641">
        <v>496965</v>
      </c>
      <c r="AA641" t="str">
        <f>Tabela1[[#This Row],[DESCRIÇÃO]]</f>
        <v>AKZO NOBEL LTDA AUTO</v>
      </c>
    </row>
    <row r="642" spans="1:27" x14ac:dyDescent="0.3">
      <c r="A642" t="s">
        <v>5567</v>
      </c>
      <c r="B642" t="s">
        <v>101</v>
      </c>
      <c r="C642" s="1">
        <v>46058</v>
      </c>
      <c r="D642" s="2">
        <v>2000223361</v>
      </c>
      <c r="E642" t="s">
        <v>181</v>
      </c>
      <c r="G642" t="s">
        <v>103</v>
      </c>
      <c r="H642" t="s">
        <v>24</v>
      </c>
      <c r="I642">
        <v>25.95</v>
      </c>
      <c r="J642">
        <v>12</v>
      </c>
      <c r="K642">
        <v>0</v>
      </c>
      <c r="L642">
        <v>311.35000000000002</v>
      </c>
      <c r="M642">
        <v>10.220000000000001</v>
      </c>
      <c r="N642">
        <v>0</v>
      </c>
      <c r="O642">
        <v>14.01</v>
      </c>
      <c r="P642">
        <v>0</v>
      </c>
      <c r="Q642">
        <v>0</v>
      </c>
      <c r="R642">
        <v>0</v>
      </c>
      <c r="S642">
        <v>0</v>
      </c>
      <c r="T642">
        <v>324.68</v>
      </c>
      <c r="U642">
        <v>34</v>
      </c>
      <c r="V642" t="str">
        <f>VLOOKUP(Tabela1[[#This Row],[CÓD FORNECEDOR]],'[1]BASE FORNECEDORES'!$A:$N,11,0)</f>
        <v>60.561.719/0022-58</v>
      </c>
      <c r="W642" t="str">
        <f>VLOOKUP(Tabela1[[#This Row],[CNPJ]],'[1]BASE FORNECEDORES'!$K:$R,8,0)</f>
        <v>AKZO NOBEL LTDA AUTO</v>
      </c>
      <c r="X642">
        <v>23361</v>
      </c>
      <c r="Y642" t="str">
        <f>VLOOKUP(Tabela1[[#This Row],[CÓD PRODUTO ]],[1]fornnecedor!$A:$G,7,0)</f>
        <v>TINTAS POLIÉSTER</v>
      </c>
      <c r="Z642">
        <v>496965</v>
      </c>
      <c r="AA642" t="str">
        <f>Tabela1[[#This Row],[DESCRIÇÃO]]</f>
        <v>AKZO NOBEL LTDA AUTO</v>
      </c>
    </row>
    <row r="643" spans="1:27" x14ac:dyDescent="0.3">
      <c r="A643" t="s">
        <v>5567</v>
      </c>
      <c r="B643" t="s">
        <v>101</v>
      </c>
      <c r="C643" s="1">
        <v>46058</v>
      </c>
      <c r="D643" s="2">
        <v>2000221272</v>
      </c>
      <c r="E643" t="s">
        <v>187</v>
      </c>
      <c r="G643" t="s">
        <v>103</v>
      </c>
      <c r="H643" t="s">
        <v>24</v>
      </c>
      <c r="I643">
        <v>24.24</v>
      </c>
      <c r="J643">
        <v>18</v>
      </c>
      <c r="K643">
        <v>0</v>
      </c>
      <c r="L643">
        <v>436.27</v>
      </c>
      <c r="M643">
        <v>14.32</v>
      </c>
      <c r="N643">
        <v>0</v>
      </c>
      <c r="O643">
        <v>19.63</v>
      </c>
      <c r="P643">
        <v>0</v>
      </c>
      <c r="Q643">
        <v>0</v>
      </c>
      <c r="R643">
        <v>0</v>
      </c>
      <c r="S643">
        <v>0</v>
      </c>
      <c r="T643">
        <v>454.95</v>
      </c>
      <c r="U643">
        <v>34</v>
      </c>
      <c r="V643" t="str">
        <f>VLOOKUP(Tabela1[[#This Row],[CÓD FORNECEDOR]],'[1]BASE FORNECEDORES'!$A:$N,11,0)</f>
        <v>60.561.719/0022-58</v>
      </c>
      <c r="W643" t="str">
        <f>VLOOKUP(Tabela1[[#This Row],[CNPJ]],'[1]BASE FORNECEDORES'!$K:$R,8,0)</f>
        <v>AKZO NOBEL LTDA AUTO</v>
      </c>
      <c r="X643">
        <v>21272</v>
      </c>
      <c r="Y643" t="str">
        <f>VLOOKUP(Tabela1[[#This Row],[CÓD PRODUTO ]],[1]fornnecedor!$A:$G,7,0)</f>
        <v>TINTAS POLIÉSTER</v>
      </c>
      <c r="Z643">
        <v>496965</v>
      </c>
      <c r="AA643" t="str">
        <f>Tabela1[[#This Row],[DESCRIÇÃO]]</f>
        <v>AKZO NOBEL LTDA AUTO</v>
      </c>
    </row>
    <row r="644" spans="1:27" x14ac:dyDescent="0.3">
      <c r="A644" t="s">
        <v>5567</v>
      </c>
      <c r="B644" t="s">
        <v>101</v>
      </c>
      <c r="C644" s="1">
        <v>46058</v>
      </c>
      <c r="D644" s="2">
        <v>2003585409</v>
      </c>
      <c r="E644" t="s">
        <v>199</v>
      </c>
      <c r="G644" t="s">
        <v>103</v>
      </c>
      <c r="H644" t="s">
        <v>24</v>
      </c>
      <c r="I644">
        <v>21.52</v>
      </c>
      <c r="J644">
        <v>36</v>
      </c>
      <c r="K644">
        <v>0</v>
      </c>
      <c r="L644">
        <v>774.64</v>
      </c>
      <c r="M644">
        <v>25.43</v>
      </c>
      <c r="N644">
        <v>0</v>
      </c>
      <c r="O644">
        <v>34.869999999999997</v>
      </c>
      <c r="P644">
        <v>0</v>
      </c>
      <c r="Q644">
        <v>0</v>
      </c>
      <c r="R644">
        <v>0</v>
      </c>
      <c r="S644">
        <v>0</v>
      </c>
      <c r="T644">
        <v>807.82</v>
      </c>
      <c r="U644">
        <v>34</v>
      </c>
      <c r="V644" t="str">
        <f>VLOOKUP(Tabela1[[#This Row],[CÓD FORNECEDOR]],'[1]BASE FORNECEDORES'!$A:$N,11,0)</f>
        <v>60.561.719/0022-58</v>
      </c>
      <c r="W644" t="str">
        <f>VLOOKUP(Tabela1[[#This Row],[CNPJ]],'[1]BASE FORNECEDORES'!$K:$R,8,0)</f>
        <v>AKZO NOBEL LTDA AUTO</v>
      </c>
      <c r="X644">
        <v>85409</v>
      </c>
      <c r="Y644" t="str">
        <f>VLOOKUP(Tabela1[[#This Row],[CÓD PRODUTO ]],[1]fornnecedor!$A:$G,7,0)</f>
        <v>PRIMER AUTOMOTIVO</v>
      </c>
      <c r="Z644">
        <v>496965</v>
      </c>
      <c r="AA644" t="str">
        <f>Tabela1[[#This Row],[DESCRIÇÃO]]</f>
        <v>AKZO NOBEL LTDA AUTO</v>
      </c>
    </row>
    <row r="645" spans="1:27" x14ac:dyDescent="0.3">
      <c r="A645" t="s">
        <v>5567</v>
      </c>
      <c r="B645" t="s">
        <v>101</v>
      </c>
      <c r="C645" s="1">
        <v>46058</v>
      </c>
      <c r="D645" s="2">
        <v>2003523077</v>
      </c>
      <c r="E645" t="s">
        <v>311</v>
      </c>
      <c r="G645" t="s">
        <v>103</v>
      </c>
      <c r="H645" t="s">
        <v>24</v>
      </c>
      <c r="I645">
        <v>35.119999999999997</v>
      </c>
      <c r="J645">
        <v>6</v>
      </c>
      <c r="K645">
        <v>0</v>
      </c>
      <c r="L645">
        <v>210.69</v>
      </c>
      <c r="M645">
        <v>6.92</v>
      </c>
      <c r="N645">
        <v>0</v>
      </c>
      <c r="O645">
        <v>9.49</v>
      </c>
      <c r="P645">
        <v>0</v>
      </c>
      <c r="Q645">
        <v>0</v>
      </c>
      <c r="R645">
        <v>0</v>
      </c>
      <c r="S645">
        <v>0</v>
      </c>
      <c r="T645">
        <v>219.72</v>
      </c>
      <c r="U645">
        <v>34</v>
      </c>
      <c r="V645" t="str">
        <f>VLOOKUP(Tabela1[[#This Row],[CÓD FORNECEDOR]],'[1]BASE FORNECEDORES'!$A:$N,11,0)</f>
        <v>60.561.719/0022-58</v>
      </c>
      <c r="W645" t="str">
        <f>VLOOKUP(Tabela1[[#This Row],[CNPJ]],'[1]BASE FORNECEDORES'!$K:$R,8,0)</f>
        <v>AKZO NOBEL LTDA AUTO</v>
      </c>
      <c r="X645">
        <v>23077</v>
      </c>
      <c r="Y645" t="str">
        <f>VLOOKUP(Tabela1[[#This Row],[CÓD PRODUTO ]],[1]fornnecedor!$A:$G,7,0)</f>
        <v>PRIMER AUTOMOTIVO</v>
      </c>
      <c r="Z645">
        <v>496965</v>
      </c>
      <c r="AA645" t="str">
        <f>Tabela1[[#This Row],[DESCRIÇÃO]]</f>
        <v>AKZO NOBEL LTDA AUTO</v>
      </c>
    </row>
    <row r="646" spans="1:27" x14ac:dyDescent="0.3">
      <c r="A646" t="s">
        <v>5568</v>
      </c>
      <c r="B646" t="s">
        <v>101</v>
      </c>
      <c r="C646" s="1">
        <v>46059</v>
      </c>
      <c r="D646" s="2">
        <v>2003121708</v>
      </c>
      <c r="E646" t="s">
        <v>126</v>
      </c>
      <c r="G646" t="s">
        <v>127</v>
      </c>
      <c r="H646" t="s">
        <v>24</v>
      </c>
      <c r="I646">
        <v>161.51</v>
      </c>
      <c r="J646">
        <v>20</v>
      </c>
      <c r="K646">
        <v>0</v>
      </c>
      <c r="L646" s="3">
        <v>3230.26</v>
      </c>
      <c r="M646">
        <v>106.03</v>
      </c>
      <c r="N646">
        <v>0</v>
      </c>
      <c r="O646">
        <v>82.57</v>
      </c>
      <c r="P646">
        <v>0</v>
      </c>
      <c r="Q646">
        <v>0</v>
      </c>
      <c r="R646">
        <v>0</v>
      </c>
      <c r="S646">
        <v>0</v>
      </c>
      <c r="T646" s="3">
        <v>3368.59</v>
      </c>
      <c r="U646">
        <v>34</v>
      </c>
      <c r="V646" t="str">
        <f>VLOOKUP(Tabela1[[#This Row],[CÓD FORNECEDOR]],'[1]BASE FORNECEDORES'!$A:$N,11,0)</f>
        <v>60.561.719/0022-58</v>
      </c>
      <c r="W646" t="str">
        <f>VLOOKUP(Tabela1[[#This Row],[CNPJ]],'[1]BASE FORNECEDORES'!$K:$R,8,0)</f>
        <v>AKZO NOBEL LTDA AUTO</v>
      </c>
      <c r="X646">
        <v>21708</v>
      </c>
      <c r="Y646" t="str">
        <f>VLOOKUP(Tabela1[[#This Row],[CÓD PRODUTO ]],[1]fornnecedor!$A:$G,7,0)</f>
        <v>BASES POLIÉSTER</v>
      </c>
      <c r="Z646">
        <v>497068</v>
      </c>
      <c r="AA646" t="str">
        <f>Tabela1[[#This Row],[DESCRIÇÃO]]</f>
        <v>AKZO NOBEL LTDA AUTO</v>
      </c>
    </row>
    <row r="647" spans="1:27" x14ac:dyDescent="0.3">
      <c r="A647" t="s">
        <v>5568</v>
      </c>
      <c r="B647" t="s">
        <v>101</v>
      </c>
      <c r="C647" s="1">
        <v>46059</v>
      </c>
      <c r="D647" s="2">
        <v>2003109919</v>
      </c>
      <c r="E647" t="s">
        <v>260</v>
      </c>
      <c r="G647" t="s">
        <v>127</v>
      </c>
      <c r="H647" t="s">
        <v>24</v>
      </c>
      <c r="I647">
        <v>318.35000000000002</v>
      </c>
      <c r="J647">
        <v>6</v>
      </c>
      <c r="K647">
        <v>0</v>
      </c>
      <c r="L647" s="3">
        <v>1910.11</v>
      </c>
      <c r="M647">
        <v>62.7</v>
      </c>
      <c r="N647">
        <v>0</v>
      </c>
      <c r="O647">
        <v>48.83</v>
      </c>
      <c r="P647">
        <v>0</v>
      </c>
      <c r="Q647">
        <v>0</v>
      </c>
      <c r="R647">
        <v>0</v>
      </c>
      <c r="S647">
        <v>0</v>
      </c>
      <c r="T647" s="3">
        <v>1991.91</v>
      </c>
      <c r="U647">
        <v>34</v>
      </c>
      <c r="V647" t="str">
        <f>VLOOKUP(Tabela1[[#This Row],[CÓD FORNECEDOR]],'[1]BASE FORNECEDORES'!$A:$N,11,0)</f>
        <v>60.561.719/0022-58</v>
      </c>
      <c r="W647" t="str">
        <f>VLOOKUP(Tabela1[[#This Row],[CNPJ]],'[1]BASE FORNECEDORES'!$K:$R,8,0)</f>
        <v>AKZO NOBEL LTDA AUTO</v>
      </c>
      <c r="X647">
        <v>9919</v>
      </c>
      <c r="Y647" t="str">
        <f>VLOOKUP(Tabela1[[#This Row],[CÓD PRODUTO ]],[1]fornnecedor!$A:$G,7,0)</f>
        <v>BASES POLIÉSTER</v>
      </c>
      <c r="Z647">
        <v>497068</v>
      </c>
      <c r="AA647" t="str">
        <f>Tabela1[[#This Row],[DESCRIÇÃO]]</f>
        <v>AKZO NOBEL LTDA AUTO</v>
      </c>
    </row>
    <row r="648" spans="1:27" x14ac:dyDescent="0.3">
      <c r="A648" t="s">
        <v>5569</v>
      </c>
      <c r="B648" t="s">
        <v>101</v>
      </c>
      <c r="C648" s="1">
        <v>46062</v>
      </c>
      <c r="D648" s="2">
        <v>2003322640</v>
      </c>
      <c r="E648" t="s">
        <v>5136</v>
      </c>
      <c r="G648" t="s">
        <v>152</v>
      </c>
      <c r="H648" t="s">
        <v>24</v>
      </c>
      <c r="I648">
        <v>604.84</v>
      </c>
      <c r="J648">
        <v>2</v>
      </c>
      <c r="K648">
        <v>0</v>
      </c>
      <c r="L648" s="3">
        <v>1209.67</v>
      </c>
      <c r="M648">
        <v>39.71</v>
      </c>
      <c r="N648">
        <v>0</v>
      </c>
      <c r="O648">
        <v>31.24</v>
      </c>
      <c r="P648">
        <v>0</v>
      </c>
      <c r="Q648">
        <v>0</v>
      </c>
      <c r="R648">
        <v>0</v>
      </c>
      <c r="S648">
        <v>0</v>
      </c>
      <c r="T648" s="3">
        <v>1261.48</v>
      </c>
      <c r="U648">
        <v>34</v>
      </c>
      <c r="V648" t="str">
        <f>VLOOKUP(Tabela1[[#This Row],[CÓD FORNECEDOR]],'[1]BASE FORNECEDORES'!$A:$N,11,0)</f>
        <v>60.561.719/0022-58</v>
      </c>
      <c r="W648" t="str">
        <f>VLOOKUP(Tabela1[[#This Row],[CNPJ]],'[1]BASE FORNECEDORES'!$K:$R,8,0)</f>
        <v>AKZO NOBEL LTDA AUTO</v>
      </c>
      <c r="X648">
        <v>22640</v>
      </c>
      <c r="Y648" t="str">
        <f>VLOOKUP(Tabela1[[#This Row],[CÓD PRODUTO ]],[1]fornnecedor!$A:$G,7,0)</f>
        <v>BASES LACA / SINTETICO / TECH FLEET</v>
      </c>
      <c r="Z648">
        <v>497103</v>
      </c>
      <c r="AA648" t="str">
        <f>Tabela1[[#This Row],[DESCRIÇÃO]]</f>
        <v>AKZO NOBEL LTDA AUTO</v>
      </c>
    </row>
    <row r="649" spans="1:27" x14ac:dyDescent="0.3">
      <c r="A649" t="s">
        <v>5569</v>
      </c>
      <c r="B649" t="s">
        <v>101</v>
      </c>
      <c r="C649" s="1">
        <v>46062</v>
      </c>
      <c r="D649" s="2">
        <v>2005209804</v>
      </c>
      <c r="E649" t="s">
        <v>109</v>
      </c>
      <c r="G649" t="s">
        <v>103</v>
      </c>
      <c r="H649" t="s">
        <v>24</v>
      </c>
      <c r="I649">
        <v>25.38</v>
      </c>
      <c r="J649">
        <v>24</v>
      </c>
      <c r="K649">
        <v>0</v>
      </c>
      <c r="L649">
        <v>609.16</v>
      </c>
      <c r="M649">
        <v>39.99</v>
      </c>
      <c r="N649">
        <v>0</v>
      </c>
      <c r="O649">
        <v>15.73</v>
      </c>
      <c r="P649">
        <v>0</v>
      </c>
      <c r="Q649">
        <v>0</v>
      </c>
      <c r="R649">
        <v>43.07</v>
      </c>
      <c r="S649">
        <v>0</v>
      </c>
      <c r="T649">
        <v>655.24</v>
      </c>
      <c r="U649">
        <v>34</v>
      </c>
      <c r="V649" t="str">
        <f>VLOOKUP(Tabela1[[#This Row],[CÓD FORNECEDOR]],'[1]BASE FORNECEDORES'!$A:$N,11,0)</f>
        <v>60.561.719/0022-58</v>
      </c>
      <c r="W649" t="str">
        <f>VLOOKUP(Tabela1[[#This Row],[CNPJ]],'[1]BASE FORNECEDORES'!$K:$R,8,0)</f>
        <v>AKZO NOBEL LTDA AUTO</v>
      </c>
      <c r="X649">
        <v>9804</v>
      </c>
      <c r="Y649" t="str">
        <f>VLOOKUP(Tabela1[[#This Row],[CÓD PRODUTO ]],[1]fornnecedor!$A:$G,7,0)</f>
        <v>DESENGRAXANTE</v>
      </c>
      <c r="Z649">
        <v>497103</v>
      </c>
      <c r="AA649" t="str">
        <f>Tabela1[[#This Row],[DESCRIÇÃO]]</f>
        <v>AKZO NOBEL LTDA AUTO</v>
      </c>
    </row>
    <row r="650" spans="1:27" x14ac:dyDescent="0.3">
      <c r="A650" t="s">
        <v>5569</v>
      </c>
      <c r="B650" t="s">
        <v>101</v>
      </c>
      <c r="C650" s="1">
        <v>46062</v>
      </c>
      <c r="D650" s="2">
        <v>2005109799</v>
      </c>
      <c r="E650" t="s">
        <v>195</v>
      </c>
      <c r="G650" t="s">
        <v>103</v>
      </c>
      <c r="H650" t="s">
        <v>24</v>
      </c>
      <c r="I650">
        <v>25.34</v>
      </c>
      <c r="J650">
        <v>12</v>
      </c>
      <c r="K650">
        <v>0</v>
      </c>
      <c r="L650">
        <v>304.12</v>
      </c>
      <c r="M650">
        <v>0</v>
      </c>
      <c r="N650">
        <v>0</v>
      </c>
      <c r="O650">
        <v>7.85</v>
      </c>
      <c r="P650">
        <v>0</v>
      </c>
      <c r="Q650">
        <v>0</v>
      </c>
      <c r="R650">
        <v>21.5</v>
      </c>
      <c r="S650">
        <v>0</v>
      </c>
      <c r="T650">
        <v>307.16000000000003</v>
      </c>
      <c r="U650">
        <v>34</v>
      </c>
      <c r="V650" t="str">
        <f>VLOOKUP(Tabela1[[#This Row],[CÓD FORNECEDOR]],'[1]BASE FORNECEDORES'!$A:$N,11,0)</f>
        <v>60.561.719/0022-58</v>
      </c>
      <c r="W650" t="str">
        <f>VLOOKUP(Tabela1[[#This Row],[CNPJ]],'[1]BASE FORNECEDORES'!$K:$R,8,0)</f>
        <v>AKZO NOBEL LTDA AUTO</v>
      </c>
      <c r="X650">
        <v>9799</v>
      </c>
      <c r="Y650" t="str">
        <f>VLOOKUP(Tabela1[[#This Row],[CÓD PRODUTO ]],[1]fornnecedor!$A:$G,7,0)</f>
        <v>FERRUGEM</v>
      </c>
      <c r="Z650">
        <v>497103</v>
      </c>
      <c r="AA650" t="str">
        <f>Tabela1[[#This Row],[DESCRIÇÃO]]</f>
        <v>AKZO NOBEL LTDA AUTO</v>
      </c>
    </row>
    <row r="651" spans="1:27" x14ac:dyDescent="0.3">
      <c r="A651" t="s">
        <v>5569</v>
      </c>
      <c r="B651" t="s">
        <v>101</v>
      </c>
      <c r="C651" s="1">
        <v>46062</v>
      </c>
      <c r="D651" s="2">
        <v>2002922653</v>
      </c>
      <c r="E651" t="s">
        <v>102</v>
      </c>
      <c r="G651" t="s">
        <v>103</v>
      </c>
      <c r="H651" t="s">
        <v>24</v>
      </c>
      <c r="I651">
        <v>13.11</v>
      </c>
      <c r="J651">
        <v>184</v>
      </c>
      <c r="K651">
        <v>0</v>
      </c>
      <c r="L651" s="3">
        <v>2411.69</v>
      </c>
      <c r="M651">
        <v>0</v>
      </c>
      <c r="N651">
        <v>0</v>
      </c>
      <c r="O651">
        <v>62.29</v>
      </c>
      <c r="P651">
        <v>0</v>
      </c>
      <c r="Q651">
        <v>0</v>
      </c>
      <c r="R651">
        <v>170.51</v>
      </c>
      <c r="S651">
        <v>0</v>
      </c>
      <c r="T651" s="3">
        <v>2435.81</v>
      </c>
      <c r="U651">
        <v>34</v>
      </c>
      <c r="V651" t="str">
        <f>VLOOKUP(Tabela1[[#This Row],[CÓD FORNECEDOR]],'[1]BASE FORNECEDORES'!$A:$N,11,0)</f>
        <v>60.561.719/0022-58</v>
      </c>
      <c r="W651" t="str">
        <f>VLOOKUP(Tabela1[[#This Row],[CNPJ]],'[1]BASE FORNECEDORES'!$K:$R,8,0)</f>
        <v>AKZO NOBEL LTDA AUTO</v>
      </c>
      <c r="X651">
        <v>22653</v>
      </c>
      <c r="Y651" t="str">
        <f>VLOOKUP(Tabela1[[#This Row],[CÓD PRODUTO ]],[1]fornnecedor!$A:$G,7,0)</f>
        <v>EMBALAGEM</v>
      </c>
      <c r="Z651">
        <v>497103</v>
      </c>
      <c r="AA651" t="str">
        <f>Tabela1[[#This Row],[DESCRIÇÃO]]</f>
        <v>AKZO NOBEL LTDA AUTO</v>
      </c>
    </row>
    <row r="652" spans="1:27" x14ac:dyDescent="0.3">
      <c r="A652" t="s">
        <v>5569</v>
      </c>
      <c r="B652" t="s">
        <v>101</v>
      </c>
      <c r="C652" s="1">
        <v>46062</v>
      </c>
      <c r="D652" s="2">
        <v>2002909913</v>
      </c>
      <c r="E652" t="s">
        <v>104</v>
      </c>
      <c r="G652" t="s">
        <v>103</v>
      </c>
      <c r="H652" t="s">
        <v>24</v>
      </c>
      <c r="I652">
        <v>3.88</v>
      </c>
      <c r="J652" s="3">
        <v>1344</v>
      </c>
      <c r="K652">
        <v>0</v>
      </c>
      <c r="L652" s="3">
        <v>5213.91</v>
      </c>
      <c r="M652">
        <v>0</v>
      </c>
      <c r="N652">
        <v>0</v>
      </c>
      <c r="O652">
        <v>134.65</v>
      </c>
      <c r="P652">
        <v>0</v>
      </c>
      <c r="Q652">
        <v>0</v>
      </c>
      <c r="R652">
        <v>368.62</v>
      </c>
      <c r="S652">
        <v>0</v>
      </c>
      <c r="T652" s="3">
        <v>5266.05</v>
      </c>
      <c r="U652">
        <v>34</v>
      </c>
      <c r="V652" t="str">
        <f>VLOOKUP(Tabela1[[#This Row],[CÓD FORNECEDOR]],'[1]BASE FORNECEDORES'!$A:$N,11,0)</f>
        <v>60.561.719/0022-58</v>
      </c>
      <c r="W652" t="str">
        <f>VLOOKUP(Tabela1[[#This Row],[CNPJ]],'[1]BASE FORNECEDORES'!$K:$R,8,0)</f>
        <v>AKZO NOBEL LTDA AUTO</v>
      </c>
      <c r="X652">
        <v>9913</v>
      </c>
      <c r="Y652" t="str">
        <f>VLOOKUP(Tabela1[[#This Row],[CÓD PRODUTO ]],[1]fornnecedor!$A:$G,7,0)</f>
        <v>EMBALAGEM</v>
      </c>
      <c r="Z652">
        <v>497103</v>
      </c>
      <c r="AA652" t="str">
        <f>Tabela1[[#This Row],[DESCRIÇÃO]]</f>
        <v>AKZO NOBEL LTDA AUTO</v>
      </c>
    </row>
    <row r="653" spans="1:27" x14ac:dyDescent="0.3">
      <c r="A653" t="s">
        <v>5569</v>
      </c>
      <c r="B653" t="s">
        <v>101</v>
      </c>
      <c r="C653" s="1">
        <v>46062</v>
      </c>
      <c r="D653" s="2">
        <v>2001509786</v>
      </c>
      <c r="E653" t="s">
        <v>196</v>
      </c>
      <c r="G653" t="s">
        <v>103</v>
      </c>
      <c r="H653" t="s">
        <v>24</v>
      </c>
      <c r="I653">
        <v>9.44</v>
      </c>
      <c r="J653">
        <v>12</v>
      </c>
      <c r="K653">
        <v>0</v>
      </c>
      <c r="L653">
        <v>113.32</v>
      </c>
      <c r="M653">
        <v>7.44</v>
      </c>
      <c r="N653">
        <v>0</v>
      </c>
      <c r="O653">
        <v>2.92</v>
      </c>
      <c r="P653">
        <v>0</v>
      </c>
      <c r="Q653">
        <v>0</v>
      </c>
      <c r="R653">
        <v>8.01</v>
      </c>
      <c r="S653">
        <v>0</v>
      </c>
      <c r="T653">
        <v>121.89</v>
      </c>
      <c r="U653">
        <v>34</v>
      </c>
      <c r="V653" t="str">
        <f>VLOOKUP(Tabela1[[#This Row],[CÓD FORNECEDOR]],'[1]BASE FORNECEDORES'!$A:$N,11,0)</f>
        <v>60.561.719/0022-58</v>
      </c>
      <c r="W653" t="str">
        <f>VLOOKUP(Tabela1[[#This Row],[CNPJ]],'[1]BASE FORNECEDORES'!$K:$R,8,0)</f>
        <v>AKZO NOBEL LTDA AUTO</v>
      </c>
      <c r="X653">
        <v>9786</v>
      </c>
      <c r="Y653" t="str">
        <f>VLOOKUP(Tabela1[[#This Row],[CÓD PRODUTO ]],[1]fornnecedor!$A:$G,7,0)</f>
        <v>CATALISADORES INDIVIDUAS</v>
      </c>
      <c r="Z653">
        <v>497103</v>
      </c>
      <c r="AA653" t="str">
        <f>Tabela1[[#This Row],[DESCRIÇÃO]]</f>
        <v>AKZO NOBEL LTDA AUTO</v>
      </c>
    </row>
    <row r="654" spans="1:27" x14ac:dyDescent="0.3">
      <c r="A654" t="s">
        <v>5569</v>
      </c>
      <c r="B654" t="s">
        <v>101</v>
      </c>
      <c r="C654" s="1">
        <v>46062</v>
      </c>
      <c r="D654" s="2">
        <v>2001509788</v>
      </c>
      <c r="E654" t="s">
        <v>197</v>
      </c>
      <c r="G654" t="s">
        <v>103</v>
      </c>
      <c r="H654" t="s">
        <v>24</v>
      </c>
      <c r="I654">
        <v>45.75</v>
      </c>
      <c r="J654">
        <v>24</v>
      </c>
      <c r="K654">
        <v>0</v>
      </c>
      <c r="L654" s="3">
        <v>1097.9000000000001</v>
      </c>
      <c r="M654">
        <v>72.08</v>
      </c>
      <c r="N654">
        <v>0</v>
      </c>
      <c r="O654">
        <v>28.35</v>
      </c>
      <c r="P654">
        <v>0</v>
      </c>
      <c r="Q654">
        <v>0</v>
      </c>
      <c r="R654">
        <v>77.62</v>
      </c>
      <c r="S654">
        <v>0</v>
      </c>
      <c r="T654" s="3">
        <v>1180.96</v>
      </c>
      <c r="U654">
        <v>34</v>
      </c>
      <c r="V654" t="str">
        <f>VLOOKUP(Tabela1[[#This Row],[CÓD FORNECEDOR]],'[1]BASE FORNECEDORES'!$A:$N,11,0)</f>
        <v>60.561.719/0022-58</v>
      </c>
      <c r="W654" t="str">
        <f>VLOOKUP(Tabela1[[#This Row],[CNPJ]],'[1]BASE FORNECEDORES'!$K:$R,8,0)</f>
        <v>AKZO NOBEL LTDA AUTO</v>
      </c>
      <c r="X654">
        <v>9788</v>
      </c>
      <c r="Y654" t="str">
        <f>VLOOKUP(Tabela1[[#This Row],[CÓD PRODUTO ]],[1]fornnecedor!$A:$G,7,0)</f>
        <v>CATALISADORES INDIVIDUAS</v>
      </c>
      <c r="Z654">
        <v>497103</v>
      </c>
      <c r="AA654" t="str">
        <f>Tabela1[[#This Row],[DESCRIÇÃO]]</f>
        <v>AKZO NOBEL LTDA AUTO</v>
      </c>
    </row>
    <row r="655" spans="1:27" x14ac:dyDescent="0.3">
      <c r="A655" t="s">
        <v>5569</v>
      </c>
      <c r="B655" t="s">
        <v>101</v>
      </c>
      <c r="C655" s="1">
        <v>46062</v>
      </c>
      <c r="D655" s="2">
        <v>2001521075</v>
      </c>
      <c r="E655" t="s">
        <v>198</v>
      </c>
      <c r="G655" t="s">
        <v>103</v>
      </c>
      <c r="H655" t="s">
        <v>24</v>
      </c>
      <c r="I655">
        <v>22.01</v>
      </c>
      <c r="J655">
        <v>48</v>
      </c>
      <c r="K655">
        <v>0</v>
      </c>
      <c r="L655" s="3">
        <v>1056.68</v>
      </c>
      <c r="M655">
        <v>69.37</v>
      </c>
      <c r="N655">
        <v>0</v>
      </c>
      <c r="O655">
        <v>27.29</v>
      </c>
      <c r="P655">
        <v>0</v>
      </c>
      <c r="Q655">
        <v>0</v>
      </c>
      <c r="R655">
        <v>74.709999999999994</v>
      </c>
      <c r="S655">
        <v>0</v>
      </c>
      <c r="T655" s="3">
        <v>1136.6199999999999</v>
      </c>
      <c r="U655">
        <v>34</v>
      </c>
      <c r="V655" t="str">
        <f>VLOOKUP(Tabela1[[#This Row],[CÓD FORNECEDOR]],'[1]BASE FORNECEDORES'!$A:$N,11,0)</f>
        <v>60.561.719/0022-58</v>
      </c>
      <c r="W655" t="str">
        <f>VLOOKUP(Tabela1[[#This Row],[CNPJ]],'[1]BASE FORNECEDORES'!$K:$R,8,0)</f>
        <v>AKZO NOBEL LTDA AUTO</v>
      </c>
      <c r="X655">
        <v>21075</v>
      </c>
      <c r="Y655" t="str">
        <f>VLOOKUP(Tabela1[[#This Row],[CÓD PRODUTO ]],[1]fornnecedor!$A:$G,7,0)</f>
        <v>CATALISADORES INDIVIDUAS</v>
      </c>
      <c r="Z655">
        <v>497103</v>
      </c>
      <c r="AA655" t="str">
        <f>Tabela1[[#This Row],[DESCRIÇÃO]]</f>
        <v>AKZO NOBEL LTDA AUTO</v>
      </c>
    </row>
    <row r="656" spans="1:27" x14ac:dyDescent="0.3">
      <c r="A656" t="s">
        <v>5569</v>
      </c>
      <c r="B656" t="s">
        <v>101</v>
      </c>
      <c r="C656" s="1">
        <v>46062</v>
      </c>
      <c r="D656" s="2">
        <v>2000323385</v>
      </c>
      <c r="E656" t="s">
        <v>204</v>
      </c>
      <c r="G656" t="s">
        <v>103</v>
      </c>
      <c r="H656" t="s">
        <v>24</v>
      </c>
      <c r="I656">
        <v>36.520000000000003</v>
      </c>
      <c r="J656">
        <v>6</v>
      </c>
      <c r="K656">
        <v>0</v>
      </c>
      <c r="L656">
        <v>219.11</v>
      </c>
      <c r="M656">
        <v>7.19</v>
      </c>
      <c r="N656">
        <v>0</v>
      </c>
      <c r="O656">
        <v>5.66</v>
      </c>
      <c r="P656">
        <v>0</v>
      </c>
      <c r="Q656">
        <v>0</v>
      </c>
      <c r="R656">
        <v>0</v>
      </c>
      <c r="S656">
        <v>0</v>
      </c>
      <c r="T656">
        <v>228.49</v>
      </c>
      <c r="U656">
        <v>34</v>
      </c>
      <c r="V656" t="str">
        <f>VLOOKUP(Tabela1[[#This Row],[CÓD FORNECEDOR]],'[1]BASE FORNECEDORES'!$A:$N,11,0)</f>
        <v>60.561.719/0022-58</v>
      </c>
      <c r="W656" t="str">
        <f>VLOOKUP(Tabela1[[#This Row],[CNPJ]],'[1]BASE FORNECEDORES'!$K:$R,8,0)</f>
        <v>AKZO NOBEL LTDA AUTO</v>
      </c>
      <c r="X656">
        <v>23385</v>
      </c>
      <c r="Y656" t="str">
        <f>VLOOKUP(Tabela1[[#This Row],[CÓD PRODUTO ]],[1]fornnecedor!$A:$G,7,0)</f>
        <v>TINTAS PU</v>
      </c>
      <c r="Z656">
        <v>497103</v>
      </c>
      <c r="AA656" t="str">
        <f>Tabela1[[#This Row],[DESCRIÇÃO]]</f>
        <v>AKZO NOBEL LTDA AUTO</v>
      </c>
    </row>
    <row r="657" spans="1:27" x14ac:dyDescent="0.3">
      <c r="A657" t="s">
        <v>5569</v>
      </c>
      <c r="B657" t="s">
        <v>101</v>
      </c>
      <c r="C657" s="1">
        <v>46062</v>
      </c>
      <c r="D657" s="2">
        <v>2000323383</v>
      </c>
      <c r="E657" t="s">
        <v>205</v>
      </c>
      <c r="G657" t="s">
        <v>103</v>
      </c>
      <c r="H657" t="s">
        <v>24</v>
      </c>
      <c r="I657">
        <v>36.47</v>
      </c>
      <c r="J657">
        <v>6</v>
      </c>
      <c r="K657">
        <v>0</v>
      </c>
      <c r="L657">
        <v>218.83</v>
      </c>
      <c r="M657">
        <v>7.18</v>
      </c>
      <c r="N657">
        <v>0</v>
      </c>
      <c r="O657">
        <v>5.65</v>
      </c>
      <c r="P657">
        <v>0</v>
      </c>
      <c r="Q657">
        <v>0</v>
      </c>
      <c r="R657">
        <v>0</v>
      </c>
      <c r="S657">
        <v>0</v>
      </c>
      <c r="T657">
        <v>228.2</v>
      </c>
      <c r="U657">
        <v>34</v>
      </c>
      <c r="V657" t="str">
        <f>VLOOKUP(Tabela1[[#This Row],[CÓD FORNECEDOR]],'[1]BASE FORNECEDORES'!$A:$N,11,0)</f>
        <v>60.561.719/0022-58</v>
      </c>
      <c r="W657" t="str">
        <f>VLOOKUP(Tabela1[[#This Row],[CNPJ]],'[1]BASE FORNECEDORES'!$K:$R,8,0)</f>
        <v>AKZO NOBEL LTDA AUTO</v>
      </c>
      <c r="X657">
        <v>23383</v>
      </c>
      <c r="Y657" t="str">
        <f>VLOOKUP(Tabela1[[#This Row],[CÓD PRODUTO ]],[1]fornnecedor!$A:$G,7,0)</f>
        <v>TINTAS PU</v>
      </c>
      <c r="Z657">
        <v>497103</v>
      </c>
      <c r="AA657" t="str">
        <f>Tabela1[[#This Row],[DESCRIÇÃO]]</f>
        <v>AKZO NOBEL LTDA AUTO</v>
      </c>
    </row>
    <row r="658" spans="1:27" x14ac:dyDescent="0.3">
      <c r="A658" t="s">
        <v>5569</v>
      </c>
      <c r="B658" t="s">
        <v>101</v>
      </c>
      <c r="C658" s="1">
        <v>46062</v>
      </c>
      <c r="D658" s="2">
        <v>2000323384</v>
      </c>
      <c r="E658" t="s">
        <v>209</v>
      </c>
      <c r="G658" t="s">
        <v>103</v>
      </c>
      <c r="H658" t="s">
        <v>24</v>
      </c>
      <c r="I658">
        <v>34.380000000000003</v>
      </c>
      <c r="J658">
        <v>18</v>
      </c>
      <c r="K658">
        <v>0</v>
      </c>
      <c r="L658">
        <v>618.92999999999995</v>
      </c>
      <c r="M658">
        <v>20.32</v>
      </c>
      <c r="N658">
        <v>0</v>
      </c>
      <c r="O658">
        <v>15.98</v>
      </c>
      <c r="P658">
        <v>0</v>
      </c>
      <c r="Q658">
        <v>0</v>
      </c>
      <c r="R658">
        <v>0</v>
      </c>
      <c r="S658">
        <v>0</v>
      </c>
      <c r="T658">
        <v>645.44000000000005</v>
      </c>
      <c r="U658">
        <v>34</v>
      </c>
      <c r="V658" t="str">
        <f>VLOOKUP(Tabela1[[#This Row],[CÓD FORNECEDOR]],'[1]BASE FORNECEDORES'!$A:$N,11,0)</f>
        <v>60.561.719/0022-58</v>
      </c>
      <c r="W658" t="str">
        <f>VLOOKUP(Tabela1[[#This Row],[CNPJ]],'[1]BASE FORNECEDORES'!$K:$R,8,0)</f>
        <v>AKZO NOBEL LTDA AUTO</v>
      </c>
      <c r="X658">
        <v>23384</v>
      </c>
      <c r="Y658" t="str">
        <f>VLOOKUP(Tabela1[[#This Row],[CÓD PRODUTO ]],[1]fornnecedor!$A:$G,7,0)</f>
        <v>TINTAS PU</v>
      </c>
      <c r="Z658">
        <v>497103</v>
      </c>
      <c r="AA658" t="str">
        <f>Tabela1[[#This Row],[DESCRIÇÃO]]</f>
        <v>AKZO NOBEL LTDA AUTO</v>
      </c>
    </row>
    <row r="659" spans="1:27" x14ac:dyDescent="0.3">
      <c r="A659" t="s">
        <v>5569</v>
      </c>
      <c r="B659" t="s">
        <v>101</v>
      </c>
      <c r="C659" s="1">
        <v>46062</v>
      </c>
      <c r="D659" s="2">
        <v>2005009752</v>
      </c>
      <c r="E659" t="s">
        <v>117</v>
      </c>
      <c r="G659" t="s">
        <v>103</v>
      </c>
      <c r="H659" t="s">
        <v>24</v>
      </c>
      <c r="I659">
        <v>26.38</v>
      </c>
      <c r="J659">
        <v>60</v>
      </c>
      <c r="K659">
        <v>0</v>
      </c>
      <c r="L659" s="3">
        <v>1582.59</v>
      </c>
      <c r="M659">
        <v>103.9</v>
      </c>
      <c r="N659">
        <v>0</v>
      </c>
      <c r="O659">
        <v>40.880000000000003</v>
      </c>
      <c r="P659">
        <v>0</v>
      </c>
      <c r="Q659">
        <v>0</v>
      </c>
      <c r="R659">
        <v>0</v>
      </c>
      <c r="S659">
        <v>0</v>
      </c>
      <c r="T659" s="3">
        <v>1702.32</v>
      </c>
      <c r="U659">
        <v>34</v>
      </c>
      <c r="V659" t="str">
        <f>VLOOKUP(Tabela1[[#This Row],[CÓD FORNECEDOR]],'[1]BASE FORNECEDORES'!$A:$N,11,0)</f>
        <v>60.561.719/0022-58</v>
      </c>
      <c r="W659" t="str">
        <f>VLOOKUP(Tabela1[[#This Row],[CNPJ]],'[1]BASE FORNECEDORES'!$K:$R,8,0)</f>
        <v>AKZO NOBEL LTDA AUTO</v>
      </c>
      <c r="X659">
        <v>9752</v>
      </c>
      <c r="Y659" t="str">
        <f>VLOOKUP(Tabela1[[#This Row],[CÓD PRODUTO ]],[1]fornnecedor!$A:$G,7,0)</f>
        <v>SELADORA P/ PLASTICO</v>
      </c>
      <c r="Z659">
        <v>497103</v>
      </c>
      <c r="AA659" t="str">
        <f>Tabela1[[#This Row],[DESCRIÇÃO]]</f>
        <v>AKZO NOBEL LTDA AUTO</v>
      </c>
    </row>
    <row r="660" spans="1:27" x14ac:dyDescent="0.3">
      <c r="A660" t="s">
        <v>5569</v>
      </c>
      <c r="B660" t="s">
        <v>101</v>
      </c>
      <c r="C660" s="1">
        <v>46062</v>
      </c>
      <c r="D660" s="2">
        <v>2000120795</v>
      </c>
      <c r="E660" t="s">
        <v>215</v>
      </c>
      <c r="G660" t="s">
        <v>103</v>
      </c>
      <c r="H660" t="s">
        <v>24</v>
      </c>
      <c r="I660">
        <v>327</v>
      </c>
      <c r="J660">
        <v>20</v>
      </c>
      <c r="K660">
        <v>0</v>
      </c>
      <c r="L660" s="3">
        <v>6540.02</v>
      </c>
      <c r="M660">
        <v>429.35</v>
      </c>
      <c r="N660">
        <v>0</v>
      </c>
      <c r="O660">
        <v>168.9</v>
      </c>
      <c r="P660">
        <v>0</v>
      </c>
      <c r="Q660">
        <v>0</v>
      </c>
      <c r="R660">
        <v>462.38</v>
      </c>
      <c r="S660">
        <v>0</v>
      </c>
      <c r="T660" s="3">
        <v>7034.77</v>
      </c>
      <c r="U660">
        <v>34</v>
      </c>
      <c r="V660" t="str">
        <f>VLOOKUP(Tabela1[[#This Row],[CÓD FORNECEDOR]],'[1]BASE FORNECEDORES'!$A:$N,11,0)</f>
        <v>60.561.719/0022-58</v>
      </c>
      <c r="W660" t="str">
        <f>VLOOKUP(Tabela1[[#This Row],[CNPJ]],'[1]BASE FORNECEDORES'!$K:$R,8,0)</f>
        <v>AKZO NOBEL LTDA AUTO</v>
      </c>
      <c r="X660">
        <v>20795</v>
      </c>
      <c r="Y660" t="str">
        <f>VLOOKUP(Tabela1[[#This Row],[CÓD PRODUTO ]],[1]fornnecedor!$A:$G,7,0)</f>
        <v>DILUENTE</v>
      </c>
      <c r="Z660">
        <v>497103</v>
      </c>
      <c r="AA660" t="str">
        <f>Tabela1[[#This Row],[DESCRIÇÃO]]</f>
        <v>AKZO NOBEL LTDA AUTO</v>
      </c>
    </row>
    <row r="661" spans="1:27" x14ac:dyDescent="0.3">
      <c r="A661" t="s">
        <v>5569</v>
      </c>
      <c r="B661" t="s">
        <v>101</v>
      </c>
      <c r="C661" s="1">
        <v>46062</v>
      </c>
      <c r="D661" s="2">
        <v>2000109806</v>
      </c>
      <c r="E661" t="s">
        <v>216</v>
      </c>
      <c r="G661" t="s">
        <v>103</v>
      </c>
      <c r="H661" t="s">
        <v>24</v>
      </c>
      <c r="I661">
        <v>98.74</v>
      </c>
      <c r="J661">
        <v>12</v>
      </c>
      <c r="K661">
        <v>0</v>
      </c>
      <c r="L661" s="3">
        <v>1184.92</v>
      </c>
      <c r="M661">
        <v>77.790000000000006</v>
      </c>
      <c r="N661">
        <v>0</v>
      </c>
      <c r="O661">
        <v>30.6</v>
      </c>
      <c r="P661">
        <v>0</v>
      </c>
      <c r="Q661">
        <v>0</v>
      </c>
      <c r="R661">
        <v>83.77</v>
      </c>
      <c r="S661">
        <v>0</v>
      </c>
      <c r="T661" s="3">
        <v>1274.56</v>
      </c>
      <c r="U661">
        <v>34</v>
      </c>
      <c r="V661" t="str">
        <f>VLOOKUP(Tabela1[[#This Row],[CÓD FORNECEDOR]],'[1]BASE FORNECEDORES'!$A:$N,11,0)</f>
        <v>60.561.719/0022-58</v>
      </c>
      <c r="W661" t="str">
        <f>VLOOKUP(Tabela1[[#This Row],[CNPJ]],'[1]BASE FORNECEDORES'!$K:$R,8,0)</f>
        <v>AKZO NOBEL LTDA AUTO</v>
      </c>
      <c r="X661">
        <v>9806</v>
      </c>
      <c r="Y661" t="str">
        <f>VLOOKUP(Tabela1[[#This Row],[CÓD PRODUTO ]],[1]fornnecedor!$A:$G,7,0)</f>
        <v>DILUENTE</v>
      </c>
      <c r="Z661">
        <v>497103</v>
      </c>
      <c r="AA661" t="str">
        <f>Tabela1[[#This Row],[DESCRIÇÃO]]</f>
        <v>AKZO NOBEL LTDA AUTO</v>
      </c>
    </row>
    <row r="662" spans="1:27" x14ac:dyDescent="0.3">
      <c r="A662" t="s">
        <v>5569</v>
      </c>
      <c r="B662" t="s">
        <v>101</v>
      </c>
      <c r="C662" s="1">
        <v>46062</v>
      </c>
      <c r="D662" s="2">
        <v>2000109805</v>
      </c>
      <c r="E662" t="s">
        <v>295</v>
      </c>
      <c r="G662" t="s">
        <v>103</v>
      </c>
      <c r="H662" t="s">
        <v>24</v>
      </c>
      <c r="I662">
        <v>18.920000000000002</v>
      </c>
      <c r="J662">
        <v>120</v>
      </c>
      <c r="K662">
        <v>0</v>
      </c>
      <c r="L662" s="3">
        <v>2270.88</v>
      </c>
      <c r="M662">
        <v>149.08000000000001</v>
      </c>
      <c r="N662">
        <v>0</v>
      </c>
      <c r="O662">
        <v>58.65</v>
      </c>
      <c r="P662">
        <v>0</v>
      </c>
      <c r="Q662">
        <v>0</v>
      </c>
      <c r="R662">
        <v>160.55000000000001</v>
      </c>
      <c r="S662">
        <v>0</v>
      </c>
      <c r="T662" s="3">
        <v>2442.67</v>
      </c>
      <c r="U662">
        <v>34</v>
      </c>
      <c r="V662" t="str">
        <f>VLOOKUP(Tabela1[[#This Row],[CÓD FORNECEDOR]],'[1]BASE FORNECEDORES'!$A:$N,11,0)</f>
        <v>60.561.719/0022-58</v>
      </c>
      <c r="W662" t="str">
        <f>VLOOKUP(Tabela1[[#This Row],[CNPJ]],'[1]BASE FORNECEDORES'!$K:$R,8,0)</f>
        <v>AKZO NOBEL LTDA AUTO</v>
      </c>
      <c r="X662">
        <v>9805</v>
      </c>
      <c r="Y662" t="str">
        <f>VLOOKUP(Tabela1[[#This Row],[CÓD PRODUTO ]],[1]fornnecedor!$A:$G,7,0)</f>
        <v>DILUENTE</v>
      </c>
      <c r="Z662">
        <v>497103</v>
      </c>
      <c r="AA662" t="str">
        <f>Tabela1[[#This Row],[DESCRIÇÃO]]</f>
        <v>AKZO NOBEL LTDA AUTO</v>
      </c>
    </row>
    <row r="663" spans="1:27" x14ac:dyDescent="0.3">
      <c r="A663" t="s">
        <v>5569</v>
      </c>
      <c r="B663" t="s">
        <v>101</v>
      </c>
      <c r="C663" s="1">
        <v>46062</v>
      </c>
      <c r="D663" s="2">
        <v>2003109861</v>
      </c>
      <c r="E663" t="s">
        <v>219</v>
      </c>
      <c r="G663" t="s">
        <v>103</v>
      </c>
      <c r="H663" t="s">
        <v>24</v>
      </c>
      <c r="I663">
        <v>127.64</v>
      </c>
      <c r="J663">
        <v>10</v>
      </c>
      <c r="K663">
        <v>0</v>
      </c>
      <c r="L663" s="3">
        <v>1276.3599999999999</v>
      </c>
      <c r="M663">
        <v>41.9</v>
      </c>
      <c r="N663">
        <v>0</v>
      </c>
      <c r="O663">
        <v>32.96</v>
      </c>
      <c r="P663">
        <v>0</v>
      </c>
      <c r="Q663">
        <v>0</v>
      </c>
      <c r="R663">
        <v>0</v>
      </c>
      <c r="S663">
        <v>0</v>
      </c>
      <c r="T663" s="3">
        <v>1331.02</v>
      </c>
      <c r="U663">
        <v>34</v>
      </c>
      <c r="V663" t="str">
        <f>VLOOKUP(Tabela1[[#This Row],[CÓD FORNECEDOR]],'[1]BASE FORNECEDORES'!$A:$N,11,0)</f>
        <v>60.561.719/0022-58</v>
      </c>
      <c r="W663" t="str">
        <f>VLOOKUP(Tabela1[[#This Row],[CNPJ]],'[1]BASE FORNECEDORES'!$K:$R,8,0)</f>
        <v>AKZO NOBEL LTDA AUTO</v>
      </c>
      <c r="X663">
        <v>9861</v>
      </c>
      <c r="Y663" t="str">
        <f>VLOOKUP(Tabela1[[#This Row],[CÓD PRODUTO ]],[1]fornnecedor!$A:$G,7,0)</f>
        <v>BASES POLIÉSTER</v>
      </c>
      <c r="Z663">
        <v>497103</v>
      </c>
      <c r="AA663" t="str">
        <f>Tabela1[[#This Row],[DESCRIÇÃO]]</f>
        <v>AKZO NOBEL LTDA AUTO</v>
      </c>
    </row>
    <row r="664" spans="1:27" x14ac:dyDescent="0.3">
      <c r="A664" t="s">
        <v>5569</v>
      </c>
      <c r="B664" t="s">
        <v>101</v>
      </c>
      <c r="C664" s="1">
        <v>46062</v>
      </c>
      <c r="D664" s="2">
        <v>2003109863</v>
      </c>
      <c r="E664" t="s">
        <v>220</v>
      </c>
      <c r="G664" t="s">
        <v>103</v>
      </c>
      <c r="H664" t="s">
        <v>24</v>
      </c>
      <c r="I664">
        <v>53.3</v>
      </c>
      <c r="J664">
        <v>8</v>
      </c>
      <c r="K664">
        <v>0</v>
      </c>
      <c r="L664">
        <v>426.38</v>
      </c>
      <c r="M664">
        <v>14</v>
      </c>
      <c r="N664">
        <v>0</v>
      </c>
      <c r="O664">
        <v>11.01</v>
      </c>
      <c r="P664">
        <v>0</v>
      </c>
      <c r="Q664">
        <v>0</v>
      </c>
      <c r="R664">
        <v>0</v>
      </c>
      <c r="S664">
        <v>0</v>
      </c>
      <c r="T664">
        <v>444.64</v>
      </c>
      <c r="U664">
        <v>34</v>
      </c>
      <c r="V664" t="str">
        <f>VLOOKUP(Tabela1[[#This Row],[CÓD FORNECEDOR]],'[1]BASE FORNECEDORES'!$A:$N,11,0)</f>
        <v>60.561.719/0022-58</v>
      </c>
      <c r="W664" t="str">
        <f>VLOOKUP(Tabela1[[#This Row],[CNPJ]],'[1]BASE FORNECEDORES'!$K:$R,8,0)</f>
        <v>AKZO NOBEL LTDA AUTO</v>
      </c>
      <c r="X664">
        <v>9863</v>
      </c>
      <c r="Y664" t="str">
        <f>VLOOKUP(Tabela1[[#This Row],[CÓD PRODUTO ]],[1]fornnecedor!$A:$G,7,0)</f>
        <v>BASES POLIÉSTER</v>
      </c>
      <c r="Z664">
        <v>497103</v>
      </c>
      <c r="AA664" t="str">
        <f>Tabela1[[#This Row],[DESCRIÇÃO]]</f>
        <v>AKZO NOBEL LTDA AUTO</v>
      </c>
    </row>
    <row r="665" spans="1:27" x14ac:dyDescent="0.3">
      <c r="A665" t="s">
        <v>5569</v>
      </c>
      <c r="B665" t="s">
        <v>101</v>
      </c>
      <c r="C665" s="1">
        <v>46062</v>
      </c>
      <c r="D665" s="2">
        <v>2003121250</v>
      </c>
      <c r="E665" t="s">
        <v>223</v>
      </c>
      <c r="G665" t="s">
        <v>103</v>
      </c>
      <c r="H665" t="s">
        <v>24</v>
      </c>
      <c r="I665">
        <v>235.4</v>
      </c>
      <c r="J665">
        <v>6</v>
      </c>
      <c r="K665">
        <v>0</v>
      </c>
      <c r="L665" s="3">
        <v>1412.41</v>
      </c>
      <c r="M665">
        <v>46.36</v>
      </c>
      <c r="N665">
        <v>0</v>
      </c>
      <c r="O665">
        <v>36.47</v>
      </c>
      <c r="P665">
        <v>0</v>
      </c>
      <c r="Q665">
        <v>0</v>
      </c>
      <c r="R665">
        <v>0</v>
      </c>
      <c r="S665">
        <v>0</v>
      </c>
      <c r="T665" s="3">
        <v>1472.89</v>
      </c>
      <c r="U665">
        <v>34</v>
      </c>
      <c r="V665" t="str">
        <f>VLOOKUP(Tabela1[[#This Row],[CÓD FORNECEDOR]],'[1]BASE FORNECEDORES'!$A:$N,11,0)</f>
        <v>60.561.719/0022-58</v>
      </c>
      <c r="W665" t="str">
        <f>VLOOKUP(Tabela1[[#This Row],[CNPJ]],'[1]BASE FORNECEDORES'!$K:$R,8,0)</f>
        <v>AKZO NOBEL LTDA AUTO</v>
      </c>
      <c r="X665">
        <v>21250</v>
      </c>
      <c r="Y665" t="str">
        <f>VLOOKUP(Tabela1[[#This Row],[CÓD PRODUTO ]],[1]fornnecedor!$A:$G,7,0)</f>
        <v>BASES POLIÉSTER</v>
      </c>
      <c r="Z665">
        <v>497103</v>
      </c>
      <c r="AA665" t="str">
        <f>Tabela1[[#This Row],[DESCRIÇÃO]]</f>
        <v>AKZO NOBEL LTDA AUTO</v>
      </c>
    </row>
    <row r="666" spans="1:27" x14ac:dyDescent="0.3">
      <c r="A666" t="s">
        <v>5569</v>
      </c>
      <c r="B666" t="s">
        <v>101</v>
      </c>
      <c r="C666" s="1">
        <v>46062</v>
      </c>
      <c r="D666" s="2">
        <v>2003109868</v>
      </c>
      <c r="E666" t="s">
        <v>224</v>
      </c>
      <c r="G666" t="s">
        <v>103</v>
      </c>
      <c r="H666" t="s">
        <v>24</v>
      </c>
      <c r="I666">
        <v>54.14</v>
      </c>
      <c r="J666">
        <v>12</v>
      </c>
      <c r="K666">
        <v>0</v>
      </c>
      <c r="L666">
        <v>649.70000000000005</v>
      </c>
      <c r="M666">
        <v>21.33</v>
      </c>
      <c r="N666">
        <v>0</v>
      </c>
      <c r="O666">
        <v>16.78</v>
      </c>
      <c r="P666">
        <v>0</v>
      </c>
      <c r="Q666">
        <v>0</v>
      </c>
      <c r="R666">
        <v>0</v>
      </c>
      <c r="S666">
        <v>0</v>
      </c>
      <c r="T666">
        <v>677.53</v>
      </c>
      <c r="U666">
        <v>34</v>
      </c>
      <c r="V666" t="str">
        <f>VLOOKUP(Tabela1[[#This Row],[CÓD FORNECEDOR]],'[1]BASE FORNECEDORES'!$A:$N,11,0)</f>
        <v>60.561.719/0022-58</v>
      </c>
      <c r="W666" t="str">
        <f>VLOOKUP(Tabela1[[#This Row],[CNPJ]],'[1]BASE FORNECEDORES'!$K:$R,8,0)</f>
        <v>AKZO NOBEL LTDA AUTO</v>
      </c>
      <c r="X666">
        <v>9868</v>
      </c>
      <c r="Y666" t="str">
        <f>VLOOKUP(Tabela1[[#This Row],[CÓD PRODUTO ]],[1]fornnecedor!$A:$G,7,0)</f>
        <v>BASES POLIÉSTER</v>
      </c>
      <c r="Z666">
        <v>497103</v>
      </c>
      <c r="AA666" t="str">
        <f>Tabela1[[#This Row],[DESCRIÇÃO]]</f>
        <v>AKZO NOBEL LTDA AUTO</v>
      </c>
    </row>
    <row r="667" spans="1:27" x14ac:dyDescent="0.3">
      <c r="A667" t="s">
        <v>5569</v>
      </c>
      <c r="B667" t="s">
        <v>101</v>
      </c>
      <c r="C667" s="1">
        <v>46062</v>
      </c>
      <c r="D667" s="2">
        <v>2003109874</v>
      </c>
      <c r="E667" t="s">
        <v>296</v>
      </c>
      <c r="G667" t="s">
        <v>103</v>
      </c>
      <c r="H667" t="s">
        <v>24</v>
      </c>
      <c r="I667">
        <v>128.28</v>
      </c>
      <c r="J667">
        <v>2</v>
      </c>
      <c r="K667">
        <v>0</v>
      </c>
      <c r="L667">
        <v>256.55</v>
      </c>
      <c r="M667">
        <v>8.42</v>
      </c>
      <c r="N667">
        <v>0</v>
      </c>
      <c r="O667">
        <v>6.63</v>
      </c>
      <c r="P667">
        <v>0</v>
      </c>
      <c r="Q667">
        <v>0</v>
      </c>
      <c r="R667">
        <v>0</v>
      </c>
      <c r="S667">
        <v>0</v>
      </c>
      <c r="T667">
        <v>267.54000000000002</v>
      </c>
      <c r="U667">
        <v>34</v>
      </c>
      <c r="V667" t="str">
        <f>VLOOKUP(Tabela1[[#This Row],[CÓD FORNECEDOR]],'[1]BASE FORNECEDORES'!$A:$N,11,0)</f>
        <v>60.561.719/0022-58</v>
      </c>
      <c r="W667" t="str">
        <f>VLOOKUP(Tabela1[[#This Row],[CNPJ]],'[1]BASE FORNECEDORES'!$K:$R,8,0)</f>
        <v>AKZO NOBEL LTDA AUTO</v>
      </c>
      <c r="X667">
        <v>9874</v>
      </c>
      <c r="Y667" t="str">
        <f>VLOOKUP(Tabela1[[#This Row],[CÓD PRODUTO ]],[1]fornnecedor!$A:$G,7,0)</f>
        <v>BASES POLIÉSTER</v>
      </c>
      <c r="Z667">
        <v>497103</v>
      </c>
      <c r="AA667" t="str">
        <f>Tabela1[[#This Row],[DESCRIÇÃO]]</f>
        <v>AKZO NOBEL LTDA AUTO</v>
      </c>
    </row>
    <row r="668" spans="1:27" x14ac:dyDescent="0.3">
      <c r="A668" t="s">
        <v>5569</v>
      </c>
      <c r="B668" t="s">
        <v>101</v>
      </c>
      <c r="C668" s="1">
        <v>46062</v>
      </c>
      <c r="D668" s="2">
        <v>2003109883</v>
      </c>
      <c r="E668" t="s">
        <v>232</v>
      </c>
      <c r="G668" t="s">
        <v>103</v>
      </c>
      <c r="H668" t="s">
        <v>24</v>
      </c>
      <c r="I668">
        <v>61.9</v>
      </c>
      <c r="J668">
        <v>10</v>
      </c>
      <c r="K668">
        <v>0</v>
      </c>
      <c r="L668">
        <v>619</v>
      </c>
      <c r="M668">
        <v>20.32</v>
      </c>
      <c r="N668">
        <v>0</v>
      </c>
      <c r="O668">
        <v>15.99</v>
      </c>
      <c r="P668">
        <v>0</v>
      </c>
      <c r="Q668">
        <v>0</v>
      </c>
      <c r="R668">
        <v>0</v>
      </c>
      <c r="S668">
        <v>0</v>
      </c>
      <c r="T668">
        <v>645.51</v>
      </c>
      <c r="U668">
        <v>34</v>
      </c>
      <c r="V668" t="str">
        <f>VLOOKUP(Tabela1[[#This Row],[CÓD FORNECEDOR]],'[1]BASE FORNECEDORES'!$A:$N,11,0)</f>
        <v>60.561.719/0022-58</v>
      </c>
      <c r="W668" t="str">
        <f>VLOOKUP(Tabela1[[#This Row],[CNPJ]],'[1]BASE FORNECEDORES'!$K:$R,8,0)</f>
        <v>AKZO NOBEL LTDA AUTO</v>
      </c>
      <c r="X668">
        <v>9883</v>
      </c>
      <c r="Y668" t="str">
        <f>VLOOKUP(Tabela1[[#This Row],[CÓD PRODUTO ]],[1]fornnecedor!$A:$G,7,0)</f>
        <v>BASES POLIÉSTER</v>
      </c>
      <c r="Z668">
        <v>497103</v>
      </c>
      <c r="AA668" t="str">
        <f>Tabela1[[#This Row],[DESCRIÇÃO]]</f>
        <v>AKZO NOBEL LTDA AUTO</v>
      </c>
    </row>
    <row r="669" spans="1:27" x14ac:dyDescent="0.3">
      <c r="A669" t="s">
        <v>5569</v>
      </c>
      <c r="B669" t="s">
        <v>101</v>
      </c>
      <c r="C669" s="1">
        <v>46062</v>
      </c>
      <c r="D669" s="2">
        <v>2003109892</v>
      </c>
      <c r="E669" t="s">
        <v>299</v>
      </c>
      <c r="G669" t="s">
        <v>103</v>
      </c>
      <c r="H669" t="s">
        <v>24</v>
      </c>
      <c r="I669">
        <v>58.62</v>
      </c>
      <c r="J669">
        <v>4</v>
      </c>
      <c r="K669">
        <v>0</v>
      </c>
      <c r="L669">
        <v>234.46</v>
      </c>
      <c r="M669">
        <v>7.7</v>
      </c>
      <c r="N669">
        <v>0</v>
      </c>
      <c r="O669">
        <v>6.05</v>
      </c>
      <c r="P669">
        <v>0</v>
      </c>
      <c r="Q669">
        <v>0</v>
      </c>
      <c r="R669">
        <v>0</v>
      </c>
      <c r="S669">
        <v>0</v>
      </c>
      <c r="T669">
        <v>244.5</v>
      </c>
      <c r="U669">
        <v>34</v>
      </c>
      <c r="V669" t="str">
        <f>VLOOKUP(Tabela1[[#This Row],[CÓD FORNECEDOR]],'[1]BASE FORNECEDORES'!$A:$N,11,0)</f>
        <v>60.561.719/0022-58</v>
      </c>
      <c r="W669" t="str">
        <f>VLOOKUP(Tabela1[[#This Row],[CNPJ]],'[1]BASE FORNECEDORES'!$K:$R,8,0)</f>
        <v>AKZO NOBEL LTDA AUTO</v>
      </c>
      <c r="X669">
        <v>9892</v>
      </c>
      <c r="Y669" t="str">
        <f>VLOOKUP(Tabela1[[#This Row],[CÓD PRODUTO ]],[1]fornnecedor!$A:$G,7,0)</f>
        <v>BASES POLIÉSTER</v>
      </c>
      <c r="Z669">
        <v>497103</v>
      </c>
      <c r="AA669" t="str">
        <f>Tabela1[[#This Row],[DESCRIÇÃO]]</f>
        <v>AKZO NOBEL LTDA AUTO</v>
      </c>
    </row>
    <row r="670" spans="1:27" x14ac:dyDescent="0.3">
      <c r="A670" t="s">
        <v>5569</v>
      </c>
      <c r="B670" t="s">
        <v>101</v>
      </c>
      <c r="C670" s="1">
        <v>46062</v>
      </c>
      <c r="D670" s="2">
        <v>2003109893</v>
      </c>
      <c r="E670" t="s">
        <v>237</v>
      </c>
      <c r="G670" t="s">
        <v>103</v>
      </c>
      <c r="H670" t="s">
        <v>24</v>
      </c>
      <c r="I670">
        <v>66.41</v>
      </c>
      <c r="J670">
        <v>6</v>
      </c>
      <c r="K670">
        <v>0</v>
      </c>
      <c r="L670">
        <v>398.48</v>
      </c>
      <c r="M670">
        <v>13.08</v>
      </c>
      <c r="N670">
        <v>0</v>
      </c>
      <c r="O670">
        <v>10.29</v>
      </c>
      <c r="P670">
        <v>0</v>
      </c>
      <c r="Q670">
        <v>0</v>
      </c>
      <c r="R670">
        <v>0</v>
      </c>
      <c r="S670">
        <v>0</v>
      </c>
      <c r="T670">
        <v>415.54</v>
      </c>
      <c r="U670">
        <v>34</v>
      </c>
      <c r="V670" t="str">
        <f>VLOOKUP(Tabela1[[#This Row],[CÓD FORNECEDOR]],'[1]BASE FORNECEDORES'!$A:$N,11,0)</f>
        <v>60.561.719/0022-58</v>
      </c>
      <c r="W670" t="str">
        <f>VLOOKUP(Tabela1[[#This Row],[CNPJ]],'[1]BASE FORNECEDORES'!$K:$R,8,0)</f>
        <v>AKZO NOBEL LTDA AUTO</v>
      </c>
      <c r="X670">
        <v>9893</v>
      </c>
      <c r="Y670" t="str">
        <f>VLOOKUP(Tabela1[[#This Row],[CÓD PRODUTO ]],[1]fornnecedor!$A:$G,7,0)</f>
        <v>BASES POLIÉSTER</v>
      </c>
      <c r="Z670">
        <v>497103</v>
      </c>
      <c r="AA670" t="str">
        <f>Tabela1[[#This Row],[DESCRIÇÃO]]</f>
        <v>AKZO NOBEL LTDA AUTO</v>
      </c>
    </row>
    <row r="671" spans="1:27" x14ac:dyDescent="0.3">
      <c r="A671" t="s">
        <v>5569</v>
      </c>
      <c r="B671" t="s">
        <v>101</v>
      </c>
      <c r="C671" s="1">
        <v>46062</v>
      </c>
      <c r="D671" s="2">
        <v>2003109894</v>
      </c>
      <c r="E671" t="s">
        <v>238</v>
      </c>
      <c r="G671" t="s">
        <v>103</v>
      </c>
      <c r="H671" t="s">
        <v>24</v>
      </c>
      <c r="I671">
        <v>189.32</v>
      </c>
      <c r="J671">
        <v>4</v>
      </c>
      <c r="K671">
        <v>0</v>
      </c>
      <c r="L671">
        <v>757.29</v>
      </c>
      <c r="M671">
        <v>24.86</v>
      </c>
      <c r="N671">
        <v>0</v>
      </c>
      <c r="O671">
        <v>19.55</v>
      </c>
      <c r="P671">
        <v>0</v>
      </c>
      <c r="Q671">
        <v>0</v>
      </c>
      <c r="R671">
        <v>0</v>
      </c>
      <c r="S671">
        <v>0</v>
      </c>
      <c r="T671">
        <v>789.72</v>
      </c>
      <c r="U671">
        <v>34</v>
      </c>
      <c r="V671" t="str">
        <f>VLOOKUP(Tabela1[[#This Row],[CÓD FORNECEDOR]],'[1]BASE FORNECEDORES'!$A:$N,11,0)</f>
        <v>60.561.719/0022-58</v>
      </c>
      <c r="W671" t="str">
        <f>VLOOKUP(Tabela1[[#This Row],[CNPJ]],'[1]BASE FORNECEDORES'!$K:$R,8,0)</f>
        <v>AKZO NOBEL LTDA AUTO</v>
      </c>
      <c r="X671">
        <v>9894</v>
      </c>
      <c r="Y671" t="str">
        <f>VLOOKUP(Tabela1[[#This Row],[CÓD PRODUTO ]],[1]fornnecedor!$A:$G,7,0)</f>
        <v>BASES POLIÉSTER</v>
      </c>
      <c r="Z671">
        <v>497103</v>
      </c>
      <c r="AA671" t="str">
        <f>Tabela1[[#This Row],[DESCRIÇÃO]]</f>
        <v>AKZO NOBEL LTDA AUTO</v>
      </c>
    </row>
    <row r="672" spans="1:27" x14ac:dyDescent="0.3">
      <c r="A672" t="s">
        <v>5569</v>
      </c>
      <c r="B672" t="s">
        <v>101</v>
      </c>
      <c r="C672" s="1">
        <v>46062</v>
      </c>
      <c r="D672" s="2">
        <v>2003109898</v>
      </c>
      <c r="E672" t="s">
        <v>241</v>
      </c>
      <c r="G672" t="s">
        <v>103</v>
      </c>
      <c r="H672" t="s">
        <v>24</v>
      </c>
      <c r="I672">
        <v>74</v>
      </c>
      <c r="J672">
        <v>4</v>
      </c>
      <c r="K672">
        <v>0</v>
      </c>
      <c r="L672">
        <v>295.98</v>
      </c>
      <c r="M672">
        <v>9.7200000000000006</v>
      </c>
      <c r="N672">
        <v>0</v>
      </c>
      <c r="O672">
        <v>7.64</v>
      </c>
      <c r="P672">
        <v>0</v>
      </c>
      <c r="Q672">
        <v>0</v>
      </c>
      <c r="R672">
        <v>0</v>
      </c>
      <c r="S672">
        <v>0</v>
      </c>
      <c r="T672">
        <v>308.66000000000003</v>
      </c>
      <c r="U672">
        <v>34</v>
      </c>
      <c r="V672" t="str">
        <f>VLOOKUP(Tabela1[[#This Row],[CÓD FORNECEDOR]],'[1]BASE FORNECEDORES'!$A:$N,11,0)</f>
        <v>60.561.719/0022-58</v>
      </c>
      <c r="W672" t="str">
        <f>VLOOKUP(Tabela1[[#This Row],[CNPJ]],'[1]BASE FORNECEDORES'!$K:$R,8,0)</f>
        <v>AKZO NOBEL LTDA AUTO</v>
      </c>
      <c r="X672">
        <v>9898</v>
      </c>
      <c r="Y672" t="str">
        <f>VLOOKUP(Tabela1[[#This Row],[CÓD PRODUTO ]],[1]fornnecedor!$A:$G,7,0)</f>
        <v>BASES POLIÉSTER</v>
      </c>
      <c r="Z672">
        <v>497103</v>
      </c>
      <c r="AA672" t="str">
        <f>Tabela1[[#This Row],[DESCRIÇÃO]]</f>
        <v>AKZO NOBEL LTDA AUTO</v>
      </c>
    </row>
    <row r="673" spans="1:27" x14ac:dyDescent="0.3">
      <c r="A673" t="s">
        <v>5569</v>
      </c>
      <c r="B673" t="s">
        <v>101</v>
      </c>
      <c r="C673" s="1">
        <v>46062</v>
      </c>
      <c r="D673" s="2">
        <v>2003109899</v>
      </c>
      <c r="E673" t="s">
        <v>242</v>
      </c>
      <c r="G673" t="s">
        <v>103</v>
      </c>
      <c r="H673" t="s">
        <v>24</v>
      </c>
      <c r="I673">
        <v>131.02000000000001</v>
      </c>
      <c r="J673">
        <v>24</v>
      </c>
      <c r="K673">
        <v>0</v>
      </c>
      <c r="L673" s="3">
        <v>3144.42</v>
      </c>
      <c r="M673">
        <v>103.22</v>
      </c>
      <c r="N673">
        <v>0</v>
      </c>
      <c r="O673">
        <v>81.2</v>
      </c>
      <c r="P673">
        <v>0</v>
      </c>
      <c r="Q673">
        <v>0</v>
      </c>
      <c r="R673">
        <v>0</v>
      </c>
      <c r="S673">
        <v>0</v>
      </c>
      <c r="T673" s="3">
        <v>3279.08</v>
      </c>
      <c r="U673">
        <v>34</v>
      </c>
      <c r="V673" t="str">
        <f>VLOOKUP(Tabela1[[#This Row],[CÓD FORNECEDOR]],'[1]BASE FORNECEDORES'!$A:$N,11,0)</f>
        <v>60.561.719/0022-58</v>
      </c>
      <c r="W673" t="str">
        <f>VLOOKUP(Tabela1[[#This Row],[CNPJ]],'[1]BASE FORNECEDORES'!$K:$R,8,0)</f>
        <v>AKZO NOBEL LTDA AUTO</v>
      </c>
      <c r="X673">
        <v>9899</v>
      </c>
      <c r="Y673" t="str">
        <f>VLOOKUP(Tabela1[[#This Row],[CÓD PRODUTO ]],[1]fornnecedor!$A:$G,7,0)</f>
        <v>BASES POLIÉSTER</v>
      </c>
      <c r="Z673">
        <v>497103</v>
      </c>
      <c r="AA673" t="str">
        <f>Tabela1[[#This Row],[DESCRIÇÃO]]</f>
        <v>AKZO NOBEL LTDA AUTO</v>
      </c>
    </row>
    <row r="674" spans="1:27" x14ac:dyDescent="0.3">
      <c r="A674" t="s">
        <v>5569</v>
      </c>
      <c r="B674" t="s">
        <v>101</v>
      </c>
      <c r="C674" s="1">
        <v>46062</v>
      </c>
      <c r="D674" s="2">
        <v>2003109900</v>
      </c>
      <c r="E674" t="s">
        <v>300</v>
      </c>
      <c r="G674" t="s">
        <v>103</v>
      </c>
      <c r="H674" t="s">
        <v>24</v>
      </c>
      <c r="I674">
        <v>117.22</v>
      </c>
      <c r="J674">
        <v>6</v>
      </c>
      <c r="K674">
        <v>0</v>
      </c>
      <c r="L674">
        <v>703.31</v>
      </c>
      <c r="M674">
        <v>23.09</v>
      </c>
      <c r="N674">
        <v>0</v>
      </c>
      <c r="O674">
        <v>18.16</v>
      </c>
      <c r="P674">
        <v>0</v>
      </c>
      <c r="Q674">
        <v>0</v>
      </c>
      <c r="R674">
        <v>0</v>
      </c>
      <c r="S674">
        <v>0</v>
      </c>
      <c r="T674">
        <v>733.43</v>
      </c>
      <c r="U674">
        <v>34</v>
      </c>
      <c r="V674" t="str">
        <f>VLOOKUP(Tabela1[[#This Row],[CÓD FORNECEDOR]],'[1]BASE FORNECEDORES'!$A:$N,11,0)</f>
        <v>60.561.719/0022-58</v>
      </c>
      <c r="W674" t="str">
        <f>VLOOKUP(Tabela1[[#This Row],[CNPJ]],'[1]BASE FORNECEDORES'!$K:$R,8,0)</f>
        <v>AKZO NOBEL LTDA AUTO</v>
      </c>
      <c r="X674">
        <v>9900</v>
      </c>
      <c r="Y674" t="str">
        <f>VLOOKUP(Tabela1[[#This Row],[CÓD PRODUTO ]],[1]fornnecedor!$A:$G,7,0)</f>
        <v>BASES POLIÉSTER</v>
      </c>
      <c r="Z674">
        <v>497103</v>
      </c>
      <c r="AA674" t="str">
        <f>Tabela1[[#This Row],[DESCRIÇÃO]]</f>
        <v>AKZO NOBEL LTDA AUTO</v>
      </c>
    </row>
    <row r="675" spans="1:27" x14ac:dyDescent="0.3">
      <c r="A675" t="s">
        <v>5569</v>
      </c>
      <c r="B675" t="s">
        <v>101</v>
      </c>
      <c r="C675" s="1">
        <v>46062</v>
      </c>
      <c r="D675" s="2">
        <v>2003109904</v>
      </c>
      <c r="E675" t="s">
        <v>302</v>
      </c>
      <c r="G675" t="s">
        <v>103</v>
      </c>
      <c r="H675" t="s">
        <v>24</v>
      </c>
      <c r="I675">
        <v>68.45</v>
      </c>
      <c r="J675">
        <v>4</v>
      </c>
      <c r="K675">
        <v>0</v>
      </c>
      <c r="L675">
        <v>273.81</v>
      </c>
      <c r="M675">
        <v>8.99</v>
      </c>
      <c r="N675">
        <v>0</v>
      </c>
      <c r="O675">
        <v>7.07</v>
      </c>
      <c r="P675">
        <v>0</v>
      </c>
      <c r="Q675">
        <v>0</v>
      </c>
      <c r="R675">
        <v>0</v>
      </c>
      <c r="S675">
        <v>0</v>
      </c>
      <c r="T675">
        <v>285.54000000000002</v>
      </c>
      <c r="U675">
        <v>34</v>
      </c>
      <c r="V675" t="str">
        <f>VLOOKUP(Tabela1[[#This Row],[CÓD FORNECEDOR]],'[1]BASE FORNECEDORES'!$A:$N,11,0)</f>
        <v>60.561.719/0022-58</v>
      </c>
      <c r="W675" t="str">
        <f>VLOOKUP(Tabela1[[#This Row],[CNPJ]],'[1]BASE FORNECEDORES'!$K:$R,8,0)</f>
        <v>AKZO NOBEL LTDA AUTO</v>
      </c>
      <c r="X675">
        <v>9904</v>
      </c>
      <c r="Y675" t="str">
        <f>VLOOKUP(Tabela1[[#This Row],[CÓD PRODUTO ]],[1]fornnecedor!$A:$G,7,0)</f>
        <v>BASES POLIÉSTER</v>
      </c>
      <c r="Z675">
        <v>497103</v>
      </c>
      <c r="AA675" t="str">
        <f>Tabela1[[#This Row],[DESCRIÇÃO]]</f>
        <v>AKZO NOBEL LTDA AUTO</v>
      </c>
    </row>
    <row r="676" spans="1:27" x14ac:dyDescent="0.3">
      <c r="A676" t="s">
        <v>5569</v>
      </c>
      <c r="B676" t="s">
        <v>101</v>
      </c>
      <c r="C676" s="1">
        <v>46062</v>
      </c>
      <c r="D676" s="2">
        <v>2003120424</v>
      </c>
      <c r="E676" t="s">
        <v>244</v>
      </c>
      <c r="G676" t="s">
        <v>103</v>
      </c>
      <c r="H676" t="s">
        <v>24</v>
      </c>
      <c r="I676">
        <v>209.81</v>
      </c>
      <c r="J676">
        <v>6</v>
      </c>
      <c r="K676">
        <v>0</v>
      </c>
      <c r="L676" s="3">
        <v>1258.8499999999999</v>
      </c>
      <c r="M676">
        <v>41.32</v>
      </c>
      <c r="N676">
        <v>0</v>
      </c>
      <c r="O676">
        <v>32.51</v>
      </c>
      <c r="P676">
        <v>0</v>
      </c>
      <c r="Q676">
        <v>0</v>
      </c>
      <c r="R676">
        <v>0</v>
      </c>
      <c r="S676">
        <v>0</v>
      </c>
      <c r="T676" s="3">
        <v>1312.76</v>
      </c>
      <c r="U676">
        <v>34</v>
      </c>
      <c r="V676" t="str">
        <f>VLOOKUP(Tabela1[[#This Row],[CÓD FORNECEDOR]],'[1]BASE FORNECEDORES'!$A:$N,11,0)</f>
        <v>60.561.719/0022-58</v>
      </c>
      <c r="W676" t="str">
        <f>VLOOKUP(Tabela1[[#This Row],[CNPJ]],'[1]BASE FORNECEDORES'!$K:$R,8,0)</f>
        <v>AKZO NOBEL LTDA AUTO</v>
      </c>
      <c r="X676">
        <v>20424</v>
      </c>
      <c r="Y676" t="str">
        <f>VLOOKUP(Tabela1[[#This Row],[CÓD PRODUTO ]],[1]fornnecedor!$A:$G,7,0)</f>
        <v>BASES POLIÉSTER</v>
      </c>
      <c r="Z676">
        <v>497103</v>
      </c>
      <c r="AA676" t="str">
        <f>Tabela1[[#This Row],[DESCRIÇÃO]]</f>
        <v>AKZO NOBEL LTDA AUTO</v>
      </c>
    </row>
    <row r="677" spans="1:27" x14ac:dyDescent="0.3">
      <c r="A677" t="s">
        <v>5569</v>
      </c>
      <c r="B677" t="s">
        <v>101</v>
      </c>
      <c r="C677" s="1">
        <v>46062</v>
      </c>
      <c r="D677" s="2">
        <v>2003120192</v>
      </c>
      <c r="E677" t="s">
        <v>303</v>
      </c>
      <c r="G677" t="s">
        <v>103</v>
      </c>
      <c r="H677" t="s">
        <v>24</v>
      </c>
      <c r="I677">
        <v>177.01</v>
      </c>
      <c r="J677">
        <v>2</v>
      </c>
      <c r="K677">
        <v>0</v>
      </c>
      <c r="L677">
        <v>354.02</v>
      </c>
      <c r="M677">
        <v>11.62</v>
      </c>
      <c r="N677">
        <v>0</v>
      </c>
      <c r="O677">
        <v>9.14</v>
      </c>
      <c r="P677">
        <v>0</v>
      </c>
      <c r="Q677">
        <v>0</v>
      </c>
      <c r="R677">
        <v>0</v>
      </c>
      <c r="S677">
        <v>0</v>
      </c>
      <c r="T677">
        <v>369.18</v>
      </c>
      <c r="U677">
        <v>34</v>
      </c>
      <c r="V677" t="str">
        <f>VLOOKUP(Tabela1[[#This Row],[CÓD FORNECEDOR]],'[1]BASE FORNECEDORES'!$A:$N,11,0)</f>
        <v>60.561.719/0022-58</v>
      </c>
      <c r="W677" t="str">
        <f>VLOOKUP(Tabela1[[#This Row],[CNPJ]],'[1]BASE FORNECEDORES'!$K:$R,8,0)</f>
        <v>AKZO NOBEL LTDA AUTO</v>
      </c>
      <c r="X677">
        <v>20192</v>
      </c>
      <c r="Y677" t="str">
        <f>VLOOKUP(Tabela1[[#This Row],[CÓD PRODUTO ]],[1]fornnecedor!$A:$G,7,0)</f>
        <v>BASES POLIÉSTER</v>
      </c>
      <c r="Z677">
        <v>497103</v>
      </c>
      <c r="AA677" t="str">
        <f>Tabela1[[#This Row],[DESCRIÇÃO]]</f>
        <v>AKZO NOBEL LTDA AUTO</v>
      </c>
    </row>
    <row r="678" spans="1:27" x14ac:dyDescent="0.3">
      <c r="A678" t="s">
        <v>5569</v>
      </c>
      <c r="B678" t="s">
        <v>101</v>
      </c>
      <c r="C678" s="1">
        <v>46062</v>
      </c>
      <c r="D678" s="2">
        <v>2003109905</v>
      </c>
      <c r="E678" t="s">
        <v>245</v>
      </c>
      <c r="G678" t="s">
        <v>103</v>
      </c>
      <c r="H678" t="s">
        <v>24</v>
      </c>
      <c r="I678">
        <v>105.92</v>
      </c>
      <c r="J678">
        <v>6</v>
      </c>
      <c r="K678">
        <v>0</v>
      </c>
      <c r="L678">
        <v>635.5</v>
      </c>
      <c r="M678">
        <v>20.86</v>
      </c>
      <c r="N678">
        <v>0</v>
      </c>
      <c r="O678">
        <v>16.420000000000002</v>
      </c>
      <c r="P678">
        <v>0</v>
      </c>
      <c r="Q678">
        <v>0</v>
      </c>
      <c r="R678">
        <v>0</v>
      </c>
      <c r="S678">
        <v>0</v>
      </c>
      <c r="T678">
        <v>662.72</v>
      </c>
      <c r="U678">
        <v>34</v>
      </c>
      <c r="V678" t="str">
        <f>VLOOKUP(Tabela1[[#This Row],[CÓD FORNECEDOR]],'[1]BASE FORNECEDORES'!$A:$N,11,0)</f>
        <v>60.561.719/0022-58</v>
      </c>
      <c r="W678" t="str">
        <f>VLOOKUP(Tabela1[[#This Row],[CNPJ]],'[1]BASE FORNECEDORES'!$K:$R,8,0)</f>
        <v>AKZO NOBEL LTDA AUTO</v>
      </c>
      <c r="X678">
        <v>9905</v>
      </c>
      <c r="Y678" t="str">
        <f>VLOOKUP(Tabela1[[#This Row],[CÓD PRODUTO ]],[1]fornnecedor!$A:$G,7,0)</f>
        <v>BASES POLIÉSTER</v>
      </c>
      <c r="Z678">
        <v>497103</v>
      </c>
      <c r="AA678" t="str">
        <f>Tabela1[[#This Row],[DESCRIÇÃO]]</f>
        <v>AKZO NOBEL LTDA AUTO</v>
      </c>
    </row>
    <row r="679" spans="1:27" x14ac:dyDescent="0.3">
      <c r="A679" t="s">
        <v>5569</v>
      </c>
      <c r="B679" t="s">
        <v>101</v>
      </c>
      <c r="C679" s="1">
        <v>46062</v>
      </c>
      <c r="D679" s="2">
        <v>2003122422</v>
      </c>
      <c r="E679" t="s">
        <v>5137</v>
      </c>
      <c r="G679" t="s">
        <v>103</v>
      </c>
      <c r="H679" t="s">
        <v>24</v>
      </c>
      <c r="I679">
        <v>246.96</v>
      </c>
      <c r="J679">
        <v>2</v>
      </c>
      <c r="K679">
        <v>0</v>
      </c>
      <c r="L679">
        <v>493.91</v>
      </c>
      <c r="M679">
        <v>16.21</v>
      </c>
      <c r="N679">
        <v>0</v>
      </c>
      <c r="O679">
        <v>12.76</v>
      </c>
      <c r="P679">
        <v>0</v>
      </c>
      <c r="Q679">
        <v>0</v>
      </c>
      <c r="R679">
        <v>0</v>
      </c>
      <c r="S679">
        <v>0</v>
      </c>
      <c r="T679">
        <v>515.05999999999995</v>
      </c>
      <c r="U679">
        <v>34</v>
      </c>
      <c r="V679" t="str">
        <f>VLOOKUP(Tabela1[[#This Row],[CÓD FORNECEDOR]],'[1]BASE FORNECEDORES'!$A:$N,11,0)</f>
        <v>60.561.719/0022-58</v>
      </c>
      <c r="W679" t="str">
        <f>VLOOKUP(Tabela1[[#This Row],[CNPJ]],'[1]BASE FORNECEDORES'!$K:$R,8,0)</f>
        <v>AKZO NOBEL LTDA AUTO</v>
      </c>
      <c r="X679">
        <v>22422</v>
      </c>
      <c r="Y679" t="str">
        <f>VLOOKUP(Tabela1[[#This Row],[CÓD PRODUTO ]],[1]fornnecedor!$A:$G,7,0)</f>
        <v>BASES POLIÉSTER</v>
      </c>
      <c r="Z679">
        <v>497103</v>
      </c>
      <c r="AA679" t="str">
        <f>Tabela1[[#This Row],[DESCRIÇÃO]]</f>
        <v>AKZO NOBEL LTDA AUTO</v>
      </c>
    </row>
    <row r="680" spans="1:27" x14ac:dyDescent="0.3">
      <c r="A680" t="s">
        <v>5569</v>
      </c>
      <c r="B680" t="s">
        <v>101</v>
      </c>
      <c r="C680" s="1">
        <v>46062</v>
      </c>
      <c r="D680" s="2">
        <v>2003120193</v>
      </c>
      <c r="E680" t="s">
        <v>305</v>
      </c>
      <c r="G680" t="s">
        <v>103</v>
      </c>
      <c r="H680" t="s">
        <v>24</v>
      </c>
      <c r="I680">
        <v>133.74</v>
      </c>
      <c r="J680">
        <v>2</v>
      </c>
      <c r="K680">
        <v>0</v>
      </c>
      <c r="L680">
        <v>267.47000000000003</v>
      </c>
      <c r="M680">
        <v>8.7799999999999994</v>
      </c>
      <c r="N680">
        <v>0</v>
      </c>
      <c r="O680">
        <v>6.9</v>
      </c>
      <c r="P680">
        <v>0</v>
      </c>
      <c r="Q680">
        <v>0</v>
      </c>
      <c r="R680">
        <v>0</v>
      </c>
      <c r="S680">
        <v>0</v>
      </c>
      <c r="T680">
        <v>278.92</v>
      </c>
      <c r="U680">
        <v>34</v>
      </c>
      <c r="V680" t="str">
        <f>VLOOKUP(Tabela1[[#This Row],[CÓD FORNECEDOR]],'[1]BASE FORNECEDORES'!$A:$N,11,0)</f>
        <v>60.561.719/0022-58</v>
      </c>
      <c r="W680" t="str">
        <f>VLOOKUP(Tabela1[[#This Row],[CNPJ]],'[1]BASE FORNECEDORES'!$K:$R,8,0)</f>
        <v>AKZO NOBEL LTDA AUTO</v>
      </c>
      <c r="X680">
        <v>20193</v>
      </c>
      <c r="Y680" t="str">
        <f>VLOOKUP(Tabela1[[#This Row],[CÓD PRODUTO ]],[1]fornnecedor!$A:$G,7,0)</f>
        <v>BASES POLIÉSTER</v>
      </c>
      <c r="Z680">
        <v>497103</v>
      </c>
      <c r="AA680" t="str">
        <f>Tabela1[[#This Row],[DESCRIÇÃO]]</f>
        <v>AKZO NOBEL LTDA AUTO</v>
      </c>
    </row>
    <row r="681" spans="1:27" x14ac:dyDescent="0.3">
      <c r="A681" t="s">
        <v>5569</v>
      </c>
      <c r="B681" t="s">
        <v>101</v>
      </c>
      <c r="C681" s="1">
        <v>46062</v>
      </c>
      <c r="D681" s="2">
        <v>2003109907</v>
      </c>
      <c r="E681" t="s">
        <v>306</v>
      </c>
      <c r="G681" t="s">
        <v>103</v>
      </c>
      <c r="H681" t="s">
        <v>24</v>
      </c>
      <c r="I681">
        <v>118.41</v>
      </c>
      <c r="J681">
        <v>4</v>
      </c>
      <c r="K681">
        <v>0</v>
      </c>
      <c r="L681">
        <v>473.62</v>
      </c>
      <c r="M681">
        <v>15.55</v>
      </c>
      <c r="N681">
        <v>0</v>
      </c>
      <c r="O681">
        <v>12.24</v>
      </c>
      <c r="P681">
        <v>0</v>
      </c>
      <c r="Q681">
        <v>0</v>
      </c>
      <c r="R681">
        <v>0</v>
      </c>
      <c r="S681">
        <v>0</v>
      </c>
      <c r="T681">
        <v>493.91</v>
      </c>
      <c r="U681">
        <v>34</v>
      </c>
      <c r="V681" t="str">
        <f>VLOOKUP(Tabela1[[#This Row],[CÓD FORNECEDOR]],'[1]BASE FORNECEDORES'!$A:$N,11,0)</f>
        <v>60.561.719/0022-58</v>
      </c>
      <c r="W681" t="str">
        <f>VLOOKUP(Tabela1[[#This Row],[CNPJ]],'[1]BASE FORNECEDORES'!$K:$R,8,0)</f>
        <v>AKZO NOBEL LTDA AUTO</v>
      </c>
      <c r="X681">
        <v>9907</v>
      </c>
      <c r="Y681" t="str">
        <f>VLOOKUP(Tabela1[[#This Row],[CÓD PRODUTO ]],[1]fornnecedor!$A:$G,7,0)</f>
        <v>BASES POLIÉSTER</v>
      </c>
      <c r="Z681">
        <v>497103</v>
      </c>
      <c r="AA681" t="str">
        <f>Tabela1[[#This Row],[DESCRIÇÃO]]</f>
        <v>AKZO NOBEL LTDA AUTO</v>
      </c>
    </row>
    <row r="682" spans="1:27" x14ac:dyDescent="0.3">
      <c r="A682" t="s">
        <v>5569</v>
      </c>
      <c r="B682" t="s">
        <v>101</v>
      </c>
      <c r="C682" s="1">
        <v>46062</v>
      </c>
      <c r="D682" s="2">
        <v>2003109908</v>
      </c>
      <c r="E682" t="s">
        <v>307</v>
      </c>
      <c r="G682" t="s">
        <v>103</v>
      </c>
      <c r="H682" t="s">
        <v>24</v>
      </c>
      <c r="I682">
        <v>113.23</v>
      </c>
      <c r="J682">
        <v>4</v>
      </c>
      <c r="K682">
        <v>0</v>
      </c>
      <c r="L682">
        <v>452.92</v>
      </c>
      <c r="M682">
        <v>14.87</v>
      </c>
      <c r="N682">
        <v>0</v>
      </c>
      <c r="O682">
        <v>11.7</v>
      </c>
      <c r="P682">
        <v>0</v>
      </c>
      <c r="Q682">
        <v>0</v>
      </c>
      <c r="R682">
        <v>0</v>
      </c>
      <c r="S682">
        <v>0</v>
      </c>
      <c r="T682">
        <v>472.32</v>
      </c>
      <c r="U682">
        <v>34</v>
      </c>
      <c r="V682" t="str">
        <f>VLOOKUP(Tabela1[[#This Row],[CÓD FORNECEDOR]],'[1]BASE FORNECEDORES'!$A:$N,11,0)</f>
        <v>60.561.719/0022-58</v>
      </c>
      <c r="W682" t="str">
        <f>VLOOKUP(Tabela1[[#This Row],[CNPJ]],'[1]BASE FORNECEDORES'!$K:$R,8,0)</f>
        <v>AKZO NOBEL LTDA AUTO</v>
      </c>
      <c r="X682">
        <v>9908</v>
      </c>
      <c r="Y682" t="str">
        <f>VLOOKUP(Tabela1[[#This Row],[CÓD PRODUTO ]],[1]fornnecedor!$A:$G,7,0)</f>
        <v>BASES POLIÉSTER</v>
      </c>
      <c r="Z682">
        <v>497103</v>
      </c>
      <c r="AA682" t="str">
        <f>Tabela1[[#This Row],[DESCRIÇÃO]]</f>
        <v>AKZO NOBEL LTDA AUTO</v>
      </c>
    </row>
    <row r="683" spans="1:27" x14ac:dyDescent="0.3">
      <c r="A683" t="s">
        <v>5569</v>
      </c>
      <c r="B683" t="s">
        <v>101</v>
      </c>
      <c r="C683" s="1">
        <v>46062</v>
      </c>
      <c r="D683" s="2">
        <v>2003123408</v>
      </c>
      <c r="E683" t="s">
        <v>247</v>
      </c>
      <c r="G683" t="s">
        <v>103</v>
      </c>
      <c r="H683" t="s">
        <v>24</v>
      </c>
      <c r="I683">
        <v>315.74</v>
      </c>
      <c r="J683">
        <v>20</v>
      </c>
      <c r="K683">
        <v>0</v>
      </c>
      <c r="L683" s="3">
        <v>6314.75</v>
      </c>
      <c r="M683">
        <v>414.56</v>
      </c>
      <c r="N683">
        <v>0</v>
      </c>
      <c r="O683">
        <v>163.08000000000001</v>
      </c>
      <c r="P683">
        <v>0</v>
      </c>
      <c r="Q683">
        <v>0</v>
      </c>
      <c r="R683">
        <v>446.45</v>
      </c>
      <c r="S683">
        <v>0</v>
      </c>
      <c r="T683" s="3">
        <v>6792.46</v>
      </c>
      <c r="U683">
        <v>34</v>
      </c>
      <c r="V683" t="str">
        <f>VLOOKUP(Tabela1[[#This Row],[CÓD FORNECEDOR]],'[1]BASE FORNECEDORES'!$A:$N,11,0)</f>
        <v>60.561.719/0022-58</v>
      </c>
      <c r="W683" t="str">
        <f>VLOOKUP(Tabela1[[#This Row],[CNPJ]],'[1]BASE FORNECEDORES'!$K:$R,8,0)</f>
        <v>AKZO NOBEL LTDA AUTO</v>
      </c>
      <c r="X683">
        <v>23408</v>
      </c>
      <c r="Y683" t="str">
        <f>VLOOKUP(Tabela1[[#This Row],[CÓD PRODUTO ]],[1]fornnecedor!$A:$G,7,0)</f>
        <v>BASES POLIÉSTER</v>
      </c>
      <c r="Z683">
        <v>497103</v>
      </c>
      <c r="AA683" t="str">
        <f>Tabela1[[#This Row],[DESCRIÇÃO]]</f>
        <v>AKZO NOBEL LTDA AUTO</v>
      </c>
    </row>
    <row r="684" spans="1:27" x14ac:dyDescent="0.3">
      <c r="A684" t="s">
        <v>5569</v>
      </c>
      <c r="B684" t="s">
        <v>101</v>
      </c>
      <c r="C684" s="1">
        <v>46062</v>
      </c>
      <c r="D684" s="2">
        <v>2003109911</v>
      </c>
      <c r="E684" t="s">
        <v>248</v>
      </c>
      <c r="G684" t="s">
        <v>103</v>
      </c>
      <c r="H684" t="s">
        <v>24</v>
      </c>
      <c r="I684">
        <v>201.44</v>
      </c>
      <c r="J684">
        <v>12</v>
      </c>
      <c r="K684">
        <v>0</v>
      </c>
      <c r="L684" s="3">
        <v>2417.3000000000002</v>
      </c>
      <c r="M684">
        <v>79.349999999999994</v>
      </c>
      <c r="N684">
        <v>0</v>
      </c>
      <c r="O684">
        <v>62.43</v>
      </c>
      <c r="P684">
        <v>0</v>
      </c>
      <c r="Q684">
        <v>0</v>
      </c>
      <c r="R684">
        <v>0</v>
      </c>
      <c r="S684">
        <v>0</v>
      </c>
      <c r="T684" s="3">
        <v>2520.8200000000002</v>
      </c>
      <c r="U684">
        <v>34</v>
      </c>
      <c r="V684" t="str">
        <f>VLOOKUP(Tabela1[[#This Row],[CÓD FORNECEDOR]],'[1]BASE FORNECEDORES'!$A:$N,11,0)</f>
        <v>60.561.719/0022-58</v>
      </c>
      <c r="W684" t="str">
        <f>VLOOKUP(Tabela1[[#This Row],[CNPJ]],'[1]BASE FORNECEDORES'!$K:$R,8,0)</f>
        <v>AKZO NOBEL LTDA AUTO</v>
      </c>
      <c r="X684">
        <v>9911</v>
      </c>
      <c r="Y684" t="str">
        <f>VLOOKUP(Tabela1[[#This Row],[CÓD PRODUTO ]],[1]fornnecedor!$A:$G,7,0)</f>
        <v>BASES POLIÉSTER</v>
      </c>
      <c r="Z684">
        <v>497103</v>
      </c>
      <c r="AA684" t="str">
        <f>Tabela1[[#This Row],[DESCRIÇÃO]]</f>
        <v>AKZO NOBEL LTDA AUTO</v>
      </c>
    </row>
    <row r="685" spans="1:27" x14ac:dyDescent="0.3">
      <c r="A685" t="s">
        <v>5570</v>
      </c>
      <c r="B685" t="s">
        <v>101</v>
      </c>
      <c r="C685" s="1">
        <v>46062</v>
      </c>
      <c r="D685" s="2">
        <v>2003121708</v>
      </c>
      <c r="E685" t="s">
        <v>126</v>
      </c>
      <c r="G685" t="s">
        <v>127</v>
      </c>
      <c r="H685" t="s">
        <v>24</v>
      </c>
      <c r="I685">
        <v>161.51</v>
      </c>
      <c r="J685">
        <v>10</v>
      </c>
      <c r="K685">
        <v>0</v>
      </c>
      <c r="L685" s="3">
        <v>1615.12</v>
      </c>
      <c r="M685">
        <v>53.02</v>
      </c>
      <c r="N685">
        <v>0</v>
      </c>
      <c r="O685">
        <v>41.71</v>
      </c>
      <c r="P685">
        <v>0</v>
      </c>
      <c r="Q685">
        <v>0</v>
      </c>
      <c r="R685">
        <v>0</v>
      </c>
      <c r="S685">
        <v>0</v>
      </c>
      <c r="T685" s="3">
        <v>1684.29</v>
      </c>
      <c r="U685">
        <v>34</v>
      </c>
      <c r="V685" t="str">
        <f>VLOOKUP(Tabela1[[#This Row],[CÓD FORNECEDOR]],'[1]BASE FORNECEDORES'!$A:$N,11,0)</f>
        <v>60.561.719/0022-58</v>
      </c>
      <c r="W685" t="str">
        <f>VLOOKUP(Tabela1[[#This Row],[CNPJ]],'[1]BASE FORNECEDORES'!$K:$R,8,0)</f>
        <v>AKZO NOBEL LTDA AUTO</v>
      </c>
      <c r="X685">
        <v>21708</v>
      </c>
      <c r="Y685" t="str">
        <f>VLOOKUP(Tabela1[[#This Row],[CÓD PRODUTO ]],[1]fornnecedor!$A:$G,7,0)</f>
        <v>BASES POLIÉSTER</v>
      </c>
      <c r="Z685">
        <v>497104</v>
      </c>
      <c r="AA685" t="str">
        <f>Tabela1[[#This Row],[DESCRIÇÃO]]</f>
        <v>AKZO NOBEL LTDA AUTO</v>
      </c>
    </row>
    <row r="686" spans="1:27" x14ac:dyDescent="0.3">
      <c r="A686" t="s">
        <v>5570</v>
      </c>
      <c r="B686" t="s">
        <v>101</v>
      </c>
      <c r="C686" s="1">
        <v>46062</v>
      </c>
      <c r="D686" s="2">
        <v>2003109916</v>
      </c>
      <c r="E686" t="s">
        <v>128</v>
      </c>
      <c r="G686" t="s">
        <v>127</v>
      </c>
      <c r="H686" t="s">
        <v>24</v>
      </c>
      <c r="I686">
        <v>111.3</v>
      </c>
      <c r="J686">
        <v>4</v>
      </c>
      <c r="K686">
        <v>0</v>
      </c>
      <c r="L686">
        <v>445.2</v>
      </c>
      <c r="M686">
        <v>14.61</v>
      </c>
      <c r="N686">
        <v>0</v>
      </c>
      <c r="O686">
        <v>11.5</v>
      </c>
      <c r="P686">
        <v>0</v>
      </c>
      <c r="Q686">
        <v>0</v>
      </c>
      <c r="R686">
        <v>0</v>
      </c>
      <c r="S686">
        <v>0</v>
      </c>
      <c r="T686">
        <v>464.26</v>
      </c>
      <c r="U686">
        <v>34</v>
      </c>
      <c r="V686" t="str">
        <f>VLOOKUP(Tabela1[[#This Row],[CÓD FORNECEDOR]],'[1]BASE FORNECEDORES'!$A:$N,11,0)</f>
        <v>60.561.719/0022-58</v>
      </c>
      <c r="W686" t="str">
        <f>VLOOKUP(Tabela1[[#This Row],[CNPJ]],'[1]BASE FORNECEDORES'!$K:$R,8,0)</f>
        <v>AKZO NOBEL LTDA AUTO</v>
      </c>
      <c r="X686">
        <v>9916</v>
      </c>
      <c r="Y686" t="str">
        <f>VLOOKUP(Tabela1[[#This Row],[CÓD PRODUTO ]],[1]fornnecedor!$A:$G,7,0)</f>
        <v>BASES POLIÉSTER</v>
      </c>
      <c r="Z686">
        <v>497104</v>
      </c>
      <c r="AA686" t="str">
        <f>Tabela1[[#This Row],[DESCRIÇÃO]]</f>
        <v>AKZO NOBEL LTDA AUTO</v>
      </c>
    </row>
    <row r="687" spans="1:27" x14ac:dyDescent="0.3">
      <c r="A687" t="s">
        <v>5570</v>
      </c>
      <c r="B687" t="s">
        <v>101</v>
      </c>
      <c r="C687" s="1">
        <v>46062</v>
      </c>
      <c r="D687" s="2">
        <v>2003109919</v>
      </c>
      <c r="E687" t="s">
        <v>260</v>
      </c>
      <c r="G687" t="s">
        <v>127</v>
      </c>
      <c r="H687" t="s">
        <v>24</v>
      </c>
      <c r="I687">
        <v>318.36</v>
      </c>
      <c r="J687">
        <v>2</v>
      </c>
      <c r="K687">
        <v>0</v>
      </c>
      <c r="L687">
        <v>636.71</v>
      </c>
      <c r="M687">
        <v>20.9</v>
      </c>
      <c r="N687">
        <v>0</v>
      </c>
      <c r="O687">
        <v>16.45</v>
      </c>
      <c r="P687">
        <v>0</v>
      </c>
      <c r="Q687">
        <v>0</v>
      </c>
      <c r="R687">
        <v>0</v>
      </c>
      <c r="S687">
        <v>0</v>
      </c>
      <c r="T687">
        <v>663.98</v>
      </c>
      <c r="U687">
        <v>34</v>
      </c>
      <c r="V687" t="str">
        <f>VLOOKUP(Tabela1[[#This Row],[CÓD FORNECEDOR]],'[1]BASE FORNECEDORES'!$A:$N,11,0)</f>
        <v>60.561.719/0022-58</v>
      </c>
      <c r="W687" t="str">
        <f>VLOOKUP(Tabela1[[#This Row],[CNPJ]],'[1]BASE FORNECEDORES'!$K:$R,8,0)</f>
        <v>AKZO NOBEL LTDA AUTO</v>
      </c>
      <c r="X687">
        <v>9919</v>
      </c>
      <c r="Y687" t="str">
        <f>VLOOKUP(Tabela1[[#This Row],[CÓD PRODUTO ]],[1]fornnecedor!$A:$G,7,0)</f>
        <v>BASES POLIÉSTER</v>
      </c>
      <c r="Z687">
        <v>497104</v>
      </c>
      <c r="AA687" t="str">
        <f>Tabela1[[#This Row],[DESCRIÇÃO]]</f>
        <v>AKZO NOBEL LTDA AUTO</v>
      </c>
    </row>
    <row r="688" spans="1:27" x14ac:dyDescent="0.3">
      <c r="A688" t="s">
        <v>5570</v>
      </c>
      <c r="B688" t="s">
        <v>101</v>
      </c>
      <c r="C688" s="1">
        <v>46062</v>
      </c>
      <c r="D688" s="2">
        <v>2003109922</v>
      </c>
      <c r="E688" t="s">
        <v>129</v>
      </c>
      <c r="G688" t="s">
        <v>127</v>
      </c>
      <c r="H688" t="s">
        <v>24</v>
      </c>
      <c r="I688">
        <v>109.83</v>
      </c>
      <c r="J688">
        <v>2</v>
      </c>
      <c r="K688">
        <v>0</v>
      </c>
      <c r="L688">
        <v>219.65</v>
      </c>
      <c r="M688">
        <v>7.21</v>
      </c>
      <c r="N688">
        <v>0</v>
      </c>
      <c r="O688">
        <v>5.68</v>
      </c>
      <c r="P688">
        <v>0</v>
      </c>
      <c r="Q688">
        <v>0</v>
      </c>
      <c r="R688">
        <v>0</v>
      </c>
      <c r="S688">
        <v>0</v>
      </c>
      <c r="T688">
        <v>229.06</v>
      </c>
      <c r="U688">
        <v>34</v>
      </c>
      <c r="V688" t="str">
        <f>VLOOKUP(Tabela1[[#This Row],[CÓD FORNECEDOR]],'[1]BASE FORNECEDORES'!$A:$N,11,0)</f>
        <v>60.561.719/0022-58</v>
      </c>
      <c r="W688" t="str">
        <f>VLOOKUP(Tabela1[[#This Row],[CNPJ]],'[1]BASE FORNECEDORES'!$K:$R,8,0)</f>
        <v>AKZO NOBEL LTDA AUTO</v>
      </c>
      <c r="X688">
        <v>9922</v>
      </c>
      <c r="Y688" t="str">
        <f>VLOOKUP(Tabela1[[#This Row],[CÓD PRODUTO ]],[1]fornnecedor!$A:$G,7,0)</f>
        <v>BASES POLIÉSTER</v>
      </c>
      <c r="Z688">
        <v>497104</v>
      </c>
      <c r="AA688" t="str">
        <f>Tabela1[[#This Row],[DESCRIÇÃO]]</f>
        <v>AKZO NOBEL LTDA AUTO</v>
      </c>
    </row>
    <row r="689" spans="1:27" x14ac:dyDescent="0.3">
      <c r="A689" t="s">
        <v>5570</v>
      </c>
      <c r="B689" t="s">
        <v>101</v>
      </c>
      <c r="C689" s="1">
        <v>46062</v>
      </c>
      <c r="D689" s="2">
        <v>2003123410</v>
      </c>
      <c r="E689" t="s">
        <v>4800</v>
      </c>
      <c r="G689" t="s">
        <v>127</v>
      </c>
      <c r="H689" t="s">
        <v>24</v>
      </c>
      <c r="I689">
        <v>432.18</v>
      </c>
      <c r="J689">
        <v>2</v>
      </c>
      <c r="K689">
        <v>0</v>
      </c>
      <c r="L689">
        <v>864.35</v>
      </c>
      <c r="M689">
        <v>28.37</v>
      </c>
      <c r="N689">
        <v>0</v>
      </c>
      <c r="O689">
        <v>22.32</v>
      </c>
      <c r="P689">
        <v>0</v>
      </c>
      <c r="Q689">
        <v>0</v>
      </c>
      <c r="R689">
        <v>0</v>
      </c>
      <c r="S689">
        <v>0</v>
      </c>
      <c r="T689">
        <v>901.36</v>
      </c>
      <c r="U689">
        <v>34</v>
      </c>
      <c r="V689" t="str">
        <f>VLOOKUP(Tabela1[[#This Row],[CÓD FORNECEDOR]],'[1]BASE FORNECEDORES'!$A:$N,11,0)</f>
        <v>60.561.719/0022-58</v>
      </c>
      <c r="W689" t="str">
        <f>VLOOKUP(Tabela1[[#This Row],[CNPJ]],'[1]BASE FORNECEDORES'!$K:$R,8,0)</f>
        <v>AKZO NOBEL LTDA AUTO</v>
      </c>
      <c r="X689">
        <v>23410</v>
      </c>
      <c r="Y689" t="str">
        <f>VLOOKUP(Tabela1[[#This Row],[CÓD PRODUTO ]],[1]fornnecedor!$A:$G,7,0)</f>
        <v>BASES POLIÉSTER</v>
      </c>
      <c r="Z689">
        <v>497104</v>
      </c>
      <c r="AA689" t="str">
        <f>Tabela1[[#This Row],[DESCRIÇÃO]]</f>
        <v>AKZO NOBEL LTDA AUTO</v>
      </c>
    </row>
    <row r="690" spans="1:27" x14ac:dyDescent="0.3">
      <c r="A690" t="s">
        <v>5570</v>
      </c>
      <c r="B690" t="s">
        <v>101</v>
      </c>
      <c r="C690" s="1">
        <v>46062</v>
      </c>
      <c r="D690" s="2">
        <v>2003109926</v>
      </c>
      <c r="E690" t="s">
        <v>131</v>
      </c>
      <c r="G690" t="s">
        <v>127</v>
      </c>
      <c r="H690" t="s">
        <v>24</v>
      </c>
      <c r="I690">
        <v>280.45999999999998</v>
      </c>
      <c r="J690">
        <v>2</v>
      </c>
      <c r="K690">
        <v>0</v>
      </c>
      <c r="L690">
        <v>560.91999999999996</v>
      </c>
      <c r="M690">
        <v>18.41</v>
      </c>
      <c r="N690">
        <v>0</v>
      </c>
      <c r="O690">
        <v>14.49</v>
      </c>
      <c r="P690">
        <v>0</v>
      </c>
      <c r="Q690">
        <v>0</v>
      </c>
      <c r="R690">
        <v>0</v>
      </c>
      <c r="S690">
        <v>0</v>
      </c>
      <c r="T690">
        <v>584.94000000000005</v>
      </c>
      <c r="U690">
        <v>34</v>
      </c>
      <c r="V690" t="str">
        <f>VLOOKUP(Tabela1[[#This Row],[CÓD FORNECEDOR]],'[1]BASE FORNECEDORES'!$A:$N,11,0)</f>
        <v>60.561.719/0022-58</v>
      </c>
      <c r="W690" t="str">
        <f>VLOOKUP(Tabela1[[#This Row],[CNPJ]],'[1]BASE FORNECEDORES'!$K:$R,8,0)</f>
        <v>AKZO NOBEL LTDA AUTO</v>
      </c>
      <c r="X690">
        <v>9926</v>
      </c>
      <c r="Y690" t="str">
        <f>VLOOKUP(Tabela1[[#This Row],[CÓD PRODUTO ]],[1]fornnecedor!$A:$G,7,0)</f>
        <v>BASES POLIÉSTER</v>
      </c>
      <c r="Z690">
        <v>497104</v>
      </c>
      <c r="AA690" t="str">
        <f>Tabela1[[#This Row],[DESCRIÇÃO]]</f>
        <v>AKZO NOBEL LTDA AUTO</v>
      </c>
    </row>
    <row r="691" spans="1:27" x14ac:dyDescent="0.3">
      <c r="A691" t="s">
        <v>5570</v>
      </c>
      <c r="B691" t="s">
        <v>101</v>
      </c>
      <c r="C691" s="1">
        <v>46062</v>
      </c>
      <c r="D691" s="2">
        <v>2003109937</v>
      </c>
      <c r="E691" t="s">
        <v>4530</v>
      </c>
      <c r="G691" t="s">
        <v>127</v>
      </c>
      <c r="H691" t="s">
        <v>24</v>
      </c>
      <c r="I691">
        <v>206.44</v>
      </c>
      <c r="J691">
        <v>2</v>
      </c>
      <c r="K691">
        <v>0</v>
      </c>
      <c r="L691">
        <v>412.87</v>
      </c>
      <c r="M691">
        <v>13.55</v>
      </c>
      <c r="N691">
        <v>0</v>
      </c>
      <c r="O691">
        <v>10.66</v>
      </c>
      <c r="P691">
        <v>0</v>
      </c>
      <c r="Q691">
        <v>0</v>
      </c>
      <c r="R691">
        <v>0</v>
      </c>
      <c r="S691">
        <v>0</v>
      </c>
      <c r="T691">
        <v>430.55</v>
      </c>
      <c r="U691">
        <v>34</v>
      </c>
      <c r="V691" t="str">
        <f>VLOOKUP(Tabela1[[#This Row],[CÓD FORNECEDOR]],'[1]BASE FORNECEDORES'!$A:$N,11,0)</f>
        <v>60.561.719/0022-58</v>
      </c>
      <c r="W691" t="str">
        <f>VLOOKUP(Tabela1[[#This Row],[CNPJ]],'[1]BASE FORNECEDORES'!$K:$R,8,0)</f>
        <v>AKZO NOBEL LTDA AUTO</v>
      </c>
      <c r="X691">
        <v>9937</v>
      </c>
      <c r="Y691" t="str">
        <f>VLOOKUP(Tabela1[[#This Row],[CÓD PRODUTO ]],[1]fornnecedor!$A:$G,7,0)</f>
        <v>BASES POLIÉSTER</v>
      </c>
      <c r="Z691">
        <v>497104</v>
      </c>
      <c r="AA691" t="str">
        <f>Tabela1[[#This Row],[DESCRIÇÃO]]</f>
        <v>AKZO NOBEL LTDA AUTO</v>
      </c>
    </row>
    <row r="692" spans="1:27" x14ac:dyDescent="0.3">
      <c r="A692" t="s">
        <v>5570</v>
      </c>
      <c r="B692" t="s">
        <v>101</v>
      </c>
      <c r="C692" s="1">
        <v>46062</v>
      </c>
      <c r="D692" s="2">
        <v>2003185032</v>
      </c>
      <c r="E692" t="s">
        <v>4783</v>
      </c>
      <c r="G692" t="s">
        <v>127</v>
      </c>
      <c r="H692" t="s">
        <v>24</v>
      </c>
      <c r="I692">
        <v>357.94</v>
      </c>
      <c r="J692">
        <v>2</v>
      </c>
      <c r="K692">
        <v>0</v>
      </c>
      <c r="L692">
        <v>715.89</v>
      </c>
      <c r="M692">
        <v>23.5</v>
      </c>
      <c r="N692">
        <v>0</v>
      </c>
      <c r="O692">
        <v>18.48</v>
      </c>
      <c r="P692">
        <v>0</v>
      </c>
      <c r="Q692">
        <v>0</v>
      </c>
      <c r="R692">
        <v>0</v>
      </c>
      <c r="S692">
        <v>0</v>
      </c>
      <c r="T692">
        <v>746.55</v>
      </c>
      <c r="U692">
        <v>34</v>
      </c>
      <c r="V692" t="str">
        <f>VLOOKUP(Tabela1[[#This Row],[CÓD FORNECEDOR]],'[1]BASE FORNECEDORES'!$A:$N,11,0)</f>
        <v>60.561.719/0022-58</v>
      </c>
      <c r="W692" t="str">
        <f>VLOOKUP(Tabela1[[#This Row],[CNPJ]],'[1]BASE FORNECEDORES'!$K:$R,8,0)</f>
        <v>AKZO NOBEL LTDA AUTO</v>
      </c>
      <c r="X692">
        <v>85032</v>
      </c>
      <c r="Y692" t="str">
        <f>VLOOKUP(Tabela1[[#This Row],[CÓD PRODUTO ]],[1]fornnecedor!$A:$G,7,0)</f>
        <v>BASES POLIÉSTER</v>
      </c>
      <c r="Z692">
        <v>497104</v>
      </c>
      <c r="AA692" t="str">
        <f>Tabela1[[#This Row],[DESCRIÇÃO]]</f>
        <v>AKZO NOBEL LTDA AUTO</v>
      </c>
    </row>
    <row r="693" spans="1:27" x14ac:dyDescent="0.3">
      <c r="A693" t="s">
        <v>5570</v>
      </c>
      <c r="B693" t="s">
        <v>101</v>
      </c>
      <c r="C693" s="1">
        <v>46062</v>
      </c>
      <c r="D693" s="2">
        <v>2003123785</v>
      </c>
      <c r="E693" t="s">
        <v>4768</v>
      </c>
      <c r="G693" t="s">
        <v>127</v>
      </c>
      <c r="H693" t="s">
        <v>24</v>
      </c>
      <c r="I693">
        <v>385.93</v>
      </c>
      <c r="J693">
        <v>2</v>
      </c>
      <c r="K693">
        <v>0</v>
      </c>
      <c r="L693">
        <v>771.85</v>
      </c>
      <c r="M693">
        <v>25.34</v>
      </c>
      <c r="N693">
        <v>0</v>
      </c>
      <c r="O693">
        <v>19.93</v>
      </c>
      <c r="P693">
        <v>0</v>
      </c>
      <c r="Q693">
        <v>0</v>
      </c>
      <c r="R693">
        <v>0</v>
      </c>
      <c r="S693">
        <v>0</v>
      </c>
      <c r="T693">
        <v>804.91</v>
      </c>
      <c r="U693">
        <v>34</v>
      </c>
      <c r="V693" t="str">
        <f>VLOOKUP(Tabela1[[#This Row],[CÓD FORNECEDOR]],'[1]BASE FORNECEDORES'!$A:$N,11,0)</f>
        <v>60.561.719/0022-58</v>
      </c>
      <c r="W693" t="str">
        <f>VLOOKUP(Tabela1[[#This Row],[CNPJ]],'[1]BASE FORNECEDORES'!$K:$R,8,0)</f>
        <v>AKZO NOBEL LTDA AUTO</v>
      </c>
      <c r="X693">
        <v>23785</v>
      </c>
      <c r="Y693" t="str">
        <f>VLOOKUP(Tabela1[[#This Row],[CÓD PRODUTO ]],[1]fornnecedor!$A:$G,7,0)</f>
        <v>BASES POLIÉSTER</v>
      </c>
      <c r="Z693">
        <v>497104</v>
      </c>
      <c r="AA693" t="str">
        <f>Tabela1[[#This Row],[DESCRIÇÃO]]</f>
        <v>AKZO NOBEL LTDA AUTO</v>
      </c>
    </row>
    <row r="694" spans="1:27" x14ac:dyDescent="0.3">
      <c r="A694" t="s">
        <v>5570</v>
      </c>
      <c r="B694" t="s">
        <v>101</v>
      </c>
      <c r="C694" s="1">
        <v>46062</v>
      </c>
      <c r="D694" s="2">
        <v>2003109950</v>
      </c>
      <c r="E694" t="s">
        <v>5028</v>
      </c>
      <c r="G694" t="s">
        <v>127</v>
      </c>
      <c r="H694" t="s">
        <v>24</v>
      </c>
      <c r="I694">
        <v>432.18</v>
      </c>
      <c r="J694">
        <v>2</v>
      </c>
      <c r="K694">
        <v>0</v>
      </c>
      <c r="L694">
        <v>864.35</v>
      </c>
      <c r="M694">
        <v>28.37</v>
      </c>
      <c r="N694">
        <v>0</v>
      </c>
      <c r="O694">
        <v>22.32</v>
      </c>
      <c r="P694">
        <v>0</v>
      </c>
      <c r="Q694">
        <v>0</v>
      </c>
      <c r="R694">
        <v>0</v>
      </c>
      <c r="S694">
        <v>0</v>
      </c>
      <c r="T694">
        <v>901.36</v>
      </c>
      <c r="U694">
        <v>34</v>
      </c>
      <c r="V694" t="str">
        <f>VLOOKUP(Tabela1[[#This Row],[CÓD FORNECEDOR]],'[1]BASE FORNECEDORES'!$A:$N,11,0)</f>
        <v>60.561.719/0022-58</v>
      </c>
      <c r="W694" t="str">
        <f>VLOOKUP(Tabela1[[#This Row],[CNPJ]],'[1]BASE FORNECEDORES'!$K:$R,8,0)</f>
        <v>AKZO NOBEL LTDA AUTO</v>
      </c>
      <c r="X694">
        <v>9950</v>
      </c>
      <c r="Y694" t="str">
        <f>VLOOKUP(Tabela1[[#This Row],[CÓD PRODUTO ]],[1]fornnecedor!$A:$G,7,0)</f>
        <v>BASES POLIÉSTER</v>
      </c>
      <c r="Z694">
        <v>497104</v>
      </c>
      <c r="AA694" t="str">
        <f>Tabela1[[#This Row],[DESCRIÇÃO]]</f>
        <v>AKZO NOBEL LTDA AUTO</v>
      </c>
    </row>
    <row r="695" spans="1:27" x14ac:dyDescent="0.3">
      <c r="A695" t="s">
        <v>5570</v>
      </c>
      <c r="B695" t="s">
        <v>101</v>
      </c>
      <c r="C695" s="1">
        <v>46062</v>
      </c>
      <c r="D695" s="2">
        <v>2003109954</v>
      </c>
      <c r="E695" t="s">
        <v>265</v>
      </c>
      <c r="G695" t="s">
        <v>127</v>
      </c>
      <c r="H695" t="s">
        <v>24</v>
      </c>
      <c r="I695">
        <v>455.1</v>
      </c>
      <c r="J695">
        <v>4</v>
      </c>
      <c r="K695">
        <v>0</v>
      </c>
      <c r="L695" s="3">
        <v>1820.39</v>
      </c>
      <c r="M695">
        <v>59.75</v>
      </c>
      <c r="N695">
        <v>0</v>
      </c>
      <c r="O695">
        <v>47.01</v>
      </c>
      <c r="P695">
        <v>0</v>
      </c>
      <c r="Q695">
        <v>0</v>
      </c>
      <c r="R695">
        <v>0</v>
      </c>
      <c r="S695">
        <v>0</v>
      </c>
      <c r="T695" s="3">
        <v>1898.34</v>
      </c>
      <c r="U695">
        <v>34</v>
      </c>
      <c r="V695" t="str">
        <f>VLOOKUP(Tabela1[[#This Row],[CÓD FORNECEDOR]],'[1]BASE FORNECEDORES'!$A:$N,11,0)</f>
        <v>60.561.719/0022-58</v>
      </c>
      <c r="W695" t="str">
        <f>VLOOKUP(Tabela1[[#This Row],[CNPJ]],'[1]BASE FORNECEDORES'!$K:$R,8,0)</f>
        <v>AKZO NOBEL LTDA AUTO</v>
      </c>
      <c r="X695">
        <v>9954</v>
      </c>
      <c r="Y695" t="str">
        <f>VLOOKUP(Tabela1[[#This Row],[CÓD PRODUTO ]],[1]fornnecedor!$A:$G,7,0)</f>
        <v>BASES POLIÉSTER</v>
      </c>
      <c r="Z695">
        <v>497104</v>
      </c>
      <c r="AA695" t="str">
        <f>Tabela1[[#This Row],[DESCRIÇÃO]]</f>
        <v>AKZO NOBEL LTDA AUTO</v>
      </c>
    </row>
    <row r="696" spans="1:27" x14ac:dyDescent="0.3">
      <c r="A696" t="s">
        <v>5570</v>
      </c>
      <c r="B696" t="s">
        <v>101</v>
      </c>
      <c r="C696" s="1">
        <v>46062</v>
      </c>
      <c r="D696" s="2">
        <v>2003109955</v>
      </c>
      <c r="E696" t="s">
        <v>135</v>
      </c>
      <c r="G696" t="s">
        <v>127</v>
      </c>
      <c r="H696" t="s">
        <v>24</v>
      </c>
      <c r="I696">
        <v>105.89</v>
      </c>
      <c r="J696">
        <v>12</v>
      </c>
      <c r="K696">
        <v>0</v>
      </c>
      <c r="L696" s="3">
        <v>1270.69</v>
      </c>
      <c r="M696">
        <v>41.71</v>
      </c>
      <c r="N696">
        <v>0</v>
      </c>
      <c r="O696">
        <v>32.82</v>
      </c>
      <c r="P696">
        <v>0</v>
      </c>
      <c r="Q696">
        <v>0</v>
      </c>
      <c r="R696">
        <v>0</v>
      </c>
      <c r="S696">
        <v>0</v>
      </c>
      <c r="T696" s="3">
        <v>1325.11</v>
      </c>
      <c r="U696">
        <v>34</v>
      </c>
      <c r="V696" t="str">
        <f>VLOOKUP(Tabela1[[#This Row],[CÓD FORNECEDOR]],'[1]BASE FORNECEDORES'!$A:$N,11,0)</f>
        <v>60.561.719/0022-58</v>
      </c>
      <c r="W696" t="str">
        <f>VLOOKUP(Tabela1[[#This Row],[CNPJ]],'[1]BASE FORNECEDORES'!$K:$R,8,0)</f>
        <v>AKZO NOBEL LTDA AUTO</v>
      </c>
      <c r="X696">
        <v>9955</v>
      </c>
      <c r="Y696" t="str">
        <f>VLOOKUP(Tabela1[[#This Row],[CÓD PRODUTO ]],[1]fornnecedor!$A:$G,7,0)</f>
        <v>BASES POLIÉSTER</v>
      </c>
      <c r="Z696">
        <v>497104</v>
      </c>
      <c r="AA696" t="str">
        <f>Tabela1[[#This Row],[DESCRIÇÃO]]</f>
        <v>AKZO NOBEL LTDA AUTO</v>
      </c>
    </row>
    <row r="697" spans="1:27" x14ac:dyDescent="0.3">
      <c r="A697" t="s">
        <v>5570</v>
      </c>
      <c r="B697" t="s">
        <v>101</v>
      </c>
      <c r="C697" s="1">
        <v>46062</v>
      </c>
      <c r="D697" s="2">
        <v>2003109957</v>
      </c>
      <c r="E697" t="s">
        <v>136</v>
      </c>
      <c r="G697" t="s">
        <v>127</v>
      </c>
      <c r="H697" t="s">
        <v>24</v>
      </c>
      <c r="I697">
        <v>102.94</v>
      </c>
      <c r="J697">
        <v>4</v>
      </c>
      <c r="K697">
        <v>0</v>
      </c>
      <c r="L697">
        <v>411.75</v>
      </c>
      <c r="M697">
        <v>13.52</v>
      </c>
      <c r="N697">
        <v>0</v>
      </c>
      <c r="O697">
        <v>10.64</v>
      </c>
      <c r="P697">
        <v>0</v>
      </c>
      <c r="Q697">
        <v>0</v>
      </c>
      <c r="R697">
        <v>0</v>
      </c>
      <c r="S697">
        <v>0</v>
      </c>
      <c r="T697">
        <v>429.39</v>
      </c>
      <c r="U697">
        <v>34</v>
      </c>
      <c r="V697" t="str">
        <f>VLOOKUP(Tabela1[[#This Row],[CÓD FORNECEDOR]],'[1]BASE FORNECEDORES'!$A:$N,11,0)</f>
        <v>60.561.719/0022-58</v>
      </c>
      <c r="W697" t="str">
        <f>VLOOKUP(Tabela1[[#This Row],[CNPJ]],'[1]BASE FORNECEDORES'!$K:$R,8,0)</f>
        <v>AKZO NOBEL LTDA AUTO</v>
      </c>
      <c r="X697">
        <v>9957</v>
      </c>
      <c r="Y697" t="str">
        <f>VLOOKUP(Tabela1[[#This Row],[CÓD PRODUTO ]],[1]fornnecedor!$A:$G,7,0)</f>
        <v>BASES POLIÉSTER</v>
      </c>
      <c r="Z697">
        <v>497104</v>
      </c>
      <c r="AA697" t="str">
        <f>Tabela1[[#This Row],[DESCRIÇÃO]]</f>
        <v>AKZO NOBEL LTDA AUTO</v>
      </c>
    </row>
    <row r="698" spans="1:27" x14ac:dyDescent="0.3">
      <c r="A698" t="s">
        <v>5570</v>
      </c>
      <c r="B698" t="s">
        <v>101</v>
      </c>
      <c r="C698" s="1">
        <v>46062</v>
      </c>
      <c r="D698" s="2">
        <v>2003109960</v>
      </c>
      <c r="E698" t="s">
        <v>267</v>
      </c>
      <c r="G698" t="s">
        <v>127</v>
      </c>
      <c r="H698" t="s">
        <v>24</v>
      </c>
      <c r="I698">
        <v>432.18</v>
      </c>
      <c r="J698">
        <v>2</v>
      </c>
      <c r="K698">
        <v>0</v>
      </c>
      <c r="L698">
        <v>864.35</v>
      </c>
      <c r="M698">
        <v>28.37</v>
      </c>
      <c r="N698">
        <v>0</v>
      </c>
      <c r="O698">
        <v>22.32</v>
      </c>
      <c r="P698">
        <v>0</v>
      </c>
      <c r="Q698">
        <v>0</v>
      </c>
      <c r="R698">
        <v>0</v>
      </c>
      <c r="S698">
        <v>0</v>
      </c>
      <c r="T698">
        <v>901.36</v>
      </c>
      <c r="U698">
        <v>34</v>
      </c>
      <c r="V698" t="str">
        <f>VLOOKUP(Tabela1[[#This Row],[CÓD FORNECEDOR]],'[1]BASE FORNECEDORES'!$A:$N,11,0)</f>
        <v>60.561.719/0022-58</v>
      </c>
      <c r="W698" t="str">
        <f>VLOOKUP(Tabela1[[#This Row],[CNPJ]],'[1]BASE FORNECEDORES'!$K:$R,8,0)</f>
        <v>AKZO NOBEL LTDA AUTO</v>
      </c>
      <c r="X698">
        <v>9960</v>
      </c>
      <c r="Y698" t="str">
        <f>VLOOKUP(Tabela1[[#This Row],[CÓD PRODUTO ]],[1]fornnecedor!$A:$G,7,0)</f>
        <v>BASES POLIÉSTER</v>
      </c>
      <c r="Z698">
        <v>497104</v>
      </c>
      <c r="AA698" t="str">
        <f>Tabela1[[#This Row],[DESCRIÇÃO]]</f>
        <v>AKZO NOBEL LTDA AUTO</v>
      </c>
    </row>
    <row r="699" spans="1:27" x14ac:dyDescent="0.3">
      <c r="A699" t="s">
        <v>5570</v>
      </c>
      <c r="B699" t="s">
        <v>101</v>
      </c>
      <c r="C699" s="1">
        <v>46062</v>
      </c>
      <c r="D699" s="2">
        <v>2003109961</v>
      </c>
      <c r="E699" t="s">
        <v>137</v>
      </c>
      <c r="G699" t="s">
        <v>127</v>
      </c>
      <c r="H699" t="s">
        <v>24</v>
      </c>
      <c r="I699">
        <v>335.67</v>
      </c>
      <c r="J699">
        <v>4</v>
      </c>
      <c r="K699">
        <v>0</v>
      </c>
      <c r="L699" s="3">
        <v>1342.68</v>
      </c>
      <c r="M699">
        <v>44.07</v>
      </c>
      <c r="N699">
        <v>0</v>
      </c>
      <c r="O699">
        <v>34.68</v>
      </c>
      <c r="P699">
        <v>0</v>
      </c>
      <c r="Q699">
        <v>0</v>
      </c>
      <c r="R699">
        <v>0</v>
      </c>
      <c r="S699">
        <v>0</v>
      </c>
      <c r="T699" s="3">
        <v>1400.18</v>
      </c>
      <c r="U699">
        <v>34</v>
      </c>
      <c r="V699" t="str">
        <f>VLOOKUP(Tabela1[[#This Row],[CÓD FORNECEDOR]],'[1]BASE FORNECEDORES'!$A:$N,11,0)</f>
        <v>60.561.719/0022-58</v>
      </c>
      <c r="W699" t="str">
        <f>VLOOKUP(Tabela1[[#This Row],[CNPJ]],'[1]BASE FORNECEDORES'!$K:$R,8,0)</f>
        <v>AKZO NOBEL LTDA AUTO</v>
      </c>
      <c r="X699">
        <v>9961</v>
      </c>
      <c r="Y699" t="str">
        <f>VLOOKUP(Tabela1[[#This Row],[CÓD PRODUTO ]],[1]fornnecedor!$A:$G,7,0)</f>
        <v>BASES POLIÉSTER</v>
      </c>
      <c r="Z699">
        <v>497104</v>
      </c>
      <c r="AA699" t="str">
        <f>Tabela1[[#This Row],[DESCRIÇÃO]]</f>
        <v>AKZO NOBEL LTDA AUTO</v>
      </c>
    </row>
    <row r="700" spans="1:27" x14ac:dyDescent="0.3">
      <c r="A700" t="s">
        <v>5570</v>
      </c>
      <c r="B700" t="s">
        <v>101</v>
      </c>
      <c r="C700" s="1">
        <v>46062</v>
      </c>
      <c r="D700" s="2">
        <v>2003109962</v>
      </c>
      <c r="E700" t="s">
        <v>268</v>
      </c>
      <c r="G700" t="s">
        <v>127</v>
      </c>
      <c r="H700" t="s">
        <v>24</v>
      </c>
      <c r="I700">
        <v>91.04</v>
      </c>
      <c r="J700">
        <v>4</v>
      </c>
      <c r="K700">
        <v>0</v>
      </c>
      <c r="L700">
        <v>364.16</v>
      </c>
      <c r="M700">
        <v>11.95</v>
      </c>
      <c r="N700">
        <v>0</v>
      </c>
      <c r="O700">
        <v>9.4</v>
      </c>
      <c r="P700">
        <v>0</v>
      </c>
      <c r="Q700">
        <v>0</v>
      </c>
      <c r="R700">
        <v>0</v>
      </c>
      <c r="S700">
        <v>0</v>
      </c>
      <c r="T700">
        <v>379.75</v>
      </c>
      <c r="U700">
        <v>34</v>
      </c>
      <c r="V700" t="str">
        <f>VLOOKUP(Tabela1[[#This Row],[CÓD FORNECEDOR]],'[1]BASE FORNECEDORES'!$A:$N,11,0)</f>
        <v>60.561.719/0022-58</v>
      </c>
      <c r="W700" t="str">
        <f>VLOOKUP(Tabela1[[#This Row],[CNPJ]],'[1]BASE FORNECEDORES'!$K:$R,8,0)</f>
        <v>AKZO NOBEL LTDA AUTO</v>
      </c>
      <c r="X700">
        <v>9962</v>
      </c>
      <c r="Y700" t="str">
        <f>VLOOKUP(Tabela1[[#This Row],[CÓD PRODUTO ]],[1]fornnecedor!$A:$G,7,0)</f>
        <v>BASES POLIÉSTER</v>
      </c>
      <c r="Z700">
        <v>497104</v>
      </c>
      <c r="AA700" t="str">
        <f>Tabela1[[#This Row],[DESCRIÇÃO]]</f>
        <v>AKZO NOBEL LTDA AUTO</v>
      </c>
    </row>
    <row r="701" spans="1:27" x14ac:dyDescent="0.3">
      <c r="A701" t="s">
        <v>5570</v>
      </c>
      <c r="B701" t="s">
        <v>101</v>
      </c>
      <c r="C701" s="1">
        <v>46062</v>
      </c>
      <c r="D701" s="2">
        <v>2003109966</v>
      </c>
      <c r="E701" t="s">
        <v>138</v>
      </c>
      <c r="G701" t="s">
        <v>127</v>
      </c>
      <c r="H701" t="s">
        <v>24</v>
      </c>
      <c r="I701">
        <v>221.76</v>
      </c>
      <c r="J701">
        <v>2</v>
      </c>
      <c r="K701">
        <v>0</v>
      </c>
      <c r="L701">
        <v>443.52</v>
      </c>
      <c r="M701">
        <v>14.56</v>
      </c>
      <c r="N701">
        <v>0</v>
      </c>
      <c r="O701">
        <v>11.46</v>
      </c>
      <c r="P701">
        <v>0</v>
      </c>
      <c r="Q701">
        <v>0</v>
      </c>
      <c r="R701">
        <v>0</v>
      </c>
      <c r="S701">
        <v>0</v>
      </c>
      <c r="T701">
        <v>462.52</v>
      </c>
      <c r="U701">
        <v>34</v>
      </c>
      <c r="V701" t="str">
        <f>VLOOKUP(Tabela1[[#This Row],[CÓD FORNECEDOR]],'[1]BASE FORNECEDORES'!$A:$N,11,0)</f>
        <v>60.561.719/0022-58</v>
      </c>
      <c r="W701" t="str">
        <f>VLOOKUP(Tabela1[[#This Row],[CNPJ]],'[1]BASE FORNECEDORES'!$K:$R,8,0)</f>
        <v>AKZO NOBEL LTDA AUTO</v>
      </c>
      <c r="X701">
        <v>9966</v>
      </c>
      <c r="Y701" t="str">
        <f>VLOOKUP(Tabela1[[#This Row],[CÓD PRODUTO ]],[1]fornnecedor!$A:$G,7,0)</f>
        <v>BASES POLIÉSTER</v>
      </c>
      <c r="Z701">
        <v>497104</v>
      </c>
      <c r="AA701" t="str">
        <f>Tabela1[[#This Row],[DESCRIÇÃO]]</f>
        <v>AKZO NOBEL LTDA AUTO</v>
      </c>
    </row>
    <row r="702" spans="1:27" x14ac:dyDescent="0.3">
      <c r="A702" t="s">
        <v>5570</v>
      </c>
      <c r="B702" t="s">
        <v>101</v>
      </c>
      <c r="C702" s="1">
        <v>46062</v>
      </c>
      <c r="D702" s="2">
        <v>2003109974</v>
      </c>
      <c r="E702" t="s">
        <v>4699</v>
      </c>
      <c r="G702" t="s">
        <v>127</v>
      </c>
      <c r="H702" t="s">
        <v>24</v>
      </c>
      <c r="I702">
        <v>368.06</v>
      </c>
      <c r="J702">
        <v>2</v>
      </c>
      <c r="K702">
        <v>0</v>
      </c>
      <c r="L702">
        <v>736.11</v>
      </c>
      <c r="M702">
        <v>24.16</v>
      </c>
      <c r="N702">
        <v>0</v>
      </c>
      <c r="O702">
        <v>19.010000000000002</v>
      </c>
      <c r="P702">
        <v>0</v>
      </c>
      <c r="Q702">
        <v>0</v>
      </c>
      <c r="R702">
        <v>0</v>
      </c>
      <c r="S702">
        <v>0</v>
      </c>
      <c r="T702">
        <v>767.63</v>
      </c>
      <c r="U702">
        <v>34</v>
      </c>
      <c r="V702" t="str">
        <f>VLOOKUP(Tabela1[[#This Row],[CÓD FORNECEDOR]],'[1]BASE FORNECEDORES'!$A:$N,11,0)</f>
        <v>60.561.719/0022-58</v>
      </c>
      <c r="W702" t="str">
        <f>VLOOKUP(Tabela1[[#This Row],[CNPJ]],'[1]BASE FORNECEDORES'!$K:$R,8,0)</f>
        <v>AKZO NOBEL LTDA AUTO</v>
      </c>
      <c r="X702">
        <v>9974</v>
      </c>
      <c r="Y702" t="str">
        <f>VLOOKUP(Tabela1[[#This Row],[CÓD PRODUTO ]],[1]fornnecedor!$A:$G,7,0)</f>
        <v>BASES POLIÉSTER</v>
      </c>
      <c r="Z702">
        <v>497104</v>
      </c>
      <c r="AA702" t="str">
        <f>Tabela1[[#This Row],[DESCRIÇÃO]]</f>
        <v>AKZO NOBEL LTDA AUTO</v>
      </c>
    </row>
    <row r="703" spans="1:27" x14ac:dyDescent="0.3">
      <c r="A703" t="s">
        <v>5570</v>
      </c>
      <c r="B703" t="s">
        <v>101</v>
      </c>
      <c r="C703" s="1">
        <v>46062</v>
      </c>
      <c r="D703" s="2">
        <v>2003109984</v>
      </c>
      <c r="E703" t="s">
        <v>272</v>
      </c>
      <c r="G703" t="s">
        <v>127</v>
      </c>
      <c r="H703" t="s">
        <v>24</v>
      </c>
      <c r="I703">
        <v>333.18</v>
      </c>
      <c r="J703">
        <v>2</v>
      </c>
      <c r="K703">
        <v>0</v>
      </c>
      <c r="L703">
        <v>666.36</v>
      </c>
      <c r="M703">
        <v>21.87</v>
      </c>
      <c r="N703">
        <v>0</v>
      </c>
      <c r="O703">
        <v>17.21</v>
      </c>
      <c r="P703">
        <v>0</v>
      </c>
      <c r="Q703">
        <v>0</v>
      </c>
      <c r="R703">
        <v>0</v>
      </c>
      <c r="S703">
        <v>0</v>
      </c>
      <c r="T703">
        <v>694.89</v>
      </c>
      <c r="U703">
        <v>34</v>
      </c>
      <c r="V703" t="str">
        <f>VLOOKUP(Tabela1[[#This Row],[CÓD FORNECEDOR]],'[1]BASE FORNECEDORES'!$A:$N,11,0)</f>
        <v>60.561.719/0022-58</v>
      </c>
      <c r="W703" t="str">
        <f>VLOOKUP(Tabela1[[#This Row],[CNPJ]],'[1]BASE FORNECEDORES'!$K:$R,8,0)</f>
        <v>AKZO NOBEL LTDA AUTO</v>
      </c>
      <c r="X703">
        <v>9984</v>
      </c>
      <c r="Y703" t="str">
        <f>VLOOKUP(Tabela1[[#This Row],[CÓD PRODUTO ]],[1]fornnecedor!$A:$G,7,0)</f>
        <v>BASES POLIÉSTER</v>
      </c>
      <c r="Z703">
        <v>497104</v>
      </c>
      <c r="AA703" t="str">
        <f>Tabela1[[#This Row],[DESCRIÇÃO]]</f>
        <v>AKZO NOBEL LTDA AUTO</v>
      </c>
    </row>
    <row r="704" spans="1:27" x14ac:dyDescent="0.3">
      <c r="A704" t="s">
        <v>5570</v>
      </c>
      <c r="B704" t="s">
        <v>101</v>
      </c>
      <c r="C704" s="1">
        <v>46062</v>
      </c>
      <c r="D704" s="2">
        <v>2003423658</v>
      </c>
      <c r="E704" t="s">
        <v>273</v>
      </c>
      <c r="G704" t="s">
        <v>127</v>
      </c>
      <c r="H704" t="s">
        <v>24</v>
      </c>
      <c r="I704">
        <v>670.89</v>
      </c>
      <c r="J704">
        <v>15</v>
      </c>
      <c r="K704">
        <v>0</v>
      </c>
      <c r="L704" s="3">
        <v>10063.41</v>
      </c>
      <c r="M704">
        <v>330.33</v>
      </c>
      <c r="N704">
        <v>0</v>
      </c>
      <c r="O704">
        <v>259.88</v>
      </c>
      <c r="P704">
        <v>0</v>
      </c>
      <c r="Q704">
        <v>0</v>
      </c>
      <c r="R704">
        <v>0</v>
      </c>
      <c r="S704">
        <v>0</v>
      </c>
      <c r="T704" s="3">
        <v>10494.36</v>
      </c>
      <c r="U704">
        <v>34</v>
      </c>
      <c r="V704" t="str">
        <f>VLOOKUP(Tabela1[[#This Row],[CÓD FORNECEDOR]],'[1]BASE FORNECEDORES'!$A:$N,11,0)</f>
        <v>60.561.719/0022-58</v>
      </c>
      <c r="W704" t="str">
        <f>VLOOKUP(Tabela1[[#This Row],[CNPJ]],'[1]BASE FORNECEDORES'!$K:$R,8,0)</f>
        <v>AKZO NOBEL LTDA AUTO</v>
      </c>
      <c r="X704">
        <v>23658</v>
      </c>
      <c r="Y704" t="str">
        <f>VLOOKUP(Tabela1[[#This Row],[CÓD PRODUTO ]],[1]fornnecedor!$A:$G,7,0)</f>
        <v>VERNIZ AUTOMOTIVO</v>
      </c>
      <c r="Z704">
        <v>497104</v>
      </c>
      <c r="AA704" t="str">
        <f>Tabela1[[#This Row],[DESCRIÇÃO]]</f>
        <v>AKZO NOBEL LTDA AUTO</v>
      </c>
    </row>
    <row r="705" spans="1:27" x14ac:dyDescent="0.3">
      <c r="A705" t="s">
        <v>5570</v>
      </c>
      <c r="B705" t="s">
        <v>101</v>
      </c>
      <c r="C705" s="1">
        <v>46062</v>
      </c>
      <c r="D705" s="2">
        <v>2003423295</v>
      </c>
      <c r="E705" t="s">
        <v>275</v>
      </c>
      <c r="G705" t="s">
        <v>127</v>
      </c>
      <c r="H705" t="s">
        <v>24</v>
      </c>
      <c r="I705">
        <v>180.75</v>
      </c>
      <c r="J705">
        <v>20</v>
      </c>
      <c r="K705">
        <v>0</v>
      </c>
      <c r="L705" s="3">
        <v>3615.04</v>
      </c>
      <c r="M705">
        <v>118.66</v>
      </c>
      <c r="N705">
        <v>0</v>
      </c>
      <c r="O705">
        <v>93.36</v>
      </c>
      <c r="P705">
        <v>0</v>
      </c>
      <c r="Q705">
        <v>0</v>
      </c>
      <c r="R705">
        <v>0</v>
      </c>
      <c r="S705">
        <v>0</v>
      </c>
      <c r="T705" s="3">
        <v>3769.85</v>
      </c>
      <c r="U705">
        <v>34</v>
      </c>
      <c r="V705" t="str">
        <f>VLOOKUP(Tabela1[[#This Row],[CÓD FORNECEDOR]],'[1]BASE FORNECEDORES'!$A:$N,11,0)</f>
        <v>60.561.719/0022-58</v>
      </c>
      <c r="W705" t="str">
        <f>VLOOKUP(Tabela1[[#This Row],[CNPJ]],'[1]BASE FORNECEDORES'!$K:$R,8,0)</f>
        <v>AKZO NOBEL LTDA AUTO</v>
      </c>
      <c r="X705">
        <v>23295</v>
      </c>
      <c r="Y705" t="str">
        <f>VLOOKUP(Tabela1[[#This Row],[CÓD PRODUTO ]],[1]fornnecedor!$A:$G,7,0)</f>
        <v>VERNIZ AUTOMOTIVO</v>
      </c>
      <c r="Z705">
        <v>497104</v>
      </c>
      <c r="AA705" t="str">
        <f>Tabela1[[#This Row],[DESCRIÇÃO]]</f>
        <v>AKZO NOBEL LTDA AUTO</v>
      </c>
    </row>
    <row r="706" spans="1:27" x14ac:dyDescent="0.3">
      <c r="A706" t="s">
        <v>5570</v>
      </c>
      <c r="B706" t="s">
        <v>101</v>
      </c>
      <c r="C706" s="1">
        <v>46062</v>
      </c>
      <c r="D706" s="2">
        <v>2003421860</v>
      </c>
      <c r="E706" t="s">
        <v>141</v>
      </c>
      <c r="G706" t="s">
        <v>127</v>
      </c>
      <c r="H706" t="s">
        <v>24</v>
      </c>
      <c r="I706">
        <v>43.34</v>
      </c>
      <c r="J706">
        <v>24</v>
      </c>
      <c r="K706">
        <v>0</v>
      </c>
      <c r="L706" s="3">
        <v>1040.2</v>
      </c>
      <c r="M706">
        <v>34.14</v>
      </c>
      <c r="N706">
        <v>0</v>
      </c>
      <c r="O706">
        <v>26.86</v>
      </c>
      <c r="P706">
        <v>0</v>
      </c>
      <c r="Q706">
        <v>0</v>
      </c>
      <c r="R706">
        <v>0</v>
      </c>
      <c r="S706">
        <v>0</v>
      </c>
      <c r="T706" s="3">
        <v>1084.74</v>
      </c>
      <c r="U706">
        <v>34</v>
      </c>
      <c r="V706" t="str">
        <f>VLOOKUP(Tabela1[[#This Row],[CÓD FORNECEDOR]],'[1]BASE FORNECEDORES'!$A:$N,11,0)</f>
        <v>60.561.719/0022-58</v>
      </c>
      <c r="W706" t="str">
        <f>VLOOKUP(Tabela1[[#This Row],[CNPJ]],'[1]BASE FORNECEDORES'!$K:$R,8,0)</f>
        <v>AKZO NOBEL LTDA AUTO</v>
      </c>
      <c r="X706">
        <v>21860</v>
      </c>
      <c r="Y706" t="str">
        <f>VLOOKUP(Tabela1[[#This Row],[CÓD PRODUTO ]],[1]fornnecedor!$A:$G,7,0)</f>
        <v>VERNIZ AUTOMOTIVO</v>
      </c>
      <c r="Z706">
        <v>497104</v>
      </c>
      <c r="AA706" t="str">
        <f>Tabela1[[#This Row],[DESCRIÇÃO]]</f>
        <v>AKZO NOBEL LTDA AUTO</v>
      </c>
    </row>
    <row r="707" spans="1:27" x14ac:dyDescent="0.3">
      <c r="A707" t="s">
        <v>5570</v>
      </c>
      <c r="B707" t="s">
        <v>101</v>
      </c>
      <c r="C707" s="1">
        <v>46062</v>
      </c>
      <c r="D707" s="2">
        <v>2003420194</v>
      </c>
      <c r="E707" t="s">
        <v>142</v>
      </c>
      <c r="G707" t="s">
        <v>127</v>
      </c>
      <c r="H707" t="s">
        <v>24</v>
      </c>
      <c r="I707">
        <v>207.23</v>
      </c>
      <c r="J707">
        <v>4</v>
      </c>
      <c r="K707">
        <v>0</v>
      </c>
      <c r="L707">
        <v>828.92</v>
      </c>
      <c r="M707">
        <v>27.21</v>
      </c>
      <c r="N707">
        <v>0</v>
      </c>
      <c r="O707">
        <v>21.41</v>
      </c>
      <c r="P707">
        <v>0</v>
      </c>
      <c r="Q707">
        <v>0</v>
      </c>
      <c r="R707">
        <v>0</v>
      </c>
      <c r="S707">
        <v>0</v>
      </c>
      <c r="T707">
        <v>864.42</v>
      </c>
      <c r="U707">
        <v>34</v>
      </c>
      <c r="V707" t="str">
        <f>VLOOKUP(Tabela1[[#This Row],[CÓD FORNECEDOR]],'[1]BASE FORNECEDORES'!$A:$N,11,0)</f>
        <v>60.561.719/0022-58</v>
      </c>
      <c r="W707" t="str">
        <f>VLOOKUP(Tabela1[[#This Row],[CNPJ]],'[1]BASE FORNECEDORES'!$K:$R,8,0)</f>
        <v>AKZO NOBEL LTDA AUTO</v>
      </c>
      <c r="X707">
        <v>20194</v>
      </c>
      <c r="Y707" t="str">
        <f>VLOOKUP(Tabela1[[#This Row],[CÓD PRODUTO ]],[1]fornnecedor!$A:$G,7,0)</f>
        <v>VERNIZ AUTOMOTIVO</v>
      </c>
      <c r="Z707">
        <v>497104</v>
      </c>
      <c r="AA707" t="str">
        <f>Tabela1[[#This Row],[DESCRIÇÃO]]</f>
        <v>AKZO NOBEL LTDA AUTO</v>
      </c>
    </row>
    <row r="708" spans="1:27" x14ac:dyDescent="0.3">
      <c r="A708" t="s">
        <v>5570</v>
      </c>
      <c r="B708" t="s">
        <v>101</v>
      </c>
      <c r="C708" s="1">
        <v>46062</v>
      </c>
      <c r="D708" s="2">
        <v>2001523653</v>
      </c>
      <c r="E708" t="s">
        <v>276</v>
      </c>
      <c r="G708" t="s">
        <v>127</v>
      </c>
      <c r="H708" t="s">
        <v>24</v>
      </c>
      <c r="I708">
        <v>46.02</v>
      </c>
      <c r="J708">
        <v>120</v>
      </c>
      <c r="K708">
        <v>0</v>
      </c>
      <c r="L708" s="3">
        <v>5521.94</v>
      </c>
      <c r="M708">
        <v>362.52</v>
      </c>
      <c r="N708">
        <v>0</v>
      </c>
      <c r="O708">
        <v>142.61000000000001</v>
      </c>
      <c r="P708">
        <v>0</v>
      </c>
      <c r="Q708">
        <v>0</v>
      </c>
      <c r="R708">
        <v>390.4</v>
      </c>
      <c r="S708">
        <v>0</v>
      </c>
      <c r="T708" s="3">
        <v>5939.68</v>
      </c>
      <c r="U708">
        <v>34</v>
      </c>
      <c r="V708" t="str">
        <f>VLOOKUP(Tabela1[[#This Row],[CÓD FORNECEDOR]],'[1]BASE FORNECEDORES'!$A:$N,11,0)</f>
        <v>60.561.719/0022-58</v>
      </c>
      <c r="W708" t="str">
        <f>VLOOKUP(Tabela1[[#This Row],[CNPJ]],'[1]BASE FORNECEDORES'!$K:$R,8,0)</f>
        <v>AKZO NOBEL LTDA AUTO</v>
      </c>
      <c r="X708">
        <v>23653</v>
      </c>
      <c r="Y708" t="str">
        <f>VLOOKUP(Tabela1[[#This Row],[CÓD PRODUTO ]],[1]fornnecedor!$A:$G,7,0)</f>
        <v>CATALISADORES INDIVIDUAS</v>
      </c>
      <c r="Z708">
        <v>497104</v>
      </c>
      <c r="AA708" t="str">
        <f>Tabela1[[#This Row],[DESCRIÇÃO]]</f>
        <v>AKZO NOBEL LTDA AUTO</v>
      </c>
    </row>
    <row r="709" spans="1:27" x14ac:dyDescent="0.3">
      <c r="A709" t="s">
        <v>5570</v>
      </c>
      <c r="B709" t="s">
        <v>101</v>
      </c>
      <c r="C709" s="1">
        <v>46062</v>
      </c>
      <c r="D709" s="2">
        <v>2001523296</v>
      </c>
      <c r="E709" t="s">
        <v>143</v>
      </c>
      <c r="G709" t="s">
        <v>127</v>
      </c>
      <c r="H709" t="s">
        <v>24</v>
      </c>
      <c r="I709">
        <v>28.89</v>
      </c>
      <c r="J709">
        <v>12</v>
      </c>
      <c r="K709">
        <v>0</v>
      </c>
      <c r="L709">
        <v>346.63</v>
      </c>
      <c r="M709">
        <v>22.76</v>
      </c>
      <c r="N709">
        <v>0</v>
      </c>
      <c r="O709">
        <v>8.9600000000000009</v>
      </c>
      <c r="P709">
        <v>0</v>
      </c>
      <c r="Q709">
        <v>0</v>
      </c>
      <c r="R709">
        <v>24.51</v>
      </c>
      <c r="S709">
        <v>0</v>
      </c>
      <c r="T709">
        <v>372.86</v>
      </c>
      <c r="U709">
        <v>34</v>
      </c>
      <c r="V709" t="str">
        <f>VLOOKUP(Tabela1[[#This Row],[CÓD FORNECEDOR]],'[1]BASE FORNECEDORES'!$A:$N,11,0)</f>
        <v>60.561.719/0022-58</v>
      </c>
      <c r="W709" t="str">
        <f>VLOOKUP(Tabela1[[#This Row],[CNPJ]],'[1]BASE FORNECEDORES'!$K:$R,8,0)</f>
        <v>AKZO NOBEL LTDA AUTO</v>
      </c>
      <c r="X709">
        <v>23296</v>
      </c>
      <c r="Y709" t="str">
        <f>VLOOKUP(Tabela1[[#This Row],[CÓD PRODUTO ]],[1]fornnecedor!$A:$G,7,0)</f>
        <v>CATALISADORES INDIVIDUAS</v>
      </c>
      <c r="Z709">
        <v>497104</v>
      </c>
      <c r="AA709" t="str">
        <f>Tabela1[[#This Row],[DESCRIÇÃO]]</f>
        <v>AKZO NOBEL LTDA AUTO</v>
      </c>
    </row>
    <row r="710" spans="1:27" x14ac:dyDescent="0.3">
      <c r="A710" t="s">
        <v>5570</v>
      </c>
      <c r="B710" t="s">
        <v>101</v>
      </c>
      <c r="C710" s="1">
        <v>46062</v>
      </c>
      <c r="D710" s="2">
        <v>2001521862</v>
      </c>
      <c r="E710" t="s">
        <v>278</v>
      </c>
      <c r="G710" t="s">
        <v>127</v>
      </c>
      <c r="H710" t="s">
        <v>24</v>
      </c>
      <c r="I710">
        <v>19.61</v>
      </c>
      <c r="J710">
        <v>24</v>
      </c>
      <c r="K710">
        <v>0</v>
      </c>
      <c r="L710">
        <v>470.62</v>
      </c>
      <c r="M710">
        <v>30.9</v>
      </c>
      <c r="N710">
        <v>0</v>
      </c>
      <c r="O710">
        <v>12.16</v>
      </c>
      <c r="P710">
        <v>0</v>
      </c>
      <c r="Q710">
        <v>0</v>
      </c>
      <c r="R710">
        <v>33.270000000000003</v>
      </c>
      <c r="S710">
        <v>0</v>
      </c>
      <c r="T710">
        <v>506.23</v>
      </c>
      <c r="U710">
        <v>34</v>
      </c>
      <c r="V710" t="str">
        <f>VLOOKUP(Tabela1[[#This Row],[CÓD FORNECEDOR]],'[1]BASE FORNECEDORES'!$A:$N,11,0)</f>
        <v>60.561.719/0022-58</v>
      </c>
      <c r="W710" t="str">
        <f>VLOOKUP(Tabela1[[#This Row],[CNPJ]],'[1]BASE FORNECEDORES'!$K:$R,8,0)</f>
        <v>AKZO NOBEL LTDA AUTO</v>
      </c>
      <c r="X710">
        <v>21862</v>
      </c>
      <c r="Y710" t="str">
        <f>VLOOKUP(Tabela1[[#This Row],[CÓD PRODUTO ]],[1]fornnecedor!$A:$G,7,0)</f>
        <v>CATALISADORES INDIVIDUAS</v>
      </c>
      <c r="Z710">
        <v>497104</v>
      </c>
      <c r="AA710" t="str">
        <f>Tabela1[[#This Row],[DESCRIÇÃO]]</f>
        <v>AKZO NOBEL LTDA AUTO</v>
      </c>
    </row>
    <row r="711" spans="1:27" x14ac:dyDescent="0.3">
      <c r="A711" t="s">
        <v>5570</v>
      </c>
      <c r="B711" t="s">
        <v>101</v>
      </c>
      <c r="C711" s="1">
        <v>46062</v>
      </c>
      <c r="D711" s="2">
        <v>2001509773</v>
      </c>
      <c r="E711" t="s">
        <v>279</v>
      </c>
      <c r="G711" t="s">
        <v>127</v>
      </c>
      <c r="H711" t="s">
        <v>24</v>
      </c>
      <c r="I711">
        <v>65.63</v>
      </c>
      <c r="J711">
        <v>6</v>
      </c>
      <c r="K711">
        <v>0</v>
      </c>
      <c r="L711">
        <v>393.77</v>
      </c>
      <c r="M711">
        <v>25.85</v>
      </c>
      <c r="N711">
        <v>0</v>
      </c>
      <c r="O711">
        <v>10.17</v>
      </c>
      <c r="P711">
        <v>0</v>
      </c>
      <c r="Q711">
        <v>0</v>
      </c>
      <c r="R711">
        <v>27.84</v>
      </c>
      <c r="S711">
        <v>0</v>
      </c>
      <c r="T711">
        <v>423.56</v>
      </c>
      <c r="U711">
        <v>34</v>
      </c>
      <c r="V711" t="str">
        <f>VLOOKUP(Tabela1[[#This Row],[CÓD FORNECEDOR]],'[1]BASE FORNECEDORES'!$A:$N,11,0)</f>
        <v>60.561.719/0022-58</v>
      </c>
      <c r="W711" t="str">
        <f>VLOOKUP(Tabela1[[#This Row],[CNPJ]],'[1]BASE FORNECEDORES'!$K:$R,8,0)</f>
        <v>AKZO NOBEL LTDA AUTO</v>
      </c>
      <c r="X711">
        <v>9773</v>
      </c>
      <c r="Y711" t="str">
        <f>VLOOKUP(Tabela1[[#This Row],[CÓD PRODUTO ]],[1]fornnecedor!$A:$G,7,0)</f>
        <v>CATALISADORES INDIVIDUAS</v>
      </c>
      <c r="Z711">
        <v>497104</v>
      </c>
      <c r="AA711" t="str">
        <f>Tabela1[[#This Row],[DESCRIÇÃO]]</f>
        <v>AKZO NOBEL LTDA AUTO</v>
      </c>
    </row>
    <row r="712" spans="1:27" x14ac:dyDescent="0.3">
      <c r="A712" t="s">
        <v>5570</v>
      </c>
      <c r="B712" t="s">
        <v>101</v>
      </c>
      <c r="C712" s="1">
        <v>46062</v>
      </c>
      <c r="D712" s="2">
        <v>2001409764</v>
      </c>
      <c r="E712" t="s">
        <v>5150</v>
      </c>
      <c r="G712" t="s">
        <v>127</v>
      </c>
      <c r="H712" t="s">
        <v>24</v>
      </c>
      <c r="I712">
        <v>23.2</v>
      </c>
      <c r="J712">
        <v>24</v>
      </c>
      <c r="K712">
        <v>0</v>
      </c>
      <c r="L712">
        <v>556.74</v>
      </c>
      <c r="M712">
        <v>7.31</v>
      </c>
      <c r="N712">
        <v>0</v>
      </c>
      <c r="O712">
        <v>14.38</v>
      </c>
      <c r="P712">
        <v>0</v>
      </c>
      <c r="Q712">
        <v>0</v>
      </c>
      <c r="R712">
        <v>22.49</v>
      </c>
      <c r="S712">
        <v>0</v>
      </c>
      <c r="T712">
        <v>569.62</v>
      </c>
      <c r="U712">
        <v>34</v>
      </c>
      <c r="V712" t="str">
        <f>VLOOKUP(Tabela1[[#This Row],[CÓD FORNECEDOR]],'[1]BASE FORNECEDORES'!$A:$N,11,0)</f>
        <v>60.561.719/0022-58</v>
      </c>
      <c r="W712" t="str">
        <f>VLOOKUP(Tabela1[[#This Row],[CNPJ]],'[1]BASE FORNECEDORES'!$K:$R,8,0)</f>
        <v>AKZO NOBEL LTDA AUTO</v>
      </c>
      <c r="X712">
        <v>9764</v>
      </c>
      <c r="Y712" t="str">
        <f>VLOOKUP(Tabela1[[#This Row],[CÓD PRODUTO ]],[1]fornnecedor!$A:$G,7,0)</f>
        <v>MASSA DE PEQUENOS REPAROS</v>
      </c>
      <c r="Z712">
        <v>497104</v>
      </c>
      <c r="AA712" t="str">
        <f>Tabela1[[#This Row],[DESCRIÇÃO]]</f>
        <v>AKZO NOBEL LTDA AUTO</v>
      </c>
    </row>
    <row r="713" spans="1:27" x14ac:dyDescent="0.3">
      <c r="A713" t="s">
        <v>5570</v>
      </c>
      <c r="B713" t="s">
        <v>101</v>
      </c>
      <c r="C713" s="1">
        <v>46062</v>
      </c>
      <c r="D713" s="2">
        <v>2003524182</v>
      </c>
      <c r="E713" t="s">
        <v>282</v>
      </c>
      <c r="G713" t="s">
        <v>127</v>
      </c>
      <c r="H713" t="s">
        <v>24</v>
      </c>
      <c r="I713">
        <v>111.92</v>
      </c>
      <c r="J713">
        <v>2</v>
      </c>
      <c r="K713">
        <v>0</v>
      </c>
      <c r="L713">
        <v>223.83</v>
      </c>
      <c r="M713">
        <v>7.35</v>
      </c>
      <c r="N713">
        <v>0</v>
      </c>
      <c r="O713">
        <v>5.78</v>
      </c>
      <c r="P713">
        <v>0</v>
      </c>
      <c r="Q713">
        <v>0</v>
      </c>
      <c r="R713">
        <v>0</v>
      </c>
      <c r="S713">
        <v>0</v>
      </c>
      <c r="T713">
        <v>233.42</v>
      </c>
      <c r="U713">
        <v>34</v>
      </c>
      <c r="V713" t="str">
        <f>VLOOKUP(Tabela1[[#This Row],[CÓD FORNECEDOR]],'[1]BASE FORNECEDORES'!$A:$N,11,0)</f>
        <v>60.561.719/0022-58</v>
      </c>
      <c r="W713" t="str">
        <f>VLOOKUP(Tabela1[[#This Row],[CNPJ]],'[1]BASE FORNECEDORES'!$K:$R,8,0)</f>
        <v>AKZO NOBEL LTDA AUTO</v>
      </c>
      <c r="X713">
        <v>24182</v>
      </c>
      <c r="Y713" t="str">
        <f>VLOOKUP(Tabela1[[#This Row],[CÓD PRODUTO ]],[1]fornnecedor!$A:$G,7,0)</f>
        <v>PRIMER AUTOMOTIVO</v>
      </c>
      <c r="Z713">
        <v>497104</v>
      </c>
      <c r="AA713" t="str">
        <f>Tabela1[[#This Row],[DESCRIÇÃO]]</f>
        <v>AKZO NOBEL LTDA AUTO</v>
      </c>
    </row>
    <row r="714" spans="1:27" x14ac:dyDescent="0.3">
      <c r="A714" t="s">
        <v>5570</v>
      </c>
      <c r="B714" t="s">
        <v>101</v>
      </c>
      <c r="C714" s="1">
        <v>46062</v>
      </c>
      <c r="D714" s="2">
        <v>2000109995</v>
      </c>
      <c r="E714" t="s">
        <v>285</v>
      </c>
      <c r="G714" t="s">
        <v>127</v>
      </c>
      <c r="H714" t="s">
        <v>24</v>
      </c>
      <c r="I714">
        <v>127.52</v>
      </c>
      <c r="J714">
        <v>8</v>
      </c>
      <c r="K714">
        <v>0</v>
      </c>
      <c r="L714" s="3">
        <v>1020.13</v>
      </c>
      <c r="M714">
        <v>66.97</v>
      </c>
      <c r="N714">
        <v>0</v>
      </c>
      <c r="O714">
        <v>26.34</v>
      </c>
      <c r="P714">
        <v>0</v>
      </c>
      <c r="Q714">
        <v>0</v>
      </c>
      <c r="R714">
        <v>72.12</v>
      </c>
      <c r="S714">
        <v>0</v>
      </c>
      <c r="T714" s="3">
        <v>1097.3</v>
      </c>
      <c r="U714">
        <v>34</v>
      </c>
      <c r="V714" t="str">
        <f>VLOOKUP(Tabela1[[#This Row],[CÓD FORNECEDOR]],'[1]BASE FORNECEDORES'!$A:$N,11,0)</f>
        <v>60.561.719/0022-58</v>
      </c>
      <c r="W714" t="str">
        <f>VLOOKUP(Tabela1[[#This Row],[CNPJ]],'[1]BASE FORNECEDORES'!$K:$R,8,0)</f>
        <v>AKZO NOBEL LTDA AUTO</v>
      </c>
      <c r="X714">
        <v>9995</v>
      </c>
      <c r="Y714" t="str">
        <f>VLOOKUP(Tabela1[[#This Row],[CÓD PRODUTO ]],[1]fornnecedor!$A:$G,7,0)</f>
        <v>DILUENTE</v>
      </c>
      <c r="Z714">
        <v>497104</v>
      </c>
      <c r="AA714" t="str">
        <f>Tabela1[[#This Row],[DESCRIÇÃO]]</f>
        <v>AKZO NOBEL LTDA AUTO</v>
      </c>
    </row>
    <row r="715" spans="1:27" x14ac:dyDescent="0.3">
      <c r="A715" t="s">
        <v>5570</v>
      </c>
      <c r="B715" t="s">
        <v>101</v>
      </c>
      <c r="C715" s="1">
        <v>46062</v>
      </c>
      <c r="D715" s="2">
        <v>2000121067</v>
      </c>
      <c r="E715" t="s">
        <v>145</v>
      </c>
      <c r="G715" t="s">
        <v>127</v>
      </c>
      <c r="H715" t="s">
        <v>24</v>
      </c>
      <c r="I715">
        <v>24.96</v>
      </c>
      <c r="J715">
        <v>36</v>
      </c>
      <c r="K715">
        <v>0</v>
      </c>
      <c r="L715">
        <v>898.4</v>
      </c>
      <c r="M715">
        <v>58.98</v>
      </c>
      <c r="N715">
        <v>0</v>
      </c>
      <c r="O715">
        <v>23.2</v>
      </c>
      <c r="P715">
        <v>0</v>
      </c>
      <c r="Q715">
        <v>0</v>
      </c>
      <c r="R715">
        <v>63.52</v>
      </c>
      <c r="S715">
        <v>0</v>
      </c>
      <c r="T715">
        <v>966.36</v>
      </c>
      <c r="U715">
        <v>34</v>
      </c>
      <c r="V715" t="str">
        <f>VLOOKUP(Tabela1[[#This Row],[CÓD FORNECEDOR]],'[1]BASE FORNECEDORES'!$A:$N,11,0)</f>
        <v>60.561.719/0022-58</v>
      </c>
      <c r="W715" t="str">
        <f>VLOOKUP(Tabela1[[#This Row],[CNPJ]],'[1]BASE FORNECEDORES'!$K:$R,8,0)</f>
        <v>AKZO NOBEL LTDA AUTO</v>
      </c>
      <c r="X715">
        <v>21067</v>
      </c>
      <c r="Y715" t="str">
        <f>VLOOKUP(Tabela1[[#This Row],[CÓD PRODUTO ]],[1]fornnecedor!$A:$G,7,0)</f>
        <v>DILUENTE</v>
      </c>
      <c r="Z715">
        <v>497104</v>
      </c>
      <c r="AA715" t="str">
        <f>Tabela1[[#This Row],[DESCRIÇÃO]]</f>
        <v>AKZO NOBEL LTDA AUTO</v>
      </c>
    </row>
    <row r="716" spans="1:27" x14ac:dyDescent="0.3">
      <c r="A716" t="s">
        <v>5570</v>
      </c>
      <c r="B716" t="s">
        <v>101</v>
      </c>
      <c r="C716" s="1">
        <v>46062</v>
      </c>
      <c r="D716" s="2">
        <v>2003509989</v>
      </c>
      <c r="E716" t="s">
        <v>286</v>
      </c>
      <c r="G716" t="s">
        <v>127</v>
      </c>
      <c r="H716" t="s">
        <v>24</v>
      </c>
      <c r="I716">
        <v>41.15</v>
      </c>
      <c r="J716">
        <v>6</v>
      </c>
      <c r="K716">
        <v>0</v>
      </c>
      <c r="L716">
        <v>246.89</v>
      </c>
      <c r="M716">
        <v>8.1</v>
      </c>
      <c r="N716">
        <v>0</v>
      </c>
      <c r="O716">
        <v>6.38</v>
      </c>
      <c r="P716">
        <v>0</v>
      </c>
      <c r="Q716">
        <v>0</v>
      </c>
      <c r="R716">
        <v>0</v>
      </c>
      <c r="S716">
        <v>0</v>
      </c>
      <c r="T716">
        <v>257.45999999999998</v>
      </c>
      <c r="U716">
        <v>34</v>
      </c>
      <c r="V716" t="str">
        <f>VLOOKUP(Tabela1[[#This Row],[CÓD FORNECEDOR]],'[1]BASE FORNECEDORES'!$A:$N,11,0)</f>
        <v>60.561.719/0022-58</v>
      </c>
      <c r="W716" t="str">
        <f>VLOOKUP(Tabela1[[#This Row],[CNPJ]],'[1]BASE FORNECEDORES'!$K:$R,8,0)</f>
        <v>AKZO NOBEL LTDA AUTO</v>
      </c>
      <c r="X716">
        <v>9989</v>
      </c>
      <c r="Y716" t="str">
        <f>VLOOKUP(Tabela1[[#This Row],[CÓD PRODUTO ]],[1]fornnecedor!$A:$G,7,0)</f>
        <v>PRIMER AUTOMOTIVO</v>
      </c>
      <c r="Z716">
        <v>497104</v>
      </c>
      <c r="AA716" t="str">
        <f>Tabela1[[#This Row],[DESCRIÇÃO]]</f>
        <v>AKZO NOBEL LTDA AUTO</v>
      </c>
    </row>
    <row r="717" spans="1:27" x14ac:dyDescent="0.3">
      <c r="A717" t="s">
        <v>5571</v>
      </c>
      <c r="B717" t="s">
        <v>101</v>
      </c>
      <c r="C717" s="1">
        <v>46063</v>
      </c>
      <c r="D717" s="2">
        <v>2000223375</v>
      </c>
      <c r="E717" t="s">
        <v>156</v>
      </c>
      <c r="G717" t="s">
        <v>103</v>
      </c>
      <c r="H717" t="s">
        <v>24</v>
      </c>
      <c r="I717">
        <v>30.36</v>
      </c>
      <c r="J717">
        <v>6</v>
      </c>
      <c r="K717">
        <v>0</v>
      </c>
      <c r="L717">
        <v>182.14</v>
      </c>
      <c r="M717">
        <v>5.98</v>
      </c>
      <c r="N717">
        <v>0</v>
      </c>
      <c r="O717">
        <v>6.17</v>
      </c>
      <c r="P717">
        <v>0</v>
      </c>
      <c r="Q717">
        <v>0</v>
      </c>
      <c r="R717">
        <v>0</v>
      </c>
      <c r="S717">
        <v>0</v>
      </c>
      <c r="T717">
        <v>189.94</v>
      </c>
      <c r="U717">
        <v>34</v>
      </c>
      <c r="V717" t="str">
        <f>VLOOKUP(Tabela1[[#This Row],[CÓD FORNECEDOR]],'[1]BASE FORNECEDORES'!$A:$N,11,0)</f>
        <v>60.561.719/0022-58</v>
      </c>
      <c r="W717" t="str">
        <f>VLOOKUP(Tabela1[[#This Row],[CNPJ]],'[1]BASE FORNECEDORES'!$K:$R,8,0)</f>
        <v>AKZO NOBEL LTDA AUTO</v>
      </c>
      <c r="X717">
        <v>23375</v>
      </c>
      <c r="Y717" t="str">
        <f>VLOOKUP(Tabela1[[#This Row],[CÓD PRODUTO ]],[1]fornnecedor!$A:$G,7,0)</f>
        <v>TINTAS POLIÉSTER</v>
      </c>
      <c r="Z717">
        <v>497169</v>
      </c>
      <c r="AA717" t="str">
        <f>Tabela1[[#This Row],[DESCRIÇÃO]]</f>
        <v>AKZO NOBEL LTDA AUTO</v>
      </c>
    </row>
    <row r="718" spans="1:27" x14ac:dyDescent="0.3">
      <c r="A718" t="s">
        <v>5571</v>
      </c>
      <c r="B718" t="s">
        <v>101</v>
      </c>
      <c r="C718" s="1">
        <v>46063</v>
      </c>
      <c r="D718" s="2">
        <v>2000221008</v>
      </c>
      <c r="E718" t="s">
        <v>157</v>
      </c>
      <c r="G718" t="s">
        <v>103</v>
      </c>
      <c r="H718" t="s">
        <v>24</v>
      </c>
      <c r="I718">
        <v>30.61</v>
      </c>
      <c r="J718">
        <v>36</v>
      </c>
      <c r="K718">
        <v>0</v>
      </c>
      <c r="L718" s="3">
        <v>1102.1199999999999</v>
      </c>
      <c r="M718">
        <v>36.18</v>
      </c>
      <c r="N718">
        <v>0</v>
      </c>
      <c r="O718">
        <v>37.31</v>
      </c>
      <c r="P718">
        <v>0</v>
      </c>
      <c r="Q718">
        <v>0</v>
      </c>
      <c r="R718">
        <v>0</v>
      </c>
      <c r="S718">
        <v>0</v>
      </c>
      <c r="T718" s="3">
        <v>1149.32</v>
      </c>
      <c r="U718">
        <v>34</v>
      </c>
      <c r="V718" t="str">
        <f>VLOOKUP(Tabela1[[#This Row],[CÓD FORNECEDOR]],'[1]BASE FORNECEDORES'!$A:$N,11,0)</f>
        <v>60.561.719/0022-58</v>
      </c>
      <c r="W718" t="str">
        <f>VLOOKUP(Tabela1[[#This Row],[CNPJ]],'[1]BASE FORNECEDORES'!$K:$R,8,0)</f>
        <v>AKZO NOBEL LTDA AUTO</v>
      </c>
      <c r="X718">
        <v>21008</v>
      </c>
      <c r="Y718" t="str">
        <f>VLOOKUP(Tabela1[[#This Row],[CÓD PRODUTO ]],[1]fornnecedor!$A:$G,7,0)</f>
        <v>TINTAS POLIÉSTER</v>
      </c>
      <c r="Z718">
        <v>497169</v>
      </c>
      <c r="AA718" t="str">
        <f>Tabela1[[#This Row],[DESCRIÇÃO]]</f>
        <v>AKZO NOBEL LTDA AUTO</v>
      </c>
    </row>
    <row r="719" spans="1:27" x14ac:dyDescent="0.3">
      <c r="A719" t="s">
        <v>5571</v>
      </c>
      <c r="B719" t="s">
        <v>101</v>
      </c>
      <c r="C719" s="1">
        <v>46063</v>
      </c>
      <c r="D719" s="2">
        <v>2000222955</v>
      </c>
      <c r="E719" t="s">
        <v>158</v>
      </c>
      <c r="G719" t="s">
        <v>103</v>
      </c>
      <c r="H719" t="s">
        <v>24</v>
      </c>
      <c r="I719">
        <v>30.67</v>
      </c>
      <c r="J719">
        <v>48</v>
      </c>
      <c r="K719">
        <v>0</v>
      </c>
      <c r="L719" s="3">
        <v>1472.35</v>
      </c>
      <c r="M719">
        <v>48.33</v>
      </c>
      <c r="N719">
        <v>0</v>
      </c>
      <c r="O719">
        <v>49.85</v>
      </c>
      <c r="P719">
        <v>0</v>
      </c>
      <c r="Q719">
        <v>0</v>
      </c>
      <c r="R719">
        <v>0</v>
      </c>
      <c r="S719">
        <v>0</v>
      </c>
      <c r="T719" s="3">
        <v>1535.4</v>
      </c>
      <c r="U719">
        <v>34</v>
      </c>
      <c r="V719" t="str">
        <f>VLOOKUP(Tabela1[[#This Row],[CÓD FORNECEDOR]],'[1]BASE FORNECEDORES'!$A:$N,11,0)</f>
        <v>60.561.719/0022-58</v>
      </c>
      <c r="W719" t="str">
        <f>VLOOKUP(Tabela1[[#This Row],[CNPJ]],'[1]BASE FORNECEDORES'!$K:$R,8,0)</f>
        <v>AKZO NOBEL LTDA AUTO</v>
      </c>
      <c r="X719">
        <v>22955</v>
      </c>
      <c r="Y719" t="str">
        <f>VLOOKUP(Tabela1[[#This Row],[CÓD PRODUTO ]],[1]fornnecedor!$A:$G,7,0)</f>
        <v>TINTAS POLIÉSTER</v>
      </c>
      <c r="Z719">
        <v>497169</v>
      </c>
      <c r="AA719" t="str">
        <f>Tabela1[[#This Row],[DESCRIÇÃO]]</f>
        <v>AKZO NOBEL LTDA AUTO</v>
      </c>
    </row>
    <row r="720" spans="1:27" x14ac:dyDescent="0.3">
      <c r="A720" t="s">
        <v>5571</v>
      </c>
      <c r="B720" t="s">
        <v>101</v>
      </c>
      <c r="C720" s="1">
        <v>46063</v>
      </c>
      <c r="D720" s="2">
        <v>2000223391</v>
      </c>
      <c r="E720" t="s">
        <v>161</v>
      </c>
      <c r="G720" t="s">
        <v>103</v>
      </c>
      <c r="H720" t="s">
        <v>24</v>
      </c>
      <c r="I720">
        <v>30.81</v>
      </c>
      <c r="J720">
        <v>42</v>
      </c>
      <c r="K720">
        <v>0</v>
      </c>
      <c r="L720" s="3">
        <v>1294.1500000000001</v>
      </c>
      <c r="M720">
        <v>42.48</v>
      </c>
      <c r="N720">
        <v>0</v>
      </c>
      <c r="O720">
        <v>43.81</v>
      </c>
      <c r="P720">
        <v>0</v>
      </c>
      <c r="Q720">
        <v>0</v>
      </c>
      <c r="R720">
        <v>0</v>
      </c>
      <c r="S720">
        <v>0</v>
      </c>
      <c r="T720" s="3">
        <v>1349.57</v>
      </c>
      <c r="U720">
        <v>34</v>
      </c>
      <c r="V720" t="str">
        <f>VLOOKUP(Tabela1[[#This Row],[CÓD FORNECEDOR]],'[1]BASE FORNECEDORES'!$A:$N,11,0)</f>
        <v>60.561.719/0022-58</v>
      </c>
      <c r="W720" t="str">
        <f>VLOOKUP(Tabela1[[#This Row],[CNPJ]],'[1]BASE FORNECEDORES'!$K:$R,8,0)</f>
        <v>AKZO NOBEL LTDA AUTO</v>
      </c>
      <c r="X720">
        <v>23391</v>
      </c>
      <c r="Y720" t="str">
        <f>VLOOKUP(Tabela1[[#This Row],[CÓD PRODUTO ]],[1]fornnecedor!$A:$G,7,0)</f>
        <v>TINTAS POLIÉSTER</v>
      </c>
      <c r="Z720">
        <v>497169</v>
      </c>
      <c r="AA720" t="str">
        <f>Tabela1[[#This Row],[DESCRIÇÃO]]</f>
        <v>AKZO NOBEL LTDA AUTO</v>
      </c>
    </row>
    <row r="721" spans="1:27" x14ac:dyDescent="0.3">
      <c r="A721" t="s">
        <v>5571</v>
      </c>
      <c r="B721" t="s">
        <v>101</v>
      </c>
      <c r="C721" s="1">
        <v>46063</v>
      </c>
      <c r="D721" s="2">
        <v>2000223377</v>
      </c>
      <c r="E721" t="s">
        <v>163</v>
      </c>
      <c r="G721" t="s">
        <v>103</v>
      </c>
      <c r="H721" t="s">
        <v>24</v>
      </c>
      <c r="I721">
        <v>30.97</v>
      </c>
      <c r="J721">
        <v>24</v>
      </c>
      <c r="K721">
        <v>0</v>
      </c>
      <c r="L721">
        <v>743.33</v>
      </c>
      <c r="M721">
        <v>24.4</v>
      </c>
      <c r="N721">
        <v>0</v>
      </c>
      <c r="O721">
        <v>25.16</v>
      </c>
      <c r="P721">
        <v>0</v>
      </c>
      <c r="Q721">
        <v>0</v>
      </c>
      <c r="R721">
        <v>0</v>
      </c>
      <c r="S721">
        <v>0</v>
      </c>
      <c r="T721">
        <v>775.16</v>
      </c>
      <c r="U721">
        <v>34</v>
      </c>
      <c r="V721" t="str">
        <f>VLOOKUP(Tabela1[[#This Row],[CÓD FORNECEDOR]],'[1]BASE FORNECEDORES'!$A:$N,11,0)</f>
        <v>60.561.719/0022-58</v>
      </c>
      <c r="W721" t="str">
        <f>VLOOKUP(Tabela1[[#This Row],[CNPJ]],'[1]BASE FORNECEDORES'!$K:$R,8,0)</f>
        <v>AKZO NOBEL LTDA AUTO</v>
      </c>
      <c r="X721">
        <v>23377</v>
      </c>
      <c r="Y721" t="str">
        <f>VLOOKUP(Tabela1[[#This Row],[CÓD PRODUTO ]],[1]fornnecedor!$A:$G,7,0)</f>
        <v>TINTAS POLIÉSTER</v>
      </c>
      <c r="Z721">
        <v>497169</v>
      </c>
      <c r="AA721" t="str">
        <f>Tabela1[[#This Row],[DESCRIÇÃO]]</f>
        <v>AKZO NOBEL LTDA AUTO</v>
      </c>
    </row>
    <row r="722" spans="1:27" x14ac:dyDescent="0.3">
      <c r="A722" t="s">
        <v>5571</v>
      </c>
      <c r="B722" t="s">
        <v>101</v>
      </c>
      <c r="C722" s="1">
        <v>46063</v>
      </c>
      <c r="D722" s="2">
        <v>2000283953</v>
      </c>
      <c r="E722" t="s">
        <v>164</v>
      </c>
      <c r="G722" t="s">
        <v>103</v>
      </c>
      <c r="H722" t="s">
        <v>24</v>
      </c>
      <c r="I722">
        <v>23.72</v>
      </c>
      <c r="J722">
        <v>6</v>
      </c>
      <c r="K722">
        <v>0</v>
      </c>
      <c r="L722">
        <v>142.33000000000001</v>
      </c>
      <c r="M722">
        <v>4.67</v>
      </c>
      <c r="N722">
        <v>0</v>
      </c>
      <c r="O722">
        <v>4.82</v>
      </c>
      <c r="P722">
        <v>0</v>
      </c>
      <c r="Q722">
        <v>0</v>
      </c>
      <c r="R722">
        <v>0</v>
      </c>
      <c r="S722">
        <v>0</v>
      </c>
      <c r="T722">
        <v>148.41999999999999</v>
      </c>
      <c r="U722">
        <v>34</v>
      </c>
      <c r="V722" t="str">
        <f>VLOOKUP(Tabela1[[#This Row],[CÓD FORNECEDOR]],'[1]BASE FORNECEDORES'!$A:$N,11,0)</f>
        <v>60.561.719/0022-58</v>
      </c>
      <c r="W722" t="str">
        <f>VLOOKUP(Tabela1[[#This Row],[CNPJ]],'[1]BASE FORNECEDORES'!$K:$R,8,0)</f>
        <v>AKZO NOBEL LTDA AUTO</v>
      </c>
      <c r="X722">
        <v>83953</v>
      </c>
      <c r="Y722" t="str">
        <f>VLOOKUP(Tabela1[[#This Row],[CÓD PRODUTO ]],[1]fornnecedor!$A:$G,7,0)</f>
        <v>TINTAS POLIÉSTER</v>
      </c>
      <c r="Z722">
        <v>497169</v>
      </c>
      <c r="AA722" t="str">
        <f>Tabela1[[#This Row],[DESCRIÇÃO]]</f>
        <v>AKZO NOBEL LTDA AUTO</v>
      </c>
    </row>
    <row r="723" spans="1:27" x14ac:dyDescent="0.3">
      <c r="A723" t="s">
        <v>5571</v>
      </c>
      <c r="B723" t="s">
        <v>101</v>
      </c>
      <c r="C723" s="1">
        <v>46063</v>
      </c>
      <c r="D723" s="2">
        <v>2000221290</v>
      </c>
      <c r="E723" t="s">
        <v>171</v>
      </c>
      <c r="G723" t="s">
        <v>103</v>
      </c>
      <c r="H723" t="s">
        <v>24</v>
      </c>
      <c r="I723">
        <v>25.33</v>
      </c>
      <c r="J723">
        <v>6</v>
      </c>
      <c r="K723">
        <v>0</v>
      </c>
      <c r="L723">
        <v>151.97999999999999</v>
      </c>
      <c r="M723">
        <v>4.99</v>
      </c>
      <c r="N723">
        <v>0</v>
      </c>
      <c r="O723">
        <v>5.15</v>
      </c>
      <c r="P723">
        <v>0</v>
      </c>
      <c r="Q723">
        <v>0</v>
      </c>
      <c r="R723">
        <v>0</v>
      </c>
      <c r="S723">
        <v>0</v>
      </c>
      <c r="T723">
        <v>158.49</v>
      </c>
      <c r="U723">
        <v>34</v>
      </c>
      <c r="V723" t="str">
        <f>VLOOKUP(Tabela1[[#This Row],[CÓD FORNECEDOR]],'[1]BASE FORNECEDORES'!$A:$N,11,0)</f>
        <v>60.561.719/0022-58</v>
      </c>
      <c r="W723" t="str">
        <f>VLOOKUP(Tabela1[[#This Row],[CNPJ]],'[1]BASE FORNECEDORES'!$K:$R,8,0)</f>
        <v>AKZO NOBEL LTDA AUTO</v>
      </c>
      <c r="X723">
        <v>21290</v>
      </c>
      <c r="Y723" t="str">
        <f>VLOOKUP(Tabela1[[#This Row],[CÓD PRODUTO ]],[1]fornnecedor!$A:$G,7,0)</f>
        <v>TINTAS POLIÉSTER</v>
      </c>
      <c r="Z723">
        <v>497169</v>
      </c>
      <c r="AA723" t="str">
        <f>Tabela1[[#This Row],[DESCRIÇÃO]]</f>
        <v>AKZO NOBEL LTDA AUTO</v>
      </c>
    </row>
    <row r="724" spans="1:27" x14ac:dyDescent="0.3">
      <c r="A724" t="s">
        <v>5571</v>
      </c>
      <c r="B724" t="s">
        <v>101</v>
      </c>
      <c r="C724" s="1">
        <v>46063</v>
      </c>
      <c r="D724" s="2">
        <v>2000221281</v>
      </c>
      <c r="E724" t="s">
        <v>309</v>
      </c>
      <c r="G724" t="s">
        <v>103</v>
      </c>
      <c r="H724" t="s">
        <v>24</v>
      </c>
      <c r="I724">
        <v>24</v>
      </c>
      <c r="J724">
        <v>36</v>
      </c>
      <c r="K724">
        <v>0</v>
      </c>
      <c r="L724">
        <v>863.96</v>
      </c>
      <c r="M724">
        <v>28.36</v>
      </c>
      <c r="N724">
        <v>0</v>
      </c>
      <c r="O724">
        <v>29.25</v>
      </c>
      <c r="P724">
        <v>0</v>
      </c>
      <c r="Q724">
        <v>0</v>
      </c>
      <c r="R724">
        <v>0</v>
      </c>
      <c r="S724">
        <v>0</v>
      </c>
      <c r="T724">
        <v>900.96</v>
      </c>
      <c r="U724">
        <v>34</v>
      </c>
      <c r="V724" t="str">
        <f>VLOOKUP(Tabela1[[#This Row],[CÓD FORNECEDOR]],'[1]BASE FORNECEDORES'!$A:$N,11,0)</f>
        <v>60.561.719/0022-58</v>
      </c>
      <c r="W724" t="str">
        <f>VLOOKUP(Tabela1[[#This Row],[CNPJ]],'[1]BASE FORNECEDORES'!$K:$R,8,0)</f>
        <v>AKZO NOBEL LTDA AUTO</v>
      </c>
      <c r="X724">
        <v>21281</v>
      </c>
      <c r="Y724" t="str">
        <f>VLOOKUP(Tabela1[[#This Row],[CÓD PRODUTO ]],[1]fornnecedor!$A:$G,7,0)</f>
        <v>TINTAS POLIÉSTER</v>
      </c>
      <c r="Z724">
        <v>497169</v>
      </c>
      <c r="AA724" t="str">
        <f>Tabela1[[#This Row],[DESCRIÇÃO]]</f>
        <v>AKZO NOBEL LTDA AUTO</v>
      </c>
    </row>
    <row r="725" spans="1:27" x14ac:dyDescent="0.3">
      <c r="A725" t="s">
        <v>5571</v>
      </c>
      <c r="B725" t="s">
        <v>101</v>
      </c>
      <c r="C725" s="1">
        <v>46063</v>
      </c>
      <c r="D725" s="2">
        <v>2000221015</v>
      </c>
      <c r="E725" t="s">
        <v>174</v>
      </c>
      <c r="G725" t="s">
        <v>103</v>
      </c>
      <c r="H725" t="s">
        <v>24</v>
      </c>
      <c r="I725">
        <v>25.51</v>
      </c>
      <c r="J725">
        <v>6</v>
      </c>
      <c r="K725">
        <v>0</v>
      </c>
      <c r="L725">
        <v>153.05000000000001</v>
      </c>
      <c r="M725">
        <v>5.0199999999999996</v>
      </c>
      <c r="N725">
        <v>0</v>
      </c>
      <c r="O725">
        <v>5.18</v>
      </c>
      <c r="P725">
        <v>0</v>
      </c>
      <c r="Q725">
        <v>0</v>
      </c>
      <c r="R725">
        <v>0</v>
      </c>
      <c r="S725">
        <v>0</v>
      </c>
      <c r="T725">
        <v>159.6</v>
      </c>
      <c r="U725">
        <v>34</v>
      </c>
      <c r="V725" t="str">
        <f>VLOOKUP(Tabela1[[#This Row],[CÓD FORNECEDOR]],'[1]BASE FORNECEDORES'!$A:$N,11,0)</f>
        <v>60.561.719/0022-58</v>
      </c>
      <c r="W725" t="str">
        <f>VLOOKUP(Tabela1[[#This Row],[CNPJ]],'[1]BASE FORNECEDORES'!$K:$R,8,0)</f>
        <v>AKZO NOBEL LTDA AUTO</v>
      </c>
      <c r="X725">
        <v>21015</v>
      </c>
      <c r="Y725" t="str">
        <f>VLOOKUP(Tabela1[[#This Row],[CÓD PRODUTO ]],[1]fornnecedor!$A:$G,7,0)</f>
        <v>TINTAS POLIÉSTER</v>
      </c>
      <c r="Z725">
        <v>497169</v>
      </c>
      <c r="AA725" t="str">
        <f>Tabela1[[#This Row],[DESCRIÇÃO]]</f>
        <v>AKZO NOBEL LTDA AUTO</v>
      </c>
    </row>
    <row r="726" spans="1:27" x14ac:dyDescent="0.3">
      <c r="A726" t="s">
        <v>5571</v>
      </c>
      <c r="B726" t="s">
        <v>101</v>
      </c>
      <c r="C726" s="1">
        <v>46063</v>
      </c>
      <c r="D726" s="2">
        <v>2000221289</v>
      </c>
      <c r="E726" t="s">
        <v>175</v>
      </c>
      <c r="G726" t="s">
        <v>103</v>
      </c>
      <c r="H726" t="s">
        <v>24</v>
      </c>
      <c r="I726">
        <v>26.18</v>
      </c>
      <c r="J726">
        <v>6</v>
      </c>
      <c r="K726">
        <v>0</v>
      </c>
      <c r="L726">
        <v>157.11000000000001</v>
      </c>
      <c r="M726">
        <v>5.16</v>
      </c>
      <c r="N726">
        <v>0</v>
      </c>
      <c r="O726">
        <v>5.32</v>
      </c>
      <c r="P726">
        <v>0</v>
      </c>
      <c r="Q726">
        <v>0</v>
      </c>
      <c r="R726">
        <v>0</v>
      </c>
      <c r="S726">
        <v>0</v>
      </c>
      <c r="T726">
        <v>163.84</v>
      </c>
      <c r="U726">
        <v>34</v>
      </c>
      <c r="V726" t="str">
        <f>VLOOKUP(Tabela1[[#This Row],[CÓD FORNECEDOR]],'[1]BASE FORNECEDORES'!$A:$N,11,0)</f>
        <v>60.561.719/0022-58</v>
      </c>
      <c r="W726" t="str">
        <f>VLOOKUP(Tabela1[[#This Row],[CNPJ]],'[1]BASE FORNECEDORES'!$K:$R,8,0)</f>
        <v>AKZO NOBEL LTDA AUTO</v>
      </c>
      <c r="X726">
        <v>21289</v>
      </c>
      <c r="Y726" t="str">
        <f>VLOOKUP(Tabela1[[#This Row],[CÓD PRODUTO ]],[1]fornnecedor!$A:$G,7,0)</f>
        <v>TINTAS POLIÉSTER</v>
      </c>
      <c r="Z726">
        <v>497169</v>
      </c>
      <c r="AA726" t="str">
        <f>Tabela1[[#This Row],[DESCRIÇÃO]]</f>
        <v>AKZO NOBEL LTDA AUTO</v>
      </c>
    </row>
    <row r="727" spans="1:27" x14ac:dyDescent="0.3">
      <c r="A727" t="s">
        <v>5571</v>
      </c>
      <c r="B727" t="s">
        <v>101</v>
      </c>
      <c r="C727" s="1">
        <v>46063</v>
      </c>
      <c r="D727" s="2">
        <v>2000221017</v>
      </c>
      <c r="E727" t="s">
        <v>176</v>
      </c>
      <c r="G727" t="s">
        <v>103</v>
      </c>
      <c r="H727" t="s">
        <v>24</v>
      </c>
      <c r="I727">
        <v>24.34</v>
      </c>
      <c r="J727">
        <v>6</v>
      </c>
      <c r="K727">
        <v>0</v>
      </c>
      <c r="L727">
        <v>146.02000000000001</v>
      </c>
      <c r="M727">
        <v>4.79</v>
      </c>
      <c r="N727">
        <v>0</v>
      </c>
      <c r="O727">
        <v>4.9400000000000004</v>
      </c>
      <c r="P727">
        <v>0</v>
      </c>
      <c r="Q727">
        <v>0</v>
      </c>
      <c r="R727">
        <v>0</v>
      </c>
      <c r="S727">
        <v>0</v>
      </c>
      <c r="T727">
        <v>152.27000000000001</v>
      </c>
      <c r="U727">
        <v>34</v>
      </c>
      <c r="V727" t="str">
        <f>VLOOKUP(Tabela1[[#This Row],[CÓD FORNECEDOR]],'[1]BASE FORNECEDORES'!$A:$N,11,0)</f>
        <v>60.561.719/0022-58</v>
      </c>
      <c r="W727" t="str">
        <f>VLOOKUP(Tabela1[[#This Row],[CNPJ]],'[1]BASE FORNECEDORES'!$K:$R,8,0)</f>
        <v>AKZO NOBEL LTDA AUTO</v>
      </c>
      <c r="X727">
        <v>21017</v>
      </c>
      <c r="Y727" t="str">
        <f>VLOOKUP(Tabela1[[#This Row],[CÓD PRODUTO ]],[1]fornnecedor!$A:$G,7,0)</f>
        <v>TINTAS POLIÉSTER</v>
      </c>
      <c r="Z727">
        <v>497169</v>
      </c>
      <c r="AA727" t="str">
        <f>Tabela1[[#This Row],[DESCRIÇÃO]]</f>
        <v>AKZO NOBEL LTDA AUTO</v>
      </c>
    </row>
    <row r="728" spans="1:27" x14ac:dyDescent="0.3">
      <c r="A728" t="s">
        <v>5571</v>
      </c>
      <c r="B728" t="s">
        <v>101</v>
      </c>
      <c r="C728" s="1">
        <v>46063</v>
      </c>
      <c r="D728" s="2">
        <v>2000223361</v>
      </c>
      <c r="E728" t="s">
        <v>181</v>
      </c>
      <c r="G728" t="s">
        <v>103</v>
      </c>
      <c r="H728" t="s">
        <v>24</v>
      </c>
      <c r="I728">
        <v>25.95</v>
      </c>
      <c r="J728">
        <v>12</v>
      </c>
      <c r="K728">
        <v>0</v>
      </c>
      <c r="L728">
        <v>311.35000000000002</v>
      </c>
      <c r="M728">
        <v>10.220000000000001</v>
      </c>
      <c r="N728">
        <v>0</v>
      </c>
      <c r="O728">
        <v>10.54</v>
      </c>
      <c r="P728">
        <v>0</v>
      </c>
      <c r="Q728">
        <v>0</v>
      </c>
      <c r="R728">
        <v>0</v>
      </c>
      <c r="S728">
        <v>0</v>
      </c>
      <c r="T728">
        <v>324.68</v>
      </c>
      <c r="U728">
        <v>34</v>
      </c>
      <c r="V728" t="str">
        <f>VLOOKUP(Tabela1[[#This Row],[CÓD FORNECEDOR]],'[1]BASE FORNECEDORES'!$A:$N,11,0)</f>
        <v>60.561.719/0022-58</v>
      </c>
      <c r="W728" t="str">
        <f>VLOOKUP(Tabela1[[#This Row],[CNPJ]],'[1]BASE FORNECEDORES'!$K:$R,8,0)</f>
        <v>AKZO NOBEL LTDA AUTO</v>
      </c>
      <c r="X728">
        <v>23361</v>
      </c>
      <c r="Y728" t="str">
        <f>VLOOKUP(Tabela1[[#This Row],[CÓD PRODUTO ]],[1]fornnecedor!$A:$G,7,0)</f>
        <v>TINTAS POLIÉSTER</v>
      </c>
      <c r="Z728">
        <v>497169</v>
      </c>
      <c r="AA728" t="str">
        <f>Tabela1[[#This Row],[DESCRIÇÃO]]</f>
        <v>AKZO NOBEL LTDA AUTO</v>
      </c>
    </row>
    <row r="729" spans="1:27" x14ac:dyDescent="0.3">
      <c r="A729" t="s">
        <v>5571</v>
      </c>
      <c r="B729" t="s">
        <v>101</v>
      </c>
      <c r="C729" s="1">
        <v>46063</v>
      </c>
      <c r="D729" s="2">
        <v>2000222225</v>
      </c>
      <c r="E729" t="s">
        <v>183</v>
      </c>
      <c r="G729" t="s">
        <v>103</v>
      </c>
      <c r="H729" t="s">
        <v>24</v>
      </c>
      <c r="I729">
        <v>24.44</v>
      </c>
      <c r="J729">
        <v>6</v>
      </c>
      <c r="K729">
        <v>0</v>
      </c>
      <c r="L729">
        <v>146.62</v>
      </c>
      <c r="M729">
        <v>4.8099999999999996</v>
      </c>
      <c r="N729">
        <v>0</v>
      </c>
      <c r="O729">
        <v>4.97</v>
      </c>
      <c r="P729">
        <v>0</v>
      </c>
      <c r="Q729">
        <v>0</v>
      </c>
      <c r="R729">
        <v>0</v>
      </c>
      <c r="S729">
        <v>0</v>
      </c>
      <c r="T729">
        <v>152.9</v>
      </c>
      <c r="U729">
        <v>34</v>
      </c>
      <c r="V729" t="str">
        <f>VLOOKUP(Tabela1[[#This Row],[CÓD FORNECEDOR]],'[1]BASE FORNECEDORES'!$A:$N,11,0)</f>
        <v>60.561.719/0022-58</v>
      </c>
      <c r="W729" t="str">
        <f>VLOOKUP(Tabela1[[#This Row],[CNPJ]],'[1]BASE FORNECEDORES'!$K:$R,8,0)</f>
        <v>AKZO NOBEL LTDA AUTO</v>
      </c>
      <c r="X729">
        <v>22225</v>
      </c>
      <c r="Y729" t="str">
        <f>VLOOKUP(Tabela1[[#This Row],[CÓD PRODUTO ]],[1]fornnecedor!$A:$G,7,0)</f>
        <v>TINTAS POLIÉSTER</v>
      </c>
      <c r="Z729">
        <v>497169</v>
      </c>
      <c r="AA729" t="str">
        <f>Tabela1[[#This Row],[DESCRIÇÃO]]</f>
        <v>AKZO NOBEL LTDA AUTO</v>
      </c>
    </row>
    <row r="730" spans="1:27" x14ac:dyDescent="0.3">
      <c r="A730" t="s">
        <v>5571</v>
      </c>
      <c r="B730" t="s">
        <v>101</v>
      </c>
      <c r="C730" s="1">
        <v>46063</v>
      </c>
      <c r="D730" s="2">
        <v>2000223360</v>
      </c>
      <c r="E730" t="s">
        <v>184</v>
      </c>
      <c r="G730" t="s">
        <v>103</v>
      </c>
      <c r="H730" t="s">
        <v>24</v>
      </c>
      <c r="I730">
        <v>24.81</v>
      </c>
      <c r="J730">
        <v>18</v>
      </c>
      <c r="K730">
        <v>0</v>
      </c>
      <c r="L730">
        <v>446.64</v>
      </c>
      <c r="M730">
        <v>14.66</v>
      </c>
      <c r="N730">
        <v>0</v>
      </c>
      <c r="O730">
        <v>15.13</v>
      </c>
      <c r="P730">
        <v>0</v>
      </c>
      <c r="Q730">
        <v>0</v>
      </c>
      <c r="R730">
        <v>0</v>
      </c>
      <c r="S730">
        <v>0</v>
      </c>
      <c r="T730">
        <v>465.77</v>
      </c>
      <c r="U730">
        <v>34</v>
      </c>
      <c r="V730" t="str">
        <f>VLOOKUP(Tabela1[[#This Row],[CÓD FORNECEDOR]],'[1]BASE FORNECEDORES'!$A:$N,11,0)</f>
        <v>60.561.719/0022-58</v>
      </c>
      <c r="W730" t="str">
        <f>VLOOKUP(Tabela1[[#This Row],[CNPJ]],'[1]BASE FORNECEDORES'!$K:$R,8,0)</f>
        <v>AKZO NOBEL LTDA AUTO</v>
      </c>
      <c r="X730">
        <v>23360</v>
      </c>
      <c r="Y730" t="str">
        <f>VLOOKUP(Tabela1[[#This Row],[CÓD PRODUTO ]],[1]fornnecedor!$A:$G,7,0)</f>
        <v>TINTAS POLIÉSTER</v>
      </c>
      <c r="Z730">
        <v>497169</v>
      </c>
      <c r="AA730" t="str">
        <f>Tabela1[[#This Row],[DESCRIÇÃO]]</f>
        <v>AKZO NOBEL LTDA AUTO</v>
      </c>
    </row>
    <row r="731" spans="1:27" x14ac:dyDescent="0.3">
      <c r="A731" t="s">
        <v>5571</v>
      </c>
      <c r="B731" t="s">
        <v>101</v>
      </c>
      <c r="C731" s="1">
        <v>46063</v>
      </c>
      <c r="D731" s="2">
        <v>2000221272</v>
      </c>
      <c r="E731" t="s">
        <v>187</v>
      </c>
      <c r="G731" t="s">
        <v>103</v>
      </c>
      <c r="H731" t="s">
        <v>24</v>
      </c>
      <c r="I731">
        <v>24.24</v>
      </c>
      <c r="J731">
        <v>6</v>
      </c>
      <c r="K731">
        <v>0</v>
      </c>
      <c r="L731">
        <v>145.43</v>
      </c>
      <c r="M731">
        <v>4.7699999999999996</v>
      </c>
      <c r="N731">
        <v>0</v>
      </c>
      <c r="O731">
        <v>4.92</v>
      </c>
      <c r="P731">
        <v>0</v>
      </c>
      <c r="Q731">
        <v>0</v>
      </c>
      <c r="R731">
        <v>0</v>
      </c>
      <c r="S731">
        <v>0</v>
      </c>
      <c r="T731">
        <v>151.65</v>
      </c>
      <c r="U731">
        <v>34</v>
      </c>
      <c r="V731" t="str">
        <f>VLOOKUP(Tabela1[[#This Row],[CÓD FORNECEDOR]],'[1]BASE FORNECEDORES'!$A:$N,11,0)</f>
        <v>60.561.719/0022-58</v>
      </c>
      <c r="W731" t="str">
        <f>VLOOKUP(Tabela1[[#This Row],[CNPJ]],'[1]BASE FORNECEDORES'!$K:$R,8,0)</f>
        <v>AKZO NOBEL LTDA AUTO</v>
      </c>
      <c r="X731">
        <v>21272</v>
      </c>
      <c r="Y731" t="str">
        <f>VLOOKUP(Tabela1[[#This Row],[CÓD PRODUTO ]],[1]fornnecedor!$A:$G,7,0)</f>
        <v>TINTAS POLIÉSTER</v>
      </c>
      <c r="Z731">
        <v>497169</v>
      </c>
      <c r="AA731" t="str">
        <f>Tabela1[[#This Row],[DESCRIÇÃO]]</f>
        <v>AKZO NOBEL LTDA AUTO</v>
      </c>
    </row>
    <row r="732" spans="1:27" x14ac:dyDescent="0.3">
      <c r="A732" t="s">
        <v>5571</v>
      </c>
      <c r="B732" t="s">
        <v>101</v>
      </c>
      <c r="C732" s="1">
        <v>46063</v>
      </c>
      <c r="D732" s="2">
        <v>2000223362</v>
      </c>
      <c r="E732" t="s">
        <v>310</v>
      </c>
      <c r="G732" t="s">
        <v>103</v>
      </c>
      <c r="H732" t="s">
        <v>24</v>
      </c>
      <c r="I732">
        <v>26.28</v>
      </c>
      <c r="J732">
        <v>24</v>
      </c>
      <c r="K732">
        <v>0</v>
      </c>
      <c r="L732">
        <v>630.80999999999995</v>
      </c>
      <c r="M732">
        <v>20.71</v>
      </c>
      <c r="N732">
        <v>0</v>
      </c>
      <c r="O732">
        <v>21.36</v>
      </c>
      <c r="P732">
        <v>0</v>
      </c>
      <c r="Q732">
        <v>0</v>
      </c>
      <c r="R732">
        <v>0</v>
      </c>
      <c r="S732">
        <v>0</v>
      </c>
      <c r="T732">
        <v>657.83</v>
      </c>
      <c r="U732">
        <v>34</v>
      </c>
      <c r="V732" t="str">
        <f>VLOOKUP(Tabela1[[#This Row],[CÓD FORNECEDOR]],'[1]BASE FORNECEDORES'!$A:$N,11,0)</f>
        <v>60.561.719/0022-58</v>
      </c>
      <c r="W732" t="str">
        <f>VLOOKUP(Tabela1[[#This Row],[CNPJ]],'[1]BASE FORNECEDORES'!$K:$R,8,0)</f>
        <v>AKZO NOBEL LTDA AUTO</v>
      </c>
      <c r="X732">
        <v>23362</v>
      </c>
      <c r="Y732" t="str">
        <f>VLOOKUP(Tabela1[[#This Row],[CÓD PRODUTO ]],[1]fornnecedor!$A:$G,7,0)</f>
        <v>TINTAS POLIÉSTER</v>
      </c>
      <c r="Z732">
        <v>497169</v>
      </c>
      <c r="AA732" t="str">
        <f>Tabela1[[#This Row],[DESCRIÇÃO]]</f>
        <v>AKZO NOBEL LTDA AUTO</v>
      </c>
    </row>
    <row r="733" spans="1:27" x14ac:dyDescent="0.3">
      <c r="A733" t="s">
        <v>5571</v>
      </c>
      <c r="B733" t="s">
        <v>101</v>
      </c>
      <c r="C733" s="1">
        <v>46063</v>
      </c>
      <c r="D733" s="2">
        <v>2000285557</v>
      </c>
      <c r="E733" t="s">
        <v>255</v>
      </c>
      <c r="G733" t="s">
        <v>103</v>
      </c>
      <c r="H733" t="s">
        <v>24</v>
      </c>
      <c r="I733">
        <v>30.78</v>
      </c>
      <c r="J733">
        <v>6</v>
      </c>
      <c r="K733">
        <v>0</v>
      </c>
      <c r="L733">
        <v>184.66</v>
      </c>
      <c r="M733">
        <v>6.06</v>
      </c>
      <c r="N733">
        <v>0</v>
      </c>
      <c r="O733">
        <v>6.24</v>
      </c>
      <c r="P733">
        <v>0</v>
      </c>
      <c r="Q733">
        <v>0</v>
      </c>
      <c r="R733">
        <v>0</v>
      </c>
      <c r="S733">
        <v>0</v>
      </c>
      <c r="T733">
        <v>192.57</v>
      </c>
      <c r="U733">
        <v>34</v>
      </c>
      <c r="V733" t="str">
        <f>VLOOKUP(Tabela1[[#This Row],[CÓD FORNECEDOR]],'[1]BASE FORNECEDORES'!$A:$N,11,0)</f>
        <v>60.561.719/0022-58</v>
      </c>
      <c r="W733" t="str">
        <f>VLOOKUP(Tabela1[[#This Row],[CNPJ]],'[1]BASE FORNECEDORES'!$K:$R,8,0)</f>
        <v>AKZO NOBEL LTDA AUTO</v>
      </c>
      <c r="X733">
        <v>85557</v>
      </c>
      <c r="Y733" t="str">
        <f>VLOOKUP(Tabela1[[#This Row],[CÓD PRODUTO ]],[1]fornnecedor!$A:$G,7,0)</f>
        <v>TINTAS POLIÉSTER</v>
      </c>
      <c r="Z733">
        <v>497169</v>
      </c>
      <c r="AA733" t="str">
        <f>Tabela1[[#This Row],[DESCRIÇÃO]]</f>
        <v>AKZO NOBEL LTDA AUTO</v>
      </c>
    </row>
    <row r="734" spans="1:27" x14ac:dyDescent="0.3">
      <c r="A734" t="s">
        <v>5571</v>
      </c>
      <c r="B734" t="s">
        <v>101</v>
      </c>
      <c r="C734" s="1">
        <v>46063</v>
      </c>
      <c r="D734" s="2">
        <v>2000223378</v>
      </c>
      <c r="E734" t="s">
        <v>189</v>
      </c>
      <c r="G734" t="s">
        <v>103</v>
      </c>
      <c r="H734" t="s">
        <v>24</v>
      </c>
      <c r="I734">
        <v>24.24</v>
      </c>
      <c r="J734">
        <v>6</v>
      </c>
      <c r="K734">
        <v>0</v>
      </c>
      <c r="L734">
        <v>145.43</v>
      </c>
      <c r="M734">
        <v>4.7699999999999996</v>
      </c>
      <c r="N734">
        <v>0</v>
      </c>
      <c r="O734">
        <v>4.92</v>
      </c>
      <c r="P734">
        <v>0</v>
      </c>
      <c r="Q734">
        <v>0</v>
      </c>
      <c r="R734">
        <v>0</v>
      </c>
      <c r="S734">
        <v>0</v>
      </c>
      <c r="T734">
        <v>151.65</v>
      </c>
      <c r="U734">
        <v>34</v>
      </c>
      <c r="V734" t="str">
        <f>VLOOKUP(Tabela1[[#This Row],[CÓD FORNECEDOR]],'[1]BASE FORNECEDORES'!$A:$N,11,0)</f>
        <v>60.561.719/0022-58</v>
      </c>
      <c r="W734" t="str">
        <f>VLOOKUP(Tabela1[[#This Row],[CNPJ]],'[1]BASE FORNECEDORES'!$K:$R,8,0)</f>
        <v>AKZO NOBEL LTDA AUTO</v>
      </c>
      <c r="X734">
        <v>23378</v>
      </c>
      <c r="Y734" t="str">
        <f>VLOOKUP(Tabela1[[#This Row],[CÓD PRODUTO ]],[1]fornnecedor!$A:$G,7,0)</f>
        <v>TINTAS POLIÉSTER</v>
      </c>
      <c r="Z734">
        <v>497169</v>
      </c>
      <c r="AA734" t="str">
        <f>Tabela1[[#This Row],[DESCRIÇÃO]]</f>
        <v>AKZO NOBEL LTDA AUTO</v>
      </c>
    </row>
    <row r="735" spans="1:27" x14ac:dyDescent="0.3">
      <c r="A735" t="s">
        <v>5571</v>
      </c>
      <c r="B735" t="s">
        <v>101</v>
      </c>
      <c r="C735" s="1">
        <v>46063</v>
      </c>
      <c r="D735" s="2">
        <v>2000221301</v>
      </c>
      <c r="E735" t="s">
        <v>5026</v>
      </c>
      <c r="G735" t="s">
        <v>103</v>
      </c>
      <c r="H735" t="s">
        <v>24</v>
      </c>
      <c r="I735">
        <v>28.17</v>
      </c>
      <c r="J735">
        <v>18</v>
      </c>
      <c r="K735">
        <v>0</v>
      </c>
      <c r="L735">
        <v>507.08</v>
      </c>
      <c r="M735">
        <v>16.64</v>
      </c>
      <c r="N735">
        <v>0</v>
      </c>
      <c r="O735">
        <v>17.170000000000002</v>
      </c>
      <c r="P735">
        <v>0</v>
      </c>
      <c r="Q735">
        <v>0</v>
      </c>
      <c r="R735">
        <v>0</v>
      </c>
      <c r="S735">
        <v>0</v>
      </c>
      <c r="T735">
        <v>528.79</v>
      </c>
      <c r="U735">
        <v>34</v>
      </c>
      <c r="V735" t="str">
        <f>VLOOKUP(Tabela1[[#This Row],[CÓD FORNECEDOR]],'[1]BASE FORNECEDORES'!$A:$N,11,0)</f>
        <v>60.561.719/0022-58</v>
      </c>
      <c r="W735" t="str">
        <f>VLOOKUP(Tabela1[[#This Row],[CNPJ]],'[1]BASE FORNECEDORES'!$K:$R,8,0)</f>
        <v>AKZO NOBEL LTDA AUTO</v>
      </c>
      <c r="X735">
        <v>21301</v>
      </c>
      <c r="Y735" t="str">
        <f>VLOOKUP(Tabela1[[#This Row],[CÓD PRODUTO ]],[1]fornnecedor!$A:$G,7,0)</f>
        <v>TINTAS POLIÉSTER</v>
      </c>
      <c r="Z735">
        <v>497169</v>
      </c>
      <c r="AA735" t="str">
        <f>Tabela1[[#This Row],[DESCRIÇÃO]]</f>
        <v>AKZO NOBEL LTDA AUTO</v>
      </c>
    </row>
    <row r="736" spans="1:27" x14ac:dyDescent="0.3">
      <c r="A736" t="s">
        <v>5571</v>
      </c>
      <c r="B736" t="s">
        <v>101</v>
      </c>
      <c r="C736" s="1">
        <v>46063</v>
      </c>
      <c r="D736" s="2">
        <v>2000221011</v>
      </c>
      <c r="E736" t="s">
        <v>190</v>
      </c>
      <c r="G736" t="s">
        <v>103</v>
      </c>
      <c r="H736" t="s">
        <v>24</v>
      </c>
      <c r="I736">
        <v>40.39</v>
      </c>
      <c r="J736">
        <v>6</v>
      </c>
      <c r="K736">
        <v>0</v>
      </c>
      <c r="L736">
        <v>242.33</v>
      </c>
      <c r="M736">
        <v>7.95</v>
      </c>
      <c r="N736">
        <v>0</v>
      </c>
      <c r="O736">
        <v>8.1999999999999993</v>
      </c>
      <c r="P736">
        <v>0</v>
      </c>
      <c r="Q736">
        <v>0</v>
      </c>
      <c r="R736">
        <v>0</v>
      </c>
      <c r="S736">
        <v>0</v>
      </c>
      <c r="T736">
        <v>252.7</v>
      </c>
      <c r="U736">
        <v>34</v>
      </c>
      <c r="V736" t="str">
        <f>VLOOKUP(Tabela1[[#This Row],[CÓD FORNECEDOR]],'[1]BASE FORNECEDORES'!$A:$N,11,0)</f>
        <v>60.561.719/0022-58</v>
      </c>
      <c r="W736" t="str">
        <f>VLOOKUP(Tabela1[[#This Row],[CNPJ]],'[1]BASE FORNECEDORES'!$K:$R,8,0)</f>
        <v>AKZO NOBEL LTDA AUTO</v>
      </c>
      <c r="X736">
        <v>21011</v>
      </c>
      <c r="Y736" t="str">
        <f>VLOOKUP(Tabela1[[#This Row],[CÓD PRODUTO ]],[1]fornnecedor!$A:$G,7,0)</f>
        <v>TINTAS POLIÉSTER</v>
      </c>
      <c r="Z736">
        <v>497169</v>
      </c>
      <c r="AA736" t="str">
        <f>Tabela1[[#This Row],[DESCRIÇÃO]]</f>
        <v>AKZO NOBEL LTDA AUTO</v>
      </c>
    </row>
    <row r="737" spans="1:27" x14ac:dyDescent="0.3">
      <c r="A737" t="s">
        <v>5571</v>
      </c>
      <c r="B737" t="s">
        <v>101</v>
      </c>
      <c r="C737" s="1">
        <v>46063</v>
      </c>
      <c r="D737" s="2">
        <v>2000223259</v>
      </c>
      <c r="E737" t="s">
        <v>191</v>
      </c>
      <c r="G737" t="s">
        <v>103</v>
      </c>
      <c r="H737" t="s">
        <v>24</v>
      </c>
      <c r="I737">
        <v>28.41</v>
      </c>
      <c r="J737">
        <v>18</v>
      </c>
      <c r="K737">
        <v>0</v>
      </c>
      <c r="L737">
        <v>511.37</v>
      </c>
      <c r="M737">
        <v>16.79</v>
      </c>
      <c r="N737">
        <v>0</v>
      </c>
      <c r="O737">
        <v>17.309999999999999</v>
      </c>
      <c r="P737">
        <v>0</v>
      </c>
      <c r="Q737">
        <v>0</v>
      </c>
      <c r="R737">
        <v>0</v>
      </c>
      <c r="S737">
        <v>0</v>
      </c>
      <c r="T737">
        <v>533.27</v>
      </c>
      <c r="U737">
        <v>34</v>
      </c>
      <c r="V737" t="str">
        <f>VLOOKUP(Tabela1[[#This Row],[CÓD FORNECEDOR]],'[1]BASE FORNECEDORES'!$A:$N,11,0)</f>
        <v>60.561.719/0022-58</v>
      </c>
      <c r="W737" t="str">
        <f>VLOOKUP(Tabela1[[#This Row],[CNPJ]],'[1]BASE FORNECEDORES'!$K:$R,8,0)</f>
        <v>AKZO NOBEL LTDA AUTO</v>
      </c>
      <c r="X737">
        <v>23259</v>
      </c>
      <c r="Y737" t="str">
        <f>VLOOKUP(Tabela1[[#This Row],[CÓD PRODUTO ]],[1]fornnecedor!$A:$G,7,0)</f>
        <v>TINTAS POLIÉSTER</v>
      </c>
      <c r="Z737">
        <v>497169</v>
      </c>
      <c r="AA737" t="str">
        <f>Tabela1[[#This Row],[DESCRIÇÃO]]</f>
        <v>AKZO NOBEL LTDA AUTO</v>
      </c>
    </row>
    <row r="738" spans="1:27" x14ac:dyDescent="0.3">
      <c r="A738" t="s">
        <v>5571</v>
      </c>
      <c r="B738" t="s">
        <v>101</v>
      </c>
      <c r="C738" s="1">
        <v>46063</v>
      </c>
      <c r="D738" s="2">
        <v>2000223390</v>
      </c>
      <c r="E738" t="s">
        <v>192</v>
      </c>
      <c r="G738" t="s">
        <v>103</v>
      </c>
      <c r="H738" t="s">
        <v>24</v>
      </c>
      <c r="I738">
        <v>29.5</v>
      </c>
      <c r="J738">
        <v>6</v>
      </c>
      <c r="K738">
        <v>0</v>
      </c>
      <c r="L738">
        <v>177.02</v>
      </c>
      <c r="M738">
        <v>5.81</v>
      </c>
      <c r="N738">
        <v>0</v>
      </c>
      <c r="O738">
        <v>5.99</v>
      </c>
      <c r="P738">
        <v>0</v>
      </c>
      <c r="Q738">
        <v>0</v>
      </c>
      <c r="R738">
        <v>0</v>
      </c>
      <c r="S738">
        <v>0</v>
      </c>
      <c r="T738">
        <v>184.6</v>
      </c>
      <c r="U738">
        <v>34</v>
      </c>
      <c r="V738" t="str">
        <f>VLOOKUP(Tabela1[[#This Row],[CÓD FORNECEDOR]],'[1]BASE FORNECEDORES'!$A:$N,11,0)</f>
        <v>60.561.719/0022-58</v>
      </c>
      <c r="W738" t="str">
        <f>VLOOKUP(Tabela1[[#This Row],[CNPJ]],'[1]BASE FORNECEDORES'!$K:$R,8,0)</f>
        <v>AKZO NOBEL LTDA AUTO</v>
      </c>
      <c r="X738">
        <v>23390</v>
      </c>
      <c r="Y738" t="str">
        <f>VLOOKUP(Tabela1[[#This Row],[CÓD PRODUTO ]],[1]fornnecedor!$A:$G,7,0)</f>
        <v>TINTAS POLIÉSTER</v>
      </c>
      <c r="Z738">
        <v>497169</v>
      </c>
      <c r="AA738" t="str">
        <f>Tabela1[[#This Row],[DESCRIÇÃO]]</f>
        <v>AKZO NOBEL LTDA AUTO</v>
      </c>
    </row>
    <row r="739" spans="1:27" x14ac:dyDescent="0.3">
      <c r="A739" t="s">
        <v>5571</v>
      </c>
      <c r="B739" t="s">
        <v>101</v>
      </c>
      <c r="C739" s="1">
        <v>46063</v>
      </c>
      <c r="D739" s="2">
        <v>2003585409</v>
      </c>
      <c r="E739" t="s">
        <v>199</v>
      </c>
      <c r="G739" t="s">
        <v>103</v>
      </c>
      <c r="H739" t="s">
        <v>24</v>
      </c>
      <c r="I739">
        <v>21.52</v>
      </c>
      <c r="J739">
        <v>24</v>
      </c>
      <c r="K739">
        <v>0</v>
      </c>
      <c r="L739">
        <v>516.42999999999995</v>
      </c>
      <c r="M739">
        <v>16.95</v>
      </c>
      <c r="N739">
        <v>0</v>
      </c>
      <c r="O739">
        <v>17.48</v>
      </c>
      <c r="P739">
        <v>0</v>
      </c>
      <c r="Q739">
        <v>0</v>
      </c>
      <c r="R739">
        <v>0</v>
      </c>
      <c r="S739">
        <v>0</v>
      </c>
      <c r="T739">
        <v>538.54</v>
      </c>
      <c r="U739">
        <v>34</v>
      </c>
      <c r="V739" t="str">
        <f>VLOOKUP(Tabela1[[#This Row],[CÓD FORNECEDOR]],'[1]BASE FORNECEDORES'!$A:$N,11,0)</f>
        <v>60.561.719/0022-58</v>
      </c>
      <c r="W739" t="str">
        <f>VLOOKUP(Tabela1[[#This Row],[CNPJ]],'[1]BASE FORNECEDORES'!$K:$R,8,0)</f>
        <v>AKZO NOBEL LTDA AUTO</v>
      </c>
      <c r="X739">
        <v>85409</v>
      </c>
      <c r="Y739" t="str">
        <f>VLOOKUP(Tabela1[[#This Row],[CÓD PRODUTO ]],[1]fornnecedor!$A:$G,7,0)</f>
        <v>PRIMER AUTOMOTIVO</v>
      </c>
      <c r="Z739">
        <v>497169</v>
      </c>
      <c r="AA739" t="str">
        <f>Tabela1[[#This Row],[DESCRIÇÃO]]</f>
        <v>AKZO NOBEL LTDA AUTO</v>
      </c>
    </row>
    <row r="740" spans="1:27" x14ac:dyDescent="0.3">
      <c r="A740" t="s">
        <v>5571</v>
      </c>
      <c r="B740" t="s">
        <v>101</v>
      </c>
      <c r="C740" s="1">
        <v>46063</v>
      </c>
      <c r="D740" s="2">
        <v>2003523076</v>
      </c>
      <c r="E740" t="s">
        <v>200</v>
      </c>
      <c r="G740" t="s">
        <v>103</v>
      </c>
      <c r="H740" t="s">
        <v>24</v>
      </c>
      <c r="I740">
        <v>24.71</v>
      </c>
      <c r="J740">
        <v>300</v>
      </c>
      <c r="K740">
        <v>0</v>
      </c>
      <c r="L740" s="3">
        <v>7411.98</v>
      </c>
      <c r="M740">
        <v>243.3</v>
      </c>
      <c r="N740">
        <v>0</v>
      </c>
      <c r="O740">
        <v>250.97</v>
      </c>
      <c r="P740">
        <v>0</v>
      </c>
      <c r="Q740">
        <v>0</v>
      </c>
      <c r="R740">
        <v>0</v>
      </c>
      <c r="S740">
        <v>0</v>
      </c>
      <c r="T740" s="3">
        <v>7729.42</v>
      </c>
      <c r="U740">
        <v>34</v>
      </c>
      <c r="V740" t="str">
        <f>VLOOKUP(Tabela1[[#This Row],[CÓD FORNECEDOR]],'[1]BASE FORNECEDORES'!$A:$N,11,0)</f>
        <v>60.561.719/0022-58</v>
      </c>
      <c r="W740" t="str">
        <f>VLOOKUP(Tabela1[[#This Row],[CNPJ]],'[1]BASE FORNECEDORES'!$K:$R,8,0)</f>
        <v>AKZO NOBEL LTDA AUTO</v>
      </c>
      <c r="X740">
        <v>23076</v>
      </c>
      <c r="Y740" t="str">
        <f>VLOOKUP(Tabela1[[#This Row],[CÓD PRODUTO ]],[1]fornnecedor!$A:$G,7,0)</f>
        <v>PRIMER AUTOMOTIVO</v>
      </c>
      <c r="Z740">
        <v>497169</v>
      </c>
      <c r="AA740" t="str">
        <f>Tabela1[[#This Row],[DESCRIÇÃO]]</f>
        <v>AKZO NOBEL LTDA AUTO</v>
      </c>
    </row>
    <row r="741" spans="1:27" x14ac:dyDescent="0.3">
      <c r="A741" t="s">
        <v>5571</v>
      </c>
      <c r="B741" t="s">
        <v>101</v>
      </c>
      <c r="C741" s="1">
        <v>46063</v>
      </c>
      <c r="D741" s="2">
        <v>2003523069</v>
      </c>
      <c r="E741" t="s">
        <v>202</v>
      </c>
      <c r="G741" t="s">
        <v>103</v>
      </c>
      <c r="H741" t="s">
        <v>24</v>
      </c>
      <c r="I741">
        <v>32.090000000000003</v>
      </c>
      <c r="J741">
        <v>30</v>
      </c>
      <c r="K741">
        <v>0</v>
      </c>
      <c r="L741">
        <v>962.65</v>
      </c>
      <c r="M741">
        <v>31.6</v>
      </c>
      <c r="N741">
        <v>0</v>
      </c>
      <c r="O741">
        <v>32.6</v>
      </c>
      <c r="P741">
        <v>0</v>
      </c>
      <c r="Q741">
        <v>0</v>
      </c>
      <c r="R741">
        <v>0</v>
      </c>
      <c r="S741">
        <v>0</v>
      </c>
      <c r="T741" s="3">
        <v>1003.88</v>
      </c>
      <c r="U741">
        <v>34</v>
      </c>
      <c r="V741" t="str">
        <f>VLOOKUP(Tabela1[[#This Row],[CÓD FORNECEDOR]],'[1]BASE FORNECEDORES'!$A:$N,11,0)</f>
        <v>60.561.719/0022-58</v>
      </c>
      <c r="W741" t="str">
        <f>VLOOKUP(Tabela1[[#This Row],[CNPJ]],'[1]BASE FORNECEDORES'!$K:$R,8,0)</f>
        <v>AKZO NOBEL LTDA AUTO</v>
      </c>
      <c r="X741">
        <v>23069</v>
      </c>
      <c r="Y741" t="str">
        <f>VLOOKUP(Tabela1[[#This Row],[CÓD PRODUTO ]],[1]fornnecedor!$A:$G,7,0)</f>
        <v>PRIMER AUTOMOTIVO</v>
      </c>
      <c r="Z741">
        <v>497169</v>
      </c>
      <c r="AA741" t="str">
        <f>Tabela1[[#This Row],[DESCRIÇÃO]]</f>
        <v>AKZO NOBEL LTDA AUTO</v>
      </c>
    </row>
    <row r="742" spans="1:27" x14ac:dyDescent="0.3">
      <c r="A742" t="s">
        <v>5571</v>
      </c>
      <c r="B742" t="s">
        <v>101</v>
      </c>
      <c r="C742" s="1">
        <v>46063</v>
      </c>
      <c r="D742" s="2">
        <v>2003585410</v>
      </c>
      <c r="E742" t="s">
        <v>203</v>
      </c>
      <c r="G742" t="s">
        <v>103</v>
      </c>
      <c r="H742" t="s">
        <v>24</v>
      </c>
      <c r="I742">
        <v>32.090000000000003</v>
      </c>
      <c r="J742">
        <v>24</v>
      </c>
      <c r="K742">
        <v>0</v>
      </c>
      <c r="L742">
        <v>770.11</v>
      </c>
      <c r="M742">
        <v>25.28</v>
      </c>
      <c r="N742">
        <v>0</v>
      </c>
      <c r="O742">
        <v>26.07</v>
      </c>
      <c r="P742">
        <v>0</v>
      </c>
      <c r="Q742">
        <v>0</v>
      </c>
      <c r="R742">
        <v>0</v>
      </c>
      <c r="S742">
        <v>0</v>
      </c>
      <c r="T742">
        <v>803.09</v>
      </c>
      <c r="U742">
        <v>34</v>
      </c>
      <c r="V742" t="str">
        <f>VLOOKUP(Tabela1[[#This Row],[CÓD FORNECEDOR]],'[1]BASE FORNECEDORES'!$A:$N,11,0)</f>
        <v>60.561.719/0022-58</v>
      </c>
      <c r="W742" t="str">
        <f>VLOOKUP(Tabela1[[#This Row],[CNPJ]],'[1]BASE FORNECEDORES'!$K:$R,8,0)</f>
        <v>AKZO NOBEL LTDA AUTO</v>
      </c>
      <c r="X742">
        <v>85410</v>
      </c>
      <c r="Y742" t="str">
        <f>VLOOKUP(Tabela1[[#This Row],[CÓD PRODUTO ]],[1]fornnecedor!$A:$G,7,0)</f>
        <v>PRIMER AUTOMOTIVO</v>
      </c>
      <c r="Z742">
        <v>497169</v>
      </c>
      <c r="AA742" t="str">
        <f>Tabela1[[#This Row],[DESCRIÇÃO]]</f>
        <v>AKZO NOBEL LTDA AUTO</v>
      </c>
    </row>
    <row r="743" spans="1:27" x14ac:dyDescent="0.3">
      <c r="A743" t="s">
        <v>5571</v>
      </c>
      <c r="B743" t="s">
        <v>101</v>
      </c>
      <c r="C743" s="1">
        <v>46063</v>
      </c>
      <c r="D743" s="2">
        <v>2003423690</v>
      </c>
      <c r="E743" t="s">
        <v>214</v>
      </c>
      <c r="G743" t="s">
        <v>103</v>
      </c>
      <c r="H743" t="s">
        <v>24</v>
      </c>
      <c r="I743">
        <v>29.44</v>
      </c>
      <c r="J743">
        <v>240</v>
      </c>
      <c r="K743">
        <v>0</v>
      </c>
      <c r="L743" s="3">
        <v>7065.65</v>
      </c>
      <c r="M743">
        <v>231.93</v>
      </c>
      <c r="N743">
        <v>0</v>
      </c>
      <c r="O743">
        <v>239.22</v>
      </c>
      <c r="P743">
        <v>0</v>
      </c>
      <c r="Q743">
        <v>0</v>
      </c>
      <c r="R743">
        <v>0</v>
      </c>
      <c r="S743">
        <v>0</v>
      </c>
      <c r="T743" s="3">
        <v>7368.24</v>
      </c>
      <c r="U743">
        <v>34</v>
      </c>
      <c r="V743" t="str">
        <f>VLOOKUP(Tabela1[[#This Row],[CÓD FORNECEDOR]],'[1]BASE FORNECEDORES'!$A:$N,11,0)</f>
        <v>60.561.719/0022-58</v>
      </c>
      <c r="W743" t="str">
        <f>VLOOKUP(Tabela1[[#This Row],[CNPJ]],'[1]BASE FORNECEDORES'!$K:$R,8,0)</f>
        <v>AKZO NOBEL LTDA AUTO</v>
      </c>
      <c r="X743">
        <v>23690</v>
      </c>
      <c r="Y743" t="str">
        <f>VLOOKUP(Tabela1[[#This Row],[CÓD PRODUTO ]],[1]fornnecedor!$A:$G,7,0)</f>
        <v>VERNIZ AUTOMOTIVO</v>
      </c>
      <c r="Z743">
        <v>497169</v>
      </c>
      <c r="AA743" t="str">
        <f>Tabela1[[#This Row],[DESCRIÇÃO]]</f>
        <v>AKZO NOBEL LTDA AUTO</v>
      </c>
    </row>
    <row r="744" spans="1:27" x14ac:dyDescent="0.3">
      <c r="A744" t="s">
        <v>5571</v>
      </c>
      <c r="B744" t="s">
        <v>101</v>
      </c>
      <c r="C744" s="1">
        <v>46063</v>
      </c>
      <c r="D744" s="2">
        <v>2003521808</v>
      </c>
      <c r="E744" t="s">
        <v>4616</v>
      </c>
      <c r="G744" t="s">
        <v>103</v>
      </c>
      <c r="H744" t="s">
        <v>24</v>
      </c>
      <c r="I744">
        <v>90.88</v>
      </c>
      <c r="J744">
        <v>2</v>
      </c>
      <c r="K744">
        <v>0</v>
      </c>
      <c r="L744">
        <v>181.76</v>
      </c>
      <c r="M744">
        <v>5.97</v>
      </c>
      <c r="N744">
        <v>0</v>
      </c>
      <c r="O744">
        <v>6.16</v>
      </c>
      <c r="P744">
        <v>0</v>
      </c>
      <c r="Q744">
        <v>0</v>
      </c>
      <c r="R744">
        <v>0</v>
      </c>
      <c r="S744">
        <v>0</v>
      </c>
      <c r="T744">
        <v>189.55</v>
      </c>
      <c r="U744">
        <v>34</v>
      </c>
      <c r="V744" t="str">
        <f>VLOOKUP(Tabela1[[#This Row],[CÓD FORNECEDOR]],'[1]BASE FORNECEDORES'!$A:$N,11,0)</f>
        <v>60.561.719/0022-58</v>
      </c>
      <c r="W744" t="str">
        <f>VLOOKUP(Tabela1[[#This Row],[CNPJ]],'[1]BASE FORNECEDORES'!$K:$R,8,0)</f>
        <v>AKZO NOBEL LTDA AUTO</v>
      </c>
      <c r="X744">
        <v>21808</v>
      </c>
      <c r="Y744" t="str">
        <f>VLOOKUP(Tabela1[[#This Row],[CÓD PRODUTO ]],[1]fornnecedor!$A:$G,7,0)</f>
        <v>PRIMER AUTOMOTIVO</v>
      </c>
      <c r="Z744">
        <v>497169</v>
      </c>
      <c r="AA744" t="str">
        <f>Tabela1[[#This Row],[DESCRIÇÃO]]</f>
        <v>AKZO NOBEL LTDA AUTO</v>
      </c>
    </row>
    <row r="745" spans="1:27" x14ac:dyDescent="0.3">
      <c r="A745" t="s">
        <v>5571</v>
      </c>
      <c r="B745" t="s">
        <v>101</v>
      </c>
      <c r="C745" s="1">
        <v>46063</v>
      </c>
      <c r="D745" s="2">
        <v>2003421489</v>
      </c>
      <c r="E745" t="s">
        <v>256</v>
      </c>
      <c r="G745" t="s">
        <v>103</v>
      </c>
      <c r="H745" t="s">
        <v>24</v>
      </c>
      <c r="I745">
        <v>122.18</v>
      </c>
      <c r="J745">
        <v>8</v>
      </c>
      <c r="K745">
        <v>0</v>
      </c>
      <c r="L745">
        <v>977.46</v>
      </c>
      <c r="M745">
        <v>32.08</v>
      </c>
      <c r="N745">
        <v>0</v>
      </c>
      <c r="O745">
        <v>33.090000000000003</v>
      </c>
      <c r="P745">
        <v>0</v>
      </c>
      <c r="Q745">
        <v>0</v>
      </c>
      <c r="R745">
        <v>0</v>
      </c>
      <c r="S745">
        <v>0</v>
      </c>
      <c r="T745" s="3">
        <v>1019.31</v>
      </c>
      <c r="U745">
        <v>34</v>
      </c>
      <c r="V745" t="str">
        <f>VLOOKUP(Tabela1[[#This Row],[CÓD FORNECEDOR]],'[1]BASE FORNECEDORES'!$A:$N,11,0)</f>
        <v>60.561.719/0022-58</v>
      </c>
      <c r="W745" t="str">
        <f>VLOOKUP(Tabela1[[#This Row],[CNPJ]],'[1]BASE FORNECEDORES'!$K:$R,8,0)</f>
        <v>AKZO NOBEL LTDA AUTO</v>
      </c>
      <c r="X745">
        <v>21489</v>
      </c>
      <c r="Y745" t="str">
        <f>VLOOKUP(Tabela1[[#This Row],[CÓD PRODUTO ]],[1]fornnecedor!$A:$G,7,0)</f>
        <v>VERNIZ AUTOMOTIVO</v>
      </c>
      <c r="Z745">
        <v>497169</v>
      </c>
      <c r="AA745" t="str">
        <f>Tabela1[[#This Row],[DESCRIÇÃO]]</f>
        <v>AKZO NOBEL LTDA AUTO</v>
      </c>
    </row>
    <row r="746" spans="1:27" x14ac:dyDescent="0.3">
      <c r="A746" t="s">
        <v>5571</v>
      </c>
      <c r="B746" t="s">
        <v>101</v>
      </c>
      <c r="C746" s="1">
        <v>46063</v>
      </c>
      <c r="D746" s="2">
        <v>2003421073</v>
      </c>
      <c r="E746" t="s">
        <v>217</v>
      </c>
      <c r="G746" t="s">
        <v>103</v>
      </c>
      <c r="H746" t="s">
        <v>24</v>
      </c>
      <c r="I746">
        <v>29.88</v>
      </c>
      <c r="J746">
        <v>18</v>
      </c>
      <c r="K746">
        <v>0</v>
      </c>
      <c r="L746">
        <v>537.88</v>
      </c>
      <c r="M746">
        <v>17.66</v>
      </c>
      <c r="N746">
        <v>0</v>
      </c>
      <c r="O746">
        <v>18.21</v>
      </c>
      <c r="P746">
        <v>0</v>
      </c>
      <c r="Q746">
        <v>0</v>
      </c>
      <c r="R746">
        <v>0</v>
      </c>
      <c r="S746">
        <v>0</v>
      </c>
      <c r="T746">
        <v>560.91999999999996</v>
      </c>
      <c r="U746">
        <v>34</v>
      </c>
      <c r="V746" t="str">
        <f>VLOOKUP(Tabela1[[#This Row],[CÓD FORNECEDOR]],'[1]BASE FORNECEDORES'!$A:$N,11,0)</f>
        <v>60.561.719/0022-58</v>
      </c>
      <c r="W746" t="str">
        <f>VLOOKUP(Tabela1[[#This Row],[CNPJ]],'[1]BASE FORNECEDORES'!$K:$R,8,0)</f>
        <v>AKZO NOBEL LTDA AUTO</v>
      </c>
      <c r="X746">
        <v>21073</v>
      </c>
      <c r="Y746" t="str">
        <f>VLOOKUP(Tabela1[[#This Row],[CÓD PRODUTO ]],[1]fornnecedor!$A:$G,7,0)</f>
        <v>VERNIZ AUTOMOTIVO</v>
      </c>
      <c r="Z746">
        <v>497169</v>
      </c>
      <c r="AA746" t="str">
        <f>Tabela1[[#This Row],[DESCRIÇÃO]]</f>
        <v>AKZO NOBEL LTDA AUTO</v>
      </c>
    </row>
    <row r="747" spans="1:27" x14ac:dyDescent="0.3">
      <c r="A747" t="s">
        <v>5571</v>
      </c>
      <c r="B747" t="s">
        <v>101</v>
      </c>
      <c r="C747" s="1">
        <v>46063</v>
      </c>
      <c r="D747" s="2">
        <v>2003521065</v>
      </c>
      <c r="E747" t="s">
        <v>249</v>
      </c>
      <c r="G747" t="s">
        <v>103</v>
      </c>
      <c r="H747" t="s">
        <v>24</v>
      </c>
      <c r="I747">
        <v>31.42</v>
      </c>
      <c r="J747">
        <v>36</v>
      </c>
      <c r="K747">
        <v>0</v>
      </c>
      <c r="L747" s="3">
        <v>1131.04</v>
      </c>
      <c r="M747">
        <v>37.130000000000003</v>
      </c>
      <c r="N747">
        <v>0</v>
      </c>
      <c r="O747">
        <v>38.29</v>
      </c>
      <c r="P747">
        <v>0</v>
      </c>
      <c r="Q747">
        <v>0</v>
      </c>
      <c r="R747">
        <v>0</v>
      </c>
      <c r="S747">
        <v>0</v>
      </c>
      <c r="T747" s="3">
        <v>1179.48</v>
      </c>
      <c r="U747">
        <v>34</v>
      </c>
      <c r="V747" t="str">
        <f>VLOOKUP(Tabela1[[#This Row],[CÓD FORNECEDOR]],'[1]BASE FORNECEDORES'!$A:$N,11,0)</f>
        <v>60.561.719/0022-58</v>
      </c>
      <c r="W747" t="str">
        <f>VLOOKUP(Tabela1[[#This Row],[CNPJ]],'[1]BASE FORNECEDORES'!$K:$R,8,0)</f>
        <v>AKZO NOBEL LTDA AUTO</v>
      </c>
      <c r="X747">
        <v>21065</v>
      </c>
      <c r="Y747" t="str">
        <f>VLOOKUP(Tabela1[[#This Row],[CÓD PRODUTO ]],[1]fornnecedor!$A:$G,7,0)</f>
        <v>PRIMER AUTOMOTIVO</v>
      </c>
      <c r="Z747">
        <v>497169</v>
      </c>
      <c r="AA747" t="str">
        <f>Tabela1[[#This Row],[DESCRIÇÃO]]</f>
        <v>AKZO NOBEL LTDA AUTO</v>
      </c>
    </row>
    <row r="748" spans="1:27" x14ac:dyDescent="0.3">
      <c r="A748" t="s">
        <v>5572</v>
      </c>
      <c r="B748" t="s">
        <v>101</v>
      </c>
      <c r="C748" s="1">
        <v>46066</v>
      </c>
      <c r="D748" s="2">
        <v>2003121708</v>
      </c>
      <c r="E748" t="s">
        <v>126</v>
      </c>
      <c r="G748" t="s">
        <v>127</v>
      </c>
      <c r="H748" t="s">
        <v>24</v>
      </c>
      <c r="I748">
        <v>161.51</v>
      </c>
      <c r="J748">
        <v>12</v>
      </c>
      <c r="K748">
        <v>0</v>
      </c>
      <c r="L748" s="3">
        <v>1938.15</v>
      </c>
      <c r="M748">
        <v>63.62</v>
      </c>
      <c r="N748">
        <v>0</v>
      </c>
      <c r="O748">
        <v>44.96</v>
      </c>
      <c r="P748">
        <v>0</v>
      </c>
      <c r="Q748">
        <v>0</v>
      </c>
      <c r="R748">
        <v>0</v>
      </c>
      <c r="S748">
        <v>0</v>
      </c>
      <c r="T748" s="3">
        <v>2021.15</v>
      </c>
      <c r="U748">
        <v>34</v>
      </c>
      <c r="V748" t="str">
        <f>VLOOKUP(Tabela1[[#This Row],[CÓD FORNECEDOR]],'[1]BASE FORNECEDORES'!$A:$N,11,0)</f>
        <v>60.561.719/0022-58</v>
      </c>
      <c r="W748" t="str">
        <f>VLOOKUP(Tabela1[[#This Row],[CNPJ]],'[1]BASE FORNECEDORES'!$K:$R,8,0)</f>
        <v>AKZO NOBEL LTDA AUTO</v>
      </c>
      <c r="X748">
        <v>21708</v>
      </c>
      <c r="Y748" t="str">
        <f>VLOOKUP(Tabela1[[#This Row],[CÓD PRODUTO ]],[1]fornnecedor!$A:$G,7,0)</f>
        <v>BASES POLIÉSTER</v>
      </c>
      <c r="Z748">
        <v>497437</v>
      </c>
      <c r="AA748" t="str">
        <f>Tabela1[[#This Row],[DESCRIÇÃO]]</f>
        <v>AKZO NOBEL LTDA AUTO</v>
      </c>
    </row>
    <row r="749" spans="1:27" x14ac:dyDescent="0.3">
      <c r="A749" t="s">
        <v>5572</v>
      </c>
      <c r="B749" t="s">
        <v>101</v>
      </c>
      <c r="C749" s="1">
        <v>46066</v>
      </c>
      <c r="D749" s="2">
        <v>2003109916</v>
      </c>
      <c r="E749" t="s">
        <v>128</v>
      </c>
      <c r="G749" t="s">
        <v>127</v>
      </c>
      <c r="H749" t="s">
        <v>24</v>
      </c>
      <c r="I749">
        <v>111.3</v>
      </c>
      <c r="J749">
        <v>2</v>
      </c>
      <c r="K749">
        <v>0</v>
      </c>
      <c r="L749">
        <v>222.6</v>
      </c>
      <c r="M749">
        <v>7.31</v>
      </c>
      <c r="N749">
        <v>0</v>
      </c>
      <c r="O749">
        <v>5.17</v>
      </c>
      <c r="P749">
        <v>0</v>
      </c>
      <c r="Q749">
        <v>0</v>
      </c>
      <c r="R749">
        <v>0</v>
      </c>
      <c r="S749">
        <v>0</v>
      </c>
      <c r="T749">
        <v>232.14</v>
      </c>
      <c r="U749">
        <v>34</v>
      </c>
      <c r="V749" t="str">
        <f>VLOOKUP(Tabela1[[#This Row],[CÓD FORNECEDOR]],'[1]BASE FORNECEDORES'!$A:$N,11,0)</f>
        <v>60.561.719/0022-58</v>
      </c>
      <c r="W749" t="str">
        <f>VLOOKUP(Tabela1[[#This Row],[CNPJ]],'[1]BASE FORNECEDORES'!$K:$R,8,0)</f>
        <v>AKZO NOBEL LTDA AUTO</v>
      </c>
      <c r="X749">
        <v>9916</v>
      </c>
      <c r="Y749" t="str">
        <f>VLOOKUP(Tabela1[[#This Row],[CÓD PRODUTO ]],[1]fornnecedor!$A:$G,7,0)</f>
        <v>BASES POLIÉSTER</v>
      </c>
      <c r="Z749">
        <v>497437</v>
      </c>
      <c r="AA749" t="str">
        <f>Tabela1[[#This Row],[DESCRIÇÃO]]</f>
        <v>AKZO NOBEL LTDA AUTO</v>
      </c>
    </row>
    <row r="750" spans="1:27" x14ac:dyDescent="0.3">
      <c r="A750" t="s">
        <v>5572</v>
      </c>
      <c r="B750" t="s">
        <v>101</v>
      </c>
      <c r="C750" s="1">
        <v>46066</v>
      </c>
      <c r="D750" s="2">
        <v>2003109923</v>
      </c>
      <c r="E750" t="s">
        <v>130</v>
      </c>
      <c r="G750" t="s">
        <v>127</v>
      </c>
      <c r="H750" t="s">
        <v>24</v>
      </c>
      <c r="I750">
        <v>164.71</v>
      </c>
      <c r="J750">
        <v>2</v>
      </c>
      <c r="K750">
        <v>0</v>
      </c>
      <c r="L750">
        <v>329.41</v>
      </c>
      <c r="M750">
        <v>10.81</v>
      </c>
      <c r="N750">
        <v>0</v>
      </c>
      <c r="O750">
        <v>7.64</v>
      </c>
      <c r="P750">
        <v>0</v>
      </c>
      <c r="Q750">
        <v>0</v>
      </c>
      <c r="R750">
        <v>0</v>
      </c>
      <c r="S750">
        <v>0</v>
      </c>
      <c r="T750">
        <v>343.51</v>
      </c>
      <c r="U750">
        <v>34</v>
      </c>
      <c r="V750" t="str">
        <f>VLOOKUP(Tabela1[[#This Row],[CÓD FORNECEDOR]],'[1]BASE FORNECEDORES'!$A:$N,11,0)</f>
        <v>60.561.719/0022-58</v>
      </c>
      <c r="W750" t="str">
        <f>VLOOKUP(Tabela1[[#This Row],[CNPJ]],'[1]BASE FORNECEDORES'!$K:$R,8,0)</f>
        <v>AKZO NOBEL LTDA AUTO</v>
      </c>
      <c r="X750">
        <v>9923</v>
      </c>
      <c r="Y750" t="str">
        <f>VLOOKUP(Tabela1[[#This Row],[CÓD PRODUTO ]],[1]fornnecedor!$A:$G,7,0)</f>
        <v>BASES POLIÉSTER</v>
      </c>
      <c r="Z750">
        <v>497437</v>
      </c>
      <c r="AA750" t="str">
        <f>Tabela1[[#This Row],[DESCRIÇÃO]]</f>
        <v>AKZO NOBEL LTDA AUTO</v>
      </c>
    </row>
    <row r="751" spans="1:27" x14ac:dyDescent="0.3">
      <c r="A751" t="s">
        <v>5572</v>
      </c>
      <c r="B751" t="s">
        <v>101</v>
      </c>
      <c r="C751" s="1">
        <v>46066</v>
      </c>
      <c r="D751" s="2">
        <v>2003123410</v>
      </c>
      <c r="E751" t="s">
        <v>4800</v>
      </c>
      <c r="G751" t="s">
        <v>127</v>
      </c>
      <c r="H751" t="s">
        <v>24</v>
      </c>
      <c r="I751">
        <v>432.18</v>
      </c>
      <c r="J751">
        <v>2</v>
      </c>
      <c r="K751">
        <v>0</v>
      </c>
      <c r="L751">
        <v>864.35</v>
      </c>
      <c r="M751">
        <v>28.37</v>
      </c>
      <c r="N751">
        <v>0</v>
      </c>
      <c r="O751">
        <v>20.05</v>
      </c>
      <c r="P751">
        <v>0</v>
      </c>
      <c r="Q751">
        <v>0</v>
      </c>
      <c r="R751">
        <v>0</v>
      </c>
      <c r="S751">
        <v>0</v>
      </c>
      <c r="T751">
        <v>901.36</v>
      </c>
      <c r="U751">
        <v>34</v>
      </c>
      <c r="V751" t="str">
        <f>VLOOKUP(Tabela1[[#This Row],[CÓD FORNECEDOR]],'[1]BASE FORNECEDORES'!$A:$N,11,0)</f>
        <v>60.561.719/0022-58</v>
      </c>
      <c r="W751" t="str">
        <f>VLOOKUP(Tabela1[[#This Row],[CNPJ]],'[1]BASE FORNECEDORES'!$K:$R,8,0)</f>
        <v>AKZO NOBEL LTDA AUTO</v>
      </c>
      <c r="X751">
        <v>23410</v>
      </c>
      <c r="Y751" t="str">
        <f>VLOOKUP(Tabela1[[#This Row],[CÓD PRODUTO ]],[1]fornnecedor!$A:$G,7,0)</f>
        <v>BASES POLIÉSTER</v>
      </c>
      <c r="Z751">
        <v>497437</v>
      </c>
      <c r="AA751" t="str">
        <f>Tabela1[[#This Row],[DESCRIÇÃO]]</f>
        <v>AKZO NOBEL LTDA AUTO</v>
      </c>
    </row>
    <row r="752" spans="1:27" x14ac:dyDescent="0.3">
      <c r="A752" t="s">
        <v>5572</v>
      </c>
      <c r="B752" t="s">
        <v>101</v>
      </c>
      <c r="C752" s="1">
        <v>46066</v>
      </c>
      <c r="D752" s="2">
        <v>2003109926</v>
      </c>
      <c r="E752" t="s">
        <v>131</v>
      </c>
      <c r="G752" t="s">
        <v>127</v>
      </c>
      <c r="H752" t="s">
        <v>24</v>
      </c>
      <c r="I752">
        <v>280.45999999999998</v>
      </c>
      <c r="J752">
        <v>2</v>
      </c>
      <c r="K752">
        <v>0</v>
      </c>
      <c r="L752">
        <v>560.91999999999996</v>
      </c>
      <c r="M752">
        <v>18.41</v>
      </c>
      <c r="N752">
        <v>0</v>
      </c>
      <c r="O752">
        <v>13.01</v>
      </c>
      <c r="P752">
        <v>0</v>
      </c>
      <c r="Q752">
        <v>0</v>
      </c>
      <c r="R752">
        <v>0</v>
      </c>
      <c r="S752">
        <v>0</v>
      </c>
      <c r="T752">
        <v>584.94000000000005</v>
      </c>
      <c r="U752">
        <v>34</v>
      </c>
      <c r="V752" t="str">
        <f>VLOOKUP(Tabela1[[#This Row],[CÓD FORNECEDOR]],'[1]BASE FORNECEDORES'!$A:$N,11,0)</f>
        <v>60.561.719/0022-58</v>
      </c>
      <c r="W752" t="str">
        <f>VLOOKUP(Tabela1[[#This Row],[CNPJ]],'[1]BASE FORNECEDORES'!$K:$R,8,0)</f>
        <v>AKZO NOBEL LTDA AUTO</v>
      </c>
      <c r="X752">
        <v>9926</v>
      </c>
      <c r="Y752" t="str">
        <f>VLOOKUP(Tabela1[[#This Row],[CÓD PRODUTO ]],[1]fornnecedor!$A:$G,7,0)</f>
        <v>BASES POLIÉSTER</v>
      </c>
      <c r="Z752">
        <v>497437</v>
      </c>
      <c r="AA752" t="str">
        <f>Tabela1[[#This Row],[DESCRIÇÃO]]</f>
        <v>AKZO NOBEL LTDA AUTO</v>
      </c>
    </row>
    <row r="753" spans="1:27" x14ac:dyDescent="0.3">
      <c r="A753" t="s">
        <v>5572</v>
      </c>
      <c r="B753" t="s">
        <v>101</v>
      </c>
      <c r="C753" s="1">
        <v>46066</v>
      </c>
      <c r="D753" s="2">
        <v>2003109953</v>
      </c>
      <c r="E753" t="s">
        <v>264</v>
      </c>
      <c r="G753" t="s">
        <v>127</v>
      </c>
      <c r="H753" t="s">
        <v>24</v>
      </c>
      <c r="I753">
        <v>268.18</v>
      </c>
      <c r="J753">
        <v>2</v>
      </c>
      <c r="K753">
        <v>0</v>
      </c>
      <c r="L753">
        <v>536.35</v>
      </c>
      <c r="M753">
        <v>17.61</v>
      </c>
      <c r="N753">
        <v>0</v>
      </c>
      <c r="O753">
        <v>12.44</v>
      </c>
      <c r="P753">
        <v>0</v>
      </c>
      <c r="Q753">
        <v>0</v>
      </c>
      <c r="R753">
        <v>0</v>
      </c>
      <c r="S753">
        <v>0</v>
      </c>
      <c r="T753">
        <v>559.32000000000005</v>
      </c>
      <c r="U753">
        <v>34</v>
      </c>
      <c r="V753" t="str">
        <f>VLOOKUP(Tabela1[[#This Row],[CÓD FORNECEDOR]],'[1]BASE FORNECEDORES'!$A:$N,11,0)</f>
        <v>60.561.719/0022-58</v>
      </c>
      <c r="W753" t="str">
        <f>VLOOKUP(Tabela1[[#This Row],[CNPJ]],'[1]BASE FORNECEDORES'!$K:$R,8,0)</f>
        <v>AKZO NOBEL LTDA AUTO</v>
      </c>
      <c r="X753">
        <v>9953</v>
      </c>
      <c r="Y753" t="str">
        <f>VLOOKUP(Tabela1[[#This Row],[CÓD PRODUTO ]],[1]fornnecedor!$A:$G,7,0)</f>
        <v>BASES POLIÉSTER</v>
      </c>
      <c r="Z753">
        <v>497437</v>
      </c>
      <c r="AA753" t="str">
        <f>Tabela1[[#This Row],[DESCRIÇÃO]]</f>
        <v>AKZO NOBEL LTDA AUTO</v>
      </c>
    </row>
    <row r="754" spans="1:27" x14ac:dyDescent="0.3">
      <c r="A754" t="s">
        <v>5572</v>
      </c>
      <c r="B754" t="s">
        <v>101</v>
      </c>
      <c r="C754" s="1">
        <v>46066</v>
      </c>
      <c r="D754" s="2">
        <v>2003109955</v>
      </c>
      <c r="E754" t="s">
        <v>135</v>
      </c>
      <c r="G754" t="s">
        <v>127</v>
      </c>
      <c r="H754" t="s">
        <v>24</v>
      </c>
      <c r="I754">
        <v>105.89</v>
      </c>
      <c r="J754">
        <v>6</v>
      </c>
      <c r="K754">
        <v>0</v>
      </c>
      <c r="L754">
        <v>635.34</v>
      </c>
      <c r="M754">
        <v>20.85</v>
      </c>
      <c r="N754">
        <v>0</v>
      </c>
      <c r="O754">
        <v>14.74</v>
      </c>
      <c r="P754">
        <v>0</v>
      </c>
      <c r="Q754">
        <v>0</v>
      </c>
      <c r="R754">
        <v>0</v>
      </c>
      <c r="S754">
        <v>0</v>
      </c>
      <c r="T754">
        <v>662.54</v>
      </c>
      <c r="U754">
        <v>34</v>
      </c>
      <c r="V754" t="str">
        <f>VLOOKUP(Tabela1[[#This Row],[CÓD FORNECEDOR]],'[1]BASE FORNECEDORES'!$A:$N,11,0)</f>
        <v>60.561.719/0022-58</v>
      </c>
      <c r="W754" t="str">
        <f>VLOOKUP(Tabela1[[#This Row],[CNPJ]],'[1]BASE FORNECEDORES'!$K:$R,8,0)</f>
        <v>AKZO NOBEL LTDA AUTO</v>
      </c>
      <c r="X754">
        <v>9955</v>
      </c>
      <c r="Y754" t="str">
        <f>VLOOKUP(Tabela1[[#This Row],[CÓD PRODUTO ]],[1]fornnecedor!$A:$G,7,0)</f>
        <v>BASES POLIÉSTER</v>
      </c>
      <c r="Z754">
        <v>497437</v>
      </c>
      <c r="AA754" t="str">
        <f>Tabela1[[#This Row],[DESCRIÇÃO]]</f>
        <v>AKZO NOBEL LTDA AUTO</v>
      </c>
    </row>
    <row r="755" spans="1:27" x14ac:dyDescent="0.3">
      <c r="A755" t="s">
        <v>5572</v>
      </c>
      <c r="B755" t="s">
        <v>101</v>
      </c>
      <c r="C755" s="1">
        <v>46066</v>
      </c>
      <c r="D755" s="2">
        <v>2003109961</v>
      </c>
      <c r="E755" t="s">
        <v>137</v>
      </c>
      <c r="G755" t="s">
        <v>127</v>
      </c>
      <c r="H755" t="s">
        <v>24</v>
      </c>
      <c r="I755">
        <v>335.67</v>
      </c>
      <c r="J755">
        <v>2</v>
      </c>
      <c r="K755">
        <v>0</v>
      </c>
      <c r="L755">
        <v>671.34</v>
      </c>
      <c r="M755">
        <v>22.04</v>
      </c>
      <c r="N755">
        <v>0</v>
      </c>
      <c r="O755">
        <v>15.57</v>
      </c>
      <c r="P755">
        <v>0</v>
      </c>
      <c r="Q755">
        <v>0</v>
      </c>
      <c r="R755">
        <v>0</v>
      </c>
      <c r="S755">
        <v>0</v>
      </c>
      <c r="T755">
        <v>700.09</v>
      </c>
      <c r="U755">
        <v>34</v>
      </c>
      <c r="V755" t="str">
        <f>VLOOKUP(Tabela1[[#This Row],[CÓD FORNECEDOR]],'[1]BASE FORNECEDORES'!$A:$N,11,0)</f>
        <v>60.561.719/0022-58</v>
      </c>
      <c r="W755" t="str">
        <f>VLOOKUP(Tabela1[[#This Row],[CNPJ]],'[1]BASE FORNECEDORES'!$K:$R,8,0)</f>
        <v>AKZO NOBEL LTDA AUTO</v>
      </c>
      <c r="X755">
        <v>9961</v>
      </c>
      <c r="Y755" t="str">
        <f>VLOOKUP(Tabela1[[#This Row],[CÓD PRODUTO ]],[1]fornnecedor!$A:$G,7,0)</f>
        <v>BASES POLIÉSTER</v>
      </c>
      <c r="Z755">
        <v>497437</v>
      </c>
      <c r="AA755" t="str">
        <f>Tabela1[[#This Row],[DESCRIÇÃO]]</f>
        <v>AKZO NOBEL LTDA AUTO</v>
      </c>
    </row>
    <row r="756" spans="1:27" x14ac:dyDescent="0.3">
      <c r="A756" t="s">
        <v>5572</v>
      </c>
      <c r="B756" t="s">
        <v>101</v>
      </c>
      <c r="C756" s="1">
        <v>46066</v>
      </c>
      <c r="D756" s="2">
        <v>2003109966</v>
      </c>
      <c r="E756" t="s">
        <v>138</v>
      </c>
      <c r="G756" t="s">
        <v>127</v>
      </c>
      <c r="H756" t="s">
        <v>24</v>
      </c>
      <c r="I756">
        <v>221.76</v>
      </c>
      <c r="J756">
        <v>2</v>
      </c>
      <c r="K756">
        <v>0</v>
      </c>
      <c r="L756">
        <v>443.52</v>
      </c>
      <c r="M756">
        <v>14.56</v>
      </c>
      <c r="N756">
        <v>0</v>
      </c>
      <c r="O756">
        <v>10.29</v>
      </c>
      <c r="P756">
        <v>0</v>
      </c>
      <c r="Q756">
        <v>0</v>
      </c>
      <c r="R756">
        <v>0</v>
      </c>
      <c r="S756">
        <v>0</v>
      </c>
      <c r="T756">
        <v>462.52</v>
      </c>
      <c r="U756">
        <v>34</v>
      </c>
      <c r="V756" t="str">
        <f>VLOOKUP(Tabela1[[#This Row],[CÓD FORNECEDOR]],'[1]BASE FORNECEDORES'!$A:$N,11,0)</f>
        <v>60.561.719/0022-58</v>
      </c>
      <c r="W756" t="str">
        <f>VLOOKUP(Tabela1[[#This Row],[CNPJ]],'[1]BASE FORNECEDORES'!$K:$R,8,0)</f>
        <v>AKZO NOBEL LTDA AUTO</v>
      </c>
      <c r="X756">
        <v>9966</v>
      </c>
      <c r="Y756" t="str">
        <f>VLOOKUP(Tabela1[[#This Row],[CÓD PRODUTO ]],[1]fornnecedor!$A:$G,7,0)</f>
        <v>BASES POLIÉSTER</v>
      </c>
      <c r="Z756">
        <v>497437</v>
      </c>
      <c r="AA756" t="str">
        <f>Tabela1[[#This Row],[DESCRIÇÃO]]</f>
        <v>AKZO NOBEL LTDA AUTO</v>
      </c>
    </row>
    <row r="757" spans="1:27" x14ac:dyDescent="0.3">
      <c r="A757" t="s">
        <v>5572</v>
      </c>
      <c r="B757" t="s">
        <v>101</v>
      </c>
      <c r="C757" s="1">
        <v>46066</v>
      </c>
      <c r="D757" s="2">
        <v>2003109982</v>
      </c>
      <c r="E757" t="s">
        <v>140</v>
      </c>
      <c r="G757" t="s">
        <v>127</v>
      </c>
      <c r="H757" t="s">
        <v>24</v>
      </c>
      <c r="I757">
        <v>442.51</v>
      </c>
      <c r="J757">
        <v>2</v>
      </c>
      <c r="K757">
        <v>0</v>
      </c>
      <c r="L757">
        <v>885.02</v>
      </c>
      <c r="M757">
        <v>29.05</v>
      </c>
      <c r="N757">
        <v>0</v>
      </c>
      <c r="O757">
        <v>20.53</v>
      </c>
      <c r="P757">
        <v>0</v>
      </c>
      <c r="Q757">
        <v>0</v>
      </c>
      <c r="R757">
        <v>0</v>
      </c>
      <c r="S757">
        <v>0</v>
      </c>
      <c r="T757">
        <v>922.92</v>
      </c>
      <c r="U757">
        <v>34</v>
      </c>
      <c r="V757" t="str">
        <f>VLOOKUP(Tabela1[[#This Row],[CÓD FORNECEDOR]],'[1]BASE FORNECEDORES'!$A:$N,11,0)</f>
        <v>60.561.719/0022-58</v>
      </c>
      <c r="W757" t="str">
        <f>VLOOKUP(Tabela1[[#This Row],[CNPJ]],'[1]BASE FORNECEDORES'!$K:$R,8,0)</f>
        <v>AKZO NOBEL LTDA AUTO</v>
      </c>
      <c r="X757">
        <v>9982</v>
      </c>
      <c r="Y757" t="str">
        <f>VLOOKUP(Tabela1[[#This Row],[CÓD PRODUTO ]],[1]fornnecedor!$A:$G,7,0)</f>
        <v>BASES POLIÉSTER</v>
      </c>
      <c r="Z757">
        <v>497437</v>
      </c>
      <c r="AA757" t="str">
        <f>Tabela1[[#This Row],[DESCRIÇÃO]]</f>
        <v>AKZO NOBEL LTDA AUTO</v>
      </c>
    </row>
    <row r="758" spans="1:27" x14ac:dyDescent="0.3">
      <c r="A758" t="s">
        <v>5572</v>
      </c>
      <c r="B758" t="s">
        <v>101</v>
      </c>
      <c r="C758" s="1">
        <v>46066</v>
      </c>
      <c r="D758" s="2">
        <v>2003109984</v>
      </c>
      <c r="E758" t="s">
        <v>272</v>
      </c>
      <c r="G758" t="s">
        <v>127</v>
      </c>
      <c r="H758" t="s">
        <v>24</v>
      </c>
      <c r="I758">
        <v>333.18</v>
      </c>
      <c r="J758">
        <v>2</v>
      </c>
      <c r="K758">
        <v>0</v>
      </c>
      <c r="L758">
        <v>666.36</v>
      </c>
      <c r="M758">
        <v>21.87</v>
      </c>
      <c r="N758">
        <v>0</v>
      </c>
      <c r="O758">
        <v>15.45</v>
      </c>
      <c r="P758">
        <v>0</v>
      </c>
      <c r="Q758">
        <v>0</v>
      </c>
      <c r="R758">
        <v>0</v>
      </c>
      <c r="S758">
        <v>0</v>
      </c>
      <c r="T758">
        <v>694.89</v>
      </c>
      <c r="U758">
        <v>34</v>
      </c>
      <c r="V758" t="str">
        <f>VLOOKUP(Tabela1[[#This Row],[CÓD FORNECEDOR]],'[1]BASE FORNECEDORES'!$A:$N,11,0)</f>
        <v>60.561.719/0022-58</v>
      </c>
      <c r="W758" t="str">
        <f>VLOOKUP(Tabela1[[#This Row],[CNPJ]],'[1]BASE FORNECEDORES'!$K:$R,8,0)</f>
        <v>AKZO NOBEL LTDA AUTO</v>
      </c>
      <c r="X758">
        <v>9984</v>
      </c>
      <c r="Y758" t="str">
        <f>VLOOKUP(Tabela1[[#This Row],[CÓD PRODUTO ]],[1]fornnecedor!$A:$G,7,0)</f>
        <v>BASES POLIÉSTER</v>
      </c>
      <c r="Z758">
        <v>497437</v>
      </c>
      <c r="AA758" t="str">
        <f>Tabela1[[#This Row],[DESCRIÇÃO]]</f>
        <v>AKZO NOBEL LTDA AUTO</v>
      </c>
    </row>
    <row r="759" spans="1:27" x14ac:dyDescent="0.3">
      <c r="A759" t="s">
        <v>5572</v>
      </c>
      <c r="B759" t="s">
        <v>101</v>
      </c>
      <c r="C759" s="1">
        <v>46066</v>
      </c>
      <c r="D759" s="2">
        <v>2003423294</v>
      </c>
      <c r="E759" t="s">
        <v>274</v>
      </c>
      <c r="G759" t="s">
        <v>127</v>
      </c>
      <c r="H759" t="s">
        <v>24</v>
      </c>
      <c r="I759">
        <v>40.93</v>
      </c>
      <c r="J759">
        <v>6</v>
      </c>
      <c r="K759">
        <v>0</v>
      </c>
      <c r="L759">
        <v>245.58</v>
      </c>
      <c r="M759">
        <v>8.06</v>
      </c>
      <c r="N759">
        <v>0</v>
      </c>
      <c r="O759">
        <v>5.7</v>
      </c>
      <c r="P759">
        <v>0</v>
      </c>
      <c r="Q759">
        <v>0</v>
      </c>
      <c r="R759">
        <v>0</v>
      </c>
      <c r="S759">
        <v>0</v>
      </c>
      <c r="T759">
        <v>256.10000000000002</v>
      </c>
      <c r="U759">
        <v>34</v>
      </c>
      <c r="V759" t="str">
        <f>VLOOKUP(Tabela1[[#This Row],[CÓD FORNECEDOR]],'[1]BASE FORNECEDORES'!$A:$N,11,0)</f>
        <v>60.561.719/0022-58</v>
      </c>
      <c r="W759" t="str">
        <f>VLOOKUP(Tabela1[[#This Row],[CNPJ]],'[1]BASE FORNECEDORES'!$K:$R,8,0)</f>
        <v>AKZO NOBEL LTDA AUTO</v>
      </c>
      <c r="X759">
        <v>23294</v>
      </c>
      <c r="Y759" t="str">
        <f>VLOOKUP(Tabela1[[#This Row],[CÓD PRODUTO ]],[1]fornnecedor!$A:$G,7,0)</f>
        <v>VERNIZ AUTOMOTIVO</v>
      </c>
      <c r="Z759">
        <v>497437</v>
      </c>
      <c r="AA759" t="str">
        <f>Tabela1[[#This Row],[DESCRIÇÃO]]</f>
        <v>AKZO NOBEL LTDA AUTO</v>
      </c>
    </row>
    <row r="760" spans="1:27" x14ac:dyDescent="0.3">
      <c r="A760" t="s">
        <v>5572</v>
      </c>
      <c r="B760" t="s">
        <v>101</v>
      </c>
      <c r="C760" s="1">
        <v>46066</v>
      </c>
      <c r="D760" s="2">
        <v>2003423295</v>
      </c>
      <c r="E760" t="s">
        <v>275</v>
      </c>
      <c r="G760" t="s">
        <v>127</v>
      </c>
      <c r="H760" t="s">
        <v>24</v>
      </c>
      <c r="I760">
        <v>180.75</v>
      </c>
      <c r="J760">
        <v>20</v>
      </c>
      <c r="K760">
        <v>0</v>
      </c>
      <c r="L760" s="3">
        <v>3615.04</v>
      </c>
      <c r="M760">
        <v>118.66</v>
      </c>
      <c r="N760">
        <v>0</v>
      </c>
      <c r="O760">
        <v>83.86</v>
      </c>
      <c r="P760">
        <v>0</v>
      </c>
      <c r="Q760">
        <v>0</v>
      </c>
      <c r="R760">
        <v>0</v>
      </c>
      <c r="S760">
        <v>0</v>
      </c>
      <c r="T760" s="3">
        <v>3769.85</v>
      </c>
      <c r="U760">
        <v>34</v>
      </c>
      <c r="V760" t="str">
        <f>VLOOKUP(Tabela1[[#This Row],[CÓD FORNECEDOR]],'[1]BASE FORNECEDORES'!$A:$N,11,0)</f>
        <v>60.561.719/0022-58</v>
      </c>
      <c r="W760" t="str">
        <f>VLOOKUP(Tabela1[[#This Row],[CNPJ]],'[1]BASE FORNECEDORES'!$K:$R,8,0)</f>
        <v>AKZO NOBEL LTDA AUTO</v>
      </c>
      <c r="X760">
        <v>23295</v>
      </c>
      <c r="Y760" t="str">
        <f>VLOOKUP(Tabela1[[#This Row],[CÓD PRODUTO ]],[1]fornnecedor!$A:$G,7,0)</f>
        <v>VERNIZ AUTOMOTIVO</v>
      </c>
      <c r="Z760">
        <v>497437</v>
      </c>
      <c r="AA760" t="str">
        <f>Tabela1[[#This Row],[DESCRIÇÃO]]</f>
        <v>AKZO NOBEL LTDA AUTO</v>
      </c>
    </row>
    <row r="761" spans="1:27" x14ac:dyDescent="0.3">
      <c r="A761" t="s">
        <v>5572</v>
      </c>
      <c r="B761" t="s">
        <v>101</v>
      </c>
      <c r="C761" s="1">
        <v>46066</v>
      </c>
      <c r="D761" s="2">
        <v>2003421860</v>
      </c>
      <c r="E761" t="s">
        <v>141</v>
      </c>
      <c r="G761" t="s">
        <v>127</v>
      </c>
      <c r="H761" t="s">
        <v>24</v>
      </c>
      <c r="I761">
        <v>43.34</v>
      </c>
      <c r="J761">
        <v>24</v>
      </c>
      <c r="K761">
        <v>0</v>
      </c>
      <c r="L761" s="3">
        <v>1040.2</v>
      </c>
      <c r="M761">
        <v>34.14</v>
      </c>
      <c r="N761">
        <v>0</v>
      </c>
      <c r="O761">
        <v>24.13</v>
      </c>
      <c r="P761">
        <v>0</v>
      </c>
      <c r="Q761">
        <v>0</v>
      </c>
      <c r="R761">
        <v>0</v>
      </c>
      <c r="S761">
        <v>0</v>
      </c>
      <c r="T761" s="3">
        <v>1084.74</v>
      </c>
      <c r="U761">
        <v>34</v>
      </c>
      <c r="V761" t="str">
        <f>VLOOKUP(Tabela1[[#This Row],[CÓD FORNECEDOR]],'[1]BASE FORNECEDORES'!$A:$N,11,0)</f>
        <v>60.561.719/0022-58</v>
      </c>
      <c r="W761" t="str">
        <f>VLOOKUP(Tabela1[[#This Row],[CNPJ]],'[1]BASE FORNECEDORES'!$K:$R,8,0)</f>
        <v>AKZO NOBEL LTDA AUTO</v>
      </c>
      <c r="X761">
        <v>21860</v>
      </c>
      <c r="Y761" t="str">
        <f>VLOOKUP(Tabela1[[#This Row],[CÓD PRODUTO ]],[1]fornnecedor!$A:$G,7,0)</f>
        <v>VERNIZ AUTOMOTIVO</v>
      </c>
      <c r="Z761">
        <v>497437</v>
      </c>
      <c r="AA761" t="str">
        <f>Tabela1[[#This Row],[DESCRIÇÃO]]</f>
        <v>AKZO NOBEL LTDA AUTO</v>
      </c>
    </row>
    <row r="762" spans="1:27" x14ac:dyDescent="0.3">
      <c r="A762" t="s">
        <v>5572</v>
      </c>
      <c r="B762" t="s">
        <v>101</v>
      </c>
      <c r="C762" s="1">
        <v>46066</v>
      </c>
      <c r="D762" s="2">
        <v>2005223575</v>
      </c>
      <c r="E762" t="s">
        <v>3053</v>
      </c>
      <c r="G762" t="s">
        <v>127</v>
      </c>
      <c r="H762" t="s">
        <v>24</v>
      </c>
      <c r="I762">
        <v>35.659999999999997</v>
      </c>
      <c r="J762">
        <v>6</v>
      </c>
      <c r="K762">
        <v>0</v>
      </c>
      <c r="L762">
        <v>213.93</v>
      </c>
      <c r="M762">
        <v>14.04</v>
      </c>
      <c r="N762">
        <v>0</v>
      </c>
      <c r="O762">
        <v>4.96</v>
      </c>
      <c r="P762">
        <v>0</v>
      </c>
      <c r="Q762">
        <v>0</v>
      </c>
      <c r="R762">
        <v>15.12</v>
      </c>
      <c r="S762">
        <v>0</v>
      </c>
      <c r="T762">
        <v>230.11</v>
      </c>
      <c r="U762">
        <v>34</v>
      </c>
      <c r="V762" t="str">
        <f>VLOOKUP(Tabela1[[#This Row],[CÓD FORNECEDOR]],'[1]BASE FORNECEDORES'!$A:$N,11,0)</f>
        <v>60.561.719/0022-58</v>
      </c>
      <c r="W762" t="str">
        <f>VLOOKUP(Tabela1[[#This Row],[CNPJ]],'[1]BASE FORNECEDORES'!$K:$R,8,0)</f>
        <v>AKZO NOBEL LTDA AUTO</v>
      </c>
      <c r="X762">
        <v>23575</v>
      </c>
      <c r="Y762" t="str">
        <f>VLOOKUP(Tabela1[[#This Row],[CÓD PRODUTO ]],[1]fornnecedor!$A:$G,7,0)</f>
        <v>DESENGRAXANTE</v>
      </c>
      <c r="Z762">
        <v>497437</v>
      </c>
      <c r="AA762" t="str">
        <f>Tabela1[[#This Row],[DESCRIÇÃO]]</f>
        <v>AKZO NOBEL LTDA AUTO</v>
      </c>
    </row>
    <row r="763" spans="1:27" x14ac:dyDescent="0.3">
      <c r="A763" t="s">
        <v>5572</v>
      </c>
      <c r="B763" t="s">
        <v>101</v>
      </c>
      <c r="C763" s="1">
        <v>46066</v>
      </c>
      <c r="D763" s="2">
        <v>2001523653</v>
      </c>
      <c r="E763" t="s">
        <v>276</v>
      </c>
      <c r="G763" t="s">
        <v>127</v>
      </c>
      <c r="H763" t="s">
        <v>24</v>
      </c>
      <c r="I763">
        <v>46.02</v>
      </c>
      <c r="J763">
        <v>120</v>
      </c>
      <c r="K763">
        <v>0</v>
      </c>
      <c r="L763" s="3">
        <v>5521.94</v>
      </c>
      <c r="M763">
        <v>362.52</v>
      </c>
      <c r="N763">
        <v>0</v>
      </c>
      <c r="O763">
        <v>128.12</v>
      </c>
      <c r="P763">
        <v>0</v>
      </c>
      <c r="Q763">
        <v>0</v>
      </c>
      <c r="R763">
        <v>390.4</v>
      </c>
      <c r="S763">
        <v>0</v>
      </c>
      <c r="T763" s="3">
        <v>5939.7</v>
      </c>
      <c r="U763">
        <v>34</v>
      </c>
      <c r="V763" t="str">
        <f>VLOOKUP(Tabela1[[#This Row],[CÓD FORNECEDOR]],'[1]BASE FORNECEDORES'!$A:$N,11,0)</f>
        <v>60.561.719/0022-58</v>
      </c>
      <c r="W763" t="str">
        <f>VLOOKUP(Tabela1[[#This Row],[CNPJ]],'[1]BASE FORNECEDORES'!$K:$R,8,0)</f>
        <v>AKZO NOBEL LTDA AUTO</v>
      </c>
      <c r="X763">
        <v>23653</v>
      </c>
      <c r="Y763" t="str">
        <f>VLOOKUP(Tabela1[[#This Row],[CÓD PRODUTO ]],[1]fornnecedor!$A:$G,7,0)</f>
        <v>CATALISADORES INDIVIDUAS</v>
      </c>
      <c r="Z763">
        <v>497437</v>
      </c>
      <c r="AA763" t="str">
        <f>Tabela1[[#This Row],[DESCRIÇÃO]]</f>
        <v>AKZO NOBEL LTDA AUTO</v>
      </c>
    </row>
    <row r="764" spans="1:27" x14ac:dyDescent="0.3">
      <c r="A764" t="s">
        <v>5572</v>
      </c>
      <c r="B764" t="s">
        <v>101</v>
      </c>
      <c r="C764" s="1">
        <v>46066</v>
      </c>
      <c r="D764" s="2">
        <v>2001523296</v>
      </c>
      <c r="E764" t="s">
        <v>143</v>
      </c>
      <c r="G764" t="s">
        <v>127</v>
      </c>
      <c r="H764" t="s">
        <v>24</v>
      </c>
      <c r="I764">
        <v>28.89</v>
      </c>
      <c r="J764">
        <v>24</v>
      </c>
      <c r="K764">
        <v>0</v>
      </c>
      <c r="L764">
        <v>693.27</v>
      </c>
      <c r="M764">
        <v>45.51</v>
      </c>
      <c r="N764">
        <v>0</v>
      </c>
      <c r="O764">
        <v>16.079999999999998</v>
      </c>
      <c r="P764">
        <v>0</v>
      </c>
      <c r="Q764">
        <v>0</v>
      </c>
      <c r="R764">
        <v>49.01</v>
      </c>
      <c r="S764">
        <v>0</v>
      </c>
      <c r="T764">
        <v>745.71</v>
      </c>
      <c r="U764">
        <v>34</v>
      </c>
      <c r="V764" t="str">
        <f>VLOOKUP(Tabela1[[#This Row],[CÓD FORNECEDOR]],'[1]BASE FORNECEDORES'!$A:$N,11,0)</f>
        <v>60.561.719/0022-58</v>
      </c>
      <c r="W764" t="str">
        <f>VLOOKUP(Tabela1[[#This Row],[CNPJ]],'[1]BASE FORNECEDORES'!$K:$R,8,0)</f>
        <v>AKZO NOBEL LTDA AUTO</v>
      </c>
      <c r="X764">
        <v>23296</v>
      </c>
      <c r="Y764" t="str">
        <f>VLOOKUP(Tabela1[[#This Row],[CÓD PRODUTO ]],[1]fornnecedor!$A:$G,7,0)</f>
        <v>CATALISADORES INDIVIDUAS</v>
      </c>
      <c r="Z764">
        <v>497437</v>
      </c>
      <c r="AA764" t="str">
        <f>Tabela1[[#This Row],[DESCRIÇÃO]]</f>
        <v>AKZO NOBEL LTDA AUTO</v>
      </c>
    </row>
    <row r="765" spans="1:27" x14ac:dyDescent="0.3">
      <c r="A765" t="s">
        <v>5572</v>
      </c>
      <c r="B765" t="s">
        <v>101</v>
      </c>
      <c r="C765" s="1">
        <v>46066</v>
      </c>
      <c r="D765" s="2">
        <v>2001521859</v>
      </c>
      <c r="E765" t="s">
        <v>277</v>
      </c>
      <c r="G765" t="s">
        <v>127</v>
      </c>
      <c r="H765" t="s">
        <v>24</v>
      </c>
      <c r="I765">
        <v>17.36</v>
      </c>
      <c r="J765">
        <v>6</v>
      </c>
      <c r="K765">
        <v>0</v>
      </c>
      <c r="L765">
        <v>104.15</v>
      </c>
      <c r="M765">
        <v>6.84</v>
      </c>
      <c r="N765">
        <v>0</v>
      </c>
      <c r="O765">
        <v>2.41</v>
      </c>
      <c r="P765">
        <v>0</v>
      </c>
      <c r="Q765">
        <v>0</v>
      </c>
      <c r="R765">
        <v>7.36</v>
      </c>
      <c r="S765">
        <v>0</v>
      </c>
      <c r="T765">
        <v>112.03</v>
      </c>
      <c r="U765">
        <v>34</v>
      </c>
      <c r="V765" t="str">
        <f>VLOOKUP(Tabela1[[#This Row],[CÓD FORNECEDOR]],'[1]BASE FORNECEDORES'!$A:$N,11,0)</f>
        <v>60.561.719/0022-58</v>
      </c>
      <c r="W765" t="str">
        <f>VLOOKUP(Tabela1[[#This Row],[CNPJ]],'[1]BASE FORNECEDORES'!$K:$R,8,0)</f>
        <v>AKZO NOBEL LTDA AUTO</v>
      </c>
      <c r="X765">
        <v>21859</v>
      </c>
      <c r="Y765" t="str">
        <f>VLOOKUP(Tabela1[[#This Row],[CÓD PRODUTO ]],[1]fornnecedor!$A:$G,7,0)</f>
        <v>CATALISADORES INDIVIDUAS</v>
      </c>
      <c r="Z765">
        <v>497437</v>
      </c>
      <c r="AA765" t="str">
        <f>Tabela1[[#This Row],[DESCRIÇÃO]]</f>
        <v>AKZO NOBEL LTDA AUTO</v>
      </c>
    </row>
    <row r="766" spans="1:27" x14ac:dyDescent="0.3">
      <c r="A766" t="s">
        <v>5572</v>
      </c>
      <c r="B766" t="s">
        <v>101</v>
      </c>
      <c r="C766" s="1">
        <v>46066</v>
      </c>
      <c r="D766" s="2">
        <v>2001521862</v>
      </c>
      <c r="E766" t="s">
        <v>278</v>
      </c>
      <c r="G766" t="s">
        <v>127</v>
      </c>
      <c r="H766" t="s">
        <v>24</v>
      </c>
      <c r="I766">
        <v>19.61</v>
      </c>
      <c r="J766">
        <v>24</v>
      </c>
      <c r="K766">
        <v>0</v>
      </c>
      <c r="L766">
        <v>470.62</v>
      </c>
      <c r="M766">
        <v>30.9</v>
      </c>
      <c r="N766">
        <v>0</v>
      </c>
      <c r="O766">
        <v>10.92</v>
      </c>
      <c r="P766">
        <v>0</v>
      </c>
      <c r="Q766">
        <v>0</v>
      </c>
      <c r="R766">
        <v>33.270000000000003</v>
      </c>
      <c r="S766">
        <v>0</v>
      </c>
      <c r="T766">
        <v>506.23</v>
      </c>
      <c r="U766">
        <v>34</v>
      </c>
      <c r="V766" t="str">
        <f>VLOOKUP(Tabela1[[#This Row],[CÓD FORNECEDOR]],'[1]BASE FORNECEDORES'!$A:$N,11,0)</f>
        <v>60.561.719/0022-58</v>
      </c>
      <c r="W766" t="str">
        <f>VLOOKUP(Tabela1[[#This Row],[CNPJ]],'[1]BASE FORNECEDORES'!$K:$R,8,0)</f>
        <v>AKZO NOBEL LTDA AUTO</v>
      </c>
      <c r="X766">
        <v>21862</v>
      </c>
      <c r="Y766" t="str">
        <f>VLOOKUP(Tabela1[[#This Row],[CÓD PRODUTO ]],[1]fornnecedor!$A:$G,7,0)</f>
        <v>CATALISADORES INDIVIDUAS</v>
      </c>
      <c r="Z766">
        <v>497437</v>
      </c>
      <c r="AA766" t="str">
        <f>Tabela1[[#This Row],[DESCRIÇÃO]]</f>
        <v>AKZO NOBEL LTDA AUTO</v>
      </c>
    </row>
    <row r="767" spans="1:27" x14ac:dyDescent="0.3">
      <c r="A767" t="s">
        <v>5572</v>
      </c>
      <c r="B767" t="s">
        <v>101</v>
      </c>
      <c r="C767" s="1">
        <v>46066</v>
      </c>
      <c r="D767" s="2">
        <v>2001509773</v>
      </c>
      <c r="E767" t="s">
        <v>279</v>
      </c>
      <c r="G767" t="s">
        <v>127</v>
      </c>
      <c r="H767" t="s">
        <v>24</v>
      </c>
      <c r="I767">
        <v>65.63</v>
      </c>
      <c r="J767">
        <v>6</v>
      </c>
      <c r="K767">
        <v>0</v>
      </c>
      <c r="L767">
        <v>393.77</v>
      </c>
      <c r="M767">
        <v>25.85</v>
      </c>
      <c r="N767">
        <v>0</v>
      </c>
      <c r="O767">
        <v>9.14</v>
      </c>
      <c r="P767">
        <v>0</v>
      </c>
      <c r="Q767">
        <v>0</v>
      </c>
      <c r="R767">
        <v>27.84</v>
      </c>
      <c r="S767">
        <v>0</v>
      </c>
      <c r="T767">
        <v>423.56</v>
      </c>
      <c r="U767">
        <v>34</v>
      </c>
      <c r="V767" t="str">
        <f>VLOOKUP(Tabela1[[#This Row],[CÓD FORNECEDOR]],'[1]BASE FORNECEDORES'!$A:$N,11,0)</f>
        <v>60.561.719/0022-58</v>
      </c>
      <c r="W767" t="str">
        <f>VLOOKUP(Tabela1[[#This Row],[CNPJ]],'[1]BASE FORNECEDORES'!$K:$R,8,0)</f>
        <v>AKZO NOBEL LTDA AUTO</v>
      </c>
      <c r="X767">
        <v>9773</v>
      </c>
      <c r="Y767" t="str">
        <f>VLOOKUP(Tabela1[[#This Row],[CÓD PRODUTO ]],[1]fornnecedor!$A:$G,7,0)</f>
        <v>CATALISADORES INDIVIDUAS</v>
      </c>
      <c r="Z767">
        <v>497437</v>
      </c>
      <c r="AA767" t="str">
        <f>Tabela1[[#This Row],[DESCRIÇÃO]]</f>
        <v>AKZO NOBEL LTDA AUTO</v>
      </c>
    </row>
    <row r="768" spans="1:27" x14ac:dyDescent="0.3">
      <c r="A768" t="s">
        <v>5572</v>
      </c>
      <c r="B768" t="s">
        <v>101</v>
      </c>
      <c r="C768" s="1">
        <v>46066</v>
      </c>
      <c r="D768" s="2">
        <v>2001509775</v>
      </c>
      <c r="E768" t="s">
        <v>280</v>
      </c>
      <c r="G768" t="s">
        <v>127</v>
      </c>
      <c r="H768" t="s">
        <v>24</v>
      </c>
      <c r="I768">
        <v>37.4</v>
      </c>
      <c r="J768">
        <v>6</v>
      </c>
      <c r="K768">
        <v>0</v>
      </c>
      <c r="L768">
        <v>224.37</v>
      </c>
      <c r="M768">
        <v>14.73</v>
      </c>
      <c r="N768">
        <v>0</v>
      </c>
      <c r="O768">
        <v>5.2</v>
      </c>
      <c r="P768">
        <v>0</v>
      </c>
      <c r="Q768">
        <v>0</v>
      </c>
      <c r="R768">
        <v>15.86</v>
      </c>
      <c r="S768">
        <v>0</v>
      </c>
      <c r="T768">
        <v>241.34</v>
      </c>
      <c r="U768">
        <v>34</v>
      </c>
      <c r="V768" t="str">
        <f>VLOOKUP(Tabela1[[#This Row],[CÓD FORNECEDOR]],'[1]BASE FORNECEDORES'!$A:$N,11,0)</f>
        <v>60.561.719/0022-58</v>
      </c>
      <c r="W768" t="str">
        <f>VLOOKUP(Tabela1[[#This Row],[CNPJ]],'[1]BASE FORNECEDORES'!$K:$R,8,0)</f>
        <v>AKZO NOBEL LTDA AUTO</v>
      </c>
      <c r="X768">
        <v>9775</v>
      </c>
      <c r="Y768" t="str">
        <f>VLOOKUP(Tabela1[[#This Row],[CÓD PRODUTO ]],[1]fornnecedor!$A:$G,7,0)</f>
        <v>CATALISADORES INDIVIDUAS</v>
      </c>
      <c r="Z768">
        <v>497437</v>
      </c>
      <c r="AA768" t="str">
        <f>Tabela1[[#This Row],[DESCRIÇÃO]]</f>
        <v>AKZO NOBEL LTDA AUTO</v>
      </c>
    </row>
    <row r="769" spans="1:27" x14ac:dyDescent="0.3">
      <c r="A769" t="s">
        <v>5572</v>
      </c>
      <c r="B769" t="s">
        <v>101</v>
      </c>
      <c r="C769" s="1">
        <v>46066</v>
      </c>
      <c r="D769" s="2">
        <v>2001409764</v>
      </c>
      <c r="E769" t="s">
        <v>5150</v>
      </c>
      <c r="G769" t="s">
        <v>127</v>
      </c>
      <c r="H769" t="s">
        <v>24</v>
      </c>
      <c r="I769">
        <v>23.2</v>
      </c>
      <c r="J769">
        <v>12</v>
      </c>
      <c r="K769">
        <v>0</v>
      </c>
      <c r="L769">
        <v>278.37</v>
      </c>
      <c r="M769">
        <v>3.65</v>
      </c>
      <c r="N769">
        <v>0</v>
      </c>
      <c r="O769">
        <v>6.45</v>
      </c>
      <c r="P769">
        <v>0</v>
      </c>
      <c r="Q769">
        <v>0</v>
      </c>
      <c r="R769">
        <v>11.25</v>
      </c>
      <c r="S769">
        <v>0</v>
      </c>
      <c r="T769">
        <v>284.8</v>
      </c>
      <c r="U769">
        <v>34</v>
      </c>
      <c r="V769" t="str">
        <f>VLOOKUP(Tabela1[[#This Row],[CÓD FORNECEDOR]],'[1]BASE FORNECEDORES'!$A:$N,11,0)</f>
        <v>60.561.719/0022-58</v>
      </c>
      <c r="W769" t="str">
        <f>VLOOKUP(Tabela1[[#This Row],[CNPJ]],'[1]BASE FORNECEDORES'!$K:$R,8,0)</f>
        <v>AKZO NOBEL LTDA AUTO</v>
      </c>
      <c r="X769">
        <v>9764</v>
      </c>
      <c r="Y769" t="str">
        <f>VLOOKUP(Tabela1[[#This Row],[CÓD PRODUTO ]],[1]fornnecedor!$A:$G,7,0)</f>
        <v>MASSA DE PEQUENOS REPAROS</v>
      </c>
      <c r="Z769">
        <v>497437</v>
      </c>
      <c r="AA769" t="str">
        <f>Tabela1[[#This Row],[DESCRIÇÃO]]</f>
        <v>AKZO NOBEL LTDA AUTO</v>
      </c>
    </row>
    <row r="770" spans="1:27" x14ac:dyDescent="0.3">
      <c r="A770" t="s">
        <v>5572</v>
      </c>
      <c r="B770" t="s">
        <v>101</v>
      </c>
      <c r="C770" s="1">
        <v>46066</v>
      </c>
      <c r="D770" s="2">
        <v>2003523926</v>
      </c>
      <c r="E770" t="s">
        <v>283</v>
      </c>
      <c r="G770" t="s">
        <v>127</v>
      </c>
      <c r="H770" t="s">
        <v>24</v>
      </c>
      <c r="I770">
        <v>92.1</v>
      </c>
      <c r="J770">
        <v>20</v>
      </c>
      <c r="K770">
        <v>0</v>
      </c>
      <c r="L770" s="3">
        <v>1841.94</v>
      </c>
      <c r="M770">
        <v>60.46</v>
      </c>
      <c r="N770">
        <v>0</v>
      </c>
      <c r="O770">
        <v>42.75</v>
      </c>
      <c r="P770">
        <v>0</v>
      </c>
      <c r="Q770">
        <v>0</v>
      </c>
      <c r="R770">
        <v>0</v>
      </c>
      <c r="S770">
        <v>0</v>
      </c>
      <c r="T770" s="3">
        <v>1920.82</v>
      </c>
      <c r="U770">
        <v>34</v>
      </c>
      <c r="V770" t="str">
        <f>VLOOKUP(Tabela1[[#This Row],[CÓD FORNECEDOR]],'[1]BASE FORNECEDORES'!$A:$N,11,0)</f>
        <v>60.561.719/0022-58</v>
      </c>
      <c r="W770" t="str">
        <f>VLOOKUP(Tabela1[[#This Row],[CNPJ]],'[1]BASE FORNECEDORES'!$K:$R,8,0)</f>
        <v>AKZO NOBEL LTDA AUTO</v>
      </c>
      <c r="X770">
        <v>23926</v>
      </c>
      <c r="Y770" t="str">
        <f>VLOOKUP(Tabela1[[#This Row],[CÓD PRODUTO ]],[1]fornnecedor!$A:$G,7,0)</f>
        <v>PRIMER AUTOMOTIVO</v>
      </c>
      <c r="Z770">
        <v>497437</v>
      </c>
      <c r="AA770" t="str">
        <f>Tabela1[[#This Row],[DESCRIÇÃO]]</f>
        <v>AKZO NOBEL LTDA AUTO</v>
      </c>
    </row>
    <row r="771" spans="1:27" x14ac:dyDescent="0.3">
      <c r="A771" t="s">
        <v>5572</v>
      </c>
      <c r="B771" t="s">
        <v>101</v>
      </c>
      <c r="C771" s="1">
        <v>46066</v>
      </c>
      <c r="D771" s="2">
        <v>2000109995</v>
      </c>
      <c r="E771" t="s">
        <v>285</v>
      </c>
      <c r="G771" t="s">
        <v>127</v>
      </c>
      <c r="H771" t="s">
        <v>24</v>
      </c>
      <c r="I771">
        <v>127.51</v>
      </c>
      <c r="J771">
        <v>4</v>
      </c>
      <c r="K771">
        <v>0</v>
      </c>
      <c r="L771">
        <v>510.05</v>
      </c>
      <c r="M771">
        <v>33.479999999999997</v>
      </c>
      <c r="N771">
        <v>0</v>
      </c>
      <c r="O771">
        <v>11.83</v>
      </c>
      <c r="P771">
        <v>0</v>
      </c>
      <c r="Q771">
        <v>0</v>
      </c>
      <c r="R771">
        <v>36.06</v>
      </c>
      <c r="S771">
        <v>0</v>
      </c>
      <c r="T771">
        <v>548.63</v>
      </c>
      <c r="U771">
        <v>34</v>
      </c>
      <c r="V771" t="str">
        <f>VLOOKUP(Tabela1[[#This Row],[CÓD FORNECEDOR]],'[1]BASE FORNECEDORES'!$A:$N,11,0)</f>
        <v>60.561.719/0022-58</v>
      </c>
      <c r="W771" t="str">
        <f>VLOOKUP(Tabela1[[#This Row],[CNPJ]],'[1]BASE FORNECEDORES'!$K:$R,8,0)</f>
        <v>AKZO NOBEL LTDA AUTO</v>
      </c>
      <c r="X771">
        <v>9995</v>
      </c>
      <c r="Y771" t="str">
        <f>VLOOKUP(Tabela1[[#This Row],[CÓD PRODUTO ]],[1]fornnecedor!$A:$G,7,0)</f>
        <v>DILUENTE</v>
      </c>
      <c r="Z771">
        <v>497437</v>
      </c>
      <c r="AA771" t="str">
        <f>Tabela1[[#This Row],[DESCRIÇÃO]]</f>
        <v>AKZO NOBEL LTDA AUTO</v>
      </c>
    </row>
    <row r="772" spans="1:27" x14ac:dyDescent="0.3">
      <c r="A772" t="s">
        <v>5572</v>
      </c>
      <c r="B772" t="s">
        <v>101</v>
      </c>
      <c r="C772" s="1">
        <v>46066</v>
      </c>
      <c r="D772" s="2">
        <v>2000121067</v>
      </c>
      <c r="E772" t="s">
        <v>145</v>
      </c>
      <c r="G772" t="s">
        <v>127</v>
      </c>
      <c r="H772" t="s">
        <v>24</v>
      </c>
      <c r="I772">
        <v>24.96</v>
      </c>
      <c r="J772">
        <v>24</v>
      </c>
      <c r="K772">
        <v>0</v>
      </c>
      <c r="L772">
        <v>598.94000000000005</v>
      </c>
      <c r="M772">
        <v>39.32</v>
      </c>
      <c r="N772">
        <v>0</v>
      </c>
      <c r="O772">
        <v>13.9</v>
      </c>
      <c r="P772">
        <v>0</v>
      </c>
      <c r="Q772">
        <v>0</v>
      </c>
      <c r="R772">
        <v>42.35</v>
      </c>
      <c r="S772">
        <v>0</v>
      </c>
      <c r="T772">
        <v>644.25</v>
      </c>
      <c r="U772">
        <v>34</v>
      </c>
      <c r="V772" t="str">
        <f>VLOOKUP(Tabela1[[#This Row],[CÓD FORNECEDOR]],'[1]BASE FORNECEDORES'!$A:$N,11,0)</f>
        <v>60.561.719/0022-58</v>
      </c>
      <c r="W772" t="str">
        <f>VLOOKUP(Tabela1[[#This Row],[CNPJ]],'[1]BASE FORNECEDORES'!$K:$R,8,0)</f>
        <v>AKZO NOBEL LTDA AUTO</v>
      </c>
      <c r="X772">
        <v>21067</v>
      </c>
      <c r="Y772" t="str">
        <f>VLOOKUP(Tabela1[[#This Row],[CÓD PRODUTO ]],[1]fornnecedor!$A:$G,7,0)</f>
        <v>DILUENTE</v>
      </c>
      <c r="Z772">
        <v>497437</v>
      </c>
      <c r="AA772" t="str">
        <f>Tabela1[[#This Row],[DESCRIÇÃO]]</f>
        <v>AKZO NOBEL LTDA AUTO</v>
      </c>
    </row>
    <row r="773" spans="1:27" x14ac:dyDescent="0.3">
      <c r="A773" t="s">
        <v>5572</v>
      </c>
      <c r="B773" t="s">
        <v>101</v>
      </c>
      <c r="C773" s="1">
        <v>46066</v>
      </c>
      <c r="D773" s="2">
        <v>2000109997</v>
      </c>
      <c r="E773" t="s">
        <v>287</v>
      </c>
      <c r="G773" t="s">
        <v>127</v>
      </c>
      <c r="H773" t="s">
        <v>24</v>
      </c>
      <c r="I773">
        <v>28.13</v>
      </c>
      <c r="J773">
        <v>18</v>
      </c>
      <c r="K773">
        <v>0</v>
      </c>
      <c r="L773">
        <v>506.25</v>
      </c>
      <c r="M773">
        <v>33.24</v>
      </c>
      <c r="N773">
        <v>0</v>
      </c>
      <c r="O773">
        <v>11.74</v>
      </c>
      <c r="P773">
        <v>0</v>
      </c>
      <c r="Q773">
        <v>0</v>
      </c>
      <c r="R773">
        <v>35.79</v>
      </c>
      <c r="S773">
        <v>0</v>
      </c>
      <c r="T773">
        <v>544.54999999999995</v>
      </c>
      <c r="U773">
        <v>34</v>
      </c>
      <c r="V773" t="str">
        <f>VLOOKUP(Tabela1[[#This Row],[CÓD FORNECEDOR]],'[1]BASE FORNECEDORES'!$A:$N,11,0)</f>
        <v>60.561.719/0022-58</v>
      </c>
      <c r="W773" t="str">
        <f>VLOOKUP(Tabela1[[#This Row],[CNPJ]],'[1]BASE FORNECEDORES'!$K:$R,8,0)</f>
        <v>AKZO NOBEL LTDA AUTO</v>
      </c>
      <c r="X773">
        <v>9997</v>
      </c>
      <c r="Y773" t="str">
        <f>VLOOKUP(Tabela1[[#This Row],[CÓD PRODUTO ]],[1]fornnecedor!$A:$G,7,0)</f>
        <v>DILUENTE</v>
      </c>
      <c r="Z773">
        <v>497437</v>
      </c>
      <c r="AA773" t="str">
        <f>Tabela1[[#This Row],[DESCRIÇÃO]]</f>
        <v>AKZO NOBEL LTDA AUTO</v>
      </c>
    </row>
    <row r="774" spans="1:27" x14ac:dyDescent="0.3">
      <c r="A774" t="s">
        <v>5573</v>
      </c>
      <c r="B774" t="s">
        <v>101</v>
      </c>
      <c r="C774" s="1">
        <v>46072</v>
      </c>
      <c r="D774" s="2">
        <v>2000284550</v>
      </c>
      <c r="E774" t="s">
        <v>315</v>
      </c>
      <c r="G774" t="s">
        <v>103</v>
      </c>
      <c r="H774" t="s">
        <v>24</v>
      </c>
      <c r="I774">
        <v>23.72</v>
      </c>
      <c r="J774">
        <v>6</v>
      </c>
      <c r="K774">
        <v>0</v>
      </c>
      <c r="L774">
        <v>142.31</v>
      </c>
      <c r="M774">
        <v>4.67</v>
      </c>
      <c r="N774">
        <v>0</v>
      </c>
      <c r="O774">
        <v>81.42</v>
      </c>
      <c r="P774">
        <v>0</v>
      </c>
      <c r="Q774">
        <v>0</v>
      </c>
      <c r="R774">
        <v>0</v>
      </c>
      <c r="S774">
        <v>0</v>
      </c>
      <c r="T774">
        <v>148.4</v>
      </c>
      <c r="U774">
        <v>34</v>
      </c>
      <c r="V774" t="str">
        <f>VLOOKUP(Tabela1[[#This Row],[CÓD FORNECEDOR]],'[1]BASE FORNECEDORES'!$A:$N,11,0)</f>
        <v>60.561.719/0022-58</v>
      </c>
      <c r="W774" t="str">
        <f>VLOOKUP(Tabela1[[#This Row],[CNPJ]],'[1]BASE FORNECEDORES'!$K:$R,8,0)</f>
        <v>AKZO NOBEL LTDA AUTO</v>
      </c>
      <c r="X774">
        <v>84550</v>
      </c>
      <c r="Y774" t="str">
        <f>VLOOKUP(Tabela1[[#This Row],[CÓD PRODUTO ]],[1]fornnecedor!$A:$G,7,0)</f>
        <v>TINTAS POLIÉSTER</v>
      </c>
      <c r="Z774">
        <v>497678</v>
      </c>
      <c r="AA774" t="str">
        <f>Tabela1[[#This Row],[DESCRIÇÃO]]</f>
        <v>AKZO NOBEL LTDA AUTO</v>
      </c>
    </row>
    <row r="775" spans="1:27" x14ac:dyDescent="0.3">
      <c r="A775" t="s">
        <v>5574</v>
      </c>
      <c r="B775" t="s">
        <v>101</v>
      </c>
      <c r="C775" s="1">
        <v>46072</v>
      </c>
      <c r="D775" s="2">
        <v>2003109920</v>
      </c>
      <c r="E775" t="s">
        <v>251</v>
      </c>
      <c r="G775" t="s">
        <v>127</v>
      </c>
      <c r="H775" t="s">
        <v>24</v>
      </c>
      <c r="I775">
        <v>504.29</v>
      </c>
      <c r="J775">
        <v>4</v>
      </c>
      <c r="K775">
        <v>0</v>
      </c>
      <c r="L775" s="3">
        <v>2017.17</v>
      </c>
      <c r="M775">
        <v>66.209999999999994</v>
      </c>
      <c r="N775">
        <v>0</v>
      </c>
      <c r="O775">
        <v>37.17</v>
      </c>
      <c r="P775">
        <v>0</v>
      </c>
      <c r="Q775">
        <v>0</v>
      </c>
      <c r="R775">
        <v>0</v>
      </c>
      <c r="S775">
        <v>0</v>
      </c>
      <c r="T775" s="3">
        <v>2103.5500000000002</v>
      </c>
      <c r="U775">
        <v>34</v>
      </c>
      <c r="V775" t="str">
        <f>VLOOKUP(Tabela1[[#This Row],[CÓD FORNECEDOR]],'[1]BASE FORNECEDORES'!$A:$N,11,0)</f>
        <v>60.561.719/0022-58</v>
      </c>
      <c r="W775" t="str">
        <f>VLOOKUP(Tabela1[[#This Row],[CNPJ]],'[1]BASE FORNECEDORES'!$K:$R,8,0)</f>
        <v>AKZO NOBEL LTDA AUTO</v>
      </c>
      <c r="X775">
        <v>9920</v>
      </c>
      <c r="Y775" t="str">
        <f>VLOOKUP(Tabela1[[#This Row],[CÓD PRODUTO ]],[1]fornnecedor!$A:$G,7,0)</f>
        <v>BASES POLIÉSTER</v>
      </c>
      <c r="Z775">
        <v>497679</v>
      </c>
      <c r="AA775" t="str">
        <f>Tabela1[[#This Row],[DESCRIÇÃO]]</f>
        <v>AKZO NOBEL LTDA AUTO</v>
      </c>
    </row>
    <row r="776" spans="1:27" x14ac:dyDescent="0.3">
      <c r="A776" t="s">
        <v>5574</v>
      </c>
      <c r="B776" t="s">
        <v>101</v>
      </c>
      <c r="C776" s="1">
        <v>46072</v>
      </c>
      <c r="D776" s="2">
        <v>2003109928</v>
      </c>
      <c r="E776" t="s">
        <v>4924</v>
      </c>
      <c r="G776" t="s">
        <v>127</v>
      </c>
      <c r="H776" t="s">
        <v>24</v>
      </c>
      <c r="I776">
        <v>625.98</v>
      </c>
      <c r="J776">
        <v>2</v>
      </c>
      <c r="K776">
        <v>0</v>
      </c>
      <c r="L776" s="3">
        <v>1251.95</v>
      </c>
      <c r="M776">
        <v>41.1</v>
      </c>
      <c r="N776">
        <v>0</v>
      </c>
      <c r="O776">
        <v>23.07</v>
      </c>
      <c r="P776">
        <v>0</v>
      </c>
      <c r="Q776">
        <v>0</v>
      </c>
      <c r="R776">
        <v>0</v>
      </c>
      <c r="S776">
        <v>0</v>
      </c>
      <c r="T776" s="3">
        <v>1305.57</v>
      </c>
      <c r="U776">
        <v>34</v>
      </c>
      <c r="V776" t="str">
        <f>VLOOKUP(Tabela1[[#This Row],[CÓD FORNECEDOR]],'[1]BASE FORNECEDORES'!$A:$N,11,0)</f>
        <v>60.561.719/0022-58</v>
      </c>
      <c r="W776" t="str">
        <f>VLOOKUP(Tabela1[[#This Row],[CNPJ]],'[1]BASE FORNECEDORES'!$K:$R,8,0)</f>
        <v>AKZO NOBEL LTDA AUTO</v>
      </c>
      <c r="X776">
        <v>9928</v>
      </c>
      <c r="Y776" t="str">
        <f>VLOOKUP(Tabela1[[#This Row],[CÓD PRODUTO ]],[1]fornnecedor!$A:$G,7,0)</f>
        <v>BASES POLIÉSTER</v>
      </c>
      <c r="Z776">
        <v>497679</v>
      </c>
      <c r="AA776" t="str">
        <f>Tabela1[[#This Row],[DESCRIÇÃO]]</f>
        <v>AKZO NOBEL LTDA AUTO</v>
      </c>
    </row>
    <row r="777" spans="1:27" x14ac:dyDescent="0.3">
      <c r="A777" t="s">
        <v>5575</v>
      </c>
      <c r="B777" t="s">
        <v>101</v>
      </c>
      <c r="C777" s="1">
        <v>46072</v>
      </c>
      <c r="D777" s="2">
        <v>2001309800</v>
      </c>
      <c r="E777" t="s">
        <v>110</v>
      </c>
      <c r="G777" t="s">
        <v>103</v>
      </c>
      <c r="H777" t="s">
        <v>24</v>
      </c>
      <c r="I777">
        <v>30.72</v>
      </c>
      <c r="J777">
        <v>6</v>
      </c>
      <c r="K777">
        <v>0</v>
      </c>
      <c r="L777">
        <v>184.32</v>
      </c>
      <c r="M777">
        <v>12.1</v>
      </c>
      <c r="N777">
        <v>0</v>
      </c>
      <c r="O777">
        <v>3.39</v>
      </c>
      <c r="P777">
        <v>0</v>
      </c>
      <c r="Q777">
        <v>0</v>
      </c>
      <c r="R777">
        <v>13.03</v>
      </c>
      <c r="S777">
        <v>0</v>
      </c>
      <c r="T777">
        <v>198.26</v>
      </c>
      <c r="U777">
        <v>34</v>
      </c>
      <c r="V777" t="str">
        <f>VLOOKUP(Tabela1[[#This Row],[CÓD FORNECEDOR]],'[1]BASE FORNECEDORES'!$A:$N,11,0)</f>
        <v>60.561.719/0022-58</v>
      </c>
      <c r="W777" t="str">
        <f>VLOOKUP(Tabela1[[#This Row],[CNPJ]],'[1]BASE FORNECEDORES'!$K:$R,8,0)</f>
        <v>AKZO NOBEL LTDA AUTO</v>
      </c>
      <c r="X777">
        <v>9800</v>
      </c>
      <c r="Y777" t="str">
        <f>VLOOKUP(Tabela1[[#This Row],[CÓD PRODUTO ]],[1]fornnecedor!$A:$G,7,0)</f>
        <v>REMOVEDOR PASTOSO</v>
      </c>
      <c r="Z777">
        <v>497680</v>
      </c>
      <c r="AA777" t="str">
        <f>Tabela1[[#This Row],[DESCRIÇÃO]]</f>
        <v>AKZO NOBEL LTDA AUTO</v>
      </c>
    </row>
    <row r="778" spans="1:27" x14ac:dyDescent="0.3">
      <c r="A778" t="s">
        <v>5576</v>
      </c>
      <c r="B778" t="s">
        <v>101</v>
      </c>
      <c r="C778" s="1">
        <v>46072</v>
      </c>
      <c r="D778" s="2">
        <v>2003109956</v>
      </c>
      <c r="E778" t="s">
        <v>266</v>
      </c>
      <c r="G778" t="s">
        <v>127</v>
      </c>
      <c r="H778" t="s">
        <v>24</v>
      </c>
      <c r="I778">
        <v>339.87</v>
      </c>
      <c r="J778">
        <v>1</v>
      </c>
      <c r="K778">
        <v>0</v>
      </c>
      <c r="L778">
        <v>339.87</v>
      </c>
      <c r="M778">
        <v>11.16</v>
      </c>
      <c r="N778">
        <v>0</v>
      </c>
      <c r="O778">
        <v>6.26</v>
      </c>
      <c r="P778">
        <v>0</v>
      </c>
      <c r="Q778">
        <v>0</v>
      </c>
      <c r="R778">
        <v>0</v>
      </c>
      <c r="S778">
        <v>0</v>
      </c>
      <c r="T778">
        <v>354.43</v>
      </c>
      <c r="U778">
        <v>34</v>
      </c>
      <c r="V778" t="str">
        <f>VLOOKUP(Tabela1[[#This Row],[CÓD FORNECEDOR]],'[1]BASE FORNECEDORES'!$A:$N,11,0)</f>
        <v>60.561.719/0022-58</v>
      </c>
      <c r="W778" t="str">
        <f>VLOOKUP(Tabela1[[#This Row],[CNPJ]],'[1]BASE FORNECEDORES'!$K:$R,8,0)</f>
        <v>AKZO NOBEL LTDA AUTO</v>
      </c>
      <c r="X778">
        <v>9956</v>
      </c>
      <c r="Y778" t="str">
        <f>VLOOKUP(Tabela1[[#This Row],[CÓD PRODUTO ]],[1]fornnecedor!$A:$G,7,0)</f>
        <v>BASES POLIÉSTER</v>
      </c>
      <c r="Z778">
        <v>497681</v>
      </c>
      <c r="AA778" t="str">
        <f>Tabela1[[#This Row],[DESCRIÇÃO]]</f>
        <v>AKZO NOBEL LTDA AUTO</v>
      </c>
    </row>
    <row r="779" spans="1:27" x14ac:dyDescent="0.3">
      <c r="A779" t="s">
        <v>5577</v>
      </c>
      <c r="B779" t="s">
        <v>101</v>
      </c>
      <c r="C779" s="1">
        <v>46072</v>
      </c>
      <c r="D779" s="2">
        <v>2003109920</v>
      </c>
      <c r="E779" t="s">
        <v>251</v>
      </c>
      <c r="G779" t="s">
        <v>127</v>
      </c>
      <c r="H779" t="s">
        <v>24</v>
      </c>
      <c r="I779">
        <v>484.12</v>
      </c>
      <c r="J779">
        <v>6</v>
      </c>
      <c r="K779">
        <v>0</v>
      </c>
      <c r="L779" s="3">
        <v>2904.72</v>
      </c>
      <c r="M779">
        <v>95.35</v>
      </c>
      <c r="N779">
        <v>0</v>
      </c>
      <c r="O779">
        <v>53.53</v>
      </c>
      <c r="P779">
        <v>0</v>
      </c>
      <c r="Q779">
        <v>0</v>
      </c>
      <c r="R779">
        <v>0</v>
      </c>
      <c r="S779">
        <v>0</v>
      </c>
      <c r="T779" s="3">
        <v>3029.12</v>
      </c>
      <c r="U779">
        <v>34</v>
      </c>
      <c r="V779" t="str">
        <f>VLOOKUP(Tabela1[[#This Row],[CÓD FORNECEDOR]],'[1]BASE FORNECEDORES'!$A:$N,11,0)</f>
        <v>60.561.719/0022-58</v>
      </c>
      <c r="W779" t="str">
        <f>VLOOKUP(Tabela1[[#This Row],[CNPJ]],'[1]BASE FORNECEDORES'!$K:$R,8,0)</f>
        <v>AKZO NOBEL LTDA AUTO</v>
      </c>
      <c r="X779">
        <v>9920</v>
      </c>
      <c r="Y779" t="str">
        <f>VLOOKUP(Tabela1[[#This Row],[CÓD PRODUTO ]],[1]fornnecedor!$A:$G,7,0)</f>
        <v>BASES POLIÉSTER</v>
      </c>
      <c r="Z779">
        <v>497682</v>
      </c>
      <c r="AA779" t="str">
        <f>Tabela1[[#This Row],[DESCRIÇÃO]]</f>
        <v>AKZO NOBEL LTDA AUTO</v>
      </c>
    </row>
    <row r="780" spans="1:27" x14ac:dyDescent="0.3">
      <c r="A780" t="s">
        <v>5578</v>
      </c>
      <c r="B780" t="s">
        <v>101</v>
      </c>
      <c r="C780" s="1">
        <v>46072</v>
      </c>
      <c r="D780" s="2">
        <v>2001309800</v>
      </c>
      <c r="E780" t="s">
        <v>110</v>
      </c>
      <c r="G780" t="s">
        <v>103</v>
      </c>
      <c r="H780" t="s">
        <v>24</v>
      </c>
      <c r="I780">
        <v>30.72</v>
      </c>
      <c r="J780">
        <v>12</v>
      </c>
      <c r="K780">
        <v>0</v>
      </c>
      <c r="L780">
        <v>368.65</v>
      </c>
      <c r="M780">
        <v>24.2</v>
      </c>
      <c r="N780">
        <v>0</v>
      </c>
      <c r="O780">
        <v>6.8</v>
      </c>
      <c r="P780">
        <v>0</v>
      </c>
      <c r="Q780">
        <v>0</v>
      </c>
      <c r="R780">
        <v>26.06</v>
      </c>
      <c r="S780">
        <v>0</v>
      </c>
      <c r="T780">
        <v>396.54</v>
      </c>
      <c r="U780">
        <v>34</v>
      </c>
      <c r="V780" t="str">
        <f>VLOOKUP(Tabela1[[#This Row],[CÓD FORNECEDOR]],'[1]BASE FORNECEDORES'!$A:$N,11,0)</f>
        <v>60.561.719/0022-58</v>
      </c>
      <c r="W780" t="str">
        <f>VLOOKUP(Tabela1[[#This Row],[CNPJ]],'[1]BASE FORNECEDORES'!$K:$R,8,0)</f>
        <v>AKZO NOBEL LTDA AUTO</v>
      </c>
      <c r="X780">
        <v>9800</v>
      </c>
      <c r="Y780" t="str">
        <f>VLOOKUP(Tabela1[[#This Row],[CÓD PRODUTO ]],[1]fornnecedor!$A:$G,7,0)</f>
        <v>REMOVEDOR PASTOSO</v>
      </c>
      <c r="Z780">
        <v>497683</v>
      </c>
      <c r="AA780" t="str">
        <f>Tabela1[[#This Row],[DESCRIÇÃO]]</f>
        <v>AKZO NOBEL LTDA AUTO</v>
      </c>
    </row>
    <row r="781" spans="1:27" x14ac:dyDescent="0.3">
      <c r="A781" t="s">
        <v>5578</v>
      </c>
      <c r="B781" t="s">
        <v>101</v>
      </c>
      <c r="C781" s="1">
        <v>46072</v>
      </c>
      <c r="D781" s="2">
        <v>2003109911</v>
      </c>
      <c r="E781" t="s">
        <v>248</v>
      </c>
      <c r="G781" t="s">
        <v>103</v>
      </c>
      <c r="H781" t="s">
        <v>24</v>
      </c>
      <c r="I781">
        <v>201.44</v>
      </c>
      <c r="J781">
        <v>12</v>
      </c>
      <c r="K781">
        <v>0</v>
      </c>
      <c r="L781" s="3">
        <v>2417.3000000000002</v>
      </c>
      <c r="M781">
        <v>79.349999999999994</v>
      </c>
      <c r="N781">
        <v>0</v>
      </c>
      <c r="O781">
        <v>44.54</v>
      </c>
      <c r="P781">
        <v>0</v>
      </c>
      <c r="Q781">
        <v>0</v>
      </c>
      <c r="R781">
        <v>0</v>
      </c>
      <c r="S781">
        <v>0</v>
      </c>
      <c r="T781" s="3">
        <v>2520.8200000000002</v>
      </c>
      <c r="U781">
        <v>34</v>
      </c>
      <c r="V781" t="str">
        <f>VLOOKUP(Tabela1[[#This Row],[CÓD FORNECEDOR]],'[1]BASE FORNECEDORES'!$A:$N,11,0)</f>
        <v>60.561.719/0022-58</v>
      </c>
      <c r="W781" t="str">
        <f>VLOOKUP(Tabela1[[#This Row],[CNPJ]],'[1]BASE FORNECEDORES'!$K:$R,8,0)</f>
        <v>AKZO NOBEL LTDA AUTO</v>
      </c>
      <c r="X781">
        <v>9911</v>
      </c>
      <c r="Y781" t="str">
        <f>VLOOKUP(Tabela1[[#This Row],[CÓD PRODUTO ]],[1]fornnecedor!$A:$G,7,0)</f>
        <v>BASES POLIÉSTER</v>
      </c>
      <c r="Z781">
        <v>497683</v>
      </c>
      <c r="AA781" t="str">
        <f>Tabela1[[#This Row],[DESCRIÇÃO]]</f>
        <v>AKZO NOBEL LTDA AUTO</v>
      </c>
    </row>
    <row r="782" spans="1:27" x14ac:dyDescent="0.3">
      <c r="A782" t="s">
        <v>5579</v>
      </c>
      <c r="B782" t="s">
        <v>101</v>
      </c>
      <c r="C782" s="1">
        <v>46072</v>
      </c>
      <c r="D782" s="2">
        <v>2003121708</v>
      </c>
      <c r="E782" t="s">
        <v>126</v>
      </c>
      <c r="G782" t="s">
        <v>127</v>
      </c>
      <c r="H782" t="s">
        <v>24</v>
      </c>
      <c r="I782">
        <v>161.51</v>
      </c>
      <c r="J782">
        <v>10</v>
      </c>
      <c r="K782">
        <v>0</v>
      </c>
      <c r="L782" s="3">
        <v>1615.12</v>
      </c>
      <c r="M782">
        <v>53.02</v>
      </c>
      <c r="N782">
        <v>0</v>
      </c>
      <c r="O782">
        <v>29.76</v>
      </c>
      <c r="P782">
        <v>0</v>
      </c>
      <c r="Q782">
        <v>0</v>
      </c>
      <c r="R782">
        <v>0</v>
      </c>
      <c r="S782">
        <v>0</v>
      </c>
      <c r="T782" s="3">
        <v>1684.29</v>
      </c>
      <c r="U782">
        <v>34</v>
      </c>
      <c r="V782" t="str">
        <f>VLOOKUP(Tabela1[[#This Row],[CÓD FORNECEDOR]],'[1]BASE FORNECEDORES'!$A:$N,11,0)</f>
        <v>60.561.719/0022-58</v>
      </c>
      <c r="W782" t="str">
        <f>VLOOKUP(Tabela1[[#This Row],[CNPJ]],'[1]BASE FORNECEDORES'!$K:$R,8,0)</f>
        <v>AKZO NOBEL LTDA AUTO</v>
      </c>
      <c r="X782">
        <v>21708</v>
      </c>
      <c r="Y782" t="str">
        <f>VLOOKUP(Tabela1[[#This Row],[CÓD PRODUTO ]],[1]fornnecedor!$A:$G,7,0)</f>
        <v>BASES POLIÉSTER</v>
      </c>
      <c r="Z782">
        <v>497686</v>
      </c>
      <c r="AA782" t="str">
        <f>Tabela1[[#This Row],[DESCRIÇÃO]]</f>
        <v>AKZO NOBEL LTDA AUTO</v>
      </c>
    </row>
    <row r="783" spans="1:27" x14ac:dyDescent="0.3">
      <c r="A783" t="s">
        <v>5579</v>
      </c>
      <c r="B783" t="s">
        <v>101</v>
      </c>
      <c r="C783" s="1">
        <v>46072</v>
      </c>
      <c r="D783" s="2">
        <v>2003109919</v>
      </c>
      <c r="E783" t="s">
        <v>260</v>
      </c>
      <c r="G783" t="s">
        <v>127</v>
      </c>
      <c r="H783" t="s">
        <v>24</v>
      </c>
      <c r="I783">
        <v>318.36</v>
      </c>
      <c r="J783">
        <v>4</v>
      </c>
      <c r="K783">
        <v>0</v>
      </c>
      <c r="L783" s="3">
        <v>1273.42</v>
      </c>
      <c r="M783">
        <v>41.8</v>
      </c>
      <c r="N783">
        <v>0</v>
      </c>
      <c r="O783">
        <v>23.46</v>
      </c>
      <c r="P783">
        <v>0</v>
      </c>
      <c r="Q783">
        <v>0</v>
      </c>
      <c r="R783">
        <v>0</v>
      </c>
      <c r="S783">
        <v>0</v>
      </c>
      <c r="T783" s="3">
        <v>1327.95</v>
      </c>
      <c r="U783">
        <v>34</v>
      </c>
      <c r="V783" t="str">
        <f>VLOOKUP(Tabela1[[#This Row],[CÓD FORNECEDOR]],'[1]BASE FORNECEDORES'!$A:$N,11,0)</f>
        <v>60.561.719/0022-58</v>
      </c>
      <c r="W783" t="str">
        <f>VLOOKUP(Tabela1[[#This Row],[CNPJ]],'[1]BASE FORNECEDORES'!$K:$R,8,0)</f>
        <v>AKZO NOBEL LTDA AUTO</v>
      </c>
      <c r="X783">
        <v>9919</v>
      </c>
      <c r="Y783" t="str">
        <f>VLOOKUP(Tabela1[[#This Row],[CÓD PRODUTO ]],[1]fornnecedor!$A:$G,7,0)</f>
        <v>BASES POLIÉSTER</v>
      </c>
      <c r="Z783">
        <v>497686</v>
      </c>
      <c r="AA783" t="str">
        <f>Tabela1[[#This Row],[DESCRIÇÃO]]</f>
        <v>AKZO NOBEL LTDA AUTO</v>
      </c>
    </row>
    <row r="784" spans="1:27" x14ac:dyDescent="0.3">
      <c r="A784" t="s">
        <v>5579</v>
      </c>
      <c r="B784" t="s">
        <v>101</v>
      </c>
      <c r="C784" s="1">
        <v>46072</v>
      </c>
      <c r="D784" s="2">
        <v>2003109955</v>
      </c>
      <c r="E784" t="s">
        <v>135</v>
      </c>
      <c r="G784" t="s">
        <v>127</v>
      </c>
      <c r="H784" t="s">
        <v>24</v>
      </c>
      <c r="I784">
        <v>105.89</v>
      </c>
      <c r="J784">
        <v>8</v>
      </c>
      <c r="K784">
        <v>0</v>
      </c>
      <c r="L784">
        <v>847.12</v>
      </c>
      <c r="M784">
        <v>27.81</v>
      </c>
      <c r="N784">
        <v>0</v>
      </c>
      <c r="O784">
        <v>15.61</v>
      </c>
      <c r="P784">
        <v>0</v>
      </c>
      <c r="Q784">
        <v>0</v>
      </c>
      <c r="R784">
        <v>0</v>
      </c>
      <c r="S784">
        <v>0</v>
      </c>
      <c r="T784">
        <v>883.4</v>
      </c>
      <c r="U784">
        <v>34</v>
      </c>
      <c r="V784" t="str">
        <f>VLOOKUP(Tabela1[[#This Row],[CÓD FORNECEDOR]],'[1]BASE FORNECEDORES'!$A:$N,11,0)</f>
        <v>60.561.719/0022-58</v>
      </c>
      <c r="W784" t="str">
        <f>VLOOKUP(Tabela1[[#This Row],[CNPJ]],'[1]BASE FORNECEDORES'!$K:$R,8,0)</f>
        <v>AKZO NOBEL LTDA AUTO</v>
      </c>
      <c r="X784">
        <v>9955</v>
      </c>
      <c r="Y784" t="str">
        <f>VLOOKUP(Tabela1[[#This Row],[CÓD PRODUTO ]],[1]fornnecedor!$A:$G,7,0)</f>
        <v>BASES POLIÉSTER</v>
      </c>
      <c r="Z784">
        <v>497686</v>
      </c>
      <c r="AA784" t="str">
        <f>Tabela1[[#This Row],[DESCRIÇÃO]]</f>
        <v>AKZO NOBEL LTDA AUTO</v>
      </c>
    </row>
    <row r="785" spans="1:27" x14ac:dyDescent="0.3">
      <c r="A785" t="s">
        <v>5579</v>
      </c>
      <c r="B785" t="s">
        <v>101</v>
      </c>
      <c r="C785" s="1">
        <v>46072</v>
      </c>
      <c r="D785" s="2">
        <v>2003109956</v>
      </c>
      <c r="E785" t="s">
        <v>266</v>
      </c>
      <c r="G785" t="s">
        <v>127</v>
      </c>
      <c r="H785" t="s">
        <v>24</v>
      </c>
      <c r="I785">
        <v>339.87</v>
      </c>
      <c r="J785">
        <v>4</v>
      </c>
      <c r="K785">
        <v>0</v>
      </c>
      <c r="L785" s="3">
        <v>1359.48</v>
      </c>
      <c r="M785">
        <v>44.62</v>
      </c>
      <c r="N785">
        <v>0</v>
      </c>
      <c r="O785">
        <v>25.05</v>
      </c>
      <c r="P785">
        <v>0</v>
      </c>
      <c r="Q785">
        <v>0</v>
      </c>
      <c r="R785">
        <v>0</v>
      </c>
      <c r="S785">
        <v>0</v>
      </c>
      <c r="T785" s="3">
        <v>1417.69</v>
      </c>
      <c r="U785">
        <v>34</v>
      </c>
      <c r="V785" t="str">
        <f>VLOOKUP(Tabela1[[#This Row],[CÓD FORNECEDOR]],'[1]BASE FORNECEDORES'!$A:$N,11,0)</f>
        <v>60.561.719/0022-58</v>
      </c>
      <c r="W785" t="str">
        <f>VLOOKUP(Tabela1[[#This Row],[CNPJ]],'[1]BASE FORNECEDORES'!$K:$R,8,0)</f>
        <v>AKZO NOBEL LTDA AUTO</v>
      </c>
      <c r="X785">
        <v>9956</v>
      </c>
      <c r="Y785" t="str">
        <f>VLOOKUP(Tabela1[[#This Row],[CÓD PRODUTO ]],[1]fornnecedor!$A:$G,7,0)</f>
        <v>BASES POLIÉSTER</v>
      </c>
      <c r="Z785">
        <v>497686</v>
      </c>
      <c r="AA785" t="str">
        <f>Tabela1[[#This Row],[DESCRIÇÃO]]</f>
        <v>AKZO NOBEL LTDA AUTO</v>
      </c>
    </row>
    <row r="786" spans="1:27" x14ac:dyDescent="0.3">
      <c r="A786" t="s">
        <v>5579</v>
      </c>
      <c r="B786" t="s">
        <v>101</v>
      </c>
      <c r="C786" s="1">
        <v>46072</v>
      </c>
      <c r="D786" s="2">
        <v>2003109966</v>
      </c>
      <c r="E786" t="s">
        <v>138</v>
      </c>
      <c r="G786" t="s">
        <v>127</v>
      </c>
      <c r="H786" t="s">
        <v>24</v>
      </c>
      <c r="I786">
        <v>221.76</v>
      </c>
      <c r="J786">
        <v>2</v>
      </c>
      <c r="K786">
        <v>0</v>
      </c>
      <c r="L786">
        <v>443.52</v>
      </c>
      <c r="M786">
        <v>14.56</v>
      </c>
      <c r="N786">
        <v>0</v>
      </c>
      <c r="O786">
        <v>8.18</v>
      </c>
      <c r="P786">
        <v>0</v>
      </c>
      <c r="Q786">
        <v>0</v>
      </c>
      <c r="R786">
        <v>0</v>
      </c>
      <c r="S786">
        <v>0</v>
      </c>
      <c r="T786">
        <v>462.52</v>
      </c>
      <c r="U786">
        <v>34</v>
      </c>
      <c r="V786" t="str">
        <f>VLOOKUP(Tabela1[[#This Row],[CÓD FORNECEDOR]],'[1]BASE FORNECEDORES'!$A:$N,11,0)</f>
        <v>60.561.719/0022-58</v>
      </c>
      <c r="W786" t="str">
        <f>VLOOKUP(Tabela1[[#This Row],[CNPJ]],'[1]BASE FORNECEDORES'!$K:$R,8,0)</f>
        <v>AKZO NOBEL LTDA AUTO</v>
      </c>
      <c r="X786">
        <v>9966</v>
      </c>
      <c r="Y786" t="str">
        <f>VLOOKUP(Tabela1[[#This Row],[CÓD PRODUTO ]],[1]fornnecedor!$A:$G,7,0)</f>
        <v>BASES POLIÉSTER</v>
      </c>
      <c r="Z786">
        <v>497686</v>
      </c>
      <c r="AA786" t="str">
        <f>Tabela1[[#This Row],[DESCRIÇÃO]]</f>
        <v>AKZO NOBEL LTDA AUTO</v>
      </c>
    </row>
    <row r="787" spans="1:27" x14ac:dyDescent="0.3">
      <c r="A787" t="s">
        <v>5579</v>
      </c>
      <c r="B787" t="s">
        <v>101</v>
      </c>
      <c r="C787" s="1">
        <v>46072</v>
      </c>
      <c r="D787" s="2">
        <v>2000423623</v>
      </c>
      <c r="E787" t="s">
        <v>281</v>
      </c>
      <c r="G787" t="s">
        <v>127</v>
      </c>
      <c r="H787" t="s">
        <v>24</v>
      </c>
      <c r="I787">
        <v>82.12</v>
      </c>
      <c r="J787">
        <v>6</v>
      </c>
      <c r="K787">
        <v>0</v>
      </c>
      <c r="L787">
        <v>492.72</v>
      </c>
      <c r="M787">
        <v>6.47</v>
      </c>
      <c r="N787">
        <v>0</v>
      </c>
      <c r="O787">
        <v>9.06</v>
      </c>
      <c r="P787">
        <v>0</v>
      </c>
      <c r="Q787">
        <v>0</v>
      </c>
      <c r="R787">
        <v>19.91</v>
      </c>
      <c r="S787">
        <v>0</v>
      </c>
      <c r="T787">
        <v>504.12</v>
      </c>
      <c r="U787">
        <v>34</v>
      </c>
      <c r="V787" t="str">
        <f>VLOOKUP(Tabela1[[#This Row],[CÓD FORNECEDOR]],'[1]BASE FORNECEDORES'!$A:$N,11,0)</f>
        <v>60.561.719/0022-58</v>
      </c>
      <c r="W787" t="str">
        <f>VLOOKUP(Tabela1[[#This Row],[CNPJ]],'[1]BASE FORNECEDORES'!$K:$R,8,0)</f>
        <v>AKZO NOBEL LTDA AUTO</v>
      </c>
      <c r="X787">
        <v>23623</v>
      </c>
      <c r="Y787" t="str">
        <f>VLOOKUP(Tabela1[[#This Row],[CÓD PRODUTO ]],[1]fornnecedor!$A:$G,7,0)</f>
        <v>MASSA POLIÉSTER</v>
      </c>
      <c r="Z787">
        <v>497686</v>
      </c>
      <c r="AA787" t="str">
        <f>Tabela1[[#This Row],[DESCRIÇÃO]]</f>
        <v>AKZO NOBEL LTDA AUTO</v>
      </c>
    </row>
    <row r="788" spans="1:27" x14ac:dyDescent="0.3">
      <c r="A788" t="s">
        <v>5579</v>
      </c>
      <c r="B788" t="s">
        <v>101</v>
      </c>
      <c r="C788" s="1">
        <v>46072</v>
      </c>
      <c r="D788" s="2">
        <v>2000109994</v>
      </c>
      <c r="E788" t="s">
        <v>144</v>
      </c>
      <c r="G788" t="s">
        <v>127</v>
      </c>
      <c r="H788" t="s">
        <v>24</v>
      </c>
      <c r="I788">
        <v>30.82</v>
      </c>
      <c r="J788">
        <v>12</v>
      </c>
      <c r="K788">
        <v>0</v>
      </c>
      <c r="L788">
        <v>369.83</v>
      </c>
      <c r="M788">
        <v>24.28</v>
      </c>
      <c r="N788">
        <v>0</v>
      </c>
      <c r="O788">
        <v>6.82</v>
      </c>
      <c r="P788">
        <v>0</v>
      </c>
      <c r="Q788">
        <v>0</v>
      </c>
      <c r="R788">
        <v>26.15</v>
      </c>
      <c r="S788">
        <v>0</v>
      </c>
      <c r="T788">
        <v>397.81</v>
      </c>
      <c r="U788">
        <v>34</v>
      </c>
      <c r="V788" t="str">
        <f>VLOOKUP(Tabela1[[#This Row],[CÓD FORNECEDOR]],'[1]BASE FORNECEDORES'!$A:$N,11,0)</f>
        <v>60.561.719/0022-58</v>
      </c>
      <c r="W788" t="str">
        <f>VLOOKUP(Tabela1[[#This Row],[CNPJ]],'[1]BASE FORNECEDORES'!$K:$R,8,0)</f>
        <v>AKZO NOBEL LTDA AUTO</v>
      </c>
      <c r="X788">
        <v>9994</v>
      </c>
      <c r="Y788" t="str">
        <f>VLOOKUP(Tabela1[[#This Row],[CÓD PRODUTO ]],[1]fornnecedor!$A:$G,7,0)</f>
        <v>DILUENTE</v>
      </c>
      <c r="Z788">
        <v>497686</v>
      </c>
      <c r="AA788" t="str">
        <f>Tabela1[[#This Row],[DESCRIÇÃO]]</f>
        <v>AKZO NOBEL LTDA AUTO</v>
      </c>
    </row>
    <row r="789" spans="1:27" x14ac:dyDescent="0.3">
      <c r="A789" t="s">
        <v>5580</v>
      </c>
      <c r="B789" t="s">
        <v>101</v>
      </c>
      <c r="C789" s="1">
        <v>46073</v>
      </c>
      <c r="D789" s="2">
        <v>2003284714</v>
      </c>
      <c r="E789" t="s">
        <v>5131</v>
      </c>
      <c r="G789" t="s">
        <v>103</v>
      </c>
      <c r="H789" t="s">
        <v>24</v>
      </c>
      <c r="I789">
        <v>445.31</v>
      </c>
      <c r="J789">
        <v>2</v>
      </c>
      <c r="K789">
        <v>0</v>
      </c>
      <c r="L789">
        <v>890.62</v>
      </c>
      <c r="M789">
        <v>29.23</v>
      </c>
      <c r="N789">
        <v>0</v>
      </c>
      <c r="O789">
        <v>22.36</v>
      </c>
      <c r="P789">
        <v>0</v>
      </c>
      <c r="Q789">
        <v>0</v>
      </c>
      <c r="R789">
        <v>0</v>
      </c>
      <c r="S789">
        <v>0</v>
      </c>
      <c r="T789">
        <v>928.76</v>
      </c>
      <c r="U789">
        <v>34</v>
      </c>
      <c r="V789" t="str">
        <f>VLOOKUP(Tabela1[[#This Row],[CÓD FORNECEDOR]],'[1]BASE FORNECEDORES'!$A:$N,11,0)</f>
        <v>60.561.719/0022-58</v>
      </c>
      <c r="W789" t="str">
        <f>VLOOKUP(Tabela1[[#This Row],[CNPJ]],'[1]BASE FORNECEDORES'!$K:$R,8,0)</f>
        <v>AKZO NOBEL LTDA AUTO</v>
      </c>
      <c r="X789">
        <v>84714</v>
      </c>
      <c r="Y789" t="str">
        <f>VLOOKUP(Tabela1[[#This Row],[CÓD PRODUTO ]],[1]fornnecedor!$A:$G,7,0)</f>
        <v>BASES PU</v>
      </c>
      <c r="Z789">
        <v>497721</v>
      </c>
      <c r="AA789" t="str">
        <f>Tabela1[[#This Row],[DESCRIÇÃO]]</f>
        <v>AKZO NOBEL LTDA AUTO</v>
      </c>
    </row>
    <row r="790" spans="1:27" x14ac:dyDescent="0.3">
      <c r="A790" t="s">
        <v>5580</v>
      </c>
      <c r="B790" t="s">
        <v>101</v>
      </c>
      <c r="C790" s="1">
        <v>46073</v>
      </c>
      <c r="D790" s="2">
        <v>2003223003</v>
      </c>
      <c r="E790" t="s">
        <v>289</v>
      </c>
      <c r="G790" t="s">
        <v>103</v>
      </c>
      <c r="H790" t="s">
        <v>24</v>
      </c>
      <c r="I790">
        <v>216.91</v>
      </c>
      <c r="J790">
        <v>2</v>
      </c>
      <c r="K790">
        <v>0</v>
      </c>
      <c r="L790">
        <v>433.83</v>
      </c>
      <c r="M790">
        <v>14.24</v>
      </c>
      <c r="N790">
        <v>0</v>
      </c>
      <c r="O790">
        <v>10.88</v>
      </c>
      <c r="P790">
        <v>0</v>
      </c>
      <c r="Q790">
        <v>0</v>
      </c>
      <c r="R790">
        <v>0</v>
      </c>
      <c r="S790">
        <v>0</v>
      </c>
      <c r="T790">
        <v>452.41</v>
      </c>
      <c r="U790">
        <v>34</v>
      </c>
      <c r="V790" t="str">
        <f>VLOOKUP(Tabela1[[#This Row],[CÓD FORNECEDOR]],'[1]BASE FORNECEDORES'!$A:$N,11,0)</f>
        <v>60.561.719/0022-58</v>
      </c>
      <c r="W790" t="str">
        <f>VLOOKUP(Tabela1[[#This Row],[CNPJ]],'[1]BASE FORNECEDORES'!$K:$R,8,0)</f>
        <v>AKZO NOBEL LTDA AUTO</v>
      </c>
      <c r="X790">
        <v>23003</v>
      </c>
      <c r="Y790" t="str">
        <f>VLOOKUP(Tabela1[[#This Row],[CÓD PRODUTO ]],[1]fornnecedor!$A:$G,7,0)</f>
        <v>BASES PU</v>
      </c>
      <c r="Z790">
        <v>497721</v>
      </c>
      <c r="AA790" t="str">
        <f>Tabela1[[#This Row],[DESCRIÇÃO]]</f>
        <v>AKZO NOBEL LTDA AUTO</v>
      </c>
    </row>
    <row r="791" spans="1:27" x14ac:dyDescent="0.3">
      <c r="A791" t="s">
        <v>5580</v>
      </c>
      <c r="B791" t="s">
        <v>101</v>
      </c>
      <c r="C791" s="1">
        <v>46073</v>
      </c>
      <c r="D791" s="2">
        <v>2003223005</v>
      </c>
      <c r="E791" t="s">
        <v>147</v>
      </c>
      <c r="G791" t="s">
        <v>103</v>
      </c>
      <c r="H791" t="s">
        <v>24</v>
      </c>
      <c r="I791">
        <v>201.96</v>
      </c>
      <c r="J791">
        <v>2</v>
      </c>
      <c r="K791">
        <v>0</v>
      </c>
      <c r="L791">
        <v>403.91</v>
      </c>
      <c r="M791">
        <v>13.26</v>
      </c>
      <c r="N791">
        <v>0</v>
      </c>
      <c r="O791">
        <v>10.130000000000001</v>
      </c>
      <c r="P791">
        <v>0</v>
      </c>
      <c r="Q791">
        <v>0</v>
      </c>
      <c r="R791">
        <v>0</v>
      </c>
      <c r="S791">
        <v>0</v>
      </c>
      <c r="T791">
        <v>421.21</v>
      </c>
      <c r="U791">
        <v>34</v>
      </c>
      <c r="V791" t="str">
        <f>VLOOKUP(Tabela1[[#This Row],[CÓD FORNECEDOR]],'[1]BASE FORNECEDORES'!$A:$N,11,0)</f>
        <v>60.561.719/0022-58</v>
      </c>
      <c r="W791" t="str">
        <f>VLOOKUP(Tabela1[[#This Row],[CNPJ]],'[1]BASE FORNECEDORES'!$K:$R,8,0)</f>
        <v>AKZO NOBEL LTDA AUTO</v>
      </c>
      <c r="X791">
        <v>23005</v>
      </c>
      <c r="Y791" t="str">
        <f>VLOOKUP(Tabela1[[#This Row],[CÓD PRODUTO ]],[1]fornnecedor!$A:$G,7,0)</f>
        <v>BASES PU</v>
      </c>
      <c r="Z791">
        <v>497721</v>
      </c>
      <c r="AA791" t="str">
        <f>Tabela1[[#This Row],[DESCRIÇÃO]]</f>
        <v>AKZO NOBEL LTDA AUTO</v>
      </c>
    </row>
    <row r="792" spans="1:27" x14ac:dyDescent="0.3">
      <c r="A792" t="s">
        <v>5580</v>
      </c>
      <c r="B792" t="s">
        <v>101</v>
      </c>
      <c r="C792" s="1">
        <v>46073</v>
      </c>
      <c r="D792" s="2">
        <v>2003223007</v>
      </c>
      <c r="E792" t="s">
        <v>148</v>
      </c>
      <c r="G792" t="s">
        <v>103</v>
      </c>
      <c r="H792" t="s">
        <v>24</v>
      </c>
      <c r="I792">
        <v>259.35000000000002</v>
      </c>
      <c r="J792">
        <v>2</v>
      </c>
      <c r="K792">
        <v>0</v>
      </c>
      <c r="L792">
        <v>518.70000000000005</v>
      </c>
      <c r="M792">
        <v>17.03</v>
      </c>
      <c r="N792">
        <v>0</v>
      </c>
      <c r="O792">
        <v>13.01</v>
      </c>
      <c r="P792">
        <v>0</v>
      </c>
      <c r="Q792">
        <v>0</v>
      </c>
      <c r="R792">
        <v>0</v>
      </c>
      <c r="S792">
        <v>0</v>
      </c>
      <c r="T792">
        <v>540.91999999999996</v>
      </c>
      <c r="U792">
        <v>34</v>
      </c>
      <c r="V792" t="str">
        <f>VLOOKUP(Tabela1[[#This Row],[CÓD FORNECEDOR]],'[1]BASE FORNECEDORES'!$A:$N,11,0)</f>
        <v>60.561.719/0022-58</v>
      </c>
      <c r="W792" t="str">
        <f>VLOOKUP(Tabela1[[#This Row],[CNPJ]],'[1]BASE FORNECEDORES'!$K:$R,8,0)</f>
        <v>AKZO NOBEL LTDA AUTO</v>
      </c>
      <c r="X792">
        <v>23007</v>
      </c>
      <c r="Y792" t="str">
        <f>VLOOKUP(Tabela1[[#This Row],[CÓD PRODUTO ]],[1]fornnecedor!$A:$G,7,0)</f>
        <v>BASES PU</v>
      </c>
      <c r="Z792">
        <v>497721</v>
      </c>
      <c r="AA792" t="str">
        <f>Tabela1[[#This Row],[DESCRIÇÃO]]</f>
        <v>AKZO NOBEL LTDA AUTO</v>
      </c>
    </row>
    <row r="793" spans="1:27" x14ac:dyDescent="0.3">
      <c r="A793" t="s">
        <v>5580</v>
      </c>
      <c r="B793" t="s">
        <v>101</v>
      </c>
      <c r="C793" s="1">
        <v>46073</v>
      </c>
      <c r="D793" s="2">
        <v>2003223013</v>
      </c>
      <c r="E793" t="s">
        <v>5168</v>
      </c>
      <c r="G793" t="s">
        <v>103</v>
      </c>
      <c r="H793" t="s">
        <v>24</v>
      </c>
      <c r="I793">
        <v>578.88</v>
      </c>
      <c r="J793">
        <v>2</v>
      </c>
      <c r="K793">
        <v>0</v>
      </c>
      <c r="L793" s="3">
        <v>1157.76</v>
      </c>
      <c r="M793">
        <v>38</v>
      </c>
      <c r="N793">
        <v>0</v>
      </c>
      <c r="O793">
        <v>29.04</v>
      </c>
      <c r="P793">
        <v>0</v>
      </c>
      <c r="Q793">
        <v>0</v>
      </c>
      <c r="R793">
        <v>0</v>
      </c>
      <c r="S793">
        <v>0</v>
      </c>
      <c r="T793" s="3">
        <v>1207.3399999999999</v>
      </c>
      <c r="U793">
        <v>34</v>
      </c>
      <c r="V793" t="str">
        <f>VLOOKUP(Tabela1[[#This Row],[CÓD FORNECEDOR]],'[1]BASE FORNECEDORES'!$A:$N,11,0)</f>
        <v>60.561.719/0022-58</v>
      </c>
      <c r="W793" t="str">
        <f>VLOOKUP(Tabela1[[#This Row],[CNPJ]],'[1]BASE FORNECEDORES'!$K:$R,8,0)</f>
        <v>AKZO NOBEL LTDA AUTO</v>
      </c>
      <c r="X793">
        <v>23013</v>
      </c>
      <c r="Y793" t="str">
        <f>VLOOKUP(Tabela1[[#This Row],[CÓD PRODUTO ]],[1]fornnecedor!$A:$G,7,0)</f>
        <v>BASES PU</v>
      </c>
      <c r="Z793">
        <v>497721</v>
      </c>
      <c r="AA793" t="str">
        <f>Tabela1[[#This Row],[DESCRIÇÃO]]</f>
        <v>AKZO NOBEL LTDA AUTO</v>
      </c>
    </row>
    <row r="794" spans="1:27" x14ac:dyDescent="0.3">
      <c r="A794" t="s">
        <v>5580</v>
      </c>
      <c r="B794" t="s">
        <v>101</v>
      </c>
      <c r="C794" s="1">
        <v>46073</v>
      </c>
      <c r="D794" s="2">
        <v>2003223050</v>
      </c>
      <c r="E794" t="s">
        <v>5052</v>
      </c>
      <c r="G794" t="s">
        <v>103</v>
      </c>
      <c r="H794" t="s">
        <v>24</v>
      </c>
      <c r="I794">
        <v>184.88</v>
      </c>
      <c r="J794">
        <v>2</v>
      </c>
      <c r="K794">
        <v>0</v>
      </c>
      <c r="L794">
        <v>369.77</v>
      </c>
      <c r="M794">
        <v>12.14</v>
      </c>
      <c r="N794">
        <v>0</v>
      </c>
      <c r="O794">
        <v>9.2799999999999994</v>
      </c>
      <c r="P794">
        <v>0</v>
      </c>
      <c r="Q794">
        <v>0</v>
      </c>
      <c r="R794">
        <v>0</v>
      </c>
      <c r="S794">
        <v>0</v>
      </c>
      <c r="T794">
        <v>385.61</v>
      </c>
      <c r="U794">
        <v>34</v>
      </c>
      <c r="V794" t="str">
        <f>VLOOKUP(Tabela1[[#This Row],[CÓD FORNECEDOR]],'[1]BASE FORNECEDORES'!$A:$N,11,0)</f>
        <v>60.561.719/0022-58</v>
      </c>
      <c r="W794" t="str">
        <f>VLOOKUP(Tabela1[[#This Row],[CNPJ]],'[1]BASE FORNECEDORES'!$K:$R,8,0)</f>
        <v>AKZO NOBEL LTDA AUTO</v>
      </c>
      <c r="X794">
        <v>23050</v>
      </c>
      <c r="Y794" t="str">
        <f>VLOOKUP(Tabela1[[#This Row],[CÓD PRODUTO ]],[1]fornnecedor!$A:$G,7,0)</f>
        <v>BASES PU</v>
      </c>
      <c r="Z794">
        <v>497721</v>
      </c>
      <c r="AA794" t="str">
        <f>Tabela1[[#This Row],[DESCRIÇÃO]]</f>
        <v>AKZO NOBEL LTDA AUTO</v>
      </c>
    </row>
    <row r="795" spans="1:27" x14ac:dyDescent="0.3">
      <c r="A795" t="s">
        <v>5580</v>
      </c>
      <c r="B795" t="s">
        <v>101</v>
      </c>
      <c r="C795" s="1">
        <v>46073</v>
      </c>
      <c r="D795" s="2">
        <v>2003223015</v>
      </c>
      <c r="E795" t="s">
        <v>291</v>
      </c>
      <c r="G795" t="s">
        <v>103</v>
      </c>
      <c r="H795" t="s">
        <v>24</v>
      </c>
      <c r="I795">
        <v>218.47</v>
      </c>
      <c r="J795">
        <v>2</v>
      </c>
      <c r="K795">
        <v>0</v>
      </c>
      <c r="L795">
        <v>436.94</v>
      </c>
      <c r="M795">
        <v>14.34</v>
      </c>
      <c r="N795">
        <v>0</v>
      </c>
      <c r="O795">
        <v>10.96</v>
      </c>
      <c r="P795">
        <v>0</v>
      </c>
      <c r="Q795">
        <v>0</v>
      </c>
      <c r="R795">
        <v>0</v>
      </c>
      <c r="S795">
        <v>0</v>
      </c>
      <c r="T795">
        <v>455.65</v>
      </c>
      <c r="U795">
        <v>34</v>
      </c>
      <c r="V795" t="str">
        <f>VLOOKUP(Tabela1[[#This Row],[CÓD FORNECEDOR]],'[1]BASE FORNECEDORES'!$A:$N,11,0)</f>
        <v>60.561.719/0022-58</v>
      </c>
      <c r="W795" t="str">
        <f>VLOOKUP(Tabela1[[#This Row],[CNPJ]],'[1]BASE FORNECEDORES'!$K:$R,8,0)</f>
        <v>AKZO NOBEL LTDA AUTO</v>
      </c>
      <c r="X795">
        <v>23015</v>
      </c>
      <c r="Y795" t="str">
        <f>VLOOKUP(Tabela1[[#This Row],[CÓD PRODUTO ]],[1]fornnecedor!$A:$G,7,0)</f>
        <v>BASES PU</v>
      </c>
      <c r="Z795">
        <v>497721</v>
      </c>
      <c r="AA795" t="str">
        <f>Tabela1[[#This Row],[DESCRIÇÃO]]</f>
        <v>AKZO NOBEL LTDA AUTO</v>
      </c>
    </row>
    <row r="796" spans="1:27" x14ac:dyDescent="0.3">
      <c r="A796" t="s">
        <v>5580</v>
      </c>
      <c r="B796" t="s">
        <v>101</v>
      </c>
      <c r="C796" s="1">
        <v>46073</v>
      </c>
      <c r="D796" s="2">
        <v>2003322640</v>
      </c>
      <c r="E796" t="s">
        <v>5136</v>
      </c>
      <c r="G796" t="s">
        <v>152</v>
      </c>
      <c r="H796" t="s">
        <v>24</v>
      </c>
      <c r="I796">
        <v>604.84</v>
      </c>
      <c r="J796">
        <v>2</v>
      </c>
      <c r="K796">
        <v>0</v>
      </c>
      <c r="L796" s="3">
        <v>1209.67</v>
      </c>
      <c r="M796">
        <v>39.71</v>
      </c>
      <c r="N796">
        <v>0</v>
      </c>
      <c r="O796">
        <v>30.34</v>
      </c>
      <c r="P796">
        <v>0</v>
      </c>
      <c r="Q796">
        <v>0</v>
      </c>
      <c r="R796">
        <v>0</v>
      </c>
      <c r="S796">
        <v>0</v>
      </c>
      <c r="T796" s="3">
        <v>1261.48</v>
      </c>
      <c r="U796">
        <v>34</v>
      </c>
      <c r="V796" t="str">
        <f>VLOOKUP(Tabela1[[#This Row],[CÓD FORNECEDOR]],'[1]BASE FORNECEDORES'!$A:$N,11,0)</f>
        <v>60.561.719/0022-58</v>
      </c>
      <c r="W796" t="str">
        <f>VLOOKUP(Tabela1[[#This Row],[CNPJ]],'[1]BASE FORNECEDORES'!$K:$R,8,0)</f>
        <v>AKZO NOBEL LTDA AUTO</v>
      </c>
      <c r="X796">
        <v>22640</v>
      </c>
      <c r="Y796" t="str">
        <f>VLOOKUP(Tabela1[[#This Row],[CÓD PRODUTO ]],[1]fornnecedor!$A:$G,7,0)</f>
        <v>BASES LACA / SINTETICO / TECH FLEET</v>
      </c>
      <c r="Z796">
        <v>497721</v>
      </c>
      <c r="AA796" t="str">
        <f>Tabela1[[#This Row],[DESCRIÇÃO]]</f>
        <v>AKZO NOBEL LTDA AUTO</v>
      </c>
    </row>
    <row r="797" spans="1:27" x14ac:dyDescent="0.3">
      <c r="A797" t="s">
        <v>5580</v>
      </c>
      <c r="B797" t="s">
        <v>101</v>
      </c>
      <c r="C797" s="1">
        <v>46073</v>
      </c>
      <c r="D797" s="2">
        <v>2005209804</v>
      </c>
      <c r="E797" t="s">
        <v>109</v>
      </c>
      <c r="G797" t="s">
        <v>103</v>
      </c>
      <c r="H797" t="s">
        <v>24</v>
      </c>
      <c r="I797">
        <v>25.38</v>
      </c>
      <c r="J797">
        <v>36</v>
      </c>
      <c r="K797">
        <v>0</v>
      </c>
      <c r="L797">
        <v>913.74</v>
      </c>
      <c r="M797">
        <v>59.99</v>
      </c>
      <c r="N797">
        <v>0</v>
      </c>
      <c r="O797">
        <v>22.92</v>
      </c>
      <c r="P797">
        <v>0</v>
      </c>
      <c r="Q797">
        <v>0</v>
      </c>
      <c r="R797">
        <v>64.599999999999994</v>
      </c>
      <c r="S797">
        <v>0</v>
      </c>
      <c r="T797">
        <v>982.87</v>
      </c>
      <c r="U797">
        <v>34</v>
      </c>
      <c r="V797" t="str">
        <f>VLOOKUP(Tabela1[[#This Row],[CÓD FORNECEDOR]],'[1]BASE FORNECEDORES'!$A:$N,11,0)</f>
        <v>60.561.719/0022-58</v>
      </c>
      <c r="W797" t="str">
        <f>VLOOKUP(Tabela1[[#This Row],[CNPJ]],'[1]BASE FORNECEDORES'!$K:$R,8,0)</f>
        <v>AKZO NOBEL LTDA AUTO</v>
      </c>
      <c r="X797">
        <v>9804</v>
      </c>
      <c r="Y797" t="str">
        <f>VLOOKUP(Tabela1[[#This Row],[CÓD PRODUTO ]],[1]fornnecedor!$A:$G,7,0)</f>
        <v>DESENGRAXANTE</v>
      </c>
      <c r="Z797">
        <v>497721</v>
      </c>
      <c r="AA797" t="str">
        <f>Tabela1[[#This Row],[DESCRIÇÃO]]</f>
        <v>AKZO NOBEL LTDA AUTO</v>
      </c>
    </row>
    <row r="798" spans="1:27" x14ac:dyDescent="0.3">
      <c r="A798" t="s">
        <v>5580</v>
      </c>
      <c r="B798" t="s">
        <v>101</v>
      </c>
      <c r="C798" s="1">
        <v>46073</v>
      </c>
      <c r="D798" s="2">
        <v>2005109799</v>
      </c>
      <c r="E798" t="s">
        <v>195</v>
      </c>
      <c r="G798" t="s">
        <v>103</v>
      </c>
      <c r="H798" t="s">
        <v>24</v>
      </c>
      <c r="I798">
        <v>25.34</v>
      </c>
      <c r="J798">
        <v>24</v>
      </c>
      <c r="K798">
        <v>0</v>
      </c>
      <c r="L798">
        <v>608.23</v>
      </c>
      <c r="M798">
        <v>0</v>
      </c>
      <c r="N798">
        <v>0</v>
      </c>
      <c r="O798">
        <v>15.25</v>
      </c>
      <c r="P798">
        <v>0</v>
      </c>
      <c r="Q798">
        <v>0</v>
      </c>
      <c r="R798">
        <v>43</v>
      </c>
      <c r="S798">
        <v>0</v>
      </c>
      <c r="T798">
        <v>614.30999999999995</v>
      </c>
      <c r="U798">
        <v>34</v>
      </c>
      <c r="V798" t="str">
        <f>VLOOKUP(Tabela1[[#This Row],[CÓD FORNECEDOR]],'[1]BASE FORNECEDORES'!$A:$N,11,0)</f>
        <v>60.561.719/0022-58</v>
      </c>
      <c r="W798" t="str">
        <f>VLOOKUP(Tabela1[[#This Row],[CNPJ]],'[1]BASE FORNECEDORES'!$K:$R,8,0)</f>
        <v>AKZO NOBEL LTDA AUTO</v>
      </c>
      <c r="X798">
        <v>9799</v>
      </c>
      <c r="Y798" t="str">
        <f>VLOOKUP(Tabela1[[#This Row],[CÓD PRODUTO ]],[1]fornnecedor!$A:$G,7,0)</f>
        <v>FERRUGEM</v>
      </c>
      <c r="Z798">
        <v>497721</v>
      </c>
      <c r="AA798" t="str">
        <f>Tabela1[[#This Row],[DESCRIÇÃO]]</f>
        <v>AKZO NOBEL LTDA AUTO</v>
      </c>
    </row>
    <row r="799" spans="1:27" x14ac:dyDescent="0.3">
      <c r="A799" t="s">
        <v>5580</v>
      </c>
      <c r="B799" t="s">
        <v>101</v>
      </c>
      <c r="C799" s="1">
        <v>46073</v>
      </c>
      <c r="D799" s="2">
        <v>2002922653</v>
      </c>
      <c r="E799" t="s">
        <v>102</v>
      </c>
      <c r="G799" t="s">
        <v>103</v>
      </c>
      <c r="H799" t="s">
        <v>24</v>
      </c>
      <c r="I799">
        <v>13.11</v>
      </c>
      <c r="J799">
        <v>115</v>
      </c>
      <c r="K799">
        <v>0</v>
      </c>
      <c r="L799" s="3">
        <v>1507.31</v>
      </c>
      <c r="M799">
        <v>0</v>
      </c>
      <c r="N799">
        <v>0</v>
      </c>
      <c r="O799">
        <v>37.799999999999997</v>
      </c>
      <c r="P799">
        <v>0</v>
      </c>
      <c r="Q799">
        <v>0</v>
      </c>
      <c r="R799">
        <v>106.57</v>
      </c>
      <c r="S799">
        <v>0</v>
      </c>
      <c r="T799" s="3">
        <v>1522.38</v>
      </c>
      <c r="U799">
        <v>34</v>
      </c>
      <c r="V799" t="str">
        <f>VLOOKUP(Tabela1[[#This Row],[CÓD FORNECEDOR]],'[1]BASE FORNECEDORES'!$A:$N,11,0)</f>
        <v>60.561.719/0022-58</v>
      </c>
      <c r="W799" t="str">
        <f>VLOOKUP(Tabela1[[#This Row],[CNPJ]],'[1]BASE FORNECEDORES'!$K:$R,8,0)</f>
        <v>AKZO NOBEL LTDA AUTO</v>
      </c>
      <c r="X799">
        <v>22653</v>
      </c>
      <c r="Y799" t="str">
        <f>VLOOKUP(Tabela1[[#This Row],[CÓD PRODUTO ]],[1]fornnecedor!$A:$G,7,0)</f>
        <v>EMBALAGEM</v>
      </c>
      <c r="Z799">
        <v>497721</v>
      </c>
      <c r="AA799" t="str">
        <f>Tabela1[[#This Row],[DESCRIÇÃO]]</f>
        <v>AKZO NOBEL LTDA AUTO</v>
      </c>
    </row>
    <row r="800" spans="1:27" x14ac:dyDescent="0.3">
      <c r="A800" t="s">
        <v>5580</v>
      </c>
      <c r="B800" t="s">
        <v>101</v>
      </c>
      <c r="C800" s="1">
        <v>46073</v>
      </c>
      <c r="D800" s="2">
        <v>2001509788</v>
      </c>
      <c r="E800" t="s">
        <v>197</v>
      </c>
      <c r="G800" t="s">
        <v>103</v>
      </c>
      <c r="H800" t="s">
        <v>24</v>
      </c>
      <c r="I800">
        <v>45.75</v>
      </c>
      <c r="J800">
        <v>24</v>
      </c>
      <c r="K800">
        <v>0</v>
      </c>
      <c r="L800" s="3">
        <v>1097.9000000000001</v>
      </c>
      <c r="M800">
        <v>72.08</v>
      </c>
      <c r="N800">
        <v>0</v>
      </c>
      <c r="O800">
        <v>27.54</v>
      </c>
      <c r="P800">
        <v>0</v>
      </c>
      <c r="Q800">
        <v>0</v>
      </c>
      <c r="R800">
        <v>77.62</v>
      </c>
      <c r="S800">
        <v>0</v>
      </c>
      <c r="T800" s="3">
        <v>1180.96</v>
      </c>
      <c r="U800">
        <v>34</v>
      </c>
      <c r="V800" t="str">
        <f>VLOOKUP(Tabela1[[#This Row],[CÓD FORNECEDOR]],'[1]BASE FORNECEDORES'!$A:$N,11,0)</f>
        <v>60.561.719/0022-58</v>
      </c>
      <c r="W800" t="str">
        <f>VLOOKUP(Tabela1[[#This Row],[CNPJ]],'[1]BASE FORNECEDORES'!$K:$R,8,0)</f>
        <v>AKZO NOBEL LTDA AUTO</v>
      </c>
      <c r="X800">
        <v>9788</v>
      </c>
      <c r="Y800" t="str">
        <f>VLOOKUP(Tabela1[[#This Row],[CÓD PRODUTO ]],[1]fornnecedor!$A:$G,7,0)</f>
        <v>CATALISADORES INDIVIDUAS</v>
      </c>
      <c r="Z800">
        <v>497721</v>
      </c>
      <c r="AA800" t="str">
        <f>Tabela1[[#This Row],[DESCRIÇÃO]]</f>
        <v>AKZO NOBEL LTDA AUTO</v>
      </c>
    </row>
    <row r="801" spans="1:27" x14ac:dyDescent="0.3">
      <c r="A801" t="s">
        <v>5580</v>
      </c>
      <c r="B801" t="s">
        <v>101</v>
      </c>
      <c r="C801" s="1">
        <v>46073</v>
      </c>
      <c r="D801" s="2">
        <v>2001521075</v>
      </c>
      <c r="E801" t="s">
        <v>198</v>
      </c>
      <c r="G801" t="s">
        <v>103</v>
      </c>
      <c r="H801" t="s">
        <v>24</v>
      </c>
      <c r="I801">
        <v>22.01</v>
      </c>
      <c r="J801">
        <v>36</v>
      </c>
      <c r="K801">
        <v>0</v>
      </c>
      <c r="L801">
        <v>792.51</v>
      </c>
      <c r="M801">
        <v>52.03</v>
      </c>
      <c r="N801">
        <v>0</v>
      </c>
      <c r="O801">
        <v>19.88</v>
      </c>
      <c r="P801">
        <v>0</v>
      </c>
      <c r="Q801">
        <v>0</v>
      </c>
      <c r="R801">
        <v>56.03</v>
      </c>
      <c r="S801">
        <v>0</v>
      </c>
      <c r="T801">
        <v>852.47</v>
      </c>
      <c r="U801">
        <v>34</v>
      </c>
      <c r="V801" t="str">
        <f>VLOOKUP(Tabela1[[#This Row],[CÓD FORNECEDOR]],'[1]BASE FORNECEDORES'!$A:$N,11,0)</f>
        <v>60.561.719/0022-58</v>
      </c>
      <c r="W801" t="str">
        <f>VLOOKUP(Tabela1[[#This Row],[CNPJ]],'[1]BASE FORNECEDORES'!$K:$R,8,0)</f>
        <v>AKZO NOBEL LTDA AUTO</v>
      </c>
      <c r="X801">
        <v>21075</v>
      </c>
      <c r="Y801" t="str">
        <f>VLOOKUP(Tabela1[[#This Row],[CÓD PRODUTO ]],[1]fornnecedor!$A:$G,7,0)</f>
        <v>CATALISADORES INDIVIDUAS</v>
      </c>
      <c r="Z801">
        <v>497721</v>
      </c>
      <c r="AA801" t="str">
        <f>Tabela1[[#This Row],[DESCRIÇÃO]]</f>
        <v>AKZO NOBEL LTDA AUTO</v>
      </c>
    </row>
    <row r="802" spans="1:27" x14ac:dyDescent="0.3">
      <c r="A802" t="s">
        <v>5580</v>
      </c>
      <c r="B802" t="s">
        <v>101</v>
      </c>
      <c r="C802" s="1">
        <v>46073</v>
      </c>
      <c r="D802" s="2">
        <v>2000323383</v>
      </c>
      <c r="E802" t="s">
        <v>205</v>
      </c>
      <c r="G802" t="s">
        <v>103</v>
      </c>
      <c r="H802" t="s">
        <v>24</v>
      </c>
      <c r="I802">
        <v>36.47</v>
      </c>
      <c r="J802">
        <v>24</v>
      </c>
      <c r="K802">
        <v>0</v>
      </c>
      <c r="L802">
        <v>875.37</v>
      </c>
      <c r="M802">
        <v>28.73</v>
      </c>
      <c r="N802">
        <v>0</v>
      </c>
      <c r="O802">
        <v>21.95</v>
      </c>
      <c r="P802">
        <v>0</v>
      </c>
      <c r="Q802">
        <v>0</v>
      </c>
      <c r="R802">
        <v>0</v>
      </c>
      <c r="S802">
        <v>0</v>
      </c>
      <c r="T802">
        <v>912.85</v>
      </c>
      <c r="U802">
        <v>34</v>
      </c>
      <c r="V802" t="str">
        <f>VLOOKUP(Tabela1[[#This Row],[CÓD FORNECEDOR]],'[1]BASE FORNECEDORES'!$A:$N,11,0)</f>
        <v>60.561.719/0022-58</v>
      </c>
      <c r="W802" t="str">
        <f>VLOOKUP(Tabela1[[#This Row],[CNPJ]],'[1]BASE FORNECEDORES'!$K:$R,8,0)</f>
        <v>AKZO NOBEL LTDA AUTO</v>
      </c>
      <c r="X802">
        <v>23383</v>
      </c>
      <c r="Y802" t="str">
        <f>VLOOKUP(Tabela1[[#This Row],[CÓD PRODUTO ]],[1]fornnecedor!$A:$G,7,0)</f>
        <v>TINTAS PU</v>
      </c>
      <c r="Z802">
        <v>497721</v>
      </c>
      <c r="AA802" t="str">
        <f>Tabela1[[#This Row],[DESCRIÇÃO]]</f>
        <v>AKZO NOBEL LTDA AUTO</v>
      </c>
    </row>
    <row r="803" spans="1:27" x14ac:dyDescent="0.3">
      <c r="A803" t="s">
        <v>5580</v>
      </c>
      <c r="B803" t="s">
        <v>101</v>
      </c>
      <c r="C803" s="1">
        <v>46073</v>
      </c>
      <c r="D803" s="2">
        <v>2000323384</v>
      </c>
      <c r="E803" t="s">
        <v>209</v>
      </c>
      <c r="G803" t="s">
        <v>103</v>
      </c>
      <c r="H803" t="s">
        <v>24</v>
      </c>
      <c r="I803">
        <v>34.380000000000003</v>
      </c>
      <c r="J803">
        <v>36</v>
      </c>
      <c r="K803">
        <v>0</v>
      </c>
      <c r="L803" s="3">
        <v>1237.8399999999999</v>
      </c>
      <c r="M803">
        <v>40.630000000000003</v>
      </c>
      <c r="N803">
        <v>0</v>
      </c>
      <c r="O803">
        <v>31.05</v>
      </c>
      <c r="P803">
        <v>0</v>
      </c>
      <c r="Q803">
        <v>0</v>
      </c>
      <c r="R803">
        <v>0</v>
      </c>
      <c r="S803">
        <v>0</v>
      </c>
      <c r="T803" s="3">
        <v>1290.8499999999999</v>
      </c>
      <c r="U803">
        <v>34</v>
      </c>
      <c r="V803" t="str">
        <f>VLOOKUP(Tabela1[[#This Row],[CÓD FORNECEDOR]],'[1]BASE FORNECEDORES'!$A:$N,11,0)</f>
        <v>60.561.719/0022-58</v>
      </c>
      <c r="W803" t="str">
        <f>VLOOKUP(Tabela1[[#This Row],[CNPJ]],'[1]BASE FORNECEDORES'!$K:$R,8,0)</f>
        <v>AKZO NOBEL LTDA AUTO</v>
      </c>
      <c r="X803">
        <v>23384</v>
      </c>
      <c r="Y803" t="str">
        <f>VLOOKUP(Tabela1[[#This Row],[CÓD PRODUTO ]],[1]fornnecedor!$A:$G,7,0)</f>
        <v>TINTAS PU</v>
      </c>
      <c r="Z803">
        <v>497721</v>
      </c>
      <c r="AA803" t="str">
        <f>Tabela1[[#This Row],[DESCRIÇÃO]]</f>
        <v>AKZO NOBEL LTDA AUTO</v>
      </c>
    </row>
    <row r="804" spans="1:27" x14ac:dyDescent="0.3">
      <c r="A804" t="s">
        <v>5580</v>
      </c>
      <c r="B804" t="s">
        <v>101</v>
      </c>
      <c r="C804" s="1">
        <v>46073</v>
      </c>
      <c r="D804" s="2">
        <v>2000321010</v>
      </c>
      <c r="E804" t="s">
        <v>210</v>
      </c>
      <c r="G804" t="s">
        <v>103</v>
      </c>
      <c r="H804" t="s">
        <v>66</v>
      </c>
      <c r="I804">
        <v>43.3</v>
      </c>
      <c r="J804">
        <v>18</v>
      </c>
      <c r="K804">
        <v>0</v>
      </c>
      <c r="L804">
        <v>779.4</v>
      </c>
      <c r="M804">
        <v>25.58</v>
      </c>
      <c r="N804">
        <v>0</v>
      </c>
      <c r="O804">
        <v>19.54</v>
      </c>
      <c r="P804">
        <v>0</v>
      </c>
      <c r="Q804">
        <v>0</v>
      </c>
      <c r="R804">
        <v>55.1</v>
      </c>
      <c r="S804">
        <v>0</v>
      </c>
      <c r="T804">
        <v>812.77</v>
      </c>
      <c r="U804">
        <v>34</v>
      </c>
      <c r="V804" t="str">
        <f>VLOOKUP(Tabela1[[#This Row],[CÓD FORNECEDOR]],'[1]BASE FORNECEDORES'!$A:$N,11,0)</f>
        <v>60.561.719/0022-58</v>
      </c>
      <c r="W804" t="str">
        <f>VLOOKUP(Tabela1[[#This Row],[CNPJ]],'[1]BASE FORNECEDORES'!$K:$R,8,0)</f>
        <v>AKZO NOBEL LTDA AUTO</v>
      </c>
      <c r="X804">
        <v>21010</v>
      </c>
      <c r="Y804" t="str">
        <f>VLOOKUP(Tabela1[[#This Row],[CÓD PRODUTO ]],[1]fornnecedor!$A:$G,7,0)</f>
        <v>TINTAS PU</v>
      </c>
      <c r="Z804">
        <v>497721</v>
      </c>
      <c r="AA804" t="str">
        <f>Tabela1[[#This Row],[DESCRIÇÃO]]</f>
        <v>AKZO NOBEL LTDA AUTO</v>
      </c>
    </row>
    <row r="805" spans="1:27" x14ac:dyDescent="0.3">
      <c r="A805" t="s">
        <v>5580</v>
      </c>
      <c r="B805" t="s">
        <v>101</v>
      </c>
      <c r="C805" s="1">
        <v>46073</v>
      </c>
      <c r="D805" s="2">
        <v>2000323257</v>
      </c>
      <c r="E805" t="s">
        <v>115</v>
      </c>
      <c r="G805" t="s">
        <v>103</v>
      </c>
      <c r="H805" t="s">
        <v>24</v>
      </c>
      <c r="I805">
        <v>39.68</v>
      </c>
      <c r="J805">
        <v>6</v>
      </c>
      <c r="K805">
        <v>0</v>
      </c>
      <c r="L805">
        <v>238.06</v>
      </c>
      <c r="M805">
        <v>7.81</v>
      </c>
      <c r="N805">
        <v>0</v>
      </c>
      <c r="O805">
        <v>5.97</v>
      </c>
      <c r="P805">
        <v>0</v>
      </c>
      <c r="Q805">
        <v>0</v>
      </c>
      <c r="R805">
        <v>16.829999999999998</v>
      </c>
      <c r="S805">
        <v>0</v>
      </c>
      <c r="T805">
        <v>248.25</v>
      </c>
      <c r="U805">
        <v>34</v>
      </c>
      <c r="V805" t="str">
        <f>VLOOKUP(Tabela1[[#This Row],[CÓD FORNECEDOR]],'[1]BASE FORNECEDORES'!$A:$N,11,0)</f>
        <v>60.561.719/0022-58</v>
      </c>
      <c r="W805" t="str">
        <f>VLOOKUP(Tabela1[[#This Row],[CNPJ]],'[1]BASE FORNECEDORES'!$K:$R,8,0)</f>
        <v>AKZO NOBEL LTDA AUTO</v>
      </c>
      <c r="X805">
        <v>23257</v>
      </c>
      <c r="Y805" t="str">
        <f>VLOOKUP(Tabela1[[#This Row],[CÓD PRODUTO ]],[1]fornnecedor!$A:$G,7,0)</f>
        <v>TINTAS PU</v>
      </c>
      <c r="Z805">
        <v>497721</v>
      </c>
      <c r="AA805" t="str">
        <f>Tabela1[[#This Row],[DESCRIÇÃO]]</f>
        <v>AKZO NOBEL LTDA AUTO</v>
      </c>
    </row>
    <row r="806" spans="1:27" x14ac:dyDescent="0.3">
      <c r="A806" t="s">
        <v>5580</v>
      </c>
      <c r="B806" t="s">
        <v>101</v>
      </c>
      <c r="C806" s="1">
        <v>46073</v>
      </c>
      <c r="D806" s="2">
        <v>2000120795</v>
      </c>
      <c r="E806" t="s">
        <v>215</v>
      </c>
      <c r="G806" t="s">
        <v>103</v>
      </c>
      <c r="H806" t="s">
        <v>24</v>
      </c>
      <c r="I806">
        <v>327</v>
      </c>
      <c r="J806">
        <v>10</v>
      </c>
      <c r="K806">
        <v>0</v>
      </c>
      <c r="L806" s="3">
        <v>3270</v>
      </c>
      <c r="M806">
        <v>214.68</v>
      </c>
      <c r="N806">
        <v>0</v>
      </c>
      <c r="O806">
        <v>82.02</v>
      </c>
      <c r="P806">
        <v>0</v>
      </c>
      <c r="Q806">
        <v>0</v>
      </c>
      <c r="R806">
        <v>231.19</v>
      </c>
      <c r="S806">
        <v>0</v>
      </c>
      <c r="T806" s="3">
        <v>3517.38</v>
      </c>
      <c r="U806">
        <v>34</v>
      </c>
      <c r="V806" t="str">
        <f>VLOOKUP(Tabela1[[#This Row],[CÓD FORNECEDOR]],'[1]BASE FORNECEDORES'!$A:$N,11,0)</f>
        <v>60.561.719/0022-58</v>
      </c>
      <c r="W806" t="str">
        <f>VLOOKUP(Tabela1[[#This Row],[CNPJ]],'[1]BASE FORNECEDORES'!$K:$R,8,0)</f>
        <v>AKZO NOBEL LTDA AUTO</v>
      </c>
      <c r="X806">
        <v>20795</v>
      </c>
      <c r="Y806" t="str">
        <f>VLOOKUP(Tabela1[[#This Row],[CÓD PRODUTO ]],[1]fornnecedor!$A:$G,7,0)</f>
        <v>DILUENTE</v>
      </c>
      <c r="Z806">
        <v>497721</v>
      </c>
      <c r="AA806" t="str">
        <f>Tabela1[[#This Row],[DESCRIÇÃO]]</f>
        <v>AKZO NOBEL LTDA AUTO</v>
      </c>
    </row>
    <row r="807" spans="1:27" x14ac:dyDescent="0.3">
      <c r="A807" t="s">
        <v>5580</v>
      </c>
      <c r="B807" t="s">
        <v>101</v>
      </c>
      <c r="C807" s="1">
        <v>46073</v>
      </c>
      <c r="D807" s="2">
        <v>2000109806</v>
      </c>
      <c r="E807" t="s">
        <v>216</v>
      </c>
      <c r="G807" t="s">
        <v>103</v>
      </c>
      <c r="H807" t="s">
        <v>24</v>
      </c>
      <c r="I807">
        <v>98.74</v>
      </c>
      <c r="J807">
        <v>24</v>
      </c>
      <c r="K807">
        <v>0</v>
      </c>
      <c r="L807" s="3">
        <v>2369.8200000000002</v>
      </c>
      <c r="M807">
        <v>155.58000000000001</v>
      </c>
      <c r="N807">
        <v>0</v>
      </c>
      <c r="O807">
        <v>59.44</v>
      </c>
      <c r="P807">
        <v>0</v>
      </c>
      <c r="Q807">
        <v>0</v>
      </c>
      <c r="R807">
        <v>167.55</v>
      </c>
      <c r="S807">
        <v>0</v>
      </c>
      <c r="T807" s="3">
        <v>2549.1</v>
      </c>
      <c r="U807">
        <v>34</v>
      </c>
      <c r="V807" t="str">
        <f>VLOOKUP(Tabela1[[#This Row],[CÓD FORNECEDOR]],'[1]BASE FORNECEDORES'!$A:$N,11,0)</f>
        <v>60.561.719/0022-58</v>
      </c>
      <c r="W807" t="str">
        <f>VLOOKUP(Tabela1[[#This Row],[CNPJ]],'[1]BASE FORNECEDORES'!$K:$R,8,0)</f>
        <v>AKZO NOBEL LTDA AUTO</v>
      </c>
      <c r="X807">
        <v>9806</v>
      </c>
      <c r="Y807" t="str">
        <f>VLOOKUP(Tabela1[[#This Row],[CÓD PRODUTO ]],[1]fornnecedor!$A:$G,7,0)</f>
        <v>DILUENTE</v>
      </c>
      <c r="Z807">
        <v>497721</v>
      </c>
      <c r="AA807" t="str">
        <f>Tabela1[[#This Row],[DESCRIÇÃO]]</f>
        <v>AKZO NOBEL LTDA AUTO</v>
      </c>
    </row>
    <row r="808" spans="1:27" x14ac:dyDescent="0.3">
      <c r="A808" t="s">
        <v>5580</v>
      </c>
      <c r="B808" t="s">
        <v>101</v>
      </c>
      <c r="C808" s="1">
        <v>46073</v>
      </c>
      <c r="D808" s="2">
        <v>2000109805</v>
      </c>
      <c r="E808" t="s">
        <v>295</v>
      </c>
      <c r="G808" t="s">
        <v>103</v>
      </c>
      <c r="H808" t="s">
        <v>24</v>
      </c>
      <c r="I808">
        <v>18.920000000000002</v>
      </c>
      <c r="J808">
        <v>120</v>
      </c>
      <c r="K808">
        <v>0</v>
      </c>
      <c r="L808" s="3">
        <v>2270.88</v>
      </c>
      <c r="M808">
        <v>149.08000000000001</v>
      </c>
      <c r="N808">
        <v>0</v>
      </c>
      <c r="O808">
        <v>56.96</v>
      </c>
      <c r="P808">
        <v>0</v>
      </c>
      <c r="Q808">
        <v>0</v>
      </c>
      <c r="R808">
        <v>160.55000000000001</v>
      </c>
      <c r="S808">
        <v>0</v>
      </c>
      <c r="T808" s="3">
        <v>2442.67</v>
      </c>
      <c r="U808">
        <v>34</v>
      </c>
      <c r="V808" t="str">
        <f>VLOOKUP(Tabela1[[#This Row],[CÓD FORNECEDOR]],'[1]BASE FORNECEDORES'!$A:$N,11,0)</f>
        <v>60.561.719/0022-58</v>
      </c>
      <c r="W808" t="str">
        <f>VLOOKUP(Tabela1[[#This Row],[CNPJ]],'[1]BASE FORNECEDORES'!$K:$R,8,0)</f>
        <v>AKZO NOBEL LTDA AUTO</v>
      </c>
      <c r="X808">
        <v>9805</v>
      </c>
      <c r="Y808" t="str">
        <f>VLOOKUP(Tabela1[[#This Row],[CÓD PRODUTO ]],[1]fornnecedor!$A:$G,7,0)</f>
        <v>DILUENTE</v>
      </c>
      <c r="Z808">
        <v>497721</v>
      </c>
      <c r="AA808" t="str">
        <f>Tabela1[[#This Row],[DESCRIÇÃO]]</f>
        <v>AKZO NOBEL LTDA AUTO</v>
      </c>
    </row>
    <row r="809" spans="1:27" x14ac:dyDescent="0.3">
      <c r="A809" t="s">
        <v>5580</v>
      </c>
      <c r="B809" t="s">
        <v>101</v>
      </c>
      <c r="C809" s="1">
        <v>46073</v>
      </c>
      <c r="D809" s="2">
        <v>2003109859</v>
      </c>
      <c r="E809" t="s">
        <v>111</v>
      </c>
      <c r="G809" t="s">
        <v>103</v>
      </c>
      <c r="H809" t="s">
        <v>24</v>
      </c>
      <c r="I809">
        <v>37.200000000000003</v>
      </c>
      <c r="J809">
        <v>6</v>
      </c>
      <c r="K809">
        <v>0</v>
      </c>
      <c r="L809">
        <v>223.22</v>
      </c>
      <c r="M809">
        <v>7.33</v>
      </c>
      <c r="N809">
        <v>0</v>
      </c>
      <c r="O809">
        <v>5.6</v>
      </c>
      <c r="P809">
        <v>0</v>
      </c>
      <c r="Q809">
        <v>0</v>
      </c>
      <c r="R809">
        <v>0</v>
      </c>
      <c r="S809">
        <v>0</v>
      </c>
      <c r="T809">
        <v>232.78</v>
      </c>
      <c r="U809">
        <v>34</v>
      </c>
      <c r="V809" t="str">
        <f>VLOOKUP(Tabela1[[#This Row],[CÓD FORNECEDOR]],'[1]BASE FORNECEDORES'!$A:$N,11,0)</f>
        <v>60.561.719/0022-58</v>
      </c>
      <c r="W809" t="str">
        <f>VLOOKUP(Tabela1[[#This Row],[CNPJ]],'[1]BASE FORNECEDORES'!$K:$R,8,0)</f>
        <v>AKZO NOBEL LTDA AUTO</v>
      </c>
      <c r="X809">
        <v>9859</v>
      </c>
      <c r="Y809" t="str">
        <f>VLOOKUP(Tabela1[[#This Row],[CÓD PRODUTO ]],[1]fornnecedor!$A:$G,7,0)</f>
        <v>BASES POLIÉSTER</v>
      </c>
      <c r="Z809">
        <v>497721</v>
      </c>
      <c r="AA809" t="str">
        <f>Tabela1[[#This Row],[DESCRIÇÃO]]</f>
        <v>AKZO NOBEL LTDA AUTO</v>
      </c>
    </row>
    <row r="810" spans="1:27" x14ac:dyDescent="0.3">
      <c r="A810" t="s">
        <v>5580</v>
      </c>
      <c r="B810" t="s">
        <v>101</v>
      </c>
      <c r="C810" s="1">
        <v>46073</v>
      </c>
      <c r="D810" s="2">
        <v>2003109860</v>
      </c>
      <c r="E810" t="s">
        <v>218</v>
      </c>
      <c r="G810" t="s">
        <v>103</v>
      </c>
      <c r="H810" t="s">
        <v>24</v>
      </c>
      <c r="I810">
        <v>485.97</v>
      </c>
      <c r="J810">
        <v>8</v>
      </c>
      <c r="K810">
        <v>0</v>
      </c>
      <c r="L810" s="3">
        <v>3887.73</v>
      </c>
      <c r="M810">
        <v>127.61</v>
      </c>
      <c r="N810">
        <v>0</v>
      </c>
      <c r="O810">
        <v>97.51</v>
      </c>
      <c r="P810">
        <v>0</v>
      </c>
      <c r="Q810">
        <v>0</v>
      </c>
      <c r="R810">
        <v>0</v>
      </c>
      <c r="S810">
        <v>0</v>
      </c>
      <c r="T810" s="3">
        <v>4054.22</v>
      </c>
      <c r="U810">
        <v>34</v>
      </c>
      <c r="V810" t="str">
        <f>VLOOKUP(Tabela1[[#This Row],[CÓD FORNECEDOR]],'[1]BASE FORNECEDORES'!$A:$N,11,0)</f>
        <v>60.561.719/0022-58</v>
      </c>
      <c r="W810" t="str">
        <f>VLOOKUP(Tabela1[[#This Row],[CNPJ]],'[1]BASE FORNECEDORES'!$K:$R,8,0)</f>
        <v>AKZO NOBEL LTDA AUTO</v>
      </c>
      <c r="X810">
        <v>9860</v>
      </c>
      <c r="Y810" t="str">
        <f>VLOOKUP(Tabela1[[#This Row],[CÓD PRODUTO ]],[1]fornnecedor!$A:$G,7,0)</f>
        <v>BASES POLIÉSTER</v>
      </c>
      <c r="Z810">
        <v>497721</v>
      </c>
      <c r="AA810" t="str">
        <f>Tabela1[[#This Row],[DESCRIÇÃO]]</f>
        <v>AKZO NOBEL LTDA AUTO</v>
      </c>
    </row>
    <row r="811" spans="1:27" x14ac:dyDescent="0.3">
      <c r="A811" t="s">
        <v>5580</v>
      </c>
      <c r="B811" t="s">
        <v>101</v>
      </c>
      <c r="C811" s="1">
        <v>46073</v>
      </c>
      <c r="D811" s="2">
        <v>2003109861</v>
      </c>
      <c r="E811" t="s">
        <v>219</v>
      </c>
      <c r="G811" t="s">
        <v>103</v>
      </c>
      <c r="H811" t="s">
        <v>24</v>
      </c>
      <c r="I811">
        <v>127.64</v>
      </c>
      <c r="J811">
        <v>6</v>
      </c>
      <c r="K811">
        <v>0</v>
      </c>
      <c r="L811">
        <v>765.82</v>
      </c>
      <c r="M811">
        <v>25.14</v>
      </c>
      <c r="N811">
        <v>0</v>
      </c>
      <c r="O811">
        <v>19.21</v>
      </c>
      <c r="P811">
        <v>0</v>
      </c>
      <c r="Q811">
        <v>0</v>
      </c>
      <c r="R811">
        <v>0</v>
      </c>
      <c r="S811">
        <v>0</v>
      </c>
      <c r="T811">
        <v>798.62</v>
      </c>
      <c r="U811">
        <v>34</v>
      </c>
      <c r="V811" t="str">
        <f>VLOOKUP(Tabela1[[#This Row],[CÓD FORNECEDOR]],'[1]BASE FORNECEDORES'!$A:$N,11,0)</f>
        <v>60.561.719/0022-58</v>
      </c>
      <c r="W811" t="str">
        <f>VLOOKUP(Tabela1[[#This Row],[CNPJ]],'[1]BASE FORNECEDORES'!$K:$R,8,0)</f>
        <v>AKZO NOBEL LTDA AUTO</v>
      </c>
      <c r="X811">
        <v>9861</v>
      </c>
      <c r="Y811" t="str">
        <f>VLOOKUP(Tabela1[[#This Row],[CÓD PRODUTO ]],[1]fornnecedor!$A:$G,7,0)</f>
        <v>BASES POLIÉSTER</v>
      </c>
      <c r="Z811">
        <v>497721</v>
      </c>
      <c r="AA811" t="str">
        <f>Tabela1[[#This Row],[DESCRIÇÃO]]</f>
        <v>AKZO NOBEL LTDA AUTO</v>
      </c>
    </row>
    <row r="812" spans="1:27" x14ac:dyDescent="0.3">
      <c r="A812" t="s">
        <v>5580</v>
      </c>
      <c r="B812" t="s">
        <v>101</v>
      </c>
      <c r="C812" s="1">
        <v>46073</v>
      </c>
      <c r="D812" s="2">
        <v>2003109863</v>
      </c>
      <c r="E812" t="s">
        <v>220</v>
      </c>
      <c r="G812" t="s">
        <v>103</v>
      </c>
      <c r="H812" t="s">
        <v>24</v>
      </c>
      <c r="I812">
        <v>53.3</v>
      </c>
      <c r="J812">
        <v>8</v>
      </c>
      <c r="K812">
        <v>0</v>
      </c>
      <c r="L812">
        <v>426.38</v>
      </c>
      <c r="M812">
        <v>14</v>
      </c>
      <c r="N812">
        <v>0</v>
      </c>
      <c r="O812">
        <v>10.69</v>
      </c>
      <c r="P812">
        <v>0</v>
      </c>
      <c r="Q812">
        <v>0</v>
      </c>
      <c r="R812">
        <v>0</v>
      </c>
      <c r="S812">
        <v>0</v>
      </c>
      <c r="T812">
        <v>444.64</v>
      </c>
      <c r="U812">
        <v>34</v>
      </c>
      <c r="V812" t="str">
        <f>VLOOKUP(Tabela1[[#This Row],[CÓD FORNECEDOR]],'[1]BASE FORNECEDORES'!$A:$N,11,0)</f>
        <v>60.561.719/0022-58</v>
      </c>
      <c r="W812" t="str">
        <f>VLOOKUP(Tabela1[[#This Row],[CNPJ]],'[1]BASE FORNECEDORES'!$K:$R,8,0)</f>
        <v>AKZO NOBEL LTDA AUTO</v>
      </c>
      <c r="X812">
        <v>9863</v>
      </c>
      <c r="Y812" t="str">
        <f>VLOOKUP(Tabela1[[#This Row],[CÓD PRODUTO ]],[1]fornnecedor!$A:$G,7,0)</f>
        <v>BASES POLIÉSTER</v>
      </c>
      <c r="Z812">
        <v>497721</v>
      </c>
      <c r="AA812" t="str">
        <f>Tabela1[[#This Row],[DESCRIÇÃO]]</f>
        <v>AKZO NOBEL LTDA AUTO</v>
      </c>
    </row>
    <row r="813" spans="1:27" x14ac:dyDescent="0.3">
      <c r="A813" t="s">
        <v>5580</v>
      </c>
      <c r="B813" t="s">
        <v>101</v>
      </c>
      <c r="C813" s="1">
        <v>46073</v>
      </c>
      <c r="D813" s="2">
        <v>2003121250</v>
      </c>
      <c r="E813" t="s">
        <v>223</v>
      </c>
      <c r="G813" t="s">
        <v>103</v>
      </c>
      <c r="H813" t="s">
        <v>24</v>
      </c>
      <c r="I813">
        <v>235.4</v>
      </c>
      <c r="J813">
        <v>8</v>
      </c>
      <c r="K813">
        <v>0</v>
      </c>
      <c r="L813" s="3">
        <v>1883.22</v>
      </c>
      <c r="M813">
        <v>61.82</v>
      </c>
      <c r="N813">
        <v>0</v>
      </c>
      <c r="O813">
        <v>47.23</v>
      </c>
      <c r="P813">
        <v>0</v>
      </c>
      <c r="Q813">
        <v>0</v>
      </c>
      <c r="R813">
        <v>0</v>
      </c>
      <c r="S813">
        <v>0</v>
      </c>
      <c r="T813" s="3">
        <v>1963.87</v>
      </c>
      <c r="U813">
        <v>34</v>
      </c>
      <c r="V813" t="str">
        <f>VLOOKUP(Tabela1[[#This Row],[CÓD FORNECEDOR]],'[1]BASE FORNECEDORES'!$A:$N,11,0)</f>
        <v>60.561.719/0022-58</v>
      </c>
      <c r="W813" t="str">
        <f>VLOOKUP(Tabela1[[#This Row],[CNPJ]],'[1]BASE FORNECEDORES'!$K:$R,8,0)</f>
        <v>AKZO NOBEL LTDA AUTO</v>
      </c>
      <c r="X813">
        <v>21250</v>
      </c>
      <c r="Y813" t="str">
        <f>VLOOKUP(Tabela1[[#This Row],[CÓD PRODUTO ]],[1]fornnecedor!$A:$G,7,0)</f>
        <v>BASES POLIÉSTER</v>
      </c>
      <c r="Z813">
        <v>497721</v>
      </c>
      <c r="AA813" t="str">
        <f>Tabela1[[#This Row],[DESCRIÇÃO]]</f>
        <v>AKZO NOBEL LTDA AUTO</v>
      </c>
    </row>
    <row r="814" spans="1:27" x14ac:dyDescent="0.3">
      <c r="A814" t="s">
        <v>5580</v>
      </c>
      <c r="B814" t="s">
        <v>101</v>
      </c>
      <c r="C814" s="1">
        <v>46073</v>
      </c>
      <c r="D814" s="2">
        <v>2003109867</v>
      </c>
      <c r="E814" t="s">
        <v>5057</v>
      </c>
      <c r="G814" t="s">
        <v>103</v>
      </c>
      <c r="H814" t="s">
        <v>24</v>
      </c>
      <c r="I814">
        <v>151.28</v>
      </c>
      <c r="J814">
        <v>6</v>
      </c>
      <c r="K814">
        <v>0</v>
      </c>
      <c r="L814">
        <v>907.65</v>
      </c>
      <c r="M814">
        <v>29.79</v>
      </c>
      <c r="N814">
        <v>0</v>
      </c>
      <c r="O814">
        <v>22.77</v>
      </c>
      <c r="P814">
        <v>0</v>
      </c>
      <c r="Q814">
        <v>0</v>
      </c>
      <c r="R814">
        <v>0</v>
      </c>
      <c r="S814">
        <v>0</v>
      </c>
      <c r="T814">
        <v>946.52</v>
      </c>
      <c r="U814">
        <v>34</v>
      </c>
      <c r="V814" t="str">
        <f>VLOOKUP(Tabela1[[#This Row],[CÓD FORNECEDOR]],'[1]BASE FORNECEDORES'!$A:$N,11,0)</f>
        <v>60.561.719/0022-58</v>
      </c>
      <c r="W814" t="str">
        <f>VLOOKUP(Tabela1[[#This Row],[CNPJ]],'[1]BASE FORNECEDORES'!$K:$R,8,0)</f>
        <v>AKZO NOBEL LTDA AUTO</v>
      </c>
      <c r="X814">
        <v>9867</v>
      </c>
      <c r="Y814" t="str">
        <f>VLOOKUP(Tabela1[[#This Row],[CÓD PRODUTO ]],[1]fornnecedor!$A:$G,7,0)</f>
        <v>BASES POLIÉSTER</v>
      </c>
      <c r="Z814">
        <v>497721</v>
      </c>
      <c r="AA814" t="str">
        <f>Tabela1[[#This Row],[DESCRIÇÃO]]</f>
        <v>AKZO NOBEL LTDA AUTO</v>
      </c>
    </row>
    <row r="815" spans="1:27" x14ac:dyDescent="0.3">
      <c r="A815" t="s">
        <v>5580</v>
      </c>
      <c r="B815" t="s">
        <v>101</v>
      </c>
      <c r="C815" s="1">
        <v>46073</v>
      </c>
      <c r="D815" s="2">
        <v>2003109868</v>
      </c>
      <c r="E815" t="s">
        <v>224</v>
      </c>
      <c r="G815" t="s">
        <v>103</v>
      </c>
      <c r="H815" t="s">
        <v>24</v>
      </c>
      <c r="I815">
        <v>54.14</v>
      </c>
      <c r="J815">
        <v>16</v>
      </c>
      <c r="K815">
        <v>0</v>
      </c>
      <c r="L815">
        <v>866.27</v>
      </c>
      <c r="M815">
        <v>28.44</v>
      </c>
      <c r="N815">
        <v>0</v>
      </c>
      <c r="O815">
        <v>21.72</v>
      </c>
      <c r="P815">
        <v>0</v>
      </c>
      <c r="Q815">
        <v>0</v>
      </c>
      <c r="R815">
        <v>0</v>
      </c>
      <c r="S815">
        <v>0</v>
      </c>
      <c r="T815">
        <v>903.37</v>
      </c>
      <c r="U815">
        <v>34</v>
      </c>
      <c r="V815" t="str">
        <f>VLOOKUP(Tabela1[[#This Row],[CÓD FORNECEDOR]],'[1]BASE FORNECEDORES'!$A:$N,11,0)</f>
        <v>60.561.719/0022-58</v>
      </c>
      <c r="W815" t="str">
        <f>VLOOKUP(Tabela1[[#This Row],[CNPJ]],'[1]BASE FORNECEDORES'!$K:$R,8,0)</f>
        <v>AKZO NOBEL LTDA AUTO</v>
      </c>
      <c r="X815">
        <v>9868</v>
      </c>
      <c r="Y815" t="str">
        <f>VLOOKUP(Tabela1[[#This Row],[CÓD PRODUTO ]],[1]fornnecedor!$A:$G,7,0)</f>
        <v>BASES POLIÉSTER</v>
      </c>
      <c r="Z815">
        <v>497721</v>
      </c>
      <c r="AA815" t="str">
        <f>Tabela1[[#This Row],[DESCRIÇÃO]]</f>
        <v>AKZO NOBEL LTDA AUTO</v>
      </c>
    </row>
    <row r="816" spans="1:27" x14ac:dyDescent="0.3">
      <c r="A816" t="s">
        <v>5580</v>
      </c>
      <c r="B816" t="s">
        <v>101</v>
      </c>
      <c r="C816" s="1">
        <v>46073</v>
      </c>
      <c r="D816" s="2">
        <v>2003109869</v>
      </c>
      <c r="E816" t="s">
        <v>225</v>
      </c>
      <c r="G816" t="s">
        <v>103</v>
      </c>
      <c r="H816" t="s">
        <v>24</v>
      </c>
      <c r="I816">
        <v>46.88</v>
      </c>
      <c r="J816">
        <v>6</v>
      </c>
      <c r="K816">
        <v>0</v>
      </c>
      <c r="L816">
        <v>281.26</v>
      </c>
      <c r="M816">
        <v>9.23</v>
      </c>
      <c r="N816">
        <v>0</v>
      </c>
      <c r="O816">
        <v>7.05</v>
      </c>
      <c r="P816">
        <v>0</v>
      </c>
      <c r="Q816">
        <v>0</v>
      </c>
      <c r="R816">
        <v>0</v>
      </c>
      <c r="S816">
        <v>0</v>
      </c>
      <c r="T816">
        <v>293.3</v>
      </c>
      <c r="U816">
        <v>34</v>
      </c>
      <c r="V816" t="str">
        <f>VLOOKUP(Tabela1[[#This Row],[CÓD FORNECEDOR]],'[1]BASE FORNECEDORES'!$A:$N,11,0)</f>
        <v>60.561.719/0022-58</v>
      </c>
      <c r="W816" t="str">
        <f>VLOOKUP(Tabela1[[#This Row],[CNPJ]],'[1]BASE FORNECEDORES'!$K:$R,8,0)</f>
        <v>AKZO NOBEL LTDA AUTO</v>
      </c>
      <c r="X816">
        <v>9869</v>
      </c>
      <c r="Y816" t="str">
        <f>VLOOKUP(Tabela1[[#This Row],[CÓD PRODUTO ]],[1]fornnecedor!$A:$G,7,0)</f>
        <v>BASES POLIÉSTER</v>
      </c>
      <c r="Z816">
        <v>497721</v>
      </c>
      <c r="AA816" t="str">
        <f>Tabela1[[#This Row],[DESCRIÇÃO]]</f>
        <v>AKZO NOBEL LTDA AUTO</v>
      </c>
    </row>
    <row r="817" spans="1:27" x14ac:dyDescent="0.3">
      <c r="A817" t="s">
        <v>5580</v>
      </c>
      <c r="B817" t="s">
        <v>101</v>
      </c>
      <c r="C817" s="1">
        <v>46073</v>
      </c>
      <c r="D817" s="2">
        <v>2003109870</v>
      </c>
      <c r="E817" t="s">
        <v>226</v>
      </c>
      <c r="G817" t="s">
        <v>103</v>
      </c>
      <c r="H817" t="s">
        <v>24</v>
      </c>
      <c r="I817">
        <v>37.450000000000003</v>
      </c>
      <c r="J817">
        <v>6</v>
      </c>
      <c r="K817">
        <v>0</v>
      </c>
      <c r="L817">
        <v>224.73</v>
      </c>
      <c r="M817">
        <v>7.38</v>
      </c>
      <c r="N817">
        <v>0</v>
      </c>
      <c r="O817">
        <v>5.64</v>
      </c>
      <c r="P817">
        <v>0</v>
      </c>
      <c r="Q817">
        <v>0</v>
      </c>
      <c r="R817">
        <v>0</v>
      </c>
      <c r="S817">
        <v>0</v>
      </c>
      <c r="T817">
        <v>234.36</v>
      </c>
      <c r="U817">
        <v>34</v>
      </c>
      <c r="V817" t="str">
        <f>VLOOKUP(Tabela1[[#This Row],[CÓD FORNECEDOR]],'[1]BASE FORNECEDORES'!$A:$N,11,0)</f>
        <v>60.561.719/0022-58</v>
      </c>
      <c r="W817" t="str">
        <f>VLOOKUP(Tabela1[[#This Row],[CNPJ]],'[1]BASE FORNECEDORES'!$K:$R,8,0)</f>
        <v>AKZO NOBEL LTDA AUTO</v>
      </c>
      <c r="X817">
        <v>9870</v>
      </c>
      <c r="Y817" t="str">
        <f>VLOOKUP(Tabela1[[#This Row],[CÓD PRODUTO ]],[1]fornnecedor!$A:$G,7,0)</f>
        <v>BASES POLIÉSTER</v>
      </c>
      <c r="Z817">
        <v>497721</v>
      </c>
      <c r="AA817" t="str">
        <f>Tabela1[[#This Row],[DESCRIÇÃO]]</f>
        <v>AKZO NOBEL LTDA AUTO</v>
      </c>
    </row>
    <row r="818" spans="1:27" x14ac:dyDescent="0.3">
      <c r="A818" t="s">
        <v>5580</v>
      </c>
      <c r="B818" t="s">
        <v>101</v>
      </c>
      <c r="C818" s="1">
        <v>46073</v>
      </c>
      <c r="D818" s="2">
        <v>2003109871</v>
      </c>
      <c r="E818" t="s">
        <v>227</v>
      </c>
      <c r="G818" t="s">
        <v>103</v>
      </c>
      <c r="H818" t="s">
        <v>24</v>
      </c>
      <c r="I818">
        <v>108.76</v>
      </c>
      <c r="J818">
        <v>10</v>
      </c>
      <c r="K818">
        <v>0</v>
      </c>
      <c r="L818" s="3">
        <v>1087.6199999999999</v>
      </c>
      <c r="M818">
        <v>35.700000000000003</v>
      </c>
      <c r="N818">
        <v>0</v>
      </c>
      <c r="O818">
        <v>27.28</v>
      </c>
      <c r="P818">
        <v>0</v>
      </c>
      <c r="Q818">
        <v>0</v>
      </c>
      <c r="R818">
        <v>0</v>
      </c>
      <c r="S818">
        <v>0</v>
      </c>
      <c r="T818" s="3">
        <v>1134.2</v>
      </c>
      <c r="U818">
        <v>34</v>
      </c>
      <c r="V818" t="str">
        <f>VLOOKUP(Tabela1[[#This Row],[CÓD FORNECEDOR]],'[1]BASE FORNECEDORES'!$A:$N,11,0)</f>
        <v>60.561.719/0022-58</v>
      </c>
      <c r="W818" t="str">
        <f>VLOOKUP(Tabela1[[#This Row],[CNPJ]],'[1]BASE FORNECEDORES'!$K:$R,8,0)</f>
        <v>AKZO NOBEL LTDA AUTO</v>
      </c>
      <c r="X818">
        <v>9871</v>
      </c>
      <c r="Y818" t="str">
        <f>VLOOKUP(Tabela1[[#This Row],[CÓD PRODUTO ]],[1]fornnecedor!$A:$G,7,0)</f>
        <v>BASES POLIÉSTER</v>
      </c>
      <c r="Z818">
        <v>497721</v>
      </c>
      <c r="AA818" t="str">
        <f>Tabela1[[#This Row],[DESCRIÇÃO]]</f>
        <v>AKZO NOBEL LTDA AUTO</v>
      </c>
    </row>
    <row r="819" spans="1:27" x14ac:dyDescent="0.3">
      <c r="A819" t="s">
        <v>5580</v>
      </c>
      <c r="B819" t="s">
        <v>101</v>
      </c>
      <c r="C819" s="1">
        <v>46073</v>
      </c>
      <c r="D819" s="2">
        <v>2003109873</v>
      </c>
      <c r="E819" t="s">
        <v>228</v>
      </c>
      <c r="G819" t="s">
        <v>103</v>
      </c>
      <c r="H819" t="s">
        <v>24</v>
      </c>
      <c r="I819">
        <v>440.45</v>
      </c>
      <c r="J819">
        <v>2</v>
      </c>
      <c r="K819">
        <v>0</v>
      </c>
      <c r="L819">
        <v>880.9</v>
      </c>
      <c r="M819">
        <v>28.92</v>
      </c>
      <c r="N819">
        <v>0</v>
      </c>
      <c r="O819">
        <v>22.1</v>
      </c>
      <c r="P819">
        <v>0</v>
      </c>
      <c r="Q819">
        <v>0</v>
      </c>
      <c r="R819">
        <v>0</v>
      </c>
      <c r="S819">
        <v>0</v>
      </c>
      <c r="T819">
        <v>918.63</v>
      </c>
      <c r="U819">
        <v>34</v>
      </c>
      <c r="V819" t="str">
        <f>VLOOKUP(Tabela1[[#This Row],[CÓD FORNECEDOR]],'[1]BASE FORNECEDORES'!$A:$N,11,0)</f>
        <v>60.561.719/0022-58</v>
      </c>
      <c r="W819" t="str">
        <f>VLOOKUP(Tabela1[[#This Row],[CNPJ]],'[1]BASE FORNECEDORES'!$K:$R,8,0)</f>
        <v>AKZO NOBEL LTDA AUTO</v>
      </c>
      <c r="X819">
        <v>9873</v>
      </c>
      <c r="Y819" t="str">
        <f>VLOOKUP(Tabela1[[#This Row],[CÓD PRODUTO ]],[1]fornnecedor!$A:$G,7,0)</f>
        <v>BASES POLIÉSTER</v>
      </c>
      <c r="Z819">
        <v>497721</v>
      </c>
      <c r="AA819" t="str">
        <f>Tabela1[[#This Row],[DESCRIÇÃO]]</f>
        <v>AKZO NOBEL LTDA AUTO</v>
      </c>
    </row>
    <row r="820" spans="1:27" x14ac:dyDescent="0.3">
      <c r="A820" t="s">
        <v>5580</v>
      </c>
      <c r="B820" t="s">
        <v>101</v>
      </c>
      <c r="C820" s="1">
        <v>46073</v>
      </c>
      <c r="D820" s="2">
        <v>2003109874</v>
      </c>
      <c r="E820" t="s">
        <v>296</v>
      </c>
      <c r="G820" t="s">
        <v>103</v>
      </c>
      <c r="H820" t="s">
        <v>24</v>
      </c>
      <c r="I820">
        <v>128.28</v>
      </c>
      <c r="J820">
        <v>4</v>
      </c>
      <c r="K820">
        <v>0</v>
      </c>
      <c r="L820">
        <v>513.1</v>
      </c>
      <c r="M820">
        <v>16.84</v>
      </c>
      <c r="N820">
        <v>0</v>
      </c>
      <c r="O820">
        <v>12.87</v>
      </c>
      <c r="P820">
        <v>0</v>
      </c>
      <c r="Q820">
        <v>0</v>
      </c>
      <c r="R820">
        <v>0</v>
      </c>
      <c r="S820">
        <v>0</v>
      </c>
      <c r="T820">
        <v>535.07000000000005</v>
      </c>
      <c r="U820">
        <v>34</v>
      </c>
      <c r="V820" t="str">
        <f>VLOOKUP(Tabela1[[#This Row],[CÓD FORNECEDOR]],'[1]BASE FORNECEDORES'!$A:$N,11,0)</f>
        <v>60.561.719/0022-58</v>
      </c>
      <c r="W820" t="str">
        <f>VLOOKUP(Tabela1[[#This Row],[CNPJ]],'[1]BASE FORNECEDORES'!$K:$R,8,0)</f>
        <v>AKZO NOBEL LTDA AUTO</v>
      </c>
      <c r="X820">
        <v>9874</v>
      </c>
      <c r="Y820" t="str">
        <f>VLOOKUP(Tabela1[[#This Row],[CÓD PRODUTO ]],[1]fornnecedor!$A:$G,7,0)</f>
        <v>BASES POLIÉSTER</v>
      </c>
      <c r="Z820">
        <v>497721</v>
      </c>
      <c r="AA820" t="str">
        <f>Tabela1[[#This Row],[DESCRIÇÃO]]</f>
        <v>AKZO NOBEL LTDA AUTO</v>
      </c>
    </row>
    <row r="821" spans="1:27" x14ac:dyDescent="0.3">
      <c r="A821" t="s">
        <v>5580</v>
      </c>
      <c r="B821" t="s">
        <v>101</v>
      </c>
      <c r="C821" s="1">
        <v>46073</v>
      </c>
      <c r="D821" s="2">
        <v>2003109876</v>
      </c>
      <c r="E821" t="s">
        <v>119</v>
      </c>
      <c r="G821" t="s">
        <v>103</v>
      </c>
      <c r="H821" t="s">
        <v>24</v>
      </c>
      <c r="I821">
        <v>240.03</v>
      </c>
      <c r="J821">
        <v>6</v>
      </c>
      <c r="K821">
        <v>0</v>
      </c>
      <c r="L821" s="3">
        <v>1440.16</v>
      </c>
      <c r="M821">
        <v>47.27</v>
      </c>
      <c r="N821">
        <v>0</v>
      </c>
      <c r="O821">
        <v>36.119999999999997</v>
      </c>
      <c r="P821">
        <v>0</v>
      </c>
      <c r="Q821">
        <v>0</v>
      </c>
      <c r="R821">
        <v>0</v>
      </c>
      <c r="S821">
        <v>0</v>
      </c>
      <c r="T821" s="3">
        <v>1501.83</v>
      </c>
      <c r="U821">
        <v>34</v>
      </c>
      <c r="V821" t="str">
        <f>VLOOKUP(Tabela1[[#This Row],[CÓD FORNECEDOR]],'[1]BASE FORNECEDORES'!$A:$N,11,0)</f>
        <v>60.561.719/0022-58</v>
      </c>
      <c r="W821" t="str">
        <f>VLOOKUP(Tabela1[[#This Row],[CNPJ]],'[1]BASE FORNECEDORES'!$K:$R,8,0)</f>
        <v>AKZO NOBEL LTDA AUTO</v>
      </c>
      <c r="X821">
        <v>9876</v>
      </c>
      <c r="Y821" t="str">
        <f>VLOOKUP(Tabela1[[#This Row],[CÓD PRODUTO ]],[1]fornnecedor!$A:$G,7,0)</f>
        <v>BASES POLIÉSTER</v>
      </c>
      <c r="Z821">
        <v>497721</v>
      </c>
      <c r="AA821" t="str">
        <f>Tabela1[[#This Row],[DESCRIÇÃO]]</f>
        <v>AKZO NOBEL LTDA AUTO</v>
      </c>
    </row>
    <row r="822" spans="1:27" x14ac:dyDescent="0.3">
      <c r="A822" t="s">
        <v>5580</v>
      </c>
      <c r="B822" t="s">
        <v>101</v>
      </c>
      <c r="C822" s="1">
        <v>46073</v>
      </c>
      <c r="D822" s="2">
        <v>2003109877</v>
      </c>
      <c r="E822" t="s">
        <v>297</v>
      </c>
      <c r="G822" t="s">
        <v>103</v>
      </c>
      <c r="H822" t="s">
        <v>24</v>
      </c>
      <c r="I822">
        <v>194.51</v>
      </c>
      <c r="J822">
        <v>6</v>
      </c>
      <c r="K822">
        <v>0</v>
      </c>
      <c r="L822" s="3">
        <v>1167.06</v>
      </c>
      <c r="M822">
        <v>38.31</v>
      </c>
      <c r="N822">
        <v>0</v>
      </c>
      <c r="O822">
        <v>29.27</v>
      </c>
      <c r="P822">
        <v>0</v>
      </c>
      <c r="Q822">
        <v>0</v>
      </c>
      <c r="R822">
        <v>0</v>
      </c>
      <c r="S822">
        <v>0</v>
      </c>
      <c r="T822" s="3">
        <v>1217.04</v>
      </c>
      <c r="U822">
        <v>34</v>
      </c>
      <c r="V822" t="str">
        <f>VLOOKUP(Tabela1[[#This Row],[CÓD FORNECEDOR]],'[1]BASE FORNECEDORES'!$A:$N,11,0)</f>
        <v>60.561.719/0022-58</v>
      </c>
      <c r="W822" t="str">
        <f>VLOOKUP(Tabela1[[#This Row],[CNPJ]],'[1]BASE FORNECEDORES'!$K:$R,8,0)</f>
        <v>AKZO NOBEL LTDA AUTO</v>
      </c>
      <c r="X822">
        <v>9877</v>
      </c>
      <c r="Y822" t="str">
        <f>VLOOKUP(Tabela1[[#This Row],[CÓD PRODUTO ]],[1]fornnecedor!$A:$G,7,0)</f>
        <v>BASES POLIÉSTER</v>
      </c>
      <c r="Z822">
        <v>497721</v>
      </c>
      <c r="AA822" t="str">
        <f>Tabela1[[#This Row],[DESCRIÇÃO]]</f>
        <v>AKZO NOBEL LTDA AUTO</v>
      </c>
    </row>
    <row r="823" spans="1:27" x14ac:dyDescent="0.3">
      <c r="A823" t="s">
        <v>5580</v>
      </c>
      <c r="B823" t="s">
        <v>101</v>
      </c>
      <c r="C823" s="1">
        <v>46073</v>
      </c>
      <c r="D823" s="2">
        <v>2003109878</v>
      </c>
      <c r="E823" t="s">
        <v>230</v>
      </c>
      <c r="G823" t="s">
        <v>103</v>
      </c>
      <c r="H823" t="s">
        <v>24</v>
      </c>
      <c r="I823">
        <v>81.59</v>
      </c>
      <c r="J823">
        <v>6</v>
      </c>
      <c r="K823">
        <v>0</v>
      </c>
      <c r="L823">
        <v>489.55</v>
      </c>
      <c r="M823">
        <v>16.07</v>
      </c>
      <c r="N823">
        <v>0</v>
      </c>
      <c r="O823">
        <v>12.28</v>
      </c>
      <c r="P823">
        <v>0</v>
      </c>
      <c r="Q823">
        <v>0</v>
      </c>
      <c r="R823">
        <v>0</v>
      </c>
      <c r="S823">
        <v>0</v>
      </c>
      <c r="T823">
        <v>510.52</v>
      </c>
      <c r="U823">
        <v>34</v>
      </c>
      <c r="V823" t="str">
        <f>VLOOKUP(Tabela1[[#This Row],[CÓD FORNECEDOR]],'[1]BASE FORNECEDORES'!$A:$N,11,0)</f>
        <v>60.561.719/0022-58</v>
      </c>
      <c r="W823" t="str">
        <f>VLOOKUP(Tabela1[[#This Row],[CNPJ]],'[1]BASE FORNECEDORES'!$K:$R,8,0)</f>
        <v>AKZO NOBEL LTDA AUTO</v>
      </c>
      <c r="X823">
        <v>9878</v>
      </c>
      <c r="Y823" t="str">
        <f>VLOOKUP(Tabela1[[#This Row],[CÓD PRODUTO ]],[1]fornnecedor!$A:$G,7,0)</f>
        <v>BASES POLIÉSTER</v>
      </c>
      <c r="Z823">
        <v>497721</v>
      </c>
      <c r="AA823" t="str">
        <f>Tabela1[[#This Row],[DESCRIÇÃO]]</f>
        <v>AKZO NOBEL LTDA AUTO</v>
      </c>
    </row>
    <row r="824" spans="1:27" x14ac:dyDescent="0.3">
      <c r="A824" t="s">
        <v>5580</v>
      </c>
      <c r="B824" t="s">
        <v>101</v>
      </c>
      <c r="C824" s="1">
        <v>46073</v>
      </c>
      <c r="D824" s="2">
        <v>2003109882</v>
      </c>
      <c r="E824" t="s">
        <v>231</v>
      </c>
      <c r="G824" t="s">
        <v>103</v>
      </c>
      <c r="H824" t="s">
        <v>24</v>
      </c>
      <c r="I824">
        <v>101.81</v>
      </c>
      <c r="J824">
        <v>2</v>
      </c>
      <c r="K824">
        <v>0</v>
      </c>
      <c r="L824">
        <v>203.62</v>
      </c>
      <c r="M824">
        <v>6.68</v>
      </c>
      <c r="N824">
        <v>0</v>
      </c>
      <c r="O824">
        <v>5.1100000000000003</v>
      </c>
      <c r="P824">
        <v>0</v>
      </c>
      <c r="Q824">
        <v>0</v>
      </c>
      <c r="R824">
        <v>0</v>
      </c>
      <c r="S824">
        <v>0</v>
      </c>
      <c r="T824">
        <v>212.34</v>
      </c>
      <c r="U824">
        <v>34</v>
      </c>
      <c r="V824" t="str">
        <f>VLOOKUP(Tabela1[[#This Row],[CÓD FORNECEDOR]],'[1]BASE FORNECEDORES'!$A:$N,11,0)</f>
        <v>60.561.719/0022-58</v>
      </c>
      <c r="W824" t="str">
        <f>VLOOKUP(Tabela1[[#This Row],[CNPJ]],'[1]BASE FORNECEDORES'!$K:$R,8,0)</f>
        <v>AKZO NOBEL LTDA AUTO</v>
      </c>
      <c r="X824">
        <v>9882</v>
      </c>
      <c r="Y824" t="str">
        <f>VLOOKUP(Tabela1[[#This Row],[CÓD PRODUTO ]],[1]fornnecedor!$A:$G,7,0)</f>
        <v>BASES POLIÉSTER</v>
      </c>
      <c r="Z824">
        <v>497721</v>
      </c>
      <c r="AA824" t="str">
        <f>Tabela1[[#This Row],[DESCRIÇÃO]]</f>
        <v>AKZO NOBEL LTDA AUTO</v>
      </c>
    </row>
    <row r="825" spans="1:27" x14ac:dyDescent="0.3">
      <c r="A825" t="s">
        <v>5580</v>
      </c>
      <c r="B825" t="s">
        <v>101</v>
      </c>
      <c r="C825" s="1">
        <v>46073</v>
      </c>
      <c r="D825" s="2">
        <v>2003109883</v>
      </c>
      <c r="E825" t="s">
        <v>232</v>
      </c>
      <c r="G825" t="s">
        <v>103</v>
      </c>
      <c r="H825" t="s">
        <v>24</v>
      </c>
      <c r="I825">
        <v>61.91</v>
      </c>
      <c r="J825">
        <v>2</v>
      </c>
      <c r="K825">
        <v>0</v>
      </c>
      <c r="L825">
        <v>123.81</v>
      </c>
      <c r="M825">
        <v>4.0599999999999996</v>
      </c>
      <c r="N825">
        <v>0</v>
      </c>
      <c r="O825">
        <v>3.11</v>
      </c>
      <c r="P825">
        <v>0</v>
      </c>
      <c r="Q825">
        <v>0</v>
      </c>
      <c r="R825">
        <v>0</v>
      </c>
      <c r="S825">
        <v>0</v>
      </c>
      <c r="T825">
        <v>129.11000000000001</v>
      </c>
      <c r="U825">
        <v>34</v>
      </c>
      <c r="V825" t="str">
        <f>VLOOKUP(Tabela1[[#This Row],[CÓD FORNECEDOR]],'[1]BASE FORNECEDORES'!$A:$N,11,0)</f>
        <v>60.561.719/0022-58</v>
      </c>
      <c r="W825" t="str">
        <f>VLOOKUP(Tabela1[[#This Row],[CNPJ]],'[1]BASE FORNECEDORES'!$K:$R,8,0)</f>
        <v>AKZO NOBEL LTDA AUTO</v>
      </c>
      <c r="X825">
        <v>9883</v>
      </c>
      <c r="Y825" t="str">
        <f>VLOOKUP(Tabela1[[#This Row],[CÓD PRODUTO ]],[1]fornnecedor!$A:$G,7,0)</f>
        <v>BASES POLIÉSTER</v>
      </c>
      <c r="Z825">
        <v>497721</v>
      </c>
      <c r="AA825" t="str">
        <f>Tabela1[[#This Row],[DESCRIÇÃO]]</f>
        <v>AKZO NOBEL LTDA AUTO</v>
      </c>
    </row>
    <row r="826" spans="1:27" x14ac:dyDescent="0.3">
      <c r="A826" t="s">
        <v>5580</v>
      </c>
      <c r="B826" t="s">
        <v>101</v>
      </c>
      <c r="C826" s="1">
        <v>46073</v>
      </c>
      <c r="D826" s="2">
        <v>2003109885</v>
      </c>
      <c r="E826" t="s">
        <v>234</v>
      </c>
      <c r="G826" t="s">
        <v>103</v>
      </c>
      <c r="H826" t="s">
        <v>24</v>
      </c>
      <c r="I826">
        <v>78.97</v>
      </c>
      <c r="J826">
        <v>2</v>
      </c>
      <c r="K826">
        <v>0</v>
      </c>
      <c r="L826">
        <v>157.93</v>
      </c>
      <c r="M826">
        <v>5.18</v>
      </c>
      <c r="N826">
        <v>0</v>
      </c>
      <c r="O826">
        <v>3.96</v>
      </c>
      <c r="P826">
        <v>0</v>
      </c>
      <c r="Q826">
        <v>0</v>
      </c>
      <c r="R826">
        <v>0</v>
      </c>
      <c r="S826">
        <v>0</v>
      </c>
      <c r="T826">
        <v>164.69</v>
      </c>
      <c r="U826">
        <v>34</v>
      </c>
      <c r="V826" t="str">
        <f>VLOOKUP(Tabela1[[#This Row],[CÓD FORNECEDOR]],'[1]BASE FORNECEDORES'!$A:$N,11,0)</f>
        <v>60.561.719/0022-58</v>
      </c>
      <c r="W826" t="str">
        <f>VLOOKUP(Tabela1[[#This Row],[CNPJ]],'[1]BASE FORNECEDORES'!$K:$R,8,0)</f>
        <v>AKZO NOBEL LTDA AUTO</v>
      </c>
      <c r="X826">
        <v>9885</v>
      </c>
      <c r="Y826" t="str">
        <f>VLOOKUP(Tabela1[[#This Row],[CÓD PRODUTO ]],[1]fornnecedor!$A:$G,7,0)</f>
        <v>BASES POLIÉSTER</v>
      </c>
      <c r="Z826">
        <v>497721</v>
      </c>
      <c r="AA826" t="str">
        <f>Tabela1[[#This Row],[DESCRIÇÃO]]</f>
        <v>AKZO NOBEL LTDA AUTO</v>
      </c>
    </row>
    <row r="827" spans="1:27" x14ac:dyDescent="0.3">
      <c r="A827" t="s">
        <v>5580</v>
      </c>
      <c r="B827" t="s">
        <v>101</v>
      </c>
      <c r="C827" s="1">
        <v>46073</v>
      </c>
      <c r="D827" s="2">
        <v>2003109886</v>
      </c>
      <c r="E827" t="s">
        <v>4746</v>
      </c>
      <c r="G827" t="s">
        <v>103</v>
      </c>
      <c r="H827" t="s">
        <v>24</v>
      </c>
      <c r="I827">
        <v>85.48</v>
      </c>
      <c r="J827">
        <v>4</v>
      </c>
      <c r="K827">
        <v>0</v>
      </c>
      <c r="L827">
        <v>341.93</v>
      </c>
      <c r="M827">
        <v>11.22</v>
      </c>
      <c r="N827">
        <v>0</v>
      </c>
      <c r="O827">
        <v>8.58</v>
      </c>
      <c r="P827">
        <v>0</v>
      </c>
      <c r="Q827">
        <v>0</v>
      </c>
      <c r="R827">
        <v>0</v>
      </c>
      <c r="S827">
        <v>0</v>
      </c>
      <c r="T827">
        <v>356.57</v>
      </c>
      <c r="U827">
        <v>34</v>
      </c>
      <c r="V827" t="str">
        <f>VLOOKUP(Tabela1[[#This Row],[CÓD FORNECEDOR]],'[1]BASE FORNECEDORES'!$A:$N,11,0)</f>
        <v>60.561.719/0022-58</v>
      </c>
      <c r="W827" t="str">
        <f>VLOOKUP(Tabela1[[#This Row],[CNPJ]],'[1]BASE FORNECEDORES'!$K:$R,8,0)</f>
        <v>AKZO NOBEL LTDA AUTO</v>
      </c>
      <c r="X827">
        <v>9886</v>
      </c>
      <c r="Y827" t="str">
        <f>VLOOKUP(Tabela1[[#This Row],[CÓD PRODUTO ]],[1]fornnecedor!$A:$G,7,0)</f>
        <v>BASES POLIÉSTER</v>
      </c>
      <c r="Z827">
        <v>497721</v>
      </c>
      <c r="AA827" t="str">
        <f>Tabela1[[#This Row],[DESCRIÇÃO]]</f>
        <v>AKZO NOBEL LTDA AUTO</v>
      </c>
    </row>
    <row r="828" spans="1:27" x14ac:dyDescent="0.3">
      <c r="A828" t="s">
        <v>5580</v>
      </c>
      <c r="B828" t="s">
        <v>101</v>
      </c>
      <c r="C828" s="1">
        <v>46073</v>
      </c>
      <c r="D828" s="2">
        <v>2003109887</v>
      </c>
      <c r="E828" t="s">
        <v>235</v>
      </c>
      <c r="G828" t="s">
        <v>103</v>
      </c>
      <c r="H828" t="s">
        <v>24</v>
      </c>
      <c r="I828">
        <v>99.83</v>
      </c>
      <c r="J828">
        <v>4</v>
      </c>
      <c r="K828">
        <v>0</v>
      </c>
      <c r="L828">
        <v>399.3</v>
      </c>
      <c r="M828">
        <v>13.11</v>
      </c>
      <c r="N828">
        <v>0</v>
      </c>
      <c r="O828">
        <v>10.01</v>
      </c>
      <c r="P828">
        <v>0</v>
      </c>
      <c r="Q828">
        <v>0</v>
      </c>
      <c r="R828">
        <v>0</v>
      </c>
      <c r="S828">
        <v>0</v>
      </c>
      <c r="T828">
        <v>416.4</v>
      </c>
      <c r="U828">
        <v>34</v>
      </c>
      <c r="V828" t="str">
        <f>VLOOKUP(Tabela1[[#This Row],[CÓD FORNECEDOR]],'[1]BASE FORNECEDORES'!$A:$N,11,0)</f>
        <v>60.561.719/0022-58</v>
      </c>
      <c r="W828" t="str">
        <f>VLOOKUP(Tabela1[[#This Row],[CNPJ]],'[1]BASE FORNECEDORES'!$K:$R,8,0)</f>
        <v>AKZO NOBEL LTDA AUTO</v>
      </c>
      <c r="X828">
        <v>9887</v>
      </c>
      <c r="Y828" t="str">
        <f>VLOOKUP(Tabela1[[#This Row],[CÓD PRODUTO ]],[1]fornnecedor!$A:$G,7,0)</f>
        <v>BASES POLIÉSTER</v>
      </c>
      <c r="Z828">
        <v>497721</v>
      </c>
      <c r="AA828" t="str">
        <f>Tabela1[[#This Row],[DESCRIÇÃO]]</f>
        <v>AKZO NOBEL LTDA AUTO</v>
      </c>
    </row>
    <row r="829" spans="1:27" x14ac:dyDescent="0.3">
      <c r="A829" t="s">
        <v>5580</v>
      </c>
      <c r="B829" t="s">
        <v>101</v>
      </c>
      <c r="C829" s="1">
        <v>46073</v>
      </c>
      <c r="D829" s="2">
        <v>2003109889</v>
      </c>
      <c r="E829" t="s">
        <v>5183</v>
      </c>
      <c r="G829" t="s">
        <v>103</v>
      </c>
      <c r="H829" t="s">
        <v>24</v>
      </c>
      <c r="I829">
        <v>336.74</v>
      </c>
      <c r="J829">
        <v>4</v>
      </c>
      <c r="K829">
        <v>0</v>
      </c>
      <c r="L829" s="3">
        <v>1346.96</v>
      </c>
      <c r="M829">
        <v>44.21</v>
      </c>
      <c r="N829">
        <v>0</v>
      </c>
      <c r="O829">
        <v>33.78</v>
      </c>
      <c r="P829">
        <v>0</v>
      </c>
      <c r="Q829">
        <v>0</v>
      </c>
      <c r="R829">
        <v>0</v>
      </c>
      <c r="S829">
        <v>0</v>
      </c>
      <c r="T829" s="3">
        <v>1404.64</v>
      </c>
      <c r="U829">
        <v>34</v>
      </c>
      <c r="V829" t="str">
        <f>VLOOKUP(Tabela1[[#This Row],[CÓD FORNECEDOR]],'[1]BASE FORNECEDORES'!$A:$N,11,0)</f>
        <v>60.561.719/0022-58</v>
      </c>
      <c r="W829" t="str">
        <f>VLOOKUP(Tabela1[[#This Row],[CNPJ]],'[1]BASE FORNECEDORES'!$K:$R,8,0)</f>
        <v>AKZO NOBEL LTDA AUTO</v>
      </c>
      <c r="X829">
        <v>9889</v>
      </c>
      <c r="Y829" t="str">
        <f>VLOOKUP(Tabela1[[#This Row],[CÓD PRODUTO ]],[1]fornnecedor!$A:$G,7,0)</f>
        <v>BASES POLIÉSTER</v>
      </c>
      <c r="Z829">
        <v>497721</v>
      </c>
      <c r="AA829" t="str">
        <f>Tabela1[[#This Row],[DESCRIÇÃO]]</f>
        <v>AKZO NOBEL LTDA AUTO</v>
      </c>
    </row>
    <row r="830" spans="1:27" x14ac:dyDescent="0.3">
      <c r="A830" t="s">
        <v>5580</v>
      </c>
      <c r="B830" t="s">
        <v>101</v>
      </c>
      <c r="C830" s="1">
        <v>46073</v>
      </c>
      <c r="D830" s="2">
        <v>2003109890</v>
      </c>
      <c r="E830" t="s">
        <v>4992</v>
      </c>
      <c r="G830" t="s">
        <v>103</v>
      </c>
      <c r="H830" t="s">
        <v>24</v>
      </c>
      <c r="I830">
        <v>71.52</v>
      </c>
      <c r="J830">
        <v>4</v>
      </c>
      <c r="K830">
        <v>0</v>
      </c>
      <c r="L830">
        <v>286.08999999999997</v>
      </c>
      <c r="M830">
        <v>9.39</v>
      </c>
      <c r="N830">
        <v>0</v>
      </c>
      <c r="O830">
        <v>7.17</v>
      </c>
      <c r="P830">
        <v>0</v>
      </c>
      <c r="Q830">
        <v>0</v>
      </c>
      <c r="R830">
        <v>0</v>
      </c>
      <c r="S830">
        <v>0</v>
      </c>
      <c r="T830">
        <v>298.33999999999997</v>
      </c>
      <c r="U830">
        <v>34</v>
      </c>
      <c r="V830" t="str">
        <f>VLOOKUP(Tabela1[[#This Row],[CÓD FORNECEDOR]],'[1]BASE FORNECEDORES'!$A:$N,11,0)</f>
        <v>60.561.719/0022-58</v>
      </c>
      <c r="W830" t="str">
        <f>VLOOKUP(Tabela1[[#This Row],[CNPJ]],'[1]BASE FORNECEDORES'!$K:$R,8,0)</f>
        <v>AKZO NOBEL LTDA AUTO</v>
      </c>
      <c r="X830">
        <v>9890</v>
      </c>
      <c r="Y830" t="str">
        <f>VLOOKUP(Tabela1[[#This Row],[CÓD PRODUTO ]],[1]fornnecedor!$A:$G,7,0)</f>
        <v>BASES POLIÉSTER</v>
      </c>
      <c r="Z830">
        <v>497721</v>
      </c>
      <c r="AA830" t="str">
        <f>Tabela1[[#This Row],[DESCRIÇÃO]]</f>
        <v>AKZO NOBEL LTDA AUTO</v>
      </c>
    </row>
    <row r="831" spans="1:27" x14ac:dyDescent="0.3">
      <c r="A831" t="s">
        <v>5580</v>
      </c>
      <c r="B831" t="s">
        <v>101</v>
      </c>
      <c r="C831" s="1">
        <v>46073</v>
      </c>
      <c r="D831" s="2">
        <v>2003121254</v>
      </c>
      <c r="E831" t="s">
        <v>298</v>
      </c>
      <c r="G831" t="s">
        <v>103</v>
      </c>
      <c r="H831" t="s">
        <v>24</v>
      </c>
      <c r="I831">
        <v>185.26</v>
      </c>
      <c r="J831">
        <v>4</v>
      </c>
      <c r="K831">
        <v>0</v>
      </c>
      <c r="L831">
        <v>741.03</v>
      </c>
      <c r="M831">
        <v>24.32</v>
      </c>
      <c r="N831">
        <v>0</v>
      </c>
      <c r="O831">
        <v>18.59</v>
      </c>
      <c r="P831">
        <v>0</v>
      </c>
      <c r="Q831">
        <v>0</v>
      </c>
      <c r="R831">
        <v>0</v>
      </c>
      <c r="S831">
        <v>0</v>
      </c>
      <c r="T831">
        <v>772.76</v>
      </c>
      <c r="U831">
        <v>34</v>
      </c>
      <c r="V831" t="str">
        <f>VLOOKUP(Tabela1[[#This Row],[CÓD FORNECEDOR]],'[1]BASE FORNECEDORES'!$A:$N,11,0)</f>
        <v>60.561.719/0022-58</v>
      </c>
      <c r="W831" t="str">
        <f>VLOOKUP(Tabela1[[#This Row],[CNPJ]],'[1]BASE FORNECEDORES'!$K:$R,8,0)</f>
        <v>AKZO NOBEL LTDA AUTO</v>
      </c>
      <c r="X831">
        <v>21254</v>
      </c>
      <c r="Y831" t="str">
        <f>VLOOKUP(Tabela1[[#This Row],[CÓD PRODUTO ]],[1]fornnecedor!$A:$G,7,0)</f>
        <v>BASES POLIÉSTER</v>
      </c>
      <c r="Z831">
        <v>497721</v>
      </c>
      <c r="AA831" t="str">
        <f>Tabela1[[#This Row],[DESCRIÇÃO]]</f>
        <v>AKZO NOBEL LTDA AUTO</v>
      </c>
    </row>
    <row r="832" spans="1:27" x14ac:dyDescent="0.3">
      <c r="A832" t="s">
        <v>5580</v>
      </c>
      <c r="B832" t="s">
        <v>101</v>
      </c>
      <c r="C832" s="1">
        <v>46073</v>
      </c>
      <c r="D832" s="2">
        <v>2003109892</v>
      </c>
      <c r="E832" t="s">
        <v>299</v>
      </c>
      <c r="G832" t="s">
        <v>103</v>
      </c>
      <c r="H832" t="s">
        <v>24</v>
      </c>
      <c r="I832">
        <v>58.62</v>
      </c>
      <c r="J832">
        <v>4</v>
      </c>
      <c r="K832">
        <v>0</v>
      </c>
      <c r="L832">
        <v>234.46</v>
      </c>
      <c r="M832">
        <v>7.7</v>
      </c>
      <c r="N832">
        <v>0</v>
      </c>
      <c r="O832">
        <v>5.88</v>
      </c>
      <c r="P832">
        <v>0</v>
      </c>
      <c r="Q832">
        <v>0</v>
      </c>
      <c r="R832">
        <v>0</v>
      </c>
      <c r="S832">
        <v>0</v>
      </c>
      <c r="T832">
        <v>244.5</v>
      </c>
      <c r="U832">
        <v>34</v>
      </c>
      <c r="V832" t="str">
        <f>VLOOKUP(Tabela1[[#This Row],[CÓD FORNECEDOR]],'[1]BASE FORNECEDORES'!$A:$N,11,0)</f>
        <v>60.561.719/0022-58</v>
      </c>
      <c r="W832" t="str">
        <f>VLOOKUP(Tabela1[[#This Row],[CNPJ]],'[1]BASE FORNECEDORES'!$K:$R,8,0)</f>
        <v>AKZO NOBEL LTDA AUTO</v>
      </c>
      <c r="X832">
        <v>9892</v>
      </c>
      <c r="Y832" t="str">
        <f>VLOOKUP(Tabela1[[#This Row],[CÓD PRODUTO ]],[1]fornnecedor!$A:$G,7,0)</f>
        <v>BASES POLIÉSTER</v>
      </c>
      <c r="Z832">
        <v>497721</v>
      </c>
      <c r="AA832" t="str">
        <f>Tabela1[[#This Row],[DESCRIÇÃO]]</f>
        <v>AKZO NOBEL LTDA AUTO</v>
      </c>
    </row>
    <row r="833" spans="1:27" x14ac:dyDescent="0.3">
      <c r="A833" t="s">
        <v>5580</v>
      </c>
      <c r="B833" t="s">
        <v>101</v>
      </c>
      <c r="C833" s="1">
        <v>46073</v>
      </c>
      <c r="D833" s="2">
        <v>2003109893</v>
      </c>
      <c r="E833" t="s">
        <v>237</v>
      </c>
      <c r="G833" t="s">
        <v>103</v>
      </c>
      <c r="H833" t="s">
        <v>24</v>
      </c>
      <c r="I833">
        <v>66.41</v>
      </c>
      <c r="J833">
        <v>12</v>
      </c>
      <c r="K833">
        <v>0</v>
      </c>
      <c r="L833">
        <v>796.97</v>
      </c>
      <c r="M833">
        <v>26.16</v>
      </c>
      <c r="N833">
        <v>0</v>
      </c>
      <c r="O833">
        <v>19.989999999999998</v>
      </c>
      <c r="P833">
        <v>0</v>
      </c>
      <c r="Q833">
        <v>0</v>
      </c>
      <c r="R833">
        <v>0</v>
      </c>
      <c r="S833">
        <v>0</v>
      </c>
      <c r="T833">
        <v>831.1</v>
      </c>
      <c r="U833">
        <v>34</v>
      </c>
      <c r="V833" t="str">
        <f>VLOOKUP(Tabela1[[#This Row],[CÓD FORNECEDOR]],'[1]BASE FORNECEDORES'!$A:$N,11,0)</f>
        <v>60.561.719/0022-58</v>
      </c>
      <c r="W833" t="str">
        <f>VLOOKUP(Tabela1[[#This Row],[CNPJ]],'[1]BASE FORNECEDORES'!$K:$R,8,0)</f>
        <v>AKZO NOBEL LTDA AUTO</v>
      </c>
      <c r="X833">
        <v>9893</v>
      </c>
      <c r="Y833" t="str">
        <f>VLOOKUP(Tabela1[[#This Row],[CÓD PRODUTO ]],[1]fornnecedor!$A:$G,7,0)</f>
        <v>BASES POLIÉSTER</v>
      </c>
      <c r="Z833">
        <v>497721</v>
      </c>
      <c r="AA833" t="str">
        <f>Tabela1[[#This Row],[DESCRIÇÃO]]</f>
        <v>AKZO NOBEL LTDA AUTO</v>
      </c>
    </row>
    <row r="834" spans="1:27" x14ac:dyDescent="0.3">
      <c r="A834" t="s">
        <v>5580</v>
      </c>
      <c r="B834" t="s">
        <v>101</v>
      </c>
      <c r="C834" s="1">
        <v>46073</v>
      </c>
      <c r="D834" s="2">
        <v>2003109894</v>
      </c>
      <c r="E834" t="s">
        <v>238</v>
      </c>
      <c r="G834" t="s">
        <v>103</v>
      </c>
      <c r="H834" t="s">
        <v>24</v>
      </c>
      <c r="I834">
        <v>189.32</v>
      </c>
      <c r="J834">
        <v>6</v>
      </c>
      <c r="K834">
        <v>0</v>
      </c>
      <c r="L834" s="3">
        <v>1135.93</v>
      </c>
      <c r="M834">
        <v>37.29</v>
      </c>
      <c r="N834">
        <v>0</v>
      </c>
      <c r="O834">
        <v>28.49</v>
      </c>
      <c r="P834">
        <v>0</v>
      </c>
      <c r="Q834">
        <v>0</v>
      </c>
      <c r="R834">
        <v>0</v>
      </c>
      <c r="S834">
        <v>0</v>
      </c>
      <c r="T834" s="3">
        <v>1184.58</v>
      </c>
      <c r="U834">
        <v>34</v>
      </c>
      <c r="V834" t="str">
        <f>VLOOKUP(Tabela1[[#This Row],[CÓD FORNECEDOR]],'[1]BASE FORNECEDORES'!$A:$N,11,0)</f>
        <v>60.561.719/0022-58</v>
      </c>
      <c r="W834" t="str">
        <f>VLOOKUP(Tabela1[[#This Row],[CNPJ]],'[1]BASE FORNECEDORES'!$K:$R,8,0)</f>
        <v>AKZO NOBEL LTDA AUTO</v>
      </c>
      <c r="X834">
        <v>9894</v>
      </c>
      <c r="Y834" t="str">
        <f>VLOOKUP(Tabela1[[#This Row],[CÓD PRODUTO ]],[1]fornnecedor!$A:$G,7,0)</f>
        <v>BASES POLIÉSTER</v>
      </c>
      <c r="Z834">
        <v>497721</v>
      </c>
      <c r="AA834" t="str">
        <f>Tabela1[[#This Row],[DESCRIÇÃO]]</f>
        <v>AKZO NOBEL LTDA AUTO</v>
      </c>
    </row>
    <row r="835" spans="1:27" x14ac:dyDescent="0.3">
      <c r="A835" t="s">
        <v>5580</v>
      </c>
      <c r="B835" t="s">
        <v>101</v>
      </c>
      <c r="C835" s="1">
        <v>46073</v>
      </c>
      <c r="D835" s="2">
        <v>2003109897</v>
      </c>
      <c r="E835" t="s">
        <v>240</v>
      </c>
      <c r="G835" t="s">
        <v>103</v>
      </c>
      <c r="H835" t="s">
        <v>24</v>
      </c>
      <c r="I835">
        <v>229.57</v>
      </c>
      <c r="J835">
        <v>4</v>
      </c>
      <c r="K835">
        <v>0</v>
      </c>
      <c r="L835">
        <v>918.3</v>
      </c>
      <c r="M835">
        <v>30.14</v>
      </c>
      <c r="N835">
        <v>0</v>
      </c>
      <c r="O835">
        <v>23.03</v>
      </c>
      <c r="P835">
        <v>0</v>
      </c>
      <c r="Q835">
        <v>0</v>
      </c>
      <c r="R835">
        <v>0</v>
      </c>
      <c r="S835">
        <v>0</v>
      </c>
      <c r="T835">
        <v>957.62</v>
      </c>
      <c r="U835">
        <v>34</v>
      </c>
      <c r="V835" t="str">
        <f>VLOOKUP(Tabela1[[#This Row],[CÓD FORNECEDOR]],'[1]BASE FORNECEDORES'!$A:$N,11,0)</f>
        <v>60.561.719/0022-58</v>
      </c>
      <c r="W835" t="str">
        <f>VLOOKUP(Tabela1[[#This Row],[CNPJ]],'[1]BASE FORNECEDORES'!$K:$R,8,0)</f>
        <v>AKZO NOBEL LTDA AUTO</v>
      </c>
      <c r="X835">
        <v>9897</v>
      </c>
      <c r="Y835" t="str">
        <f>VLOOKUP(Tabela1[[#This Row],[CÓD PRODUTO ]],[1]fornnecedor!$A:$G,7,0)</f>
        <v>BASES POLIÉSTER</v>
      </c>
      <c r="Z835">
        <v>497721</v>
      </c>
      <c r="AA835" t="str">
        <f>Tabela1[[#This Row],[DESCRIÇÃO]]</f>
        <v>AKZO NOBEL LTDA AUTO</v>
      </c>
    </row>
    <row r="836" spans="1:27" x14ac:dyDescent="0.3">
      <c r="A836" t="s">
        <v>5580</v>
      </c>
      <c r="B836" t="s">
        <v>101</v>
      </c>
      <c r="C836" s="1">
        <v>46073</v>
      </c>
      <c r="D836" s="2">
        <v>2003109898</v>
      </c>
      <c r="E836" t="s">
        <v>241</v>
      </c>
      <c r="G836" t="s">
        <v>103</v>
      </c>
      <c r="H836" t="s">
        <v>24</v>
      </c>
      <c r="I836">
        <v>74</v>
      </c>
      <c r="J836">
        <v>4</v>
      </c>
      <c r="K836">
        <v>0</v>
      </c>
      <c r="L836">
        <v>295.98</v>
      </c>
      <c r="M836">
        <v>9.7200000000000006</v>
      </c>
      <c r="N836">
        <v>0</v>
      </c>
      <c r="O836">
        <v>7.42</v>
      </c>
      <c r="P836">
        <v>0</v>
      </c>
      <c r="Q836">
        <v>0</v>
      </c>
      <c r="R836">
        <v>0</v>
      </c>
      <c r="S836">
        <v>0</v>
      </c>
      <c r="T836">
        <v>308.66000000000003</v>
      </c>
      <c r="U836">
        <v>34</v>
      </c>
      <c r="V836" t="str">
        <f>VLOOKUP(Tabela1[[#This Row],[CÓD FORNECEDOR]],'[1]BASE FORNECEDORES'!$A:$N,11,0)</f>
        <v>60.561.719/0022-58</v>
      </c>
      <c r="W836" t="str">
        <f>VLOOKUP(Tabela1[[#This Row],[CNPJ]],'[1]BASE FORNECEDORES'!$K:$R,8,0)</f>
        <v>AKZO NOBEL LTDA AUTO</v>
      </c>
      <c r="X836">
        <v>9898</v>
      </c>
      <c r="Y836" t="str">
        <f>VLOOKUP(Tabela1[[#This Row],[CÓD PRODUTO ]],[1]fornnecedor!$A:$G,7,0)</f>
        <v>BASES POLIÉSTER</v>
      </c>
      <c r="Z836">
        <v>497721</v>
      </c>
      <c r="AA836" t="str">
        <f>Tabela1[[#This Row],[DESCRIÇÃO]]</f>
        <v>AKZO NOBEL LTDA AUTO</v>
      </c>
    </row>
    <row r="837" spans="1:27" x14ac:dyDescent="0.3">
      <c r="A837" t="s">
        <v>5580</v>
      </c>
      <c r="B837" t="s">
        <v>101</v>
      </c>
      <c r="C837" s="1">
        <v>46073</v>
      </c>
      <c r="D837" s="2">
        <v>2003109899</v>
      </c>
      <c r="E837" t="s">
        <v>242</v>
      </c>
      <c r="G837" t="s">
        <v>103</v>
      </c>
      <c r="H837" t="s">
        <v>24</v>
      </c>
      <c r="I837">
        <v>131.02000000000001</v>
      </c>
      <c r="J837">
        <v>20</v>
      </c>
      <c r="K837">
        <v>0</v>
      </c>
      <c r="L837" s="3">
        <v>2620.35</v>
      </c>
      <c r="M837">
        <v>86.01</v>
      </c>
      <c r="N837">
        <v>0</v>
      </c>
      <c r="O837">
        <v>65.72</v>
      </c>
      <c r="P837">
        <v>0</v>
      </c>
      <c r="Q837">
        <v>0</v>
      </c>
      <c r="R837">
        <v>0</v>
      </c>
      <c r="S837">
        <v>0</v>
      </c>
      <c r="T837" s="3">
        <v>2732.56</v>
      </c>
      <c r="U837">
        <v>34</v>
      </c>
      <c r="V837" t="str">
        <f>VLOOKUP(Tabela1[[#This Row],[CÓD FORNECEDOR]],'[1]BASE FORNECEDORES'!$A:$N,11,0)</f>
        <v>60.561.719/0022-58</v>
      </c>
      <c r="W837" t="str">
        <f>VLOOKUP(Tabela1[[#This Row],[CNPJ]],'[1]BASE FORNECEDORES'!$K:$R,8,0)</f>
        <v>AKZO NOBEL LTDA AUTO</v>
      </c>
      <c r="X837">
        <v>9899</v>
      </c>
      <c r="Y837" t="str">
        <f>VLOOKUP(Tabela1[[#This Row],[CÓD PRODUTO ]],[1]fornnecedor!$A:$G,7,0)</f>
        <v>BASES POLIÉSTER</v>
      </c>
      <c r="Z837">
        <v>497721</v>
      </c>
      <c r="AA837" t="str">
        <f>Tabela1[[#This Row],[DESCRIÇÃO]]</f>
        <v>AKZO NOBEL LTDA AUTO</v>
      </c>
    </row>
    <row r="838" spans="1:27" x14ac:dyDescent="0.3">
      <c r="A838" t="s">
        <v>5580</v>
      </c>
      <c r="B838" t="s">
        <v>101</v>
      </c>
      <c r="C838" s="1">
        <v>46073</v>
      </c>
      <c r="D838" s="2">
        <v>2003183843</v>
      </c>
      <c r="E838" t="s">
        <v>5013</v>
      </c>
      <c r="G838" t="s">
        <v>103</v>
      </c>
      <c r="H838" t="s">
        <v>24</v>
      </c>
      <c r="I838">
        <v>133.77000000000001</v>
      </c>
      <c r="J838">
        <v>4</v>
      </c>
      <c r="K838">
        <v>0</v>
      </c>
      <c r="L838">
        <v>535.08000000000004</v>
      </c>
      <c r="M838">
        <v>17.559999999999999</v>
      </c>
      <c r="N838">
        <v>0</v>
      </c>
      <c r="O838">
        <v>13.42</v>
      </c>
      <c r="P838">
        <v>0</v>
      </c>
      <c r="Q838">
        <v>0</v>
      </c>
      <c r="R838">
        <v>0</v>
      </c>
      <c r="S838">
        <v>0</v>
      </c>
      <c r="T838">
        <v>557.99</v>
      </c>
      <c r="U838">
        <v>34</v>
      </c>
      <c r="V838" t="str">
        <f>VLOOKUP(Tabela1[[#This Row],[CÓD FORNECEDOR]],'[1]BASE FORNECEDORES'!$A:$N,11,0)</f>
        <v>60.561.719/0022-58</v>
      </c>
      <c r="W838" t="str">
        <f>VLOOKUP(Tabela1[[#This Row],[CNPJ]],'[1]BASE FORNECEDORES'!$K:$R,8,0)</f>
        <v>AKZO NOBEL LTDA AUTO</v>
      </c>
      <c r="X838">
        <v>83843</v>
      </c>
      <c r="Y838" t="str">
        <f>VLOOKUP(Tabela1[[#This Row],[CÓD PRODUTO ]],[1]fornnecedor!$A:$G,7,0)</f>
        <v>BASES POLIÉSTER</v>
      </c>
      <c r="Z838">
        <v>497721</v>
      </c>
      <c r="AA838" t="str">
        <f>Tabela1[[#This Row],[DESCRIÇÃO]]</f>
        <v>AKZO NOBEL LTDA AUTO</v>
      </c>
    </row>
    <row r="839" spans="1:27" x14ac:dyDescent="0.3">
      <c r="A839" t="s">
        <v>5580</v>
      </c>
      <c r="B839" t="s">
        <v>101</v>
      </c>
      <c r="C839" s="1">
        <v>46073</v>
      </c>
      <c r="D839" s="2">
        <v>2003120426</v>
      </c>
      <c r="E839" t="s">
        <v>121</v>
      </c>
      <c r="G839" t="s">
        <v>103</v>
      </c>
      <c r="H839" t="s">
        <v>24</v>
      </c>
      <c r="I839">
        <v>264.20999999999998</v>
      </c>
      <c r="J839">
        <v>8</v>
      </c>
      <c r="K839">
        <v>0</v>
      </c>
      <c r="L839" s="3">
        <v>2113.65</v>
      </c>
      <c r="M839">
        <v>69.38</v>
      </c>
      <c r="N839">
        <v>0</v>
      </c>
      <c r="O839">
        <v>53.02</v>
      </c>
      <c r="P839">
        <v>0</v>
      </c>
      <c r="Q839">
        <v>0</v>
      </c>
      <c r="R839">
        <v>0</v>
      </c>
      <c r="S839">
        <v>0</v>
      </c>
      <c r="T839" s="3">
        <v>2204.17</v>
      </c>
      <c r="U839">
        <v>34</v>
      </c>
      <c r="V839" t="str">
        <f>VLOOKUP(Tabela1[[#This Row],[CÓD FORNECEDOR]],'[1]BASE FORNECEDORES'!$A:$N,11,0)</f>
        <v>60.561.719/0022-58</v>
      </c>
      <c r="W839" t="str">
        <f>VLOOKUP(Tabela1[[#This Row],[CNPJ]],'[1]BASE FORNECEDORES'!$K:$R,8,0)</f>
        <v>AKZO NOBEL LTDA AUTO</v>
      </c>
      <c r="X839">
        <v>20426</v>
      </c>
      <c r="Y839" t="str">
        <f>VLOOKUP(Tabela1[[#This Row],[CÓD PRODUTO ]],[1]fornnecedor!$A:$G,7,0)</f>
        <v>BASES POLIÉSTER</v>
      </c>
      <c r="Z839">
        <v>497721</v>
      </c>
      <c r="AA839" t="str">
        <f>Tabela1[[#This Row],[DESCRIÇÃO]]</f>
        <v>AKZO NOBEL LTDA AUTO</v>
      </c>
    </row>
    <row r="840" spans="1:27" x14ac:dyDescent="0.3">
      <c r="A840" t="s">
        <v>5580</v>
      </c>
      <c r="B840" t="s">
        <v>101</v>
      </c>
      <c r="C840" s="1">
        <v>46073</v>
      </c>
      <c r="D840" s="2">
        <v>2003109901</v>
      </c>
      <c r="E840" t="s">
        <v>243</v>
      </c>
      <c r="G840" t="s">
        <v>103</v>
      </c>
      <c r="H840" t="s">
        <v>24</v>
      </c>
      <c r="I840">
        <v>136.75</v>
      </c>
      <c r="J840">
        <v>4</v>
      </c>
      <c r="K840">
        <v>0</v>
      </c>
      <c r="L840">
        <v>547.01</v>
      </c>
      <c r="M840">
        <v>17.96</v>
      </c>
      <c r="N840">
        <v>0</v>
      </c>
      <c r="O840">
        <v>13.72</v>
      </c>
      <c r="P840">
        <v>0</v>
      </c>
      <c r="Q840">
        <v>0</v>
      </c>
      <c r="R840">
        <v>0</v>
      </c>
      <c r="S840">
        <v>0</v>
      </c>
      <c r="T840">
        <v>570.44000000000005</v>
      </c>
      <c r="U840">
        <v>34</v>
      </c>
      <c r="V840" t="str">
        <f>VLOOKUP(Tabela1[[#This Row],[CÓD FORNECEDOR]],'[1]BASE FORNECEDORES'!$A:$N,11,0)</f>
        <v>60.561.719/0022-58</v>
      </c>
      <c r="W840" t="str">
        <f>VLOOKUP(Tabela1[[#This Row],[CNPJ]],'[1]BASE FORNECEDORES'!$K:$R,8,0)</f>
        <v>AKZO NOBEL LTDA AUTO</v>
      </c>
      <c r="X840">
        <v>9901</v>
      </c>
      <c r="Y840" t="str">
        <f>VLOOKUP(Tabela1[[#This Row],[CÓD PRODUTO ]],[1]fornnecedor!$A:$G,7,0)</f>
        <v>BASES POLIÉSTER</v>
      </c>
      <c r="Z840">
        <v>497721</v>
      </c>
      <c r="AA840" t="str">
        <f>Tabela1[[#This Row],[DESCRIÇÃO]]</f>
        <v>AKZO NOBEL LTDA AUTO</v>
      </c>
    </row>
    <row r="841" spans="1:27" x14ac:dyDescent="0.3">
      <c r="A841" t="s">
        <v>5580</v>
      </c>
      <c r="B841" t="s">
        <v>101</v>
      </c>
      <c r="C841" s="1">
        <v>46073</v>
      </c>
      <c r="D841" s="2">
        <v>2003109902</v>
      </c>
      <c r="E841" t="s">
        <v>5022</v>
      </c>
      <c r="G841" t="s">
        <v>103</v>
      </c>
      <c r="H841" t="s">
        <v>24</v>
      </c>
      <c r="I841">
        <v>116.33</v>
      </c>
      <c r="J841">
        <v>2</v>
      </c>
      <c r="K841">
        <v>0</v>
      </c>
      <c r="L841">
        <v>232.65</v>
      </c>
      <c r="M841">
        <v>7.64</v>
      </c>
      <c r="N841">
        <v>0</v>
      </c>
      <c r="O841">
        <v>5.84</v>
      </c>
      <c r="P841">
        <v>0</v>
      </c>
      <c r="Q841">
        <v>0</v>
      </c>
      <c r="R841">
        <v>0</v>
      </c>
      <c r="S841">
        <v>0</v>
      </c>
      <c r="T841">
        <v>242.62</v>
      </c>
      <c r="U841">
        <v>34</v>
      </c>
      <c r="V841" t="str">
        <f>VLOOKUP(Tabela1[[#This Row],[CÓD FORNECEDOR]],'[1]BASE FORNECEDORES'!$A:$N,11,0)</f>
        <v>60.561.719/0022-58</v>
      </c>
      <c r="W841" t="str">
        <f>VLOOKUP(Tabela1[[#This Row],[CNPJ]],'[1]BASE FORNECEDORES'!$K:$R,8,0)</f>
        <v>AKZO NOBEL LTDA AUTO</v>
      </c>
      <c r="X841">
        <v>9902</v>
      </c>
      <c r="Y841" t="str">
        <f>VLOOKUP(Tabela1[[#This Row],[CÓD PRODUTO ]],[1]fornnecedor!$A:$G,7,0)</f>
        <v>BASES POLIÉSTER</v>
      </c>
      <c r="Z841">
        <v>497721</v>
      </c>
      <c r="AA841" t="str">
        <f>Tabela1[[#This Row],[DESCRIÇÃO]]</f>
        <v>AKZO NOBEL LTDA AUTO</v>
      </c>
    </row>
    <row r="842" spans="1:27" x14ac:dyDescent="0.3">
      <c r="A842" t="s">
        <v>5580</v>
      </c>
      <c r="B842" t="s">
        <v>101</v>
      </c>
      <c r="C842" s="1">
        <v>46073</v>
      </c>
      <c r="D842" s="2">
        <v>2003109903</v>
      </c>
      <c r="E842" t="s">
        <v>301</v>
      </c>
      <c r="G842" t="s">
        <v>103</v>
      </c>
      <c r="H842" t="s">
        <v>24</v>
      </c>
      <c r="I842">
        <v>137.53</v>
      </c>
      <c r="J842">
        <v>2</v>
      </c>
      <c r="K842">
        <v>0</v>
      </c>
      <c r="L842">
        <v>275.06</v>
      </c>
      <c r="M842">
        <v>9.0299999999999994</v>
      </c>
      <c r="N842">
        <v>0</v>
      </c>
      <c r="O842">
        <v>6.9</v>
      </c>
      <c r="P842">
        <v>0</v>
      </c>
      <c r="Q842">
        <v>0</v>
      </c>
      <c r="R842">
        <v>0</v>
      </c>
      <c r="S842">
        <v>0</v>
      </c>
      <c r="T842">
        <v>286.83999999999997</v>
      </c>
      <c r="U842">
        <v>34</v>
      </c>
      <c r="V842" t="str">
        <f>VLOOKUP(Tabela1[[#This Row],[CÓD FORNECEDOR]],'[1]BASE FORNECEDORES'!$A:$N,11,0)</f>
        <v>60.561.719/0022-58</v>
      </c>
      <c r="W842" t="str">
        <f>VLOOKUP(Tabela1[[#This Row],[CNPJ]],'[1]BASE FORNECEDORES'!$K:$R,8,0)</f>
        <v>AKZO NOBEL LTDA AUTO</v>
      </c>
      <c r="X842">
        <v>9903</v>
      </c>
      <c r="Y842" t="str">
        <f>VLOOKUP(Tabela1[[#This Row],[CÓD PRODUTO ]],[1]fornnecedor!$A:$G,7,0)</f>
        <v>BASES POLIÉSTER</v>
      </c>
      <c r="Z842">
        <v>497721</v>
      </c>
      <c r="AA842" t="str">
        <f>Tabela1[[#This Row],[DESCRIÇÃO]]</f>
        <v>AKZO NOBEL LTDA AUTO</v>
      </c>
    </row>
    <row r="843" spans="1:27" x14ac:dyDescent="0.3">
      <c r="A843" t="s">
        <v>5580</v>
      </c>
      <c r="B843" t="s">
        <v>101</v>
      </c>
      <c r="C843" s="1">
        <v>46073</v>
      </c>
      <c r="D843" s="2">
        <v>2003109904</v>
      </c>
      <c r="E843" t="s">
        <v>302</v>
      </c>
      <c r="G843" t="s">
        <v>103</v>
      </c>
      <c r="H843" t="s">
        <v>24</v>
      </c>
      <c r="I843">
        <v>68.45</v>
      </c>
      <c r="J843">
        <v>6</v>
      </c>
      <c r="K843">
        <v>0</v>
      </c>
      <c r="L843">
        <v>410.72</v>
      </c>
      <c r="M843">
        <v>13.48</v>
      </c>
      <c r="N843">
        <v>0</v>
      </c>
      <c r="O843">
        <v>10.3</v>
      </c>
      <c r="P843">
        <v>0</v>
      </c>
      <c r="Q843">
        <v>0</v>
      </c>
      <c r="R843">
        <v>0</v>
      </c>
      <c r="S843">
        <v>0</v>
      </c>
      <c r="T843">
        <v>428.31</v>
      </c>
      <c r="U843">
        <v>34</v>
      </c>
      <c r="V843" t="str">
        <f>VLOOKUP(Tabela1[[#This Row],[CÓD FORNECEDOR]],'[1]BASE FORNECEDORES'!$A:$N,11,0)</f>
        <v>60.561.719/0022-58</v>
      </c>
      <c r="W843" t="str">
        <f>VLOOKUP(Tabela1[[#This Row],[CNPJ]],'[1]BASE FORNECEDORES'!$K:$R,8,0)</f>
        <v>AKZO NOBEL LTDA AUTO</v>
      </c>
      <c r="X843">
        <v>9904</v>
      </c>
      <c r="Y843" t="str">
        <f>VLOOKUP(Tabela1[[#This Row],[CÓD PRODUTO ]],[1]fornnecedor!$A:$G,7,0)</f>
        <v>BASES POLIÉSTER</v>
      </c>
      <c r="Z843">
        <v>497721</v>
      </c>
      <c r="AA843" t="str">
        <f>Tabela1[[#This Row],[DESCRIÇÃO]]</f>
        <v>AKZO NOBEL LTDA AUTO</v>
      </c>
    </row>
    <row r="844" spans="1:27" x14ac:dyDescent="0.3">
      <c r="A844" t="s">
        <v>5580</v>
      </c>
      <c r="B844" t="s">
        <v>101</v>
      </c>
      <c r="C844" s="1">
        <v>46073</v>
      </c>
      <c r="D844" s="2">
        <v>2003120424</v>
      </c>
      <c r="E844" t="s">
        <v>244</v>
      </c>
      <c r="G844" t="s">
        <v>103</v>
      </c>
      <c r="H844" t="s">
        <v>24</v>
      </c>
      <c r="I844">
        <v>209.81</v>
      </c>
      <c r="J844">
        <v>4</v>
      </c>
      <c r="K844">
        <v>0</v>
      </c>
      <c r="L844">
        <v>839.24</v>
      </c>
      <c r="M844">
        <v>27.55</v>
      </c>
      <c r="N844">
        <v>0</v>
      </c>
      <c r="O844">
        <v>21.05</v>
      </c>
      <c r="P844">
        <v>0</v>
      </c>
      <c r="Q844">
        <v>0</v>
      </c>
      <c r="R844">
        <v>0</v>
      </c>
      <c r="S844">
        <v>0</v>
      </c>
      <c r="T844">
        <v>875.18</v>
      </c>
      <c r="U844">
        <v>34</v>
      </c>
      <c r="V844" t="str">
        <f>VLOOKUP(Tabela1[[#This Row],[CÓD FORNECEDOR]],'[1]BASE FORNECEDORES'!$A:$N,11,0)</f>
        <v>60.561.719/0022-58</v>
      </c>
      <c r="W844" t="str">
        <f>VLOOKUP(Tabela1[[#This Row],[CNPJ]],'[1]BASE FORNECEDORES'!$K:$R,8,0)</f>
        <v>AKZO NOBEL LTDA AUTO</v>
      </c>
      <c r="X844">
        <v>20424</v>
      </c>
      <c r="Y844" t="str">
        <f>VLOOKUP(Tabela1[[#This Row],[CÓD PRODUTO ]],[1]fornnecedor!$A:$G,7,0)</f>
        <v>BASES POLIÉSTER</v>
      </c>
      <c r="Z844">
        <v>497721</v>
      </c>
      <c r="AA844" t="str">
        <f>Tabela1[[#This Row],[DESCRIÇÃO]]</f>
        <v>AKZO NOBEL LTDA AUTO</v>
      </c>
    </row>
    <row r="845" spans="1:27" x14ac:dyDescent="0.3">
      <c r="A845" t="s">
        <v>5580</v>
      </c>
      <c r="B845" t="s">
        <v>101</v>
      </c>
      <c r="C845" s="1">
        <v>46073</v>
      </c>
      <c r="D845" s="2">
        <v>2003120192</v>
      </c>
      <c r="E845" t="s">
        <v>303</v>
      </c>
      <c r="G845" t="s">
        <v>103</v>
      </c>
      <c r="H845" t="s">
        <v>24</v>
      </c>
      <c r="I845">
        <v>177.01</v>
      </c>
      <c r="J845">
        <v>2</v>
      </c>
      <c r="K845">
        <v>0</v>
      </c>
      <c r="L845">
        <v>354.02</v>
      </c>
      <c r="M845">
        <v>11.62</v>
      </c>
      <c r="N845">
        <v>0</v>
      </c>
      <c r="O845">
        <v>8.8800000000000008</v>
      </c>
      <c r="P845">
        <v>0</v>
      </c>
      <c r="Q845">
        <v>0</v>
      </c>
      <c r="R845">
        <v>0</v>
      </c>
      <c r="S845">
        <v>0</v>
      </c>
      <c r="T845">
        <v>369.18</v>
      </c>
      <c r="U845">
        <v>34</v>
      </c>
      <c r="V845" t="str">
        <f>VLOOKUP(Tabela1[[#This Row],[CÓD FORNECEDOR]],'[1]BASE FORNECEDORES'!$A:$N,11,0)</f>
        <v>60.561.719/0022-58</v>
      </c>
      <c r="W845" t="str">
        <f>VLOOKUP(Tabela1[[#This Row],[CNPJ]],'[1]BASE FORNECEDORES'!$K:$R,8,0)</f>
        <v>AKZO NOBEL LTDA AUTO</v>
      </c>
      <c r="X845">
        <v>20192</v>
      </c>
      <c r="Y845" t="str">
        <f>VLOOKUP(Tabela1[[#This Row],[CÓD PRODUTO ]],[1]fornnecedor!$A:$G,7,0)</f>
        <v>BASES POLIÉSTER</v>
      </c>
      <c r="Z845">
        <v>497721</v>
      </c>
      <c r="AA845" t="str">
        <f>Tabela1[[#This Row],[DESCRIÇÃO]]</f>
        <v>AKZO NOBEL LTDA AUTO</v>
      </c>
    </row>
    <row r="846" spans="1:27" x14ac:dyDescent="0.3">
      <c r="A846" t="s">
        <v>5580</v>
      </c>
      <c r="B846" t="s">
        <v>101</v>
      </c>
      <c r="C846" s="1">
        <v>46073</v>
      </c>
      <c r="D846" s="2">
        <v>2003109905</v>
      </c>
      <c r="E846" t="s">
        <v>245</v>
      </c>
      <c r="G846" t="s">
        <v>103</v>
      </c>
      <c r="H846" t="s">
        <v>24</v>
      </c>
      <c r="I846">
        <v>105.92</v>
      </c>
      <c r="J846">
        <v>4</v>
      </c>
      <c r="K846">
        <v>0</v>
      </c>
      <c r="L846">
        <v>423.67</v>
      </c>
      <c r="M846">
        <v>13.91</v>
      </c>
      <c r="N846">
        <v>0</v>
      </c>
      <c r="O846">
        <v>10.63</v>
      </c>
      <c r="P846">
        <v>0</v>
      </c>
      <c r="Q846">
        <v>0</v>
      </c>
      <c r="R846">
        <v>0</v>
      </c>
      <c r="S846">
        <v>0</v>
      </c>
      <c r="T846">
        <v>441.82</v>
      </c>
      <c r="U846">
        <v>34</v>
      </c>
      <c r="V846" t="str">
        <f>VLOOKUP(Tabela1[[#This Row],[CÓD FORNECEDOR]],'[1]BASE FORNECEDORES'!$A:$N,11,0)</f>
        <v>60.561.719/0022-58</v>
      </c>
      <c r="W846" t="str">
        <f>VLOOKUP(Tabela1[[#This Row],[CNPJ]],'[1]BASE FORNECEDORES'!$K:$R,8,0)</f>
        <v>AKZO NOBEL LTDA AUTO</v>
      </c>
      <c r="X846">
        <v>9905</v>
      </c>
      <c r="Y846" t="str">
        <f>VLOOKUP(Tabela1[[#This Row],[CÓD PRODUTO ]],[1]fornnecedor!$A:$G,7,0)</f>
        <v>BASES POLIÉSTER</v>
      </c>
      <c r="Z846">
        <v>497721</v>
      </c>
      <c r="AA846" t="str">
        <f>Tabela1[[#This Row],[DESCRIÇÃO]]</f>
        <v>AKZO NOBEL LTDA AUTO</v>
      </c>
    </row>
    <row r="847" spans="1:27" x14ac:dyDescent="0.3">
      <c r="A847" t="s">
        <v>5580</v>
      </c>
      <c r="B847" t="s">
        <v>101</v>
      </c>
      <c r="C847" s="1">
        <v>46073</v>
      </c>
      <c r="D847" s="2">
        <v>2003109906</v>
      </c>
      <c r="E847" t="s">
        <v>304</v>
      </c>
      <c r="G847" t="s">
        <v>103</v>
      </c>
      <c r="H847" t="s">
        <v>24</v>
      </c>
      <c r="I847">
        <v>139.29</v>
      </c>
      <c r="J847">
        <v>4</v>
      </c>
      <c r="K847">
        <v>0</v>
      </c>
      <c r="L847">
        <v>557.16</v>
      </c>
      <c r="M847">
        <v>18.29</v>
      </c>
      <c r="N847">
        <v>0</v>
      </c>
      <c r="O847">
        <v>13.97</v>
      </c>
      <c r="P847">
        <v>0</v>
      </c>
      <c r="Q847">
        <v>0</v>
      </c>
      <c r="R847">
        <v>0</v>
      </c>
      <c r="S847">
        <v>0</v>
      </c>
      <c r="T847">
        <v>581.02</v>
      </c>
      <c r="U847">
        <v>34</v>
      </c>
      <c r="V847" t="str">
        <f>VLOOKUP(Tabela1[[#This Row],[CÓD FORNECEDOR]],'[1]BASE FORNECEDORES'!$A:$N,11,0)</f>
        <v>60.561.719/0022-58</v>
      </c>
      <c r="W847" t="str">
        <f>VLOOKUP(Tabela1[[#This Row],[CNPJ]],'[1]BASE FORNECEDORES'!$K:$R,8,0)</f>
        <v>AKZO NOBEL LTDA AUTO</v>
      </c>
      <c r="X847">
        <v>9906</v>
      </c>
      <c r="Y847" t="str">
        <f>VLOOKUP(Tabela1[[#This Row],[CÓD PRODUTO ]],[1]fornnecedor!$A:$G,7,0)</f>
        <v>BASES POLIÉSTER</v>
      </c>
      <c r="Z847">
        <v>497721</v>
      </c>
      <c r="AA847" t="str">
        <f>Tabela1[[#This Row],[DESCRIÇÃO]]</f>
        <v>AKZO NOBEL LTDA AUTO</v>
      </c>
    </row>
    <row r="848" spans="1:27" x14ac:dyDescent="0.3">
      <c r="A848" t="s">
        <v>5580</v>
      </c>
      <c r="B848" t="s">
        <v>101</v>
      </c>
      <c r="C848" s="1">
        <v>46073</v>
      </c>
      <c r="D848" s="2">
        <v>2003120193</v>
      </c>
      <c r="E848" t="s">
        <v>305</v>
      </c>
      <c r="G848" t="s">
        <v>103</v>
      </c>
      <c r="H848" t="s">
        <v>24</v>
      </c>
      <c r="I848">
        <v>133.74</v>
      </c>
      <c r="J848">
        <v>2</v>
      </c>
      <c r="K848">
        <v>0</v>
      </c>
      <c r="L848">
        <v>267.47000000000003</v>
      </c>
      <c r="M848">
        <v>8.7799999999999994</v>
      </c>
      <c r="N848">
        <v>0</v>
      </c>
      <c r="O848">
        <v>6.7</v>
      </c>
      <c r="P848">
        <v>0</v>
      </c>
      <c r="Q848">
        <v>0</v>
      </c>
      <c r="R848">
        <v>0</v>
      </c>
      <c r="S848">
        <v>0</v>
      </c>
      <c r="T848">
        <v>278.92</v>
      </c>
      <c r="U848">
        <v>34</v>
      </c>
      <c r="V848" t="str">
        <f>VLOOKUP(Tabela1[[#This Row],[CÓD FORNECEDOR]],'[1]BASE FORNECEDORES'!$A:$N,11,0)</f>
        <v>60.561.719/0022-58</v>
      </c>
      <c r="W848" t="str">
        <f>VLOOKUP(Tabela1[[#This Row],[CNPJ]],'[1]BASE FORNECEDORES'!$K:$R,8,0)</f>
        <v>AKZO NOBEL LTDA AUTO</v>
      </c>
      <c r="X848">
        <v>20193</v>
      </c>
      <c r="Y848" t="str">
        <f>VLOOKUP(Tabela1[[#This Row],[CÓD PRODUTO ]],[1]fornnecedor!$A:$G,7,0)</f>
        <v>BASES POLIÉSTER</v>
      </c>
      <c r="Z848">
        <v>497721</v>
      </c>
      <c r="AA848" t="str">
        <f>Tabela1[[#This Row],[DESCRIÇÃO]]</f>
        <v>AKZO NOBEL LTDA AUTO</v>
      </c>
    </row>
    <row r="849" spans="1:27" x14ac:dyDescent="0.3">
      <c r="A849" t="s">
        <v>5580</v>
      </c>
      <c r="B849" t="s">
        <v>101</v>
      </c>
      <c r="C849" s="1">
        <v>46073</v>
      </c>
      <c r="D849" s="2">
        <v>2003109907</v>
      </c>
      <c r="E849" t="s">
        <v>306</v>
      </c>
      <c r="G849" t="s">
        <v>103</v>
      </c>
      <c r="H849" t="s">
        <v>24</v>
      </c>
      <c r="I849">
        <v>118.41</v>
      </c>
      <c r="J849">
        <v>2</v>
      </c>
      <c r="K849">
        <v>0</v>
      </c>
      <c r="L849">
        <v>236.81</v>
      </c>
      <c r="M849">
        <v>7.77</v>
      </c>
      <c r="N849">
        <v>0</v>
      </c>
      <c r="O849">
        <v>5.94</v>
      </c>
      <c r="P849">
        <v>0</v>
      </c>
      <c r="Q849">
        <v>0</v>
      </c>
      <c r="R849">
        <v>0</v>
      </c>
      <c r="S849">
        <v>0</v>
      </c>
      <c r="T849">
        <v>246.95</v>
      </c>
      <c r="U849">
        <v>34</v>
      </c>
      <c r="V849" t="str">
        <f>VLOOKUP(Tabela1[[#This Row],[CÓD FORNECEDOR]],'[1]BASE FORNECEDORES'!$A:$N,11,0)</f>
        <v>60.561.719/0022-58</v>
      </c>
      <c r="W849" t="str">
        <f>VLOOKUP(Tabela1[[#This Row],[CNPJ]],'[1]BASE FORNECEDORES'!$K:$R,8,0)</f>
        <v>AKZO NOBEL LTDA AUTO</v>
      </c>
      <c r="X849">
        <v>9907</v>
      </c>
      <c r="Y849" t="str">
        <f>VLOOKUP(Tabela1[[#This Row],[CÓD PRODUTO ]],[1]fornnecedor!$A:$G,7,0)</f>
        <v>BASES POLIÉSTER</v>
      </c>
      <c r="Z849">
        <v>497721</v>
      </c>
      <c r="AA849" t="str">
        <f>Tabela1[[#This Row],[DESCRIÇÃO]]</f>
        <v>AKZO NOBEL LTDA AUTO</v>
      </c>
    </row>
    <row r="850" spans="1:27" x14ac:dyDescent="0.3">
      <c r="A850" t="s">
        <v>5580</v>
      </c>
      <c r="B850" t="s">
        <v>101</v>
      </c>
      <c r="C850" s="1">
        <v>46073</v>
      </c>
      <c r="D850" s="2">
        <v>2003109908</v>
      </c>
      <c r="E850" t="s">
        <v>307</v>
      </c>
      <c r="G850" t="s">
        <v>103</v>
      </c>
      <c r="H850" t="s">
        <v>24</v>
      </c>
      <c r="I850">
        <v>113.23</v>
      </c>
      <c r="J850">
        <v>8</v>
      </c>
      <c r="K850">
        <v>0</v>
      </c>
      <c r="L850">
        <v>905.84</v>
      </c>
      <c r="M850">
        <v>29.73</v>
      </c>
      <c r="N850">
        <v>0</v>
      </c>
      <c r="O850">
        <v>22.72</v>
      </c>
      <c r="P850">
        <v>0</v>
      </c>
      <c r="Q850">
        <v>0</v>
      </c>
      <c r="R850">
        <v>0</v>
      </c>
      <c r="S850">
        <v>0</v>
      </c>
      <c r="T850">
        <v>944.63</v>
      </c>
      <c r="U850">
        <v>34</v>
      </c>
      <c r="V850" t="str">
        <f>VLOOKUP(Tabela1[[#This Row],[CÓD FORNECEDOR]],'[1]BASE FORNECEDORES'!$A:$N,11,0)</f>
        <v>60.561.719/0022-58</v>
      </c>
      <c r="W850" t="str">
        <f>VLOOKUP(Tabela1[[#This Row],[CNPJ]],'[1]BASE FORNECEDORES'!$K:$R,8,0)</f>
        <v>AKZO NOBEL LTDA AUTO</v>
      </c>
      <c r="X850">
        <v>9908</v>
      </c>
      <c r="Y850" t="str">
        <f>VLOOKUP(Tabela1[[#This Row],[CÓD PRODUTO ]],[1]fornnecedor!$A:$G,7,0)</f>
        <v>BASES POLIÉSTER</v>
      </c>
      <c r="Z850">
        <v>497721</v>
      </c>
      <c r="AA850" t="str">
        <f>Tabela1[[#This Row],[DESCRIÇÃO]]</f>
        <v>AKZO NOBEL LTDA AUTO</v>
      </c>
    </row>
    <row r="851" spans="1:27" x14ac:dyDescent="0.3">
      <c r="A851" t="s">
        <v>5580</v>
      </c>
      <c r="B851" t="s">
        <v>101</v>
      </c>
      <c r="C851" s="1">
        <v>46073</v>
      </c>
      <c r="D851" s="2">
        <v>2003120423</v>
      </c>
      <c r="E851" t="s">
        <v>246</v>
      </c>
      <c r="G851" t="s">
        <v>103</v>
      </c>
      <c r="H851" t="s">
        <v>24</v>
      </c>
      <c r="I851">
        <v>227.5</v>
      </c>
      <c r="J851">
        <v>4</v>
      </c>
      <c r="K851">
        <v>0</v>
      </c>
      <c r="L851">
        <v>910.02</v>
      </c>
      <c r="M851">
        <v>29.87</v>
      </c>
      <c r="N851">
        <v>0</v>
      </c>
      <c r="O851">
        <v>22.82</v>
      </c>
      <c r="P851">
        <v>0</v>
      </c>
      <c r="Q851">
        <v>0</v>
      </c>
      <c r="R851">
        <v>0</v>
      </c>
      <c r="S851">
        <v>0</v>
      </c>
      <c r="T851">
        <v>948.99</v>
      </c>
      <c r="U851">
        <v>34</v>
      </c>
      <c r="V851" t="str">
        <f>VLOOKUP(Tabela1[[#This Row],[CÓD FORNECEDOR]],'[1]BASE FORNECEDORES'!$A:$N,11,0)</f>
        <v>60.561.719/0022-58</v>
      </c>
      <c r="W851" t="str">
        <f>VLOOKUP(Tabela1[[#This Row],[CNPJ]],'[1]BASE FORNECEDORES'!$K:$R,8,0)</f>
        <v>AKZO NOBEL LTDA AUTO</v>
      </c>
      <c r="X851">
        <v>20423</v>
      </c>
      <c r="Y851" t="str">
        <f>VLOOKUP(Tabela1[[#This Row],[CÓD PRODUTO ]],[1]fornnecedor!$A:$G,7,0)</f>
        <v>BASES POLIÉSTER</v>
      </c>
      <c r="Z851">
        <v>497721</v>
      </c>
      <c r="AA851" t="str">
        <f>Tabela1[[#This Row],[DESCRIÇÃO]]</f>
        <v>AKZO NOBEL LTDA AUTO</v>
      </c>
    </row>
    <row r="852" spans="1:27" x14ac:dyDescent="0.3">
      <c r="A852" t="s">
        <v>5580</v>
      </c>
      <c r="B852" t="s">
        <v>101</v>
      </c>
      <c r="C852" s="1">
        <v>46073</v>
      </c>
      <c r="D852" s="2">
        <v>2003109909</v>
      </c>
      <c r="E852" t="s">
        <v>5040</v>
      </c>
      <c r="G852" t="s">
        <v>103</v>
      </c>
      <c r="H852" t="s">
        <v>24</v>
      </c>
      <c r="I852">
        <v>136.75</v>
      </c>
      <c r="J852">
        <v>2</v>
      </c>
      <c r="K852">
        <v>0</v>
      </c>
      <c r="L852">
        <v>273.5</v>
      </c>
      <c r="M852">
        <v>8.98</v>
      </c>
      <c r="N852">
        <v>0</v>
      </c>
      <c r="O852">
        <v>6.86</v>
      </c>
      <c r="P852">
        <v>0</v>
      </c>
      <c r="Q852">
        <v>0</v>
      </c>
      <c r="R852">
        <v>0</v>
      </c>
      <c r="S852">
        <v>0</v>
      </c>
      <c r="T852">
        <v>285.22000000000003</v>
      </c>
      <c r="U852">
        <v>34</v>
      </c>
      <c r="V852" t="str">
        <f>VLOOKUP(Tabela1[[#This Row],[CÓD FORNECEDOR]],'[1]BASE FORNECEDORES'!$A:$N,11,0)</f>
        <v>60.561.719/0022-58</v>
      </c>
      <c r="W852" t="str">
        <f>VLOOKUP(Tabela1[[#This Row],[CNPJ]],'[1]BASE FORNECEDORES'!$K:$R,8,0)</f>
        <v>AKZO NOBEL LTDA AUTO</v>
      </c>
      <c r="X852">
        <v>9909</v>
      </c>
      <c r="Y852" t="str">
        <f>VLOOKUP(Tabela1[[#This Row],[CÓD PRODUTO ]],[1]fornnecedor!$A:$G,7,0)</f>
        <v>BASES POLIÉSTER</v>
      </c>
      <c r="Z852">
        <v>497721</v>
      </c>
      <c r="AA852" t="str">
        <f>Tabela1[[#This Row],[DESCRIÇÃO]]</f>
        <v>AKZO NOBEL LTDA AUTO</v>
      </c>
    </row>
    <row r="853" spans="1:27" x14ac:dyDescent="0.3">
      <c r="A853" t="s">
        <v>5580</v>
      </c>
      <c r="B853" t="s">
        <v>101</v>
      </c>
      <c r="C853" s="1">
        <v>46073</v>
      </c>
      <c r="D853" s="2">
        <v>2003123408</v>
      </c>
      <c r="E853" t="s">
        <v>247</v>
      </c>
      <c r="G853" t="s">
        <v>103</v>
      </c>
      <c r="H853" t="s">
        <v>24</v>
      </c>
      <c r="I853">
        <v>315.74</v>
      </c>
      <c r="J853">
        <v>15</v>
      </c>
      <c r="K853">
        <v>0</v>
      </c>
      <c r="L853" s="3">
        <v>4736.05</v>
      </c>
      <c r="M853">
        <v>310.92</v>
      </c>
      <c r="N853">
        <v>0</v>
      </c>
      <c r="O853">
        <v>118.79</v>
      </c>
      <c r="P853">
        <v>0</v>
      </c>
      <c r="Q853">
        <v>0</v>
      </c>
      <c r="R853">
        <v>334.84</v>
      </c>
      <c r="S853">
        <v>0</v>
      </c>
      <c r="T853" s="3">
        <v>5094.33</v>
      </c>
      <c r="U853">
        <v>34</v>
      </c>
      <c r="V853" t="str">
        <f>VLOOKUP(Tabela1[[#This Row],[CÓD FORNECEDOR]],'[1]BASE FORNECEDORES'!$A:$N,11,0)</f>
        <v>60.561.719/0022-58</v>
      </c>
      <c r="W853" t="str">
        <f>VLOOKUP(Tabela1[[#This Row],[CNPJ]],'[1]BASE FORNECEDORES'!$K:$R,8,0)</f>
        <v>AKZO NOBEL LTDA AUTO</v>
      </c>
      <c r="X853">
        <v>23408</v>
      </c>
      <c r="Y853" t="str">
        <f>VLOOKUP(Tabela1[[#This Row],[CÓD PRODUTO ]],[1]fornnecedor!$A:$G,7,0)</f>
        <v>BASES POLIÉSTER</v>
      </c>
      <c r="Z853">
        <v>497721</v>
      </c>
      <c r="AA853" t="str">
        <f>Tabela1[[#This Row],[DESCRIÇÃO]]</f>
        <v>AKZO NOBEL LTDA AUTO</v>
      </c>
    </row>
    <row r="854" spans="1:27" x14ac:dyDescent="0.3">
      <c r="A854" t="s">
        <v>5580</v>
      </c>
      <c r="B854" t="s">
        <v>101</v>
      </c>
      <c r="C854" s="1">
        <v>46073</v>
      </c>
      <c r="D854" s="2">
        <v>2003109911</v>
      </c>
      <c r="E854" t="s">
        <v>248</v>
      </c>
      <c r="G854" t="s">
        <v>103</v>
      </c>
      <c r="H854" t="s">
        <v>24</v>
      </c>
      <c r="I854">
        <v>201.44</v>
      </c>
      <c r="J854">
        <v>28</v>
      </c>
      <c r="K854">
        <v>0</v>
      </c>
      <c r="L854" s="3">
        <v>5640.38</v>
      </c>
      <c r="M854">
        <v>185.14</v>
      </c>
      <c r="N854">
        <v>0</v>
      </c>
      <c r="O854">
        <v>141.44</v>
      </c>
      <c r="P854">
        <v>0</v>
      </c>
      <c r="Q854">
        <v>0</v>
      </c>
      <c r="R854">
        <v>0</v>
      </c>
      <c r="S854">
        <v>0</v>
      </c>
      <c r="T854" s="3">
        <v>5881.9</v>
      </c>
      <c r="U854">
        <v>34</v>
      </c>
      <c r="V854" t="str">
        <f>VLOOKUP(Tabela1[[#This Row],[CÓD FORNECEDOR]],'[1]BASE FORNECEDORES'!$A:$N,11,0)</f>
        <v>60.561.719/0022-58</v>
      </c>
      <c r="W854" t="str">
        <f>VLOOKUP(Tabela1[[#This Row],[CNPJ]],'[1]BASE FORNECEDORES'!$K:$R,8,0)</f>
        <v>AKZO NOBEL LTDA AUTO</v>
      </c>
      <c r="X854">
        <v>9911</v>
      </c>
      <c r="Y854" t="str">
        <f>VLOOKUP(Tabela1[[#This Row],[CÓD PRODUTO ]],[1]fornnecedor!$A:$G,7,0)</f>
        <v>BASES POLIÉSTER</v>
      </c>
      <c r="Z854">
        <v>497721</v>
      </c>
      <c r="AA854" t="str">
        <f>Tabela1[[#This Row],[DESCRIÇÃO]]</f>
        <v>AKZO NOBEL LTDA AUTO</v>
      </c>
    </row>
    <row r="855" spans="1:27" x14ac:dyDescent="0.3">
      <c r="A855" t="s">
        <v>5581</v>
      </c>
      <c r="B855" t="s">
        <v>101</v>
      </c>
      <c r="C855" s="1">
        <v>46076</v>
      </c>
      <c r="D855" s="2">
        <v>2003223011</v>
      </c>
      <c r="E855" t="s">
        <v>290</v>
      </c>
      <c r="G855" t="s">
        <v>103</v>
      </c>
      <c r="H855" t="s">
        <v>24</v>
      </c>
      <c r="I855">
        <v>244</v>
      </c>
      <c r="J855">
        <v>2</v>
      </c>
      <c r="K855">
        <v>0</v>
      </c>
      <c r="L855">
        <v>488</v>
      </c>
      <c r="M855">
        <v>16.02</v>
      </c>
      <c r="N855">
        <v>0</v>
      </c>
      <c r="O855">
        <v>12.88</v>
      </c>
      <c r="P855">
        <v>0</v>
      </c>
      <c r="Q855">
        <v>0</v>
      </c>
      <c r="R855">
        <v>0</v>
      </c>
      <c r="S855">
        <v>0</v>
      </c>
      <c r="T855">
        <v>508.9</v>
      </c>
      <c r="U855">
        <v>34</v>
      </c>
      <c r="V855" t="str">
        <f>VLOOKUP(Tabela1[[#This Row],[CÓD FORNECEDOR]],'[1]BASE FORNECEDORES'!$A:$N,11,0)</f>
        <v>60.561.719/0022-58</v>
      </c>
      <c r="W855" t="str">
        <f>VLOOKUP(Tabela1[[#This Row],[CNPJ]],'[1]BASE FORNECEDORES'!$K:$R,8,0)</f>
        <v>AKZO NOBEL LTDA AUTO</v>
      </c>
      <c r="X855">
        <v>23011</v>
      </c>
      <c r="Y855" t="str">
        <f>VLOOKUP(Tabela1[[#This Row],[CÓD PRODUTO ]],[1]fornnecedor!$A:$G,7,0)</f>
        <v>BASES PU</v>
      </c>
      <c r="Z855">
        <v>497895</v>
      </c>
      <c r="AA855" t="str">
        <f>Tabela1[[#This Row],[DESCRIÇÃO]]</f>
        <v>AKZO NOBEL LTDA AUTO</v>
      </c>
    </row>
    <row r="856" spans="1:27" x14ac:dyDescent="0.3">
      <c r="A856" t="s">
        <v>5581</v>
      </c>
      <c r="B856" t="s">
        <v>101</v>
      </c>
      <c r="C856" s="1">
        <v>46076</v>
      </c>
      <c r="D856" s="2">
        <v>2005109799</v>
      </c>
      <c r="E856" t="s">
        <v>195</v>
      </c>
      <c r="G856" t="s">
        <v>103</v>
      </c>
      <c r="H856" t="s">
        <v>24</v>
      </c>
      <c r="I856">
        <v>25.34</v>
      </c>
      <c r="J856">
        <v>12</v>
      </c>
      <c r="K856">
        <v>0</v>
      </c>
      <c r="L856">
        <v>304.12</v>
      </c>
      <c r="M856">
        <v>0</v>
      </c>
      <c r="N856">
        <v>0</v>
      </c>
      <c r="O856">
        <v>8.0299999999999994</v>
      </c>
      <c r="P856">
        <v>0</v>
      </c>
      <c r="Q856">
        <v>0</v>
      </c>
      <c r="R856">
        <v>21.5</v>
      </c>
      <c r="S856">
        <v>0</v>
      </c>
      <c r="T856">
        <v>307.16000000000003</v>
      </c>
      <c r="U856">
        <v>34</v>
      </c>
      <c r="V856" t="str">
        <f>VLOOKUP(Tabela1[[#This Row],[CÓD FORNECEDOR]],'[1]BASE FORNECEDORES'!$A:$N,11,0)</f>
        <v>60.561.719/0022-58</v>
      </c>
      <c r="W856" t="str">
        <f>VLOOKUP(Tabela1[[#This Row],[CNPJ]],'[1]BASE FORNECEDORES'!$K:$R,8,0)</f>
        <v>AKZO NOBEL LTDA AUTO</v>
      </c>
      <c r="X856">
        <v>9799</v>
      </c>
      <c r="Y856" t="str">
        <f>VLOOKUP(Tabela1[[#This Row],[CÓD PRODUTO ]],[1]fornnecedor!$A:$G,7,0)</f>
        <v>FERRUGEM</v>
      </c>
      <c r="Z856">
        <v>497895</v>
      </c>
      <c r="AA856" t="str">
        <f>Tabela1[[#This Row],[DESCRIÇÃO]]</f>
        <v>AKZO NOBEL LTDA AUTO</v>
      </c>
    </row>
    <row r="857" spans="1:27" x14ac:dyDescent="0.3">
      <c r="A857" t="s">
        <v>5581</v>
      </c>
      <c r="B857" t="s">
        <v>101</v>
      </c>
      <c r="C857" s="1">
        <v>46076</v>
      </c>
      <c r="D857" s="2">
        <v>2001509786</v>
      </c>
      <c r="E857" t="s">
        <v>196</v>
      </c>
      <c r="G857" t="s">
        <v>103</v>
      </c>
      <c r="H857" t="s">
        <v>24</v>
      </c>
      <c r="I857">
        <v>9.44</v>
      </c>
      <c r="J857">
        <v>12</v>
      </c>
      <c r="K857">
        <v>0</v>
      </c>
      <c r="L857">
        <v>113.32</v>
      </c>
      <c r="M857">
        <v>7.44</v>
      </c>
      <c r="N857">
        <v>0</v>
      </c>
      <c r="O857">
        <v>2.99</v>
      </c>
      <c r="P857">
        <v>0</v>
      </c>
      <c r="Q857">
        <v>0</v>
      </c>
      <c r="R857">
        <v>8.01</v>
      </c>
      <c r="S857">
        <v>0</v>
      </c>
      <c r="T857">
        <v>121.89</v>
      </c>
      <c r="U857">
        <v>34</v>
      </c>
      <c r="V857" t="str">
        <f>VLOOKUP(Tabela1[[#This Row],[CÓD FORNECEDOR]],'[1]BASE FORNECEDORES'!$A:$N,11,0)</f>
        <v>60.561.719/0022-58</v>
      </c>
      <c r="W857" t="str">
        <f>VLOOKUP(Tabela1[[#This Row],[CNPJ]],'[1]BASE FORNECEDORES'!$K:$R,8,0)</f>
        <v>AKZO NOBEL LTDA AUTO</v>
      </c>
      <c r="X857">
        <v>9786</v>
      </c>
      <c r="Y857" t="str">
        <f>VLOOKUP(Tabela1[[#This Row],[CÓD PRODUTO ]],[1]fornnecedor!$A:$G,7,0)</f>
        <v>CATALISADORES INDIVIDUAS</v>
      </c>
      <c r="Z857">
        <v>497895</v>
      </c>
      <c r="AA857" t="str">
        <f>Tabela1[[#This Row],[DESCRIÇÃO]]</f>
        <v>AKZO NOBEL LTDA AUTO</v>
      </c>
    </row>
    <row r="858" spans="1:27" x14ac:dyDescent="0.3">
      <c r="A858" t="s">
        <v>5581</v>
      </c>
      <c r="B858" t="s">
        <v>101</v>
      </c>
      <c r="C858" s="1">
        <v>46076</v>
      </c>
      <c r="D858" s="2">
        <v>2001509788</v>
      </c>
      <c r="E858" t="s">
        <v>197</v>
      </c>
      <c r="G858" t="s">
        <v>103</v>
      </c>
      <c r="H858" t="s">
        <v>24</v>
      </c>
      <c r="I858">
        <v>45.75</v>
      </c>
      <c r="J858">
        <v>24</v>
      </c>
      <c r="K858">
        <v>0</v>
      </c>
      <c r="L858" s="3">
        <v>1097.9000000000001</v>
      </c>
      <c r="M858">
        <v>72.08</v>
      </c>
      <c r="N858">
        <v>0</v>
      </c>
      <c r="O858">
        <v>28.98</v>
      </c>
      <c r="P858">
        <v>0</v>
      </c>
      <c r="Q858">
        <v>0</v>
      </c>
      <c r="R858">
        <v>77.62</v>
      </c>
      <c r="S858">
        <v>0</v>
      </c>
      <c r="T858" s="3">
        <v>1180.96</v>
      </c>
      <c r="U858">
        <v>34</v>
      </c>
      <c r="V858" t="str">
        <f>VLOOKUP(Tabela1[[#This Row],[CÓD FORNECEDOR]],'[1]BASE FORNECEDORES'!$A:$N,11,0)</f>
        <v>60.561.719/0022-58</v>
      </c>
      <c r="W858" t="str">
        <f>VLOOKUP(Tabela1[[#This Row],[CNPJ]],'[1]BASE FORNECEDORES'!$K:$R,8,0)</f>
        <v>AKZO NOBEL LTDA AUTO</v>
      </c>
      <c r="X858">
        <v>9788</v>
      </c>
      <c r="Y858" t="str">
        <f>VLOOKUP(Tabela1[[#This Row],[CÓD PRODUTO ]],[1]fornnecedor!$A:$G,7,0)</f>
        <v>CATALISADORES INDIVIDUAS</v>
      </c>
      <c r="Z858">
        <v>497895</v>
      </c>
      <c r="AA858" t="str">
        <f>Tabela1[[#This Row],[DESCRIÇÃO]]</f>
        <v>AKZO NOBEL LTDA AUTO</v>
      </c>
    </row>
    <row r="859" spans="1:27" x14ac:dyDescent="0.3">
      <c r="A859" t="s">
        <v>5581</v>
      </c>
      <c r="B859" t="s">
        <v>101</v>
      </c>
      <c r="C859" s="1">
        <v>46076</v>
      </c>
      <c r="D859" s="2">
        <v>2001521075</v>
      </c>
      <c r="E859" t="s">
        <v>198</v>
      </c>
      <c r="G859" t="s">
        <v>103</v>
      </c>
      <c r="H859" t="s">
        <v>24</v>
      </c>
      <c r="I859">
        <v>22.01</v>
      </c>
      <c r="J859">
        <v>60</v>
      </c>
      <c r="K859">
        <v>0</v>
      </c>
      <c r="L859" s="3">
        <v>1320.84</v>
      </c>
      <c r="M859">
        <v>86.71</v>
      </c>
      <c r="N859">
        <v>0</v>
      </c>
      <c r="O859">
        <v>34.869999999999997</v>
      </c>
      <c r="P859">
        <v>0</v>
      </c>
      <c r="Q859">
        <v>0</v>
      </c>
      <c r="R859">
        <v>93.38</v>
      </c>
      <c r="S859">
        <v>0</v>
      </c>
      <c r="T859" s="3">
        <v>1420.76</v>
      </c>
      <c r="U859">
        <v>34</v>
      </c>
      <c r="V859" t="str">
        <f>VLOOKUP(Tabela1[[#This Row],[CÓD FORNECEDOR]],'[1]BASE FORNECEDORES'!$A:$N,11,0)</f>
        <v>60.561.719/0022-58</v>
      </c>
      <c r="W859" t="str">
        <f>VLOOKUP(Tabela1[[#This Row],[CNPJ]],'[1]BASE FORNECEDORES'!$K:$R,8,0)</f>
        <v>AKZO NOBEL LTDA AUTO</v>
      </c>
      <c r="X859">
        <v>21075</v>
      </c>
      <c r="Y859" t="str">
        <f>VLOOKUP(Tabela1[[#This Row],[CÓD PRODUTO ]],[1]fornnecedor!$A:$G,7,0)</f>
        <v>CATALISADORES INDIVIDUAS</v>
      </c>
      <c r="Z859">
        <v>497895</v>
      </c>
      <c r="AA859" t="str">
        <f>Tabela1[[#This Row],[DESCRIÇÃO]]</f>
        <v>AKZO NOBEL LTDA AUTO</v>
      </c>
    </row>
    <row r="860" spans="1:27" x14ac:dyDescent="0.3">
      <c r="A860" t="s">
        <v>5581</v>
      </c>
      <c r="B860" t="s">
        <v>101</v>
      </c>
      <c r="C860" s="1">
        <v>46076</v>
      </c>
      <c r="D860" s="2">
        <v>2000323385</v>
      </c>
      <c r="E860" t="s">
        <v>204</v>
      </c>
      <c r="G860" t="s">
        <v>103</v>
      </c>
      <c r="H860" t="s">
        <v>24</v>
      </c>
      <c r="I860">
        <v>36.520000000000003</v>
      </c>
      <c r="J860">
        <v>12</v>
      </c>
      <c r="K860">
        <v>0</v>
      </c>
      <c r="L860">
        <v>438.2</v>
      </c>
      <c r="M860">
        <v>14.38</v>
      </c>
      <c r="N860">
        <v>0</v>
      </c>
      <c r="O860">
        <v>11.57</v>
      </c>
      <c r="P860">
        <v>0</v>
      </c>
      <c r="Q860">
        <v>0</v>
      </c>
      <c r="R860">
        <v>0</v>
      </c>
      <c r="S860">
        <v>0</v>
      </c>
      <c r="T860">
        <v>456.96</v>
      </c>
      <c r="U860">
        <v>34</v>
      </c>
      <c r="V860" t="str">
        <f>VLOOKUP(Tabela1[[#This Row],[CÓD FORNECEDOR]],'[1]BASE FORNECEDORES'!$A:$N,11,0)</f>
        <v>60.561.719/0022-58</v>
      </c>
      <c r="W860" t="str">
        <f>VLOOKUP(Tabela1[[#This Row],[CNPJ]],'[1]BASE FORNECEDORES'!$K:$R,8,0)</f>
        <v>AKZO NOBEL LTDA AUTO</v>
      </c>
      <c r="X860">
        <v>23385</v>
      </c>
      <c r="Y860" t="str">
        <f>VLOOKUP(Tabela1[[#This Row],[CÓD PRODUTO ]],[1]fornnecedor!$A:$G,7,0)</f>
        <v>TINTAS PU</v>
      </c>
      <c r="Z860">
        <v>497895</v>
      </c>
      <c r="AA860" t="str">
        <f>Tabela1[[#This Row],[DESCRIÇÃO]]</f>
        <v>AKZO NOBEL LTDA AUTO</v>
      </c>
    </row>
    <row r="861" spans="1:27" x14ac:dyDescent="0.3">
      <c r="A861" t="s">
        <v>5581</v>
      </c>
      <c r="B861" t="s">
        <v>101</v>
      </c>
      <c r="C861" s="1">
        <v>46076</v>
      </c>
      <c r="D861" s="2">
        <v>2000323383</v>
      </c>
      <c r="E861" t="s">
        <v>205</v>
      </c>
      <c r="G861" t="s">
        <v>103</v>
      </c>
      <c r="H861" t="s">
        <v>24</v>
      </c>
      <c r="I861">
        <v>36.47</v>
      </c>
      <c r="J861">
        <v>6</v>
      </c>
      <c r="K861">
        <v>0</v>
      </c>
      <c r="L861">
        <v>218.83</v>
      </c>
      <c r="M861">
        <v>7.18</v>
      </c>
      <c r="N861">
        <v>0</v>
      </c>
      <c r="O861">
        <v>5.78</v>
      </c>
      <c r="P861">
        <v>0</v>
      </c>
      <c r="Q861">
        <v>0</v>
      </c>
      <c r="R861">
        <v>0</v>
      </c>
      <c r="S861">
        <v>0</v>
      </c>
      <c r="T861">
        <v>228.2</v>
      </c>
      <c r="U861">
        <v>34</v>
      </c>
      <c r="V861" t="str">
        <f>VLOOKUP(Tabela1[[#This Row],[CÓD FORNECEDOR]],'[1]BASE FORNECEDORES'!$A:$N,11,0)</f>
        <v>60.561.719/0022-58</v>
      </c>
      <c r="W861" t="str">
        <f>VLOOKUP(Tabela1[[#This Row],[CNPJ]],'[1]BASE FORNECEDORES'!$K:$R,8,0)</f>
        <v>AKZO NOBEL LTDA AUTO</v>
      </c>
      <c r="X861">
        <v>23383</v>
      </c>
      <c r="Y861" t="str">
        <f>VLOOKUP(Tabela1[[#This Row],[CÓD PRODUTO ]],[1]fornnecedor!$A:$G,7,0)</f>
        <v>TINTAS PU</v>
      </c>
      <c r="Z861">
        <v>497895</v>
      </c>
      <c r="AA861" t="str">
        <f>Tabela1[[#This Row],[DESCRIÇÃO]]</f>
        <v>AKZO NOBEL LTDA AUTO</v>
      </c>
    </row>
    <row r="862" spans="1:27" x14ac:dyDescent="0.3">
      <c r="A862" t="s">
        <v>5581</v>
      </c>
      <c r="B862" t="s">
        <v>101</v>
      </c>
      <c r="C862" s="1">
        <v>46076</v>
      </c>
      <c r="D862" s="2">
        <v>2000309785</v>
      </c>
      <c r="E862" t="s">
        <v>208</v>
      </c>
      <c r="G862" t="s">
        <v>103</v>
      </c>
      <c r="H862" t="s">
        <v>24</v>
      </c>
      <c r="I862">
        <v>39.25</v>
      </c>
      <c r="J862">
        <v>6</v>
      </c>
      <c r="K862">
        <v>0</v>
      </c>
      <c r="L862">
        <v>235.48</v>
      </c>
      <c r="M862">
        <v>7.73</v>
      </c>
      <c r="N862">
        <v>0</v>
      </c>
      <c r="O862">
        <v>6.21</v>
      </c>
      <c r="P862">
        <v>0</v>
      </c>
      <c r="Q862">
        <v>0</v>
      </c>
      <c r="R862">
        <v>16.649999999999999</v>
      </c>
      <c r="S862">
        <v>0</v>
      </c>
      <c r="T862">
        <v>245.56</v>
      </c>
      <c r="U862">
        <v>34</v>
      </c>
      <c r="V862" t="str">
        <f>VLOOKUP(Tabela1[[#This Row],[CÓD FORNECEDOR]],'[1]BASE FORNECEDORES'!$A:$N,11,0)</f>
        <v>60.561.719/0022-58</v>
      </c>
      <c r="W862" t="str">
        <f>VLOOKUP(Tabela1[[#This Row],[CNPJ]],'[1]BASE FORNECEDORES'!$K:$R,8,0)</f>
        <v>AKZO NOBEL LTDA AUTO</v>
      </c>
      <c r="X862">
        <v>9785</v>
      </c>
      <c r="Y862" t="str">
        <f>VLOOKUP(Tabela1[[#This Row],[CÓD PRODUTO ]],[1]fornnecedor!$A:$G,7,0)</f>
        <v>TINTAS PU</v>
      </c>
      <c r="Z862">
        <v>497895</v>
      </c>
      <c r="AA862" t="str">
        <f>Tabela1[[#This Row],[DESCRIÇÃO]]</f>
        <v>AKZO NOBEL LTDA AUTO</v>
      </c>
    </row>
    <row r="863" spans="1:27" x14ac:dyDescent="0.3">
      <c r="A863" t="s">
        <v>5581</v>
      </c>
      <c r="B863" t="s">
        <v>101</v>
      </c>
      <c r="C863" s="1">
        <v>46076</v>
      </c>
      <c r="D863" s="2">
        <v>2000323384</v>
      </c>
      <c r="E863" t="s">
        <v>209</v>
      </c>
      <c r="G863" t="s">
        <v>103</v>
      </c>
      <c r="H863" t="s">
        <v>24</v>
      </c>
      <c r="I863">
        <v>34.380000000000003</v>
      </c>
      <c r="J863">
        <v>12</v>
      </c>
      <c r="K863">
        <v>0</v>
      </c>
      <c r="L863">
        <v>412.62</v>
      </c>
      <c r="M863">
        <v>13.54</v>
      </c>
      <c r="N863">
        <v>0</v>
      </c>
      <c r="O863">
        <v>10.9</v>
      </c>
      <c r="P863">
        <v>0</v>
      </c>
      <c r="Q863">
        <v>0</v>
      </c>
      <c r="R863">
        <v>0</v>
      </c>
      <c r="S863">
        <v>0</v>
      </c>
      <c r="T863">
        <v>430.29</v>
      </c>
      <c r="U863">
        <v>34</v>
      </c>
      <c r="V863" t="str">
        <f>VLOOKUP(Tabela1[[#This Row],[CÓD FORNECEDOR]],'[1]BASE FORNECEDORES'!$A:$N,11,0)</f>
        <v>60.561.719/0022-58</v>
      </c>
      <c r="W863" t="str">
        <f>VLOOKUP(Tabela1[[#This Row],[CNPJ]],'[1]BASE FORNECEDORES'!$K:$R,8,0)</f>
        <v>AKZO NOBEL LTDA AUTO</v>
      </c>
      <c r="X863">
        <v>23384</v>
      </c>
      <c r="Y863" t="str">
        <f>VLOOKUP(Tabela1[[#This Row],[CÓD PRODUTO ]],[1]fornnecedor!$A:$G,7,0)</f>
        <v>TINTAS PU</v>
      </c>
      <c r="Z863">
        <v>497895</v>
      </c>
      <c r="AA863" t="str">
        <f>Tabela1[[#This Row],[DESCRIÇÃO]]</f>
        <v>AKZO NOBEL LTDA AUTO</v>
      </c>
    </row>
    <row r="864" spans="1:27" x14ac:dyDescent="0.3">
      <c r="A864" t="s">
        <v>5581</v>
      </c>
      <c r="B864" t="s">
        <v>101</v>
      </c>
      <c r="C864" s="1">
        <v>46076</v>
      </c>
      <c r="D864" s="2">
        <v>2001721721</v>
      </c>
      <c r="E864" t="s">
        <v>294</v>
      </c>
      <c r="G864" t="s">
        <v>103</v>
      </c>
      <c r="H864" t="s">
        <v>24</v>
      </c>
      <c r="I864">
        <v>19.13</v>
      </c>
      <c r="J864">
        <v>4</v>
      </c>
      <c r="K864">
        <v>0</v>
      </c>
      <c r="L864">
        <v>76.510000000000005</v>
      </c>
      <c r="M864">
        <v>0</v>
      </c>
      <c r="N864">
        <v>0</v>
      </c>
      <c r="O864">
        <v>2.02</v>
      </c>
      <c r="P864">
        <v>0</v>
      </c>
      <c r="Q864">
        <v>0</v>
      </c>
      <c r="R864">
        <v>0</v>
      </c>
      <c r="S864">
        <v>0</v>
      </c>
      <c r="T864">
        <v>77.28</v>
      </c>
      <c r="U864">
        <v>34</v>
      </c>
      <c r="V864" t="str">
        <f>VLOOKUP(Tabela1[[#This Row],[CÓD FORNECEDOR]],'[1]BASE FORNECEDORES'!$A:$N,11,0)</f>
        <v>60.561.719/0022-58</v>
      </c>
      <c r="W864" t="str">
        <f>VLOOKUP(Tabela1[[#This Row],[CNPJ]],'[1]BASE FORNECEDORES'!$K:$R,8,0)</f>
        <v>AKZO NOBEL LTDA AUTO</v>
      </c>
      <c r="X864">
        <v>21721</v>
      </c>
      <c r="Y864" t="str">
        <f>VLOOKUP(Tabela1[[#This Row],[CÓD PRODUTO ]],[1]fornnecedor!$A:$G,7,0)</f>
        <v xml:space="preserve">MASCARAMENTO </v>
      </c>
      <c r="Z864">
        <v>497895</v>
      </c>
      <c r="AA864" t="str">
        <f>Tabela1[[#This Row],[DESCRIÇÃO]]</f>
        <v>AKZO NOBEL LTDA AUTO</v>
      </c>
    </row>
    <row r="865" spans="1:27" x14ac:dyDescent="0.3">
      <c r="A865" t="s">
        <v>5581</v>
      </c>
      <c r="B865" t="s">
        <v>101</v>
      </c>
      <c r="C865" s="1">
        <v>46076</v>
      </c>
      <c r="D865" s="2">
        <v>2005009752</v>
      </c>
      <c r="E865" t="s">
        <v>117</v>
      </c>
      <c r="G865" t="s">
        <v>103</v>
      </c>
      <c r="H865" t="s">
        <v>24</v>
      </c>
      <c r="I865">
        <v>26.38</v>
      </c>
      <c r="J865">
        <v>12</v>
      </c>
      <c r="K865">
        <v>0</v>
      </c>
      <c r="L865">
        <v>316.51</v>
      </c>
      <c r="M865">
        <v>20.78</v>
      </c>
      <c r="N865">
        <v>0</v>
      </c>
      <c r="O865">
        <v>8.36</v>
      </c>
      <c r="P865">
        <v>0</v>
      </c>
      <c r="Q865">
        <v>0</v>
      </c>
      <c r="R865">
        <v>0</v>
      </c>
      <c r="S865">
        <v>0</v>
      </c>
      <c r="T865">
        <v>340.46</v>
      </c>
      <c r="U865">
        <v>34</v>
      </c>
      <c r="V865" t="str">
        <f>VLOOKUP(Tabela1[[#This Row],[CÓD FORNECEDOR]],'[1]BASE FORNECEDORES'!$A:$N,11,0)</f>
        <v>60.561.719/0022-58</v>
      </c>
      <c r="W865" t="str">
        <f>VLOOKUP(Tabela1[[#This Row],[CNPJ]],'[1]BASE FORNECEDORES'!$K:$R,8,0)</f>
        <v>AKZO NOBEL LTDA AUTO</v>
      </c>
      <c r="X865">
        <v>9752</v>
      </c>
      <c r="Y865" t="str">
        <f>VLOOKUP(Tabela1[[#This Row],[CÓD PRODUTO ]],[1]fornnecedor!$A:$G,7,0)</f>
        <v>SELADORA P/ PLASTICO</v>
      </c>
      <c r="Z865">
        <v>497895</v>
      </c>
      <c r="AA865" t="str">
        <f>Tabela1[[#This Row],[DESCRIÇÃO]]</f>
        <v>AKZO NOBEL LTDA AUTO</v>
      </c>
    </row>
    <row r="866" spans="1:27" x14ac:dyDescent="0.3">
      <c r="A866" t="s">
        <v>5581</v>
      </c>
      <c r="B866" t="s">
        <v>101</v>
      </c>
      <c r="C866" s="1">
        <v>46076</v>
      </c>
      <c r="D866" s="2">
        <v>2003123398</v>
      </c>
      <c r="E866" t="s">
        <v>4716</v>
      </c>
      <c r="G866" t="s">
        <v>103</v>
      </c>
      <c r="H866" t="s">
        <v>24</v>
      </c>
      <c r="I866">
        <v>58.01</v>
      </c>
      <c r="J866">
        <v>2</v>
      </c>
      <c r="K866">
        <v>0</v>
      </c>
      <c r="L866">
        <v>116.01</v>
      </c>
      <c r="M866">
        <v>7.62</v>
      </c>
      <c r="N866">
        <v>0</v>
      </c>
      <c r="O866">
        <v>3.06</v>
      </c>
      <c r="P866">
        <v>0</v>
      </c>
      <c r="Q866">
        <v>0</v>
      </c>
      <c r="R866">
        <v>0</v>
      </c>
      <c r="S866">
        <v>0</v>
      </c>
      <c r="T866">
        <v>124.79</v>
      </c>
      <c r="U866">
        <v>34</v>
      </c>
      <c r="V866" t="str">
        <f>VLOOKUP(Tabela1[[#This Row],[CÓD FORNECEDOR]],'[1]BASE FORNECEDORES'!$A:$N,11,0)</f>
        <v>60.561.719/0022-58</v>
      </c>
      <c r="W866" t="str">
        <f>VLOOKUP(Tabela1[[#This Row],[CNPJ]],'[1]BASE FORNECEDORES'!$K:$R,8,0)</f>
        <v>AKZO NOBEL LTDA AUTO</v>
      </c>
      <c r="X866">
        <v>23398</v>
      </c>
      <c r="Y866" t="str">
        <f>VLOOKUP(Tabela1[[#This Row],[CÓD PRODUTO ]],[1]fornnecedor!$A:$G,7,0)</f>
        <v>BASES POLIÉSTER</v>
      </c>
      <c r="Z866">
        <v>497895</v>
      </c>
      <c r="AA866" t="str">
        <f>Tabela1[[#This Row],[DESCRIÇÃO]]</f>
        <v>AKZO NOBEL LTDA AUTO</v>
      </c>
    </row>
    <row r="867" spans="1:27" x14ac:dyDescent="0.3">
      <c r="A867" t="s">
        <v>5581</v>
      </c>
      <c r="B867" t="s">
        <v>101</v>
      </c>
      <c r="C867" s="1">
        <v>46076</v>
      </c>
      <c r="D867" s="2">
        <v>2003109860</v>
      </c>
      <c r="E867" t="s">
        <v>218</v>
      </c>
      <c r="G867" t="s">
        <v>103</v>
      </c>
      <c r="H867" t="s">
        <v>24</v>
      </c>
      <c r="I867">
        <v>485.96</v>
      </c>
      <c r="J867">
        <v>4</v>
      </c>
      <c r="K867">
        <v>0</v>
      </c>
      <c r="L867" s="3">
        <v>1943.86</v>
      </c>
      <c r="M867">
        <v>63.81</v>
      </c>
      <c r="N867">
        <v>0</v>
      </c>
      <c r="O867">
        <v>51.31</v>
      </c>
      <c r="P867">
        <v>0</v>
      </c>
      <c r="Q867">
        <v>0</v>
      </c>
      <c r="R867">
        <v>0</v>
      </c>
      <c r="S867">
        <v>0</v>
      </c>
      <c r="T867" s="3">
        <v>2027.11</v>
      </c>
      <c r="U867">
        <v>34</v>
      </c>
      <c r="V867" t="str">
        <f>VLOOKUP(Tabela1[[#This Row],[CÓD FORNECEDOR]],'[1]BASE FORNECEDORES'!$A:$N,11,0)</f>
        <v>60.561.719/0022-58</v>
      </c>
      <c r="W867" t="str">
        <f>VLOOKUP(Tabela1[[#This Row],[CNPJ]],'[1]BASE FORNECEDORES'!$K:$R,8,0)</f>
        <v>AKZO NOBEL LTDA AUTO</v>
      </c>
      <c r="X867">
        <v>9860</v>
      </c>
      <c r="Y867" t="str">
        <f>VLOOKUP(Tabela1[[#This Row],[CÓD PRODUTO ]],[1]fornnecedor!$A:$G,7,0)</f>
        <v>BASES POLIÉSTER</v>
      </c>
      <c r="Z867">
        <v>497895</v>
      </c>
      <c r="AA867" t="str">
        <f>Tabela1[[#This Row],[DESCRIÇÃO]]</f>
        <v>AKZO NOBEL LTDA AUTO</v>
      </c>
    </row>
    <row r="868" spans="1:27" x14ac:dyDescent="0.3">
      <c r="A868" t="s">
        <v>5581</v>
      </c>
      <c r="B868" t="s">
        <v>101</v>
      </c>
      <c r="C868" s="1">
        <v>46076</v>
      </c>
      <c r="D868" s="2">
        <v>2003109861</v>
      </c>
      <c r="E868" t="s">
        <v>219</v>
      </c>
      <c r="G868" t="s">
        <v>103</v>
      </c>
      <c r="H868" t="s">
        <v>24</v>
      </c>
      <c r="I868">
        <v>127.64</v>
      </c>
      <c r="J868">
        <v>4</v>
      </c>
      <c r="K868">
        <v>0</v>
      </c>
      <c r="L868">
        <v>510.55</v>
      </c>
      <c r="M868">
        <v>16.760000000000002</v>
      </c>
      <c r="N868">
        <v>0</v>
      </c>
      <c r="O868">
        <v>13.48</v>
      </c>
      <c r="P868">
        <v>0</v>
      </c>
      <c r="Q868">
        <v>0</v>
      </c>
      <c r="R868">
        <v>0</v>
      </c>
      <c r="S868">
        <v>0</v>
      </c>
      <c r="T868">
        <v>532.41999999999996</v>
      </c>
      <c r="U868">
        <v>34</v>
      </c>
      <c r="V868" t="str">
        <f>VLOOKUP(Tabela1[[#This Row],[CÓD FORNECEDOR]],'[1]BASE FORNECEDORES'!$A:$N,11,0)</f>
        <v>60.561.719/0022-58</v>
      </c>
      <c r="W868" t="str">
        <f>VLOOKUP(Tabela1[[#This Row],[CNPJ]],'[1]BASE FORNECEDORES'!$K:$R,8,0)</f>
        <v>AKZO NOBEL LTDA AUTO</v>
      </c>
      <c r="X868">
        <v>9861</v>
      </c>
      <c r="Y868" t="str">
        <f>VLOOKUP(Tabela1[[#This Row],[CÓD PRODUTO ]],[1]fornnecedor!$A:$G,7,0)</f>
        <v>BASES POLIÉSTER</v>
      </c>
      <c r="Z868">
        <v>497895</v>
      </c>
      <c r="AA868" t="str">
        <f>Tabela1[[#This Row],[DESCRIÇÃO]]</f>
        <v>AKZO NOBEL LTDA AUTO</v>
      </c>
    </row>
    <row r="869" spans="1:27" x14ac:dyDescent="0.3">
      <c r="A869" t="s">
        <v>5581</v>
      </c>
      <c r="B869" t="s">
        <v>101</v>
      </c>
      <c r="C869" s="1">
        <v>46076</v>
      </c>
      <c r="D869" s="2">
        <v>2003120114</v>
      </c>
      <c r="E869" t="s">
        <v>221</v>
      </c>
      <c r="G869" t="s">
        <v>103</v>
      </c>
      <c r="H869" t="s">
        <v>24</v>
      </c>
      <c r="I869">
        <v>206.52</v>
      </c>
      <c r="J869">
        <v>6</v>
      </c>
      <c r="K869">
        <v>0</v>
      </c>
      <c r="L869" s="3">
        <v>1239.0999999999999</v>
      </c>
      <c r="M869">
        <v>40.67</v>
      </c>
      <c r="N869">
        <v>0</v>
      </c>
      <c r="O869">
        <v>32.71</v>
      </c>
      <c r="P869">
        <v>0</v>
      </c>
      <c r="Q869">
        <v>0</v>
      </c>
      <c r="R869">
        <v>0</v>
      </c>
      <c r="S869">
        <v>0</v>
      </c>
      <c r="T869" s="3">
        <v>1292.1600000000001</v>
      </c>
      <c r="U869">
        <v>34</v>
      </c>
      <c r="V869" t="str">
        <f>VLOOKUP(Tabela1[[#This Row],[CÓD FORNECEDOR]],'[1]BASE FORNECEDORES'!$A:$N,11,0)</f>
        <v>60.561.719/0022-58</v>
      </c>
      <c r="W869" t="str">
        <f>VLOOKUP(Tabela1[[#This Row],[CNPJ]],'[1]BASE FORNECEDORES'!$K:$R,8,0)</f>
        <v>AKZO NOBEL LTDA AUTO</v>
      </c>
      <c r="X869">
        <v>20114</v>
      </c>
      <c r="Y869" t="str">
        <f>VLOOKUP(Tabela1[[#This Row],[CÓD PRODUTO ]],[1]fornnecedor!$A:$G,7,0)</f>
        <v>BASES POLIÉSTER</v>
      </c>
      <c r="Z869">
        <v>497895</v>
      </c>
      <c r="AA869" t="str">
        <f>Tabela1[[#This Row],[DESCRIÇÃO]]</f>
        <v>AKZO NOBEL LTDA AUTO</v>
      </c>
    </row>
    <row r="870" spans="1:27" x14ac:dyDescent="0.3">
      <c r="A870" t="s">
        <v>5581</v>
      </c>
      <c r="B870" t="s">
        <v>101</v>
      </c>
      <c r="C870" s="1">
        <v>46076</v>
      </c>
      <c r="D870" s="2">
        <v>2003121250</v>
      </c>
      <c r="E870" t="s">
        <v>223</v>
      </c>
      <c r="G870" t="s">
        <v>103</v>
      </c>
      <c r="H870" t="s">
        <v>24</v>
      </c>
      <c r="I870">
        <v>235.4</v>
      </c>
      <c r="J870">
        <v>2</v>
      </c>
      <c r="K870">
        <v>0</v>
      </c>
      <c r="L870">
        <v>470.8</v>
      </c>
      <c r="M870">
        <v>15.45</v>
      </c>
      <c r="N870">
        <v>0</v>
      </c>
      <c r="O870">
        <v>12.43</v>
      </c>
      <c r="P870">
        <v>0</v>
      </c>
      <c r="Q870">
        <v>0</v>
      </c>
      <c r="R870">
        <v>0</v>
      </c>
      <c r="S870">
        <v>0</v>
      </c>
      <c r="T870">
        <v>490.96</v>
      </c>
      <c r="U870">
        <v>34</v>
      </c>
      <c r="V870" t="str">
        <f>VLOOKUP(Tabela1[[#This Row],[CÓD FORNECEDOR]],'[1]BASE FORNECEDORES'!$A:$N,11,0)</f>
        <v>60.561.719/0022-58</v>
      </c>
      <c r="W870" t="str">
        <f>VLOOKUP(Tabela1[[#This Row],[CNPJ]],'[1]BASE FORNECEDORES'!$K:$R,8,0)</f>
        <v>AKZO NOBEL LTDA AUTO</v>
      </c>
      <c r="X870">
        <v>21250</v>
      </c>
      <c r="Y870" t="str">
        <f>VLOOKUP(Tabela1[[#This Row],[CÓD PRODUTO ]],[1]fornnecedor!$A:$G,7,0)</f>
        <v>BASES POLIÉSTER</v>
      </c>
      <c r="Z870">
        <v>497895</v>
      </c>
      <c r="AA870" t="str">
        <f>Tabela1[[#This Row],[DESCRIÇÃO]]</f>
        <v>AKZO NOBEL LTDA AUTO</v>
      </c>
    </row>
    <row r="871" spans="1:27" x14ac:dyDescent="0.3">
      <c r="A871" t="s">
        <v>5581</v>
      </c>
      <c r="B871" t="s">
        <v>101</v>
      </c>
      <c r="C871" s="1">
        <v>46076</v>
      </c>
      <c r="D871" s="2">
        <v>2003109867</v>
      </c>
      <c r="E871" t="s">
        <v>5057</v>
      </c>
      <c r="G871" t="s">
        <v>103</v>
      </c>
      <c r="H871" t="s">
        <v>24</v>
      </c>
      <c r="I871">
        <v>151.28</v>
      </c>
      <c r="J871">
        <v>4</v>
      </c>
      <c r="K871">
        <v>0</v>
      </c>
      <c r="L871">
        <v>605.1</v>
      </c>
      <c r="M871">
        <v>19.86</v>
      </c>
      <c r="N871">
        <v>0</v>
      </c>
      <c r="O871">
        <v>15.97</v>
      </c>
      <c r="P871">
        <v>0</v>
      </c>
      <c r="Q871">
        <v>0</v>
      </c>
      <c r="R871">
        <v>0</v>
      </c>
      <c r="S871">
        <v>0</v>
      </c>
      <c r="T871">
        <v>631.01</v>
      </c>
      <c r="U871">
        <v>34</v>
      </c>
      <c r="V871" t="str">
        <f>VLOOKUP(Tabela1[[#This Row],[CÓD FORNECEDOR]],'[1]BASE FORNECEDORES'!$A:$N,11,0)</f>
        <v>60.561.719/0022-58</v>
      </c>
      <c r="W871" t="str">
        <f>VLOOKUP(Tabela1[[#This Row],[CNPJ]],'[1]BASE FORNECEDORES'!$K:$R,8,0)</f>
        <v>AKZO NOBEL LTDA AUTO</v>
      </c>
      <c r="X871">
        <v>9867</v>
      </c>
      <c r="Y871" t="str">
        <f>VLOOKUP(Tabela1[[#This Row],[CÓD PRODUTO ]],[1]fornnecedor!$A:$G,7,0)</f>
        <v>BASES POLIÉSTER</v>
      </c>
      <c r="Z871">
        <v>497895</v>
      </c>
      <c r="AA871" t="str">
        <f>Tabela1[[#This Row],[DESCRIÇÃO]]</f>
        <v>AKZO NOBEL LTDA AUTO</v>
      </c>
    </row>
    <row r="872" spans="1:27" x14ac:dyDescent="0.3">
      <c r="A872" t="s">
        <v>5581</v>
      </c>
      <c r="B872" t="s">
        <v>101</v>
      </c>
      <c r="C872" s="1">
        <v>46076</v>
      </c>
      <c r="D872" s="2">
        <v>2003109868</v>
      </c>
      <c r="E872" t="s">
        <v>224</v>
      </c>
      <c r="G872" t="s">
        <v>103</v>
      </c>
      <c r="H872" t="s">
        <v>24</v>
      </c>
      <c r="I872">
        <v>54.14</v>
      </c>
      <c r="J872">
        <v>8</v>
      </c>
      <c r="K872">
        <v>0</v>
      </c>
      <c r="L872">
        <v>433.13</v>
      </c>
      <c r="M872">
        <v>14.22</v>
      </c>
      <c r="N872">
        <v>0</v>
      </c>
      <c r="O872">
        <v>11.43</v>
      </c>
      <c r="P872">
        <v>0</v>
      </c>
      <c r="Q872">
        <v>0</v>
      </c>
      <c r="R872">
        <v>0</v>
      </c>
      <c r="S872">
        <v>0</v>
      </c>
      <c r="T872">
        <v>451.68</v>
      </c>
      <c r="U872">
        <v>34</v>
      </c>
      <c r="V872" t="str">
        <f>VLOOKUP(Tabela1[[#This Row],[CÓD FORNECEDOR]],'[1]BASE FORNECEDORES'!$A:$N,11,0)</f>
        <v>60.561.719/0022-58</v>
      </c>
      <c r="W872" t="str">
        <f>VLOOKUP(Tabela1[[#This Row],[CNPJ]],'[1]BASE FORNECEDORES'!$K:$R,8,0)</f>
        <v>AKZO NOBEL LTDA AUTO</v>
      </c>
      <c r="X872">
        <v>9868</v>
      </c>
      <c r="Y872" t="str">
        <f>VLOOKUP(Tabela1[[#This Row],[CÓD PRODUTO ]],[1]fornnecedor!$A:$G,7,0)</f>
        <v>BASES POLIÉSTER</v>
      </c>
      <c r="Z872">
        <v>497895</v>
      </c>
      <c r="AA872" t="str">
        <f>Tabela1[[#This Row],[DESCRIÇÃO]]</f>
        <v>AKZO NOBEL LTDA AUTO</v>
      </c>
    </row>
    <row r="873" spans="1:27" x14ac:dyDescent="0.3">
      <c r="A873" t="s">
        <v>5581</v>
      </c>
      <c r="B873" t="s">
        <v>101</v>
      </c>
      <c r="C873" s="1">
        <v>46076</v>
      </c>
      <c r="D873" s="2">
        <v>2003109869</v>
      </c>
      <c r="E873" t="s">
        <v>225</v>
      </c>
      <c r="G873" t="s">
        <v>103</v>
      </c>
      <c r="H873" t="s">
        <v>24</v>
      </c>
      <c r="I873">
        <v>46.88</v>
      </c>
      <c r="J873">
        <v>2</v>
      </c>
      <c r="K873">
        <v>0</v>
      </c>
      <c r="L873">
        <v>93.75</v>
      </c>
      <c r="M873">
        <v>3.08</v>
      </c>
      <c r="N873">
        <v>0</v>
      </c>
      <c r="O873">
        <v>2.48</v>
      </c>
      <c r="P873">
        <v>0</v>
      </c>
      <c r="Q873">
        <v>0</v>
      </c>
      <c r="R873">
        <v>0</v>
      </c>
      <c r="S873">
        <v>0</v>
      </c>
      <c r="T873">
        <v>97.77</v>
      </c>
      <c r="U873">
        <v>34</v>
      </c>
      <c r="V873" t="str">
        <f>VLOOKUP(Tabela1[[#This Row],[CÓD FORNECEDOR]],'[1]BASE FORNECEDORES'!$A:$N,11,0)</f>
        <v>60.561.719/0022-58</v>
      </c>
      <c r="W873" t="str">
        <f>VLOOKUP(Tabela1[[#This Row],[CNPJ]],'[1]BASE FORNECEDORES'!$K:$R,8,0)</f>
        <v>AKZO NOBEL LTDA AUTO</v>
      </c>
      <c r="X873">
        <v>9869</v>
      </c>
      <c r="Y873" t="str">
        <f>VLOOKUP(Tabela1[[#This Row],[CÓD PRODUTO ]],[1]fornnecedor!$A:$G,7,0)</f>
        <v>BASES POLIÉSTER</v>
      </c>
      <c r="Z873">
        <v>497895</v>
      </c>
      <c r="AA873" t="str">
        <f>Tabela1[[#This Row],[DESCRIÇÃO]]</f>
        <v>AKZO NOBEL LTDA AUTO</v>
      </c>
    </row>
    <row r="874" spans="1:27" x14ac:dyDescent="0.3">
      <c r="A874" t="s">
        <v>5581</v>
      </c>
      <c r="B874" t="s">
        <v>101</v>
      </c>
      <c r="C874" s="1">
        <v>46076</v>
      </c>
      <c r="D874" s="2">
        <v>2003109870</v>
      </c>
      <c r="E874" t="s">
        <v>226</v>
      </c>
      <c r="G874" t="s">
        <v>103</v>
      </c>
      <c r="H874" t="s">
        <v>24</v>
      </c>
      <c r="I874">
        <v>37.46</v>
      </c>
      <c r="J874">
        <v>10</v>
      </c>
      <c r="K874">
        <v>0</v>
      </c>
      <c r="L874">
        <v>374.56</v>
      </c>
      <c r="M874">
        <v>12.3</v>
      </c>
      <c r="N874">
        <v>0</v>
      </c>
      <c r="O874">
        <v>9.89</v>
      </c>
      <c r="P874">
        <v>0</v>
      </c>
      <c r="Q874">
        <v>0</v>
      </c>
      <c r="R874">
        <v>0</v>
      </c>
      <c r="S874">
        <v>0</v>
      </c>
      <c r="T874">
        <v>390.61</v>
      </c>
      <c r="U874">
        <v>34</v>
      </c>
      <c r="V874" t="str">
        <f>VLOOKUP(Tabela1[[#This Row],[CÓD FORNECEDOR]],'[1]BASE FORNECEDORES'!$A:$N,11,0)</f>
        <v>60.561.719/0022-58</v>
      </c>
      <c r="W874" t="str">
        <f>VLOOKUP(Tabela1[[#This Row],[CNPJ]],'[1]BASE FORNECEDORES'!$K:$R,8,0)</f>
        <v>AKZO NOBEL LTDA AUTO</v>
      </c>
      <c r="X874">
        <v>9870</v>
      </c>
      <c r="Y874" t="str">
        <f>VLOOKUP(Tabela1[[#This Row],[CÓD PRODUTO ]],[1]fornnecedor!$A:$G,7,0)</f>
        <v>BASES POLIÉSTER</v>
      </c>
      <c r="Z874">
        <v>497895</v>
      </c>
      <c r="AA874" t="str">
        <f>Tabela1[[#This Row],[DESCRIÇÃO]]</f>
        <v>AKZO NOBEL LTDA AUTO</v>
      </c>
    </row>
    <row r="875" spans="1:27" x14ac:dyDescent="0.3">
      <c r="A875" t="s">
        <v>5581</v>
      </c>
      <c r="B875" t="s">
        <v>101</v>
      </c>
      <c r="C875" s="1">
        <v>46076</v>
      </c>
      <c r="D875" s="2">
        <v>2003109873</v>
      </c>
      <c r="E875" t="s">
        <v>228</v>
      </c>
      <c r="G875" t="s">
        <v>103</v>
      </c>
      <c r="H875" t="s">
        <v>24</v>
      </c>
      <c r="I875">
        <v>440.45</v>
      </c>
      <c r="J875">
        <v>2</v>
      </c>
      <c r="K875">
        <v>0</v>
      </c>
      <c r="L875">
        <v>880.9</v>
      </c>
      <c r="M875">
        <v>28.92</v>
      </c>
      <c r="N875">
        <v>0</v>
      </c>
      <c r="O875">
        <v>23.25</v>
      </c>
      <c r="P875">
        <v>0</v>
      </c>
      <c r="Q875">
        <v>0</v>
      </c>
      <c r="R875">
        <v>0</v>
      </c>
      <c r="S875">
        <v>0</v>
      </c>
      <c r="T875">
        <v>918.63</v>
      </c>
      <c r="U875">
        <v>34</v>
      </c>
      <c r="V875" t="str">
        <f>VLOOKUP(Tabela1[[#This Row],[CÓD FORNECEDOR]],'[1]BASE FORNECEDORES'!$A:$N,11,0)</f>
        <v>60.561.719/0022-58</v>
      </c>
      <c r="W875" t="str">
        <f>VLOOKUP(Tabela1[[#This Row],[CNPJ]],'[1]BASE FORNECEDORES'!$K:$R,8,0)</f>
        <v>AKZO NOBEL LTDA AUTO</v>
      </c>
      <c r="X875">
        <v>9873</v>
      </c>
      <c r="Y875" t="str">
        <f>VLOOKUP(Tabela1[[#This Row],[CÓD PRODUTO ]],[1]fornnecedor!$A:$G,7,0)</f>
        <v>BASES POLIÉSTER</v>
      </c>
      <c r="Z875">
        <v>497895</v>
      </c>
      <c r="AA875" t="str">
        <f>Tabela1[[#This Row],[DESCRIÇÃO]]</f>
        <v>AKZO NOBEL LTDA AUTO</v>
      </c>
    </row>
    <row r="876" spans="1:27" x14ac:dyDescent="0.3">
      <c r="A876" t="s">
        <v>5581</v>
      </c>
      <c r="B876" t="s">
        <v>101</v>
      </c>
      <c r="C876" s="1">
        <v>46076</v>
      </c>
      <c r="D876" s="2">
        <v>2003109875</v>
      </c>
      <c r="E876" t="s">
        <v>229</v>
      </c>
      <c r="G876" t="s">
        <v>103</v>
      </c>
      <c r="H876" t="s">
        <v>24</v>
      </c>
      <c r="I876">
        <v>84.57</v>
      </c>
      <c r="J876">
        <v>2</v>
      </c>
      <c r="K876">
        <v>0</v>
      </c>
      <c r="L876">
        <v>169.14</v>
      </c>
      <c r="M876">
        <v>5.55</v>
      </c>
      <c r="N876">
        <v>0</v>
      </c>
      <c r="O876">
        <v>4.46</v>
      </c>
      <c r="P876">
        <v>0</v>
      </c>
      <c r="Q876">
        <v>0</v>
      </c>
      <c r="R876">
        <v>0</v>
      </c>
      <c r="S876">
        <v>0</v>
      </c>
      <c r="T876">
        <v>176.38</v>
      </c>
      <c r="U876">
        <v>34</v>
      </c>
      <c r="V876" t="str">
        <f>VLOOKUP(Tabela1[[#This Row],[CÓD FORNECEDOR]],'[1]BASE FORNECEDORES'!$A:$N,11,0)</f>
        <v>60.561.719/0022-58</v>
      </c>
      <c r="W876" t="str">
        <f>VLOOKUP(Tabela1[[#This Row],[CNPJ]],'[1]BASE FORNECEDORES'!$K:$R,8,0)</f>
        <v>AKZO NOBEL LTDA AUTO</v>
      </c>
      <c r="X876">
        <v>9875</v>
      </c>
      <c r="Y876" t="str">
        <f>VLOOKUP(Tabela1[[#This Row],[CÓD PRODUTO ]],[1]fornnecedor!$A:$G,7,0)</f>
        <v>BASES POLIÉSTER</v>
      </c>
      <c r="Z876">
        <v>497895</v>
      </c>
      <c r="AA876" t="str">
        <f>Tabela1[[#This Row],[DESCRIÇÃO]]</f>
        <v>AKZO NOBEL LTDA AUTO</v>
      </c>
    </row>
    <row r="877" spans="1:27" x14ac:dyDescent="0.3">
      <c r="A877" t="s">
        <v>5581</v>
      </c>
      <c r="B877" t="s">
        <v>101</v>
      </c>
      <c r="C877" s="1">
        <v>46076</v>
      </c>
      <c r="D877" s="2">
        <v>2003109876</v>
      </c>
      <c r="E877" t="s">
        <v>119</v>
      </c>
      <c r="G877" t="s">
        <v>103</v>
      </c>
      <c r="H877" t="s">
        <v>24</v>
      </c>
      <c r="I877">
        <v>240.03</v>
      </c>
      <c r="J877">
        <v>4</v>
      </c>
      <c r="K877">
        <v>0</v>
      </c>
      <c r="L877">
        <v>960.11</v>
      </c>
      <c r="M877">
        <v>31.52</v>
      </c>
      <c r="N877">
        <v>0</v>
      </c>
      <c r="O877">
        <v>25.34</v>
      </c>
      <c r="P877">
        <v>0</v>
      </c>
      <c r="Q877">
        <v>0</v>
      </c>
      <c r="R877">
        <v>0</v>
      </c>
      <c r="S877">
        <v>0</v>
      </c>
      <c r="T877" s="3">
        <v>1001.23</v>
      </c>
      <c r="U877">
        <v>34</v>
      </c>
      <c r="V877" t="str">
        <f>VLOOKUP(Tabela1[[#This Row],[CÓD FORNECEDOR]],'[1]BASE FORNECEDORES'!$A:$N,11,0)</f>
        <v>60.561.719/0022-58</v>
      </c>
      <c r="W877" t="str">
        <f>VLOOKUP(Tabela1[[#This Row],[CNPJ]],'[1]BASE FORNECEDORES'!$K:$R,8,0)</f>
        <v>AKZO NOBEL LTDA AUTO</v>
      </c>
      <c r="X877">
        <v>9876</v>
      </c>
      <c r="Y877" t="str">
        <f>VLOOKUP(Tabela1[[#This Row],[CÓD PRODUTO ]],[1]fornnecedor!$A:$G,7,0)</f>
        <v>BASES POLIÉSTER</v>
      </c>
      <c r="Z877">
        <v>497895</v>
      </c>
      <c r="AA877" t="str">
        <f>Tabela1[[#This Row],[DESCRIÇÃO]]</f>
        <v>AKZO NOBEL LTDA AUTO</v>
      </c>
    </row>
    <row r="878" spans="1:27" x14ac:dyDescent="0.3">
      <c r="A878" t="s">
        <v>5581</v>
      </c>
      <c r="B878" t="s">
        <v>101</v>
      </c>
      <c r="C878" s="1">
        <v>46076</v>
      </c>
      <c r="D878" s="2">
        <v>2003109878</v>
      </c>
      <c r="E878" t="s">
        <v>230</v>
      </c>
      <c r="G878" t="s">
        <v>103</v>
      </c>
      <c r="H878" t="s">
        <v>24</v>
      </c>
      <c r="I878">
        <v>81.59</v>
      </c>
      <c r="J878">
        <v>4</v>
      </c>
      <c r="K878">
        <v>0</v>
      </c>
      <c r="L878">
        <v>326.37</v>
      </c>
      <c r="M878">
        <v>10.71</v>
      </c>
      <c r="N878">
        <v>0</v>
      </c>
      <c r="O878">
        <v>8.61</v>
      </c>
      <c r="P878">
        <v>0</v>
      </c>
      <c r="Q878">
        <v>0</v>
      </c>
      <c r="R878">
        <v>0</v>
      </c>
      <c r="S878">
        <v>0</v>
      </c>
      <c r="T878">
        <v>340.34</v>
      </c>
      <c r="U878">
        <v>34</v>
      </c>
      <c r="V878" t="str">
        <f>VLOOKUP(Tabela1[[#This Row],[CÓD FORNECEDOR]],'[1]BASE FORNECEDORES'!$A:$N,11,0)</f>
        <v>60.561.719/0022-58</v>
      </c>
      <c r="W878" t="str">
        <f>VLOOKUP(Tabela1[[#This Row],[CNPJ]],'[1]BASE FORNECEDORES'!$K:$R,8,0)</f>
        <v>AKZO NOBEL LTDA AUTO</v>
      </c>
      <c r="X878">
        <v>9878</v>
      </c>
      <c r="Y878" t="str">
        <f>VLOOKUP(Tabela1[[#This Row],[CÓD PRODUTO ]],[1]fornnecedor!$A:$G,7,0)</f>
        <v>BASES POLIÉSTER</v>
      </c>
      <c r="Z878">
        <v>497895</v>
      </c>
      <c r="AA878" t="str">
        <f>Tabela1[[#This Row],[DESCRIÇÃO]]</f>
        <v>AKZO NOBEL LTDA AUTO</v>
      </c>
    </row>
    <row r="879" spans="1:27" x14ac:dyDescent="0.3">
      <c r="A879" t="s">
        <v>5581</v>
      </c>
      <c r="B879" t="s">
        <v>101</v>
      </c>
      <c r="C879" s="1">
        <v>46076</v>
      </c>
      <c r="D879" s="2">
        <v>2003109882</v>
      </c>
      <c r="E879" t="s">
        <v>231</v>
      </c>
      <c r="G879" t="s">
        <v>103</v>
      </c>
      <c r="H879" t="s">
        <v>24</v>
      </c>
      <c r="I879">
        <v>101.81</v>
      </c>
      <c r="J879">
        <v>2</v>
      </c>
      <c r="K879">
        <v>0</v>
      </c>
      <c r="L879">
        <v>203.62</v>
      </c>
      <c r="M879">
        <v>6.68</v>
      </c>
      <c r="N879">
        <v>0</v>
      </c>
      <c r="O879">
        <v>5.38</v>
      </c>
      <c r="P879">
        <v>0</v>
      </c>
      <c r="Q879">
        <v>0</v>
      </c>
      <c r="R879">
        <v>0</v>
      </c>
      <c r="S879">
        <v>0</v>
      </c>
      <c r="T879">
        <v>212.34</v>
      </c>
      <c r="U879">
        <v>34</v>
      </c>
      <c r="V879" t="str">
        <f>VLOOKUP(Tabela1[[#This Row],[CÓD FORNECEDOR]],'[1]BASE FORNECEDORES'!$A:$N,11,0)</f>
        <v>60.561.719/0022-58</v>
      </c>
      <c r="W879" t="str">
        <f>VLOOKUP(Tabela1[[#This Row],[CNPJ]],'[1]BASE FORNECEDORES'!$K:$R,8,0)</f>
        <v>AKZO NOBEL LTDA AUTO</v>
      </c>
      <c r="X879">
        <v>9882</v>
      </c>
      <c r="Y879" t="str">
        <f>VLOOKUP(Tabela1[[#This Row],[CÓD PRODUTO ]],[1]fornnecedor!$A:$G,7,0)</f>
        <v>BASES POLIÉSTER</v>
      </c>
      <c r="Z879">
        <v>497895</v>
      </c>
      <c r="AA879" t="str">
        <f>Tabela1[[#This Row],[DESCRIÇÃO]]</f>
        <v>AKZO NOBEL LTDA AUTO</v>
      </c>
    </row>
    <row r="880" spans="1:27" x14ac:dyDescent="0.3">
      <c r="A880" t="s">
        <v>5581</v>
      </c>
      <c r="B880" t="s">
        <v>101</v>
      </c>
      <c r="C880" s="1">
        <v>46076</v>
      </c>
      <c r="D880" s="2">
        <v>2003109883</v>
      </c>
      <c r="E880" t="s">
        <v>232</v>
      </c>
      <c r="G880" t="s">
        <v>103</v>
      </c>
      <c r="H880" t="s">
        <v>24</v>
      </c>
      <c r="I880">
        <v>61.91</v>
      </c>
      <c r="J880">
        <v>2</v>
      </c>
      <c r="K880">
        <v>0</v>
      </c>
      <c r="L880">
        <v>123.81</v>
      </c>
      <c r="M880">
        <v>4.0599999999999996</v>
      </c>
      <c r="N880">
        <v>0</v>
      </c>
      <c r="O880">
        <v>3.27</v>
      </c>
      <c r="P880">
        <v>0</v>
      </c>
      <c r="Q880">
        <v>0</v>
      </c>
      <c r="R880">
        <v>0</v>
      </c>
      <c r="S880">
        <v>0</v>
      </c>
      <c r="T880">
        <v>129.11000000000001</v>
      </c>
      <c r="U880">
        <v>34</v>
      </c>
      <c r="V880" t="str">
        <f>VLOOKUP(Tabela1[[#This Row],[CÓD FORNECEDOR]],'[1]BASE FORNECEDORES'!$A:$N,11,0)</f>
        <v>60.561.719/0022-58</v>
      </c>
      <c r="W880" t="str">
        <f>VLOOKUP(Tabela1[[#This Row],[CNPJ]],'[1]BASE FORNECEDORES'!$K:$R,8,0)</f>
        <v>AKZO NOBEL LTDA AUTO</v>
      </c>
      <c r="X880">
        <v>9883</v>
      </c>
      <c r="Y880" t="str">
        <f>VLOOKUP(Tabela1[[#This Row],[CÓD PRODUTO ]],[1]fornnecedor!$A:$G,7,0)</f>
        <v>BASES POLIÉSTER</v>
      </c>
      <c r="Z880">
        <v>497895</v>
      </c>
      <c r="AA880" t="str">
        <f>Tabela1[[#This Row],[DESCRIÇÃO]]</f>
        <v>AKZO NOBEL LTDA AUTO</v>
      </c>
    </row>
    <row r="881" spans="1:27" x14ac:dyDescent="0.3">
      <c r="A881" t="s">
        <v>5581</v>
      </c>
      <c r="B881" t="s">
        <v>101</v>
      </c>
      <c r="C881" s="1">
        <v>46076</v>
      </c>
      <c r="D881" s="2">
        <v>2003109884</v>
      </c>
      <c r="E881" t="s">
        <v>233</v>
      </c>
      <c r="G881" t="s">
        <v>103</v>
      </c>
      <c r="H881" t="s">
        <v>24</v>
      </c>
      <c r="I881">
        <v>60.97</v>
      </c>
      <c r="J881">
        <v>4</v>
      </c>
      <c r="K881">
        <v>0</v>
      </c>
      <c r="L881">
        <v>243.88</v>
      </c>
      <c r="M881">
        <v>8.01</v>
      </c>
      <c r="N881">
        <v>0</v>
      </c>
      <c r="O881">
        <v>6.44</v>
      </c>
      <c r="P881">
        <v>0</v>
      </c>
      <c r="Q881">
        <v>0</v>
      </c>
      <c r="R881">
        <v>0</v>
      </c>
      <c r="S881">
        <v>0</v>
      </c>
      <c r="T881">
        <v>254.33</v>
      </c>
      <c r="U881">
        <v>34</v>
      </c>
      <c r="V881" t="str">
        <f>VLOOKUP(Tabela1[[#This Row],[CÓD FORNECEDOR]],'[1]BASE FORNECEDORES'!$A:$N,11,0)</f>
        <v>60.561.719/0022-58</v>
      </c>
      <c r="W881" t="str">
        <f>VLOOKUP(Tabela1[[#This Row],[CNPJ]],'[1]BASE FORNECEDORES'!$K:$R,8,0)</f>
        <v>AKZO NOBEL LTDA AUTO</v>
      </c>
      <c r="X881">
        <v>9884</v>
      </c>
      <c r="Y881" t="str">
        <f>VLOOKUP(Tabela1[[#This Row],[CÓD PRODUTO ]],[1]fornnecedor!$A:$G,7,0)</f>
        <v>BASES POLIÉSTER</v>
      </c>
      <c r="Z881">
        <v>497895</v>
      </c>
      <c r="AA881" t="str">
        <f>Tabela1[[#This Row],[DESCRIÇÃO]]</f>
        <v>AKZO NOBEL LTDA AUTO</v>
      </c>
    </row>
    <row r="882" spans="1:27" x14ac:dyDescent="0.3">
      <c r="A882" t="s">
        <v>5581</v>
      </c>
      <c r="B882" t="s">
        <v>101</v>
      </c>
      <c r="C882" s="1">
        <v>46076</v>
      </c>
      <c r="D882" s="2">
        <v>2003109885</v>
      </c>
      <c r="E882" t="s">
        <v>234</v>
      </c>
      <c r="G882" t="s">
        <v>103</v>
      </c>
      <c r="H882" t="s">
        <v>24</v>
      </c>
      <c r="I882">
        <v>78.959999999999994</v>
      </c>
      <c r="J882">
        <v>4</v>
      </c>
      <c r="K882">
        <v>0</v>
      </c>
      <c r="L882">
        <v>315.83999999999997</v>
      </c>
      <c r="M882">
        <v>10.37</v>
      </c>
      <c r="N882">
        <v>0</v>
      </c>
      <c r="O882">
        <v>8.34</v>
      </c>
      <c r="P882">
        <v>0</v>
      </c>
      <c r="Q882">
        <v>0</v>
      </c>
      <c r="R882">
        <v>0</v>
      </c>
      <c r="S882">
        <v>0</v>
      </c>
      <c r="T882">
        <v>329.37</v>
      </c>
      <c r="U882">
        <v>34</v>
      </c>
      <c r="V882" t="str">
        <f>VLOOKUP(Tabela1[[#This Row],[CÓD FORNECEDOR]],'[1]BASE FORNECEDORES'!$A:$N,11,0)</f>
        <v>60.561.719/0022-58</v>
      </c>
      <c r="W882" t="str">
        <f>VLOOKUP(Tabela1[[#This Row],[CNPJ]],'[1]BASE FORNECEDORES'!$K:$R,8,0)</f>
        <v>AKZO NOBEL LTDA AUTO</v>
      </c>
      <c r="X882">
        <v>9885</v>
      </c>
      <c r="Y882" t="str">
        <f>VLOOKUP(Tabela1[[#This Row],[CÓD PRODUTO ]],[1]fornnecedor!$A:$G,7,0)</f>
        <v>BASES POLIÉSTER</v>
      </c>
      <c r="Z882">
        <v>497895</v>
      </c>
      <c r="AA882" t="str">
        <f>Tabela1[[#This Row],[DESCRIÇÃO]]</f>
        <v>AKZO NOBEL LTDA AUTO</v>
      </c>
    </row>
    <row r="883" spans="1:27" x14ac:dyDescent="0.3">
      <c r="A883" t="s">
        <v>5581</v>
      </c>
      <c r="B883" t="s">
        <v>101</v>
      </c>
      <c r="C883" s="1">
        <v>46076</v>
      </c>
      <c r="D883" s="2">
        <v>2003109886</v>
      </c>
      <c r="E883" t="s">
        <v>4746</v>
      </c>
      <c r="G883" t="s">
        <v>103</v>
      </c>
      <c r="H883" t="s">
        <v>24</v>
      </c>
      <c r="I883">
        <v>85.48</v>
      </c>
      <c r="J883">
        <v>2</v>
      </c>
      <c r="K883">
        <v>0</v>
      </c>
      <c r="L883">
        <v>170.96</v>
      </c>
      <c r="M883">
        <v>5.61</v>
      </c>
      <c r="N883">
        <v>0</v>
      </c>
      <c r="O883">
        <v>4.51</v>
      </c>
      <c r="P883">
        <v>0</v>
      </c>
      <c r="Q883">
        <v>0</v>
      </c>
      <c r="R883">
        <v>0</v>
      </c>
      <c r="S883">
        <v>0</v>
      </c>
      <c r="T883">
        <v>178.28</v>
      </c>
      <c r="U883">
        <v>34</v>
      </c>
      <c r="V883" t="str">
        <f>VLOOKUP(Tabela1[[#This Row],[CÓD FORNECEDOR]],'[1]BASE FORNECEDORES'!$A:$N,11,0)</f>
        <v>60.561.719/0022-58</v>
      </c>
      <c r="W883" t="str">
        <f>VLOOKUP(Tabela1[[#This Row],[CNPJ]],'[1]BASE FORNECEDORES'!$K:$R,8,0)</f>
        <v>AKZO NOBEL LTDA AUTO</v>
      </c>
      <c r="X883">
        <v>9886</v>
      </c>
      <c r="Y883" t="str">
        <f>VLOOKUP(Tabela1[[#This Row],[CÓD PRODUTO ]],[1]fornnecedor!$A:$G,7,0)</f>
        <v>BASES POLIÉSTER</v>
      </c>
      <c r="Z883">
        <v>497895</v>
      </c>
      <c r="AA883" t="str">
        <f>Tabela1[[#This Row],[DESCRIÇÃO]]</f>
        <v>AKZO NOBEL LTDA AUTO</v>
      </c>
    </row>
    <row r="884" spans="1:27" x14ac:dyDescent="0.3">
      <c r="A884" t="s">
        <v>5581</v>
      </c>
      <c r="B884" t="s">
        <v>101</v>
      </c>
      <c r="C884" s="1">
        <v>46076</v>
      </c>
      <c r="D884" s="2">
        <v>2003109888</v>
      </c>
      <c r="E884" t="s">
        <v>236</v>
      </c>
      <c r="G884" t="s">
        <v>103</v>
      </c>
      <c r="H884" t="s">
        <v>24</v>
      </c>
      <c r="I884">
        <v>74.33</v>
      </c>
      <c r="J884">
        <v>6</v>
      </c>
      <c r="K884">
        <v>0</v>
      </c>
      <c r="L884">
        <v>445.97</v>
      </c>
      <c r="M884">
        <v>14.64</v>
      </c>
      <c r="N884">
        <v>0</v>
      </c>
      <c r="O884">
        <v>11.77</v>
      </c>
      <c r="P884">
        <v>0</v>
      </c>
      <c r="Q884">
        <v>0</v>
      </c>
      <c r="R884">
        <v>0</v>
      </c>
      <c r="S884">
        <v>0</v>
      </c>
      <c r="T884">
        <v>465.07</v>
      </c>
      <c r="U884">
        <v>34</v>
      </c>
      <c r="V884" t="str">
        <f>VLOOKUP(Tabela1[[#This Row],[CÓD FORNECEDOR]],'[1]BASE FORNECEDORES'!$A:$N,11,0)</f>
        <v>60.561.719/0022-58</v>
      </c>
      <c r="W884" t="str">
        <f>VLOOKUP(Tabela1[[#This Row],[CNPJ]],'[1]BASE FORNECEDORES'!$K:$R,8,0)</f>
        <v>AKZO NOBEL LTDA AUTO</v>
      </c>
      <c r="X884">
        <v>9888</v>
      </c>
      <c r="Y884" t="str">
        <f>VLOOKUP(Tabela1[[#This Row],[CÓD PRODUTO ]],[1]fornnecedor!$A:$G,7,0)</f>
        <v>BASES POLIÉSTER</v>
      </c>
      <c r="Z884">
        <v>497895</v>
      </c>
      <c r="AA884" t="str">
        <f>Tabela1[[#This Row],[DESCRIÇÃO]]</f>
        <v>AKZO NOBEL LTDA AUTO</v>
      </c>
    </row>
    <row r="885" spans="1:27" x14ac:dyDescent="0.3">
      <c r="A885" t="s">
        <v>5581</v>
      </c>
      <c r="B885" t="s">
        <v>101</v>
      </c>
      <c r="C885" s="1">
        <v>46076</v>
      </c>
      <c r="D885" s="2">
        <v>2003109890</v>
      </c>
      <c r="E885" t="s">
        <v>4992</v>
      </c>
      <c r="G885" t="s">
        <v>103</v>
      </c>
      <c r="H885" t="s">
        <v>24</v>
      </c>
      <c r="I885">
        <v>71.52</v>
      </c>
      <c r="J885">
        <v>4</v>
      </c>
      <c r="K885">
        <v>0</v>
      </c>
      <c r="L885">
        <v>286.08999999999997</v>
      </c>
      <c r="M885">
        <v>9.39</v>
      </c>
      <c r="N885">
        <v>0</v>
      </c>
      <c r="O885">
        <v>7.55</v>
      </c>
      <c r="P885">
        <v>0</v>
      </c>
      <c r="Q885">
        <v>0</v>
      </c>
      <c r="R885">
        <v>0</v>
      </c>
      <c r="S885">
        <v>0</v>
      </c>
      <c r="T885">
        <v>298.33999999999997</v>
      </c>
      <c r="U885">
        <v>34</v>
      </c>
      <c r="V885" t="str">
        <f>VLOOKUP(Tabela1[[#This Row],[CÓD FORNECEDOR]],'[1]BASE FORNECEDORES'!$A:$N,11,0)</f>
        <v>60.561.719/0022-58</v>
      </c>
      <c r="W885" t="str">
        <f>VLOOKUP(Tabela1[[#This Row],[CNPJ]],'[1]BASE FORNECEDORES'!$K:$R,8,0)</f>
        <v>AKZO NOBEL LTDA AUTO</v>
      </c>
      <c r="X885">
        <v>9890</v>
      </c>
      <c r="Y885" t="str">
        <f>VLOOKUP(Tabela1[[#This Row],[CÓD PRODUTO ]],[1]fornnecedor!$A:$G,7,0)</f>
        <v>BASES POLIÉSTER</v>
      </c>
      <c r="Z885">
        <v>497895</v>
      </c>
      <c r="AA885" t="str">
        <f>Tabela1[[#This Row],[DESCRIÇÃO]]</f>
        <v>AKZO NOBEL LTDA AUTO</v>
      </c>
    </row>
    <row r="886" spans="1:27" x14ac:dyDescent="0.3">
      <c r="A886" t="s">
        <v>5581</v>
      </c>
      <c r="B886" t="s">
        <v>101</v>
      </c>
      <c r="C886" s="1">
        <v>46076</v>
      </c>
      <c r="D886" s="2">
        <v>2003109892</v>
      </c>
      <c r="E886" t="s">
        <v>299</v>
      </c>
      <c r="G886" t="s">
        <v>103</v>
      </c>
      <c r="H886" t="s">
        <v>24</v>
      </c>
      <c r="I886">
        <v>58.62</v>
      </c>
      <c r="J886">
        <v>2</v>
      </c>
      <c r="K886">
        <v>0</v>
      </c>
      <c r="L886">
        <v>117.24</v>
      </c>
      <c r="M886">
        <v>3.85</v>
      </c>
      <c r="N886">
        <v>0</v>
      </c>
      <c r="O886">
        <v>3.09</v>
      </c>
      <c r="P886">
        <v>0</v>
      </c>
      <c r="Q886">
        <v>0</v>
      </c>
      <c r="R886">
        <v>0</v>
      </c>
      <c r="S886">
        <v>0</v>
      </c>
      <c r="T886">
        <v>122.26</v>
      </c>
      <c r="U886">
        <v>34</v>
      </c>
      <c r="V886" t="str">
        <f>VLOOKUP(Tabela1[[#This Row],[CÓD FORNECEDOR]],'[1]BASE FORNECEDORES'!$A:$N,11,0)</f>
        <v>60.561.719/0022-58</v>
      </c>
      <c r="W886" t="str">
        <f>VLOOKUP(Tabela1[[#This Row],[CNPJ]],'[1]BASE FORNECEDORES'!$K:$R,8,0)</f>
        <v>AKZO NOBEL LTDA AUTO</v>
      </c>
      <c r="X886">
        <v>9892</v>
      </c>
      <c r="Y886" t="str">
        <f>VLOOKUP(Tabela1[[#This Row],[CÓD PRODUTO ]],[1]fornnecedor!$A:$G,7,0)</f>
        <v>BASES POLIÉSTER</v>
      </c>
      <c r="Z886">
        <v>497895</v>
      </c>
      <c r="AA886" t="str">
        <f>Tabela1[[#This Row],[DESCRIÇÃO]]</f>
        <v>AKZO NOBEL LTDA AUTO</v>
      </c>
    </row>
    <row r="887" spans="1:27" x14ac:dyDescent="0.3">
      <c r="A887" t="s">
        <v>5581</v>
      </c>
      <c r="B887" t="s">
        <v>101</v>
      </c>
      <c r="C887" s="1">
        <v>46076</v>
      </c>
      <c r="D887" s="2">
        <v>2003109893</v>
      </c>
      <c r="E887" t="s">
        <v>237</v>
      </c>
      <c r="G887" t="s">
        <v>103</v>
      </c>
      <c r="H887" t="s">
        <v>24</v>
      </c>
      <c r="I887">
        <v>66.42</v>
      </c>
      <c r="J887">
        <v>4</v>
      </c>
      <c r="K887">
        <v>0</v>
      </c>
      <c r="L887">
        <v>265.66000000000003</v>
      </c>
      <c r="M887">
        <v>8.7200000000000006</v>
      </c>
      <c r="N887">
        <v>0</v>
      </c>
      <c r="O887">
        <v>7.02</v>
      </c>
      <c r="P887">
        <v>0</v>
      </c>
      <c r="Q887">
        <v>0</v>
      </c>
      <c r="R887">
        <v>0</v>
      </c>
      <c r="S887">
        <v>0</v>
      </c>
      <c r="T887">
        <v>277.04000000000002</v>
      </c>
      <c r="U887">
        <v>34</v>
      </c>
      <c r="V887" t="str">
        <f>VLOOKUP(Tabela1[[#This Row],[CÓD FORNECEDOR]],'[1]BASE FORNECEDORES'!$A:$N,11,0)</f>
        <v>60.561.719/0022-58</v>
      </c>
      <c r="W887" t="str">
        <f>VLOOKUP(Tabela1[[#This Row],[CNPJ]],'[1]BASE FORNECEDORES'!$K:$R,8,0)</f>
        <v>AKZO NOBEL LTDA AUTO</v>
      </c>
      <c r="X887">
        <v>9893</v>
      </c>
      <c r="Y887" t="str">
        <f>VLOOKUP(Tabela1[[#This Row],[CÓD PRODUTO ]],[1]fornnecedor!$A:$G,7,0)</f>
        <v>BASES POLIÉSTER</v>
      </c>
      <c r="Z887">
        <v>497895</v>
      </c>
      <c r="AA887" t="str">
        <f>Tabela1[[#This Row],[DESCRIÇÃO]]</f>
        <v>AKZO NOBEL LTDA AUTO</v>
      </c>
    </row>
    <row r="888" spans="1:27" x14ac:dyDescent="0.3">
      <c r="A888" t="s">
        <v>5581</v>
      </c>
      <c r="B888" t="s">
        <v>101</v>
      </c>
      <c r="C888" s="1">
        <v>46076</v>
      </c>
      <c r="D888" s="2">
        <v>2003109894</v>
      </c>
      <c r="E888" t="s">
        <v>238</v>
      </c>
      <c r="G888" t="s">
        <v>103</v>
      </c>
      <c r="H888" t="s">
        <v>24</v>
      </c>
      <c r="I888">
        <v>189.32</v>
      </c>
      <c r="J888">
        <v>4</v>
      </c>
      <c r="K888">
        <v>0</v>
      </c>
      <c r="L888">
        <v>757.29</v>
      </c>
      <c r="M888">
        <v>24.86</v>
      </c>
      <c r="N888">
        <v>0</v>
      </c>
      <c r="O888">
        <v>19.989999999999998</v>
      </c>
      <c r="P888">
        <v>0</v>
      </c>
      <c r="Q888">
        <v>0</v>
      </c>
      <c r="R888">
        <v>0</v>
      </c>
      <c r="S888">
        <v>0</v>
      </c>
      <c r="T888">
        <v>789.72</v>
      </c>
      <c r="U888">
        <v>34</v>
      </c>
      <c r="V888" t="str">
        <f>VLOOKUP(Tabela1[[#This Row],[CÓD FORNECEDOR]],'[1]BASE FORNECEDORES'!$A:$N,11,0)</f>
        <v>60.561.719/0022-58</v>
      </c>
      <c r="W888" t="str">
        <f>VLOOKUP(Tabela1[[#This Row],[CNPJ]],'[1]BASE FORNECEDORES'!$K:$R,8,0)</f>
        <v>AKZO NOBEL LTDA AUTO</v>
      </c>
      <c r="X888">
        <v>9894</v>
      </c>
      <c r="Y888" t="str">
        <f>VLOOKUP(Tabela1[[#This Row],[CÓD PRODUTO ]],[1]fornnecedor!$A:$G,7,0)</f>
        <v>BASES POLIÉSTER</v>
      </c>
      <c r="Z888">
        <v>497895</v>
      </c>
      <c r="AA888" t="str">
        <f>Tabela1[[#This Row],[DESCRIÇÃO]]</f>
        <v>AKZO NOBEL LTDA AUTO</v>
      </c>
    </row>
    <row r="889" spans="1:27" x14ac:dyDescent="0.3">
      <c r="A889" t="s">
        <v>5581</v>
      </c>
      <c r="B889" t="s">
        <v>101</v>
      </c>
      <c r="C889" s="1">
        <v>46076</v>
      </c>
      <c r="D889" s="2">
        <v>2003109895</v>
      </c>
      <c r="E889" t="s">
        <v>239</v>
      </c>
      <c r="G889" t="s">
        <v>103</v>
      </c>
      <c r="H889" t="s">
        <v>24</v>
      </c>
      <c r="I889">
        <v>77.03</v>
      </c>
      <c r="J889">
        <v>2</v>
      </c>
      <c r="K889">
        <v>0</v>
      </c>
      <c r="L889">
        <v>154.06</v>
      </c>
      <c r="M889">
        <v>5.0599999999999996</v>
      </c>
      <c r="N889">
        <v>0</v>
      </c>
      <c r="O889">
        <v>4.07</v>
      </c>
      <c r="P889">
        <v>0</v>
      </c>
      <c r="Q889">
        <v>0</v>
      </c>
      <c r="R889">
        <v>0</v>
      </c>
      <c r="S889">
        <v>0</v>
      </c>
      <c r="T889">
        <v>160.66</v>
      </c>
      <c r="U889">
        <v>34</v>
      </c>
      <c r="V889" t="str">
        <f>VLOOKUP(Tabela1[[#This Row],[CÓD FORNECEDOR]],'[1]BASE FORNECEDORES'!$A:$N,11,0)</f>
        <v>60.561.719/0022-58</v>
      </c>
      <c r="W889" t="str">
        <f>VLOOKUP(Tabela1[[#This Row],[CNPJ]],'[1]BASE FORNECEDORES'!$K:$R,8,0)</f>
        <v>AKZO NOBEL LTDA AUTO</v>
      </c>
      <c r="X889">
        <v>9895</v>
      </c>
      <c r="Y889" t="str">
        <f>VLOOKUP(Tabela1[[#This Row],[CÓD PRODUTO ]],[1]fornnecedor!$A:$G,7,0)</f>
        <v>BASES POLIÉSTER</v>
      </c>
      <c r="Z889">
        <v>497895</v>
      </c>
      <c r="AA889" t="str">
        <f>Tabela1[[#This Row],[DESCRIÇÃO]]</f>
        <v>AKZO NOBEL LTDA AUTO</v>
      </c>
    </row>
    <row r="890" spans="1:27" x14ac:dyDescent="0.3">
      <c r="A890" t="s">
        <v>5581</v>
      </c>
      <c r="B890" t="s">
        <v>101</v>
      </c>
      <c r="C890" s="1">
        <v>46076</v>
      </c>
      <c r="D890" s="2">
        <v>2003109898</v>
      </c>
      <c r="E890" t="s">
        <v>241</v>
      </c>
      <c r="G890" t="s">
        <v>103</v>
      </c>
      <c r="H890" t="s">
        <v>24</v>
      </c>
      <c r="I890">
        <v>74</v>
      </c>
      <c r="J890">
        <v>2</v>
      </c>
      <c r="K890">
        <v>0</v>
      </c>
      <c r="L890">
        <v>148</v>
      </c>
      <c r="M890">
        <v>4.8600000000000003</v>
      </c>
      <c r="N890">
        <v>0</v>
      </c>
      <c r="O890">
        <v>3.91</v>
      </c>
      <c r="P890">
        <v>0</v>
      </c>
      <c r="Q890">
        <v>0</v>
      </c>
      <c r="R890">
        <v>0</v>
      </c>
      <c r="S890">
        <v>0</v>
      </c>
      <c r="T890">
        <v>154.34</v>
      </c>
      <c r="U890">
        <v>34</v>
      </c>
      <c r="V890" t="str">
        <f>VLOOKUP(Tabela1[[#This Row],[CÓD FORNECEDOR]],'[1]BASE FORNECEDORES'!$A:$N,11,0)</f>
        <v>60.561.719/0022-58</v>
      </c>
      <c r="W890" t="str">
        <f>VLOOKUP(Tabela1[[#This Row],[CNPJ]],'[1]BASE FORNECEDORES'!$K:$R,8,0)</f>
        <v>AKZO NOBEL LTDA AUTO</v>
      </c>
      <c r="X890">
        <v>9898</v>
      </c>
      <c r="Y890" t="str">
        <f>VLOOKUP(Tabela1[[#This Row],[CÓD PRODUTO ]],[1]fornnecedor!$A:$G,7,0)</f>
        <v>BASES POLIÉSTER</v>
      </c>
      <c r="Z890">
        <v>497895</v>
      </c>
      <c r="AA890" t="str">
        <f>Tabela1[[#This Row],[DESCRIÇÃO]]</f>
        <v>AKZO NOBEL LTDA AUTO</v>
      </c>
    </row>
    <row r="891" spans="1:27" x14ac:dyDescent="0.3">
      <c r="A891" t="s">
        <v>5581</v>
      </c>
      <c r="B891" t="s">
        <v>101</v>
      </c>
      <c r="C891" s="1">
        <v>46076</v>
      </c>
      <c r="D891" s="2">
        <v>2003109899</v>
      </c>
      <c r="E891" t="s">
        <v>242</v>
      </c>
      <c r="G891" t="s">
        <v>103</v>
      </c>
      <c r="H891" t="s">
        <v>24</v>
      </c>
      <c r="I891">
        <v>131.02000000000001</v>
      </c>
      <c r="J891">
        <v>12</v>
      </c>
      <c r="K891">
        <v>0</v>
      </c>
      <c r="L891" s="3">
        <v>1572.21</v>
      </c>
      <c r="M891">
        <v>51.61</v>
      </c>
      <c r="N891">
        <v>0</v>
      </c>
      <c r="O891">
        <v>41.5</v>
      </c>
      <c r="P891">
        <v>0</v>
      </c>
      <c r="Q891">
        <v>0</v>
      </c>
      <c r="R891">
        <v>0</v>
      </c>
      <c r="S891">
        <v>0</v>
      </c>
      <c r="T891" s="3">
        <v>1639.54</v>
      </c>
      <c r="U891">
        <v>34</v>
      </c>
      <c r="V891" t="str">
        <f>VLOOKUP(Tabela1[[#This Row],[CÓD FORNECEDOR]],'[1]BASE FORNECEDORES'!$A:$N,11,0)</f>
        <v>60.561.719/0022-58</v>
      </c>
      <c r="W891" t="str">
        <f>VLOOKUP(Tabela1[[#This Row],[CNPJ]],'[1]BASE FORNECEDORES'!$K:$R,8,0)</f>
        <v>AKZO NOBEL LTDA AUTO</v>
      </c>
      <c r="X891">
        <v>9899</v>
      </c>
      <c r="Y891" t="str">
        <f>VLOOKUP(Tabela1[[#This Row],[CÓD PRODUTO ]],[1]fornnecedor!$A:$G,7,0)</f>
        <v>BASES POLIÉSTER</v>
      </c>
      <c r="Z891">
        <v>497895</v>
      </c>
      <c r="AA891" t="str">
        <f>Tabela1[[#This Row],[DESCRIÇÃO]]</f>
        <v>AKZO NOBEL LTDA AUTO</v>
      </c>
    </row>
    <row r="892" spans="1:27" x14ac:dyDescent="0.3">
      <c r="A892" t="s">
        <v>5581</v>
      </c>
      <c r="B892" t="s">
        <v>101</v>
      </c>
      <c r="C892" s="1">
        <v>46076</v>
      </c>
      <c r="D892" s="2">
        <v>2003120426</v>
      </c>
      <c r="E892" t="s">
        <v>121</v>
      </c>
      <c r="G892" t="s">
        <v>103</v>
      </c>
      <c r="H892" t="s">
        <v>24</v>
      </c>
      <c r="I892">
        <v>264.20999999999998</v>
      </c>
      <c r="J892">
        <v>2</v>
      </c>
      <c r="K892">
        <v>0</v>
      </c>
      <c r="L892">
        <v>528.41999999999996</v>
      </c>
      <c r="M892">
        <v>17.350000000000001</v>
      </c>
      <c r="N892">
        <v>0</v>
      </c>
      <c r="O892">
        <v>13.94</v>
      </c>
      <c r="P892">
        <v>0</v>
      </c>
      <c r="Q892">
        <v>0</v>
      </c>
      <c r="R892">
        <v>0</v>
      </c>
      <c r="S892">
        <v>0</v>
      </c>
      <c r="T892">
        <v>551.04999999999995</v>
      </c>
      <c r="U892">
        <v>34</v>
      </c>
      <c r="V892" t="str">
        <f>VLOOKUP(Tabela1[[#This Row],[CÓD FORNECEDOR]],'[1]BASE FORNECEDORES'!$A:$N,11,0)</f>
        <v>60.561.719/0022-58</v>
      </c>
      <c r="W892" t="str">
        <f>VLOOKUP(Tabela1[[#This Row],[CNPJ]],'[1]BASE FORNECEDORES'!$K:$R,8,0)</f>
        <v>AKZO NOBEL LTDA AUTO</v>
      </c>
      <c r="X892">
        <v>20426</v>
      </c>
      <c r="Y892" t="str">
        <f>VLOOKUP(Tabela1[[#This Row],[CÓD PRODUTO ]],[1]fornnecedor!$A:$G,7,0)</f>
        <v>BASES POLIÉSTER</v>
      </c>
      <c r="Z892">
        <v>497895</v>
      </c>
      <c r="AA892" t="str">
        <f>Tabela1[[#This Row],[DESCRIÇÃO]]</f>
        <v>AKZO NOBEL LTDA AUTO</v>
      </c>
    </row>
    <row r="893" spans="1:27" x14ac:dyDescent="0.3">
      <c r="A893" t="s">
        <v>5581</v>
      </c>
      <c r="B893" t="s">
        <v>101</v>
      </c>
      <c r="C893" s="1">
        <v>46076</v>
      </c>
      <c r="D893" s="2">
        <v>2003109900</v>
      </c>
      <c r="E893" t="s">
        <v>300</v>
      </c>
      <c r="G893" t="s">
        <v>103</v>
      </c>
      <c r="H893" t="s">
        <v>24</v>
      </c>
      <c r="I893">
        <v>117.22</v>
      </c>
      <c r="J893">
        <v>2</v>
      </c>
      <c r="K893">
        <v>0</v>
      </c>
      <c r="L893">
        <v>234.44</v>
      </c>
      <c r="M893">
        <v>7.7</v>
      </c>
      <c r="N893">
        <v>0</v>
      </c>
      <c r="O893">
        <v>6.18</v>
      </c>
      <c r="P893">
        <v>0</v>
      </c>
      <c r="Q893">
        <v>0</v>
      </c>
      <c r="R893">
        <v>0</v>
      </c>
      <c r="S893">
        <v>0</v>
      </c>
      <c r="T893">
        <v>244.48</v>
      </c>
      <c r="U893">
        <v>34</v>
      </c>
      <c r="V893" t="str">
        <f>VLOOKUP(Tabela1[[#This Row],[CÓD FORNECEDOR]],'[1]BASE FORNECEDORES'!$A:$N,11,0)</f>
        <v>60.561.719/0022-58</v>
      </c>
      <c r="W893" t="str">
        <f>VLOOKUP(Tabela1[[#This Row],[CNPJ]],'[1]BASE FORNECEDORES'!$K:$R,8,0)</f>
        <v>AKZO NOBEL LTDA AUTO</v>
      </c>
      <c r="X893">
        <v>9900</v>
      </c>
      <c r="Y893" t="str">
        <f>VLOOKUP(Tabela1[[#This Row],[CÓD PRODUTO ]],[1]fornnecedor!$A:$G,7,0)</f>
        <v>BASES POLIÉSTER</v>
      </c>
      <c r="Z893">
        <v>497895</v>
      </c>
      <c r="AA893" t="str">
        <f>Tabela1[[#This Row],[DESCRIÇÃO]]</f>
        <v>AKZO NOBEL LTDA AUTO</v>
      </c>
    </row>
    <row r="894" spans="1:27" x14ac:dyDescent="0.3">
      <c r="A894" t="s">
        <v>5581</v>
      </c>
      <c r="B894" t="s">
        <v>101</v>
      </c>
      <c r="C894" s="1">
        <v>46076</v>
      </c>
      <c r="D894" s="2">
        <v>2003109901</v>
      </c>
      <c r="E894" t="s">
        <v>243</v>
      </c>
      <c r="G894" t="s">
        <v>103</v>
      </c>
      <c r="H894" t="s">
        <v>24</v>
      </c>
      <c r="I894">
        <v>136.75</v>
      </c>
      <c r="J894">
        <v>4</v>
      </c>
      <c r="K894">
        <v>0</v>
      </c>
      <c r="L894">
        <v>547.01</v>
      </c>
      <c r="M894">
        <v>17.96</v>
      </c>
      <c r="N894">
        <v>0</v>
      </c>
      <c r="O894">
        <v>14.44</v>
      </c>
      <c r="P894">
        <v>0</v>
      </c>
      <c r="Q894">
        <v>0</v>
      </c>
      <c r="R894">
        <v>0</v>
      </c>
      <c r="S894">
        <v>0</v>
      </c>
      <c r="T894">
        <v>570.44000000000005</v>
      </c>
      <c r="U894">
        <v>34</v>
      </c>
      <c r="V894" t="str">
        <f>VLOOKUP(Tabela1[[#This Row],[CÓD FORNECEDOR]],'[1]BASE FORNECEDORES'!$A:$N,11,0)</f>
        <v>60.561.719/0022-58</v>
      </c>
      <c r="W894" t="str">
        <f>VLOOKUP(Tabela1[[#This Row],[CNPJ]],'[1]BASE FORNECEDORES'!$K:$R,8,0)</f>
        <v>AKZO NOBEL LTDA AUTO</v>
      </c>
      <c r="X894">
        <v>9901</v>
      </c>
      <c r="Y894" t="str">
        <f>VLOOKUP(Tabela1[[#This Row],[CÓD PRODUTO ]],[1]fornnecedor!$A:$G,7,0)</f>
        <v>BASES POLIÉSTER</v>
      </c>
      <c r="Z894">
        <v>497895</v>
      </c>
      <c r="AA894" t="str">
        <f>Tabela1[[#This Row],[DESCRIÇÃO]]</f>
        <v>AKZO NOBEL LTDA AUTO</v>
      </c>
    </row>
    <row r="895" spans="1:27" x14ac:dyDescent="0.3">
      <c r="A895" t="s">
        <v>5581</v>
      </c>
      <c r="B895" t="s">
        <v>101</v>
      </c>
      <c r="C895" s="1">
        <v>46076</v>
      </c>
      <c r="D895" s="2">
        <v>2003120424</v>
      </c>
      <c r="E895" t="s">
        <v>244</v>
      </c>
      <c r="G895" t="s">
        <v>103</v>
      </c>
      <c r="H895" t="s">
        <v>24</v>
      </c>
      <c r="I895">
        <v>209.81</v>
      </c>
      <c r="J895">
        <v>2</v>
      </c>
      <c r="K895">
        <v>0</v>
      </c>
      <c r="L895">
        <v>419.61</v>
      </c>
      <c r="M895">
        <v>13.77</v>
      </c>
      <c r="N895">
        <v>0</v>
      </c>
      <c r="O895">
        <v>11.08</v>
      </c>
      <c r="P895">
        <v>0</v>
      </c>
      <c r="Q895">
        <v>0</v>
      </c>
      <c r="R895">
        <v>0</v>
      </c>
      <c r="S895">
        <v>0</v>
      </c>
      <c r="T895">
        <v>437.58</v>
      </c>
      <c r="U895">
        <v>34</v>
      </c>
      <c r="V895" t="str">
        <f>VLOOKUP(Tabela1[[#This Row],[CÓD FORNECEDOR]],'[1]BASE FORNECEDORES'!$A:$N,11,0)</f>
        <v>60.561.719/0022-58</v>
      </c>
      <c r="W895" t="str">
        <f>VLOOKUP(Tabela1[[#This Row],[CNPJ]],'[1]BASE FORNECEDORES'!$K:$R,8,0)</f>
        <v>AKZO NOBEL LTDA AUTO</v>
      </c>
      <c r="X895">
        <v>20424</v>
      </c>
      <c r="Y895" t="str">
        <f>VLOOKUP(Tabela1[[#This Row],[CÓD PRODUTO ]],[1]fornnecedor!$A:$G,7,0)</f>
        <v>BASES POLIÉSTER</v>
      </c>
      <c r="Z895">
        <v>497895</v>
      </c>
      <c r="AA895" t="str">
        <f>Tabela1[[#This Row],[DESCRIÇÃO]]</f>
        <v>AKZO NOBEL LTDA AUTO</v>
      </c>
    </row>
    <row r="896" spans="1:27" x14ac:dyDescent="0.3">
      <c r="A896" t="s">
        <v>5581</v>
      </c>
      <c r="B896" t="s">
        <v>101</v>
      </c>
      <c r="C896" s="1">
        <v>46076</v>
      </c>
      <c r="D896" s="2">
        <v>2003109907</v>
      </c>
      <c r="E896" t="s">
        <v>306</v>
      </c>
      <c r="G896" t="s">
        <v>103</v>
      </c>
      <c r="H896" t="s">
        <v>24</v>
      </c>
      <c r="I896">
        <v>118.41</v>
      </c>
      <c r="J896">
        <v>2</v>
      </c>
      <c r="K896">
        <v>0</v>
      </c>
      <c r="L896">
        <v>236.81</v>
      </c>
      <c r="M896">
        <v>7.77</v>
      </c>
      <c r="N896">
        <v>0</v>
      </c>
      <c r="O896">
        <v>6.25</v>
      </c>
      <c r="P896">
        <v>0</v>
      </c>
      <c r="Q896">
        <v>0</v>
      </c>
      <c r="R896">
        <v>0</v>
      </c>
      <c r="S896">
        <v>0</v>
      </c>
      <c r="T896">
        <v>246.95</v>
      </c>
      <c r="U896">
        <v>34</v>
      </c>
      <c r="V896" t="str">
        <f>VLOOKUP(Tabela1[[#This Row],[CÓD FORNECEDOR]],'[1]BASE FORNECEDORES'!$A:$N,11,0)</f>
        <v>60.561.719/0022-58</v>
      </c>
      <c r="W896" t="str">
        <f>VLOOKUP(Tabela1[[#This Row],[CNPJ]],'[1]BASE FORNECEDORES'!$K:$R,8,0)</f>
        <v>AKZO NOBEL LTDA AUTO</v>
      </c>
      <c r="X896">
        <v>9907</v>
      </c>
      <c r="Y896" t="str">
        <f>VLOOKUP(Tabela1[[#This Row],[CÓD PRODUTO ]],[1]fornnecedor!$A:$G,7,0)</f>
        <v>BASES POLIÉSTER</v>
      </c>
      <c r="Z896">
        <v>497895</v>
      </c>
      <c r="AA896" t="str">
        <f>Tabela1[[#This Row],[DESCRIÇÃO]]</f>
        <v>AKZO NOBEL LTDA AUTO</v>
      </c>
    </row>
    <row r="897" spans="1:27" x14ac:dyDescent="0.3">
      <c r="A897" t="s">
        <v>5581</v>
      </c>
      <c r="B897" t="s">
        <v>101</v>
      </c>
      <c r="C897" s="1">
        <v>46076</v>
      </c>
      <c r="D897" s="2">
        <v>2003109908</v>
      </c>
      <c r="E897" t="s">
        <v>307</v>
      </c>
      <c r="G897" t="s">
        <v>103</v>
      </c>
      <c r="H897" t="s">
        <v>24</v>
      </c>
      <c r="I897">
        <v>113.23</v>
      </c>
      <c r="J897">
        <v>4</v>
      </c>
      <c r="K897">
        <v>0</v>
      </c>
      <c r="L897">
        <v>452.92</v>
      </c>
      <c r="M897">
        <v>14.87</v>
      </c>
      <c r="N897">
        <v>0</v>
      </c>
      <c r="O897">
        <v>11.96</v>
      </c>
      <c r="P897">
        <v>0</v>
      </c>
      <c r="Q897">
        <v>0</v>
      </c>
      <c r="R897">
        <v>0</v>
      </c>
      <c r="S897">
        <v>0</v>
      </c>
      <c r="T897">
        <v>472.32</v>
      </c>
      <c r="U897">
        <v>34</v>
      </c>
      <c r="V897" t="str">
        <f>VLOOKUP(Tabela1[[#This Row],[CÓD FORNECEDOR]],'[1]BASE FORNECEDORES'!$A:$N,11,0)</f>
        <v>60.561.719/0022-58</v>
      </c>
      <c r="W897" t="str">
        <f>VLOOKUP(Tabela1[[#This Row],[CNPJ]],'[1]BASE FORNECEDORES'!$K:$R,8,0)</f>
        <v>AKZO NOBEL LTDA AUTO</v>
      </c>
      <c r="X897">
        <v>9908</v>
      </c>
      <c r="Y897" t="str">
        <f>VLOOKUP(Tabela1[[#This Row],[CÓD PRODUTO ]],[1]fornnecedor!$A:$G,7,0)</f>
        <v>BASES POLIÉSTER</v>
      </c>
      <c r="Z897">
        <v>497895</v>
      </c>
      <c r="AA897" t="str">
        <f>Tabela1[[#This Row],[DESCRIÇÃO]]</f>
        <v>AKZO NOBEL LTDA AUTO</v>
      </c>
    </row>
    <row r="898" spans="1:27" x14ac:dyDescent="0.3">
      <c r="A898" t="s">
        <v>5581</v>
      </c>
      <c r="B898" t="s">
        <v>101</v>
      </c>
      <c r="C898" s="1">
        <v>46076</v>
      </c>
      <c r="D898" s="2">
        <v>2003120423</v>
      </c>
      <c r="E898" t="s">
        <v>246</v>
      </c>
      <c r="G898" t="s">
        <v>103</v>
      </c>
      <c r="H898" t="s">
        <v>24</v>
      </c>
      <c r="I898">
        <v>227.5</v>
      </c>
      <c r="J898">
        <v>2</v>
      </c>
      <c r="K898">
        <v>0</v>
      </c>
      <c r="L898">
        <v>455.01</v>
      </c>
      <c r="M898">
        <v>14.94</v>
      </c>
      <c r="N898">
        <v>0</v>
      </c>
      <c r="O898">
        <v>12.01</v>
      </c>
      <c r="P898">
        <v>0</v>
      </c>
      <c r="Q898">
        <v>0</v>
      </c>
      <c r="R898">
        <v>0</v>
      </c>
      <c r="S898">
        <v>0</v>
      </c>
      <c r="T898">
        <v>474.5</v>
      </c>
      <c r="U898">
        <v>34</v>
      </c>
      <c r="V898" t="str">
        <f>VLOOKUP(Tabela1[[#This Row],[CÓD FORNECEDOR]],'[1]BASE FORNECEDORES'!$A:$N,11,0)</f>
        <v>60.561.719/0022-58</v>
      </c>
      <c r="W898" t="str">
        <f>VLOOKUP(Tabela1[[#This Row],[CNPJ]],'[1]BASE FORNECEDORES'!$K:$R,8,0)</f>
        <v>AKZO NOBEL LTDA AUTO</v>
      </c>
      <c r="X898">
        <v>20423</v>
      </c>
      <c r="Y898" t="str">
        <f>VLOOKUP(Tabela1[[#This Row],[CÓD PRODUTO ]],[1]fornnecedor!$A:$G,7,0)</f>
        <v>BASES POLIÉSTER</v>
      </c>
      <c r="Z898">
        <v>497895</v>
      </c>
      <c r="AA898" t="str">
        <f>Tabela1[[#This Row],[DESCRIÇÃO]]</f>
        <v>AKZO NOBEL LTDA AUTO</v>
      </c>
    </row>
    <row r="899" spans="1:27" x14ac:dyDescent="0.3">
      <c r="A899" t="s">
        <v>5581</v>
      </c>
      <c r="B899" t="s">
        <v>101</v>
      </c>
      <c r="C899" s="1">
        <v>46076</v>
      </c>
      <c r="D899" s="2">
        <v>2003109909</v>
      </c>
      <c r="E899" t="s">
        <v>5040</v>
      </c>
      <c r="G899" t="s">
        <v>103</v>
      </c>
      <c r="H899" t="s">
        <v>24</v>
      </c>
      <c r="I899">
        <v>136.75</v>
      </c>
      <c r="J899">
        <v>2</v>
      </c>
      <c r="K899">
        <v>0</v>
      </c>
      <c r="L899">
        <v>273.5</v>
      </c>
      <c r="M899">
        <v>8.98</v>
      </c>
      <c r="N899">
        <v>0</v>
      </c>
      <c r="O899">
        <v>7.22</v>
      </c>
      <c r="P899">
        <v>0</v>
      </c>
      <c r="Q899">
        <v>0</v>
      </c>
      <c r="R899">
        <v>0</v>
      </c>
      <c r="S899">
        <v>0</v>
      </c>
      <c r="T899">
        <v>285.22000000000003</v>
      </c>
      <c r="U899">
        <v>34</v>
      </c>
      <c r="V899" t="str">
        <f>VLOOKUP(Tabela1[[#This Row],[CÓD FORNECEDOR]],'[1]BASE FORNECEDORES'!$A:$N,11,0)</f>
        <v>60.561.719/0022-58</v>
      </c>
      <c r="W899" t="str">
        <f>VLOOKUP(Tabela1[[#This Row],[CNPJ]],'[1]BASE FORNECEDORES'!$K:$R,8,0)</f>
        <v>AKZO NOBEL LTDA AUTO</v>
      </c>
      <c r="X899">
        <v>9909</v>
      </c>
      <c r="Y899" t="str">
        <f>VLOOKUP(Tabela1[[#This Row],[CÓD PRODUTO ]],[1]fornnecedor!$A:$G,7,0)</f>
        <v>BASES POLIÉSTER</v>
      </c>
      <c r="Z899">
        <v>497895</v>
      </c>
      <c r="AA899" t="str">
        <f>Tabela1[[#This Row],[DESCRIÇÃO]]</f>
        <v>AKZO NOBEL LTDA AUTO</v>
      </c>
    </row>
    <row r="900" spans="1:27" x14ac:dyDescent="0.3">
      <c r="A900" t="s">
        <v>5581</v>
      </c>
      <c r="B900" t="s">
        <v>101</v>
      </c>
      <c r="C900" s="1">
        <v>46076</v>
      </c>
      <c r="D900" s="2">
        <v>2003123408</v>
      </c>
      <c r="E900" t="s">
        <v>247</v>
      </c>
      <c r="G900" t="s">
        <v>103</v>
      </c>
      <c r="H900" t="s">
        <v>24</v>
      </c>
      <c r="I900">
        <v>315.74</v>
      </c>
      <c r="J900">
        <v>20</v>
      </c>
      <c r="K900">
        <v>0</v>
      </c>
      <c r="L900" s="3">
        <v>6314.75</v>
      </c>
      <c r="M900">
        <v>414.56</v>
      </c>
      <c r="N900">
        <v>0</v>
      </c>
      <c r="O900">
        <v>166.68</v>
      </c>
      <c r="P900">
        <v>0</v>
      </c>
      <c r="Q900">
        <v>0</v>
      </c>
      <c r="R900">
        <v>446.45</v>
      </c>
      <c r="S900">
        <v>0</v>
      </c>
      <c r="T900" s="3">
        <v>6792.44</v>
      </c>
      <c r="U900">
        <v>34</v>
      </c>
      <c r="V900" t="str">
        <f>VLOOKUP(Tabela1[[#This Row],[CÓD FORNECEDOR]],'[1]BASE FORNECEDORES'!$A:$N,11,0)</f>
        <v>60.561.719/0022-58</v>
      </c>
      <c r="W900" t="str">
        <f>VLOOKUP(Tabela1[[#This Row],[CNPJ]],'[1]BASE FORNECEDORES'!$K:$R,8,0)</f>
        <v>AKZO NOBEL LTDA AUTO</v>
      </c>
      <c r="X900">
        <v>23408</v>
      </c>
      <c r="Y900" t="str">
        <f>VLOOKUP(Tabela1[[#This Row],[CÓD PRODUTO ]],[1]fornnecedor!$A:$G,7,0)</f>
        <v>BASES POLIÉSTER</v>
      </c>
      <c r="Z900">
        <v>497895</v>
      </c>
      <c r="AA900" t="str">
        <f>Tabela1[[#This Row],[DESCRIÇÃO]]</f>
        <v>AKZO NOBEL LTDA AUTO</v>
      </c>
    </row>
    <row r="901" spans="1:27" x14ac:dyDescent="0.3">
      <c r="A901" t="s">
        <v>5581</v>
      </c>
      <c r="B901" t="s">
        <v>101</v>
      </c>
      <c r="C901" s="1">
        <v>46076</v>
      </c>
      <c r="D901" s="2">
        <v>2003123392</v>
      </c>
      <c r="E901" t="s">
        <v>124</v>
      </c>
      <c r="G901" t="s">
        <v>103</v>
      </c>
      <c r="H901" t="s">
        <v>24</v>
      </c>
      <c r="I901">
        <v>177.93</v>
      </c>
      <c r="J901">
        <v>4</v>
      </c>
      <c r="K901">
        <v>0</v>
      </c>
      <c r="L901">
        <v>711.73</v>
      </c>
      <c r="M901">
        <v>23.36</v>
      </c>
      <c r="N901">
        <v>0</v>
      </c>
      <c r="O901">
        <v>18.79</v>
      </c>
      <c r="P901">
        <v>0</v>
      </c>
      <c r="Q901">
        <v>0</v>
      </c>
      <c r="R901">
        <v>0</v>
      </c>
      <c r="S901">
        <v>0</v>
      </c>
      <c r="T901">
        <v>742.21</v>
      </c>
      <c r="U901">
        <v>34</v>
      </c>
      <c r="V901" t="str">
        <f>VLOOKUP(Tabela1[[#This Row],[CÓD FORNECEDOR]],'[1]BASE FORNECEDORES'!$A:$N,11,0)</f>
        <v>60.561.719/0022-58</v>
      </c>
      <c r="W901" t="str">
        <f>VLOOKUP(Tabela1[[#This Row],[CNPJ]],'[1]BASE FORNECEDORES'!$K:$R,8,0)</f>
        <v>AKZO NOBEL LTDA AUTO</v>
      </c>
      <c r="X901">
        <v>23392</v>
      </c>
      <c r="Y901" t="str">
        <f>VLOOKUP(Tabela1[[#This Row],[CÓD PRODUTO ]],[1]fornnecedor!$A:$G,7,0)</f>
        <v>BASES POLIÉSTER</v>
      </c>
      <c r="Z901">
        <v>497895</v>
      </c>
      <c r="AA901" t="str">
        <f>Tabela1[[#This Row],[DESCRIÇÃO]]</f>
        <v>AKZO NOBEL LTDA AUTO</v>
      </c>
    </row>
    <row r="902" spans="1:27" x14ac:dyDescent="0.3">
      <c r="A902" t="s">
        <v>328</v>
      </c>
      <c r="B902" t="s">
        <v>322</v>
      </c>
      <c r="C902" s="1">
        <v>46034</v>
      </c>
      <c r="D902" s="2">
        <v>2000220375</v>
      </c>
      <c r="E902" t="s">
        <v>329</v>
      </c>
      <c r="G902" t="s">
        <v>324</v>
      </c>
      <c r="H902" t="s">
        <v>24</v>
      </c>
      <c r="I902">
        <v>23.93</v>
      </c>
      <c r="J902">
        <v>6</v>
      </c>
      <c r="K902">
        <v>0</v>
      </c>
      <c r="L902">
        <v>143.58000000000001</v>
      </c>
      <c r="M902">
        <v>4.67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148.25</v>
      </c>
      <c r="U902">
        <v>35</v>
      </c>
      <c r="V902" t="str">
        <f>VLOOKUP(Tabela1[[#This Row],[CÓD FORNECEDOR]],'[1]BASE FORNECEDORES'!$A:$N,11,0)</f>
        <v>60.872.306/0008-36</v>
      </c>
      <c r="W902" t="str">
        <f>VLOOKUP(Tabela1[[#This Row],[CNPJ]],'[1]BASE FORNECEDORES'!$K:$R,8,0)</f>
        <v>SHERWIN - WILLIAMS DO BRASIL IND. E COM. LTDA</v>
      </c>
      <c r="X902">
        <v>20375</v>
      </c>
      <c r="Y902" t="str">
        <f>VLOOKUP(Tabela1[[#This Row],[CÓD PRODUTO ]],[1]fornnecedor!$A:$G,7,0)</f>
        <v>TINTAS POLIÉSTER</v>
      </c>
      <c r="Z902">
        <v>332920</v>
      </c>
      <c r="AA902" t="str">
        <f>Tabela1[[#This Row],[DESCRIÇÃO]]</f>
        <v>SHERWIN - WILLIAMS DO BRASIL IND. E COM. LTDA</v>
      </c>
    </row>
    <row r="903" spans="1:27" x14ac:dyDescent="0.3">
      <c r="A903" t="s">
        <v>328</v>
      </c>
      <c r="B903" t="s">
        <v>322</v>
      </c>
      <c r="C903" s="1">
        <v>46034</v>
      </c>
      <c r="D903" s="2">
        <v>2000221820</v>
      </c>
      <c r="E903" t="s">
        <v>330</v>
      </c>
      <c r="G903" t="s">
        <v>324</v>
      </c>
      <c r="H903" t="s">
        <v>24</v>
      </c>
      <c r="I903">
        <v>25.89</v>
      </c>
      <c r="J903">
        <v>6</v>
      </c>
      <c r="K903">
        <v>0</v>
      </c>
      <c r="L903">
        <v>155.34</v>
      </c>
      <c r="M903">
        <v>5.05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160.38999999999999</v>
      </c>
      <c r="U903">
        <v>35</v>
      </c>
      <c r="V903" t="str">
        <f>VLOOKUP(Tabela1[[#This Row],[CÓD FORNECEDOR]],'[1]BASE FORNECEDORES'!$A:$N,11,0)</f>
        <v>60.872.306/0008-36</v>
      </c>
      <c r="W903" t="str">
        <f>VLOOKUP(Tabela1[[#This Row],[CNPJ]],'[1]BASE FORNECEDORES'!$K:$R,8,0)</f>
        <v>SHERWIN - WILLIAMS DO BRASIL IND. E COM. LTDA</v>
      </c>
      <c r="X903">
        <v>21820</v>
      </c>
      <c r="Y903" t="str">
        <f>VLOOKUP(Tabela1[[#This Row],[CÓD PRODUTO ]],[1]fornnecedor!$A:$G,7,0)</f>
        <v>TINTAS POLIÉSTER</v>
      </c>
      <c r="Z903">
        <v>332920</v>
      </c>
      <c r="AA903" t="str">
        <f>Tabela1[[#This Row],[DESCRIÇÃO]]</f>
        <v>SHERWIN - WILLIAMS DO BRASIL IND. E COM. LTDA</v>
      </c>
    </row>
    <row r="904" spans="1:27" x14ac:dyDescent="0.3">
      <c r="A904" t="s">
        <v>328</v>
      </c>
      <c r="B904" t="s">
        <v>322</v>
      </c>
      <c r="C904" s="1">
        <v>46034</v>
      </c>
      <c r="D904" s="2">
        <v>2000220382</v>
      </c>
      <c r="E904" t="s">
        <v>331</v>
      </c>
      <c r="G904" t="s">
        <v>324</v>
      </c>
      <c r="H904" t="s">
        <v>24</v>
      </c>
      <c r="I904">
        <v>21.72</v>
      </c>
      <c r="J904">
        <v>36</v>
      </c>
      <c r="K904">
        <v>0</v>
      </c>
      <c r="L904">
        <v>781.92</v>
      </c>
      <c r="M904">
        <v>25.41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807.33</v>
      </c>
      <c r="U904">
        <v>35</v>
      </c>
      <c r="V904" t="str">
        <f>VLOOKUP(Tabela1[[#This Row],[CÓD FORNECEDOR]],'[1]BASE FORNECEDORES'!$A:$N,11,0)</f>
        <v>60.872.306/0008-36</v>
      </c>
      <c r="W904" t="str">
        <f>VLOOKUP(Tabela1[[#This Row],[CNPJ]],'[1]BASE FORNECEDORES'!$K:$R,8,0)</f>
        <v>SHERWIN - WILLIAMS DO BRASIL IND. E COM. LTDA</v>
      </c>
      <c r="X904">
        <v>20382</v>
      </c>
      <c r="Y904" t="str">
        <f>VLOOKUP(Tabela1[[#This Row],[CÓD PRODUTO ]],[1]fornnecedor!$A:$G,7,0)</f>
        <v>TINTAS POLIÉSTER</v>
      </c>
      <c r="Z904">
        <v>332920</v>
      </c>
      <c r="AA904" t="str">
        <f>Tabela1[[#This Row],[DESCRIÇÃO]]</f>
        <v>SHERWIN - WILLIAMS DO BRASIL IND. E COM. LTDA</v>
      </c>
    </row>
    <row r="905" spans="1:27" x14ac:dyDescent="0.3">
      <c r="A905" t="s">
        <v>328</v>
      </c>
      <c r="B905" t="s">
        <v>322</v>
      </c>
      <c r="C905" s="1">
        <v>46034</v>
      </c>
      <c r="D905" s="2">
        <v>2000220383</v>
      </c>
      <c r="E905" t="s">
        <v>332</v>
      </c>
      <c r="G905" t="s">
        <v>324</v>
      </c>
      <c r="H905" t="s">
        <v>24</v>
      </c>
      <c r="I905">
        <v>22.65</v>
      </c>
      <c r="J905">
        <v>12</v>
      </c>
      <c r="K905">
        <v>0</v>
      </c>
      <c r="L905">
        <v>271.8</v>
      </c>
      <c r="M905">
        <v>8.83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280.63</v>
      </c>
      <c r="U905">
        <v>35</v>
      </c>
      <c r="V905" t="str">
        <f>VLOOKUP(Tabela1[[#This Row],[CÓD FORNECEDOR]],'[1]BASE FORNECEDORES'!$A:$N,11,0)</f>
        <v>60.872.306/0008-36</v>
      </c>
      <c r="W905" t="str">
        <f>VLOOKUP(Tabela1[[#This Row],[CNPJ]],'[1]BASE FORNECEDORES'!$K:$R,8,0)</f>
        <v>SHERWIN - WILLIAMS DO BRASIL IND. E COM. LTDA</v>
      </c>
      <c r="X905">
        <v>20383</v>
      </c>
      <c r="Y905" t="str">
        <f>VLOOKUP(Tabela1[[#This Row],[CÓD PRODUTO ]],[1]fornnecedor!$A:$G,7,0)</f>
        <v>TINTAS POLIÉSTER</v>
      </c>
      <c r="Z905">
        <v>332920</v>
      </c>
      <c r="AA905" t="str">
        <f>Tabela1[[#This Row],[DESCRIÇÃO]]</f>
        <v>SHERWIN - WILLIAMS DO BRASIL IND. E COM. LTDA</v>
      </c>
    </row>
    <row r="906" spans="1:27" x14ac:dyDescent="0.3">
      <c r="A906" t="s">
        <v>328</v>
      </c>
      <c r="B906" t="s">
        <v>322</v>
      </c>
      <c r="C906" s="1">
        <v>46034</v>
      </c>
      <c r="D906" s="2">
        <v>2000285587</v>
      </c>
      <c r="E906" t="s">
        <v>333</v>
      </c>
      <c r="G906" t="s">
        <v>324</v>
      </c>
      <c r="H906" t="s">
        <v>24</v>
      </c>
      <c r="I906">
        <v>32.61</v>
      </c>
      <c r="J906">
        <v>12</v>
      </c>
      <c r="K906">
        <v>0</v>
      </c>
      <c r="L906">
        <v>391.32</v>
      </c>
      <c r="M906">
        <v>12.72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404.04</v>
      </c>
      <c r="U906">
        <v>35</v>
      </c>
      <c r="V906" t="str">
        <f>VLOOKUP(Tabela1[[#This Row],[CÓD FORNECEDOR]],'[1]BASE FORNECEDORES'!$A:$N,11,0)</f>
        <v>60.872.306/0008-36</v>
      </c>
      <c r="W906" t="str">
        <f>VLOOKUP(Tabela1[[#This Row],[CNPJ]],'[1]BASE FORNECEDORES'!$K:$R,8,0)</f>
        <v>SHERWIN - WILLIAMS DO BRASIL IND. E COM. LTDA</v>
      </c>
      <c r="X906">
        <v>85587</v>
      </c>
      <c r="Y906" t="str">
        <f>VLOOKUP(Tabela1[[#This Row],[CÓD PRODUTO ]],[1]fornnecedor!$A:$G,7,0)</f>
        <v>TINTAS POLIÉSTER</v>
      </c>
      <c r="Z906">
        <v>332920</v>
      </c>
      <c r="AA906" t="str">
        <f>Tabela1[[#This Row],[DESCRIÇÃO]]</f>
        <v>SHERWIN - WILLIAMS DO BRASIL IND. E COM. LTDA</v>
      </c>
    </row>
    <row r="907" spans="1:27" x14ac:dyDescent="0.3">
      <c r="A907" t="s">
        <v>328</v>
      </c>
      <c r="B907" t="s">
        <v>322</v>
      </c>
      <c r="C907" s="1">
        <v>46034</v>
      </c>
      <c r="D907" s="2">
        <v>2003423602</v>
      </c>
      <c r="E907" t="s">
        <v>334</v>
      </c>
      <c r="G907" t="s">
        <v>324</v>
      </c>
      <c r="H907" t="s">
        <v>24</v>
      </c>
      <c r="I907">
        <v>27.5</v>
      </c>
      <c r="J907">
        <v>216</v>
      </c>
      <c r="K907">
        <v>0</v>
      </c>
      <c r="L907" s="3">
        <v>5940</v>
      </c>
      <c r="M907">
        <v>193.05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s="3">
        <v>6133.05</v>
      </c>
      <c r="U907">
        <v>35</v>
      </c>
      <c r="V907" t="str">
        <f>VLOOKUP(Tabela1[[#This Row],[CÓD FORNECEDOR]],'[1]BASE FORNECEDORES'!$A:$N,11,0)</f>
        <v>60.872.306/0008-36</v>
      </c>
      <c r="W907" t="str">
        <f>VLOOKUP(Tabela1[[#This Row],[CNPJ]],'[1]BASE FORNECEDORES'!$K:$R,8,0)</f>
        <v>SHERWIN - WILLIAMS DO BRASIL IND. E COM. LTDA</v>
      </c>
      <c r="X907">
        <v>23602</v>
      </c>
      <c r="Y907" t="str">
        <f>VLOOKUP(Tabela1[[#This Row],[CÓD PRODUTO ]],[1]fornnecedor!$A:$G,7,0)</f>
        <v>VERNIZ AUTOMOTIVO</v>
      </c>
      <c r="Z907">
        <v>332920</v>
      </c>
      <c r="AA907" t="str">
        <f>Tabela1[[#This Row],[DESCRIÇÃO]]</f>
        <v>SHERWIN - WILLIAMS DO BRASIL IND. E COM. LTDA</v>
      </c>
    </row>
    <row r="908" spans="1:27" x14ac:dyDescent="0.3">
      <c r="A908" t="s">
        <v>328</v>
      </c>
      <c r="B908" t="s">
        <v>322</v>
      </c>
      <c r="C908" s="1">
        <v>46034</v>
      </c>
      <c r="D908" s="2">
        <v>2003420455</v>
      </c>
      <c r="E908" t="s">
        <v>335</v>
      </c>
      <c r="G908" t="s">
        <v>324</v>
      </c>
      <c r="H908" t="s">
        <v>24</v>
      </c>
      <c r="I908">
        <v>21.05</v>
      </c>
      <c r="J908">
        <v>99</v>
      </c>
      <c r="K908">
        <v>0</v>
      </c>
      <c r="L908" s="3">
        <v>2083.9499999999998</v>
      </c>
      <c r="M908">
        <v>67.73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s="3">
        <v>2151.6799999999998</v>
      </c>
      <c r="U908">
        <v>35</v>
      </c>
      <c r="V908" t="str">
        <f>VLOOKUP(Tabela1[[#This Row],[CÓD FORNECEDOR]],'[1]BASE FORNECEDORES'!$A:$N,11,0)</f>
        <v>60.872.306/0008-36</v>
      </c>
      <c r="W908" t="str">
        <f>VLOOKUP(Tabela1[[#This Row],[CNPJ]],'[1]BASE FORNECEDORES'!$K:$R,8,0)</f>
        <v>SHERWIN - WILLIAMS DO BRASIL IND. E COM. LTDA</v>
      </c>
      <c r="X908">
        <v>20455</v>
      </c>
      <c r="Y908" t="str">
        <f>VLOOKUP(Tabela1[[#This Row],[CÓD PRODUTO ]],[1]fornnecedor!$A:$G,7,0)</f>
        <v>VERNIZ AUTOMOTIVO</v>
      </c>
      <c r="Z908">
        <v>332920</v>
      </c>
      <c r="AA908" t="str">
        <f>Tabela1[[#This Row],[DESCRIÇÃO]]</f>
        <v>SHERWIN - WILLIAMS DO BRASIL IND. E COM. LTDA</v>
      </c>
    </row>
    <row r="909" spans="1:27" x14ac:dyDescent="0.3">
      <c r="A909" t="s">
        <v>328</v>
      </c>
      <c r="B909" t="s">
        <v>322</v>
      </c>
      <c r="C909" s="1">
        <v>46034</v>
      </c>
      <c r="D909" s="2">
        <v>2003420399</v>
      </c>
      <c r="E909" t="s">
        <v>336</v>
      </c>
      <c r="G909" t="s">
        <v>324</v>
      </c>
      <c r="H909" t="s">
        <v>24</v>
      </c>
      <c r="I909">
        <v>25.18</v>
      </c>
      <c r="J909">
        <v>36</v>
      </c>
      <c r="K909">
        <v>0</v>
      </c>
      <c r="L909">
        <v>906.48</v>
      </c>
      <c r="M909">
        <v>29.46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935.94</v>
      </c>
      <c r="U909">
        <v>35</v>
      </c>
      <c r="V909" t="str">
        <f>VLOOKUP(Tabela1[[#This Row],[CÓD FORNECEDOR]],'[1]BASE FORNECEDORES'!$A:$N,11,0)</f>
        <v>60.872.306/0008-36</v>
      </c>
      <c r="W909" t="str">
        <f>VLOOKUP(Tabela1[[#This Row],[CNPJ]],'[1]BASE FORNECEDORES'!$K:$R,8,0)</f>
        <v>SHERWIN - WILLIAMS DO BRASIL IND. E COM. LTDA</v>
      </c>
      <c r="X909">
        <v>20399</v>
      </c>
      <c r="Y909" t="str">
        <f>VLOOKUP(Tabela1[[#This Row],[CÓD PRODUTO ]],[1]fornnecedor!$A:$G,7,0)</f>
        <v>VERNIZ AUTOMOTIVO</v>
      </c>
      <c r="Z909">
        <v>332920</v>
      </c>
      <c r="AA909" t="str">
        <f>Tabela1[[#This Row],[DESCRIÇÃO]]</f>
        <v>SHERWIN - WILLIAMS DO BRASIL IND. E COM. LTDA</v>
      </c>
    </row>
    <row r="910" spans="1:27" x14ac:dyDescent="0.3">
      <c r="A910" t="s">
        <v>328</v>
      </c>
      <c r="B910" t="s">
        <v>322</v>
      </c>
      <c r="C910" s="1">
        <v>46034</v>
      </c>
      <c r="D910" s="2">
        <v>2003420454</v>
      </c>
      <c r="E910" t="s">
        <v>337</v>
      </c>
      <c r="G910" t="s">
        <v>324</v>
      </c>
      <c r="H910" t="s">
        <v>24</v>
      </c>
      <c r="I910">
        <v>131.43</v>
      </c>
      <c r="J910">
        <v>4</v>
      </c>
      <c r="K910">
        <v>0</v>
      </c>
      <c r="L910">
        <v>525.72</v>
      </c>
      <c r="M910">
        <v>17.09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542.80999999999995</v>
      </c>
      <c r="U910">
        <v>35</v>
      </c>
      <c r="V910" t="str">
        <f>VLOOKUP(Tabela1[[#This Row],[CÓD FORNECEDOR]],'[1]BASE FORNECEDORES'!$A:$N,11,0)</f>
        <v>60.872.306/0008-36</v>
      </c>
      <c r="W910" t="str">
        <f>VLOOKUP(Tabela1[[#This Row],[CNPJ]],'[1]BASE FORNECEDORES'!$K:$R,8,0)</f>
        <v>SHERWIN - WILLIAMS DO BRASIL IND. E COM. LTDA</v>
      </c>
      <c r="X910">
        <v>20454</v>
      </c>
      <c r="Y910" t="str">
        <f>VLOOKUP(Tabela1[[#This Row],[CÓD PRODUTO ]],[1]fornnecedor!$A:$G,7,0)</f>
        <v>VERNIZ AUTOMOTIVO</v>
      </c>
      <c r="Z910">
        <v>332920</v>
      </c>
      <c r="AA910" t="str">
        <f>Tabela1[[#This Row],[DESCRIÇÃO]]</f>
        <v>SHERWIN - WILLIAMS DO BRASIL IND. E COM. LTDA</v>
      </c>
    </row>
    <row r="911" spans="1:27" x14ac:dyDescent="0.3">
      <c r="A911" t="s">
        <v>328</v>
      </c>
      <c r="B911" t="s">
        <v>322</v>
      </c>
      <c r="C911" s="1">
        <v>46034</v>
      </c>
      <c r="D911" s="2">
        <v>2000421078</v>
      </c>
      <c r="E911" t="s">
        <v>338</v>
      </c>
      <c r="G911" t="s">
        <v>324</v>
      </c>
      <c r="H911" t="s">
        <v>24</v>
      </c>
      <c r="I911">
        <v>17.88</v>
      </c>
      <c r="J911">
        <v>120</v>
      </c>
      <c r="K911">
        <v>0</v>
      </c>
      <c r="L911" s="3">
        <v>2145.6</v>
      </c>
      <c r="M911">
        <v>27.89</v>
      </c>
      <c r="N911">
        <v>0</v>
      </c>
      <c r="O911">
        <v>0</v>
      </c>
      <c r="P911">
        <v>0</v>
      </c>
      <c r="Q911">
        <v>0</v>
      </c>
      <c r="R911">
        <v>85.82</v>
      </c>
      <c r="S911">
        <v>0</v>
      </c>
      <c r="T911" s="3">
        <v>2173.4899999999998</v>
      </c>
      <c r="U911">
        <v>35</v>
      </c>
      <c r="V911" t="str">
        <f>VLOOKUP(Tabela1[[#This Row],[CÓD FORNECEDOR]],'[1]BASE FORNECEDORES'!$A:$N,11,0)</f>
        <v>60.872.306/0008-36</v>
      </c>
      <c r="W911" t="str">
        <f>VLOOKUP(Tabela1[[#This Row],[CNPJ]],'[1]BASE FORNECEDORES'!$K:$R,8,0)</f>
        <v>SHERWIN - WILLIAMS DO BRASIL IND. E COM. LTDA</v>
      </c>
      <c r="X911">
        <v>21078</v>
      </c>
      <c r="Y911" t="str">
        <f>VLOOKUP(Tabela1[[#This Row],[CÓD PRODUTO ]],[1]fornnecedor!$A:$G,7,0)</f>
        <v>MASSA POLIÉSTER</v>
      </c>
      <c r="Z911">
        <v>332920</v>
      </c>
      <c r="AA911" t="str">
        <f>Tabela1[[#This Row],[DESCRIÇÃO]]</f>
        <v>SHERWIN - WILLIAMS DO BRASIL IND. E COM. LTDA</v>
      </c>
    </row>
    <row r="912" spans="1:27" x14ac:dyDescent="0.3">
      <c r="A912" t="s">
        <v>328</v>
      </c>
      <c r="B912" t="s">
        <v>322</v>
      </c>
      <c r="C912" s="1">
        <v>46034</v>
      </c>
      <c r="D912" s="2">
        <v>2000421077</v>
      </c>
      <c r="E912" t="s">
        <v>339</v>
      </c>
      <c r="G912" t="s">
        <v>324</v>
      </c>
      <c r="H912" t="s">
        <v>24</v>
      </c>
      <c r="I912">
        <v>32.51</v>
      </c>
      <c r="J912">
        <v>240</v>
      </c>
      <c r="K912">
        <v>0</v>
      </c>
      <c r="L912" s="3">
        <v>7802.4</v>
      </c>
      <c r="M912">
        <v>101.43</v>
      </c>
      <c r="N912">
        <v>0</v>
      </c>
      <c r="O912">
        <v>0</v>
      </c>
      <c r="P912">
        <v>0</v>
      </c>
      <c r="Q912">
        <v>0</v>
      </c>
      <c r="R912">
        <v>312.10000000000002</v>
      </c>
      <c r="S912">
        <v>0</v>
      </c>
      <c r="T912" s="3">
        <v>7903.83</v>
      </c>
      <c r="U912">
        <v>35</v>
      </c>
      <c r="V912" t="str">
        <f>VLOOKUP(Tabela1[[#This Row],[CÓD FORNECEDOR]],'[1]BASE FORNECEDORES'!$A:$N,11,0)</f>
        <v>60.872.306/0008-36</v>
      </c>
      <c r="W912" t="str">
        <f>VLOOKUP(Tabela1[[#This Row],[CNPJ]],'[1]BASE FORNECEDORES'!$K:$R,8,0)</f>
        <v>SHERWIN - WILLIAMS DO BRASIL IND. E COM. LTDA</v>
      </c>
      <c r="X912">
        <v>21077</v>
      </c>
      <c r="Y912" t="str">
        <f>VLOOKUP(Tabela1[[#This Row],[CÓD PRODUTO ]],[1]fornnecedor!$A:$G,7,0)</f>
        <v>MASSA POLIÉSTER</v>
      </c>
      <c r="Z912">
        <v>332920</v>
      </c>
      <c r="AA912" t="str">
        <f>Tabela1[[#This Row],[DESCRIÇÃO]]</f>
        <v>SHERWIN - WILLIAMS DO BRASIL IND. E COM. LTDA</v>
      </c>
    </row>
    <row r="913" spans="1:27" x14ac:dyDescent="0.3">
      <c r="A913" t="s">
        <v>328</v>
      </c>
      <c r="B913" t="s">
        <v>322</v>
      </c>
      <c r="C913" s="1">
        <v>46034</v>
      </c>
      <c r="D913" s="2">
        <v>2001420525</v>
      </c>
      <c r="E913" t="s">
        <v>340</v>
      </c>
      <c r="G913" t="s">
        <v>324</v>
      </c>
      <c r="H913" t="s">
        <v>24</v>
      </c>
      <c r="I913">
        <v>9.93</v>
      </c>
      <c r="J913">
        <v>120</v>
      </c>
      <c r="K913">
        <v>0</v>
      </c>
      <c r="L913" s="3">
        <v>1191.5999999999999</v>
      </c>
      <c r="M913">
        <v>15.49</v>
      </c>
      <c r="N913">
        <v>0</v>
      </c>
      <c r="O913">
        <v>0</v>
      </c>
      <c r="P913">
        <v>0</v>
      </c>
      <c r="Q913">
        <v>0</v>
      </c>
      <c r="R913">
        <v>83.41</v>
      </c>
      <c r="S913">
        <v>0</v>
      </c>
      <c r="T913" s="3">
        <v>1207.0899999999999</v>
      </c>
      <c r="U913">
        <v>35</v>
      </c>
      <c r="V913" t="str">
        <f>VLOOKUP(Tabela1[[#This Row],[CÓD FORNECEDOR]],'[1]BASE FORNECEDORES'!$A:$N,11,0)</f>
        <v>60.872.306/0008-36</v>
      </c>
      <c r="W913" t="str">
        <f>VLOOKUP(Tabela1[[#This Row],[CNPJ]],'[1]BASE FORNECEDORES'!$K:$R,8,0)</f>
        <v>SHERWIN - WILLIAMS DO BRASIL IND. E COM. LTDA</v>
      </c>
      <c r="X913">
        <v>20525</v>
      </c>
      <c r="Y913" t="str">
        <f>VLOOKUP(Tabela1[[#This Row],[CÓD PRODUTO ]],[1]fornnecedor!$A:$G,7,0)</f>
        <v>MASSA DE PEQUENOS REPAROS</v>
      </c>
      <c r="Z913">
        <v>332920</v>
      </c>
      <c r="AA913" t="str">
        <f>Tabela1[[#This Row],[DESCRIÇÃO]]</f>
        <v>SHERWIN - WILLIAMS DO BRASIL IND. E COM. LTDA</v>
      </c>
    </row>
    <row r="914" spans="1:27" x14ac:dyDescent="0.3">
      <c r="A914" t="s">
        <v>328</v>
      </c>
      <c r="B914" t="s">
        <v>322</v>
      </c>
      <c r="C914" s="1">
        <v>46034</v>
      </c>
      <c r="D914" s="2">
        <v>2004521039</v>
      </c>
      <c r="E914" t="s">
        <v>341</v>
      </c>
      <c r="G914" t="s">
        <v>324</v>
      </c>
      <c r="H914" t="s">
        <v>24</v>
      </c>
      <c r="I914">
        <v>20.170000000000002</v>
      </c>
      <c r="J914">
        <v>30</v>
      </c>
      <c r="K914">
        <v>0</v>
      </c>
      <c r="L914">
        <v>605.1</v>
      </c>
      <c r="M914">
        <v>19.670000000000002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624.77</v>
      </c>
      <c r="U914">
        <v>35</v>
      </c>
      <c r="V914" t="str">
        <f>VLOOKUP(Tabela1[[#This Row],[CÓD FORNECEDOR]],'[1]BASE FORNECEDORES'!$A:$N,11,0)</f>
        <v>60.872.306/0008-36</v>
      </c>
      <c r="W914" t="str">
        <f>VLOOKUP(Tabela1[[#This Row],[CNPJ]],'[1]BASE FORNECEDORES'!$K:$R,8,0)</f>
        <v>SHERWIN - WILLIAMS DO BRASIL IND. E COM. LTDA</v>
      </c>
      <c r="X914">
        <v>21039</v>
      </c>
      <c r="Y914" t="str">
        <f>VLOOKUP(Tabela1[[#This Row],[CÓD PRODUTO ]],[1]fornnecedor!$A:$G,7,0)</f>
        <v>PRETO FOSCO VINÍLICO</v>
      </c>
      <c r="Z914">
        <v>332920</v>
      </c>
      <c r="AA914" t="str">
        <f>Tabela1[[#This Row],[DESCRIÇÃO]]</f>
        <v>SHERWIN - WILLIAMS DO BRASIL IND. E COM. LTDA</v>
      </c>
    </row>
    <row r="915" spans="1:27" x14ac:dyDescent="0.3">
      <c r="A915" t="s">
        <v>328</v>
      </c>
      <c r="B915" t="s">
        <v>322</v>
      </c>
      <c r="C915" s="1">
        <v>46034</v>
      </c>
      <c r="D915" s="2">
        <v>2004520464</v>
      </c>
      <c r="E915" t="s">
        <v>342</v>
      </c>
      <c r="G915" t="s">
        <v>324</v>
      </c>
      <c r="H915" t="s">
        <v>24</v>
      </c>
      <c r="I915">
        <v>8.5399999999999991</v>
      </c>
      <c r="J915">
        <v>30</v>
      </c>
      <c r="K915">
        <v>0</v>
      </c>
      <c r="L915">
        <v>256.2</v>
      </c>
      <c r="M915">
        <v>16.649999999999999</v>
      </c>
      <c r="N915">
        <v>0</v>
      </c>
      <c r="O915">
        <v>0</v>
      </c>
      <c r="P915">
        <v>0</v>
      </c>
      <c r="Q915">
        <v>0</v>
      </c>
      <c r="R915">
        <v>17.93</v>
      </c>
      <c r="S915">
        <v>0</v>
      </c>
      <c r="T915">
        <v>272.85000000000002</v>
      </c>
      <c r="U915">
        <v>35</v>
      </c>
      <c r="V915" t="str">
        <f>VLOOKUP(Tabela1[[#This Row],[CÓD FORNECEDOR]],'[1]BASE FORNECEDORES'!$A:$N,11,0)</f>
        <v>60.872.306/0008-36</v>
      </c>
      <c r="W915" t="str">
        <f>VLOOKUP(Tabela1[[#This Row],[CNPJ]],'[1]BASE FORNECEDORES'!$K:$R,8,0)</f>
        <v>SHERWIN - WILLIAMS DO BRASIL IND. E COM. LTDA</v>
      </c>
      <c r="X915">
        <v>20464</v>
      </c>
      <c r="Y915" t="str">
        <f>VLOOKUP(Tabela1[[#This Row],[CÓD PRODUTO ]],[1]fornnecedor!$A:$G,7,0)</f>
        <v>PRETO FOSCO VINÍLICO</v>
      </c>
      <c r="Z915">
        <v>332920</v>
      </c>
      <c r="AA915" t="str">
        <f>Tabela1[[#This Row],[DESCRIÇÃO]]</f>
        <v>SHERWIN - WILLIAMS DO BRASIL IND. E COM. LTDA</v>
      </c>
    </row>
    <row r="916" spans="1:27" x14ac:dyDescent="0.3">
      <c r="A916" t="s">
        <v>328</v>
      </c>
      <c r="B916" t="s">
        <v>322</v>
      </c>
      <c r="C916" s="1">
        <v>46034</v>
      </c>
      <c r="D916" s="2">
        <v>2003524247</v>
      </c>
      <c r="E916" t="s">
        <v>343</v>
      </c>
      <c r="G916" t="s">
        <v>324</v>
      </c>
      <c r="H916" t="s">
        <v>24</v>
      </c>
      <c r="I916">
        <v>15.86</v>
      </c>
      <c r="J916">
        <v>420</v>
      </c>
      <c r="K916">
        <v>0</v>
      </c>
      <c r="L916" s="3">
        <v>6661.2</v>
      </c>
      <c r="M916">
        <v>216.49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s="3">
        <v>6877.69</v>
      </c>
      <c r="U916">
        <v>35</v>
      </c>
      <c r="V916" t="str">
        <f>VLOOKUP(Tabela1[[#This Row],[CÓD FORNECEDOR]],'[1]BASE FORNECEDORES'!$A:$N,11,0)</f>
        <v>60.872.306/0008-36</v>
      </c>
      <c r="W916" t="str">
        <f>VLOOKUP(Tabela1[[#This Row],[CNPJ]],'[1]BASE FORNECEDORES'!$K:$R,8,0)</f>
        <v>SHERWIN - WILLIAMS DO BRASIL IND. E COM. LTDA</v>
      </c>
      <c r="X916">
        <v>24247</v>
      </c>
      <c r="Y916" t="str">
        <f>VLOOKUP(Tabela1[[#This Row],[CÓD PRODUTO ]],[1]fornnecedor!$A:$G,7,0)</f>
        <v>PRIMER AUTOMOTIVO</v>
      </c>
      <c r="Z916">
        <v>332920</v>
      </c>
      <c r="AA916" t="str">
        <f>Tabela1[[#This Row],[DESCRIÇÃO]]</f>
        <v>SHERWIN - WILLIAMS DO BRASIL IND. E COM. LTDA</v>
      </c>
    </row>
    <row r="917" spans="1:27" x14ac:dyDescent="0.3">
      <c r="A917" t="s">
        <v>328</v>
      </c>
      <c r="B917" t="s">
        <v>322</v>
      </c>
      <c r="C917" s="1">
        <v>46034</v>
      </c>
      <c r="D917" s="2">
        <v>2003509771</v>
      </c>
      <c r="E917" t="s">
        <v>344</v>
      </c>
      <c r="G917" t="s">
        <v>324</v>
      </c>
      <c r="H917" t="s">
        <v>24</v>
      </c>
      <c r="I917">
        <v>21.47</v>
      </c>
      <c r="J917">
        <v>12</v>
      </c>
      <c r="K917">
        <v>0</v>
      </c>
      <c r="L917">
        <v>257.64</v>
      </c>
      <c r="M917">
        <v>8.3699999999999992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266.01</v>
      </c>
      <c r="U917">
        <v>35</v>
      </c>
      <c r="V917" t="str">
        <f>VLOOKUP(Tabela1[[#This Row],[CÓD FORNECEDOR]],'[1]BASE FORNECEDORES'!$A:$N,11,0)</f>
        <v>60.872.306/0008-36</v>
      </c>
      <c r="W917" t="str">
        <f>VLOOKUP(Tabela1[[#This Row],[CNPJ]],'[1]BASE FORNECEDORES'!$K:$R,8,0)</f>
        <v>SHERWIN - WILLIAMS DO BRASIL IND. E COM. LTDA</v>
      </c>
      <c r="X917">
        <v>9771</v>
      </c>
      <c r="Y917" t="str">
        <f>VLOOKUP(Tabela1[[#This Row],[CÓD PRODUTO ]],[1]fornnecedor!$A:$G,7,0)</f>
        <v>PRIMER AUTOMOTIVO</v>
      </c>
      <c r="Z917">
        <v>332920</v>
      </c>
      <c r="AA917" t="str">
        <f>Tabela1[[#This Row],[DESCRIÇÃO]]</f>
        <v>SHERWIN - WILLIAMS DO BRASIL IND. E COM. LTDA</v>
      </c>
    </row>
    <row r="918" spans="1:27" x14ac:dyDescent="0.3">
      <c r="A918" t="s">
        <v>328</v>
      </c>
      <c r="B918" t="s">
        <v>322</v>
      </c>
      <c r="C918" s="1">
        <v>46034</v>
      </c>
      <c r="D918" s="2">
        <v>2001520052</v>
      </c>
      <c r="E918" t="s">
        <v>345</v>
      </c>
      <c r="G918" t="s">
        <v>324</v>
      </c>
      <c r="H918" t="s">
        <v>24</v>
      </c>
      <c r="I918">
        <v>39.32</v>
      </c>
      <c r="J918">
        <v>6</v>
      </c>
      <c r="K918">
        <v>0</v>
      </c>
      <c r="L918">
        <v>235.92</v>
      </c>
      <c r="M918">
        <v>7.67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243.59</v>
      </c>
      <c r="U918">
        <v>35</v>
      </c>
      <c r="V918" t="str">
        <f>VLOOKUP(Tabela1[[#This Row],[CÓD FORNECEDOR]],'[1]BASE FORNECEDORES'!$A:$N,11,0)</f>
        <v>60.872.306/0008-36</v>
      </c>
      <c r="W918" t="str">
        <f>VLOOKUP(Tabela1[[#This Row],[CNPJ]],'[1]BASE FORNECEDORES'!$K:$R,8,0)</f>
        <v>SHERWIN - WILLIAMS DO BRASIL IND. E COM. LTDA</v>
      </c>
      <c r="X918">
        <v>20052</v>
      </c>
      <c r="Y918" t="str">
        <f>VLOOKUP(Tabela1[[#This Row],[CÓD PRODUTO ]],[1]fornnecedor!$A:$G,7,0)</f>
        <v>CATALISADORES INDIVIDUAS</v>
      </c>
      <c r="Z918">
        <v>332920</v>
      </c>
      <c r="AA918" t="str">
        <f>Tabela1[[#This Row],[DESCRIÇÃO]]</f>
        <v>SHERWIN - WILLIAMS DO BRASIL IND. E COM. LTDA</v>
      </c>
    </row>
    <row r="919" spans="1:27" x14ac:dyDescent="0.3">
      <c r="A919" t="s">
        <v>328</v>
      </c>
      <c r="B919" t="s">
        <v>322</v>
      </c>
      <c r="C919" s="1">
        <v>46034</v>
      </c>
      <c r="D919" s="2">
        <v>2003524248</v>
      </c>
      <c r="E919" t="s">
        <v>346</v>
      </c>
      <c r="G919" t="s">
        <v>324</v>
      </c>
      <c r="H919" t="s">
        <v>24</v>
      </c>
      <c r="I919">
        <v>5.93</v>
      </c>
      <c r="J919">
        <v>420</v>
      </c>
      <c r="K919">
        <v>0</v>
      </c>
      <c r="L919" s="3">
        <v>2490.6</v>
      </c>
      <c r="M919">
        <v>161.88999999999999</v>
      </c>
      <c r="N919">
        <v>0</v>
      </c>
      <c r="O919">
        <v>0</v>
      </c>
      <c r="P919">
        <v>0</v>
      </c>
      <c r="Q919">
        <v>0</v>
      </c>
      <c r="R919">
        <v>174.34</v>
      </c>
      <c r="S919">
        <v>0</v>
      </c>
      <c r="T919" s="3">
        <v>2652.49</v>
      </c>
      <c r="U919">
        <v>35</v>
      </c>
      <c r="V919" t="str">
        <f>VLOOKUP(Tabela1[[#This Row],[CÓD FORNECEDOR]],'[1]BASE FORNECEDORES'!$A:$N,11,0)</f>
        <v>60.872.306/0008-36</v>
      </c>
      <c r="W919" t="str">
        <f>VLOOKUP(Tabela1[[#This Row],[CNPJ]],'[1]BASE FORNECEDORES'!$K:$R,8,0)</f>
        <v>SHERWIN - WILLIAMS DO BRASIL IND. E COM. LTDA</v>
      </c>
      <c r="X919">
        <v>24248</v>
      </c>
      <c r="Y919" t="str">
        <f>VLOOKUP(Tabela1[[#This Row],[CÓD PRODUTO ]],[1]fornnecedor!$A:$G,7,0)</f>
        <v>PRIMER AUTOMOTIVO</v>
      </c>
      <c r="Z919">
        <v>332920</v>
      </c>
      <c r="AA919" t="str">
        <f>Tabela1[[#This Row],[DESCRIÇÃO]]</f>
        <v>SHERWIN - WILLIAMS DO BRASIL IND. E COM. LTDA</v>
      </c>
    </row>
    <row r="920" spans="1:27" x14ac:dyDescent="0.3">
      <c r="A920" t="s">
        <v>328</v>
      </c>
      <c r="B920" t="s">
        <v>322</v>
      </c>
      <c r="C920" s="1">
        <v>46034</v>
      </c>
      <c r="D920" s="2">
        <v>2003520145</v>
      </c>
      <c r="E920" t="s">
        <v>347</v>
      </c>
      <c r="G920" t="s">
        <v>324</v>
      </c>
      <c r="H920" t="s">
        <v>24</v>
      </c>
      <c r="I920">
        <v>7.02</v>
      </c>
      <c r="J920">
        <v>12</v>
      </c>
      <c r="K920">
        <v>0</v>
      </c>
      <c r="L920">
        <v>84.24</v>
      </c>
      <c r="M920">
        <v>5.48</v>
      </c>
      <c r="N920">
        <v>0</v>
      </c>
      <c r="O920">
        <v>0</v>
      </c>
      <c r="P920">
        <v>0</v>
      </c>
      <c r="Q920">
        <v>0</v>
      </c>
      <c r="R920">
        <v>5.9</v>
      </c>
      <c r="S920">
        <v>0</v>
      </c>
      <c r="T920">
        <v>89.72</v>
      </c>
      <c r="U920">
        <v>35</v>
      </c>
      <c r="V920" t="str">
        <f>VLOOKUP(Tabela1[[#This Row],[CÓD FORNECEDOR]],'[1]BASE FORNECEDORES'!$A:$N,11,0)</f>
        <v>60.872.306/0008-36</v>
      </c>
      <c r="W920" t="str">
        <f>VLOOKUP(Tabela1[[#This Row],[CNPJ]],'[1]BASE FORNECEDORES'!$K:$R,8,0)</f>
        <v>SHERWIN - WILLIAMS DO BRASIL IND. E COM. LTDA</v>
      </c>
      <c r="X920">
        <v>20145</v>
      </c>
      <c r="Y920" t="str">
        <f>VLOOKUP(Tabela1[[#This Row],[CÓD PRODUTO ]],[1]fornnecedor!$A:$G,7,0)</f>
        <v>PRIMER AUTOMOTIVO</v>
      </c>
      <c r="Z920">
        <v>332920</v>
      </c>
      <c r="AA920" t="str">
        <f>Tabela1[[#This Row],[DESCRIÇÃO]]</f>
        <v>SHERWIN - WILLIAMS DO BRASIL IND. E COM. LTDA</v>
      </c>
    </row>
    <row r="921" spans="1:27" x14ac:dyDescent="0.3">
      <c r="A921" t="s">
        <v>328</v>
      </c>
      <c r="B921" t="s">
        <v>322</v>
      </c>
      <c r="C921" s="1">
        <v>46034</v>
      </c>
      <c r="D921" s="2">
        <v>2000121316</v>
      </c>
      <c r="E921" t="s">
        <v>348</v>
      </c>
      <c r="G921" t="s">
        <v>324</v>
      </c>
      <c r="H921" t="s">
        <v>24</v>
      </c>
      <c r="I921">
        <v>85.9</v>
      </c>
      <c r="J921">
        <v>24</v>
      </c>
      <c r="K921">
        <v>0</v>
      </c>
      <c r="L921" s="3">
        <v>2061.6</v>
      </c>
      <c r="M921">
        <v>134</v>
      </c>
      <c r="N921">
        <v>0</v>
      </c>
      <c r="O921">
        <v>0</v>
      </c>
      <c r="P921">
        <v>0</v>
      </c>
      <c r="Q921">
        <v>0</v>
      </c>
      <c r="R921">
        <v>144.31</v>
      </c>
      <c r="S921">
        <v>0</v>
      </c>
      <c r="T921" s="3">
        <v>2195.6</v>
      </c>
      <c r="U921">
        <v>35</v>
      </c>
      <c r="V921" t="str">
        <f>VLOOKUP(Tabela1[[#This Row],[CÓD FORNECEDOR]],'[1]BASE FORNECEDORES'!$A:$N,11,0)</f>
        <v>60.872.306/0008-36</v>
      </c>
      <c r="W921" t="str">
        <f>VLOOKUP(Tabela1[[#This Row],[CNPJ]],'[1]BASE FORNECEDORES'!$K:$R,8,0)</f>
        <v>SHERWIN - WILLIAMS DO BRASIL IND. E COM. LTDA</v>
      </c>
      <c r="X921">
        <v>21316</v>
      </c>
      <c r="Y921" t="str">
        <f>VLOOKUP(Tabela1[[#This Row],[CÓD PRODUTO ]],[1]fornnecedor!$A:$G,7,0)</f>
        <v>DILUENTE</v>
      </c>
      <c r="Z921">
        <v>332920</v>
      </c>
      <c r="AA921" t="str">
        <f>Tabela1[[#This Row],[DESCRIÇÃO]]</f>
        <v>SHERWIN - WILLIAMS DO BRASIL IND. E COM. LTDA</v>
      </c>
    </row>
    <row r="922" spans="1:27" x14ac:dyDescent="0.3">
      <c r="A922" t="s">
        <v>328</v>
      </c>
      <c r="B922" t="s">
        <v>322</v>
      </c>
      <c r="C922" s="1">
        <v>46034</v>
      </c>
      <c r="D922" s="2">
        <v>2000120414</v>
      </c>
      <c r="E922" t="s">
        <v>349</v>
      </c>
      <c r="G922" t="s">
        <v>324</v>
      </c>
      <c r="H922" t="s">
        <v>24</v>
      </c>
      <c r="I922">
        <v>16.41</v>
      </c>
      <c r="J922">
        <v>320</v>
      </c>
      <c r="K922">
        <v>0</v>
      </c>
      <c r="L922" s="3">
        <v>5251.2</v>
      </c>
      <c r="M922">
        <v>341.33</v>
      </c>
      <c r="N922">
        <v>0</v>
      </c>
      <c r="O922">
        <v>0</v>
      </c>
      <c r="P922">
        <v>0</v>
      </c>
      <c r="Q922">
        <v>0</v>
      </c>
      <c r="R922">
        <v>367.58</v>
      </c>
      <c r="S922">
        <v>0</v>
      </c>
      <c r="T922" s="3">
        <v>5592.53</v>
      </c>
      <c r="U922">
        <v>35</v>
      </c>
      <c r="V922" t="str">
        <f>VLOOKUP(Tabela1[[#This Row],[CÓD FORNECEDOR]],'[1]BASE FORNECEDORES'!$A:$N,11,0)</f>
        <v>60.872.306/0008-36</v>
      </c>
      <c r="W922" t="str">
        <f>VLOOKUP(Tabela1[[#This Row],[CNPJ]],'[1]BASE FORNECEDORES'!$K:$R,8,0)</f>
        <v>SHERWIN - WILLIAMS DO BRASIL IND. E COM. LTDA</v>
      </c>
      <c r="X922">
        <v>20414</v>
      </c>
      <c r="Y922" t="str">
        <f>VLOOKUP(Tabela1[[#This Row],[CÓD PRODUTO ]],[1]fornnecedor!$A:$G,7,0)</f>
        <v>DILUENTE</v>
      </c>
      <c r="Z922">
        <v>332920</v>
      </c>
      <c r="AA922" t="str">
        <f>Tabela1[[#This Row],[DESCRIÇÃO]]</f>
        <v>SHERWIN - WILLIAMS DO BRASIL IND. E COM. LTDA</v>
      </c>
    </row>
    <row r="923" spans="1:27" x14ac:dyDescent="0.3">
      <c r="A923" t="s">
        <v>328</v>
      </c>
      <c r="B923" t="s">
        <v>322</v>
      </c>
      <c r="C923" s="1">
        <v>46034</v>
      </c>
      <c r="D923" s="2">
        <v>2003420431</v>
      </c>
      <c r="E923" t="s">
        <v>350</v>
      </c>
      <c r="G923" t="s">
        <v>324</v>
      </c>
      <c r="H923" t="s">
        <v>24</v>
      </c>
      <c r="I923">
        <v>28.45</v>
      </c>
      <c r="J923">
        <v>144</v>
      </c>
      <c r="K923">
        <v>0</v>
      </c>
      <c r="L923" s="3">
        <v>4096.8</v>
      </c>
      <c r="M923">
        <v>133.15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s="3">
        <v>4229.95</v>
      </c>
      <c r="U923">
        <v>35</v>
      </c>
      <c r="V923" t="str">
        <f>VLOOKUP(Tabela1[[#This Row],[CÓD FORNECEDOR]],'[1]BASE FORNECEDORES'!$A:$N,11,0)</f>
        <v>60.872.306/0008-36</v>
      </c>
      <c r="W923" t="str">
        <f>VLOOKUP(Tabela1[[#This Row],[CNPJ]],'[1]BASE FORNECEDORES'!$K:$R,8,0)</f>
        <v>SHERWIN - WILLIAMS DO BRASIL IND. E COM. LTDA</v>
      </c>
      <c r="X923">
        <v>20431</v>
      </c>
      <c r="Y923" t="str">
        <f>VLOOKUP(Tabela1[[#This Row],[CÓD PRODUTO ]],[1]fornnecedor!$A:$G,7,0)</f>
        <v>VERNIZ AUTOMOTIVO</v>
      </c>
      <c r="Z923">
        <v>332920</v>
      </c>
      <c r="AA923" t="str">
        <f>Tabela1[[#This Row],[DESCRIÇÃO]]</f>
        <v>SHERWIN - WILLIAMS DO BRASIL IND. E COM. LTDA</v>
      </c>
    </row>
    <row r="924" spans="1:27" x14ac:dyDescent="0.3">
      <c r="A924" t="s">
        <v>328</v>
      </c>
      <c r="B924" t="s">
        <v>322</v>
      </c>
      <c r="C924" s="1">
        <v>46034</v>
      </c>
      <c r="D924" s="2">
        <v>2003420433</v>
      </c>
      <c r="E924" t="s">
        <v>351</v>
      </c>
      <c r="G924" t="s">
        <v>324</v>
      </c>
      <c r="H924" t="s">
        <v>24</v>
      </c>
      <c r="I924">
        <v>22.27</v>
      </c>
      <c r="J924">
        <v>24</v>
      </c>
      <c r="K924">
        <v>0</v>
      </c>
      <c r="L924">
        <v>534.48</v>
      </c>
      <c r="M924">
        <v>34.74</v>
      </c>
      <c r="N924">
        <v>0</v>
      </c>
      <c r="O924">
        <v>0</v>
      </c>
      <c r="P924">
        <v>0</v>
      </c>
      <c r="Q924">
        <v>0</v>
      </c>
      <c r="R924">
        <v>37.409999999999997</v>
      </c>
      <c r="S924">
        <v>0</v>
      </c>
      <c r="T924">
        <v>569.22</v>
      </c>
      <c r="U924">
        <v>35</v>
      </c>
      <c r="V924" t="str">
        <f>VLOOKUP(Tabela1[[#This Row],[CÓD FORNECEDOR]],'[1]BASE FORNECEDORES'!$A:$N,11,0)</f>
        <v>60.872.306/0008-36</v>
      </c>
      <c r="W924" t="str">
        <f>VLOOKUP(Tabela1[[#This Row],[CNPJ]],'[1]BASE FORNECEDORES'!$K:$R,8,0)</f>
        <v>SHERWIN - WILLIAMS DO BRASIL IND. E COM. LTDA</v>
      </c>
      <c r="X924">
        <v>20433</v>
      </c>
      <c r="Y924" t="str">
        <f>VLOOKUP(Tabela1[[#This Row],[CÓD PRODUTO ]],[1]fornnecedor!$A:$G,7,0)</f>
        <v>VERNIZ AUTOMOTIVO</v>
      </c>
      <c r="Z924">
        <v>332920</v>
      </c>
      <c r="AA924" t="str">
        <f>Tabela1[[#This Row],[DESCRIÇÃO]]</f>
        <v>SHERWIN - WILLIAMS DO BRASIL IND. E COM. LTDA</v>
      </c>
    </row>
    <row r="925" spans="1:27" x14ac:dyDescent="0.3">
      <c r="A925" t="s">
        <v>328</v>
      </c>
      <c r="B925" t="s">
        <v>322</v>
      </c>
      <c r="C925" s="1">
        <v>46034</v>
      </c>
      <c r="D925" s="2">
        <v>2003420461</v>
      </c>
      <c r="E925" t="s">
        <v>323</v>
      </c>
      <c r="G925" t="s">
        <v>324</v>
      </c>
      <c r="H925" t="s">
        <v>24</v>
      </c>
      <c r="I925">
        <v>39.6</v>
      </c>
      <c r="J925">
        <v>12</v>
      </c>
      <c r="K925">
        <v>0</v>
      </c>
      <c r="L925">
        <v>475.2</v>
      </c>
      <c r="M925">
        <v>30.89</v>
      </c>
      <c r="N925">
        <v>0</v>
      </c>
      <c r="O925">
        <v>0</v>
      </c>
      <c r="P925">
        <v>0</v>
      </c>
      <c r="Q925">
        <v>0</v>
      </c>
      <c r="R925">
        <v>33.26</v>
      </c>
      <c r="S925">
        <v>0</v>
      </c>
      <c r="T925">
        <v>506.09</v>
      </c>
      <c r="U925">
        <v>35</v>
      </c>
      <c r="V925" t="str">
        <f>VLOOKUP(Tabela1[[#This Row],[CÓD FORNECEDOR]],'[1]BASE FORNECEDORES'!$A:$N,11,0)</f>
        <v>60.872.306/0008-36</v>
      </c>
      <c r="W925" t="str">
        <f>VLOOKUP(Tabela1[[#This Row],[CNPJ]],'[1]BASE FORNECEDORES'!$K:$R,8,0)</f>
        <v>SHERWIN - WILLIAMS DO BRASIL IND. E COM. LTDA</v>
      </c>
      <c r="X925">
        <v>20461</v>
      </c>
      <c r="Y925" t="str">
        <f>VLOOKUP(Tabela1[[#This Row],[CÓD PRODUTO ]],[1]fornnecedor!$A:$G,7,0)</f>
        <v>VERNIZ AUTOMOTIVO</v>
      </c>
      <c r="Z925">
        <v>332920</v>
      </c>
      <c r="AA925" t="str">
        <f>Tabela1[[#This Row],[DESCRIÇÃO]]</f>
        <v>SHERWIN - WILLIAMS DO BRASIL IND. E COM. LTDA</v>
      </c>
    </row>
    <row r="926" spans="1:27" x14ac:dyDescent="0.3">
      <c r="A926" t="s">
        <v>328</v>
      </c>
      <c r="B926" t="s">
        <v>322</v>
      </c>
      <c r="C926" s="1">
        <v>46034</v>
      </c>
      <c r="D926" s="2">
        <v>2001523365</v>
      </c>
      <c r="E926" t="s">
        <v>352</v>
      </c>
      <c r="G926" t="s">
        <v>324</v>
      </c>
      <c r="H926" t="s">
        <v>24</v>
      </c>
      <c r="I926">
        <v>41.97</v>
      </c>
      <c r="J926">
        <v>12</v>
      </c>
      <c r="K926">
        <v>0</v>
      </c>
      <c r="L926">
        <v>503.64</v>
      </c>
      <c r="M926">
        <v>32.74</v>
      </c>
      <c r="N926">
        <v>0</v>
      </c>
      <c r="O926">
        <v>0</v>
      </c>
      <c r="P926">
        <v>0</v>
      </c>
      <c r="Q926">
        <v>0</v>
      </c>
      <c r="R926">
        <v>35.25</v>
      </c>
      <c r="S926">
        <v>0</v>
      </c>
      <c r="T926">
        <v>536.38</v>
      </c>
      <c r="U926">
        <v>35</v>
      </c>
      <c r="V926" t="str">
        <f>VLOOKUP(Tabela1[[#This Row],[CÓD FORNECEDOR]],'[1]BASE FORNECEDORES'!$A:$N,11,0)</f>
        <v>60.872.306/0008-36</v>
      </c>
      <c r="W926" t="str">
        <f>VLOOKUP(Tabela1[[#This Row],[CNPJ]],'[1]BASE FORNECEDORES'!$K:$R,8,0)</f>
        <v>SHERWIN - WILLIAMS DO BRASIL IND. E COM. LTDA</v>
      </c>
      <c r="X926">
        <v>23365</v>
      </c>
      <c r="Y926" t="str">
        <f>VLOOKUP(Tabela1[[#This Row],[CÓD PRODUTO ]],[1]fornnecedor!$A:$G,7,0)</f>
        <v>CATALISADORES INDIVIDUAS</v>
      </c>
      <c r="Z926">
        <v>332920</v>
      </c>
      <c r="AA926" t="str">
        <f>Tabela1[[#This Row],[DESCRIÇÃO]]</f>
        <v>SHERWIN - WILLIAMS DO BRASIL IND. E COM. LTDA</v>
      </c>
    </row>
    <row r="927" spans="1:27" x14ac:dyDescent="0.3">
      <c r="A927" t="s">
        <v>328</v>
      </c>
      <c r="B927" t="s">
        <v>322</v>
      </c>
      <c r="C927" s="1">
        <v>46034</v>
      </c>
      <c r="D927" s="2">
        <v>2002185592</v>
      </c>
      <c r="E927" t="s">
        <v>353</v>
      </c>
      <c r="G927" t="s">
        <v>324</v>
      </c>
      <c r="H927" t="s">
        <v>24</v>
      </c>
      <c r="I927">
        <v>21.87</v>
      </c>
      <c r="J927">
        <v>12</v>
      </c>
      <c r="K927">
        <v>0</v>
      </c>
      <c r="L927">
        <v>262.44</v>
      </c>
      <c r="M927">
        <v>8.5299999999999994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270.97000000000003</v>
      </c>
      <c r="U927">
        <v>35</v>
      </c>
      <c r="V927" t="str">
        <f>VLOOKUP(Tabela1[[#This Row],[CÓD FORNECEDOR]],'[1]BASE FORNECEDORES'!$A:$N,11,0)</f>
        <v>60.872.306/0008-36</v>
      </c>
      <c r="W927" t="str">
        <f>VLOOKUP(Tabela1[[#This Row],[CNPJ]],'[1]BASE FORNECEDORES'!$K:$R,8,0)</f>
        <v>SHERWIN - WILLIAMS DO BRASIL IND. E COM. LTDA</v>
      </c>
      <c r="X927">
        <v>85592</v>
      </c>
      <c r="Y927" t="str">
        <f>VLOOKUP(Tabela1[[#This Row],[CÓD PRODUTO ]],[1]fornnecedor!$A:$G,7,0)</f>
        <v xml:space="preserve">SPRAYS </v>
      </c>
      <c r="Z927">
        <v>332920</v>
      </c>
      <c r="AA927" t="str">
        <f>Tabela1[[#This Row],[DESCRIÇÃO]]</f>
        <v>SHERWIN - WILLIAMS DO BRASIL IND. E COM. LTDA</v>
      </c>
    </row>
    <row r="928" spans="1:27" x14ac:dyDescent="0.3">
      <c r="A928" t="s">
        <v>328</v>
      </c>
      <c r="B928" t="s">
        <v>322</v>
      </c>
      <c r="C928" s="1">
        <v>46034</v>
      </c>
      <c r="D928" s="2">
        <v>2002124333</v>
      </c>
      <c r="E928" t="s">
        <v>354</v>
      </c>
      <c r="G928" t="s">
        <v>324</v>
      </c>
      <c r="H928" t="s">
        <v>24</v>
      </c>
      <c r="I928">
        <v>17.46</v>
      </c>
      <c r="J928">
        <v>12</v>
      </c>
      <c r="K928">
        <v>0</v>
      </c>
      <c r="L928">
        <v>209.52</v>
      </c>
      <c r="M928">
        <v>6.81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216.33</v>
      </c>
      <c r="U928">
        <v>35</v>
      </c>
      <c r="V928" t="str">
        <f>VLOOKUP(Tabela1[[#This Row],[CÓD FORNECEDOR]],'[1]BASE FORNECEDORES'!$A:$N,11,0)</f>
        <v>60.872.306/0008-36</v>
      </c>
      <c r="W928" t="str">
        <f>VLOOKUP(Tabela1[[#This Row],[CNPJ]],'[1]BASE FORNECEDORES'!$K:$R,8,0)</f>
        <v>SHERWIN - WILLIAMS DO BRASIL IND. E COM. LTDA</v>
      </c>
      <c r="X928">
        <v>24333</v>
      </c>
      <c r="Y928" t="str">
        <f>VLOOKUP(Tabela1[[#This Row],[CÓD PRODUTO ]],[1]fornnecedor!$A:$G,7,0)</f>
        <v xml:space="preserve">SPRAYS </v>
      </c>
      <c r="Z928">
        <v>332920</v>
      </c>
      <c r="AA928" t="str">
        <f>Tabela1[[#This Row],[DESCRIÇÃO]]</f>
        <v>SHERWIN - WILLIAMS DO BRASIL IND. E COM. LTDA</v>
      </c>
    </row>
    <row r="929" spans="1:27" x14ac:dyDescent="0.3">
      <c r="A929" t="s">
        <v>328</v>
      </c>
      <c r="B929" t="s">
        <v>322</v>
      </c>
      <c r="C929" s="1">
        <v>46034</v>
      </c>
      <c r="D929" s="2">
        <v>2002121756</v>
      </c>
      <c r="E929" t="s">
        <v>355</v>
      </c>
      <c r="G929" t="s">
        <v>324</v>
      </c>
      <c r="H929" t="s">
        <v>24</v>
      </c>
      <c r="I929">
        <v>17</v>
      </c>
      <c r="J929">
        <v>12</v>
      </c>
      <c r="K929">
        <v>0</v>
      </c>
      <c r="L929">
        <v>204</v>
      </c>
      <c r="M929">
        <v>6.63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210.63</v>
      </c>
      <c r="U929">
        <v>35</v>
      </c>
      <c r="V929" t="str">
        <f>VLOOKUP(Tabela1[[#This Row],[CÓD FORNECEDOR]],'[1]BASE FORNECEDORES'!$A:$N,11,0)</f>
        <v>60.872.306/0008-36</v>
      </c>
      <c r="W929" t="str">
        <f>VLOOKUP(Tabela1[[#This Row],[CNPJ]],'[1]BASE FORNECEDORES'!$K:$R,8,0)</f>
        <v>SHERWIN - WILLIAMS DO BRASIL IND. E COM. LTDA</v>
      </c>
      <c r="X929">
        <v>21756</v>
      </c>
      <c r="Y929" t="str">
        <f>VLOOKUP(Tabela1[[#This Row],[CÓD PRODUTO ]],[1]fornnecedor!$A:$G,7,0)</f>
        <v xml:space="preserve">SPRAYS </v>
      </c>
      <c r="Z929">
        <v>332920</v>
      </c>
      <c r="AA929" t="str">
        <f>Tabela1[[#This Row],[DESCRIÇÃO]]</f>
        <v>SHERWIN - WILLIAMS DO BRASIL IND. E COM. LTDA</v>
      </c>
    </row>
    <row r="930" spans="1:27" x14ac:dyDescent="0.3">
      <c r="A930" t="s">
        <v>328</v>
      </c>
      <c r="B930" t="s">
        <v>322</v>
      </c>
      <c r="C930" s="1">
        <v>46034</v>
      </c>
      <c r="D930" s="2">
        <v>2002121757</v>
      </c>
      <c r="E930" t="s">
        <v>356</v>
      </c>
      <c r="G930" t="s">
        <v>324</v>
      </c>
      <c r="H930" t="s">
        <v>24</v>
      </c>
      <c r="I930">
        <v>11.46</v>
      </c>
      <c r="J930">
        <v>36</v>
      </c>
      <c r="K930">
        <v>0</v>
      </c>
      <c r="L930">
        <v>412.56</v>
      </c>
      <c r="M930">
        <v>13.41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425.97</v>
      </c>
      <c r="U930">
        <v>35</v>
      </c>
      <c r="V930" t="str">
        <f>VLOOKUP(Tabela1[[#This Row],[CÓD FORNECEDOR]],'[1]BASE FORNECEDORES'!$A:$N,11,0)</f>
        <v>60.872.306/0008-36</v>
      </c>
      <c r="W930" t="str">
        <f>VLOOKUP(Tabela1[[#This Row],[CNPJ]],'[1]BASE FORNECEDORES'!$K:$R,8,0)</f>
        <v>SHERWIN - WILLIAMS DO BRASIL IND. E COM. LTDA</v>
      </c>
      <c r="X930">
        <v>21757</v>
      </c>
      <c r="Y930" t="str">
        <f>VLOOKUP(Tabela1[[#This Row],[CÓD PRODUTO ]],[1]fornnecedor!$A:$G,7,0)</f>
        <v xml:space="preserve">SPRAYS </v>
      </c>
      <c r="Z930">
        <v>332920</v>
      </c>
      <c r="AA930" t="str">
        <f>Tabela1[[#This Row],[DESCRIÇÃO]]</f>
        <v>SHERWIN - WILLIAMS DO BRASIL IND. E COM. LTDA</v>
      </c>
    </row>
    <row r="931" spans="1:27" x14ac:dyDescent="0.3">
      <c r="A931" t="s">
        <v>328</v>
      </c>
      <c r="B931" t="s">
        <v>322</v>
      </c>
      <c r="C931" s="1">
        <v>46034</v>
      </c>
      <c r="D931" s="2">
        <v>2002121968</v>
      </c>
      <c r="E931" t="s">
        <v>357</v>
      </c>
      <c r="G931" t="s">
        <v>324</v>
      </c>
      <c r="H931" t="s">
        <v>24</v>
      </c>
      <c r="I931">
        <v>11.62</v>
      </c>
      <c r="J931">
        <v>24</v>
      </c>
      <c r="K931">
        <v>0</v>
      </c>
      <c r="L931">
        <v>278.88</v>
      </c>
      <c r="M931">
        <v>9.06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287.94</v>
      </c>
      <c r="U931">
        <v>35</v>
      </c>
      <c r="V931" t="str">
        <f>VLOOKUP(Tabela1[[#This Row],[CÓD FORNECEDOR]],'[1]BASE FORNECEDORES'!$A:$N,11,0)</f>
        <v>60.872.306/0008-36</v>
      </c>
      <c r="W931" t="str">
        <f>VLOOKUP(Tabela1[[#This Row],[CNPJ]],'[1]BASE FORNECEDORES'!$K:$R,8,0)</f>
        <v>SHERWIN - WILLIAMS DO BRASIL IND. E COM. LTDA</v>
      </c>
      <c r="X931">
        <v>21968</v>
      </c>
      <c r="Y931" t="str">
        <f>VLOOKUP(Tabela1[[#This Row],[CÓD PRODUTO ]],[1]fornnecedor!$A:$G,7,0)</f>
        <v xml:space="preserve">SPRAYS </v>
      </c>
      <c r="Z931">
        <v>332920</v>
      </c>
      <c r="AA931" t="str">
        <f>Tabela1[[#This Row],[DESCRIÇÃO]]</f>
        <v>SHERWIN - WILLIAMS DO BRASIL IND. E COM. LTDA</v>
      </c>
    </row>
    <row r="932" spans="1:27" x14ac:dyDescent="0.3">
      <c r="A932" t="s">
        <v>328</v>
      </c>
      <c r="B932" t="s">
        <v>322</v>
      </c>
      <c r="C932" s="1">
        <v>46034</v>
      </c>
      <c r="D932" s="2">
        <v>2002123677</v>
      </c>
      <c r="E932" t="s">
        <v>358</v>
      </c>
      <c r="G932" t="s">
        <v>324</v>
      </c>
      <c r="H932" t="s">
        <v>24</v>
      </c>
      <c r="I932">
        <v>17.18</v>
      </c>
      <c r="J932">
        <v>12</v>
      </c>
      <c r="K932">
        <v>0</v>
      </c>
      <c r="L932">
        <v>206.16</v>
      </c>
      <c r="M932">
        <v>6.7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212.86</v>
      </c>
      <c r="U932">
        <v>35</v>
      </c>
      <c r="V932" t="str">
        <f>VLOOKUP(Tabela1[[#This Row],[CÓD FORNECEDOR]],'[1]BASE FORNECEDORES'!$A:$N,11,0)</f>
        <v>60.872.306/0008-36</v>
      </c>
      <c r="W932" t="str">
        <f>VLOOKUP(Tabela1[[#This Row],[CNPJ]],'[1]BASE FORNECEDORES'!$K:$R,8,0)</f>
        <v>SHERWIN - WILLIAMS DO BRASIL IND. E COM. LTDA</v>
      </c>
      <c r="X932">
        <v>23677</v>
      </c>
      <c r="Y932" t="str">
        <f>VLOOKUP(Tabela1[[#This Row],[CÓD PRODUTO ]],[1]fornnecedor!$A:$G,7,0)</f>
        <v xml:space="preserve">SPRAYS </v>
      </c>
      <c r="Z932">
        <v>332920</v>
      </c>
      <c r="AA932" t="str">
        <f>Tabela1[[#This Row],[DESCRIÇÃO]]</f>
        <v>SHERWIN - WILLIAMS DO BRASIL IND. E COM. LTDA</v>
      </c>
    </row>
    <row r="933" spans="1:27" x14ac:dyDescent="0.3">
      <c r="A933" t="s">
        <v>328</v>
      </c>
      <c r="B933" t="s">
        <v>322</v>
      </c>
      <c r="C933" s="1">
        <v>46034</v>
      </c>
      <c r="D933" s="2">
        <v>2002121755</v>
      </c>
      <c r="E933" t="s">
        <v>359</v>
      </c>
      <c r="G933" t="s">
        <v>324</v>
      </c>
      <c r="H933" t="s">
        <v>24</v>
      </c>
      <c r="I933">
        <v>11.46</v>
      </c>
      <c r="J933">
        <v>120</v>
      </c>
      <c r="K933">
        <v>0</v>
      </c>
      <c r="L933" s="3">
        <v>1375.2</v>
      </c>
      <c r="M933">
        <v>44.69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s="3">
        <v>1419.89</v>
      </c>
      <c r="U933">
        <v>35</v>
      </c>
      <c r="V933" t="str">
        <f>VLOOKUP(Tabela1[[#This Row],[CÓD FORNECEDOR]],'[1]BASE FORNECEDORES'!$A:$N,11,0)</f>
        <v>60.872.306/0008-36</v>
      </c>
      <c r="W933" t="str">
        <f>VLOOKUP(Tabela1[[#This Row],[CNPJ]],'[1]BASE FORNECEDORES'!$K:$R,8,0)</f>
        <v>SHERWIN - WILLIAMS DO BRASIL IND. E COM. LTDA</v>
      </c>
      <c r="X933">
        <v>21755</v>
      </c>
      <c r="Y933" t="str">
        <f>VLOOKUP(Tabela1[[#This Row],[CÓD PRODUTO ]],[1]fornnecedor!$A:$G,7,0)</f>
        <v xml:space="preserve">SPRAYS </v>
      </c>
      <c r="Z933">
        <v>332920</v>
      </c>
      <c r="AA933" t="str">
        <f>Tabela1[[#This Row],[DESCRIÇÃO]]</f>
        <v>SHERWIN - WILLIAMS DO BRASIL IND. E COM. LTDA</v>
      </c>
    </row>
    <row r="934" spans="1:27" x14ac:dyDescent="0.3">
      <c r="A934" t="s">
        <v>328</v>
      </c>
      <c r="B934" t="s">
        <v>322</v>
      </c>
      <c r="C934" s="1">
        <v>46034</v>
      </c>
      <c r="D934" s="2">
        <v>2002121753</v>
      </c>
      <c r="E934" t="s">
        <v>360</v>
      </c>
      <c r="G934" t="s">
        <v>324</v>
      </c>
      <c r="H934" t="s">
        <v>24</v>
      </c>
      <c r="I934">
        <v>11.8</v>
      </c>
      <c r="J934">
        <v>36</v>
      </c>
      <c r="K934">
        <v>0</v>
      </c>
      <c r="L934">
        <v>424.8</v>
      </c>
      <c r="M934">
        <v>13.81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438.61</v>
      </c>
      <c r="U934">
        <v>35</v>
      </c>
      <c r="V934" t="str">
        <f>VLOOKUP(Tabela1[[#This Row],[CÓD FORNECEDOR]],'[1]BASE FORNECEDORES'!$A:$N,11,0)</f>
        <v>60.872.306/0008-36</v>
      </c>
      <c r="W934" t="str">
        <f>VLOOKUP(Tabela1[[#This Row],[CNPJ]],'[1]BASE FORNECEDORES'!$K:$R,8,0)</f>
        <v>SHERWIN - WILLIAMS DO BRASIL IND. E COM. LTDA</v>
      </c>
      <c r="X934">
        <v>21753</v>
      </c>
      <c r="Y934" t="str">
        <f>VLOOKUP(Tabela1[[#This Row],[CÓD PRODUTO ]],[1]fornnecedor!$A:$G,7,0)</f>
        <v xml:space="preserve">SPRAYS </v>
      </c>
      <c r="Z934">
        <v>332920</v>
      </c>
      <c r="AA934" t="str">
        <f>Tabela1[[#This Row],[DESCRIÇÃO]]</f>
        <v>SHERWIN - WILLIAMS DO BRASIL IND. E COM. LTDA</v>
      </c>
    </row>
    <row r="935" spans="1:27" x14ac:dyDescent="0.3">
      <c r="A935" t="s">
        <v>328</v>
      </c>
      <c r="B935" t="s">
        <v>322</v>
      </c>
      <c r="C935" s="1">
        <v>46034</v>
      </c>
      <c r="D935" s="2">
        <v>2002121754</v>
      </c>
      <c r="E935" t="s">
        <v>361</v>
      </c>
      <c r="G935" t="s">
        <v>324</v>
      </c>
      <c r="H935" t="s">
        <v>24</v>
      </c>
      <c r="I935">
        <v>13.46</v>
      </c>
      <c r="J935">
        <v>12</v>
      </c>
      <c r="K935">
        <v>0</v>
      </c>
      <c r="L935">
        <v>161.52000000000001</v>
      </c>
      <c r="M935">
        <v>5.25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166.77</v>
      </c>
      <c r="U935">
        <v>35</v>
      </c>
      <c r="V935" t="str">
        <f>VLOOKUP(Tabela1[[#This Row],[CÓD FORNECEDOR]],'[1]BASE FORNECEDORES'!$A:$N,11,0)</f>
        <v>60.872.306/0008-36</v>
      </c>
      <c r="W935" t="str">
        <f>VLOOKUP(Tabela1[[#This Row],[CNPJ]],'[1]BASE FORNECEDORES'!$K:$R,8,0)</f>
        <v>SHERWIN - WILLIAMS DO BRASIL IND. E COM. LTDA</v>
      </c>
      <c r="X935">
        <v>21754</v>
      </c>
      <c r="Y935" t="str">
        <f>VLOOKUP(Tabela1[[#This Row],[CÓD PRODUTO ]],[1]fornnecedor!$A:$G,7,0)</f>
        <v xml:space="preserve">SPRAYS </v>
      </c>
      <c r="Z935">
        <v>332920</v>
      </c>
      <c r="AA935" t="str">
        <f>Tabela1[[#This Row],[DESCRIÇÃO]]</f>
        <v>SHERWIN - WILLIAMS DO BRASIL IND. E COM. LTDA</v>
      </c>
    </row>
    <row r="936" spans="1:27" x14ac:dyDescent="0.3">
      <c r="A936" t="s">
        <v>328</v>
      </c>
      <c r="B936" t="s">
        <v>322</v>
      </c>
      <c r="C936" s="1">
        <v>46034</v>
      </c>
      <c r="D936" s="2">
        <v>2001710342</v>
      </c>
      <c r="E936" t="s">
        <v>362</v>
      </c>
      <c r="G936" t="s">
        <v>324</v>
      </c>
      <c r="H936" t="s">
        <v>24</v>
      </c>
      <c r="I936">
        <v>115.05</v>
      </c>
      <c r="J936">
        <v>15</v>
      </c>
      <c r="K936">
        <v>0</v>
      </c>
      <c r="L936" s="3">
        <v>1725.75</v>
      </c>
      <c r="M936">
        <v>56.09</v>
      </c>
      <c r="N936">
        <v>0</v>
      </c>
      <c r="O936">
        <v>0</v>
      </c>
      <c r="P936">
        <v>0</v>
      </c>
      <c r="Q936">
        <v>0</v>
      </c>
      <c r="R936">
        <v>120.8</v>
      </c>
      <c r="S936">
        <v>0</v>
      </c>
      <c r="T936" s="3">
        <v>1781.84</v>
      </c>
      <c r="U936">
        <v>35</v>
      </c>
      <c r="V936" t="str">
        <f>VLOOKUP(Tabela1[[#This Row],[CÓD FORNECEDOR]],'[1]BASE FORNECEDORES'!$A:$N,11,0)</f>
        <v>60.872.306/0008-36</v>
      </c>
      <c r="W936" t="str">
        <f>VLOOKUP(Tabela1[[#This Row],[CNPJ]],'[1]BASE FORNECEDORES'!$K:$R,8,0)</f>
        <v>SHERWIN - WILLIAMS DO BRASIL IND. E COM. LTDA</v>
      </c>
      <c r="X936">
        <v>10342</v>
      </c>
      <c r="Y936" t="str">
        <f>VLOOKUP(Tabela1[[#This Row],[CÓD PRODUTO ]],[1]fornnecedor!$A:$G,7,0)</f>
        <v xml:space="preserve">MASCARAMENTO </v>
      </c>
      <c r="Z936">
        <v>332920</v>
      </c>
      <c r="AA936" t="str">
        <f>Tabela1[[#This Row],[DESCRIÇÃO]]</f>
        <v>SHERWIN - WILLIAMS DO BRASIL IND. E COM. LTDA</v>
      </c>
    </row>
    <row r="937" spans="1:27" x14ac:dyDescent="0.3">
      <c r="A937" t="s">
        <v>328</v>
      </c>
      <c r="B937" t="s">
        <v>322</v>
      </c>
      <c r="C937" s="1">
        <v>46034</v>
      </c>
      <c r="D937" s="2">
        <v>2003021274</v>
      </c>
      <c r="E937" t="s">
        <v>363</v>
      </c>
      <c r="G937" t="s">
        <v>324</v>
      </c>
      <c r="H937" t="s">
        <v>24</v>
      </c>
      <c r="I937">
        <v>0.49</v>
      </c>
      <c r="J937">
        <v>100</v>
      </c>
      <c r="K937">
        <v>0</v>
      </c>
      <c r="L937">
        <v>49</v>
      </c>
      <c r="M937">
        <v>4.78</v>
      </c>
      <c r="N937">
        <v>0</v>
      </c>
      <c r="O937">
        <v>0</v>
      </c>
      <c r="P937">
        <v>0</v>
      </c>
      <c r="Q937">
        <v>0</v>
      </c>
      <c r="R937">
        <v>1.96</v>
      </c>
      <c r="S937">
        <v>0</v>
      </c>
      <c r="T937">
        <v>53.78</v>
      </c>
      <c r="U937">
        <v>35</v>
      </c>
      <c r="V937" t="str">
        <f>VLOOKUP(Tabela1[[#This Row],[CÓD FORNECEDOR]],'[1]BASE FORNECEDORES'!$A:$N,11,0)</f>
        <v>60.872.306/0008-36</v>
      </c>
      <c r="W937" t="str">
        <f>VLOOKUP(Tabela1[[#This Row],[CNPJ]],'[1]BASE FORNECEDORES'!$K:$R,8,0)</f>
        <v>SHERWIN - WILLIAMS DO BRASIL IND. E COM. LTDA</v>
      </c>
      <c r="X937">
        <v>21274</v>
      </c>
      <c r="Y937" t="str">
        <f>VLOOKUP(Tabela1[[#This Row],[CÓD PRODUTO ]],[1]fornnecedor!$A:$G,7,0)</f>
        <v>COADORES</v>
      </c>
      <c r="Z937">
        <v>332920</v>
      </c>
      <c r="AA937" t="str">
        <f>Tabela1[[#This Row],[DESCRIÇÃO]]</f>
        <v>SHERWIN - WILLIAMS DO BRASIL IND. E COM. LTDA</v>
      </c>
    </row>
    <row r="938" spans="1:27" x14ac:dyDescent="0.3">
      <c r="A938" t="s">
        <v>5358</v>
      </c>
      <c r="B938" t="s">
        <v>322</v>
      </c>
      <c r="C938" s="1">
        <v>46049</v>
      </c>
      <c r="D938" s="2">
        <v>2000285498</v>
      </c>
      <c r="E938" t="s">
        <v>3591</v>
      </c>
      <c r="G938" t="s">
        <v>324</v>
      </c>
      <c r="H938" t="s">
        <v>66</v>
      </c>
      <c r="I938">
        <v>28.24</v>
      </c>
      <c r="J938">
        <v>6</v>
      </c>
      <c r="K938">
        <v>0</v>
      </c>
      <c r="L938">
        <v>169.44</v>
      </c>
      <c r="M938">
        <v>5.51</v>
      </c>
      <c r="N938">
        <v>0</v>
      </c>
      <c r="O938">
        <v>5.25</v>
      </c>
      <c r="P938">
        <v>0</v>
      </c>
      <c r="Q938">
        <v>0</v>
      </c>
      <c r="R938">
        <v>0</v>
      </c>
      <c r="S938">
        <v>0</v>
      </c>
      <c r="T938">
        <v>174.95</v>
      </c>
      <c r="U938">
        <v>35</v>
      </c>
      <c r="V938" t="str">
        <f>VLOOKUP(Tabela1[[#This Row],[CÓD FORNECEDOR]],'[1]BASE FORNECEDORES'!$A:$N,11,0)</f>
        <v>60.872.306/0008-36</v>
      </c>
      <c r="W938" t="str">
        <f>VLOOKUP(Tabela1[[#This Row],[CNPJ]],'[1]BASE FORNECEDORES'!$K:$R,8,0)</f>
        <v>SHERWIN - WILLIAMS DO BRASIL IND. E COM. LTDA</v>
      </c>
      <c r="X938">
        <v>85498</v>
      </c>
      <c r="Y938" t="str">
        <f>VLOOKUP(Tabela1[[#This Row],[CÓD PRODUTO ]],[1]fornnecedor!$A:$G,7,0)</f>
        <v>TINTAS POLIÉSTER</v>
      </c>
      <c r="Z938">
        <v>335272</v>
      </c>
      <c r="AA938" t="str">
        <f>Tabela1[[#This Row],[DESCRIÇÃO]]</f>
        <v>SHERWIN - WILLIAMS DO BRASIL IND. E COM. LTDA</v>
      </c>
    </row>
    <row r="939" spans="1:27" x14ac:dyDescent="0.3">
      <c r="A939" t="s">
        <v>5358</v>
      </c>
      <c r="B939" t="s">
        <v>322</v>
      </c>
      <c r="C939" s="1">
        <v>46049</v>
      </c>
      <c r="D939" s="2">
        <v>2000220384</v>
      </c>
      <c r="E939" t="s">
        <v>4311</v>
      </c>
      <c r="G939" t="s">
        <v>324</v>
      </c>
      <c r="H939" t="s">
        <v>24</v>
      </c>
      <c r="I939">
        <v>21.68</v>
      </c>
      <c r="J939">
        <v>18</v>
      </c>
      <c r="K939">
        <v>0</v>
      </c>
      <c r="L939">
        <v>390.24</v>
      </c>
      <c r="M939">
        <v>12.68</v>
      </c>
      <c r="N939">
        <v>0</v>
      </c>
      <c r="O939">
        <v>12.1</v>
      </c>
      <c r="P939">
        <v>0</v>
      </c>
      <c r="Q939">
        <v>0</v>
      </c>
      <c r="R939">
        <v>0</v>
      </c>
      <c r="S939">
        <v>0</v>
      </c>
      <c r="T939">
        <v>402.92</v>
      </c>
      <c r="U939">
        <v>35</v>
      </c>
      <c r="V939" t="str">
        <f>VLOOKUP(Tabela1[[#This Row],[CÓD FORNECEDOR]],'[1]BASE FORNECEDORES'!$A:$N,11,0)</f>
        <v>60.872.306/0008-36</v>
      </c>
      <c r="W939" t="str">
        <f>VLOOKUP(Tabela1[[#This Row],[CNPJ]],'[1]BASE FORNECEDORES'!$K:$R,8,0)</f>
        <v>SHERWIN - WILLIAMS DO BRASIL IND. E COM. LTDA</v>
      </c>
      <c r="X939">
        <v>20384</v>
      </c>
      <c r="Y939" t="str">
        <f>VLOOKUP(Tabela1[[#This Row],[CÓD PRODUTO ]],[1]fornnecedor!$A:$G,7,0)</f>
        <v>TINTAS POLIÉSTER</v>
      </c>
      <c r="Z939">
        <v>335272</v>
      </c>
      <c r="AA939" t="str">
        <f>Tabela1[[#This Row],[DESCRIÇÃO]]</f>
        <v>SHERWIN - WILLIAMS DO BRASIL IND. E COM. LTDA</v>
      </c>
    </row>
    <row r="940" spans="1:27" x14ac:dyDescent="0.3">
      <c r="A940" t="s">
        <v>5358</v>
      </c>
      <c r="B940" t="s">
        <v>322</v>
      </c>
      <c r="C940" s="1">
        <v>46049</v>
      </c>
      <c r="D940" s="2">
        <v>2000220318</v>
      </c>
      <c r="E940" t="s">
        <v>3210</v>
      </c>
      <c r="G940" t="s">
        <v>324</v>
      </c>
      <c r="H940" t="s">
        <v>24</v>
      </c>
      <c r="I940">
        <v>22.76</v>
      </c>
      <c r="J940">
        <v>30</v>
      </c>
      <c r="K940">
        <v>0</v>
      </c>
      <c r="L940">
        <v>682.8</v>
      </c>
      <c r="M940">
        <v>22.19</v>
      </c>
      <c r="N940">
        <v>0</v>
      </c>
      <c r="O940">
        <v>21.17</v>
      </c>
      <c r="P940">
        <v>0</v>
      </c>
      <c r="Q940">
        <v>0</v>
      </c>
      <c r="R940">
        <v>0</v>
      </c>
      <c r="S940">
        <v>0</v>
      </c>
      <c r="T940">
        <v>704.99</v>
      </c>
      <c r="U940">
        <v>35</v>
      </c>
      <c r="V940" t="str">
        <f>VLOOKUP(Tabela1[[#This Row],[CÓD FORNECEDOR]],'[1]BASE FORNECEDORES'!$A:$N,11,0)</f>
        <v>60.872.306/0008-36</v>
      </c>
      <c r="W940" t="str">
        <f>VLOOKUP(Tabela1[[#This Row],[CNPJ]],'[1]BASE FORNECEDORES'!$K:$R,8,0)</f>
        <v>SHERWIN - WILLIAMS DO BRASIL IND. E COM. LTDA</v>
      </c>
      <c r="X940">
        <v>20318</v>
      </c>
      <c r="Y940" t="str">
        <f>VLOOKUP(Tabela1[[#This Row],[CÓD PRODUTO ]],[1]fornnecedor!$A:$G,7,0)</f>
        <v>TINTAS POLIÉSTER</v>
      </c>
      <c r="Z940">
        <v>335272</v>
      </c>
      <c r="AA940" t="str">
        <f>Tabela1[[#This Row],[DESCRIÇÃO]]</f>
        <v>SHERWIN - WILLIAMS DO BRASIL IND. E COM. LTDA</v>
      </c>
    </row>
    <row r="941" spans="1:27" x14ac:dyDescent="0.3">
      <c r="A941" t="s">
        <v>5358</v>
      </c>
      <c r="B941" t="s">
        <v>322</v>
      </c>
      <c r="C941" s="1">
        <v>46049</v>
      </c>
      <c r="D941" s="2">
        <v>2000221820</v>
      </c>
      <c r="E941" t="s">
        <v>330</v>
      </c>
      <c r="G941" t="s">
        <v>324</v>
      </c>
      <c r="H941" t="s">
        <v>24</v>
      </c>
      <c r="I941">
        <v>25.89</v>
      </c>
      <c r="J941">
        <v>18</v>
      </c>
      <c r="K941">
        <v>0</v>
      </c>
      <c r="L941">
        <v>466.02</v>
      </c>
      <c r="M941">
        <v>15.15</v>
      </c>
      <c r="N941">
        <v>0</v>
      </c>
      <c r="O941">
        <v>14.45</v>
      </c>
      <c r="P941">
        <v>0</v>
      </c>
      <c r="Q941">
        <v>0</v>
      </c>
      <c r="R941">
        <v>0</v>
      </c>
      <c r="S941">
        <v>0</v>
      </c>
      <c r="T941">
        <v>481.17</v>
      </c>
      <c r="U941">
        <v>35</v>
      </c>
      <c r="V941" t="str">
        <f>VLOOKUP(Tabela1[[#This Row],[CÓD FORNECEDOR]],'[1]BASE FORNECEDORES'!$A:$N,11,0)</f>
        <v>60.872.306/0008-36</v>
      </c>
      <c r="W941" t="str">
        <f>VLOOKUP(Tabela1[[#This Row],[CNPJ]],'[1]BASE FORNECEDORES'!$K:$R,8,0)</f>
        <v>SHERWIN - WILLIAMS DO BRASIL IND. E COM. LTDA</v>
      </c>
      <c r="X941">
        <v>21820</v>
      </c>
      <c r="Y941" t="str">
        <f>VLOOKUP(Tabela1[[#This Row],[CÓD PRODUTO ]],[1]fornnecedor!$A:$G,7,0)</f>
        <v>TINTAS POLIÉSTER</v>
      </c>
      <c r="Z941">
        <v>335272</v>
      </c>
      <c r="AA941" t="str">
        <f>Tabela1[[#This Row],[DESCRIÇÃO]]</f>
        <v>SHERWIN - WILLIAMS DO BRASIL IND. E COM. LTDA</v>
      </c>
    </row>
    <row r="942" spans="1:27" x14ac:dyDescent="0.3">
      <c r="A942" t="s">
        <v>5358</v>
      </c>
      <c r="B942" t="s">
        <v>322</v>
      </c>
      <c r="C942" s="1">
        <v>46049</v>
      </c>
      <c r="D942" s="2">
        <v>2000220382</v>
      </c>
      <c r="E942" t="s">
        <v>331</v>
      </c>
      <c r="G942" t="s">
        <v>324</v>
      </c>
      <c r="H942" t="s">
        <v>24</v>
      </c>
      <c r="I942">
        <v>21.72</v>
      </c>
      <c r="J942">
        <v>48</v>
      </c>
      <c r="K942">
        <v>0</v>
      </c>
      <c r="L942" s="3">
        <v>1042.56</v>
      </c>
      <c r="M942">
        <v>33.880000000000003</v>
      </c>
      <c r="N942">
        <v>0</v>
      </c>
      <c r="O942">
        <v>32.33</v>
      </c>
      <c r="P942">
        <v>0</v>
      </c>
      <c r="Q942">
        <v>0</v>
      </c>
      <c r="R942">
        <v>0</v>
      </c>
      <c r="S942">
        <v>0</v>
      </c>
      <c r="T942" s="3">
        <v>1076.44</v>
      </c>
      <c r="U942">
        <v>35</v>
      </c>
      <c r="V942" t="str">
        <f>VLOOKUP(Tabela1[[#This Row],[CÓD FORNECEDOR]],'[1]BASE FORNECEDORES'!$A:$N,11,0)</f>
        <v>60.872.306/0008-36</v>
      </c>
      <c r="W942" t="str">
        <f>VLOOKUP(Tabela1[[#This Row],[CNPJ]],'[1]BASE FORNECEDORES'!$K:$R,8,0)</f>
        <v>SHERWIN - WILLIAMS DO BRASIL IND. E COM. LTDA</v>
      </c>
      <c r="X942">
        <v>20382</v>
      </c>
      <c r="Y942" t="str">
        <f>VLOOKUP(Tabela1[[#This Row],[CÓD PRODUTO ]],[1]fornnecedor!$A:$G,7,0)</f>
        <v>TINTAS POLIÉSTER</v>
      </c>
      <c r="Z942">
        <v>335272</v>
      </c>
      <c r="AA942" t="str">
        <f>Tabela1[[#This Row],[DESCRIÇÃO]]</f>
        <v>SHERWIN - WILLIAMS DO BRASIL IND. E COM. LTDA</v>
      </c>
    </row>
    <row r="943" spans="1:27" x14ac:dyDescent="0.3">
      <c r="A943" t="s">
        <v>5358</v>
      </c>
      <c r="B943" t="s">
        <v>322</v>
      </c>
      <c r="C943" s="1">
        <v>46049</v>
      </c>
      <c r="D943" s="2">
        <v>2000220383</v>
      </c>
      <c r="E943" t="s">
        <v>332</v>
      </c>
      <c r="G943" t="s">
        <v>324</v>
      </c>
      <c r="H943" t="s">
        <v>24</v>
      </c>
      <c r="I943">
        <v>22.65</v>
      </c>
      <c r="J943">
        <v>12</v>
      </c>
      <c r="K943">
        <v>0</v>
      </c>
      <c r="L943">
        <v>271.8</v>
      </c>
      <c r="M943">
        <v>8.83</v>
      </c>
      <c r="N943">
        <v>0</v>
      </c>
      <c r="O943">
        <v>8.43</v>
      </c>
      <c r="P943">
        <v>0</v>
      </c>
      <c r="Q943">
        <v>0</v>
      </c>
      <c r="R943">
        <v>0</v>
      </c>
      <c r="S943">
        <v>0</v>
      </c>
      <c r="T943">
        <v>280.63</v>
      </c>
      <c r="U943">
        <v>35</v>
      </c>
      <c r="V943" t="str">
        <f>VLOOKUP(Tabela1[[#This Row],[CÓD FORNECEDOR]],'[1]BASE FORNECEDORES'!$A:$N,11,0)</f>
        <v>60.872.306/0008-36</v>
      </c>
      <c r="W943" t="str">
        <f>VLOOKUP(Tabela1[[#This Row],[CNPJ]],'[1]BASE FORNECEDORES'!$K:$R,8,0)</f>
        <v>SHERWIN - WILLIAMS DO BRASIL IND. E COM. LTDA</v>
      </c>
      <c r="X943">
        <v>20383</v>
      </c>
      <c r="Y943" t="str">
        <f>VLOOKUP(Tabela1[[#This Row],[CÓD PRODUTO ]],[1]fornnecedor!$A:$G,7,0)</f>
        <v>TINTAS POLIÉSTER</v>
      </c>
      <c r="Z943">
        <v>335272</v>
      </c>
      <c r="AA943" t="str">
        <f>Tabela1[[#This Row],[DESCRIÇÃO]]</f>
        <v>SHERWIN - WILLIAMS DO BRASIL IND. E COM. LTDA</v>
      </c>
    </row>
    <row r="944" spans="1:27" x14ac:dyDescent="0.3">
      <c r="A944" t="s">
        <v>5358</v>
      </c>
      <c r="B944" t="s">
        <v>322</v>
      </c>
      <c r="C944" s="1">
        <v>46049</v>
      </c>
      <c r="D944" s="2">
        <v>2000285587</v>
      </c>
      <c r="E944" t="s">
        <v>333</v>
      </c>
      <c r="G944" t="s">
        <v>324</v>
      </c>
      <c r="H944" t="s">
        <v>24</v>
      </c>
      <c r="I944">
        <v>32.61</v>
      </c>
      <c r="J944">
        <v>6</v>
      </c>
      <c r="K944">
        <v>0</v>
      </c>
      <c r="L944">
        <v>195.66</v>
      </c>
      <c r="M944">
        <v>6.36</v>
      </c>
      <c r="N944">
        <v>0</v>
      </c>
      <c r="O944">
        <v>6.07</v>
      </c>
      <c r="P944">
        <v>0</v>
      </c>
      <c r="Q944">
        <v>0</v>
      </c>
      <c r="R944">
        <v>0</v>
      </c>
      <c r="S944">
        <v>0</v>
      </c>
      <c r="T944">
        <v>202.02</v>
      </c>
      <c r="U944">
        <v>35</v>
      </c>
      <c r="V944" t="str">
        <f>VLOOKUP(Tabela1[[#This Row],[CÓD FORNECEDOR]],'[1]BASE FORNECEDORES'!$A:$N,11,0)</f>
        <v>60.872.306/0008-36</v>
      </c>
      <c r="W944" t="str">
        <f>VLOOKUP(Tabela1[[#This Row],[CNPJ]],'[1]BASE FORNECEDORES'!$K:$R,8,0)</f>
        <v>SHERWIN - WILLIAMS DO BRASIL IND. E COM. LTDA</v>
      </c>
      <c r="X944">
        <v>85587</v>
      </c>
      <c r="Y944" t="str">
        <f>VLOOKUP(Tabela1[[#This Row],[CÓD PRODUTO ]],[1]fornnecedor!$A:$G,7,0)</f>
        <v>TINTAS POLIÉSTER</v>
      </c>
      <c r="Z944">
        <v>335272</v>
      </c>
      <c r="AA944" t="str">
        <f>Tabela1[[#This Row],[DESCRIÇÃO]]</f>
        <v>SHERWIN - WILLIAMS DO BRASIL IND. E COM. LTDA</v>
      </c>
    </row>
    <row r="945" spans="1:27" x14ac:dyDescent="0.3">
      <c r="A945" t="s">
        <v>5358</v>
      </c>
      <c r="B945" t="s">
        <v>322</v>
      </c>
      <c r="C945" s="1">
        <v>46049</v>
      </c>
      <c r="D945" s="2">
        <v>2000220321</v>
      </c>
      <c r="E945" t="s">
        <v>3238</v>
      </c>
      <c r="G945" t="s">
        <v>324</v>
      </c>
      <c r="H945" t="s">
        <v>24</v>
      </c>
      <c r="I945">
        <v>23.2</v>
      </c>
      <c r="J945">
        <v>12</v>
      </c>
      <c r="K945">
        <v>0</v>
      </c>
      <c r="L945">
        <v>278.39999999999998</v>
      </c>
      <c r="M945">
        <v>9.0500000000000007</v>
      </c>
      <c r="N945">
        <v>0</v>
      </c>
      <c r="O945">
        <v>8.6300000000000008</v>
      </c>
      <c r="P945">
        <v>0</v>
      </c>
      <c r="Q945">
        <v>0</v>
      </c>
      <c r="R945">
        <v>0</v>
      </c>
      <c r="S945">
        <v>0</v>
      </c>
      <c r="T945">
        <v>287.45</v>
      </c>
      <c r="U945">
        <v>35</v>
      </c>
      <c r="V945" t="str">
        <f>VLOOKUP(Tabela1[[#This Row],[CÓD FORNECEDOR]],'[1]BASE FORNECEDORES'!$A:$N,11,0)</f>
        <v>60.872.306/0008-36</v>
      </c>
      <c r="W945" t="str">
        <f>VLOOKUP(Tabela1[[#This Row],[CNPJ]],'[1]BASE FORNECEDORES'!$K:$R,8,0)</f>
        <v>SHERWIN - WILLIAMS DO BRASIL IND. E COM. LTDA</v>
      </c>
      <c r="X945">
        <v>20321</v>
      </c>
      <c r="Y945" t="str">
        <f>VLOOKUP(Tabela1[[#This Row],[CÓD PRODUTO ]],[1]fornnecedor!$A:$G,7,0)</f>
        <v>TINTAS POLIÉSTER</v>
      </c>
      <c r="Z945">
        <v>335272</v>
      </c>
      <c r="AA945" t="str">
        <f>Tabela1[[#This Row],[DESCRIÇÃO]]</f>
        <v>SHERWIN - WILLIAMS DO BRASIL IND. E COM. LTDA</v>
      </c>
    </row>
    <row r="946" spans="1:27" x14ac:dyDescent="0.3">
      <c r="A946" t="s">
        <v>5358</v>
      </c>
      <c r="B946" t="s">
        <v>322</v>
      </c>
      <c r="C946" s="1">
        <v>46049</v>
      </c>
      <c r="D946" s="2">
        <v>2000220936</v>
      </c>
      <c r="E946" t="s">
        <v>3483</v>
      </c>
      <c r="G946" t="s">
        <v>324</v>
      </c>
      <c r="H946" t="s">
        <v>24</v>
      </c>
      <c r="I946">
        <v>21.68</v>
      </c>
      <c r="J946">
        <v>24</v>
      </c>
      <c r="K946">
        <v>0</v>
      </c>
      <c r="L946">
        <v>520.32000000000005</v>
      </c>
      <c r="M946">
        <v>16.91</v>
      </c>
      <c r="N946">
        <v>0</v>
      </c>
      <c r="O946">
        <v>16.14</v>
      </c>
      <c r="P946">
        <v>0</v>
      </c>
      <c r="Q946">
        <v>0</v>
      </c>
      <c r="R946">
        <v>0</v>
      </c>
      <c r="S946">
        <v>0</v>
      </c>
      <c r="T946">
        <v>537.23</v>
      </c>
      <c r="U946">
        <v>35</v>
      </c>
      <c r="V946" t="str">
        <f>VLOOKUP(Tabela1[[#This Row],[CÓD FORNECEDOR]],'[1]BASE FORNECEDORES'!$A:$N,11,0)</f>
        <v>60.872.306/0008-36</v>
      </c>
      <c r="W946" t="str">
        <f>VLOOKUP(Tabela1[[#This Row],[CNPJ]],'[1]BASE FORNECEDORES'!$K:$R,8,0)</f>
        <v>SHERWIN - WILLIAMS DO BRASIL IND. E COM. LTDA</v>
      </c>
      <c r="X946">
        <v>20936</v>
      </c>
      <c r="Y946" t="str">
        <f>VLOOKUP(Tabela1[[#This Row],[CÓD PRODUTO ]],[1]fornnecedor!$A:$G,7,0)</f>
        <v>TINTAS POLIÉSTER</v>
      </c>
      <c r="Z946">
        <v>335272</v>
      </c>
      <c r="AA946" t="str">
        <f>Tabela1[[#This Row],[DESCRIÇÃO]]</f>
        <v>SHERWIN - WILLIAMS DO BRASIL IND. E COM. LTDA</v>
      </c>
    </row>
    <row r="947" spans="1:27" x14ac:dyDescent="0.3">
      <c r="A947" t="s">
        <v>5358</v>
      </c>
      <c r="B947" t="s">
        <v>322</v>
      </c>
      <c r="C947" s="1">
        <v>46049</v>
      </c>
      <c r="D947" s="2">
        <v>2003423602</v>
      </c>
      <c r="E947" t="s">
        <v>334</v>
      </c>
      <c r="G947" t="s">
        <v>324</v>
      </c>
      <c r="H947" t="s">
        <v>24</v>
      </c>
      <c r="I947">
        <v>27.5</v>
      </c>
      <c r="J947">
        <v>90</v>
      </c>
      <c r="K947">
        <v>0</v>
      </c>
      <c r="L947" s="3">
        <v>2475</v>
      </c>
      <c r="M947">
        <v>80.44</v>
      </c>
      <c r="N947">
        <v>0</v>
      </c>
      <c r="O947">
        <v>76.75</v>
      </c>
      <c r="P947">
        <v>0</v>
      </c>
      <c r="Q947">
        <v>0</v>
      </c>
      <c r="R947">
        <v>0</v>
      </c>
      <c r="S947">
        <v>0</v>
      </c>
      <c r="T947" s="3">
        <v>2555.44</v>
      </c>
      <c r="U947">
        <v>35</v>
      </c>
      <c r="V947" t="str">
        <f>VLOOKUP(Tabela1[[#This Row],[CÓD FORNECEDOR]],'[1]BASE FORNECEDORES'!$A:$N,11,0)</f>
        <v>60.872.306/0008-36</v>
      </c>
      <c r="W947" t="str">
        <f>VLOOKUP(Tabela1[[#This Row],[CNPJ]],'[1]BASE FORNECEDORES'!$K:$R,8,0)</f>
        <v>SHERWIN - WILLIAMS DO BRASIL IND. E COM. LTDA</v>
      </c>
      <c r="X947">
        <v>23602</v>
      </c>
      <c r="Y947" t="str">
        <f>VLOOKUP(Tabela1[[#This Row],[CÓD PRODUTO ]],[1]fornnecedor!$A:$G,7,0)</f>
        <v>VERNIZ AUTOMOTIVO</v>
      </c>
      <c r="Z947">
        <v>335272</v>
      </c>
      <c r="AA947" t="str">
        <f>Tabela1[[#This Row],[DESCRIÇÃO]]</f>
        <v>SHERWIN - WILLIAMS DO BRASIL IND. E COM. LTDA</v>
      </c>
    </row>
    <row r="948" spans="1:27" x14ac:dyDescent="0.3">
      <c r="A948" t="s">
        <v>5358</v>
      </c>
      <c r="B948" t="s">
        <v>322</v>
      </c>
      <c r="C948" s="1">
        <v>46049</v>
      </c>
      <c r="D948" s="2">
        <v>2003420455</v>
      </c>
      <c r="E948" t="s">
        <v>335</v>
      </c>
      <c r="G948" t="s">
        <v>324</v>
      </c>
      <c r="H948" t="s">
        <v>24</v>
      </c>
      <c r="I948">
        <v>21.05</v>
      </c>
      <c r="J948">
        <v>135</v>
      </c>
      <c r="K948">
        <v>0</v>
      </c>
      <c r="L948" s="3">
        <v>2841.75</v>
      </c>
      <c r="M948">
        <v>92.36</v>
      </c>
      <c r="N948">
        <v>0</v>
      </c>
      <c r="O948">
        <v>88.13</v>
      </c>
      <c r="P948">
        <v>0</v>
      </c>
      <c r="Q948">
        <v>0</v>
      </c>
      <c r="R948">
        <v>0</v>
      </c>
      <c r="S948">
        <v>0</v>
      </c>
      <c r="T948" s="3">
        <v>2934.11</v>
      </c>
      <c r="U948">
        <v>35</v>
      </c>
      <c r="V948" t="str">
        <f>VLOOKUP(Tabela1[[#This Row],[CÓD FORNECEDOR]],'[1]BASE FORNECEDORES'!$A:$N,11,0)</f>
        <v>60.872.306/0008-36</v>
      </c>
      <c r="W948" t="str">
        <f>VLOOKUP(Tabela1[[#This Row],[CNPJ]],'[1]BASE FORNECEDORES'!$K:$R,8,0)</f>
        <v>SHERWIN - WILLIAMS DO BRASIL IND. E COM. LTDA</v>
      </c>
      <c r="X948">
        <v>20455</v>
      </c>
      <c r="Y948" t="str">
        <f>VLOOKUP(Tabela1[[#This Row],[CÓD PRODUTO ]],[1]fornnecedor!$A:$G,7,0)</f>
        <v>VERNIZ AUTOMOTIVO</v>
      </c>
      <c r="Z948">
        <v>335272</v>
      </c>
      <c r="AA948" t="str">
        <f>Tabela1[[#This Row],[DESCRIÇÃO]]</f>
        <v>SHERWIN - WILLIAMS DO BRASIL IND. E COM. LTDA</v>
      </c>
    </row>
    <row r="949" spans="1:27" x14ac:dyDescent="0.3">
      <c r="A949" t="s">
        <v>5358</v>
      </c>
      <c r="B949" t="s">
        <v>322</v>
      </c>
      <c r="C949" s="1">
        <v>46049</v>
      </c>
      <c r="D949" s="2">
        <v>2003420399</v>
      </c>
      <c r="E949" t="s">
        <v>336</v>
      </c>
      <c r="G949" t="s">
        <v>324</v>
      </c>
      <c r="H949" t="s">
        <v>24</v>
      </c>
      <c r="I949">
        <v>25.18</v>
      </c>
      <c r="J949">
        <v>60</v>
      </c>
      <c r="K949">
        <v>0</v>
      </c>
      <c r="L949" s="3">
        <v>1510.8</v>
      </c>
      <c r="M949">
        <v>49.1</v>
      </c>
      <c r="N949">
        <v>0</v>
      </c>
      <c r="O949">
        <v>46.85</v>
      </c>
      <c r="P949">
        <v>0</v>
      </c>
      <c r="Q949">
        <v>0</v>
      </c>
      <c r="R949">
        <v>0</v>
      </c>
      <c r="S949">
        <v>0</v>
      </c>
      <c r="T949" s="3">
        <v>1559.9</v>
      </c>
      <c r="U949">
        <v>35</v>
      </c>
      <c r="V949" t="str">
        <f>VLOOKUP(Tabela1[[#This Row],[CÓD FORNECEDOR]],'[1]BASE FORNECEDORES'!$A:$N,11,0)</f>
        <v>60.872.306/0008-36</v>
      </c>
      <c r="W949" t="str">
        <f>VLOOKUP(Tabela1[[#This Row],[CNPJ]],'[1]BASE FORNECEDORES'!$K:$R,8,0)</f>
        <v>SHERWIN - WILLIAMS DO BRASIL IND. E COM. LTDA</v>
      </c>
      <c r="X949">
        <v>20399</v>
      </c>
      <c r="Y949" t="str">
        <f>VLOOKUP(Tabela1[[#This Row],[CÓD PRODUTO ]],[1]fornnecedor!$A:$G,7,0)</f>
        <v>VERNIZ AUTOMOTIVO</v>
      </c>
      <c r="Z949">
        <v>335272</v>
      </c>
      <c r="AA949" t="str">
        <f>Tabela1[[#This Row],[DESCRIÇÃO]]</f>
        <v>SHERWIN - WILLIAMS DO BRASIL IND. E COM. LTDA</v>
      </c>
    </row>
    <row r="950" spans="1:27" x14ac:dyDescent="0.3">
      <c r="A950" t="s">
        <v>5358</v>
      </c>
      <c r="B950" t="s">
        <v>322</v>
      </c>
      <c r="C950" s="1">
        <v>46049</v>
      </c>
      <c r="D950" s="2">
        <v>2003420454</v>
      </c>
      <c r="E950" t="s">
        <v>337</v>
      </c>
      <c r="G950" t="s">
        <v>324</v>
      </c>
      <c r="H950" t="s">
        <v>24</v>
      </c>
      <c r="I950">
        <v>131.43</v>
      </c>
      <c r="J950">
        <v>20</v>
      </c>
      <c r="K950">
        <v>0</v>
      </c>
      <c r="L950" s="3">
        <v>2628.6</v>
      </c>
      <c r="M950">
        <v>85.43</v>
      </c>
      <c r="N950">
        <v>0</v>
      </c>
      <c r="O950">
        <v>81.52</v>
      </c>
      <c r="P950">
        <v>0</v>
      </c>
      <c r="Q950">
        <v>0</v>
      </c>
      <c r="R950">
        <v>0</v>
      </c>
      <c r="S950">
        <v>0</v>
      </c>
      <c r="T950" s="3">
        <v>2714.03</v>
      </c>
      <c r="U950">
        <v>35</v>
      </c>
      <c r="V950" t="str">
        <f>VLOOKUP(Tabela1[[#This Row],[CÓD FORNECEDOR]],'[1]BASE FORNECEDORES'!$A:$N,11,0)</f>
        <v>60.872.306/0008-36</v>
      </c>
      <c r="W950" t="str">
        <f>VLOOKUP(Tabela1[[#This Row],[CNPJ]],'[1]BASE FORNECEDORES'!$K:$R,8,0)</f>
        <v>SHERWIN - WILLIAMS DO BRASIL IND. E COM. LTDA</v>
      </c>
      <c r="X950">
        <v>20454</v>
      </c>
      <c r="Y950" t="str">
        <f>VLOOKUP(Tabela1[[#This Row],[CÓD PRODUTO ]],[1]fornnecedor!$A:$G,7,0)</f>
        <v>VERNIZ AUTOMOTIVO</v>
      </c>
      <c r="Z950">
        <v>335272</v>
      </c>
      <c r="AA950" t="str">
        <f>Tabela1[[#This Row],[DESCRIÇÃO]]</f>
        <v>SHERWIN - WILLIAMS DO BRASIL IND. E COM. LTDA</v>
      </c>
    </row>
    <row r="951" spans="1:27" x14ac:dyDescent="0.3">
      <c r="A951" t="s">
        <v>5358</v>
      </c>
      <c r="B951" t="s">
        <v>322</v>
      </c>
      <c r="C951" s="1">
        <v>46049</v>
      </c>
      <c r="D951" s="2">
        <v>2000423647</v>
      </c>
      <c r="E951" t="s">
        <v>3761</v>
      </c>
      <c r="G951" t="s">
        <v>324</v>
      </c>
      <c r="H951" t="s">
        <v>24</v>
      </c>
      <c r="I951">
        <v>24.86</v>
      </c>
      <c r="J951">
        <v>12</v>
      </c>
      <c r="K951">
        <v>0</v>
      </c>
      <c r="L951">
        <v>298.32</v>
      </c>
      <c r="M951">
        <v>3.88</v>
      </c>
      <c r="N951">
        <v>0</v>
      </c>
      <c r="O951">
        <v>9.25</v>
      </c>
      <c r="P951">
        <v>0</v>
      </c>
      <c r="Q951">
        <v>0</v>
      </c>
      <c r="R951">
        <v>20.88</v>
      </c>
      <c r="S951">
        <v>0</v>
      </c>
      <c r="T951">
        <v>302.2</v>
      </c>
      <c r="U951">
        <v>35</v>
      </c>
      <c r="V951" t="str">
        <f>VLOOKUP(Tabela1[[#This Row],[CÓD FORNECEDOR]],'[1]BASE FORNECEDORES'!$A:$N,11,0)</f>
        <v>60.872.306/0008-36</v>
      </c>
      <c r="W951" t="str">
        <f>VLOOKUP(Tabela1[[#This Row],[CNPJ]],'[1]BASE FORNECEDORES'!$K:$R,8,0)</f>
        <v>SHERWIN - WILLIAMS DO BRASIL IND. E COM. LTDA</v>
      </c>
      <c r="X951">
        <v>23647</v>
      </c>
      <c r="Y951" t="str">
        <f>VLOOKUP(Tabela1[[#This Row],[CÓD PRODUTO ]],[1]fornnecedor!$A:$G,7,0)</f>
        <v>MASSA POLIÉSTER</v>
      </c>
      <c r="Z951">
        <v>335272</v>
      </c>
      <c r="AA951" t="str">
        <f>Tabela1[[#This Row],[DESCRIÇÃO]]</f>
        <v>SHERWIN - WILLIAMS DO BRASIL IND. E COM. LTDA</v>
      </c>
    </row>
    <row r="952" spans="1:27" x14ac:dyDescent="0.3">
      <c r="A952" t="s">
        <v>5358</v>
      </c>
      <c r="B952" t="s">
        <v>322</v>
      </c>
      <c r="C952" s="1">
        <v>46049</v>
      </c>
      <c r="D952" s="2">
        <v>2000421078</v>
      </c>
      <c r="E952" t="s">
        <v>338</v>
      </c>
      <c r="G952" t="s">
        <v>324</v>
      </c>
      <c r="H952" t="s">
        <v>24</v>
      </c>
      <c r="I952">
        <v>17.88</v>
      </c>
      <c r="J952">
        <v>180</v>
      </c>
      <c r="K952">
        <v>0</v>
      </c>
      <c r="L952" s="3">
        <v>3218.4</v>
      </c>
      <c r="M952">
        <v>41.84</v>
      </c>
      <c r="N952">
        <v>0</v>
      </c>
      <c r="O952">
        <v>99.81</v>
      </c>
      <c r="P952">
        <v>0</v>
      </c>
      <c r="Q952">
        <v>0</v>
      </c>
      <c r="R952">
        <v>128.74</v>
      </c>
      <c r="S952">
        <v>0</v>
      </c>
      <c r="T952" s="3">
        <v>3260.24</v>
      </c>
      <c r="U952">
        <v>35</v>
      </c>
      <c r="V952" t="str">
        <f>VLOOKUP(Tabela1[[#This Row],[CÓD FORNECEDOR]],'[1]BASE FORNECEDORES'!$A:$N,11,0)</f>
        <v>60.872.306/0008-36</v>
      </c>
      <c r="W952" t="str">
        <f>VLOOKUP(Tabela1[[#This Row],[CNPJ]],'[1]BASE FORNECEDORES'!$K:$R,8,0)</f>
        <v>SHERWIN - WILLIAMS DO BRASIL IND. E COM. LTDA</v>
      </c>
      <c r="X952">
        <v>21078</v>
      </c>
      <c r="Y952" t="str">
        <f>VLOOKUP(Tabela1[[#This Row],[CÓD PRODUTO ]],[1]fornnecedor!$A:$G,7,0)</f>
        <v>MASSA POLIÉSTER</v>
      </c>
      <c r="Z952">
        <v>335272</v>
      </c>
      <c r="AA952" t="str">
        <f>Tabela1[[#This Row],[DESCRIÇÃO]]</f>
        <v>SHERWIN - WILLIAMS DO BRASIL IND. E COM. LTDA</v>
      </c>
    </row>
    <row r="953" spans="1:27" x14ac:dyDescent="0.3">
      <c r="A953" t="s">
        <v>5358</v>
      </c>
      <c r="B953" t="s">
        <v>322</v>
      </c>
      <c r="C953" s="1">
        <v>46049</v>
      </c>
      <c r="D953" s="2">
        <v>2000421077</v>
      </c>
      <c r="E953" t="s">
        <v>339</v>
      </c>
      <c r="G953" t="s">
        <v>324</v>
      </c>
      <c r="H953" t="s">
        <v>24</v>
      </c>
      <c r="I953">
        <v>32.51</v>
      </c>
      <c r="J953">
        <v>96</v>
      </c>
      <c r="K953">
        <v>0</v>
      </c>
      <c r="L953" s="3">
        <v>3120.96</v>
      </c>
      <c r="M953">
        <v>40.57</v>
      </c>
      <c r="N953">
        <v>0</v>
      </c>
      <c r="O953">
        <v>96.78</v>
      </c>
      <c r="P953">
        <v>0</v>
      </c>
      <c r="Q953">
        <v>0</v>
      </c>
      <c r="R953">
        <v>124.84</v>
      </c>
      <c r="S953">
        <v>0</v>
      </c>
      <c r="T953" s="3">
        <v>3161.53</v>
      </c>
      <c r="U953">
        <v>35</v>
      </c>
      <c r="V953" t="str">
        <f>VLOOKUP(Tabela1[[#This Row],[CÓD FORNECEDOR]],'[1]BASE FORNECEDORES'!$A:$N,11,0)</f>
        <v>60.872.306/0008-36</v>
      </c>
      <c r="W953" t="str">
        <f>VLOOKUP(Tabela1[[#This Row],[CNPJ]],'[1]BASE FORNECEDORES'!$K:$R,8,0)</f>
        <v>SHERWIN - WILLIAMS DO BRASIL IND. E COM. LTDA</v>
      </c>
      <c r="X953">
        <v>21077</v>
      </c>
      <c r="Y953" t="str">
        <f>VLOOKUP(Tabela1[[#This Row],[CÓD PRODUTO ]],[1]fornnecedor!$A:$G,7,0)</f>
        <v>MASSA POLIÉSTER</v>
      </c>
      <c r="Z953">
        <v>335272</v>
      </c>
      <c r="AA953" t="str">
        <f>Tabela1[[#This Row],[DESCRIÇÃO]]</f>
        <v>SHERWIN - WILLIAMS DO BRASIL IND. E COM. LTDA</v>
      </c>
    </row>
    <row r="954" spans="1:27" x14ac:dyDescent="0.3">
      <c r="A954" t="s">
        <v>5358</v>
      </c>
      <c r="B954" t="s">
        <v>322</v>
      </c>
      <c r="C954" s="1">
        <v>46049</v>
      </c>
      <c r="D954" s="2">
        <v>2000420583</v>
      </c>
      <c r="E954" t="s">
        <v>3746</v>
      </c>
      <c r="G954" t="s">
        <v>324</v>
      </c>
      <c r="H954" t="s">
        <v>24</v>
      </c>
      <c r="I954">
        <v>18.989999999999998</v>
      </c>
      <c r="J954">
        <v>16</v>
      </c>
      <c r="K954">
        <v>0</v>
      </c>
      <c r="L954">
        <v>303.83999999999997</v>
      </c>
      <c r="M954">
        <v>3.95</v>
      </c>
      <c r="N954">
        <v>0</v>
      </c>
      <c r="O954">
        <v>9.42</v>
      </c>
      <c r="P954">
        <v>0</v>
      </c>
      <c r="Q954">
        <v>0</v>
      </c>
      <c r="R954">
        <v>21.27</v>
      </c>
      <c r="S954">
        <v>0</v>
      </c>
      <c r="T954">
        <v>307.79000000000002</v>
      </c>
      <c r="U954">
        <v>35</v>
      </c>
      <c r="V954" t="str">
        <f>VLOOKUP(Tabela1[[#This Row],[CÓD FORNECEDOR]],'[1]BASE FORNECEDORES'!$A:$N,11,0)</f>
        <v>60.872.306/0008-36</v>
      </c>
      <c r="W954" t="str">
        <f>VLOOKUP(Tabela1[[#This Row],[CNPJ]],'[1]BASE FORNECEDORES'!$K:$R,8,0)</f>
        <v>SHERWIN - WILLIAMS DO BRASIL IND. E COM. LTDA</v>
      </c>
      <c r="X954">
        <v>20583</v>
      </c>
      <c r="Y954" t="str">
        <f>VLOOKUP(Tabela1[[#This Row],[CÓD PRODUTO ]],[1]fornnecedor!$A:$G,7,0)</f>
        <v>MASSA POLIÉSTER</v>
      </c>
      <c r="Z954">
        <v>335272</v>
      </c>
      <c r="AA954" t="str">
        <f>Tabela1[[#This Row],[DESCRIÇÃO]]</f>
        <v>SHERWIN - WILLIAMS DO BRASIL IND. E COM. LTDA</v>
      </c>
    </row>
    <row r="955" spans="1:27" x14ac:dyDescent="0.3">
      <c r="A955" t="s">
        <v>5358</v>
      </c>
      <c r="B955" t="s">
        <v>322</v>
      </c>
      <c r="C955" s="1">
        <v>46049</v>
      </c>
      <c r="D955" s="2">
        <v>2001420525</v>
      </c>
      <c r="E955" t="s">
        <v>340</v>
      </c>
      <c r="G955" t="s">
        <v>324</v>
      </c>
      <c r="H955" t="s">
        <v>24</v>
      </c>
      <c r="I955">
        <v>9.93</v>
      </c>
      <c r="J955">
        <v>60</v>
      </c>
      <c r="K955">
        <v>0</v>
      </c>
      <c r="L955">
        <v>595.79999999999995</v>
      </c>
      <c r="M955">
        <v>7.75</v>
      </c>
      <c r="N955">
        <v>0</v>
      </c>
      <c r="O955">
        <v>18.48</v>
      </c>
      <c r="P955">
        <v>0</v>
      </c>
      <c r="Q955">
        <v>0</v>
      </c>
      <c r="R955">
        <v>41.71</v>
      </c>
      <c r="S955">
        <v>0</v>
      </c>
      <c r="T955">
        <v>603.54999999999995</v>
      </c>
      <c r="U955">
        <v>35</v>
      </c>
      <c r="V955" t="str">
        <f>VLOOKUP(Tabela1[[#This Row],[CÓD FORNECEDOR]],'[1]BASE FORNECEDORES'!$A:$N,11,0)</f>
        <v>60.872.306/0008-36</v>
      </c>
      <c r="W955" t="str">
        <f>VLOOKUP(Tabela1[[#This Row],[CNPJ]],'[1]BASE FORNECEDORES'!$K:$R,8,0)</f>
        <v>SHERWIN - WILLIAMS DO BRASIL IND. E COM. LTDA</v>
      </c>
      <c r="X955">
        <v>20525</v>
      </c>
      <c r="Y955" t="str">
        <f>VLOOKUP(Tabela1[[#This Row],[CÓD PRODUTO ]],[1]fornnecedor!$A:$G,7,0)</f>
        <v>MASSA DE PEQUENOS REPAROS</v>
      </c>
      <c r="Z955">
        <v>335272</v>
      </c>
      <c r="AA955" t="str">
        <f>Tabela1[[#This Row],[DESCRIÇÃO]]</f>
        <v>SHERWIN - WILLIAMS DO BRASIL IND. E COM. LTDA</v>
      </c>
    </row>
    <row r="956" spans="1:27" x14ac:dyDescent="0.3">
      <c r="A956" t="s">
        <v>5358</v>
      </c>
      <c r="B956" t="s">
        <v>322</v>
      </c>
      <c r="C956" s="1">
        <v>46049</v>
      </c>
      <c r="D956" s="2">
        <v>2003521038</v>
      </c>
      <c r="E956" t="s">
        <v>3659</v>
      </c>
      <c r="G956" t="s">
        <v>324</v>
      </c>
      <c r="H956">
        <v>5</v>
      </c>
      <c r="I956">
        <v>21</v>
      </c>
      <c r="J956">
        <v>24</v>
      </c>
      <c r="K956">
        <v>0</v>
      </c>
      <c r="L956">
        <v>504</v>
      </c>
      <c r="M956">
        <v>16.38</v>
      </c>
      <c r="N956">
        <v>0</v>
      </c>
      <c r="O956">
        <v>15.63</v>
      </c>
      <c r="P956">
        <v>0</v>
      </c>
      <c r="Q956">
        <v>0</v>
      </c>
      <c r="R956">
        <v>0</v>
      </c>
      <c r="S956">
        <v>0</v>
      </c>
      <c r="T956">
        <v>520.38</v>
      </c>
      <c r="U956">
        <v>35</v>
      </c>
      <c r="V956" t="str">
        <f>VLOOKUP(Tabela1[[#This Row],[CÓD FORNECEDOR]],'[1]BASE FORNECEDORES'!$A:$N,11,0)</f>
        <v>60.872.306/0008-36</v>
      </c>
      <c r="W956" t="str">
        <f>VLOOKUP(Tabela1[[#This Row],[CNPJ]],'[1]BASE FORNECEDORES'!$K:$R,8,0)</f>
        <v>SHERWIN - WILLIAMS DO BRASIL IND. E COM. LTDA</v>
      </c>
      <c r="X956">
        <v>21038</v>
      </c>
      <c r="Y956" t="str">
        <f>VLOOKUP(Tabela1[[#This Row],[CÓD PRODUTO ]],[1]fornnecedor!$A:$G,7,0)</f>
        <v>PRIMER AUTOMOTIVO</v>
      </c>
      <c r="Z956">
        <v>335272</v>
      </c>
      <c r="AA956" t="str">
        <f>Tabela1[[#This Row],[DESCRIÇÃO]]</f>
        <v>SHERWIN - WILLIAMS DO BRASIL IND. E COM. LTDA</v>
      </c>
    </row>
    <row r="957" spans="1:27" x14ac:dyDescent="0.3">
      <c r="A957" t="s">
        <v>5358</v>
      </c>
      <c r="B957" t="s">
        <v>322</v>
      </c>
      <c r="C957" s="1">
        <v>46049</v>
      </c>
      <c r="D957" s="2">
        <v>2004521039</v>
      </c>
      <c r="E957" t="s">
        <v>341</v>
      </c>
      <c r="G957" t="s">
        <v>324</v>
      </c>
      <c r="H957" t="s">
        <v>24</v>
      </c>
      <c r="I957">
        <v>20.170000000000002</v>
      </c>
      <c r="J957">
        <v>48</v>
      </c>
      <c r="K957">
        <v>0</v>
      </c>
      <c r="L957">
        <v>968.16</v>
      </c>
      <c r="M957">
        <v>31.47</v>
      </c>
      <c r="N957">
        <v>0</v>
      </c>
      <c r="O957">
        <v>30.02</v>
      </c>
      <c r="P957">
        <v>0</v>
      </c>
      <c r="Q957">
        <v>0</v>
      </c>
      <c r="R957">
        <v>0</v>
      </c>
      <c r="S957">
        <v>0</v>
      </c>
      <c r="T957">
        <v>999.63</v>
      </c>
      <c r="U957">
        <v>35</v>
      </c>
      <c r="V957" t="str">
        <f>VLOOKUP(Tabela1[[#This Row],[CÓD FORNECEDOR]],'[1]BASE FORNECEDORES'!$A:$N,11,0)</f>
        <v>60.872.306/0008-36</v>
      </c>
      <c r="W957" t="str">
        <f>VLOOKUP(Tabela1[[#This Row],[CNPJ]],'[1]BASE FORNECEDORES'!$K:$R,8,0)</f>
        <v>SHERWIN - WILLIAMS DO BRASIL IND. E COM. LTDA</v>
      </c>
      <c r="X957">
        <v>21039</v>
      </c>
      <c r="Y957" t="str">
        <f>VLOOKUP(Tabela1[[#This Row],[CÓD PRODUTO ]],[1]fornnecedor!$A:$G,7,0)</f>
        <v>PRETO FOSCO VINÍLICO</v>
      </c>
      <c r="Z957">
        <v>335272</v>
      </c>
      <c r="AA957" t="str">
        <f>Tabela1[[#This Row],[DESCRIÇÃO]]</f>
        <v>SHERWIN - WILLIAMS DO BRASIL IND. E COM. LTDA</v>
      </c>
    </row>
    <row r="958" spans="1:27" x14ac:dyDescent="0.3">
      <c r="A958" t="s">
        <v>5358</v>
      </c>
      <c r="B958" t="s">
        <v>322</v>
      </c>
      <c r="C958" s="1">
        <v>46049</v>
      </c>
      <c r="D958" s="2">
        <v>2004520464</v>
      </c>
      <c r="E958" t="s">
        <v>342</v>
      </c>
      <c r="G958" t="s">
        <v>324</v>
      </c>
      <c r="H958" t="s">
        <v>24</v>
      </c>
      <c r="I958">
        <v>8.5399999999999991</v>
      </c>
      <c r="J958">
        <v>72</v>
      </c>
      <c r="K958">
        <v>0</v>
      </c>
      <c r="L958">
        <v>614.88</v>
      </c>
      <c r="M958">
        <v>39.97</v>
      </c>
      <c r="N958">
        <v>0</v>
      </c>
      <c r="O958">
        <v>19.07</v>
      </c>
      <c r="P958">
        <v>0</v>
      </c>
      <c r="Q958">
        <v>0</v>
      </c>
      <c r="R958">
        <v>43.04</v>
      </c>
      <c r="S958">
        <v>0</v>
      </c>
      <c r="T958">
        <v>654.85</v>
      </c>
      <c r="U958">
        <v>35</v>
      </c>
      <c r="V958" t="str">
        <f>VLOOKUP(Tabela1[[#This Row],[CÓD FORNECEDOR]],'[1]BASE FORNECEDORES'!$A:$N,11,0)</f>
        <v>60.872.306/0008-36</v>
      </c>
      <c r="W958" t="str">
        <f>VLOOKUP(Tabela1[[#This Row],[CNPJ]],'[1]BASE FORNECEDORES'!$K:$R,8,0)</f>
        <v>SHERWIN - WILLIAMS DO BRASIL IND. E COM. LTDA</v>
      </c>
      <c r="X958">
        <v>20464</v>
      </c>
      <c r="Y958" t="str">
        <f>VLOOKUP(Tabela1[[#This Row],[CÓD PRODUTO ]],[1]fornnecedor!$A:$G,7,0)</f>
        <v>PRETO FOSCO VINÍLICO</v>
      </c>
      <c r="Z958">
        <v>335272</v>
      </c>
      <c r="AA958" t="str">
        <f>Tabela1[[#This Row],[DESCRIÇÃO]]</f>
        <v>SHERWIN - WILLIAMS DO BRASIL IND. E COM. LTDA</v>
      </c>
    </row>
    <row r="959" spans="1:27" x14ac:dyDescent="0.3">
      <c r="A959" t="s">
        <v>5358</v>
      </c>
      <c r="B959" t="s">
        <v>322</v>
      </c>
      <c r="C959" s="1">
        <v>46049</v>
      </c>
      <c r="D959" s="2">
        <v>2003524247</v>
      </c>
      <c r="E959" t="s">
        <v>343</v>
      </c>
      <c r="G959" t="s">
        <v>324</v>
      </c>
      <c r="H959" t="s">
        <v>24</v>
      </c>
      <c r="I959">
        <v>15.86</v>
      </c>
      <c r="J959">
        <v>420</v>
      </c>
      <c r="K959">
        <v>0</v>
      </c>
      <c r="L959" s="3">
        <v>6661.2</v>
      </c>
      <c r="M959">
        <v>216.49</v>
      </c>
      <c r="N959">
        <v>0</v>
      </c>
      <c r="O959">
        <v>206.57</v>
      </c>
      <c r="P959">
        <v>0</v>
      </c>
      <c r="Q959">
        <v>0</v>
      </c>
      <c r="R959">
        <v>0</v>
      </c>
      <c r="S959">
        <v>0</v>
      </c>
      <c r="T959" s="3">
        <v>6877.69</v>
      </c>
      <c r="U959">
        <v>35</v>
      </c>
      <c r="V959" t="str">
        <f>VLOOKUP(Tabela1[[#This Row],[CÓD FORNECEDOR]],'[1]BASE FORNECEDORES'!$A:$N,11,0)</f>
        <v>60.872.306/0008-36</v>
      </c>
      <c r="W959" t="str">
        <f>VLOOKUP(Tabela1[[#This Row],[CNPJ]],'[1]BASE FORNECEDORES'!$K:$R,8,0)</f>
        <v>SHERWIN - WILLIAMS DO BRASIL IND. E COM. LTDA</v>
      </c>
      <c r="X959">
        <v>24247</v>
      </c>
      <c r="Y959" t="str">
        <f>VLOOKUP(Tabela1[[#This Row],[CÓD PRODUTO ]],[1]fornnecedor!$A:$G,7,0)</f>
        <v>PRIMER AUTOMOTIVO</v>
      </c>
      <c r="Z959">
        <v>335272</v>
      </c>
      <c r="AA959" t="str">
        <f>Tabela1[[#This Row],[DESCRIÇÃO]]</f>
        <v>SHERWIN - WILLIAMS DO BRASIL IND. E COM. LTDA</v>
      </c>
    </row>
    <row r="960" spans="1:27" x14ac:dyDescent="0.3">
      <c r="A960" t="s">
        <v>5358</v>
      </c>
      <c r="B960" t="s">
        <v>322</v>
      </c>
      <c r="C960" s="1">
        <v>46049</v>
      </c>
      <c r="D960" s="2">
        <v>2003509771</v>
      </c>
      <c r="E960" t="s">
        <v>344</v>
      </c>
      <c r="G960" t="s">
        <v>324</v>
      </c>
      <c r="H960" t="s">
        <v>24</v>
      </c>
      <c r="I960">
        <v>21.47</v>
      </c>
      <c r="J960">
        <v>24</v>
      </c>
      <c r="K960">
        <v>0</v>
      </c>
      <c r="L960">
        <v>515.28</v>
      </c>
      <c r="M960">
        <v>16.75</v>
      </c>
      <c r="N960">
        <v>0</v>
      </c>
      <c r="O960">
        <v>15.98</v>
      </c>
      <c r="P960">
        <v>0</v>
      </c>
      <c r="Q960">
        <v>0</v>
      </c>
      <c r="R960">
        <v>0</v>
      </c>
      <c r="S960">
        <v>0</v>
      </c>
      <c r="T960">
        <v>532.03</v>
      </c>
      <c r="U960">
        <v>35</v>
      </c>
      <c r="V960" t="str">
        <f>VLOOKUP(Tabela1[[#This Row],[CÓD FORNECEDOR]],'[1]BASE FORNECEDORES'!$A:$N,11,0)</f>
        <v>60.872.306/0008-36</v>
      </c>
      <c r="W960" t="str">
        <f>VLOOKUP(Tabela1[[#This Row],[CNPJ]],'[1]BASE FORNECEDORES'!$K:$R,8,0)</f>
        <v>SHERWIN - WILLIAMS DO BRASIL IND. E COM. LTDA</v>
      </c>
      <c r="X960">
        <v>9771</v>
      </c>
      <c r="Y960" t="str">
        <f>VLOOKUP(Tabela1[[#This Row],[CÓD PRODUTO ]],[1]fornnecedor!$A:$G,7,0)</f>
        <v>PRIMER AUTOMOTIVO</v>
      </c>
      <c r="Z960">
        <v>335272</v>
      </c>
      <c r="AA960" t="str">
        <f>Tabela1[[#This Row],[DESCRIÇÃO]]</f>
        <v>SHERWIN - WILLIAMS DO BRASIL IND. E COM. LTDA</v>
      </c>
    </row>
    <row r="961" spans="1:27" x14ac:dyDescent="0.3">
      <c r="A961" t="s">
        <v>5358</v>
      </c>
      <c r="B961" t="s">
        <v>322</v>
      </c>
      <c r="C961" s="1">
        <v>46049</v>
      </c>
      <c r="D961" s="2">
        <v>2001520052</v>
      </c>
      <c r="E961" t="s">
        <v>345</v>
      </c>
      <c r="G961" t="s">
        <v>324</v>
      </c>
      <c r="H961" t="s">
        <v>24</v>
      </c>
      <c r="I961">
        <v>39.32</v>
      </c>
      <c r="J961">
        <v>12</v>
      </c>
      <c r="K961">
        <v>0</v>
      </c>
      <c r="L961">
        <v>471.84</v>
      </c>
      <c r="M961">
        <v>15.33</v>
      </c>
      <c r="N961">
        <v>0</v>
      </c>
      <c r="O961">
        <v>14.63</v>
      </c>
      <c r="P961">
        <v>0</v>
      </c>
      <c r="Q961">
        <v>0</v>
      </c>
      <c r="R961">
        <v>0</v>
      </c>
      <c r="S961">
        <v>0</v>
      </c>
      <c r="T961">
        <v>487.17</v>
      </c>
      <c r="U961">
        <v>35</v>
      </c>
      <c r="V961" t="str">
        <f>VLOOKUP(Tabela1[[#This Row],[CÓD FORNECEDOR]],'[1]BASE FORNECEDORES'!$A:$N,11,0)</f>
        <v>60.872.306/0008-36</v>
      </c>
      <c r="W961" t="str">
        <f>VLOOKUP(Tabela1[[#This Row],[CNPJ]],'[1]BASE FORNECEDORES'!$K:$R,8,0)</f>
        <v>SHERWIN - WILLIAMS DO BRASIL IND. E COM. LTDA</v>
      </c>
      <c r="X961">
        <v>20052</v>
      </c>
      <c r="Y961" t="str">
        <f>VLOOKUP(Tabela1[[#This Row],[CÓD PRODUTO ]],[1]fornnecedor!$A:$G,7,0)</f>
        <v>CATALISADORES INDIVIDUAS</v>
      </c>
      <c r="Z961">
        <v>335272</v>
      </c>
      <c r="AA961" t="str">
        <f>Tabela1[[#This Row],[DESCRIÇÃO]]</f>
        <v>SHERWIN - WILLIAMS DO BRASIL IND. E COM. LTDA</v>
      </c>
    </row>
    <row r="962" spans="1:27" x14ac:dyDescent="0.3">
      <c r="A962" t="s">
        <v>5358</v>
      </c>
      <c r="B962" t="s">
        <v>322</v>
      </c>
      <c r="C962" s="1">
        <v>46049</v>
      </c>
      <c r="D962" s="2">
        <v>2003524248</v>
      </c>
      <c r="E962" t="s">
        <v>346</v>
      </c>
      <c r="G962" t="s">
        <v>324</v>
      </c>
      <c r="H962" t="s">
        <v>24</v>
      </c>
      <c r="I962">
        <v>5.93</v>
      </c>
      <c r="J962">
        <v>420</v>
      </c>
      <c r="K962">
        <v>0</v>
      </c>
      <c r="L962" s="3">
        <v>2490.6</v>
      </c>
      <c r="M962">
        <v>161.88999999999999</v>
      </c>
      <c r="N962">
        <v>0</v>
      </c>
      <c r="O962">
        <v>77.239999999999995</v>
      </c>
      <c r="P962">
        <v>0</v>
      </c>
      <c r="Q962">
        <v>0</v>
      </c>
      <c r="R962">
        <v>174.34</v>
      </c>
      <c r="S962">
        <v>0</v>
      </c>
      <c r="T962" s="3">
        <v>2652.49</v>
      </c>
      <c r="U962">
        <v>35</v>
      </c>
      <c r="V962" t="str">
        <f>VLOOKUP(Tabela1[[#This Row],[CÓD FORNECEDOR]],'[1]BASE FORNECEDORES'!$A:$N,11,0)</f>
        <v>60.872.306/0008-36</v>
      </c>
      <c r="W962" t="str">
        <f>VLOOKUP(Tabela1[[#This Row],[CNPJ]],'[1]BASE FORNECEDORES'!$K:$R,8,0)</f>
        <v>SHERWIN - WILLIAMS DO BRASIL IND. E COM. LTDA</v>
      </c>
      <c r="X962">
        <v>24248</v>
      </c>
      <c r="Y962" t="str">
        <f>VLOOKUP(Tabela1[[#This Row],[CÓD PRODUTO ]],[1]fornnecedor!$A:$G,7,0)</f>
        <v>PRIMER AUTOMOTIVO</v>
      </c>
      <c r="Z962">
        <v>335272</v>
      </c>
      <c r="AA962" t="str">
        <f>Tabela1[[#This Row],[DESCRIÇÃO]]</f>
        <v>SHERWIN - WILLIAMS DO BRASIL IND. E COM. LTDA</v>
      </c>
    </row>
    <row r="963" spans="1:27" x14ac:dyDescent="0.3">
      <c r="A963" t="s">
        <v>5358</v>
      </c>
      <c r="B963" t="s">
        <v>322</v>
      </c>
      <c r="C963" s="1">
        <v>46049</v>
      </c>
      <c r="D963" s="2">
        <v>2003520145</v>
      </c>
      <c r="E963" t="s">
        <v>347</v>
      </c>
      <c r="G963" t="s">
        <v>324</v>
      </c>
      <c r="H963" t="s">
        <v>24</v>
      </c>
      <c r="I963">
        <v>7.02</v>
      </c>
      <c r="J963">
        <v>24</v>
      </c>
      <c r="K963">
        <v>0</v>
      </c>
      <c r="L963">
        <v>168.48</v>
      </c>
      <c r="M963">
        <v>10.95</v>
      </c>
      <c r="N963">
        <v>0</v>
      </c>
      <c r="O963">
        <v>5.22</v>
      </c>
      <c r="P963">
        <v>0</v>
      </c>
      <c r="Q963">
        <v>0</v>
      </c>
      <c r="R963">
        <v>11.79</v>
      </c>
      <c r="S963">
        <v>0</v>
      </c>
      <c r="T963">
        <v>179.43</v>
      </c>
      <c r="U963">
        <v>35</v>
      </c>
      <c r="V963" t="str">
        <f>VLOOKUP(Tabela1[[#This Row],[CÓD FORNECEDOR]],'[1]BASE FORNECEDORES'!$A:$N,11,0)</f>
        <v>60.872.306/0008-36</v>
      </c>
      <c r="W963" t="str">
        <f>VLOOKUP(Tabela1[[#This Row],[CNPJ]],'[1]BASE FORNECEDORES'!$K:$R,8,0)</f>
        <v>SHERWIN - WILLIAMS DO BRASIL IND. E COM. LTDA</v>
      </c>
      <c r="X963">
        <v>20145</v>
      </c>
      <c r="Y963" t="str">
        <f>VLOOKUP(Tabela1[[#This Row],[CÓD PRODUTO ]],[1]fornnecedor!$A:$G,7,0)</f>
        <v>PRIMER AUTOMOTIVO</v>
      </c>
      <c r="Z963">
        <v>335272</v>
      </c>
      <c r="AA963" t="str">
        <f>Tabela1[[#This Row],[DESCRIÇÃO]]</f>
        <v>SHERWIN - WILLIAMS DO BRASIL IND. E COM. LTDA</v>
      </c>
    </row>
    <row r="964" spans="1:27" x14ac:dyDescent="0.3">
      <c r="A964" t="s">
        <v>5358</v>
      </c>
      <c r="B964" t="s">
        <v>322</v>
      </c>
      <c r="C964" s="1">
        <v>46049</v>
      </c>
      <c r="D964" s="2">
        <v>2000121316</v>
      </c>
      <c r="E964" t="s">
        <v>348</v>
      </c>
      <c r="G964" t="s">
        <v>324</v>
      </c>
      <c r="H964" t="s">
        <v>24</v>
      </c>
      <c r="I964">
        <v>85.9</v>
      </c>
      <c r="J964">
        <v>20</v>
      </c>
      <c r="K964">
        <v>0</v>
      </c>
      <c r="L964" s="3">
        <v>1718</v>
      </c>
      <c r="M964">
        <v>111.67</v>
      </c>
      <c r="N964">
        <v>0</v>
      </c>
      <c r="O964">
        <v>53.28</v>
      </c>
      <c r="P964">
        <v>0</v>
      </c>
      <c r="Q964">
        <v>0</v>
      </c>
      <c r="R964">
        <v>120.26</v>
      </c>
      <c r="S964">
        <v>0</v>
      </c>
      <c r="T964" s="3">
        <v>1829.67</v>
      </c>
      <c r="U964">
        <v>35</v>
      </c>
      <c r="V964" t="str">
        <f>VLOOKUP(Tabela1[[#This Row],[CÓD FORNECEDOR]],'[1]BASE FORNECEDORES'!$A:$N,11,0)</f>
        <v>60.872.306/0008-36</v>
      </c>
      <c r="W964" t="str">
        <f>VLOOKUP(Tabela1[[#This Row],[CNPJ]],'[1]BASE FORNECEDORES'!$K:$R,8,0)</f>
        <v>SHERWIN - WILLIAMS DO BRASIL IND. E COM. LTDA</v>
      </c>
      <c r="X964">
        <v>21316</v>
      </c>
      <c r="Y964" t="str">
        <f>VLOOKUP(Tabela1[[#This Row],[CÓD PRODUTO ]],[1]fornnecedor!$A:$G,7,0)</f>
        <v>DILUENTE</v>
      </c>
      <c r="Z964">
        <v>335272</v>
      </c>
      <c r="AA964" t="str">
        <f>Tabela1[[#This Row],[DESCRIÇÃO]]</f>
        <v>SHERWIN - WILLIAMS DO BRASIL IND. E COM. LTDA</v>
      </c>
    </row>
    <row r="965" spans="1:27" x14ac:dyDescent="0.3">
      <c r="A965" t="s">
        <v>5358</v>
      </c>
      <c r="B965" t="s">
        <v>322</v>
      </c>
      <c r="C965" s="1">
        <v>46049</v>
      </c>
      <c r="D965" s="2">
        <v>2000120414</v>
      </c>
      <c r="E965" t="s">
        <v>349</v>
      </c>
      <c r="G965" t="s">
        <v>324</v>
      </c>
      <c r="H965" t="s">
        <v>24</v>
      </c>
      <c r="I965">
        <v>16.41</v>
      </c>
      <c r="J965">
        <v>400</v>
      </c>
      <c r="K965">
        <v>0</v>
      </c>
      <c r="L965" s="3">
        <v>6564</v>
      </c>
      <c r="M965">
        <v>426.66</v>
      </c>
      <c r="N965">
        <v>0</v>
      </c>
      <c r="O965">
        <v>203.56</v>
      </c>
      <c r="P965">
        <v>0</v>
      </c>
      <c r="Q965">
        <v>0</v>
      </c>
      <c r="R965">
        <v>459.48</v>
      </c>
      <c r="S965">
        <v>0</v>
      </c>
      <c r="T965" s="3">
        <v>6990.66</v>
      </c>
      <c r="U965">
        <v>35</v>
      </c>
      <c r="V965" t="str">
        <f>VLOOKUP(Tabela1[[#This Row],[CÓD FORNECEDOR]],'[1]BASE FORNECEDORES'!$A:$N,11,0)</f>
        <v>60.872.306/0008-36</v>
      </c>
      <c r="W965" t="str">
        <f>VLOOKUP(Tabela1[[#This Row],[CNPJ]],'[1]BASE FORNECEDORES'!$K:$R,8,0)</f>
        <v>SHERWIN - WILLIAMS DO BRASIL IND. E COM. LTDA</v>
      </c>
      <c r="X965">
        <v>20414</v>
      </c>
      <c r="Y965" t="str">
        <f>VLOOKUP(Tabela1[[#This Row],[CÓD PRODUTO ]],[1]fornnecedor!$A:$G,7,0)</f>
        <v>DILUENTE</v>
      </c>
      <c r="Z965">
        <v>335272</v>
      </c>
      <c r="AA965" t="str">
        <f>Tabela1[[#This Row],[DESCRIÇÃO]]</f>
        <v>SHERWIN - WILLIAMS DO BRASIL IND. E COM. LTDA</v>
      </c>
    </row>
    <row r="966" spans="1:27" x14ac:dyDescent="0.3">
      <c r="A966" t="s">
        <v>5358</v>
      </c>
      <c r="B966" t="s">
        <v>322</v>
      </c>
      <c r="C966" s="1">
        <v>46049</v>
      </c>
      <c r="D966" s="2">
        <v>2003420431</v>
      </c>
      <c r="E966" t="s">
        <v>350</v>
      </c>
      <c r="G966" t="s">
        <v>324</v>
      </c>
      <c r="H966" t="s">
        <v>24</v>
      </c>
      <c r="I966">
        <v>28.45</v>
      </c>
      <c r="J966">
        <v>180</v>
      </c>
      <c r="K966">
        <v>0</v>
      </c>
      <c r="L966" s="3">
        <v>5121</v>
      </c>
      <c r="M966">
        <v>166.43</v>
      </c>
      <c r="N966">
        <v>0</v>
      </c>
      <c r="O966">
        <v>158.81</v>
      </c>
      <c r="P966">
        <v>0</v>
      </c>
      <c r="Q966">
        <v>0</v>
      </c>
      <c r="R966">
        <v>0</v>
      </c>
      <c r="S966">
        <v>0</v>
      </c>
      <c r="T966" s="3">
        <v>5287.43</v>
      </c>
      <c r="U966">
        <v>35</v>
      </c>
      <c r="V966" t="str">
        <f>VLOOKUP(Tabela1[[#This Row],[CÓD FORNECEDOR]],'[1]BASE FORNECEDORES'!$A:$N,11,0)</f>
        <v>60.872.306/0008-36</v>
      </c>
      <c r="W966" t="str">
        <f>VLOOKUP(Tabela1[[#This Row],[CNPJ]],'[1]BASE FORNECEDORES'!$K:$R,8,0)</f>
        <v>SHERWIN - WILLIAMS DO BRASIL IND. E COM. LTDA</v>
      </c>
      <c r="X966">
        <v>20431</v>
      </c>
      <c r="Y966" t="str">
        <f>VLOOKUP(Tabela1[[#This Row],[CÓD PRODUTO ]],[1]fornnecedor!$A:$G,7,0)</f>
        <v>VERNIZ AUTOMOTIVO</v>
      </c>
      <c r="Z966">
        <v>335272</v>
      </c>
      <c r="AA966" t="str">
        <f>Tabela1[[#This Row],[DESCRIÇÃO]]</f>
        <v>SHERWIN - WILLIAMS DO BRASIL IND. E COM. LTDA</v>
      </c>
    </row>
    <row r="967" spans="1:27" x14ac:dyDescent="0.3">
      <c r="A967" t="s">
        <v>5358</v>
      </c>
      <c r="B967" t="s">
        <v>322</v>
      </c>
      <c r="C967" s="1">
        <v>46049</v>
      </c>
      <c r="D967" s="2">
        <v>2003420433</v>
      </c>
      <c r="E967" t="s">
        <v>351</v>
      </c>
      <c r="G967" t="s">
        <v>324</v>
      </c>
      <c r="H967" t="s">
        <v>24</v>
      </c>
      <c r="I967">
        <v>22.27</v>
      </c>
      <c r="J967">
        <v>60</v>
      </c>
      <c r="K967">
        <v>0</v>
      </c>
      <c r="L967" s="3">
        <v>1336.2</v>
      </c>
      <c r="M967">
        <v>86.85</v>
      </c>
      <c r="N967">
        <v>0</v>
      </c>
      <c r="O967">
        <v>41.44</v>
      </c>
      <c r="P967">
        <v>0</v>
      </c>
      <c r="Q967">
        <v>0</v>
      </c>
      <c r="R967">
        <v>93.53</v>
      </c>
      <c r="S967">
        <v>0</v>
      </c>
      <c r="T967" s="3">
        <v>1423.05</v>
      </c>
      <c r="U967">
        <v>35</v>
      </c>
      <c r="V967" t="str">
        <f>VLOOKUP(Tabela1[[#This Row],[CÓD FORNECEDOR]],'[1]BASE FORNECEDORES'!$A:$N,11,0)</f>
        <v>60.872.306/0008-36</v>
      </c>
      <c r="W967" t="str">
        <f>VLOOKUP(Tabela1[[#This Row],[CNPJ]],'[1]BASE FORNECEDORES'!$K:$R,8,0)</f>
        <v>SHERWIN - WILLIAMS DO BRASIL IND. E COM. LTDA</v>
      </c>
      <c r="X967">
        <v>20433</v>
      </c>
      <c r="Y967" t="str">
        <f>VLOOKUP(Tabela1[[#This Row],[CÓD PRODUTO ]],[1]fornnecedor!$A:$G,7,0)</f>
        <v>VERNIZ AUTOMOTIVO</v>
      </c>
      <c r="Z967">
        <v>335272</v>
      </c>
      <c r="AA967" t="str">
        <f>Tabela1[[#This Row],[DESCRIÇÃO]]</f>
        <v>SHERWIN - WILLIAMS DO BRASIL IND. E COM. LTDA</v>
      </c>
    </row>
    <row r="968" spans="1:27" x14ac:dyDescent="0.3">
      <c r="A968" t="s">
        <v>5358</v>
      </c>
      <c r="B968" t="s">
        <v>322</v>
      </c>
      <c r="C968" s="1">
        <v>46049</v>
      </c>
      <c r="D968" s="2">
        <v>2003420461</v>
      </c>
      <c r="E968" t="s">
        <v>323</v>
      </c>
      <c r="G968" t="s">
        <v>324</v>
      </c>
      <c r="H968" t="s">
        <v>24</v>
      </c>
      <c r="I968">
        <v>39.6</v>
      </c>
      <c r="J968">
        <v>42</v>
      </c>
      <c r="K968">
        <v>0</v>
      </c>
      <c r="L968" s="3">
        <v>1663.2</v>
      </c>
      <c r="M968">
        <v>108.11</v>
      </c>
      <c r="N968">
        <v>0</v>
      </c>
      <c r="O968">
        <v>51.58</v>
      </c>
      <c r="P968">
        <v>0</v>
      </c>
      <c r="Q968">
        <v>0</v>
      </c>
      <c r="R968">
        <v>116.42</v>
      </c>
      <c r="S968">
        <v>0</v>
      </c>
      <c r="T968" s="3">
        <v>1771.31</v>
      </c>
      <c r="U968">
        <v>35</v>
      </c>
      <c r="V968" t="str">
        <f>VLOOKUP(Tabela1[[#This Row],[CÓD FORNECEDOR]],'[1]BASE FORNECEDORES'!$A:$N,11,0)</f>
        <v>60.872.306/0008-36</v>
      </c>
      <c r="W968" t="str">
        <f>VLOOKUP(Tabela1[[#This Row],[CNPJ]],'[1]BASE FORNECEDORES'!$K:$R,8,0)</f>
        <v>SHERWIN - WILLIAMS DO BRASIL IND. E COM. LTDA</v>
      </c>
      <c r="X968">
        <v>20461</v>
      </c>
      <c r="Y968" t="str">
        <f>VLOOKUP(Tabela1[[#This Row],[CÓD PRODUTO ]],[1]fornnecedor!$A:$G,7,0)</f>
        <v>VERNIZ AUTOMOTIVO</v>
      </c>
      <c r="Z968">
        <v>335272</v>
      </c>
      <c r="AA968" t="str">
        <f>Tabela1[[#This Row],[DESCRIÇÃO]]</f>
        <v>SHERWIN - WILLIAMS DO BRASIL IND. E COM. LTDA</v>
      </c>
    </row>
    <row r="969" spans="1:27" x14ac:dyDescent="0.3">
      <c r="A969" t="s">
        <v>5358</v>
      </c>
      <c r="B969" t="s">
        <v>322</v>
      </c>
      <c r="C969" s="1">
        <v>46049</v>
      </c>
      <c r="D969" s="2">
        <v>2002185591</v>
      </c>
      <c r="E969" t="s">
        <v>4104</v>
      </c>
      <c r="G969" t="s">
        <v>324</v>
      </c>
      <c r="H969" t="s">
        <v>24</v>
      </c>
      <c r="I969">
        <v>23.55</v>
      </c>
      <c r="J969">
        <v>12</v>
      </c>
      <c r="K969">
        <v>0</v>
      </c>
      <c r="L969">
        <v>282.60000000000002</v>
      </c>
      <c r="M969">
        <v>9.18</v>
      </c>
      <c r="N969">
        <v>0</v>
      </c>
      <c r="O969">
        <v>8.76</v>
      </c>
      <c r="P969">
        <v>0</v>
      </c>
      <c r="Q969">
        <v>0</v>
      </c>
      <c r="R969">
        <v>0</v>
      </c>
      <c r="S969">
        <v>0</v>
      </c>
      <c r="T969">
        <v>291.77999999999997</v>
      </c>
      <c r="U969">
        <v>35</v>
      </c>
      <c r="V969" t="str">
        <f>VLOOKUP(Tabela1[[#This Row],[CÓD FORNECEDOR]],'[1]BASE FORNECEDORES'!$A:$N,11,0)</f>
        <v>60.872.306/0008-36</v>
      </c>
      <c r="W969" t="str">
        <f>VLOOKUP(Tabela1[[#This Row],[CNPJ]],'[1]BASE FORNECEDORES'!$K:$R,8,0)</f>
        <v>SHERWIN - WILLIAMS DO BRASIL IND. E COM. LTDA</v>
      </c>
      <c r="X969">
        <v>85591</v>
      </c>
      <c r="Y969" t="str">
        <f>VLOOKUP(Tabela1[[#This Row],[CÓD PRODUTO ]],[1]fornnecedor!$A:$G,7,0)</f>
        <v xml:space="preserve">SPRAYS </v>
      </c>
      <c r="Z969">
        <v>335272</v>
      </c>
      <c r="AA969" t="str">
        <f>Tabela1[[#This Row],[DESCRIÇÃO]]</f>
        <v>SHERWIN - WILLIAMS DO BRASIL IND. E COM. LTDA</v>
      </c>
    </row>
    <row r="970" spans="1:27" x14ac:dyDescent="0.3">
      <c r="A970" t="s">
        <v>5358</v>
      </c>
      <c r="B970" t="s">
        <v>322</v>
      </c>
      <c r="C970" s="1">
        <v>46049</v>
      </c>
      <c r="D970" s="2">
        <v>2002121752</v>
      </c>
      <c r="E970" t="s">
        <v>4122</v>
      </c>
      <c r="G970" t="s">
        <v>324</v>
      </c>
      <c r="H970" t="s">
        <v>24</v>
      </c>
      <c r="I970">
        <v>16.39</v>
      </c>
      <c r="J970">
        <v>12</v>
      </c>
      <c r="K970">
        <v>0</v>
      </c>
      <c r="L970">
        <v>196.68</v>
      </c>
      <c r="M970">
        <v>6.39</v>
      </c>
      <c r="N970">
        <v>0</v>
      </c>
      <c r="O970">
        <v>6.1</v>
      </c>
      <c r="P970">
        <v>0</v>
      </c>
      <c r="Q970">
        <v>0</v>
      </c>
      <c r="R970">
        <v>0</v>
      </c>
      <c r="S970">
        <v>0</v>
      </c>
      <c r="T970">
        <v>203.07</v>
      </c>
      <c r="U970">
        <v>35</v>
      </c>
      <c r="V970" t="str">
        <f>VLOOKUP(Tabela1[[#This Row],[CÓD FORNECEDOR]],'[1]BASE FORNECEDORES'!$A:$N,11,0)</f>
        <v>60.872.306/0008-36</v>
      </c>
      <c r="W970" t="str">
        <f>VLOOKUP(Tabela1[[#This Row],[CNPJ]],'[1]BASE FORNECEDORES'!$K:$R,8,0)</f>
        <v>SHERWIN - WILLIAMS DO BRASIL IND. E COM. LTDA</v>
      </c>
      <c r="X970">
        <v>21752</v>
      </c>
      <c r="Y970" t="str">
        <f>VLOOKUP(Tabela1[[#This Row],[CÓD PRODUTO ]],[1]fornnecedor!$A:$G,7,0)</f>
        <v xml:space="preserve">SPRAYS </v>
      </c>
      <c r="Z970">
        <v>335272</v>
      </c>
      <c r="AA970" t="str">
        <f>Tabela1[[#This Row],[DESCRIÇÃO]]</f>
        <v>SHERWIN - WILLIAMS DO BRASIL IND. E COM. LTDA</v>
      </c>
    </row>
    <row r="971" spans="1:27" x14ac:dyDescent="0.3">
      <c r="A971" t="s">
        <v>5358</v>
      </c>
      <c r="B971" t="s">
        <v>322</v>
      </c>
      <c r="C971" s="1">
        <v>46049</v>
      </c>
      <c r="D971" s="2">
        <v>2002121434</v>
      </c>
      <c r="E971" t="s">
        <v>4259</v>
      </c>
      <c r="G971" t="s">
        <v>324</v>
      </c>
      <c r="H971" t="s">
        <v>24</v>
      </c>
      <c r="I971">
        <v>12.6</v>
      </c>
      <c r="J971">
        <v>24</v>
      </c>
      <c r="K971">
        <v>0</v>
      </c>
      <c r="L971">
        <v>302.39999999999998</v>
      </c>
      <c r="M971">
        <v>9.83</v>
      </c>
      <c r="N971">
        <v>0</v>
      </c>
      <c r="O971">
        <v>9.3800000000000008</v>
      </c>
      <c r="P971">
        <v>0</v>
      </c>
      <c r="Q971">
        <v>0</v>
      </c>
      <c r="R971">
        <v>0</v>
      </c>
      <c r="S971">
        <v>0</v>
      </c>
      <c r="T971">
        <v>312.23</v>
      </c>
      <c r="U971">
        <v>35</v>
      </c>
      <c r="V971" t="str">
        <f>VLOOKUP(Tabela1[[#This Row],[CÓD FORNECEDOR]],'[1]BASE FORNECEDORES'!$A:$N,11,0)</f>
        <v>60.872.306/0008-36</v>
      </c>
      <c r="W971" t="str">
        <f>VLOOKUP(Tabela1[[#This Row],[CNPJ]],'[1]BASE FORNECEDORES'!$K:$R,8,0)</f>
        <v>SHERWIN - WILLIAMS DO BRASIL IND. E COM. LTDA</v>
      </c>
      <c r="X971">
        <v>21434</v>
      </c>
      <c r="Y971" t="str">
        <f>VLOOKUP(Tabela1[[#This Row],[CÓD PRODUTO ]],[1]fornnecedor!$A:$G,7,0)</f>
        <v xml:space="preserve">SPRAYS </v>
      </c>
      <c r="Z971">
        <v>335272</v>
      </c>
      <c r="AA971" t="str">
        <f>Tabela1[[#This Row],[DESCRIÇÃO]]</f>
        <v>SHERWIN - WILLIAMS DO BRASIL IND. E COM. LTDA</v>
      </c>
    </row>
    <row r="972" spans="1:27" x14ac:dyDescent="0.3">
      <c r="A972" t="s">
        <v>5358</v>
      </c>
      <c r="B972" t="s">
        <v>322</v>
      </c>
      <c r="C972" s="1">
        <v>46049</v>
      </c>
      <c r="D972" s="2">
        <v>2002121968</v>
      </c>
      <c r="E972" t="s">
        <v>357</v>
      </c>
      <c r="G972" t="s">
        <v>324</v>
      </c>
      <c r="H972" t="s">
        <v>24</v>
      </c>
      <c r="I972">
        <v>11.62</v>
      </c>
      <c r="J972">
        <v>24</v>
      </c>
      <c r="K972">
        <v>0</v>
      </c>
      <c r="L972">
        <v>278.88</v>
      </c>
      <c r="M972">
        <v>9.06</v>
      </c>
      <c r="N972">
        <v>0</v>
      </c>
      <c r="O972">
        <v>8.65</v>
      </c>
      <c r="P972">
        <v>0</v>
      </c>
      <c r="Q972">
        <v>0</v>
      </c>
      <c r="R972">
        <v>0</v>
      </c>
      <c r="S972">
        <v>0</v>
      </c>
      <c r="T972">
        <v>287.94</v>
      </c>
      <c r="U972">
        <v>35</v>
      </c>
      <c r="V972" t="str">
        <f>VLOOKUP(Tabela1[[#This Row],[CÓD FORNECEDOR]],'[1]BASE FORNECEDORES'!$A:$N,11,0)</f>
        <v>60.872.306/0008-36</v>
      </c>
      <c r="W972" t="str">
        <f>VLOOKUP(Tabela1[[#This Row],[CNPJ]],'[1]BASE FORNECEDORES'!$K:$R,8,0)</f>
        <v>SHERWIN - WILLIAMS DO BRASIL IND. E COM. LTDA</v>
      </c>
      <c r="X972">
        <v>21968</v>
      </c>
      <c r="Y972" t="str">
        <f>VLOOKUP(Tabela1[[#This Row],[CÓD PRODUTO ]],[1]fornnecedor!$A:$G,7,0)</f>
        <v xml:space="preserve">SPRAYS </v>
      </c>
      <c r="Z972">
        <v>335272</v>
      </c>
      <c r="AA972" t="str">
        <f>Tabela1[[#This Row],[DESCRIÇÃO]]</f>
        <v>SHERWIN - WILLIAMS DO BRASIL IND. E COM. LTDA</v>
      </c>
    </row>
    <row r="973" spans="1:27" x14ac:dyDescent="0.3">
      <c r="A973" t="s">
        <v>5358</v>
      </c>
      <c r="B973" t="s">
        <v>322</v>
      </c>
      <c r="C973" s="1">
        <v>46049</v>
      </c>
      <c r="D973" s="2">
        <v>2002121969</v>
      </c>
      <c r="E973" t="s">
        <v>3700</v>
      </c>
      <c r="G973" t="s">
        <v>324</v>
      </c>
      <c r="H973" t="s">
        <v>24</v>
      </c>
      <c r="I973">
        <v>11.46</v>
      </c>
      <c r="J973">
        <v>12</v>
      </c>
      <c r="K973">
        <v>0</v>
      </c>
      <c r="L973">
        <v>137.52000000000001</v>
      </c>
      <c r="M973">
        <v>4.47</v>
      </c>
      <c r="N973">
        <v>0</v>
      </c>
      <c r="O973">
        <v>4.26</v>
      </c>
      <c r="P973">
        <v>0</v>
      </c>
      <c r="Q973">
        <v>0</v>
      </c>
      <c r="R973">
        <v>0</v>
      </c>
      <c r="S973">
        <v>0</v>
      </c>
      <c r="T973">
        <v>141.99</v>
      </c>
      <c r="U973">
        <v>35</v>
      </c>
      <c r="V973" t="str">
        <f>VLOOKUP(Tabela1[[#This Row],[CÓD FORNECEDOR]],'[1]BASE FORNECEDORES'!$A:$N,11,0)</f>
        <v>60.872.306/0008-36</v>
      </c>
      <c r="W973" t="str">
        <f>VLOOKUP(Tabela1[[#This Row],[CNPJ]],'[1]BASE FORNECEDORES'!$K:$R,8,0)</f>
        <v>SHERWIN - WILLIAMS DO BRASIL IND. E COM. LTDA</v>
      </c>
      <c r="X973">
        <v>21969</v>
      </c>
      <c r="Y973" t="str">
        <f>VLOOKUP(Tabela1[[#This Row],[CÓD PRODUTO ]],[1]fornnecedor!$A:$G,7,0)</f>
        <v xml:space="preserve">SPRAYS </v>
      </c>
      <c r="Z973">
        <v>335272</v>
      </c>
      <c r="AA973" t="str">
        <f>Tabela1[[#This Row],[DESCRIÇÃO]]</f>
        <v>SHERWIN - WILLIAMS DO BRASIL IND. E COM. LTDA</v>
      </c>
    </row>
    <row r="974" spans="1:27" x14ac:dyDescent="0.3">
      <c r="A974" t="s">
        <v>5358</v>
      </c>
      <c r="B974" t="s">
        <v>322</v>
      </c>
      <c r="C974" s="1">
        <v>46049</v>
      </c>
      <c r="D974" s="2">
        <v>2002121953</v>
      </c>
      <c r="E974" t="s">
        <v>4039</v>
      </c>
      <c r="G974" t="s">
        <v>324</v>
      </c>
      <c r="H974" t="s">
        <v>24</v>
      </c>
      <c r="I974">
        <v>11.62</v>
      </c>
      <c r="J974">
        <v>12</v>
      </c>
      <c r="K974">
        <v>0</v>
      </c>
      <c r="L974">
        <v>139.44</v>
      </c>
      <c r="M974">
        <v>4.53</v>
      </c>
      <c r="N974">
        <v>0</v>
      </c>
      <c r="O974">
        <v>4.32</v>
      </c>
      <c r="P974">
        <v>0</v>
      </c>
      <c r="Q974">
        <v>0</v>
      </c>
      <c r="R974">
        <v>0</v>
      </c>
      <c r="S974">
        <v>0</v>
      </c>
      <c r="T974">
        <v>143.97</v>
      </c>
      <c r="U974">
        <v>35</v>
      </c>
      <c r="V974" t="str">
        <f>VLOOKUP(Tabela1[[#This Row],[CÓD FORNECEDOR]],'[1]BASE FORNECEDORES'!$A:$N,11,0)</f>
        <v>60.872.306/0008-36</v>
      </c>
      <c r="W974" t="str">
        <f>VLOOKUP(Tabela1[[#This Row],[CNPJ]],'[1]BASE FORNECEDORES'!$K:$R,8,0)</f>
        <v>SHERWIN - WILLIAMS DO BRASIL IND. E COM. LTDA</v>
      </c>
      <c r="X974">
        <v>21953</v>
      </c>
      <c r="Y974" t="str">
        <f>VLOOKUP(Tabela1[[#This Row],[CÓD PRODUTO ]],[1]fornnecedor!$A:$G,7,0)</f>
        <v xml:space="preserve">SPRAYS </v>
      </c>
      <c r="Z974">
        <v>335272</v>
      </c>
      <c r="AA974" t="str">
        <f>Tabela1[[#This Row],[DESCRIÇÃO]]</f>
        <v>SHERWIN - WILLIAMS DO BRASIL IND. E COM. LTDA</v>
      </c>
    </row>
    <row r="975" spans="1:27" x14ac:dyDescent="0.3">
      <c r="A975" t="s">
        <v>5358</v>
      </c>
      <c r="B975" t="s">
        <v>322</v>
      </c>
      <c r="C975" s="1">
        <v>46049</v>
      </c>
      <c r="D975" s="2">
        <v>2002121755</v>
      </c>
      <c r="E975" t="s">
        <v>359</v>
      </c>
      <c r="G975" t="s">
        <v>324</v>
      </c>
      <c r="H975" t="s">
        <v>24</v>
      </c>
      <c r="I975">
        <v>11.46</v>
      </c>
      <c r="J975">
        <v>60</v>
      </c>
      <c r="K975">
        <v>0</v>
      </c>
      <c r="L975">
        <v>687.6</v>
      </c>
      <c r="M975">
        <v>22.35</v>
      </c>
      <c r="N975">
        <v>0</v>
      </c>
      <c r="O975">
        <v>21.32</v>
      </c>
      <c r="P975">
        <v>0</v>
      </c>
      <c r="Q975">
        <v>0</v>
      </c>
      <c r="R975">
        <v>0</v>
      </c>
      <c r="S975">
        <v>0</v>
      </c>
      <c r="T975">
        <v>709.95</v>
      </c>
      <c r="U975">
        <v>35</v>
      </c>
      <c r="V975" t="str">
        <f>VLOOKUP(Tabela1[[#This Row],[CÓD FORNECEDOR]],'[1]BASE FORNECEDORES'!$A:$N,11,0)</f>
        <v>60.872.306/0008-36</v>
      </c>
      <c r="W975" t="str">
        <f>VLOOKUP(Tabela1[[#This Row],[CNPJ]],'[1]BASE FORNECEDORES'!$K:$R,8,0)</f>
        <v>SHERWIN - WILLIAMS DO BRASIL IND. E COM. LTDA</v>
      </c>
      <c r="X975">
        <v>21755</v>
      </c>
      <c r="Y975" t="str">
        <f>VLOOKUP(Tabela1[[#This Row],[CÓD PRODUTO ]],[1]fornnecedor!$A:$G,7,0)</f>
        <v xml:space="preserve">SPRAYS </v>
      </c>
      <c r="Z975">
        <v>335272</v>
      </c>
      <c r="AA975" t="str">
        <f>Tabela1[[#This Row],[DESCRIÇÃO]]</f>
        <v>SHERWIN - WILLIAMS DO BRASIL IND. E COM. LTDA</v>
      </c>
    </row>
    <row r="976" spans="1:27" x14ac:dyDescent="0.3">
      <c r="A976" t="s">
        <v>5358</v>
      </c>
      <c r="B976" t="s">
        <v>322</v>
      </c>
      <c r="C976" s="1">
        <v>46049</v>
      </c>
      <c r="D976" s="2">
        <v>2002120474</v>
      </c>
      <c r="E976" t="s">
        <v>3536</v>
      </c>
      <c r="G976" t="s">
        <v>324</v>
      </c>
      <c r="H976" t="s">
        <v>24</v>
      </c>
      <c r="I976">
        <v>11.8</v>
      </c>
      <c r="J976">
        <v>36</v>
      </c>
      <c r="K976">
        <v>0</v>
      </c>
      <c r="L976">
        <v>424.8</v>
      </c>
      <c r="M976">
        <v>13.81</v>
      </c>
      <c r="N976">
        <v>0</v>
      </c>
      <c r="O976">
        <v>13.17</v>
      </c>
      <c r="P976">
        <v>0</v>
      </c>
      <c r="Q976">
        <v>0</v>
      </c>
      <c r="R976">
        <v>0</v>
      </c>
      <c r="S976">
        <v>0</v>
      </c>
      <c r="T976">
        <v>438.61</v>
      </c>
      <c r="U976">
        <v>35</v>
      </c>
      <c r="V976" t="str">
        <f>VLOOKUP(Tabela1[[#This Row],[CÓD FORNECEDOR]],'[1]BASE FORNECEDORES'!$A:$N,11,0)</f>
        <v>60.872.306/0008-36</v>
      </c>
      <c r="W976" t="str">
        <f>VLOOKUP(Tabela1[[#This Row],[CNPJ]],'[1]BASE FORNECEDORES'!$K:$R,8,0)</f>
        <v>SHERWIN - WILLIAMS DO BRASIL IND. E COM. LTDA</v>
      </c>
      <c r="X976">
        <v>20474</v>
      </c>
      <c r="Y976" t="str">
        <f>VLOOKUP(Tabela1[[#This Row],[CÓD PRODUTO ]],[1]fornnecedor!$A:$G,7,0)</f>
        <v xml:space="preserve">SPRAYS </v>
      </c>
      <c r="Z976">
        <v>335272</v>
      </c>
      <c r="AA976" t="str">
        <f>Tabela1[[#This Row],[DESCRIÇÃO]]</f>
        <v>SHERWIN - WILLIAMS DO BRASIL IND. E COM. LTDA</v>
      </c>
    </row>
    <row r="977" spans="1:27" x14ac:dyDescent="0.3">
      <c r="A977" t="s">
        <v>5358</v>
      </c>
      <c r="B977" t="s">
        <v>322</v>
      </c>
      <c r="C977" s="1">
        <v>46049</v>
      </c>
      <c r="D977" s="2">
        <v>2002187083</v>
      </c>
      <c r="E977" t="s">
        <v>3780</v>
      </c>
      <c r="G977" t="s">
        <v>324</v>
      </c>
      <c r="H977" t="s">
        <v>24</v>
      </c>
      <c r="I977">
        <v>13.4</v>
      </c>
      <c r="J977">
        <v>6</v>
      </c>
      <c r="K977">
        <v>0</v>
      </c>
      <c r="L977">
        <v>80.400000000000006</v>
      </c>
      <c r="M977">
        <v>2.61</v>
      </c>
      <c r="N977">
        <v>0</v>
      </c>
      <c r="O977">
        <v>2.5099999999999998</v>
      </c>
      <c r="P977">
        <v>0</v>
      </c>
      <c r="Q977">
        <v>0</v>
      </c>
      <c r="R977">
        <v>0</v>
      </c>
      <c r="S977">
        <v>0</v>
      </c>
      <c r="T977">
        <v>83.01</v>
      </c>
      <c r="U977">
        <v>35</v>
      </c>
      <c r="V977" t="str">
        <f>VLOOKUP(Tabela1[[#This Row],[CÓD FORNECEDOR]],'[1]BASE FORNECEDORES'!$A:$N,11,0)</f>
        <v>60.872.306/0008-36</v>
      </c>
      <c r="W977" t="str">
        <f>VLOOKUP(Tabela1[[#This Row],[CNPJ]],'[1]BASE FORNECEDORES'!$K:$R,8,0)</f>
        <v>SHERWIN - WILLIAMS DO BRASIL IND. E COM. LTDA</v>
      </c>
      <c r="X977">
        <v>87083</v>
      </c>
      <c r="Y977" t="str">
        <f>VLOOKUP(Tabela1[[#This Row],[CÓD PRODUTO ]],[1]fornnecedor!$A:$G,7,0)</f>
        <v xml:space="preserve">SPRAYS </v>
      </c>
      <c r="Z977">
        <v>335272</v>
      </c>
      <c r="AA977" t="str">
        <f>Tabela1[[#This Row],[DESCRIÇÃO]]</f>
        <v>SHERWIN - WILLIAMS DO BRASIL IND. E COM. LTDA</v>
      </c>
    </row>
    <row r="978" spans="1:27" x14ac:dyDescent="0.3">
      <c r="A978" t="s">
        <v>5358</v>
      </c>
      <c r="B978" t="s">
        <v>322</v>
      </c>
      <c r="C978" s="1">
        <v>46049</v>
      </c>
      <c r="D978" s="2">
        <v>2002921785</v>
      </c>
      <c r="E978" t="s">
        <v>867</v>
      </c>
      <c r="G978" t="s">
        <v>324</v>
      </c>
      <c r="H978" t="s">
        <v>24</v>
      </c>
      <c r="I978">
        <v>10.3</v>
      </c>
      <c r="J978">
        <v>300</v>
      </c>
      <c r="K978">
        <v>0</v>
      </c>
      <c r="L978" s="3">
        <v>3090</v>
      </c>
      <c r="M978">
        <v>200.85</v>
      </c>
      <c r="N978">
        <v>0</v>
      </c>
      <c r="O978">
        <v>95.82</v>
      </c>
      <c r="P978">
        <v>0</v>
      </c>
      <c r="Q978">
        <v>0</v>
      </c>
      <c r="R978">
        <v>216.3</v>
      </c>
      <c r="S978">
        <v>0</v>
      </c>
      <c r="T978" s="3">
        <v>3290.85</v>
      </c>
      <c r="U978">
        <v>35</v>
      </c>
      <c r="V978" t="str">
        <f>VLOOKUP(Tabela1[[#This Row],[CÓD FORNECEDOR]],'[1]BASE FORNECEDORES'!$A:$N,11,0)</f>
        <v>60.872.306/0008-36</v>
      </c>
      <c r="W978" t="str">
        <f>VLOOKUP(Tabela1[[#This Row],[CNPJ]],'[1]BASE FORNECEDORES'!$K:$R,8,0)</f>
        <v>SHERWIN - WILLIAMS DO BRASIL IND. E COM. LTDA</v>
      </c>
      <c r="X978">
        <v>21785</v>
      </c>
      <c r="Y978" t="str">
        <f>VLOOKUP(Tabela1[[#This Row],[CÓD PRODUTO ]],[1]fornnecedor!$A:$G,7,0)</f>
        <v>EMBALAGEM</v>
      </c>
      <c r="Z978">
        <v>335272</v>
      </c>
      <c r="AA978" t="str">
        <f>Tabela1[[#This Row],[DESCRIÇÃO]]</f>
        <v>SHERWIN - WILLIAMS DO BRASIL IND. E COM. LTDA</v>
      </c>
    </row>
    <row r="979" spans="1:27" x14ac:dyDescent="0.3">
      <c r="A979" t="s">
        <v>5358</v>
      </c>
      <c r="B979" t="s">
        <v>322</v>
      </c>
      <c r="C979" s="1">
        <v>46049</v>
      </c>
      <c r="D979" s="2">
        <v>2001710342</v>
      </c>
      <c r="E979" t="s">
        <v>362</v>
      </c>
      <c r="G979" t="s">
        <v>324</v>
      </c>
      <c r="H979" t="s">
        <v>24</v>
      </c>
      <c r="I979">
        <v>115.05</v>
      </c>
      <c r="J979">
        <v>30</v>
      </c>
      <c r="K979">
        <v>0</v>
      </c>
      <c r="L979" s="3">
        <v>3451.5</v>
      </c>
      <c r="M979">
        <v>112.17</v>
      </c>
      <c r="N979">
        <v>0</v>
      </c>
      <c r="O979">
        <v>107.03</v>
      </c>
      <c r="P979">
        <v>0</v>
      </c>
      <c r="Q979">
        <v>0</v>
      </c>
      <c r="R979">
        <v>241.61</v>
      </c>
      <c r="S979">
        <v>0</v>
      </c>
      <c r="T979" s="3">
        <v>3563.67</v>
      </c>
      <c r="U979">
        <v>35</v>
      </c>
      <c r="V979" t="str">
        <f>VLOOKUP(Tabela1[[#This Row],[CÓD FORNECEDOR]],'[1]BASE FORNECEDORES'!$A:$N,11,0)</f>
        <v>60.872.306/0008-36</v>
      </c>
      <c r="W979" t="str">
        <f>VLOOKUP(Tabela1[[#This Row],[CNPJ]],'[1]BASE FORNECEDORES'!$K:$R,8,0)</f>
        <v>SHERWIN - WILLIAMS DO BRASIL IND. E COM. LTDA</v>
      </c>
      <c r="X979">
        <v>10342</v>
      </c>
      <c r="Y979" t="str">
        <f>VLOOKUP(Tabela1[[#This Row],[CÓD PRODUTO ]],[1]fornnecedor!$A:$G,7,0)</f>
        <v xml:space="preserve">MASCARAMENTO </v>
      </c>
      <c r="Z979">
        <v>335272</v>
      </c>
      <c r="AA979" t="str">
        <f>Tabela1[[#This Row],[DESCRIÇÃO]]</f>
        <v>SHERWIN - WILLIAMS DO BRASIL IND. E COM. LTDA</v>
      </c>
    </row>
    <row r="980" spans="1:27" x14ac:dyDescent="0.3">
      <c r="A980" t="s">
        <v>5359</v>
      </c>
      <c r="B980" t="s">
        <v>322</v>
      </c>
      <c r="C980" s="1">
        <v>46050</v>
      </c>
      <c r="D980" s="2">
        <v>2002121758</v>
      </c>
      <c r="E980" t="s">
        <v>4174</v>
      </c>
      <c r="G980" t="s">
        <v>324</v>
      </c>
      <c r="H980" t="s">
        <v>24</v>
      </c>
      <c r="I980">
        <v>11.8</v>
      </c>
      <c r="J980">
        <v>96</v>
      </c>
      <c r="K980">
        <v>0</v>
      </c>
      <c r="L980" s="3">
        <v>1132.8</v>
      </c>
      <c r="M980">
        <v>36.82</v>
      </c>
      <c r="N980">
        <v>0</v>
      </c>
      <c r="O980">
        <v>28.52</v>
      </c>
      <c r="P980">
        <v>0</v>
      </c>
      <c r="Q980">
        <v>0</v>
      </c>
      <c r="R980">
        <v>0</v>
      </c>
      <c r="S980">
        <v>0</v>
      </c>
      <c r="T980" s="3">
        <v>1169.6199999999999</v>
      </c>
      <c r="U980">
        <v>35</v>
      </c>
      <c r="V980" t="str">
        <f>VLOOKUP(Tabela1[[#This Row],[CÓD FORNECEDOR]],'[1]BASE FORNECEDORES'!$A:$N,11,0)</f>
        <v>60.872.306/0008-36</v>
      </c>
      <c r="W980" t="str">
        <f>VLOOKUP(Tabela1[[#This Row],[CNPJ]],'[1]BASE FORNECEDORES'!$K:$R,8,0)</f>
        <v>SHERWIN - WILLIAMS DO BRASIL IND. E COM. LTDA</v>
      </c>
      <c r="X980">
        <v>21758</v>
      </c>
      <c r="Y980" t="str">
        <f>VLOOKUP(Tabela1[[#This Row],[CÓD PRODUTO ]],[1]fornnecedor!$A:$G,7,0)</f>
        <v xml:space="preserve">SPRAYS </v>
      </c>
      <c r="Z980">
        <v>335615</v>
      </c>
      <c r="AA980" t="str">
        <f>Tabela1[[#This Row],[DESCRIÇÃO]]</f>
        <v>SHERWIN - WILLIAMS DO BRASIL IND. E COM. LTDA</v>
      </c>
    </row>
    <row r="981" spans="1:27" x14ac:dyDescent="0.3">
      <c r="A981" t="s">
        <v>5359</v>
      </c>
      <c r="B981" t="s">
        <v>322</v>
      </c>
      <c r="C981" s="1">
        <v>46050</v>
      </c>
      <c r="D981" s="2">
        <v>2003420960</v>
      </c>
      <c r="E981" t="s">
        <v>5148</v>
      </c>
      <c r="G981" t="s">
        <v>324</v>
      </c>
      <c r="H981" t="s">
        <v>24</v>
      </c>
      <c r="I981">
        <v>56.79</v>
      </c>
      <c r="J981">
        <v>36</v>
      </c>
      <c r="K981">
        <v>0</v>
      </c>
      <c r="L981" s="3">
        <v>2044.44</v>
      </c>
      <c r="M981">
        <v>66.44</v>
      </c>
      <c r="N981">
        <v>0</v>
      </c>
      <c r="O981">
        <v>51.48</v>
      </c>
      <c r="P981">
        <v>0</v>
      </c>
      <c r="Q981">
        <v>0</v>
      </c>
      <c r="R981">
        <v>0</v>
      </c>
      <c r="S981">
        <v>0</v>
      </c>
      <c r="T981" s="3">
        <v>2110.88</v>
      </c>
      <c r="U981">
        <v>35</v>
      </c>
      <c r="V981" t="str">
        <f>VLOOKUP(Tabela1[[#This Row],[CÓD FORNECEDOR]],'[1]BASE FORNECEDORES'!$A:$N,11,0)</f>
        <v>60.872.306/0008-36</v>
      </c>
      <c r="W981" t="str">
        <f>VLOOKUP(Tabela1[[#This Row],[CNPJ]],'[1]BASE FORNECEDORES'!$K:$R,8,0)</f>
        <v>SHERWIN - WILLIAMS DO BRASIL IND. E COM. LTDA</v>
      </c>
      <c r="X981">
        <v>20960</v>
      </c>
      <c r="Y981" t="str">
        <f>VLOOKUP(Tabela1[[#This Row],[CÓD PRODUTO ]],[1]fornnecedor!$A:$G,7,0)</f>
        <v>VERNIZ AUTOMOTIVO</v>
      </c>
      <c r="Z981">
        <v>335615</v>
      </c>
      <c r="AA981" t="str">
        <f>Tabela1[[#This Row],[DESCRIÇÃO]]</f>
        <v>SHERWIN - WILLIAMS DO BRASIL IND. E COM. LTDA</v>
      </c>
    </row>
    <row r="982" spans="1:27" x14ac:dyDescent="0.3">
      <c r="A982" t="s">
        <v>5582</v>
      </c>
      <c r="B982" t="s">
        <v>322</v>
      </c>
      <c r="C982" s="1">
        <v>46064</v>
      </c>
      <c r="D982" s="2">
        <v>2000220375</v>
      </c>
      <c r="E982" t="s">
        <v>329</v>
      </c>
      <c r="G982" t="s">
        <v>324</v>
      </c>
      <c r="H982" t="s">
        <v>24</v>
      </c>
      <c r="I982">
        <v>23.93</v>
      </c>
      <c r="J982">
        <v>24</v>
      </c>
      <c r="K982">
        <v>0</v>
      </c>
      <c r="L982">
        <v>574.32000000000005</v>
      </c>
      <c r="M982">
        <v>18.670000000000002</v>
      </c>
      <c r="N982">
        <v>0</v>
      </c>
      <c r="O982">
        <v>16.829999999999998</v>
      </c>
      <c r="P982">
        <v>0</v>
      </c>
      <c r="Q982">
        <v>0</v>
      </c>
      <c r="R982">
        <v>0</v>
      </c>
      <c r="S982">
        <v>0</v>
      </c>
      <c r="T982">
        <v>592.99</v>
      </c>
      <c r="U982">
        <v>35</v>
      </c>
      <c r="V982" t="str">
        <f>VLOOKUP(Tabela1[[#This Row],[CÓD FORNECEDOR]],'[1]BASE FORNECEDORES'!$A:$N,11,0)</f>
        <v>60.872.306/0008-36</v>
      </c>
      <c r="W982" t="str">
        <f>VLOOKUP(Tabela1[[#This Row],[CNPJ]],'[1]BASE FORNECEDORES'!$K:$R,8,0)</f>
        <v>SHERWIN - WILLIAMS DO BRASIL IND. E COM. LTDA</v>
      </c>
      <c r="X982">
        <v>20375</v>
      </c>
      <c r="Y982" t="str">
        <f>VLOOKUP(Tabela1[[#This Row],[CÓD PRODUTO ]],[1]fornnecedor!$A:$G,7,0)</f>
        <v>TINTAS POLIÉSTER</v>
      </c>
      <c r="Z982">
        <v>337170</v>
      </c>
      <c r="AA982" t="str">
        <f>Tabela1[[#This Row],[DESCRIÇÃO]]</f>
        <v>SHERWIN - WILLIAMS DO BRASIL IND. E COM. LTDA</v>
      </c>
    </row>
    <row r="983" spans="1:27" x14ac:dyDescent="0.3">
      <c r="A983" t="s">
        <v>5582</v>
      </c>
      <c r="B983" t="s">
        <v>322</v>
      </c>
      <c r="C983" s="1">
        <v>46064</v>
      </c>
      <c r="D983" s="2">
        <v>99999920846</v>
      </c>
      <c r="E983" t="s">
        <v>3966</v>
      </c>
      <c r="G983" t="s">
        <v>324</v>
      </c>
      <c r="H983" t="s">
        <v>24</v>
      </c>
      <c r="I983">
        <v>23.28</v>
      </c>
      <c r="J983">
        <v>6</v>
      </c>
      <c r="K983">
        <v>0</v>
      </c>
      <c r="L983">
        <v>139.68</v>
      </c>
      <c r="M983">
        <v>4.54</v>
      </c>
      <c r="N983">
        <v>0</v>
      </c>
      <c r="O983">
        <v>4.09</v>
      </c>
      <c r="P983">
        <v>0</v>
      </c>
      <c r="Q983">
        <v>0</v>
      </c>
      <c r="R983">
        <v>9.7799999999999994</v>
      </c>
      <c r="S983">
        <v>0</v>
      </c>
      <c r="T983">
        <v>144.22</v>
      </c>
      <c r="U983">
        <v>35</v>
      </c>
      <c r="V983" t="str">
        <f>VLOOKUP(Tabela1[[#This Row],[CÓD FORNECEDOR]],'[1]BASE FORNECEDORES'!$A:$N,11,0)</f>
        <v>60.872.306/0008-36</v>
      </c>
      <c r="W983" t="str">
        <f>VLOOKUP(Tabela1[[#This Row],[CNPJ]],'[1]BASE FORNECEDORES'!$K:$R,8,0)</f>
        <v>SHERWIN - WILLIAMS DO BRASIL IND. E COM. LTDA</v>
      </c>
      <c r="X983">
        <v>20846</v>
      </c>
      <c r="Y983" t="str">
        <f>VLOOKUP(Tabela1[[#This Row],[CÓD PRODUTO ]],[1]fornnecedor!$A:$G,7,0)</f>
        <v>GRUPO CONVERSAO</v>
      </c>
      <c r="Z983">
        <v>337170</v>
      </c>
      <c r="AA983" t="str">
        <f>Tabela1[[#This Row],[DESCRIÇÃO]]</f>
        <v>SHERWIN - WILLIAMS DO BRASIL IND. E COM. LTDA</v>
      </c>
    </row>
    <row r="984" spans="1:27" x14ac:dyDescent="0.3">
      <c r="A984" t="s">
        <v>5582</v>
      </c>
      <c r="B984" t="s">
        <v>322</v>
      </c>
      <c r="C984" s="1">
        <v>46064</v>
      </c>
      <c r="D984" s="2">
        <v>2000220472</v>
      </c>
      <c r="E984" t="s">
        <v>3808</v>
      </c>
      <c r="G984" t="s">
        <v>324</v>
      </c>
      <c r="H984" t="s">
        <v>24</v>
      </c>
      <c r="I984">
        <v>24.13</v>
      </c>
      <c r="J984">
        <v>6</v>
      </c>
      <c r="K984">
        <v>0</v>
      </c>
      <c r="L984">
        <v>144.78</v>
      </c>
      <c r="M984">
        <v>4.71</v>
      </c>
      <c r="N984">
        <v>0</v>
      </c>
      <c r="O984">
        <v>4.24</v>
      </c>
      <c r="P984">
        <v>0</v>
      </c>
      <c r="Q984">
        <v>0</v>
      </c>
      <c r="R984">
        <v>0</v>
      </c>
      <c r="S984">
        <v>0</v>
      </c>
      <c r="T984">
        <v>149.49</v>
      </c>
      <c r="U984">
        <v>35</v>
      </c>
      <c r="V984" t="str">
        <f>VLOOKUP(Tabela1[[#This Row],[CÓD FORNECEDOR]],'[1]BASE FORNECEDORES'!$A:$N,11,0)</f>
        <v>60.872.306/0008-36</v>
      </c>
      <c r="W984" t="str">
        <f>VLOOKUP(Tabela1[[#This Row],[CNPJ]],'[1]BASE FORNECEDORES'!$K:$R,8,0)</f>
        <v>SHERWIN - WILLIAMS DO BRASIL IND. E COM. LTDA</v>
      </c>
      <c r="X984">
        <v>20472</v>
      </c>
      <c r="Y984" t="str">
        <f>VLOOKUP(Tabela1[[#This Row],[CÓD PRODUTO ]],[1]fornnecedor!$A:$G,7,0)</f>
        <v>TINTAS POLIÉSTER</v>
      </c>
      <c r="Z984">
        <v>337170</v>
      </c>
      <c r="AA984" t="str">
        <f>Tabela1[[#This Row],[DESCRIÇÃO]]</f>
        <v>SHERWIN - WILLIAMS DO BRASIL IND. E COM. LTDA</v>
      </c>
    </row>
    <row r="985" spans="1:27" x14ac:dyDescent="0.3">
      <c r="A985" t="s">
        <v>5582</v>
      </c>
      <c r="B985" t="s">
        <v>322</v>
      </c>
      <c r="C985" s="1">
        <v>46064</v>
      </c>
      <c r="D985" s="2">
        <v>2003423602</v>
      </c>
      <c r="E985" t="s">
        <v>334</v>
      </c>
      <c r="G985" t="s">
        <v>324</v>
      </c>
      <c r="H985" t="s">
        <v>24</v>
      </c>
      <c r="I985">
        <v>27.5</v>
      </c>
      <c r="J985">
        <v>180</v>
      </c>
      <c r="K985">
        <v>0</v>
      </c>
      <c r="L985" s="3">
        <v>4950</v>
      </c>
      <c r="M985">
        <v>160.88</v>
      </c>
      <c r="N985">
        <v>0</v>
      </c>
      <c r="O985">
        <v>145.03</v>
      </c>
      <c r="P985">
        <v>0</v>
      </c>
      <c r="Q985">
        <v>0</v>
      </c>
      <c r="R985">
        <v>0</v>
      </c>
      <c r="S985">
        <v>0</v>
      </c>
      <c r="T985" s="3">
        <v>5110.88</v>
      </c>
      <c r="U985">
        <v>35</v>
      </c>
      <c r="V985" t="str">
        <f>VLOOKUP(Tabela1[[#This Row],[CÓD FORNECEDOR]],'[1]BASE FORNECEDORES'!$A:$N,11,0)</f>
        <v>60.872.306/0008-36</v>
      </c>
      <c r="W985" t="str">
        <f>VLOOKUP(Tabela1[[#This Row],[CNPJ]],'[1]BASE FORNECEDORES'!$K:$R,8,0)</f>
        <v>SHERWIN - WILLIAMS DO BRASIL IND. E COM. LTDA</v>
      </c>
      <c r="X985">
        <v>23602</v>
      </c>
      <c r="Y985" t="str">
        <f>VLOOKUP(Tabela1[[#This Row],[CÓD PRODUTO ]],[1]fornnecedor!$A:$G,7,0)</f>
        <v>VERNIZ AUTOMOTIVO</v>
      </c>
      <c r="Z985">
        <v>337170</v>
      </c>
      <c r="AA985" t="str">
        <f>Tabela1[[#This Row],[DESCRIÇÃO]]</f>
        <v>SHERWIN - WILLIAMS DO BRASIL IND. E COM. LTDA</v>
      </c>
    </row>
    <row r="986" spans="1:27" x14ac:dyDescent="0.3">
      <c r="A986" t="s">
        <v>5582</v>
      </c>
      <c r="B986" t="s">
        <v>322</v>
      </c>
      <c r="C986" s="1">
        <v>46064</v>
      </c>
      <c r="D986" s="2">
        <v>2003420455</v>
      </c>
      <c r="E986" t="s">
        <v>335</v>
      </c>
      <c r="G986" t="s">
        <v>324</v>
      </c>
      <c r="H986" t="s">
        <v>24</v>
      </c>
      <c r="I986">
        <v>21.05</v>
      </c>
      <c r="J986">
        <v>63</v>
      </c>
      <c r="K986">
        <v>0</v>
      </c>
      <c r="L986" s="3">
        <v>1326.15</v>
      </c>
      <c r="M986">
        <v>43.1</v>
      </c>
      <c r="N986">
        <v>0</v>
      </c>
      <c r="O986">
        <v>38.85</v>
      </c>
      <c r="P986">
        <v>0</v>
      </c>
      <c r="Q986">
        <v>0</v>
      </c>
      <c r="R986">
        <v>0</v>
      </c>
      <c r="S986">
        <v>0</v>
      </c>
      <c r="T986" s="3">
        <v>1369.25</v>
      </c>
      <c r="U986">
        <v>35</v>
      </c>
      <c r="V986" t="str">
        <f>VLOOKUP(Tabela1[[#This Row],[CÓD FORNECEDOR]],'[1]BASE FORNECEDORES'!$A:$N,11,0)</f>
        <v>60.872.306/0008-36</v>
      </c>
      <c r="W986" t="str">
        <f>VLOOKUP(Tabela1[[#This Row],[CNPJ]],'[1]BASE FORNECEDORES'!$K:$R,8,0)</f>
        <v>SHERWIN - WILLIAMS DO BRASIL IND. E COM. LTDA</v>
      </c>
      <c r="X986">
        <v>20455</v>
      </c>
      <c r="Y986" t="str">
        <f>VLOOKUP(Tabela1[[#This Row],[CÓD PRODUTO ]],[1]fornnecedor!$A:$G,7,0)</f>
        <v>VERNIZ AUTOMOTIVO</v>
      </c>
      <c r="Z986">
        <v>337170</v>
      </c>
      <c r="AA986" t="str">
        <f>Tabela1[[#This Row],[DESCRIÇÃO]]</f>
        <v>SHERWIN - WILLIAMS DO BRASIL IND. E COM. LTDA</v>
      </c>
    </row>
    <row r="987" spans="1:27" x14ac:dyDescent="0.3">
      <c r="A987" t="s">
        <v>5582</v>
      </c>
      <c r="B987" t="s">
        <v>322</v>
      </c>
      <c r="C987" s="1">
        <v>46064</v>
      </c>
      <c r="D987" s="2">
        <v>2003420399</v>
      </c>
      <c r="E987" t="s">
        <v>336</v>
      </c>
      <c r="G987" t="s">
        <v>324</v>
      </c>
      <c r="H987" t="s">
        <v>24</v>
      </c>
      <c r="I987">
        <v>25.18</v>
      </c>
      <c r="J987">
        <v>60</v>
      </c>
      <c r="K987">
        <v>0</v>
      </c>
      <c r="L987" s="3">
        <v>1510.8</v>
      </c>
      <c r="M987">
        <v>49.1</v>
      </c>
      <c r="N987">
        <v>0</v>
      </c>
      <c r="O987">
        <v>44.26</v>
      </c>
      <c r="P987">
        <v>0</v>
      </c>
      <c r="Q987">
        <v>0</v>
      </c>
      <c r="R987">
        <v>0</v>
      </c>
      <c r="S987">
        <v>0</v>
      </c>
      <c r="T987" s="3">
        <v>1559.9</v>
      </c>
      <c r="U987">
        <v>35</v>
      </c>
      <c r="V987" t="str">
        <f>VLOOKUP(Tabela1[[#This Row],[CÓD FORNECEDOR]],'[1]BASE FORNECEDORES'!$A:$N,11,0)</f>
        <v>60.872.306/0008-36</v>
      </c>
      <c r="W987" t="str">
        <f>VLOOKUP(Tabela1[[#This Row],[CNPJ]],'[1]BASE FORNECEDORES'!$K:$R,8,0)</f>
        <v>SHERWIN - WILLIAMS DO BRASIL IND. E COM. LTDA</v>
      </c>
      <c r="X987">
        <v>20399</v>
      </c>
      <c r="Y987" t="str">
        <f>VLOOKUP(Tabela1[[#This Row],[CÓD PRODUTO ]],[1]fornnecedor!$A:$G,7,0)</f>
        <v>VERNIZ AUTOMOTIVO</v>
      </c>
      <c r="Z987">
        <v>337170</v>
      </c>
      <c r="AA987" t="str">
        <f>Tabela1[[#This Row],[DESCRIÇÃO]]</f>
        <v>SHERWIN - WILLIAMS DO BRASIL IND. E COM. LTDA</v>
      </c>
    </row>
    <row r="988" spans="1:27" x14ac:dyDescent="0.3">
      <c r="A988" t="s">
        <v>5582</v>
      </c>
      <c r="B988" t="s">
        <v>322</v>
      </c>
      <c r="C988" s="1">
        <v>46064</v>
      </c>
      <c r="D988" s="2">
        <v>2000421078</v>
      </c>
      <c r="E988" t="s">
        <v>338</v>
      </c>
      <c r="G988" t="s">
        <v>324</v>
      </c>
      <c r="H988" t="s">
        <v>24</v>
      </c>
      <c r="I988">
        <v>17.88</v>
      </c>
      <c r="J988">
        <v>180</v>
      </c>
      <c r="K988">
        <v>0</v>
      </c>
      <c r="L988" s="3">
        <v>3218.4</v>
      </c>
      <c r="M988">
        <v>41.84</v>
      </c>
      <c r="N988">
        <v>0</v>
      </c>
      <c r="O988">
        <v>94.3</v>
      </c>
      <c r="P988">
        <v>0</v>
      </c>
      <c r="Q988">
        <v>0</v>
      </c>
      <c r="R988">
        <v>128.74</v>
      </c>
      <c r="S988">
        <v>0</v>
      </c>
      <c r="T988" s="3">
        <v>3260.24</v>
      </c>
      <c r="U988">
        <v>35</v>
      </c>
      <c r="V988" t="str">
        <f>VLOOKUP(Tabela1[[#This Row],[CÓD FORNECEDOR]],'[1]BASE FORNECEDORES'!$A:$N,11,0)</f>
        <v>60.872.306/0008-36</v>
      </c>
      <c r="W988" t="str">
        <f>VLOOKUP(Tabela1[[#This Row],[CNPJ]],'[1]BASE FORNECEDORES'!$K:$R,8,0)</f>
        <v>SHERWIN - WILLIAMS DO BRASIL IND. E COM. LTDA</v>
      </c>
      <c r="X988">
        <v>21078</v>
      </c>
      <c r="Y988" t="str">
        <f>VLOOKUP(Tabela1[[#This Row],[CÓD PRODUTO ]],[1]fornnecedor!$A:$G,7,0)</f>
        <v>MASSA POLIÉSTER</v>
      </c>
      <c r="Z988">
        <v>337170</v>
      </c>
      <c r="AA988" t="str">
        <f>Tabela1[[#This Row],[DESCRIÇÃO]]</f>
        <v>SHERWIN - WILLIAMS DO BRASIL IND. E COM. LTDA</v>
      </c>
    </row>
    <row r="989" spans="1:27" x14ac:dyDescent="0.3">
      <c r="A989" t="s">
        <v>5582</v>
      </c>
      <c r="B989" t="s">
        <v>322</v>
      </c>
      <c r="C989" s="1">
        <v>46064</v>
      </c>
      <c r="D989" s="2">
        <v>2000421077</v>
      </c>
      <c r="E989" t="s">
        <v>339</v>
      </c>
      <c r="G989" t="s">
        <v>324</v>
      </c>
      <c r="H989" t="s">
        <v>24</v>
      </c>
      <c r="I989">
        <v>32.51</v>
      </c>
      <c r="J989">
        <v>144</v>
      </c>
      <c r="K989">
        <v>0</v>
      </c>
      <c r="L989" s="3">
        <v>4681.4399999999996</v>
      </c>
      <c r="M989">
        <v>60.86</v>
      </c>
      <c r="N989">
        <v>0</v>
      </c>
      <c r="O989">
        <v>137.16</v>
      </c>
      <c r="P989">
        <v>0</v>
      </c>
      <c r="Q989">
        <v>0</v>
      </c>
      <c r="R989">
        <v>187.26</v>
      </c>
      <c r="S989">
        <v>0</v>
      </c>
      <c r="T989" s="3">
        <v>4742.3</v>
      </c>
      <c r="U989">
        <v>35</v>
      </c>
      <c r="V989" t="str">
        <f>VLOOKUP(Tabela1[[#This Row],[CÓD FORNECEDOR]],'[1]BASE FORNECEDORES'!$A:$N,11,0)</f>
        <v>60.872.306/0008-36</v>
      </c>
      <c r="W989" t="str">
        <f>VLOOKUP(Tabela1[[#This Row],[CNPJ]],'[1]BASE FORNECEDORES'!$K:$R,8,0)</f>
        <v>SHERWIN - WILLIAMS DO BRASIL IND. E COM. LTDA</v>
      </c>
      <c r="X989">
        <v>21077</v>
      </c>
      <c r="Y989" t="str">
        <f>VLOOKUP(Tabela1[[#This Row],[CÓD PRODUTO ]],[1]fornnecedor!$A:$G,7,0)</f>
        <v>MASSA POLIÉSTER</v>
      </c>
      <c r="Z989">
        <v>337170</v>
      </c>
      <c r="AA989" t="str">
        <f>Tabela1[[#This Row],[DESCRIÇÃO]]</f>
        <v>SHERWIN - WILLIAMS DO BRASIL IND. E COM. LTDA</v>
      </c>
    </row>
    <row r="990" spans="1:27" x14ac:dyDescent="0.3">
      <c r="A990" t="s">
        <v>5582</v>
      </c>
      <c r="B990" t="s">
        <v>322</v>
      </c>
      <c r="C990" s="1">
        <v>46064</v>
      </c>
      <c r="D990" s="2">
        <v>2001420525</v>
      </c>
      <c r="E990" t="s">
        <v>340</v>
      </c>
      <c r="G990" t="s">
        <v>324</v>
      </c>
      <c r="H990" t="s">
        <v>24</v>
      </c>
      <c r="I990">
        <v>9.93</v>
      </c>
      <c r="J990">
        <v>12</v>
      </c>
      <c r="K990">
        <v>0</v>
      </c>
      <c r="L990">
        <v>119.16</v>
      </c>
      <c r="M990">
        <v>1.55</v>
      </c>
      <c r="N990">
        <v>0</v>
      </c>
      <c r="O990">
        <v>3.49</v>
      </c>
      <c r="P990">
        <v>0</v>
      </c>
      <c r="Q990">
        <v>0</v>
      </c>
      <c r="R990">
        <v>8.34</v>
      </c>
      <c r="S990">
        <v>0</v>
      </c>
      <c r="T990">
        <v>120.71</v>
      </c>
      <c r="U990">
        <v>35</v>
      </c>
      <c r="V990" t="str">
        <f>VLOOKUP(Tabela1[[#This Row],[CÓD FORNECEDOR]],'[1]BASE FORNECEDORES'!$A:$N,11,0)</f>
        <v>60.872.306/0008-36</v>
      </c>
      <c r="W990" t="str">
        <f>VLOOKUP(Tabela1[[#This Row],[CNPJ]],'[1]BASE FORNECEDORES'!$K:$R,8,0)</f>
        <v>SHERWIN - WILLIAMS DO BRASIL IND. E COM. LTDA</v>
      </c>
      <c r="X990">
        <v>20525</v>
      </c>
      <c r="Y990" t="str">
        <f>VLOOKUP(Tabela1[[#This Row],[CÓD PRODUTO ]],[1]fornnecedor!$A:$G,7,0)</f>
        <v>MASSA DE PEQUENOS REPAROS</v>
      </c>
      <c r="Z990">
        <v>337170</v>
      </c>
      <c r="AA990" t="str">
        <f>Tabela1[[#This Row],[DESCRIÇÃO]]</f>
        <v>SHERWIN - WILLIAMS DO BRASIL IND. E COM. LTDA</v>
      </c>
    </row>
    <row r="991" spans="1:27" x14ac:dyDescent="0.3">
      <c r="A991" t="s">
        <v>5582</v>
      </c>
      <c r="B991" t="s">
        <v>322</v>
      </c>
      <c r="C991" s="1">
        <v>46064</v>
      </c>
      <c r="D991" s="2">
        <v>2004521039</v>
      </c>
      <c r="E991" t="s">
        <v>341</v>
      </c>
      <c r="G991" t="s">
        <v>324</v>
      </c>
      <c r="H991" t="s">
        <v>24</v>
      </c>
      <c r="I991">
        <v>20.170000000000002</v>
      </c>
      <c r="J991">
        <v>12</v>
      </c>
      <c r="K991">
        <v>0</v>
      </c>
      <c r="L991">
        <v>242.04</v>
      </c>
      <c r="M991">
        <v>7.87</v>
      </c>
      <c r="N991">
        <v>0</v>
      </c>
      <c r="O991">
        <v>7.09</v>
      </c>
      <c r="P991">
        <v>0</v>
      </c>
      <c r="Q991">
        <v>0</v>
      </c>
      <c r="R991">
        <v>0</v>
      </c>
      <c r="S991">
        <v>0</v>
      </c>
      <c r="T991">
        <v>249.91</v>
      </c>
      <c r="U991">
        <v>35</v>
      </c>
      <c r="V991" t="str">
        <f>VLOOKUP(Tabela1[[#This Row],[CÓD FORNECEDOR]],'[1]BASE FORNECEDORES'!$A:$N,11,0)</f>
        <v>60.872.306/0008-36</v>
      </c>
      <c r="W991" t="str">
        <f>VLOOKUP(Tabela1[[#This Row],[CNPJ]],'[1]BASE FORNECEDORES'!$K:$R,8,0)</f>
        <v>SHERWIN - WILLIAMS DO BRASIL IND. E COM. LTDA</v>
      </c>
      <c r="X991">
        <v>21039</v>
      </c>
      <c r="Y991" t="str">
        <f>VLOOKUP(Tabela1[[#This Row],[CÓD PRODUTO ]],[1]fornnecedor!$A:$G,7,0)</f>
        <v>PRETO FOSCO VINÍLICO</v>
      </c>
      <c r="Z991">
        <v>337170</v>
      </c>
      <c r="AA991" t="str">
        <f>Tabela1[[#This Row],[DESCRIÇÃO]]</f>
        <v>SHERWIN - WILLIAMS DO BRASIL IND. E COM. LTDA</v>
      </c>
    </row>
    <row r="992" spans="1:27" x14ac:dyDescent="0.3">
      <c r="A992" t="s">
        <v>5582</v>
      </c>
      <c r="B992" t="s">
        <v>322</v>
      </c>
      <c r="C992" s="1">
        <v>46064</v>
      </c>
      <c r="D992" s="2">
        <v>2004520464</v>
      </c>
      <c r="E992" t="s">
        <v>342</v>
      </c>
      <c r="G992" t="s">
        <v>324</v>
      </c>
      <c r="H992" t="s">
        <v>24</v>
      </c>
      <c r="I992">
        <v>8.5399999999999991</v>
      </c>
      <c r="J992">
        <v>12</v>
      </c>
      <c r="K992">
        <v>0</v>
      </c>
      <c r="L992">
        <v>102.48</v>
      </c>
      <c r="M992">
        <v>6.66</v>
      </c>
      <c r="N992">
        <v>0</v>
      </c>
      <c r="O992">
        <v>3</v>
      </c>
      <c r="P992">
        <v>0</v>
      </c>
      <c r="Q992">
        <v>0</v>
      </c>
      <c r="R992">
        <v>7.17</v>
      </c>
      <c r="S992">
        <v>0</v>
      </c>
      <c r="T992">
        <v>109.14</v>
      </c>
      <c r="U992">
        <v>35</v>
      </c>
      <c r="V992" t="str">
        <f>VLOOKUP(Tabela1[[#This Row],[CÓD FORNECEDOR]],'[1]BASE FORNECEDORES'!$A:$N,11,0)</f>
        <v>60.872.306/0008-36</v>
      </c>
      <c r="W992" t="str">
        <f>VLOOKUP(Tabela1[[#This Row],[CNPJ]],'[1]BASE FORNECEDORES'!$K:$R,8,0)</f>
        <v>SHERWIN - WILLIAMS DO BRASIL IND. E COM. LTDA</v>
      </c>
      <c r="X992">
        <v>20464</v>
      </c>
      <c r="Y992" t="str">
        <f>VLOOKUP(Tabela1[[#This Row],[CÓD PRODUTO ]],[1]fornnecedor!$A:$G,7,0)</f>
        <v>PRETO FOSCO VINÍLICO</v>
      </c>
      <c r="Z992">
        <v>337170</v>
      </c>
      <c r="AA992" t="str">
        <f>Tabela1[[#This Row],[DESCRIÇÃO]]</f>
        <v>SHERWIN - WILLIAMS DO BRASIL IND. E COM. LTDA</v>
      </c>
    </row>
    <row r="993" spans="1:27" x14ac:dyDescent="0.3">
      <c r="A993" t="s">
        <v>5582</v>
      </c>
      <c r="B993" t="s">
        <v>322</v>
      </c>
      <c r="C993" s="1">
        <v>46064</v>
      </c>
      <c r="D993" s="2">
        <v>103921451</v>
      </c>
      <c r="E993" t="s">
        <v>5419</v>
      </c>
      <c r="G993" t="s">
        <v>324</v>
      </c>
      <c r="H993" t="s">
        <v>24</v>
      </c>
      <c r="I993">
        <v>27.01</v>
      </c>
      <c r="J993">
        <v>6</v>
      </c>
      <c r="K993">
        <v>0</v>
      </c>
      <c r="L993">
        <v>162.06</v>
      </c>
      <c r="M993">
        <v>5.27</v>
      </c>
      <c r="N993">
        <v>0</v>
      </c>
      <c r="O993">
        <v>4.75</v>
      </c>
      <c r="P993">
        <v>0</v>
      </c>
      <c r="Q993">
        <v>0</v>
      </c>
      <c r="R993">
        <v>0</v>
      </c>
      <c r="S993">
        <v>0</v>
      </c>
      <c r="T993">
        <v>167.33</v>
      </c>
      <c r="U993">
        <v>35</v>
      </c>
      <c r="V993" t="str">
        <f>VLOOKUP(Tabela1[[#This Row],[CÓD FORNECEDOR]],'[1]BASE FORNECEDORES'!$A:$N,11,0)</f>
        <v>60.872.306/0008-36</v>
      </c>
      <c r="W993" t="str">
        <f>VLOOKUP(Tabela1[[#This Row],[CNPJ]],'[1]BASE FORNECEDORES'!$K:$R,8,0)</f>
        <v>SHERWIN - WILLIAMS DO BRASIL IND. E COM. LTDA</v>
      </c>
      <c r="X993">
        <v>21451</v>
      </c>
      <c r="Y993" t="str">
        <f>VLOOKUP(Tabela1[[#This Row],[CÓD PRODUTO ]],[1]fornnecedor!$A:$G,7,0)</f>
        <v>..............................................</v>
      </c>
      <c r="Z993">
        <v>337170</v>
      </c>
      <c r="AA993" t="str">
        <f>Tabela1[[#This Row],[DESCRIÇÃO]]</f>
        <v>SHERWIN - WILLIAMS DO BRASIL IND. E COM. LTDA</v>
      </c>
    </row>
    <row r="994" spans="1:27" x14ac:dyDescent="0.3">
      <c r="A994" t="s">
        <v>5582</v>
      </c>
      <c r="B994" t="s">
        <v>322</v>
      </c>
      <c r="C994" s="1">
        <v>46064</v>
      </c>
      <c r="D994" s="2">
        <v>2003524247</v>
      </c>
      <c r="E994" t="s">
        <v>343</v>
      </c>
      <c r="G994" t="s">
        <v>324</v>
      </c>
      <c r="H994" t="s">
        <v>24</v>
      </c>
      <c r="I994">
        <v>15.86</v>
      </c>
      <c r="J994">
        <v>480</v>
      </c>
      <c r="K994">
        <v>0</v>
      </c>
      <c r="L994" s="3">
        <v>7612.8</v>
      </c>
      <c r="M994">
        <v>247.42</v>
      </c>
      <c r="N994">
        <v>0</v>
      </c>
      <c r="O994">
        <v>223.05</v>
      </c>
      <c r="P994">
        <v>0</v>
      </c>
      <c r="Q994">
        <v>0</v>
      </c>
      <c r="R994">
        <v>0</v>
      </c>
      <c r="S994">
        <v>0</v>
      </c>
      <c r="T994" s="3">
        <v>7860.22</v>
      </c>
      <c r="U994">
        <v>35</v>
      </c>
      <c r="V994" t="str">
        <f>VLOOKUP(Tabela1[[#This Row],[CÓD FORNECEDOR]],'[1]BASE FORNECEDORES'!$A:$N,11,0)</f>
        <v>60.872.306/0008-36</v>
      </c>
      <c r="W994" t="str">
        <f>VLOOKUP(Tabela1[[#This Row],[CNPJ]],'[1]BASE FORNECEDORES'!$K:$R,8,0)</f>
        <v>SHERWIN - WILLIAMS DO BRASIL IND. E COM. LTDA</v>
      </c>
      <c r="X994">
        <v>24247</v>
      </c>
      <c r="Y994" t="str">
        <f>VLOOKUP(Tabela1[[#This Row],[CÓD PRODUTO ]],[1]fornnecedor!$A:$G,7,0)</f>
        <v>PRIMER AUTOMOTIVO</v>
      </c>
      <c r="Z994">
        <v>337170</v>
      </c>
      <c r="AA994" t="str">
        <f>Tabela1[[#This Row],[DESCRIÇÃO]]</f>
        <v>SHERWIN - WILLIAMS DO BRASIL IND. E COM. LTDA</v>
      </c>
    </row>
    <row r="995" spans="1:27" x14ac:dyDescent="0.3">
      <c r="A995" t="s">
        <v>5582</v>
      </c>
      <c r="B995" t="s">
        <v>322</v>
      </c>
      <c r="C995" s="1">
        <v>46064</v>
      </c>
      <c r="D995" s="2">
        <v>2003524248</v>
      </c>
      <c r="E995" t="s">
        <v>346</v>
      </c>
      <c r="G995" t="s">
        <v>324</v>
      </c>
      <c r="H995" t="s">
        <v>24</v>
      </c>
      <c r="I995">
        <v>5.93</v>
      </c>
      <c r="J995">
        <v>480</v>
      </c>
      <c r="K995">
        <v>0</v>
      </c>
      <c r="L995" s="3">
        <v>2846.4</v>
      </c>
      <c r="M995">
        <v>185.02</v>
      </c>
      <c r="N995">
        <v>0</v>
      </c>
      <c r="O995">
        <v>83.4</v>
      </c>
      <c r="P995">
        <v>0</v>
      </c>
      <c r="Q995">
        <v>0</v>
      </c>
      <c r="R995">
        <v>199.25</v>
      </c>
      <c r="S995">
        <v>0</v>
      </c>
      <c r="T995" s="3">
        <v>3031.42</v>
      </c>
      <c r="U995">
        <v>35</v>
      </c>
      <c r="V995" t="str">
        <f>VLOOKUP(Tabela1[[#This Row],[CÓD FORNECEDOR]],'[1]BASE FORNECEDORES'!$A:$N,11,0)</f>
        <v>60.872.306/0008-36</v>
      </c>
      <c r="W995" t="str">
        <f>VLOOKUP(Tabela1[[#This Row],[CNPJ]],'[1]BASE FORNECEDORES'!$K:$R,8,0)</f>
        <v>SHERWIN - WILLIAMS DO BRASIL IND. E COM. LTDA</v>
      </c>
      <c r="X995">
        <v>24248</v>
      </c>
      <c r="Y995" t="str">
        <f>VLOOKUP(Tabela1[[#This Row],[CÓD PRODUTO ]],[1]fornnecedor!$A:$G,7,0)</f>
        <v>PRIMER AUTOMOTIVO</v>
      </c>
      <c r="Z995">
        <v>337170</v>
      </c>
      <c r="AA995" t="str">
        <f>Tabela1[[#This Row],[DESCRIÇÃO]]</f>
        <v>SHERWIN - WILLIAMS DO BRASIL IND. E COM. LTDA</v>
      </c>
    </row>
    <row r="996" spans="1:27" x14ac:dyDescent="0.3">
      <c r="A996" t="s">
        <v>5582</v>
      </c>
      <c r="B996" t="s">
        <v>322</v>
      </c>
      <c r="C996" s="1">
        <v>46064</v>
      </c>
      <c r="D996" s="2">
        <v>2000121316</v>
      </c>
      <c r="E996" t="s">
        <v>348</v>
      </c>
      <c r="G996" t="s">
        <v>324</v>
      </c>
      <c r="H996" t="s">
        <v>24</v>
      </c>
      <c r="I996">
        <v>85.9</v>
      </c>
      <c r="J996">
        <v>8</v>
      </c>
      <c r="K996">
        <v>0</v>
      </c>
      <c r="L996">
        <v>687.2</v>
      </c>
      <c r="M996">
        <v>44.67</v>
      </c>
      <c r="N996">
        <v>0</v>
      </c>
      <c r="O996">
        <v>20.13</v>
      </c>
      <c r="P996">
        <v>0</v>
      </c>
      <c r="Q996">
        <v>0</v>
      </c>
      <c r="R996">
        <v>48.1</v>
      </c>
      <c r="S996">
        <v>0</v>
      </c>
      <c r="T996">
        <v>731.87</v>
      </c>
      <c r="U996">
        <v>35</v>
      </c>
      <c r="V996" t="str">
        <f>VLOOKUP(Tabela1[[#This Row],[CÓD FORNECEDOR]],'[1]BASE FORNECEDORES'!$A:$N,11,0)</f>
        <v>60.872.306/0008-36</v>
      </c>
      <c r="W996" t="str">
        <f>VLOOKUP(Tabela1[[#This Row],[CNPJ]],'[1]BASE FORNECEDORES'!$K:$R,8,0)</f>
        <v>SHERWIN - WILLIAMS DO BRASIL IND. E COM. LTDA</v>
      </c>
      <c r="X996">
        <v>21316</v>
      </c>
      <c r="Y996" t="str">
        <f>VLOOKUP(Tabela1[[#This Row],[CÓD PRODUTO ]],[1]fornnecedor!$A:$G,7,0)</f>
        <v>DILUENTE</v>
      </c>
      <c r="Z996">
        <v>337170</v>
      </c>
      <c r="AA996" t="str">
        <f>Tabela1[[#This Row],[DESCRIÇÃO]]</f>
        <v>SHERWIN - WILLIAMS DO BRASIL IND. E COM. LTDA</v>
      </c>
    </row>
    <row r="997" spans="1:27" x14ac:dyDescent="0.3">
      <c r="A997" t="s">
        <v>5582</v>
      </c>
      <c r="B997" t="s">
        <v>322</v>
      </c>
      <c r="C997" s="1">
        <v>46064</v>
      </c>
      <c r="D997" s="2">
        <v>2000120414</v>
      </c>
      <c r="E997" t="s">
        <v>349</v>
      </c>
      <c r="G997" t="s">
        <v>324</v>
      </c>
      <c r="H997" t="s">
        <v>24</v>
      </c>
      <c r="I997">
        <v>16.41</v>
      </c>
      <c r="J997">
        <v>240</v>
      </c>
      <c r="K997">
        <v>0</v>
      </c>
      <c r="L997" s="3">
        <v>3938.4</v>
      </c>
      <c r="M997">
        <v>256</v>
      </c>
      <c r="N997">
        <v>0</v>
      </c>
      <c r="O997">
        <v>115.39</v>
      </c>
      <c r="P997">
        <v>0</v>
      </c>
      <c r="Q997">
        <v>0</v>
      </c>
      <c r="R997">
        <v>275.69</v>
      </c>
      <c r="S997">
        <v>0</v>
      </c>
      <c r="T997" s="3">
        <v>4194.3999999999996</v>
      </c>
      <c r="U997">
        <v>35</v>
      </c>
      <c r="V997" t="str">
        <f>VLOOKUP(Tabela1[[#This Row],[CÓD FORNECEDOR]],'[1]BASE FORNECEDORES'!$A:$N,11,0)</f>
        <v>60.872.306/0008-36</v>
      </c>
      <c r="W997" t="str">
        <f>VLOOKUP(Tabela1[[#This Row],[CNPJ]],'[1]BASE FORNECEDORES'!$K:$R,8,0)</f>
        <v>SHERWIN - WILLIAMS DO BRASIL IND. E COM. LTDA</v>
      </c>
      <c r="X997">
        <v>20414</v>
      </c>
      <c r="Y997" t="str">
        <f>VLOOKUP(Tabela1[[#This Row],[CÓD PRODUTO ]],[1]fornnecedor!$A:$G,7,0)</f>
        <v>DILUENTE</v>
      </c>
      <c r="Z997">
        <v>337170</v>
      </c>
      <c r="AA997" t="str">
        <f>Tabela1[[#This Row],[DESCRIÇÃO]]</f>
        <v>SHERWIN - WILLIAMS DO BRASIL IND. E COM. LTDA</v>
      </c>
    </row>
    <row r="998" spans="1:27" x14ac:dyDescent="0.3">
      <c r="A998" t="s">
        <v>5582</v>
      </c>
      <c r="B998" t="s">
        <v>322</v>
      </c>
      <c r="C998" s="1">
        <v>46064</v>
      </c>
      <c r="D998" s="2">
        <v>2003420431</v>
      </c>
      <c r="E998" t="s">
        <v>350</v>
      </c>
      <c r="G998" t="s">
        <v>324</v>
      </c>
      <c r="H998" t="s">
        <v>24</v>
      </c>
      <c r="I998">
        <v>28.45</v>
      </c>
      <c r="J998">
        <v>180</v>
      </c>
      <c r="K998">
        <v>0</v>
      </c>
      <c r="L998" s="3">
        <v>5121</v>
      </c>
      <c r="M998">
        <v>166.43</v>
      </c>
      <c r="N998">
        <v>0</v>
      </c>
      <c r="O998">
        <v>150.04</v>
      </c>
      <c r="P998">
        <v>0</v>
      </c>
      <c r="Q998">
        <v>0</v>
      </c>
      <c r="R998">
        <v>0</v>
      </c>
      <c r="S998">
        <v>0</v>
      </c>
      <c r="T998" s="3">
        <v>5287.43</v>
      </c>
      <c r="U998">
        <v>35</v>
      </c>
      <c r="V998" t="str">
        <f>VLOOKUP(Tabela1[[#This Row],[CÓD FORNECEDOR]],'[1]BASE FORNECEDORES'!$A:$N,11,0)</f>
        <v>60.872.306/0008-36</v>
      </c>
      <c r="W998" t="str">
        <f>VLOOKUP(Tabela1[[#This Row],[CNPJ]],'[1]BASE FORNECEDORES'!$K:$R,8,0)</f>
        <v>SHERWIN - WILLIAMS DO BRASIL IND. E COM. LTDA</v>
      </c>
      <c r="X998">
        <v>20431</v>
      </c>
      <c r="Y998" t="str">
        <f>VLOOKUP(Tabela1[[#This Row],[CÓD PRODUTO ]],[1]fornnecedor!$A:$G,7,0)</f>
        <v>VERNIZ AUTOMOTIVO</v>
      </c>
      <c r="Z998">
        <v>337170</v>
      </c>
      <c r="AA998" t="str">
        <f>Tabela1[[#This Row],[DESCRIÇÃO]]</f>
        <v>SHERWIN - WILLIAMS DO BRASIL IND. E COM. LTDA</v>
      </c>
    </row>
    <row r="999" spans="1:27" x14ac:dyDescent="0.3">
      <c r="A999" t="s">
        <v>5582</v>
      </c>
      <c r="B999" t="s">
        <v>322</v>
      </c>
      <c r="C999" s="1">
        <v>46064</v>
      </c>
      <c r="D999" s="2">
        <v>2003420433</v>
      </c>
      <c r="E999" t="s">
        <v>351</v>
      </c>
      <c r="G999" t="s">
        <v>324</v>
      </c>
      <c r="H999" t="s">
        <v>24</v>
      </c>
      <c r="I999">
        <v>22.27</v>
      </c>
      <c r="J999">
        <v>42</v>
      </c>
      <c r="K999">
        <v>0</v>
      </c>
      <c r="L999">
        <v>935.34</v>
      </c>
      <c r="M999">
        <v>60.8</v>
      </c>
      <c r="N999">
        <v>0</v>
      </c>
      <c r="O999">
        <v>27.4</v>
      </c>
      <c r="P999">
        <v>0</v>
      </c>
      <c r="Q999">
        <v>0</v>
      </c>
      <c r="R999">
        <v>65.47</v>
      </c>
      <c r="S999">
        <v>0</v>
      </c>
      <c r="T999">
        <v>996.14</v>
      </c>
      <c r="U999">
        <v>35</v>
      </c>
      <c r="V999" t="str">
        <f>VLOOKUP(Tabela1[[#This Row],[CÓD FORNECEDOR]],'[1]BASE FORNECEDORES'!$A:$N,11,0)</f>
        <v>60.872.306/0008-36</v>
      </c>
      <c r="W999" t="str">
        <f>VLOOKUP(Tabela1[[#This Row],[CNPJ]],'[1]BASE FORNECEDORES'!$K:$R,8,0)</f>
        <v>SHERWIN - WILLIAMS DO BRASIL IND. E COM. LTDA</v>
      </c>
      <c r="X999">
        <v>20433</v>
      </c>
      <c r="Y999" t="str">
        <f>VLOOKUP(Tabela1[[#This Row],[CÓD PRODUTO ]],[1]fornnecedor!$A:$G,7,0)</f>
        <v>VERNIZ AUTOMOTIVO</v>
      </c>
      <c r="Z999">
        <v>337170</v>
      </c>
      <c r="AA999" t="str">
        <f>Tabela1[[#This Row],[DESCRIÇÃO]]</f>
        <v>SHERWIN - WILLIAMS DO BRASIL IND. E COM. LTDA</v>
      </c>
    </row>
    <row r="1000" spans="1:27" x14ac:dyDescent="0.3">
      <c r="A1000" t="s">
        <v>5582</v>
      </c>
      <c r="B1000" t="s">
        <v>322</v>
      </c>
      <c r="C1000" s="1">
        <v>46064</v>
      </c>
      <c r="D1000" s="2">
        <v>2002185592</v>
      </c>
      <c r="E1000" t="s">
        <v>353</v>
      </c>
      <c r="G1000" t="s">
        <v>324</v>
      </c>
      <c r="H1000" t="s">
        <v>24</v>
      </c>
      <c r="I1000">
        <v>21.87</v>
      </c>
      <c r="J1000">
        <v>12</v>
      </c>
      <c r="K1000">
        <v>0</v>
      </c>
      <c r="L1000">
        <v>262.44</v>
      </c>
      <c r="M1000">
        <v>8.5299999999999994</v>
      </c>
      <c r="N1000">
        <v>0</v>
      </c>
      <c r="O1000">
        <v>7.67</v>
      </c>
      <c r="P1000">
        <v>0</v>
      </c>
      <c r="Q1000">
        <v>0</v>
      </c>
      <c r="R1000">
        <v>0</v>
      </c>
      <c r="S1000">
        <v>0</v>
      </c>
      <c r="T1000">
        <v>270.97000000000003</v>
      </c>
      <c r="U1000">
        <v>35</v>
      </c>
      <c r="V1000" t="str">
        <f>VLOOKUP(Tabela1[[#This Row],[CÓD FORNECEDOR]],'[1]BASE FORNECEDORES'!$A:$N,11,0)</f>
        <v>60.872.306/0008-36</v>
      </c>
      <c r="W1000" t="str">
        <f>VLOOKUP(Tabela1[[#This Row],[CNPJ]],'[1]BASE FORNECEDORES'!$K:$R,8,0)</f>
        <v>SHERWIN - WILLIAMS DO BRASIL IND. E COM. LTDA</v>
      </c>
      <c r="X1000">
        <v>85592</v>
      </c>
      <c r="Y1000" t="str">
        <f>VLOOKUP(Tabela1[[#This Row],[CÓD PRODUTO ]],[1]fornnecedor!$A:$G,7,0)</f>
        <v xml:space="preserve">SPRAYS </v>
      </c>
      <c r="Z1000">
        <v>337170</v>
      </c>
      <c r="AA1000" t="str">
        <f>Tabela1[[#This Row],[DESCRIÇÃO]]</f>
        <v>SHERWIN - WILLIAMS DO BRASIL IND. E COM. LTDA</v>
      </c>
    </row>
    <row r="1001" spans="1:27" x14ac:dyDescent="0.3">
      <c r="A1001" t="s">
        <v>5582</v>
      </c>
      <c r="B1001" t="s">
        <v>322</v>
      </c>
      <c r="C1001" s="1">
        <v>46064</v>
      </c>
      <c r="D1001" s="2">
        <v>2002124333</v>
      </c>
      <c r="E1001" t="s">
        <v>354</v>
      </c>
      <c r="G1001" t="s">
        <v>324</v>
      </c>
      <c r="H1001" t="s">
        <v>24</v>
      </c>
      <c r="I1001">
        <v>17.46</v>
      </c>
      <c r="J1001">
        <v>12</v>
      </c>
      <c r="K1001">
        <v>0</v>
      </c>
      <c r="L1001">
        <v>209.52</v>
      </c>
      <c r="M1001">
        <v>6.81</v>
      </c>
      <c r="N1001">
        <v>0</v>
      </c>
      <c r="O1001">
        <v>6.14</v>
      </c>
      <c r="P1001">
        <v>0</v>
      </c>
      <c r="Q1001">
        <v>0</v>
      </c>
      <c r="R1001">
        <v>0</v>
      </c>
      <c r="S1001">
        <v>0</v>
      </c>
      <c r="T1001">
        <v>216.33</v>
      </c>
      <c r="U1001">
        <v>35</v>
      </c>
      <c r="V1001" t="str">
        <f>VLOOKUP(Tabela1[[#This Row],[CÓD FORNECEDOR]],'[1]BASE FORNECEDORES'!$A:$N,11,0)</f>
        <v>60.872.306/0008-36</v>
      </c>
      <c r="W1001" t="str">
        <f>VLOOKUP(Tabela1[[#This Row],[CNPJ]],'[1]BASE FORNECEDORES'!$K:$R,8,0)</f>
        <v>SHERWIN - WILLIAMS DO BRASIL IND. E COM. LTDA</v>
      </c>
      <c r="X1001">
        <v>24333</v>
      </c>
      <c r="Y1001" t="str">
        <f>VLOOKUP(Tabela1[[#This Row],[CÓD PRODUTO ]],[1]fornnecedor!$A:$G,7,0)</f>
        <v xml:space="preserve">SPRAYS </v>
      </c>
      <c r="Z1001">
        <v>337170</v>
      </c>
      <c r="AA1001" t="str">
        <f>Tabela1[[#This Row],[DESCRIÇÃO]]</f>
        <v>SHERWIN - WILLIAMS DO BRASIL IND. E COM. LTDA</v>
      </c>
    </row>
    <row r="1002" spans="1:27" x14ac:dyDescent="0.3">
      <c r="A1002" t="s">
        <v>5582</v>
      </c>
      <c r="B1002" t="s">
        <v>322</v>
      </c>
      <c r="C1002" s="1">
        <v>46064</v>
      </c>
      <c r="D1002" s="2">
        <v>2002121756</v>
      </c>
      <c r="E1002" t="s">
        <v>355</v>
      </c>
      <c r="G1002" t="s">
        <v>324</v>
      </c>
      <c r="H1002" t="s">
        <v>24</v>
      </c>
      <c r="I1002">
        <v>17</v>
      </c>
      <c r="J1002">
        <v>12</v>
      </c>
      <c r="K1002">
        <v>0</v>
      </c>
      <c r="L1002">
        <v>204</v>
      </c>
      <c r="M1002">
        <v>6.63</v>
      </c>
      <c r="N1002">
        <v>0</v>
      </c>
      <c r="O1002">
        <v>5.98</v>
      </c>
      <c r="P1002">
        <v>0</v>
      </c>
      <c r="Q1002">
        <v>0</v>
      </c>
      <c r="R1002">
        <v>0</v>
      </c>
      <c r="S1002">
        <v>0</v>
      </c>
      <c r="T1002">
        <v>210.63</v>
      </c>
      <c r="U1002">
        <v>35</v>
      </c>
      <c r="V1002" t="str">
        <f>VLOOKUP(Tabela1[[#This Row],[CÓD FORNECEDOR]],'[1]BASE FORNECEDORES'!$A:$N,11,0)</f>
        <v>60.872.306/0008-36</v>
      </c>
      <c r="W1002" t="str">
        <f>VLOOKUP(Tabela1[[#This Row],[CNPJ]],'[1]BASE FORNECEDORES'!$K:$R,8,0)</f>
        <v>SHERWIN - WILLIAMS DO BRASIL IND. E COM. LTDA</v>
      </c>
      <c r="X1002">
        <v>21756</v>
      </c>
      <c r="Y1002" t="str">
        <f>VLOOKUP(Tabela1[[#This Row],[CÓD PRODUTO ]],[1]fornnecedor!$A:$G,7,0)</f>
        <v xml:space="preserve">SPRAYS </v>
      </c>
      <c r="Z1002">
        <v>337170</v>
      </c>
      <c r="AA1002" t="str">
        <f>Tabela1[[#This Row],[DESCRIÇÃO]]</f>
        <v>SHERWIN - WILLIAMS DO BRASIL IND. E COM. LTDA</v>
      </c>
    </row>
    <row r="1003" spans="1:27" x14ac:dyDescent="0.3">
      <c r="A1003" t="s">
        <v>5582</v>
      </c>
      <c r="B1003" t="s">
        <v>322</v>
      </c>
      <c r="C1003" s="1">
        <v>46064</v>
      </c>
      <c r="D1003" s="2">
        <v>2002121434</v>
      </c>
      <c r="E1003" t="s">
        <v>4259</v>
      </c>
      <c r="G1003" t="s">
        <v>324</v>
      </c>
      <c r="H1003" t="s">
        <v>24</v>
      </c>
      <c r="I1003">
        <v>12.6</v>
      </c>
      <c r="J1003">
        <v>12</v>
      </c>
      <c r="K1003">
        <v>0</v>
      </c>
      <c r="L1003">
        <v>151.19999999999999</v>
      </c>
      <c r="M1003">
        <v>4.91</v>
      </c>
      <c r="N1003">
        <v>0</v>
      </c>
      <c r="O1003">
        <v>4.43</v>
      </c>
      <c r="P1003">
        <v>0</v>
      </c>
      <c r="Q1003">
        <v>0</v>
      </c>
      <c r="R1003">
        <v>0</v>
      </c>
      <c r="S1003">
        <v>0</v>
      </c>
      <c r="T1003">
        <v>156.11000000000001</v>
      </c>
      <c r="U1003">
        <v>35</v>
      </c>
      <c r="V1003" t="str">
        <f>VLOOKUP(Tabela1[[#This Row],[CÓD FORNECEDOR]],'[1]BASE FORNECEDORES'!$A:$N,11,0)</f>
        <v>60.872.306/0008-36</v>
      </c>
      <c r="W1003" t="str">
        <f>VLOOKUP(Tabela1[[#This Row],[CNPJ]],'[1]BASE FORNECEDORES'!$K:$R,8,0)</f>
        <v>SHERWIN - WILLIAMS DO BRASIL IND. E COM. LTDA</v>
      </c>
      <c r="X1003">
        <v>21434</v>
      </c>
      <c r="Y1003" t="str">
        <f>VLOOKUP(Tabela1[[#This Row],[CÓD PRODUTO ]],[1]fornnecedor!$A:$G,7,0)</f>
        <v xml:space="preserve">SPRAYS </v>
      </c>
      <c r="Z1003">
        <v>337170</v>
      </c>
      <c r="AA1003" t="str">
        <f>Tabela1[[#This Row],[DESCRIÇÃO]]</f>
        <v>SHERWIN - WILLIAMS DO BRASIL IND. E COM. LTDA</v>
      </c>
    </row>
    <row r="1004" spans="1:27" x14ac:dyDescent="0.3">
      <c r="A1004" t="s">
        <v>5582</v>
      </c>
      <c r="B1004" t="s">
        <v>322</v>
      </c>
      <c r="C1004" s="1">
        <v>46064</v>
      </c>
      <c r="D1004" s="2">
        <v>2002121757</v>
      </c>
      <c r="E1004" t="s">
        <v>356</v>
      </c>
      <c r="G1004" t="s">
        <v>324</v>
      </c>
      <c r="H1004" t="s">
        <v>24</v>
      </c>
      <c r="I1004">
        <v>11.46</v>
      </c>
      <c r="J1004">
        <v>24</v>
      </c>
      <c r="K1004">
        <v>0</v>
      </c>
      <c r="L1004">
        <v>275.04000000000002</v>
      </c>
      <c r="M1004">
        <v>8.94</v>
      </c>
      <c r="N1004">
        <v>0</v>
      </c>
      <c r="O1004">
        <v>8.06</v>
      </c>
      <c r="P1004">
        <v>0</v>
      </c>
      <c r="Q1004">
        <v>0</v>
      </c>
      <c r="R1004">
        <v>0</v>
      </c>
      <c r="S1004">
        <v>0</v>
      </c>
      <c r="T1004">
        <v>283.98</v>
      </c>
      <c r="U1004">
        <v>35</v>
      </c>
      <c r="V1004" t="str">
        <f>VLOOKUP(Tabela1[[#This Row],[CÓD FORNECEDOR]],'[1]BASE FORNECEDORES'!$A:$N,11,0)</f>
        <v>60.872.306/0008-36</v>
      </c>
      <c r="W1004" t="str">
        <f>VLOOKUP(Tabela1[[#This Row],[CNPJ]],'[1]BASE FORNECEDORES'!$K:$R,8,0)</f>
        <v>SHERWIN - WILLIAMS DO BRASIL IND. E COM. LTDA</v>
      </c>
      <c r="X1004">
        <v>21757</v>
      </c>
      <c r="Y1004" t="str">
        <f>VLOOKUP(Tabela1[[#This Row],[CÓD PRODUTO ]],[1]fornnecedor!$A:$G,7,0)</f>
        <v xml:space="preserve">SPRAYS </v>
      </c>
      <c r="Z1004">
        <v>337170</v>
      </c>
      <c r="AA1004" t="str">
        <f>Tabela1[[#This Row],[DESCRIÇÃO]]</f>
        <v>SHERWIN - WILLIAMS DO BRASIL IND. E COM. LTDA</v>
      </c>
    </row>
    <row r="1005" spans="1:27" x14ac:dyDescent="0.3">
      <c r="A1005" t="s">
        <v>5582</v>
      </c>
      <c r="B1005" t="s">
        <v>322</v>
      </c>
      <c r="C1005" s="1">
        <v>46064</v>
      </c>
      <c r="D1005" s="2">
        <v>2002121755</v>
      </c>
      <c r="E1005" t="s">
        <v>359</v>
      </c>
      <c r="G1005" t="s">
        <v>324</v>
      </c>
      <c r="H1005" t="s">
        <v>24</v>
      </c>
      <c r="I1005">
        <v>11.46</v>
      </c>
      <c r="J1005">
        <v>180</v>
      </c>
      <c r="K1005">
        <v>0</v>
      </c>
      <c r="L1005" s="3">
        <v>2062.8000000000002</v>
      </c>
      <c r="M1005">
        <v>67.040000000000006</v>
      </c>
      <c r="N1005">
        <v>0</v>
      </c>
      <c r="O1005">
        <v>60.44</v>
      </c>
      <c r="P1005">
        <v>0</v>
      </c>
      <c r="Q1005">
        <v>0</v>
      </c>
      <c r="R1005">
        <v>0</v>
      </c>
      <c r="S1005">
        <v>0</v>
      </c>
      <c r="T1005" s="3">
        <v>2129.84</v>
      </c>
      <c r="U1005">
        <v>35</v>
      </c>
      <c r="V1005" t="str">
        <f>VLOOKUP(Tabela1[[#This Row],[CÓD FORNECEDOR]],'[1]BASE FORNECEDORES'!$A:$N,11,0)</f>
        <v>60.872.306/0008-36</v>
      </c>
      <c r="W1005" t="str">
        <f>VLOOKUP(Tabela1[[#This Row],[CNPJ]],'[1]BASE FORNECEDORES'!$K:$R,8,0)</f>
        <v>SHERWIN - WILLIAMS DO BRASIL IND. E COM. LTDA</v>
      </c>
      <c r="X1005">
        <v>21755</v>
      </c>
      <c r="Y1005" t="str">
        <f>VLOOKUP(Tabela1[[#This Row],[CÓD PRODUTO ]],[1]fornnecedor!$A:$G,7,0)</f>
        <v xml:space="preserve">SPRAYS </v>
      </c>
      <c r="Z1005">
        <v>337170</v>
      </c>
      <c r="AA1005" t="str">
        <f>Tabela1[[#This Row],[DESCRIÇÃO]]</f>
        <v>SHERWIN - WILLIAMS DO BRASIL IND. E COM. LTDA</v>
      </c>
    </row>
    <row r="1006" spans="1:27" x14ac:dyDescent="0.3">
      <c r="A1006" t="s">
        <v>5582</v>
      </c>
      <c r="B1006" t="s">
        <v>322</v>
      </c>
      <c r="C1006" s="1">
        <v>46064</v>
      </c>
      <c r="D1006" s="2">
        <v>2002121753</v>
      </c>
      <c r="E1006" t="s">
        <v>360</v>
      </c>
      <c r="G1006" t="s">
        <v>324</v>
      </c>
      <c r="H1006" t="s">
        <v>24</v>
      </c>
      <c r="I1006">
        <v>11.8</v>
      </c>
      <c r="J1006">
        <v>36</v>
      </c>
      <c r="K1006">
        <v>0</v>
      </c>
      <c r="L1006">
        <v>424.8</v>
      </c>
      <c r="M1006">
        <v>13.81</v>
      </c>
      <c r="N1006">
        <v>0</v>
      </c>
      <c r="O1006">
        <v>12.45</v>
      </c>
      <c r="P1006">
        <v>0</v>
      </c>
      <c r="Q1006">
        <v>0</v>
      </c>
      <c r="R1006">
        <v>0</v>
      </c>
      <c r="S1006">
        <v>0</v>
      </c>
      <c r="T1006">
        <v>438.61</v>
      </c>
      <c r="U1006">
        <v>35</v>
      </c>
      <c r="V1006" t="str">
        <f>VLOOKUP(Tabela1[[#This Row],[CÓD FORNECEDOR]],'[1]BASE FORNECEDORES'!$A:$N,11,0)</f>
        <v>60.872.306/0008-36</v>
      </c>
      <c r="W1006" t="str">
        <f>VLOOKUP(Tabela1[[#This Row],[CNPJ]],'[1]BASE FORNECEDORES'!$K:$R,8,0)</f>
        <v>SHERWIN - WILLIAMS DO BRASIL IND. E COM. LTDA</v>
      </c>
      <c r="X1006">
        <v>21753</v>
      </c>
      <c r="Y1006" t="str">
        <f>VLOOKUP(Tabela1[[#This Row],[CÓD PRODUTO ]],[1]fornnecedor!$A:$G,7,0)</f>
        <v xml:space="preserve">SPRAYS </v>
      </c>
      <c r="Z1006">
        <v>337170</v>
      </c>
      <c r="AA1006" t="str">
        <f>Tabela1[[#This Row],[DESCRIÇÃO]]</f>
        <v>SHERWIN - WILLIAMS DO BRASIL IND. E COM. LTDA</v>
      </c>
    </row>
    <row r="1007" spans="1:27" x14ac:dyDescent="0.3">
      <c r="A1007" t="s">
        <v>5582</v>
      </c>
      <c r="B1007" t="s">
        <v>322</v>
      </c>
      <c r="C1007" s="1">
        <v>46064</v>
      </c>
      <c r="D1007" s="2">
        <v>2000321033</v>
      </c>
      <c r="E1007" t="s">
        <v>325</v>
      </c>
      <c r="G1007" t="s">
        <v>324</v>
      </c>
      <c r="H1007" t="s">
        <v>24</v>
      </c>
      <c r="I1007">
        <v>18.98</v>
      </c>
      <c r="J1007">
        <v>12</v>
      </c>
      <c r="K1007">
        <v>0</v>
      </c>
      <c r="L1007">
        <v>227.76</v>
      </c>
      <c r="M1007">
        <v>7.4</v>
      </c>
      <c r="N1007">
        <v>0</v>
      </c>
      <c r="O1007">
        <v>6.67</v>
      </c>
      <c r="P1007">
        <v>0</v>
      </c>
      <c r="Q1007">
        <v>0</v>
      </c>
      <c r="R1007">
        <v>15.94</v>
      </c>
      <c r="S1007">
        <v>0</v>
      </c>
      <c r="T1007">
        <v>235.16</v>
      </c>
      <c r="U1007">
        <v>35</v>
      </c>
      <c r="V1007" t="str">
        <f>VLOOKUP(Tabela1[[#This Row],[CÓD FORNECEDOR]],'[1]BASE FORNECEDORES'!$A:$N,11,0)</f>
        <v>60.872.306/0008-36</v>
      </c>
      <c r="W1007" t="str">
        <f>VLOOKUP(Tabela1[[#This Row],[CNPJ]],'[1]BASE FORNECEDORES'!$K:$R,8,0)</f>
        <v>SHERWIN - WILLIAMS DO BRASIL IND. E COM. LTDA</v>
      </c>
      <c r="X1007">
        <v>21033</v>
      </c>
      <c r="Y1007" t="str">
        <f>VLOOKUP(Tabela1[[#This Row],[CÓD PRODUTO ]],[1]fornnecedor!$A:$G,7,0)</f>
        <v>TINTAS PU</v>
      </c>
      <c r="Z1007">
        <v>337170</v>
      </c>
      <c r="AA1007" t="str">
        <f>Tabela1[[#This Row],[DESCRIÇÃO]]</f>
        <v>SHERWIN - WILLIAMS DO BRASIL IND. E COM. LTDA</v>
      </c>
    </row>
    <row r="1008" spans="1:27" x14ac:dyDescent="0.3">
      <c r="A1008" t="s">
        <v>5582</v>
      </c>
      <c r="B1008" t="s">
        <v>322</v>
      </c>
      <c r="C1008" s="1">
        <v>46064</v>
      </c>
      <c r="D1008" s="2">
        <v>2000323054</v>
      </c>
      <c r="E1008" t="s">
        <v>5423</v>
      </c>
      <c r="G1008" t="s">
        <v>324</v>
      </c>
      <c r="H1008" t="s">
        <v>24</v>
      </c>
      <c r="I1008">
        <v>44.67</v>
      </c>
      <c r="J1008">
        <v>12</v>
      </c>
      <c r="K1008">
        <v>0</v>
      </c>
      <c r="L1008">
        <v>536.04</v>
      </c>
      <c r="M1008">
        <v>17.420000000000002</v>
      </c>
      <c r="N1008">
        <v>0</v>
      </c>
      <c r="O1008">
        <v>15.71</v>
      </c>
      <c r="P1008">
        <v>0</v>
      </c>
      <c r="Q1008">
        <v>0</v>
      </c>
      <c r="R1008">
        <v>0</v>
      </c>
      <c r="S1008">
        <v>0</v>
      </c>
      <c r="T1008">
        <v>553.46</v>
      </c>
      <c r="U1008">
        <v>35</v>
      </c>
      <c r="V1008" t="str">
        <f>VLOOKUP(Tabela1[[#This Row],[CÓD FORNECEDOR]],'[1]BASE FORNECEDORES'!$A:$N,11,0)</f>
        <v>60.872.306/0008-36</v>
      </c>
      <c r="W1008" t="str">
        <f>VLOOKUP(Tabela1[[#This Row],[CNPJ]],'[1]BASE FORNECEDORES'!$K:$R,8,0)</f>
        <v>SHERWIN - WILLIAMS DO BRASIL IND. E COM. LTDA</v>
      </c>
      <c r="X1008">
        <v>23054</v>
      </c>
      <c r="Y1008" t="str">
        <f>VLOOKUP(Tabela1[[#This Row],[CÓD PRODUTO ]],[1]fornnecedor!$A:$G,7,0)</f>
        <v>TINTAS PU</v>
      </c>
      <c r="Z1008">
        <v>337170</v>
      </c>
      <c r="AA1008" t="str">
        <f>Tabela1[[#This Row],[DESCRIÇÃO]]</f>
        <v>SHERWIN - WILLIAMS DO BRASIL IND. E COM. LTDA</v>
      </c>
    </row>
    <row r="1009" spans="1:27" x14ac:dyDescent="0.3">
      <c r="A1009" t="s">
        <v>5582</v>
      </c>
      <c r="B1009" t="s">
        <v>322</v>
      </c>
      <c r="C1009" s="1">
        <v>46064</v>
      </c>
      <c r="D1009" s="2">
        <v>2000322594</v>
      </c>
      <c r="E1009" t="s">
        <v>5421</v>
      </c>
      <c r="G1009" t="s">
        <v>324</v>
      </c>
      <c r="H1009" t="s">
        <v>24</v>
      </c>
      <c r="I1009">
        <v>24.05</v>
      </c>
      <c r="J1009">
        <v>12</v>
      </c>
      <c r="K1009">
        <v>0</v>
      </c>
      <c r="L1009">
        <v>288.60000000000002</v>
      </c>
      <c r="M1009">
        <v>9.3800000000000008</v>
      </c>
      <c r="N1009">
        <v>0</v>
      </c>
      <c r="O1009">
        <v>8.4600000000000009</v>
      </c>
      <c r="P1009">
        <v>0</v>
      </c>
      <c r="Q1009">
        <v>0</v>
      </c>
      <c r="R1009">
        <v>0</v>
      </c>
      <c r="S1009">
        <v>0</v>
      </c>
      <c r="T1009">
        <v>297.98</v>
      </c>
      <c r="U1009">
        <v>35</v>
      </c>
      <c r="V1009" t="str">
        <f>VLOOKUP(Tabela1[[#This Row],[CÓD FORNECEDOR]],'[1]BASE FORNECEDORES'!$A:$N,11,0)</f>
        <v>60.872.306/0008-36</v>
      </c>
      <c r="W1009" t="str">
        <f>VLOOKUP(Tabela1[[#This Row],[CNPJ]],'[1]BASE FORNECEDORES'!$K:$R,8,0)</f>
        <v>SHERWIN - WILLIAMS DO BRASIL IND. E COM. LTDA</v>
      </c>
      <c r="X1009">
        <v>22594</v>
      </c>
      <c r="Y1009" t="str">
        <f>VLOOKUP(Tabela1[[#This Row],[CÓD PRODUTO ]],[1]fornnecedor!$A:$G,7,0)</f>
        <v>TINTAS PU</v>
      </c>
      <c r="Z1009">
        <v>337170</v>
      </c>
      <c r="AA1009" t="str">
        <f>Tabela1[[#This Row],[DESCRIÇÃO]]</f>
        <v>SHERWIN - WILLIAMS DO BRASIL IND. E COM. LTDA</v>
      </c>
    </row>
    <row r="1010" spans="1:27" x14ac:dyDescent="0.3">
      <c r="A1010" t="s">
        <v>5582</v>
      </c>
      <c r="B1010" t="s">
        <v>322</v>
      </c>
      <c r="C1010" s="1">
        <v>46064</v>
      </c>
      <c r="D1010" s="2">
        <v>2001521037</v>
      </c>
      <c r="E1010" t="s">
        <v>5424</v>
      </c>
      <c r="G1010" t="s">
        <v>324</v>
      </c>
      <c r="H1010" t="s">
        <v>24</v>
      </c>
      <c r="I1010">
        <v>11.28</v>
      </c>
      <c r="J1010">
        <v>36</v>
      </c>
      <c r="K1010">
        <v>0</v>
      </c>
      <c r="L1010">
        <v>406.08</v>
      </c>
      <c r="M1010">
        <v>26.4</v>
      </c>
      <c r="N1010">
        <v>0</v>
      </c>
      <c r="O1010">
        <v>11.9</v>
      </c>
      <c r="P1010">
        <v>0</v>
      </c>
      <c r="Q1010">
        <v>0</v>
      </c>
      <c r="R1010">
        <v>28.43</v>
      </c>
      <c r="S1010">
        <v>0</v>
      </c>
      <c r="T1010">
        <v>432.48</v>
      </c>
      <c r="U1010">
        <v>35</v>
      </c>
      <c r="V1010" t="str">
        <f>VLOOKUP(Tabela1[[#This Row],[CÓD FORNECEDOR]],'[1]BASE FORNECEDORES'!$A:$N,11,0)</f>
        <v>60.872.306/0008-36</v>
      </c>
      <c r="W1010" t="str">
        <f>VLOOKUP(Tabela1[[#This Row],[CNPJ]],'[1]BASE FORNECEDORES'!$K:$R,8,0)</f>
        <v>SHERWIN - WILLIAMS DO BRASIL IND. E COM. LTDA</v>
      </c>
      <c r="X1010">
        <v>21037</v>
      </c>
      <c r="Y1010" t="str">
        <f>VLOOKUP(Tabela1[[#This Row],[CÓD PRODUTO ]],[1]fornnecedor!$A:$G,7,0)</f>
        <v>CATALISADORES INDIVIDUAS</v>
      </c>
      <c r="Z1010">
        <v>337170</v>
      </c>
      <c r="AA1010" t="str">
        <f>Tabela1[[#This Row],[DESCRIÇÃO]]</f>
        <v>SHERWIN - WILLIAMS DO BRASIL IND. E COM. LTDA</v>
      </c>
    </row>
    <row r="1011" spans="1:27" x14ac:dyDescent="0.3">
      <c r="A1011" t="s">
        <v>5582</v>
      </c>
      <c r="B1011" t="s">
        <v>322</v>
      </c>
      <c r="C1011" s="1">
        <v>46064</v>
      </c>
      <c r="D1011" s="2">
        <v>2003420960</v>
      </c>
      <c r="E1011" t="s">
        <v>5148</v>
      </c>
      <c r="G1011" t="s">
        <v>324</v>
      </c>
      <c r="H1011" t="s">
        <v>24</v>
      </c>
      <c r="I1011">
        <v>56.79</v>
      </c>
      <c r="J1011">
        <v>18</v>
      </c>
      <c r="K1011">
        <v>0</v>
      </c>
      <c r="L1011" s="3">
        <v>1022.22</v>
      </c>
      <c r="M1011">
        <v>33.22</v>
      </c>
      <c r="N1011">
        <v>0</v>
      </c>
      <c r="O1011">
        <v>29.95</v>
      </c>
      <c r="P1011">
        <v>0</v>
      </c>
      <c r="Q1011">
        <v>0</v>
      </c>
      <c r="R1011">
        <v>0</v>
      </c>
      <c r="S1011">
        <v>0</v>
      </c>
      <c r="T1011" s="3">
        <v>1055.44</v>
      </c>
      <c r="U1011">
        <v>35</v>
      </c>
      <c r="V1011" t="str">
        <f>VLOOKUP(Tabela1[[#This Row],[CÓD FORNECEDOR]],'[1]BASE FORNECEDORES'!$A:$N,11,0)</f>
        <v>60.872.306/0008-36</v>
      </c>
      <c r="W1011" t="str">
        <f>VLOOKUP(Tabela1[[#This Row],[CNPJ]],'[1]BASE FORNECEDORES'!$K:$R,8,0)</f>
        <v>SHERWIN - WILLIAMS DO BRASIL IND. E COM. LTDA</v>
      </c>
      <c r="X1011">
        <v>20960</v>
      </c>
      <c r="Y1011" t="str">
        <f>VLOOKUP(Tabela1[[#This Row],[CÓD PRODUTO ]],[1]fornnecedor!$A:$G,7,0)</f>
        <v>VERNIZ AUTOMOTIVO</v>
      </c>
      <c r="Z1011">
        <v>337170</v>
      </c>
      <c r="AA1011" t="str">
        <f>Tabela1[[#This Row],[DESCRIÇÃO]]</f>
        <v>SHERWIN - WILLIAMS DO BRASIL IND. E COM. LTDA</v>
      </c>
    </row>
    <row r="1012" spans="1:27" x14ac:dyDescent="0.3">
      <c r="A1012" t="s">
        <v>5582</v>
      </c>
      <c r="B1012" t="s">
        <v>322</v>
      </c>
      <c r="C1012" s="1">
        <v>46064</v>
      </c>
      <c r="D1012" s="2">
        <v>2001710342</v>
      </c>
      <c r="E1012" t="s">
        <v>362</v>
      </c>
      <c r="G1012" t="s">
        <v>324</v>
      </c>
      <c r="H1012" t="s">
        <v>24</v>
      </c>
      <c r="I1012">
        <v>115.05</v>
      </c>
      <c r="J1012">
        <v>10</v>
      </c>
      <c r="K1012">
        <v>0</v>
      </c>
      <c r="L1012" s="3">
        <v>1150.5</v>
      </c>
      <c r="M1012">
        <v>37.39</v>
      </c>
      <c r="N1012">
        <v>0</v>
      </c>
      <c r="O1012">
        <v>33.71</v>
      </c>
      <c r="P1012">
        <v>0</v>
      </c>
      <c r="Q1012">
        <v>0</v>
      </c>
      <c r="R1012">
        <v>80.540000000000006</v>
      </c>
      <c r="S1012">
        <v>0</v>
      </c>
      <c r="T1012" s="3">
        <v>1187.8900000000001</v>
      </c>
      <c r="U1012">
        <v>35</v>
      </c>
      <c r="V1012" t="str">
        <f>VLOOKUP(Tabela1[[#This Row],[CÓD FORNECEDOR]],'[1]BASE FORNECEDORES'!$A:$N,11,0)</f>
        <v>60.872.306/0008-36</v>
      </c>
      <c r="W1012" t="str">
        <f>VLOOKUP(Tabela1[[#This Row],[CNPJ]],'[1]BASE FORNECEDORES'!$K:$R,8,0)</f>
        <v>SHERWIN - WILLIAMS DO BRASIL IND. E COM. LTDA</v>
      </c>
      <c r="X1012">
        <v>10342</v>
      </c>
      <c r="Y1012" t="str">
        <f>VLOOKUP(Tabela1[[#This Row],[CÓD PRODUTO ]],[1]fornnecedor!$A:$G,7,0)</f>
        <v xml:space="preserve">MASCARAMENTO </v>
      </c>
      <c r="Z1012">
        <v>337170</v>
      </c>
      <c r="AA1012" t="str">
        <f>Tabela1[[#This Row],[DESCRIÇÃO]]</f>
        <v>SHERWIN - WILLIAMS DO BRASIL IND. E COM. LTDA</v>
      </c>
    </row>
    <row r="1013" spans="1:27" x14ac:dyDescent="0.3">
      <c r="A1013" t="s">
        <v>5582</v>
      </c>
      <c r="B1013" t="s">
        <v>322</v>
      </c>
      <c r="C1013" s="1">
        <v>46064</v>
      </c>
      <c r="D1013" s="2">
        <v>2003021274</v>
      </c>
      <c r="E1013" t="s">
        <v>363</v>
      </c>
      <c r="G1013" t="s">
        <v>324</v>
      </c>
      <c r="H1013" t="s">
        <v>24</v>
      </c>
      <c r="I1013">
        <v>0.49</v>
      </c>
      <c r="J1013" s="3">
        <v>1000</v>
      </c>
      <c r="K1013">
        <v>0</v>
      </c>
      <c r="L1013">
        <v>490</v>
      </c>
      <c r="M1013">
        <v>47.78</v>
      </c>
      <c r="N1013">
        <v>0</v>
      </c>
      <c r="O1013">
        <v>14.36</v>
      </c>
      <c r="P1013">
        <v>0</v>
      </c>
      <c r="Q1013">
        <v>0</v>
      </c>
      <c r="R1013">
        <v>19.600000000000001</v>
      </c>
      <c r="S1013">
        <v>0</v>
      </c>
      <c r="T1013">
        <v>537.78</v>
      </c>
      <c r="U1013">
        <v>35</v>
      </c>
      <c r="V1013" t="str">
        <f>VLOOKUP(Tabela1[[#This Row],[CÓD FORNECEDOR]],'[1]BASE FORNECEDORES'!$A:$N,11,0)</f>
        <v>60.872.306/0008-36</v>
      </c>
      <c r="W1013" t="str">
        <f>VLOOKUP(Tabela1[[#This Row],[CNPJ]],'[1]BASE FORNECEDORES'!$K:$R,8,0)</f>
        <v>SHERWIN - WILLIAMS DO BRASIL IND. E COM. LTDA</v>
      </c>
      <c r="X1013">
        <v>21274</v>
      </c>
      <c r="Y1013" t="str">
        <f>VLOOKUP(Tabela1[[#This Row],[CÓD PRODUTO ]],[1]fornnecedor!$A:$G,7,0)</f>
        <v>COADORES</v>
      </c>
      <c r="Z1013">
        <v>337170</v>
      </c>
      <c r="AA1013" t="str">
        <f>Tabela1[[#This Row],[DESCRIÇÃO]]</f>
        <v>SHERWIN - WILLIAMS DO BRASIL IND. E COM. LTDA</v>
      </c>
    </row>
    <row r="1014" spans="1:27" x14ac:dyDescent="0.3">
      <c r="A1014" t="s">
        <v>5583</v>
      </c>
      <c r="B1014" t="s">
        <v>322</v>
      </c>
      <c r="C1014" s="1">
        <v>46066</v>
      </c>
      <c r="D1014" s="2">
        <v>2002023381</v>
      </c>
      <c r="E1014" t="s">
        <v>1117</v>
      </c>
      <c r="G1014" t="s">
        <v>324</v>
      </c>
      <c r="H1014" t="s">
        <v>24</v>
      </c>
      <c r="I1014">
        <v>4.66</v>
      </c>
      <c r="J1014" s="3">
        <v>1200</v>
      </c>
      <c r="K1014">
        <v>0</v>
      </c>
      <c r="L1014" s="3">
        <v>5592</v>
      </c>
      <c r="M1014">
        <v>0</v>
      </c>
      <c r="N1014">
        <v>0</v>
      </c>
      <c r="O1014">
        <v>80</v>
      </c>
      <c r="P1014">
        <v>0</v>
      </c>
      <c r="Q1014">
        <v>0</v>
      </c>
      <c r="R1014">
        <v>223.68</v>
      </c>
      <c r="S1014">
        <v>0</v>
      </c>
      <c r="T1014" s="3">
        <v>5592</v>
      </c>
      <c r="U1014">
        <v>35</v>
      </c>
      <c r="V1014" t="str">
        <f>VLOOKUP(Tabela1[[#This Row],[CÓD FORNECEDOR]],'[1]BASE FORNECEDORES'!$A:$N,11,0)</f>
        <v>60.872.306/0008-36</v>
      </c>
      <c r="W1014" t="str">
        <f>VLOOKUP(Tabela1[[#This Row],[CNPJ]],'[1]BASE FORNECEDORES'!$K:$R,8,0)</f>
        <v>SHERWIN - WILLIAMS DO BRASIL IND. E COM. LTDA</v>
      </c>
      <c r="X1014">
        <v>23381</v>
      </c>
      <c r="Y1014" t="str">
        <f>VLOOKUP(Tabela1[[#This Row],[CÓD PRODUTO ]],[1]fornnecedor!$A:$G,7,0)</f>
        <v>FLANELAS / PANOS</v>
      </c>
      <c r="Z1014">
        <v>337594</v>
      </c>
      <c r="AA1014" t="str">
        <f>Tabela1[[#This Row],[DESCRIÇÃO]]</f>
        <v>SHERWIN - WILLIAMS DO BRASIL IND. E COM. LTDA</v>
      </c>
    </row>
    <row r="1015" spans="1:27" x14ac:dyDescent="0.3">
      <c r="A1015" t="s">
        <v>395</v>
      </c>
      <c r="B1015" t="s">
        <v>364</v>
      </c>
      <c r="C1015" s="1">
        <v>46029</v>
      </c>
      <c r="D1015" s="2">
        <v>2001222684</v>
      </c>
      <c r="E1015" t="s">
        <v>393</v>
      </c>
      <c r="G1015" t="s">
        <v>366</v>
      </c>
      <c r="H1015" t="s">
        <v>24</v>
      </c>
      <c r="I1015">
        <v>2.9</v>
      </c>
      <c r="J1015" s="3">
        <v>4240</v>
      </c>
      <c r="K1015">
        <v>0</v>
      </c>
      <c r="L1015" s="3">
        <v>12296</v>
      </c>
      <c r="M1015">
        <v>399.62</v>
      </c>
      <c r="N1015">
        <v>0</v>
      </c>
      <c r="O1015">
        <v>0</v>
      </c>
      <c r="P1015">
        <v>0</v>
      </c>
      <c r="Q1015">
        <v>0</v>
      </c>
      <c r="R1015">
        <v>860.72</v>
      </c>
      <c r="S1015">
        <v>0</v>
      </c>
      <c r="T1015" s="3">
        <v>12695.62</v>
      </c>
      <c r="U1015">
        <v>36</v>
      </c>
      <c r="V1015" t="str">
        <f>VLOOKUP(Tabela1[[#This Row],[CÓD FORNECEDOR]],'[1]BASE FORNECEDORES'!$A:$N,11,0)</f>
        <v>45.985.371/0001-08</v>
      </c>
      <c r="W1015" t="str">
        <f>VLOOKUP(Tabela1[[#This Row],[CNPJ]],'[1]BASE FORNECEDORES'!$K:$R,8,0)</f>
        <v>3M DO BRASIL LTDA</v>
      </c>
      <c r="X1015">
        <v>22684</v>
      </c>
      <c r="Y1015" t="str">
        <f>VLOOKUP(Tabela1[[#This Row],[CÓD PRODUTO ]],[1]fornnecedor!$A:$G,7,0)</f>
        <v>FITA AUTOMOTIVA</v>
      </c>
      <c r="Z1015">
        <v>632821</v>
      </c>
      <c r="AA1015" t="str">
        <f>Tabela1[[#This Row],[DESCRIÇÃO]]</f>
        <v>3M DO BRASIL LTDA</v>
      </c>
    </row>
    <row r="1016" spans="1:27" x14ac:dyDescent="0.3">
      <c r="A1016" t="s">
        <v>396</v>
      </c>
      <c r="B1016" t="s">
        <v>364</v>
      </c>
      <c r="C1016" s="1">
        <v>46036</v>
      </c>
      <c r="D1016" s="2">
        <v>2001222684</v>
      </c>
      <c r="E1016" t="s">
        <v>393</v>
      </c>
      <c r="G1016" t="s">
        <v>366</v>
      </c>
      <c r="H1016" t="s">
        <v>24</v>
      </c>
      <c r="I1016">
        <v>2.9</v>
      </c>
      <c r="J1016">
        <v>720</v>
      </c>
      <c r="K1016">
        <v>0</v>
      </c>
      <c r="L1016" s="3">
        <v>2088</v>
      </c>
      <c r="M1016">
        <v>67.86</v>
      </c>
      <c r="N1016">
        <v>0</v>
      </c>
      <c r="O1016">
        <v>0</v>
      </c>
      <c r="P1016">
        <v>0</v>
      </c>
      <c r="Q1016">
        <v>0</v>
      </c>
      <c r="R1016">
        <v>146.16</v>
      </c>
      <c r="S1016">
        <v>0</v>
      </c>
      <c r="T1016" s="3">
        <v>2155.86</v>
      </c>
      <c r="U1016">
        <v>36</v>
      </c>
      <c r="V1016" t="str">
        <f>VLOOKUP(Tabela1[[#This Row],[CÓD FORNECEDOR]],'[1]BASE FORNECEDORES'!$A:$N,11,0)</f>
        <v>45.985.371/0001-08</v>
      </c>
      <c r="W1016" t="str">
        <f>VLOOKUP(Tabela1[[#This Row],[CNPJ]],'[1]BASE FORNECEDORES'!$K:$R,8,0)</f>
        <v>3M DO BRASIL LTDA</v>
      </c>
      <c r="X1016">
        <v>22684</v>
      </c>
      <c r="Y1016" t="str">
        <f>VLOOKUP(Tabela1[[#This Row],[CÓD PRODUTO ]],[1]fornnecedor!$A:$G,7,0)</f>
        <v>FITA AUTOMOTIVA</v>
      </c>
      <c r="Z1016">
        <v>637038</v>
      </c>
      <c r="AA1016" t="str">
        <f>Tabela1[[#This Row],[DESCRIÇÃO]]</f>
        <v>3M DO BRASIL LTDA</v>
      </c>
    </row>
    <row r="1017" spans="1:27" x14ac:dyDescent="0.3">
      <c r="A1017" t="s">
        <v>397</v>
      </c>
      <c r="B1017" t="s">
        <v>364</v>
      </c>
      <c r="C1017" s="1">
        <v>46036</v>
      </c>
      <c r="D1017" s="2">
        <v>2001223124</v>
      </c>
      <c r="E1017" t="s">
        <v>398</v>
      </c>
      <c r="G1017" t="s">
        <v>366</v>
      </c>
      <c r="H1017" t="s">
        <v>24</v>
      </c>
      <c r="I1017">
        <v>18.12</v>
      </c>
      <c r="J1017">
        <v>144</v>
      </c>
      <c r="K1017">
        <v>0</v>
      </c>
      <c r="L1017" s="3">
        <v>2609.2800000000002</v>
      </c>
      <c r="M1017">
        <v>391.39</v>
      </c>
      <c r="N1017">
        <v>0</v>
      </c>
      <c r="O1017">
        <v>0</v>
      </c>
      <c r="P1017">
        <v>0</v>
      </c>
      <c r="Q1017">
        <v>0</v>
      </c>
      <c r="R1017">
        <v>104.37</v>
      </c>
      <c r="S1017">
        <v>0</v>
      </c>
      <c r="T1017" s="3">
        <v>3000.67</v>
      </c>
      <c r="U1017">
        <v>36</v>
      </c>
      <c r="V1017" t="str">
        <f>VLOOKUP(Tabela1[[#This Row],[CÓD FORNECEDOR]],'[1]BASE FORNECEDORES'!$A:$N,11,0)</f>
        <v>45.985.371/0001-08</v>
      </c>
      <c r="W1017" t="str">
        <f>VLOOKUP(Tabela1[[#This Row],[CNPJ]],'[1]BASE FORNECEDORES'!$K:$R,8,0)</f>
        <v>3M DO BRASIL LTDA</v>
      </c>
      <c r="X1017">
        <v>23124</v>
      </c>
      <c r="Y1017" t="str">
        <f>VLOOKUP(Tabela1[[#This Row],[CÓD PRODUTO ]],[1]fornnecedor!$A:$G,7,0)</f>
        <v>FITA AUTOMOTIVA</v>
      </c>
      <c r="Z1017">
        <v>637039</v>
      </c>
      <c r="AA1017" t="str">
        <f>Tabela1[[#This Row],[DESCRIÇÃO]]</f>
        <v>3M DO BRASIL LTDA</v>
      </c>
    </row>
    <row r="1018" spans="1:27" x14ac:dyDescent="0.3">
      <c r="A1018" t="s">
        <v>399</v>
      </c>
      <c r="B1018" t="s">
        <v>364</v>
      </c>
      <c r="C1018" s="1">
        <v>46043</v>
      </c>
      <c r="D1018" s="2">
        <v>2001024262</v>
      </c>
      <c r="E1018" t="s">
        <v>400</v>
      </c>
      <c r="G1018" t="s">
        <v>366</v>
      </c>
      <c r="H1018" t="s">
        <v>24</v>
      </c>
      <c r="I1018">
        <v>126.44</v>
      </c>
      <c r="J1018">
        <v>12</v>
      </c>
      <c r="K1018">
        <v>0</v>
      </c>
      <c r="L1018" s="3">
        <v>1517.28</v>
      </c>
      <c r="M1018">
        <v>147.93</v>
      </c>
      <c r="N1018">
        <v>0</v>
      </c>
      <c r="O1018">
        <v>0</v>
      </c>
      <c r="P1018">
        <v>0</v>
      </c>
      <c r="Q1018">
        <v>0</v>
      </c>
      <c r="R1018">
        <v>60.69</v>
      </c>
      <c r="S1018">
        <v>0</v>
      </c>
      <c r="T1018" s="3">
        <v>1665.21</v>
      </c>
      <c r="U1018">
        <v>36</v>
      </c>
      <c r="V1018" t="str">
        <f>VLOOKUP(Tabela1[[#This Row],[CÓD FORNECEDOR]],'[1]BASE FORNECEDORES'!$A:$N,11,0)</f>
        <v>45.985.371/0001-08</v>
      </c>
      <c r="W1018" t="str">
        <f>VLOOKUP(Tabela1[[#This Row],[CNPJ]],'[1]BASE FORNECEDORES'!$K:$R,8,0)</f>
        <v>3M DO BRASIL LTDA</v>
      </c>
      <c r="X1018">
        <v>24262</v>
      </c>
      <c r="Y1018" t="str">
        <f>VLOOKUP(Tabela1[[#This Row],[CÓD PRODUTO ]],[1]fornnecedor!$A:$G,7,0)</f>
        <v>BOINAS PARA POLIMENTO</v>
      </c>
      <c r="Z1018">
        <v>642930</v>
      </c>
      <c r="AA1018" t="str">
        <f>Tabela1[[#This Row],[DESCRIÇÃO]]</f>
        <v>3M DO BRASIL LTDA</v>
      </c>
    </row>
    <row r="1019" spans="1:27" x14ac:dyDescent="0.3">
      <c r="A1019" t="s">
        <v>399</v>
      </c>
      <c r="B1019" t="s">
        <v>364</v>
      </c>
      <c r="C1019" s="1">
        <v>46043</v>
      </c>
      <c r="D1019" s="2">
        <v>2001020985</v>
      </c>
      <c r="E1019" t="s">
        <v>401</v>
      </c>
      <c r="G1019" t="s">
        <v>366</v>
      </c>
      <c r="H1019" t="s">
        <v>24</v>
      </c>
      <c r="I1019">
        <v>198.07</v>
      </c>
      <c r="J1019">
        <v>12</v>
      </c>
      <c r="K1019">
        <v>0</v>
      </c>
      <c r="L1019" s="3">
        <v>2376.84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95.07</v>
      </c>
      <c r="S1019">
        <v>0</v>
      </c>
      <c r="T1019" s="3">
        <v>2376.84</v>
      </c>
      <c r="U1019">
        <v>36</v>
      </c>
      <c r="V1019" t="str">
        <f>VLOOKUP(Tabela1[[#This Row],[CÓD FORNECEDOR]],'[1]BASE FORNECEDORES'!$A:$N,11,0)</f>
        <v>45.985.371/0001-08</v>
      </c>
      <c r="W1019" t="str">
        <f>VLOOKUP(Tabela1[[#This Row],[CNPJ]],'[1]BASE FORNECEDORES'!$K:$R,8,0)</f>
        <v>3M DO BRASIL LTDA</v>
      </c>
      <c r="X1019">
        <v>20985</v>
      </c>
      <c r="Y1019" t="str">
        <f>VLOOKUP(Tabela1[[#This Row],[CÓD PRODUTO ]],[1]fornnecedor!$A:$G,7,0)</f>
        <v>BOINAS PARA POLIMENTO</v>
      </c>
      <c r="Z1019">
        <v>642930</v>
      </c>
      <c r="AA1019" t="str">
        <f>Tabela1[[#This Row],[DESCRIÇÃO]]</f>
        <v>3M DO BRASIL LTDA</v>
      </c>
    </row>
    <row r="1020" spans="1:27" x14ac:dyDescent="0.3">
      <c r="A1020" t="s">
        <v>399</v>
      </c>
      <c r="B1020" t="s">
        <v>364</v>
      </c>
      <c r="C1020" s="1">
        <v>46043</v>
      </c>
      <c r="D1020" s="2">
        <v>2002883840</v>
      </c>
      <c r="E1020" t="s">
        <v>402</v>
      </c>
      <c r="G1020" t="s">
        <v>366</v>
      </c>
      <c r="H1020" t="s">
        <v>24</v>
      </c>
      <c r="I1020">
        <v>63.88</v>
      </c>
      <c r="J1020">
        <v>10</v>
      </c>
      <c r="K1020">
        <v>0</v>
      </c>
      <c r="L1020">
        <v>638.79999999999995</v>
      </c>
      <c r="M1020">
        <v>33.22</v>
      </c>
      <c r="N1020">
        <v>0</v>
      </c>
      <c r="O1020">
        <v>0</v>
      </c>
      <c r="P1020">
        <v>0</v>
      </c>
      <c r="Q1020">
        <v>0</v>
      </c>
      <c r="R1020">
        <v>25.55</v>
      </c>
      <c r="S1020">
        <v>0</v>
      </c>
      <c r="T1020">
        <v>672.02</v>
      </c>
      <c r="U1020">
        <v>36</v>
      </c>
      <c r="V1020" t="str">
        <f>VLOOKUP(Tabela1[[#This Row],[CÓD FORNECEDOR]],'[1]BASE FORNECEDORES'!$A:$N,11,0)</f>
        <v>45.985.371/0001-08</v>
      </c>
      <c r="W1020" t="str">
        <f>VLOOKUP(Tabela1[[#This Row],[CNPJ]],'[1]BASE FORNECEDORES'!$K:$R,8,0)</f>
        <v>3M DO BRASIL LTDA</v>
      </c>
      <c r="X1020">
        <v>83840</v>
      </c>
      <c r="Y1020" t="str">
        <f>VLOOKUP(Tabela1[[#This Row],[CÓD PRODUTO ]],[1]fornnecedor!$A:$G,7,0)</f>
        <v>APLICADORES / ADAPTADORES / ENGATES / SUPORTES</v>
      </c>
      <c r="Z1020">
        <v>642930</v>
      </c>
      <c r="AA1020" t="str">
        <f>Tabela1[[#This Row],[DESCRIÇÃO]]</f>
        <v>3M DO BRASIL LTDA</v>
      </c>
    </row>
    <row r="1021" spans="1:27" x14ac:dyDescent="0.3">
      <c r="A1021" t="s">
        <v>399</v>
      </c>
      <c r="B1021" t="s">
        <v>364</v>
      </c>
      <c r="C1021" s="1">
        <v>46043</v>
      </c>
      <c r="D1021" s="2">
        <v>2000722065</v>
      </c>
      <c r="E1021" t="s">
        <v>403</v>
      </c>
      <c r="G1021" t="s">
        <v>366</v>
      </c>
      <c r="H1021" t="s">
        <v>24</v>
      </c>
      <c r="I1021">
        <v>8.69</v>
      </c>
      <c r="J1021">
        <v>150</v>
      </c>
      <c r="K1021">
        <v>0</v>
      </c>
      <c r="L1021" s="3">
        <v>1303.5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52.14</v>
      </c>
      <c r="S1021">
        <v>0</v>
      </c>
      <c r="T1021" s="3">
        <v>1303.5</v>
      </c>
      <c r="U1021">
        <v>36</v>
      </c>
      <c r="V1021" t="str">
        <f>VLOOKUP(Tabela1[[#This Row],[CÓD FORNECEDOR]],'[1]BASE FORNECEDORES'!$A:$N,11,0)</f>
        <v>45.985.371/0001-08</v>
      </c>
      <c r="W1021" t="str">
        <f>VLOOKUP(Tabela1[[#This Row],[CNPJ]],'[1]BASE FORNECEDORES'!$K:$R,8,0)</f>
        <v>3M DO BRASIL LTDA</v>
      </c>
      <c r="X1021">
        <v>22065</v>
      </c>
      <c r="Y1021" t="str">
        <f>VLOOKUP(Tabela1[[#This Row],[CÓD PRODUTO ]],[1]fornnecedor!$A:$G,7,0)</f>
        <v xml:space="preserve">DISCOS / LIXAS / ABRASIVOS </v>
      </c>
      <c r="Z1021">
        <v>642930</v>
      </c>
      <c r="AA1021" t="str">
        <f>Tabela1[[#This Row],[DESCRIÇÃO]]</f>
        <v>3M DO BRASIL LTDA</v>
      </c>
    </row>
    <row r="1022" spans="1:27" x14ac:dyDescent="0.3">
      <c r="A1022" t="s">
        <v>399</v>
      </c>
      <c r="B1022" t="s">
        <v>364</v>
      </c>
      <c r="C1022" s="1">
        <v>46043</v>
      </c>
      <c r="D1022" s="2">
        <v>2000722063</v>
      </c>
      <c r="E1022" t="s">
        <v>404</v>
      </c>
      <c r="G1022" t="s">
        <v>366</v>
      </c>
      <c r="H1022" t="s">
        <v>24</v>
      </c>
      <c r="I1022">
        <v>8.69</v>
      </c>
      <c r="J1022">
        <v>150</v>
      </c>
      <c r="K1022">
        <v>0</v>
      </c>
      <c r="L1022" s="3">
        <v>1303.5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52.14</v>
      </c>
      <c r="S1022">
        <v>0</v>
      </c>
      <c r="T1022" s="3">
        <v>1303.5</v>
      </c>
      <c r="U1022">
        <v>36</v>
      </c>
      <c r="V1022" t="str">
        <f>VLOOKUP(Tabela1[[#This Row],[CÓD FORNECEDOR]],'[1]BASE FORNECEDORES'!$A:$N,11,0)</f>
        <v>45.985.371/0001-08</v>
      </c>
      <c r="W1022" t="str">
        <f>VLOOKUP(Tabela1[[#This Row],[CNPJ]],'[1]BASE FORNECEDORES'!$K:$R,8,0)</f>
        <v>3M DO BRASIL LTDA</v>
      </c>
      <c r="X1022">
        <v>22063</v>
      </c>
      <c r="Y1022" t="str">
        <f>VLOOKUP(Tabela1[[#This Row],[CÓD PRODUTO ]],[1]fornnecedor!$A:$G,7,0)</f>
        <v xml:space="preserve">DISCOS / LIXAS / ABRASIVOS </v>
      </c>
      <c r="Z1022">
        <v>642930</v>
      </c>
      <c r="AA1022" t="str">
        <f>Tabela1[[#This Row],[DESCRIÇÃO]]</f>
        <v>3M DO BRASIL LTDA</v>
      </c>
    </row>
    <row r="1023" spans="1:27" x14ac:dyDescent="0.3">
      <c r="A1023" t="s">
        <v>405</v>
      </c>
      <c r="B1023" t="s">
        <v>364</v>
      </c>
      <c r="C1023" s="1">
        <v>46043</v>
      </c>
      <c r="D1023" s="2">
        <v>2004122055</v>
      </c>
      <c r="E1023" t="s">
        <v>406</v>
      </c>
      <c r="G1023" t="s">
        <v>366</v>
      </c>
      <c r="H1023" t="s">
        <v>24</v>
      </c>
      <c r="I1023">
        <v>4.79</v>
      </c>
      <c r="J1023">
        <v>180</v>
      </c>
      <c r="K1023">
        <v>0</v>
      </c>
      <c r="L1023">
        <v>862.2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34.49</v>
      </c>
      <c r="S1023">
        <v>0</v>
      </c>
      <c r="T1023">
        <v>862.2</v>
      </c>
      <c r="U1023">
        <v>36</v>
      </c>
      <c r="V1023" t="str">
        <f>VLOOKUP(Tabela1[[#This Row],[CÓD FORNECEDOR]],'[1]BASE FORNECEDORES'!$A:$N,11,0)</f>
        <v>45.985.371/0001-08</v>
      </c>
      <c r="W1023" t="str">
        <f>VLOOKUP(Tabela1[[#This Row],[CNPJ]],'[1]BASE FORNECEDORES'!$K:$R,8,0)</f>
        <v>3M DO BRASIL LTDA</v>
      </c>
      <c r="X1023">
        <v>22055</v>
      </c>
      <c r="Y1023" t="str">
        <f>VLOOKUP(Tabela1[[#This Row],[CÓD PRODUTO ]],[1]fornnecedor!$A:$G,7,0)</f>
        <v xml:space="preserve">DISCO ROLOC </v>
      </c>
      <c r="Z1023">
        <v>642931</v>
      </c>
      <c r="AA1023" t="str">
        <f>Tabela1[[#This Row],[DESCRIÇÃO]]</f>
        <v>3M DO BRASIL LTDA</v>
      </c>
    </row>
    <row r="1024" spans="1:27" x14ac:dyDescent="0.3">
      <c r="A1024" t="s">
        <v>405</v>
      </c>
      <c r="B1024" t="s">
        <v>364</v>
      </c>
      <c r="C1024" s="1">
        <v>46043</v>
      </c>
      <c r="D1024" s="2">
        <v>2004122057</v>
      </c>
      <c r="E1024" t="s">
        <v>407</v>
      </c>
      <c r="G1024" t="s">
        <v>366</v>
      </c>
      <c r="H1024" t="s">
        <v>24</v>
      </c>
      <c r="I1024">
        <v>4.79</v>
      </c>
      <c r="J1024">
        <v>45</v>
      </c>
      <c r="K1024">
        <v>0</v>
      </c>
      <c r="L1024">
        <v>215.55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8.6199999999999992</v>
      </c>
      <c r="S1024">
        <v>0</v>
      </c>
      <c r="T1024">
        <v>215.55</v>
      </c>
      <c r="U1024">
        <v>36</v>
      </c>
      <c r="V1024" t="str">
        <f>VLOOKUP(Tabela1[[#This Row],[CÓD FORNECEDOR]],'[1]BASE FORNECEDORES'!$A:$N,11,0)</f>
        <v>45.985.371/0001-08</v>
      </c>
      <c r="W1024" t="str">
        <f>VLOOKUP(Tabela1[[#This Row],[CNPJ]],'[1]BASE FORNECEDORES'!$K:$R,8,0)</f>
        <v>3M DO BRASIL LTDA</v>
      </c>
      <c r="X1024">
        <v>22057</v>
      </c>
      <c r="Y1024" t="str">
        <f>VLOOKUP(Tabela1[[#This Row],[CÓD PRODUTO ]],[1]fornnecedor!$A:$G,7,0)</f>
        <v xml:space="preserve">DISCO ROLOC </v>
      </c>
      <c r="Z1024">
        <v>642931</v>
      </c>
      <c r="AA1024" t="str">
        <f>Tabela1[[#This Row],[DESCRIÇÃO]]</f>
        <v>3M DO BRASIL LTDA</v>
      </c>
    </row>
    <row r="1025" spans="1:27" x14ac:dyDescent="0.3">
      <c r="A1025" t="s">
        <v>405</v>
      </c>
      <c r="B1025" t="s">
        <v>364</v>
      </c>
      <c r="C1025" s="1">
        <v>46043</v>
      </c>
      <c r="D1025" s="2">
        <v>2001723433</v>
      </c>
      <c r="E1025" t="s">
        <v>408</v>
      </c>
      <c r="G1025" t="s">
        <v>366</v>
      </c>
      <c r="H1025" t="s">
        <v>24</v>
      </c>
      <c r="I1025">
        <v>98.11</v>
      </c>
      <c r="J1025">
        <v>5</v>
      </c>
      <c r="K1025">
        <v>0</v>
      </c>
      <c r="L1025">
        <v>490.55</v>
      </c>
      <c r="M1025">
        <v>73.58</v>
      </c>
      <c r="N1025">
        <v>0</v>
      </c>
      <c r="O1025">
        <v>0</v>
      </c>
      <c r="P1025">
        <v>0</v>
      </c>
      <c r="Q1025">
        <v>0</v>
      </c>
      <c r="R1025">
        <v>19.62</v>
      </c>
      <c r="S1025">
        <v>0</v>
      </c>
      <c r="T1025">
        <v>564.13</v>
      </c>
      <c r="U1025">
        <v>36</v>
      </c>
      <c r="V1025" t="str">
        <f>VLOOKUP(Tabela1[[#This Row],[CÓD FORNECEDOR]],'[1]BASE FORNECEDORES'!$A:$N,11,0)</f>
        <v>45.985.371/0001-08</v>
      </c>
      <c r="W1025" t="str">
        <f>VLOOKUP(Tabela1[[#This Row],[CNPJ]],'[1]BASE FORNECEDORES'!$K:$R,8,0)</f>
        <v>3M DO BRASIL LTDA</v>
      </c>
      <c r="X1025">
        <v>23433</v>
      </c>
      <c r="Y1025" t="str">
        <f>VLOOKUP(Tabela1[[#This Row],[CÓD PRODUTO ]],[1]fornnecedor!$A:$G,7,0)</f>
        <v xml:space="preserve">MASCARAMENTO </v>
      </c>
      <c r="Z1025">
        <v>642931</v>
      </c>
      <c r="AA1025" t="str">
        <f>Tabela1[[#This Row],[DESCRIÇÃO]]</f>
        <v>3M DO BRASIL LTDA</v>
      </c>
    </row>
    <row r="1026" spans="1:27" x14ac:dyDescent="0.3">
      <c r="A1026" t="s">
        <v>405</v>
      </c>
      <c r="B1026" t="s">
        <v>364</v>
      </c>
      <c r="C1026" s="1">
        <v>46043</v>
      </c>
      <c r="D1026" s="2">
        <v>3001710089</v>
      </c>
      <c r="E1026" t="s">
        <v>409</v>
      </c>
      <c r="G1026" t="s">
        <v>366</v>
      </c>
      <c r="H1026" t="s">
        <v>24</v>
      </c>
      <c r="I1026">
        <v>111.51</v>
      </c>
      <c r="J1026">
        <v>6</v>
      </c>
      <c r="K1026">
        <v>0</v>
      </c>
      <c r="L1026">
        <v>669.06</v>
      </c>
      <c r="M1026">
        <v>65.23</v>
      </c>
      <c r="N1026">
        <v>0</v>
      </c>
      <c r="O1026">
        <v>0</v>
      </c>
      <c r="P1026">
        <v>0</v>
      </c>
      <c r="Q1026">
        <v>0</v>
      </c>
      <c r="R1026">
        <v>26.76</v>
      </c>
      <c r="S1026">
        <v>0</v>
      </c>
      <c r="T1026">
        <v>734.29</v>
      </c>
      <c r="U1026">
        <v>36</v>
      </c>
      <c r="V1026" t="str">
        <f>VLOOKUP(Tabela1[[#This Row],[CÓD FORNECEDOR]],'[1]BASE FORNECEDORES'!$A:$N,11,0)</f>
        <v>45.985.371/0001-08</v>
      </c>
      <c r="W1026" t="str">
        <f>VLOOKUP(Tabela1[[#This Row],[CNPJ]],'[1]BASE FORNECEDORES'!$K:$R,8,0)</f>
        <v>3M DO BRASIL LTDA</v>
      </c>
      <c r="X1026">
        <v>10089</v>
      </c>
      <c r="Y1026" t="str">
        <f>VLOOKUP(Tabela1[[#This Row],[CÓD PRODUTO ]],[1]fornnecedor!$A:$G,7,0)</f>
        <v>OUTRAS FITAS</v>
      </c>
      <c r="Z1026">
        <v>642931</v>
      </c>
      <c r="AA1026" t="str">
        <f>Tabela1[[#This Row],[DESCRIÇÃO]]</f>
        <v>3M DO BRASIL LTDA</v>
      </c>
    </row>
    <row r="1027" spans="1:27" x14ac:dyDescent="0.3">
      <c r="A1027" t="s">
        <v>405</v>
      </c>
      <c r="B1027" t="s">
        <v>364</v>
      </c>
      <c r="C1027" s="1">
        <v>46043</v>
      </c>
      <c r="D1027" s="2">
        <v>2000900055</v>
      </c>
      <c r="E1027" t="s">
        <v>410</v>
      </c>
      <c r="G1027" t="s">
        <v>366</v>
      </c>
      <c r="H1027" t="s">
        <v>24</v>
      </c>
      <c r="I1027">
        <v>0.71</v>
      </c>
      <c r="J1027">
        <v>100</v>
      </c>
      <c r="K1027">
        <v>0</v>
      </c>
      <c r="L1027">
        <v>70.52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2.82</v>
      </c>
      <c r="S1027">
        <v>0</v>
      </c>
      <c r="T1027">
        <v>70.52</v>
      </c>
      <c r="U1027">
        <v>36</v>
      </c>
      <c r="V1027" t="str">
        <f>VLOOKUP(Tabela1[[#This Row],[CÓD FORNECEDOR]],'[1]BASE FORNECEDORES'!$A:$N,11,0)</f>
        <v>45.985.371/0001-08</v>
      </c>
      <c r="W1027" t="str">
        <f>VLOOKUP(Tabela1[[#This Row],[CNPJ]],'[1]BASE FORNECEDORES'!$K:$R,8,0)</f>
        <v>3M DO BRASIL LTDA</v>
      </c>
      <c r="X1027">
        <v>55</v>
      </c>
      <c r="Y1027" t="str">
        <f>VLOOKUP(Tabela1[[#This Row],[CÓD PRODUTO ]],[1]fornnecedor!$A:$G,7,0)</f>
        <v>LIXA DÁGUA</v>
      </c>
      <c r="Z1027">
        <v>642931</v>
      </c>
      <c r="AA1027" t="str">
        <f>Tabela1[[#This Row],[DESCRIÇÃO]]</f>
        <v>3M DO BRASIL LTDA</v>
      </c>
    </row>
    <row r="1028" spans="1:27" x14ac:dyDescent="0.3">
      <c r="A1028" t="s">
        <v>411</v>
      </c>
      <c r="B1028" t="s">
        <v>364</v>
      </c>
      <c r="C1028" s="1">
        <v>46043</v>
      </c>
      <c r="D1028" s="2">
        <v>2000900057</v>
      </c>
      <c r="E1028" t="s">
        <v>412</v>
      </c>
      <c r="G1028" t="s">
        <v>366</v>
      </c>
      <c r="H1028" t="s">
        <v>24</v>
      </c>
      <c r="I1028">
        <v>0.71</v>
      </c>
      <c r="J1028">
        <v>100</v>
      </c>
      <c r="K1028">
        <v>0</v>
      </c>
      <c r="L1028">
        <v>70.52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2.82</v>
      </c>
      <c r="S1028">
        <v>0</v>
      </c>
      <c r="T1028">
        <v>70.52</v>
      </c>
      <c r="U1028">
        <v>36</v>
      </c>
      <c r="V1028" t="str">
        <f>VLOOKUP(Tabela1[[#This Row],[CÓD FORNECEDOR]],'[1]BASE FORNECEDORES'!$A:$N,11,0)</f>
        <v>45.985.371/0001-08</v>
      </c>
      <c r="W1028" t="str">
        <f>VLOOKUP(Tabela1[[#This Row],[CNPJ]],'[1]BASE FORNECEDORES'!$K:$R,8,0)</f>
        <v>3M DO BRASIL LTDA</v>
      </c>
      <c r="X1028">
        <v>57</v>
      </c>
      <c r="Y1028" t="str">
        <f>VLOOKUP(Tabela1[[#This Row],[CÓD PRODUTO ]],[1]fornnecedor!$A:$G,7,0)</f>
        <v>LIXA DÁGUA</v>
      </c>
      <c r="Z1028">
        <v>642932</v>
      </c>
      <c r="AA1028" t="str">
        <f>Tabela1[[#This Row],[DESCRIÇÃO]]</f>
        <v>3M DO BRASIL LTDA</v>
      </c>
    </row>
    <row r="1029" spans="1:27" x14ac:dyDescent="0.3">
      <c r="A1029" t="s">
        <v>411</v>
      </c>
      <c r="B1029" t="s">
        <v>364</v>
      </c>
      <c r="C1029" s="1">
        <v>46043</v>
      </c>
      <c r="D1029" s="2">
        <v>2000710022</v>
      </c>
      <c r="E1029" t="s">
        <v>413</v>
      </c>
      <c r="G1029" t="s">
        <v>366</v>
      </c>
      <c r="H1029" t="s">
        <v>24</v>
      </c>
      <c r="I1029">
        <v>1.24</v>
      </c>
      <c r="J1029">
        <v>300</v>
      </c>
      <c r="K1029">
        <v>0</v>
      </c>
      <c r="L1029">
        <v>373.32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14.93</v>
      </c>
      <c r="S1029">
        <v>0</v>
      </c>
      <c r="T1029">
        <v>373.32</v>
      </c>
      <c r="U1029">
        <v>36</v>
      </c>
      <c r="V1029" t="str">
        <f>VLOOKUP(Tabela1[[#This Row],[CÓD FORNECEDOR]],'[1]BASE FORNECEDORES'!$A:$N,11,0)</f>
        <v>45.985.371/0001-08</v>
      </c>
      <c r="W1029" t="str">
        <f>VLOOKUP(Tabela1[[#This Row],[CNPJ]],'[1]BASE FORNECEDORES'!$K:$R,8,0)</f>
        <v>3M DO BRASIL LTDA</v>
      </c>
      <c r="X1029">
        <v>10022</v>
      </c>
      <c r="Y1029" t="str">
        <f>VLOOKUP(Tabela1[[#This Row],[CÓD PRODUTO ]],[1]fornnecedor!$A:$G,7,0)</f>
        <v xml:space="preserve">DISCOS / LIXAS / ABRASIVOS </v>
      </c>
      <c r="Z1029">
        <v>642932</v>
      </c>
      <c r="AA1029" t="str">
        <f>Tabela1[[#This Row],[DESCRIÇÃO]]</f>
        <v>3M DO BRASIL LTDA</v>
      </c>
    </row>
    <row r="1030" spans="1:27" x14ac:dyDescent="0.3">
      <c r="A1030" t="s">
        <v>411</v>
      </c>
      <c r="B1030" t="s">
        <v>364</v>
      </c>
      <c r="C1030" s="1">
        <v>46043</v>
      </c>
      <c r="D1030" s="2">
        <v>2000710026</v>
      </c>
      <c r="E1030" t="s">
        <v>414</v>
      </c>
      <c r="G1030" t="s">
        <v>366</v>
      </c>
      <c r="H1030" t="s">
        <v>24</v>
      </c>
      <c r="I1030">
        <v>1.24</v>
      </c>
      <c r="J1030">
        <v>100</v>
      </c>
      <c r="K1030">
        <v>0</v>
      </c>
      <c r="L1030">
        <v>124.44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4.9800000000000004</v>
      </c>
      <c r="S1030">
        <v>0</v>
      </c>
      <c r="T1030">
        <v>124.44</v>
      </c>
      <c r="U1030">
        <v>36</v>
      </c>
      <c r="V1030" t="str">
        <f>VLOOKUP(Tabela1[[#This Row],[CÓD FORNECEDOR]],'[1]BASE FORNECEDORES'!$A:$N,11,0)</f>
        <v>45.985.371/0001-08</v>
      </c>
      <c r="W1030" t="str">
        <f>VLOOKUP(Tabela1[[#This Row],[CNPJ]],'[1]BASE FORNECEDORES'!$K:$R,8,0)</f>
        <v>3M DO BRASIL LTDA</v>
      </c>
      <c r="X1030">
        <v>10026</v>
      </c>
      <c r="Y1030" t="str">
        <f>VLOOKUP(Tabela1[[#This Row],[CÓD PRODUTO ]],[1]fornnecedor!$A:$G,7,0)</f>
        <v xml:space="preserve">DISCOS / LIXAS / ABRASIVOS </v>
      </c>
      <c r="Z1030">
        <v>642932</v>
      </c>
      <c r="AA1030" t="str">
        <f>Tabela1[[#This Row],[DESCRIÇÃO]]</f>
        <v>3M DO BRASIL LTDA</v>
      </c>
    </row>
    <row r="1031" spans="1:27" x14ac:dyDescent="0.3">
      <c r="A1031" t="s">
        <v>411</v>
      </c>
      <c r="B1031" t="s">
        <v>364</v>
      </c>
      <c r="C1031" s="1">
        <v>46043</v>
      </c>
      <c r="D1031" s="2">
        <v>2002710096</v>
      </c>
      <c r="E1031" t="s">
        <v>415</v>
      </c>
      <c r="G1031" t="s">
        <v>366</v>
      </c>
      <c r="H1031" t="s">
        <v>24</v>
      </c>
      <c r="I1031">
        <v>6.33</v>
      </c>
      <c r="J1031">
        <v>10</v>
      </c>
      <c r="K1031">
        <v>0</v>
      </c>
      <c r="L1031">
        <v>63.3</v>
      </c>
      <c r="M1031">
        <v>6.17</v>
      </c>
      <c r="N1031">
        <v>0</v>
      </c>
      <c r="O1031">
        <v>0</v>
      </c>
      <c r="P1031">
        <v>0</v>
      </c>
      <c r="Q1031">
        <v>0</v>
      </c>
      <c r="R1031">
        <v>2.5299999999999998</v>
      </c>
      <c r="S1031">
        <v>0</v>
      </c>
      <c r="T1031">
        <v>69.47</v>
      </c>
      <c r="U1031">
        <v>36</v>
      </c>
      <c r="V1031" t="str">
        <f>VLOOKUP(Tabela1[[#This Row],[CÓD FORNECEDOR]],'[1]BASE FORNECEDORES'!$A:$N,11,0)</f>
        <v>45.985.371/0001-08</v>
      </c>
      <c r="W1031" t="str">
        <f>VLOOKUP(Tabela1[[#This Row],[CNPJ]],'[1]BASE FORNECEDORES'!$K:$R,8,0)</f>
        <v>3M DO BRASIL LTDA</v>
      </c>
      <c r="X1031">
        <v>10096</v>
      </c>
      <c r="Y1031" t="str">
        <f>VLOOKUP(Tabela1[[#This Row],[CÓD PRODUTO ]],[1]fornnecedor!$A:$G,7,0)</f>
        <v>EPI´S</v>
      </c>
      <c r="Z1031">
        <v>642932</v>
      </c>
      <c r="AA1031" t="str">
        <f>Tabela1[[#This Row],[DESCRIÇÃO]]</f>
        <v>3M DO BRASIL LTDA</v>
      </c>
    </row>
    <row r="1032" spans="1:27" x14ac:dyDescent="0.3">
      <c r="A1032" t="s">
        <v>416</v>
      </c>
      <c r="B1032" t="s">
        <v>364</v>
      </c>
      <c r="C1032" s="1">
        <v>46043</v>
      </c>
      <c r="D1032" s="2">
        <v>2004010043</v>
      </c>
      <c r="E1032" t="s">
        <v>417</v>
      </c>
      <c r="G1032" t="s">
        <v>366</v>
      </c>
      <c r="H1032" t="s">
        <v>24</v>
      </c>
      <c r="I1032">
        <v>3.58</v>
      </c>
      <c r="J1032">
        <v>60</v>
      </c>
      <c r="K1032">
        <v>0</v>
      </c>
      <c r="L1032">
        <v>214.8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15.04</v>
      </c>
      <c r="S1032">
        <v>0</v>
      </c>
      <c r="T1032">
        <v>214.8</v>
      </c>
      <c r="U1032">
        <v>36</v>
      </c>
      <c r="V1032" t="str">
        <f>VLOOKUP(Tabela1[[#This Row],[CÓD FORNECEDOR]],'[1]BASE FORNECEDORES'!$A:$N,11,0)</f>
        <v>45.985.371/0001-08</v>
      </c>
      <c r="W1032" t="str">
        <f>VLOOKUP(Tabela1[[#This Row],[CNPJ]],'[1]BASE FORNECEDORES'!$K:$R,8,0)</f>
        <v>3M DO BRASIL LTDA</v>
      </c>
      <c r="X1032">
        <v>10043</v>
      </c>
      <c r="Y1032" t="str">
        <f>VLOOKUP(Tabela1[[#This Row],[CÓD PRODUTO ]],[1]fornnecedor!$A:$G,7,0)</f>
        <v xml:space="preserve">OUTROS DISCOS </v>
      </c>
      <c r="Z1032">
        <v>642933</v>
      </c>
      <c r="AA1032" t="str">
        <f>Tabela1[[#This Row],[DESCRIÇÃO]]</f>
        <v>3M DO BRASIL LTDA</v>
      </c>
    </row>
    <row r="1033" spans="1:27" x14ac:dyDescent="0.3">
      <c r="A1033" t="s">
        <v>416</v>
      </c>
      <c r="B1033" t="s">
        <v>364</v>
      </c>
      <c r="C1033" s="1">
        <v>46043</v>
      </c>
      <c r="D1033" s="2">
        <v>2001920135</v>
      </c>
      <c r="E1033" t="s">
        <v>418</v>
      </c>
      <c r="G1033" t="s">
        <v>366</v>
      </c>
      <c r="H1033" t="s">
        <v>24</v>
      </c>
      <c r="I1033">
        <v>18.7</v>
      </c>
      <c r="J1033">
        <v>90</v>
      </c>
      <c r="K1033">
        <v>0</v>
      </c>
      <c r="L1033" s="3">
        <v>1683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117.81</v>
      </c>
      <c r="S1033">
        <v>0</v>
      </c>
      <c r="T1033" s="3">
        <v>1683</v>
      </c>
      <c r="U1033">
        <v>36</v>
      </c>
      <c r="V1033" t="str">
        <f>VLOOKUP(Tabela1[[#This Row],[CÓD FORNECEDOR]],'[1]BASE FORNECEDORES'!$A:$N,11,0)</f>
        <v>45.985.371/0001-08</v>
      </c>
      <c r="W1033" t="str">
        <f>VLOOKUP(Tabela1[[#This Row],[CNPJ]],'[1]BASE FORNECEDORES'!$K:$R,8,0)</f>
        <v>3M DO BRASIL LTDA</v>
      </c>
      <c r="X1033">
        <v>20135</v>
      </c>
      <c r="Y1033" t="str">
        <f>VLOOKUP(Tabela1[[#This Row],[CÓD PRODUTO ]],[1]fornnecedor!$A:$G,7,0)</f>
        <v>DISCO TRIZACT</v>
      </c>
      <c r="Z1033">
        <v>642933</v>
      </c>
      <c r="AA1033" t="str">
        <f>Tabela1[[#This Row],[DESCRIÇÃO]]</f>
        <v>3M DO BRASIL LTDA</v>
      </c>
    </row>
    <row r="1034" spans="1:27" x14ac:dyDescent="0.3">
      <c r="A1034" t="s">
        <v>416</v>
      </c>
      <c r="B1034" t="s">
        <v>364</v>
      </c>
      <c r="C1034" s="1">
        <v>46043</v>
      </c>
      <c r="D1034" s="2">
        <v>2001921351</v>
      </c>
      <c r="E1034" t="s">
        <v>419</v>
      </c>
      <c r="G1034" t="s">
        <v>366</v>
      </c>
      <c r="H1034" t="s">
        <v>24</v>
      </c>
      <c r="I1034">
        <v>23.08</v>
      </c>
      <c r="J1034">
        <v>15</v>
      </c>
      <c r="K1034">
        <v>0</v>
      </c>
      <c r="L1034">
        <v>346.2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24.23</v>
      </c>
      <c r="S1034">
        <v>0</v>
      </c>
      <c r="T1034">
        <v>346.2</v>
      </c>
      <c r="U1034">
        <v>36</v>
      </c>
      <c r="V1034" t="str">
        <f>VLOOKUP(Tabela1[[#This Row],[CÓD FORNECEDOR]],'[1]BASE FORNECEDORES'!$A:$N,11,0)</f>
        <v>45.985.371/0001-08</v>
      </c>
      <c r="W1034" t="str">
        <f>VLOOKUP(Tabela1[[#This Row],[CNPJ]],'[1]BASE FORNECEDORES'!$K:$R,8,0)</f>
        <v>3M DO BRASIL LTDA</v>
      </c>
      <c r="X1034">
        <v>21351</v>
      </c>
      <c r="Y1034" t="str">
        <f>VLOOKUP(Tabela1[[#This Row],[CÓD PRODUTO ]],[1]fornnecedor!$A:$G,7,0)</f>
        <v>DISCO TRIZACT</v>
      </c>
      <c r="Z1034">
        <v>642933</v>
      </c>
      <c r="AA1034" t="str">
        <f>Tabela1[[#This Row],[DESCRIÇÃO]]</f>
        <v>3M DO BRASIL LTDA</v>
      </c>
    </row>
    <row r="1035" spans="1:27" x14ac:dyDescent="0.3">
      <c r="A1035" t="s">
        <v>416</v>
      </c>
      <c r="B1035" t="s">
        <v>364</v>
      </c>
      <c r="C1035" s="1">
        <v>46043</v>
      </c>
      <c r="D1035" s="2">
        <v>2001924257</v>
      </c>
      <c r="E1035" t="s">
        <v>420</v>
      </c>
      <c r="G1035" t="s">
        <v>366</v>
      </c>
      <c r="H1035" t="s">
        <v>24</v>
      </c>
      <c r="I1035">
        <v>22</v>
      </c>
      <c r="J1035">
        <v>15</v>
      </c>
      <c r="K1035">
        <v>0</v>
      </c>
      <c r="L1035">
        <v>330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23.1</v>
      </c>
      <c r="S1035">
        <v>0</v>
      </c>
      <c r="T1035">
        <v>330</v>
      </c>
      <c r="U1035">
        <v>36</v>
      </c>
      <c r="V1035" t="str">
        <f>VLOOKUP(Tabela1[[#This Row],[CÓD FORNECEDOR]],'[1]BASE FORNECEDORES'!$A:$N,11,0)</f>
        <v>45.985.371/0001-08</v>
      </c>
      <c r="W1035" t="str">
        <f>VLOOKUP(Tabela1[[#This Row],[CNPJ]],'[1]BASE FORNECEDORES'!$K:$R,8,0)</f>
        <v>3M DO BRASIL LTDA</v>
      </c>
      <c r="X1035">
        <v>24257</v>
      </c>
      <c r="Y1035" t="str">
        <f>VLOOKUP(Tabela1[[#This Row],[CÓD PRODUTO ]],[1]fornnecedor!$A:$G,7,0)</f>
        <v>DISCO TRIZACT</v>
      </c>
      <c r="Z1035">
        <v>642933</v>
      </c>
      <c r="AA1035" t="str">
        <f>Tabela1[[#This Row],[DESCRIÇÃO]]</f>
        <v>3M DO BRASIL LTDA</v>
      </c>
    </row>
    <row r="1036" spans="1:27" x14ac:dyDescent="0.3">
      <c r="A1036" t="s">
        <v>416</v>
      </c>
      <c r="B1036" t="s">
        <v>364</v>
      </c>
      <c r="C1036" s="1">
        <v>46043</v>
      </c>
      <c r="D1036" s="2">
        <v>2004620261</v>
      </c>
      <c r="E1036" t="s">
        <v>421</v>
      </c>
      <c r="G1036" t="s">
        <v>366</v>
      </c>
      <c r="H1036" t="s">
        <v>24</v>
      </c>
      <c r="I1036">
        <v>28.09</v>
      </c>
      <c r="J1036">
        <v>36</v>
      </c>
      <c r="K1036">
        <v>0</v>
      </c>
      <c r="L1036" s="3">
        <v>1011.24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70.790000000000006</v>
      </c>
      <c r="S1036">
        <v>0</v>
      </c>
      <c r="T1036" s="3">
        <v>1011.24</v>
      </c>
      <c r="U1036">
        <v>36</v>
      </c>
      <c r="V1036" t="str">
        <f>VLOOKUP(Tabela1[[#This Row],[CÓD FORNECEDOR]],'[1]BASE FORNECEDORES'!$A:$N,11,0)</f>
        <v>45.985.371/0001-08</v>
      </c>
      <c r="W1036" t="str">
        <f>VLOOKUP(Tabela1[[#This Row],[CNPJ]],'[1]BASE FORNECEDORES'!$K:$R,8,0)</f>
        <v>3M DO BRASIL LTDA</v>
      </c>
      <c r="X1036">
        <v>20261</v>
      </c>
      <c r="Y1036" t="str">
        <f>VLOOKUP(Tabela1[[#This Row],[CÓD PRODUTO ]],[1]fornnecedor!$A:$G,7,0)</f>
        <v>FITA DUPLA FACE</v>
      </c>
      <c r="Z1036">
        <v>642933</v>
      </c>
      <c r="AA1036" t="str">
        <f>Tabela1[[#This Row],[DESCRIÇÃO]]</f>
        <v>3M DO BRASIL LTDA</v>
      </c>
    </row>
    <row r="1037" spans="1:27" x14ac:dyDescent="0.3">
      <c r="A1037" t="s">
        <v>422</v>
      </c>
      <c r="B1037" t="s">
        <v>364</v>
      </c>
      <c r="C1037" s="1">
        <v>46043</v>
      </c>
      <c r="D1037" s="2">
        <v>2004624183</v>
      </c>
      <c r="E1037" t="s">
        <v>423</v>
      </c>
      <c r="G1037" t="s">
        <v>366</v>
      </c>
      <c r="H1037" t="s">
        <v>24</v>
      </c>
      <c r="I1037">
        <v>22.44</v>
      </c>
      <c r="J1037">
        <v>64</v>
      </c>
      <c r="K1037">
        <v>0</v>
      </c>
      <c r="L1037" s="3">
        <v>1436.16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100.53</v>
      </c>
      <c r="S1037">
        <v>0</v>
      </c>
      <c r="T1037" s="3">
        <v>1436.16</v>
      </c>
      <c r="U1037">
        <v>36</v>
      </c>
      <c r="V1037" t="str">
        <f>VLOOKUP(Tabela1[[#This Row],[CÓD FORNECEDOR]],'[1]BASE FORNECEDORES'!$A:$N,11,0)</f>
        <v>45.985.371/0001-08</v>
      </c>
      <c r="W1037" t="str">
        <f>VLOOKUP(Tabela1[[#This Row],[CNPJ]],'[1]BASE FORNECEDORES'!$K:$R,8,0)</f>
        <v>3M DO BRASIL LTDA</v>
      </c>
      <c r="X1037">
        <v>24183</v>
      </c>
      <c r="Y1037" t="str">
        <f>VLOOKUP(Tabela1[[#This Row],[CÓD PRODUTO ]],[1]fornnecedor!$A:$G,7,0)</f>
        <v>FITA DUPLA FACE</v>
      </c>
      <c r="Z1037">
        <v>642934</v>
      </c>
      <c r="AA1037" t="str">
        <f>Tabela1[[#This Row],[DESCRIÇÃO]]</f>
        <v>3M DO BRASIL LTDA</v>
      </c>
    </row>
    <row r="1038" spans="1:27" x14ac:dyDescent="0.3">
      <c r="A1038" t="s">
        <v>422</v>
      </c>
      <c r="B1038" t="s">
        <v>364</v>
      </c>
      <c r="C1038" s="1">
        <v>46043</v>
      </c>
      <c r="D1038" s="2">
        <v>2000723096</v>
      </c>
      <c r="E1038" t="s">
        <v>380</v>
      </c>
      <c r="G1038" t="s">
        <v>366</v>
      </c>
      <c r="H1038" t="s">
        <v>66</v>
      </c>
      <c r="I1038">
        <v>1.64</v>
      </c>
      <c r="J1038">
        <v>500</v>
      </c>
      <c r="K1038">
        <v>0</v>
      </c>
      <c r="L1038">
        <v>819.2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57.34</v>
      </c>
      <c r="S1038">
        <v>0</v>
      </c>
      <c r="T1038">
        <v>819.2</v>
      </c>
      <c r="U1038">
        <v>36</v>
      </c>
      <c r="V1038" t="str">
        <f>VLOOKUP(Tabela1[[#This Row],[CÓD FORNECEDOR]],'[1]BASE FORNECEDORES'!$A:$N,11,0)</f>
        <v>45.985.371/0001-08</v>
      </c>
      <c r="W1038" t="str">
        <f>VLOOKUP(Tabela1[[#This Row],[CNPJ]],'[1]BASE FORNECEDORES'!$K:$R,8,0)</f>
        <v>3M DO BRASIL LTDA</v>
      </c>
      <c r="X1038">
        <v>23096</v>
      </c>
      <c r="Y1038" t="str">
        <f>VLOOKUP(Tabela1[[#This Row],[CÓD PRODUTO ]],[1]fornnecedor!$A:$G,7,0)</f>
        <v xml:space="preserve">DISCOS / LIXAS / ABRASIVOS </v>
      </c>
      <c r="Z1038">
        <v>642934</v>
      </c>
      <c r="AA1038" t="str">
        <f>Tabela1[[#This Row],[DESCRIÇÃO]]</f>
        <v>3M DO BRASIL LTDA</v>
      </c>
    </row>
    <row r="1039" spans="1:27" x14ac:dyDescent="0.3">
      <c r="A1039" t="s">
        <v>422</v>
      </c>
      <c r="B1039" t="s">
        <v>364</v>
      </c>
      <c r="C1039" s="1">
        <v>46043</v>
      </c>
      <c r="D1039" s="2">
        <v>2000723097</v>
      </c>
      <c r="E1039" t="s">
        <v>381</v>
      </c>
      <c r="G1039" t="s">
        <v>366</v>
      </c>
      <c r="H1039" t="s">
        <v>66</v>
      </c>
      <c r="I1039">
        <v>1.32</v>
      </c>
      <c r="J1039">
        <v>600</v>
      </c>
      <c r="K1039">
        <v>0</v>
      </c>
      <c r="L1039">
        <v>793.56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55.55</v>
      </c>
      <c r="S1039">
        <v>0</v>
      </c>
      <c r="T1039">
        <v>793.56</v>
      </c>
      <c r="U1039">
        <v>36</v>
      </c>
      <c r="V1039" t="str">
        <f>VLOOKUP(Tabela1[[#This Row],[CÓD FORNECEDOR]],'[1]BASE FORNECEDORES'!$A:$N,11,0)</f>
        <v>45.985.371/0001-08</v>
      </c>
      <c r="W1039" t="str">
        <f>VLOOKUP(Tabela1[[#This Row],[CNPJ]],'[1]BASE FORNECEDORES'!$K:$R,8,0)</f>
        <v>3M DO BRASIL LTDA</v>
      </c>
      <c r="X1039">
        <v>23097</v>
      </c>
      <c r="Y1039" t="str">
        <f>VLOOKUP(Tabela1[[#This Row],[CÓD PRODUTO ]],[1]fornnecedor!$A:$G,7,0)</f>
        <v xml:space="preserve">DISCOS / LIXAS / ABRASIVOS </v>
      </c>
      <c r="Z1039">
        <v>642934</v>
      </c>
      <c r="AA1039" t="str">
        <f>Tabela1[[#This Row],[DESCRIÇÃO]]</f>
        <v>3M DO BRASIL LTDA</v>
      </c>
    </row>
    <row r="1040" spans="1:27" x14ac:dyDescent="0.3">
      <c r="A1040" t="s">
        <v>422</v>
      </c>
      <c r="B1040" t="s">
        <v>364</v>
      </c>
      <c r="C1040" s="1">
        <v>46043</v>
      </c>
      <c r="D1040" s="2">
        <v>2000723103</v>
      </c>
      <c r="E1040" t="s">
        <v>382</v>
      </c>
      <c r="G1040" t="s">
        <v>366</v>
      </c>
      <c r="H1040" t="s">
        <v>24</v>
      </c>
      <c r="I1040">
        <v>1.64</v>
      </c>
      <c r="J1040">
        <v>800</v>
      </c>
      <c r="K1040">
        <v>0</v>
      </c>
      <c r="L1040" s="3">
        <v>1310.72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91.75</v>
      </c>
      <c r="S1040">
        <v>0</v>
      </c>
      <c r="T1040" s="3">
        <v>1310.72</v>
      </c>
      <c r="U1040">
        <v>36</v>
      </c>
      <c r="V1040" t="str">
        <f>VLOOKUP(Tabela1[[#This Row],[CÓD FORNECEDOR]],'[1]BASE FORNECEDORES'!$A:$N,11,0)</f>
        <v>45.985.371/0001-08</v>
      </c>
      <c r="W1040" t="str">
        <f>VLOOKUP(Tabela1[[#This Row],[CNPJ]],'[1]BASE FORNECEDORES'!$K:$R,8,0)</f>
        <v>3M DO BRASIL LTDA</v>
      </c>
      <c r="X1040">
        <v>23103</v>
      </c>
      <c r="Y1040" t="str">
        <f>VLOOKUP(Tabela1[[#This Row],[CÓD PRODUTO ]],[1]fornnecedor!$A:$G,7,0)</f>
        <v xml:space="preserve">DISCOS / LIXAS / ABRASIVOS </v>
      </c>
      <c r="Z1040">
        <v>642934</v>
      </c>
      <c r="AA1040" t="str">
        <f>Tabela1[[#This Row],[DESCRIÇÃO]]</f>
        <v>3M DO BRASIL LTDA</v>
      </c>
    </row>
    <row r="1041" spans="1:27" x14ac:dyDescent="0.3">
      <c r="A1041" t="s">
        <v>422</v>
      </c>
      <c r="B1041" t="s">
        <v>364</v>
      </c>
      <c r="C1041" s="1">
        <v>46043</v>
      </c>
      <c r="D1041" s="2">
        <v>2000900061</v>
      </c>
      <c r="E1041" t="s">
        <v>424</v>
      </c>
      <c r="G1041" t="s">
        <v>366</v>
      </c>
      <c r="H1041" t="s">
        <v>24</v>
      </c>
      <c r="I1041">
        <v>0.96</v>
      </c>
      <c r="J1041">
        <v>100</v>
      </c>
      <c r="K1041">
        <v>0</v>
      </c>
      <c r="L1041">
        <v>95.82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6.71</v>
      </c>
      <c r="S1041">
        <v>0</v>
      </c>
      <c r="T1041">
        <v>95.82</v>
      </c>
      <c r="U1041">
        <v>36</v>
      </c>
      <c r="V1041" t="str">
        <f>VLOOKUP(Tabela1[[#This Row],[CÓD FORNECEDOR]],'[1]BASE FORNECEDORES'!$A:$N,11,0)</f>
        <v>45.985.371/0001-08</v>
      </c>
      <c r="W1041" t="str">
        <f>VLOOKUP(Tabela1[[#This Row],[CNPJ]],'[1]BASE FORNECEDORES'!$K:$R,8,0)</f>
        <v>3M DO BRASIL LTDA</v>
      </c>
      <c r="X1041">
        <v>61</v>
      </c>
      <c r="Y1041" t="str">
        <f>VLOOKUP(Tabela1[[#This Row],[CÓD PRODUTO ]],[1]fornnecedor!$A:$G,7,0)</f>
        <v>LIXA DÁGUA</v>
      </c>
      <c r="Z1041">
        <v>642934</v>
      </c>
      <c r="AA1041" t="str">
        <f>Tabela1[[#This Row],[DESCRIÇÃO]]</f>
        <v>3M DO BRASIL LTDA</v>
      </c>
    </row>
    <row r="1042" spans="1:27" x14ac:dyDescent="0.3">
      <c r="A1042" t="s">
        <v>425</v>
      </c>
      <c r="B1042" t="s">
        <v>364</v>
      </c>
      <c r="C1042" s="1">
        <v>46043</v>
      </c>
      <c r="D1042" s="2">
        <v>3002584010</v>
      </c>
      <c r="E1042" t="s">
        <v>426</v>
      </c>
      <c r="G1042" t="s">
        <v>366</v>
      </c>
      <c r="H1042" t="s">
        <v>24</v>
      </c>
      <c r="I1042">
        <v>1.62</v>
      </c>
      <c r="J1042">
        <v>50</v>
      </c>
      <c r="K1042">
        <v>0</v>
      </c>
      <c r="L1042">
        <v>81.239999999999995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5.69</v>
      </c>
      <c r="S1042">
        <v>0</v>
      </c>
      <c r="T1042">
        <v>81.239999999999995</v>
      </c>
      <c r="U1042">
        <v>36</v>
      </c>
      <c r="V1042" t="str">
        <f>VLOOKUP(Tabela1[[#This Row],[CÓD FORNECEDOR]],'[1]BASE FORNECEDORES'!$A:$N,11,0)</f>
        <v>45.985.371/0001-08</v>
      </c>
      <c r="W1042" t="str">
        <f>VLOOKUP(Tabela1[[#This Row],[CNPJ]],'[1]BASE FORNECEDORES'!$K:$R,8,0)</f>
        <v>3M DO BRASIL LTDA</v>
      </c>
      <c r="X1042">
        <v>84010</v>
      </c>
      <c r="Y1042" t="str">
        <f>VLOOKUP(Tabela1[[#This Row],[CÓD PRODUTO ]],[1]fornnecedor!$A:$G,7,0)</f>
        <v>LIXA FERRO</v>
      </c>
      <c r="Z1042">
        <v>642935</v>
      </c>
      <c r="AA1042" t="str">
        <f>Tabela1[[#This Row],[DESCRIÇÃO]]</f>
        <v>3M DO BRASIL LTDA</v>
      </c>
    </row>
    <row r="1043" spans="1:27" x14ac:dyDescent="0.3">
      <c r="A1043" t="s">
        <v>425</v>
      </c>
      <c r="B1043" t="s">
        <v>364</v>
      </c>
      <c r="C1043" s="1">
        <v>46043</v>
      </c>
      <c r="D1043" s="2">
        <v>3002520577</v>
      </c>
      <c r="E1043" t="s">
        <v>427</v>
      </c>
      <c r="G1043" t="s">
        <v>366</v>
      </c>
      <c r="H1043" t="s">
        <v>24</v>
      </c>
      <c r="I1043">
        <v>2.13</v>
      </c>
      <c r="J1043">
        <v>200</v>
      </c>
      <c r="K1043">
        <v>0</v>
      </c>
      <c r="L1043">
        <v>425.32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29.77</v>
      </c>
      <c r="S1043">
        <v>0</v>
      </c>
      <c r="T1043">
        <v>425.32</v>
      </c>
      <c r="U1043">
        <v>36</v>
      </c>
      <c r="V1043" t="str">
        <f>VLOOKUP(Tabela1[[#This Row],[CÓD FORNECEDOR]],'[1]BASE FORNECEDORES'!$A:$N,11,0)</f>
        <v>45.985.371/0001-08</v>
      </c>
      <c r="W1043" t="str">
        <f>VLOOKUP(Tabela1[[#This Row],[CNPJ]],'[1]BASE FORNECEDORES'!$K:$R,8,0)</f>
        <v>3M DO BRASIL LTDA</v>
      </c>
      <c r="X1043">
        <v>20577</v>
      </c>
      <c r="Y1043" t="str">
        <f>VLOOKUP(Tabela1[[#This Row],[CÓD PRODUTO ]],[1]fornnecedor!$A:$G,7,0)</f>
        <v>LIXA FERRO</v>
      </c>
      <c r="Z1043">
        <v>642935</v>
      </c>
      <c r="AA1043" t="str">
        <f>Tabela1[[#This Row],[DESCRIÇÃO]]</f>
        <v>3M DO BRASIL LTDA</v>
      </c>
    </row>
    <row r="1044" spans="1:27" x14ac:dyDescent="0.3">
      <c r="A1044" t="s">
        <v>425</v>
      </c>
      <c r="B1044" t="s">
        <v>364</v>
      </c>
      <c r="C1044" s="1">
        <v>46043</v>
      </c>
      <c r="D1044" s="2">
        <v>3002684020</v>
      </c>
      <c r="E1044" t="s">
        <v>428</v>
      </c>
      <c r="G1044" t="s">
        <v>366</v>
      </c>
      <c r="H1044" t="s">
        <v>24</v>
      </c>
      <c r="I1044">
        <v>0.67</v>
      </c>
      <c r="J1044">
        <v>200</v>
      </c>
      <c r="K1044">
        <v>0</v>
      </c>
      <c r="L1044">
        <v>133.28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9.33</v>
      </c>
      <c r="S1044">
        <v>0</v>
      </c>
      <c r="T1044">
        <v>133.28</v>
      </c>
      <c r="U1044">
        <v>36</v>
      </c>
      <c r="V1044" t="str">
        <f>VLOOKUP(Tabela1[[#This Row],[CÓD FORNECEDOR]],'[1]BASE FORNECEDORES'!$A:$N,11,0)</f>
        <v>45.985.371/0001-08</v>
      </c>
      <c r="W1044" t="str">
        <f>VLOOKUP(Tabela1[[#This Row],[CNPJ]],'[1]BASE FORNECEDORES'!$K:$R,8,0)</f>
        <v>3M DO BRASIL LTDA</v>
      </c>
      <c r="X1044">
        <v>84020</v>
      </c>
      <c r="Y1044" t="str">
        <f>VLOOKUP(Tabela1[[#This Row],[CÓD PRODUTO ]],[1]fornnecedor!$A:$G,7,0)</f>
        <v>LIXA MASSA  /MADEIRA / PAREDE</v>
      </c>
      <c r="Z1044">
        <v>642935</v>
      </c>
      <c r="AA1044" t="str">
        <f>Tabela1[[#This Row],[DESCRIÇÃO]]</f>
        <v>3M DO BRASIL LTDA</v>
      </c>
    </row>
    <row r="1045" spans="1:27" x14ac:dyDescent="0.3">
      <c r="A1045" t="s">
        <v>425</v>
      </c>
      <c r="B1045" t="s">
        <v>364</v>
      </c>
      <c r="C1045" s="1">
        <v>46043</v>
      </c>
      <c r="D1045" s="2">
        <v>3002684016</v>
      </c>
      <c r="E1045" t="s">
        <v>429</v>
      </c>
      <c r="G1045" t="s">
        <v>366</v>
      </c>
      <c r="H1045" t="s">
        <v>24</v>
      </c>
      <c r="I1045">
        <v>0.44</v>
      </c>
      <c r="J1045">
        <v>100</v>
      </c>
      <c r="K1045">
        <v>0</v>
      </c>
      <c r="L1045">
        <v>44.46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3.11</v>
      </c>
      <c r="S1045">
        <v>0</v>
      </c>
      <c r="T1045">
        <v>44.46</v>
      </c>
      <c r="U1045">
        <v>36</v>
      </c>
      <c r="V1045" t="str">
        <f>VLOOKUP(Tabela1[[#This Row],[CÓD FORNECEDOR]],'[1]BASE FORNECEDORES'!$A:$N,11,0)</f>
        <v>45.985.371/0001-08</v>
      </c>
      <c r="W1045" t="str">
        <f>VLOOKUP(Tabela1[[#This Row],[CNPJ]],'[1]BASE FORNECEDORES'!$K:$R,8,0)</f>
        <v>3M DO BRASIL LTDA</v>
      </c>
      <c r="X1045">
        <v>84016</v>
      </c>
      <c r="Y1045" t="str">
        <f>VLOOKUP(Tabela1[[#This Row],[CÓD PRODUTO ]],[1]fornnecedor!$A:$G,7,0)</f>
        <v>LIXA MASSA  /MADEIRA / PAREDE</v>
      </c>
      <c r="Z1045">
        <v>642935</v>
      </c>
      <c r="AA1045" t="str">
        <f>Tabela1[[#This Row],[DESCRIÇÃO]]</f>
        <v>3M DO BRASIL LTDA</v>
      </c>
    </row>
    <row r="1046" spans="1:27" x14ac:dyDescent="0.3">
      <c r="A1046" t="s">
        <v>425</v>
      </c>
      <c r="B1046" t="s">
        <v>364</v>
      </c>
      <c r="C1046" s="1">
        <v>46043</v>
      </c>
      <c r="D1046" s="2">
        <v>3002684021</v>
      </c>
      <c r="E1046" t="s">
        <v>430</v>
      </c>
      <c r="G1046" t="s">
        <v>366</v>
      </c>
      <c r="H1046" t="s">
        <v>24</v>
      </c>
      <c r="I1046">
        <v>0.44</v>
      </c>
      <c r="J1046">
        <v>400</v>
      </c>
      <c r="K1046">
        <v>0</v>
      </c>
      <c r="L1046">
        <v>177.84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12.45</v>
      </c>
      <c r="S1046">
        <v>0</v>
      </c>
      <c r="T1046">
        <v>177.84</v>
      </c>
      <c r="U1046">
        <v>36</v>
      </c>
      <c r="V1046" t="str">
        <f>VLOOKUP(Tabela1[[#This Row],[CÓD FORNECEDOR]],'[1]BASE FORNECEDORES'!$A:$N,11,0)</f>
        <v>45.985.371/0001-08</v>
      </c>
      <c r="W1046" t="str">
        <f>VLOOKUP(Tabela1[[#This Row],[CNPJ]],'[1]BASE FORNECEDORES'!$K:$R,8,0)</f>
        <v>3M DO BRASIL LTDA</v>
      </c>
      <c r="X1046">
        <v>84021</v>
      </c>
      <c r="Y1046" t="str">
        <f>VLOOKUP(Tabela1[[#This Row],[CÓD PRODUTO ]],[1]fornnecedor!$A:$G,7,0)</f>
        <v>LIXA MASSA  /MADEIRA / PAREDE</v>
      </c>
      <c r="Z1046">
        <v>642935</v>
      </c>
      <c r="AA1046" t="str">
        <f>Tabela1[[#This Row],[DESCRIÇÃO]]</f>
        <v>3M DO BRASIL LTDA</v>
      </c>
    </row>
    <row r="1047" spans="1:27" x14ac:dyDescent="0.3">
      <c r="A1047" t="s">
        <v>431</v>
      </c>
      <c r="B1047" t="s">
        <v>364</v>
      </c>
      <c r="C1047" s="1">
        <v>46043</v>
      </c>
      <c r="D1047" s="2">
        <v>3002684017</v>
      </c>
      <c r="E1047" t="s">
        <v>392</v>
      </c>
      <c r="G1047" t="s">
        <v>366</v>
      </c>
      <c r="H1047" t="s">
        <v>24</v>
      </c>
      <c r="I1047">
        <v>0.44</v>
      </c>
      <c r="J1047">
        <v>200</v>
      </c>
      <c r="K1047">
        <v>0</v>
      </c>
      <c r="L1047">
        <v>88.92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6.22</v>
      </c>
      <c r="S1047">
        <v>0</v>
      </c>
      <c r="T1047">
        <v>88.92</v>
      </c>
      <c r="U1047">
        <v>36</v>
      </c>
      <c r="V1047" t="str">
        <f>VLOOKUP(Tabela1[[#This Row],[CÓD FORNECEDOR]],'[1]BASE FORNECEDORES'!$A:$N,11,0)</f>
        <v>45.985.371/0001-08</v>
      </c>
      <c r="W1047" t="str">
        <f>VLOOKUP(Tabela1[[#This Row],[CNPJ]],'[1]BASE FORNECEDORES'!$K:$R,8,0)</f>
        <v>3M DO BRASIL LTDA</v>
      </c>
      <c r="X1047">
        <v>84017</v>
      </c>
      <c r="Y1047" t="str">
        <f>VLOOKUP(Tabela1[[#This Row],[CÓD PRODUTO ]],[1]fornnecedor!$A:$G,7,0)</f>
        <v>LIXA MASSA  /MADEIRA / PAREDE</v>
      </c>
      <c r="Z1047">
        <v>642936</v>
      </c>
      <c r="AA1047" t="str">
        <f>Tabela1[[#This Row],[DESCRIÇÃO]]</f>
        <v>3M DO BRASIL LTDA</v>
      </c>
    </row>
    <row r="1048" spans="1:27" x14ac:dyDescent="0.3">
      <c r="A1048" t="s">
        <v>431</v>
      </c>
      <c r="B1048" t="s">
        <v>364</v>
      </c>
      <c r="C1048" s="1">
        <v>46043</v>
      </c>
      <c r="D1048" s="2">
        <v>2000710027</v>
      </c>
      <c r="E1048" t="s">
        <v>432</v>
      </c>
      <c r="G1048" t="s">
        <v>366</v>
      </c>
      <c r="H1048" t="s">
        <v>24</v>
      </c>
      <c r="I1048">
        <v>1.28</v>
      </c>
      <c r="J1048">
        <v>100</v>
      </c>
      <c r="K1048">
        <v>0</v>
      </c>
      <c r="L1048">
        <v>128.44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8.99</v>
      </c>
      <c r="S1048">
        <v>0</v>
      </c>
      <c r="T1048">
        <v>128.44</v>
      </c>
      <c r="U1048">
        <v>36</v>
      </c>
      <c r="V1048" t="str">
        <f>VLOOKUP(Tabela1[[#This Row],[CÓD FORNECEDOR]],'[1]BASE FORNECEDORES'!$A:$N,11,0)</f>
        <v>45.985.371/0001-08</v>
      </c>
      <c r="W1048" t="str">
        <f>VLOOKUP(Tabela1[[#This Row],[CNPJ]],'[1]BASE FORNECEDORES'!$K:$R,8,0)</f>
        <v>3M DO BRASIL LTDA</v>
      </c>
      <c r="X1048">
        <v>10027</v>
      </c>
      <c r="Y1048" t="str">
        <f>VLOOKUP(Tabela1[[#This Row],[CÓD PRODUTO ]],[1]fornnecedor!$A:$G,7,0)</f>
        <v xml:space="preserve">DISCOS / LIXAS / ABRASIVOS </v>
      </c>
      <c r="Z1048">
        <v>642936</v>
      </c>
      <c r="AA1048" t="str">
        <f>Tabela1[[#This Row],[DESCRIÇÃO]]</f>
        <v>3M DO BRASIL LTDA</v>
      </c>
    </row>
    <row r="1049" spans="1:27" x14ac:dyDescent="0.3">
      <c r="A1049" t="s">
        <v>433</v>
      </c>
      <c r="B1049" t="s">
        <v>364</v>
      </c>
      <c r="C1049" s="1">
        <v>46043</v>
      </c>
      <c r="D1049" s="2">
        <v>2000620048</v>
      </c>
      <c r="E1049" t="s">
        <v>434</v>
      </c>
      <c r="G1049" t="s">
        <v>366</v>
      </c>
      <c r="H1049" t="s">
        <v>24</v>
      </c>
      <c r="I1049">
        <v>13.27</v>
      </c>
      <c r="J1049">
        <v>24</v>
      </c>
      <c r="K1049">
        <v>0</v>
      </c>
      <c r="L1049">
        <v>318.48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22.29</v>
      </c>
      <c r="S1049">
        <v>0</v>
      </c>
      <c r="T1049">
        <v>318.48</v>
      </c>
      <c r="U1049">
        <v>36</v>
      </c>
      <c r="V1049" t="str">
        <f>VLOOKUP(Tabela1[[#This Row],[CÓD FORNECEDOR]],'[1]BASE FORNECEDORES'!$A:$N,11,0)</f>
        <v>45.985.371/0001-08</v>
      </c>
      <c r="W1049" t="str">
        <f>VLOOKUP(Tabela1[[#This Row],[CNPJ]],'[1]BASE FORNECEDORES'!$K:$R,8,0)</f>
        <v>3M DO BRASIL LTDA</v>
      </c>
      <c r="X1049">
        <v>20048</v>
      </c>
      <c r="Y1049" t="str">
        <f>VLOOKUP(Tabela1[[#This Row],[CÓD PRODUTO ]],[1]fornnecedor!$A:$G,7,0)</f>
        <v>CERA  / LIMPEZA /  POLIMENTO VEICULAR</v>
      </c>
      <c r="Z1049">
        <v>642946</v>
      </c>
      <c r="AA1049" t="str">
        <f>Tabela1[[#This Row],[DESCRIÇÃO]]</f>
        <v>3M DO BRASIL LTDA</v>
      </c>
    </row>
    <row r="1050" spans="1:27" x14ac:dyDescent="0.3">
      <c r="A1050" t="s">
        <v>433</v>
      </c>
      <c r="B1050" t="s">
        <v>364</v>
      </c>
      <c r="C1050" s="1">
        <v>46043</v>
      </c>
      <c r="D1050" s="2">
        <v>2001824256</v>
      </c>
      <c r="E1050" t="s">
        <v>435</v>
      </c>
      <c r="G1050" t="s">
        <v>366</v>
      </c>
      <c r="H1050" t="s">
        <v>24</v>
      </c>
      <c r="I1050">
        <v>63.31</v>
      </c>
      <c r="J1050">
        <v>36</v>
      </c>
      <c r="K1050">
        <v>0</v>
      </c>
      <c r="L1050" s="3">
        <v>2279.16</v>
      </c>
      <c r="M1050">
        <v>148.15</v>
      </c>
      <c r="N1050">
        <v>0</v>
      </c>
      <c r="O1050">
        <v>0</v>
      </c>
      <c r="P1050">
        <v>0</v>
      </c>
      <c r="Q1050">
        <v>0</v>
      </c>
      <c r="R1050">
        <v>159.54</v>
      </c>
      <c r="S1050">
        <v>0</v>
      </c>
      <c r="T1050" s="3">
        <v>2427.31</v>
      </c>
      <c r="U1050">
        <v>36</v>
      </c>
      <c r="V1050" t="str">
        <f>VLOOKUP(Tabela1[[#This Row],[CÓD FORNECEDOR]],'[1]BASE FORNECEDORES'!$A:$N,11,0)</f>
        <v>45.985.371/0001-08</v>
      </c>
      <c r="W1050" t="str">
        <f>VLOOKUP(Tabela1[[#This Row],[CNPJ]],'[1]BASE FORNECEDORES'!$K:$R,8,0)</f>
        <v>3M DO BRASIL LTDA</v>
      </c>
      <c r="X1050">
        <v>24256</v>
      </c>
      <c r="Y1050" t="str">
        <f>VLOOKUP(Tabela1[[#This Row],[CÓD PRODUTO ]],[1]fornnecedor!$A:$G,7,0)</f>
        <v xml:space="preserve">LÍQUIDOS P/ POLIMENTO </v>
      </c>
      <c r="Z1050">
        <v>642946</v>
      </c>
      <c r="AA1050" t="str">
        <f>Tabela1[[#This Row],[DESCRIÇÃO]]</f>
        <v>3M DO BRASIL LTDA</v>
      </c>
    </row>
    <row r="1051" spans="1:27" x14ac:dyDescent="0.3">
      <c r="A1051" t="s">
        <v>436</v>
      </c>
      <c r="B1051" t="s">
        <v>364</v>
      </c>
      <c r="C1051" s="1">
        <v>46043</v>
      </c>
      <c r="D1051" s="2">
        <v>2001885510</v>
      </c>
      <c r="E1051" t="s">
        <v>437</v>
      </c>
      <c r="G1051" t="s">
        <v>366</v>
      </c>
      <c r="H1051" t="s">
        <v>24</v>
      </c>
      <c r="I1051">
        <v>142.11000000000001</v>
      </c>
      <c r="J1051">
        <v>6</v>
      </c>
      <c r="K1051">
        <v>0</v>
      </c>
      <c r="L1051">
        <v>852.66</v>
      </c>
      <c r="M1051">
        <v>55.42</v>
      </c>
      <c r="N1051">
        <v>0</v>
      </c>
      <c r="O1051">
        <v>0</v>
      </c>
      <c r="P1051">
        <v>0</v>
      </c>
      <c r="Q1051">
        <v>0</v>
      </c>
      <c r="R1051">
        <v>34.11</v>
      </c>
      <c r="S1051">
        <v>0</v>
      </c>
      <c r="T1051">
        <v>908.08</v>
      </c>
      <c r="U1051">
        <v>36</v>
      </c>
      <c r="V1051" t="str">
        <f>VLOOKUP(Tabela1[[#This Row],[CÓD FORNECEDOR]],'[1]BASE FORNECEDORES'!$A:$N,11,0)</f>
        <v>45.985.371/0001-08</v>
      </c>
      <c r="W1051" t="str">
        <f>VLOOKUP(Tabela1[[#This Row],[CNPJ]],'[1]BASE FORNECEDORES'!$K:$R,8,0)</f>
        <v>3M DO BRASIL LTDA</v>
      </c>
      <c r="X1051">
        <v>85510</v>
      </c>
      <c r="Y1051" t="str">
        <f>VLOOKUP(Tabela1[[#This Row],[CÓD PRODUTO ]],[1]fornnecedor!$A:$G,7,0)</f>
        <v xml:space="preserve">LÍQUIDOS P/ POLIMENTO </v>
      </c>
      <c r="Z1051">
        <v>642947</v>
      </c>
      <c r="AA1051" t="str">
        <f>Tabela1[[#This Row],[DESCRIÇÃO]]</f>
        <v>3M DO BRASIL LTDA</v>
      </c>
    </row>
    <row r="1052" spans="1:27" x14ac:dyDescent="0.3">
      <c r="A1052" t="s">
        <v>438</v>
      </c>
      <c r="B1052" t="s">
        <v>364</v>
      </c>
      <c r="C1052" s="1">
        <v>46043</v>
      </c>
      <c r="D1052" s="2">
        <v>2001809751</v>
      </c>
      <c r="E1052" t="s">
        <v>439</v>
      </c>
      <c r="G1052" t="s">
        <v>366</v>
      </c>
      <c r="H1052" t="s">
        <v>24</v>
      </c>
      <c r="I1052">
        <v>40.67</v>
      </c>
      <c r="J1052">
        <v>12</v>
      </c>
      <c r="K1052">
        <v>0</v>
      </c>
      <c r="L1052">
        <v>488.04</v>
      </c>
      <c r="M1052">
        <v>31.72</v>
      </c>
      <c r="N1052">
        <v>0</v>
      </c>
      <c r="O1052">
        <v>0</v>
      </c>
      <c r="P1052">
        <v>0</v>
      </c>
      <c r="Q1052">
        <v>0</v>
      </c>
      <c r="R1052">
        <v>19.52</v>
      </c>
      <c r="S1052">
        <v>0</v>
      </c>
      <c r="T1052">
        <v>519.76</v>
      </c>
      <c r="U1052">
        <v>36</v>
      </c>
      <c r="V1052" t="str">
        <f>VLOOKUP(Tabela1[[#This Row],[CÓD FORNECEDOR]],'[1]BASE FORNECEDORES'!$A:$N,11,0)</f>
        <v>45.985.371/0001-08</v>
      </c>
      <c r="W1052" t="str">
        <f>VLOOKUP(Tabela1[[#This Row],[CNPJ]],'[1]BASE FORNECEDORES'!$K:$R,8,0)</f>
        <v>3M DO BRASIL LTDA</v>
      </c>
      <c r="X1052">
        <v>9751</v>
      </c>
      <c r="Y1052" t="str">
        <f>VLOOKUP(Tabela1[[#This Row],[CÓD PRODUTO ]],[1]fornnecedor!$A:$G,7,0)</f>
        <v xml:space="preserve">LÍQUIDOS P/ POLIMENTO </v>
      </c>
      <c r="Z1052">
        <v>642949</v>
      </c>
      <c r="AA1052" t="str">
        <f>Tabela1[[#This Row],[DESCRIÇÃO]]</f>
        <v>3M DO BRASIL LTDA</v>
      </c>
    </row>
    <row r="1053" spans="1:27" x14ac:dyDescent="0.3">
      <c r="A1053" t="s">
        <v>440</v>
      </c>
      <c r="B1053" t="s">
        <v>364</v>
      </c>
      <c r="C1053" s="1">
        <v>46043</v>
      </c>
      <c r="D1053" s="2">
        <v>2001822258</v>
      </c>
      <c r="E1053" t="s">
        <v>441</v>
      </c>
      <c r="G1053" t="s">
        <v>366</v>
      </c>
      <c r="H1053" t="s">
        <v>24</v>
      </c>
      <c r="I1053">
        <v>40.47</v>
      </c>
      <c r="J1053">
        <v>12</v>
      </c>
      <c r="K1053">
        <v>0</v>
      </c>
      <c r="L1053">
        <v>485.64</v>
      </c>
      <c r="M1053">
        <v>31.57</v>
      </c>
      <c r="N1053">
        <v>0</v>
      </c>
      <c r="O1053">
        <v>0</v>
      </c>
      <c r="P1053">
        <v>0</v>
      </c>
      <c r="Q1053">
        <v>0</v>
      </c>
      <c r="R1053">
        <v>33.99</v>
      </c>
      <c r="S1053">
        <v>0</v>
      </c>
      <c r="T1053">
        <v>517.21</v>
      </c>
      <c r="U1053">
        <v>36</v>
      </c>
      <c r="V1053" t="str">
        <f>VLOOKUP(Tabela1[[#This Row],[CÓD FORNECEDOR]],'[1]BASE FORNECEDORES'!$A:$N,11,0)</f>
        <v>45.985.371/0001-08</v>
      </c>
      <c r="W1053" t="str">
        <f>VLOOKUP(Tabela1[[#This Row],[CNPJ]],'[1]BASE FORNECEDORES'!$K:$R,8,0)</f>
        <v>3M DO BRASIL LTDA</v>
      </c>
      <c r="X1053">
        <v>22258</v>
      </c>
      <c r="Y1053" t="str">
        <f>VLOOKUP(Tabela1[[#This Row],[CÓD PRODUTO ]],[1]fornnecedor!$A:$G,7,0)</f>
        <v xml:space="preserve">LÍQUIDOS P/ POLIMENTO </v>
      </c>
      <c r="Z1053">
        <v>642950</v>
      </c>
      <c r="AA1053" t="str">
        <f>Tabela1[[#This Row],[DESCRIÇÃO]]</f>
        <v>3M DO BRASIL LTDA</v>
      </c>
    </row>
    <row r="1054" spans="1:27" x14ac:dyDescent="0.3">
      <c r="A1054" t="s">
        <v>440</v>
      </c>
      <c r="B1054" t="s">
        <v>364</v>
      </c>
      <c r="C1054" s="1">
        <v>46043</v>
      </c>
      <c r="D1054" s="2">
        <v>2000521203</v>
      </c>
      <c r="E1054" t="s">
        <v>442</v>
      </c>
      <c r="G1054" t="s">
        <v>366</v>
      </c>
      <c r="H1054" t="s">
        <v>24</v>
      </c>
      <c r="I1054">
        <v>18.27</v>
      </c>
      <c r="J1054">
        <v>12</v>
      </c>
      <c r="K1054">
        <v>0</v>
      </c>
      <c r="L1054">
        <v>219.24</v>
      </c>
      <c r="M1054">
        <v>14.25</v>
      </c>
      <c r="N1054">
        <v>0</v>
      </c>
      <c r="O1054">
        <v>0</v>
      </c>
      <c r="P1054">
        <v>0</v>
      </c>
      <c r="Q1054">
        <v>0</v>
      </c>
      <c r="R1054">
        <v>15.35</v>
      </c>
      <c r="S1054">
        <v>0</v>
      </c>
      <c r="T1054">
        <v>233.49</v>
      </c>
      <c r="U1054">
        <v>36</v>
      </c>
      <c r="V1054" t="str">
        <f>VLOOKUP(Tabela1[[#This Row],[CÓD FORNECEDOR]],'[1]BASE FORNECEDORES'!$A:$N,11,0)</f>
        <v>45.985.371/0001-08</v>
      </c>
      <c r="W1054" t="str">
        <f>VLOOKUP(Tabela1[[#This Row],[CNPJ]],'[1]BASE FORNECEDORES'!$K:$R,8,0)</f>
        <v>3M DO BRASIL LTDA</v>
      </c>
      <c r="X1054">
        <v>21203</v>
      </c>
      <c r="Y1054" t="str">
        <f>VLOOKUP(Tabela1[[#This Row],[CÓD PRODUTO ]],[1]fornnecedor!$A:$G,7,0)</f>
        <v>MASSA DE POLIR</v>
      </c>
      <c r="Z1054">
        <v>642950</v>
      </c>
      <c r="AA1054" t="str">
        <f>Tabela1[[#This Row],[DESCRIÇÃO]]</f>
        <v>3M DO BRASIL LTDA</v>
      </c>
    </row>
    <row r="1055" spans="1:27" x14ac:dyDescent="0.3">
      <c r="A1055" t="s">
        <v>443</v>
      </c>
      <c r="B1055" t="s">
        <v>364</v>
      </c>
      <c r="C1055" s="1">
        <v>46043</v>
      </c>
      <c r="D1055" s="2">
        <v>2005620064</v>
      </c>
      <c r="E1055" t="s">
        <v>444</v>
      </c>
      <c r="G1055" t="s">
        <v>366</v>
      </c>
      <c r="H1055" t="s">
        <v>24</v>
      </c>
      <c r="I1055">
        <v>27.97</v>
      </c>
      <c r="J1055">
        <v>6</v>
      </c>
      <c r="K1055">
        <v>0</v>
      </c>
      <c r="L1055">
        <v>167.82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11.75</v>
      </c>
      <c r="S1055">
        <v>0</v>
      </c>
      <c r="T1055">
        <v>167.82</v>
      </c>
      <c r="U1055">
        <v>36</v>
      </c>
      <c r="V1055" t="str">
        <f>VLOOKUP(Tabela1[[#This Row],[CÓD FORNECEDOR]],'[1]BASE FORNECEDORES'!$A:$N,11,0)</f>
        <v>45.985.371/0001-08</v>
      </c>
      <c r="W1055" t="str">
        <f>VLOOKUP(Tabela1[[#This Row],[CNPJ]],'[1]BASE FORNECEDORES'!$K:$R,8,0)</f>
        <v>3M DO BRASIL LTDA</v>
      </c>
      <c r="X1055">
        <v>20064</v>
      </c>
      <c r="Y1055" t="str">
        <f>VLOOKUP(Tabela1[[#This Row],[CÓD PRODUTO ]],[1]fornnecedor!$A:$G,7,0)</f>
        <v>COLA INST./ ADESIVOS COLANTES</v>
      </c>
      <c r="Z1055">
        <v>643290</v>
      </c>
      <c r="AA1055" t="str">
        <f>Tabela1[[#This Row],[DESCRIÇÃO]]</f>
        <v>3M DO BRASIL LTDA</v>
      </c>
    </row>
    <row r="1056" spans="1:27" x14ac:dyDescent="0.3">
      <c r="A1056" t="s">
        <v>445</v>
      </c>
      <c r="B1056" t="s">
        <v>364</v>
      </c>
      <c r="C1056" s="1">
        <v>46043</v>
      </c>
      <c r="D1056" s="2">
        <v>2003520231</v>
      </c>
      <c r="E1056" t="s">
        <v>446</v>
      </c>
      <c r="G1056" t="s">
        <v>366</v>
      </c>
      <c r="H1056" t="s">
        <v>24</v>
      </c>
      <c r="I1056">
        <v>85.82</v>
      </c>
      <c r="J1056">
        <v>36</v>
      </c>
      <c r="K1056">
        <v>0</v>
      </c>
      <c r="L1056" s="3">
        <v>3089.52</v>
      </c>
      <c r="M1056">
        <v>100.41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s="3">
        <v>3189.93</v>
      </c>
      <c r="U1056">
        <v>36</v>
      </c>
      <c r="V1056" t="str">
        <f>VLOOKUP(Tabela1[[#This Row],[CÓD FORNECEDOR]],'[1]BASE FORNECEDORES'!$A:$N,11,0)</f>
        <v>45.985.371/0001-08</v>
      </c>
      <c r="W1056" t="str">
        <f>VLOOKUP(Tabela1[[#This Row],[CNPJ]],'[1]BASE FORNECEDORES'!$K:$R,8,0)</f>
        <v>3M DO BRASIL LTDA</v>
      </c>
      <c r="X1056">
        <v>20231</v>
      </c>
      <c r="Y1056" t="str">
        <f>VLOOKUP(Tabela1[[#This Row],[CÓD PRODUTO ]],[1]fornnecedor!$A:$G,7,0)</f>
        <v>PRIMER AUTOMOTIVO</v>
      </c>
      <c r="Z1056">
        <v>643291</v>
      </c>
      <c r="AA1056" t="str">
        <f>Tabela1[[#This Row],[DESCRIÇÃO]]</f>
        <v>3M DO BRASIL LTDA</v>
      </c>
    </row>
    <row r="1057" spans="1:27" x14ac:dyDescent="0.3">
      <c r="A1057" t="s">
        <v>5360</v>
      </c>
      <c r="B1057" t="s">
        <v>364</v>
      </c>
      <c r="C1057" s="1">
        <v>46046</v>
      </c>
      <c r="D1057" s="2">
        <v>2004622233</v>
      </c>
      <c r="E1057" t="s">
        <v>4299</v>
      </c>
      <c r="G1057" t="s">
        <v>366</v>
      </c>
      <c r="H1057" t="s">
        <v>24</v>
      </c>
      <c r="I1057">
        <v>22.23</v>
      </c>
      <c r="J1057">
        <v>80</v>
      </c>
      <c r="K1057">
        <v>0</v>
      </c>
      <c r="L1057" s="3">
        <v>1778.4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124.49</v>
      </c>
      <c r="S1057">
        <v>0</v>
      </c>
      <c r="T1057" s="3">
        <v>1778.4</v>
      </c>
      <c r="U1057">
        <v>36</v>
      </c>
      <c r="V1057" t="str">
        <f>VLOOKUP(Tabela1[[#This Row],[CÓD FORNECEDOR]],'[1]BASE FORNECEDORES'!$A:$N,11,0)</f>
        <v>45.985.371/0001-08</v>
      </c>
      <c r="W1057" t="str">
        <f>VLOOKUP(Tabela1[[#This Row],[CNPJ]],'[1]BASE FORNECEDORES'!$K:$R,8,0)</f>
        <v>3M DO BRASIL LTDA</v>
      </c>
      <c r="X1057">
        <v>22233</v>
      </c>
      <c r="Y1057" t="str">
        <f>VLOOKUP(Tabela1[[#This Row],[CÓD PRODUTO ]],[1]fornnecedor!$A:$G,7,0)</f>
        <v>FITA DUPLA FACE</v>
      </c>
      <c r="Z1057">
        <v>647329</v>
      </c>
      <c r="AA1057" t="str">
        <f>Tabela1[[#This Row],[DESCRIÇÃO]]</f>
        <v>3M DO BRASIL LTDA</v>
      </c>
    </row>
    <row r="1058" spans="1:27" x14ac:dyDescent="0.3">
      <c r="A1058" t="s">
        <v>5361</v>
      </c>
      <c r="B1058" t="s">
        <v>364</v>
      </c>
      <c r="C1058" s="1">
        <v>46046</v>
      </c>
      <c r="D1058" s="2">
        <v>2002387089</v>
      </c>
      <c r="E1058" t="s">
        <v>1303</v>
      </c>
      <c r="G1058" t="s">
        <v>366</v>
      </c>
      <c r="H1058" t="s">
        <v>24</v>
      </c>
      <c r="I1058">
        <v>23.49</v>
      </c>
      <c r="J1058">
        <v>5</v>
      </c>
      <c r="K1058">
        <v>0</v>
      </c>
      <c r="L1058">
        <v>117.45</v>
      </c>
      <c r="M1058">
        <v>3.82</v>
      </c>
      <c r="N1058">
        <v>0</v>
      </c>
      <c r="O1058">
        <v>0</v>
      </c>
      <c r="P1058">
        <v>0</v>
      </c>
      <c r="Q1058">
        <v>0</v>
      </c>
      <c r="R1058">
        <v>4.7</v>
      </c>
      <c r="S1058">
        <v>0</v>
      </c>
      <c r="T1058">
        <v>121.27</v>
      </c>
      <c r="U1058">
        <v>36</v>
      </c>
      <c r="V1058" t="str">
        <f>VLOOKUP(Tabela1[[#This Row],[CÓD FORNECEDOR]],'[1]BASE FORNECEDORES'!$A:$N,11,0)</f>
        <v>45.985.371/0001-08</v>
      </c>
      <c r="W1058" t="str">
        <f>VLOOKUP(Tabela1[[#This Row],[CNPJ]],'[1]BASE FORNECEDORES'!$K:$R,8,0)</f>
        <v>3M DO BRASIL LTDA</v>
      </c>
      <c r="X1058">
        <v>87089</v>
      </c>
      <c r="Y1058" t="str">
        <f>VLOOKUP(Tabela1[[#This Row],[CÓD PRODUTO ]],[1]fornnecedor!$A:$G,7,0)</f>
        <v>PISTOLAS</v>
      </c>
      <c r="Z1058">
        <v>647330</v>
      </c>
      <c r="AA1058" t="str">
        <f>Tabela1[[#This Row],[DESCRIÇÃO]]</f>
        <v>3M DO BRASIL LTDA</v>
      </c>
    </row>
    <row r="1059" spans="1:27" x14ac:dyDescent="0.3">
      <c r="A1059" t="s">
        <v>5362</v>
      </c>
      <c r="B1059" t="s">
        <v>364</v>
      </c>
      <c r="C1059" s="1">
        <v>46046</v>
      </c>
      <c r="D1059" s="2">
        <v>2004622233</v>
      </c>
      <c r="E1059" t="s">
        <v>4299</v>
      </c>
      <c r="G1059" t="s">
        <v>366</v>
      </c>
      <c r="H1059" t="s">
        <v>24</v>
      </c>
      <c r="I1059">
        <v>22.23</v>
      </c>
      <c r="J1059">
        <v>80</v>
      </c>
      <c r="K1059">
        <v>0</v>
      </c>
      <c r="L1059" s="3">
        <v>1778.4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124.49</v>
      </c>
      <c r="S1059">
        <v>0</v>
      </c>
      <c r="T1059" s="3">
        <v>1778.4</v>
      </c>
      <c r="U1059">
        <v>36</v>
      </c>
      <c r="V1059" t="str">
        <f>VLOOKUP(Tabela1[[#This Row],[CÓD FORNECEDOR]],'[1]BASE FORNECEDORES'!$A:$N,11,0)</f>
        <v>45.985.371/0001-08</v>
      </c>
      <c r="W1059" t="str">
        <f>VLOOKUP(Tabela1[[#This Row],[CNPJ]],'[1]BASE FORNECEDORES'!$K:$R,8,0)</f>
        <v>3M DO BRASIL LTDA</v>
      </c>
      <c r="X1059">
        <v>22233</v>
      </c>
      <c r="Y1059" t="str">
        <f>VLOOKUP(Tabela1[[#This Row],[CÓD PRODUTO ]],[1]fornnecedor!$A:$G,7,0)</f>
        <v>FITA DUPLA FACE</v>
      </c>
      <c r="Z1059">
        <v>647331</v>
      </c>
      <c r="AA1059" t="str">
        <f>Tabela1[[#This Row],[DESCRIÇÃO]]</f>
        <v>3M DO BRASIL LTDA</v>
      </c>
    </row>
    <row r="1060" spans="1:27" x14ac:dyDescent="0.3">
      <c r="A1060" t="s">
        <v>5363</v>
      </c>
      <c r="B1060" t="s">
        <v>364</v>
      </c>
      <c r="C1060" s="1">
        <v>46053</v>
      </c>
      <c r="D1060" s="2">
        <v>2001085508</v>
      </c>
      <c r="E1060" t="s">
        <v>3547</v>
      </c>
      <c r="G1060" t="s">
        <v>366</v>
      </c>
      <c r="H1060" t="s">
        <v>24</v>
      </c>
      <c r="I1060">
        <v>106.46</v>
      </c>
      <c r="J1060">
        <v>12</v>
      </c>
      <c r="K1060">
        <v>0</v>
      </c>
      <c r="L1060" s="3">
        <v>1277.52</v>
      </c>
      <c r="M1060">
        <v>124.56</v>
      </c>
      <c r="N1060">
        <v>0</v>
      </c>
      <c r="O1060">
        <v>0</v>
      </c>
      <c r="P1060">
        <v>0</v>
      </c>
      <c r="Q1060">
        <v>0</v>
      </c>
      <c r="R1060">
        <v>51.1</v>
      </c>
      <c r="S1060">
        <v>0</v>
      </c>
      <c r="T1060" s="3">
        <v>1402.08</v>
      </c>
      <c r="U1060">
        <v>36</v>
      </c>
      <c r="V1060" t="str">
        <f>VLOOKUP(Tabela1[[#This Row],[CÓD FORNECEDOR]],'[1]BASE FORNECEDORES'!$A:$N,11,0)</f>
        <v>45.985.371/0001-08</v>
      </c>
      <c r="W1060" t="str">
        <f>VLOOKUP(Tabela1[[#This Row],[CNPJ]],'[1]BASE FORNECEDORES'!$K:$R,8,0)</f>
        <v>3M DO BRASIL LTDA</v>
      </c>
      <c r="X1060">
        <v>85508</v>
      </c>
      <c r="Y1060" t="str">
        <f>VLOOKUP(Tabela1[[#This Row],[CÓD PRODUTO ]],[1]fornnecedor!$A:$G,7,0)</f>
        <v>BOINAS PARA POLIMENTO</v>
      </c>
      <c r="Z1060">
        <v>656734</v>
      </c>
      <c r="AA1060" t="str">
        <f>Tabela1[[#This Row],[DESCRIÇÃO]]</f>
        <v>3M DO BRASIL LTDA</v>
      </c>
    </row>
    <row r="1061" spans="1:27" x14ac:dyDescent="0.3">
      <c r="A1061" t="s">
        <v>5363</v>
      </c>
      <c r="B1061" t="s">
        <v>364</v>
      </c>
      <c r="C1061" s="1">
        <v>46053</v>
      </c>
      <c r="D1061" s="2">
        <v>2001085511</v>
      </c>
      <c r="E1061" t="s">
        <v>5300</v>
      </c>
      <c r="G1061" t="s">
        <v>366</v>
      </c>
      <c r="H1061" t="s">
        <v>24</v>
      </c>
      <c r="I1061">
        <v>180.87</v>
      </c>
      <c r="J1061">
        <v>6</v>
      </c>
      <c r="K1061">
        <v>0</v>
      </c>
      <c r="L1061" s="3">
        <v>1085.22</v>
      </c>
      <c r="M1061">
        <v>35.270000000000003</v>
      </c>
      <c r="N1061">
        <v>0</v>
      </c>
      <c r="O1061">
        <v>0</v>
      </c>
      <c r="P1061">
        <v>0</v>
      </c>
      <c r="Q1061">
        <v>0</v>
      </c>
      <c r="R1061">
        <v>43.41</v>
      </c>
      <c r="S1061">
        <v>0</v>
      </c>
      <c r="T1061" s="3">
        <v>1120.49</v>
      </c>
      <c r="U1061">
        <v>36</v>
      </c>
      <c r="V1061" t="str">
        <f>VLOOKUP(Tabela1[[#This Row],[CÓD FORNECEDOR]],'[1]BASE FORNECEDORES'!$A:$N,11,0)</f>
        <v>45.985.371/0001-08</v>
      </c>
      <c r="W1061" t="str">
        <f>VLOOKUP(Tabela1[[#This Row],[CNPJ]],'[1]BASE FORNECEDORES'!$K:$R,8,0)</f>
        <v>3M DO BRASIL LTDA</v>
      </c>
      <c r="X1061">
        <v>85511</v>
      </c>
      <c r="Y1061" t="str">
        <f>VLOOKUP(Tabela1[[#This Row],[CÓD PRODUTO ]],[1]fornnecedor!$A:$G,7,0)</f>
        <v>BOINAS PARA POLIMENTO</v>
      </c>
      <c r="Z1061">
        <v>656734</v>
      </c>
      <c r="AA1061" t="str">
        <f>Tabela1[[#This Row],[DESCRIÇÃO]]</f>
        <v>3M DO BRASIL LTDA</v>
      </c>
    </row>
    <row r="1062" spans="1:27" x14ac:dyDescent="0.3">
      <c r="A1062" t="s">
        <v>5363</v>
      </c>
      <c r="B1062" t="s">
        <v>364</v>
      </c>
      <c r="C1062" s="1">
        <v>46053</v>
      </c>
      <c r="D1062" s="2">
        <v>2000900057</v>
      </c>
      <c r="E1062" t="s">
        <v>412</v>
      </c>
      <c r="G1062" t="s">
        <v>366</v>
      </c>
      <c r="H1062" t="s">
        <v>24</v>
      </c>
      <c r="I1062">
        <v>0.71</v>
      </c>
      <c r="J1062">
        <v>200</v>
      </c>
      <c r="K1062">
        <v>0</v>
      </c>
      <c r="L1062">
        <v>141.04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5.64</v>
      </c>
      <c r="S1062">
        <v>0</v>
      </c>
      <c r="T1062">
        <v>141.04</v>
      </c>
      <c r="U1062">
        <v>36</v>
      </c>
      <c r="V1062" t="str">
        <f>VLOOKUP(Tabela1[[#This Row],[CÓD FORNECEDOR]],'[1]BASE FORNECEDORES'!$A:$N,11,0)</f>
        <v>45.985.371/0001-08</v>
      </c>
      <c r="W1062" t="str">
        <f>VLOOKUP(Tabela1[[#This Row],[CNPJ]],'[1]BASE FORNECEDORES'!$K:$R,8,0)</f>
        <v>3M DO BRASIL LTDA</v>
      </c>
      <c r="X1062">
        <v>57</v>
      </c>
      <c r="Y1062" t="str">
        <f>VLOOKUP(Tabela1[[#This Row],[CÓD PRODUTO ]],[1]fornnecedor!$A:$G,7,0)</f>
        <v>LIXA DÁGUA</v>
      </c>
      <c r="Z1062">
        <v>656734</v>
      </c>
      <c r="AA1062" t="str">
        <f>Tabela1[[#This Row],[DESCRIÇÃO]]</f>
        <v>3M DO BRASIL LTDA</v>
      </c>
    </row>
    <row r="1063" spans="1:27" x14ac:dyDescent="0.3">
      <c r="A1063" t="s">
        <v>5363</v>
      </c>
      <c r="B1063" t="s">
        <v>364</v>
      </c>
      <c r="C1063" s="1">
        <v>46053</v>
      </c>
      <c r="D1063" s="2">
        <v>2000900058</v>
      </c>
      <c r="E1063" t="s">
        <v>384</v>
      </c>
      <c r="G1063" t="s">
        <v>366</v>
      </c>
      <c r="H1063" t="s">
        <v>24</v>
      </c>
      <c r="I1063">
        <v>0.74</v>
      </c>
      <c r="J1063">
        <v>200</v>
      </c>
      <c r="K1063">
        <v>0</v>
      </c>
      <c r="L1063">
        <v>148.96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5.96</v>
      </c>
      <c r="S1063">
        <v>0</v>
      </c>
      <c r="T1063">
        <v>148.96</v>
      </c>
      <c r="U1063">
        <v>36</v>
      </c>
      <c r="V1063" t="str">
        <f>VLOOKUP(Tabela1[[#This Row],[CÓD FORNECEDOR]],'[1]BASE FORNECEDORES'!$A:$N,11,0)</f>
        <v>45.985.371/0001-08</v>
      </c>
      <c r="W1063" t="str">
        <f>VLOOKUP(Tabela1[[#This Row],[CNPJ]],'[1]BASE FORNECEDORES'!$K:$R,8,0)</f>
        <v>3M DO BRASIL LTDA</v>
      </c>
      <c r="X1063">
        <v>58</v>
      </c>
      <c r="Y1063" t="str">
        <f>VLOOKUP(Tabela1[[#This Row],[CÓD PRODUTO ]],[1]fornnecedor!$A:$G,7,0)</f>
        <v>LIXA DÁGUA</v>
      </c>
      <c r="Z1063">
        <v>656734</v>
      </c>
      <c r="AA1063" t="str">
        <f>Tabela1[[#This Row],[DESCRIÇÃO]]</f>
        <v>3M DO BRASIL LTDA</v>
      </c>
    </row>
    <row r="1064" spans="1:27" x14ac:dyDescent="0.3">
      <c r="A1064" t="s">
        <v>5364</v>
      </c>
      <c r="B1064" t="s">
        <v>364</v>
      </c>
      <c r="C1064" s="1">
        <v>46053</v>
      </c>
      <c r="D1064" s="2">
        <v>2001085507</v>
      </c>
      <c r="E1064" t="s">
        <v>3177</v>
      </c>
      <c r="G1064" t="s">
        <v>366</v>
      </c>
      <c r="H1064" t="s">
        <v>24</v>
      </c>
      <c r="I1064">
        <v>106.46</v>
      </c>
      <c r="J1064">
        <v>12</v>
      </c>
      <c r="K1064">
        <v>0</v>
      </c>
      <c r="L1064" s="3">
        <v>1277.52</v>
      </c>
      <c r="M1064">
        <v>124.56</v>
      </c>
      <c r="N1064">
        <v>0</v>
      </c>
      <c r="O1064">
        <v>0</v>
      </c>
      <c r="P1064">
        <v>0</v>
      </c>
      <c r="Q1064">
        <v>0</v>
      </c>
      <c r="R1064">
        <v>51.1</v>
      </c>
      <c r="S1064">
        <v>0</v>
      </c>
      <c r="T1064" s="3">
        <v>1402.08</v>
      </c>
      <c r="U1064">
        <v>36</v>
      </c>
      <c r="V1064" t="str">
        <f>VLOOKUP(Tabela1[[#This Row],[CÓD FORNECEDOR]],'[1]BASE FORNECEDORES'!$A:$N,11,0)</f>
        <v>45.985.371/0001-08</v>
      </c>
      <c r="W1064" t="str">
        <f>VLOOKUP(Tabela1[[#This Row],[CNPJ]],'[1]BASE FORNECEDORES'!$K:$R,8,0)</f>
        <v>3M DO BRASIL LTDA</v>
      </c>
      <c r="X1064">
        <v>85507</v>
      </c>
      <c r="Y1064" t="str">
        <f>VLOOKUP(Tabela1[[#This Row],[CÓD PRODUTO ]],[1]fornnecedor!$A:$G,7,0)</f>
        <v>BOINAS PARA POLIMENTO</v>
      </c>
      <c r="Z1064">
        <v>656735</v>
      </c>
      <c r="AA1064" t="str">
        <f>Tabela1[[#This Row],[DESCRIÇÃO]]</f>
        <v>3M DO BRASIL LTDA</v>
      </c>
    </row>
    <row r="1065" spans="1:27" x14ac:dyDescent="0.3">
      <c r="A1065" t="s">
        <v>5364</v>
      </c>
      <c r="B1065" t="s">
        <v>364</v>
      </c>
      <c r="C1065" s="1">
        <v>46053</v>
      </c>
      <c r="D1065" s="2">
        <v>2000722063</v>
      </c>
      <c r="E1065" t="s">
        <v>404</v>
      </c>
      <c r="G1065" t="s">
        <v>366</v>
      </c>
      <c r="H1065" t="s">
        <v>24</v>
      </c>
      <c r="I1065">
        <v>8.69</v>
      </c>
      <c r="J1065">
        <v>50</v>
      </c>
      <c r="K1065">
        <v>0</v>
      </c>
      <c r="L1065">
        <v>434.5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17.38</v>
      </c>
      <c r="S1065">
        <v>0</v>
      </c>
      <c r="T1065">
        <v>434.5</v>
      </c>
      <c r="U1065">
        <v>36</v>
      </c>
      <c r="V1065" t="str">
        <f>VLOOKUP(Tabela1[[#This Row],[CÓD FORNECEDOR]],'[1]BASE FORNECEDORES'!$A:$N,11,0)</f>
        <v>45.985.371/0001-08</v>
      </c>
      <c r="W1065" t="str">
        <f>VLOOKUP(Tabela1[[#This Row],[CNPJ]],'[1]BASE FORNECEDORES'!$K:$R,8,0)</f>
        <v>3M DO BRASIL LTDA</v>
      </c>
      <c r="X1065">
        <v>22063</v>
      </c>
      <c r="Y1065" t="str">
        <f>VLOOKUP(Tabela1[[#This Row],[CÓD PRODUTO ]],[1]fornnecedor!$A:$G,7,0)</f>
        <v xml:space="preserve">DISCOS / LIXAS / ABRASIVOS </v>
      </c>
      <c r="Z1065">
        <v>656735</v>
      </c>
      <c r="AA1065" t="str">
        <f>Tabela1[[#This Row],[DESCRIÇÃO]]</f>
        <v>3M DO BRASIL LTDA</v>
      </c>
    </row>
    <row r="1066" spans="1:27" x14ac:dyDescent="0.3">
      <c r="A1066" t="s">
        <v>5364</v>
      </c>
      <c r="B1066" t="s">
        <v>364</v>
      </c>
      <c r="C1066" s="1">
        <v>46053</v>
      </c>
      <c r="D1066" s="2">
        <v>2001723433</v>
      </c>
      <c r="E1066" t="s">
        <v>408</v>
      </c>
      <c r="G1066" t="s">
        <v>366</v>
      </c>
      <c r="H1066" t="s">
        <v>24</v>
      </c>
      <c r="I1066">
        <v>98.11</v>
      </c>
      <c r="J1066">
        <v>10</v>
      </c>
      <c r="K1066">
        <v>0</v>
      </c>
      <c r="L1066">
        <v>981.1</v>
      </c>
      <c r="M1066">
        <v>147.16999999999999</v>
      </c>
      <c r="N1066">
        <v>0</v>
      </c>
      <c r="O1066">
        <v>0</v>
      </c>
      <c r="P1066">
        <v>0</v>
      </c>
      <c r="Q1066">
        <v>0</v>
      </c>
      <c r="R1066">
        <v>39.24</v>
      </c>
      <c r="S1066">
        <v>0</v>
      </c>
      <c r="T1066" s="3">
        <v>1128.27</v>
      </c>
      <c r="U1066">
        <v>36</v>
      </c>
      <c r="V1066" t="str">
        <f>VLOOKUP(Tabela1[[#This Row],[CÓD FORNECEDOR]],'[1]BASE FORNECEDORES'!$A:$N,11,0)</f>
        <v>45.985.371/0001-08</v>
      </c>
      <c r="W1066" t="str">
        <f>VLOOKUP(Tabela1[[#This Row],[CNPJ]],'[1]BASE FORNECEDORES'!$K:$R,8,0)</f>
        <v>3M DO BRASIL LTDA</v>
      </c>
      <c r="X1066">
        <v>23433</v>
      </c>
      <c r="Y1066" t="str">
        <f>VLOOKUP(Tabela1[[#This Row],[CÓD PRODUTO ]],[1]fornnecedor!$A:$G,7,0)</f>
        <v xml:space="preserve">MASCARAMENTO </v>
      </c>
      <c r="Z1066">
        <v>656735</v>
      </c>
      <c r="AA1066" t="str">
        <f>Tabela1[[#This Row],[DESCRIÇÃO]]</f>
        <v>3M DO BRASIL LTDA</v>
      </c>
    </row>
    <row r="1067" spans="1:27" x14ac:dyDescent="0.3">
      <c r="A1067" t="s">
        <v>5364</v>
      </c>
      <c r="B1067" t="s">
        <v>364</v>
      </c>
      <c r="C1067" s="1">
        <v>46053</v>
      </c>
      <c r="D1067" s="2">
        <v>2000723102</v>
      </c>
      <c r="E1067" t="s">
        <v>383</v>
      </c>
      <c r="G1067" t="s">
        <v>366</v>
      </c>
      <c r="H1067" t="s">
        <v>24</v>
      </c>
      <c r="I1067">
        <v>1.25</v>
      </c>
      <c r="J1067" s="3">
        <v>1000</v>
      </c>
      <c r="K1067">
        <v>0</v>
      </c>
      <c r="L1067" s="3">
        <v>1249.5999999999999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49.98</v>
      </c>
      <c r="S1067">
        <v>0</v>
      </c>
      <c r="T1067" s="3">
        <v>1249.5999999999999</v>
      </c>
      <c r="U1067">
        <v>36</v>
      </c>
      <c r="V1067" t="str">
        <f>VLOOKUP(Tabela1[[#This Row],[CÓD FORNECEDOR]],'[1]BASE FORNECEDORES'!$A:$N,11,0)</f>
        <v>45.985.371/0001-08</v>
      </c>
      <c r="W1067" t="str">
        <f>VLOOKUP(Tabela1[[#This Row],[CNPJ]],'[1]BASE FORNECEDORES'!$K:$R,8,0)</f>
        <v>3M DO BRASIL LTDA</v>
      </c>
      <c r="X1067">
        <v>23102</v>
      </c>
      <c r="Y1067" t="str">
        <f>VLOOKUP(Tabela1[[#This Row],[CÓD PRODUTO ]],[1]fornnecedor!$A:$G,7,0)</f>
        <v xml:space="preserve">DISCOS / LIXAS / ABRASIVOS </v>
      </c>
      <c r="Z1067">
        <v>656735</v>
      </c>
      <c r="AA1067" t="str">
        <f>Tabela1[[#This Row],[DESCRIÇÃO]]</f>
        <v>3M DO BRASIL LTDA</v>
      </c>
    </row>
    <row r="1068" spans="1:27" x14ac:dyDescent="0.3">
      <c r="A1068" t="s">
        <v>5365</v>
      </c>
      <c r="B1068" t="s">
        <v>364</v>
      </c>
      <c r="C1068" s="1">
        <v>46053</v>
      </c>
      <c r="D1068" s="2">
        <v>2004010043</v>
      </c>
      <c r="E1068" t="s">
        <v>417</v>
      </c>
      <c r="G1068" t="s">
        <v>366</v>
      </c>
      <c r="H1068" t="s">
        <v>24</v>
      </c>
      <c r="I1068">
        <v>3.58</v>
      </c>
      <c r="J1068">
        <v>60</v>
      </c>
      <c r="K1068">
        <v>0</v>
      </c>
      <c r="L1068">
        <v>214.8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15.04</v>
      </c>
      <c r="S1068">
        <v>0</v>
      </c>
      <c r="T1068">
        <v>214.8</v>
      </c>
      <c r="U1068">
        <v>36</v>
      </c>
      <c r="V1068" t="str">
        <f>VLOOKUP(Tabela1[[#This Row],[CÓD FORNECEDOR]],'[1]BASE FORNECEDORES'!$A:$N,11,0)</f>
        <v>45.985.371/0001-08</v>
      </c>
      <c r="W1068" t="str">
        <f>VLOOKUP(Tabela1[[#This Row],[CNPJ]],'[1]BASE FORNECEDORES'!$K:$R,8,0)</f>
        <v>3M DO BRASIL LTDA</v>
      </c>
      <c r="X1068">
        <v>10043</v>
      </c>
      <c r="Y1068" t="str">
        <f>VLOOKUP(Tabela1[[#This Row],[CÓD PRODUTO ]],[1]fornnecedor!$A:$G,7,0)</f>
        <v xml:space="preserve">OUTROS DISCOS </v>
      </c>
      <c r="Z1068">
        <v>656736</v>
      </c>
      <c r="AA1068" t="str">
        <f>Tabela1[[#This Row],[DESCRIÇÃO]]</f>
        <v>3M DO BRASIL LTDA</v>
      </c>
    </row>
    <row r="1069" spans="1:27" x14ac:dyDescent="0.3">
      <c r="A1069" t="s">
        <v>5365</v>
      </c>
      <c r="B1069" t="s">
        <v>364</v>
      </c>
      <c r="C1069" s="1">
        <v>46053</v>
      </c>
      <c r="D1069" s="2">
        <v>2001920135</v>
      </c>
      <c r="E1069" t="s">
        <v>418</v>
      </c>
      <c r="G1069" t="s">
        <v>366</v>
      </c>
      <c r="H1069" t="s">
        <v>24</v>
      </c>
      <c r="I1069">
        <v>18.7</v>
      </c>
      <c r="J1069">
        <v>90</v>
      </c>
      <c r="K1069">
        <v>0</v>
      </c>
      <c r="L1069" s="3">
        <v>1683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117.81</v>
      </c>
      <c r="S1069">
        <v>0</v>
      </c>
      <c r="T1069" s="3">
        <v>1683</v>
      </c>
      <c r="U1069">
        <v>36</v>
      </c>
      <c r="V1069" t="str">
        <f>VLOOKUP(Tabela1[[#This Row],[CÓD FORNECEDOR]],'[1]BASE FORNECEDORES'!$A:$N,11,0)</f>
        <v>45.985.371/0001-08</v>
      </c>
      <c r="W1069" t="str">
        <f>VLOOKUP(Tabela1[[#This Row],[CNPJ]],'[1]BASE FORNECEDORES'!$K:$R,8,0)</f>
        <v>3M DO BRASIL LTDA</v>
      </c>
      <c r="X1069">
        <v>20135</v>
      </c>
      <c r="Y1069" t="str">
        <f>VLOOKUP(Tabela1[[#This Row],[CÓD PRODUTO ]],[1]fornnecedor!$A:$G,7,0)</f>
        <v>DISCO TRIZACT</v>
      </c>
      <c r="Z1069">
        <v>656736</v>
      </c>
      <c r="AA1069" t="str">
        <f>Tabela1[[#This Row],[DESCRIÇÃO]]</f>
        <v>3M DO BRASIL LTDA</v>
      </c>
    </row>
    <row r="1070" spans="1:27" x14ac:dyDescent="0.3">
      <c r="A1070" t="s">
        <v>5365</v>
      </c>
      <c r="B1070" t="s">
        <v>364</v>
      </c>
      <c r="C1070" s="1">
        <v>46053</v>
      </c>
      <c r="D1070" s="2">
        <v>3001783858</v>
      </c>
      <c r="E1070" t="s">
        <v>390</v>
      </c>
      <c r="G1070" t="s">
        <v>366</v>
      </c>
      <c r="H1070" t="s">
        <v>24</v>
      </c>
      <c r="I1070">
        <v>117.69</v>
      </c>
      <c r="J1070">
        <v>24</v>
      </c>
      <c r="K1070">
        <v>0</v>
      </c>
      <c r="L1070" s="3">
        <v>2824.56</v>
      </c>
      <c r="M1070">
        <v>91.8</v>
      </c>
      <c r="N1070">
        <v>0</v>
      </c>
      <c r="O1070">
        <v>0</v>
      </c>
      <c r="P1070">
        <v>0</v>
      </c>
      <c r="Q1070">
        <v>0</v>
      </c>
      <c r="R1070">
        <v>197.72</v>
      </c>
      <c r="S1070">
        <v>0</v>
      </c>
      <c r="T1070" s="3">
        <v>2916.36</v>
      </c>
      <c r="U1070">
        <v>36</v>
      </c>
      <c r="V1070" t="str">
        <f>VLOOKUP(Tabela1[[#This Row],[CÓD FORNECEDOR]],'[1]BASE FORNECEDORES'!$A:$N,11,0)</f>
        <v>45.985.371/0001-08</v>
      </c>
      <c r="W1070" t="str">
        <f>VLOOKUP(Tabela1[[#This Row],[CNPJ]],'[1]BASE FORNECEDORES'!$K:$R,8,0)</f>
        <v>3M DO BRASIL LTDA</v>
      </c>
      <c r="X1070">
        <v>83858</v>
      </c>
      <c r="Y1070" t="str">
        <f>VLOOKUP(Tabela1[[#This Row],[CÓD PRODUTO ]],[1]fornnecedor!$A:$G,7,0)</f>
        <v>OUTRAS FITAS</v>
      </c>
      <c r="Z1070">
        <v>656736</v>
      </c>
      <c r="AA1070" t="str">
        <f>Tabela1[[#This Row],[DESCRIÇÃO]]</f>
        <v>3M DO BRASIL LTDA</v>
      </c>
    </row>
    <row r="1071" spans="1:27" x14ac:dyDescent="0.3">
      <c r="A1071" t="s">
        <v>5365</v>
      </c>
      <c r="B1071" t="s">
        <v>364</v>
      </c>
      <c r="C1071" s="1">
        <v>46053</v>
      </c>
      <c r="D1071" s="2">
        <v>2004622232</v>
      </c>
      <c r="E1071" t="s">
        <v>4070</v>
      </c>
      <c r="G1071" t="s">
        <v>366</v>
      </c>
      <c r="H1071" t="s">
        <v>24</v>
      </c>
      <c r="I1071">
        <v>44.47</v>
      </c>
      <c r="J1071">
        <v>33</v>
      </c>
      <c r="K1071">
        <v>0</v>
      </c>
      <c r="L1071" s="3">
        <v>1467.51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102.73</v>
      </c>
      <c r="S1071">
        <v>0</v>
      </c>
      <c r="T1071" s="3">
        <v>1467.51</v>
      </c>
      <c r="U1071">
        <v>36</v>
      </c>
      <c r="V1071" t="str">
        <f>VLOOKUP(Tabela1[[#This Row],[CÓD FORNECEDOR]],'[1]BASE FORNECEDORES'!$A:$N,11,0)</f>
        <v>45.985.371/0001-08</v>
      </c>
      <c r="W1071" t="str">
        <f>VLOOKUP(Tabela1[[#This Row],[CNPJ]],'[1]BASE FORNECEDORES'!$K:$R,8,0)</f>
        <v>3M DO BRASIL LTDA</v>
      </c>
      <c r="X1071">
        <v>22232</v>
      </c>
      <c r="Y1071" t="str">
        <f>VLOOKUP(Tabela1[[#This Row],[CÓD PRODUTO ]],[1]fornnecedor!$A:$G,7,0)</f>
        <v>FITA DUPLA FACE</v>
      </c>
      <c r="Z1071">
        <v>656736</v>
      </c>
      <c r="AA1071" t="str">
        <f>Tabela1[[#This Row],[DESCRIÇÃO]]</f>
        <v>3M DO BRASIL LTDA</v>
      </c>
    </row>
    <row r="1072" spans="1:27" x14ac:dyDescent="0.3">
      <c r="A1072" t="s">
        <v>5366</v>
      </c>
      <c r="B1072" t="s">
        <v>364</v>
      </c>
      <c r="C1072" s="1">
        <v>46053</v>
      </c>
      <c r="D1072" s="2">
        <v>2000723101</v>
      </c>
      <c r="E1072" t="s">
        <v>378</v>
      </c>
      <c r="G1072" t="s">
        <v>366</v>
      </c>
      <c r="H1072" t="s">
        <v>66</v>
      </c>
      <c r="I1072">
        <v>1.64</v>
      </c>
      <c r="J1072">
        <v>500</v>
      </c>
      <c r="K1072">
        <v>0</v>
      </c>
      <c r="L1072">
        <v>819.2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57.34</v>
      </c>
      <c r="S1072">
        <v>0</v>
      </c>
      <c r="T1072">
        <v>819.2</v>
      </c>
      <c r="U1072">
        <v>36</v>
      </c>
      <c r="V1072" t="str">
        <f>VLOOKUP(Tabela1[[#This Row],[CÓD FORNECEDOR]],'[1]BASE FORNECEDORES'!$A:$N,11,0)</f>
        <v>45.985.371/0001-08</v>
      </c>
      <c r="W1072" t="str">
        <f>VLOOKUP(Tabela1[[#This Row],[CNPJ]],'[1]BASE FORNECEDORES'!$K:$R,8,0)</f>
        <v>3M DO BRASIL LTDA</v>
      </c>
      <c r="X1072">
        <v>23101</v>
      </c>
      <c r="Y1072" t="str">
        <f>VLOOKUP(Tabela1[[#This Row],[CÓD PRODUTO ]],[1]fornnecedor!$A:$G,7,0)</f>
        <v xml:space="preserve">DISCOS / LIXAS / ABRASIVOS </v>
      </c>
      <c r="Z1072">
        <v>656737</v>
      </c>
      <c r="AA1072" t="str">
        <f>Tabela1[[#This Row],[DESCRIÇÃO]]</f>
        <v>3M DO BRASIL LTDA</v>
      </c>
    </row>
    <row r="1073" spans="1:27" x14ac:dyDescent="0.3">
      <c r="A1073" t="s">
        <v>5366</v>
      </c>
      <c r="B1073" t="s">
        <v>364</v>
      </c>
      <c r="C1073" s="1">
        <v>46053</v>
      </c>
      <c r="D1073" s="2">
        <v>2000723096</v>
      </c>
      <c r="E1073" t="s">
        <v>380</v>
      </c>
      <c r="G1073" t="s">
        <v>366</v>
      </c>
      <c r="H1073" t="s">
        <v>66</v>
      </c>
      <c r="I1073">
        <v>1.64</v>
      </c>
      <c r="J1073">
        <v>800</v>
      </c>
      <c r="K1073">
        <v>0</v>
      </c>
      <c r="L1073" s="3">
        <v>1310.72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91.75</v>
      </c>
      <c r="S1073">
        <v>0</v>
      </c>
      <c r="T1073" s="3">
        <v>1310.72</v>
      </c>
      <c r="U1073">
        <v>36</v>
      </c>
      <c r="V1073" t="str">
        <f>VLOOKUP(Tabela1[[#This Row],[CÓD FORNECEDOR]],'[1]BASE FORNECEDORES'!$A:$N,11,0)</f>
        <v>45.985.371/0001-08</v>
      </c>
      <c r="W1073" t="str">
        <f>VLOOKUP(Tabela1[[#This Row],[CNPJ]],'[1]BASE FORNECEDORES'!$K:$R,8,0)</f>
        <v>3M DO BRASIL LTDA</v>
      </c>
      <c r="X1073">
        <v>23096</v>
      </c>
      <c r="Y1073" t="str">
        <f>VLOOKUP(Tabela1[[#This Row],[CÓD PRODUTO ]],[1]fornnecedor!$A:$G,7,0)</f>
        <v xml:space="preserve">DISCOS / LIXAS / ABRASIVOS </v>
      </c>
      <c r="Z1073">
        <v>656737</v>
      </c>
      <c r="AA1073" t="str">
        <f>Tabela1[[#This Row],[DESCRIÇÃO]]</f>
        <v>3M DO BRASIL LTDA</v>
      </c>
    </row>
    <row r="1074" spans="1:27" x14ac:dyDescent="0.3">
      <c r="A1074" t="s">
        <v>5366</v>
      </c>
      <c r="B1074" t="s">
        <v>364</v>
      </c>
      <c r="C1074" s="1">
        <v>46053</v>
      </c>
      <c r="D1074" s="2">
        <v>3002684016</v>
      </c>
      <c r="E1074" t="s">
        <v>429</v>
      </c>
      <c r="G1074" t="s">
        <v>366</v>
      </c>
      <c r="H1074" t="s">
        <v>24</v>
      </c>
      <c r="I1074">
        <v>0.44</v>
      </c>
      <c r="J1074">
        <v>400</v>
      </c>
      <c r="K1074">
        <v>0</v>
      </c>
      <c r="L1074">
        <v>177.84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12.45</v>
      </c>
      <c r="S1074">
        <v>0</v>
      </c>
      <c r="T1074">
        <v>177.84</v>
      </c>
      <c r="U1074">
        <v>36</v>
      </c>
      <c r="V1074" t="str">
        <f>VLOOKUP(Tabela1[[#This Row],[CÓD FORNECEDOR]],'[1]BASE FORNECEDORES'!$A:$N,11,0)</f>
        <v>45.985.371/0001-08</v>
      </c>
      <c r="W1074" t="str">
        <f>VLOOKUP(Tabela1[[#This Row],[CNPJ]],'[1]BASE FORNECEDORES'!$K:$R,8,0)</f>
        <v>3M DO BRASIL LTDA</v>
      </c>
      <c r="X1074">
        <v>84016</v>
      </c>
      <c r="Y1074" t="str">
        <f>VLOOKUP(Tabela1[[#This Row],[CÓD PRODUTO ]],[1]fornnecedor!$A:$G,7,0)</f>
        <v>LIXA MASSA  /MADEIRA / PAREDE</v>
      </c>
      <c r="Z1074">
        <v>656737</v>
      </c>
      <c r="AA1074" t="str">
        <f>Tabela1[[#This Row],[DESCRIÇÃO]]</f>
        <v>3M DO BRASIL LTDA</v>
      </c>
    </row>
    <row r="1075" spans="1:27" x14ac:dyDescent="0.3">
      <c r="A1075" t="s">
        <v>5366</v>
      </c>
      <c r="B1075" t="s">
        <v>364</v>
      </c>
      <c r="C1075" s="1">
        <v>46053</v>
      </c>
      <c r="D1075" s="2">
        <v>3002684021</v>
      </c>
      <c r="E1075" t="s">
        <v>430</v>
      </c>
      <c r="G1075" t="s">
        <v>366</v>
      </c>
      <c r="H1075" t="s">
        <v>24</v>
      </c>
      <c r="I1075">
        <v>0.44</v>
      </c>
      <c r="J1075">
        <v>200</v>
      </c>
      <c r="K1075">
        <v>0</v>
      </c>
      <c r="L1075">
        <v>88.92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6.22</v>
      </c>
      <c r="S1075">
        <v>0</v>
      </c>
      <c r="T1075">
        <v>88.92</v>
      </c>
      <c r="U1075">
        <v>36</v>
      </c>
      <c r="V1075" t="str">
        <f>VLOOKUP(Tabela1[[#This Row],[CÓD FORNECEDOR]],'[1]BASE FORNECEDORES'!$A:$N,11,0)</f>
        <v>45.985.371/0001-08</v>
      </c>
      <c r="W1075" t="str">
        <f>VLOOKUP(Tabela1[[#This Row],[CNPJ]],'[1]BASE FORNECEDORES'!$K:$R,8,0)</f>
        <v>3M DO BRASIL LTDA</v>
      </c>
      <c r="X1075">
        <v>84021</v>
      </c>
      <c r="Y1075" t="str">
        <f>VLOOKUP(Tabela1[[#This Row],[CÓD PRODUTO ]],[1]fornnecedor!$A:$G,7,0)</f>
        <v>LIXA MASSA  /MADEIRA / PAREDE</v>
      </c>
      <c r="Z1075">
        <v>656737</v>
      </c>
      <c r="AA1075" t="str">
        <f>Tabela1[[#This Row],[DESCRIÇÃO]]</f>
        <v>3M DO BRASIL LTDA</v>
      </c>
    </row>
    <row r="1076" spans="1:27" x14ac:dyDescent="0.3">
      <c r="A1076" t="s">
        <v>5367</v>
      </c>
      <c r="B1076" t="s">
        <v>364</v>
      </c>
      <c r="C1076" s="1">
        <v>46053</v>
      </c>
      <c r="D1076" s="2">
        <v>2000723105</v>
      </c>
      <c r="E1076" t="s">
        <v>371</v>
      </c>
      <c r="G1076" t="s">
        <v>366</v>
      </c>
      <c r="H1076" t="s">
        <v>24</v>
      </c>
      <c r="I1076">
        <v>1.86</v>
      </c>
      <c r="J1076">
        <v>800</v>
      </c>
      <c r="K1076">
        <v>0</v>
      </c>
      <c r="L1076" s="3">
        <v>1488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104.16</v>
      </c>
      <c r="S1076">
        <v>0</v>
      </c>
      <c r="T1076" s="3">
        <v>1488</v>
      </c>
      <c r="U1076">
        <v>36</v>
      </c>
      <c r="V1076" t="str">
        <f>VLOOKUP(Tabela1[[#This Row],[CÓD FORNECEDOR]],'[1]BASE FORNECEDORES'!$A:$N,11,0)</f>
        <v>45.985.371/0001-08</v>
      </c>
      <c r="W1076" t="str">
        <f>VLOOKUP(Tabela1[[#This Row],[CNPJ]],'[1]BASE FORNECEDORES'!$K:$R,8,0)</f>
        <v>3M DO BRASIL LTDA</v>
      </c>
      <c r="X1076">
        <v>23105</v>
      </c>
      <c r="Y1076" t="str">
        <f>VLOOKUP(Tabela1[[#This Row],[CÓD PRODUTO ]],[1]fornnecedor!$A:$G,7,0)</f>
        <v xml:space="preserve">DISCOS / LIXAS / ABRASIVOS </v>
      </c>
      <c r="Z1076">
        <v>656738</v>
      </c>
      <c r="AA1076" t="str">
        <f>Tabela1[[#This Row],[DESCRIÇÃO]]</f>
        <v>3M DO BRASIL LTDA</v>
      </c>
    </row>
    <row r="1077" spans="1:27" x14ac:dyDescent="0.3">
      <c r="A1077" t="s">
        <v>5367</v>
      </c>
      <c r="B1077" t="s">
        <v>364</v>
      </c>
      <c r="C1077" s="1">
        <v>46053</v>
      </c>
      <c r="D1077" s="2">
        <v>2001924257</v>
      </c>
      <c r="E1077" t="s">
        <v>420</v>
      </c>
      <c r="G1077" t="s">
        <v>366</v>
      </c>
      <c r="H1077" t="s">
        <v>24</v>
      </c>
      <c r="I1077">
        <v>22</v>
      </c>
      <c r="J1077">
        <v>15</v>
      </c>
      <c r="K1077">
        <v>0</v>
      </c>
      <c r="L1077">
        <v>330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23.1</v>
      </c>
      <c r="S1077">
        <v>0</v>
      </c>
      <c r="T1077">
        <v>330</v>
      </c>
      <c r="U1077">
        <v>36</v>
      </c>
      <c r="V1077" t="str">
        <f>VLOOKUP(Tabela1[[#This Row],[CÓD FORNECEDOR]],'[1]BASE FORNECEDORES'!$A:$N,11,0)</f>
        <v>45.985.371/0001-08</v>
      </c>
      <c r="W1077" t="str">
        <f>VLOOKUP(Tabela1[[#This Row],[CNPJ]],'[1]BASE FORNECEDORES'!$K:$R,8,0)</f>
        <v>3M DO BRASIL LTDA</v>
      </c>
      <c r="X1077">
        <v>24257</v>
      </c>
      <c r="Y1077" t="str">
        <f>VLOOKUP(Tabela1[[#This Row],[CÓD PRODUTO ]],[1]fornnecedor!$A:$G,7,0)</f>
        <v>DISCO TRIZACT</v>
      </c>
      <c r="Z1077">
        <v>656738</v>
      </c>
      <c r="AA1077" t="str">
        <f>Tabela1[[#This Row],[DESCRIÇÃO]]</f>
        <v>3M DO BRASIL LTDA</v>
      </c>
    </row>
    <row r="1078" spans="1:27" x14ac:dyDescent="0.3">
      <c r="A1078" t="s">
        <v>5367</v>
      </c>
      <c r="B1078" t="s">
        <v>364</v>
      </c>
      <c r="C1078" s="1">
        <v>46053</v>
      </c>
      <c r="D1078" s="2">
        <v>2004610081</v>
      </c>
      <c r="E1078" t="s">
        <v>3073</v>
      </c>
      <c r="G1078" t="s">
        <v>366</v>
      </c>
      <c r="H1078" t="s">
        <v>24</v>
      </c>
      <c r="I1078">
        <v>6.39</v>
      </c>
      <c r="J1078">
        <v>24</v>
      </c>
      <c r="K1078">
        <v>0</v>
      </c>
      <c r="L1078">
        <v>153.36000000000001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10.74</v>
      </c>
      <c r="S1078">
        <v>0</v>
      </c>
      <c r="T1078">
        <v>153.36000000000001</v>
      </c>
      <c r="U1078">
        <v>36</v>
      </c>
      <c r="V1078" t="str">
        <f>VLOOKUP(Tabela1[[#This Row],[CÓD FORNECEDOR]],'[1]BASE FORNECEDORES'!$A:$N,11,0)</f>
        <v>45.985.371/0001-08</v>
      </c>
      <c r="W1078" t="str">
        <f>VLOOKUP(Tabela1[[#This Row],[CNPJ]],'[1]BASE FORNECEDORES'!$K:$R,8,0)</f>
        <v>3M DO BRASIL LTDA</v>
      </c>
      <c r="X1078">
        <v>10081</v>
      </c>
      <c r="Y1078" t="str">
        <f>VLOOKUP(Tabela1[[#This Row],[CÓD PRODUTO ]],[1]fornnecedor!$A:$G,7,0)</f>
        <v>FITA DUPLA FACE</v>
      </c>
      <c r="Z1078">
        <v>656738</v>
      </c>
      <c r="AA1078" t="str">
        <f>Tabela1[[#This Row],[DESCRIÇÃO]]</f>
        <v>3M DO BRASIL LTDA</v>
      </c>
    </row>
    <row r="1079" spans="1:27" x14ac:dyDescent="0.3">
      <c r="A1079" t="s">
        <v>5367</v>
      </c>
      <c r="B1079" t="s">
        <v>364</v>
      </c>
      <c r="C1079" s="1">
        <v>46053</v>
      </c>
      <c r="D1079" s="2">
        <v>2000723100</v>
      </c>
      <c r="E1079" t="s">
        <v>376</v>
      </c>
      <c r="G1079" t="s">
        <v>366</v>
      </c>
      <c r="H1079" t="s">
        <v>24</v>
      </c>
      <c r="I1079">
        <v>1.64</v>
      </c>
      <c r="J1079" s="3">
        <v>1500</v>
      </c>
      <c r="K1079">
        <v>0</v>
      </c>
      <c r="L1079" s="3">
        <v>2457.6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172.03</v>
      </c>
      <c r="S1079">
        <v>0</v>
      </c>
      <c r="T1079" s="3">
        <v>2457.6</v>
      </c>
      <c r="U1079">
        <v>36</v>
      </c>
      <c r="V1079" t="str">
        <f>VLOOKUP(Tabela1[[#This Row],[CÓD FORNECEDOR]],'[1]BASE FORNECEDORES'!$A:$N,11,0)</f>
        <v>45.985.371/0001-08</v>
      </c>
      <c r="W1079" t="str">
        <f>VLOOKUP(Tabela1[[#This Row],[CNPJ]],'[1]BASE FORNECEDORES'!$K:$R,8,0)</f>
        <v>3M DO BRASIL LTDA</v>
      </c>
      <c r="X1079">
        <v>23100</v>
      </c>
      <c r="Y1079" t="str">
        <f>VLOOKUP(Tabela1[[#This Row],[CÓD PRODUTO ]],[1]fornnecedor!$A:$G,7,0)</f>
        <v xml:space="preserve">DISCOS / LIXAS / ABRASIVOS </v>
      </c>
      <c r="Z1079">
        <v>656738</v>
      </c>
      <c r="AA1079" t="str">
        <f>Tabela1[[#This Row],[DESCRIÇÃO]]</f>
        <v>3M DO BRASIL LTDA</v>
      </c>
    </row>
    <row r="1080" spans="1:27" x14ac:dyDescent="0.3">
      <c r="A1080" t="s">
        <v>5368</v>
      </c>
      <c r="B1080" t="s">
        <v>364</v>
      </c>
      <c r="C1080" s="1">
        <v>46053</v>
      </c>
      <c r="D1080" s="2">
        <v>2000723097</v>
      </c>
      <c r="E1080" t="s">
        <v>381</v>
      </c>
      <c r="G1080" t="s">
        <v>366</v>
      </c>
      <c r="H1080" t="s">
        <v>66</v>
      </c>
      <c r="I1080">
        <v>1.32</v>
      </c>
      <c r="J1080">
        <v>800</v>
      </c>
      <c r="K1080">
        <v>0</v>
      </c>
      <c r="L1080" s="3">
        <v>1058.08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74.069999999999993</v>
      </c>
      <c r="S1080">
        <v>0</v>
      </c>
      <c r="T1080" s="3">
        <v>1058.08</v>
      </c>
      <c r="U1080">
        <v>36</v>
      </c>
      <c r="V1080" t="str">
        <f>VLOOKUP(Tabela1[[#This Row],[CÓD FORNECEDOR]],'[1]BASE FORNECEDORES'!$A:$N,11,0)</f>
        <v>45.985.371/0001-08</v>
      </c>
      <c r="W1080" t="str">
        <f>VLOOKUP(Tabela1[[#This Row],[CNPJ]],'[1]BASE FORNECEDORES'!$K:$R,8,0)</f>
        <v>3M DO BRASIL LTDA</v>
      </c>
      <c r="X1080">
        <v>23097</v>
      </c>
      <c r="Y1080" t="str">
        <f>VLOOKUP(Tabela1[[#This Row],[CÓD PRODUTO ]],[1]fornnecedor!$A:$G,7,0)</f>
        <v xml:space="preserve">DISCOS / LIXAS / ABRASIVOS </v>
      </c>
      <c r="Z1080">
        <v>656739</v>
      </c>
      <c r="AA1080" t="str">
        <f>Tabela1[[#This Row],[DESCRIÇÃO]]</f>
        <v>3M DO BRASIL LTDA</v>
      </c>
    </row>
    <row r="1081" spans="1:27" x14ac:dyDescent="0.3">
      <c r="A1081" t="s">
        <v>5368</v>
      </c>
      <c r="B1081" t="s">
        <v>364</v>
      </c>
      <c r="C1081" s="1">
        <v>46053</v>
      </c>
      <c r="D1081" s="2">
        <v>3002584012</v>
      </c>
      <c r="E1081" t="s">
        <v>3527</v>
      </c>
      <c r="G1081" t="s">
        <v>366</v>
      </c>
      <c r="H1081" t="s">
        <v>24</v>
      </c>
      <c r="I1081">
        <v>1.64</v>
      </c>
      <c r="J1081">
        <v>200</v>
      </c>
      <c r="K1081">
        <v>0</v>
      </c>
      <c r="L1081">
        <v>327.84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22.95</v>
      </c>
      <c r="S1081">
        <v>0</v>
      </c>
      <c r="T1081">
        <v>327.84</v>
      </c>
      <c r="U1081">
        <v>36</v>
      </c>
      <c r="V1081" t="str">
        <f>VLOOKUP(Tabela1[[#This Row],[CÓD FORNECEDOR]],'[1]BASE FORNECEDORES'!$A:$N,11,0)</f>
        <v>45.985.371/0001-08</v>
      </c>
      <c r="W1081" t="str">
        <f>VLOOKUP(Tabela1[[#This Row],[CNPJ]],'[1]BASE FORNECEDORES'!$K:$R,8,0)</f>
        <v>3M DO BRASIL LTDA</v>
      </c>
      <c r="X1081">
        <v>84012</v>
      </c>
      <c r="Y1081" t="str">
        <f>VLOOKUP(Tabela1[[#This Row],[CÓD PRODUTO ]],[1]fornnecedor!$A:$G,7,0)</f>
        <v>LIXA FERRO</v>
      </c>
      <c r="Z1081">
        <v>656739</v>
      </c>
      <c r="AA1081" t="str">
        <f>Tabela1[[#This Row],[DESCRIÇÃO]]</f>
        <v>3M DO BRASIL LTDA</v>
      </c>
    </row>
    <row r="1082" spans="1:27" x14ac:dyDescent="0.3">
      <c r="A1082" t="s">
        <v>5368</v>
      </c>
      <c r="B1082" t="s">
        <v>364</v>
      </c>
      <c r="C1082" s="1">
        <v>46053</v>
      </c>
      <c r="D1082" s="2">
        <v>3002684020</v>
      </c>
      <c r="E1082" t="s">
        <v>428</v>
      </c>
      <c r="G1082" t="s">
        <v>366</v>
      </c>
      <c r="H1082" t="s">
        <v>24</v>
      </c>
      <c r="I1082">
        <v>0.67</v>
      </c>
      <c r="J1082">
        <v>400</v>
      </c>
      <c r="K1082">
        <v>0</v>
      </c>
      <c r="L1082">
        <v>266.56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18.66</v>
      </c>
      <c r="S1082">
        <v>0</v>
      </c>
      <c r="T1082">
        <v>266.56</v>
      </c>
      <c r="U1082">
        <v>36</v>
      </c>
      <c r="V1082" t="str">
        <f>VLOOKUP(Tabela1[[#This Row],[CÓD FORNECEDOR]],'[1]BASE FORNECEDORES'!$A:$N,11,0)</f>
        <v>45.985.371/0001-08</v>
      </c>
      <c r="W1082" t="str">
        <f>VLOOKUP(Tabela1[[#This Row],[CNPJ]],'[1]BASE FORNECEDORES'!$K:$R,8,0)</f>
        <v>3M DO BRASIL LTDA</v>
      </c>
      <c r="X1082">
        <v>84020</v>
      </c>
      <c r="Y1082" t="str">
        <f>VLOOKUP(Tabela1[[#This Row],[CÓD PRODUTO ]],[1]fornnecedor!$A:$G,7,0)</f>
        <v>LIXA MASSA  /MADEIRA / PAREDE</v>
      </c>
      <c r="Z1082">
        <v>656739</v>
      </c>
      <c r="AA1082" t="str">
        <f>Tabela1[[#This Row],[DESCRIÇÃO]]</f>
        <v>3M DO BRASIL LTDA</v>
      </c>
    </row>
    <row r="1083" spans="1:27" x14ac:dyDescent="0.3">
      <c r="A1083" t="s">
        <v>5368</v>
      </c>
      <c r="B1083" t="s">
        <v>364</v>
      </c>
      <c r="C1083" s="1">
        <v>46053</v>
      </c>
      <c r="D1083" s="2">
        <v>3002684017</v>
      </c>
      <c r="E1083" t="s">
        <v>392</v>
      </c>
      <c r="G1083" t="s">
        <v>366</v>
      </c>
      <c r="H1083" t="s">
        <v>24</v>
      </c>
      <c r="I1083">
        <v>0.44</v>
      </c>
      <c r="J1083">
        <v>400</v>
      </c>
      <c r="K1083">
        <v>0</v>
      </c>
      <c r="L1083">
        <v>177.84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12.45</v>
      </c>
      <c r="S1083">
        <v>0</v>
      </c>
      <c r="T1083">
        <v>177.84</v>
      </c>
      <c r="U1083">
        <v>36</v>
      </c>
      <c r="V1083" t="str">
        <f>VLOOKUP(Tabela1[[#This Row],[CÓD FORNECEDOR]],'[1]BASE FORNECEDORES'!$A:$N,11,0)</f>
        <v>45.985.371/0001-08</v>
      </c>
      <c r="W1083" t="str">
        <f>VLOOKUP(Tabela1[[#This Row],[CNPJ]],'[1]BASE FORNECEDORES'!$K:$R,8,0)</f>
        <v>3M DO BRASIL LTDA</v>
      </c>
      <c r="X1083">
        <v>84017</v>
      </c>
      <c r="Y1083" t="str">
        <f>VLOOKUP(Tabela1[[#This Row],[CÓD PRODUTO ]],[1]fornnecedor!$A:$G,7,0)</f>
        <v>LIXA MASSA  /MADEIRA / PAREDE</v>
      </c>
      <c r="Z1083">
        <v>656739</v>
      </c>
      <c r="AA1083" t="str">
        <f>Tabela1[[#This Row],[DESCRIÇÃO]]</f>
        <v>3M DO BRASIL LTDA</v>
      </c>
    </row>
    <row r="1084" spans="1:27" x14ac:dyDescent="0.3">
      <c r="A1084" t="s">
        <v>5369</v>
      </c>
      <c r="B1084" t="s">
        <v>364</v>
      </c>
      <c r="C1084" s="1">
        <v>46053</v>
      </c>
      <c r="D1084" s="2">
        <v>3002684018</v>
      </c>
      <c r="E1084" t="s">
        <v>3303</v>
      </c>
      <c r="G1084" t="s">
        <v>366</v>
      </c>
      <c r="H1084" t="s">
        <v>24</v>
      </c>
      <c r="I1084">
        <v>0.44</v>
      </c>
      <c r="J1084">
        <v>400</v>
      </c>
      <c r="K1084">
        <v>0</v>
      </c>
      <c r="L1084">
        <v>177.84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12.45</v>
      </c>
      <c r="S1084">
        <v>0</v>
      </c>
      <c r="T1084">
        <v>177.84</v>
      </c>
      <c r="U1084">
        <v>36</v>
      </c>
      <c r="V1084" t="str">
        <f>VLOOKUP(Tabela1[[#This Row],[CÓD FORNECEDOR]],'[1]BASE FORNECEDORES'!$A:$N,11,0)</f>
        <v>45.985.371/0001-08</v>
      </c>
      <c r="W1084" t="str">
        <f>VLOOKUP(Tabela1[[#This Row],[CNPJ]],'[1]BASE FORNECEDORES'!$K:$R,8,0)</f>
        <v>3M DO BRASIL LTDA</v>
      </c>
      <c r="X1084">
        <v>84018</v>
      </c>
      <c r="Y1084" t="str">
        <f>VLOOKUP(Tabela1[[#This Row],[CÓD PRODUTO ]],[1]fornnecedor!$A:$G,7,0)</f>
        <v>LIXA MASSA  /MADEIRA / PAREDE</v>
      </c>
      <c r="Z1084">
        <v>656740</v>
      </c>
      <c r="AA1084" t="str">
        <f>Tabela1[[#This Row],[DESCRIÇÃO]]</f>
        <v>3M DO BRASIL LTDA</v>
      </c>
    </row>
    <row r="1085" spans="1:27" x14ac:dyDescent="0.3">
      <c r="A1085" t="s">
        <v>5370</v>
      </c>
      <c r="B1085" t="s">
        <v>364</v>
      </c>
      <c r="C1085" s="1">
        <v>46053</v>
      </c>
      <c r="D1085" s="2">
        <v>2001824256</v>
      </c>
      <c r="E1085" t="s">
        <v>435</v>
      </c>
      <c r="G1085" t="s">
        <v>366</v>
      </c>
      <c r="H1085" t="s">
        <v>24</v>
      </c>
      <c r="I1085">
        <v>63.31</v>
      </c>
      <c r="J1085">
        <v>24</v>
      </c>
      <c r="K1085">
        <v>0</v>
      </c>
      <c r="L1085" s="3">
        <v>1519.44</v>
      </c>
      <c r="M1085">
        <v>98.76</v>
      </c>
      <c r="N1085">
        <v>0</v>
      </c>
      <c r="O1085">
        <v>0</v>
      </c>
      <c r="P1085">
        <v>0</v>
      </c>
      <c r="Q1085">
        <v>0</v>
      </c>
      <c r="R1085">
        <v>106.36</v>
      </c>
      <c r="S1085">
        <v>0</v>
      </c>
      <c r="T1085" s="3">
        <v>1618.2</v>
      </c>
      <c r="U1085">
        <v>36</v>
      </c>
      <c r="V1085" t="str">
        <f>VLOOKUP(Tabela1[[#This Row],[CÓD FORNECEDOR]],'[1]BASE FORNECEDORES'!$A:$N,11,0)</f>
        <v>45.985.371/0001-08</v>
      </c>
      <c r="W1085" t="str">
        <f>VLOOKUP(Tabela1[[#This Row],[CNPJ]],'[1]BASE FORNECEDORES'!$K:$R,8,0)</f>
        <v>3M DO BRASIL LTDA</v>
      </c>
      <c r="X1085">
        <v>24256</v>
      </c>
      <c r="Y1085" t="str">
        <f>VLOOKUP(Tabela1[[#This Row],[CÓD PRODUTO ]],[1]fornnecedor!$A:$G,7,0)</f>
        <v xml:space="preserve">LÍQUIDOS P/ POLIMENTO </v>
      </c>
      <c r="Z1085">
        <v>656776</v>
      </c>
      <c r="AA1085" t="str">
        <f>Tabela1[[#This Row],[DESCRIÇÃO]]</f>
        <v>3M DO BRASIL LTDA</v>
      </c>
    </row>
    <row r="1086" spans="1:27" x14ac:dyDescent="0.3">
      <c r="A1086" t="s">
        <v>5371</v>
      </c>
      <c r="B1086" t="s">
        <v>364</v>
      </c>
      <c r="C1086" s="1">
        <v>46053</v>
      </c>
      <c r="D1086" s="2">
        <v>2001885509</v>
      </c>
      <c r="E1086" t="s">
        <v>4201</v>
      </c>
      <c r="G1086" t="s">
        <v>366</v>
      </c>
      <c r="H1086" t="s">
        <v>24</v>
      </c>
      <c r="I1086">
        <v>116.27</v>
      </c>
      <c r="J1086">
        <v>12</v>
      </c>
      <c r="K1086">
        <v>0</v>
      </c>
      <c r="L1086" s="3">
        <v>1395.24</v>
      </c>
      <c r="M1086">
        <v>90.69</v>
      </c>
      <c r="N1086">
        <v>0</v>
      </c>
      <c r="O1086">
        <v>0</v>
      </c>
      <c r="P1086">
        <v>0</v>
      </c>
      <c r="Q1086">
        <v>0</v>
      </c>
      <c r="R1086">
        <v>55.81</v>
      </c>
      <c r="S1086">
        <v>0</v>
      </c>
      <c r="T1086" s="3">
        <v>1485.93</v>
      </c>
      <c r="U1086">
        <v>36</v>
      </c>
      <c r="V1086" t="str">
        <f>VLOOKUP(Tabela1[[#This Row],[CÓD FORNECEDOR]],'[1]BASE FORNECEDORES'!$A:$N,11,0)</f>
        <v>45.985.371/0001-08</v>
      </c>
      <c r="W1086" t="str">
        <f>VLOOKUP(Tabela1[[#This Row],[CNPJ]],'[1]BASE FORNECEDORES'!$K:$R,8,0)</f>
        <v>3M DO BRASIL LTDA</v>
      </c>
      <c r="X1086">
        <v>85509</v>
      </c>
      <c r="Y1086" t="str">
        <f>VLOOKUP(Tabela1[[#This Row],[CÓD PRODUTO ]],[1]fornnecedor!$A:$G,7,0)</f>
        <v xml:space="preserve">LÍQUIDOS P/ POLIMENTO </v>
      </c>
      <c r="Z1086">
        <v>656777</v>
      </c>
      <c r="AA1086" t="str">
        <f>Tabela1[[#This Row],[DESCRIÇÃO]]</f>
        <v>3M DO BRASIL LTDA</v>
      </c>
    </row>
    <row r="1087" spans="1:27" x14ac:dyDescent="0.3">
      <c r="A1087" t="s">
        <v>5371</v>
      </c>
      <c r="B1087" t="s">
        <v>364</v>
      </c>
      <c r="C1087" s="1">
        <v>46053</v>
      </c>
      <c r="D1087" s="2">
        <v>2001885510</v>
      </c>
      <c r="E1087" t="s">
        <v>437</v>
      </c>
      <c r="G1087" t="s">
        <v>366</v>
      </c>
      <c r="H1087" t="s">
        <v>24</v>
      </c>
      <c r="I1087">
        <v>142.11000000000001</v>
      </c>
      <c r="J1087">
        <v>6</v>
      </c>
      <c r="K1087">
        <v>0</v>
      </c>
      <c r="L1087">
        <v>852.66</v>
      </c>
      <c r="M1087">
        <v>55.42</v>
      </c>
      <c r="N1087">
        <v>0</v>
      </c>
      <c r="O1087">
        <v>0</v>
      </c>
      <c r="P1087">
        <v>0</v>
      </c>
      <c r="Q1087">
        <v>0</v>
      </c>
      <c r="R1087">
        <v>34.11</v>
      </c>
      <c r="S1087">
        <v>0</v>
      </c>
      <c r="T1087">
        <v>908.08</v>
      </c>
      <c r="U1087">
        <v>36</v>
      </c>
      <c r="V1087" t="str">
        <f>VLOOKUP(Tabela1[[#This Row],[CÓD FORNECEDOR]],'[1]BASE FORNECEDORES'!$A:$N,11,0)</f>
        <v>45.985.371/0001-08</v>
      </c>
      <c r="W1087" t="str">
        <f>VLOOKUP(Tabela1[[#This Row],[CNPJ]],'[1]BASE FORNECEDORES'!$K:$R,8,0)</f>
        <v>3M DO BRASIL LTDA</v>
      </c>
      <c r="X1087">
        <v>85510</v>
      </c>
      <c r="Y1087" t="str">
        <f>VLOOKUP(Tabela1[[#This Row],[CÓD PRODUTO ]],[1]fornnecedor!$A:$G,7,0)</f>
        <v xml:space="preserve">LÍQUIDOS P/ POLIMENTO </v>
      </c>
      <c r="Z1087">
        <v>656777</v>
      </c>
      <c r="AA1087" t="str">
        <f>Tabela1[[#This Row],[DESCRIÇÃO]]</f>
        <v>3M DO BRASIL LTDA</v>
      </c>
    </row>
    <row r="1088" spans="1:27" x14ac:dyDescent="0.3">
      <c r="A1088" t="s">
        <v>5372</v>
      </c>
      <c r="B1088" t="s">
        <v>364</v>
      </c>
      <c r="C1088" s="1">
        <v>46053</v>
      </c>
      <c r="D1088" s="2">
        <v>2001809751</v>
      </c>
      <c r="E1088" t="s">
        <v>439</v>
      </c>
      <c r="G1088" t="s">
        <v>366</v>
      </c>
      <c r="H1088" t="s">
        <v>24</v>
      </c>
      <c r="I1088">
        <v>40.67</v>
      </c>
      <c r="J1088">
        <v>12</v>
      </c>
      <c r="K1088">
        <v>0</v>
      </c>
      <c r="L1088">
        <v>488.04</v>
      </c>
      <c r="M1088">
        <v>31.72</v>
      </c>
      <c r="N1088">
        <v>0</v>
      </c>
      <c r="O1088">
        <v>0</v>
      </c>
      <c r="P1088">
        <v>0</v>
      </c>
      <c r="Q1088">
        <v>0</v>
      </c>
      <c r="R1088">
        <v>19.52</v>
      </c>
      <c r="S1088">
        <v>0</v>
      </c>
      <c r="T1088">
        <v>519.76</v>
      </c>
      <c r="U1088">
        <v>36</v>
      </c>
      <c r="V1088" t="str">
        <f>VLOOKUP(Tabela1[[#This Row],[CÓD FORNECEDOR]],'[1]BASE FORNECEDORES'!$A:$N,11,0)</f>
        <v>45.985.371/0001-08</v>
      </c>
      <c r="W1088" t="str">
        <f>VLOOKUP(Tabela1[[#This Row],[CNPJ]],'[1]BASE FORNECEDORES'!$K:$R,8,0)</f>
        <v>3M DO BRASIL LTDA</v>
      </c>
      <c r="X1088">
        <v>9751</v>
      </c>
      <c r="Y1088" t="str">
        <f>VLOOKUP(Tabela1[[#This Row],[CÓD PRODUTO ]],[1]fornnecedor!$A:$G,7,0)</f>
        <v xml:space="preserve">LÍQUIDOS P/ POLIMENTO </v>
      </c>
      <c r="Z1088">
        <v>656783</v>
      </c>
      <c r="AA1088" t="str">
        <f>Tabela1[[#This Row],[DESCRIÇÃO]]</f>
        <v>3M DO BRASIL LTDA</v>
      </c>
    </row>
    <row r="1089" spans="1:27" x14ac:dyDescent="0.3">
      <c r="A1089" t="s">
        <v>5373</v>
      </c>
      <c r="B1089" t="s">
        <v>364</v>
      </c>
      <c r="C1089" s="1">
        <v>46053</v>
      </c>
      <c r="D1089" s="2">
        <v>2000523064</v>
      </c>
      <c r="E1089" t="s">
        <v>4229</v>
      </c>
      <c r="G1089" t="s">
        <v>366</v>
      </c>
      <c r="H1089" t="s">
        <v>24</v>
      </c>
      <c r="I1089">
        <v>19.23</v>
      </c>
      <c r="J1089">
        <v>12</v>
      </c>
      <c r="K1089">
        <v>0</v>
      </c>
      <c r="L1089">
        <v>230.76</v>
      </c>
      <c r="M1089">
        <v>15</v>
      </c>
      <c r="N1089">
        <v>0</v>
      </c>
      <c r="O1089">
        <v>0</v>
      </c>
      <c r="P1089">
        <v>0</v>
      </c>
      <c r="Q1089">
        <v>0</v>
      </c>
      <c r="R1089">
        <v>16.149999999999999</v>
      </c>
      <c r="S1089">
        <v>0</v>
      </c>
      <c r="T1089">
        <v>245.76</v>
      </c>
      <c r="U1089">
        <v>36</v>
      </c>
      <c r="V1089" t="str">
        <f>VLOOKUP(Tabela1[[#This Row],[CÓD FORNECEDOR]],'[1]BASE FORNECEDORES'!$A:$N,11,0)</f>
        <v>45.985.371/0001-08</v>
      </c>
      <c r="W1089" t="str">
        <f>VLOOKUP(Tabela1[[#This Row],[CNPJ]],'[1]BASE FORNECEDORES'!$K:$R,8,0)</f>
        <v>3M DO BRASIL LTDA</v>
      </c>
      <c r="X1089">
        <v>23064</v>
      </c>
      <c r="Y1089" t="str">
        <f>VLOOKUP(Tabela1[[#This Row],[CÓD PRODUTO ]],[1]fornnecedor!$A:$G,7,0)</f>
        <v>MASSA DE POLIR</v>
      </c>
      <c r="Z1089">
        <v>656784</v>
      </c>
      <c r="AA1089" t="str">
        <f>Tabela1[[#This Row],[DESCRIÇÃO]]</f>
        <v>3M DO BRASIL LTDA</v>
      </c>
    </row>
    <row r="1090" spans="1:27" x14ac:dyDescent="0.3">
      <c r="A1090" t="s">
        <v>5584</v>
      </c>
      <c r="B1090" t="s">
        <v>364</v>
      </c>
      <c r="C1090" s="1">
        <v>46064</v>
      </c>
      <c r="D1090" s="2">
        <v>2001023353</v>
      </c>
      <c r="E1090" t="s">
        <v>4661</v>
      </c>
      <c r="G1090" t="s">
        <v>366</v>
      </c>
      <c r="H1090" t="s">
        <v>24</v>
      </c>
      <c r="I1090">
        <v>171.91</v>
      </c>
      <c r="J1090">
        <v>6</v>
      </c>
      <c r="K1090">
        <v>0</v>
      </c>
      <c r="L1090" s="3">
        <v>1031.46</v>
      </c>
      <c r="M1090">
        <v>100.57</v>
      </c>
      <c r="N1090">
        <v>0</v>
      </c>
      <c r="O1090">
        <v>0</v>
      </c>
      <c r="P1090">
        <v>0</v>
      </c>
      <c r="Q1090">
        <v>0</v>
      </c>
      <c r="R1090">
        <v>41.26</v>
      </c>
      <c r="S1090">
        <v>0</v>
      </c>
      <c r="T1090" s="3">
        <v>1132.03</v>
      </c>
      <c r="U1090">
        <v>36</v>
      </c>
      <c r="V1090" t="str">
        <f>VLOOKUP(Tabela1[[#This Row],[CÓD FORNECEDOR]],'[1]BASE FORNECEDORES'!$A:$N,11,0)</f>
        <v>45.985.371/0001-08</v>
      </c>
      <c r="W1090" t="str">
        <f>VLOOKUP(Tabela1[[#This Row],[CNPJ]],'[1]BASE FORNECEDORES'!$K:$R,8,0)</f>
        <v>3M DO BRASIL LTDA</v>
      </c>
      <c r="X1090">
        <v>23353</v>
      </c>
      <c r="Y1090" t="str">
        <f>VLOOKUP(Tabela1[[#This Row],[CÓD PRODUTO ]],[1]fornnecedor!$A:$G,7,0)</f>
        <v>BOINAS PARA POLIMENTO</v>
      </c>
      <c r="Z1090">
        <v>665040</v>
      </c>
      <c r="AA1090" t="str">
        <f>Tabela1[[#This Row],[DESCRIÇÃO]]</f>
        <v>3M DO BRASIL LTDA</v>
      </c>
    </row>
    <row r="1091" spans="1:27" x14ac:dyDescent="0.3">
      <c r="A1091" t="s">
        <v>5584</v>
      </c>
      <c r="B1091" t="s">
        <v>364</v>
      </c>
      <c r="C1091" s="1">
        <v>46064</v>
      </c>
      <c r="D1091" s="2">
        <v>2001020985</v>
      </c>
      <c r="E1091" t="s">
        <v>401</v>
      </c>
      <c r="G1091" t="s">
        <v>366</v>
      </c>
      <c r="H1091" t="s">
        <v>24</v>
      </c>
      <c r="I1091">
        <v>198.07</v>
      </c>
      <c r="J1091">
        <v>24</v>
      </c>
      <c r="K1091">
        <v>0</v>
      </c>
      <c r="L1091" s="3">
        <v>4753.68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190.15</v>
      </c>
      <c r="S1091">
        <v>0</v>
      </c>
      <c r="T1091" s="3">
        <v>4753.68</v>
      </c>
      <c r="U1091">
        <v>36</v>
      </c>
      <c r="V1091" t="str">
        <f>VLOOKUP(Tabela1[[#This Row],[CÓD FORNECEDOR]],'[1]BASE FORNECEDORES'!$A:$N,11,0)</f>
        <v>45.985.371/0001-08</v>
      </c>
      <c r="W1091" t="str">
        <f>VLOOKUP(Tabela1[[#This Row],[CNPJ]],'[1]BASE FORNECEDORES'!$K:$R,8,0)</f>
        <v>3M DO BRASIL LTDA</v>
      </c>
      <c r="X1091">
        <v>20985</v>
      </c>
      <c r="Y1091" t="str">
        <f>VLOOKUP(Tabela1[[#This Row],[CÓD PRODUTO ]],[1]fornnecedor!$A:$G,7,0)</f>
        <v>BOINAS PARA POLIMENTO</v>
      </c>
      <c r="Z1091">
        <v>665040</v>
      </c>
      <c r="AA1091" t="str">
        <f>Tabela1[[#This Row],[DESCRIÇÃO]]</f>
        <v>3M DO BRASIL LTDA</v>
      </c>
    </row>
    <row r="1092" spans="1:27" x14ac:dyDescent="0.3">
      <c r="A1092" t="s">
        <v>5584</v>
      </c>
      <c r="B1092" t="s">
        <v>364</v>
      </c>
      <c r="C1092" s="1">
        <v>46064</v>
      </c>
      <c r="D1092" s="2">
        <v>2000722063</v>
      </c>
      <c r="E1092" t="s">
        <v>404</v>
      </c>
      <c r="G1092" t="s">
        <v>366</v>
      </c>
      <c r="H1092" t="s">
        <v>24</v>
      </c>
      <c r="I1092">
        <v>8.69</v>
      </c>
      <c r="J1092">
        <v>200</v>
      </c>
      <c r="K1092">
        <v>0</v>
      </c>
      <c r="L1092" s="3">
        <v>1738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69.52</v>
      </c>
      <c r="S1092">
        <v>0</v>
      </c>
      <c r="T1092" s="3">
        <v>1738</v>
      </c>
      <c r="U1092">
        <v>36</v>
      </c>
      <c r="V1092" t="str">
        <f>VLOOKUP(Tabela1[[#This Row],[CÓD FORNECEDOR]],'[1]BASE FORNECEDORES'!$A:$N,11,0)</f>
        <v>45.985.371/0001-08</v>
      </c>
      <c r="W1092" t="str">
        <f>VLOOKUP(Tabela1[[#This Row],[CNPJ]],'[1]BASE FORNECEDORES'!$K:$R,8,0)</f>
        <v>3M DO BRASIL LTDA</v>
      </c>
      <c r="X1092">
        <v>22063</v>
      </c>
      <c r="Y1092" t="str">
        <f>VLOOKUP(Tabela1[[#This Row],[CÓD PRODUTO ]],[1]fornnecedor!$A:$G,7,0)</f>
        <v xml:space="preserve">DISCOS / LIXAS / ABRASIVOS </v>
      </c>
      <c r="Z1092">
        <v>665040</v>
      </c>
      <c r="AA1092" t="str">
        <f>Tabela1[[#This Row],[DESCRIÇÃO]]</f>
        <v>3M DO BRASIL LTDA</v>
      </c>
    </row>
    <row r="1093" spans="1:27" x14ac:dyDescent="0.3">
      <c r="A1093" t="s">
        <v>5584</v>
      </c>
      <c r="B1093" t="s">
        <v>364</v>
      </c>
      <c r="C1093" s="1">
        <v>46064</v>
      </c>
      <c r="D1093" s="2">
        <v>2000723110</v>
      </c>
      <c r="E1093" t="s">
        <v>367</v>
      </c>
      <c r="G1093" t="s">
        <v>366</v>
      </c>
      <c r="H1093" t="s">
        <v>24</v>
      </c>
      <c r="I1093">
        <v>1.8</v>
      </c>
      <c r="J1093" s="3">
        <v>3000</v>
      </c>
      <c r="K1093">
        <v>0</v>
      </c>
      <c r="L1093" s="3">
        <v>5400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216</v>
      </c>
      <c r="S1093">
        <v>0</v>
      </c>
      <c r="T1093" s="3">
        <v>5400</v>
      </c>
      <c r="U1093">
        <v>36</v>
      </c>
      <c r="V1093" t="str">
        <f>VLOOKUP(Tabela1[[#This Row],[CÓD FORNECEDOR]],'[1]BASE FORNECEDORES'!$A:$N,11,0)</f>
        <v>45.985.371/0001-08</v>
      </c>
      <c r="W1093" t="str">
        <f>VLOOKUP(Tabela1[[#This Row],[CNPJ]],'[1]BASE FORNECEDORES'!$K:$R,8,0)</f>
        <v>3M DO BRASIL LTDA</v>
      </c>
      <c r="X1093">
        <v>23110</v>
      </c>
      <c r="Y1093" t="str">
        <f>VLOOKUP(Tabela1[[#This Row],[CÓD PRODUTO ]],[1]fornnecedor!$A:$G,7,0)</f>
        <v xml:space="preserve">DISCOS / LIXAS / ABRASIVOS </v>
      </c>
      <c r="Z1093">
        <v>665040</v>
      </c>
      <c r="AA1093" t="str">
        <f>Tabela1[[#This Row],[DESCRIÇÃO]]</f>
        <v>3M DO BRASIL LTDA</v>
      </c>
    </row>
    <row r="1094" spans="1:27" x14ac:dyDescent="0.3">
      <c r="A1094" t="s">
        <v>5584</v>
      </c>
      <c r="B1094" t="s">
        <v>364</v>
      </c>
      <c r="C1094" s="1">
        <v>46064</v>
      </c>
      <c r="D1094" s="2">
        <v>2004122055</v>
      </c>
      <c r="E1094" t="s">
        <v>406</v>
      </c>
      <c r="G1094" t="s">
        <v>366</v>
      </c>
      <c r="H1094" t="s">
        <v>24</v>
      </c>
      <c r="I1094">
        <v>4.79</v>
      </c>
      <c r="J1094">
        <v>45</v>
      </c>
      <c r="K1094">
        <v>0</v>
      </c>
      <c r="L1094">
        <v>215.55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8.6199999999999992</v>
      </c>
      <c r="S1094">
        <v>0</v>
      </c>
      <c r="T1094">
        <v>215.55</v>
      </c>
      <c r="U1094">
        <v>36</v>
      </c>
      <c r="V1094" t="str">
        <f>VLOOKUP(Tabela1[[#This Row],[CÓD FORNECEDOR]],'[1]BASE FORNECEDORES'!$A:$N,11,0)</f>
        <v>45.985.371/0001-08</v>
      </c>
      <c r="W1094" t="str">
        <f>VLOOKUP(Tabela1[[#This Row],[CNPJ]],'[1]BASE FORNECEDORES'!$K:$R,8,0)</f>
        <v>3M DO BRASIL LTDA</v>
      </c>
      <c r="X1094">
        <v>22055</v>
      </c>
      <c r="Y1094" t="str">
        <f>VLOOKUP(Tabela1[[#This Row],[CÓD PRODUTO ]],[1]fornnecedor!$A:$G,7,0)</f>
        <v xml:space="preserve">DISCO ROLOC </v>
      </c>
      <c r="Z1094">
        <v>665040</v>
      </c>
      <c r="AA1094" t="str">
        <f>Tabela1[[#This Row],[DESCRIÇÃO]]</f>
        <v>3M DO BRASIL LTDA</v>
      </c>
    </row>
    <row r="1095" spans="1:27" x14ac:dyDescent="0.3">
      <c r="A1095" t="s">
        <v>5585</v>
      </c>
      <c r="B1095" t="s">
        <v>364</v>
      </c>
      <c r="C1095" s="1">
        <v>46064</v>
      </c>
      <c r="D1095" s="2">
        <v>2004122057</v>
      </c>
      <c r="E1095" t="s">
        <v>407</v>
      </c>
      <c r="G1095" t="s">
        <v>366</v>
      </c>
      <c r="H1095" t="s">
        <v>24</v>
      </c>
      <c r="I1095">
        <v>4.79</v>
      </c>
      <c r="J1095">
        <v>45</v>
      </c>
      <c r="K1095">
        <v>0</v>
      </c>
      <c r="L1095">
        <v>215.55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8.6199999999999992</v>
      </c>
      <c r="S1095">
        <v>0</v>
      </c>
      <c r="T1095">
        <v>215.55</v>
      </c>
      <c r="U1095">
        <v>36</v>
      </c>
      <c r="V1095" t="str">
        <f>VLOOKUP(Tabela1[[#This Row],[CÓD FORNECEDOR]],'[1]BASE FORNECEDORES'!$A:$N,11,0)</f>
        <v>45.985.371/0001-08</v>
      </c>
      <c r="W1095" t="str">
        <f>VLOOKUP(Tabela1[[#This Row],[CNPJ]],'[1]BASE FORNECEDORES'!$K:$R,8,0)</f>
        <v>3M DO BRASIL LTDA</v>
      </c>
      <c r="X1095">
        <v>22057</v>
      </c>
      <c r="Y1095" t="str">
        <f>VLOOKUP(Tabela1[[#This Row],[CÓD PRODUTO ]],[1]fornnecedor!$A:$G,7,0)</f>
        <v xml:space="preserve">DISCO ROLOC </v>
      </c>
      <c r="Z1095">
        <v>665041</v>
      </c>
      <c r="AA1095" t="str">
        <f>Tabela1[[#This Row],[DESCRIÇÃO]]</f>
        <v>3M DO BRASIL LTDA</v>
      </c>
    </row>
    <row r="1096" spans="1:27" x14ac:dyDescent="0.3">
      <c r="A1096" t="s">
        <v>5585</v>
      </c>
      <c r="B1096" t="s">
        <v>364</v>
      </c>
      <c r="C1096" s="1">
        <v>46064</v>
      </c>
      <c r="D1096" s="2">
        <v>2001723433</v>
      </c>
      <c r="E1096" t="s">
        <v>408</v>
      </c>
      <c r="G1096" t="s">
        <v>366</v>
      </c>
      <c r="H1096" t="s">
        <v>24</v>
      </c>
      <c r="I1096">
        <v>98.11</v>
      </c>
      <c r="J1096">
        <v>10</v>
      </c>
      <c r="K1096">
        <v>0</v>
      </c>
      <c r="L1096">
        <v>981.1</v>
      </c>
      <c r="M1096">
        <v>147.16999999999999</v>
      </c>
      <c r="N1096">
        <v>0</v>
      </c>
      <c r="O1096">
        <v>0</v>
      </c>
      <c r="P1096">
        <v>0</v>
      </c>
      <c r="Q1096">
        <v>0</v>
      </c>
      <c r="R1096">
        <v>39.24</v>
      </c>
      <c r="S1096">
        <v>0</v>
      </c>
      <c r="T1096" s="3">
        <v>1128.27</v>
      </c>
      <c r="U1096">
        <v>36</v>
      </c>
      <c r="V1096" t="str">
        <f>VLOOKUP(Tabela1[[#This Row],[CÓD FORNECEDOR]],'[1]BASE FORNECEDORES'!$A:$N,11,0)</f>
        <v>45.985.371/0001-08</v>
      </c>
      <c r="W1096" t="str">
        <f>VLOOKUP(Tabela1[[#This Row],[CNPJ]],'[1]BASE FORNECEDORES'!$K:$R,8,0)</f>
        <v>3M DO BRASIL LTDA</v>
      </c>
      <c r="X1096">
        <v>23433</v>
      </c>
      <c r="Y1096" t="str">
        <f>VLOOKUP(Tabela1[[#This Row],[CÓD PRODUTO ]],[1]fornnecedor!$A:$G,7,0)</f>
        <v xml:space="preserve">MASCARAMENTO </v>
      </c>
      <c r="Z1096">
        <v>665041</v>
      </c>
      <c r="AA1096" t="str">
        <f>Tabela1[[#This Row],[DESCRIÇÃO]]</f>
        <v>3M DO BRASIL LTDA</v>
      </c>
    </row>
    <row r="1097" spans="1:27" x14ac:dyDescent="0.3">
      <c r="A1097" t="s">
        <v>5585</v>
      </c>
      <c r="B1097" t="s">
        <v>364</v>
      </c>
      <c r="C1097" s="1">
        <v>46064</v>
      </c>
      <c r="D1097" s="2">
        <v>2000723102</v>
      </c>
      <c r="E1097" t="s">
        <v>383</v>
      </c>
      <c r="G1097" t="s">
        <v>366</v>
      </c>
      <c r="H1097" t="s">
        <v>24</v>
      </c>
      <c r="I1097">
        <v>1.25</v>
      </c>
      <c r="J1097" s="3">
        <v>1000</v>
      </c>
      <c r="K1097">
        <v>0</v>
      </c>
      <c r="L1097" s="3">
        <v>1249.5999999999999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49.98</v>
      </c>
      <c r="S1097">
        <v>0</v>
      </c>
      <c r="T1097" s="3">
        <v>1249.5999999999999</v>
      </c>
      <c r="U1097">
        <v>36</v>
      </c>
      <c r="V1097" t="str">
        <f>VLOOKUP(Tabela1[[#This Row],[CÓD FORNECEDOR]],'[1]BASE FORNECEDORES'!$A:$N,11,0)</f>
        <v>45.985.371/0001-08</v>
      </c>
      <c r="W1097" t="str">
        <f>VLOOKUP(Tabela1[[#This Row],[CNPJ]],'[1]BASE FORNECEDORES'!$K:$R,8,0)</f>
        <v>3M DO BRASIL LTDA</v>
      </c>
      <c r="X1097">
        <v>23102</v>
      </c>
      <c r="Y1097" t="str">
        <f>VLOOKUP(Tabela1[[#This Row],[CÓD PRODUTO ]],[1]fornnecedor!$A:$G,7,0)</f>
        <v xml:space="preserve">DISCOS / LIXAS / ABRASIVOS </v>
      </c>
      <c r="Z1097">
        <v>665041</v>
      </c>
      <c r="AA1097" t="str">
        <f>Tabela1[[#This Row],[DESCRIÇÃO]]</f>
        <v>3M DO BRASIL LTDA</v>
      </c>
    </row>
    <row r="1098" spans="1:27" x14ac:dyDescent="0.3">
      <c r="A1098" t="s">
        <v>5585</v>
      </c>
      <c r="B1098" t="s">
        <v>364</v>
      </c>
      <c r="C1098" s="1">
        <v>46064</v>
      </c>
      <c r="D1098" s="2">
        <v>2000900055</v>
      </c>
      <c r="E1098" t="s">
        <v>410</v>
      </c>
      <c r="G1098" t="s">
        <v>366</v>
      </c>
      <c r="H1098" t="s">
        <v>24</v>
      </c>
      <c r="I1098">
        <v>0.71</v>
      </c>
      <c r="J1098">
        <v>300</v>
      </c>
      <c r="K1098">
        <v>0</v>
      </c>
      <c r="L1098">
        <v>211.56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8.4600000000000009</v>
      </c>
      <c r="S1098">
        <v>0</v>
      </c>
      <c r="T1098">
        <v>211.56</v>
      </c>
      <c r="U1098">
        <v>36</v>
      </c>
      <c r="V1098" t="str">
        <f>VLOOKUP(Tabela1[[#This Row],[CÓD FORNECEDOR]],'[1]BASE FORNECEDORES'!$A:$N,11,0)</f>
        <v>45.985.371/0001-08</v>
      </c>
      <c r="W1098" t="str">
        <f>VLOOKUP(Tabela1[[#This Row],[CNPJ]],'[1]BASE FORNECEDORES'!$K:$R,8,0)</f>
        <v>3M DO BRASIL LTDA</v>
      </c>
      <c r="X1098">
        <v>55</v>
      </c>
      <c r="Y1098" t="str">
        <f>VLOOKUP(Tabela1[[#This Row],[CÓD PRODUTO ]],[1]fornnecedor!$A:$G,7,0)</f>
        <v>LIXA DÁGUA</v>
      </c>
      <c r="Z1098">
        <v>665041</v>
      </c>
      <c r="AA1098" t="str">
        <f>Tabela1[[#This Row],[DESCRIÇÃO]]</f>
        <v>3M DO BRASIL LTDA</v>
      </c>
    </row>
    <row r="1099" spans="1:27" x14ac:dyDescent="0.3">
      <c r="A1099" t="s">
        <v>5585</v>
      </c>
      <c r="B1099" t="s">
        <v>364</v>
      </c>
      <c r="C1099" s="1">
        <v>46064</v>
      </c>
      <c r="D1099" s="2">
        <v>2000900057</v>
      </c>
      <c r="E1099" t="s">
        <v>412</v>
      </c>
      <c r="G1099" t="s">
        <v>366</v>
      </c>
      <c r="H1099" t="s">
        <v>24</v>
      </c>
      <c r="I1099">
        <v>0.71</v>
      </c>
      <c r="J1099">
        <v>300</v>
      </c>
      <c r="K1099">
        <v>0</v>
      </c>
      <c r="L1099">
        <v>211.56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8.4600000000000009</v>
      </c>
      <c r="S1099">
        <v>0</v>
      </c>
      <c r="T1099">
        <v>211.56</v>
      </c>
      <c r="U1099">
        <v>36</v>
      </c>
      <c r="V1099" t="str">
        <f>VLOOKUP(Tabela1[[#This Row],[CÓD FORNECEDOR]],'[1]BASE FORNECEDORES'!$A:$N,11,0)</f>
        <v>45.985.371/0001-08</v>
      </c>
      <c r="W1099" t="str">
        <f>VLOOKUP(Tabela1[[#This Row],[CNPJ]],'[1]BASE FORNECEDORES'!$K:$R,8,0)</f>
        <v>3M DO BRASIL LTDA</v>
      </c>
      <c r="X1099">
        <v>57</v>
      </c>
      <c r="Y1099" t="str">
        <f>VLOOKUP(Tabela1[[#This Row],[CÓD PRODUTO ]],[1]fornnecedor!$A:$G,7,0)</f>
        <v>LIXA DÁGUA</v>
      </c>
      <c r="Z1099">
        <v>665041</v>
      </c>
      <c r="AA1099" t="str">
        <f>Tabela1[[#This Row],[DESCRIÇÃO]]</f>
        <v>3M DO BRASIL LTDA</v>
      </c>
    </row>
    <row r="1100" spans="1:27" x14ac:dyDescent="0.3">
      <c r="A1100" t="s">
        <v>5586</v>
      </c>
      <c r="B1100" t="s">
        <v>364</v>
      </c>
      <c r="C1100" s="1">
        <v>46064</v>
      </c>
      <c r="D1100" s="2">
        <v>2000900058</v>
      </c>
      <c r="E1100" t="s">
        <v>384</v>
      </c>
      <c r="G1100" t="s">
        <v>366</v>
      </c>
      <c r="H1100" t="s">
        <v>24</v>
      </c>
      <c r="I1100">
        <v>0.74</v>
      </c>
      <c r="J1100">
        <v>200</v>
      </c>
      <c r="K1100">
        <v>0</v>
      </c>
      <c r="L1100">
        <v>148.96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5.96</v>
      </c>
      <c r="S1100">
        <v>0</v>
      </c>
      <c r="T1100">
        <v>148.96</v>
      </c>
      <c r="U1100">
        <v>36</v>
      </c>
      <c r="V1100" t="str">
        <f>VLOOKUP(Tabela1[[#This Row],[CÓD FORNECEDOR]],'[1]BASE FORNECEDORES'!$A:$N,11,0)</f>
        <v>45.985.371/0001-08</v>
      </c>
      <c r="W1100" t="str">
        <f>VLOOKUP(Tabela1[[#This Row],[CNPJ]],'[1]BASE FORNECEDORES'!$K:$R,8,0)</f>
        <v>3M DO BRASIL LTDA</v>
      </c>
      <c r="X1100">
        <v>58</v>
      </c>
      <c r="Y1100" t="str">
        <f>VLOOKUP(Tabela1[[#This Row],[CÓD PRODUTO ]],[1]fornnecedor!$A:$G,7,0)</f>
        <v>LIXA DÁGUA</v>
      </c>
      <c r="Z1100">
        <v>665042</v>
      </c>
      <c r="AA1100" t="str">
        <f>Tabela1[[#This Row],[DESCRIÇÃO]]</f>
        <v>3M DO BRASIL LTDA</v>
      </c>
    </row>
    <row r="1101" spans="1:27" x14ac:dyDescent="0.3">
      <c r="A1101" t="s">
        <v>5586</v>
      </c>
      <c r="B1101" t="s">
        <v>364</v>
      </c>
      <c r="C1101" s="1">
        <v>46064</v>
      </c>
      <c r="D1101" s="2">
        <v>2002422934</v>
      </c>
      <c r="E1101" t="s">
        <v>5120</v>
      </c>
      <c r="G1101" t="s">
        <v>366</v>
      </c>
      <c r="H1101" t="s">
        <v>24</v>
      </c>
      <c r="I1101" s="3">
        <v>1332.55</v>
      </c>
      <c r="J1101">
        <v>2</v>
      </c>
      <c r="K1101">
        <v>0</v>
      </c>
      <c r="L1101" s="3">
        <v>2665.1</v>
      </c>
      <c r="M1101">
        <v>86.62</v>
      </c>
      <c r="N1101">
        <v>0</v>
      </c>
      <c r="O1101">
        <v>0</v>
      </c>
      <c r="P1101">
        <v>0</v>
      </c>
      <c r="Q1101">
        <v>0</v>
      </c>
      <c r="R1101">
        <v>106.6</v>
      </c>
      <c r="S1101">
        <v>0</v>
      </c>
      <c r="T1101" s="3">
        <v>2751.72</v>
      </c>
      <c r="U1101">
        <v>36</v>
      </c>
      <c r="V1101" t="str">
        <f>VLOOKUP(Tabela1[[#This Row],[CÓD FORNECEDOR]],'[1]BASE FORNECEDORES'!$A:$N,11,0)</f>
        <v>45.985.371/0001-08</v>
      </c>
      <c r="W1101" t="str">
        <f>VLOOKUP(Tabela1[[#This Row],[CNPJ]],'[1]BASE FORNECEDORES'!$K:$R,8,0)</f>
        <v>3M DO BRASIL LTDA</v>
      </c>
      <c r="X1101">
        <v>22934</v>
      </c>
      <c r="Y1101" t="str">
        <f>VLOOKUP(Tabela1[[#This Row],[CÓD PRODUTO ]],[1]fornnecedor!$A:$G,7,0)</f>
        <v>LIXADEIRAS</v>
      </c>
      <c r="Z1101">
        <v>665042</v>
      </c>
      <c r="AA1101" t="str">
        <f>Tabela1[[#This Row],[DESCRIÇÃO]]</f>
        <v>3M DO BRASIL LTDA</v>
      </c>
    </row>
    <row r="1102" spans="1:27" x14ac:dyDescent="0.3">
      <c r="A1102" t="s">
        <v>5587</v>
      </c>
      <c r="B1102" t="s">
        <v>364</v>
      </c>
      <c r="C1102" s="1">
        <v>46064</v>
      </c>
      <c r="D1102" s="2">
        <v>2000723105</v>
      </c>
      <c r="E1102" t="s">
        <v>371</v>
      </c>
      <c r="G1102" t="s">
        <v>366</v>
      </c>
      <c r="H1102" t="s">
        <v>24</v>
      </c>
      <c r="I1102">
        <v>1.86</v>
      </c>
      <c r="J1102">
        <v>500</v>
      </c>
      <c r="K1102">
        <v>0</v>
      </c>
      <c r="L1102">
        <v>930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65.099999999999994</v>
      </c>
      <c r="S1102">
        <v>0</v>
      </c>
      <c r="T1102">
        <v>930</v>
      </c>
      <c r="U1102">
        <v>36</v>
      </c>
      <c r="V1102" t="str">
        <f>VLOOKUP(Tabela1[[#This Row],[CÓD FORNECEDOR]],'[1]BASE FORNECEDORES'!$A:$N,11,0)</f>
        <v>45.985.371/0001-08</v>
      </c>
      <c r="W1102" t="str">
        <f>VLOOKUP(Tabela1[[#This Row],[CNPJ]],'[1]BASE FORNECEDORES'!$K:$R,8,0)</f>
        <v>3M DO BRASIL LTDA</v>
      </c>
      <c r="X1102">
        <v>23105</v>
      </c>
      <c r="Y1102" t="str">
        <f>VLOOKUP(Tabela1[[#This Row],[CÓD PRODUTO ]],[1]fornnecedor!$A:$G,7,0)</f>
        <v xml:space="preserve">DISCOS / LIXAS / ABRASIVOS </v>
      </c>
      <c r="Z1102">
        <v>665043</v>
      </c>
      <c r="AA1102" t="str">
        <f>Tabela1[[#This Row],[DESCRIÇÃO]]</f>
        <v>3M DO BRASIL LTDA</v>
      </c>
    </row>
    <row r="1103" spans="1:27" x14ac:dyDescent="0.3">
      <c r="A1103" t="s">
        <v>5587</v>
      </c>
      <c r="B1103" t="s">
        <v>364</v>
      </c>
      <c r="C1103" s="1">
        <v>46064</v>
      </c>
      <c r="D1103" s="2">
        <v>99999921071</v>
      </c>
      <c r="E1103" t="s">
        <v>5416</v>
      </c>
      <c r="G1103" t="s">
        <v>366</v>
      </c>
      <c r="H1103" t="s">
        <v>24</v>
      </c>
      <c r="I1103">
        <v>3.21</v>
      </c>
      <c r="J1103">
        <v>60</v>
      </c>
      <c r="K1103">
        <v>0</v>
      </c>
      <c r="L1103">
        <v>192.6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13.48</v>
      </c>
      <c r="S1103">
        <v>0</v>
      </c>
      <c r="T1103">
        <v>192.6</v>
      </c>
      <c r="U1103">
        <v>36</v>
      </c>
      <c r="V1103" t="str">
        <f>VLOOKUP(Tabela1[[#This Row],[CÓD FORNECEDOR]],'[1]BASE FORNECEDORES'!$A:$N,11,0)</f>
        <v>45.985.371/0001-08</v>
      </c>
      <c r="W1103" t="str">
        <f>VLOOKUP(Tabela1[[#This Row],[CNPJ]],'[1]BASE FORNECEDORES'!$K:$R,8,0)</f>
        <v>3M DO BRASIL LTDA</v>
      </c>
      <c r="X1103">
        <v>21071</v>
      </c>
      <c r="Y1103" t="str">
        <f>VLOOKUP(Tabela1[[#This Row],[CÓD PRODUTO ]],[1]fornnecedor!$A:$G,7,0)</f>
        <v>GRUPO CONVERSAO</v>
      </c>
      <c r="Z1103">
        <v>665043</v>
      </c>
      <c r="AA1103" t="str">
        <f>Tabela1[[#This Row],[DESCRIÇÃO]]</f>
        <v>3M DO BRASIL LTDA</v>
      </c>
    </row>
    <row r="1104" spans="1:27" x14ac:dyDescent="0.3">
      <c r="A1104" t="s">
        <v>5587</v>
      </c>
      <c r="B1104" t="s">
        <v>364</v>
      </c>
      <c r="C1104" s="1">
        <v>46064</v>
      </c>
      <c r="D1104" s="2">
        <v>2004010043</v>
      </c>
      <c r="E1104" t="s">
        <v>417</v>
      </c>
      <c r="G1104" t="s">
        <v>366</v>
      </c>
      <c r="H1104" t="s">
        <v>24</v>
      </c>
      <c r="I1104">
        <v>3.58</v>
      </c>
      <c r="J1104">
        <v>60</v>
      </c>
      <c r="K1104">
        <v>0</v>
      </c>
      <c r="L1104">
        <v>214.8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15.04</v>
      </c>
      <c r="S1104">
        <v>0</v>
      </c>
      <c r="T1104">
        <v>214.8</v>
      </c>
      <c r="U1104">
        <v>36</v>
      </c>
      <c r="V1104" t="str">
        <f>VLOOKUP(Tabela1[[#This Row],[CÓD FORNECEDOR]],'[1]BASE FORNECEDORES'!$A:$N,11,0)</f>
        <v>45.985.371/0001-08</v>
      </c>
      <c r="W1104" t="str">
        <f>VLOOKUP(Tabela1[[#This Row],[CNPJ]],'[1]BASE FORNECEDORES'!$K:$R,8,0)</f>
        <v>3M DO BRASIL LTDA</v>
      </c>
      <c r="X1104">
        <v>10043</v>
      </c>
      <c r="Y1104" t="str">
        <f>VLOOKUP(Tabela1[[#This Row],[CÓD PRODUTO ]],[1]fornnecedor!$A:$G,7,0)</f>
        <v xml:space="preserve">OUTROS DISCOS </v>
      </c>
      <c r="Z1104">
        <v>665043</v>
      </c>
      <c r="AA1104" t="str">
        <f>Tabela1[[#This Row],[DESCRIÇÃO]]</f>
        <v>3M DO BRASIL LTDA</v>
      </c>
    </row>
    <row r="1105" spans="1:27" x14ac:dyDescent="0.3">
      <c r="A1105" t="s">
        <v>5587</v>
      </c>
      <c r="B1105" t="s">
        <v>364</v>
      </c>
      <c r="C1105" s="1">
        <v>46064</v>
      </c>
      <c r="D1105" s="2">
        <v>2001920135</v>
      </c>
      <c r="E1105" t="s">
        <v>418</v>
      </c>
      <c r="G1105" t="s">
        <v>366</v>
      </c>
      <c r="H1105" t="s">
        <v>24</v>
      </c>
      <c r="I1105">
        <v>18.7</v>
      </c>
      <c r="J1105">
        <v>180</v>
      </c>
      <c r="K1105">
        <v>0</v>
      </c>
      <c r="L1105" s="3">
        <v>3366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235.62</v>
      </c>
      <c r="S1105">
        <v>0</v>
      </c>
      <c r="T1105" s="3">
        <v>3366</v>
      </c>
      <c r="U1105">
        <v>36</v>
      </c>
      <c r="V1105" t="str">
        <f>VLOOKUP(Tabela1[[#This Row],[CÓD FORNECEDOR]],'[1]BASE FORNECEDORES'!$A:$N,11,0)</f>
        <v>45.985.371/0001-08</v>
      </c>
      <c r="W1105" t="str">
        <f>VLOOKUP(Tabela1[[#This Row],[CNPJ]],'[1]BASE FORNECEDORES'!$K:$R,8,0)</f>
        <v>3M DO BRASIL LTDA</v>
      </c>
      <c r="X1105">
        <v>20135</v>
      </c>
      <c r="Y1105" t="str">
        <f>VLOOKUP(Tabela1[[#This Row],[CÓD PRODUTO ]],[1]fornnecedor!$A:$G,7,0)</f>
        <v>DISCO TRIZACT</v>
      </c>
      <c r="Z1105">
        <v>665043</v>
      </c>
      <c r="AA1105" t="str">
        <f>Tabela1[[#This Row],[DESCRIÇÃO]]</f>
        <v>3M DO BRASIL LTDA</v>
      </c>
    </row>
    <row r="1106" spans="1:27" x14ac:dyDescent="0.3">
      <c r="A1106" t="s">
        <v>5587</v>
      </c>
      <c r="B1106" t="s">
        <v>364</v>
      </c>
      <c r="C1106" s="1">
        <v>46064</v>
      </c>
      <c r="D1106" s="2">
        <v>2001921351</v>
      </c>
      <c r="E1106" t="s">
        <v>419</v>
      </c>
      <c r="G1106" t="s">
        <v>366</v>
      </c>
      <c r="H1106" t="s">
        <v>24</v>
      </c>
      <c r="I1106">
        <v>23.08</v>
      </c>
      <c r="J1106">
        <v>15</v>
      </c>
      <c r="K1106">
        <v>0</v>
      </c>
      <c r="L1106">
        <v>346.2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24.23</v>
      </c>
      <c r="S1106">
        <v>0</v>
      </c>
      <c r="T1106">
        <v>346.2</v>
      </c>
      <c r="U1106">
        <v>36</v>
      </c>
      <c r="V1106" t="str">
        <f>VLOOKUP(Tabela1[[#This Row],[CÓD FORNECEDOR]],'[1]BASE FORNECEDORES'!$A:$N,11,0)</f>
        <v>45.985.371/0001-08</v>
      </c>
      <c r="W1106" t="str">
        <f>VLOOKUP(Tabela1[[#This Row],[CNPJ]],'[1]BASE FORNECEDORES'!$K:$R,8,0)</f>
        <v>3M DO BRASIL LTDA</v>
      </c>
      <c r="X1106">
        <v>21351</v>
      </c>
      <c r="Y1106" t="str">
        <f>VLOOKUP(Tabela1[[#This Row],[CÓD PRODUTO ]],[1]fornnecedor!$A:$G,7,0)</f>
        <v>DISCO TRIZACT</v>
      </c>
      <c r="Z1106">
        <v>665043</v>
      </c>
      <c r="AA1106" t="str">
        <f>Tabela1[[#This Row],[DESCRIÇÃO]]</f>
        <v>3M DO BRASIL LTDA</v>
      </c>
    </row>
    <row r="1107" spans="1:27" x14ac:dyDescent="0.3">
      <c r="A1107" t="s">
        <v>5588</v>
      </c>
      <c r="B1107" t="s">
        <v>364</v>
      </c>
      <c r="C1107" s="1">
        <v>46064</v>
      </c>
      <c r="D1107" s="2">
        <v>3001783858</v>
      </c>
      <c r="E1107" t="s">
        <v>390</v>
      </c>
      <c r="G1107" t="s">
        <v>366</v>
      </c>
      <c r="H1107" t="s">
        <v>24</v>
      </c>
      <c r="I1107">
        <v>117.69</v>
      </c>
      <c r="J1107">
        <v>12</v>
      </c>
      <c r="K1107">
        <v>0</v>
      </c>
      <c r="L1107" s="3">
        <v>1412.28</v>
      </c>
      <c r="M1107">
        <v>45.9</v>
      </c>
      <c r="N1107">
        <v>0</v>
      </c>
      <c r="O1107">
        <v>0</v>
      </c>
      <c r="P1107">
        <v>0</v>
      </c>
      <c r="Q1107">
        <v>0</v>
      </c>
      <c r="R1107">
        <v>98.86</v>
      </c>
      <c r="S1107">
        <v>0</v>
      </c>
      <c r="T1107" s="3">
        <v>1458.18</v>
      </c>
      <c r="U1107">
        <v>36</v>
      </c>
      <c r="V1107" t="str">
        <f>VLOOKUP(Tabela1[[#This Row],[CÓD FORNECEDOR]],'[1]BASE FORNECEDORES'!$A:$N,11,0)</f>
        <v>45.985.371/0001-08</v>
      </c>
      <c r="W1107" t="str">
        <f>VLOOKUP(Tabela1[[#This Row],[CNPJ]],'[1]BASE FORNECEDORES'!$K:$R,8,0)</f>
        <v>3M DO BRASIL LTDA</v>
      </c>
      <c r="X1107">
        <v>83858</v>
      </c>
      <c r="Y1107" t="str">
        <f>VLOOKUP(Tabela1[[#This Row],[CÓD PRODUTO ]],[1]fornnecedor!$A:$G,7,0)</f>
        <v>OUTRAS FITAS</v>
      </c>
      <c r="Z1107">
        <v>665044</v>
      </c>
      <c r="AA1107" t="str">
        <f>Tabela1[[#This Row],[DESCRIÇÃO]]</f>
        <v>3M DO BRASIL LTDA</v>
      </c>
    </row>
    <row r="1108" spans="1:27" x14ac:dyDescent="0.3">
      <c r="A1108" t="s">
        <v>5588</v>
      </c>
      <c r="B1108" t="s">
        <v>364</v>
      </c>
      <c r="C1108" s="1">
        <v>46064</v>
      </c>
      <c r="D1108" s="2">
        <v>2004684406</v>
      </c>
      <c r="E1108" t="s">
        <v>4447</v>
      </c>
      <c r="G1108" t="s">
        <v>366</v>
      </c>
      <c r="H1108" t="s">
        <v>24</v>
      </c>
      <c r="I1108">
        <v>22.59</v>
      </c>
      <c r="J1108">
        <v>33</v>
      </c>
      <c r="K1108">
        <v>0</v>
      </c>
      <c r="L1108">
        <v>745.47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52.18</v>
      </c>
      <c r="S1108">
        <v>0</v>
      </c>
      <c r="T1108">
        <v>745.47</v>
      </c>
      <c r="U1108">
        <v>36</v>
      </c>
      <c r="V1108" t="str">
        <f>VLOOKUP(Tabela1[[#This Row],[CÓD FORNECEDOR]],'[1]BASE FORNECEDORES'!$A:$N,11,0)</f>
        <v>45.985.371/0001-08</v>
      </c>
      <c r="W1108" t="str">
        <f>VLOOKUP(Tabela1[[#This Row],[CNPJ]],'[1]BASE FORNECEDORES'!$K:$R,8,0)</f>
        <v>3M DO BRASIL LTDA</v>
      </c>
      <c r="X1108">
        <v>84406</v>
      </c>
      <c r="Y1108" t="str">
        <f>VLOOKUP(Tabela1[[#This Row],[CÓD PRODUTO ]],[1]fornnecedor!$A:$G,7,0)</f>
        <v>FITA DUPLA FACE</v>
      </c>
      <c r="Z1108">
        <v>665044</v>
      </c>
      <c r="AA1108" t="str">
        <f>Tabela1[[#This Row],[DESCRIÇÃO]]</f>
        <v>3M DO BRASIL LTDA</v>
      </c>
    </row>
    <row r="1109" spans="1:27" x14ac:dyDescent="0.3">
      <c r="A1109" t="s">
        <v>5588</v>
      </c>
      <c r="B1109" t="s">
        <v>364</v>
      </c>
      <c r="C1109" s="1">
        <v>46064</v>
      </c>
      <c r="D1109" s="2">
        <v>2004620640</v>
      </c>
      <c r="E1109" t="s">
        <v>4431</v>
      </c>
      <c r="G1109" t="s">
        <v>366</v>
      </c>
      <c r="H1109" t="s">
        <v>24</v>
      </c>
      <c r="I1109">
        <v>17.25</v>
      </c>
      <c r="J1109">
        <v>36</v>
      </c>
      <c r="K1109">
        <v>0</v>
      </c>
      <c r="L1109">
        <v>621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43.47</v>
      </c>
      <c r="S1109">
        <v>0</v>
      </c>
      <c r="T1109">
        <v>621</v>
      </c>
      <c r="U1109">
        <v>36</v>
      </c>
      <c r="V1109" t="str">
        <f>VLOOKUP(Tabela1[[#This Row],[CÓD FORNECEDOR]],'[1]BASE FORNECEDORES'!$A:$N,11,0)</f>
        <v>45.985.371/0001-08</v>
      </c>
      <c r="W1109" t="str">
        <f>VLOOKUP(Tabela1[[#This Row],[CNPJ]],'[1]BASE FORNECEDORES'!$K:$R,8,0)</f>
        <v>3M DO BRASIL LTDA</v>
      </c>
      <c r="X1109">
        <v>20640</v>
      </c>
      <c r="Y1109" t="str">
        <f>VLOOKUP(Tabela1[[#This Row],[CÓD PRODUTO ]],[1]fornnecedor!$A:$G,7,0)</f>
        <v>FITA DUPLA FACE</v>
      </c>
      <c r="Z1109">
        <v>665044</v>
      </c>
      <c r="AA1109" t="str">
        <f>Tabela1[[#This Row],[DESCRIÇÃO]]</f>
        <v>3M DO BRASIL LTDA</v>
      </c>
    </row>
    <row r="1110" spans="1:27" x14ac:dyDescent="0.3">
      <c r="A1110" t="s">
        <v>5588</v>
      </c>
      <c r="B1110" t="s">
        <v>364</v>
      </c>
      <c r="C1110" s="1">
        <v>46064</v>
      </c>
      <c r="D1110" s="2">
        <v>2000723100</v>
      </c>
      <c r="E1110" t="s">
        <v>376</v>
      </c>
      <c r="G1110" t="s">
        <v>366</v>
      </c>
      <c r="H1110" t="s">
        <v>24</v>
      </c>
      <c r="I1110">
        <v>1.64</v>
      </c>
      <c r="J1110" s="3">
        <v>2000</v>
      </c>
      <c r="K1110">
        <v>0</v>
      </c>
      <c r="L1110" s="3">
        <v>3276.8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229.38</v>
      </c>
      <c r="S1110">
        <v>0</v>
      </c>
      <c r="T1110" s="3">
        <v>3276.8</v>
      </c>
      <c r="U1110">
        <v>36</v>
      </c>
      <c r="V1110" t="str">
        <f>VLOOKUP(Tabela1[[#This Row],[CÓD FORNECEDOR]],'[1]BASE FORNECEDORES'!$A:$N,11,0)</f>
        <v>45.985.371/0001-08</v>
      </c>
      <c r="W1110" t="str">
        <f>VLOOKUP(Tabela1[[#This Row],[CNPJ]],'[1]BASE FORNECEDORES'!$K:$R,8,0)</f>
        <v>3M DO BRASIL LTDA</v>
      </c>
      <c r="X1110">
        <v>23100</v>
      </c>
      <c r="Y1110" t="str">
        <f>VLOOKUP(Tabela1[[#This Row],[CÓD PRODUTO ]],[1]fornnecedor!$A:$G,7,0)</f>
        <v xml:space="preserve">DISCOS / LIXAS / ABRASIVOS </v>
      </c>
      <c r="Z1110">
        <v>665044</v>
      </c>
      <c r="AA1110" t="str">
        <f>Tabela1[[#This Row],[DESCRIÇÃO]]</f>
        <v>3M DO BRASIL LTDA</v>
      </c>
    </row>
    <row r="1111" spans="1:27" x14ac:dyDescent="0.3">
      <c r="A1111" t="s">
        <v>5588</v>
      </c>
      <c r="B1111" t="s">
        <v>364</v>
      </c>
      <c r="C1111" s="1">
        <v>46064</v>
      </c>
      <c r="D1111" s="2">
        <v>2000723098</v>
      </c>
      <c r="E1111" t="s">
        <v>377</v>
      </c>
      <c r="G1111" t="s">
        <v>366</v>
      </c>
      <c r="H1111" t="s">
        <v>24</v>
      </c>
      <c r="I1111">
        <v>1.64</v>
      </c>
      <c r="J1111">
        <v>300</v>
      </c>
      <c r="K1111">
        <v>0</v>
      </c>
      <c r="L1111">
        <v>491.52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34.409999999999997</v>
      </c>
      <c r="S1111">
        <v>0</v>
      </c>
      <c r="T1111">
        <v>491.52</v>
      </c>
      <c r="U1111">
        <v>36</v>
      </c>
      <c r="V1111" t="str">
        <f>VLOOKUP(Tabela1[[#This Row],[CÓD FORNECEDOR]],'[1]BASE FORNECEDORES'!$A:$N,11,0)</f>
        <v>45.985.371/0001-08</v>
      </c>
      <c r="W1111" t="str">
        <f>VLOOKUP(Tabela1[[#This Row],[CNPJ]],'[1]BASE FORNECEDORES'!$K:$R,8,0)</f>
        <v>3M DO BRASIL LTDA</v>
      </c>
      <c r="X1111">
        <v>23098</v>
      </c>
      <c r="Y1111" t="str">
        <f>VLOOKUP(Tabela1[[#This Row],[CÓD PRODUTO ]],[1]fornnecedor!$A:$G,7,0)</f>
        <v xml:space="preserve">DISCOS / LIXAS / ABRASIVOS </v>
      </c>
      <c r="Z1111">
        <v>665044</v>
      </c>
      <c r="AA1111" t="str">
        <f>Tabela1[[#This Row],[DESCRIÇÃO]]</f>
        <v>3M DO BRASIL LTDA</v>
      </c>
    </row>
    <row r="1112" spans="1:27" x14ac:dyDescent="0.3">
      <c r="A1112" t="s">
        <v>5589</v>
      </c>
      <c r="B1112" t="s">
        <v>364</v>
      </c>
      <c r="C1112" s="1">
        <v>46064</v>
      </c>
      <c r="D1112" s="2">
        <v>2000723101</v>
      </c>
      <c r="E1112" t="s">
        <v>378</v>
      </c>
      <c r="G1112" t="s">
        <v>366</v>
      </c>
      <c r="H1112" t="s">
        <v>66</v>
      </c>
      <c r="I1112">
        <v>1.64</v>
      </c>
      <c r="J1112">
        <v>500</v>
      </c>
      <c r="K1112">
        <v>0</v>
      </c>
      <c r="L1112">
        <v>819.2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57.34</v>
      </c>
      <c r="S1112">
        <v>0</v>
      </c>
      <c r="T1112">
        <v>819.2</v>
      </c>
      <c r="U1112">
        <v>36</v>
      </c>
      <c r="V1112" t="str">
        <f>VLOOKUP(Tabela1[[#This Row],[CÓD FORNECEDOR]],'[1]BASE FORNECEDORES'!$A:$N,11,0)</f>
        <v>45.985.371/0001-08</v>
      </c>
      <c r="W1112" t="str">
        <f>VLOOKUP(Tabela1[[#This Row],[CNPJ]],'[1]BASE FORNECEDORES'!$K:$R,8,0)</f>
        <v>3M DO BRASIL LTDA</v>
      </c>
      <c r="X1112">
        <v>23101</v>
      </c>
      <c r="Y1112" t="str">
        <f>VLOOKUP(Tabela1[[#This Row],[CÓD PRODUTO ]],[1]fornnecedor!$A:$G,7,0)</f>
        <v xml:space="preserve">DISCOS / LIXAS / ABRASIVOS </v>
      </c>
      <c r="Z1112">
        <v>665045</v>
      </c>
      <c r="AA1112" t="str">
        <f>Tabela1[[#This Row],[DESCRIÇÃO]]</f>
        <v>3M DO BRASIL LTDA</v>
      </c>
    </row>
    <row r="1113" spans="1:27" x14ac:dyDescent="0.3">
      <c r="A1113" t="s">
        <v>5589</v>
      </c>
      <c r="B1113" t="s">
        <v>364</v>
      </c>
      <c r="C1113" s="1">
        <v>46064</v>
      </c>
      <c r="D1113" s="2">
        <v>2000723099</v>
      </c>
      <c r="E1113" t="s">
        <v>379</v>
      </c>
      <c r="G1113" t="s">
        <v>366</v>
      </c>
      <c r="H1113" t="s">
        <v>66</v>
      </c>
      <c r="I1113">
        <v>1.64</v>
      </c>
      <c r="J1113">
        <v>500</v>
      </c>
      <c r="K1113">
        <v>0</v>
      </c>
      <c r="L1113">
        <v>819.2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57.34</v>
      </c>
      <c r="S1113">
        <v>0</v>
      </c>
      <c r="T1113">
        <v>819.2</v>
      </c>
      <c r="U1113">
        <v>36</v>
      </c>
      <c r="V1113" t="str">
        <f>VLOOKUP(Tabela1[[#This Row],[CÓD FORNECEDOR]],'[1]BASE FORNECEDORES'!$A:$N,11,0)</f>
        <v>45.985.371/0001-08</v>
      </c>
      <c r="W1113" t="str">
        <f>VLOOKUP(Tabela1[[#This Row],[CNPJ]],'[1]BASE FORNECEDORES'!$K:$R,8,0)</f>
        <v>3M DO BRASIL LTDA</v>
      </c>
      <c r="X1113">
        <v>23099</v>
      </c>
      <c r="Y1113" t="str">
        <f>VLOOKUP(Tabela1[[#This Row],[CÓD PRODUTO ]],[1]fornnecedor!$A:$G,7,0)</f>
        <v xml:space="preserve">DISCOS / LIXAS / ABRASIVOS </v>
      </c>
      <c r="Z1113">
        <v>665045</v>
      </c>
      <c r="AA1113" t="str">
        <f>Tabela1[[#This Row],[DESCRIÇÃO]]</f>
        <v>3M DO BRASIL LTDA</v>
      </c>
    </row>
    <row r="1114" spans="1:27" x14ac:dyDescent="0.3">
      <c r="A1114" t="s">
        <v>5589</v>
      </c>
      <c r="B1114" t="s">
        <v>364</v>
      </c>
      <c r="C1114" s="1">
        <v>46064</v>
      </c>
      <c r="D1114" s="2">
        <v>2000723096</v>
      </c>
      <c r="E1114" t="s">
        <v>380</v>
      </c>
      <c r="G1114" t="s">
        <v>366</v>
      </c>
      <c r="H1114" t="s">
        <v>66</v>
      </c>
      <c r="I1114">
        <v>1.64</v>
      </c>
      <c r="J1114" s="3">
        <v>1000</v>
      </c>
      <c r="K1114">
        <v>0</v>
      </c>
      <c r="L1114" s="3">
        <v>1638.4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114.69</v>
      </c>
      <c r="S1114">
        <v>0</v>
      </c>
      <c r="T1114" s="3">
        <v>1638.4</v>
      </c>
      <c r="U1114">
        <v>36</v>
      </c>
      <c r="V1114" t="str">
        <f>VLOOKUP(Tabela1[[#This Row],[CÓD FORNECEDOR]],'[1]BASE FORNECEDORES'!$A:$N,11,0)</f>
        <v>45.985.371/0001-08</v>
      </c>
      <c r="W1114" t="str">
        <f>VLOOKUP(Tabela1[[#This Row],[CNPJ]],'[1]BASE FORNECEDORES'!$K:$R,8,0)</f>
        <v>3M DO BRASIL LTDA</v>
      </c>
      <c r="X1114">
        <v>23096</v>
      </c>
      <c r="Y1114" t="str">
        <f>VLOOKUP(Tabela1[[#This Row],[CÓD PRODUTO ]],[1]fornnecedor!$A:$G,7,0)</f>
        <v xml:space="preserve">DISCOS / LIXAS / ABRASIVOS </v>
      </c>
      <c r="Z1114">
        <v>665045</v>
      </c>
      <c r="AA1114" t="str">
        <f>Tabela1[[#This Row],[DESCRIÇÃO]]</f>
        <v>3M DO BRASIL LTDA</v>
      </c>
    </row>
    <row r="1115" spans="1:27" x14ac:dyDescent="0.3">
      <c r="A1115" t="s">
        <v>5589</v>
      </c>
      <c r="B1115" t="s">
        <v>364</v>
      </c>
      <c r="C1115" s="1">
        <v>46064</v>
      </c>
      <c r="D1115" s="2">
        <v>2000723097</v>
      </c>
      <c r="E1115" t="s">
        <v>381</v>
      </c>
      <c r="G1115" t="s">
        <v>366</v>
      </c>
      <c r="H1115" t="s">
        <v>66</v>
      </c>
      <c r="I1115">
        <v>1.32</v>
      </c>
      <c r="J1115" s="3">
        <v>1000</v>
      </c>
      <c r="K1115">
        <v>0</v>
      </c>
      <c r="L1115" s="3">
        <v>1322.6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92.58</v>
      </c>
      <c r="S1115">
        <v>0</v>
      </c>
      <c r="T1115" s="3">
        <v>1322.6</v>
      </c>
      <c r="U1115">
        <v>36</v>
      </c>
      <c r="V1115" t="str">
        <f>VLOOKUP(Tabela1[[#This Row],[CÓD FORNECEDOR]],'[1]BASE FORNECEDORES'!$A:$N,11,0)</f>
        <v>45.985.371/0001-08</v>
      </c>
      <c r="W1115" t="str">
        <f>VLOOKUP(Tabela1[[#This Row],[CNPJ]],'[1]BASE FORNECEDORES'!$K:$R,8,0)</f>
        <v>3M DO BRASIL LTDA</v>
      </c>
      <c r="X1115">
        <v>23097</v>
      </c>
      <c r="Y1115" t="str">
        <f>VLOOKUP(Tabela1[[#This Row],[CÓD PRODUTO ]],[1]fornnecedor!$A:$G,7,0)</f>
        <v xml:space="preserve">DISCOS / LIXAS / ABRASIVOS </v>
      </c>
      <c r="Z1115">
        <v>665045</v>
      </c>
      <c r="AA1115" t="str">
        <f>Tabela1[[#This Row],[DESCRIÇÃO]]</f>
        <v>3M DO BRASIL LTDA</v>
      </c>
    </row>
    <row r="1116" spans="1:27" x14ac:dyDescent="0.3">
      <c r="A1116" t="s">
        <v>5589</v>
      </c>
      <c r="B1116" t="s">
        <v>364</v>
      </c>
      <c r="C1116" s="1">
        <v>46064</v>
      </c>
      <c r="D1116" s="2">
        <v>2000723103</v>
      </c>
      <c r="E1116" t="s">
        <v>382</v>
      </c>
      <c r="G1116" t="s">
        <v>366</v>
      </c>
      <c r="H1116" t="s">
        <v>24</v>
      </c>
      <c r="I1116">
        <v>1.64</v>
      </c>
      <c r="J1116" s="3">
        <v>1000</v>
      </c>
      <c r="K1116">
        <v>0</v>
      </c>
      <c r="L1116" s="3">
        <v>1638.4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114.69</v>
      </c>
      <c r="S1116">
        <v>0</v>
      </c>
      <c r="T1116" s="3">
        <v>1638.4</v>
      </c>
      <c r="U1116">
        <v>36</v>
      </c>
      <c r="V1116" t="str">
        <f>VLOOKUP(Tabela1[[#This Row],[CÓD FORNECEDOR]],'[1]BASE FORNECEDORES'!$A:$N,11,0)</f>
        <v>45.985.371/0001-08</v>
      </c>
      <c r="W1116" t="str">
        <f>VLOOKUP(Tabela1[[#This Row],[CNPJ]],'[1]BASE FORNECEDORES'!$K:$R,8,0)</f>
        <v>3M DO BRASIL LTDA</v>
      </c>
      <c r="X1116">
        <v>23103</v>
      </c>
      <c r="Y1116" t="str">
        <f>VLOOKUP(Tabela1[[#This Row],[CÓD PRODUTO ]],[1]fornnecedor!$A:$G,7,0)</f>
        <v xml:space="preserve">DISCOS / LIXAS / ABRASIVOS </v>
      </c>
      <c r="Z1116">
        <v>665045</v>
      </c>
      <c r="AA1116" t="str">
        <f>Tabela1[[#This Row],[DESCRIÇÃO]]</f>
        <v>3M DO BRASIL LTDA</v>
      </c>
    </row>
    <row r="1117" spans="1:27" x14ac:dyDescent="0.3">
      <c r="A1117" t="s">
        <v>5590</v>
      </c>
      <c r="B1117" t="s">
        <v>364</v>
      </c>
      <c r="C1117" s="1">
        <v>46064</v>
      </c>
      <c r="D1117" s="2">
        <v>2000900061</v>
      </c>
      <c r="E1117" t="s">
        <v>424</v>
      </c>
      <c r="G1117" t="s">
        <v>366</v>
      </c>
      <c r="H1117" t="s">
        <v>24</v>
      </c>
      <c r="I1117">
        <v>0.96</v>
      </c>
      <c r="J1117">
        <v>200</v>
      </c>
      <c r="K1117">
        <v>0</v>
      </c>
      <c r="L1117">
        <v>191.64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13.41</v>
      </c>
      <c r="S1117">
        <v>0</v>
      </c>
      <c r="T1117">
        <v>191.64</v>
      </c>
      <c r="U1117">
        <v>36</v>
      </c>
      <c r="V1117" t="str">
        <f>VLOOKUP(Tabela1[[#This Row],[CÓD FORNECEDOR]],'[1]BASE FORNECEDORES'!$A:$N,11,0)</f>
        <v>45.985.371/0001-08</v>
      </c>
      <c r="W1117" t="str">
        <f>VLOOKUP(Tabela1[[#This Row],[CNPJ]],'[1]BASE FORNECEDORES'!$K:$R,8,0)</f>
        <v>3M DO BRASIL LTDA</v>
      </c>
      <c r="X1117">
        <v>61</v>
      </c>
      <c r="Y1117" t="str">
        <f>VLOOKUP(Tabela1[[#This Row],[CÓD PRODUTO ]],[1]fornnecedor!$A:$G,7,0)</f>
        <v>LIXA DÁGUA</v>
      </c>
      <c r="Z1117">
        <v>665046</v>
      </c>
      <c r="AA1117" t="str">
        <f>Tabela1[[#This Row],[DESCRIÇÃO]]</f>
        <v>3M DO BRASIL LTDA</v>
      </c>
    </row>
    <row r="1118" spans="1:27" x14ac:dyDescent="0.3">
      <c r="A1118" t="s">
        <v>5590</v>
      </c>
      <c r="B1118" t="s">
        <v>364</v>
      </c>
      <c r="C1118" s="1">
        <v>46064</v>
      </c>
      <c r="D1118" s="2">
        <v>3002583992</v>
      </c>
      <c r="E1118" t="s">
        <v>3749</v>
      </c>
      <c r="G1118" t="s">
        <v>366</v>
      </c>
      <c r="H1118" t="s">
        <v>24</v>
      </c>
      <c r="I1118">
        <v>1.77</v>
      </c>
      <c r="J1118">
        <v>300</v>
      </c>
      <c r="K1118">
        <v>0</v>
      </c>
      <c r="L1118">
        <v>532.5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37.28</v>
      </c>
      <c r="S1118">
        <v>0</v>
      </c>
      <c r="T1118">
        <v>532.5</v>
      </c>
      <c r="U1118">
        <v>36</v>
      </c>
      <c r="V1118" t="str">
        <f>VLOOKUP(Tabela1[[#This Row],[CÓD FORNECEDOR]],'[1]BASE FORNECEDORES'!$A:$N,11,0)</f>
        <v>45.985.371/0001-08</v>
      </c>
      <c r="W1118" t="str">
        <f>VLOOKUP(Tabela1[[#This Row],[CNPJ]],'[1]BASE FORNECEDORES'!$K:$R,8,0)</f>
        <v>3M DO BRASIL LTDA</v>
      </c>
      <c r="X1118">
        <v>83992</v>
      </c>
      <c r="Y1118" t="str">
        <f>VLOOKUP(Tabela1[[#This Row],[CÓD PRODUTO ]],[1]fornnecedor!$A:$G,7,0)</f>
        <v>LIXA FERRO</v>
      </c>
      <c r="Z1118">
        <v>665046</v>
      </c>
      <c r="AA1118" t="str">
        <f>Tabela1[[#This Row],[DESCRIÇÃO]]</f>
        <v>3M DO BRASIL LTDA</v>
      </c>
    </row>
    <row r="1119" spans="1:27" x14ac:dyDescent="0.3">
      <c r="A1119" t="s">
        <v>5590</v>
      </c>
      <c r="B1119" t="s">
        <v>364</v>
      </c>
      <c r="C1119" s="1">
        <v>46064</v>
      </c>
      <c r="D1119" s="2">
        <v>3002684015</v>
      </c>
      <c r="E1119" t="s">
        <v>391</v>
      </c>
      <c r="G1119" t="s">
        <v>366</v>
      </c>
      <c r="H1119" t="s">
        <v>24</v>
      </c>
      <c r="I1119">
        <v>0.44</v>
      </c>
      <c r="J1119">
        <v>200</v>
      </c>
      <c r="K1119">
        <v>0</v>
      </c>
      <c r="L1119">
        <v>88.92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6.22</v>
      </c>
      <c r="S1119">
        <v>0</v>
      </c>
      <c r="T1119">
        <v>88.92</v>
      </c>
      <c r="U1119">
        <v>36</v>
      </c>
      <c r="V1119" t="str">
        <f>VLOOKUP(Tabela1[[#This Row],[CÓD FORNECEDOR]],'[1]BASE FORNECEDORES'!$A:$N,11,0)</f>
        <v>45.985.371/0001-08</v>
      </c>
      <c r="W1119" t="str">
        <f>VLOOKUP(Tabela1[[#This Row],[CNPJ]],'[1]BASE FORNECEDORES'!$K:$R,8,0)</f>
        <v>3M DO BRASIL LTDA</v>
      </c>
      <c r="X1119">
        <v>84015</v>
      </c>
      <c r="Y1119" t="str">
        <f>VLOOKUP(Tabela1[[#This Row],[CÓD PRODUTO ]],[1]fornnecedor!$A:$G,7,0)</f>
        <v>LIXA MASSA  /MADEIRA / PAREDE</v>
      </c>
      <c r="Z1119">
        <v>665046</v>
      </c>
      <c r="AA1119" t="str">
        <f>Tabela1[[#This Row],[DESCRIÇÃO]]</f>
        <v>3M DO BRASIL LTDA</v>
      </c>
    </row>
    <row r="1120" spans="1:27" x14ac:dyDescent="0.3">
      <c r="A1120" t="s">
        <v>5590</v>
      </c>
      <c r="B1120" t="s">
        <v>364</v>
      </c>
      <c r="C1120" s="1">
        <v>46064</v>
      </c>
      <c r="D1120" s="2">
        <v>3002684016</v>
      </c>
      <c r="E1120" t="s">
        <v>429</v>
      </c>
      <c r="G1120" t="s">
        <v>366</v>
      </c>
      <c r="H1120" t="s">
        <v>24</v>
      </c>
      <c r="I1120">
        <v>0.44</v>
      </c>
      <c r="J1120">
        <v>500</v>
      </c>
      <c r="K1120">
        <v>0</v>
      </c>
      <c r="L1120">
        <v>222.3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15.56</v>
      </c>
      <c r="S1120">
        <v>0</v>
      </c>
      <c r="T1120">
        <v>222.3</v>
      </c>
      <c r="U1120">
        <v>36</v>
      </c>
      <c r="V1120" t="str">
        <f>VLOOKUP(Tabela1[[#This Row],[CÓD FORNECEDOR]],'[1]BASE FORNECEDORES'!$A:$N,11,0)</f>
        <v>45.985.371/0001-08</v>
      </c>
      <c r="W1120" t="str">
        <f>VLOOKUP(Tabela1[[#This Row],[CNPJ]],'[1]BASE FORNECEDORES'!$K:$R,8,0)</f>
        <v>3M DO BRASIL LTDA</v>
      </c>
      <c r="X1120">
        <v>84016</v>
      </c>
      <c r="Y1120" t="str">
        <f>VLOOKUP(Tabela1[[#This Row],[CÓD PRODUTO ]],[1]fornnecedor!$A:$G,7,0)</f>
        <v>LIXA MASSA  /MADEIRA / PAREDE</v>
      </c>
      <c r="Z1120">
        <v>665046</v>
      </c>
      <c r="AA1120" t="str">
        <f>Tabela1[[#This Row],[DESCRIÇÃO]]</f>
        <v>3M DO BRASIL LTDA</v>
      </c>
    </row>
    <row r="1121" spans="1:27" x14ac:dyDescent="0.3">
      <c r="A1121" t="s">
        <v>5590</v>
      </c>
      <c r="B1121" t="s">
        <v>364</v>
      </c>
      <c r="C1121" s="1">
        <v>46064</v>
      </c>
      <c r="D1121" s="2">
        <v>3002684021</v>
      </c>
      <c r="E1121" t="s">
        <v>430</v>
      </c>
      <c r="G1121" t="s">
        <v>366</v>
      </c>
      <c r="H1121" t="s">
        <v>24</v>
      </c>
      <c r="I1121">
        <v>0.44</v>
      </c>
      <c r="J1121">
        <v>200</v>
      </c>
      <c r="K1121">
        <v>0</v>
      </c>
      <c r="L1121">
        <v>88.92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6.22</v>
      </c>
      <c r="S1121">
        <v>0</v>
      </c>
      <c r="T1121">
        <v>88.92</v>
      </c>
      <c r="U1121">
        <v>36</v>
      </c>
      <c r="V1121" t="str">
        <f>VLOOKUP(Tabela1[[#This Row],[CÓD FORNECEDOR]],'[1]BASE FORNECEDORES'!$A:$N,11,0)</f>
        <v>45.985.371/0001-08</v>
      </c>
      <c r="W1121" t="str">
        <f>VLOOKUP(Tabela1[[#This Row],[CNPJ]],'[1]BASE FORNECEDORES'!$K:$R,8,0)</f>
        <v>3M DO BRASIL LTDA</v>
      </c>
      <c r="X1121">
        <v>84021</v>
      </c>
      <c r="Y1121" t="str">
        <f>VLOOKUP(Tabela1[[#This Row],[CÓD PRODUTO ]],[1]fornnecedor!$A:$G,7,0)</f>
        <v>LIXA MASSA  /MADEIRA / PAREDE</v>
      </c>
      <c r="Z1121">
        <v>665046</v>
      </c>
      <c r="AA1121" t="str">
        <f>Tabela1[[#This Row],[DESCRIÇÃO]]</f>
        <v>3M DO BRASIL LTDA</v>
      </c>
    </row>
    <row r="1122" spans="1:27" x14ac:dyDescent="0.3">
      <c r="A1122" t="s">
        <v>5591</v>
      </c>
      <c r="B1122" t="s">
        <v>364</v>
      </c>
      <c r="C1122" s="1">
        <v>46064</v>
      </c>
      <c r="D1122" s="2">
        <v>2000620518</v>
      </c>
      <c r="E1122" t="s">
        <v>4745</v>
      </c>
      <c r="G1122" t="s">
        <v>366</v>
      </c>
      <c r="H1122" t="s">
        <v>24</v>
      </c>
      <c r="I1122">
        <v>94.33</v>
      </c>
      <c r="J1122">
        <v>6</v>
      </c>
      <c r="K1122">
        <v>0</v>
      </c>
      <c r="L1122">
        <v>565.98</v>
      </c>
      <c r="M1122">
        <v>36.79</v>
      </c>
      <c r="N1122">
        <v>0</v>
      </c>
      <c r="O1122">
        <v>0</v>
      </c>
      <c r="P1122">
        <v>0</v>
      </c>
      <c r="Q1122">
        <v>0</v>
      </c>
      <c r="R1122">
        <v>39.619999999999997</v>
      </c>
      <c r="S1122">
        <v>0</v>
      </c>
      <c r="T1122">
        <v>602.77</v>
      </c>
      <c r="U1122">
        <v>36</v>
      </c>
      <c r="V1122" t="str">
        <f>VLOOKUP(Tabela1[[#This Row],[CÓD FORNECEDOR]],'[1]BASE FORNECEDORES'!$A:$N,11,0)</f>
        <v>45.985.371/0001-08</v>
      </c>
      <c r="W1122" t="str">
        <f>VLOOKUP(Tabela1[[#This Row],[CNPJ]],'[1]BASE FORNECEDORES'!$K:$R,8,0)</f>
        <v>3M DO BRASIL LTDA</v>
      </c>
      <c r="X1122">
        <v>20518</v>
      </c>
      <c r="Y1122" t="str">
        <f>VLOOKUP(Tabela1[[#This Row],[CÓD PRODUTO ]],[1]fornnecedor!$A:$G,7,0)</f>
        <v>CERA  / LIMPEZA /  POLIMENTO VEICULAR</v>
      </c>
      <c r="Z1122">
        <v>665113</v>
      </c>
      <c r="AA1122" t="str">
        <f>Tabela1[[#This Row],[DESCRIÇÃO]]</f>
        <v>3M DO BRASIL LTDA</v>
      </c>
    </row>
    <row r="1123" spans="1:27" x14ac:dyDescent="0.3">
      <c r="A1123" t="s">
        <v>5591</v>
      </c>
      <c r="B1123" t="s">
        <v>364</v>
      </c>
      <c r="C1123" s="1">
        <v>46064</v>
      </c>
      <c r="D1123" s="2">
        <v>2001823458</v>
      </c>
      <c r="E1123" t="s">
        <v>389</v>
      </c>
      <c r="G1123" t="s">
        <v>366</v>
      </c>
      <c r="H1123" t="s">
        <v>24</v>
      </c>
      <c r="I1123">
        <v>40.15</v>
      </c>
      <c r="J1123">
        <v>12</v>
      </c>
      <c r="K1123">
        <v>0</v>
      </c>
      <c r="L1123">
        <v>481.8</v>
      </c>
      <c r="M1123">
        <v>31.32</v>
      </c>
      <c r="N1123">
        <v>0</v>
      </c>
      <c r="O1123">
        <v>0</v>
      </c>
      <c r="P1123">
        <v>0</v>
      </c>
      <c r="Q1123">
        <v>0</v>
      </c>
      <c r="R1123">
        <v>33.729999999999997</v>
      </c>
      <c r="S1123">
        <v>0</v>
      </c>
      <c r="T1123">
        <v>513.12</v>
      </c>
      <c r="U1123">
        <v>36</v>
      </c>
      <c r="V1123" t="str">
        <f>VLOOKUP(Tabela1[[#This Row],[CÓD FORNECEDOR]],'[1]BASE FORNECEDORES'!$A:$N,11,0)</f>
        <v>45.985.371/0001-08</v>
      </c>
      <c r="W1123" t="str">
        <f>VLOOKUP(Tabela1[[#This Row],[CNPJ]],'[1]BASE FORNECEDORES'!$K:$R,8,0)</f>
        <v>3M DO BRASIL LTDA</v>
      </c>
      <c r="X1123">
        <v>23458</v>
      </c>
      <c r="Y1123" t="str">
        <f>VLOOKUP(Tabela1[[#This Row],[CÓD PRODUTO ]],[1]fornnecedor!$A:$G,7,0)</f>
        <v xml:space="preserve">LÍQUIDOS P/ POLIMENTO </v>
      </c>
      <c r="Z1123">
        <v>665113</v>
      </c>
      <c r="AA1123" t="str">
        <f>Tabela1[[#This Row],[DESCRIÇÃO]]</f>
        <v>3M DO BRASIL LTDA</v>
      </c>
    </row>
    <row r="1124" spans="1:27" x14ac:dyDescent="0.3">
      <c r="A1124" t="s">
        <v>5591</v>
      </c>
      <c r="B1124" t="s">
        <v>364</v>
      </c>
      <c r="C1124" s="1">
        <v>46064</v>
      </c>
      <c r="D1124" s="2">
        <v>2001823468</v>
      </c>
      <c r="E1124" t="s">
        <v>5014</v>
      </c>
      <c r="G1124" t="s">
        <v>366</v>
      </c>
      <c r="H1124" t="s">
        <v>24</v>
      </c>
      <c r="I1124">
        <v>104.83</v>
      </c>
      <c r="J1124">
        <v>12</v>
      </c>
      <c r="K1124">
        <v>0</v>
      </c>
      <c r="L1124" s="3">
        <v>1257.96</v>
      </c>
      <c r="M1124">
        <v>81.77</v>
      </c>
      <c r="N1124">
        <v>0</v>
      </c>
      <c r="O1124">
        <v>0</v>
      </c>
      <c r="P1124">
        <v>0</v>
      </c>
      <c r="Q1124">
        <v>0</v>
      </c>
      <c r="R1124">
        <v>88.06</v>
      </c>
      <c r="S1124">
        <v>0</v>
      </c>
      <c r="T1124" s="3">
        <v>1339.73</v>
      </c>
      <c r="U1124">
        <v>36</v>
      </c>
      <c r="V1124" t="str">
        <f>VLOOKUP(Tabela1[[#This Row],[CÓD FORNECEDOR]],'[1]BASE FORNECEDORES'!$A:$N,11,0)</f>
        <v>45.985.371/0001-08</v>
      </c>
      <c r="W1124" t="str">
        <f>VLOOKUP(Tabela1[[#This Row],[CNPJ]],'[1]BASE FORNECEDORES'!$K:$R,8,0)</f>
        <v>3M DO BRASIL LTDA</v>
      </c>
      <c r="X1124">
        <v>23468</v>
      </c>
      <c r="Y1124" t="str">
        <f>VLOOKUP(Tabela1[[#This Row],[CÓD PRODUTO ]],[1]fornnecedor!$A:$G,7,0)</f>
        <v xml:space="preserve">LÍQUIDOS P/ POLIMENTO </v>
      </c>
      <c r="Z1124">
        <v>665113</v>
      </c>
      <c r="AA1124" t="str">
        <f>Tabela1[[#This Row],[DESCRIÇÃO]]</f>
        <v>3M DO BRASIL LTDA</v>
      </c>
    </row>
    <row r="1125" spans="1:27" x14ac:dyDescent="0.3">
      <c r="A1125" t="s">
        <v>5592</v>
      </c>
      <c r="B1125" t="s">
        <v>364</v>
      </c>
      <c r="C1125" s="1">
        <v>46064</v>
      </c>
      <c r="D1125" s="2">
        <v>2001809751</v>
      </c>
      <c r="E1125" t="s">
        <v>439</v>
      </c>
      <c r="G1125" t="s">
        <v>366</v>
      </c>
      <c r="H1125" t="s">
        <v>24</v>
      </c>
      <c r="I1125">
        <v>40.67</v>
      </c>
      <c r="J1125">
        <v>12</v>
      </c>
      <c r="K1125">
        <v>0</v>
      </c>
      <c r="L1125">
        <v>488.04</v>
      </c>
      <c r="M1125">
        <v>31.72</v>
      </c>
      <c r="N1125">
        <v>0</v>
      </c>
      <c r="O1125">
        <v>0</v>
      </c>
      <c r="P1125">
        <v>0</v>
      </c>
      <c r="Q1125">
        <v>0</v>
      </c>
      <c r="R1125">
        <v>19.52</v>
      </c>
      <c r="S1125">
        <v>0</v>
      </c>
      <c r="T1125">
        <v>519.76</v>
      </c>
      <c r="U1125">
        <v>36</v>
      </c>
      <c r="V1125" t="str">
        <f>VLOOKUP(Tabela1[[#This Row],[CÓD FORNECEDOR]],'[1]BASE FORNECEDORES'!$A:$N,11,0)</f>
        <v>45.985.371/0001-08</v>
      </c>
      <c r="W1125" t="str">
        <f>VLOOKUP(Tabela1[[#This Row],[CNPJ]],'[1]BASE FORNECEDORES'!$K:$R,8,0)</f>
        <v>3M DO BRASIL LTDA</v>
      </c>
      <c r="X1125">
        <v>9751</v>
      </c>
      <c r="Y1125" t="str">
        <f>VLOOKUP(Tabela1[[#This Row],[CÓD PRODUTO ]],[1]fornnecedor!$A:$G,7,0)</f>
        <v xml:space="preserve">LÍQUIDOS P/ POLIMENTO </v>
      </c>
      <c r="Z1125">
        <v>665114</v>
      </c>
      <c r="AA1125" t="str">
        <f>Tabela1[[#This Row],[DESCRIÇÃO]]</f>
        <v>3M DO BRASIL LTDA</v>
      </c>
    </row>
    <row r="1126" spans="1:27" x14ac:dyDescent="0.3">
      <c r="A1126" t="s">
        <v>5593</v>
      </c>
      <c r="B1126" t="s">
        <v>364</v>
      </c>
      <c r="C1126" s="1">
        <v>46064</v>
      </c>
      <c r="D1126" s="2">
        <v>2005620064</v>
      </c>
      <c r="E1126" t="s">
        <v>444</v>
      </c>
      <c r="G1126" t="s">
        <v>366</v>
      </c>
      <c r="H1126" t="s">
        <v>24</v>
      </c>
      <c r="I1126">
        <v>27.97</v>
      </c>
      <c r="J1126">
        <v>6</v>
      </c>
      <c r="K1126">
        <v>0</v>
      </c>
      <c r="L1126">
        <v>167.82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11.75</v>
      </c>
      <c r="S1126">
        <v>0</v>
      </c>
      <c r="T1126">
        <v>167.82</v>
      </c>
      <c r="U1126">
        <v>36</v>
      </c>
      <c r="V1126" t="str">
        <f>VLOOKUP(Tabela1[[#This Row],[CÓD FORNECEDOR]],'[1]BASE FORNECEDORES'!$A:$N,11,0)</f>
        <v>45.985.371/0001-08</v>
      </c>
      <c r="W1126" t="str">
        <f>VLOOKUP(Tabela1[[#This Row],[CNPJ]],'[1]BASE FORNECEDORES'!$K:$R,8,0)</f>
        <v>3M DO BRASIL LTDA</v>
      </c>
      <c r="X1126">
        <v>20064</v>
      </c>
      <c r="Y1126" t="str">
        <f>VLOOKUP(Tabela1[[#This Row],[CÓD PRODUTO ]],[1]fornnecedor!$A:$G,7,0)</f>
        <v>COLA INST./ ADESIVOS COLANTES</v>
      </c>
      <c r="Z1126">
        <v>665360</v>
      </c>
      <c r="AA1126" t="str">
        <f>Tabela1[[#This Row],[DESCRIÇÃO]]</f>
        <v>3M DO BRASIL LTDA</v>
      </c>
    </row>
    <row r="1127" spans="1:27" x14ac:dyDescent="0.3">
      <c r="A1127" t="s">
        <v>5594</v>
      </c>
      <c r="B1127" t="s">
        <v>364</v>
      </c>
      <c r="C1127" s="1">
        <v>46066</v>
      </c>
      <c r="D1127" s="2">
        <v>2005623671</v>
      </c>
      <c r="E1127" t="s">
        <v>3452</v>
      </c>
      <c r="G1127" t="s">
        <v>366</v>
      </c>
      <c r="H1127" t="s">
        <v>24</v>
      </c>
      <c r="I1127">
        <v>9.15</v>
      </c>
      <c r="J1127">
        <v>60</v>
      </c>
      <c r="K1127">
        <v>0</v>
      </c>
      <c r="L1127">
        <v>549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21.96</v>
      </c>
      <c r="S1127">
        <v>0</v>
      </c>
      <c r="T1127">
        <v>549</v>
      </c>
      <c r="U1127">
        <v>36</v>
      </c>
      <c r="V1127" t="str">
        <f>VLOOKUP(Tabela1[[#This Row],[CÓD FORNECEDOR]],'[1]BASE FORNECEDORES'!$A:$N,11,0)</f>
        <v>45.985.371/0001-08</v>
      </c>
      <c r="W1127" t="str">
        <f>VLOOKUP(Tabela1[[#This Row],[CNPJ]],'[1]BASE FORNECEDORES'!$K:$R,8,0)</f>
        <v>3M DO BRASIL LTDA</v>
      </c>
      <c r="X1127">
        <v>23671</v>
      </c>
      <c r="Y1127" t="str">
        <f>VLOOKUP(Tabela1[[#This Row],[CÓD PRODUTO ]],[1]fornnecedor!$A:$G,7,0)</f>
        <v>COLA INST./ ADESIVOS COLANTES</v>
      </c>
      <c r="Z1127">
        <v>667531</v>
      </c>
      <c r="AA1127" t="str">
        <f>Tabela1[[#This Row],[DESCRIÇÃO]]</f>
        <v>3M DO BRASIL LTDA</v>
      </c>
    </row>
    <row r="1128" spans="1:27" x14ac:dyDescent="0.3">
      <c r="A1128" t="s">
        <v>5595</v>
      </c>
      <c r="B1128" t="s">
        <v>364</v>
      </c>
      <c r="C1128" s="1">
        <v>46074</v>
      </c>
      <c r="D1128" s="2">
        <v>2004122279</v>
      </c>
      <c r="E1128" t="s">
        <v>5392</v>
      </c>
      <c r="G1128" t="s">
        <v>366</v>
      </c>
      <c r="H1128" t="s">
        <v>24</v>
      </c>
      <c r="I1128">
        <v>2.96</v>
      </c>
      <c r="J1128">
        <v>200</v>
      </c>
      <c r="K1128">
        <v>0</v>
      </c>
      <c r="L1128">
        <v>592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23.68</v>
      </c>
      <c r="S1128">
        <v>0</v>
      </c>
      <c r="T1128">
        <v>592</v>
      </c>
      <c r="U1128">
        <v>36</v>
      </c>
      <c r="V1128" t="str">
        <f>VLOOKUP(Tabela1[[#This Row],[CÓD FORNECEDOR]],'[1]BASE FORNECEDORES'!$A:$N,11,0)</f>
        <v>45.985.371/0001-08</v>
      </c>
      <c r="W1128" t="str">
        <f>VLOOKUP(Tabela1[[#This Row],[CNPJ]],'[1]BASE FORNECEDORES'!$K:$R,8,0)</f>
        <v>3M DO BRASIL LTDA</v>
      </c>
      <c r="X1128">
        <v>22279</v>
      </c>
      <c r="Y1128" t="str">
        <f>VLOOKUP(Tabela1[[#This Row],[CÓD PRODUTO ]],[1]fornnecedor!$A:$G,7,0)</f>
        <v xml:space="preserve">DISCO ROLOC </v>
      </c>
      <c r="Z1128">
        <v>674345</v>
      </c>
      <c r="AA1128" t="str">
        <f>Tabela1[[#This Row],[DESCRIÇÃO]]</f>
        <v>3M DO BRASIL LTDA</v>
      </c>
    </row>
    <row r="1129" spans="1:27" x14ac:dyDescent="0.3">
      <c r="A1129" t="s">
        <v>5595</v>
      </c>
      <c r="B1129" t="s">
        <v>364</v>
      </c>
      <c r="C1129" s="1">
        <v>46074</v>
      </c>
      <c r="D1129" s="2">
        <v>2000784731</v>
      </c>
      <c r="E1129" t="s">
        <v>5389</v>
      </c>
      <c r="F1129" t="s">
        <v>64</v>
      </c>
      <c r="G1129" t="s">
        <v>366</v>
      </c>
      <c r="H1129" t="s">
        <v>24</v>
      </c>
      <c r="I1129">
        <v>180.83</v>
      </c>
      <c r="J1129">
        <v>2</v>
      </c>
      <c r="K1129">
        <v>0</v>
      </c>
      <c r="L1129">
        <v>361.66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14.47</v>
      </c>
      <c r="S1129">
        <v>0</v>
      </c>
      <c r="T1129">
        <v>361.66</v>
      </c>
      <c r="U1129">
        <v>36</v>
      </c>
      <c r="V1129" t="str">
        <f>VLOOKUP(Tabela1[[#This Row],[CÓD FORNECEDOR]],'[1]BASE FORNECEDORES'!$A:$N,11,0)</f>
        <v>45.985.371/0001-08</v>
      </c>
      <c r="W1129" t="str">
        <f>VLOOKUP(Tabela1[[#This Row],[CNPJ]],'[1]BASE FORNECEDORES'!$K:$R,8,0)</f>
        <v>3M DO BRASIL LTDA</v>
      </c>
      <c r="X1129">
        <v>84731</v>
      </c>
      <c r="Y1129" t="str">
        <f>VLOOKUP(Tabela1[[#This Row],[CÓD PRODUTO ]],[1]fornnecedor!$A:$G,7,0)</f>
        <v xml:space="preserve">DISCOS / LIXAS / ABRASIVOS </v>
      </c>
      <c r="Z1129">
        <v>674345</v>
      </c>
      <c r="AA1129" t="str">
        <f>Tabela1[[#This Row],[DESCRIÇÃO]]</f>
        <v>3M DO BRASIL LTDA</v>
      </c>
    </row>
    <row r="1130" spans="1:27" x14ac:dyDescent="0.3">
      <c r="A1130" t="s">
        <v>5596</v>
      </c>
      <c r="B1130" t="s">
        <v>364</v>
      </c>
      <c r="C1130" s="1">
        <v>46074</v>
      </c>
      <c r="D1130" s="2">
        <v>2004120124</v>
      </c>
      <c r="E1130" t="s">
        <v>5391</v>
      </c>
      <c r="G1130" t="s">
        <v>366</v>
      </c>
      <c r="H1130" t="s">
        <v>24</v>
      </c>
      <c r="I1130">
        <v>3.07</v>
      </c>
      <c r="J1130">
        <v>200</v>
      </c>
      <c r="K1130">
        <v>0</v>
      </c>
      <c r="L1130">
        <v>614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42.98</v>
      </c>
      <c r="S1130">
        <v>0</v>
      </c>
      <c r="T1130">
        <v>614</v>
      </c>
      <c r="U1130">
        <v>36</v>
      </c>
      <c r="V1130" t="str">
        <f>VLOOKUP(Tabela1[[#This Row],[CÓD FORNECEDOR]],'[1]BASE FORNECEDORES'!$A:$N,11,0)</f>
        <v>45.985.371/0001-08</v>
      </c>
      <c r="W1130" t="str">
        <f>VLOOKUP(Tabela1[[#This Row],[CNPJ]],'[1]BASE FORNECEDORES'!$K:$R,8,0)</f>
        <v>3M DO BRASIL LTDA</v>
      </c>
      <c r="X1130">
        <v>20124</v>
      </c>
      <c r="Y1130" t="str">
        <f>VLOOKUP(Tabela1[[#This Row],[CÓD PRODUTO ]],[1]fornnecedor!$A:$G,7,0)</f>
        <v xml:space="preserve">DISCO ROLOC </v>
      </c>
      <c r="Z1130">
        <v>674346</v>
      </c>
      <c r="AA1130" t="str">
        <f>Tabela1[[#This Row],[DESCRIÇÃO]]</f>
        <v>3M DO BRASIL LTDA</v>
      </c>
    </row>
    <row r="1131" spans="1:27" x14ac:dyDescent="0.3">
      <c r="A1131" t="s">
        <v>5597</v>
      </c>
      <c r="B1131" t="s">
        <v>364</v>
      </c>
      <c r="C1131" s="1">
        <v>46078</v>
      </c>
      <c r="D1131" s="2">
        <v>2000784731</v>
      </c>
      <c r="E1131" t="s">
        <v>5389</v>
      </c>
      <c r="F1131" t="s">
        <v>64</v>
      </c>
      <c r="G1131" t="s">
        <v>366</v>
      </c>
      <c r="H1131" t="s">
        <v>24</v>
      </c>
      <c r="I1131">
        <v>180.83</v>
      </c>
      <c r="J1131">
        <v>2</v>
      </c>
      <c r="K1131">
        <v>0</v>
      </c>
      <c r="L1131">
        <v>361.66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14.47</v>
      </c>
      <c r="S1131">
        <v>0</v>
      </c>
      <c r="T1131">
        <v>361.66</v>
      </c>
      <c r="U1131">
        <v>36</v>
      </c>
      <c r="V1131" t="str">
        <f>VLOOKUP(Tabela1[[#This Row],[CÓD FORNECEDOR]],'[1]BASE FORNECEDORES'!$A:$N,11,0)</f>
        <v>45.985.371/0001-08</v>
      </c>
      <c r="W1131" t="str">
        <f>VLOOKUP(Tabela1[[#This Row],[CNPJ]],'[1]BASE FORNECEDORES'!$K:$R,8,0)</f>
        <v>3M DO BRASIL LTDA</v>
      </c>
      <c r="X1131">
        <v>84731</v>
      </c>
      <c r="Y1131" t="str">
        <f>VLOOKUP(Tabela1[[#This Row],[CÓD PRODUTO ]],[1]fornnecedor!$A:$G,7,0)</f>
        <v xml:space="preserve">DISCOS / LIXAS / ABRASIVOS </v>
      </c>
      <c r="Z1131">
        <v>678760</v>
      </c>
      <c r="AA1131" t="str">
        <f>Tabela1[[#This Row],[DESCRIÇÃO]]</f>
        <v>3M DO BRASIL LTDA</v>
      </c>
    </row>
    <row r="1132" spans="1:27" x14ac:dyDescent="0.3">
      <c r="A1132" t="s">
        <v>5597</v>
      </c>
      <c r="B1132" t="s">
        <v>364</v>
      </c>
      <c r="C1132" s="1">
        <v>46078</v>
      </c>
      <c r="D1132" s="2">
        <v>2000784732</v>
      </c>
      <c r="E1132" t="s">
        <v>5394</v>
      </c>
      <c r="F1132" t="s">
        <v>64</v>
      </c>
      <c r="G1132" t="s">
        <v>366</v>
      </c>
      <c r="H1132" t="s">
        <v>24</v>
      </c>
      <c r="I1132">
        <v>180.83</v>
      </c>
      <c r="J1132">
        <v>2</v>
      </c>
      <c r="K1132">
        <v>0</v>
      </c>
      <c r="L1132">
        <v>361.66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14.47</v>
      </c>
      <c r="S1132">
        <v>0</v>
      </c>
      <c r="T1132">
        <v>361.66</v>
      </c>
      <c r="U1132">
        <v>36</v>
      </c>
      <c r="V1132" t="str">
        <f>VLOOKUP(Tabela1[[#This Row],[CÓD FORNECEDOR]],'[1]BASE FORNECEDORES'!$A:$N,11,0)</f>
        <v>45.985.371/0001-08</v>
      </c>
      <c r="W1132" t="str">
        <f>VLOOKUP(Tabela1[[#This Row],[CNPJ]],'[1]BASE FORNECEDORES'!$K:$R,8,0)</f>
        <v>3M DO BRASIL LTDA</v>
      </c>
      <c r="X1132">
        <v>84732</v>
      </c>
      <c r="Y1132" t="str">
        <f>VLOOKUP(Tabela1[[#This Row],[CÓD PRODUTO ]],[1]fornnecedor!$A:$G,7,0)</f>
        <v xml:space="preserve">DISCOS / LIXAS / ABRASIVOS </v>
      </c>
      <c r="Z1132">
        <v>678760</v>
      </c>
      <c r="AA1132" t="str">
        <f>Tabela1[[#This Row],[DESCRIÇÃO]]</f>
        <v>3M DO BRASIL LTDA</v>
      </c>
    </row>
    <row r="1133" spans="1:27" x14ac:dyDescent="0.3">
      <c r="A1133" t="s">
        <v>5597</v>
      </c>
      <c r="B1133" t="s">
        <v>364</v>
      </c>
      <c r="C1133" s="1">
        <v>46078</v>
      </c>
      <c r="D1133" s="2">
        <v>2000784733</v>
      </c>
      <c r="E1133" t="s">
        <v>5393</v>
      </c>
      <c r="F1133" t="s">
        <v>64</v>
      </c>
      <c r="G1133" t="s">
        <v>366</v>
      </c>
      <c r="H1133" t="s">
        <v>24</v>
      </c>
      <c r="I1133">
        <v>180.83</v>
      </c>
      <c r="J1133">
        <v>2</v>
      </c>
      <c r="K1133">
        <v>0</v>
      </c>
      <c r="L1133">
        <v>361.66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14.47</v>
      </c>
      <c r="S1133">
        <v>0</v>
      </c>
      <c r="T1133">
        <v>361.66</v>
      </c>
      <c r="U1133">
        <v>36</v>
      </c>
      <c r="V1133" t="str">
        <f>VLOOKUP(Tabela1[[#This Row],[CÓD FORNECEDOR]],'[1]BASE FORNECEDORES'!$A:$N,11,0)</f>
        <v>45.985.371/0001-08</v>
      </c>
      <c r="W1133" t="str">
        <f>VLOOKUP(Tabela1[[#This Row],[CNPJ]],'[1]BASE FORNECEDORES'!$K:$R,8,0)</f>
        <v>3M DO BRASIL LTDA</v>
      </c>
      <c r="X1133">
        <v>84733</v>
      </c>
      <c r="Y1133" t="str">
        <f>VLOOKUP(Tabela1[[#This Row],[CÓD PRODUTO ]],[1]fornnecedor!$A:$G,7,0)</f>
        <v xml:space="preserve">DISCOS / LIXAS / ABRASIVOS </v>
      </c>
      <c r="Z1133">
        <v>678760</v>
      </c>
      <c r="AA1133" t="str">
        <f>Tabela1[[#This Row],[DESCRIÇÃO]]</f>
        <v>3M DO BRASIL LTDA</v>
      </c>
    </row>
    <row r="1134" spans="1:27" x14ac:dyDescent="0.3">
      <c r="A1134" t="s">
        <v>5597</v>
      </c>
      <c r="B1134" t="s">
        <v>364</v>
      </c>
      <c r="C1134" s="1">
        <v>46078</v>
      </c>
      <c r="D1134" s="2">
        <v>2000784734</v>
      </c>
      <c r="E1134" t="s">
        <v>5390</v>
      </c>
      <c r="F1134" t="s">
        <v>64</v>
      </c>
      <c r="G1134" t="s">
        <v>366</v>
      </c>
      <c r="H1134" t="s">
        <v>24</v>
      </c>
      <c r="I1134">
        <v>180.83</v>
      </c>
      <c r="J1134">
        <v>2</v>
      </c>
      <c r="K1134">
        <v>0</v>
      </c>
      <c r="L1134">
        <v>361.66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14.47</v>
      </c>
      <c r="S1134">
        <v>0</v>
      </c>
      <c r="T1134">
        <v>361.66</v>
      </c>
      <c r="U1134">
        <v>36</v>
      </c>
      <c r="V1134" t="str">
        <f>VLOOKUP(Tabela1[[#This Row],[CÓD FORNECEDOR]],'[1]BASE FORNECEDORES'!$A:$N,11,0)</f>
        <v>45.985.371/0001-08</v>
      </c>
      <c r="W1134" t="str">
        <f>VLOOKUP(Tabela1[[#This Row],[CNPJ]],'[1]BASE FORNECEDORES'!$K:$R,8,0)</f>
        <v>3M DO BRASIL LTDA</v>
      </c>
      <c r="X1134">
        <v>84734</v>
      </c>
      <c r="Y1134" t="str">
        <f>VLOOKUP(Tabela1[[#This Row],[CÓD PRODUTO ]],[1]fornnecedor!$A:$G,7,0)</f>
        <v xml:space="preserve">DISCOS / LIXAS / ABRASIVOS </v>
      </c>
      <c r="Z1134">
        <v>678760</v>
      </c>
      <c r="AA1134" t="str">
        <f>Tabela1[[#This Row],[DESCRIÇÃO]]</f>
        <v>3M DO BRASIL LTDA</v>
      </c>
    </row>
    <row r="1135" spans="1:27" x14ac:dyDescent="0.3">
      <c r="A1135" t="s">
        <v>5598</v>
      </c>
      <c r="B1135" t="s">
        <v>364</v>
      </c>
      <c r="C1135" s="1">
        <v>46078</v>
      </c>
      <c r="D1135" s="2">
        <v>2004121806</v>
      </c>
      <c r="E1135" t="s">
        <v>5387</v>
      </c>
      <c r="G1135" t="s">
        <v>366</v>
      </c>
      <c r="H1135" t="s">
        <v>24</v>
      </c>
      <c r="I1135">
        <v>2.97</v>
      </c>
      <c r="J1135">
        <v>600</v>
      </c>
      <c r="K1135">
        <v>0</v>
      </c>
      <c r="L1135" s="3">
        <v>1782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71.28</v>
      </c>
      <c r="S1135">
        <v>0</v>
      </c>
      <c r="T1135" s="3">
        <v>1782</v>
      </c>
      <c r="U1135">
        <v>36</v>
      </c>
      <c r="V1135" t="str">
        <f>VLOOKUP(Tabela1[[#This Row],[CÓD FORNECEDOR]],'[1]BASE FORNECEDORES'!$A:$N,11,0)</f>
        <v>45.985.371/0001-08</v>
      </c>
      <c r="W1135" t="str">
        <f>VLOOKUP(Tabela1[[#This Row],[CNPJ]],'[1]BASE FORNECEDORES'!$K:$R,8,0)</f>
        <v>3M DO BRASIL LTDA</v>
      </c>
      <c r="X1135">
        <v>21806</v>
      </c>
      <c r="Y1135" t="str">
        <f>VLOOKUP(Tabela1[[#This Row],[CÓD PRODUTO ]],[1]fornnecedor!$A:$G,7,0)</f>
        <v xml:space="preserve">DISCO ROLOC </v>
      </c>
      <c r="Z1135">
        <v>678761</v>
      </c>
      <c r="AA1135" t="str">
        <f>Tabela1[[#This Row],[DESCRIÇÃO]]</f>
        <v>3M DO BRASIL LTDA</v>
      </c>
    </row>
    <row r="1136" spans="1:27" x14ac:dyDescent="0.3">
      <c r="A1136" t="s">
        <v>5598</v>
      </c>
      <c r="B1136" t="s">
        <v>364</v>
      </c>
      <c r="C1136" s="1">
        <v>46078</v>
      </c>
      <c r="D1136" s="2">
        <v>2004122279</v>
      </c>
      <c r="E1136" t="s">
        <v>5392</v>
      </c>
      <c r="G1136" t="s">
        <v>366</v>
      </c>
      <c r="H1136" t="s">
        <v>24</v>
      </c>
      <c r="I1136">
        <v>2.96</v>
      </c>
      <c r="J1136">
        <v>200</v>
      </c>
      <c r="K1136">
        <v>0</v>
      </c>
      <c r="L1136">
        <v>592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23.68</v>
      </c>
      <c r="S1136">
        <v>0</v>
      </c>
      <c r="T1136">
        <v>592</v>
      </c>
      <c r="U1136">
        <v>36</v>
      </c>
      <c r="V1136" t="str">
        <f>VLOOKUP(Tabela1[[#This Row],[CÓD FORNECEDOR]],'[1]BASE FORNECEDORES'!$A:$N,11,0)</f>
        <v>45.985.371/0001-08</v>
      </c>
      <c r="W1136" t="str">
        <f>VLOOKUP(Tabela1[[#This Row],[CNPJ]],'[1]BASE FORNECEDORES'!$K:$R,8,0)</f>
        <v>3M DO BRASIL LTDA</v>
      </c>
      <c r="X1136">
        <v>22279</v>
      </c>
      <c r="Y1136" t="str">
        <f>VLOOKUP(Tabela1[[#This Row],[CÓD PRODUTO ]],[1]fornnecedor!$A:$G,7,0)</f>
        <v xml:space="preserve">DISCO ROLOC </v>
      </c>
      <c r="Z1136">
        <v>678761</v>
      </c>
      <c r="AA1136" t="str">
        <f>Tabela1[[#This Row],[DESCRIÇÃO]]</f>
        <v>3M DO BRASIL LTDA</v>
      </c>
    </row>
    <row r="1137" spans="1:27" x14ac:dyDescent="0.3">
      <c r="A1137" t="s">
        <v>5598</v>
      </c>
      <c r="B1137" t="s">
        <v>364</v>
      </c>
      <c r="C1137" s="1">
        <v>46078</v>
      </c>
      <c r="D1137" s="2">
        <v>2004120121</v>
      </c>
      <c r="E1137" t="s">
        <v>5388</v>
      </c>
      <c r="G1137" t="s">
        <v>366</v>
      </c>
      <c r="H1137" t="s">
        <v>24</v>
      </c>
      <c r="I1137">
        <v>2.97</v>
      </c>
      <c r="J1137">
        <v>400</v>
      </c>
      <c r="K1137">
        <v>0</v>
      </c>
      <c r="L1137" s="3">
        <v>1188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47.52</v>
      </c>
      <c r="S1137">
        <v>0</v>
      </c>
      <c r="T1137" s="3">
        <v>1188</v>
      </c>
      <c r="U1137">
        <v>36</v>
      </c>
      <c r="V1137" t="str">
        <f>VLOOKUP(Tabela1[[#This Row],[CÓD FORNECEDOR]],'[1]BASE FORNECEDORES'!$A:$N,11,0)</f>
        <v>45.985.371/0001-08</v>
      </c>
      <c r="W1137" t="str">
        <f>VLOOKUP(Tabela1[[#This Row],[CNPJ]],'[1]BASE FORNECEDORES'!$K:$R,8,0)</f>
        <v>3M DO BRASIL LTDA</v>
      </c>
      <c r="X1137">
        <v>20121</v>
      </c>
      <c r="Y1137" t="str">
        <f>VLOOKUP(Tabela1[[#This Row],[CÓD PRODUTO ]],[1]fornnecedor!$A:$G,7,0)</f>
        <v xml:space="preserve">DISCO ROLOC </v>
      </c>
      <c r="Z1137">
        <v>678761</v>
      </c>
      <c r="AA1137" t="str">
        <f>Tabela1[[#This Row],[DESCRIÇÃO]]</f>
        <v>3M DO BRASIL LTDA</v>
      </c>
    </row>
    <row r="1138" spans="1:27" x14ac:dyDescent="0.3">
      <c r="A1138" t="s">
        <v>5598</v>
      </c>
      <c r="B1138" t="s">
        <v>364</v>
      </c>
      <c r="C1138" s="1">
        <v>46078</v>
      </c>
      <c r="D1138" s="2">
        <v>2004123698</v>
      </c>
      <c r="E1138" t="s">
        <v>5398</v>
      </c>
      <c r="G1138" t="s">
        <v>366</v>
      </c>
      <c r="H1138" t="s">
        <v>24</v>
      </c>
      <c r="I1138">
        <v>2.97</v>
      </c>
      <c r="J1138">
        <v>200</v>
      </c>
      <c r="K1138">
        <v>0</v>
      </c>
      <c r="L1138">
        <v>594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23.76</v>
      </c>
      <c r="S1138">
        <v>0</v>
      </c>
      <c r="T1138">
        <v>594</v>
      </c>
      <c r="U1138">
        <v>36</v>
      </c>
      <c r="V1138" t="str">
        <f>VLOOKUP(Tabela1[[#This Row],[CÓD FORNECEDOR]],'[1]BASE FORNECEDORES'!$A:$N,11,0)</f>
        <v>45.985.371/0001-08</v>
      </c>
      <c r="W1138" t="str">
        <f>VLOOKUP(Tabela1[[#This Row],[CNPJ]],'[1]BASE FORNECEDORES'!$K:$R,8,0)</f>
        <v>3M DO BRASIL LTDA</v>
      </c>
      <c r="X1138">
        <v>23698</v>
      </c>
      <c r="Y1138" t="str">
        <f>VLOOKUP(Tabela1[[#This Row],[CÓD PRODUTO ]],[1]fornnecedor!$A:$G,7,0)</f>
        <v xml:space="preserve">DISCO ROLOC </v>
      </c>
      <c r="Z1138">
        <v>678761</v>
      </c>
      <c r="AA1138" t="str">
        <f>Tabela1[[#This Row],[DESCRIÇÃO]]</f>
        <v>3M DO BRASIL LTDA</v>
      </c>
    </row>
    <row r="1139" spans="1:27" x14ac:dyDescent="0.3">
      <c r="A1139" t="s">
        <v>5599</v>
      </c>
      <c r="B1139" t="s">
        <v>364</v>
      </c>
      <c r="C1139" s="1">
        <v>46078</v>
      </c>
      <c r="D1139" s="2">
        <v>2004120124</v>
      </c>
      <c r="E1139" t="s">
        <v>5391</v>
      </c>
      <c r="G1139" t="s">
        <v>366</v>
      </c>
      <c r="H1139" t="s">
        <v>24</v>
      </c>
      <c r="I1139">
        <v>3.07</v>
      </c>
      <c r="J1139">
        <v>200</v>
      </c>
      <c r="K1139">
        <v>0</v>
      </c>
      <c r="L1139">
        <v>614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42.98</v>
      </c>
      <c r="S1139">
        <v>0</v>
      </c>
      <c r="T1139">
        <v>614</v>
      </c>
      <c r="U1139">
        <v>36</v>
      </c>
      <c r="V1139" t="str">
        <f>VLOOKUP(Tabela1[[#This Row],[CÓD FORNECEDOR]],'[1]BASE FORNECEDORES'!$A:$N,11,0)</f>
        <v>45.985.371/0001-08</v>
      </c>
      <c r="W1139" t="str">
        <f>VLOOKUP(Tabela1[[#This Row],[CNPJ]],'[1]BASE FORNECEDORES'!$K:$R,8,0)</f>
        <v>3M DO BRASIL LTDA</v>
      </c>
      <c r="X1139">
        <v>20124</v>
      </c>
      <c r="Y1139" t="str">
        <f>VLOOKUP(Tabela1[[#This Row],[CÓD PRODUTO ]],[1]fornnecedor!$A:$G,7,0)</f>
        <v xml:space="preserve">DISCO ROLOC </v>
      </c>
      <c r="Z1139">
        <v>678762</v>
      </c>
      <c r="AA1139" t="str">
        <f>Tabela1[[#This Row],[DESCRIÇÃO]]</f>
        <v>3M DO BRASIL LTDA</v>
      </c>
    </row>
    <row r="1140" spans="1:27" x14ac:dyDescent="0.3">
      <c r="A1140" t="s">
        <v>5600</v>
      </c>
      <c r="B1140" t="s">
        <v>364</v>
      </c>
      <c r="C1140" s="1">
        <v>46078</v>
      </c>
      <c r="D1140" s="2">
        <v>2000521203</v>
      </c>
      <c r="E1140" t="s">
        <v>442</v>
      </c>
      <c r="G1140" t="s">
        <v>366</v>
      </c>
      <c r="H1140" t="s">
        <v>24</v>
      </c>
      <c r="I1140">
        <v>17.100000000000001</v>
      </c>
      <c r="J1140">
        <v>12</v>
      </c>
      <c r="K1140">
        <v>0</v>
      </c>
      <c r="L1140">
        <v>205.2</v>
      </c>
      <c r="M1140">
        <v>13.34</v>
      </c>
      <c r="N1140">
        <v>0</v>
      </c>
      <c r="O1140">
        <v>0</v>
      </c>
      <c r="P1140">
        <v>0</v>
      </c>
      <c r="Q1140">
        <v>0</v>
      </c>
      <c r="R1140">
        <v>14.36</v>
      </c>
      <c r="S1140">
        <v>0</v>
      </c>
      <c r="T1140">
        <v>218.54</v>
      </c>
      <c r="U1140">
        <v>36</v>
      </c>
      <c r="V1140" t="str">
        <f>VLOOKUP(Tabela1[[#This Row],[CÓD FORNECEDOR]],'[1]BASE FORNECEDORES'!$A:$N,11,0)</f>
        <v>45.985.371/0001-08</v>
      </c>
      <c r="W1140" t="str">
        <f>VLOOKUP(Tabela1[[#This Row],[CNPJ]],'[1]BASE FORNECEDORES'!$K:$R,8,0)</f>
        <v>3M DO BRASIL LTDA</v>
      </c>
      <c r="X1140">
        <v>21203</v>
      </c>
      <c r="Y1140" t="str">
        <f>VLOOKUP(Tabela1[[#This Row],[CÓD PRODUTO ]],[1]fornnecedor!$A:$G,7,0)</f>
        <v>MASSA DE POLIR</v>
      </c>
      <c r="Z1140">
        <v>678828</v>
      </c>
      <c r="AA1140" t="str">
        <f>Tabela1[[#This Row],[DESCRIÇÃO]]</f>
        <v>3M DO BRASIL LTDA</v>
      </c>
    </row>
    <row r="1141" spans="1:27" x14ac:dyDescent="0.3">
      <c r="A1141" t="s">
        <v>447</v>
      </c>
      <c r="B1141" t="s">
        <v>448</v>
      </c>
      <c r="C1141" s="1">
        <v>46034</v>
      </c>
      <c r="D1141" s="2">
        <v>2002820090</v>
      </c>
      <c r="E1141" t="s">
        <v>449</v>
      </c>
      <c r="G1141" t="s">
        <v>450</v>
      </c>
      <c r="H1141" t="s">
        <v>24</v>
      </c>
      <c r="I1141">
        <v>10.029999999999999</v>
      </c>
      <c r="J1141">
        <v>200</v>
      </c>
      <c r="K1141">
        <v>0</v>
      </c>
      <c r="L1141" s="3">
        <v>2006</v>
      </c>
      <c r="M1141">
        <v>130.38999999999999</v>
      </c>
      <c r="N1141">
        <v>0</v>
      </c>
      <c r="O1141">
        <v>0</v>
      </c>
      <c r="P1141">
        <v>0</v>
      </c>
      <c r="Q1141">
        <v>0</v>
      </c>
      <c r="R1141">
        <v>140.41999999999999</v>
      </c>
      <c r="S1141">
        <v>0</v>
      </c>
      <c r="T1141" s="3">
        <v>2136.39</v>
      </c>
      <c r="U1141">
        <v>43</v>
      </c>
      <c r="V1141" t="str">
        <f>VLOOKUP(Tabela1[[#This Row],[CÓD FORNECEDOR]],'[1]BASE FORNECEDORES'!$A:$N,11,0)</f>
        <v>80.392.434/0001-13</v>
      </c>
      <c r="W1141" t="str">
        <f>VLOOKUP(Tabela1[[#This Row],[CNPJ]],'[1]BASE FORNECEDORES'!$K:$R,8,0)</f>
        <v>J.PROLAB IND. E COM. DE PRODUTOS PARA LABORATORIO</v>
      </c>
      <c r="X1141">
        <v>20090</v>
      </c>
      <c r="Y1141" t="str">
        <f>VLOOKUP(Tabela1[[#This Row],[CÓD PRODUTO ]],[1]fornnecedor!$A:$G,7,0)</f>
        <v>APLICADORES / ADAPTADORES / ENGATES / SUPORTES</v>
      </c>
      <c r="Z1141">
        <v>195110</v>
      </c>
      <c r="AA1141" t="str">
        <f>Tabela1[[#This Row],[DESCRIÇÃO]]</f>
        <v>J.PROLAB IND. E COM. DE PRODUTOS PARA LABORATORIO</v>
      </c>
    </row>
    <row r="1142" spans="1:27" x14ac:dyDescent="0.3">
      <c r="A1142" t="s">
        <v>5601</v>
      </c>
      <c r="B1142" t="s">
        <v>5602</v>
      </c>
      <c r="C1142" s="1">
        <v>46073</v>
      </c>
      <c r="D1142" s="2">
        <v>2002784409</v>
      </c>
      <c r="E1142" t="s">
        <v>1332</v>
      </c>
      <c r="G1142" t="s">
        <v>1333</v>
      </c>
      <c r="H1142" t="s">
        <v>24</v>
      </c>
      <c r="I1142">
        <v>44.23</v>
      </c>
      <c r="J1142">
        <v>2</v>
      </c>
      <c r="K1142">
        <v>0</v>
      </c>
      <c r="L1142">
        <v>88.46</v>
      </c>
      <c r="M1142">
        <v>0</v>
      </c>
      <c r="N1142">
        <v>0</v>
      </c>
      <c r="O1142">
        <v>0</v>
      </c>
      <c r="P1142">
        <v>0.76</v>
      </c>
      <c r="Q1142">
        <v>0</v>
      </c>
      <c r="R1142">
        <v>17.84</v>
      </c>
      <c r="S1142">
        <v>0</v>
      </c>
      <c r="T1142">
        <v>89.22</v>
      </c>
      <c r="U1142">
        <v>46</v>
      </c>
      <c r="V1142" t="str">
        <f>VLOOKUP(Tabela1[[#This Row],[CÓD FORNECEDOR]],'[1]BASE FORNECEDORES'!$A:$N,11,0)</f>
        <v>03.261.204/0001-74</v>
      </c>
      <c r="W1142" t="str">
        <f>VLOOKUP(Tabela1[[#This Row],[CNPJ]],'[1]BASE FORNECEDORES'!$K:$R,8,0)</f>
        <v>CONDOR ATACADISTA LTDA</v>
      </c>
      <c r="X1142">
        <v>84409</v>
      </c>
      <c r="Y1142" t="str">
        <f>VLOOKUP(Tabela1[[#This Row],[CÓD PRODUTO ]],[1]fornnecedor!$A:$G,7,0)</f>
        <v>EPI´S</v>
      </c>
      <c r="Z1142">
        <v>494212</v>
      </c>
      <c r="AA1142" t="str">
        <f>Tabela1[[#This Row],[DESCRIÇÃO]]</f>
        <v>CONDOR ATACADISTA LTDA</v>
      </c>
    </row>
    <row r="1143" spans="1:27" x14ac:dyDescent="0.3">
      <c r="A1143" t="s">
        <v>5601</v>
      </c>
      <c r="B1143" t="s">
        <v>5602</v>
      </c>
      <c r="C1143" s="1">
        <v>46073</v>
      </c>
      <c r="D1143" s="2">
        <v>2002784687</v>
      </c>
      <c r="E1143" t="s">
        <v>1334</v>
      </c>
      <c r="G1143" t="s">
        <v>1333</v>
      </c>
      <c r="H1143" t="s">
        <v>24</v>
      </c>
      <c r="I1143">
        <v>44.23</v>
      </c>
      <c r="J1143">
        <v>3</v>
      </c>
      <c r="K1143">
        <v>0</v>
      </c>
      <c r="L1143">
        <v>132.69</v>
      </c>
      <c r="M1143">
        <v>0</v>
      </c>
      <c r="N1143">
        <v>0</v>
      </c>
      <c r="O1143">
        <v>0</v>
      </c>
      <c r="P1143">
        <v>1.1399999999999999</v>
      </c>
      <c r="Q1143">
        <v>0</v>
      </c>
      <c r="R1143">
        <v>26.77</v>
      </c>
      <c r="S1143">
        <v>0</v>
      </c>
      <c r="T1143">
        <v>133.83000000000001</v>
      </c>
      <c r="U1143">
        <v>46</v>
      </c>
      <c r="V1143" t="str">
        <f>VLOOKUP(Tabela1[[#This Row],[CÓD FORNECEDOR]],'[1]BASE FORNECEDORES'!$A:$N,11,0)</f>
        <v>03.261.204/0001-74</v>
      </c>
      <c r="W1143" t="str">
        <f>VLOOKUP(Tabela1[[#This Row],[CNPJ]],'[1]BASE FORNECEDORES'!$K:$R,8,0)</f>
        <v>CONDOR ATACADISTA LTDA</v>
      </c>
      <c r="X1143">
        <v>84687</v>
      </c>
      <c r="Y1143" t="str">
        <f>VLOOKUP(Tabela1[[#This Row],[CÓD PRODUTO ]],[1]fornnecedor!$A:$G,7,0)</f>
        <v>EPI´S</v>
      </c>
      <c r="Z1143">
        <v>494212</v>
      </c>
      <c r="AA1143" t="str">
        <f>Tabela1[[#This Row],[DESCRIÇÃO]]</f>
        <v>CONDOR ATACADISTA LTDA</v>
      </c>
    </row>
    <row r="1144" spans="1:27" x14ac:dyDescent="0.3">
      <c r="A1144" t="s">
        <v>5601</v>
      </c>
      <c r="B1144" t="s">
        <v>5602</v>
      </c>
      <c r="C1144" s="1">
        <v>46073</v>
      </c>
      <c r="D1144" s="2">
        <v>2002784688</v>
      </c>
      <c r="E1144" t="s">
        <v>1335</v>
      </c>
      <c r="G1144" t="s">
        <v>1333</v>
      </c>
      <c r="H1144" t="s">
        <v>24</v>
      </c>
      <c r="I1144">
        <v>44.23</v>
      </c>
      <c r="J1144">
        <v>6</v>
      </c>
      <c r="K1144">
        <v>0</v>
      </c>
      <c r="L1144">
        <v>265.38</v>
      </c>
      <c r="M1144">
        <v>0</v>
      </c>
      <c r="N1144">
        <v>0</v>
      </c>
      <c r="O1144">
        <v>0</v>
      </c>
      <c r="P1144">
        <v>2.2799999999999998</v>
      </c>
      <c r="Q1144">
        <v>0</v>
      </c>
      <c r="R1144">
        <v>53.53</v>
      </c>
      <c r="S1144">
        <v>0</v>
      </c>
      <c r="T1144">
        <v>267.66000000000003</v>
      </c>
      <c r="U1144">
        <v>46</v>
      </c>
      <c r="V1144" t="str">
        <f>VLOOKUP(Tabela1[[#This Row],[CÓD FORNECEDOR]],'[1]BASE FORNECEDORES'!$A:$N,11,0)</f>
        <v>03.261.204/0001-74</v>
      </c>
      <c r="W1144" t="str">
        <f>VLOOKUP(Tabela1[[#This Row],[CNPJ]],'[1]BASE FORNECEDORES'!$K:$R,8,0)</f>
        <v>CONDOR ATACADISTA LTDA</v>
      </c>
      <c r="X1144">
        <v>84688</v>
      </c>
      <c r="Y1144" t="str">
        <f>VLOOKUP(Tabela1[[#This Row],[CÓD PRODUTO ]],[1]fornnecedor!$A:$G,7,0)</f>
        <v>EPI´S</v>
      </c>
      <c r="Z1144">
        <v>494212</v>
      </c>
      <c r="AA1144" t="str">
        <f>Tabela1[[#This Row],[DESCRIÇÃO]]</f>
        <v>CONDOR ATACADISTA LTDA</v>
      </c>
    </row>
    <row r="1145" spans="1:27" x14ac:dyDescent="0.3">
      <c r="A1145" t="s">
        <v>5601</v>
      </c>
      <c r="B1145" t="s">
        <v>5602</v>
      </c>
      <c r="C1145" s="1">
        <v>46073</v>
      </c>
      <c r="D1145" s="2">
        <v>2002784690</v>
      </c>
      <c r="E1145" t="s">
        <v>2958</v>
      </c>
      <c r="G1145" t="s">
        <v>1333</v>
      </c>
      <c r="H1145" t="s">
        <v>24</v>
      </c>
      <c r="I1145">
        <v>44.23</v>
      </c>
      <c r="J1145">
        <v>8</v>
      </c>
      <c r="K1145">
        <v>0</v>
      </c>
      <c r="L1145">
        <v>353.84</v>
      </c>
      <c r="M1145">
        <v>0</v>
      </c>
      <c r="N1145">
        <v>0</v>
      </c>
      <c r="O1145">
        <v>0</v>
      </c>
      <c r="P1145">
        <v>3.06</v>
      </c>
      <c r="Q1145">
        <v>0</v>
      </c>
      <c r="R1145">
        <v>71.38</v>
      </c>
      <c r="S1145">
        <v>0</v>
      </c>
      <c r="T1145">
        <v>356.9</v>
      </c>
      <c r="U1145">
        <v>46</v>
      </c>
      <c r="V1145" t="str">
        <f>VLOOKUP(Tabela1[[#This Row],[CÓD FORNECEDOR]],'[1]BASE FORNECEDORES'!$A:$N,11,0)</f>
        <v>03.261.204/0001-74</v>
      </c>
      <c r="W1145" t="str">
        <f>VLOOKUP(Tabela1[[#This Row],[CNPJ]],'[1]BASE FORNECEDORES'!$K:$R,8,0)</f>
        <v>CONDOR ATACADISTA LTDA</v>
      </c>
      <c r="X1145">
        <v>84690</v>
      </c>
      <c r="Y1145" t="str">
        <f>VLOOKUP(Tabela1[[#This Row],[CÓD PRODUTO ]],[1]fornnecedor!$A:$G,7,0)</f>
        <v>EPI´S</v>
      </c>
      <c r="Z1145">
        <v>494212</v>
      </c>
      <c r="AA1145" t="str">
        <f>Tabela1[[#This Row],[DESCRIÇÃO]]</f>
        <v>CONDOR ATACADISTA LTDA</v>
      </c>
    </row>
    <row r="1146" spans="1:27" x14ac:dyDescent="0.3">
      <c r="A1146" t="s">
        <v>5601</v>
      </c>
      <c r="B1146" t="s">
        <v>5602</v>
      </c>
      <c r="C1146" s="1">
        <v>46073</v>
      </c>
      <c r="D1146" s="2">
        <v>2002724223</v>
      </c>
      <c r="E1146" t="s">
        <v>1337</v>
      </c>
      <c r="G1146" t="s">
        <v>1333</v>
      </c>
      <c r="H1146" t="s">
        <v>24</v>
      </c>
      <c r="I1146">
        <v>44.23</v>
      </c>
      <c r="J1146">
        <v>2</v>
      </c>
      <c r="K1146">
        <v>0</v>
      </c>
      <c r="L1146">
        <v>88.46</v>
      </c>
      <c r="M1146">
        <v>0</v>
      </c>
      <c r="N1146">
        <v>0</v>
      </c>
      <c r="O1146">
        <v>0</v>
      </c>
      <c r="P1146">
        <v>0.76</v>
      </c>
      <c r="Q1146">
        <v>0</v>
      </c>
      <c r="R1146">
        <v>17.84</v>
      </c>
      <c r="S1146">
        <v>0</v>
      </c>
      <c r="T1146">
        <v>89.22</v>
      </c>
      <c r="U1146">
        <v>46</v>
      </c>
      <c r="V1146" t="str">
        <f>VLOOKUP(Tabela1[[#This Row],[CÓD FORNECEDOR]],'[1]BASE FORNECEDORES'!$A:$N,11,0)</f>
        <v>03.261.204/0001-74</v>
      </c>
      <c r="W1146" t="str">
        <f>VLOOKUP(Tabela1[[#This Row],[CNPJ]],'[1]BASE FORNECEDORES'!$K:$R,8,0)</f>
        <v>CONDOR ATACADISTA LTDA</v>
      </c>
      <c r="X1146">
        <v>24223</v>
      </c>
      <c r="Y1146" t="str">
        <f>VLOOKUP(Tabela1[[#This Row],[CÓD PRODUTO ]],[1]fornnecedor!$A:$G,7,0)</f>
        <v>EPI´S</v>
      </c>
      <c r="Z1146">
        <v>494212</v>
      </c>
      <c r="AA1146" t="str">
        <f>Tabela1[[#This Row],[DESCRIÇÃO]]</f>
        <v>CONDOR ATACADISTA LTDA</v>
      </c>
    </row>
    <row r="1147" spans="1:27" x14ac:dyDescent="0.3">
      <c r="A1147" t="s">
        <v>5603</v>
      </c>
      <c r="B1147" t="s">
        <v>5602</v>
      </c>
      <c r="C1147" s="1">
        <v>46078</v>
      </c>
      <c r="D1147" s="2">
        <v>3002823878</v>
      </c>
      <c r="E1147" t="s">
        <v>32</v>
      </c>
      <c r="G1147" t="s">
        <v>23</v>
      </c>
      <c r="H1147" t="s">
        <v>24</v>
      </c>
      <c r="I1147">
        <v>7.65</v>
      </c>
      <c r="J1147">
        <v>72</v>
      </c>
      <c r="K1147">
        <v>0</v>
      </c>
      <c r="L1147">
        <v>550.79999999999995</v>
      </c>
      <c r="M1147">
        <v>0</v>
      </c>
      <c r="N1147">
        <v>0</v>
      </c>
      <c r="O1147">
        <v>0</v>
      </c>
      <c r="P1147">
        <v>4</v>
      </c>
      <c r="Q1147">
        <v>0</v>
      </c>
      <c r="R1147">
        <v>66.58</v>
      </c>
      <c r="S1147">
        <v>0</v>
      </c>
      <c r="T1147">
        <v>554.79999999999995</v>
      </c>
      <c r="U1147">
        <v>46</v>
      </c>
      <c r="V1147" t="str">
        <f>VLOOKUP(Tabela1[[#This Row],[CÓD FORNECEDOR]],'[1]BASE FORNECEDORES'!$A:$N,11,0)</f>
        <v>03.261.204/0001-74</v>
      </c>
      <c r="W1147" t="str">
        <f>VLOOKUP(Tabela1[[#This Row],[CNPJ]],'[1]BASE FORNECEDORES'!$K:$R,8,0)</f>
        <v>CONDOR ATACADISTA LTDA</v>
      </c>
      <c r="X1147">
        <v>23878</v>
      </c>
      <c r="Y1147" t="str">
        <f>VLOOKUP(Tabela1[[#This Row],[CÓD PRODUTO ]],[1]fornnecedor!$A:$G,7,0)</f>
        <v>ROLOS / TRINCHAS / PINCÉIS / ESPÁTULAS</v>
      </c>
      <c r="Z1147">
        <v>496742</v>
      </c>
      <c r="AA1147" t="str">
        <f>Tabela1[[#This Row],[DESCRIÇÃO]]</f>
        <v>CONDOR ATACADISTA LTDA</v>
      </c>
    </row>
    <row r="1148" spans="1:27" x14ac:dyDescent="0.3">
      <c r="A1148" t="s">
        <v>5604</v>
      </c>
      <c r="B1148" t="s">
        <v>5605</v>
      </c>
      <c r="C1148" s="1">
        <v>46052</v>
      </c>
      <c r="D1148" s="2">
        <v>2003521436</v>
      </c>
      <c r="E1148" t="s">
        <v>4166</v>
      </c>
      <c r="G1148" t="s">
        <v>2513</v>
      </c>
      <c r="H1148" t="s">
        <v>24</v>
      </c>
      <c r="I1148">
        <v>25.22</v>
      </c>
      <c r="J1148">
        <v>600</v>
      </c>
      <c r="K1148">
        <v>0</v>
      </c>
      <c r="L1148" s="3">
        <v>15132</v>
      </c>
      <c r="M1148">
        <v>196.72</v>
      </c>
      <c r="N1148">
        <v>0</v>
      </c>
      <c r="O1148">
        <v>549.86</v>
      </c>
      <c r="P1148">
        <v>0</v>
      </c>
      <c r="Q1148">
        <v>0</v>
      </c>
      <c r="R1148" s="3">
        <v>1059.24</v>
      </c>
      <c r="S1148">
        <v>0</v>
      </c>
      <c r="T1148" s="3">
        <v>15328.72</v>
      </c>
      <c r="U1148">
        <v>91</v>
      </c>
      <c r="V1148" t="str">
        <f>VLOOKUP(Tabela1[[#This Row],[CÓD FORNECEDOR]],'[1]BASE FORNECEDORES'!$A:$N,11,0)</f>
        <v>09.562.226/0001-50</v>
      </c>
      <c r="W1148" t="str">
        <f>VLOOKUP(Tabela1[[#This Row],[CNPJ]],'[1]BASE FORNECEDORES'!$K:$R,8,0)</f>
        <v>ROBERLO DO BRASIL LTDA</v>
      </c>
      <c r="X1148">
        <v>21436</v>
      </c>
      <c r="Y1148" t="str">
        <f>VLOOKUP(Tabela1[[#This Row],[CÓD PRODUTO ]],[1]fornnecedor!$A:$G,7,0)</f>
        <v>PRIMER AUTOMOTIVO</v>
      </c>
      <c r="Z1148">
        <v>81868</v>
      </c>
      <c r="AA1148" t="str">
        <f>Tabela1[[#This Row],[DESCRIÇÃO]]</f>
        <v>ROBERLO DO BRASIL LTDA</v>
      </c>
    </row>
    <row r="1149" spans="1:27" x14ac:dyDescent="0.3">
      <c r="A1149" t="s">
        <v>5604</v>
      </c>
      <c r="B1149" t="s">
        <v>5605</v>
      </c>
      <c r="C1149" s="1">
        <v>46052</v>
      </c>
      <c r="D1149" s="2">
        <v>2003521437</v>
      </c>
      <c r="E1149" t="s">
        <v>4266</v>
      </c>
      <c r="G1149" t="s">
        <v>2513</v>
      </c>
      <c r="H1149" t="s">
        <v>24</v>
      </c>
      <c r="I1149">
        <v>5.82</v>
      </c>
      <c r="J1149">
        <v>600</v>
      </c>
      <c r="K1149">
        <v>0</v>
      </c>
      <c r="L1149" s="3">
        <v>3492</v>
      </c>
      <c r="M1149">
        <v>226.98</v>
      </c>
      <c r="N1149">
        <v>0</v>
      </c>
      <c r="O1149">
        <v>126.89</v>
      </c>
      <c r="P1149">
        <v>0</v>
      </c>
      <c r="Q1149">
        <v>0</v>
      </c>
      <c r="R1149">
        <v>244.44</v>
      </c>
      <c r="S1149">
        <v>0</v>
      </c>
      <c r="T1149" s="3">
        <v>3718.98</v>
      </c>
      <c r="U1149">
        <v>91</v>
      </c>
      <c r="V1149" t="str">
        <f>VLOOKUP(Tabela1[[#This Row],[CÓD FORNECEDOR]],'[1]BASE FORNECEDORES'!$A:$N,11,0)</f>
        <v>09.562.226/0001-50</v>
      </c>
      <c r="W1149" t="str">
        <f>VLOOKUP(Tabela1[[#This Row],[CNPJ]],'[1]BASE FORNECEDORES'!$K:$R,8,0)</f>
        <v>ROBERLO DO BRASIL LTDA</v>
      </c>
      <c r="X1149">
        <v>21437</v>
      </c>
      <c r="Y1149" t="str">
        <f>VLOOKUP(Tabela1[[#This Row],[CÓD PRODUTO ]],[1]fornnecedor!$A:$G,7,0)</f>
        <v>PRIMER AUTOMOTIVO</v>
      </c>
      <c r="Z1149">
        <v>81868</v>
      </c>
      <c r="AA1149" t="str">
        <f>Tabela1[[#This Row],[DESCRIÇÃO]]</f>
        <v>ROBERLO DO BRASIL LTDA</v>
      </c>
    </row>
    <row r="1150" spans="1:27" x14ac:dyDescent="0.3">
      <c r="A1150" t="s">
        <v>5604</v>
      </c>
      <c r="B1150" t="s">
        <v>5605</v>
      </c>
      <c r="C1150" s="1">
        <v>46052</v>
      </c>
      <c r="D1150" s="2">
        <v>2000487043</v>
      </c>
      <c r="E1150" t="s">
        <v>5205</v>
      </c>
      <c r="G1150" t="s">
        <v>2513</v>
      </c>
      <c r="H1150" t="s">
        <v>24</v>
      </c>
      <c r="I1150">
        <v>17.27</v>
      </c>
      <c r="J1150" s="3">
        <v>4000</v>
      </c>
      <c r="K1150">
        <v>0</v>
      </c>
      <c r="L1150" s="3">
        <v>69080</v>
      </c>
      <c r="M1150">
        <v>898.04</v>
      </c>
      <c r="N1150">
        <v>0</v>
      </c>
      <c r="O1150" s="3">
        <v>2510.1999999999998</v>
      </c>
      <c r="P1150">
        <v>0</v>
      </c>
      <c r="Q1150">
        <v>0</v>
      </c>
      <c r="R1150" s="3">
        <v>4835.6000000000004</v>
      </c>
      <c r="S1150">
        <v>0</v>
      </c>
      <c r="T1150" s="3">
        <v>69978.039999999994</v>
      </c>
      <c r="U1150">
        <v>91</v>
      </c>
      <c r="V1150" t="str">
        <f>VLOOKUP(Tabela1[[#This Row],[CÓD FORNECEDOR]],'[1]BASE FORNECEDORES'!$A:$N,11,0)</f>
        <v>09.562.226/0001-50</v>
      </c>
      <c r="W1150" t="str">
        <f>VLOOKUP(Tabela1[[#This Row],[CNPJ]],'[1]BASE FORNECEDORES'!$K:$R,8,0)</f>
        <v>ROBERLO DO BRASIL LTDA</v>
      </c>
      <c r="X1150">
        <v>87043</v>
      </c>
      <c r="Y1150" t="str">
        <f>VLOOKUP(Tabela1[[#This Row],[CÓD PRODUTO ]],[1]fornnecedor!$A:$G,7,0)</f>
        <v>MASSA POLIÉSTER</v>
      </c>
      <c r="Z1150">
        <v>81868</v>
      </c>
      <c r="AA1150" t="str">
        <f>Tabela1[[#This Row],[DESCRIÇÃO]]</f>
        <v>ROBERLO DO BRASIL LTDA</v>
      </c>
    </row>
    <row r="1151" spans="1:27" x14ac:dyDescent="0.3">
      <c r="A1151" t="s">
        <v>451</v>
      </c>
      <c r="B1151" t="s">
        <v>452</v>
      </c>
      <c r="C1151" s="1">
        <v>46028</v>
      </c>
      <c r="D1151" s="2">
        <v>99999922977</v>
      </c>
      <c r="E1151" t="s">
        <v>453</v>
      </c>
      <c r="G1151" t="s">
        <v>454</v>
      </c>
      <c r="H1151" t="s">
        <v>24</v>
      </c>
      <c r="I1151">
        <v>11.87</v>
      </c>
      <c r="J1151">
        <v>4</v>
      </c>
      <c r="K1151">
        <v>0</v>
      </c>
      <c r="L1151">
        <v>47.48</v>
      </c>
      <c r="M1151">
        <v>0</v>
      </c>
      <c r="N1151">
        <v>1.48</v>
      </c>
      <c r="O1151">
        <v>0</v>
      </c>
      <c r="P1151">
        <v>0.14000000000000001</v>
      </c>
      <c r="Q1151">
        <v>0</v>
      </c>
      <c r="R1151">
        <v>8.5500000000000007</v>
      </c>
      <c r="S1151">
        <v>0</v>
      </c>
      <c r="T1151">
        <v>49.1</v>
      </c>
      <c r="U1151">
        <v>112</v>
      </c>
      <c r="V1151" t="str">
        <f>VLOOKUP(Tabela1[[#This Row],[CÓD FORNECEDOR]],'[1]BASE FORNECEDORES'!$A:$N,11,0)</f>
        <v>07.888.247/0001-35</v>
      </c>
      <c r="W1151" t="str">
        <f>VLOOKUP(Tabela1[[#This Row],[CNPJ]],'[1]BASE FORNECEDORES'!$K:$R,8,0)</f>
        <v>COM.ALVORADA LIMPEZA E DESCARTAVEIS</v>
      </c>
      <c r="X1151">
        <v>22977</v>
      </c>
      <c r="Y1151" t="str">
        <f>VLOOKUP(Tabela1[[#This Row],[CÓD PRODUTO ]],[1]fornnecedor!$A:$G,7,0)</f>
        <v>GRUPO CONVERSAO</v>
      </c>
      <c r="Z1151">
        <v>1366946</v>
      </c>
      <c r="AA1151" t="str">
        <f>Tabela1[[#This Row],[DESCRIÇÃO]]</f>
        <v>COM.ALVORADA LIMPEZA E DESCARTAVEIS</v>
      </c>
    </row>
    <row r="1152" spans="1:27" x14ac:dyDescent="0.3">
      <c r="A1152" t="s">
        <v>451</v>
      </c>
      <c r="B1152" t="s">
        <v>452</v>
      </c>
      <c r="C1152" s="1">
        <v>46028</v>
      </c>
      <c r="D1152" s="2">
        <v>99999923707</v>
      </c>
      <c r="E1152" t="s">
        <v>455</v>
      </c>
      <c r="G1152" t="s">
        <v>456</v>
      </c>
      <c r="H1152" t="s">
        <v>24</v>
      </c>
      <c r="I1152">
        <v>36.18</v>
      </c>
      <c r="J1152">
        <v>5</v>
      </c>
      <c r="K1152">
        <v>0</v>
      </c>
      <c r="L1152">
        <v>180.9</v>
      </c>
      <c r="M1152">
        <v>0</v>
      </c>
      <c r="N1152">
        <v>0</v>
      </c>
      <c r="O1152">
        <v>0</v>
      </c>
      <c r="P1152">
        <v>0.55000000000000004</v>
      </c>
      <c r="Q1152">
        <v>0</v>
      </c>
      <c r="R1152">
        <v>36.29</v>
      </c>
      <c r="S1152">
        <v>0</v>
      </c>
      <c r="T1152">
        <v>181.45</v>
      </c>
      <c r="U1152">
        <v>112</v>
      </c>
      <c r="V1152" t="str">
        <f>VLOOKUP(Tabela1[[#This Row],[CÓD FORNECEDOR]],'[1]BASE FORNECEDORES'!$A:$N,11,0)</f>
        <v>07.888.247/0001-35</v>
      </c>
      <c r="W1152" t="str">
        <f>VLOOKUP(Tabela1[[#This Row],[CNPJ]],'[1]BASE FORNECEDORES'!$K:$R,8,0)</f>
        <v>COM.ALVORADA LIMPEZA E DESCARTAVEIS</v>
      </c>
      <c r="X1152">
        <v>23707</v>
      </c>
      <c r="Y1152" t="str">
        <f>VLOOKUP(Tabela1[[#This Row],[CÓD PRODUTO ]],[1]fornnecedor!$A:$G,7,0)</f>
        <v>GRUPO CONVERSAO</v>
      </c>
      <c r="Z1152">
        <v>1366946</v>
      </c>
      <c r="AA1152" t="str">
        <f>Tabela1[[#This Row],[DESCRIÇÃO]]</f>
        <v>COM.ALVORADA LIMPEZA E DESCARTAVEIS</v>
      </c>
    </row>
    <row r="1153" spans="1:27" x14ac:dyDescent="0.3">
      <c r="A1153" t="s">
        <v>451</v>
      </c>
      <c r="B1153" t="s">
        <v>452</v>
      </c>
      <c r="C1153" s="1">
        <v>46028</v>
      </c>
      <c r="D1153" s="2">
        <v>2002823509</v>
      </c>
      <c r="E1153" t="s">
        <v>457</v>
      </c>
      <c r="G1153" t="s">
        <v>458</v>
      </c>
      <c r="H1153" t="s">
        <v>66</v>
      </c>
      <c r="I1153">
        <v>120.59</v>
      </c>
      <c r="J1153">
        <v>3</v>
      </c>
      <c r="K1153">
        <v>0</v>
      </c>
      <c r="L1153">
        <v>361.77</v>
      </c>
      <c r="M1153">
        <v>0</v>
      </c>
      <c r="N1153">
        <v>0</v>
      </c>
      <c r="O1153">
        <v>0</v>
      </c>
      <c r="P1153">
        <v>1.1000000000000001</v>
      </c>
      <c r="Q1153">
        <v>0</v>
      </c>
      <c r="R1153">
        <v>72.569999999999993</v>
      </c>
      <c r="S1153">
        <v>0</v>
      </c>
      <c r="T1153">
        <v>362.87</v>
      </c>
      <c r="U1153">
        <v>112</v>
      </c>
      <c r="V1153" t="str">
        <f>VLOOKUP(Tabela1[[#This Row],[CÓD FORNECEDOR]],'[1]BASE FORNECEDORES'!$A:$N,11,0)</f>
        <v>07.888.247/0001-35</v>
      </c>
      <c r="W1153" t="str">
        <f>VLOOKUP(Tabela1[[#This Row],[CNPJ]],'[1]BASE FORNECEDORES'!$K:$R,8,0)</f>
        <v>COM.ALVORADA LIMPEZA E DESCARTAVEIS</v>
      </c>
      <c r="X1153">
        <v>23509</v>
      </c>
      <c r="Y1153" t="str">
        <f>VLOOKUP(Tabela1[[#This Row],[CÓD PRODUTO ]],[1]fornnecedor!$A:$G,7,0)</f>
        <v>APLICADORES / ADAPTADORES / ENGATES / SUPORTES</v>
      </c>
      <c r="Z1153">
        <v>1366946</v>
      </c>
      <c r="AA1153" t="str">
        <f>Tabela1[[#This Row],[DESCRIÇÃO]]</f>
        <v>COM.ALVORADA LIMPEZA E DESCARTAVEIS</v>
      </c>
    </row>
    <row r="1154" spans="1:27" x14ac:dyDescent="0.3">
      <c r="A1154" t="s">
        <v>451</v>
      </c>
      <c r="B1154" t="s">
        <v>452</v>
      </c>
      <c r="C1154" s="1">
        <v>46028</v>
      </c>
      <c r="D1154" s="2">
        <v>99999900169</v>
      </c>
      <c r="E1154" t="s">
        <v>459</v>
      </c>
      <c r="G1154" t="s">
        <v>460</v>
      </c>
      <c r="H1154" t="s">
        <v>461</v>
      </c>
      <c r="I1154">
        <v>25.43</v>
      </c>
      <c r="J1154">
        <v>10</v>
      </c>
      <c r="K1154">
        <v>36</v>
      </c>
      <c r="L1154">
        <v>254.3</v>
      </c>
      <c r="M1154">
        <v>0</v>
      </c>
      <c r="N1154">
        <v>0</v>
      </c>
      <c r="O1154">
        <v>0</v>
      </c>
      <c r="P1154">
        <v>0.77</v>
      </c>
      <c r="Q1154">
        <v>0</v>
      </c>
      <c r="R1154">
        <v>51.01</v>
      </c>
      <c r="S1154">
        <v>0</v>
      </c>
      <c r="T1154">
        <v>255.07</v>
      </c>
      <c r="U1154">
        <v>112</v>
      </c>
      <c r="V1154" t="str">
        <f>VLOOKUP(Tabela1[[#This Row],[CÓD FORNECEDOR]],'[1]BASE FORNECEDORES'!$A:$N,11,0)</f>
        <v>07.888.247/0001-35</v>
      </c>
      <c r="W1154" t="str">
        <f>VLOOKUP(Tabela1[[#This Row],[CNPJ]],'[1]BASE FORNECEDORES'!$K:$R,8,0)</f>
        <v>COM.ALVORADA LIMPEZA E DESCARTAVEIS</v>
      </c>
      <c r="X1154">
        <v>169</v>
      </c>
      <c r="Y1154" t="str">
        <f>VLOOKUP(Tabela1[[#This Row],[CÓD PRODUTO ]],[1]fornnecedor!$A:$G,7,0)</f>
        <v>GRUPO CONVERSAO</v>
      </c>
      <c r="Z1154">
        <v>1366946</v>
      </c>
      <c r="AA1154" t="str">
        <f>Tabela1[[#This Row],[DESCRIÇÃO]]</f>
        <v>COM.ALVORADA LIMPEZA E DESCARTAVEIS</v>
      </c>
    </row>
    <row r="1155" spans="1:27" x14ac:dyDescent="0.3">
      <c r="A1155" t="s">
        <v>451</v>
      </c>
      <c r="B1155" t="s">
        <v>452</v>
      </c>
      <c r="C1155" s="1">
        <v>46028</v>
      </c>
      <c r="D1155" s="2">
        <v>99999985137</v>
      </c>
      <c r="E1155" t="s">
        <v>462</v>
      </c>
      <c r="G1155" t="s">
        <v>463</v>
      </c>
      <c r="H1155" t="s">
        <v>24</v>
      </c>
      <c r="I1155">
        <v>47.33</v>
      </c>
      <c r="J1155">
        <v>2</v>
      </c>
      <c r="K1155">
        <v>0</v>
      </c>
      <c r="L1155">
        <v>94.65</v>
      </c>
      <c r="M1155">
        <v>0</v>
      </c>
      <c r="N1155">
        <v>3.99</v>
      </c>
      <c r="O1155">
        <v>0</v>
      </c>
      <c r="P1155">
        <v>0.3</v>
      </c>
      <c r="Q1155">
        <v>0</v>
      </c>
      <c r="R1155">
        <v>17.04</v>
      </c>
      <c r="S1155">
        <v>0</v>
      </c>
      <c r="T1155">
        <v>98.94</v>
      </c>
      <c r="U1155">
        <v>112</v>
      </c>
      <c r="V1155" t="str">
        <f>VLOOKUP(Tabela1[[#This Row],[CÓD FORNECEDOR]],'[1]BASE FORNECEDORES'!$A:$N,11,0)</f>
        <v>07.888.247/0001-35</v>
      </c>
      <c r="W1155" t="str">
        <f>VLOOKUP(Tabela1[[#This Row],[CNPJ]],'[1]BASE FORNECEDORES'!$K:$R,8,0)</f>
        <v>COM.ALVORADA LIMPEZA E DESCARTAVEIS</v>
      </c>
      <c r="X1155">
        <v>85137</v>
      </c>
      <c r="Y1155" t="str">
        <f>VLOOKUP(Tabela1[[#This Row],[CÓD PRODUTO ]],[1]fornnecedor!$A:$G,7,0)</f>
        <v>GRUPO CONVERSAO</v>
      </c>
      <c r="Z1155">
        <v>1366946</v>
      </c>
      <c r="AA1155" t="str">
        <f>Tabela1[[#This Row],[DESCRIÇÃO]]</f>
        <v>COM.ALVORADA LIMPEZA E DESCARTAVEIS</v>
      </c>
    </row>
    <row r="1156" spans="1:27" x14ac:dyDescent="0.3">
      <c r="A1156" t="s">
        <v>451</v>
      </c>
      <c r="B1156" t="s">
        <v>452</v>
      </c>
      <c r="C1156" s="1">
        <v>46028</v>
      </c>
      <c r="D1156" s="2">
        <v>99999985408</v>
      </c>
      <c r="E1156" t="s">
        <v>464</v>
      </c>
      <c r="G1156" t="s">
        <v>458</v>
      </c>
      <c r="H1156" t="s">
        <v>24</v>
      </c>
      <c r="I1156">
        <v>17.7</v>
      </c>
      <c r="J1156">
        <v>6</v>
      </c>
      <c r="K1156">
        <v>0</v>
      </c>
      <c r="L1156">
        <v>106.17</v>
      </c>
      <c r="M1156">
        <v>0</v>
      </c>
      <c r="N1156">
        <v>4.1100000000000003</v>
      </c>
      <c r="O1156">
        <v>0</v>
      </c>
      <c r="P1156">
        <v>0.33</v>
      </c>
      <c r="Q1156">
        <v>0</v>
      </c>
      <c r="R1156">
        <v>0</v>
      </c>
      <c r="S1156">
        <v>0</v>
      </c>
      <c r="T1156">
        <v>110.61</v>
      </c>
      <c r="U1156">
        <v>112</v>
      </c>
      <c r="V1156" t="str">
        <f>VLOOKUP(Tabela1[[#This Row],[CÓD FORNECEDOR]],'[1]BASE FORNECEDORES'!$A:$N,11,0)</f>
        <v>07.888.247/0001-35</v>
      </c>
      <c r="W1156" t="str">
        <f>VLOOKUP(Tabela1[[#This Row],[CNPJ]],'[1]BASE FORNECEDORES'!$K:$R,8,0)</f>
        <v>COM.ALVORADA LIMPEZA E DESCARTAVEIS</v>
      </c>
      <c r="X1156">
        <v>85408</v>
      </c>
      <c r="Y1156" t="str">
        <f>VLOOKUP(Tabela1[[#This Row],[CÓD PRODUTO ]],[1]fornnecedor!$A:$G,7,0)</f>
        <v>GRUPO CONVERSAO</v>
      </c>
      <c r="Z1156">
        <v>1366946</v>
      </c>
      <c r="AA1156" t="str">
        <f>Tabela1[[#This Row],[DESCRIÇÃO]]</f>
        <v>COM.ALVORADA LIMPEZA E DESCARTAVEIS</v>
      </c>
    </row>
    <row r="1157" spans="1:27" x14ac:dyDescent="0.3">
      <c r="A1157" t="s">
        <v>451</v>
      </c>
      <c r="B1157" t="s">
        <v>452</v>
      </c>
      <c r="C1157" s="1">
        <v>46028</v>
      </c>
      <c r="D1157" s="2">
        <v>99999923541</v>
      </c>
      <c r="E1157" t="s">
        <v>465</v>
      </c>
      <c r="G1157" t="s">
        <v>466</v>
      </c>
      <c r="H1157" t="s">
        <v>24</v>
      </c>
      <c r="I1157">
        <v>58.91</v>
      </c>
      <c r="J1157">
        <v>5</v>
      </c>
      <c r="K1157">
        <v>0</v>
      </c>
      <c r="L1157">
        <v>294.55</v>
      </c>
      <c r="M1157">
        <v>0</v>
      </c>
      <c r="N1157">
        <v>0</v>
      </c>
      <c r="O1157">
        <v>0</v>
      </c>
      <c r="P1157">
        <v>0.89</v>
      </c>
      <c r="Q1157">
        <v>0</v>
      </c>
      <c r="R1157">
        <v>59.09</v>
      </c>
      <c r="S1157">
        <v>0</v>
      </c>
      <c r="T1157">
        <v>295.44</v>
      </c>
      <c r="U1157">
        <v>112</v>
      </c>
      <c r="V1157" t="str">
        <f>VLOOKUP(Tabela1[[#This Row],[CÓD FORNECEDOR]],'[1]BASE FORNECEDORES'!$A:$N,11,0)</f>
        <v>07.888.247/0001-35</v>
      </c>
      <c r="W1157" t="str">
        <f>VLOOKUP(Tabela1[[#This Row],[CNPJ]],'[1]BASE FORNECEDORES'!$K:$R,8,0)</f>
        <v>COM.ALVORADA LIMPEZA E DESCARTAVEIS</v>
      </c>
      <c r="X1157">
        <v>23541</v>
      </c>
      <c r="Y1157" t="str">
        <f>VLOOKUP(Tabela1[[#This Row],[CÓD PRODUTO ]],[1]fornnecedor!$A:$G,7,0)</f>
        <v>GRUPO CONVERSAO</v>
      </c>
      <c r="Z1157">
        <v>1366946</v>
      </c>
      <c r="AA1157" t="str">
        <f>Tabela1[[#This Row],[DESCRIÇÃO]]</f>
        <v>COM.ALVORADA LIMPEZA E DESCARTAVEIS</v>
      </c>
    </row>
    <row r="1158" spans="1:27" x14ac:dyDescent="0.3">
      <c r="A1158" t="s">
        <v>451</v>
      </c>
      <c r="B1158" t="s">
        <v>452</v>
      </c>
      <c r="C1158" s="1">
        <v>46028</v>
      </c>
      <c r="D1158" s="2">
        <v>99999923518</v>
      </c>
      <c r="E1158" t="s">
        <v>467</v>
      </c>
      <c r="G1158" t="s">
        <v>468</v>
      </c>
      <c r="H1158" t="s">
        <v>66</v>
      </c>
      <c r="I1158">
        <v>8.17</v>
      </c>
      <c r="J1158">
        <v>48</v>
      </c>
      <c r="K1158">
        <v>0</v>
      </c>
      <c r="L1158">
        <v>392.01</v>
      </c>
      <c r="M1158">
        <v>0</v>
      </c>
      <c r="N1158">
        <v>8.31</v>
      </c>
      <c r="O1158">
        <v>0</v>
      </c>
      <c r="P1158">
        <v>1.3</v>
      </c>
      <c r="Q1158">
        <v>0</v>
      </c>
      <c r="R1158">
        <v>0</v>
      </c>
      <c r="S1158">
        <v>0</v>
      </c>
      <c r="T1158">
        <v>401.62</v>
      </c>
      <c r="U1158">
        <v>112</v>
      </c>
      <c r="V1158" t="str">
        <f>VLOOKUP(Tabela1[[#This Row],[CÓD FORNECEDOR]],'[1]BASE FORNECEDORES'!$A:$N,11,0)</f>
        <v>07.888.247/0001-35</v>
      </c>
      <c r="W1158" t="str">
        <f>VLOOKUP(Tabela1[[#This Row],[CNPJ]],'[1]BASE FORNECEDORES'!$K:$R,8,0)</f>
        <v>COM.ALVORADA LIMPEZA E DESCARTAVEIS</v>
      </c>
      <c r="X1158">
        <v>23518</v>
      </c>
      <c r="Y1158" t="str">
        <f>VLOOKUP(Tabela1[[#This Row],[CÓD PRODUTO ]],[1]fornnecedor!$A:$G,7,0)</f>
        <v>GRUPO CONVERSAO</v>
      </c>
      <c r="Z1158">
        <v>1366946</v>
      </c>
      <c r="AA1158" t="str">
        <f>Tabela1[[#This Row],[DESCRIÇÃO]]</f>
        <v>COM.ALVORADA LIMPEZA E DESCARTAVEIS</v>
      </c>
    </row>
    <row r="1159" spans="1:27" x14ac:dyDescent="0.3">
      <c r="A1159" t="s">
        <v>451</v>
      </c>
      <c r="B1159" t="s">
        <v>452</v>
      </c>
      <c r="C1159" s="1">
        <v>46028</v>
      </c>
      <c r="D1159" s="2">
        <v>99999922987</v>
      </c>
      <c r="E1159" t="s">
        <v>469</v>
      </c>
      <c r="G1159" t="s">
        <v>454</v>
      </c>
      <c r="H1159" t="s">
        <v>24</v>
      </c>
      <c r="I1159">
        <v>6.3</v>
      </c>
      <c r="J1159">
        <v>30</v>
      </c>
      <c r="K1159">
        <v>0</v>
      </c>
      <c r="L1159">
        <v>188.96</v>
      </c>
      <c r="M1159">
        <v>0</v>
      </c>
      <c r="N1159">
        <v>12.34</v>
      </c>
      <c r="O1159">
        <v>0</v>
      </c>
      <c r="P1159">
        <v>0.61</v>
      </c>
      <c r="Q1159">
        <v>0</v>
      </c>
      <c r="R1159">
        <v>0</v>
      </c>
      <c r="S1159">
        <v>0</v>
      </c>
      <c r="T1159">
        <v>201.91</v>
      </c>
      <c r="U1159">
        <v>112</v>
      </c>
      <c r="V1159" t="str">
        <f>VLOOKUP(Tabela1[[#This Row],[CÓD FORNECEDOR]],'[1]BASE FORNECEDORES'!$A:$N,11,0)</f>
        <v>07.888.247/0001-35</v>
      </c>
      <c r="W1159" t="str">
        <f>VLOOKUP(Tabela1[[#This Row],[CNPJ]],'[1]BASE FORNECEDORES'!$K:$R,8,0)</f>
        <v>COM.ALVORADA LIMPEZA E DESCARTAVEIS</v>
      </c>
      <c r="X1159">
        <v>22987</v>
      </c>
      <c r="Y1159" t="str">
        <f>VLOOKUP(Tabela1[[#This Row],[CÓD PRODUTO ]],[1]fornnecedor!$A:$G,7,0)</f>
        <v>GRUPO CONVERSAO</v>
      </c>
      <c r="Z1159">
        <v>1366946</v>
      </c>
      <c r="AA1159" t="str">
        <f>Tabela1[[#This Row],[DESCRIÇÃO]]</f>
        <v>COM.ALVORADA LIMPEZA E DESCARTAVEIS</v>
      </c>
    </row>
    <row r="1160" spans="1:27" x14ac:dyDescent="0.3">
      <c r="A1160" t="s">
        <v>451</v>
      </c>
      <c r="B1160" t="s">
        <v>452</v>
      </c>
      <c r="C1160" s="1">
        <v>46028</v>
      </c>
      <c r="D1160" s="2">
        <v>99999922988</v>
      </c>
      <c r="E1160" t="s">
        <v>470</v>
      </c>
      <c r="G1160" t="s">
        <v>471</v>
      </c>
      <c r="H1160" t="s">
        <v>24</v>
      </c>
      <c r="I1160">
        <v>41.37</v>
      </c>
      <c r="J1160">
        <v>5</v>
      </c>
      <c r="K1160">
        <v>0</v>
      </c>
      <c r="L1160">
        <v>206.83</v>
      </c>
      <c r="M1160">
        <v>0</v>
      </c>
      <c r="N1160">
        <v>17.82</v>
      </c>
      <c r="O1160">
        <v>0</v>
      </c>
      <c r="P1160">
        <v>0.68</v>
      </c>
      <c r="Q1160">
        <v>0</v>
      </c>
      <c r="R1160">
        <v>37.229999999999997</v>
      </c>
      <c r="S1160">
        <v>0</v>
      </c>
      <c r="T1160">
        <v>225.33</v>
      </c>
      <c r="U1160">
        <v>112</v>
      </c>
      <c r="V1160" t="str">
        <f>VLOOKUP(Tabela1[[#This Row],[CÓD FORNECEDOR]],'[1]BASE FORNECEDORES'!$A:$N,11,0)</f>
        <v>07.888.247/0001-35</v>
      </c>
      <c r="W1160" t="str">
        <f>VLOOKUP(Tabela1[[#This Row],[CNPJ]],'[1]BASE FORNECEDORES'!$K:$R,8,0)</f>
        <v>COM.ALVORADA LIMPEZA E DESCARTAVEIS</v>
      </c>
      <c r="X1160">
        <v>22988</v>
      </c>
      <c r="Y1160" t="str">
        <f>VLOOKUP(Tabela1[[#This Row],[CÓD PRODUTO ]],[1]fornnecedor!$A:$G,7,0)</f>
        <v>GRUPO CONVERSAO</v>
      </c>
      <c r="Z1160">
        <v>1366946</v>
      </c>
      <c r="AA1160" t="str">
        <f>Tabela1[[#This Row],[DESCRIÇÃO]]</f>
        <v>COM.ALVORADA LIMPEZA E DESCARTAVEIS</v>
      </c>
    </row>
    <row r="1161" spans="1:27" x14ac:dyDescent="0.3">
      <c r="A1161" t="s">
        <v>451</v>
      </c>
      <c r="B1161" t="s">
        <v>452</v>
      </c>
      <c r="C1161" s="1">
        <v>46028</v>
      </c>
      <c r="D1161" s="2">
        <v>99999987172</v>
      </c>
      <c r="E1161" t="s">
        <v>472</v>
      </c>
      <c r="G1161" t="s">
        <v>473</v>
      </c>
      <c r="H1161" t="s">
        <v>24</v>
      </c>
      <c r="I1161">
        <v>20.059999999999999</v>
      </c>
      <c r="J1161">
        <v>2</v>
      </c>
      <c r="K1161">
        <v>0</v>
      </c>
      <c r="L1161">
        <v>40.119999999999997</v>
      </c>
      <c r="M1161">
        <v>0</v>
      </c>
      <c r="N1161">
        <v>0</v>
      </c>
      <c r="O1161">
        <v>0</v>
      </c>
      <c r="P1161">
        <v>0.12</v>
      </c>
      <c r="Q1161">
        <v>0</v>
      </c>
      <c r="R1161">
        <v>8.0500000000000007</v>
      </c>
      <c r="S1161">
        <v>0</v>
      </c>
      <c r="T1161">
        <v>40.24</v>
      </c>
      <c r="U1161">
        <v>112</v>
      </c>
      <c r="V1161" t="str">
        <f>VLOOKUP(Tabela1[[#This Row],[CÓD FORNECEDOR]],'[1]BASE FORNECEDORES'!$A:$N,11,0)</f>
        <v>07.888.247/0001-35</v>
      </c>
      <c r="W1161" t="str">
        <f>VLOOKUP(Tabela1[[#This Row],[CNPJ]],'[1]BASE FORNECEDORES'!$K:$R,8,0)</f>
        <v>COM.ALVORADA LIMPEZA E DESCARTAVEIS</v>
      </c>
      <c r="X1161">
        <v>87172</v>
      </c>
      <c r="Y1161" t="str">
        <f>VLOOKUP(Tabela1[[#This Row],[CÓD PRODUTO ]],[1]fornnecedor!$A:$G,7,0)</f>
        <v>GRUPO CONVERSAO</v>
      </c>
      <c r="Z1161">
        <v>1366946</v>
      </c>
      <c r="AA1161" t="str">
        <f>Tabela1[[#This Row],[DESCRIÇÃO]]</f>
        <v>COM.ALVORADA LIMPEZA E DESCARTAVEIS</v>
      </c>
    </row>
    <row r="1162" spans="1:27" x14ac:dyDescent="0.3">
      <c r="A1162" t="s">
        <v>451</v>
      </c>
      <c r="B1162" t="s">
        <v>452</v>
      </c>
      <c r="C1162" s="1">
        <v>46028</v>
      </c>
      <c r="D1162" s="2">
        <v>99999983805</v>
      </c>
      <c r="E1162" t="s">
        <v>474</v>
      </c>
      <c r="G1162" t="s">
        <v>463</v>
      </c>
      <c r="H1162" t="s">
        <v>24</v>
      </c>
      <c r="I1162">
        <v>27.14</v>
      </c>
      <c r="J1162">
        <v>3</v>
      </c>
      <c r="K1162">
        <v>0</v>
      </c>
      <c r="L1162">
        <v>81.42</v>
      </c>
      <c r="M1162">
        <v>0</v>
      </c>
      <c r="N1162">
        <v>0</v>
      </c>
      <c r="O1162">
        <v>0</v>
      </c>
      <c r="P1162">
        <v>0.24</v>
      </c>
      <c r="Q1162">
        <v>0</v>
      </c>
      <c r="R1162">
        <v>16.329999999999998</v>
      </c>
      <c r="S1162">
        <v>0</v>
      </c>
      <c r="T1162">
        <v>81.66</v>
      </c>
      <c r="U1162">
        <v>112</v>
      </c>
      <c r="V1162" t="str">
        <f>VLOOKUP(Tabela1[[#This Row],[CÓD FORNECEDOR]],'[1]BASE FORNECEDORES'!$A:$N,11,0)</f>
        <v>07.888.247/0001-35</v>
      </c>
      <c r="W1162" t="str">
        <f>VLOOKUP(Tabela1[[#This Row],[CNPJ]],'[1]BASE FORNECEDORES'!$K:$R,8,0)</f>
        <v>COM.ALVORADA LIMPEZA E DESCARTAVEIS</v>
      </c>
      <c r="X1162">
        <v>83805</v>
      </c>
      <c r="Y1162" t="str">
        <f>VLOOKUP(Tabela1[[#This Row],[CÓD PRODUTO ]],[1]fornnecedor!$A:$G,7,0)</f>
        <v>GRUPO CONVERSAO</v>
      </c>
      <c r="Z1162">
        <v>1366946</v>
      </c>
      <c r="AA1162" t="str">
        <f>Tabela1[[#This Row],[DESCRIÇÃO]]</f>
        <v>COM.ALVORADA LIMPEZA E DESCARTAVEIS</v>
      </c>
    </row>
    <row r="1163" spans="1:27" x14ac:dyDescent="0.3">
      <c r="A1163" t="s">
        <v>451</v>
      </c>
      <c r="B1163" t="s">
        <v>452</v>
      </c>
      <c r="C1163" s="1">
        <v>46028</v>
      </c>
      <c r="D1163" s="2">
        <v>99999923765</v>
      </c>
      <c r="E1163" t="s">
        <v>475</v>
      </c>
      <c r="G1163" t="s">
        <v>463</v>
      </c>
      <c r="H1163" t="s">
        <v>24</v>
      </c>
      <c r="I1163">
        <v>20.5</v>
      </c>
      <c r="J1163">
        <v>3</v>
      </c>
      <c r="K1163">
        <v>0</v>
      </c>
      <c r="L1163">
        <v>61.5</v>
      </c>
      <c r="M1163">
        <v>0</v>
      </c>
      <c r="N1163">
        <v>0</v>
      </c>
      <c r="O1163">
        <v>0</v>
      </c>
      <c r="P1163">
        <v>0.18</v>
      </c>
      <c r="Q1163">
        <v>0</v>
      </c>
      <c r="R1163">
        <v>12.34</v>
      </c>
      <c r="S1163">
        <v>0</v>
      </c>
      <c r="T1163">
        <v>61.68</v>
      </c>
      <c r="U1163">
        <v>112</v>
      </c>
      <c r="V1163" t="str">
        <f>VLOOKUP(Tabela1[[#This Row],[CÓD FORNECEDOR]],'[1]BASE FORNECEDORES'!$A:$N,11,0)</f>
        <v>07.888.247/0001-35</v>
      </c>
      <c r="W1163" t="str">
        <f>VLOOKUP(Tabela1[[#This Row],[CNPJ]],'[1]BASE FORNECEDORES'!$K:$R,8,0)</f>
        <v>COM.ALVORADA LIMPEZA E DESCARTAVEIS</v>
      </c>
      <c r="X1163">
        <v>23765</v>
      </c>
      <c r="Y1163" t="str">
        <f>VLOOKUP(Tabela1[[#This Row],[CÓD PRODUTO ]],[1]fornnecedor!$A:$G,7,0)</f>
        <v>GRUPO CONVERSAO</v>
      </c>
      <c r="Z1163">
        <v>1366946</v>
      </c>
      <c r="AA1163" t="str">
        <f>Tabela1[[#This Row],[DESCRIÇÃO]]</f>
        <v>COM.ALVORADA LIMPEZA E DESCARTAVEIS</v>
      </c>
    </row>
    <row r="1164" spans="1:27" x14ac:dyDescent="0.3">
      <c r="A1164" t="s">
        <v>451</v>
      </c>
      <c r="B1164" t="s">
        <v>452</v>
      </c>
      <c r="C1164" s="1">
        <v>46028</v>
      </c>
      <c r="D1164" s="2">
        <v>99999923540</v>
      </c>
      <c r="E1164" t="s">
        <v>476</v>
      </c>
      <c r="G1164" t="s">
        <v>477</v>
      </c>
      <c r="H1164" t="s">
        <v>24</v>
      </c>
      <c r="I1164">
        <v>25.39</v>
      </c>
      <c r="J1164">
        <v>4</v>
      </c>
      <c r="K1164">
        <v>0</v>
      </c>
      <c r="L1164">
        <v>101.58</v>
      </c>
      <c r="M1164">
        <v>0</v>
      </c>
      <c r="N1164">
        <v>5.3</v>
      </c>
      <c r="O1164">
        <v>0</v>
      </c>
      <c r="P1164">
        <v>0.32</v>
      </c>
      <c r="Q1164">
        <v>0</v>
      </c>
      <c r="R1164">
        <v>0</v>
      </c>
      <c r="S1164">
        <v>0</v>
      </c>
      <c r="T1164">
        <v>107.2</v>
      </c>
      <c r="U1164">
        <v>112</v>
      </c>
      <c r="V1164" t="str">
        <f>VLOOKUP(Tabela1[[#This Row],[CÓD FORNECEDOR]],'[1]BASE FORNECEDORES'!$A:$N,11,0)</f>
        <v>07.888.247/0001-35</v>
      </c>
      <c r="W1164" t="str">
        <f>VLOOKUP(Tabela1[[#This Row],[CNPJ]],'[1]BASE FORNECEDORES'!$K:$R,8,0)</f>
        <v>COM.ALVORADA LIMPEZA E DESCARTAVEIS</v>
      </c>
      <c r="X1164">
        <v>23540</v>
      </c>
      <c r="Y1164" t="str">
        <f>VLOOKUP(Tabela1[[#This Row],[CÓD PRODUTO ]],[1]fornnecedor!$A:$G,7,0)</f>
        <v>GRUPO CONVERSAO</v>
      </c>
      <c r="Z1164">
        <v>1366946</v>
      </c>
      <c r="AA1164" t="str">
        <f>Tabela1[[#This Row],[DESCRIÇÃO]]</f>
        <v>COM.ALVORADA LIMPEZA E DESCARTAVEIS</v>
      </c>
    </row>
    <row r="1165" spans="1:27" x14ac:dyDescent="0.3">
      <c r="A1165" t="s">
        <v>451</v>
      </c>
      <c r="B1165" t="s">
        <v>452</v>
      </c>
      <c r="C1165" s="1">
        <v>46028</v>
      </c>
      <c r="D1165" s="2">
        <v>99999900250</v>
      </c>
      <c r="E1165" t="s">
        <v>478</v>
      </c>
      <c r="G1165" t="s">
        <v>463</v>
      </c>
      <c r="H1165" t="s">
        <v>24</v>
      </c>
      <c r="I1165">
        <v>16.09</v>
      </c>
      <c r="J1165">
        <v>3</v>
      </c>
      <c r="K1165">
        <v>0</v>
      </c>
      <c r="L1165">
        <v>48.27</v>
      </c>
      <c r="M1165">
        <v>0</v>
      </c>
      <c r="N1165">
        <v>0</v>
      </c>
      <c r="O1165">
        <v>0</v>
      </c>
      <c r="P1165">
        <v>0.14000000000000001</v>
      </c>
      <c r="Q1165">
        <v>0</v>
      </c>
      <c r="R1165">
        <v>9.68</v>
      </c>
      <c r="S1165">
        <v>0</v>
      </c>
      <c r="T1165">
        <v>48.41</v>
      </c>
      <c r="U1165">
        <v>112</v>
      </c>
      <c r="V1165" t="str">
        <f>VLOOKUP(Tabela1[[#This Row],[CÓD FORNECEDOR]],'[1]BASE FORNECEDORES'!$A:$N,11,0)</f>
        <v>07.888.247/0001-35</v>
      </c>
      <c r="W1165" t="str">
        <f>VLOOKUP(Tabela1[[#This Row],[CNPJ]],'[1]BASE FORNECEDORES'!$K:$R,8,0)</f>
        <v>COM.ALVORADA LIMPEZA E DESCARTAVEIS</v>
      </c>
      <c r="X1165">
        <v>250</v>
      </c>
      <c r="Y1165" t="str">
        <f>VLOOKUP(Tabela1[[#This Row],[CÓD PRODUTO ]],[1]fornnecedor!$A:$G,7,0)</f>
        <v>GRUPO CONVERSAO</v>
      </c>
      <c r="Z1165">
        <v>1366946</v>
      </c>
      <c r="AA1165" t="str">
        <f>Tabela1[[#This Row],[DESCRIÇÃO]]</f>
        <v>COM.ALVORADA LIMPEZA E DESCARTAVEIS</v>
      </c>
    </row>
    <row r="1166" spans="1:27" x14ac:dyDescent="0.3">
      <c r="A1166" t="s">
        <v>451</v>
      </c>
      <c r="B1166" t="s">
        <v>452</v>
      </c>
      <c r="C1166" s="1">
        <v>46028</v>
      </c>
      <c r="D1166" s="2">
        <v>2002822979</v>
      </c>
      <c r="E1166" t="s">
        <v>479</v>
      </c>
      <c r="G1166" t="s">
        <v>480</v>
      </c>
      <c r="H1166" t="s">
        <v>24</v>
      </c>
      <c r="I1166">
        <v>44.57</v>
      </c>
      <c r="J1166">
        <v>1</v>
      </c>
      <c r="K1166">
        <v>0</v>
      </c>
      <c r="L1166">
        <v>44.57</v>
      </c>
      <c r="M1166">
        <v>0</v>
      </c>
      <c r="N1166">
        <v>0</v>
      </c>
      <c r="O1166">
        <v>0</v>
      </c>
      <c r="P1166">
        <v>0.13</v>
      </c>
      <c r="Q1166">
        <v>0</v>
      </c>
      <c r="R1166">
        <v>8.94</v>
      </c>
      <c r="S1166">
        <v>0</v>
      </c>
      <c r="T1166">
        <v>44.7</v>
      </c>
      <c r="U1166">
        <v>112</v>
      </c>
      <c r="V1166" t="str">
        <f>VLOOKUP(Tabela1[[#This Row],[CÓD FORNECEDOR]],'[1]BASE FORNECEDORES'!$A:$N,11,0)</f>
        <v>07.888.247/0001-35</v>
      </c>
      <c r="W1166" t="str">
        <f>VLOOKUP(Tabela1[[#This Row],[CNPJ]],'[1]BASE FORNECEDORES'!$K:$R,8,0)</f>
        <v>COM.ALVORADA LIMPEZA E DESCARTAVEIS</v>
      </c>
      <c r="X1166">
        <v>22979</v>
      </c>
      <c r="Y1166" t="str">
        <f>VLOOKUP(Tabela1[[#This Row],[CÓD PRODUTO ]],[1]fornnecedor!$A:$G,7,0)</f>
        <v>APLICADORES / ADAPTADORES / ENGATES / SUPORTES</v>
      </c>
      <c r="Z1166">
        <v>1366946</v>
      </c>
      <c r="AA1166" t="str">
        <f>Tabela1[[#This Row],[DESCRIÇÃO]]</f>
        <v>COM.ALVORADA LIMPEZA E DESCARTAVEIS</v>
      </c>
    </row>
    <row r="1167" spans="1:27" x14ac:dyDescent="0.3">
      <c r="A1167" t="s">
        <v>481</v>
      </c>
      <c r="B1167" t="s">
        <v>452</v>
      </c>
      <c r="C1167" s="1">
        <v>46049</v>
      </c>
      <c r="D1167" s="2">
        <v>99999922986</v>
      </c>
      <c r="E1167" t="s">
        <v>482</v>
      </c>
      <c r="G1167" t="s">
        <v>454</v>
      </c>
      <c r="H1167" t="s">
        <v>24</v>
      </c>
      <c r="I1167">
        <v>8.5500000000000007</v>
      </c>
      <c r="J1167">
        <v>10</v>
      </c>
      <c r="K1167">
        <v>0</v>
      </c>
      <c r="L1167">
        <v>85.5</v>
      </c>
      <c r="M1167">
        <v>0</v>
      </c>
      <c r="N1167">
        <v>0</v>
      </c>
      <c r="O1167">
        <v>0</v>
      </c>
      <c r="P1167">
        <v>0.24</v>
      </c>
      <c r="Q1167">
        <v>0</v>
      </c>
      <c r="R1167">
        <v>17.149999999999999</v>
      </c>
      <c r="S1167">
        <v>0</v>
      </c>
      <c r="T1167">
        <v>85.74</v>
      </c>
      <c r="U1167">
        <v>112</v>
      </c>
      <c r="V1167" t="str">
        <f>VLOOKUP(Tabela1[[#This Row],[CÓD FORNECEDOR]],'[1]BASE FORNECEDORES'!$A:$N,11,0)</f>
        <v>07.888.247/0001-35</v>
      </c>
      <c r="W1167" t="str">
        <f>VLOOKUP(Tabela1[[#This Row],[CNPJ]],'[1]BASE FORNECEDORES'!$K:$R,8,0)</f>
        <v>COM.ALVORADA LIMPEZA E DESCARTAVEIS</v>
      </c>
      <c r="X1167">
        <v>22986</v>
      </c>
      <c r="Y1167" t="str">
        <f>VLOOKUP(Tabela1[[#This Row],[CÓD PRODUTO ]],[1]fornnecedor!$A:$G,7,0)</f>
        <v>GRUPO CONVERSAO</v>
      </c>
      <c r="Z1167">
        <v>1375459</v>
      </c>
      <c r="AA1167" t="str">
        <f>Tabela1[[#This Row],[DESCRIÇÃO]]</f>
        <v>COM.ALVORADA LIMPEZA E DESCARTAVEIS</v>
      </c>
    </row>
    <row r="1168" spans="1:27" x14ac:dyDescent="0.3">
      <c r="A1168" t="s">
        <v>481</v>
      </c>
      <c r="B1168" t="s">
        <v>452</v>
      </c>
      <c r="C1168" s="1">
        <v>46049</v>
      </c>
      <c r="D1168" s="2">
        <v>2002022981</v>
      </c>
      <c r="E1168" t="s">
        <v>483</v>
      </c>
      <c r="F1168" t="s">
        <v>64</v>
      </c>
      <c r="G1168" t="s">
        <v>458</v>
      </c>
      <c r="H1168" t="s">
        <v>24</v>
      </c>
      <c r="I1168">
        <v>2.5</v>
      </c>
      <c r="J1168">
        <v>48</v>
      </c>
      <c r="K1168">
        <v>0</v>
      </c>
      <c r="L1168">
        <v>120</v>
      </c>
      <c r="M1168">
        <v>0</v>
      </c>
      <c r="N1168">
        <v>0</v>
      </c>
      <c r="O1168">
        <v>0</v>
      </c>
      <c r="P1168">
        <v>0.33</v>
      </c>
      <c r="Q1168">
        <v>0</v>
      </c>
      <c r="R1168">
        <v>24.07</v>
      </c>
      <c r="S1168">
        <v>0</v>
      </c>
      <c r="T1168">
        <v>120.33</v>
      </c>
      <c r="U1168">
        <v>112</v>
      </c>
      <c r="V1168" t="str">
        <f>VLOOKUP(Tabela1[[#This Row],[CÓD FORNECEDOR]],'[1]BASE FORNECEDORES'!$A:$N,11,0)</f>
        <v>07.888.247/0001-35</v>
      </c>
      <c r="W1168" t="str">
        <f>VLOOKUP(Tabela1[[#This Row],[CNPJ]],'[1]BASE FORNECEDORES'!$K:$R,8,0)</f>
        <v>COM.ALVORADA LIMPEZA E DESCARTAVEIS</v>
      </c>
      <c r="X1168">
        <v>22981</v>
      </c>
      <c r="Y1168" t="str">
        <f>VLOOKUP(Tabela1[[#This Row],[CÓD PRODUTO ]],[1]fornnecedor!$A:$G,7,0)</f>
        <v>FLANELAS / PANOS</v>
      </c>
      <c r="Z1168">
        <v>1375459</v>
      </c>
      <c r="AA1168" t="str">
        <f>Tabela1[[#This Row],[DESCRIÇÃO]]</f>
        <v>COM.ALVORADA LIMPEZA E DESCARTAVEIS</v>
      </c>
    </row>
    <row r="1169" spans="1:27" x14ac:dyDescent="0.3">
      <c r="A1169" t="s">
        <v>481</v>
      </c>
      <c r="B1169" t="s">
        <v>452</v>
      </c>
      <c r="C1169" s="1">
        <v>46049</v>
      </c>
      <c r="D1169" s="2">
        <v>99999983939</v>
      </c>
      <c r="E1169" t="s">
        <v>484</v>
      </c>
      <c r="G1169" t="s">
        <v>458</v>
      </c>
      <c r="H1169" t="s">
        <v>24</v>
      </c>
      <c r="I1169">
        <v>43.87</v>
      </c>
      <c r="J1169">
        <v>5</v>
      </c>
      <c r="K1169">
        <v>0</v>
      </c>
      <c r="L1169">
        <v>219.35</v>
      </c>
      <c r="M1169">
        <v>0</v>
      </c>
      <c r="N1169">
        <v>0</v>
      </c>
      <c r="O1169">
        <v>0</v>
      </c>
      <c r="P1169">
        <v>0.61</v>
      </c>
      <c r="Q1169">
        <v>0</v>
      </c>
      <c r="R1169">
        <v>43.99</v>
      </c>
      <c r="S1169">
        <v>0</v>
      </c>
      <c r="T1169">
        <v>219.96</v>
      </c>
      <c r="U1169">
        <v>112</v>
      </c>
      <c r="V1169" t="str">
        <f>VLOOKUP(Tabela1[[#This Row],[CÓD FORNECEDOR]],'[1]BASE FORNECEDORES'!$A:$N,11,0)</f>
        <v>07.888.247/0001-35</v>
      </c>
      <c r="W1169" t="str">
        <f>VLOOKUP(Tabela1[[#This Row],[CNPJ]],'[1]BASE FORNECEDORES'!$K:$R,8,0)</f>
        <v>COM.ALVORADA LIMPEZA E DESCARTAVEIS</v>
      </c>
      <c r="X1169">
        <v>83939</v>
      </c>
      <c r="Y1169" t="str">
        <f>VLOOKUP(Tabela1[[#This Row],[CÓD PRODUTO ]],[1]fornnecedor!$A:$G,7,0)</f>
        <v>GRUPO CONVERSAO</v>
      </c>
      <c r="Z1169">
        <v>1375459</v>
      </c>
      <c r="AA1169" t="str">
        <f>Tabela1[[#This Row],[DESCRIÇÃO]]</f>
        <v>COM.ALVORADA LIMPEZA E DESCARTAVEIS</v>
      </c>
    </row>
    <row r="1170" spans="1:27" x14ac:dyDescent="0.3">
      <c r="A1170" t="s">
        <v>481</v>
      </c>
      <c r="B1170" t="s">
        <v>452</v>
      </c>
      <c r="C1170" s="1">
        <v>46049</v>
      </c>
      <c r="D1170" s="2">
        <v>99999922988</v>
      </c>
      <c r="E1170" t="s">
        <v>470</v>
      </c>
      <c r="G1170" t="s">
        <v>471</v>
      </c>
      <c r="H1170" t="s">
        <v>24</v>
      </c>
      <c r="I1170">
        <v>48.66</v>
      </c>
      <c r="J1170">
        <v>2</v>
      </c>
      <c r="K1170">
        <v>0</v>
      </c>
      <c r="L1170">
        <v>97.32</v>
      </c>
      <c r="M1170">
        <v>0</v>
      </c>
      <c r="N1170">
        <v>8.3800000000000008</v>
      </c>
      <c r="O1170">
        <v>0</v>
      </c>
      <c r="P1170">
        <v>0.28999999999999998</v>
      </c>
      <c r="Q1170">
        <v>0</v>
      </c>
      <c r="R1170">
        <v>17.52</v>
      </c>
      <c r="S1170">
        <v>0</v>
      </c>
      <c r="T1170">
        <v>105.99</v>
      </c>
      <c r="U1170">
        <v>112</v>
      </c>
      <c r="V1170" t="str">
        <f>VLOOKUP(Tabela1[[#This Row],[CÓD FORNECEDOR]],'[1]BASE FORNECEDORES'!$A:$N,11,0)</f>
        <v>07.888.247/0001-35</v>
      </c>
      <c r="W1170" t="str">
        <f>VLOOKUP(Tabela1[[#This Row],[CNPJ]],'[1]BASE FORNECEDORES'!$K:$R,8,0)</f>
        <v>COM.ALVORADA LIMPEZA E DESCARTAVEIS</v>
      </c>
      <c r="X1170">
        <v>22988</v>
      </c>
      <c r="Y1170" t="str">
        <f>VLOOKUP(Tabela1[[#This Row],[CÓD PRODUTO ]],[1]fornnecedor!$A:$G,7,0)</f>
        <v>GRUPO CONVERSAO</v>
      </c>
      <c r="Z1170">
        <v>1375459</v>
      </c>
      <c r="AA1170" t="str">
        <f>Tabela1[[#This Row],[DESCRIÇÃO]]</f>
        <v>COM.ALVORADA LIMPEZA E DESCARTAVEIS</v>
      </c>
    </row>
    <row r="1171" spans="1:27" x14ac:dyDescent="0.3">
      <c r="A1171" t="s">
        <v>481</v>
      </c>
      <c r="B1171" t="s">
        <v>452</v>
      </c>
      <c r="C1171" s="1">
        <v>46049</v>
      </c>
      <c r="D1171" s="2">
        <v>99999923518</v>
      </c>
      <c r="E1171" t="s">
        <v>467</v>
      </c>
      <c r="G1171" t="s">
        <v>468</v>
      </c>
      <c r="H1171" t="s">
        <v>66</v>
      </c>
      <c r="I1171">
        <v>8.33</v>
      </c>
      <c r="J1171">
        <v>16</v>
      </c>
      <c r="K1171">
        <v>0</v>
      </c>
      <c r="L1171">
        <v>133.33000000000001</v>
      </c>
      <c r="M1171">
        <v>0</v>
      </c>
      <c r="N1171">
        <v>2.83</v>
      </c>
      <c r="O1171">
        <v>0</v>
      </c>
      <c r="P1171">
        <v>0.38</v>
      </c>
      <c r="Q1171">
        <v>0</v>
      </c>
      <c r="R1171">
        <v>0</v>
      </c>
      <c r="S1171">
        <v>0</v>
      </c>
      <c r="T1171">
        <v>136.54</v>
      </c>
      <c r="U1171">
        <v>112</v>
      </c>
      <c r="V1171" t="str">
        <f>VLOOKUP(Tabela1[[#This Row],[CÓD FORNECEDOR]],'[1]BASE FORNECEDORES'!$A:$N,11,0)</f>
        <v>07.888.247/0001-35</v>
      </c>
      <c r="W1171" t="str">
        <f>VLOOKUP(Tabela1[[#This Row],[CNPJ]],'[1]BASE FORNECEDORES'!$K:$R,8,0)</f>
        <v>COM.ALVORADA LIMPEZA E DESCARTAVEIS</v>
      </c>
      <c r="X1171">
        <v>23518</v>
      </c>
      <c r="Y1171" t="str">
        <f>VLOOKUP(Tabela1[[#This Row],[CÓD PRODUTO ]],[1]fornnecedor!$A:$G,7,0)</f>
        <v>GRUPO CONVERSAO</v>
      </c>
      <c r="Z1171">
        <v>1375459</v>
      </c>
      <c r="AA1171" t="str">
        <f>Tabela1[[#This Row],[DESCRIÇÃO]]</f>
        <v>COM.ALVORADA LIMPEZA E DESCARTAVEIS</v>
      </c>
    </row>
    <row r="1172" spans="1:27" x14ac:dyDescent="0.3">
      <c r="A1172" t="s">
        <v>481</v>
      </c>
      <c r="B1172" t="s">
        <v>452</v>
      </c>
      <c r="C1172" s="1">
        <v>46049</v>
      </c>
      <c r="D1172" s="2">
        <v>2002823509</v>
      </c>
      <c r="E1172" t="s">
        <v>457</v>
      </c>
      <c r="G1172" t="s">
        <v>458</v>
      </c>
      <c r="H1172" t="s">
        <v>66</v>
      </c>
      <c r="I1172">
        <v>122.54</v>
      </c>
      <c r="J1172">
        <v>2</v>
      </c>
      <c r="K1172">
        <v>0</v>
      </c>
      <c r="L1172">
        <v>245.08</v>
      </c>
      <c r="M1172">
        <v>0</v>
      </c>
      <c r="N1172">
        <v>0</v>
      </c>
      <c r="O1172">
        <v>0</v>
      </c>
      <c r="P1172">
        <v>0.74</v>
      </c>
      <c r="Q1172">
        <v>0</v>
      </c>
      <c r="R1172">
        <v>49.16</v>
      </c>
      <c r="S1172">
        <v>0</v>
      </c>
      <c r="T1172">
        <v>245.82</v>
      </c>
      <c r="U1172">
        <v>112</v>
      </c>
      <c r="V1172" t="str">
        <f>VLOOKUP(Tabela1[[#This Row],[CÓD FORNECEDOR]],'[1]BASE FORNECEDORES'!$A:$N,11,0)</f>
        <v>07.888.247/0001-35</v>
      </c>
      <c r="W1172" t="str">
        <f>VLOOKUP(Tabela1[[#This Row],[CNPJ]],'[1]BASE FORNECEDORES'!$K:$R,8,0)</f>
        <v>COM.ALVORADA LIMPEZA E DESCARTAVEIS</v>
      </c>
      <c r="X1172">
        <v>23509</v>
      </c>
      <c r="Y1172" t="str">
        <f>VLOOKUP(Tabela1[[#This Row],[CÓD PRODUTO ]],[1]fornnecedor!$A:$G,7,0)</f>
        <v>APLICADORES / ADAPTADORES / ENGATES / SUPORTES</v>
      </c>
      <c r="Z1172">
        <v>1375459</v>
      </c>
      <c r="AA1172" t="str">
        <f>Tabela1[[#This Row],[DESCRIÇÃO]]</f>
        <v>COM.ALVORADA LIMPEZA E DESCARTAVEIS</v>
      </c>
    </row>
    <row r="1173" spans="1:27" x14ac:dyDescent="0.3">
      <c r="A1173" t="s">
        <v>481</v>
      </c>
      <c r="B1173" t="s">
        <v>452</v>
      </c>
      <c r="C1173" s="1">
        <v>46049</v>
      </c>
      <c r="D1173" s="2">
        <v>99999900169</v>
      </c>
      <c r="E1173" t="s">
        <v>459</v>
      </c>
      <c r="G1173" t="s">
        <v>460</v>
      </c>
      <c r="H1173" t="s">
        <v>461</v>
      </c>
      <c r="I1173">
        <v>25.94</v>
      </c>
      <c r="J1173">
        <v>2</v>
      </c>
      <c r="K1173">
        <v>7.2</v>
      </c>
      <c r="L1173">
        <v>51.88</v>
      </c>
      <c r="M1173">
        <v>0</v>
      </c>
      <c r="N1173">
        <v>0</v>
      </c>
      <c r="O1173">
        <v>0</v>
      </c>
      <c r="P1173">
        <v>0.14000000000000001</v>
      </c>
      <c r="Q1173">
        <v>0</v>
      </c>
      <c r="R1173">
        <v>10.4</v>
      </c>
      <c r="S1173">
        <v>0</v>
      </c>
      <c r="T1173">
        <v>52.02</v>
      </c>
      <c r="U1173">
        <v>112</v>
      </c>
      <c r="V1173" t="str">
        <f>VLOOKUP(Tabela1[[#This Row],[CÓD FORNECEDOR]],'[1]BASE FORNECEDORES'!$A:$N,11,0)</f>
        <v>07.888.247/0001-35</v>
      </c>
      <c r="W1173" t="str">
        <f>VLOOKUP(Tabela1[[#This Row],[CNPJ]],'[1]BASE FORNECEDORES'!$K:$R,8,0)</f>
        <v>COM.ALVORADA LIMPEZA E DESCARTAVEIS</v>
      </c>
      <c r="X1173">
        <v>169</v>
      </c>
      <c r="Y1173" t="str">
        <f>VLOOKUP(Tabela1[[#This Row],[CÓD PRODUTO ]],[1]fornnecedor!$A:$G,7,0)</f>
        <v>GRUPO CONVERSAO</v>
      </c>
      <c r="Z1173">
        <v>1375459</v>
      </c>
      <c r="AA1173" t="str">
        <f>Tabela1[[#This Row],[DESCRIÇÃO]]</f>
        <v>COM.ALVORADA LIMPEZA E DESCARTAVEIS</v>
      </c>
    </row>
    <row r="1174" spans="1:27" x14ac:dyDescent="0.3">
      <c r="A1174" t="s">
        <v>481</v>
      </c>
      <c r="B1174" t="s">
        <v>452</v>
      </c>
      <c r="C1174" s="1">
        <v>46049</v>
      </c>
      <c r="D1174" s="2">
        <v>99999923541</v>
      </c>
      <c r="E1174" t="s">
        <v>465</v>
      </c>
      <c r="G1174" t="s">
        <v>466</v>
      </c>
      <c r="H1174" t="s">
        <v>24</v>
      </c>
      <c r="I1174">
        <v>69.3</v>
      </c>
      <c r="J1174">
        <v>2</v>
      </c>
      <c r="K1174">
        <v>0</v>
      </c>
      <c r="L1174">
        <v>138.6</v>
      </c>
      <c r="M1174">
        <v>0</v>
      </c>
      <c r="N1174">
        <v>0</v>
      </c>
      <c r="O1174">
        <v>0</v>
      </c>
      <c r="P1174">
        <v>0.39</v>
      </c>
      <c r="Q1174">
        <v>0</v>
      </c>
      <c r="R1174">
        <v>27.8</v>
      </c>
      <c r="S1174">
        <v>0</v>
      </c>
      <c r="T1174">
        <v>138.99</v>
      </c>
      <c r="U1174">
        <v>112</v>
      </c>
      <c r="V1174" t="str">
        <f>VLOOKUP(Tabela1[[#This Row],[CÓD FORNECEDOR]],'[1]BASE FORNECEDORES'!$A:$N,11,0)</f>
        <v>07.888.247/0001-35</v>
      </c>
      <c r="W1174" t="str">
        <f>VLOOKUP(Tabela1[[#This Row],[CNPJ]],'[1]BASE FORNECEDORES'!$K:$R,8,0)</f>
        <v>COM.ALVORADA LIMPEZA E DESCARTAVEIS</v>
      </c>
      <c r="X1174">
        <v>23541</v>
      </c>
      <c r="Y1174" t="str">
        <f>VLOOKUP(Tabela1[[#This Row],[CÓD PRODUTO ]],[1]fornnecedor!$A:$G,7,0)</f>
        <v>GRUPO CONVERSAO</v>
      </c>
      <c r="Z1174">
        <v>1375459</v>
      </c>
      <c r="AA1174" t="str">
        <f>Tabela1[[#This Row],[DESCRIÇÃO]]</f>
        <v>COM.ALVORADA LIMPEZA E DESCARTAVEIS</v>
      </c>
    </row>
    <row r="1175" spans="1:27" x14ac:dyDescent="0.3">
      <c r="A1175" t="s">
        <v>481</v>
      </c>
      <c r="B1175" t="s">
        <v>452</v>
      </c>
      <c r="C1175" s="1">
        <v>46049</v>
      </c>
      <c r="D1175" s="2">
        <v>99999923766</v>
      </c>
      <c r="E1175" t="s">
        <v>485</v>
      </c>
      <c r="G1175" t="s">
        <v>463</v>
      </c>
      <c r="H1175" t="s">
        <v>24</v>
      </c>
      <c r="I1175">
        <v>12.82</v>
      </c>
      <c r="J1175">
        <v>12</v>
      </c>
      <c r="K1175">
        <v>0</v>
      </c>
      <c r="L1175">
        <v>153.84</v>
      </c>
      <c r="M1175">
        <v>0</v>
      </c>
      <c r="N1175">
        <v>0</v>
      </c>
      <c r="O1175">
        <v>0</v>
      </c>
      <c r="P1175">
        <v>0.43</v>
      </c>
      <c r="Q1175">
        <v>0</v>
      </c>
      <c r="R1175">
        <v>30.85</v>
      </c>
      <c r="S1175">
        <v>0</v>
      </c>
      <c r="T1175">
        <v>154.27000000000001</v>
      </c>
      <c r="U1175">
        <v>112</v>
      </c>
      <c r="V1175" t="str">
        <f>VLOOKUP(Tabela1[[#This Row],[CÓD FORNECEDOR]],'[1]BASE FORNECEDORES'!$A:$N,11,0)</f>
        <v>07.888.247/0001-35</v>
      </c>
      <c r="W1175" t="str">
        <f>VLOOKUP(Tabela1[[#This Row],[CNPJ]],'[1]BASE FORNECEDORES'!$K:$R,8,0)</f>
        <v>COM.ALVORADA LIMPEZA E DESCARTAVEIS</v>
      </c>
      <c r="X1175">
        <v>23766</v>
      </c>
      <c r="Y1175" t="str">
        <f>VLOOKUP(Tabela1[[#This Row],[CÓD PRODUTO ]],[1]fornnecedor!$A:$G,7,0)</f>
        <v>GRUPO CONVERSAO</v>
      </c>
      <c r="Z1175">
        <v>1375459</v>
      </c>
      <c r="AA1175" t="str">
        <f>Tabela1[[#This Row],[DESCRIÇÃO]]</f>
        <v>COM.ALVORADA LIMPEZA E DESCARTAVEIS</v>
      </c>
    </row>
    <row r="1176" spans="1:27" x14ac:dyDescent="0.3">
      <c r="A1176" t="s">
        <v>481</v>
      </c>
      <c r="B1176" t="s">
        <v>452</v>
      </c>
      <c r="C1176" s="1">
        <v>46049</v>
      </c>
      <c r="D1176" s="2">
        <v>99999900250</v>
      </c>
      <c r="E1176" t="s">
        <v>478</v>
      </c>
      <c r="G1176" t="s">
        <v>463</v>
      </c>
      <c r="H1176" t="s">
        <v>24</v>
      </c>
      <c r="I1176">
        <v>17.88</v>
      </c>
      <c r="J1176">
        <v>2</v>
      </c>
      <c r="K1176">
        <v>0</v>
      </c>
      <c r="L1176">
        <v>35.76</v>
      </c>
      <c r="M1176">
        <v>0</v>
      </c>
      <c r="N1176">
        <v>0</v>
      </c>
      <c r="O1176">
        <v>0</v>
      </c>
      <c r="P1176">
        <v>0.1</v>
      </c>
      <c r="Q1176">
        <v>0</v>
      </c>
      <c r="R1176">
        <v>7.17</v>
      </c>
      <c r="S1176">
        <v>0</v>
      </c>
      <c r="T1176">
        <v>35.86</v>
      </c>
      <c r="U1176">
        <v>112</v>
      </c>
      <c r="V1176" t="str">
        <f>VLOOKUP(Tabela1[[#This Row],[CÓD FORNECEDOR]],'[1]BASE FORNECEDORES'!$A:$N,11,0)</f>
        <v>07.888.247/0001-35</v>
      </c>
      <c r="W1176" t="str">
        <f>VLOOKUP(Tabela1[[#This Row],[CNPJ]],'[1]BASE FORNECEDORES'!$K:$R,8,0)</f>
        <v>COM.ALVORADA LIMPEZA E DESCARTAVEIS</v>
      </c>
      <c r="X1176">
        <v>250</v>
      </c>
      <c r="Y1176" t="str">
        <f>VLOOKUP(Tabela1[[#This Row],[CÓD PRODUTO ]],[1]fornnecedor!$A:$G,7,0)</f>
        <v>GRUPO CONVERSAO</v>
      </c>
      <c r="Z1176">
        <v>1375459</v>
      </c>
      <c r="AA1176" t="str">
        <f>Tabela1[[#This Row],[DESCRIÇÃO]]</f>
        <v>COM.ALVORADA LIMPEZA E DESCARTAVEIS</v>
      </c>
    </row>
    <row r="1177" spans="1:27" x14ac:dyDescent="0.3">
      <c r="A1177" t="s">
        <v>481</v>
      </c>
      <c r="B1177" t="s">
        <v>452</v>
      </c>
      <c r="C1177" s="1">
        <v>46049</v>
      </c>
      <c r="D1177" s="2">
        <v>99999923517</v>
      </c>
      <c r="E1177" t="s">
        <v>486</v>
      </c>
      <c r="G1177" t="s">
        <v>458</v>
      </c>
      <c r="H1177" t="s">
        <v>24</v>
      </c>
      <c r="I1177">
        <v>8.92</v>
      </c>
      <c r="J1177">
        <v>10</v>
      </c>
      <c r="K1177">
        <v>0</v>
      </c>
      <c r="L1177">
        <v>89.2</v>
      </c>
      <c r="M1177">
        <v>0</v>
      </c>
      <c r="N1177">
        <v>0</v>
      </c>
      <c r="O1177">
        <v>0</v>
      </c>
      <c r="P1177">
        <v>0.25</v>
      </c>
      <c r="Q1177">
        <v>0</v>
      </c>
      <c r="R1177">
        <v>17.89</v>
      </c>
      <c r="S1177">
        <v>0</v>
      </c>
      <c r="T1177">
        <v>89.45</v>
      </c>
      <c r="U1177">
        <v>112</v>
      </c>
      <c r="V1177" t="str">
        <f>VLOOKUP(Tabela1[[#This Row],[CÓD FORNECEDOR]],'[1]BASE FORNECEDORES'!$A:$N,11,0)</f>
        <v>07.888.247/0001-35</v>
      </c>
      <c r="W1177" t="str">
        <f>VLOOKUP(Tabela1[[#This Row],[CNPJ]],'[1]BASE FORNECEDORES'!$K:$R,8,0)</f>
        <v>COM.ALVORADA LIMPEZA E DESCARTAVEIS</v>
      </c>
      <c r="X1177">
        <v>23517</v>
      </c>
      <c r="Y1177" t="str">
        <f>VLOOKUP(Tabela1[[#This Row],[CÓD PRODUTO ]],[1]fornnecedor!$A:$G,7,0)</f>
        <v>GRUPO CONVERSAO</v>
      </c>
      <c r="Z1177">
        <v>1375459</v>
      </c>
      <c r="AA1177" t="str">
        <f>Tabela1[[#This Row],[DESCRIÇÃO]]</f>
        <v>COM.ALVORADA LIMPEZA E DESCARTAVEIS</v>
      </c>
    </row>
    <row r="1178" spans="1:27" x14ac:dyDescent="0.3">
      <c r="A1178" t="s">
        <v>487</v>
      </c>
      <c r="B1178" t="s">
        <v>452</v>
      </c>
      <c r="C1178" s="1">
        <v>46050</v>
      </c>
      <c r="D1178" s="2">
        <v>2002087003</v>
      </c>
      <c r="E1178" t="s">
        <v>488</v>
      </c>
      <c r="G1178" t="s">
        <v>489</v>
      </c>
      <c r="H1178" t="s">
        <v>24</v>
      </c>
      <c r="I1178">
        <v>67.59</v>
      </c>
      <c r="J1178">
        <v>8</v>
      </c>
      <c r="K1178">
        <v>0</v>
      </c>
      <c r="L1178">
        <v>540.72</v>
      </c>
      <c r="M1178">
        <v>0</v>
      </c>
      <c r="N1178">
        <v>0</v>
      </c>
      <c r="O1178">
        <v>0</v>
      </c>
      <c r="P1178">
        <v>3.9</v>
      </c>
      <c r="Q1178">
        <v>0</v>
      </c>
      <c r="R1178">
        <v>108.92</v>
      </c>
      <c r="S1178">
        <v>0</v>
      </c>
      <c r="T1178">
        <v>544.62</v>
      </c>
      <c r="U1178">
        <v>112</v>
      </c>
      <c r="V1178" t="str">
        <f>VLOOKUP(Tabela1[[#This Row],[CÓD FORNECEDOR]],'[1]BASE FORNECEDORES'!$A:$N,11,0)</f>
        <v>07.888.247/0001-35</v>
      </c>
      <c r="W1178" t="str">
        <f>VLOOKUP(Tabela1[[#This Row],[CNPJ]],'[1]BASE FORNECEDORES'!$K:$R,8,0)</f>
        <v>COM.ALVORADA LIMPEZA E DESCARTAVEIS</v>
      </c>
      <c r="X1178">
        <v>87003</v>
      </c>
      <c r="Y1178" t="str">
        <f>VLOOKUP(Tabela1[[#This Row],[CÓD PRODUTO ]],[1]fornnecedor!$A:$G,7,0)</f>
        <v>FLANELAS / PANOS</v>
      </c>
      <c r="Z1178">
        <v>1376334</v>
      </c>
      <c r="AA1178" t="str">
        <f>Tabela1[[#This Row],[DESCRIÇÃO]]</f>
        <v>COM.ALVORADA LIMPEZA E DESCARTAVEIS</v>
      </c>
    </row>
    <row r="1179" spans="1:27" x14ac:dyDescent="0.3">
      <c r="A1179" t="s">
        <v>5606</v>
      </c>
      <c r="B1179" t="s">
        <v>452</v>
      </c>
      <c r="C1179" s="1">
        <v>46065</v>
      </c>
      <c r="D1179" s="2">
        <v>99999983941</v>
      </c>
      <c r="E1179" t="s">
        <v>2252</v>
      </c>
      <c r="G1179" t="s">
        <v>458</v>
      </c>
      <c r="H1179" t="s">
        <v>24</v>
      </c>
      <c r="I1179">
        <v>96.01</v>
      </c>
      <c r="J1179">
        <v>3</v>
      </c>
      <c r="K1179">
        <v>0</v>
      </c>
      <c r="L1179">
        <v>288.02999999999997</v>
      </c>
      <c r="M1179">
        <v>0</v>
      </c>
      <c r="N1179">
        <v>0</v>
      </c>
      <c r="O1179">
        <v>0</v>
      </c>
      <c r="P1179">
        <v>3.9</v>
      </c>
      <c r="Q1179">
        <v>0</v>
      </c>
      <c r="R1179">
        <v>58.39</v>
      </c>
      <c r="S1179">
        <v>0</v>
      </c>
      <c r="T1179">
        <v>291.93</v>
      </c>
      <c r="U1179">
        <v>112</v>
      </c>
      <c r="V1179" t="str">
        <f>VLOOKUP(Tabela1[[#This Row],[CÓD FORNECEDOR]],'[1]BASE FORNECEDORES'!$A:$N,11,0)</f>
        <v>07.888.247/0001-35</v>
      </c>
      <c r="W1179" t="str">
        <f>VLOOKUP(Tabela1[[#This Row],[CNPJ]],'[1]BASE FORNECEDORES'!$K:$R,8,0)</f>
        <v>COM.ALVORADA LIMPEZA E DESCARTAVEIS</v>
      </c>
      <c r="X1179">
        <v>83941</v>
      </c>
      <c r="Y1179" t="str">
        <f>VLOOKUP(Tabela1[[#This Row],[CÓD PRODUTO ]],[1]fornnecedor!$A:$G,7,0)</f>
        <v>GRUPO CONVERSAO</v>
      </c>
      <c r="Z1179">
        <v>1383034</v>
      </c>
      <c r="AA1179" t="str">
        <f>Tabela1[[#This Row],[DESCRIÇÃO]]</f>
        <v>COM.ALVORADA LIMPEZA E DESCARTAVEIS</v>
      </c>
    </row>
    <row r="1180" spans="1:27" x14ac:dyDescent="0.3">
      <c r="A1180" t="s">
        <v>5607</v>
      </c>
      <c r="B1180" t="s">
        <v>5608</v>
      </c>
      <c r="C1180" s="1">
        <v>46065</v>
      </c>
      <c r="D1180" s="2">
        <v>2002087184</v>
      </c>
      <c r="E1180" t="s">
        <v>5434</v>
      </c>
      <c r="G1180" t="s">
        <v>5435</v>
      </c>
      <c r="H1180" t="s">
        <v>24</v>
      </c>
      <c r="I1180">
        <v>4.6900000000000004</v>
      </c>
      <c r="J1180" s="3">
        <v>1000</v>
      </c>
      <c r="K1180">
        <v>0</v>
      </c>
      <c r="L1180" s="3">
        <v>4690</v>
      </c>
      <c r="M1180">
        <v>0</v>
      </c>
      <c r="N1180">
        <v>0</v>
      </c>
      <c r="O1180">
        <v>230</v>
      </c>
      <c r="P1180">
        <v>0</v>
      </c>
      <c r="Q1180">
        <v>0</v>
      </c>
      <c r="R1180">
        <v>196.8</v>
      </c>
      <c r="S1180">
        <v>0</v>
      </c>
      <c r="T1180" s="3">
        <v>4920</v>
      </c>
      <c r="U1180">
        <v>172</v>
      </c>
      <c r="V1180" t="str">
        <f>VLOOKUP(Tabela1[[#This Row],[CÓD FORNECEDOR]],'[1]BASE FORNECEDORES'!$A:$N,11,0)</f>
        <v>03.123.344/0001-86</v>
      </c>
      <c r="W1180" t="str">
        <f>VLOOKUP(Tabela1[[#This Row],[CNPJ]],'[1]BASE FORNECEDORES'!$K:$R,8,0)</f>
        <v>AYRTON JOSE DISCINI FILHO EPP</v>
      </c>
      <c r="X1180">
        <v>87184</v>
      </c>
      <c r="Y1180" t="str">
        <f>VLOOKUP(Tabela1[[#This Row],[CÓD PRODUTO ]],[1]fornnecedor!$A:$G,7,0)</f>
        <v>FLANELAS / PANOS</v>
      </c>
      <c r="Z1180">
        <v>49348</v>
      </c>
      <c r="AA1180" t="str">
        <f>Tabela1[[#This Row],[DESCRIÇÃO]]</f>
        <v>AYRTON JOSE DISCINI FILHO EPP</v>
      </c>
    </row>
    <row r="1181" spans="1:27" x14ac:dyDescent="0.3">
      <c r="A1181" t="s">
        <v>5609</v>
      </c>
      <c r="B1181" t="s">
        <v>5610</v>
      </c>
      <c r="C1181" s="1">
        <v>46076</v>
      </c>
      <c r="D1181" s="2">
        <v>2006521341</v>
      </c>
      <c r="E1181" t="s">
        <v>4532</v>
      </c>
      <c r="G1181" t="s">
        <v>4442</v>
      </c>
      <c r="H1181" t="s">
        <v>24</v>
      </c>
      <c r="I1181">
        <v>125</v>
      </c>
      <c r="J1181">
        <v>15</v>
      </c>
      <c r="K1181">
        <v>0</v>
      </c>
      <c r="L1181" s="3">
        <v>1875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s="3">
        <v>1875</v>
      </c>
      <c r="U1181">
        <v>209</v>
      </c>
      <c r="V1181" t="str">
        <f>VLOOKUP(Tabela1[[#This Row],[CÓD FORNECEDOR]],'[1]BASE FORNECEDORES'!$A:$N,11,0)</f>
        <v>02.106.105/0001-55</v>
      </c>
      <c r="W1181" t="str">
        <f>VLOOKUP(Tabela1[[#This Row],[CNPJ]],'[1]BASE FORNECEDORES'!$K:$R,8,0)</f>
        <v>CELSO CAVINI DIAS SERRALHERIA ME</v>
      </c>
      <c r="X1181">
        <v>21341</v>
      </c>
      <c r="Y1181" t="str">
        <f>VLOOKUP(Tabela1[[#This Row],[CÓD PRODUTO ]],[1]fornnecedor!$A:$G,7,0)</f>
        <v>CAVALETES</v>
      </c>
      <c r="Z1181">
        <v>1758</v>
      </c>
      <c r="AA1181" t="str">
        <f>Tabela1[[#This Row],[DESCRIÇÃO]]</f>
        <v>CELSO CAVINI DIAS SERRALHERIA ME</v>
      </c>
    </row>
    <row r="1182" spans="1:27" x14ac:dyDescent="0.3">
      <c r="A1182" t="s">
        <v>5609</v>
      </c>
      <c r="B1182" t="s">
        <v>5610</v>
      </c>
      <c r="C1182" s="1">
        <v>46076</v>
      </c>
      <c r="D1182" s="2">
        <v>2006585598</v>
      </c>
      <c r="E1182" t="s">
        <v>4997</v>
      </c>
      <c r="G1182" t="s">
        <v>4442</v>
      </c>
      <c r="H1182" t="s">
        <v>24</v>
      </c>
      <c r="I1182">
        <v>235</v>
      </c>
      <c r="J1182">
        <v>2</v>
      </c>
      <c r="K1182">
        <v>0</v>
      </c>
      <c r="L1182">
        <v>470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470</v>
      </c>
      <c r="U1182">
        <v>209</v>
      </c>
      <c r="V1182" t="str">
        <f>VLOOKUP(Tabela1[[#This Row],[CÓD FORNECEDOR]],'[1]BASE FORNECEDORES'!$A:$N,11,0)</f>
        <v>02.106.105/0001-55</v>
      </c>
      <c r="W1182" t="str">
        <f>VLOOKUP(Tabela1[[#This Row],[CNPJ]],'[1]BASE FORNECEDORES'!$K:$R,8,0)</f>
        <v>CELSO CAVINI DIAS SERRALHERIA ME</v>
      </c>
      <c r="X1182">
        <v>85598</v>
      </c>
      <c r="Y1182" t="str">
        <f>VLOOKUP(Tabela1[[#This Row],[CÓD PRODUTO ]],[1]fornnecedor!$A:$G,7,0)</f>
        <v>CAVALETES</v>
      </c>
      <c r="Z1182">
        <v>1758</v>
      </c>
      <c r="AA1182" t="str">
        <f>Tabela1[[#This Row],[DESCRIÇÃO]]</f>
        <v>CELSO CAVINI DIAS SERRALHERIA ME</v>
      </c>
    </row>
    <row r="1183" spans="1:27" x14ac:dyDescent="0.3">
      <c r="A1183" t="s">
        <v>5609</v>
      </c>
      <c r="B1183" t="s">
        <v>5610</v>
      </c>
      <c r="C1183" s="1">
        <v>46076</v>
      </c>
      <c r="D1183" s="2">
        <v>2002885594</v>
      </c>
      <c r="E1183" t="s">
        <v>4926</v>
      </c>
      <c r="G1183" t="s">
        <v>4442</v>
      </c>
      <c r="H1183" t="s">
        <v>24</v>
      </c>
      <c r="I1183">
        <v>190</v>
      </c>
      <c r="J1183">
        <v>3</v>
      </c>
      <c r="K1183">
        <v>0</v>
      </c>
      <c r="L1183">
        <v>570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570</v>
      </c>
      <c r="U1183">
        <v>209</v>
      </c>
      <c r="V1183" t="str">
        <f>VLOOKUP(Tabela1[[#This Row],[CÓD FORNECEDOR]],'[1]BASE FORNECEDORES'!$A:$N,11,0)</f>
        <v>02.106.105/0001-55</v>
      </c>
      <c r="W1183" t="str">
        <f>VLOOKUP(Tabela1[[#This Row],[CNPJ]],'[1]BASE FORNECEDORES'!$K:$R,8,0)</f>
        <v>CELSO CAVINI DIAS SERRALHERIA ME</v>
      </c>
      <c r="X1183">
        <v>85594</v>
      </c>
      <c r="Y1183" t="str">
        <f>VLOOKUP(Tabela1[[#This Row],[CÓD PRODUTO ]],[1]fornnecedor!$A:$G,7,0)</f>
        <v>APLICADORES / ADAPTADORES / ENGATES / SUPORTES</v>
      </c>
      <c r="Z1183">
        <v>1758</v>
      </c>
      <c r="AA1183" t="str">
        <f>Tabela1[[#This Row],[DESCRIÇÃO]]</f>
        <v>CELSO CAVINI DIAS SERRALHERIA ME</v>
      </c>
    </row>
    <row r="1184" spans="1:27" x14ac:dyDescent="0.3">
      <c r="A1184" t="s">
        <v>5609</v>
      </c>
      <c r="B1184" t="s">
        <v>5610</v>
      </c>
      <c r="C1184" s="1">
        <v>46076</v>
      </c>
      <c r="D1184" s="2">
        <v>2006585596</v>
      </c>
      <c r="E1184" t="s">
        <v>4441</v>
      </c>
      <c r="G1184" t="s">
        <v>4442</v>
      </c>
      <c r="H1184" t="s">
        <v>24</v>
      </c>
      <c r="I1184">
        <v>240</v>
      </c>
      <c r="J1184">
        <v>6</v>
      </c>
      <c r="K1184">
        <v>0</v>
      </c>
      <c r="L1184" s="3">
        <v>1440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s="3">
        <v>1440</v>
      </c>
      <c r="U1184">
        <v>209</v>
      </c>
      <c r="V1184" t="str">
        <f>VLOOKUP(Tabela1[[#This Row],[CÓD FORNECEDOR]],'[1]BASE FORNECEDORES'!$A:$N,11,0)</f>
        <v>02.106.105/0001-55</v>
      </c>
      <c r="W1184" t="str">
        <f>VLOOKUP(Tabela1[[#This Row],[CNPJ]],'[1]BASE FORNECEDORES'!$K:$R,8,0)</f>
        <v>CELSO CAVINI DIAS SERRALHERIA ME</v>
      </c>
      <c r="X1184">
        <v>85596</v>
      </c>
      <c r="Y1184" t="str">
        <f>VLOOKUP(Tabela1[[#This Row],[CÓD PRODUTO ]],[1]fornnecedor!$A:$G,7,0)</f>
        <v>CAVALETES</v>
      </c>
      <c r="Z1184">
        <v>1758</v>
      </c>
      <c r="AA1184" t="str">
        <f>Tabela1[[#This Row],[DESCRIÇÃO]]</f>
        <v>CELSO CAVINI DIAS SERRALHERIA ME</v>
      </c>
    </row>
    <row r="1185" spans="1:27" x14ac:dyDescent="0.3">
      <c r="A1185" t="s">
        <v>493</v>
      </c>
      <c r="B1185" t="s">
        <v>494</v>
      </c>
      <c r="C1185" s="1">
        <v>46031</v>
      </c>
      <c r="D1185" s="2">
        <v>2005623708</v>
      </c>
      <c r="E1185" t="s">
        <v>495</v>
      </c>
      <c r="G1185" t="s">
        <v>496</v>
      </c>
      <c r="H1185" t="s">
        <v>24</v>
      </c>
      <c r="I1185">
        <v>25.5</v>
      </c>
      <c r="J1185">
        <v>120</v>
      </c>
      <c r="K1185">
        <v>0</v>
      </c>
      <c r="L1185" s="3">
        <v>3060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122.4</v>
      </c>
      <c r="S1185">
        <v>0</v>
      </c>
      <c r="T1185" s="3">
        <v>3060</v>
      </c>
      <c r="U1185">
        <v>261</v>
      </c>
      <c r="V1185" t="str">
        <f>VLOOKUP(Tabela1[[#This Row],[CÓD FORNECEDOR]],'[1]BASE FORNECEDORES'!$A:$N,11,0)</f>
        <v>09.092.458/0001-92</v>
      </c>
      <c r="W1185" t="str">
        <f>VLOOKUP(Tabela1[[#This Row],[CNPJ]],'[1]BASE FORNECEDORES'!$K:$R,8,0)</f>
        <v>SOLUCAO ADESIVOS E SELANTES LTDA</v>
      </c>
      <c r="X1185">
        <v>23708</v>
      </c>
      <c r="Y1185" t="str">
        <f>VLOOKUP(Tabela1[[#This Row],[CÓD PRODUTO ]],[1]fornnecedor!$A:$G,7,0)</f>
        <v>COLA INST./ ADESIVOS COLANTES</v>
      </c>
      <c r="Z1185">
        <v>96808</v>
      </c>
      <c r="AA1185" t="str">
        <f>Tabela1[[#This Row],[DESCRIÇÃO]]</f>
        <v>SOLUCAO ADESIVOS E SELANTES LTDA</v>
      </c>
    </row>
    <row r="1186" spans="1:27" x14ac:dyDescent="0.3">
      <c r="A1186" t="s">
        <v>493</v>
      </c>
      <c r="B1186" t="s">
        <v>494</v>
      </c>
      <c r="C1186" s="1">
        <v>46031</v>
      </c>
      <c r="D1186" s="2">
        <v>2005621741</v>
      </c>
      <c r="E1186" t="s">
        <v>497</v>
      </c>
      <c r="G1186" t="s">
        <v>496</v>
      </c>
      <c r="H1186" t="s">
        <v>24</v>
      </c>
      <c r="I1186">
        <v>15.4</v>
      </c>
      <c r="J1186">
        <v>120</v>
      </c>
      <c r="K1186">
        <v>0</v>
      </c>
      <c r="L1186" s="3">
        <v>1848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73.92</v>
      </c>
      <c r="S1186">
        <v>0</v>
      </c>
      <c r="T1186" s="3">
        <v>1848</v>
      </c>
      <c r="U1186">
        <v>261</v>
      </c>
      <c r="V1186" t="str">
        <f>VLOOKUP(Tabela1[[#This Row],[CÓD FORNECEDOR]],'[1]BASE FORNECEDORES'!$A:$N,11,0)</f>
        <v>09.092.458/0001-92</v>
      </c>
      <c r="W1186" t="str">
        <f>VLOOKUP(Tabela1[[#This Row],[CNPJ]],'[1]BASE FORNECEDORES'!$K:$R,8,0)</f>
        <v>SOLUCAO ADESIVOS E SELANTES LTDA</v>
      </c>
      <c r="X1186">
        <v>21741</v>
      </c>
      <c r="Y1186" t="str">
        <f>VLOOKUP(Tabela1[[#This Row],[CÓD PRODUTO ]],[1]fornnecedor!$A:$G,7,0)</f>
        <v>COLA INST./ ADESIVOS COLANTES</v>
      </c>
      <c r="Z1186">
        <v>96808</v>
      </c>
      <c r="AA1186" t="str">
        <f>Tabela1[[#This Row],[DESCRIÇÃO]]</f>
        <v>SOLUCAO ADESIVOS E SELANTES LTDA</v>
      </c>
    </row>
    <row r="1187" spans="1:27" x14ac:dyDescent="0.3">
      <c r="A1187" t="s">
        <v>498</v>
      </c>
      <c r="B1187" t="s">
        <v>499</v>
      </c>
      <c r="C1187" s="1">
        <v>46028</v>
      </c>
      <c r="D1187" s="2">
        <v>2002500005</v>
      </c>
      <c r="E1187" t="s">
        <v>500</v>
      </c>
      <c r="G1187" t="s">
        <v>501</v>
      </c>
      <c r="H1187" t="s">
        <v>24</v>
      </c>
      <c r="I1187">
        <v>3.8</v>
      </c>
      <c r="J1187" s="3">
        <v>1000</v>
      </c>
      <c r="K1187">
        <v>0</v>
      </c>
      <c r="L1187" s="3">
        <v>3800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s="3">
        <v>3800</v>
      </c>
      <c r="U1187">
        <v>338</v>
      </c>
      <c r="V1187" t="str">
        <f>VLOOKUP(Tabela1[[#This Row],[CÓD FORNECEDOR]],'[1]BASE FORNECEDORES'!$A:$N,11,0)</f>
        <v>25.026.015/0001-50</v>
      </c>
      <c r="W1187" t="str">
        <f>VLOOKUP(Tabela1[[#This Row],[CNPJ]],'[1]BASE FORNECEDORES'!$K:$R,8,0)</f>
        <v>SONIA SERTANEJO NETO EIRELI - ME</v>
      </c>
      <c r="X1187">
        <v>5</v>
      </c>
      <c r="Y1187" t="str">
        <f>VLOOKUP(Tabela1[[#This Row],[CÓD PRODUTO ]],[1]fornnecedor!$A:$G,7,0)</f>
        <v>ESTOPAS</v>
      </c>
      <c r="Z1187">
        <v>3125</v>
      </c>
      <c r="AA1187" t="str">
        <f>Tabela1[[#This Row],[DESCRIÇÃO]]</f>
        <v>SONIA SERTANEJO NETO EIRELI - ME</v>
      </c>
    </row>
    <row r="1188" spans="1:27" x14ac:dyDescent="0.3">
      <c r="A1188" t="s">
        <v>5611</v>
      </c>
      <c r="B1188" t="s">
        <v>5612</v>
      </c>
      <c r="C1188" s="1">
        <v>46058</v>
      </c>
      <c r="D1188" s="2">
        <v>6000110303</v>
      </c>
      <c r="E1188" t="s">
        <v>507</v>
      </c>
      <c r="G1188" t="s">
        <v>503</v>
      </c>
      <c r="H1188" t="s">
        <v>24</v>
      </c>
      <c r="I1188">
        <v>146.16999999999999</v>
      </c>
      <c r="J1188">
        <v>40</v>
      </c>
      <c r="K1188">
        <v>0</v>
      </c>
      <c r="L1188" s="3">
        <v>5846.8</v>
      </c>
      <c r="M1188">
        <v>380.04</v>
      </c>
      <c r="N1188">
        <v>0</v>
      </c>
      <c r="O1188">
        <v>0</v>
      </c>
      <c r="P1188">
        <v>0</v>
      </c>
      <c r="Q1188">
        <v>0</v>
      </c>
      <c r="R1188">
        <v>409.28</v>
      </c>
      <c r="S1188">
        <v>0</v>
      </c>
      <c r="T1188" s="3">
        <v>6226.84</v>
      </c>
      <c r="U1188">
        <v>382</v>
      </c>
      <c r="V1188" t="str">
        <f>VLOOKUP(Tabela1[[#This Row],[CÓD FORNECEDOR]],'[1]BASE FORNECEDORES'!$A:$N,11,0)</f>
        <v>02.921.346/0001-58</v>
      </c>
      <c r="W1188" t="str">
        <f>VLOOKUP(Tabela1[[#This Row],[CNPJ]],'[1]BASE FORNECEDORES'!$K:$R,8,0)</f>
        <v>ANJO QUIMICA DO BRASIL LTDA</v>
      </c>
      <c r="X1188">
        <v>10303</v>
      </c>
      <c r="Y1188" t="str">
        <f>VLOOKUP(Tabela1[[#This Row],[CÓD PRODUTO ]],[1]fornnecedor!$A:$G,7,0)</f>
        <v>THINNER DE LIMPEZA</v>
      </c>
      <c r="Z1188">
        <v>470685</v>
      </c>
      <c r="AA1188" t="str">
        <f>Tabela1[[#This Row],[DESCRIÇÃO]]</f>
        <v>ANJO QUIMICA DO BRASIL LTDA</v>
      </c>
    </row>
    <row r="1189" spans="1:27" x14ac:dyDescent="0.3">
      <c r="A1189" t="s">
        <v>5611</v>
      </c>
      <c r="B1189" t="s">
        <v>5612</v>
      </c>
      <c r="C1189" s="1">
        <v>46058</v>
      </c>
      <c r="D1189" s="2">
        <v>6000123280</v>
      </c>
      <c r="E1189" t="s">
        <v>508</v>
      </c>
      <c r="G1189" t="s">
        <v>503</v>
      </c>
      <c r="H1189" t="s">
        <v>24</v>
      </c>
      <c r="I1189" s="3">
        <v>1407.88</v>
      </c>
      <c r="J1189">
        <v>3</v>
      </c>
      <c r="K1189">
        <v>0</v>
      </c>
      <c r="L1189" s="3">
        <v>4223.6400000000003</v>
      </c>
      <c r="M1189">
        <v>274.54000000000002</v>
      </c>
      <c r="N1189">
        <v>0</v>
      </c>
      <c r="O1189">
        <v>0</v>
      </c>
      <c r="P1189">
        <v>0</v>
      </c>
      <c r="Q1189">
        <v>0</v>
      </c>
      <c r="R1189">
        <v>295.64999999999998</v>
      </c>
      <c r="S1189">
        <v>0</v>
      </c>
      <c r="T1189" s="3">
        <v>4498.18</v>
      </c>
      <c r="U1189">
        <v>382</v>
      </c>
      <c r="V1189" t="str">
        <f>VLOOKUP(Tabela1[[#This Row],[CÓD FORNECEDOR]],'[1]BASE FORNECEDORES'!$A:$N,11,0)</f>
        <v>02.921.346/0001-58</v>
      </c>
      <c r="W1189" t="str">
        <f>VLOOKUP(Tabela1[[#This Row],[CNPJ]],'[1]BASE FORNECEDORES'!$K:$R,8,0)</f>
        <v>ANJO QUIMICA DO BRASIL LTDA</v>
      </c>
      <c r="X1189">
        <v>23280</v>
      </c>
      <c r="Y1189" t="str">
        <f>VLOOKUP(Tabela1[[#This Row],[CÓD PRODUTO ]],[1]fornnecedor!$A:$G,7,0)</f>
        <v>THINNER DE LIMPEZA</v>
      </c>
      <c r="Z1189">
        <v>470685</v>
      </c>
      <c r="AA1189" t="str">
        <f>Tabela1[[#This Row],[DESCRIÇÃO]]</f>
        <v>ANJO QUIMICA DO BRASIL LTDA</v>
      </c>
    </row>
    <row r="1190" spans="1:27" x14ac:dyDescent="0.3">
      <c r="A1190" t="s">
        <v>5611</v>
      </c>
      <c r="B1190" t="s">
        <v>5612</v>
      </c>
      <c r="C1190" s="1">
        <v>46058</v>
      </c>
      <c r="D1190" s="2">
        <v>6000110298</v>
      </c>
      <c r="E1190" t="s">
        <v>509</v>
      </c>
      <c r="G1190" t="s">
        <v>503</v>
      </c>
      <c r="H1190" t="s">
        <v>24</v>
      </c>
      <c r="I1190">
        <v>43.19</v>
      </c>
      <c r="J1190" s="3">
        <v>1300</v>
      </c>
      <c r="K1190">
        <v>0</v>
      </c>
      <c r="L1190" s="3">
        <v>56147</v>
      </c>
      <c r="M1190" s="3">
        <v>3649.55</v>
      </c>
      <c r="N1190">
        <v>0</v>
      </c>
      <c r="O1190">
        <v>0</v>
      </c>
      <c r="P1190">
        <v>0</v>
      </c>
      <c r="Q1190">
        <v>0</v>
      </c>
      <c r="R1190" s="3">
        <v>3930.29</v>
      </c>
      <c r="S1190">
        <v>0</v>
      </c>
      <c r="T1190" s="3">
        <v>59796.55</v>
      </c>
      <c r="U1190">
        <v>382</v>
      </c>
      <c r="V1190" t="str">
        <f>VLOOKUP(Tabela1[[#This Row],[CÓD FORNECEDOR]],'[1]BASE FORNECEDORES'!$A:$N,11,0)</f>
        <v>02.921.346/0001-58</v>
      </c>
      <c r="W1190" t="str">
        <f>VLOOKUP(Tabela1[[#This Row],[CNPJ]],'[1]BASE FORNECEDORES'!$K:$R,8,0)</f>
        <v>ANJO QUIMICA DO BRASIL LTDA</v>
      </c>
      <c r="X1190">
        <v>10298</v>
      </c>
      <c r="Y1190" t="str">
        <f>VLOOKUP(Tabela1[[#This Row],[CÓD PRODUTO ]],[1]fornnecedor!$A:$G,7,0)</f>
        <v>THINNER DE LIMPEZA</v>
      </c>
      <c r="Z1190">
        <v>470685</v>
      </c>
      <c r="AA1190" t="str">
        <f>Tabela1[[#This Row],[DESCRIÇÃO]]</f>
        <v>ANJO QUIMICA DO BRASIL LTDA</v>
      </c>
    </row>
    <row r="1191" spans="1:27" x14ac:dyDescent="0.3">
      <c r="A1191" t="s">
        <v>5611</v>
      </c>
      <c r="B1191" t="s">
        <v>5612</v>
      </c>
      <c r="C1191" s="1">
        <v>46058</v>
      </c>
      <c r="D1191" s="2">
        <v>6000110297</v>
      </c>
      <c r="E1191" t="s">
        <v>510</v>
      </c>
      <c r="G1191" t="s">
        <v>503</v>
      </c>
      <c r="H1191" t="s">
        <v>24</v>
      </c>
      <c r="I1191">
        <v>8.36</v>
      </c>
      <c r="J1191" s="3">
        <v>1500</v>
      </c>
      <c r="K1191">
        <v>0</v>
      </c>
      <c r="L1191" s="3">
        <v>12540</v>
      </c>
      <c r="M1191">
        <v>815.1</v>
      </c>
      <c r="N1191">
        <v>0</v>
      </c>
      <c r="O1191">
        <v>0</v>
      </c>
      <c r="P1191">
        <v>0</v>
      </c>
      <c r="Q1191">
        <v>0</v>
      </c>
      <c r="R1191">
        <v>877.8</v>
      </c>
      <c r="S1191">
        <v>0</v>
      </c>
      <c r="T1191" s="3">
        <v>13355.1</v>
      </c>
      <c r="U1191">
        <v>382</v>
      </c>
      <c r="V1191" t="str">
        <f>VLOOKUP(Tabela1[[#This Row],[CÓD FORNECEDOR]],'[1]BASE FORNECEDORES'!$A:$N,11,0)</f>
        <v>02.921.346/0001-58</v>
      </c>
      <c r="W1191" t="str">
        <f>VLOOKUP(Tabela1[[#This Row],[CNPJ]],'[1]BASE FORNECEDORES'!$K:$R,8,0)</f>
        <v>ANJO QUIMICA DO BRASIL LTDA</v>
      </c>
      <c r="X1191">
        <v>10297</v>
      </c>
      <c r="Y1191" t="str">
        <f>VLOOKUP(Tabela1[[#This Row],[CÓD PRODUTO ]],[1]fornnecedor!$A:$G,7,0)</f>
        <v>THINNER DE LIMPEZA</v>
      </c>
      <c r="Z1191">
        <v>470685</v>
      </c>
      <c r="AA1191" t="str">
        <f>Tabela1[[#This Row],[DESCRIÇÃO]]</f>
        <v>ANJO QUIMICA DO BRASIL LTDA</v>
      </c>
    </row>
    <row r="1192" spans="1:27" x14ac:dyDescent="0.3">
      <c r="A1192" t="s">
        <v>5613</v>
      </c>
      <c r="B1192" t="s">
        <v>5612</v>
      </c>
      <c r="C1192" s="1">
        <v>46058</v>
      </c>
      <c r="D1192" s="2">
        <v>2002610316</v>
      </c>
      <c r="E1192" t="s">
        <v>502</v>
      </c>
      <c r="G1192" t="s">
        <v>503</v>
      </c>
      <c r="H1192" t="s">
        <v>24</v>
      </c>
      <c r="I1192">
        <v>11.29</v>
      </c>
      <c r="J1192">
        <v>480</v>
      </c>
      <c r="K1192">
        <v>0</v>
      </c>
      <c r="L1192" s="3">
        <v>5419.2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379.34</v>
      </c>
      <c r="S1192">
        <v>0</v>
      </c>
      <c r="T1192" s="3">
        <v>5419.2</v>
      </c>
      <c r="U1192">
        <v>382</v>
      </c>
      <c r="V1192" t="str">
        <f>VLOOKUP(Tabela1[[#This Row],[CÓD FORNECEDOR]],'[1]BASE FORNECEDORES'!$A:$N,11,0)</f>
        <v>02.921.346/0001-58</v>
      </c>
      <c r="W1192" t="str">
        <f>VLOOKUP(Tabela1[[#This Row],[CNPJ]],'[1]BASE FORNECEDORES'!$K:$R,8,0)</f>
        <v>ANJO QUIMICA DO BRASIL LTDA</v>
      </c>
      <c r="X1192">
        <v>10316</v>
      </c>
      <c r="Y1192" t="str">
        <f>VLOOKUP(Tabela1[[#This Row],[CÓD PRODUTO ]],[1]fornnecedor!$A:$G,7,0)</f>
        <v xml:space="preserve">COLA  PLÁSTICA </v>
      </c>
      <c r="Z1192">
        <v>470687</v>
      </c>
      <c r="AA1192" t="str">
        <f>Tabela1[[#This Row],[DESCRIÇÃO]]</f>
        <v>ANJO QUIMICA DO BRASIL LTDA</v>
      </c>
    </row>
    <row r="1193" spans="1:27" x14ac:dyDescent="0.3">
      <c r="A1193" t="s">
        <v>5613</v>
      </c>
      <c r="B1193" t="s">
        <v>5612</v>
      </c>
      <c r="C1193" s="1">
        <v>46058</v>
      </c>
      <c r="D1193" s="2">
        <v>2003810317</v>
      </c>
      <c r="E1193" t="s">
        <v>504</v>
      </c>
      <c r="G1193" t="s">
        <v>503</v>
      </c>
      <c r="H1193" t="s">
        <v>24</v>
      </c>
      <c r="I1193">
        <v>11.44</v>
      </c>
      <c r="J1193">
        <v>12</v>
      </c>
      <c r="K1193">
        <v>0</v>
      </c>
      <c r="L1193">
        <v>137.28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137.28</v>
      </c>
      <c r="U1193">
        <v>382</v>
      </c>
      <c r="V1193" t="str">
        <f>VLOOKUP(Tabela1[[#This Row],[CÓD FORNECEDOR]],'[1]BASE FORNECEDORES'!$A:$N,11,0)</f>
        <v>02.921.346/0001-58</v>
      </c>
      <c r="W1193" t="str">
        <f>VLOOKUP(Tabela1[[#This Row],[CNPJ]],'[1]BASE FORNECEDORES'!$K:$R,8,0)</f>
        <v>ANJO QUIMICA DO BRASIL LTDA</v>
      </c>
      <c r="X1193">
        <v>10317</v>
      </c>
      <c r="Y1193" t="str">
        <f>VLOOKUP(Tabela1[[#This Row],[CÓD PRODUTO ]],[1]fornnecedor!$A:$G,7,0)</f>
        <v>BATIDA DE PEDRA</v>
      </c>
      <c r="Z1193">
        <v>470687</v>
      </c>
      <c r="AA1193" t="str">
        <f>Tabela1[[#This Row],[DESCRIÇÃO]]</f>
        <v>ANJO QUIMICA DO BRASIL LTDA</v>
      </c>
    </row>
    <row r="1194" spans="1:27" x14ac:dyDescent="0.3">
      <c r="A1194" t="s">
        <v>5613</v>
      </c>
      <c r="B1194" t="s">
        <v>5612</v>
      </c>
      <c r="C1194" s="1">
        <v>46058</v>
      </c>
      <c r="D1194" s="2">
        <v>2000423267</v>
      </c>
      <c r="E1194" t="s">
        <v>505</v>
      </c>
      <c r="G1194" t="s">
        <v>503</v>
      </c>
      <c r="H1194" t="s">
        <v>24</v>
      </c>
      <c r="I1194">
        <v>17.850000000000001</v>
      </c>
      <c r="J1194">
        <v>480</v>
      </c>
      <c r="K1194">
        <v>0</v>
      </c>
      <c r="L1194" s="3">
        <v>8568</v>
      </c>
      <c r="M1194">
        <v>111.38</v>
      </c>
      <c r="N1194">
        <v>0</v>
      </c>
      <c r="O1194">
        <v>0</v>
      </c>
      <c r="P1194">
        <v>0</v>
      </c>
      <c r="Q1194">
        <v>0</v>
      </c>
      <c r="R1194">
        <v>599.76</v>
      </c>
      <c r="S1194">
        <v>0</v>
      </c>
      <c r="T1194" s="3">
        <v>8679.3799999999992</v>
      </c>
      <c r="U1194">
        <v>382</v>
      </c>
      <c r="V1194" t="str">
        <f>VLOOKUP(Tabela1[[#This Row],[CÓD FORNECEDOR]],'[1]BASE FORNECEDORES'!$A:$N,11,0)</f>
        <v>02.921.346/0001-58</v>
      </c>
      <c r="W1194" t="str">
        <f>VLOOKUP(Tabela1[[#This Row],[CNPJ]],'[1]BASE FORNECEDORES'!$K:$R,8,0)</f>
        <v>ANJO QUIMICA DO BRASIL LTDA</v>
      </c>
      <c r="X1194">
        <v>23267</v>
      </c>
      <c r="Y1194" t="str">
        <f>VLOOKUP(Tabela1[[#This Row],[CÓD PRODUTO ]],[1]fornnecedor!$A:$G,7,0)</f>
        <v>MASSA POLIÉSTER</v>
      </c>
      <c r="Z1194">
        <v>470687</v>
      </c>
      <c r="AA1194" t="str">
        <f>Tabela1[[#This Row],[DESCRIÇÃO]]</f>
        <v>ANJO QUIMICA DO BRASIL LTDA</v>
      </c>
    </row>
    <row r="1195" spans="1:27" x14ac:dyDescent="0.3">
      <c r="A1195" t="s">
        <v>5613</v>
      </c>
      <c r="B1195" t="s">
        <v>5612</v>
      </c>
      <c r="C1195" s="1">
        <v>46058</v>
      </c>
      <c r="D1195" s="2">
        <v>2003510332</v>
      </c>
      <c r="E1195" t="s">
        <v>4252</v>
      </c>
      <c r="G1195" t="s">
        <v>503</v>
      </c>
      <c r="H1195" t="s">
        <v>24</v>
      </c>
      <c r="I1195">
        <v>22.98</v>
      </c>
      <c r="J1195">
        <v>6</v>
      </c>
      <c r="K1195">
        <v>0</v>
      </c>
      <c r="L1195">
        <v>137.88</v>
      </c>
      <c r="M1195">
        <v>4.49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142.37</v>
      </c>
      <c r="U1195">
        <v>382</v>
      </c>
      <c r="V1195" t="str">
        <f>VLOOKUP(Tabela1[[#This Row],[CÓD FORNECEDOR]],'[1]BASE FORNECEDORES'!$A:$N,11,0)</f>
        <v>02.921.346/0001-58</v>
      </c>
      <c r="W1195" t="str">
        <f>VLOOKUP(Tabela1[[#This Row],[CNPJ]],'[1]BASE FORNECEDORES'!$K:$R,8,0)</f>
        <v>ANJO QUIMICA DO BRASIL LTDA</v>
      </c>
      <c r="X1195">
        <v>10332</v>
      </c>
      <c r="Y1195" t="str">
        <f>VLOOKUP(Tabela1[[#This Row],[CÓD PRODUTO ]],[1]fornnecedor!$A:$G,7,0)</f>
        <v>PRIMER AUTOMOTIVO</v>
      </c>
      <c r="Z1195">
        <v>470687</v>
      </c>
      <c r="AA1195" t="str">
        <f>Tabela1[[#This Row],[DESCRIÇÃO]]</f>
        <v>ANJO QUIMICA DO BRASIL LTDA</v>
      </c>
    </row>
    <row r="1196" spans="1:27" x14ac:dyDescent="0.3">
      <c r="A1196" t="s">
        <v>5613</v>
      </c>
      <c r="B1196" t="s">
        <v>5612</v>
      </c>
      <c r="C1196" s="1">
        <v>46058</v>
      </c>
      <c r="D1196" s="2">
        <v>2003510329</v>
      </c>
      <c r="E1196" t="s">
        <v>511</v>
      </c>
      <c r="G1196" t="s">
        <v>503</v>
      </c>
      <c r="H1196" t="s">
        <v>24</v>
      </c>
      <c r="I1196">
        <v>24.19</v>
      </c>
      <c r="J1196">
        <v>36</v>
      </c>
      <c r="K1196">
        <v>0</v>
      </c>
      <c r="L1196">
        <v>870.84</v>
      </c>
      <c r="M1196">
        <v>28.3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899.14</v>
      </c>
      <c r="U1196">
        <v>382</v>
      </c>
      <c r="V1196" t="str">
        <f>VLOOKUP(Tabela1[[#This Row],[CÓD FORNECEDOR]],'[1]BASE FORNECEDORES'!$A:$N,11,0)</f>
        <v>02.921.346/0001-58</v>
      </c>
      <c r="W1196" t="str">
        <f>VLOOKUP(Tabela1[[#This Row],[CNPJ]],'[1]BASE FORNECEDORES'!$K:$R,8,0)</f>
        <v>ANJO QUIMICA DO BRASIL LTDA</v>
      </c>
      <c r="X1196">
        <v>10329</v>
      </c>
      <c r="Y1196" t="str">
        <f>VLOOKUP(Tabela1[[#This Row],[CÓD PRODUTO ]],[1]fornnecedor!$A:$G,7,0)</f>
        <v>PRIMER AUTOMOTIVO</v>
      </c>
      <c r="Z1196">
        <v>470687</v>
      </c>
      <c r="AA1196" t="str">
        <f>Tabela1[[#This Row],[DESCRIÇÃO]]</f>
        <v>ANJO QUIMICA DO BRASIL LTDA</v>
      </c>
    </row>
    <row r="1197" spans="1:27" x14ac:dyDescent="0.3">
      <c r="A1197" t="s">
        <v>5613</v>
      </c>
      <c r="B1197" t="s">
        <v>5612</v>
      </c>
      <c r="C1197" s="1">
        <v>46058</v>
      </c>
      <c r="D1197" s="2">
        <v>2003710295</v>
      </c>
      <c r="E1197" t="s">
        <v>512</v>
      </c>
      <c r="G1197" t="s">
        <v>503</v>
      </c>
      <c r="H1197" t="s">
        <v>24</v>
      </c>
      <c r="I1197">
        <v>12.73</v>
      </c>
      <c r="J1197">
        <v>24</v>
      </c>
      <c r="K1197">
        <v>0</v>
      </c>
      <c r="L1197">
        <v>305.52</v>
      </c>
      <c r="M1197">
        <v>0</v>
      </c>
      <c r="N1197">
        <v>99.29</v>
      </c>
      <c r="O1197">
        <v>0</v>
      </c>
      <c r="P1197">
        <v>0</v>
      </c>
      <c r="Q1197">
        <v>0</v>
      </c>
      <c r="R1197">
        <v>21.39</v>
      </c>
      <c r="S1197">
        <v>0</v>
      </c>
      <c r="T1197">
        <v>404.81</v>
      </c>
      <c r="U1197">
        <v>382</v>
      </c>
      <c r="V1197" t="str">
        <f>VLOOKUP(Tabela1[[#This Row],[CÓD FORNECEDOR]],'[1]BASE FORNECEDORES'!$A:$N,11,0)</f>
        <v>02.921.346/0001-58</v>
      </c>
      <c r="W1197" t="str">
        <f>VLOOKUP(Tabela1[[#This Row],[CNPJ]],'[1]BASE FORNECEDORES'!$K:$R,8,0)</f>
        <v>ANJO QUIMICA DO BRASIL LTDA</v>
      </c>
      <c r="X1197">
        <v>10295</v>
      </c>
      <c r="Y1197" t="str">
        <f>VLOOKUP(Tabela1[[#This Row],[CÓD PRODUTO ]],[1]fornnecedor!$A:$G,7,0)</f>
        <v>QUEROSENE</v>
      </c>
      <c r="Z1197">
        <v>470687</v>
      </c>
      <c r="AA1197" t="str">
        <f>Tabela1[[#This Row],[DESCRIÇÃO]]</f>
        <v>ANJO QUIMICA DO BRASIL LTDA</v>
      </c>
    </row>
    <row r="1198" spans="1:27" x14ac:dyDescent="0.3">
      <c r="A1198" t="s">
        <v>5613</v>
      </c>
      <c r="B1198" t="s">
        <v>5612</v>
      </c>
      <c r="C1198" s="1">
        <v>46058</v>
      </c>
      <c r="D1198" s="2">
        <v>2004710324</v>
      </c>
      <c r="E1198" t="s">
        <v>4015</v>
      </c>
      <c r="G1198" t="s">
        <v>503</v>
      </c>
      <c r="H1198" t="s">
        <v>24</v>
      </c>
      <c r="I1198">
        <v>24.16</v>
      </c>
      <c r="J1198">
        <v>36</v>
      </c>
      <c r="K1198">
        <v>0</v>
      </c>
      <c r="L1198">
        <v>869.76</v>
      </c>
      <c r="M1198">
        <v>28.26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898.02</v>
      </c>
      <c r="U1198">
        <v>382</v>
      </c>
      <c r="V1198" t="str">
        <f>VLOOKUP(Tabela1[[#This Row],[CÓD FORNECEDOR]],'[1]BASE FORNECEDORES'!$A:$N,11,0)</f>
        <v>02.921.346/0001-58</v>
      </c>
      <c r="W1198" t="str">
        <f>VLOOKUP(Tabela1[[#This Row],[CNPJ]],'[1]BASE FORNECEDORES'!$K:$R,8,0)</f>
        <v>ANJO QUIMICA DO BRASIL LTDA</v>
      </c>
      <c r="X1198">
        <v>10324</v>
      </c>
      <c r="Y1198" t="str">
        <f>VLOOKUP(Tabela1[[#This Row],[CÓD PRODUTO ]],[1]fornnecedor!$A:$G,7,0)</f>
        <v>TINTAS LACA</v>
      </c>
      <c r="Z1198">
        <v>470687</v>
      </c>
      <c r="AA1198" t="str">
        <f>Tabela1[[#This Row],[DESCRIÇÃO]]</f>
        <v>ANJO QUIMICA DO BRASIL LTDA</v>
      </c>
    </row>
    <row r="1199" spans="1:27" x14ac:dyDescent="0.3">
      <c r="A1199" t="s">
        <v>5613</v>
      </c>
      <c r="B1199" t="s">
        <v>5612</v>
      </c>
      <c r="C1199" s="1">
        <v>46058</v>
      </c>
      <c r="D1199" s="2">
        <v>2004710325</v>
      </c>
      <c r="E1199" t="s">
        <v>3788</v>
      </c>
      <c r="G1199" t="s">
        <v>503</v>
      </c>
      <c r="H1199" t="s">
        <v>24</v>
      </c>
      <c r="I1199">
        <v>22.97</v>
      </c>
      <c r="J1199">
        <v>60</v>
      </c>
      <c r="K1199">
        <v>0</v>
      </c>
      <c r="L1199" s="3">
        <v>1378.2</v>
      </c>
      <c r="M1199">
        <v>44.8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 s="3">
        <v>1423</v>
      </c>
      <c r="U1199">
        <v>382</v>
      </c>
      <c r="V1199" t="str">
        <f>VLOOKUP(Tabela1[[#This Row],[CÓD FORNECEDOR]],'[1]BASE FORNECEDORES'!$A:$N,11,0)</f>
        <v>02.921.346/0001-58</v>
      </c>
      <c r="W1199" t="str">
        <f>VLOOKUP(Tabela1[[#This Row],[CNPJ]],'[1]BASE FORNECEDORES'!$K:$R,8,0)</f>
        <v>ANJO QUIMICA DO BRASIL LTDA</v>
      </c>
      <c r="X1199">
        <v>10325</v>
      </c>
      <c r="Y1199" t="str">
        <f>VLOOKUP(Tabela1[[#This Row],[CÓD PRODUTO ]],[1]fornnecedor!$A:$G,7,0)</f>
        <v>TINTAS LACA</v>
      </c>
      <c r="Z1199">
        <v>470687</v>
      </c>
      <c r="AA1199" t="str">
        <f>Tabela1[[#This Row],[DESCRIÇÃO]]</f>
        <v>ANJO QUIMICA DO BRASIL LTDA</v>
      </c>
    </row>
    <row r="1200" spans="1:27" x14ac:dyDescent="0.3">
      <c r="A1200" t="s">
        <v>5374</v>
      </c>
      <c r="B1200" t="s">
        <v>513</v>
      </c>
      <c r="C1200" s="1">
        <v>46038</v>
      </c>
      <c r="D1200" s="2">
        <v>2001187021</v>
      </c>
      <c r="E1200" t="s">
        <v>3774</v>
      </c>
      <c r="G1200" t="s">
        <v>515</v>
      </c>
      <c r="H1200" t="s">
        <v>24</v>
      </c>
      <c r="I1200">
        <v>27.71</v>
      </c>
      <c r="J1200">
        <v>12</v>
      </c>
      <c r="K1200">
        <v>0</v>
      </c>
      <c r="L1200">
        <v>332.52</v>
      </c>
      <c r="M1200">
        <v>10.81</v>
      </c>
      <c r="N1200">
        <v>0</v>
      </c>
      <c r="O1200">
        <v>29.94</v>
      </c>
      <c r="P1200">
        <v>0</v>
      </c>
      <c r="Q1200">
        <v>0</v>
      </c>
      <c r="R1200">
        <v>39.9</v>
      </c>
      <c r="S1200">
        <v>0</v>
      </c>
      <c r="T1200">
        <v>343.33</v>
      </c>
      <c r="U1200">
        <v>425</v>
      </c>
      <c r="V1200" t="str">
        <f>VLOOKUP(Tabela1[[#This Row],[CÓD FORNECEDOR]],'[1]BASE FORNECEDORES'!$A:$N,11,0)</f>
        <v>07.316.197/0001-11</v>
      </c>
      <c r="W1200" t="str">
        <f>VLOOKUP(Tabela1[[#This Row],[CNPJ]],'[1]BASE FORNECEDORES'!$K:$R,8,0)</f>
        <v>VONIXX INDUSTRIA E COMERCIO DE POLIDORES LTDA</v>
      </c>
      <c r="X1200">
        <v>87021</v>
      </c>
      <c r="Y1200" t="str">
        <f>VLOOKUP(Tabela1[[#This Row],[CÓD PRODUTO ]],[1]fornnecedor!$A:$G,7,0)</f>
        <v>LINHA DE HIGENIZAÇÃO E ESTÉTICA  AUTOMOTIVA VONIX</v>
      </c>
      <c r="Z1200">
        <v>172577</v>
      </c>
      <c r="AA1200" t="str">
        <f>Tabela1[[#This Row],[DESCRIÇÃO]]</f>
        <v>VONIXX INDUSTRIA E COMERCIO DE POLIDORES LTDA</v>
      </c>
    </row>
    <row r="1201" spans="1:27" x14ac:dyDescent="0.3">
      <c r="A1201" t="s">
        <v>5374</v>
      </c>
      <c r="B1201" t="s">
        <v>513</v>
      </c>
      <c r="C1201" s="1">
        <v>46038</v>
      </c>
      <c r="D1201" s="2">
        <v>2001185199</v>
      </c>
      <c r="E1201" t="s">
        <v>3589</v>
      </c>
      <c r="G1201" t="s">
        <v>515</v>
      </c>
      <c r="H1201" t="s">
        <v>24</v>
      </c>
      <c r="I1201">
        <v>29</v>
      </c>
      <c r="J1201">
        <v>8</v>
      </c>
      <c r="K1201">
        <v>0</v>
      </c>
      <c r="L1201">
        <v>232</v>
      </c>
      <c r="M1201">
        <v>7.54</v>
      </c>
      <c r="N1201">
        <v>0</v>
      </c>
      <c r="O1201">
        <v>20.89</v>
      </c>
      <c r="P1201">
        <v>0</v>
      </c>
      <c r="Q1201">
        <v>0</v>
      </c>
      <c r="R1201">
        <v>27.84</v>
      </c>
      <c r="S1201">
        <v>0</v>
      </c>
      <c r="T1201">
        <v>239.54</v>
      </c>
      <c r="U1201">
        <v>425</v>
      </c>
      <c r="V1201" t="str">
        <f>VLOOKUP(Tabela1[[#This Row],[CÓD FORNECEDOR]],'[1]BASE FORNECEDORES'!$A:$N,11,0)</f>
        <v>07.316.197/0001-11</v>
      </c>
      <c r="W1201" t="str">
        <f>VLOOKUP(Tabela1[[#This Row],[CNPJ]],'[1]BASE FORNECEDORES'!$K:$R,8,0)</f>
        <v>VONIXX INDUSTRIA E COMERCIO DE POLIDORES LTDA</v>
      </c>
      <c r="X1201">
        <v>85199</v>
      </c>
      <c r="Y1201" t="str">
        <f>VLOOKUP(Tabela1[[#This Row],[CÓD PRODUTO ]],[1]fornnecedor!$A:$G,7,0)</f>
        <v>LINHA DE HIGENIZAÇÃO E ESTÉTICA  AUTOMOTIVA VONIX</v>
      </c>
      <c r="Z1201">
        <v>172577</v>
      </c>
      <c r="AA1201" t="str">
        <f>Tabela1[[#This Row],[DESCRIÇÃO]]</f>
        <v>VONIXX INDUSTRIA E COMERCIO DE POLIDORES LTDA</v>
      </c>
    </row>
    <row r="1202" spans="1:27" x14ac:dyDescent="0.3">
      <c r="A1202" t="s">
        <v>5374</v>
      </c>
      <c r="B1202" t="s">
        <v>513</v>
      </c>
      <c r="C1202" s="1">
        <v>46038</v>
      </c>
      <c r="D1202" s="2">
        <v>2001183870</v>
      </c>
      <c r="E1202" t="s">
        <v>3947</v>
      </c>
      <c r="G1202" t="s">
        <v>515</v>
      </c>
      <c r="H1202" t="s">
        <v>24</v>
      </c>
      <c r="I1202">
        <v>28.58</v>
      </c>
      <c r="J1202">
        <v>48</v>
      </c>
      <c r="K1202">
        <v>0</v>
      </c>
      <c r="L1202" s="3">
        <v>1371.84</v>
      </c>
      <c r="M1202">
        <v>89.17</v>
      </c>
      <c r="N1202">
        <v>0</v>
      </c>
      <c r="O1202">
        <v>123.52</v>
      </c>
      <c r="P1202">
        <v>0</v>
      </c>
      <c r="Q1202">
        <v>0</v>
      </c>
      <c r="R1202">
        <v>164.62</v>
      </c>
      <c r="S1202">
        <v>0</v>
      </c>
      <c r="T1202" s="3">
        <v>1461.01</v>
      </c>
      <c r="U1202">
        <v>425</v>
      </c>
      <c r="V1202" t="str">
        <f>VLOOKUP(Tabela1[[#This Row],[CÓD FORNECEDOR]],'[1]BASE FORNECEDORES'!$A:$N,11,0)</f>
        <v>07.316.197/0001-11</v>
      </c>
      <c r="W1202" t="str">
        <f>VLOOKUP(Tabela1[[#This Row],[CNPJ]],'[1]BASE FORNECEDORES'!$K:$R,8,0)</f>
        <v>VONIXX INDUSTRIA E COMERCIO DE POLIDORES LTDA</v>
      </c>
      <c r="X1202">
        <v>83870</v>
      </c>
      <c r="Y1202" t="str">
        <f>VLOOKUP(Tabela1[[#This Row],[CÓD PRODUTO ]],[1]fornnecedor!$A:$G,7,0)</f>
        <v>LINHA DE HIGENIZAÇÃO E ESTÉTICA  AUTOMOTIVA VONIX</v>
      </c>
      <c r="Z1202">
        <v>172577</v>
      </c>
      <c r="AA1202" t="str">
        <f>Tabela1[[#This Row],[DESCRIÇÃO]]</f>
        <v>VONIXX INDUSTRIA E COMERCIO DE POLIDORES LTDA</v>
      </c>
    </row>
    <row r="1203" spans="1:27" x14ac:dyDescent="0.3">
      <c r="A1203" t="s">
        <v>5374</v>
      </c>
      <c r="B1203" t="s">
        <v>513</v>
      </c>
      <c r="C1203" s="1">
        <v>46038</v>
      </c>
      <c r="D1203" s="2">
        <v>2001124292</v>
      </c>
      <c r="E1203" t="s">
        <v>3899</v>
      </c>
      <c r="G1203" t="s">
        <v>515</v>
      </c>
      <c r="H1203" t="s">
        <v>24</v>
      </c>
      <c r="I1203">
        <v>28.58</v>
      </c>
      <c r="J1203">
        <v>12</v>
      </c>
      <c r="K1203">
        <v>0</v>
      </c>
      <c r="L1203">
        <v>342.96</v>
      </c>
      <c r="M1203">
        <v>22.29</v>
      </c>
      <c r="N1203">
        <v>0</v>
      </c>
      <c r="O1203">
        <v>30.88</v>
      </c>
      <c r="P1203">
        <v>0</v>
      </c>
      <c r="Q1203">
        <v>0</v>
      </c>
      <c r="R1203">
        <v>41.16</v>
      </c>
      <c r="S1203">
        <v>0</v>
      </c>
      <c r="T1203">
        <v>365.25</v>
      </c>
      <c r="U1203">
        <v>425</v>
      </c>
      <c r="V1203" t="str">
        <f>VLOOKUP(Tabela1[[#This Row],[CÓD FORNECEDOR]],'[1]BASE FORNECEDORES'!$A:$N,11,0)</f>
        <v>07.316.197/0001-11</v>
      </c>
      <c r="W1203" t="str">
        <f>VLOOKUP(Tabela1[[#This Row],[CNPJ]],'[1]BASE FORNECEDORES'!$K:$R,8,0)</f>
        <v>VONIXX INDUSTRIA E COMERCIO DE POLIDORES LTDA</v>
      </c>
      <c r="X1203">
        <v>24292</v>
      </c>
      <c r="Y1203" t="str">
        <f>VLOOKUP(Tabela1[[#This Row],[CÓD PRODUTO ]],[1]fornnecedor!$A:$G,7,0)</f>
        <v>LINHA DE HIGENIZAÇÃO E ESTÉTICA  AUTOMOTIVA VONIX</v>
      </c>
      <c r="Z1203">
        <v>172577</v>
      </c>
      <c r="AA1203" t="str">
        <f>Tabela1[[#This Row],[DESCRIÇÃO]]</f>
        <v>VONIXX INDUSTRIA E COMERCIO DE POLIDORES LTDA</v>
      </c>
    </row>
    <row r="1204" spans="1:27" x14ac:dyDescent="0.3">
      <c r="A1204" t="s">
        <v>5374</v>
      </c>
      <c r="B1204" t="s">
        <v>513</v>
      </c>
      <c r="C1204" s="1">
        <v>46038</v>
      </c>
      <c r="D1204" s="2">
        <v>2001085352</v>
      </c>
      <c r="E1204" t="s">
        <v>3924</v>
      </c>
      <c r="G1204" t="s">
        <v>515</v>
      </c>
      <c r="H1204" t="s">
        <v>24</v>
      </c>
      <c r="I1204">
        <v>35.14</v>
      </c>
      <c r="J1204">
        <v>6</v>
      </c>
      <c r="K1204">
        <v>0</v>
      </c>
      <c r="L1204">
        <v>210.84</v>
      </c>
      <c r="M1204">
        <v>0</v>
      </c>
      <c r="N1204">
        <v>0</v>
      </c>
      <c r="O1204">
        <v>18.98</v>
      </c>
      <c r="P1204">
        <v>0</v>
      </c>
      <c r="Q1204">
        <v>0</v>
      </c>
      <c r="R1204">
        <v>25.3</v>
      </c>
      <c r="S1204">
        <v>0</v>
      </c>
      <c r="T1204">
        <v>210.84</v>
      </c>
      <c r="U1204">
        <v>425</v>
      </c>
      <c r="V1204" t="str">
        <f>VLOOKUP(Tabela1[[#This Row],[CÓD FORNECEDOR]],'[1]BASE FORNECEDORES'!$A:$N,11,0)</f>
        <v>07.316.197/0001-11</v>
      </c>
      <c r="W1204" t="str">
        <f>VLOOKUP(Tabela1[[#This Row],[CNPJ]],'[1]BASE FORNECEDORES'!$K:$R,8,0)</f>
        <v>VONIXX INDUSTRIA E COMERCIO DE POLIDORES LTDA</v>
      </c>
      <c r="X1204">
        <v>85352</v>
      </c>
      <c r="Y1204" t="str">
        <f>VLOOKUP(Tabela1[[#This Row],[CÓD PRODUTO ]],[1]fornnecedor!$A:$G,7,0)</f>
        <v>BOINAS PARA POLIMENTO</v>
      </c>
      <c r="Z1204">
        <v>172577</v>
      </c>
      <c r="AA1204" t="str">
        <f>Tabela1[[#This Row],[DESCRIÇÃO]]</f>
        <v>VONIXX INDUSTRIA E COMERCIO DE POLIDORES LTDA</v>
      </c>
    </row>
    <row r="1205" spans="1:27" x14ac:dyDescent="0.3">
      <c r="A1205" t="s">
        <v>5374</v>
      </c>
      <c r="B1205" t="s">
        <v>513</v>
      </c>
      <c r="C1205" s="1">
        <v>46038</v>
      </c>
      <c r="D1205" s="2">
        <v>2001083787</v>
      </c>
      <c r="E1205" t="s">
        <v>4348</v>
      </c>
      <c r="G1205" t="s">
        <v>515</v>
      </c>
      <c r="H1205" t="s">
        <v>24</v>
      </c>
      <c r="I1205">
        <v>38.99</v>
      </c>
      <c r="J1205">
        <v>12</v>
      </c>
      <c r="K1205">
        <v>0</v>
      </c>
      <c r="L1205">
        <v>467.88</v>
      </c>
      <c r="M1205">
        <v>15.21</v>
      </c>
      <c r="N1205">
        <v>0</v>
      </c>
      <c r="O1205">
        <v>42.13</v>
      </c>
      <c r="P1205">
        <v>0</v>
      </c>
      <c r="Q1205">
        <v>0</v>
      </c>
      <c r="R1205">
        <v>18.72</v>
      </c>
      <c r="S1205">
        <v>0</v>
      </c>
      <c r="T1205">
        <v>483.09</v>
      </c>
      <c r="U1205">
        <v>425</v>
      </c>
      <c r="V1205" t="str">
        <f>VLOOKUP(Tabela1[[#This Row],[CÓD FORNECEDOR]],'[1]BASE FORNECEDORES'!$A:$N,11,0)</f>
        <v>07.316.197/0001-11</v>
      </c>
      <c r="W1205" t="str">
        <f>VLOOKUP(Tabela1[[#This Row],[CNPJ]],'[1]BASE FORNECEDORES'!$K:$R,8,0)</f>
        <v>VONIXX INDUSTRIA E COMERCIO DE POLIDORES LTDA</v>
      </c>
      <c r="X1205">
        <v>83787</v>
      </c>
      <c r="Y1205" t="str">
        <f>VLOOKUP(Tabela1[[#This Row],[CÓD PRODUTO ]],[1]fornnecedor!$A:$G,7,0)</f>
        <v>BOINAS PARA POLIMENTO</v>
      </c>
      <c r="Z1205">
        <v>172577</v>
      </c>
      <c r="AA1205" t="str">
        <f>Tabela1[[#This Row],[DESCRIÇÃO]]</f>
        <v>VONIXX INDUSTRIA E COMERCIO DE POLIDORES LTDA</v>
      </c>
    </row>
    <row r="1206" spans="1:27" x14ac:dyDescent="0.3">
      <c r="A1206" t="s">
        <v>5374</v>
      </c>
      <c r="B1206" t="s">
        <v>513</v>
      </c>
      <c r="C1206" s="1">
        <v>46038</v>
      </c>
      <c r="D1206" s="2">
        <v>2001083871</v>
      </c>
      <c r="E1206" t="s">
        <v>4366</v>
      </c>
      <c r="G1206" t="s">
        <v>515</v>
      </c>
      <c r="H1206" t="s">
        <v>24</v>
      </c>
      <c r="I1206">
        <v>42.71</v>
      </c>
      <c r="J1206">
        <v>6</v>
      </c>
      <c r="K1206">
        <v>0</v>
      </c>
      <c r="L1206">
        <v>256.26</v>
      </c>
      <c r="M1206">
        <v>8.33</v>
      </c>
      <c r="N1206">
        <v>0</v>
      </c>
      <c r="O1206">
        <v>23.07</v>
      </c>
      <c r="P1206">
        <v>0</v>
      </c>
      <c r="Q1206">
        <v>0</v>
      </c>
      <c r="R1206">
        <v>10.25</v>
      </c>
      <c r="S1206">
        <v>0</v>
      </c>
      <c r="T1206">
        <v>264.58999999999997</v>
      </c>
      <c r="U1206">
        <v>425</v>
      </c>
      <c r="V1206" t="str">
        <f>VLOOKUP(Tabela1[[#This Row],[CÓD FORNECEDOR]],'[1]BASE FORNECEDORES'!$A:$N,11,0)</f>
        <v>07.316.197/0001-11</v>
      </c>
      <c r="W1206" t="str">
        <f>VLOOKUP(Tabela1[[#This Row],[CNPJ]],'[1]BASE FORNECEDORES'!$K:$R,8,0)</f>
        <v>VONIXX INDUSTRIA E COMERCIO DE POLIDORES LTDA</v>
      </c>
      <c r="X1206">
        <v>83871</v>
      </c>
      <c r="Y1206" t="str">
        <f>VLOOKUP(Tabela1[[#This Row],[CÓD PRODUTO ]],[1]fornnecedor!$A:$G,7,0)</f>
        <v>BOINAS PARA POLIMENTO</v>
      </c>
      <c r="Z1206">
        <v>172577</v>
      </c>
      <c r="AA1206" t="str">
        <f>Tabela1[[#This Row],[DESCRIÇÃO]]</f>
        <v>VONIXX INDUSTRIA E COMERCIO DE POLIDORES LTDA</v>
      </c>
    </row>
    <row r="1207" spans="1:27" x14ac:dyDescent="0.3">
      <c r="A1207" t="s">
        <v>5374</v>
      </c>
      <c r="B1207" t="s">
        <v>513</v>
      </c>
      <c r="C1207" s="1">
        <v>46038</v>
      </c>
      <c r="D1207" s="2">
        <v>2001083788</v>
      </c>
      <c r="E1207" t="s">
        <v>4276</v>
      </c>
      <c r="G1207" t="s">
        <v>515</v>
      </c>
      <c r="H1207" t="s">
        <v>24</v>
      </c>
      <c r="I1207">
        <v>41.47</v>
      </c>
      <c r="J1207">
        <v>12</v>
      </c>
      <c r="K1207">
        <v>0</v>
      </c>
      <c r="L1207">
        <v>497.64</v>
      </c>
      <c r="M1207">
        <v>16.170000000000002</v>
      </c>
      <c r="N1207">
        <v>0</v>
      </c>
      <c r="O1207">
        <v>44.81</v>
      </c>
      <c r="P1207">
        <v>0</v>
      </c>
      <c r="Q1207">
        <v>0</v>
      </c>
      <c r="R1207">
        <v>19.91</v>
      </c>
      <c r="S1207">
        <v>0</v>
      </c>
      <c r="T1207">
        <v>513.80999999999995</v>
      </c>
      <c r="U1207">
        <v>425</v>
      </c>
      <c r="V1207" t="str">
        <f>VLOOKUP(Tabela1[[#This Row],[CÓD FORNECEDOR]],'[1]BASE FORNECEDORES'!$A:$N,11,0)</f>
        <v>07.316.197/0001-11</v>
      </c>
      <c r="W1207" t="str">
        <f>VLOOKUP(Tabela1[[#This Row],[CNPJ]],'[1]BASE FORNECEDORES'!$K:$R,8,0)</f>
        <v>VONIXX INDUSTRIA E COMERCIO DE POLIDORES LTDA</v>
      </c>
      <c r="X1207">
        <v>83788</v>
      </c>
      <c r="Y1207" t="str">
        <f>VLOOKUP(Tabela1[[#This Row],[CÓD PRODUTO ]],[1]fornnecedor!$A:$G,7,0)</f>
        <v>BOINAS PARA POLIMENTO</v>
      </c>
      <c r="Z1207">
        <v>172577</v>
      </c>
      <c r="AA1207" t="str">
        <f>Tabela1[[#This Row],[DESCRIÇÃO]]</f>
        <v>VONIXX INDUSTRIA E COMERCIO DE POLIDORES LTDA</v>
      </c>
    </row>
    <row r="1208" spans="1:27" x14ac:dyDescent="0.3">
      <c r="A1208" t="s">
        <v>5374</v>
      </c>
      <c r="B1208" t="s">
        <v>513</v>
      </c>
      <c r="C1208" s="1">
        <v>46038</v>
      </c>
      <c r="D1208" s="2">
        <v>2001083790</v>
      </c>
      <c r="E1208" t="s">
        <v>3764</v>
      </c>
      <c r="G1208" t="s">
        <v>515</v>
      </c>
      <c r="H1208" t="s">
        <v>24</v>
      </c>
      <c r="I1208">
        <v>30.93</v>
      </c>
      <c r="J1208">
        <v>6</v>
      </c>
      <c r="K1208">
        <v>0</v>
      </c>
      <c r="L1208">
        <v>185.58</v>
      </c>
      <c r="M1208">
        <v>6.03</v>
      </c>
      <c r="N1208">
        <v>0</v>
      </c>
      <c r="O1208">
        <v>16.71</v>
      </c>
      <c r="P1208">
        <v>0</v>
      </c>
      <c r="Q1208">
        <v>0</v>
      </c>
      <c r="R1208">
        <v>7.42</v>
      </c>
      <c r="S1208">
        <v>0</v>
      </c>
      <c r="T1208">
        <v>191.61</v>
      </c>
      <c r="U1208">
        <v>425</v>
      </c>
      <c r="V1208" t="str">
        <f>VLOOKUP(Tabela1[[#This Row],[CÓD FORNECEDOR]],'[1]BASE FORNECEDORES'!$A:$N,11,0)</f>
        <v>07.316.197/0001-11</v>
      </c>
      <c r="W1208" t="str">
        <f>VLOOKUP(Tabela1[[#This Row],[CNPJ]],'[1]BASE FORNECEDORES'!$K:$R,8,0)</f>
        <v>VONIXX INDUSTRIA E COMERCIO DE POLIDORES LTDA</v>
      </c>
      <c r="X1208">
        <v>83790</v>
      </c>
      <c r="Y1208" t="str">
        <f>VLOOKUP(Tabela1[[#This Row],[CÓD PRODUTO ]],[1]fornnecedor!$A:$G,7,0)</f>
        <v>BOINAS PARA POLIMENTO</v>
      </c>
      <c r="Z1208">
        <v>172577</v>
      </c>
      <c r="AA1208" t="str">
        <f>Tabela1[[#This Row],[DESCRIÇÃO]]</f>
        <v>VONIXX INDUSTRIA E COMERCIO DE POLIDORES LTDA</v>
      </c>
    </row>
    <row r="1209" spans="1:27" x14ac:dyDescent="0.3">
      <c r="A1209" t="s">
        <v>5374</v>
      </c>
      <c r="B1209" t="s">
        <v>513</v>
      </c>
      <c r="C1209" s="1">
        <v>46038</v>
      </c>
      <c r="D1209" s="2">
        <v>2001123415</v>
      </c>
      <c r="E1209" t="s">
        <v>4419</v>
      </c>
      <c r="G1209" t="s">
        <v>515</v>
      </c>
      <c r="H1209" t="s">
        <v>24</v>
      </c>
      <c r="I1209">
        <v>38.89</v>
      </c>
      <c r="J1209">
        <v>24</v>
      </c>
      <c r="K1209">
        <v>0</v>
      </c>
      <c r="L1209">
        <v>933.36</v>
      </c>
      <c r="M1209">
        <v>60.67</v>
      </c>
      <c r="N1209">
        <v>0</v>
      </c>
      <c r="O1209">
        <v>84.04</v>
      </c>
      <c r="P1209">
        <v>0</v>
      </c>
      <c r="Q1209">
        <v>0</v>
      </c>
      <c r="R1209">
        <v>112</v>
      </c>
      <c r="S1209">
        <v>0</v>
      </c>
      <c r="T1209">
        <v>994.03</v>
      </c>
      <c r="U1209">
        <v>425</v>
      </c>
      <c r="V1209" t="str">
        <f>VLOOKUP(Tabela1[[#This Row],[CÓD FORNECEDOR]],'[1]BASE FORNECEDORES'!$A:$N,11,0)</f>
        <v>07.316.197/0001-11</v>
      </c>
      <c r="W1209" t="str">
        <f>VLOOKUP(Tabela1[[#This Row],[CNPJ]],'[1]BASE FORNECEDORES'!$K:$R,8,0)</f>
        <v>VONIXX INDUSTRIA E COMERCIO DE POLIDORES LTDA</v>
      </c>
      <c r="X1209">
        <v>23415</v>
      </c>
      <c r="Y1209" t="str">
        <f>VLOOKUP(Tabela1[[#This Row],[CÓD PRODUTO ]],[1]fornnecedor!$A:$G,7,0)</f>
        <v>LINHA DE HIGENIZAÇÃO E ESTÉTICA  AUTOMOTIVA VONIX</v>
      </c>
      <c r="Z1209">
        <v>172577</v>
      </c>
      <c r="AA1209" t="str">
        <f>Tabela1[[#This Row],[DESCRIÇÃO]]</f>
        <v>VONIXX INDUSTRIA E COMERCIO DE POLIDORES LTDA</v>
      </c>
    </row>
    <row r="1210" spans="1:27" x14ac:dyDescent="0.3">
      <c r="A1210" t="s">
        <v>5374</v>
      </c>
      <c r="B1210" t="s">
        <v>513</v>
      </c>
      <c r="C1210" s="1">
        <v>46038</v>
      </c>
      <c r="D1210" s="2">
        <v>2001124293</v>
      </c>
      <c r="E1210" t="s">
        <v>3825</v>
      </c>
      <c r="G1210" t="s">
        <v>515</v>
      </c>
      <c r="H1210" t="s">
        <v>24</v>
      </c>
      <c r="I1210">
        <v>19.989999999999998</v>
      </c>
      <c r="J1210">
        <v>12</v>
      </c>
      <c r="K1210">
        <v>0</v>
      </c>
      <c r="L1210">
        <v>239.88</v>
      </c>
      <c r="M1210">
        <v>15.59</v>
      </c>
      <c r="N1210">
        <v>0</v>
      </c>
      <c r="O1210">
        <v>21.6</v>
      </c>
      <c r="P1210">
        <v>0</v>
      </c>
      <c r="Q1210">
        <v>0</v>
      </c>
      <c r="R1210">
        <v>28.79</v>
      </c>
      <c r="S1210">
        <v>0</v>
      </c>
      <c r="T1210">
        <v>255.47</v>
      </c>
      <c r="U1210">
        <v>425</v>
      </c>
      <c r="V1210" t="str">
        <f>VLOOKUP(Tabela1[[#This Row],[CÓD FORNECEDOR]],'[1]BASE FORNECEDORES'!$A:$N,11,0)</f>
        <v>07.316.197/0001-11</v>
      </c>
      <c r="W1210" t="str">
        <f>VLOOKUP(Tabela1[[#This Row],[CNPJ]],'[1]BASE FORNECEDORES'!$K:$R,8,0)</f>
        <v>VONIXX INDUSTRIA E COMERCIO DE POLIDORES LTDA</v>
      </c>
      <c r="X1210">
        <v>24293</v>
      </c>
      <c r="Y1210" t="str">
        <f>VLOOKUP(Tabela1[[#This Row],[CÓD PRODUTO ]],[1]fornnecedor!$A:$G,7,0)</f>
        <v>LINHA DE HIGENIZAÇÃO E ESTÉTICA  AUTOMOTIVA VONIX</v>
      </c>
      <c r="Z1210">
        <v>172577</v>
      </c>
      <c r="AA1210" t="str">
        <f>Tabela1[[#This Row],[DESCRIÇÃO]]</f>
        <v>VONIXX INDUSTRIA E COMERCIO DE POLIDORES LTDA</v>
      </c>
    </row>
    <row r="1211" spans="1:27" x14ac:dyDescent="0.3">
      <c r="A1211" t="s">
        <v>5374</v>
      </c>
      <c r="B1211" t="s">
        <v>513</v>
      </c>
      <c r="C1211" s="1">
        <v>46038</v>
      </c>
      <c r="D1211" s="2">
        <v>2001123414</v>
      </c>
      <c r="E1211" t="s">
        <v>3398</v>
      </c>
      <c r="G1211" t="s">
        <v>515</v>
      </c>
      <c r="H1211" t="s">
        <v>24</v>
      </c>
      <c r="I1211">
        <v>15.98</v>
      </c>
      <c r="J1211">
        <v>36</v>
      </c>
      <c r="K1211">
        <v>0</v>
      </c>
      <c r="L1211">
        <v>575.28</v>
      </c>
      <c r="M1211">
        <v>37.39</v>
      </c>
      <c r="N1211">
        <v>0</v>
      </c>
      <c r="O1211">
        <v>51.8</v>
      </c>
      <c r="P1211">
        <v>0</v>
      </c>
      <c r="Q1211">
        <v>0</v>
      </c>
      <c r="R1211">
        <v>69.03</v>
      </c>
      <c r="S1211">
        <v>0</v>
      </c>
      <c r="T1211">
        <v>612.66999999999996</v>
      </c>
      <c r="U1211">
        <v>425</v>
      </c>
      <c r="V1211" t="str">
        <f>VLOOKUP(Tabela1[[#This Row],[CÓD FORNECEDOR]],'[1]BASE FORNECEDORES'!$A:$N,11,0)</f>
        <v>07.316.197/0001-11</v>
      </c>
      <c r="W1211" t="str">
        <f>VLOOKUP(Tabela1[[#This Row],[CNPJ]],'[1]BASE FORNECEDORES'!$K:$R,8,0)</f>
        <v>VONIXX INDUSTRIA E COMERCIO DE POLIDORES LTDA</v>
      </c>
      <c r="X1211">
        <v>23414</v>
      </c>
      <c r="Y1211" t="str">
        <f>VLOOKUP(Tabela1[[#This Row],[CÓD PRODUTO ]],[1]fornnecedor!$A:$G,7,0)</f>
        <v>LINHA DE HIGENIZAÇÃO E ESTÉTICA  AUTOMOTIVA VONIX</v>
      </c>
      <c r="Z1211">
        <v>172577</v>
      </c>
      <c r="AA1211" t="str">
        <f>Tabela1[[#This Row],[DESCRIÇÃO]]</f>
        <v>VONIXX INDUSTRIA E COMERCIO DE POLIDORES LTDA</v>
      </c>
    </row>
    <row r="1212" spans="1:27" x14ac:dyDescent="0.3">
      <c r="A1212" t="s">
        <v>5374</v>
      </c>
      <c r="B1212" t="s">
        <v>513</v>
      </c>
      <c r="C1212" s="1">
        <v>46038</v>
      </c>
      <c r="D1212" s="2">
        <v>2001185201</v>
      </c>
      <c r="E1212" t="s">
        <v>3477</v>
      </c>
      <c r="G1212" t="s">
        <v>515</v>
      </c>
      <c r="H1212" t="s">
        <v>24</v>
      </c>
      <c r="I1212">
        <v>23.73</v>
      </c>
      <c r="J1212">
        <v>9</v>
      </c>
      <c r="K1212">
        <v>0</v>
      </c>
      <c r="L1212">
        <v>213.57</v>
      </c>
      <c r="M1212">
        <v>13.88</v>
      </c>
      <c r="N1212">
        <v>0</v>
      </c>
      <c r="O1212">
        <v>19.23</v>
      </c>
      <c r="P1212">
        <v>0</v>
      </c>
      <c r="Q1212">
        <v>0</v>
      </c>
      <c r="R1212">
        <v>25.63</v>
      </c>
      <c r="S1212">
        <v>0</v>
      </c>
      <c r="T1212">
        <v>227.45</v>
      </c>
      <c r="U1212">
        <v>425</v>
      </c>
      <c r="V1212" t="str">
        <f>VLOOKUP(Tabela1[[#This Row],[CÓD FORNECEDOR]],'[1]BASE FORNECEDORES'!$A:$N,11,0)</f>
        <v>07.316.197/0001-11</v>
      </c>
      <c r="W1212" t="str">
        <f>VLOOKUP(Tabela1[[#This Row],[CNPJ]],'[1]BASE FORNECEDORES'!$K:$R,8,0)</f>
        <v>VONIXX INDUSTRIA E COMERCIO DE POLIDORES LTDA</v>
      </c>
      <c r="X1212">
        <v>85201</v>
      </c>
      <c r="Y1212" t="str">
        <f>VLOOKUP(Tabela1[[#This Row],[CÓD PRODUTO ]],[1]fornnecedor!$A:$G,7,0)</f>
        <v>LINHA DE HIGENIZAÇÃO E ESTÉTICA  AUTOMOTIVA VONIX</v>
      </c>
      <c r="Z1212">
        <v>172577</v>
      </c>
      <c r="AA1212" t="str">
        <f>Tabela1[[#This Row],[DESCRIÇÃO]]</f>
        <v>VONIXX INDUSTRIA E COMERCIO DE POLIDORES LTDA</v>
      </c>
    </row>
    <row r="1213" spans="1:27" x14ac:dyDescent="0.3">
      <c r="A1213" t="s">
        <v>5374</v>
      </c>
      <c r="B1213" t="s">
        <v>513</v>
      </c>
      <c r="C1213" s="1">
        <v>46038</v>
      </c>
      <c r="D1213" s="2">
        <v>2001184394</v>
      </c>
      <c r="E1213" t="s">
        <v>519</v>
      </c>
      <c r="G1213" t="s">
        <v>515</v>
      </c>
      <c r="H1213" t="s">
        <v>24</v>
      </c>
      <c r="I1213">
        <v>17.66</v>
      </c>
      <c r="J1213">
        <v>12</v>
      </c>
      <c r="K1213">
        <v>0</v>
      </c>
      <c r="L1213">
        <v>211.92</v>
      </c>
      <c r="M1213">
        <v>6.89</v>
      </c>
      <c r="N1213">
        <v>0</v>
      </c>
      <c r="O1213">
        <v>19.079999999999998</v>
      </c>
      <c r="P1213">
        <v>0</v>
      </c>
      <c r="Q1213">
        <v>0</v>
      </c>
      <c r="R1213">
        <v>25.43</v>
      </c>
      <c r="S1213">
        <v>0</v>
      </c>
      <c r="T1213">
        <v>218.81</v>
      </c>
      <c r="U1213">
        <v>425</v>
      </c>
      <c r="V1213" t="str">
        <f>VLOOKUP(Tabela1[[#This Row],[CÓD FORNECEDOR]],'[1]BASE FORNECEDORES'!$A:$N,11,0)</f>
        <v>07.316.197/0001-11</v>
      </c>
      <c r="W1213" t="str">
        <f>VLOOKUP(Tabela1[[#This Row],[CNPJ]],'[1]BASE FORNECEDORES'!$K:$R,8,0)</f>
        <v>VONIXX INDUSTRIA E COMERCIO DE POLIDORES LTDA</v>
      </c>
      <c r="X1213">
        <v>84394</v>
      </c>
      <c r="Y1213" t="str">
        <f>VLOOKUP(Tabela1[[#This Row],[CÓD PRODUTO ]],[1]fornnecedor!$A:$G,7,0)</f>
        <v>LINHA DE HIGENIZAÇÃO E ESTÉTICA  AUTOMOTIVA VONIX</v>
      </c>
      <c r="Z1213">
        <v>172577</v>
      </c>
      <c r="AA1213" t="str">
        <f>Tabela1[[#This Row],[DESCRIÇÃO]]</f>
        <v>VONIXX INDUSTRIA E COMERCIO DE POLIDORES LTDA</v>
      </c>
    </row>
    <row r="1214" spans="1:27" x14ac:dyDescent="0.3">
      <c r="A1214" t="s">
        <v>5374</v>
      </c>
      <c r="B1214" t="s">
        <v>513</v>
      </c>
      <c r="C1214" s="1">
        <v>46038</v>
      </c>
      <c r="D1214" s="2">
        <v>2001184543</v>
      </c>
      <c r="E1214" t="s">
        <v>520</v>
      </c>
      <c r="G1214" t="s">
        <v>515</v>
      </c>
      <c r="H1214" t="s">
        <v>24</v>
      </c>
      <c r="I1214">
        <v>58.43</v>
      </c>
      <c r="J1214">
        <v>4</v>
      </c>
      <c r="K1214">
        <v>0</v>
      </c>
      <c r="L1214">
        <v>233.72</v>
      </c>
      <c r="M1214">
        <v>7.6</v>
      </c>
      <c r="N1214">
        <v>0</v>
      </c>
      <c r="O1214">
        <v>21.04</v>
      </c>
      <c r="P1214">
        <v>0</v>
      </c>
      <c r="Q1214">
        <v>0</v>
      </c>
      <c r="R1214">
        <v>28.05</v>
      </c>
      <c r="S1214">
        <v>0</v>
      </c>
      <c r="T1214">
        <v>241.32</v>
      </c>
      <c r="U1214">
        <v>425</v>
      </c>
      <c r="V1214" t="str">
        <f>VLOOKUP(Tabela1[[#This Row],[CÓD FORNECEDOR]],'[1]BASE FORNECEDORES'!$A:$N,11,0)</f>
        <v>07.316.197/0001-11</v>
      </c>
      <c r="W1214" t="str">
        <f>VLOOKUP(Tabela1[[#This Row],[CNPJ]],'[1]BASE FORNECEDORES'!$K:$R,8,0)</f>
        <v>VONIXX INDUSTRIA E COMERCIO DE POLIDORES LTDA</v>
      </c>
      <c r="X1214">
        <v>84543</v>
      </c>
      <c r="Y1214" t="str">
        <f>VLOOKUP(Tabela1[[#This Row],[CÓD PRODUTO ]],[1]fornnecedor!$A:$G,7,0)</f>
        <v>LINHA DE HIGENIZAÇÃO E ESTÉTICA  AUTOMOTIVA VONIX</v>
      </c>
      <c r="Z1214">
        <v>172577</v>
      </c>
      <c r="AA1214" t="str">
        <f>Tabela1[[#This Row],[DESCRIÇÃO]]</f>
        <v>VONIXX INDUSTRIA E COMERCIO DE POLIDORES LTDA</v>
      </c>
    </row>
    <row r="1215" spans="1:27" x14ac:dyDescent="0.3">
      <c r="A1215" t="s">
        <v>5374</v>
      </c>
      <c r="B1215" t="s">
        <v>513</v>
      </c>
      <c r="C1215" s="1">
        <v>46038</v>
      </c>
      <c r="D1215" s="2">
        <v>2001124229</v>
      </c>
      <c r="E1215" t="s">
        <v>3474</v>
      </c>
      <c r="G1215" t="s">
        <v>515</v>
      </c>
      <c r="H1215" t="s">
        <v>24</v>
      </c>
      <c r="I1215">
        <v>21.21</v>
      </c>
      <c r="J1215">
        <v>12</v>
      </c>
      <c r="K1215">
        <v>0</v>
      </c>
      <c r="L1215">
        <v>254.52</v>
      </c>
      <c r="M1215">
        <v>8.27</v>
      </c>
      <c r="N1215">
        <v>0</v>
      </c>
      <c r="O1215">
        <v>22.92</v>
      </c>
      <c r="P1215">
        <v>0</v>
      </c>
      <c r="Q1215">
        <v>0</v>
      </c>
      <c r="R1215">
        <v>30.54</v>
      </c>
      <c r="S1215">
        <v>0</v>
      </c>
      <c r="T1215">
        <v>262.79000000000002</v>
      </c>
      <c r="U1215">
        <v>425</v>
      </c>
      <c r="V1215" t="str">
        <f>VLOOKUP(Tabela1[[#This Row],[CÓD FORNECEDOR]],'[1]BASE FORNECEDORES'!$A:$N,11,0)</f>
        <v>07.316.197/0001-11</v>
      </c>
      <c r="W1215" t="str">
        <f>VLOOKUP(Tabela1[[#This Row],[CNPJ]],'[1]BASE FORNECEDORES'!$K:$R,8,0)</f>
        <v>VONIXX INDUSTRIA E COMERCIO DE POLIDORES LTDA</v>
      </c>
      <c r="X1215">
        <v>24229</v>
      </c>
      <c r="Y1215" t="str">
        <f>VLOOKUP(Tabela1[[#This Row],[CÓD PRODUTO ]],[1]fornnecedor!$A:$G,7,0)</f>
        <v>LINHA DE HIGENIZAÇÃO E ESTÉTICA  AUTOMOTIVA VONIX</v>
      </c>
      <c r="Z1215">
        <v>172577</v>
      </c>
      <c r="AA1215" t="str">
        <f>Tabela1[[#This Row],[DESCRIÇÃO]]</f>
        <v>VONIXX INDUSTRIA E COMERCIO DE POLIDORES LTDA</v>
      </c>
    </row>
    <row r="1216" spans="1:27" x14ac:dyDescent="0.3">
      <c r="A1216" t="s">
        <v>5374</v>
      </c>
      <c r="B1216" t="s">
        <v>513</v>
      </c>
      <c r="C1216" s="1">
        <v>46038</v>
      </c>
      <c r="D1216" s="2">
        <v>2001186965</v>
      </c>
      <c r="E1216" t="s">
        <v>4032</v>
      </c>
      <c r="G1216" t="s">
        <v>515</v>
      </c>
      <c r="H1216" t="s">
        <v>24</v>
      </c>
      <c r="I1216">
        <v>27.44</v>
      </c>
      <c r="J1216">
        <v>9</v>
      </c>
      <c r="K1216">
        <v>0</v>
      </c>
      <c r="L1216">
        <v>246.96</v>
      </c>
      <c r="M1216">
        <v>16.05</v>
      </c>
      <c r="N1216">
        <v>0</v>
      </c>
      <c r="O1216">
        <v>22.24</v>
      </c>
      <c r="P1216">
        <v>0</v>
      </c>
      <c r="Q1216">
        <v>0</v>
      </c>
      <c r="R1216">
        <v>29.64</v>
      </c>
      <c r="S1216">
        <v>0</v>
      </c>
      <c r="T1216">
        <v>263.01</v>
      </c>
      <c r="U1216">
        <v>425</v>
      </c>
      <c r="V1216" t="str">
        <f>VLOOKUP(Tabela1[[#This Row],[CÓD FORNECEDOR]],'[1]BASE FORNECEDORES'!$A:$N,11,0)</f>
        <v>07.316.197/0001-11</v>
      </c>
      <c r="W1216" t="str">
        <f>VLOOKUP(Tabela1[[#This Row],[CNPJ]],'[1]BASE FORNECEDORES'!$K:$R,8,0)</f>
        <v>VONIXX INDUSTRIA E COMERCIO DE POLIDORES LTDA</v>
      </c>
      <c r="X1216">
        <v>86965</v>
      </c>
      <c r="Y1216" t="str">
        <f>VLOOKUP(Tabela1[[#This Row],[CÓD PRODUTO ]],[1]fornnecedor!$A:$G,7,0)</f>
        <v>LINHA DE HIGENIZAÇÃO E ESTÉTICA  AUTOMOTIVA VONIX</v>
      </c>
      <c r="Z1216">
        <v>172577</v>
      </c>
      <c r="AA1216" t="str">
        <f>Tabela1[[#This Row],[DESCRIÇÃO]]</f>
        <v>VONIXX INDUSTRIA E COMERCIO DE POLIDORES LTDA</v>
      </c>
    </row>
    <row r="1217" spans="1:27" x14ac:dyDescent="0.3">
      <c r="A1217" t="s">
        <v>5374</v>
      </c>
      <c r="B1217" t="s">
        <v>513</v>
      </c>
      <c r="C1217" s="1">
        <v>46038</v>
      </c>
      <c r="D1217" s="2">
        <v>2001123444</v>
      </c>
      <c r="E1217" t="s">
        <v>3727</v>
      </c>
      <c r="G1217" t="s">
        <v>515</v>
      </c>
      <c r="H1217" t="s">
        <v>24</v>
      </c>
      <c r="I1217">
        <v>22.28</v>
      </c>
      <c r="J1217">
        <v>24</v>
      </c>
      <c r="K1217">
        <v>0</v>
      </c>
      <c r="L1217">
        <v>534.72</v>
      </c>
      <c r="M1217">
        <v>34.76</v>
      </c>
      <c r="N1217">
        <v>0</v>
      </c>
      <c r="O1217">
        <v>48.15</v>
      </c>
      <c r="P1217">
        <v>0</v>
      </c>
      <c r="Q1217">
        <v>0</v>
      </c>
      <c r="R1217">
        <v>64.17</v>
      </c>
      <c r="S1217">
        <v>0</v>
      </c>
      <c r="T1217">
        <v>569.48</v>
      </c>
      <c r="U1217">
        <v>425</v>
      </c>
      <c r="V1217" t="str">
        <f>VLOOKUP(Tabela1[[#This Row],[CÓD FORNECEDOR]],'[1]BASE FORNECEDORES'!$A:$N,11,0)</f>
        <v>07.316.197/0001-11</v>
      </c>
      <c r="W1217" t="str">
        <f>VLOOKUP(Tabela1[[#This Row],[CNPJ]],'[1]BASE FORNECEDORES'!$K:$R,8,0)</f>
        <v>VONIXX INDUSTRIA E COMERCIO DE POLIDORES LTDA</v>
      </c>
      <c r="X1217">
        <v>23444</v>
      </c>
      <c r="Y1217" t="str">
        <f>VLOOKUP(Tabela1[[#This Row],[CÓD PRODUTO ]],[1]fornnecedor!$A:$G,7,0)</f>
        <v>LINHA DE HIGENIZAÇÃO E ESTÉTICA  AUTOMOTIVA VONIX</v>
      </c>
      <c r="Z1217">
        <v>172577</v>
      </c>
      <c r="AA1217" t="str">
        <f>Tabela1[[#This Row],[DESCRIÇÃO]]</f>
        <v>VONIXX INDUSTRIA E COMERCIO DE POLIDORES LTDA</v>
      </c>
    </row>
    <row r="1218" spans="1:27" x14ac:dyDescent="0.3">
      <c r="A1218" t="s">
        <v>5374</v>
      </c>
      <c r="B1218" t="s">
        <v>513</v>
      </c>
      <c r="C1218" s="1">
        <v>46038</v>
      </c>
      <c r="D1218" s="2">
        <v>2001123443</v>
      </c>
      <c r="E1218" t="s">
        <v>3478</v>
      </c>
      <c r="G1218" t="s">
        <v>515</v>
      </c>
      <c r="H1218" t="s">
        <v>24</v>
      </c>
      <c r="I1218">
        <v>14.26</v>
      </c>
      <c r="J1218">
        <v>12</v>
      </c>
      <c r="K1218">
        <v>0</v>
      </c>
      <c r="L1218">
        <v>171.12</v>
      </c>
      <c r="M1218">
        <v>11.12</v>
      </c>
      <c r="N1218">
        <v>0</v>
      </c>
      <c r="O1218">
        <v>15.41</v>
      </c>
      <c r="P1218">
        <v>0</v>
      </c>
      <c r="Q1218">
        <v>0</v>
      </c>
      <c r="R1218">
        <v>20.53</v>
      </c>
      <c r="S1218">
        <v>0</v>
      </c>
      <c r="T1218">
        <v>182.24</v>
      </c>
      <c r="U1218">
        <v>425</v>
      </c>
      <c r="V1218" t="str">
        <f>VLOOKUP(Tabela1[[#This Row],[CÓD FORNECEDOR]],'[1]BASE FORNECEDORES'!$A:$N,11,0)</f>
        <v>07.316.197/0001-11</v>
      </c>
      <c r="W1218" t="str">
        <f>VLOOKUP(Tabela1[[#This Row],[CNPJ]],'[1]BASE FORNECEDORES'!$K:$R,8,0)</f>
        <v>VONIXX INDUSTRIA E COMERCIO DE POLIDORES LTDA</v>
      </c>
      <c r="X1218">
        <v>23443</v>
      </c>
      <c r="Y1218" t="str">
        <f>VLOOKUP(Tabela1[[#This Row],[CÓD PRODUTO ]],[1]fornnecedor!$A:$G,7,0)</f>
        <v>LINHA DE HIGENIZAÇÃO E ESTÉTICA  AUTOMOTIVA VONIX</v>
      </c>
      <c r="Z1218">
        <v>172577</v>
      </c>
      <c r="AA1218" t="str">
        <f>Tabela1[[#This Row],[DESCRIÇÃO]]</f>
        <v>VONIXX INDUSTRIA E COMERCIO DE POLIDORES LTDA</v>
      </c>
    </row>
    <row r="1219" spans="1:27" x14ac:dyDescent="0.3">
      <c r="A1219" t="s">
        <v>5374</v>
      </c>
      <c r="B1219" t="s">
        <v>513</v>
      </c>
      <c r="C1219" s="1">
        <v>46038</v>
      </c>
      <c r="D1219" s="2">
        <v>2001185207</v>
      </c>
      <c r="E1219" t="s">
        <v>3826</v>
      </c>
      <c r="G1219" t="s">
        <v>515</v>
      </c>
      <c r="H1219" t="s">
        <v>24</v>
      </c>
      <c r="I1219">
        <v>20.03</v>
      </c>
      <c r="J1219">
        <v>6</v>
      </c>
      <c r="K1219">
        <v>0</v>
      </c>
      <c r="L1219">
        <v>120.18</v>
      </c>
      <c r="M1219">
        <v>3.91</v>
      </c>
      <c r="N1219">
        <v>0</v>
      </c>
      <c r="O1219">
        <v>10.82</v>
      </c>
      <c r="P1219">
        <v>0</v>
      </c>
      <c r="Q1219">
        <v>0</v>
      </c>
      <c r="R1219">
        <v>14.42</v>
      </c>
      <c r="S1219">
        <v>0</v>
      </c>
      <c r="T1219">
        <v>124.09</v>
      </c>
      <c r="U1219">
        <v>425</v>
      </c>
      <c r="V1219" t="str">
        <f>VLOOKUP(Tabela1[[#This Row],[CÓD FORNECEDOR]],'[1]BASE FORNECEDORES'!$A:$N,11,0)</f>
        <v>07.316.197/0001-11</v>
      </c>
      <c r="W1219" t="str">
        <f>VLOOKUP(Tabela1[[#This Row],[CNPJ]],'[1]BASE FORNECEDORES'!$K:$R,8,0)</f>
        <v>VONIXX INDUSTRIA E COMERCIO DE POLIDORES LTDA</v>
      </c>
      <c r="X1219">
        <v>85207</v>
      </c>
      <c r="Y1219" t="str">
        <f>VLOOKUP(Tabela1[[#This Row],[CÓD PRODUTO ]],[1]fornnecedor!$A:$G,7,0)</f>
        <v>LINHA DE HIGENIZAÇÃO E ESTÉTICA  AUTOMOTIVA VONIX</v>
      </c>
      <c r="Z1219">
        <v>172577</v>
      </c>
      <c r="AA1219" t="str">
        <f>Tabela1[[#This Row],[DESCRIÇÃO]]</f>
        <v>VONIXX INDUSTRIA E COMERCIO DE POLIDORES LTDA</v>
      </c>
    </row>
    <row r="1220" spans="1:27" x14ac:dyDescent="0.3">
      <c r="A1220" t="s">
        <v>5374</v>
      </c>
      <c r="B1220" t="s">
        <v>513</v>
      </c>
      <c r="C1220" s="1">
        <v>46038</v>
      </c>
      <c r="D1220" s="2">
        <v>2001124230</v>
      </c>
      <c r="E1220" t="s">
        <v>3744</v>
      </c>
      <c r="G1220" t="s">
        <v>515</v>
      </c>
      <c r="H1220" t="s">
        <v>24</v>
      </c>
      <c r="I1220">
        <v>21.8</v>
      </c>
      <c r="J1220">
        <v>12</v>
      </c>
      <c r="K1220">
        <v>0</v>
      </c>
      <c r="L1220">
        <v>261.60000000000002</v>
      </c>
      <c r="M1220">
        <v>8.5</v>
      </c>
      <c r="N1220">
        <v>0</v>
      </c>
      <c r="O1220">
        <v>23.56</v>
      </c>
      <c r="P1220">
        <v>0</v>
      </c>
      <c r="Q1220">
        <v>0</v>
      </c>
      <c r="R1220">
        <v>31.39</v>
      </c>
      <c r="S1220">
        <v>0</v>
      </c>
      <c r="T1220">
        <v>270.10000000000002</v>
      </c>
      <c r="U1220">
        <v>425</v>
      </c>
      <c r="V1220" t="str">
        <f>VLOOKUP(Tabela1[[#This Row],[CÓD FORNECEDOR]],'[1]BASE FORNECEDORES'!$A:$N,11,0)</f>
        <v>07.316.197/0001-11</v>
      </c>
      <c r="W1220" t="str">
        <f>VLOOKUP(Tabela1[[#This Row],[CNPJ]],'[1]BASE FORNECEDORES'!$K:$R,8,0)</f>
        <v>VONIXX INDUSTRIA E COMERCIO DE POLIDORES LTDA</v>
      </c>
      <c r="X1220">
        <v>24230</v>
      </c>
      <c r="Y1220" t="str">
        <f>VLOOKUP(Tabela1[[#This Row],[CÓD PRODUTO ]],[1]fornnecedor!$A:$G,7,0)</f>
        <v>LINHA DE HIGENIZAÇÃO E ESTÉTICA  AUTOMOTIVA VONIX</v>
      </c>
      <c r="Z1220">
        <v>172577</v>
      </c>
      <c r="AA1220" t="str">
        <f>Tabela1[[#This Row],[DESCRIÇÃO]]</f>
        <v>VONIXX INDUSTRIA E COMERCIO DE POLIDORES LTDA</v>
      </c>
    </row>
    <row r="1221" spans="1:27" x14ac:dyDescent="0.3">
      <c r="A1221" t="s">
        <v>5374</v>
      </c>
      <c r="B1221" t="s">
        <v>513</v>
      </c>
      <c r="C1221" s="1">
        <v>46038</v>
      </c>
      <c r="D1221" s="2">
        <v>2001123483</v>
      </c>
      <c r="E1221" t="s">
        <v>3161</v>
      </c>
      <c r="G1221" t="s">
        <v>515</v>
      </c>
      <c r="H1221" t="s">
        <v>24</v>
      </c>
      <c r="I1221">
        <v>23.55</v>
      </c>
      <c r="J1221">
        <v>4</v>
      </c>
      <c r="K1221">
        <v>0</v>
      </c>
      <c r="L1221">
        <v>94.2</v>
      </c>
      <c r="M1221">
        <v>3.06</v>
      </c>
      <c r="N1221">
        <v>0</v>
      </c>
      <c r="O1221">
        <v>8.48</v>
      </c>
      <c r="P1221">
        <v>0</v>
      </c>
      <c r="Q1221">
        <v>0</v>
      </c>
      <c r="R1221">
        <v>11.3</v>
      </c>
      <c r="S1221">
        <v>0</v>
      </c>
      <c r="T1221">
        <v>97.26</v>
      </c>
      <c r="U1221">
        <v>425</v>
      </c>
      <c r="V1221" t="str">
        <f>VLOOKUP(Tabela1[[#This Row],[CÓD FORNECEDOR]],'[1]BASE FORNECEDORES'!$A:$N,11,0)</f>
        <v>07.316.197/0001-11</v>
      </c>
      <c r="W1221" t="str">
        <f>VLOOKUP(Tabela1[[#This Row],[CNPJ]],'[1]BASE FORNECEDORES'!$K:$R,8,0)</f>
        <v>VONIXX INDUSTRIA E COMERCIO DE POLIDORES LTDA</v>
      </c>
      <c r="X1221">
        <v>23483</v>
      </c>
      <c r="Y1221" t="str">
        <f>VLOOKUP(Tabela1[[#This Row],[CÓD PRODUTO ]],[1]fornnecedor!$A:$G,7,0)</f>
        <v>LINHA DE HIGENIZAÇÃO E ESTÉTICA  AUTOMOTIVA VONIX</v>
      </c>
      <c r="Z1221">
        <v>172577</v>
      </c>
      <c r="AA1221" t="str">
        <f>Tabela1[[#This Row],[DESCRIÇÃO]]</f>
        <v>VONIXX INDUSTRIA E COMERCIO DE POLIDORES LTDA</v>
      </c>
    </row>
    <row r="1222" spans="1:27" x14ac:dyDescent="0.3">
      <c r="A1222" t="s">
        <v>5374</v>
      </c>
      <c r="B1222" t="s">
        <v>513</v>
      </c>
      <c r="C1222" s="1">
        <v>46038</v>
      </c>
      <c r="D1222" s="2">
        <v>2001124264</v>
      </c>
      <c r="E1222" t="s">
        <v>3955</v>
      </c>
      <c r="G1222" t="s">
        <v>515</v>
      </c>
      <c r="H1222" t="s">
        <v>24</v>
      </c>
      <c r="I1222">
        <v>21.7</v>
      </c>
      <c r="J1222">
        <v>6</v>
      </c>
      <c r="K1222">
        <v>0</v>
      </c>
      <c r="L1222">
        <v>130.19999999999999</v>
      </c>
      <c r="M1222">
        <v>0</v>
      </c>
      <c r="N1222">
        <v>0</v>
      </c>
      <c r="O1222">
        <v>11.72</v>
      </c>
      <c r="P1222">
        <v>0</v>
      </c>
      <c r="Q1222">
        <v>0</v>
      </c>
      <c r="R1222">
        <v>5.21</v>
      </c>
      <c r="S1222">
        <v>0</v>
      </c>
      <c r="T1222">
        <v>130.19999999999999</v>
      </c>
      <c r="U1222">
        <v>425</v>
      </c>
      <c r="V1222" t="str">
        <f>VLOOKUP(Tabela1[[#This Row],[CÓD FORNECEDOR]],'[1]BASE FORNECEDORES'!$A:$N,11,0)</f>
        <v>07.316.197/0001-11</v>
      </c>
      <c r="W1222" t="str">
        <f>VLOOKUP(Tabela1[[#This Row],[CNPJ]],'[1]BASE FORNECEDORES'!$K:$R,8,0)</f>
        <v>VONIXX INDUSTRIA E COMERCIO DE POLIDORES LTDA</v>
      </c>
      <c r="X1222">
        <v>24264</v>
      </c>
      <c r="Y1222" t="str">
        <f>VLOOKUP(Tabela1[[#This Row],[CÓD PRODUTO ]],[1]fornnecedor!$A:$G,7,0)</f>
        <v>LINHA DE HIGENIZAÇÃO E ESTÉTICA  AUTOMOTIVA VONIX</v>
      </c>
      <c r="Z1222">
        <v>172577</v>
      </c>
      <c r="AA1222" t="str">
        <f>Tabela1[[#This Row],[DESCRIÇÃO]]</f>
        <v>VONIXX INDUSTRIA E COMERCIO DE POLIDORES LTDA</v>
      </c>
    </row>
    <row r="1223" spans="1:27" x14ac:dyDescent="0.3">
      <c r="A1223" t="s">
        <v>5374</v>
      </c>
      <c r="B1223" t="s">
        <v>513</v>
      </c>
      <c r="C1223" s="1">
        <v>46038</v>
      </c>
      <c r="D1223" s="2">
        <v>2001183820</v>
      </c>
      <c r="E1223" t="s">
        <v>4033</v>
      </c>
      <c r="G1223" t="s">
        <v>515</v>
      </c>
      <c r="H1223" t="s">
        <v>24</v>
      </c>
      <c r="I1223">
        <v>27.44</v>
      </c>
      <c r="J1223">
        <v>24</v>
      </c>
      <c r="K1223">
        <v>0</v>
      </c>
      <c r="L1223">
        <v>658.56</v>
      </c>
      <c r="M1223">
        <v>42.81</v>
      </c>
      <c r="N1223">
        <v>0</v>
      </c>
      <c r="O1223">
        <v>59.3</v>
      </c>
      <c r="P1223">
        <v>0</v>
      </c>
      <c r="Q1223">
        <v>0</v>
      </c>
      <c r="R1223">
        <v>79.03</v>
      </c>
      <c r="S1223">
        <v>0</v>
      </c>
      <c r="T1223">
        <v>701.37</v>
      </c>
      <c r="U1223">
        <v>425</v>
      </c>
      <c r="V1223" t="str">
        <f>VLOOKUP(Tabela1[[#This Row],[CÓD FORNECEDOR]],'[1]BASE FORNECEDORES'!$A:$N,11,0)</f>
        <v>07.316.197/0001-11</v>
      </c>
      <c r="W1223" t="str">
        <f>VLOOKUP(Tabela1[[#This Row],[CNPJ]],'[1]BASE FORNECEDORES'!$K:$R,8,0)</f>
        <v>VONIXX INDUSTRIA E COMERCIO DE POLIDORES LTDA</v>
      </c>
      <c r="X1223">
        <v>83820</v>
      </c>
      <c r="Y1223" t="str">
        <f>VLOOKUP(Tabela1[[#This Row],[CÓD PRODUTO ]],[1]fornnecedor!$A:$G,7,0)</f>
        <v>LINHA DE HIGENIZAÇÃO E ESTÉTICA  AUTOMOTIVA VONIX</v>
      </c>
      <c r="Z1223">
        <v>172577</v>
      </c>
      <c r="AA1223" t="str">
        <f>Tabela1[[#This Row],[DESCRIÇÃO]]</f>
        <v>VONIXX INDUSTRIA E COMERCIO DE POLIDORES LTDA</v>
      </c>
    </row>
    <row r="1224" spans="1:27" x14ac:dyDescent="0.3">
      <c r="A1224" t="s">
        <v>5374</v>
      </c>
      <c r="B1224" t="s">
        <v>513</v>
      </c>
      <c r="C1224" s="1">
        <v>46038</v>
      </c>
      <c r="D1224" s="2">
        <v>2001185351</v>
      </c>
      <c r="E1224" t="s">
        <v>4511</v>
      </c>
      <c r="G1224" t="s">
        <v>515</v>
      </c>
      <c r="H1224" t="s">
        <v>24</v>
      </c>
      <c r="I1224">
        <v>72.11</v>
      </c>
      <c r="J1224">
        <v>9</v>
      </c>
      <c r="K1224">
        <v>0</v>
      </c>
      <c r="L1224">
        <v>648.99</v>
      </c>
      <c r="M1224">
        <v>42.18</v>
      </c>
      <c r="N1224">
        <v>0</v>
      </c>
      <c r="O1224">
        <v>58.44</v>
      </c>
      <c r="P1224">
        <v>0</v>
      </c>
      <c r="Q1224">
        <v>0</v>
      </c>
      <c r="R1224">
        <v>77.88</v>
      </c>
      <c r="S1224">
        <v>0</v>
      </c>
      <c r="T1224">
        <v>691.17</v>
      </c>
      <c r="U1224">
        <v>425</v>
      </c>
      <c r="V1224" t="str">
        <f>VLOOKUP(Tabela1[[#This Row],[CÓD FORNECEDOR]],'[1]BASE FORNECEDORES'!$A:$N,11,0)</f>
        <v>07.316.197/0001-11</v>
      </c>
      <c r="W1224" t="str">
        <f>VLOOKUP(Tabela1[[#This Row],[CNPJ]],'[1]BASE FORNECEDORES'!$K:$R,8,0)</f>
        <v>VONIXX INDUSTRIA E COMERCIO DE POLIDORES LTDA</v>
      </c>
      <c r="X1224">
        <v>85351</v>
      </c>
      <c r="Y1224" t="str">
        <f>VLOOKUP(Tabela1[[#This Row],[CÓD PRODUTO ]],[1]fornnecedor!$A:$G,7,0)</f>
        <v>LINHA DE HIGENIZAÇÃO E ESTÉTICA  AUTOMOTIVA VONIX</v>
      </c>
      <c r="Z1224">
        <v>172577</v>
      </c>
      <c r="AA1224" t="str">
        <f>Tabela1[[#This Row],[DESCRIÇÃO]]</f>
        <v>VONIXX INDUSTRIA E COMERCIO DE POLIDORES LTDA</v>
      </c>
    </row>
    <row r="1225" spans="1:27" x14ac:dyDescent="0.3">
      <c r="A1225" t="s">
        <v>5374</v>
      </c>
      <c r="B1225" t="s">
        <v>513</v>
      </c>
      <c r="C1225" s="1">
        <v>46038</v>
      </c>
      <c r="D1225" s="2">
        <v>2001124297</v>
      </c>
      <c r="E1225" t="s">
        <v>3387</v>
      </c>
      <c r="G1225" t="s">
        <v>515</v>
      </c>
      <c r="H1225" t="s">
        <v>24</v>
      </c>
      <c r="I1225">
        <v>29.91</v>
      </c>
      <c r="J1225">
        <v>48</v>
      </c>
      <c r="K1225">
        <v>0</v>
      </c>
      <c r="L1225" s="3">
        <v>1435.68</v>
      </c>
      <c r="M1225">
        <v>46.66</v>
      </c>
      <c r="N1225">
        <v>0</v>
      </c>
      <c r="O1225">
        <v>129.27000000000001</v>
      </c>
      <c r="P1225">
        <v>0</v>
      </c>
      <c r="Q1225">
        <v>0</v>
      </c>
      <c r="R1225">
        <v>172.28</v>
      </c>
      <c r="S1225">
        <v>0</v>
      </c>
      <c r="T1225" s="3">
        <v>1482.34</v>
      </c>
      <c r="U1225">
        <v>425</v>
      </c>
      <c r="V1225" t="str">
        <f>VLOOKUP(Tabela1[[#This Row],[CÓD FORNECEDOR]],'[1]BASE FORNECEDORES'!$A:$N,11,0)</f>
        <v>07.316.197/0001-11</v>
      </c>
      <c r="W1225" t="str">
        <f>VLOOKUP(Tabela1[[#This Row],[CNPJ]],'[1]BASE FORNECEDORES'!$K:$R,8,0)</f>
        <v>VONIXX INDUSTRIA E COMERCIO DE POLIDORES LTDA</v>
      </c>
      <c r="X1225">
        <v>24297</v>
      </c>
      <c r="Y1225" t="str">
        <f>VLOOKUP(Tabela1[[#This Row],[CÓD PRODUTO ]],[1]fornnecedor!$A:$G,7,0)</f>
        <v>LINHA DE HIGENIZAÇÃO E ESTÉTICA  AUTOMOTIVA VONIX</v>
      </c>
      <c r="Z1225">
        <v>172577</v>
      </c>
      <c r="AA1225" t="str">
        <f>Tabela1[[#This Row],[DESCRIÇÃO]]</f>
        <v>VONIXX INDUSTRIA E COMERCIO DE POLIDORES LTDA</v>
      </c>
    </row>
    <row r="1226" spans="1:27" x14ac:dyDescent="0.3">
      <c r="A1226" t="s">
        <v>5374</v>
      </c>
      <c r="B1226" t="s">
        <v>513</v>
      </c>
      <c r="C1226" s="1">
        <v>46038</v>
      </c>
      <c r="D1226" s="2">
        <v>2001185247</v>
      </c>
      <c r="E1226" t="s">
        <v>4064</v>
      </c>
      <c r="G1226" t="s">
        <v>515</v>
      </c>
      <c r="H1226" t="s">
        <v>24</v>
      </c>
      <c r="I1226">
        <v>43.66</v>
      </c>
      <c r="J1226">
        <v>12</v>
      </c>
      <c r="K1226">
        <v>0</v>
      </c>
      <c r="L1226">
        <v>523.91999999999996</v>
      </c>
      <c r="M1226">
        <v>17.03</v>
      </c>
      <c r="N1226">
        <v>0</v>
      </c>
      <c r="O1226">
        <v>47.18</v>
      </c>
      <c r="P1226">
        <v>0</v>
      </c>
      <c r="Q1226">
        <v>0</v>
      </c>
      <c r="R1226">
        <v>62.87</v>
      </c>
      <c r="S1226">
        <v>0</v>
      </c>
      <c r="T1226">
        <v>540.95000000000005</v>
      </c>
      <c r="U1226">
        <v>425</v>
      </c>
      <c r="V1226" t="str">
        <f>VLOOKUP(Tabela1[[#This Row],[CÓD FORNECEDOR]],'[1]BASE FORNECEDORES'!$A:$N,11,0)</f>
        <v>07.316.197/0001-11</v>
      </c>
      <c r="W1226" t="str">
        <f>VLOOKUP(Tabela1[[#This Row],[CNPJ]],'[1]BASE FORNECEDORES'!$K:$R,8,0)</f>
        <v>VONIXX INDUSTRIA E COMERCIO DE POLIDORES LTDA</v>
      </c>
      <c r="X1226">
        <v>85247</v>
      </c>
      <c r="Y1226" t="str">
        <f>VLOOKUP(Tabela1[[#This Row],[CÓD PRODUTO ]],[1]fornnecedor!$A:$G,7,0)</f>
        <v>LINHA DE HIGENIZAÇÃO E ESTÉTICA  AUTOMOTIVA VONIX</v>
      </c>
      <c r="Z1226">
        <v>172577</v>
      </c>
      <c r="AA1226" t="str">
        <f>Tabela1[[#This Row],[DESCRIÇÃO]]</f>
        <v>VONIXX INDUSTRIA E COMERCIO DE POLIDORES LTDA</v>
      </c>
    </row>
    <row r="1227" spans="1:27" x14ac:dyDescent="0.3">
      <c r="A1227" t="s">
        <v>5374</v>
      </c>
      <c r="B1227" t="s">
        <v>513</v>
      </c>
      <c r="C1227" s="1">
        <v>46038</v>
      </c>
      <c r="D1227" s="2">
        <v>2001124265</v>
      </c>
      <c r="E1227" t="s">
        <v>524</v>
      </c>
      <c r="G1227" t="s">
        <v>515</v>
      </c>
      <c r="H1227" t="s">
        <v>24</v>
      </c>
      <c r="I1227">
        <v>20.03</v>
      </c>
      <c r="J1227">
        <v>12</v>
      </c>
      <c r="K1227">
        <v>0</v>
      </c>
      <c r="L1227">
        <v>240.36</v>
      </c>
      <c r="M1227">
        <v>7.81</v>
      </c>
      <c r="N1227">
        <v>0</v>
      </c>
      <c r="O1227">
        <v>21.64</v>
      </c>
      <c r="P1227">
        <v>0</v>
      </c>
      <c r="Q1227">
        <v>0</v>
      </c>
      <c r="R1227">
        <v>28.84</v>
      </c>
      <c r="S1227">
        <v>0</v>
      </c>
      <c r="T1227">
        <v>248.17</v>
      </c>
      <c r="U1227">
        <v>425</v>
      </c>
      <c r="V1227" t="str">
        <f>VLOOKUP(Tabela1[[#This Row],[CÓD FORNECEDOR]],'[1]BASE FORNECEDORES'!$A:$N,11,0)</f>
        <v>07.316.197/0001-11</v>
      </c>
      <c r="W1227" t="str">
        <f>VLOOKUP(Tabela1[[#This Row],[CNPJ]],'[1]BASE FORNECEDORES'!$K:$R,8,0)</f>
        <v>VONIXX INDUSTRIA E COMERCIO DE POLIDORES LTDA</v>
      </c>
      <c r="X1227">
        <v>24265</v>
      </c>
      <c r="Y1227" t="str">
        <f>VLOOKUP(Tabela1[[#This Row],[CÓD PRODUTO ]],[1]fornnecedor!$A:$G,7,0)</f>
        <v>LINHA DE HIGENIZAÇÃO E ESTÉTICA  AUTOMOTIVA VONIX</v>
      </c>
      <c r="Z1227">
        <v>172577</v>
      </c>
      <c r="AA1227" t="str">
        <f>Tabela1[[#This Row],[DESCRIÇÃO]]</f>
        <v>VONIXX INDUSTRIA E COMERCIO DE POLIDORES LTDA</v>
      </c>
    </row>
    <row r="1228" spans="1:27" x14ac:dyDescent="0.3">
      <c r="A1228" t="s">
        <v>5374</v>
      </c>
      <c r="B1228" t="s">
        <v>513</v>
      </c>
      <c r="C1228" s="1">
        <v>46038</v>
      </c>
      <c r="D1228" s="2">
        <v>2001185210</v>
      </c>
      <c r="E1228" t="s">
        <v>3575</v>
      </c>
      <c r="G1228" t="s">
        <v>515</v>
      </c>
      <c r="H1228" t="s">
        <v>24</v>
      </c>
      <c r="I1228">
        <v>25.36</v>
      </c>
      <c r="J1228">
        <v>12</v>
      </c>
      <c r="K1228">
        <v>0</v>
      </c>
      <c r="L1228">
        <v>304.32</v>
      </c>
      <c r="M1228">
        <v>9.89</v>
      </c>
      <c r="N1228">
        <v>0</v>
      </c>
      <c r="O1228">
        <v>27.4</v>
      </c>
      <c r="P1228">
        <v>0</v>
      </c>
      <c r="Q1228">
        <v>0</v>
      </c>
      <c r="R1228">
        <v>36.520000000000003</v>
      </c>
      <c r="S1228">
        <v>0</v>
      </c>
      <c r="T1228">
        <v>314.20999999999998</v>
      </c>
      <c r="U1228">
        <v>425</v>
      </c>
      <c r="V1228" t="str">
        <f>VLOOKUP(Tabela1[[#This Row],[CÓD FORNECEDOR]],'[1]BASE FORNECEDORES'!$A:$N,11,0)</f>
        <v>07.316.197/0001-11</v>
      </c>
      <c r="W1228" t="str">
        <f>VLOOKUP(Tabela1[[#This Row],[CNPJ]],'[1]BASE FORNECEDORES'!$K:$R,8,0)</f>
        <v>VONIXX INDUSTRIA E COMERCIO DE POLIDORES LTDA</v>
      </c>
      <c r="X1228">
        <v>85210</v>
      </c>
      <c r="Y1228" t="str">
        <f>VLOOKUP(Tabela1[[#This Row],[CÓD PRODUTO ]],[1]fornnecedor!$A:$G,7,0)</f>
        <v>LINHA DE HIGENIZAÇÃO E ESTÉTICA  AUTOMOTIVA VONIX</v>
      </c>
      <c r="Z1228">
        <v>172577</v>
      </c>
      <c r="AA1228" t="str">
        <f>Tabela1[[#This Row],[DESCRIÇÃO]]</f>
        <v>VONIXX INDUSTRIA E COMERCIO DE POLIDORES LTDA</v>
      </c>
    </row>
    <row r="1229" spans="1:27" x14ac:dyDescent="0.3">
      <c r="A1229" t="s">
        <v>5374</v>
      </c>
      <c r="B1229" t="s">
        <v>513</v>
      </c>
      <c r="C1229" s="1">
        <v>46038</v>
      </c>
      <c r="D1229" s="2">
        <v>2001123441</v>
      </c>
      <c r="E1229" t="s">
        <v>2935</v>
      </c>
      <c r="G1229" t="s">
        <v>515</v>
      </c>
      <c r="H1229" t="s">
        <v>24</v>
      </c>
      <c r="I1229">
        <v>9.39</v>
      </c>
      <c r="J1229">
        <v>9</v>
      </c>
      <c r="K1229">
        <v>0</v>
      </c>
      <c r="L1229">
        <v>84.51</v>
      </c>
      <c r="M1229">
        <v>2.75</v>
      </c>
      <c r="N1229">
        <v>0</v>
      </c>
      <c r="O1229">
        <v>7.61</v>
      </c>
      <c r="P1229">
        <v>0</v>
      </c>
      <c r="Q1229">
        <v>0</v>
      </c>
      <c r="R1229">
        <v>10.14</v>
      </c>
      <c r="S1229">
        <v>0</v>
      </c>
      <c r="T1229">
        <v>87.26</v>
      </c>
      <c r="U1229">
        <v>425</v>
      </c>
      <c r="V1229" t="str">
        <f>VLOOKUP(Tabela1[[#This Row],[CÓD FORNECEDOR]],'[1]BASE FORNECEDORES'!$A:$N,11,0)</f>
        <v>07.316.197/0001-11</v>
      </c>
      <c r="W1229" t="str">
        <f>VLOOKUP(Tabela1[[#This Row],[CNPJ]],'[1]BASE FORNECEDORES'!$K:$R,8,0)</f>
        <v>VONIXX INDUSTRIA E COMERCIO DE POLIDORES LTDA</v>
      </c>
      <c r="X1229">
        <v>23441</v>
      </c>
      <c r="Y1229" t="str">
        <f>VLOOKUP(Tabela1[[#This Row],[CÓD PRODUTO ]],[1]fornnecedor!$A:$G,7,0)</f>
        <v>LINHA DE HIGENIZAÇÃO E ESTÉTICA  AUTOMOTIVA VONIX</v>
      </c>
      <c r="Z1229">
        <v>172577</v>
      </c>
      <c r="AA1229" t="str">
        <f>Tabela1[[#This Row],[DESCRIÇÃO]]</f>
        <v>VONIXX INDUSTRIA E COMERCIO DE POLIDORES LTDA</v>
      </c>
    </row>
    <row r="1230" spans="1:27" x14ac:dyDescent="0.3">
      <c r="A1230" t="s">
        <v>5374</v>
      </c>
      <c r="B1230" t="s">
        <v>513</v>
      </c>
      <c r="C1230" s="1">
        <v>46038</v>
      </c>
      <c r="D1230" s="2">
        <v>2001123449</v>
      </c>
      <c r="E1230" t="s">
        <v>525</v>
      </c>
      <c r="G1230" t="s">
        <v>515</v>
      </c>
      <c r="H1230" t="s">
        <v>24</v>
      </c>
      <c r="I1230">
        <v>32.590000000000003</v>
      </c>
      <c r="J1230">
        <v>24</v>
      </c>
      <c r="K1230">
        <v>0</v>
      </c>
      <c r="L1230">
        <v>782.16</v>
      </c>
      <c r="M1230">
        <v>50.84</v>
      </c>
      <c r="N1230">
        <v>0</v>
      </c>
      <c r="O1230">
        <v>70.430000000000007</v>
      </c>
      <c r="P1230">
        <v>0</v>
      </c>
      <c r="Q1230">
        <v>0</v>
      </c>
      <c r="R1230">
        <v>93.86</v>
      </c>
      <c r="S1230">
        <v>0</v>
      </c>
      <c r="T1230">
        <v>833</v>
      </c>
      <c r="U1230">
        <v>425</v>
      </c>
      <c r="V1230" t="str">
        <f>VLOOKUP(Tabela1[[#This Row],[CÓD FORNECEDOR]],'[1]BASE FORNECEDORES'!$A:$N,11,0)</f>
        <v>07.316.197/0001-11</v>
      </c>
      <c r="W1230" t="str">
        <f>VLOOKUP(Tabela1[[#This Row],[CNPJ]],'[1]BASE FORNECEDORES'!$K:$R,8,0)</f>
        <v>VONIXX INDUSTRIA E COMERCIO DE POLIDORES LTDA</v>
      </c>
      <c r="X1230">
        <v>23449</v>
      </c>
      <c r="Y1230" t="str">
        <f>VLOOKUP(Tabela1[[#This Row],[CÓD PRODUTO ]],[1]fornnecedor!$A:$G,7,0)</f>
        <v>LINHA DE HIGENIZAÇÃO E ESTÉTICA  AUTOMOTIVA VONIX</v>
      </c>
      <c r="Z1230">
        <v>172577</v>
      </c>
      <c r="AA1230" t="str">
        <f>Tabela1[[#This Row],[DESCRIÇÃO]]</f>
        <v>VONIXX INDUSTRIA E COMERCIO DE POLIDORES LTDA</v>
      </c>
    </row>
    <row r="1231" spans="1:27" x14ac:dyDescent="0.3">
      <c r="A1231" t="s">
        <v>5374</v>
      </c>
      <c r="B1231" t="s">
        <v>513</v>
      </c>
      <c r="C1231" s="1">
        <v>46038</v>
      </c>
      <c r="D1231" s="2">
        <v>2001123412</v>
      </c>
      <c r="E1231" t="s">
        <v>3797</v>
      </c>
      <c r="G1231" t="s">
        <v>515</v>
      </c>
      <c r="H1231" t="s">
        <v>24</v>
      </c>
      <c r="I1231">
        <v>17.66</v>
      </c>
      <c r="J1231">
        <v>12</v>
      </c>
      <c r="K1231">
        <v>0</v>
      </c>
      <c r="L1231">
        <v>211.92</v>
      </c>
      <c r="M1231">
        <v>6.89</v>
      </c>
      <c r="N1231">
        <v>0</v>
      </c>
      <c r="O1231">
        <v>19.079999999999998</v>
      </c>
      <c r="P1231">
        <v>0</v>
      </c>
      <c r="Q1231">
        <v>0</v>
      </c>
      <c r="R1231">
        <v>25.43</v>
      </c>
      <c r="S1231">
        <v>0</v>
      </c>
      <c r="T1231">
        <v>218.81</v>
      </c>
      <c r="U1231">
        <v>425</v>
      </c>
      <c r="V1231" t="str">
        <f>VLOOKUP(Tabela1[[#This Row],[CÓD FORNECEDOR]],'[1]BASE FORNECEDORES'!$A:$N,11,0)</f>
        <v>07.316.197/0001-11</v>
      </c>
      <c r="W1231" t="str">
        <f>VLOOKUP(Tabela1[[#This Row],[CNPJ]],'[1]BASE FORNECEDORES'!$K:$R,8,0)</f>
        <v>VONIXX INDUSTRIA E COMERCIO DE POLIDORES LTDA</v>
      </c>
      <c r="X1231">
        <v>23412</v>
      </c>
      <c r="Y1231" t="str">
        <f>VLOOKUP(Tabela1[[#This Row],[CÓD PRODUTO ]],[1]fornnecedor!$A:$G,7,0)</f>
        <v>LINHA DE HIGENIZAÇÃO E ESTÉTICA  AUTOMOTIVA VONIX</v>
      </c>
      <c r="Z1231">
        <v>172577</v>
      </c>
      <c r="AA1231" t="str">
        <f>Tabela1[[#This Row],[DESCRIÇÃO]]</f>
        <v>VONIXX INDUSTRIA E COMERCIO DE POLIDORES LTDA</v>
      </c>
    </row>
    <row r="1232" spans="1:27" x14ac:dyDescent="0.3">
      <c r="A1232" t="s">
        <v>5374</v>
      </c>
      <c r="B1232" t="s">
        <v>513</v>
      </c>
      <c r="C1232" s="1">
        <v>46038</v>
      </c>
      <c r="D1232" s="2">
        <v>2001124231</v>
      </c>
      <c r="E1232" t="s">
        <v>3613</v>
      </c>
      <c r="G1232" t="s">
        <v>515</v>
      </c>
      <c r="H1232" t="s">
        <v>24</v>
      </c>
      <c r="I1232">
        <v>23.57</v>
      </c>
      <c r="J1232">
        <v>6</v>
      </c>
      <c r="K1232">
        <v>0</v>
      </c>
      <c r="L1232">
        <v>141.41999999999999</v>
      </c>
      <c r="M1232">
        <v>4.5999999999999996</v>
      </c>
      <c r="N1232">
        <v>0</v>
      </c>
      <c r="O1232">
        <v>12.73</v>
      </c>
      <c r="P1232">
        <v>0</v>
      </c>
      <c r="Q1232">
        <v>0</v>
      </c>
      <c r="R1232">
        <v>16.97</v>
      </c>
      <c r="S1232">
        <v>0</v>
      </c>
      <c r="T1232">
        <v>146.02000000000001</v>
      </c>
      <c r="U1232">
        <v>425</v>
      </c>
      <c r="V1232" t="str">
        <f>VLOOKUP(Tabela1[[#This Row],[CÓD FORNECEDOR]],'[1]BASE FORNECEDORES'!$A:$N,11,0)</f>
        <v>07.316.197/0001-11</v>
      </c>
      <c r="W1232" t="str">
        <f>VLOOKUP(Tabela1[[#This Row],[CNPJ]],'[1]BASE FORNECEDORES'!$K:$R,8,0)</f>
        <v>VONIXX INDUSTRIA E COMERCIO DE POLIDORES LTDA</v>
      </c>
      <c r="X1232">
        <v>24231</v>
      </c>
      <c r="Y1232" t="str">
        <f>VLOOKUP(Tabela1[[#This Row],[CÓD PRODUTO ]],[1]fornnecedor!$A:$G,7,0)</f>
        <v>LINHA DE HIGENIZAÇÃO E ESTÉTICA  AUTOMOTIVA VONIX</v>
      </c>
      <c r="Z1232">
        <v>172577</v>
      </c>
      <c r="AA1232" t="str">
        <f>Tabela1[[#This Row],[DESCRIÇÃO]]</f>
        <v>VONIXX INDUSTRIA E COMERCIO DE POLIDORES LTDA</v>
      </c>
    </row>
    <row r="1233" spans="1:27" x14ac:dyDescent="0.3">
      <c r="A1233" t="s">
        <v>5374</v>
      </c>
      <c r="B1233" t="s">
        <v>513</v>
      </c>
      <c r="C1233" s="1">
        <v>46038</v>
      </c>
      <c r="D1233" s="2">
        <v>2001183872</v>
      </c>
      <c r="E1233" t="s">
        <v>3113</v>
      </c>
      <c r="G1233" t="s">
        <v>515</v>
      </c>
      <c r="H1233" t="s">
        <v>24</v>
      </c>
      <c r="I1233">
        <v>15.89</v>
      </c>
      <c r="J1233">
        <v>36</v>
      </c>
      <c r="K1233">
        <v>0</v>
      </c>
      <c r="L1233">
        <v>572.04</v>
      </c>
      <c r="M1233">
        <v>18.59</v>
      </c>
      <c r="N1233">
        <v>0</v>
      </c>
      <c r="O1233">
        <v>51.51</v>
      </c>
      <c r="P1233">
        <v>0</v>
      </c>
      <c r="Q1233">
        <v>0</v>
      </c>
      <c r="R1233">
        <v>68.64</v>
      </c>
      <c r="S1233">
        <v>0</v>
      </c>
      <c r="T1233">
        <v>590.63</v>
      </c>
      <c r="U1233">
        <v>425</v>
      </c>
      <c r="V1233" t="str">
        <f>VLOOKUP(Tabela1[[#This Row],[CÓD FORNECEDOR]],'[1]BASE FORNECEDORES'!$A:$N,11,0)</f>
        <v>07.316.197/0001-11</v>
      </c>
      <c r="W1233" t="str">
        <f>VLOOKUP(Tabela1[[#This Row],[CNPJ]],'[1]BASE FORNECEDORES'!$K:$R,8,0)</f>
        <v>VONIXX INDUSTRIA E COMERCIO DE POLIDORES LTDA</v>
      </c>
      <c r="X1233">
        <v>83872</v>
      </c>
      <c r="Y1233" t="str">
        <f>VLOOKUP(Tabela1[[#This Row],[CÓD PRODUTO ]],[1]fornnecedor!$A:$G,7,0)</f>
        <v>LINHA DE HIGENIZAÇÃO E ESTÉTICA  AUTOMOTIVA VONIX</v>
      </c>
      <c r="Z1233">
        <v>172577</v>
      </c>
      <c r="AA1233" t="str">
        <f>Tabela1[[#This Row],[DESCRIÇÃO]]</f>
        <v>VONIXX INDUSTRIA E COMERCIO DE POLIDORES LTDA</v>
      </c>
    </row>
    <row r="1234" spans="1:27" x14ac:dyDescent="0.3">
      <c r="A1234" t="s">
        <v>5374</v>
      </c>
      <c r="B1234" t="s">
        <v>513</v>
      </c>
      <c r="C1234" s="1">
        <v>46038</v>
      </c>
      <c r="D1234" s="2">
        <v>2001124267</v>
      </c>
      <c r="E1234" t="s">
        <v>526</v>
      </c>
      <c r="G1234" t="s">
        <v>515</v>
      </c>
      <c r="H1234" t="s">
        <v>24</v>
      </c>
      <c r="I1234">
        <v>21.8</v>
      </c>
      <c r="J1234">
        <v>36</v>
      </c>
      <c r="K1234">
        <v>0</v>
      </c>
      <c r="L1234">
        <v>784.8</v>
      </c>
      <c r="M1234">
        <v>25.51</v>
      </c>
      <c r="N1234">
        <v>0</v>
      </c>
      <c r="O1234">
        <v>70.67</v>
      </c>
      <c r="P1234">
        <v>0</v>
      </c>
      <c r="Q1234">
        <v>0</v>
      </c>
      <c r="R1234">
        <v>94.18</v>
      </c>
      <c r="S1234">
        <v>0</v>
      </c>
      <c r="T1234">
        <v>810.31</v>
      </c>
      <c r="U1234">
        <v>425</v>
      </c>
      <c r="V1234" t="str">
        <f>VLOOKUP(Tabela1[[#This Row],[CÓD FORNECEDOR]],'[1]BASE FORNECEDORES'!$A:$N,11,0)</f>
        <v>07.316.197/0001-11</v>
      </c>
      <c r="W1234" t="str">
        <f>VLOOKUP(Tabela1[[#This Row],[CNPJ]],'[1]BASE FORNECEDORES'!$K:$R,8,0)</f>
        <v>VONIXX INDUSTRIA E COMERCIO DE POLIDORES LTDA</v>
      </c>
      <c r="X1234">
        <v>24267</v>
      </c>
      <c r="Y1234" t="str">
        <f>VLOOKUP(Tabela1[[#This Row],[CÓD PRODUTO ]],[1]fornnecedor!$A:$G,7,0)</f>
        <v>LINHA DE HIGENIZAÇÃO E ESTÉTICA  AUTOMOTIVA VONIX</v>
      </c>
      <c r="Z1234">
        <v>172577</v>
      </c>
      <c r="AA1234" t="str">
        <f>Tabela1[[#This Row],[DESCRIÇÃO]]</f>
        <v>VONIXX INDUSTRIA E COMERCIO DE POLIDORES LTDA</v>
      </c>
    </row>
    <row r="1235" spans="1:27" x14ac:dyDescent="0.3">
      <c r="A1235" t="s">
        <v>5374</v>
      </c>
      <c r="B1235" t="s">
        <v>513</v>
      </c>
      <c r="C1235" s="1">
        <v>46038</v>
      </c>
      <c r="D1235" s="2">
        <v>2001124331</v>
      </c>
      <c r="E1235" t="s">
        <v>527</v>
      </c>
      <c r="G1235" t="s">
        <v>515</v>
      </c>
      <c r="H1235" t="s">
        <v>24</v>
      </c>
      <c r="I1235">
        <v>47.2</v>
      </c>
      <c r="J1235">
        <v>20</v>
      </c>
      <c r="K1235">
        <v>0</v>
      </c>
      <c r="L1235">
        <v>944</v>
      </c>
      <c r="M1235">
        <v>30.68</v>
      </c>
      <c r="N1235">
        <v>0</v>
      </c>
      <c r="O1235">
        <v>85</v>
      </c>
      <c r="P1235">
        <v>0</v>
      </c>
      <c r="Q1235">
        <v>0</v>
      </c>
      <c r="R1235">
        <v>113.28</v>
      </c>
      <c r="S1235">
        <v>0</v>
      </c>
      <c r="T1235">
        <v>974.68</v>
      </c>
      <c r="U1235">
        <v>425</v>
      </c>
      <c r="V1235" t="str">
        <f>VLOOKUP(Tabela1[[#This Row],[CÓD FORNECEDOR]],'[1]BASE FORNECEDORES'!$A:$N,11,0)</f>
        <v>07.316.197/0001-11</v>
      </c>
      <c r="W1235" t="str">
        <f>VLOOKUP(Tabela1[[#This Row],[CNPJ]],'[1]BASE FORNECEDORES'!$K:$R,8,0)</f>
        <v>VONIXX INDUSTRIA E COMERCIO DE POLIDORES LTDA</v>
      </c>
      <c r="X1235">
        <v>24331</v>
      </c>
      <c r="Y1235" t="str">
        <f>VLOOKUP(Tabela1[[#This Row],[CÓD PRODUTO ]],[1]fornnecedor!$A:$G,7,0)</f>
        <v>LINHA DE HIGENIZAÇÃO E ESTÉTICA  AUTOMOTIVA VONIX</v>
      </c>
      <c r="Z1235">
        <v>172577</v>
      </c>
      <c r="AA1235" t="str">
        <f>Tabela1[[#This Row],[DESCRIÇÃO]]</f>
        <v>VONIXX INDUSTRIA E COMERCIO DE POLIDORES LTDA</v>
      </c>
    </row>
    <row r="1236" spans="1:27" x14ac:dyDescent="0.3">
      <c r="A1236" t="s">
        <v>5374</v>
      </c>
      <c r="B1236" t="s">
        <v>513</v>
      </c>
      <c r="C1236" s="1">
        <v>46038</v>
      </c>
      <c r="D1236" s="2">
        <v>2001184398</v>
      </c>
      <c r="E1236" t="s">
        <v>529</v>
      </c>
      <c r="G1236" t="s">
        <v>515</v>
      </c>
      <c r="H1236" t="s">
        <v>24</v>
      </c>
      <c r="I1236">
        <v>82.65</v>
      </c>
      <c r="J1236">
        <v>12</v>
      </c>
      <c r="K1236">
        <v>0</v>
      </c>
      <c r="L1236">
        <v>991.8</v>
      </c>
      <c r="M1236">
        <v>32.229999999999997</v>
      </c>
      <c r="N1236">
        <v>0</v>
      </c>
      <c r="O1236">
        <v>89.3</v>
      </c>
      <c r="P1236">
        <v>0</v>
      </c>
      <c r="Q1236">
        <v>0</v>
      </c>
      <c r="R1236">
        <v>119.02</v>
      </c>
      <c r="S1236">
        <v>0</v>
      </c>
      <c r="T1236" s="3">
        <v>1024.03</v>
      </c>
      <c r="U1236">
        <v>425</v>
      </c>
      <c r="V1236" t="str">
        <f>VLOOKUP(Tabela1[[#This Row],[CÓD FORNECEDOR]],'[1]BASE FORNECEDORES'!$A:$N,11,0)</f>
        <v>07.316.197/0001-11</v>
      </c>
      <c r="W1236" t="str">
        <f>VLOOKUP(Tabela1[[#This Row],[CNPJ]],'[1]BASE FORNECEDORES'!$K:$R,8,0)</f>
        <v>VONIXX INDUSTRIA E COMERCIO DE POLIDORES LTDA</v>
      </c>
      <c r="X1236">
        <v>84398</v>
      </c>
      <c r="Y1236" t="str">
        <f>VLOOKUP(Tabela1[[#This Row],[CÓD PRODUTO ]],[1]fornnecedor!$A:$G,7,0)</f>
        <v>LINHA DE HIGENIZAÇÃO E ESTÉTICA  AUTOMOTIVA VONIX</v>
      </c>
      <c r="Z1236">
        <v>172577</v>
      </c>
      <c r="AA1236" t="str">
        <f>Tabela1[[#This Row],[DESCRIÇÃO]]</f>
        <v>VONIXX INDUSTRIA E COMERCIO DE POLIDORES LTDA</v>
      </c>
    </row>
    <row r="1237" spans="1:27" x14ac:dyDescent="0.3">
      <c r="A1237" t="s">
        <v>5374</v>
      </c>
      <c r="B1237" t="s">
        <v>513</v>
      </c>
      <c r="C1237" s="1">
        <v>46038</v>
      </c>
      <c r="D1237" s="2">
        <v>2001124232</v>
      </c>
      <c r="E1237" t="s">
        <v>530</v>
      </c>
      <c r="G1237" t="s">
        <v>515</v>
      </c>
      <c r="H1237" t="s">
        <v>24</v>
      </c>
      <c r="I1237">
        <v>35.39</v>
      </c>
      <c r="J1237">
        <v>24</v>
      </c>
      <c r="K1237">
        <v>0</v>
      </c>
      <c r="L1237">
        <v>849.36</v>
      </c>
      <c r="M1237">
        <v>27.6</v>
      </c>
      <c r="N1237">
        <v>0</v>
      </c>
      <c r="O1237">
        <v>76.48</v>
      </c>
      <c r="P1237">
        <v>0</v>
      </c>
      <c r="Q1237">
        <v>0</v>
      </c>
      <c r="R1237">
        <v>101.92</v>
      </c>
      <c r="S1237">
        <v>0</v>
      </c>
      <c r="T1237">
        <v>876.96</v>
      </c>
      <c r="U1237">
        <v>425</v>
      </c>
      <c r="V1237" t="str">
        <f>VLOOKUP(Tabela1[[#This Row],[CÓD FORNECEDOR]],'[1]BASE FORNECEDORES'!$A:$N,11,0)</f>
        <v>07.316.197/0001-11</v>
      </c>
      <c r="W1237" t="str">
        <f>VLOOKUP(Tabela1[[#This Row],[CNPJ]],'[1]BASE FORNECEDORES'!$K:$R,8,0)</f>
        <v>VONIXX INDUSTRIA E COMERCIO DE POLIDORES LTDA</v>
      </c>
      <c r="X1237">
        <v>24232</v>
      </c>
      <c r="Y1237" t="str">
        <f>VLOOKUP(Tabela1[[#This Row],[CÓD PRODUTO ]],[1]fornnecedor!$A:$G,7,0)</f>
        <v>LINHA DE HIGENIZAÇÃO E ESTÉTICA  AUTOMOTIVA VONIX</v>
      </c>
      <c r="Z1237">
        <v>172577</v>
      </c>
      <c r="AA1237" t="str">
        <f>Tabela1[[#This Row],[DESCRIÇÃO]]</f>
        <v>VONIXX INDUSTRIA E COMERCIO DE POLIDORES LTDA</v>
      </c>
    </row>
    <row r="1238" spans="1:27" x14ac:dyDescent="0.3">
      <c r="A1238" t="s">
        <v>5374</v>
      </c>
      <c r="B1238" t="s">
        <v>513</v>
      </c>
      <c r="C1238" s="1">
        <v>46038</v>
      </c>
      <c r="D1238" s="2">
        <v>2001183873</v>
      </c>
      <c r="E1238" t="s">
        <v>3453</v>
      </c>
      <c r="G1238" t="s">
        <v>515</v>
      </c>
      <c r="H1238" t="s">
        <v>24</v>
      </c>
      <c r="I1238">
        <v>18.5</v>
      </c>
      <c r="J1238">
        <v>6</v>
      </c>
      <c r="K1238">
        <v>0</v>
      </c>
      <c r="L1238">
        <v>111</v>
      </c>
      <c r="M1238">
        <v>0</v>
      </c>
      <c r="N1238">
        <v>0</v>
      </c>
      <c r="O1238">
        <v>9.99</v>
      </c>
      <c r="P1238">
        <v>0</v>
      </c>
      <c r="Q1238">
        <v>0</v>
      </c>
      <c r="R1238">
        <v>4.4400000000000004</v>
      </c>
      <c r="S1238">
        <v>0</v>
      </c>
      <c r="T1238">
        <v>111</v>
      </c>
      <c r="U1238">
        <v>425</v>
      </c>
      <c r="V1238" t="str">
        <f>VLOOKUP(Tabela1[[#This Row],[CÓD FORNECEDOR]],'[1]BASE FORNECEDORES'!$A:$N,11,0)</f>
        <v>07.316.197/0001-11</v>
      </c>
      <c r="W1238" t="str">
        <f>VLOOKUP(Tabela1[[#This Row],[CNPJ]],'[1]BASE FORNECEDORES'!$K:$R,8,0)</f>
        <v>VONIXX INDUSTRIA E COMERCIO DE POLIDORES LTDA</v>
      </c>
      <c r="X1238">
        <v>83873</v>
      </c>
      <c r="Y1238" t="str">
        <f>VLOOKUP(Tabela1[[#This Row],[CÓD PRODUTO ]],[1]fornnecedor!$A:$G,7,0)</f>
        <v>LINHA DE HIGENIZAÇÃO E ESTÉTICA  AUTOMOTIVA VONIX</v>
      </c>
      <c r="Z1238">
        <v>172577</v>
      </c>
      <c r="AA1238" t="str">
        <f>Tabela1[[#This Row],[DESCRIÇÃO]]</f>
        <v>VONIXX INDUSTRIA E COMERCIO DE POLIDORES LTDA</v>
      </c>
    </row>
    <row r="1239" spans="1:27" x14ac:dyDescent="0.3">
      <c r="A1239" t="s">
        <v>5374</v>
      </c>
      <c r="B1239" t="s">
        <v>513</v>
      </c>
      <c r="C1239" s="1">
        <v>46038</v>
      </c>
      <c r="D1239" s="2">
        <v>2001124332</v>
      </c>
      <c r="E1239" t="s">
        <v>4459</v>
      </c>
      <c r="G1239" t="s">
        <v>515</v>
      </c>
      <c r="H1239" t="s">
        <v>24</v>
      </c>
      <c r="I1239">
        <v>21.14</v>
      </c>
      <c r="J1239">
        <v>12</v>
      </c>
      <c r="K1239">
        <v>0</v>
      </c>
      <c r="L1239">
        <v>253.68</v>
      </c>
      <c r="M1239">
        <v>16.489999999999998</v>
      </c>
      <c r="N1239">
        <v>0</v>
      </c>
      <c r="O1239">
        <v>22.84</v>
      </c>
      <c r="P1239">
        <v>0</v>
      </c>
      <c r="Q1239">
        <v>0</v>
      </c>
      <c r="R1239">
        <v>30.44</v>
      </c>
      <c r="S1239">
        <v>0</v>
      </c>
      <c r="T1239">
        <v>270.17</v>
      </c>
      <c r="U1239">
        <v>425</v>
      </c>
      <c r="V1239" t="str">
        <f>VLOOKUP(Tabela1[[#This Row],[CÓD FORNECEDOR]],'[1]BASE FORNECEDORES'!$A:$N,11,0)</f>
        <v>07.316.197/0001-11</v>
      </c>
      <c r="W1239" t="str">
        <f>VLOOKUP(Tabela1[[#This Row],[CNPJ]],'[1]BASE FORNECEDORES'!$K:$R,8,0)</f>
        <v>VONIXX INDUSTRIA E COMERCIO DE POLIDORES LTDA</v>
      </c>
      <c r="X1239">
        <v>24332</v>
      </c>
      <c r="Y1239" t="str">
        <f>VLOOKUP(Tabela1[[#This Row],[CÓD PRODUTO ]],[1]fornnecedor!$A:$G,7,0)</f>
        <v>LINHA DE HIGENIZAÇÃO E ESTÉTICA  AUTOMOTIVA VONIX</v>
      </c>
      <c r="Z1239">
        <v>172577</v>
      </c>
      <c r="AA1239" t="str">
        <f>Tabela1[[#This Row],[DESCRIÇÃO]]</f>
        <v>VONIXX INDUSTRIA E COMERCIO DE POLIDORES LTDA</v>
      </c>
    </row>
    <row r="1240" spans="1:27" x14ac:dyDescent="0.3">
      <c r="A1240" t="s">
        <v>5374</v>
      </c>
      <c r="B1240" t="s">
        <v>513</v>
      </c>
      <c r="C1240" s="1">
        <v>46038</v>
      </c>
      <c r="D1240" s="2">
        <v>2001100065</v>
      </c>
      <c r="E1240" t="s">
        <v>4314</v>
      </c>
      <c r="G1240" t="s">
        <v>515</v>
      </c>
      <c r="H1240" t="s">
        <v>24</v>
      </c>
      <c r="I1240">
        <v>24.57</v>
      </c>
      <c r="J1240">
        <v>24</v>
      </c>
      <c r="K1240">
        <v>0</v>
      </c>
      <c r="L1240">
        <v>589.67999999999995</v>
      </c>
      <c r="M1240">
        <v>38.33</v>
      </c>
      <c r="N1240">
        <v>0</v>
      </c>
      <c r="O1240">
        <v>53.1</v>
      </c>
      <c r="P1240">
        <v>0</v>
      </c>
      <c r="Q1240">
        <v>0</v>
      </c>
      <c r="R1240">
        <v>70.760000000000005</v>
      </c>
      <c r="S1240">
        <v>0</v>
      </c>
      <c r="T1240">
        <v>628.01</v>
      </c>
      <c r="U1240">
        <v>425</v>
      </c>
      <c r="V1240" t="str">
        <f>VLOOKUP(Tabela1[[#This Row],[CÓD FORNECEDOR]],'[1]BASE FORNECEDORES'!$A:$N,11,0)</f>
        <v>07.316.197/0001-11</v>
      </c>
      <c r="W1240" t="str">
        <f>VLOOKUP(Tabela1[[#This Row],[CNPJ]],'[1]BASE FORNECEDORES'!$K:$R,8,0)</f>
        <v>VONIXX INDUSTRIA E COMERCIO DE POLIDORES LTDA</v>
      </c>
      <c r="X1240">
        <v>65</v>
      </c>
      <c r="Y1240" t="str">
        <f>VLOOKUP(Tabela1[[#This Row],[CÓD PRODUTO ]],[1]fornnecedor!$A:$G,7,0)</f>
        <v>LINHA DE HIGENIZAÇÃO E ESTÉTICA  AUTOMOTIVA VONIX</v>
      </c>
      <c r="Z1240">
        <v>172577</v>
      </c>
      <c r="AA1240" t="str">
        <f>Tabela1[[#This Row],[DESCRIÇÃO]]</f>
        <v>VONIXX INDUSTRIA E COMERCIO DE POLIDORES LTDA</v>
      </c>
    </row>
    <row r="1241" spans="1:27" x14ac:dyDescent="0.3">
      <c r="A1241" t="s">
        <v>5374</v>
      </c>
      <c r="B1241" t="s">
        <v>513</v>
      </c>
      <c r="C1241" s="1">
        <v>46038</v>
      </c>
      <c r="D1241" s="2">
        <v>2001187036</v>
      </c>
      <c r="E1241" t="s">
        <v>3632</v>
      </c>
      <c r="G1241" t="s">
        <v>515</v>
      </c>
      <c r="H1241" t="s">
        <v>24</v>
      </c>
      <c r="I1241">
        <v>37.159999999999997</v>
      </c>
      <c r="J1241">
        <v>4</v>
      </c>
      <c r="K1241">
        <v>0</v>
      </c>
      <c r="L1241">
        <v>148.63999999999999</v>
      </c>
      <c r="M1241">
        <v>4.83</v>
      </c>
      <c r="N1241">
        <v>0</v>
      </c>
      <c r="O1241">
        <v>13.4</v>
      </c>
      <c r="P1241">
        <v>0</v>
      </c>
      <c r="Q1241">
        <v>0</v>
      </c>
      <c r="R1241">
        <v>17.84</v>
      </c>
      <c r="S1241">
        <v>0</v>
      </c>
      <c r="T1241">
        <v>153.47</v>
      </c>
      <c r="U1241">
        <v>425</v>
      </c>
      <c r="V1241" t="str">
        <f>VLOOKUP(Tabela1[[#This Row],[CÓD FORNECEDOR]],'[1]BASE FORNECEDORES'!$A:$N,11,0)</f>
        <v>07.316.197/0001-11</v>
      </c>
      <c r="W1241" t="str">
        <f>VLOOKUP(Tabela1[[#This Row],[CNPJ]],'[1]BASE FORNECEDORES'!$K:$R,8,0)</f>
        <v>VONIXX INDUSTRIA E COMERCIO DE POLIDORES LTDA</v>
      </c>
      <c r="X1241">
        <v>87036</v>
      </c>
      <c r="Y1241" t="str">
        <f>VLOOKUP(Tabela1[[#This Row],[CÓD PRODUTO ]],[1]fornnecedor!$A:$G,7,0)</f>
        <v>LINHA DE HIGENIZAÇÃO E ESTÉTICA  AUTOMOTIVA VONIX</v>
      </c>
      <c r="Z1241">
        <v>172577</v>
      </c>
      <c r="AA1241" t="str">
        <f>Tabela1[[#This Row],[DESCRIÇÃO]]</f>
        <v>VONIXX INDUSTRIA E COMERCIO DE POLIDORES LTDA</v>
      </c>
    </row>
    <row r="1242" spans="1:27" x14ac:dyDescent="0.3">
      <c r="A1242" t="s">
        <v>5374</v>
      </c>
      <c r="B1242" t="s">
        <v>513</v>
      </c>
      <c r="C1242" s="1">
        <v>46038</v>
      </c>
      <c r="D1242" s="2">
        <v>2001123442</v>
      </c>
      <c r="E1242" t="s">
        <v>3267</v>
      </c>
      <c r="G1242" t="s">
        <v>515</v>
      </c>
      <c r="H1242" t="s">
        <v>24</v>
      </c>
      <c r="I1242">
        <v>28.89</v>
      </c>
      <c r="J1242">
        <v>18</v>
      </c>
      <c r="K1242">
        <v>0</v>
      </c>
      <c r="L1242">
        <v>520.02</v>
      </c>
      <c r="M1242">
        <v>16.899999999999999</v>
      </c>
      <c r="N1242">
        <v>0</v>
      </c>
      <c r="O1242">
        <v>46.82</v>
      </c>
      <c r="P1242">
        <v>0</v>
      </c>
      <c r="Q1242">
        <v>0</v>
      </c>
      <c r="R1242">
        <v>62.4</v>
      </c>
      <c r="S1242">
        <v>0</v>
      </c>
      <c r="T1242">
        <v>536.91999999999996</v>
      </c>
      <c r="U1242">
        <v>425</v>
      </c>
      <c r="V1242" t="str">
        <f>VLOOKUP(Tabela1[[#This Row],[CÓD FORNECEDOR]],'[1]BASE FORNECEDORES'!$A:$N,11,0)</f>
        <v>07.316.197/0001-11</v>
      </c>
      <c r="W1242" t="str">
        <f>VLOOKUP(Tabela1[[#This Row],[CNPJ]],'[1]BASE FORNECEDORES'!$K:$R,8,0)</f>
        <v>VONIXX INDUSTRIA E COMERCIO DE POLIDORES LTDA</v>
      </c>
      <c r="X1242">
        <v>23442</v>
      </c>
      <c r="Y1242" t="str">
        <f>VLOOKUP(Tabela1[[#This Row],[CÓD PRODUTO ]],[1]fornnecedor!$A:$G,7,0)</f>
        <v>LINHA DE HIGENIZAÇÃO E ESTÉTICA  AUTOMOTIVA VONIX</v>
      </c>
      <c r="Z1242">
        <v>172577</v>
      </c>
      <c r="AA1242" t="str">
        <f>Tabela1[[#This Row],[DESCRIÇÃO]]</f>
        <v>VONIXX INDUSTRIA E COMERCIO DE POLIDORES LTDA</v>
      </c>
    </row>
    <row r="1243" spans="1:27" x14ac:dyDescent="0.3">
      <c r="A1243" t="s">
        <v>5374</v>
      </c>
      <c r="B1243" t="s">
        <v>513</v>
      </c>
      <c r="C1243" s="1">
        <v>46038</v>
      </c>
      <c r="D1243" s="2">
        <v>2001184401</v>
      </c>
      <c r="E1243" t="s">
        <v>532</v>
      </c>
      <c r="G1243" t="s">
        <v>515</v>
      </c>
      <c r="H1243" t="s">
        <v>24</v>
      </c>
      <c r="I1243">
        <v>47.2</v>
      </c>
      <c r="J1243">
        <v>4</v>
      </c>
      <c r="K1243">
        <v>0</v>
      </c>
      <c r="L1243">
        <v>188.8</v>
      </c>
      <c r="M1243">
        <v>6.14</v>
      </c>
      <c r="N1243">
        <v>0</v>
      </c>
      <c r="O1243">
        <v>17</v>
      </c>
      <c r="P1243">
        <v>0</v>
      </c>
      <c r="Q1243">
        <v>0</v>
      </c>
      <c r="R1243">
        <v>22.66</v>
      </c>
      <c r="S1243">
        <v>0</v>
      </c>
      <c r="T1243">
        <v>194.94</v>
      </c>
      <c r="U1243">
        <v>425</v>
      </c>
      <c r="V1243" t="str">
        <f>VLOOKUP(Tabela1[[#This Row],[CÓD FORNECEDOR]],'[1]BASE FORNECEDORES'!$A:$N,11,0)</f>
        <v>07.316.197/0001-11</v>
      </c>
      <c r="W1243" t="str">
        <f>VLOOKUP(Tabela1[[#This Row],[CNPJ]],'[1]BASE FORNECEDORES'!$K:$R,8,0)</f>
        <v>VONIXX INDUSTRIA E COMERCIO DE POLIDORES LTDA</v>
      </c>
      <c r="X1243">
        <v>84401</v>
      </c>
      <c r="Y1243" t="str">
        <f>VLOOKUP(Tabela1[[#This Row],[CÓD PRODUTO ]],[1]fornnecedor!$A:$G,7,0)</f>
        <v>LINHA DE HIGENIZAÇÃO E ESTÉTICA  AUTOMOTIVA VONIX</v>
      </c>
      <c r="Z1243">
        <v>172577</v>
      </c>
      <c r="AA1243" t="str">
        <f>Tabela1[[#This Row],[DESCRIÇÃO]]</f>
        <v>VONIXX INDUSTRIA E COMERCIO DE POLIDORES LTDA</v>
      </c>
    </row>
    <row r="1244" spans="1:27" x14ac:dyDescent="0.3">
      <c r="A1244" t="s">
        <v>5374</v>
      </c>
      <c r="B1244" t="s">
        <v>513</v>
      </c>
      <c r="C1244" s="1">
        <v>46038</v>
      </c>
      <c r="D1244" s="2">
        <v>2001184402</v>
      </c>
      <c r="E1244" t="s">
        <v>4770</v>
      </c>
      <c r="G1244" t="s">
        <v>515</v>
      </c>
      <c r="H1244" t="s">
        <v>24</v>
      </c>
      <c r="I1244">
        <v>73.2</v>
      </c>
      <c r="J1244">
        <v>8</v>
      </c>
      <c r="K1244">
        <v>0</v>
      </c>
      <c r="L1244">
        <v>585.6</v>
      </c>
      <c r="M1244">
        <v>19.03</v>
      </c>
      <c r="N1244">
        <v>0</v>
      </c>
      <c r="O1244">
        <v>52.73</v>
      </c>
      <c r="P1244">
        <v>0</v>
      </c>
      <c r="Q1244">
        <v>0</v>
      </c>
      <c r="R1244">
        <v>70.27</v>
      </c>
      <c r="S1244">
        <v>0</v>
      </c>
      <c r="T1244">
        <v>604.63</v>
      </c>
      <c r="U1244">
        <v>425</v>
      </c>
      <c r="V1244" t="str">
        <f>VLOOKUP(Tabela1[[#This Row],[CÓD FORNECEDOR]],'[1]BASE FORNECEDORES'!$A:$N,11,0)</f>
        <v>07.316.197/0001-11</v>
      </c>
      <c r="W1244" t="str">
        <f>VLOOKUP(Tabela1[[#This Row],[CNPJ]],'[1]BASE FORNECEDORES'!$K:$R,8,0)</f>
        <v>VONIXX INDUSTRIA E COMERCIO DE POLIDORES LTDA</v>
      </c>
      <c r="X1244">
        <v>84402</v>
      </c>
      <c r="Y1244" t="str">
        <f>VLOOKUP(Tabela1[[#This Row],[CÓD PRODUTO ]],[1]fornnecedor!$A:$G,7,0)</f>
        <v>LINHA DE HIGENIZAÇÃO E ESTÉTICA  AUTOMOTIVA VONIX</v>
      </c>
      <c r="Z1244">
        <v>172577</v>
      </c>
      <c r="AA1244" t="str">
        <f>Tabela1[[#This Row],[DESCRIÇÃO]]</f>
        <v>VONIXX INDUSTRIA E COMERCIO DE POLIDORES LTDA</v>
      </c>
    </row>
    <row r="1245" spans="1:27" x14ac:dyDescent="0.3">
      <c r="A1245" t="s">
        <v>5374</v>
      </c>
      <c r="B1245" t="s">
        <v>513</v>
      </c>
      <c r="C1245" s="1">
        <v>46038</v>
      </c>
      <c r="D1245" s="2">
        <v>2001184403</v>
      </c>
      <c r="E1245" t="s">
        <v>3021</v>
      </c>
      <c r="G1245" t="s">
        <v>515</v>
      </c>
      <c r="H1245" t="s">
        <v>24</v>
      </c>
      <c r="I1245">
        <v>22.39</v>
      </c>
      <c r="J1245">
        <v>48</v>
      </c>
      <c r="K1245">
        <v>0</v>
      </c>
      <c r="L1245" s="3">
        <v>1074.72</v>
      </c>
      <c r="M1245">
        <v>34.93</v>
      </c>
      <c r="N1245">
        <v>0</v>
      </c>
      <c r="O1245">
        <v>96.77</v>
      </c>
      <c r="P1245">
        <v>0</v>
      </c>
      <c r="Q1245">
        <v>0</v>
      </c>
      <c r="R1245">
        <v>128.97</v>
      </c>
      <c r="S1245">
        <v>0</v>
      </c>
      <c r="T1245" s="3">
        <v>1109.6500000000001</v>
      </c>
      <c r="U1245">
        <v>425</v>
      </c>
      <c r="V1245" t="str">
        <f>VLOOKUP(Tabela1[[#This Row],[CÓD FORNECEDOR]],'[1]BASE FORNECEDORES'!$A:$N,11,0)</f>
        <v>07.316.197/0001-11</v>
      </c>
      <c r="W1245" t="str">
        <f>VLOOKUP(Tabela1[[#This Row],[CNPJ]],'[1]BASE FORNECEDORES'!$K:$R,8,0)</f>
        <v>VONIXX INDUSTRIA E COMERCIO DE POLIDORES LTDA</v>
      </c>
      <c r="X1245">
        <v>84403</v>
      </c>
      <c r="Y1245" t="str">
        <f>VLOOKUP(Tabela1[[#This Row],[CÓD PRODUTO ]],[1]fornnecedor!$A:$G,7,0)</f>
        <v>LINHA DE HIGENIZAÇÃO E ESTÉTICA  AUTOMOTIVA VONIX</v>
      </c>
      <c r="Z1245">
        <v>172577</v>
      </c>
      <c r="AA1245" t="str">
        <f>Tabela1[[#This Row],[DESCRIÇÃO]]</f>
        <v>VONIXX INDUSTRIA E COMERCIO DE POLIDORES LTDA</v>
      </c>
    </row>
    <row r="1246" spans="1:27" x14ac:dyDescent="0.3">
      <c r="A1246" t="s">
        <v>5374</v>
      </c>
      <c r="B1246" t="s">
        <v>513</v>
      </c>
      <c r="C1246" s="1">
        <v>46038</v>
      </c>
      <c r="D1246" s="2">
        <v>2001185206</v>
      </c>
      <c r="E1246" t="s">
        <v>533</v>
      </c>
      <c r="G1246" t="s">
        <v>515</v>
      </c>
      <c r="H1246" t="s">
        <v>24</v>
      </c>
      <c r="I1246">
        <v>57.84</v>
      </c>
      <c r="J1246">
        <v>4</v>
      </c>
      <c r="K1246">
        <v>0</v>
      </c>
      <c r="L1246">
        <v>231.36</v>
      </c>
      <c r="M1246">
        <v>7.52</v>
      </c>
      <c r="N1246">
        <v>0</v>
      </c>
      <c r="O1246">
        <v>20.83</v>
      </c>
      <c r="P1246">
        <v>0</v>
      </c>
      <c r="Q1246">
        <v>0</v>
      </c>
      <c r="R1246">
        <v>27.76</v>
      </c>
      <c r="S1246">
        <v>0</v>
      </c>
      <c r="T1246">
        <v>238.88</v>
      </c>
      <c r="U1246">
        <v>425</v>
      </c>
      <c r="V1246" t="str">
        <f>VLOOKUP(Tabela1[[#This Row],[CÓD FORNECEDOR]],'[1]BASE FORNECEDORES'!$A:$N,11,0)</f>
        <v>07.316.197/0001-11</v>
      </c>
      <c r="W1246" t="str">
        <f>VLOOKUP(Tabela1[[#This Row],[CNPJ]],'[1]BASE FORNECEDORES'!$K:$R,8,0)</f>
        <v>VONIXX INDUSTRIA E COMERCIO DE POLIDORES LTDA</v>
      </c>
      <c r="X1246">
        <v>85206</v>
      </c>
      <c r="Y1246" t="str">
        <f>VLOOKUP(Tabela1[[#This Row],[CÓD PRODUTO ]],[1]fornnecedor!$A:$G,7,0)</f>
        <v>LINHA DE HIGENIZAÇÃO E ESTÉTICA  AUTOMOTIVA VONIX</v>
      </c>
      <c r="Z1246">
        <v>172577</v>
      </c>
      <c r="AA1246" t="str">
        <f>Tabela1[[#This Row],[DESCRIÇÃO]]</f>
        <v>VONIXX INDUSTRIA E COMERCIO DE POLIDORES LTDA</v>
      </c>
    </row>
    <row r="1247" spans="1:27" x14ac:dyDescent="0.3">
      <c r="A1247" t="s">
        <v>5374</v>
      </c>
      <c r="B1247" t="s">
        <v>513</v>
      </c>
      <c r="C1247" s="1">
        <v>46038</v>
      </c>
      <c r="D1247" s="2">
        <v>2001123448</v>
      </c>
      <c r="E1247" t="s">
        <v>4849</v>
      </c>
      <c r="G1247" t="s">
        <v>515</v>
      </c>
      <c r="H1247" t="s">
        <v>24</v>
      </c>
      <c r="I1247">
        <v>78.41</v>
      </c>
      <c r="J1247">
        <v>6</v>
      </c>
      <c r="K1247">
        <v>0</v>
      </c>
      <c r="L1247">
        <v>470.46</v>
      </c>
      <c r="M1247">
        <v>30.58</v>
      </c>
      <c r="N1247">
        <v>0</v>
      </c>
      <c r="O1247">
        <v>42.36</v>
      </c>
      <c r="P1247">
        <v>0</v>
      </c>
      <c r="Q1247">
        <v>0</v>
      </c>
      <c r="R1247">
        <v>56.46</v>
      </c>
      <c r="S1247">
        <v>0</v>
      </c>
      <c r="T1247">
        <v>501.04</v>
      </c>
      <c r="U1247">
        <v>425</v>
      </c>
      <c r="V1247" t="str">
        <f>VLOOKUP(Tabela1[[#This Row],[CÓD FORNECEDOR]],'[1]BASE FORNECEDORES'!$A:$N,11,0)</f>
        <v>07.316.197/0001-11</v>
      </c>
      <c r="W1247" t="str">
        <f>VLOOKUP(Tabela1[[#This Row],[CNPJ]],'[1]BASE FORNECEDORES'!$K:$R,8,0)</f>
        <v>VONIXX INDUSTRIA E COMERCIO DE POLIDORES LTDA</v>
      </c>
      <c r="X1247">
        <v>23448</v>
      </c>
      <c r="Y1247" t="str">
        <f>VLOOKUP(Tabela1[[#This Row],[CÓD PRODUTO ]],[1]fornnecedor!$A:$G,7,0)</f>
        <v>LINHA DE HIGENIZAÇÃO E ESTÉTICA  AUTOMOTIVA VONIX</v>
      </c>
      <c r="Z1247">
        <v>172577</v>
      </c>
      <c r="AA1247" t="str">
        <f>Tabela1[[#This Row],[DESCRIÇÃO]]</f>
        <v>VONIXX INDUSTRIA E COMERCIO DE POLIDORES LTDA</v>
      </c>
    </row>
    <row r="1248" spans="1:27" x14ac:dyDescent="0.3">
      <c r="A1248" t="s">
        <v>5614</v>
      </c>
      <c r="B1248" t="s">
        <v>5615</v>
      </c>
      <c r="C1248" s="1">
        <v>46064</v>
      </c>
      <c r="D1248" s="2">
        <v>3000686836</v>
      </c>
      <c r="E1248" t="s">
        <v>1426</v>
      </c>
      <c r="G1248" t="s">
        <v>543</v>
      </c>
      <c r="H1248" t="s">
        <v>24</v>
      </c>
      <c r="I1248">
        <v>345.9</v>
      </c>
      <c r="J1248">
        <v>1</v>
      </c>
      <c r="K1248">
        <v>0</v>
      </c>
      <c r="L1248">
        <v>345.9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0.9</v>
      </c>
      <c r="T1248">
        <v>345</v>
      </c>
      <c r="U1248">
        <v>428</v>
      </c>
      <c r="V1248" t="str">
        <f>VLOOKUP(Tabela1[[#This Row],[CÓD FORNECEDOR]],'[1]BASE FORNECEDORES'!$A:$N,11,0)</f>
        <v>30.322.066/0001-69</v>
      </c>
      <c r="W1248" t="str">
        <f>VLOOKUP(Tabela1[[#This Row],[CNPJ]],'[1]BASE FORNECEDORES'!$K:$R,8,0)</f>
        <v>BRASFORT DISTRIBUIDORA DE TINTAS LTDA</v>
      </c>
      <c r="X1248">
        <v>86836</v>
      </c>
      <c r="Y1248" t="str">
        <f>VLOOKUP(Tabela1[[#This Row],[CÓD PRODUTO ]],[1]fornnecedor!$A:$G,7,0)</f>
        <v>BASES IMOBILIÁRIAS</v>
      </c>
      <c r="Z1248">
        <v>88840</v>
      </c>
      <c r="AA1248" t="str">
        <f>Tabela1[[#This Row],[DESCRIÇÃO]]</f>
        <v>BRASFORT DISTRIBUIDORA DE TINTAS LTDA</v>
      </c>
    </row>
    <row r="1249" spans="1:27" x14ac:dyDescent="0.3">
      <c r="A1249" t="s">
        <v>534</v>
      </c>
      <c r="B1249" t="s">
        <v>535</v>
      </c>
      <c r="C1249" s="1">
        <v>46028</v>
      </c>
      <c r="D1249" s="2">
        <v>2005620617</v>
      </c>
      <c r="E1249" t="s">
        <v>536</v>
      </c>
      <c r="G1249" t="s">
        <v>537</v>
      </c>
      <c r="H1249" t="s">
        <v>24</v>
      </c>
      <c r="I1249">
        <v>23.28</v>
      </c>
      <c r="J1249">
        <v>12</v>
      </c>
      <c r="K1249">
        <v>0</v>
      </c>
      <c r="L1249">
        <v>279.33999999999997</v>
      </c>
      <c r="M1249">
        <v>3.63</v>
      </c>
      <c r="N1249">
        <v>0</v>
      </c>
      <c r="O1249">
        <v>0</v>
      </c>
      <c r="P1249">
        <v>0</v>
      </c>
      <c r="Q1249">
        <v>0</v>
      </c>
      <c r="R1249">
        <v>11.17</v>
      </c>
      <c r="S1249">
        <v>0</v>
      </c>
      <c r="T1249">
        <v>282.97000000000003</v>
      </c>
      <c r="U1249">
        <v>442</v>
      </c>
      <c r="V1249" t="str">
        <f>VLOOKUP(Tabela1[[#This Row],[CÓD FORNECEDOR]],'[1]BASE FORNECEDORES'!$A:$N,11,0)</f>
        <v>33.081.704/0025-62</v>
      </c>
      <c r="W1249" t="str">
        <f>VLOOKUP(Tabela1[[#This Row],[CNPJ]],'[1]BASE FORNECEDORES'!$K:$R,8,0)</f>
        <v>SIKA SA</v>
      </c>
      <c r="X1249">
        <v>20617</v>
      </c>
      <c r="Y1249" t="str">
        <f>VLOOKUP(Tabela1[[#This Row],[CÓD PRODUTO ]],[1]fornnecedor!$A:$G,7,0)</f>
        <v>COLA INST./ ADESIVOS COLANTES</v>
      </c>
      <c r="Z1249">
        <v>370301</v>
      </c>
      <c r="AA1249" t="str">
        <f>Tabela1[[#This Row],[DESCRIÇÃO]]</f>
        <v>SIKA SA</v>
      </c>
    </row>
    <row r="1250" spans="1:27" x14ac:dyDescent="0.3">
      <c r="A1250" t="s">
        <v>534</v>
      </c>
      <c r="B1250" t="s">
        <v>535</v>
      </c>
      <c r="C1250" s="1">
        <v>46028</v>
      </c>
      <c r="D1250" s="2">
        <v>2004920239</v>
      </c>
      <c r="E1250" t="s">
        <v>538</v>
      </c>
      <c r="G1250" t="s">
        <v>537</v>
      </c>
      <c r="H1250" t="s">
        <v>24</v>
      </c>
      <c r="I1250">
        <v>19.87</v>
      </c>
      <c r="J1250">
        <v>240</v>
      </c>
      <c r="K1250">
        <v>0</v>
      </c>
      <c r="L1250" s="3">
        <v>4768.3900000000003</v>
      </c>
      <c r="M1250">
        <v>61.99</v>
      </c>
      <c r="N1250">
        <v>0</v>
      </c>
      <c r="O1250">
        <v>0</v>
      </c>
      <c r="P1250">
        <v>0</v>
      </c>
      <c r="Q1250">
        <v>0</v>
      </c>
      <c r="R1250">
        <v>333.79</v>
      </c>
      <c r="S1250">
        <v>0</v>
      </c>
      <c r="T1250" s="3">
        <v>4830.38</v>
      </c>
      <c r="U1250">
        <v>442</v>
      </c>
      <c r="V1250" t="str">
        <f>VLOOKUP(Tabela1[[#This Row],[CÓD FORNECEDOR]],'[1]BASE FORNECEDORES'!$A:$N,11,0)</f>
        <v>33.081.704/0025-62</v>
      </c>
      <c r="W1250" t="str">
        <f>VLOOKUP(Tabela1[[#This Row],[CNPJ]],'[1]BASE FORNECEDORES'!$K:$R,8,0)</f>
        <v>SIKA SA</v>
      </c>
      <c r="X1250">
        <v>20239</v>
      </c>
      <c r="Y1250" t="str">
        <f>VLOOKUP(Tabela1[[#This Row],[CÓD PRODUTO ]],[1]fornnecedor!$A:$G,7,0)</f>
        <v>VEDADORES / SELANTES</v>
      </c>
      <c r="Z1250">
        <v>370301</v>
      </c>
      <c r="AA1250" t="str">
        <f>Tabela1[[#This Row],[DESCRIÇÃO]]</f>
        <v>SIKA SA</v>
      </c>
    </row>
    <row r="1251" spans="1:27" x14ac:dyDescent="0.3">
      <c r="A1251" t="s">
        <v>539</v>
      </c>
      <c r="B1251" t="s">
        <v>535</v>
      </c>
      <c r="C1251" s="1">
        <v>46029</v>
      </c>
      <c r="D1251" s="2">
        <v>99999922566</v>
      </c>
      <c r="E1251" t="s">
        <v>5283</v>
      </c>
      <c r="G1251" t="s">
        <v>537</v>
      </c>
      <c r="H1251" t="s">
        <v>24</v>
      </c>
      <c r="I1251">
        <v>27.94</v>
      </c>
      <c r="J1251">
        <v>200</v>
      </c>
      <c r="K1251">
        <v>0</v>
      </c>
      <c r="L1251" s="3">
        <v>5588.84</v>
      </c>
      <c r="M1251">
        <v>72.650000000000006</v>
      </c>
      <c r="N1251">
        <v>0</v>
      </c>
      <c r="O1251">
        <v>0</v>
      </c>
      <c r="P1251">
        <v>0</v>
      </c>
      <c r="Q1251">
        <v>0</v>
      </c>
      <c r="R1251">
        <v>223.55</v>
      </c>
      <c r="S1251">
        <v>0</v>
      </c>
      <c r="T1251" s="3">
        <v>5661.49</v>
      </c>
      <c r="U1251">
        <v>442</v>
      </c>
      <c r="V1251" t="str">
        <f>VLOOKUP(Tabela1[[#This Row],[CÓD FORNECEDOR]],'[1]BASE FORNECEDORES'!$A:$N,11,0)</f>
        <v>33.081.704/0025-62</v>
      </c>
      <c r="W1251" t="str">
        <f>VLOOKUP(Tabela1[[#This Row],[CNPJ]],'[1]BASE FORNECEDORES'!$K:$R,8,0)</f>
        <v>SIKA SA</v>
      </c>
      <c r="X1251">
        <v>22566</v>
      </c>
      <c r="Y1251" t="str">
        <f>VLOOKUP(Tabela1[[#This Row],[CÓD PRODUTO ]],[1]fornnecedor!$A:$G,7,0)</f>
        <v>GRUPO CONVERSAO</v>
      </c>
      <c r="Z1251">
        <v>370395</v>
      </c>
      <c r="AA1251" t="str">
        <f>Tabela1[[#This Row],[DESCRIÇÃO]]</f>
        <v>SIKA SA</v>
      </c>
    </row>
    <row r="1252" spans="1:27" x14ac:dyDescent="0.3">
      <c r="A1252" t="s">
        <v>5616</v>
      </c>
      <c r="B1252" t="s">
        <v>535</v>
      </c>
      <c r="C1252" s="1">
        <v>46063</v>
      </c>
      <c r="D1252" s="2">
        <v>2005620617</v>
      </c>
      <c r="E1252" t="s">
        <v>536</v>
      </c>
      <c r="G1252" t="s">
        <v>537</v>
      </c>
      <c r="H1252" t="s">
        <v>24</v>
      </c>
      <c r="I1252">
        <v>23.28</v>
      </c>
      <c r="J1252">
        <v>36</v>
      </c>
      <c r="K1252">
        <v>0</v>
      </c>
      <c r="L1252">
        <v>838.02</v>
      </c>
      <c r="M1252">
        <v>10.89</v>
      </c>
      <c r="N1252">
        <v>0</v>
      </c>
      <c r="O1252">
        <v>0</v>
      </c>
      <c r="P1252">
        <v>0</v>
      </c>
      <c r="Q1252">
        <v>0</v>
      </c>
      <c r="R1252">
        <v>33.520000000000003</v>
      </c>
      <c r="S1252">
        <v>0</v>
      </c>
      <c r="T1252">
        <v>848.91</v>
      </c>
      <c r="U1252">
        <v>442</v>
      </c>
      <c r="V1252" t="str">
        <f>VLOOKUP(Tabela1[[#This Row],[CÓD FORNECEDOR]],'[1]BASE FORNECEDORES'!$A:$N,11,0)</f>
        <v>33.081.704/0025-62</v>
      </c>
      <c r="W1252" t="str">
        <f>VLOOKUP(Tabela1[[#This Row],[CNPJ]],'[1]BASE FORNECEDORES'!$K:$R,8,0)</f>
        <v>SIKA SA</v>
      </c>
      <c r="X1252">
        <v>20617</v>
      </c>
      <c r="Y1252" t="str">
        <f>VLOOKUP(Tabela1[[#This Row],[CÓD PRODUTO ]],[1]fornnecedor!$A:$G,7,0)</f>
        <v>COLA INST./ ADESIVOS COLANTES</v>
      </c>
      <c r="Z1252">
        <v>374348</v>
      </c>
      <c r="AA1252" t="str">
        <f>Tabela1[[#This Row],[DESCRIÇÃO]]</f>
        <v>SIKA SA</v>
      </c>
    </row>
    <row r="1253" spans="1:27" x14ac:dyDescent="0.3">
      <c r="A1253" t="s">
        <v>5616</v>
      </c>
      <c r="B1253" t="s">
        <v>535</v>
      </c>
      <c r="C1253" s="1">
        <v>46063</v>
      </c>
      <c r="D1253" s="2">
        <v>2004920239</v>
      </c>
      <c r="E1253" t="s">
        <v>538</v>
      </c>
      <c r="G1253" t="s">
        <v>537</v>
      </c>
      <c r="H1253" t="s">
        <v>24</v>
      </c>
      <c r="I1253">
        <v>19.87</v>
      </c>
      <c r="J1253">
        <v>240</v>
      </c>
      <c r="K1253">
        <v>0</v>
      </c>
      <c r="L1253" s="3">
        <v>4768.3900000000003</v>
      </c>
      <c r="M1253">
        <v>61.99</v>
      </c>
      <c r="N1253">
        <v>0</v>
      </c>
      <c r="O1253">
        <v>0</v>
      </c>
      <c r="P1253">
        <v>0</v>
      </c>
      <c r="Q1253">
        <v>0</v>
      </c>
      <c r="R1253">
        <v>333.79</v>
      </c>
      <c r="S1253">
        <v>0</v>
      </c>
      <c r="T1253" s="3">
        <v>4830.38</v>
      </c>
      <c r="U1253">
        <v>442</v>
      </c>
      <c r="V1253" t="str">
        <f>VLOOKUP(Tabela1[[#This Row],[CÓD FORNECEDOR]],'[1]BASE FORNECEDORES'!$A:$N,11,0)</f>
        <v>33.081.704/0025-62</v>
      </c>
      <c r="W1253" t="str">
        <f>VLOOKUP(Tabela1[[#This Row],[CNPJ]],'[1]BASE FORNECEDORES'!$K:$R,8,0)</f>
        <v>SIKA SA</v>
      </c>
      <c r="X1253">
        <v>20239</v>
      </c>
      <c r="Y1253" t="str">
        <f>VLOOKUP(Tabela1[[#This Row],[CÓD PRODUTO ]],[1]fornnecedor!$A:$G,7,0)</f>
        <v>VEDADORES / SELANTES</v>
      </c>
      <c r="Z1253">
        <v>374348</v>
      </c>
      <c r="AA1253" t="str">
        <f>Tabela1[[#This Row],[DESCRIÇÃO]]</f>
        <v>SIKA SA</v>
      </c>
    </row>
    <row r="1254" spans="1:27" x14ac:dyDescent="0.3">
      <c r="A1254" t="s">
        <v>5375</v>
      </c>
      <c r="B1254" t="s">
        <v>541</v>
      </c>
      <c r="C1254" s="1">
        <v>46053</v>
      </c>
      <c r="D1254" s="2">
        <v>3000186737</v>
      </c>
      <c r="E1254" t="s">
        <v>1476</v>
      </c>
      <c r="G1254" t="s">
        <v>543</v>
      </c>
      <c r="H1254" t="s">
        <v>24</v>
      </c>
      <c r="I1254">
        <v>130.71</v>
      </c>
      <c r="J1254">
        <v>4</v>
      </c>
      <c r="K1254">
        <v>0</v>
      </c>
      <c r="L1254">
        <v>522.84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522.84</v>
      </c>
      <c r="U1254">
        <v>534</v>
      </c>
      <c r="V1254" t="str">
        <f>VLOOKUP(Tabela1[[#This Row],[CÓD FORNECEDOR]],'[1]BASE FORNECEDORES'!$A:$N,11,0)</f>
        <v>60.561.719/0095-03</v>
      </c>
      <c r="W1254" t="str">
        <f>VLOOKUP(Tabela1[[#This Row],[CNPJ]],'[1]BASE FORNECEDORES'!$K:$R,8,0)</f>
        <v>AKZO NOBEL LTDA DECOR</v>
      </c>
      <c r="X1254">
        <v>86737</v>
      </c>
      <c r="Y1254" t="str">
        <f>VLOOKUP(Tabela1[[#This Row],[CÓD PRODUTO ]],[1]fornnecedor!$A:$G,7,0)</f>
        <v>TINTA PAREDE</v>
      </c>
      <c r="Z1254">
        <v>1935616</v>
      </c>
      <c r="AA1254" t="str">
        <f>Tabela1[[#This Row],[DESCRIÇÃO]]</f>
        <v>AKZO NOBEL LTDA DECOR</v>
      </c>
    </row>
    <row r="1255" spans="1:27" x14ac:dyDescent="0.3">
      <c r="A1255" t="s">
        <v>5375</v>
      </c>
      <c r="B1255" t="s">
        <v>541</v>
      </c>
      <c r="C1255" s="1">
        <v>46053</v>
      </c>
      <c r="D1255" s="2">
        <v>3000185747</v>
      </c>
      <c r="E1255" t="s">
        <v>4932</v>
      </c>
      <c r="G1255" t="s">
        <v>543</v>
      </c>
      <c r="H1255" t="s">
        <v>24</v>
      </c>
      <c r="I1255">
        <v>116.39</v>
      </c>
      <c r="J1255">
        <v>5</v>
      </c>
      <c r="K1255">
        <v>0</v>
      </c>
      <c r="L1255">
        <v>581.95000000000005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581.95000000000005</v>
      </c>
      <c r="U1255">
        <v>534</v>
      </c>
      <c r="V1255" t="str">
        <f>VLOOKUP(Tabela1[[#This Row],[CÓD FORNECEDOR]],'[1]BASE FORNECEDORES'!$A:$N,11,0)</f>
        <v>60.561.719/0095-03</v>
      </c>
      <c r="W1255" t="str">
        <f>VLOOKUP(Tabela1[[#This Row],[CNPJ]],'[1]BASE FORNECEDORES'!$K:$R,8,0)</f>
        <v>AKZO NOBEL LTDA DECOR</v>
      </c>
      <c r="X1255">
        <v>85747</v>
      </c>
      <c r="Y1255" t="str">
        <f>VLOOKUP(Tabela1[[#This Row],[CÓD PRODUTO ]],[1]fornnecedor!$A:$G,7,0)</f>
        <v>TINTA PAREDE</v>
      </c>
      <c r="Z1255">
        <v>1935616</v>
      </c>
      <c r="AA1255" t="str">
        <f>Tabela1[[#This Row],[DESCRIÇÃO]]</f>
        <v>AKZO NOBEL LTDA DECOR</v>
      </c>
    </row>
    <row r="1256" spans="1:27" x14ac:dyDescent="0.3">
      <c r="A1256" t="s">
        <v>5375</v>
      </c>
      <c r="B1256" t="s">
        <v>541</v>
      </c>
      <c r="C1256" s="1">
        <v>46053</v>
      </c>
      <c r="D1256" s="2">
        <v>3000286597</v>
      </c>
      <c r="E1256" t="s">
        <v>4969</v>
      </c>
      <c r="G1256" t="s">
        <v>543</v>
      </c>
      <c r="H1256" t="s">
        <v>24</v>
      </c>
      <c r="I1256">
        <v>257.73</v>
      </c>
      <c r="J1256">
        <v>2</v>
      </c>
      <c r="K1256">
        <v>0</v>
      </c>
      <c r="L1256">
        <v>515.46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515.46</v>
      </c>
      <c r="U1256">
        <v>534</v>
      </c>
      <c r="V1256" t="str">
        <f>VLOOKUP(Tabela1[[#This Row],[CÓD FORNECEDOR]],'[1]BASE FORNECEDORES'!$A:$N,11,0)</f>
        <v>60.561.719/0095-03</v>
      </c>
      <c r="W1256" t="str">
        <f>VLOOKUP(Tabela1[[#This Row],[CNPJ]],'[1]BASE FORNECEDORES'!$K:$R,8,0)</f>
        <v>AKZO NOBEL LTDA DECOR</v>
      </c>
      <c r="X1256">
        <v>86597</v>
      </c>
      <c r="Y1256" t="str">
        <f>VLOOKUP(Tabela1[[#This Row],[CÓD PRODUTO ]],[1]fornnecedor!$A:$G,7,0)</f>
        <v>IMPERMEABILIZANTES</v>
      </c>
      <c r="Z1256">
        <v>1935616</v>
      </c>
      <c r="AA1256" t="str">
        <f>Tabela1[[#This Row],[DESCRIÇÃO]]</f>
        <v>AKZO NOBEL LTDA DECOR</v>
      </c>
    </row>
    <row r="1257" spans="1:27" x14ac:dyDescent="0.3">
      <c r="A1257" t="s">
        <v>5375</v>
      </c>
      <c r="B1257" t="s">
        <v>541</v>
      </c>
      <c r="C1257" s="1">
        <v>46053</v>
      </c>
      <c r="D1257" s="2">
        <v>3000186846</v>
      </c>
      <c r="E1257" t="s">
        <v>544</v>
      </c>
      <c r="G1257" t="s">
        <v>543</v>
      </c>
      <c r="H1257" t="s">
        <v>24</v>
      </c>
      <c r="I1257">
        <v>214.35</v>
      </c>
      <c r="J1257">
        <v>24</v>
      </c>
      <c r="K1257">
        <v>0</v>
      </c>
      <c r="L1257" s="3">
        <v>5144.3999999999996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s="3">
        <v>5144.3999999999996</v>
      </c>
      <c r="U1257">
        <v>534</v>
      </c>
      <c r="V1257" t="str">
        <f>VLOOKUP(Tabela1[[#This Row],[CÓD FORNECEDOR]],'[1]BASE FORNECEDORES'!$A:$N,11,0)</f>
        <v>60.561.719/0095-03</v>
      </c>
      <c r="W1257" t="str">
        <f>VLOOKUP(Tabela1[[#This Row],[CNPJ]],'[1]BASE FORNECEDORES'!$K:$R,8,0)</f>
        <v>AKZO NOBEL LTDA DECOR</v>
      </c>
      <c r="X1257">
        <v>86846</v>
      </c>
      <c r="Y1257" t="str">
        <f>VLOOKUP(Tabela1[[#This Row],[CÓD PRODUTO ]],[1]fornnecedor!$A:$G,7,0)</f>
        <v>TINTA PAREDE</v>
      </c>
      <c r="Z1257">
        <v>1935616</v>
      </c>
      <c r="AA1257" t="str">
        <f>Tabela1[[#This Row],[DESCRIÇÃO]]</f>
        <v>AKZO NOBEL LTDA DECOR</v>
      </c>
    </row>
    <row r="1258" spans="1:27" x14ac:dyDescent="0.3">
      <c r="A1258" t="s">
        <v>5376</v>
      </c>
      <c r="B1258" t="s">
        <v>541</v>
      </c>
      <c r="C1258" s="1">
        <v>46053</v>
      </c>
      <c r="D1258" s="2">
        <v>4000186735</v>
      </c>
      <c r="E1258" t="s">
        <v>4504</v>
      </c>
      <c r="G1258" t="s">
        <v>543</v>
      </c>
      <c r="H1258" t="s">
        <v>24</v>
      </c>
      <c r="I1258">
        <v>88.22</v>
      </c>
      <c r="J1258">
        <v>4</v>
      </c>
      <c r="K1258">
        <v>0</v>
      </c>
      <c r="L1258">
        <v>352.88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352.88</v>
      </c>
      <c r="U1258">
        <v>534</v>
      </c>
      <c r="V1258" t="str">
        <f>VLOOKUP(Tabela1[[#This Row],[CÓD FORNECEDOR]],'[1]BASE FORNECEDORES'!$A:$N,11,0)</f>
        <v>60.561.719/0095-03</v>
      </c>
      <c r="W1258" t="str">
        <f>VLOOKUP(Tabela1[[#This Row],[CNPJ]],'[1]BASE FORNECEDORES'!$K:$R,8,0)</f>
        <v>AKZO NOBEL LTDA DECOR</v>
      </c>
      <c r="X1258">
        <v>86735</v>
      </c>
      <c r="Y1258" t="str">
        <f>VLOOKUP(Tabela1[[#This Row],[CÓD PRODUTO ]],[1]fornnecedor!$A:$G,7,0)</f>
        <v>ESMALTES</v>
      </c>
      <c r="Z1258">
        <v>1935617</v>
      </c>
      <c r="AA1258" t="str">
        <f>Tabela1[[#This Row],[DESCRIÇÃO]]</f>
        <v>AKZO NOBEL LTDA DECOR</v>
      </c>
    </row>
    <row r="1259" spans="1:27" x14ac:dyDescent="0.3">
      <c r="A1259" t="s">
        <v>5376</v>
      </c>
      <c r="B1259" t="s">
        <v>541</v>
      </c>
      <c r="C1259" s="1">
        <v>46053</v>
      </c>
      <c r="D1259" s="2">
        <v>4000185904</v>
      </c>
      <c r="E1259" t="s">
        <v>4758</v>
      </c>
      <c r="G1259" t="s">
        <v>543</v>
      </c>
      <c r="H1259" t="s">
        <v>24</v>
      </c>
      <c r="I1259">
        <v>88.07</v>
      </c>
      <c r="J1259">
        <v>4</v>
      </c>
      <c r="K1259">
        <v>0</v>
      </c>
      <c r="L1259">
        <v>352.28</v>
      </c>
      <c r="M1259">
        <v>11.45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363.73</v>
      </c>
      <c r="U1259">
        <v>534</v>
      </c>
      <c r="V1259" t="str">
        <f>VLOOKUP(Tabela1[[#This Row],[CÓD FORNECEDOR]],'[1]BASE FORNECEDORES'!$A:$N,11,0)</f>
        <v>60.561.719/0095-03</v>
      </c>
      <c r="W1259" t="str">
        <f>VLOOKUP(Tabela1[[#This Row],[CNPJ]],'[1]BASE FORNECEDORES'!$K:$R,8,0)</f>
        <v>AKZO NOBEL LTDA DECOR</v>
      </c>
      <c r="X1259">
        <v>85904</v>
      </c>
      <c r="Y1259" t="str">
        <f>VLOOKUP(Tabela1[[#This Row],[CÓD PRODUTO ]],[1]fornnecedor!$A:$G,7,0)</f>
        <v>ESMALTES</v>
      </c>
      <c r="Z1259">
        <v>1935617</v>
      </c>
      <c r="AA1259" t="str">
        <f>Tabela1[[#This Row],[DESCRIÇÃO]]</f>
        <v>AKZO NOBEL LTDA DECOR</v>
      </c>
    </row>
    <row r="1260" spans="1:27" x14ac:dyDescent="0.3">
      <c r="A1260" t="s">
        <v>5376</v>
      </c>
      <c r="B1260" t="s">
        <v>541</v>
      </c>
      <c r="C1260" s="1">
        <v>46053</v>
      </c>
      <c r="D1260" s="2">
        <v>4000185922</v>
      </c>
      <c r="E1260" t="s">
        <v>4177</v>
      </c>
      <c r="G1260" t="s">
        <v>543</v>
      </c>
      <c r="H1260" t="s">
        <v>24</v>
      </c>
      <c r="I1260">
        <v>92.92</v>
      </c>
      <c r="J1260">
        <v>4</v>
      </c>
      <c r="K1260">
        <v>0</v>
      </c>
      <c r="L1260">
        <v>371.68</v>
      </c>
      <c r="M1260">
        <v>12.08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383.76</v>
      </c>
      <c r="U1260">
        <v>534</v>
      </c>
      <c r="V1260" t="str">
        <f>VLOOKUP(Tabela1[[#This Row],[CÓD FORNECEDOR]],'[1]BASE FORNECEDORES'!$A:$N,11,0)</f>
        <v>60.561.719/0095-03</v>
      </c>
      <c r="W1260" t="str">
        <f>VLOOKUP(Tabela1[[#This Row],[CNPJ]],'[1]BASE FORNECEDORES'!$K:$R,8,0)</f>
        <v>AKZO NOBEL LTDA DECOR</v>
      </c>
      <c r="X1260">
        <v>85922</v>
      </c>
      <c r="Y1260" t="str">
        <f>VLOOKUP(Tabela1[[#This Row],[CÓD PRODUTO ]],[1]fornnecedor!$A:$G,7,0)</f>
        <v>ESMALTES</v>
      </c>
      <c r="Z1260">
        <v>1935617</v>
      </c>
      <c r="AA1260" t="str">
        <f>Tabela1[[#This Row],[DESCRIÇÃO]]</f>
        <v>AKZO NOBEL LTDA DECOR</v>
      </c>
    </row>
    <row r="1261" spans="1:27" x14ac:dyDescent="0.3">
      <c r="A1261" t="s">
        <v>5376</v>
      </c>
      <c r="B1261" t="s">
        <v>541</v>
      </c>
      <c r="C1261" s="1">
        <v>46053</v>
      </c>
      <c r="D1261" s="2">
        <v>4000185939</v>
      </c>
      <c r="E1261" t="s">
        <v>3218</v>
      </c>
      <c r="G1261" t="s">
        <v>543</v>
      </c>
      <c r="H1261" t="s">
        <v>24</v>
      </c>
      <c r="I1261">
        <v>27.71</v>
      </c>
      <c r="J1261">
        <v>6</v>
      </c>
      <c r="K1261">
        <v>0</v>
      </c>
      <c r="L1261">
        <v>166.26</v>
      </c>
      <c r="M1261">
        <v>5.4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171.66</v>
      </c>
      <c r="U1261">
        <v>534</v>
      </c>
      <c r="V1261" t="str">
        <f>VLOOKUP(Tabela1[[#This Row],[CÓD FORNECEDOR]],'[1]BASE FORNECEDORES'!$A:$N,11,0)</f>
        <v>60.561.719/0095-03</v>
      </c>
      <c r="W1261" t="str">
        <f>VLOOKUP(Tabela1[[#This Row],[CNPJ]],'[1]BASE FORNECEDORES'!$K:$R,8,0)</f>
        <v>AKZO NOBEL LTDA DECOR</v>
      </c>
      <c r="X1261">
        <v>85939</v>
      </c>
      <c r="Y1261" t="str">
        <f>VLOOKUP(Tabela1[[#This Row],[CÓD PRODUTO ]],[1]fornnecedor!$A:$G,7,0)</f>
        <v>ESMALTES</v>
      </c>
      <c r="Z1261">
        <v>1935617</v>
      </c>
      <c r="AA1261" t="str">
        <f>Tabela1[[#This Row],[DESCRIÇÃO]]</f>
        <v>AKZO NOBEL LTDA DECOR</v>
      </c>
    </row>
    <row r="1262" spans="1:27" x14ac:dyDescent="0.3">
      <c r="A1262" t="s">
        <v>5376</v>
      </c>
      <c r="B1262" t="s">
        <v>541</v>
      </c>
      <c r="C1262" s="1">
        <v>46053</v>
      </c>
      <c r="D1262" s="2">
        <v>4000186038</v>
      </c>
      <c r="E1262" t="s">
        <v>4461</v>
      </c>
      <c r="G1262" t="s">
        <v>543</v>
      </c>
      <c r="H1262" t="s">
        <v>24</v>
      </c>
      <c r="I1262">
        <v>79.56</v>
      </c>
      <c r="J1262">
        <v>4</v>
      </c>
      <c r="K1262">
        <v>0</v>
      </c>
      <c r="L1262">
        <v>318.24</v>
      </c>
      <c r="M1262">
        <v>10.34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328.58</v>
      </c>
      <c r="U1262">
        <v>534</v>
      </c>
      <c r="V1262" t="str">
        <f>VLOOKUP(Tabela1[[#This Row],[CÓD FORNECEDOR]],'[1]BASE FORNECEDORES'!$A:$N,11,0)</f>
        <v>60.561.719/0095-03</v>
      </c>
      <c r="W1262" t="str">
        <f>VLOOKUP(Tabela1[[#This Row],[CNPJ]],'[1]BASE FORNECEDORES'!$K:$R,8,0)</f>
        <v>AKZO NOBEL LTDA DECOR</v>
      </c>
      <c r="X1262">
        <v>86038</v>
      </c>
      <c r="Y1262" t="str">
        <f>VLOOKUP(Tabela1[[#This Row],[CÓD PRODUTO ]],[1]fornnecedor!$A:$G,7,0)</f>
        <v>ESMALTES</v>
      </c>
      <c r="Z1262">
        <v>1935617</v>
      </c>
      <c r="AA1262" t="str">
        <f>Tabela1[[#This Row],[DESCRIÇÃO]]</f>
        <v>AKZO NOBEL LTDA DECOR</v>
      </c>
    </row>
    <row r="1263" spans="1:27" x14ac:dyDescent="0.3">
      <c r="A1263" t="s">
        <v>5376</v>
      </c>
      <c r="B1263" t="s">
        <v>541</v>
      </c>
      <c r="C1263" s="1">
        <v>46053</v>
      </c>
      <c r="D1263" s="2">
        <v>3000686188</v>
      </c>
      <c r="E1263" t="s">
        <v>1119</v>
      </c>
      <c r="G1263" t="s">
        <v>543</v>
      </c>
      <c r="H1263" t="s">
        <v>24</v>
      </c>
      <c r="I1263">
        <v>30.76</v>
      </c>
      <c r="J1263">
        <v>6</v>
      </c>
      <c r="K1263">
        <v>0</v>
      </c>
      <c r="L1263">
        <v>184.56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184.56</v>
      </c>
      <c r="U1263">
        <v>534</v>
      </c>
      <c r="V1263" t="str">
        <f>VLOOKUP(Tabela1[[#This Row],[CÓD FORNECEDOR]],'[1]BASE FORNECEDORES'!$A:$N,11,0)</f>
        <v>60.561.719/0095-03</v>
      </c>
      <c r="W1263" t="str">
        <f>VLOOKUP(Tabela1[[#This Row],[CNPJ]],'[1]BASE FORNECEDORES'!$K:$R,8,0)</f>
        <v>AKZO NOBEL LTDA DECOR</v>
      </c>
      <c r="X1263">
        <v>86188</v>
      </c>
      <c r="Y1263" t="str">
        <f>VLOOKUP(Tabela1[[#This Row],[CÓD PRODUTO ]],[1]fornnecedor!$A:$G,7,0)</f>
        <v>BASES IMOBILIÁRIAS</v>
      </c>
      <c r="Z1263">
        <v>1935617</v>
      </c>
      <c r="AA1263" t="str">
        <f>Tabela1[[#This Row],[DESCRIÇÃO]]</f>
        <v>AKZO NOBEL LTDA DECOR</v>
      </c>
    </row>
    <row r="1264" spans="1:27" x14ac:dyDescent="0.3">
      <c r="A1264" t="s">
        <v>5376</v>
      </c>
      <c r="B1264" t="s">
        <v>541</v>
      </c>
      <c r="C1264" s="1">
        <v>46053</v>
      </c>
      <c r="D1264" s="2">
        <v>3000686192</v>
      </c>
      <c r="E1264" t="s">
        <v>4881</v>
      </c>
      <c r="G1264" t="s">
        <v>543</v>
      </c>
      <c r="H1264" t="s">
        <v>24</v>
      </c>
      <c r="I1264">
        <v>373.01</v>
      </c>
      <c r="J1264">
        <v>10</v>
      </c>
      <c r="K1264">
        <v>0</v>
      </c>
      <c r="L1264" s="3">
        <v>3730.1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 s="3">
        <v>3730.1</v>
      </c>
      <c r="U1264">
        <v>534</v>
      </c>
      <c r="V1264" t="str">
        <f>VLOOKUP(Tabela1[[#This Row],[CÓD FORNECEDOR]],'[1]BASE FORNECEDORES'!$A:$N,11,0)</f>
        <v>60.561.719/0095-03</v>
      </c>
      <c r="W1264" t="str">
        <f>VLOOKUP(Tabela1[[#This Row],[CNPJ]],'[1]BASE FORNECEDORES'!$K:$R,8,0)</f>
        <v>AKZO NOBEL LTDA DECOR</v>
      </c>
      <c r="X1264">
        <v>86192</v>
      </c>
      <c r="Y1264" t="str">
        <f>VLOOKUP(Tabela1[[#This Row],[CÓD PRODUTO ]],[1]fornnecedor!$A:$G,7,0)</f>
        <v>BASES IMOBILIÁRIAS</v>
      </c>
      <c r="Z1264">
        <v>1935617</v>
      </c>
      <c r="AA1264" t="str">
        <f>Tabela1[[#This Row],[DESCRIÇÃO]]</f>
        <v>AKZO NOBEL LTDA DECOR</v>
      </c>
    </row>
    <row r="1265" spans="1:27" x14ac:dyDescent="0.3">
      <c r="A1265" t="s">
        <v>5376</v>
      </c>
      <c r="B1265" t="s">
        <v>541</v>
      </c>
      <c r="C1265" s="1">
        <v>46053</v>
      </c>
      <c r="D1265" s="2">
        <v>3000686190</v>
      </c>
      <c r="E1265" t="s">
        <v>4270</v>
      </c>
      <c r="G1265" t="s">
        <v>543</v>
      </c>
      <c r="H1265" t="s">
        <v>24</v>
      </c>
      <c r="I1265">
        <v>96.13</v>
      </c>
      <c r="J1265">
        <v>8</v>
      </c>
      <c r="K1265">
        <v>0</v>
      </c>
      <c r="L1265">
        <v>769.04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769.04</v>
      </c>
      <c r="U1265">
        <v>534</v>
      </c>
      <c r="V1265" t="str">
        <f>VLOOKUP(Tabela1[[#This Row],[CÓD FORNECEDOR]],'[1]BASE FORNECEDORES'!$A:$N,11,0)</f>
        <v>60.561.719/0095-03</v>
      </c>
      <c r="W1265" t="str">
        <f>VLOOKUP(Tabela1[[#This Row],[CNPJ]],'[1]BASE FORNECEDORES'!$K:$R,8,0)</f>
        <v>AKZO NOBEL LTDA DECOR</v>
      </c>
      <c r="X1265">
        <v>86190</v>
      </c>
      <c r="Y1265" t="str">
        <f>VLOOKUP(Tabela1[[#This Row],[CÓD PRODUTO ]],[1]fornnecedor!$A:$G,7,0)</f>
        <v>BASES IMOBILIÁRIAS</v>
      </c>
      <c r="Z1265">
        <v>1935617</v>
      </c>
      <c r="AA1265" t="str">
        <f>Tabela1[[#This Row],[DESCRIÇÃO]]</f>
        <v>AKZO NOBEL LTDA DECOR</v>
      </c>
    </row>
    <row r="1266" spans="1:27" x14ac:dyDescent="0.3">
      <c r="A1266" t="s">
        <v>5376</v>
      </c>
      <c r="B1266" t="s">
        <v>541</v>
      </c>
      <c r="C1266" s="1">
        <v>46053</v>
      </c>
      <c r="D1266" s="2">
        <v>3000385829</v>
      </c>
      <c r="E1266" t="s">
        <v>4775</v>
      </c>
      <c r="G1266" t="s">
        <v>543</v>
      </c>
      <c r="H1266" t="s">
        <v>24</v>
      </c>
      <c r="I1266">
        <v>199.72</v>
      </c>
      <c r="J1266">
        <v>4</v>
      </c>
      <c r="K1266">
        <v>0</v>
      </c>
      <c r="L1266">
        <v>798.88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798.88</v>
      </c>
      <c r="U1266">
        <v>534</v>
      </c>
      <c r="V1266" t="str">
        <f>VLOOKUP(Tabela1[[#This Row],[CÓD FORNECEDOR]],'[1]BASE FORNECEDORES'!$A:$N,11,0)</f>
        <v>60.561.719/0095-03</v>
      </c>
      <c r="W1266" t="str">
        <f>VLOOKUP(Tabela1[[#This Row],[CNPJ]],'[1]BASE FORNECEDORES'!$K:$R,8,0)</f>
        <v>AKZO NOBEL LTDA DECOR</v>
      </c>
      <c r="X1266">
        <v>85829</v>
      </c>
      <c r="Y1266" t="str">
        <f>VLOOKUP(Tabela1[[#This Row],[CÓD PRODUTO ]],[1]fornnecedor!$A:$G,7,0)</f>
        <v>TINTA PARA PISO</v>
      </c>
      <c r="Z1266">
        <v>1935617</v>
      </c>
      <c r="AA1266" t="str">
        <f>Tabela1[[#This Row],[DESCRIÇÃO]]</f>
        <v>AKZO NOBEL LTDA DECOR</v>
      </c>
    </row>
    <row r="1267" spans="1:27" x14ac:dyDescent="0.3">
      <c r="A1267" t="s">
        <v>5376</v>
      </c>
      <c r="B1267" t="s">
        <v>541</v>
      </c>
      <c r="C1267" s="1">
        <v>46053</v>
      </c>
      <c r="D1267" s="2">
        <v>3000186612</v>
      </c>
      <c r="E1267" t="s">
        <v>1700</v>
      </c>
      <c r="G1267" t="s">
        <v>543</v>
      </c>
      <c r="H1267" t="s">
        <v>24</v>
      </c>
      <c r="I1267">
        <v>210.66</v>
      </c>
      <c r="J1267">
        <v>10</v>
      </c>
      <c r="K1267">
        <v>0</v>
      </c>
      <c r="L1267" s="3">
        <v>2106.6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s="3">
        <v>2106.6</v>
      </c>
      <c r="U1267">
        <v>534</v>
      </c>
      <c r="V1267" t="str">
        <f>VLOOKUP(Tabela1[[#This Row],[CÓD FORNECEDOR]],'[1]BASE FORNECEDORES'!$A:$N,11,0)</f>
        <v>60.561.719/0095-03</v>
      </c>
      <c r="W1267" t="str">
        <f>VLOOKUP(Tabela1[[#This Row],[CNPJ]],'[1]BASE FORNECEDORES'!$K:$R,8,0)</f>
        <v>AKZO NOBEL LTDA DECOR</v>
      </c>
      <c r="X1267">
        <v>86612</v>
      </c>
      <c r="Y1267" t="str">
        <f>VLOOKUP(Tabela1[[#This Row],[CÓD PRODUTO ]],[1]fornnecedor!$A:$G,7,0)</f>
        <v>TINTA PAREDE</v>
      </c>
      <c r="Z1267">
        <v>1935617</v>
      </c>
      <c r="AA1267" t="str">
        <f>Tabela1[[#This Row],[DESCRIÇÃO]]</f>
        <v>AKZO NOBEL LTDA DECOR</v>
      </c>
    </row>
    <row r="1268" spans="1:27" x14ac:dyDescent="0.3">
      <c r="A1268" t="s">
        <v>5376</v>
      </c>
      <c r="B1268" t="s">
        <v>541</v>
      </c>
      <c r="C1268" s="1">
        <v>46053</v>
      </c>
      <c r="D1268" s="2">
        <v>3000185773</v>
      </c>
      <c r="E1268" t="s">
        <v>3508</v>
      </c>
      <c r="G1268" t="s">
        <v>543</v>
      </c>
      <c r="H1268" t="s">
        <v>24</v>
      </c>
      <c r="I1268">
        <v>17.59</v>
      </c>
      <c r="J1268">
        <v>6</v>
      </c>
      <c r="K1268">
        <v>0</v>
      </c>
      <c r="L1268">
        <v>105.54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105.54</v>
      </c>
      <c r="U1268">
        <v>534</v>
      </c>
      <c r="V1268" t="str">
        <f>VLOOKUP(Tabela1[[#This Row],[CÓD FORNECEDOR]],'[1]BASE FORNECEDORES'!$A:$N,11,0)</f>
        <v>60.561.719/0095-03</v>
      </c>
      <c r="W1268" t="str">
        <f>VLOOKUP(Tabela1[[#This Row],[CNPJ]],'[1]BASE FORNECEDORES'!$K:$R,8,0)</f>
        <v>AKZO NOBEL LTDA DECOR</v>
      </c>
      <c r="X1268">
        <v>85773</v>
      </c>
      <c r="Y1268" t="str">
        <f>VLOOKUP(Tabela1[[#This Row],[CÓD PRODUTO ]],[1]fornnecedor!$A:$G,7,0)</f>
        <v>TINTA PAREDE</v>
      </c>
      <c r="Z1268">
        <v>1935617</v>
      </c>
      <c r="AA1268" t="str">
        <f>Tabela1[[#This Row],[DESCRIÇÃO]]</f>
        <v>AKZO NOBEL LTDA DECOR</v>
      </c>
    </row>
    <row r="1269" spans="1:27" x14ac:dyDescent="0.3">
      <c r="A1269" t="s">
        <v>5376</v>
      </c>
      <c r="B1269" t="s">
        <v>541</v>
      </c>
      <c r="C1269" s="1">
        <v>46053</v>
      </c>
      <c r="D1269" s="2">
        <v>3000186615</v>
      </c>
      <c r="E1269" t="s">
        <v>4922</v>
      </c>
      <c r="G1269" t="s">
        <v>543</v>
      </c>
      <c r="H1269" t="s">
        <v>24</v>
      </c>
      <c r="I1269">
        <v>56.77</v>
      </c>
      <c r="J1269">
        <v>8</v>
      </c>
      <c r="K1269">
        <v>0</v>
      </c>
      <c r="L1269">
        <v>454.16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454.16</v>
      </c>
      <c r="U1269">
        <v>534</v>
      </c>
      <c r="V1269" t="str">
        <f>VLOOKUP(Tabela1[[#This Row],[CÓD FORNECEDOR]],'[1]BASE FORNECEDORES'!$A:$N,11,0)</f>
        <v>60.561.719/0095-03</v>
      </c>
      <c r="W1269" t="str">
        <f>VLOOKUP(Tabela1[[#This Row],[CNPJ]],'[1]BASE FORNECEDORES'!$K:$R,8,0)</f>
        <v>AKZO NOBEL LTDA DECOR</v>
      </c>
      <c r="X1269">
        <v>86615</v>
      </c>
      <c r="Y1269" t="str">
        <f>VLOOKUP(Tabela1[[#This Row],[CÓD PRODUTO ]],[1]fornnecedor!$A:$G,7,0)</f>
        <v>TINTA PAREDE</v>
      </c>
      <c r="Z1269">
        <v>1935617</v>
      </c>
      <c r="AA1269" t="str">
        <f>Tabela1[[#This Row],[DESCRIÇÃO]]</f>
        <v>AKZO NOBEL LTDA DECOR</v>
      </c>
    </row>
    <row r="1270" spans="1:27" x14ac:dyDescent="0.3">
      <c r="A1270" t="s">
        <v>5376</v>
      </c>
      <c r="B1270" t="s">
        <v>541</v>
      </c>
      <c r="C1270" s="1">
        <v>46053</v>
      </c>
      <c r="D1270" s="2">
        <v>3000185772</v>
      </c>
      <c r="E1270" t="s">
        <v>545</v>
      </c>
      <c r="G1270" t="s">
        <v>543</v>
      </c>
      <c r="H1270" t="s">
        <v>24</v>
      </c>
      <c r="I1270">
        <v>57.55</v>
      </c>
      <c r="J1270">
        <v>20</v>
      </c>
      <c r="K1270">
        <v>0</v>
      </c>
      <c r="L1270" s="3">
        <v>1151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s="3">
        <v>1151</v>
      </c>
      <c r="U1270">
        <v>534</v>
      </c>
      <c r="V1270" t="str">
        <f>VLOOKUP(Tabela1[[#This Row],[CÓD FORNECEDOR]],'[1]BASE FORNECEDORES'!$A:$N,11,0)</f>
        <v>60.561.719/0095-03</v>
      </c>
      <c r="W1270" t="str">
        <f>VLOOKUP(Tabela1[[#This Row],[CNPJ]],'[1]BASE FORNECEDORES'!$K:$R,8,0)</f>
        <v>AKZO NOBEL LTDA DECOR</v>
      </c>
      <c r="X1270">
        <v>85772</v>
      </c>
      <c r="Y1270" t="str">
        <f>VLOOKUP(Tabela1[[#This Row],[CÓD PRODUTO ]],[1]fornnecedor!$A:$G,7,0)</f>
        <v>TINTA PAREDE</v>
      </c>
      <c r="Z1270">
        <v>1935617</v>
      </c>
      <c r="AA1270" t="str">
        <f>Tabela1[[#This Row],[DESCRIÇÃO]]</f>
        <v>AKZO NOBEL LTDA DECOR</v>
      </c>
    </row>
    <row r="1271" spans="1:27" x14ac:dyDescent="0.3">
      <c r="A1271" t="s">
        <v>5376</v>
      </c>
      <c r="B1271" t="s">
        <v>541</v>
      </c>
      <c r="C1271" s="1">
        <v>46053</v>
      </c>
      <c r="D1271" s="2">
        <v>3000186616</v>
      </c>
      <c r="E1271" t="s">
        <v>4694</v>
      </c>
      <c r="G1271" t="s">
        <v>543</v>
      </c>
      <c r="H1271" t="s">
        <v>24</v>
      </c>
      <c r="I1271">
        <v>210.65</v>
      </c>
      <c r="J1271">
        <v>4</v>
      </c>
      <c r="K1271">
        <v>0</v>
      </c>
      <c r="L1271">
        <v>842.6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842.6</v>
      </c>
      <c r="U1271">
        <v>534</v>
      </c>
      <c r="V1271" t="str">
        <f>VLOOKUP(Tabela1[[#This Row],[CÓD FORNECEDOR]],'[1]BASE FORNECEDORES'!$A:$N,11,0)</f>
        <v>60.561.719/0095-03</v>
      </c>
      <c r="W1271" t="str">
        <f>VLOOKUP(Tabela1[[#This Row],[CNPJ]],'[1]BASE FORNECEDORES'!$K:$R,8,0)</f>
        <v>AKZO NOBEL LTDA DECOR</v>
      </c>
      <c r="X1271">
        <v>86616</v>
      </c>
      <c r="Y1271" t="str">
        <f>VLOOKUP(Tabela1[[#This Row],[CÓD PRODUTO ]],[1]fornnecedor!$A:$G,7,0)</f>
        <v>TINTA PAREDE</v>
      </c>
      <c r="Z1271">
        <v>1935617</v>
      </c>
      <c r="AA1271" t="str">
        <f>Tabela1[[#This Row],[DESCRIÇÃO]]</f>
        <v>AKZO NOBEL LTDA DECOR</v>
      </c>
    </row>
    <row r="1272" spans="1:27" x14ac:dyDescent="0.3">
      <c r="A1272" t="s">
        <v>5376</v>
      </c>
      <c r="B1272" t="s">
        <v>541</v>
      </c>
      <c r="C1272" s="1">
        <v>46053</v>
      </c>
      <c r="D1272" s="2">
        <v>3000186660</v>
      </c>
      <c r="E1272" t="s">
        <v>3559</v>
      </c>
      <c r="G1272" t="s">
        <v>543</v>
      </c>
      <c r="H1272" t="s">
        <v>24</v>
      </c>
      <c r="I1272">
        <v>210.66</v>
      </c>
      <c r="J1272">
        <v>2</v>
      </c>
      <c r="K1272">
        <v>0</v>
      </c>
      <c r="L1272">
        <v>421.32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421.32</v>
      </c>
      <c r="U1272">
        <v>534</v>
      </c>
      <c r="V1272" t="str">
        <f>VLOOKUP(Tabela1[[#This Row],[CÓD FORNECEDOR]],'[1]BASE FORNECEDORES'!$A:$N,11,0)</f>
        <v>60.561.719/0095-03</v>
      </c>
      <c r="W1272" t="str">
        <f>VLOOKUP(Tabela1[[#This Row],[CNPJ]],'[1]BASE FORNECEDORES'!$K:$R,8,0)</f>
        <v>AKZO NOBEL LTDA DECOR</v>
      </c>
      <c r="X1272">
        <v>86660</v>
      </c>
      <c r="Y1272" t="str">
        <f>VLOOKUP(Tabela1[[#This Row],[CÓD PRODUTO ]],[1]fornnecedor!$A:$G,7,0)</f>
        <v>TINTA PAREDE</v>
      </c>
      <c r="Z1272">
        <v>1935617</v>
      </c>
      <c r="AA1272" t="str">
        <f>Tabela1[[#This Row],[DESCRIÇÃO]]</f>
        <v>AKZO NOBEL LTDA DECOR</v>
      </c>
    </row>
    <row r="1273" spans="1:27" x14ac:dyDescent="0.3">
      <c r="A1273" t="s">
        <v>5376</v>
      </c>
      <c r="B1273" t="s">
        <v>541</v>
      </c>
      <c r="C1273" s="1">
        <v>46053</v>
      </c>
      <c r="D1273" s="2">
        <v>3000186635</v>
      </c>
      <c r="E1273" t="s">
        <v>1705</v>
      </c>
      <c r="G1273" t="s">
        <v>543</v>
      </c>
      <c r="H1273" t="s">
        <v>24</v>
      </c>
      <c r="I1273">
        <v>210.65</v>
      </c>
      <c r="J1273">
        <v>4</v>
      </c>
      <c r="K1273">
        <v>0</v>
      </c>
      <c r="L1273">
        <v>842.6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842.6</v>
      </c>
      <c r="U1273">
        <v>534</v>
      </c>
      <c r="V1273" t="str">
        <f>VLOOKUP(Tabela1[[#This Row],[CÓD FORNECEDOR]],'[1]BASE FORNECEDORES'!$A:$N,11,0)</f>
        <v>60.561.719/0095-03</v>
      </c>
      <c r="W1273" t="str">
        <f>VLOOKUP(Tabela1[[#This Row],[CNPJ]],'[1]BASE FORNECEDORES'!$K:$R,8,0)</f>
        <v>AKZO NOBEL LTDA DECOR</v>
      </c>
      <c r="X1273">
        <v>86635</v>
      </c>
      <c r="Y1273" t="str">
        <f>VLOOKUP(Tabela1[[#This Row],[CÓD PRODUTO ]],[1]fornnecedor!$A:$G,7,0)</f>
        <v>TINTA PAREDE</v>
      </c>
      <c r="Z1273">
        <v>1935617</v>
      </c>
      <c r="AA1273" t="str">
        <f>Tabela1[[#This Row],[DESCRIÇÃO]]</f>
        <v>AKZO NOBEL LTDA DECOR</v>
      </c>
    </row>
    <row r="1274" spans="1:27" x14ac:dyDescent="0.3">
      <c r="A1274" t="s">
        <v>5376</v>
      </c>
      <c r="B1274" t="s">
        <v>541</v>
      </c>
      <c r="C1274" s="1">
        <v>46053</v>
      </c>
      <c r="D1274" s="2">
        <v>3000186634</v>
      </c>
      <c r="E1274" t="s">
        <v>1706</v>
      </c>
      <c r="G1274" t="s">
        <v>543</v>
      </c>
      <c r="H1274" t="s">
        <v>24</v>
      </c>
      <c r="I1274">
        <v>56.78</v>
      </c>
      <c r="J1274">
        <v>4</v>
      </c>
      <c r="K1274">
        <v>0</v>
      </c>
      <c r="L1274">
        <v>227.12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227.12</v>
      </c>
      <c r="U1274">
        <v>534</v>
      </c>
      <c r="V1274" t="str">
        <f>VLOOKUP(Tabela1[[#This Row],[CÓD FORNECEDOR]],'[1]BASE FORNECEDORES'!$A:$N,11,0)</f>
        <v>60.561.719/0095-03</v>
      </c>
      <c r="W1274" t="str">
        <f>VLOOKUP(Tabela1[[#This Row],[CNPJ]],'[1]BASE FORNECEDORES'!$K:$R,8,0)</f>
        <v>AKZO NOBEL LTDA DECOR</v>
      </c>
      <c r="X1274">
        <v>86634</v>
      </c>
      <c r="Y1274" t="str">
        <f>VLOOKUP(Tabela1[[#This Row],[CÓD PRODUTO ]],[1]fornnecedor!$A:$G,7,0)</f>
        <v>TINTA PAREDE</v>
      </c>
      <c r="Z1274">
        <v>1935617</v>
      </c>
      <c r="AA1274" t="str">
        <f>Tabela1[[#This Row],[DESCRIÇÃO]]</f>
        <v>AKZO NOBEL LTDA DECOR</v>
      </c>
    </row>
    <row r="1275" spans="1:27" x14ac:dyDescent="0.3">
      <c r="A1275" t="s">
        <v>5376</v>
      </c>
      <c r="B1275" t="s">
        <v>541</v>
      </c>
      <c r="C1275" s="1">
        <v>46053</v>
      </c>
      <c r="D1275" s="2">
        <v>3000186177</v>
      </c>
      <c r="E1275" t="s">
        <v>4587</v>
      </c>
      <c r="G1275" t="s">
        <v>543</v>
      </c>
      <c r="H1275" t="s">
        <v>24</v>
      </c>
      <c r="I1275">
        <v>167.63</v>
      </c>
      <c r="J1275">
        <v>4</v>
      </c>
      <c r="K1275">
        <v>0</v>
      </c>
      <c r="L1275">
        <v>670.52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670.52</v>
      </c>
      <c r="U1275">
        <v>534</v>
      </c>
      <c r="V1275" t="str">
        <f>VLOOKUP(Tabela1[[#This Row],[CÓD FORNECEDOR]],'[1]BASE FORNECEDORES'!$A:$N,11,0)</f>
        <v>60.561.719/0095-03</v>
      </c>
      <c r="W1275" t="str">
        <f>VLOOKUP(Tabela1[[#This Row],[CNPJ]],'[1]BASE FORNECEDORES'!$K:$R,8,0)</f>
        <v>AKZO NOBEL LTDA DECOR</v>
      </c>
      <c r="X1275">
        <v>86177</v>
      </c>
      <c r="Y1275" t="str">
        <f>VLOOKUP(Tabela1[[#This Row],[CÓD PRODUTO ]],[1]fornnecedor!$A:$G,7,0)</f>
        <v>TINTA PAREDE</v>
      </c>
      <c r="Z1275">
        <v>1935617</v>
      </c>
      <c r="AA1275" t="str">
        <f>Tabela1[[#This Row],[DESCRIÇÃO]]</f>
        <v>AKZO NOBEL LTDA DECOR</v>
      </c>
    </row>
    <row r="1276" spans="1:27" x14ac:dyDescent="0.3">
      <c r="A1276" t="s">
        <v>5376</v>
      </c>
      <c r="B1276" t="s">
        <v>541</v>
      </c>
      <c r="C1276" s="1">
        <v>46053</v>
      </c>
      <c r="D1276" s="2">
        <v>3000185847</v>
      </c>
      <c r="E1276" t="s">
        <v>4828</v>
      </c>
      <c r="G1276" t="s">
        <v>543</v>
      </c>
      <c r="H1276" t="s">
        <v>24</v>
      </c>
      <c r="I1276">
        <v>212.76</v>
      </c>
      <c r="J1276">
        <v>3</v>
      </c>
      <c r="K1276">
        <v>0</v>
      </c>
      <c r="L1276">
        <v>638.28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638.28</v>
      </c>
      <c r="U1276">
        <v>534</v>
      </c>
      <c r="V1276" t="str">
        <f>VLOOKUP(Tabela1[[#This Row],[CÓD FORNECEDOR]],'[1]BASE FORNECEDORES'!$A:$N,11,0)</f>
        <v>60.561.719/0095-03</v>
      </c>
      <c r="W1276" t="str">
        <f>VLOOKUP(Tabela1[[#This Row],[CNPJ]],'[1]BASE FORNECEDORES'!$K:$R,8,0)</f>
        <v>AKZO NOBEL LTDA DECOR</v>
      </c>
      <c r="X1276">
        <v>85847</v>
      </c>
      <c r="Y1276" t="str">
        <f>VLOOKUP(Tabela1[[#This Row],[CÓD PRODUTO ]],[1]fornnecedor!$A:$G,7,0)</f>
        <v>TINTA PAREDE</v>
      </c>
      <c r="Z1276">
        <v>1935617</v>
      </c>
      <c r="AA1276" t="str">
        <f>Tabela1[[#This Row],[DESCRIÇÃO]]</f>
        <v>AKZO NOBEL LTDA DECOR</v>
      </c>
    </row>
    <row r="1277" spans="1:27" x14ac:dyDescent="0.3">
      <c r="A1277" t="s">
        <v>5376</v>
      </c>
      <c r="B1277" t="s">
        <v>541</v>
      </c>
      <c r="C1277" s="1">
        <v>46053</v>
      </c>
      <c r="D1277" s="2">
        <v>3000186308</v>
      </c>
      <c r="E1277" t="s">
        <v>4970</v>
      </c>
      <c r="G1277" t="s">
        <v>543</v>
      </c>
      <c r="H1277" t="s">
        <v>24</v>
      </c>
      <c r="I1277">
        <v>295.14999999999998</v>
      </c>
      <c r="J1277">
        <v>2</v>
      </c>
      <c r="K1277">
        <v>0</v>
      </c>
      <c r="L1277">
        <v>590.29999999999995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590.29999999999995</v>
      </c>
      <c r="U1277">
        <v>534</v>
      </c>
      <c r="V1277" t="str">
        <f>VLOOKUP(Tabela1[[#This Row],[CÓD FORNECEDOR]],'[1]BASE FORNECEDORES'!$A:$N,11,0)</f>
        <v>60.561.719/0095-03</v>
      </c>
      <c r="W1277" t="str">
        <f>VLOOKUP(Tabela1[[#This Row],[CNPJ]],'[1]BASE FORNECEDORES'!$K:$R,8,0)</f>
        <v>AKZO NOBEL LTDA DECOR</v>
      </c>
      <c r="X1277">
        <v>86308</v>
      </c>
      <c r="Y1277" t="str">
        <f>VLOOKUP(Tabela1[[#This Row],[CÓD PRODUTO ]],[1]fornnecedor!$A:$G,7,0)</f>
        <v>TINTA PAREDE</v>
      </c>
      <c r="Z1277">
        <v>1935617</v>
      </c>
      <c r="AA1277" t="str">
        <f>Tabela1[[#This Row],[DESCRIÇÃO]]</f>
        <v>AKZO NOBEL LTDA DECOR</v>
      </c>
    </row>
    <row r="1278" spans="1:27" x14ac:dyDescent="0.3">
      <c r="A1278" t="s">
        <v>5376</v>
      </c>
      <c r="B1278" t="s">
        <v>541</v>
      </c>
      <c r="C1278" s="1">
        <v>46053</v>
      </c>
      <c r="D1278" s="2">
        <v>3000185767</v>
      </c>
      <c r="E1278" t="s">
        <v>3153</v>
      </c>
      <c r="G1278" t="s">
        <v>543</v>
      </c>
      <c r="H1278" t="s">
        <v>24</v>
      </c>
      <c r="I1278">
        <v>24.48</v>
      </c>
      <c r="J1278">
        <v>6</v>
      </c>
      <c r="K1278">
        <v>0</v>
      </c>
      <c r="L1278">
        <v>146.88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146.88</v>
      </c>
      <c r="U1278">
        <v>534</v>
      </c>
      <c r="V1278" t="str">
        <f>VLOOKUP(Tabela1[[#This Row],[CÓD FORNECEDOR]],'[1]BASE FORNECEDORES'!$A:$N,11,0)</f>
        <v>60.561.719/0095-03</v>
      </c>
      <c r="W1278" t="str">
        <f>VLOOKUP(Tabela1[[#This Row],[CNPJ]],'[1]BASE FORNECEDORES'!$K:$R,8,0)</f>
        <v>AKZO NOBEL LTDA DECOR</v>
      </c>
      <c r="X1278">
        <v>85767</v>
      </c>
      <c r="Y1278" t="str">
        <f>VLOOKUP(Tabela1[[#This Row],[CÓD PRODUTO ]],[1]fornnecedor!$A:$G,7,0)</f>
        <v>TINTA PAREDE</v>
      </c>
      <c r="Z1278">
        <v>1935617</v>
      </c>
      <c r="AA1278" t="str">
        <f>Tabela1[[#This Row],[DESCRIÇÃO]]</f>
        <v>AKZO NOBEL LTDA DECOR</v>
      </c>
    </row>
    <row r="1279" spans="1:27" x14ac:dyDescent="0.3">
      <c r="A1279" t="s">
        <v>5376</v>
      </c>
      <c r="B1279" t="s">
        <v>541</v>
      </c>
      <c r="C1279" s="1">
        <v>46053</v>
      </c>
      <c r="D1279" s="2">
        <v>3000286754</v>
      </c>
      <c r="E1279" t="s">
        <v>3003</v>
      </c>
      <c r="G1279" t="s">
        <v>2266</v>
      </c>
      <c r="H1279" t="s">
        <v>24</v>
      </c>
      <c r="I1279">
        <v>28.29</v>
      </c>
      <c r="J1279">
        <v>12</v>
      </c>
      <c r="K1279">
        <v>0</v>
      </c>
      <c r="L1279">
        <v>339.48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23.76</v>
      </c>
      <c r="S1279">
        <v>0</v>
      </c>
      <c r="T1279">
        <v>339.48</v>
      </c>
      <c r="U1279">
        <v>534</v>
      </c>
      <c r="V1279" t="str">
        <f>VLOOKUP(Tabela1[[#This Row],[CÓD FORNECEDOR]],'[1]BASE FORNECEDORES'!$A:$N,11,0)</f>
        <v>60.561.719/0095-03</v>
      </c>
      <c r="W1279" t="str">
        <f>VLOOKUP(Tabela1[[#This Row],[CNPJ]],'[1]BASE FORNECEDORES'!$K:$R,8,0)</f>
        <v>AKZO NOBEL LTDA DECOR</v>
      </c>
      <c r="X1279">
        <v>86754</v>
      </c>
      <c r="Y1279" t="str">
        <f>VLOOKUP(Tabela1[[#This Row],[CÓD PRODUTO ]],[1]fornnecedor!$A:$G,7,0)</f>
        <v>IMPERMEABILIZANTES</v>
      </c>
      <c r="Z1279">
        <v>1935617</v>
      </c>
      <c r="AA1279" t="str">
        <f>Tabela1[[#This Row],[DESCRIÇÃO]]</f>
        <v>AKZO NOBEL LTDA DECOR</v>
      </c>
    </row>
    <row r="1280" spans="1:27" x14ac:dyDescent="0.3">
      <c r="A1280" t="s">
        <v>5376</v>
      </c>
      <c r="B1280" t="s">
        <v>541</v>
      </c>
      <c r="C1280" s="1">
        <v>46053</v>
      </c>
      <c r="D1280" s="2">
        <v>3000286778</v>
      </c>
      <c r="E1280" t="s">
        <v>3896</v>
      </c>
      <c r="G1280" t="s">
        <v>2266</v>
      </c>
      <c r="H1280" t="s">
        <v>24</v>
      </c>
      <c r="I1280">
        <v>117.21</v>
      </c>
      <c r="J1280">
        <v>4</v>
      </c>
      <c r="K1280">
        <v>0</v>
      </c>
      <c r="L1280">
        <v>468.84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32.82</v>
      </c>
      <c r="S1280">
        <v>0</v>
      </c>
      <c r="T1280">
        <v>468.84</v>
      </c>
      <c r="U1280">
        <v>534</v>
      </c>
      <c r="V1280" t="str">
        <f>VLOOKUP(Tabela1[[#This Row],[CÓD FORNECEDOR]],'[1]BASE FORNECEDORES'!$A:$N,11,0)</f>
        <v>60.561.719/0095-03</v>
      </c>
      <c r="W1280" t="str">
        <f>VLOOKUP(Tabela1[[#This Row],[CNPJ]],'[1]BASE FORNECEDORES'!$K:$R,8,0)</f>
        <v>AKZO NOBEL LTDA DECOR</v>
      </c>
      <c r="X1280">
        <v>86778</v>
      </c>
      <c r="Y1280" t="str">
        <f>VLOOKUP(Tabela1[[#This Row],[CÓD PRODUTO ]],[1]fornnecedor!$A:$G,7,0)</f>
        <v>IMPERMEABILIZANTES</v>
      </c>
      <c r="Z1280">
        <v>1935617</v>
      </c>
      <c r="AA1280" t="str">
        <f>Tabela1[[#This Row],[DESCRIÇÃO]]</f>
        <v>AKZO NOBEL LTDA DECOR</v>
      </c>
    </row>
    <row r="1281" spans="1:27" x14ac:dyDescent="0.3">
      <c r="A1281" t="s">
        <v>5376</v>
      </c>
      <c r="B1281" t="s">
        <v>541</v>
      </c>
      <c r="C1281" s="1">
        <v>46053</v>
      </c>
      <c r="D1281" s="2">
        <v>5000186121</v>
      </c>
      <c r="E1281" t="s">
        <v>4286</v>
      </c>
      <c r="G1281" t="s">
        <v>2498</v>
      </c>
      <c r="H1281" t="s">
        <v>24</v>
      </c>
      <c r="I1281">
        <v>126</v>
      </c>
      <c r="J1281">
        <v>8</v>
      </c>
      <c r="K1281">
        <v>0</v>
      </c>
      <c r="L1281" s="3">
        <v>1008</v>
      </c>
      <c r="M1281">
        <v>32.76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 s="3">
        <v>1040.76</v>
      </c>
      <c r="U1281">
        <v>534</v>
      </c>
      <c r="V1281" t="str">
        <f>VLOOKUP(Tabela1[[#This Row],[CÓD FORNECEDOR]],'[1]BASE FORNECEDORES'!$A:$N,11,0)</f>
        <v>60.561.719/0095-03</v>
      </c>
      <c r="W1281" t="str">
        <f>VLOOKUP(Tabela1[[#This Row],[CNPJ]],'[1]BASE FORNECEDORES'!$K:$R,8,0)</f>
        <v>AKZO NOBEL LTDA DECOR</v>
      </c>
      <c r="X1281">
        <v>86121</v>
      </c>
      <c r="Y1281" t="str">
        <f>VLOOKUP(Tabela1[[#This Row],[CÓD PRODUTO ]],[1]fornnecedor!$A:$G,7,0)</f>
        <v>LINHA MOVELEIRA</v>
      </c>
      <c r="Z1281">
        <v>1935617</v>
      </c>
      <c r="AA1281" t="str">
        <f>Tabela1[[#This Row],[DESCRIÇÃO]]</f>
        <v>AKZO NOBEL LTDA DECOR</v>
      </c>
    </row>
    <row r="1282" spans="1:27" x14ac:dyDescent="0.3">
      <c r="A1282" t="s">
        <v>5617</v>
      </c>
      <c r="B1282" t="s">
        <v>541</v>
      </c>
      <c r="C1282" s="1">
        <v>46072</v>
      </c>
      <c r="D1282" s="2">
        <v>3000185779</v>
      </c>
      <c r="E1282" t="s">
        <v>3894</v>
      </c>
      <c r="G1282" t="s">
        <v>543</v>
      </c>
      <c r="H1282" t="s">
        <v>24</v>
      </c>
      <c r="I1282">
        <v>34.700000000000003</v>
      </c>
      <c r="J1282">
        <v>4</v>
      </c>
      <c r="K1282">
        <v>0</v>
      </c>
      <c r="L1282">
        <v>138.80000000000001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138.80000000000001</v>
      </c>
      <c r="U1282">
        <v>534</v>
      </c>
      <c r="V1282" t="str">
        <f>VLOOKUP(Tabela1[[#This Row],[CÓD FORNECEDOR]],'[1]BASE FORNECEDORES'!$A:$N,11,0)</f>
        <v>60.561.719/0095-03</v>
      </c>
      <c r="W1282" t="str">
        <f>VLOOKUP(Tabela1[[#This Row],[CNPJ]],'[1]BASE FORNECEDORES'!$K:$R,8,0)</f>
        <v>AKZO NOBEL LTDA DECOR</v>
      </c>
      <c r="X1282">
        <v>85779</v>
      </c>
      <c r="Y1282" t="str">
        <f>VLOOKUP(Tabela1[[#This Row],[CÓD PRODUTO ]],[1]fornnecedor!$A:$G,7,0)</f>
        <v>TINTA PAREDE</v>
      </c>
      <c r="Z1282">
        <v>1939762</v>
      </c>
      <c r="AA1282" t="str">
        <f>Tabela1[[#This Row],[DESCRIÇÃO]]</f>
        <v>AKZO NOBEL LTDA DECOR</v>
      </c>
    </row>
    <row r="1283" spans="1:27" x14ac:dyDescent="0.3">
      <c r="A1283" t="s">
        <v>5618</v>
      </c>
      <c r="B1283" t="s">
        <v>541</v>
      </c>
      <c r="C1283" s="1">
        <v>46072</v>
      </c>
      <c r="D1283" s="2">
        <v>3001586590</v>
      </c>
      <c r="E1283" t="s">
        <v>4535</v>
      </c>
      <c r="G1283" t="s">
        <v>543</v>
      </c>
      <c r="H1283" t="s">
        <v>24</v>
      </c>
      <c r="I1283">
        <v>122.21</v>
      </c>
      <c r="J1283">
        <v>4</v>
      </c>
      <c r="K1283">
        <v>0</v>
      </c>
      <c r="L1283">
        <v>488.84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488.84</v>
      </c>
      <c r="U1283">
        <v>534</v>
      </c>
      <c r="V1283" t="str">
        <f>VLOOKUP(Tabela1[[#This Row],[CÓD FORNECEDOR]],'[1]BASE FORNECEDORES'!$A:$N,11,0)</f>
        <v>60.561.719/0095-03</v>
      </c>
      <c r="W1283" t="str">
        <f>VLOOKUP(Tabela1[[#This Row],[CNPJ]],'[1]BASE FORNECEDORES'!$K:$R,8,0)</f>
        <v>AKZO NOBEL LTDA DECOR</v>
      </c>
      <c r="X1283">
        <v>86590</v>
      </c>
      <c r="Y1283" t="str">
        <f>VLOOKUP(Tabela1[[#This Row],[CÓD PRODUTO ]],[1]fornnecedor!$A:$G,7,0)</f>
        <v>PIGMENTOS IMOBILIÁRIOS</v>
      </c>
      <c r="Z1283">
        <v>1939763</v>
      </c>
      <c r="AA1283" t="str">
        <f>Tabela1[[#This Row],[DESCRIÇÃO]]</f>
        <v>AKZO NOBEL LTDA DECOR</v>
      </c>
    </row>
    <row r="1284" spans="1:27" x14ac:dyDescent="0.3">
      <c r="A1284" t="s">
        <v>5618</v>
      </c>
      <c r="B1284" t="s">
        <v>541</v>
      </c>
      <c r="C1284" s="1">
        <v>46072</v>
      </c>
      <c r="D1284" s="2">
        <v>3001586588</v>
      </c>
      <c r="E1284" t="s">
        <v>4091</v>
      </c>
      <c r="G1284" t="s">
        <v>543</v>
      </c>
      <c r="H1284" t="s">
        <v>24</v>
      </c>
      <c r="I1284">
        <v>84.32</v>
      </c>
      <c r="J1284">
        <v>4</v>
      </c>
      <c r="K1284">
        <v>0</v>
      </c>
      <c r="L1284">
        <v>337.28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337.28</v>
      </c>
      <c r="U1284">
        <v>534</v>
      </c>
      <c r="V1284" t="str">
        <f>VLOOKUP(Tabela1[[#This Row],[CÓD FORNECEDOR]],'[1]BASE FORNECEDORES'!$A:$N,11,0)</f>
        <v>60.561.719/0095-03</v>
      </c>
      <c r="W1284" t="str">
        <f>VLOOKUP(Tabela1[[#This Row],[CNPJ]],'[1]BASE FORNECEDORES'!$K:$R,8,0)</f>
        <v>AKZO NOBEL LTDA DECOR</v>
      </c>
      <c r="X1284">
        <v>86588</v>
      </c>
      <c r="Y1284" t="str">
        <f>VLOOKUP(Tabela1[[#This Row],[CÓD PRODUTO ]],[1]fornnecedor!$A:$G,7,0)</f>
        <v>PIGMENTOS IMOBILIÁRIOS</v>
      </c>
      <c r="Z1284">
        <v>1939763</v>
      </c>
      <c r="AA1284" t="str">
        <f>Tabela1[[#This Row],[DESCRIÇÃO]]</f>
        <v>AKZO NOBEL LTDA DECOR</v>
      </c>
    </row>
    <row r="1285" spans="1:27" x14ac:dyDescent="0.3">
      <c r="A1285" t="s">
        <v>5618</v>
      </c>
      <c r="B1285" t="s">
        <v>541</v>
      </c>
      <c r="C1285" s="1">
        <v>46072</v>
      </c>
      <c r="D1285" s="2">
        <v>3001586589</v>
      </c>
      <c r="E1285" t="s">
        <v>4408</v>
      </c>
      <c r="G1285" t="s">
        <v>543</v>
      </c>
      <c r="H1285" t="s">
        <v>24</v>
      </c>
      <c r="I1285">
        <v>148.13999999999999</v>
      </c>
      <c r="J1285">
        <v>4</v>
      </c>
      <c r="K1285">
        <v>0</v>
      </c>
      <c r="L1285">
        <v>592.55999999999995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592.55999999999995</v>
      </c>
      <c r="U1285">
        <v>534</v>
      </c>
      <c r="V1285" t="str">
        <f>VLOOKUP(Tabela1[[#This Row],[CÓD FORNECEDOR]],'[1]BASE FORNECEDORES'!$A:$N,11,0)</f>
        <v>60.561.719/0095-03</v>
      </c>
      <c r="W1285" t="str">
        <f>VLOOKUP(Tabela1[[#This Row],[CNPJ]],'[1]BASE FORNECEDORES'!$K:$R,8,0)</f>
        <v>AKZO NOBEL LTDA DECOR</v>
      </c>
      <c r="X1285">
        <v>86589</v>
      </c>
      <c r="Y1285" t="str">
        <f>VLOOKUP(Tabela1[[#This Row],[CÓD PRODUTO ]],[1]fornnecedor!$A:$G,7,0)</f>
        <v>PIGMENTOS IMOBILIÁRIOS</v>
      </c>
      <c r="Z1285">
        <v>1939763</v>
      </c>
      <c r="AA1285" t="str">
        <f>Tabela1[[#This Row],[DESCRIÇÃO]]</f>
        <v>AKZO NOBEL LTDA DECOR</v>
      </c>
    </row>
    <row r="1286" spans="1:27" x14ac:dyDescent="0.3">
      <c r="A1286" t="s">
        <v>5618</v>
      </c>
      <c r="B1286" t="s">
        <v>541</v>
      </c>
      <c r="C1286" s="1">
        <v>46072</v>
      </c>
      <c r="D1286" s="2">
        <v>3000686836</v>
      </c>
      <c r="E1286" t="s">
        <v>1426</v>
      </c>
      <c r="G1286" t="s">
        <v>543</v>
      </c>
      <c r="H1286" t="s">
        <v>24</v>
      </c>
      <c r="I1286">
        <v>257.45</v>
      </c>
      <c r="J1286">
        <v>2</v>
      </c>
      <c r="K1286">
        <v>0</v>
      </c>
      <c r="L1286">
        <v>514.9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514.9</v>
      </c>
      <c r="U1286">
        <v>534</v>
      </c>
      <c r="V1286" t="str">
        <f>VLOOKUP(Tabela1[[#This Row],[CÓD FORNECEDOR]],'[1]BASE FORNECEDORES'!$A:$N,11,0)</f>
        <v>60.561.719/0095-03</v>
      </c>
      <c r="W1286" t="str">
        <f>VLOOKUP(Tabela1[[#This Row],[CNPJ]],'[1]BASE FORNECEDORES'!$K:$R,8,0)</f>
        <v>AKZO NOBEL LTDA DECOR</v>
      </c>
      <c r="X1286">
        <v>86836</v>
      </c>
      <c r="Y1286" t="str">
        <f>VLOOKUP(Tabela1[[#This Row],[CÓD PRODUTO ]],[1]fornnecedor!$A:$G,7,0)</f>
        <v>BASES IMOBILIÁRIAS</v>
      </c>
      <c r="Z1286">
        <v>1939763</v>
      </c>
      <c r="AA1286" t="str">
        <f>Tabela1[[#This Row],[DESCRIÇÃO]]</f>
        <v>AKZO NOBEL LTDA DECOR</v>
      </c>
    </row>
    <row r="1287" spans="1:27" x14ac:dyDescent="0.3">
      <c r="A1287" t="s">
        <v>5618</v>
      </c>
      <c r="B1287" t="s">
        <v>541</v>
      </c>
      <c r="C1287" s="1">
        <v>46072</v>
      </c>
      <c r="D1287" s="2">
        <v>3000686833</v>
      </c>
      <c r="E1287" t="s">
        <v>1429</v>
      </c>
      <c r="G1287" t="s">
        <v>543</v>
      </c>
      <c r="H1287" t="s">
        <v>24</v>
      </c>
      <c r="I1287">
        <v>290.39</v>
      </c>
      <c r="J1287">
        <v>2</v>
      </c>
      <c r="K1287">
        <v>0</v>
      </c>
      <c r="L1287">
        <v>580.78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580.78</v>
      </c>
      <c r="U1287">
        <v>534</v>
      </c>
      <c r="V1287" t="str">
        <f>VLOOKUP(Tabela1[[#This Row],[CÓD FORNECEDOR]],'[1]BASE FORNECEDORES'!$A:$N,11,0)</f>
        <v>60.561.719/0095-03</v>
      </c>
      <c r="W1287" t="str">
        <f>VLOOKUP(Tabela1[[#This Row],[CNPJ]],'[1]BASE FORNECEDORES'!$K:$R,8,0)</f>
        <v>AKZO NOBEL LTDA DECOR</v>
      </c>
      <c r="X1287">
        <v>86833</v>
      </c>
      <c r="Y1287" t="str">
        <f>VLOOKUP(Tabela1[[#This Row],[CÓD PRODUTO ]],[1]fornnecedor!$A:$G,7,0)</f>
        <v>BASES IMOBILIÁRIAS</v>
      </c>
      <c r="Z1287">
        <v>1939763</v>
      </c>
      <c r="AA1287" t="str">
        <f>Tabela1[[#This Row],[DESCRIÇÃO]]</f>
        <v>AKZO NOBEL LTDA DECOR</v>
      </c>
    </row>
    <row r="1288" spans="1:27" x14ac:dyDescent="0.3">
      <c r="A1288" t="s">
        <v>5618</v>
      </c>
      <c r="B1288" t="s">
        <v>541</v>
      </c>
      <c r="C1288" s="1">
        <v>46072</v>
      </c>
      <c r="D1288" s="2">
        <v>3000186820</v>
      </c>
      <c r="E1288" t="s">
        <v>4648</v>
      </c>
      <c r="G1288" t="s">
        <v>543</v>
      </c>
      <c r="H1288" t="s">
        <v>24</v>
      </c>
      <c r="I1288">
        <v>79.31</v>
      </c>
      <c r="J1288">
        <v>4</v>
      </c>
      <c r="K1288">
        <v>0</v>
      </c>
      <c r="L1288">
        <v>317.24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317.24</v>
      </c>
      <c r="U1288">
        <v>534</v>
      </c>
      <c r="V1288" t="str">
        <f>VLOOKUP(Tabela1[[#This Row],[CÓD FORNECEDOR]],'[1]BASE FORNECEDORES'!$A:$N,11,0)</f>
        <v>60.561.719/0095-03</v>
      </c>
      <c r="W1288" t="str">
        <f>VLOOKUP(Tabela1[[#This Row],[CNPJ]],'[1]BASE FORNECEDORES'!$K:$R,8,0)</f>
        <v>AKZO NOBEL LTDA DECOR</v>
      </c>
      <c r="X1288">
        <v>86820</v>
      </c>
      <c r="Y1288" t="str">
        <f>VLOOKUP(Tabela1[[#This Row],[CÓD PRODUTO ]],[1]fornnecedor!$A:$G,7,0)</f>
        <v>TINTA PAREDE</v>
      </c>
      <c r="Z1288">
        <v>1939763</v>
      </c>
      <c r="AA1288" t="str">
        <f>Tabela1[[#This Row],[DESCRIÇÃO]]</f>
        <v>AKZO NOBEL LTDA DECOR</v>
      </c>
    </row>
    <row r="1289" spans="1:27" x14ac:dyDescent="0.3">
      <c r="A1289" t="s">
        <v>5618</v>
      </c>
      <c r="B1289" t="s">
        <v>541</v>
      </c>
      <c r="C1289" s="1">
        <v>46072</v>
      </c>
      <c r="D1289" s="2">
        <v>3000185768</v>
      </c>
      <c r="E1289" t="s">
        <v>4713</v>
      </c>
      <c r="G1289" t="s">
        <v>543</v>
      </c>
      <c r="H1289" t="s">
        <v>24</v>
      </c>
      <c r="I1289">
        <v>73.150000000000006</v>
      </c>
      <c r="J1289">
        <v>12</v>
      </c>
      <c r="K1289">
        <v>0</v>
      </c>
      <c r="L1289">
        <v>877.8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877.8</v>
      </c>
      <c r="U1289">
        <v>534</v>
      </c>
      <c r="V1289" t="str">
        <f>VLOOKUP(Tabela1[[#This Row],[CÓD FORNECEDOR]],'[1]BASE FORNECEDORES'!$A:$N,11,0)</f>
        <v>60.561.719/0095-03</v>
      </c>
      <c r="W1289" t="str">
        <f>VLOOKUP(Tabela1[[#This Row],[CNPJ]],'[1]BASE FORNECEDORES'!$K:$R,8,0)</f>
        <v>AKZO NOBEL LTDA DECOR</v>
      </c>
      <c r="X1289">
        <v>85768</v>
      </c>
      <c r="Y1289" t="str">
        <f>VLOOKUP(Tabela1[[#This Row],[CÓD PRODUTO ]],[1]fornnecedor!$A:$G,7,0)</f>
        <v>TINTA PAREDE</v>
      </c>
      <c r="Z1289">
        <v>1939763</v>
      </c>
      <c r="AA1289" t="str">
        <f>Tabela1[[#This Row],[DESCRIÇÃO]]</f>
        <v>AKZO NOBEL LTDA DECOR</v>
      </c>
    </row>
    <row r="1290" spans="1:27" x14ac:dyDescent="0.3">
      <c r="A1290" t="s">
        <v>5618</v>
      </c>
      <c r="B1290" t="s">
        <v>541</v>
      </c>
      <c r="C1290" s="1">
        <v>46072</v>
      </c>
      <c r="D1290" s="2">
        <v>3000185779</v>
      </c>
      <c r="E1290" t="s">
        <v>3894</v>
      </c>
      <c r="G1290" t="s">
        <v>543</v>
      </c>
      <c r="H1290" t="s">
        <v>24</v>
      </c>
      <c r="I1290">
        <v>34.69</v>
      </c>
      <c r="J1290">
        <v>12</v>
      </c>
      <c r="K1290">
        <v>0</v>
      </c>
      <c r="L1290">
        <v>416.28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416.28</v>
      </c>
      <c r="U1290">
        <v>534</v>
      </c>
      <c r="V1290" t="str">
        <f>VLOOKUP(Tabela1[[#This Row],[CÓD FORNECEDOR]],'[1]BASE FORNECEDORES'!$A:$N,11,0)</f>
        <v>60.561.719/0095-03</v>
      </c>
      <c r="W1290" t="str">
        <f>VLOOKUP(Tabela1[[#This Row],[CNPJ]],'[1]BASE FORNECEDORES'!$K:$R,8,0)</f>
        <v>AKZO NOBEL LTDA DECOR</v>
      </c>
      <c r="X1290">
        <v>85779</v>
      </c>
      <c r="Y1290" t="str">
        <f>VLOOKUP(Tabela1[[#This Row],[CÓD PRODUTO ]],[1]fornnecedor!$A:$G,7,0)</f>
        <v>TINTA PAREDE</v>
      </c>
      <c r="Z1290">
        <v>1939763</v>
      </c>
      <c r="AA1290" t="str">
        <f>Tabela1[[#This Row],[DESCRIÇÃO]]</f>
        <v>AKZO NOBEL LTDA DECOR</v>
      </c>
    </row>
    <row r="1291" spans="1:27" x14ac:dyDescent="0.3">
      <c r="A1291" t="s">
        <v>5618</v>
      </c>
      <c r="B1291" t="s">
        <v>541</v>
      </c>
      <c r="C1291" s="1">
        <v>46072</v>
      </c>
      <c r="D1291" s="2">
        <v>4000185863</v>
      </c>
      <c r="E1291" t="s">
        <v>4450</v>
      </c>
      <c r="G1291" t="s">
        <v>543</v>
      </c>
      <c r="H1291" t="s">
        <v>24</v>
      </c>
      <c r="I1291">
        <v>72.760000000000005</v>
      </c>
      <c r="J1291">
        <v>4</v>
      </c>
      <c r="K1291">
        <v>0</v>
      </c>
      <c r="L1291">
        <v>291.04000000000002</v>
      </c>
      <c r="M1291">
        <v>9.4600000000000009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300.5</v>
      </c>
      <c r="U1291">
        <v>534</v>
      </c>
      <c r="V1291" t="str">
        <f>VLOOKUP(Tabela1[[#This Row],[CÓD FORNECEDOR]],'[1]BASE FORNECEDORES'!$A:$N,11,0)</f>
        <v>60.561.719/0095-03</v>
      </c>
      <c r="W1291" t="str">
        <f>VLOOKUP(Tabela1[[#This Row],[CNPJ]],'[1]BASE FORNECEDORES'!$K:$R,8,0)</f>
        <v>AKZO NOBEL LTDA DECOR</v>
      </c>
      <c r="X1291">
        <v>85863</v>
      </c>
      <c r="Y1291" t="str">
        <f>VLOOKUP(Tabela1[[#This Row],[CÓD PRODUTO ]],[1]fornnecedor!$A:$G,7,0)</f>
        <v>ESMALTES</v>
      </c>
      <c r="Z1291">
        <v>1939763</v>
      </c>
      <c r="AA1291" t="str">
        <f>Tabela1[[#This Row],[DESCRIÇÃO]]</f>
        <v>AKZO NOBEL LTDA DECOR</v>
      </c>
    </row>
    <row r="1292" spans="1:27" x14ac:dyDescent="0.3">
      <c r="A1292" t="s">
        <v>5618</v>
      </c>
      <c r="B1292" t="s">
        <v>541</v>
      </c>
      <c r="C1292" s="1">
        <v>46072</v>
      </c>
      <c r="D1292" s="2">
        <v>4000186075</v>
      </c>
      <c r="E1292" t="s">
        <v>4325</v>
      </c>
      <c r="G1292" t="s">
        <v>543</v>
      </c>
      <c r="H1292" t="s">
        <v>24</v>
      </c>
      <c r="I1292">
        <v>88.22</v>
      </c>
      <c r="J1292">
        <v>20</v>
      </c>
      <c r="K1292">
        <v>0</v>
      </c>
      <c r="L1292" s="3">
        <v>1764.4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s="3">
        <v>1764.4</v>
      </c>
      <c r="U1292">
        <v>534</v>
      </c>
      <c r="V1292" t="str">
        <f>VLOOKUP(Tabela1[[#This Row],[CÓD FORNECEDOR]],'[1]BASE FORNECEDORES'!$A:$N,11,0)</f>
        <v>60.561.719/0095-03</v>
      </c>
      <c r="W1292" t="str">
        <f>VLOOKUP(Tabela1[[#This Row],[CNPJ]],'[1]BASE FORNECEDORES'!$K:$R,8,0)</f>
        <v>AKZO NOBEL LTDA DECOR</v>
      </c>
      <c r="X1292">
        <v>86075</v>
      </c>
      <c r="Y1292" t="str">
        <f>VLOOKUP(Tabela1[[#This Row],[CÓD PRODUTO ]],[1]fornnecedor!$A:$G,7,0)</f>
        <v>ESMALTES</v>
      </c>
      <c r="Z1292">
        <v>1939763</v>
      </c>
      <c r="AA1292" t="str">
        <f>Tabela1[[#This Row],[DESCRIÇÃO]]</f>
        <v>AKZO NOBEL LTDA DECOR</v>
      </c>
    </row>
    <row r="1293" spans="1:27" x14ac:dyDescent="0.3">
      <c r="A1293" t="s">
        <v>5618</v>
      </c>
      <c r="B1293" t="s">
        <v>541</v>
      </c>
      <c r="C1293" s="1">
        <v>46072</v>
      </c>
      <c r="D1293" s="2">
        <v>4000186076</v>
      </c>
      <c r="E1293" t="s">
        <v>3448</v>
      </c>
      <c r="G1293" t="s">
        <v>543</v>
      </c>
      <c r="H1293" t="s">
        <v>24</v>
      </c>
      <c r="I1293">
        <v>26.21</v>
      </c>
      <c r="J1293">
        <v>12</v>
      </c>
      <c r="K1293">
        <v>0</v>
      </c>
      <c r="L1293">
        <v>314.52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314.52</v>
      </c>
      <c r="U1293">
        <v>534</v>
      </c>
      <c r="V1293" t="str">
        <f>VLOOKUP(Tabela1[[#This Row],[CÓD FORNECEDOR]],'[1]BASE FORNECEDORES'!$A:$N,11,0)</f>
        <v>60.561.719/0095-03</v>
      </c>
      <c r="W1293" t="str">
        <f>VLOOKUP(Tabela1[[#This Row],[CNPJ]],'[1]BASE FORNECEDORES'!$K:$R,8,0)</f>
        <v>AKZO NOBEL LTDA DECOR</v>
      </c>
      <c r="X1293">
        <v>86076</v>
      </c>
      <c r="Y1293" t="str">
        <f>VLOOKUP(Tabela1[[#This Row],[CÓD PRODUTO ]],[1]fornnecedor!$A:$G,7,0)</f>
        <v>ESMALTES</v>
      </c>
      <c r="Z1293">
        <v>1939763</v>
      </c>
      <c r="AA1293" t="str">
        <f>Tabela1[[#This Row],[DESCRIÇÃO]]</f>
        <v>AKZO NOBEL LTDA DECOR</v>
      </c>
    </row>
    <row r="1294" spans="1:27" x14ac:dyDescent="0.3">
      <c r="A1294" t="s">
        <v>5618</v>
      </c>
      <c r="B1294" t="s">
        <v>541</v>
      </c>
      <c r="C1294" s="1">
        <v>46072</v>
      </c>
      <c r="D1294" s="2">
        <v>4000186060</v>
      </c>
      <c r="E1294" t="s">
        <v>4294</v>
      </c>
      <c r="G1294" t="s">
        <v>543</v>
      </c>
      <c r="H1294" t="s">
        <v>24</v>
      </c>
      <c r="I1294">
        <v>90.49</v>
      </c>
      <c r="J1294">
        <v>12</v>
      </c>
      <c r="K1294">
        <v>0</v>
      </c>
      <c r="L1294" s="3">
        <v>1085.8800000000001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s="3">
        <v>1085.8800000000001</v>
      </c>
      <c r="U1294">
        <v>534</v>
      </c>
      <c r="V1294" t="str">
        <f>VLOOKUP(Tabela1[[#This Row],[CÓD FORNECEDOR]],'[1]BASE FORNECEDORES'!$A:$N,11,0)</f>
        <v>60.561.719/0095-03</v>
      </c>
      <c r="W1294" t="str">
        <f>VLOOKUP(Tabela1[[#This Row],[CNPJ]],'[1]BASE FORNECEDORES'!$K:$R,8,0)</f>
        <v>AKZO NOBEL LTDA DECOR</v>
      </c>
      <c r="X1294">
        <v>86060</v>
      </c>
      <c r="Y1294" t="str">
        <f>VLOOKUP(Tabela1[[#This Row],[CÓD PRODUTO ]],[1]fornnecedor!$A:$G,7,0)</f>
        <v>ESMALTES</v>
      </c>
      <c r="Z1294">
        <v>1939763</v>
      </c>
      <c r="AA1294" t="str">
        <f>Tabela1[[#This Row],[DESCRIÇÃO]]</f>
        <v>AKZO NOBEL LTDA DECOR</v>
      </c>
    </row>
    <row r="1295" spans="1:27" x14ac:dyDescent="0.3">
      <c r="A1295" t="s">
        <v>5618</v>
      </c>
      <c r="B1295" t="s">
        <v>541</v>
      </c>
      <c r="C1295" s="1">
        <v>46072</v>
      </c>
      <c r="D1295" s="2">
        <v>4000186061</v>
      </c>
      <c r="E1295" t="s">
        <v>3574</v>
      </c>
      <c r="G1295" t="s">
        <v>543</v>
      </c>
      <c r="H1295" t="s">
        <v>24</v>
      </c>
      <c r="I1295">
        <v>26.21</v>
      </c>
      <c r="J1295">
        <v>6</v>
      </c>
      <c r="K1295">
        <v>0</v>
      </c>
      <c r="L1295">
        <v>157.26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157.26</v>
      </c>
      <c r="U1295">
        <v>534</v>
      </c>
      <c r="V1295" t="str">
        <f>VLOOKUP(Tabela1[[#This Row],[CÓD FORNECEDOR]],'[1]BASE FORNECEDORES'!$A:$N,11,0)</f>
        <v>60.561.719/0095-03</v>
      </c>
      <c r="W1295" t="str">
        <f>VLOOKUP(Tabela1[[#This Row],[CNPJ]],'[1]BASE FORNECEDORES'!$K:$R,8,0)</f>
        <v>AKZO NOBEL LTDA DECOR</v>
      </c>
      <c r="X1295">
        <v>86061</v>
      </c>
      <c r="Y1295" t="str">
        <f>VLOOKUP(Tabela1[[#This Row],[CÓD PRODUTO ]],[1]fornnecedor!$A:$G,7,0)</f>
        <v>ESMALTES</v>
      </c>
      <c r="Z1295">
        <v>1939763</v>
      </c>
      <c r="AA1295" t="str">
        <f>Tabela1[[#This Row],[DESCRIÇÃO]]</f>
        <v>AKZO NOBEL LTDA DECOR</v>
      </c>
    </row>
    <row r="1296" spans="1:27" x14ac:dyDescent="0.3">
      <c r="A1296" t="s">
        <v>5618</v>
      </c>
      <c r="B1296" t="s">
        <v>541</v>
      </c>
      <c r="C1296" s="1">
        <v>46072</v>
      </c>
      <c r="D1296" s="2">
        <v>4000185904</v>
      </c>
      <c r="E1296" t="s">
        <v>4758</v>
      </c>
      <c r="G1296" t="s">
        <v>543</v>
      </c>
      <c r="H1296" t="s">
        <v>24</v>
      </c>
      <c r="I1296">
        <v>88.07</v>
      </c>
      <c r="J1296">
        <v>8</v>
      </c>
      <c r="K1296">
        <v>0</v>
      </c>
      <c r="L1296">
        <v>704.56</v>
      </c>
      <c r="M1296">
        <v>22.9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727.46</v>
      </c>
      <c r="U1296">
        <v>534</v>
      </c>
      <c r="V1296" t="str">
        <f>VLOOKUP(Tabela1[[#This Row],[CÓD FORNECEDOR]],'[1]BASE FORNECEDORES'!$A:$N,11,0)</f>
        <v>60.561.719/0095-03</v>
      </c>
      <c r="W1296" t="str">
        <f>VLOOKUP(Tabela1[[#This Row],[CNPJ]],'[1]BASE FORNECEDORES'!$K:$R,8,0)</f>
        <v>AKZO NOBEL LTDA DECOR</v>
      </c>
      <c r="X1296">
        <v>85904</v>
      </c>
      <c r="Y1296" t="str">
        <f>VLOOKUP(Tabela1[[#This Row],[CÓD PRODUTO ]],[1]fornnecedor!$A:$G,7,0)</f>
        <v>ESMALTES</v>
      </c>
      <c r="Z1296">
        <v>1939763</v>
      </c>
      <c r="AA1296" t="str">
        <f>Tabela1[[#This Row],[DESCRIÇÃO]]</f>
        <v>AKZO NOBEL LTDA DECOR</v>
      </c>
    </row>
    <row r="1297" spans="1:27" x14ac:dyDescent="0.3">
      <c r="A1297" t="s">
        <v>5618</v>
      </c>
      <c r="B1297" t="s">
        <v>541</v>
      </c>
      <c r="C1297" s="1">
        <v>46072</v>
      </c>
      <c r="D1297" s="2">
        <v>4000185905</v>
      </c>
      <c r="E1297" t="s">
        <v>3633</v>
      </c>
      <c r="G1297" t="s">
        <v>543</v>
      </c>
      <c r="H1297" t="s">
        <v>24</v>
      </c>
      <c r="I1297">
        <v>25.51</v>
      </c>
      <c r="J1297">
        <v>12</v>
      </c>
      <c r="K1297">
        <v>0</v>
      </c>
      <c r="L1297">
        <v>306.12</v>
      </c>
      <c r="M1297">
        <v>9.9499999999999993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316.07</v>
      </c>
      <c r="U1297">
        <v>534</v>
      </c>
      <c r="V1297" t="str">
        <f>VLOOKUP(Tabela1[[#This Row],[CÓD FORNECEDOR]],'[1]BASE FORNECEDORES'!$A:$N,11,0)</f>
        <v>60.561.719/0095-03</v>
      </c>
      <c r="W1297" t="str">
        <f>VLOOKUP(Tabela1[[#This Row],[CNPJ]],'[1]BASE FORNECEDORES'!$K:$R,8,0)</f>
        <v>AKZO NOBEL LTDA DECOR</v>
      </c>
      <c r="X1297">
        <v>85905</v>
      </c>
      <c r="Y1297" t="str">
        <f>VLOOKUP(Tabela1[[#This Row],[CÓD PRODUTO ]],[1]fornnecedor!$A:$G,7,0)</f>
        <v>ESMALTES</v>
      </c>
      <c r="Z1297">
        <v>1939763</v>
      </c>
      <c r="AA1297" t="str">
        <f>Tabela1[[#This Row],[DESCRIÇÃO]]</f>
        <v>AKZO NOBEL LTDA DECOR</v>
      </c>
    </row>
    <row r="1298" spans="1:27" x14ac:dyDescent="0.3">
      <c r="A1298" t="s">
        <v>5618</v>
      </c>
      <c r="B1298" t="s">
        <v>541</v>
      </c>
      <c r="C1298" s="1">
        <v>46072</v>
      </c>
      <c r="D1298" s="2">
        <v>4000185907</v>
      </c>
      <c r="E1298" t="s">
        <v>4323</v>
      </c>
      <c r="G1298" t="s">
        <v>543</v>
      </c>
      <c r="H1298" t="s">
        <v>24</v>
      </c>
      <c r="I1298">
        <v>88.07</v>
      </c>
      <c r="J1298">
        <v>8</v>
      </c>
      <c r="K1298">
        <v>0</v>
      </c>
      <c r="L1298">
        <v>704.56</v>
      </c>
      <c r="M1298">
        <v>22.9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727.46</v>
      </c>
      <c r="U1298">
        <v>534</v>
      </c>
      <c r="V1298" t="str">
        <f>VLOOKUP(Tabela1[[#This Row],[CÓD FORNECEDOR]],'[1]BASE FORNECEDORES'!$A:$N,11,0)</f>
        <v>60.561.719/0095-03</v>
      </c>
      <c r="W1298" t="str">
        <f>VLOOKUP(Tabela1[[#This Row],[CNPJ]],'[1]BASE FORNECEDORES'!$K:$R,8,0)</f>
        <v>AKZO NOBEL LTDA DECOR</v>
      </c>
      <c r="X1298">
        <v>85907</v>
      </c>
      <c r="Y1298" t="str">
        <f>VLOOKUP(Tabela1[[#This Row],[CÓD PRODUTO ]],[1]fornnecedor!$A:$G,7,0)</f>
        <v>ESMALTES</v>
      </c>
      <c r="Z1298">
        <v>1939763</v>
      </c>
      <c r="AA1298" t="str">
        <f>Tabela1[[#This Row],[DESCRIÇÃO]]</f>
        <v>AKZO NOBEL LTDA DECOR</v>
      </c>
    </row>
    <row r="1299" spans="1:27" x14ac:dyDescent="0.3">
      <c r="A1299" t="s">
        <v>5618</v>
      </c>
      <c r="B1299" t="s">
        <v>541</v>
      </c>
      <c r="C1299" s="1">
        <v>46072</v>
      </c>
      <c r="D1299" s="2">
        <v>4000185922</v>
      </c>
      <c r="E1299" t="s">
        <v>4177</v>
      </c>
      <c r="G1299" t="s">
        <v>543</v>
      </c>
      <c r="H1299" t="s">
        <v>24</v>
      </c>
      <c r="I1299">
        <v>92.92</v>
      </c>
      <c r="J1299">
        <v>4</v>
      </c>
      <c r="K1299">
        <v>0</v>
      </c>
      <c r="L1299">
        <v>371.68</v>
      </c>
      <c r="M1299">
        <v>12.08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383.76</v>
      </c>
      <c r="U1299">
        <v>534</v>
      </c>
      <c r="V1299" t="str">
        <f>VLOOKUP(Tabela1[[#This Row],[CÓD FORNECEDOR]],'[1]BASE FORNECEDORES'!$A:$N,11,0)</f>
        <v>60.561.719/0095-03</v>
      </c>
      <c r="W1299" t="str">
        <f>VLOOKUP(Tabela1[[#This Row],[CNPJ]],'[1]BASE FORNECEDORES'!$K:$R,8,0)</f>
        <v>AKZO NOBEL LTDA DECOR</v>
      </c>
      <c r="X1299">
        <v>85922</v>
      </c>
      <c r="Y1299" t="str">
        <f>VLOOKUP(Tabela1[[#This Row],[CÓD PRODUTO ]],[1]fornnecedor!$A:$G,7,0)</f>
        <v>ESMALTES</v>
      </c>
      <c r="Z1299">
        <v>1939763</v>
      </c>
      <c r="AA1299" t="str">
        <f>Tabela1[[#This Row],[DESCRIÇÃO]]</f>
        <v>AKZO NOBEL LTDA DECOR</v>
      </c>
    </row>
    <row r="1300" spans="1:27" x14ac:dyDescent="0.3">
      <c r="A1300" t="s">
        <v>5618</v>
      </c>
      <c r="B1300" t="s">
        <v>541</v>
      </c>
      <c r="C1300" s="1">
        <v>46072</v>
      </c>
      <c r="D1300" s="2">
        <v>4000185965</v>
      </c>
      <c r="E1300" t="s">
        <v>3928</v>
      </c>
      <c r="G1300" t="s">
        <v>543</v>
      </c>
      <c r="H1300" t="s">
        <v>24</v>
      </c>
      <c r="I1300">
        <v>92.92</v>
      </c>
      <c r="J1300">
        <v>4</v>
      </c>
      <c r="K1300">
        <v>0</v>
      </c>
      <c r="L1300">
        <v>371.68</v>
      </c>
      <c r="M1300">
        <v>12.08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383.76</v>
      </c>
      <c r="U1300">
        <v>534</v>
      </c>
      <c r="V1300" t="str">
        <f>VLOOKUP(Tabela1[[#This Row],[CÓD FORNECEDOR]],'[1]BASE FORNECEDORES'!$A:$N,11,0)</f>
        <v>60.561.719/0095-03</v>
      </c>
      <c r="W1300" t="str">
        <f>VLOOKUP(Tabela1[[#This Row],[CNPJ]],'[1]BASE FORNECEDORES'!$K:$R,8,0)</f>
        <v>AKZO NOBEL LTDA DECOR</v>
      </c>
      <c r="X1300">
        <v>85965</v>
      </c>
      <c r="Y1300" t="str">
        <f>VLOOKUP(Tabela1[[#This Row],[CÓD PRODUTO ]],[1]fornnecedor!$A:$G,7,0)</f>
        <v>ESMALTES</v>
      </c>
      <c r="Z1300">
        <v>1939763</v>
      </c>
      <c r="AA1300" t="str">
        <f>Tabela1[[#This Row],[DESCRIÇÃO]]</f>
        <v>AKZO NOBEL LTDA DECOR</v>
      </c>
    </row>
    <row r="1301" spans="1:27" x14ac:dyDescent="0.3">
      <c r="A1301" t="s">
        <v>5618</v>
      </c>
      <c r="B1301" t="s">
        <v>541</v>
      </c>
      <c r="C1301" s="1">
        <v>46072</v>
      </c>
      <c r="D1301" s="2">
        <v>4000185936</v>
      </c>
      <c r="E1301" t="s">
        <v>3981</v>
      </c>
      <c r="G1301" t="s">
        <v>543</v>
      </c>
      <c r="H1301" t="s">
        <v>24</v>
      </c>
      <c r="I1301">
        <v>102.17</v>
      </c>
      <c r="J1301">
        <v>4</v>
      </c>
      <c r="K1301">
        <v>0</v>
      </c>
      <c r="L1301">
        <v>408.68</v>
      </c>
      <c r="M1301">
        <v>13.28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421.96</v>
      </c>
      <c r="U1301">
        <v>534</v>
      </c>
      <c r="V1301" t="str">
        <f>VLOOKUP(Tabela1[[#This Row],[CÓD FORNECEDOR]],'[1]BASE FORNECEDORES'!$A:$N,11,0)</f>
        <v>60.561.719/0095-03</v>
      </c>
      <c r="W1301" t="str">
        <f>VLOOKUP(Tabela1[[#This Row],[CNPJ]],'[1]BASE FORNECEDORES'!$K:$R,8,0)</f>
        <v>AKZO NOBEL LTDA DECOR</v>
      </c>
      <c r="X1301">
        <v>85936</v>
      </c>
      <c r="Y1301" t="str">
        <f>VLOOKUP(Tabela1[[#This Row],[CÓD PRODUTO ]],[1]fornnecedor!$A:$G,7,0)</f>
        <v>ESMALTES</v>
      </c>
      <c r="Z1301">
        <v>1939763</v>
      </c>
      <c r="AA1301" t="str">
        <f>Tabela1[[#This Row],[DESCRIÇÃO]]</f>
        <v>AKZO NOBEL LTDA DECOR</v>
      </c>
    </row>
    <row r="1302" spans="1:27" x14ac:dyDescent="0.3">
      <c r="A1302" t="s">
        <v>5618</v>
      </c>
      <c r="B1302" t="s">
        <v>541</v>
      </c>
      <c r="C1302" s="1">
        <v>46072</v>
      </c>
      <c r="D1302" s="2">
        <v>4000185916</v>
      </c>
      <c r="E1302" t="s">
        <v>4841</v>
      </c>
      <c r="G1302" t="s">
        <v>543</v>
      </c>
      <c r="H1302" t="s">
        <v>24</v>
      </c>
      <c r="I1302">
        <v>92.92</v>
      </c>
      <c r="J1302">
        <v>4</v>
      </c>
      <c r="K1302">
        <v>0</v>
      </c>
      <c r="L1302">
        <v>371.68</v>
      </c>
      <c r="M1302">
        <v>12.08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383.76</v>
      </c>
      <c r="U1302">
        <v>534</v>
      </c>
      <c r="V1302" t="str">
        <f>VLOOKUP(Tabela1[[#This Row],[CÓD FORNECEDOR]],'[1]BASE FORNECEDORES'!$A:$N,11,0)</f>
        <v>60.561.719/0095-03</v>
      </c>
      <c r="W1302" t="str">
        <f>VLOOKUP(Tabela1[[#This Row],[CNPJ]],'[1]BASE FORNECEDORES'!$K:$R,8,0)</f>
        <v>AKZO NOBEL LTDA DECOR</v>
      </c>
      <c r="X1302">
        <v>85916</v>
      </c>
      <c r="Y1302" t="str">
        <f>VLOOKUP(Tabela1[[#This Row],[CÓD PRODUTO ]],[1]fornnecedor!$A:$G,7,0)</f>
        <v>ESMALTES</v>
      </c>
      <c r="Z1302">
        <v>1939763</v>
      </c>
      <c r="AA1302" t="str">
        <f>Tabela1[[#This Row],[DESCRIÇÃO]]</f>
        <v>AKZO NOBEL LTDA DECOR</v>
      </c>
    </row>
    <row r="1303" spans="1:27" x14ac:dyDescent="0.3">
      <c r="A1303" t="s">
        <v>5618</v>
      </c>
      <c r="B1303" t="s">
        <v>541</v>
      </c>
      <c r="C1303" s="1">
        <v>46072</v>
      </c>
      <c r="D1303" s="2">
        <v>4000185910</v>
      </c>
      <c r="E1303" t="s">
        <v>4509</v>
      </c>
      <c r="G1303" t="s">
        <v>543</v>
      </c>
      <c r="H1303" t="s">
        <v>24</v>
      </c>
      <c r="I1303">
        <v>92.92</v>
      </c>
      <c r="J1303">
        <v>4</v>
      </c>
      <c r="K1303">
        <v>0</v>
      </c>
      <c r="L1303">
        <v>371.68</v>
      </c>
      <c r="M1303">
        <v>12.08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383.76</v>
      </c>
      <c r="U1303">
        <v>534</v>
      </c>
      <c r="V1303" t="str">
        <f>VLOOKUP(Tabela1[[#This Row],[CÓD FORNECEDOR]],'[1]BASE FORNECEDORES'!$A:$N,11,0)</f>
        <v>60.561.719/0095-03</v>
      </c>
      <c r="W1303" t="str">
        <f>VLOOKUP(Tabela1[[#This Row],[CNPJ]],'[1]BASE FORNECEDORES'!$K:$R,8,0)</f>
        <v>AKZO NOBEL LTDA DECOR</v>
      </c>
      <c r="X1303">
        <v>85910</v>
      </c>
      <c r="Y1303" t="str">
        <f>VLOOKUP(Tabela1[[#This Row],[CÓD PRODUTO ]],[1]fornnecedor!$A:$G,7,0)</f>
        <v>ESMALTES</v>
      </c>
      <c r="Z1303">
        <v>1939763</v>
      </c>
      <c r="AA1303" t="str">
        <f>Tabela1[[#This Row],[DESCRIÇÃO]]</f>
        <v>AKZO NOBEL LTDA DECOR</v>
      </c>
    </row>
    <row r="1304" spans="1:27" x14ac:dyDescent="0.3">
      <c r="A1304" t="s">
        <v>5618</v>
      </c>
      <c r="B1304" t="s">
        <v>541</v>
      </c>
      <c r="C1304" s="1">
        <v>46072</v>
      </c>
      <c r="D1304" s="2">
        <v>4000185967</v>
      </c>
      <c r="E1304" t="s">
        <v>4813</v>
      </c>
      <c r="G1304" t="s">
        <v>543</v>
      </c>
      <c r="H1304" t="s">
        <v>24</v>
      </c>
      <c r="I1304">
        <v>92.92</v>
      </c>
      <c r="J1304">
        <v>4</v>
      </c>
      <c r="K1304">
        <v>0</v>
      </c>
      <c r="L1304">
        <v>371.68</v>
      </c>
      <c r="M1304">
        <v>12.08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383.76</v>
      </c>
      <c r="U1304">
        <v>534</v>
      </c>
      <c r="V1304" t="str">
        <f>VLOOKUP(Tabela1[[#This Row],[CÓD FORNECEDOR]],'[1]BASE FORNECEDORES'!$A:$N,11,0)</f>
        <v>60.561.719/0095-03</v>
      </c>
      <c r="W1304" t="str">
        <f>VLOOKUP(Tabela1[[#This Row],[CNPJ]],'[1]BASE FORNECEDORES'!$K:$R,8,0)</f>
        <v>AKZO NOBEL LTDA DECOR</v>
      </c>
      <c r="X1304">
        <v>85967</v>
      </c>
      <c r="Y1304" t="str">
        <f>VLOOKUP(Tabela1[[#This Row],[CÓD PRODUTO ]],[1]fornnecedor!$A:$G,7,0)</f>
        <v>ESMALTES</v>
      </c>
      <c r="Z1304">
        <v>1939763</v>
      </c>
      <c r="AA1304" t="str">
        <f>Tabela1[[#This Row],[DESCRIÇÃO]]</f>
        <v>AKZO NOBEL LTDA DECOR</v>
      </c>
    </row>
    <row r="1305" spans="1:27" x14ac:dyDescent="0.3">
      <c r="A1305" t="s">
        <v>5618</v>
      </c>
      <c r="B1305" t="s">
        <v>541</v>
      </c>
      <c r="C1305" s="1">
        <v>46072</v>
      </c>
      <c r="D1305" s="2">
        <v>4000185947</v>
      </c>
      <c r="E1305" t="s">
        <v>4751</v>
      </c>
      <c r="G1305" t="s">
        <v>543</v>
      </c>
      <c r="H1305" t="s">
        <v>24</v>
      </c>
      <c r="I1305">
        <v>92.92</v>
      </c>
      <c r="J1305">
        <v>4</v>
      </c>
      <c r="K1305">
        <v>0</v>
      </c>
      <c r="L1305">
        <v>371.68</v>
      </c>
      <c r="M1305">
        <v>12.08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383.76</v>
      </c>
      <c r="U1305">
        <v>534</v>
      </c>
      <c r="V1305" t="str">
        <f>VLOOKUP(Tabela1[[#This Row],[CÓD FORNECEDOR]],'[1]BASE FORNECEDORES'!$A:$N,11,0)</f>
        <v>60.561.719/0095-03</v>
      </c>
      <c r="W1305" t="str">
        <f>VLOOKUP(Tabela1[[#This Row],[CNPJ]],'[1]BASE FORNECEDORES'!$K:$R,8,0)</f>
        <v>AKZO NOBEL LTDA DECOR</v>
      </c>
      <c r="X1305">
        <v>85947</v>
      </c>
      <c r="Y1305" t="str">
        <f>VLOOKUP(Tabela1[[#This Row],[CÓD PRODUTO ]],[1]fornnecedor!$A:$G,7,0)</f>
        <v>ESMALTES</v>
      </c>
      <c r="Z1305">
        <v>1939763</v>
      </c>
      <c r="AA1305" t="str">
        <f>Tabela1[[#This Row],[DESCRIÇÃO]]</f>
        <v>AKZO NOBEL LTDA DECOR</v>
      </c>
    </row>
    <row r="1306" spans="1:27" x14ac:dyDescent="0.3">
      <c r="A1306" t="s">
        <v>5618</v>
      </c>
      <c r="B1306" t="s">
        <v>541</v>
      </c>
      <c r="C1306" s="1">
        <v>46072</v>
      </c>
      <c r="D1306" s="2">
        <v>4000185933</v>
      </c>
      <c r="E1306" t="s">
        <v>4438</v>
      </c>
      <c r="G1306" t="s">
        <v>543</v>
      </c>
      <c r="H1306" t="s">
        <v>24</v>
      </c>
      <c r="I1306">
        <v>102.17</v>
      </c>
      <c r="J1306">
        <v>4</v>
      </c>
      <c r="K1306">
        <v>0</v>
      </c>
      <c r="L1306">
        <v>408.68</v>
      </c>
      <c r="M1306">
        <v>13.28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421.96</v>
      </c>
      <c r="U1306">
        <v>534</v>
      </c>
      <c r="V1306" t="str">
        <f>VLOOKUP(Tabela1[[#This Row],[CÓD FORNECEDOR]],'[1]BASE FORNECEDORES'!$A:$N,11,0)</f>
        <v>60.561.719/0095-03</v>
      </c>
      <c r="W1306" t="str">
        <f>VLOOKUP(Tabela1[[#This Row],[CNPJ]],'[1]BASE FORNECEDORES'!$K:$R,8,0)</f>
        <v>AKZO NOBEL LTDA DECOR</v>
      </c>
      <c r="X1306">
        <v>85933</v>
      </c>
      <c r="Y1306" t="str">
        <f>VLOOKUP(Tabela1[[#This Row],[CÓD PRODUTO ]],[1]fornnecedor!$A:$G,7,0)</f>
        <v>ESMALTES</v>
      </c>
      <c r="Z1306">
        <v>1939763</v>
      </c>
      <c r="AA1306" t="str">
        <f>Tabela1[[#This Row],[DESCRIÇÃO]]</f>
        <v>AKZO NOBEL LTDA DECOR</v>
      </c>
    </row>
    <row r="1307" spans="1:27" x14ac:dyDescent="0.3">
      <c r="A1307" t="s">
        <v>5618</v>
      </c>
      <c r="B1307" t="s">
        <v>541</v>
      </c>
      <c r="C1307" s="1">
        <v>46072</v>
      </c>
      <c r="D1307" s="2">
        <v>4000186042</v>
      </c>
      <c r="E1307" t="s">
        <v>2806</v>
      </c>
      <c r="G1307" t="s">
        <v>543</v>
      </c>
      <c r="H1307" t="s">
        <v>24</v>
      </c>
      <c r="I1307">
        <v>57.89</v>
      </c>
      <c r="J1307">
        <v>12</v>
      </c>
      <c r="K1307">
        <v>0</v>
      </c>
      <c r="L1307">
        <v>694.68</v>
      </c>
      <c r="M1307">
        <v>22.58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717.26</v>
      </c>
      <c r="U1307">
        <v>534</v>
      </c>
      <c r="V1307" t="str">
        <f>VLOOKUP(Tabela1[[#This Row],[CÓD FORNECEDOR]],'[1]BASE FORNECEDORES'!$A:$N,11,0)</f>
        <v>60.561.719/0095-03</v>
      </c>
      <c r="W1307" t="str">
        <f>VLOOKUP(Tabela1[[#This Row],[CNPJ]],'[1]BASE FORNECEDORES'!$K:$R,8,0)</f>
        <v>AKZO NOBEL LTDA DECOR</v>
      </c>
      <c r="X1307">
        <v>86042</v>
      </c>
      <c r="Y1307" t="str">
        <f>VLOOKUP(Tabela1[[#This Row],[CÓD PRODUTO ]],[1]fornnecedor!$A:$G,7,0)</f>
        <v>ESMALTES</v>
      </c>
      <c r="Z1307">
        <v>1939763</v>
      </c>
      <c r="AA1307" t="str">
        <f>Tabela1[[#This Row],[DESCRIÇÃO]]</f>
        <v>AKZO NOBEL LTDA DECOR</v>
      </c>
    </row>
    <row r="1308" spans="1:27" x14ac:dyDescent="0.3">
      <c r="A1308" t="s">
        <v>5618</v>
      </c>
      <c r="B1308" t="s">
        <v>541</v>
      </c>
      <c r="C1308" s="1">
        <v>46072</v>
      </c>
      <c r="D1308" s="2">
        <v>4000185985</v>
      </c>
      <c r="E1308" t="s">
        <v>3336</v>
      </c>
      <c r="G1308" t="s">
        <v>543</v>
      </c>
      <c r="H1308" t="s">
        <v>24</v>
      </c>
      <c r="I1308">
        <v>24.49</v>
      </c>
      <c r="J1308">
        <v>6</v>
      </c>
      <c r="K1308">
        <v>0</v>
      </c>
      <c r="L1308">
        <v>146.94</v>
      </c>
      <c r="M1308">
        <v>4.78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151.72</v>
      </c>
      <c r="U1308">
        <v>534</v>
      </c>
      <c r="V1308" t="str">
        <f>VLOOKUP(Tabela1[[#This Row],[CÓD FORNECEDOR]],'[1]BASE FORNECEDORES'!$A:$N,11,0)</f>
        <v>60.561.719/0095-03</v>
      </c>
      <c r="W1308" t="str">
        <f>VLOOKUP(Tabela1[[#This Row],[CNPJ]],'[1]BASE FORNECEDORES'!$K:$R,8,0)</f>
        <v>AKZO NOBEL LTDA DECOR</v>
      </c>
      <c r="X1308">
        <v>85985</v>
      </c>
      <c r="Y1308" t="str">
        <f>VLOOKUP(Tabela1[[#This Row],[CÓD PRODUTO ]],[1]fornnecedor!$A:$G,7,0)</f>
        <v>ESMALTES</v>
      </c>
      <c r="Z1308">
        <v>1939763</v>
      </c>
      <c r="AA1308" t="str">
        <f>Tabela1[[#This Row],[DESCRIÇÃO]]</f>
        <v>AKZO NOBEL LTDA DECOR</v>
      </c>
    </row>
    <row r="1309" spans="1:27" x14ac:dyDescent="0.3">
      <c r="A1309" t="s">
        <v>5618</v>
      </c>
      <c r="B1309" t="s">
        <v>541</v>
      </c>
      <c r="C1309" s="1">
        <v>46072</v>
      </c>
      <c r="D1309" s="2">
        <v>4000185986</v>
      </c>
      <c r="E1309" t="s">
        <v>4688</v>
      </c>
      <c r="G1309" t="s">
        <v>543</v>
      </c>
      <c r="H1309" t="s">
        <v>24</v>
      </c>
      <c r="I1309">
        <v>86.95</v>
      </c>
      <c r="J1309">
        <v>4</v>
      </c>
      <c r="K1309">
        <v>0</v>
      </c>
      <c r="L1309">
        <v>347.8</v>
      </c>
      <c r="M1309">
        <v>11.3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359.1</v>
      </c>
      <c r="U1309">
        <v>534</v>
      </c>
      <c r="V1309" t="str">
        <f>VLOOKUP(Tabela1[[#This Row],[CÓD FORNECEDOR]],'[1]BASE FORNECEDORES'!$A:$N,11,0)</f>
        <v>60.561.719/0095-03</v>
      </c>
      <c r="W1309" t="str">
        <f>VLOOKUP(Tabela1[[#This Row],[CNPJ]],'[1]BASE FORNECEDORES'!$K:$R,8,0)</f>
        <v>AKZO NOBEL LTDA DECOR</v>
      </c>
      <c r="X1309">
        <v>85986</v>
      </c>
      <c r="Y1309" t="str">
        <f>VLOOKUP(Tabela1[[#This Row],[CÓD PRODUTO ]],[1]fornnecedor!$A:$G,7,0)</f>
        <v>ESMALTES</v>
      </c>
      <c r="Z1309">
        <v>1939763</v>
      </c>
      <c r="AA1309" t="str">
        <f>Tabela1[[#This Row],[DESCRIÇÃO]]</f>
        <v>AKZO NOBEL LTDA DECOR</v>
      </c>
    </row>
    <row r="1310" spans="1:27" x14ac:dyDescent="0.3">
      <c r="A1310" t="s">
        <v>5618</v>
      </c>
      <c r="B1310" t="s">
        <v>541</v>
      </c>
      <c r="C1310" s="1">
        <v>46072</v>
      </c>
      <c r="D1310" s="2">
        <v>4000185914</v>
      </c>
      <c r="E1310" t="s">
        <v>3451</v>
      </c>
      <c r="G1310" t="s">
        <v>543</v>
      </c>
      <c r="H1310" t="s">
        <v>24</v>
      </c>
      <c r="I1310">
        <v>27.71</v>
      </c>
      <c r="J1310">
        <v>6</v>
      </c>
      <c r="K1310">
        <v>0</v>
      </c>
      <c r="L1310">
        <v>166.26</v>
      </c>
      <c r="M1310">
        <v>5.4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171.66</v>
      </c>
      <c r="U1310">
        <v>534</v>
      </c>
      <c r="V1310" t="str">
        <f>VLOOKUP(Tabela1[[#This Row],[CÓD FORNECEDOR]],'[1]BASE FORNECEDORES'!$A:$N,11,0)</f>
        <v>60.561.719/0095-03</v>
      </c>
      <c r="W1310" t="str">
        <f>VLOOKUP(Tabela1[[#This Row],[CNPJ]],'[1]BASE FORNECEDORES'!$K:$R,8,0)</f>
        <v>AKZO NOBEL LTDA DECOR</v>
      </c>
      <c r="X1310">
        <v>85914</v>
      </c>
      <c r="Y1310" t="str">
        <f>VLOOKUP(Tabela1[[#This Row],[CÓD PRODUTO ]],[1]fornnecedor!$A:$G,7,0)</f>
        <v>ESMALTES</v>
      </c>
      <c r="Z1310">
        <v>1939763</v>
      </c>
      <c r="AA1310" t="str">
        <f>Tabela1[[#This Row],[DESCRIÇÃO]]</f>
        <v>AKZO NOBEL LTDA DECOR</v>
      </c>
    </row>
    <row r="1311" spans="1:27" x14ac:dyDescent="0.3">
      <c r="A1311" t="s">
        <v>5618</v>
      </c>
      <c r="B1311" t="s">
        <v>541</v>
      </c>
      <c r="C1311" s="1">
        <v>46072</v>
      </c>
      <c r="D1311" s="2">
        <v>3001986718</v>
      </c>
      <c r="E1311" t="s">
        <v>4228</v>
      </c>
      <c r="G1311" t="s">
        <v>543</v>
      </c>
      <c r="H1311" t="s">
        <v>24</v>
      </c>
      <c r="I1311">
        <v>107.42</v>
      </c>
      <c r="J1311">
        <v>4</v>
      </c>
      <c r="K1311">
        <v>0</v>
      </c>
      <c r="L1311">
        <v>429.68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429.68</v>
      </c>
      <c r="U1311">
        <v>534</v>
      </c>
      <c r="V1311" t="str">
        <f>VLOOKUP(Tabela1[[#This Row],[CÓD FORNECEDOR]],'[1]BASE FORNECEDORES'!$A:$N,11,0)</f>
        <v>60.561.719/0095-03</v>
      </c>
      <c r="W1311" t="str">
        <f>VLOOKUP(Tabela1[[#This Row],[CNPJ]],'[1]BASE FORNECEDORES'!$K:$R,8,0)</f>
        <v>AKZO NOBEL LTDA DECOR</v>
      </c>
      <c r="X1311">
        <v>86718</v>
      </c>
      <c r="Y1311" t="str">
        <f>VLOOKUP(Tabela1[[#This Row],[CÓD PRODUTO ]],[1]fornnecedor!$A:$G,7,0)</f>
        <v>CIMENTO QUEIMADO / EFEITOS DECORATIVOS</v>
      </c>
      <c r="Z1311">
        <v>1939763</v>
      </c>
      <c r="AA1311" t="str">
        <f>Tabela1[[#This Row],[DESCRIÇÃO]]</f>
        <v>AKZO NOBEL LTDA DECOR</v>
      </c>
    </row>
    <row r="1312" spans="1:27" x14ac:dyDescent="0.3">
      <c r="A1312" t="s">
        <v>5618</v>
      </c>
      <c r="B1312" t="s">
        <v>541</v>
      </c>
      <c r="C1312" s="1">
        <v>46072</v>
      </c>
      <c r="D1312" s="2">
        <v>3000186221</v>
      </c>
      <c r="E1312" t="s">
        <v>4686</v>
      </c>
      <c r="G1312" t="s">
        <v>543</v>
      </c>
      <c r="H1312" t="s">
        <v>24</v>
      </c>
      <c r="I1312">
        <v>86.31</v>
      </c>
      <c r="J1312">
        <v>8</v>
      </c>
      <c r="K1312">
        <v>0</v>
      </c>
      <c r="L1312">
        <v>690.48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690.48</v>
      </c>
      <c r="U1312">
        <v>534</v>
      </c>
      <c r="V1312" t="str">
        <f>VLOOKUP(Tabela1[[#This Row],[CÓD FORNECEDOR]],'[1]BASE FORNECEDORES'!$A:$N,11,0)</f>
        <v>60.561.719/0095-03</v>
      </c>
      <c r="W1312" t="str">
        <f>VLOOKUP(Tabela1[[#This Row],[CNPJ]],'[1]BASE FORNECEDORES'!$K:$R,8,0)</f>
        <v>AKZO NOBEL LTDA DECOR</v>
      </c>
      <c r="X1312">
        <v>86221</v>
      </c>
      <c r="Y1312" t="str">
        <f>VLOOKUP(Tabela1[[#This Row],[CÓD PRODUTO ]],[1]fornnecedor!$A:$G,7,0)</f>
        <v>TINTA PAREDE</v>
      </c>
      <c r="Z1312">
        <v>1939763</v>
      </c>
      <c r="AA1312" t="str">
        <f>Tabela1[[#This Row],[DESCRIÇÃO]]</f>
        <v>AKZO NOBEL LTDA DECOR</v>
      </c>
    </row>
    <row r="1313" spans="1:27" x14ac:dyDescent="0.3">
      <c r="A1313" t="s">
        <v>5618</v>
      </c>
      <c r="B1313" t="s">
        <v>541</v>
      </c>
      <c r="C1313" s="1">
        <v>46072</v>
      </c>
      <c r="D1313" s="2">
        <v>3000686188</v>
      </c>
      <c r="E1313" t="s">
        <v>1119</v>
      </c>
      <c r="G1313" t="s">
        <v>543</v>
      </c>
      <c r="H1313" t="s">
        <v>24</v>
      </c>
      <c r="I1313">
        <v>30.76</v>
      </c>
      <c r="J1313">
        <v>6</v>
      </c>
      <c r="K1313">
        <v>0</v>
      </c>
      <c r="L1313">
        <v>184.56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184.56</v>
      </c>
      <c r="U1313">
        <v>534</v>
      </c>
      <c r="V1313" t="str">
        <f>VLOOKUP(Tabela1[[#This Row],[CÓD FORNECEDOR]],'[1]BASE FORNECEDORES'!$A:$N,11,0)</f>
        <v>60.561.719/0095-03</v>
      </c>
      <c r="W1313" t="str">
        <f>VLOOKUP(Tabela1[[#This Row],[CNPJ]],'[1]BASE FORNECEDORES'!$K:$R,8,0)</f>
        <v>AKZO NOBEL LTDA DECOR</v>
      </c>
      <c r="X1313">
        <v>86188</v>
      </c>
      <c r="Y1313" t="str">
        <f>VLOOKUP(Tabela1[[#This Row],[CÓD PRODUTO ]],[1]fornnecedor!$A:$G,7,0)</f>
        <v>BASES IMOBILIÁRIAS</v>
      </c>
      <c r="Z1313">
        <v>1939763</v>
      </c>
      <c r="AA1313" t="str">
        <f>Tabela1[[#This Row],[DESCRIÇÃO]]</f>
        <v>AKZO NOBEL LTDA DECOR</v>
      </c>
    </row>
    <row r="1314" spans="1:27" x14ac:dyDescent="0.3">
      <c r="A1314" t="s">
        <v>5618</v>
      </c>
      <c r="B1314" t="s">
        <v>541</v>
      </c>
      <c r="C1314" s="1">
        <v>46072</v>
      </c>
      <c r="D1314" s="2">
        <v>3000186195</v>
      </c>
      <c r="E1314" t="s">
        <v>4660</v>
      </c>
      <c r="G1314" t="s">
        <v>543</v>
      </c>
      <c r="H1314" t="s">
        <v>24</v>
      </c>
      <c r="I1314">
        <v>98.93</v>
      </c>
      <c r="J1314">
        <v>8</v>
      </c>
      <c r="K1314">
        <v>0</v>
      </c>
      <c r="L1314">
        <v>791.44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791.44</v>
      </c>
      <c r="U1314">
        <v>534</v>
      </c>
      <c r="V1314" t="str">
        <f>VLOOKUP(Tabela1[[#This Row],[CÓD FORNECEDOR]],'[1]BASE FORNECEDORES'!$A:$N,11,0)</f>
        <v>60.561.719/0095-03</v>
      </c>
      <c r="W1314" t="str">
        <f>VLOOKUP(Tabela1[[#This Row],[CNPJ]],'[1]BASE FORNECEDORES'!$K:$R,8,0)</f>
        <v>AKZO NOBEL LTDA DECOR</v>
      </c>
      <c r="X1314">
        <v>86195</v>
      </c>
      <c r="Y1314" t="str">
        <f>VLOOKUP(Tabela1[[#This Row],[CÓD PRODUTO ]],[1]fornnecedor!$A:$G,7,0)</f>
        <v>TINTA PAREDE</v>
      </c>
      <c r="Z1314">
        <v>1939763</v>
      </c>
      <c r="AA1314" t="str">
        <f>Tabela1[[#This Row],[DESCRIÇÃO]]</f>
        <v>AKZO NOBEL LTDA DECOR</v>
      </c>
    </row>
    <row r="1315" spans="1:27" x14ac:dyDescent="0.3">
      <c r="A1315" t="s">
        <v>5618</v>
      </c>
      <c r="B1315" t="s">
        <v>541</v>
      </c>
      <c r="C1315" s="1">
        <v>46072</v>
      </c>
      <c r="D1315" s="2">
        <v>3000186194</v>
      </c>
      <c r="E1315" t="s">
        <v>4935</v>
      </c>
      <c r="G1315" t="s">
        <v>543</v>
      </c>
      <c r="H1315" t="s">
        <v>24</v>
      </c>
      <c r="I1315">
        <v>98.93</v>
      </c>
      <c r="J1315">
        <v>4</v>
      </c>
      <c r="K1315">
        <v>0</v>
      </c>
      <c r="L1315">
        <v>395.72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395.72</v>
      </c>
      <c r="U1315">
        <v>534</v>
      </c>
      <c r="V1315" t="str">
        <f>VLOOKUP(Tabela1[[#This Row],[CÓD FORNECEDOR]],'[1]BASE FORNECEDORES'!$A:$N,11,0)</f>
        <v>60.561.719/0095-03</v>
      </c>
      <c r="W1315" t="str">
        <f>VLOOKUP(Tabela1[[#This Row],[CNPJ]],'[1]BASE FORNECEDORES'!$K:$R,8,0)</f>
        <v>AKZO NOBEL LTDA DECOR</v>
      </c>
      <c r="X1315">
        <v>86194</v>
      </c>
      <c r="Y1315" t="str">
        <f>VLOOKUP(Tabela1[[#This Row],[CÓD PRODUTO ]],[1]fornnecedor!$A:$G,7,0)</f>
        <v>TINTA PAREDE</v>
      </c>
      <c r="Z1315">
        <v>1939763</v>
      </c>
      <c r="AA1315" t="str">
        <f>Tabela1[[#This Row],[DESCRIÇÃO]]</f>
        <v>AKZO NOBEL LTDA DECOR</v>
      </c>
    </row>
    <row r="1316" spans="1:27" x14ac:dyDescent="0.3">
      <c r="A1316" t="s">
        <v>5618</v>
      </c>
      <c r="B1316" t="s">
        <v>541</v>
      </c>
      <c r="C1316" s="1">
        <v>46072</v>
      </c>
      <c r="D1316" s="2">
        <v>3000385829</v>
      </c>
      <c r="E1316" t="s">
        <v>4775</v>
      </c>
      <c r="G1316" t="s">
        <v>543</v>
      </c>
      <c r="H1316" t="s">
        <v>24</v>
      </c>
      <c r="I1316">
        <v>199.72</v>
      </c>
      <c r="J1316">
        <v>20</v>
      </c>
      <c r="K1316">
        <v>0</v>
      </c>
      <c r="L1316" s="3">
        <v>3994.4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s="3">
        <v>3994.4</v>
      </c>
      <c r="U1316">
        <v>534</v>
      </c>
      <c r="V1316" t="str">
        <f>VLOOKUP(Tabela1[[#This Row],[CÓD FORNECEDOR]],'[1]BASE FORNECEDORES'!$A:$N,11,0)</f>
        <v>60.561.719/0095-03</v>
      </c>
      <c r="W1316" t="str">
        <f>VLOOKUP(Tabela1[[#This Row],[CNPJ]],'[1]BASE FORNECEDORES'!$K:$R,8,0)</f>
        <v>AKZO NOBEL LTDA DECOR</v>
      </c>
      <c r="X1316">
        <v>85829</v>
      </c>
      <c r="Y1316" t="str">
        <f>VLOOKUP(Tabela1[[#This Row],[CÓD PRODUTO ]],[1]fornnecedor!$A:$G,7,0)</f>
        <v>TINTA PARA PISO</v>
      </c>
      <c r="Z1316">
        <v>1939763</v>
      </c>
      <c r="AA1316" t="str">
        <f>Tabela1[[#This Row],[DESCRIÇÃO]]</f>
        <v>AKZO NOBEL LTDA DECOR</v>
      </c>
    </row>
    <row r="1317" spans="1:27" x14ac:dyDescent="0.3">
      <c r="A1317" t="s">
        <v>5618</v>
      </c>
      <c r="B1317" t="s">
        <v>541</v>
      </c>
      <c r="C1317" s="1">
        <v>46072</v>
      </c>
      <c r="D1317" s="2">
        <v>3000385842</v>
      </c>
      <c r="E1317" t="s">
        <v>3984</v>
      </c>
      <c r="G1317" t="s">
        <v>543</v>
      </c>
      <c r="H1317" t="s">
        <v>24</v>
      </c>
      <c r="I1317">
        <v>47.81</v>
      </c>
      <c r="J1317">
        <v>4</v>
      </c>
      <c r="K1317">
        <v>0</v>
      </c>
      <c r="L1317">
        <v>191.24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191.24</v>
      </c>
      <c r="U1317">
        <v>534</v>
      </c>
      <c r="V1317" t="str">
        <f>VLOOKUP(Tabela1[[#This Row],[CÓD FORNECEDOR]],'[1]BASE FORNECEDORES'!$A:$N,11,0)</f>
        <v>60.561.719/0095-03</v>
      </c>
      <c r="W1317" t="str">
        <f>VLOOKUP(Tabela1[[#This Row],[CNPJ]],'[1]BASE FORNECEDORES'!$K:$R,8,0)</f>
        <v>AKZO NOBEL LTDA DECOR</v>
      </c>
      <c r="X1317">
        <v>85842</v>
      </c>
      <c r="Y1317" t="str">
        <f>VLOOKUP(Tabela1[[#This Row],[CÓD PRODUTO ]],[1]fornnecedor!$A:$G,7,0)</f>
        <v>TINTA PARA PISO</v>
      </c>
      <c r="Z1317">
        <v>1939763</v>
      </c>
      <c r="AA1317" t="str">
        <f>Tabela1[[#This Row],[DESCRIÇÃO]]</f>
        <v>AKZO NOBEL LTDA DECOR</v>
      </c>
    </row>
    <row r="1318" spans="1:27" x14ac:dyDescent="0.3">
      <c r="A1318" t="s">
        <v>5618</v>
      </c>
      <c r="B1318" t="s">
        <v>541</v>
      </c>
      <c r="C1318" s="1">
        <v>46072</v>
      </c>
      <c r="D1318" s="2">
        <v>3000385845</v>
      </c>
      <c r="E1318" t="s">
        <v>4666</v>
      </c>
      <c r="G1318" t="s">
        <v>543</v>
      </c>
      <c r="H1318" t="s">
        <v>24</v>
      </c>
      <c r="I1318">
        <v>199.72</v>
      </c>
      <c r="J1318">
        <v>4</v>
      </c>
      <c r="K1318">
        <v>0</v>
      </c>
      <c r="L1318">
        <v>798.88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798.88</v>
      </c>
      <c r="U1318">
        <v>534</v>
      </c>
      <c r="V1318" t="str">
        <f>VLOOKUP(Tabela1[[#This Row],[CÓD FORNECEDOR]],'[1]BASE FORNECEDORES'!$A:$N,11,0)</f>
        <v>60.561.719/0095-03</v>
      </c>
      <c r="W1318" t="str">
        <f>VLOOKUP(Tabela1[[#This Row],[CNPJ]],'[1]BASE FORNECEDORES'!$K:$R,8,0)</f>
        <v>AKZO NOBEL LTDA DECOR</v>
      </c>
      <c r="X1318">
        <v>85845</v>
      </c>
      <c r="Y1318" t="str">
        <f>VLOOKUP(Tabela1[[#This Row],[CÓD PRODUTO ]],[1]fornnecedor!$A:$G,7,0)</f>
        <v>TINTA PARA PISO</v>
      </c>
      <c r="Z1318">
        <v>1939763</v>
      </c>
      <c r="AA1318" t="str">
        <f>Tabela1[[#This Row],[DESCRIÇÃO]]</f>
        <v>AKZO NOBEL LTDA DECOR</v>
      </c>
    </row>
    <row r="1319" spans="1:27" x14ac:dyDescent="0.3">
      <c r="A1319" t="s">
        <v>5618</v>
      </c>
      <c r="B1319" t="s">
        <v>541</v>
      </c>
      <c r="C1319" s="1">
        <v>46072</v>
      </c>
      <c r="D1319" s="2">
        <v>3000385838</v>
      </c>
      <c r="E1319" t="s">
        <v>3661</v>
      </c>
      <c r="G1319" t="s">
        <v>543</v>
      </c>
      <c r="H1319" t="s">
        <v>24</v>
      </c>
      <c r="I1319">
        <v>47.81</v>
      </c>
      <c r="J1319">
        <v>4</v>
      </c>
      <c r="K1319">
        <v>0</v>
      </c>
      <c r="L1319">
        <v>191.24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191.24</v>
      </c>
      <c r="U1319">
        <v>534</v>
      </c>
      <c r="V1319" t="str">
        <f>VLOOKUP(Tabela1[[#This Row],[CÓD FORNECEDOR]],'[1]BASE FORNECEDORES'!$A:$N,11,0)</f>
        <v>60.561.719/0095-03</v>
      </c>
      <c r="W1319" t="str">
        <f>VLOOKUP(Tabela1[[#This Row],[CNPJ]],'[1]BASE FORNECEDORES'!$K:$R,8,0)</f>
        <v>AKZO NOBEL LTDA DECOR</v>
      </c>
      <c r="X1319">
        <v>85838</v>
      </c>
      <c r="Y1319" t="str">
        <f>VLOOKUP(Tabela1[[#This Row],[CÓD PRODUTO ]],[1]fornnecedor!$A:$G,7,0)</f>
        <v>TINTA PARA PISO</v>
      </c>
      <c r="Z1319">
        <v>1939763</v>
      </c>
      <c r="AA1319" t="str">
        <f>Tabela1[[#This Row],[DESCRIÇÃO]]</f>
        <v>AKZO NOBEL LTDA DECOR</v>
      </c>
    </row>
    <row r="1320" spans="1:27" x14ac:dyDescent="0.3">
      <c r="A1320" t="s">
        <v>5618</v>
      </c>
      <c r="B1320" t="s">
        <v>541</v>
      </c>
      <c r="C1320" s="1">
        <v>46072</v>
      </c>
      <c r="D1320" s="2">
        <v>3000386176</v>
      </c>
      <c r="E1320" t="s">
        <v>1680</v>
      </c>
      <c r="G1320" t="s">
        <v>543</v>
      </c>
      <c r="H1320" t="s">
        <v>24</v>
      </c>
      <c r="I1320">
        <v>199.72</v>
      </c>
      <c r="J1320">
        <v>3</v>
      </c>
      <c r="K1320">
        <v>0</v>
      </c>
      <c r="L1320">
        <v>599.16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599.16</v>
      </c>
      <c r="U1320">
        <v>534</v>
      </c>
      <c r="V1320" t="str">
        <f>VLOOKUP(Tabela1[[#This Row],[CÓD FORNECEDOR]],'[1]BASE FORNECEDORES'!$A:$N,11,0)</f>
        <v>60.561.719/0095-03</v>
      </c>
      <c r="W1320" t="str">
        <f>VLOOKUP(Tabela1[[#This Row],[CNPJ]],'[1]BASE FORNECEDORES'!$K:$R,8,0)</f>
        <v>AKZO NOBEL LTDA DECOR</v>
      </c>
      <c r="X1320">
        <v>86176</v>
      </c>
      <c r="Y1320" t="str">
        <f>VLOOKUP(Tabela1[[#This Row],[CÓD PRODUTO ]],[1]fornnecedor!$A:$G,7,0)</f>
        <v>TINTA PARA PISO</v>
      </c>
      <c r="Z1320">
        <v>1939763</v>
      </c>
      <c r="AA1320" t="str">
        <f>Tabela1[[#This Row],[DESCRIÇÃO]]</f>
        <v>AKZO NOBEL LTDA DECOR</v>
      </c>
    </row>
    <row r="1321" spans="1:27" x14ac:dyDescent="0.3">
      <c r="A1321" t="s">
        <v>5618</v>
      </c>
      <c r="B1321" t="s">
        <v>541</v>
      </c>
      <c r="C1321" s="1">
        <v>46072</v>
      </c>
      <c r="D1321" s="2">
        <v>3000286597</v>
      </c>
      <c r="E1321" t="s">
        <v>4969</v>
      </c>
      <c r="G1321" t="s">
        <v>543</v>
      </c>
      <c r="H1321" t="s">
        <v>24</v>
      </c>
      <c r="I1321">
        <v>265.95</v>
      </c>
      <c r="J1321">
        <v>4</v>
      </c>
      <c r="K1321">
        <v>0</v>
      </c>
      <c r="L1321" s="3">
        <v>1063.8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s="3">
        <v>1063.8</v>
      </c>
      <c r="U1321">
        <v>534</v>
      </c>
      <c r="V1321" t="str">
        <f>VLOOKUP(Tabela1[[#This Row],[CÓD FORNECEDOR]],'[1]BASE FORNECEDORES'!$A:$N,11,0)</f>
        <v>60.561.719/0095-03</v>
      </c>
      <c r="W1321" t="str">
        <f>VLOOKUP(Tabela1[[#This Row],[CNPJ]],'[1]BASE FORNECEDORES'!$K:$R,8,0)</f>
        <v>AKZO NOBEL LTDA DECOR</v>
      </c>
      <c r="X1321">
        <v>86597</v>
      </c>
      <c r="Y1321" t="str">
        <f>VLOOKUP(Tabela1[[#This Row],[CÓD PRODUTO ]],[1]fornnecedor!$A:$G,7,0)</f>
        <v>IMPERMEABILIZANTES</v>
      </c>
      <c r="Z1321">
        <v>1939763</v>
      </c>
      <c r="AA1321" t="str">
        <f>Tabela1[[#This Row],[DESCRIÇÃO]]</f>
        <v>AKZO NOBEL LTDA DECOR</v>
      </c>
    </row>
    <row r="1322" spans="1:27" x14ac:dyDescent="0.3">
      <c r="A1322" t="s">
        <v>5618</v>
      </c>
      <c r="B1322" t="s">
        <v>541</v>
      </c>
      <c r="C1322" s="1">
        <v>46072</v>
      </c>
      <c r="D1322" s="2">
        <v>3000785890</v>
      </c>
      <c r="E1322" t="s">
        <v>4671</v>
      </c>
      <c r="G1322" t="s">
        <v>543</v>
      </c>
      <c r="H1322" t="s">
        <v>24</v>
      </c>
      <c r="I1322">
        <v>106.05</v>
      </c>
      <c r="J1322">
        <v>12</v>
      </c>
      <c r="K1322">
        <v>0</v>
      </c>
      <c r="L1322" s="3">
        <v>1272.5999999999999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s="3">
        <v>1272.5999999999999</v>
      </c>
      <c r="U1322">
        <v>534</v>
      </c>
      <c r="V1322" t="str">
        <f>VLOOKUP(Tabela1[[#This Row],[CÓD FORNECEDOR]],'[1]BASE FORNECEDORES'!$A:$N,11,0)</f>
        <v>60.561.719/0095-03</v>
      </c>
      <c r="W1322" t="str">
        <f>VLOOKUP(Tabela1[[#This Row],[CNPJ]],'[1]BASE FORNECEDORES'!$K:$R,8,0)</f>
        <v>AKZO NOBEL LTDA DECOR</v>
      </c>
      <c r="X1322">
        <v>85890</v>
      </c>
      <c r="Y1322" t="str">
        <f>VLOOKUP(Tabela1[[#This Row],[CÓD PRODUTO ]],[1]fornnecedor!$A:$G,7,0)</f>
        <v>TINTA EMBORRACHADA</v>
      </c>
      <c r="Z1322">
        <v>1939763</v>
      </c>
      <c r="AA1322" t="str">
        <f>Tabela1[[#This Row],[DESCRIÇÃO]]</f>
        <v>AKZO NOBEL LTDA DECOR</v>
      </c>
    </row>
    <row r="1323" spans="1:27" x14ac:dyDescent="0.3">
      <c r="A1323" t="s">
        <v>5618</v>
      </c>
      <c r="B1323" t="s">
        <v>541</v>
      </c>
      <c r="C1323" s="1">
        <v>46072</v>
      </c>
      <c r="D1323" s="2">
        <v>3000186623</v>
      </c>
      <c r="E1323" t="s">
        <v>3770</v>
      </c>
      <c r="G1323" t="s">
        <v>543</v>
      </c>
      <c r="H1323" t="s">
        <v>24</v>
      </c>
      <c r="I1323">
        <v>56.78</v>
      </c>
      <c r="J1323">
        <v>4</v>
      </c>
      <c r="K1323">
        <v>0</v>
      </c>
      <c r="L1323">
        <v>227.12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227.12</v>
      </c>
      <c r="U1323">
        <v>534</v>
      </c>
      <c r="V1323" t="str">
        <f>VLOOKUP(Tabela1[[#This Row],[CÓD FORNECEDOR]],'[1]BASE FORNECEDORES'!$A:$N,11,0)</f>
        <v>60.561.719/0095-03</v>
      </c>
      <c r="W1323" t="str">
        <f>VLOOKUP(Tabela1[[#This Row],[CNPJ]],'[1]BASE FORNECEDORES'!$K:$R,8,0)</f>
        <v>AKZO NOBEL LTDA DECOR</v>
      </c>
      <c r="X1323">
        <v>86623</v>
      </c>
      <c r="Y1323" t="str">
        <f>VLOOKUP(Tabela1[[#This Row],[CÓD PRODUTO ]],[1]fornnecedor!$A:$G,7,0)</f>
        <v>TINTA PAREDE</v>
      </c>
      <c r="Z1323">
        <v>1939763</v>
      </c>
      <c r="AA1323" t="str">
        <f>Tabela1[[#This Row],[DESCRIÇÃO]]</f>
        <v>AKZO NOBEL LTDA DECOR</v>
      </c>
    </row>
    <row r="1324" spans="1:27" x14ac:dyDescent="0.3">
      <c r="A1324" t="s">
        <v>5618</v>
      </c>
      <c r="B1324" t="s">
        <v>541</v>
      </c>
      <c r="C1324" s="1">
        <v>46072</v>
      </c>
      <c r="D1324" s="2">
        <v>3000185773</v>
      </c>
      <c r="E1324" t="s">
        <v>3508</v>
      </c>
      <c r="G1324" t="s">
        <v>543</v>
      </c>
      <c r="H1324" t="s">
        <v>24</v>
      </c>
      <c r="I1324">
        <v>17.59</v>
      </c>
      <c r="J1324">
        <v>6</v>
      </c>
      <c r="K1324">
        <v>0</v>
      </c>
      <c r="L1324">
        <v>105.54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105.54</v>
      </c>
      <c r="U1324">
        <v>534</v>
      </c>
      <c r="V1324" t="str">
        <f>VLOOKUP(Tabela1[[#This Row],[CÓD FORNECEDOR]],'[1]BASE FORNECEDORES'!$A:$N,11,0)</f>
        <v>60.561.719/0095-03</v>
      </c>
      <c r="W1324" t="str">
        <f>VLOOKUP(Tabela1[[#This Row],[CNPJ]],'[1]BASE FORNECEDORES'!$K:$R,8,0)</f>
        <v>AKZO NOBEL LTDA DECOR</v>
      </c>
      <c r="X1324">
        <v>85773</v>
      </c>
      <c r="Y1324" t="str">
        <f>VLOOKUP(Tabela1[[#This Row],[CÓD PRODUTO ]],[1]fornnecedor!$A:$G,7,0)</f>
        <v>TINTA PAREDE</v>
      </c>
      <c r="Z1324">
        <v>1939763</v>
      </c>
      <c r="AA1324" t="str">
        <f>Tabela1[[#This Row],[DESCRIÇÃO]]</f>
        <v>AKZO NOBEL LTDA DECOR</v>
      </c>
    </row>
    <row r="1325" spans="1:27" x14ac:dyDescent="0.3">
      <c r="A1325" t="s">
        <v>5618</v>
      </c>
      <c r="B1325" t="s">
        <v>541</v>
      </c>
      <c r="C1325" s="1">
        <v>46072</v>
      </c>
      <c r="D1325" s="2">
        <v>3000685778</v>
      </c>
      <c r="E1325" t="s">
        <v>4780</v>
      </c>
      <c r="G1325" t="s">
        <v>543</v>
      </c>
      <c r="H1325" t="s">
        <v>24</v>
      </c>
      <c r="I1325">
        <v>203.5</v>
      </c>
      <c r="J1325">
        <v>2</v>
      </c>
      <c r="K1325">
        <v>0</v>
      </c>
      <c r="L1325">
        <v>407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407</v>
      </c>
      <c r="U1325">
        <v>534</v>
      </c>
      <c r="V1325" t="str">
        <f>VLOOKUP(Tabela1[[#This Row],[CÓD FORNECEDOR]],'[1]BASE FORNECEDORES'!$A:$N,11,0)</f>
        <v>60.561.719/0095-03</v>
      </c>
      <c r="W1325" t="str">
        <f>VLOOKUP(Tabela1[[#This Row],[CNPJ]],'[1]BASE FORNECEDORES'!$K:$R,8,0)</f>
        <v>AKZO NOBEL LTDA DECOR</v>
      </c>
      <c r="X1325">
        <v>85778</v>
      </c>
      <c r="Y1325" t="str">
        <f>VLOOKUP(Tabela1[[#This Row],[CÓD PRODUTO ]],[1]fornnecedor!$A:$G,7,0)</f>
        <v>BASES IMOBILIÁRIAS</v>
      </c>
      <c r="Z1325">
        <v>1939763</v>
      </c>
      <c r="AA1325" t="str">
        <f>Tabela1[[#This Row],[DESCRIÇÃO]]</f>
        <v>AKZO NOBEL LTDA DECOR</v>
      </c>
    </row>
    <row r="1326" spans="1:27" x14ac:dyDescent="0.3">
      <c r="A1326" t="s">
        <v>5618</v>
      </c>
      <c r="B1326" t="s">
        <v>541</v>
      </c>
      <c r="C1326" s="1">
        <v>46072</v>
      </c>
      <c r="D1326" s="2">
        <v>3000685776</v>
      </c>
      <c r="E1326" t="s">
        <v>3870</v>
      </c>
      <c r="G1326" t="s">
        <v>543</v>
      </c>
      <c r="H1326" t="s">
        <v>24</v>
      </c>
      <c r="I1326">
        <v>53.97</v>
      </c>
      <c r="J1326">
        <v>4</v>
      </c>
      <c r="K1326">
        <v>0</v>
      </c>
      <c r="L1326">
        <v>215.88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215.88</v>
      </c>
      <c r="U1326">
        <v>534</v>
      </c>
      <c r="V1326" t="str">
        <f>VLOOKUP(Tabela1[[#This Row],[CÓD FORNECEDOR]],'[1]BASE FORNECEDORES'!$A:$N,11,0)</f>
        <v>60.561.719/0095-03</v>
      </c>
      <c r="W1326" t="str">
        <f>VLOOKUP(Tabela1[[#This Row],[CNPJ]],'[1]BASE FORNECEDORES'!$K:$R,8,0)</f>
        <v>AKZO NOBEL LTDA DECOR</v>
      </c>
      <c r="X1326">
        <v>85776</v>
      </c>
      <c r="Y1326" t="str">
        <f>VLOOKUP(Tabela1[[#This Row],[CÓD PRODUTO ]],[1]fornnecedor!$A:$G,7,0)</f>
        <v>BASES IMOBILIÁRIAS</v>
      </c>
      <c r="Z1326">
        <v>1939763</v>
      </c>
      <c r="AA1326" t="str">
        <f>Tabela1[[#This Row],[DESCRIÇÃO]]</f>
        <v>AKZO NOBEL LTDA DECOR</v>
      </c>
    </row>
    <row r="1327" spans="1:27" x14ac:dyDescent="0.3">
      <c r="A1327" t="s">
        <v>5618</v>
      </c>
      <c r="B1327" t="s">
        <v>541</v>
      </c>
      <c r="C1327" s="1">
        <v>46072</v>
      </c>
      <c r="D1327" s="2">
        <v>3000186627</v>
      </c>
      <c r="E1327" t="s">
        <v>4555</v>
      </c>
      <c r="G1327" t="s">
        <v>543</v>
      </c>
      <c r="H1327" t="s">
        <v>24</v>
      </c>
      <c r="I1327">
        <v>210.66</v>
      </c>
      <c r="J1327">
        <v>8</v>
      </c>
      <c r="K1327">
        <v>0</v>
      </c>
      <c r="L1327" s="3">
        <v>1685.28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s="3">
        <v>1685.28</v>
      </c>
      <c r="U1327">
        <v>534</v>
      </c>
      <c r="V1327" t="str">
        <f>VLOOKUP(Tabela1[[#This Row],[CÓD FORNECEDOR]],'[1]BASE FORNECEDORES'!$A:$N,11,0)</f>
        <v>60.561.719/0095-03</v>
      </c>
      <c r="W1327" t="str">
        <f>VLOOKUP(Tabela1[[#This Row],[CNPJ]],'[1]BASE FORNECEDORES'!$K:$R,8,0)</f>
        <v>AKZO NOBEL LTDA DECOR</v>
      </c>
      <c r="X1327">
        <v>86627</v>
      </c>
      <c r="Y1327" t="str">
        <f>VLOOKUP(Tabela1[[#This Row],[CÓD PRODUTO ]],[1]fornnecedor!$A:$G,7,0)</f>
        <v>TINTA PAREDE</v>
      </c>
      <c r="Z1327">
        <v>1939763</v>
      </c>
      <c r="AA1327" t="str">
        <f>Tabela1[[#This Row],[DESCRIÇÃO]]</f>
        <v>AKZO NOBEL LTDA DECOR</v>
      </c>
    </row>
    <row r="1328" spans="1:27" x14ac:dyDescent="0.3">
      <c r="A1328" t="s">
        <v>5618</v>
      </c>
      <c r="B1328" t="s">
        <v>541</v>
      </c>
      <c r="C1328" s="1">
        <v>46072</v>
      </c>
      <c r="D1328" s="2">
        <v>3000185847</v>
      </c>
      <c r="E1328" t="s">
        <v>4828</v>
      </c>
      <c r="G1328" t="s">
        <v>543</v>
      </c>
      <c r="H1328" t="s">
        <v>24</v>
      </c>
      <c r="I1328">
        <v>212.76</v>
      </c>
      <c r="J1328">
        <v>10</v>
      </c>
      <c r="K1328">
        <v>0</v>
      </c>
      <c r="L1328" s="3">
        <v>2127.6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s="3">
        <v>2127.6</v>
      </c>
      <c r="U1328">
        <v>534</v>
      </c>
      <c r="V1328" t="str">
        <f>VLOOKUP(Tabela1[[#This Row],[CÓD FORNECEDOR]],'[1]BASE FORNECEDORES'!$A:$N,11,0)</f>
        <v>60.561.719/0095-03</v>
      </c>
      <c r="W1328" t="str">
        <f>VLOOKUP(Tabela1[[#This Row],[CNPJ]],'[1]BASE FORNECEDORES'!$K:$R,8,0)</f>
        <v>AKZO NOBEL LTDA DECOR</v>
      </c>
      <c r="X1328">
        <v>85847</v>
      </c>
      <c r="Y1328" t="str">
        <f>VLOOKUP(Tabela1[[#This Row],[CÓD PRODUTO ]],[1]fornnecedor!$A:$G,7,0)</f>
        <v>TINTA PAREDE</v>
      </c>
      <c r="Z1328">
        <v>1939763</v>
      </c>
      <c r="AA1328" t="str">
        <f>Tabela1[[#This Row],[DESCRIÇÃO]]</f>
        <v>AKZO NOBEL LTDA DECOR</v>
      </c>
    </row>
    <row r="1329" spans="1:27" x14ac:dyDescent="0.3">
      <c r="A1329" t="s">
        <v>5618</v>
      </c>
      <c r="B1329" t="s">
        <v>541</v>
      </c>
      <c r="C1329" s="1">
        <v>46072</v>
      </c>
      <c r="D1329" s="2">
        <v>3002185886</v>
      </c>
      <c r="E1329" t="s">
        <v>4059</v>
      </c>
      <c r="G1329" t="s">
        <v>543</v>
      </c>
      <c r="H1329" t="s">
        <v>24</v>
      </c>
      <c r="I1329">
        <v>36.479999999999997</v>
      </c>
      <c r="J1329">
        <v>12</v>
      </c>
      <c r="K1329">
        <v>0</v>
      </c>
      <c r="L1329">
        <v>437.76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437.76</v>
      </c>
      <c r="U1329">
        <v>534</v>
      </c>
      <c r="V1329" t="str">
        <f>VLOOKUP(Tabela1[[#This Row],[CÓD FORNECEDOR]],'[1]BASE FORNECEDORES'!$A:$N,11,0)</f>
        <v>60.561.719/0095-03</v>
      </c>
      <c r="W1329" t="str">
        <f>VLOOKUP(Tabela1[[#This Row],[CNPJ]],'[1]BASE FORNECEDORES'!$K:$R,8,0)</f>
        <v>AKZO NOBEL LTDA DECOR</v>
      </c>
      <c r="X1329">
        <v>85886</v>
      </c>
      <c r="Y1329" t="str">
        <f>VLOOKUP(Tabela1[[#This Row],[CÓD PRODUTO ]],[1]fornnecedor!$A:$G,7,0)</f>
        <v>SELADOR ACRÍLICO</v>
      </c>
      <c r="Z1329">
        <v>1939763</v>
      </c>
      <c r="AA1329" t="str">
        <f>Tabela1[[#This Row],[DESCRIÇÃO]]</f>
        <v>AKZO NOBEL LTDA DECOR</v>
      </c>
    </row>
    <row r="1330" spans="1:27" x14ac:dyDescent="0.3">
      <c r="A1330" t="s">
        <v>5618</v>
      </c>
      <c r="B1330" t="s">
        <v>541</v>
      </c>
      <c r="C1330" s="1">
        <v>46072</v>
      </c>
      <c r="D1330" s="2">
        <v>3000186257</v>
      </c>
      <c r="E1330" t="s">
        <v>4852</v>
      </c>
      <c r="G1330" t="s">
        <v>543</v>
      </c>
      <c r="H1330" t="s">
        <v>24</v>
      </c>
      <c r="I1330">
        <v>120.66</v>
      </c>
      <c r="J1330">
        <v>4</v>
      </c>
      <c r="K1330">
        <v>0</v>
      </c>
      <c r="L1330">
        <v>482.64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482.64</v>
      </c>
      <c r="U1330">
        <v>534</v>
      </c>
      <c r="V1330" t="str">
        <f>VLOOKUP(Tabela1[[#This Row],[CÓD FORNECEDOR]],'[1]BASE FORNECEDORES'!$A:$N,11,0)</f>
        <v>60.561.719/0095-03</v>
      </c>
      <c r="W1330" t="str">
        <f>VLOOKUP(Tabela1[[#This Row],[CNPJ]],'[1]BASE FORNECEDORES'!$K:$R,8,0)</f>
        <v>AKZO NOBEL LTDA DECOR</v>
      </c>
      <c r="X1330">
        <v>86257</v>
      </c>
      <c r="Y1330" t="str">
        <f>VLOOKUP(Tabela1[[#This Row],[CÓD PRODUTO ]],[1]fornnecedor!$A:$G,7,0)</f>
        <v>TINTA PAREDE</v>
      </c>
      <c r="Z1330">
        <v>1939763</v>
      </c>
      <c r="AA1330" t="str">
        <f>Tabela1[[#This Row],[DESCRIÇÃO]]</f>
        <v>AKZO NOBEL LTDA DECOR</v>
      </c>
    </row>
    <row r="1331" spans="1:27" x14ac:dyDescent="0.3">
      <c r="A1331" t="s">
        <v>5618</v>
      </c>
      <c r="B1331" t="s">
        <v>541</v>
      </c>
      <c r="C1331" s="1">
        <v>46072</v>
      </c>
      <c r="D1331" s="2">
        <v>4000185896</v>
      </c>
      <c r="E1331" t="s">
        <v>1988</v>
      </c>
      <c r="G1331" t="s">
        <v>543</v>
      </c>
      <c r="H1331" t="s">
        <v>24</v>
      </c>
      <c r="I1331">
        <v>98.63</v>
      </c>
      <c r="J1331">
        <v>8</v>
      </c>
      <c r="K1331">
        <v>0</v>
      </c>
      <c r="L1331">
        <v>789.04</v>
      </c>
      <c r="M1331">
        <v>25.64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814.68</v>
      </c>
      <c r="U1331">
        <v>534</v>
      </c>
      <c r="V1331" t="str">
        <f>VLOOKUP(Tabela1[[#This Row],[CÓD FORNECEDOR]],'[1]BASE FORNECEDORES'!$A:$N,11,0)</f>
        <v>60.561.719/0095-03</v>
      </c>
      <c r="W1331" t="str">
        <f>VLOOKUP(Tabela1[[#This Row],[CNPJ]],'[1]BASE FORNECEDORES'!$K:$R,8,0)</f>
        <v>AKZO NOBEL LTDA DECOR</v>
      </c>
      <c r="X1331">
        <v>85896</v>
      </c>
      <c r="Y1331" t="str">
        <f>VLOOKUP(Tabela1[[#This Row],[CÓD PRODUTO ]],[1]fornnecedor!$A:$G,7,0)</f>
        <v>ESMALTES</v>
      </c>
      <c r="Z1331">
        <v>1939763</v>
      </c>
      <c r="AA1331" t="str">
        <f>Tabela1[[#This Row],[DESCRIÇÃO]]</f>
        <v>AKZO NOBEL LTDA DECOR</v>
      </c>
    </row>
    <row r="1332" spans="1:27" x14ac:dyDescent="0.3">
      <c r="A1332" t="s">
        <v>5618</v>
      </c>
      <c r="B1332" t="s">
        <v>541</v>
      </c>
      <c r="C1332" s="1">
        <v>46072</v>
      </c>
      <c r="D1332" s="2">
        <v>4000185897</v>
      </c>
      <c r="E1332" t="s">
        <v>1989</v>
      </c>
      <c r="G1332" t="s">
        <v>543</v>
      </c>
      <c r="H1332" t="s">
        <v>24</v>
      </c>
      <c r="I1332">
        <v>28.15</v>
      </c>
      <c r="J1332">
        <v>6</v>
      </c>
      <c r="K1332">
        <v>0</v>
      </c>
      <c r="L1332">
        <v>168.9</v>
      </c>
      <c r="M1332">
        <v>5.49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174.39</v>
      </c>
      <c r="U1332">
        <v>534</v>
      </c>
      <c r="V1332" t="str">
        <f>VLOOKUP(Tabela1[[#This Row],[CÓD FORNECEDOR]],'[1]BASE FORNECEDORES'!$A:$N,11,0)</f>
        <v>60.561.719/0095-03</v>
      </c>
      <c r="W1332" t="str">
        <f>VLOOKUP(Tabela1[[#This Row],[CNPJ]],'[1]BASE FORNECEDORES'!$K:$R,8,0)</f>
        <v>AKZO NOBEL LTDA DECOR</v>
      </c>
      <c r="X1332">
        <v>85897</v>
      </c>
      <c r="Y1332" t="str">
        <f>VLOOKUP(Tabela1[[#This Row],[CÓD PRODUTO ]],[1]fornnecedor!$A:$G,7,0)</f>
        <v>ESMALTES</v>
      </c>
      <c r="Z1332">
        <v>1939763</v>
      </c>
      <c r="AA1332" t="str">
        <f>Tabela1[[#This Row],[DESCRIÇÃO]]</f>
        <v>AKZO NOBEL LTDA DECOR</v>
      </c>
    </row>
    <row r="1333" spans="1:27" x14ac:dyDescent="0.3">
      <c r="A1333" t="s">
        <v>5618</v>
      </c>
      <c r="B1333" t="s">
        <v>541</v>
      </c>
      <c r="C1333" s="1">
        <v>46072</v>
      </c>
      <c r="D1333" s="2">
        <v>4000185899</v>
      </c>
      <c r="E1333" t="s">
        <v>1991</v>
      </c>
      <c r="G1333" t="s">
        <v>543</v>
      </c>
      <c r="H1333" t="s">
        <v>24</v>
      </c>
      <c r="I1333">
        <v>28.15</v>
      </c>
      <c r="J1333">
        <v>6</v>
      </c>
      <c r="K1333">
        <v>0</v>
      </c>
      <c r="L1333">
        <v>168.9</v>
      </c>
      <c r="M1333">
        <v>5.49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174.39</v>
      </c>
      <c r="U1333">
        <v>534</v>
      </c>
      <c r="V1333" t="str">
        <f>VLOOKUP(Tabela1[[#This Row],[CÓD FORNECEDOR]],'[1]BASE FORNECEDORES'!$A:$N,11,0)</f>
        <v>60.561.719/0095-03</v>
      </c>
      <c r="W1333" t="str">
        <f>VLOOKUP(Tabela1[[#This Row],[CNPJ]],'[1]BASE FORNECEDORES'!$K:$R,8,0)</f>
        <v>AKZO NOBEL LTDA DECOR</v>
      </c>
      <c r="X1333">
        <v>85899</v>
      </c>
      <c r="Y1333" t="str">
        <f>VLOOKUP(Tabela1[[#This Row],[CÓD PRODUTO ]],[1]fornnecedor!$A:$G,7,0)</f>
        <v>ESMALTES</v>
      </c>
      <c r="Z1333">
        <v>1939763</v>
      </c>
      <c r="AA1333" t="str">
        <f>Tabela1[[#This Row],[DESCRIÇÃO]]</f>
        <v>AKZO NOBEL LTDA DECOR</v>
      </c>
    </row>
    <row r="1334" spans="1:27" x14ac:dyDescent="0.3">
      <c r="A1334" t="s">
        <v>5618</v>
      </c>
      <c r="B1334" t="s">
        <v>541</v>
      </c>
      <c r="C1334" s="1">
        <v>46072</v>
      </c>
      <c r="D1334" s="2">
        <v>3000286842</v>
      </c>
      <c r="E1334" t="s">
        <v>4456</v>
      </c>
      <c r="G1334" t="s">
        <v>2266</v>
      </c>
      <c r="H1334" t="s">
        <v>24</v>
      </c>
      <c r="I1334">
        <v>129.81</v>
      </c>
      <c r="J1334">
        <v>12</v>
      </c>
      <c r="K1334">
        <v>0</v>
      </c>
      <c r="L1334" s="3">
        <v>1557.72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109.04</v>
      </c>
      <c r="S1334">
        <v>0</v>
      </c>
      <c r="T1334" s="3">
        <v>1557.72</v>
      </c>
      <c r="U1334">
        <v>534</v>
      </c>
      <c r="V1334" t="str">
        <f>VLOOKUP(Tabela1[[#This Row],[CÓD FORNECEDOR]],'[1]BASE FORNECEDORES'!$A:$N,11,0)</f>
        <v>60.561.719/0095-03</v>
      </c>
      <c r="W1334" t="str">
        <f>VLOOKUP(Tabela1[[#This Row],[CNPJ]],'[1]BASE FORNECEDORES'!$K:$R,8,0)</f>
        <v>AKZO NOBEL LTDA DECOR</v>
      </c>
      <c r="X1334">
        <v>86842</v>
      </c>
      <c r="Y1334" t="str">
        <f>VLOOKUP(Tabela1[[#This Row],[CÓD PRODUTO ]],[1]fornnecedor!$A:$G,7,0)</f>
        <v>IMPERMEABILIZANTES</v>
      </c>
      <c r="Z1334">
        <v>1939763</v>
      </c>
      <c r="AA1334" t="str">
        <f>Tabela1[[#This Row],[DESCRIÇÃO]]</f>
        <v>AKZO NOBEL LTDA DECOR</v>
      </c>
    </row>
    <row r="1335" spans="1:27" x14ac:dyDescent="0.3">
      <c r="A1335" t="s">
        <v>5618</v>
      </c>
      <c r="B1335" t="s">
        <v>541</v>
      </c>
      <c r="C1335" s="1">
        <v>46072</v>
      </c>
      <c r="D1335" s="2">
        <v>3000286781</v>
      </c>
      <c r="E1335" t="s">
        <v>3586</v>
      </c>
      <c r="G1335" t="s">
        <v>2266</v>
      </c>
      <c r="H1335" t="s">
        <v>24</v>
      </c>
      <c r="I1335">
        <v>25.81</v>
      </c>
      <c r="J1335">
        <v>4</v>
      </c>
      <c r="K1335">
        <v>0</v>
      </c>
      <c r="L1335">
        <v>103.24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7.23</v>
      </c>
      <c r="S1335">
        <v>0</v>
      </c>
      <c r="T1335">
        <v>103.24</v>
      </c>
      <c r="U1335">
        <v>534</v>
      </c>
      <c r="V1335" t="str">
        <f>VLOOKUP(Tabela1[[#This Row],[CÓD FORNECEDOR]],'[1]BASE FORNECEDORES'!$A:$N,11,0)</f>
        <v>60.561.719/0095-03</v>
      </c>
      <c r="W1335" t="str">
        <f>VLOOKUP(Tabela1[[#This Row],[CNPJ]],'[1]BASE FORNECEDORES'!$K:$R,8,0)</f>
        <v>AKZO NOBEL LTDA DECOR</v>
      </c>
      <c r="X1335">
        <v>86781</v>
      </c>
      <c r="Y1335" t="str">
        <f>VLOOKUP(Tabela1[[#This Row],[CÓD PRODUTO ]],[1]fornnecedor!$A:$G,7,0)</f>
        <v>IMPERMEABILIZANTES</v>
      </c>
      <c r="Z1335">
        <v>1939763</v>
      </c>
      <c r="AA1335" t="str">
        <f>Tabela1[[#This Row],[DESCRIÇÃO]]</f>
        <v>AKZO NOBEL LTDA DECOR</v>
      </c>
    </row>
    <row r="1336" spans="1:27" x14ac:dyDescent="0.3">
      <c r="A1336" t="s">
        <v>5618</v>
      </c>
      <c r="B1336" t="s">
        <v>541</v>
      </c>
      <c r="C1336" s="1">
        <v>46072</v>
      </c>
      <c r="D1336" s="2">
        <v>3000286778</v>
      </c>
      <c r="E1336" t="s">
        <v>3896</v>
      </c>
      <c r="G1336" t="s">
        <v>2266</v>
      </c>
      <c r="H1336" t="s">
        <v>24</v>
      </c>
      <c r="I1336">
        <v>122.79</v>
      </c>
      <c r="J1336">
        <v>10</v>
      </c>
      <c r="K1336">
        <v>0</v>
      </c>
      <c r="L1336" s="3">
        <v>1227.9000000000001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85.95</v>
      </c>
      <c r="S1336">
        <v>0</v>
      </c>
      <c r="T1336" s="3">
        <v>1227.9000000000001</v>
      </c>
      <c r="U1336">
        <v>534</v>
      </c>
      <c r="V1336" t="str">
        <f>VLOOKUP(Tabela1[[#This Row],[CÓD FORNECEDOR]],'[1]BASE FORNECEDORES'!$A:$N,11,0)</f>
        <v>60.561.719/0095-03</v>
      </c>
      <c r="W1336" t="str">
        <f>VLOOKUP(Tabela1[[#This Row],[CNPJ]],'[1]BASE FORNECEDORES'!$K:$R,8,0)</f>
        <v>AKZO NOBEL LTDA DECOR</v>
      </c>
      <c r="X1336">
        <v>86778</v>
      </c>
      <c r="Y1336" t="str">
        <f>VLOOKUP(Tabela1[[#This Row],[CÓD PRODUTO ]],[1]fornnecedor!$A:$G,7,0)</f>
        <v>IMPERMEABILIZANTES</v>
      </c>
      <c r="Z1336">
        <v>1939763</v>
      </c>
      <c r="AA1336" t="str">
        <f>Tabela1[[#This Row],[DESCRIÇÃO]]</f>
        <v>AKZO NOBEL LTDA DECOR</v>
      </c>
    </row>
    <row r="1337" spans="1:27" x14ac:dyDescent="0.3">
      <c r="A1337" t="s">
        <v>5618</v>
      </c>
      <c r="B1337" t="s">
        <v>541</v>
      </c>
      <c r="C1337" s="1">
        <v>46072</v>
      </c>
      <c r="D1337" s="2">
        <v>5000186114</v>
      </c>
      <c r="E1337" t="s">
        <v>4208</v>
      </c>
      <c r="G1337" t="s">
        <v>2498</v>
      </c>
      <c r="H1337" t="s">
        <v>24</v>
      </c>
      <c r="I1337">
        <v>67.260000000000005</v>
      </c>
      <c r="J1337">
        <v>8</v>
      </c>
      <c r="K1337">
        <v>0</v>
      </c>
      <c r="L1337">
        <v>538.08000000000004</v>
      </c>
      <c r="M1337">
        <v>17.489999999999998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555.57000000000005</v>
      </c>
      <c r="U1337">
        <v>534</v>
      </c>
      <c r="V1337" t="str">
        <f>VLOOKUP(Tabela1[[#This Row],[CÓD FORNECEDOR]],'[1]BASE FORNECEDORES'!$A:$N,11,0)</f>
        <v>60.561.719/0095-03</v>
      </c>
      <c r="W1337" t="str">
        <f>VLOOKUP(Tabela1[[#This Row],[CNPJ]],'[1]BASE FORNECEDORES'!$K:$R,8,0)</f>
        <v>AKZO NOBEL LTDA DECOR</v>
      </c>
      <c r="X1337">
        <v>86114</v>
      </c>
      <c r="Y1337" t="str">
        <f>VLOOKUP(Tabela1[[#This Row],[CÓD PRODUTO ]],[1]fornnecedor!$A:$G,7,0)</f>
        <v>LINHA MOVELEIRA</v>
      </c>
      <c r="Z1337">
        <v>1939763</v>
      </c>
      <c r="AA1337" t="str">
        <f>Tabela1[[#This Row],[DESCRIÇÃO]]</f>
        <v>AKZO NOBEL LTDA DECOR</v>
      </c>
    </row>
    <row r="1338" spans="1:27" x14ac:dyDescent="0.3">
      <c r="A1338" t="s">
        <v>5619</v>
      </c>
      <c r="B1338" t="s">
        <v>541</v>
      </c>
      <c r="C1338" s="1">
        <v>46072</v>
      </c>
      <c r="D1338" s="2">
        <v>3000186822</v>
      </c>
      <c r="E1338" t="s">
        <v>5140</v>
      </c>
      <c r="G1338" t="s">
        <v>543</v>
      </c>
      <c r="H1338" t="s">
        <v>24</v>
      </c>
      <c r="I1338">
        <v>290.11</v>
      </c>
      <c r="J1338">
        <v>4</v>
      </c>
      <c r="K1338">
        <v>0</v>
      </c>
      <c r="L1338" s="3">
        <v>1160.44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s="3">
        <v>1160.44</v>
      </c>
      <c r="U1338">
        <v>534</v>
      </c>
      <c r="V1338" t="str">
        <f>VLOOKUP(Tabela1[[#This Row],[CÓD FORNECEDOR]],'[1]BASE FORNECEDORES'!$A:$N,11,0)</f>
        <v>60.561.719/0095-03</v>
      </c>
      <c r="W1338" t="str">
        <f>VLOOKUP(Tabela1[[#This Row],[CNPJ]],'[1]BASE FORNECEDORES'!$K:$R,8,0)</f>
        <v>AKZO NOBEL LTDA DECOR</v>
      </c>
      <c r="X1338">
        <v>86822</v>
      </c>
      <c r="Y1338" t="str">
        <f>VLOOKUP(Tabela1[[#This Row],[CÓD PRODUTO ]],[1]fornnecedor!$A:$G,7,0)</f>
        <v>TINTA PAREDE</v>
      </c>
      <c r="Z1338">
        <v>1939764</v>
      </c>
      <c r="AA1338" t="str">
        <f>Tabela1[[#This Row],[DESCRIÇÃO]]</f>
        <v>AKZO NOBEL LTDA DECOR</v>
      </c>
    </row>
    <row r="1339" spans="1:27" x14ac:dyDescent="0.3">
      <c r="A1339" t="s">
        <v>5619</v>
      </c>
      <c r="B1339" t="s">
        <v>541</v>
      </c>
      <c r="C1339" s="1">
        <v>46072</v>
      </c>
      <c r="D1339" s="2">
        <v>3000185782</v>
      </c>
      <c r="E1339" t="s">
        <v>4837</v>
      </c>
      <c r="G1339" t="s">
        <v>543</v>
      </c>
      <c r="H1339" t="s">
        <v>24</v>
      </c>
      <c r="I1339">
        <v>130.69999999999999</v>
      </c>
      <c r="J1339">
        <v>2</v>
      </c>
      <c r="K1339">
        <v>0</v>
      </c>
      <c r="L1339">
        <v>261.39999999999998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261.39999999999998</v>
      </c>
      <c r="U1339">
        <v>534</v>
      </c>
      <c r="V1339" t="str">
        <f>VLOOKUP(Tabela1[[#This Row],[CÓD FORNECEDOR]],'[1]BASE FORNECEDORES'!$A:$N,11,0)</f>
        <v>60.561.719/0095-03</v>
      </c>
      <c r="W1339" t="str">
        <f>VLOOKUP(Tabela1[[#This Row],[CNPJ]],'[1]BASE FORNECEDORES'!$K:$R,8,0)</f>
        <v>AKZO NOBEL LTDA DECOR</v>
      </c>
      <c r="X1339">
        <v>85782</v>
      </c>
      <c r="Y1339" t="str">
        <f>VLOOKUP(Tabela1[[#This Row],[CÓD PRODUTO ]],[1]fornnecedor!$A:$G,7,0)</f>
        <v>TINTA PAREDE</v>
      </c>
      <c r="Z1339">
        <v>1939764</v>
      </c>
      <c r="AA1339" t="str">
        <f>Tabela1[[#This Row],[DESCRIÇÃO]]</f>
        <v>AKZO NOBEL LTDA DECOR</v>
      </c>
    </row>
    <row r="1340" spans="1:27" x14ac:dyDescent="0.3">
      <c r="A1340" t="s">
        <v>5619</v>
      </c>
      <c r="B1340" t="s">
        <v>541</v>
      </c>
      <c r="C1340" s="1">
        <v>46072</v>
      </c>
      <c r="D1340" s="2">
        <v>3000186197</v>
      </c>
      <c r="E1340" t="s">
        <v>5188</v>
      </c>
      <c r="G1340" t="s">
        <v>543</v>
      </c>
      <c r="H1340" t="s">
        <v>24</v>
      </c>
      <c r="I1340">
        <v>372.65</v>
      </c>
      <c r="J1340">
        <v>10</v>
      </c>
      <c r="K1340">
        <v>0</v>
      </c>
      <c r="L1340" s="3">
        <v>3726.5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s="3">
        <v>3726.5</v>
      </c>
      <c r="U1340">
        <v>534</v>
      </c>
      <c r="V1340" t="str">
        <f>VLOOKUP(Tabela1[[#This Row],[CÓD FORNECEDOR]],'[1]BASE FORNECEDORES'!$A:$N,11,0)</f>
        <v>60.561.719/0095-03</v>
      </c>
      <c r="W1340" t="str">
        <f>VLOOKUP(Tabela1[[#This Row],[CNPJ]],'[1]BASE FORNECEDORES'!$K:$R,8,0)</f>
        <v>AKZO NOBEL LTDA DECOR</v>
      </c>
      <c r="X1340">
        <v>86197</v>
      </c>
      <c r="Y1340" t="str">
        <f>VLOOKUP(Tabela1[[#This Row],[CÓD PRODUTO ]],[1]fornnecedor!$A:$G,7,0)</f>
        <v>TINTA PAREDE</v>
      </c>
      <c r="Z1340">
        <v>1939764</v>
      </c>
      <c r="AA1340" t="str">
        <f>Tabela1[[#This Row],[DESCRIÇÃO]]</f>
        <v>AKZO NOBEL LTDA DECOR</v>
      </c>
    </row>
    <row r="1341" spans="1:27" x14ac:dyDescent="0.3">
      <c r="A1341" t="s">
        <v>5619</v>
      </c>
      <c r="B1341" t="s">
        <v>541</v>
      </c>
      <c r="C1341" s="1">
        <v>46072</v>
      </c>
      <c r="D1341" s="2">
        <v>3002086542</v>
      </c>
      <c r="E1341" t="s">
        <v>5185</v>
      </c>
      <c r="G1341" t="s">
        <v>543</v>
      </c>
      <c r="H1341" t="s">
        <v>24</v>
      </c>
      <c r="I1341">
        <v>68.12</v>
      </c>
      <c r="J1341">
        <v>80</v>
      </c>
      <c r="K1341">
        <v>0</v>
      </c>
      <c r="L1341" s="3">
        <v>5449.6</v>
      </c>
      <c r="M1341">
        <v>70.84</v>
      </c>
      <c r="N1341">
        <v>0</v>
      </c>
      <c r="O1341">
        <v>0</v>
      </c>
      <c r="P1341">
        <v>0</v>
      </c>
      <c r="Q1341">
        <v>0</v>
      </c>
      <c r="R1341">
        <v>381.47</v>
      </c>
      <c r="S1341">
        <v>0</v>
      </c>
      <c r="T1341" s="3">
        <v>5520.44</v>
      </c>
      <c r="U1341">
        <v>534</v>
      </c>
      <c r="V1341" t="str">
        <f>VLOOKUP(Tabela1[[#This Row],[CÓD FORNECEDOR]],'[1]BASE FORNECEDORES'!$A:$N,11,0)</f>
        <v>60.561.719/0095-03</v>
      </c>
      <c r="W1341" t="str">
        <f>VLOOKUP(Tabela1[[#This Row],[CNPJ]],'[1]BASE FORNECEDORES'!$K:$R,8,0)</f>
        <v>AKZO NOBEL LTDA DECOR</v>
      </c>
      <c r="X1341">
        <v>86542</v>
      </c>
      <c r="Y1341" t="str">
        <f>VLOOKUP(Tabela1[[#This Row],[CÓD PRODUTO ]],[1]fornnecedor!$A:$G,7,0)</f>
        <v>MASSA CORRIDA / ACRÍLICA</v>
      </c>
      <c r="Z1341">
        <v>1939764</v>
      </c>
      <c r="AA1341" t="str">
        <f>Tabela1[[#This Row],[DESCRIÇÃO]]</f>
        <v>AKZO NOBEL LTDA DECOR</v>
      </c>
    </row>
    <row r="1342" spans="1:27" x14ac:dyDescent="0.3">
      <c r="A1342" t="s">
        <v>5619</v>
      </c>
      <c r="B1342" t="s">
        <v>541</v>
      </c>
      <c r="C1342" s="1">
        <v>46072</v>
      </c>
      <c r="D1342" s="2">
        <v>3000785891</v>
      </c>
      <c r="E1342" t="s">
        <v>5167</v>
      </c>
      <c r="G1342" t="s">
        <v>543</v>
      </c>
      <c r="H1342" t="s">
        <v>24</v>
      </c>
      <c r="I1342">
        <v>420.13</v>
      </c>
      <c r="J1342">
        <v>2</v>
      </c>
      <c r="K1342">
        <v>0</v>
      </c>
      <c r="L1342">
        <v>840.26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840.26</v>
      </c>
      <c r="U1342">
        <v>534</v>
      </c>
      <c r="V1342" t="str">
        <f>VLOOKUP(Tabela1[[#This Row],[CÓD FORNECEDOR]],'[1]BASE FORNECEDORES'!$A:$N,11,0)</f>
        <v>60.561.719/0095-03</v>
      </c>
      <c r="W1342" t="str">
        <f>VLOOKUP(Tabela1[[#This Row],[CNPJ]],'[1]BASE FORNECEDORES'!$K:$R,8,0)</f>
        <v>AKZO NOBEL LTDA DECOR</v>
      </c>
      <c r="X1342">
        <v>85891</v>
      </c>
      <c r="Y1342" t="str">
        <f>VLOOKUP(Tabela1[[#This Row],[CÓD PRODUTO ]],[1]fornnecedor!$A:$G,7,0)</f>
        <v>TINTA EMBORRACHADA</v>
      </c>
      <c r="Z1342">
        <v>1939764</v>
      </c>
      <c r="AA1342" t="str">
        <f>Tabela1[[#This Row],[DESCRIÇÃO]]</f>
        <v>AKZO NOBEL LTDA DECOR</v>
      </c>
    </row>
    <row r="1343" spans="1:27" x14ac:dyDescent="0.3">
      <c r="A1343" t="s">
        <v>5620</v>
      </c>
      <c r="B1343" t="s">
        <v>5621</v>
      </c>
      <c r="C1343" s="1">
        <v>46062</v>
      </c>
      <c r="D1343" s="2">
        <v>3001884928</v>
      </c>
      <c r="E1343" t="s">
        <v>4848</v>
      </c>
      <c r="G1343" t="s">
        <v>3583</v>
      </c>
      <c r="H1343" t="s">
        <v>24</v>
      </c>
      <c r="I1343">
        <v>6.7</v>
      </c>
      <c r="J1343">
        <v>612</v>
      </c>
      <c r="K1343">
        <v>0</v>
      </c>
      <c r="L1343" s="3">
        <v>4100.3999999999996</v>
      </c>
      <c r="M1343">
        <v>133.26</v>
      </c>
      <c r="N1343">
        <v>0</v>
      </c>
      <c r="O1343">
        <v>0</v>
      </c>
      <c r="P1343">
        <v>0</v>
      </c>
      <c r="Q1343">
        <v>0</v>
      </c>
      <c r="R1343">
        <v>287.02999999999997</v>
      </c>
      <c r="S1343">
        <v>0</v>
      </c>
      <c r="T1343" s="3">
        <v>4233.66</v>
      </c>
      <c r="U1343">
        <v>544</v>
      </c>
      <c r="V1343" t="str">
        <f>VLOOKUP(Tabela1[[#This Row],[CÓD FORNECEDOR]],'[1]BASE FORNECEDORES'!$A:$N,11,0)</f>
        <v>46.062.030/0001-23</v>
      </c>
      <c r="W1343" t="str">
        <f>VLOOKUP(Tabela1[[#This Row],[CNPJ]],'[1]BASE FORNECEDORES'!$K:$R,8,0)</f>
        <v>ADERE PRODUTOS AUTO ADESIVOS LTDA</v>
      </c>
      <c r="X1343">
        <v>84928</v>
      </c>
      <c r="Y1343" t="str">
        <f>VLOOKUP(Tabela1[[#This Row],[CÓD PRODUTO ]],[1]fornnecedor!$A:$G,7,0)</f>
        <v xml:space="preserve">FITA DE USO GERAL </v>
      </c>
      <c r="Z1343">
        <v>678541</v>
      </c>
      <c r="AA1343" t="str">
        <f>Tabela1[[#This Row],[DESCRIÇÃO]]</f>
        <v>ADERE PRODUTOS AUTO ADESIVOS LTDA</v>
      </c>
    </row>
    <row r="1344" spans="1:27" x14ac:dyDescent="0.3">
      <c r="A1344" t="s">
        <v>5620</v>
      </c>
      <c r="B1344" t="s">
        <v>5621</v>
      </c>
      <c r="C1344" s="1">
        <v>46062</v>
      </c>
      <c r="D1344" s="2">
        <v>3001884411</v>
      </c>
      <c r="E1344" t="s">
        <v>4715</v>
      </c>
      <c r="G1344" t="s">
        <v>3583</v>
      </c>
      <c r="H1344" t="s">
        <v>24</v>
      </c>
      <c r="I1344">
        <v>3.33</v>
      </c>
      <c r="J1344">
        <v>180</v>
      </c>
      <c r="K1344">
        <v>0</v>
      </c>
      <c r="L1344">
        <v>599.4</v>
      </c>
      <c r="M1344">
        <v>19.48</v>
      </c>
      <c r="N1344">
        <v>0</v>
      </c>
      <c r="O1344">
        <v>0</v>
      </c>
      <c r="P1344">
        <v>0</v>
      </c>
      <c r="Q1344">
        <v>0</v>
      </c>
      <c r="R1344">
        <v>41.96</v>
      </c>
      <c r="S1344">
        <v>0</v>
      </c>
      <c r="T1344">
        <v>618.88</v>
      </c>
      <c r="U1344">
        <v>544</v>
      </c>
      <c r="V1344" t="str">
        <f>VLOOKUP(Tabela1[[#This Row],[CÓD FORNECEDOR]],'[1]BASE FORNECEDORES'!$A:$N,11,0)</f>
        <v>46.062.030/0001-23</v>
      </c>
      <c r="W1344" t="str">
        <f>VLOOKUP(Tabela1[[#This Row],[CNPJ]],'[1]BASE FORNECEDORES'!$K:$R,8,0)</f>
        <v>ADERE PRODUTOS AUTO ADESIVOS LTDA</v>
      </c>
      <c r="X1344">
        <v>84411</v>
      </c>
      <c r="Y1344" t="str">
        <f>VLOOKUP(Tabela1[[#This Row],[CÓD PRODUTO ]],[1]fornnecedor!$A:$G,7,0)</f>
        <v xml:space="preserve">FITA DE USO GERAL </v>
      </c>
      <c r="Z1344">
        <v>678541</v>
      </c>
      <c r="AA1344" t="str">
        <f>Tabela1[[#This Row],[DESCRIÇÃO]]</f>
        <v>ADERE PRODUTOS AUTO ADESIVOS LTDA</v>
      </c>
    </row>
    <row r="1345" spans="1:27" x14ac:dyDescent="0.3">
      <c r="A1345" t="s">
        <v>5620</v>
      </c>
      <c r="B1345" t="s">
        <v>5621</v>
      </c>
      <c r="C1345" s="1">
        <v>46062</v>
      </c>
      <c r="D1345" s="2">
        <v>2001224241</v>
      </c>
      <c r="E1345" t="s">
        <v>5199</v>
      </c>
      <c r="G1345" t="s">
        <v>3583</v>
      </c>
      <c r="H1345" t="s">
        <v>24</v>
      </c>
      <c r="I1345">
        <v>8.7100000000000009</v>
      </c>
      <c r="J1345">
        <v>612</v>
      </c>
      <c r="K1345">
        <v>0</v>
      </c>
      <c r="L1345" s="3">
        <v>5330.52</v>
      </c>
      <c r="M1345">
        <v>173.24</v>
      </c>
      <c r="N1345">
        <v>0</v>
      </c>
      <c r="O1345">
        <v>0</v>
      </c>
      <c r="P1345">
        <v>0</v>
      </c>
      <c r="Q1345">
        <v>0</v>
      </c>
      <c r="R1345">
        <v>373.14</v>
      </c>
      <c r="S1345">
        <v>0</v>
      </c>
      <c r="T1345" s="3">
        <v>5503.76</v>
      </c>
      <c r="U1345">
        <v>544</v>
      </c>
      <c r="V1345" t="str">
        <f>VLOOKUP(Tabela1[[#This Row],[CÓD FORNECEDOR]],'[1]BASE FORNECEDORES'!$A:$N,11,0)</f>
        <v>46.062.030/0001-23</v>
      </c>
      <c r="W1345" t="str">
        <f>VLOOKUP(Tabela1[[#This Row],[CNPJ]],'[1]BASE FORNECEDORES'!$K:$R,8,0)</f>
        <v>ADERE PRODUTOS AUTO ADESIVOS LTDA</v>
      </c>
      <c r="X1345">
        <v>24241</v>
      </c>
      <c r="Y1345" t="str">
        <f>VLOOKUP(Tabela1[[#This Row],[CÓD PRODUTO ]],[1]fornnecedor!$A:$G,7,0)</f>
        <v>FITA AUTOMOTIVA</v>
      </c>
      <c r="Z1345">
        <v>678541</v>
      </c>
      <c r="AA1345" t="str">
        <f>Tabela1[[#This Row],[DESCRIÇÃO]]</f>
        <v>ADERE PRODUTOS AUTO ADESIVOS LTDA</v>
      </c>
    </row>
    <row r="1346" spans="1:27" x14ac:dyDescent="0.3">
      <c r="A1346" t="s">
        <v>5620</v>
      </c>
      <c r="B1346" t="s">
        <v>5621</v>
      </c>
      <c r="C1346" s="1">
        <v>46062</v>
      </c>
      <c r="D1346" s="2">
        <v>3001885621</v>
      </c>
      <c r="E1346" t="s">
        <v>4627</v>
      </c>
      <c r="G1346" t="s">
        <v>3583</v>
      </c>
      <c r="H1346" t="s">
        <v>24</v>
      </c>
      <c r="I1346">
        <v>11.92</v>
      </c>
      <c r="J1346">
        <v>66</v>
      </c>
      <c r="K1346">
        <v>0</v>
      </c>
      <c r="L1346">
        <v>786.72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55.07</v>
      </c>
      <c r="S1346">
        <v>0</v>
      </c>
      <c r="T1346">
        <v>786.72</v>
      </c>
      <c r="U1346">
        <v>544</v>
      </c>
      <c r="V1346" t="str">
        <f>VLOOKUP(Tabela1[[#This Row],[CÓD FORNECEDOR]],'[1]BASE FORNECEDORES'!$A:$N,11,0)</f>
        <v>46.062.030/0001-23</v>
      </c>
      <c r="W1346" t="str">
        <f>VLOOKUP(Tabela1[[#This Row],[CNPJ]],'[1]BASE FORNECEDORES'!$K:$R,8,0)</f>
        <v>ADERE PRODUTOS AUTO ADESIVOS LTDA</v>
      </c>
      <c r="X1346">
        <v>85621</v>
      </c>
      <c r="Y1346" t="str">
        <f>VLOOKUP(Tabela1[[#This Row],[CÓD PRODUTO ]],[1]fornnecedor!$A:$G,7,0)</f>
        <v xml:space="preserve">FITA DE USO GERAL </v>
      </c>
      <c r="Z1346">
        <v>678541</v>
      </c>
      <c r="AA1346" t="str">
        <f>Tabela1[[#This Row],[DESCRIÇÃO]]</f>
        <v>ADERE PRODUTOS AUTO ADESIVOS LTDA</v>
      </c>
    </row>
    <row r="1347" spans="1:27" x14ac:dyDescent="0.3">
      <c r="A1347" t="s">
        <v>5620</v>
      </c>
      <c r="B1347" t="s">
        <v>5621</v>
      </c>
      <c r="C1347" s="1">
        <v>46062</v>
      </c>
      <c r="D1347" s="2">
        <v>3001885619</v>
      </c>
      <c r="E1347" t="s">
        <v>3582</v>
      </c>
      <c r="G1347" t="s">
        <v>3583</v>
      </c>
      <c r="H1347" t="s">
        <v>24</v>
      </c>
      <c r="I1347">
        <v>5.55</v>
      </c>
      <c r="J1347">
        <v>72</v>
      </c>
      <c r="K1347">
        <v>0</v>
      </c>
      <c r="L1347">
        <v>399.6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27.97</v>
      </c>
      <c r="S1347">
        <v>0</v>
      </c>
      <c r="T1347">
        <v>399.6</v>
      </c>
      <c r="U1347">
        <v>544</v>
      </c>
      <c r="V1347" t="str">
        <f>VLOOKUP(Tabela1[[#This Row],[CÓD FORNECEDOR]],'[1]BASE FORNECEDORES'!$A:$N,11,0)</f>
        <v>46.062.030/0001-23</v>
      </c>
      <c r="W1347" t="str">
        <f>VLOOKUP(Tabela1[[#This Row],[CNPJ]],'[1]BASE FORNECEDORES'!$K:$R,8,0)</f>
        <v>ADERE PRODUTOS AUTO ADESIVOS LTDA</v>
      </c>
      <c r="X1347">
        <v>85619</v>
      </c>
      <c r="Y1347" t="str">
        <f>VLOOKUP(Tabela1[[#This Row],[CÓD PRODUTO ]],[1]fornnecedor!$A:$G,7,0)</f>
        <v xml:space="preserve">FITA DE USO GERAL </v>
      </c>
      <c r="Z1347">
        <v>678541</v>
      </c>
      <c r="AA1347" t="str">
        <f>Tabela1[[#This Row],[DESCRIÇÃO]]</f>
        <v>ADERE PRODUTOS AUTO ADESIVOS LTDA</v>
      </c>
    </row>
    <row r="1348" spans="1:27" x14ac:dyDescent="0.3">
      <c r="A1348" t="s">
        <v>5620</v>
      </c>
      <c r="B1348" t="s">
        <v>5621</v>
      </c>
      <c r="C1348" s="1">
        <v>46062</v>
      </c>
      <c r="D1348" s="2">
        <v>3001885620</v>
      </c>
      <c r="E1348" t="s">
        <v>3840</v>
      </c>
      <c r="G1348" t="s">
        <v>3583</v>
      </c>
      <c r="H1348" t="s">
        <v>24</v>
      </c>
      <c r="I1348">
        <v>15.89</v>
      </c>
      <c r="J1348">
        <v>64</v>
      </c>
      <c r="K1348">
        <v>0</v>
      </c>
      <c r="L1348" s="3">
        <v>1016.96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71.19</v>
      </c>
      <c r="S1348">
        <v>0</v>
      </c>
      <c r="T1348" s="3">
        <v>1016.96</v>
      </c>
      <c r="U1348">
        <v>544</v>
      </c>
      <c r="V1348" t="str">
        <f>VLOOKUP(Tabela1[[#This Row],[CÓD FORNECEDOR]],'[1]BASE FORNECEDORES'!$A:$N,11,0)</f>
        <v>46.062.030/0001-23</v>
      </c>
      <c r="W1348" t="str">
        <f>VLOOKUP(Tabela1[[#This Row],[CNPJ]],'[1]BASE FORNECEDORES'!$K:$R,8,0)</f>
        <v>ADERE PRODUTOS AUTO ADESIVOS LTDA</v>
      </c>
      <c r="X1348">
        <v>85620</v>
      </c>
      <c r="Y1348" t="str">
        <f>VLOOKUP(Tabela1[[#This Row],[CÓD PRODUTO ]],[1]fornnecedor!$A:$G,7,0)</f>
        <v xml:space="preserve">FITA DE USO GERAL </v>
      </c>
      <c r="Z1348">
        <v>678541</v>
      </c>
      <c r="AA1348" t="str">
        <f>Tabela1[[#This Row],[DESCRIÇÃO]]</f>
        <v>ADERE PRODUTOS AUTO ADESIVOS LTDA</v>
      </c>
    </row>
    <row r="1349" spans="1:27" x14ac:dyDescent="0.3">
      <c r="A1349" t="s">
        <v>546</v>
      </c>
      <c r="B1349" t="s">
        <v>547</v>
      </c>
      <c r="C1349" s="1">
        <v>46029</v>
      </c>
      <c r="D1349" s="2">
        <v>3000184265</v>
      </c>
      <c r="E1349" t="s">
        <v>548</v>
      </c>
      <c r="G1349" t="s">
        <v>549</v>
      </c>
      <c r="H1349" t="s">
        <v>24</v>
      </c>
      <c r="I1349">
        <v>142.9</v>
      </c>
      <c r="J1349">
        <v>2</v>
      </c>
      <c r="K1349">
        <v>0</v>
      </c>
      <c r="L1349">
        <v>285.8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285.8</v>
      </c>
      <c r="U1349">
        <v>556</v>
      </c>
      <c r="V1349" t="str">
        <f>VLOOKUP(Tabela1[[#This Row],[CÓD FORNECEDOR]],'[1]BASE FORNECEDORES'!$A:$N,11,0)</f>
        <v>72.770.878/0001-17</v>
      </c>
      <c r="W1349" t="str">
        <f>VLOOKUP(Tabela1[[#This Row],[CNPJ]],'[1]BASE FORNECEDORES'!$K:$R,8,0)</f>
        <v>BRASILUX TINTAS TECNICAS LTDA</v>
      </c>
      <c r="X1349">
        <v>84265</v>
      </c>
      <c r="Y1349" t="str">
        <f>VLOOKUP(Tabela1[[#This Row],[CÓD PRODUTO ]],[1]fornnecedor!$A:$G,7,0)</f>
        <v>TINTA PAREDE</v>
      </c>
      <c r="Z1349">
        <v>792640</v>
      </c>
      <c r="AA1349" t="str">
        <f>Tabela1[[#This Row],[DESCRIÇÃO]]</f>
        <v>BRASILUX TINTAS TECNICAS LTDA</v>
      </c>
    </row>
    <row r="1350" spans="1:27" x14ac:dyDescent="0.3">
      <c r="A1350" t="s">
        <v>546</v>
      </c>
      <c r="B1350" t="s">
        <v>547</v>
      </c>
      <c r="C1350" s="1">
        <v>46029</v>
      </c>
      <c r="D1350" s="2">
        <v>3000184267</v>
      </c>
      <c r="E1350" t="s">
        <v>550</v>
      </c>
      <c r="G1350" t="s">
        <v>549</v>
      </c>
      <c r="H1350" t="s">
        <v>24</v>
      </c>
      <c r="I1350">
        <v>142.9</v>
      </c>
      <c r="J1350">
        <v>10</v>
      </c>
      <c r="K1350">
        <v>0</v>
      </c>
      <c r="L1350" s="3">
        <v>1429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 s="3">
        <v>1429</v>
      </c>
      <c r="U1350">
        <v>556</v>
      </c>
      <c r="V1350" t="str">
        <f>VLOOKUP(Tabela1[[#This Row],[CÓD FORNECEDOR]],'[1]BASE FORNECEDORES'!$A:$N,11,0)</f>
        <v>72.770.878/0001-17</v>
      </c>
      <c r="W1350" t="str">
        <f>VLOOKUP(Tabela1[[#This Row],[CNPJ]],'[1]BASE FORNECEDORES'!$K:$R,8,0)</f>
        <v>BRASILUX TINTAS TECNICAS LTDA</v>
      </c>
      <c r="X1350">
        <v>84267</v>
      </c>
      <c r="Y1350" t="str">
        <f>VLOOKUP(Tabela1[[#This Row],[CÓD PRODUTO ]],[1]fornnecedor!$A:$G,7,0)</f>
        <v>TINTA PAREDE</v>
      </c>
      <c r="Z1350">
        <v>792640</v>
      </c>
      <c r="AA1350" t="str">
        <f>Tabela1[[#This Row],[DESCRIÇÃO]]</f>
        <v>BRASILUX TINTAS TECNICAS LTDA</v>
      </c>
    </row>
    <row r="1351" spans="1:27" x14ac:dyDescent="0.3">
      <c r="A1351" t="s">
        <v>546</v>
      </c>
      <c r="B1351" t="s">
        <v>547</v>
      </c>
      <c r="C1351" s="1">
        <v>46029</v>
      </c>
      <c r="D1351" s="2">
        <v>3000184268</v>
      </c>
      <c r="E1351" t="s">
        <v>551</v>
      </c>
      <c r="G1351" t="s">
        <v>549</v>
      </c>
      <c r="H1351" t="s">
        <v>24</v>
      </c>
      <c r="I1351">
        <v>142.9</v>
      </c>
      <c r="J1351">
        <v>5</v>
      </c>
      <c r="K1351">
        <v>0</v>
      </c>
      <c r="L1351">
        <v>714.5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714.5</v>
      </c>
      <c r="U1351">
        <v>556</v>
      </c>
      <c r="V1351" t="str">
        <f>VLOOKUP(Tabela1[[#This Row],[CÓD FORNECEDOR]],'[1]BASE FORNECEDORES'!$A:$N,11,0)</f>
        <v>72.770.878/0001-17</v>
      </c>
      <c r="W1351" t="str">
        <f>VLOOKUP(Tabela1[[#This Row],[CNPJ]],'[1]BASE FORNECEDORES'!$K:$R,8,0)</f>
        <v>BRASILUX TINTAS TECNICAS LTDA</v>
      </c>
      <c r="X1351">
        <v>84268</v>
      </c>
      <c r="Y1351" t="str">
        <f>VLOOKUP(Tabela1[[#This Row],[CÓD PRODUTO ]],[1]fornnecedor!$A:$G,7,0)</f>
        <v>TINTA PAREDE</v>
      </c>
      <c r="Z1351">
        <v>792640</v>
      </c>
      <c r="AA1351" t="str">
        <f>Tabela1[[#This Row],[DESCRIÇÃO]]</f>
        <v>BRASILUX TINTAS TECNICAS LTDA</v>
      </c>
    </row>
    <row r="1352" spans="1:27" x14ac:dyDescent="0.3">
      <c r="A1352" t="s">
        <v>546</v>
      </c>
      <c r="B1352" t="s">
        <v>547</v>
      </c>
      <c r="C1352" s="1">
        <v>46029</v>
      </c>
      <c r="D1352" s="2">
        <v>4000187057</v>
      </c>
      <c r="E1352" t="s">
        <v>552</v>
      </c>
      <c r="G1352" t="s">
        <v>549</v>
      </c>
      <c r="H1352" t="s">
        <v>24</v>
      </c>
      <c r="I1352">
        <v>54.9</v>
      </c>
      <c r="J1352">
        <v>4</v>
      </c>
      <c r="K1352">
        <v>0</v>
      </c>
      <c r="L1352">
        <v>219.6</v>
      </c>
      <c r="M1352">
        <v>7.14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226.74</v>
      </c>
      <c r="U1352">
        <v>556</v>
      </c>
      <c r="V1352" t="str">
        <f>VLOOKUP(Tabela1[[#This Row],[CÓD FORNECEDOR]],'[1]BASE FORNECEDORES'!$A:$N,11,0)</f>
        <v>72.770.878/0001-17</v>
      </c>
      <c r="W1352" t="str">
        <f>VLOOKUP(Tabela1[[#This Row],[CNPJ]],'[1]BASE FORNECEDORES'!$K:$R,8,0)</f>
        <v>BRASILUX TINTAS TECNICAS LTDA</v>
      </c>
      <c r="X1352">
        <v>87057</v>
      </c>
      <c r="Y1352" t="str">
        <f>VLOOKUP(Tabela1[[#This Row],[CÓD PRODUTO ]],[1]fornnecedor!$A:$G,7,0)</f>
        <v>ESMALTES</v>
      </c>
      <c r="Z1352">
        <v>792640</v>
      </c>
      <c r="AA1352" t="str">
        <f>Tabela1[[#This Row],[DESCRIÇÃO]]</f>
        <v>BRASILUX TINTAS TECNICAS LTDA</v>
      </c>
    </row>
    <row r="1353" spans="1:27" x14ac:dyDescent="0.3">
      <c r="A1353" t="s">
        <v>546</v>
      </c>
      <c r="B1353" t="s">
        <v>547</v>
      </c>
      <c r="C1353" s="1">
        <v>46029</v>
      </c>
      <c r="D1353" s="2">
        <v>4000184084</v>
      </c>
      <c r="E1353" t="s">
        <v>553</v>
      </c>
      <c r="G1353" t="s">
        <v>549</v>
      </c>
      <c r="H1353" t="s">
        <v>24</v>
      </c>
      <c r="I1353">
        <v>54.9</v>
      </c>
      <c r="J1353">
        <v>40</v>
      </c>
      <c r="K1353">
        <v>0</v>
      </c>
      <c r="L1353" s="3">
        <v>2196</v>
      </c>
      <c r="M1353">
        <v>71.37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s="3">
        <v>2267.37</v>
      </c>
      <c r="U1353">
        <v>556</v>
      </c>
      <c r="V1353" t="str">
        <f>VLOOKUP(Tabela1[[#This Row],[CÓD FORNECEDOR]],'[1]BASE FORNECEDORES'!$A:$N,11,0)</f>
        <v>72.770.878/0001-17</v>
      </c>
      <c r="W1353" t="str">
        <f>VLOOKUP(Tabela1[[#This Row],[CNPJ]],'[1]BASE FORNECEDORES'!$K:$R,8,0)</f>
        <v>BRASILUX TINTAS TECNICAS LTDA</v>
      </c>
      <c r="X1353">
        <v>84084</v>
      </c>
      <c r="Y1353" t="str">
        <f>VLOOKUP(Tabela1[[#This Row],[CÓD PRODUTO ]],[1]fornnecedor!$A:$G,7,0)</f>
        <v>ESMALTES</v>
      </c>
      <c r="Z1353">
        <v>792640</v>
      </c>
      <c r="AA1353" t="str">
        <f>Tabela1[[#This Row],[DESCRIÇÃO]]</f>
        <v>BRASILUX TINTAS TECNICAS LTDA</v>
      </c>
    </row>
    <row r="1354" spans="1:27" x14ac:dyDescent="0.3">
      <c r="A1354" t="s">
        <v>546</v>
      </c>
      <c r="B1354" t="s">
        <v>547</v>
      </c>
      <c r="C1354" s="1">
        <v>46029</v>
      </c>
      <c r="D1354" s="2">
        <v>4000184721</v>
      </c>
      <c r="E1354" t="s">
        <v>554</v>
      </c>
      <c r="G1354" t="s">
        <v>549</v>
      </c>
      <c r="H1354" t="s">
        <v>24</v>
      </c>
      <c r="I1354">
        <v>54.9</v>
      </c>
      <c r="J1354">
        <v>4</v>
      </c>
      <c r="K1354">
        <v>0</v>
      </c>
      <c r="L1354">
        <v>219.6</v>
      </c>
      <c r="M1354">
        <v>7.13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226.73</v>
      </c>
      <c r="U1354">
        <v>556</v>
      </c>
      <c r="V1354" t="str">
        <f>VLOOKUP(Tabela1[[#This Row],[CÓD FORNECEDOR]],'[1]BASE FORNECEDORES'!$A:$N,11,0)</f>
        <v>72.770.878/0001-17</v>
      </c>
      <c r="W1354" t="str">
        <f>VLOOKUP(Tabela1[[#This Row],[CNPJ]],'[1]BASE FORNECEDORES'!$K:$R,8,0)</f>
        <v>BRASILUX TINTAS TECNICAS LTDA</v>
      </c>
      <c r="X1354">
        <v>84721</v>
      </c>
      <c r="Y1354" t="str">
        <f>VLOOKUP(Tabela1[[#This Row],[CÓD PRODUTO ]],[1]fornnecedor!$A:$G,7,0)</f>
        <v>ESMALTES</v>
      </c>
      <c r="Z1354">
        <v>792640</v>
      </c>
      <c r="AA1354" t="str">
        <f>Tabela1[[#This Row],[DESCRIÇÃO]]</f>
        <v>BRASILUX TINTAS TECNICAS LTDA</v>
      </c>
    </row>
    <row r="1355" spans="1:27" x14ac:dyDescent="0.3">
      <c r="A1355" t="s">
        <v>546</v>
      </c>
      <c r="B1355" t="s">
        <v>547</v>
      </c>
      <c r="C1355" s="1">
        <v>46029</v>
      </c>
      <c r="D1355" s="2">
        <v>4000185182</v>
      </c>
      <c r="E1355" t="s">
        <v>555</v>
      </c>
      <c r="G1355" t="s">
        <v>549</v>
      </c>
      <c r="H1355" t="s">
        <v>24</v>
      </c>
      <c r="I1355">
        <v>54.9</v>
      </c>
      <c r="J1355">
        <v>20</v>
      </c>
      <c r="K1355">
        <v>0</v>
      </c>
      <c r="L1355" s="3">
        <v>1098</v>
      </c>
      <c r="M1355">
        <v>35.69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 s="3">
        <v>1133.69</v>
      </c>
      <c r="U1355">
        <v>556</v>
      </c>
      <c r="V1355" t="str">
        <f>VLOOKUP(Tabela1[[#This Row],[CÓD FORNECEDOR]],'[1]BASE FORNECEDORES'!$A:$N,11,0)</f>
        <v>72.770.878/0001-17</v>
      </c>
      <c r="W1355" t="str">
        <f>VLOOKUP(Tabela1[[#This Row],[CNPJ]],'[1]BASE FORNECEDORES'!$K:$R,8,0)</f>
        <v>BRASILUX TINTAS TECNICAS LTDA</v>
      </c>
      <c r="X1355">
        <v>85182</v>
      </c>
      <c r="Y1355" t="str">
        <f>VLOOKUP(Tabela1[[#This Row],[CÓD PRODUTO ]],[1]fornnecedor!$A:$G,7,0)</f>
        <v>ESMALTES</v>
      </c>
      <c r="Z1355">
        <v>792640</v>
      </c>
      <c r="AA1355" t="str">
        <f>Tabela1[[#This Row],[DESCRIÇÃO]]</f>
        <v>BRASILUX TINTAS TECNICAS LTDA</v>
      </c>
    </row>
    <row r="1356" spans="1:27" x14ac:dyDescent="0.3">
      <c r="A1356" t="s">
        <v>546</v>
      </c>
      <c r="B1356" t="s">
        <v>547</v>
      </c>
      <c r="C1356" s="1">
        <v>46029</v>
      </c>
      <c r="D1356" s="2">
        <v>4000184099</v>
      </c>
      <c r="E1356" t="s">
        <v>556</v>
      </c>
      <c r="G1356" t="s">
        <v>549</v>
      </c>
      <c r="H1356" t="s">
        <v>24</v>
      </c>
      <c r="I1356">
        <v>54.9</v>
      </c>
      <c r="J1356">
        <v>4</v>
      </c>
      <c r="K1356">
        <v>0</v>
      </c>
      <c r="L1356">
        <v>219.6</v>
      </c>
      <c r="M1356">
        <v>7.14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226.74</v>
      </c>
      <c r="U1356">
        <v>556</v>
      </c>
      <c r="V1356" t="str">
        <f>VLOOKUP(Tabela1[[#This Row],[CÓD FORNECEDOR]],'[1]BASE FORNECEDORES'!$A:$N,11,0)</f>
        <v>72.770.878/0001-17</v>
      </c>
      <c r="W1356" t="str">
        <f>VLOOKUP(Tabela1[[#This Row],[CNPJ]],'[1]BASE FORNECEDORES'!$K:$R,8,0)</f>
        <v>BRASILUX TINTAS TECNICAS LTDA</v>
      </c>
      <c r="X1356">
        <v>84099</v>
      </c>
      <c r="Y1356" t="str">
        <f>VLOOKUP(Tabela1[[#This Row],[CÓD PRODUTO ]],[1]fornnecedor!$A:$G,7,0)</f>
        <v>ESMALTES</v>
      </c>
      <c r="Z1356">
        <v>792640</v>
      </c>
      <c r="AA1356" t="str">
        <f>Tabela1[[#This Row],[DESCRIÇÃO]]</f>
        <v>BRASILUX TINTAS TECNICAS LTDA</v>
      </c>
    </row>
    <row r="1357" spans="1:27" x14ac:dyDescent="0.3">
      <c r="A1357" t="s">
        <v>546</v>
      </c>
      <c r="B1357" t="s">
        <v>547</v>
      </c>
      <c r="C1357" s="1">
        <v>46029</v>
      </c>
      <c r="D1357" s="2">
        <v>4000184910</v>
      </c>
      <c r="E1357" t="s">
        <v>557</v>
      </c>
      <c r="G1357" t="s">
        <v>549</v>
      </c>
      <c r="H1357" t="s">
        <v>24</v>
      </c>
      <c r="I1357">
        <v>54.9</v>
      </c>
      <c r="J1357">
        <v>12</v>
      </c>
      <c r="K1357">
        <v>0</v>
      </c>
      <c r="L1357">
        <v>658.8</v>
      </c>
      <c r="M1357">
        <v>21.41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680.21</v>
      </c>
      <c r="U1357">
        <v>556</v>
      </c>
      <c r="V1357" t="str">
        <f>VLOOKUP(Tabela1[[#This Row],[CÓD FORNECEDOR]],'[1]BASE FORNECEDORES'!$A:$N,11,0)</f>
        <v>72.770.878/0001-17</v>
      </c>
      <c r="W1357" t="str">
        <f>VLOOKUP(Tabela1[[#This Row],[CNPJ]],'[1]BASE FORNECEDORES'!$K:$R,8,0)</f>
        <v>BRASILUX TINTAS TECNICAS LTDA</v>
      </c>
      <c r="X1357">
        <v>84910</v>
      </c>
      <c r="Y1357" t="str">
        <f>VLOOKUP(Tabela1[[#This Row],[CÓD PRODUTO ]],[1]fornnecedor!$A:$G,7,0)</f>
        <v>ESMALTES</v>
      </c>
      <c r="Z1357">
        <v>792640</v>
      </c>
      <c r="AA1357" t="str">
        <f>Tabela1[[#This Row],[DESCRIÇÃO]]</f>
        <v>BRASILUX TINTAS TECNICAS LTDA</v>
      </c>
    </row>
    <row r="1358" spans="1:27" x14ac:dyDescent="0.3">
      <c r="A1358" t="s">
        <v>546</v>
      </c>
      <c r="B1358" t="s">
        <v>547</v>
      </c>
      <c r="C1358" s="1">
        <v>46029</v>
      </c>
      <c r="D1358" s="2">
        <v>4000184103</v>
      </c>
      <c r="E1358" t="s">
        <v>558</v>
      </c>
      <c r="G1358" t="s">
        <v>549</v>
      </c>
      <c r="H1358" t="s">
        <v>24</v>
      </c>
      <c r="I1358">
        <v>54.9</v>
      </c>
      <c r="J1358">
        <v>8</v>
      </c>
      <c r="K1358">
        <v>0</v>
      </c>
      <c r="L1358">
        <v>439.2</v>
      </c>
      <c r="M1358">
        <v>14.27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453.47</v>
      </c>
      <c r="U1358">
        <v>556</v>
      </c>
      <c r="V1358" t="str">
        <f>VLOOKUP(Tabela1[[#This Row],[CÓD FORNECEDOR]],'[1]BASE FORNECEDORES'!$A:$N,11,0)</f>
        <v>72.770.878/0001-17</v>
      </c>
      <c r="W1358" t="str">
        <f>VLOOKUP(Tabela1[[#This Row],[CNPJ]],'[1]BASE FORNECEDORES'!$K:$R,8,0)</f>
        <v>BRASILUX TINTAS TECNICAS LTDA</v>
      </c>
      <c r="X1358">
        <v>84103</v>
      </c>
      <c r="Y1358" t="str">
        <f>VLOOKUP(Tabela1[[#This Row],[CÓD PRODUTO ]],[1]fornnecedor!$A:$G,7,0)</f>
        <v>ESMALTES</v>
      </c>
      <c r="Z1358">
        <v>792640</v>
      </c>
      <c r="AA1358" t="str">
        <f>Tabela1[[#This Row],[DESCRIÇÃO]]</f>
        <v>BRASILUX TINTAS TECNICAS LTDA</v>
      </c>
    </row>
    <row r="1359" spans="1:27" x14ac:dyDescent="0.3">
      <c r="A1359" t="s">
        <v>546</v>
      </c>
      <c r="B1359" t="s">
        <v>547</v>
      </c>
      <c r="C1359" s="1">
        <v>46029</v>
      </c>
      <c r="D1359" s="2">
        <v>5000184190</v>
      </c>
      <c r="E1359" t="s">
        <v>559</v>
      </c>
      <c r="G1359" t="s">
        <v>549</v>
      </c>
      <c r="H1359" t="s">
        <v>24</v>
      </c>
      <c r="I1359">
        <v>55.7</v>
      </c>
      <c r="J1359">
        <v>16</v>
      </c>
      <c r="K1359">
        <v>0</v>
      </c>
      <c r="L1359">
        <v>891.2</v>
      </c>
      <c r="M1359">
        <v>28.97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920.17</v>
      </c>
      <c r="U1359">
        <v>556</v>
      </c>
      <c r="V1359" t="str">
        <f>VLOOKUP(Tabela1[[#This Row],[CÓD FORNECEDOR]],'[1]BASE FORNECEDORES'!$A:$N,11,0)</f>
        <v>72.770.878/0001-17</v>
      </c>
      <c r="W1359" t="str">
        <f>VLOOKUP(Tabela1[[#This Row],[CNPJ]],'[1]BASE FORNECEDORES'!$K:$R,8,0)</f>
        <v>BRASILUX TINTAS TECNICAS LTDA</v>
      </c>
      <c r="X1359">
        <v>84190</v>
      </c>
      <c r="Y1359" t="str">
        <f>VLOOKUP(Tabela1[[#This Row],[CÓD PRODUTO ]],[1]fornnecedor!$A:$G,7,0)</f>
        <v>LINHA MOVELEIRA</v>
      </c>
      <c r="Z1359">
        <v>792640</v>
      </c>
      <c r="AA1359" t="str">
        <f>Tabela1[[#This Row],[DESCRIÇÃO]]</f>
        <v>BRASILUX TINTAS TECNICAS LTDA</v>
      </c>
    </row>
    <row r="1360" spans="1:27" x14ac:dyDescent="0.3">
      <c r="A1360" t="s">
        <v>546</v>
      </c>
      <c r="B1360" t="s">
        <v>547</v>
      </c>
      <c r="C1360" s="1">
        <v>46029</v>
      </c>
      <c r="D1360" s="2">
        <v>5000184189</v>
      </c>
      <c r="E1360" t="s">
        <v>560</v>
      </c>
      <c r="G1360" t="s">
        <v>549</v>
      </c>
      <c r="H1360" t="s">
        <v>24</v>
      </c>
      <c r="I1360">
        <v>55.7</v>
      </c>
      <c r="J1360">
        <v>20</v>
      </c>
      <c r="K1360">
        <v>0</v>
      </c>
      <c r="L1360" s="3">
        <v>1114</v>
      </c>
      <c r="M1360">
        <v>36.200000000000003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s="3">
        <v>1150.2</v>
      </c>
      <c r="U1360">
        <v>556</v>
      </c>
      <c r="V1360" t="str">
        <f>VLOOKUP(Tabela1[[#This Row],[CÓD FORNECEDOR]],'[1]BASE FORNECEDORES'!$A:$N,11,0)</f>
        <v>72.770.878/0001-17</v>
      </c>
      <c r="W1360" t="str">
        <f>VLOOKUP(Tabela1[[#This Row],[CNPJ]],'[1]BASE FORNECEDORES'!$K:$R,8,0)</f>
        <v>BRASILUX TINTAS TECNICAS LTDA</v>
      </c>
      <c r="X1360">
        <v>84189</v>
      </c>
      <c r="Y1360" t="str">
        <f>VLOOKUP(Tabela1[[#This Row],[CÓD PRODUTO ]],[1]fornnecedor!$A:$G,7,0)</f>
        <v>LINHA MOVELEIRA</v>
      </c>
      <c r="Z1360">
        <v>792640</v>
      </c>
      <c r="AA1360" t="str">
        <f>Tabela1[[#This Row],[DESCRIÇÃO]]</f>
        <v>BRASILUX TINTAS TECNICAS LTDA</v>
      </c>
    </row>
    <row r="1361" spans="1:27" x14ac:dyDescent="0.3">
      <c r="A1361" t="s">
        <v>546</v>
      </c>
      <c r="B1361" t="s">
        <v>547</v>
      </c>
      <c r="C1361" s="1">
        <v>46029</v>
      </c>
      <c r="D1361" s="2">
        <v>3000184248</v>
      </c>
      <c r="E1361" t="s">
        <v>561</v>
      </c>
      <c r="G1361" t="s">
        <v>549</v>
      </c>
      <c r="H1361" t="s">
        <v>24</v>
      </c>
      <c r="I1361">
        <v>91.9</v>
      </c>
      <c r="J1361">
        <v>6</v>
      </c>
      <c r="K1361">
        <v>0</v>
      </c>
      <c r="L1361">
        <v>551.4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551.4</v>
      </c>
      <c r="U1361">
        <v>556</v>
      </c>
      <c r="V1361" t="str">
        <f>VLOOKUP(Tabela1[[#This Row],[CÓD FORNECEDOR]],'[1]BASE FORNECEDORES'!$A:$N,11,0)</f>
        <v>72.770.878/0001-17</v>
      </c>
      <c r="W1361" t="str">
        <f>VLOOKUP(Tabela1[[#This Row],[CNPJ]],'[1]BASE FORNECEDORES'!$K:$R,8,0)</f>
        <v>BRASILUX TINTAS TECNICAS LTDA</v>
      </c>
      <c r="X1361">
        <v>84248</v>
      </c>
      <c r="Y1361" t="str">
        <f>VLOOKUP(Tabela1[[#This Row],[CÓD PRODUTO ]],[1]fornnecedor!$A:$G,7,0)</f>
        <v>TINTA PAREDE</v>
      </c>
      <c r="Z1361">
        <v>792640</v>
      </c>
      <c r="AA1361" t="str">
        <f>Tabela1[[#This Row],[DESCRIÇÃO]]</f>
        <v>BRASILUX TINTAS TECNICAS LTDA</v>
      </c>
    </row>
    <row r="1362" spans="1:27" x14ac:dyDescent="0.3">
      <c r="A1362" t="s">
        <v>546</v>
      </c>
      <c r="B1362" t="s">
        <v>547</v>
      </c>
      <c r="C1362" s="1">
        <v>46029</v>
      </c>
      <c r="D1362" s="2">
        <v>3000184250</v>
      </c>
      <c r="E1362" t="s">
        <v>562</v>
      </c>
      <c r="G1362" t="s">
        <v>549</v>
      </c>
      <c r="H1362" t="s">
        <v>24</v>
      </c>
      <c r="I1362">
        <v>91.9</v>
      </c>
      <c r="J1362">
        <v>10</v>
      </c>
      <c r="K1362">
        <v>0</v>
      </c>
      <c r="L1362">
        <v>919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919</v>
      </c>
      <c r="U1362">
        <v>556</v>
      </c>
      <c r="V1362" t="str">
        <f>VLOOKUP(Tabela1[[#This Row],[CÓD FORNECEDOR]],'[1]BASE FORNECEDORES'!$A:$N,11,0)</f>
        <v>72.770.878/0001-17</v>
      </c>
      <c r="W1362" t="str">
        <f>VLOOKUP(Tabela1[[#This Row],[CNPJ]],'[1]BASE FORNECEDORES'!$K:$R,8,0)</f>
        <v>BRASILUX TINTAS TECNICAS LTDA</v>
      </c>
      <c r="X1362">
        <v>84250</v>
      </c>
      <c r="Y1362" t="str">
        <f>VLOOKUP(Tabela1[[#This Row],[CÓD PRODUTO ]],[1]fornnecedor!$A:$G,7,0)</f>
        <v>TINTA PAREDE</v>
      </c>
      <c r="Z1362">
        <v>792640</v>
      </c>
      <c r="AA1362" t="str">
        <f>Tabela1[[#This Row],[DESCRIÇÃO]]</f>
        <v>BRASILUX TINTAS TECNICAS LTDA</v>
      </c>
    </row>
    <row r="1363" spans="1:27" x14ac:dyDescent="0.3">
      <c r="A1363" t="s">
        <v>546</v>
      </c>
      <c r="B1363" t="s">
        <v>547</v>
      </c>
      <c r="C1363" s="1">
        <v>46029</v>
      </c>
      <c r="D1363" s="2">
        <v>3000184253</v>
      </c>
      <c r="E1363" t="s">
        <v>563</v>
      </c>
      <c r="G1363" t="s">
        <v>549</v>
      </c>
      <c r="H1363" t="s">
        <v>24</v>
      </c>
      <c r="I1363">
        <v>91.9</v>
      </c>
      <c r="J1363">
        <v>4</v>
      </c>
      <c r="K1363">
        <v>0</v>
      </c>
      <c r="L1363">
        <v>367.6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367.6</v>
      </c>
      <c r="U1363">
        <v>556</v>
      </c>
      <c r="V1363" t="str">
        <f>VLOOKUP(Tabela1[[#This Row],[CÓD FORNECEDOR]],'[1]BASE FORNECEDORES'!$A:$N,11,0)</f>
        <v>72.770.878/0001-17</v>
      </c>
      <c r="W1363" t="str">
        <f>VLOOKUP(Tabela1[[#This Row],[CNPJ]],'[1]BASE FORNECEDORES'!$K:$R,8,0)</f>
        <v>BRASILUX TINTAS TECNICAS LTDA</v>
      </c>
      <c r="X1363">
        <v>84253</v>
      </c>
      <c r="Y1363" t="str">
        <f>VLOOKUP(Tabela1[[#This Row],[CÓD PRODUTO ]],[1]fornnecedor!$A:$G,7,0)</f>
        <v>TINTA PAREDE</v>
      </c>
      <c r="Z1363">
        <v>792640</v>
      </c>
      <c r="AA1363" t="str">
        <f>Tabela1[[#This Row],[DESCRIÇÃO]]</f>
        <v>BRASILUX TINTAS TECNICAS LTDA</v>
      </c>
    </row>
    <row r="1364" spans="1:27" x14ac:dyDescent="0.3">
      <c r="A1364" t="s">
        <v>546</v>
      </c>
      <c r="B1364" t="s">
        <v>547</v>
      </c>
      <c r="C1364" s="1">
        <v>46029</v>
      </c>
      <c r="D1364" s="2">
        <v>3000384381</v>
      </c>
      <c r="E1364" t="s">
        <v>564</v>
      </c>
      <c r="G1364" t="s">
        <v>549</v>
      </c>
      <c r="H1364" t="s">
        <v>24</v>
      </c>
      <c r="I1364">
        <v>133.6</v>
      </c>
      <c r="J1364">
        <v>15</v>
      </c>
      <c r="K1364">
        <v>0</v>
      </c>
      <c r="L1364" s="3">
        <v>2004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s="3">
        <v>2004</v>
      </c>
      <c r="U1364">
        <v>556</v>
      </c>
      <c r="V1364" t="str">
        <f>VLOOKUP(Tabela1[[#This Row],[CÓD FORNECEDOR]],'[1]BASE FORNECEDORES'!$A:$N,11,0)</f>
        <v>72.770.878/0001-17</v>
      </c>
      <c r="W1364" t="str">
        <f>VLOOKUP(Tabela1[[#This Row],[CNPJ]],'[1]BASE FORNECEDORES'!$K:$R,8,0)</f>
        <v>BRASILUX TINTAS TECNICAS LTDA</v>
      </c>
      <c r="X1364">
        <v>84381</v>
      </c>
      <c r="Y1364" t="str">
        <f>VLOOKUP(Tabela1[[#This Row],[CÓD PRODUTO ]],[1]fornnecedor!$A:$G,7,0)</f>
        <v>TINTA PARA PISO</v>
      </c>
      <c r="Z1364">
        <v>792640</v>
      </c>
      <c r="AA1364" t="str">
        <f>Tabela1[[#This Row],[DESCRIÇÃO]]</f>
        <v>BRASILUX TINTAS TECNICAS LTDA</v>
      </c>
    </row>
    <row r="1365" spans="1:27" x14ac:dyDescent="0.3">
      <c r="A1365" t="s">
        <v>546</v>
      </c>
      <c r="B1365" t="s">
        <v>547</v>
      </c>
      <c r="C1365" s="1">
        <v>46029</v>
      </c>
      <c r="D1365" s="2">
        <v>3000384382</v>
      </c>
      <c r="E1365" t="s">
        <v>565</v>
      </c>
      <c r="G1365" t="s">
        <v>549</v>
      </c>
      <c r="H1365" t="s">
        <v>24</v>
      </c>
      <c r="I1365">
        <v>133.6</v>
      </c>
      <c r="J1365">
        <v>5</v>
      </c>
      <c r="K1365">
        <v>0</v>
      </c>
      <c r="L1365">
        <v>668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668</v>
      </c>
      <c r="U1365">
        <v>556</v>
      </c>
      <c r="V1365" t="str">
        <f>VLOOKUP(Tabela1[[#This Row],[CÓD FORNECEDOR]],'[1]BASE FORNECEDORES'!$A:$N,11,0)</f>
        <v>72.770.878/0001-17</v>
      </c>
      <c r="W1365" t="str">
        <f>VLOOKUP(Tabela1[[#This Row],[CNPJ]],'[1]BASE FORNECEDORES'!$K:$R,8,0)</f>
        <v>BRASILUX TINTAS TECNICAS LTDA</v>
      </c>
      <c r="X1365">
        <v>84382</v>
      </c>
      <c r="Y1365" t="str">
        <f>VLOOKUP(Tabela1[[#This Row],[CÓD PRODUTO ]],[1]fornnecedor!$A:$G,7,0)</f>
        <v>TINTA PARA PISO</v>
      </c>
      <c r="Z1365">
        <v>792640</v>
      </c>
      <c r="AA1365" t="str">
        <f>Tabela1[[#This Row],[DESCRIÇÃO]]</f>
        <v>BRASILUX TINTAS TECNICAS LTDA</v>
      </c>
    </row>
    <row r="1366" spans="1:27" x14ac:dyDescent="0.3">
      <c r="A1366" t="s">
        <v>546</v>
      </c>
      <c r="B1366" t="s">
        <v>547</v>
      </c>
      <c r="C1366" s="1">
        <v>46029</v>
      </c>
      <c r="D1366" s="2">
        <v>3000384383</v>
      </c>
      <c r="E1366" t="s">
        <v>566</v>
      </c>
      <c r="G1366" t="s">
        <v>549</v>
      </c>
      <c r="H1366" t="s">
        <v>24</v>
      </c>
      <c r="I1366">
        <v>133.6</v>
      </c>
      <c r="J1366">
        <v>30</v>
      </c>
      <c r="K1366">
        <v>0</v>
      </c>
      <c r="L1366" s="3">
        <v>4008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s="3">
        <v>4008</v>
      </c>
      <c r="U1366">
        <v>556</v>
      </c>
      <c r="V1366" t="str">
        <f>VLOOKUP(Tabela1[[#This Row],[CÓD FORNECEDOR]],'[1]BASE FORNECEDORES'!$A:$N,11,0)</f>
        <v>72.770.878/0001-17</v>
      </c>
      <c r="W1366" t="str">
        <f>VLOOKUP(Tabela1[[#This Row],[CNPJ]],'[1]BASE FORNECEDORES'!$K:$R,8,0)</f>
        <v>BRASILUX TINTAS TECNICAS LTDA</v>
      </c>
      <c r="X1366">
        <v>84383</v>
      </c>
      <c r="Y1366" t="str">
        <f>VLOOKUP(Tabela1[[#This Row],[CÓD PRODUTO ]],[1]fornnecedor!$A:$G,7,0)</f>
        <v>TINTA PARA PISO</v>
      </c>
      <c r="Z1366">
        <v>792640</v>
      </c>
      <c r="AA1366" t="str">
        <f>Tabela1[[#This Row],[DESCRIÇÃO]]</f>
        <v>BRASILUX TINTAS TECNICAS LTDA</v>
      </c>
    </row>
    <row r="1367" spans="1:27" x14ac:dyDescent="0.3">
      <c r="A1367" t="s">
        <v>546</v>
      </c>
      <c r="B1367" t="s">
        <v>547</v>
      </c>
      <c r="C1367" s="1">
        <v>46029</v>
      </c>
      <c r="D1367" s="2">
        <v>3000384385</v>
      </c>
      <c r="E1367" t="s">
        <v>567</v>
      </c>
      <c r="G1367" t="s">
        <v>549</v>
      </c>
      <c r="H1367" t="s">
        <v>24</v>
      </c>
      <c r="I1367">
        <v>133.6</v>
      </c>
      <c r="J1367">
        <v>35</v>
      </c>
      <c r="K1367">
        <v>0</v>
      </c>
      <c r="L1367" s="3">
        <v>4676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s="3">
        <v>4676</v>
      </c>
      <c r="U1367">
        <v>556</v>
      </c>
      <c r="V1367" t="str">
        <f>VLOOKUP(Tabela1[[#This Row],[CÓD FORNECEDOR]],'[1]BASE FORNECEDORES'!$A:$N,11,0)</f>
        <v>72.770.878/0001-17</v>
      </c>
      <c r="W1367" t="str">
        <f>VLOOKUP(Tabela1[[#This Row],[CNPJ]],'[1]BASE FORNECEDORES'!$K:$R,8,0)</f>
        <v>BRASILUX TINTAS TECNICAS LTDA</v>
      </c>
      <c r="X1367">
        <v>84385</v>
      </c>
      <c r="Y1367" t="str">
        <f>VLOOKUP(Tabela1[[#This Row],[CÓD PRODUTO ]],[1]fornnecedor!$A:$G,7,0)</f>
        <v>TINTA PARA PISO</v>
      </c>
      <c r="Z1367">
        <v>792640</v>
      </c>
      <c r="AA1367" t="str">
        <f>Tabela1[[#This Row],[DESCRIÇÃO]]</f>
        <v>BRASILUX TINTAS TECNICAS LTDA</v>
      </c>
    </row>
    <row r="1368" spans="1:27" x14ac:dyDescent="0.3">
      <c r="A1368" t="s">
        <v>546</v>
      </c>
      <c r="B1368" t="s">
        <v>547</v>
      </c>
      <c r="C1368" s="1">
        <v>46029</v>
      </c>
      <c r="D1368" s="2">
        <v>3000384384</v>
      </c>
      <c r="E1368" t="s">
        <v>568</v>
      </c>
      <c r="G1368" t="s">
        <v>549</v>
      </c>
      <c r="H1368" t="s">
        <v>24</v>
      </c>
      <c r="I1368">
        <v>133.6</v>
      </c>
      <c r="J1368">
        <v>10</v>
      </c>
      <c r="K1368">
        <v>0</v>
      </c>
      <c r="L1368" s="3">
        <v>1336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s="3">
        <v>1336</v>
      </c>
      <c r="U1368">
        <v>556</v>
      </c>
      <c r="V1368" t="str">
        <f>VLOOKUP(Tabela1[[#This Row],[CÓD FORNECEDOR]],'[1]BASE FORNECEDORES'!$A:$N,11,0)</f>
        <v>72.770.878/0001-17</v>
      </c>
      <c r="W1368" t="str">
        <f>VLOOKUP(Tabela1[[#This Row],[CNPJ]],'[1]BASE FORNECEDORES'!$K:$R,8,0)</f>
        <v>BRASILUX TINTAS TECNICAS LTDA</v>
      </c>
      <c r="X1368">
        <v>84384</v>
      </c>
      <c r="Y1368" t="str">
        <f>VLOOKUP(Tabela1[[#This Row],[CÓD PRODUTO ]],[1]fornnecedor!$A:$G,7,0)</f>
        <v>TINTA PARA PISO</v>
      </c>
      <c r="Z1368">
        <v>792640</v>
      </c>
      <c r="AA1368" t="str">
        <f>Tabela1[[#This Row],[DESCRIÇÃO]]</f>
        <v>BRASILUX TINTAS TECNICAS LTDA</v>
      </c>
    </row>
    <row r="1369" spans="1:27" x14ac:dyDescent="0.3">
      <c r="A1369" t="s">
        <v>546</v>
      </c>
      <c r="B1369" t="s">
        <v>547</v>
      </c>
      <c r="C1369" s="1">
        <v>46029</v>
      </c>
      <c r="D1369" s="2">
        <v>3000384386</v>
      </c>
      <c r="E1369" t="s">
        <v>569</v>
      </c>
      <c r="G1369" t="s">
        <v>549</v>
      </c>
      <c r="H1369" t="s">
        <v>24</v>
      </c>
      <c r="I1369">
        <v>133.6</v>
      </c>
      <c r="J1369">
        <v>10</v>
      </c>
      <c r="K1369">
        <v>0</v>
      </c>
      <c r="L1369" s="3">
        <v>1336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s="3">
        <v>1336</v>
      </c>
      <c r="U1369">
        <v>556</v>
      </c>
      <c r="V1369" t="str">
        <f>VLOOKUP(Tabela1[[#This Row],[CÓD FORNECEDOR]],'[1]BASE FORNECEDORES'!$A:$N,11,0)</f>
        <v>72.770.878/0001-17</v>
      </c>
      <c r="W1369" t="str">
        <f>VLOOKUP(Tabela1[[#This Row],[CNPJ]],'[1]BASE FORNECEDORES'!$K:$R,8,0)</f>
        <v>BRASILUX TINTAS TECNICAS LTDA</v>
      </c>
      <c r="X1369">
        <v>84386</v>
      </c>
      <c r="Y1369" t="str">
        <f>VLOOKUP(Tabela1[[#This Row],[CÓD PRODUTO ]],[1]fornnecedor!$A:$G,7,0)</f>
        <v>TINTA PARA PISO</v>
      </c>
      <c r="Z1369">
        <v>792640</v>
      </c>
      <c r="AA1369" t="str">
        <f>Tabela1[[#This Row],[DESCRIÇÃO]]</f>
        <v>BRASILUX TINTAS TECNICAS LTDA</v>
      </c>
    </row>
    <row r="1370" spans="1:27" x14ac:dyDescent="0.3">
      <c r="A1370" t="s">
        <v>546</v>
      </c>
      <c r="B1370" t="s">
        <v>547</v>
      </c>
      <c r="C1370" s="1">
        <v>46029</v>
      </c>
      <c r="D1370" s="2">
        <v>3000384387</v>
      </c>
      <c r="E1370" t="s">
        <v>570</v>
      </c>
      <c r="G1370" t="s">
        <v>549</v>
      </c>
      <c r="H1370" t="s">
        <v>24</v>
      </c>
      <c r="I1370">
        <v>133.6</v>
      </c>
      <c r="J1370">
        <v>2</v>
      </c>
      <c r="K1370">
        <v>0</v>
      </c>
      <c r="L1370">
        <v>267.2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267.2</v>
      </c>
      <c r="U1370">
        <v>556</v>
      </c>
      <c r="V1370" t="str">
        <f>VLOOKUP(Tabela1[[#This Row],[CÓD FORNECEDOR]],'[1]BASE FORNECEDORES'!$A:$N,11,0)</f>
        <v>72.770.878/0001-17</v>
      </c>
      <c r="W1370" t="str">
        <f>VLOOKUP(Tabela1[[#This Row],[CNPJ]],'[1]BASE FORNECEDORES'!$K:$R,8,0)</f>
        <v>BRASILUX TINTAS TECNICAS LTDA</v>
      </c>
      <c r="X1370">
        <v>84387</v>
      </c>
      <c r="Y1370" t="str">
        <f>VLOOKUP(Tabela1[[#This Row],[CÓD PRODUTO ]],[1]fornnecedor!$A:$G,7,0)</f>
        <v>TINTA PARA PISO</v>
      </c>
      <c r="Z1370">
        <v>792640</v>
      </c>
      <c r="AA1370" t="str">
        <f>Tabela1[[#This Row],[DESCRIÇÃO]]</f>
        <v>BRASILUX TINTAS TECNICAS LTDA</v>
      </c>
    </row>
    <row r="1371" spans="1:27" x14ac:dyDescent="0.3">
      <c r="A1371" t="s">
        <v>546</v>
      </c>
      <c r="B1371" t="s">
        <v>547</v>
      </c>
      <c r="C1371" s="1">
        <v>46029</v>
      </c>
      <c r="D1371" s="2">
        <v>3000384388</v>
      </c>
      <c r="E1371" t="s">
        <v>571</v>
      </c>
      <c r="G1371" t="s">
        <v>549</v>
      </c>
      <c r="H1371" t="s">
        <v>24</v>
      </c>
      <c r="I1371">
        <v>133.6</v>
      </c>
      <c r="J1371">
        <v>6</v>
      </c>
      <c r="K1371">
        <v>0</v>
      </c>
      <c r="L1371">
        <v>801.6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801.6</v>
      </c>
      <c r="U1371">
        <v>556</v>
      </c>
      <c r="V1371" t="str">
        <f>VLOOKUP(Tabela1[[#This Row],[CÓD FORNECEDOR]],'[1]BASE FORNECEDORES'!$A:$N,11,0)</f>
        <v>72.770.878/0001-17</v>
      </c>
      <c r="W1371" t="str">
        <f>VLOOKUP(Tabela1[[#This Row],[CNPJ]],'[1]BASE FORNECEDORES'!$K:$R,8,0)</f>
        <v>BRASILUX TINTAS TECNICAS LTDA</v>
      </c>
      <c r="X1371">
        <v>84388</v>
      </c>
      <c r="Y1371" t="str">
        <f>VLOOKUP(Tabela1[[#This Row],[CÓD PRODUTO ]],[1]fornnecedor!$A:$G,7,0)</f>
        <v>TINTA PARA PISO</v>
      </c>
      <c r="Z1371">
        <v>792640</v>
      </c>
      <c r="AA1371" t="str">
        <f>Tabela1[[#This Row],[DESCRIÇÃO]]</f>
        <v>BRASILUX TINTAS TECNICAS LTDA</v>
      </c>
    </row>
    <row r="1372" spans="1:27" x14ac:dyDescent="0.3">
      <c r="A1372" t="s">
        <v>546</v>
      </c>
      <c r="B1372" t="s">
        <v>547</v>
      </c>
      <c r="C1372" s="1">
        <v>46029</v>
      </c>
      <c r="D1372" s="2">
        <v>3000384389</v>
      </c>
      <c r="E1372" t="s">
        <v>572</v>
      </c>
      <c r="G1372" t="s">
        <v>549</v>
      </c>
      <c r="H1372" t="s">
        <v>24</v>
      </c>
      <c r="I1372">
        <v>133.6</v>
      </c>
      <c r="J1372">
        <v>8</v>
      </c>
      <c r="K1372">
        <v>0</v>
      </c>
      <c r="L1372" s="3">
        <v>1068.8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 s="3">
        <v>1068.8</v>
      </c>
      <c r="U1372">
        <v>556</v>
      </c>
      <c r="V1372" t="str">
        <f>VLOOKUP(Tabela1[[#This Row],[CÓD FORNECEDOR]],'[1]BASE FORNECEDORES'!$A:$N,11,0)</f>
        <v>72.770.878/0001-17</v>
      </c>
      <c r="W1372" t="str">
        <f>VLOOKUP(Tabela1[[#This Row],[CNPJ]],'[1]BASE FORNECEDORES'!$K:$R,8,0)</f>
        <v>BRASILUX TINTAS TECNICAS LTDA</v>
      </c>
      <c r="X1372">
        <v>84389</v>
      </c>
      <c r="Y1372" t="str">
        <f>VLOOKUP(Tabela1[[#This Row],[CÓD PRODUTO ]],[1]fornnecedor!$A:$G,7,0)</f>
        <v>TINTA PARA PISO</v>
      </c>
      <c r="Z1372">
        <v>792640</v>
      </c>
      <c r="AA1372" t="str">
        <f>Tabela1[[#This Row],[DESCRIÇÃO]]</f>
        <v>BRASILUX TINTAS TECNICAS LTDA</v>
      </c>
    </row>
    <row r="1373" spans="1:27" x14ac:dyDescent="0.3">
      <c r="A1373" t="s">
        <v>546</v>
      </c>
      <c r="B1373" t="s">
        <v>547</v>
      </c>
      <c r="C1373" s="1">
        <v>46029</v>
      </c>
      <c r="D1373" s="2">
        <v>4000185266</v>
      </c>
      <c r="E1373" t="s">
        <v>573</v>
      </c>
      <c r="G1373" t="s">
        <v>549</v>
      </c>
      <c r="H1373" t="s">
        <v>24</v>
      </c>
      <c r="I1373">
        <v>65.900000000000006</v>
      </c>
      <c r="J1373">
        <v>8</v>
      </c>
      <c r="K1373">
        <v>0</v>
      </c>
      <c r="L1373">
        <v>527.20000000000005</v>
      </c>
      <c r="M1373">
        <v>17.13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544.33000000000004</v>
      </c>
      <c r="U1373">
        <v>556</v>
      </c>
      <c r="V1373" t="str">
        <f>VLOOKUP(Tabela1[[#This Row],[CÓD FORNECEDOR]],'[1]BASE FORNECEDORES'!$A:$N,11,0)</f>
        <v>72.770.878/0001-17</v>
      </c>
      <c r="W1373" t="str">
        <f>VLOOKUP(Tabela1[[#This Row],[CNPJ]],'[1]BASE FORNECEDORES'!$K:$R,8,0)</f>
        <v>BRASILUX TINTAS TECNICAS LTDA</v>
      </c>
      <c r="X1373">
        <v>85266</v>
      </c>
      <c r="Y1373" t="str">
        <f>VLOOKUP(Tabela1[[#This Row],[CÓD PRODUTO ]],[1]fornnecedor!$A:$G,7,0)</f>
        <v>ESMALTES</v>
      </c>
      <c r="Z1373">
        <v>792640</v>
      </c>
      <c r="AA1373" t="str">
        <f>Tabela1[[#This Row],[DESCRIÇÃO]]</f>
        <v>BRASILUX TINTAS TECNICAS LTDA</v>
      </c>
    </row>
    <row r="1374" spans="1:27" x14ac:dyDescent="0.3">
      <c r="A1374" t="s">
        <v>546</v>
      </c>
      <c r="B1374" t="s">
        <v>547</v>
      </c>
      <c r="C1374" s="1">
        <v>46029</v>
      </c>
      <c r="D1374" s="2">
        <v>4000184174</v>
      </c>
      <c r="E1374" t="s">
        <v>574</v>
      </c>
      <c r="G1374" t="s">
        <v>549</v>
      </c>
      <c r="H1374" t="s">
        <v>24</v>
      </c>
      <c r="I1374">
        <v>65.900000000000006</v>
      </c>
      <c r="J1374">
        <v>36</v>
      </c>
      <c r="K1374">
        <v>0</v>
      </c>
      <c r="L1374" s="3">
        <v>2372.4</v>
      </c>
      <c r="M1374">
        <v>77.11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 s="3">
        <v>2449.5100000000002</v>
      </c>
      <c r="U1374">
        <v>556</v>
      </c>
      <c r="V1374" t="str">
        <f>VLOOKUP(Tabela1[[#This Row],[CÓD FORNECEDOR]],'[1]BASE FORNECEDORES'!$A:$N,11,0)</f>
        <v>72.770.878/0001-17</v>
      </c>
      <c r="W1374" t="str">
        <f>VLOOKUP(Tabela1[[#This Row],[CNPJ]],'[1]BASE FORNECEDORES'!$K:$R,8,0)</f>
        <v>BRASILUX TINTAS TECNICAS LTDA</v>
      </c>
      <c r="X1374">
        <v>84174</v>
      </c>
      <c r="Y1374" t="str">
        <f>VLOOKUP(Tabela1[[#This Row],[CÓD PRODUTO ]],[1]fornnecedor!$A:$G,7,0)</f>
        <v>ESMALTES</v>
      </c>
      <c r="Z1374">
        <v>792640</v>
      </c>
      <c r="AA1374" t="str">
        <f>Tabela1[[#This Row],[DESCRIÇÃO]]</f>
        <v>BRASILUX TINTAS TECNICAS LTDA</v>
      </c>
    </row>
    <row r="1375" spans="1:27" x14ac:dyDescent="0.3">
      <c r="A1375" t="s">
        <v>546</v>
      </c>
      <c r="B1375" t="s">
        <v>547</v>
      </c>
      <c r="C1375" s="1">
        <v>46029</v>
      </c>
      <c r="D1375" s="2">
        <v>4000184176</v>
      </c>
      <c r="E1375" t="s">
        <v>575</v>
      </c>
      <c r="G1375" t="s">
        <v>549</v>
      </c>
      <c r="H1375" t="s">
        <v>24</v>
      </c>
      <c r="I1375">
        <v>65.900000000000006</v>
      </c>
      <c r="J1375">
        <v>24</v>
      </c>
      <c r="K1375">
        <v>0</v>
      </c>
      <c r="L1375" s="3">
        <v>1581.6</v>
      </c>
      <c r="M1375">
        <v>51.4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 s="3">
        <v>1633</v>
      </c>
      <c r="U1375">
        <v>556</v>
      </c>
      <c r="V1375" t="str">
        <f>VLOOKUP(Tabela1[[#This Row],[CÓD FORNECEDOR]],'[1]BASE FORNECEDORES'!$A:$N,11,0)</f>
        <v>72.770.878/0001-17</v>
      </c>
      <c r="W1375" t="str">
        <f>VLOOKUP(Tabela1[[#This Row],[CNPJ]],'[1]BASE FORNECEDORES'!$K:$R,8,0)</f>
        <v>BRASILUX TINTAS TECNICAS LTDA</v>
      </c>
      <c r="X1375">
        <v>84176</v>
      </c>
      <c r="Y1375" t="str">
        <f>VLOOKUP(Tabela1[[#This Row],[CÓD PRODUTO ]],[1]fornnecedor!$A:$G,7,0)</f>
        <v>ESMALTES</v>
      </c>
      <c r="Z1375">
        <v>792640</v>
      </c>
      <c r="AA1375" t="str">
        <f>Tabela1[[#This Row],[DESCRIÇÃO]]</f>
        <v>BRASILUX TINTAS TECNICAS LTDA</v>
      </c>
    </row>
    <row r="1376" spans="1:27" x14ac:dyDescent="0.3">
      <c r="A1376" t="s">
        <v>546</v>
      </c>
      <c r="B1376" t="s">
        <v>547</v>
      </c>
      <c r="C1376" s="1">
        <v>46029</v>
      </c>
      <c r="D1376" s="2">
        <v>3000784773</v>
      </c>
      <c r="E1376" t="s">
        <v>576</v>
      </c>
      <c r="G1376" t="s">
        <v>549</v>
      </c>
      <c r="H1376" t="s">
        <v>24</v>
      </c>
      <c r="I1376">
        <v>257.89999999999998</v>
      </c>
      <c r="J1376">
        <v>5</v>
      </c>
      <c r="K1376">
        <v>0</v>
      </c>
      <c r="L1376" s="3">
        <v>1289.5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s="3">
        <v>1289.5</v>
      </c>
      <c r="U1376">
        <v>556</v>
      </c>
      <c r="V1376" t="str">
        <f>VLOOKUP(Tabela1[[#This Row],[CÓD FORNECEDOR]],'[1]BASE FORNECEDORES'!$A:$N,11,0)</f>
        <v>72.770.878/0001-17</v>
      </c>
      <c r="W1376" t="str">
        <f>VLOOKUP(Tabela1[[#This Row],[CNPJ]],'[1]BASE FORNECEDORES'!$K:$R,8,0)</f>
        <v>BRASILUX TINTAS TECNICAS LTDA</v>
      </c>
      <c r="X1376">
        <v>84773</v>
      </c>
      <c r="Y1376" t="str">
        <f>VLOOKUP(Tabela1[[#This Row],[CÓD PRODUTO ]],[1]fornnecedor!$A:$G,7,0)</f>
        <v>TINTA EMBORRACHADA</v>
      </c>
      <c r="Z1376">
        <v>792640</v>
      </c>
      <c r="AA1376" t="str">
        <f>Tabela1[[#This Row],[DESCRIÇÃO]]</f>
        <v>BRASILUX TINTAS TECNICAS LTDA</v>
      </c>
    </row>
    <row r="1377" spans="1:27" x14ac:dyDescent="0.3">
      <c r="A1377" t="s">
        <v>546</v>
      </c>
      <c r="B1377" t="s">
        <v>547</v>
      </c>
      <c r="C1377" s="1">
        <v>46029</v>
      </c>
      <c r="D1377" s="2">
        <v>3000784966</v>
      </c>
      <c r="E1377" t="s">
        <v>577</v>
      </c>
      <c r="G1377" t="s">
        <v>549</v>
      </c>
      <c r="H1377" t="s">
        <v>24</v>
      </c>
      <c r="I1377">
        <v>257.89999999999998</v>
      </c>
      <c r="J1377">
        <v>2</v>
      </c>
      <c r="K1377">
        <v>0</v>
      </c>
      <c r="L1377">
        <v>515.79999999999995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515.79999999999995</v>
      </c>
      <c r="U1377">
        <v>556</v>
      </c>
      <c r="V1377" t="str">
        <f>VLOOKUP(Tabela1[[#This Row],[CÓD FORNECEDOR]],'[1]BASE FORNECEDORES'!$A:$N,11,0)</f>
        <v>72.770.878/0001-17</v>
      </c>
      <c r="W1377" t="str">
        <f>VLOOKUP(Tabela1[[#This Row],[CNPJ]],'[1]BASE FORNECEDORES'!$K:$R,8,0)</f>
        <v>BRASILUX TINTAS TECNICAS LTDA</v>
      </c>
      <c r="X1377">
        <v>84966</v>
      </c>
      <c r="Y1377" t="str">
        <f>VLOOKUP(Tabela1[[#This Row],[CÓD PRODUTO ]],[1]fornnecedor!$A:$G,7,0)</f>
        <v>TINTA EMBORRACHADA</v>
      </c>
      <c r="Z1377">
        <v>792640</v>
      </c>
      <c r="AA1377" t="str">
        <f>Tabela1[[#This Row],[DESCRIÇÃO]]</f>
        <v>BRASILUX TINTAS TECNICAS LTDA</v>
      </c>
    </row>
    <row r="1378" spans="1:27" x14ac:dyDescent="0.3">
      <c r="A1378" t="s">
        <v>546</v>
      </c>
      <c r="B1378" t="s">
        <v>547</v>
      </c>
      <c r="C1378" s="1">
        <v>46029</v>
      </c>
      <c r="D1378" s="2">
        <v>4000284767</v>
      </c>
      <c r="E1378" t="s">
        <v>578</v>
      </c>
      <c r="G1378" t="s">
        <v>549</v>
      </c>
      <c r="H1378" t="s">
        <v>24</v>
      </c>
      <c r="I1378">
        <v>109.9</v>
      </c>
      <c r="J1378">
        <v>20</v>
      </c>
      <c r="K1378">
        <v>0</v>
      </c>
      <c r="L1378" s="3">
        <v>2198</v>
      </c>
      <c r="M1378">
        <v>71.430000000000007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 s="3">
        <v>2269.4299999999998</v>
      </c>
      <c r="U1378">
        <v>556</v>
      </c>
      <c r="V1378" t="str">
        <f>VLOOKUP(Tabela1[[#This Row],[CÓD FORNECEDOR]],'[1]BASE FORNECEDORES'!$A:$N,11,0)</f>
        <v>72.770.878/0001-17</v>
      </c>
      <c r="W1378" t="str">
        <f>VLOOKUP(Tabela1[[#This Row],[CNPJ]],'[1]BASE FORNECEDORES'!$K:$R,8,0)</f>
        <v>BRASILUX TINTAS TECNICAS LTDA</v>
      </c>
      <c r="X1378">
        <v>84767</v>
      </c>
      <c r="Y1378" t="str">
        <f>VLOOKUP(Tabela1[[#This Row],[CÓD PRODUTO ]],[1]fornnecedor!$A:$G,7,0)</f>
        <v>EPOXI</v>
      </c>
      <c r="Z1378">
        <v>792640</v>
      </c>
      <c r="AA1378" t="str">
        <f>Tabela1[[#This Row],[DESCRIÇÃO]]</f>
        <v>BRASILUX TINTAS TECNICAS LTDA</v>
      </c>
    </row>
    <row r="1379" spans="1:27" x14ac:dyDescent="0.3">
      <c r="A1379" t="s">
        <v>546</v>
      </c>
      <c r="B1379" t="s">
        <v>547</v>
      </c>
      <c r="C1379" s="1">
        <v>46029</v>
      </c>
      <c r="D1379" s="2">
        <v>4000284110</v>
      </c>
      <c r="E1379" t="s">
        <v>579</v>
      </c>
      <c r="G1379" t="s">
        <v>549</v>
      </c>
      <c r="H1379" t="s">
        <v>24</v>
      </c>
      <c r="I1379">
        <v>109.9</v>
      </c>
      <c r="J1379">
        <v>10</v>
      </c>
      <c r="K1379">
        <v>0</v>
      </c>
      <c r="L1379" s="3">
        <v>1099</v>
      </c>
      <c r="M1379">
        <v>35.72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 s="3">
        <v>1134.72</v>
      </c>
      <c r="U1379">
        <v>556</v>
      </c>
      <c r="V1379" t="str">
        <f>VLOOKUP(Tabela1[[#This Row],[CÓD FORNECEDOR]],'[1]BASE FORNECEDORES'!$A:$N,11,0)</f>
        <v>72.770.878/0001-17</v>
      </c>
      <c r="W1379" t="str">
        <f>VLOOKUP(Tabela1[[#This Row],[CNPJ]],'[1]BASE FORNECEDORES'!$K:$R,8,0)</f>
        <v>BRASILUX TINTAS TECNICAS LTDA</v>
      </c>
      <c r="X1379">
        <v>84110</v>
      </c>
      <c r="Y1379" t="str">
        <f>VLOOKUP(Tabela1[[#This Row],[CÓD PRODUTO ]],[1]fornnecedor!$A:$G,7,0)</f>
        <v>EPOXI</v>
      </c>
      <c r="Z1379">
        <v>792640</v>
      </c>
      <c r="AA1379" t="str">
        <f>Tabela1[[#This Row],[DESCRIÇÃO]]</f>
        <v>BRASILUX TINTAS TECNICAS LTDA</v>
      </c>
    </row>
    <row r="1380" spans="1:27" x14ac:dyDescent="0.3">
      <c r="A1380" t="s">
        <v>546</v>
      </c>
      <c r="B1380" t="s">
        <v>547</v>
      </c>
      <c r="C1380" s="1">
        <v>46029</v>
      </c>
      <c r="D1380" s="2">
        <v>4000284114</v>
      </c>
      <c r="E1380" t="s">
        <v>580</v>
      </c>
      <c r="G1380" t="s">
        <v>549</v>
      </c>
      <c r="H1380" t="s">
        <v>24</v>
      </c>
      <c r="I1380">
        <v>109.9</v>
      </c>
      <c r="J1380">
        <v>30</v>
      </c>
      <c r="K1380">
        <v>0</v>
      </c>
      <c r="L1380" s="3">
        <v>3297</v>
      </c>
      <c r="M1380">
        <v>107.15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 s="3">
        <v>3404.15</v>
      </c>
      <c r="U1380">
        <v>556</v>
      </c>
      <c r="V1380" t="str">
        <f>VLOOKUP(Tabela1[[#This Row],[CÓD FORNECEDOR]],'[1]BASE FORNECEDORES'!$A:$N,11,0)</f>
        <v>72.770.878/0001-17</v>
      </c>
      <c r="W1380" t="str">
        <f>VLOOKUP(Tabela1[[#This Row],[CNPJ]],'[1]BASE FORNECEDORES'!$K:$R,8,0)</f>
        <v>BRASILUX TINTAS TECNICAS LTDA</v>
      </c>
      <c r="X1380">
        <v>84114</v>
      </c>
      <c r="Y1380" t="str">
        <f>VLOOKUP(Tabela1[[#This Row],[CÓD PRODUTO ]],[1]fornnecedor!$A:$G,7,0)</f>
        <v>EPOXI</v>
      </c>
      <c r="Z1380">
        <v>792640</v>
      </c>
      <c r="AA1380" t="str">
        <f>Tabela1[[#This Row],[DESCRIÇÃO]]</f>
        <v>BRASILUX TINTAS TECNICAS LTDA</v>
      </c>
    </row>
    <row r="1381" spans="1:27" x14ac:dyDescent="0.3">
      <c r="A1381" t="s">
        <v>546</v>
      </c>
      <c r="B1381" t="s">
        <v>547</v>
      </c>
      <c r="C1381" s="1">
        <v>46029</v>
      </c>
      <c r="D1381" s="2">
        <v>4000284113</v>
      </c>
      <c r="E1381" t="s">
        <v>581</v>
      </c>
      <c r="G1381" t="s">
        <v>549</v>
      </c>
      <c r="H1381" t="s">
        <v>24</v>
      </c>
      <c r="I1381">
        <v>109.9</v>
      </c>
      <c r="J1381">
        <v>30</v>
      </c>
      <c r="K1381">
        <v>0</v>
      </c>
      <c r="L1381" s="3">
        <v>3297</v>
      </c>
      <c r="M1381">
        <v>107.16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 s="3">
        <v>3404.16</v>
      </c>
      <c r="U1381">
        <v>556</v>
      </c>
      <c r="V1381" t="str">
        <f>VLOOKUP(Tabela1[[#This Row],[CÓD FORNECEDOR]],'[1]BASE FORNECEDORES'!$A:$N,11,0)</f>
        <v>72.770.878/0001-17</v>
      </c>
      <c r="W1381" t="str">
        <f>VLOOKUP(Tabela1[[#This Row],[CNPJ]],'[1]BASE FORNECEDORES'!$K:$R,8,0)</f>
        <v>BRASILUX TINTAS TECNICAS LTDA</v>
      </c>
      <c r="X1381">
        <v>84113</v>
      </c>
      <c r="Y1381" t="str">
        <f>VLOOKUP(Tabela1[[#This Row],[CÓD PRODUTO ]],[1]fornnecedor!$A:$G,7,0)</f>
        <v>EPOXI</v>
      </c>
      <c r="Z1381">
        <v>792640</v>
      </c>
      <c r="AA1381" t="str">
        <f>Tabela1[[#This Row],[DESCRIÇÃO]]</f>
        <v>BRASILUX TINTAS TECNICAS LTDA</v>
      </c>
    </row>
    <row r="1382" spans="1:27" x14ac:dyDescent="0.3">
      <c r="A1382" t="s">
        <v>546</v>
      </c>
      <c r="B1382" t="s">
        <v>547</v>
      </c>
      <c r="C1382" s="1">
        <v>46029</v>
      </c>
      <c r="D1382" s="2">
        <v>4000284111</v>
      </c>
      <c r="E1382" t="s">
        <v>582</v>
      </c>
      <c r="G1382" t="s">
        <v>549</v>
      </c>
      <c r="H1382" t="s">
        <v>24</v>
      </c>
      <c r="I1382">
        <v>109.9</v>
      </c>
      <c r="J1382">
        <v>60</v>
      </c>
      <c r="K1382">
        <v>0</v>
      </c>
      <c r="L1382" s="3">
        <v>6594</v>
      </c>
      <c r="M1382">
        <v>214.3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 s="3">
        <v>6808.3</v>
      </c>
      <c r="U1382">
        <v>556</v>
      </c>
      <c r="V1382" t="str">
        <f>VLOOKUP(Tabela1[[#This Row],[CÓD FORNECEDOR]],'[1]BASE FORNECEDORES'!$A:$N,11,0)</f>
        <v>72.770.878/0001-17</v>
      </c>
      <c r="W1382" t="str">
        <f>VLOOKUP(Tabela1[[#This Row],[CNPJ]],'[1]BASE FORNECEDORES'!$K:$R,8,0)</f>
        <v>BRASILUX TINTAS TECNICAS LTDA</v>
      </c>
      <c r="X1382">
        <v>84111</v>
      </c>
      <c r="Y1382" t="str">
        <f>VLOOKUP(Tabela1[[#This Row],[CÓD PRODUTO ]],[1]fornnecedor!$A:$G,7,0)</f>
        <v>EPOXI</v>
      </c>
      <c r="Z1382">
        <v>792640</v>
      </c>
      <c r="AA1382" t="str">
        <f>Tabela1[[#This Row],[DESCRIÇÃO]]</f>
        <v>BRASILUX TINTAS TECNICAS LTDA</v>
      </c>
    </row>
    <row r="1383" spans="1:27" x14ac:dyDescent="0.3">
      <c r="A1383" t="s">
        <v>546</v>
      </c>
      <c r="B1383" t="s">
        <v>547</v>
      </c>
      <c r="C1383" s="1">
        <v>46029</v>
      </c>
      <c r="D1383" s="2">
        <v>4000284762</v>
      </c>
      <c r="E1383" t="s">
        <v>583</v>
      </c>
      <c r="G1383" t="s">
        <v>549</v>
      </c>
      <c r="H1383" t="s">
        <v>24</v>
      </c>
      <c r="I1383">
        <v>109.9</v>
      </c>
      <c r="J1383">
        <v>20</v>
      </c>
      <c r="K1383">
        <v>0</v>
      </c>
      <c r="L1383" s="3">
        <v>2198</v>
      </c>
      <c r="M1383">
        <v>71.44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 s="3">
        <v>2269.44</v>
      </c>
      <c r="U1383">
        <v>556</v>
      </c>
      <c r="V1383" t="str">
        <f>VLOOKUP(Tabela1[[#This Row],[CÓD FORNECEDOR]],'[1]BASE FORNECEDORES'!$A:$N,11,0)</f>
        <v>72.770.878/0001-17</v>
      </c>
      <c r="W1383" t="str">
        <f>VLOOKUP(Tabela1[[#This Row],[CNPJ]],'[1]BASE FORNECEDORES'!$K:$R,8,0)</f>
        <v>BRASILUX TINTAS TECNICAS LTDA</v>
      </c>
      <c r="X1383">
        <v>84762</v>
      </c>
      <c r="Y1383" t="str">
        <f>VLOOKUP(Tabela1[[#This Row],[CÓD PRODUTO ]],[1]fornnecedor!$A:$G,7,0)</f>
        <v>EPOXI</v>
      </c>
      <c r="Z1383">
        <v>792640</v>
      </c>
      <c r="AA1383" t="str">
        <f>Tabela1[[#This Row],[DESCRIÇÃO]]</f>
        <v>BRASILUX TINTAS TECNICAS LTDA</v>
      </c>
    </row>
    <row r="1384" spans="1:27" x14ac:dyDescent="0.3">
      <c r="A1384" t="s">
        <v>546</v>
      </c>
      <c r="B1384" t="s">
        <v>547</v>
      </c>
      <c r="C1384" s="1">
        <v>46029</v>
      </c>
      <c r="D1384" s="2">
        <v>4000284925</v>
      </c>
      <c r="E1384" t="s">
        <v>584</v>
      </c>
      <c r="G1384" t="s">
        <v>549</v>
      </c>
      <c r="H1384" t="s">
        <v>24</v>
      </c>
      <c r="I1384">
        <v>109.9</v>
      </c>
      <c r="J1384">
        <v>20</v>
      </c>
      <c r="K1384">
        <v>0</v>
      </c>
      <c r="L1384" s="3">
        <v>2198</v>
      </c>
      <c r="M1384">
        <v>71.430000000000007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 s="3">
        <v>2269.4299999999998</v>
      </c>
      <c r="U1384">
        <v>556</v>
      </c>
      <c r="V1384" t="str">
        <f>VLOOKUP(Tabela1[[#This Row],[CÓD FORNECEDOR]],'[1]BASE FORNECEDORES'!$A:$N,11,0)</f>
        <v>72.770.878/0001-17</v>
      </c>
      <c r="W1384" t="str">
        <f>VLOOKUP(Tabela1[[#This Row],[CNPJ]],'[1]BASE FORNECEDORES'!$K:$R,8,0)</f>
        <v>BRASILUX TINTAS TECNICAS LTDA</v>
      </c>
      <c r="X1384">
        <v>84925</v>
      </c>
      <c r="Y1384" t="str">
        <f>VLOOKUP(Tabela1[[#This Row],[CÓD PRODUTO ]],[1]fornnecedor!$A:$G,7,0)</f>
        <v>EPOXI</v>
      </c>
      <c r="Z1384">
        <v>792640</v>
      </c>
      <c r="AA1384" t="str">
        <f>Tabela1[[#This Row],[DESCRIÇÃO]]</f>
        <v>BRASILUX TINTAS TECNICAS LTDA</v>
      </c>
    </row>
    <row r="1385" spans="1:27" x14ac:dyDescent="0.3">
      <c r="A1385" t="s">
        <v>546</v>
      </c>
      <c r="B1385" t="s">
        <v>547</v>
      </c>
      <c r="C1385" s="1">
        <v>46029</v>
      </c>
      <c r="D1385" s="2">
        <v>4000284112</v>
      </c>
      <c r="E1385" t="s">
        <v>585</v>
      </c>
      <c r="G1385" t="s">
        <v>549</v>
      </c>
      <c r="H1385" t="s">
        <v>24</v>
      </c>
      <c r="I1385">
        <v>109.9</v>
      </c>
      <c r="J1385">
        <v>30</v>
      </c>
      <c r="K1385">
        <v>0</v>
      </c>
      <c r="L1385" s="3">
        <v>3297</v>
      </c>
      <c r="M1385">
        <v>107.15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 s="3">
        <v>3404.15</v>
      </c>
      <c r="U1385">
        <v>556</v>
      </c>
      <c r="V1385" t="str">
        <f>VLOOKUP(Tabela1[[#This Row],[CÓD FORNECEDOR]],'[1]BASE FORNECEDORES'!$A:$N,11,0)</f>
        <v>72.770.878/0001-17</v>
      </c>
      <c r="W1385" t="str">
        <f>VLOOKUP(Tabela1[[#This Row],[CNPJ]],'[1]BASE FORNECEDORES'!$K:$R,8,0)</f>
        <v>BRASILUX TINTAS TECNICAS LTDA</v>
      </c>
      <c r="X1385">
        <v>84112</v>
      </c>
      <c r="Y1385" t="str">
        <f>VLOOKUP(Tabela1[[#This Row],[CÓD PRODUTO ]],[1]fornnecedor!$A:$G,7,0)</f>
        <v>EPOXI</v>
      </c>
      <c r="Z1385">
        <v>792640</v>
      </c>
      <c r="AA1385" t="str">
        <f>Tabela1[[#This Row],[DESCRIÇÃO]]</f>
        <v>BRASILUX TINTAS TECNICAS LTDA</v>
      </c>
    </row>
    <row r="1386" spans="1:27" x14ac:dyDescent="0.3">
      <c r="A1386" t="s">
        <v>546</v>
      </c>
      <c r="B1386" t="s">
        <v>547</v>
      </c>
      <c r="C1386" s="1">
        <v>46029</v>
      </c>
      <c r="D1386" s="2">
        <v>4000285187</v>
      </c>
      <c r="E1386" t="s">
        <v>586</v>
      </c>
      <c r="G1386" t="s">
        <v>549</v>
      </c>
      <c r="H1386" t="s">
        <v>24</v>
      </c>
      <c r="I1386">
        <v>109.9</v>
      </c>
      <c r="J1386">
        <v>8</v>
      </c>
      <c r="K1386">
        <v>0</v>
      </c>
      <c r="L1386">
        <v>879.2</v>
      </c>
      <c r="M1386">
        <v>28.58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907.78</v>
      </c>
      <c r="U1386">
        <v>556</v>
      </c>
      <c r="V1386" t="str">
        <f>VLOOKUP(Tabela1[[#This Row],[CÓD FORNECEDOR]],'[1]BASE FORNECEDORES'!$A:$N,11,0)</f>
        <v>72.770.878/0001-17</v>
      </c>
      <c r="W1386" t="str">
        <f>VLOOKUP(Tabela1[[#This Row],[CNPJ]],'[1]BASE FORNECEDORES'!$K:$R,8,0)</f>
        <v>BRASILUX TINTAS TECNICAS LTDA</v>
      </c>
      <c r="X1386">
        <v>85187</v>
      </c>
      <c r="Y1386" t="str">
        <f>VLOOKUP(Tabela1[[#This Row],[CÓD PRODUTO ]],[1]fornnecedor!$A:$G,7,0)</f>
        <v>EPOXI</v>
      </c>
      <c r="Z1386">
        <v>792640</v>
      </c>
      <c r="AA1386" t="str">
        <f>Tabela1[[#This Row],[DESCRIÇÃO]]</f>
        <v>BRASILUX TINTAS TECNICAS LTDA</v>
      </c>
    </row>
    <row r="1387" spans="1:27" x14ac:dyDescent="0.3">
      <c r="A1387" t="s">
        <v>546</v>
      </c>
      <c r="B1387" t="s">
        <v>547</v>
      </c>
      <c r="C1387" s="1">
        <v>46029</v>
      </c>
      <c r="D1387" s="2">
        <v>4000284899</v>
      </c>
      <c r="E1387" t="s">
        <v>587</v>
      </c>
      <c r="G1387" t="s">
        <v>549</v>
      </c>
      <c r="H1387" t="s">
        <v>24</v>
      </c>
      <c r="I1387">
        <v>120.9</v>
      </c>
      <c r="J1387">
        <v>20</v>
      </c>
      <c r="K1387">
        <v>0</v>
      </c>
      <c r="L1387" s="3">
        <v>2418</v>
      </c>
      <c r="M1387">
        <v>78.58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 s="3">
        <v>2496.58</v>
      </c>
      <c r="U1387">
        <v>556</v>
      </c>
      <c r="V1387" t="str">
        <f>VLOOKUP(Tabela1[[#This Row],[CÓD FORNECEDOR]],'[1]BASE FORNECEDORES'!$A:$N,11,0)</f>
        <v>72.770.878/0001-17</v>
      </c>
      <c r="W1387" t="str">
        <f>VLOOKUP(Tabela1[[#This Row],[CNPJ]],'[1]BASE FORNECEDORES'!$K:$R,8,0)</f>
        <v>BRASILUX TINTAS TECNICAS LTDA</v>
      </c>
      <c r="X1387">
        <v>84899</v>
      </c>
      <c r="Y1387" t="str">
        <f>VLOOKUP(Tabela1[[#This Row],[CÓD PRODUTO ]],[1]fornnecedor!$A:$G,7,0)</f>
        <v>EPOXI</v>
      </c>
      <c r="Z1387">
        <v>792640</v>
      </c>
      <c r="AA1387" t="str">
        <f>Tabela1[[#This Row],[DESCRIÇÃO]]</f>
        <v>BRASILUX TINTAS TECNICAS LTDA</v>
      </c>
    </row>
    <row r="1388" spans="1:27" x14ac:dyDescent="0.3">
      <c r="A1388" t="s">
        <v>546</v>
      </c>
      <c r="B1388" t="s">
        <v>547</v>
      </c>
      <c r="C1388" s="1">
        <v>46029</v>
      </c>
      <c r="D1388" s="2">
        <v>4000285558</v>
      </c>
      <c r="E1388" t="s">
        <v>588</v>
      </c>
      <c r="G1388" t="s">
        <v>549</v>
      </c>
      <c r="H1388" t="s">
        <v>24</v>
      </c>
      <c r="I1388">
        <v>120.9</v>
      </c>
      <c r="J1388">
        <v>40</v>
      </c>
      <c r="K1388">
        <v>0</v>
      </c>
      <c r="L1388" s="3">
        <v>4836</v>
      </c>
      <c r="M1388">
        <v>157.16999999999999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s="3">
        <v>4993.17</v>
      </c>
      <c r="U1388">
        <v>556</v>
      </c>
      <c r="V1388" t="str">
        <f>VLOOKUP(Tabela1[[#This Row],[CÓD FORNECEDOR]],'[1]BASE FORNECEDORES'!$A:$N,11,0)</f>
        <v>72.770.878/0001-17</v>
      </c>
      <c r="W1388" t="str">
        <f>VLOOKUP(Tabela1[[#This Row],[CNPJ]],'[1]BASE FORNECEDORES'!$K:$R,8,0)</f>
        <v>BRASILUX TINTAS TECNICAS LTDA</v>
      </c>
      <c r="X1388">
        <v>85558</v>
      </c>
      <c r="Y1388" t="str">
        <f>VLOOKUP(Tabela1[[#This Row],[CÓD PRODUTO ]],[1]fornnecedor!$A:$G,7,0)</f>
        <v>EPOXI</v>
      </c>
      <c r="Z1388">
        <v>792640</v>
      </c>
      <c r="AA1388" t="str">
        <f>Tabela1[[#This Row],[DESCRIÇÃO]]</f>
        <v>BRASILUX TINTAS TECNICAS LTDA</v>
      </c>
    </row>
    <row r="1389" spans="1:27" x14ac:dyDescent="0.3">
      <c r="A1389" t="s">
        <v>546</v>
      </c>
      <c r="B1389" t="s">
        <v>547</v>
      </c>
      <c r="C1389" s="1">
        <v>46029</v>
      </c>
      <c r="D1389" s="2">
        <v>3000184718</v>
      </c>
      <c r="E1389" t="s">
        <v>589</v>
      </c>
      <c r="G1389" t="s">
        <v>549</v>
      </c>
      <c r="H1389" t="s">
        <v>24</v>
      </c>
      <c r="I1389">
        <v>142.9</v>
      </c>
      <c r="J1389">
        <v>3</v>
      </c>
      <c r="K1389">
        <v>0</v>
      </c>
      <c r="L1389">
        <v>428.7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428.7</v>
      </c>
      <c r="U1389">
        <v>556</v>
      </c>
      <c r="V1389" t="str">
        <f>VLOOKUP(Tabela1[[#This Row],[CÓD FORNECEDOR]],'[1]BASE FORNECEDORES'!$A:$N,11,0)</f>
        <v>72.770.878/0001-17</v>
      </c>
      <c r="W1389" t="str">
        <f>VLOOKUP(Tabela1[[#This Row],[CNPJ]],'[1]BASE FORNECEDORES'!$K:$R,8,0)</f>
        <v>BRASILUX TINTAS TECNICAS LTDA</v>
      </c>
      <c r="X1389">
        <v>84718</v>
      </c>
      <c r="Y1389" t="str">
        <f>VLOOKUP(Tabela1[[#This Row],[CÓD PRODUTO ]],[1]fornnecedor!$A:$G,7,0)</f>
        <v>TINTA PAREDE</v>
      </c>
      <c r="Z1389">
        <v>792640</v>
      </c>
      <c r="AA1389" t="str">
        <f>Tabela1[[#This Row],[DESCRIÇÃO]]</f>
        <v>BRASILUX TINTAS TECNICAS LTDA</v>
      </c>
    </row>
    <row r="1390" spans="1:27" x14ac:dyDescent="0.3">
      <c r="A1390" t="s">
        <v>546</v>
      </c>
      <c r="B1390" t="s">
        <v>547</v>
      </c>
      <c r="C1390" s="1">
        <v>46029</v>
      </c>
      <c r="D1390" s="2">
        <v>3000184254</v>
      </c>
      <c r="E1390" t="s">
        <v>590</v>
      </c>
      <c r="G1390" t="s">
        <v>549</v>
      </c>
      <c r="H1390" t="s">
        <v>24</v>
      </c>
      <c r="I1390">
        <v>91.9</v>
      </c>
      <c r="J1390">
        <v>3</v>
      </c>
      <c r="K1390">
        <v>0</v>
      </c>
      <c r="L1390">
        <v>275.7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275.7</v>
      </c>
      <c r="U1390">
        <v>556</v>
      </c>
      <c r="V1390" t="str">
        <f>VLOOKUP(Tabela1[[#This Row],[CÓD FORNECEDOR]],'[1]BASE FORNECEDORES'!$A:$N,11,0)</f>
        <v>72.770.878/0001-17</v>
      </c>
      <c r="W1390" t="str">
        <f>VLOOKUP(Tabela1[[#This Row],[CNPJ]],'[1]BASE FORNECEDORES'!$K:$R,8,0)</f>
        <v>BRASILUX TINTAS TECNICAS LTDA</v>
      </c>
      <c r="X1390">
        <v>84254</v>
      </c>
      <c r="Y1390" t="str">
        <f>VLOOKUP(Tabela1[[#This Row],[CÓD PRODUTO ]],[1]fornnecedor!$A:$G,7,0)</f>
        <v>TINTA PAREDE</v>
      </c>
      <c r="Z1390">
        <v>792640</v>
      </c>
      <c r="AA1390" t="str">
        <f>Tabela1[[#This Row],[DESCRIÇÃO]]</f>
        <v>BRASILUX TINTAS TECNICAS LTDA</v>
      </c>
    </row>
    <row r="1391" spans="1:27" x14ac:dyDescent="0.3">
      <c r="A1391" t="s">
        <v>546</v>
      </c>
      <c r="B1391" t="s">
        <v>547</v>
      </c>
      <c r="C1391" s="1">
        <v>46029</v>
      </c>
      <c r="D1391" s="2">
        <v>3000784964</v>
      </c>
      <c r="E1391" t="s">
        <v>591</v>
      </c>
      <c r="G1391" t="s">
        <v>549</v>
      </c>
      <c r="H1391" t="s">
        <v>24</v>
      </c>
      <c r="I1391">
        <v>257.89999999999998</v>
      </c>
      <c r="J1391">
        <v>2</v>
      </c>
      <c r="K1391">
        <v>0</v>
      </c>
      <c r="L1391">
        <v>515.79999999999995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515.79999999999995</v>
      </c>
      <c r="U1391">
        <v>556</v>
      </c>
      <c r="V1391" t="str">
        <f>VLOOKUP(Tabela1[[#This Row],[CÓD FORNECEDOR]],'[1]BASE FORNECEDORES'!$A:$N,11,0)</f>
        <v>72.770.878/0001-17</v>
      </c>
      <c r="W1391" t="str">
        <f>VLOOKUP(Tabela1[[#This Row],[CNPJ]],'[1]BASE FORNECEDORES'!$K:$R,8,0)</f>
        <v>BRASILUX TINTAS TECNICAS LTDA</v>
      </c>
      <c r="X1391">
        <v>84964</v>
      </c>
      <c r="Y1391" t="str">
        <f>VLOOKUP(Tabela1[[#This Row],[CÓD PRODUTO ]],[1]fornnecedor!$A:$G,7,0)</f>
        <v>TINTA EMBORRACHADA</v>
      </c>
      <c r="Z1391">
        <v>792640</v>
      </c>
      <c r="AA1391" t="str">
        <f>Tabela1[[#This Row],[DESCRIÇÃO]]</f>
        <v>BRASILUX TINTAS TECNICAS LTDA</v>
      </c>
    </row>
    <row r="1392" spans="1:27" x14ac:dyDescent="0.3">
      <c r="A1392" t="s">
        <v>546</v>
      </c>
      <c r="B1392" t="s">
        <v>547</v>
      </c>
      <c r="C1392" s="1">
        <v>46029</v>
      </c>
      <c r="D1392" s="2">
        <v>3002186943</v>
      </c>
      <c r="E1392" t="s">
        <v>592</v>
      </c>
      <c r="G1392" t="s">
        <v>549</v>
      </c>
      <c r="H1392" t="s">
        <v>24</v>
      </c>
      <c r="I1392">
        <v>87.9</v>
      </c>
      <c r="J1392">
        <v>10</v>
      </c>
      <c r="K1392">
        <v>0</v>
      </c>
      <c r="L1392">
        <v>879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879</v>
      </c>
      <c r="U1392">
        <v>556</v>
      </c>
      <c r="V1392" t="str">
        <f>VLOOKUP(Tabela1[[#This Row],[CÓD FORNECEDOR]],'[1]BASE FORNECEDORES'!$A:$N,11,0)</f>
        <v>72.770.878/0001-17</v>
      </c>
      <c r="W1392" t="str">
        <f>VLOOKUP(Tabela1[[#This Row],[CNPJ]],'[1]BASE FORNECEDORES'!$K:$R,8,0)</f>
        <v>BRASILUX TINTAS TECNICAS LTDA</v>
      </c>
      <c r="X1392">
        <v>86943</v>
      </c>
      <c r="Y1392" t="str">
        <f>VLOOKUP(Tabela1[[#This Row],[CÓD PRODUTO ]],[1]fornnecedor!$A:$G,7,0)</f>
        <v>SELADOR ACRÍLICO</v>
      </c>
      <c r="Z1392">
        <v>792640</v>
      </c>
      <c r="AA1392" t="str">
        <f>Tabela1[[#This Row],[DESCRIÇÃO]]</f>
        <v>BRASILUX TINTAS TECNICAS LTDA</v>
      </c>
    </row>
    <row r="1393" spans="1:27" x14ac:dyDescent="0.3">
      <c r="A1393" t="s">
        <v>593</v>
      </c>
      <c r="B1393" t="s">
        <v>547</v>
      </c>
      <c r="C1393" s="1">
        <v>46029</v>
      </c>
      <c r="D1393" s="2">
        <v>3000684617</v>
      </c>
      <c r="E1393" t="s">
        <v>594</v>
      </c>
      <c r="G1393" t="s">
        <v>549</v>
      </c>
      <c r="H1393" t="s">
        <v>24</v>
      </c>
      <c r="I1393">
        <v>211.44</v>
      </c>
      <c r="J1393">
        <v>12</v>
      </c>
      <c r="K1393">
        <v>0</v>
      </c>
      <c r="L1393" s="3">
        <v>2537.33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 s="3">
        <v>2537.33</v>
      </c>
      <c r="U1393">
        <v>556</v>
      </c>
      <c r="V1393" t="str">
        <f>VLOOKUP(Tabela1[[#This Row],[CÓD FORNECEDOR]],'[1]BASE FORNECEDORES'!$A:$N,11,0)</f>
        <v>72.770.878/0001-17</v>
      </c>
      <c r="W1393" t="str">
        <f>VLOOKUP(Tabela1[[#This Row],[CNPJ]],'[1]BASE FORNECEDORES'!$K:$R,8,0)</f>
        <v>BRASILUX TINTAS TECNICAS LTDA</v>
      </c>
      <c r="X1393">
        <v>84617</v>
      </c>
      <c r="Y1393" t="str">
        <f>VLOOKUP(Tabela1[[#This Row],[CÓD PRODUTO ]],[1]fornnecedor!$A:$G,7,0)</f>
        <v>BASES IMOBILIÁRIAS</v>
      </c>
      <c r="Z1393">
        <v>792641</v>
      </c>
      <c r="AA1393" t="str">
        <f>Tabela1[[#This Row],[DESCRIÇÃO]]</f>
        <v>BRASILUX TINTAS TECNICAS LTDA</v>
      </c>
    </row>
    <row r="1394" spans="1:27" x14ac:dyDescent="0.3">
      <c r="A1394" t="s">
        <v>593</v>
      </c>
      <c r="B1394" t="s">
        <v>547</v>
      </c>
      <c r="C1394" s="1">
        <v>46029</v>
      </c>
      <c r="D1394" s="2">
        <v>3000684616</v>
      </c>
      <c r="E1394" t="s">
        <v>595</v>
      </c>
      <c r="G1394" t="s">
        <v>549</v>
      </c>
      <c r="H1394" t="s">
        <v>24</v>
      </c>
      <c r="I1394">
        <v>46.18</v>
      </c>
      <c r="J1394">
        <v>24</v>
      </c>
      <c r="K1394">
        <v>0</v>
      </c>
      <c r="L1394" s="3">
        <v>1108.21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 s="3">
        <v>1108.21</v>
      </c>
      <c r="U1394">
        <v>556</v>
      </c>
      <c r="V1394" t="str">
        <f>VLOOKUP(Tabela1[[#This Row],[CÓD FORNECEDOR]],'[1]BASE FORNECEDORES'!$A:$N,11,0)</f>
        <v>72.770.878/0001-17</v>
      </c>
      <c r="W1394" t="str">
        <f>VLOOKUP(Tabela1[[#This Row],[CNPJ]],'[1]BASE FORNECEDORES'!$K:$R,8,0)</f>
        <v>BRASILUX TINTAS TECNICAS LTDA</v>
      </c>
      <c r="X1394">
        <v>84616</v>
      </c>
      <c r="Y1394" t="str">
        <f>VLOOKUP(Tabela1[[#This Row],[CÓD PRODUTO ]],[1]fornnecedor!$A:$G,7,0)</f>
        <v>BASES IMOBILIÁRIAS</v>
      </c>
      <c r="Z1394">
        <v>792641</v>
      </c>
      <c r="AA1394" t="str">
        <f>Tabela1[[#This Row],[DESCRIÇÃO]]</f>
        <v>BRASILUX TINTAS TECNICAS LTDA</v>
      </c>
    </row>
    <row r="1395" spans="1:27" x14ac:dyDescent="0.3">
      <c r="A1395" t="s">
        <v>593</v>
      </c>
      <c r="B1395" t="s">
        <v>547</v>
      </c>
      <c r="C1395" s="1">
        <v>46029</v>
      </c>
      <c r="D1395" s="2">
        <v>3000184293</v>
      </c>
      <c r="E1395" t="s">
        <v>596</v>
      </c>
      <c r="G1395" t="s">
        <v>549</v>
      </c>
      <c r="H1395" t="s">
        <v>24</v>
      </c>
      <c r="I1395">
        <v>61.85</v>
      </c>
      <c r="J1395">
        <v>4</v>
      </c>
      <c r="K1395">
        <v>0</v>
      </c>
      <c r="L1395">
        <v>247.42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247.42</v>
      </c>
      <c r="U1395">
        <v>556</v>
      </c>
      <c r="V1395" t="str">
        <f>VLOOKUP(Tabela1[[#This Row],[CÓD FORNECEDOR]],'[1]BASE FORNECEDORES'!$A:$N,11,0)</f>
        <v>72.770.878/0001-17</v>
      </c>
      <c r="W1395" t="str">
        <f>VLOOKUP(Tabela1[[#This Row],[CNPJ]],'[1]BASE FORNECEDORES'!$K:$R,8,0)</f>
        <v>BRASILUX TINTAS TECNICAS LTDA</v>
      </c>
      <c r="X1395">
        <v>84293</v>
      </c>
      <c r="Y1395" t="str">
        <f>VLOOKUP(Tabela1[[#This Row],[CÓD PRODUTO ]],[1]fornnecedor!$A:$G,7,0)</f>
        <v>TINTA PAREDE</v>
      </c>
      <c r="Z1395">
        <v>792641</v>
      </c>
      <c r="AA1395" t="str">
        <f>Tabela1[[#This Row],[DESCRIÇÃO]]</f>
        <v>BRASILUX TINTAS TECNICAS LTDA</v>
      </c>
    </row>
    <row r="1396" spans="1:27" x14ac:dyDescent="0.3">
      <c r="A1396" t="s">
        <v>593</v>
      </c>
      <c r="B1396" t="s">
        <v>547</v>
      </c>
      <c r="C1396" s="1">
        <v>46029</v>
      </c>
      <c r="D1396" s="2">
        <v>3002384458</v>
      </c>
      <c r="E1396" t="s">
        <v>597</v>
      </c>
      <c r="G1396" t="s">
        <v>549</v>
      </c>
      <c r="H1396" t="s">
        <v>24</v>
      </c>
      <c r="I1396">
        <v>83.9</v>
      </c>
      <c r="J1396">
        <v>20</v>
      </c>
      <c r="K1396">
        <v>0</v>
      </c>
      <c r="L1396" s="3">
        <v>1678.03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s="3">
        <v>1678.03</v>
      </c>
      <c r="U1396">
        <v>556</v>
      </c>
      <c r="V1396" t="str">
        <f>VLOOKUP(Tabela1[[#This Row],[CÓD FORNECEDOR]],'[1]BASE FORNECEDORES'!$A:$N,11,0)</f>
        <v>72.770.878/0001-17</v>
      </c>
      <c r="W1396" t="str">
        <f>VLOOKUP(Tabela1[[#This Row],[CNPJ]],'[1]BASE FORNECEDORES'!$K:$R,8,0)</f>
        <v>BRASILUX TINTAS TECNICAS LTDA</v>
      </c>
      <c r="X1396">
        <v>84458</v>
      </c>
      <c r="Y1396" t="str">
        <f>VLOOKUP(Tabela1[[#This Row],[CÓD PRODUTO ]],[1]fornnecedor!$A:$G,7,0)</f>
        <v>TEXTURA</v>
      </c>
      <c r="Z1396">
        <v>792641</v>
      </c>
      <c r="AA1396" t="str">
        <f>Tabela1[[#This Row],[DESCRIÇÃO]]</f>
        <v>BRASILUX TINTAS TECNICAS LTDA</v>
      </c>
    </row>
    <row r="1397" spans="1:27" x14ac:dyDescent="0.3">
      <c r="A1397" t="s">
        <v>593</v>
      </c>
      <c r="B1397" t="s">
        <v>547</v>
      </c>
      <c r="C1397" s="1">
        <v>46029</v>
      </c>
      <c r="D1397" s="2">
        <v>3002784815</v>
      </c>
      <c r="E1397" t="s">
        <v>598</v>
      </c>
      <c r="G1397" t="s">
        <v>549</v>
      </c>
      <c r="H1397" t="s">
        <v>24</v>
      </c>
      <c r="I1397">
        <v>23.08</v>
      </c>
      <c r="J1397">
        <v>84</v>
      </c>
      <c r="K1397">
        <v>0</v>
      </c>
      <c r="L1397" s="3">
        <v>1938.9</v>
      </c>
      <c r="M1397">
        <v>63.01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 s="3">
        <v>2001.91</v>
      </c>
      <c r="U1397">
        <v>556</v>
      </c>
      <c r="V1397" t="str">
        <f>VLOOKUP(Tabela1[[#This Row],[CÓD FORNECEDOR]],'[1]BASE FORNECEDORES'!$A:$N,11,0)</f>
        <v>72.770.878/0001-17</v>
      </c>
      <c r="W1397" t="str">
        <f>VLOOKUP(Tabela1[[#This Row],[CNPJ]],'[1]BASE FORNECEDORES'!$K:$R,8,0)</f>
        <v>BRASILUX TINTAS TECNICAS LTDA</v>
      </c>
      <c r="X1397">
        <v>84815</v>
      </c>
      <c r="Y1397" t="str">
        <f>VLOOKUP(Tabela1[[#This Row],[CÓD PRODUTO ]],[1]fornnecedor!$A:$G,7,0)</f>
        <v>KIT BRASCORTEN</v>
      </c>
      <c r="Z1397">
        <v>792641</v>
      </c>
      <c r="AA1397" t="str">
        <f>Tabela1[[#This Row],[DESCRIÇÃO]]</f>
        <v>BRASILUX TINTAS TECNICAS LTDA</v>
      </c>
    </row>
    <row r="1398" spans="1:27" x14ac:dyDescent="0.3">
      <c r="A1398" t="s">
        <v>593</v>
      </c>
      <c r="B1398" t="s">
        <v>547</v>
      </c>
      <c r="C1398" s="1">
        <v>46029</v>
      </c>
      <c r="D1398" s="2">
        <v>3002784814</v>
      </c>
      <c r="E1398" t="s">
        <v>599</v>
      </c>
      <c r="G1398" t="s">
        <v>549</v>
      </c>
      <c r="H1398" t="s">
        <v>24</v>
      </c>
      <c r="I1398">
        <v>84.88</v>
      </c>
      <c r="J1398">
        <v>84</v>
      </c>
      <c r="K1398">
        <v>0</v>
      </c>
      <c r="L1398" s="3">
        <v>7129.71</v>
      </c>
      <c r="M1398">
        <v>231.72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s="3">
        <v>7361.43</v>
      </c>
      <c r="U1398">
        <v>556</v>
      </c>
      <c r="V1398" t="str">
        <f>VLOOKUP(Tabela1[[#This Row],[CÓD FORNECEDOR]],'[1]BASE FORNECEDORES'!$A:$N,11,0)</f>
        <v>72.770.878/0001-17</v>
      </c>
      <c r="W1398" t="str">
        <f>VLOOKUP(Tabela1[[#This Row],[CNPJ]],'[1]BASE FORNECEDORES'!$K:$R,8,0)</f>
        <v>BRASILUX TINTAS TECNICAS LTDA</v>
      </c>
      <c r="X1398">
        <v>84814</v>
      </c>
      <c r="Y1398" t="str">
        <f>VLOOKUP(Tabela1[[#This Row],[CÓD PRODUTO ]],[1]fornnecedor!$A:$G,7,0)</f>
        <v>KIT BRASCORTEN</v>
      </c>
      <c r="Z1398">
        <v>792641</v>
      </c>
      <c r="AA1398" t="str">
        <f>Tabela1[[#This Row],[DESCRIÇÃO]]</f>
        <v>BRASILUX TINTAS TECNICAS LTDA</v>
      </c>
    </row>
    <row r="1399" spans="1:27" x14ac:dyDescent="0.3">
      <c r="A1399" t="s">
        <v>593</v>
      </c>
      <c r="B1399" t="s">
        <v>547</v>
      </c>
      <c r="C1399" s="1">
        <v>46029</v>
      </c>
      <c r="D1399" s="2">
        <v>3000284239</v>
      </c>
      <c r="E1399" t="s">
        <v>600</v>
      </c>
      <c r="G1399" t="s">
        <v>549</v>
      </c>
      <c r="H1399" t="s">
        <v>24</v>
      </c>
      <c r="I1399">
        <v>24.81</v>
      </c>
      <c r="J1399">
        <v>8</v>
      </c>
      <c r="K1399">
        <v>0</v>
      </c>
      <c r="L1399">
        <v>198.48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198.48</v>
      </c>
      <c r="U1399">
        <v>556</v>
      </c>
      <c r="V1399" t="str">
        <f>VLOOKUP(Tabela1[[#This Row],[CÓD FORNECEDOR]],'[1]BASE FORNECEDORES'!$A:$N,11,0)</f>
        <v>72.770.878/0001-17</v>
      </c>
      <c r="W1399" t="str">
        <f>VLOOKUP(Tabela1[[#This Row],[CNPJ]],'[1]BASE FORNECEDORES'!$K:$R,8,0)</f>
        <v>BRASILUX TINTAS TECNICAS LTDA</v>
      </c>
      <c r="X1399">
        <v>84239</v>
      </c>
      <c r="Y1399" t="str">
        <f>VLOOKUP(Tabela1[[#This Row],[CÓD PRODUTO ]],[1]fornnecedor!$A:$G,7,0)</f>
        <v>IMPERMEABILIZANTES</v>
      </c>
      <c r="Z1399">
        <v>792641</v>
      </c>
      <c r="AA1399" t="str">
        <f>Tabela1[[#This Row],[DESCRIÇÃO]]</f>
        <v>BRASILUX TINTAS TECNICAS LTDA</v>
      </c>
    </row>
    <row r="1400" spans="1:27" x14ac:dyDescent="0.3">
      <c r="A1400" t="s">
        <v>593</v>
      </c>
      <c r="B1400" t="s">
        <v>547</v>
      </c>
      <c r="C1400" s="1">
        <v>46029</v>
      </c>
      <c r="D1400" s="2">
        <v>2003884958</v>
      </c>
      <c r="E1400" t="s">
        <v>601</v>
      </c>
      <c r="G1400" t="s">
        <v>549</v>
      </c>
      <c r="H1400" t="s">
        <v>24</v>
      </c>
      <c r="I1400">
        <v>13.64</v>
      </c>
      <c r="J1400">
        <v>24</v>
      </c>
      <c r="K1400">
        <v>0</v>
      </c>
      <c r="L1400">
        <v>327.43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327.43</v>
      </c>
      <c r="U1400">
        <v>556</v>
      </c>
      <c r="V1400" t="str">
        <f>VLOOKUP(Tabela1[[#This Row],[CÓD FORNECEDOR]],'[1]BASE FORNECEDORES'!$A:$N,11,0)</f>
        <v>72.770.878/0001-17</v>
      </c>
      <c r="W1400" t="str">
        <f>VLOOKUP(Tabela1[[#This Row],[CNPJ]],'[1]BASE FORNECEDORES'!$K:$R,8,0)</f>
        <v>BRASILUX TINTAS TECNICAS LTDA</v>
      </c>
      <c r="X1400">
        <v>84958</v>
      </c>
      <c r="Y1400" t="str">
        <f>VLOOKUP(Tabela1[[#This Row],[CÓD PRODUTO ]],[1]fornnecedor!$A:$G,7,0)</f>
        <v>BATIDA DE PEDRA</v>
      </c>
      <c r="Z1400">
        <v>792641</v>
      </c>
      <c r="AA1400" t="str">
        <f>Tabela1[[#This Row],[DESCRIÇÃO]]</f>
        <v>BRASILUX TINTAS TECNICAS LTDA</v>
      </c>
    </row>
    <row r="1401" spans="1:27" x14ac:dyDescent="0.3">
      <c r="A1401" t="s">
        <v>593</v>
      </c>
      <c r="B1401" t="s">
        <v>547</v>
      </c>
      <c r="C1401" s="1">
        <v>46029</v>
      </c>
      <c r="D1401" s="2">
        <v>2003884720</v>
      </c>
      <c r="E1401" t="s">
        <v>602</v>
      </c>
      <c r="G1401" t="s">
        <v>549</v>
      </c>
      <c r="H1401" t="s">
        <v>24</v>
      </c>
      <c r="I1401">
        <v>47.11</v>
      </c>
      <c r="J1401">
        <v>4</v>
      </c>
      <c r="K1401">
        <v>0</v>
      </c>
      <c r="L1401">
        <v>188.44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188.44</v>
      </c>
      <c r="U1401">
        <v>556</v>
      </c>
      <c r="V1401" t="str">
        <f>VLOOKUP(Tabela1[[#This Row],[CÓD FORNECEDOR]],'[1]BASE FORNECEDORES'!$A:$N,11,0)</f>
        <v>72.770.878/0001-17</v>
      </c>
      <c r="W1401" t="str">
        <f>VLOOKUP(Tabela1[[#This Row],[CNPJ]],'[1]BASE FORNECEDORES'!$K:$R,8,0)</f>
        <v>BRASILUX TINTAS TECNICAS LTDA</v>
      </c>
      <c r="X1401">
        <v>84720</v>
      </c>
      <c r="Y1401" t="str">
        <f>VLOOKUP(Tabela1[[#This Row],[CÓD PRODUTO ]],[1]fornnecedor!$A:$G,7,0)</f>
        <v>BATIDA DE PEDRA</v>
      </c>
      <c r="Z1401">
        <v>792641</v>
      </c>
      <c r="AA1401" t="str">
        <f>Tabela1[[#This Row],[DESCRIÇÃO]]</f>
        <v>BRASILUX TINTAS TECNICAS LTDA</v>
      </c>
    </row>
    <row r="1402" spans="1:27" x14ac:dyDescent="0.3">
      <c r="A1402" t="s">
        <v>593</v>
      </c>
      <c r="B1402" t="s">
        <v>547</v>
      </c>
      <c r="C1402" s="1">
        <v>46029</v>
      </c>
      <c r="D1402" s="2">
        <v>2003884959</v>
      </c>
      <c r="E1402" t="s">
        <v>603</v>
      </c>
      <c r="G1402" t="s">
        <v>549</v>
      </c>
      <c r="H1402" t="s">
        <v>24</v>
      </c>
      <c r="I1402">
        <v>13.71</v>
      </c>
      <c r="J1402">
        <v>24</v>
      </c>
      <c r="K1402">
        <v>0</v>
      </c>
      <c r="L1402">
        <v>329.12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329.12</v>
      </c>
      <c r="U1402">
        <v>556</v>
      </c>
      <c r="V1402" t="str">
        <f>VLOOKUP(Tabela1[[#This Row],[CÓD FORNECEDOR]],'[1]BASE FORNECEDORES'!$A:$N,11,0)</f>
        <v>72.770.878/0001-17</v>
      </c>
      <c r="W1402" t="str">
        <f>VLOOKUP(Tabela1[[#This Row],[CNPJ]],'[1]BASE FORNECEDORES'!$K:$R,8,0)</f>
        <v>BRASILUX TINTAS TECNICAS LTDA</v>
      </c>
      <c r="X1402">
        <v>84959</v>
      </c>
      <c r="Y1402" t="str">
        <f>VLOOKUP(Tabela1[[#This Row],[CÓD PRODUTO ]],[1]fornnecedor!$A:$G,7,0)</f>
        <v>BATIDA DE PEDRA</v>
      </c>
      <c r="Z1402">
        <v>792641</v>
      </c>
      <c r="AA1402" t="str">
        <f>Tabela1[[#This Row],[DESCRIÇÃO]]</f>
        <v>BRASILUX TINTAS TECNICAS LTDA</v>
      </c>
    </row>
    <row r="1403" spans="1:27" x14ac:dyDescent="0.3">
      <c r="A1403" t="s">
        <v>593</v>
      </c>
      <c r="B1403" t="s">
        <v>547</v>
      </c>
      <c r="C1403" s="1">
        <v>46029</v>
      </c>
      <c r="D1403" s="2">
        <v>2004584564</v>
      </c>
      <c r="E1403" t="s">
        <v>604</v>
      </c>
      <c r="G1403" t="s">
        <v>549</v>
      </c>
      <c r="H1403" t="s">
        <v>24</v>
      </c>
      <c r="I1403">
        <v>17.18</v>
      </c>
      <c r="J1403">
        <v>78</v>
      </c>
      <c r="K1403">
        <v>0</v>
      </c>
      <c r="L1403" s="3">
        <v>1339.91</v>
      </c>
      <c r="M1403">
        <v>43.55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s="3">
        <v>1383.46</v>
      </c>
      <c r="U1403">
        <v>556</v>
      </c>
      <c r="V1403" t="str">
        <f>VLOOKUP(Tabela1[[#This Row],[CÓD FORNECEDOR]],'[1]BASE FORNECEDORES'!$A:$N,11,0)</f>
        <v>72.770.878/0001-17</v>
      </c>
      <c r="W1403" t="str">
        <f>VLOOKUP(Tabela1[[#This Row],[CNPJ]],'[1]BASE FORNECEDORES'!$K:$R,8,0)</f>
        <v>BRASILUX TINTAS TECNICAS LTDA</v>
      </c>
      <c r="X1403">
        <v>84564</v>
      </c>
      <c r="Y1403" t="str">
        <f>VLOOKUP(Tabela1[[#This Row],[CÓD PRODUTO ]],[1]fornnecedor!$A:$G,7,0)</f>
        <v>PRETO FOSCO VINÍLICO</v>
      </c>
      <c r="Z1403">
        <v>792641</v>
      </c>
      <c r="AA1403" t="str">
        <f>Tabela1[[#This Row],[DESCRIÇÃO]]</f>
        <v>BRASILUX TINTAS TECNICAS LTDA</v>
      </c>
    </row>
    <row r="1404" spans="1:27" x14ac:dyDescent="0.3">
      <c r="A1404" t="s">
        <v>593</v>
      </c>
      <c r="B1404" t="s">
        <v>547</v>
      </c>
      <c r="C1404" s="1">
        <v>46029</v>
      </c>
      <c r="D1404" s="2">
        <v>2003584105</v>
      </c>
      <c r="E1404" t="s">
        <v>605</v>
      </c>
      <c r="G1404" t="s">
        <v>549</v>
      </c>
      <c r="H1404" t="s">
        <v>24</v>
      </c>
      <c r="I1404">
        <v>19.82</v>
      </c>
      <c r="J1404">
        <v>12</v>
      </c>
      <c r="K1404">
        <v>0</v>
      </c>
      <c r="L1404">
        <v>237.86</v>
      </c>
      <c r="M1404">
        <v>7.73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245.59</v>
      </c>
      <c r="U1404">
        <v>556</v>
      </c>
      <c r="V1404" t="str">
        <f>VLOOKUP(Tabela1[[#This Row],[CÓD FORNECEDOR]],'[1]BASE FORNECEDORES'!$A:$N,11,0)</f>
        <v>72.770.878/0001-17</v>
      </c>
      <c r="W1404" t="str">
        <f>VLOOKUP(Tabela1[[#This Row],[CNPJ]],'[1]BASE FORNECEDORES'!$K:$R,8,0)</f>
        <v>BRASILUX TINTAS TECNICAS LTDA</v>
      </c>
      <c r="X1404">
        <v>84105</v>
      </c>
      <c r="Y1404" t="str">
        <f>VLOOKUP(Tabela1[[#This Row],[CÓD PRODUTO ]],[1]fornnecedor!$A:$G,7,0)</f>
        <v>PRIMER AUTOMOTIVO</v>
      </c>
      <c r="Z1404">
        <v>792641</v>
      </c>
      <c r="AA1404" t="str">
        <f>Tabela1[[#This Row],[DESCRIÇÃO]]</f>
        <v>BRASILUX TINTAS TECNICAS LTDA</v>
      </c>
    </row>
    <row r="1405" spans="1:27" x14ac:dyDescent="0.3">
      <c r="A1405" t="s">
        <v>593</v>
      </c>
      <c r="B1405" t="s">
        <v>547</v>
      </c>
      <c r="C1405" s="1">
        <v>46029</v>
      </c>
      <c r="D1405" s="2">
        <v>2004785448</v>
      </c>
      <c r="E1405" t="s">
        <v>606</v>
      </c>
      <c r="G1405" t="s">
        <v>549</v>
      </c>
      <c r="H1405" t="s">
        <v>24</v>
      </c>
      <c r="I1405">
        <v>68.08</v>
      </c>
      <c r="J1405">
        <v>8</v>
      </c>
      <c r="K1405">
        <v>0</v>
      </c>
      <c r="L1405">
        <v>544.66999999999996</v>
      </c>
      <c r="M1405">
        <v>17.7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562.37</v>
      </c>
      <c r="U1405">
        <v>556</v>
      </c>
      <c r="V1405" t="str">
        <f>VLOOKUP(Tabela1[[#This Row],[CÓD FORNECEDOR]],'[1]BASE FORNECEDORES'!$A:$N,11,0)</f>
        <v>72.770.878/0001-17</v>
      </c>
      <c r="W1405" t="str">
        <f>VLOOKUP(Tabela1[[#This Row],[CNPJ]],'[1]BASE FORNECEDORES'!$K:$R,8,0)</f>
        <v>BRASILUX TINTAS TECNICAS LTDA</v>
      </c>
      <c r="X1405">
        <v>85448</v>
      </c>
      <c r="Y1405" t="str">
        <f>VLOOKUP(Tabela1[[#This Row],[CÓD PRODUTO ]],[1]fornnecedor!$A:$G,7,0)</f>
        <v>TINTAS LACA</v>
      </c>
      <c r="Z1405">
        <v>792641</v>
      </c>
      <c r="AA1405" t="str">
        <f>Tabela1[[#This Row],[DESCRIÇÃO]]</f>
        <v>BRASILUX TINTAS TECNICAS LTDA</v>
      </c>
    </row>
    <row r="1406" spans="1:27" x14ac:dyDescent="0.3">
      <c r="A1406" t="s">
        <v>593</v>
      </c>
      <c r="B1406" t="s">
        <v>547</v>
      </c>
      <c r="C1406" s="1">
        <v>46029</v>
      </c>
      <c r="D1406" s="2">
        <v>2004784717</v>
      </c>
      <c r="E1406" t="s">
        <v>607</v>
      </c>
      <c r="G1406" t="s">
        <v>549</v>
      </c>
      <c r="H1406" t="s">
        <v>24</v>
      </c>
      <c r="I1406">
        <v>17.79</v>
      </c>
      <c r="J1406">
        <v>6</v>
      </c>
      <c r="K1406">
        <v>0</v>
      </c>
      <c r="L1406">
        <v>106.74</v>
      </c>
      <c r="M1406">
        <v>3.47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110.21</v>
      </c>
      <c r="U1406">
        <v>556</v>
      </c>
      <c r="V1406" t="str">
        <f>VLOOKUP(Tabela1[[#This Row],[CÓD FORNECEDOR]],'[1]BASE FORNECEDORES'!$A:$N,11,0)</f>
        <v>72.770.878/0001-17</v>
      </c>
      <c r="W1406" t="str">
        <f>VLOOKUP(Tabela1[[#This Row],[CNPJ]],'[1]BASE FORNECEDORES'!$K:$R,8,0)</f>
        <v>BRASILUX TINTAS TECNICAS LTDA</v>
      </c>
      <c r="X1406">
        <v>84717</v>
      </c>
      <c r="Y1406" t="str">
        <f>VLOOKUP(Tabela1[[#This Row],[CÓD PRODUTO ]],[1]fornnecedor!$A:$G,7,0)</f>
        <v>TINTAS LACA</v>
      </c>
      <c r="Z1406">
        <v>792641</v>
      </c>
      <c r="AA1406" t="str">
        <f>Tabela1[[#This Row],[DESCRIÇÃO]]</f>
        <v>BRASILUX TINTAS TECNICAS LTDA</v>
      </c>
    </row>
    <row r="1407" spans="1:27" x14ac:dyDescent="0.3">
      <c r="A1407" t="s">
        <v>593</v>
      </c>
      <c r="B1407" t="s">
        <v>547</v>
      </c>
      <c r="C1407" s="1">
        <v>46029</v>
      </c>
      <c r="D1407" s="2">
        <v>4000384489</v>
      </c>
      <c r="E1407" t="s">
        <v>608</v>
      </c>
      <c r="G1407" t="s">
        <v>549</v>
      </c>
      <c r="H1407" t="s">
        <v>24</v>
      </c>
      <c r="I1407">
        <v>342.78</v>
      </c>
      <c r="J1407">
        <v>5</v>
      </c>
      <c r="K1407">
        <v>0</v>
      </c>
      <c r="L1407" s="3">
        <v>1713.92</v>
      </c>
      <c r="M1407">
        <v>55.7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s="3">
        <v>1769.62</v>
      </c>
      <c r="U1407">
        <v>556</v>
      </c>
      <c r="V1407" t="str">
        <f>VLOOKUP(Tabela1[[#This Row],[CÓD FORNECEDOR]],'[1]BASE FORNECEDORES'!$A:$N,11,0)</f>
        <v>72.770.878/0001-17</v>
      </c>
      <c r="W1407" t="str">
        <f>VLOOKUP(Tabela1[[#This Row],[CNPJ]],'[1]BASE FORNECEDORES'!$K:$R,8,0)</f>
        <v>BRASILUX TINTAS TECNICAS LTDA</v>
      </c>
      <c r="X1407">
        <v>84489</v>
      </c>
      <c r="Y1407" t="str">
        <f>VLOOKUP(Tabela1[[#This Row],[CÓD PRODUTO ]],[1]fornnecedor!$A:$G,7,0)</f>
        <v xml:space="preserve">BASES SISTEMA NO MACHINE </v>
      </c>
      <c r="Z1407">
        <v>792641</v>
      </c>
      <c r="AA1407" t="str">
        <f>Tabela1[[#This Row],[DESCRIÇÃO]]</f>
        <v>BRASILUX TINTAS TECNICAS LTDA</v>
      </c>
    </row>
    <row r="1408" spans="1:27" x14ac:dyDescent="0.3">
      <c r="A1408" t="s">
        <v>593</v>
      </c>
      <c r="B1408" t="s">
        <v>547</v>
      </c>
      <c r="C1408" s="1">
        <v>46029</v>
      </c>
      <c r="D1408" s="2">
        <v>4000184213</v>
      </c>
      <c r="E1408" t="s">
        <v>609</v>
      </c>
      <c r="G1408" t="s">
        <v>549</v>
      </c>
      <c r="H1408" t="s">
        <v>24</v>
      </c>
      <c r="I1408">
        <v>159.94</v>
      </c>
      <c r="J1408">
        <v>12</v>
      </c>
      <c r="K1408">
        <v>0</v>
      </c>
      <c r="L1408" s="3">
        <v>1919.29</v>
      </c>
      <c r="M1408">
        <v>62.38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s="3">
        <v>1981.67</v>
      </c>
      <c r="U1408">
        <v>556</v>
      </c>
      <c r="V1408" t="str">
        <f>VLOOKUP(Tabela1[[#This Row],[CÓD FORNECEDOR]],'[1]BASE FORNECEDORES'!$A:$N,11,0)</f>
        <v>72.770.878/0001-17</v>
      </c>
      <c r="W1408" t="str">
        <f>VLOOKUP(Tabela1[[#This Row],[CNPJ]],'[1]BASE FORNECEDORES'!$K:$R,8,0)</f>
        <v>BRASILUX TINTAS TECNICAS LTDA</v>
      </c>
      <c r="X1408">
        <v>84213</v>
      </c>
      <c r="Y1408" t="str">
        <f>VLOOKUP(Tabela1[[#This Row],[CÓD PRODUTO ]],[1]fornnecedor!$A:$G,7,0)</f>
        <v>ESMALTES</v>
      </c>
      <c r="Z1408">
        <v>792641</v>
      </c>
      <c r="AA1408" t="str">
        <f>Tabela1[[#This Row],[DESCRIÇÃO]]</f>
        <v>BRASILUX TINTAS TECNICAS LTDA</v>
      </c>
    </row>
    <row r="1409" spans="1:27" x14ac:dyDescent="0.3">
      <c r="A1409" t="s">
        <v>593</v>
      </c>
      <c r="B1409" t="s">
        <v>547</v>
      </c>
      <c r="C1409" s="1">
        <v>46029</v>
      </c>
      <c r="D1409" s="2">
        <v>4000184217</v>
      </c>
      <c r="E1409" t="s">
        <v>610</v>
      </c>
      <c r="G1409" t="s">
        <v>549</v>
      </c>
      <c r="H1409" t="s">
        <v>24</v>
      </c>
      <c r="I1409">
        <v>36.520000000000003</v>
      </c>
      <c r="J1409">
        <v>20</v>
      </c>
      <c r="K1409">
        <v>0</v>
      </c>
      <c r="L1409">
        <v>730.34</v>
      </c>
      <c r="M1409">
        <v>23.73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754.07</v>
      </c>
      <c r="U1409">
        <v>556</v>
      </c>
      <c r="V1409" t="str">
        <f>VLOOKUP(Tabela1[[#This Row],[CÓD FORNECEDOR]],'[1]BASE FORNECEDORES'!$A:$N,11,0)</f>
        <v>72.770.878/0001-17</v>
      </c>
      <c r="W1409" t="str">
        <f>VLOOKUP(Tabela1[[#This Row],[CNPJ]],'[1]BASE FORNECEDORES'!$K:$R,8,0)</f>
        <v>BRASILUX TINTAS TECNICAS LTDA</v>
      </c>
      <c r="X1409">
        <v>84217</v>
      </c>
      <c r="Y1409" t="str">
        <f>VLOOKUP(Tabela1[[#This Row],[CÓD PRODUTO ]],[1]fornnecedor!$A:$G,7,0)</f>
        <v>ESMALTES</v>
      </c>
      <c r="Z1409">
        <v>792641</v>
      </c>
      <c r="AA1409" t="str">
        <f>Tabela1[[#This Row],[DESCRIÇÃO]]</f>
        <v>BRASILUX TINTAS TECNICAS LTDA</v>
      </c>
    </row>
    <row r="1410" spans="1:27" x14ac:dyDescent="0.3">
      <c r="A1410" t="s">
        <v>593</v>
      </c>
      <c r="B1410" t="s">
        <v>547</v>
      </c>
      <c r="C1410" s="1">
        <v>46029</v>
      </c>
      <c r="D1410" s="2">
        <v>4000184221</v>
      </c>
      <c r="E1410" t="s">
        <v>611</v>
      </c>
      <c r="G1410" t="s">
        <v>549</v>
      </c>
      <c r="H1410" t="s">
        <v>24</v>
      </c>
      <c r="I1410">
        <v>10.42</v>
      </c>
      <c r="J1410">
        <v>12</v>
      </c>
      <c r="K1410">
        <v>0</v>
      </c>
      <c r="L1410">
        <v>125.08</v>
      </c>
      <c r="M1410">
        <v>4.07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129.15</v>
      </c>
      <c r="U1410">
        <v>556</v>
      </c>
      <c r="V1410" t="str">
        <f>VLOOKUP(Tabela1[[#This Row],[CÓD FORNECEDOR]],'[1]BASE FORNECEDORES'!$A:$N,11,0)</f>
        <v>72.770.878/0001-17</v>
      </c>
      <c r="W1410" t="str">
        <f>VLOOKUP(Tabela1[[#This Row],[CNPJ]],'[1]BASE FORNECEDORES'!$K:$R,8,0)</f>
        <v>BRASILUX TINTAS TECNICAS LTDA</v>
      </c>
      <c r="X1410">
        <v>84221</v>
      </c>
      <c r="Y1410" t="str">
        <f>VLOOKUP(Tabela1[[#This Row],[CÓD PRODUTO ]],[1]fornnecedor!$A:$G,7,0)</f>
        <v>ESMALTES</v>
      </c>
      <c r="Z1410">
        <v>792641</v>
      </c>
      <c r="AA1410" t="str">
        <f>Tabela1[[#This Row],[DESCRIÇÃO]]</f>
        <v>BRASILUX TINTAS TECNICAS LTDA</v>
      </c>
    </row>
    <row r="1411" spans="1:27" x14ac:dyDescent="0.3">
      <c r="A1411" t="s">
        <v>593</v>
      </c>
      <c r="B1411" t="s">
        <v>547</v>
      </c>
      <c r="C1411" s="1">
        <v>46029</v>
      </c>
      <c r="D1411" s="2">
        <v>4000184220</v>
      </c>
      <c r="E1411" t="s">
        <v>612</v>
      </c>
      <c r="G1411" t="s">
        <v>549</v>
      </c>
      <c r="H1411" t="s">
        <v>24</v>
      </c>
      <c r="I1411">
        <v>36.340000000000003</v>
      </c>
      <c r="J1411">
        <v>4</v>
      </c>
      <c r="K1411">
        <v>0</v>
      </c>
      <c r="L1411">
        <v>145.38</v>
      </c>
      <c r="M1411">
        <v>4.72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150.1</v>
      </c>
      <c r="U1411">
        <v>556</v>
      </c>
      <c r="V1411" t="str">
        <f>VLOOKUP(Tabela1[[#This Row],[CÓD FORNECEDOR]],'[1]BASE FORNECEDORES'!$A:$N,11,0)</f>
        <v>72.770.878/0001-17</v>
      </c>
      <c r="W1411" t="str">
        <f>VLOOKUP(Tabela1[[#This Row],[CNPJ]],'[1]BASE FORNECEDORES'!$K:$R,8,0)</f>
        <v>BRASILUX TINTAS TECNICAS LTDA</v>
      </c>
      <c r="X1411">
        <v>84220</v>
      </c>
      <c r="Y1411" t="str">
        <f>VLOOKUP(Tabela1[[#This Row],[CÓD PRODUTO ]],[1]fornnecedor!$A:$G,7,0)</f>
        <v>ESMALTES</v>
      </c>
      <c r="Z1411">
        <v>792641</v>
      </c>
      <c r="AA1411" t="str">
        <f>Tabela1[[#This Row],[DESCRIÇÃO]]</f>
        <v>BRASILUX TINTAS TECNICAS LTDA</v>
      </c>
    </row>
    <row r="1412" spans="1:27" x14ac:dyDescent="0.3">
      <c r="A1412" t="s">
        <v>593</v>
      </c>
      <c r="B1412" t="s">
        <v>547</v>
      </c>
      <c r="C1412" s="1">
        <v>46029</v>
      </c>
      <c r="D1412" s="2">
        <v>4000184214</v>
      </c>
      <c r="E1412" t="s">
        <v>613</v>
      </c>
      <c r="G1412" t="s">
        <v>549</v>
      </c>
      <c r="H1412" t="s">
        <v>24</v>
      </c>
      <c r="I1412">
        <v>173.15</v>
      </c>
      <c r="J1412">
        <v>5</v>
      </c>
      <c r="K1412">
        <v>0</v>
      </c>
      <c r="L1412">
        <v>865.74</v>
      </c>
      <c r="M1412">
        <v>28.14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893.88</v>
      </c>
      <c r="U1412">
        <v>556</v>
      </c>
      <c r="V1412" t="str">
        <f>VLOOKUP(Tabela1[[#This Row],[CÓD FORNECEDOR]],'[1]BASE FORNECEDORES'!$A:$N,11,0)</f>
        <v>72.770.878/0001-17</v>
      </c>
      <c r="W1412" t="str">
        <f>VLOOKUP(Tabela1[[#This Row],[CNPJ]],'[1]BASE FORNECEDORES'!$K:$R,8,0)</f>
        <v>BRASILUX TINTAS TECNICAS LTDA</v>
      </c>
      <c r="X1412">
        <v>84214</v>
      </c>
      <c r="Y1412" t="str">
        <f>VLOOKUP(Tabela1[[#This Row],[CÓD PRODUTO ]],[1]fornnecedor!$A:$G,7,0)</f>
        <v>ESMALTES</v>
      </c>
      <c r="Z1412">
        <v>792641</v>
      </c>
      <c r="AA1412" t="str">
        <f>Tabela1[[#This Row],[DESCRIÇÃO]]</f>
        <v>BRASILUX TINTAS TECNICAS LTDA</v>
      </c>
    </row>
    <row r="1413" spans="1:27" x14ac:dyDescent="0.3">
      <c r="A1413" t="s">
        <v>593</v>
      </c>
      <c r="B1413" t="s">
        <v>547</v>
      </c>
      <c r="C1413" s="1">
        <v>46029</v>
      </c>
      <c r="D1413" s="2">
        <v>4000184218</v>
      </c>
      <c r="E1413" t="s">
        <v>614</v>
      </c>
      <c r="G1413" t="s">
        <v>549</v>
      </c>
      <c r="H1413" t="s">
        <v>24</v>
      </c>
      <c r="I1413">
        <v>40.76</v>
      </c>
      <c r="J1413">
        <v>8</v>
      </c>
      <c r="K1413">
        <v>0</v>
      </c>
      <c r="L1413">
        <v>326.10000000000002</v>
      </c>
      <c r="M1413">
        <v>10.6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336.7</v>
      </c>
      <c r="U1413">
        <v>556</v>
      </c>
      <c r="V1413" t="str">
        <f>VLOOKUP(Tabela1[[#This Row],[CÓD FORNECEDOR]],'[1]BASE FORNECEDORES'!$A:$N,11,0)</f>
        <v>72.770.878/0001-17</v>
      </c>
      <c r="W1413" t="str">
        <f>VLOOKUP(Tabela1[[#This Row],[CNPJ]],'[1]BASE FORNECEDORES'!$K:$R,8,0)</f>
        <v>BRASILUX TINTAS TECNICAS LTDA</v>
      </c>
      <c r="X1413">
        <v>84218</v>
      </c>
      <c r="Y1413" t="str">
        <f>VLOOKUP(Tabela1[[#This Row],[CÓD PRODUTO ]],[1]fornnecedor!$A:$G,7,0)</f>
        <v>ESMALTES</v>
      </c>
      <c r="Z1413">
        <v>792641</v>
      </c>
      <c r="AA1413" t="str">
        <f>Tabela1[[#This Row],[DESCRIÇÃO]]</f>
        <v>BRASILUX TINTAS TECNICAS LTDA</v>
      </c>
    </row>
    <row r="1414" spans="1:27" x14ac:dyDescent="0.3">
      <c r="A1414" t="s">
        <v>593</v>
      </c>
      <c r="B1414" t="s">
        <v>547</v>
      </c>
      <c r="C1414" s="1">
        <v>46029</v>
      </c>
      <c r="D1414" s="2">
        <v>4000184222</v>
      </c>
      <c r="E1414" t="s">
        <v>615</v>
      </c>
      <c r="G1414" t="s">
        <v>549</v>
      </c>
      <c r="H1414" t="s">
        <v>24</v>
      </c>
      <c r="I1414">
        <v>11.99</v>
      </c>
      <c r="J1414">
        <v>6</v>
      </c>
      <c r="K1414">
        <v>0</v>
      </c>
      <c r="L1414">
        <v>71.959999999999994</v>
      </c>
      <c r="M1414">
        <v>2.34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74.3</v>
      </c>
      <c r="U1414">
        <v>556</v>
      </c>
      <c r="V1414" t="str">
        <f>VLOOKUP(Tabela1[[#This Row],[CÓD FORNECEDOR]],'[1]BASE FORNECEDORES'!$A:$N,11,0)</f>
        <v>72.770.878/0001-17</v>
      </c>
      <c r="W1414" t="str">
        <f>VLOOKUP(Tabela1[[#This Row],[CNPJ]],'[1]BASE FORNECEDORES'!$K:$R,8,0)</f>
        <v>BRASILUX TINTAS TECNICAS LTDA</v>
      </c>
      <c r="X1414">
        <v>84222</v>
      </c>
      <c r="Y1414" t="str">
        <f>VLOOKUP(Tabela1[[#This Row],[CÓD PRODUTO ]],[1]fornnecedor!$A:$G,7,0)</f>
        <v>ESMALTES</v>
      </c>
      <c r="Z1414">
        <v>792641</v>
      </c>
      <c r="AA1414" t="str">
        <f>Tabela1[[#This Row],[DESCRIÇÃO]]</f>
        <v>BRASILUX TINTAS TECNICAS LTDA</v>
      </c>
    </row>
    <row r="1415" spans="1:27" x14ac:dyDescent="0.3">
      <c r="A1415" t="s">
        <v>593</v>
      </c>
      <c r="B1415" t="s">
        <v>547</v>
      </c>
      <c r="C1415" s="1">
        <v>46029</v>
      </c>
      <c r="D1415" s="2">
        <v>3000284243</v>
      </c>
      <c r="E1415" t="s">
        <v>616</v>
      </c>
      <c r="G1415" t="s">
        <v>549</v>
      </c>
      <c r="H1415" t="s">
        <v>24</v>
      </c>
      <c r="I1415">
        <v>119.65</v>
      </c>
      <c r="J1415">
        <v>20</v>
      </c>
      <c r="K1415">
        <v>0</v>
      </c>
      <c r="L1415" s="3">
        <v>2392.98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 s="3">
        <v>2392.98</v>
      </c>
      <c r="U1415">
        <v>556</v>
      </c>
      <c r="V1415" t="str">
        <f>VLOOKUP(Tabela1[[#This Row],[CÓD FORNECEDOR]],'[1]BASE FORNECEDORES'!$A:$N,11,0)</f>
        <v>72.770.878/0001-17</v>
      </c>
      <c r="W1415" t="str">
        <f>VLOOKUP(Tabela1[[#This Row],[CNPJ]],'[1]BASE FORNECEDORES'!$K:$R,8,0)</f>
        <v>BRASILUX TINTAS TECNICAS LTDA</v>
      </c>
      <c r="X1415">
        <v>84243</v>
      </c>
      <c r="Y1415" t="str">
        <f>VLOOKUP(Tabela1[[#This Row],[CÓD PRODUTO ]],[1]fornnecedor!$A:$G,7,0)</f>
        <v>IMPERMEABILIZANTES</v>
      </c>
      <c r="Z1415">
        <v>792641</v>
      </c>
      <c r="AA1415" t="str">
        <f>Tabela1[[#This Row],[DESCRIÇÃO]]</f>
        <v>BRASILUX TINTAS TECNICAS LTDA</v>
      </c>
    </row>
    <row r="1416" spans="1:27" x14ac:dyDescent="0.3">
      <c r="A1416" t="s">
        <v>593</v>
      </c>
      <c r="B1416" t="s">
        <v>547</v>
      </c>
      <c r="C1416" s="1">
        <v>46029</v>
      </c>
      <c r="D1416" s="2">
        <v>3000284244</v>
      </c>
      <c r="E1416" t="s">
        <v>617</v>
      </c>
      <c r="G1416" t="s">
        <v>549</v>
      </c>
      <c r="H1416" t="s">
        <v>24</v>
      </c>
      <c r="I1416">
        <v>136.03</v>
      </c>
      <c r="J1416">
        <v>15</v>
      </c>
      <c r="K1416">
        <v>0</v>
      </c>
      <c r="L1416" s="3">
        <v>2040.44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 s="3">
        <v>2040.44</v>
      </c>
      <c r="U1416">
        <v>556</v>
      </c>
      <c r="V1416" t="str">
        <f>VLOOKUP(Tabela1[[#This Row],[CÓD FORNECEDOR]],'[1]BASE FORNECEDORES'!$A:$N,11,0)</f>
        <v>72.770.878/0001-17</v>
      </c>
      <c r="W1416" t="str">
        <f>VLOOKUP(Tabela1[[#This Row],[CNPJ]],'[1]BASE FORNECEDORES'!$K:$R,8,0)</f>
        <v>BRASILUX TINTAS TECNICAS LTDA</v>
      </c>
      <c r="X1416">
        <v>84244</v>
      </c>
      <c r="Y1416" t="str">
        <f>VLOOKUP(Tabela1[[#This Row],[CÓD PRODUTO ]],[1]fornnecedor!$A:$G,7,0)</f>
        <v>IMPERMEABILIZANTES</v>
      </c>
      <c r="Z1416">
        <v>792641</v>
      </c>
      <c r="AA1416" t="str">
        <f>Tabela1[[#This Row],[DESCRIÇÃO]]</f>
        <v>BRASILUX TINTAS TECNICAS LTDA</v>
      </c>
    </row>
    <row r="1417" spans="1:27" x14ac:dyDescent="0.3">
      <c r="A1417" t="s">
        <v>593</v>
      </c>
      <c r="B1417" t="s">
        <v>547</v>
      </c>
      <c r="C1417" s="1">
        <v>46029</v>
      </c>
      <c r="D1417" s="2">
        <v>2004784106</v>
      </c>
      <c r="E1417" t="s">
        <v>618</v>
      </c>
      <c r="G1417" t="s">
        <v>549</v>
      </c>
      <c r="H1417" t="s">
        <v>24</v>
      </c>
      <c r="I1417">
        <v>23.71</v>
      </c>
      <c r="J1417">
        <v>18</v>
      </c>
      <c r="K1417">
        <v>0</v>
      </c>
      <c r="L1417">
        <v>426.75</v>
      </c>
      <c r="M1417">
        <v>13.87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440.62</v>
      </c>
      <c r="U1417">
        <v>556</v>
      </c>
      <c r="V1417" t="str">
        <f>VLOOKUP(Tabela1[[#This Row],[CÓD FORNECEDOR]],'[1]BASE FORNECEDORES'!$A:$N,11,0)</f>
        <v>72.770.878/0001-17</v>
      </c>
      <c r="W1417" t="str">
        <f>VLOOKUP(Tabela1[[#This Row],[CNPJ]],'[1]BASE FORNECEDORES'!$K:$R,8,0)</f>
        <v>BRASILUX TINTAS TECNICAS LTDA</v>
      </c>
      <c r="X1417">
        <v>84106</v>
      </c>
      <c r="Y1417" t="str">
        <f>VLOOKUP(Tabela1[[#This Row],[CÓD PRODUTO ]],[1]fornnecedor!$A:$G,7,0)</f>
        <v>TINTAS LACA</v>
      </c>
      <c r="Z1417">
        <v>792641</v>
      </c>
      <c r="AA1417" t="str">
        <f>Tabela1[[#This Row],[DESCRIÇÃO]]</f>
        <v>BRASILUX TINTAS TECNICAS LTDA</v>
      </c>
    </row>
    <row r="1418" spans="1:27" x14ac:dyDescent="0.3">
      <c r="A1418" t="s">
        <v>593</v>
      </c>
      <c r="B1418" t="s">
        <v>547</v>
      </c>
      <c r="C1418" s="1">
        <v>46029</v>
      </c>
      <c r="D1418" s="2">
        <v>2004785246</v>
      </c>
      <c r="E1418" t="s">
        <v>619</v>
      </c>
      <c r="G1418" t="s">
        <v>549</v>
      </c>
      <c r="H1418" t="s">
        <v>24</v>
      </c>
      <c r="I1418">
        <v>87.07</v>
      </c>
      <c r="J1418">
        <v>12</v>
      </c>
      <c r="K1418">
        <v>0</v>
      </c>
      <c r="L1418" s="3">
        <v>1044.81</v>
      </c>
      <c r="M1418">
        <v>33.950000000000003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s="3">
        <v>1078.76</v>
      </c>
      <c r="U1418">
        <v>556</v>
      </c>
      <c r="V1418" t="str">
        <f>VLOOKUP(Tabela1[[#This Row],[CÓD FORNECEDOR]],'[1]BASE FORNECEDORES'!$A:$N,11,0)</f>
        <v>72.770.878/0001-17</v>
      </c>
      <c r="W1418" t="str">
        <f>VLOOKUP(Tabela1[[#This Row],[CNPJ]],'[1]BASE FORNECEDORES'!$K:$R,8,0)</f>
        <v>BRASILUX TINTAS TECNICAS LTDA</v>
      </c>
      <c r="X1418">
        <v>85246</v>
      </c>
      <c r="Y1418" t="str">
        <f>VLOOKUP(Tabela1[[#This Row],[CÓD PRODUTO ]],[1]fornnecedor!$A:$G,7,0)</f>
        <v>TINTAS LACA</v>
      </c>
      <c r="Z1418">
        <v>792641</v>
      </c>
      <c r="AA1418" t="str">
        <f>Tabela1[[#This Row],[DESCRIÇÃO]]</f>
        <v>BRASILUX TINTAS TECNICAS LTDA</v>
      </c>
    </row>
    <row r="1419" spans="1:27" x14ac:dyDescent="0.3">
      <c r="A1419" t="s">
        <v>593</v>
      </c>
      <c r="B1419" t="s">
        <v>547</v>
      </c>
      <c r="C1419" s="1">
        <v>46029</v>
      </c>
      <c r="D1419" s="2">
        <v>2004785165</v>
      </c>
      <c r="E1419" t="s">
        <v>620</v>
      </c>
      <c r="G1419" t="s">
        <v>549</v>
      </c>
      <c r="H1419" t="s">
        <v>24</v>
      </c>
      <c r="I1419">
        <v>23.71</v>
      </c>
      <c r="J1419">
        <v>12</v>
      </c>
      <c r="K1419">
        <v>0</v>
      </c>
      <c r="L1419">
        <v>284.5</v>
      </c>
      <c r="M1419">
        <v>9.25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293.75</v>
      </c>
      <c r="U1419">
        <v>556</v>
      </c>
      <c r="V1419" t="str">
        <f>VLOOKUP(Tabela1[[#This Row],[CÓD FORNECEDOR]],'[1]BASE FORNECEDORES'!$A:$N,11,0)</f>
        <v>72.770.878/0001-17</v>
      </c>
      <c r="W1419" t="str">
        <f>VLOOKUP(Tabela1[[#This Row],[CNPJ]],'[1]BASE FORNECEDORES'!$K:$R,8,0)</f>
        <v>BRASILUX TINTAS TECNICAS LTDA</v>
      </c>
      <c r="X1419">
        <v>85165</v>
      </c>
      <c r="Y1419" t="str">
        <f>VLOOKUP(Tabela1[[#This Row],[CÓD PRODUTO ]],[1]fornnecedor!$A:$G,7,0)</f>
        <v>TINTAS LACA</v>
      </c>
      <c r="Z1419">
        <v>792641</v>
      </c>
      <c r="AA1419" t="str">
        <f>Tabela1[[#This Row],[DESCRIÇÃO]]</f>
        <v>BRASILUX TINTAS TECNICAS LTDA</v>
      </c>
    </row>
    <row r="1420" spans="1:27" x14ac:dyDescent="0.3">
      <c r="A1420" t="s">
        <v>593</v>
      </c>
      <c r="B1420" t="s">
        <v>547</v>
      </c>
      <c r="C1420" s="1">
        <v>46029</v>
      </c>
      <c r="D1420" s="2">
        <v>2004784107</v>
      </c>
      <c r="E1420" t="s">
        <v>621</v>
      </c>
      <c r="G1420" t="s">
        <v>549</v>
      </c>
      <c r="H1420" t="s">
        <v>24</v>
      </c>
      <c r="I1420">
        <v>22.77</v>
      </c>
      <c r="J1420">
        <v>12</v>
      </c>
      <c r="K1420">
        <v>0</v>
      </c>
      <c r="L1420">
        <v>273.24</v>
      </c>
      <c r="M1420">
        <v>8.8800000000000008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282.12</v>
      </c>
      <c r="U1420">
        <v>556</v>
      </c>
      <c r="V1420" t="str">
        <f>VLOOKUP(Tabela1[[#This Row],[CÓD FORNECEDOR]],'[1]BASE FORNECEDORES'!$A:$N,11,0)</f>
        <v>72.770.878/0001-17</v>
      </c>
      <c r="W1420" t="str">
        <f>VLOOKUP(Tabela1[[#This Row],[CNPJ]],'[1]BASE FORNECEDORES'!$K:$R,8,0)</f>
        <v>BRASILUX TINTAS TECNICAS LTDA</v>
      </c>
      <c r="X1420">
        <v>84107</v>
      </c>
      <c r="Y1420" t="str">
        <f>VLOOKUP(Tabela1[[#This Row],[CÓD PRODUTO ]],[1]fornnecedor!$A:$G,7,0)</f>
        <v>TINTAS LACA</v>
      </c>
      <c r="Z1420">
        <v>792641</v>
      </c>
      <c r="AA1420" t="str">
        <f>Tabela1[[#This Row],[DESCRIÇÃO]]</f>
        <v>BRASILUX TINTAS TECNICAS LTDA</v>
      </c>
    </row>
    <row r="1421" spans="1:27" x14ac:dyDescent="0.3">
      <c r="A1421" t="s">
        <v>593</v>
      </c>
      <c r="B1421" t="s">
        <v>547</v>
      </c>
      <c r="C1421" s="1">
        <v>46029</v>
      </c>
      <c r="D1421" s="2">
        <v>2004784487</v>
      </c>
      <c r="E1421" t="s">
        <v>622</v>
      </c>
      <c r="G1421" t="s">
        <v>549</v>
      </c>
      <c r="H1421" t="s">
        <v>24</v>
      </c>
      <c r="I1421">
        <v>20.58</v>
      </c>
      <c r="J1421">
        <v>120</v>
      </c>
      <c r="K1421">
        <v>0</v>
      </c>
      <c r="L1421" s="3">
        <v>2469.67</v>
      </c>
      <c r="M1421">
        <v>80.260000000000005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s="3">
        <v>2549.9299999999998</v>
      </c>
      <c r="U1421">
        <v>556</v>
      </c>
      <c r="V1421" t="str">
        <f>VLOOKUP(Tabela1[[#This Row],[CÓD FORNECEDOR]],'[1]BASE FORNECEDORES'!$A:$N,11,0)</f>
        <v>72.770.878/0001-17</v>
      </c>
      <c r="W1421" t="str">
        <f>VLOOKUP(Tabela1[[#This Row],[CNPJ]],'[1]BASE FORNECEDORES'!$K:$R,8,0)</f>
        <v>BRASILUX TINTAS TECNICAS LTDA</v>
      </c>
      <c r="X1421">
        <v>84487</v>
      </c>
      <c r="Y1421" t="str">
        <f>VLOOKUP(Tabela1[[#This Row],[CÓD PRODUTO ]],[1]fornnecedor!$A:$G,7,0)</f>
        <v>TINTAS LACA</v>
      </c>
      <c r="Z1421">
        <v>792641</v>
      </c>
      <c r="AA1421" t="str">
        <f>Tabela1[[#This Row],[DESCRIÇÃO]]</f>
        <v>BRASILUX TINTAS TECNICAS LTDA</v>
      </c>
    </row>
    <row r="1422" spans="1:27" x14ac:dyDescent="0.3">
      <c r="A1422" t="s">
        <v>593</v>
      </c>
      <c r="B1422" t="s">
        <v>547</v>
      </c>
      <c r="C1422" s="1">
        <v>46029</v>
      </c>
      <c r="D1422" s="2">
        <v>2004785291</v>
      </c>
      <c r="E1422" t="s">
        <v>623</v>
      </c>
      <c r="G1422" t="s">
        <v>549</v>
      </c>
      <c r="H1422" t="s">
        <v>24</v>
      </c>
      <c r="I1422">
        <v>73.67</v>
      </c>
      <c r="J1422">
        <v>12</v>
      </c>
      <c r="K1422">
        <v>0</v>
      </c>
      <c r="L1422">
        <v>884.05</v>
      </c>
      <c r="M1422">
        <v>28.74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912.79</v>
      </c>
      <c r="U1422">
        <v>556</v>
      </c>
      <c r="V1422" t="str">
        <f>VLOOKUP(Tabela1[[#This Row],[CÓD FORNECEDOR]],'[1]BASE FORNECEDORES'!$A:$N,11,0)</f>
        <v>72.770.878/0001-17</v>
      </c>
      <c r="W1422" t="str">
        <f>VLOOKUP(Tabela1[[#This Row],[CNPJ]],'[1]BASE FORNECEDORES'!$K:$R,8,0)</f>
        <v>BRASILUX TINTAS TECNICAS LTDA</v>
      </c>
      <c r="X1422">
        <v>85291</v>
      </c>
      <c r="Y1422" t="str">
        <f>VLOOKUP(Tabela1[[#This Row],[CÓD PRODUTO ]],[1]fornnecedor!$A:$G,7,0)</f>
        <v>TINTAS LACA</v>
      </c>
      <c r="Z1422">
        <v>792641</v>
      </c>
      <c r="AA1422" t="str">
        <f>Tabela1[[#This Row],[DESCRIÇÃO]]</f>
        <v>BRASILUX TINTAS TECNICAS LTDA</v>
      </c>
    </row>
    <row r="1423" spans="1:27" x14ac:dyDescent="0.3">
      <c r="A1423" t="s">
        <v>593</v>
      </c>
      <c r="B1423" t="s">
        <v>547</v>
      </c>
      <c r="C1423" s="1">
        <v>46029</v>
      </c>
      <c r="D1423" s="2">
        <v>2004784108</v>
      </c>
      <c r="E1423" t="s">
        <v>624</v>
      </c>
      <c r="G1423" t="s">
        <v>549</v>
      </c>
      <c r="H1423" t="s">
        <v>24</v>
      </c>
      <c r="I1423">
        <v>19.48</v>
      </c>
      <c r="J1423">
        <v>450</v>
      </c>
      <c r="K1423">
        <v>0</v>
      </c>
      <c r="L1423" s="3">
        <v>8764.8799999999992</v>
      </c>
      <c r="M1423">
        <v>284.85000000000002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s="3">
        <v>9049.73</v>
      </c>
      <c r="U1423">
        <v>556</v>
      </c>
      <c r="V1423" t="str">
        <f>VLOOKUP(Tabela1[[#This Row],[CÓD FORNECEDOR]],'[1]BASE FORNECEDORES'!$A:$N,11,0)</f>
        <v>72.770.878/0001-17</v>
      </c>
      <c r="W1423" t="str">
        <f>VLOOKUP(Tabela1[[#This Row],[CNPJ]],'[1]BASE FORNECEDORES'!$K:$R,8,0)</f>
        <v>BRASILUX TINTAS TECNICAS LTDA</v>
      </c>
      <c r="X1423">
        <v>84108</v>
      </c>
      <c r="Y1423" t="str">
        <f>VLOOKUP(Tabela1[[#This Row],[CÓD PRODUTO ]],[1]fornnecedor!$A:$G,7,0)</f>
        <v>TINTAS LACA</v>
      </c>
      <c r="Z1423">
        <v>792641</v>
      </c>
      <c r="AA1423" t="str">
        <f>Tabela1[[#This Row],[DESCRIÇÃO]]</f>
        <v>BRASILUX TINTAS TECNICAS LTDA</v>
      </c>
    </row>
    <row r="1424" spans="1:27" x14ac:dyDescent="0.3">
      <c r="A1424" t="s">
        <v>593</v>
      </c>
      <c r="B1424" t="s">
        <v>547</v>
      </c>
      <c r="C1424" s="1">
        <v>46029</v>
      </c>
      <c r="D1424" s="2">
        <v>2004784496</v>
      </c>
      <c r="E1424" t="s">
        <v>625</v>
      </c>
      <c r="G1424" t="s">
        <v>549</v>
      </c>
      <c r="H1424" t="s">
        <v>24</v>
      </c>
      <c r="I1424">
        <v>79.19</v>
      </c>
      <c r="J1424">
        <v>12</v>
      </c>
      <c r="K1424">
        <v>0</v>
      </c>
      <c r="L1424">
        <v>950.24</v>
      </c>
      <c r="M1424">
        <v>30.89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981.13</v>
      </c>
      <c r="U1424">
        <v>556</v>
      </c>
      <c r="V1424" t="str">
        <f>VLOOKUP(Tabela1[[#This Row],[CÓD FORNECEDOR]],'[1]BASE FORNECEDORES'!$A:$N,11,0)</f>
        <v>72.770.878/0001-17</v>
      </c>
      <c r="W1424" t="str">
        <f>VLOOKUP(Tabela1[[#This Row],[CNPJ]],'[1]BASE FORNECEDORES'!$K:$R,8,0)</f>
        <v>BRASILUX TINTAS TECNICAS LTDA</v>
      </c>
      <c r="X1424">
        <v>84496</v>
      </c>
      <c r="Y1424" t="str">
        <f>VLOOKUP(Tabela1[[#This Row],[CÓD PRODUTO ]],[1]fornnecedor!$A:$G,7,0)</f>
        <v>TINTAS LACA</v>
      </c>
      <c r="Z1424">
        <v>792641</v>
      </c>
      <c r="AA1424" t="str">
        <f>Tabela1[[#This Row],[DESCRIÇÃO]]</f>
        <v>BRASILUX TINTAS TECNICAS LTDA</v>
      </c>
    </row>
    <row r="1425" spans="1:27" x14ac:dyDescent="0.3">
      <c r="A1425" t="s">
        <v>593</v>
      </c>
      <c r="B1425" t="s">
        <v>547</v>
      </c>
      <c r="C1425" s="1">
        <v>46029</v>
      </c>
      <c r="D1425" s="2">
        <v>2004784109</v>
      </c>
      <c r="E1425" t="s">
        <v>626</v>
      </c>
      <c r="G1425" t="s">
        <v>549</v>
      </c>
      <c r="H1425" t="s">
        <v>24</v>
      </c>
      <c r="I1425">
        <v>21.83</v>
      </c>
      <c r="J1425">
        <v>72</v>
      </c>
      <c r="K1425">
        <v>0</v>
      </c>
      <c r="L1425" s="3">
        <v>1571.65</v>
      </c>
      <c r="M1425">
        <v>51.08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s="3">
        <v>1622.73</v>
      </c>
      <c r="U1425">
        <v>556</v>
      </c>
      <c r="V1425" t="str">
        <f>VLOOKUP(Tabela1[[#This Row],[CÓD FORNECEDOR]],'[1]BASE FORNECEDORES'!$A:$N,11,0)</f>
        <v>72.770.878/0001-17</v>
      </c>
      <c r="W1425" t="str">
        <f>VLOOKUP(Tabela1[[#This Row],[CNPJ]],'[1]BASE FORNECEDORES'!$K:$R,8,0)</f>
        <v>BRASILUX TINTAS TECNICAS LTDA</v>
      </c>
      <c r="X1425">
        <v>84109</v>
      </c>
      <c r="Y1425" t="str">
        <f>VLOOKUP(Tabela1[[#This Row],[CÓD PRODUTO ]],[1]fornnecedor!$A:$G,7,0)</f>
        <v>TINTAS LACA</v>
      </c>
      <c r="Z1425">
        <v>792641</v>
      </c>
      <c r="AA1425" t="str">
        <f>Tabela1[[#This Row],[DESCRIÇÃO]]</f>
        <v>BRASILUX TINTAS TECNICAS LTDA</v>
      </c>
    </row>
    <row r="1426" spans="1:27" x14ac:dyDescent="0.3">
      <c r="A1426" t="s">
        <v>593</v>
      </c>
      <c r="B1426" t="s">
        <v>547</v>
      </c>
      <c r="C1426" s="1">
        <v>46029</v>
      </c>
      <c r="D1426" s="2">
        <v>3000684598</v>
      </c>
      <c r="E1426" t="s">
        <v>627</v>
      </c>
      <c r="G1426" t="s">
        <v>549</v>
      </c>
      <c r="H1426" t="s">
        <v>24</v>
      </c>
      <c r="I1426">
        <v>133.91</v>
      </c>
      <c r="J1426">
        <v>4</v>
      </c>
      <c r="K1426">
        <v>0</v>
      </c>
      <c r="L1426">
        <v>535.66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535.66</v>
      </c>
      <c r="U1426">
        <v>556</v>
      </c>
      <c r="V1426" t="str">
        <f>VLOOKUP(Tabela1[[#This Row],[CÓD FORNECEDOR]],'[1]BASE FORNECEDORES'!$A:$N,11,0)</f>
        <v>72.770.878/0001-17</v>
      </c>
      <c r="W1426" t="str">
        <f>VLOOKUP(Tabela1[[#This Row],[CNPJ]],'[1]BASE FORNECEDORES'!$K:$R,8,0)</f>
        <v>BRASILUX TINTAS TECNICAS LTDA</v>
      </c>
      <c r="X1426">
        <v>84598</v>
      </c>
      <c r="Y1426" t="str">
        <f>VLOOKUP(Tabela1[[#This Row],[CÓD PRODUTO ]],[1]fornnecedor!$A:$G,7,0)</f>
        <v>BASES IMOBILIÁRIAS</v>
      </c>
      <c r="Z1426">
        <v>792641</v>
      </c>
      <c r="AA1426" t="str">
        <f>Tabela1[[#This Row],[DESCRIÇÃO]]</f>
        <v>BRASILUX TINTAS TECNICAS LTDA</v>
      </c>
    </row>
    <row r="1427" spans="1:27" x14ac:dyDescent="0.3">
      <c r="A1427" t="s">
        <v>593</v>
      </c>
      <c r="B1427" t="s">
        <v>547</v>
      </c>
      <c r="C1427" s="1">
        <v>46029</v>
      </c>
      <c r="D1427" s="2">
        <v>3000184277</v>
      </c>
      <c r="E1427" t="s">
        <v>628</v>
      </c>
      <c r="G1427" t="s">
        <v>549</v>
      </c>
      <c r="H1427" t="s">
        <v>24</v>
      </c>
      <c r="I1427">
        <v>35.81</v>
      </c>
      <c r="J1427">
        <v>8</v>
      </c>
      <c r="K1427">
        <v>0</v>
      </c>
      <c r="L1427">
        <v>286.49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286.49</v>
      </c>
      <c r="U1427">
        <v>556</v>
      </c>
      <c r="V1427" t="str">
        <f>VLOOKUP(Tabela1[[#This Row],[CÓD FORNECEDOR]],'[1]BASE FORNECEDORES'!$A:$N,11,0)</f>
        <v>72.770.878/0001-17</v>
      </c>
      <c r="W1427" t="str">
        <f>VLOOKUP(Tabela1[[#This Row],[CNPJ]],'[1]BASE FORNECEDORES'!$K:$R,8,0)</f>
        <v>BRASILUX TINTAS TECNICAS LTDA</v>
      </c>
      <c r="X1427">
        <v>84277</v>
      </c>
      <c r="Y1427" t="str">
        <f>VLOOKUP(Tabela1[[#This Row],[CÓD PRODUTO ]],[1]fornnecedor!$A:$G,7,0)</f>
        <v>TINTA PAREDE</v>
      </c>
      <c r="Z1427">
        <v>792641</v>
      </c>
      <c r="AA1427" t="str">
        <f>Tabela1[[#This Row],[DESCRIÇÃO]]</f>
        <v>BRASILUX TINTAS TECNICAS LTDA</v>
      </c>
    </row>
    <row r="1428" spans="1:27" x14ac:dyDescent="0.3">
      <c r="A1428" t="s">
        <v>593</v>
      </c>
      <c r="B1428" t="s">
        <v>547</v>
      </c>
      <c r="C1428" s="1">
        <v>46029</v>
      </c>
      <c r="D1428" s="2">
        <v>4000184150</v>
      </c>
      <c r="E1428" t="s">
        <v>629</v>
      </c>
      <c r="G1428" t="s">
        <v>549</v>
      </c>
      <c r="H1428" t="s">
        <v>24</v>
      </c>
      <c r="I1428">
        <v>52.36</v>
      </c>
      <c r="J1428">
        <v>12</v>
      </c>
      <c r="K1428">
        <v>0</v>
      </c>
      <c r="L1428">
        <v>628.32000000000005</v>
      </c>
      <c r="M1428">
        <v>20.420000000000002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648.74</v>
      </c>
      <c r="U1428">
        <v>556</v>
      </c>
      <c r="V1428" t="str">
        <f>VLOOKUP(Tabela1[[#This Row],[CÓD FORNECEDOR]],'[1]BASE FORNECEDORES'!$A:$N,11,0)</f>
        <v>72.770.878/0001-17</v>
      </c>
      <c r="W1428" t="str">
        <f>VLOOKUP(Tabela1[[#This Row],[CNPJ]],'[1]BASE FORNECEDORES'!$K:$R,8,0)</f>
        <v>BRASILUX TINTAS TECNICAS LTDA</v>
      </c>
      <c r="X1428">
        <v>84150</v>
      </c>
      <c r="Y1428" t="str">
        <f>VLOOKUP(Tabela1[[#This Row],[CÓD PRODUTO ]],[1]fornnecedor!$A:$G,7,0)</f>
        <v>ESMALTES</v>
      </c>
      <c r="Z1428">
        <v>792641</v>
      </c>
      <c r="AA1428" t="str">
        <f>Tabela1[[#This Row],[DESCRIÇÃO]]</f>
        <v>BRASILUX TINTAS TECNICAS LTDA</v>
      </c>
    </row>
    <row r="1429" spans="1:27" x14ac:dyDescent="0.3">
      <c r="A1429" t="s">
        <v>593</v>
      </c>
      <c r="B1429" t="s">
        <v>547</v>
      </c>
      <c r="C1429" s="1">
        <v>46029</v>
      </c>
      <c r="D1429" s="2">
        <v>5000184693</v>
      </c>
      <c r="E1429" t="s">
        <v>630</v>
      </c>
      <c r="G1429" t="s">
        <v>549</v>
      </c>
      <c r="H1429" t="s">
        <v>24</v>
      </c>
      <c r="I1429">
        <v>5.81</v>
      </c>
      <c r="J1429">
        <v>12</v>
      </c>
      <c r="K1429">
        <v>0</v>
      </c>
      <c r="L1429">
        <v>69.75</v>
      </c>
      <c r="M1429">
        <v>2.2599999999999998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72.010000000000005</v>
      </c>
      <c r="U1429">
        <v>556</v>
      </c>
      <c r="V1429" t="str">
        <f>VLOOKUP(Tabela1[[#This Row],[CÓD FORNECEDOR]],'[1]BASE FORNECEDORES'!$A:$N,11,0)</f>
        <v>72.770.878/0001-17</v>
      </c>
      <c r="W1429" t="str">
        <f>VLOOKUP(Tabela1[[#This Row],[CNPJ]],'[1]BASE FORNECEDORES'!$K:$R,8,0)</f>
        <v>BRASILUX TINTAS TECNICAS LTDA</v>
      </c>
      <c r="X1429">
        <v>84693</v>
      </c>
      <c r="Y1429" t="str">
        <f>VLOOKUP(Tabela1[[#This Row],[CÓD PRODUTO ]],[1]fornnecedor!$A:$G,7,0)</f>
        <v>LINHA MOVELEIRA</v>
      </c>
      <c r="Z1429">
        <v>792641</v>
      </c>
      <c r="AA1429" t="str">
        <f>Tabela1[[#This Row],[DESCRIÇÃO]]</f>
        <v>BRASILUX TINTAS TECNICAS LTDA</v>
      </c>
    </row>
    <row r="1430" spans="1:27" x14ac:dyDescent="0.3">
      <c r="A1430" t="s">
        <v>593</v>
      </c>
      <c r="B1430" t="s">
        <v>547</v>
      </c>
      <c r="C1430" s="1">
        <v>46029</v>
      </c>
      <c r="D1430" s="2">
        <v>4000184559</v>
      </c>
      <c r="E1430" t="s">
        <v>631</v>
      </c>
      <c r="G1430" t="s">
        <v>549</v>
      </c>
      <c r="H1430" t="s">
        <v>24</v>
      </c>
      <c r="I1430">
        <v>64.989999999999995</v>
      </c>
      <c r="J1430">
        <v>20</v>
      </c>
      <c r="K1430">
        <v>0</v>
      </c>
      <c r="L1430" s="3">
        <v>1299.8699999999999</v>
      </c>
      <c r="M1430">
        <v>42.25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 s="3">
        <v>1342.12</v>
      </c>
      <c r="U1430">
        <v>556</v>
      </c>
      <c r="V1430" t="str">
        <f>VLOOKUP(Tabela1[[#This Row],[CÓD FORNECEDOR]],'[1]BASE FORNECEDORES'!$A:$N,11,0)</f>
        <v>72.770.878/0001-17</v>
      </c>
      <c r="W1430" t="str">
        <f>VLOOKUP(Tabela1[[#This Row],[CNPJ]],'[1]BASE FORNECEDORES'!$K:$R,8,0)</f>
        <v>BRASILUX TINTAS TECNICAS LTDA</v>
      </c>
      <c r="X1430">
        <v>84559</v>
      </c>
      <c r="Y1430" t="str">
        <f>VLOOKUP(Tabela1[[#This Row],[CÓD PRODUTO ]],[1]fornnecedor!$A:$G,7,0)</f>
        <v>ESMALTES</v>
      </c>
      <c r="Z1430">
        <v>792641</v>
      </c>
      <c r="AA1430" t="str">
        <f>Tabela1[[#This Row],[DESCRIÇÃO]]</f>
        <v>BRASILUX TINTAS TECNICAS LTDA</v>
      </c>
    </row>
    <row r="1431" spans="1:27" x14ac:dyDescent="0.3">
      <c r="A1431" t="s">
        <v>593</v>
      </c>
      <c r="B1431" t="s">
        <v>547</v>
      </c>
      <c r="C1431" s="1">
        <v>46029</v>
      </c>
      <c r="D1431" s="2">
        <v>4000184457</v>
      </c>
      <c r="E1431" t="s">
        <v>632</v>
      </c>
      <c r="G1431" t="s">
        <v>549</v>
      </c>
      <c r="H1431" t="s">
        <v>24</v>
      </c>
      <c r="I1431">
        <v>15.72</v>
      </c>
      <c r="J1431">
        <v>6</v>
      </c>
      <c r="K1431">
        <v>0</v>
      </c>
      <c r="L1431">
        <v>94.34</v>
      </c>
      <c r="M1431">
        <v>3.06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97.4</v>
      </c>
      <c r="U1431">
        <v>556</v>
      </c>
      <c r="V1431" t="str">
        <f>VLOOKUP(Tabela1[[#This Row],[CÓD FORNECEDOR]],'[1]BASE FORNECEDORES'!$A:$N,11,0)</f>
        <v>72.770.878/0001-17</v>
      </c>
      <c r="W1431" t="str">
        <f>VLOOKUP(Tabela1[[#This Row],[CNPJ]],'[1]BASE FORNECEDORES'!$K:$R,8,0)</f>
        <v>BRASILUX TINTAS TECNICAS LTDA</v>
      </c>
      <c r="X1431">
        <v>84457</v>
      </c>
      <c r="Y1431" t="str">
        <f>VLOOKUP(Tabela1[[#This Row],[CÓD PRODUTO ]],[1]fornnecedor!$A:$G,7,0)</f>
        <v>ESMALTES</v>
      </c>
      <c r="Z1431">
        <v>792641</v>
      </c>
      <c r="AA1431" t="str">
        <f>Tabela1[[#This Row],[DESCRIÇÃO]]</f>
        <v>BRASILUX TINTAS TECNICAS LTDA</v>
      </c>
    </row>
    <row r="1432" spans="1:27" x14ac:dyDescent="0.3">
      <c r="A1432" t="s">
        <v>593</v>
      </c>
      <c r="B1432" t="s">
        <v>547</v>
      </c>
      <c r="C1432" s="1">
        <v>46029</v>
      </c>
      <c r="D1432" s="2">
        <v>4000184962</v>
      </c>
      <c r="E1432" t="s">
        <v>633</v>
      </c>
      <c r="G1432" t="s">
        <v>549</v>
      </c>
      <c r="H1432" t="s">
        <v>24</v>
      </c>
      <c r="I1432">
        <v>315.98</v>
      </c>
      <c r="J1432">
        <v>3</v>
      </c>
      <c r="K1432">
        <v>0</v>
      </c>
      <c r="L1432">
        <v>947.93</v>
      </c>
      <c r="M1432">
        <v>30.81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978.74</v>
      </c>
      <c r="U1432">
        <v>556</v>
      </c>
      <c r="V1432" t="str">
        <f>VLOOKUP(Tabela1[[#This Row],[CÓD FORNECEDOR]],'[1]BASE FORNECEDORES'!$A:$N,11,0)</f>
        <v>72.770.878/0001-17</v>
      </c>
      <c r="W1432" t="str">
        <f>VLOOKUP(Tabela1[[#This Row],[CNPJ]],'[1]BASE FORNECEDORES'!$K:$R,8,0)</f>
        <v>BRASILUX TINTAS TECNICAS LTDA</v>
      </c>
      <c r="X1432">
        <v>84962</v>
      </c>
      <c r="Y1432" t="str">
        <f>VLOOKUP(Tabela1[[#This Row],[CÓD PRODUTO ]],[1]fornnecedor!$A:$G,7,0)</f>
        <v>ESMALTES</v>
      </c>
      <c r="Z1432">
        <v>792641</v>
      </c>
      <c r="AA1432" t="str">
        <f>Tabela1[[#This Row],[DESCRIÇÃO]]</f>
        <v>BRASILUX TINTAS TECNICAS LTDA</v>
      </c>
    </row>
    <row r="1433" spans="1:27" x14ac:dyDescent="0.3">
      <c r="A1433" t="s">
        <v>593</v>
      </c>
      <c r="B1433" t="s">
        <v>547</v>
      </c>
      <c r="C1433" s="1">
        <v>46029</v>
      </c>
      <c r="D1433" s="2">
        <v>4000184100</v>
      </c>
      <c r="E1433" t="s">
        <v>634</v>
      </c>
      <c r="G1433" t="s">
        <v>549</v>
      </c>
      <c r="H1433" t="s">
        <v>24</v>
      </c>
      <c r="I1433">
        <v>15.69</v>
      </c>
      <c r="J1433">
        <v>6</v>
      </c>
      <c r="K1433">
        <v>0</v>
      </c>
      <c r="L1433">
        <v>94.13</v>
      </c>
      <c r="M1433">
        <v>3.06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97.19</v>
      </c>
      <c r="U1433">
        <v>556</v>
      </c>
      <c r="V1433" t="str">
        <f>VLOOKUP(Tabela1[[#This Row],[CÓD FORNECEDOR]],'[1]BASE FORNECEDORES'!$A:$N,11,0)</f>
        <v>72.770.878/0001-17</v>
      </c>
      <c r="W1433" t="str">
        <f>VLOOKUP(Tabela1[[#This Row],[CNPJ]],'[1]BASE FORNECEDORES'!$K:$R,8,0)</f>
        <v>BRASILUX TINTAS TECNICAS LTDA</v>
      </c>
      <c r="X1433">
        <v>84100</v>
      </c>
      <c r="Y1433" t="str">
        <f>VLOOKUP(Tabela1[[#This Row],[CÓD PRODUTO ]],[1]fornnecedor!$A:$G,7,0)</f>
        <v>ESMALTES</v>
      </c>
      <c r="Z1433">
        <v>792641</v>
      </c>
      <c r="AA1433" t="str">
        <f>Tabela1[[#This Row],[DESCRIÇÃO]]</f>
        <v>BRASILUX TINTAS TECNICAS LTDA</v>
      </c>
    </row>
    <row r="1434" spans="1:27" x14ac:dyDescent="0.3">
      <c r="A1434" t="s">
        <v>593</v>
      </c>
      <c r="B1434" t="s">
        <v>547</v>
      </c>
      <c r="C1434" s="1">
        <v>46029</v>
      </c>
      <c r="D1434" s="2">
        <v>4000184104</v>
      </c>
      <c r="E1434" t="s">
        <v>635</v>
      </c>
      <c r="G1434" t="s">
        <v>549</v>
      </c>
      <c r="H1434" t="s">
        <v>24</v>
      </c>
      <c r="I1434">
        <v>14.32</v>
      </c>
      <c r="J1434">
        <v>24</v>
      </c>
      <c r="K1434">
        <v>0</v>
      </c>
      <c r="L1434">
        <v>343.64</v>
      </c>
      <c r="M1434">
        <v>11.17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354.81</v>
      </c>
      <c r="U1434">
        <v>556</v>
      </c>
      <c r="V1434" t="str">
        <f>VLOOKUP(Tabela1[[#This Row],[CÓD FORNECEDOR]],'[1]BASE FORNECEDORES'!$A:$N,11,0)</f>
        <v>72.770.878/0001-17</v>
      </c>
      <c r="W1434" t="str">
        <f>VLOOKUP(Tabela1[[#This Row],[CNPJ]],'[1]BASE FORNECEDORES'!$K:$R,8,0)</f>
        <v>BRASILUX TINTAS TECNICAS LTDA</v>
      </c>
      <c r="X1434">
        <v>84104</v>
      </c>
      <c r="Y1434" t="str">
        <f>VLOOKUP(Tabela1[[#This Row],[CÓD PRODUTO ]],[1]fornnecedor!$A:$G,7,0)</f>
        <v>ESMALTES</v>
      </c>
      <c r="Z1434">
        <v>792641</v>
      </c>
      <c r="AA1434" t="str">
        <f>Tabela1[[#This Row],[DESCRIÇÃO]]</f>
        <v>BRASILUX TINTAS TECNICAS LTDA</v>
      </c>
    </row>
    <row r="1435" spans="1:27" x14ac:dyDescent="0.3">
      <c r="A1435" t="s">
        <v>593</v>
      </c>
      <c r="B1435" t="s">
        <v>547</v>
      </c>
      <c r="C1435" s="1">
        <v>46029</v>
      </c>
      <c r="D1435" s="2">
        <v>4000184093</v>
      </c>
      <c r="E1435" t="s">
        <v>636</v>
      </c>
      <c r="G1435" t="s">
        <v>549</v>
      </c>
      <c r="H1435" t="s">
        <v>24</v>
      </c>
      <c r="I1435">
        <v>17.37</v>
      </c>
      <c r="J1435">
        <v>6</v>
      </c>
      <c r="K1435">
        <v>0</v>
      </c>
      <c r="L1435">
        <v>104.24</v>
      </c>
      <c r="M1435">
        <v>3.39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107.63</v>
      </c>
      <c r="U1435">
        <v>556</v>
      </c>
      <c r="V1435" t="str">
        <f>VLOOKUP(Tabela1[[#This Row],[CÓD FORNECEDOR]],'[1]BASE FORNECEDORES'!$A:$N,11,0)</f>
        <v>72.770.878/0001-17</v>
      </c>
      <c r="W1435" t="str">
        <f>VLOOKUP(Tabela1[[#This Row],[CNPJ]],'[1]BASE FORNECEDORES'!$K:$R,8,0)</f>
        <v>BRASILUX TINTAS TECNICAS LTDA</v>
      </c>
      <c r="X1435">
        <v>84093</v>
      </c>
      <c r="Y1435" t="str">
        <f>VLOOKUP(Tabela1[[#This Row],[CÓD PRODUTO ]],[1]fornnecedor!$A:$G,7,0)</f>
        <v>ESMALTES</v>
      </c>
      <c r="Z1435">
        <v>792641</v>
      </c>
      <c r="AA1435" t="str">
        <f>Tabela1[[#This Row],[DESCRIÇÃO]]</f>
        <v>BRASILUX TINTAS TECNICAS LTDA</v>
      </c>
    </row>
    <row r="1436" spans="1:27" x14ac:dyDescent="0.3">
      <c r="A1436" t="s">
        <v>593</v>
      </c>
      <c r="B1436" t="s">
        <v>547</v>
      </c>
      <c r="C1436" s="1">
        <v>46029</v>
      </c>
      <c r="D1436" s="2">
        <v>4000324356</v>
      </c>
      <c r="E1436" t="s">
        <v>637</v>
      </c>
      <c r="G1436" t="s">
        <v>549</v>
      </c>
      <c r="H1436" t="s">
        <v>24</v>
      </c>
      <c r="I1436">
        <v>227.39</v>
      </c>
      <c r="J1436">
        <v>4</v>
      </c>
      <c r="K1436">
        <v>0</v>
      </c>
      <c r="L1436">
        <v>909.57</v>
      </c>
      <c r="M1436">
        <v>29.56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939.13</v>
      </c>
      <c r="U1436">
        <v>556</v>
      </c>
      <c r="V1436" t="str">
        <f>VLOOKUP(Tabela1[[#This Row],[CÓD FORNECEDOR]],'[1]BASE FORNECEDORES'!$A:$N,11,0)</f>
        <v>72.770.878/0001-17</v>
      </c>
      <c r="W1436" t="str">
        <f>VLOOKUP(Tabela1[[#This Row],[CNPJ]],'[1]BASE FORNECEDORES'!$K:$R,8,0)</f>
        <v>BRASILUX TINTAS TECNICAS LTDA</v>
      </c>
      <c r="X1436">
        <v>24356</v>
      </c>
      <c r="Y1436" t="str">
        <f>VLOOKUP(Tabela1[[#This Row],[CÓD PRODUTO ]],[1]fornnecedor!$A:$G,7,0)</f>
        <v xml:space="preserve">BASES SISTEMA NO MACHINE </v>
      </c>
      <c r="Z1436">
        <v>792641</v>
      </c>
      <c r="AA1436" t="str">
        <f>Tabela1[[#This Row],[DESCRIÇÃO]]</f>
        <v>BRASILUX TINTAS TECNICAS LTDA</v>
      </c>
    </row>
    <row r="1437" spans="1:27" x14ac:dyDescent="0.3">
      <c r="A1437" t="s">
        <v>593</v>
      </c>
      <c r="B1437" t="s">
        <v>547</v>
      </c>
      <c r="C1437" s="1">
        <v>46029</v>
      </c>
      <c r="D1437" s="2">
        <v>5000184191</v>
      </c>
      <c r="E1437" t="s">
        <v>638</v>
      </c>
      <c r="G1437" t="s">
        <v>549</v>
      </c>
      <c r="H1437" t="s">
        <v>24</v>
      </c>
      <c r="I1437">
        <v>15.72</v>
      </c>
      <c r="J1437">
        <v>12</v>
      </c>
      <c r="K1437">
        <v>0</v>
      </c>
      <c r="L1437">
        <v>188.66</v>
      </c>
      <c r="M1437">
        <v>6.13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194.79</v>
      </c>
      <c r="U1437">
        <v>556</v>
      </c>
      <c r="V1437" t="str">
        <f>VLOOKUP(Tabela1[[#This Row],[CÓD FORNECEDOR]],'[1]BASE FORNECEDORES'!$A:$N,11,0)</f>
        <v>72.770.878/0001-17</v>
      </c>
      <c r="W1437" t="str">
        <f>VLOOKUP(Tabela1[[#This Row],[CNPJ]],'[1]BASE FORNECEDORES'!$K:$R,8,0)</f>
        <v>BRASILUX TINTAS TECNICAS LTDA</v>
      </c>
      <c r="X1437">
        <v>84191</v>
      </c>
      <c r="Y1437" t="str">
        <f>VLOOKUP(Tabela1[[#This Row],[CÓD PRODUTO ]],[1]fornnecedor!$A:$G,7,0)</f>
        <v>LINHA MOVELEIRA</v>
      </c>
      <c r="Z1437">
        <v>792641</v>
      </c>
      <c r="AA1437" t="str">
        <f>Tabela1[[#This Row],[DESCRIÇÃO]]</f>
        <v>BRASILUX TINTAS TECNICAS LTDA</v>
      </c>
    </row>
    <row r="1438" spans="1:27" x14ac:dyDescent="0.3">
      <c r="A1438" t="s">
        <v>593</v>
      </c>
      <c r="B1438" t="s">
        <v>547</v>
      </c>
      <c r="C1438" s="1">
        <v>46029</v>
      </c>
      <c r="D1438" s="2">
        <v>5000184192</v>
      </c>
      <c r="E1438" t="s">
        <v>639</v>
      </c>
      <c r="G1438" t="s">
        <v>549</v>
      </c>
      <c r="H1438" t="s">
        <v>24</v>
      </c>
      <c r="I1438">
        <v>16.14</v>
      </c>
      <c r="J1438">
        <v>12</v>
      </c>
      <c r="K1438">
        <v>0</v>
      </c>
      <c r="L1438">
        <v>193.69</v>
      </c>
      <c r="M1438">
        <v>6.29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199.98</v>
      </c>
      <c r="U1438">
        <v>556</v>
      </c>
      <c r="V1438" t="str">
        <f>VLOOKUP(Tabela1[[#This Row],[CÓD FORNECEDOR]],'[1]BASE FORNECEDORES'!$A:$N,11,0)</f>
        <v>72.770.878/0001-17</v>
      </c>
      <c r="W1438" t="str">
        <f>VLOOKUP(Tabela1[[#This Row],[CNPJ]],'[1]BASE FORNECEDORES'!$K:$R,8,0)</f>
        <v>BRASILUX TINTAS TECNICAS LTDA</v>
      </c>
      <c r="X1438">
        <v>84192</v>
      </c>
      <c r="Y1438" t="str">
        <f>VLOOKUP(Tabela1[[#This Row],[CÓD PRODUTO ]],[1]fornnecedor!$A:$G,7,0)</f>
        <v>LINHA MOVELEIRA</v>
      </c>
      <c r="Z1438">
        <v>792641</v>
      </c>
      <c r="AA1438" t="str">
        <f>Tabela1[[#This Row],[DESCRIÇÃO]]</f>
        <v>BRASILUX TINTAS TECNICAS LTDA</v>
      </c>
    </row>
    <row r="1439" spans="1:27" x14ac:dyDescent="0.3">
      <c r="A1439" t="s">
        <v>593</v>
      </c>
      <c r="B1439" t="s">
        <v>547</v>
      </c>
      <c r="C1439" s="1">
        <v>46029</v>
      </c>
      <c r="D1439" s="2">
        <v>4000384624</v>
      </c>
      <c r="E1439" t="s">
        <v>640</v>
      </c>
      <c r="G1439" t="s">
        <v>549</v>
      </c>
      <c r="H1439" t="s">
        <v>24</v>
      </c>
      <c r="I1439">
        <v>58.59</v>
      </c>
      <c r="J1439">
        <v>4</v>
      </c>
      <c r="K1439">
        <v>0</v>
      </c>
      <c r="L1439">
        <v>234.36</v>
      </c>
      <c r="M1439">
        <v>7.62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241.98</v>
      </c>
      <c r="U1439">
        <v>556</v>
      </c>
      <c r="V1439" t="str">
        <f>VLOOKUP(Tabela1[[#This Row],[CÓD FORNECEDOR]],'[1]BASE FORNECEDORES'!$A:$N,11,0)</f>
        <v>72.770.878/0001-17</v>
      </c>
      <c r="W1439" t="str">
        <f>VLOOKUP(Tabela1[[#This Row],[CNPJ]],'[1]BASE FORNECEDORES'!$K:$R,8,0)</f>
        <v>BRASILUX TINTAS TECNICAS LTDA</v>
      </c>
      <c r="X1439">
        <v>84624</v>
      </c>
      <c r="Y1439" t="str">
        <f>VLOOKUP(Tabela1[[#This Row],[CÓD PRODUTO ]],[1]fornnecedor!$A:$G,7,0)</f>
        <v xml:space="preserve">BASES SISTEMA NO MACHINE </v>
      </c>
      <c r="Z1439">
        <v>792641</v>
      </c>
      <c r="AA1439" t="str">
        <f>Tabela1[[#This Row],[DESCRIÇÃO]]</f>
        <v>BRASILUX TINTAS TECNICAS LTDA</v>
      </c>
    </row>
    <row r="1440" spans="1:27" x14ac:dyDescent="0.3">
      <c r="A1440" t="s">
        <v>593</v>
      </c>
      <c r="B1440" t="s">
        <v>547</v>
      </c>
      <c r="C1440" s="1">
        <v>46029</v>
      </c>
      <c r="D1440" s="2">
        <v>4000384625</v>
      </c>
      <c r="E1440" t="s">
        <v>641</v>
      </c>
      <c r="G1440" t="s">
        <v>549</v>
      </c>
      <c r="H1440" t="s">
        <v>24</v>
      </c>
      <c r="I1440">
        <v>59.23</v>
      </c>
      <c r="J1440">
        <v>4</v>
      </c>
      <c r="K1440">
        <v>0</v>
      </c>
      <c r="L1440">
        <v>236.91</v>
      </c>
      <c r="M1440">
        <v>7.7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244.61</v>
      </c>
      <c r="U1440">
        <v>556</v>
      </c>
      <c r="V1440" t="str">
        <f>VLOOKUP(Tabela1[[#This Row],[CÓD FORNECEDOR]],'[1]BASE FORNECEDORES'!$A:$N,11,0)</f>
        <v>72.770.878/0001-17</v>
      </c>
      <c r="W1440" t="str">
        <f>VLOOKUP(Tabela1[[#This Row],[CNPJ]],'[1]BASE FORNECEDORES'!$K:$R,8,0)</f>
        <v>BRASILUX TINTAS TECNICAS LTDA</v>
      </c>
      <c r="X1440">
        <v>84625</v>
      </c>
      <c r="Y1440" t="str">
        <f>VLOOKUP(Tabela1[[#This Row],[CÓD PRODUTO ]],[1]fornnecedor!$A:$G,7,0)</f>
        <v xml:space="preserve">BASES SISTEMA NO MACHINE </v>
      </c>
      <c r="Z1440">
        <v>792641</v>
      </c>
      <c r="AA1440" t="str">
        <f>Tabela1[[#This Row],[DESCRIÇÃO]]</f>
        <v>BRASILUX TINTAS TECNICAS LTDA</v>
      </c>
    </row>
    <row r="1441" spans="1:27" x14ac:dyDescent="0.3">
      <c r="A1441" t="s">
        <v>593</v>
      </c>
      <c r="B1441" t="s">
        <v>547</v>
      </c>
      <c r="C1441" s="1">
        <v>46029</v>
      </c>
      <c r="D1441" s="2">
        <v>4000384626</v>
      </c>
      <c r="E1441" t="s">
        <v>642</v>
      </c>
      <c r="G1441" t="s">
        <v>549</v>
      </c>
      <c r="H1441" t="s">
        <v>24</v>
      </c>
      <c r="I1441">
        <v>28.31</v>
      </c>
      <c r="J1441">
        <v>4</v>
      </c>
      <c r="K1441">
        <v>0</v>
      </c>
      <c r="L1441">
        <v>113.23</v>
      </c>
      <c r="M1441">
        <v>3.68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116.91</v>
      </c>
      <c r="U1441">
        <v>556</v>
      </c>
      <c r="V1441" t="str">
        <f>VLOOKUP(Tabela1[[#This Row],[CÓD FORNECEDOR]],'[1]BASE FORNECEDORES'!$A:$N,11,0)</f>
        <v>72.770.878/0001-17</v>
      </c>
      <c r="W1441" t="str">
        <f>VLOOKUP(Tabela1[[#This Row],[CNPJ]],'[1]BASE FORNECEDORES'!$K:$R,8,0)</f>
        <v>BRASILUX TINTAS TECNICAS LTDA</v>
      </c>
      <c r="X1441">
        <v>84626</v>
      </c>
      <c r="Y1441" t="str">
        <f>VLOOKUP(Tabela1[[#This Row],[CÓD PRODUTO ]],[1]fornnecedor!$A:$G,7,0)</f>
        <v xml:space="preserve">BASES SISTEMA NO MACHINE </v>
      </c>
      <c r="Z1441">
        <v>792641</v>
      </c>
      <c r="AA1441" t="str">
        <f>Tabela1[[#This Row],[DESCRIÇÃO]]</f>
        <v>BRASILUX TINTAS TECNICAS LTDA</v>
      </c>
    </row>
    <row r="1442" spans="1:27" x14ac:dyDescent="0.3">
      <c r="A1442" t="s">
        <v>593</v>
      </c>
      <c r="B1442" t="s">
        <v>547</v>
      </c>
      <c r="C1442" s="1">
        <v>46029</v>
      </c>
      <c r="D1442" s="2">
        <v>4000384628</v>
      </c>
      <c r="E1442" t="s">
        <v>643</v>
      </c>
      <c r="G1442" t="s">
        <v>549</v>
      </c>
      <c r="H1442" t="s">
        <v>24</v>
      </c>
      <c r="I1442">
        <v>35.51</v>
      </c>
      <c r="J1442">
        <v>4</v>
      </c>
      <c r="K1442">
        <v>0</v>
      </c>
      <c r="L1442">
        <v>142.05000000000001</v>
      </c>
      <c r="M1442">
        <v>4.62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146.66999999999999</v>
      </c>
      <c r="U1442">
        <v>556</v>
      </c>
      <c r="V1442" t="str">
        <f>VLOOKUP(Tabela1[[#This Row],[CÓD FORNECEDOR]],'[1]BASE FORNECEDORES'!$A:$N,11,0)</f>
        <v>72.770.878/0001-17</v>
      </c>
      <c r="W1442" t="str">
        <f>VLOOKUP(Tabela1[[#This Row],[CNPJ]],'[1]BASE FORNECEDORES'!$K:$R,8,0)</f>
        <v>BRASILUX TINTAS TECNICAS LTDA</v>
      </c>
      <c r="X1442">
        <v>84628</v>
      </c>
      <c r="Y1442" t="str">
        <f>VLOOKUP(Tabela1[[#This Row],[CÓD PRODUTO ]],[1]fornnecedor!$A:$G,7,0)</f>
        <v xml:space="preserve">BASES SISTEMA NO MACHINE </v>
      </c>
      <c r="Z1442">
        <v>792641</v>
      </c>
      <c r="AA1442" t="str">
        <f>Tabela1[[#This Row],[DESCRIÇÃO]]</f>
        <v>BRASILUX TINTAS TECNICAS LTDA</v>
      </c>
    </row>
    <row r="1443" spans="1:27" x14ac:dyDescent="0.3">
      <c r="A1443" t="s">
        <v>593</v>
      </c>
      <c r="B1443" t="s">
        <v>547</v>
      </c>
      <c r="C1443" s="1">
        <v>46029</v>
      </c>
      <c r="D1443" s="2">
        <v>4000324338</v>
      </c>
      <c r="E1443" t="s">
        <v>644</v>
      </c>
      <c r="G1443" t="s">
        <v>549</v>
      </c>
      <c r="H1443" t="s">
        <v>24</v>
      </c>
      <c r="I1443">
        <v>215.5</v>
      </c>
      <c r="J1443">
        <v>10</v>
      </c>
      <c r="K1443">
        <v>0</v>
      </c>
      <c r="L1443" s="3">
        <v>2154.9899999999998</v>
      </c>
      <c r="M1443">
        <v>70.03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 s="3">
        <v>2225.02</v>
      </c>
      <c r="U1443">
        <v>556</v>
      </c>
      <c r="V1443" t="str">
        <f>VLOOKUP(Tabela1[[#This Row],[CÓD FORNECEDOR]],'[1]BASE FORNECEDORES'!$A:$N,11,0)</f>
        <v>72.770.878/0001-17</v>
      </c>
      <c r="W1443" t="str">
        <f>VLOOKUP(Tabela1[[#This Row],[CNPJ]],'[1]BASE FORNECEDORES'!$K:$R,8,0)</f>
        <v>BRASILUX TINTAS TECNICAS LTDA</v>
      </c>
      <c r="X1443">
        <v>24338</v>
      </c>
      <c r="Y1443" t="str">
        <f>VLOOKUP(Tabela1[[#This Row],[CÓD PRODUTO ]],[1]fornnecedor!$A:$G,7,0)</f>
        <v xml:space="preserve">BASES SISTEMA NO MACHINE </v>
      </c>
      <c r="Z1443">
        <v>792641</v>
      </c>
      <c r="AA1443" t="str">
        <f>Tabela1[[#This Row],[DESCRIÇÃO]]</f>
        <v>BRASILUX TINTAS TECNICAS LTDA</v>
      </c>
    </row>
    <row r="1444" spans="1:27" x14ac:dyDescent="0.3">
      <c r="A1444" t="s">
        <v>593</v>
      </c>
      <c r="B1444" t="s">
        <v>547</v>
      </c>
      <c r="C1444" s="1">
        <v>46029</v>
      </c>
      <c r="D1444" s="2">
        <v>4000384644</v>
      </c>
      <c r="E1444" t="s">
        <v>645</v>
      </c>
      <c r="G1444" t="s">
        <v>549</v>
      </c>
      <c r="H1444" t="s">
        <v>24</v>
      </c>
      <c r="I1444">
        <v>25.7</v>
      </c>
      <c r="J1444">
        <v>8</v>
      </c>
      <c r="K1444">
        <v>0</v>
      </c>
      <c r="L1444">
        <v>205.59</v>
      </c>
      <c r="M1444">
        <v>6.69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212.28</v>
      </c>
      <c r="U1444">
        <v>556</v>
      </c>
      <c r="V1444" t="str">
        <f>VLOOKUP(Tabela1[[#This Row],[CÓD FORNECEDOR]],'[1]BASE FORNECEDORES'!$A:$N,11,0)</f>
        <v>72.770.878/0001-17</v>
      </c>
      <c r="W1444" t="str">
        <f>VLOOKUP(Tabela1[[#This Row],[CNPJ]],'[1]BASE FORNECEDORES'!$K:$R,8,0)</f>
        <v>BRASILUX TINTAS TECNICAS LTDA</v>
      </c>
      <c r="X1444">
        <v>84644</v>
      </c>
      <c r="Y1444" t="str">
        <f>VLOOKUP(Tabela1[[#This Row],[CÓD PRODUTO ]],[1]fornnecedor!$A:$G,7,0)</f>
        <v xml:space="preserve">BASES SISTEMA NO MACHINE </v>
      </c>
      <c r="Z1444">
        <v>792641</v>
      </c>
      <c r="AA1444" t="str">
        <f>Tabela1[[#This Row],[DESCRIÇÃO]]</f>
        <v>BRASILUX TINTAS TECNICAS LTDA</v>
      </c>
    </row>
    <row r="1445" spans="1:27" x14ac:dyDescent="0.3">
      <c r="A1445" t="s">
        <v>593</v>
      </c>
      <c r="B1445" t="s">
        <v>547</v>
      </c>
      <c r="C1445" s="1">
        <v>46029</v>
      </c>
      <c r="D1445" s="2">
        <v>4000384640</v>
      </c>
      <c r="E1445" t="s">
        <v>646</v>
      </c>
      <c r="G1445" t="s">
        <v>549</v>
      </c>
      <c r="H1445" t="s">
        <v>24</v>
      </c>
      <c r="I1445">
        <v>32.590000000000003</v>
      </c>
      <c r="J1445">
        <v>4</v>
      </c>
      <c r="K1445">
        <v>0</v>
      </c>
      <c r="L1445">
        <v>130.35</v>
      </c>
      <c r="M1445">
        <v>4.2300000000000004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134.58000000000001</v>
      </c>
      <c r="U1445">
        <v>556</v>
      </c>
      <c r="V1445" t="str">
        <f>VLOOKUP(Tabela1[[#This Row],[CÓD FORNECEDOR]],'[1]BASE FORNECEDORES'!$A:$N,11,0)</f>
        <v>72.770.878/0001-17</v>
      </c>
      <c r="W1445" t="str">
        <f>VLOOKUP(Tabela1[[#This Row],[CNPJ]],'[1]BASE FORNECEDORES'!$K:$R,8,0)</f>
        <v>BRASILUX TINTAS TECNICAS LTDA</v>
      </c>
      <c r="X1445">
        <v>84640</v>
      </c>
      <c r="Y1445" t="str">
        <f>VLOOKUP(Tabela1[[#This Row],[CÓD PRODUTO ]],[1]fornnecedor!$A:$G,7,0)</f>
        <v xml:space="preserve">BASES SISTEMA NO MACHINE </v>
      </c>
      <c r="Z1445">
        <v>792641</v>
      </c>
      <c r="AA1445" t="str">
        <f>Tabela1[[#This Row],[DESCRIÇÃO]]</f>
        <v>BRASILUX TINTAS TECNICAS LTDA</v>
      </c>
    </row>
    <row r="1446" spans="1:27" x14ac:dyDescent="0.3">
      <c r="A1446" t="s">
        <v>593</v>
      </c>
      <c r="B1446" t="s">
        <v>547</v>
      </c>
      <c r="C1446" s="1">
        <v>46029</v>
      </c>
      <c r="D1446" s="2">
        <v>2002924372</v>
      </c>
      <c r="E1446" t="s">
        <v>647</v>
      </c>
      <c r="G1446" t="s">
        <v>549</v>
      </c>
      <c r="H1446" t="s">
        <v>24</v>
      </c>
      <c r="I1446">
        <v>10.8</v>
      </c>
      <c r="J1446">
        <v>115</v>
      </c>
      <c r="K1446">
        <v>0</v>
      </c>
      <c r="L1446" s="3">
        <v>1242</v>
      </c>
      <c r="M1446">
        <v>80.73</v>
      </c>
      <c r="N1446">
        <v>0</v>
      </c>
      <c r="O1446">
        <v>0</v>
      </c>
      <c r="P1446">
        <v>0</v>
      </c>
      <c r="Q1446">
        <v>0</v>
      </c>
      <c r="R1446">
        <v>86.94</v>
      </c>
      <c r="S1446">
        <v>0</v>
      </c>
      <c r="T1446" s="3">
        <v>1322.73</v>
      </c>
      <c r="U1446">
        <v>556</v>
      </c>
      <c r="V1446" t="str">
        <f>VLOOKUP(Tabela1[[#This Row],[CÓD FORNECEDOR]],'[1]BASE FORNECEDORES'!$A:$N,11,0)</f>
        <v>72.770.878/0001-17</v>
      </c>
      <c r="W1446" t="str">
        <f>VLOOKUP(Tabela1[[#This Row],[CNPJ]],'[1]BASE FORNECEDORES'!$K:$R,8,0)</f>
        <v>BRASILUX TINTAS TECNICAS LTDA</v>
      </c>
      <c r="X1446">
        <v>24372</v>
      </c>
      <c r="Y1446" t="str">
        <f>VLOOKUP(Tabela1[[#This Row],[CÓD PRODUTO ]],[1]fornnecedor!$A:$G,7,0)</f>
        <v>EMBALAGEM</v>
      </c>
      <c r="Z1446">
        <v>792641</v>
      </c>
      <c r="AA1446" t="str">
        <f>Tabela1[[#This Row],[DESCRIÇÃO]]</f>
        <v>BRASILUX TINTAS TECNICAS LTDA</v>
      </c>
    </row>
    <row r="1447" spans="1:27" x14ac:dyDescent="0.3">
      <c r="A1447" t="s">
        <v>593</v>
      </c>
      <c r="B1447" t="s">
        <v>547</v>
      </c>
      <c r="C1447" s="1">
        <v>46029</v>
      </c>
      <c r="D1447" s="2">
        <v>2002924371</v>
      </c>
      <c r="E1447" t="s">
        <v>648</v>
      </c>
      <c r="G1447" t="s">
        <v>549</v>
      </c>
      <c r="H1447" t="s">
        <v>24</v>
      </c>
      <c r="I1447">
        <v>4.5999999999999996</v>
      </c>
      <c r="J1447">
        <v>84</v>
      </c>
      <c r="K1447">
        <v>0</v>
      </c>
      <c r="L1447">
        <v>386.4</v>
      </c>
      <c r="M1447">
        <v>25.12</v>
      </c>
      <c r="N1447">
        <v>0</v>
      </c>
      <c r="O1447">
        <v>0</v>
      </c>
      <c r="P1447">
        <v>0</v>
      </c>
      <c r="Q1447">
        <v>0</v>
      </c>
      <c r="R1447">
        <v>27.05</v>
      </c>
      <c r="S1447">
        <v>0</v>
      </c>
      <c r="T1447">
        <v>411.52</v>
      </c>
      <c r="U1447">
        <v>556</v>
      </c>
      <c r="V1447" t="str">
        <f>VLOOKUP(Tabela1[[#This Row],[CÓD FORNECEDOR]],'[1]BASE FORNECEDORES'!$A:$N,11,0)</f>
        <v>72.770.878/0001-17</v>
      </c>
      <c r="W1447" t="str">
        <f>VLOOKUP(Tabela1[[#This Row],[CNPJ]],'[1]BASE FORNECEDORES'!$K:$R,8,0)</f>
        <v>BRASILUX TINTAS TECNICAS LTDA</v>
      </c>
      <c r="X1447">
        <v>24371</v>
      </c>
      <c r="Y1447" t="str">
        <f>VLOOKUP(Tabela1[[#This Row],[CÓD PRODUTO ]],[1]fornnecedor!$A:$G,7,0)</f>
        <v>EMBALAGEM</v>
      </c>
      <c r="Z1447">
        <v>792641</v>
      </c>
      <c r="AA1447" t="str">
        <f>Tabela1[[#This Row],[DESCRIÇÃO]]</f>
        <v>BRASILUX TINTAS TECNICAS LTDA</v>
      </c>
    </row>
    <row r="1448" spans="1:27" x14ac:dyDescent="0.3">
      <c r="A1448" t="s">
        <v>593</v>
      </c>
      <c r="B1448" t="s">
        <v>547</v>
      </c>
      <c r="C1448" s="1">
        <v>46029</v>
      </c>
      <c r="D1448" s="2">
        <v>4000184330</v>
      </c>
      <c r="E1448" t="s">
        <v>649</v>
      </c>
      <c r="G1448" t="s">
        <v>549</v>
      </c>
      <c r="H1448" t="s">
        <v>24</v>
      </c>
      <c r="I1448">
        <v>48.9</v>
      </c>
      <c r="J1448">
        <v>32</v>
      </c>
      <c r="K1448">
        <v>0</v>
      </c>
      <c r="L1448" s="3">
        <v>1564.74</v>
      </c>
      <c r="M1448">
        <v>50.85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s="3">
        <v>1615.59</v>
      </c>
      <c r="U1448">
        <v>556</v>
      </c>
      <c r="V1448" t="str">
        <f>VLOOKUP(Tabela1[[#This Row],[CÓD FORNECEDOR]],'[1]BASE FORNECEDORES'!$A:$N,11,0)</f>
        <v>72.770.878/0001-17</v>
      </c>
      <c r="W1448" t="str">
        <f>VLOOKUP(Tabela1[[#This Row],[CNPJ]],'[1]BASE FORNECEDORES'!$K:$R,8,0)</f>
        <v>BRASILUX TINTAS TECNICAS LTDA</v>
      </c>
      <c r="X1448">
        <v>84330</v>
      </c>
      <c r="Y1448" t="str">
        <f>VLOOKUP(Tabela1[[#This Row],[CÓD PRODUTO ]],[1]fornnecedor!$A:$G,7,0)</f>
        <v>ESMALTES</v>
      </c>
      <c r="Z1448">
        <v>792641</v>
      </c>
      <c r="AA1448" t="str">
        <f>Tabela1[[#This Row],[DESCRIÇÃO]]</f>
        <v>BRASILUX TINTAS TECNICAS LTDA</v>
      </c>
    </row>
    <row r="1449" spans="1:27" x14ac:dyDescent="0.3">
      <c r="A1449" t="s">
        <v>593</v>
      </c>
      <c r="B1449" t="s">
        <v>547</v>
      </c>
      <c r="C1449" s="1">
        <v>46029</v>
      </c>
      <c r="D1449" s="2">
        <v>4000184324</v>
      </c>
      <c r="E1449" t="s">
        <v>650</v>
      </c>
      <c r="G1449" t="s">
        <v>549</v>
      </c>
      <c r="H1449" t="s">
        <v>24</v>
      </c>
      <c r="I1449">
        <v>65.55</v>
      </c>
      <c r="J1449">
        <v>200</v>
      </c>
      <c r="K1449">
        <v>0</v>
      </c>
      <c r="L1449" s="3">
        <v>13110.5</v>
      </c>
      <c r="M1449">
        <v>426.09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s="3">
        <v>13536.59</v>
      </c>
      <c r="U1449">
        <v>556</v>
      </c>
      <c r="V1449" t="str">
        <f>VLOOKUP(Tabela1[[#This Row],[CÓD FORNECEDOR]],'[1]BASE FORNECEDORES'!$A:$N,11,0)</f>
        <v>72.770.878/0001-17</v>
      </c>
      <c r="W1449" t="str">
        <f>VLOOKUP(Tabela1[[#This Row],[CNPJ]],'[1]BASE FORNECEDORES'!$K:$R,8,0)</f>
        <v>BRASILUX TINTAS TECNICAS LTDA</v>
      </c>
      <c r="X1449">
        <v>84324</v>
      </c>
      <c r="Y1449" t="str">
        <f>VLOOKUP(Tabela1[[#This Row],[CÓD PRODUTO ]],[1]fornnecedor!$A:$G,7,0)</f>
        <v>ESMALTES</v>
      </c>
      <c r="Z1449">
        <v>792641</v>
      </c>
      <c r="AA1449" t="str">
        <f>Tabela1[[#This Row],[DESCRIÇÃO]]</f>
        <v>BRASILUX TINTAS TECNICAS LTDA</v>
      </c>
    </row>
    <row r="1450" spans="1:27" x14ac:dyDescent="0.3">
      <c r="A1450" t="s">
        <v>593</v>
      </c>
      <c r="B1450" t="s">
        <v>547</v>
      </c>
      <c r="C1450" s="1">
        <v>46029</v>
      </c>
      <c r="D1450" s="2">
        <v>4000184349</v>
      </c>
      <c r="E1450" t="s">
        <v>651</v>
      </c>
      <c r="G1450" t="s">
        <v>549</v>
      </c>
      <c r="H1450" t="s">
        <v>24</v>
      </c>
      <c r="I1450">
        <v>20.28</v>
      </c>
      <c r="J1450">
        <v>6</v>
      </c>
      <c r="K1450">
        <v>0</v>
      </c>
      <c r="L1450">
        <v>121.69</v>
      </c>
      <c r="M1450">
        <v>3.96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125.65</v>
      </c>
      <c r="U1450">
        <v>556</v>
      </c>
      <c r="V1450" t="str">
        <f>VLOOKUP(Tabela1[[#This Row],[CÓD FORNECEDOR]],'[1]BASE FORNECEDORES'!$A:$N,11,0)</f>
        <v>72.770.878/0001-17</v>
      </c>
      <c r="W1450" t="str">
        <f>VLOOKUP(Tabela1[[#This Row],[CNPJ]],'[1]BASE FORNECEDORES'!$K:$R,8,0)</f>
        <v>BRASILUX TINTAS TECNICAS LTDA</v>
      </c>
      <c r="X1450">
        <v>84349</v>
      </c>
      <c r="Y1450" t="str">
        <f>VLOOKUP(Tabela1[[#This Row],[CÓD PRODUTO ]],[1]fornnecedor!$A:$G,7,0)</f>
        <v>ESMALTES</v>
      </c>
      <c r="Z1450">
        <v>792641</v>
      </c>
      <c r="AA1450" t="str">
        <f>Tabela1[[#This Row],[DESCRIÇÃO]]</f>
        <v>BRASILUX TINTAS TECNICAS LTDA</v>
      </c>
    </row>
    <row r="1451" spans="1:27" x14ac:dyDescent="0.3">
      <c r="A1451" t="s">
        <v>593</v>
      </c>
      <c r="B1451" t="s">
        <v>547</v>
      </c>
      <c r="C1451" s="1">
        <v>46029</v>
      </c>
      <c r="D1451" s="2">
        <v>4000184325</v>
      </c>
      <c r="E1451" t="s">
        <v>652</v>
      </c>
      <c r="G1451" t="s">
        <v>549</v>
      </c>
      <c r="H1451" t="s">
        <v>24</v>
      </c>
      <c r="I1451">
        <v>48.9</v>
      </c>
      <c r="J1451">
        <v>12</v>
      </c>
      <c r="K1451">
        <v>0</v>
      </c>
      <c r="L1451">
        <v>586.80999999999995</v>
      </c>
      <c r="M1451">
        <v>19.07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605.88</v>
      </c>
      <c r="U1451">
        <v>556</v>
      </c>
      <c r="V1451" t="str">
        <f>VLOOKUP(Tabela1[[#This Row],[CÓD FORNECEDOR]],'[1]BASE FORNECEDORES'!$A:$N,11,0)</f>
        <v>72.770.878/0001-17</v>
      </c>
      <c r="W1451" t="str">
        <f>VLOOKUP(Tabela1[[#This Row],[CNPJ]],'[1]BASE FORNECEDORES'!$K:$R,8,0)</f>
        <v>BRASILUX TINTAS TECNICAS LTDA</v>
      </c>
      <c r="X1451">
        <v>84325</v>
      </c>
      <c r="Y1451" t="str">
        <f>VLOOKUP(Tabela1[[#This Row],[CÓD PRODUTO ]],[1]fornnecedor!$A:$G,7,0)</f>
        <v>ESMALTES</v>
      </c>
      <c r="Z1451">
        <v>792641</v>
      </c>
      <c r="AA1451" t="str">
        <f>Tabela1[[#This Row],[DESCRIÇÃO]]</f>
        <v>BRASILUX TINTAS TECNICAS LTDA</v>
      </c>
    </row>
    <row r="1452" spans="1:27" x14ac:dyDescent="0.3">
      <c r="A1452" t="s">
        <v>593</v>
      </c>
      <c r="B1452" t="s">
        <v>547</v>
      </c>
      <c r="C1452" s="1">
        <v>46029</v>
      </c>
      <c r="D1452" s="2">
        <v>4000184350</v>
      </c>
      <c r="E1452" t="s">
        <v>653</v>
      </c>
      <c r="G1452" t="s">
        <v>549</v>
      </c>
      <c r="H1452" t="s">
        <v>24</v>
      </c>
      <c r="I1452">
        <v>18</v>
      </c>
      <c r="J1452">
        <v>6</v>
      </c>
      <c r="K1452">
        <v>0</v>
      </c>
      <c r="L1452">
        <v>108</v>
      </c>
      <c r="M1452">
        <v>3.51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111.51</v>
      </c>
      <c r="U1452">
        <v>556</v>
      </c>
      <c r="V1452" t="str">
        <f>VLOOKUP(Tabela1[[#This Row],[CÓD FORNECEDOR]],'[1]BASE FORNECEDORES'!$A:$N,11,0)</f>
        <v>72.770.878/0001-17</v>
      </c>
      <c r="W1452" t="str">
        <f>VLOOKUP(Tabela1[[#This Row],[CNPJ]],'[1]BASE FORNECEDORES'!$K:$R,8,0)</f>
        <v>BRASILUX TINTAS TECNICAS LTDA</v>
      </c>
      <c r="X1452">
        <v>84350</v>
      </c>
      <c r="Y1452" t="str">
        <f>VLOOKUP(Tabela1[[#This Row],[CÓD PRODUTO ]],[1]fornnecedor!$A:$G,7,0)</f>
        <v>ESMALTES</v>
      </c>
      <c r="Z1452">
        <v>792641</v>
      </c>
      <c r="AA1452" t="str">
        <f>Tabela1[[#This Row],[DESCRIÇÃO]]</f>
        <v>BRASILUX TINTAS TECNICAS LTDA</v>
      </c>
    </row>
    <row r="1453" spans="1:27" x14ac:dyDescent="0.3">
      <c r="A1453" t="s">
        <v>593</v>
      </c>
      <c r="B1453" t="s">
        <v>547</v>
      </c>
      <c r="C1453" s="1">
        <v>46029</v>
      </c>
      <c r="D1453" s="2">
        <v>4000184351</v>
      </c>
      <c r="E1453" t="s">
        <v>654</v>
      </c>
      <c r="G1453" t="s">
        <v>549</v>
      </c>
      <c r="H1453" t="s">
        <v>24</v>
      </c>
      <c r="I1453">
        <v>48.89</v>
      </c>
      <c r="J1453">
        <v>28</v>
      </c>
      <c r="K1453">
        <v>0</v>
      </c>
      <c r="L1453" s="3">
        <v>1369.03</v>
      </c>
      <c r="M1453">
        <v>44.49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 s="3">
        <v>1413.52</v>
      </c>
      <c r="U1453">
        <v>556</v>
      </c>
      <c r="V1453" t="str">
        <f>VLOOKUP(Tabela1[[#This Row],[CÓD FORNECEDOR]],'[1]BASE FORNECEDORES'!$A:$N,11,0)</f>
        <v>72.770.878/0001-17</v>
      </c>
      <c r="W1453" t="str">
        <f>VLOOKUP(Tabela1[[#This Row],[CNPJ]],'[1]BASE FORNECEDORES'!$K:$R,8,0)</f>
        <v>BRASILUX TINTAS TECNICAS LTDA</v>
      </c>
      <c r="X1453">
        <v>84351</v>
      </c>
      <c r="Y1453" t="str">
        <f>VLOOKUP(Tabela1[[#This Row],[CÓD PRODUTO ]],[1]fornnecedor!$A:$G,7,0)</f>
        <v>ESMALTES</v>
      </c>
      <c r="Z1453">
        <v>792641</v>
      </c>
      <c r="AA1453" t="str">
        <f>Tabela1[[#This Row],[DESCRIÇÃO]]</f>
        <v>BRASILUX TINTAS TECNICAS LTDA</v>
      </c>
    </row>
    <row r="1454" spans="1:27" x14ac:dyDescent="0.3">
      <c r="A1454" t="s">
        <v>593</v>
      </c>
      <c r="B1454" t="s">
        <v>547</v>
      </c>
      <c r="C1454" s="1">
        <v>46029</v>
      </c>
      <c r="D1454" s="2">
        <v>4000184326</v>
      </c>
      <c r="E1454" t="s">
        <v>655</v>
      </c>
      <c r="G1454" t="s">
        <v>549</v>
      </c>
      <c r="H1454" t="s">
        <v>24</v>
      </c>
      <c r="I1454">
        <v>48.9</v>
      </c>
      <c r="J1454">
        <v>4</v>
      </c>
      <c r="K1454">
        <v>0</v>
      </c>
      <c r="L1454">
        <v>195.59</v>
      </c>
      <c r="M1454">
        <v>6.36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201.95</v>
      </c>
      <c r="U1454">
        <v>556</v>
      </c>
      <c r="V1454" t="str">
        <f>VLOOKUP(Tabela1[[#This Row],[CÓD FORNECEDOR]],'[1]BASE FORNECEDORES'!$A:$N,11,0)</f>
        <v>72.770.878/0001-17</v>
      </c>
      <c r="W1454" t="str">
        <f>VLOOKUP(Tabela1[[#This Row],[CNPJ]],'[1]BASE FORNECEDORES'!$K:$R,8,0)</f>
        <v>BRASILUX TINTAS TECNICAS LTDA</v>
      </c>
      <c r="X1454">
        <v>84326</v>
      </c>
      <c r="Y1454" t="str">
        <f>VLOOKUP(Tabela1[[#This Row],[CÓD PRODUTO ]],[1]fornnecedor!$A:$G,7,0)</f>
        <v>ESMALTES</v>
      </c>
      <c r="Z1454">
        <v>792641</v>
      </c>
      <c r="AA1454" t="str">
        <f>Tabela1[[#This Row],[DESCRIÇÃO]]</f>
        <v>BRASILUX TINTAS TECNICAS LTDA</v>
      </c>
    </row>
    <row r="1455" spans="1:27" x14ac:dyDescent="0.3">
      <c r="A1455" t="s">
        <v>593</v>
      </c>
      <c r="B1455" t="s">
        <v>547</v>
      </c>
      <c r="C1455" s="1">
        <v>46029</v>
      </c>
      <c r="D1455" s="2">
        <v>4000184328</v>
      </c>
      <c r="E1455" t="s">
        <v>656</v>
      </c>
      <c r="G1455" t="s">
        <v>549</v>
      </c>
      <c r="H1455" t="s">
        <v>24</v>
      </c>
      <c r="I1455">
        <v>43.43</v>
      </c>
      <c r="J1455">
        <v>20</v>
      </c>
      <c r="K1455">
        <v>0</v>
      </c>
      <c r="L1455">
        <v>868.6</v>
      </c>
      <c r="M1455">
        <v>28.23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896.83</v>
      </c>
      <c r="U1455">
        <v>556</v>
      </c>
      <c r="V1455" t="str">
        <f>VLOOKUP(Tabela1[[#This Row],[CÓD FORNECEDOR]],'[1]BASE FORNECEDORES'!$A:$N,11,0)</f>
        <v>72.770.878/0001-17</v>
      </c>
      <c r="W1455" t="str">
        <f>VLOOKUP(Tabela1[[#This Row],[CNPJ]],'[1]BASE FORNECEDORES'!$K:$R,8,0)</f>
        <v>BRASILUX TINTAS TECNICAS LTDA</v>
      </c>
      <c r="X1455">
        <v>84328</v>
      </c>
      <c r="Y1455" t="str">
        <f>VLOOKUP(Tabela1[[#This Row],[CÓD PRODUTO ]],[1]fornnecedor!$A:$G,7,0)</f>
        <v>ESMALTES</v>
      </c>
      <c r="Z1455">
        <v>792641</v>
      </c>
      <c r="AA1455" t="str">
        <f>Tabela1[[#This Row],[DESCRIÇÃO]]</f>
        <v>BRASILUX TINTAS TECNICAS LTDA</v>
      </c>
    </row>
    <row r="1456" spans="1:27" x14ac:dyDescent="0.3">
      <c r="A1456" t="s">
        <v>593</v>
      </c>
      <c r="B1456" t="s">
        <v>547</v>
      </c>
      <c r="C1456" s="1">
        <v>46029</v>
      </c>
      <c r="D1456" s="2">
        <v>4000184329</v>
      </c>
      <c r="E1456" t="s">
        <v>657</v>
      </c>
      <c r="G1456" t="s">
        <v>549</v>
      </c>
      <c r="H1456" t="s">
        <v>24</v>
      </c>
      <c r="I1456">
        <v>45.39</v>
      </c>
      <c r="J1456">
        <v>24</v>
      </c>
      <c r="K1456">
        <v>0</v>
      </c>
      <c r="L1456" s="3">
        <v>1089.3599999999999</v>
      </c>
      <c r="M1456">
        <v>35.4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s="3">
        <v>1124.76</v>
      </c>
      <c r="U1456">
        <v>556</v>
      </c>
      <c r="V1456" t="str">
        <f>VLOOKUP(Tabela1[[#This Row],[CÓD FORNECEDOR]],'[1]BASE FORNECEDORES'!$A:$N,11,0)</f>
        <v>72.770.878/0001-17</v>
      </c>
      <c r="W1456" t="str">
        <f>VLOOKUP(Tabela1[[#This Row],[CNPJ]],'[1]BASE FORNECEDORES'!$K:$R,8,0)</f>
        <v>BRASILUX TINTAS TECNICAS LTDA</v>
      </c>
      <c r="X1456">
        <v>84329</v>
      </c>
      <c r="Y1456" t="str">
        <f>VLOOKUP(Tabela1[[#This Row],[CÓD PRODUTO ]],[1]fornnecedor!$A:$G,7,0)</f>
        <v>ESMALTES</v>
      </c>
      <c r="Z1456">
        <v>792641</v>
      </c>
      <c r="AA1456" t="str">
        <f>Tabela1[[#This Row],[DESCRIÇÃO]]</f>
        <v>BRASILUX TINTAS TECNICAS LTDA</v>
      </c>
    </row>
    <row r="1457" spans="1:27" x14ac:dyDescent="0.3">
      <c r="A1457" t="s">
        <v>593</v>
      </c>
      <c r="B1457" t="s">
        <v>547</v>
      </c>
      <c r="C1457" s="1">
        <v>46029</v>
      </c>
      <c r="D1457" s="2">
        <v>4000184134</v>
      </c>
      <c r="E1457" t="s">
        <v>658</v>
      </c>
      <c r="G1457" t="s">
        <v>549</v>
      </c>
      <c r="H1457" t="s">
        <v>24</v>
      </c>
      <c r="I1457">
        <v>5.39</v>
      </c>
      <c r="J1457">
        <v>12</v>
      </c>
      <c r="K1457">
        <v>0</v>
      </c>
      <c r="L1457">
        <v>64.7</v>
      </c>
      <c r="M1457">
        <v>2.11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66.81</v>
      </c>
      <c r="U1457">
        <v>556</v>
      </c>
      <c r="V1457" t="str">
        <f>VLOOKUP(Tabela1[[#This Row],[CÓD FORNECEDOR]],'[1]BASE FORNECEDORES'!$A:$N,11,0)</f>
        <v>72.770.878/0001-17</v>
      </c>
      <c r="W1457" t="str">
        <f>VLOOKUP(Tabela1[[#This Row],[CNPJ]],'[1]BASE FORNECEDORES'!$K:$R,8,0)</f>
        <v>BRASILUX TINTAS TECNICAS LTDA</v>
      </c>
      <c r="X1457">
        <v>84134</v>
      </c>
      <c r="Y1457" t="str">
        <f>VLOOKUP(Tabela1[[#This Row],[CÓD PRODUTO ]],[1]fornnecedor!$A:$G,7,0)</f>
        <v>ESMALTES</v>
      </c>
      <c r="Z1457">
        <v>792641</v>
      </c>
      <c r="AA1457" t="str">
        <f>Tabela1[[#This Row],[DESCRIÇÃO]]</f>
        <v>BRASILUX TINTAS TECNICAS LTDA</v>
      </c>
    </row>
    <row r="1458" spans="1:27" x14ac:dyDescent="0.3">
      <c r="A1458" t="s">
        <v>593</v>
      </c>
      <c r="B1458" t="s">
        <v>547</v>
      </c>
      <c r="C1458" s="1">
        <v>46029</v>
      </c>
      <c r="D1458" s="2">
        <v>4000184142</v>
      </c>
      <c r="E1458" t="s">
        <v>659</v>
      </c>
      <c r="G1458" t="s">
        <v>549</v>
      </c>
      <c r="H1458" t="s">
        <v>24</v>
      </c>
      <c r="I1458">
        <v>53.49</v>
      </c>
      <c r="J1458">
        <v>52</v>
      </c>
      <c r="K1458">
        <v>0</v>
      </c>
      <c r="L1458" s="3">
        <v>2781.4</v>
      </c>
      <c r="M1458">
        <v>90.39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s="3">
        <v>2871.79</v>
      </c>
      <c r="U1458">
        <v>556</v>
      </c>
      <c r="V1458" t="str">
        <f>VLOOKUP(Tabela1[[#This Row],[CÓD FORNECEDOR]],'[1]BASE FORNECEDORES'!$A:$N,11,0)</f>
        <v>72.770.878/0001-17</v>
      </c>
      <c r="W1458" t="str">
        <f>VLOOKUP(Tabela1[[#This Row],[CNPJ]],'[1]BASE FORNECEDORES'!$K:$R,8,0)</f>
        <v>BRASILUX TINTAS TECNICAS LTDA</v>
      </c>
      <c r="X1458">
        <v>84142</v>
      </c>
      <c r="Y1458" t="str">
        <f>VLOOKUP(Tabela1[[#This Row],[CÓD PRODUTO ]],[1]fornnecedor!$A:$G,7,0)</f>
        <v>ESMALTES</v>
      </c>
      <c r="Z1458">
        <v>792641</v>
      </c>
      <c r="AA1458" t="str">
        <f>Tabela1[[#This Row],[DESCRIÇÃO]]</f>
        <v>BRASILUX TINTAS TECNICAS LTDA</v>
      </c>
    </row>
    <row r="1459" spans="1:27" x14ac:dyDescent="0.3">
      <c r="A1459" t="s">
        <v>593</v>
      </c>
      <c r="B1459" t="s">
        <v>547</v>
      </c>
      <c r="C1459" s="1">
        <v>46029</v>
      </c>
      <c r="D1459" s="2">
        <v>4000184331</v>
      </c>
      <c r="E1459" t="s">
        <v>660</v>
      </c>
      <c r="G1459" t="s">
        <v>549</v>
      </c>
      <c r="H1459" t="s">
        <v>24</v>
      </c>
      <c r="I1459">
        <v>48.9</v>
      </c>
      <c r="J1459">
        <v>80</v>
      </c>
      <c r="K1459">
        <v>0</v>
      </c>
      <c r="L1459" s="3">
        <v>3911.82</v>
      </c>
      <c r="M1459">
        <v>127.14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 s="3">
        <v>4038.96</v>
      </c>
      <c r="U1459">
        <v>556</v>
      </c>
      <c r="V1459" t="str">
        <f>VLOOKUP(Tabela1[[#This Row],[CÓD FORNECEDOR]],'[1]BASE FORNECEDORES'!$A:$N,11,0)</f>
        <v>72.770.878/0001-17</v>
      </c>
      <c r="W1459" t="str">
        <f>VLOOKUP(Tabela1[[#This Row],[CNPJ]],'[1]BASE FORNECEDORES'!$K:$R,8,0)</f>
        <v>BRASILUX TINTAS TECNICAS LTDA</v>
      </c>
      <c r="X1459">
        <v>84331</v>
      </c>
      <c r="Y1459" t="str">
        <f>VLOOKUP(Tabela1[[#This Row],[CÓD PRODUTO ]],[1]fornnecedor!$A:$G,7,0)</f>
        <v>ESMALTES</v>
      </c>
      <c r="Z1459">
        <v>792641</v>
      </c>
      <c r="AA1459" t="str">
        <f>Tabela1[[#This Row],[DESCRIÇÃO]]</f>
        <v>BRASILUX TINTAS TECNICAS LTDA</v>
      </c>
    </row>
    <row r="1460" spans="1:27" x14ac:dyDescent="0.3">
      <c r="A1460" t="s">
        <v>593</v>
      </c>
      <c r="B1460" t="s">
        <v>547</v>
      </c>
      <c r="C1460" s="1">
        <v>46029</v>
      </c>
      <c r="D1460" s="2">
        <v>4000184357</v>
      </c>
      <c r="E1460" t="s">
        <v>661</v>
      </c>
      <c r="G1460" t="s">
        <v>549</v>
      </c>
      <c r="H1460" t="s">
        <v>24</v>
      </c>
      <c r="I1460">
        <v>15.48</v>
      </c>
      <c r="J1460">
        <v>48</v>
      </c>
      <c r="K1460">
        <v>0</v>
      </c>
      <c r="L1460">
        <v>743.21</v>
      </c>
      <c r="M1460">
        <v>24.15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767.36</v>
      </c>
      <c r="U1460">
        <v>556</v>
      </c>
      <c r="V1460" t="str">
        <f>VLOOKUP(Tabela1[[#This Row],[CÓD FORNECEDOR]],'[1]BASE FORNECEDORES'!$A:$N,11,0)</f>
        <v>72.770.878/0001-17</v>
      </c>
      <c r="W1460" t="str">
        <f>VLOOKUP(Tabela1[[#This Row],[CNPJ]],'[1]BASE FORNECEDORES'!$K:$R,8,0)</f>
        <v>BRASILUX TINTAS TECNICAS LTDA</v>
      </c>
      <c r="X1460">
        <v>84357</v>
      </c>
      <c r="Y1460" t="str">
        <f>VLOOKUP(Tabela1[[#This Row],[CÓD PRODUTO ]],[1]fornnecedor!$A:$G,7,0)</f>
        <v>ESMALTES</v>
      </c>
      <c r="Z1460">
        <v>792641</v>
      </c>
      <c r="AA1460" t="str">
        <f>Tabela1[[#This Row],[DESCRIÇÃO]]</f>
        <v>BRASILUX TINTAS TECNICAS LTDA</v>
      </c>
    </row>
    <row r="1461" spans="1:27" x14ac:dyDescent="0.3">
      <c r="A1461" t="s">
        <v>593</v>
      </c>
      <c r="B1461" t="s">
        <v>547</v>
      </c>
      <c r="C1461" s="1">
        <v>46029</v>
      </c>
      <c r="D1461" s="2">
        <v>4000184144</v>
      </c>
      <c r="E1461" t="s">
        <v>662</v>
      </c>
      <c r="G1461" t="s">
        <v>549</v>
      </c>
      <c r="H1461" t="s">
        <v>24</v>
      </c>
      <c r="I1461">
        <v>48.9</v>
      </c>
      <c r="J1461">
        <v>36</v>
      </c>
      <c r="K1461">
        <v>0</v>
      </c>
      <c r="L1461" s="3">
        <v>1760.33</v>
      </c>
      <c r="M1461">
        <v>57.21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s="3">
        <v>1817.54</v>
      </c>
      <c r="U1461">
        <v>556</v>
      </c>
      <c r="V1461" t="str">
        <f>VLOOKUP(Tabela1[[#This Row],[CÓD FORNECEDOR]],'[1]BASE FORNECEDORES'!$A:$N,11,0)</f>
        <v>72.770.878/0001-17</v>
      </c>
      <c r="W1461" t="str">
        <f>VLOOKUP(Tabela1[[#This Row],[CNPJ]],'[1]BASE FORNECEDORES'!$K:$R,8,0)</f>
        <v>BRASILUX TINTAS TECNICAS LTDA</v>
      </c>
      <c r="X1461">
        <v>84144</v>
      </c>
      <c r="Y1461" t="str">
        <f>VLOOKUP(Tabela1[[#This Row],[CÓD PRODUTO ]],[1]fornnecedor!$A:$G,7,0)</f>
        <v>ESMALTES</v>
      </c>
      <c r="Z1461">
        <v>792641</v>
      </c>
      <c r="AA1461" t="str">
        <f>Tabela1[[#This Row],[DESCRIÇÃO]]</f>
        <v>BRASILUX TINTAS TECNICAS LTDA</v>
      </c>
    </row>
    <row r="1462" spans="1:27" x14ac:dyDescent="0.3">
      <c r="A1462" t="s">
        <v>593</v>
      </c>
      <c r="B1462" t="s">
        <v>547</v>
      </c>
      <c r="C1462" s="1">
        <v>46029</v>
      </c>
      <c r="D1462" s="2">
        <v>4000184146</v>
      </c>
      <c r="E1462" t="s">
        <v>663</v>
      </c>
      <c r="G1462" t="s">
        <v>549</v>
      </c>
      <c r="H1462" t="s">
        <v>24</v>
      </c>
      <c r="I1462">
        <v>15.39</v>
      </c>
      <c r="J1462">
        <v>30</v>
      </c>
      <c r="K1462">
        <v>0</v>
      </c>
      <c r="L1462">
        <v>461.79</v>
      </c>
      <c r="M1462">
        <v>15.01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476.8</v>
      </c>
      <c r="U1462">
        <v>556</v>
      </c>
      <c r="V1462" t="str">
        <f>VLOOKUP(Tabela1[[#This Row],[CÓD FORNECEDOR]],'[1]BASE FORNECEDORES'!$A:$N,11,0)</f>
        <v>72.770.878/0001-17</v>
      </c>
      <c r="W1462" t="str">
        <f>VLOOKUP(Tabela1[[#This Row],[CNPJ]],'[1]BASE FORNECEDORES'!$K:$R,8,0)</f>
        <v>BRASILUX TINTAS TECNICAS LTDA</v>
      </c>
      <c r="X1462">
        <v>84146</v>
      </c>
      <c r="Y1462" t="str">
        <f>VLOOKUP(Tabela1[[#This Row],[CÓD PRODUTO ]],[1]fornnecedor!$A:$G,7,0)</f>
        <v>ESMALTES</v>
      </c>
      <c r="Z1462">
        <v>792641</v>
      </c>
      <c r="AA1462" t="str">
        <f>Tabela1[[#This Row],[DESCRIÇÃO]]</f>
        <v>BRASILUX TINTAS TECNICAS LTDA</v>
      </c>
    </row>
    <row r="1463" spans="1:27" x14ac:dyDescent="0.3">
      <c r="A1463" t="s">
        <v>593</v>
      </c>
      <c r="B1463" t="s">
        <v>547</v>
      </c>
      <c r="C1463" s="1">
        <v>46029</v>
      </c>
      <c r="D1463" s="2">
        <v>4000184333</v>
      </c>
      <c r="E1463" t="s">
        <v>664</v>
      </c>
      <c r="G1463" t="s">
        <v>549</v>
      </c>
      <c r="H1463" t="s">
        <v>24</v>
      </c>
      <c r="I1463">
        <v>44.24</v>
      </c>
      <c r="J1463">
        <v>20</v>
      </c>
      <c r="K1463">
        <v>0</v>
      </c>
      <c r="L1463">
        <v>884.74</v>
      </c>
      <c r="M1463">
        <v>28.75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913.49</v>
      </c>
      <c r="U1463">
        <v>556</v>
      </c>
      <c r="V1463" t="str">
        <f>VLOOKUP(Tabela1[[#This Row],[CÓD FORNECEDOR]],'[1]BASE FORNECEDORES'!$A:$N,11,0)</f>
        <v>72.770.878/0001-17</v>
      </c>
      <c r="W1463" t="str">
        <f>VLOOKUP(Tabela1[[#This Row],[CNPJ]],'[1]BASE FORNECEDORES'!$K:$R,8,0)</f>
        <v>BRASILUX TINTAS TECNICAS LTDA</v>
      </c>
      <c r="X1463">
        <v>84333</v>
      </c>
      <c r="Y1463" t="str">
        <f>VLOOKUP(Tabela1[[#This Row],[CÓD PRODUTO ]],[1]fornnecedor!$A:$G,7,0)</f>
        <v>ESMALTES</v>
      </c>
      <c r="Z1463">
        <v>792641</v>
      </c>
      <c r="AA1463" t="str">
        <f>Tabela1[[#This Row],[DESCRIÇÃO]]</f>
        <v>BRASILUX TINTAS TECNICAS LTDA</v>
      </c>
    </row>
    <row r="1464" spans="1:27" x14ac:dyDescent="0.3">
      <c r="A1464" t="s">
        <v>593</v>
      </c>
      <c r="B1464" t="s">
        <v>547</v>
      </c>
      <c r="C1464" s="1">
        <v>46029</v>
      </c>
      <c r="D1464" s="2">
        <v>4000184358</v>
      </c>
      <c r="E1464" t="s">
        <v>665</v>
      </c>
      <c r="G1464" t="s">
        <v>549</v>
      </c>
      <c r="H1464" t="s">
        <v>24</v>
      </c>
      <c r="I1464">
        <v>12.79</v>
      </c>
      <c r="J1464">
        <v>18</v>
      </c>
      <c r="K1464">
        <v>0</v>
      </c>
      <c r="L1464">
        <v>230.21</v>
      </c>
      <c r="M1464">
        <v>7.49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237.7</v>
      </c>
      <c r="U1464">
        <v>556</v>
      </c>
      <c r="V1464" t="str">
        <f>VLOOKUP(Tabela1[[#This Row],[CÓD FORNECEDOR]],'[1]BASE FORNECEDORES'!$A:$N,11,0)</f>
        <v>72.770.878/0001-17</v>
      </c>
      <c r="W1464" t="str">
        <f>VLOOKUP(Tabela1[[#This Row],[CNPJ]],'[1]BASE FORNECEDORES'!$K:$R,8,0)</f>
        <v>BRASILUX TINTAS TECNICAS LTDA</v>
      </c>
      <c r="X1464">
        <v>84358</v>
      </c>
      <c r="Y1464" t="str">
        <f>VLOOKUP(Tabela1[[#This Row],[CÓD PRODUTO ]],[1]fornnecedor!$A:$G,7,0)</f>
        <v>ESMALTES</v>
      </c>
      <c r="Z1464">
        <v>792641</v>
      </c>
      <c r="AA1464" t="str">
        <f>Tabela1[[#This Row],[DESCRIÇÃO]]</f>
        <v>BRASILUX TINTAS TECNICAS LTDA</v>
      </c>
    </row>
    <row r="1465" spans="1:27" x14ac:dyDescent="0.3">
      <c r="A1465" t="s">
        <v>593</v>
      </c>
      <c r="B1465" t="s">
        <v>547</v>
      </c>
      <c r="C1465" s="1">
        <v>46029</v>
      </c>
      <c r="D1465" s="2">
        <v>4000184334</v>
      </c>
      <c r="E1465" t="s">
        <v>666</v>
      </c>
      <c r="G1465" t="s">
        <v>549</v>
      </c>
      <c r="H1465" t="s">
        <v>24</v>
      </c>
      <c r="I1465">
        <v>44.82</v>
      </c>
      <c r="J1465">
        <v>40</v>
      </c>
      <c r="K1465">
        <v>0</v>
      </c>
      <c r="L1465" s="3">
        <v>1792.79</v>
      </c>
      <c r="M1465">
        <v>58.26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 s="3">
        <v>1851.05</v>
      </c>
      <c r="U1465">
        <v>556</v>
      </c>
      <c r="V1465" t="str">
        <f>VLOOKUP(Tabela1[[#This Row],[CÓD FORNECEDOR]],'[1]BASE FORNECEDORES'!$A:$N,11,0)</f>
        <v>72.770.878/0001-17</v>
      </c>
      <c r="W1465" t="str">
        <f>VLOOKUP(Tabela1[[#This Row],[CNPJ]],'[1]BASE FORNECEDORES'!$K:$R,8,0)</f>
        <v>BRASILUX TINTAS TECNICAS LTDA</v>
      </c>
      <c r="X1465">
        <v>84334</v>
      </c>
      <c r="Y1465" t="str">
        <f>VLOOKUP(Tabela1[[#This Row],[CÓD PRODUTO ]],[1]fornnecedor!$A:$G,7,0)</f>
        <v>ESMALTES</v>
      </c>
      <c r="Z1465">
        <v>792641</v>
      </c>
      <c r="AA1465" t="str">
        <f>Tabela1[[#This Row],[DESCRIÇÃO]]</f>
        <v>BRASILUX TINTAS TECNICAS LTDA</v>
      </c>
    </row>
    <row r="1466" spans="1:27" x14ac:dyDescent="0.3">
      <c r="A1466" t="s">
        <v>593</v>
      </c>
      <c r="B1466" t="s">
        <v>547</v>
      </c>
      <c r="C1466" s="1">
        <v>46029</v>
      </c>
      <c r="D1466" s="2">
        <v>4000184359</v>
      </c>
      <c r="E1466" t="s">
        <v>667</v>
      </c>
      <c r="G1466" t="s">
        <v>549</v>
      </c>
      <c r="H1466" t="s">
        <v>24</v>
      </c>
      <c r="I1466">
        <v>12.94</v>
      </c>
      <c r="J1466">
        <v>12</v>
      </c>
      <c r="K1466">
        <v>0</v>
      </c>
      <c r="L1466">
        <v>155.30000000000001</v>
      </c>
      <c r="M1466">
        <v>5.05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160.35</v>
      </c>
      <c r="U1466">
        <v>556</v>
      </c>
      <c r="V1466" t="str">
        <f>VLOOKUP(Tabela1[[#This Row],[CÓD FORNECEDOR]],'[1]BASE FORNECEDORES'!$A:$N,11,0)</f>
        <v>72.770.878/0001-17</v>
      </c>
      <c r="W1466" t="str">
        <f>VLOOKUP(Tabela1[[#This Row],[CNPJ]],'[1]BASE FORNECEDORES'!$K:$R,8,0)</f>
        <v>BRASILUX TINTAS TECNICAS LTDA</v>
      </c>
      <c r="X1466">
        <v>84359</v>
      </c>
      <c r="Y1466" t="str">
        <f>VLOOKUP(Tabela1[[#This Row],[CÓD PRODUTO ]],[1]fornnecedor!$A:$G,7,0)</f>
        <v>ESMALTES</v>
      </c>
      <c r="Z1466">
        <v>792641</v>
      </c>
      <c r="AA1466" t="str">
        <f>Tabela1[[#This Row],[DESCRIÇÃO]]</f>
        <v>BRASILUX TINTAS TECNICAS LTDA</v>
      </c>
    </row>
    <row r="1467" spans="1:27" x14ac:dyDescent="0.3">
      <c r="A1467" t="s">
        <v>593</v>
      </c>
      <c r="B1467" t="s">
        <v>547</v>
      </c>
      <c r="C1467" s="1">
        <v>46029</v>
      </c>
      <c r="D1467" s="2">
        <v>4000184340</v>
      </c>
      <c r="E1467" t="s">
        <v>668</v>
      </c>
      <c r="G1467" t="s">
        <v>549</v>
      </c>
      <c r="H1467" t="s">
        <v>24</v>
      </c>
      <c r="I1467">
        <v>41.62</v>
      </c>
      <c r="J1467">
        <v>8</v>
      </c>
      <c r="K1467">
        <v>0</v>
      </c>
      <c r="L1467">
        <v>332.92</v>
      </c>
      <c r="M1467">
        <v>10.82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343.74</v>
      </c>
      <c r="U1467">
        <v>556</v>
      </c>
      <c r="V1467" t="str">
        <f>VLOOKUP(Tabela1[[#This Row],[CÓD FORNECEDOR]],'[1]BASE FORNECEDORES'!$A:$N,11,0)</f>
        <v>72.770.878/0001-17</v>
      </c>
      <c r="W1467" t="str">
        <f>VLOOKUP(Tabela1[[#This Row],[CNPJ]],'[1]BASE FORNECEDORES'!$K:$R,8,0)</f>
        <v>BRASILUX TINTAS TECNICAS LTDA</v>
      </c>
      <c r="X1467">
        <v>84340</v>
      </c>
      <c r="Y1467" t="str">
        <f>VLOOKUP(Tabela1[[#This Row],[CÓD PRODUTO ]],[1]fornnecedor!$A:$G,7,0)</f>
        <v>ESMALTES</v>
      </c>
      <c r="Z1467">
        <v>792641</v>
      </c>
      <c r="AA1467" t="str">
        <f>Tabela1[[#This Row],[DESCRIÇÃO]]</f>
        <v>BRASILUX TINTAS TECNICAS LTDA</v>
      </c>
    </row>
    <row r="1468" spans="1:27" x14ac:dyDescent="0.3">
      <c r="A1468" t="s">
        <v>593</v>
      </c>
      <c r="B1468" t="s">
        <v>547</v>
      </c>
      <c r="C1468" s="1">
        <v>46029</v>
      </c>
      <c r="D1468" s="2">
        <v>4000184341</v>
      </c>
      <c r="E1468" t="s">
        <v>669</v>
      </c>
      <c r="G1468" t="s">
        <v>549</v>
      </c>
      <c r="H1468" t="s">
        <v>24</v>
      </c>
      <c r="I1468">
        <v>43.3</v>
      </c>
      <c r="J1468">
        <v>20</v>
      </c>
      <c r="K1468">
        <v>0</v>
      </c>
      <c r="L1468">
        <v>866.02</v>
      </c>
      <c r="M1468">
        <v>28.14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894.16</v>
      </c>
      <c r="U1468">
        <v>556</v>
      </c>
      <c r="V1468" t="str">
        <f>VLOOKUP(Tabela1[[#This Row],[CÓD FORNECEDOR]],'[1]BASE FORNECEDORES'!$A:$N,11,0)</f>
        <v>72.770.878/0001-17</v>
      </c>
      <c r="W1468" t="str">
        <f>VLOOKUP(Tabela1[[#This Row],[CNPJ]],'[1]BASE FORNECEDORES'!$K:$R,8,0)</f>
        <v>BRASILUX TINTAS TECNICAS LTDA</v>
      </c>
      <c r="X1468">
        <v>84341</v>
      </c>
      <c r="Y1468" t="str">
        <f>VLOOKUP(Tabela1[[#This Row],[CÓD PRODUTO ]],[1]fornnecedor!$A:$G,7,0)</f>
        <v>ESMALTES</v>
      </c>
      <c r="Z1468">
        <v>792641</v>
      </c>
      <c r="AA1468" t="str">
        <f>Tabela1[[#This Row],[DESCRIÇÃO]]</f>
        <v>BRASILUX TINTAS TECNICAS LTDA</v>
      </c>
    </row>
    <row r="1469" spans="1:27" x14ac:dyDescent="0.3">
      <c r="A1469" t="s">
        <v>593</v>
      </c>
      <c r="B1469" t="s">
        <v>547</v>
      </c>
      <c r="C1469" s="1">
        <v>46029</v>
      </c>
      <c r="D1469" s="2">
        <v>4000184335</v>
      </c>
      <c r="E1469" t="s">
        <v>670</v>
      </c>
      <c r="G1469" t="s">
        <v>549</v>
      </c>
      <c r="H1469" t="s">
        <v>24</v>
      </c>
      <c r="I1469">
        <v>47.63</v>
      </c>
      <c r="J1469">
        <v>20</v>
      </c>
      <c r="K1469">
        <v>0</v>
      </c>
      <c r="L1469">
        <v>952.57</v>
      </c>
      <c r="M1469">
        <v>30.96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983.53</v>
      </c>
      <c r="U1469">
        <v>556</v>
      </c>
      <c r="V1469" t="str">
        <f>VLOOKUP(Tabela1[[#This Row],[CÓD FORNECEDOR]],'[1]BASE FORNECEDORES'!$A:$N,11,0)</f>
        <v>72.770.878/0001-17</v>
      </c>
      <c r="W1469" t="str">
        <f>VLOOKUP(Tabela1[[#This Row],[CNPJ]],'[1]BASE FORNECEDORES'!$K:$R,8,0)</f>
        <v>BRASILUX TINTAS TECNICAS LTDA</v>
      </c>
      <c r="X1469">
        <v>84335</v>
      </c>
      <c r="Y1469" t="str">
        <f>VLOOKUP(Tabela1[[#This Row],[CÓD PRODUTO ]],[1]fornnecedor!$A:$G,7,0)</f>
        <v>ESMALTES</v>
      </c>
      <c r="Z1469">
        <v>792641</v>
      </c>
      <c r="AA1469" t="str">
        <f>Tabela1[[#This Row],[DESCRIÇÃO]]</f>
        <v>BRASILUX TINTAS TECNICAS LTDA</v>
      </c>
    </row>
    <row r="1470" spans="1:27" x14ac:dyDescent="0.3">
      <c r="A1470" t="s">
        <v>593</v>
      </c>
      <c r="B1470" t="s">
        <v>547</v>
      </c>
      <c r="C1470" s="1">
        <v>46029</v>
      </c>
      <c r="D1470" s="2">
        <v>4000184794</v>
      </c>
      <c r="E1470" t="s">
        <v>671</v>
      </c>
      <c r="G1470" t="s">
        <v>549</v>
      </c>
      <c r="H1470" t="s">
        <v>24</v>
      </c>
      <c r="I1470">
        <v>205.43</v>
      </c>
      <c r="J1470">
        <v>3</v>
      </c>
      <c r="K1470">
        <v>0</v>
      </c>
      <c r="L1470">
        <v>616.28</v>
      </c>
      <c r="M1470">
        <v>20.03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636.30999999999995</v>
      </c>
      <c r="U1470">
        <v>556</v>
      </c>
      <c r="V1470" t="str">
        <f>VLOOKUP(Tabela1[[#This Row],[CÓD FORNECEDOR]],'[1]BASE FORNECEDORES'!$A:$N,11,0)</f>
        <v>72.770.878/0001-17</v>
      </c>
      <c r="W1470" t="str">
        <f>VLOOKUP(Tabela1[[#This Row],[CNPJ]],'[1]BASE FORNECEDORES'!$K:$R,8,0)</f>
        <v>BRASILUX TINTAS TECNICAS LTDA</v>
      </c>
      <c r="X1470">
        <v>84794</v>
      </c>
      <c r="Y1470" t="str">
        <f>VLOOKUP(Tabela1[[#This Row],[CÓD PRODUTO ]],[1]fornnecedor!$A:$G,7,0)</f>
        <v>ESMALTES</v>
      </c>
      <c r="Z1470">
        <v>792641</v>
      </c>
      <c r="AA1470" t="str">
        <f>Tabela1[[#This Row],[DESCRIÇÃO]]</f>
        <v>BRASILUX TINTAS TECNICAS LTDA</v>
      </c>
    </row>
    <row r="1471" spans="1:27" x14ac:dyDescent="0.3">
      <c r="A1471" t="s">
        <v>593</v>
      </c>
      <c r="B1471" t="s">
        <v>547</v>
      </c>
      <c r="C1471" s="1">
        <v>46029</v>
      </c>
      <c r="D1471" s="2">
        <v>4000184139</v>
      </c>
      <c r="E1471" t="s">
        <v>672</v>
      </c>
      <c r="G1471" t="s">
        <v>549</v>
      </c>
      <c r="H1471" t="s">
        <v>24</v>
      </c>
      <c r="I1471">
        <v>5.53</v>
      </c>
      <c r="J1471">
        <v>12</v>
      </c>
      <c r="K1471">
        <v>0</v>
      </c>
      <c r="L1471">
        <v>66.349999999999994</v>
      </c>
      <c r="M1471">
        <v>2.16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68.510000000000005</v>
      </c>
      <c r="U1471">
        <v>556</v>
      </c>
      <c r="V1471" t="str">
        <f>VLOOKUP(Tabela1[[#This Row],[CÓD FORNECEDOR]],'[1]BASE FORNECEDORES'!$A:$N,11,0)</f>
        <v>72.770.878/0001-17</v>
      </c>
      <c r="W1471" t="str">
        <f>VLOOKUP(Tabela1[[#This Row],[CNPJ]],'[1]BASE FORNECEDORES'!$K:$R,8,0)</f>
        <v>BRASILUX TINTAS TECNICAS LTDA</v>
      </c>
      <c r="X1471">
        <v>84139</v>
      </c>
      <c r="Y1471" t="str">
        <f>VLOOKUP(Tabela1[[#This Row],[CÓD PRODUTO ]],[1]fornnecedor!$A:$G,7,0)</f>
        <v>ESMALTES</v>
      </c>
      <c r="Z1471">
        <v>792641</v>
      </c>
      <c r="AA1471" t="str">
        <f>Tabela1[[#This Row],[DESCRIÇÃO]]</f>
        <v>BRASILUX TINTAS TECNICAS LTDA</v>
      </c>
    </row>
    <row r="1472" spans="1:27" x14ac:dyDescent="0.3">
      <c r="A1472" t="s">
        <v>593</v>
      </c>
      <c r="B1472" t="s">
        <v>547</v>
      </c>
      <c r="C1472" s="1">
        <v>46029</v>
      </c>
      <c r="D1472" s="2">
        <v>4000184342</v>
      </c>
      <c r="E1472" t="s">
        <v>673</v>
      </c>
      <c r="G1472" t="s">
        <v>549</v>
      </c>
      <c r="H1472" t="s">
        <v>24</v>
      </c>
      <c r="I1472">
        <v>43.05</v>
      </c>
      <c r="J1472">
        <v>120</v>
      </c>
      <c r="K1472">
        <v>0</v>
      </c>
      <c r="L1472" s="3">
        <v>5165.5</v>
      </c>
      <c r="M1472">
        <v>167.88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s="3">
        <v>5333.38</v>
      </c>
      <c r="U1472">
        <v>556</v>
      </c>
      <c r="V1472" t="str">
        <f>VLOOKUP(Tabela1[[#This Row],[CÓD FORNECEDOR]],'[1]BASE FORNECEDORES'!$A:$N,11,0)</f>
        <v>72.770.878/0001-17</v>
      </c>
      <c r="W1472" t="str">
        <f>VLOOKUP(Tabela1[[#This Row],[CNPJ]],'[1]BASE FORNECEDORES'!$K:$R,8,0)</f>
        <v>BRASILUX TINTAS TECNICAS LTDA</v>
      </c>
      <c r="X1472">
        <v>84342</v>
      </c>
      <c r="Y1472" t="str">
        <f>VLOOKUP(Tabela1[[#This Row],[CÓD PRODUTO ]],[1]fornnecedor!$A:$G,7,0)</f>
        <v>ESMALTES</v>
      </c>
      <c r="Z1472">
        <v>792641</v>
      </c>
      <c r="AA1472" t="str">
        <f>Tabela1[[#This Row],[DESCRIÇÃO]]</f>
        <v>BRASILUX TINTAS TECNICAS LTDA</v>
      </c>
    </row>
    <row r="1473" spans="1:27" x14ac:dyDescent="0.3">
      <c r="A1473" t="s">
        <v>593</v>
      </c>
      <c r="B1473" t="s">
        <v>547</v>
      </c>
      <c r="C1473" s="1">
        <v>46029</v>
      </c>
      <c r="D1473" s="2">
        <v>4000184123</v>
      </c>
      <c r="E1473" t="s">
        <v>674</v>
      </c>
      <c r="G1473" t="s">
        <v>549</v>
      </c>
      <c r="H1473" t="s">
        <v>24</v>
      </c>
      <c r="I1473">
        <v>13.63</v>
      </c>
      <c r="J1473">
        <v>24</v>
      </c>
      <c r="K1473">
        <v>0</v>
      </c>
      <c r="L1473">
        <v>327.20999999999998</v>
      </c>
      <c r="M1473">
        <v>10.63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337.84</v>
      </c>
      <c r="U1473">
        <v>556</v>
      </c>
      <c r="V1473" t="str">
        <f>VLOOKUP(Tabela1[[#This Row],[CÓD FORNECEDOR]],'[1]BASE FORNECEDORES'!$A:$N,11,0)</f>
        <v>72.770.878/0001-17</v>
      </c>
      <c r="W1473" t="str">
        <f>VLOOKUP(Tabela1[[#This Row],[CNPJ]],'[1]BASE FORNECEDORES'!$K:$R,8,0)</f>
        <v>BRASILUX TINTAS TECNICAS LTDA</v>
      </c>
      <c r="X1473">
        <v>84123</v>
      </c>
      <c r="Y1473" t="str">
        <f>VLOOKUP(Tabela1[[#This Row],[CÓD PRODUTO ]],[1]fornnecedor!$A:$G,7,0)</f>
        <v>ESMALTES</v>
      </c>
      <c r="Z1473">
        <v>792641</v>
      </c>
      <c r="AA1473" t="str">
        <f>Tabela1[[#This Row],[DESCRIÇÃO]]</f>
        <v>BRASILUX TINTAS TECNICAS LTDA</v>
      </c>
    </row>
    <row r="1474" spans="1:27" x14ac:dyDescent="0.3">
      <c r="A1474" t="s">
        <v>593</v>
      </c>
      <c r="B1474" t="s">
        <v>547</v>
      </c>
      <c r="C1474" s="1">
        <v>46029</v>
      </c>
      <c r="D1474" s="2">
        <v>4000184145</v>
      </c>
      <c r="E1474" t="s">
        <v>675</v>
      </c>
      <c r="G1474" t="s">
        <v>549</v>
      </c>
      <c r="H1474" t="s">
        <v>24</v>
      </c>
      <c r="I1474">
        <v>48.9</v>
      </c>
      <c r="J1474">
        <v>20</v>
      </c>
      <c r="K1474">
        <v>0</v>
      </c>
      <c r="L1474">
        <v>978.07</v>
      </c>
      <c r="M1474">
        <v>31.79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 s="3">
        <v>1009.86</v>
      </c>
      <c r="U1474">
        <v>556</v>
      </c>
      <c r="V1474" t="str">
        <f>VLOOKUP(Tabela1[[#This Row],[CÓD FORNECEDOR]],'[1]BASE FORNECEDORES'!$A:$N,11,0)</f>
        <v>72.770.878/0001-17</v>
      </c>
      <c r="W1474" t="str">
        <f>VLOOKUP(Tabela1[[#This Row],[CNPJ]],'[1]BASE FORNECEDORES'!$K:$R,8,0)</f>
        <v>BRASILUX TINTAS TECNICAS LTDA</v>
      </c>
      <c r="X1474">
        <v>84145</v>
      </c>
      <c r="Y1474" t="str">
        <f>VLOOKUP(Tabela1[[#This Row],[CÓD PRODUTO ]],[1]fornnecedor!$A:$G,7,0)</f>
        <v>ESMALTES</v>
      </c>
      <c r="Z1474">
        <v>792641</v>
      </c>
      <c r="AA1474" t="str">
        <f>Tabela1[[#This Row],[DESCRIÇÃO]]</f>
        <v>BRASILUX TINTAS TECNICAS LTDA</v>
      </c>
    </row>
    <row r="1475" spans="1:27" x14ac:dyDescent="0.3">
      <c r="A1475" t="s">
        <v>593</v>
      </c>
      <c r="B1475" t="s">
        <v>547</v>
      </c>
      <c r="C1475" s="1">
        <v>46029</v>
      </c>
      <c r="D1475" s="2">
        <v>4000184147</v>
      </c>
      <c r="E1475" t="s">
        <v>676</v>
      </c>
      <c r="G1475" t="s">
        <v>549</v>
      </c>
      <c r="H1475" t="s">
        <v>24</v>
      </c>
      <c r="I1475">
        <v>13.85</v>
      </c>
      <c r="J1475">
        <v>12</v>
      </c>
      <c r="K1475">
        <v>0</v>
      </c>
      <c r="L1475">
        <v>166.16</v>
      </c>
      <c r="M1475">
        <v>5.4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171.56</v>
      </c>
      <c r="U1475">
        <v>556</v>
      </c>
      <c r="V1475" t="str">
        <f>VLOOKUP(Tabela1[[#This Row],[CÓD FORNECEDOR]],'[1]BASE FORNECEDORES'!$A:$N,11,0)</f>
        <v>72.770.878/0001-17</v>
      </c>
      <c r="W1475" t="str">
        <f>VLOOKUP(Tabela1[[#This Row],[CNPJ]],'[1]BASE FORNECEDORES'!$K:$R,8,0)</f>
        <v>BRASILUX TINTAS TECNICAS LTDA</v>
      </c>
      <c r="X1475">
        <v>84147</v>
      </c>
      <c r="Y1475" t="str">
        <f>VLOOKUP(Tabela1[[#This Row],[CÓD PRODUTO ]],[1]fornnecedor!$A:$G,7,0)</f>
        <v>ESMALTES</v>
      </c>
      <c r="Z1475">
        <v>792641</v>
      </c>
      <c r="AA1475" t="str">
        <f>Tabela1[[#This Row],[DESCRIÇÃO]]</f>
        <v>BRASILUX TINTAS TECNICAS LTDA</v>
      </c>
    </row>
    <row r="1476" spans="1:27" x14ac:dyDescent="0.3">
      <c r="A1476" t="s">
        <v>593</v>
      </c>
      <c r="B1476" t="s">
        <v>547</v>
      </c>
      <c r="C1476" s="1">
        <v>46029</v>
      </c>
      <c r="D1476" s="2">
        <v>4000184343</v>
      </c>
      <c r="E1476" t="s">
        <v>677</v>
      </c>
      <c r="G1476" t="s">
        <v>549</v>
      </c>
      <c r="H1476" t="s">
        <v>24</v>
      </c>
      <c r="I1476">
        <v>41.31</v>
      </c>
      <c r="J1476">
        <v>20</v>
      </c>
      <c r="K1476">
        <v>0</v>
      </c>
      <c r="L1476">
        <v>826.21</v>
      </c>
      <c r="M1476">
        <v>26.85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853.06</v>
      </c>
      <c r="U1476">
        <v>556</v>
      </c>
      <c r="V1476" t="str">
        <f>VLOOKUP(Tabela1[[#This Row],[CÓD FORNECEDOR]],'[1]BASE FORNECEDORES'!$A:$N,11,0)</f>
        <v>72.770.878/0001-17</v>
      </c>
      <c r="W1476" t="str">
        <f>VLOOKUP(Tabela1[[#This Row],[CNPJ]],'[1]BASE FORNECEDORES'!$K:$R,8,0)</f>
        <v>BRASILUX TINTAS TECNICAS LTDA</v>
      </c>
      <c r="X1476">
        <v>84343</v>
      </c>
      <c r="Y1476" t="str">
        <f>VLOOKUP(Tabela1[[#This Row],[CÓD PRODUTO ]],[1]fornnecedor!$A:$G,7,0)</f>
        <v>ESMALTES</v>
      </c>
      <c r="Z1476">
        <v>792641</v>
      </c>
      <c r="AA1476" t="str">
        <f>Tabela1[[#This Row],[DESCRIÇÃO]]</f>
        <v>BRASILUX TINTAS TECNICAS LTDA</v>
      </c>
    </row>
    <row r="1477" spans="1:27" x14ac:dyDescent="0.3">
      <c r="A1477" t="s">
        <v>593</v>
      </c>
      <c r="B1477" t="s">
        <v>547</v>
      </c>
      <c r="C1477" s="1">
        <v>46029</v>
      </c>
      <c r="D1477" s="2">
        <v>4000184124</v>
      </c>
      <c r="E1477" t="s">
        <v>678</v>
      </c>
      <c r="G1477" t="s">
        <v>549</v>
      </c>
      <c r="H1477" t="s">
        <v>24</v>
      </c>
      <c r="I1477">
        <v>12.57</v>
      </c>
      <c r="J1477">
        <v>18</v>
      </c>
      <c r="K1477">
        <v>0</v>
      </c>
      <c r="L1477">
        <v>226.25</v>
      </c>
      <c r="M1477">
        <v>7.35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233.6</v>
      </c>
      <c r="U1477">
        <v>556</v>
      </c>
      <c r="V1477" t="str">
        <f>VLOOKUP(Tabela1[[#This Row],[CÓD FORNECEDOR]],'[1]BASE FORNECEDORES'!$A:$N,11,0)</f>
        <v>72.770.878/0001-17</v>
      </c>
      <c r="W1477" t="str">
        <f>VLOOKUP(Tabela1[[#This Row],[CNPJ]],'[1]BASE FORNECEDORES'!$K:$R,8,0)</f>
        <v>BRASILUX TINTAS TECNICAS LTDA</v>
      </c>
      <c r="X1477">
        <v>84124</v>
      </c>
      <c r="Y1477" t="str">
        <f>VLOOKUP(Tabela1[[#This Row],[CÓD PRODUTO ]],[1]fornnecedor!$A:$G,7,0)</f>
        <v>ESMALTES</v>
      </c>
      <c r="Z1477">
        <v>792641</v>
      </c>
      <c r="AA1477" t="str">
        <f>Tabela1[[#This Row],[DESCRIÇÃO]]</f>
        <v>BRASILUX TINTAS TECNICAS LTDA</v>
      </c>
    </row>
    <row r="1478" spans="1:27" x14ac:dyDescent="0.3">
      <c r="A1478" t="s">
        <v>593</v>
      </c>
      <c r="B1478" t="s">
        <v>547</v>
      </c>
      <c r="C1478" s="1">
        <v>46029</v>
      </c>
      <c r="D1478" s="2">
        <v>4000184346</v>
      </c>
      <c r="E1478" t="s">
        <v>679</v>
      </c>
      <c r="G1478" t="s">
        <v>549</v>
      </c>
      <c r="H1478" t="s">
        <v>24</v>
      </c>
      <c r="I1478">
        <v>43.65</v>
      </c>
      <c r="J1478">
        <v>16</v>
      </c>
      <c r="K1478">
        <v>0</v>
      </c>
      <c r="L1478">
        <v>698.37</v>
      </c>
      <c r="M1478">
        <v>22.7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721.07</v>
      </c>
      <c r="U1478">
        <v>556</v>
      </c>
      <c r="V1478" t="str">
        <f>VLOOKUP(Tabela1[[#This Row],[CÓD FORNECEDOR]],'[1]BASE FORNECEDORES'!$A:$N,11,0)</f>
        <v>72.770.878/0001-17</v>
      </c>
      <c r="W1478" t="str">
        <f>VLOOKUP(Tabela1[[#This Row],[CNPJ]],'[1]BASE FORNECEDORES'!$K:$R,8,0)</f>
        <v>BRASILUX TINTAS TECNICAS LTDA</v>
      </c>
      <c r="X1478">
        <v>84346</v>
      </c>
      <c r="Y1478" t="str">
        <f>VLOOKUP(Tabela1[[#This Row],[CÓD PRODUTO ]],[1]fornnecedor!$A:$G,7,0)</f>
        <v>ESMALTES</v>
      </c>
      <c r="Z1478">
        <v>792641</v>
      </c>
      <c r="AA1478" t="str">
        <f>Tabela1[[#This Row],[DESCRIÇÃO]]</f>
        <v>BRASILUX TINTAS TECNICAS LTDA</v>
      </c>
    </row>
    <row r="1479" spans="1:27" x14ac:dyDescent="0.3">
      <c r="A1479" t="s">
        <v>593</v>
      </c>
      <c r="B1479" t="s">
        <v>547</v>
      </c>
      <c r="C1479" s="1">
        <v>46029</v>
      </c>
      <c r="D1479" s="2">
        <v>4000184344</v>
      </c>
      <c r="E1479" t="s">
        <v>680</v>
      </c>
      <c r="G1479" t="s">
        <v>549</v>
      </c>
      <c r="H1479" t="s">
        <v>24</v>
      </c>
      <c r="I1479">
        <v>46.69</v>
      </c>
      <c r="J1479">
        <v>100</v>
      </c>
      <c r="K1479">
        <v>0</v>
      </c>
      <c r="L1479" s="3">
        <v>4669.22</v>
      </c>
      <c r="M1479">
        <v>151.75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 s="3">
        <v>4820.97</v>
      </c>
      <c r="U1479">
        <v>556</v>
      </c>
      <c r="V1479" t="str">
        <f>VLOOKUP(Tabela1[[#This Row],[CÓD FORNECEDOR]],'[1]BASE FORNECEDORES'!$A:$N,11,0)</f>
        <v>72.770.878/0001-17</v>
      </c>
      <c r="W1479" t="str">
        <f>VLOOKUP(Tabela1[[#This Row],[CNPJ]],'[1]BASE FORNECEDORES'!$K:$R,8,0)</f>
        <v>BRASILUX TINTAS TECNICAS LTDA</v>
      </c>
      <c r="X1479">
        <v>84344</v>
      </c>
      <c r="Y1479" t="str">
        <f>VLOOKUP(Tabela1[[#This Row],[CÓD PRODUTO ]],[1]fornnecedor!$A:$G,7,0)</f>
        <v>ESMALTES</v>
      </c>
      <c r="Z1479">
        <v>792641</v>
      </c>
      <c r="AA1479" t="str">
        <f>Tabela1[[#This Row],[DESCRIÇÃO]]</f>
        <v>BRASILUX TINTAS TECNICAS LTDA</v>
      </c>
    </row>
    <row r="1480" spans="1:27" x14ac:dyDescent="0.3">
      <c r="A1480" t="s">
        <v>593</v>
      </c>
      <c r="B1480" t="s">
        <v>547</v>
      </c>
      <c r="C1480" s="1">
        <v>46029</v>
      </c>
      <c r="D1480" s="2">
        <v>4000184347</v>
      </c>
      <c r="E1480" t="s">
        <v>681</v>
      </c>
      <c r="G1480" t="s">
        <v>549</v>
      </c>
      <c r="H1480" t="s">
        <v>24</v>
      </c>
      <c r="I1480">
        <v>48.9</v>
      </c>
      <c r="J1480">
        <v>4</v>
      </c>
      <c r="K1480">
        <v>0</v>
      </c>
      <c r="L1480">
        <v>195.59</v>
      </c>
      <c r="M1480">
        <v>6.36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201.95</v>
      </c>
      <c r="U1480">
        <v>556</v>
      </c>
      <c r="V1480" t="str">
        <f>VLOOKUP(Tabela1[[#This Row],[CÓD FORNECEDOR]],'[1]BASE FORNECEDORES'!$A:$N,11,0)</f>
        <v>72.770.878/0001-17</v>
      </c>
      <c r="W1480" t="str">
        <f>VLOOKUP(Tabela1[[#This Row],[CNPJ]],'[1]BASE FORNECEDORES'!$K:$R,8,0)</f>
        <v>BRASILUX TINTAS TECNICAS LTDA</v>
      </c>
      <c r="X1480">
        <v>84347</v>
      </c>
      <c r="Y1480" t="str">
        <f>VLOOKUP(Tabela1[[#This Row],[CÓD PRODUTO ]],[1]fornnecedor!$A:$G,7,0)</f>
        <v>ESMALTES</v>
      </c>
      <c r="Z1480">
        <v>792641</v>
      </c>
      <c r="AA1480" t="str">
        <f>Tabela1[[#This Row],[DESCRIÇÃO]]</f>
        <v>BRASILUX TINTAS TECNICAS LTDA</v>
      </c>
    </row>
    <row r="1481" spans="1:27" x14ac:dyDescent="0.3">
      <c r="A1481" t="s">
        <v>593</v>
      </c>
      <c r="B1481" t="s">
        <v>547</v>
      </c>
      <c r="C1481" s="1">
        <v>46029</v>
      </c>
      <c r="D1481" s="2">
        <v>4000184348</v>
      </c>
      <c r="E1481" t="s">
        <v>682</v>
      </c>
      <c r="G1481" t="s">
        <v>549</v>
      </c>
      <c r="H1481" t="s">
        <v>24</v>
      </c>
      <c r="I1481">
        <v>44.82</v>
      </c>
      <c r="J1481">
        <v>8</v>
      </c>
      <c r="K1481">
        <v>0</v>
      </c>
      <c r="L1481">
        <v>358.56</v>
      </c>
      <c r="M1481">
        <v>11.65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370.21</v>
      </c>
      <c r="U1481">
        <v>556</v>
      </c>
      <c r="V1481" t="str">
        <f>VLOOKUP(Tabela1[[#This Row],[CÓD FORNECEDOR]],'[1]BASE FORNECEDORES'!$A:$N,11,0)</f>
        <v>72.770.878/0001-17</v>
      </c>
      <c r="W1481" t="str">
        <f>VLOOKUP(Tabela1[[#This Row],[CNPJ]],'[1]BASE FORNECEDORES'!$K:$R,8,0)</f>
        <v>BRASILUX TINTAS TECNICAS LTDA</v>
      </c>
      <c r="X1481">
        <v>84348</v>
      </c>
      <c r="Y1481" t="str">
        <f>VLOOKUP(Tabela1[[#This Row],[CÓD PRODUTO ]],[1]fornnecedor!$A:$G,7,0)</f>
        <v>ESMALTES</v>
      </c>
      <c r="Z1481">
        <v>792641</v>
      </c>
      <c r="AA1481" t="str">
        <f>Tabela1[[#This Row],[DESCRIÇÃO]]</f>
        <v>BRASILUX TINTAS TECNICAS LTDA</v>
      </c>
    </row>
    <row r="1482" spans="1:27" x14ac:dyDescent="0.3">
      <c r="A1482" t="s">
        <v>593</v>
      </c>
      <c r="B1482" t="s">
        <v>547</v>
      </c>
      <c r="C1482" s="1">
        <v>46029</v>
      </c>
      <c r="D1482" s="2">
        <v>3000184258</v>
      </c>
      <c r="E1482" t="s">
        <v>683</v>
      </c>
      <c r="G1482" t="s">
        <v>549</v>
      </c>
      <c r="H1482" t="s">
        <v>24</v>
      </c>
      <c r="I1482">
        <v>22.69</v>
      </c>
      <c r="J1482">
        <v>4</v>
      </c>
      <c r="K1482">
        <v>0</v>
      </c>
      <c r="L1482">
        <v>90.77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90.77</v>
      </c>
      <c r="U1482">
        <v>556</v>
      </c>
      <c r="V1482" t="str">
        <f>VLOOKUP(Tabela1[[#This Row],[CÓD FORNECEDOR]],'[1]BASE FORNECEDORES'!$A:$N,11,0)</f>
        <v>72.770.878/0001-17</v>
      </c>
      <c r="W1482" t="str">
        <f>VLOOKUP(Tabela1[[#This Row],[CNPJ]],'[1]BASE FORNECEDORES'!$K:$R,8,0)</f>
        <v>BRASILUX TINTAS TECNICAS LTDA</v>
      </c>
      <c r="X1482">
        <v>84258</v>
      </c>
      <c r="Y1482" t="str">
        <f>VLOOKUP(Tabela1[[#This Row],[CÓD PRODUTO ]],[1]fornnecedor!$A:$G,7,0)</f>
        <v>TINTA PAREDE</v>
      </c>
      <c r="Z1482">
        <v>792641</v>
      </c>
      <c r="AA1482" t="str">
        <f>Tabela1[[#This Row],[DESCRIÇÃO]]</f>
        <v>BRASILUX TINTAS TECNICAS LTDA</v>
      </c>
    </row>
    <row r="1483" spans="1:27" x14ac:dyDescent="0.3">
      <c r="A1483" t="s">
        <v>593</v>
      </c>
      <c r="B1483" t="s">
        <v>547</v>
      </c>
      <c r="C1483" s="1">
        <v>46029</v>
      </c>
      <c r="D1483" s="2">
        <v>3000184259</v>
      </c>
      <c r="E1483" t="s">
        <v>684</v>
      </c>
      <c r="G1483" t="s">
        <v>549</v>
      </c>
      <c r="H1483" t="s">
        <v>24</v>
      </c>
      <c r="I1483">
        <v>21.98</v>
      </c>
      <c r="J1483">
        <v>16</v>
      </c>
      <c r="K1483">
        <v>0</v>
      </c>
      <c r="L1483">
        <v>351.68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351.68</v>
      </c>
      <c r="U1483">
        <v>556</v>
      </c>
      <c r="V1483" t="str">
        <f>VLOOKUP(Tabela1[[#This Row],[CÓD FORNECEDOR]],'[1]BASE FORNECEDORES'!$A:$N,11,0)</f>
        <v>72.770.878/0001-17</v>
      </c>
      <c r="W1483" t="str">
        <f>VLOOKUP(Tabela1[[#This Row],[CNPJ]],'[1]BASE FORNECEDORES'!$K:$R,8,0)</f>
        <v>BRASILUX TINTAS TECNICAS LTDA</v>
      </c>
      <c r="X1483">
        <v>84259</v>
      </c>
      <c r="Y1483" t="str">
        <f>VLOOKUP(Tabela1[[#This Row],[CÓD PRODUTO ]],[1]fornnecedor!$A:$G,7,0)</f>
        <v>TINTA PAREDE</v>
      </c>
      <c r="Z1483">
        <v>792641</v>
      </c>
      <c r="AA1483" t="str">
        <f>Tabela1[[#This Row],[DESCRIÇÃO]]</f>
        <v>BRASILUX TINTAS TECNICAS LTDA</v>
      </c>
    </row>
    <row r="1484" spans="1:27" x14ac:dyDescent="0.3">
      <c r="A1484" t="s">
        <v>593</v>
      </c>
      <c r="B1484" t="s">
        <v>547</v>
      </c>
      <c r="C1484" s="1">
        <v>46029</v>
      </c>
      <c r="D1484" s="2">
        <v>3000284961</v>
      </c>
      <c r="E1484" t="s">
        <v>685</v>
      </c>
      <c r="G1484" t="s">
        <v>549</v>
      </c>
      <c r="H1484" t="s">
        <v>24</v>
      </c>
      <c r="I1484">
        <v>247.79</v>
      </c>
      <c r="J1484">
        <v>5</v>
      </c>
      <c r="K1484">
        <v>0</v>
      </c>
      <c r="L1484" s="3">
        <v>1238.97</v>
      </c>
      <c r="M1484">
        <v>40.270000000000003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 s="3">
        <v>1279.24</v>
      </c>
      <c r="U1484">
        <v>556</v>
      </c>
      <c r="V1484" t="str">
        <f>VLOOKUP(Tabela1[[#This Row],[CÓD FORNECEDOR]],'[1]BASE FORNECEDORES'!$A:$N,11,0)</f>
        <v>72.770.878/0001-17</v>
      </c>
      <c r="W1484" t="str">
        <f>VLOOKUP(Tabela1[[#This Row],[CNPJ]],'[1]BASE FORNECEDORES'!$K:$R,8,0)</f>
        <v>BRASILUX TINTAS TECNICAS LTDA</v>
      </c>
      <c r="X1484">
        <v>84961</v>
      </c>
      <c r="Y1484" t="str">
        <f>VLOOKUP(Tabela1[[#This Row],[CÓD PRODUTO ]],[1]fornnecedor!$A:$G,7,0)</f>
        <v>IMPERMEABILIZANTES</v>
      </c>
      <c r="Z1484">
        <v>792641</v>
      </c>
      <c r="AA1484" t="str">
        <f>Tabela1[[#This Row],[DESCRIÇÃO]]</f>
        <v>BRASILUX TINTAS TECNICAS LTDA</v>
      </c>
    </row>
    <row r="1485" spans="1:27" x14ac:dyDescent="0.3">
      <c r="A1485" t="s">
        <v>593</v>
      </c>
      <c r="B1485" t="s">
        <v>547</v>
      </c>
      <c r="C1485" s="1">
        <v>46029</v>
      </c>
      <c r="D1485" s="2">
        <v>3000284960</v>
      </c>
      <c r="E1485" t="s">
        <v>686</v>
      </c>
      <c r="G1485" t="s">
        <v>549</v>
      </c>
      <c r="H1485" t="s">
        <v>24</v>
      </c>
      <c r="I1485">
        <v>55.9</v>
      </c>
      <c r="J1485">
        <v>8</v>
      </c>
      <c r="K1485">
        <v>0</v>
      </c>
      <c r="L1485">
        <v>447.17</v>
      </c>
      <c r="M1485">
        <v>14.53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461.7</v>
      </c>
      <c r="U1485">
        <v>556</v>
      </c>
      <c r="V1485" t="str">
        <f>VLOOKUP(Tabela1[[#This Row],[CÓD FORNECEDOR]],'[1]BASE FORNECEDORES'!$A:$N,11,0)</f>
        <v>72.770.878/0001-17</v>
      </c>
      <c r="W1485" t="str">
        <f>VLOOKUP(Tabela1[[#This Row],[CNPJ]],'[1]BASE FORNECEDORES'!$K:$R,8,0)</f>
        <v>BRASILUX TINTAS TECNICAS LTDA</v>
      </c>
      <c r="X1485">
        <v>84960</v>
      </c>
      <c r="Y1485" t="str">
        <f>VLOOKUP(Tabela1[[#This Row],[CÓD PRODUTO ]],[1]fornnecedor!$A:$G,7,0)</f>
        <v>IMPERMEABILIZANTES</v>
      </c>
      <c r="Z1485">
        <v>792641</v>
      </c>
      <c r="AA1485" t="str">
        <f>Tabela1[[#This Row],[DESCRIÇÃO]]</f>
        <v>BRASILUX TINTAS TECNICAS LTDA</v>
      </c>
    </row>
    <row r="1486" spans="1:27" x14ac:dyDescent="0.3">
      <c r="A1486" t="s">
        <v>593</v>
      </c>
      <c r="B1486" t="s">
        <v>547</v>
      </c>
      <c r="C1486" s="1">
        <v>46029</v>
      </c>
      <c r="D1486" s="2">
        <v>3000384304</v>
      </c>
      <c r="E1486" t="s">
        <v>687</v>
      </c>
      <c r="G1486" t="s">
        <v>549</v>
      </c>
      <c r="H1486" t="s">
        <v>24</v>
      </c>
      <c r="I1486">
        <v>37.46</v>
      </c>
      <c r="J1486">
        <v>4</v>
      </c>
      <c r="K1486">
        <v>0</v>
      </c>
      <c r="L1486">
        <v>149.85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149.85</v>
      </c>
      <c r="U1486">
        <v>556</v>
      </c>
      <c r="V1486" t="str">
        <f>VLOOKUP(Tabela1[[#This Row],[CÓD FORNECEDOR]],'[1]BASE FORNECEDORES'!$A:$N,11,0)</f>
        <v>72.770.878/0001-17</v>
      </c>
      <c r="W1486" t="str">
        <f>VLOOKUP(Tabela1[[#This Row],[CNPJ]],'[1]BASE FORNECEDORES'!$K:$R,8,0)</f>
        <v>BRASILUX TINTAS TECNICAS LTDA</v>
      </c>
      <c r="X1486">
        <v>84304</v>
      </c>
      <c r="Y1486" t="str">
        <f>VLOOKUP(Tabela1[[#This Row],[CÓD PRODUTO ]],[1]fornnecedor!$A:$G,7,0)</f>
        <v>TINTA PARA PISO</v>
      </c>
      <c r="Z1486">
        <v>792641</v>
      </c>
      <c r="AA1486" t="str">
        <f>Tabela1[[#This Row],[DESCRIÇÃO]]</f>
        <v>BRASILUX TINTAS TECNICAS LTDA</v>
      </c>
    </row>
    <row r="1487" spans="1:27" x14ac:dyDescent="0.3">
      <c r="A1487" t="s">
        <v>593</v>
      </c>
      <c r="B1487" t="s">
        <v>547</v>
      </c>
      <c r="C1487" s="1">
        <v>46029</v>
      </c>
      <c r="D1487" s="2">
        <v>3000384306</v>
      </c>
      <c r="E1487" t="s">
        <v>688</v>
      </c>
      <c r="G1487" t="s">
        <v>549</v>
      </c>
      <c r="H1487" t="s">
        <v>24</v>
      </c>
      <c r="I1487">
        <v>29.74</v>
      </c>
      <c r="J1487">
        <v>8</v>
      </c>
      <c r="K1487">
        <v>0</v>
      </c>
      <c r="L1487">
        <v>237.9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237.9</v>
      </c>
      <c r="U1487">
        <v>556</v>
      </c>
      <c r="V1487" t="str">
        <f>VLOOKUP(Tabela1[[#This Row],[CÓD FORNECEDOR]],'[1]BASE FORNECEDORES'!$A:$N,11,0)</f>
        <v>72.770.878/0001-17</v>
      </c>
      <c r="W1487" t="str">
        <f>VLOOKUP(Tabela1[[#This Row],[CNPJ]],'[1]BASE FORNECEDORES'!$K:$R,8,0)</f>
        <v>BRASILUX TINTAS TECNICAS LTDA</v>
      </c>
      <c r="X1487">
        <v>84306</v>
      </c>
      <c r="Y1487" t="str">
        <f>VLOOKUP(Tabela1[[#This Row],[CÓD PRODUTO ]],[1]fornnecedor!$A:$G,7,0)</f>
        <v>TINTA PARA PISO</v>
      </c>
      <c r="Z1487">
        <v>792641</v>
      </c>
      <c r="AA1487" t="str">
        <f>Tabela1[[#This Row],[DESCRIÇÃO]]</f>
        <v>BRASILUX TINTAS TECNICAS LTDA</v>
      </c>
    </row>
    <row r="1488" spans="1:27" x14ac:dyDescent="0.3">
      <c r="A1488" t="s">
        <v>593</v>
      </c>
      <c r="B1488" t="s">
        <v>547</v>
      </c>
      <c r="C1488" s="1">
        <v>46029</v>
      </c>
      <c r="D1488" s="2">
        <v>3000384305</v>
      </c>
      <c r="E1488" t="s">
        <v>689</v>
      </c>
      <c r="G1488" t="s">
        <v>549</v>
      </c>
      <c r="H1488" t="s">
        <v>24</v>
      </c>
      <c r="I1488">
        <v>29.35</v>
      </c>
      <c r="J1488">
        <v>4</v>
      </c>
      <c r="K1488">
        <v>0</v>
      </c>
      <c r="L1488">
        <v>117.4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117.4</v>
      </c>
      <c r="U1488">
        <v>556</v>
      </c>
      <c r="V1488" t="str">
        <f>VLOOKUP(Tabela1[[#This Row],[CÓD FORNECEDOR]],'[1]BASE FORNECEDORES'!$A:$N,11,0)</f>
        <v>72.770.878/0001-17</v>
      </c>
      <c r="W1488" t="str">
        <f>VLOOKUP(Tabela1[[#This Row],[CNPJ]],'[1]BASE FORNECEDORES'!$K:$R,8,0)</f>
        <v>BRASILUX TINTAS TECNICAS LTDA</v>
      </c>
      <c r="X1488">
        <v>84305</v>
      </c>
      <c r="Y1488" t="str">
        <f>VLOOKUP(Tabela1[[#This Row],[CÓD PRODUTO ]],[1]fornnecedor!$A:$G,7,0)</f>
        <v>TINTA PARA PISO</v>
      </c>
      <c r="Z1488">
        <v>792641</v>
      </c>
      <c r="AA1488" t="str">
        <f>Tabela1[[#This Row],[DESCRIÇÃO]]</f>
        <v>BRASILUX TINTAS TECNICAS LTDA</v>
      </c>
    </row>
    <row r="1489" spans="1:27" x14ac:dyDescent="0.3">
      <c r="A1489" t="s">
        <v>593</v>
      </c>
      <c r="B1489" t="s">
        <v>547</v>
      </c>
      <c r="C1489" s="1">
        <v>46029</v>
      </c>
      <c r="D1489" s="2">
        <v>3000385271</v>
      </c>
      <c r="E1489" t="s">
        <v>690</v>
      </c>
      <c r="G1489" t="s">
        <v>549</v>
      </c>
      <c r="H1489" t="s">
        <v>24</v>
      </c>
      <c r="I1489">
        <v>109.65</v>
      </c>
      <c r="J1489">
        <v>20</v>
      </c>
      <c r="K1489">
        <v>0</v>
      </c>
      <c r="L1489" s="3">
        <v>2192.9699999999998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 s="3">
        <v>2192.9699999999998</v>
      </c>
      <c r="U1489">
        <v>556</v>
      </c>
      <c r="V1489" t="str">
        <f>VLOOKUP(Tabela1[[#This Row],[CÓD FORNECEDOR]],'[1]BASE FORNECEDORES'!$A:$N,11,0)</f>
        <v>72.770.878/0001-17</v>
      </c>
      <c r="W1489" t="str">
        <f>VLOOKUP(Tabela1[[#This Row],[CNPJ]],'[1]BASE FORNECEDORES'!$K:$R,8,0)</f>
        <v>BRASILUX TINTAS TECNICAS LTDA</v>
      </c>
      <c r="X1489">
        <v>85271</v>
      </c>
      <c r="Y1489" t="str">
        <f>VLOOKUP(Tabela1[[#This Row],[CÓD PRODUTO ]],[1]fornnecedor!$A:$G,7,0)</f>
        <v>TINTA PARA PISO</v>
      </c>
      <c r="Z1489">
        <v>792641</v>
      </c>
      <c r="AA1489" t="str">
        <f>Tabela1[[#This Row],[DESCRIÇÃO]]</f>
        <v>BRASILUX TINTAS TECNICAS LTDA</v>
      </c>
    </row>
    <row r="1490" spans="1:27" x14ac:dyDescent="0.3">
      <c r="A1490" t="s">
        <v>593</v>
      </c>
      <c r="B1490" t="s">
        <v>547</v>
      </c>
      <c r="C1490" s="1">
        <v>46029</v>
      </c>
      <c r="D1490" s="2">
        <v>3000384309</v>
      </c>
      <c r="E1490" t="s">
        <v>691</v>
      </c>
      <c r="G1490" t="s">
        <v>549</v>
      </c>
      <c r="H1490" t="s">
        <v>24</v>
      </c>
      <c r="I1490">
        <v>32.42</v>
      </c>
      <c r="J1490">
        <v>4</v>
      </c>
      <c r="K1490">
        <v>0</v>
      </c>
      <c r="L1490">
        <v>129.66999999999999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129.66999999999999</v>
      </c>
      <c r="U1490">
        <v>556</v>
      </c>
      <c r="V1490" t="str">
        <f>VLOOKUP(Tabela1[[#This Row],[CÓD FORNECEDOR]],'[1]BASE FORNECEDORES'!$A:$N,11,0)</f>
        <v>72.770.878/0001-17</v>
      </c>
      <c r="W1490" t="str">
        <f>VLOOKUP(Tabela1[[#This Row],[CNPJ]],'[1]BASE FORNECEDORES'!$K:$R,8,0)</f>
        <v>BRASILUX TINTAS TECNICAS LTDA</v>
      </c>
      <c r="X1490">
        <v>84309</v>
      </c>
      <c r="Y1490" t="str">
        <f>VLOOKUP(Tabela1[[#This Row],[CÓD PRODUTO ]],[1]fornnecedor!$A:$G,7,0)</f>
        <v>TINTA PARA PISO</v>
      </c>
      <c r="Z1490">
        <v>792641</v>
      </c>
      <c r="AA1490" t="str">
        <f>Tabela1[[#This Row],[DESCRIÇÃO]]</f>
        <v>BRASILUX TINTAS TECNICAS LTDA</v>
      </c>
    </row>
    <row r="1491" spans="1:27" x14ac:dyDescent="0.3">
      <c r="A1491" t="s">
        <v>593</v>
      </c>
      <c r="B1491" t="s">
        <v>547</v>
      </c>
      <c r="C1491" s="1">
        <v>46029</v>
      </c>
      <c r="D1491" s="2">
        <v>3002485474</v>
      </c>
      <c r="E1491" t="s">
        <v>692</v>
      </c>
      <c r="G1491" t="s">
        <v>549</v>
      </c>
      <c r="H1491" t="s">
        <v>24</v>
      </c>
      <c r="I1491">
        <v>8.24</v>
      </c>
      <c r="J1491">
        <v>12</v>
      </c>
      <c r="K1491">
        <v>0</v>
      </c>
      <c r="L1491">
        <v>98.84</v>
      </c>
      <c r="M1491">
        <v>3.21</v>
      </c>
      <c r="N1491">
        <v>0</v>
      </c>
      <c r="O1491">
        <v>0</v>
      </c>
      <c r="P1491">
        <v>0</v>
      </c>
      <c r="Q1491">
        <v>0</v>
      </c>
      <c r="R1491">
        <v>6.92</v>
      </c>
      <c r="S1491">
        <v>0</v>
      </c>
      <c r="T1491">
        <v>102.05</v>
      </c>
      <c r="U1491">
        <v>556</v>
      </c>
      <c r="V1491" t="str">
        <f>VLOOKUP(Tabela1[[#This Row],[CÓD FORNECEDOR]],'[1]BASE FORNECEDORES'!$A:$N,11,0)</f>
        <v>72.770.878/0001-17</v>
      </c>
      <c r="W1491" t="str">
        <f>VLOOKUP(Tabela1[[#This Row],[CNPJ]],'[1]BASE FORNECEDORES'!$K:$R,8,0)</f>
        <v>BRASILUX TINTAS TECNICAS LTDA</v>
      </c>
      <c r="X1491">
        <v>85474</v>
      </c>
      <c r="Y1491" t="str">
        <f>VLOOKUP(Tabela1[[#This Row],[CÓD PRODUTO ]],[1]fornnecedor!$A:$G,7,0)</f>
        <v>CATALISADORES INDIVIDUAIS</v>
      </c>
      <c r="Z1491">
        <v>792641</v>
      </c>
      <c r="AA1491" t="str">
        <f>Tabela1[[#This Row],[DESCRIÇÃO]]</f>
        <v>BRASILUX TINTAS TECNICAS LTDA</v>
      </c>
    </row>
    <row r="1492" spans="1:27" x14ac:dyDescent="0.3">
      <c r="A1492" t="s">
        <v>593</v>
      </c>
      <c r="B1492" t="s">
        <v>547</v>
      </c>
      <c r="C1492" s="1">
        <v>46029</v>
      </c>
      <c r="D1492" s="2">
        <v>3002485280</v>
      </c>
      <c r="E1492" t="s">
        <v>693</v>
      </c>
      <c r="G1492" t="s">
        <v>549</v>
      </c>
      <c r="H1492" t="s">
        <v>24</v>
      </c>
      <c r="I1492">
        <v>39.770000000000003</v>
      </c>
      <c r="J1492">
        <v>60</v>
      </c>
      <c r="K1492">
        <v>0</v>
      </c>
      <c r="L1492" s="3">
        <v>2386.0700000000002</v>
      </c>
      <c r="M1492">
        <v>77.55</v>
      </c>
      <c r="N1492">
        <v>0</v>
      </c>
      <c r="O1492">
        <v>0</v>
      </c>
      <c r="P1492">
        <v>0</v>
      </c>
      <c r="Q1492">
        <v>0</v>
      </c>
      <c r="R1492">
        <v>167.02</v>
      </c>
      <c r="S1492">
        <v>0</v>
      </c>
      <c r="T1492" s="3">
        <v>2463.62</v>
      </c>
      <c r="U1492">
        <v>556</v>
      </c>
      <c r="V1492" t="str">
        <f>VLOOKUP(Tabela1[[#This Row],[CÓD FORNECEDOR]],'[1]BASE FORNECEDORES'!$A:$N,11,0)</f>
        <v>72.770.878/0001-17</v>
      </c>
      <c r="W1492" t="str">
        <f>VLOOKUP(Tabela1[[#This Row],[CNPJ]],'[1]BASE FORNECEDORES'!$K:$R,8,0)</f>
        <v>BRASILUX TINTAS TECNICAS LTDA</v>
      </c>
      <c r="X1492">
        <v>85280</v>
      </c>
      <c r="Y1492" t="str">
        <f>VLOOKUP(Tabela1[[#This Row],[CÓD PRODUTO ]],[1]fornnecedor!$A:$G,7,0)</f>
        <v>CATALISADORES INDIVIDUAIS</v>
      </c>
      <c r="Z1492">
        <v>792641</v>
      </c>
      <c r="AA1492" t="str">
        <f>Tabela1[[#This Row],[DESCRIÇÃO]]</f>
        <v>BRASILUX TINTAS TECNICAS LTDA</v>
      </c>
    </row>
    <row r="1493" spans="1:27" x14ac:dyDescent="0.3">
      <c r="A1493" t="s">
        <v>593</v>
      </c>
      <c r="B1493" t="s">
        <v>547</v>
      </c>
      <c r="C1493" s="1">
        <v>46029</v>
      </c>
      <c r="D1493" s="2">
        <v>2004585364</v>
      </c>
      <c r="E1493" t="s">
        <v>694</v>
      </c>
      <c r="G1493" t="s">
        <v>549</v>
      </c>
      <c r="H1493" t="s">
        <v>24</v>
      </c>
      <c r="I1493">
        <v>14.69</v>
      </c>
      <c r="J1493">
        <v>12</v>
      </c>
      <c r="K1493">
        <v>0</v>
      </c>
      <c r="L1493">
        <v>176.31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12.34</v>
      </c>
      <c r="S1493">
        <v>0</v>
      </c>
      <c r="T1493">
        <v>176.31</v>
      </c>
      <c r="U1493">
        <v>556</v>
      </c>
      <c r="V1493" t="str">
        <f>VLOOKUP(Tabela1[[#This Row],[CÓD FORNECEDOR]],'[1]BASE FORNECEDORES'!$A:$N,11,0)</f>
        <v>72.770.878/0001-17</v>
      </c>
      <c r="W1493" t="str">
        <f>VLOOKUP(Tabela1[[#This Row],[CNPJ]],'[1]BASE FORNECEDORES'!$K:$R,8,0)</f>
        <v>BRASILUX TINTAS TECNICAS LTDA</v>
      </c>
      <c r="X1493">
        <v>85364</v>
      </c>
      <c r="Y1493" t="str">
        <f>VLOOKUP(Tabela1[[#This Row],[CÓD PRODUTO ]],[1]fornnecedor!$A:$G,7,0)</f>
        <v>PRETO FOSCO VINÍLICO</v>
      </c>
      <c r="Z1493">
        <v>792641</v>
      </c>
      <c r="AA1493" t="str">
        <f>Tabela1[[#This Row],[DESCRIÇÃO]]</f>
        <v>BRASILUX TINTAS TECNICAS LTDA</v>
      </c>
    </row>
    <row r="1494" spans="1:27" x14ac:dyDescent="0.3">
      <c r="A1494" t="s">
        <v>593</v>
      </c>
      <c r="B1494" t="s">
        <v>547</v>
      </c>
      <c r="C1494" s="1">
        <v>46029</v>
      </c>
      <c r="D1494" s="2">
        <v>3002484026</v>
      </c>
      <c r="E1494" t="s">
        <v>695</v>
      </c>
      <c r="G1494" t="s">
        <v>549</v>
      </c>
      <c r="H1494" t="s">
        <v>24</v>
      </c>
      <c r="I1494">
        <v>6.54</v>
      </c>
      <c r="J1494">
        <v>60</v>
      </c>
      <c r="K1494">
        <v>0</v>
      </c>
      <c r="L1494">
        <v>392.24</v>
      </c>
      <c r="M1494">
        <v>12.75</v>
      </c>
      <c r="N1494">
        <v>0</v>
      </c>
      <c r="O1494">
        <v>0</v>
      </c>
      <c r="P1494">
        <v>0</v>
      </c>
      <c r="Q1494">
        <v>0</v>
      </c>
      <c r="R1494">
        <v>27.46</v>
      </c>
      <c r="S1494">
        <v>0</v>
      </c>
      <c r="T1494">
        <v>404.99</v>
      </c>
      <c r="U1494">
        <v>556</v>
      </c>
      <c r="V1494" t="str">
        <f>VLOOKUP(Tabela1[[#This Row],[CÓD FORNECEDOR]],'[1]BASE FORNECEDORES'!$A:$N,11,0)</f>
        <v>72.770.878/0001-17</v>
      </c>
      <c r="W1494" t="str">
        <f>VLOOKUP(Tabela1[[#This Row],[CNPJ]],'[1]BASE FORNECEDORES'!$K:$R,8,0)</f>
        <v>BRASILUX TINTAS TECNICAS LTDA</v>
      </c>
      <c r="X1494">
        <v>84026</v>
      </c>
      <c r="Y1494" t="str">
        <f>VLOOKUP(Tabela1[[#This Row],[CÓD PRODUTO ]],[1]fornnecedor!$A:$G,7,0)</f>
        <v>CATALISADORES INDIVIDUAIS</v>
      </c>
      <c r="Z1494">
        <v>792641</v>
      </c>
      <c r="AA1494" t="str">
        <f>Tabela1[[#This Row],[DESCRIÇÃO]]</f>
        <v>BRASILUX TINTAS TECNICAS LTDA</v>
      </c>
    </row>
    <row r="1495" spans="1:27" x14ac:dyDescent="0.3">
      <c r="A1495" t="s">
        <v>593</v>
      </c>
      <c r="B1495" t="s">
        <v>547</v>
      </c>
      <c r="C1495" s="1">
        <v>46029</v>
      </c>
      <c r="D1495" s="2">
        <v>2003485176</v>
      </c>
      <c r="E1495" t="s">
        <v>696</v>
      </c>
      <c r="G1495" t="s">
        <v>549</v>
      </c>
      <c r="H1495" t="s">
        <v>24</v>
      </c>
      <c r="I1495">
        <v>20.27</v>
      </c>
      <c r="J1495">
        <v>18</v>
      </c>
      <c r="K1495">
        <v>0</v>
      </c>
      <c r="L1495">
        <v>364.9</v>
      </c>
      <c r="M1495">
        <v>11.86</v>
      </c>
      <c r="N1495">
        <v>0</v>
      </c>
      <c r="O1495">
        <v>0</v>
      </c>
      <c r="P1495">
        <v>0</v>
      </c>
      <c r="Q1495">
        <v>0</v>
      </c>
      <c r="R1495">
        <v>25.54</v>
      </c>
      <c r="S1495">
        <v>0</v>
      </c>
      <c r="T1495">
        <v>376.76</v>
      </c>
      <c r="U1495">
        <v>556</v>
      </c>
      <c r="V1495" t="str">
        <f>VLOOKUP(Tabela1[[#This Row],[CÓD FORNECEDOR]],'[1]BASE FORNECEDORES'!$A:$N,11,0)</f>
        <v>72.770.878/0001-17</v>
      </c>
      <c r="W1495" t="str">
        <f>VLOOKUP(Tabela1[[#This Row],[CNPJ]],'[1]BASE FORNECEDORES'!$K:$R,8,0)</f>
        <v>BRASILUX TINTAS TECNICAS LTDA</v>
      </c>
      <c r="X1495">
        <v>85176</v>
      </c>
      <c r="Y1495" t="str">
        <f>VLOOKUP(Tabela1[[#This Row],[CÓD PRODUTO ]],[1]fornnecedor!$A:$G,7,0)</f>
        <v>VERNIZ AUTOMOTIVO</v>
      </c>
      <c r="Z1495">
        <v>792641</v>
      </c>
      <c r="AA1495" t="str">
        <f>Tabela1[[#This Row],[DESCRIÇÃO]]</f>
        <v>BRASILUX TINTAS TECNICAS LTDA</v>
      </c>
    </row>
    <row r="1496" spans="1:27" x14ac:dyDescent="0.3">
      <c r="A1496" t="s">
        <v>593</v>
      </c>
      <c r="B1496" t="s">
        <v>547</v>
      </c>
      <c r="C1496" s="1">
        <v>46029</v>
      </c>
      <c r="D1496" s="2">
        <v>2004584565</v>
      </c>
      <c r="E1496" t="s">
        <v>697</v>
      </c>
      <c r="G1496" t="s">
        <v>549</v>
      </c>
      <c r="H1496" t="s">
        <v>24</v>
      </c>
      <c r="I1496">
        <v>6.81</v>
      </c>
      <c r="J1496">
        <v>120</v>
      </c>
      <c r="K1496">
        <v>0</v>
      </c>
      <c r="L1496">
        <v>817.06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57.2</v>
      </c>
      <c r="S1496">
        <v>0</v>
      </c>
      <c r="T1496">
        <v>817.06</v>
      </c>
      <c r="U1496">
        <v>556</v>
      </c>
      <c r="V1496" t="str">
        <f>VLOOKUP(Tabela1[[#This Row],[CÓD FORNECEDOR]],'[1]BASE FORNECEDORES'!$A:$N,11,0)</f>
        <v>72.770.878/0001-17</v>
      </c>
      <c r="W1496" t="str">
        <f>VLOOKUP(Tabela1[[#This Row],[CNPJ]],'[1]BASE FORNECEDORES'!$K:$R,8,0)</f>
        <v>BRASILUX TINTAS TECNICAS LTDA</v>
      </c>
      <c r="X1496">
        <v>84565</v>
      </c>
      <c r="Y1496" t="str">
        <f>VLOOKUP(Tabela1[[#This Row],[CÓD PRODUTO ]],[1]fornnecedor!$A:$G,7,0)</f>
        <v>PRETO FOSCO VINÍLICO</v>
      </c>
      <c r="Z1496">
        <v>792641</v>
      </c>
      <c r="AA1496" t="str">
        <f>Tabela1[[#This Row],[DESCRIÇÃO]]</f>
        <v>BRASILUX TINTAS TECNICAS LTDA</v>
      </c>
    </row>
    <row r="1497" spans="1:27" x14ac:dyDescent="0.3">
      <c r="A1497" t="s">
        <v>593</v>
      </c>
      <c r="B1497" t="s">
        <v>547</v>
      </c>
      <c r="C1497" s="1">
        <v>46029</v>
      </c>
      <c r="D1497" s="2">
        <v>3001984501</v>
      </c>
      <c r="E1497" t="s">
        <v>698</v>
      </c>
      <c r="G1497" t="s">
        <v>549</v>
      </c>
      <c r="H1497" t="s">
        <v>24</v>
      </c>
      <c r="I1497">
        <v>34.130000000000003</v>
      </c>
      <c r="J1497">
        <v>4</v>
      </c>
      <c r="K1497">
        <v>0</v>
      </c>
      <c r="L1497">
        <v>136.53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136.53</v>
      </c>
      <c r="U1497">
        <v>556</v>
      </c>
      <c r="V1497" t="str">
        <f>VLOOKUP(Tabela1[[#This Row],[CÓD FORNECEDOR]],'[1]BASE FORNECEDORES'!$A:$N,11,0)</f>
        <v>72.770.878/0001-17</v>
      </c>
      <c r="W1497" t="str">
        <f>VLOOKUP(Tabela1[[#This Row],[CNPJ]],'[1]BASE FORNECEDORES'!$K:$R,8,0)</f>
        <v>BRASILUX TINTAS TECNICAS LTDA</v>
      </c>
      <c r="X1497">
        <v>84501</v>
      </c>
      <c r="Y1497" t="str">
        <f>VLOOKUP(Tabela1[[#This Row],[CÓD PRODUTO ]],[1]fornnecedor!$A:$G,7,0)</f>
        <v>CIMENTO QUEIMADO / EFEITOS DECORATIVOS</v>
      </c>
      <c r="Z1497">
        <v>792641</v>
      </c>
      <c r="AA1497" t="str">
        <f>Tabela1[[#This Row],[DESCRIÇÃO]]</f>
        <v>BRASILUX TINTAS TECNICAS LTDA</v>
      </c>
    </row>
    <row r="1498" spans="1:27" x14ac:dyDescent="0.3">
      <c r="A1498" t="s">
        <v>593</v>
      </c>
      <c r="B1498" t="s">
        <v>547</v>
      </c>
      <c r="C1498" s="1">
        <v>46029</v>
      </c>
      <c r="D1498" s="2">
        <v>4000184177</v>
      </c>
      <c r="E1498" t="s">
        <v>699</v>
      </c>
      <c r="G1498" t="s">
        <v>549</v>
      </c>
      <c r="H1498" t="s">
        <v>24</v>
      </c>
      <c r="I1498">
        <v>21.2</v>
      </c>
      <c r="J1498">
        <v>6</v>
      </c>
      <c r="K1498">
        <v>0</v>
      </c>
      <c r="L1498">
        <v>127.19</v>
      </c>
      <c r="M1498">
        <v>4.13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131.32</v>
      </c>
      <c r="U1498">
        <v>556</v>
      </c>
      <c r="V1498" t="str">
        <f>VLOOKUP(Tabela1[[#This Row],[CÓD FORNECEDOR]],'[1]BASE FORNECEDORES'!$A:$N,11,0)</f>
        <v>72.770.878/0001-17</v>
      </c>
      <c r="W1498" t="str">
        <f>VLOOKUP(Tabela1[[#This Row],[CNPJ]],'[1]BASE FORNECEDORES'!$K:$R,8,0)</f>
        <v>BRASILUX TINTAS TECNICAS LTDA</v>
      </c>
      <c r="X1498">
        <v>84177</v>
      </c>
      <c r="Y1498" t="str">
        <f>VLOOKUP(Tabela1[[#This Row],[CÓD PRODUTO ]],[1]fornnecedor!$A:$G,7,0)</f>
        <v>ESMALTES</v>
      </c>
      <c r="Z1498">
        <v>792641</v>
      </c>
      <c r="AA1498" t="str">
        <f>Tabela1[[#This Row],[DESCRIÇÃO]]</f>
        <v>BRASILUX TINTAS TECNICAS LTDA</v>
      </c>
    </row>
    <row r="1499" spans="1:27" x14ac:dyDescent="0.3">
      <c r="A1499" t="s">
        <v>593</v>
      </c>
      <c r="B1499" t="s">
        <v>547</v>
      </c>
      <c r="C1499" s="1">
        <v>46029</v>
      </c>
      <c r="D1499" s="2">
        <v>3000784621</v>
      </c>
      <c r="E1499" t="s">
        <v>700</v>
      </c>
      <c r="G1499" t="s">
        <v>549</v>
      </c>
      <c r="H1499" t="s">
        <v>24</v>
      </c>
      <c r="I1499">
        <v>233.22</v>
      </c>
      <c r="J1499">
        <v>6</v>
      </c>
      <c r="K1499">
        <v>0</v>
      </c>
      <c r="L1499" s="3">
        <v>1399.34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 s="3">
        <v>1399.34</v>
      </c>
      <c r="U1499">
        <v>556</v>
      </c>
      <c r="V1499" t="str">
        <f>VLOOKUP(Tabela1[[#This Row],[CÓD FORNECEDOR]],'[1]BASE FORNECEDORES'!$A:$N,11,0)</f>
        <v>72.770.878/0001-17</v>
      </c>
      <c r="W1499" t="str">
        <f>VLOOKUP(Tabela1[[#This Row],[CNPJ]],'[1]BASE FORNECEDORES'!$K:$R,8,0)</f>
        <v>BRASILUX TINTAS TECNICAS LTDA</v>
      </c>
      <c r="X1499">
        <v>84621</v>
      </c>
      <c r="Y1499" t="str">
        <f>VLOOKUP(Tabela1[[#This Row],[CÓD PRODUTO ]],[1]fornnecedor!$A:$G,7,0)</f>
        <v>TINTA EMBORRACHADA</v>
      </c>
      <c r="Z1499">
        <v>792641</v>
      </c>
      <c r="AA1499" t="str">
        <f>Tabela1[[#This Row],[DESCRIÇÃO]]</f>
        <v>BRASILUX TINTAS TECNICAS LTDA</v>
      </c>
    </row>
    <row r="1500" spans="1:27" x14ac:dyDescent="0.3">
      <c r="A1500" t="s">
        <v>593</v>
      </c>
      <c r="B1500" t="s">
        <v>547</v>
      </c>
      <c r="C1500" s="1">
        <v>46029</v>
      </c>
      <c r="D1500" s="2">
        <v>3000784622</v>
      </c>
      <c r="E1500" t="s">
        <v>701</v>
      </c>
      <c r="G1500" t="s">
        <v>549</v>
      </c>
      <c r="H1500" t="s">
        <v>24</v>
      </c>
      <c r="I1500">
        <v>208.52</v>
      </c>
      <c r="J1500">
        <v>10</v>
      </c>
      <c r="K1500">
        <v>0</v>
      </c>
      <c r="L1500" s="3">
        <v>2085.16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s="3">
        <v>2085.16</v>
      </c>
      <c r="U1500">
        <v>556</v>
      </c>
      <c r="V1500" t="str">
        <f>VLOOKUP(Tabela1[[#This Row],[CÓD FORNECEDOR]],'[1]BASE FORNECEDORES'!$A:$N,11,0)</f>
        <v>72.770.878/0001-17</v>
      </c>
      <c r="W1500" t="str">
        <f>VLOOKUP(Tabela1[[#This Row],[CNPJ]],'[1]BASE FORNECEDORES'!$K:$R,8,0)</f>
        <v>BRASILUX TINTAS TECNICAS LTDA</v>
      </c>
      <c r="X1500">
        <v>84622</v>
      </c>
      <c r="Y1500" t="str">
        <f>VLOOKUP(Tabela1[[#This Row],[CÓD PRODUTO ]],[1]fornnecedor!$A:$G,7,0)</f>
        <v>TINTA EMBORRACHADA</v>
      </c>
      <c r="Z1500">
        <v>792641</v>
      </c>
      <c r="AA1500" t="str">
        <f>Tabela1[[#This Row],[DESCRIÇÃO]]</f>
        <v>BRASILUX TINTAS TECNICAS LTDA</v>
      </c>
    </row>
    <row r="1501" spans="1:27" x14ac:dyDescent="0.3">
      <c r="A1501" t="s">
        <v>593</v>
      </c>
      <c r="B1501" t="s">
        <v>547</v>
      </c>
      <c r="C1501" s="1">
        <v>46029</v>
      </c>
      <c r="D1501" s="2">
        <v>3000784998</v>
      </c>
      <c r="E1501" t="s">
        <v>702</v>
      </c>
      <c r="G1501" t="s">
        <v>549</v>
      </c>
      <c r="H1501" t="s">
        <v>24</v>
      </c>
      <c r="I1501">
        <v>46.4</v>
      </c>
      <c r="J1501">
        <v>4</v>
      </c>
      <c r="K1501">
        <v>0</v>
      </c>
      <c r="L1501">
        <v>185.58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185.58</v>
      </c>
      <c r="U1501">
        <v>556</v>
      </c>
      <c r="V1501" t="str">
        <f>VLOOKUP(Tabela1[[#This Row],[CÓD FORNECEDOR]],'[1]BASE FORNECEDORES'!$A:$N,11,0)</f>
        <v>72.770.878/0001-17</v>
      </c>
      <c r="W1501" t="str">
        <f>VLOOKUP(Tabela1[[#This Row],[CNPJ]],'[1]BASE FORNECEDORES'!$K:$R,8,0)</f>
        <v>BRASILUX TINTAS TECNICAS LTDA</v>
      </c>
      <c r="X1501">
        <v>84998</v>
      </c>
      <c r="Y1501" t="str">
        <f>VLOOKUP(Tabela1[[#This Row],[CÓD PRODUTO ]],[1]fornnecedor!$A:$G,7,0)</f>
        <v>TINTA EMBORRACHADA</v>
      </c>
      <c r="Z1501">
        <v>792641</v>
      </c>
      <c r="AA1501" t="str">
        <f>Tabela1[[#This Row],[DESCRIÇÃO]]</f>
        <v>BRASILUX TINTAS TECNICAS LTDA</v>
      </c>
    </row>
    <row r="1502" spans="1:27" x14ac:dyDescent="0.3">
      <c r="A1502" t="s">
        <v>593</v>
      </c>
      <c r="B1502" t="s">
        <v>547</v>
      </c>
      <c r="C1502" s="1">
        <v>46029</v>
      </c>
      <c r="D1502" s="2">
        <v>3000785000</v>
      </c>
      <c r="E1502" t="s">
        <v>703</v>
      </c>
      <c r="G1502" t="s">
        <v>549</v>
      </c>
      <c r="H1502" t="s">
        <v>24</v>
      </c>
      <c r="I1502">
        <v>177.5</v>
      </c>
      <c r="J1502">
        <v>4</v>
      </c>
      <c r="K1502">
        <v>0</v>
      </c>
      <c r="L1502">
        <v>710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710</v>
      </c>
      <c r="U1502">
        <v>556</v>
      </c>
      <c r="V1502" t="str">
        <f>VLOOKUP(Tabela1[[#This Row],[CÓD FORNECEDOR]],'[1]BASE FORNECEDORES'!$A:$N,11,0)</f>
        <v>72.770.878/0001-17</v>
      </c>
      <c r="W1502" t="str">
        <f>VLOOKUP(Tabela1[[#This Row],[CNPJ]],'[1]BASE FORNECEDORES'!$K:$R,8,0)</f>
        <v>BRASILUX TINTAS TECNICAS LTDA</v>
      </c>
      <c r="X1502">
        <v>85000</v>
      </c>
      <c r="Y1502" t="str">
        <f>VLOOKUP(Tabela1[[#This Row],[CÓD PRODUTO ]],[1]fornnecedor!$A:$G,7,0)</f>
        <v>TINTA EMBORRACHADA</v>
      </c>
      <c r="Z1502">
        <v>792641</v>
      </c>
      <c r="AA1502" t="str">
        <f>Tabela1[[#This Row],[DESCRIÇÃO]]</f>
        <v>BRASILUX TINTAS TECNICAS LTDA</v>
      </c>
    </row>
    <row r="1503" spans="1:27" x14ac:dyDescent="0.3">
      <c r="A1503" t="s">
        <v>593</v>
      </c>
      <c r="B1503" t="s">
        <v>547</v>
      </c>
      <c r="C1503" s="1">
        <v>46029</v>
      </c>
      <c r="D1503" s="2">
        <v>4000184863</v>
      </c>
      <c r="E1503" t="s">
        <v>704</v>
      </c>
      <c r="G1503" t="s">
        <v>549</v>
      </c>
      <c r="H1503" t="s">
        <v>24</v>
      </c>
      <c r="I1503">
        <v>80.89</v>
      </c>
      <c r="J1503">
        <v>8</v>
      </c>
      <c r="K1503">
        <v>0</v>
      </c>
      <c r="L1503">
        <v>647.16</v>
      </c>
      <c r="M1503">
        <v>21.03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668.19</v>
      </c>
      <c r="U1503">
        <v>556</v>
      </c>
      <c r="V1503" t="str">
        <f>VLOOKUP(Tabela1[[#This Row],[CÓD FORNECEDOR]],'[1]BASE FORNECEDORES'!$A:$N,11,0)</f>
        <v>72.770.878/0001-17</v>
      </c>
      <c r="W1503" t="str">
        <f>VLOOKUP(Tabela1[[#This Row],[CNPJ]],'[1]BASE FORNECEDORES'!$K:$R,8,0)</f>
        <v>BRASILUX TINTAS TECNICAS LTDA</v>
      </c>
      <c r="X1503">
        <v>84863</v>
      </c>
      <c r="Y1503" t="str">
        <f>VLOOKUP(Tabela1[[#This Row],[CÓD PRODUTO ]],[1]fornnecedor!$A:$G,7,0)</f>
        <v>ESMALTES</v>
      </c>
      <c r="Z1503">
        <v>792641</v>
      </c>
      <c r="AA1503" t="str">
        <f>Tabela1[[#This Row],[DESCRIÇÃO]]</f>
        <v>BRASILUX TINTAS TECNICAS LTDA</v>
      </c>
    </row>
    <row r="1504" spans="1:27" x14ac:dyDescent="0.3">
      <c r="A1504" t="s">
        <v>593</v>
      </c>
      <c r="B1504" t="s">
        <v>547</v>
      </c>
      <c r="C1504" s="1">
        <v>46029</v>
      </c>
      <c r="D1504" s="2">
        <v>4000184756</v>
      </c>
      <c r="E1504" t="s">
        <v>705</v>
      </c>
      <c r="G1504" t="s">
        <v>549</v>
      </c>
      <c r="H1504" t="s">
        <v>24</v>
      </c>
      <c r="I1504">
        <v>56.78</v>
      </c>
      <c r="J1504">
        <v>12</v>
      </c>
      <c r="K1504">
        <v>0</v>
      </c>
      <c r="L1504">
        <v>681.42</v>
      </c>
      <c r="M1504">
        <v>22.15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703.57</v>
      </c>
      <c r="U1504">
        <v>556</v>
      </c>
      <c r="V1504" t="str">
        <f>VLOOKUP(Tabela1[[#This Row],[CÓD FORNECEDOR]],'[1]BASE FORNECEDORES'!$A:$N,11,0)</f>
        <v>72.770.878/0001-17</v>
      </c>
      <c r="W1504" t="str">
        <f>VLOOKUP(Tabela1[[#This Row],[CNPJ]],'[1]BASE FORNECEDORES'!$K:$R,8,0)</f>
        <v>BRASILUX TINTAS TECNICAS LTDA</v>
      </c>
      <c r="X1504">
        <v>84756</v>
      </c>
      <c r="Y1504" t="str">
        <f>VLOOKUP(Tabela1[[#This Row],[CÓD PRODUTO ]],[1]fornnecedor!$A:$G,7,0)</f>
        <v>ESMALTES</v>
      </c>
      <c r="Z1504">
        <v>792641</v>
      </c>
      <c r="AA1504" t="str">
        <f>Tabela1[[#This Row],[DESCRIÇÃO]]</f>
        <v>BRASILUX TINTAS TECNICAS LTDA</v>
      </c>
    </row>
    <row r="1505" spans="1:27" x14ac:dyDescent="0.3">
      <c r="A1505" t="s">
        <v>593</v>
      </c>
      <c r="B1505" t="s">
        <v>547</v>
      </c>
      <c r="C1505" s="1">
        <v>46029</v>
      </c>
      <c r="D1505" s="2">
        <v>4000185310</v>
      </c>
      <c r="E1505" t="s">
        <v>706</v>
      </c>
      <c r="G1505" t="s">
        <v>549</v>
      </c>
      <c r="H1505" t="s">
        <v>24</v>
      </c>
      <c r="I1505">
        <v>63.16</v>
      </c>
      <c r="J1505">
        <v>8</v>
      </c>
      <c r="K1505">
        <v>0</v>
      </c>
      <c r="L1505">
        <v>505.32</v>
      </c>
      <c r="M1505">
        <v>16.420000000000002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521.74</v>
      </c>
      <c r="U1505">
        <v>556</v>
      </c>
      <c r="V1505" t="str">
        <f>VLOOKUP(Tabela1[[#This Row],[CÓD FORNECEDOR]],'[1]BASE FORNECEDORES'!$A:$N,11,0)</f>
        <v>72.770.878/0001-17</v>
      </c>
      <c r="W1505" t="str">
        <f>VLOOKUP(Tabela1[[#This Row],[CNPJ]],'[1]BASE FORNECEDORES'!$K:$R,8,0)</f>
        <v>BRASILUX TINTAS TECNICAS LTDA</v>
      </c>
      <c r="X1505">
        <v>85310</v>
      </c>
      <c r="Y1505" t="str">
        <f>VLOOKUP(Tabela1[[#This Row],[CÓD PRODUTO ]],[1]fornnecedor!$A:$G,7,0)</f>
        <v>ESMALTES</v>
      </c>
      <c r="Z1505">
        <v>792641</v>
      </c>
      <c r="AA1505" t="str">
        <f>Tabela1[[#This Row],[DESCRIÇÃO]]</f>
        <v>BRASILUX TINTAS TECNICAS LTDA</v>
      </c>
    </row>
    <row r="1506" spans="1:27" x14ac:dyDescent="0.3">
      <c r="A1506" t="s">
        <v>593</v>
      </c>
      <c r="B1506" t="s">
        <v>547</v>
      </c>
      <c r="C1506" s="1">
        <v>46029</v>
      </c>
      <c r="D1506" s="2">
        <v>4000186942</v>
      </c>
      <c r="E1506" t="s">
        <v>707</v>
      </c>
      <c r="G1506" t="s">
        <v>549</v>
      </c>
      <c r="H1506" t="s">
        <v>24</v>
      </c>
      <c r="I1506">
        <v>54.03</v>
      </c>
      <c r="J1506">
        <v>20</v>
      </c>
      <c r="K1506">
        <v>0</v>
      </c>
      <c r="L1506" s="3">
        <v>1080.56</v>
      </c>
      <c r="M1506">
        <v>35.119999999999997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 s="3">
        <v>1115.68</v>
      </c>
      <c r="U1506">
        <v>556</v>
      </c>
      <c r="V1506" t="str">
        <f>VLOOKUP(Tabela1[[#This Row],[CÓD FORNECEDOR]],'[1]BASE FORNECEDORES'!$A:$N,11,0)</f>
        <v>72.770.878/0001-17</v>
      </c>
      <c r="W1506" t="str">
        <f>VLOOKUP(Tabela1[[#This Row],[CNPJ]],'[1]BASE FORNECEDORES'!$K:$R,8,0)</f>
        <v>BRASILUX TINTAS TECNICAS LTDA</v>
      </c>
      <c r="X1506">
        <v>86942</v>
      </c>
      <c r="Y1506" t="str">
        <f>VLOOKUP(Tabela1[[#This Row],[CÓD PRODUTO ]],[1]fornnecedor!$A:$G,7,0)</f>
        <v>ESMALTES</v>
      </c>
      <c r="Z1506">
        <v>792641</v>
      </c>
      <c r="AA1506" t="str">
        <f>Tabela1[[#This Row],[DESCRIÇÃO]]</f>
        <v>BRASILUX TINTAS TECNICAS LTDA</v>
      </c>
    </row>
    <row r="1507" spans="1:27" x14ac:dyDescent="0.3">
      <c r="A1507" t="s">
        <v>593</v>
      </c>
      <c r="B1507" t="s">
        <v>547</v>
      </c>
      <c r="C1507" s="1">
        <v>46029</v>
      </c>
      <c r="D1507" s="2">
        <v>4000186944</v>
      </c>
      <c r="E1507" t="s">
        <v>708</v>
      </c>
      <c r="G1507" t="s">
        <v>549</v>
      </c>
      <c r="H1507" t="s">
        <v>24</v>
      </c>
      <c r="I1507">
        <v>15.91</v>
      </c>
      <c r="J1507">
        <v>12</v>
      </c>
      <c r="K1507">
        <v>0</v>
      </c>
      <c r="L1507">
        <v>190.91</v>
      </c>
      <c r="M1507">
        <v>6.2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197.11</v>
      </c>
      <c r="U1507">
        <v>556</v>
      </c>
      <c r="V1507" t="str">
        <f>VLOOKUP(Tabela1[[#This Row],[CÓD FORNECEDOR]],'[1]BASE FORNECEDORES'!$A:$N,11,0)</f>
        <v>72.770.878/0001-17</v>
      </c>
      <c r="W1507" t="str">
        <f>VLOOKUP(Tabela1[[#This Row],[CNPJ]],'[1]BASE FORNECEDORES'!$K:$R,8,0)</f>
        <v>BRASILUX TINTAS TECNICAS LTDA</v>
      </c>
      <c r="X1507">
        <v>86944</v>
      </c>
      <c r="Y1507" t="str">
        <f>VLOOKUP(Tabela1[[#This Row],[CÓD PRODUTO ]],[1]fornnecedor!$A:$G,7,0)</f>
        <v>ESMALTES</v>
      </c>
      <c r="Z1507">
        <v>792641</v>
      </c>
      <c r="AA1507" t="str">
        <f>Tabela1[[#This Row],[DESCRIÇÃO]]</f>
        <v>BRASILUX TINTAS TECNICAS LTDA</v>
      </c>
    </row>
    <row r="1508" spans="1:27" x14ac:dyDescent="0.3">
      <c r="A1508" t="s">
        <v>593</v>
      </c>
      <c r="B1508" t="s">
        <v>547</v>
      </c>
      <c r="C1508" s="1">
        <v>46029</v>
      </c>
      <c r="D1508" s="2">
        <v>3002186983</v>
      </c>
      <c r="E1508" t="s">
        <v>709</v>
      </c>
      <c r="G1508" t="s">
        <v>549</v>
      </c>
      <c r="H1508" t="s">
        <v>24</v>
      </c>
      <c r="I1508">
        <v>26.02</v>
      </c>
      <c r="J1508">
        <v>8</v>
      </c>
      <c r="K1508">
        <v>0</v>
      </c>
      <c r="L1508">
        <v>208.14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208.14</v>
      </c>
      <c r="U1508">
        <v>556</v>
      </c>
      <c r="V1508" t="str">
        <f>VLOOKUP(Tabela1[[#This Row],[CÓD FORNECEDOR]],'[1]BASE FORNECEDORES'!$A:$N,11,0)</f>
        <v>72.770.878/0001-17</v>
      </c>
      <c r="W1508" t="str">
        <f>VLOOKUP(Tabela1[[#This Row],[CNPJ]],'[1]BASE FORNECEDORES'!$K:$R,8,0)</f>
        <v>BRASILUX TINTAS TECNICAS LTDA</v>
      </c>
      <c r="X1508">
        <v>86983</v>
      </c>
      <c r="Y1508" t="str">
        <f>VLOOKUP(Tabela1[[#This Row],[CÓD PRODUTO ]],[1]fornnecedor!$A:$G,7,0)</f>
        <v>SELADOR ACRÍLICO</v>
      </c>
      <c r="Z1508">
        <v>792641</v>
      </c>
      <c r="AA1508" t="str">
        <f>Tabela1[[#This Row],[DESCRIÇÃO]]</f>
        <v>BRASILUX TINTAS TECNICAS LTDA</v>
      </c>
    </row>
    <row r="1509" spans="1:27" x14ac:dyDescent="0.3">
      <c r="A1509" t="s">
        <v>593</v>
      </c>
      <c r="B1509" t="s">
        <v>547</v>
      </c>
      <c r="C1509" s="1">
        <v>46029</v>
      </c>
      <c r="D1509" s="2">
        <v>4000184209</v>
      </c>
      <c r="E1509" t="s">
        <v>710</v>
      </c>
      <c r="G1509" t="s">
        <v>549</v>
      </c>
      <c r="H1509" t="s">
        <v>24</v>
      </c>
      <c r="I1509">
        <v>68.42</v>
      </c>
      <c r="J1509">
        <v>4</v>
      </c>
      <c r="K1509">
        <v>0</v>
      </c>
      <c r="L1509">
        <v>273.66000000000003</v>
      </c>
      <c r="M1509">
        <v>8.9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282.56</v>
      </c>
      <c r="U1509">
        <v>556</v>
      </c>
      <c r="V1509" t="str">
        <f>VLOOKUP(Tabela1[[#This Row],[CÓD FORNECEDOR]],'[1]BASE FORNECEDORES'!$A:$N,11,0)</f>
        <v>72.770.878/0001-17</v>
      </c>
      <c r="W1509" t="str">
        <f>VLOOKUP(Tabela1[[#This Row],[CNPJ]],'[1]BASE FORNECEDORES'!$K:$R,8,0)</f>
        <v>BRASILUX TINTAS TECNICAS LTDA</v>
      </c>
      <c r="X1509">
        <v>84209</v>
      </c>
      <c r="Y1509" t="str">
        <f>VLOOKUP(Tabela1[[#This Row],[CÓD PRODUTO ]],[1]fornnecedor!$A:$G,7,0)</f>
        <v>ESMALTES</v>
      </c>
      <c r="Z1509">
        <v>792641</v>
      </c>
      <c r="AA1509" t="str">
        <f>Tabela1[[#This Row],[DESCRIÇÃO]]</f>
        <v>BRASILUX TINTAS TECNICAS LTDA</v>
      </c>
    </row>
    <row r="1510" spans="1:27" x14ac:dyDescent="0.3">
      <c r="A1510" t="s">
        <v>593</v>
      </c>
      <c r="B1510" t="s">
        <v>547</v>
      </c>
      <c r="C1510" s="1">
        <v>46029</v>
      </c>
      <c r="D1510" s="2">
        <v>4000184181</v>
      </c>
      <c r="E1510" t="s">
        <v>711</v>
      </c>
      <c r="G1510" t="s">
        <v>549</v>
      </c>
      <c r="H1510" t="s">
        <v>24</v>
      </c>
      <c r="I1510">
        <v>73.72</v>
      </c>
      <c r="J1510">
        <v>8</v>
      </c>
      <c r="K1510">
        <v>0</v>
      </c>
      <c r="L1510">
        <v>589.77</v>
      </c>
      <c r="M1510">
        <v>19.170000000000002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608.94000000000005</v>
      </c>
      <c r="U1510">
        <v>556</v>
      </c>
      <c r="V1510" t="str">
        <f>VLOOKUP(Tabela1[[#This Row],[CÓD FORNECEDOR]],'[1]BASE FORNECEDORES'!$A:$N,11,0)</f>
        <v>72.770.878/0001-17</v>
      </c>
      <c r="W1510" t="str">
        <f>VLOOKUP(Tabela1[[#This Row],[CNPJ]],'[1]BASE FORNECEDORES'!$K:$R,8,0)</f>
        <v>BRASILUX TINTAS TECNICAS LTDA</v>
      </c>
      <c r="X1510">
        <v>84181</v>
      </c>
      <c r="Y1510" t="str">
        <f>VLOOKUP(Tabela1[[#This Row],[CÓD PRODUTO ]],[1]fornnecedor!$A:$G,7,0)</f>
        <v>ESMALTES</v>
      </c>
      <c r="Z1510">
        <v>792641</v>
      </c>
      <c r="AA1510" t="str">
        <f>Tabela1[[#This Row],[DESCRIÇÃO]]</f>
        <v>BRASILUX TINTAS TECNICAS LTDA</v>
      </c>
    </row>
    <row r="1511" spans="1:27" x14ac:dyDescent="0.3">
      <c r="A1511" t="s">
        <v>593</v>
      </c>
      <c r="B1511" t="s">
        <v>547</v>
      </c>
      <c r="C1511" s="1">
        <v>46029</v>
      </c>
      <c r="D1511" s="2">
        <v>3002084034</v>
      </c>
      <c r="E1511" t="s">
        <v>712</v>
      </c>
      <c r="G1511" t="s">
        <v>549</v>
      </c>
      <c r="H1511" t="s">
        <v>24</v>
      </c>
      <c r="I1511">
        <v>18.27</v>
      </c>
      <c r="J1511">
        <v>4</v>
      </c>
      <c r="K1511">
        <v>0</v>
      </c>
      <c r="L1511">
        <v>73.08</v>
      </c>
      <c r="M1511">
        <v>0.95</v>
      </c>
      <c r="N1511">
        <v>0</v>
      </c>
      <c r="O1511">
        <v>0</v>
      </c>
      <c r="P1511">
        <v>0</v>
      </c>
      <c r="Q1511">
        <v>0</v>
      </c>
      <c r="R1511">
        <v>5.12</v>
      </c>
      <c r="S1511">
        <v>0</v>
      </c>
      <c r="T1511">
        <v>74.03</v>
      </c>
      <c r="U1511">
        <v>556</v>
      </c>
      <c r="V1511" t="str">
        <f>VLOOKUP(Tabela1[[#This Row],[CÓD FORNECEDOR]],'[1]BASE FORNECEDORES'!$A:$N,11,0)</f>
        <v>72.770.878/0001-17</v>
      </c>
      <c r="W1511" t="str">
        <f>VLOOKUP(Tabela1[[#This Row],[CNPJ]],'[1]BASE FORNECEDORES'!$K:$R,8,0)</f>
        <v>BRASILUX TINTAS TECNICAS LTDA</v>
      </c>
      <c r="X1511">
        <v>84034</v>
      </c>
      <c r="Y1511" t="str">
        <f>VLOOKUP(Tabela1[[#This Row],[CÓD PRODUTO ]],[1]fornnecedor!$A:$G,7,0)</f>
        <v>MASSA CORRIDA / ACRÍLICA</v>
      </c>
      <c r="Z1511">
        <v>792641</v>
      </c>
      <c r="AA1511" t="str">
        <f>Tabela1[[#This Row],[DESCRIÇÃO]]</f>
        <v>BRASILUX TINTAS TECNICAS LTDA</v>
      </c>
    </row>
    <row r="1512" spans="1:27" x14ac:dyDescent="0.3">
      <c r="A1512" t="s">
        <v>593</v>
      </c>
      <c r="B1512" t="s">
        <v>547</v>
      </c>
      <c r="C1512" s="1">
        <v>46029</v>
      </c>
      <c r="D1512" s="2">
        <v>2000485361</v>
      </c>
      <c r="E1512" t="s">
        <v>713</v>
      </c>
      <c r="G1512" t="s">
        <v>549</v>
      </c>
      <c r="H1512" t="s">
        <v>24</v>
      </c>
      <c r="I1512">
        <v>18.63</v>
      </c>
      <c r="J1512">
        <v>24</v>
      </c>
      <c r="K1512">
        <v>0</v>
      </c>
      <c r="L1512">
        <v>447.21</v>
      </c>
      <c r="M1512">
        <v>5.81</v>
      </c>
      <c r="N1512">
        <v>0</v>
      </c>
      <c r="O1512">
        <v>0</v>
      </c>
      <c r="P1512">
        <v>0</v>
      </c>
      <c r="Q1512">
        <v>0</v>
      </c>
      <c r="R1512">
        <v>17.88</v>
      </c>
      <c r="S1512">
        <v>0</v>
      </c>
      <c r="T1512">
        <v>453.02</v>
      </c>
      <c r="U1512">
        <v>556</v>
      </c>
      <c r="V1512" t="str">
        <f>VLOOKUP(Tabela1[[#This Row],[CÓD FORNECEDOR]],'[1]BASE FORNECEDORES'!$A:$N,11,0)</f>
        <v>72.770.878/0001-17</v>
      </c>
      <c r="W1512" t="str">
        <f>VLOOKUP(Tabela1[[#This Row],[CNPJ]],'[1]BASE FORNECEDORES'!$K:$R,8,0)</f>
        <v>BRASILUX TINTAS TECNICAS LTDA</v>
      </c>
      <c r="X1512">
        <v>85361</v>
      </c>
      <c r="Y1512" t="str">
        <f>VLOOKUP(Tabela1[[#This Row],[CÓD PRODUTO ]],[1]fornnecedor!$A:$G,7,0)</f>
        <v>MASSA POLIÉSTER</v>
      </c>
      <c r="Z1512">
        <v>792641</v>
      </c>
      <c r="AA1512" t="str">
        <f>Tabela1[[#This Row],[DESCRIÇÃO]]</f>
        <v>BRASILUX TINTAS TECNICAS LTDA</v>
      </c>
    </row>
    <row r="1513" spans="1:27" x14ac:dyDescent="0.3">
      <c r="A1513" t="s">
        <v>593</v>
      </c>
      <c r="B1513" t="s">
        <v>547</v>
      </c>
      <c r="C1513" s="1">
        <v>46029</v>
      </c>
      <c r="D1513" s="2">
        <v>3002084038</v>
      </c>
      <c r="E1513" t="s">
        <v>714</v>
      </c>
      <c r="G1513" t="s">
        <v>549</v>
      </c>
      <c r="H1513" t="s">
        <v>24</v>
      </c>
      <c r="I1513">
        <v>12.89</v>
      </c>
      <c r="J1513">
        <v>32</v>
      </c>
      <c r="K1513">
        <v>0</v>
      </c>
      <c r="L1513">
        <v>412.45</v>
      </c>
      <c r="M1513">
        <v>5.36</v>
      </c>
      <c r="N1513">
        <v>0</v>
      </c>
      <c r="O1513">
        <v>0</v>
      </c>
      <c r="P1513">
        <v>0</v>
      </c>
      <c r="Q1513">
        <v>0</v>
      </c>
      <c r="R1513">
        <v>28.88</v>
      </c>
      <c r="S1513">
        <v>0</v>
      </c>
      <c r="T1513">
        <v>417.81</v>
      </c>
      <c r="U1513">
        <v>556</v>
      </c>
      <c r="V1513" t="str">
        <f>VLOOKUP(Tabela1[[#This Row],[CÓD FORNECEDOR]],'[1]BASE FORNECEDORES'!$A:$N,11,0)</f>
        <v>72.770.878/0001-17</v>
      </c>
      <c r="W1513" t="str">
        <f>VLOOKUP(Tabela1[[#This Row],[CNPJ]],'[1]BASE FORNECEDORES'!$K:$R,8,0)</f>
        <v>BRASILUX TINTAS TECNICAS LTDA</v>
      </c>
      <c r="X1513">
        <v>84038</v>
      </c>
      <c r="Y1513" t="str">
        <f>VLOOKUP(Tabela1[[#This Row],[CÓD PRODUTO ]],[1]fornnecedor!$A:$G,7,0)</f>
        <v>MASSA CORRIDA / ACRÍLICA</v>
      </c>
      <c r="Z1513">
        <v>792641</v>
      </c>
      <c r="AA1513" t="str">
        <f>Tabela1[[#This Row],[DESCRIÇÃO]]</f>
        <v>BRASILUX TINTAS TECNICAS LTDA</v>
      </c>
    </row>
    <row r="1514" spans="1:27" x14ac:dyDescent="0.3">
      <c r="A1514" t="s">
        <v>593</v>
      </c>
      <c r="B1514" t="s">
        <v>547</v>
      </c>
      <c r="C1514" s="1">
        <v>46029</v>
      </c>
      <c r="D1514" s="2">
        <v>4000184868</v>
      </c>
      <c r="E1514" t="s">
        <v>715</v>
      </c>
      <c r="G1514" t="s">
        <v>549</v>
      </c>
      <c r="H1514" t="s">
        <v>24</v>
      </c>
      <c r="I1514">
        <v>17.53</v>
      </c>
      <c r="J1514">
        <v>6</v>
      </c>
      <c r="K1514">
        <v>0</v>
      </c>
      <c r="L1514">
        <v>105.18</v>
      </c>
      <c r="M1514">
        <v>3.42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108.6</v>
      </c>
      <c r="U1514">
        <v>556</v>
      </c>
      <c r="V1514" t="str">
        <f>VLOOKUP(Tabela1[[#This Row],[CÓD FORNECEDOR]],'[1]BASE FORNECEDORES'!$A:$N,11,0)</f>
        <v>72.770.878/0001-17</v>
      </c>
      <c r="W1514" t="str">
        <f>VLOOKUP(Tabela1[[#This Row],[CNPJ]],'[1]BASE FORNECEDORES'!$K:$R,8,0)</f>
        <v>BRASILUX TINTAS TECNICAS LTDA</v>
      </c>
      <c r="X1514">
        <v>84868</v>
      </c>
      <c r="Y1514" t="str">
        <f>VLOOKUP(Tabela1[[#This Row],[CÓD PRODUTO ]],[1]fornnecedor!$A:$G,7,0)</f>
        <v>ESMALTES</v>
      </c>
      <c r="Z1514">
        <v>792641</v>
      </c>
      <c r="AA1514" t="str">
        <f>Tabela1[[#This Row],[DESCRIÇÃO]]</f>
        <v>BRASILUX TINTAS TECNICAS LTDA</v>
      </c>
    </row>
    <row r="1515" spans="1:27" x14ac:dyDescent="0.3">
      <c r="A1515" t="s">
        <v>593</v>
      </c>
      <c r="B1515" t="s">
        <v>547</v>
      </c>
      <c r="C1515" s="1">
        <v>46029</v>
      </c>
      <c r="D1515" s="2">
        <v>4000284119</v>
      </c>
      <c r="E1515" t="s">
        <v>716</v>
      </c>
      <c r="G1515" t="s">
        <v>549</v>
      </c>
      <c r="H1515" t="s">
        <v>24</v>
      </c>
      <c r="I1515">
        <v>88.38</v>
      </c>
      <c r="J1515">
        <v>8</v>
      </c>
      <c r="K1515">
        <v>0</v>
      </c>
      <c r="L1515">
        <v>707.05</v>
      </c>
      <c r="M1515">
        <v>22.98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730.03</v>
      </c>
      <c r="U1515">
        <v>556</v>
      </c>
      <c r="V1515" t="str">
        <f>VLOOKUP(Tabela1[[#This Row],[CÓD FORNECEDOR]],'[1]BASE FORNECEDORES'!$A:$N,11,0)</f>
        <v>72.770.878/0001-17</v>
      </c>
      <c r="W1515" t="str">
        <f>VLOOKUP(Tabela1[[#This Row],[CNPJ]],'[1]BASE FORNECEDORES'!$K:$R,8,0)</f>
        <v>BRASILUX TINTAS TECNICAS LTDA</v>
      </c>
      <c r="X1515">
        <v>84119</v>
      </c>
      <c r="Y1515" t="str">
        <f>VLOOKUP(Tabela1[[#This Row],[CÓD PRODUTO ]],[1]fornnecedor!$A:$G,7,0)</f>
        <v>EPOXI</v>
      </c>
      <c r="Z1515">
        <v>792641</v>
      </c>
      <c r="AA1515" t="str">
        <f>Tabela1[[#This Row],[DESCRIÇÃO]]</f>
        <v>BRASILUX TINTAS TECNICAS LTDA</v>
      </c>
    </row>
    <row r="1516" spans="1:27" x14ac:dyDescent="0.3">
      <c r="A1516" t="s">
        <v>593</v>
      </c>
      <c r="B1516" t="s">
        <v>547</v>
      </c>
      <c r="C1516" s="1">
        <v>46029</v>
      </c>
      <c r="D1516" s="2">
        <v>2005184042</v>
      </c>
      <c r="E1516" t="s">
        <v>717</v>
      </c>
      <c r="G1516" t="s">
        <v>549</v>
      </c>
      <c r="H1516" t="s">
        <v>24</v>
      </c>
      <c r="I1516">
        <v>9.44</v>
      </c>
      <c r="J1516">
        <v>12</v>
      </c>
      <c r="K1516">
        <v>0</v>
      </c>
      <c r="L1516">
        <v>113.27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7.93</v>
      </c>
      <c r="S1516">
        <v>0</v>
      </c>
      <c r="T1516">
        <v>113.27</v>
      </c>
      <c r="U1516">
        <v>556</v>
      </c>
      <c r="V1516" t="str">
        <f>VLOOKUP(Tabela1[[#This Row],[CÓD FORNECEDOR]],'[1]BASE FORNECEDORES'!$A:$N,11,0)</f>
        <v>72.770.878/0001-17</v>
      </c>
      <c r="W1516" t="str">
        <f>VLOOKUP(Tabela1[[#This Row],[CNPJ]],'[1]BASE FORNECEDORES'!$K:$R,8,0)</f>
        <v>BRASILUX TINTAS TECNICAS LTDA</v>
      </c>
      <c r="X1516">
        <v>84042</v>
      </c>
      <c r="Y1516" t="str">
        <f>VLOOKUP(Tabela1[[#This Row],[CÓD PRODUTO ]],[1]fornnecedor!$A:$G,7,0)</f>
        <v>FERRUGEM</v>
      </c>
      <c r="Z1516">
        <v>792641</v>
      </c>
      <c r="AA1516" t="str">
        <f>Tabela1[[#This Row],[DESCRIÇÃO]]</f>
        <v>BRASILUX TINTAS TECNICAS LTDA</v>
      </c>
    </row>
    <row r="1517" spans="1:27" x14ac:dyDescent="0.3">
      <c r="A1517" t="s">
        <v>593</v>
      </c>
      <c r="B1517" t="s">
        <v>547</v>
      </c>
      <c r="C1517" s="1">
        <v>46029</v>
      </c>
      <c r="D1517" s="2">
        <v>2005184041</v>
      </c>
      <c r="E1517" t="s">
        <v>718</v>
      </c>
      <c r="G1517" t="s">
        <v>549</v>
      </c>
      <c r="H1517" t="s">
        <v>24</v>
      </c>
      <c r="I1517">
        <v>5.75</v>
      </c>
      <c r="J1517">
        <v>12</v>
      </c>
      <c r="K1517">
        <v>0</v>
      </c>
      <c r="L1517">
        <v>68.98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4.83</v>
      </c>
      <c r="S1517">
        <v>0</v>
      </c>
      <c r="T1517">
        <v>68.98</v>
      </c>
      <c r="U1517">
        <v>556</v>
      </c>
      <c r="V1517" t="str">
        <f>VLOOKUP(Tabela1[[#This Row],[CÓD FORNECEDOR]],'[1]BASE FORNECEDORES'!$A:$N,11,0)</f>
        <v>72.770.878/0001-17</v>
      </c>
      <c r="W1517" t="str">
        <f>VLOOKUP(Tabela1[[#This Row],[CNPJ]],'[1]BASE FORNECEDORES'!$K:$R,8,0)</f>
        <v>BRASILUX TINTAS TECNICAS LTDA</v>
      </c>
      <c r="X1517">
        <v>84041</v>
      </c>
      <c r="Y1517" t="str">
        <f>VLOOKUP(Tabela1[[#This Row],[CÓD PRODUTO ]],[1]fornnecedor!$A:$G,7,0)</f>
        <v>FERRUGEM</v>
      </c>
      <c r="Z1517">
        <v>792641</v>
      </c>
      <c r="AA1517" t="str">
        <f>Tabela1[[#This Row],[DESCRIÇÃO]]</f>
        <v>BRASILUX TINTAS TECNICAS LTDA</v>
      </c>
    </row>
    <row r="1518" spans="1:27" x14ac:dyDescent="0.3">
      <c r="A1518" t="s">
        <v>593</v>
      </c>
      <c r="B1518" t="s">
        <v>547</v>
      </c>
      <c r="C1518" s="1">
        <v>46029</v>
      </c>
      <c r="D1518" s="2">
        <v>2001384045</v>
      </c>
      <c r="E1518" t="s">
        <v>719</v>
      </c>
      <c r="G1518" t="s">
        <v>549</v>
      </c>
      <c r="H1518" t="s">
        <v>24</v>
      </c>
      <c r="I1518">
        <v>13.48</v>
      </c>
      <c r="J1518">
        <v>42</v>
      </c>
      <c r="K1518">
        <v>0</v>
      </c>
      <c r="L1518">
        <v>566.29999999999995</v>
      </c>
      <c r="M1518">
        <v>36.81</v>
      </c>
      <c r="N1518">
        <v>0</v>
      </c>
      <c r="O1518">
        <v>0</v>
      </c>
      <c r="P1518">
        <v>0</v>
      </c>
      <c r="Q1518">
        <v>0</v>
      </c>
      <c r="R1518">
        <v>39.64</v>
      </c>
      <c r="S1518">
        <v>0</v>
      </c>
      <c r="T1518">
        <v>603.11</v>
      </c>
      <c r="U1518">
        <v>556</v>
      </c>
      <c r="V1518" t="str">
        <f>VLOOKUP(Tabela1[[#This Row],[CÓD FORNECEDOR]],'[1]BASE FORNECEDORES'!$A:$N,11,0)</f>
        <v>72.770.878/0001-17</v>
      </c>
      <c r="W1518" t="str">
        <f>VLOOKUP(Tabela1[[#This Row],[CNPJ]],'[1]BASE FORNECEDORES'!$K:$R,8,0)</f>
        <v>BRASILUX TINTAS TECNICAS LTDA</v>
      </c>
      <c r="X1518">
        <v>84045</v>
      </c>
      <c r="Y1518" t="str">
        <f>VLOOKUP(Tabela1[[#This Row],[CÓD PRODUTO ]],[1]fornnecedor!$A:$G,7,0)</f>
        <v>REMOVEDOR PASTOSO</v>
      </c>
      <c r="Z1518">
        <v>792641</v>
      </c>
      <c r="AA1518" t="str">
        <f>Tabela1[[#This Row],[DESCRIÇÃO]]</f>
        <v>BRASILUX TINTAS TECNICAS LTDA</v>
      </c>
    </row>
    <row r="1519" spans="1:27" x14ac:dyDescent="0.3">
      <c r="A1519" t="s">
        <v>593</v>
      </c>
      <c r="B1519" t="s">
        <v>547</v>
      </c>
      <c r="C1519" s="1">
        <v>46029</v>
      </c>
      <c r="D1519" s="2">
        <v>2001384043</v>
      </c>
      <c r="E1519" t="s">
        <v>720</v>
      </c>
      <c r="G1519" t="s">
        <v>549</v>
      </c>
      <c r="H1519" t="s">
        <v>24</v>
      </c>
      <c r="I1519">
        <v>48.91</v>
      </c>
      <c r="J1519">
        <v>4</v>
      </c>
      <c r="K1519">
        <v>0</v>
      </c>
      <c r="L1519">
        <v>195.65</v>
      </c>
      <c r="M1519">
        <v>12.72</v>
      </c>
      <c r="N1519">
        <v>0</v>
      </c>
      <c r="O1519">
        <v>0</v>
      </c>
      <c r="P1519">
        <v>0</v>
      </c>
      <c r="Q1519">
        <v>0</v>
      </c>
      <c r="R1519">
        <v>13.7</v>
      </c>
      <c r="S1519">
        <v>0</v>
      </c>
      <c r="T1519">
        <v>208.37</v>
      </c>
      <c r="U1519">
        <v>556</v>
      </c>
      <c r="V1519" t="str">
        <f>VLOOKUP(Tabela1[[#This Row],[CÓD FORNECEDOR]],'[1]BASE FORNECEDORES'!$A:$N,11,0)</f>
        <v>72.770.878/0001-17</v>
      </c>
      <c r="W1519" t="str">
        <f>VLOOKUP(Tabela1[[#This Row],[CNPJ]],'[1]BASE FORNECEDORES'!$K:$R,8,0)</f>
        <v>BRASILUX TINTAS TECNICAS LTDA</v>
      </c>
      <c r="X1519">
        <v>84043</v>
      </c>
      <c r="Y1519" t="str">
        <f>VLOOKUP(Tabela1[[#This Row],[CÓD PRODUTO ]],[1]fornnecedor!$A:$G,7,0)</f>
        <v>REMOVEDOR PASTOSO</v>
      </c>
      <c r="Z1519">
        <v>792641</v>
      </c>
      <c r="AA1519" t="str">
        <f>Tabela1[[#This Row],[DESCRIÇÃO]]</f>
        <v>BRASILUX TINTAS TECNICAS LTDA</v>
      </c>
    </row>
    <row r="1520" spans="1:27" x14ac:dyDescent="0.3">
      <c r="A1520" t="s">
        <v>593</v>
      </c>
      <c r="B1520" t="s">
        <v>547</v>
      </c>
      <c r="C1520" s="1">
        <v>46029</v>
      </c>
      <c r="D1520" s="2">
        <v>2001384044</v>
      </c>
      <c r="E1520" t="s">
        <v>721</v>
      </c>
      <c r="G1520" t="s">
        <v>549</v>
      </c>
      <c r="H1520" t="s">
        <v>24</v>
      </c>
      <c r="I1520">
        <v>8.51</v>
      </c>
      <c r="J1520">
        <v>12</v>
      </c>
      <c r="K1520">
        <v>0</v>
      </c>
      <c r="L1520">
        <v>102.16</v>
      </c>
      <c r="M1520">
        <v>6.64</v>
      </c>
      <c r="N1520">
        <v>0</v>
      </c>
      <c r="O1520">
        <v>0</v>
      </c>
      <c r="P1520">
        <v>0</v>
      </c>
      <c r="Q1520">
        <v>0</v>
      </c>
      <c r="R1520">
        <v>7.15</v>
      </c>
      <c r="S1520">
        <v>0</v>
      </c>
      <c r="T1520">
        <v>108.8</v>
      </c>
      <c r="U1520">
        <v>556</v>
      </c>
      <c r="V1520" t="str">
        <f>VLOOKUP(Tabela1[[#This Row],[CÓD FORNECEDOR]],'[1]BASE FORNECEDORES'!$A:$N,11,0)</f>
        <v>72.770.878/0001-17</v>
      </c>
      <c r="W1520" t="str">
        <f>VLOOKUP(Tabela1[[#This Row],[CNPJ]],'[1]BASE FORNECEDORES'!$K:$R,8,0)</f>
        <v>BRASILUX TINTAS TECNICAS LTDA</v>
      </c>
      <c r="X1520">
        <v>84044</v>
      </c>
      <c r="Y1520" t="str">
        <f>VLOOKUP(Tabela1[[#This Row],[CÓD PRODUTO ]],[1]fornnecedor!$A:$G,7,0)</f>
        <v>REMOVEDOR PASTOSO</v>
      </c>
      <c r="Z1520">
        <v>792641</v>
      </c>
      <c r="AA1520" t="str">
        <f>Tabela1[[#This Row],[DESCRIÇÃO]]</f>
        <v>BRASILUX TINTAS TECNICAS LTDA</v>
      </c>
    </row>
    <row r="1521" spans="1:27" x14ac:dyDescent="0.3">
      <c r="A1521" t="s">
        <v>593</v>
      </c>
      <c r="B1521" t="s">
        <v>547</v>
      </c>
      <c r="C1521" s="1">
        <v>46029</v>
      </c>
      <c r="D1521" s="2">
        <v>3000284321</v>
      </c>
      <c r="E1521" t="s">
        <v>722</v>
      </c>
      <c r="G1521" t="s">
        <v>549</v>
      </c>
      <c r="H1521" t="s">
        <v>24</v>
      </c>
      <c r="I1521">
        <v>33.770000000000003</v>
      </c>
      <c r="J1521">
        <v>4</v>
      </c>
      <c r="K1521">
        <v>0</v>
      </c>
      <c r="L1521">
        <v>135.08000000000001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135.08000000000001</v>
      </c>
      <c r="U1521">
        <v>556</v>
      </c>
      <c r="V1521" t="str">
        <f>VLOOKUP(Tabela1[[#This Row],[CÓD FORNECEDOR]],'[1]BASE FORNECEDORES'!$A:$N,11,0)</f>
        <v>72.770.878/0001-17</v>
      </c>
      <c r="W1521" t="str">
        <f>VLOOKUP(Tabela1[[#This Row],[CNPJ]],'[1]BASE FORNECEDORES'!$K:$R,8,0)</f>
        <v>BRASILUX TINTAS TECNICAS LTDA</v>
      </c>
      <c r="X1521">
        <v>84321</v>
      </c>
      <c r="Y1521" t="str">
        <f>VLOOKUP(Tabela1[[#This Row],[CÓD PRODUTO ]],[1]fornnecedor!$A:$G,7,0)</f>
        <v>IMPERMEABILIZANTES</v>
      </c>
      <c r="Z1521">
        <v>792641</v>
      </c>
      <c r="AA1521" t="str">
        <f>Tabela1[[#This Row],[DESCRIÇÃO]]</f>
        <v>BRASILUX TINTAS TECNICAS LTDA</v>
      </c>
    </row>
    <row r="1522" spans="1:27" x14ac:dyDescent="0.3">
      <c r="A1522" t="s">
        <v>593</v>
      </c>
      <c r="B1522" t="s">
        <v>547</v>
      </c>
      <c r="C1522" s="1">
        <v>46029</v>
      </c>
      <c r="D1522" s="2">
        <v>3002184202</v>
      </c>
      <c r="E1522" t="s">
        <v>723</v>
      </c>
      <c r="G1522" t="s">
        <v>549</v>
      </c>
      <c r="H1522" t="s">
        <v>24</v>
      </c>
      <c r="I1522">
        <v>15.58</v>
      </c>
      <c r="J1522">
        <v>4</v>
      </c>
      <c r="K1522">
        <v>0</v>
      </c>
      <c r="L1522">
        <v>62.31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62.31</v>
      </c>
      <c r="U1522">
        <v>556</v>
      </c>
      <c r="V1522" t="str">
        <f>VLOOKUP(Tabela1[[#This Row],[CÓD FORNECEDOR]],'[1]BASE FORNECEDORES'!$A:$N,11,0)</f>
        <v>72.770.878/0001-17</v>
      </c>
      <c r="W1522" t="str">
        <f>VLOOKUP(Tabela1[[#This Row],[CNPJ]],'[1]BASE FORNECEDORES'!$K:$R,8,0)</f>
        <v>BRASILUX TINTAS TECNICAS LTDA</v>
      </c>
      <c r="X1522">
        <v>84202</v>
      </c>
      <c r="Y1522" t="str">
        <f>VLOOKUP(Tabela1[[#This Row],[CÓD PRODUTO ]],[1]fornnecedor!$A:$G,7,0)</f>
        <v>SELADOR ACRÍLICO</v>
      </c>
      <c r="Z1522">
        <v>792641</v>
      </c>
      <c r="AA1522" t="str">
        <f>Tabela1[[#This Row],[DESCRIÇÃO]]</f>
        <v>BRASILUX TINTAS TECNICAS LTDA</v>
      </c>
    </row>
    <row r="1523" spans="1:27" x14ac:dyDescent="0.3">
      <c r="A1523" t="s">
        <v>593</v>
      </c>
      <c r="B1523" t="s">
        <v>547</v>
      </c>
      <c r="C1523" s="1">
        <v>46029</v>
      </c>
      <c r="D1523" s="2">
        <v>3002184201</v>
      </c>
      <c r="E1523" t="s">
        <v>724</v>
      </c>
      <c r="G1523" t="s">
        <v>549</v>
      </c>
      <c r="H1523" t="s">
        <v>24</v>
      </c>
      <c r="I1523">
        <v>63.9</v>
      </c>
      <c r="J1523">
        <v>30</v>
      </c>
      <c r="K1523">
        <v>0</v>
      </c>
      <c r="L1523" s="3">
        <v>1916.98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 s="3">
        <v>1916.98</v>
      </c>
      <c r="U1523">
        <v>556</v>
      </c>
      <c r="V1523" t="str">
        <f>VLOOKUP(Tabela1[[#This Row],[CÓD FORNECEDOR]],'[1]BASE FORNECEDORES'!$A:$N,11,0)</f>
        <v>72.770.878/0001-17</v>
      </c>
      <c r="W1523" t="str">
        <f>VLOOKUP(Tabela1[[#This Row],[CNPJ]],'[1]BASE FORNECEDORES'!$K:$R,8,0)</f>
        <v>BRASILUX TINTAS TECNICAS LTDA</v>
      </c>
      <c r="X1523">
        <v>84201</v>
      </c>
      <c r="Y1523" t="str">
        <f>VLOOKUP(Tabela1[[#This Row],[CÓD PRODUTO ]],[1]fornnecedor!$A:$G,7,0)</f>
        <v>SELADOR ACRÍLICO</v>
      </c>
      <c r="Z1523">
        <v>792641</v>
      </c>
      <c r="AA1523" t="str">
        <f>Tabela1[[#This Row],[DESCRIÇÃO]]</f>
        <v>BRASILUX TINTAS TECNICAS LTDA</v>
      </c>
    </row>
    <row r="1524" spans="1:27" x14ac:dyDescent="0.3">
      <c r="A1524" t="s">
        <v>593</v>
      </c>
      <c r="B1524" t="s">
        <v>547</v>
      </c>
      <c r="C1524" s="1">
        <v>46029</v>
      </c>
      <c r="D1524" s="2">
        <v>5000184225</v>
      </c>
      <c r="E1524" t="s">
        <v>725</v>
      </c>
      <c r="G1524" t="s">
        <v>549</v>
      </c>
      <c r="H1524" t="s">
        <v>24</v>
      </c>
      <c r="I1524">
        <v>56.19</v>
      </c>
      <c r="J1524">
        <v>12</v>
      </c>
      <c r="K1524">
        <v>0</v>
      </c>
      <c r="L1524">
        <v>674.26</v>
      </c>
      <c r="M1524">
        <v>21.91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696.17</v>
      </c>
      <c r="U1524">
        <v>556</v>
      </c>
      <c r="V1524" t="str">
        <f>VLOOKUP(Tabela1[[#This Row],[CÓD FORNECEDOR]],'[1]BASE FORNECEDORES'!$A:$N,11,0)</f>
        <v>72.770.878/0001-17</v>
      </c>
      <c r="W1524" t="str">
        <f>VLOOKUP(Tabela1[[#This Row],[CNPJ]],'[1]BASE FORNECEDORES'!$K:$R,8,0)</f>
        <v>BRASILUX TINTAS TECNICAS LTDA</v>
      </c>
      <c r="X1524">
        <v>84225</v>
      </c>
      <c r="Y1524" t="str">
        <f>VLOOKUP(Tabela1[[#This Row],[CÓD PRODUTO ]],[1]fornnecedor!$A:$G,7,0)</f>
        <v>LINHA MOVELEIRA</v>
      </c>
      <c r="Z1524">
        <v>792641</v>
      </c>
      <c r="AA1524" t="str">
        <f>Tabela1[[#This Row],[DESCRIÇÃO]]</f>
        <v>BRASILUX TINTAS TECNICAS LTDA</v>
      </c>
    </row>
    <row r="1525" spans="1:27" x14ac:dyDescent="0.3">
      <c r="A1525" t="s">
        <v>593</v>
      </c>
      <c r="B1525" t="s">
        <v>547</v>
      </c>
      <c r="C1525" s="1">
        <v>46029</v>
      </c>
      <c r="D1525" s="2">
        <v>5000184226</v>
      </c>
      <c r="E1525" t="s">
        <v>726</v>
      </c>
      <c r="G1525" t="s">
        <v>549</v>
      </c>
      <c r="H1525" t="s">
        <v>24</v>
      </c>
      <c r="I1525">
        <v>15.33</v>
      </c>
      <c r="J1525">
        <v>12</v>
      </c>
      <c r="K1525">
        <v>0</v>
      </c>
      <c r="L1525">
        <v>184</v>
      </c>
      <c r="M1525">
        <v>5.98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189.98</v>
      </c>
      <c r="U1525">
        <v>556</v>
      </c>
      <c r="V1525" t="str">
        <f>VLOOKUP(Tabela1[[#This Row],[CÓD FORNECEDOR]],'[1]BASE FORNECEDORES'!$A:$N,11,0)</f>
        <v>72.770.878/0001-17</v>
      </c>
      <c r="W1525" t="str">
        <f>VLOOKUP(Tabela1[[#This Row],[CNPJ]],'[1]BASE FORNECEDORES'!$K:$R,8,0)</f>
        <v>BRASILUX TINTAS TECNICAS LTDA</v>
      </c>
      <c r="X1525">
        <v>84226</v>
      </c>
      <c r="Y1525" t="str">
        <f>VLOOKUP(Tabela1[[#This Row],[CÓD PRODUTO ]],[1]fornnecedor!$A:$G,7,0)</f>
        <v>LINHA MOVELEIRA</v>
      </c>
      <c r="Z1525">
        <v>792641</v>
      </c>
      <c r="AA1525" t="str">
        <f>Tabela1[[#This Row],[DESCRIÇÃO]]</f>
        <v>BRASILUX TINTAS TECNICAS LTDA</v>
      </c>
    </row>
    <row r="1526" spans="1:27" x14ac:dyDescent="0.3">
      <c r="A1526" t="s">
        <v>593</v>
      </c>
      <c r="B1526" t="s">
        <v>547</v>
      </c>
      <c r="C1526" s="1">
        <v>46029</v>
      </c>
      <c r="D1526" s="2">
        <v>2004984460</v>
      </c>
      <c r="E1526" t="s">
        <v>727</v>
      </c>
      <c r="G1526" t="s">
        <v>549</v>
      </c>
      <c r="H1526" t="s">
        <v>24</v>
      </c>
      <c r="I1526">
        <v>22.89</v>
      </c>
      <c r="J1526">
        <v>144</v>
      </c>
      <c r="K1526">
        <v>0</v>
      </c>
      <c r="L1526" s="3">
        <v>3296.37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230.75</v>
      </c>
      <c r="S1526">
        <v>0</v>
      </c>
      <c r="T1526" s="3">
        <v>3296.37</v>
      </c>
      <c r="U1526">
        <v>556</v>
      </c>
      <c r="V1526" t="str">
        <f>VLOOKUP(Tabela1[[#This Row],[CÓD FORNECEDOR]],'[1]BASE FORNECEDORES'!$A:$N,11,0)</f>
        <v>72.770.878/0001-17</v>
      </c>
      <c r="W1526" t="str">
        <f>VLOOKUP(Tabela1[[#This Row],[CNPJ]],'[1]BASE FORNECEDORES'!$K:$R,8,0)</f>
        <v>BRASILUX TINTAS TECNICAS LTDA</v>
      </c>
      <c r="X1526">
        <v>84460</v>
      </c>
      <c r="Y1526" t="str">
        <f>VLOOKUP(Tabela1[[#This Row],[CÓD PRODUTO ]],[1]fornnecedor!$A:$G,7,0)</f>
        <v>VEDADORES / SELANTES</v>
      </c>
      <c r="Z1526">
        <v>792641</v>
      </c>
      <c r="AA1526" t="str">
        <f>Tabela1[[#This Row],[DESCRIÇÃO]]</f>
        <v>BRASILUX TINTAS TECNICAS LTDA</v>
      </c>
    </row>
    <row r="1527" spans="1:27" x14ac:dyDescent="0.3">
      <c r="A1527" t="s">
        <v>593</v>
      </c>
      <c r="B1527" t="s">
        <v>547</v>
      </c>
      <c r="C1527" s="1">
        <v>46029</v>
      </c>
      <c r="D1527" s="2">
        <v>4000324357</v>
      </c>
      <c r="E1527" t="s">
        <v>728</v>
      </c>
      <c r="G1527" t="s">
        <v>549</v>
      </c>
      <c r="H1527" t="s">
        <v>24</v>
      </c>
      <c r="I1527">
        <v>375.97</v>
      </c>
      <c r="J1527">
        <v>5</v>
      </c>
      <c r="K1527">
        <v>0</v>
      </c>
      <c r="L1527" s="3">
        <v>1879.87</v>
      </c>
      <c r="M1527">
        <v>61.1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 s="3">
        <v>1940.97</v>
      </c>
      <c r="U1527">
        <v>556</v>
      </c>
      <c r="V1527" t="str">
        <f>VLOOKUP(Tabela1[[#This Row],[CÓD FORNECEDOR]],'[1]BASE FORNECEDORES'!$A:$N,11,0)</f>
        <v>72.770.878/0001-17</v>
      </c>
      <c r="W1527" t="str">
        <f>VLOOKUP(Tabela1[[#This Row],[CNPJ]],'[1]BASE FORNECEDORES'!$K:$R,8,0)</f>
        <v>BRASILUX TINTAS TECNICAS LTDA</v>
      </c>
      <c r="X1527">
        <v>24357</v>
      </c>
      <c r="Y1527" t="str">
        <f>VLOOKUP(Tabela1[[#This Row],[CÓD PRODUTO ]],[1]fornnecedor!$A:$G,7,0)</f>
        <v xml:space="preserve">BASES SISTEMA NO MACHINE </v>
      </c>
      <c r="Z1527">
        <v>792641</v>
      </c>
      <c r="AA1527" t="str">
        <f>Tabela1[[#This Row],[DESCRIÇÃO]]</f>
        <v>BRASILUX TINTAS TECNICAS LTDA</v>
      </c>
    </row>
    <row r="1528" spans="1:27" x14ac:dyDescent="0.3">
      <c r="A1528" t="s">
        <v>593</v>
      </c>
      <c r="B1528" t="s">
        <v>547</v>
      </c>
      <c r="C1528" s="1">
        <v>46029</v>
      </c>
      <c r="D1528" s="2">
        <v>4000324354</v>
      </c>
      <c r="E1528" t="s">
        <v>729</v>
      </c>
      <c r="G1528" t="s">
        <v>549</v>
      </c>
      <c r="H1528" t="s">
        <v>24</v>
      </c>
      <c r="I1528">
        <v>228.6</v>
      </c>
      <c r="J1528">
        <v>4</v>
      </c>
      <c r="K1528">
        <v>0</v>
      </c>
      <c r="L1528">
        <v>914.42</v>
      </c>
      <c r="M1528">
        <v>29.71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944.13</v>
      </c>
      <c r="U1528">
        <v>556</v>
      </c>
      <c r="V1528" t="str">
        <f>VLOOKUP(Tabela1[[#This Row],[CÓD FORNECEDOR]],'[1]BASE FORNECEDORES'!$A:$N,11,0)</f>
        <v>72.770.878/0001-17</v>
      </c>
      <c r="W1528" t="str">
        <f>VLOOKUP(Tabela1[[#This Row],[CNPJ]],'[1]BASE FORNECEDORES'!$K:$R,8,0)</f>
        <v>BRASILUX TINTAS TECNICAS LTDA</v>
      </c>
      <c r="X1528">
        <v>24354</v>
      </c>
      <c r="Y1528" t="str">
        <f>VLOOKUP(Tabela1[[#This Row],[CÓD PRODUTO ]],[1]fornnecedor!$A:$G,7,0)</f>
        <v xml:space="preserve">BASES SISTEMA NO MACHINE </v>
      </c>
      <c r="Z1528">
        <v>792641</v>
      </c>
      <c r="AA1528" t="str">
        <f>Tabela1[[#This Row],[DESCRIÇÃO]]</f>
        <v>BRASILUX TINTAS TECNICAS LTDA</v>
      </c>
    </row>
    <row r="1529" spans="1:27" x14ac:dyDescent="0.3">
      <c r="A1529" t="s">
        <v>593</v>
      </c>
      <c r="B1529" t="s">
        <v>547</v>
      </c>
      <c r="C1529" s="1">
        <v>46029</v>
      </c>
      <c r="D1529" s="2">
        <v>2004585363</v>
      </c>
      <c r="E1529" t="s">
        <v>730</v>
      </c>
      <c r="G1529" t="s">
        <v>549</v>
      </c>
      <c r="H1529" t="s">
        <v>24</v>
      </c>
      <c r="I1529">
        <v>17.09</v>
      </c>
      <c r="J1529">
        <v>36</v>
      </c>
      <c r="K1529">
        <v>0</v>
      </c>
      <c r="L1529">
        <v>615.25</v>
      </c>
      <c r="M1529">
        <v>20</v>
      </c>
      <c r="N1529">
        <v>0</v>
      </c>
      <c r="O1529">
        <v>0</v>
      </c>
      <c r="P1529">
        <v>0</v>
      </c>
      <c r="Q1529">
        <v>0</v>
      </c>
      <c r="R1529">
        <v>43.07</v>
      </c>
      <c r="S1529">
        <v>0</v>
      </c>
      <c r="T1529">
        <v>635.25</v>
      </c>
      <c r="U1529">
        <v>556</v>
      </c>
      <c r="V1529" t="str">
        <f>VLOOKUP(Tabela1[[#This Row],[CÓD FORNECEDOR]],'[1]BASE FORNECEDORES'!$A:$N,11,0)</f>
        <v>72.770.878/0001-17</v>
      </c>
      <c r="W1529" t="str">
        <f>VLOOKUP(Tabela1[[#This Row],[CNPJ]],'[1]BASE FORNECEDORES'!$K:$R,8,0)</f>
        <v>BRASILUX TINTAS TECNICAS LTDA</v>
      </c>
      <c r="X1529">
        <v>85363</v>
      </c>
      <c r="Y1529" t="str">
        <f>VLOOKUP(Tabela1[[#This Row],[CÓD PRODUTO ]],[1]fornnecedor!$A:$G,7,0)</f>
        <v>PRETO FOSCO VINÍLICO</v>
      </c>
      <c r="Z1529">
        <v>792641</v>
      </c>
      <c r="AA1529" t="str">
        <f>Tabela1[[#This Row],[DESCRIÇÃO]]</f>
        <v>BRASILUX TINTAS TECNICAS LTDA</v>
      </c>
    </row>
    <row r="1530" spans="1:27" x14ac:dyDescent="0.3">
      <c r="A1530" t="s">
        <v>593</v>
      </c>
      <c r="B1530" t="s">
        <v>547</v>
      </c>
      <c r="C1530" s="1">
        <v>46029</v>
      </c>
      <c r="D1530" s="2">
        <v>4000284785</v>
      </c>
      <c r="E1530" t="s">
        <v>731</v>
      </c>
      <c r="G1530" t="s">
        <v>549</v>
      </c>
      <c r="H1530" t="s">
        <v>24</v>
      </c>
      <c r="I1530">
        <v>122.92</v>
      </c>
      <c r="J1530">
        <v>120</v>
      </c>
      <c r="K1530">
        <v>0</v>
      </c>
      <c r="L1530" s="3">
        <v>14750.68</v>
      </c>
      <c r="M1530">
        <v>479.4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 s="3">
        <v>15230.08</v>
      </c>
      <c r="U1530">
        <v>556</v>
      </c>
      <c r="V1530" t="str">
        <f>VLOOKUP(Tabela1[[#This Row],[CÓD FORNECEDOR]],'[1]BASE FORNECEDORES'!$A:$N,11,0)</f>
        <v>72.770.878/0001-17</v>
      </c>
      <c r="W1530" t="str">
        <f>VLOOKUP(Tabela1[[#This Row],[CNPJ]],'[1]BASE FORNECEDORES'!$K:$R,8,0)</f>
        <v>BRASILUX TINTAS TECNICAS LTDA</v>
      </c>
      <c r="X1530">
        <v>84785</v>
      </c>
      <c r="Y1530" t="str">
        <f>VLOOKUP(Tabela1[[#This Row],[CÓD PRODUTO ]],[1]fornnecedor!$A:$G,7,0)</f>
        <v>EPOXI</v>
      </c>
      <c r="Z1530">
        <v>792641</v>
      </c>
      <c r="AA1530" t="str">
        <f>Tabela1[[#This Row],[DESCRIÇÃO]]</f>
        <v>BRASILUX TINTAS TECNICAS LTDA</v>
      </c>
    </row>
    <row r="1531" spans="1:27" x14ac:dyDescent="0.3">
      <c r="A1531" t="s">
        <v>593</v>
      </c>
      <c r="B1531" t="s">
        <v>547</v>
      </c>
      <c r="C1531" s="1">
        <v>46029</v>
      </c>
      <c r="D1531" s="2">
        <v>3002084036</v>
      </c>
      <c r="E1531" t="s">
        <v>732</v>
      </c>
      <c r="G1531" t="s">
        <v>549</v>
      </c>
      <c r="H1531" t="s">
        <v>24</v>
      </c>
      <c r="I1531">
        <v>39.9</v>
      </c>
      <c r="J1531">
        <v>100</v>
      </c>
      <c r="K1531">
        <v>0</v>
      </c>
      <c r="L1531" s="3">
        <v>3989.98</v>
      </c>
      <c r="M1531">
        <v>51.87</v>
      </c>
      <c r="N1531">
        <v>0</v>
      </c>
      <c r="O1531">
        <v>0</v>
      </c>
      <c r="P1531">
        <v>0</v>
      </c>
      <c r="Q1531">
        <v>0</v>
      </c>
      <c r="R1531">
        <v>279.3</v>
      </c>
      <c r="S1531">
        <v>0</v>
      </c>
      <c r="T1531" s="3">
        <v>4041.85</v>
      </c>
      <c r="U1531">
        <v>556</v>
      </c>
      <c r="V1531" t="str">
        <f>VLOOKUP(Tabela1[[#This Row],[CÓD FORNECEDOR]],'[1]BASE FORNECEDORES'!$A:$N,11,0)</f>
        <v>72.770.878/0001-17</v>
      </c>
      <c r="W1531" t="str">
        <f>VLOOKUP(Tabela1[[#This Row],[CNPJ]],'[1]BASE FORNECEDORES'!$K:$R,8,0)</f>
        <v>BRASILUX TINTAS TECNICAS LTDA</v>
      </c>
      <c r="X1531">
        <v>84036</v>
      </c>
      <c r="Y1531" t="str">
        <f>VLOOKUP(Tabela1[[#This Row],[CÓD PRODUTO ]],[1]fornnecedor!$A:$G,7,0)</f>
        <v>MASSA CORRIDA / ACRÍLICA</v>
      </c>
      <c r="Z1531">
        <v>792641</v>
      </c>
      <c r="AA1531" t="str">
        <f>Tabela1[[#This Row],[DESCRIÇÃO]]</f>
        <v>BRASILUX TINTAS TECNICAS LTDA</v>
      </c>
    </row>
    <row r="1532" spans="1:27" x14ac:dyDescent="0.3">
      <c r="A1532" t="s">
        <v>733</v>
      </c>
      <c r="B1532" t="s">
        <v>547</v>
      </c>
      <c r="C1532" s="1">
        <v>46029</v>
      </c>
      <c r="D1532" s="2">
        <v>3001384030</v>
      </c>
      <c r="E1532" t="s">
        <v>734</v>
      </c>
      <c r="G1532" t="s">
        <v>549</v>
      </c>
      <c r="H1532" t="s">
        <v>24</v>
      </c>
      <c r="I1532">
        <v>41.13</v>
      </c>
      <c r="J1532">
        <v>60</v>
      </c>
      <c r="K1532">
        <v>0</v>
      </c>
      <c r="L1532" s="3">
        <v>2467.85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172.75</v>
      </c>
      <c r="S1532">
        <v>0</v>
      </c>
      <c r="T1532" s="3">
        <v>2467.85</v>
      </c>
      <c r="U1532">
        <v>556</v>
      </c>
      <c r="V1532" t="str">
        <f>VLOOKUP(Tabela1[[#This Row],[CÓD FORNECEDOR]],'[1]BASE FORNECEDORES'!$A:$N,11,0)</f>
        <v>72.770.878/0001-17</v>
      </c>
      <c r="W1532" t="str">
        <f>VLOOKUP(Tabela1[[#This Row],[CNPJ]],'[1]BASE FORNECEDORES'!$K:$R,8,0)</f>
        <v>BRASILUX TINTAS TECNICAS LTDA</v>
      </c>
      <c r="X1532">
        <v>84030</v>
      </c>
      <c r="Y1532" t="str">
        <f>VLOOKUP(Tabela1[[#This Row],[CÓD PRODUTO ]],[1]fornnecedor!$A:$G,7,0)</f>
        <v>AGUARRAS</v>
      </c>
      <c r="Z1532">
        <v>792642</v>
      </c>
      <c r="AA1532" t="str">
        <f>Tabela1[[#This Row],[DESCRIÇÃO]]</f>
        <v>BRASILUX TINTAS TECNICAS LTDA</v>
      </c>
    </row>
    <row r="1533" spans="1:27" x14ac:dyDescent="0.3">
      <c r="A1533" t="s">
        <v>733</v>
      </c>
      <c r="B1533" t="s">
        <v>547</v>
      </c>
      <c r="C1533" s="1">
        <v>46029</v>
      </c>
      <c r="D1533" s="2">
        <v>3001384029</v>
      </c>
      <c r="E1533" t="s">
        <v>735</v>
      </c>
      <c r="G1533" t="s">
        <v>549</v>
      </c>
      <c r="H1533" t="s">
        <v>24</v>
      </c>
      <c r="I1533">
        <v>8.44</v>
      </c>
      <c r="J1533">
        <v>120</v>
      </c>
      <c r="K1533">
        <v>0</v>
      </c>
      <c r="L1533" s="3">
        <v>1012.87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70.900000000000006</v>
      </c>
      <c r="S1533">
        <v>0</v>
      </c>
      <c r="T1533" s="3">
        <v>1012.87</v>
      </c>
      <c r="U1533">
        <v>556</v>
      </c>
      <c r="V1533" t="str">
        <f>VLOOKUP(Tabela1[[#This Row],[CÓD FORNECEDOR]],'[1]BASE FORNECEDORES'!$A:$N,11,0)</f>
        <v>72.770.878/0001-17</v>
      </c>
      <c r="W1533" t="str">
        <f>VLOOKUP(Tabela1[[#This Row],[CNPJ]],'[1]BASE FORNECEDORES'!$K:$R,8,0)</f>
        <v>BRASILUX TINTAS TECNICAS LTDA</v>
      </c>
      <c r="X1533">
        <v>84029</v>
      </c>
      <c r="Y1533" t="str">
        <f>VLOOKUP(Tabela1[[#This Row],[CÓD PRODUTO ]],[1]fornnecedor!$A:$G,7,0)</f>
        <v>AGUARRAS</v>
      </c>
      <c r="Z1533">
        <v>792642</v>
      </c>
      <c r="AA1533" t="str">
        <f>Tabela1[[#This Row],[DESCRIÇÃO]]</f>
        <v>BRASILUX TINTAS TECNICAS LTDA</v>
      </c>
    </row>
    <row r="1534" spans="1:27" x14ac:dyDescent="0.3">
      <c r="A1534" t="s">
        <v>733</v>
      </c>
      <c r="B1534" t="s">
        <v>547</v>
      </c>
      <c r="C1534" s="1">
        <v>46029</v>
      </c>
      <c r="D1534" s="2">
        <v>2000184824</v>
      </c>
      <c r="E1534" t="s">
        <v>736</v>
      </c>
      <c r="G1534" t="s">
        <v>549</v>
      </c>
      <c r="H1534" t="s">
        <v>24</v>
      </c>
      <c r="I1534">
        <v>224.4</v>
      </c>
      <c r="J1534">
        <v>4</v>
      </c>
      <c r="K1534">
        <v>0</v>
      </c>
      <c r="L1534">
        <v>897.6</v>
      </c>
      <c r="M1534">
        <v>58.34</v>
      </c>
      <c r="N1534">
        <v>0</v>
      </c>
      <c r="O1534">
        <v>0</v>
      </c>
      <c r="P1534">
        <v>0</v>
      </c>
      <c r="Q1534">
        <v>0</v>
      </c>
      <c r="R1534">
        <v>62.83</v>
      </c>
      <c r="S1534">
        <v>0</v>
      </c>
      <c r="T1534">
        <v>955.94</v>
      </c>
      <c r="U1534">
        <v>556</v>
      </c>
      <c r="V1534" t="str">
        <f>VLOOKUP(Tabela1[[#This Row],[CÓD FORNECEDOR]],'[1]BASE FORNECEDORES'!$A:$N,11,0)</f>
        <v>72.770.878/0001-17</v>
      </c>
      <c r="W1534" t="str">
        <f>VLOOKUP(Tabela1[[#This Row],[CNPJ]],'[1]BASE FORNECEDORES'!$K:$R,8,0)</f>
        <v>BRASILUX TINTAS TECNICAS LTDA</v>
      </c>
      <c r="X1534">
        <v>84824</v>
      </c>
      <c r="Y1534" t="str">
        <f>VLOOKUP(Tabela1[[#This Row],[CÓD PRODUTO ]],[1]fornnecedor!$A:$G,7,0)</f>
        <v>DILUENTE</v>
      </c>
      <c r="Z1534">
        <v>792642</v>
      </c>
      <c r="AA1534" t="str">
        <f>Tabela1[[#This Row],[DESCRIÇÃO]]</f>
        <v>BRASILUX TINTAS TECNICAS LTDA</v>
      </c>
    </row>
    <row r="1535" spans="1:27" x14ac:dyDescent="0.3">
      <c r="A1535" t="s">
        <v>733</v>
      </c>
      <c r="B1535" t="s">
        <v>547</v>
      </c>
      <c r="C1535" s="1">
        <v>46029</v>
      </c>
      <c r="D1535" s="2">
        <v>2000184823</v>
      </c>
      <c r="E1535" t="s">
        <v>737</v>
      </c>
      <c r="G1535" t="s">
        <v>549</v>
      </c>
      <c r="H1535" t="s">
        <v>24</v>
      </c>
      <c r="I1535">
        <v>65.48</v>
      </c>
      <c r="J1535">
        <v>40</v>
      </c>
      <c r="K1535">
        <v>0</v>
      </c>
      <c r="L1535" s="3">
        <v>2619.38</v>
      </c>
      <c r="M1535">
        <v>170.26</v>
      </c>
      <c r="N1535">
        <v>0</v>
      </c>
      <c r="O1535">
        <v>0</v>
      </c>
      <c r="P1535">
        <v>0</v>
      </c>
      <c r="Q1535">
        <v>0</v>
      </c>
      <c r="R1535">
        <v>183.36</v>
      </c>
      <c r="S1535">
        <v>0</v>
      </c>
      <c r="T1535" s="3">
        <v>2789.64</v>
      </c>
      <c r="U1535">
        <v>556</v>
      </c>
      <c r="V1535" t="str">
        <f>VLOOKUP(Tabela1[[#This Row],[CÓD FORNECEDOR]],'[1]BASE FORNECEDORES'!$A:$N,11,0)</f>
        <v>72.770.878/0001-17</v>
      </c>
      <c r="W1535" t="str">
        <f>VLOOKUP(Tabela1[[#This Row],[CNPJ]],'[1]BASE FORNECEDORES'!$K:$R,8,0)</f>
        <v>BRASILUX TINTAS TECNICAS LTDA</v>
      </c>
      <c r="X1535">
        <v>84823</v>
      </c>
      <c r="Y1535" t="str">
        <f>VLOOKUP(Tabela1[[#This Row],[CÓD PRODUTO ]],[1]fornnecedor!$A:$G,7,0)</f>
        <v>DILUENTE</v>
      </c>
      <c r="Z1535">
        <v>792642</v>
      </c>
      <c r="AA1535" t="str">
        <f>Tabela1[[#This Row],[DESCRIÇÃO]]</f>
        <v>BRASILUX TINTAS TECNICAS LTDA</v>
      </c>
    </row>
    <row r="1536" spans="1:27" x14ac:dyDescent="0.3">
      <c r="A1536" t="s">
        <v>733</v>
      </c>
      <c r="B1536" t="s">
        <v>547</v>
      </c>
      <c r="C1536" s="1">
        <v>46029</v>
      </c>
      <c r="D1536" s="2">
        <v>2000184557</v>
      </c>
      <c r="E1536" t="s">
        <v>738</v>
      </c>
      <c r="G1536" t="s">
        <v>549</v>
      </c>
      <c r="H1536" t="s">
        <v>24</v>
      </c>
      <c r="I1536">
        <v>12.73</v>
      </c>
      <c r="J1536">
        <v>204</v>
      </c>
      <c r="K1536">
        <v>0</v>
      </c>
      <c r="L1536" s="3">
        <v>2596.9</v>
      </c>
      <c r="M1536">
        <v>168.8</v>
      </c>
      <c r="N1536">
        <v>0</v>
      </c>
      <c r="O1536">
        <v>0</v>
      </c>
      <c r="P1536">
        <v>0</v>
      </c>
      <c r="Q1536">
        <v>0</v>
      </c>
      <c r="R1536">
        <v>181.78</v>
      </c>
      <c r="S1536">
        <v>0</v>
      </c>
      <c r="T1536" s="3">
        <v>2765.7</v>
      </c>
      <c r="U1536">
        <v>556</v>
      </c>
      <c r="V1536" t="str">
        <f>VLOOKUP(Tabela1[[#This Row],[CÓD FORNECEDOR]],'[1]BASE FORNECEDORES'!$A:$N,11,0)</f>
        <v>72.770.878/0001-17</v>
      </c>
      <c r="W1536" t="str">
        <f>VLOOKUP(Tabela1[[#This Row],[CNPJ]],'[1]BASE FORNECEDORES'!$K:$R,8,0)</f>
        <v>BRASILUX TINTAS TECNICAS LTDA</v>
      </c>
      <c r="X1536">
        <v>84557</v>
      </c>
      <c r="Y1536" t="str">
        <f>VLOOKUP(Tabela1[[#This Row],[CÓD PRODUTO ]],[1]fornnecedor!$A:$G,7,0)</f>
        <v>DILUENTE</v>
      </c>
      <c r="Z1536">
        <v>792642</v>
      </c>
      <c r="AA1536" t="str">
        <f>Tabela1[[#This Row],[DESCRIÇÃO]]</f>
        <v>BRASILUX TINTAS TECNICAS LTDA</v>
      </c>
    </row>
    <row r="1537" spans="1:27" x14ac:dyDescent="0.3">
      <c r="A1537" t="s">
        <v>733</v>
      </c>
      <c r="B1537" t="s">
        <v>547</v>
      </c>
      <c r="C1537" s="1">
        <v>46029</v>
      </c>
      <c r="D1537" s="2">
        <v>4000284024</v>
      </c>
      <c r="E1537" t="s">
        <v>739</v>
      </c>
      <c r="G1537" t="s">
        <v>549</v>
      </c>
      <c r="H1537" t="s">
        <v>24</v>
      </c>
      <c r="I1537">
        <v>11.39</v>
      </c>
      <c r="J1537">
        <v>48</v>
      </c>
      <c r="K1537">
        <v>0</v>
      </c>
      <c r="L1537">
        <v>546.71</v>
      </c>
      <c r="M1537">
        <v>35.54</v>
      </c>
      <c r="N1537">
        <v>0</v>
      </c>
      <c r="O1537">
        <v>0</v>
      </c>
      <c r="P1537">
        <v>0</v>
      </c>
      <c r="Q1537">
        <v>0</v>
      </c>
      <c r="R1537">
        <v>21.87</v>
      </c>
      <c r="S1537">
        <v>0</v>
      </c>
      <c r="T1537">
        <v>582.25</v>
      </c>
      <c r="U1537">
        <v>556</v>
      </c>
      <c r="V1537" t="str">
        <f>VLOOKUP(Tabela1[[#This Row],[CÓD FORNECEDOR]],'[1]BASE FORNECEDORES'!$A:$N,11,0)</f>
        <v>72.770.878/0001-17</v>
      </c>
      <c r="W1537" t="str">
        <f>VLOOKUP(Tabela1[[#This Row],[CNPJ]],'[1]BASE FORNECEDORES'!$K:$R,8,0)</f>
        <v>BRASILUX TINTAS TECNICAS LTDA</v>
      </c>
      <c r="X1537">
        <v>84024</v>
      </c>
      <c r="Y1537" t="str">
        <f>VLOOKUP(Tabela1[[#This Row],[CÓD PRODUTO ]],[1]fornnecedor!$A:$G,7,0)</f>
        <v>EPOXI</v>
      </c>
      <c r="Z1537">
        <v>792642</v>
      </c>
      <c r="AA1537" t="str">
        <f>Tabela1[[#This Row],[DESCRIÇÃO]]</f>
        <v>BRASILUX TINTAS TECNICAS LTDA</v>
      </c>
    </row>
    <row r="1538" spans="1:27" x14ac:dyDescent="0.3">
      <c r="A1538" t="s">
        <v>733</v>
      </c>
      <c r="B1538" t="s">
        <v>547</v>
      </c>
      <c r="C1538" s="1">
        <v>46029</v>
      </c>
      <c r="D1538" s="2">
        <v>2003785164</v>
      </c>
      <c r="E1538" t="s">
        <v>740</v>
      </c>
      <c r="G1538" t="s">
        <v>549</v>
      </c>
      <c r="H1538" t="s">
        <v>24</v>
      </c>
      <c r="I1538">
        <v>9.7899999999999991</v>
      </c>
      <c r="J1538">
        <v>600</v>
      </c>
      <c r="K1538">
        <v>0</v>
      </c>
      <c r="L1538" s="3">
        <v>5874.83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411.24</v>
      </c>
      <c r="S1538">
        <v>0</v>
      </c>
      <c r="T1538" s="3">
        <v>5874.83</v>
      </c>
      <c r="U1538">
        <v>556</v>
      </c>
      <c r="V1538" t="str">
        <f>VLOOKUP(Tabela1[[#This Row],[CÓD FORNECEDOR]],'[1]BASE FORNECEDORES'!$A:$N,11,0)</f>
        <v>72.770.878/0001-17</v>
      </c>
      <c r="W1538" t="str">
        <f>VLOOKUP(Tabela1[[#This Row],[CNPJ]],'[1]BASE FORNECEDORES'!$K:$R,8,0)</f>
        <v>BRASILUX TINTAS TECNICAS LTDA</v>
      </c>
      <c r="X1538">
        <v>85164</v>
      </c>
      <c r="Y1538" t="str">
        <f>VLOOKUP(Tabela1[[#This Row],[CÓD PRODUTO ]],[1]fornnecedor!$A:$G,7,0)</f>
        <v>QUEROSENE</v>
      </c>
      <c r="Z1538">
        <v>792642</v>
      </c>
      <c r="AA1538" t="str">
        <f>Tabela1[[#This Row],[DESCRIÇÃO]]</f>
        <v>BRASILUX TINTAS TECNICAS LTDA</v>
      </c>
    </row>
    <row r="1539" spans="1:27" x14ac:dyDescent="0.3">
      <c r="A1539" t="s">
        <v>733</v>
      </c>
      <c r="B1539" t="s">
        <v>547</v>
      </c>
      <c r="C1539" s="1">
        <v>46029</v>
      </c>
      <c r="D1539" s="2">
        <v>6000184499</v>
      </c>
      <c r="E1539" t="s">
        <v>741</v>
      </c>
      <c r="G1539" t="s">
        <v>549</v>
      </c>
      <c r="H1539" t="s">
        <v>24</v>
      </c>
      <c r="I1539">
        <v>122.2</v>
      </c>
      <c r="J1539">
        <v>20</v>
      </c>
      <c r="K1539">
        <v>0</v>
      </c>
      <c r="L1539" s="3">
        <v>2444.0700000000002</v>
      </c>
      <c r="M1539">
        <v>158.86000000000001</v>
      </c>
      <c r="N1539">
        <v>0</v>
      </c>
      <c r="O1539">
        <v>0</v>
      </c>
      <c r="P1539">
        <v>0</v>
      </c>
      <c r="Q1539">
        <v>0</v>
      </c>
      <c r="R1539">
        <v>171.08</v>
      </c>
      <c r="S1539">
        <v>0</v>
      </c>
      <c r="T1539" s="3">
        <v>2602.9299999999998</v>
      </c>
      <c r="U1539">
        <v>556</v>
      </c>
      <c r="V1539" t="str">
        <f>VLOOKUP(Tabela1[[#This Row],[CÓD FORNECEDOR]],'[1]BASE FORNECEDORES'!$A:$N,11,0)</f>
        <v>72.770.878/0001-17</v>
      </c>
      <c r="W1539" t="str">
        <f>VLOOKUP(Tabela1[[#This Row],[CNPJ]],'[1]BASE FORNECEDORES'!$K:$R,8,0)</f>
        <v>BRASILUX TINTAS TECNICAS LTDA</v>
      </c>
      <c r="X1539">
        <v>84499</v>
      </c>
      <c r="Y1539" t="str">
        <f>VLOOKUP(Tabela1[[#This Row],[CÓD PRODUTO ]],[1]fornnecedor!$A:$G,7,0)</f>
        <v>THINNER DE LIMPEZA</v>
      </c>
      <c r="Z1539">
        <v>792642</v>
      </c>
      <c r="AA1539" t="str">
        <f>Tabela1[[#This Row],[DESCRIÇÃO]]</f>
        <v>BRASILUX TINTAS TECNICAS LTDA</v>
      </c>
    </row>
    <row r="1540" spans="1:27" x14ac:dyDescent="0.3">
      <c r="A1540" t="s">
        <v>733</v>
      </c>
      <c r="B1540" t="s">
        <v>547</v>
      </c>
      <c r="C1540" s="1">
        <v>46029</v>
      </c>
      <c r="D1540" s="2">
        <v>6000124350</v>
      </c>
      <c r="E1540" t="s">
        <v>742</v>
      </c>
      <c r="G1540" t="s">
        <v>549</v>
      </c>
      <c r="H1540" t="s">
        <v>24</v>
      </c>
      <c r="I1540" s="3">
        <v>1160.8800000000001</v>
      </c>
      <c r="J1540">
        <v>8</v>
      </c>
      <c r="K1540">
        <v>0</v>
      </c>
      <c r="L1540" s="3">
        <v>9287.0400000000009</v>
      </c>
      <c r="M1540">
        <v>603.66</v>
      </c>
      <c r="N1540">
        <v>0</v>
      </c>
      <c r="O1540">
        <v>0</v>
      </c>
      <c r="P1540">
        <v>0</v>
      </c>
      <c r="Q1540">
        <v>0</v>
      </c>
      <c r="R1540">
        <v>650.1</v>
      </c>
      <c r="S1540">
        <v>0</v>
      </c>
      <c r="T1540" s="3">
        <v>9890.7000000000007</v>
      </c>
      <c r="U1540">
        <v>556</v>
      </c>
      <c r="V1540" t="str">
        <f>VLOOKUP(Tabela1[[#This Row],[CÓD FORNECEDOR]],'[1]BASE FORNECEDORES'!$A:$N,11,0)</f>
        <v>72.770.878/0001-17</v>
      </c>
      <c r="W1540" t="str">
        <f>VLOOKUP(Tabela1[[#This Row],[CNPJ]],'[1]BASE FORNECEDORES'!$K:$R,8,0)</f>
        <v>BRASILUX TINTAS TECNICAS LTDA</v>
      </c>
      <c r="X1540">
        <v>24350</v>
      </c>
      <c r="Y1540" t="str">
        <f>VLOOKUP(Tabela1[[#This Row],[CÓD PRODUTO ]],[1]fornnecedor!$A:$G,7,0)</f>
        <v>THINNER DE LIMPEZA</v>
      </c>
      <c r="Z1540">
        <v>792642</v>
      </c>
      <c r="AA1540" t="str">
        <f>Tabela1[[#This Row],[DESCRIÇÃO]]</f>
        <v>BRASILUX TINTAS TECNICAS LTDA</v>
      </c>
    </row>
    <row r="1541" spans="1:27" x14ac:dyDescent="0.3">
      <c r="A1541" t="s">
        <v>733</v>
      </c>
      <c r="B1541" t="s">
        <v>547</v>
      </c>
      <c r="C1541" s="1">
        <v>46029</v>
      </c>
      <c r="D1541" s="2">
        <v>6000184560</v>
      </c>
      <c r="E1541" t="s">
        <v>743</v>
      </c>
      <c r="G1541" t="s">
        <v>549</v>
      </c>
      <c r="H1541" t="s">
        <v>24</v>
      </c>
      <c r="I1541">
        <v>35.700000000000003</v>
      </c>
      <c r="J1541">
        <v>500</v>
      </c>
      <c r="K1541">
        <v>0</v>
      </c>
      <c r="L1541" s="3">
        <v>17850</v>
      </c>
      <c r="M1541" s="3">
        <v>1160.25</v>
      </c>
      <c r="N1541">
        <v>0</v>
      </c>
      <c r="O1541">
        <v>0</v>
      </c>
      <c r="P1541">
        <v>0</v>
      </c>
      <c r="Q1541">
        <v>0</v>
      </c>
      <c r="R1541" s="3">
        <v>1249.5</v>
      </c>
      <c r="S1541">
        <v>0</v>
      </c>
      <c r="T1541" s="3">
        <v>19010.25</v>
      </c>
      <c r="U1541">
        <v>556</v>
      </c>
      <c r="V1541" t="str">
        <f>VLOOKUP(Tabela1[[#This Row],[CÓD FORNECEDOR]],'[1]BASE FORNECEDORES'!$A:$N,11,0)</f>
        <v>72.770.878/0001-17</v>
      </c>
      <c r="W1541" t="str">
        <f>VLOOKUP(Tabela1[[#This Row],[CNPJ]],'[1]BASE FORNECEDORES'!$K:$R,8,0)</f>
        <v>BRASILUX TINTAS TECNICAS LTDA</v>
      </c>
      <c r="X1541">
        <v>84560</v>
      </c>
      <c r="Y1541" t="str">
        <f>VLOOKUP(Tabela1[[#This Row],[CÓD PRODUTO ]],[1]fornnecedor!$A:$G,7,0)</f>
        <v>THINNER DE LIMPEZA</v>
      </c>
      <c r="Z1541">
        <v>792642</v>
      </c>
      <c r="AA1541" t="str">
        <f>Tabela1[[#This Row],[DESCRIÇÃO]]</f>
        <v>BRASILUX TINTAS TECNICAS LTDA</v>
      </c>
    </row>
    <row r="1542" spans="1:27" x14ac:dyDescent="0.3">
      <c r="A1542" t="s">
        <v>733</v>
      </c>
      <c r="B1542" t="s">
        <v>547</v>
      </c>
      <c r="C1542" s="1">
        <v>46029</v>
      </c>
      <c r="D1542" s="2">
        <v>6000184497</v>
      </c>
      <c r="E1542" t="s">
        <v>744</v>
      </c>
      <c r="G1542" t="s">
        <v>549</v>
      </c>
      <c r="H1542" t="s">
        <v>24</v>
      </c>
      <c r="I1542">
        <v>7.42</v>
      </c>
      <c r="J1542">
        <v>504</v>
      </c>
      <c r="K1542">
        <v>0</v>
      </c>
      <c r="L1542" s="3">
        <v>3739.44</v>
      </c>
      <c r="M1542">
        <v>243.06</v>
      </c>
      <c r="N1542">
        <v>0</v>
      </c>
      <c r="O1542">
        <v>0</v>
      </c>
      <c r="P1542">
        <v>0</v>
      </c>
      <c r="Q1542">
        <v>0</v>
      </c>
      <c r="R1542">
        <v>261.76</v>
      </c>
      <c r="S1542">
        <v>0</v>
      </c>
      <c r="T1542" s="3">
        <v>3982.5</v>
      </c>
      <c r="U1542">
        <v>556</v>
      </c>
      <c r="V1542" t="str">
        <f>VLOOKUP(Tabela1[[#This Row],[CÓD FORNECEDOR]],'[1]BASE FORNECEDORES'!$A:$N,11,0)</f>
        <v>72.770.878/0001-17</v>
      </c>
      <c r="W1542" t="str">
        <f>VLOOKUP(Tabela1[[#This Row],[CNPJ]],'[1]BASE FORNECEDORES'!$K:$R,8,0)</f>
        <v>BRASILUX TINTAS TECNICAS LTDA</v>
      </c>
      <c r="X1542">
        <v>84497</v>
      </c>
      <c r="Y1542" t="str">
        <f>VLOOKUP(Tabela1[[#This Row],[CÓD PRODUTO ]],[1]fornnecedor!$A:$G,7,0)</f>
        <v>THINNER DE LIMPEZA</v>
      </c>
      <c r="Z1542">
        <v>792642</v>
      </c>
      <c r="AA1542" t="str">
        <f>Tabela1[[#This Row],[DESCRIÇÃO]]</f>
        <v>BRASILUX TINTAS TECNICAS LTDA</v>
      </c>
    </row>
    <row r="1543" spans="1:27" x14ac:dyDescent="0.3">
      <c r="A1543" t="s">
        <v>733</v>
      </c>
      <c r="B1543" t="s">
        <v>547</v>
      </c>
      <c r="C1543" s="1">
        <v>46029</v>
      </c>
      <c r="D1543" s="2">
        <v>2000184825</v>
      </c>
      <c r="E1543" t="s">
        <v>745</v>
      </c>
      <c r="G1543" t="s">
        <v>549</v>
      </c>
      <c r="H1543" t="s">
        <v>24</v>
      </c>
      <c r="I1543">
        <v>137.52000000000001</v>
      </c>
      <c r="J1543">
        <v>30</v>
      </c>
      <c r="K1543">
        <v>0</v>
      </c>
      <c r="L1543" s="3">
        <v>4125.4799999999996</v>
      </c>
      <c r="M1543">
        <v>268.16000000000003</v>
      </c>
      <c r="N1543">
        <v>0</v>
      </c>
      <c r="O1543">
        <v>0</v>
      </c>
      <c r="P1543">
        <v>0</v>
      </c>
      <c r="Q1543">
        <v>0</v>
      </c>
      <c r="R1543">
        <v>288.77999999999997</v>
      </c>
      <c r="S1543">
        <v>0</v>
      </c>
      <c r="T1543" s="3">
        <v>4393.6400000000003</v>
      </c>
      <c r="U1543">
        <v>556</v>
      </c>
      <c r="V1543" t="str">
        <f>VLOOKUP(Tabela1[[#This Row],[CÓD FORNECEDOR]],'[1]BASE FORNECEDORES'!$A:$N,11,0)</f>
        <v>72.770.878/0001-17</v>
      </c>
      <c r="W1543" t="str">
        <f>VLOOKUP(Tabela1[[#This Row],[CNPJ]],'[1]BASE FORNECEDORES'!$K:$R,8,0)</f>
        <v>BRASILUX TINTAS TECNICAS LTDA</v>
      </c>
      <c r="X1543">
        <v>84825</v>
      </c>
      <c r="Y1543" t="str">
        <f>VLOOKUP(Tabela1[[#This Row],[CÓD PRODUTO ]],[1]fornnecedor!$A:$G,7,0)</f>
        <v>DILUENTE</v>
      </c>
      <c r="Z1543">
        <v>792642</v>
      </c>
      <c r="AA1543" t="str">
        <f>Tabela1[[#This Row],[DESCRIÇÃO]]</f>
        <v>BRASILUX TINTAS TECNICAS LTDA</v>
      </c>
    </row>
    <row r="1544" spans="1:27" x14ac:dyDescent="0.3">
      <c r="A1544" t="s">
        <v>733</v>
      </c>
      <c r="B1544" t="s">
        <v>547</v>
      </c>
      <c r="C1544" s="1">
        <v>46029</v>
      </c>
      <c r="D1544" s="2">
        <v>2000184826</v>
      </c>
      <c r="E1544" t="s">
        <v>746</v>
      </c>
      <c r="G1544" t="s">
        <v>549</v>
      </c>
      <c r="H1544" t="s">
        <v>24</v>
      </c>
      <c r="I1544" s="3">
        <v>1324.99</v>
      </c>
      <c r="J1544">
        <v>2</v>
      </c>
      <c r="K1544">
        <v>0</v>
      </c>
      <c r="L1544" s="3">
        <v>2649.99</v>
      </c>
      <c r="M1544">
        <v>172.25</v>
      </c>
      <c r="N1544">
        <v>0</v>
      </c>
      <c r="O1544">
        <v>0</v>
      </c>
      <c r="P1544">
        <v>0</v>
      </c>
      <c r="Q1544">
        <v>0</v>
      </c>
      <c r="R1544">
        <v>185.5</v>
      </c>
      <c r="S1544">
        <v>0</v>
      </c>
      <c r="T1544" s="3">
        <v>2822.24</v>
      </c>
      <c r="U1544">
        <v>556</v>
      </c>
      <c r="V1544" t="str">
        <f>VLOOKUP(Tabela1[[#This Row],[CÓD FORNECEDOR]],'[1]BASE FORNECEDORES'!$A:$N,11,0)</f>
        <v>72.770.878/0001-17</v>
      </c>
      <c r="W1544" t="str">
        <f>VLOOKUP(Tabela1[[#This Row],[CNPJ]],'[1]BASE FORNECEDORES'!$K:$R,8,0)</f>
        <v>BRASILUX TINTAS TECNICAS LTDA</v>
      </c>
      <c r="X1544">
        <v>84826</v>
      </c>
      <c r="Y1544" t="str">
        <f>VLOOKUP(Tabela1[[#This Row],[CÓD PRODUTO ]],[1]fornnecedor!$A:$G,7,0)</f>
        <v>DILUENTE</v>
      </c>
      <c r="Z1544">
        <v>792642</v>
      </c>
      <c r="AA1544" t="str">
        <f>Tabela1[[#This Row],[DESCRIÇÃO]]</f>
        <v>BRASILUX TINTAS TECNICAS LTDA</v>
      </c>
    </row>
    <row r="1545" spans="1:27" x14ac:dyDescent="0.3">
      <c r="A1545" t="s">
        <v>733</v>
      </c>
      <c r="B1545" t="s">
        <v>547</v>
      </c>
      <c r="C1545" s="1">
        <v>46029</v>
      </c>
      <c r="D1545" s="2">
        <v>2000184894</v>
      </c>
      <c r="E1545" t="s">
        <v>747</v>
      </c>
      <c r="G1545" t="s">
        <v>549</v>
      </c>
      <c r="H1545" t="s">
        <v>24</v>
      </c>
      <c r="I1545">
        <v>41.19</v>
      </c>
      <c r="J1545">
        <v>132</v>
      </c>
      <c r="K1545">
        <v>0</v>
      </c>
      <c r="L1545" s="3">
        <v>5437.33</v>
      </c>
      <c r="M1545">
        <v>353.43</v>
      </c>
      <c r="N1545">
        <v>0</v>
      </c>
      <c r="O1545">
        <v>0</v>
      </c>
      <c r="P1545">
        <v>0</v>
      </c>
      <c r="Q1545">
        <v>0</v>
      </c>
      <c r="R1545">
        <v>380.61</v>
      </c>
      <c r="S1545">
        <v>0</v>
      </c>
      <c r="T1545" s="3">
        <v>5790.76</v>
      </c>
      <c r="U1545">
        <v>556</v>
      </c>
      <c r="V1545" t="str">
        <f>VLOOKUP(Tabela1[[#This Row],[CÓD FORNECEDOR]],'[1]BASE FORNECEDORES'!$A:$N,11,0)</f>
        <v>72.770.878/0001-17</v>
      </c>
      <c r="W1545" t="str">
        <f>VLOOKUP(Tabela1[[#This Row],[CNPJ]],'[1]BASE FORNECEDORES'!$K:$R,8,0)</f>
        <v>BRASILUX TINTAS TECNICAS LTDA</v>
      </c>
      <c r="X1545">
        <v>84894</v>
      </c>
      <c r="Y1545" t="str">
        <f>VLOOKUP(Tabela1[[#This Row],[CÓD PRODUTO ]],[1]fornnecedor!$A:$G,7,0)</f>
        <v>DILUENTE</v>
      </c>
      <c r="Z1545">
        <v>792642</v>
      </c>
      <c r="AA1545" t="str">
        <f>Tabela1[[#This Row],[DESCRIÇÃO]]</f>
        <v>BRASILUX TINTAS TECNICAS LTDA</v>
      </c>
    </row>
    <row r="1546" spans="1:27" x14ac:dyDescent="0.3">
      <c r="A1546" t="s">
        <v>733</v>
      </c>
      <c r="B1546" t="s">
        <v>547</v>
      </c>
      <c r="C1546" s="1">
        <v>46029</v>
      </c>
      <c r="D1546" s="2">
        <v>2000184774</v>
      </c>
      <c r="E1546" t="s">
        <v>748</v>
      </c>
      <c r="G1546" t="s">
        <v>549</v>
      </c>
      <c r="H1546" t="s">
        <v>24</v>
      </c>
      <c r="I1546">
        <v>8.23</v>
      </c>
      <c r="J1546">
        <v>252</v>
      </c>
      <c r="K1546">
        <v>0</v>
      </c>
      <c r="L1546" s="3">
        <v>2074.6</v>
      </c>
      <c r="M1546">
        <v>134.85</v>
      </c>
      <c r="N1546">
        <v>0</v>
      </c>
      <c r="O1546">
        <v>0</v>
      </c>
      <c r="P1546">
        <v>0</v>
      </c>
      <c r="Q1546">
        <v>0</v>
      </c>
      <c r="R1546">
        <v>145.22999999999999</v>
      </c>
      <c r="S1546">
        <v>0</v>
      </c>
      <c r="T1546" s="3">
        <v>2209.4499999999998</v>
      </c>
      <c r="U1546">
        <v>556</v>
      </c>
      <c r="V1546" t="str">
        <f>VLOOKUP(Tabela1[[#This Row],[CÓD FORNECEDOR]],'[1]BASE FORNECEDORES'!$A:$N,11,0)</f>
        <v>72.770.878/0001-17</v>
      </c>
      <c r="W1546" t="str">
        <f>VLOOKUP(Tabela1[[#This Row],[CNPJ]],'[1]BASE FORNECEDORES'!$K:$R,8,0)</f>
        <v>BRASILUX TINTAS TECNICAS LTDA</v>
      </c>
      <c r="X1546">
        <v>84774</v>
      </c>
      <c r="Y1546" t="str">
        <f>VLOOKUP(Tabela1[[#This Row],[CÓD PRODUTO ]],[1]fornnecedor!$A:$G,7,0)</f>
        <v>DILUENTE</v>
      </c>
      <c r="Z1546">
        <v>792642</v>
      </c>
      <c r="AA1546" t="str">
        <f>Tabela1[[#This Row],[DESCRIÇÃO]]</f>
        <v>BRASILUX TINTAS TECNICAS LTDA</v>
      </c>
    </row>
    <row r="1547" spans="1:27" x14ac:dyDescent="0.3">
      <c r="A1547" t="s">
        <v>749</v>
      </c>
      <c r="B1547" t="s">
        <v>547</v>
      </c>
      <c r="C1547" s="1">
        <v>46030</v>
      </c>
      <c r="D1547" s="2">
        <v>3002385293</v>
      </c>
      <c r="E1547" t="s">
        <v>750</v>
      </c>
      <c r="G1547" t="s">
        <v>549</v>
      </c>
      <c r="H1547" t="s">
        <v>24</v>
      </c>
      <c r="I1547">
        <v>96.79</v>
      </c>
      <c r="J1547">
        <v>9</v>
      </c>
      <c r="K1547">
        <v>0</v>
      </c>
      <c r="L1547">
        <v>871.1</v>
      </c>
      <c r="M1547">
        <v>0</v>
      </c>
      <c r="N1547">
        <v>0</v>
      </c>
      <c r="O1547">
        <v>133.51</v>
      </c>
      <c r="P1547">
        <v>0</v>
      </c>
      <c r="Q1547">
        <v>0</v>
      </c>
      <c r="R1547">
        <v>0</v>
      </c>
      <c r="S1547">
        <v>0</v>
      </c>
      <c r="T1547">
        <v>871.1</v>
      </c>
      <c r="U1547">
        <v>556</v>
      </c>
      <c r="V1547" t="str">
        <f>VLOOKUP(Tabela1[[#This Row],[CÓD FORNECEDOR]],'[1]BASE FORNECEDORES'!$A:$N,11,0)</f>
        <v>72.770.878/0001-17</v>
      </c>
      <c r="W1547" t="str">
        <f>VLOOKUP(Tabela1[[#This Row],[CNPJ]],'[1]BASE FORNECEDORES'!$K:$R,8,0)</f>
        <v>BRASILUX TINTAS TECNICAS LTDA</v>
      </c>
      <c r="X1547">
        <v>85293</v>
      </c>
      <c r="Y1547" t="str">
        <f>VLOOKUP(Tabela1[[#This Row],[CÓD PRODUTO ]],[1]fornnecedor!$A:$G,7,0)</f>
        <v>TEXTURA</v>
      </c>
      <c r="Z1547">
        <v>792911</v>
      </c>
      <c r="AA1547" t="str">
        <f>Tabela1[[#This Row],[DESCRIÇÃO]]</f>
        <v>BRASILUX TINTAS TECNICAS LTDA</v>
      </c>
    </row>
    <row r="1548" spans="1:27" x14ac:dyDescent="0.3">
      <c r="A1548" t="s">
        <v>751</v>
      </c>
      <c r="B1548" t="s">
        <v>547</v>
      </c>
      <c r="C1548" s="1">
        <v>46042</v>
      </c>
      <c r="D1548" s="2">
        <v>3000185168</v>
      </c>
      <c r="E1548" t="s">
        <v>752</v>
      </c>
      <c r="G1548" t="s">
        <v>549</v>
      </c>
      <c r="H1548" t="s">
        <v>24</v>
      </c>
      <c r="I1548">
        <v>194.65</v>
      </c>
      <c r="J1548">
        <v>3</v>
      </c>
      <c r="K1548">
        <v>0</v>
      </c>
      <c r="L1548">
        <v>583.96</v>
      </c>
      <c r="M1548">
        <v>0</v>
      </c>
      <c r="N1548">
        <v>0</v>
      </c>
      <c r="O1548">
        <v>15.64</v>
      </c>
      <c r="P1548">
        <v>0</v>
      </c>
      <c r="Q1548">
        <v>0</v>
      </c>
      <c r="R1548">
        <v>0</v>
      </c>
      <c r="S1548">
        <v>0</v>
      </c>
      <c r="T1548">
        <v>583.96</v>
      </c>
      <c r="U1548">
        <v>556</v>
      </c>
      <c r="V1548" t="str">
        <f>VLOOKUP(Tabela1[[#This Row],[CÓD FORNECEDOR]],'[1]BASE FORNECEDORES'!$A:$N,11,0)</f>
        <v>72.770.878/0001-17</v>
      </c>
      <c r="W1548" t="str">
        <f>VLOOKUP(Tabela1[[#This Row],[CNPJ]],'[1]BASE FORNECEDORES'!$K:$R,8,0)</f>
        <v>BRASILUX TINTAS TECNICAS LTDA</v>
      </c>
      <c r="X1548">
        <v>85168</v>
      </c>
      <c r="Y1548" t="str">
        <f>VLOOKUP(Tabela1[[#This Row],[CÓD PRODUTO ]],[1]fornnecedor!$A:$G,7,0)</f>
        <v>TINTA PAREDE</v>
      </c>
      <c r="Z1548">
        <v>794990</v>
      </c>
      <c r="AA1548" t="str">
        <f>Tabela1[[#This Row],[DESCRIÇÃO]]</f>
        <v>BRASILUX TINTAS TECNICAS LTDA</v>
      </c>
    </row>
    <row r="1549" spans="1:27" x14ac:dyDescent="0.3">
      <c r="A1549" t="s">
        <v>751</v>
      </c>
      <c r="B1549" t="s">
        <v>547</v>
      </c>
      <c r="C1549" s="1">
        <v>46042</v>
      </c>
      <c r="D1549" s="2">
        <v>4000384643</v>
      </c>
      <c r="E1549" t="s">
        <v>753</v>
      </c>
      <c r="G1549" t="s">
        <v>549</v>
      </c>
      <c r="H1549" t="s">
        <v>24</v>
      </c>
      <c r="I1549">
        <v>23.99</v>
      </c>
      <c r="J1549">
        <v>2</v>
      </c>
      <c r="K1549">
        <v>0</v>
      </c>
      <c r="L1549">
        <v>47.98</v>
      </c>
      <c r="M1549">
        <v>1.56</v>
      </c>
      <c r="N1549">
        <v>0</v>
      </c>
      <c r="O1549">
        <v>1.29</v>
      </c>
      <c r="P1549">
        <v>0</v>
      </c>
      <c r="Q1549">
        <v>0</v>
      </c>
      <c r="R1549">
        <v>0</v>
      </c>
      <c r="S1549">
        <v>0</v>
      </c>
      <c r="T1549">
        <v>49.54</v>
      </c>
      <c r="U1549">
        <v>556</v>
      </c>
      <c r="V1549" t="str">
        <f>VLOOKUP(Tabela1[[#This Row],[CÓD FORNECEDOR]],'[1]BASE FORNECEDORES'!$A:$N,11,0)</f>
        <v>72.770.878/0001-17</v>
      </c>
      <c r="W1549" t="str">
        <f>VLOOKUP(Tabela1[[#This Row],[CNPJ]],'[1]BASE FORNECEDORES'!$K:$R,8,0)</f>
        <v>BRASILUX TINTAS TECNICAS LTDA</v>
      </c>
      <c r="X1549">
        <v>84643</v>
      </c>
      <c r="Y1549" t="str">
        <f>VLOOKUP(Tabela1[[#This Row],[CÓD PRODUTO ]],[1]fornnecedor!$A:$G,7,0)</f>
        <v xml:space="preserve">BASES SISTEMA NO MACHINE </v>
      </c>
      <c r="Z1549">
        <v>794990</v>
      </c>
      <c r="AA1549" t="str">
        <f>Tabela1[[#This Row],[DESCRIÇÃO]]</f>
        <v>BRASILUX TINTAS TECNICAS LTDA</v>
      </c>
    </row>
    <row r="1550" spans="1:27" x14ac:dyDescent="0.3">
      <c r="A1550" t="s">
        <v>751</v>
      </c>
      <c r="B1550" t="s">
        <v>547</v>
      </c>
      <c r="C1550" s="1">
        <v>46042</v>
      </c>
      <c r="D1550" s="2">
        <v>4000324335</v>
      </c>
      <c r="E1550" t="s">
        <v>754</v>
      </c>
      <c r="G1550" t="s">
        <v>549</v>
      </c>
      <c r="H1550" t="s">
        <v>24</v>
      </c>
      <c r="I1550">
        <v>250.41</v>
      </c>
      <c r="J1550">
        <v>2</v>
      </c>
      <c r="K1550">
        <v>0</v>
      </c>
      <c r="L1550">
        <v>500.83</v>
      </c>
      <c r="M1550">
        <v>16.28</v>
      </c>
      <c r="N1550">
        <v>0</v>
      </c>
      <c r="O1550">
        <v>13.41</v>
      </c>
      <c r="P1550">
        <v>0</v>
      </c>
      <c r="Q1550">
        <v>0</v>
      </c>
      <c r="R1550">
        <v>0</v>
      </c>
      <c r="S1550">
        <v>0</v>
      </c>
      <c r="T1550">
        <v>517.11</v>
      </c>
      <c r="U1550">
        <v>556</v>
      </c>
      <c r="V1550" t="str">
        <f>VLOOKUP(Tabela1[[#This Row],[CÓD FORNECEDOR]],'[1]BASE FORNECEDORES'!$A:$N,11,0)</f>
        <v>72.770.878/0001-17</v>
      </c>
      <c r="W1550" t="str">
        <f>VLOOKUP(Tabela1[[#This Row],[CNPJ]],'[1]BASE FORNECEDORES'!$K:$R,8,0)</f>
        <v>BRASILUX TINTAS TECNICAS LTDA</v>
      </c>
      <c r="X1550">
        <v>24335</v>
      </c>
      <c r="Y1550" t="str">
        <f>VLOOKUP(Tabela1[[#This Row],[CÓD PRODUTO ]],[1]fornnecedor!$A:$G,7,0)</f>
        <v xml:space="preserve">BASES SISTEMA NO MACHINE </v>
      </c>
      <c r="Z1550">
        <v>794990</v>
      </c>
      <c r="AA1550" t="str">
        <f>Tabela1[[#This Row],[DESCRIÇÃO]]</f>
        <v>BRASILUX TINTAS TECNICAS LTDA</v>
      </c>
    </row>
    <row r="1551" spans="1:27" x14ac:dyDescent="0.3">
      <c r="A1551" t="s">
        <v>751</v>
      </c>
      <c r="B1551" t="s">
        <v>547</v>
      </c>
      <c r="C1551" s="1">
        <v>46042</v>
      </c>
      <c r="D1551" s="2">
        <v>4000324336</v>
      </c>
      <c r="E1551" t="s">
        <v>755</v>
      </c>
      <c r="G1551" t="s">
        <v>549</v>
      </c>
      <c r="H1551" t="s">
        <v>24</v>
      </c>
      <c r="I1551">
        <v>242.63</v>
      </c>
      <c r="J1551">
        <v>4</v>
      </c>
      <c r="K1551">
        <v>0</v>
      </c>
      <c r="L1551">
        <v>970.5</v>
      </c>
      <c r="M1551">
        <v>31.54</v>
      </c>
      <c r="N1551">
        <v>0</v>
      </c>
      <c r="O1551">
        <v>25.99</v>
      </c>
      <c r="P1551">
        <v>0</v>
      </c>
      <c r="Q1551">
        <v>0</v>
      </c>
      <c r="R1551">
        <v>0</v>
      </c>
      <c r="S1551">
        <v>0</v>
      </c>
      <c r="T1551" s="3">
        <v>1002.04</v>
      </c>
      <c r="U1551">
        <v>556</v>
      </c>
      <c r="V1551" t="str">
        <f>VLOOKUP(Tabela1[[#This Row],[CÓD FORNECEDOR]],'[1]BASE FORNECEDORES'!$A:$N,11,0)</f>
        <v>72.770.878/0001-17</v>
      </c>
      <c r="W1551" t="str">
        <f>VLOOKUP(Tabela1[[#This Row],[CNPJ]],'[1]BASE FORNECEDORES'!$K:$R,8,0)</f>
        <v>BRASILUX TINTAS TECNICAS LTDA</v>
      </c>
      <c r="X1551">
        <v>24336</v>
      </c>
      <c r="Y1551" t="str">
        <f>VLOOKUP(Tabela1[[#This Row],[CÓD PRODUTO ]],[1]fornnecedor!$A:$G,7,0)</f>
        <v xml:space="preserve">BASES SISTEMA NO MACHINE </v>
      </c>
      <c r="Z1551">
        <v>794990</v>
      </c>
      <c r="AA1551" t="str">
        <f>Tabela1[[#This Row],[DESCRIÇÃO]]</f>
        <v>BRASILUX TINTAS TECNICAS LTDA</v>
      </c>
    </row>
    <row r="1552" spans="1:27" x14ac:dyDescent="0.3">
      <c r="A1552" t="s">
        <v>751</v>
      </c>
      <c r="B1552" t="s">
        <v>547</v>
      </c>
      <c r="C1552" s="1">
        <v>46042</v>
      </c>
      <c r="D1552" s="2">
        <v>4000324337</v>
      </c>
      <c r="E1552" t="s">
        <v>756</v>
      </c>
      <c r="G1552" t="s">
        <v>549</v>
      </c>
      <c r="H1552" t="s">
        <v>24</v>
      </c>
      <c r="I1552">
        <v>116.67</v>
      </c>
      <c r="J1552">
        <v>2</v>
      </c>
      <c r="K1552">
        <v>0</v>
      </c>
      <c r="L1552">
        <v>233.33</v>
      </c>
      <c r="M1552">
        <v>7.58</v>
      </c>
      <c r="N1552">
        <v>0</v>
      </c>
      <c r="O1552">
        <v>6.25</v>
      </c>
      <c r="P1552">
        <v>0</v>
      </c>
      <c r="Q1552">
        <v>0</v>
      </c>
      <c r="R1552">
        <v>0</v>
      </c>
      <c r="S1552">
        <v>0</v>
      </c>
      <c r="T1552">
        <v>240.91</v>
      </c>
      <c r="U1552">
        <v>556</v>
      </c>
      <c r="V1552" t="str">
        <f>VLOOKUP(Tabela1[[#This Row],[CÓD FORNECEDOR]],'[1]BASE FORNECEDORES'!$A:$N,11,0)</f>
        <v>72.770.878/0001-17</v>
      </c>
      <c r="W1552" t="str">
        <f>VLOOKUP(Tabela1[[#This Row],[CNPJ]],'[1]BASE FORNECEDORES'!$K:$R,8,0)</f>
        <v>BRASILUX TINTAS TECNICAS LTDA</v>
      </c>
      <c r="X1552">
        <v>24337</v>
      </c>
      <c r="Y1552" t="str">
        <f>VLOOKUP(Tabela1[[#This Row],[CÓD PRODUTO ]],[1]fornnecedor!$A:$G,7,0)</f>
        <v xml:space="preserve">BASES SISTEMA NO MACHINE </v>
      </c>
      <c r="Z1552">
        <v>794990</v>
      </c>
      <c r="AA1552" t="str">
        <f>Tabela1[[#This Row],[DESCRIÇÃO]]</f>
        <v>BRASILUX TINTAS TECNICAS LTDA</v>
      </c>
    </row>
    <row r="1553" spans="1:27" x14ac:dyDescent="0.3">
      <c r="A1553" t="s">
        <v>751</v>
      </c>
      <c r="B1553" t="s">
        <v>547</v>
      </c>
      <c r="C1553" s="1">
        <v>46042</v>
      </c>
      <c r="D1553" s="2">
        <v>4000324339</v>
      </c>
      <c r="E1553" t="s">
        <v>757</v>
      </c>
      <c r="G1553" t="s">
        <v>549</v>
      </c>
      <c r="H1553" t="s">
        <v>24</v>
      </c>
      <c r="I1553">
        <v>131.72</v>
      </c>
      <c r="J1553">
        <v>2</v>
      </c>
      <c r="K1553">
        <v>0</v>
      </c>
      <c r="L1553">
        <v>263.45</v>
      </c>
      <c r="M1553">
        <v>8.56</v>
      </c>
      <c r="N1553">
        <v>0</v>
      </c>
      <c r="O1553">
        <v>7.06</v>
      </c>
      <c r="P1553">
        <v>0</v>
      </c>
      <c r="Q1553">
        <v>0</v>
      </c>
      <c r="R1553">
        <v>0</v>
      </c>
      <c r="S1553">
        <v>0</v>
      </c>
      <c r="T1553">
        <v>272.01</v>
      </c>
      <c r="U1553">
        <v>556</v>
      </c>
      <c r="V1553" t="str">
        <f>VLOOKUP(Tabela1[[#This Row],[CÓD FORNECEDOR]],'[1]BASE FORNECEDORES'!$A:$N,11,0)</f>
        <v>72.770.878/0001-17</v>
      </c>
      <c r="W1553" t="str">
        <f>VLOOKUP(Tabela1[[#This Row],[CNPJ]],'[1]BASE FORNECEDORES'!$K:$R,8,0)</f>
        <v>BRASILUX TINTAS TECNICAS LTDA</v>
      </c>
      <c r="X1553">
        <v>24339</v>
      </c>
      <c r="Y1553" t="str">
        <f>VLOOKUP(Tabela1[[#This Row],[CÓD PRODUTO ]],[1]fornnecedor!$A:$G,7,0)</f>
        <v xml:space="preserve">BASES SISTEMA NO MACHINE </v>
      </c>
      <c r="Z1553">
        <v>794990</v>
      </c>
      <c r="AA1553" t="str">
        <f>Tabela1[[#This Row],[DESCRIÇÃO]]</f>
        <v>BRASILUX TINTAS TECNICAS LTDA</v>
      </c>
    </row>
    <row r="1554" spans="1:27" x14ac:dyDescent="0.3">
      <c r="A1554" t="s">
        <v>751</v>
      </c>
      <c r="B1554" t="s">
        <v>547</v>
      </c>
      <c r="C1554" s="1">
        <v>46042</v>
      </c>
      <c r="D1554" s="2">
        <v>4000324340</v>
      </c>
      <c r="E1554" t="s">
        <v>758</v>
      </c>
      <c r="G1554" t="s">
        <v>549</v>
      </c>
      <c r="H1554" t="s">
        <v>24</v>
      </c>
      <c r="I1554">
        <v>153.62</v>
      </c>
      <c r="J1554">
        <v>2</v>
      </c>
      <c r="K1554">
        <v>0</v>
      </c>
      <c r="L1554">
        <v>307.23</v>
      </c>
      <c r="M1554">
        <v>9.99</v>
      </c>
      <c r="N1554">
        <v>0</v>
      </c>
      <c r="O1554">
        <v>8.23</v>
      </c>
      <c r="P1554">
        <v>0</v>
      </c>
      <c r="Q1554">
        <v>0</v>
      </c>
      <c r="R1554">
        <v>0</v>
      </c>
      <c r="S1554">
        <v>0</v>
      </c>
      <c r="T1554">
        <v>317.22000000000003</v>
      </c>
      <c r="U1554">
        <v>556</v>
      </c>
      <c r="V1554" t="str">
        <f>VLOOKUP(Tabela1[[#This Row],[CÓD FORNECEDOR]],'[1]BASE FORNECEDORES'!$A:$N,11,0)</f>
        <v>72.770.878/0001-17</v>
      </c>
      <c r="W1554" t="str">
        <f>VLOOKUP(Tabela1[[#This Row],[CNPJ]],'[1]BASE FORNECEDORES'!$K:$R,8,0)</f>
        <v>BRASILUX TINTAS TECNICAS LTDA</v>
      </c>
      <c r="X1554">
        <v>24340</v>
      </c>
      <c r="Y1554" t="str">
        <f>VLOOKUP(Tabela1[[#This Row],[CÓD PRODUTO ]],[1]fornnecedor!$A:$G,7,0)</f>
        <v xml:space="preserve">BASES SISTEMA NO MACHINE </v>
      </c>
      <c r="Z1554">
        <v>794990</v>
      </c>
      <c r="AA1554" t="str">
        <f>Tabela1[[#This Row],[DESCRIÇÃO]]</f>
        <v>BRASILUX TINTAS TECNICAS LTDA</v>
      </c>
    </row>
    <row r="1555" spans="1:27" x14ac:dyDescent="0.3">
      <c r="A1555" t="s">
        <v>751</v>
      </c>
      <c r="B1555" t="s">
        <v>547</v>
      </c>
      <c r="C1555" s="1">
        <v>46042</v>
      </c>
      <c r="D1555" s="2">
        <v>4000324352</v>
      </c>
      <c r="E1555" t="s">
        <v>759</v>
      </c>
      <c r="G1555" t="s">
        <v>549</v>
      </c>
      <c r="H1555" t="s">
        <v>24</v>
      </c>
      <c r="I1555">
        <v>280.16000000000003</v>
      </c>
      <c r="J1555">
        <v>4</v>
      </c>
      <c r="K1555">
        <v>0</v>
      </c>
      <c r="L1555" s="3">
        <v>1120.6400000000001</v>
      </c>
      <c r="M1555">
        <v>36.42</v>
      </c>
      <c r="N1555">
        <v>0</v>
      </c>
      <c r="O1555">
        <v>30.02</v>
      </c>
      <c r="P1555">
        <v>0</v>
      </c>
      <c r="Q1555">
        <v>0</v>
      </c>
      <c r="R1555">
        <v>0</v>
      </c>
      <c r="S1555">
        <v>0</v>
      </c>
      <c r="T1555" s="3">
        <v>1157.06</v>
      </c>
      <c r="U1555">
        <v>556</v>
      </c>
      <c r="V1555" t="str">
        <f>VLOOKUP(Tabela1[[#This Row],[CÓD FORNECEDOR]],'[1]BASE FORNECEDORES'!$A:$N,11,0)</f>
        <v>72.770.878/0001-17</v>
      </c>
      <c r="W1555" t="str">
        <f>VLOOKUP(Tabela1[[#This Row],[CNPJ]],'[1]BASE FORNECEDORES'!$K:$R,8,0)</f>
        <v>BRASILUX TINTAS TECNICAS LTDA</v>
      </c>
      <c r="X1555">
        <v>24352</v>
      </c>
      <c r="Y1555" t="str">
        <f>VLOOKUP(Tabela1[[#This Row],[CÓD PRODUTO ]],[1]fornnecedor!$A:$G,7,0)</f>
        <v xml:space="preserve">BASES SISTEMA NO MACHINE </v>
      </c>
      <c r="Z1555">
        <v>794990</v>
      </c>
      <c r="AA1555" t="str">
        <f>Tabela1[[#This Row],[DESCRIÇÃO]]</f>
        <v>BRASILUX TINTAS TECNICAS LTDA</v>
      </c>
    </row>
    <row r="1556" spans="1:27" x14ac:dyDescent="0.3">
      <c r="A1556" t="s">
        <v>751</v>
      </c>
      <c r="B1556" t="s">
        <v>547</v>
      </c>
      <c r="C1556" s="1">
        <v>46042</v>
      </c>
      <c r="D1556" s="2">
        <v>4000324351</v>
      </c>
      <c r="E1556" t="s">
        <v>760</v>
      </c>
      <c r="G1556" t="s">
        <v>549</v>
      </c>
      <c r="H1556" t="s">
        <v>24</v>
      </c>
      <c r="I1556">
        <v>288.13</v>
      </c>
      <c r="J1556">
        <v>2</v>
      </c>
      <c r="K1556">
        <v>0</v>
      </c>
      <c r="L1556">
        <v>576.25</v>
      </c>
      <c r="M1556">
        <v>18.73</v>
      </c>
      <c r="N1556">
        <v>0</v>
      </c>
      <c r="O1556">
        <v>15.43</v>
      </c>
      <c r="P1556">
        <v>0</v>
      </c>
      <c r="Q1556">
        <v>0</v>
      </c>
      <c r="R1556">
        <v>0</v>
      </c>
      <c r="S1556">
        <v>0</v>
      </c>
      <c r="T1556">
        <v>594.98</v>
      </c>
      <c r="U1556">
        <v>556</v>
      </c>
      <c r="V1556" t="str">
        <f>VLOOKUP(Tabela1[[#This Row],[CÓD FORNECEDOR]],'[1]BASE FORNECEDORES'!$A:$N,11,0)</f>
        <v>72.770.878/0001-17</v>
      </c>
      <c r="W1556" t="str">
        <f>VLOOKUP(Tabela1[[#This Row],[CNPJ]],'[1]BASE FORNECEDORES'!$K:$R,8,0)</f>
        <v>BRASILUX TINTAS TECNICAS LTDA</v>
      </c>
      <c r="X1556">
        <v>24351</v>
      </c>
      <c r="Y1556" t="str">
        <f>VLOOKUP(Tabela1[[#This Row],[CÓD PRODUTO ]],[1]fornnecedor!$A:$G,7,0)</f>
        <v xml:space="preserve">BASES SISTEMA NO MACHINE </v>
      </c>
      <c r="Z1556">
        <v>794990</v>
      </c>
      <c r="AA1556" t="str">
        <f>Tabela1[[#This Row],[DESCRIÇÃO]]</f>
        <v>BRASILUX TINTAS TECNICAS LTDA</v>
      </c>
    </row>
    <row r="1557" spans="1:27" x14ac:dyDescent="0.3">
      <c r="A1557" t="s">
        <v>751</v>
      </c>
      <c r="B1557" t="s">
        <v>547</v>
      </c>
      <c r="C1557" s="1">
        <v>46042</v>
      </c>
      <c r="D1557" s="2">
        <v>4000384886</v>
      </c>
      <c r="E1557" t="s">
        <v>761</v>
      </c>
      <c r="G1557" t="s">
        <v>549</v>
      </c>
      <c r="H1557" t="s">
        <v>24</v>
      </c>
      <c r="I1557">
        <v>145.66999999999999</v>
      </c>
      <c r="J1557">
        <v>4</v>
      </c>
      <c r="K1557">
        <v>0</v>
      </c>
      <c r="L1557">
        <v>582.69000000000005</v>
      </c>
      <c r="M1557">
        <v>18.93</v>
      </c>
      <c r="N1557">
        <v>0</v>
      </c>
      <c r="O1557">
        <v>15.61</v>
      </c>
      <c r="P1557">
        <v>0</v>
      </c>
      <c r="Q1557">
        <v>0</v>
      </c>
      <c r="R1557">
        <v>0</v>
      </c>
      <c r="S1557">
        <v>0</v>
      </c>
      <c r="T1557">
        <v>601.62</v>
      </c>
      <c r="U1557">
        <v>556</v>
      </c>
      <c r="V1557" t="str">
        <f>VLOOKUP(Tabela1[[#This Row],[CÓD FORNECEDOR]],'[1]BASE FORNECEDORES'!$A:$N,11,0)</f>
        <v>72.770.878/0001-17</v>
      </c>
      <c r="W1557" t="str">
        <f>VLOOKUP(Tabela1[[#This Row],[CNPJ]],'[1]BASE FORNECEDORES'!$K:$R,8,0)</f>
        <v>BRASILUX TINTAS TECNICAS LTDA</v>
      </c>
      <c r="X1557">
        <v>84886</v>
      </c>
      <c r="Y1557" t="str">
        <f>VLOOKUP(Tabela1[[#This Row],[CÓD PRODUTO ]],[1]fornnecedor!$A:$G,7,0)</f>
        <v xml:space="preserve">BASES SISTEMA NO MACHINE </v>
      </c>
      <c r="Z1557">
        <v>794990</v>
      </c>
      <c r="AA1557" t="str">
        <f>Tabela1[[#This Row],[DESCRIÇÃO]]</f>
        <v>BRASILUX TINTAS TECNICAS LTDA</v>
      </c>
    </row>
    <row r="1558" spans="1:27" x14ac:dyDescent="0.3">
      <c r="A1558" t="s">
        <v>751</v>
      </c>
      <c r="B1558" t="s">
        <v>547</v>
      </c>
      <c r="C1558" s="1">
        <v>46042</v>
      </c>
      <c r="D1558" s="2">
        <v>4000385272</v>
      </c>
      <c r="E1558" t="s">
        <v>762</v>
      </c>
      <c r="G1558" t="s">
        <v>549</v>
      </c>
      <c r="H1558" t="s">
        <v>24</v>
      </c>
      <c r="I1558">
        <v>31.42</v>
      </c>
      <c r="J1558">
        <v>2</v>
      </c>
      <c r="K1558">
        <v>0</v>
      </c>
      <c r="L1558">
        <v>62.84</v>
      </c>
      <c r="M1558">
        <v>2.0499999999999998</v>
      </c>
      <c r="N1558">
        <v>0</v>
      </c>
      <c r="O1558">
        <v>1.68</v>
      </c>
      <c r="P1558">
        <v>0</v>
      </c>
      <c r="Q1558">
        <v>0</v>
      </c>
      <c r="R1558">
        <v>0</v>
      </c>
      <c r="S1558">
        <v>0</v>
      </c>
      <c r="T1558">
        <v>64.89</v>
      </c>
      <c r="U1558">
        <v>556</v>
      </c>
      <c r="V1558" t="str">
        <f>VLOOKUP(Tabela1[[#This Row],[CÓD FORNECEDOR]],'[1]BASE FORNECEDORES'!$A:$N,11,0)</f>
        <v>72.770.878/0001-17</v>
      </c>
      <c r="W1558" t="str">
        <f>VLOOKUP(Tabela1[[#This Row],[CNPJ]],'[1]BASE FORNECEDORES'!$K:$R,8,0)</f>
        <v>BRASILUX TINTAS TECNICAS LTDA</v>
      </c>
      <c r="X1558">
        <v>85272</v>
      </c>
      <c r="Y1558" t="str">
        <f>VLOOKUP(Tabela1[[#This Row],[CÓD PRODUTO ]],[1]fornnecedor!$A:$G,7,0)</f>
        <v xml:space="preserve">BASES SISTEMA NO MACHINE </v>
      </c>
      <c r="Z1558">
        <v>794990</v>
      </c>
      <c r="AA1558" t="str">
        <f>Tabela1[[#This Row],[DESCRIÇÃO]]</f>
        <v>BRASILUX TINTAS TECNICAS LTDA</v>
      </c>
    </row>
    <row r="1559" spans="1:27" x14ac:dyDescent="0.3">
      <c r="A1559" t="s">
        <v>751</v>
      </c>
      <c r="B1559" t="s">
        <v>547</v>
      </c>
      <c r="C1559" s="1">
        <v>46042</v>
      </c>
      <c r="D1559" s="2">
        <v>4000585428</v>
      </c>
      <c r="E1559" t="s">
        <v>763</v>
      </c>
      <c r="G1559" t="s">
        <v>549</v>
      </c>
      <c r="H1559" t="s">
        <v>24</v>
      </c>
      <c r="I1559">
        <v>44.77</v>
      </c>
      <c r="J1559">
        <v>2</v>
      </c>
      <c r="K1559">
        <v>0</v>
      </c>
      <c r="L1559">
        <v>89.55</v>
      </c>
      <c r="M1559">
        <v>2.91</v>
      </c>
      <c r="N1559">
        <v>0</v>
      </c>
      <c r="O1559">
        <v>2.4</v>
      </c>
      <c r="P1559">
        <v>0</v>
      </c>
      <c r="Q1559">
        <v>0</v>
      </c>
      <c r="R1559">
        <v>0</v>
      </c>
      <c r="S1559">
        <v>0</v>
      </c>
      <c r="T1559">
        <v>92.46</v>
      </c>
      <c r="U1559">
        <v>556</v>
      </c>
      <c r="V1559" t="str">
        <f>VLOOKUP(Tabela1[[#This Row],[CÓD FORNECEDOR]],'[1]BASE FORNECEDORES'!$A:$N,11,0)</f>
        <v>72.770.878/0001-17</v>
      </c>
      <c r="W1559" t="str">
        <f>VLOOKUP(Tabela1[[#This Row],[CNPJ]],'[1]BASE FORNECEDORES'!$K:$R,8,0)</f>
        <v>BRASILUX TINTAS TECNICAS LTDA</v>
      </c>
      <c r="X1559">
        <v>85428</v>
      </c>
      <c r="Y1559" t="str">
        <f>VLOOKUP(Tabela1[[#This Row],[CÓD PRODUTO ]],[1]fornnecedor!$A:$G,7,0)</f>
        <v>BASES NO MACHINE PREMIUM</v>
      </c>
      <c r="Z1559">
        <v>794990</v>
      </c>
      <c r="AA1559" t="str">
        <f>Tabela1[[#This Row],[DESCRIÇÃO]]</f>
        <v>BRASILUX TINTAS TECNICAS LTDA</v>
      </c>
    </row>
    <row r="1560" spans="1:27" x14ac:dyDescent="0.3">
      <c r="A1560" t="s">
        <v>751</v>
      </c>
      <c r="B1560" t="s">
        <v>547</v>
      </c>
      <c r="C1560" s="1">
        <v>46042</v>
      </c>
      <c r="D1560" s="2">
        <v>4000187175</v>
      </c>
      <c r="E1560" t="s">
        <v>764</v>
      </c>
      <c r="G1560" t="s">
        <v>549</v>
      </c>
      <c r="H1560" t="s">
        <v>24</v>
      </c>
      <c r="I1560">
        <v>61.62</v>
      </c>
      <c r="J1560">
        <v>8</v>
      </c>
      <c r="K1560">
        <v>0</v>
      </c>
      <c r="L1560">
        <v>492.96</v>
      </c>
      <c r="M1560">
        <v>16.02</v>
      </c>
      <c r="N1560">
        <v>0</v>
      </c>
      <c r="O1560">
        <v>13.2</v>
      </c>
      <c r="P1560">
        <v>0</v>
      </c>
      <c r="Q1560">
        <v>0</v>
      </c>
      <c r="R1560">
        <v>0</v>
      </c>
      <c r="S1560">
        <v>0</v>
      </c>
      <c r="T1560">
        <v>508.98</v>
      </c>
      <c r="U1560">
        <v>556</v>
      </c>
      <c r="V1560" t="str">
        <f>VLOOKUP(Tabela1[[#This Row],[CÓD FORNECEDOR]],'[1]BASE FORNECEDORES'!$A:$N,11,0)</f>
        <v>72.770.878/0001-17</v>
      </c>
      <c r="W1560" t="str">
        <f>VLOOKUP(Tabela1[[#This Row],[CNPJ]],'[1]BASE FORNECEDORES'!$K:$R,8,0)</f>
        <v>BRASILUX TINTAS TECNICAS LTDA</v>
      </c>
      <c r="X1560">
        <v>87175</v>
      </c>
      <c r="Y1560" t="str">
        <f>VLOOKUP(Tabela1[[#This Row],[CÓD PRODUTO ]],[1]fornnecedor!$A:$G,7,0)</f>
        <v>ESMALTES</v>
      </c>
      <c r="Z1560">
        <v>794990</v>
      </c>
      <c r="AA1560" t="str">
        <f>Tabela1[[#This Row],[DESCRIÇÃO]]</f>
        <v>BRASILUX TINTAS TECNICAS LTDA</v>
      </c>
    </row>
    <row r="1561" spans="1:27" x14ac:dyDescent="0.3">
      <c r="A1561" t="s">
        <v>751</v>
      </c>
      <c r="B1561" t="s">
        <v>547</v>
      </c>
      <c r="C1561" s="1">
        <v>46042</v>
      </c>
      <c r="D1561" s="2">
        <v>4000184099</v>
      </c>
      <c r="E1561" t="s">
        <v>556</v>
      </c>
      <c r="G1561" t="s">
        <v>549</v>
      </c>
      <c r="H1561" t="s">
        <v>24</v>
      </c>
      <c r="I1561">
        <v>60.89</v>
      </c>
      <c r="J1561">
        <v>4</v>
      </c>
      <c r="K1561">
        <v>0</v>
      </c>
      <c r="L1561">
        <v>243.55</v>
      </c>
      <c r="M1561">
        <v>7.91</v>
      </c>
      <c r="N1561">
        <v>0</v>
      </c>
      <c r="O1561">
        <v>6.52</v>
      </c>
      <c r="P1561">
        <v>0</v>
      </c>
      <c r="Q1561">
        <v>0</v>
      </c>
      <c r="R1561">
        <v>0</v>
      </c>
      <c r="S1561">
        <v>0</v>
      </c>
      <c r="T1561">
        <v>251.46</v>
      </c>
      <c r="U1561">
        <v>556</v>
      </c>
      <c r="V1561" t="str">
        <f>VLOOKUP(Tabela1[[#This Row],[CÓD FORNECEDOR]],'[1]BASE FORNECEDORES'!$A:$N,11,0)</f>
        <v>72.770.878/0001-17</v>
      </c>
      <c r="W1561" t="str">
        <f>VLOOKUP(Tabela1[[#This Row],[CNPJ]],'[1]BASE FORNECEDORES'!$K:$R,8,0)</f>
        <v>BRASILUX TINTAS TECNICAS LTDA</v>
      </c>
      <c r="X1561">
        <v>84099</v>
      </c>
      <c r="Y1561" t="str">
        <f>VLOOKUP(Tabela1[[#This Row],[CÓD PRODUTO ]],[1]fornnecedor!$A:$G,7,0)</f>
        <v>ESMALTES</v>
      </c>
      <c r="Z1561">
        <v>794990</v>
      </c>
      <c r="AA1561" t="str">
        <f>Tabela1[[#This Row],[DESCRIÇÃO]]</f>
        <v>BRASILUX TINTAS TECNICAS LTDA</v>
      </c>
    </row>
    <row r="1562" spans="1:27" x14ac:dyDescent="0.3">
      <c r="A1562" t="s">
        <v>751</v>
      </c>
      <c r="B1562" t="s">
        <v>547</v>
      </c>
      <c r="C1562" s="1">
        <v>46042</v>
      </c>
      <c r="D1562" s="2">
        <v>4000184101</v>
      </c>
      <c r="E1562" t="s">
        <v>765</v>
      </c>
      <c r="G1562" t="s">
        <v>549</v>
      </c>
      <c r="H1562" t="s">
        <v>24</v>
      </c>
      <c r="I1562">
        <v>57.33</v>
      </c>
      <c r="J1562">
        <v>12</v>
      </c>
      <c r="K1562">
        <v>0</v>
      </c>
      <c r="L1562">
        <v>687.96</v>
      </c>
      <c r="M1562">
        <v>22.36</v>
      </c>
      <c r="N1562">
        <v>0</v>
      </c>
      <c r="O1562">
        <v>18.43</v>
      </c>
      <c r="P1562">
        <v>0</v>
      </c>
      <c r="Q1562">
        <v>0</v>
      </c>
      <c r="R1562">
        <v>0</v>
      </c>
      <c r="S1562">
        <v>0</v>
      </c>
      <c r="T1562">
        <v>710.32</v>
      </c>
      <c r="U1562">
        <v>556</v>
      </c>
      <c r="V1562" t="str">
        <f>VLOOKUP(Tabela1[[#This Row],[CÓD FORNECEDOR]],'[1]BASE FORNECEDORES'!$A:$N,11,0)</f>
        <v>72.770.878/0001-17</v>
      </c>
      <c r="W1562" t="str">
        <f>VLOOKUP(Tabela1[[#This Row],[CNPJ]],'[1]BASE FORNECEDORES'!$K:$R,8,0)</f>
        <v>BRASILUX TINTAS TECNICAS LTDA</v>
      </c>
      <c r="X1562">
        <v>84101</v>
      </c>
      <c r="Y1562" t="str">
        <f>VLOOKUP(Tabela1[[#This Row],[CÓD PRODUTO ]],[1]fornnecedor!$A:$G,7,0)</f>
        <v>ESMALTES</v>
      </c>
      <c r="Z1562">
        <v>794990</v>
      </c>
      <c r="AA1562" t="str">
        <f>Tabela1[[#This Row],[DESCRIÇÃO]]</f>
        <v>BRASILUX TINTAS TECNICAS LTDA</v>
      </c>
    </row>
    <row r="1563" spans="1:27" x14ac:dyDescent="0.3">
      <c r="A1563" t="s">
        <v>766</v>
      </c>
      <c r="B1563" t="s">
        <v>547</v>
      </c>
      <c r="C1563" s="1">
        <v>46043</v>
      </c>
      <c r="D1563" s="2">
        <v>4000284898</v>
      </c>
      <c r="E1563" t="s">
        <v>767</v>
      </c>
      <c r="G1563" t="s">
        <v>549</v>
      </c>
      <c r="H1563" t="s">
        <v>24</v>
      </c>
      <c r="I1563">
        <v>120.9</v>
      </c>
      <c r="J1563">
        <v>40</v>
      </c>
      <c r="K1563">
        <v>0</v>
      </c>
      <c r="L1563" s="3">
        <v>4836</v>
      </c>
      <c r="M1563">
        <v>157.16999999999999</v>
      </c>
      <c r="N1563">
        <v>0</v>
      </c>
      <c r="O1563">
        <v>88.86</v>
      </c>
      <c r="P1563">
        <v>0</v>
      </c>
      <c r="Q1563">
        <v>0</v>
      </c>
      <c r="R1563">
        <v>0</v>
      </c>
      <c r="S1563">
        <v>0</v>
      </c>
      <c r="T1563" s="3">
        <v>4993.17</v>
      </c>
      <c r="U1563">
        <v>556</v>
      </c>
      <c r="V1563" t="str">
        <f>VLOOKUP(Tabela1[[#This Row],[CÓD FORNECEDOR]],'[1]BASE FORNECEDORES'!$A:$N,11,0)</f>
        <v>72.770.878/0001-17</v>
      </c>
      <c r="W1563" t="str">
        <f>VLOOKUP(Tabela1[[#This Row],[CNPJ]],'[1]BASE FORNECEDORES'!$K:$R,8,0)</f>
        <v>BRASILUX TINTAS TECNICAS LTDA</v>
      </c>
      <c r="X1563">
        <v>84898</v>
      </c>
      <c r="Y1563" t="str">
        <f>VLOOKUP(Tabela1[[#This Row],[CÓD PRODUTO ]],[1]fornnecedor!$A:$G,7,0)</f>
        <v>EPOXI</v>
      </c>
      <c r="Z1563">
        <v>795328</v>
      </c>
      <c r="AA1563" t="str">
        <f>Tabela1[[#This Row],[DESCRIÇÃO]]</f>
        <v>BRASILUX TINTAS TECNICAS LTDA</v>
      </c>
    </row>
    <row r="1564" spans="1:27" x14ac:dyDescent="0.3">
      <c r="A1564" t="s">
        <v>766</v>
      </c>
      <c r="B1564" t="s">
        <v>547</v>
      </c>
      <c r="C1564" s="1">
        <v>46043</v>
      </c>
      <c r="D1564" s="2">
        <v>4000286935</v>
      </c>
      <c r="E1564" t="s">
        <v>768</v>
      </c>
      <c r="G1564" t="s">
        <v>549</v>
      </c>
      <c r="H1564" t="s">
        <v>24</v>
      </c>
      <c r="I1564">
        <v>120.9</v>
      </c>
      <c r="J1564">
        <v>40</v>
      </c>
      <c r="K1564">
        <v>0</v>
      </c>
      <c r="L1564" s="3">
        <v>4836</v>
      </c>
      <c r="M1564">
        <v>157.16999999999999</v>
      </c>
      <c r="N1564">
        <v>0</v>
      </c>
      <c r="O1564">
        <v>88.86</v>
      </c>
      <c r="P1564">
        <v>0</v>
      </c>
      <c r="Q1564">
        <v>0</v>
      </c>
      <c r="R1564">
        <v>0</v>
      </c>
      <c r="S1564">
        <v>0</v>
      </c>
      <c r="T1564" s="3">
        <v>4993.17</v>
      </c>
      <c r="U1564">
        <v>556</v>
      </c>
      <c r="V1564" t="str">
        <f>VLOOKUP(Tabela1[[#This Row],[CÓD FORNECEDOR]],'[1]BASE FORNECEDORES'!$A:$N,11,0)</f>
        <v>72.770.878/0001-17</v>
      </c>
      <c r="W1564" t="str">
        <f>VLOOKUP(Tabela1[[#This Row],[CNPJ]],'[1]BASE FORNECEDORES'!$K:$R,8,0)</f>
        <v>BRASILUX TINTAS TECNICAS LTDA</v>
      </c>
      <c r="X1564">
        <v>86935</v>
      </c>
      <c r="Y1564" t="str">
        <f>VLOOKUP(Tabela1[[#This Row],[CÓD PRODUTO ]],[1]fornnecedor!$A:$G,7,0)</f>
        <v>EPOXI</v>
      </c>
      <c r="Z1564">
        <v>795328</v>
      </c>
      <c r="AA1564" t="str">
        <f>Tabela1[[#This Row],[DESCRIÇÃO]]</f>
        <v>BRASILUX TINTAS TECNICAS LTDA</v>
      </c>
    </row>
    <row r="1565" spans="1:27" x14ac:dyDescent="0.3">
      <c r="A1565" t="s">
        <v>766</v>
      </c>
      <c r="B1565" t="s">
        <v>547</v>
      </c>
      <c r="C1565" s="1">
        <v>46043</v>
      </c>
      <c r="D1565" s="2">
        <v>4000285292</v>
      </c>
      <c r="E1565" t="s">
        <v>769</v>
      </c>
      <c r="G1565" t="s">
        <v>549</v>
      </c>
      <c r="H1565" t="s">
        <v>24</v>
      </c>
      <c r="I1565">
        <v>120.9</v>
      </c>
      <c r="J1565">
        <v>4</v>
      </c>
      <c r="K1565">
        <v>0</v>
      </c>
      <c r="L1565">
        <v>483.6</v>
      </c>
      <c r="M1565">
        <v>15.72</v>
      </c>
      <c r="N1565">
        <v>0</v>
      </c>
      <c r="O1565">
        <v>8.89</v>
      </c>
      <c r="P1565">
        <v>0</v>
      </c>
      <c r="Q1565">
        <v>0</v>
      </c>
      <c r="R1565">
        <v>0</v>
      </c>
      <c r="S1565">
        <v>0</v>
      </c>
      <c r="T1565">
        <v>499.32</v>
      </c>
      <c r="U1565">
        <v>556</v>
      </c>
      <c r="V1565" t="str">
        <f>VLOOKUP(Tabela1[[#This Row],[CÓD FORNECEDOR]],'[1]BASE FORNECEDORES'!$A:$N,11,0)</f>
        <v>72.770.878/0001-17</v>
      </c>
      <c r="W1565" t="str">
        <f>VLOOKUP(Tabela1[[#This Row],[CNPJ]],'[1]BASE FORNECEDORES'!$K:$R,8,0)</f>
        <v>BRASILUX TINTAS TECNICAS LTDA</v>
      </c>
      <c r="X1565">
        <v>85292</v>
      </c>
      <c r="Y1565" t="str">
        <f>VLOOKUP(Tabela1[[#This Row],[CÓD PRODUTO ]],[1]fornnecedor!$A:$G,7,0)</f>
        <v>EPOXI</v>
      </c>
      <c r="Z1565">
        <v>795328</v>
      </c>
      <c r="AA1565" t="str">
        <f>Tabela1[[#This Row],[DESCRIÇÃO]]</f>
        <v>BRASILUX TINTAS TECNICAS LTDA</v>
      </c>
    </row>
    <row r="1566" spans="1:27" x14ac:dyDescent="0.3">
      <c r="A1566" t="s">
        <v>5622</v>
      </c>
      <c r="B1566" t="s">
        <v>547</v>
      </c>
      <c r="C1566" s="1">
        <v>46059</v>
      </c>
      <c r="D1566" s="2">
        <v>3000184248</v>
      </c>
      <c r="E1566" t="s">
        <v>561</v>
      </c>
      <c r="G1566" t="s">
        <v>549</v>
      </c>
      <c r="H1566" t="s">
        <v>24</v>
      </c>
      <c r="I1566">
        <v>91.9</v>
      </c>
      <c r="J1566">
        <v>4</v>
      </c>
      <c r="K1566">
        <v>0</v>
      </c>
      <c r="L1566">
        <v>367.6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367.6</v>
      </c>
      <c r="U1566">
        <v>556</v>
      </c>
      <c r="V1566" t="str">
        <f>VLOOKUP(Tabela1[[#This Row],[CÓD FORNECEDOR]],'[1]BASE FORNECEDORES'!$A:$N,11,0)</f>
        <v>72.770.878/0001-17</v>
      </c>
      <c r="W1566" t="str">
        <f>VLOOKUP(Tabela1[[#This Row],[CNPJ]],'[1]BASE FORNECEDORES'!$K:$R,8,0)</f>
        <v>BRASILUX TINTAS TECNICAS LTDA</v>
      </c>
      <c r="X1566">
        <v>84248</v>
      </c>
      <c r="Y1566" t="str">
        <f>VLOOKUP(Tabela1[[#This Row],[CÓD PRODUTO ]],[1]fornnecedor!$A:$G,7,0)</f>
        <v>TINTA PAREDE</v>
      </c>
      <c r="Z1566">
        <v>798732</v>
      </c>
      <c r="AA1566" t="str">
        <f>Tabela1[[#This Row],[DESCRIÇÃO]]</f>
        <v>BRASILUX TINTAS TECNICAS LTDA</v>
      </c>
    </row>
    <row r="1567" spans="1:27" x14ac:dyDescent="0.3">
      <c r="A1567" t="s">
        <v>5622</v>
      </c>
      <c r="B1567" t="s">
        <v>547</v>
      </c>
      <c r="C1567" s="1">
        <v>46059</v>
      </c>
      <c r="D1567" s="2">
        <v>3000184250</v>
      </c>
      <c r="E1567" t="s">
        <v>562</v>
      </c>
      <c r="G1567" t="s">
        <v>549</v>
      </c>
      <c r="H1567" t="s">
        <v>24</v>
      </c>
      <c r="I1567">
        <v>91.9</v>
      </c>
      <c r="J1567">
        <v>8</v>
      </c>
      <c r="K1567">
        <v>0</v>
      </c>
      <c r="L1567">
        <v>735.2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735.2</v>
      </c>
      <c r="U1567">
        <v>556</v>
      </c>
      <c r="V1567" t="str">
        <f>VLOOKUP(Tabela1[[#This Row],[CÓD FORNECEDOR]],'[1]BASE FORNECEDORES'!$A:$N,11,0)</f>
        <v>72.770.878/0001-17</v>
      </c>
      <c r="W1567" t="str">
        <f>VLOOKUP(Tabela1[[#This Row],[CNPJ]],'[1]BASE FORNECEDORES'!$K:$R,8,0)</f>
        <v>BRASILUX TINTAS TECNICAS LTDA</v>
      </c>
      <c r="X1567">
        <v>84250</v>
      </c>
      <c r="Y1567" t="str">
        <f>VLOOKUP(Tabela1[[#This Row],[CÓD PRODUTO ]],[1]fornnecedor!$A:$G,7,0)</f>
        <v>TINTA PAREDE</v>
      </c>
      <c r="Z1567">
        <v>798732</v>
      </c>
      <c r="AA1567" t="str">
        <f>Tabela1[[#This Row],[DESCRIÇÃO]]</f>
        <v>BRASILUX TINTAS TECNICAS LTDA</v>
      </c>
    </row>
    <row r="1568" spans="1:27" x14ac:dyDescent="0.3">
      <c r="A1568" t="s">
        <v>5622</v>
      </c>
      <c r="B1568" t="s">
        <v>547</v>
      </c>
      <c r="C1568" s="1">
        <v>46059</v>
      </c>
      <c r="D1568" s="2">
        <v>3000184255</v>
      </c>
      <c r="E1568" t="s">
        <v>3144</v>
      </c>
      <c r="G1568" t="s">
        <v>549</v>
      </c>
      <c r="H1568" t="s">
        <v>24</v>
      </c>
      <c r="I1568">
        <v>91.9</v>
      </c>
      <c r="J1568">
        <v>4</v>
      </c>
      <c r="K1568">
        <v>0</v>
      </c>
      <c r="L1568">
        <v>367.6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367.6</v>
      </c>
      <c r="U1568">
        <v>556</v>
      </c>
      <c r="V1568" t="str">
        <f>VLOOKUP(Tabela1[[#This Row],[CÓD FORNECEDOR]],'[1]BASE FORNECEDORES'!$A:$N,11,0)</f>
        <v>72.770.878/0001-17</v>
      </c>
      <c r="W1568" t="str">
        <f>VLOOKUP(Tabela1[[#This Row],[CNPJ]],'[1]BASE FORNECEDORES'!$K:$R,8,0)</f>
        <v>BRASILUX TINTAS TECNICAS LTDA</v>
      </c>
      <c r="X1568">
        <v>84255</v>
      </c>
      <c r="Y1568" t="str">
        <f>VLOOKUP(Tabela1[[#This Row],[CÓD PRODUTO ]],[1]fornnecedor!$A:$G,7,0)</f>
        <v>TINTA PAREDE</v>
      </c>
      <c r="Z1568">
        <v>798732</v>
      </c>
      <c r="AA1568" t="str">
        <f>Tabela1[[#This Row],[DESCRIÇÃO]]</f>
        <v>BRASILUX TINTAS TECNICAS LTDA</v>
      </c>
    </row>
    <row r="1569" spans="1:27" x14ac:dyDescent="0.3">
      <c r="A1569" t="s">
        <v>5622</v>
      </c>
      <c r="B1569" t="s">
        <v>547</v>
      </c>
      <c r="C1569" s="1">
        <v>46059</v>
      </c>
      <c r="D1569" s="2">
        <v>3000384382</v>
      </c>
      <c r="E1569" t="s">
        <v>565</v>
      </c>
      <c r="G1569" t="s">
        <v>549</v>
      </c>
      <c r="H1569" t="s">
        <v>24</v>
      </c>
      <c r="I1569">
        <v>133.6</v>
      </c>
      <c r="J1569">
        <v>10</v>
      </c>
      <c r="K1569">
        <v>0</v>
      </c>
      <c r="L1569" s="3">
        <v>1336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s="3">
        <v>1336</v>
      </c>
      <c r="U1569">
        <v>556</v>
      </c>
      <c r="V1569" t="str">
        <f>VLOOKUP(Tabela1[[#This Row],[CÓD FORNECEDOR]],'[1]BASE FORNECEDORES'!$A:$N,11,0)</f>
        <v>72.770.878/0001-17</v>
      </c>
      <c r="W1569" t="str">
        <f>VLOOKUP(Tabela1[[#This Row],[CNPJ]],'[1]BASE FORNECEDORES'!$K:$R,8,0)</f>
        <v>BRASILUX TINTAS TECNICAS LTDA</v>
      </c>
      <c r="X1569">
        <v>84382</v>
      </c>
      <c r="Y1569" t="str">
        <f>VLOOKUP(Tabela1[[#This Row],[CÓD PRODUTO ]],[1]fornnecedor!$A:$G,7,0)</f>
        <v>TINTA PARA PISO</v>
      </c>
      <c r="Z1569">
        <v>798732</v>
      </c>
      <c r="AA1569" t="str">
        <f>Tabela1[[#This Row],[DESCRIÇÃO]]</f>
        <v>BRASILUX TINTAS TECNICAS LTDA</v>
      </c>
    </row>
    <row r="1570" spans="1:27" x14ac:dyDescent="0.3">
      <c r="A1570" t="s">
        <v>5622</v>
      </c>
      <c r="B1570" t="s">
        <v>547</v>
      </c>
      <c r="C1570" s="1">
        <v>46059</v>
      </c>
      <c r="D1570" s="2">
        <v>3000384386</v>
      </c>
      <c r="E1570" t="s">
        <v>569</v>
      </c>
      <c r="G1570" t="s">
        <v>549</v>
      </c>
      <c r="H1570" t="s">
        <v>24</v>
      </c>
      <c r="I1570">
        <v>133.6</v>
      </c>
      <c r="J1570">
        <v>20</v>
      </c>
      <c r="K1570">
        <v>0</v>
      </c>
      <c r="L1570" s="3">
        <v>2672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s="3">
        <v>2672</v>
      </c>
      <c r="U1570">
        <v>556</v>
      </c>
      <c r="V1570" t="str">
        <f>VLOOKUP(Tabela1[[#This Row],[CÓD FORNECEDOR]],'[1]BASE FORNECEDORES'!$A:$N,11,0)</f>
        <v>72.770.878/0001-17</v>
      </c>
      <c r="W1570" t="str">
        <f>VLOOKUP(Tabela1[[#This Row],[CNPJ]],'[1]BASE FORNECEDORES'!$K:$R,8,0)</f>
        <v>BRASILUX TINTAS TECNICAS LTDA</v>
      </c>
      <c r="X1570">
        <v>84386</v>
      </c>
      <c r="Y1570" t="str">
        <f>VLOOKUP(Tabela1[[#This Row],[CÓD PRODUTO ]],[1]fornnecedor!$A:$G,7,0)</f>
        <v>TINTA PARA PISO</v>
      </c>
      <c r="Z1570">
        <v>798732</v>
      </c>
      <c r="AA1570" t="str">
        <f>Tabela1[[#This Row],[DESCRIÇÃO]]</f>
        <v>BRASILUX TINTAS TECNICAS LTDA</v>
      </c>
    </row>
    <row r="1571" spans="1:27" x14ac:dyDescent="0.3">
      <c r="A1571" t="s">
        <v>5622</v>
      </c>
      <c r="B1571" t="s">
        <v>547</v>
      </c>
      <c r="C1571" s="1">
        <v>46059</v>
      </c>
      <c r="D1571" s="2">
        <v>3000384389</v>
      </c>
      <c r="E1571" t="s">
        <v>572</v>
      </c>
      <c r="G1571" t="s">
        <v>549</v>
      </c>
      <c r="H1571" t="s">
        <v>24</v>
      </c>
      <c r="I1571">
        <v>133.6</v>
      </c>
      <c r="J1571">
        <v>20</v>
      </c>
      <c r="K1571">
        <v>0</v>
      </c>
      <c r="L1571" s="3">
        <v>2672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 s="3">
        <v>2672</v>
      </c>
      <c r="U1571">
        <v>556</v>
      </c>
      <c r="V1571" t="str">
        <f>VLOOKUP(Tabela1[[#This Row],[CÓD FORNECEDOR]],'[1]BASE FORNECEDORES'!$A:$N,11,0)</f>
        <v>72.770.878/0001-17</v>
      </c>
      <c r="W1571" t="str">
        <f>VLOOKUP(Tabela1[[#This Row],[CNPJ]],'[1]BASE FORNECEDORES'!$K:$R,8,0)</f>
        <v>BRASILUX TINTAS TECNICAS LTDA</v>
      </c>
      <c r="X1571">
        <v>84389</v>
      </c>
      <c r="Y1571" t="str">
        <f>VLOOKUP(Tabela1[[#This Row],[CÓD PRODUTO ]],[1]fornnecedor!$A:$G,7,0)</f>
        <v>TINTA PARA PISO</v>
      </c>
      <c r="Z1571">
        <v>798732</v>
      </c>
      <c r="AA1571" t="str">
        <f>Tabela1[[#This Row],[DESCRIÇÃO]]</f>
        <v>BRASILUX TINTAS TECNICAS LTDA</v>
      </c>
    </row>
    <row r="1572" spans="1:27" x14ac:dyDescent="0.3">
      <c r="A1572" t="s">
        <v>5622</v>
      </c>
      <c r="B1572" t="s">
        <v>547</v>
      </c>
      <c r="C1572" s="1">
        <v>46059</v>
      </c>
      <c r="D1572" s="2">
        <v>3000384387</v>
      </c>
      <c r="E1572" t="s">
        <v>570</v>
      </c>
      <c r="G1572" t="s">
        <v>549</v>
      </c>
      <c r="H1572" t="s">
        <v>24</v>
      </c>
      <c r="I1572">
        <v>133.6</v>
      </c>
      <c r="J1572">
        <v>8</v>
      </c>
      <c r="K1572">
        <v>0</v>
      </c>
      <c r="L1572" s="3">
        <v>1068.8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 s="3">
        <v>1068.8</v>
      </c>
      <c r="U1572">
        <v>556</v>
      </c>
      <c r="V1572" t="str">
        <f>VLOOKUP(Tabela1[[#This Row],[CÓD FORNECEDOR]],'[1]BASE FORNECEDORES'!$A:$N,11,0)</f>
        <v>72.770.878/0001-17</v>
      </c>
      <c r="W1572" t="str">
        <f>VLOOKUP(Tabela1[[#This Row],[CNPJ]],'[1]BASE FORNECEDORES'!$K:$R,8,0)</f>
        <v>BRASILUX TINTAS TECNICAS LTDA</v>
      </c>
      <c r="X1572">
        <v>84387</v>
      </c>
      <c r="Y1572" t="str">
        <f>VLOOKUP(Tabela1[[#This Row],[CÓD PRODUTO ]],[1]fornnecedor!$A:$G,7,0)</f>
        <v>TINTA PARA PISO</v>
      </c>
      <c r="Z1572">
        <v>798732</v>
      </c>
      <c r="AA1572" t="str">
        <f>Tabela1[[#This Row],[DESCRIÇÃO]]</f>
        <v>BRASILUX TINTAS TECNICAS LTDA</v>
      </c>
    </row>
    <row r="1573" spans="1:27" x14ac:dyDescent="0.3">
      <c r="A1573" t="s">
        <v>5622</v>
      </c>
      <c r="B1573" t="s">
        <v>547</v>
      </c>
      <c r="C1573" s="1">
        <v>46059</v>
      </c>
      <c r="D1573" s="2">
        <v>4000185268</v>
      </c>
      <c r="E1573" t="s">
        <v>4519</v>
      </c>
      <c r="G1573" t="s">
        <v>549</v>
      </c>
      <c r="H1573" t="s">
        <v>24</v>
      </c>
      <c r="I1573">
        <v>65.900000000000006</v>
      </c>
      <c r="J1573">
        <v>4</v>
      </c>
      <c r="K1573">
        <v>0</v>
      </c>
      <c r="L1573">
        <v>263.60000000000002</v>
      </c>
      <c r="M1573">
        <v>8.57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272.17</v>
      </c>
      <c r="U1573">
        <v>556</v>
      </c>
      <c r="V1573" t="str">
        <f>VLOOKUP(Tabela1[[#This Row],[CÓD FORNECEDOR]],'[1]BASE FORNECEDORES'!$A:$N,11,0)</f>
        <v>72.770.878/0001-17</v>
      </c>
      <c r="W1573" t="str">
        <f>VLOOKUP(Tabela1[[#This Row],[CNPJ]],'[1]BASE FORNECEDORES'!$K:$R,8,0)</f>
        <v>BRASILUX TINTAS TECNICAS LTDA</v>
      </c>
      <c r="X1573">
        <v>85268</v>
      </c>
      <c r="Y1573" t="str">
        <f>VLOOKUP(Tabela1[[#This Row],[CÓD PRODUTO ]],[1]fornnecedor!$A:$G,7,0)</f>
        <v>ESMALTES</v>
      </c>
      <c r="Z1573">
        <v>798732</v>
      </c>
      <c r="AA1573" t="str">
        <f>Tabela1[[#This Row],[DESCRIÇÃO]]</f>
        <v>BRASILUX TINTAS TECNICAS LTDA</v>
      </c>
    </row>
    <row r="1574" spans="1:27" x14ac:dyDescent="0.3">
      <c r="A1574" t="s">
        <v>5622</v>
      </c>
      <c r="B1574" t="s">
        <v>547</v>
      </c>
      <c r="C1574" s="1">
        <v>46059</v>
      </c>
      <c r="D1574" s="2">
        <v>4000184070</v>
      </c>
      <c r="E1574" t="s">
        <v>4050</v>
      </c>
      <c r="G1574" t="s">
        <v>549</v>
      </c>
      <c r="H1574" t="s">
        <v>24</v>
      </c>
      <c r="I1574">
        <v>65.900000000000006</v>
      </c>
      <c r="J1574">
        <v>4</v>
      </c>
      <c r="K1574">
        <v>0</v>
      </c>
      <c r="L1574">
        <v>263.60000000000002</v>
      </c>
      <c r="M1574">
        <v>8.56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272.16000000000003</v>
      </c>
      <c r="U1574">
        <v>556</v>
      </c>
      <c r="V1574" t="str">
        <f>VLOOKUP(Tabela1[[#This Row],[CÓD FORNECEDOR]],'[1]BASE FORNECEDORES'!$A:$N,11,0)</f>
        <v>72.770.878/0001-17</v>
      </c>
      <c r="W1574" t="str">
        <f>VLOOKUP(Tabela1[[#This Row],[CNPJ]],'[1]BASE FORNECEDORES'!$K:$R,8,0)</f>
        <v>BRASILUX TINTAS TECNICAS LTDA</v>
      </c>
      <c r="X1574">
        <v>84070</v>
      </c>
      <c r="Y1574" t="str">
        <f>VLOOKUP(Tabela1[[#This Row],[CÓD PRODUTO ]],[1]fornnecedor!$A:$G,7,0)</f>
        <v>ESMALTES</v>
      </c>
      <c r="Z1574">
        <v>798732</v>
      </c>
      <c r="AA1574" t="str">
        <f>Tabela1[[#This Row],[DESCRIÇÃO]]</f>
        <v>BRASILUX TINTAS TECNICAS LTDA</v>
      </c>
    </row>
    <row r="1575" spans="1:27" x14ac:dyDescent="0.3">
      <c r="A1575" t="s">
        <v>5622</v>
      </c>
      <c r="B1575" t="s">
        <v>547</v>
      </c>
      <c r="C1575" s="1">
        <v>46059</v>
      </c>
      <c r="D1575" s="2">
        <v>4000284113</v>
      </c>
      <c r="E1575" t="s">
        <v>581</v>
      </c>
      <c r="G1575" t="s">
        <v>549</v>
      </c>
      <c r="H1575" t="s">
        <v>24</v>
      </c>
      <c r="I1575">
        <v>109.9</v>
      </c>
      <c r="J1575">
        <v>30</v>
      </c>
      <c r="K1575">
        <v>0</v>
      </c>
      <c r="L1575" s="3">
        <v>3297</v>
      </c>
      <c r="M1575">
        <v>107.16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 s="3">
        <v>3404.16</v>
      </c>
      <c r="U1575">
        <v>556</v>
      </c>
      <c r="V1575" t="str">
        <f>VLOOKUP(Tabela1[[#This Row],[CÓD FORNECEDOR]],'[1]BASE FORNECEDORES'!$A:$N,11,0)</f>
        <v>72.770.878/0001-17</v>
      </c>
      <c r="W1575" t="str">
        <f>VLOOKUP(Tabela1[[#This Row],[CNPJ]],'[1]BASE FORNECEDORES'!$K:$R,8,0)</f>
        <v>BRASILUX TINTAS TECNICAS LTDA</v>
      </c>
      <c r="X1575">
        <v>84113</v>
      </c>
      <c r="Y1575" t="str">
        <f>VLOOKUP(Tabela1[[#This Row],[CÓD PRODUTO ]],[1]fornnecedor!$A:$G,7,0)</f>
        <v>EPOXI</v>
      </c>
      <c r="Z1575">
        <v>798732</v>
      </c>
      <c r="AA1575" t="str">
        <f>Tabela1[[#This Row],[DESCRIÇÃO]]</f>
        <v>BRASILUX TINTAS TECNICAS LTDA</v>
      </c>
    </row>
    <row r="1576" spans="1:27" x14ac:dyDescent="0.3">
      <c r="A1576" t="s">
        <v>5622</v>
      </c>
      <c r="B1576" t="s">
        <v>547</v>
      </c>
      <c r="C1576" s="1">
        <v>46059</v>
      </c>
      <c r="D1576" s="2">
        <v>4000284762</v>
      </c>
      <c r="E1576" t="s">
        <v>583</v>
      </c>
      <c r="G1576" t="s">
        <v>549</v>
      </c>
      <c r="H1576" t="s">
        <v>24</v>
      </c>
      <c r="I1576">
        <v>109.9</v>
      </c>
      <c r="J1576">
        <v>40</v>
      </c>
      <c r="K1576">
        <v>0</v>
      </c>
      <c r="L1576" s="3">
        <v>4396</v>
      </c>
      <c r="M1576">
        <v>142.87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 s="3">
        <v>4538.87</v>
      </c>
      <c r="U1576">
        <v>556</v>
      </c>
      <c r="V1576" t="str">
        <f>VLOOKUP(Tabela1[[#This Row],[CÓD FORNECEDOR]],'[1]BASE FORNECEDORES'!$A:$N,11,0)</f>
        <v>72.770.878/0001-17</v>
      </c>
      <c r="W1576" t="str">
        <f>VLOOKUP(Tabela1[[#This Row],[CNPJ]],'[1]BASE FORNECEDORES'!$K:$R,8,0)</f>
        <v>BRASILUX TINTAS TECNICAS LTDA</v>
      </c>
      <c r="X1576">
        <v>84762</v>
      </c>
      <c r="Y1576" t="str">
        <f>VLOOKUP(Tabela1[[#This Row],[CÓD PRODUTO ]],[1]fornnecedor!$A:$G,7,0)</f>
        <v>EPOXI</v>
      </c>
      <c r="Z1576">
        <v>798732</v>
      </c>
      <c r="AA1576" t="str">
        <f>Tabela1[[#This Row],[DESCRIÇÃO]]</f>
        <v>BRASILUX TINTAS TECNICAS LTDA</v>
      </c>
    </row>
    <row r="1577" spans="1:27" x14ac:dyDescent="0.3">
      <c r="A1577" t="s">
        <v>5622</v>
      </c>
      <c r="B1577" t="s">
        <v>547</v>
      </c>
      <c r="C1577" s="1">
        <v>46059</v>
      </c>
      <c r="D1577" s="2">
        <v>4000284925</v>
      </c>
      <c r="E1577" t="s">
        <v>584</v>
      </c>
      <c r="G1577" t="s">
        <v>549</v>
      </c>
      <c r="H1577" t="s">
        <v>24</v>
      </c>
      <c r="I1577">
        <v>109.9</v>
      </c>
      <c r="J1577">
        <v>40</v>
      </c>
      <c r="K1577">
        <v>0</v>
      </c>
      <c r="L1577" s="3">
        <v>4396</v>
      </c>
      <c r="M1577">
        <v>142.87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 s="3">
        <v>4538.87</v>
      </c>
      <c r="U1577">
        <v>556</v>
      </c>
      <c r="V1577" t="str">
        <f>VLOOKUP(Tabela1[[#This Row],[CÓD FORNECEDOR]],'[1]BASE FORNECEDORES'!$A:$N,11,0)</f>
        <v>72.770.878/0001-17</v>
      </c>
      <c r="W1577" t="str">
        <f>VLOOKUP(Tabela1[[#This Row],[CNPJ]],'[1]BASE FORNECEDORES'!$K:$R,8,0)</f>
        <v>BRASILUX TINTAS TECNICAS LTDA</v>
      </c>
      <c r="X1577">
        <v>84925</v>
      </c>
      <c r="Y1577" t="str">
        <f>VLOOKUP(Tabela1[[#This Row],[CÓD PRODUTO ]],[1]fornnecedor!$A:$G,7,0)</f>
        <v>EPOXI</v>
      </c>
      <c r="Z1577">
        <v>798732</v>
      </c>
      <c r="AA1577" t="str">
        <f>Tabela1[[#This Row],[DESCRIÇÃO]]</f>
        <v>BRASILUX TINTAS TECNICAS LTDA</v>
      </c>
    </row>
    <row r="1578" spans="1:27" x14ac:dyDescent="0.3">
      <c r="A1578" t="s">
        <v>5622</v>
      </c>
      <c r="B1578" t="s">
        <v>547</v>
      </c>
      <c r="C1578" s="1">
        <v>46059</v>
      </c>
      <c r="D1578" s="2">
        <v>4000284112</v>
      </c>
      <c r="E1578" t="s">
        <v>585</v>
      </c>
      <c r="G1578" t="s">
        <v>549</v>
      </c>
      <c r="H1578" t="s">
        <v>24</v>
      </c>
      <c r="I1578">
        <v>109.9</v>
      </c>
      <c r="J1578">
        <v>10</v>
      </c>
      <c r="K1578">
        <v>0</v>
      </c>
      <c r="L1578" s="3">
        <v>1099</v>
      </c>
      <c r="M1578">
        <v>35.71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 s="3">
        <v>1134.71</v>
      </c>
      <c r="U1578">
        <v>556</v>
      </c>
      <c r="V1578" t="str">
        <f>VLOOKUP(Tabela1[[#This Row],[CÓD FORNECEDOR]],'[1]BASE FORNECEDORES'!$A:$N,11,0)</f>
        <v>72.770.878/0001-17</v>
      </c>
      <c r="W1578" t="str">
        <f>VLOOKUP(Tabela1[[#This Row],[CNPJ]],'[1]BASE FORNECEDORES'!$K:$R,8,0)</f>
        <v>BRASILUX TINTAS TECNICAS LTDA</v>
      </c>
      <c r="X1578">
        <v>84112</v>
      </c>
      <c r="Y1578" t="str">
        <f>VLOOKUP(Tabela1[[#This Row],[CÓD PRODUTO ]],[1]fornnecedor!$A:$G,7,0)</f>
        <v>EPOXI</v>
      </c>
      <c r="Z1578">
        <v>798732</v>
      </c>
      <c r="AA1578" t="str">
        <f>Tabela1[[#This Row],[DESCRIÇÃO]]</f>
        <v>BRASILUX TINTAS TECNICAS LTDA</v>
      </c>
    </row>
    <row r="1579" spans="1:27" x14ac:dyDescent="0.3">
      <c r="A1579" t="s">
        <v>5622</v>
      </c>
      <c r="B1579" t="s">
        <v>547</v>
      </c>
      <c r="C1579" s="1">
        <v>46059</v>
      </c>
      <c r="D1579" s="2">
        <v>4000284897</v>
      </c>
      <c r="E1579" t="s">
        <v>4854</v>
      </c>
      <c r="G1579" t="s">
        <v>549</v>
      </c>
      <c r="H1579" t="s">
        <v>24</v>
      </c>
      <c r="I1579">
        <v>120.9</v>
      </c>
      <c r="J1579">
        <v>12</v>
      </c>
      <c r="K1579">
        <v>0</v>
      </c>
      <c r="L1579" s="3">
        <v>1450.8</v>
      </c>
      <c r="M1579">
        <v>47.16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 s="3">
        <v>1497.96</v>
      </c>
      <c r="U1579">
        <v>556</v>
      </c>
      <c r="V1579" t="str">
        <f>VLOOKUP(Tabela1[[#This Row],[CÓD FORNECEDOR]],'[1]BASE FORNECEDORES'!$A:$N,11,0)</f>
        <v>72.770.878/0001-17</v>
      </c>
      <c r="W1579" t="str">
        <f>VLOOKUP(Tabela1[[#This Row],[CNPJ]],'[1]BASE FORNECEDORES'!$K:$R,8,0)</f>
        <v>BRASILUX TINTAS TECNICAS LTDA</v>
      </c>
      <c r="X1579">
        <v>84897</v>
      </c>
      <c r="Y1579" t="str">
        <f>VLOOKUP(Tabela1[[#This Row],[CÓD PRODUTO ]],[1]fornnecedor!$A:$G,7,0)</f>
        <v>EPOXI</v>
      </c>
      <c r="Z1579">
        <v>798732</v>
      </c>
      <c r="AA1579" t="str">
        <f>Tabela1[[#This Row],[DESCRIÇÃO]]</f>
        <v>BRASILUX TINTAS TECNICAS LTDA</v>
      </c>
    </row>
    <row r="1580" spans="1:27" x14ac:dyDescent="0.3">
      <c r="A1580" t="s">
        <v>5622</v>
      </c>
      <c r="B1580" t="s">
        <v>547</v>
      </c>
      <c r="C1580" s="1">
        <v>46059</v>
      </c>
      <c r="D1580" s="2">
        <v>4000284898</v>
      </c>
      <c r="E1580" t="s">
        <v>767</v>
      </c>
      <c r="G1580" t="s">
        <v>549</v>
      </c>
      <c r="H1580" t="s">
        <v>24</v>
      </c>
      <c r="I1580">
        <v>120.9</v>
      </c>
      <c r="J1580">
        <v>30</v>
      </c>
      <c r="K1580">
        <v>0</v>
      </c>
      <c r="L1580" s="3">
        <v>3627</v>
      </c>
      <c r="M1580">
        <v>117.87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 s="3">
        <v>3744.87</v>
      </c>
      <c r="U1580">
        <v>556</v>
      </c>
      <c r="V1580" t="str">
        <f>VLOOKUP(Tabela1[[#This Row],[CÓD FORNECEDOR]],'[1]BASE FORNECEDORES'!$A:$N,11,0)</f>
        <v>72.770.878/0001-17</v>
      </c>
      <c r="W1580" t="str">
        <f>VLOOKUP(Tabela1[[#This Row],[CNPJ]],'[1]BASE FORNECEDORES'!$K:$R,8,0)</f>
        <v>BRASILUX TINTAS TECNICAS LTDA</v>
      </c>
      <c r="X1580">
        <v>84898</v>
      </c>
      <c r="Y1580" t="str">
        <f>VLOOKUP(Tabela1[[#This Row],[CÓD PRODUTO ]],[1]fornnecedor!$A:$G,7,0)</f>
        <v>EPOXI</v>
      </c>
      <c r="Z1580">
        <v>798732</v>
      </c>
      <c r="AA1580" t="str">
        <f>Tabela1[[#This Row],[DESCRIÇÃO]]</f>
        <v>BRASILUX TINTAS TECNICAS LTDA</v>
      </c>
    </row>
    <row r="1581" spans="1:27" x14ac:dyDescent="0.3">
      <c r="A1581" t="s">
        <v>5622</v>
      </c>
      <c r="B1581" t="s">
        <v>547</v>
      </c>
      <c r="C1581" s="1">
        <v>46059</v>
      </c>
      <c r="D1581" s="2">
        <v>4000286935</v>
      </c>
      <c r="E1581" t="s">
        <v>768</v>
      </c>
      <c r="G1581" t="s">
        <v>549</v>
      </c>
      <c r="H1581" t="s">
        <v>24</v>
      </c>
      <c r="I1581">
        <v>120.9</v>
      </c>
      <c r="J1581">
        <v>30</v>
      </c>
      <c r="K1581">
        <v>0</v>
      </c>
      <c r="L1581" s="3">
        <v>3627</v>
      </c>
      <c r="M1581">
        <v>117.88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 s="3">
        <v>3744.88</v>
      </c>
      <c r="U1581">
        <v>556</v>
      </c>
      <c r="V1581" t="str">
        <f>VLOOKUP(Tabela1[[#This Row],[CÓD FORNECEDOR]],'[1]BASE FORNECEDORES'!$A:$N,11,0)</f>
        <v>72.770.878/0001-17</v>
      </c>
      <c r="W1581" t="str">
        <f>VLOOKUP(Tabela1[[#This Row],[CNPJ]],'[1]BASE FORNECEDORES'!$K:$R,8,0)</f>
        <v>BRASILUX TINTAS TECNICAS LTDA</v>
      </c>
      <c r="X1581">
        <v>86935</v>
      </c>
      <c r="Y1581" t="str">
        <f>VLOOKUP(Tabela1[[#This Row],[CÓD PRODUTO ]],[1]fornnecedor!$A:$G,7,0)</f>
        <v>EPOXI</v>
      </c>
      <c r="Z1581">
        <v>798732</v>
      </c>
      <c r="AA1581" t="str">
        <f>Tabela1[[#This Row],[DESCRIÇÃO]]</f>
        <v>BRASILUX TINTAS TECNICAS LTDA</v>
      </c>
    </row>
    <row r="1582" spans="1:27" x14ac:dyDescent="0.3">
      <c r="A1582" t="s">
        <v>5622</v>
      </c>
      <c r="B1582" t="s">
        <v>547</v>
      </c>
      <c r="C1582" s="1">
        <v>46059</v>
      </c>
      <c r="D1582" s="2">
        <v>4000284902</v>
      </c>
      <c r="E1582" t="s">
        <v>4557</v>
      </c>
      <c r="G1582" t="s">
        <v>549</v>
      </c>
      <c r="H1582" t="s">
        <v>24</v>
      </c>
      <c r="I1582">
        <v>120.9</v>
      </c>
      <c r="J1582">
        <v>8</v>
      </c>
      <c r="K1582">
        <v>0</v>
      </c>
      <c r="L1582">
        <v>967.2</v>
      </c>
      <c r="M1582">
        <v>31.43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998.63</v>
      </c>
      <c r="U1582">
        <v>556</v>
      </c>
      <c r="V1582" t="str">
        <f>VLOOKUP(Tabela1[[#This Row],[CÓD FORNECEDOR]],'[1]BASE FORNECEDORES'!$A:$N,11,0)</f>
        <v>72.770.878/0001-17</v>
      </c>
      <c r="W1582" t="str">
        <f>VLOOKUP(Tabela1[[#This Row],[CNPJ]],'[1]BASE FORNECEDORES'!$K:$R,8,0)</f>
        <v>BRASILUX TINTAS TECNICAS LTDA</v>
      </c>
      <c r="X1582">
        <v>84902</v>
      </c>
      <c r="Y1582" t="str">
        <f>VLOOKUP(Tabela1[[#This Row],[CÓD PRODUTO ]],[1]fornnecedor!$A:$G,7,0)</f>
        <v>EPOXI</v>
      </c>
      <c r="Z1582">
        <v>798732</v>
      </c>
      <c r="AA1582" t="str">
        <f>Tabela1[[#This Row],[DESCRIÇÃO]]</f>
        <v>BRASILUX TINTAS TECNICAS LTDA</v>
      </c>
    </row>
    <row r="1583" spans="1:27" x14ac:dyDescent="0.3">
      <c r="A1583" t="s">
        <v>5622</v>
      </c>
      <c r="B1583" t="s">
        <v>547</v>
      </c>
      <c r="C1583" s="1">
        <v>46059</v>
      </c>
      <c r="D1583" s="2">
        <v>4000184174</v>
      </c>
      <c r="E1583" t="s">
        <v>574</v>
      </c>
      <c r="G1583" t="s">
        <v>549</v>
      </c>
      <c r="H1583" t="s">
        <v>24</v>
      </c>
      <c r="I1583">
        <v>65.900000000000006</v>
      </c>
      <c r="J1583">
        <v>32</v>
      </c>
      <c r="K1583">
        <v>0</v>
      </c>
      <c r="L1583" s="3">
        <v>2108.8000000000002</v>
      </c>
      <c r="M1583">
        <v>68.540000000000006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 s="3">
        <v>2177.34</v>
      </c>
      <c r="U1583">
        <v>556</v>
      </c>
      <c r="V1583" t="str">
        <f>VLOOKUP(Tabela1[[#This Row],[CÓD FORNECEDOR]],'[1]BASE FORNECEDORES'!$A:$N,11,0)</f>
        <v>72.770.878/0001-17</v>
      </c>
      <c r="W1583" t="str">
        <f>VLOOKUP(Tabela1[[#This Row],[CNPJ]],'[1]BASE FORNECEDORES'!$K:$R,8,0)</f>
        <v>BRASILUX TINTAS TECNICAS LTDA</v>
      </c>
      <c r="X1583">
        <v>84174</v>
      </c>
      <c r="Y1583" t="str">
        <f>VLOOKUP(Tabela1[[#This Row],[CÓD PRODUTO ]],[1]fornnecedor!$A:$G,7,0)</f>
        <v>ESMALTES</v>
      </c>
      <c r="Z1583">
        <v>798732</v>
      </c>
      <c r="AA1583" t="str">
        <f>Tabela1[[#This Row],[DESCRIÇÃO]]</f>
        <v>BRASILUX TINTAS TECNICAS LTDA</v>
      </c>
    </row>
    <row r="1584" spans="1:27" x14ac:dyDescent="0.3">
      <c r="A1584" t="s">
        <v>5622</v>
      </c>
      <c r="B1584" t="s">
        <v>547</v>
      </c>
      <c r="C1584" s="1">
        <v>46059</v>
      </c>
      <c r="D1584" s="2">
        <v>4000284114</v>
      </c>
      <c r="E1584" t="s">
        <v>580</v>
      </c>
      <c r="G1584" t="s">
        <v>549</v>
      </c>
      <c r="H1584" t="s">
        <v>24</v>
      </c>
      <c r="I1584">
        <v>109.9</v>
      </c>
      <c r="J1584">
        <v>30</v>
      </c>
      <c r="K1584">
        <v>0</v>
      </c>
      <c r="L1584" s="3">
        <v>3297</v>
      </c>
      <c r="M1584">
        <v>107.15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 s="3">
        <v>3404.15</v>
      </c>
      <c r="U1584">
        <v>556</v>
      </c>
      <c r="V1584" t="str">
        <f>VLOOKUP(Tabela1[[#This Row],[CÓD FORNECEDOR]],'[1]BASE FORNECEDORES'!$A:$N,11,0)</f>
        <v>72.770.878/0001-17</v>
      </c>
      <c r="W1584" t="str">
        <f>VLOOKUP(Tabela1[[#This Row],[CNPJ]],'[1]BASE FORNECEDORES'!$K:$R,8,0)</f>
        <v>BRASILUX TINTAS TECNICAS LTDA</v>
      </c>
      <c r="X1584">
        <v>84114</v>
      </c>
      <c r="Y1584" t="str">
        <f>VLOOKUP(Tabela1[[#This Row],[CÓD PRODUTO ]],[1]fornnecedor!$A:$G,7,0)</f>
        <v>EPOXI</v>
      </c>
      <c r="Z1584">
        <v>798732</v>
      </c>
      <c r="AA1584" t="str">
        <f>Tabela1[[#This Row],[DESCRIÇÃO]]</f>
        <v>BRASILUX TINTAS TECNICAS LTDA</v>
      </c>
    </row>
    <row r="1585" spans="1:27" x14ac:dyDescent="0.3">
      <c r="A1585" t="s">
        <v>5623</v>
      </c>
      <c r="B1585" t="s">
        <v>547</v>
      </c>
      <c r="C1585" s="1">
        <v>46059</v>
      </c>
      <c r="D1585" s="2">
        <v>3001384029</v>
      </c>
      <c r="E1585" t="s">
        <v>735</v>
      </c>
      <c r="G1585" t="s">
        <v>549</v>
      </c>
      <c r="H1585" t="s">
        <v>24</v>
      </c>
      <c r="I1585">
        <v>8.44</v>
      </c>
      <c r="J1585">
        <v>36</v>
      </c>
      <c r="K1585">
        <v>0</v>
      </c>
      <c r="L1585">
        <v>303.86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21.27</v>
      </c>
      <c r="S1585">
        <v>0</v>
      </c>
      <c r="T1585">
        <v>303.86</v>
      </c>
      <c r="U1585">
        <v>556</v>
      </c>
      <c r="V1585" t="str">
        <f>VLOOKUP(Tabela1[[#This Row],[CÓD FORNECEDOR]],'[1]BASE FORNECEDORES'!$A:$N,11,0)</f>
        <v>72.770.878/0001-17</v>
      </c>
      <c r="W1585" t="str">
        <f>VLOOKUP(Tabela1[[#This Row],[CNPJ]],'[1]BASE FORNECEDORES'!$K:$R,8,0)</f>
        <v>BRASILUX TINTAS TECNICAS LTDA</v>
      </c>
      <c r="X1585">
        <v>84029</v>
      </c>
      <c r="Y1585" t="str">
        <f>VLOOKUP(Tabela1[[#This Row],[CÓD PRODUTO ]],[1]fornnecedor!$A:$G,7,0)</f>
        <v>AGUARRAS</v>
      </c>
      <c r="Z1585">
        <v>798733</v>
      </c>
      <c r="AA1585" t="str">
        <f>Tabela1[[#This Row],[DESCRIÇÃO]]</f>
        <v>BRASILUX TINTAS TECNICAS LTDA</v>
      </c>
    </row>
    <row r="1586" spans="1:27" x14ac:dyDescent="0.3">
      <c r="A1586" t="s">
        <v>5623</v>
      </c>
      <c r="B1586" t="s">
        <v>547</v>
      </c>
      <c r="C1586" s="1">
        <v>46059</v>
      </c>
      <c r="D1586" s="2">
        <v>2000184824</v>
      </c>
      <c r="E1586" t="s">
        <v>736</v>
      </c>
      <c r="G1586" t="s">
        <v>549</v>
      </c>
      <c r="H1586" t="s">
        <v>24</v>
      </c>
      <c r="I1586">
        <v>224.4</v>
      </c>
      <c r="J1586">
        <v>2</v>
      </c>
      <c r="K1586">
        <v>0</v>
      </c>
      <c r="L1586">
        <v>448.8</v>
      </c>
      <c r="M1586">
        <v>29.17</v>
      </c>
      <c r="N1586">
        <v>0</v>
      </c>
      <c r="O1586">
        <v>0</v>
      </c>
      <c r="P1586">
        <v>0</v>
      </c>
      <c r="Q1586">
        <v>0</v>
      </c>
      <c r="R1586">
        <v>31.42</v>
      </c>
      <c r="S1586">
        <v>0</v>
      </c>
      <c r="T1586">
        <v>477.97</v>
      </c>
      <c r="U1586">
        <v>556</v>
      </c>
      <c r="V1586" t="str">
        <f>VLOOKUP(Tabela1[[#This Row],[CÓD FORNECEDOR]],'[1]BASE FORNECEDORES'!$A:$N,11,0)</f>
        <v>72.770.878/0001-17</v>
      </c>
      <c r="W1586" t="str">
        <f>VLOOKUP(Tabela1[[#This Row],[CNPJ]],'[1]BASE FORNECEDORES'!$K:$R,8,0)</f>
        <v>BRASILUX TINTAS TECNICAS LTDA</v>
      </c>
      <c r="X1586">
        <v>84824</v>
      </c>
      <c r="Y1586" t="str">
        <f>VLOOKUP(Tabela1[[#This Row],[CÓD PRODUTO ]],[1]fornnecedor!$A:$G,7,0)</f>
        <v>DILUENTE</v>
      </c>
      <c r="Z1586">
        <v>798733</v>
      </c>
      <c r="AA1586" t="str">
        <f>Tabela1[[#This Row],[DESCRIÇÃO]]</f>
        <v>BRASILUX TINTAS TECNICAS LTDA</v>
      </c>
    </row>
    <row r="1587" spans="1:27" x14ac:dyDescent="0.3">
      <c r="A1587" t="s">
        <v>5623</v>
      </c>
      <c r="B1587" t="s">
        <v>547</v>
      </c>
      <c r="C1587" s="1">
        <v>46059</v>
      </c>
      <c r="D1587" s="2">
        <v>2000184823</v>
      </c>
      <c r="E1587" t="s">
        <v>737</v>
      </c>
      <c r="G1587" t="s">
        <v>549</v>
      </c>
      <c r="H1587" t="s">
        <v>24</v>
      </c>
      <c r="I1587">
        <v>65.48</v>
      </c>
      <c r="J1587">
        <v>60</v>
      </c>
      <c r="K1587">
        <v>0</v>
      </c>
      <c r="L1587" s="3">
        <v>3929.07</v>
      </c>
      <c r="M1587">
        <v>255.39</v>
      </c>
      <c r="N1587">
        <v>0</v>
      </c>
      <c r="O1587">
        <v>0</v>
      </c>
      <c r="P1587">
        <v>0</v>
      </c>
      <c r="Q1587">
        <v>0</v>
      </c>
      <c r="R1587">
        <v>275.02999999999997</v>
      </c>
      <c r="S1587">
        <v>0</v>
      </c>
      <c r="T1587" s="3">
        <v>4184.46</v>
      </c>
      <c r="U1587">
        <v>556</v>
      </c>
      <c r="V1587" t="str">
        <f>VLOOKUP(Tabela1[[#This Row],[CÓD FORNECEDOR]],'[1]BASE FORNECEDORES'!$A:$N,11,0)</f>
        <v>72.770.878/0001-17</v>
      </c>
      <c r="W1587" t="str">
        <f>VLOOKUP(Tabela1[[#This Row],[CNPJ]],'[1]BASE FORNECEDORES'!$K:$R,8,0)</f>
        <v>BRASILUX TINTAS TECNICAS LTDA</v>
      </c>
      <c r="X1587">
        <v>84823</v>
      </c>
      <c r="Y1587" t="str">
        <f>VLOOKUP(Tabela1[[#This Row],[CÓD PRODUTO ]],[1]fornnecedor!$A:$G,7,0)</f>
        <v>DILUENTE</v>
      </c>
      <c r="Z1587">
        <v>798733</v>
      </c>
      <c r="AA1587" t="str">
        <f>Tabela1[[#This Row],[DESCRIÇÃO]]</f>
        <v>BRASILUX TINTAS TECNICAS LTDA</v>
      </c>
    </row>
    <row r="1588" spans="1:27" x14ac:dyDescent="0.3">
      <c r="A1588" t="s">
        <v>5623</v>
      </c>
      <c r="B1588" t="s">
        <v>547</v>
      </c>
      <c r="C1588" s="1">
        <v>46059</v>
      </c>
      <c r="D1588" s="2">
        <v>6000184499</v>
      </c>
      <c r="E1588" t="s">
        <v>741</v>
      </c>
      <c r="G1588" t="s">
        <v>549</v>
      </c>
      <c r="H1588" t="s">
        <v>24</v>
      </c>
      <c r="I1588">
        <v>122.2</v>
      </c>
      <c r="J1588">
        <v>15</v>
      </c>
      <c r="K1588">
        <v>0</v>
      </c>
      <c r="L1588" s="3">
        <v>1833.05</v>
      </c>
      <c r="M1588">
        <v>119.15</v>
      </c>
      <c r="N1588">
        <v>0</v>
      </c>
      <c r="O1588">
        <v>0</v>
      </c>
      <c r="P1588">
        <v>0</v>
      </c>
      <c r="Q1588">
        <v>0</v>
      </c>
      <c r="R1588">
        <v>128.31</v>
      </c>
      <c r="S1588">
        <v>0</v>
      </c>
      <c r="T1588" s="3">
        <v>1952.2</v>
      </c>
      <c r="U1588">
        <v>556</v>
      </c>
      <c r="V1588" t="str">
        <f>VLOOKUP(Tabela1[[#This Row],[CÓD FORNECEDOR]],'[1]BASE FORNECEDORES'!$A:$N,11,0)</f>
        <v>72.770.878/0001-17</v>
      </c>
      <c r="W1588" t="str">
        <f>VLOOKUP(Tabela1[[#This Row],[CNPJ]],'[1]BASE FORNECEDORES'!$K:$R,8,0)</f>
        <v>BRASILUX TINTAS TECNICAS LTDA</v>
      </c>
      <c r="X1588">
        <v>84499</v>
      </c>
      <c r="Y1588" t="str">
        <f>VLOOKUP(Tabela1[[#This Row],[CÓD PRODUTO ]],[1]fornnecedor!$A:$G,7,0)</f>
        <v>THINNER DE LIMPEZA</v>
      </c>
      <c r="Z1588">
        <v>798733</v>
      </c>
      <c r="AA1588" t="str">
        <f>Tabela1[[#This Row],[DESCRIÇÃO]]</f>
        <v>BRASILUX TINTAS TECNICAS LTDA</v>
      </c>
    </row>
    <row r="1589" spans="1:27" x14ac:dyDescent="0.3">
      <c r="A1589" t="s">
        <v>5623</v>
      </c>
      <c r="B1589" t="s">
        <v>547</v>
      </c>
      <c r="C1589" s="1">
        <v>46059</v>
      </c>
      <c r="D1589" s="2">
        <v>3002084036</v>
      </c>
      <c r="E1589" t="s">
        <v>732</v>
      </c>
      <c r="G1589" t="s">
        <v>549</v>
      </c>
      <c r="H1589" t="s">
        <v>24</v>
      </c>
      <c r="I1589">
        <v>39.9</v>
      </c>
      <c r="J1589">
        <v>155</v>
      </c>
      <c r="K1589">
        <v>0</v>
      </c>
      <c r="L1589" s="3">
        <v>6184.47</v>
      </c>
      <c r="M1589">
        <v>80.400000000000006</v>
      </c>
      <c r="N1589">
        <v>0</v>
      </c>
      <c r="O1589">
        <v>0</v>
      </c>
      <c r="P1589">
        <v>0</v>
      </c>
      <c r="Q1589">
        <v>0</v>
      </c>
      <c r="R1589">
        <v>432.92</v>
      </c>
      <c r="S1589">
        <v>0</v>
      </c>
      <c r="T1589" s="3">
        <v>6264.87</v>
      </c>
      <c r="U1589">
        <v>556</v>
      </c>
      <c r="V1589" t="str">
        <f>VLOOKUP(Tabela1[[#This Row],[CÓD FORNECEDOR]],'[1]BASE FORNECEDORES'!$A:$N,11,0)</f>
        <v>72.770.878/0001-17</v>
      </c>
      <c r="W1589" t="str">
        <f>VLOOKUP(Tabela1[[#This Row],[CNPJ]],'[1]BASE FORNECEDORES'!$K:$R,8,0)</f>
        <v>BRASILUX TINTAS TECNICAS LTDA</v>
      </c>
      <c r="X1589">
        <v>84036</v>
      </c>
      <c r="Y1589" t="str">
        <f>VLOOKUP(Tabela1[[#This Row],[CÓD PRODUTO ]],[1]fornnecedor!$A:$G,7,0)</f>
        <v>MASSA CORRIDA / ACRÍLICA</v>
      </c>
      <c r="Z1589">
        <v>798733</v>
      </c>
      <c r="AA1589" t="str">
        <f>Tabela1[[#This Row],[DESCRIÇÃO]]</f>
        <v>BRASILUX TINTAS TECNICAS LTDA</v>
      </c>
    </row>
    <row r="1590" spans="1:27" x14ac:dyDescent="0.3">
      <c r="A1590" t="s">
        <v>5623</v>
      </c>
      <c r="B1590" t="s">
        <v>547</v>
      </c>
      <c r="C1590" s="1">
        <v>46059</v>
      </c>
      <c r="D1590" s="2">
        <v>3002084038</v>
      </c>
      <c r="E1590" t="s">
        <v>714</v>
      </c>
      <c r="G1590" t="s">
        <v>549</v>
      </c>
      <c r="H1590" t="s">
        <v>24</v>
      </c>
      <c r="I1590">
        <v>12.89</v>
      </c>
      <c r="J1590">
        <v>20</v>
      </c>
      <c r="K1590">
        <v>0</v>
      </c>
      <c r="L1590">
        <v>257.77999999999997</v>
      </c>
      <c r="M1590">
        <v>3.35</v>
      </c>
      <c r="N1590">
        <v>0</v>
      </c>
      <c r="O1590">
        <v>0</v>
      </c>
      <c r="P1590">
        <v>0</v>
      </c>
      <c r="Q1590">
        <v>0</v>
      </c>
      <c r="R1590">
        <v>18.04</v>
      </c>
      <c r="S1590">
        <v>0</v>
      </c>
      <c r="T1590">
        <v>261.13</v>
      </c>
      <c r="U1590">
        <v>556</v>
      </c>
      <c r="V1590" t="str">
        <f>VLOOKUP(Tabela1[[#This Row],[CÓD FORNECEDOR]],'[1]BASE FORNECEDORES'!$A:$N,11,0)</f>
        <v>72.770.878/0001-17</v>
      </c>
      <c r="W1590" t="str">
        <f>VLOOKUP(Tabela1[[#This Row],[CNPJ]],'[1]BASE FORNECEDORES'!$K:$R,8,0)</f>
        <v>BRASILUX TINTAS TECNICAS LTDA</v>
      </c>
      <c r="X1590">
        <v>84038</v>
      </c>
      <c r="Y1590" t="str">
        <f>VLOOKUP(Tabela1[[#This Row],[CÓD PRODUTO ]],[1]fornnecedor!$A:$G,7,0)</f>
        <v>MASSA CORRIDA / ACRÍLICA</v>
      </c>
      <c r="Z1590">
        <v>798733</v>
      </c>
      <c r="AA1590" t="str">
        <f>Tabela1[[#This Row],[DESCRIÇÃO]]</f>
        <v>BRASILUX TINTAS TECNICAS LTDA</v>
      </c>
    </row>
    <row r="1591" spans="1:27" x14ac:dyDescent="0.3">
      <c r="A1591" t="s">
        <v>5623</v>
      </c>
      <c r="B1591" t="s">
        <v>547</v>
      </c>
      <c r="C1591" s="1">
        <v>46059</v>
      </c>
      <c r="D1591" s="2">
        <v>3002084032</v>
      </c>
      <c r="E1591" t="s">
        <v>4736</v>
      </c>
      <c r="G1591" t="s">
        <v>549</v>
      </c>
      <c r="H1591" t="s">
        <v>24</v>
      </c>
      <c r="I1591">
        <v>72.3</v>
      </c>
      <c r="J1591">
        <v>40</v>
      </c>
      <c r="K1591">
        <v>0</v>
      </c>
      <c r="L1591" s="3">
        <v>2891.82</v>
      </c>
      <c r="M1591">
        <v>37.590000000000003</v>
      </c>
      <c r="N1591">
        <v>0</v>
      </c>
      <c r="O1591">
        <v>0</v>
      </c>
      <c r="P1591">
        <v>0</v>
      </c>
      <c r="Q1591">
        <v>0</v>
      </c>
      <c r="R1591">
        <v>202.43</v>
      </c>
      <c r="S1591">
        <v>0</v>
      </c>
      <c r="T1591" s="3">
        <v>2929.41</v>
      </c>
      <c r="U1591">
        <v>556</v>
      </c>
      <c r="V1591" t="str">
        <f>VLOOKUP(Tabela1[[#This Row],[CÓD FORNECEDOR]],'[1]BASE FORNECEDORES'!$A:$N,11,0)</f>
        <v>72.770.878/0001-17</v>
      </c>
      <c r="W1591" t="str">
        <f>VLOOKUP(Tabela1[[#This Row],[CNPJ]],'[1]BASE FORNECEDORES'!$K:$R,8,0)</f>
        <v>BRASILUX TINTAS TECNICAS LTDA</v>
      </c>
      <c r="X1591">
        <v>84032</v>
      </c>
      <c r="Y1591" t="str">
        <f>VLOOKUP(Tabela1[[#This Row],[CÓD PRODUTO ]],[1]fornnecedor!$A:$G,7,0)</f>
        <v>MASSA CORRIDA / ACRÍLICA</v>
      </c>
      <c r="Z1591">
        <v>798733</v>
      </c>
      <c r="AA1591" t="str">
        <f>Tabela1[[#This Row],[DESCRIÇÃO]]</f>
        <v>BRASILUX TINTAS TECNICAS LTDA</v>
      </c>
    </row>
    <row r="1592" spans="1:27" x14ac:dyDescent="0.3">
      <c r="A1592" t="s">
        <v>5623</v>
      </c>
      <c r="B1592" t="s">
        <v>547</v>
      </c>
      <c r="C1592" s="1">
        <v>46059</v>
      </c>
      <c r="D1592" s="2">
        <v>3002484026</v>
      </c>
      <c r="E1592" t="s">
        <v>695</v>
      </c>
      <c r="G1592" t="s">
        <v>549</v>
      </c>
      <c r="H1592" t="s">
        <v>24</v>
      </c>
      <c r="I1592">
        <v>6.54</v>
      </c>
      <c r="J1592">
        <v>120</v>
      </c>
      <c r="K1592">
        <v>0</v>
      </c>
      <c r="L1592">
        <v>784.49</v>
      </c>
      <c r="M1592">
        <v>25.5</v>
      </c>
      <c r="N1592">
        <v>0</v>
      </c>
      <c r="O1592">
        <v>0</v>
      </c>
      <c r="P1592">
        <v>0</v>
      </c>
      <c r="Q1592">
        <v>0</v>
      </c>
      <c r="R1592">
        <v>54.91</v>
      </c>
      <c r="S1592">
        <v>0</v>
      </c>
      <c r="T1592">
        <v>809.99</v>
      </c>
      <c r="U1592">
        <v>556</v>
      </c>
      <c r="V1592" t="str">
        <f>VLOOKUP(Tabela1[[#This Row],[CÓD FORNECEDOR]],'[1]BASE FORNECEDORES'!$A:$N,11,0)</f>
        <v>72.770.878/0001-17</v>
      </c>
      <c r="W1592" t="str">
        <f>VLOOKUP(Tabela1[[#This Row],[CNPJ]],'[1]BASE FORNECEDORES'!$K:$R,8,0)</f>
        <v>BRASILUX TINTAS TECNICAS LTDA</v>
      </c>
      <c r="X1592">
        <v>84026</v>
      </c>
      <c r="Y1592" t="str">
        <f>VLOOKUP(Tabela1[[#This Row],[CÓD PRODUTO ]],[1]fornnecedor!$A:$G,7,0)</f>
        <v>CATALISADORES INDIVIDUAIS</v>
      </c>
      <c r="Z1592">
        <v>798733</v>
      </c>
      <c r="AA1592" t="str">
        <f>Tabela1[[#This Row],[DESCRIÇÃO]]</f>
        <v>BRASILUX TINTAS TECNICAS LTDA</v>
      </c>
    </row>
    <row r="1593" spans="1:27" x14ac:dyDescent="0.3">
      <c r="A1593" t="s">
        <v>5623</v>
      </c>
      <c r="B1593" t="s">
        <v>547</v>
      </c>
      <c r="C1593" s="1">
        <v>46059</v>
      </c>
      <c r="D1593" s="2">
        <v>2003485176</v>
      </c>
      <c r="E1593" t="s">
        <v>696</v>
      </c>
      <c r="G1593" t="s">
        <v>549</v>
      </c>
      <c r="H1593" t="s">
        <v>24</v>
      </c>
      <c r="I1593">
        <v>20.27</v>
      </c>
      <c r="J1593">
        <v>18</v>
      </c>
      <c r="K1593">
        <v>0</v>
      </c>
      <c r="L1593">
        <v>364.9</v>
      </c>
      <c r="M1593">
        <v>11.86</v>
      </c>
      <c r="N1593">
        <v>0</v>
      </c>
      <c r="O1593">
        <v>0</v>
      </c>
      <c r="P1593">
        <v>0</v>
      </c>
      <c r="Q1593">
        <v>0</v>
      </c>
      <c r="R1593">
        <v>25.55</v>
      </c>
      <c r="S1593">
        <v>0</v>
      </c>
      <c r="T1593">
        <v>376.76</v>
      </c>
      <c r="U1593">
        <v>556</v>
      </c>
      <c r="V1593" t="str">
        <f>VLOOKUP(Tabela1[[#This Row],[CÓD FORNECEDOR]],'[1]BASE FORNECEDORES'!$A:$N,11,0)</f>
        <v>72.770.878/0001-17</v>
      </c>
      <c r="W1593" t="str">
        <f>VLOOKUP(Tabela1[[#This Row],[CNPJ]],'[1]BASE FORNECEDORES'!$K:$R,8,0)</f>
        <v>BRASILUX TINTAS TECNICAS LTDA</v>
      </c>
      <c r="X1593">
        <v>85176</v>
      </c>
      <c r="Y1593" t="str">
        <f>VLOOKUP(Tabela1[[#This Row],[CÓD PRODUTO ]],[1]fornnecedor!$A:$G,7,0)</f>
        <v>VERNIZ AUTOMOTIVO</v>
      </c>
      <c r="Z1593">
        <v>798733</v>
      </c>
      <c r="AA1593" t="str">
        <f>Tabela1[[#This Row],[DESCRIÇÃO]]</f>
        <v>BRASILUX TINTAS TECNICAS LTDA</v>
      </c>
    </row>
    <row r="1594" spans="1:27" x14ac:dyDescent="0.3">
      <c r="A1594" t="s">
        <v>5623</v>
      </c>
      <c r="B1594" t="s">
        <v>547</v>
      </c>
      <c r="C1594" s="1">
        <v>46059</v>
      </c>
      <c r="D1594" s="2">
        <v>3002484804</v>
      </c>
      <c r="E1594" t="s">
        <v>2899</v>
      </c>
      <c r="G1594" t="s">
        <v>549</v>
      </c>
      <c r="H1594" t="s">
        <v>24</v>
      </c>
      <c r="I1594">
        <v>12.38</v>
      </c>
      <c r="J1594">
        <v>12</v>
      </c>
      <c r="K1594">
        <v>0</v>
      </c>
      <c r="L1594">
        <v>148.59</v>
      </c>
      <c r="M1594">
        <v>4.83</v>
      </c>
      <c r="N1594">
        <v>0</v>
      </c>
      <c r="O1594">
        <v>0</v>
      </c>
      <c r="P1594">
        <v>0</v>
      </c>
      <c r="Q1594">
        <v>0</v>
      </c>
      <c r="R1594">
        <v>10.4</v>
      </c>
      <c r="S1594">
        <v>0</v>
      </c>
      <c r="T1594">
        <v>153.41999999999999</v>
      </c>
      <c r="U1594">
        <v>556</v>
      </c>
      <c r="V1594" t="str">
        <f>VLOOKUP(Tabela1[[#This Row],[CÓD FORNECEDOR]],'[1]BASE FORNECEDORES'!$A:$N,11,0)</f>
        <v>72.770.878/0001-17</v>
      </c>
      <c r="W1594" t="str">
        <f>VLOOKUP(Tabela1[[#This Row],[CNPJ]],'[1]BASE FORNECEDORES'!$K:$R,8,0)</f>
        <v>BRASILUX TINTAS TECNICAS LTDA</v>
      </c>
      <c r="X1594">
        <v>84804</v>
      </c>
      <c r="Y1594" t="str">
        <f>VLOOKUP(Tabela1[[#This Row],[CÓD PRODUTO ]],[1]fornnecedor!$A:$G,7,0)</f>
        <v>CATALISADORES INDIVIDUAIS</v>
      </c>
      <c r="Z1594">
        <v>798733</v>
      </c>
      <c r="AA1594" t="str">
        <f>Tabela1[[#This Row],[DESCRIÇÃO]]</f>
        <v>BRASILUX TINTAS TECNICAS LTDA</v>
      </c>
    </row>
    <row r="1595" spans="1:27" x14ac:dyDescent="0.3">
      <c r="A1595" t="s">
        <v>5623</v>
      </c>
      <c r="B1595" t="s">
        <v>547</v>
      </c>
      <c r="C1595" s="1">
        <v>46059</v>
      </c>
      <c r="D1595" s="2">
        <v>4000184099</v>
      </c>
      <c r="E1595" t="s">
        <v>556</v>
      </c>
      <c r="G1595" t="s">
        <v>549</v>
      </c>
      <c r="H1595" t="s">
        <v>24</v>
      </c>
      <c r="I1595">
        <v>60.89</v>
      </c>
      <c r="J1595">
        <v>12</v>
      </c>
      <c r="K1595">
        <v>0</v>
      </c>
      <c r="L1595">
        <v>730.66</v>
      </c>
      <c r="M1595">
        <v>23.74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754.4</v>
      </c>
      <c r="U1595">
        <v>556</v>
      </c>
      <c r="V1595" t="str">
        <f>VLOOKUP(Tabela1[[#This Row],[CÓD FORNECEDOR]],'[1]BASE FORNECEDORES'!$A:$N,11,0)</f>
        <v>72.770.878/0001-17</v>
      </c>
      <c r="W1595" t="str">
        <f>VLOOKUP(Tabela1[[#This Row],[CNPJ]],'[1]BASE FORNECEDORES'!$K:$R,8,0)</f>
        <v>BRASILUX TINTAS TECNICAS LTDA</v>
      </c>
      <c r="X1595">
        <v>84099</v>
      </c>
      <c r="Y1595" t="str">
        <f>VLOOKUP(Tabela1[[#This Row],[CÓD PRODUTO ]],[1]fornnecedor!$A:$G,7,0)</f>
        <v>ESMALTES</v>
      </c>
      <c r="Z1595">
        <v>798733</v>
      </c>
      <c r="AA1595" t="str">
        <f>Tabela1[[#This Row],[DESCRIÇÃO]]</f>
        <v>BRASILUX TINTAS TECNICAS LTDA</v>
      </c>
    </row>
    <row r="1596" spans="1:27" x14ac:dyDescent="0.3">
      <c r="A1596" t="s">
        <v>5623</v>
      </c>
      <c r="B1596" t="s">
        <v>547</v>
      </c>
      <c r="C1596" s="1">
        <v>46059</v>
      </c>
      <c r="D1596" s="2">
        <v>4000184498</v>
      </c>
      <c r="E1596" t="s">
        <v>4589</v>
      </c>
      <c r="G1596" t="s">
        <v>549</v>
      </c>
      <c r="H1596" t="s">
        <v>24</v>
      </c>
      <c r="I1596">
        <v>320.95999999999998</v>
      </c>
      <c r="J1596">
        <v>2</v>
      </c>
      <c r="K1596">
        <v>0</v>
      </c>
      <c r="L1596">
        <v>641.91999999999996</v>
      </c>
      <c r="M1596">
        <v>20.87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662.79</v>
      </c>
      <c r="U1596">
        <v>556</v>
      </c>
      <c r="V1596" t="str">
        <f>VLOOKUP(Tabela1[[#This Row],[CÓD FORNECEDOR]],'[1]BASE FORNECEDORES'!$A:$N,11,0)</f>
        <v>72.770.878/0001-17</v>
      </c>
      <c r="W1596" t="str">
        <f>VLOOKUP(Tabela1[[#This Row],[CNPJ]],'[1]BASE FORNECEDORES'!$K:$R,8,0)</f>
        <v>BRASILUX TINTAS TECNICAS LTDA</v>
      </c>
      <c r="X1596">
        <v>84498</v>
      </c>
      <c r="Y1596" t="str">
        <f>VLOOKUP(Tabela1[[#This Row],[CÓD PRODUTO ]],[1]fornnecedor!$A:$G,7,0)</f>
        <v>ESMALTES</v>
      </c>
      <c r="Z1596">
        <v>798733</v>
      </c>
      <c r="AA1596" t="str">
        <f>Tabela1[[#This Row],[DESCRIÇÃO]]</f>
        <v>BRASILUX TINTAS TECNICAS LTDA</v>
      </c>
    </row>
    <row r="1597" spans="1:27" x14ac:dyDescent="0.3">
      <c r="A1597" t="s">
        <v>5623</v>
      </c>
      <c r="B1597" t="s">
        <v>547</v>
      </c>
      <c r="C1597" s="1">
        <v>46059</v>
      </c>
      <c r="D1597" s="2">
        <v>3000184758</v>
      </c>
      <c r="E1597" t="s">
        <v>4480</v>
      </c>
      <c r="F1597" t="s">
        <v>64</v>
      </c>
      <c r="G1597" t="s">
        <v>549</v>
      </c>
      <c r="H1597" t="s">
        <v>24</v>
      </c>
      <c r="I1597">
        <v>309.39</v>
      </c>
      <c r="J1597">
        <v>2</v>
      </c>
      <c r="K1597">
        <v>0</v>
      </c>
      <c r="L1597">
        <v>618.78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618.78</v>
      </c>
      <c r="U1597">
        <v>556</v>
      </c>
      <c r="V1597" t="str">
        <f>VLOOKUP(Tabela1[[#This Row],[CÓD FORNECEDOR]],'[1]BASE FORNECEDORES'!$A:$N,11,0)</f>
        <v>72.770.878/0001-17</v>
      </c>
      <c r="W1597" t="str">
        <f>VLOOKUP(Tabela1[[#This Row],[CNPJ]],'[1]BASE FORNECEDORES'!$K:$R,8,0)</f>
        <v>BRASILUX TINTAS TECNICAS LTDA</v>
      </c>
      <c r="X1597">
        <v>84758</v>
      </c>
      <c r="Y1597" t="str">
        <f>VLOOKUP(Tabela1[[#This Row],[CÓD PRODUTO ]],[1]fornnecedor!$A:$G,7,0)</f>
        <v>TINTA PAREDE</v>
      </c>
      <c r="Z1597">
        <v>798733</v>
      </c>
      <c r="AA1597" t="str">
        <f>Tabela1[[#This Row],[DESCRIÇÃO]]</f>
        <v>BRASILUX TINTAS TECNICAS LTDA</v>
      </c>
    </row>
    <row r="1598" spans="1:27" x14ac:dyDescent="0.3">
      <c r="A1598" t="s">
        <v>5623</v>
      </c>
      <c r="B1598" t="s">
        <v>547</v>
      </c>
      <c r="C1598" s="1">
        <v>46059</v>
      </c>
      <c r="D1598" s="2">
        <v>4000184215</v>
      </c>
      <c r="E1598" t="s">
        <v>3968</v>
      </c>
      <c r="G1598" t="s">
        <v>549</v>
      </c>
      <c r="H1598" t="s">
        <v>24</v>
      </c>
      <c r="I1598">
        <v>170.43</v>
      </c>
      <c r="J1598">
        <v>5</v>
      </c>
      <c r="K1598">
        <v>0</v>
      </c>
      <c r="L1598">
        <v>852.16</v>
      </c>
      <c r="M1598">
        <v>27.69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879.85</v>
      </c>
      <c r="U1598">
        <v>556</v>
      </c>
      <c r="V1598" t="str">
        <f>VLOOKUP(Tabela1[[#This Row],[CÓD FORNECEDOR]],'[1]BASE FORNECEDORES'!$A:$N,11,0)</f>
        <v>72.770.878/0001-17</v>
      </c>
      <c r="W1598" t="str">
        <f>VLOOKUP(Tabela1[[#This Row],[CNPJ]],'[1]BASE FORNECEDORES'!$K:$R,8,0)</f>
        <v>BRASILUX TINTAS TECNICAS LTDA</v>
      </c>
      <c r="X1598">
        <v>84215</v>
      </c>
      <c r="Y1598" t="str">
        <f>VLOOKUP(Tabela1[[#This Row],[CÓD PRODUTO ]],[1]fornnecedor!$A:$G,7,0)</f>
        <v>ESMALTES</v>
      </c>
      <c r="Z1598">
        <v>798733</v>
      </c>
      <c r="AA1598" t="str">
        <f>Tabela1[[#This Row],[DESCRIÇÃO]]</f>
        <v>BRASILUX TINTAS TECNICAS LTDA</v>
      </c>
    </row>
    <row r="1599" spans="1:27" x14ac:dyDescent="0.3">
      <c r="A1599" t="s">
        <v>5623</v>
      </c>
      <c r="B1599" t="s">
        <v>547</v>
      </c>
      <c r="C1599" s="1">
        <v>46059</v>
      </c>
      <c r="D1599" s="2">
        <v>2004585362</v>
      </c>
      <c r="E1599" t="s">
        <v>3510</v>
      </c>
      <c r="G1599" t="s">
        <v>549</v>
      </c>
      <c r="H1599" t="s">
        <v>24</v>
      </c>
      <c r="I1599">
        <v>111.59</v>
      </c>
      <c r="J1599">
        <v>16</v>
      </c>
      <c r="K1599">
        <v>0</v>
      </c>
      <c r="L1599" s="3">
        <v>1785.52</v>
      </c>
      <c r="M1599">
        <v>58.03</v>
      </c>
      <c r="N1599">
        <v>0</v>
      </c>
      <c r="O1599">
        <v>0</v>
      </c>
      <c r="P1599">
        <v>0</v>
      </c>
      <c r="Q1599">
        <v>0</v>
      </c>
      <c r="R1599">
        <v>124.99</v>
      </c>
      <c r="S1599">
        <v>0</v>
      </c>
      <c r="T1599" s="3">
        <v>1843.55</v>
      </c>
      <c r="U1599">
        <v>556</v>
      </c>
      <c r="V1599" t="str">
        <f>VLOOKUP(Tabela1[[#This Row],[CÓD FORNECEDOR]],'[1]BASE FORNECEDORES'!$A:$N,11,0)</f>
        <v>72.770.878/0001-17</v>
      </c>
      <c r="W1599" t="str">
        <f>VLOOKUP(Tabela1[[#This Row],[CNPJ]],'[1]BASE FORNECEDORES'!$K:$R,8,0)</f>
        <v>BRASILUX TINTAS TECNICAS LTDA</v>
      </c>
      <c r="X1599">
        <v>85362</v>
      </c>
      <c r="Y1599" t="str">
        <f>VLOOKUP(Tabela1[[#This Row],[CÓD PRODUTO ]],[1]fornnecedor!$A:$G,7,0)</f>
        <v>PRETO FOSCO VINÍLICO</v>
      </c>
      <c r="Z1599">
        <v>798733</v>
      </c>
      <c r="AA1599" t="str">
        <f>Tabela1[[#This Row],[DESCRIÇÃO]]</f>
        <v>BRASILUX TINTAS TECNICAS LTDA</v>
      </c>
    </row>
    <row r="1600" spans="1:27" x14ac:dyDescent="0.3">
      <c r="A1600" t="s">
        <v>5624</v>
      </c>
      <c r="B1600" t="s">
        <v>547</v>
      </c>
      <c r="C1600" s="1">
        <v>46060</v>
      </c>
      <c r="D1600" s="2">
        <v>3000684618</v>
      </c>
      <c r="E1600" t="s">
        <v>3862</v>
      </c>
      <c r="G1600" t="s">
        <v>549</v>
      </c>
      <c r="H1600" t="s">
        <v>24</v>
      </c>
      <c r="I1600">
        <v>43.34</v>
      </c>
      <c r="J1600">
        <v>4</v>
      </c>
      <c r="K1600">
        <v>0</v>
      </c>
      <c r="L1600">
        <v>173.34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173.34</v>
      </c>
      <c r="U1600">
        <v>556</v>
      </c>
      <c r="V1600" t="str">
        <f>VLOOKUP(Tabela1[[#This Row],[CÓD FORNECEDOR]],'[1]BASE FORNECEDORES'!$A:$N,11,0)</f>
        <v>72.770.878/0001-17</v>
      </c>
      <c r="W1600" t="str">
        <f>VLOOKUP(Tabela1[[#This Row],[CNPJ]],'[1]BASE FORNECEDORES'!$K:$R,8,0)</f>
        <v>BRASILUX TINTAS TECNICAS LTDA</v>
      </c>
      <c r="X1600">
        <v>84618</v>
      </c>
      <c r="Y1600" t="str">
        <f>VLOOKUP(Tabela1[[#This Row],[CÓD PRODUTO ]],[1]fornnecedor!$A:$G,7,0)</f>
        <v>BASES IMOBILIÁRIAS</v>
      </c>
      <c r="Z1600">
        <v>798763</v>
      </c>
      <c r="AA1600" t="str">
        <f>Tabela1[[#This Row],[DESCRIÇÃO]]</f>
        <v>BRASILUX TINTAS TECNICAS LTDA</v>
      </c>
    </row>
    <row r="1601" spans="1:27" x14ac:dyDescent="0.3">
      <c r="A1601" t="s">
        <v>5624</v>
      </c>
      <c r="B1601" t="s">
        <v>547</v>
      </c>
      <c r="C1601" s="1">
        <v>46060</v>
      </c>
      <c r="D1601" s="2">
        <v>3000185094</v>
      </c>
      <c r="E1601" t="s">
        <v>5067</v>
      </c>
      <c r="G1601" t="s">
        <v>549</v>
      </c>
      <c r="H1601" t="s">
        <v>24</v>
      </c>
      <c r="I1601">
        <v>269.64</v>
      </c>
      <c r="J1601">
        <v>4</v>
      </c>
      <c r="K1601">
        <v>0</v>
      </c>
      <c r="L1601" s="3">
        <v>1078.55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 s="3">
        <v>1078.55</v>
      </c>
      <c r="U1601">
        <v>556</v>
      </c>
      <c r="V1601" t="str">
        <f>VLOOKUP(Tabela1[[#This Row],[CÓD FORNECEDOR]],'[1]BASE FORNECEDORES'!$A:$N,11,0)</f>
        <v>72.770.878/0001-17</v>
      </c>
      <c r="W1601" t="str">
        <f>VLOOKUP(Tabela1[[#This Row],[CNPJ]],'[1]BASE FORNECEDORES'!$K:$R,8,0)</f>
        <v>BRASILUX TINTAS TECNICAS LTDA</v>
      </c>
      <c r="X1601">
        <v>85094</v>
      </c>
      <c r="Y1601" t="str">
        <f>VLOOKUP(Tabela1[[#This Row],[CÓD PRODUTO ]],[1]fornnecedor!$A:$G,7,0)</f>
        <v>TINTA PAREDE</v>
      </c>
      <c r="Z1601">
        <v>798763</v>
      </c>
      <c r="AA1601" t="str">
        <f>Tabela1[[#This Row],[DESCRIÇÃO]]</f>
        <v>BRASILUX TINTAS TECNICAS LTDA</v>
      </c>
    </row>
    <row r="1602" spans="1:27" x14ac:dyDescent="0.3">
      <c r="A1602" t="s">
        <v>5624</v>
      </c>
      <c r="B1602" t="s">
        <v>547</v>
      </c>
      <c r="C1602" s="1">
        <v>46060</v>
      </c>
      <c r="D1602" s="2">
        <v>3000184293</v>
      </c>
      <c r="E1602" t="s">
        <v>596</v>
      </c>
      <c r="G1602" t="s">
        <v>549</v>
      </c>
      <c r="H1602" t="s">
        <v>24</v>
      </c>
      <c r="I1602">
        <v>61.85</v>
      </c>
      <c r="J1602">
        <v>8</v>
      </c>
      <c r="K1602">
        <v>0</v>
      </c>
      <c r="L1602">
        <v>494.84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494.84</v>
      </c>
      <c r="U1602">
        <v>556</v>
      </c>
      <c r="V1602" t="str">
        <f>VLOOKUP(Tabela1[[#This Row],[CÓD FORNECEDOR]],'[1]BASE FORNECEDORES'!$A:$N,11,0)</f>
        <v>72.770.878/0001-17</v>
      </c>
      <c r="W1602" t="str">
        <f>VLOOKUP(Tabela1[[#This Row],[CNPJ]],'[1]BASE FORNECEDORES'!$K:$R,8,0)</f>
        <v>BRASILUX TINTAS TECNICAS LTDA</v>
      </c>
      <c r="X1602">
        <v>84293</v>
      </c>
      <c r="Y1602" t="str">
        <f>VLOOKUP(Tabela1[[#This Row],[CÓD PRODUTO ]],[1]fornnecedor!$A:$G,7,0)</f>
        <v>TINTA PAREDE</v>
      </c>
      <c r="Z1602">
        <v>798763</v>
      </c>
      <c r="AA1602" t="str">
        <f>Tabela1[[#This Row],[DESCRIÇÃO]]</f>
        <v>BRASILUX TINTAS TECNICAS LTDA</v>
      </c>
    </row>
    <row r="1603" spans="1:27" x14ac:dyDescent="0.3">
      <c r="A1603" t="s">
        <v>5624</v>
      </c>
      <c r="B1603" t="s">
        <v>547</v>
      </c>
      <c r="C1603" s="1">
        <v>46060</v>
      </c>
      <c r="D1603" s="2">
        <v>3002385097</v>
      </c>
      <c r="E1603" t="s">
        <v>3133</v>
      </c>
      <c r="G1603" t="s">
        <v>549</v>
      </c>
      <c r="H1603" t="s">
        <v>24</v>
      </c>
      <c r="I1603">
        <v>92.39</v>
      </c>
      <c r="J1603">
        <v>5</v>
      </c>
      <c r="K1603">
        <v>0</v>
      </c>
      <c r="L1603">
        <v>461.96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461.96</v>
      </c>
      <c r="U1603">
        <v>556</v>
      </c>
      <c r="V1603" t="str">
        <f>VLOOKUP(Tabela1[[#This Row],[CÓD FORNECEDOR]],'[1]BASE FORNECEDORES'!$A:$N,11,0)</f>
        <v>72.770.878/0001-17</v>
      </c>
      <c r="W1603" t="str">
        <f>VLOOKUP(Tabela1[[#This Row],[CNPJ]],'[1]BASE FORNECEDORES'!$K:$R,8,0)</f>
        <v>BRASILUX TINTAS TECNICAS LTDA</v>
      </c>
      <c r="X1603">
        <v>85097</v>
      </c>
      <c r="Y1603" t="str">
        <f>VLOOKUP(Tabela1[[#This Row],[CÓD PRODUTO ]],[1]fornnecedor!$A:$G,7,0)</f>
        <v>TEXTURA</v>
      </c>
      <c r="Z1603">
        <v>798763</v>
      </c>
      <c r="AA1603" t="str">
        <f>Tabela1[[#This Row],[DESCRIÇÃO]]</f>
        <v>BRASILUX TINTAS TECNICAS LTDA</v>
      </c>
    </row>
    <row r="1604" spans="1:27" x14ac:dyDescent="0.3">
      <c r="A1604" t="s">
        <v>5624</v>
      </c>
      <c r="B1604" t="s">
        <v>547</v>
      </c>
      <c r="C1604" s="1">
        <v>46060</v>
      </c>
      <c r="D1604" s="2">
        <v>3000284240</v>
      </c>
      <c r="E1604" t="s">
        <v>2950</v>
      </c>
      <c r="G1604" t="s">
        <v>549</v>
      </c>
      <c r="H1604" t="s">
        <v>24</v>
      </c>
      <c r="I1604">
        <v>7.64</v>
      </c>
      <c r="J1604">
        <v>12</v>
      </c>
      <c r="K1604">
        <v>0</v>
      </c>
      <c r="L1604">
        <v>91.69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91.69</v>
      </c>
      <c r="U1604">
        <v>556</v>
      </c>
      <c r="V1604" t="str">
        <f>VLOOKUP(Tabela1[[#This Row],[CÓD FORNECEDOR]],'[1]BASE FORNECEDORES'!$A:$N,11,0)</f>
        <v>72.770.878/0001-17</v>
      </c>
      <c r="W1604" t="str">
        <f>VLOOKUP(Tabela1[[#This Row],[CNPJ]],'[1]BASE FORNECEDORES'!$K:$R,8,0)</f>
        <v>BRASILUX TINTAS TECNICAS LTDA</v>
      </c>
      <c r="X1604">
        <v>84240</v>
      </c>
      <c r="Y1604" t="str">
        <f>VLOOKUP(Tabela1[[#This Row],[CÓD PRODUTO ]],[1]fornnecedor!$A:$G,7,0)</f>
        <v>IMPERMEABILIZANTES</v>
      </c>
      <c r="Z1604">
        <v>798763</v>
      </c>
      <c r="AA1604" t="str">
        <f>Tabela1[[#This Row],[DESCRIÇÃO]]</f>
        <v>BRASILUX TINTAS TECNICAS LTDA</v>
      </c>
    </row>
    <row r="1605" spans="1:27" x14ac:dyDescent="0.3">
      <c r="A1605" t="s">
        <v>5624</v>
      </c>
      <c r="B1605" t="s">
        <v>547</v>
      </c>
      <c r="C1605" s="1">
        <v>46060</v>
      </c>
      <c r="D1605" s="2">
        <v>2004584564</v>
      </c>
      <c r="E1605" t="s">
        <v>604</v>
      </c>
      <c r="G1605" t="s">
        <v>549</v>
      </c>
      <c r="H1605" t="s">
        <v>24</v>
      </c>
      <c r="I1605">
        <v>17.18</v>
      </c>
      <c r="J1605">
        <v>36</v>
      </c>
      <c r="K1605">
        <v>0</v>
      </c>
      <c r="L1605">
        <v>618.41999999999996</v>
      </c>
      <c r="M1605">
        <v>20.100000000000001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638.52</v>
      </c>
      <c r="U1605">
        <v>556</v>
      </c>
      <c r="V1605" t="str">
        <f>VLOOKUP(Tabela1[[#This Row],[CÓD FORNECEDOR]],'[1]BASE FORNECEDORES'!$A:$N,11,0)</f>
        <v>72.770.878/0001-17</v>
      </c>
      <c r="W1605" t="str">
        <f>VLOOKUP(Tabela1[[#This Row],[CNPJ]],'[1]BASE FORNECEDORES'!$K:$R,8,0)</f>
        <v>BRASILUX TINTAS TECNICAS LTDA</v>
      </c>
      <c r="X1605">
        <v>84564</v>
      </c>
      <c r="Y1605" t="str">
        <f>VLOOKUP(Tabela1[[#This Row],[CÓD PRODUTO ]],[1]fornnecedor!$A:$G,7,0)</f>
        <v>PRETO FOSCO VINÍLICO</v>
      </c>
      <c r="Z1605">
        <v>798763</v>
      </c>
      <c r="AA1605" t="str">
        <f>Tabela1[[#This Row],[DESCRIÇÃO]]</f>
        <v>BRASILUX TINTAS TECNICAS LTDA</v>
      </c>
    </row>
    <row r="1606" spans="1:27" x14ac:dyDescent="0.3">
      <c r="A1606" t="s">
        <v>5624</v>
      </c>
      <c r="B1606" t="s">
        <v>547</v>
      </c>
      <c r="C1606" s="1">
        <v>46060</v>
      </c>
      <c r="D1606" s="2">
        <v>2004785078</v>
      </c>
      <c r="E1606" t="s">
        <v>3775</v>
      </c>
      <c r="G1606" t="s">
        <v>549</v>
      </c>
      <c r="H1606" t="s">
        <v>24</v>
      </c>
      <c r="I1606">
        <v>77.489999999999995</v>
      </c>
      <c r="J1606">
        <v>8</v>
      </c>
      <c r="K1606">
        <v>0</v>
      </c>
      <c r="L1606">
        <v>619.89</v>
      </c>
      <c r="M1606">
        <v>20.149999999999999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640.04</v>
      </c>
      <c r="U1606">
        <v>556</v>
      </c>
      <c r="V1606" t="str">
        <f>VLOOKUP(Tabela1[[#This Row],[CÓD FORNECEDOR]],'[1]BASE FORNECEDORES'!$A:$N,11,0)</f>
        <v>72.770.878/0001-17</v>
      </c>
      <c r="W1606" t="str">
        <f>VLOOKUP(Tabela1[[#This Row],[CNPJ]],'[1]BASE FORNECEDORES'!$K:$R,8,0)</f>
        <v>BRASILUX TINTAS TECNICAS LTDA</v>
      </c>
      <c r="X1606">
        <v>85078</v>
      </c>
      <c r="Y1606" t="str">
        <f>VLOOKUP(Tabela1[[#This Row],[CÓD PRODUTO ]],[1]fornnecedor!$A:$G,7,0)</f>
        <v>TINTAS LACA</v>
      </c>
      <c r="Z1606">
        <v>798763</v>
      </c>
      <c r="AA1606" t="str">
        <f>Tabela1[[#This Row],[DESCRIÇÃO]]</f>
        <v>BRASILUX TINTAS TECNICAS LTDA</v>
      </c>
    </row>
    <row r="1607" spans="1:27" x14ac:dyDescent="0.3">
      <c r="A1607" t="s">
        <v>5624</v>
      </c>
      <c r="B1607" t="s">
        <v>547</v>
      </c>
      <c r="C1607" s="1">
        <v>46060</v>
      </c>
      <c r="D1607" s="2">
        <v>2004785448</v>
      </c>
      <c r="E1607" t="s">
        <v>606</v>
      </c>
      <c r="G1607" t="s">
        <v>549</v>
      </c>
      <c r="H1607" t="s">
        <v>24</v>
      </c>
      <c r="I1607">
        <v>68.069999999999993</v>
      </c>
      <c r="J1607">
        <v>4</v>
      </c>
      <c r="K1607">
        <v>0</v>
      </c>
      <c r="L1607">
        <v>272.29000000000002</v>
      </c>
      <c r="M1607">
        <v>8.84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281.13</v>
      </c>
      <c r="U1607">
        <v>556</v>
      </c>
      <c r="V1607" t="str">
        <f>VLOOKUP(Tabela1[[#This Row],[CÓD FORNECEDOR]],'[1]BASE FORNECEDORES'!$A:$N,11,0)</f>
        <v>72.770.878/0001-17</v>
      </c>
      <c r="W1607" t="str">
        <f>VLOOKUP(Tabela1[[#This Row],[CNPJ]],'[1]BASE FORNECEDORES'!$K:$R,8,0)</f>
        <v>BRASILUX TINTAS TECNICAS LTDA</v>
      </c>
      <c r="X1607">
        <v>85448</v>
      </c>
      <c r="Y1607" t="str">
        <f>VLOOKUP(Tabela1[[#This Row],[CÓD PRODUTO ]],[1]fornnecedor!$A:$G,7,0)</f>
        <v>TINTAS LACA</v>
      </c>
      <c r="Z1607">
        <v>798763</v>
      </c>
      <c r="AA1607" t="str">
        <f>Tabela1[[#This Row],[DESCRIÇÃO]]</f>
        <v>BRASILUX TINTAS TECNICAS LTDA</v>
      </c>
    </row>
    <row r="1608" spans="1:27" x14ac:dyDescent="0.3">
      <c r="A1608" t="s">
        <v>5624</v>
      </c>
      <c r="B1608" t="s">
        <v>547</v>
      </c>
      <c r="C1608" s="1">
        <v>46060</v>
      </c>
      <c r="D1608" s="2">
        <v>2004784717</v>
      </c>
      <c r="E1608" t="s">
        <v>607</v>
      </c>
      <c r="G1608" t="s">
        <v>549</v>
      </c>
      <c r="H1608" t="s">
        <v>24</v>
      </c>
      <c r="I1608">
        <v>18.350000000000001</v>
      </c>
      <c r="J1608">
        <v>6</v>
      </c>
      <c r="K1608">
        <v>0</v>
      </c>
      <c r="L1608">
        <v>110.11</v>
      </c>
      <c r="M1608">
        <v>3.58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113.69</v>
      </c>
      <c r="U1608">
        <v>556</v>
      </c>
      <c r="V1608" t="str">
        <f>VLOOKUP(Tabela1[[#This Row],[CÓD FORNECEDOR]],'[1]BASE FORNECEDORES'!$A:$N,11,0)</f>
        <v>72.770.878/0001-17</v>
      </c>
      <c r="W1608" t="str">
        <f>VLOOKUP(Tabela1[[#This Row],[CNPJ]],'[1]BASE FORNECEDORES'!$K:$R,8,0)</f>
        <v>BRASILUX TINTAS TECNICAS LTDA</v>
      </c>
      <c r="X1608">
        <v>84717</v>
      </c>
      <c r="Y1608" t="str">
        <f>VLOOKUP(Tabela1[[#This Row],[CÓD PRODUTO ]],[1]fornnecedor!$A:$G,7,0)</f>
        <v>TINTAS LACA</v>
      </c>
      <c r="Z1608">
        <v>798763</v>
      </c>
      <c r="AA1608" t="str">
        <f>Tabela1[[#This Row],[DESCRIÇÃO]]</f>
        <v>BRASILUX TINTAS TECNICAS LTDA</v>
      </c>
    </row>
    <row r="1609" spans="1:27" x14ac:dyDescent="0.3">
      <c r="A1609" t="s">
        <v>5624</v>
      </c>
      <c r="B1609" t="s">
        <v>547</v>
      </c>
      <c r="C1609" s="1">
        <v>46060</v>
      </c>
      <c r="D1609" s="2">
        <v>4000384489</v>
      </c>
      <c r="E1609" t="s">
        <v>608</v>
      </c>
      <c r="G1609" t="s">
        <v>549</v>
      </c>
      <c r="H1609" t="s">
        <v>24</v>
      </c>
      <c r="I1609">
        <v>342.78</v>
      </c>
      <c r="J1609">
        <v>5</v>
      </c>
      <c r="K1609">
        <v>0</v>
      </c>
      <c r="L1609" s="3">
        <v>1713.92</v>
      </c>
      <c r="M1609">
        <v>55.71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 s="3">
        <v>1769.63</v>
      </c>
      <c r="U1609">
        <v>556</v>
      </c>
      <c r="V1609" t="str">
        <f>VLOOKUP(Tabela1[[#This Row],[CÓD FORNECEDOR]],'[1]BASE FORNECEDORES'!$A:$N,11,0)</f>
        <v>72.770.878/0001-17</v>
      </c>
      <c r="W1609" t="str">
        <f>VLOOKUP(Tabela1[[#This Row],[CNPJ]],'[1]BASE FORNECEDORES'!$K:$R,8,0)</f>
        <v>BRASILUX TINTAS TECNICAS LTDA</v>
      </c>
      <c r="X1609">
        <v>84489</v>
      </c>
      <c r="Y1609" t="str">
        <f>VLOOKUP(Tabela1[[#This Row],[CÓD PRODUTO ]],[1]fornnecedor!$A:$G,7,0)</f>
        <v xml:space="preserve">BASES SISTEMA NO MACHINE </v>
      </c>
      <c r="Z1609">
        <v>798763</v>
      </c>
      <c r="AA1609" t="str">
        <f>Tabela1[[#This Row],[DESCRIÇÃO]]</f>
        <v>BRASILUX TINTAS TECNICAS LTDA</v>
      </c>
    </row>
    <row r="1610" spans="1:27" x14ac:dyDescent="0.3">
      <c r="A1610" t="s">
        <v>5624</v>
      </c>
      <c r="B1610" t="s">
        <v>547</v>
      </c>
      <c r="C1610" s="1">
        <v>46060</v>
      </c>
      <c r="D1610" s="2">
        <v>4000184219</v>
      </c>
      <c r="E1610" t="s">
        <v>3868</v>
      </c>
      <c r="G1610" t="s">
        <v>549</v>
      </c>
      <c r="H1610" t="s">
        <v>24</v>
      </c>
      <c r="I1610">
        <v>38.81</v>
      </c>
      <c r="J1610">
        <v>12</v>
      </c>
      <c r="K1610">
        <v>0</v>
      </c>
      <c r="L1610">
        <v>465.76</v>
      </c>
      <c r="M1610">
        <v>15.13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480.89</v>
      </c>
      <c r="U1610">
        <v>556</v>
      </c>
      <c r="V1610" t="str">
        <f>VLOOKUP(Tabela1[[#This Row],[CÓD FORNECEDOR]],'[1]BASE FORNECEDORES'!$A:$N,11,0)</f>
        <v>72.770.878/0001-17</v>
      </c>
      <c r="W1610" t="str">
        <f>VLOOKUP(Tabela1[[#This Row],[CNPJ]],'[1]BASE FORNECEDORES'!$K:$R,8,0)</f>
        <v>BRASILUX TINTAS TECNICAS LTDA</v>
      </c>
      <c r="X1610">
        <v>84219</v>
      </c>
      <c r="Y1610" t="str">
        <f>VLOOKUP(Tabela1[[#This Row],[CÓD PRODUTO ]],[1]fornnecedor!$A:$G,7,0)</f>
        <v>ESMALTES</v>
      </c>
      <c r="Z1610">
        <v>798763</v>
      </c>
      <c r="AA1610" t="str">
        <f>Tabela1[[#This Row],[DESCRIÇÃO]]</f>
        <v>BRASILUX TINTAS TECNICAS LTDA</v>
      </c>
    </row>
    <row r="1611" spans="1:27" x14ac:dyDescent="0.3">
      <c r="A1611" t="s">
        <v>5624</v>
      </c>
      <c r="B1611" t="s">
        <v>547</v>
      </c>
      <c r="C1611" s="1">
        <v>46060</v>
      </c>
      <c r="D1611" s="2">
        <v>2004784496</v>
      </c>
      <c r="E1611" t="s">
        <v>625</v>
      </c>
      <c r="G1611" t="s">
        <v>549</v>
      </c>
      <c r="H1611" t="s">
        <v>24</v>
      </c>
      <c r="I1611">
        <v>79.19</v>
      </c>
      <c r="J1611">
        <v>20</v>
      </c>
      <c r="K1611">
        <v>0</v>
      </c>
      <c r="L1611" s="3">
        <v>1583.73</v>
      </c>
      <c r="M1611">
        <v>51.47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 s="3">
        <v>1635.2</v>
      </c>
      <c r="U1611">
        <v>556</v>
      </c>
      <c r="V1611" t="str">
        <f>VLOOKUP(Tabela1[[#This Row],[CÓD FORNECEDOR]],'[1]BASE FORNECEDORES'!$A:$N,11,0)</f>
        <v>72.770.878/0001-17</v>
      </c>
      <c r="W1611" t="str">
        <f>VLOOKUP(Tabela1[[#This Row],[CNPJ]],'[1]BASE FORNECEDORES'!$K:$R,8,0)</f>
        <v>BRASILUX TINTAS TECNICAS LTDA</v>
      </c>
      <c r="X1611">
        <v>84496</v>
      </c>
      <c r="Y1611" t="str">
        <f>VLOOKUP(Tabela1[[#This Row],[CÓD PRODUTO ]],[1]fornnecedor!$A:$G,7,0)</f>
        <v>TINTAS LACA</v>
      </c>
      <c r="Z1611">
        <v>798763</v>
      </c>
      <c r="AA1611" t="str">
        <f>Tabela1[[#This Row],[DESCRIÇÃO]]</f>
        <v>BRASILUX TINTAS TECNICAS LTDA</v>
      </c>
    </row>
    <row r="1612" spans="1:27" x14ac:dyDescent="0.3">
      <c r="A1612" t="s">
        <v>5624</v>
      </c>
      <c r="B1612" t="s">
        <v>547</v>
      </c>
      <c r="C1612" s="1">
        <v>46060</v>
      </c>
      <c r="D1612" s="2">
        <v>2004784109</v>
      </c>
      <c r="E1612" t="s">
        <v>626</v>
      </c>
      <c r="G1612" t="s">
        <v>549</v>
      </c>
      <c r="H1612" t="s">
        <v>24</v>
      </c>
      <c r="I1612">
        <v>21.83</v>
      </c>
      <c r="J1612">
        <v>12</v>
      </c>
      <c r="K1612">
        <v>0</v>
      </c>
      <c r="L1612">
        <v>261.94</v>
      </c>
      <c r="M1612">
        <v>8.52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270.45999999999998</v>
      </c>
      <c r="U1612">
        <v>556</v>
      </c>
      <c r="V1612" t="str">
        <f>VLOOKUP(Tabela1[[#This Row],[CÓD FORNECEDOR]],'[1]BASE FORNECEDORES'!$A:$N,11,0)</f>
        <v>72.770.878/0001-17</v>
      </c>
      <c r="W1612" t="str">
        <f>VLOOKUP(Tabela1[[#This Row],[CNPJ]],'[1]BASE FORNECEDORES'!$K:$R,8,0)</f>
        <v>BRASILUX TINTAS TECNICAS LTDA</v>
      </c>
      <c r="X1612">
        <v>84109</v>
      </c>
      <c r="Y1612" t="str">
        <f>VLOOKUP(Tabela1[[#This Row],[CÓD PRODUTO ]],[1]fornnecedor!$A:$G,7,0)</f>
        <v>TINTAS LACA</v>
      </c>
      <c r="Z1612">
        <v>798763</v>
      </c>
      <c r="AA1612" t="str">
        <f>Tabela1[[#This Row],[DESCRIÇÃO]]</f>
        <v>BRASILUX TINTAS TECNICAS LTDA</v>
      </c>
    </row>
    <row r="1613" spans="1:27" x14ac:dyDescent="0.3">
      <c r="A1613" t="s">
        <v>5624</v>
      </c>
      <c r="B1613" t="s">
        <v>547</v>
      </c>
      <c r="C1613" s="1">
        <v>46060</v>
      </c>
      <c r="D1613" s="2">
        <v>3000684598</v>
      </c>
      <c r="E1613" t="s">
        <v>627</v>
      </c>
      <c r="G1613" t="s">
        <v>549</v>
      </c>
      <c r="H1613" t="s">
        <v>24</v>
      </c>
      <c r="I1613">
        <v>133.91</v>
      </c>
      <c r="J1613">
        <v>2</v>
      </c>
      <c r="K1613">
        <v>0</v>
      </c>
      <c r="L1613">
        <v>267.83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267.83</v>
      </c>
      <c r="U1613">
        <v>556</v>
      </c>
      <c r="V1613" t="str">
        <f>VLOOKUP(Tabela1[[#This Row],[CÓD FORNECEDOR]],'[1]BASE FORNECEDORES'!$A:$N,11,0)</f>
        <v>72.770.878/0001-17</v>
      </c>
      <c r="W1613" t="str">
        <f>VLOOKUP(Tabela1[[#This Row],[CNPJ]],'[1]BASE FORNECEDORES'!$K:$R,8,0)</f>
        <v>BRASILUX TINTAS TECNICAS LTDA</v>
      </c>
      <c r="X1613">
        <v>84598</v>
      </c>
      <c r="Y1613" t="str">
        <f>VLOOKUP(Tabela1[[#This Row],[CÓD PRODUTO ]],[1]fornnecedor!$A:$G,7,0)</f>
        <v>BASES IMOBILIÁRIAS</v>
      </c>
      <c r="Z1613">
        <v>798763</v>
      </c>
      <c r="AA1613" t="str">
        <f>Tabela1[[#This Row],[DESCRIÇÃO]]</f>
        <v>BRASILUX TINTAS TECNICAS LTDA</v>
      </c>
    </row>
    <row r="1614" spans="1:27" x14ac:dyDescent="0.3">
      <c r="A1614" t="s">
        <v>5624</v>
      </c>
      <c r="B1614" t="s">
        <v>547</v>
      </c>
      <c r="C1614" s="1">
        <v>46060</v>
      </c>
      <c r="D1614" s="2">
        <v>3000684600</v>
      </c>
      <c r="E1614" t="s">
        <v>4162</v>
      </c>
      <c r="G1614" t="s">
        <v>549</v>
      </c>
      <c r="H1614" t="s">
        <v>24</v>
      </c>
      <c r="I1614">
        <v>126.14</v>
      </c>
      <c r="J1614">
        <v>2</v>
      </c>
      <c r="K1614">
        <v>0</v>
      </c>
      <c r="L1614">
        <v>252.28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252.28</v>
      </c>
      <c r="U1614">
        <v>556</v>
      </c>
      <c r="V1614" t="str">
        <f>VLOOKUP(Tabela1[[#This Row],[CÓD FORNECEDOR]],'[1]BASE FORNECEDORES'!$A:$N,11,0)</f>
        <v>72.770.878/0001-17</v>
      </c>
      <c r="W1614" t="str">
        <f>VLOOKUP(Tabela1[[#This Row],[CNPJ]],'[1]BASE FORNECEDORES'!$K:$R,8,0)</f>
        <v>BRASILUX TINTAS TECNICAS LTDA</v>
      </c>
      <c r="X1614">
        <v>84600</v>
      </c>
      <c r="Y1614" t="str">
        <f>VLOOKUP(Tabela1[[#This Row],[CÓD PRODUTO ]],[1]fornnecedor!$A:$G,7,0)</f>
        <v>BASES IMOBILIÁRIAS</v>
      </c>
      <c r="Z1614">
        <v>798763</v>
      </c>
      <c r="AA1614" t="str">
        <f>Tabela1[[#This Row],[DESCRIÇÃO]]</f>
        <v>BRASILUX TINTAS TECNICAS LTDA</v>
      </c>
    </row>
    <row r="1615" spans="1:27" x14ac:dyDescent="0.3">
      <c r="A1615" t="s">
        <v>5624</v>
      </c>
      <c r="B1615" t="s">
        <v>547</v>
      </c>
      <c r="C1615" s="1">
        <v>46060</v>
      </c>
      <c r="D1615" s="2">
        <v>4000184084</v>
      </c>
      <c r="E1615" t="s">
        <v>553</v>
      </c>
      <c r="G1615" t="s">
        <v>549</v>
      </c>
      <c r="H1615" t="s">
        <v>24</v>
      </c>
      <c r="I1615">
        <v>62.17</v>
      </c>
      <c r="J1615">
        <v>32</v>
      </c>
      <c r="K1615">
        <v>0</v>
      </c>
      <c r="L1615" s="3">
        <v>1989.31</v>
      </c>
      <c r="M1615">
        <v>64.650000000000006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 s="3">
        <v>2053.96</v>
      </c>
      <c r="U1615">
        <v>556</v>
      </c>
      <c r="V1615" t="str">
        <f>VLOOKUP(Tabela1[[#This Row],[CÓD FORNECEDOR]],'[1]BASE FORNECEDORES'!$A:$N,11,0)</f>
        <v>72.770.878/0001-17</v>
      </c>
      <c r="W1615" t="str">
        <f>VLOOKUP(Tabela1[[#This Row],[CNPJ]],'[1]BASE FORNECEDORES'!$K:$R,8,0)</f>
        <v>BRASILUX TINTAS TECNICAS LTDA</v>
      </c>
      <c r="X1615">
        <v>84084</v>
      </c>
      <c r="Y1615" t="str">
        <f>VLOOKUP(Tabela1[[#This Row],[CÓD PRODUTO ]],[1]fornnecedor!$A:$G,7,0)</f>
        <v>ESMALTES</v>
      </c>
      <c r="Z1615">
        <v>798763</v>
      </c>
      <c r="AA1615" t="str">
        <f>Tabela1[[#This Row],[DESCRIÇÃO]]</f>
        <v>BRASILUX TINTAS TECNICAS LTDA</v>
      </c>
    </row>
    <row r="1616" spans="1:27" x14ac:dyDescent="0.3">
      <c r="A1616" t="s">
        <v>5624</v>
      </c>
      <c r="B1616" t="s">
        <v>547</v>
      </c>
      <c r="C1616" s="1">
        <v>46060</v>
      </c>
      <c r="D1616" s="2">
        <v>4000184907</v>
      </c>
      <c r="E1616" t="s">
        <v>4025</v>
      </c>
      <c r="G1616" t="s">
        <v>549</v>
      </c>
      <c r="H1616" t="s">
        <v>24</v>
      </c>
      <c r="I1616">
        <v>59.36</v>
      </c>
      <c r="J1616">
        <v>8</v>
      </c>
      <c r="K1616">
        <v>0</v>
      </c>
      <c r="L1616">
        <v>474.85</v>
      </c>
      <c r="M1616">
        <v>15.43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490.28</v>
      </c>
      <c r="U1616">
        <v>556</v>
      </c>
      <c r="V1616" t="str">
        <f>VLOOKUP(Tabela1[[#This Row],[CÓD FORNECEDOR]],'[1]BASE FORNECEDORES'!$A:$N,11,0)</f>
        <v>72.770.878/0001-17</v>
      </c>
      <c r="W1616" t="str">
        <f>VLOOKUP(Tabela1[[#This Row],[CNPJ]],'[1]BASE FORNECEDORES'!$K:$R,8,0)</f>
        <v>BRASILUX TINTAS TECNICAS LTDA</v>
      </c>
      <c r="X1616">
        <v>84907</v>
      </c>
      <c r="Y1616" t="str">
        <f>VLOOKUP(Tabela1[[#This Row],[CÓD PRODUTO ]],[1]fornnecedor!$A:$G,7,0)</f>
        <v>ESMALTES</v>
      </c>
      <c r="Z1616">
        <v>798763</v>
      </c>
      <c r="AA1616" t="str">
        <f>Tabela1[[#This Row],[DESCRIÇÃO]]</f>
        <v>BRASILUX TINTAS TECNICAS LTDA</v>
      </c>
    </row>
    <row r="1617" spans="1:27" x14ac:dyDescent="0.3">
      <c r="A1617" t="s">
        <v>5624</v>
      </c>
      <c r="B1617" t="s">
        <v>547</v>
      </c>
      <c r="C1617" s="1">
        <v>46060</v>
      </c>
      <c r="D1617" s="2">
        <v>4000184911</v>
      </c>
      <c r="E1617" t="s">
        <v>3199</v>
      </c>
      <c r="G1617" t="s">
        <v>549</v>
      </c>
      <c r="H1617" t="s">
        <v>24</v>
      </c>
      <c r="I1617">
        <v>58.52</v>
      </c>
      <c r="J1617">
        <v>12</v>
      </c>
      <c r="K1617">
        <v>0</v>
      </c>
      <c r="L1617">
        <v>702.22</v>
      </c>
      <c r="M1617">
        <v>22.82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725.04</v>
      </c>
      <c r="U1617">
        <v>556</v>
      </c>
      <c r="V1617" t="str">
        <f>VLOOKUP(Tabela1[[#This Row],[CÓD FORNECEDOR]],'[1]BASE FORNECEDORES'!$A:$N,11,0)</f>
        <v>72.770.878/0001-17</v>
      </c>
      <c r="W1617" t="str">
        <f>VLOOKUP(Tabela1[[#This Row],[CNPJ]],'[1]BASE FORNECEDORES'!$K:$R,8,0)</f>
        <v>BRASILUX TINTAS TECNICAS LTDA</v>
      </c>
      <c r="X1617">
        <v>84911</v>
      </c>
      <c r="Y1617" t="str">
        <f>VLOOKUP(Tabela1[[#This Row],[CÓD PRODUTO ]],[1]fornnecedor!$A:$G,7,0)</f>
        <v>ESMALTES</v>
      </c>
      <c r="Z1617">
        <v>798763</v>
      </c>
      <c r="AA1617" t="str">
        <f>Tabela1[[#This Row],[DESCRIÇÃO]]</f>
        <v>BRASILUX TINTAS TECNICAS LTDA</v>
      </c>
    </row>
    <row r="1618" spans="1:27" x14ac:dyDescent="0.3">
      <c r="A1618" t="s">
        <v>5624</v>
      </c>
      <c r="B1618" t="s">
        <v>547</v>
      </c>
      <c r="C1618" s="1">
        <v>46060</v>
      </c>
      <c r="D1618" s="2">
        <v>4000184681</v>
      </c>
      <c r="E1618" t="s">
        <v>3765</v>
      </c>
      <c r="G1618" t="s">
        <v>549</v>
      </c>
      <c r="H1618" t="s">
        <v>24</v>
      </c>
      <c r="I1618">
        <v>60.66</v>
      </c>
      <c r="J1618">
        <v>8</v>
      </c>
      <c r="K1618">
        <v>0</v>
      </c>
      <c r="L1618">
        <v>485.24</v>
      </c>
      <c r="M1618">
        <v>15.77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501.01</v>
      </c>
      <c r="U1618">
        <v>556</v>
      </c>
      <c r="V1618" t="str">
        <f>VLOOKUP(Tabela1[[#This Row],[CÓD FORNECEDOR]],'[1]BASE FORNECEDORES'!$A:$N,11,0)</f>
        <v>72.770.878/0001-17</v>
      </c>
      <c r="W1618" t="str">
        <f>VLOOKUP(Tabela1[[#This Row],[CNPJ]],'[1]BASE FORNECEDORES'!$K:$R,8,0)</f>
        <v>BRASILUX TINTAS TECNICAS LTDA</v>
      </c>
      <c r="X1618">
        <v>84681</v>
      </c>
      <c r="Y1618" t="str">
        <f>VLOOKUP(Tabela1[[#This Row],[CÓD PRODUTO ]],[1]fornnecedor!$A:$G,7,0)</f>
        <v>ESMALTES</v>
      </c>
      <c r="Z1618">
        <v>798763</v>
      </c>
      <c r="AA1618" t="str">
        <f>Tabela1[[#This Row],[DESCRIÇÃO]]</f>
        <v>BRASILUX TINTAS TECNICAS LTDA</v>
      </c>
    </row>
    <row r="1619" spans="1:27" x14ac:dyDescent="0.3">
      <c r="A1619" t="s">
        <v>5624</v>
      </c>
      <c r="B1619" t="s">
        <v>547</v>
      </c>
      <c r="C1619" s="1">
        <v>46060</v>
      </c>
      <c r="D1619" s="2">
        <v>4000184910</v>
      </c>
      <c r="E1619" t="s">
        <v>557</v>
      </c>
      <c r="G1619" t="s">
        <v>549</v>
      </c>
      <c r="H1619" t="s">
        <v>24</v>
      </c>
      <c r="I1619">
        <v>59.9</v>
      </c>
      <c r="J1619">
        <v>28</v>
      </c>
      <c r="K1619">
        <v>0</v>
      </c>
      <c r="L1619" s="3">
        <v>1677.15</v>
      </c>
      <c r="M1619">
        <v>54.51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 s="3">
        <v>1731.66</v>
      </c>
      <c r="U1619">
        <v>556</v>
      </c>
      <c r="V1619" t="str">
        <f>VLOOKUP(Tabela1[[#This Row],[CÓD FORNECEDOR]],'[1]BASE FORNECEDORES'!$A:$N,11,0)</f>
        <v>72.770.878/0001-17</v>
      </c>
      <c r="W1619" t="str">
        <f>VLOOKUP(Tabela1[[#This Row],[CNPJ]],'[1]BASE FORNECEDORES'!$K:$R,8,0)</f>
        <v>BRASILUX TINTAS TECNICAS LTDA</v>
      </c>
      <c r="X1619">
        <v>84910</v>
      </c>
      <c r="Y1619" t="str">
        <f>VLOOKUP(Tabela1[[#This Row],[CÓD PRODUTO ]],[1]fornnecedor!$A:$G,7,0)</f>
        <v>ESMALTES</v>
      </c>
      <c r="Z1619">
        <v>798763</v>
      </c>
      <c r="AA1619" t="str">
        <f>Tabela1[[#This Row],[DESCRIÇÃO]]</f>
        <v>BRASILUX TINTAS TECNICAS LTDA</v>
      </c>
    </row>
    <row r="1620" spans="1:27" x14ac:dyDescent="0.3">
      <c r="A1620" t="s">
        <v>5624</v>
      </c>
      <c r="B1620" t="s">
        <v>547</v>
      </c>
      <c r="C1620" s="1">
        <v>46060</v>
      </c>
      <c r="D1620" s="2">
        <v>4000185084</v>
      </c>
      <c r="E1620" t="s">
        <v>3951</v>
      </c>
      <c r="G1620" t="s">
        <v>549</v>
      </c>
      <c r="H1620" t="s">
        <v>24</v>
      </c>
      <c r="I1620">
        <v>46.06</v>
      </c>
      <c r="J1620">
        <v>4</v>
      </c>
      <c r="K1620">
        <v>0</v>
      </c>
      <c r="L1620">
        <v>184.26</v>
      </c>
      <c r="M1620">
        <v>5.99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190.25</v>
      </c>
      <c r="U1620">
        <v>556</v>
      </c>
      <c r="V1620" t="str">
        <f>VLOOKUP(Tabela1[[#This Row],[CÓD FORNECEDOR]],'[1]BASE FORNECEDORES'!$A:$N,11,0)</f>
        <v>72.770.878/0001-17</v>
      </c>
      <c r="W1620" t="str">
        <f>VLOOKUP(Tabela1[[#This Row],[CNPJ]],'[1]BASE FORNECEDORES'!$K:$R,8,0)</f>
        <v>BRASILUX TINTAS TECNICAS LTDA</v>
      </c>
      <c r="X1620">
        <v>85084</v>
      </c>
      <c r="Y1620" t="str">
        <f>VLOOKUP(Tabela1[[#This Row],[CÓD PRODUTO ]],[1]fornnecedor!$A:$G,7,0)</f>
        <v>ESMALTES</v>
      </c>
      <c r="Z1620">
        <v>798763</v>
      </c>
      <c r="AA1620" t="str">
        <f>Tabela1[[#This Row],[DESCRIÇÃO]]</f>
        <v>BRASILUX TINTAS TECNICAS LTDA</v>
      </c>
    </row>
    <row r="1621" spans="1:27" x14ac:dyDescent="0.3">
      <c r="A1621" t="s">
        <v>5624</v>
      </c>
      <c r="B1621" t="s">
        <v>547</v>
      </c>
      <c r="C1621" s="1">
        <v>46060</v>
      </c>
      <c r="D1621" s="2">
        <v>4000184088</v>
      </c>
      <c r="E1621" t="s">
        <v>3948</v>
      </c>
      <c r="G1621" t="s">
        <v>549</v>
      </c>
      <c r="H1621" t="s">
        <v>24</v>
      </c>
      <c r="I1621">
        <v>62.2</v>
      </c>
      <c r="J1621">
        <v>8</v>
      </c>
      <c r="K1621">
        <v>0</v>
      </c>
      <c r="L1621">
        <v>497.6</v>
      </c>
      <c r="M1621">
        <v>16.170000000000002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513.77</v>
      </c>
      <c r="U1621">
        <v>556</v>
      </c>
      <c r="V1621" t="str">
        <f>VLOOKUP(Tabela1[[#This Row],[CÓD FORNECEDOR]],'[1]BASE FORNECEDORES'!$A:$N,11,0)</f>
        <v>72.770.878/0001-17</v>
      </c>
      <c r="W1621" t="str">
        <f>VLOOKUP(Tabela1[[#This Row],[CNPJ]],'[1]BASE FORNECEDORES'!$K:$R,8,0)</f>
        <v>BRASILUX TINTAS TECNICAS LTDA</v>
      </c>
      <c r="X1621">
        <v>84088</v>
      </c>
      <c r="Y1621" t="str">
        <f>VLOOKUP(Tabela1[[#This Row],[CÓD PRODUTO ]],[1]fornnecedor!$A:$G,7,0)</f>
        <v>ESMALTES</v>
      </c>
      <c r="Z1621">
        <v>798763</v>
      </c>
      <c r="AA1621" t="str">
        <f>Tabela1[[#This Row],[DESCRIÇÃO]]</f>
        <v>BRASILUX TINTAS TECNICAS LTDA</v>
      </c>
    </row>
    <row r="1622" spans="1:27" x14ac:dyDescent="0.3">
      <c r="A1622" t="s">
        <v>5624</v>
      </c>
      <c r="B1622" t="s">
        <v>547</v>
      </c>
      <c r="C1622" s="1">
        <v>46060</v>
      </c>
      <c r="D1622" s="2">
        <v>4000184092</v>
      </c>
      <c r="E1622" t="s">
        <v>4061</v>
      </c>
      <c r="G1622" t="s">
        <v>549</v>
      </c>
      <c r="H1622" t="s">
        <v>24</v>
      </c>
      <c r="I1622">
        <v>60.41</v>
      </c>
      <c r="J1622">
        <v>4</v>
      </c>
      <c r="K1622">
        <v>0</v>
      </c>
      <c r="L1622">
        <v>241.63</v>
      </c>
      <c r="M1622">
        <v>7.86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249.49</v>
      </c>
      <c r="U1622">
        <v>556</v>
      </c>
      <c r="V1622" t="str">
        <f>VLOOKUP(Tabela1[[#This Row],[CÓD FORNECEDOR]],'[1]BASE FORNECEDORES'!$A:$N,11,0)</f>
        <v>72.770.878/0001-17</v>
      </c>
      <c r="W1622" t="str">
        <f>VLOOKUP(Tabela1[[#This Row],[CNPJ]],'[1]BASE FORNECEDORES'!$K:$R,8,0)</f>
        <v>BRASILUX TINTAS TECNICAS LTDA</v>
      </c>
      <c r="X1622">
        <v>84092</v>
      </c>
      <c r="Y1622" t="str">
        <f>VLOOKUP(Tabela1[[#This Row],[CÓD PRODUTO ]],[1]fornnecedor!$A:$G,7,0)</f>
        <v>ESMALTES</v>
      </c>
      <c r="Z1622">
        <v>798763</v>
      </c>
      <c r="AA1622" t="str">
        <f>Tabela1[[#This Row],[DESCRIÇÃO]]</f>
        <v>BRASILUX TINTAS TECNICAS LTDA</v>
      </c>
    </row>
    <row r="1623" spans="1:27" x14ac:dyDescent="0.3">
      <c r="A1623" t="s">
        <v>5624</v>
      </c>
      <c r="B1623" t="s">
        <v>547</v>
      </c>
      <c r="C1623" s="1">
        <v>46060</v>
      </c>
      <c r="D1623" s="2">
        <v>4000384645</v>
      </c>
      <c r="E1623" t="s">
        <v>4030</v>
      </c>
      <c r="G1623" t="s">
        <v>549</v>
      </c>
      <c r="H1623" t="s">
        <v>24</v>
      </c>
      <c r="I1623">
        <v>57.71</v>
      </c>
      <c r="J1623">
        <v>6</v>
      </c>
      <c r="K1623">
        <v>0</v>
      </c>
      <c r="L1623">
        <v>346.25</v>
      </c>
      <c r="M1623">
        <v>11.25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357.5</v>
      </c>
      <c r="U1623">
        <v>556</v>
      </c>
      <c r="V1623" t="str">
        <f>VLOOKUP(Tabela1[[#This Row],[CÓD FORNECEDOR]],'[1]BASE FORNECEDORES'!$A:$N,11,0)</f>
        <v>72.770.878/0001-17</v>
      </c>
      <c r="W1623" t="str">
        <f>VLOOKUP(Tabela1[[#This Row],[CNPJ]],'[1]BASE FORNECEDORES'!$K:$R,8,0)</f>
        <v>BRASILUX TINTAS TECNICAS LTDA</v>
      </c>
      <c r="X1623">
        <v>84645</v>
      </c>
      <c r="Y1623" t="str">
        <f>VLOOKUP(Tabela1[[#This Row],[CÓD PRODUTO ]],[1]fornnecedor!$A:$G,7,0)</f>
        <v xml:space="preserve">BASES SISTEMA NO MACHINE </v>
      </c>
      <c r="Z1623">
        <v>798763</v>
      </c>
      <c r="AA1623" t="str">
        <f>Tabela1[[#This Row],[DESCRIÇÃO]]</f>
        <v>BRASILUX TINTAS TECNICAS LTDA</v>
      </c>
    </row>
    <row r="1624" spans="1:27" x14ac:dyDescent="0.3">
      <c r="A1624" t="s">
        <v>5624</v>
      </c>
      <c r="B1624" t="s">
        <v>547</v>
      </c>
      <c r="C1624" s="1">
        <v>46060</v>
      </c>
      <c r="D1624" s="2">
        <v>4000384624</v>
      </c>
      <c r="E1624" t="s">
        <v>640</v>
      </c>
      <c r="G1624" t="s">
        <v>549</v>
      </c>
      <c r="H1624" t="s">
        <v>24</v>
      </c>
      <c r="I1624">
        <v>58.59</v>
      </c>
      <c r="J1624">
        <v>6</v>
      </c>
      <c r="K1624">
        <v>0</v>
      </c>
      <c r="L1624">
        <v>351.54</v>
      </c>
      <c r="M1624">
        <v>11.42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362.96</v>
      </c>
      <c r="U1624">
        <v>556</v>
      </c>
      <c r="V1624" t="str">
        <f>VLOOKUP(Tabela1[[#This Row],[CÓD FORNECEDOR]],'[1]BASE FORNECEDORES'!$A:$N,11,0)</f>
        <v>72.770.878/0001-17</v>
      </c>
      <c r="W1624" t="str">
        <f>VLOOKUP(Tabela1[[#This Row],[CNPJ]],'[1]BASE FORNECEDORES'!$K:$R,8,0)</f>
        <v>BRASILUX TINTAS TECNICAS LTDA</v>
      </c>
      <c r="X1624">
        <v>84624</v>
      </c>
      <c r="Y1624" t="str">
        <f>VLOOKUP(Tabela1[[#This Row],[CÓD PRODUTO ]],[1]fornnecedor!$A:$G,7,0)</f>
        <v xml:space="preserve">BASES SISTEMA NO MACHINE </v>
      </c>
      <c r="Z1624">
        <v>798763</v>
      </c>
      <c r="AA1624" t="str">
        <f>Tabela1[[#This Row],[DESCRIÇÃO]]</f>
        <v>BRASILUX TINTAS TECNICAS LTDA</v>
      </c>
    </row>
    <row r="1625" spans="1:27" x14ac:dyDescent="0.3">
      <c r="A1625" t="s">
        <v>5624</v>
      </c>
      <c r="B1625" t="s">
        <v>547</v>
      </c>
      <c r="C1625" s="1">
        <v>46060</v>
      </c>
      <c r="D1625" s="2">
        <v>4000384625</v>
      </c>
      <c r="E1625" t="s">
        <v>641</v>
      </c>
      <c r="G1625" t="s">
        <v>549</v>
      </c>
      <c r="H1625" t="s">
        <v>24</v>
      </c>
      <c r="I1625">
        <v>59.23</v>
      </c>
      <c r="J1625">
        <v>16</v>
      </c>
      <c r="K1625">
        <v>0</v>
      </c>
      <c r="L1625">
        <v>947.63</v>
      </c>
      <c r="M1625">
        <v>30.8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978.43</v>
      </c>
      <c r="U1625">
        <v>556</v>
      </c>
      <c r="V1625" t="str">
        <f>VLOOKUP(Tabela1[[#This Row],[CÓD FORNECEDOR]],'[1]BASE FORNECEDORES'!$A:$N,11,0)</f>
        <v>72.770.878/0001-17</v>
      </c>
      <c r="W1625" t="str">
        <f>VLOOKUP(Tabela1[[#This Row],[CNPJ]],'[1]BASE FORNECEDORES'!$K:$R,8,0)</f>
        <v>BRASILUX TINTAS TECNICAS LTDA</v>
      </c>
      <c r="X1625">
        <v>84625</v>
      </c>
      <c r="Y1625" t="str">
        <f>VLOOKUP(Tabela1[[#This Row],[CÓD PRODUTO ]],[1]fornnecedor!$A:$G,7,0)</f>
        <v xml:space="preserve">BASES SISTEMA NO MACHINE </v>
      </c>
      <c r="Z1625">
        <v>798763</v>
      </c>
      <c r="AA1625" t="str">
        <f>Tabela1[[#This Row],[DESCRIÇÃO]]</f>
        <v>BRASILUX TINTAS TECNICAS LTDA</v>
      </c>
    </row>
    <row r="1626" spans="1:27" x14ac:dyDescent="0.3">
      <c r="A1626" t="s">
        <v>5624</v>
      </c>
      <c r="B1626" t="s">
        <v>547</v>
      </c>
      <c r="C1626" s="1">
        <v>46060</v>
      </c>
      <c r="D1626" s="2">
        <v>4000384628</v>
      </c>
      <c r="E1626" t="s">
        <v>643</v>
      </c>
      <c r="G1626" t="s">
        <v>549</v>
      </c>
      <c r="H1626" t="s">
        <v>24</v>
      </c>
      <c r="I1626">
        <v>35.51</v>
      </c>
      <c r="J1626">
        <v>6</v>
      </c>
      <c r="K1626">
        <v>0</v>
      </c>
      <c r="L1626">
        <v>213.08</v>
      </c>
      <c r="M1626">
        <v>6.93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220.01</v>
      </c>
      <c r="U1626">
        <v>556</v>
      </c>
      <c r="V1626" t="str">
        <f>VLOOKUP(Tabela1[[#This Row],[CÓD FORNECEDOR]],'[1]BASE FORNECEDORES'!$A:$N,11,0)</f>
        <v>72.770.878/0001-17</v>
      </c>
      <c r="W1626" t="str">
        <f>VLOOKUP(Tabela1[[#This Row],[CNPJ]],'[1]BASE FORNECEDORES'!$K:$R,8,0)</f>
        <v>BRASILUX TINTAS TECNICAS LTDA</v>
      </c>
      <c r="X1626">
        <v>84628</v>
      </c>
      <c r="Y1626" t="str">
        <f>VLOOKUP(Tabela1[[#This Row],[CÓD PRODUTO ]],[1]fornnecedor!$A:$G,7,0)</f>
        <v xml:space="preserve">BASES SISTEMA NO MACHINE </v>
      </c>
      <c r="Z1626">
        <v>798763</v>
      </c>
      <c r="AA1626" t="str">
        <f>Tabela1[[#This Row],[DESCRIÇÃO]]</f>
        <v>BRASILUX TINTAS TECNICAS LTDA</v>
      </c>
    </row>
    <row r="1627" spans="1:27" x14ac:dyDescent="0.3">
      <c r="A1627" t="s">
        <v>5624</v>
      </c>
      <c r="B1627" t="s">
        <v>547</v>
      </c>
      <c r="C1627" s="1">
        <v>46060</v>
      </c>
      <c r="D1627" s="2">
        <v>4000324338</v>
      </c>
      <c r="E1627" t="s">
        <v>644</v>
      </c>
      <c r="G1627" t="s">
        <v>549</v>
      </c>
      <c r="H1627" t="s">
        <v>24</v>
      </c>
      <c r="I1627">
        <v>215.5</v>
      </c>
      <c r="J1627">
        <v>8</v>
      </c>
      <c r="K1627">
        <v>0</v>
      </c>
      <c r="L1627" s="3">
        <v>1723.99</v>
      </c>
      <c r="M1627">
        <v>56.03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s="3">
        <v>1780.02</v>
      </c>
      <c r="U1627">
        <v>556</v>
      </c>
      <c r="V1627" t="str">
        <f>VLOOKUP(Tabela1[[#This Row],[CÓD FORNECEDOR]],'[1]BASE FORNECEDORES'!$A:$N,11,0)</f>
        <v>72.770.878/0001-17</v>
      </c>
      <c r="W1627" t="str">
        <f>VLOOKUP(Tabela1[[#This Row],[CNPJ]],'[1]BASE FORNECEDORES'!$K:$R,8,0)</f>
        <v>BRASILUX TINTAS TECNICAS LTDA</v>
      </c>
      <c r="X1627">
        <v>24338</v>
      </c>
      <c r="Y1627" t="str">
        <f>VLOOKUP(Tabela1[[#This Row],[CÓD PRODUTO ]],[1]fornnecedor!$A:$G,7,0)</f>
        <v xml:space="preserve">BASES SISTEMA NO MACHINE </v>
      </c>
      <c r="Z1627">
        <v>798763</v>
      </c>
      <c r="AA1627" t="str">
        <f>Tabela1[[#This Row],[DESCRIÇÃO]]</f>
        <v>BRASILUX TINTAS TECNICAS LTDA</v>
      </c>
    </row>
    <row r="1628" spans="1:27" x14ac:dyDescent="0.3">
      <c r="A1628" t="s">
        <v>5624</v>
      </c>
      <c r="B1628" t="s">
        <v>547</v>
      </c>
      <c r="C1628" s="1">
        <v>46060</v>
      </c>
      <c r="D1628" s="2">
        <v>4000384632</v>
      </c>
      <c r="E1628" t="s">
        <v>4959</v>
      </c>
      <c r="G1628" t="s">
        <v>549</v>
      </c>
      <c r="H1628" t="s">
        <v>24</v>
      </c>
      <c r="I1628">
        <v>67.95</v>
      </c>
      <c r="J1628">
        <v>20</v>
      </c>
      <c r="K1628">
        <v>0</v>
      </c>
      <c r="L1628" s="3">
        <v>1358.94</v>
      </c>
      <c r="M1628">
        <v>44.16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 s="3">
        <v>1403.1</v>
      </c>
      <c r="U1628">
        <v>556</v>
      </c>
      <c r="V1628" t="str">
        <f>VLOOKUP(Tabela1[[#This Row],[CÓD FORNECEDOR]],'[1]BASE FORNECEDORES'!$A:$N,11,0)</f>
        <v>72.770.878/0001-17</v>
      </c>
      <c r="W1628" t="str">
        <f>VLOOKUP(Tabela1[[#This Row],[CNPJ]],'[1]BASE FORNECEDORES'!$K:$R,8,0)</f>
        <v>BRASILUX TINTAS TECNICAS LTDA</v>
      </c>
      <c r="X1628">
        <v>84632</v>
      </c>
      <c r="Y1628" t="str">
        <f>VLOOKUP(Tabela1[[#This Row],[CÓD PRODUTO ]],[1]fornnecedor!$A:$G,7,0)</f>
        <v xml:space="preserve">BASES SISTEMA NO MACHINE </v>
      </c>
      <c r="Z1628">
        <v>798763</v>
      </c>
      <c r="AA1628" t="str">
        <f>Tabela1[[#This Row],[DESCRIÇÃO]]</f>
        <v>BRASILUX TINTAS TECNICAS LTDA</v>
      </c>
    </row>
    <row r="1629" spans="1:27" x14ac:dyDescent="0.3">
      <c r="A1629" t="s">
        <v>5624</v>
      </c>
      <c r="B1629" t="s">
        <v>547</v>
      </c>
      <c r="C1629" s="1">
        <v>46060</v>
      </c>
      <c r="D1629" s="2">
        <v>4000384494</v>
      </c>
      <c r="E1629" t="s">
        <v>4465</v>
      </c>
      <c r="G1629" t="s">
        <v>549</v>
      </c>
      <c r="H1629" t="s">
        <v>24</v>
      </c>
      <c r="I1629">
        <v>107.73</v>
      </c>
      <c r="J1629">
        <v>6</v>
      </c>
      <c r="K1629">
        <v>0</v>
      </c>
      <c r="L1629">
        <v>646.37</v>
      </c>
      <c r="M1629">
        <v>21.01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667.38</v>
      </c>
      <c r="U1629">
        <v>556</v>
      </c>
      <c r="V1629" t="str">
        <f>VLOOKUP(Tabela1[[#This Row],[CÓD FORNECEDOR]],'[1]BASE FORNECEDORES'!$A:$N,11,0)</f>
        <v>72.770.878/0001-17</v>
      </c>
      <c r="W1629" t="str">
        <f>VLOOKUP(Tabela1[[#This Row],[CNPJ]],'[1]BASE FORNECEDORES'!$K:$R,8,0)</f>
        <v>BRASILUX TINTAS TECNICAS LTDA</v>
      </c>
      <c r="X1629">
        <v>84494</v>
      </c>
      <c r="Y1629" t="str">
        <f>VLOOKUP(Tabela1[[#This Row],[CÓD PRODUTO ]],[1]fornnecedor!$A:$G,7,0)</f>
        <v xml:space="preserve">BASES SISTEMA NO MACHINE </v>
      </c>
      <c r="Z1629">
        <v>798763</v>
      </c>
      <c r="AA1629" t="str">
        <f>Tabela1[[#This Row],[DESCRIÇÃO]]</f>
        <v>BRASILUX TINTAS TECNICAS LTDA</v>
      </c>
    </row>
    <row r="1630" spans="1:27" x14ac:dyDescent="0.3">
      <c r="A1630" t="s">
        <v>5624</v>
      </c>
      <c r="B1630" t="s">
        <v>547</v>
      </c>
      <c r="C1630" s="1">
        <v>46060</v>
      </c>
      <c r="D1630" s="2">
        <v>4000384633</v>
      </c>
      <c r="E1630" t="s">
        <v>4014</v>
      </c>
      <c r="G1630" t="s">
        <v>549</v>
      </c>
      <c r="H1630" t="s">
        <v>24</v>
      </c>
      <c r="I1630">
        <v>64.28</v>
      </c>
      <c r="J1630">
        <v>4</v>
      </c>
      <c r="K1630">
        <v>0</v>
      </c>
      <c r="L1630">
        <v>257.13</v>
      </c>
      <c r="M1630">
        <v>8.36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265.49</v>
      </c>
      <c r="U1630">
        <v>556</v>
      </c>
      <c r="V1630" t="str">
        <f>VLOOKUP(Tabela1[[#This Row],[CÓD FORNECEDOR]],'[1]BASE FORNECEDORES'!$A:$N,11,0)</f>
        <v>72.770.878/0001-17</v>
      </c>
      <c r="W1630" t="str">
        <f>VLOOKUP(Tabela1[[#This Row],[CNPJ]],'[1]BASE FORNECEDORES'!$K:$R,8,0)</f>
        <v>BRASILUX TINTAS TECNICAS LTDA</v>
      </c>
      <c r="X1630">
        <v>84633</v>
      </c>
      <c r="Y1630" t="str">
        <f>VLOOKUP(Tabela1[[#This Row],[CÓD PRODUTO ]],[1]fornnecedor!$A:$G,7,0)</f>
        <v xml:space="preserve">BASES SISTEMA NO MACHINE </v>
      </c>
      <c r="Z1630">
        <v>798763</v>
      </c>
      <c r="AA1630" t="str">
        <f>Tabela1[[#This Row],[DESCRIÇÃO]]</f>
        <v>BRASILUX TINTAS TECNICAS LTDA</v>
      </c>
    </row>
    <row r="1631" spans="1:27" x14ac:dyDescent="0.3">
      <c r="A1631" t="s">
        <v>5624</v>
      </c>
      <c r="B1631" t="s">
        <v>547</v>
      </c>
      <c r="C1631" s="1">
        <v>46060</v>
      </c>
      <c r="D1631" s="2">
        <v>4000384891</v>
      </c>
      <c r="E1631" t="s">
        <v>4880</v>
      </c>
      <c r="G1631" t="s">
        <v>549</v>
      </c>
      <c r="H1631" t="s">
        <v>24</v>
      </c>
      <c r="I1631">
        <v>230.44</v>
      </c>
      <c r="J1631">
        <v>8</v>
      </c>
      <c r="K1631">
        <v>0</v>
      </c>
      <c r="L1631" s="3">
        <v>1843.5</v>
      </c>
      <c r="M1631">
        <v>59.91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s="3">
        <v>1903.41</v>
      </c>
      <c r="U1631">
        <v>556</v>
      </c>
      <c r="V1631" t="str">
        <f>VLOOKUP(Tabela1[[#This Row],[CÓD FORNECEDOR]],'[1]BASE FORNECEDORES'!$A:$N,11,0)</f>
        <v>72.770.878/0001-17</v>
      </c>
      <c r="W1631" t="str">
        <f>VLOOKUP(Tabela1[[#This Row],[CNPJ]],'[1]BASE FORNECEDORES'!$K:$R,8,0)</f>
        <v>BRASILUX TINTAS TECNICAS LTDA</v>
      </c>
      <c r="X1631">
        <v>84891</v>
      </c>
      <c r="Y1631" t="str">
        <f>VLOOKUP(Tabela1[[#This Row],[CÓD PRODUTO ]],[1]fornnecedor!$A:$G,7,0)</f>
        <v xml:space="preserve">BASES SISTEMA NO MACHINE </v>
      </c>
      <c r="Z1631">
        <v>798763</v>
      </c>
      <c r="AA1631" t="str">
        <f>Tabela1[[#This Row],[DESCRIÇÃO]]</f>
        <v>BRASILUX TINTAS TECNICAS LTDA</v>
      </c>
    </row>
    <row r="1632" spans="1:27" x14ac:dyDescent="0.3">
      <c r="A1632" t="s">
        <v>5624</v>
      </c>
      <c r="B1632" t="s">
        <v>547</v>
      </c>
      <c r="C1632" s="1">
        <v>46060</v>
      </c>
      <c r="D1632" s="2">
        <v>3001584583</v>
      </c>
      <c r="E1632" t="s">
        <v>4593</v>
      </c>
      <c r="G1632" t="s">
        <v>549</v>
      </c>
      <c r="H1632" t="s">
        <v>24</v>
      </c>
      <c r="I1632">
        <v>73.66</v>
      </c>
      <c r="J1632">
        <v>12</v>
      </c>
      <c r="K1632">
        <v>0</v>
      </c>
      <c r="L1632">
        <v>883.89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883.89</v>
      </c>
      <c r="U1632">
        <v>556</v>
      </c>
      <c r="V1632" t="str">
        <f>VLOOKUP(Tabela1[[#This Row],[CÓD FORNECEDOR]],'[1]BASE FORNECEDORES'!$A:$N,11,0)</f>
        <v>72.770.878/0001-17</v>
      </c>
      <c r="W1632" t="str">
        <f>VLOOKUP(Tabela1[[#This Row],[CNPJ]],'[1]BASE FORNECEDORES'!$K:$R,8,0)</f>
        <v>BRASILUX TINTAS TECNICAS LTDA</v>
      </c>
      <c r="X1632">
        <v>84583</v>
      </c>
      <c r="Y1632" t="str">
        <f>VLOOKUP(Tabela1[[#This Row],[CÓD PRODUTO ]],[1]fornnecedor!$A:$G,7,0)</f>
        <v>PIGMENTOS IMOBILIÁRIOS</v>
      </c>
      <c r="Z1632">
        <v>798763</v>
      </c>
      <c r="AA1632" t="str">
        <f>Tabela1[[#This Row],[DESCRIÇÃO]]</f>
        <v>BRASILUX TINTAS TECNICAS LTDA</v>
      </c>
    </row>
    <row r="1633" spans="1:27" x14ac:dyDescent="0.3">
      <c r="A1633" t="s">
        <v>5624</v>
      </c>
      <c r="B1633" t="s">
        <v>547</v>
      </c>
      <c r="C1633" s="1">
        <v>46060</v>
      </c>
      <c r="D1633" s="2">
        <v>3001584589</v>
      </c>
      <c r="E1633" t="s">
        <v>5007</v>
      </c>
      <c r="G1633" t="s">
        <v>549</v>
      </c>
      <c r="H1633" t="s">
        <v>24</v>
      </c>
      <c r="I1633">
        <v>60.33</v>
      </c>
      <c r="J1633">
        <v>4</v>
      </c>
      <c r="K1633">
        <v>0</v>
      </c>
      <c r="L1633">
        <v>241.32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241.32</v>
      </c>
      <c r="U1633">
        <v>556</v>
      </c>
      <c r="V1633" t="str">
        <f>VLOOKUP(Tabela1[[#This Row],[CÓD FORNECEDOR]],'[1]BASE FORNECEDORES'!$A:$N,11,0)</f>
        <v>72.770.878/0001-17</v>
      </c>
      <c r="W1633" t="str">
        <f>VLOOKUP(Tabela1[[#This Row],[CNPJ]],'[1]BASE FORNECEDORES'!$K:$R,8,0)</f>
        <v>BRASILUX TINTAS TECNICAS LTDA</v>
      </c>
      <c r="X1633">
        <v>84589</v>
      </c>
      <c r="Y1633" t="str">
        <f>VLOOKUP(Tabela1[[#This Row],[CÓD PRODUTO ]],[1]fornnecedor!$A:$G,7,0)</f>
        <v>PIGMENTOS IMOBILIÁRIOS</v>
      </c>
      <c r="Z1633">
        <v>798763</v>
      </c>
      <c r="AA1633" t="str">
        <f>Tabela1[[#This Row],[DESCRIÇÃO]]</f>
        <v>BRASILUX TINTAS TECNICAS LTDA</v>
      </c>
    </row>
    <row r="1634" spans="1:27" x14ac:dyDescent="0.3">
      <c r="A1634" t="s">
        <v>5624</v>
      </c>
      <c r="B1634" t="s">
        <v>547</v>
      </c>
      <c r="C1634" s="1">
        <v>46060</v>
      </c>
      <c r="D1634" s="2">
        <v>4000184330</v>
      </c>
      <c r="E1634" t="s">
        <v>649</v>
      </c>
      <c r="G1634" t="s">
        <v>549</v>
      </c>
      <c r="H1634" t="s">
        <v>24</v>
      </c>
      <c r="I1634">
        <v>48.9</v>
      </c>
      <c r="J1634">
        <v>8</v>
      </c>
      <c r="K1634">
        <v>0</v>
      </c>
      <c r="L1634">
        <v>391.18</v>
      </c>
      <c r="M1634">
        <v>12.71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403.89</v>
      </c>
      <c r="U1634">
        <v>556</v>
      </c>
      <c r="V1634" t="str">
        <f>VLOOKUP(Tabela1[[#This Row],[CÓD FORNECEDOR]],'[1]BASE FORNECEDORES'!$A:$N,11,0)</f>
        <v>72.770.878/0001-17</v>
      </c>
      <c r="W1634" t="str">
        <f>VLOOKUP(Tabela1[[#This Row],[CNPJ]],'[1]BASE FORNECEDORES'!$K:$R,8,0)</f>
        <v>BRASILUX TINTAS TECNICAS LTDA</v>
      </c>
      <c r="X1634">
        <v>84330</v>
      </c>
      <c r="Y1634" t="str">
        <f>VLOOKUP(Tabela1[[#This Row],[CÓD PRODUTO ]],[1]fornnecedor!$A:$G,7,0)</f>
        <v>ESMALTES</v>
      </c>
      <c r="Z1634">
        <v>798763</v>
      </c>
      <c r="AA1634" t="str">
        <f>Tabela1[[#This Row],[DESCRIÇÃO]]</f>
        <v>BRASILUX TINTAS TECNICAS LTDA</v>
      </c>
    </row>
    <row r="1635" spans="1:27" x14ac:dyDescent="0.3">
      <c r="A1635" t="s">
        <v>5624</v>
      </c>
      <c r="B1635" t="s">
        <v>547</v>
      </c>
      <c r="C1635" s="1">
        <v>46060</v>
      </c>
      <c r="D1635" s="2">
        <v>4000184356</v>
      </c>
      <c r="E1635" t="s">
        <v>3364</v>
      </c>
      <c r="G1635" t="s">
        <v>549</v>
      </c>
      <c r="H1635" t="s">
        <v>24</v>
      </c>
      <c r="I1635">
        <v>14.46</v>
      </c>
      <c r="J1635">
        <v>6</v>
      </c>
      <c r="K1635">
        <v>0</v>
      </c>
      <c r="L1635">
        <v>86.76</v>
      </c>
      <c r="M1635">
        <v>2.82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89.58</v>
      </c>
      <c r="U1635">
        <v>556</v>
      </c>
      <c r="V1635" t="str">
        <f>VLOOKUP(Tabela1[[#This Row],[CÓD FORNECEDOR]],'[1]BASE FORNECEDORES'!$A:$N,11,0)</f>
        <v>72.770.878/0001-17</v>
      </c>
      <c r="W1635" t="str">
        <f>VLOOKUP(Tabela1[[#This Row],[CNPJ]],'[1]BASE FORNECEDORES'!$K:$R,8,0)</f>
        <v>BRASILUX TINTAS TECNICAS LTDA</v>
      </c>
      <c r="X1635">
        <v>84356</v>
      </c>
      <c r="Y1635" t="str">
        <f>VLOOKUP(Tabela1[[#This Row],[CÓD PRODUTO ]],[1]fornnecedor!$A:$G,7,0)</f>
        <v>ESMALTES</v>
      </c>
      <c r="Z1635">
        <v>798763</v>
      </c>
      <c r="AA1635" t="str">
        <f>Tabela1[[#This Row],[DESCRIÇÃO]]</f>
        <v>BRASILUX TINTAS TECNICAS LTDA</v>
      </c>
    </row>
    <row r="1636" spans="1:27" x14ac:dyDescent="0.3">
      <c r="A1636" t="s">
        <v>5624</v>
      </c>
      <c r="B1636" t="s">
        <v>547</v>
      </c>
      <c r="C1636" s="1">
        <v>46060</v>
      </c>
      <c r="D1636" s="2">
        <v>4000184349</v>
      </c>
      <c r="E1636" t="s">
        <v>651</v>
      </c>
      <c r="G1636" t="s">
        <v>549</v>
      </c>
      <c r="H1636" t="s">
        <v>24</v>
      </c>
      <c r="I1636">
        <v>20.28</v>
      </c>
      <c r="J1636">
        <v>6</v>
      </c>
      <c r="K1636">
        <v>0</v>
      </c>
      <c r="L1636">
        <v>121.69</v>
      </c>
      <c r="M1636">
        <v>3.96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125.65</v>
      </c>
      <c r="U1636">
        <v>556</v>
      </c>
      <c r="V1636" t="str">
        <f>VLOOKUP(Tabela1[[#This Row],[CÓD FORNECEDOR]],'[1]BASE FORNECEDORES'!$A:$N,11,0)</f>
        <v>72.770.878/0001-17</v>
      </c>
      <c r="W1636" t="str">
        <f>VLOOKUP(Tabela1[[#This Row],[CNPJ]],'[1]BASE FORNECEDORES'!$K:$R,8,0)</f>
        <v>BRASILUX TINTAS TECNICAS LTDA</v>
      </c>
      <c r="X1636">
        <v>84349</v>
      </c>
      <c r="Y1636" t="str">
        <f>VLOOKUP(Tabela1[[#This Row],[CÓD PRODUTO ]],[1]fornnecedor!$A:$G,7,0)</f>
        <v>ESMALTES</v>
      </c>
      <c r="Z1636">
        <v>798763</v>
      </c>
      <c r="AA1636" t="str">
        <f>Tabela1[[#This Row],[DESCRIÇÃO]]</f>
        <v>BRASILUX TINTAS TECNICAS LTDA</v>
      </c>
    </row>
    <row r="1637" spans="1:27" x14ac:dyDescent="0.3">
      <c r="A1637" t="s">
        <v>5624</v>
      </c>
      <c r="B1637" t="s">
        <v>547</v>
      </c>
      <c r="C1637" s="1">
        <v>46060</v>
      </c>
      <c r="D1637" s="2">
        <v>4000184131</v>
      </c>
      <c r="E1637" t="s">
        <v>2914</v>
      </c>
      <c r="G1637" t="s">
        <v>549</v>
      </c>
      <c r="H1637" t="s">
        <v>24</v>
      </c>
      <c r="I1637">
        <v>6.54</v>
      </c>
      <c r="J1637">
        <v>12</v>
      </c>
      <c r="K1637">
        <v>0</v>
      </c>
      <c r="L1637">
        <v>78.510000000000005</v>
      </c>
      <c r="M1637">
        <v>2.5499999999999998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81.06</v>
      </c>
      <c r="U1637">
        <v>556</v>
      </c>
      <c r="V1637" t="str">
        <f>VLOOKUP(Tabela1[[#This Row],[CÓD FORNECEDOR]],'[1]BASE FORNECEDORES'!$A:$N,11,0)</f>
        <v>72.770.878/0001-17</v>
      </c>
      <c r="W1637" t="str">
        <f>VLOOKUP(Tabela1[[#This Row],[CNPJ]],'[1]BASE FORNECEDORES'!$K:$R,8,0)</f>
        <v>BRASILUX TINTAS TECNICAS LTDA</v>
      </c>
      <c r="X1637">
        <v>84131</v>
      </c>
      <c r="Y1637" t="str">
        <f>VLOOKUP(Tabela1[[#This Row],[CÓD PRODUTO ]],[1]fornnecedor!$A:$G,7,0)</f>
        <v>ESMALTES</v>
      </c>
      <c r="Z1637">
        <v>798763</v>
      </c>
      <c r="AA1637" t="str">
        <f>Tabela1[[#This Row],[DESCRIÇÃO]]</f>
        <v>BRASILUX TINTAS TECNICAS LTDA</v>
      </c>
    </row>
    <row r="1638" spans="1:27" x14ac:dyDescent="0.3">
      <c r="A1638" t="s">
        <v>5624</v>
      </c>
      <c r="B1638" t="s">
        <v>547</v>
      </c>
      <c r="C1638" s="1">
        <v>46060</v>
      </c>
      <c r="D1638" s="2">
        <v>4000184351</v>
      </c>
      <c r="E1638" t="s">
        <v>654</v>
      </c>
      <c r="G1638" t="s">
        <v>549</v>
      </c>
      <c r="H1638" t="s">
        <v>24</v>
      </c>
      <c r="I1638">
        <v>48.89</v>
      </c>
      <c r="J1638">
        <v>12</v>
      </c>
      <c r="K1638">
        <v>0</v>
      </c>
      <c r="L1638">
        <v>586.73</v>
      </c>
      <c r="M1638">
        <v>19.07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605.79999999999995</v>
      </c>
      <c r="U1638">
        <v>556</v>
      </c>
      <c r="V1638" t="str">
        <f>VLOOKUP(Tabela1[[#This Row],[CÓD FORNECEDOR]],'[1]BASE FORNECEDORES'!$A:$N,11,0)</f>
        <v>72.770.878/0001-17</v>
      </c>
      <c r="W1638" t="str">
        <f>VLOOKUP(Tabela1[[#This Row],[CNPJ]],'[1]BASE FORNECEDORES'!$K:$R,8,0)</f>
        <v>BRASILUX TINTAS TECNICAS LTDA</v>
      </c>
      <c r="X1638">
        <v>84351</v>
      </c>
      <c r="Y1638" t="str">
        <f>VLOOKUP(Tabela1[[#This Row],[CÓD PRODUTO ]],[1]fornnecedor!$A:$G,7,0)</f>
        <v>ESMALTES</v>
      </c>
      <c r="Z1638">
        <v>798763</v>
      </c>
      <c r="AA1638" t="str">
        <f>Tabela1[[#This Row],[DESCRIÇÃO]]</f>
        <v>BRASILUX TINTAS TECNICAS LTDA</v>
      </c>
    </row>
    <row r="1639" spans="1:27" x14ac:dyDescent="0.3">
      <c r="A1639" t="s">
        <v>5624</v>
      </c>
      <c r="B1639" t="s">
        <v>547</v>
      </c>
      <c r="C1639" s="1">
        <v>46060</v>
      </c>
      <c r="D1639" s="2">
        <v>4000185009</v>
      </c>
      <c r="E1639" t="s">
        <v>3442</v>
      </c>
      <c r="G1639" t="s">
        <v>549</v>
      </c>
      <c r="H1639" t="s">
        <v>24</v>
      </c>
      <c r="I1639">
        <v>45.46</v>
      </c>
      <c r="J1639">
        <v>12</v>
      </c>
      <c r="K1639">
        <v>0</v>
      </c>
      <c r="L1639">
        <v>545.47</v>
      </c>
      <c r="M1639">
        <v>17.73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563.20000000000005</v>
      </c>
      <c r="U1639">
        <v>556</v>
      </c>
      <c r="V1639" t="str">
        <f>VLOOKUP(Tabela1[[#This Row],[CÓD FORNECEDOR]],'[1]BASE FORNECEDORES'!$A:$N,11,0)</f>
        <v>72.770.878/0001-17</v>
      </c>
      <c r="W1639" t="str">
        <f>VLOOKUP(Tabela1[[#This Row],[CNPJ]],'[1]BASE FORNECEDORES'!$K:$R,8,0)</f>
        <v>BRASILUX TINTAS TECNICAS LTDA</v>
      </c>
      <c r="X1639">
        <v>85009</v>
      </c>
      <c r="Y1639" t="str">
        <f>VLOOKUP(Tabela1[[#This Row],[CÓD PRODUTO ]],[1]fornnecedor!$A:$G,7,0)</f>
        <v>ESMALTES</v>
      </c>
      <c r="Z1639">
        <v>798763</v>
      </c>
      <c r="AA1639" t="str">
        <f>Tabela1[[#This Row],[DESCRIÇÃO]]</f>
        <v>BRASILUX TINTAS TECNICAS LTDA</v>
      </c>
    </row>
    <row r="1640" spans="1:27" x14ac:dyDescent="0.3">
      <c r="A1640" t="s">
        <v>5624</v>
      </c>
      <c r="B1640" t="s">
        <v>547</v>
      </c>
      <c r="C1640" s="1">
        <v>46060</v>
      </c>
      <c r="D1640" s="2">
        <v>4000184134</v>
      </c>
      <c r="E1640" t="s">
        <v>658</v>
      </c>
      <c r="G1640" t="s">
        <v>549</v>
      </c>
      <c r="H1640" t="s">
        <v>24</v>
      </c>
      <c r="I1640">
        <v>5.39</v>
      </c>
      <c r="J1640">
        <v>12</v>
      </c>
      <c r="K1640">
        <v>0</v>
      </c>
      <c r="L1640">
        <v>64.7</v>
      </c>
      <c r="M1640">
        <v>2.1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66.8</v>
      </c>
      <c r="U1640">
        <v>556</v>
      </c>
      <c r="V1640" t="str">
        <f>VLOOKUP(Tabela1[[#This Row],[CÓD FORNECEDOR]],'[1]BASE FORNECEDORES'!$A:$N,11,0)</f>
        <v>72.770.878/0001-17</v>
      </c>
      <c r="W1640" t="str">
        <f>VLOOKUP(Tabela1[[#This Row],[CNPJ]],'[1]BASE FORNECEDORES'!$K:$R,8,0)</f>
        <v>BRASILUX TINTAS TECNICAS LTDA</v>
      </c>
      <c r="X1640">
        <v>84134</v>
      </c>
      <c r="Y1640" t="str">
        <f>VLOOKUP(Tabela1[[#This Row],[CÓD PRODUTO ]],[1]fornnecedor!$A:$G,7,0)</f>
        <v>ESMALTES</v>
      </c>
      <c r="Z1640">
        <v>798763</v>
      </c>
      <c r="AA1640" t="str">
        <f>Tabela1[[#This Row],[DESCRIÇÃO]]</f>
        <v>BRASILUX TINTAS TECNICAS LTDA</v>
      </c>
    </row>
    <row r="1641" spans="1:27" x14ac:dyDescent="0.3">
      <c r="A1641" t="s">
        <v>5624</v>
      </c>
      <c r="B1641" t="s">
        <v>547</v>
      </c>
      <c r="C1641" s="1">
        <v>46060</v>
      </c>
      <c r="D1641" s="2">
        <v>4000184331</v>
      </c>
      <c r="E1641" t="s">
        <v>660</v>
      </c>
      <c r="G1641" t="s">
        <v>549</v>
      </c>
      <c r="H1641" t="s">
        <v>24</v>
      </c>
      <c r="I1641">
        <v>48.9</v>
      </c>
      <c r="J1641">
        <v>60</v>
      </c>
      <c r="K1641">
        <v>0</v>
      </c>
      <c r="L1641" s="3">
        <v>2933.87</v>
      </c>
      <c r="M1641">
        <v>95.35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s="3">
        <v>3029.22</v>
      </c>
      <c r="U1641">
        <v>556</v>
      </c>
      <c r="V1641" t="str">
        <f>VLOOKUP(Tabela1[[#This Row],[CÓD FORNECEDOR]],'[1]BASE FORNECEDORES'!$A:$N,11,0)</f>
        <v>72.770.878/0001-17</v>
      </c>
      <c r="W1641" t="str">
        <f>VLOOKUP(Tabela1[[#This Row],[CNPJ]],'[1]BASE FORNECEDORES'!$K:$R,8,0)</f>
        <v>BRASILUX TINTAS TECNICAS LTDA</v>
      </c>
      <c r="X1641">
        <v>84331</v>
      </c>
      <c r="Y1641" t="str">
        <f>VLOOKUP(Tabela1[[#This Row],[CÓD PRODUTO ]],[1]fornnecedor!$A:$G,7,0)</f>
        <v>ESMALTES</v>
      </c>
      <c r="Z1641">
        <v>798763</v>
      </c>
      <c r="AA1641" t="str">
        <f>Tabela1[[#This Row],[DESCRIÇÃO]]</f>
        <v>BRASILUX TINTAS TECNICAS LTDA</v>
      </c>
    </row>
    <row r="1642" spans="1:27" x14ac:dyDescent="0.3">
      <c r="A1642" t="s">
        <v>5624</v>
      </c>
      <c r="B1642" t="s">
        <v>547</v>
      </c>
      <c r="C1642" s="1">
        <v>46060</v>
      </c>
      <c r="D1642" s="2">
        <v>4000184146</v>
      </c>
      <c r="E1642" t="s">
        <v>663</v>
      </c>
      <c r="G1642" t="s">
        <v>549</v>
      </c>
      <c r="H1642" t="s">
        <v>24</v>
      </c>
      <c r="I1642">
        <v>15.39</v>
      </c>
      <c r="J1642">
        <v>6</v>
      </c>
      <c r="K1642">
        <v>0</v>
      </c>
      <c r="L1642">
        <v>92.36</v>
      </c>
      <c r="M1642">
        <v>3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95.36</v>
      </c>
      <c r="U1642">
        <v>556</v>
      </c>
      <c r="V1642" t="str">
        <f>VLOOKUP(Tabela1[[#This Row],[CÓD FORNECEDOR]],'[1]BASE FORNECEDORES'!$A:$N,11,0)</f>
        <v>72.770.878/0001-17</v>
      </c>
      <c r="W1642" t="str">
        <f>VLOOKUP(Tabela1[[#This Row],[CNPJ]],'[1]BASE FORNECEDORES'!$K:$R,8,0)</f>
        <v>BRASILUX TINTAS TECNICAS LTDA</v>
      </c>
      <c r="X1642">
        <v>84146</v>
      </c>
      <c r="Y1642" t="str">
        <f>VLOOKUP(Tabela1[[#This Row],[CÓD PRODUTO ]],[1]fornnecedor!$A:$G,7,0)</f>
        <v>ESMALTES</v>
      </c>
      <c r="Z1642">
        <v>798763</v>
      </c>
      <c r="AA1642" t="str">
        <f>Tabela1[[#This Row],[DESCRIÇÃO]]</f>
        <v>BRASILUX TINTAS TECNICAS LTDA</v>
      </c>
    </row>
    <row r="1643" spans="1:27" x14ac:dyDescent="0.3">
      <c r="A1643" t="s">
        <v>5624</v>
      </c>
      <c r="B1643" t="s">
        <v>547</v>
      </c>
      <c r="C1643" s="1">
        <v>46060</v>
      </c>
      <c r="D1643" s="2">
        <v>4000184334</v>
      </c>
      <c r="E1643" t="s">
        <v>666</v>
      </c>
      <c r="G1643" t="s">
        <v>549</v>
      </c>
      <c r="H1643" t="s">
        <v>24</v>
      </c>
      <c r="I1643">
        <v>44.82</v>
      </c>
      <c r="J1643">
        <v>20</v>
      </c>
      <c r="K1643">
        <v>0</v>
      </c>
      <c r="L1643">
        <v>896.4</v>
      </c>
      <c r="M1643">
        <v>29.13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925.53</v>
      </c>
      <c r="U1643">
        <v>556</v>
      </c>
      <c r="V1643" t="str">
        <f>VLOOKUP(Tabela1[[#This Row],[CÓD FORNECEDOR]],'[1]BASE FORNECEDORES'!$A:$N,11,0)</f>
        <v>72.770.878/0001-17</v>
      </c>
      <c r="W1643" t="str">
        <f>VLOOKUP(Tabela1[[#This Row],[CNPJ]],'[1]BASE FORNECEDORES'!$K:$R,8,0)</f>
        <v>BRASILUX TINTAS TECNICAS LTDA</v>
      </c>
      <c r="X1643">
        <v>84334</v>
      </c>
      <c r="Y1643" t="str">
        <f>VLOOKUP(Tabela1[[#This Row],[CÓD PRODUTO ]],[1]fornnecedor!$A:$G,7,0)</f>
        <v>ESMALTES</v>
      </c>
      <c r="Z1643">
        <v>798763</v>
      </c>
      <c r="AA1643" t="str">
        <f>Tabela1[[#This Row],[DESCRIÇÃO]]</f>
        <v>BRASILUX TINTAS TECNICAS LTDA</v>
      </c>
    </row>
    <row r="1644" spans="1:27" x14ac:dyDescent="0.3">
      <c r="A1644" t="s">
        <v>5624</v>
      </c>
      <c r="B1644" t="s">
        <v>547</v>
      </c>
      <c r="C1644" s="1">
        <v>46060</v>
      </c>
      <c r="D1644" s="2">
        <v>4000184122</v>
      </c>
      <c r="E1644" t="s">
        <v>3417</v>
      </c>
      <c r="G1644" t="s">
        <v>549</v>
      </c>
      <c r="H1644" t="s">
        <v>24</v>
      </c>
      <c r="I1644">
        <v>13.12</v>
      </c>
      <c r="J1644">
        <v>6</v>
      </c>
      <c r="K1644">
        <v>0</v>
      </c>
      <c r="L1644">
        <v>78.7</v>
      </c>
      <c r="M1644">
        <v>2.56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81.260000000000005</v>
      </c>
      <c r="U1644">
        <v>556</v>
      </c>
      <c r="V1644" t="str">
        <f>VLOOKUP(Tabela1[[#This Row],[CÓD FORNECEDOR]],'[1]BASE FORNECEDORES'!$A:$N,11,0)</f>
        <v>72.770.878/0001-17</v>
      </c>
      <c r="W1644" t="str">
        <f>VLOOKUP(Tabela1[[#This Row],[CNPJ]],'[1]BASE FORNECEDORES'!$K:$R,8,0)</f>
        <v>BRASILUX TINTAS TECNICAS LTDA</v>
      </c>
      <c r="X1644">
        <v>84122</v>
      </c>
      <c r="Y1644" t="str">
        <f>VLOOKUP(Tabela1[[#This Row],[CÓD PRODUTO ]],[1]fornnecedor!$A:$G,7,0)</f>
        <v>ESMALTES</v>
      </c>
      <c r="Z1644">
        <v>798763</v>
      </c>
      <c r="AA1644" t="str">
        <f>Tabela1[[#This Row],[DESCRIÇÃO]]</f>
        <v>BRASILUX TINTAS TECNICAS LTDA</v>
      </c>
    </row>
    <row r="1645" spans="1:27" x14ac:dyDescent="0.3">
      <c r="A1645" t="s">
        <v>5624</v>
      </c>
      <c r="B1645" t="s">
        <v>547</v>
      </c>
      <c r="C1645" s="1">
        <v>46060</v>
      </c>
      <c r="D1645" s="2">
        <v>4000184335</v>
      </c>
      <c r="E1645" t="s">
        <v>670</v>
      </c>
      <c r="G1645" t="s">
        <v>549</v>
      </c>
      <c r="H1645" t="s">
        <v>24</v>
      </c>
      <c r="I1645">
        <v>47.63</v>
      </c>
      <c r="J1645">
        <v>20</v>
      </c>
      <c r="K1645">
        <v>0</v>
      </c>
      <c r="L1645">
        <v>952.57</v>
      </c>
      <c r="M1645">
        <v>30.96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983.53</v>
      </c>
      <c r="U1645">
        <v>556</v>
      </c>
      <c r="V1645" t="str">
        <f>VLOOKUP(Tabela1[[#This Row],[CÓD FORNECEDOR]],'[1]BASE FORNECEDORES'!$A:$N,11,0)</f>
        <v>72.770.878/0001-17</v>
      </c>
      <c r="W1645" t="str">
        <f>VLOOKUP(Tabela1[[#This Row],[CNPJ]],'[1]BASE FORNECEDORES'!$K:$R,8,0)</f>
        <v>BRASILUX TINTAS TECNICAS LTDA</v>
      </c>
      <c r="X1645">
        <v>84335</v>
      </c>
      <c r="Y1645" t="str">
        <f>VLOOKUP(Tabela1[[#This Row],[CÓD PRODUTO ]],[1]fornnecedor!$A:$G,7,0)</f>
        <v>ESMALTES</v>
      </c>
      <c r="Z1645">
        <v>798763</v>
      </c>
      <c r="AA1645" t="str">
        <f>Tabela1[[#This Row],[DESCRIÇÃO]]</f>
        <v>BRASILUX TINTAS TECNICAS LTDA</v>
      </c>
    </row>
    <row r="1646" spans="1:27" x14ac:dyDescent="0.3">
      <c r="A1646" t="s">
        <v>5624</v>
      </c>
      <c r="B1646" t="s">
        <v>547</v>
      </c>
      <c r="C1646" s="1">
        <v>46060</v>
      </c>
      <c r="D1646" s="2">
        <v>4000184123</v>
      </c>
      <c r="E1646" t="s">
        <v>674</v>
      </c>
      <c r="G1646" t="s">
        <v>549</v>
      </c>
      <c r="H1646" t="s">
        <v>24</v>
      </c>
      <c r="I1646">
        <v>13.63</v>
      </c>
      <c r="J1646">
        <v>60</v>
      </c>
      <c r="K1646">
        <v>0</v>
      </c>
      <c r="L1646">
        <v>818.04</v>
      </c>
      <c r="M1646">
        <v>26.59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844.63</v>
      </c>
      <c r="U1646">
        <v>556</v>
      </c>
      <c r="V1646" t="str">
        <f>VLOOKUP(Tabela1[[#This Row],[CÓD FORNECEDOR]],'[1]BASE FORNECEDORES'!$A:$N,11,0)</f>
        <v>72.770.878/0001-17</v>
      </c>
      <c r="W1646" t="str">
        <f>VLOOKUP(Tabela1[[#This Row],[CNPJ]],'[1]BASE FORNECEDORES'!$K:$R,8,0)</f>
        <v>BRASILUX TINTAS TECNICAS LTDA</v>
      </c>
      <c r="X1646">
        <v>84123</v>
      </c>
      <c r="Y1646" t="str">
        <f>VLOOKUP(Tabela1[[#This Row],[CÓD PRODUTO ]],[1]fornnecedor!$A:$G,7,0)</f>
        <v>ESMALTES</v>
      </c>
      <c r="Z1646">
        <v>798763</v>
      </c>
      <c r="AA1646" t="str">
        <f>Tabela1[[#This Row],[DESCRIÇÃO]]</f>
        <v>BRASILUX TINTAS TECNICAS LTDA</v>
      </c>
    </row>
    <row r="1647" spans="1:27" x14ac:dyDescent="0.3">
      <c r="A1647" t="s">
        <v>5624</v>
      </c>
      <c r="B1647" t="s">
        <v>547</v>
      </c>
      <c r="C1647" s="1">
        <v>46060</v>
      </c>
      <c r="D1647" s="2">
        <v>4000184145</v>
      </c>
      <c r="E1647" t="s">
        <v>675</v>
      </c>
      <c r="G1647" t="s">
        <v>549</v>
      </c>
      <c r="H1647" t="s">
        <v>24</v>
      </c>
      <c r="I1647">
        <v>48.9</v>
      </c>
      <c r="J1647">
        <v>20</v>
      </c>
      <c r="K1647">
        <v>0</v>
      </c>
      <c r="L1647">
        <v>978.07</v>
      </c>
      <c r="M1647">
        <v>31.78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 s="3">
        <v>1009.85</v>
      </c>
      <c r="U1647">
        <v>556</v>
      </c>
      <c r="V1647" t="str">
        <f>VLOOKUP(Tabela1[[#This Row],[CÓD FORNECEDOR]],'[1]BASE FORNECEDORES'!$A:$N,11,0)</f>
        <v>72.770.878/0001-17</v>
      </c>
      <c r="W1647" t="str">
        <f>VLOOKUP(Tabela1[[#This Row],[CNPJ]],'[1]BASE FORNECEDORES'!$K:$R,8,0)</f>
        <v>BRASILUX TINTAS TECNICAS LTDA</v>
      </c>
      <c r="X1647">
        <v>84145</v>
      </c>
      <c r="Y1647" t="str">
        <f>VLOOKUP(Tabela1[[#This Row],[CÓD PRODUTO ]],[1]fornnecedor!$A:$G,7,0)</f>
        <v>ESMALTES</v>
      </c>
      <c r="Z1647">
        <v>798763</v>
      </c>
      <c r="AA1647" t="str">
        <f>Tabela1[[#This Row],[DESCRIÇÃO]]</f>
        <v>BRASILUX TINTAS TECNICAS LTDA</v>
      </c>
    </row>
    <row r="1648" spans="1:27" x14ac:dyDescent="0.3">
      <c r="A1648" t="s">
        <v>5624</v>
      </c>
      <c r="B1648" t="s">
        <v>547</v>
      </c>
      <c r="C1648" s="1">
        <v>46060</v>
      </c>
      <c r="D1648" s="2">
        <v>4000184147</v>
      </c>
      <c r="E1648" t="s">
        <v>676</v>
      </c>
      <c r="G1648" t="s">
        <v>549</v>
      </c>
      <c r="H1648" t="s">
        <v>24</v>
      </c>
      <c r="I1648">
        <v>13.85</v>
      </c>
      <c r="J1648">
        <v>30</v>
      </c>
      <c r="K1648">
        <v>0</v>
      </c>
      <c r="L1648">
        <v>415.41</v>
      </c>
      <c r="M1648">
        <v>13.5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428.91</v>
      </c>
      <c r="U1648">
        <v>556</v>
      </c>
      <c r="V1648" t="str">
        <f>VLOOKUP(Tabela1[[#This Row],[CÓD FORNECEDOR]],'[1]BASE FORNECEDORES'!$A:$N,11,0)</f>
        <v>72.770.878/0001-17</v>
      </c>
      <c r="W1648" t="str">
        <f>VLOOKUP(Tabela1[[#This Row],[CNPJ]],'[1]BASE FORNECEDORES'!$K:$R,8,0)</f>
        <v>BRASILUX TINTAS TECNICAS LTDA</v>
      </c>
      <c r="X1648">
        <v>84147</v>
      </c>
      <c r="Y1648" t="str">
        <f>VLOOKUP(Tabela1[[#This Row],[CÓD PRODUTO ]],[1]fornnecedor!$A:$G,7,0)</f>
        <v>ESMALTES</v>
      </c>
      <c r="Z1648">
        <v>798763</v>
      </c>
      <c r="AA1648" t="str">
        <f>Tabela1[[#This Row],[DESCRIÇÃO]]</f>
        <v>BRASILUX TINTAS TECNICAS LTDA</v>
      </c>
    </row>
    <row r="1649" spans="1:27" x14ac:dyDescent="0.3">
      <c r="A1649" t="s">
        <v>5624</v>
      </c>
      <c r="B1649" t="s">
        <v>547</v>
      </c>
      <c r="C1649" s="1">
        <v>46060</v>
      </c>
      <c r="D1649" s="2">
        <v>4000184128</v>
      </c>
      <c r="E1649" t="s">
        <v>3714</v>
      </c>
      <c r="G1649" t="s">
        <v>549</v>
      </c>
      <c r="H1649" t="s">
        <v>24</v>
      </c>
      <c r="I1649">
        <v>14.89</v>
      </c>
      <c r="J1649">
        <v>6</v>
      </c>
      <c r="K1649">
        <v>0</v>
      </c>
      <c r="L1649">
        <v>89.35</v>
      </c>
      <c r="M1649">
        <v>2.91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92.26</v>
      </c>
      <c r="U1649">
        <v>556</v>
      </c>
      <c r="V1649" t="str">
        <f>VLOOKUP(Tabela1[[#This Row],[CÓD FORNECEDOR]],'[1]BASE FORNECEDORES'!$A:$N,11,0)</f>
        <v>72.770.878/0001-17</v>
      </c>
      <c r="W1649" t="str">
        <f>VLOOKUP(Tabela1[[#This Row],[CNPJ]],'[1]BASE FORNECEDORES'!$K:$R,8,0)</f>
        <v>BRASILUX TINTAS TECNICAS LTDA</v>
      </c>
      <c r="X1649">
        <v>84128</v>
      </c>
      <c r="Y1649" t="str">
        <f>VLOOKUP(Tabela1[[#This Row],[CÓD PRODUTO ]],[1]fornnecedor!$A:$G,7,0)</f>
        <v>ESMALTES</v>
      </c>
      <c r="Z1649">
        <v>798763</v>
      </c>
      <c r="AA1649" t="str">
        <f>Tabela1[[#This Row],[DESCRIÇÃO]]</f>
        <v>BRASILUX TINTAS TECNICAS LTDA</v>
      </c>
    </row>
    <row r="1650" spans="1:27" x14ac:dyDescent="0.3">
      <c r="A1650" t="s">
        <v>5624</v>
      </c>
      <c r="B1650" t="s">
        <v>547</v>
      </c>
      <c r="C1650" s="1">
        <v>46060</v>
      </c>
      <c r="D1650" s="2">
        <v>4000184129</v>
      </c>
      <c r="E1650" t="s">
        <v>3295</v>
      </c>
      <c r="G1650" t="s">
        <v>549</v>
      </c>
      <c r="H1650" t="s">
        <v>24</v>
      </c>
      <c r="I1650">
        <v>13.54</v>
      </c>
      <c r="J1650">
        <v>6</v>
      </c>
      <c r="K1650">
        <v>0</v>
      </c>
      <c r="L1650">
        <v>81.260000000000005</v>
      </c>
      <c r="M1650">
        <v>2.64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83.9</v>
      </c>
      <c r="U1650">
        <v>556</v>
      </c>
      <c r="V1650" t="str">
        <f>VLOOKUP(Tabela1[[#This Row],[CÓD FORNECEDOR]],'[1]BASE FORNECEDORES'!$A:$N,11,0)</f>
        <v>72.770.878/0001-17</v>
      </c>
      <c r="W1650" t="str">
        <f>VLOOKUP(Tabela1[[#This Row],[CNPJ]],'[1]BASE FORNECEDORES'!$K:$R,8,0)</f>
        <v>BRASILUX TINTAS TECNICAS LTDA</v>
      </c>
      <c r="X1650">
        <v>84129</v>
      </c>
      <c r="Y1650" t="str">
        <f>VLOOKUP(Tabela1[[#This Row],[CÓD PRODUTO ]],[1]fornnecedor!$A:$G,7,0)</f>
        <v>ESMALTES</v>
      </c>
      <c r="Z1650">
        <v>798763</v>
      </c>
      <c r="AA1650" t="str">
        <f>Tabela1[[#This Row],[DESCRIÇÃO]]</f>
        <v>BRASILUX TINTAS TECNICAS LTDA</v>
      </c>
    </row>
    <row r="1651" spans="1:27" x14ac:dyDescent="0.3">
      <c r="A1651" t="s">
        <v>5624</v>
      </c>
      <c r="B1651" t="s">
        <v>547</v>
      </c>
      <c r="C1651" s="1">
        <v>46060</v>
      </c>
      <c r="D1651" s="2">
        <v>3000184257</v>
      </c>
      <c r="E1651" t="s">
        <v>2875</v>
      </c>
      <c r="G1651" t="s">
        <v>549</v>
      </c>
      <c r="H1651" t="s">
        <v>24</v>
      </c>
      <c r="I1651">
        <v>22.8</v>
      </c>
      <c r="J1651">
        <v>4</v>
      </c>
      <c r="K1651">
        <v>0</v>
      </c>
      <c r="L1651">
        <v>91.21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91.21</v>
      </c>
      <c r="U1651">
        <v>556</v>
      </c>
      <c r="V1651" t="str">
        <f>VLOOKUP(Tabela1[[#This Row],[CÓD FORNECEDOR]],'[1]BASE FORNECEDORES'!$A:$N,11,0)</f>
        <v>72.770.878/0001-17</v>
      </c>
      <c r="W1651" t="str">
        <f>VLOOKUP(Tabela1[[#This Row],[CNPJ]],'[1]BASE FORNECEDORES'!$K:$R,8,0)</f>
        <v>BRASILUX TINTAS TECNICAS LTDA</v>
      </c>
      <c r="X1651">
        <v>84257</v>
      </c>
      <c r="Y1651" t="str">
        <f>VLOOKUP(Tabela1[[#This Row],[CÓD PRODUTO ]],[1]fornnecedor!$A:$G,7,0)</f>
        <v>TINTA PAREDE</v>
      </c>
      <c r="Z1651">
        <v>798763</v>
      </c>
      <c r="AA1651" t="str">
        <f>Tabela1[[#This Row],[DESCRIÇÃO]]</f>
        <v>BRASILUX TINTAS TECNICAS LTDA</v>
      </c>
    </row>
    <row r="1652" spans="1:27" x14ac:dyDescent="0.3">
      <c r="A1652" t="s">
        <v>5624</v>
      </c>
      <c r="B1652" t="s">
        <v>547</v>
      </c>
      <c r="C1652" s="1">
        <v>46060</v>
      </c>
      <c r="D1652" s="2">
        <v>3000684596</v>
      </c>
      <c r="E1652" t="s">
        <v>3121</v>
      </c>
      <c r="G1652" t="s">
        <v>549</v>
      </c>
      <c r="H1652" t="s">
        <v>24</v>
      </c>
      <c r="I1652">
        <v>87.99</v>
      </c>
      <c r="J1652">
        <v>2</v>
      </c>
      <c r="K1652">
        <v>0</v>
      </c>
      <c r="L1652">
        <v>175.98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175.98</v>
      </c>
      <c r="U1652">
        <v>556</v>
      </c>
      <c r="V1652" t="str">
        <f>VLOOKUP(Tabela1[[#This Row],[CÓD FORNECEDOR]],'[1]BASE FORNECEDORES'!$A:$N,11,0)</f>
        <v>72.770.878/0001-17</v>
      </c>
      <c r="W1652" t="str">
        <f>VLOOKUP(Tabela1[[#This Row],[CNPJ]],'[1]BASE FORNECEDORES'!$K:$R,8,0)</f>
        <v>BRASILUX TINTAS TECNICAS LTDA</v>
      </c>
      <c r="X1652">
        <v>84596</v>
      </c>
      <c r="Y1652" t="str">
        <f>VLOOKUP(Tabela1[[#This Row],[CÓD PRODUTO ]],[1]fornnecedor!$A:$G,7,0)</f>
        <v>BASES IMOBILIÁRIAS</v>
      </c>
      <c r="Z1652">
        <v>798763</v>
      </c>
      <c r="AA1652" t="str">
        <f>Tabela1[[#This Row],[DESCRIÇÃO]]</f>
        <v>BRASILUX TINTAS TECNICAS LTDA</v>
      </c>
    </row>
    <row r="1653" spans="1:27" x14ac:dyDescent="0.3">
      <c r="A1653" t="s">
        <v>5624</v>
      </c>
      <c r="B1653" t="s">
        <v>547</v>
      </c>
      <c r="C1653" s="1">
        <v>46060</v>
      </c>
      <c r="D1653" s="2">
        <v>3000184259</v>
      </c>
      <c r="E1653" t="s">
        <v>684</v>
      </c>
      <c r="G1653" t="s">
        <v>549</v>
      </c>
      <c r="H1653" t="s">
        <v>24</v>
      </c>
      <c r="I1653">
        <v>21.98</v>
      </c>
      <c r="J1653">
        <v>4</v>
      </c>
      <c r="K1653">
        <v>0</v>
      </c>
      <c r="L1653">
        <v>87.92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87.92</v>
      </c>
      <c r="U1653">
        <v>556</v>
      </c>
      <c r="V1653" t="str">
        <f>VLOOKUP(Tabela1[[#This Row],[CÓD FORNECEDOR]],'[1]BASE FORNECEDORES'!$A:$N,11,0)</f>
        <v>72.770.878/0001-17</v>
      </c>
      <c r="W1653" t="str">
        <f>VLOOKUP(Tabela1[[#This Row],[CNPJ]],'[1]BASE FORNECEDORES'!$K:$R,8,0)</f>
        <v>BRASILUX TINTAS TECNICAS LTDA</v>
      </c>
      <c r="X1653">
        <v>84259</v>
      </c>
      <c r="Y1653" t="str">
        <f>VLOOKUP(Tabela1[[#This Row],[CÓD PRODUTO ]],[1]fornnecedor!$A:$G,7,0)</f>
        <v>TINTA PAREDE</v>
      </c>
      <c r="Z1653">
        <v>798763</v>
      </c>
      <c r="AA1653" t="str">
        <f>Tabela1[[#This Row],[DESCRIÇÃO]]</f>
        <v>BRASILUX TINTAS TECNICAS LTDA</v>
      </c>
    </row>
    <row r="1654" spans="1:27" x14ac:dyDescent="0.3">
      <c r="A1654" t="s">
        <v>5624</v>
      </c>
      <c r="B1654" t="s">
        <v>547</v>
      </c>
      <c r="C1654" s="1">
        <v>46060</v>
      </c>
      <c r="D1654" s="2">
        <v>3000384304</v>
      </c>
      <c r="E1654" t="s">
        <v>687</v>
      </c>
      <c r="G1654" t="s">
        <v>549</v>
      </c>
      <c r="H1654" t="s">
        <v>24</v>
      </c>
      <c r="I1654">
        <v>37.46</v>
      </c>
      <c r="J1654">
        <v>4</v>
      </c>
      <c r="K1654">
        <v>0</v>
      </c>
      <c r="L1654">
        <v>149.85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149.85</v>
      </c>
      <c r="U1654">
        <v>556</v>
      </c>
      <c r="V1654" t="str">
        <f>VLOOKUP(Tabela1[[#This Row],[CÓD FORNECEDOR]],'[1]BASE FORNECEDORES'!$A:$N,11,0)</f>
        <v>72.770.878/0001-17</v>
      </c>
      <c r="W1654" t="str">
        <f>VLOOKUP(Tabela1[[#This Row],[CNPJ]],'[1]BASE FORNECEDORES'!$K:$R,8,0)</f>
        <v>BRASILUX TINTAS TECNICAS LTDA</v>
      </c>
      <c r="X1654">
        <v>84304</v>
      </c>
      <c r="Y1654" t="str">
        <f>VLOOKUP(Tabela1[[#This Row],[CÓD PRODUTO ]],[1]fornnecedor!$A:$G,7,0)</f>
        <v>TINTA PARA PISO</v>
      </c>
      <c r="Z1654">
        <v>798763</v>
      </c>
      <c r="AA1654" t="str">
        <f>Tabela1[[#This Row],[DESCRIÇÃO]]</f>
        <v>BRASILUX TINTAS TECNICAS LTDA</v>
      </c>
    </row>
    <row r="1655" spans="1:27" x14ac:dyDescent="0.3">
      <c r="A1655" t="s">
        <v>5624</v>
      </c>
      <c r="B1655" t="s">
        <v>547</v>
      </c>
      <c r="C1655" s="1">
        <v>46060</v>
      </c>
      <c r="D1655" s="2">
        <v>3000384306</v>
      </c>
      <c r="E1655" t="s">
        <v>688</v>
      </c>
      <c r="G1655" t="s">
        <v>549</v>
      </c>
      <c r="H1655" t="s">
        <v>24</v>
      </c>
      <c r="I1655">
        <v>29.74</v>
      </c>
      <c r="J1655">
        <v>12</v>
      </c>
      <c r="K1655">
        <v>0</v>
      </c>
      <c r="L1655">
        <v>356.85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356.85</v>
      </c>
      <c r="U1655">
        <v>556</v>
      </c>
      <c r="V1655" t="str">
        <f>VLOOKUP(Tabela1[[#This Row],[CÓD FORNECEDOR]],'[1]BASE FORNECEDORES'!$A:$N,11,0)</f>
        <v>72.770.878/0001-17</v>
      </c>
      <c r="W1655" t="str">
        <f>VLOOKUP(Tabela1[[#This Row],[CNPJ]],'[1]BASE FORNECEDORES'!$K:$R,8,0)</f>
        <v>BRASILUX TINTAS TECNICAS LTDA</v>
      </c>
      <c r="X1655">
        <v>84306</v>
      </c>
      <c r="Y1655" t="str">
        <f>VLOOKUP(Tabela1[[#This Row],[CÓD PRODUTO ]],[1]fornnecedor!$A:$G,7,0)</f>
        <v>TINTA PARA PISO</v>
      </c>
      <c r="Z1655">
        <v>798763</v>
      </c>
      <c r="AA1655" t="str">
        <f>Tabela1[[#This Row],[DESCRIÇÃO]]</f>
        <v>BRASILUX TINTAS TECNICAS LTDA</v>
      </c>
    </row>
    <row r="1656" spans="1:27" x14ac:dyDescent="0.3">
      <c r="A1656" t="s">
        <v>5624</v>
      </c>
      <c r="B1656" t="s">
        <v>547</v>
      </c>
      <c r="C1656" s="1">
        <v>46060</v>
      </c>
      <c r="D1656" s="2">
        <v>3000384310</v>
      </c>
      <c r="E1656" t="s">
        <v>3383</v>
      </c>
      <c r="G1656" t="s">
        <v>549</v>
      </c>
      <c r="H1656" t="s">
        <v>24</v>
      </c>
      <c r="I1656">
        <v>32.950000000000003</v>
      </c>
      <c r="J1656">
        <v>8</v>
      </c>
      <c r="K1656">
        <v>0</v>
      </c>
      <c r="L1656">
        <v>263.64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263.64</v>
      </c>
      <c r="U1656">
        <v>556</v>
      </c>
      <c r="V1656" t="str">
        <f>VLOOKUP(Tabela1[[#This Row],[CÓD FORNECEDOR]],'[1]BASE FORNECEDORES'!$A:$N,11,0)</f>
        <v>72.770.878/0001-17</v>
      </c>
      <c r="W1656" t="str">
        <f>VLOOKUP(Tabela1[[#This Row],[CNPJ]],'[1]BASE FORNECEDORES'!$K:$R,8,0)</f>
        <v>BRASILUX TINTAS TECNICAS LTDA</v>
      </c>
      <c r="X1656">
        <v>84310</v>
      </c>
      <c r="Y1656" t="str">
        <f>VLOOKUP(Tabela1[[#This Row],[CÓD PRODUTO ]],[1]fornnecedor!$A:$G,7,0)</f>
        <v>TINTA PARA PISO</v>
      </c>
      <c r="Z1656">
        <v>798763</v>
      </c>
      <c r="AA1656" t="str">
        <f>Tabela1[[#This Row],[DESCRIÇÃO]]</f>
        <v>BRASILUX TINTAS TECNICAS LTDA</v>
      </c>
    </row>
    <row r="1657" spans="1:27" x14ac:dyDescent="0.3">
      <c r="A1657" t="s">
        <v>5624</v>
      </c>
      <c r="B1657" t="s">
        <v>547</v>
      </c>
      <c r="C1657" s="1">
        <v>46060</v>
      </c>
      <c r="D1657" s="2">
        <v>3002485280</v>
      </c>
      <c r="E1657" t="s">
        <v>693</v>
      </c>
      <c r="G1657" t="s">
        <v>549</v>
      </c>
      <c r="H1657" t="s">
        <v>24</v>
      </c>
      <c r="I1657">
        <v>39.770000000000003</v>
      </c>
      <c r="J1657">
        <v>72</v>
      </c>
      <c r="K1657">
        <v>0</v>
      </c>
      <c r="L1657" s="3">
        <v>2863.29</v>
      </c>
      <c r="M1657">
        <v>93.06</v>
      </c>
      <c r="N1657">
        <v>0</v>
      </c>
      <c r="O1657">
        <v>0</v>
      </c>
      <c r="P1657">
        <v>0</v>
      </c>
      <c r="Q1657">
        <v>0</v>
      </c>
      <c r="R1657">
        <v>200.43</v>
      </c>
      <c r="S1657">
        <v>0</v>
      </c>
      <c r="T1657" s="3">
        <v>2956.35</v>
      </c>
      <c r="U1657">
        <v>556</v>
      </c>
      <c r="V1657" t="str">
        <f>VLOOKUP(Tabela1[[#This Row],[CÓD FORNECEDOR]],'[1]BASE FORNECEDORES'!$A:$N,11,0)</f>
        <v>72.770.878/0001-17</v>
      </c>
      <c r="W1657" t="str">
        <f>VLOOKUP(Tabela1[[#This Row],[CNPJ]],'[1]BASE FORNECEDORES'!$K:$R,8,0)</f>
        <v>BRASILUX TINTAS TECNICAS LTDA</v>
      </c>
      <c r="X1657">
        <v>85280</v>
      </c>
      <c r="Y1657" t="str">
        <f>VLOOKUP(Tabela1[[#This Row],[CÓD PRODUTO ]],[1]fornnecedor!$A:$G,7,0)</f>
        <v>CATALISADORES INDIVIDUAIS</v>
      </c>
      <c r="Z1657">
        <v>798763</v>
      </c>
      <c r="AA1657" t="str">
        <f>Tabela1[[#This Row],[DESCRIÇÃO]]</f>
        <v>BRASILUX TINTAS TECNICAS LTDA</v>
      </c>
    </row>
    <row r="1658" spans="1:27" x14ac:dyDescent="0.3">
      <c r="A1658" t="s">
        <v>5624</v>
      </c>
      <c r="B1658" t="s">
        <v>547</v>
      </c>
      <c r="C1658" s="1">
        <v>46060</v>
      </c>
      <c r="D1658" s="2">
        <v>4000184177</v>
      </c>
      <c r="E1658" t="s">
        <v>699</v>
      </c>
      <c r="G1658" t="s">
        <v>549</v>
      </c>
      <c r="H1658" t="s">
        <v>24</v>
      </c>
      <c r="I1658">
        <v>21.2</v>
      </c>
      <c r="J1658">
        <v>6</v>
      </c>
      <c r="K1658">
        <v>0</v>
      </c>
      <c r="L1658">
        <v>127.19</v>
      </c>
      <c r="M1658">
        <v>4.13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131.32</v>
      </c>
      <c r="U1658">
        <v>556</v>
      </c>
      <c r="V1658" t="str">
        <f>VLOOKUP(Tabela1[[#This Row],[CÓD FORNECEDOR]],'[1]BASE FORNECEDORES'!$A:$N,11,0)</f>
        <v>72.770.878/0001-17</v>
      </c>
      <c r="W1658" t="str">
        <f>VLOOKUP(Tabela1[[#This Row],[CNPJ]],'[1]BASE FORNECEDORES'!$K:$R,8,0)</f>
        <v>BRASILUX TINTAS TECNICAS LTDA</v>
      </c>
      <c r="X1658">
        <v>84177</v>
      </c>
      <c r="Y1658" t="str">
        <f>VLOOKUP(Tabela1[[#This Row],[CÓD PRODUTO ]],[1]fornnecedor!$A:$G,7,0)</f>
        <v>ESMALTES</v>
      </c>
      <c r="Z1658">
        <v>798763</v>
      </c>
      <c r="AA1658" t="str">
        <f>Tabela1[[#This Row],[DESCRIÇÃO]]</f>
        <v>BRASILUX TINTAS TECNICAS LTDA</v>
      </c>
    </row>
    <row r="1659" spans="1:27" x14ac:dyDescent="0.3">
      <c r="A1659" t="s">
        <v>5624</v>
      </c>
      <c r="B1659" t="s">
        <v>547</v>
      </c>
      <c r="C1659" s="1">
        <v>46060</v>
      </c>
      <c r="D1659" s="2">
        <v>4000185269</v>
      </c>
      <c r="E1659" t="s">
        <v>3552</v>
      </c>
      <c r="G1659" t="s">
        <v>549</v>
      </c>
      <c r="H1659" t="s">
        <v>24</v>
      </c>
      <c r="I1659">
        <v>19.34</v>
      </c>
      <c r="J1659">
        <v>6</v>
      </c>
      <c r="K1659">
        <v>0</v>
      </c>
      <c r="L1659">
        <v>116.06</v>
      </c>
      <c r="M1659">
        <v>3.77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119.83</v>
      </c>
      <c r="U1659">
        <v>556</v>
      </c>
      <c r="V1659" t="str">
        <f>VLOOKUP(Tabela1[[#This Row],[CÓD FORNECEDOR]],'[1]BASE FORNECEDORES'!$A:$N,11,0)</f>
        <v>72.770.878/0001-17</v>
      </c>
      <c r="W1659" t="str">
        <f>VLOOKUP(Tabela1[[#This Row],[CNPJ]],'[1]BASE FORNECEDORES'!$K:$R,8,0)</f>
        <v>BRASILUX TINTAS TECNICAS LTDA</v>
      </c>
      <c r="X1659">
        <v>85269</v>
      </c>
      <c r="Y1659" t="str">
        <f>VLOOKUP(Tabela1[[#This Row],[CÓD PRODUTO ]],[1]fornnecedor!$A:$G,7,0)</f>
        <v>ESMALTES</v>
      </c>
      <c r="Z1659">
        <v>798763</v>
      </c>
      <c r="AA1659" t="str">
        <f>Tabela1[[#This Row],[DESCRIÇÃO]]</f>
        <v>BRASILUX TINTAS TECNICAS LTDA</v>
      </c>
    </row>
    <row r="1660" spans="1:27" x14ac:dyDescent="0.3">
      <c r="A1660" t="s">
        <v>5624</v>
      </c>
      <c r="B1660" t="s">
        <v>547</v>
      </c>
      <c r="C1660" s="1">
        <v>46060</v>
      </c>
      <c r="D1660" s="2">
        <v>4000184179</v>
      </c>
      <c r="E1660" t="s">
        <v>3222</v>
      </c>
      <c r="G1660" t="s">
        <v>549</v>
      </c>
      <c r="H1660" t="s">
        <v>24</v>
      </c>
      <c r="I1660">
        <v>19.55</v>
      </c>
      <c r="J1660">
        <v>12</v>
      </c>
      <c r="K1660">
        <v>0</v>
      </c>
      <c r="L1660">
        <v>234.6</v>
      </c>
      <c r="M1660">
        <v>7.63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242.23</v>
      </c>
      <c r="U1660">
        <v>556</v>
      </c>
      <c r="V1660" t="str">
        <f>VLOOKUP(Tabela1[[#This Row],[CÓD FORNECEDOR]],'[1]BASE FORNECEDORES'!$A:$N,11,0)</f>
        <v>72.770.878/0001-17</v>
      </c>
      <c r="W1660" t="str">
        <f>VLOOKUP(Tabela1[[#This Row],[CNPJ]],'[1]BASE FORNECEDORES'!$K:$R,8,0)</f>
        <v>BRASILUX TINTAS TECNICAS LTDA</v>
      </c>
      <c r="X1660">
        <v>84179</v>
      </c>
      <c r="Y1660" t="str">
        <f>VLOOKUP(Tabela1[[#This Row],[CÓD PRODUTO ]],[1]fornnecedor!$A:$G,7,0)</f>
        <v>ESMALTES</v>
      </c>
      <c r="Z1660">
        <v>798763</v>
      </c>
      <c r="AA1660" t="str">
        <f>Tabela1[[#This Row],[DESCRIÇÃO]]</f>
        <v>BRASILUX TINTAS TECNICAS LTDA</v>
      </c>
    </row>
    <row r="1661" spans="1:27" x14ac:dyDescent="0.3">
      <c r="A1661" t="s">
        <v>5624</v>
      </c>
      <c r="B1661" t="s">
        <v>547</v>
      </c>
      <c r="C1661" s="1">
        <v>46060</v>
      </c>
      <c r="D1661" s="2">
        <v>4000184178</v>
      </c>
      <c r="E1661" t="s">
        <v>3316</v>
      </c>
      <c r="G1661" t="s">
        <v>549</v>
      </c>
      <c r="H1661" t="s">
        <v>24</v>
      </c>
      <c r="I1661">
        <v>17.670000000000002</v>
      </c>
      <c r="J1661">
        <v>12</v>
      </c>
      <c r="K1661">
        <v>0</v>
      </c>
      <c r="L1661">
        <v>212.04</v>
      </c>
      <c r="M1661">
        <v>6.89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218.93</v>
      </c>
      <c r="U1661">
        <v>556</v>
      </c>
      <c r="V1661" t="str">
        <f>VLOOKUP(Tabela1[[#This Row],[CÓD FORNECEDOR]],'[1]BASE FORNECEDORES'!$A:$N,11,0)</f>
        <v>72.770.878/0001-17</v>
      </c>
      <c r="W1661" t="str">
        <f>VLOOKUP(Tabela1[[#This Row],[CNPJ]],'[1]BASE FORNECEDORES'!$K:$R,8,0)</f>
        <v>BRASILUX TINTAS TECNICAS LTDA</v>
      </c>
      <c r="X1661">
        <v>84178</v>
      </c>
      <c r="Y1661" t="str">
        <f>VLOOKUP(Tabela1[[#This Row],[CÓD PRODUTO ]],[1]fornnecedor!$A:$G,7,0)</f>
        <v>ESMALTES</v>
      </c>
      <c r="Z1661">
        <v>798763</v>
      </c>
      <c r="AA1661" t="str">
        <f>Tabela1[[#This Row],[DESCRIÇÃO]]</f>
        <v>BRASILUX TINTAS TECNICAS LTDA</v>
      </c>
    </row>
    <row r="1662" spans="1:27" x14ac:dyDescent="0.3">
      <c r="A1662" t="s">
        <v>5624</v>
      </c>
      <c r="B1662" t="s">
        <v>547</v>
      </c>
      <c r="C1662" s="1">
        <v>46060</v>
      </c>
      <c r="D1662" s="2">
        <v>3000784297</v>
      </c>
      <c r="E1662" t="s">
        <v>4158</v>
      </c>
      <c r="G1662" t="s">
        <v>549</v>
      </c>
      <c r="H1662" t="s">
        <v>24</v>
      </c>
      <c r="I1662">
        <v>62.02</v>
      </c>
      <c r="J1662">
        <v>4</v>
      </c>
      <c r="K1662">
        <v>0</v>
      </c>
      <c r="L1662">
        <v>248.1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248.1</v>
      </c>
      <c r="U1662">
        <v>556</v>
      </c>
      <c r="V1662" t="str">
        <f>VLOOKUP(Tabela1[[#This Row],[CÓD FORNECEDOR]],'[1]BASE FORNECEDORES'!$A:$N,11,0)</f>
        <v>72.770.878/0001-17</v>
      </c>
      <c r="W1662" t="str">
        <f>VLOOKUP(Tabela1[[#This Row],[CNPJ]],'[1]BASE FORNECEDORES'!$K:$R,8,0)</f>
        <v>BRASILUX TINTAS TECNICAS LTDA</v>
      </c>
      <c r="X1662">
        <v>84297</v>
      </c>
      <c r="Y1662" t="str">
        <f>VLOOKUP(Tabela1[[#This Row],[CÓD PRODUTO ]],[1]fornnecedor!$A:$G,7,0)</f>
        <v>TINTA EMBORRACHADA</v>
      </c>
      <c r="Z1662">
        <v>798763</v>
      </c>
      <c r="AA1662" t="str">
        <f>Tabela1[[#This Row],[DESCRIÇÃO]]</f>
        <v>BRASILUX TINTAS TECNICAS LTDA</v>
      </c>
    </row>
    <row r="1663" spans="1:27" x14ac:dyDescent="0.3">
      <c r="A1663" t="s">
        <v>5624</v>
      </c>
      <c r="B1663" t="s">
        <v>547</v>
      </c>
      <c r="C1663" s="1">
        <v>46060</v>
      </c>
      <c r="D1663" s="2">
        <v>4000185446</v>
      </c>
      <c r="E1663" t="s">
        <v>3135</v>
      </c>
      <c r="G1663" t="s">
        <v>549</v>
      </c>
      <c r="H1663" t="s">
        <v>24</v>
      </c>
      <c r="I1663">
        <v>46.38</v>
      </c>
      <c r="J1663">
        <v>4</v>
      </c>
      <c r="K1663">
        <v>0</v>
      </c>
      <c r="L1663">
        <v>185.5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185.5</v>
      </c>
      <c r="U1663">
        <v>556</v>
      </c>
      <c r="V1663" t="str">
        <f>VLOOKUP(Tabela1[[#This Row],[CÓD FORNECEDOR]],'[1]BASE FORNECEDORES'!$A:$N,11,0)</f>
        <v>72.770.878/0001-17</v>
      </c>
      <c r="W1663" t="str">
        <f>VLOOKUP(Tabela1[[#This Row],[CNPJ]],'[1]BASE FORNECEDORES'!$K:$R,8,0)</f>
        <v>BRASILUX TINTAS TECNICAS LTDA</v>
      </c>
      <c r="X1663">
        <v>85446</v>
      </c>
      <c r="Y1663" t="str">
        <f>VLOOKUP(Tabela1[[#This Row],[CÓD PRODUTO ]],[1]fornnecedor!$A:$G,7,0)</f>
        <v>ESMALTES</v>
      </c>
      <c r="Z1663">
        <v>798763</v>
      </c>
      <c r="AA1663" t="str">
        <f>Tabela1[[#This Row],[DESCRIÇÃO]]</f>
        <v>BRASILUX TINTAS TECNICAS LTDA</v>
      </c>
    </row>
    <row r="1664" spans="1:27" x14ac:dyDescent="0.3">
      <c r="A1664" t="s">
        <v>5624</v>
      </c>
      <c r="B1664" t="s">
        <v>547</v>
      </c>
      <c r="C1664" s="1">
        <v>46060</v>
      </c>
      <c r="D1664" s="2">
        <v>4000184195</v>
      </c>
      <c r="E1664" t="s">
        <v>4525</v>
      </c>
      <c r="G1664" t="s">
        <v>549</v>
      </c>
      <c r="H1664" t="s">
        <v>24</v>
      </c>
      <c r="I1664">
        <v>69.900000000000006</v>
      </c>
      <c r="J1664">
        <v>4</v>
      </c>
      <c r="K1664">
        <v>0</v>
      </c>
      <c r="L1664">
        <v>279.60000000000002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279.60000000000002</v>
      </c>
      <c r="U1664">
        <v>556</v>
      </c>
      <c r="V1664" t="str">
        <f>VLOOKUP(Tabela1[[#This Row],[CÓD FORNECEDOR]],'[1]BASE FORNECEDORES'!$A:$N,11,0)</f>
        <v>72.770.878/0001-17</v>
      </c>
      <c r="W1664" t="str">
        <f>VLOOKUP(Tabela1[[#This Row],[CNPJ]],'[1]BASE FORNECEDORES'!$K:$R,8,0)</f>
        <v>BRASILUX TINTAS TECNICAS LTDA</v>
      </c>
      <c r="X1664">
        <v>84195</v>
      </c>
      <c r="Y1664" t="str">
        <f>VLOOKUP(Tabela1[[#This Row],[CÓD PRODUTO ]],[1]fornnecedor!$A:$G,7,0)</f>
        <v>ESMALTES</v>
      </c>
      <c r="Z1664">
        <v>798763</v>
      </c>
      <c r="AA1664" t="str">
        <f>Tabela1[[#This Row],[DESCRIÇÃO]]</f>
        <v>BRASILUX TINTAS TECNICAS LTDA</v>
      </c>
    </row>
    <row r="1665" spans="1:27" x14ac:dyDescent="0.3">
      <c r="A1665" t="s">
        <v>5624</v>
      </c>
      <c r="B1665" t="s">
        <v>547</v>
      </c>
      <c r="C1665" s="1">
        <v>46060</v>
      </c>
      <c r="D1665" s="2">
        <v>4000184863</v>
      </c>
      <c r="E1665" t="s">
        <v>704</v>
      </c>
      <c r="G1665" t="s">
        <v>549</v>
      </c>
      <c r="H1665" t="s">
        <v>24</v>
      </c>
      <c r="I1665">
        <v>80.91</v>
      </c>
      <c r="J1665">
        <v>8</v>
      </c>
      <c r="K1665">
        <v>0</v>
      </c>
      <c r="L1665">
        <v>647.25</v>
      </c>
      <c r="M1665">
        <v>21.03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668.28</v>
      </c>
      <c r="U1665">
        <v>556</v>
      </c>
      <c r="V1665" t="str">
        <f>VLOOKUP(Tabela1[[#This Row],[CÓD FORNECEDOR]],'[1]BASE FORNECEDORES'!$A:$N,11,0)</f>
        <v>72.770.878/0001-17</v>
      </c>
      <c r="W1665" t="str">
        <f>VLOOKUP(Tabela1[[#This Row],[CNPJ]],'[1]BASE FORNECEDORES'!$K:$R,8,0)</f>
        <v>BRASILUX TINTAS TECNICAS LTDA</v>
      </c>
      <c r="X1665">
        <v>84863</v>
      </c>
      <c r="Y1665" t="str">
        <f>VLOOKUP(Tabela1[[#This Row],[CÓD PRODUTO ]],[1]fornnecedor!$A:$G,7,0)</f>
        <v>ESMALTES</v>
      </c>
      <c r="Z1665">
        <v>798763</v>
      </c>
      <c r="AA1665" t="str">
        <f>Tabela1[[#This Row],[DESCRIÇÃO]]</f>
        <v>BRASILUX TINTAS TECNICAS LTDA</v>
      </c>
    </row>
    <row r="1666" spans="1:27" x14ac:dyDescent="0.3">
      <c r="A1666" t="s">
        <v>5624</v>
      </c>
      <c r="B1666" t="s">
        <v>547</v>
      </c>
      <c r="C1666" s="1">
        <v>46060</v>
      </c>
      <c r="D1666" s="2">
        <v>4000185178</v>
      </c>
      <c r="E1666" t="s">
        <v>3611</v>
      </c>
      <c r="G1666" t="s">
        <v>549</v>
      </c>
      <c r="H1666" t="s">
        <v>24</v>
      </c>
      <c r="I1666">
        <v>60.35</v>
      </c>
      <c r="J1666">
        <v>8</v>
      </c>
      <c r="K1666">
        <v>0</v>
      </c>
      <c r="L1666">
        <v>482.8</v>
      </c>
      <c r="M1666">
        <v>15.69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498.49</v>
      </c>
      <c r="U1666">
        <v>556</v>
      </c>
      <c r="V1666" t="str">
        <f>VLOOKUP(Tabela1[[#This Row],[CÓD FORNECEDOR]],'[1]BASE FORNECEDORES'!$A:$N,11,0)</f>
        <v>72.770.878/0001-17</v>
      </c>
      <c r="W1666" t="str">
        <f>VLOOKUP(Tabela1[[#This Row],[CNPJ]],'[1]BASE FORNECEDORES'!$K:$R,8,0)</f>
        <v>BRASILUX TINTAS TECNICAS LTDA</v>
      </c>
      <c r="X1666">
        <v>85178</v>
      </c>
      <c r="Y1666" t="str">
        <f>VLOOKUP(Tabela1[[#This Row],[CÓD PRODUTO ]],[1]fornnecedor!$A:$G,7,0)</f>
        <v>ESMALTES</v>
      </c>
      <c r="Z1666">
        <v>798763</v>
      </c>
      <c r="AA1666" t="str">
        <f>Tabela1[[#This Row],[DESCRIÇÃO]]</f>
        <v>BRASILUX TINTAS TECNICAS LTDA</v>
      </c>
    </row>
    <row r="1667" spans="1:27" x14ac:dyDescent="0.3">
      <c r="A1667" t="s">
        <v>5624</v>
      </c>
      <c r="B1667" t="s">
        <v>547</v>
      </c>
      <c r="C1667" s="1">
        <v>46060</v>
      </c>
      <c r="D1667" s="2">
        <v>4000184755</v>
      </c>
      <c r="E1667" t="s">
        <v>2905</v>
      </c>
      <c r="G1667" t="s">
        <v>549</v>
      </c>
      <c r="H1667" t="s">
        <v>24</v>
      </c>
      <c r="I1667">
        <v>15.98</v>
      </c>
      <c r="J1667">
        <v>6</v>
      </c>
      <c r="K1667">
        <v>0</v>
      </c>
      <c r="L1667">
        <v>95.88</v>
      </c>
      <c r="M1667">
        <v>3.12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99</v>
      </c>
      <c r="U1667">
        <v>556</v>
      </c>
      <c r="V1667" t="str">
        <f>VLOOKUP(Tabela1[[#This Row],[CÓD FORNECEDOR]],'[1]BASE FORNECEDORES'!$A:$N,11,0)</f>
        <v>72.770.878/0001-17</v>
      </c>
      <c r="W1667" t="str">
        <f>VLOOKUP(Tabela1[[#This Row],[CNPJ]],'[1]BASE FORNECEDORES'!$K:$R,8,0)</f>
        <v>BRASILUX TINTAS TECNICAS LTDA</v>
      </c>
      <c r="X1667">
        <v>84755</v>
      </c>
      <c r="Y1667" t="str">
        <f>VLOOKUP(Tabela1[[#This Row],[CÓD PRODUTO ]],[1]fornnecedor!$A:$G,7,0)</f>
        <v>ESMALTES</v>
      </c>
      <c r="Z1667">
        <v>798763</v>
      </c>
      <c r="AA1667" t="str">
        <f>Tabela1[[#This Row],[DESCRIÇÃO]]</f>
        <v>BRASILUX TINTAS TECNICAS LTDA</v>
      </c>
    </row>
    <row r="1668" spans="1:27" x14ac:dyDescent="0.3">
      <c r="A1668" t="s">
        <v>5624</v>
      </c>
      <c r="B1668" t="s">
        <v>547</v>
      </c>
      <c r="C1668" s="1">
        <v>46060</v>
      </c>
      <c r="D1668" s="2">
        <v>3002186983</v>
      </c>
      <c r="E1668" t="s">
        <v>709</v>
      </c>
      <c r="G1668" t="s">
        <v>549</v>
      </c>
      <c r="H1668" t="s">
        <v>24</v>
      </c>
      <c r="I1668">
        <v>26.02</v>
      </c>
      <c r="J1668">
        <v>12</v>
      </c>
      <c r="K1668">
        <v>0</v>
      </c>
      <c r="L1668">
        <v>312.2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312.2</v>
      </c>
      <c r="U1668">
        <v>556</v>
      </c>
      <c r="V1668" t="str">
        <f>VLOOKUP(Tabela1[[#This Row],[CÓD FORNECEDOR]],'[1]BASE FORNECEDORES'!$A:$N,11,0)</f>
        <v>72.770.878/0001-17</v>
      </c>
      <c r="W1668" t="str">
        <f>VLOOKUP(Tabela1[[#This Row],[CNPJ]],'[1]BASE FORNECEDORES'!$K:$R,8,0)</f>
        <v>BRASILUX TINTAS TECNICAS LTDA</v>
      </c>
      <c r="X1668">
        <v>86983</v>
      </c>
      <c r="Y1668" t="str">
        <f>VLOOKUP(Tabela1[[#This Row],[CÓD PRODUTO ]],[1]fornnecedor!$A:$G,7,0)</f>
        <v>SELADOR ACRÍLICO</v>
      </c>
      <c r="Z1668">
        <v>798763</v>
      </c>
      <c r="AA1668" t="str">
        <f>Tabela1[[#This Row],[DESCRIÇÃO]]</f>
        <v>BRASILUX TINTAS TECNICAS LTDA</v>
      </c>
    </row>
    <row r="1669" spans="1:27" x14ac:dyDescent="0.3">
      <c r="A1669" t="s">
        <v>5624</v>
      </c>
      <c r="B1669" t="s">
        <v>547</v>
      </c>
      <c r="C1669" s="1">
        <v>46060</v>
      </c>
      <c r="D1669" s="2">
        <v>3002186943</v>
      </c>
      <c r="E1669" t="s">
        <v>592</v>
      </c>
      <c r="G1669" t="s">
        <v>549</v>
      </c>
      <c r="H1669" t="s">
        <v>24</v>
      </c>
      <c r="I1669">
        <v>87.89</v>
      </c>
      <c r="J1669">
        <v>4</v>
      </c>
      <c r="K1669">
        <v>0</v>
      </c>
      <c r="L1669">
        <v>351.57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351.57</v>
      </c>
      <c r="U1669">
        <v>556</v>
      </c>
      <c r="V1669" t="str">
        <f>VLOOKUP(Tabela1[[#This Row],[CÓD FORNECEDOR]],'[1]BASE FORNECEDORES'!$A:$N,11,0)</f>
        <v>72.770.878/0001-17</v>
      </c>
      <c r="W1669" t="str">
        <f>VLOOKUP(Tabela1[[#This Row],[CNPJ]],'[1]BASE FORNECEDORES'!$K:$R,8,0)</f>
        <v>BRASILUX TINTAS TECNICAS LTDA</v>
      </c>
      <c r="X1669">
        <v>86943</v>
      </c>
      <c r="Y1669" t="str">
        <f>VLOOKUP(Tabela1[[#This Row],[CÓD PRODUTO ]],[1]fornnecedor!$A:$G,7,0)</f>
        <v>SELADOR ACRÍLICO</v>
      </c>
      <c r="Z1669">
        <v>798763</v>
      </c>
      <c r="AA1669" t="str">
        <f>Tabela1[[#This Row],[DESCRIÇÃO]]</f>
        <v>BRASILUX TINTAS TECNICAS LTDA</v>
      </c>
    </row>
    <row r="1670" spans="1:27" x14ac:dyDescent="0.3">
      <c r="A1670" t="s">
        <v>5624</v>
      </c>
      <c r="B1670" t="s">
        <v>547</v>
      </c>
      <c r="C1670" s="1">
        <v>46060</v>
      </c>
      <c r="D1670" s="2">
        <v>4000184209</v>
      </c>
      <c r="E1670" t="s">
        <v>710</v>
      </c>
      <c r="G1670" t="s">
        <v>549</v>
      </c>
      <c r="H1670" t="s">
        <v>24</v>
      </c>
      <c r="I1670">
        <v>68.42</v>
      </c>
      <c r="J1670">
        <v>4</v>
      </c>
      <c r="K1670">
        <v>0</v>
      </c>
      <c r="L1670">
        <v>273.66000000000003</v>
      </c>
      <c r="M1670">
        <v>8.89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282.55</v>
      </c>
      <c r="U1670">
        <v>556</v>
      </c>
      <c r="V1670" t="str">
        <f>VLOOKUP(Tabela1[[#This Row],[CÓD FORNECEDOR]],'[1]BASE FORNECEDORES'!$A:$N,11,0)</f>
        <v>72.770.878/0001-17</v>
      </c>
      <c r="W1670" t="str">
        <f>VLOOKUP(Tabela1[[#This Row],[CNPJ]],'[1]BASE FORNECEDORES'!$K:$R,8,0)</f>
        <v>BRASILUX TINTAS TECNICAS LTDA</v>
      </c>
      <c r="X1670">
        <v>84209</v>
      </c>
      <c r="Y1670" t="str">
        <f>VLOOKUP(Tabela1[[#This Row],[CÓD PRODUTO ]],[1]fornnecedor!$A:$G,7,0)</f>
        <v>ESMALTES</v>
      </c>
      <c r="Z1670">
        <v>798763</v>
      </c>
      <c r="AA1670" t="str">
        <f>Tabela1[[#This Row],[DESCRIÇÃO]]</f>
        <v>BRASILUX TINTAS TECNICAS LTDA</v>
      </c>
    </row>
    <row r="1671" spans="1:27" x14ac:dyDescent="0.3">
      <c r="A1671" t="s">
        <v>5624</v>
      </c>
      <c r="B1671" t="s">
        <v>547</v>
      </c>
      <c r="C1671" s="1">
        <v>46060</v>
      </c>
      <c r="D1671" s="2">
        <v>4000284785</v>
      </c>
      <c r="E1671" t="s">
        <v>731</v>
      </c>
      <c r="G1671" t="s">
        <v>549</v>
      </c>
      <c r="H1671" t="s">
        <v>24</v>
      </c>
      <c r="I1671">
        <v>122.92</v>
      </c>
      <c r="J1671">
        <v>80</v>
      </c>
      <c r="K1671">
        <v>0</v>
      </c>
      <c r="L1671" s="3">
        <v>9833.7800000000007</v>
      </c>
      <c r="M1671">
        <v>319.60000000000002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s="3">
        <v>10153.379999999999</v>
      </c>
      <c r="U1671">
        <v>556</v>
      </c>
      <c r="V1671" t="str">
        <f>VLOOKUP(Tabela1[[#This Row],[CÓD FORNECEDOR]],'[1]BASE FORNECEDORES'!$A:$N,11,0)</f>
        <v>72.770.878/0001-17</v>
      </c>
      <c r="W1671" t="str">
        <f>VLOOKUP(Tabela1[[#This Row],[CNPJ]],'[1]BASE FORNECEDORES'!$K:$R,8,0)</f>
        <v>BRASILUX TINTAS TECNICAS LTDA</v>
      </c>
      <c r="X1671">
        <v>84785</v>
      </c>
      <c r="Y1671" t="str">
        <f>VLOOKUP(Tabela1[[#This Row],[CÓD PRODUTO ]],[1]fornnecedor!$A:$G,7,0)</f>
        <v>EPOXI</v>
      </c>
      <c r="Z1671">
        <v>798763</v>
      </c>
      <c r="AA1671" t="str">
        <f>Tabela1[[#This Row],[DESCRIÇÃO]]</f>
        <v>BRASILUX TINTAS TECNICAS LTDA</v>
      </c>
    </row>
    <row r="1672" spans="1:27" x14ac:dyDescent="0.3">
      <c r="A1672" t="s">
        <v>5624</v>
      </c>
      <c r="B1672" t="s">
        <v>547</v>
      </c>
      <c r="C1672" s="1">
        <v>46060</v>
      </c>
      <c r="D1672" s="2">
        <v>4000185179</v>
      </c>
      <c r="E1672" t="s">
        <v>2941</v>
      </c>
      <c r="G1672" t="s">
        <v>549</v>
      </c>
      <c r="H1672" t="s">
        <v>24</v>
      </c>
      <c r="I1672">
        <v>20.41</v>
      </c>
      <c r="J1672">
        <v>12</v>
      </c>
      <c r="K1672">
        <v>0</v>
      </c>
      <c r="L1672">
        <v>244.95</v>
      </c>
      <c r="M1672">
        <v>7.96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252.91</v>
      </c>
      <c r="U1672">
        <v>556</v>
      </c>
      <c r="V1672" t="str">
        <f>VLOOKUP(Tabela1[[#This Row],[CÓD FORNECEDOR]],'[1]BASE FORNECEDORES'!$A:$N,11,0)</f>
        <v>72.770.878/0001-17</v>
      </c>
      <c r="W1672" t="str">
        <f>VLOOKUP(Tabela1[[#This Row],[CNPJ]],'[1]BASE FORNECEDORES'!$K:$R,8,0)</f>
        <v>BRASILUX TINTAS TECNICAS LTDA</v>
      </c>
      <c r="X1672">
        <v>85179</v>
      </c>
      <c r="Y1672" t="str">
        <f>VLOOKUP(Tabela1[[#This Row],[CÓD PRODUTO ]],[1]fornnecedor!$A:$G,7,0)</f>
        <v>ESMALTES</v>
      </c>
      <c r="Z1672">
        <v>798763</v>
      </c>
      <c r="AA1672" t="str">
        <f>Tabela1[[#This Row],[DESCRIÇÃO]]</f>
        <v>BRASILUX TINTAS TECNICAS LTDA</v>
      </c>
    </row>
    <row r="1673" spans="1:27" x14ac:dyDescent="0.3">
      <c r="A1673" t="s">
        <v>5624</v>
      </c>
      <c r="B1673" t="s">
        <v>547</v>
      </c>
      <c r="C1673" s="1">
        <v>46060</v>
      </c>
      <c r="D1673" s="2">
        <v>4000186998</v>
      </c>
      <c r="E1673" t="s">
        <v>3395</v>
      </c>
      <c r="G1673" t="s">
        <v>549</v>
      </c>
      <c r="H1673" t="s">
        <v>24</v>
      </c>
      <c r="I1673">
        <v>20.38</v>
      </c>
      <c r="J1673">
        <v>12</v>
      </c>
      <c r="K1673">
        <v>0</v>
      </c>
      <c r="L1673">
        <v>244.56</v>
      </c>
      <c r="M1673">
        <v>7.95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252.51</v>
      </c>
      <c r="U1673">
        <v>556</v>
      </c>
      <c r="V1673" t="str">
        <f>VLOOKUP(Tabela1[[#This Row],[CÓD FORNECEDOR]],'[1]BASE FORNECEDORES'!$A:$N,11,0)</f>
        <v>72.770.878/0001-17</v>
      </c>
      <c r="W1673" t="str">
        <f>VLOOKUP(Tabela1[[#This Row],[CNPJ]],'[1]BASE FORNECEDORES'!$K:$R,8,0)</f>
        <v>BRASILUX TINTAS TECNICAS LTDA</v>
      </c>
      <c r="X1673">
        <v>86998</v>
      </c>
      <c r="Y1673" t="str">
        <f>VLOOKUP(Tabela1[[#This Row],[CÓD PRODUTO ]],[1]fornnecedor!$A:$G,7,0)</f>
        <v>ESMALTES</v>
      </c>
      <c r="Z1673">
        <v>798763</v>
      </c>
      <c r="AA1673" t="str">
        <f>Tabela1[[#This Row],[DESCRIÇÃO]]</f>
        <v>BRASILUX TINTAS TECNICAS LTDA</v>
      </c>
    </row>
    <row r="1674" spans="1:27" x14ac:dyDescent="0.3">
      <c r="A1674" t="s">
        <v>5624</v>
      </c>
      <c r="B1674" t="s">
        <v>547</v>
      </c>
      <c r="C1674" s="1">
        <v>46060</v>
      </c>
      <c r="D1674" s="2">
        <v>4000184931</v>
      </c>
      <c r="E1674" t="s">
        <v>3045</v>
      </c>
      <c r="G1674" t="s">
        <v>549</v>
      </c>
      <c r="H1674" t="s">
        <v>24</v>
      </c>
      <c r="I1674">
        <v>73.52</v>
      </c>
      <c r="J1674">
        <v>8</v>
      </c>
      <c r="K1674">
        <v>0</v>
      </c>
      <c r="L1674">
        <v>588.16</v>
      </c>
      <c r="M1674">
        <v>19.12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607.28</v>
      </c>
      <c r="U1674">
        <v>556</v>
      </c>
      <c r="V1674" t="str">
        <f>VLOOKUP(Tabela1[[#This Row],[CÓD FORNECEDOR]],'[1]BASE FORNECEDORES'!$A:$N,11,0)</f>
        <v>72.770.878/0001-17</v>
      </c>
      <c r="W1674" t="str">
        <f>VLOOKUP(Tabela1[[#This Row],[CNPJ]],'[1]BASE FORNECEDORES'!$K:$R,8,0)</f>
        <v>BRASILUX TINTAS TECNICAS LTDA</v>
      </c>
      <c r="X1674">
        <v>84931</v>
      </c>
      <c r="Y1674" t="str">
        <f>VLOOKUP(Tabela1[[#This Row],[CÓD PRODUTO ]],[1]fornnecedor!$A:$G,7,0)</f>
        <v>ESMALTES</v>
      </c>
      <c r="Z1674">
        <v>798763</v>
      </c>
      <c r="AA1674" t="str">
        <f>Tabela1[[#This Row],[DESCRIÇÃO]]</f>
        <v>BRASILUX TINTAS TECNICAS LTDA</v>
      </c>
    </row>
    <row r="1675" spans="1:27" x14ac:dyDescent="0.3">
      <c r="A1675" t="s">
        <v>5624</v>
      </c>
      <c r="B1675" t="s">
        <v>547</v>
      </c>
      <c r="C1675" s="1">
        <v>46060</v>
      </c>
      <c r="D1675" s="2">
        <v>2000584046</v>
      </c>
      <c r="E1675" t="s">
        <v>3071</v>
      </c>
      <c r="G1675" t="s">
        <v>549</v>
      </c>
      <c r="H1675" t="s">
        <v>24</v>
      </c>
      <c r="I1675">
        <v>8.19</v>
      </c>
      <c r="J1675">
        <v>12</v>
      </c>
      <c r="K1675">
        <v>0</v>
      </c>
      <c r="L1675">
        <v>98.31</v>
      </c>
      <c r="M1675">
        <v>6.39</v>
      </c>
      <c r="N1675">
        <v>0</v>
      </c>
      <c r="O1675">
        <v>0</v>
      </c>
      <c r="P1675">
        <v>0</v>
      </c>
      <c r="Q1675">
        <v>0</v>
      </c>
      <c r="R1675">
        <v>6.88</v>
      </c>
      <c r="S1675">
        <v>0</v>
      </c>
      <c r="T1675">
        <v>104.7</v>
      </c>
      <c r="U1675">
        <v>556</v>
      </c>
      <c r="V1675" t="str">
        <f>VLOOKUP(Tabela1[[#This Row],[CÓD FORNECEDOR]],'[1]BASE FORNECEDORES'!$A:$N,11,0)</f>
        <v>72.770.878/0001-17</v>
      </c>
      <c r="W1675" t="str">
        <f>VLOOKUP(Tabela1[[#This Row],[CNPJ]],'[1]BASE FORNECEDORES'!$K:$R,8,0)</f>
        <v>BRASILUX TINTAS TECNICAS LTDA</v>
      </c>
      <c r="X1675">
        <v>84046</v>
      </c>
      <c r="Y1675" t="str">
        <f>VLOOKUP(Tabela1[[#This Row],[CÓD PRODUTO ]],[1]fornnecedor!$A:$G,7,0)</f>
        <v>MASSA DE POLIR</v>
      </c>
      <c r="Z1675">
        <v>798763</v>
      </c>
      <c r="AA1675" t="str">
        <f>Tabela1[[#This Row],[DESCRIÇÃO]]</f>
        <v>BRASILUX TINTAS TECNICAS LTDA</v>
      </c>
    </row>
    <row r="1676" spans="1:27" x14ac:dyDescent="0.3">
      <c r="A1676" t="s">
        <v>5624</v>
      </c>
      <c r="B1676" t="s">
        <v>547</v>
      </c>
      <c r="C1676" s="1">
        <v>46060</v>
      </c>
      <c r="D1676" s="2">
        <v>4000184172</v>
      </c>
      <c r="E1676" t="s">
        <v>3140</v>
      </c>
      <c r="G1676" t="s">
        <v>549</v>
      </c>
      <c r="H1676" t="s">
        <v>24</v>
      </c>
      <c r="I1676">
        <v>18.850000000000001</v>
      </c>
      <c r="J1676">
        <v>6</v>
      </c>
      <c r="K1676">
        <v>0</v>
      </c>
      <c r="L1676">
        <v>113.09</v>
      </c>
      <c r="M1676">
        <v>3.67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116.76</v>
      </c>
      <c r="U1676">
        <v>556</v>
      </c>
      <c r="V1676" t="str">
        <f>VLOOKUP(Tabela1[[#This Row],[CÓD FORNECEDOR]],'[1]BASE FORNECEDORES'!$A:$N,11,0)</f>
        <v>72.770.878/0001-17</v>
      </c>
      <c r="W1676" t="str">
        <f>VLOOKUP(Tabela1[[#This Row],[CNPJ]],'[1]BASE FORNECEDORES'!$K:$R,8,0)</f>
        <v>BRASILUX TINTAS TECNICAS LTDA</v>
      </c>
      <c r="X1676">
        <v>84172</v>
      </c>
      <c r="Y1676" t="str">
        <f>VLOOKUP(Tabela1[[#This Row],[CÓD PRODUTO ]],[1]fornnecedor!$A:$G,7,0)</f>
        <v>ESMALTES</v>
      </c>
      <c r="Z1676">
        <v>798763</v>
      </c>
      <c r="AA1676" t="str">
        <f>Tabela1[[#This Row],[DESCRIÇÃO]]</f>
        <v>BRASILUX TINTAS TECNICAS LTDA</v>
      </c>
    </row>
    <row r="1677" spans="1:27" x14ac:dyDescent="0.3">
      <c r="A1677" t="s">
        <v>5624</v>
      </c>
      <c r="B1677" t="s">
        <v>547</v>
      </c>
      <c r="C1677" s="1">
        <v>46060</v>
      </c>
      <c r="D1677" s="2">
        <v>4000184165</v>
      </c>
      <c r="E1677" t="s">
        <v>3827</v>
      </c>
      <c r="G1677" t="s">
        <v>549</v>
      </c>
      <c r="H1677" t="s">
        <v>24</v>
      </c>
      <c r="I1677">
        <v>59.11</v>
      </c>
      <c r="J1677">
        <v>4</v>
      </c>
      <c r="K1677">
        <v>0</v>
      </c>
      <c r="L1677">
        <v>236.45</v>
      </c>
      <c r="M1677">
        <v>7.69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244.14</v>
      </c>
      <c r="U1677">
        <v>556</v>
      </c>
      <c r="V1677" t="str">
        <f>VLOOKUP(Tabela1[[#This Row],[CÓD FORNECEDOR]],'[1]BASE FORNECEDORES'!$A:$N,11,0)</f>
        <v>72.770.878/0001-17</v>
      </c>
      <c r="W1677" t="str">
        <f>VLOOKUP(Tabela1[[#This Row],[CNPJ]],'[1]BASE FORNECEDORES'!$K:$R,8,0)</f>
        <v>BRASILUX TINTAS TECNICAS LTDA</v>
      </c>
      <c r="X1677">
        <v>84165</v>
      </c>
      <c r="Y1677" t="str">
        <f>VLOOKUP(Tabela1[[#This Row],[CÓD PRODUTO ]],[1]fornnecedor!$A:$G,7,0)</f>
        <v>ESMALTES</v>
      </c>
      <c r="Z1677">
        <v>798763</v>
      </c>
      <c r="AA1677" t="str">
        <f>Tabela1[[#This Row],[DESCRIÇÃO]]</f>
        <v>BRASILUX TINTAS TECNICAS LTDA</v>
      </c>
    </row>
    <row r="1678" spans="1:27" x14ac:dyDescent="0.3">
      <c r="A1678" t="s">
        <v>5624</v>
      </c>
      <c r="B1678" t="s">
        <v>547</v>
      </c>
      <c r="C1678" s="1">
        <v>46060</v>
      </c>
      <c r="D1678" s="2">
        <v>4000184168</v>
      </c>
      <c r="E1678" t="s">
        <v>3031</v>
      </c>
      <c r="G1678" t="s">
        <v>549</v>
      </c>
      <c r="H1678" t="s">
        <v>24</v>
      </c>
      <c r="I1678">
        <v>62.81</v>
      </c>
      <c r="J1678">
        <v>8</v>
      </c>
      <c r="K1678">
        <v>0</v>
      </c>
      <c r="L1678">
        <v>502.49</v>
      </c>
      <c r="M1678">
        <v>16.329999999999998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518.82000000000005</v>
      </c>
      <c r="U1678">
        <v>556</v>
      </c>
      <c r="V1678" t="str">
        <f>VLOOKUP(Tabela1[[#This Row],[CÓD FORNECEDOR]],'[1]BASE FORNECEDORES'!$A:$N,11,0)</f>
        <v>72.770.878/0001-17</v>
      </c>
      <c r="W1678" t="str">
        <f>VLOOKUP(Tabela1[[#This Row],[CNPJ]],'[1]BASE FORNECEDORES'!$K:$R,8,0)</f>
        <v>BRASILUX TINTAS TECNICAS LTDA</v>
      </c>
      <c r="X1678">
        <v>84168</v>
      </c>
      <c r="Y1678" t="str">
        <f>VLOOKUP(Tabela1[[#This Row],[CÓD PRODUTO ]],[1]fornnecedor!$A:$G,7,0)</f>
        <v>ESMALTES</v>
      </c>
      <c r="Z1678">
        <v>798763</v>
      </c>
      <c r="AA1678" t="str">
        <f>Tabela1[[#This Row],[DESCRIÇÃO]]</f>
        <v>BRASILUX TINTAS TECNICAS LTDA</v>
      </c>
    </row>
    <row r="1679" spans="1:27" x14ac:dyDescent="0.3">
      <c r="A1679" t="s">
        <v>5624</v>
      </c>
      <c r="B1679" t="s">
        <v>547</v>
      </c>
      <c r="C1679" s="1">
        <v>46060</v>
      </c>
      <c r="D1679" s="2">
        <v>4000184173</v>
      </c>
      <c r="E1679" t="s">
        <v>3296</v>
      </c>
      <c r="G1679" t="s">
        <v>549</v>
      </c>
      <c r="H1679" t="s">
        <v>24</v>
      </c>
      <c r="I1679">
        <v>17.03</v>
      </c>
      <c r="J1679">
        <v>6</v>
      </c>
      <c r="K1679">
        <v>0</v>
      </c>
      <c r="L1679">
        <v>102.18</v>
      </c>
      <c r="M1679">
        <v>3.32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105.5</v>
      </c>
      <c r="U1679">
        <v>556</v>
      </c>
      <c r="V1679" t="str">
        <f>VLOOKUP(Tabela1[[#This Row],[CÓD FORNECEDOR]],'[1]BASE FORNECEDORES'!$A:$N,11,0)</f>
        <v>72.770.878/0001-17</v>
      </c>
      <c r="W1679" t="str">
        <f>VLOOKUP(Tabela1[[#This Row],[CNPJ]],'[1]BASE FORNECEDORES'!$K:$R,8,0)</f>
        <v>BRASILUX TINTAS TECNICAS LTDA</v>
      </c>
      <c r="X1679">
        <v>84173</v>
      </c>
      <c r="Y1679" t="str">
        <f>VLOOKUP(Tabela1[[#This Row],[CÓD PRODUTO ]],[1]fornnecedor!$A:$G,7,0)</f>
        <v>ESMALTES</v>
      </c>
      <c r="Z1679">
        <v>798763</v>
      </c>
      <c r="AA1679" t="str">
        <f>Tabela1[[#This Row],[DESCRIÇÃO]]</f>
        <v>BRASILUX TINTAS TECNICAS LTDA</v>
      </c>
    </row>
    <row r="1680" spans="1:27" x14ac:dyDescent="0.3">
      <c r="A1680" t="s">
        <v>5624</v>
      </c>
      <c r="B1680" t="s">
        <v>547</v>
      </c>
      <c r="C1680" s="1">
        <v>46060</v>
      </c>
      <c r="D1680" s="2">
        <v>4000184868</v>
      </c>
      <c r="E1680" t="s">
        <v>715</v>
      </c>
      <c r="G1680" t="s">
        <v>549</v>
      </c>
      <c r="H1680" t="s">
        <v>24</v>
      </c>
      <c r="I1680">
        <v>17.52</v>
      </c>
      <c r="J1680">
        <v>6</v>
      </c>
      <c r="K1680">
        <v>0</v>
      </c>
      <c r="L1680">
        <v>105.12</v>
      </c>
      <c r="M1680">
        <v>3.41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108.53</v>
      </c>
      <c r="U1680">
        <v>556</v>
      </c>
      <c r="V1680" t="str">
        <f>VLOOKUP(Tabela1[[#This Row],[CÓD FORNECEDOR]],'[1]BASE FORNECEDORES'!$A:$N,11,0)</f>
        <v>72.770.878/0001-17</v>
      </c>
      <c r="W1680" t="str">
        <f>VLOOKUP(Tabela1[[#This Row],[CNPJ]],'[1]BASE FORNECEDORES'!$K:$R,8,0)</f>
        <v>BRASILUX TINTAS TECNICAS LTDA</v>
      </c>
      <c r="X1680">
        <v>84868</v>
      </c>
      <c r="Y1680" t="str">
        <f>VLOOKUP(Tabela1[[#This Row],[CÓD PRODUTO ]],[1]fornnecedor!$A:$G,7,0)</f>
        <v>ESMALTES</v>
      </c>
      <c r="Z1680">
        <v>798763</v>
      </c>
      <c r="AA1680" t="str">
        <f>Tabela1[[#This Row],[DESCRIÇÃO]]</f>
        <v>BRASILUX TINTAS TECNICAS LTDA</v>
      </c>
    </row>
    <row r="1681" spans="1:27" x14ac:dyDescent="0.3">
      <c r="A1681" t="s">
        <v>5624</v>
      </c>
      <c r="B1681" t="s">
        <v>547</v>
      </c>
      <c r="C1681" s="1">
        <v>46060</v>
      </c>
      <c r="D1681" s="2">
        <v>4000184954</v>
      </c>
      <c r="E1681" t="s">
        <v>3662</v>
      </c>
      <c r="G1681" t="s">
        <v>549</v>
      </c>
      <c r="H1681" t="s">
        <v>24</v>
      </c>
      <c r="I1681">
        <v>57.9</v>
      </c>
      <c r="J1681">
        <v>4</v>
      </c>
      <c r="K1681">
        <v>0</v>
      </c>
      <c r="L1681">
        <v>231.61</v>
      </c>
      <c r="M1681">
        <v>7.53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239.14</v>
      </c>
      <c r="U1681">
        <v>556</v>
      </c>
      <c r="V1681" t="str">
        <f>VLOOKUP(Tabela1[[#This Row],[CÓD FORNECEDOR]],'[1]BASE FORNECEDORES'!$A:$N,11,0)</f>
        <v>72.770.878/0001-17</v>
      </c>
      <c r="W1681" t="str">
        <f>VLOOKUP(Tabela1[[#This Row],[CNPJ]],'[1]BASE FORNECEDORES'!$K:$R,8,0)</f>
        <v>BRASILUX TINTAS TECNICAS LTDA</v>
      </c>
      <c r="X1681">
        <v>84954</v>
      </c>
      <c r="Y1681" t="str">
        <f>VLOOKUP(Tabela1[[#This Row],[CÓD PRODUTO ]],[1]fornnecedor!$A:$G,7,0)</f>
        <v>ESMALTES</v>
      </c>
      <c r="Z1681">
        <v>798763</v>
      </c>
      <c r="AA1681" t="str">
        <f>Tabela1[[#This Row],[DESCRIÇÃO]]</f>
        <v>BRASILUX TINTAS TECNICAS LTDA</v>
      </c>
    </row>
    <row r="1682" spans="1:27" x14ac:dyDescent="0.3">
      <c r="A1682" t="s">
        <v>5624</v>
      </c>
      <c r="B1682" t="s">
        <v>547</v>
      </c>
      <c r="C1682" s="1">
        <v>46060</v>
      </c>
      <c r="D1682" s="2">
        <v>2005184041</v>
      </c>
      <c r="E1682" t="s">
        <v>718</v>
      </c>
      <c r="G1682" t="s">
        <v>549</v>
      </c>
      <c r="H1682" t="s">
        <v>24</v>
      </c>
      <c r="I1682">
        <v>5.75</v>
      </c>
      <c r="J1682">
        <v>24</v>
      </c>
      <c r="K1682">
        <v>0</v>
      </c>
      <c r="L1682">
        <v>137.97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9.66</v>
      </c>
      <c r="S1682">
        <v>0</v>
      </c>
      <c r="T1682">
        <v>137.97</v>
      </c>
      <c r="U1682">
        <v>556</v>
      </c>
      <c r="V1682" t="str">
        <f>VLOOKUP(Tabela1[[#This Row],[CÓD FORNECEDOR]],'[1]BASE FORNECEDORES'!$A:$N,11,0)</f>
        <v>72.770.878/0001-17</v>
      </c>
      <c r="W1682" t="str">
        <f>VLOOKUP(Tabela1[[#This Row],[CNPJ]],'[1]BASE FORNECEDORES'!$K:$R,8,0)</f>
        <v>BRASILUX TINTAS TECNICAS LTDA</v>
      </c>
      <c r="X1682">
        <v>84041</v>
      </c>
      <c r="Y1682" t="str">
        <f>VLOOKUP(Tabela1[[#This Row],[CÓD PRODUTO ]],[1]fornnecedor!$A:$G,7,0)</f>
        <v>FERRUGEM</v>
      </c>
      <c r="Z1682">
        <v>798763</v>
      </c>
      <c r="AA1682" t="str">
        <f>Tabela1[[#This Row],[DESCRIÇÃO]]</f>
        <v>BRASILUX TINTAS TECNICAS LTDA</v>
      </c>
    </row>
    <row r="1683" spans="1:27" x14ac:dyDescent="0.3">
      <c r="A1683" t="s">
        <v>5624</v>
      </c>
      <c r="B1683" t="s">
        <v>547</v>
      </c>
      <c r="C1683" s="1">
        <v>46060</v>
      </c>
      <c r="D1683" s="2">
        <v>2001384045</v>
      </c>
      <c r="E1683" t="s">
        <v>719</v>
      </c>
      <c r="G1683" t="s">
        <v>549</v>
      </c>
      <c r="H1683" t="s">
        <v>24</v>
      </c>
      <c r="I1683">
        <v>13.48</v>
      </c>
      <c r="J1683">
        <v>24</v>
      </c>
      <c r="K1683">
        <v>0</v>
      </c>
      <c r="L1683">
        <v>323.60000000000002</v>
      </c>
      <c r="M1683">
        <v>21.04</v>
      </c>
      <c r="N1683">
        <v>0</v>
      </c>
      <c r="O1683">
        <v>0</v>
      </c>
      <c r="P1683">
        <v>0</v>
      </c>
      <c r="Q1683">
        <v>0</v>
      </c>
      <c r="R1683">
        <v>22.65</v>
      </c>
      <c r="S1683">
        <v>0</v>
      </c>
      <c r="T1683">
        <v>344.64</v>
      </c>
      <c r="U1683">
        <v>556</v>
      </c>
      <c r="V1683" t="str">
        <f>VLOOKUP(Tabela1[[#This Row],[CÓD FORNECEDOR]],'[1]BASE FORNECEDORES'!$A:$N,11,0)</f>
        <v>72.770.878/0001-17</v>
      </c>
      <c r="W1683" t="str">
        <f>VLOOKUP(Tabela1[[#This Row],[CNPJ]],'[1]BASE FORNECEDORES'!$K:$R,8,0)</f>
        <v>BRASILUX TINTAS TECNICAS LTDA</v>
      </c>
      <c r="X1683">
        <v>84045</v>
      </c>
      <c r="Y1683" t="str">
        <f>VLOOKUP(Tabela1[[#This Row],[CÓD PRODUTO ]],[1]fornnecedor!$A:$G,7,0)</f>
        <v>REMOVEDOR PASTOSO</v>
      </c>
      <c r="Z1683">
        <v>798763</v>
      </c>
      <c r="AA1683" t="str">
        <f>Tabela1[[#This Row],[DESCRIÇÃO]]</f>
        <v>BRASILUX TINTAS TECNICAS LTDA</v>
      </c>
    </row>
    <row r="1684" spans="1:27" x14ac:dyDescent="0.3">
      <c r="A1684" t="s">
        <v>5624</v>
      </c>
      <c r="B1684" t="s">
        <v>547</v>
      </c>
      <c r="C1684" s="1">
        <v>46060</v>
      </c>
      <c r="D1684" s="2">
        <v>2001384043</v>
      </c>
      <c r="E1684" t="s">
        <v>720</v>
      </c>
      <c r="G1684" t="s">
        <v>549</v>
      </c>
      <c r="H1684" t="s">
        <v>24</v>
      </c>
      <c r="I1684">
        <v>48.91</v>
      </c>
      <c r="J1684">
        <v>4</v>
      </c>
      <c r="K1684">
        <v>0</v>
      </c>
      <c r="L1684">
        <v>195.65</v>
      </c>
      <c r="M1684">
        <v>12.71</v>
      </c>
      <c r="N1684">
        <v>0</v>
      </c>
      <c r="O1684">
        <v>0</v>
      </c>
      <c r="P1684">
        <v>0</v>
      </c>
      <c r="Q1684">
        <v>0</v>
      </c>
      <c r="R1684">
        <v>13.69</v>
      </c>
      <c r="S1684">
        <v>0</v>
      </c>
      <c r="T1684">
        <v>208.36</v>
      </c>
      <c r="U1684">
        <v>556</v>
      </c>
      <c r="V1684" t="str">
        <f>VLOOKUP(Tabela1[[#This Row],[CÓD FORNECEDOR]],'[1]BASE FORNECEDORES'!$A:$N,11,0)</f>
        <v>72.770.878/0001-17</v>
      </c>
      <c r="W1684" t="str">
        <f>VLOOKUP(Tabela1[[#This Row],[CNPJ]],'[1]BASE FORNECEDORES'!$K:$R,8,0)</f>
        <v>BRASILUX TINTAS TECNICAS LTDA</v>
      </c>
      <c r="X1684">
        <v>84043</v>
      </c>
      <c r="Y1684" t="str">
        <f>VLOOKUP(Tabela1[[#This Row],[CÓD PRODUTO ]],[1]fornnecedor!$A:$G,7,0)</f>
        <v>REMOVEDOR PASTOSO</v>
      </c>
      <c r="Z1684">
        <v>798763</v>
      </c>
      <c r="AA1684" t="str">
        <f>Tabela1[[#This Row],[DESCRIÇÃO]]</f>
        <v>BRASILUX TINTAS TECNICAS LTDA</v>
      </c>
    </row>
    <row r="1685" spans="1:27" x14ac:dyDescent="0.3">
      <c r="A1685" t="s">
        <v>5624</v>
      </c>
      <c r="B1685" t="s">
        <v>547</v>
      </c>
      <c r="C1685" s="1">
        <v>46060</v>
      </c>
      <c r="D1685" s="2">
        <v>3000284315</v>
      </c>
      <c r="E1685" t="s">
        <v>4008</v>
      </c>
      <c r="G1685" t="s">
        <v>549</v>
      </c>
      <c r="H1685" t="s">
        <v>24</v>
      </c>
      <c r="I1685">
        <v>141.04</v>
      </c>
      <c r="J1685">
        <v>10</v>
      </c>
      <c r="K1685">
        <v>0</v>
      </c>
      <c r="L1685" s="3">
        <v>1410.39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 s="3">
        <v>1410.39</v>
      </c>
      <c r="U1685">
        <v>556</v>
      </c>
      <c r="V1685" t="str">
        <f>VLOOKUP(Tabela1[[#This Row],[CÓD FORNECEDOR]],'[1]BASE FORNECEDORES'!$A:$N,11,0)</f>
        <v>72.770.878/0001-17</v>
      </c>
      <c r="W1685" t="str">
        <f>VLOOKUP(Tabela1[[#This Row],[CNPJ]],'[1]BASE FORNECEDORES'!$K:$R,8,0)</f>
        <v>BRASILUX TINTAS TECNICAS LTDA</v>
      </c>
      <c r="X1685">
        <v>84315</v>
      </c>
      <c r="Y1685" t="str">
        <f>VLOOKUP(Tabela1[[#This Row],[CÓD PRODUTO ]],[1]fornnecedor!$A:$G,7,0)</f>
        <v>IMPERMEABILIZANTES</v>
      </c>
      <c r="Z1685">
        <v>798763</v>
      </c>
      <c r="AA1685" t="str">
        <f>Tabela1[[#This Row],[DESCRIÇÃO]]</f>
        <v>BRASILUX TINTAS TECNICAS LTDA</v>
      </c>
    </row>
    <row r="1686" spans="1:27" x14ac:dyDescent="0.3">
      <c r="A1686" t="s">
        <v>5624</v>
      </c>
      <c r="B1686" t="s">
        <v>547</v>
      </c>
      <c r="C1686" s="1">
        <v>46060</v>
      </c>
      <c r="D1686" s="2">
        <v>3000284321</v>
      </c>
      <c r="E1686" t="s">
        <v>722</v>
      </c>
      <c r="G1686" t="s">
        <v>549</v>
      </c>
      <c r="H1686" t="s">
        <v>24</v>
      </c>
      <c r="I1686">
        <v>33.770000000000003</v>
      </c>
      <c r="J1686">
        <v>12</v>
      </c>
      <c r="K1686">
        <v>0</v>
      </c>
      <c r="L1686">
        <v>405.24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405.24</v>
      </c>
      <c r="U1686">
        <v>556</v>
      </c>
      <c r="V1686" t="str">
        <f>VLOOKUP(Tabela1[[#This Row],[CÓD FORNECEDOR]],'[1]BASE FORNECEDORES'!$A:$N,11,0)</f>
        <v>72.770.878/0001-17</v>
      </c>
      <c r="W1686" t="str">
        <f>VLOOKUP(Tabela1[[#This Row],[CNPJ]],'[1]BASE FORNECEDORES'!$K:$R,8,0)</f>
        <v>BRASILUX TINTAS TECNICAS LTDA</v>
      </c>
      <c r="X1686">
        <v>84321</v>
      </c>
      <c r="Y1686" t="str">
        <f>VLOOKUP(Tabela1[[#This Row],[CÓD PRODUTO ]],[1]fornnecedor!$A:$G,7,0)</f>
        <v>IMPERMEABILIZANTES</v>
      </c>
      <c r="Z1686">
        <v>798763</v>
      </c>
      <c r="AA1686" t="str">
        <f>Tabela1[[#This Row],[DESCRIÇÃO]]</f>
        <v>BRASILUX TINTAS TECNICAS LTDA</v>
      </c>
    </row>
    <row r="1687" spans="1:27" x14ac:dyDescent="0.3">
      <c r="A1687" t="s">
        <v>5624</v>
      </c>
      <c r="B1687" t="s">
        <v>547</v>
      </c>
      <c r="C1687" s="1">
        <v>46060</v>
      </c>
      <c r="D1687" s="2">
        <v>3000284247</v>
      </c>
      <c r="E1687" t="s">
        <v>4388</v>
      </c>
      <c r="G1687" t="s">
        <v>549</v>
      </c>
      <c r="H1687" t="s">
        <v>24</v>
      </c>
      <c r="I1687">
        <v>344.81</v>
      </c>
      <c r="J1687">
        <v>4</v>
      </c>
      <c r="K1687">
        <v>0</v>
      </c>
      <c r="L1687" s="3">
        <v>1379.22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 s="3">
        <v>1379.22</v>
      </c>
      <c r="U1687">
        <v>556</v>
      </c>
      <c r="V1687" t="str">
        <f>VLOOKUP(Tabela1[[#This Row],[CÓD FORNECEDOR]],'[1]BASE FORNECEDORES'!$A:$N,11,0)</f>
        <v>72.770.878/0001-17</v>
      </c>
      <c r="W1687" t="str">
        <f>VLOOKUP(Tabela1[[#This Row],[CNPJ]],'[1]BASE FORNECEDORES'!$K:$R,8,0)</f>
        <v>BRASILUX TINTAS TECNICAS LTDA</v>
      </c>
      <c r="X1687">
        <v>84247</v>
      </c>
      <c r="Y1687" t="str">
        <f>VLOOKUP(Tabela1[[#This Row],[CÓD PRODUTO ]],[1]fornnecedor!$A:$G,7,0)</f>
        <v>IMPERMEABILIZANTES</v>
      </c>
      <c r="Z1687">
        <v>798763</v>
      </c>
      <c r="AA1687" t="str">
        <f>Tabela1[[#This Row],[DESCRIÇÃO]]</f>
        <v>BRASILUX TINTAS TECNICAS LTDA</v>
      </c>
    </row>
    <row r="1688" spans="1:27" x14ac:dyDescent="0.3">
      <c r="A1688" t="s">
        <v>5624</v>
      </c>
      <c r="B1688" t="s">
        <v>547</v>
      </c>
      <c r="C1688" s="1">
        <v>46060</v>
      </c>
      <c r="D1688" s="2">
        <v>3000385443</v>
      </c>
      <c r="E1688" t="s">
        <v>3440</v>
      </c>
      <c r="G1688" t="s">
        <v>549</v>
      </c>
      <c r="H1688" t="s">
        <v>24</v>
      </c>
      <c r="I1688">
        <v>57.56</v>
      </c>
      <c r="J1688">
        <v>4</v>
      </c>
      <c r="K1688">
        <v>0</v>
      </c>
      <c r="L1688">
        <v>230.24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230.24</v>
      </c>
      <c r="U1688">
        <v>556</v>
      </c>
      <c r="V1688" t="str">
        <f>VLOOKUP(Tabela1[[#This Row],[CÓD FORNECEDOR]],'[1]BASE FORNECEDORES'!$A:$N,11,0)</f>
        <v>72.770.878/0001-17</v>
      </c>
      <c r="W1688" t="str">
        <f>VLOOKUP(Tabela1[[#This Row],[CNPJ]],'[1]BASE FORNECEDORES'!$K:$R,8,0)</f>
        <v>BRASILUX TINTAS TECNICAS LTDA</v>
      </c>
      <c r="X1688">
        <v>85443</v>
      </c>
      <c r="Y1688" t="str">
        <f>VLOOKUP(Tabela1[[#This Row],[CÓD PRODUTO ]],[1]fornnecedor!$A:$G,7,0)</f>
        <v>TINTA PARA PISO</v>
      </c>
      <c r="Z1688">
        <v>798763</v>
      </c>
      <c r="AA1688" t="str">
        <f>Tabela1[[#This Row],[DESCRIÇÃO]]</f>
        <v>BRASILUX TINTAS TECNICAS LTDA</v>
      </c>
    </row>
    <row r="1689" spans="1:27" x14ac:dyDescent="0.3">
      <c r="A1689" t="s">
        <v>5624</v>
      </c>
      <c r="B1689" t="s">
        <v>547</v>
      </c>
      <c r="C1689" s="1">
        <v>46060</v>
      </c>
      <c r="D1689" s="2">
        <v>3000384914</v>
      </c>
      <c r="E1689" t="s">
        <v>4020</v>
      </c>
      <c r="G1689" t="s">
        <v>549</v>
      </c>
      <c r="H1689" t="s">
        <v>24</v>
      </c>
      <c r="I1689">
        <v>83.11</v>
      </c>
      <c r="J1689">
        <v>4</v>
      </c>
      <c r="K1689">
        <v>0</v>
      </c>
      <c r="L1689">
        <v>332.43</v>
      </c>
      <c r="M1689">
        <v>10.81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343.24</v>
      </c>
      <c r="U1689">
        <v>556</v>
      </c>
      <c r="V1689" t="str">
        <f>VLOOKUP(Tabela1[[#This Row],[CÓD FORNECEDOR]],'[1]BASE FORNECEDORES'!$A:$N,11,0)</f>
        <v>72.770.878/0001-17</v>
      </c>
      <c r="W1689" t="str">
        <f>VLOOKUP(Tabela1[[#This Row],[CNPJ]],'[1]BASE FORNECEDORES'!$K:$R,8,0)</f>
        <v>BRASILUX TINTAS TECNICAS LTDA</v>
      </c>
      <c r="X1689">
        <v>84914</v>
      </c>
      <c r="Y1689" t="str">
        <f>VLOOKUP(Tabela1[[#This Row],[CÓD PRODUTO ]],[1]fornnecedor!$A:$G,7,0)</f>
        <v>TINTA PARA PISO</v>
      </c>
      <c r="Z1689">
        <v>798763</v>
      </c>
      <c r="AA1689" t="str">
        <f>Tabela1[[#This Row],[DESCRIÇÃO]]</f>
        <v>BRASILUX TINTAS TECNICAS LTDA</v>
      </c>
    </row>
    <row r="1690" spans="1:27" x14ac:dyDescent="0.3">
      <c r="A1690" t="s">
        <v>5624</v>
      </c>
      <c r="B1690" t="s">
        <v>547</v>
      </c>
      <c r="C1690" s="1">
        <v>46060</v>
      </c>
      <c r="D1690" s="2">
        <v>2004984460</v>
      </c>
      <c r="E1690" t="s">
        <v>727</v>
      </c>
      <c r="G1690" t="s">
        <v>549</v>
      </c>
      <c r="H1690" t="s">
        <v>24</v>
      </c>
      <c r="I1690">
        <v>22.89</v>
      </c>
      <c r="J1690">
        <v>60</v>
      </c>
      <c r="K1690">
        <v>0</v>
      </c>
      <c r="L1690" s="3">
        <v>1373.49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96.14</v>
      </c>
      <c r="S1690">
        <v>0</v>
      </c>
      <c r="T1690" s="3">
        <v>1373.49</v>
      </c>
      <c r="U1690">
        <v>556</v>
      </c>
      <c r="V1690" t="str">
        <f>VLOOKUP(Tabela1[[#This Row],[CÓD FORNECEDOR]],'[1]BASE FORNECEDORES'!$A:$N,11,0)</f>
        <v>72.770.878/0001-17</v>
      </c>
      <c r="W1690" t="str">
        <f>VLOOKUP(Tabela1[[#This Row],[CNPJ]],'[1]BASE FORNECEDORES'!$K:$R,8,0)</f>
        <v>BRASILUX TINTAS TECNICAS LTDA</v>
      </c>
      <c r="X1690">
        <v>84460</v>
      </c>
      <c r="Y1690" t="str">
        <f>VLOOKUP(Tabela1[[#This Row],[CÓD PRODUTO ]],[1]fornnecedor!$A:$G,7,0)</f>
        <v>VEDADORES / SELANTES</v>
      </c>
      <c r="Z1690">
        <v>798763</v>
      </c>
      <c r="AA1690" t="str">
        <f>Tabela1[[#This Row],[DESCRIÇÃO]]</f>
        <v>BRASILUX TINTAS TECNICAS LTDA</v>
      </c>
    </row>
    <row r="1691" spans="1:27" x14ac:dyDescent="0.3">
      <c r="A1691" t="s">
        <v>5624</v>
      </c>
      <c r="B1691" t="s">
        <v>547</v>
      </c>
      <c r="C1691" s="1">
        <v>46060</v>
      </c>
      <c r="D1691" s="2">
        <v>2003485163</v>
      </c>
      <c r="E1691" t="s">
        <v>4088</v>
      </c>
      <c r="G1691" t="s">
        <v>549</v>
      </c>
      <c r="H1691" t="s">
        <v>24</v>
      </c>
      <c r="I1691">
        <v>23.98</v>
      </c>
      <c r="J1691">
        <v>24</v>
      </c>
      <c r="K1691">
        <v>0</v>
      </c>
      <c r="L1691">
        <v>575.52</v>
      </c>
      <c r="M1691">
        <v>18.7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594.22</v>
      </c>
      <c r="U1691">
        <v>556</v>
      </c>
      <c r="V1691" t="str">
        <f>VLOOKUP(Tabela1[[#This Row],[CÓD FORNECEDOR]],'[1]BASE FORNECEDORES'!$A:$N,11,0)</f>
        <v>72.770.878/0001-17</v>
      </c>
      <c r="W1691" t="str">
        <f>VLOOKUP(Tabela1[[#This Row],[CNPJ]],'[1]BASE FORNECEDORES'!$K:$R,8,0)</f>
        <v>BRASILUX TINTAS TECNICAS LTDA</v>
      </c>
      <c r="X1691">
        <v>85163</v>
      </c>
      <c r="Y1691" t="str">
        <f>VLOOKUP(Tabela1[[#This Row],[CÓD PRODUTO ]],[1]fornnecedor!$A:$G,7,0)</f>
        <v>VERNIZ AUTOMOTIVO</v>
      </c>
      <c r="Z1691">
        <v>798763</v>
      </c>
      <c r="AA1691" t="str">
        <f>Tabela1[[#This Row],[DESCRIÇÃO]]</f>
        <v>BRASILUX TINTAS TECNICAS LTDA</v>
      </c>
    </row>
    <row r="1692" spans="1:27" x14ac:dyDescent="0.3">
      <c r="A1692" t="s">
        <v>5624</v>
      </c>
      <c r="B1692" t="s">
        <v>547</v>
      </c>
      <c r="C1692" s="1">
        <v>46060</v>
      </c>
      <c r="D1692" s="2">
        <v>4000324355</v>
      </c>
      <c r="E1692" t="s">
        <v>4665</v>
      </c>
      <c r="G1692" t="s">
        <v>549</v>
      </c>
      <c r="H1692" t="s">
        <v>24</v>
      </c>
      <c r="I1692">
        <v>343.63</v>
      </c>
      <c r="J1692">
        <v>4</v>
      </c>
      <c r="K1692">
        <v>0</v>
      </c>
      <c r="L1692" s="3">
        <v>1374.52</v>
      </c>
      <c r="M1692">
        <v>44.67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 s="3">
        <v>1419.19</v>
      </c>
      <c r="U1692">
        <v>556</v>
      </c>
      <c r="V1692" t="str">
        <f>VLOOKUP(Tabela1[[#This Row],[CÓD FORNECEDOR]],'[1]BASE FORNECEDORES'!$A:$N,11,0)</f>
        <v>72.770.878/0001-17</v>
      </c>
      <c r="W1692" t="str">
        <f>VLOOKUP(Tabela1[[#This Row],[CNPJ]],'[1]BASE FORNECEDORES'!$K:$R,8,0)</f>
        <v>BRASILUX TINTAS TECNICAS LTDA</v>
      </c>
      <c r="X1692">
        <v>24355</v>
      </c>
      <c r="Y1692" t="str">
        <f>VLOOKUP(Tabela1[[#This Row],[CÓD PRODUTO ]],[1]fornnecedor!$A:$G,7,0)</f>
        <v xml:space="preserve">BASES SISTEMA NO MACHINE </v>
      </c>
      <c r="Z1692">
        <v>798763</v>
      </c>
      <c r="AA1692" t="str">
        <f>Tabela1[[#This Row],[DESCRIÇÃO]]</f>
        <v>BRASILUX TINTAS TECNICAS LTDA</v>
      </c>
    </row>
    <row r="1693" spans="1:27" x14ac:dyDescent="0.3">
      <c r="A1693" t="s">
        <v>5624</v>
      </c>
      <c r="B1693" t="s">
        <v>547</v>
      </c>
      <c r="C1693" s="1">
        <v>46060</v>
      </c>
      <c r="D1693" s="2">
        <v>3000184744</v>
      </c>
      <c r="E1693" t="s">
        <v>4708</v>
      </c>
      <c r="G1693" t="s">
        <v>549</v>
      </c>
      <c r="H1693" t="s">
        <v>24</v>
      </c>
      <c r="I1693">
        <v>269.62</v>
      </c>
      <c r="J1693">
        <v>4</v>
      </c>
      <c r="K1693">
        <v>0</v>
      </c>
      <c r="L1693" s="3">
        <v>1078.47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 s="3">
        <v>1078.47</v>
      </c>
      <c r="U1693">
        <v>556</v>
      </c>
      <c r="V1693" t="str">
        <f>VLOOKUP(Tabela1[[#This Row],[CÓD FORNECEDOR]],'[1]BASE FORNECEDORES'!$A:$N,11,0)</f>
        <v>72.770.878/0001-17</v>
      </c>
      <c r="W1693" t="str">
        <f>VLOOKUP(Tabela1[[#This Row],[CNPJ]],'[1]BASE FORNECEDORES'!$K:$R,8,0)</f>
        <v>BRASILUX TINTAS TECNICAS LTDA</v>
      </c>
      <c r="X1693">
        <v>84744</v>
      </c>
      <c r="Y1693" t="str">
        <f>VLOOKUP(Tabela1[[#This Row],[CÓD PRODUTO ]],[1]fornnecedor!$A:$G,7,0)</f>
        <v>TINTA PAREDE</v>
      </c>
      <c r="Z1693">
        <v>798763</v>
      </c>
      <c r="AA1693" t="str">
        <f>Tabela1[[#This Row],[DESCRIÇÃO]]</f>
        <v>BRASILUX TINTAS TECNICAS LTDA</v>
      </c>
    </row>
    <row r="1694" spans="1:27" x14ac:dyDescent="0.3">
      <c r="A1694" t="s">
        <v>5625</v>
      </c>
      <c r="B1694" t="s">
        <v>547</v>
      </c>
      <c r="C1694" s="1">
        <v>46064</v>
      </c>
      <c r="D1694" s="2">
        <v>3000184277</v>
      </c>
      <c r="E1694" t="s">
        <v>628</v>
      </c>
      <c r="G1694" t="s">
        <v>549</v>
      </c>
      <c r="H1694" t="s">
        <v>24</v>
      </c>
      <c r="I1694">
        <v>36.71</v>
      </c>
      <c r="J1694">
        <v>60</v>
      </c>
      <c r="K1694">
        <v>0</v>
      </c>
      <c r="L1694" s="3">
        <v>2202.7399999999998</v>
      </c>
      <c r="M1694">
        <v>0</v>
      </c>
      <c r="N1694">
        <v>0</v>
      </c>
      <c r="O1694">
        <v>89.45</v>
      </c>
      <c r="P1694">
        <v>0</v>
      </c>
      <c r="Q1694">
        <v>0</v>
      </c>
      <c r="R1694">
        <v>0</v>
      </c>
      <c r="S1694">
        <v>0</v>
      </c>
      <c r="T1694" s="3">
        <v>2202.7399999999998</v>
      </c>
      <c r="U1694">
        <v>556</v>
      </c>
      <c r="V1694" t="str">
        <f>VLOOKUP(Tabela1[[#This Row],[CÓD FORNECEDOR]],'[1]BASE FORNECEDORES'!$A:$N,11,0)</f>
        <v>72.770.878/0001-17</v>
      </c>
      <c r="W1694" t="str">
        <f>VLOOKUP(Tabela1[[#This Row],[CNPJ]],'[1]BASE FORNECEDORES'!$K:$R,8,0)</f>
        <v>BRASILUX TINTAS TECNICAS LTDA</v>
      </c>
      <c r="X1694">
        <v>84277</v>
      </c>
      <c r="Y1694" t="str">
        <f>VLOOKUP(Tabela1[[#This Row],[CÓD PRODUTO ]],[1]fornnecedor!$A:$G,7,0)</f>
        <v>TINTA PAREDE</v>
      </c>
      <c r="Z1694">
        <v>799414</v>
      </c>
      <c r="AA1694" t="str">
        <f>Tabela1[[#This Row],[DESCRIÇÃO]]</f>
        <v>BRASILUX TINTAS TECNICAS LTDA</v>
      </c>
    </row>
    <row r="1695" spans="1:27" x14ac:dyDescent="0.3">
      <c r="A1695" t="s">
        <v>5625</v>
      </c>
      <c r="B1695" t="s">
        <v>547</v>
      </c>
      <c r="C1695" s="1">
        <v>46064</v>
      </c>
      <c r="D1695" s="2">
        <v>4000186952</v>
      </c>
      <c r="E1695" t="s">
        <v>1351</v>
      </c>
      <c r="G1695" t="s">
        <v>549</v>
      </c>
      <c r="H1695" t="s">
        <v>24</v>
      </c>
      <c r="I1695">
        <v>61.55</v>
      </c>
      <c r="J1695">
        <v>8</v>
      </c>
      <c r="K1695">
        <v>0</v>
      </c>
      <c r="L1695">
        <v>492.44</v>
      </c>
      <c r="M1695">
        <v>16</v>
      </c>
      <c r="N1695">
        <v>0</v>
      </c>
      <c r="O1695">
        <v>20</v>
      </c>
      <c r="P1695">
        <v>0</v>
      </c>
      <c r="Q1695">
        <v>0</v>
      </c>
      <c r="R1695">
        <v>0</v>
      </c>
      <c r="S1695">
        <v>0</v>
      </c>
      <c r="T1695">
        <v>508.44</v>
      </c>
      <c r="U1695">
        <v>556</v>
      </c>
      <c r="V1695" t="str">
        <f>VLOOKUP(Tabela1[[#This Row],[CÓD FORNECEDOR]],'[1]BASE FORNECEDORES'!$A:$N,11,0)</f>
        <v>72.770.878/0001-17</v>
      </c>
      <c r="W1695" t="str">
        <f>VLOOKUP(Tabela1[[#This Row],[CNPJ]],'[1]BASE FORNECEDORES'!$K:$R,8,0)</f>
        <v>BRASILUX TINTAS TECNICAS LTDA</v>
      </c>
      <c r="X1695">
        <v>86952</v>
      </c>
      <c r="Y1695" t="str">
        <f>VLOOKUP(Tabela1[[#This Row],[CÓD PRODUTO ]],[1]fornnecedor!$A:$G,7,0)</f>
        <v>ESMALTES</v>
      </c>
      <c r="Z1695">
        <v>799414</v>
      </c>
      <c r="AA1695" t="str">
        <f>Tabela1[[#This Row],[DESCRIÇÃO]]</f>
        <v>BRASILUX TINTAS TECNICAS LTDA</v>
      </c>
    </row>
    <row r="1696" spans="1:27" x14ac:dyDescent="0.3">
      <c r="A1696" t="s">
        <v>5625</v>
      </c>
      <c r="B1696" t="s">
        <v>547</v>
      </c>
      <c r="C1696" s="1">
        <v>46064</v>
      </c>
      <c r="D1696" s="2">
        <v>4000184098</v>
      </c>
      <c r="E1696" t="s">
        <v>5417</v>
      </c>
      <c r="G1696" t="s">
        <v>549</v>
      </c>
      <c r="H1696" t="s">
        <v>24</v>
      </c>
      <c r="I1696">
        <v>18.940000000000001</v>
      </c>
      <c r="J1696">
        <v>6</v>
      </c>
      <c r="K1696">
        <v>0</v>
      </c>
      <c r="L1696">
        <v>113.63</v>
      </c>
      <c r="M1696">
        <v>3.7</v>
      </c>
      <c r="N1696">
        <v>0</v>
      </c>
      <c r="O1696">
        <v>4.6100000000000003</v>
      </c>
      <c r="P1696">
        <v>0</v>
      </c>
      <c r="Q1696">
        <v>0</v>
      </c>
      <c r="R1696">
        <v>0</v>
      </c>
      <c r="S1696">
        <v>0</v>
      </c>
      <c r="T1696">
        <v>117.33</v>
      </c>
      <c r="U1696">
        <v>556</v>
      </c>
      <c r="V1696" t="str">
        <f>VLOOKUP(Tabela1[[#This Row],[CÓD FORNECEDOR]],'[1]BASE FORNECEDORES'!$A:$N,11,0)</f>
        <v>72.770.878/0001-17</v>
      </c>
      <c r="W1696" t="str">
        <f>VLOOKUP(Tabela1[[#This Row],[CNPJ]],'[1]BASE FORNECEDORES'!$K:$R,8,0)</f>
        <v>BRASILUX TINTAS TECNICAS LTDA</v>
      </c>
      <c r="X1696">
        <v>84098</v>
      </c>
      <c r="Y1696" t="str">
        <f>VLOOKUP(Tabela1[[#This Row],[CÓD PRODUTO ]],[1]fornnecedor!$A:$G,7,0)</f>
        <v>ESMALTES</v>
      </c>
      <c r="Z1696">
        <v>799414</v>
      </c>
      <c r="AA1696" t="str">
        <f>Tabela1[[#This Row],[DESCRIÇÃO]]</f>
        <v>BRASILUX TINTAS TECNICAS LTDA</v>
      </c>
    </row>
    <row r="1697" spans="1:27" x14ac:dyDescent="0.3">
      <c r="A1697" t="s">
        <v>5625</v>
      </c>
      <c r="B1697" t="s">
        <v>547</v>
      </c>
      <c r="C1697" s="1">
        <v>46064</v>
      </c>
      <c r="D1697" s="2">
        <v>4000384629</v>
      </c>
      <c r="E1697" t="s">
        <v>4392</v>
      </c>
      <c r="G1697" t="s">
        <v>549</v>
      </c>
      <c r="H1697" t="s">
        <v>24</v>
      </c>
      <c r="I1697">
        <v>39.08</v>
      </c>
      <c r="J1697">
        <v>6</v>
      </c>
      <c r="K1697">
        <v>0</v>
      </c>
      <c r="L1697">
        <v>234.49</v>
      </c>
      <c r="M1697">
        <v>7.62</v>
      </c>
      <c r="N1697">
        <v>0</v>
      </c>
      <c r="O1697">
        <v>9.52</v>
      </c>
      <c r="P1697">
        <v>0</v>
      </c>
      <c r="Q1697">
        <v>0</v>
      </c>
      <c r="R1697">
        <v>0</v>
      </c>
      <c r="S1697">
        <v>0</v>
      </c>
      <c r="T1697">
        <v>242.11</v>
      </c>
      <c r="U1697">
        <v>556</v>
      </c>
      <c r="V1697" t="str">
        <f>VLOOKUP(Tabela1[[#This Row],[CÓD FORNECEDOR]],'[1]BASE FORNECEDORES'!$A:$N,11,0)</f>
        <v>72.770.878/0001-17</v>
      </c>
      <c r="W1697" t="str">
        <f>VLOOKUP(Tabela1[[#This Row],[CNPJ]],'[1]BASE FORNECEDORES'!$K:$R,8,0)</f>
        <v>BRASILUX TINTAS TECNICAS LTDA</v>
      </c>
      <c r="X1697">
        <v>84629</v>
      </c>
      <c r="Y1697" t="str">
        <f>VLOOKUP(Tabela1[[#This Row],[CÓD PRODUTO ]],[1]fornnecedor!$A:$G,7,0)</f>
        <v xml:space="preserve">BASES SISTEMA NO MACHINE </v>
      </c>
      <c r="Z1697">
        <v>799414</v>
      </c>
      <c r="AA1697" t="str">
        <f>Tabela1[[#This Row],[DESCRIÇÃO]]</f>
        <v>BRASILUX TINTAS TECNICAS LTDA</v>
      </c>
    </row>
    <row r="1698" spans="1:27" x14ac:dyDescent="0.3">
      <c r="A1698" t="s">
        <v>5625</v>
      </c>
      <c r="B1698" t="s">
        <v>547</v>
      </c>
      <c r="C1698" s="1">
        <v>46064</v>
      </c>
      <c r="D1698" s="2">
        <v>4000184351</v>
      </c>
      <c r="E1698" t="s">
        <v>654</v>
      </c>
      <c r="G1698" t="s">
        <v>549</v>
      </c>
      <c r="H1698" t="s">
        <v>24</v>
      </c>
      <c r="I1698">
        <v>57.97</v>
      </c>
      <c r="J1698">
        <v>60</v>
      </c>
      <c r="K1698">
        <v>0</v>
      </c>
      <c r="L1698" s="3">
        <v>3477.96</v>
      </c>
      <c r="M1698">
        <v>113.03</v>
      </c>
      <c r="N1698">
        <v>0</v>
      </c>
      <c r="O1698">
        <v>141.22999999999999</v>
      </c>
      <c r="P1698">
        <v>0</v>
      </c>
      <c r="Q1698">
        <v>0</v>
      </c>
      <c r="R1698">
        <v>0</v>
      </c>
      <c r="S1698">
        <v>0</v>
      </c>
      <c r="T1698" s="3">
        <v>3590.99</v>
      </c>
      <c r="U1698">
        <v>556</v>
      </c>
      <c r="V1698" t="str">
        <f>VLOOKUP(Tabela1[[#This Row],[CÓD FORNECEDOR]],'[1]BASE FORNECEDORES'!$A:$N,11,0)</f>
        <v>72.770.878/0001-17</v>
      </c>
      <c r="W1698" t="str">
        <f>VLOOKUP(Tabela1[[#This Row],[CNPJ]],'[1]BASE FORNECEDORES'!$K:$R,8,0)</f>
        <v>BRASILUX TINTAS TECNICAS LTDA</v>
      </c>
      <c r="X1698">
        <v>84351</v>
      </c>
      <c r="Y1698" t="str">
        <f>VLOOKUP(Tabela1[[#This Row],[CÓD PRODUTO ]],[1]fornnecedor!$A:$G,7,0)</f>
        <v>ESMALTES</v>
      </c>
      <c r="Z1698">
        <v>799414</v>
      </c>
      <c r="AA1698" t="str">
        <f>Tabela1[[#This Row],[DESCRIÇÃO]]</f>
        <v>BRASILUX TINTAS TECNICAS LTDA</v>
      </c>
    </row>
    <row r="1699" spans="1:27" x14ac:dyDescent="0.3">
      <c r="A1699" t="s">
        <v>5625</v>
      </c>
      <c r="B1699" t="s">
        <v>547</v>
      </c>
      <c r="C1699" s="1">
        <v>46064</v>
      </c>
      <c r="D1699" s="2">
        <v>4000184328</v>
      </c>
      <c r="E1699" t="s">
        <v>656</v>
      </c>
      <c r="G1699" t="s">
        <v>549</v>
      </c>
      <c r="H1699" t="s">
        <v>24</v>
      </c>
      <c r="I1699">
        <v>44.52</v>
      </c>
      <c r="J1699">
        <v>152</v>
      </c>
      <c r="K1699">
        <v>0</v>
      </c>
      <c r="L1699" s="3">
        <v>6766.81</v>
      </c>
      <c r="M1699">
        <v>219.92</v>
      </c>
      <c r="N1699">
        <v>0</v>
      </c>
      <c r="O1699">
        <v>274.79000000000002</v>
      </c>
      <c r="P1699">
        <v>0</v>
      </c>
      <c r="Q1699">
        <v>0</v>
      </c>
      <c r="R1699">
        <v>0</v>
      </c>
      <c r="S1699">
        <v>0</v>
      </c>
      <c r="T1699" s="3">
        <v>6986.73</v>
      </c>
      <c r="U1699">
        <v>556</v>
      </c>
      <c r="V1699" t="str">
        <f>VLOOKUP(Tabela1[[#This Row],[CÓD FORNECEDOR]],'[1]BASE FORNECEDORES'!$A:$N,11,0)</f>
        <v>72.770.878/0001-17</v>
      </c>
      <c r="W1699" t="str">
        <f>VLOOKUP(Tabela1[[#This Row],[CNPJ]],'[1]BASE FORNECEDORES'!$K:$R,8,0)</f>
        <v>BRASILUX TINTAS TECNICAS LTDA</v>
      </c>
      <c r="X1699">
        <v>84328</v>
      </c>
      <c r="Y1699" t="str">
        <f>VLOOKUP(Tabela1[[#This Row],[CÓD PRODUTO ]],[1]fornnecedor!$A:$G,7,0)</f>
        <v>ESMALTES</v>
      </c>
      <c r="Z1699">
        <v>799414</v>
      </c>
      <c r="AA1699" t="str">
        <f>Tabela1[[#This Row],[DESCRIÇÃO]]</f>
        <v>BRASILUX TINTAS TECNICAS LTDA</v>
      </c>
    </row>
    <row r="1700" spans="1:27" x14ac:dyDescent="0.3">
      <c r="A1700" t="s">
        <v>5625</v>
      </c>
      <c r="B1700" t="s">
        <v>547</v>
      </c>
      <c r="C1700" s="1">
        <v>46064</v>
      </c>
      <c r="D1700" s="2">
        <v>4000184331</v>
      </c>
      <c r="E1700" t="s">
        <v>660</v>
      </c>
      <c r="G1700" t="s">
        <v>549</v>
      </c>
      <c r="H1700" t="s">
        <v>24</v>
      </c>
      <c r="I1700">
        <v>54.03</v>
      </c>
      <c r="J1700">
        <v>20</v>
      </c>
      <c r="K1700">
        <v>0</v>
      </c>
      <c r="L1700" s="3">
        <v>1080.58</v>
      </c>
      <c r="M1700">
        <v>35.119999999999997</v>
      </c>
      <c r="N1700">
        <v>0</v>
      </c>
      <c r="O1700">
        <v>43.88</v>
      </c>
      <c r="P1700">
        <v>0</v>
      </c>
      <c r="Q1700">
        <v>0</v>
      </c>
      <c r="R1700">
        <v>0</v>
      </c>
      <c r="S1700">
        <v>0</v>
      </c>
      <c r="T1700" s="3">
        <v>1115.7</v>
      </c>
      <c r="U1700">
        <v>556</v>
      </c>
      <c r="V1700" t="str">
        <f>VLOOKUP(Tabela1[[#This Row],[CÓD FORNECEDOR]],'[1]BASE FORNECEDORES'!$A:$N,11,0)</f>
        <v>72.770.878/0001-17</v>
      </c>
      <c r="W1700" t="str">
        <f>VLOOKUP(Tabela1[[#This Row],[CNPJ]],'[1]BASE FORNECEDORES'!$K:$R,8,0)</f>
        <v>BRASILUX TINTAS TECNICAS LTDA</v>
      </c>
      <c r="X1700">
        <v>84331</v>
      </c>
      <c r="Y1700" t="str">
        <f>VLOOKUP(Tabela1[[#This Row],[CÓD PRODUTO ]],[1]fornnecedor!$A:$G,7,0)</f>
        <v>ESMALTES</v>
      </c>
      <c r="Z1700">
        <v>799414</v>
      </c>
      <c r="AA1700" t="str">
        <f>Tabela1[[#This Row],[DESCRIÇÃO]]</f>
        <v>BRASILUX TINTAS TECNICAS LTDA</v>
      </c>
    </row>
    <row r="1701" spans="1:27" x14ac:dyDescent="0.3">
      <c r="A1701" t="s">
        <v>5625</v>
      </c>
      <c r="B1701" t="s">
        <v>547</v>
      </c>
      <c r="C1701" s="1">
        <v>46064</v>
      </c>
      <c r="D1701" s="2">
        <v>4000184334</v>
      </c>
      <c r="E1701" t="s">
        <v>666</v>
      </c>
      <c r="G1701" t="s">
        <v>549</v>
      </c>
      <c r="H1701" t="s">
        <v>24</v>
      </c>
      <c r="I1701">
        <v>45.94</v>
      </c>
      <c r="J1701">
        <v>120</v>
      </c>
      <c r="K1701">
        <v>0</v>
      </c>
      <c r="L1701" s="3">
        <v>5512.89</v>
      </c>
      <c r="M1701">
        <v>179.17</v>
      </c>
      <c r="N1701">
        <v>0</v>
      </c>
      <c r="O1701">
        <v>223.87</v>
      </c>
      <c r="P1701">
        <v>0</v>
      </c>
      <c r="Q1701">
        <v>0</v>
      </c>
      <c r="R1701">
        <v>0</v>
      </c>
      <c r="S1701">
        <v>0</v>
      </c>
      <c r="T1701" s="3">
        <v>5692.06</v>
      </c>
      <c r="U1701">
        <v>556</v>
      </c>
      <c r="V1701" t="str">
        <f>VLOOKUP(Tabela1[[#This Row],[CÓD FORNECEDOR]],'[1]BASE FORNECEDORES'!$A:$N,11,0)</f>
        <v>72.770.878/0001-17</v>
      </c>
      <c r="W1701" t="str">
        <f>VLOOKUP(Tabela1[[#This Row],[CNPJ]],'[1]BASE FORNECEDORES'!$K:$R,8,0)</f>
        <v>BRASILUX TINTAS TECNICAS LTDA</v>
      </c>
      <c r="X1701">
        <v>84334</v>
      </c>
      <c r="Y1701" t="str">
        <f>VLOOKUP(Tabela1[[#This Row],[CÓD PRODUTO ]],[1]fornnecedor!$A:$G,7,0)</f>
        <v>ESMALTES</v>
      </c>
      <c r="Z1701">
        <v>799414</v>
      </c>
      <c r="AA1701" t="str">
        <f>Tabela1[[#This Row],[DESCRIÇÃO]]</f>
        <v>BRASILUX TINTAS TECNICAS LTDA</v>
      </c>
    </row>
    <row r="1702" spans="1:27" x14ac:dyDescent="0.3">
      <c r="A1702" t="s">
        <v>5625</v>
      </c>
      <c r="B1702" t="s">
        <v>547</v>
      </c>
      <c r="C1702" s="1">
        <v>46064</v>
      </c>
      <c r="D1702" s="2">
        <v>4000184122</v>
      </c>
      <c r="E1702" t="s">
        <v>3417</v>
      </c>
      <c r="G1702" t="s">
        <v>549</v>
      </c>
      <c r="H1702" t="s">
        <v>24</v>
      </c>
      <c r="I1702">
        <v>13.45</v>
      </c>
      <c r="J1702">
        <v>6</v>
      </c>
      <c r="K1702">
        <v>0</v>
      </c>
      <c r="L1702">
        <v>80.7</v>
      </c>
      <c r="M1702">
        <v>2.62</v>
      </c>
      <c r="N1702">
        <v>0</v>
      </c>
      <c r="O1702">
        <v>3.28</v>
      </c>
      <c r="P1702">
        <v>0</v>
      </c>
      <c r="Q1702">
        <v>0</v>
      </c>
      <c r="R1702">
        <v>0</v>
      </c>
      <c r="S1702">
        <v>0</v>
      </c>
      <c r="T1702">
        <v>83.32</v>
      </c>
      <c r="U1702">
        <v>556</v>
      </c>
      <c r="V1702" t="str">
        <f>VLOOKUP(Tabela1[[#This Row],[CÓD FORNECEDOR]],'[1]BASE FORNECEDORES'!$A:$N,11,0)</f>
        <v>72.770.878/0001-17</v>
      </c>
      <c r="W1702" t="str">
        <f>VLOOKUP(Tabela1[[#This Row],[CNPJ]],'[1]BASE FORNECEDORES'!$K:$R,8,0)</f>
        <v>BRASILUX TINTAS TECNICAS LTDA</v>
      </c>
      <c r="X1702">
        <v>84122</v>
      </c>
      <c r="Y1702" t="str">
        <f>VLOOKUP(Tabela1[[#This Row],[CÓD PRODUTO ]],[1]fornnecedor!$A:$G,7,0)</f>
        <v>ESMALTES</v>
      </c>
      <c r="Z1702">
        <v>799414</v>
      </c>
      <c r="AA1702" t="str">
        <f>Tabela1[[#This Row],[DESCRIÇÃO]]</f>
        <v>BRASILUX TINTAS TECNICAS LTDA</v>
      </c>
    </row>
    <row r="1703" spans="1:27" x14ac:dyDescent="0.3">
      <c r="A1703" t="s">
        <v>5625</v>
      </c>
      <c r="B1703" t="s">
        <v>547</v>
      </c>
      <c r="C1703" s="1">
        <v>46064</v>
      </c>
      <c r="D1703" s="2">
        <v>4000187175</v>
      </c>
      <c r="E1703" t="s">
        <v>764</v>
      </c>
      <c r="G1703" t="s">
        <v>549</v>
      </c>
      <c r="H1703" t="s">
        <v>24</v>
      </c>
      <c r="I1703">
        <v>63.16</v>
      </c>
      <c r="J1703">
        <v>4</v>
      </c>
      <c r="K1703">
        <v>0</v>
      </c>
      <c r="L1703">
        <v>252.64</v>
      </c>
      <c r="M1703">
        <v>8.2100000000000009</v>
      </c>
      <c r="N1703">
        <v>0</v>
      </c>
      <c r="O1703">
        <v>10.26</v>
      </c>
      <c r="P1703">
        <v>0</v>
      </c>
      <c r="Q1703">
        <v>0</v>
      </c>
      <c r="R1703">
        <v>0</v>
      </c>
      <c r="S1703">
        <v>0</v>
      </c>
      <c r="T1703">
        <v>260.85000000000002</v>
      </c>
      <c r="U1703">
        <v>556</v>
      </c>
      <c r="V1703" t="str">
        <f>VLOOKUP(Tabela1[[#This Row],[CÓD FORNECEDOR]],'[1]BASE FORNECEDORES'!$A:$N,11,0)</f>
        <v>72.770.878/0001-17</v>
      </c>
      <c r="W1703" t="str">
        <f>VLOOKUP(Tabela1[[#This Row],[CNPJ]],'[1]BASE FORNECEDORES'!$K:$R,8,0)</f>
        <v>BRASILUX TINTAS TECNICAS LTDA</v>
      </c>
      <c r="X1703">
        <v>87175</v>
      </c>
      <c r="Y1703" t="str">
        <f>VLOOKUP(Tabela1[[#This Row],[CÓD PRODUTO ]],[1]fornnecedor!$A:$G,7,0)</f>
        <v>ESMALTES</v>
      </c>
      <c r="Z1703">
        <v>799414</v>
      </c>
      <c r="AA1703" t="str">
        <f>Tabela1[[#This Row],[DESCRIÇÃO]]</f>
        <v>BRASILUX TINTAS TECNICAS LTDA</v>
      </c>
    </row>
    <row r="1704" spans="1:27" x14ac:dyDescent="0.3">
      <c r="A1704" t="s">
        <v>5625</v>
      </c>
      <c r="B1704" t="s">
        <v>547</v>
      </c>
      <c r="C1704" s="1">
        <v>46064</v>
      </c>
      <c r="D1704" s="2">
        <v>4000184756</v>
      </c>
      <c r="E1704" t="s">
        <v>705</v>
      </c>
      <c r="G1704" t="s">
        <v>549</v>
      </c>
      <c r="H1704" t="s">
        <v>24</v>
      </c>
      <c r="I1704">
        <v>58.2</v>
      </c>
      <c r="J1704">
        <v>12</v>
      </c>
      <c r="K1704">
        <v>0</v>
      </c>
      <c r="L1704">
        <v>698.46</v>
      </c>
      <c r="M1704">
        <v>22.7</v>
      </c>
      <c r="N1704">
        <v>0</v>
      </c>
      <c r="O1704">
        <v>28.36</v>
      </c>
      <c r="P1704">
        <v>0</v>
      </c>
      <c r="Q1704">
        <v>0</v>
      </c>
      <c r="R1704">
        <v>0</v>
      </c>
      <c r="S1704">
        <v>0</v>
      </c>
      <c r="T1704">
        <v>721.16</v>
      </c>
      <c r="U1704">
        <v>556</v>
      </c>
      <c r="V1704" t="str">
        <f>VLOOKUP(Tabela1[[#This Row],[CÓD FORNECEDOR]],'[1]BASE FORNECEDORES'!$A:$N,11,0)</f>
        <v>72.770.878/0001-17</v>
      </c>
      <c r="W1704" t="str">
        <f>VLOOKUP(Tabela1[[#This Row],[CNPJ]],'[1]BASE FORNECEDORES'!$K:$R,8,0)</f>
        <v>BRASILUX TINTAS TECNICAS LTDA</v>
      </c>
      <c r="X1704">
        <v>84756</v>
      </c>
      <c r="Y1704" t="str">
        <f>VLOOKUP(Tabela1[[#This Row],[CÓD PRODUTO ]],[1]fornnecedor!$A:$G,7,0)</f>
        <v>ESMALTES</v>
      </c>
      <c r="Z1704">
        <v>799414</v>
      </c>
      <c r="AA1704" t="str">
        <f>Tabela1[[#This Row],[DESCRIÇÃO]]</f>
        <v>BRASILUX TINTAS TECNICAS LTDA</v>
      </c>
    </row>
    <row r="1705" spans="1:27" x14ac:dyDescent="0.3">
      <c r="A1705" t="s">
        <v>5625</v>
      </c>
      <c r="B1705" t="s">
        <v>547</v>
      </c>
      <c r="C1705" s="1">
        <v>46064</v>
      </c>
      <c r="D1705" s="2">
        <v>5000184186</v>
      </c>
      <c r="E1705" t="s">
        <v>4607</v>
      </c>
      <c r="G1705" t="s">
        <v>549</v>
      </c>
      <c r="H1705" t="s">
        <v>24</v>
      </c>
      <c r="I1705">
        <v>54.22</v>
      </c>
      <c r="J1705">
        <v>12</v>
      </c>
      <c r="K1705">
        <v>0</v>
      </c>
      <c r="L1705">
        <v>650.66</v>
      </c>
      <c r="M1705">
        <v>21.15</v>
      </c>
      <c r="N1705">
        <v>0</v>
      </c>
      <c r="O1705">
        <v>26.42</v>
      </c>
      <c r="P1705">
        <v>0</v>
      </c>
      <c r="Q1705">
        <v>0</v>
      </c>
      <c r="R1705">
        <v>0</v>
      </c>
      <c r="S1705">
        <v>0</v>
      </c>
      <c r="T1705">
        <v>671.81</v>
      </c>
      <c r="U1705">
        <v>556</v>
      </c>
      <c r="V1705" t="str">
        <f>VLOOKUP(Tabela1[[#This Row],[CÓD FORNECEDOR]],'[1]BASE FORNECEDORES'!$A:$N,11,0)</f>
        <v>72.770.878/0001-17</v>
      </c>
      <c r="W1705" t="str">
        <f>VLOOKUP(Tabela1[[#This Row],[CNPJ]],'[1]BASE FORNECEDORES'!$K:$R,8,0)</f>
        <v>BRASILUX TINTAS TECNICAS LTDA</v>
      </c>
      <c r="X1705">
        <v>84186</v>
      </c>
      <c r="Y1705" t="str">
        <f>VLOOKUP(Tabela1[[#This Row],[CÓD PRODUTO ]],[1]fornnecedor!$A:$G,7,0)</f>
        <v>LINHA MOVELEIRA</v>
      </c>
      <c r="Z1705">
        <v>799414</v>
      </c>
      <c r="AA1705" t="str">
        <f>Tabela1[[#This Row],[DESCRIÇÃO]]</f>
        <v>BRASILUX TINTAS TECNICAS LTDA</v>
      </c>
    </row>
    <row r="1706" spans="1:27" x14ac:dyDescent="0.3">
      <c r="A1706" t="s">
        <v>5625</v>
      </c>
      <c r="B1706" t="s">
        <v>547</v>
      </c>
      <c r="C1706" s="1">
        <v>46064</v>
      </c>
      <c r="D1706" s="2">
        <v>3000184259</v>
      </c>
      <c r="E1706" t="s">
        <v>684</v>
      </c>
      <c r="G1706" t="s">
        <v>549</v>
      </c>
      <c r="H1706" t="s">
        <v>24</v>
      </c>
      <c r="I1706">
        <v>22.52</v>
      </c>
      <c r="J1706">
        <v>104</v>
      </c>
      <c r="K1706">
        <v>0</v>
      </c>
      <c r="L1706" s="3">
        <v>2342.2600000000002</v>
      </c>
      <c r="M1706">
        <v>0</v>
      </c>
      <c r="N1706">
        <v>0</v>
      </c>
      <c r="O1706">
        <v>95.11</v>
      </c>
      <c r="P1706">
        <v>0</v>
      </c>
      <c r="Q1706">
        <v>0</v>
      </c>
      <c r="R1706">
        <v>0</v>
      </c>
      <c r="S1706">
        <v>0</v>
      </c>
      <c r="T1706" s="3">
        <v>2342.2600000000002</v>
      </c>
      <c r="U1706">
        <v>556</v>
      </c>
      <c r="V1706" t="str">
        <f>VLOOKUP(Tabela1[[#This Row],[CÓD FORNECEDOR]],'[1]BASE FORNECEDORES'!$A:$N,11,0)</f>
        <v>72.770.878/0001-17</v>
      </c>
      <c r="W1706" t="str">
        <f>VLOOKUP(Tabela1[[#This Row],[CNPJ]],'[1]BASE FORNECEDORES'!$K:$R,8,0)</f>
        <v>BRASILUX TINTAS TECNICAS LTDA</v>
      </c>
      <c r="X1706">
        <v>84259</v>
      </c>
      <c r="Y1706" t="str">
        <f>VLOOKUP(Tabela1[[#This Row],[CÓD PRODUTO ]],[1]fornnecedor!$A:$G,7,0)</f>
        <v>TINTA PAREDE</v>
      </c>
      <c r="Z1706">
        <v>799414</v>
      </c>
      <c r="AA1706" t="str">
        <f>Tabela1[[#This Row],[DESCRIÇÃO]]</f>
        <v>BRASILUX TINTAS TECNICAS LTDA</v>
      </c>
    </row>
    <row r="1707" spans="1:27" x14ac:dyDescent="0.3">
      <c r="A1707" t="s">
        <v>5626</v>
      </c>
      <c r="B1707" t="s">
        <v>547</v>
      </c>
      <c r="C1707" s="1">
        <v>46066</v>
      </c>
      <c r="D1707" s="2">
        <v>3000384382</v>
      </c>
      <c r="E1707" t="s">
        <v>565</v>
      </c>
      <c r="G1707" t="s">
        <v>549</v>
      </c>
      <c r="H1707" t="s">
        <v>24</v>
      </c>
      <c r="I1707">
        <v>133.6</v>
      </c>
      <c r="J1707">
        <v>15</v>
      </c>
      <c r="K1707">
        <v>0</v>
      </c>
      <c r="L1707" s="3">
        <v>2004</v>
      </c>
      <c r="M1707">
        <v>0</v>
      </c>
      <c r="N1707">
        <v>0</v>
      </c>
      <c r="O1707">
        <v>81.38</v>
      </c>
      <c r="P1707">
        <v>0</v>
      </c>
      <c r="Q1707">
        <v>0</v>
      </c>
      <c r="R1707">
        <v>0</v>
      </c>
      <c r="S1707">
        <v>0</v>
      </c>
      <c r="T1707" s="3">
        <v>2004</v>
      </c>
      <c r="U1707">
        <v>556</v>
      </c>
      <c r="V1707" t="str">
        <f>VLOOKUP(Tabela1[[#This Row],[CÓD FORNECEDOR]],'[1]BASE FORNECEDORES'!$A:$N,11,0)</f>
        <v>72.770.878/0001-17</v>
      </c>
      <c r="W1707" t="str">
        <f>VLOOKUP(Tabela1[[#This Row],[CNPJ]],'[1]BASE FORNECEDORES'!$K:$R,8,0)</f>
        <v>BRASILUX TINTAS TECNICAS LTDA</v>
      </c>
      <c r="X1707">
        <v>84382</v>
      </c>
      <c r="Y1707" t="str">
        <f>VLOOKUP(Tabela1[[#This Row],[CÓD PRODUTO ]],[1]fornnecedor!$A:$G,7,0)</f>
        <v>TINTA PARA PISO</v>
      </c>
      <c r="Z1707">
        <v>800107</v>
      </c>
      <c r="AA1707" t="str">
        <f>Tabela1[[#This Row],[DESCRIÇÃO]]</f>
        <v>BRASILUX TINTAS TECNICAS LTDA</v>
      </c>
    </row>
    <row r="1708" spans="1:27" x14ac:dyDescent="0.3">
      <c r="A1708" t="s">
        <v>5626</v>
      </c>
      <c r="B1708" t="s">
        <v>547</v>
      </c>
      <c r="C1708" s="1">
        <v>46066</v>
      </c>
      <c r="D1708" s="2">
        <v>4000284897</v>
      </c>
      <c r="E1708" t="s">
        <v>4854</v>
      </c>
      <c r="G1708" t="s">
        <v>549</v>
      </c>
      <c r="H1708" t="s">
        <v>24</v>
      </c>
      <c r="I1708">
        <v>120.9</v>
      </c>
      <c r="J1708">
        <v>60</v>
      </c>
      <c r="K1708">
        <v>0</v>
      </c>
      <c r="L1708" s="3">
        <v>7254</v>
      </c>
      <c r="M1708">
        <v>235.76</v>
      </c>
      <c r="N1708">
        <v>0</v>
      </c>
      <c r="O1708">
        <v>294.57</v>
      </c>
      <c r="P1708">
        <v>0</v>
      </c>
      <c r="Q1708">
        <v>0</v>
      </c>
      <c r="R1708">
        <v>0</v>
      </c>
      <c r="S1708">
        <v>0</v>
      </c>
      <c r="T1708" s="3">
        <v>7489.76</v>
      </c>
      <c r="U1708">
        <v>556</v>
      </c>
      <c r="V1708" t="str">
        <f>VLOOKUP(Tabela1[[#This Row],[CÓD FORNECEDOR]],'[1]BASE FORNECEDORES'!$A:$N,11,0)</f>
        <v>72.770.878/0001-17</v>
      </c>
      <c r="W1708" t="str">
        <f>VLOOKUP(Tabela1[[#This Row],[CNPJ]],'[1]BASE FORNECEDORES'!$K:$R,8,0)</f>
        <v>BRASILUX TINTAS TECNICAS LTDA</v>
      </c>
      <c r="X1708">
        <v>84897</v>
      </c>
      <c r="Y1708" t="str">
        <f>VLOOKUP(Tabela1[[#This Row],[CÓD PRODUTO ]],[1]fornnecedor!$A:$G,7,0)</f>
        <v>EPOXI</v>
      </c>
      <c r="Z1708">
        <v>800107</v>
      </c>
      <c r="AA1708" t="str">
        <f>Tabela1[[#This Row],[DESCRIÇÃO]]</f>
        <v>BRASILUX TINTAS TECNICAS LTDA</v>
      </c>
    </row>
    <row r="1709" spans="1:27" x14ac:dyDescent="0.3">
      <c r="A1709" t="s">
        <v>5626</v>
      </c>
      <c r="B1709" t="s">
        <v>547</v>
      </c>
      <c r="C1709" s="1">
        <v>46066</v>
      </c>
      <c r="D1709" s="2">
        <v>4000284898</v>
      </c>
      <c r="E1709" t="s">
        <v>767</v>
      </c>
      <c r="G1709" t="s">
        <v>549</v>
      </c>
      <c r="H1709" t="s">
        <v>24</v>
      </c>
      <c r="I1709">
        <v>120.9</v>
      </c>
      <c r="J1709">
        <v>40</v>
      </c>
      <c r="K1709">
        <v>0</v>
      </c>
      <c r="L1709" s="3">
        <v>4836</v>
      </c>
      <c r="M1709">
        <v>157.16999999999999</v>
      </c>
      <c r="N1709">
        <v>0</v>
      </c>
      <c r="O1709">
        <v>196.38</v>
      </c>
      <c r="P1709">
        <v>0</v>
      </c>
      <c r="Q1709">
        <v>0</v>
      </c>
      <c r="R1709">
        <v>0</v>
      </c>
      <c r="S1709">
        <v>0</v>
      </c>
      <c r="T1709" s="3">
        <v>4993.17</v>
      </c>
      <c r="U1709">
        <v>556</v>
      </c>
      <c r="V1709" t="str">
        <f>VLOOKUP(Tabela1[[#This Row],[CÓD FORNECEDOR]],'[1]BASE FORNECEDORES'!$A:$N,11,0)</f>
        <v>72.770.878/0001-17</v>
      </c>
      <c r="W1709" t="str">
        <f>VLOOKUP(Tabela1[[#This Row],[CNPJ]],'[1]BASE FORNECEDORES'!$K:$R,8,0)</f>
        <v>BRASILUX TINTAS TECNICAS LTDA</v>
      </c>
      <c r="X1709">
        <v>84898</v>
      </c>
      <c r="Y1709" t="str">
        <f>VLOOKUP(Tabela1[[#This Row],[CÓD PRODUTO ]],[1]fornnecedor!$A:$G,7,0)</f>
        <v>EPOXI</v>
      </c>
      <c r="Z1709">
        <v>800107</v>
      </c>
      <c r="AA1709" t="str">
        <f>Tabela1[[#This Row],[DESCRIÇÃO]]</f>
        <v>BRASILUX TINTAS TECNICAS LTDA</v>
      </c>
    </row>
    <row r="1710" spans="1:27" x14ac:dyDescent="0.3">
      <c r="A1710" t="s">
        <v>5626</v>
      </c>
      <c r="B1710" t="s">
        <v>547</v>
      </c>
      <c r="C1710" s="1">
        <v>46066</v>
      </c>
      <c r="D1710" s="2">
        <v>4000284900</v>
      </c>
      <c r="E1710" t="s">
        <v>5163</v>
      </c>
      <c r="G1710" t="s">
        <v>549</v>
      </c>
      <c r="H1710" t="s">
        <v>24</v>
      </c>
      <c r="I1710">
        <v>120.9</v>
      </c>
      <c r="J1710">
        <v>80</v>
      </c>
      <c r="K1710">
        <v>0</v>
      </c>
      <c r="L1710" s="3">
        <v>9672</v>
      </c>
      <c r="M1710">
        <v>314.33999999999997</v>
      </c>
      <c r="N1710">
        <v>0</v>
      </c>
      <c r="O1710">
        <v>392.76</v>
      </c>
      <c r="P1710">
        <v>0</v>
      </c>
      <c r="Q1710">
        <v>0</v>
      </c>
      <c r="R1710">
        <v>0</v>
      </c>
      <c r="S1710">
        <v>0</v>
      </c>
      <c r="T1710" s="3">
        <v>9986.34</v>
      </c>
      <c r="U1710">
        <v>556</v>
      </c>
      <c r="V1710" t="str">
        <f>VLOOKUP(Tabela1[[#This Row],[CÓD FORNECEDOR]],'[1]BASE FORNECEDORES'!$A:$N,11,0)</f>
        <v>72.770.878/0001-17</v>
      </c>
      <c r="W1710" t="str">
        <f>VLOOKUP(Tabela1[[#This Row],[CNPJ]],'[1]BASE FORNECEDORES'!$K:$R,8,0)</f>
        <v>BRASILUX TINTAS TECNICAS LTDA</v>
      </c>
      <c r="X1710">
        <v>84900</v>
      </c>
      <c r="Y1710" t="str">
        <f>VLOOKUP(Tabela1[[#This Row],[CÓD PRODUTO ]],[1]fornnecedor!$A:$G,7,0)</f>
        <v>EPOXI</v>
      </c>
      <c r="Z1710">
        <v>800107</v>
      </c>
      <c r="AA1710" t="str">
        <f>Tabela1[[#This Row],[DESCRIÇÃO]]</f>
        <v>BRASILUX TINTAS TECNICAS LTDA</v>
      </c>
    </row>
    <row r="1711" spans="1:27" x14ac:dyDescent="0.3">
      <c r="A1711" t="s">
        <v>5626</v>
      </c>
      <c r="B1711" t="s">
        <v>547</v>
      </c>
      <c r="C1711" s="1">
        <v>46066</v>
      </c>
      <c r="D1711" s="2">
        <v>4000285558</v>
      </c>
      <c r="E1711" t="s">
        <v>588</v>
      </c>
      <c r="G1711" t="s">
        <v>549</v>
      </c>
      <c r="H1711" t="s">
        <v>24</v>
      </c>
      <c r="I1711">
        <v>120.9</v>
      </c>
      <c r="J1711">
        <v>40</v>
      </c>
      <c r="K1711">
        <v>0</v>
      </c>
      <c r="L1711" s="3">
        <v>4836</v>
      </c>
      <c r="M1711">
        <v>157.16999999999999</v>
      </c>
      <c r="N1711">
        <v>0</v>
      </c>
      <c r="O1711">
        <v>196.38</v>
      </c>
      <c r="P1711">
        <v>0</v>
      </c>
      <c r="Q1711">
        <v>0</v>
      </c>
      <c r="R1711">
        <v>0</v>
      </c>
      <c r="S1711">
        <v>0</v>
      </c>
      <c r="T1711" s="3">
        <v>4993.17</v>
      </c>
      <c r="U1711">
        <v>556</v>
      </c>
      <c r="V1711" t="str">
        <f>VLOOKUP(Tabela1[[#This Row],[CÓD FORNECEDOR]],'[1]BASE FORNECEDORES'!$A:$N,11,0)</f>
        <v>72.770.878/0001-17</v>
      </c>
      <c r="W1711" t="str">
        <f>VLOOKUP(Tabela1[[#This Row],[CNPJ]],'[1]BASE FORNECEDORES'!$K:$R,8,0)</f>
        <v>BRASILUX TINTAS TECNICAS LTDA</v>
      </c>
      <c r="X1711">
        <v>85558</v>
      </c>
      <c r="Y1711" t="str">
        <f>VLOOKUP(Tabela1[[#This Row],[CÓD PRODUTO ]],[1]fornnecedor!$A:$G,7,0)</f>
        <v>EPOXI</v>
      </c>
      <c r="Z1711">
        <v>800107</v>
      </c>
      <c r="AA1711" t="str">
        <f>Tabela1[[#This Row],[DESCRIÇÃO]]</f>
        <v>BRASILUX TINTAS TECNICAS LTDA</v>
      </c>
    </row>
    <row r="1712" spans="1:27" x14ac:dyDescent="0.3">
      <c r="A1712" t="s">
        <v>5626</v>
      </c>
      <c r="B1712" t="s">
        <v>547</v>
      </c>
      <c r="C1712" s="1">
        <v>46066</v>
      </c>
      <c r="D1712" s="2">
        <v>4000286935</v>
      </c>
      <c r="E1712" t="s">
        <v>768</v>
      </c>
      <c r="G1712" t="s">
        <v>549</v>
      </c>
      <c r="H1712" t="s">
        <v>24</v>
      </c>
      <c r="I1712">
        <v>120.9</v>
      </c>
      <c r="J1712">
        <v>30</v>
      </c>
      <c r="K1712">
        <v>0</v>
      </c>
      <c r="L1712" s="3">
        <v>3627</v>
      </c>
      <c r="M1712">
        <v>117.87</v>
      </c>
      <c r="N1712">
        <v>0</v>
      </c>
      <c r="O1712">
        <v>147.29</v>
      </c>
      <c r="P1712">
        <v>0</v>
      </c>
      <c r="Q1712">
        <v>0</v>
      </c>
      <c r="R1712">
        <v>0</v>
      </c>
      <c r="S1712">
        <v>0</v>
      </c>
      <c r="T1712" s="3">
        <v>3744.87</v>
      </c>
      <c r="U1712">
        <v>556</v>
      </c>
      <c r="V1712" t="str">
        <f>VLOOKUP(Tabela1[[#This Row],[CÓD FORNECEDOR]],'[1]BASE FORNECEDORES'!$A:$N,11,0)</f>
        <v>72.770.878/0001-17</v>
      </c>
      <c r="W1712" t="str">
        <f>VLOOKUP(Tabela1[[#This Row],[CNPJ]],'[1]BASE FORNECEDORES'!$K:$R,8,0)</f>
        <v>BRASILUX TINTAS TECNICAS LTDA</v>
      </c>
      <c r="X1712">
        <v>86935</v>
      </c>
      <c r="Y1712" t="str">
        <f>VLOOKUP(Tabela1[[#This Row],[CÓD PRODUTO ]],[1]fornnecedor!$A:$G,7,0)</f>
        <v>EPOXI</v>
      </c>
      <c r="Z1712">
        <v>800107</v>
      </c>
      <c r="AA1712" t="str">
        <f>Tabela1[[#This Row],[DESCRIÇÃO]]</f>
        <v>BRASILUX TINTAS TECNICAS LTDA</v>
      </c>
    </row>
    <row r="1713" spans="1:27" x14ac:dyDescent="0.3">
      <c r="A1713" t="s">
        <v>5626</v>
      </c>
      <c r="B1713" t="s">
        <v>547</v>
      </c>
      <c r="C1713" s="1">
        <v>46066</v>
      </c>
      <c r="D1713" s="2">
        <v>4000285292</v>
      </c>
      <c r="E1713" t="s">
        <v>769</v>
      </c>
      <c r="G1713" t="s">
        <v>549</v>
      </c>
      <c r="H1713" t="s">
        <v>24</v>
      </c>
      <c r="I1713">
        <v>120.9</v>
      </c>
      <c r="J1713">
        <v>10</v>
      </c>
      <c r="K1713">
        <v>0</v>
      </c>
      <c r="L1713" s="3">
        <v>1209</v>
      </c>
      <c r="M1713">
        <v>39.299999999999997</v>
      </c>
      <c r="N1713">
        <v>0</v>
      </c>
      <c r="O1713">
        <v>49.1</v>
      </c>
      <c r="P1713">
        <v>0</v>
      </c>
      <c r="Q1713">
        <v>0</v>
      </c>
      <c r="R1713">
        <v>0</v>
      </c>
      <c r="S1713">
        <v>0</v>
      </c>
      <c r="T1713" s="3">
        <v>1248.3</v>
      </c>
      <c r="U1713">
        <v>556</v>
      </c>
      <c r="V1713" t="str">
        <f>VLOOKUP(Tabela1[[#This Row],[CÓD FORNECEDOR]],'[1]BASE FORNECEDORES'!$A:$N,11,0)</f>
        <v>72.770.878/0001-17</v>
      </c>
      <c r="W1713" t="str">
        <f>VLOOKUP(Tabela1[[#This Row],[CNPJ]],'[1]BASE FORNECEDORES'!$K:$R,8,0)</f>
        <v>BRASILUX TINTAS TECNICAS LTDA</v>
      </c>
      <c r="X1713">
        <v>85292</v>
      </c>
      <c r="Y1713" t="str">
        <f>VLOOKUP(Tabela1[[#This Row],[CÓD PRODUTO ]],[1]fornnecedor!$A:$G,7,0)</f>
        <v>EPOXI</v>
      </c>
      <c r="Z1713">
        <v>800107</v>
      </c>
      <c r="AA1713" t="str">
        <f>Tabela1[[#This Row],[DESCRIÇÃO]]</f>
        <v>BRASILUX TINTAS TECNICAS LTDA</v>
      </c>
    </row>
    <row r="1714" spans="1:27" x14ac:dyDescent="0.3">
      <c r="A1714" t="s">
        <v>5626</v>
      </c>
      <c r="B1714" t="s">
        <v>547</v>
      </c>
      <c r="C1714" s="1">
        <v>46066</v>
      </c>
      <c r="D1714" s="2">
        <v>4000284901</v>
      </c>
      <c r="E1714" t="s">
        <v>5152</v>
      </c>
      <c r="G1714" t="s">
        <v>549</v>
      </c>
      <c r="H1714" t="s">
        <v>24</v>
      </c>
      <c r="I1714">
        <v>120.9</v>
      </c>
      <c r="J1714">
        <v>40</v>
      </c>
      <c r="K1714">
        <v>0</v>
      </c>
      <c r="L1714" s="3">
        <v>4836</v>
      </c>
      <c r="M1714">
        <v>157.16999999999999</v>
      </c>
      <c r="N1714">
        <v>0</v>
      </c>
      <c r="O1714">
        <v>196.38</v>
      </c>
      <c r="P1714">
        <v>0</v>
      </c>
      <c r="Q1714">
        <v>0</v>
      </c>
      <c r="R1714">
        <v>0</v>
      </c>
      <c r="S1714">
        <v>0</v>
      </c>
      <c r="T1714" s="3">
        <v>4993.17</v>
      </c>
      <c r="U1714">
        <v>556</v>
      </c>
      <c r="V1714" t="str">
        <f>VLOOKUP(Tabela1[[#This Row],[CÓD FORNECEDOR]],'[1]BASE FORNECEDORES'!$A:$N,11,0)</f>
        <v>72.770.878/0001-17</v>
      </c>
      <c r="W1714" t="str">
        <f>VLOOKUP(Tabela1[[#This Row],[CNPJ]],'[1]BASE FORNECEDORES'!$K:$R,8,0)</f>
        <v>BRASILUX TINTAS TECNICAS LTDA</v>
      </c>
      <c r="X1714">
        <v>84901</v>
      </c>
      <c r="Y1714" t="str">
        <f>VLOOKUP(Tabela1[[#This Row],[CÓD PRODUTO ]],[1]fornnecedor!$A:$G,7,0)</f>
        <v>EPOXI</v>
      </c>
      <c r="Z1714">
        <v>800107</v>
      </c>
      <c r="AA1714" t="str">
        <f>Tabela1[[#This Row],[DESCRIÇÃO]]</f>
        <v>BRASILUX TINTAS TECNICAS LTDA</v>
      </c>
    </row>
    <row r="1715" spans="1:27" x14ac:dyDescent="0.3">
      <c r="A1715" t="s">
        <v>5626</v>
      </c>
      <c r="B1715" t="s">
        <v>547</v>
      </c>
      <c r="C1715" s="1">
        <v>46066</v>
      </c>
      <c r="D1715" s="2">
        <v>4000284902</v>
      </c>
      <c r="E1715" t="s">
        <v>4557</v>
      </c>
      <c r="G1715" t="s">
        <v>549</v>
      </c>
      <c r="H1715" t="s">
        <v>24</v>
      </c>
      <c r="I1715">
        <v>120.9</v>
      </c>
      <c r="J1715">
        <v>10</v>
      </c>
      <c r="K1715">
        <v>0</v>
      </c>
      <c r="L1715" s="3">
        <v>1209</v>
      </c>
      <c r="M1715">
        <v>39.29</v>
      </c>
      <c r="N1715">
        <v>0</v>
      </c>
      <c r="O1715">
        <v>49.1</v>
      </c>
      <c r="P1715">
        <v>0</v>
      </c>
      <c r="Q1715">
        <v>0</v>
      </c>
      <c r="R1715">
        <v>0</v>
      </c>
      <c r="S1715">
        <v>0</v>
      </c>
      <c r="T1715" s="3">
        <v>1248.29</v>
      </c>
      <c r="U1715">
        <v>556</v>
      </c>
      <c r="V1715" t="str">
        <f>VLOOKUP(Tabela1[[#This Row],[CÓD FORNECEDOR]],'[1]BASE FORNECEDORES'!$A:$N,11,0)</f>
        <v>72.770.878/0001-17</v>
      </c>
      <c r="W1715" t="str">
        <f>VLOOKUP(Tabela1[[#This Row],[CNPJ]],'[1]BASE FORNECEDORES'!$K:$R,8,0)</f>
        <v>BRASILUX TINTAS TECNICAS LTDA</v>
      </c>
      <c r="X1715">
        <v>84902</v>
      </c>
      <c r="Y1715" t="str">
        <f>VLOOKUP(Tabela1[[#This Row],[CÓD PRODUTO ]],[1]fornnecedor!$A:$G,7,0)</f>
        <v>EPOXI</v>
      </c>
      <c r="Z1715">
        <v>800107</v>
      </c>
      <c r="AA1715" t="str">
        <f>Tabela1[[#This Row],[DESCRIÇÃO]]</f>
        <v>BRASILUX TINTAS TECNICAS LTDA</v>
      </c>
    </row>
    <row r="1716" spans="1:27" x14ac:dyDescent="0.3">
      <c r="A1716" t="s">
        <v>5627</v>
      </c>
      <c r="B1716" t="s">
        <v>547</v>
      </c>
      <c r="C1716" s="1">
        <v>46066</v>
      </c>
      <c r="D1716" s="2">
        <v>3001384030</v>
      </c>
      <c r="E1716" t="s">
        <v>734</v>
      </c>
      <c r="G1716" t="s">
        <v>549</v>
      </c>
      <c r="H1716" t="s">
        <v>24</v>
      </c>
      <c r="I1716">
        <v>42.16</v>
      </c>
      <c r="J1716">
        <v>32</v>
      </c>
      <c r="K1716">
        <v>0</v>
      </c>
      <c r="L1716" s="3">
        <v>1349.15</v>
      </c>
      <c r="M1716">
        <v>0</v>
      </c>
      <c r="N1716">
        <v>0</v>
      </c>
      <c r="O1716">
        <v>54.79</v>
      </c>
      <c r="P1716">
        <v>0</v>
      </c>
      <c r="Q1716">
        <v>0</v>
      </c>
      <c r="R1716">
        <v>94.44</v>
      </c>
      <c r="S1716">
        <v>0</v>
      </c>
      <c r="T1716" s="3">
        <v>1349.15</v>
      </c>
      <c r="U1716">
        <v>556</v>
      </c>
      <c r="V1716" t="str">
        <f>VLOOKUP(Tabela1[[#This Row],[CÓD FORNECEDOR]],'[1]BASE FORNECEDORES'!$A:$N,11,0)</f>
        <v>72.770.878/0001-17</v>
      </c>
      <c r="W1716" t="str">
        <f>VLOOKUP(Tabela1[[#This Row],[CNPJ]],'[1]BASE FORNECEDORES'!$K:$R,8,0)</f>
        <v>BRASILUX TINTAS TECNICAS LTDA</v>
      </c>
      <c r="X1716">
        <v>84030</v>
      </c>
      <c r="Y1716" t="str">
        <f>VLOOKUP(Tabela1[[#This Row],[CÓD PRODUTO ]],[1]fornnecedor!$A:$G,7,0)</f>
        <v>AGUARRAS</v>
      </c>
      <c r="Z1716">
        <v>800108</v>
      </c>
      <c r="AA1716" t="str">
        <f>Tabela1[[#This Row],[DESCRIÇÃO]]</f>
        <v>BRASILUX TINTAS TECNICAS LTDA</v>
      </c>
    </row>
    <row r="1717" spans="1:27" x14ac:dyDescent="0.3">
      <c r="A1717" t="s">
        <v>5627</v>
      </c>
      <c r="B1717" t="s">
        <v>547</v>
      </c>
      <c r="C1717" s="1">
        <v>46066</v>
      </c>
      <c r="D1717" s="2">
        <v>6000184499</v>
      </c>
      <c r="E1717" t="s">
        <v>741</v>
      </c>
      <c r="G1717" t="s">
        <v>549</v>
      </c>
      <c r="H1717" t="s">
        <v>24</v>
      </c>
      <c r="I1717">
        <v>125.26</v>
      </c>
      <c r="J1717">
        <v>15</v>
      </c>
      <c r="K1717">
        <v>0</v>
      </c>
      <c r="L1717" s="3">
        <v>1878.91</v>
      </c>
      <c r="M1717">
        <v>122.13</v>
      </c>
      <c r="N1717">
        <v>0</v>
      </c>
      <c r="O1717">
        <v>76.3</v>
      </c>
      <c r="P1717">
        <v>0</v>
      </c>
      <c r="Q1717">
        <v>0</v>
      </c>
      <c r="R1717">
        <v>131.52000000000001</v>
      </c>
      <c r="S1717">
        <v>0</v>
      </c>
      <c r="T1717" s="3">
        <v>2001.04</v>
      </c>
      <c r="U1717">
        <v>556</v>
      </c>
      <c r="V1717" t="str">
        <f>VLOOKUP(Tabela1[[#This Row],[CÓD FORNECEDOR]],'[1]BASE FORNECEDORES'!$A:$N,11,0)</f>
        <v>72.770.878/0001-17</v>
      </c>
      <c r="W1717" t="str">
        <f>VLOOKUP(Tabela1[[#This Row],[CNPJ]],'[1]BASE FORNECEDORES'!$K:$R,8,0)</f>
        <v>BRASILUX TINTAS TECNICAS LTDA</v>
      </c>
      <c r="X1717">
        <v>84499</v>
      </c>
      <c r="Y1717" t="str">
        <f>VLOOKUP(Tabela1[[#This Row],[CÓD PRODUTO ]],[1]fornnecedor!$A:$G,7,0)</f>
        <v>THINNER DE LIMPEZA</v>
      </c>
      <c r="Z1717">
        <v>800108</v>
      </c>
      <c r="AA1717" t="str">
        <f>Tabela1[[#This Row],[DESCRIÇÃO]]</f>
        <v>BRASILUX TINTAS TECNICAS LTDA</v>
      </c>
    </row>
    <row r="1718" spans="1:27" x14ac:dyDescent="0.3">
      <c r="A1718" t="s">
        <v>5627</v>
      </c>
      <c r="B1718" t="s">
        <v>547</v>
      </c>
      <c r="C1718" s="1">
        <v>46066</v>
      </c>
      <c r="D1718" s="2">
        <v>6000184560</v>
      </c>
      <c r="E1718" t="s">
        <v>743</v>
      </c>
      <c r="G1718" t="s">
        <v>549</v>
      </c>
      <c r="H1718" t="s">
        <v>24</v>
      </c>
      <c r="I1718">
        <v>36.590000000000003</v>
      </c>
      <c r="J1718">
        <v>160</v>
      </c>
      <c r="K1718">
        <v>0</v>
      </c>
      <c r="L1718" s="3">
        <v>5855.13</v>
      </c>
      <c r="M1718">
        <v>380.58</v>
      </c>
      <c r="N1718">
        <v>0</v>
      </c>
      <c r="O1718">
        <v>237.77</v>
      </c>
      <c r="P1718">
        <v>0</v>
      </c>
      <c r="Q1718">
        <v>0</v>
      </c>
      <c r="R1718">
        <v>409.86</v>
      </c>
      <c r="S1718">
        <v>0</v>
      </c>
      <c r="T1718" s="3">
        <v>6235.71</v>
      </c>
      <c r="U1718">
        <v>556</v>
      </c>
      <c r="V1718" t="str">
        <f>VLOOKUP(Tabela1[[#This Row],[CÓD FORNECEDOR]],'[1]BASE FORNECEDORES'!$A:$N,11,0)</f>
        <v>72.770.878/0001-17</v>
      </c>
      <c r="W1718" t="str">
        <f>VLOOKUP(Tabela1[[#This Row],[CNPJ]],'[1]BASE FORNECEDORES'!$K:$R,8,0)</f>
        <v>BRASILUX TINTAS TECNICAS LTDA</v>
      </c>
      <c r="X1718">
        <v>84560</v>
      </c>
      <c r="Y1718" t="str">
        <f>VLOOKUP(Tabela1[[#This Row],[CÓD PRODUTO ]],[1]fornnecedor!$A:$G,7,0)</f>
        <v>THINNER DE LIMPEZA</v>
      </c>
      <c r="Z1718">
        <v>800108</v>
      </c>
      <c r="AA1718" t="str">
        <f>Tabela1[[#This Row],[DESCRIÇÃO]]</f>
        <v>BRASILUX TINTAS TECNICAS LTDA</v>
      </c>
    </row>
    <row r="1719" spans="1:27" x14ac:dyDescent="0.3">
      <c r="A1719" t="s">
        <v>5627</v>
      </c>
      <c r="B1719" t="s">
        <v>547</v>
      </c>
      <c r="C1719" s="1">
        <v>46066</v>
      </c>
      <c r="D1719" s="2">
        <v>3000284239</v>
      </c>
      <c r="E1719" t="s">
        <v>600</v>
      </c>
      <c r="G1719" t="s">
        <v>549</v>
      </c>
      <c r="H1719" t="s">
        <v>24</v>
      </c>
      <c r="I1719">
        <v>25.43</v>
      </c>
      <c r="J1719">
        <v>12</v>
      </c>
      <c r="K1719">
        <v>0</v>
      </c>
      <c r="L1719">
        <v>305.17</v>
      </c>
      <c r="M1719">
        <v>0</v>
      </c>
      <c r="N1719">
        <v>0</v>
      </c>
      <c r="O1719">
        <v>12.39</v>
      </c>
      <c r="P1719">
        <v>0</v>
      </c>
      <c r="Q1719">
        <v>0</v>
      </c>
      <c r="R1719">
        <v>0</v>
      </c>
      <c r="S1719">
        <v>0</v>
      </c>
      <c r="T1719">
        <v>305.17</v>
      </c>
      <c r="U1719">
        <v>556</v>
      </c>
      <c r="V1719" t="str">
        <f>VLOOKUP(Tabela1[[#This Row],[CÓD FORNECEDOR]],'[1]BASE FORNECEDORES'!$A:$N,11,0)</f>
        <v>72.770.878/0001-17</v>
      </c>
      <c r="W1719" t="str">
        <f>VLOOKUP(Tabela1[[#This Row],[CNPJ]],'[1]BASE FORNECEDORES'!$K:$R,8,0)</f>
        <v>BRASILUX TINTAS TECNICAS LTDA</v>
      </c>
      <c r="X1719">
        <v>84239</v>
      </c>
      <c r="Y1719" t="str">
        <f>VLOOKUP(Tabela1[[#This Row],[CÓD PRODUTO ]],[1]fornnecedor!$A:$G,7,0)</f>
        <v>IMPERMEABILIZANTES</v>
      </c>
      <c r="Z1719">
        <v>800108</v>
      </c>
      <c r="AA1719" t="str">
        <f>Tabela1[[#This Row],[DESCRIÇÃO]]</f>
        <v>BRASILUX TINTAS TECNICAS LTDA</v>
      </c>
    </row>
    <row r="1720" spans="1:27" x14ac:dyDescent="0.3">
      <c r="A1720" t="s">
        <v>5627</v>
      </c>
      <c r="B1720" t="s">
        <v>547</v>
      </c>
      <c r="C1720" s="1">
        <v>46066</v>
      </c>
      <c r="D1720" s="2">
        <v>3000284905</v>
      </c>
      <c r="E1720" t="s">
        <v>3043</v>
      </c>
      <c r="G1720" t="s">
        <v>549</v>
      </c>
      <c r="H1720" t="s">
        <v>24</v>
      </c>
      <c r="I1720">
        <v>36.03</v>
      </c>
      <c r="J1720">
        <v>4</v>
      </c>
      <c r="K1720">
        <v>0</v>
      </c>
      <c r="L1720">
        <v>144.12</v>
      </c>
      <c r="M1720">
        <v>0</v>
      </c>
      <c r="N1720">
        <v>0</v>
      </c>
      <c r="O1720">
        <v>5.85</v>
      </c>
      <c r="P1720">
        <v>0</v>
      </c>
      <c r="Q1720">
        <v>0</v>
      </c>
      <c r="R1720">
        <v>0</v>
      </c>
      <c r="S1720">
        <v>0</v>
      </c>
      <c r="T1720">
        <v>144.12</v>
      </c>
      <c r="U1720">
        <v>556</v>
      </c>
      <c r="V1720" t="str">
        <f>VLOOKUP(Tabela1[[#This Row],[CÓD FORNECEDOR]],'[1]BASE FORNECEDORES'!$A:$N,11,0)</f>
        <v>72.770.878/0001-17</v>
      </c>
      <c r="W1720" t="str">
        <f>VLOOKUP(Tabela1[[#This Row],[CNPJ]],'[1]BASE FORNECEDORES'!$K:$R,8,0)</f>
        <v>BRASILUX TINTAS TECNICAS LTDA</v>
      </c>
      <c r="X1720">
        <v>84905</v>
      </c>
      <c r="Y1720" t="str">
        <f>VLOOKUP(Tabela1[[#This Row],[CÓD PRODUTO ]],[1]fornnecedor!$A:$G,7,0)</f>
        <v>IMPERMEABILIZANTES</v>
      </c>
      <c r="Z1720">
        <v>800108</v>
      </c>
      <c r="AA1720" t="str">
        <f>Tabela1[[#This Row],[DESCRIÇÃO]]</f>
        <v>BRASILUX TINTAS TECNICAS LTDA</v>
      </c>
    </row>
    <row r="1721" spans="1:27" x14ac:dyDescent="0.3">
      <c r="A1721" t="s">
        <v>5627</v>
      </c>
      <c r="B1721" t="s">
        <v>547</v>
      </c>
      <c r="C1721" s="1">
        <v>46066</v>
      </c>
      <c r="D1721" s="2">
        <v>4000184498</v>
      </c>
      <c r="E1721" t="s">
        <v>4589</v>
      </c>
      <c r="G1721" t="s">
        <v>549</v>
      </c>
      <c r="H1721" t="s">
        <v>24</v>
      </c>
      <c r="I1721">
        <v>329</v>
      </c>
      <c r="J1721">
        <v>2</v>
      </c>
      <c r="K1721">
        <v>0</v>
      </c>
      <c r="L1721">
        <v>658.01</v>
      </c>
      <c r="M1721">
        <v>21.39</v>
      </c>
      <c r="N1721">
        <v>0</v>
      </c>
      <c r="O1721">
        <v>26.72</v>
      </c>
      <c r="P1721">
        <v>0</v>
      </c>
      <c r="Q1721">
        <v>0</v>
      </c>
      <c r="R1721">
        <v>0</v>
      </c>
      <c r="S1721">
        <v>0</v>
      </c>
      <c r="T1721">
        <v>679.4</v>
      </c>
      <c r="U1721">
        <v>556</v>
      </c>
      <c r="V1721" t="str">
        <f>VLOOKUP(Tabela1[[#This Row],[CÓD FORNECEDOR]],'[1]BASE FORNECEDORES'!$A:$N,11,0)</f>
        <v>72.770.878/0001-17</v>
      </c>
      <c r="W1721" t="str">
        <f>VLOOKUP(Tabela1[[#This Row],[CNPJ]],'[1]BASE FORNECEDORES'!$K:$R,8,0)</f>
        <v>BRASILUX TINTAS TECNICAS LTDA</v>
      </c>
      <c r="X1721">
        <v>84498</v>
      </c>
      <c r="Y1721" t="str">
        <f>VLOOKUP(Tabela1[[#This Row],[CÓD PRODUTO ]],[1]fornnecedor!$A:$G,7,0)</f>
        <v>ESMALTES</v>
      </c>
      <c r="Z1721">
        <v>800108</v>
      </c>
      <c r="AA1721" t="str">
        <f>Tabela1[[#This Row],[DESCRIÇÃO]]</f>
        <v>BRASILUX TINTAS TECNICAS LTDA</v>
      </c>
    </row>
    <row r="1722" spans="1:27" x14ac:dyDescent="0.3">
      <c r="A1722" t="s">
        <v>5627</v>
      </c>
      <c r="B1722" t="s">
        <v>547</v>
      </c>
      <c r="C1722" s="1">
        <v>46066</v>
      </c>
      <c r="D1722" s="2">
        <v>4000185077</v>
      </c>
      <c r="E1722" t="s">
        <v>1106</v>
      </c>
      <c r="G1722" t="s">
        <v>549</v>
      </c>
      <c r="H1722" t="s">
        <v>24</v>
      </c>
      <c r="I1722">
        <v>312.77</v>
      </c>
      <c r="J1722">
        <v>4</v>
      </c>
      <c r="K1722">
        <v>0</v>
      </c>
      <c r="L1722" s="3">
        <v>1251.0899999999999</v>
      </c>
      <c r="M1722">
        <v>40.659999999999997</v>
      </c>
      <c r="N1722">
        <v>0</v>
      </c>
      <c r="O1722">
        <v>50.8</v>
      </c>
      <c r="P1722">
        <v>0</v>
      </c>
      <c r="Q1722">
        <v>0</v>
      </c>
      <c r="R1722">
        <v>0</v>
      </c>
      <c r="S1722">
        <v>0</v>
      </c>
      <c r="T1722" s="3">
        <v>1291.75</v>
      </c>
      <c r="U1722">
        <v>556</v>
      </c>
      <c r="V1722" t="str">
        <f>VLOOKUP(Tabela1[[#This Row],[CÓD FORNECEDOR]],'[1]BASE FORNECEDORES'!$A:$N,11,0)</f>
        <v>72.770.878/0001-17</v>
      </c>
      <c r="W1722" t="str">
        <f>VLOOKUP(Tabela1[[#This Row],[CNPJ]],'[1]BASE FORNECEDORES'!$K:$R,8,0)</f>
        <v>BRASILUX TINTAS TECNICAS LTDA</v>
      </c>
      <c r="X1722">
        <v>85077</v>
      </c>
      <c r="Y1722" t="str">
        <f>VLOOKUP(Tabela1[[#This Row],[CÓD PRODUTO ]],[1]fornnecedor!$A:$G,7,0)</f>
        <v>ESMALTES</v>
      </c>
      <c r="Z1722">
        <v>800108</v>
      </c>
      <c r="AA1722" t="str">
        <f>Tabela1[[#This Row],[DESCRIÇÃO]]</f>
        <v>BRASILUX TINTAS TECNICAS LTDA</v>
      </c>
    </row>
    <row r="1723" spans="1:27" x14ac:dyDescent="0.3">
      <c r="A1723" t="s">
        <v>5628</v>
      </c>
      <c r="B1723" t="s">
        <v>547</v>
      </c>
      <c r="C1723" s="1">
        <v>46078</v>
      </c>
      <c r="D1723" s="2">
        <v>4000184325</v>
      </c>
      <c r="E1723" t="s">
        <v>652</v>
      </c>
      <c r="G1723" t="s">
        <v>549</v>
      </c>
      <c r="H1723" t="s">
        <v>24</v>
      </c>
      <c r="I1723">
        <v>49.9</v>
      </c>
      <c r="J1723">
        <v>8</v>
      </c>
      <c r="K1723">
        <v>0</v>
      </c>
      <c r="L1723">
        <v>399.2</v>
      </c>
      <c r="M1723">
        <v>12.97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412.17</v>
      </c>
      <c r="U1723">
        <v>556</v>
      </c>
      <c r="V1723" t="str">
        <f>VLOOKUP(Tabela1[[#This Row],[CÓD FORNECEDOR]],'[1]BASE FORNECEDORES'!$A:$N,11,0)</f>
        <v>72.770.878/0001-17</v>
      </c>
      <c r="W1723" t="str">
        <f>VLOOKUP(Tabela1[[#This Row],[CNPJ]],'[1]BASE FORNECEDORES'!$K:$R,8,0)</f>
        <v>BRASILUX TINTAS TECNICAS LTDA</v>
      </c>
      <c r="X1723">
        <v>84325</v>
      </c>
      <c r="Y1723" t="str">
        <f>VLOOKUP(Tabela1[[#This Row],[CÓD PRODUTO ]],[1]fornnecedor!$A:$G,7,0)</f>
        <v>ESMALTES</v>
      </c>
      <c r="Z1723">
        <v>801620</v>
      </c>
      <c r="AA1723" t="str">
        <f>Tabela1[[#This Row],[DESCRIÇÃO]]</f>
        <v>BRASILUX TINTAS TECNICAS LTDA</v>
      </c>
    </row>
    <row r="1724" spans="1:27" x14ac:dyDescent="0.3">
      <c r="A1724" t="s">
        <v>5628</v>
      </c>
      <c r="B1724" t="s">
        <v>547</v>
      </c>
      <c r="C1724" s="1">
        <v>46078</v>
      </c>
      <c r="D1724" s="2">
        <v>4000184351</v>
      </c>
      <c r="E1724" t="s">
        <v>654</v>
      </c>
      <c r="G1724" t="s">
        <v>549</v>
      </c>
      <c r="H1724" t="s">
        <v>24</v>
      </c>
      <c r="I1724">
        <v>49.9</v>
      </c>
      <c r="J1724">
        <v>40</v>
      </c>
      <c r="K1724">
        <v>0</v>
      </c>
      <c r="L1724" s="3">
        <v>1996</v>
      </c>
      <c r="M1724">
        <v>64.87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 s="3">
        <v>2060.87</v>
      </c>
      <c r="U1724">
        <v>556</v>
      </c>
      <c r="V1724" t="str">
        <f>VLOOKUP(Tabela1[[#This Row],[CÓD FORNECEDOR]],'[1]BASE FORNECEDORES'!$A:$N,11,0)</f>
        <v>72.770.878/0001-17</v>
      </c>
      <c r="W1724" t="str">
        <f>VLOOKUP(Tabela1[[#This Row],[CNPJ]],'[1]BASE FORNECEDORES'!$K:$R,8,0)</f>
        <v>BRASILUX TINTAS TECNICAS LTDA</v>
      </c>
      <c r="X1724">
        <v>84351</v>
      </c>
      <c r="Y1724" t="str">
        <f>VLOOKUP(Tabela1[[#This Row],[CÓD PRODUTO ]],[1]fornnecedor!$A:$G,7,0)</f>
        <v>ESMALTES</v>
      </c>
      <c r="Z1724">
        <v>801620</v>
      </c>
      <c r="AA1724" t="str">
        <f>Tabela1[[#This Row],[DESCRIÇÃO]]</f>
        <v>BRASILUX TINTAS TECNICAS LTDA</v>
      </c>
    </row>
    <row r="1725" spans="1:27" x14ac:dyDescent="0.3">
      <c r="A1725" t="s">
        <v>5628</v>
      </c>
      <c r="B1725" t="s">
        <v>547</v>
      </c>
      <c r="C1725" s="1">
        <v>46078</v>
      </c>
      <c r="D1725" s="2">
        <v>4000184328</v>
      </c>
      <c r="E1725" t="s">
        <v>656</v>
      </c>
      <c r="G1725" t="s">
        <v>549</v>
      </c>
      <c r="H1725" t="s">
        <v>24</v>
      </c>
      <c r="I1725">
        <v>49.9</v>
      </c>
      <c r="J1725">
        <v>60</v>
      </c>
      <c r="K1725">
        <v>0</v>
      </c>
      <c r="L1725" s="3">
        <v>2994</v>
      </c>
      <c r="M1725">
        <v>97.31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 s="3">
        <v>3091.31</v>
      </c>
      <c r="U1725">
        <v>556</v>
      </c>
      <c r="V1725" t="str">
        <f>VLOOKUP(Tabela1[[#This Row],[CÓD FORNECEDOR]],'[1]BASE FORNECEDORES'!$A:$N,11,0)</f>
        <v>72.770.878/0001-17</v>
      </c>
      <c r="W1725" t="str">
        <f>VLOOKUP(Tabela1[[#This Row],[CNPJ]],'[1]BASE FORNECEDORES'!$K:$R,8,0)</f>
        <v>BRASILUX TINTAS TECNICAS LTDA</v>
      </c>
      <c r="X1725">
        <v>84328</v>
      </c>
      <c r="Y1725" t="str">
        <f>VLOOKUP(Tabela1[[#This Row],[CÓD PRODUTO ]],[1]fornnecedor!$A:$G,7,0)</f>
        <v>ESMALTES</v>
      </c>
      <c r="Z1725">
        <v>801620</v>
      </c>
      <c r="AA1725" t="str">
        <f>Tabela1[[#This Row],[DESCRIÇÃO]]</f>
        <v>BRASILUX TINTAS TECNICAS LTDA</v>
      </c>
    </row>
    <row r="1726" spans="1:27" x14ac:dyDescent="0.3">
      <c r="A1726" t="s">
        <v>5628</v>
      </c>
      <c r="B1726" t="s">
        <v>547</v>
      </c>
      <c r="C1726" s="1">
        <v>46078</v>
      </c>
      <c r="D1726" s="2">
        <v>4000184329</v>
      </c>
      <c r="E1726" t="s">
        <v>657</v>
      </c>
      <c r="G1726" t="s">
        <v>549</v>
      </c>
      <c r="H1726" t="s">
        <v>24</v>
      </c>
      <c r="I1726">
        <v>49.9</v>
      </c>
      <c r="J1726">
        <v>20</v>
      </c>
      <c r="K1726">
        <v>0</v>
      </c>
      <c r="L1726">
        <v>998</v>
      </c>
      <c r="M1726">
        <v>32.43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 s="3">
        <v>1030.43</v>
      </c>
      <c r="U1726">
        <v>556</v>
      </c>
      <c r="V1726" t="str">
        <f>VLOOKUP(Tabela1[[#This Row],[CÓD FORNECEDOR]],'[1]BASE FORNECEDORES'!$A:$N,11,0)</f>
        <v>72.770.878/0001-17</v>
      </c>
      <c r="W1726" t="str">
        <f>VLOOKUP(Tabela1[[#This Row],[CNPJ]],'[1]BASE FORNECEDORES'!$K:$R,8,0)</f>
        <v>BRASILUX TINTAS TECNICAS LTDA</v>
      </c>
      <c r="X1726">
        <v>84329</v>
      </c>
      <c r="Y1726" t="str">
        <f>VLOOKUP(Tabela1[[#This Row],[CÓD PRODUTO ]],[1]fornnecedor!$A:$G,7,0)</f>
        <v>ESMALTES</v>
      </c>
      <c r="Z1726">
        <v>801620</v>
      </c>
      <c r="AA1726" t="str">
        <f>Tabela1[[#This Row],[DESCRIÇÃO]]</f>
        <v>BRASILUX TINTAS TECNICAS LTDA</v>
      </c>
    </row>
    <row r="1727" spans="1:27" x14ac:dyDescent="0.3">
      <c r="A1727" t="s">
        <v>5628</v>
      </c>
      <c r="B1727" t="s">
        <v>547</v>
      </c>
      <c r="C1727" s="1">
        <v>46078</v>
      </c>
      <c r="D1727" s="2">
        <v>4000184142</v>
      </c>
      <c r="E1727" t="s">
        <v>659</v>
      </c>
      <c r="G1727" t="s">
        <v>549</v>
      </c>
      <c r="H1727" t="s">
        <v>24</v>
      </c>
      <c r="I1727">
        <v>49.9</v>
      </c>
      <c r="J1727">
        <v>4</v>
      </c>
      <c r="K1727">
        <v>0</v>
      </c>
      <c r="L1727">
        <v>199.6</v>
      </c>
      <c r="M1727">
        <v>6.49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206.09</v>
      </c>
      <c r="U1727">
        <v>556</v>
      </c>
      <c r="V1727" t="str">
        <f>VLOOKUP(Tabela1[[#This Row],[CÓD FORNECEDOR]],'[1]BASE FORNECEDORES'!$A:$N,11,0)</f>
        <v>72.770.878/0001-17</v>
      </c>
      <c r="W1727" t="str">
        <f>VLOOKUP(Tabela1[[#This Row],[CNPJ]],'[1]BASE FORNECEDORES'!$K:$R,8,0)</f>
        <v>BRASILUX TINTAS TECNICAS LTDA</v>
      </c>
      <c r="X1727">
        <v>84142</v>
      </c>
      <c r="Y1727" t="str">
        <f>VLOOKUP(Tabela1[[#This Row],[CÓD PRODUTO ]],[1]fornnecedor!$A:$G,7,0)</f>
        <v>ESMALTES</v>
      </c>
      <c r="Z1727">
        <v>801620</v>
      </c>
      <c r="AA1727" t="str">
        <f>Tabela1[[#This Row],[DESCRIÇÃO]]</f>
        <v>BRASILUX TINTAS TECNICAS LTDA</v>
      </c>
    </row>
    <row r="1728" spans="1:27" x14ac:dyDescent="0.3">
      <c r="A1728" t="s">
        <v>5628</v>
      </c>
      <c r="B1728" t="s">
        <v>547</v>
      </c>
      <c r="C1728" s="1">
        <v>46078</v>
      </c>
      <c r="D1728" s="2">
        <v>4000184331</v>
      </c>
      <c r="E1728" t="s">
        <v>660</v>
      </c>
      <c r="G1728" t="s">
        <v>549</v>
      </c>
      <c r="H1728" t="s">
        <v>24</v>
      </c>
      <c r="I1728">
        <v>49.9</v>
      </c>
      <c r="J1728">
        <v>100</v>
      </c>
      <c r="K1728">
        <v>0</v>
      </c>
      <c r="L1728" s="3">
        <v>4990</v>
      </c>
      <c r="M1728">
        <v>162.18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 s="3">
        <v>5152.18</v>
      </c>
      <c r="U1728">
        <v>556</v>
      </c>
      <c r="V1728" t="str">
        <f>VLOOKUP(Tabela1[[#This Row],[CÓD FORNECEDOR]],'[1]BASE FORNECEDORES'!$A:$N,11,0)</f>
        <v>72.770.878/0001-17</v>
      </c>
      <c r="W1728" t="str">
        <f>VLOOKUP(Tabela1[[#This Row],[CNPJ]],'[1]BASE FORNECEDORES'!$K:$R,8,0)</f>
        <v>BRASILUX TINTAS TECNICAS LTDA</v>
      </c>
      <c r="X1728">
        <v>84331</v>
      </c>
      <c r="Y1728" t="str">
        <f>VLOOKUP(Tabela1[[#This Row],[CÓD PRODUTO ]],[1]fornnecedor!$A:$G,7,0)</f>
        <v>ESMALTES</v>
      </c>
      <c r="Z1728">
        <v>801620</v>
      </c>
      <c r="AA1728" t="str">
        <f>Tabela1[[#This Row],[DESCRIÇÃO]]</f>
        <v>BRASILUX TINTAS TECNICAS LTDA</v>
      </c>
    </row>
    <row r="1729" spans="1:27" x14ac:dyDescent="0.3">
      <c r="A1729" t="s">
        <v>5628</v>
      </c>
      <c r="B1729" t="s">
        <v>547</v>
      </c>
      <c r="C1729" s="1">
        <v>46078</v>
      </c>
      <c r="D1729" s="2">
        <v>4000184144</v>
      </c>
      <c r="E1729" t="s">
        <v>662</v>
      </c>
      <c r="G1729" t="s">
        <v>549</v>
      </c>
      <c r="H1729" t="s">
        <v>24</v>
      </c>
      <c r="I1729">
        <v>49.9</v>
      </c>
      <c r="J1729">
        <v>20</v>
      </c>
      <c r="K1729">
        <v>0</v>
      </c>
      <c r="L1729">
        <v>998</v>
      </c>
      <c r="M1729">
        <v>32.43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 s="3">
        <v>1030.43</v>
      </c>
      <c r="U1729">
        <v>556</v>
      </c>
      <c r="V1729" t="str">
        <f>VLOOKUP(Tabela1[[#This Row],[CÓD FORNECEDOR]],'[1]BASE FORNECEDORES'!$A:$N,11,0)</f>
        <v>72.770.878/0001-17</v>
      </c>
      <c r="W1729" t="str">
        <f>VLOOKUP(Tabela1[[#This Row],[CNPJ]],'[1]BASE FORNECEDORES'!$K:$R,8,0)</f>
        <v>BRASILUX TINTAS TECNICAS LTDA</v>
      </c>
      <c r="X1729">
        <v>84144</v>
      </c>
      <c r="Y1729" t="str">
        <f>VLOOKUP(Tabela1[[#This Row],[CÓD PRODUTO ]],[1]fornnecedor!$A:$G,7,0)</f>
        <v>ESMALTES</v>
      </c>
      <c r="Z1729">
        <v>801620</v>
      </c>
      <c r="AA1729" t="str">
        <f>Tabela1[[#This Row],[DESCRIÇÃO]]</f>
        <v>BRASILUX TINTAS TECNICAS LTDA</v>
      </c>
    </row>
    <row r="1730" spans="1:27" x14ac:dyDescent="0.3">
      <c r="A1730" t="s">
        <v>5628</v>
      </c>
      <c r="B1730" t="s">
        <v>547</v>
      </c>
      <c r="C1730" s="1">
        <v>46078</v>
      </c>
      <c r="D1730" s="2">
        <v>4000184334</v>
      </c>
      <c r="E1730" t="s">
        <v>666</v>
      </c>
      <c r="G1730" t="s">
        <v>549</v>
      </c>
      <c r="H1730" t="s">
        <v>24</v>
      </c>
      <c r="I1730">
        <v>49.9</v>
      </c>
      <c r="J1730">
        <v>60</v>
      </c>
      <c r="K1730">
        <v>0</v>
      </c>
      <c r="L1730" s="3">
        <v>2994</v>
      </c>
      <c r="M1730">
        <v>97.31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 s="3">
        <v>3091.31</v>
      </c>
      <c r="U1730">
        <v>556</v>
      </c>
      <c r="V1730" t="str">
        <f>VLOOKUP(Tabela1[[#This Row],[CÓD FORNECEDOR]],'[1]BASE FORNECEDORES'!$A:$N,11,0)</f>
        <v>72.770.878/0001-17</v>
      </c>
      <c r="W1730" t="str">
        <f>VLOOKUP(Tabela1[[#This Row],[CNPJ]],'[1]BASE FORNECEDORES'!$K:$R,8,0)</f>
        <v>BRASILUX TINTAS TECNICAS LTDA</v>
      </c>
      <c r="X1730">
        <v>84334</v>
      </c>
      <c r="Y1730" t="str">
        <f>VLOOKUP(Tabela1[[#This Row],[CÓD PRODUTO ]],[1]fornnecedor!$A:$G,7,0)</f>
        <v>ESMALTES</v>
      </c>
      <c r="Z1730">
        <v>801620</v>
      </c>
      <c r="AA1730" t="str">
        <f>Tabela1[[#This Row],[DESCRIÇÃO]]</f>
        <v>BRASILUX TINTAS TECNICAS LTDA</v>
      </c>
    </row>
    <row r="1731" spans="1:27" x14ac:dyDescent="0.3">
      <c r="A1731" t="s">
        <v>5628</v>
      </c>
      <c r="B1731" t="s">
        <v>547</v>
      </c>
      <c r="C1731" s="1">
        <v>46078</v>
      </c>
      <c r="D1731" s="2">
        <v>4000184335</v>
      </c>
      <c r="E1731" t="s">
        <v>670</v>
      </c>
      <c r="G1731" t="s">
        <v>549</v>
      </c>
      <c r="H1731" t="s">
        <v>24</v>
      </c>
      <c r="I1731">
        <v>49.9</v>
      </c>
      <c r="J1731">
        <v>32</v>
      </c>
      <c r="K1731">
        <v>0</v>
      </c>
      <c r="L1731" s="3">
        <v>1596.8</v>
      </c>
      <c r="M1731">
        <v>51.89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 s="3">
        <v>1648.69</v>
      </c>
      <c r="U1731">
        <v>556</v>
      </c>
      <c r="V1731" t="str">
        <f>VLOOKUP(Tabela1[[#This Row],[CÓD FORNECEDOR]],'[1]BASE FORNECEDORES'!$A:$N,11,0)</f>
        <v>72.770.878/0001-17</v>
      </c>
      <c r="W1731" t="str">
        <f>VLOOKUP(Tabela1[[#This Row],[CNPJ]],'[1]BASE FORNECEDORES'!$K:$R,8,0)</f>
        <v>BRASILUX TINTAS TECNICAS LTDA</v>
      </c>
      <c r="X1731">
        <v>84335</v>
      </c>
      <c r="Y1731" t="str">
        <f>VLOOKUP(Tabela1[[#This Row],[CÓD PRODUTO ]],[1]fornnecedor!$A:$G,7,0)</f>
        <v>ESMALTES</v>
      </c>
      <c r="Z1731">
        <v>801620</v>
      </c>
      <c r="AA1731" t="str">
        <f>Tabela1[[#This Row],[DESCRIÇÃO]]</f>
        <v>BRASILUX TINTAS TECNICAS LTDA</v>
      </c>
    </row>
    <row r="1732" spans="1:27" x14ac:dyDescent="0.3">
      <c r="A1732" t="s">
        <v>5628</v>
      </c>
      <c r="B1732" t="s">
        <v>547</v>
      </c>
      <c r="C1732" s="1">
        <v>46078</v>
      </c>
      <c r="D1732" s="2">
        <v>4000184346</v>
      </c>
      <c r="E1732" t="s">
        <v>679</v>
      </c>
      <c r="G1732" t="s">
        <v>549</v>
      </c>
      <c r="H1732" t="s">
        <v>24</v>
      </c>
      <c r="I1732">
        <v>49.9</v>
      </c>
      <c r="J1732">
        <v>4</v>
      </c>
      <c r="K1732">
        <v>0</v>
      </c>
      <c r="L1732">
        <v>199.6</v>
      </c>
      <c r="M1732">
        <v>6.49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206.09</v>
      </c>
      <c r="U1732">
        <v>556</v>
      </c>
      <c r="V1732" t="str">
        <f>VLOOKUP(Tabela1[[#This Row],[CÓD FORNECEDOR]],'[1]BASE FORNECEDORES'!$A:$N,11,0)</f>
        <v>72.770.878/0001-17</v>
      </c>
      <c r="W1732" t="str">
        <f>VLOOKUP(Tabela1[[#This Row],[CNPJ]],'[1]BASE FORNECEDORES'!$K:$R,8,0)</f>
        <v>BRASILUX TINTAS TECNICAS LTDA</v>
      </c>
      <c r="X1732">
        <v>84346</v>
      </c>
      <c r="Y1732" t="str">
        <f>VLOOKUP(Tabela1[[#This Row],[CÓD PRODUTO ]],[1]fornnecedor!$A:$G,7,0)</f>
        <v>ESMALTES</v>
      </c>
      <c r="Z1732">
        <v>801620</v>
      </c>
      <c r="AA1732" t="str">
        <f>Tabela1[[#This Row],[DESCRIÇÃO]]</f>
        <v>BRASILUX TINTAS TECNICAS LTDA</v>
      </c>
    </row>
    <row r="1733" spans="1:27" x14ac:dyDescent="0.3">
      <c r="A1733" t="s">
        <v>5628</v>
      </c>
      <c r="B1733" t="s">
        <v>547</v>
      </c>
      <c r="C1733" s="1">
        <v>46078</v>
      </c>
      <c r="D1733" s="2">
        <v>4000184347</v>
      </c>
      <c r="E1733" t="s">
        <v>681</v>
      </c>
      <c r="G1733" t="s">
        <v>549</v>
      </c>
      <c r="H1733" t="s">
        <v>24</v>
      </c>
      <c r="I1733">
        <v>49.9</v>
      </c>
      <c r="J1733">
        <v>8</v>
      </c>
      <c r="K1733">
        <v>0</v>
      </c>
      <c r="L1733">
        <v>399.2</v>
      </c>
      <c r="M1733">
        <v>12.97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412.17</v>
      </c>
      <c r="U1733">
        <v>556</v>
      </c>
      <c r="V1733" t="str">
        <f>VLOOKUP(Tabela1[[#This Row],[CÓD FORNECEDOR]],'[1]BASE FORNECEDORES'!$A:$N,11,0)</f>
        <v>72.770.878/0001-17</v>
      </c>
      <c r="W1733" t="str">
        <f>VLOOKUP(Tabela1[[#This Row],[CNPJ]],'[1]BASE FORNECEDORES'!$K:$R,8,0)</f>
        <v>BRASILUX TINTAS TECNICAS LTDA</v>
      </c>
      <c r="X1733">
        <v>84347</v>
      </c>
      <c r="Y1733" t="str">
        <f>VLOOKUP(Tabela1[[#This Row],[CÓD PRODUTO ]],[1]fornnecedor!$A:$G,7,0)</f>
        <v>ESMALTES</v>
      </c>
      <c r="Z1733">
        <v>801620</v>
      </c>
      <c r="AA1733" t="str">
        <f>Tabela1[[#This Row],[DESCRIÇÃO]]</f>
        <v>BRASILUX TINTAS TECNICAS LTDA</v>
      </c>
    </row>
    <row r="1734" spans="1:27" x14ac:dyDescent="0.3">
      <c r="A1734" t="s">
        <v>5628</v>
      </c>
      <c r="B1734" t="s">
        <v>547</v>
      </c>
      <c r="C1734" s="1">
        <v>46078</v>
      </c>
      <c r="D1734" s="2">
        <v>3000184248</v>
      </c>
      <c r="E1734" t="s">
        <v>561</v>
      </c>
      <c r="G1734" t="s">
        <v>549</v>
      </c>
      <c r="H1734" t="s">
        <v>24</v>
      </c>
      <c r="I1734">
        <v>95.6</v>
      </c>
      <c r="J1734">
        <v>4</v>
      </c>
      <c r="K1734">
        <v>0</v>
      </c>
      <c r="L1734">
        <v>382.4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382.4</v>
      </c>
      <c r="U1734">
        <v>556</v>
      </c>
      <c r="V1734" t="str">
        <f>VLOOKUP(Tabela1[[#This Row],[CÓD FORNECEDOR]],'[1]BASE FORNECEDORES'!$A:$N,11,0)</f>
        <v>72.770.878/0001-17</v>
      </c>
      <c r="W1734" t="str">
        <f>VLOOKUP(Tabela1[[#This Row],[CNPJ]],'[1]BASE FORNECEDORES'!$K:$R,8,0)</f>
        <v>BRASILUX TINTAS TECNICAS LTDA</v>
      </c>
      <c r="X1734">
        <v>84248</v>
      </c>
      <c r="Y1734" t="str">
        <f>VLOOKUP(Tabela1[[#This Row],[CÓD PRODUTO ]],[1]fornnecedor!$A:$G,7,0)</f>
        <v>TINTA PAREDE</v>
      </c>
      <c r="Z1734">
        <v>801620</v>
      </c>
      <c r="AA1734" t="str">
        <f>Tabela1[[#This Row],[DESCRIÇÃO]]</f>
        <v>BRASILUX TINTAS TECNICAS LTDA</v>
      </c>
    </row>
    <row r="1735" spans="1:27" x14ac:dyDescent="0.3">
      <c r="A1735" t="s">
        <v>5628</v>
      </c>
      <c r="B1735" t="s">
        <v>547</v>
      </c>
      <c r="C1735" s="1">
        <v>46078</v>
      </c>
      <c r="D1735" s="2">
        <v>3000184249</v>
      </c>
      <c r="E1735" t="s">
        <v>5130</v>
      </c>
      <c r="G1735" t="s">
        <v>549</v>
      </c>
      <c r="H1735" t="s">
        <v>24</v>
      </c>
      <c r="I1735">
        <v>95.6</v>
      </c>
      <c r="J1735">
        <v>30</v>
      </c>
      <c r="K1735">
        <v>0</v>
      </c>
      <c r="L1735" s="3">
        <v>2868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 s="3">
        <v>2868</v>
      </c>
      <c r="U1735">
        <v>556</v>
      </c>
      <c r="V1735" t="str">
        <f>VLOOKUP(Tabela1[[#This Row],[CÓD FORNECEDOR]],'[1]BASE FORNECEDORES'!$A:$N,11,0)</f>
        <v>72.770.878/0001-17</v>
      </c>
      <c r="W1735" t="str">
        <f>VLOOKUP(Tabela1[[#This Row],[CNPJ]],'[1]BASE FORNECEDORES'!$K:$R,8,0)</f>
        <v>BRASILUX TINTAS TECNICAS LTDA</v>
      </c>
      <c r="X1735">
        <v>84249</v>
      </c>
      <c r="Y1735" t="str">
        <f>VLOOKUP(Tabela1[[#This Row],[CÓD PRODUTO ]],[1]fornnecedor!$A:$G,7,0)</f>
        <v>TINTA PAREDE</v>
      </c>
      <c r="Z1735">
        <v>801620</v>
      </c>
      <c r="AA1735" t="str">
        <f>Tabela1[[#This Row],[DESCRIÇÃO]]</f>
        <v>BRASILUX TINTAS TECNICAS LTDA</v>
      </c>
    </row>
    <row r="1736" spans="1:27" x14ac:dyDescent="0.3">
      <c r="A1736" t="s">
        <v>5628</v>
      </c>
      <c r="B1736" t="s">
        <v>547</v>
      </c>
      <c r="C1736" s="1">
        <v>46078</v>
      </c>
      <c r="D1736" s="2">
        <v>3000184250</v>
      </c>
      <c r="E1736" t="s">
        <v>562</v>
      </c>
      <c r="G1736" t="s">
        <v>549</v>
      </c>
      <c r="H1736" t="s">
        <v>24</v>
      </c>
      <c r="I1736">
        <v>95.6</v>
      </c>
      <c r="J1736">
        <v>50</v>
      </c>
      <c r="K1736">
        <v>0</v>
      </c>
      <c r="L1736" s="3">
        <v>4780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 s="3">
        <v>4780</v>
      </c>
      <c r="U1736">
        <v>556</v>
      </c>
      <c r="V1736" t="str">
        <f>VLOOKUP(Tabela1[[#This Row],[CÓD FORNECEDOR]],'[1]BASE FORNECEDORES'!$A:$N,11,0)</f>
        <v>72.770.878/0001-17</v>
      </c>
      <c r="W1736" t="str">
        <f>VLOOKUP(Tabela1[[#This Row],[CNPJ]],'[1]BASE FORNECEDORES'!$K:$R,8,0)</f>
        <v>BRASILUX TINTAS TECNICAS LTDA</v>
      </c>
      <c r="X1736">
        <v>84250</v>
      </c>
      <c r="Y1736" t="str">
        <f>VLOOKUP(Tabela1[[#This Row],[CÓD PRODUTO ]],[1]fornnecedor!$A:$G,7,0)</f>
        <v>TINTA PAREDE</v>
      </c>
      <c r="Z1736">
        <v>801620</v>
      </c>
      <c r="AA1736" t="str">
        <f>Tabela1[[#This Row],[DESCRIÇÃO]]</f>
        <v>BRASILUX TINTAS TECNICAS LTDA</v>
      </c>
    </row>
    <row r="1737" spans="1:27" x14ac:dyDescent="0.3">
      <c r="A1737" t="s">
        <v>5628</v>
      </c>
      <c r="B1737" t="s">
        <v>547</v>
      </c>
      <c r="C1737" s="1">
        <v>46078</v>
      </c>
      <c r="D1737" s="2">
        <v>3000184254</v>
      </c>
      <c r="E1737" t="s">
        <v>590</v>
      </c>
      <c r="G1737" t="s">
        <v>549</v>
      </c>
      <c r="H1737" t="s">
        <v>24</v>
      </c>
      <c r="I1737">
        <v>95.6</v>
      </c>
      <c r="J1737">
        <v>4</v>
      </c>
      <c r="K1737">
        <v>0</v>
      </c>
      <c r="L1737">
        <v>382.4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382.4</v>
      </c>
      <c r="U1737">
        <v>556</v>
      </c>
      <c r="V1737" t="str">
        <f>VLOOKUP(Tabela1[[#This Row],[CÓD FORNECEDOR]],'[1]BASE FORNECEDORES'!$A:$N,11,0)</f>
        <v>72.770.878/0001-17</v>
      </c>
      <c r="W1737" t="str">
        <f>VLOOKUP(Tabela1[[#This Row],[CNPJ]],'[1]BASE FORNECEDORES'!$K:$R,8,0)</f>
        <v>BRASILUX TINTAS TECNICAS LTDA</v>
      </c>
      <c r="X1737">
        <v>84254</v>
      </c>
      <c r="Y1737" t="str">
        <f>VLOOKUP(Tabela1[[#This Row],[CÓD PRODUTO ]],[1]fornnecedor!$A:$G,7,0)</f>
        <v>TINTA PAREDE</v>
      </c>
      <c r="Z1737">
        <v>801620</v>
      </c>
      <c r="AA1737" t="str">
        <f>Tabela1[[#This Row],[DESCRIÇÃO]]</f>
        <v>BRASILUX TINTAS TECNICAS LTDA</v>
      </c>
    </row>
    <row r="1738" spans="1:27" x14ac:dyDescent="0.3">
      <c r="A1738" t="s">
        <v>5628</v>
      </c>
      <c r="B1738" t="s">
        <v>547</v>
      </c>
      <c r="C1738" s="1">
        <v>46078</v>
      </c>
      <c r="D1738" s="2">
        <v>3000384382</v>
      </c>
      <c r="E1738" t="s">
        <v>565</v>
      </c>
      <c r="G1738" t="s">
        <v>549</v>
      </c>
      <c r="H1738" t="s">
        <v>24</v>
      </c>
      <c r="I1738">
        <v>133.6</v>
      </c>
      <c r="J1738">
        <v>10</v>
      </c>
      <c r="K1738">
        <v>0</v>
      </c>
      <c r="L1738" s="3">
        <v>1336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 s="3">
        <v>1336</v>
      </c>
      <c r="U1738">
        <v>556</v>
      </c>
      <c r="V1738" t="str">
        <f>VLOOKUP(Tabela1[[#This Row],[CÓD FORNECEDOR]],'[1]BASE FORNECEDORES'!$A:$N,11,0)</f>
        <v>72.770.878/0001-17</v>
      </c>
      <c r="W1738" t="str">
        <f>VLOOKUP(Tabela1[[#This Row],[CNPJ]],'[1]BASE FORNECEDORES'!$K:$R,8,0)</f>
        <v>BRASILUX TINTAS TECNICAS LTDA</v>
      </c>
      <c r="X1738">
        <v>84382</v>
      </c>
      <c r="Y1738" t="str">
        <f>VLOOKUP(Tabela1[[#This Row],[CÓD PRODUTO ]],[1]fornnecedor!$A:$G,7,0)</f>
        <v>TINTA PARA PISO</v>
      </c>
      <c r="Z1738">
        <v>801620</v>
      </c>
      <c r="AA1738" t="str">
        <f>Tabela1[[#This Row],[DESCRIÇÃO]]</f>
        <v>BRASILUX TINTAS TECNICAS LTDA</v>
      </c>
    </row>
    <row r="1739" spans="1:27" x14ac:dyDescent="0.3">
      <c r="A1739" t="s">
        <v>5628</v>
      </c>
      <c r="B1739" t="s">
        <v>547</v>
      </c>
      <c r="C1739" s="1">
        <v>46078</v>
      </c>
      <c r="D1739" s="2">
        <v>3000384384</v>
      </c>
      <c r="E1739" t="s">
        <v>568</v>
      </c>
      <c r="G1739" t="s">
        <v>549</v>
      </c>
      <c r="H1739" t="s">
        <v>24</v>
      </c>
      <c r="I1739">
        <v>133.6</v>
      </c>
      <c r="J1739">
        <v>15</v>
      </c>
      <c r="K1739">
        <v>0</v>
      </c>
      <c r="L1739" s="3">
        <v>2004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 s="3">
        <v>2004</v>
      </c>
      <c r="U1739">
        <v>556</v>
      </c>
      <c r="V1739" t="str">
        <f>VLOOKUP(Tabela1[[#This Row],[CÓD FORNECEDOR]],'[1]BASE FORNECEDORES'!$A:$N,11,0)</f>
        <v>72.770.878/0001-17</v>
      </c>
      <c r="W1739" t="str">
        <f>VLOOKUP(Tabela1[[#This Row],[CNPJ]],'[1]BASE FORNECEDORES'!$K:$R,8,0)</f>
        <v>BRASILUX TINTAS TECNICAS LTDA</v>
      </c>
      <c r="X1739">
        <v>84384</v>
      </c>
      <c r="Y1739" t="str">
        <f>VLOOKUP(Tabela1[[#This Row],[CÓD PRODUTO ]],[1]fornnecedor!$A:$G,7,0)</f>
        <v>TINTA PARA PISO</v>
      </c>
      <c r="Z1739">
        <v>801620</v>
      </c>
      <c r="AA1739" t="str">
        <f>Tabela1[[#This Row],[DESCRIÇÃO]]</f>
        <v>BRASILUX TINTAS TECNICAS LTDA</v>
      </c>
    </row>
    <row r="1740" spans="1:27" x14ac:dyDescent="0.3">
      <c r="A1740" t="s">
        <v>5628</v>
      </c>
      <c r="B1740" t="s">
        <v>547</v>
      </c>
      <c r="C1740" s="1">
        <v>46078</v>
      </c>
      <c r="D1740" s="2">
        <v>3000384386</v>
      </c>
      <c r="E1740" t="s">
        <v>569</v>
      </c>
      <c r="G1740" t="s">
        <v>549</v>
      </c>
      <c r="H1740" t="s">
        <v>24</v>
      </c>
      <c r="I1740">
        <v>133.6</v>
      </c>
      <c r="J1740">
        <v>5</v>
      </c>
      <c r="K1740">
        <v>0</v>
      </c>
      <c r="L1740">
        <v>668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668</v>
      </c>
      <c r="U1740">
        <v>556</v>
      </c>
      <c r="V1740" t="str">
        <f>VLOOKUP(Tabela1[[#This Row],[CÓD FORNECEDOR]],'[1]BASE FORNECEDORES'!$A:$N,11,0)</f>
        <v>72.770.878/0001-17</v>
      </c>
      <c r="W1740" t="str">
        <f>VLOOKUP(Tabela1[[#This Row],[CNPJ]],'[1]BASE FORNECEDORES'!$K:$R,8,0)</f>
        <v>BRASILUX TINTAS TECNICAS LTDA</v>
      </c>
      <c r="X1740">
        <v>84386</v>
      </c>
      <c r="Y1740" t="str">
        <f>VLOOKUP(Tabela1[[#This Row],[CÓD PRODUTO ]],[1]fornnecedor!$A:$G,7,0)</f>
        <v>TINTA PARA PISO</v>
      </c>
      <c r="Z1740">
        <v>801620</v>
      </c>
      <c r="AA1740" t="str">
        <f>Tabela1[[#This Row],[DESCRIÇÃO]]</f>
        <v>BRASILUX TINTAS TECNICAS LTDA</v>
      </c>
    </row>
    <row r="1741" spans="1:27" x14ac:dyDescent="0.3">
      <c r="A1741" t="s">
        <v>5628</v>
      </c>
      <c r="B1741" t="s">
        <v>547</v>
      </c>
      <c r="C1741" s="1">
        <v>46078</v>
      </c>
      <c r="D1741" s="2">
        <v>4000284110</v>
      </c>
      <c r="E1741" t="s">
        <v>579</v>
      </c>
      <c r="G1741" t="s">
        <v>549</v>
      </c>
      <c r="H1741" t="s">
        <v>24</v>
      </c>
      <c r="I1741">
        <v>109.9</v>
      </c>
      <c r="J1741">
        <v>40</v>
      </c>
      <c r="K1741">
        <v>0</v>
      </c>
      <c r="L1741" s="3">
        <v>4396</v>
      </c>
      <c r="M1741">
        <v>142.87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 s="3">
        <v>4538.87</v>
      </c>
      <c r="U1741">
        <v>556</v>
      </c>
      <c r="V1741" t="str">
        <f>VLOOKUP(Tabela1[[#This Row],[CÓD FORNECEDOR]],'[1]BASE FORNECEDORES'!$A:$N,11,0)</f>
        <v>72.770.878/0001-17</v>
      </c>
      <c r="W1741" t="str">
        <f>VLOOKUP(Tabela1[[#This Row],[CNPJ]],'[1]BASE FORNECEDORES'!$K:$R,8,0)</f>
        <v>BRASILUX TINTAS TECNICAS LTDA</v>
      </c>
      <c r="X1741">
        <v>84110</v>
      </c>
      <c r="Y1741" t="str">
        <f>VLOOKUP(Tabela1[[#This Row],[CÓD PRODUTO ]],[1]fornnecedor!$A:$G,7,0)</f>
        <v>EPOXI</v>
      </c>
      <c r="Z1741">
        <v>801620</v>
      </c>
      <c r="AA1741" t="str">
        <f>Tabela1[[#This Row],[DESCRIÇÃO]]</f>
        <v>BRASILUX TINTAS TECNICAS LTDA</v>
      </c>
    </row>
    <row r="1742" spans="1:27" x14ac:dyDescent="0.3">
      <c r="A1742" t="s">
        <v>5628</v>
      </c>
      <c r="B1742" t="s">
        <v>547</v>
      </c>
      <c r="C1742" s="1">
        <v>46078</v>
      </c>
      <c r="D1742" s="2">
        <v>4000284114</v>
      </c>
      <c r="E1742" t="s">
        <v>580</v>
      </c>
      <c r="G1742" t="s">
        <v>549</v>
      </c>
      <c r="H1742" t="s">
        <v>24</v>
      </c>
      <c r="I1742">
        <v>109.9</v>
      </c>
      <c r="J1742">
        <v>30</v>
      </c>
      <c r="K1742">
        <v>0</v>
      </c>
      <c r="L1742" s="3">
        <v>3297</v>
      </c>
      <c r="M1742">
        <v>107.16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 s="3">
        <v>3404.16</v>
      </c>
      <c r="U1742">
        <v>556</v>
      </c>
      <c r="V1742" t="str">
        <f>VLOOKUP(Tabela1[[#This Row],[CÓD FORNECEDOR]],'[1]BASE FORNECEDORES'!$A:$N,11,0)</f>
        <v>72.770.878/0001-17</v>
      </c>
      <c r="W1742" t="str">
        <f>VLOOKUP(Tabela1[[#This Row],[CNPJ]],'[1]BASE FORNECEDORES'!$K:$R,8,0)</f>
        <v>BRASILUX TINTAS TECNICAS LTDA</v>
      </c>
      <c r="X1742">
        <v>84114</v>
      </c>
      <c r="Y1742" t="str">
        <f>VLOOKUP(Tabela1[[#This Row],[CÓD PRODUTO ]],[1]fornnecedor!$A:$G,7,0)</f>
        <v>EPOXI</v>
      </c>
      <c r="Z1742">
        <v>801620</v>
      </c>
      <c r="AA1742" t="str">
        <f>Tabela1[[#This Row],[DESCRIÇÃO]]</f>
        <v>BRASILUX TINTAS TECNICAS LTDA</v>
      </c>
    </row>
    <row r="1743" spans="1:27" x14ac:dyDescent="0.3">
      <c r="A1743" t="s">
        <v>5628</v>
      </c>
      <c r="B1743" t="s">
        <v>547</v>
      </c>
      <c r="C1743" s="1">
        <v>46078</v>
      </c>
      <c r="D1743" s="2">
        <v>4000284113</v>
      </c>
      <c r="E1743" t="s">
        <v>581</v>
      </c>
      <c r="G1743" t="s">
        <v>549</v>
      </c>
      <c r="H1743" t="s">
        <v>24</v>
      </c>
      <c r="I1743">
        <v>109.9</v>
      </c>
      <c r="J1743">
        <v>30</v>
      </c>
      <c r="K1743">
        <v>0</v>
      </c>
      <c r="L1743" s="3">
        <v>3297</v>
      </c>
      <c r="M1743">
        <v>107.15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s="3">
        <v>3404.15</v>
      </c>
      <c r="U1743">
        <v>556</v>
      </c>
      <c r="V1743" t="str">
        <f>VLOOKUP(Tabela1[[#This Row],[CÓD FORNECEDOR]],'[1]BASE FORNECEDORES'!$A:$N,11,0)</f>
        <v>72.770.878/0001-17</v>
      </c>
      <c r="W1743" t="str">
        <f>VLOOKUP(Tabela1[[#This Row],[CNPJ]],'[1]BASE FORNECEDORES'!$K:$R,8,0)</f>
        <v>BRASILUX TINTAS TECNICAS LTDA</v>
      </c>
      <c r="X1743">
        <v>84113</v>
      </c>
      <c r="Y1743" t="str">
        <f>VLOOKUP(Tabela1[[#This Row],[CÓD PRODUTO ]],[1]fornnecedor!$A:$G,7,0)</f>
        <v>EPOXI</v>
      </c>
      <c r="Z1743">
        <v>801620</v>
      </c>
      <c r="AA1743" t="str">
        <f>Tabela1[[#This Row],[DESCRIÇÃO]]</f>
        <v>BRASILUX TINTAS TECNICAS LTDA</v>
      </c>
    </row>
    <row r="1744" spans="1:27" x14ac:dyDescent="0.3">
      <c r="A1744" t="s">
        <v>5628</v>
      </c>
      <c r="B1744" t="s">
        <v>547</v>
      </c>
      <c r="C1744" s="1">
        <v>46078</v>
      </c>
      <c r="D1744" s="2">
        <v>4000284762</v>
      </c>
      <c r="E1744" t="s">
        <v>583</v>
      </c>
      <c r="G1744" t="s">
        <v>549</v>
      </c>
      <c r="H1744" t="s">
        <v>24</v>
      </c>
      <c r="I1744">
        <v>109.9</v>
      </c>
      <c r="J1744">
        <v>10</v>
      </c>
      <c r="K1744">
        <v>0</v>
      </c>
      <c r="L1744" s="3">
        <v>1099</v>
      </c>
      <c r="M1744">
        <v>35.72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 s="3">
        <v>1134.72</v>
      </c>
      <c r="U1744">
        <v>556</v>
      </c>
      <c r="V1744" t="str">
        <f>VLOOKUP(Tabela1[[#This Row],[CÓD FORNECEDOR]],'[1]BASE FORNECEDORES'!$A:$N,11,0)</f>
        <v>72.770.878/0001-17</v>
      </c>
      <c r="W1744" t="str">
        <f>VLOOKUP(Tabela1[[#This Row],[CNPJ]],'[1]BASE FORNECEDORES'!$K:$R,8,0)</f>
        <v>BRASILUX TINTAS TECNICAS LTDA</v>
      </c>
      <c r="X1744">
        <v>84762</v>
      </c>
      <c r="Y1744" t="str">
        <f>VLOOKUP(Tabela1[[#This Row],[CÓD PRODUTO ]],[1]fornnecedor!$A:$G,7,0)</f>
        <v>EPOXI</v>
      </c>
      <c r="Z1744">
        <v>801620</v>
      </c>
      <c r="AA1744" t="str">
        <f>Tabela1[[#This Row],[DESCRIÇÃO]]</f>
        <v>BRASILUX TINTAS TECNICAS LTDA</v>
      </c>
    </row>
    <row r="1745" spans="1:27" x14ac:dyDescent="0.3">
      <c r="A1745" t="s">
        <v>5628</v>
      </c>
      <c r="B1745" t="s">
        <v>547</v>
      </c>
      <c r="C1745" s="1">
        <v>46078</v>
      </c>
      <c r="D1745" s="2">
        <v>4000284767</v>
      </c>
      <c r="E1745" t="s">
        <v>578</v>
      </c>
      <c r="G1745" t="s">
        <v>549</v>
      </c>
      <c r="H1745" t="s">
        <v>24</v>
      </c>
      <c r="I1745">
        <v>109.9</v>
      </c>
      <c r="J1745">
        <v>30</v>
      </c>
      <c r="K1745">
        <v>0</v>
      </c>
      <c r="L1745" s="3">
        <v>3297</v>
      </c>
      <c r="M1745">
        <v>107.15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 s="3">
        <v>3404.15</v>
      </c>
      <c r="U1745">
        <v>556</v>
      </c>
      <c r="V1745" t="str">
        <f>VLOOKUP(Tabela1[[#This Row],[CÓD FORNECEDOR]],'[1]BASE FORNECEDORES'!$A:$N,11,0)</f>
        <v>72.770.878/0001-17</v>
      </c>
      <c r="W1745" t="str">
        <f>VLOOKUP(Tabela1[[#This Row],[CNPJ]],'[1]BASE FORNECEDORES'!$K:$R,8,0)</f>
        <v>BRASILUX TINTAS TECNICAS LTDA</v>
      </c>
      <c r="X1745">
        <v>84767</v>
      </c>
      <c r="Y1745" t="str">
        <f>VLOOKUP(Tabela1[[#This Row],[CÓD PRODUTO ]],[1]fornnecedor!$A:$G,7,0)</f>
        <v>EPOXI</v>
      </c>
      <c r="Z1745">
        <v>801620</v>
      </c>
      <c r="AA1745" t="str">
        <f>Tabela1[[#This Row],[DESCRIÇÃO]]</f>
        <v>BRASILUX TINTAS TECNICAS LTDA</v>
      </c>
    </row>
    <row r="1746" spans="1:27" x14ac:dyDescent="0.3">
      <c r="A1746" t="s">
        <v>5628</v>
      </c>
      <c r="B1746" t="s">
        <v>547</v>
      </c>
      <c r="C1746" s="1">
        <v>46078</v>
      </c>
      <c r="D1746" s="2">
        <v>4000284925</v>
      </c>
      <c r="E1746" t="s">
        <v>584</v>
      </c>
      <c r="G1746" t="s">
        <v>549</v>
      </c>
      <c r="H1746" t="s">
        <v>24</v>
      </c>
      <c r="I1746">
        <v>109.9</v>
      </c>
      <c r="J1746">
        <v>10</v>
      </c>
      <c r="K1746">
        <v>0</v>
      </c>
      <c r="L1746" s="3">
        <v>1099</v>
      </c>
      <c r="M1746">
        <v>35.72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 s="3">
        <v>1134.72</v>
      </c>
      <c r="U1746">
        <v>556</v>
      </c>
      <c r="V1746" t="str">
        <f>VLOOKUP(Tabela1[[#This Row],[CÓD FORNECEDOR]],'[1]BASE FORNECEDORES'!$A:$N,11,0)</f>
        <v>72.770.878/0001-17</v>
      </c>
      <c r="W1746" t="str">
        <f>VLOOKUP(Tabela1[[#This Row],[CNPJ]],'[1]BASE FORNECEDORES'!$K:$R,8,0)</f>
        <v>BRASILUX TINTAS TECNICAS LTDA</v>
      </c>
      <c r="X1746">
        <v>84925</v>
      </c>
      <c r="Y1746" t="str">
        <f>VLOOKUP(Tabela1[[#This Row],[CÓD PRODUTO ]],[1]fornnecedor!$A:$G,7,0)</f>
        <v>EPOXI</v>
      </c>
      <c r="Z1746">
        <v>801620</v>
      </c>
      <c r="AA1746" t="str">
        <f>Tabela1[[#This Row],[DESCRIÇÃO]]</f>
        <v>BRASILUX TINTAS TECNICAS LTDA</v>
      </c>
    </row>
    <row r="1747" spans="1:27" x14ac:dyDescent="0.3">
      <c r="A1747" t="s">
        <v>5628</v>
      </c>
      <c r="B1747" t="s">
        <v>547</v>
      </c>
      <c r="C1747" s="1">
        <v>46078</v>
      </c>
      <c r="D1747" s="2">
        <v>4000284112</v>
      </c>
      <c r="E1747" t="s">
        <v>585</v>
      </c>
      <c r="G1747" t="s">
        <v>549</v>
      </c>
      <c r="H1747" t="s">
        <v>24</v>
      </c>
      <c r="I1747">
        <v>109.9</v>
      </c>
      <c r="J1747">
        <v>20</v>
      </c>
      <c r="K1747">
        <v>0</v>
      </c>
      <c r="L1747" s="3">
        <v>2198</v>
      </c>
      <c r="M1747">
        <v>71.430000000000007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 s="3">
        <v>2269.4299999999998</v>
      </c>
      <c r="U1747">
        <v>556</v>
      </c>
      <c r="V1747" t="str">
        <f>VLOOKUP(Tabela1[[#This Row],[CÓD FORNECEDOR]],'[1]BASE FORNECEDORES'!$A:$N,11,0)</f>
        <v>72.770.878/0001-17</v>
      </c>
      <c r="W1747" t="str">
        <f>VLOOKUP(Tabela1[[#This Row],[CNPJ]],'[1]BASE FORNECEDORES'!$K:$R,8,0)</f>
        <v>BRASILUX TINTAS TECNICAS LTDA</v>
      </c>
      <c r="X1747">
        <v>84112</v>
      </c>
      <c r="Y1747" t="str">
        <f>VLOOKUP(Tabela1[[#This Row],[CÓD PRODUTO ]],[1]fornnecedor!$A:$G,7,0)</f>
        <v>EPOXI</v>
      </c>
      <c r="Z1747">
        <v>801620</v>
      </c>
      <c r="AA1747" t="str">
        <f>Tabela1[[#This Row],[DESCRIÇÃO]]</f>
        <v>BRASILUX TINTAS TECNICAS LTDA</v>
      </c>
    </row>
    <row r="1748" spans="1:27" x14ac:dyDescent="0.3">
      <c r="A1748" t="s">
        <v>5628</v>
      </c>
      <c r="B1748" t="s">
        <v>547</v>
      </c>
      <c r="C1748" s="1">
        <v>46078</v>
      </c>
      <c r="D1748" s="2">
        <v>4000284116</v>
      </c>
      <c r="E1748" t="s">
        <v>5047</v>
      </c>
      <c r="G1748" t="s">
        <v>549</v>
      </c>
      <c r="H1748" t="s">
        <v>24</v>
      </c>
      <c r="I1748">
        <v>109.9</v>
      </c>
      <c r="J1748">
        <v>40</v>
      </c>
      <c r="K1748">
        <v>0</v>
      </c>
      <c r="L1748" s="3">
        <v>4396</v>
      </c>
      <c r="M1748">
        <v>142.87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 s="3">
        <v>4538.87</v>
      </c>
      <c r="U1748">
        <v>556</v>
      </c>
      <c r="V1748" t="str">
        <f>VLOOKUP(Tabela1[[#This Row],[CÓD FORNECEDOR]],'[1]BASE FORNECEDORES'!$A:$N,11,0)</f>
        <v>72.770.878/0001-17</v>
      </c>
      <c r="W1748" t="str">
        <f>VLOOKUP(Tabela1[[#This Row],[CNPJ]],'[1]BASE FORNECEDORES'!$K:$R,8,0)</f>
        <v>BRASILUX TINTAS TECNICAS LTDA</v>
      </c>
      <c r="X1748">
        <v>84116</v>
      </c>
      <c r="Y1748" t="str">
        <f>VLOOKUP(Tabela1[[#This Row],[CÓD PRODUTO ]],[1]fornnecedor!$A:$G,7,0)</f>
        <v>EPOXI</v>
      </c>
      <c r="Z1748">
        <v>801620</v>
      </c>
      <c r="AA1748" t="str">
        <f>Tabela1[[#This Row],[DESCRIÇÃO]]</f>
        <v>BRASILUX TINTAS TECNICAS LTDA</v>
      </c>
    </row>
    <row r="1749" spans="1:27" x14ac:dyDescent="0.3">
      <c r="A1749" t="s">
        <v>5628</v>
      </c>
      <c r="B1749" t="s">
        <v>547</v>
      </c>
      <c r="C1749" s="1">
        <v>46078</v>
      </c>
      <c r="D1749" s="2">
        <v>4000284115</v>
      </c>
      <c r="E1749" t="s">
        <v>4921</v>
      </c>
      <c r="G1749" t="s">
        <v>549</v>
      </c>
      <c r="H1749" t="s">
        <v>24</v>
      </c>
      <c r="I1749">
        <v>109.9</v>
      </c>
      <c r="J1749">
        <v>20</v>
      </c>
      <c r="K1749">
        <v>0</v>
      </c>
      <c r="L1749" s="3">
        <v>2198</v>
      </c>
      <c r="M1749">
        <v>71.44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 s="3">
        <v>2269.44</v>
      </c>
      <c r="U1749">
        <v>556</v>
      </c>
      <c r="V1749" t="str">
        <f>VLOOKUP(Tabela1[[#This Row],[CÓD FORNECEDOR]],'[1]BASE FORNECEDORES'!$A:$N,11,0)</f>
        <v>72.770.878/0001-17</v>
      </c>
      <c r="W1749" t="str">
        <f>VLOOKUP(Tabela1[[#This Row],[CNPJ]],'[1]BASE FORNECEDORES'!$K:$R,8,0)</f>
        <v>BRASILUX TINTAS TECNICAS LTDA</v>
      </c>
      <c r="X1749">
        <v>84115</v>
      </c>
      <c r="Y1749" t="str">
        <f>VLOOKUP(Tabela1[[#This Row],[CÓD PRODUTO ]],[1]fornnecedor!$A:$G,7,0)</f>
        <v>EPOXI</v>
      </c>
      <c r="Z1749">
        <v>801620</v>
      </c>
      <c r="AA1749" t="str">
        <f>Tabela1[[#This Row],[DESCRIÇÃO]]</f>
        <v>BRASILUX TINTAS TECNICAS LTDA</v>
      </c>
    </row>
    <row r="1750" spans="1:27" x14ac:dyDescent="0.3">
      <c r="A1750" t="s">
        <v>5628</v>
      </c>
      <c r="B1750" t="s">
        <v>547</v>
      </c>
      <c r="C1750" s="1">
        <v>46078</v>
      </c>
      <c r="D1750" s="2">
        <v>4000284898</v>
      </c>
      <c r="E1750" t="s">
        <v>767</v>
      </c>
      <c r="G1750" t="s">
        <v>549</v>
      </c>
      <c r="H1750" t="s">
        <v>24</v>
      </c>
      <c r="I1750">
        <v>120.9</v>
      </c>
      <c r="J1750">
        <v>20</v>
      </c>
      <c r="K1750">
        <v>0</v>
      </c>
      <c r="L1750" s="3">
        <v>2418</v>
      </c>
      <c r="M1750">
        <v>78.58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 s="3">
        <v>2496.58</v>
      </c>
      <c r="U1750">
        <v>556</v>
      </c>
      <c r="V1750" t="str">
        <f>VLOOKUP(Tabela1[[#This Row],[CÓD FORNECEDOR]],'[1]BASE FORNECEDORES'!$A:$N,11,0)</f>
        <v>72.770.878/0001-17</v>
      </c>
      <c r="W1750" t="str">
        <f>VLOOKUP(Tabela1[[#This Row],[CNPJ]],'[1]BASE FORNECEDORES'!$K:$R,8,0)</f>
        <v>BRASILUX TINTAS TECNICAS LTDA</v>
      </c>
      <c r="X1750">
        <v>84898</v>
      </c>
      <c r="Y1750" t="str">
        <f>VLOOKUP(Tabela1[[#This Row],[CÓD PRODUTO ]],[1]fornnecedor!$A:$G,7,0)</f>
        <v>EPOXI</v>
      </c>
      <c r="Z1750">
        <v>801620</v>
      </c>
      <c r="AA1750" t="str">
        <f>Tabela1[[#This Row],[DESCRIÇÃO]]</f>
        <v>BRASILUX TINTAS TECNICAS LTDA</v>
      </c>
    </row>
    <row r="1751" spans="1:27" x14ac:dyDescent="0.3">
      <c r="A1751" t="s">
        <v>5628</v>
      </c>
      <c r="B1751" t="s">
        <v>547</v>
      </c>
      <c r="C1751" s="1">
        <v>46078</v>
      </c>
      <c r="D1751" s="2">
        <v>4000284899</v>
      </c>
      <c r="E1751" t="s">
        <v>587</v>
      </c>
      <c r="G1751" t="s">
        <v>549</v>
      </c>
      <c r="H1751" t="s">
        <v>24</v>
      </c>
      <c r="I1751">
        <v>120.9</v>
      </c>
      <c r="J1751">
        <v>5</v>
      </c>
      <c r="K1751">
        <v>0</v>
      </c>
      <c r="L1751">
        <v>604.5</v>
      </c>
      <c r="M1751">
        <v>19.649999999999999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624.15</v>
      </c>
      <c r="U1751">
        <v>556</v>
      </c>
      <c r="V1751" t="str">
        <f>VLOOKUP(Tabela1[[#This Row],[CÓD FORNECEDOR]],'[1]BASE FORNECEDORES'!$A:$N,11,0)</f>
        <v>72.770.878/0001-17</v>
      </c>
      <c r="W1751" t="str">
        <f>VLOOKUP(Tabela1[[#This Row],[CNPJ]],'[1]BASE FORNECEDORES'!$K:$R,8,0)</f>
        <v>BRASILUX TINTAS TECNICAS LTDA</v>
      </c>
      <c r="X1751">
        <v>84899</v>
      </c>
      <c r="Y1751" t="str">
        <f>VLOOKUP(Tabela1[[#This Row],[CÓD PRODUTO ]],[1]fornnecedor!$A:$G,7,0)</f>
        <v>EPOXI</v>
      </c>
      <c r="Z1751">
        <v>801620</v>
      </c>
      <c r="AA1751" t="str">
        <f>Tabela1[[#This Row],[DESCRIÇÃO]]</f>
        <v>BRASILUX TINTAS TECNICAS LTDA</v>
      </c>
    </row>
    <row r="1752" spans="1:27" x14ac:dyDescent="0.3">
      <c r="A1752" t="s">
        <v>5628</v>
      </c>
      <c r="B1752" t="s">
        <v>547</v>
      </c>
      <c r="C1752" s="1">
        <v>46078</v>
      </c>
      <c r="D1752" s="2">
        <v>4000284900</v>
      </c>
      <c r="E1752" t="s">
        <v>5163</v>
      </c>
      <c r="G1752" t="s">
        <v>549</v>
      </c>
      <c r="H1752" t="s">
        <v>24</v>
      </c>
      <c r="I1752">
        <v>120.9</v>
      </c>
      <c r="J1752">
        <v>30</v>
      </c>
      <c r="K1752">
        <v>0</v>
      </c>
      <c r="L1752" s="3">
        <v>3627</v>
      </c>
      <c r="M1752">
        <v>117.87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 s="3">
        <v>3744.87</v>
      </c>
      <c r="U1752">
        <v>556</v>
      </c>
      <c r="V1752" t="str">
        <f>VLOOKUP(Tabela1[[#This Row],[CÓD FORNECEDOR]],'[1]BASE FORNECEDORES'!$A:$N,11,0)</f>
        <v>72.770.878/0001-17</v>
      </c>
      <c r="W1752" t="str">
        <f>VLOOKUP(Tabela1[[#This Row],[CNPJ]],'[1]BASE FORNECEDORES'!$K:$R,8,0)</f>
        <v>BRASILUX TINTAS TECNICAS LTDA</v>
      </c>
      <c r="X1752">
        <v>84900</v>
      </c>
      <c r="Y1752" t="str">
        <f>VLOOKUP(Tabela1[[#This Row],[CÓD PRODUTO ]],[1]fornnecedor!$A:$G,7,0)</f>
        <v>EPOXI</v>
      </c>
      <c r="Z1752">
        <v>801620</v>
      </c>
      <c r="AA1752" t="str">
        <f>Tabela1[[#This Row],[DESCRIÇÃO]]</f>
        <v>BRASILUX TINTAS TECNICAS LTDA</v>
      </c>
    </row>
    <row r="1753" spans="1:27" x14ac:dyDescent="0.3">
      <c r="A1753" t="s">
        <v>5628</v>
      </c>
      <c r="B1753" t="s">
        <v>547</v>
      </c>
      <c r="C1753" s="1">
        <v>46078</v>
      </c>
      <c r="D1753" s="2">
        <v>4000285558</v>
      </c>
      <c r="E1753" t="s">
        <v>588</v>
      </c>
      <c r="G1753" t="s">
        <v>549</v>
      </c>
      <c r="H1753" t="s">
        <v>24</v>
      </c>
      <c r="I1753">
        <v>120.9</v>
      </c>
      <c r="J1753">
        <v>30</v>
      </c>
      <c r="K1753">
        <v>0</v>
      </c>
      <c r="L1753" s="3">
        <v>3627</v>
      </c>
      <c r="M1753">
        <v>117.88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 s="3">
        <v>3744.88</v>
      </c>
      <c r="U1753">
        <v>556</v>
      </c>
      <c r="V1753" t="str">
        <f>VLOOKUP(Tabela1[[#This Row],[CÓD FORNECEDOR]],'[1]BASE FORNECEDORES'!$A:$N,11,0)</f>
        <v>72.770.878/0001-17</v>
      </c>
      <c r="W1753" t="str">
        <f>VLOOKUP(Tabela1[[#This Row],[CNPJ]],'[1]BASE FORNECEDORES'!$K:$R,8,0)</f>
        <v>BRASILUX TINTAS TECNICAS LTDA</v>
      </c>
      <c r="X1753">
        <v>85558</v>
      </c>
      <c r="Y1753" t="str">
        <f>VLOOKUP(Tabela1[[#This Row],[CÓD PRODUTO ]],[1]fornnecedor!$A:$G,7,0)</f>
        <v>EPOXI</v>
      </c>
      <c r="Z1753">
        <v>801620</v>
      </c>
      <c r="AA1753" t="str">
        <f>Tabela1[[#This Row],[DESCRIÇÃO]]</f>
        <v>BRASILUX TINTAS TECNICAS LTDA</v>
      </c>
    </row>
    <row r="1754" spans="1:27" x14ac:dyDescent="0.3">
      <c r="A1754" t="s">
        <v>5628</v>
      </c>
      <c r="B1754" t="s">
        <v>547</v>
      </c>
      <c r="C1754" s="1">
        <v>46078</v>
      </c>
      <c r="D1754" s="2">
        <v>4000285292</v>
      </c>
      <c r="E1754" t="s">
        <v>769</v>
      </c>
      <c r="G1754" t="s">
        <v>549</v>
      </c>
      <c r="H1754" t="s">
        <v>24</v>
      </c>
      <c r="I1754">
        <v>120.9</v>
      </c>
      <c r="J1754">
        <v>10</v>
      </c>
      <c r="K1754">
        <v>0</v>
      </c>
      <c r="L1754" s="3">
        <v>1209</v>
      </c>
      <c r="M1754">
        <v>39.29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 s="3">
        <v>1248.29</v>
      </c>
      <c r="U1754">
        <v>556</v>
      </c>
      <c r="V1754" t="str">
        <f>VLOOKUP(Tabela1[[#This Row],[CÓD FORNECEDOR]],'[1]BASE FORNECEDORES'!$A:$N,11,0)</f>
        <v>72.770.878/0001-17</v>
      </c>
      <c r="W1754" t="str">
        <f>VLOOKUP(Tabela1[[#This Row],[CNPJ]],'[1]BASE FORNECEDORES'!$K:$R,8,0)</f>
        <v>BRASILUX TINTAS TECNICAS LTDA</v>
      </c>
      <c r="X1754">
        <v>85292</v>
      </c>
      <c r="Y1754" t="str">
        <f>VLOOKUP(Tabela1[[#This Row],[CÓD PRODUTO ]],[1]fornnecedor!$A:$G,7,0)</f>
        <v>EPOXI</v>
      </c>
      <c r="Z1754">
        <v>801620</v>
      </c>
      <c r="AA1754" t="str">
        <f>Tabela1[[#This Row],[DESCRIÇÃO]]</f>
        <v>BRASILUX TINTAS TECNICAS LTDA</v>
      </c>
    </row>
    <row r="1755" spans="1:27" x14ac:dyDescent="0.3">
      <c r="A1755" t="s">
        <v>5628</v>
      </c>
      <c r="B1755" t="s">
        <v>547</v>
      </c>
      <c r="C1755" s="1">
        <v>46078</v>
      </c>
      <c r="D1755" s="2">
        <v>4000284901</v>
      </c>
      <c r="E1755" t="s">
        <v>5152</v>
      </c>
      <c r="G1755" t="s">
        <v>549</v>
      </c>
      <c r="H1755" t="s">
        <v>24</v>
      </c>
      <c r="I1755">
        <v>120.9</v>
      </c>
      <c r="J1755">
        <v>30</v>
      </c>
      <c r="K1755">
        <v>0</v>
      </c>
      <c r="L1755" s="3">
        <v>3627</v>
      </c>
      <c r="M1755">
        <v>117.88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 s="3">
        <v>3744.88</v>
      </c>
      <c r="U1755">
        <v>556</v>
      </c>
      <c r="V1755" t="str">
        <f>VLOOKUP(Tabela1[[#This Row],[CÓD FORNECEDOR]],'[1]BASE FORNECEDORES'!$A:$N,11,0)</f>
        <v>72.770.878/0001-17</v>
      </c>
      <c r="W1755" t="str">
        <f>VLOOKUP(Tabela1[[#This Row],[CNPJ]],'[1]BASE FORNECEDORES'!$K:$R,8,0)</f>
        <v>BRASILUX TINTAS TECNICAS LTDA</v>
      </c>
      <c r="X1755">
        <v>84901</v>
      </c>
      <c r="Y1755" t="str">
        <f>VLOOKUP(Tabela1[[#This Row],[CÓD PRODUTO ]],[1]fornnecedor!$A:$G,7,0)</f>
        <v>EPOXI</v>
      </c>
      <c r="Z1755">
        <v>801620</v>
      </c>
      <c r="AA1755" t="str">
        <f>Tabela1[[#This Row],[DESCRIÇÃO]]</f>
        <v>BRASILUX TINTAS TECNICAS LTDA</v>
      </c>
    </row>
    <row r="1756" spans="1:27" x14ac:dyDescent="0.3">
      <c r="A1756" t="s">
        <v>5628</v>
      </c>
      <c r="B1756" t="s">
        <v>547</v>
      </c>
      <c r="C1756" s="1">
        <v>46078</v>
      </c>
      <c r="D1756" s="2">
        <v>3000184268</v>
      </c>
      <c r="E1756" t="s">
        <v>551</v>
      </c>
      <c r="G1756" t="s">
        <v>549</v>
      </c>
      <c r="H1756" t="s">
        <v>24</v>
      </c>
      <c r="I1756">
        <v>149.9</v>
      </c>
      <c r="J1756">
        <v>10</v>
      </c>
      <c r="K1756">
        <v>0</v>
      </c>
      <c r="L1756" s="3">
        <v>1499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 s="3">
        <v>1499</v>
      </c>
      <c r="U1756">
        <v>556</v>
      </c>
      <c r="V1756" t="str">
        <f>VLOOKUP(Tabela1[[#This Row],[CÓD FORNECEDOR]],'[1]BASE FORNECEDORES'!$A:$N,11,0)</f>
        <v>72.770.878/0001-17</v>
      </c>
      <c r="W1756" t="str">
        <f>VLOOKUP(Tabela1[[#This Row],[CNPJ]],'[1]BASE FORNECEDORES'!$K:$R,8,0)</f>
        <v>BRASILUX TINTAS TECNICAS LTDA</v>
      </c>
      <c r="X1756">
        <v>84268</v>
      </c>
      <c r="Y1756" t="str">
        <f>VLOOKUP(Tabela1[[#This Row],[CÓD PRODUTO ]],[1]fornnecedor!$A:$G,7,0)</f>
        <v>TINTA PAREDE</v>
      </c>
      <c r="Z1756">
        <v>801620</v>
      </c>
      <c r="AA1756" t="str">
        <f>Tabela1[[#This Row],[DESCRIÇÃO]]</f>
        <v>BRASILUX TINTAS TECNICAS LTDA</v>
      </c>
    </row>
    <row r="1757" spans="1:27" x14ac:dyDescent="0.3">
      <c r="A1757" t="s">
        <v>5628</v>
      </c>
      <c r="B1757" t="s">
        <v>547</v>
      </c>
      <c r="C1757" s="1">
        <v>46078</v>
      </c>
      <c r="D1757" s="2">
        <v>3000184718</v>
      </c>
      <c r="E1757" t="s">
        <v>589</v>
      </c>
      <c r="G1757" t="s">
        <v>549</v>
      </c>
      <c r="H1757" t="s">
        <v>24</v>
      </c>
      <c r="I1757">
        <v>149.9</v>
      </c>
      <c r="J1757">
        <v>3</v>
      </c>
      <c r="K1757">
        <v>0</v>
      </c>
      <c r="L1757">
        <v>449.7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449.7</v>
      </c>
      <c r="U1757">
        <v>556</v>
      </c>
      <c r="V1757" t="str">
        <f>VLOOKUP(Tabela1[[#This Row],[CÓD FORNECEDOR]],'[1]BASE FORNECEDORES'!$A:$N,11,0)</f>
        <v>72.770.878/0001-17</v>
      </c>
      <c r="W1757" t="str">
        <f>VLOOKUP(Tabela1[[#This Row],[CNPJ]],'[1]BASE FORNECEDORES'!$K:$R,8,0)</f>
        <v>BRASILUX TINTAS TECNICAS LTDA</v>
      </c>
      <c r="X1757">
        <v>84718</v>
      </c>
      <c r="Y1757" t="str">
        <f>VLOOKUP(Tabela1[[#This Row],[CÓD PRODUTO ]],[1]fornnecedor!$A:$G,7,0)</f>
        <v>TINTA PAREDE</v>
      </c>
      <c r="Z1757">
        <v>801620</v>
      </c>
      <c r="AA1757" t="str">
        <f>Tabela1[[#This Row],[DESCRIÇÃO]]</f>
        <v>BRASILUX TINTAS TECNICAS LTDA</v>
      </c>
    </row>
    <row r="1758" spans="1:27" x14ac:dyDescent="0.3">
      <c r="A1758" t="s">
        <v>5629</v>
      </c>
      <c r="B1758" t="s">
        <v>547</v>
      </c>
      <c r="C1758" s="1">
        <v>46078</v>
      </c>
      <c r="D1758" s="2">
        <v>3000684615</v>
      </c>
      <c r="E1758" t="s">
        <v>3329</v>
      </c>
      <c r="G1758" t="s">
        <v>549</v>
      </c>
      <c r="H1758" t="s">
        <v>24</v>
      </c>
      <c r="I1758">
        <v>13.85</v>
      </c>
      <c r="J1758">
        <v>6</v>
      </c>
      <c r="K1758">
        <v>0</v>
      </c>
      <c r="L1758">
        <v>83.1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83.1</v>
      </c>
      <c r="U1758">
        <v>556</v>
      </c>
      <c r="V1758" t="str">
        <f>VLOOKUP(Tabela1[[#This Row],[CÓD FORNECEDOR]],'[1]BASE FORNECEDORES'!$A:$N,11,0)</f>
        <v>72.770.878/0001-17</v>
      </c>
      <c r="W1758" t="str">
        <f>VLOOKUP(Tabela1[[#This Row],[CNPJ]],'[1]BASE FORNECEDORES'!$K:$R,8,0)</f>
        <v>BRASILUX TINTAS TECNICAS LTDA</v>
      </c>
      <c r="X1758">
        <v>84615</v>
      </c>
      <c r="Y1758" t="str">
        <f>VLOOKUP(Tabela1[[#This Row],[CÓD PRODUTO ]],[1]fornnecedor!$A:$G,7,0)</f>
        <v>BASES IMOBILIÁRIAS</v>
      </c>
      <c r="Z1758">
        <v>801621</v>
      </c>
      <c r="AA1758" t="str">
        <f>Tabela1[[#This Row],[DESCRIÇÃO]]</f>
        <v>BRASILUX TINTAS TECNICAS LTDA</v>
      </c>
    </row>
    <row r="1759" spans="1:27" x14ac:dyDescent="0.3">
      <c r="A1759" t="s">
        <v>5629</v>
      </c>
      <c r="B1759" t="s">
        <v>547</v>
      </c>
      <c r="C1759" s="1">
        <v>46078</v>
      </c>
      <c r="D1759" s="2">
        <v>3000684618</v>
      </c>
      <c r="E1759" t="s">
        <v>3862</v>
      </c>
      <c r="G1759" t="s">
        <v>549</v>
      </c>
      <c r="H1759" t="s">
        <v>24</v>
      </c>
      <c r="I1759">
        <v>45.5</v>
      </c>
      <c r="J1759">
        <v>4</v>
      </c>
      <c r="K1759">
        <v>0</v>
      </c>
      <c r="L1759">
        <v>181.99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181.99</v>
      </c>
      <c r="U1759">
        <v>556</v>
      </c>
      <c r="V1759" t="str">
        <f>VLOOKUP(Tabela1[[#This Row],[CÓD FORNECEDOR]],'[1]BASE FORNECEDORES'!$A:$N,11,0)</f>
        <v>72.770.878/0001-17</v>
      </c>
      <c r="W1759" t="str">
        <f>VLOOKUP(Tabela1[[#This Row],[CNPJ]],'[1]BASE FORNECEDORES'!$K:$R,8,0)</f>
        <v>BRASILUX TINTAS TECNICAS LTDA</v>
      </c>
      <c r="X1759">
        <v>84618</v>
      </c>
      <c r="Y1759" t="str">
        <f>VLOOKUP(Tabela1[[#This Row],[CÓD PRODUTO ]],[1]fornnecedor!$A:$G,7,0)</f>
        <v>BASES IMOBILIÁRIAS</v>
      </c>
      <c r="Z1759">
        <v>801621</v>
      </c>
      <c r="AA1759" t="str">
        <f>Tabela1[[#This Row],[DESCRIÇÃO]]</f>
        <v>BRASILUX TINTAS TECNICAS LTDA</v>
      </c>
    </row>
    <row r="1760" spans="1:27" x14ac:dyDescent="0.3">
      <c r="A1760" t="s">
        <v>5629</v>
      </c>
      <c r="B1760" t="s">
        <v>547</v>
      </c>
      <c r="C1760" s="1">
        <v>46078</v>
      </c>
      <c r="D1760" s="2">
        <v>3000684611</v>
      </c>
      <c r="E1760" t="s">
        <v>3486</v>
      </c>
      <c r="G1760" t="s">
        <v>549</v>
      </c>
      <c r="H1760" t="s">
        <v>24</v>
      </c>
      <c r="I1760">
        <v>34.32</v>
      </c>
      <c r="J1760">
        <v>4</v>
      </c>
      <c r="K1760">
        <v>0</v>
      </c>
      <c r="L1760">
        <v>137.29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137.29</v>
      </c>
      <c r="U1760">
        <v>556</v>
      </c>
      <c r="V1760" t="str">
        <f>VLOOKUP(Tabela1[[#This Row],[CÓD FORNECEDOR]],'[1]BASE FORNECEDORES'!$A:$N,11,0)</f>
        <v>72.770.878/0001-17</v>
      </c>
      <c r="W1760" t="str">
        <f>VLOOKUP(Tabela1[[#This Row],[CNPJ]],'[1]BASE FORNECEDORES'!$K:$R,8,0)</f>
        <v>BRASILUX TINTAS TECNICAS LTDA</v>
      </c>
      <c r="X1760">
        <v>84611</v>
      </c>
      <c r="Y1760" t="str">
        <f>VLOOKUP(Tabela1[[#This Row],[CÓD PRODUTO ]],[1]fornnecedor!$A:$G,7,0)</f>
        <v>BASES IMOBILIÁRIAS</v>
      </c>
      <c r="Z1760">
        <v>801621</v>
      </c>
      <c r="AA1760" t="str">
        <f>Tabela1[[#This Row],[DESCRIÇÃO]]</f>
        <v>BRASILUX TINTAS TECNICAS LTDA</v>
      </c>
    </row>
    <row r="1761" spans="1:27" x14ac:dyDescent="0.3">
      <c r="A1761" t="s">
        <v>5629</v>
      </c>
      <c r="B1761" t="s">
        <v>547</v>
      </c>
      <c r="C1761" s="1">
        <v>46078</v>
      </c>
      <c r="D1761" s="2">
        <v>2004584564</v>
      </c>
      <c r="E1761" t="s">
        <v>604</v>
      </c>
      <c r="G1761" t="s">
        <v>549</v>
      </c>
      <c r="H1761" t="s">
        <v>24</v>
      </c>
      <c r="I1761">
        <v>18.04</v>
      </c>
      <c r="J1761">
        <v>60</v>
      </c>
      <c r="K1761">
        <v>0</v>
      </c>
      <c r="L1761" s="3">
        <v>1082.47</v>
      </c>
      <c r="M1761">
        <v>35.18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 s="3">
        <v>1117.6500000000001</v>
      </c>
      <c r="U1761">
        <v>556</v>
      </c>
      <c r="V1761" t="str">
        <f>VLOOKUP(Tabela1[[#This Row],[CÓD FORNECEDOR]],'[1]BASE FORNECEDORES'!$A:$N,11,0)</f>
        <v>72.770.878/0001-17</v>
      </c>
      <c r="W1761" t="str">
        <f>VLOOKUP(Tabela1[[#This Row],[CNPJ]],'[1]BASE FORNECEDORES'!$K:$R,8,0)</f>
        <v>BRASILUX TINTAS TECNICAS LTDA</v>
      </c>
      <c r="X1761">
        <v>84564</v>
      </c>
      <c r="Y1761" t="str">
        <f>VLOOKUP(Tabela1[[#This Row],[CÓD PRODUTO ]],[1]fornnecedor!$A:$G,7,0)</f>
        <v>PRETO FOSCO VINÍLICO</v>
      </c>
      <c r="Z1761">
        <v>801621</v>
      </c>
      <c r="AA1761" t="str">
        <f>Tabela1[[#This Row],[DESCRIÇÃO]]</f>
        <v>BRASILUX TINTAS TECNICAS LTDA</v>
      </c>
    </row>
    <row r="1762" spans="1:27" x14ac:dyDescent="0.3">
      <c r="A1762" t="s">
        <v>5629</v>
      </c>
      <c r="B1762" t="s">
        <v>547</v>
      </c>
      <c r="C1762" s="1">
        <v>46078</v>
      </c>
      <c r="D1762" s="2">
        <v>2003584105</v>
      </c>
      <c r="E1762" t="s">
        <v>605</v>
      </c>
      <c r="G1762" t="s">
        <v>549</v>
      </c>
      <c r="H1762" t="s">
        <v>24</v>
      </c>
      <c r="I1762">
        <v>20.81</v>
      </c>
      <c r="J1762">
        <v>6</v>
      </c>
      <c r="K1762">
        <v>0</v>
      </c>
      <c r="L1762">
        <v>124.87</v>
      </c>
      <c r="M1762">
        <v>4.0599999999999996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128.93</v>
      </c>
      <c r="U1762">
        <v>556</v>
      </c>
      <c r="V1762" t="str">
        <f>VLOOKUP(Tabela1[[#This Row],[CÓD FORNECEDOR]],'[1]BASE FORNECEDORES'!$A:$N,11,0)</f>
        <v>72.770.878/0001-17</v>
      </c>
      <c r="W1762" t="str">
        <f>VLOOKUP(Tabela1[[#This Row],[CNPJ]],'[1]BASE FORNECEDORES'!$K:$R,8,0)</f>
        <v>BRASILUX TINTAS TECNICAS LTDA</v>
      </c>
      <c r="X1762">
        <v>84105</v>
      </c>
      <c r="Y1762" t="str">
        <f>VLOOKUP(Tabela1[[#This Row],[CÓD PRODUTO ]],[1]fornnecedor!$A:$G,7,0)</f>
        <v>PRIMER AUTOMOTIVO</v>
      </c>
      <c r="Z1762">
        <v>801621</v>
      </c>
      <c r="AA1762" t="str">
        <f>Tabela1[[#This Row],[DESCRIÇÃO]]</f>
        <v>BRASILUX TINTAS TECNICAS LTDA</v>
      </c>
    </row>
    <row r="1763" spans="1:27" x14ac:dyDescent="0.3">
      <c r="A1763" t="s">
        <v>5629</v>
      </c>
      <c r="B1763" t="s">
        <v>547</v>
      </c>
      <c r="C1763" s="1">
        <v>46078</v>
      </c>
      <c r="D1763" s="2">
        <v>2004785448</v>
      </c>
      <c r="E1763" t="s">
        <v>606</v>
      </c>
      <c r="G1763" t="s">
        <v>549</v>
      </c>
      <c r="H1763" t="s">
        <v>24</v>
      </c>
      <c r="I1763">
        <v>70.819999999999993</v>
      </c>
      <c r="J1763">
        <v>4</v>
      </c>
      <c r="K1763">
        <v>0</v>
      </c>
      <c r="L1763">
        <v>283.27</v>
      </c>
      <c r="M1763">
        <v>9.1999999999999993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292.47000000000003</v>
      </c>
      <c r="U1763">
        <v>556</v>
      </c>
      <c r="V1763" t="str">
        <f>VLOOKUP(Tabela1[[#This Row],[CÓD FORNECEDOR]],'[1]BASE FORNECEDORES'!$A:$N,11,0)</f>
        <v>72.770.878/0001-17</v>
      </c>
      <c r="W1763" t="str">
        <f>VLOOKUP(Tabela1[[#This Row],[CNPJ]],'[1]BASE FORNECEDORES'!$K:$R,8,0)</f>
        <v>BRASILUX TINTAS TECNICAS LTDA</v>
      </c>
      <c r="X1763">
        <v>85448</v>
      </c>
      <c r="Y1763" t="str">
        <f>VLOOKUP(Tabela1[[#This Row],[CÓD PRODUTO ]],[1]fornnecedor!$A:$G,7,0)</f>
        <v>TINTAS LACA</v>
      </c>
      <c r="Z1763">
        <v>801621</v>
      </c>
      <c r="AA1763" t="str">
        <f>Tabela1[[#This Row],[DESCRIÇÃO]]</f>
        <v>BRASILUX TINTAS TECNICAS LTDA</v>
      </c>
    </row>
    <row r="1764" spans="1:27" x14ac:dyDescent="0.3">
      <c r="A1764" t="s">
        <v>5629</v>
      </c>
      <c r="B1764" t="s">
        <v>547</v>
      </c>
      <c r="C1764" s="1">
        <v>46078</v>
      </c>
      <c r="D1764" s="2">
        <v>2004784717</v>
      </c>
      <c r="E1764" t="s">
        <v>607</v>
      </c>
      <c r="G1764" t="s">
        <v>549</v>
      </c>
      <c r="H1764" t="s">
        <v>24</v>
      </c>
      <c r="I1764">
        <v>19.27</v>
      </c>
      <c r="J1764">
        <v>6</v>
      </c>
      <c r="K1764">
        <v>0</v>
      </c>
      <c r="L1764">
        <v>115.63</v>
      </c>
      <c r="M1764">
        <v>3.76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119.39</v>
      </c>
      <c r="U1764">
        <v>556</v>
      </c>
      <c r="V1764" t="str">
        <f>VLOOKUP(Tabela1[[#This Row],[CÓD FORNECEDOR]],'[1]BASE FORNECEDORES'!$A:$N,11,0)</f>
        <v>72.770.878/0001-17</v>
      </c>
      <c r="W1764" t="str">
        <f>VLOOKUP(Tabela1[[#This Row],[CNPJ]],'[1]BASE FORNECEDORES'!$K:$R,8,0)</f>
        <v>BRASILUX TINTAS TECNICAS LTDA</v>
      </c>
      <c r="X1764">
        <v>84717</v>
      </c>
      <c r="Y1764" t="str">
        <f>VLOOKUP(Tabela1[[#This Row],[CÓD PRODUTO ]],[1]fornnecedor!$A:$G,7,0)</f>
        <v>TINTAS LACA</v>
      </c>
      <c r="Z1764">
        <v>801621</v>
      </c>
      <c r="AA1764" t="str">
        <f>Tabela1[[#This Row],[DESCRIÇÃO]]</f>
        <v>BRASILUX TINTAS TECNICAS LTDA</v>
      </c>
    </row>
    <row r="1765" spans="1:27" x14ac:dyDescent="0.3">
      <c r="A1765" t="s">
        <v>5629</v>
      </c>
      <c r="B1765" t="s">
        <v>547</v>
      </c>
      <c r="C1765" s="1">
        <v>46078</v>
      </c>
      <c r="D1765" s="2">
        <v>4000384489</v>
      </c>
      <c r="E1765" t="s">
        <v>608</v>
      </c>
      <c r="G1765" t="s">
        <v>549</v>
      </c>
      <c r="H1765" t="s">
        <v>24</v>
      </c>
      <c r="I1765">
        <v>359.93</v>
      </c>
      <c r="J1765">
        <v>4</v>
      </c>
      <c r="K1765">
        <v>0</v>
      </c>
      <c r="L1765" s="3">
        <v>1439.7</v>
      </c>
      <c r="M1765">
        <v>46.79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s="3">
        <v>1486.49</v>
      </c>
      <c r="U1765">
        <v>556</v>
      </c>
      <c r="V1765" t="str">
        <f>VLOOKUP(Tabela1[[#This Row],[CÓD FORNECEDOR]],'[1]BASE FORNECEDORES'!$A:$N,11,0)</f>
        <v>72.770.878/0001-17</v>
      </c>
      <c r="W1765" t="str">
        <f>VLOOKUP(Tabela1[[#This Row],[CNPJ]],'[1]BASE FORNECEDORES'!$K:$R,8,0)</f>
        <v>BRASILUX TINTAS TECNICAS LTDA</v>
      </c>
      <c r="X1765">
        <v>84489</v>
      </c>
      <c r="Y1765" t="str">
        <f>VLOOKUP(Tabela1[[#This Row],[CÓD PRODUTO ]],[1]fornnecedor!$A:$G,7,0)</f>
        <v xml:space="preserve">BASES SISTEMA NO MACHINE </v>
      </c>
      <c r="Z1765">
        <v>801621</v>
      </c>
      <c r="AA1765" t="str">
        <f>Tabela1[[#This Row],[DESCRIÇÃO]]</f>
        <v>BRASILUX TINTAS TECNICAS LTDA</v>
      </c>
    </row>
    <row r="1766" spans="1:27" x14ac:dyDescent="0.3">
      <c r="A1766" t="s">
        <v>5629</v>
      </c>
      <c r="B1766" t="s">
        <v>547</v>
      </c>
      <c r="C1766" s="1">
        <v>46078</v>
      </c>
      <c r="D1766" s="2">
        <v>4000184217</v>
      </c>
      <c r="E1766" t="s">
        <v>610</v>
      </c>
      <c r="G1766" t="s">
        <v>549</v>
      </c>
      <c r="H1766" t="s">
        <v>24</v>
      </c>
      <c r="I1766">
        <v>37.979999999999997</v>
      </c>
      <c r="J1766">
        <v>4</v>
      </c>
      <c r="K1766">
        <v>0</v>
      </c>
      <c r="L1766">
        <v>151.91999999999999</v>
      </c>
      <c r="M1766">
        <v>4.9400000000000004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156.86000000000001</v>
      </c>
      <c r="U1766">
        <v>556</v>
      </c>
      <c r="V1766" t="str">
        <f>VLOOKUP(Tabela1[[#This Row],[CÓD FORNECEDOR]],'[1]BASE FORNECEDORES'!$A:$N,11,0)</f>
        <v>72.770.878/0001-17</v>
      </c>
      <c r="W1766" t="str">
        <f>VLOOKUP(Tabela1[[#This Row],[CNPJ]],'[1]BASE FORNECEDORES'!$K:$R,8,0)</f>
        <v>BRASILUX TINTAS TECNICAS LTDA</v>
      </c>
      <c r="X1766">
        <v>84217</v>
      </c>
      <c r="Y1766" t="str">
        <f>VLOOKUP(Tabela1[[#This Row],[CÓD PRODUTO ]],[1]fornnecedor!$A:$G,7,0)</f>
        <v>ESMALTES</v>
      </c>
      <c r="Z1766">
        <v>801621</v>
      </c>
      <c r="AA1766" t="str">
        <f>Tabela1[[#This Row],[DESCRIÇÃO]]</f>
        <v>BRASILUX TINTAS TECNICAS LTDA</v>
      </c>
    </row>
    <row r="1767" spans="1:27" x14ac:dyDescent="0.3">
      <c r="A1767" t="s">
        <v>5629</v>
      </c>
      <c r="B1767" t="s">
        <v>547</v>
      </c>
      <c r="C1767" s="1">
        <v>46078</v>
      </c>
      <c r="D1767" s="2">
        <v>3000284050</v>
      </c>
      <c r="E1767" t="s">
        <v>3282</v>
      </c>
      <c r="G1767" t="s">
        <v>549</v>
      </c>
      <c r="H1767" t="s">
        <v>24</v>
      </c>
      <c r="I1767">
        <v>26.28</v>
      </c>
      <c r="J1767">
        <v>4</v>
      </c>
      <c r="K1767">
        <v>0</v>
      </c>
      <c r="L1767">
        <v>105.11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105.11</v>
      </c>
      <c r="U1767">
        <v>556</v>
      </c>
      <c r="V1767" t="str">
        <f>VLOOKUP(Tabela1[[#This Row],[CÓD FORNECEDOR]],'[1]BASE FORNECEDORES'!$A:$N,11,0)</f>
        <v>72.770.878/0001-17</v>
      </c>
      <c r="W1767" t="str">
        <f>VLOOKUP(Tabela1[[#This Row],[CNPJ]],'[1]BASE FORNECEDORES'!$K:$R,8,0)</f>
        <v>BRASILUX TINTAS TECNICAS LTDA</v>
      </c>
      <c r="X1767">
        <v>84050</v>
      </c>
      <c r="Y1767" t="str">
        <f>VLOOKUP(Tabela1[[#This Row],[CÓD PRODUTO ]],[1]fornnecedor!$A:$G,7,0)</f>
        <v>IMPERMEABILIZANTES</v>
      </c>
      <c r="Z1767">
        <v>801621</v>
      </c>
      <c r="AA1767" t="str">
        <f>Tabela1[[#This Row],[DESCRIÇÃO]]</f>
        <v>BRASILUX TINTAS TECNICAS LTDA</v>
      </c>
    </row>
    <row r="1768" spans="1:27" x14ac:dyDescent="0.3">
      <c r="A1768" t="s">
        <v>5629</v>
      </c>
      <c r="B1768" t="s">
        <v>547</v>
      </c>
      <c r="C1768" s="1">
        <v>46078</v>
      </c>
      <c r="D1768" s="2">
        <v>2004784757</v>
      </c>
      <c r="E1768" t="s">
        <v>4316</v>
      </c>
      <c r="G1768" t="s">
        <v>549</v>
      </c>
      <c r="H1768" t="s">
        <v>24</v>
      </c>
      <c r="I1768">
        <v>90.53</v>
      </c>
      <c r="J1768">
        <v>4</v>
      </c>
      <c r="K1768">
        <v>0</v>
      </c>
      <c r="L1768">
        <v>362.14</v>
      </c>
      <c r="M1768">
        <v>11.77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373.91</v>
      </c>
      <c r="U1768">
        <v>556</v>
      </c>
      <c r="V1768" t="str">
        <f>VLOOKUP(Tabela1[[#This Row],[CÓD FORNECEDOR]],'[1]BASE FORNECEDORES'!$A:$N,11,0)</f>
        <v>72.770.878/0001-17</v>
      </c>
      <c r="W1768" t="str">
        <f>VLOOKUP(Tabela1[[#This Row],[CNPJ]],'[1]BASE FORNECEDORES'!$K:$R,8,0)</f>
        <v>BRASILUX TINTAS TECNICAS LTDA</v>
      </c>
      <c r="X1768">
        <v>84757</v>
      </c>
      <c r="Y1768" t="str">
        <f>VLOOKUP(Tabela1[[#This Row],[CÓD PRODUTO ]],[1]fornnecedor!$A:$G,7,0)</f>
        <v>TINTAS LACA</v>
      </c>
      <c r="Z1768">
        <v>801621</v>
      </c>
      <c r="AA1768" t="str">
        <f>Tabela1[[#This Row],[DESCRIÇÃO]]</f>
        <v>BRASILUX TINTAS TECNICAS LTDA</v>
      </c>
    </row>
    <row r="1769" spans="1:27" x14ac:dyDescent="0.3">
      <c r="A1769" t="s">
        <v>5629</v>
      </c>
      <c r="B1769" t="s">
        <v>547</v>
      </c>
      <c r="C1769" s="1">
        <v>46078</v>
      </c>
      <c r="D1769" s="2">
        <v>2004785246</v>
      </c>
      <c r="E1769" t="s">
        <v>619</v>
      </c>
      <c r="G1769" t="s">
        <v>549</v>
      </c>
      <c r="H1769" t="s">
        <v>24</v>
      </c>
      <c r="I1769">
        <v>90.56</v>
      </c>
      <c r="J1769">
        <v>24</v>
      </c>
      <c r="K1769">
        <v>0</v>
      </c>
      <c r="L1769" s="3">
        <v>2173.33</v>
      </c>
      <c r="M1769">
        <v>70.63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s="3">
        <v>2243.96</v>
      </c>
      <c r="U1769">
        <v>556</v>
      </c>
      <c r="V1769" t="str">
        <f>VLOOKUP(Tabela1[[#This Row],[CÓD FORNECEDOR]],'[1]BASE FORNECEDORES'!$A:$N,11,0)</f>
        <v>72.770.878/0001-17</v>
      </c>
      <c r="W1769" t="str">
        <f>VLOOKUP(Tabela1[[#This Row],[CNPJ]],'[1]BASE FORNECEDORES'!$K:$R,8,0)</f>
        <v>BRASILUX TINTAS TECNICAS LTDA</v>
      </c>
      <c r="X1769">
        <v>85246</v>
      </c>
      <c r="Y1769" t="str">
        <f>VLOOKUP(Tabela1[[#This Row],[CÓD PRODUTO ]],[1]fornnecedor!$A:$G,7,0)</f>
        <v>TINTAS LACA</v>
      </c>
      <c r="Z1769">
        <v>801621</v>
      </c>
      <c r="AA1769" t="str">
        <f>Tabela1[[#This Row],[DESCRIÇÃO]]</f>
        <v>BRASILUX TINTAS TECNICAS LTDA</v>
      </c>
    </row>
    <row r="1770" spans="1:27" x14ac:dyDescent="0.3">
      <c r="A1770" t="s">
        <v>5629</v>
      </c>
      <c r="B1770" t="s">
        <v>547</v>
      </c>
      <c r="C1770" s="1">
        <v>46078</v>
      </c>
      <c r="D1770" s="2">
        <v>2004785165</v>
      </c>
      <c r="E1770" t="s">
        <v>620</v>
      </c>
      <c r="G1770" t="s">
        <v>549</v>
      </c>
      <c r="H1770" t="s">
        <v>24</v>
      </c>
      <c r="I1770">
        <v>24.66</v>
      </c>
      <c r="J1770">
        <v>12</v>
      </c>
      <c r="K1770">
        <v>0</v>
      </c>
      <c r="L1770">
        <v>295.95999999999998</v>
      </c>
      <c r="M1770">
        <v>9.6199999999999992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305.58</v>
      </c>
      <c r="U1770">
        <v>556</v>
      </c>
      <c r="V1770" t="str">
        <f>VLOOKUP(Tabela1[[#This Row],[CÓD FORNECEDOR]],'[1]BASE FORNECEDORES'!$A:$N,11,0)</f>
        <v>72.770.878/0001-17</v>
      </c>
      <c r="W1770" t="str">
        <f>VLOOKUP(Tabela1[[#This Row],[CNPJ]],'[1]BASE FORNECEDORES'!$K:$R,8,0)</f>
        <v>BRASILUX TINTAS TECNICAS LTDA</v>
      </c>
      <c r="X1770">
        <v>85165</v>
      </c>
      <c r="Y1770" t="str">
        <f>VLOOKUP(Tabela1[[#This Row],[CÓD PRODUTO ]],[1]fornnecedor!$A:$G,7,0)</f>
        <v>TINTAS LACA</v>
      </c>
      <c r="Z1770">
        <v>801621</v>
      </c>
      <c r="AA1770" t="str">
        <f>Tabela1[[#This Row],[DESCRIÇÃO]]</f>
        <v>BRASILUX TINTAS TECNICAS LTDA</v>
      </c>
    </row>
    <row r="1771" spans="1:27" x14ac:dyDescent="0.3">
      <c r="A1771" t="s">
        <v>5629</v>
      </c>
      <c r="B1771" t="s">
        <v>547</v>
      </c>
      <c r="C1771" s="1">
        <v>46078</v>
      </c>
      <c r="D1771" s="2">
        <v>2004784107</v>
      </c>
      <c r="E1771" t="s">
        <v>621</v>
      </c>
      <c r="G1771" t="s">
        <v>549</v>
      </c>
      <c r="H1771" t="s">
        <v>24</v>
      </c>
      <c r="I1771">
        <v>23.68</v>
      </c>
      <c r="J1771">
        <v>6</v>
      </c>
      <c r="K1771">
        <v>0</v>
      </c>
      <c r="L1771">
        <v>142.09</v>
      </c>
      <c r="M1771">
        <v>4.62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146.71</v>
      </c>
      <c r="U1771">
        <v>556</v>
      </c>
      <c r="V1771" t="str">
        <f>VLOOKUP(Tabela1[[#This Row],[CÓD FORNECEDOR]],'[1]BASE FORNECEDORES'!$A:$N,11,0)</f>
        <v>72.770.878/0001-17</v>
      </c>
      <c r="W1771" t="str">
        <f>VLOOKUP(Tabela1[[#This Row],[CNPJ]],'[1]BASE FORNECEDORES'!$K:$R,8,0)</f>
        <v>BRASILUX TINTAS TECNICAS LTDA</v>
      </c>
      <c r="X1771">
        <v>84107</v>
      </c>
      <c r="Y1771" t="str">
        <f>VLOOKUP(Tabela1[[#This Row],[CÓD PRODUTO ]],[1]fornnecedor!$A:$G,7,0)</f>
        <v>TINTAS LACA</v>
      </c>
      <c r="Z1771">
        <v>801621</v>
      </c>
      <c r="AA1771" t="str">
        <f>Tabela1[[#This Row],[DESCRIÇÃO]]</f>
        <v>BRASILUX TINTAS TECNICAS LTDA</v>
      </c>
    </row>
    <row r="1772" spans="1:27" x14ac:dyDescent="0.3">
      <c r="A1772" t="s">
        <v>5629</v>
      </c>
      <c r="B1772" t="s">
        <v>547</v>
      </c>
      <c r="C1772" s="1">
        <v>46078</v>
      </c>
      <c r="D1772" s="2">
        <v>2004784487</v>
      </c>
      <c r="E1772" t="s">
        <v>622</v>
      </c>
      <c r="G1772" t="s">
        <v>549</v>
      </c>
      <c r="H1772" t="s">
        <v>24</v>
      </c>
      <c r="I1772">
        <v>21.4</v>
      </c>
      <c r="J1772">
        <v>42</v>
      </c>
      <c r="K1772">
        <v>0</v>
      </c>
      <c r="L1772">
        <v>898.8</v>
      </c>
      <c r="M1772">
        <v>29.21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928.01</v>
      </c>
      <c r="U1772">
        <v>556</v>
      </c>
      <c r="V1772" t="str">
        <f>VLOOKUP(Tabela1[[#This Row],[CÓD FORNECEDOR]],'[1]BASE FORNECEDORES'!$A:$N,11,0)</f>
        <v>72.770.878/0001-17</v>
      </c>
      <c r="W1772" t="str">
        <f>VLOOKUP(Tabela1[[#This Row],[CNPJ]],'[1]BASE FORNECEDORES'!$K:$R,8,0)</f>
        <v>BRASILUX TINTAS TECNICAS LTDA</v>
      </c>
      <c r="X1772">
        <v>84487</v>
      </c>
      <c r="Y1772" t="str">
        <f>VLOOKUP(Tabela1[[#This Row],[CÓD PRODUTO ]],[1]fornnecedor!$A:$G,7,0)</f>
        <v>TINTAS LACA</v>
      </c>
      <c r="Z1772">
        <v>801621</v>
      </c>
      <c r="AA1772" t="str">
        <f>Tabela1[[#This Row],[DESCRIÇÃO]]</f>
        <v>BRASILUX TINTAS TECNICAS LTDA</v>
      </c>
    </row>
    <row r="1773" spans="1:27" x14ac:dyDescent="0.3">
      <c r="A1773" t="s">
        <v>5629</v>
      </c>
      <c r="B1773" t="s">
        <v>547</v>
      </c>
      <c r="C1773" s="1">
        <v>46078</v>
      </c>
      <c r="D1773" s="2">
        <v>2004784108</v>
      </c>
      <c r="E1773" t="s">
        <v>624</v>
      </c>
      <c r="G1773" t="s">
        <v>549</v>
      </c>
      <c r="H1773" t="s">
        <v>24</v>
      </c>
      <c r="I1773">
        <v>20.260000000000002</v>
      </c>
      <c r="J1773">
        <v>198</v>
      </c>
      <c r="K1773">
        <v>0</v>
      </c>
      <c r="L1773" s="3">
        <v>4010.96</v>
      </c>
      <c r="M1773">
        <v>130.36000000000001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 s="3">
        <v>4141.32</v>
      </c>
      <c r="U1773">
        <v>556</v>
      </c>
      <c r="V1773" t="str">
        <f>VLOOKUP(Tabela1[[#This Row],[CÓD FORNECEDOR]],'[1]BASE FORNECEDORES'!$A:$N,11,0)</f>
        <v>72.770.878/0001-17</v>
      </c>
      <c r="W1773" t="str">
        <f>VLOOKUP(Tabela1[[#This Row],[CNPJ]],'[1]BASE FORNECEDORES'!$K:$R,8,0)</f>
        <v>BRASILUX TINTAS TECNICAS LTDA</v>
      </c>
      <c r="X1773">
        <v>84108</v>
      </c>
      <c r="Y1773" t="str">
        <f>VLOOKUP(Tabela1[[#This Row],[CÓD PRODUTO ]],[1]fornnecedor!$A:$G,7,0)</f>
        <v>TINTAS LACA</v>
      </c>
      <c r="Z1773">
        <v>801621</v>
      </c>
      <c r="AA1773" t="str">
        <f>Tabela1[[#This Row],[DESCRIÇÃO]]</f>
        <v>BRASILUX TINTAS TECNICAS LTDA</v>
      </c>
    </row>
    <row r="1774" spans="1:27" x14ac:dyDescent="0.3">
      <c r="A1774" t="s">
        <v>5629</v>
      </c>
      <c r="B1774" t="s">
        <v>547</v>
      </c>
      <c r="C1774" s="1">
        <v>46078</v>
      </c>
      <c r="D1774" s="2">
        <v>2004784923</v>
      </c>
      <c r="E1774" t="s">
        <v>4048</v>
      </c>
      <c r="G1774" t="s">
        <v>549</v>
      </c>
      <c r="H1774" t="s">
        <v>24</v>
      </c>
      <c r="I1774">
        <v>83.08</v>
      </c>
      <c r="J1774">
        <v>4</v>
      </c>
      <c r="K1774">
        <v>0</v>
      </c>
      <c r="L1774">
        <v>332.34</v>
      </c>
      <c r="M1774">
        <v>10.8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343.14</v>
      </c>
      <c r="U1774">
        <v>556</v>
      </c>
      <c r="V1774" t="str">
        <f>VLOOKUP(Tabela1[[#This Row],[CÓD FORNECEDOR]],'[1]BASE FORNECEDORES'!$A:$N,11,0)</f>
        <v>72.770.878/0001-17</v>
      </c>
      <c r="W1774" t="str">
        <f>VLOOKUP(Tabela1[[#This Row],[CNPJ]],'[1]BASE FORNECEDORES'!$K:$R,8,0)</f>
        <v>BRASILUX TINTAS TECNICAS LTDA</v>
      </c>
      <c r="X1774">
        <v>84923</v>
      </c>
      <c r="Y1774" t="str">
        <f>VLOOKUP(Tabela1[[#This Row],[CÓD PRODUTO ]],[1]fornnecedor!$A:$G,7,0)</f>
        <v>TINTAS LACA</v>
      </c>
      <c r="Z1774">
        <v>801621</v>
      </c>
      <c r="AA1774" t="str">
        <f>Tabela1[[#This Row],[DESCRIÇÃO]]</f>
        <v>BRASILUX TINTAS TECNICAS LTDA</v>
      </c>
    </row>
    <row r="1775" spans="1:27" x14ac:dyDescent="0.3">
      <c r="A1775" t="s">
        <v>5629</v>
      </c>
      <c r="B1775" t="s">
        <v>547</v>
      </c>
      <c r="C1775" s="1">
        <v>46078</v>
      </c>
      <c r="D1775" s="2">
        <v>2004784109</v>
      </c>
      <c r="E1775" t="s">
        <v>626</v>
      </c>
      <c r="G1775" t="s">
        <v>549</v>
      </c>
      <c r="H1775" t="s">
        <v>24</v>
      </c>
      <c r="I1775">
        <v>22.92</v>
      </c>
      <c r="J1775">
        <v>24</v>
      </c>
      <c r="K1775">
        <v>0</v>
      </c>
      <c r="L1775">
        <v>550.05999999999995</v>
      </c>
      <c r="M1775">
        <v>17.88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567.94000000000005</v>
      </c>
      <c r="U1775">
        <v>556</v>
      </c>
      <c r="V1775" t="str">
        <f>VLOOKUP(Tabela1[[#This Row],[CÓD FORNECEDOR]],'[1]BASE FORNECEDORES'!$A:$N,11,0)</f>
        <v>72.770.878/0001-17</v>
      </c>
      <c r="W1775" t="str">
        <f>VLOOKUP(Tabela1[[#This Row],[CNPJ]],'[1]BASE FORNECEDORES'!$K:$R,8,0)</f>
        <v>BRASILUX TINTAS TECNICAS LTDA</v>
      </c>
      <c r="X1775">
        <v>84109</v>
      </c>
      <c r="Y1775" t="str">
        <f>VLOOKUP(Tabela1[[#This Row],[CÓD PRODUTO ]],[1]fornnecedor!$A:$G,7,0)</f>
        <v>TINTAS LACA</v>
      </c>
      <c r="Z1775">
        <v>801621</v>
      </c>
      <c r="AA1775" t="str">
        <f>Tabela1[[#This Row],[DESCRIÇÃO]]</f>
        <v>BRASILUX TINTAS TECNICAS LTDA</v>
      </c>
    </row>
    <row r="1776" spans="1:27" x14ac:dyDescent="0.3">
      <c r="A1776" t="s">
        <v>5629</v>
      </c>
      <c r="B1776" t="s">
        <v>547</v>
      </c>
      <c r="C1776" s="1">
        <v>46078</v>
      </c>
      <c r="D1776" s="2">
        <v>4000184084</v>
      </c>
      <c r="E1776" t="s">
        <v>553</v>
      </c>
      <c r="G1776" t="s">
        <v>549</v>
      </c>
      <c r="H1776" t="s">
        <v>24</v>
      </c>
      <c r="I1776">
        <v>67.64</v>
      </c>
      <c r="J1776">
        <v>60</v>
      </c>
      <c r="K1776">
        <v>0</v>
      </c>
      <c r="L1776" s="3">
        <v>4058.38</v>
      </c>
      <c r="M1776">
        <v>131.88999999999999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s="3">
        <v>4190.2700000000004</v>
      </c>
      <c r="U1776">
        <v>556</v>
      </c>
      <c r="V1776" t="str">
        <f>VLOOKUP(Tabela1[[#This Row],[CÓD FORNECEDOR]],'[1]BASE FORNECEDORES'!$A:$N,11,0)</f>
        <v>72.770.878/0001-17</v>
      </c>
      <c r="W1776" t="str">
        <f>VLOOKUP(Tabela1[[#This Row],[CNPJ]],'[1]BASE FORNECEDORES'!$K:$R,8,0)</f>
        <v>BRASILUX TINTAS TECNICAS LTDA</v>
      </c>
      <c r="X1776">
        <v>84084</v>
      </c>
      <c r="Y1776" t="str">
        <f>VLOOKUP(Tabela1[[#This Row],[CÓD PRODUTO ]],[1]fornnecedor!$A:$G,7,0)</f>
        <v>ESMALTES</v>
      </c>
      <c r="Z1776">
        <v>801621</v>
      </c>
      <c r="AA1776" t="str">
        <f>Tabela1[[#This Row],[DESCRIÇÃO]]</f>
        <v>BRASILUX TINTAS TECNICAS LTDA</v>
      </c>
    </row>
    <row r="1777" spans="1:27" x14ac:dyDescent="0.3">
      <c r="A1777" t="s">
        <v>5629</v>
      </c>
      <c r="B1777" t="s">
        <v>547</v>
      </c>
      <c r="C1777" s="1">
        <v>46078</v>
      </c>
      <c r="D1777" s="2">
        <v>4000184721</v>
      </c>
      <c r="E1777" t="s">
        <v>554</v>
      </c>
      <c r="G1777" t="s">
        <v>549</v>
      </c>
      <c r="H1777" t="s">
        <v>24</v>
      </c>
      <c r="I1777">
        <v>67.05</v>
      </c>
      <c r="J1777">
        <v>4</v>
      </c>
      <c r="K1777">
        <v>0</v>
      </c>
      <c r="L1777">
        <v>268.18</v>
      </c>
      <c r="M1777">
        <v>8.7200000000000006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276.89999999999998</v>
      </c>
      <c r="U1777">
        <v>556</v>
      </c>
      <c r="V1777" t="str">
        <f>VLOOKUP(Tabela1[[#This Row],[CÓD FORNECEDOR]],'[1]BASE FORNECEDORES'!$A:$N,11,0)</f>
        <v>72.770.878/0001-17</v>
      </c>
      <c r="W1777" t="str">
        <f>VLOOKUP(Tabela1[[#This Row],[CNPJ]],'[1]BASE FORNECEDORES'!$K:$R,8,0)</f>
        <v>BRASILUX TINTAS TECNICAS LTDA</v>
      </c>
      <c r="X1777">
        <v>84721</v>
      </c>
      <c r="Y1777" t="str">
        <f>VLOOKUP(Tabela1[[#This Row],[CÓD PRODUTO ]],[1]fornnecedor!$A:$G,7,0)</f>
        <v>ESMALTES</v>
      </c>
      <c r="Z1777">
        <v>801621</v>
      </c>
      <c r="AA1777" t="str">
        <f>Tabela1[[#This Row],[DESCRIÇÃO]]</f>
        <v>BRASILUX TINTAS TECNICAS LTDA</v>
      </c>
    </row>
    <row r="1778" spans="1:27" x14ac:dyDescent="0.3">
      <c r="A1778" t="s">
        <v>5629</v>
      </c>
      <c r="B1778" t="s">
        <v>547</v>
      </c>
      <c r="C1778" s="1">
        <v>46078</v>
      </c>
      <c r="D1778" s="2">
        <v>4000184095</v>
      </c>
      <c r="E1778" t="s">
        <v>4794</v>
      </c>
      <c r="G1778" t="s">
        <v>549</v>
      </c>
      <c r="H1778" t="s">
        <v>24</v>
      </c>
      <c r="I1778">
        <v>65.16</v>
      </c>
      <c r="J1778">
        <v>20</v>
      </c>
      <c r="K1778">
        <v>0</v>
      </c>
      <c r="L1778" s="3">
        <v>1303.29</v>
      </c>
      <c r="M1778">
        <v>42.36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 s="3">
        <v>1345.65</v>
      </c>
      <c r="U1778">
        <v>556</v>
      </c>
      <c r="V1778" t="str">
        <f>VLOOKUP(Tabela1[[#This Row],[CÓD FORNECEDOR]],'[1]BASE FORNECEDORES'!$A:$N,11,0)</f>
        <v>72.770.878/0001-17</v>
      </c>
      <c r="W1778" t="str">
        <f>VLOOKUP(Tabela1[[#This Row],[CNPJ]],'[1]BASE FORNECEDORES'!$K:$R,8,0)</f>
        <v>BRASILUX TINTAS TECNICAS LTDA</v>
      </c>
      <c r="X1778">
        <v>84095</v>
      </c>
      <c r="Y1778" t="str">
        <f>VLOOKUP(Tabela1[[#This Row],[CÓD PRODUTO ]],[1]fornnecedor!$A:$G,7,0)</f>
        <v>ESMALTES</v>
      </c>
      <c r="Z1778">
        <v>801621</v>
      </c>
      <c r="AA1778" t="str">
        <f>Tabela1[[#This Row],[DESCRIÇÃO]]</f>
        <v>BRASILUX TINTAS TECNICAS LTDA</v>
      </c>
    </row>
    <row r="1779" spans="1:27" x14ac:dyDescent="0.3">
      <c r="A1779" t="s">
        <v>5629</v>
      </c>
      <c r="B1779" t="s">
        <v>547</v>
      </c>
      <c r="C1779" s="1">
        <v>46078</v>
      </c>
      <c r="D1779" s="2">
        <v>4000186951</v>
      </c>
      <c r="E1779" t="s">
        <v>4901</v>
      </c>
      <c r="G1779" t="s">
        <v>549</v>
      </c>
      <c r="H1779" t="s">
        <v>24</v>
      </c>
      <c r="I1779">
        <v>62.22</v>
      </c>
      <c r="J1779">
        <v>32</v>
      </c>
      <c r="K1779">
        <v>0</v>
      </c>
      <c r="L1779" s="3">
        <v>1991.18</v>
      </c>
      <c r="M1779">
        <v>64.709999999999994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s="3">
        <v>2055.89</v>
      </c>
      <c r="U1779">
        <v>556</v>
      </c>
      <c r="V1779" t="str">
        <f>VLOOKUP(Tabela1[[#This Row],[CÓD FORNECEDOR]],'[1]BASE FORNECEDORES'!$A:$N,11,0)</f>
        <v>72.770.878/0001-17</v>
      </c>
      <c r="W1779" t="str">
        <f>VLOOKUP(Tabela1[[#This Row],[CNPJ]],'[1]BASE FORNECEDORES'!$K:$R,8,0)</f>
        <v>BRASILUX TINTAS TECNICAS LTDA</v>
      </c>
      <c r="X1779">
        <v>86951</v>
      </c>
      <c r="Y1779" t="str">
        <f>VLOOKUP(Tabela1[[#This Row],[CÓD PRODUTO ]],[1]fornnecedor!$A:$G,7,0)</f>
        <v>ESMALTES</v>
      </c>
      <c r="Z1779">
        <v>801621</v>
      </c>
      <c r="AA1779" t="str">
        <f>Tabela1[[#This Row],[DESCRIÇÃO]]</f>
        <v>BRASILUX TINTAS TECNICAS LTDA</v>
      </c>
    </row>
    <row r="1780" spans="1:27" x14ac:dyDescent="0.3">
      <c r="A1780" t="s">
        <v>5629</v>
      </c>
      <c r="B1780" t="s">
        <v>547</v>
      </c>
      <c r="C1780" s="1">
        <v>46078</v>
      </c>
      <c r="D1780" s="2">
        <v>4000185182</v>
      </c>
      <c r="E1780" t="s">
        <v>555</v>
      </c>
      <c r="G1780" t="s">
        <v>549</v>
      </c>
      <c r="H1780" t="s">
        <v>24</v>
      </c>
      <c r="I1780">
        <v>62.48</v>
      </c>
      <c r="J1780">
        <v>8</v>
      </c>
      <c r="K1780">
        <v>0</v>
      </c>
      <c r="L1780">
        <v>499.8</v>
      </c>
      <c r="M1780">
        <v>16.239999999999998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516.04</v>
      </c>
      <c r="U1780">
        <v>556</v>
      </c>
      <c r="V1780" t="str">
        <f>VLOOKUP(Tabela1[[#This Row],[CÓD FORNECEDOR]],'[1]BASE FORNECEDORES'!$A:$N,11,0)</f>
        <v>72.770.878/0001-17</v>
      </c>
      <c r="W1780" t="str">
        <f>VLOOKUP(Tabela1[[#This Row],[CNPJ]],'[1]BASE FORNECEDORES'!$K:$R,8,0)</f>
        <v>BRASILUX TINTAS TECNICAS LTDA</v>
      </c>
      <c r="X1780">
        <v>85182</v>
      </c>
      <c r="Y1780" t="str">
        <f>VLOOKUP(Tabela1[[#This Row],[CÓD PRODUTO ]],[1]fornnecedor!$A:$G,7,0)</f>
        <v>ESMALTES</v>
      </c>
      <c r="Z1780">
        <v>801621</v>
      </c>
      <c r="AA1780" t="str">
        <f>Tabela1[[#This Row],[DESCRIÇÃO]]</f>
        <v>BRASILUX TINTAS TECNICAS LTDA</v>
      </c>
    </row>
    <row r="1781" spans="1:27" x14ac:dyDescent="0.3">
      <c r="A1781" t="s">
        <v>5629</v>
      </c>
      <c r="B1781" t="s">
        <v>547</v>
      </c>
      <c r="C1781" s="1">
        <v>46078</v>
      </c>
      <c r="D1781" s="2">
        <v>4000184099</v>
      </c>
      <c r="E1781" t="s">
        <v>556</v>
      </c>
      <c r="G1781" t="s">
        <v>549</v>
      </c>
      <c r="H1781" t="s">
        <v>24</v>
      </c>
      <c r="I1781">
        <v>63.33</v>
      </c>
      <c r="J1781">
        <v>20</v>
      </c>
      <c r="K1781">
        <v>0</v>
      </c>
      <c r="L1781" s="3">
        <v>1266.56</v>
      </c>
      <c r="M1781">
        <v>41.17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 s="3">
        <v>1307.73</v>
      </c>
      <c r="U1781">
        <v>556</v>
      </c>
      <c r="V1781" t="str">
        <f>VLOOKUP(Tabela1[[#This Row],[CÓD FORNECEDOR]],'[1]BASE FORNECEDORES'!$A:$N,11,0)</f>
        <v>72.770.878/0001-17</v>
      </c>
      <c r="W1781" t="str">
        <f>VLOOKUP(Tabela1[[#This Row],[CNPJ]],'[1]BASE FORNECEDORES'!$K:$R,8,0)</f>
        <v>BRASILUX TINTAS TECNICAS LTDA</v>
      </c>
      <c r="X1781">
        <v>84099</v>
      </c>
      <c r="Y1781" t="str">
        <f>VLOOKUP(Tabela1[[#This Row],[CÓD PRODUTO ]],[1]fornnecedor!$A:$G,7,0)</f>
        <v>ESMALTES</v>
      </c>
      <c r="Z1781">
        <v>801621</v>
      </c>
      <c r="AA1781" t="str">
        <f>Tabela1[[#This Row],[DESCRIÇÃO]]</f>
        <v>BRASILUX TINTAS TECNICAS LTDA</v>
      </c>
    </row>
    <row r="1782" spans="1:27" x14ac:dyDescent="0.3">
      <c r="A1782" t="s">
        <v>5629</v>
      </c>
      <c r="B1782" t="s">
        <v>547</v>
      </c>
      <c r="C1782" s="1">
        <v>46078</v>
      </c>
      <c r="D1782" s="2">
        <v>4000184101</v>
      </c>
      <c r="E1782" t="s">
        <v>765</v>
      </c>
      <c r="G1782" t="s">
        <v>549</v>
      </c>
      <c r="H1782" t="s">
        <v>24</v>
      </c>
      <c r="I1782">
        <v>59.63</v>
      </c>
      <c r="J1782">
        <v>20</v>
      </c>
      <c r="K1782">
        <v>0</v>
      </c>
      <c r="L1782" s="3">
        <v>1192.5</v>
      </c>
      <c r="M1782">
        <v>38.75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 s="3">
        <v>1231.25</v>
      </c>
      <c r="U1782">
        <v>556</v>
      </c>
      <c r="V1782" t="str">
        <f>VLOOKUP(Tabela1[[#This Row],[CÓD FORNECEDOR]],'[1]BASE FORNECEDORES'!$A:$N,11,0)</f>
        <v>72.770.878/0001-17</v>
      </c>
      <c r="W1782" t="str">
        <f>VLOOKUP(Tabela1[[#This Row],[CNPJ]],'[1]BASE FORNECEDORES'!$K:$R,8,0)</f>
        <v>BRASILUX TINTAS TECNICAS LTDA</v>
      </c>
      <c r="X1782">
        <v>84101</v>
      </c>
      <c r="Y1782" t="str">
        <f>VLOOKUP(Tabela1[[#This Row],[CÓD PRODUTO ]],[1]fornnecedor!$A:$G,7,0)</f>
        <v>ESMALTES</v>
      </c>
      <c r="Z1782">
        <v>801621</v>
      </c>
      <c r="AA1782" t="str">
        <f>Tabela1[[#This Row],[DESCRIÇÃO]]</f>
        <v>BRASILUX TINTAS TECNICAS LTDA</v>
      </c>
    </row>
    <row r="1783" spans="1:27" x14ac:dyDescent="0.3">
      <c r="A1783" t="s">
        <v>5629</v>
      </c>
      <c r="B1783" t="s">
        <v>547</v>
      </c>
      <c r="C1783" s="1">
        <v>46078</v>
      </c>
      <c r="D1783" s="2">
        <v>4000184104</v>
      </c>
      <c r="E1783" t="s">
        <v>635</v>
      </c>
      <c r="G1783" t="s">
        <v>549</v>
      </c>
      <c r="H1783" t="s">
        <v>24</v>
      </c>
      <c r="I1783">
        <v>14.89</v>
      </c>
      <c r="J1783">
        <v>6</v>
      </c>
      <c r="K1783">
        <v>0</v>
      </c>
      <c r="L1783">
        <v>89.32</v>
      </c>
      <c r="M1783">
        <v>2.9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92.22</v>
      </c>
      <c r="U1783">
        <v>556</v>
      </c>
      <c r="V1783" t="str">
        <f>VLOOKUP(Tabela1[[#This Row],[CÓD FORNECEDOR]],'[1]BASE FORNECEDORES'!$A:$N,11,0)</f>
        <v>72.770.878/0001-17</v>
      </c>
      <c r="W1783" t="str">
        <f>VLOOKUP(Tabela1[[#This Row],[CNPJ]],'[1]BASE FORNECEDORES'!$K:$R,8,0)</f>
        <v>BRASILUX TINTAS TECNICAS LTDA</v>
      </c>
      <c r="X1783">
        <v>84104</v>
      </c>
      <c r="Y1783" t="str">
        <f>VLOOKUP(Tabela1[[#This Row],[CÓD PRODUTO ]],[1]fornnecedor!$A:$G,7,0)</f>
        <v>ESMALTES</v>
      </c>
      <c r="Z1783">
        <v>801621</v>
      </c>
      <c r="AA1783" t="str">
        <f>Tabela1[[#This Row],[DESCRIÇÃO]]</f>
        <v>BRASILUX TINTAS TECNICAS LTDA</v>
      </c>
    </row>
    <row r="1784" spans="1:27" x14ac:dyDescent="0.3">
      <c r="A1784" t="s">
        <v>5629</v>
      </c>
      <c r="B1784" t="s">
        <v>547</v>
      </c>
      <c r="C1784" s="1">
        <v>46078</v>
      </c>
      <c r="D1784" s="2">
        <v>5000184191</v>
      </c>
      <c r="E1784" t="s">
        <v>638</v>
      </c>
      <c r="G1784" t="s">
        <v>549</v>
      </c>
      <c r="H1784" t="s">
        <v>24</v>
      </c>
      <c r="I1784">
        <v>16.350000000000001</v>
      </c>
      <c r="J1784">
        <v>6</v>
      </c>
      <c r="K1784">
        <v>0</v>
      </c>
      <c r="L1784">
        <v>98.08</v>
      </c>
      <c r="M1784">
        <v>3.19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101.27</v>
      </c>
      <c r="U1784">
        <v>556</v>
      </c>
      <c r="V1784" t="str">
        <f>VLOOKUP(Tabela1[[#This Row],[CÓD FORNECEDOR]],'[1]BASE FORNECEDORES'!$A:$N,11,0)</f>
        <v>72.770.878/0001-17</v>
      </c>
      <c r="W1784" t="str">
        <f>VLOOKUP(Tabela1[[#This Row],[CNPJ]],'[1]BASE FORNECEDORES'!$K:$R,8,0)</f>
        <v>BRASILUX TINTAS TECNICAS LTDA</v>
      </c>
      <c r="X1784">
        <v>84191</v>
      </c>
      <c r="Y1784" t="str">
        <f>VLOOKUP(Tabela1[[#This Row],[CÓD PRODUTO ]],[1]fornnecedor!$A:$G,7,0)</f>
        <v>LINHA MOVELEIRA</v>
      </c>
      <c r="Z1784">
        <v>801621</v>
      </c>
      <c r="AA1784" t="str">
        <f>Tabela1[[#This Row],[DESCRIÇÃO]]</f>
        <v>BRASILUX TINTAS TECNICAS LTDA</v>
      </c>
    </row>
    <row r="1785" spans="1:27" x14ac:dyDescent="0.3">
      <c r="A1785" t="s">
        <v>5629</v>
      </c>
      <c r="B1785" t="s">
        <v>547</v>
      </c>
      <c r="C1785" s="1">
        <v>46078</v>
      </c>
      <c r="D1785" s="2">
        <v>5000184193</v>
      </c>
      <c r="E1785" t="s">
        <v>3379</v>
      </c>
      <c r="G1785" t="s">
        <v>549</v>
      </c>
      <c r="H1785" t="s">
        <v>24</v>
      </c>
      <c r="I1785">
        <v>16.559999999999999</v>
      </c>
      <c r="J1785">
        <v>18</v>
      </c>
      <c r="K1785">
        <v>0</v>
      </c>
      <c r="L1785">
        <v>298.13</v>
      </c>
      <c r="M1785">
        <v>9.69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307.82</v>
      </c>
      <c r="U1785">
        <v>556</v>
      </c>
      <c r="V1785" t="str">
        <f>VLOOKUP(Tabela1[[#This Row],[CÓD FORNECEDOR]],'[1]BASE FORNECEDORES'!$A:$N,11,0)</f>
        <v>72.770.878/0001-17</v>
      </c>
      <c r="W1785" t="str">
        <f>VLOOKUP(Tabela1[[#This Row],[CNPJ]],'[1]BASE FORNECEDORES'!$K:$R,8,0)</f>
        <v>BRASILUX TINTAS TECNICAS LTDA</v>
      </c>
      <c r="X1785">
        <v>84193</v>
      </c>
      <c r="Y1785" t="str">
        <f>VLOOKUP(Tabela1[[#This Row],[CÓD PRODUTO ]],[1]fornnecedor!$A:$G,7,0)</f>
        <v>LINHA MOVELEIRA</v>
      </c>
      <c r="Z1785">
        <v>801621</v>
      </c>
      <c r="AA1785" t="str">
        <f>Tabela1[[#This Row],[DESCRIÇÃO]]</f>
        <v>BRASILUX TINTAS TECNICAS LTDA</v>
      </c>
    </row>
    <row r="1786" spans="1:27" x14ac:dyDescent="0.3">
      <c r="A1786" t="s">
        <v>5629</v>
      </c>
      <c r="B1786" t="s">
        <v>547</v>
      </c>
      <c r="C1786" s="1">
        <v>46078</v>
      </c>
      <c r="D1786" s="2">
        <v>4000324338</v>
      </c>
      <c r="E1786" t="s">
        <v>644</v>
      </c>
      <c r="G1786" t="s">
        <v>549</v>
      </c>
      <c r="H1786" t="s">
        <v>24</v>
      </c>
      <c r="I1786">
        <v>228.43</v>
      </c>
      <c r="J1786">
        <v>4</v>
      </c>
      <c r="K1786">
        <v>0</v>
      </c>
      <c r="L1786">
        <v>913.73</v>
      </c>
      <c r="M1786">
        <v>29.7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943.43</v>
      </c>
      <c r="U1786">
        <v>556</v>
      </c>
      <c r="V1786" t="str">
        <f>VLOOKUP(Tabela1[[#This Row],[CÓD FORNECEDOR]],'[1]BASE FORNECEDORES'!$A:$N,11,0)</f>
        <v>72.770.878/0001-17</v>
      </c>
      <c r="W1786" t="str">
        <f>VLOOKUP(Tabela1[[#This Row],[CNPJ]],'[1]BASE FORNECEDORES'!$K:$R,8,0)</f>
        <v>BRASILUX TINTAS TECNICAS LTDA</v>
      </c>
      <c r="X1786">
        <v>24338</v>
      </c>
      <c r="Y1786" t="str">
        <f>VLOOKUP(Tabela1[[#This Row],[CÓD PRODUTO ]],[1]fornnecedor!$A:$G,7,0)</f>
        <v xml:space="preserve">BASES SISTEMA NO MACHINE </v>
      </c>
      <c r="Z1786">
        <v>801621</v>
      </c>
      <c r="AA1786" t="str">
        <f>Tabela1[[#This Row],[DESCRIÇÃO]]</f>
        <v>BRASILUX TINTAS TECNICAS LTDA</v>
      </c>
    </row>
    <row r="1787" spans="1:27" x14ac:dyDescent="0.3">
      <c r="A1787" t="s">
        <v>5629</v>
      </c>
      <c r="B1787" t="s">
        <v>547</v>
      </c>
      <c r="C1787" s="1">
        <v>46078</v>
      </c>
      <c r="D1787" s="2">
        <v>4000384633</v>
      </c>
      <c r="E1787" t="s">
        <v>4014</v>
      </c>
      <c r="G1787" t="s">
        <v>549</v>
      </c>
      <c r="H1787" t="s">
        <v>24</v>
      </c>
      <c r="I1787">
        <v>68.14</v>
      </c>
      <c r="J1787">
        <v>2</v>
      </c>
      <c r="K1787">
        <v>0</v>
      </c>
      <c r="L1787">
        <v>136.28</v>
      </c>
      <c r="M1787">
        <v>4.43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140.71</v>
      </c>
      <c r="U1787">
        <v>556</v>
      </c>
      <c r="V1787" t="str">
        <f>VLOOKUP(Tabela1[[#This Row],[CÓD FORNECEDOR]],'[1]BASE FORNECEDORES'!$A:$N,11,0)</f>
        <v>72.770.878/0001-17</v>
      </c>
      <c r="W1787" t="str">
        <f>VLOOKUP(Tabela1[[#This Row],[CNPJ]],'[1]BASE FORNECEDORES'!$K:$R,8,0)</f>
        <v>BRASILUX TINTAS TECNICAS LTDA</v>
      </c>
      <c r="X1787">
        <v>84633</v>
      </c>
      <c r="Y1787" t="str">
        <f>VLOOKUP(Tabela1[[#This Row],[CÓD PRODUTO ]],[1]fornnecedor!$A:$G,7,0)</f>
        <v xml:space="preserve">BASES SISTEMA NO MACHINE </v>
      </c>
      <c r="Z1787">
        <v>801621</v>
      </c>
      <c r="AA1787" t="str">
        <f>Tabela1[[#This Row],[DESCRIÇÃO]]</f>
        <v>BRASILUX TINTAS TECNICAS LTDA</v>
      </c>
    </row>
    <row r="1788" spans="1:27" x14ac:dyDescent="0.3">
      <c r="A1788" t="s">
        <v>5629</v>
      </c>
      <c r="B1788" t="s">
        <v>547</v>
      </c>
      <c r="C1788" s="1">
        <v>46078</v>
      </c>
      <c r="D1788" s="2">
        <v>3001584587</v>
      </c>
      <c r="E1788" t="s">
        <v>4929</v>
      </c>
      <c r="G1788" t="s">
        <v>549</v>
      </c>
      <c r="H1788" t="s">
        <v>24</v>
      </c>
      <c r="I1788">
        <v>113.88</v>
      </c>
      <c r="J1788">
        <v>2</v>
      </c>
      <c r="K1788">
        <v>0</v>
      </c>
      <c r="L1788">
        <v>227.76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227.76</v>
      </c>
      <c r="U1788">
        <v>556</v>
      </c>
      <c r="V1788" t="str">
        <f>VLOOKUP(Tabela1[[#This Row],[CÓD FORNECEDOR]],'[1]BASE FORNECEDORES'!$A:$N,11,0)</f>
        <v>72.770.878/0001-17</v>
      </c>
      <c r="W1788" t="str">
        <f>VLOOKUP(Tabela1[[#This Row],[CNPJ]],'[1]BASE FORNECEDORES'!$K:$R,8,0)</f>
        <v>BRASILUX TINTAS TECNICAS LTDA</v>
      </c>
      <c r="X1788">
        <v>84587</v>
      </c>
      <c r="Y1788" t="str">
        <f>VLOOKUP(Tabela1[[#This Row],[CÓD PRODUTO ]],[1]fornnecedor!$A:$G,7,0)</f>
        <v>PIGMENTOS IMOBILIÁRIOS</v>
      </c>
      <c r="Z1788">
        <v>801621</v>
      </c>
      <c r="AA1788" t="str">
        <f>Tabela1[[#This Row],[DESCRIÇÃO]]</f>
        <v>BRASILUX TINTAS TECNICAS LTDA</v>
      </c>
    </row>
    <row r="1789" spans="1:27" x14ac:dyDescent="0.3">
      <c r="A1789" t="s">
        <v>5629</v>
      </c>
      <c r="B1789" t="s">
        <v>547</v>
      </c>
      <c r="C1789" s="1">
        <v>46078</v>
      </c>
      <c r="D1789" s="2">
        <v>4000184349</v>
      </c>
      <c r="E1789" t="s">
        <v>651</v>
      </c>
      <c r="G1789" t="s">
        <v>549</v>
      </c>
      <c r="H1789" t="s">
        <v>24</v>
      </c>
      <c r="I1789">
        <v>21.29</v>
      </c>
      <c r="J1789">
        <v>6</v>
      </c>
      <c r="K1789">
        <v>0</v>
      </c>
      <c r="L1789">
        <v>127.75</v>
      </c>
      <c r="M1789">
        <v>4.1500000000000004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131.9</v>
      </c>
      <c r="U1789">
        <v>556</v>
      </c>
      <c r="V1789" t="str">
        <f>VLOOKUP(Tabela1[[#This Row],[CÓD FORNECEDOR]],'[1]BASE FORNECEDORES'!$A:$N,11,0)</f>
        <v>72.770.878/0001-17</v>
      </c>
      <c r="W1789" t="str">
        <f>VLOOKUP(Tabela1[[#This Row],[CNPJ]],'[1]BASE FORNECEDORES'!$K:$R,8,0)</f>
        <v>BRASILUX TINTAS TECNICAS LTDA</v>
      </c>
      <c r="X1789">
        <v>84349</v>
      </c>
      <c r="Y1789" t="str">
        <f>VLOOKUP(Tabela1[[#This Row],[CÓD PRODUTO ]],[1]fornnecedor!$A:$G,7,0)</f>
        <v>ESMALTES</v>
      </c>
      <c r="Z1789">
        <v>801621</v>
      </c>
      <c r="AA1789" t="str">
        <f>Tabela1[[#This Row],[DESCRIÇÃO]]</f>
        <v>BRASILUX TINTAS TECNICAS LTDA</v>
      </c>
    </row>
    <row r="1790" spans="1:27" x14ac:dyDescent="0.3">
      <c r="A1790" t="s">
        <v>5629</v>
      </c>
      <c r="B1790" t="s">
        <v>547</v>
      </c>
      <c r="C1790" s="1">
        <v>46078</v>
      </c>
      <c r="D1790" s="2">
        <v>4000184354</v>
      </c>
      <c r="E1790" t="s">
        <v>3378</v>
      </c>
      <c r="G1790" t="s">
        <v>549</v>
      </c>
      <c r="H1790" t="s">
        <v>24</v>
      </c>
      <c r="I1790">
        <v>13.21</v>
      </c>
      <c r="J1790">
        <v>6</v>
      </c>
      <c r="K1790">
        <v>0</v>
      </c>
      <c r="L1790">
        <v>79.28</v>
      </c>
      <c r="M1790">
        <v>2.58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81.86</v>
      </c>
      <c r="U1790">
        <v>556</v>
      </c>
      <c r="V1790" t="str">
        <f>VLOOKUP(Tabela1[[#This Row],[CÓD FORNECEDOR]],'[1]BASE FORNECEDORES'!$A:$N,11,0)</f>
        <v>72.770.878/0001-17</v>
      </c>
      <c r="W1790" t="str">
        <f>VLOOKUP(Tabela1[[#This Row],[CNPJ]],'[1]BASE FORNECEDORES'!$K:$R,8,0)</f>
        <v>BRASILUX TINTAS TECNICAS LTDA</v>
      </c>
      <c r="X1790">
        <v>84354</v>
      </c>
      <c r="Y1790" t="str">
        <f>VLOOKUP(Tabela1[[#This Row],[CÓD PRODUTO ]],[1]fornnecedor!$A:$G,7,0)</f>
        <v>ESMALTES</v>
      </c>
      <c r="Z1790">
        <v>801621</v>
      </c>
      <c r="AA1790" t="str">
        <f>Tabela1[[#This Row],[DESCRIÇÃO]]</f>
        <v>BRASILUX TINTAS TECNICAS LTDA</v>
      </c>
    </row>
    <row r="1791" spans="1:27" x14ac:dyDescent="0.3">
      <c r="A1791" t="s">
        <v>5629</v>
      </c>
      <c r="B1791" t="s">
        <v>547</v>
      </c>
      <c r="C1791" s="1">
        <v>46078</v>
      </c>
      <c r="D1791" s="2">
        <v>4000184355</v>
      </c>
      <c r="E1791" t="s">
        <v>3458</v>
      </c>
      <c r="G1791" t="s">
        <v>549</v>
      </c>
      <c r="H1791" t="s">
        <v>24</v>
      </c>
      <c r="I1791">
        <v>15.02</v>
      </c>
      <c r="J1791">
        <v>6</v>
      </c>
      <c r="K1791">
        <v>0</v>
      </c>
      <c r="L1791">
        <v>90.11</v>
      </c>
      <c r="M1791">
        <v>2.92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93.03</v>
      </c>
      <c r="U1791">
        <v>556</v>
      </c>
      <c r="V1791" t="str">
        <f>VLOOKUP(Tabela1[[#This Row],[CÓD FORNECEDOR]],'[1]BASE FORNECEDORES'!$A:$N,11,0)</f>
        <v>72.770.878/0001-17</v>
      </c>
      <c r="W1791" t="str">
        <f>VLOOKUP(Tabela1[[#This Row],[CNPJ]],'[1]BASE FORNECEDORES'!$K:$R,8,0)</f>
        <v>BRASILUX TINTAS TECNICAS LTDA</v>
      </c>
      <c r="X1791">
        <v>84355</v>
      </c>
      <c r="Y1791" t="str">
        <f>VLOOKUP(Tabela1[[#This Row],[CÓD PRODUTO ]],[1]fornnecedor!$A:$G,7,0)</f>
        <v>ESMALTES</v>
      </c>
      <c r="Z1791">
        <v>801621</v>
      </c>
      <c r="AA1791" t="str">
        <f>Tabela1[[#This Row],[DESCRIÇÃO]]</f>
        <v>BRASILUX TINTAS TECNICAS LTDA</v>
      </c>
    </row>
    <row r="1792" spans="1:27" x14ac:dyDescent="0.3">
      <c r="A1792" t="s">
        <v>5629</v>
      </c>
      <c r="B1792" t="s">
        <v>547</v>
      </c>
      <c r="C1792" s="1">
        <v>46078</v>
      </c>
      <c r="D1792" s="2">
        <v>4000184143</v>
      </c>
      <c r="E1792" t="s">
        <v>3511</v>
      </c>
      <c r="G1792" t="s">
        <v>549</v>
      </c>
      <c r="H1792" t="s">
        <v>24</v>
      </c>
      <c r="I1792">
        <v>15.29</v>
      </c>
      <c r="J1792">
        <v>6</v>
      </c>
      <c r="K1792">
        <v>0</v>
      </c>
      <c r="L1792">
        <v>91.75</v>
      </c>
      <c r="M1792">
        <v>2.99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94.74</v>
      </c>
      <c r="U1792">
        <v>556</v>
      </c>
      <c r="V1792" t="str">
        <f>VLOOKUP(Tabela1[[#This Row],[CÓD FORNECEDOR]],'[1]BASE FORNECEDORES'!$A:$N,11,0)</f>
        <v>72.770.878/0001-17</v>
      </c>
      <c r="W1792" t="str">
        <f>VLOOKUP(Tabela1[[#This Row],[CNPJ]],'[1]BASE FORNECEDORES'!$K:$R,8,0)</f>
        <v>BRASILUX TINTAS TECNICAS LTDA</v>
      </c>
      <c r="X1792">
        <v>84143</v>
      </c>
      <c r="Y1792" t="str">
        <f>VLOOKUP(Tabela1[[#This Row],[CÓD PRODUTO ]],[1]fornnecedor!$A:$G,7,0)</f>
        <v>ESMALTES</v>
      </c>
      <c r="Z1792">
        <v>801621</v>
      </c>
      <c r="AA1792" t="str">
        <f>Tabela1[[#This Row],[DESCRIÇÃO]]</f>
        <v>BRASILUX TINTAS TECNICAS LTDA</v>
      </c>
    </row>
    <row r="1793" spans="1:27" x14ac:dyDescent="0.3">
      <c r="A1793" t="s">
        <v>5629</v>
      </c>
      <c r="B1793" t="s">
        <v>547</v>
      </c>
      <c r="C1793" s="1">
        <v>46078</v>
      </c>
      <c r="D1793" s="2">
        <v>4000184357</v>
      </c>
      <c r="E1793" t="s">
        <v>661</v>
      </c>
      <c r="G1793" t="s">
        <v>549</v>
      </c>
      <c r="H1793" t="s">
        <v>24</v>
      </c>
      <c r="I1793">
        <v>16.25</v>
      </c>
      <c r="J1793">
        <v>18</v>
      </c>
      <c r="K1793">
        <v>0</v>
      </c>
      <c r="L1793">
        <v>292.45</v>
      </c>
      <c r="M1793">
        <v>9.5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301.95</v>
      </c>
      <c r="U1793">
        <v>556</v>
      </c>
      <c r="V1793" t="str">
        <f>VLOOKUP(Tabela1[[#This Row],[CÓD FORNECEDOR]],'[1]BASE FORNECEDORES'!$A:$N,11,0)</f>
        <v>72.770.878/0001-17</v>
      </c>
      <c r="W1793" t="str">
        <f>VLOOKUP(Tabela1[[#This Row],[CNPJ]],'[1]BASE FORNECEDORES'!$K:$R,8,0)</f>
        <v>BRASILUX TINTAS TECNICAS LTDA</v>
      </c>
      <c r="X1793">
        <v>84357</v>
      </c>
      <c r="Y1793" t="str">
        <f>VLOOKUP(Tabela1[[#This Row],[CÓD PRODUTO ]],[1]fornnecedor!$A:$G,7,0)</f>
        <v>ESMALTES</v>
      </c>
      <c r="Z1793">
        <v>801621</v>
      </c>
      <c r="AA1793" t="str">
        <f>Tabela1[[#This Row],[DESCRIÇÃO]]</f>
        <v>BRASILUX TINTAS TECNICAS LTDA</v>
      </c>
    </row>
    <row r="1794" spans="1:27" x14ac:dyDescent="0.3">
      <c r="A1794" t="s">
        <v>5629</v>
      </c>
      <c r="B1794" t="s">
        <v>547</v>
      </c>
      <c r="C1794" s="1">
        <v>46078</v>
      </c>
      <c r="D1794" s="2">
        <v>4000184146</v>
      </c>
      <c r="E1794" t="s">
        <v>663</v>
      </c>
      <c r="G1794" t="s">
        <v>549</v>
      </c>
      <c r="H1794" t="s">
        <v>24</v>
      </c>
      <c r="I1794">
        <v>16.16</v>
      </c>
      <c r="J1794">
        <v>6</v>
      </c>
      <c r="K1794">
        <v>0</v>
      </c>
      <c r="L1794">
        <v>96.97</v>
      </c>
      <c r="M1794">
        <v>3.15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100.12</v>
      </c>
      <c r="U1794">
        <v>556</v>
      </c>
      <c r="V1794" t="str">
        <f>VLOOKUP(Tabela1[[#This Row],[CÓD FORNECEDOR]],'[1]BASE FORNECEDORES'!$A:$N,11,0)</f>
        <v>72.770.878/0001-17</v>
      </c>
      <c r="W1794" t="str">
        <f>VLOOKUP(Tabela1[[#This Row],[CNPJ]],'[1]BASE FORNECEDORES'!$K:$R,8,0)</f>
        <v>BRASILUX TINTAS TECNICAS LTDA</v>
      </c>
      <c r="X1794">
        <v>84146</v>
      </c>
      <c r="Y1794" t="str">
        <f>VLOOKUP(Tabela1[[#This Row],[CÓD PRODUTO ]],[1]fornnecedor!$A:$G,7,0)</f>
        <v>ESMALTES</v>
      </c>
      <c r="Z1794">
        <v>801621</v>
      </c>
      <c r="AA1794" t="str">
        <f>Tabela1[[#This Row],[DESCRIÇÃO]]</f>
        <v>BRASILUX TINTAS TECNICAS LTDA</v>
      </c>
    </row>
    <row r="1795" spans="1:27" x14ac:dyDescent="0.3">
      <c r="A1795" t="s">
        <v>5629</v>
      </c>
      <c r="B1795" t="s">
        <v>547</v>
      </c>
      <c r="C1795" s="1">
        <v>46078</v>
      </c>
      <c r="D1795" s="2">
        <v>4000184139</v>
      </c>
      <c r="E1795" t="s">
        <v>672</v>
      </c>
      <c r="G1795" t="s">
        <v>549</v>
      </c>
      <c r="H1795" t="s">
        <v>24</v>
      </c>
      <c r="I1795">
        <v>5.81</v>
      </c>
      <c r="J1795">
        <v>12</v>
      </c>
      <c r="K1795">
        <v>0</v>
      </c>
      <c r="L1795">
        <v>69.72</v>
      </c>
      <c r="M1795">
        <v>2.27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71.989999999999995</v>
      </c>
      <c r="U1795">
        <v>556</v>
      </c>
      <c r="V1795" t="str">
        <f>VLOOKUP(Tabela1[[#This Row],[CÓD FORNECEDOR]],'[1]BASE FORNECEDORES'!$A:$N,11,0)</f>
        <v>72.770.878/0001-17</v>
      </c>
      <c r="W1795" t="str">
        <f>VLOOKUP(Tabela1[[#This Row],[CNPJ]],'[1]BASE FORNECEDORES'!$K:$R,8,0)</f>
        <v>BRASILUX TINTAS TECNICAS LTDA</v>
      </c>
      <c r="X1795">
        <v>84139</v>
      </c>
      <c r="Y1795" t="str">
        <f>VLOOKUP(Tabela1[[#This Row],[CÓD PRODUTO ]],[1]fornnecedor!$A:$G,7,0)</f>
        <v>ESMALTES</v>
      </c>
      <c r="Z1795">
        <v>801621</v>
      </c>
      <c r="AA1795" t="str">
        <f>Tabela1[[#This Row],[DESCRIÇÃO]]</f>
        <v>BRASILUX TINTAS TECNICAS LTDA</v>
      </c>
    </row>
    <row r="1796" spans="1:27" x14ac:dyDescent="0.3">
      <c r="A1796" t="s">
        <v>5629</v>
      </c>
      <c r="B1796" t="s">
        <v>547</v>
      </c>
      <c r="C1796" s="1">
        <v>46078</v>
      </c>
      <c r="D1796" s="2">
        <v>3000684595</v>
      </c>
      <c r="E1796" t="s">
        <v>3139</v>
      </c>
      <c r="G1796" t="s">
        <v>549</v>
      </c>
      <c r="H1796" t="s">
        <v>24</v>
      </c>
      <c r="I1796">
        <v>24.4</v>
      </c>
      <c r="J1796">
        <v>8</v>
      </c>
      <c r="K1796">
        <v>0</v>
      </c>
      <c r="L1796">
        <v>195.21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195.21</v>
      </c>
      <c r="U1796">
        <v>556</v>
      </c>
      <c r="V1796" t="str">
        <f>VLOOKUP(Tabela1[[#This Row],[CÓD FORNECEDOR]],'[1]BASE FORNECEDORES'!$A:$N,11,0)</f>
        <v>72.770.878/0001-17</v>
      </c>
      <c r="W1796" t="str">
        <f>VLOOKUP(Tabela1[[#This Row],[CNPJ]],'[1]BASE FORNECEDORES'!$K:$R,8,0)</f>
        <v>BRASILUX TINTAS TECNICAS LTDA</v>
      </c>
      <c r="X1796">
        <v>84595</v>
      </c>
      <c r="Y1796" t="str">
        <f>VLOOKUP(Tabela1[[#This Row],[CÓD PRODUTO ]],[1]fornnecedor!$A:$G,7,0)</f>
        <v>BASES IMOBILIÁRIAS</v>
      </c>
      <c r="Z1796">
        <v>801621</v>
      </c>
      <c r="AA1796" t="str">
        <f>Tabela1[[#This Row],[DESCRIÇÃO]]</f>
        <v>BRASILUX TINTAS TECNICAS LTDA</v>
      </c>
    </row>
    <row r="1797" spans="1:27" x14ac:dyDescent="0.3">
      <c r="A1797" t="s">
        <v>5629</v>
      </c>
      <c r="B1797" t="s">
        <v>547</v>
      </c>
      <c r="C1797" s="1">
        <v>46078</v>
      </c>
      <c r="D1797" s="2">
        <v>3000684596</v>
      </c>
      <c r="E1797" t="s">
        <v>3121</v>
      </c>
      <c r="G1797" t="s">
        <v>549</v>
      </c>
      <c r="H1797" t="s">
        <v>24</v>
      </c>
      <c r="I1797">
        <v>91.51</v>
      </c>
      <c r="J1797">
        <v>4</v>
      </c>
      <c r="K1797">
        <v>0</v>
      </c>
      <c r="L1797">
        <v>366.04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366.04</v>
      </c>
      <c r="U1797">
        <v>556</v>
      </c>
      <c r="V1797" t="str">
        <f>VLOOKUP(Tabela1[[#This Row],[CÓD FORNECEDOR]],'[1]BASE FORNECEDORES'!$A:$N,11,0)</f>
        <v>72.770.878/0001-17</v>
      </c>
      <c r="W1797" t="str">
        <f>VLOOKUP(Tabela1[[#This Row],[CNPJ]],'[1]BASE FORNECEDORES'!$K:$R,8,0)</f>
        <v>BRASILUX TINTAS TECNICAS LTDA</v>
      </c>
      <c r="X1797">
        <v>84596</v>
      </c>
      <c r="Y1797" t="str">
        <f>VLOOKUP(Tabela1[[#This Row],[CÓD PRODUTO ]],[1]fornnecedor!$A:$G,7,0)</f>
        <v>BASES IMOBILIÁRIAS</v>
      </c>
      <c r="Z1797">
        <v>801621</v>
      </c>
      <c r="AA1797" t="str">
        <f>Tabela1[[#This Row],[DESCRIÇÃO]]</f>
        <v>BRASILUX TINTAS TECNICAS LTDA</v>
      </c>
    </row>
    <row r="1798" spans="1:27" x14ac:dyDescent="0.3">
      <c r="A1798" t="s">
        <v>5629</v>
      </c>
      <c r="B1798" t="s">
        <v>547</v>
      </c>
      <c r="C1798" s="1">
        <v>46078</v>
      </c>
      <c r="D1798" s="2">
        <v>3000184258</v>
      </c>
      <c r="E1798" t="s">
        <v>683</v>
      </c>
      <c r="G1798" t="s">
        <v>549</v>
      </c>
      <c r="H1798" t="s">
        <v>24</v>
      </c>
      <c r="I1798">
        <v>23.6</v>
      </c>
      <c r="J1798">
        <v>12</v>
      </c>
      <c r="K1798">
        <v>0</v>
      </c>
      <c r="L1798">
        <v>283.19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283.19</v>
      </c>
      <c r="U1798">
        <v>556</v>
      </c>
      <c r="V1798" t="str">
        <f>VLOOKUP(Tabela1[[#This Row],[CÓD FORNECEDOR]],'[1]BASE FORNECEDORES'!$A:$N,11,0)</f>
        <v>72.770.878/0001-17</v>
      </c>
      <c r="W1798" t="str">
        <f>VLOOKUP(Tabela1[[#This Row],[CNPJ]],'[1]BASE FORNECEDORES'!$K:$R,8,0)</f>
        <v>BRASILUX TINTAS TECNICAS LTDA</v>
      </c>
      <c r="X1798">
        <v>84258</v>
      </c>
      <c r="Y1798" t="str">
        <f>VLOOKUP(Tabela1[[#This Row],[CÓD PRODUTO ]],[1]fornnecedor!$A:$G,7,0)</f>
        <v>TINTA PAREDE</v>
      </c>
      <c r="Z1798">
        <v>801621</v>
      </c>
      <c r="AA1798" t="str">
        <f>Tabela1[[#This Row],[DESCRIÇÃO]]</f>
        <v>BRASILUX TINTAS TECNICAS LTDA</v>
      </c>
    </row>
    <row r="1799" spans="1:27" x14ac:dyDescent="0.3">
      <c r="A1799" t="s">
        <v>5629</v>
      </c>
      <c r="B1799" t="s">
        <v>547</v>
      </c>
      <c r="C1799" s="1">
        <v>46078</v>
      </c>
      <c r="D1799" s="2">
        <v>3000184259</v>
      </c>
      <c r="E1799" t="s">
        <v>684</v>
      </c>
      <c r="G1799" t="s">
        <v>549</v>
      </c>
      <c r="H1799" t="s">
        <v>24</v>
      </c>
      <c r="I1799">
        <v>22.86</v>
      </c>
      <c r="J1799">
        <v>12</v>
      </c>
      <c r="K1799">
        <v>0</v>
      </c>
      <c r="L1799">
        <v>274.33999999999997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274.33999999999997</v>
      </c>
      <c r="U1799">
        <v>556</v>
      </c>
      <c r="V1799" t="str">
        <f>VLOOKUP(Tabela1[[#This Row],[CÓD FORNECEDOR]],'[1]BASE FORNECEDORES'!$A:$N,11,0)</f>
        <v>72.770.878/0001-17</v>
      </c>
      <c r="W1799" t="str">
        <f>VLOOKUP(Tabela1[[#This Row],[CNPJ]],'[1]BASE FORNECEDORES'!$K:$R,8,0)</f>
        <v>BRASILUX TINTAS TECNICAS LTDA</v>
      </c>
      <c r="X1799">
        <v>84259</v>
      </c>
      <c r="Y1799" t="str">
        <f>VLOOKUP(Tabela1[[#This Row],[CÓD PRODUTO ]],[1]fornnecedor!$A:$G,7,0)</f>
        <v>TINTA PAREDE</v>
      </c>
      <c r="Z1799">
        <v>801621</v>
      </c>
      <c r="AA1799" t="str">
        <f>Tabela1[[#This Row],[DESCRIÇÃO]]</f>
        <v>BRASILUX TINTAS TECNICAS LTDA</v>
      </c>
    </row>
    <row r="1800" spans="1:27" x14ac:dyDescent="0.3">
      <c r="A1800" t="s">
        <v>5629</v>
      </c>
      <c r="B1800" t="s">
        <v>547</v>
      </c>
      <c r="C1800" s="1">
        <v>46078</v>
      </c>
      <c r="D1800" s="2">
        <v>4000187175</v>
      </c>
      <c r="E1800" t="s">
        <v>764</v>
      </c>
      <c r="G1800" t="s">
        <v>549</v>
      </c>
      <c r="H1800" t="s">
        <v>24</v>
      </c>
      <c r="I1800">
        <v>63.16</v>
      </c>
      <c r="J1800">
        <v>4</v>
      </c>
      <c r="K1800">
        <v>0</v>
      </c>
      <c r="L1800">
        <v>252.64</v>
      </c>
      <c r="M1800">
        <v>8.2100000000000009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260.85000000000002</v>
      </c>
      <c r="U1800">
        <v>556</v>
      </c>
      <c r="V1800" t="str">
        <f>VLOOKUP(Tabela1[[#This Row],[CÓD FORNECEDOR]],'[1]BASE FORNECEDORES'!$A:$N,11,0)</f>
        <v>72.770.878/0001-17</v>
      </c>
      <c r="W1800" t="str">
        <f>VLOOKUP(Tabela1[[#This Row],[CNPJ]],'[1]BASE FORNECEDORES'!$K:$R,8,0)</f>
        <v>BRASILUX TINTAS TECNICAS LTDA</v>
      </c>
      <c r="X1800">
        <v>87175</v>
      </c>
      <c r="Y1800" t="str">
        <f>VLOOKUP(Tabela1[[#This Row],[CÓD PRODUTO ]],[1]fornnecedor!$A:$G,7,0)</f>
        <v>ESMALTES</v>
      </c>
      <c r="Z1800">
        <v>801621</v>
      </c>
      <c r="AA1800" t="str">
        <f>Tabela1[[#This Row],[DESCRIÇÃO]]</f>
        <v>BRASILUX TINTAS TECNICAS LTDA</v>
      </c>
    </row>
    <row r="1801" spans="1:27" x14ac:dyDescent="0.3">
      <c r="A1801" t="s">
        <v>5629</v>
      </c>
      <c r="B1801" t="s">
        <v>547</v>
      </c>
      <c r="C1801" s="1">
        <v>46078</v>
      </c>
      <c r="D1801" s="2">
        <v>4000184498</v>
      </c>
      <c r="E1801" t="s">
        <v>4589</v>
      </c>
      <c r="G1801" t="s">
        <v>549</v>
      </c>
      <c r="H1801" t="s">
        <v>24</v>
      </c>
      <c r="I1801">
        <v>333.8</v>
      </c>
      <c r="J1801">
        <v>8</v>
      </c>
      <c r="K1801">
        <v>0</v>
      </c>
      <c r="L1801" s="3">
        <v>2670.36</v>
      </c>
      <c r="M1801">
        <v>86.79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 s="3">
        <v>2757.15</v>
      </c>
      <c r="U1801">
        <v>556</v>
      </c>
      <c r="V1801" t="str">
        <f>VLOOKUP(Tabela1[[#This Row],[CÓD FORNECEDOR]],'[1]BASE FORNECEDORES'!$A:$N,11,0)</f>
        <v>72.770.878/0001-17</v>
      </c>
      <c r="W1801" t="str">
        <f>VLOOKUP(Tabela1[[#This Row],[CNPJ]],'[1]BASE FORNECEDORES'!$K:$R,8,0)</f>
        <v>BRASILUX TINTAS TECNICAS LTDA</v>
      </c>
      <c r="X1801">
        <v>84498</v>
      </c>
      <c r="Y1801" t="str">
        <f>VLOOKUP(Tabela1[[#This Row],[CÓD PRODUTO ]],[1]fornnecedor!$A:$G,7,0)</f>
        <v>ESMALTES</v>
      </c>
      <c r="Z1801">
        <v>801621</v>
      </c>
      <c r="AA1801" t="str">
        <f>Tabela1[[#This Row],[DESCRIÇÃO]]</f>
        <v>BRASILUX TINTAS TECNICAS LTDA</v>
      </c>
    </row>
    <row r="1802" spans="1:27" x14ac:dyDescent="0.3">
      <c r="A1802" t="s">
        <v>5629</v>
      </c>
      <c r="B1802" t="s">
        <v>547</v>
      </c>
      <c r="C1802" s="1">
        <v>46078</v>
      </c>
      <c r="D1802" s="2">
        <v>3000284960</v>
      </c>
      <c r="E1802" t="s">
        <v>686</v>
      </c>
      <c r="G1802" t="s">
        <v>549</v>
      </c>
      <c r="H1802" t="s">
        <v>24</v>
      </c>
      <c r="I1802">
        <v>58.7</v>
      </c>
      <c r="J1802">
        <v>4</v>
      </c>
      <c r="K1802">
        <v>0</v>
      </c>
      <c r="L1802">
        <v>234.8</v>
      </c>
      <c r="M1802">
        <v>7.63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242.43</v>
      </c>
      <c r="U1802">
        <v>556</v>
      </c>
      <c r="V1802" t="str">
        <f>VLOOKUP(Tabela1[[#This Row],[CÓD FORNECEDOR]],'[1]BASE FORNECEDORES'!$A:$N,11,0)</f>
        <v>72.770.878/0001-17</v>
      </c>
      <c r="W1802" t="str">
        <f>VLOOKUP(Tabela1[[#This Row],[CNPJ]],'[1]BASE FORNECEDORES'!$K:$R,8,0)</f>
        <v>BRASILUX TINTAS TECNICAS LTDA</v>
      </c>
      <c r="X1802">
        <v>84960</v>
      </c>
      <c r="Y1802" t="str">
        <f>VLOOKUP(Tabela1[[#This Row],[CÓD PRODUTO ]],[1]fornnecedor!$A:$G,7,0)</f>
        <v>IMPERMEABILIZANTES</v>
      </c>
      <c r="Z1802">
        <v>801621</v>
      </c>
      <c r="AA1802" t="str">
        <f>Tabela1[[#This Row],[DESCRIÇÃO]]</f>
        <v>BRASILUX TINTAS TECNICAS LTDA</v>
      </c>
    </row>
    <row r="1803" spans="1:27" x14ac:dyDescent="0.3">
      <c r="A1803" t="s">
        <v>5629</v>
      </c>
      <c r="B1803" t="s">
        <v>547</v>
      </c>
      <c r="C1803" s="1">
        <v>46078</v>
      </c>
      <c r="D1803" s="2">
        <v>3000384302</v>
      </c>
      <c r="E1803" t="s">
        <v>3723</v>
      </c>
      <c r="G1803" t="s">
        <v>549</v>
      </c>
      <c r="H1803" t="s">
        <v>24</v>
      </c>
      <c r="I1803">
        <v>34.03</v>
      </c>
      <c r="J1803">
        <v>4</v>
      </c>
      <c r="K1803">
        <v>0</v>
      </c>
      <c r="L1803">
        <v>136.13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136.13</v>
      </c>
      <c r="U1803">
        <v>556</v>
      </c>
      <c r="V1803" t="str">
        <f>VLOOKUP(Tabela1[[#This Row],[CÓD FORNECEDOR]],'[1]BASE FORNECEDORES'!$A:$N,11,0)</f>
        <v>72.770.878/0001-17</v>
      </c>
      <c r="W1803" t="str">
        <f>VLOOKUP(Tabela1[[#This Row],[CNPJ]],'[1]BASE FORNECEDORES'!$K:$R,8,0)</f>
        <v>BRASILUX TINTAS TECNICAS LTDA</v>
      </c>
      <c r="X1803">
        <v>84302</v>
      </c>
      <c r="Y1803" t="str">
        <f>VLOOKUP(Tabela1[[#This Row],[CÓD PRODUTO ]],[1]fornnecedor!$A:$G,7,0)</f>
        <v>TINTA PARA PISO</v>
      </c>
      <c r="Z1803">
        <v>801621</v>
      </c>
      <c r="AA1803" t="str">
        <f>Tabela1[[#This Row],[DESCRIÇÃO]]</f>
        <v>BRASILUX TINTAS TECNICAS LTDA</v>
      </c>
    </row>
    <row r="1804" spans="1:27" x14ac:dyDescent="0.3">
      <c r="A1804" t="s">
        <v>5629</v>
      </c>
      <c r="B1804" t="s">
        <v>547</v>
      </c>
      <c r="C1804" s="1">
        <v>46078</v>
      </c>
      <c r="D1804" s="2">
        <v>3002485280</v>
      </c>
      <c r="E1804" t="s">
        <v>693</v>
      </c>
      <c r="G1804" t="s">
        <v>549</v>
      </c>
      <c r="H1804" t="s">
        <v>24</v>
      </c>
      <c r="I1804">
        <v>41.76</v>
      </c>
      <c r="J1804">
        <v>12</v>
      </c>
      <c r="K1804">
        <v>0</v>
      </c>
      <c r="L1804">
        <v>501.12</v>
      </c>
      <c r="M1804">
        <v>16.28</v>
      </c>
      <c r="N1804">
        <v>0</v>
      </c>
      <c r="O1804">
        <v>0</v>
      </c>
      <c r="P1804">
        <v>0</v>
      </c>
      <c r="Q1804">
        <v>0</v>
      </c>
      <c r="R1804">
        <v>35.08</v>
      </c>
      <c r="S1804">
        <v>0</v>
      </c>
      <c r="T1804">
        <v>517.4</v>
      </c>
      <c r="U1804">
        <v>556</v>
      </c>
      <c r="V1804" t="str">
        <f>VLOOKUP(Tabela1[[#This Row],[CÓD FORNECEDOR]],'[1]BASE FORNECEDORES'!$A:$N,11,0)</f>
        <v>72.770.878/0001-17</v>
      </c>
      <c r="W1804" t="str">
        <f>VLOOKUP(Tabela1[[#This Row],[CNPJ]],'[1]BASE FORNECEDORES'!$K:$R,8,0)</f>
        <v>BRASILUX TINTAS TECNICAS LTDA</v>
      </c>
      <c r="X1804">
        <v>85280</v>
      </c>
      <c r="Y1804" t="str">
        <f>VLOOKUP(Tabela1[[#This Row],[CÓD PRODUTO ]],[1]fornnecedor!$A:$G,7,0)</f>
        <v>CATALISADORES INDIVIDUAIS</v>
      </c>
      <c r="Z1804">
        <v>801621</v>
      </c>
      <c r="AA1804" t="str">
        <f>Tabela1[[#This Row],[DESCRIÇÃO]]</f>
        <v>BRASILUX TINTAS TECNICAS LTDA</v>
      </c>
    </row>
    <row r="1805" spans="1:27" x14ac:dyDescent="0.3">
      <c r="A1805" t="s">
        <v>5629</v>
      </c>
      <c r="B1805" t="s">
        <v>547</v>
      </c>
      <c r="C1805" s="1">
        <v>46078</v>
      </c>
      <c r="D1805" s="2">
        <v>3002484026</v>
      </c>
      <c r="E1805" t="s">
        <v>695</v>
      </c>
      <c r="G1805" t="s">
        <v>549</v>
      </c>
      <c r="H1805" t="s">
        <v>24</v>
      </c>
      <c r="I1805">
        <v>6.87</v>
      </c>
      <c r="J1805">
        <v>144</v>
      </c>
      <c r="K1805">
        <v>0</v>
      </c>
      <c r="L1805">
        <v>988.97</v>
      </c>
      <c r="M1805">
        <v>32.14</v>
      </c>
      <c r="N1805">
        <v>0</v>
      </c>
      <c r="O1805">
        <v>0</v>
      </c>
      <c r="P1805">
        <v>0</v>
      </c>
      <c r="Q1805">
        <v>0</v>
      </c>
      <c r="R1805">
        <v>69.22</v>
      </c>
      <c r="S1805">
        <v>0</v>
      </c>
      <c r="T1805" s="3">
        <v>1021.11</v>
      </c>
      <c r="U1805">
        <v>556</v>
      </c>
      <c r="V1805" t="str">
        <f>VLOOKUP(Tabela1[[#This Row],[CÓD FORNECEDOR]],'[1]BASE FORNECEDORES'!$A:$N,11,0)</f>
        <v>72.770.878/0001-17</v>
      </c>
      <c r="W1805" t="str">
        <f>VLOOKUP(Tabela1[[#This Row],[CNPJ]],'[1]BASE FORNECEDORES'!$K:$R,8,0)</f>
        <v>BRASILUX TINTAS TECNICAS LTDA</v>
      </c>
      <c r="X1805">
        <v>84026</v>
      </c>
      <c r="Y1805" t="str">
        <f>VLOOKUP(Tabela1[[#This Row],[CÓD PRODUTO ]],[1]fornnecedor!$A:$G,7,0)</f>
        <v>CATALISADORES INDIVIDUAIS</v>
      </c>
      <c r="Z1805">
        <v>801621</v>
      </c>
      <c r="AA1805" t="str">
        <f>Tabela1[[#This Row],[DESCRIÇÃO]]</f>
        <v>BRASILUX TINTAS TECNICAS LTDA</v>
      </c>
    </row>
    <row r="1806" spans="1:27" x14ac:dyDescent="0.3">
      <c r="A1806" t="s">
        <v>5629</v>
      </c>
      <c r="B1806" t="s">
        <v>547</v>
      </c>
      <c r="C1806" s="1">
        <v>46078</v>
      </c>
      <c r="D1806" s="2">
        <v>2004584565</v>
      </c>
      <c r="E1806" t="s">
        <v>697</v>
      </c>
      <c r="G1806" t="s">
        <v>549</v>
      </c>
      <c r="H1806" t="s">
        <v>24</v>
      </c>
      <c r="I1806">
        <v>7.22</v>
      </c>
      <c r="J1806">
        <v>72</v>
      </c>
      <c r="K1806">
        <v>0</v>
      </c>
      <c r="L1806">
        <v>519.87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36.39</v>
      </c>
      <c r="S1806">
        <v>0</v>
      </c>
      <c r="T1806">
        <v>519.87</v>
      </c>
      <c r="U1806">
        <v>556</v>
      </c>
      <c r="V1806" t="str">
        <f>VLOOKUP(Tabela1[[#This Row],[CÓD FORNECEDOR]],'[1]BASE FORNECEDORES'!$A:$N,11,0)</f>
        <v>72.770.878/0001-17</v>
      </c>
      <c r="W1806" t="str">
        <f>VLOOKUP(Tabela1[[#This Row],[CNPJ]],'[1]BASE FORNECEDORES'!$K:$R,8,0)</f>
        <v>BRASILUX TINTAS TECNICAS LTDA</v>
      </c>
      <c r="X1806">
        <v>84565</v>
      </c>
      <c r="Y1806" t="str">
        <f>VLOOKUP(Tabela1[[#This Row],[CÓD PRODUTO ]],[1]fornnecedor!$A:$G,7,0)</f>
        <v>PRETO FOSCO VINÍLICO</v>
      </c>
      <c r="Z1806">
        <v>801621</v>
      </c>
      <c r="AA1806" t="str">
        <f>Tabela1[[#This Row],[DESCRIÇÃO]]</f>
        <v>BRASILUX TINTAS TECNICAS LTDA</v>
      </c>
    </row>
    <row r="1807" spans="1:27" x14ac:dyDescent="0.3">
      <c r="A1807" t="s">
        <v>5629</v>
      </c>
      <c r="B1807" t="s">
        <v>547</v>
      </c>
      <c r="C1807" s="1">
        <v>46078</v>
      </c>
      <c r="D1807" s="2">
        <v>4000185267</v>
      </c>
      <c r="E1807" t="s">
        <v>3529</v>
      </c>
      <c r="G1807" t="s">
        <v>549</v>
      </c>
      <c r="H1807" t="s">
        <v>24</v>
      </c>
      <c r="I1807">
        <v>23.65</v>
      </c>
      <c r="J1807">
        <v>6</v>
      </c>
      <c r="K1807">
        <v>0</v>
      </c>
      <c r="L1807">
        <v>141.88</v>
      </c>
      <c r="M1807">
        <v>4.62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146.5</v>
      </c>
      <c r="U1807">
        <v>556</v>
      </c>
      <c r="V1807" t="str">
        <f>VLOOKUP(Tabela1[[#This Row],[CÓD FORNECEDOR]],'[1]BASE FORNECEDORES'!$A:$N,11,0)</f>
        <v>72.770.878/0001-17</v>
      </c>
      <c r="W1807" t="str">
        <f>VLOOKUP(Tabela1[[#This Row],[CNPJ]],'[1]BASE FORNECEDORES'!$K:$R,8,0)</f>
        <v>BRASILUX TINTAS TECNICAS LTDA</v>
      </c>
      <c r="X1807">
        <v>85267</v>
      </c>
      <c r="Y1807" t="str">
        <f>VLOOKUP(Tabela1[[#This Row],[CÓD PRODUTO ]],[1]fornnecedor!$A:$G,7,0)</f>
        <v>ESMALTES</v>
      </c>
      <c r="Z1807">
        <v>801621</v>
      </c>
      <c r="AA1807" t="str">
        <f>Tabela1[[#This Row],[DESCRIÇÃO]]</f>
        <v>BRASILUX TINTAS TECNICAS LTDA</v>
      </c>
    </row>
    <row r="1808" spans="1:27" x14ac:dyDescent="0.3">
      <c r="A1808" t="s">
        <v>5629</v>
      </c>
      <c r="B1808" t="s">
        <v>547</v>
      </c>
      <c r="C1808" s="1">
        <v>46078</v>
      </c>
      <c r="D1808" s="2">
        <v>3000784997</v>
      </c>
      <c r="E1808" t="s">
        <v>3682</v>
      </c>
      <c r="G1808" t="s">
        <v>549</v>
      </c>
      <c r="H1808" t="s">
        <v>24</v>
      </c>
      <c r="I1808">
        <v>53.59</v>
      </c>
      <c r="J1808">
        <v>8</v>
      </c>
      <c r="K1808">
        <v>0</v>
      </c>
      <c r="L1808">
        <v>428.71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428.71</v>
      </c>
      <c r="U1808">
        <v>556</v>
      </c>
      <c r="V1808" t="str">
        <f>VLOOKUP(Tabela1[[#This Row],[CÓD FORNECEDOR]],'[1]BASE FORNECEDORES'!$A:$N,11,0)</f>
        <v>72.770.878/0001-17</v>
      </c>
      <c r="W1808" t="str">
        <f>VLOOKUP(Tabela1[[#This Row],[CNPJ]],'[1]BASE FORNECEDORES'!$K:$R,8,0)</f>
        <v>BRASILUX TINTAS TECNICAS LTDA</v>
      </c>
      <c r="X1808">
        <v>84997</v>
      </c>
      <c r="Y1808" t="str">
        <f>VLOOKUP(Tabela1[[#This Row],[CÓD PRODUTO ]],[1]fornnecedor!$A:$G,7,0)</f>
        <v>TINTA EMBORRACHADA</v>
      </c>
      <c r="Z1808">
        <v>801621</v>
      </c>
      <c r="AA1808" t="str">
        <f>Tabela1[[#This Row],[DESCRIÇÃO]]</f>
        <v>BRASILUX TINTAS TECNICAS LTDA</v>
      </c>
    </row>
    <row r="1809" spans="1:27" x14ac:dyDescent="0.3">
      <c r="A1809" t="s">
        <v>5629</v>
      </c>
      <c r="B1809" t="s">
        <v>547</v>
      </c>
      <c r="C1809" s="1">
        <v>46078</v>
      </c>
      <c r="D1809" s="2">
        <v>3000784622</v>
      </c>
      <c r="E1809" t="s">
        <v>701</v>
      </c>
      <c r="G1809" t="s">
        <v>549</v>
      </c>
      <c r="H1809" t="s">
        <v>24</v>
      </c>
      <c r="I1809">
        <v>216.86</v>
      </c>
      <c r="J1809">
        <v>6</v>
      </c>
      <c r="K1809">
        <v>0</v>
      </c>
      <c r="L1809" s="3">
        <v>1301.1500000000001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 s="3">
        <v>1301.1500000000001</v>
      </c>
      <c r="U1809">
        <v>556</v>
      </c>
      <c r="V1809" t="str">
        <f>VLOOKUP(Tabela1[[#This Row],[CÓD FORNECEDOR]],'[1]BASE FORNECEDORES'!$A:$N,11,0)</f>
        <v>72.770.878/0001-17</v>
      </c>
      <c r="W1809" t="str">
        <f>VLOOKUP(Tabela1[[#This Row],[CNPJ]],'[1]BASE FORNECEDORES'!$K:$R,8,0)</f>
        <v>BRASILUX TINTAS TECNICAS LTDA</v>
      </c>
      <c r="X1809">
        <v>84622</v>
      </c>
      <c r="Y1809" t="str">
        <f>VLOOKUP(Tabela1[[#This Row],[CÓD PRODUTO ]],[1]fornnecedor!$A:$G,7,0)</f>
        <v>TINTA EMBORRACHADA</v>
      </c>
      <c r="Z1809">
        <v>801621</v>
      </c>
      <c r="AA1809" t="str">
        <f>Tabela1[[#This Row],[DESCRIÇÃO]]</f>
        <v>BRASILUX TINTAS TECNICAS LTDA</v>
      </c>
    </row>
    <row r="1810" spans="1:27" x14ac:dyDescent="0.3">
      <c r="A1810" t="s">
        <v>5629</v>
      </c>
      <c r="B1810" t="s">
        <v>547</v>
      </c>
      <c r="C1810" s="1">
        <v>46078</v>
      </c>
      <c r="D1810" s="2">
        <v>4000184194</v>
      </c>
      <c r="E1810" t="s">
        <v>4226</v>
      </c>
      <c r="G1810" t="s">
        <v>549</v>
      </c>
      <c r="H1810" t="s">
        <v>24</v>
      </c>
      <c r="I1810">
        <v>82.53</v>
      </c>
      <c r="J1810">
        <v>4</v>
      </c>
      <c r="K1810">
        <v>0</v>
      </c>
      <c r="L1810">
        <v>330.11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330.11</v>
      </c>
      <c r="U1810">
        <v>556</v>
      </c>
      <c r="V1810" t="str">
        <f>VLOOKUP(Tabela1[[#This Row],[CÓD FORNECEDOR]],'[1]BASE FORNECEDORES'!$A:$N,11,0)</f>
        <v>72.770.878/0001-17</v>
      </c>
      <c r="W1810" t="str">
        <f>VLOOKUP(Tabela1[[#This Row],[CNPJ]],'[1]BASE FORNECEDORES'!$K:$R,8,0)</f>
        <v>BRASILUX TINTAS TECNICAS LTDA</v>
      </c>
      <c r="X1810">
        <v>84194</v>
      </c>
      <c r="Y1810" t="str">
        <f>VLOOKUP(Tabela1[[#This Row],[CÓD PRODUTO ]],[1]fornnecedor!$A:$G,7,0)</f>
        <v>ESMALTES</v>
      </c>
      <c r="Z1810">
        <v>801621</v>
      </c>
      <c r="AA1810" t="str">
        <f>Tabela1[[#This Row],[DESCRIÇÃO]]</f>
        <v>BRASILUX TINTAS TECNICAS LTDA</v>
      </c>
    </row>
    <row r="1811" spans="1:27" x14ac:dyDescent="0.3">
      <c r="A1811" t="s">
        <v>5629</v>
      </c>
      <c r="B1811" t="s">
        <v>547</v>
      </c>
      <c r="C1811" s="1">
        <v>46078</v>
      </c>
      <c r="D1811" s="2">
        <v>4000184863</v>
      </c>
      <c r="E1811" t="s">
        <v>704</v>
      </c>
      <c r="G1811" t="s">
        <v>549</v>
      </c>
      <c r="H1811" t="s">
        <v>24</v>
      </c>
      <c r="I1811">
        <v>84.13</v>
      </c>
      <c r="J1811">
        <v>4</v>
      </c>
      <c r="K1811">
        <v>0</v>
      </c>
      <c r="L1811">
        <v>336.51</v>
      </c>
      <c r="M1811">
        <v>10.93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347.44</v>
      </c>
      <c r="U1811">
        <v>556</v>
      </c>
      <c r="V1811" t="str">
        <f>VLOOKUP(Tabela1[[#This Row],[CÓD FORNECEDOR]],'[1]BASE FORNECEDORES'!$A:$N,11,0)</f>
        <v>72.770.878/0001-17</v>
      </c>
      <c r="W1811" t="str">
        <f>VLOOKUP(Tabela1[[#This Row],[CNPJ]],'[1]BASE FORNECEDORES'!$K:$R,8,0)</f>
        <v>BRASILUX TINTAS TECNICAS LTDA</v>
      </c>
      <c r="X1811">
        <v>84863</v>
      </c>
      <c r="Y1811" t="str">
        <f>VLOOKUP(Tabela1[[#This Row],[CÓD PRODUTO ]],[1]fornnecedor!$A:$G,7,0)</f>
        <v>ESMALTES</v>
      </c>
      <c r="Z1811">
        <v>801621</v>
      </c>
      <c r="AA1811" t="str">
        <f>Tabela1[[#This Row],[DESCRIÇÃO]]</f>
        <v>BRASILUX TINTAS TECNICAS LTDA</v>
      </c>
    </row>
    <row r="1812" spans="1:27" x14ac:dyDescent="0.3">
      <c r="A1812" t="s">
        <v>5629</v>
      </c>
      <c r="B1812" t="s">
        <v>547</v>
      </c>
      <c r="C1812" s="1">
        <v>46078</v>
      </c>
      <c r="D1812" s="2">
        <v>4000185281</v>
      </c>
      <c r="E1812" t="s">
        <v>3472</v>
      </c>
      <c r="G1812" t="s">
        <v>549</v>
      </c>
      <c r="H1812" t="s">
        <v>24</v>
      </c>
      <c r="I1812">
        <v>60.88</v>
      </c>
      <c r="J1812">
        <v>4</v>
      </c>
      <c r="K1812">
        <v>0</v>
      </c>
      <c r="L1812">
        <v>243.54</v>
      </c>
      <c r="M1812">
        <v>7.92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251.46</v>
      </c>
      <c r="U1812">
        <v>556</v>
      </c>
      <c r="V1812" t="str">
        <f>VLOOKUP(Tabela1[[#This Row],[CÓD FORNECEDOR]],'[1]BASE FORNECEDORES'!$A:$N,11,0)</f>
        <v>72.770.878/0001-17</v>
      </c>
      <c r="W1812" t="str">
        <f>VLOOKUP(Tabela1[[#This Row],[CNPJ]],'[1]BASE FORNECEDORES'!$K:$R,8,0)</f>
        <v>BRASILUX TINTAS TECNICAS LTDA</v>
      </c>
      <c r="X1812">
        <v>85281</v>
      </c>
      <c r="Y1812" t="str">
        <f>VLOOKUP(Tabela1[[#This Row],[CÓD PRODUTO ]],[1]fornnecedor!$A:$G,7,0)</f>
        <v>ESMALTES</v>
      </c>
      <c r="Z1812">
        <v>801621</v>
      </c>
      <c r="AA1812" t="str">
        <f>Tabela1[[#This Row],[DESCRIÇÃO]]</f>
        <v>BRASILUX TINTAS TECNICAS LTDA</v>
      </c>
    </row>
    <row r="1813" spans="1:27" x14ac:dyDescent="0.3">
      <c r="A1813" t="s">
        <v>5629</v>
      </c>
      <c r="B1813" t="s">
        <v>547</v>
      </c>
      <c r="C1813" s="1">
        <v>46078</v>
      </c>
      <c r="D1813" s="2">
        <v>4000184756</v>
      </c>
      <c r="E1813" t="s">
        <v>705</v>
      </c>
      <c r="G1813" t="s">
        <v>549</v>
      </c>
      <c r="H1813" t="s">
        <v>24</v>
      </c>
      <c r="I1813">
        <v>59.63</v>
      </c>
      <c r="J1813">
        <v>4</v>
      </c>
      <c r="K1813">
        <v>0</v>
      </c>
      <c r="L1813">
        <v>238.52</v>
      </c>
      <c r="M1813">
        <v>7.75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246.27</v>
      </c>
      <c r="U1813">
        <v>556</v>
      </c>
      <c r="V1813" t="str">
        <f>VLOOKUP(Tabela1[[#This Row],[CÓD FORNECEDOR]],'[1]BASE FORNECEDORES'!$A:$N,11,0)</f>
        <v>72.770.878/0001-17</v>
      </c>
      <c r="W1813" t="str">
        <f>VLOOKUP(Tabela1[[#This Row],[CNPJ]],'[1]BASE FORNECEDORES'!$K:$R,8,0)</f>
        <v>BRASILUX TINTAS TECNICAS LTDA</v>
      </c>
      <c r="X1813">
        <v>84756</v>
      </c>
      <c r="Y1813" t="str">
        <f>VLOOKUP(Tabela1[[#This Row],[CÓD PRODUTO ]],[1]fornnecedor!$A:$G,7,0)</f>
        <v>ESMALTES</v>
      </c>
      <c r="Z1813">
        <v>801621</v>
      </c>
      <c r="AA1813" t="str">
        <f>Tabela1[[#This Row],[DESCRIÇÃO]]</f>
        <v>BRASILUX TINTAS TECNICAS LTDA</v>
      </c>
    </row>
    <row r="1814" spans="1:27" x14ac:dyDescent="0.3">
      <c r="A1814" t="s">
        <v>5629</v>
      </c>
      <c r="B1814" t="s">
        <v>547</v>
      </c>
      <c r="C1814" s="1">
        <v>46078</v>
      </c>
      <c r="D1814" s="2">
        <v>4000185310</v>
      </c>
      <c r="E1814" t="s">
        <v>706</v>
      </c>
      <c r="G1814" t="s">
        <v>549</v>
      </c>
      <c r="H1814" t="s">
        <v>24</v>
      </c>
      <c r="I1814">
        <v>65.7</v>
      </c>
      <c r="J1814">
        <v>12</v>
      </c>
      <c r="K1814">
        <v>0</v>
      </c>
      <c r="L1814">
        <v>788.45</v>
      </c>
      <c r="M1814">
        <v>25.62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814.07</v>
      </c>
      <c r="U1814">
        <v>556</v>
      </c>
      <c r="V1814" t="str">
        <f>VLOOKUP(Tabela1[[#This Row],[CÓD FORNECEDOR]],'[1]BASE FORNECEDORES'!$A:$N,11,0)</f>
        <v>72.770.878/0001-17</v>
      </c>
      <c r="W1814" t="str">
        <f>VLOOKUP(Tabela1[[#This Row],[CNPJ]],'[1]BASE FORNECEDORES'!$K:$R,8,0)</f>
        <v>BRASILUX TINTAS TECNICAS LTDA</v>
      </c>
      <c r="X1814">
        <v>85310</v>
      </c>
      <c r="Y1814" t="str">
        <f>VLOOKUP(Tabela1[[#This Row],[CÓD PRODUTO ]],[1]fornnecedor!$A:$G,7,0)</f>
        <v>ESMALTES</v>
      </c>
      <c r="Z1814">
        <v>801621</v>
      </c>
      <c r="AA1814" t="str">
        <f>Tabela1[[#This Row],[DESCRIÇÃO]]</f>
        <v>BRASILUX TINTAS TECNICAS LTDA</v>
      </c>
    </row>
    <row r="1815" spans="1:27" x14ac:dyDescent="0.3">
      <c r="A1815" t="s">
        <v>5629</v>
      </c>
      <c r="B1815" t="s">
        <v>547</v>
      </c>
      <c r="C1815" s="1">
        <v>46078</v>
      </c>
      <c r="D1815" s="2">
        <v>3002186943</v>
      </c>
      <c r="E1815" t="s">
        <v>592</v>
      </c>
      <c r="G1815" t="s">
        <v>549</v>
      </c>
      <c r="H1815" t="s">
        <v>24</v>
      </c>
      <c r="I1815">
        <v>95.58</v>
      </c>
      <c r="J1815">
        <v>10</v>
      </c>
      <c r="K1815">
        <v>0</v>
      </c>
      <c r="L1815">
        <v>955.81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955.81</v>
      </c>
      <c r="U1815">
        <v>556</v>
      </c>
      <c r="V1815" t="str">
        <f>VLOOKUP(Tabela1[[#This Row],[CÓD FORNECEDOR]],'[1]BASE FORNECEDORES'!$A:$N,11,0)</f>
        <v>72.770.878/0001-17</v>
      </c>
      <c r="W1815" t="str">
        <f>VLOOKUP(Tabela1[[#This Row],[CNPJ]],'[1]BASE FORNECEDORES'!$K:$R,8,0)</f>
        <v>BRASILUX TINTAS TECNICAS LTDA</v>
      </c>
      <c r="X1815">
        <v>86943</v>
      </c>
      <c r="Y1815" t="str">
        <f>VLOOKUP(Tabela1[[#This Row],[CÓD PRODUTO ]],[1]fornnecedor!$A:$G,7,0)</f>
        <v>SELADOR ACRÍLICO</v>
      </c>
      <c r="Z1815">
        <v>801621</v>
      </c>
      <c r="AA1815" t="str">
        <f>Tabela1[[#This Row],[DESCRIÇÃO]]</f>
        <v>BRASILUX TINTAS TECNICAS LTDA</v>
      </c>
    </row>
    <row r="1816" spans="1:27" x14ac:dyDescent="0.3">
      <c r="A1816" t="s">
        <v>5629</v>
      </c>
      <c r="B1816" t="s">
        <v>547</v>
      </c>
      <c r="C1816" s="1">
        <v>46078</v>
      </c>
      <c r="D1816" s="2">
        <v>4000284785</v>
      </c>
      <c r="E1816" t="s">
        <v>731</v>
      </c>
      <c r="G1816" t="s">
        <v>549</v>
      </c>
      <c r="H1816" t="s">
        <v>24</v>
      </c>
      <c r="I1816">
        <v>122.92</v>
      </c>
      <c r="J1816">
        <v>300</v>
      </c>
      <c r="K1816">
        <v>0</v>
      </c>
      <c r="L1816" s="3">
        <v>36876.04</v>
      </c>
      <c r="M1816" s="3">
        <v>1198.47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 s="3">
        <v>38074.51</v>
      </c>
      <c r="U1816">
        <v>556</v>
      </c>
      <c r="V1816" t="str">
        <f>VLOOKUP(Tabela1[[#This Row],[CÓD FORNECEDOR]],'[1]BASE FORNECEDORES'!$A:$N,11,0)</f>
        <v>72.770.878/0001-17</v>
      </c>
      <c r="W1816" t="str">
        <f>VLOOKUP(Tabela1[[#This Row],[CNPJ]],'[1]BASE FORNECEDORES'!$K:$R,8,0)</f>
        <v>BRASILUX TINTAS TECNICAS LTDA</v>
      </c>
      <c r="X1816">
        <v>84785</v>
      </c>
      <c r="Y1816" t="str">
        <f>VLOOKUP(Tabela1[[#This Row],[CÓD PRODUTO ]],[1]fornnecedor!$A:$G,7,0)</f>
        <v>EPOXI</v>
      </c>
      <c r="Z1816">
        <v>801621</v>
      </c>
      <c r="AA1816" t="str">
        <f>Tabela1[[#This Row],[DESCRIÇÃO]]</f>
        <v>BRASILUX TINTAS TECNICAS LTDA</v>
      </c>
    </row>
    <row r="1817" spans="1:27" x14ac:dyDescent="0.3">
      <c r="A1817" t="s">
        <v>5629</v>
      </c>
      <c r="B1817" t="s">
        <v>547</v>
      </c>
      <c r="C1817" s="1">
        <v>46078</v>
      </c>
      <c r="D1817" s="2">
        <v>4000184462</v>
      </c>
      <c r="E1817" t="s">
        <v>4697</v>
      </c>
      <c r="G1817" t="s">
        <v>549</v>
      </c>
      <c r="H1817" t="s">
        <v>24</v>
      </c>
      <c r="I1817">
        <v>79.11</v>
      </c>
      <c r="J1817">
        <v>8</v>
      </c>
      <c r="K1817">
        <v>0</v>
      </c>
      <c r="L1817">
        <v>632.86</v>
      </c>
      <c r="M1817">
        <v>20.57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653.42999999999995</v>
      </c>
      <c r="U1817">
        <v>556</v>
      </c>
      <c r="V1817" t="str">
        <f>VLOOKUP(Tabela1[[#This Row],[CÓD FORNECEDOR]],'[1]BASE FORNECEDORES'!$A:$N,11,0)</f>
        <v>72.770.878/0001-17</v>
      </c>
      <c r="W1817" t="str">
        <f>VLOOKUP(Tabela1[[#This Row],[CNPJ]],'[1]BASE FORNECEDORES'!$K:$R,8,0)</f>
        <v>BRASILUX TINTAS TECNICAS LTDA</v>
      </c>
      <c r="X1817">
        <v>84462</v>
      </c>
      <c r="Y1817" t="str">
        <f>VLOOKUP(Tabela1[[#This Row],[CÓD PRODUTO ]],[1]fornnecedor!$A:$G,7,0)</f>
        <v>ESMALTES</v>
      </c>
      <c r="Z1817">
        <v>801621</v>
      </c>
      <c r="AA1817" t="str">
        <f>Tabela1[[#This Row],[DESCRIÇÃO]]</f>
        <v>BRASILUX TINTAS TECNICAS LTDA</v>
      </c>
    </row>
    <row r="1818" spans="1:27" x14ac:dyDescent="0.3">
      <c r="A1818" t="s">
        <v>5629</v>
      </c>
      <c r="B1818" t="s">
        <v>547</v>
      </c>
      <c r="C1818" s="1">
        <v>46078</v>
      </c>
      <c r="D1818" s="2">
        <v>4000184182</v>
      </c>
      <c r="E1818" t="s">
        <v>4543</v>
      </c>
      <c r="G1818" t="s">
        <v>549</v>
      </c>
      <c r="H1818" t="s">
        <v>24</v>
      </c>
      <c r="I1818">
        <v>80.61</v>
      </c>
      <c r="J1818">
        <v>8</v>
      </c>
      <c r="K1818">
        <v>0</v>
      </c>
      <c r="L1818">
        <v>644.9</v>
      </c>
      <c r="M1818">
        <v>20.96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665.86</v>
      </c>
      <c r="U1818">
        <v>556</v>
      </c>
      <c r="V1818" t="str">
        <f>VLOOKUP(Tabela1[[#This Row],[CÓD FORNECEDOR]],'[1]BASE FORNECEDORES'!$A:$N,11,0)</f>
        <v>72.770.878/0001-17</v>
      </c>
      <c r="W1818" t="str">
        <f>VLOOKUP(Tabela1[[#This Row],[CNPJ]],'[1]BASE FORNECEDORES'!$K:$R,8,0)</f>
        <v>BRASILUX TINTAS TECNICAS LTDA</v>
      </c>
      <c r="X1818">
        <v>84182</v>
      </c>
      <c r="Y1818" t="str">
        <f>VLOOKUP(Tabela1[[#This Row],[CÓD PRODUTO ]],[1]fornnecedor!$A:$G,7,0)</f>
        <v>ESMALTES</v>
      </c>
      <c r="Z1818">
        <v>801621</v>
      </c>
      <c r="AA1818" t="str">
        <f>Tabela1[[#This Row],[DESCRIÇÃO]]</f>
        <v>BRASILUX TINTAS TECNICAS LTDA</v>
      </c>
    </row>
    <row r="1819" spans="1:27" x14ac:dyDescent="0.3">
      <c r="A1819" t="s">
        <v>5629</v>
      </c>
      <c r="B1819" t="s">
        <v>547</v>
      </c>
      <c r="C1819" s="1">
        <v>46078</v>
      </c>
      <c r="D1819" s="2">
        <v>3002084034</v>
      </c>
      <c r="E1819" t="s">
        <v>712</v>
      </c>
      <c r="G1819" t="s">
        <v>549</v>
      </c>
      <c r="H1819" t="s">
        <v>24</v>
      </c>
      <c r="I1819">
        <v>19.18</v>
      </c>
      <c r="J1819">
        <v>20</v>
      </c>
      <c r="K1819">
        <v>0</v>
      </c>
      <c r="L1819">
        <v>383.53</v>
      </c>
      <c r="M1819">
        <v>4.99</v>
      </c>
      <c r="N1819">
        <v>0</v>
      </c>
      <c r="O1819">
        <v>0</v>
      </c>
      <c r="P1819">
        <v>0</v>
      </c>
      <c r="Q1819">
        <v>0</v>
      </c>
      <c r="R1819">
        <v>26.85</v>
      </c>
      <c r="S1819">
        <v>0</v>
      </c>
      <c r="T1819">
        <v>388.52</v>
      </c>
      <c r="U1819">
        <v>556</v>
      </c>
      <c r="V1819" t="str">
        <f>VLOOKUP(Tabela1[[#This Row],[CÓD FORNECEDOR]],'[1]BASE FORNECEDORES'!$A:$N,11,0)</f>
        <v>72.770.878/0001-17</v>
      </c>
      <c r="W1819" t="str">
        <f>VLOOKUP(Tabela1[[#This Row],[CNPJ]],'[1]BASE FORNECEDORES'!$K:$R,8,0)</f>
        <v>BRASILUX TINTAS TECNICAS LTDA</v>
      </c>
      <c r="X1819">
        <v>84034</v>
      </c>
      <c r="Y1819" t="str">
        <f>VLOOKUP(Tabela1[[#This Row],[CÓD PRODUTO ]],[1]fornnecedor!$A:$G,7,0)</f>
        <v>MASSA CORRIDA / ACRÍLICA</v>
      </c>
      <c r="Z1819">
        <v>801621</v>
      </c>
      <c r="AA1819" t="str">
        <f>Tabela1[[#This Row],[DESCRIÇÃO]]</f>
        <v>BRASILUX TINTAS TECNICAS LTDA</v>
      </c>
    </row>
    <row r="1820" spans="1:27" x14ac:dyDescent="0.3">
      <c r="A1820" t="s">
        <v>5629</v>
      </c>
      <c r="B1820" t="s">
        <v>547</v>
      </c>
      <c r="C1820" s="1">
        <v>46078</v>
      </c>
      <c r="D1820" s="2">
        <v>3002084036</v>
      </c>
      <c r="E1820" t="s">
        <v>732</v>
      </c>
      <c r="G1820" t="s">
        <v>549</v>
      </c>
      <c r="H1820" t="s">
        <v>24</v>
      </c>
      <c r="I1820">
        <v>39.9</v>
      </c>
      <c r="J1820">
        <v>80</v>
      </c>
      <c r="K1820">
        <v>0</v>
      </c>
      <c r="L1820" s="3">
        <v>3192.19</v>
      </c>
      <c r="M1820">
        <v>41.5</v>
      </c>
      <c r="N1820">
        <v>0</v>
      </c>
      <c r="O1820">
        <v>0</v>
      </c>
      <c r="P1820">
        <v>0</v>
      </c>
      <c r="Q1820">
        <v>0</v>
      </c>
      <c r="R1820">
        <v>223.45</v>
      </c>
      <c r="S1820">
        <v>0</v>
      </c>
      <c r="T1820" s="3">
        <v>3233.69</v>
      </c>
      <c r="U1820">
        <v>556</v>
      </c>
      <c r="V1820" t="str">
        <f>VLOOKUP(Tabela1[[#This Row],[CÓD FORNECEDOR]],'[1]BASE FORNECEDORES'!$A:$N,11,0)</f>
        <v>72.770.878/0001-17</v>
      </c>
      <c r="W1820" t="str">
        <f>VLOOKUP(Tabela1[[#This Row],[CNPJ]],'[1]BASE FORNECEDORES'!$K:$R,8,0)</f>
        <v>BRASILUX TINTAS TECNICAS LTDA</v>
      </c>
      <c r="X1820">
        <v>84036</v>
      </c>
      <c r="Y1820" t="str">
        <f>VLOOKUP(Tabela1[[#This Row],[CÓD PRODUTO ]],[1]fornnecedor!$A:$G,7,0)</f>
        <v>MASSA CORRIDA / ACRÍLICA</v>
      </c>
      <c r="Z1820">
        <v>801621</v>
      </c>
      <c r="AA1820" t="str">
        <f>Tabela1[[#This Row],[DESCRIÇÃO]]</f>
        <v>BRASILUX TINTAS TECNICAS LTDA</v>
      </c>
    </row>
    <row r="1821" spans="1:27" x14ac:dyDescent="0.3">
      <c r="A1821" t="s">
        <v>5629</v>
      </c>
      <c r="B1821" t="s">
        <v>547</v>
      </c>
      <c r="C1821" s="1">
        <v>46078</v>
      </c>
      <c r="D1821" s="2">
        <v>4000184698</v>
      </c>
      <c r="E1821" t="s">
        <v>3965</v>
      </c>
      <c r="G1821" t="s">
        <v>549</v>
      </c>
      <c r="H1821" t="s">
        <v>24</v>
      </c>
      <c r="I1821">
        <v>58.45</v>
      </c>
      <c r="J1821">
        <v>4</v>
      </c>
      <c r="K1821">
        <v>0</v>
      </c>
      <c r="L1821">
        <v>233.78</v>
      </c>
      <c r="M1821">
        <v>7.59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241.37</v>
      </c>
      <c r="U1821">
        <v>556</v>
      </c>
      <c r="V1821" t="str">
        <f>VLOOKUP(Tabela1[[#This Row],[CÓD FORNECEDOR]],'[1]BASE FORNECEDORES'!$A:$N,11,0)</f>
        <v>72.770.878/0001-17</v>
      </c>
      <c r="W1821" t="str">
        <f>VLOOKUP(Tabela1[[#This Row],[CNPJ]],'[1]BASE FORNECEDORES'!$K:$R,8,0)</f>
        <v>BRASILUX TINTAS TECNICAS LTDA</v>
      </c>
      <c r="X1821">
        <v>84698</v>
      </c>
      <c r="Y1821" t="str">
        <f>VLOOKUP(Tabela1[[#This Row],[CÓD PRODUTO ]],[1]fornnecedor!$A:$G,7,0)</f>
        <v>ESMALTES</v>
      </c>
      <c r="Z1821">
        <v>801621</v>
      </c>
      <c r="AA1821" t="str">
        <f>Tabela1[[#This Row],[DESCRIÇÃO]]</f>
        <v>BRASILUX TINTAS TECNICAS LTDA</v>
      </c>
    </row>
    <row r="1822" spans="1:27" x14ac:dyDescent="0.3">
      <c r="A1822" t="s">
        <v>5629</v>
      </c>
      <c r="B1822" t="s">
        <v>547</v>
      </c>
      <c r="C1822" s="1">
        <v>46078</v>
      </c>
      <c r="D1822" s="2">
        <v>4000184167</v>
      </c>
      <c r="E1822" t="s">
        <v>3804</v>
      </c>
      <c r="G1822" t="s">
        <v>549</v>
      </c>
      <c r="H1822" t="s">
        <v>24</v>
      </c>
      <c r="I1822">
        <v>69.59</v>
      </c>
      <c r="J1822">
        <v>4</v>
      </c>
      <c r="K1822">
        <v>0</v>
      </c>
      <c r="L1822">
        <v>278.38</v>
      </c>
      <c r="M1822">
        <v>9.0500000000000007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287.43</v>
      </c>
      <c r="U1822">
        <v>556</v>
      </c>
      <c r="V1822" t="str">
        <f>VLOOKUP(Tabela1[[#This Row],[CÓD FORNECEDOR]],'[1]BASE FORNECEDORES'!$A:$N,11,0)</f>
        <v>72.770.878/0001-17</v>
      </c>
      <c r="W1822" t="str">
        <f>VLOOKUP(Tabela1[[#This Row],[CNPJ]],'[1]BASE FORNECEDORES'!$K:$R,8,0)</f>
        <v>BRASILUX TINTAS TECNICAS LTDA</v>
      </c>
      <c r="X1822">
        <v>84167</v>
      </c>
      <c r="Y1822" t="str">
        <f>VLOOKUP(Tabela1[[#This Row],[CÓD PRODUTO ]],[1]fornnecedor!$A:$G,7,0)</f>
        <v>ESMALTES</v>
      </c>
      <c r="Z1822">
        <v>801621</v>
      </c>
      <c r="AA1822" t="str">
        <f>Tabela1[[#This Row],[DESCRIÇÃO]]</f>
        <v>BRASILUX TINTAS TECNICAS LTDA</v>
      </c>
    </row>
    <row r="1823" spans="1:27" x14ac:dyDescent="0.3">
      <c r="A1823" t="s">
        <v>5629</v>
      </c>
      <c r="B1823" t="s">
        <v>547</v>
      </c>
      <c r="C1823" s="1">
        <v>46078</v>
      </c>
      <c r="D1823" s="2">
        <v>4000184954</v>
      </c>
      <c r="E1823" t="s">
        <v>3662</v>
      </c>
      <c r="G1823" t="s">
        <v>549</v>
      </c>
      <c r="H1823" t="s">
        <v>24</v>
      </c>
      <c r="I1823">
        <v>60.22</v>
      </c>
      <c r="J1823">
        <v>4</v>
      </c>
      <c r="K1823">
        <v>0</v>
      </c>
      <c r="L1823">
        <v>240.86</v>
      </c>
      <c r="M1823">
        <v>7.83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248.69</v>
      </c>
      <c r="U1823">
        <v>556</v>
      </c>
      <c r="V1823" t="str">
        <f>VLOOKUP(Tabela1[[#This Row],[CÓD FORNECEDOR]],'[1]BASE FORNECEDORES'!$A:$N,11,0)</f>
        <v>72.770.878/0001-17</v>
      </c>
      <c r="W1823" t="str">
        <f>VLOOKUP(Tabela1[[#This Row],[CNPJ]],'[1]BASE FORNECEDORES'!$K:$R,8,0)</f>
        <v>BRASILUX TINTAS TECNICAS LTDA</v>
      </c>
      <c r="X1823">
        <v>84954</v>
      </c>
      <c r="Y1823" t="str">
        <f>VLOOKUP(Tabela1[[#This Row],[CÓD PRODUTO ]],[1]fornnecedor!$A:$G,7,0)</f>
        <v>ESMALTES</v>
      </c>
      <c r="Z1823">
        <v>801621</v>
      </c>
      <c r="AA1823" t="str">
        <f>Tabela1[[#This Row],[DESCRIÇÃO]]</f>
        <v>BRASILUX TINTAS TECNICAS LTDA</v>
      </c>
    </row>
    <row r="1824" spans="1:27" x14ac:dyDescent="0.3">
      <c r="A1824" t="s">
        <v>5629</v>
      </c>
      <c r="B1824" t="s">
        <v>547</v>
      </c>
      <c r="C1824" s="1">
        <v>46078</v>
      </c>
      <c r="D1824" s="2">
        <v>5000184186</v>
      </c>
      <c r="E1824" t="s">
        <v>4607</v>
      </c>
      <c r="G1824" t="s">
        <v>549</v>
      </c>
      <c r="H1824" t="s">
        <v>24</v>
      </c>
      <c r="I1824">
        <v>55.01</v>
      </c>
      <c r="J1824">
        <v>4</v>
      </c>
      <c r="K1824">
        <v>0</v>
      </c>
      <c r="L1824">
        <v>220.03</v>
      </c>
      <c r="M1824">
        <v>7.15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227.18</v>
      </c>
      <c r="U1824">
        <v>556</v>
      </c>
      <c r="V1824" t="str">
        <f>VLOOKUP(Tabela1[[#This Row],[CÓD FORNECEDOR]],'[1]BASE FORNECEDORES'!$A:$N,11,0)</f>
        <v>72.770.878/0001-17</v>
      </c>
      <c r="W1824" t="str">
        <f>VLOOKUP(Tabela1[[#This Row],[CNPJ]],'[1]BASE FORNECEDORES'!$K:$R,8,0)</f>
        <v>BRASILUX TINTAS TECNICAS LTDA</v>
      </c>
      <c r="X1824">
        <v>84186</v>
      </c>
      <c r="Y1824" t="str">
        <f>VLOOKUP(Tabela1[[#This Row],[CÓD PRODUTO ]],[1]fornnecedor!$A:$G,7,0)</f>
        <v>LINHA MOVELEIRA</v>
      </c>
      <c r="Z1824">
        <v>801621</v>
      </c>
      <c r="AA1824" t="str">
        <f>Tabela1[[#This Row],[DESCRIÇÃO]]</f>
        <v>BRASILUX TINTAS TECNICAS LTDA</v>
      </c>
    </row>
    <row r="1825" spans="1:27" x14ac:dyDescent="0.3">
      <c r="A1825" t="s">
        <v>5629</v>
      </c>
      <c r="B1825" t="s">
        <v>547</v>
      </c>
      <c r="C1825" s="1">
        <v>46078</v>
      </c>
      <c r="D1825" s="2">
        <v>2005184042</v>
      </c>
      <c r="E1825" t="s">
        <v>717</v>
      </c>
      <c r="G1825" t="s">
        <v>549</v>
      </c>
      <c r="H1825" t="s">
        <v>24</v>
      </c>
      <c r="I1825">
        <v>9.91</v>
      </c>
      <c r="J1825">
        <v>12</v>
      </c>
      <c r="K1825">
        <v>0</v>
      </c>
      <c r="L1825">
        <v>118.89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8.32</v>
      </c>
      <c r="S1825">
        <v>0</v>
      </c>
      <c r="T1825">
        <v>118.89</v>
      </c>
      <c r="U1825">
        <v>556</v>
      </c>
      <c r="V1825" t="str">
        <f>VLOOKUP(Tabela1[[#This Row],[CÓD FORNECEDOR]],'[1]BASE FORNECEDORES'!$A:$N,11,0)</f>
        <v>72.770.878/0001-17</v>
      </c>
      <c r="W1825" t="str">
        <f>VLOOKUP(Tabela1[[#This Row],[CNPJ]],'[1]BASE FORNECEDORES'!$K:$R,8,0)</f>
        <v>BRASILUX TINTAS TECNICAS LTDA</v>
      </c>
      <c r="X1825">
        <v>84042</v>
      </c>
      <c r="Y1825" t="str">
        <f>VLOOKUP(Tabela1[[#This Row],[CÓD PRODUTO ]],[1]fornnecedor!$A:$G,7,0)</f>
        <v>FERRUGEM</v>
      </c>
      <c r="Z1825">
        <v>801621</v>
      </c>
      <c r="AA1825" t="str">
        <f>Tabela1[[#This Row],[DESCRIÇÃO]]</f>
        <v>BRASILUX TINTAS TECNICAS LTDA</v>
      </c>
    </row>
    <row r="1826" spans="1:27" x14ac:dyDescent="0.3">
      <c r="A1826" t="s">
        <v>5629</v>
      </c>
      <c r="B1826" t="s">
        <v>547</v>
      </c>
      <c r="C1826" s="1">
        <v>46078</v>
      </c>
      <c r="D1826" s="2">
        <v>2001384045</v>
      </c>
      <c r="E1826" t="s">
        <v>719</v>
      </c>
      <c r="G1826" t="s">
        <v>549</v>
      </c>
      <c r="H1826" t="s">
        <v>24</v>
      </c>
      <c r="I1826">
        <v>14.15</v>
      </c>
      <c r="J1826">
        <v>6</v>
      </c>
      <c r="K1826">
        <v>0</v>
      </c>
      <c r="L1826">
        <v>84.92</v>
      </c>
      <c r="M1826">
        <v>5.52</v>
      </c>
      <c r="N1826">
        <v>0</v>
      </c>
      <c r="O1826">
        <v>0</v>
      </c>
      <c r="P1826">
        <v>0</v>
      </c>
      <c r="Q1826">
        <v>0</v>
      </c>
      <c r="R1826">
        <v>5.95</v>
      </c>
      <c r="S1826">
        <v>0</v>
      </c>
      <c r="T1826">
        <v>90.44</v>
      </c>
      <c r="U1826">
        <v>556</v>
      </c>
      <c r="V1826" t="str">
        <f>VLOOKUP(Tabela1[[#This Row],[CÓD FORNECEDOR]],'[1]BASE FORNECEDORES'!$A:$N,11,0)</f>
        <v>72.770.878/0001-17</v>
      </c>
      <c r="W1826" t="str">
        <f>VLOOKUP(Tabela1[[#This Row],[CNPJ]],'[1]BASE FORNECEDORES'!$K:$R,8,0)</f>
        <v>BRASILUX TINTAS TECNICAS LTDA</v>
      </c>
      <c r="X1826">
        <v>84045</v>
      </c>
      <c r="Y1826" t="str">
        <f>VLOOKUP(Tabela1[[#This Row],[CÓD PRODUTO ]],[1]fornnecedor!$A:$G,7,0)</f>
        <v>REMOVEDOR PASTOSO</v>
      </c>
      <c r="Z1826">
        <v>801621</v>
      </c>
      <c r="AA1826" t="str">
        <f>Tabela1[[#This Row],[DESCRIÇÃO]]</f>
        <v>BRASILUX TINTAS TECNICAS LTDA</v>
      </c>
    </row>
    <row r="1827" spans="1:27" x14ac:dyDescent="0.3">
      <c r="A1827" t="s">
        <v>5629</v>
      </c>
      <c r="B1827" t="s">
        <v>547</v>
      </c>
      <c r="C1827" s="1">
        <v>46078</v>
      </c>
      <c r="D1827" s="2">
        <v>2001384044</v>
      </c>
      <c r="E1827" t="s">
        <v>721</v>
      </c>
      <c r="G1827" t="s">
        <v>549</v>
      </c>
      <c r="H1827" t="s">
        <v>24</v>
      </c>
      <c r="I1827">
        <v>8.94</v>
      </c>
      <c r="J1827">
        <v>12</v>
      </c>
      <c r="K1827">
        <v>0</v>
      </c>
      <c r="L1827">
        <v>107.32</v>
      </c>
      <c r="M1827">
        <v>6.98</v>
      </c>
      <c r="N1827">
        <v>0</v>
      </c>
      <c r="O1827">
        <v>0</v>
      </c>
      <c r="P1827">
        <v>0</v>
      </c>
      <c r="Q1827">
        <v>0</v>
      </c>
      <c r="R1827">
        <v>7.51</v>
      </c>
      <c r="S1827">
        <v>0</v>
      </c>
      <c r="T1827">
        <v>114.3</v>
      </c>
      <c r="U1827">
        <v>556</v>
      </c>
      <c r="V1827" t="str">
        <f>VLOOKUP(Tabela1[[#This Row],[CÓD FORNECEDOR]],'[1]BASE FORNECEDORES'!$A:$N,11,0)</f>
        <v>72.770.878/0001-17</v>
      </c>
      <c r="W1827" t="str">
        <f>VLOOKUP(Tabela1[[#This Row],[CNPJ]],'[1]BASE FORNECEDORES'!$K:$R,8,0)</f>
        <v>BRASILUX TINTAS TECNICAS LTDA</v>
      </c>
      <c r="X1827">
        <v>84044</v>
      </c>
      <c r="Y1827" t="str">
        <f>VLOOKUP(Tabela1[[#This Row],[CÓD PRODUTO ]],[1]fornnecedor!$A:$G,7,0)</f>
        <v>REMOVEDOR PASTOSO</v>
      </c>
      <c r="Z1827">
        <v>801621</v>
      </c>
      <c r="AA1827" t="str">
        <f>Tabela1[[#This Row],[DESCRIÇÃO]]</f>
        <v>BRASILUX TINTAS TECNICAS LTDA</v>
      </c>
    </row>
    <row r="1828" spans="1:27" x14ac:dyDescent="0.3">
      <c r="A1828" t="s">
        <v>5629</v>
      </c>
      <c r="B1828" t="s">
        <v>547</v>
      </c>
      <c r="C1828" s="1">
        <v>46078</v>
      </c>
      <c r="D1828" s="2">
        <v>3000284320</v>
      </c>
      <c r="E1828" t="s">
        <v>3237</v>
      </c>
      <c r="G1828" t="s">
        <v>549</v>
      </c>
      <c r="H1828" t="s">
        <v>24</v>
      </c>
      <c r="I1828">
        <v>43.29</v>
      </c>
      <c r="J1828">
        <v>4</v>
      </c>
      <c r="K1828">
        <v>0</v>
      </c>
      <c r="L1828">
        <v>173.16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173.16</v>
      </c>
      <c r="U1828">
        <v>556</v>
      </c>
      <c r="V1828" t="str">
        <f>VLOOKUP(Tabela1[[#This Row],[CÓD FORNECEDOR]],'[1]BASE FORNECEDORES'!$A:$N,11,0)</f>
        <v>72.770.878/0001-17</v>
      </c>
      <c r="W1828" t="str">
        <f>VLOOKUP(Tabela1[[#This Row],[CNPJ]],'[1]BASE FORNECEDORES'!$K:$R,8,0)</f>
        <v>BRASILUX TINTAS TECNICAS LTDA</v>
      </c>
      <c r="X1828">
        <v>84320</v>
      </c>
      <c r="Y1828" t="str">
        <f>VLOOKUP(Tabela1[[#This Row],[CÓD PRODUTO ]],[1]fornnecedor!$A:$G,7,0)</f>
        <v>IMPERMEABILIZANTES</v>
      </c>
      <c r="Z1828">
        <v>801621</v>
      </c>
      <c r="AA1828" t="str">
        <f>Tabela1[[#This Row],[DESCRIÇÃO]]</f>
        <v>BRASILUX TINTAS TECNICAS LTDA</v>
      </c>
    </row>
    <row r="1829" spans="1:27" x14ac:dyDescent="0.3">
      <c r="A1829" t="s">
        <v>5629</v>
      </c>
      <c r="B1829" t="s">
        <v>547</v>
      </c>
      <c r="C1829" s="1">
        <v>46078</v>
      </c>
      <c r="D1829" s="2">
        <v>3000284905</v>
      </c>
      <c r="E1829" t="s">
        <v>3043</v>
      </c>
      <c r="G1829" t="s">
        <v>549</v>
      </c>
      <c r="H1829" t="s">
        <v>24</v>
      </c>
      <c r="I1829">
        <v>36.909999999999997</v>
      </c>
      <c r="J1829">
        <v>4</v>
      </c>
      <c r="K1829">
        <v>0</v>
      </c>
      <c r="L1829">
        <v>147.65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147.65</v>
      </c>
      <c r="U1829">
        <v>556</v>
      </c>
      <c r="V1829" t="str">
        <f>VLOOKUP(Tabela1[[#This Row],[CÓD FORNECEDOR]],'[1]BASE FORNECEDORES'!$A:$N,11,0)</f>
        <v>72.770.878/0001-17</v>
      </c>
      <c r="W1829" t="str">
        <f>VLOOKUP(Tabela1[[#This Row],[CNPJ]],'[1]BASE FORNECEDORES'!$K:$R,8,0)</f>
        <v>BRASILUX TINTAS TECNICAS LTDA</v>
      </c>
      <c r="X1829">
        <v>84905</v>
      </c>
      <c r="Y1829" t="str">
        <f>VLOOKUP(Tabela1[[#This Row],[CÓD PRODUTO ]],[1]fornnecedor!$A:$G,7,0)</f>
        <v>IMPERMEABILIZANTES</v>
      </c>
      <c r="Z1829">
        <v>801621</v>
      </c>
      <c r="AA1829" t="str">
        <f>Tabela1[[#This Row],[DESCRIÇÃO]]</f>
        <v>BRASILUX TINTAS TECNICAS LTDA</v>
      </c>
    </row>
    <row r="1830" spans="1:27" x14ac:dyDescent="0.3">
      <c r="A1830" t="s">
        <v>5629</v>
      </c>
      <c r="B1830" t="s">
        <v>547</v>
      </c>
      <c r="C1830" s="1">
        <v>46078</v>
      </c>
      <c r="D1830" s="2">
        <v>5000187030</v>
      </c>
      <c r="E1830" t="s">
        <v>4334</v>
      </c>
      <c r="G1830" t="s">
        <v>549</v>
      </c>
      <c r="H1830" t="s">
        <v>24</v>
      </c>
      <c r="I1830">
        <v>72.959999999999994</v>
      </c>
      <c r="J1830">
        <v>8</v>
      </c>
      <c r="K1830">
        <v>0</v>
      </c>
      <c r="L1830">
        <v>583.66999999999996</v>
      </c>
      <c r="M1830">
        <v>18.97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602.64</v>
      </c>
      <c r="U1830">
        <v>556</v>
      </c>
      <c r="V1830" t="str">
        <f>VLOOKUP(Tabela1[[#This Row],[CÓD FORNECEDOR]],'[1]BASE FORNECEDORES'!$A:$N,11,0)</f>
        <v>72.770.878/0001-17</v>
      </c>
      <c r="W1830" t="str">
        <f>VLOOKUP(Tabela1[[#This Row],[CNPJ]],'[1]BASE FORNECEDORES'!$K:$R,8,0)</f>
        <v>BRASILUX TINTAS TECNICAS LTDA</v>
      </c>
      <c r="X1830">
        <v>87030</v>
      </c>
      <c r="Y1830" t="str">
        <f>VLOOKUP(Tabela1[[#This Row],[CÓD PRODUTO ]],[1]fornnecedor!$A:$G,7,0)</f>
        <v>LINHA MOVELEIRA</v>
      </c>
      <c r="Z1830">
        <v>801621</v>
      </c>
      <c r="AA1830" t="str">
        <f>Tabela1[[#This Row],[DESCRIÇÃO]]</f>
        <v>BRASILUX TINTAS TECNICAS LTDA</v>
      </c>
    </row>
    <row r="1831" spans="1:27" x14ac:dyDescent="0.3">
      <c r="A1831" t="s">
        <v>5629</v>
      </c>
      <c r="B1831" t="s">
        <v>547</v>
      </c>
      <c r="C1831" s="1">
        <v>46078</v>
      </c>
      <c r="D1831" s="2">
        <v>3000384566</v>
      </c>
      <c r="E1831" t="s">
        <v>3680</v>
      </c>
      <c r="G1831" t="s">
        <v>549</v>
      </c>
      <c r="H1831" t="s">
        <v>24</v>
      </c>
      <c r="I1831">
        <v>359.55</v>
      </c>
      <c r="J1831">
        <v>5</v>
      </c>
      <c r="K1831">
        <v>0</v>
      </c>
      <c r="L1831" s="3">
        <v>1797.77</v>
      </c>
      <c r="M1831">
        <v>58.42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 s="3">
        <v>1856.19</v>
      </c>
      <c r="U1831">
        <v>556</v>
      </c>
      <c r="V1831" t="str">
        <f>VLOOKUP(Tabela1[[#This Row],[CÓD FORNECEDOR]],'[1]BASE FORNECEDORES'!$A:$N,11,0)</f>
        <v>72.770.878/0001-17</v>
      </c>
      <c r="W1831" t="str">
        <f>VLOOKUP(Tabela1[[#This Row],[CNPJ]],'[1]BASE FORNECEDORES'!$K:$R,8,0)</f>
        <v>BRASILUX TINTAS TECNICAS LTDA</v>
      </c>
      <c r="X1831">
        <v>84566</v>
      </c>
      <c r="Y1831" t="str">
        <f>VLOOKUP(Tabela1[[#This Row],[CÓD PRODUTO ]],[1]fornnecedor!$A:$G,7,0)</f>
        <v>TINTA PARA PISO</v>
      </c>
      <c r="Z1831">
        <v>801621</v>
      </c>
      <c r="AA1831" t="str">
        <f>Tabela1[[#This Row],[DESCRIÇÃO]]</f>
        <v>BRASILUX TINTAS TECNICAS LTDA</v>
      </c>
    </row>
    <row r="1832" spans="1:27" x14ac:dyDescent="0.3">
      <c r="A1832" t="s">
        <v>5629</v>
      </c>
      <c r="B1832" t="s">
        <v>547</v>
      </c>
      <c r="C1832" s="1">
        <v>46078</v>
      </c>
      <c r="D1832" s="2">
        <v>2004984460</v>
      </c>
      <c r="E1832" t="s">
        <v>727</v>
      </c>
      <c r="G1832" t="s">
        <v>549</v>
      </c>
      <c r="H1832" t="s">
        <v>24</v>
      </c>
      <c r="I1832">
        <v>24.03</v>
      </c>
      <c r="J1832">
        <v>72</v>
      </c>
      <c r="K1832">
        <v>0</v>
      </c>
      <c r="L1832" s="3">
        <v>1729.9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121.09</v>
      </c>
      <c r="S1832">
        <v>0</v>
      </c>
      <c r="T1832" s="3">
        <v>1729.9</v>
      </c>
      <c r="U1832">
        <v>556</v>
      </c>
      <c r="V1832" t="str">
        <f>VLOOKUP(Tabela1[[#This Row],[CÓD FORNECEDOR]],'[1]BASE FORNECEDORES'!$A:$N,11,0)</f>
        <v>72.770.878/0001-17</v>
      </c>
      <c r="W1832" t="str">
        <f>VLOOKUP(Tabela1[[#This Row],[CNPJ]],'[1]BASE FORNECEDORES'!$K:$R,8,0)</f>
        <v>BRASILUX TINTAS TECNICAS LTDA</v>
      </c>
      <c r="X1832">
        <v>84460</v>
      </c>
      <c r="Y1832" t="str">
        <f>VLOOKUP(Tabela1[[#This Row],[CÓD PRODUTO ]],[1]fornnecedor!$A:$G,7,0)</f>
        <v>VEDADORES / SELANTES</v>
      </c>
      <c r="Z1832">
        <v>801621</v>
      </c>
      <c r="AA1832" t="str">
        <f>Tabela1[[#This Row],[DESCRIÇÃO]]</f>
        <v>BRASILUX TINTAS TECNICAS LTDA</v>
      </c>
    </row>
    <row r="1833" spans="1:27" x14ac:dyDescent="0.3">
      <c r="A1833" t="s">
        <v>5629</v>
      </c>
      <c r="B1833" t="s">
        <v>547</v>
      </c>
      <c r="C1833" s="1">
        <v>46078</v>
      </c>
      <c r="D1833" s="2">
        <v>4000324355</v>
      </c>
      <c r="E1833" t="s">
        <v>4665</v>
      </c>
      <c r="G1833" t="s">
        <v>549</v>
      </c>
      <c r="H1833" t="s">
        <v>24</v>
      </c>
      <c r="I1833">
        <v>357.38</v>
      </c>
      <c r="J1833">
        <v>2</v>
      </c>
      <c r="K1833">
        <v>0</v>
      </c>
      <c r="L1833">
        <v>714.75</v>
      </c>
      <c r="M1833">
        <v>23.23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737.98</v>
      </c>
      <c r="U1833">
        <v>556</v>
      </c>
      <c r="V1833" t="str">
        <f>VLOOKUP(Tabela1[[#This Row],[CÓD FORNECEDOR]],'[1]BASE FORNECEDORES'!$A:$N,11,0)</f>
        <v>72.770.878/0001-17</v>
      </c>
      <c r="W1833" t="str">
        <f>VLOOKUP(Tabela1[[#This Row],[CNPJ]],'[1]BASE FORNECEDORES'!$K:$R,8,0)</f>
        <v>BRASILUX TINTAS TECNICAS LTDA</v>
      </c>
      <c r="X1833">
        <v>24355</v>
      </c>
      <c r="Y1833" t="str">
        <f>VLOOKUP(Tabela1[[#This Row],[CÓD PRODUTO ]],[1]fornnecedor!$A:$G,7,0)</f>
        <v xml:space="preserve">BASES SISTEMA NO MACHINE </v>
      </c>
      <c r="Z1833">
        <v>801621</v>
      </c>
      <c r="AA1833" t="str">
        <f>Tabela1[[#This Row],[DESCRIÇÃO]]</f>
        <v>BRASILUX TINTAS TECNICAS LTDA</v>
      </c>
    </row>
    <row r="1834" spans="1:27" x14ac:dyDescent="0.3">
      <c r="A1834" t="s">
        <v>5629</v>
      </c>
      <c r="B1834" t="s">
        <v>547</v>
      </c>
      <c r="C1834" s="1">
        <v>46078</v>
      </c>
      <c r="D1834" s="2">
        <v>4000324357</v>
      </c>
      <c r="E1834" t="s">
        <v>728</v>
      </c>
      <c r="G1834" t="s">
        <v>549</v>
      </c>
      <c r="H1834" t="s">
        <v>24</v>
      </c>
      <c r="I1834">
        <v>394.77</v>
      </c>
      <c r="J1834">
        <v>3</v>
      </c>
      <c r="K1834">
        <v>0</v>
      </c>
      <c r="L1834" s="3">
        <v>1184.32</v>
      </c>
      <c r="M1834">
        <v>38.49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 s="3">
        <v>1222.81</v>
      </c>
      <c r="U1834">
        <v>556</v>
      </c>
      <c r="V1834" t="str">
        <f>VLOOKUP(Tabela1[[#This Row],[CÓD FORNECEDOR]],'[1]BASE FORNECEDORES'!$A:$N,11,0)</f>
        <v>72.770.878/0001-17</v>
      </c>
      <c r="W1834" t="str">
        <f>VLOOKUP(Tabela1[[#This Row],[CNPJ]],'[1]BASE FORNECEDORES'!$K:$R,8,0)</f>
        <v>BRASILUX TINTAS TECNICAS LTDA</v>
      </c>
      <c r="X1834">
        <v>24357</v>
      </c>
      <c r="Y1834" t="str">
        <f>VLOOKUP(Tabela1[[#This Row],[CÓD PRODUTO ]],[1]fornnecedor!$A:$G,7,0)</f>
        <v xml:space="preserve">BASES SISTEMA NO MACHINE </v>
      </c>
      <c r="Z1834">
        <v>801621</v>
      </c>
      <c r="AA1834" t="str">
        <f>Tabela1[[#This Row],[DESCRIÇÃO]]</f>
        <v>BRASILUX TINTAS TECNICAS LTDA</v>
      </c>
    </row>
    <row r="1835" spans="1:27" x14ac:dyDescent="0.3">
      <c r="A1835" t="s">
        <v>5629</v>
      </c>
      <c r="B1835" t="s">
        <v>547</v>
      </c>
      <c r="C1835" s="1">
        <v>46078</v>
      </c>
      <c r="D1835" s="2">
        <v>4000384490</v>
      </c>
      <c r="E1835" t="s">
        <v>4141</v>
      </c>
      <c r="G1835" t="s">
        <v>549</v>
      </c>
      <c r="H1835" t="s">
        <v>24</v>
      </c>
      <c r="I1835">
        <v>83.81</v>
      </c>
      <c r="J1835">
        <v>4</v>
      </c>
      <c r="K1835">
        <v>0</v>
      </c>
      <c r="L1835">
        <v>335.24</v>
      </c>
      <c r="M1835">
        <v>10.9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346.14</v>
      </c>
      <c r="U1835">
        <v>556</v>
      </c>
      <c r="V1835" t="str">
        <f>VLOOKUP(Tabela1[[#This Row],[CÓD FORNECEDOR]],'[1]BASE FORNECEDORES'!$A:$N,11,0)</f>
        <v>72.770.878/0001-17</v>
      </c>
      <c r="W1835" t="str">
        <f>VLOOKUP(Tabela1[[#This Row],[CNPJ]],'[1]BASE FORNECEDORES'!$K:$R,8,0)</f>
        <v>BRASILUX TINTAS TECNICAS LTDA</v>
      </c>
      <c r="X1835">
        <v>84490</v>
      </c>
      <c r="Y1835" t="str">
        <f>VLOOKUP(Tabela1[[#This Row],[CÓD PRODUTO ]],[1]fornnecedor!$A:$G,7,0)</f>
        <v xml:space="preserve">BASES SISTEMA NO MACHINE </v>
      </c>
      <c r="Z1835">
        <v>801621</v>
      </c>
      <c r="AA1835" t="str">
        <f>Tabela1[[#This Row],[DESCRIÇÃO]]</f>
        <v>BRASILUX TINTAS TECNICAS LTDA</v>
      </c>
    </row>
    <row r="1836" spans="1:27" x14ac:dyDescent="0.3">
      <c r="A1836" t="s">
        <v>5629</v>
      </c>
      <c r="B1836" t="s">
        <v>547</v>
      </c>
      <c r="C1836" s="1">
        <v>46078</v>
      </c>
      <c r="D1836" s="2">
        <v>4000324354</v>
      </c>
      <c r="E1836" t="s">
        <v>729</v>
      </c>
      <c r="G1836" t="s">
        <v>549</v>
      </c>
      <c r="H1836" t="s">
        <v>24</v>
      </c>
      <c r="I1836">
        <v>237.75</v>
      </c>
      <c r="J1836">
        <v>1</v>
      </c>
      <c r="K1836">
        <v>0</v>
      </c>
      <c r="L1836">
        <v>237.75</v>
      </c>
      <c r="M1836">
        <v>7.72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245.47</v>
      </c>
      <c r="U1836">
        <v>556</v>
      </c>
      <c r="V1836" t="str">
        <f>VLOOKUP(Tabela1[[#This Row],[CÓD FORNECEDOR]],'[1]BASE FORNECEDORES'!$A:$N,11,0)</f>
        <v>72.770.878/0001-17</v>
      </c>
      <c r="W1836" t="str">
        <f>VLOOKUP(Tabela1[[#This Row],[CNPJ]],'[1]BASE FORNECEDORES'!$K:$R,8,0)</f>
        <v>BRASILUX TINTAS TECNICAS LTDA</v>
      </c>
      <c r="X1836">
        <v>24354</v>
      </c>
      <c r="Y1836" t="str">
        <f>VLOOKUP(Tabela1[[#This Row],[CÓD PRODUTO ]],[1]fornnecedor!$A:$G,7,0)</f>
        <v xml:space="preserve">BASES SISTEMA NO MACHINE </v>
      </c>
      <c r="Z1836">
        <v>801621</v>
      </c>
      <c r="AA1836" t="str">
        <f>Tabela1[[#This Row],[DESCRIÇÃO]]</f>
        <v>BRASILUX TINTAS TECNICAS LTDA</v>
      </c>
    </row>
    <row r="1837" spans="1:27" x14ac:dyDescent="0.3">
      <c r="A1837" t="s">
        <v>5629</v>
      </c>
      <c r="B1837" t="s">
        <v>547</v>
      </c>
      <c r="C1837" s="1">
        <v>46078</v>
      </c>
      <c r="D1837" s="2">
        <v>2002924372</v>
      </c>
      <c r="E1837" t="s">
        <v>647</v>
      </c>
      <c r="G1837" t="s">
        <v>549</v>
      </c>
      <c r="H1837" t="s">
        <v>24</v>
      </c>
      <c r="I1837">
        <v>10.8</v>
      </c>
      <c r="J1837">
        <v>138</v>
      </c>
      <c r="K1837">
        <v>0</v>
      </c>
      <c r="L1837" s="3">
        <v>1490.4</v>
      </c>
      <c r="M1837">
        <v>96.88</v>
      </c>
      <c r="N1837">
        <v>0</v>
      </c>
      <c r="O1837">
        <v>0</v>
      </c>
      <c r="P1837">
        <v>0</v>
      </c>
      <c r="Q1837">
        <v>0</v>
      </c>
      <c r="R1837">
        <v>104.32</v>
      </c>
      <c r="S1837">
        <v>0</v>
      </c>
      <c r="T1837" s="3">
        <v>1587.28</v>
      </c>
      <c r="U1837">
        <v>556</v>
      </c>
      <c r="V1837" t="str">
        <f>VLOOKUP(Tabela1[[#This Row],[CÓD FORNECEDOR]],'[1]BASE FORNECEDORES'!$A:$N,11,0)</f>
        <v>72.770.878/0001-17</v>
      </c>
      <c r="W1837" t="str">
        <f>VLOOKUP(Tabela1[[#This Row],[CNPJ]],'[1]BASE FORNECEDORES'!$K:$R,8,0)</f>
        <v>BRASILUX TINTAS TECNICAS LTDA</v>
      </c>
      <c r="X1837">
        <v>24372</v>
      </c>
      <c r="Y1837" t="str">
        <f>VLOOKUP(Tabela1[[#This Row],[CÓD PRODUTO ]],[1]fornnecedor!$A:$G,7,0)</f>
        <v>EMBALAGEM</v>
      </c>
      <c r="Z1837">
        <v>801621</v>
      </c>
      <c r="AA1837" t="str">
        <f>Tabela1[[#This Row],[DESCRIÇÃO]]</f>
        <v>BRASILUX TINTAS TECNICAS LTDA</v>
      </c>
    </row>
    <row r="1838" spans="1:27" x14ac:dyDescent="0.3">
      <c r="A1838" t="s">
        <v>5630</v>
      </c>
      <c r="B1838" t="s">
        <v>547</v>
      </c>
      <c r="C1838" s="1">
        <v>46078</v>
      </c>
      <c r="D1838" s="2">
        <v>3001384500</v>
      </c>
      <c r="E1838" t="s">
        <v>4752</v>
      </c>
      <c r="G1838" t="s">
        <v>549</v>
      </c>
      <c r="H1838" t="s">
        <v>24</v>
      </c>
      <c r="I1838">
        <v>145.38</v>
      </c>
      <c r="J1838">
        <v>10</v>
      </c>
      <c r="K1838">
        <v>0</v>
      </c>
      <c r="L1838" s="3">
        <v>1453.8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101.77</v>
      </c>
      <c r="S1838">
        <v>0</v>
      </c>
      <c r="T1838" s="3">
        <v>1453.8</v>
      </c>
      <c r="U1838">
        <v>556</v>
      </c>
      <c r="V1838" t="str">
        <f>VLOOKUP(Tabela1[[#This Row],[CÓD FORNECEDOR]],'[1]BASE FORNECEDORES'!$A:$N,11,0)</f>
        <v>72.770.878/0001-17</v>
      </c>
      <c r="W1838" t="str">
        <f>VLOOKUP(Tabela1[[#This Row],[CNPJ]],'[1]BASE FORNECEDORES'!$K:$R,8,0)</f>
        <v>BRASILUX TINTAS TECNICAS LTDA</v>
      </c>
      <c r="X1838">
        <v>84500</v>
      </c>
      <c r="Y1838" t="str">
        <f>VLOOKUP(Tabela1[[#This Row],[CÓD PRODUTO ]],[1]fornnecedor!$A:$G,7,0)</f>
        <v>AGUARRAS</v>
      </c>
      <c r="Z1838">
        <v>801622</v>
      </c>
      <c r="AA1838" t="str">
        <f>Tabela1[[#This Row],[DESCRIÇÃO]]</f>
        <v>BRASILUX TINTAS TECNICAS LTDA</v>
      </c>
    </row>
    <row r="1839" spans="1:27" x14ac:dyDescent="0.3">
      <c r="A1839" t="s">
        <v>5630</v>
      </c>
      <c r="B1839" t="s">
        <v>547</v>
      </c>
      <c r="C1839" s="1">
        <v>46078</v>
      </c>
      <c r="D1839" s="2">
        <v>3001384030</v>
      </c>
      <c r="E1839" t="s">
        <v>734</v>
      </c>
      <c r="G1839" t="s">
        <v>549</v>
      </c>
      <c r="H1839" t="s">
        <v>24</v>
      </c>
      <c r="I1839">
        <v>43.19</v>
      </c>
      <c r="J1839">
        <v>32</v>
      </c>
      <c r="K1839">
        <v>0</v>
      </c>
      <c r="L1839" s="3">
        <v>1382.23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96.75</v>
      </c>
      <c r="S1839">
        <v>0</v>
      </c>
      <c r="T1839" s="3">
        <v>1382.23</v>
      </c>
      <c r="U1839">
        <v>556</v>
      </c>
      <c r="V1839" t="str">
        <f>VLOOKUP(Tabela1[[#This Row],[CÓD FORNECEDOR]],'[1]BASE FORNECEDORES'!$A:$N,11,0)</f>
        <v>72.770.878/0001-17</v>
      </c>
      <c r="W1839" t="str">
        <f>VLOOKUP(Tabela1[[#This Row],[CNPJ]],'[1]BASE FORNECEDORES'!$K:$R,8,0)</f>
        <v>BRASILUX TINTAS TECNICAS LTDA</v>
      </c>
      <c r="X1839">
        <v>84030</v>
      </c>
      <c r="Y1839" t="str">
        <f>VLOOKUP(Tabela1[[#This Row],[CÓD PRODUTO ]],[1]fornnecedor!$A:$G,7,0)</f>
        <v>AGUARRAS</v>
      </c>
      <c r="Z1839">
        <v>801622</v>
      </c>
      <c r="AA1839" t="str">
        <f>Tabela1[[#This Row],[DESCRIÇÃO]]</f>
        <v>BRASILUX TINTAS TECNICAS LTDA</v>
      </c>
    </row>
    <row r="1840" spans="1:27" x14ac:dyDescent="0.3">
      <c r="A1840" t="s">
        <v>5630</v>
      </c>
      <c r="B1840" t="s">
        <v>547</v>
      </c>
      <c r="C1840" s="1">
        <v>46078</v>
      </c>
      <c r="D1840" s="2">
        <v>3001384029</v>
      </c>
      <c r="E1840" t="s">
        <v>735</v>
      </c>
      <c r="G1840" t="s">
        <v>549</v>
      </c>
      <c r="H1840" t="s">
        <v>24</v>
      </c>
      <c r="I1840">
        <v>8.86</v>
      </c>
      <c r="J1840">
        <v>24</v>
      </c>
      <c r="K1840">
        <v>0</v>
      </c>
      <c r="L1840">
        <v>212.6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14.88</v>
      </c>
      <c r="S1840">
        <v>0</v>
      </c>
      <c r="T1840">
        <v>212.6</v>
      </c>
      <c r="U1840">
        <v>556</v>
      </c>
      <c r="V1840" t="str">
        <f>VLOOKUP(Tabela1[[#This Row],[CÓD FORNECEDOR]],'[1]BASE FORNECEDORES'!$A:$N,11,0)</f>
        <v>72.770.878/0001-17</v>
      </c>
      <c r="W1840" t="str">
        <f>VLOOKUP(Tabela1[[#This Row],[CNPJ]],'[1]BASE FORNECEDORES'!$K:$R,8,0)</f>
        <v>BRASILUX TINTAS TECNICAS LTDA</v>
      </c>
      <c r="X1840">
        <v>84029</v>
      </c>
      <c r="Y1840" t="str">
        <f>VLOOKUP(Tabela1[[#This Row],[CÓD PRODUTO ]],[1]fornnecedor!$A:$G,7,0)</f>
        <v>AGUARRAS</v>
      </c>
      <c r="Z1840">
        <v>801622</v>
      </c>
      <c r="AA1840" t="str">
        <f>Tabela1[[#This Row],[DESCRIÇÃO]]</f>
        <v>BRASILUX TINTAS TECNICAS LTDA</v>
      </c>
    </row>
    <row r="1841" spans="1:27" x14ac:dyDescent="0.3">
      <c r="A1841" t="s">
        <v>5630</v>
      </c>
      <c r="B1841" t="s">
        <v>547</v>
      </c>
      <c r="C1841" s="1">
        <v>46078</v>
      </c>
      <c r="D1841" s="2">
        <v>2000184824</v>
      </c>
      <c r="E1841" t="s">
        <v>736</v>
      </c>
      <c r="G1841" t="s">
        <v>549</v>
      </c>
      <c r="H1841" t="s">
        <v>24</v>
      </c>
      <c r="I1841">
        <v>235.59</v>
      </c>
      <c r="J1841">
        <v>15</v>
      </c>
      <c r="K1841">
        <v>0</v>
      </c>
      <c r="L1841" s="3">
        <v>3533.9</v>
      </c>
      <c r="M1841">
        <v>229.7</v>
      </c>
      <c r="N1841">
        <v>0</v>
      </c>
      <c r="O1841">
        <v>0</v>
      </c>
      <c r="P1841">
        <v>0</v>
      </c>
      <c r="Q1841">
        <v>0</v>
      </c>
      <c r="R1841">
        <v>247.38</v>
      </c>
      <c r="S1841">
        <v>0</v>
      </c>
      <c r="T1841" s="3">
        <v>3763.6</v>
      </c>
      <c r="U1841">
        <v>556</v>
      </c>
      <c r="V1841" t="str">
        <f>VLOOKUP(Tabela1[[#This Row],[CÓD FORNECEDOR]],'[1]BASE FORNECEDORES'!$A:$N,11,0)</f>
        <v>72.770.878/0001-17</v>
      </c>
      <c r="W1841" t="str">
        <f>VLOOKUP(Tabela1[[#This Row],[CNPJ]],'[1]BASE FORNECEDORES'!$K:$R,8,0)</f>
        <v>BRASILUX TINTAS TECNICAS LTDA</v>
      </c>
      <c r="X1841">
        <v>84824</v>
      </c>
      <c r="Y1841" t="str">
        <f>VLOOKUP(Tabela1[[#This Row],[CÓD PRODUTO ]],[1]fornnecedor!$A:$G,7,0)</f>
        <v>DILUENTE</v>
      </c>
      <c r="Z1841">
        <v>801622</v>
      </c>
      <c r="AA1841" t="str">
        <f>Tabela1[[#This Row],[DESCRIÇÃO]]</f>
        <v>BRASILUX TINTAS TECNICAS LTDA</v>
      </c>
    </row>
    <row r="1842" spans="1:27" x14ac:dyDescent="0.3">
      <c r="A1842" t="s">
        <v>5630</v>
      </c>
      <c r="B1842" t="s">
        <v>547</v>
      </c>
      <c r="C1842" s="1">
        <v>46078</v>
      </c>
      <c r="D1842" s="2">
        <v>2000184823</v>
      </c>
      <c r="E1842" t="s">
        <v>737</v>
      </c>
      <c r="G1842" t="s">
        <v>549</v>
      </c>
      <c r="H1842" t="s">
        <v>24</v>
      </c>
      <c r="I1842">
        <v>68.760000000000005</v>
      </c>
      <c r="J1842">
        <v>20</v>
      </c>
      <c r="K1842">
        <v>0</v>
      </c>
      <c r="L1842" s="3">
        <v>1375.13</v>
      </c>
      <c r="M1842">
        <v>89.39</v>
      </c>
      <c r="N1842">
        <v>0</v>
      </c>
      <c r="O1842">
        <v>0</v>
      </c>
      <c r="P1842">
        <v>0</v>
      </c>
      <c r="Q1842">
        <v>0</v>
      </c>
      <c r="R1842">
        <v>96.26</v>
      </c>
      <c r="S1842">
        <v>0</v>
      </c>
      <c r="T1842" s="3">
        <v>1464.52</v>
      </c>
      <c r="U1842">
        <v>556</v>
      </c>
      <c r="V1842" t="str">
        <f>VLOOKUP(Tabela1[[#This Row],[CÓD FORNECEDOR]],'[1]BASE FORNECEDORES'!$A:$N,11,0)</f>
        <v>72.770.878/0001-17</v>
      </c>
      <c r="W1842" t="str">
        <f>VLOOKUP(Tabela1[[#This Row],[CNPJ]],'[1]BASE FORNECEDORES'!$K:$R,8,0)</f>
        <v>BRASILUX TINTAS TECNICAS LTDA</v>
      </c>
      <c r="X1842">
        <v>84823</v>
      </c>
      <c r="Y1842" t="str">
        <f>VLOOKUP(Tabela1[[#This Row],[CÓD PRODUTO ]],[1]fornnecedor!$A:$G,7,0)</f>
        <v>DILUENTE</v>
      </c>
      <c r="Z1842">
        <v>801622</v>
      </c>
      <c r="AA1842" t="str">
        <f>Tabela1[[#This Row],[DESCRIÇÃO]]</f>
        <v>BRASILUX TINTAS TECNICAS LTDA</v>
      </c>
    </row>
    <row r="1843" spans="1:27" x14ac:dyDescent="0.3">
      <c r="A1843" t="s">
        <v>5630</v>
      </c>
      <c r="B1843" t="s">
        <v>547</v>
      </c>
      <c r="C1843" s="1">
        <v>46078</v>
      </c>
      <c r="D1843" s="2">
        <v>2000184557</v>
      </c>
      <c r="E1843" t="s">
        <v>738</v>
      </c>
      <c r="G1843" t="s">
        <v>549</v>
      </c>
      <c r="H1843" t="s">
        <v>24</v>
      </c>
      <c r="I1843">
        <v>13.37</v>
      </c>
      <c r="J1843">
        <v>300</v>
      </c>
      <c r="K1843">
        <v>0</v>
      </c>
      <c r="L1843" s="3">
        <v>4010.25</v>
      </c>
      <c r="M1843">
        <v>260.66000000000003</v>
      </c>
      <c r="N1843">
        <v>0</v>
      </c>
      <c r="O1843">
        <v>0</v>
      </c>
      <c r="P1843">
        <v>0</v>
      </c>
      <c r="Q1843">
        <v>0</v>
      </c>
      <c r="R1843">
        <v>280.70999999999998</v>
      </c>
      <c r="S1843">
        <v>0</v>
      </c>
      <c r="T1843" s="3">
        <v>4270.91</v>
      </c>
      <c r="U1843">
        <v>556</v>
      </c>
      <c r="V1843" t="str">
        <f>VLOOKUP(Tabela1[[#This Row],[CÓD FORNECEDOR]],'[1]BASE FORNECEDORES'!$A:$N,11,0)</f>
        <v>72.770.878/0001-17</v>
      </c>
      <c r="W1843" t="str">
        <f>VLOOKUP(Tabela1[[#This Row],[CNPJ]],'[1]BASE FORNECEDORES'!$K:$R,8,0)</f>
        <v>BRASILUX TINTAS TECNICAS LTDA</v>
      </c>
      <c r="X1843">
        <v>84557</v>
      </c>
      <c r="Y1843" t="str">
        <f>VLOOKUP(Tabela1[[#This Row],[CÓD PRODUTO ]],[1]fornnecedor!$A:$G,7,0)</f>
        <v>DILUENTE</v>
      </c>
      <c r="Z1843">
        <v>801622</v>
      </c>
      <c r="AA1843" t="str">
        <f>Tabela1[[#This Row],[DESCRIÇÃO]]</f>
        <v>BRASILUX TINTAS TECNICAS LTDA</v>
      </c>
    </row>
    <row r="1844" spans="1:27" x14ac:dyDescent="0.3">
      <c r="A1844" t="s">
        <v>5630</v>
      </c>
      <c r="B1844" t="s">
        <v>547</v>
      </c>
      <c r="C1844" s="1">
        <v>46078</v>
      </c>
      <c r="D1844" s="2">
        <v>4000284024</v>
      </c>
      <c r="E1844" t="s">
        <v>739</v>
      </c>
      <c r="G1844" t="s">
        <v>549</v>
      </c>
      <c r="H1844" t="s">
        <v>24</v>
      </c>
      <c r="I1844">
        <v>11.96</v>
      </c>
      <c r="J1844">
        <v>24</v>
      </c>
      <c r="K1844">
        <v>0</v>
      </c>
      <c r="L1844">
        <v>287.02</v>
      </c>
      <c r="M1844">
        <v>18.66</v>
      </c>
      <c r="N1844">
        <v>0</v>
      </c>
      <c r="O1844">
        <v>0</v>
      </c>
      <c r="P1844">
        <v>0</v>
      </c>
      <c r="Q1844">
        <v>0</v>
      </c>
      <c r="R1844">
        <v>11.48</v>
      </c>
      <c r="S1844">
        <v>0</v>
      </c>
      <c r="T1844">
        <v>305.68</v>
      </c>
      <c r="U1844">
        <v>556</v>
      </c>
      <c r="V1844" t="str">
        <f>VLOOKUP(Tabela1[[#This Row],[CÓD FORNECEDOR]],'[1]BASE FORNECEDORES'!$A:$N,11,0)</f>
        <v>72.770.878/0001-17</v>
      </c>
      <c r="W1844" t="str">
        <f>VLOOKUP(Tabela1[[#This Row],[CNPJ]],'[1]BASE FORNECEDORES'!$K:$R,8,0)</f>
        <v>BRASILUX TINTAS TECNICAS LTDA</v>
      </c>
      <c r="X1844">
        <v>84024</v>
      </c>
      <c r="Y1844" t="str">
        <f>VLOOKUP(Tabela1[[#This Row],[CÓD PRODUTO ]],[1]fornnecedor!$A:$G,7,0)</f>
        <v>EPOXI</v>
      </c>
      <c r="Z1844">
        <v>801622</v>
      </c>
      <c r="AA1844" t="str">
        <f>Tabela1[[#This Row],[DESCRIÇÃO]]</f>
        <v>BRASILUX TINTAS TECNICAS LTDA</v>
      </c>
    </row>
    <row r="1845" spans="1:27" x14ac:dyDescent="0.3">
      <c r="A1845" t="s">
        <v>5630</v>
      </c>
      <c r="B1845" t="s">
        <v>547</v>
      </c>
      <c r="C1845" s="1">
        <v>46078</v>
      </c>
      <c r="D1845" s="2">
        <v>6000184499</v>
      </c>
      <c r="E1845" t="s">
        <v>741</v>
      </c>
      <c r="G1845" t="s">
        <v>549</v>
      </c>
      <c r="H1845" t="s">
        <v>24</v>
      </c>
      <c r="I1845">
        <v>128.32</v>
      </c>
      <c r="J1845">
        <v>15</v>
      </c>
      <c r="K1845">
        <v>0</v>
      </c>
      <c r="L1845" s="3">
        <v>1924.76</v>
      </c>
      <c r="M1845">
        <v>125.11</v>
      </c>
      <c r="N1845">
        <v>0</v>
      </c>
      <c r="O1845">
        <v>0</v>
      </c>
      <c r="P1845">
        <v>0</v>
      </c>
      <c r="Q1845">
        <v>0</v>
      </c>
      <c r="R1845">
        <v>134.74</v>
      </c>
      <c r="S1845">
        <v>0</v>
      </c>
      <c r="T1845" s="3">
        <v>2049.87</v>
      </c>
      <c r="U1845">
        <v>556</v>
      </c>
      <c r="V1845" t="str">
        <f>VLOOKUP(Tabela1[[#This Row],[CÓD FORNECEDOR]],'[1]BASE FORNECEDORES'!$A:$N,11,0)</f>
        <v>72.770.878/0001-17</v>
      </c>
      <c r="W1845" t="str">
        <f>VLOOKUP(Tabela1[[#This Row],[CNPJ]],'[1]BASE FORNECEDORES'!$K:$R,8,0)</f>
        <v>BRASILUX TINTAS TECNICAS LTDA</v>
      </c>
      <c r="X1845">
        <v>84499</v>
      </c>
      <c r="Y1845" t="str">
        <f>VLOOKUP(Tabela1[[#This Row],[CÓD PRODUTO ]],[1]fornnecedor!$A:$G,7,0)</f>
        <v>THINNER DE LIMPEZA</v>
      </c>
      <c r="Z1845">
        <v>801622</v>
      </c>
      <c r="AA1845" t="str">
        <f>Tabela1[[#This Row],[DESCRIÇÃO]]</f>
        <v>BRASILUX TINTAS TECNICAS LTDA</v>
      </c>
    </row>
    <row r="1846" spans="1:27" x14ac:dyDescent="0.3">
      <c r="A1846" t="s">
        <v>5630</v>
      </c>
      <c r="B1846" t="s">
        <v>547</v>
      </c>
      <c r="C1846" s="1">
        <v>46078</v>
      </c>
      <c r="D1846" s="2">
        <v>6000124350</v>
      </c>
      <c r="E1846" t="s">
        <v>742</v>
      </c>
      <c r="G1846" t="s">
        <v>549</v>
      </c>
      <c r="H1846" t="s">
        <v>24</v>
      </c>
      <c r="I1846" s="3">
        <v>1218.92</v>
      </c>
      <c r="J1846">
        <v>4</v>
      </c>
      <c r="K1846">
        <v>0</v>
      </c>
      <c r="L1846" s="3">
        <v>4875.7</v>
      </c>
      <c r="M1846">
        <v>316.92</v>
      </c>
      <c r="N1846">
        <v>0</v>
      </c>
      <c r="O1846">
        <v>0</v>
      </c>
      <c r="P1846">
        <v>0</v>
      </c>
      <c r="Q1846">
        <v>0</v>
      </c>
      <c r="R1846">
        <v>341.3</v>
      </c>
      <c r="S1846">
        <v>0</v>
      </c>
      <c r="T1846" s="3">
        <v>5192.62</v>
      </c>
      <c r="U1846">
        <v>556</v>
      </c>
      <c r="V1846" t="str">
        <f>VLOOKUP(Tabela1[[#This Row],[CÓD FORNECEDOR]],'[1]BASE FORNECEDORES'!$A:$N,11,0)</f>
        <v>72.770.878/0001-17</v>
      </c>
      <c r="W1846" t="str">
        <f>VLOOKUP(Tabela1[[#This Row],[CNPJ]],'[1]BASE FORNECEDORES'!$K:$R,8,0)</f>
        <v>BRASILUX TINTAS TECNICAS LTDA</v>
      </c>
      <c r="X1846">
        <v>24350</v>
      </c>
      <c r="Y1846" t="str">
        <f>VLOOKUP(Tabela1[[#This Row],[CÓD PRODUTO ]],[1]fornnecedor!$A:$G,7,0)</f>
        <v>THINNER DE LIMPEZA</v>
      </c>
      <c r="Z1846">
        <v>801622</v>
      </c>
      <c r="AA1846" t="str">
        <f>Tabela1[[#This Row],[DESCRIÇÃO]]</f>
        <v>BRASILUX TINTAS TECNICAS LTDA</v>
      </c>
    </row>
    <row r="1847" spans="1:27" x14ac:dyDescent="0.3">
      <c r="A1847" t="s">
        <v>5630</v>
      </c>
      <c r="B1847" t="s">
        <v>547</v>
      </c>
      <c r="C1847" s="1">
        <v>46078</v>
      </c>
      <c r="D1847" s="2">
        <v>6000184560</v>
      </c>
      <c r="E1847" t="s">
        <v>743</v>
      </c>
      <c r="G1847" t="s">
        <v>549</v>
      </c>
      <c r="H1847" t="s">
        <v>24</v>
      </c>
      <c r="I1847">
        <v>37.49</v>
      </c>
      <c r="J1847">
        <v>300</v>
      </c>
      <c r="K1847">
        <v>0</v>
      </c>
      <c r="L1847" s="3">
        <v>11248.27</v>
      </c>
      <c r="M1847">
        <v>731.14</v>
      </c>
      <c r="N1847">
        <v>0</v>
      </c>
      <c r="O1847">
        <v>0</v>
      </c>
      <c r="P1847">
        <v>0</v>
      </c>
      <c r="Q1847">
        <v>0</v>
      </c>
      <c r="R1847">
        <v>787.38</v>
      </c>
      <c r="S1847">
        <v>0</v>
      </c>
      <c r="T1847" s="3">
        <v>11979.41</v>
      </c>
      <c r="U1847">
        <v>556</v>
      </c>
      <c r="V1847" t="str">
        <f>VLOOKUP(Tabela1[[#This Row],[CÓD FORNECEDOR]],'[1]BASE FORNECEDORES'!$A:$N,11,0)</f>
        <v>72.770.878/0001-17</v>
      </c>
      <c r="W1847" t="str">
        <f>VLOOKUP(Tabela1[[#This Row],[CNPJ]],'[1]BASE FORNECEDORES'!$K:$R,8,0)</f>
        <v>BRASILUX TINTAS TECNICAS LTDA</v>
      </c>
      <c r="X1847">
        <v>84560</v>
      </c>
      <c r="Y1847" t="str">
        <f>VLOOKUP(Tabela1[[#This Row],[CÓD PRODUTO ]],[1]fornnecedor!$A:$G,7,0)</f>
        <v>THINNER DE LIMPEZA</v>
      </c>
      <c r="Z1847">
        <v>801622</v>
      </c>
      <c r="AA1847" t="str">
        <f>Tabela1[[#This Row],[DESCRIÇÃO]]</f>
        <v>BRASILUX TINTAS TECNICAS LTDA</v>
      </c>
    </row>
    <row r="1848" spans="1:27" x14ac:dyDescent="0.3">
      <c r="A1848" t="s">
        <v>5630</v>
      </c>
      <c r="B1848" t="s">
        <v>547</v>
      </c>
      <c r="C1848" s="1">
        <v>46078</v>
      </c>
      <c r="D1848" s="2">
        <v>6000184497</v>
      </c>
      <c r="E1848" t="s">
        <v>744</v>
      </c>
      <c r="G1848" t="s">
        <v>549</v>
      </c>
      <c r="H1848" t="s">
        <v>24</v>
      </c>
      <c r="I1848">
        <v>7.79</v>
      </c>
      <c r="J1848">
        <v>96</v>
      </c>
      <c r="K1848">
        <v>0</v>
      </c>
      <c r="L1848">
        <v>747.85</v>
      </c>
      <c r="M1848">
        <v>48.61</v>
      </c>
      <c r="N1848">
        <v>0</v>
      </c>
      <c r="O1848">
        <v>0</v>
      </c>
      <c r="P1848">
        <v>0</v>
      </c>
      <c r="Q1848">
        <v>0</v>
      </c>
      <c r="R1848">
        <v>52.35</v>
      </c>
      <c r="S1848">
        <v>0</v>
      </c>
      <c r="T1848">
        <v>796.46</v>
      </c>
      <c r="U1848">
        <v>556</v>
      </c>
      <c r="V1848" t="str">
        <f>VLOOKUP(Tabela1[[#This Row],[CÓD FORNECEDOR]],'[1]BASE FORNECEDORES'!$A:$N,11,0)</f>
        <v>72.770.878/0001-17</v>
      </c>
      <c r="W1848" t="str">
        <f>VLOOKUP(Tabela1[[#This Row],[CNPJ]],'[1]BASE FORNECEDORES'!$K:$R,8,0)</f>
        <v>BRASILUX TINTAS TECNICAS LTDA</v>
      </c>
      <c r="X1848">
        <v>84497</v>
      </c>
      <c r="Y1848" t="str">
        <f>VLOOKUP(Tabela1[[#This Row],[CÓD PRODUTO ]],[1]fornnecedor!$A:$G,7,0)</f>
        <v>THINNER DE LIMPEZA</v>
      </c>
      <c r="Z1848">
        <v>801622</v>
      </c>
      <c r="AA1848" t="str">
        <f>Tabela1[[#This Row],[DESCRIÇÃO]]</f>
        <v>BRASILUX TINTAS TECNICAS LTDA</v>
      </c>
    </row>
    <row r="1849" spans="1:27" x14ac:dyDescent="0.3">
      <c r="A1849" t="s">
        <v>5630</v>
      </c>
      <c r="B1849" t="s">
        <v>547</v>
      </c>
      <c r="C1849" s="1">
        <v>46078</v>
      </c>
      <c r="D1849" s="2">
        <v>2000184894</v>
      </c>
      <c r="E1849" t="s">
        <v>747</v>
      </c>
      <c r="G1849" t="s">
        <v>549</v>
      </c>
      <c r="H1849" t="s">
        <v>24</v>
      </c>
      <c r="I1849">
        <v>43.26</v>
      </c>
      <c r="J1849">
        <v>60</v>
      </c>
      <c r="K1849">
        <v>0</v>
      </c>
      <c r="L1849" s="3">
        <v>2595.35</v>
      </c>
      <c r="M1849">
        <v>168.69</v>
      </c>
      <c r="N1849">
        <v>0</v>
      </c>
      <c r="O1849">
        <v>0</v>
      </c>
      <c r="P1849">
        <v>0</v>
      </c>
      <c r="Q1849">
        <v>0</v>
      </c>
      <c r="R1849">
        <v>181.67</v>
      </c>
      <c r="S1849">
        <v>0</v>
      </c>
      <c r="T1849" s="3">
        <v>2764.04</v>
      </c>
      <c r="U1849">
        <v>556</v>
      </c>
      <c r="V1849" t="str">
        <f>VLOOKUP(Tabela1[[#This Row],[CÓD FORNECEDOR]],'[1]BASE FORNECEDORES'!$A:$N,11,0)</f>
        <v>72.770.878/0001-17</v>
      </c>
      <c r="W1849" t="str">
        <f>VLOOKUP(Tabela1[[#This Row],[CNPJ]],'[1]BASE FORNECEDORES'!$K:$R,8,0)</f>
        <v>BRASILUX TINTAS TECNICAS LTDA</v>
      </c>
      <c r="X1849">
        <v>84894</v>
      </c>
      <c r="Y1849" t="str">
        <f>VLOOKUP(Tabela1[[#This Row],[CÓD PRODUTO ]],[1]fornnecedor!$A:$G,7,0)</f>
        <v>DILUENTE</v>
      </c>
      <c r="Z1849">
        <v>801622</v>
      </c>
      <c r="AA1849" t="str">
        <f>Tabela1[[#This Row],[DESCRIÇÃO]]</f>
        <v>BRASILUX TINTAS TECNICAS LTDA</v>
      </c>
    </row>
    <row r="1850" spans="1:27" x14ac:dyDescent="0.3">
      <c r="A1850" t="s">
        <v>5630</v>
      </c>
      <c r="B1850" t="s">
        <v>547</v>
      </c>
      <c r="C1850" s="1">
        <v>46078</v>
      </c>
      <c r="D1850" s="2">
        <v>2000184774</v>
      </c>
      <c r="E1850" t="s">
        <v>748</v>
      </c>
      <c r="G1850" t="s">
        <v>549</v>
      </c>
      <c r="H1850" t="s">
        <v>24</v>
      </c>
      <c r="I1850">
        <v>8.64</v>
      </c>
      <c r="J1850">
        <v>72</v>
      </c>
      <c r="K1850">
        <v>0</v>
      </c>
      <c r="L1850">
        <v>622.21</v>
      </c>
      <c r="M1850">
        <v>40.450000000000003</v>
      </c>
      <c r="N1850">
        <v>0</v>
      </c>
      <c r="O1850">
        <v>0</v>
      </c>
      <c r="P1850">
        <v>0</v>
      </c>
      <c r="Q1850">
        <v>0</v>
      </c>
      <c r="R1850">
        <v>43.55</v>
      </c>
      <c r="S1850">
        <v>0</v>
      </c>
      <c r="T1850">
        <v>662.66</v>
      </c>
      <c r="U1850">
        <v>556</v>
      </c>
      <c r="V1850" t="str">
        <f>VLOOKUP(Tabela1[[#This Row],[CÓD FORNECEDOR]],'[1]BASE FORNECEDORES'!$A:$N,11,0)</f>
        <v>72.770.878/0001-17</v>
      </c>
      <c r="W1850" t="str">
        <f>VLOOKUP(Tabela1[[#This Row],[CNPJ]],'[1]BASE FORNECEDORES'!$K:$R,8,0)</f>
        <v>BRASILUX TINTAS TECNICAS LTDA</v>
      </c>
      <c r="X1850">
        <v>84774</v>
      </c>
      <c r="Y1850" t="str">
        <f>VLOOKUP(Tabela1[[#This Row],[CÓD PRODUTO ]],[1]fornnecedor!$A:$G,7,0)</f>
        <v>DILUENTE</v>
      </c>
      <c r="Z1850">
        <v>801622</v>
      </c>
      <c r="AA1850" t="str">
        <f>Tabela1[[#This Row],[DESCRIÇÃO]]</f>
        <v>BRASILUX TINTAS TECNICAS LTDA</v>
      </c>
    </row>
    <row r="1851" spans="1:27" x14ac:dyDescent="0.3">
      <c r="A1851" t="s">
        <v>5631</v>
      </c>
      <c r="B1851" t="s">
        <v>5632</v>
      </c>
      <c r="C1851" s="1">
        <v>46063</v>
      </c>
      <c r="D1851" s="2">
        <v>2002685357</v>
      </c>
      <c r="E1851" t="s">
        <v>5180</v>
      </c>
      <c r="G1851" t="s">
        <v>3914</v>
      </c>
      <c r="H1851" t="s">
        <v>24</v>
      </c>
      <c r="I1851">
        <v>12</v>
      </c>
      <c r="J1851">
        <v>600</v>
      </c>
      <c r="K1851">
        <v>0</v>
      </c>
      <c r="L1851" s="3">
        <v>7200</v>
      </c>
      <c r="M1851">
        <v>0</v>
      </c>
      <c r="N1851">
        <v>0</v>
      </c>
      <c r="O1851">
        <v>348</v>
      </c>
      <c r="P1851">
        <v>0</v>
      </c>
      <c r="Q1851">
        <v>0</v>
      </c>
      <c r="R1851">
        <v>504</v>
      </c>
      <c r="S1851">
        <v>0</v>
      </c>
      <c r="T1851" s="3">
        <v>7200</v>
      </c>
      <c r="U1851">
        <v>562</v>
      </c>
      <c r="V1851" t="str">
        <f>VLOOKUP(Tabela1[[#This Row],[CÓD FORNECEDOR]],'[1]BASE FORNECEDORES'!$A:$N,11,0)</f>
        <v>05.097.254/0001-93</v>
      </c>
      <c r="W1851" t="str">
        <f>VLOOKUP(Tabela1[[#This Row],[CNPJ]],'[1]BASE FORNECEDORES'!$K:$R,8,0)</f>
        <v>ALV INDUSTRIA E COMERCIO DE TINTAS LTDA</v>
      </c>
      <c r="X1851">
        <v>85357</v>
      </c>
      <c r="Y1851" t="str">
        <f>VLOOKUP(Tabela1[[#This Row],[CÓD PRODUTO ]],[1]fornnecedor!$A:$G,7,0)</f>
        <v xml:space="preserve">COLA  PLÁSTICA </v>
      </c>
      <c r="Z1851">
        <v>127633</v>
      </c>
      <c r="AA1851" t="str">
        <f>Tabela1[[#This Row],[DESCRIÇÃO]]</f>
        <v>ALV INDUSTRIA E COMERCIO DE TINTAS LTDA</v>
      </c>
    </row>
    <row r="1852" spans="1:27" x14ac:dyDescent="0.3">
      <c r="A1852" t="s">
        <v>5633</v>
      </c>
      <c r="B1852" t="s">
        <v>5634</v>
      </c>
      <c r="C1852" s="1">
        <v>46079</v>
      </c>
      <c r="D1852" s="2">
        <v>2000624213</v>
      </c>
      <c r="E1852" t="s">
        <v>5429</v>
      </c>
      <c r="G1852" t="s">
        <v>5397</v>
      </c>
      <c r="H1852" t="s">
        <v>24</v>
      </c>
      <c r="I1852">
        <v>104.08</v>
      </c>
      <c r="J1852">
        <v>12</v>
      </c>
      <c r="K1852">
        <v>0</v>
      </c>
      <c r="L1852" s="3">
        <v>1249.02</v>
      </c>
      <c r="M1852">
        <v>40.590000000000003</v>
      </c>
      <c r="N1852">
        <v>75.59</v>
      </c>
      <c r="O1852">
        <v>0</v>
      </c>
      <c r="P1852">
        <v>0</v>
      </c>
      <c r="Q1852">
        <v>0</v>
      </c>
      <c r="R1852">
        <v>0</v>
      </c>
      <c r="S1852">
        <v>0</v>
      </c>
      <c r="T1852" s="3">
        <v>1365.2</v>
      </c>
      <c r="U1852">
        <v>565</v>
      </c>
      <c r="V1852" t="str">
        <f>VLOOKUP(Tabela1[[#This Row],[CÓD FORNECEDOR]],'[1]BASE FORNECEDORES'!$A:$N,11,0)</f>
        <v>10.981.210/0001-61</v>
      </c>
      <c r="W1852" t="str">
        <f>VLOOKUP(Tabela1[[#This Row],[CNPJ]],'[1]BASE FORNECEDORES'!$K:$R,8,0)</f>
        <v>AUTOLIMPE INDUSTRIA E COMERCIO DE SANEANTES EIRELI</v>
      </c>
      <c r="X1852">
        <v>24213</v>
      </c>
      <c r="Y1852" t="str">
        <f>VLOOKUP(Tabela1[[#This Row],[CÓD PRODUTO ]],[1]fornnecedor!$A:$G,7,0)</f>
        <v>CERA  / LIMPEZA /  POLIMENTO VEICULAR</v>
      </c>
      <c r="Z1852">
        <v>39203</v>
      </c>
      <c r="AA1852" t="str">
        <f>Tabela1[[#This Row],[DESCRIÇÃO]]</f>
        <v>AUTOLIMPE INDUSTRIA E COMERCIO DE SANEANTES EIRELI</v>
      </c>
    </row>
    <row r="1853" spans="1:27" x14ac:dyDescent="0.3">
      <c r="A1853" t="s">
        <v>5633</v>
      </c>
      <c r="B1853" t="s">
        <v>5634</v>
      </c>
      <c r="C1853" s="1">
        <v>46079</v>
      </c>
      <c r="D1853" s="2">
        <v>2005224187</v>
      </c>
      <c r="E1853" t="s">
        <v>5428</v>
      </c>
      <c r="G1853" t="s">
        <v>5397</v>
      </c>
      <c r="H1853" t="s">
        <v>24</v>
      </c>
      <c r="I1853">
        <v>104.08</v>
      </c>
      <c r="J1853">
        <v>12</v>
      </c>
      <c r="K1853">
        <v>0</v>
      </c>
      <c r="L1853" s="3">
        <v>1249.02</v>
      </c>
      <c r="M1853">
        <v>40.590000000000003</v>
      </c>
      <c r="N1853">
        <v>75.59</v>
      </c>
      <c r="O1853">
        <v>0</v>
      </c>
      <c r="P1853">
        <v>0</v>
      </c>
      <c r="Q1853">
        <v>0</v>
      </c>
      <c r="R1853">
        <v>0</v>
      </c>
      <c r="S1853">
        <v>0</v>
      </c>
      <c r="T1853" s="3">
        <v>1365.2</v>
      </c>
      <c r="U1853">
        <v>565</v>
      </c>
      <c r="V1853" t="str">
        <f>VLOOKUP(Tabela1[[#This Row],[CÓD FORNECEDOR]],'[1]BASE FORNECEDORES'!$A:$N,11,0)</f>
        <v>10.981.210/0001-61</v>
      </c>
      <c r="W1853" t="str">
        <f>VLOOKUP(Tabela1[[#This Row],[CNPJ]],'[1]BASE FORNECEDORES'!$K:$R,8,0)</f>
        <v>AUTOLIMPE INDUSTRIA E COMERCIO DE SANEANTES EIRELI</v>
      </c>
      <c r="X1853">
        <v>24187</v>
      </c>
      <c r="Y1853" t="str">
        <f>VLOOKUP(Tabela1[[#This Row],[CÓD PRODUTO ]],[1]fornnecedor!$A:$G,7,0)</f>
        <v>DESENGRAXANTE</v>
      </c>
      <c r="Z1853">
        <v>39203</v>
      </c>
      <c r="AA1853" t="str">
        <f>Tabela1[[#This Row],[DESCRIÇÃO]]</f>
        <v>AUTOLIMPE INDUSTRIA E COMERCIO DE SANEANTES EIRELI</v>
      </c>
    </row>
    <row r="1854" spans="1:27" x14ac:dyDescent="0.3">
      <c r="A1854" t="s">
        <v>5633</v>
      </c>
      <c r="B1854" t="s">
        <v>5634</v>
      </c>
      <c r="C1854" s="1">
        <v>46079</v>
      </c>
      <c r="D1854" s="2">
        <v>2000687187</v>
      </c>
      <c r="E1854" t="s">
        <v>5426</v>
      </c>
      <c r="G1854" t="s">
        <v>5397</v>
      </c>
      <c r="H1854" t="s">
        <v>24</v>
      </c>
      <c r="I1854">
        <v>35.54</v>
      </c>
      <c r="J1854">
        <v>24</v>
      </c>
      <c r="K1854">
        <v>0</v>
      </c>
      <c r="L1854">
        <v>853.06</v>
      </c>
      <c r="M1854">
        <v>27.72</v>
      </c>
      <c r="N1854">
        <v>51.63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932.41</v>
      </c>
      <c r="U1854">
        <v>565</v>
      </c>
      <c r="V1854" t="str">
        <f>VLOOKUP(Tabela1[[#This Row],[CÓD FORNECEDOR]],'[1]BASE FORNECEDORES'!$A:$N,11,0)</f>
        <v>10.981.210/0001-61</v>
      </c>
      <c r="W1854" t="str">
        <f>VLOOKUP(Tabela1[[#This Row],[CNPJ]],'[1]BASE FORNECEDORES'!$K:$R,8,0)</f>
        <v>AUTOLIMPE INDUSTRIA E COMERCIO DE SANEANTES EIRELI</v>
      </c>
      <c r="X1854">
        <v>87187</v>
      </c>
      <c r="Y1854" t="str">
        <f>VLOOKUP(Tabela1[[#This Row],[CÓD PRODUTO ]],[1]fornnecedor!$A:$G,7,0)</f>
        <v>CERA  / LIMPEZA /  POLIMENTO VEICULAR</v>
      </c>
      <c r="Z1854">
        <v>39203</v>
      </c>
      <c r="AA1854" t="str">
        <f>Tabela1[[#This Row],[DESCRIÇÃO]]</f>
        <v>AUTOLIMPE INDUSTRIA E COMERCIO DE SANEANTES EIRELI</v>
      </c>
    </row>
    <row r="1855" spans="1:27" x14ac:dyDescent="0.3">
      <c r="A1855" t="s">
        <v>5633</v>
      </c>
      <c r="B1855" t="s">
        <v>5634</v>
      </c>
      <c r="C1855" s="1">
        <v>46079</v>
      </c>
      <c r="D1855" s="2">
        <v>2005287188</v>
      </c>
      <c r="E1855" t="s">
        <v>5425</v>
      </c>
      <c r="G1855" t="s">
        <v>5397</v>
      </c>
      <c r="H1855" t="s">
        <v>24</v>
      </c>
      <c r="I1855">
        <v>35.54</v>
      </c>
      <c r="J1855">
        <v>24</v>
      </c>
      <c r="K1855">
        <v>0</v>
      </c>
      <c r="L1855">
        <v>853.06</v>
      </c>
      <c r="M1855">
        <v>27.72</v>
      </c>
      <c r="N1855">
        <v>51.63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932.41</v>
      </c>
      <c r="U1855">
        <v>565</v>
      </c>
      <c r="V1855" t="str">
        <f>VLOOKUP(Tabela1[[#This Row],[CÓD FORNECEDOR]],'[1]BASE FORNECEDORES'!$A:$N,11,0)</f>
        <v>10.981.210/0001-61</v>
      </c>
      <c r="W1855" t="str">
        <f>VLOOKUP(Tabela1[[#This Row],[CNPJ]],'[1]BASE FORNECEDORES'!$K:$R,8,0)</f>
        <v>AUTOLIMPE INDUSTRIA E COMERCIO DE SANEANTES EIRELI</v>
      </c>
      <c r="X1855">
        <v>87188</v>
      </c>
      <c r="Y1855" t="str">
        <f>VLOOKUP(Tabela1[[#This Row],[CÓD PRODUTO ]],[1]fornnecedor!$A:$G,7,0)</f>
        <v>DESENGRAXANTE</v>
      </c>
      <c r="Z1855">
        <v>39203</v>
      </c>
      <c r="AA1855" t="str">
        <f>Tabela1[[#This Row],[DESCRIÇÃO]]</f>
        <v>AUTOLIMPE INDUSTRIA E COMERCIO DE SANEANTES EIRELI</v>
      </c>
    </row>
    <row r="1856" spans="1:27" x14ac:dyDescent="0.3">
      <c r="A1856" t="s">
        <v>5633</v>
      </c>
      <c r="B1856" t="s">
        <v>5634</v>
      </c>
      <c r="C1856" s="1">
        <v>46079</v>
      </c>
      <c r="D1856" s="2">
        <v>2000687191</v>
      </c>
      <c r="E1856" t="s">
        <v>5422</v>
      </c>
      <c r="G1856" t="s">
        <v>5397</v>
      </c>
      <c r="H1856" t="s">
        <v>24</v>
      </c>
      <c r="I1856">
        <v>25.62</v>
      </c>
      <c r="J1856">
        <v>12</v>
      </c>
      <c r="K1856">
        <v>0</v>
      </c>
      <c r="L1856">
        <v>307.42</v>
      </c>
      <c r="M1856">
        <v>9.99</v>
      </c>
      <c r="N1856">
        <v>18.61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336.02</v>
      </c>
      <c r="U1856">
        <v>565</v>
      </c>
      <c r="V1856" t="str">
        <f>VLOOKUP(Tabela1[[#This Row],[CÓD FORNECEDOR]],'[1]BASE FORNECEDORES'!$A:$N,11,0)</f>
        <v>10.981.210/0001-61</v>
      </c>
      <c r="W1856" t="str">
        <f>VLOOKUP(Tabela1[[#This Row],[CNPJ]],'[1]BASE FORNECEDORES'!$K:$R,8,0)</f>
        <v>AUTOLIMPE INDUSTRIA E COMERCIO DE SANEANTES EIRELI</v>
      </c>
      <c r="X1856">
        <v>87191</v>
      </c>
      <c r="Y1856" t="str">
        <f>VLOOKUP(Tabela1[[#This Row],[CÓD PRODUTO ]],[1]fornnecedor!$A:$G,7,0)</f>
        <v>CERA  / LIMPEZA /  POLIMENTO VEICULAR</v>
      </c>
      <c r="Z1856">
        <v>39203</v>
      </c>
      <c r="AA1856" t="str">
        <f>Tabela1[[#This Row],[DESCRIÇÃO]]</f>
        <v>AUTOLIMPE INDUSTRIA E COMERCIO DE SANEANTES EIRELI</v>
      </c>
    </row>
    <row r="1857" spans="1:27" x14ac:dyDescent="0.3">
      <c r="A1857" t="s">
        <v>770</v>
      </c>
      <c r="B1857" t="s">
        <v>771</v>
      </c>
      <c r="C1857" s="1">
        <v>46050</v>
      </c>
      <c r="D1857" s="2">
        <v>2001784419</v>
      </c>
      <c r="E1857" t="s">
        <v>772</v>
      </c>
      <c r="G1857" t="s">
        <v>773</v>
      </c>
      <c r="H1857" t="s">
        <v>24</v>
      </c>
      <c r="I1857">
        <v>29.5</v>
      </c>
      <c r="J1857">
        <v>170</v>
      </c>
      <c r="K1857">
        <v>0</v>
      </c>
      <c r="L1857" s="3">
        <v>5015</v>
      </c>
      <c r="M1857">
        <v>752.25</v>
      </c>
      <c r="N1857">
        <v>0</v>
      </c>
      <c r="O1857">
        <v>0</v>
      </c>
      <c r="P1857">
        <v>0</v>
      </c>
      <c r="Q1857">
        <v>0</v>
      </c>
      <c r="R1857">
        <v>601.79999999999995</v>
      </c>
      <c r="S1857">
        <v>0</v>
      </c>
      <c r="T1857" s="3">
        <v>5767.25</v>
      </c>
      <c r="U1857">
        <v>582</v>
      </c>
      <c r="V1857" t="str">
        <f>VLOOKUP(Tabela1[[#This Row],[CÓD FORNECEDOR]],'[1]BASE FORNECEDORES'!$A:$N,11,0)</f>
        <v>15.436.096/0001-02</v>
      </c>
      <c r="W1857" t="str">
        <f>VLOOKUP(Tabela1[[#This Row],[CNPJ]],'[1]BASE FORNECEDORES'!$K:$R,8,0)</f>
        <v>PLASTIKA INDUSTRIA</v>
      </c>
      <c r="X1857">
        <v>84419</v>
      </c>
      <c r="Y1857" t="str">
        <f>VLOOKUP(Tabela1[[#This Row],[CÓD PRODUTO ]],[1]fornnecedor!$A:$G,7,0)</f>
        <v xml:space="preserve">MASCARAMENTO </v>
      </c>
      <c r="Z1857">
        <v>33981</v>
      </c>
      <c r="AA1857" t="str">
        <f>Tabela1[[#This Row],[DESCRIÇÃO]]</f>
        <v>PLASTIKA INDUSTRIA</v>
      </c>
    </row>
    <row r="1858" spans="1:27" x14ac:dyDescent="0.3">
      <c r="A1858" t="s">
        <v>5635</v>
      </c>
      <c r="B1858" t="s">
        <v>5636</v>
      </c>
      <c r="C1858" s="1">
        <v>46066</v>
      </c>
      <c r="D1858" s="2">
        <v>2000423584</v>
      </c>
      <c r="E1858" t="s">
        <v>774</v>
      </c>
      <c r="G1858" t="s">
        <v>775</v>
      </c>
      <c r="H1858" t="s">
        <v>24</v>
      </c>
      <c r="I1858">
        <v>17.940000000000001</v>
      </c>
      <c r="J1858">
        <v>600</v>
      </c>
      <c r="K1858">
        <v>0</v>
      </c>
      <c r="L1858" s="3">
        <v>10764</v>
      </c>
      <c r="M1858">
        <v>139.93</v>
      </c>
      <c r="N1858">
        <v>0</v>
      </c>
      <c r="O1858">
        <v>295.66000000000003</v>
      </c>
      <c r="P1858">
        <v>0</v>
      </c>
      <c r="Q1858">
        <v>0</v>
      </c>
      <c r="R1858">
        <v>753.48</v>
      </c>
      <c r="S1858">
        <v>0</v>
      </c>
      <c r="T1858" s="3">
        <v>10903.93</v>
      </c>
      <c r="U1858">
        <v>11000387</v>
      </c>
      <c r="V1858" t="str">
        <f>VLOOKUP(Tabela1[[#This Row],[CÓD FORNECEDOR]],'[1]BASE FORNECEDORES'!$A:$N,11,0)</f>
        <v>00.283.822/0004-70</v>
      </c>
      <c r="W1858" t="str">
        <f>VLOOKUP(Tabela1[[#This Row],[CNPJ]],'[1]BASE FORNECEDORES'!$K:$R,8,0)</f>
        <v>MAXI RUBBER INDUSTRIAS QUIMICAS LTDA</v>
      </c>
      <c r="X1858">
        <v>23584</v>
      </c>
      <c r="Y1858" t="str">
        <f>VLOOKUP(Tabela1[[#This Row],[CÓD PRODUTO ]],[1]fornnecedor!$A:$G,7,0)</f>
        <v>MASSA POLIÉSTER</v>
      </c>
      <c r="Z1858">
        <v>227262</v>
      </c>
      <c r="AA1858" t="str">
        <f>Tabela1[[#This Row],[DESCRIÇÃO]]</f>
        <v>MAXI RUBBER INDUSTRIAS QUIMICAS LTDA</v>
      </c>
    </row>
    <row r="1859" spans="1:27" x14ac:dyDescent="0.3">
      <c r="A1859" t="s">
        <v>5635</v>
      </c>
      <c r="B1859" t="s">
        <v>5636</v>
      </c>
      <c r="C1859" s="1">
        <v>46066</v>
      </c>
      <c r="D1859" s="2">
        <v>2002610394</v>
      </c>
      <c r="E1859" t="s">
        <v>778</v>
      </c>
      <c r="G1859" t="s">
        <v>775</v>
      </c>
      <c r="H1859" t="s">
        <v>24</v>
      </c>
      <c r="I1859">
        <v>10.24</v>
      </c>
      <c r="J1859">
        <v>48</v>
      </c>
      <c r="K1859">
        <v>0</v>
      </c>
      <c r="L1859">
        <v>491.52</v>
      </c>
      <c r="M1859">
        <v>0</v>
      </c>
      <c r="N1859">
        <v>0</v>
      </c>
      <c r="O1859">
        <v>13.5</v>
      </c>
      <c r="P1859">
        <v>0</v>
      </c>
      <c r="Q1859">
        <v>0</v>
      </c>
      <c r="R1859">
        <v>34.409999999999997</v>
      </c>
      <c r="S1859">
        <v>0</v>
      </c>
      <c r="T1859">
        <v>491.52</v>
      </c>
      <c r="U1859">
        <v>11000387</v>
      </c>
      <c r="V1859" t="str">
        <f>VLOOKUP(Tabela1[[#This Row],[CÓD FORNECEDOR]],'[1]BASE FORNECEDORES'!$A:$N,11,0)</f>
        <v>00.283.822/0004-70</v>
      </c>
      <c r="W1859" t="str">
        <f>VLOOKUP(Tabela1[[#This Row],[CNPJ]],'[1]BASE FORNECEDORES'!$K:$R,8,0)</f>
        <v>MAXI RUBBER INDUSTRIAS QUIMICAS LTDA</v>
      </c>
      <c r="X1859">
        <v>10394</v>
      </c>
      <c r="Y1859" t="str">
        <f>VLOOKUP(Tabela1[[#This Row],[CÓD PRODUTO ]],[1]fornnecedor!$A:$G,7,0)</f>
        <v xml:space="preserve">COLA  PLÁSTICA </v>
      </c>
      <c r="Z1859">
        <v>227262</v>
      </c>
      <c r="AA1859" t="str">
        <f>Tabela1[[#This Row],[DESCRIÇÃO]]</f>
        <v>MAXI RUBBER INDUSTRIAS QUIMICAS LTDA</v>
      </c>
    </row>
    <row r="1860" spans="1:27" x14ac:dyDescent="0.3">
      <c r="A1860" t="s">
        <v>5635</v>
      </c>
      <c r="B1860" t="s">
        <v>5636</v>
      </c>
      <c r="C1860" s="1">
        <v>46066</v>
      </c>
      <c r="D1860" s="2">
        <v>2003510400</v>
      </c>
      <c r="E1860" t="s">
        <v>780</v>
      </c>
      <c r="G1860" t="s">
        <v>775</v>
      </c>
      <c r="H1860" t="s">
        <v>24</v>
      </c>
      <c r="I1860">
        <v>20.73</v>
      </c>
      <c r="J1860">
        <v>12</v>
      </c>
      <c r="K1860">
        <v>0</v>
      </c>
      <c r="L1860">
        <v>248.76</v>
      </c>
      <c r="M1860">
        <v>3.23</v>
      </c>
      <c r="N1860">
        <v>0</v>
      </c>
      <c r="O1860">
        <v>6.83</v>
      </c>
      <c r="P1860">
        <v>0</v>
      </c>
      <c r="Q1860">
        <v>0</v>
      </c>
      <c r="R1860">
        <v>0</v>
      </c>
      <c r="S1860">
        <v>0</v>
      </c>
      <c r="T1860">
        <v>251.99</v>
      </c>
      <c r="U1860">
        <v>11000387</v>
      </c>
      <c r="V1860" t="str">
        <f>VLOOKUP(Tabela1[[#This Row],[CÓD FORNECEDOR]],'[1]BASE FORNECEDORES'!$A:$N,11,0)</f>
        <v>00.283.822/0004-70</v>
      </c>
      <c r="W1860" t="str">
        <f>VLOOKUP(Tabela1[[#This Row],[CNPJ]],'[1]BASE FORNECEDORES'!$K:$R,8,0)</f>
        <v>MAXI RUBBER INDUSTRIAS QUIMICAS LTDA</v>
      </c>
      <c r="X1860">
        <v>10400</v>
      </c>
      <c r="Y1860" t="str">
        <f>VLOOKUP(Tabela1[[#This Row],[CÓD PRODUTO ]],[1]fornnecedor!$A:$G,7,0)</f>
        <v>PRIMER AUTOMOTIVO</v>
      </c>
      <c r="Z1860">
        <v>227262</v>
      </c>
      <c r="AA1860" t="str">
        <f>Tabela1[[#This Row],[DESCRIÇÃO]]</f>
        <v>MAXI RUBBER INDUSTRIAS QUIMICAS LTDA</v>
      </c>
    </row>
    <row r="1861" spans="1:27" x14ac:dyDescent="0.3">
      <c r="A1861" t="s">
        <v>5635</v>
      </c>
      <c r="B1861" t="s">
        <v>5636</v>
      </c>
      <c r="C1861" s="1">
        <v>46066</v>
      </c>
      <c r="D1861" s="2">
        <v>2003520625</v>
      </c>
      <c r="E1861" t="s">
        <v>2803</v>
      </c>
      <c r="G1861" t="s">
        <v>775</v>
      </c>
      <c r="H1861" t="s">
        <v>24</v>
      </c>
      <c r="I1861">
        <v>23.62</v>
      </c>
      <c r="J1861">
        <v>12</v>
      </c>
      <c r="K1861">
        <v>0</v>
      </c>
      <c r="L1861">
        <v>283.44</v>
      </c>
      <c r="M1861">
        <v>3.68</v>
      </c>
      <c r="N1861">
        <v>0</v>
      </c>
      <c r="O1861">
        <v>7.79</v>
      </c>
      <c r="P1861">
        <v>0</v>
      </c>
      <c r="Q1861">
        <v>0</v>
      </c>
      <c r="R1861">
        <v>0</v>
      </c>
      <c r="S1861">
        <v>0</v>
      </c>
      <c r="T1861">
        <v>287.12</v>
      </c>
      <c r="U1861">
        <v>11000387</v>
      </c>
      <c r="V1861" t="str">
        <f>VLOOKUP(Tabela1[[#This Row],[CÓD FORNECEDOR]],'[1]BASE FORNECEDORES'!$A:$N,11,0)</f>
        <v>00.283.822/0004-70</v>
      </c>
      <c r="W1861" t="str">
        <f>VLOOKUP(Tabela1[[#This Row],[CNPJ]],'[1]BASE FORNECEDORES'!$K:$R,8,0)</f>
        <v>MAXI RUBBER INDUSTRIAS QUIMICAS LTDA</v>
      </c>
      <c r="X1861">
        <v>20625</v>
      </c>
      <c r="Y1861" t="str">
        <f>VLOOKUP(Tabela1[[#This Row],[CÓD PRODUTO ]],[1]fornnecedor!$A:$G,7,0)</f>
        <v>PRIMER AUTOMOTIVO</v>
      </c>
      <c r="Z1861">
        <v>227262</v>
      </c>
      <c r="AA1861" t="str">
        <f>Tabela1[[#This Row],[DESCRIÇÃO]]</f>
        <v>MAXI RUBBER INDUSTRIAS QUIMICAS LTDA</v>
      </c>
    </row>
    <row r="1862" spans="1:27" x14ac:dyDescent="0.3">
      <c r="A1862" t="s">
        <v>5635</v>
      </c>
      <c r="B1862" t="s">
        <v>5636</v>
      </c>
      <c r="C1862" s="1">
        <v>46066</v>
      </c>
      <c r="D1862" s="2">
        <v>2003510401</v>
      </c>
      <c r="E1862" t="s">
        <v>781</v>
      </c>
      <c r="G1862" t="s">
        <v>775</v>
      </c>
      <c r="H1862" t="s">
        <v>24</v>
      </c>
      <c r="I1862">
        <v>24.96</v>
      </c>
      <c r="J1862">
        <v>24</v>
      </c>
      <c r="K1862">
        <v>0</v>
      </c>
      <c r="L1862">
        <v>599.04</v>
      </c>
      <c r="M1862">
        <v>7.79</v>
      </c>
      <c r="N1862">
        <v>0</v>
      </c>
      <c r="O1862">
        <v>16.45</v>
      </c>
      <c r="P1862">
        <v>0</v>
      </c>
      <c r="Q1862">
        <v>0</v>
      </c>
      <c r="R1862">
        <v>0</v>
      </c>
      <c r="S1862">
        <v>0</v>
      </c>
      <c r="T1862">
        <v>606.83000000000004</v>
      </c>
      <c r="U1862">
        <v>11000387</v>
      </c>
      <c r="V1862" t="str">
        <f>VLOOKUP(Tabela1[[#This Row],[CÓD FORNECEDOR]],'[1]BASE FORNECEDORES'!$A:$N,11,0)</f>
        <v>00.283.822/0004-70</v>
      </c>
      <c r="W1862" t="str">
        <f>VLOOKUP(Tabela1[[#This Row],[CNPJ]],'[1]BASE FORNECEDORES'!$K:$R,8,0)</f>
        <v>MAXI RUBBER INDUSTRIAS QUIMICAS LTDA</v>
      </c>
      <c r="X1862">
        <v>10401</v>
      </c>
      <c r="Y1862" t="str">
        <f>VLOOKUP(Tabela1[[#This Row],[CÓD PRODUTO ]],[1]fornnecedor!$A:$G,7,0)</f>
        <v>PRIMER AUTOMOTIVO</v>
      </c>
      <c r="Z1862">
        <v>227262</v>
      </c>
      <c r="AA1862" t="str">
        <f>Tabela1[[#This Row],[DESCRIÇÃO]]</f>
        <v>MAXI RUBBER INDUSTRIAS QUIMICAS LTDA</v>
      </c>
    </row>
    <row r="1863" spans="1:27" x14ac:dyDescent="0.3">
      <c r="A1863" t="s">
        <v>5635</v>
      </c>
      <c r="B1863" t="s">
        <v>5636</v>
      </c>
      <c r="C1863" s="1">
        <v>46066</v>
      </c>
      <c r="D1863" s="2">
        <v>2003521439</v>
      </c>
      <c r="E1863" t="s">
        <v>782</v>
      </c>
      <c r="G1863" t="s">
        <v>775</v>
      </c>
      <c r="H1863" t="s">
        <v>24</v>
      </c>
      <c r="I1863">
        <v>14.51</v>
      </c>
      <c r="J1863">
        <v>60</v>
      </c>
      <c r="K1863">
        <v>0</v>
      </c>
      <c r="L1863">
        <v>870.6</v>
      </c>
      <c r="M1863">
        <v>11.32</v>
      </c>
      <c r="N1863">
        <v>0</v>
      </c>
      <c r="O1863">
        <v>23.91</v>
      </c>
      <c r="P1863">
        <v>0</v>
      </c>
      <c r="Q1863">
        <v>0</v>
      </c>
      <c r="R1863">
        <v>0</v>
      </c>
      <c r="S1863">
        <v>0</v>
      </c>
      <c r="T1863">
        <v>881.92</v>
      </c>
      <c r="U1863">
        <v>11000387</v>
      </c>
      <c r="V1863" t="str">
        <f>VLOOKUP(Tabela1[[#This Row],[CÓD FORNECEDOR]],'[1]BASE FORNECEDORES'!$A:$N,11,0)</f>
        <v>00.283.822/0004-70</v>
      </c>
      <c r="W1863" t="str">
        <f>VLOOKUP(Tabela1[[#This Row],[CNPJ]],'[1]BASE FORNECEDORES'!$K:$R,8,0)</f>
        <v>MAXI RUBBER INDUSTRIAS QUIMICAS LTDA</v>
      </c>
      <c r="X1863">
        <v>21439</v>
      </c>
      <c r="Y1863" t="str">
        <f>VLOOKUP(Tabela1[[#This Row],[CÓD PRODUTO ]],[1]fornnecedor!$A:$G,7,0)</f>
        <v>PRIMER AUTOMOTIVO</v>
      </c>
      <c r="Z1863">
        <v>227262</v>
      </c>
      <c r="AA1863" t="str">
        <f>Tabela1[[#This Row],[DESCRIÇÃO]]</f>
        <v>MAXI RUBBER INDUSTRIAS QUIMICAS LTDA</v>
      </c>
    </row>
    <row r="1864" spans="1:27" x14ac:dyDescent="0.3">
      <c r="A1864" t="s">
        <v>5635</v>
      </c>
      <c r="B1864" t="s">
        <v>5636</v>
      </c>
      <c r="C1864" s="1">
        <v>46066</v>
      </c>
      <c r="D1864" s="2">
        <v>2001310402</v>
      </c>
      <c r="E1864" t="s">
        <v>783</v>
      </c>
      <c r="G1864" t="s">
        <v>775</v>
      </c>
      <c r="H1864" t="s">
        <v>24</v>
      </c>
      <c r="I1864">
        <v>18.14</v>
      </c>
      <c r="J1864">
        <v>48</v>
      </c>
      <c r="K1864">
        <v>0</v>
      </c>
      <c r="L1864">
        <v>870.72</v>
      </c>
      <c r="M1864">
        <v>56.6</v>
      </c>
      <c r="N1864">
        <v>0</v>
      </c>
      <c r="O1864">
        <v>23.92</v>
      </c>
      <c r="P1864">
        <v>0</v>
      </c>
      <c r="Q1864">
        <v>0</v>
      </c>
      <c r="R1864">
        <v>60.95</v>
      </c>
      <c r="S1864">
        <v>0</v>
      </c>
      <c r="T1864">
        <v>927.32</v>
      </c>
      <c r="U1864">
        <v>11000387</v>
      </c>
      <c r="V1864" t="str">
        <f>VLOOKUP(Tabela1[[#This Row],[CÓD FORNECEDOR]],'[1]BASE FORNECEDORES'!$A:$N,11,0)</f>
        <v>00.283.822/0004-70</v>
      </c>
      <c r="W1864" t="str">
        <f>VLOOKUP(Tabela1[[#This Row],[CNPJ]],'[1]BASE FORNECEDORES'!$K:$R,8,0)</f>
        <v>MAXI RUBBER INDUSTRIAS QUIMICAS LTDA</v>
      </c>
      <c r="X1864">
        <v>10402</v>
      </c>
      <c r="Y1864" t="str">
        <f>VLOOKUP(Tabela1[[#This Row],[CÓD PRODUTO ]],[1]fornnecedor!$A:$G,7,0)</f>
        <v>REMOVEDOR PASTOSO</v>
      </c>
      <c r="Z1864">
        <v>227262</v>
      </c>
      <c r="AA1864" t="str">
        <f>Tabela1[[#This Row],[DESCRIÇÃO]]</f>
        <v>MAXI RUBBER INDUSTRIAS QUIMICAS LTDA</v>
      </c>
    </row>
    <row r="1865" spans="1:27" x14ac:dyDescent="0.3">
      <c r="A1865" t="s">
        <v>5635</v>
      </c>
      <c r="B1865" t="s">
        <v>5636</v>
      </c>
      <c r="C1865" s="1">
        <v>46066</v>
      </c>
      <c r="D1865" s="2">
        <v>2000420067</v>
      </c>
      <c r="E1865" t="s">
        <v>784</v>
      </c>
      <c r="G1865" t="s">
        <v>775</v>
      </c>
      <c r="H1865" t="s">
        <v>24</v>
      </c>
      <c r="I1865">
        <v>12.53</v>
      </c>
      <c r="J1865">
        <v>12</v>
      </c>
      <c r="K1865">
        <v>0</v>
      </c>
      <c r="L1865">
        <v>150.36000000000001</v>
      </c>
      <c r="M1865">
        <v>0</v>
      </c>
      <c r="N1865">
        <v>0</v>
      </c>
      <c r="O1865">
        <v>4.13</v>
      </c>
      <c r="P1865">
        <v>0</v>
      </c>
      <c r="Q1865">
        <v>0</v>
      </c>
      <c r="R1865">
        <v>10.53</v>
      </c>
      <c r="S1865">
        <v>0</v>
      </c>
      <c r="T1865">
        <v>150.36000000000001</v>
      </c>
      <c r="U1865">
        <v>11000387</v>
      </c>
      <c r="V1865" t="str">
        <f>VLOOKUP(Tabela1[[#This Row],[CÓD FORNECEDOR]],'[1]BASE FORNECEDORES'!$A:$N,11,0)</f>
        <v>00.283.822/0004-70</v>
      </c>
      <c r="W1865" t="str">
        <f>VLOOKUP(Tabela1[[#This Row],[CNPJ]],'[1]BASE FORNECEDORES'!$K:$R,8,0)</f>
        <v>MAXI RUBBER INDUSTRIAS QUIMICAS LTDA</v>
      </c>
      <c r="X1865">
        <v>20067</v>
      </c>
      <c r="Y1865" t="str">
        <f>VLOOKUP(Tabela1[[#This Row],[CÓD PRODUTO ]],[1]fornnecedor!$A:$G,7,0)</f>
        <v>MASSA POLIÉSTER</v>
      </c>
      <c r="Z1865">
        <v>227262</v>
      </c>
      <c r="AA1865" t="str">
        <f>Tabela1[[#This Row],[DESCRIÇÃO]]</f>
        <v>MAXI RUBBER INDUSTRIAS QUIMICAS LTDA</v>
      </c>
    </row>
    <row r="1866" spans="1:27" x14ac:dyDescent="0.3">
      <c r="A1866" t="s">
        <v>5635</v>
      </c>
      <c r="B1866" t="s">
        <v>5636</v>
      </c>
      <c r="C1866" s="1">
        <v>46066</v>
      </c>
      <c r="D1866" s="2">
        <v>2003820099</v>
      </c>
      <c r="E1866" t="s">
        <v>785</v>
      </c>
      <c r="G1866" t="s">
        <v>775</v>
      </c>
      <c r="H1866" t="s">
        <v>24</v>
      </c>
      <c r="I1866">
        <v>11.56</v>
      </c>
      <c r="J1866">
        <v>72</v>
      </c>
      <c r="K1866">
        <v>0</v>
      </c>
      <c r="L1866">
        <v>832.32</v>
      </c>
      <c r="M1866">
        <v>0</v>
      </c>
      <c r="N1866">
        <v>0</v>
      </c>
      <c r="O1866">
        <v>22.86</v>
      </c>
      <c r="P1866">
        <v>0</v>
      </c>
      <c r="Q1866">
        <v>0</v>
      </c>
      <c r="R1866">
        <v>0</v>
      </c>
      <c r="S1866">
        <v>0</v>
      </c>
      <c r="T1866">
        <v>832.32</v>
      </c>
      <c r="U1866">
        <v>11000387</v>
      </c>
      <c r="V1866" t="str">
        <f>VLOOKUP(Tabela1[[#This Row],[CÓD FORNECEDOR]],'[1]BASE FORNECEDORES'!$A:$N,11,0)</f>
        <v>00.283.822/0004-70</v>
      </c>
      <c r="W1866" t="str">
        <f>VLOOKUP(Tabela1[[#This Row],[CNPJ]],'[1]BASE FORNECEDORES'!$K:$R,8,0)</f>
        <v>MAXI RUBBER INDUSTRIAS QUIMICAS LTDA</v>
      </c>
      <c r="X1866">
        <v>20099</v>
      </c>
      <c r="Y1866" t="str">
        <f>VLOOKUP(Tabela1[[#This Row],[CÓD PRODUTO ]],[1]fornnecedor!$A:$G,7,0)</f>
        <v>BATIDA DE PEDRA</v>
      </c>
      <c r="Z1866">
        <v>227262</v>
      </c>
      <c r="AA1866" t="str">
        <f>Tabela1[[#This Row],[DESCRIÇÃO]]</f>
        <v>MAXI RUBBER INDUSTRIAS QUIMICAS LTDA</v>
      </c>
    </row>
    <row r="1867" spans="1:27" x14ac:dyDescent="0.3">
      <c r="A1867" t="s">
        <v>5635</v>
      </c>
      <c r="B1867" t="s">
        <v>5636</v>
      </c>
      <c r="C1867" s="1">
        <v>46066</v>
      </c>
      <c r="D1867" s="2">
        <v>2004910404</v>
      </c>
      <c r="E1867" t="s">
        <v>786</v>
      </c>
      <c r="G1867" t="s">
        <v>775</v>
      </c>
      <c r="H1867" t="s">
        <v>24</v>
      </c>
      <c r="I1867">
        <v>13.35</v>
      </c>
      <c r="J1867">
        <v>816</v>
      </c>
      <c r="K1867">
        <v>0</v>
      </c>
      <c r="L1867" s="3">
        <v>10893.6</v>
      </c>
      <c r="M1867">
        <v>0</v>
      </c>
      <c r="N1867">
        <v>0</v>
      </c>
      <c r="O1867">
        <v>299.22000000000003</v>
      </c>
      <c r="P1867">
        <v>0</v>
      </c>
      <c r="Q1867">
        <v>0</v>
      </c>
      <c r="R1867">
        <v>762.55</v>
      </c>
      <c r="S1867">
        <v>0</v>
      </c>
      <c r="T1867" s="3">
        <v>10893.6</v>
      </c>
      <c r="U1867">
        <v>11000387</v>
      </c>
      <c r="V1867" t="str">
        <f>VLOOKUP(Tabela1[[#This Row],[CÓD FORNECEDOR]],'[1]BASE FORNECEDORES'!$A:$N,11,0)</f>
        <v>00.283.822/0004-70</v>
      </c>
      <c r="W1867" t="str">
        <f>VLOOKUP(Tabela1[[#This Row],[CNPJ]],'[1]BASE FORNECEDORES'!$K:$R,8,0)</f>
        <v>MAXI RUBBER INDUSTRIAS QUIMICAS LTDA</v>
      </c>
      <c r="X1867">
        <v>10404</v>
      </c>
      <c r="Y1867" t="str">
        <f>VLOOKUP(Tabela1[[#This Row],[CÓD PRODUTO ]],[1]fornnecedor!$A:$G,7,0)</f>
        <v>VEDADORES / SELANTES</v>
      </c>
      <c r="Z1867">
        <v>227262</v>
      </c>
      <c r="AA1867" t="str">
        <f>Tabela1[[#This Row],[DESCRIÇÃO]]</f>
        <v>MAXI RUBBER INDUSTRIAS QUIMICAS LTDA</v>
      </c>
    </row>
    <row r="1868" spans="1:27" x14ac:dyDescent="0.3">
      <c r="A1868" t="s">
        <v>5635</v>
      </c>
      <c r="B1868" t="s">
        <v>5636</v>
      </c>
      <c r="C1868" s="1">
        <v>46066</v>
      </c>
      <c r="D1868" s="2">
        <v>2005020264</v>
      </c>
      <c r="E1868" t="s">
        <v>787</v>
      </c>
      <c r="G1868" t="s">
        <v>775</v>
      </c>
      <c r="H1868" t="s">
        <v>24</v>
      </c>
      <c r="I1868">
        <v>13.74</v>
      </c>
      <c r="J1868">
        <v>72</v>
      </c>
      <c r="K1868">
        <v>0</v>
      </c>
      <c r="L1868">
        <v>989.28</v>
      </c>
      <c r="M1868">
        <v>12.86</v>
      </c>
      <c r="N1868">
        <v>0</v>
      </c>
      <c r="O1868">
        <v>27.17</v>
      </c>
      <c r="P1868">
        <v>0</v>
      </c>
      <c r="Q1868">
        <v>0</v>
      </c>
      <c r="R1868">
        <v>0</v>
      </c>
      <c r="S1868">
        <v>0</v>
      </c>
      <c r="T1868" s="3">
        <v>1002.14</v>
      </c>
      <c r="U1868">
        <v>11000387</v>
      </c>
      <c r="V1868" t="str">
        <f>VLOOKUP(Tabela1[[#This Row],[CÓD FORNECEDOR]],'[1]BASE FORNECEDORES'!$A:$N,11,0)</f>
        <v>00.283.822/0004-70</v>
      </c>
      <c r="W1868" t="str">
        <f>VLOOKUP(Tabela1[[#This Row],[CNPJ]],'[1]BASE FORNECEDORES'!$K:$R,8,0)</f>
        <v>MAXI RUBBER INDUSTRIAS QUIMICAS LTDA</v>
      </c>
      <c r="X1868">
        <v>20264</v>
      </c>
      <c r="Y1868" t="str">
        <f>VLOOKUP(Tabela1[[#This Row],[CÓD PRODUTO ]],[1]fornnecedor!$A:$G,7,0)</f>
        <v>SELADORA P/ PLASTICO</v>
      </c>
      <c r="Z1868">
        <v>227262</v>
      </c>
      <c r="AA1868" t="str">
        <f>Tabela1[[#This Row],[DESCRIÇÃO]]</f>
        <v>MAXI RUBBER INDUSTRIAS QUIMICAS LTDA</v>
      </c>
    </row>
    <row r="1869" spans="1:27" x14ac:dyDescent="0.3">
      <c r="A1869" t="s">
        <v>5635</v>
      </c>
      <c r="B1869" t="s">
        <v>5636</v>
      </c>
      <c r="C1869" s="1">
        <v>46066</v>
      </c>
      <c r="D1869" s="2">
        <v>2005020212</v>
      </c>
      <c r="E1869" t="s">
        <v>788</v>
      </c>
      <c r="G1869" t="s">
        <v>775</v>
      </c>
      <c r="H1869" t="s">
        <v>24</v>
      </c>
      <c r="I1869">
        <v>20.149999999999999</v>
      </c>
      <c r="J1869">
        <v>96</v>
      </c>
      <c r="K1869">
        <v>0</v>
      </c>
      <c r="L1869" s="3">
        <v>1934.4</v>
      </c>
      <c r="M1869">
        <v>25.15</v>
      </c>
      <c r="N1869">
        <v>0</v>
      </c>
      <c r="O1869">
        <v>53.13</v>
      </c>
      <c r="P1869">
        <v>0</v>
      </c>
      <c r="Q1869">
        <v>0</v>
      </c>
      <c r="R1869">
        <v>0</v>
      </c>
      <c r="S1869">
        <v>0</v>
      </c>
      <c r="T1869" s="3">
        <v>1959.55</v>
      </c>
      <c r="U1869">
        <v>11000387</v>
      </c>
      <c r="V1869" t="str">
        <f>VLOOKUP(Tabela1[[#This Row],[CÓD FORNECEDOR]],'[1]BASE FORNECEDORES'!$A:$N,11,0)</f>
        <v>00.283.822/0004-70</v>
      </c>
      <c r="W1869" t="str">
        <f>VLOOKUP(Tabela1[[#This Row],[CNPJ]],'[1]BASE FORNECEDORES'!$K:$R,8,0)</f>
        <v>MAXI RUBBER INDUSTRIAS QUIMICAS LTDA</v>
      </c>
      <c r="X1869">
        <v>20212</v>
      </c>
      <c r="Y1869" t="str">
        <f>VLOOKUP(Tabela1[[#This Row],[CÓD PRODUTO ]],[1]fornnecedor!$A:$G,7,0)</f>
        <v>SELADORA P/ PLASTICO</v>
      </c>
      <c r="Z1869">
        <v>227262</v>
      </c>
      <c r="AA1869" t="str">
        <f>Tabela1[[#This Row],[DESCRIÇÃO]]</f>
        <v>MAXI RUBBER INDUSTRIAS QUIMICAS LTDA</v>
      </c>
    </row>
    <row r="1870" spans="1:27" x14ac:dyDescent="0.3">
      <c r="A1870" t="s">
        <v>5635</v>
      </c>
      <c r="B1870" t="s">
        <v>5636</v>
      </c>
      <c r="C1870" s="1">
        <v>46066</v>
      </c>
      <c r="D1870" s="2">
        <v>2004910403</v>
      </c>
      <c r="E1870" t="s">
        <v>5141</v>
      </c>
      <c r="G1870" t="s">
        <v>775</v>
      </c>
      <c r="H1870" t="s">
        <v>24</v>
      </c>
      <c r="I1870">
        <v>60.02</v>
      </c>
      <c r="J1870">
        <v>36</v>
      </c>
      <c r="K1870">
        <v>0</v>
      </c>
      <c r="L1870" s="3">
        <v>2160.7199999999998</v>
      </c>
      <c r="M1870">
        <v>0</v>
      </c>
      <c r="N1870">
        <v>0</v>
      </c>
      <c r="O1870">
        <v>59.35</v>
      </c>
      <c r="P1870">
        <v>0</v>
      </c>
      <c r="Q1870">
        <v>0</v>
      </c>
      <c r="R1870">
        <v>151.25</v>
      </c>
      <c r="S1870">
        <v>0</v>
      </c>
      <c r="T1870" s="3">
        <v>2160.7199999999998</v>
      </c>
      <c r="U1870">
        <v>11000387</v>
      </c>
      <c r="V1870" t="str">
        <f>VLOOKUP(Tabela1[[#This Row],[CÓD FORNECEDOR]],'[1]BASE FORNECEDORES'!$A:$N,11,0)</f>
        <v>00.283.822/0004-70</v>
      </c>
      <c r="W1870" t="str">
        <f>VLOOKUP(Tabela1[[#This Row],[CNPJ]],'[1]BASE FORNECEDORES'!$K:$R,8,0)</f>
        <v>MAXI RUBBER INDUSTRIAS QUIMICAS LTDA</v>
      </c>
      <c r="X1870">
        <v>10403</v>
      </c>
      <c r="Y1870" t="str">
        <f>VLOOKUP(Tabela1[[#This Row],[CÓD PRODUTO ]],[1]fornnecedor!$A:$G,7,0)</f>
        <v>VEDADORES / SELANTES</v>
      </c>
      <c r="Z1870">
        <v>227262</v>
      </c>
      <c r="AA1870" t="str">
        <f>Tabela1[[#This Row],[DESCRIÇÃO]]</f>
        <v>MAXI RUBBER INDUSTRIAS QUIMICAS LTDA</v>
      </c>
    </row>
    <row r="1871" spans="1:27" x14ac:dyDescent="0.3">
      <c r="A1871" t="s">
        <v>5635</v>
      </c>
      <c r="B1871" t="s">
        <v>5636</v>
      </c>
      <c r="C1871" s="1">
        <v>46066</v>
      </c>
      <c r="D1871" s="2">
        <v>2004923624</v>
      </c>
      <c r="E1871" t="s">
        <v>789</v>
      </c>
      <c r="G1871" t="s">
        <v>775</v>
      </c>
      <c r="H1871" t="s">
        <v>24</v>
      </c>
      <c r="I1871">
        <v>33.96</v>
      </c>
      <c r="J1871">
        <v>36</v>
      </c>
      <c r="K1871">
        <v>0</v>
      </c>
      <c r="L1871" s="3">
        <v>1222.56</v>
      </c>
      <c r="M1871">
        <v>0</v>
      </c>
      <c r="N1871">
        <v>0</v>
      </c>
      <c r="O1871">
        <v>33.58</v>
      </c>
      <c r="P1871">
        <v>0</v>
      </c>
      <c r="Q1871">
        <v>0</v>
      </c>
      <c r="R1871">
        <v>85.58</v>
      </c>
      <c r="S1871">
        <v>0</v>
      </c>
      <c r="T1871" s="3">
        <v>1222.56</v>
      </c>
      <c r="U1871">
        <v>11000387</v>
      </c>
      <c r="V1871" t="str">
        <f>VLOOKUP(Tabela1[[#This Row],[CÓD FORNECEDOR]],'[1]BASE FORNECEDORES'!$A:$N,11,0)</f>
        <v>00.283.822/0004-70</v>
      </c>
      <c r="W1871" t="str">
        <f>VLOOKUP(Tabela1[[#This Row],[CNPJ]],'[1]BASE FORNECEDORES'!$K:$R,8,0)</f>
        <v>MAXI RUBBER INDUSTRIAS QUIMICAS LTDA</v>
      </c>
      <c r="X1871">
        <v>23624</v>
      </c>
      <c r="Y1871" t="str">
        <f>VLOOKUP(Tabela1[[#This Row],[CÓD PRODUTO ]],[1]fornnecedor!$A:$G,7,0)</f>
        <v>VEDADORES / SELANTES</v>
      </c>
      <c r="Z1871">
        <v>227262</v>
      </c>
      <c r="AA1871" t="str">
        <f>Tabela1[[#This Row],[DESCRIÇÃO]]</f>
        <v>MAXI RUBBER INDUSTRIAS QUIMICAS LTDA</v>
      </c>
    </row>
    <row r="1872" spans="1:27" x14ac:dyDescent="0.3">
      <c r="A1872" t="s">
        <v>5635</v>
      </c>
      <c r="B1872" t="s">
        <v>5636</v>
      </c>
      <c r="C1872" s="1">
        <v>46066</v>
      </c>
      <c r="D1872" s="2">
        <v>2001884845</v>
      </c>
      <c r="E1872" t="s">
        <v>790</v>
      </c>
      <c r="G1872" t="s">
        <v>775</v>
      </c>
      <c r="H1872" t="s">
        <v>24</v>
      </c>
      <c r="I1872">
        <v>16.22</v>
      </c>
      <c r="J1872">
        <v>24</v>
      </c>
      <c r="K1872">
        <v>0</v>
      </c>
      <c r="L1872">
        <v>389.28</v>
      </c>
      <c r="M1872">
        <v>0</v>
      </c>
      <c r="N1872">
        <v>0</v>
      </c>
      <c r="O1872">
        <v>10.69</v>
      </c>
      <c r="P1872">
        <v>0</v>
      </c>
      <c r="Q1872">
        <v>0</v>
      </c>
      <c r="R1872">
        <v>27.25</v>
      </c>
      <c r="S1872">
        <v>0</v>
      </c>
      <c r="T1872">
        <v>389.28</v>
      </c>
      <c r="U1872">
        <v>11000387</v>
      </c>
      <c r="V1872" t="str">
        <f>VLOOKUP(Tabela1[[#This Row],[CÓD FORNECEDOR]],'[1]BASE FORNECEDORES'!$A:$N,11,0)</f>
        <v>00.283.822/0004-70</v>
      </c>
      <c r="W1872" t="str">
        <f>VLOOKUP(Tabela1[[#This Row],[CNPJ]],'[1]BASE FORNECEDORES'!$K:$R,8,0)</f>
        <v>MAXI RUBBER INDUSTRIAS QUIMICAS LTDA</v>
      </c>
      <c r="X1872">
        <v>84845</v>
      </c>
      <c r="Y1872" t="str">
        <f>VLOOKUP(Tabela1[[#This Row],[CÓD PRODUTO ]],[1]fornnecedor!$A:$G,7,0)</f>
        <v xml:space="preserve">LÍQUIDOS P/ POLIMENTO </v>
      </c>
      <c r="Z1872">
        <v>227262</v>
      </c>
      <c r="AA1872" t="str">
        <f>Tabela1[[#This Row],[DESCRIÇÃO]]</f>
        <v>MAXI RUBBER INDUSTRIAS QUIMICAS LTDA</v>
      </c>
    </row>
    <row r="1873" spans="1:27" x14ac:dyDescent="0.3">
      <c r="A1873" t="s">
        <v>5635</v>
      </c>
      <c r="B1873" t="s">
        <v>5636</v>
      </c>
      <c r="C1873" s="1">
        <v>46066</v>
      </c>
      <c r="D1873" s="2">
        <v>2000585421</v>
      </c>
      <c r="E1873" t="s">
        <v>791</v>
      </c>
      <c r="G1873" t="s">
        <v>775</v>
      </c>
      <c r="H1873" t="s">
        <v>66</v>
      </c>
      <c r="I1873">
        <v>10.47</v>
      </c>
      <c r="J1873">
        <v>24</v>
      </c>
      <c r="K1873">
        <v>0</v>
      </c>
      <c r="L1873">
        <v>251.28</v>
      </c>
      <c r="M1873">
        <v>16.329999999999998</v>
      </c>
      <c r="N1873">
        <v>0</v>
      </c>
      <c r="O1873">
        <v>6.92</v>
      </c>
      <c r="P1873">
        <v>0</v>
      </c>
      <c r="Q1873">
        <v>0</v>
      </c>
      <c r="R1873">
        <v>17.59</v>
      </c>
      <c r="S1873">
        <v>0</v>
      </c>
      <c r="T1873">
        <v>267.61</v>
      </c>
      <c r="U1873">
        <v>11000387</v>
      </c>
      <c r="V1873" t="str">
        <f>VLOOKUP(Tabela1[[#This Row],[CÓD FORNECEDOR]],'[1]BASE FORNECEDORES'!$A:$N,11,0)</f>
        <v>00.283.822/0004-70</v>
      </c>
      <c r="W1873" t="str">
        <f>VLOOKUP(Tabela1[[#This Row],[CNPJ]],'[1]BASE FORNECEDORES'!$K:$R,8,0)</f>
        <v>MAXI RUBBER INDUSTRIAS QUIMICAS LTDA</v>
      </c>
      <c r="X1873">
        <v>85421</v>
      </c>
      <c r="Y1873" t="str">
        <f>VLOOKUP(Tabela1[[#This Row],[CÓD PRODUTO ]],[1]fornnecedor!$A:$G,7,0)</f>
        <v>MASSA DE POLIR</v>
      </c>
      <c r="Z1873">
        <v>227262</v>
      </c>
      <c r="AA1873" t="str">
        <f>Tabela1[[#This Row],[DESCRIÇÃO]]</f>
        <v>MAXI RUBBER INDUSTRIAS QUIMICAS LTDA</v>
      </c>
    </row>
    <row r="1874" spans="1:27" x14ac:dyDescent="0.3">
      <c r="A1874" t="s">
        <v>5635</v>
      </c>
      <c r="B1874" t="s">
        <v>5636</v>
      </c>
      <c r="C1874" s="1">
        <v>46066</v>
      </c>
      <c r="D1874" s="2">
        <v>2005610391</v>
      </c>
      <c r="E1874" t="s">
        <v>3261</v>
      </c>
      <c r="G1874" t="s">
        <v>775</v>
      </c>
      <c r="H1874" t="s">
        <v>24</v>
      </c>
      <c r="I1874">
        <v>25.58</v>
      </c>
      <c r="J1874">
        <v>12</v>
      </c>
      <c r="K1874">
        <v>0</v>
      </c>
      <c r="L1874">
        <v>306.95999999999998</v>
      </c>
      <c r="M1874">
        <v>0</v>
      </c>
      <c r="N1874">
        <v>0</v>
      </c>
      <c r="O1874">
        <v>8.43</v>
      </c>
      <c r="P1874">
        <v>0</v>
      </c>
      <c r="Q1874">
        <v>0</v>
      </c>
      <c r="R1874">
        <v>21.49</v>
      </c>
      <c r="S1874">
        <v>0</v>
      </c>
      <c r="T1874">
        <v>306.95999999999998</v>
      </c>
      <c r="U1874">
        <v>11000387</v>
      </c>
      <c r="V1874" t="str">
        <f>VLOOKUP(Tabela1[[#This Row],[CÓD FORNECEDOR]],'[1]BASE FORNECEDORES'!$A:$N,11,0)</f>
        <v>00.283.822/0004-70</v>
      </c>
      <c r="W1874" t="str">
        <f>VLOOKUP(Tabela1[[#This Row],[CNPJ]],'[1]BASE FORNECEDORES'!$K:$R,8,0)</f>
        <v>MAXI RUBBER INDUSTRIAS QUIMICAS LTDA</v>
      </c>
      <c r="X1874">
        <v>10391</v>
      </c>
      <c r="Y1874" t="str">
        <f>VLOOKUP(Tabela1[[#This Row],[CÓD PRODUTO ]],[1]fornnecedor!$A:$G,7,0)</f>
        <v>COLA INST./ ADESIVOS COLANTES</v>
      </c>
      <c r="Z1874">
        <v>227262</v>
      </c>
      <c r="AA1874" t="str">
        <f>Tabela1[[#This Row],[DESCRIÇÃO]]</f>
        <v>MAXI RUBBER INDUSTRIAS QUIMICAS LTDA</v>
      </c>
    </row>
    <row r="1875" spans="1:27" x14ac:dyDescent="0.3">
      <c r="A1875" t="s">
        <v>5635</v>
      </c>
      <c r="B1875" t="s">
        <v>5636</v>
      </c>
      <c r="C1875" s="1">
        <v>46066</v>
      </c>
      <c r="D1875" s="2">
        <v>2003522602</v>
      </c>
      <c r="E1875" t="s">
        <v>792</v>
      </c>
      <c r="G1875" t="s">
        <v>775</v>
      </c>
      <c r="H1875" t="s">
        <v>24</v>
      </c>
      <c r="I1875">
        <v>6.87</v>
      </c>
      <c r="J1875">
        <v>60</v>
      </c>
      <c r="K1875">
        <v>0</v>
      </c>
      <c r="L1875">
        <v>412.2</v>
      </c>
      <c r="M1875">
        <v>26.79</v>
      </c>
      <c r="N1875">
        <v>0</v>
      </c>
      <c r="O1875">
        <v>11.32</v>
      </c>
      <c r="P1875">
        <v>0</v>
      </c>
      <c r="Q1875">
        <v>0</v>
      </c>
      <c r="R1875">
        <v>28.85</v>
      </c>
      <c r="S1875">
        <v>0</v>
      </c>
      <c r="T1875">
        <v>438.99</v>
      </c>
      <c r="U1875">
        <v>11000387</v>
      </c>
      <c r="V1875" t="str">
        <f>VLOOKUP(Tabela1[[#This Row],[CÓD FORNECEDOR]],'[1]BASE FORNECEDORES'!$A:$N,11,0)</f>
        <v>00.283.822/0004-70</v>
      </c>
      <c r="W1875" t="str">
        <f>VLOOKUP(Tabela1[[#This Row],[CNPJ]],'[1]BASE FORNECEDORES'!$K:$R,8,0)</f>
        <v>MAXI RUBBER INDUSTRIAS QUIMICAS LTDA</v>
      </c>
      <c r="X1875">
        <v>22602</v>
      </c>
      <c r="Y1875" t="str">
        <f>VLOOKUP(Tabela1[[#This Row],[CÓD PRODUTO ]],[1]fornnecedor!$A:$G,7,0)</f>
        <v>PRIMER AUTOMOTIVO</v>
      </c>
      <c r="Z1875">
        <v>227262</v>
      </c>
      <c r="AA1875" t="str">
        <f>Tabela1[[#This Row],[DESCRIÇÃO]]</f>
        <v>MAXI RUBBER INDUSTRIAS QUIMICAS LTDA</v>
      </c>
    </row>
    <row r="1876" spans="1:27" x14ac:dyDescent="0.3">
      <c r="A1876" t="s">
        <v>5635</v>
      </c>
      <c r="B1876" t="s">
        <v>5636</v>
      </c>
      <c r="C1876" s="1">
        <v>46066</v>
      </c>
      <c r="D1876" s="2">
        <v>2006083923</v>
      </c>
      <c r="E1876" t="s">
        <v>793</v>
      </c>
      <c r="G1876" t="s">
        <v>775</v>
      </c>
      <c r="H1876" t="s">
        <v>24</v>
      </c>
      <c r="I1876">
        <v>10.7</v>
      </c>
      <c r="J1876">
        <v>18</v>
      </c>
      <c r="K1876">
        <v>0</v>
      </c>
      <c r="L1876">
        <v>192.6</v>
      </c>
      <c r="M1876">
        <v>19.260000000000002</v>
      </c>
      <c r="N1876">
        <v>0</v>
      </c>
      <c r="O1876">
        <v>5.29</v>
      </c>
      <c r="P1876">
        <v>0</v>
      </c>
      <c r="Q1876">
        <v>0</v>
      </c>
      <c r="R1876">
        <v>13.48</v>
      </c>
      <c r="S1876">
        <v>0</v>
      </c>
      <c r="T1876">
        <v>211.86</v>
      </c>
      <c r="U1876">
        <v>11000387</v>
      </c>
      <c r="V1876" t="str">
        <f>VLOOKUP(Tabela1[[#This Row],[CÓD FORNECEDOR]],'[1]BASE FORNECEDORES'!$A:$N,11,0)</f>
        <v>00.283.822/0004-70</v>
      </c>
      <c r="W1876" t="str">
        <f>VLOOKUP(Tabela1[[#This Row],[CNPJ]],'[1]BASE FORNECEDORES'!$K:$R,8,0)</f>
        <v>MAXI RUBBER INDUSTRIAS QUIMICAS LTDA</v>
      </c>
      <c r="X1876">
        <v>83923</v>
      </c>
      <c r="Y1876" t="str">
        <f>VLOOKUP(Tabela1[[#This Row],[CÓD PRODUTO ]],[1]fornnecedor!$A:$G,7,0)</f>
        <v>LAMINAÇÃO / PROTEÇÃO</v>
      </c>
      <c r="Z1876">
        <v>227262</v>
      </c>
      <c r="AA1876" t="str">
        <f>Tabela1[[#This Row],[DESCRIÇÃO]]</f>
        <v>MAXI RUBBER INDUSTRIAS QUIMICAS LTDA</v>
      </c>
    </row>
    <row r="1877" spans="1:27" x14ac:dyDescent="0.3">
      <c r="A1877" t="s">
        <v>5635</v>
      </c>
      <c r="B1877" t="s">
        <v>5636</v>
      </c>
      <c r="C1877" s="1">
        <v>46066</v>
      </c>
      <c r="D1877" s="2">
        <v>2005621643</v>
      </c>
      <c r="E1877" t="s">
        <v>794</v>
      </c>
      <c r="G1877" t="s">
        <v>775</v>
      </c>
      <c r="H1877" t="s">
        <v>24</v>
      </c>
      <c r="I1877">
        <v>21.51</v>
      </c>
      <c r="J1877">
        <v>24</v>
      </c>
      <c r="K1877">
        <v>0</v>
      </c>
      <c r="L1877">
        <v>516.24</v>
      </c>
      <c r="M1877">
        <v>16.78</v>
      </c>
      <c r="N1877">
        <v>0</v>
      </c>
      <c r="O1877">
        <v>14.18</v>
      </c>
      <c r="P1877">
        <v>0</v>
      </c>
      <c r="Q1877">
        <v>0</v>
      </c>
      <c r="R1877">
        <v>36.14</v>
      </c>
      <c r="S1877">
        <v>0</v>
      </c>
      <c r="T1877">
        <v>533.02</v>
      </c>
      <c r="U1877">
        <v>11000387</v>
      </c>
      <c r="V1877" t="str">
        <f>VLOOKUP(Tabela1[[#This Row],[CÓD FORNECEDOR]],'[1]BASE FORNECEDORES'!$A:$N,11,0)</f>
        <v>00.283.822/0004-70</v>
      </c>
      <c r="W1877" t="str">
        <f>VLOOKUP(Tabela1[[#This Row],[CNPJ]],'[1]BASE FORNECEDORES'!$K:$R,8,0)</f>
        <v>MAXI RUBBER INDUSTRIAS QUIMICAS LTDA</v>
      </c>
      <c r="X1877">
        <v>21643</v>
      </c>
      <c r="Y1877" t="str">
        <f>VLOOKUP(Tabela1[[#This Row],[CÓD PRODUTO ]],[1]fornnecedor!$A:$G,7,0)</f>
        <v>COLA INST./ ADESIVOS COLANTES</v>
      </c>
      <c r="Z1877">
        <v>227262</v>
      </c>
      <c r="AA1877" t="str">
        <f>Tabela1[[#This Row],[DESCRIÇÃO]]</f>
        <v>MAXI RUBBER INDUSTRIAS QUIMICAS LTDA</v>
      </c>
    </row>
    <row r="1878" spans="1:27" x14ac:dyDescent="0.3">
      <c r="A1878" t="s">
        <v>5635</v>
      </c>
      <c r="B1878" t="s">
        <v>5636</v>
      </c>
      <c r="C1878" s="1">
        <v>46066</v>
      </c>
      <c r="D1878" s="2">
        <v>2005684936</v>
      </c>
      <c r="E1878" t="s">
        <v>795</v>
      </c>
      <c r="G1878" t="s">
        <v>775</v>
      </c>
      <c r="H1878" t="s">
        <v>24</v>
      </c>
      <c r="I1878">
        <v>18.239999999999998</v>
      </c>
      <c r="J1878">
        <v>24</v>
      </c>
      <c r="K1878">
        <v>0</v>
      </c>
      <c r="L1878">
        <v>437.76</v>
      </c>
      <c r="M1878">
        <v>0</v>
      </c>
      <c r="N1878">
        <v>0</v>
      </c>
      <c r="O1878">
        <v>12.02</v>
      </c>
      <c r="P1878">
        <v>0</v>
      </c>
      <c r="Q1878">
        <v>0</v>
      </c>
      <c r="R1878">
        <v>30.64</v>
      </c>
      <c r="S1878">
        <v>0</v>
      </c>
      <c r="T1878">
        <v>437.76</v>
      </c>
      <c r="U1878">
        <v>11000387</v>
      </c>
      <c r="V1878" t="str">
        <f>VLOOKUP(Tabela1[[#This Row],[CÓD FORNECEDOR]],'[1]BASE FORNECEDORES'!$A:$N,11,0)</f>
        <v>00.283.822/0004-70</v>
      </c>
      <c r="W1878" t="str">
        <f>VLOOKUP(Tabela1[[#This Row],[CNPJ]],'[1]BASE FORNECEDORES'!$K:$R,8,0)</f>
        <v>MAXI RUBBER INDUSTRIAS QUIMICAS LTDA</v>
      </c>
      <c r="X1878">
        <v>84936</v>
      </c>
      <c r="Y1878" t="str">
        <f>VLOOKUP(Tabela1[[#This Row],[CÓD PRODUTO ]],[1]fornnecedor!$A:$G,7,0)</f>
        <v>COLA INST./ ADESIVOS COLANTES</v>
      </c>
      <c r="Z1878">
        <v>227262</v>
      </c>
      <c r="AA1878" t="str">
        <f>Tabela1[[#This Row],[DESCRIÇÃO]]</f>
        <v>MAXI RUBBER INDUSTRIAS QUIMICAS LTDA</v>
      </c>
    </row>
    <row r="1879" spans="1:27" x14ac:dyDescent="0.3">
      <c r="A1879" t="s">
        <v>5635</v>
      </c>
      <c r="B1879" t="s">
        <v>5636</v>
      </c>
      <c r="C1879" s="1">
        <v>46066</v>
      </c>
      <c r="D1879" s="2">
        <v>2006084542</v>
      </c>
      <c r="E1879" t="s">
        <v>796</v>
      </c>
      <c r="G1879" t="s">
        <v>775</v>
      </c>
      <c r="H1879" t="s">
        <v>24</v>
      </c>
      <c r="I1879">
        <v>7.95</v>
      </c>
      <c r="J1879">
        <v>12</v>
      </c>
      <c r="K1879">
        <v>0</v>
      </c>
      <c r="L1879">
        <v>95.4</v>
      </c>
      <c r="M1879">
        <v>9.5399999999999991</v>
      </c>
      <c r="N1879">
        <v>0</v>
      </c>
      <c r="O1879">
        <v>2.62</v>
      </c>
      <c r="P1879">
        <v>0</v>
      </c>
      <c r="Q1879">
        <v>0</v>
      </c>
      <c r="R1879">
        <v>6.68</v>
      </c>
      <c r="S1879">
        <v>0</v>
      </c>
      <c r="T1879">
        <v>104.94</v>
      </c>
      <c r="U1879">
        <v>11000387</v>
      </c>
      <c r="V1879" t="str">
        <f>VLOOKUP(Tabela1[[#This Row],[CÓD FORNECEDOR]],'[1]BASE FORNECEDORES'!$A:$N,11,0)</f>
        <v>00.283.822/0004-70</v>
      </c>
      <c r="W1879" t="str">
        <f>VLOOKUP(Tabela1[[#This Row],[CNPJ]],'[1]BASE FORNECEDORES'!$K:$R,8,0)</f>
        <v>MAXI RUBBER INDUSTRIAS QUIMICAS LTDA</v>
      </c>
      <c r="X1879">
        <v>84542</v>
      </c>
      <c r="Y1879" t="str">
        <f>VLOOKUP(Tabela1[[#This Row],[CÓD PRODUTO ]],[1]fornnecedor!$A:$G,7,0)</f>
        <v>LAMINAÇÃO / PROTEÇÃO</v>
      </c>
      <c r="Z1879">
        <v>227262</v>
      </c>
      <c r="AA1879" t="str">
        <f>Tabela1[[#This Row],[DESCRIÇÃO]]</f>
        <v>MAXI RUBBER INDUSTRIAS QUIMICAS LTDA</v>
      </c>
    </row>
    <row r="1880" spans="1:27" x14ac:dyDescent="0.3">
      <c r="A1880" t="s">
        <v>797</v>
      </c>
      <c r="B1880" t="s">
        <v>798</v>
      </c>
      <c r="C1880" s="1">
        <v>46027</v>
      </c>
      <c r="D1880" s="2">
        <v>2004023426</v>
      </c>
      <c r="E1880" t="s">
        <v>799</v>
      </c>
      <c r="G1880" t="s">
        <v>49</v>
      </c>
      <c r="H1880" t="s">
        <v>24</v>
      </c>
      <c r="I1880">
        <v>7.18</v>
      </c>
      <c r="J1880">
        <v>4</v>
      </c>
      <c r="K1880">
        <v>0</v>
      </c>
      <c r="L1880">
        <v>28.72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5.74</v>
      </c>
      <c r="S1880">
        <v>0</v>
      </c>
      <c r="T1880">
        <v>28.72</v>
      </c>
      <c r="U1880">
        <v>11000389</v>
      </c>
      <c r="V1880" t="str">
        <f>VLOOKUP(Tabela1[[#This Row],[CÓD FORNECEDOR]],'[1]BASE FORNECEDORES'!$A:$N,11,0)</f>
        <v>07.520.211/0001-02</v>
      </c>
      <c r="W1880" t="str">
        <f>VLOOKUP(Tabela1[[#This Row],[CNPJ]],'[1]BASE FORNECEDORES'!$K:$R,8,0)</f>
        <v>DISTEC DF COMERCIO DE PRODUTOS AUTOMOTIVO</v>
      </c>
      <c r="X1880">
        <v>23426</v>
      </c>
      <c r="Y1880" t="str">
        <f>VLOOKUP(Tabela1[[#This Row],[CÓD PRODUTO ]],[1]fornnecedor!$A:$G,7,0)</f>
        <v xml:space="preserve">OUTROS DISCOS </v>
      </c>
      <c r="Z1880">
        <v>106499</v>
      </c>
      <c r="AA1880" t="str">
        <f>Tabela1[[#This Row],[DESCRIÇÃO]]</f>
        <v>DISTEC DF COMERCIO DE PRODUTOS AUTOMOTIVO</v>
      </c>
    </row>
    <row r="1881" spans="1:27" x14ac:dyDescent="0.3">
      <c r="A1881" t="s">
        <v>5637</v>
      </c>
      <c r="B1881" t="s">
        <v>798</v>
      </c>
      <c r="C1881" s="1">
        <v>46058</v>
      </c>
      <c r="D1881" s="2">
        <v>2000287178</v>
      </c>
      <c r="E1881" t="s">
        <v>801</v>
      </c>
      <c r="F1881" t="s">
        <v>64</v>
      </c>
      <c r="G1881" t="s">
        <v>324</v>
      </c>
      <c r="H1881" t="s">
        <v>24</v>
      </c>
      <c r="I1881">
        <v>30.13</v>
      </c>
      <c r="J1881">
        <v>1</v>
      </c>
      <c r="K1881">
        <v>0</v>
      </c>
      <c r="L1881">
        <v>30.13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30.13</v>
      </c>
      <c r="U1881">
        <v>11000389</v>
      </c>
      <c r="V1881" t="str">
        <f>VLOOKUP(Tabela1[[#This Row],[CÓD FORNECEDOR]],'[1]BASE FORNECEDORES'!$A:$N,11,0)</f>
        <v>07.520.211/0001-02</v>
      </c>
      <c r="W1881" t="str">
        <f>VLOOKUP(Tabela1[[#This Row],[CNPJ]],'[1]BASE FORNECEDORES'!$K:$R,8,0)</f>
        <v>DISTEC DF COMERCIO DE PRODUTOS AUTOMOTIVO</v>
      </c>
      <c r="X1881">
        <v>87178</v>
      </c>
      <c r="Y1881" t="str">
        <f>VLOOKUP(Tabela1[[#This Row],[CÓD PRODUTO ]],[1]fornnecedor!$A:$G,7,0)</f>
        <v>TINTAS POLIÉSTER</v>
      </c>
      <c r="Z1881">
        <v>107904</v>
      </c>
      <c r="AA1881" t="str">
        <f>Tabela1[[#This Row],[DESCRIÇÃO]]</f>
        <v>DISTEC DF COMERCIO DE PRODUTOS AUTOMOTIVO</v>
      </c>
    </row>
    <row r="1882" spans="1:27" x14ac:dyDescent="0.3">
      <c r="A1882" t="s">
        <v>5638</v>
      </c>
      <c r="B1882" t="s">
        <v>798</v>
      </c>
      <c r="C1882" s="1">
        <v>46062</v>
      </c>
      <c r="D1882" s="2">
        <v>2001010376</v>
      </c>
      <c r="E1882" t="s">
        <v>5639</v>
      </c>
      <c r="F1882" t="s">
        <v>64</v>
      </c>
      <c r="G1882" t="s">
        <v>2916</v>
      </c>
      <c r="H1882" t="s">
        <v>24</v>
      </c>
      <c r="I1882">
        <v>39.479999999999997</v>
      </c>
      <c r="J1882">
        <v>1</v>
      </c>
      <c r="K1882">
        <v>0</v>
      </c>
      <c r="L1882">
        <v>39.479999999999997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7.9</v>
      </c>
      <c r="S1882">
        <v>0</v>
      </c>
      <c r="T1882">
        <v>39.479999999999997</v>
      </c>
      <c r="U1882">
        <v>11000389</v>
      </c>
      <c r="V1882" t="str">
        <f>VLOOKUP(Tabela1[[#This Row],[CÓD FORNECEDOR]],'[1]BASE FORNECEDORES'!$A:$N,11,0)</f>
        <v>07.520.211/0001-02</v>
      </c>
      <c r="W1882" t="str">
        <f>VLOOKUP(Tabela1[[#This Row],[CNPJ]],'[1]BASE FORNECEDORES'!$K:$R,8,0)</f>
        <v>DISTEC DF COMERCIO DE PRODUTOS AUTOMOTIVO</v>
      </c>
      <c r="X1882">
        <v>10376</v>
      </c>
      <c r="Y1882" t="str">
        <f>VLOOKUP(Tabela1[[#This Row],[CÓD PRODUTO ]],[1]fornnecedor!$A:$G,7,0)</f>
        <v>BOINAS PARA POLIMENTO</v>
      </c>
      <c r="Z1882">
        <v>108090</v>
      </c>
      <c r="AA1882" t="str">
        <f>Tabela1[[#This Row],[DESCRIÇÃO]]</f>
        <v>DISTEC DF COMERCIO DE PRODUTOS AUTOMOTIVO</v>
      </c>
    </row>
    <row r="1883" spans="1:27" x14ac:dyDescent="0.3">
      <c r="A1883" t="s">
        <v>5640</v>
      </c>
      <c r="B1883" t="s">
        <v>798</v>
      </c>
      <c r="C1883" s="1">
        <v>46076</v>
      </c>
      <c r="D1883" s="2">
        <v>2002823637</v>
      </c>
      <c r="E1883" t="s">
        <v>3818</v>
      </c>
      <c r="F1883" t="s">
        <v>64</v>
      </c>
      <c r="G1883" t="s">
        <v>2329</v>
      </c>
      <c r="H1883" t="s">
        <v>24</v>
      </c>
      <c r="I1883">
        <v>161.99</v>
      </c>
      <c r="J1883">
        <v>1</v>
      </c>
      <c r="K1883">
        <v>0</v>
      </c>
      <c r="L1883">
        <v>161.99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32.4</v>
      </c>
      <c r="S1883">
        <v>0</v>
      </c>
      <c r="T1883">
        <v>161.99</v>
      </c>
      <c r="U1883">
        <v>11000389</v>
      </c>
      <c r="V1883" t="str">
        <f>VLOOKUP(Tabela1[[#This Row],[CÓD FORNECEDOR]],'[1]BASE FORNECEDORES'!$A:$N,11,0)</f>
        <v>07.520.211/0001-02</v>
      </c>
      <c r="W1883" t="str">
        <f>VLOOKUP(Tabela1[[#This Row],[CNPJ]],'[1]BASE FORNECEDORES'!$K:$R,8,0)</f>
        <v>DISTEC DF COMERCIO DE PRODUTOS AUTOMOTIVO</v>
      </c>
      <c r="X1883">
        <v>23637</v>
      </c>
      <c r="Y1883" t="str">
        <f>VLOOKUP(Tabela1[[#This Row],[CÓD PRODUTO ]],[1]fornnecedor!$A:$G,7,0)</f>
        <v>APLICADORES / ADAPTADORES / ENGATES / SUPORTES</v>
      </c>
      <c r="Z1883">
        <v>109017</v>
      </c>
      <c r="AA1883" t="str">
        <f>Tabela1[[#This Row],[DESCRIÇÃO]]</f>
        <v>DISTEC DF COMERCIO DE PRODUTOS AUTOMOTIVO</v>
      </c>
    </row>
    <row r="1884" spans="1:27" x14ac:dyDescent="0.3">
      <c r="A1884" t="s">
        <v>800</v>
      </c>
      <c r="B1884" t="s">
        <v>798</v>
      </c>
      <c r="C1884" s="1">
        <v>46048</v>
      </c>
      <c r="D1884" s="2">
        <v>2000287178</v>
      </c>
      <c r="E1884" t="s">
        <v>801</v>
      </c>
      <c r="F1884" t="s">
        <v>64</v>
      </c>
      <c r="G1884" t="s">
        <v>324</v>
      </c>
      <c r="H1884" t="s">
        <v>24</v>
      </c>
      <c r="I1884">
        <v>30.13</v>
      </c>
      <c r="J1884">
        <v>1</v>
      </c>
      <c r="K1884">
        <v>0</v>
      </c>
      <c r="L1884">
        <v>30.13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30.13</v>
      </c>
      <c r="U1884">
        <v>11000389</v>
      </c>
      <c r="V1884" t="str">
        <f>VLOOKUP(Tabela1[[#This Row],[CÓD FORNECEDOR]],'[1]BASE FORNECEDORES'!$A:$N,11,0)</f>
        <v>07.520.211/0001-02</v>
      </c>
      <c r="W1884" t="str">
        <f>VLOOKUP(Tabela1[[#This Row],[CNPJ]],'[1]BASE FORNECEDORES'!$K:$R,8,0)</f>
        <v>DISTEC DF COMERCIO DE PRODUTOS AUTOMOTIVO</v>
      </c>
      <c r="X1884">
        <v>87178</v>
      </c>
      <c r="Y1884" t="str">
        <f>VLOOKUP(Tabela1[[#This Row],[CÓD PRODUTO ]],[1]fornnecedor!$A:$G,7,0)</f>
        <v>TINTAS POLIÉSTER</v>
      </c>
      <c r="Z1884">
        <v>1079204</v>
      </c>
      <c r="AA1884" t="str">
        <f>Tabela1[[#This Row],[DESCRIÇÃO]]</f>
        <v>DISTEC DF COMERCIO DE PRODUTOS AUTOMOTIVO</v>
      </c>
    </row>
    <row r="1885" spans="1:27" x14ac:dyDescent="0.3">
      <c r="A1885" t="s">
        <v>802</v>
      </c>
      <c r="B1885" t="s">
        <v>803</v>
      </c>
      <c r="C1885" s="1">
        <v>46035</v>
      </c>
      <c r="D1885" s="2">
        <v>99999923951</v>
      </c>
      <c r="E1885" t="s">
        <v>804</v>
      </c>
      <c r="G1885" t="s">
        <v>805</v>
      </c>
      <c r="H1885" t="s">
        <v>66</v>
      </c>
      <c r="I1885">
        <v>0.2</v>
      </c>
      <c r="J1885" s="3">
        <v>21500</v>
      </c>
      <c r="K1885">
        <v>0</v>
      </c>
      <c r="L1885" s="3">
        <v>4300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 s="3">
        <v>4300</v>
      </c>
      <c r="U1885">
        <v>11000397</v>
      </c>
      <c r="V1885" t="str">
        <f>VLOOKUP(Tabela1[[#This Row],[CÓD FORNECEDOR]],'[1]BASE FORNECEDORES'!$A:$N,11,0)</f>
        <v>45.007.518/0001-95</v>
      </c>
      <c r="W1885" t="str">
        <f>VLOOKUP(Tabela1[[#This Row],[CNPJ]],'[1]BASE FORNECEDORES'!$K:$R,8,0)</f>
        <v>PLASTINI EMBALAGENS LTDA</v>
      </c>
      <c r="X1885">
        <v>23951</v>
      </c>
      <c r="Y1885" t="str">
        <f>VLOOKUP(Tabela1[[#This Row],[CÓD PRODUTO ]],[1]fornnecedor!$A:$G,7,0)</f>
        <v>GRUPO CONVERSAO</v>
      </c>
      <c r="Z1885">
        <v>1461</v>
      </c>
      <c r="AA1885" t="str">
        <f>Tabela1[[#This Row],[DESCRIÇÃO]]</f>
        <v>PLASTINI EMBALAGENS LTDA</v>
      </c>
    </row>
    <row r="1886" spans="1:27" x14ac:dyDescent="0.3">
      <c r="A1886" t="s">
        <v>802</v>
      </c>
      <c r="B1886" t="s">
        <v>803</v>
      </c>
      <c r="C1886" s="1">
        <v>46035</v>
      </c>
      <c r="D1886" s="2">
        <v>99999923797</v>
      </c>
      <c r="E1886" t="s">
        <v>806</v>
      </c>
      <c r="G1886" t="s">
        <v>805</v>
      </c>
      <c r="H1886" t="s">
        <v>66</v>
      </c>
      <c r="I1886">
        <v>0.37</v>
      </c>
      <c r="J1886" s="3">
        <v>20000</v>
      </c>
      <c r="K1886">
        <v>0</v>
      </c>
      <c r="L1886" s="3">
        <v>7400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 s="3">
        <v>7400</v>
      </c>
      <c r="U1886">
        <v>11000397</v>
      </c>
      <c r="V1886" t="str">
        <f>VLOOKUP(Tabela1[[#This Row],[CÓD FORNECEDOR]],'[1]BASE FORNECEDORES'!$A:$N,11,0)</f>
        <v>45.007.518/0001-95</v>
      </c>
      <c r="W1886" t="str">
        <f>VLOOKUP(Tabela1[[#This Row],[CNPJ]],'[1]BASE FORNECEDORES'!$K:$R,8,0)</f>
        <v>PLASTINI EMBALAGENS LTDA</v>
      </c>
      <c r="X1886">
        <v>23797</v>
      </c>
      <c r="Y1886" t="str">
        <f>VLOOKUP(Tabela1[[#This Row],[CÓD PRODUTO ]],[1]fornnecedor!$A:$G,7,0)</f>
        <v>GRUPO CONVERSAO</v>
      </c>
      <c r="Z1886">
        <v>1461</v>
      </c>
      <c r="AA1886" t="str">
        <f>Tabela1[[#This Row],[DESCRIÇÃO]]</f>
        <v>PLASTINI EMBALAGENS LTDA</v>
      </c>
    </row>
    <row r="1887" spans="1:27" x14ac:dyDescent="0.3">
      <c r="A1887" t="s">
        <v>5377</v>
      </c>
      <c r="B1887" t="s">
        <v>5378</v>
      </c>
      <c r="C1887" s="1">
        <v>46043</v>
      </c>
      <c r="D1887" s="2">
        <v>2001684445</v>
      </c>
      <c r="E1887" t="s">
        <v>5091</v>
      </c>
      <c r="G1887" t="s">
        <v>5092</v>
      </c>
      <c r="H1887" t="s">
        <v>24</v>
      </c>
      <c r="I1887">
        <v>38.299999999999997</v>
      </c>
      <c r="J1887">
        <v>600</v>
      </c>
      <c r="K1887">
        <v>0</v>
      </c>
      <c r="L1887" s="3">
        <v>22980</v>
      </c>
      <c r="M1887">
        <v>0</v>
      </c>
      <c r="N1887">
        <v>0</v>
      </c>
      <c r="O1887">
        <v>0</v>
      </c>
      <c r="P1887">
        <v>0</v>
      </c>
      <c r="Q1887">
        <v>0</v>
      </c>
      <c r="R1887" s="3">
        <v>1608.6</v>
      </c>
      <c r="S1887">
        <v>0</v>
      </c>
      <c r="T1887" s="3">
        <v>22980</v>
      </c>
      <c r="U1887">
        <v>11000413</v>
      </c>
      <c r="V1887" t="str">
        <f>VLOOKUP(Tabela1[[#This Row],[CÓD FORNECEDOR]],'[1]BASE FORNECEDORES'!$A:$N,11,0)</f>
        <v>45.919.848/0001-57</v>
      </c>
      <c r="W1887" t="str">
        <f>VLOOKUP(Tabela1[[#This Row],[CNPJ]],'[1]BASE FORNECEDORES'!$K:$R,8,0)</f>
        <v>Unipel Comercio de Importacao e Exportacao Ltda.</v>
      </c>
      <c r="X1887">
        <v>84445</v>
      </c>
      <c r="Y1887" t="str">
        <f>VLOOKUP(Tabela1[[#This Row],[CÓD PRODUTO ]],[1]fornnecedor!$A:$G,7,0)</f>
        <v>PAPEL DE MASCARAMENTO</v>
      </c>
      <c r="Z1887">
        <v>1697</v>
      </c>
      <c r="AA1887" t="str">
        <f>Tabela1[[#This Row],[DESCRIÇÃO]]</f>
        <v>Unipel Comercio de Importacao e Exportacao Ltda.</v>
      </c>
    </row>
    <row r="1888" spans="1:27" x14ac:dyDescent="0.3">
      <c r="A1888" t="s">
        <v>5641</v>
      </c>
      <c r="B1888" t="s">
        <v>5642</v>
      </c>
      <c r="C1888" s="1">
        <v>46059</v>
      </c>
      <c r="D1888" s="2">
        <v>2002484819</v>
      </c>
      <c r="E1888" t="s">
        <v>5251</v>
      </c>
      <c r="G1888" t="s">
        <v>3623</v>
      </c>
      <c r="H1888" t="s">
        <v>24</v>
      </c>
      <c r="I1888">
        <v>185</v>
      </c>
      <c r="J1888">
        <v>10</v>
      </c>
      <c r="K1888">
        <v>0</v>
      </c>
      <c r="L1888" s="3">
        <v>1850</v>
      </c>
      <c r="M1888">
        <v>60.13</v>
      </c>
      <c r="N1888">
        <v>0</v>
      </c>
      <c r="O1888">
        <v>0</v>
      </c>
      <c r="P1888">
        <v>0</v>
      </c>
      <c r="Q1888">
        <v>0</v>
      </c>
      <c r="R1888">
        <v>74</v>
      </c>
      <c r="S1888">
        <v>0</v>
      </c>
      <c r="T1888" s="3">
        <v>1910.13</v>
      </c>
      <c r="U1888">
        <v>11000416</v>
      </c>
      <c r="V1888" t="str">
        <f>VLOOKUP(Tabela1[[#This Row],[CÓD FORNECEDOR]],'[1]BASE FORNECEDORES'!$A:$N,11,0)</f>
        <v>22.662.330/0001-85</v>
      </c>
      <c r="W1888" t="str">
        <f>VLOOKUP(Tabela1[[#This Row],[CNPJ]],'[1]BASE FORNECEDORES'!$K:$R,8,0)</f>
        <v>BERLINER DO BRASIL MOTORES LTDA</v>
      </c>
      <c r="X1888">
        <v>84819</v>
      </c>
      <c r="Y1888" t="str">
        <f>VLOOKUP(Tabela1[[#This Row],[CÓD PRODUTO ]],[1]fornnecedor!$A:$G,7,0)</f>
        <v>LIXADEIRAS</v>
      </c>
      <c r="Z1888">
        <v>90844</v>
      </c>
      <c r="AA1888" t="str">
        <f>Tabela1[[#This Row],[DESCRIÇÃO]]</f>
        <v>BERLINER DO BRASIL MOTORES LTDA</v>
      </c>
    </row>
    <row r="1889" spans="1:27" x14ac:dyDescent="0.3">
      <c r="A1889" t="s">
        <v>5641</v>
      </c>
      <c r="B1889" t="s">
        <v>5642</v>
      </c>
      <c r="C1889" s="1">
        <v>46059</v>
      </c>
      <c r="D1889" s="2">
        <v>2002384818</v>
      </c>
      <c r="E1889" t="s">
        <v>3663</v>
      </c>
      <c r="G1889" t="s">
        <v>3623</v>
      </c>
      <c r="H1889" t="s">
        <v>24</v>
      </c>
      <c r="I1889">
        <v>79.900000000000006</v>
      </c>
      <c r="J1889">
        <v>10</v>
      </c>
      <c r="K1889">
        <v>0</v>
      </c>
      <c r="L1889">
        <v>799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31.96</v>
      </c>
      <c r="S1889">
        <v>0</v>
      </c>
      <c r="T1889">
        <v>799</v>
      </c>
      <c r="U1889">
        <v>11000416</v>
      </c>
      <c r="V1889" t="str">
        <f>VLOOKUP(Tabela1[[#This Row],[CÓD FORNECEDOR]],'[1]BASE FORNECEDORES'!$A:$N,11,0)</f>
        <v>22.662.330/0001-85</v>
      </c>
      <c r="W1889" t="str">
        <f>VLOOKUP(Tabela1[[#This Row],[CNPJ]],'[1]BASE FORNECEDORES'!$K:$R,8,0)</f>
        <v>BERLINER DO BRASIL MOTORES LTDA</v>
      </c>
      <c r="X1889">
        <v>84818</v>
      </c>
      <c r="Y1889" t="str">
        <f>VLOOKUP(Tabela1[[#This Row],[CÓD PRODUTO ]],[1]fornnecedor!$A:$G,7,0)</f>
        <v>PISTOLAS</v>
      </c>
      <c r="Z1889">
        <v>90844</v>
      </c>
      <c r="AA1889" t="str">
        <f>Tabela1[[#This Row],[DESCRIÇÃO]]</f>
        <v>BERLINER DO BRASIL MOTORES LTDA</v>
      </c>
    </row>
    <row r="1890" spans="1:27" x14ac:dyDescent="0.3">
      <c r="A1890" t="s">
        <v>5641</v>
      </c>
      <c r="B1890" t="s">
        <v>5642</v>
      </c>
      <c r="C1890" s="1">
        <v>46059</v>
      </c>
      <c r="D1890" s="2">
        <v>2002385189</v>
      </c>
      <c r="E1890" t="s">
        <v>5043</v>
      </c>
      <c r="G1890" t="s">
        <v>3623</v>
      </c>
      <c r="H1890" t="s">
        <v>24</v>
      </c>
      <c r="I1890">
        <v>129.9</v>
      </c>
      <c r="J1890">
        <v>20</v>
      </c>
      <c r="K1890">
        <v>0</v>
      </c>
      <c r="L1890" s="3">
        <v>2598</v>
      </c>
      <c r="M1890">
        <v>84.44</v>
      </c>
      <c r="N1890">
        <v>0</v>
      </c>
      <c r="O1890">
        <v>0</v>
      </c>
      <c r="P1890">
        <v>0</v>
      </c>
      <c r="Q1890">
        <v>0</v>
      </c>
      <c r="R1890">
        <v>103.92</v>
      </c>
      <c r="S1890">
        <v>0</v>
      </c>
      <c r="T1890" s="3">
        <v>2682.44</v>
      </c>
      <c r="U1890">
        <v>11000416</v>
      </c>
      <c r="V1890" t="str">
        <f>VLOOKUP(Tabela1[[#This Row],[CÓD FORNECEDOR]],'[1]BASE FORNECEDORES'!$A:$N,11,0)</f>
        <v>22.662.330/0001-85</v>
      </c>
      <c r="W1890" t="str">
        <f>VLOOKUP(Tabela1[[#This Row],[CNPJ]],'[1]BASE FORNECEDORES'!$K:$R,8,0)</f>
        <v>BERLINER DO BRASIL MOTORES LTDA</v>
      </c>
      <c r="X1890">
        <v>85189</v>
      </c>
      <c r="Y1890" t="str">
        <f>VLOOKUP(Tabela1[[#This Row],[CÓD PRODUTO ]],[1]fornnecedor!$A:$G,7,0)</f>
        <v>PISTOLAS</v>
      </c>
      <c r="Z1890">
        <v>90844</v>
      </c>
      <c r="AA1890" t="str">
        <f>Tabela1[[#This Row],[DESCRIÇÃO]]</f>
        <v>BERLINER DO BRASIL MOTORES LTDA</v>
      </c>
    </row>
    <row r="1891" spans="1:27" x14ac:dyDescent="0.3">
      <c r="A1891" t="s">
        <v>5641</v>
      </c>
      <c r="B1891" t="s">
        <v>5642</v>
      </c>
      <c r="C1891" s="1">
        <v>46059</v>
      </c>
      <c r="D1891" s="2">
        <v>2002385086</v>
      </c>
      <c r="E1891" t="s">
        <v>4812</v>
      </c>
      <c r="G1891" t="s">
        <v>3623</v>
      </c>
      <c r="H1891" t="s">
        <v>24</v>
      </c>
      <c r="I1891">
        <v>129.9</v>
      </c>
      <c r="J1891">
        <v>12</v>
      </c>
      <c r="K1891">
        <v>0</v>
      </c>
      <c r="L1891" s="3">
        <v>1558.8</v>
      </c>
      <c r="M1891">
        <v>50.66</v>
      </c>
      <c r="N1891">
        <v>0</v>
      </c>
      <c r="O1891">
        <v>0</v>
      </c>
      <c r="P1891">
        <v>0</v>
      </c>
      <c r="Q1891">
        <v>0</v>
      </c>
      <c r="R1891">
        <v>62.35</v>
      </c>
      <c r="S1891">
        <v>0</v>
      </c>
      <c r="T1891" s="3">
        <v>1609.46</v>
      </c>
      <c r="U1891">
        <v>11000416</v>
      </c>
      <c r="V1891" t="str">
        <f>VLOOKUP(Tabela1[[#This Row],[CÓD FORNECEDOR]],'[1]BASE FORNECEDORES'!$A:$N,11,0)</f>
        <v>22.662.330/0001-85</v>
      </c>
      <c r="W1891" t="str">
        <f>VLOOKUP(Tabela1[[#This Row],[CNPJ]],'[1]BASE FORNECEDORES'!$K:$R,8,0)</f>
        <v>BERLINER DO BRASIL MOTORES LTDA</v>
      </c>
      <c r="X1891">
        <v>85086</v>
      </c>
      <c r="Y1891" t="str">
        <f>VLOOKUP(Tabela1[[#This Row],[CÓD PRODUTO ]],[1]fornnecedor!$A:$G,7,0)</f>
        <v>PISTOLAS</v>
      </c>
      <c r="Z1891">
        <v>90844</v>
      </c>
      <c r="AA1891" t="str">
        <f>Tabela1[[#This Row],[DESCRIÇÃO]]</f>
        <v>BERLINER DO BRASIL MOTORES LTDA</v>
      </c>
    </row>
    <row r="1892" spans="1:27" x14ac:dyDescent="0.3">
      <c r="A1892" t="s">
        <v>5641</v>
      </c>
      <c r="B1892" t="s">
        <v>5642</v>
      </c>
      <c r="C1892" s="1">
        <v>46059</v>
      </c>
      <c r="D1892" s="2">
        <v>2002384680</v>
      </c>
      <c r="E1892" t="s">
        <v>3622</v>
      </c>
      <c r="G1892" t="s">
        <v>3623</v>
      </c>
      <c r="H1892" t="s">
        <v>24</v>
      </c>
      <c r="I1892">
        <v>24.5</v>
      </c>
      <c r="J1892">
        <v>6</v>
      </c>
      <c r="K1892">
        <v>0</v>
      </c>
      <c r="L1892">
        <v>147</v>
      </c>
      <c r="M1892">
        <v>4.78</v>
      </c>
      <c r="N1892">
        <v>0</v>
      </c>
      <c r="O1892">
        <v>0</v>
      </c>
      <c r="P1892">
        <v>0</v>
      </c>
      <c r="Q1892">
        <v>0</v>
      </c>
      <c r="R1892">
        <v>5.88</v>
      </c>
      <c r="S1892">
        <v>0</v>
      </c>
      <c r="T1892">
        <v>151.78</v>
      </c>
      <c r="U1892">
        <v>11000416</v>
      </c>
      <c r="V1892" t="str">
        <f>VLOOKUP(Tabela1[[#This Row],[CÓD FORNECEDOR]],'[1]BASE FORNECEDORES'!$A:$N,11,0)</f>
        <v>22.662.330/0001-85</v>
      </c>
      <c r="W1892" t="str">
        <f>VLOOKUP(Tabela1[[#This Row],[CNPJ]],'[1]BASE FORNECEDORES'!$K:$R,8,0)</f>
        <v>BERLINER DO BRASIL MOTORES LTDA</v>
      </c>
      <c r="X1892">
        <v>84680</v>
      </c>
      <c r="Y1892" t="str">
        <f>VLOOKUP(Tabela1[[#This Row],[CÓD PRODUTO ]],[1]fornnecedor!$A:$G,7,0)</f>
        <v>PISTOLAS</v>
      </c>
      <c r="Z1892">
        <v>90844</v>
      </c>
      <c r="AA1892" t="str">
        <f>Tabela1[[#This Row],[DESCRIÇÃO]]</f>
        <v>BERLINER DO BRASIL MOTORES LTDA</v>
      </c>
    </row>
    <row r="1893" spans="1:27" x14ac:dyDescent="0.3">
      <c r="A1893" t="s">
        <v>807</v>
      </c>
      <c r="B1893" t="s">
        <v>808</v>
      </c>
      <c r="C1893" s="1">
        <v>46049</v>
      </c>
      <c r="D1893" s="2">
        <v>4000287053</v>
      </c>
      <c r="E1893" t="s">
        <v>809</v>
      </c>
      <c r="G1893" t="s">
        <v>810</v>
      </c>
      <c r="H1893" t="s">
        <v>24</v>
      </c>
      <c r="I1893">
        <v>156.38</v>
      </c>
      <c r="J1893">
        <v>6</v>
      </c>
      <c r="K1893">
        <v>0</v>
      </c>
      <c r="L1893">
        <v>938.28</v>
      </c>
      <c r="M1893">
        <v>30.49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968.77</v>
      </c>
      <c r="U1893">
        <v>11000423</v>
      </c>
      <c r="V1893" t="str">
        <f>VLOOKUP(Tabela1[[#This Row],[CÓD FORNECEDOR]],'[1]BASE FORNECEDORES'!$A:$N,11,0)</f>
        <v>96.230.719/0001-98</v>
      </c>
      <c r="W1893" t="str">
        <f>VLOOKUP(Tabela1[[#This Row],[CNPJ]],'[1]BASE FORNECEDORES'!$K:$R,8,0)</f>
        <v>MAZA PRODUTOS QUIMICOS LTDA</v>
      </c>
      <c r="X1893">
        <v>87053</v>
      </c>
      <c r="Y1893" t="str">
        <f>VLOOKUP(Tabela1[[#This Row],[CÓD PRODUTO ]],[1]fornnecedor!$A:$G,7,0)</f>
        <v>EPOXI</v>
      </c>
      <c r="Z1893">
        <v>796145</v>
      </c>
      <c r="AA1893" t="str">
        <f>Tabela1[[#This Row],[DESCRIÇÃO]]</f>
        <v>MAZA PRODUTOS QUIMICOS LTDA</v>
      </c>
    </row>
    <row r="1894" spans="1:27" x14ac:dyDescent="0.3">
      <c r="A1894" t="s">
        <v>807</v>
      </c>
      <c r="B1894" t="s">
        <v>808</v>
      </c>
      <c r="C1894" s="1">
        <v>46049</v>
      </c>
      <c r="D1894" s="2">
        <v>4000284940</v>
      </c>
      <c r="E1894" t="s">
        <v>811</v>
      </c>
      <c r="G1894" t="s">
        <v>810</v>
      </c>
      <c r="H1894" t="s">
        <v>24</v>
      </c>
      <c r="I1894">
        <v>183.07</v>
      </c>
      <c r="J1894">
        <v>5</v>
      </c>
      <c r="K1894">
        <v>0</v>
      </c>
      <c r="L1894">
        <v>915.35</v>
      </c>
      <c r="M1894">
        <v>29.75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945.1</v>
      </c>
      <c r="U1894">
        <v>11000423</v>
      </c>
      <c r="V1894" t="str">
        <f>VLOOKUP(Tabela1[[#This Row],[CÓD FORNECEDOR]],'[1]BASE FORNECEDORES'!$A:$N,11,0)</f>
        <v>96.230.719/0001-98</v>
      </c>
      <c r="W1894" t="str">
        <f>VLOOKUP(Tabela1[[#This Row],[CNPJ]],'[1]BASE FORNECEDORES'!$K:$R,8,0)</f>
        <v>MAZA PRODUTOS QUIMICOS LTDA</v>
      </c>
      <c r="X1894">
        <v>84940</v>
      </c>
      <c r="Y1894" t="str">
        <f>VLOOKUP(Tabela1[[#This Row],[CÓD PRODUTO ]],[1]fornnecedor!$A:$G,7,0)</f>
        <v>EPOXI</v>
      </c>
      <c r="Z1894">
        <v>796145</v>
      </c>
      <c r="AA1894" t="str">
        <f>Tabela1[[#This Row],[DESCRIÇÃO]]</f>
        <v>MAZA PRODUTOS QUIMICOS LTDA</v>
      </c>
    </row>
    <row r="1895" spans="1:27" x14ac:dyDescent="0.3">
      <c r="A1895" t="s">
        <v>807</v>
      </c>
      <c r="B1895" t="s">
        <v>808</v>
      </c>
      <c r="C1895" s="1">
        <v>46049</v>
      </c>
      <c r="D1895" s="2">
        <v>4000285025</v>
      </c>
      <c r="E1895" t="s">
        <v>812</v>
      </c>
      <c r="G1895" t="s">
        <v>810</v>
      </c>
      <c r="H1895" t="s">
        <v>24</v>
      </c>
      <c r="I1895">
        <v>183.07</v>
      </c>
      <c r="J1895">
        <v>6</v>
      </c>
      <c r="K1895">
        <v>0</v>
      </c>
      <c r="L1895" s="3">
        <v>1098.42</v>
      </c>
      <c r="M1895">
        <v>35.700000000000003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 s="3">
        <v>1134.1199999999999</v>
      </c>
      <c r="U1895">
        <v>11000423</v>
      </c>
      <c r="V1895" t="str">
        <f>VLOOKUP(Tabela1[[#This Row],[CÓD FORNECEDOR]],'[1]BASE FORNECEDORES'!$A:$N,11,0)</f>
        <v>96.230.719/0001-98</v>
      </c>
      <c r="W1895" t="str">
        <f>VLOOKUP(Tabela1[[#This Row],[CNPJ]],'[1]BASE FORNECEDORES'!$K:$R,8,0)</f>
        <v>MAZA PRODUTOS QUIMICOS LTDA</v>
      </c>
      <c r="X1895">
        <v>85025</v>
      </c>
      <c r="Y1895" t="str">
        <f>VLOOKUP(Tabela1[[#This Row],[CÓD PRODUTO ]],[1]fornnecedor!$A:$G,7,0)</f>
        <v>EPOXI</v>
      </c>
      <c r="Z1895">
        <v>796145</v>
      </c>
      <c r="AA1895" t="str">
        <f>Tabela1[[#This Row],[DESCRIÇÃO]]</f>
        <v>MAZA PRODUTOS QUIMICOS LTDA</v>
      </c>
    </row>
    <row r="1896" spans="1:27" x14ac:dyDescent="0.3">
      <c r="A1896" t="s">
        <v>813</v>
      </c>
      <c r="B1896" t="s">
        <v>814</v>
      </c>
      <c r="C1896" s="1">
        <v>46036</v>
      </c>
      <c r="D1896" s="2">
        <v>2001622179</v>
      </c>
      <c r="E1896" t="s">
        <v>815</v>
      </c>
      <c r="G1896" t="s">
        <v>816</v>
      </c>
      <c r="H1896" t="s">
        <v>24</v>
      </c>
      <c r="I1896">
        <v>8.99</v>
      </c>
      <c r="J1896" s="3">
        <v>1000</v>
      </c>
      <c r="K1896">
        <v>0</v>
      </c>
      <c r="L1896" s="3">
        <v>8990</v>
      </c>
      <c r="M1896">
        <v>292.18</v>
      </c>
      <c r="N1896">
        <v>0</v>
      </c>
      <c r="O1896" s="3">
        <v>1239.96</v>
      </c>
      <c r="P1896">
        <v>0</v>
      </c>
      <c r="Q1896">
        <v>0</v>
      </c>
      <c r="R1896">
        <v>629.29999999999995</v>
      </c>
      <c r="S1896">
        <v>0</v>
      </c>
      <c r="T1896" s="3">
        <v>9282.18</v>
      </c>
      <c r="U1896">
        <v>11000429</v>
      </c>
      <c r="V1896" t="str">
        <f>VLOOKUP(Tabela1[[#This Row],[CÓD FORNECEDOR]],'[1]BASE FORNECEDORES'!$A:$N,11,0)</f>
        <v>53.172.826/0001-02</v>
      </c>
      <c r="W1896" t="str">
        <f>VLOOKUP(Tabela1[[#This Row],[CNPJ]],'[1]BASE FORNECEDORES'!$K:$R,8,0)</f>
        <v>ONKRAFT COMERCIO DE PAPEL E PAPELAO LTDA</v>
      </c>
      <c r="X1896">
        <v>22179</v>
      </c>
      <c r="Y1896" t="str">
        <f>VLOOKUP(Tabela1[[#This Row],[CÓD PRODUTO ]],[1]fornnecedor!$A:$G,7,0)</f>
        <v>PAPEL DE MASCARAMENTO</v>
      </c>
      <c r="Z1896">
        <v>348</v>
      </c>
      <c r="AA1896" t="str">
        <f>Tabela1[[#This Row],[DESCRIÇÃO]]</f>
        <v>ONKRAFT COMERCIO DE PAPEL E PAPELAO LTDA</v>
      </c>
    </row>
    <row r="1897" spans="1:27" x14ac:dyDescent="0.3">
      <c r="A1897" t="s">
        <v>813</v>
      </c>
      <c r="B1897" t="s">
        <v>814</v>
      </c>
      <c r="C1897" s="1">
        <v>46036</v>
      </c>
      <c r="D1897" s="2">
        <v>2001622180</v>
      </c>
      <c r="E1897" t="s">
        <v>817</v>
      </c>
      <c r="G1897" t="s">
        <v>816</v>
      </c>
      <c r="H1897" t="s">
        <v>24</v>
      </c>
      <c r="I1897">
        <v>13.5</v>
      </c>
      <c r="J1897" s="3">
        <v>2000</v>
      </c>
      <c r="K1897">
        <v>0</v>
      </c>
      <c r="L1897" s="3">
        <v>27000</v>
      </c>
      <c r="M1897">
        <v>877.5</v>
      </c>
      <c r="N1897">
        <v>0</v>
      </c>
      <c r="O1897" s="3">
        <v>3724.03</v>
      </c>
      <c r="P1897">
        <v>0</v>
      </c>
      <c r="Q1897">
        <v>0</v>
      </c>
      <c r="R1897" s="3">
        <v>1890</v>
      </c>
      <c r="S1897">
        <v>0</v>
      </c>
      <c r="T1897" s="3">
        <v>27877.5</v>
      </c>
      <c r="U1897">
        <v>11000429</v>
      </c>
      <c r="V1897" t="str">
        <f>VLOOKUP(Tabela1[[#This Row],[CÓD FORNECEDOR]],'[1]BASE FORNECEDORES'!$A:$N,11,0)</f>
        <v>53.172.826/0001-02</v>
      </c>
      <c r="W1897" t="str">
        <f>VLOOKUP(Tabela1[[#This Row],[CNPJ]],'[1]BASE FORNECEDORES'!$K:$R,8,0)</f>
        <v>ONKRAFT COMERCIO DE PAPEL E PAPELAO LTDA</v>
      </c>
      <c r="X1897">
        <v>22180</v>
      </c>
      <c r="Y1897" t="str">
        <f>VLOOKUP(Tabela1[[#This Row],[CÓD PRODUTO ]],[1]fornnecedor!$A:$G,7,0)</f>
        <v>PAPEL DE MASCARAMENTO</v>
      </c>
      <c r="Z1897">
        <v>348</v>
      </c>
      <c r="AA1897" t="str">
        <f>Tabela1[[#This Row],[DESCRIÇÃO]]</f>
        <v>ONKRAFT COMERCIO DE PAPEL E PAPELAO LTDA</v>
      </c>
    </row>
    <row r="1898" spans="1:27" x14ac:dyDescent="0.3">
      <c r="A1898" t="s">
        <v>818</v>
      </c>
      <c r="B1898" t="s">
        <v>819</v>
      </c>
      <c r="C1898" s="1">
        <v>46028</v>
      </c>
      <c r="D1898" s="2">
        <v>4000485332</v>
      </c>
      <c r="E1898" t="s">
        <v>820</v>
      </c>
      <c r="G1898" t="s">
        <v>549</v>
      </c>
      <c r="H1898" t="s">
        <v>24</v>
      </c>
      <c r="I1898">
        <v>463.45</v>
      </c>
      <c r="J1898">
        <v>3</v>
      </c>
      <c r="K1898">
        <v>0</v>
      </c>
      <c r="L1898" s="3">
        <v>1390.36</v>
      </c>
      <c r="M1898">
        <v>45.19</v>
      </c>
      <c r="N1898">
        <v>0</v>
      </c>
      <c r="O1898">
        <v>0</v>
      </c>
      <c r="P1898">
        <v>0</v>
      </c>
      <c r="Q1898">
        <v>0</v>
      </c>
      <c r="R1898">
        <v>55.61</v>
      </c>
      <c r="S1898">
        <v>0</v>
      </c>
      <c r="T1898" s="3">
        <v>1435.55</v>
      </c>
      <c r="U1898">
        <v>11000430</v>
      </c>
      <c r="V1898" t="str">
        <f>VLOOKUP(Tabela1[[#This Row],[CÓD FORNECEDOR]],'[1]BASE FORNECEDORES'!$A:$N,11,0)</f>
        <v>59.599.555/0001-44</v>
      </c>
      <c r="W1898" t="str">
        <f>VLOOKUP(Tabela1[[#This Row],[CNPJ]],'[1]BASE FORNECEDORES'!$K:$R,8,0)</f>
        <v>DISSOLTEX IND QUIMICA LTDA</v>
      </c>
      <c r="X1898">
        <v>85332</v>
      </c>
      <c r="Y1898" t="str">
        <f>VLOOKUP(Tabela1[[#This Row],[CÓD PRODUTO ]],[1]fornnecedor!$A:$G,7,0)</f>
        <v>TINTA EM PÓ</v>
      </c>
      <c r="Z1898">
        <v>108590</v>
      </c>
      <c r="AA1898" t="str">
        <f>Tabela1[[#This Row],[DESCRIÇÃO]]</f>
        <v>DISSOLTEX IND QUIMICA LTDA</v>
      </c>
    </row>
    <row r="1899" spans="1:27" x14ac:dyDescent="0.3">
      <c r="A1899" t="s">
        <v>818</v>
      </c>
      <c r="B1899" t="s">
        <v>819</v>
      </c>
      <c r="C1899" s="1">
        <v>46028</v>
      </c>
      <c r="D1899" s="2">
        <v>4000485321</v>
      </c>
      <c r="E1899" t="s">
        <v>821</v>
      </c>
      <c r="G1899" t="s">
        <v>549</v>
      </c>
      <c r="H1899" t="s">
        <v>24</v>
      </c>
      <c r="I1899">
        <v>411.94</v>
      </c>
      <c r="J1899">
        <v>6</v>
      </c>
      <c r="K1899">
        <v>0</v>
      </c>
      <c r="L1899" s="3">
        <v>2471.61</v>
      </c>
      <c r="M1899">
        <v>80.319999999999993</v>
      </c>
      <c r="N1899">
        <v>0</v>
      </c>
      <c r="O1899">
        <v>0</v>
      </c>
      <c r="P1899">
        <v>0</v>
      </c>
      <c r="Q1899">
        <v>0</v>
      </c>
      <c r="R1899">
        <v>98.87</v>
      </c>
      <c r="S1899">
        <v>0</v>
      </c>
      <c r="T1899" s="3">
        <v>2551.9299999999998</v>
      </c>
      <c r="U1899">
        <v>11000430</v>
      </c>
      <c r="V1899" t="str">
        <f>VLOOKUP(Tabela1[[#This Row],[CÓD FORNECEDOR]],'[1]BASE FORNECEDORES'!$A:$N,11,0)</f>
        <v>59.599.555/0001-44</v>
      </c>
      <c r="W1899" t="str">
        <f>VLOOKUP(Tabela1[[#This Row],[CNPJ]],'[1]BASE FORNECEDORES'!$K:$R,8,0)</f>
        <v>DISSOLTEX IND QUIMICA LTDA</v>
      </c>
      <c r="X1899">
        <v>85321</v>
      </c>
      <c r="Y1899" t="str">
        <f>VLOOKUP(Tabela1[[#This Row],[CÓD PRODUTO ]],[1]fornnecedor!$A:$G,7,0)</f>
        <v>TINTA EM PÓ</v>
      </c>
      <c r="Z1899">
        <v>108590</v>
      </c>
      <c r="AA1899" t="str">
        <f>Tabela1[[#This Row],[DESCRIÇÃO]]</f>
        <v>DISSOLTEX IND QUIMICA LTDA</v>
      </c>
    </row>
    <row r="1900" spans="1:27" x14ac:dyDescent="0.3">
      <c r="A1900" t="s">
        <v>818</v>
      </c>
      <c r="B1900" t="s">
        <v>819</v>
      </c>
      <c r="C1900" s="1">
        <v>46028</v>
      </c>
      <c r="D1900" s="2">
        <v>4000485318</v>
      </c>
      <c r="E1900" t="s">
        <v>822</v>
      </c>
      <c r="G1900" t="s">
        <v>549</v>
      </c>
      <c r="H1900" t="s">
        <v>24</v>
      </c>
      <c r="I1900">
        <v>519.82000000000005</v>
      </c>
      <c r="J1900">
        <v>15</v>
      </c>
      <c r="K1900">
        <v>0</v>
      </c>
      <c r="L1900" s="3">
        <v>7797.29</v>
      </c>
      <c r="M1900">
        <v>253.42</v>
      </c>
      <c r="N1900">
        <v>0</v>
      </c>
      <c r="O1900">
        <v>0</v>
      </c>
      <c r="P1900">
        <v>0</v>
      </c>
      <c r="Q1900">
        <v>0</v>
      </c>
      <c r="R1900">
        <v>311.89</v>
      </c>
      <c r="S1900">
        <v>0</v>
      </c>
      <c r="T1900" s="3">
        <v>8050.71</v>
      </c>
      <c r="U1900">
        <v>11000430</v>
      </c>
      <c r="V1900" t="str">
        <f>VLOOKUP(Tabela1[[#This Row],[CÓD FORNECEDOR]],'[1]BASE FORNECEDORES'!$A:$N,11,0)</f>
        <v>59.599.555/0001-44</v>
      </c>
      <c r="W1900" t="str">
        <f>VLOOKUP(Tabela1[[#This Row],[CNPJ]],'[1]BASE FORNECEDORES'!$K:$R,8,0)</f>
        <v>DISSOLTEX IND QUIMICA LTDA</v>
      </c>
      <c r="X1900">
        <v>85318</v>
      </c>
      <c r="Y1900" t="str">
        <f>VLOOKUP(Tabela1[[#This Row],[CÓD PRODUTO ]],[1]fornnecedor!$A:$G,7,0)</f>
        <v>TINTA EM PÓ</v>
      </c>
      <c r="Z1900">
        <v>108590</v>
      </c>
      <c r="AA1900" t="str">
        <f>Tabela1[[#This Row],[DESCRIÇÃO]]</f>
        <v>DISSOLTEX IND QUIMICA LTDA</v>
      </c>
    </row>
    <row r="1901" spans="1:27" x14ac:dyDescent="0.3">
      <c r="A1901" t="s">
        <v>818</v>
      </c>
      <c r="B1901" t="s">
        <v>819</v>
      </c>
      <c r="C1901" s="1">
        <v>46028</v>
      </c>
      <c r="D1901" s="2">
        <v>4000485425</v>
      </c>
      <c r="E1901" t="s">
        <v>823</v>
      </c>
      <c r="G1901" t="s">
        <v>549</v>
      </c>
      <c r="H1901" t="s">
        <v>24</v>
      </c>
      <c r="I1901">
        <v>544.89</v>
      </c>
      <c r="J1901">
        <v>3</v>
      </c>
      <c r="K1901">
        <v>0</v>
      </c>
      <c r="L1901" s="3">
        <v>1634.66</v>
      </c>
      <c r="M1901">
        <v>53.12</v>
      </c>
      <c r="N1901">
        <v>0</v>
      </c>
      <c r="O1901">
        <v>0</v>
      </c>
      <c r="P1901">
        <v>0</v>
      </c>
      <c r="Q1901">
        <v>0</v>
      </c>
      <c r="R1901">
        <v>65.39</v>
      </c>
      <c r="S1901">
        <v>0</v>
      </c>
      <c r="T1901" s="3">
        <v>1687.78</v>
      </c>
      <c r="U1901">
        <v>11000430</v>
      </c>
      <c r="V1901" t="str">
        <f>VLOOKUP(Tabela1[[#This Row],[CÓD FORNECEDOR]],'[1]BASE FORNECEDORES'!$A:$N,11,0)</f>
        <v>59.599.555/0001-44</v>
      </c>
      <c r="W1901" t="str">
        <f>VLOOKUP(Tabela1[[#This Row],[CNPJ]],'[1]BASE FORNECEDORES'!$K:$R,8,0)</f>
        <v>DISSOLTEX IND QUIMICA LTDA</v>
      </c>
      <c r="X1901">
        <v>85425</v>
      </c>
      <c r="Y1901" t="str">
        <f>VLOOKUP(Tabela1[[#This Row],[CÓD PRODUTO ]],[1]fornnecedor!$A:$G,7,0)</f>
        <v>TINTA EM PÓ</v>
      </c>
      <c r="Z1901">
        <v>108590</v>
      </c>
      <c r="AA1901" t="str">
        <f>Tabela1[[#This Row],[DESCRIÇÃO]]</f>
        <v>DISSOLTEX IND QUIMICA LTDA</v>
      </c>
    </row>
    <row r="1902" spans="1:27" x14ac:dyDescent="0.3">
      <c r="A1902" t="s">
        <v>818</v>
      </c>
      <c r="B1902" t="s">
        <v>819</v>
      </c>
      <c r="C1902" s="1">
        <v>46028</v>
      </c>
      <c r="D1902" s="2">
        <v>4000485472</v>
      </c>
      <c r="E1902" t="s">
        <v>824</v>
      </c>
      <c r="G1902" t="s">
        <v>549</v>
      </c>
      <c r="H1902" t="s">
        <v>24</v>
      </c>
      <c r="I1902">
        <v>371.86</v>
      </c>
      <c r="J1902">
        <v>10</v>
      </c>
      <c r="K1902">
        <v>0</v>
      </c>
      <c r="L1902" s="3">
        <v>3718.55</v>
      </c>
      <c r="M1902">
        <v>120.86</v>
      </c>
      <c r="N1902">
        <v>0</v>
      </c>
      <c r="O1902">
        <v>0</v>
      </c>
      <c r="P1902">
        <v>0</v>
      </c>
      <c r="Q1902">
        <v>0</v>
      </c>
      <c r="R1902">
        <v>148.74</v>
      </c>
      <c r="S1902">
        <v>0</v>
      </c>
      <c r="T1902" s="3">
        <v>3839.41</v>
      </c>
      <c r="U1902">
        <v>11000430</v>
      </c>
      <c r="V1902" t="str">
        <f>VLOOKUP(Tabela1[[#This Row],[CÓD FORNECEDOR]],'[1]BASE FORNECEDORES'!$A:$N,11,0)</f>
        <v>59.599.555/0001-44</v>
      </c>
      <c r="W1902" t="str">
        <f>VLOOKUP(Tabela1[[#This Row],[CNPJ]],'[1]BASE FORNECEDORES'!$K:$R,8,0)</f>
        <v>DISSOLTEX IND QUIMICA LTDA</v>
      </c>
      <c r="X1902">
        <v>85472</v>
      </c>
      <c r="Y1902" t="str">
        <f>VLOOKUP(Tabela1[[#This Row],[CÓD PRODUTO ]],[1]fornnecedor!$A:$G,7,0)</f>
        <v>TINTA EM PÓ</v>
      </c>
      <c r="Z1902">
        <v>108590</v>
      </c>
      <c r="AA1902" t="str">
        <f>Tabela1[[#This Row],[DESCRIÇÃO]]</f>
        <v>DISSOLTEX IND QUIMICA LTDA</v>
      </c>
    </row>
    <row r="1903" spans="1:27" x14ac:dyDescent="0.3">
      <c r="A1903" t="s">
        <v>818</v>
      </c>
      <c r="B1903" t="s">
        <v>819</v>
      </c>
      <c r="C1903" s="1">
        <v>46028</v>
      </c>
      <c r="D1903" s="2">
        <v>4000485324</v>
      </c>
      <c r="E1903" t="s">
        <v>825</v>
      </c>
      <c r="G1903" t="s">
        <v>549</v>
      </c>
      <c r="H1903" t="s">
        <v>24</v>
      </c>
      <c r="I1903">
        <v>344.76</v>
      </c>
      <c r="J1903">
        <v>12</v>
      </c>
      <c r="K1903">
        <v>0</v>
      </c>
      <c r="L1903" s="3">
        <v>4137.1400000000003</v>
      </c>
      <c r="M1903">
        <v>134.44999999999999</v>
      </c>
      <c r="N1903">
        <v>0</v>
      </c>
      <c r="O1903">
        <v>0</v>
      </c>
      <c r="P1903">
        <v>0</v>
      </c>
      <c r="Q1903">
        <v>0</v>
      </c>
      <c r="R1903">
        <v>165.48</v>
      </c>
      <c r="S1903">
        <v>0</v>
      </c>
      <c r="T1903" s="3">
        <v>4271.59</v>
      </c>
      <c r="U1903">
        <v>11000430</v>
      </c>
      <c r="V1903" t="str">
        <f>VLOOKUP(Tabela1[[#This Row],[CÓD FORNECEDOR]],'[1]BASE FORNECEDORES'!$A:$N,11,0)</f>
        <v>59.599.555/0001-44</v>
      </c>
      <c r="W1903" t="str">
        <f>VLOOKUP(Tabela1[[#This Row],[CNPJ]],'[1]BASE FORNECEDORES'!$K:$R,8,0)</f>
        <v>DISSOLTEX IND QUIMICA LTDA</v>
      </c>
      <c r="X1903">
        <v>85324</v>
      </c>
      <c r="Y1903" t="str">
        <f>VLOOKUP(Tabela1[[#This Row],[CÓD PRODUTO ]],[1]fornnecedor!$A:$G,7,0)</f>
        <v>TINTA EM PÓ</v>
      </c>
      <c r="Z1903">
        <v>108590</v>
      </c>
      <c r="AA1903" t="str">
        <f>Tabela1[[#This Row],[DESCRIÇÃO]]</f>
        <v>DISSOLTEX IND QUIMICA LTDA</v>
      </c>
    </row>
    <row r="1904" spans="1:27" x14ac:dyDescent="0.3">
      <c r="A1904" t="s">
        <v>818</v>
      </c>
      <c r="B1904" t="s">
        <v>819</v>
      </c>
      <c r="C1904" s="1">
        <v>46028</v>
      </c>
      <c r="D1904" s="2">
        <v>4000485316</v>
      </c>
      <c r="E1904" t="s">
        <v>826</v>
      </c>
      <c r="G1904" t="s">
        <v>549</v>
      </c>
      <c r="H1904" t="s">
        <v>24</v>
      </c>
      <c r="I1904">
        <v>449.76</v>
      </c>
      <c r="J1904">
        <v>8</v>
      </c>
      <c r="K1904">
        <v>0</v>
      </c>
      <c r="L1904" s="3">
        <v>3598.11</v>
      </c>
      <c r="M1904">
        <v>116.94</v>
      </c>
      <c r="N1904">
        <v>0</v>
      </c>
      <c r="O1904">
        <v>0</v>
      </c>
      <c r="P1904">
        <v>0</v>
      </c>
      <c r="Q1904">
        <v>0</v>
      </c>
      <c r="R1904">
        <v>143.93</v>
      </c>
      <c r="S1904">
        <v>0</v>
      </c>
      <c r="T1904" s="3">
        <v>3715.05</v>
      </c>
      <c r="U1904">
        <v>11000430</v>
      </c>
      <c r="V1904" t="str">
        <f>VLOOKUP(Tabela1[[#This Row],[CÓD FORNECEDOR]],'[1]BASE FORNECEDORES'!$A:$N,11,0)</f>
        <v>59.599.555/0001-44</v>
      </c>
      <c r="W1904" t="str">
        <f>VLOOKUP(Tabela1[[#This Row],[CNPJ]],'[1]BASE FORNECEDORES'!$K:$R,8,0)</f>
        <v>DISSOLTEX IND QUIMICA LTDA</v>
      </c>
      <c r="X1904">
        <v>85316</v>
      </c>
      <c r="Y1904" t="str">
        <f>VLOOKUP(Tabela1[[#This Row],[CÓD PRODUTO ]],[1]fornnecedor!$A:$G,7,0)</f>
        <v>TINTA EM PÓ</v>
      </c>
      <c r="Z1904">
        <v>108590</v>
      </c>
      <c r="AA1904" t="str">
        <f>Tabela1[[#This Row],[DESCRIÇÃO]]</f>
        <v>DISSOLTEX IND QUIMICA LTDA</v>
      </c>
    </row>
    <row r="1905" spans="1:27" x14ac:dyDescent="0.3">
      <c r="A1905" t="s">
        <v>5643</v>
      </c>
      <c r="B1905" t="s">
        <v>819</v>
      </c>
      <c r="C1905" s="1">
        <v>46059</v>
      </c>
      <c r="D1905" s="2">
        <v>4000485321</v>
      </c>
      <c r="E1905" t="s">
        <v>821</v>
      </c>
      <c r="G1905" t="s">
        <v>549</v>
      </c>
      <c r="H1905" t="s">
        <v>24</v>
      </c>
      <c r="I1905">
        <v>437.96</v>
      </c>
      <c r="J1905">
        <v>12</v>
      </c>
      <c r="K1905">
        <v>0</v>
      </c>
      <c r="L1905" s="3">
        <v>5255.48</v>
      </c>
      <c r="M1905">
        <v>170.8</v>
      </c>
      <c r="N1905">
        <v>0</v>
      </c>
      <c r="O1905">
        <v>0</v>
      </c>
      <c r="P1905">
        <v>0</v>
      </c>
      <c r="Q1905">
        <v>0</v>
      </c>
      <c r="R1905">
        <v>210.22</v>
      </c>
      <c r="S1905">
        <v>0</v>
      </c>
      <c r="T1905" s="3">
        <v>5426.28</v>
      </c>
      <c r="U1905">
        <v>11000430</v>
      </c>
      <c r="V1905" t="str">
        <f>VLOOKUP(Tabela1[[#This Row],[CÓD FORNECEDOR]],'[1]BASE FORNECEDORES'!$A:$N,11,0)</f>
        <v>59.599.555/0001-44</v>
      </c>
      <c r="W1905" t="str">
        <f>VLOOKUP(Tabela1[[#This Row],[CNPJ]],'[1]BASE FORNECEDORES'!$K:$R,8,0)</f>
        <v>DISSOLTEX IND QUIMICA LTDA</v>
      </c>
      <c r="X1905">
        <v>85321</v>
      </c>
      <c r="Y1905" t="str">
        <f>VLOOKUP(Tabela1[[#This Row],[CÓD PRODUTO ]],[1]fornnecedor!$A:$G,7,0)</f>
        <v>TINTA EM PÓ</v>
      </c>
      <c r="Z1905">
        <v>109324</v>
      </c>
      <c r="AA1905" t="str">
        <f>Tabela1[[#This Row],[DESCRIÇÃO]]</f>
        <v>DISSOLTEX IND QUIMICA LTDA</v>
      </c>
    </row>
    <row r="1906" spans="1:27" x14ac:dyDescent="0.3">
      <c r="A1906" t="s">
        <v>5643</v>
      </c>
      <c r="B1906" t="s">
        <v>819</v>
      </c>
      <c r="C1906" s="1">
        <v>46059</v>
      </c>
      <c r="D1906" s="2">
        <v>4000485318</v>
      </c>
      <c r="E1906" t="s">
        <v>822</v>
      </c>
      <c r="G1906" t="s">
        <v>549</v>
      </c>
      <c r="H1906" t="s">
        <v>24</v>
      </c>
      <c r="I1906">
        <v>549.11</v>
      </c>
      <c r="J1906">
        <v>15</v>
      </c>
      <c r="K1906">
        <v>0</v>
      </c>
      <c r="L1906" s="3">
        <v>8236.58</v>
      </c>
      <c r="M1906">
        <v>267.69</v>
      </c>
      <c r="N1906">
        <v>0</v>
      </c>
      <c r="O1906">
        <v>0</v>
      </c>
      <c r="P1906">
        <v>0</v>
      </c>
      <c r="Q1906">
        <v>0</v>
      </c>
      <c r="R1906">
        <v>576.55999999999995</v>
      </c>
      <c r="S1906">
        <v>0</v>
      </c>
      <c r="T1906" s="3">
        <v>8504.27</v>
      </c>
      <c r="U1906">
        <v>11000430</v>
      </c>
      <c r="V1906" t="str">
        <f>VLOOKUP(Tabela1[[#This Row],[CÓD FORNECEDOR]],'[1]BASE FORNECEDORES'!$A:$N,11,0)</f>
        <v>59.599.555/0001-44</v>
      </c>
      <c r="W1906" t="str">
        <f>VLOOKUP(Tabela1[[#This Row],[CNPJ]],'[1]BASE FORNECEDORES'!$K:$R,8,0)</f>
        <v>DISSOLTEX IND QUIMICA LTDA</v>
      </c>
      <c r="X1906">
        <v>85318</v>
      </c>
      <c r="Y1906" t="str">
        <f>VLOOKUP(Tabela1[[#This Row],[CÓD PRODUTO ]],[1]fornnecedor!$A:$G,7,0)</f>
        <v>TINTA EM PÓ</v>
      </c>
      <c r="Z1906">
        <v>109324</v>
      </c>
      <c r="AA1906" t="str">
        <f>Tabela1[[#This Row],[DESCRIÇÃO]]</f>
        <v>DISSOLTEX IND QUIMICA LTDA</v>
      </c>
    </row>
    <row r="1907" spans="1:27" x14ac:dyDescent="0.3">
      <c r="A1907" t="s">
        <v>5643</v>
      </c>
      <c r="B1907" t="s">
        <v>819</v>
      </c>
      <c r="C1907" s="1">
        <v>46059</v>
      </c>
      <c r="D1907" s="2">
        <v>4000485380</v>
      </c>
      <c r="E1907" t="s">
        <v>4497</v>
      </c>
      <c r="G1907" t="s">
        <v>549</v>
      </c>
      <c r="H1907" t="s">
        <v>24</v>
      </c>
      <c r="I1907">
        <v>426.35</v>
      </c>
      <c r="J1907">
        <v>8</v>
      </c>
      <c r="K1907">
        <v>0</v>
      </c>
      <c r="L1907" s="3">
        <v>3410.83</v>
      </c>
      <c r="M1907">
        <v>110.85</v>
      </c>
      <c r="N1907">
        <v>0</v>
      </c>
      <c r="O1907">
        <v>0</v>
      </c>
      <c r="P1907">
        <v>0</v>
      </c>
      <c r="Q1907">
        <v>0</v>
      </c>
      <c r="R1907">
        <v>136.43</v>
      </c>
      <c r="S1907">
        <v>0</v>
      </c>
      <c r="T1907" s="3">
        <v>3521.68</v>
      </c>
      <c r="U1907">
        <v>11000430</v>
      </c>
      <c r="V1907" t="str">
        <f>VLOOKUP(Tabela1[[#This Row],[CÓD FORNECEDOR]],'[1]BASE FORNECEDORES'!$A:$N,11,0)</f>
        <v>59.599.555/0001-44</v>
      </c>
      <c r="W1907" t="str">
        <f>VLOOKUP(Tabela1[[#This Row],[CNPJ]],'[1]BASE FORNECEDORES'!$K:$R,8,0)</f>
        <v>DISSOLTEX IND QUIMICA LTDA</v>
      </c>
      <c r="X1907">
        <v>85380</v>
      </c>
      <c r="Y1907" t="str">
        <f>VLOOKUP(Tabela1[[#This Row],[CÓD PRODUTO ]],[1]fornnecedor!$A:$G,7,0)</f>
        <v>TINTA EM PÓ</v>
      </c>
      <c r="Z1907">
        <v>109324</v>
      </c>
      <c r="AA1907" t="str">
        <f>Tabela1[[#This Row],[DESCRIÇÃO]]</f>
        <v>DISSOLTEX IND QUIMICA LTDA</v>
      </c>
    </row>
    <row r="1908" spans="1:27" x14ac:dyDescent="0.3">
      <c r="A1908" t="s">
        <v>5643</v>
      </c>
      <c r="B1908" t="s">
        <v>819</v>
      </c>
      <c r="C1908" s="1">
        <v>46059</v>
      </c>
      <c r="D1908" s="2">
        <v>4000485320</v>
      </c>
      <c r="E1908" t="s">
        <v>4940</v>
      </c>
      <c r="G1908" t="s">
        <v>549</v>
      </c>
      <c r="H1908" t="s">
        <v>24</v>
      </c>
      <c r="I1908">
        <v>399.89</v>
      </c>
      <c r="J1908">
        <v>20</v>
      </c>
      <c r="K1908">
        <v>0</v>
      </c>
      <c r="L1908" s="3">
        <v>7997.87</v>
      </c>
      <c r="M1908">
        <v>259.93</v>
      </c>
      <c r="N1908">
        <v>0</v>
      </c>
      <c r="O1908">
        <v>0</v>
      </c>
      <c r="P1908">
        <v>0</v>
      </c>
      <c r="Q1908">
        <v>0</v>
      </c>
      <c r="R1908">
        <v>319.92</v>
      </c>
      <c r="S1908">
        <v>0</v>
      </c>
      <c r="T1908" s="3">
        <v>8257.7999999999993</v>
      </c>
      <c r="U1908">
        <v>11000430</v>
      </c>
      <c r="V1908" t="str">
        <f>VLOOKUP(Tabela1[[#This Row],[CÓD FORNECEDOR]],'[1]BASE FORNECEDORES'!$A:$N,11,0)</f>
        <v>59.599.555/0001-44</v>
      </c>
      <c r="W1908" t="str">
        <f>VLOOKUP(Tabela1[[#This Row],[CNPJ]],'[1]BASE FORNECEDORES'!$K:$R,8,0)</f>
        <v>DISSOLTEX IND QUIMICA LTDA</v>
      </c>
      <c r="X1908">
        <v>85320</v>
      </c>
      <c r="Y1908" t="str">
        <f>VLOOKUP(Tabela1[[#This Row],[CÓD PRODUTO ]],[1]fornnecedor!$A:$G,7,0)</f>
        <v>TINTA EM PÓ</v>
      </c>
      <c r="Z1908">
        <v>109324</v>
      </c>
      <c r="AA1908" t="str">
        <f>Tabela1[[#This Row],[DESCRIÇÃO]]</f>
        <v>DISSOLTEX IND QUIMICA LTDA</v>
      </c>
    </row>
    <row r="1909" spans="1:27" x14ac:dyDescent="0.3">
      <c r="A1909" t="s">
        <v>5643</v>
      </c>
      <c r="B1909" t="s">
        <v>819</v>
      </c>
      <c r="C1909" s="1">
        <v>46059</v>
      </c>
      <c r="D1909" s="2">
        <v>4000485397</v>
      </c>
      <c r="E1909" t="s">
        <v>4507</v>
      </c>
      <c r="G1909" t="s">
        <v>549</v>
      </c>
      <c r="H1909" t="s">
        <v>24</v>
      </c>
      <c r="I1909">
        <v>420.71</v>
      </c>
      <c r="J1909">
        <v>8</v>
      </c>
      <c r="K1909">
        <v>0</v>
      </c>
      <c r="L1909" s="3">
        <v>3365.68</v>
      </c>
      <c r="M1909">
        <v>109.39</v>
      </c>
      <c r="N1909">
        <v>0</v>
      </c>
      <c r="O1909">
        <v>0</v>
      </c>
      <c r="P1909">
        <v>0</v>
      </c>
      <c r="Q1909">
        <v>0</v>
      </c>
      <c r="R1909">
        <v>134.63</v>
      </c>
      <c r="S1909">
        <v>0</v>
      </c>
      <c r="T1909" s="3">
        <v>3475.07</v>
      </c>
      <c r="U1909">
        <v>11000430</v>
      </c>
      <c r="V1909" t="str">
        <f>VLOOKUP(Tabela1[[#This Row],[CÓD FORNECEDOR]],'[1]BASE FORNECEDORES'!$A:$N,11,0)</f>
        <v>59.599.555/0001-44</v>
      </c>
      <c r="W1909" t="str">
        <f>VLOOKUP(Tabela1[[#This Row],[CNPJ]],'[1]BASE FORNECEDORES'!$K:$R,8,0)</f>
        <v>DISSOLTEX IND QUIMICA LTDA</v>
      </c>
      <c r="X1909">
        <v>85397</v>
      </c>
      <c r="Y1909" t="str">
        <f>VLOOKUP(Tabela1[[#This Row],[CÓD PRODUTO ]],[1]fornnecedor!$A:$G,7,0)</f>
        <v>TINTA EM PÓ</v>
      </c>
      <c r="Z1909">
        <v>109324</v>
      </c>
      <c r="AA1909" t="str">
        <f>Tabela1[[#This Row],[DESCRIÇÃO]]</f>
        <v>DISSOLTEX IND QUIMICA LTDA</v>
      </c>
    </row>
    <row r="1910" spans="1:27" x14ac:dyDescent="0.3">
      <c r="A1910" t="s">
        <v>5644</v>
      </c>
      <c r="B1910" t="s">
        <v>819</v>
      </c>
      <c r="C1910" s="1">
        <v>46078</v>
      </c>
      <c r="D1910" s="2">
        <v>4000485319</v>
      </c>
      <c r="E1910" t="s">
        <v>4956</v>
      </c>
      <c r="G1910" t="s">
        <v>549</v>
      </c>
      <c r="H1910" t="s">
        <v>24</v>
      </c>
      <c r="I1910" s="3">
        <v>1043.6199999999999</v>
      </c>
      <c r="J1910">
        <v>2</v>
      </c>
      <c r="K1910">
        <v>0</v>
      </c>
      <c r="L1910" s="3">
        <v>2087.2399999999998</v>
      </c>
      <c r="M1910">
        <v>67.84</v>
      </c>
      <c r="N1910">
        <v>0</v>
      </c>
      <c r="O1910">
        <v>0</v>
      </c>
      <c r="P1910">
        <v>0</v>
      </c>
      <c r="Q1910">
        <v>0</v>
      </c>
      <c r="R1910">
        <v>83.49</v>
      </c>
      <c r="S1910">
        <v>0</v>
      </c>
      <c r="T1910" s="3">
        <v>2155.08</v>
      </c>
      <c r="U1910">
        <v>11000430</v>
      </c>
      <c r="V1910" t="str">
        <f>VLOOKUP(Tabela1[[#This Row],[CÓD FORNECEDOR]],'[1]BASE FORNECEDORES'!$A:$N,11,0)</f>
        <v>59.599.555/0001-44</v>
      </c>
      <c r="W1910" t="str">
        <f>VLOOKUP(Tabela1[[#This Row],[CNPJ]],'[1]BASE FORNECEDORES'!$K:$R,8,0)</f>
        <v>DISSOLTEX IND QUIMICA LTDA</v>
      </c>
      <c r="X1910">
        <v>85319</v>
      </c>
      <c r="Y1910" t="str">
        <f>VLOOKUP(Tabela1[[#This Row],[CÓD PRODUTO ]],[1]fornnecedor!$A:$G,7,0)</f>
        <v>TINTA EM PÓ</v>
      </c>
      <c r="Z1910">
        <v>109695</v>
      </c>
      <c r="AA1910" t="str">
        <f>Tabela1[[#This Row],[DESCRIÇÃO]]</f>
        <v>DISSOLTEX IND QUIMICA LTDA</v>
      </c>
    </row>
    <row r="1911" spans="1:27" x14ac:dyDescent="0.3">
      <c r="A1911" t="s">
        <v>5644</v>
      </c>
      <c r="B1911" t="s">
        <v>819</v>
      </c>
      <c r="C1911" s="1">
        <v>46078</v>
      </c>
      <c r="D1911" s="2">
        <v>4000485324</v>
      </c>
      <c r="E1911" t="s">
        <v>825</v>
      </c>
      <c r="G1911" t="s">
        <v>549</v>
      </c>
      <c r="H1911" t="s">
        <v>24</v>
      </c>
      <c r="I1911">
        <v>379.23</v>
      </c>
      <c r="J1911">
        <v>6</v>
      </c>
      <c r="K1911">
        <v>0</v>
      </c>
      <c r="L1911" s="3">
        <v>2275.35</v>
      </c>
      <c r="M1911">
        <v>73.94</v>
      </c>
      <c r="N1911">
        <v>0</v>
      </c>
      <c r="O1911">
        <v>0</v>
      </c>
      <c r="P1911">
        <v>0</v>
      </c>
      <c r="Q1911">
        <v>0</v>
      </c>
      <c r="R1911">
        <v>91.01</v>
      </c>
      <c r="S1911">
        <v>0</v>
      </c>
      <c r="T1911" s="3">
        <v>2349.29</v>
      </c>
      <c r="U1911">
        <v>11000430</v>
      </c>
      <c r="V1911" t="str">
        <f>VLOOKUP(Tabela1[[#This Row],[CÓD FORNECEDOR]],'[1]BASE FORNECEDORES'!$A:$N,11,0)</f>
        <v>59.599.555/0001-44</v>
      </c>
      <c r="W1911" t="str">
        <f>VLOOKUP(Tabela1[[#This Row],[CNPJ]],'[1]BASE FORNECEDORES'!$K:$R,8,0)</f>
        <v>DISSOLTEX IND QUIMICA LTDA</v>
      </c>
      <c r="X1911">
        <v>85324</v>
      </c>
      <c r="Y1911" t="str">
        <f>VLOOKUP(Tabela1[[#This Row],[CÓD PRODUTO ]],[1]fornnecedor!$A:$G,7,0)</f>
        <v>TINTA EM PÓ</v>
      </c>
      <c r="Z1911">
        <v>109695</v>
      </c>
      <c r="AA1911" t="str">
        <f>Tabela1[[#This Row],[DESCRIÇÃO]]</f>
        <v>DISSOLTEX IND QUIMICA LTDA</v>
      </c>
    </row>
    <row r="1912" spans="1:27" x14ac:dyDescent="0.3">
      <c r="A1912" t="s">
        <v>827</v>
      </c>
      <c r="B1912" t="s">
        <v>828</v>
      </c>
      <c r="C1912" s="1">
        <v>46038</v>
      </c>
      <c r="D1912" s="2">
        <v>3002085344</v>
      </c>
      <c r="E1912" t="s">
        <v>829</v>
      </c>
      <c r="G1912" t="s">
        <v>830</v>
      </c>
      <c r="H1912" t="s">
        <v>24</v>
      </c>
      <c r="I1912">
        <v>26</v>
      </c>
      <c r="J1912">
        <v>120</v>
      </c>
      <c r="K1912">
        <v>0</v>
      </c>
      <c r="L1912" s="3">
        <v>3120</v>
      </c>
      <c r="M1912">
        <v>40.56</v>
      </c>
      <c r="N1912">
        <v>0</v>
      </c>
      <c r="O1912">
        <v>0</v>
      </c>
      <c r="P1912">
        <v>0</v>
      </c>
      <c r="Q1912">
        <v>0</v>
      </c>
      <c r="R1912">
        <v>374.4</v>
      </c>
      <c r="S1912">
        <v>0</v>
      </c>
      <c r="T1912" s="3">
        <v>3160.56</v>
      </c>
      <c r="U1912">
        <v>11000432</v>
      </c>
      <c r="V1912" t="str">
        <f>VLOOKUP(Tabela1[[#This Row],[CÓD FORNECEDOR]],'[1]BASE FORNECEDORES'!$A:$N,11,0)</f>
        <v>35.711.701/0001-13</v>
      </c>
      <c r="W1912" t="str">
        <f>VLOOKUP(Tabela1[[#This Row],[CNPJ]],'[1]BASE FORNECEDORES'!$K:$R,8,0)</f>
        <v>MARTELENA ALMEIDA INDUSTRIA E COMERCIO DE TINTAS EIRELI</v>
      </c>
      <c r="X1912">
        <v>85344</v>
      </c>
      <c r="Y1912" t="str">
        <f>VLOOKUP(Tabela1[[#This Row],[CÓD PRODUTO ]],[1]fornnecedor!$A:$G,7,0)</f>
        <v>MASSA CORRIDA / ACRÍLICA</v>
      </c>
      <c r="Z1912">
        <v>4128</v>
      </c>
      <c r="AA1912" t="str">
        <f>Tabela1[[#This Row],[DESCRIÇÃO]]</f>
        <v>MARTELENA ALMEIDA INDUSTRIA E COMERCIO DE TINTAS EIRELI</v>
      </c>
    </row>
    <row r="1913" spans="1:27" x14ac:dyDescent="0.3">
      <c r="A1913" t="s">
        <v>827</v>
      </c>
      <c r="B1913" t="s">
        <v>828</v>
      </c>
      <c r="C1913" s="1">
        <v>46038</v>
      </c>
      <c r="D1913" s="2">
        <v>3002385584</v>
      </c>
      <c r="E1913" t="s">
        <v>831</v>
      </c>
      <c r="F1913" t="s">
        <v>64</v>
      </c>
      <c r="G1913" t="s">
        <v>830</v>
      </c>
      <c r="H1913" t="s">
        <v>24</v>
      </c>
      <c r="I1913">
        <v>47.77</v>
      </c>
      <c r="J1913">
        <v>120</v>
      </c>
      <c r="K1913">
        <v>0</v>
      </c>
      <c r="L1913" s="3">
        <v>5732.4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 s="3">
        <v>5732.4</v>
      </c>
      <c r="U1913">
        <v>11000432</v>
      </c>
      <c r="V1913" t="str">
        <f>VLOOKUP(Tabela1[[#This Row],[CÓD FORNECEDOR]],'[1]BASE FORNECEDORES'!$A:$N,11,0)</f>
        <v>35.711.701/0001-13</v>
      </c>
      <c r="W1913" t="str">
        <f>VLOOKUP(Tabela1[[#This Row],[CNPJ]],'[1]BASE FORNECEDORES'!$K:$R,8,0)</f>
        <v>MARTELENA ALMEIDA INDUSTRIA E COMERCIO DE TINTAS EIRELI</v>
      </c>
      <c r="X1913">
        <v>85584</v>
      </c>
      <c r="Y1913" t="str">
        <f>VLOOKUP(Tabela1[[#This Row],[CÓD PRODUTO ]],[1]fornnecedor!$A:$G,7,0)</f>
        <v>TEXTURA</v>
      </c>
      <c r="Z1913">
        <v>4128</v>
      </c>
      <c r="AA1913" t="str">
        <f>Tabela1[[#This Row],[DESCRIÇÃO]]</f>
        <v>MARTELENA ALMEIDA INDUSTRIA E COMERCIO DE TINTAS EIRELI</v>
      </c>
    </row>
    <row r="1914" spans="1:27" x14ac:dyDescent="0.3">
      <c r="A1914" t="s">
        <v>827</v>
      </c>
      <c r="B1914" t="s">
        <v>828</v>
      </c>
      <c r="C1914" s="1">
        <v>46038</v>
      </c>
      <c r="D1914" s="2">
        <v>3002385359</v>
      </c>
      <c r="E1914" t="s">
        <v>832</v>
      </c>
      <c r="G1914" t="s">
        <v>830</v>
      </c>
      <c r="H1914" t="s">
        <v>24</v>
      </c>
      <c r="I1914">
        <v>47.77</v>
      </c>
      <c r="J1914">
        <v>30</v>
      </c>
      <c r="K1914">
        <v>0</v>
      </c>
      <c r="L1914" s="3">
        <v>1433.1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 s="3">
        <v>1433.1</v>
      </c>
      <c r="U1914">
        <v>11000432</v>
      </c>
      <c r="V1914" t="str">
        <f>VLOOKUP(Tabela1[[#This Row],[CÓD FORNECEDOR]],'[1]BASE FORNECEDORES'!$A:$N,11,0)</f>
        <v>35.711.701/0001-13</v>
      </c>
      <c r="W1914" t="str">
        <f>VLOOKUP(Tabela1[[#This Row],[CNPJ]],'[1]BASE FORNECEDORES'!$K:$R,8,0)</f>
        <v>MARTELENA ALMEIDA INDUSTRIA E COMERCIO DE TINTAS EIRELI</v>
      </c>
      <c r="X1914">
        <v>85359</v>
      </c>
      <c r="Y1914" t="str">
        <f>VLOOKUP(Tabela1[[#This Row],[CÓD PRODUTO ]],[1]fornnecedor!$A:$G,7,0)</f>
        <v>TEXTURA</v>
      </c>
      <c r="Z1914">
        <v>4128</v>
      </c>
      <c r="AA1914" t="str">
        <f>Tabela1[[#This Row],[DESCRIÇÃO]]</f>
        <v>MARTELENA ALMEIDA INDUSTRIA E COMERCIO DE TINTAS EIRELI</v>
      </c>
    </row>
    <row r="1915" spans="1:27" x14ac:dyDescent="0.3">
      <c r="A1915" t="s">
        <v>827</v>
      </c>
      <c r="B1915" t="s">
        <v>828</v>
      </c>
      <c r="C1915" s="1">
        <v>46038</v>
      </c>
      <c r="D1915" s="2">
        <v>3002387104</v>
      </c>
      <c r="E1915" t="s">
        <v>833</v>
      </c>
      <c r="G1915" t="s">
        <v>830</v>
      </c>
      <c r="H1915" t="s">
        <v>24</v>
      </c>
      <c r="I1915">
        <v>47.77</v>
      </c>
      <c r="J1915">
        <v>20</v>
      </c>
      <c r="K1915">
        <v>0</v>
      </c>
      <c r="L1915">
        <v>955.4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955.4</v>
      </c>
      <c r="U1915">
        <v>11000432</v>
      </c>
      <c r="V1915" t="str">
        <f>VLOOKUP(Tabela1[[#This Row],[CÓD FORNECEDOR]],'[1]BASE FORNECEDORES'!$A:$N,11,0)</f>
        <v>35.711.701/0001-13</v>
      </c>
      <c r="W1915" t="str">
        <f>VLOOKUP(Tabela1[[#This Row],[CNPJ]],'[1]BASE FORNECEDORES'!$K:$R,8,0)</f>
        <v>MARTELENA ALMEIDA INDUSTRIA E COMERCIO DE TINTAS EIRELI</v>
      </c>
      <c r="X1915">
        <v>87104</v>
      </c>
      <c r="Y1915" t="str">
        <f>VLOOKUP(Tabela1[[#This Row],[CÓD PRODUTO ]],[1]fornnecedor!$A:$G,7,0)</f>
        <v>TEXTURA</v>
      </c>
      <c r="Z1915">
        <v>4128</v>
      </c>
      <c r="AA1915" t="str">
        <f>Tabela1[[#This Row],[DESCRIÇÃO]]</f>
        <v>MARTELENA ALMEIDA INDUSTRIA E COMERCIO DE TINTAS EIRELI</v>
      </c>
    </row>
    <row r="1916" spans="1:27" x14ac:dyDescent="0.3">
      <c r="A1916" t="s">
        <v>827</v>
      </c>
      <c r="B1916" t="s">
        <v>828</v>
      </c>
      <c r="C1916" s="1">
        <v>46038</v>
      </c>
      <c r="D1916" s="2">
        <v>3000185346</v>
      </c>
      <c r="E1916" t="s">
        <v>834</v>
      </c>
      <c r="G1916" t="s">
        <v>830</v>
      </c>
      <c r="H1916" t="s">
        <v>24</v>
      </c>
      <c r="I1916">
        <v>43.58</v>
      </c>
      <c r="J1916">
        <v>10</v>
      </c>
      <c r="K1916">
        <v>0</v>
      </c>
      <c r="L1916">
        <v>435.8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435.8</v>
      </c>
      <c r="U1916">
        <v>11000432</v>
      </c>
      <c r="V1916" t="str">
        <f>VLOOKUP(Tabela1[[#This Row],[CÓD FORNECEDOR]],'[1]BASE FORNECEDORES'!$A:$N,11,0)</f>
        <v>35.711.701/0001-13</v>
      </c>
      <c r="W1916" t="str">
        <f>VLOOKUP(Tabela1[[#This Row],[CNPJ]],'[1]BASE FORNECEDORES'!$K:$R,8,0)</f>
        <v>MARTELENA ALMEIDA INDUSTRIA E COMERCIO DE TINTAS EIRELI</v>
      </c>
      <c r="X1916">
        <v>85346</v>
      </c>
      <c r="Y1916" t="str">
        <f>VLOOKUP(Tabela1[[#This Row],[CÓD PRODUTO ]],[1]fornnecedor!$A:$G,7,0)</f>
        <v>TINTA PAREDE</v>
      </c>
      <c r="Z1916">
        <v>4128</v>
      </c>
      <c r="AA1916" t="str">
        <f>Tabela1[[#This Row],[DESCRIÇÃO]]</f>
        <v>MARTELENA ALMEIDA INDUSTRIA E COMERCIO DE TINTAS EIRELI</v>
      </c>
    </row>
    <row r="1917" spans="1:27" x14ac:dyDescent="0.3">
      <c r="A1917" t="s">
        <v>827</v>
      </c>
      <c r="B1917" t="s">
        <v>828</v>
      </c>
      <c r="C1917" s="1">
        <v>46038</v>
      </c>
      <c r="D1917" s="2">
        <v>3000185345</v>
      </c>
      <c r="E1917" t="s">
        <v>835</v>
      </c>
      <c r="G1917" t="s">
        <v>830</v>
      </c>
      <c r="H1917" t="s">
        <v>24</v>
      </c>
      <c r="I1917">
        <v>43.58</v>
      </c>
      <c r="J1917">
        <v>20</v>
      </c>
      <c r="K1917">
        <v>0</v>
      </c>
      <c r="L1917">
        <v>871.6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871.6</v>
      </c>
      <c r="U1917">
        <v>11000432</v>
      </c>
      <c r="V1917" t="str">
        <f>VLOOKUP(Tabela1[[#This Row],[CÓD FORNECEDOR]],'[1]BASE FORNECEDORES'!$A:$N,11,0)</f>
        <v>35.711.701/0001-13</v>
      </c>
      <c r="W1917" t="str">
        <f>VLOOKUP(Tabela1[[#This Row],[CNPJ]],'[1]BASE FORNECEDORES'!$K:$R,8,0)</f>
        <v>MARTELENA ALMEIDA INDUSTRIA E COMERCIO DE TINTAS EIRELI</v>
      </c>
      <c r="X1917">
        <v>85345</v>
      </c>
      <c r="Y1917" t="str">
        <f>VLOOKUP(Tabela1[[#This Row],[CÓD PRODUTO ]],[1]fornnecedor!$A:$G,7,0)</f>
        <v>TINTA PAREDE</v>
      </c>
      <c r="Z1917">
        <v>4128</v>
      </c>
      <c r="AA1917" t="str">
        <f>Tabela1[[#This Row],[DESCRIÇÃO]]</f>
        <v>MARTELENA ALMEIDA INDUSTRIA E COMERCIO DE TINTAS EIRELI</v>
      </c>
    </row>
    <row r="1918" spans="1:27" x14ac:dyDescent="0.3">
      <c r="A1918" t="s">
        <v>5645</v>
      </c>
      <c r="B1918" t="s">
        <v>828</v>
      </c>
      <c r="C1918" s="1">
        <v>46072</v>
      </c>
      <c r="D1918" s="2">
        <v>3002085344</v>
      </c>
      <c r="E1918" t="s">
        <v>829</v>
      </c>
      <c r="G1918" t="s">
        <v>830</v>
      </c>
      <c r="H1918" t="s">
        <v>24</v>
      </c>
      <c r="I1918">
        <v>26</v>
      </c>
      <c r="J1918">
        <v>135</v>
      </c>
      <c r="K1918">
        <v>0</v>
      </c>
      <c r="L1918" s="3">
        <v>3510</v>
      </c>
      <c r="M1918">
        <v>45.63</v>
      </c>
      <c r="N1918">
        <v>0</v>
      </c>
      <c r="O1918">
        <v>0</v>
      </c>
      <c r="P1918">
        <v>0</v>
      </c>
      <c r="Q1918">
        <v>0</v>
      </c>
      <c r="R1918">
        <v>421.2</v>
      </c>
      <c r="S1918">
        <v>0</v>
      </c>
      <c r="T1918" s="3">
        <v>3555.63</v>
      </c>
      <c r="U1918">
        <v>11000432</v>
      </c>
      <c r="V1918" t="str">
        <f>VLOOKUP(Tabela1[[#This Row],[CÓD FORNECEDOR]],'[1]BASE FORNECEDORES'!$A:$N,11,0)</f>
        <v>35.711.701/0001-13</v>
      </c>
      <c r="W1918" t="str">
        <f>VLOOKUP(Tabela1[[#This Row],[CNPJ]],'[1]BASE FORNECEDORES'!$K:$R,8,0)</f>
        <v>MARTELENA ALMEIDA INDUSTRIA E COMERCIO DE TINTAS EIRELI</v>
      </c>
      <c r="X1918">
        <v>85344</v>
      </c>
      <c r="Y1918" t="str">
        <f>VLOOKUP(Tabela1[[#This Row],[CÓD PRODUTO ]],[1]fornnecedor!$A:$G,7,0)</f>
        <v>MASSA CORRIDA / ACRÍLICA</v>
      </c>
      <c r="Z1918">
        <v>4174</v>
      </c>
      <c r="AA1918" t="str">
        <f>Tabela1[[#This Row],[DESCRIÇÃO]]</f>
        <v>MARTELENA ALMEIDA INDUSTRIA E COMERCIO DE TINTAS EIRELI</v>
      </c>
    </row>
    <row r="1919" spans="1:27" x14ac:dyDescent="0.3">
      <c r="A1919" t="s">
        <v>5645</v>
      </c>
      <c r="B1919" t="s">
        <v>828</v>
      </c>
      <c r="C1919" s="1">
        <v>46072</v>
      </c>
      <c r="D1919" s="2">
        <v>3002387186</v>
      </c>
      <c r="E1919" t="s">
        <v>5431</v>
      </c>
      <c r="G1919" t="s">
        <v>830</v>
      </c>
      <c r="H1919" t="s">
        <v>24</v>
      </c>
      <c r="I1919">
        <v>47.77</v>
      </c>
      <c r="J1919">
        <v>30</v>
      </c>
      <c r="K1919">
        <v>0</v>
      </c>
      <c r="L1919" s="3">
        <v>1433.1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 s="3">
        <v>1433.1</v>
      </c>
      <c r="U1919">
        <v>11000432</v>
      </c>
      <c r="V1919" t="str">
        <f>VLOOKUP(Tabela1[[#This Row],[CÓD FORNECEDOR]],'[1]BASE FORNECEDORES'!$A:$N,11,0)</f>
        <v>35.711.701/0001-13</v>
      </c>
      <c r="W1919" t="str">
        <f>VLOOKUP(Tabela1[[#This Row],[CNPJ]],'[1]BASE FORNECEDORES'!$K:$R,8,0)</f>
        <v>MARTELENA ALMEIDA INDUSTRIA E COMERCIO DE TINTAS EIRELI</v>
      </c>
      <c r="X1919">
        <v>87186</v>
      </c>
      <c r="Y1919" t="str">
        <f>VLOOKUP(Tabela1[[#This Row],[CÓD PRODUTO ]],[1]fornnecedor!$A:$G,7,0)</f>
        <v>TEXTURA</v>
      </c>
      <c r="Z1919">
        <v>4174</v>
      </c>
      <c r="AA1919" t="str">
        <f>Tabela1[[#This Row],[DESCRIÇÃO]]</f>
        <v>MARTELENA ALMEIDA INDUSTRIA E COMERCIO DE TINTAS EIRELI</v>
      </c>
    </row>
    <row r="1920" spans="1:27" x14ac:dyDescent="0.3">
      <c r="A1920" t="s">
        <v>5645</v>
      </c>
      <c r="B1920" t="s">
        <v>828</v>
      </c>
      <c r="C1920" s="1">
        <v>46072</v>
      </c>
      <c r="D1920" s="2">
        <v>3002385341</v>
      </c>
      <c r="E1920" t="s">
        <v>2690</v>
      </c>
      <c r="G1920" t="s">
        <v>830</v>
      </c>
      <c r="H1920" t="s">
        <v>24</v>
      </c>
      <c r="I1920">
        <v>47.77</v>
      </c>
      <c r="J1920">
        <v>70</v>
      </c>
      <c r="K1920">
        <v>0</v>
      </c>
      <c r="L1920" s="3">
        <v>3343.9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 s="3">
        <v>3343.9</v>
      </c>
      <c r="U1920">
        <v>11000432</v>
      </c>
      <c r="V1920" t="str">
        <f>VLOOKUP(Tabela1[[#This Row],[CÓD FORNECEDOR]],'[1]BASE FORNECEDORES'!$A:$N,11,0)</f>
        <v>35.711.701/0001-13</v>
      </c>
      <c r="W1920" t="str">
        <f>VLOOKUP(Tabela1[[#This Row],[CNPJ]],'[1]BASE FORNECEDORES'!$K:$R,8,0)</f>
        <v>MARTELENA ALMEIDA INDUSTRIA E COMERCIO DE TINTAS EIRELI</v>
      </c>
      <c r="X1920">
        <v>85341</v>
      </c>
      <c r="Y1920" t="str">
        <f>VLOOKUP(Tabela1[[#This Row],[CÓD PRODUTO ]],[1]fornnecedor!$A:$G,7,0)</f>
        <v>TEXTURA</v>
      </c>
      <c r="Z1920">
        <v>4174</v>
      </c>
      <c r="AA1920" t="str">
        <f>Tabela1[[#This Row],[DESCRIÇÃO]]</f>
        <v>MARTELENA ALMEIDA INDUSTRIA E COMERCIO DE TINTAS EIRELI</v>
      </c>
    </row>
    <row r="1921" spans="1:27" x14ac:dyDescent="0.3">
      <c r="A1921" t="s">
        <v>5645</v>
      </c>
      <c r="B1921" t="s">
        <v>828</v>
      </c>
      <c r="C1921" s="1">
        <v>46072</v>
      </c>
      <c r="D1921" s="2">
        <v>3002387104</v>
      </c>
      <c r="E1921" t="s">
        <v>833</v>
      </c>
      <c r="G1921" t="s">
        <v>830</v>
      </c>
      <c r="H1921" t="s">
        <v>24</v>
      </c>
      <c r="I1921">
        <v>47.77</v>
      </c>
      <c r="J1921">
        <v>20</v>
      </c>
      <c r="K1921">
        <v>0</v>
      </c>
      <c r="L1921">
        <v>955.4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955.4</v>
      </c>
      <c r="U1921">
        <v>11000432</v>
      </c>
      <c r="V1921" t="str">
        <f>VLOOKUP(Tabela1[[#This Row],[CÓD FORNECEDOR]],'[1]BASE FORNECEDORES'!$A:$N,11,0)</f>
        <v>35.711.701/0001-13</v>
      </c>
      <c r="W1921" t="str">
        <f>VLOOKUP(Tabela1[[#This Row],[CNPJ]],'[1]BASE FORNECEDORES'!$K:$R,8,0)</f>
        <v>MARTELENA ALMEIDA INDUSTRIA E COMERCIO DE TINTAS EIRELI</v>
      </c>
      <c r="X1921">
        <v>87104</v>
      </c>
      <c r="Y1921" t="str">
        <f>VLOOKUP(Tabela1[[#This Row],[CÓD PRODUTO ]],[1]fornnecedor!$A:$G,7,0)</f>
        <v>TEXTURA</v>
      </c>
      <c r="Z1921">
        <v>4174</v>
      </c>
      <c r="AA1921" t="str">
        <f>Tabela1[[#This Row],[DESCRIÇÃO]]</f>
        <v>MARTELENA ALMEIDA INDUSTRIA E COMERCIO DE TINTAS EIRELI</v>
      </c>
    </row>
    <row r="1922" spans="1:27" x14ac:dyDescent="0.3">
      <c r="A1922" t="s">
        <v>5645</v>
      </c>
      <c r="B1922" t="s">
        <v>828</v>
      </c>
      <c r="C1922" s="1">
        <v>46072</v>
      </c>
      <c r="D1922" s="2">
        <v>3000185345</v>
      </c>
      <c r="E1922" t="s">
        <v>835</v>
      </c>
      <c r="G1922" t="s">
        <v>830</v>
      </c>
      <c r="H1922" t="s">
        <v>24</v>
      </c>
      <c r="I1922">
        <v>43.58</v>
      </c>
      <c r="J1922">
        <v>30</v>
      </c>
      <c r="K1922">
        <v>0</v>
      </c>
      <c r="L1922" s="3">
        <v>1307.4000000000001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s="3">
        <v>1307.4000000000001</v>
      </c>
      <c r="U1922">
        <v>11000432</v>
      </c>
      <c r="V1922" t="str">
        <f>VLOOKUP(Tabela1[[#This Row],[CÓD FORNECEDOR]],'[1]BASE FORNECEDORES'!$A:$N,11,0)</f>
        <v>35.711.701/0001-13</v>
      </c>
      <c r="W1922" t="str">
        <f>VLOOKUP(Tabela1[[#This Row],[CNPJ]],'[1]BASE FORNECEDORES'!$K:$R,8,0)</f>
        <v>MARTELENA ALMEIDA INDUSTRIA E COMERCIO DE TINTAS EIRELI</v>
      </c>
      <c r="X1922">
        <v>85345</v>
      </c>
      <c r="Y1922" t="str">
        <f>VLOOKUP(Tabela1[[#This Row],[CÓD PRODUTO ]],[1]fornnecedor!$A:$G,7,0)</f>
        <v>TINTA PAREDE</v>
      </c>
      <c r="Z1922">
        <v>4174</v>
      </c>
      <c r="AA1922" t="str">
        <f>Tabela1[[#This Row],[DESCRIÇÃO]]</f>
        <v>MARTELENA ALMEIDA INDUSTRIA E COMERCIO DE TINTAS EIRELI</v>
      </c>
    </row>
    <row r="1923" spans="1:27" x14ac:dyDescent="0.3">
      <c r="A1923" t="s">
        <v>5645</v>
      </c>
      <c r="B1923" t="s">
        <v>828</v>
      </c>
      <c r="C1923" s="1">
        <v>46072</v>
      </c>
      <c r="D1923" s="2">
        <v>3000185346</v>
      </c>
      <c r="E1923" t="s">
        <v>834</v>
      </c>
      <c r="G1923" t="s">
        <v>830</v>
      </c>
      <c r="H1923" t="s">
        <v>24</v>
      </c>
      <c r="I1923">
        <v>43.58</v>
      </c>
      <c r="J1923">
        <v>10</v>
      </c>
      <c r="K1923">
        <v>0</v>
      </c>
      <c r="L1923">
        <v>435.8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435.8</v>
      </c>
      <c r="U1923">
        <v>11000432</v>
      </c>
      <c r="V1923" t="str">
        <f>VLOOKUP(Tabela1[[#This Row],[CÓD FORNECEDOR]],'[1]BASE FORNECEDORES'!$A:$N,11,0)</f>
        <v>35.711.701/0001-13</v>
      </c>
      <c r="W1923" t="str">
        <f>VLOOKUP(Tabela1[[#This Row],[CNPJ]],'[1]BASE FORNECEDORES'!$K:$R,8,0)</f>
        <v>MARTELENA ALMEIDA INDUSTRIA E COMERCIO DE TINTAS EIRELI</v>
      </c>
      <c r="X1923">
        <v>85346</v>
      </c>
      <c r="Y1923" t="str">
        <f>VLOOKUP(Tabela1[[#This Row],[CÓD PRODUTO ]],[1]fornnecedor!$A:$G,7,0)</f>
        <v>TINTA PAREDE</v>
      </c>
      <c r="Z1923">
        <v>4174</v>
      </c>
      <c r="AA1923" t="str">
        <f>Tabela1[[#This Row],[DESCRIÇÃO]]</f>
        <v>MARTELENA ALMEIDA INDUSTRIA E COMERCIO DE TINTAS EIRELI</v>
      </c>
    </row>
    <row r="1924" spans="1:27" x14ac:dyDescent="0.3">
      <c r="A1924" t="s">
        <v>5645</v>
      </c>
      <c r="B1924" t="s">
        <v>828</v>
      </c>
      <c r="C1924" s="1">
        <v>46072</v>
      </c>
      <c r="D1924" s="2">
        <v>3002387185</v>
      </c>
      <c r="E1924" t="s">
        <v>5430</v>
      </c>
      <c r="G1924" t="s">
        <v>830</v>
      </c>
      <c r="H1924" t="s">
        <v>24</v>
      </c>
      <c r="I1924">
        <v>47.77</v>
      </c>
      <c r="J1924">
        <v>30</v>
      </c>
      <c r="K1924">
        <v>0</v>
      </c>
      <c r="L1924" s="3">
        <v>1433.1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 s="3">
        <v>1433.1</v>
      </c>
      <c r="U1924">
        <v>11000432</v>
      </c>
      <c r="V1924" t="str">
        <f>VLOOKUP(Tabela1[[#This Row],[CÓD FORNECEDOR]],'[1]BASE FORNECEDORES'!$A:$N,11,0)</f>
        <v>35.711.701/0001-13</v>
      </c>
      <c r="W1924" t="str">
        <f>VLOOKUP(Tabela1[[#This Row],[CNPJ]],'[1]BASE FORNECEDORES'!$K:$R,8,0)</f>
        <v>MARTELENA ALMEIDA INDUSTRIA E COMERCIO DE TINTAS EIRELI</v>
      </c>
      <c r="X1924">
        <v>87185</v>
      </c>
      <c r="Y1924" t="str">
        <f>VLOOKUP(Tabela1[[#This Row],[CÓD PRODUTO ]],[1]fornnecedor!$A:$G,7,0)</f>
        <v>TEXTURA</v>
      </c>
      <c r="Z1924">
        <v>4174</v>
      </c>
      <c r="AA1924" t="str">
        <f>Tabela1[[#This Row],[DESCRIÇÃO]]</f>
        <v>MARTELENA ALMEIDA INDUSTRIA E COMERCIO DE TINTAS EIRELI</v>
      </c>
    </row>
    <row r="1925" spans="1:27" x14ac:dyDescent="0.3">
      <c r="A1925" t="s">
        <v>5379</v>
      </c>
      <c r="B1925" t="s">
        <v>5380</v>
      </c>
      <c r="C1925" s="1">
        <v>46049</v>
      </c>
      <c r="D1925" s="2">
        <v>2003023580</v>
      </c>
      <c r="E1925" t="s">
        <v>4667</v>
      </c>
      <c r="G1925" t="s">
        <v>1394</v>
      </c>
      <c r="H1925" t="s">
        <v>24</v>
      </c>
      <c r="I1925">
        <v>0.35</v>
      </c>
      <c r="J1925" s="3">
        <v>16430</v>
      </c>
      <c r="K1925">
        <v>0</v>
      </c>
      <c r="L1925" s="3">
        <v>5750.5</v>
      </c>
      <c r="M1925">
        <v>0</v>
      </c>
      <c r="N1925">
        <v>0</v>
      </c>
      <c r="O1925">
        <v>77.95</v>
      </c>
      <c r="P1925">
        <v>0</v>
      </c>
      <c r="Q1925">
        <v>0</v>
      </c>
      <c r="R1925">
        <v>0</v>
      </c>
      <c r="S1925">
        <v>0</v>
      </c>
      <c r="T1925" s="3">
        <v>5750.5</v>
      </c>
      <c r="U1925">
        <v>11000448</v>
      </c>
      <c r="V1925" t="str">
        <f>VLOOKUP(Tabela1[[#This Row],[CÓD FORNECEDOR]],'[1]BASE FORNECEDORES'!$A:$N,11,0)</f>
        <v>43.959.312/0001-30</v>
      </c>
      <c r="W1925" t="str">
        <f>VLOOKUP(Tabela1[[#This Row],[CNPJ]],'[1]BASE FORNECEDORES'!$K:$R,8,0)</f>
        <v>RB REFINISH COMERCIAL ACESSORIOS LTDA</v>
      </c>
      <c r="X1925">
        <v>23580</v>
      </c>
      <c r="Y1925" t="str">
        <f>VLOOKUP(Tabela1[[#This Row],[CÓD PRODUTO ]],[1]fornnecedor!$A:$G,7,0)</f>
        <v>COADORES</v>
      </c>
      <c r="Z1925">
        <v>1802</v>
      </c>
      <c r="AA1925" t="str">
        <f>Tabela1[[#This Row],[DESCRIÇÃO]]</f>
        <v>RB REFINISH COMERCIAL ACESSORIOS LTDA</v>
      </c>
    </row>
    <row r="1926" spans="1:27" x14ac:dyDescent="0.3">
      <c r="A1926" t="s">
        <v>5379</v>
      </c>
      <c r="B1926" t="s">
        <v>5380</v>
      </c>
      <c r="C1926" s="1">
        <v>46049</v>
      </c>
      <c r="D1926" s="2">
        <v>99999922280</v>
      </c>
      <c r="E1926" t="s">
        <v>1393</v>
      </c>
      <c r="G1926" t="s">
        <v>1394</v>
      </c>
      <c r="H1926" t="s">
        <v>24</v>
      </c>
      <c r="I1926">
        <v>0.95</v>
      </c>
      <c r="J1926" s="3">
        <v>1500</v>
      </c>
      <c r="K1926">
        <v>0</v>
      </c>
      <c r="L1926" s="3">
        <v>1425</v>
      </c>
      <c r="M1926">
        <v>0</v>
      </c>
      <c r="N1926">
        <v>0</v>
      </c>
      <c r="O1926">
        <v>19.32</v>
      </c>
      <c r="P1926">
        <v>0</v>
      </c>
      <c r="Q1926">
        <v>0</v>
      </c>
      <c r="R1926">
        <v>0</v>
      </c>
      <c r="S1926">
        <v>0</v>
      </c>
      <c r="T1926" s="3">
        <v>1425</v>
      </c>
      <c r="U1926">
        <v>11000448</v>
      </c>
      <c r="V1926" t="str">
        <f>VLOOKUP(Tabela1[[#This Row],[CÓD FORNECEDOR]],'[1]BASE FORNECEDORES'!$A:$N,11,0)</f>
        <v>43.959.312/0001-30</v>
      </c>
      <c r="W1926" t="str">
        <f>VLOOKUP(Tabela1[[#This Row],[CNPJ]],'[1]BASE FORNECEDORES'!$K:$R,8,0)</f>
        <v>RB REFINISH COMERCIAL ACESSORIOS LTDA</v>
      </c>
      <c r="X1926">
        <v>22280</v>
      </c>
      <c r="Y1926" t="str">
        <f>VLOOKUP(Tabela1[[#This Row],[CÓD PRODUTO ]],[1]fornnecedor!$A:$G,7,0)</f>
        <v>GRUPO CONVERSAO</v>
      </c>
      <c r="Z1926">
        <v>1802</v>
      </c>
      <c r="AA1926" t="str">
        <f>Tabela1[[#This Row],[DESCRIÇÃO]]</f>
        <v>RB REFINISH COMERCIAL ACESSORIOS LTDA</v>
      </c>
    </row>
    <row r="1927" spans="1:27" x14ac:dyDescent="0.3">
      <c r="A1927" t="s">
        <v>5379</v>
      </c>
      <c r="B1927" t="s">
        <v>5380</v>
      </c>
      <c r="C1927" s="1">
        <v>46049</v>
      </c>
      <c r="D1927" s="2">
        <v>2002020556</v>
      </c>
      <c r="E1927" t="s">
        <v>3148</v>
      </c>
      <c r="G1927" t="s">
        <v>1394</v>
      </c>
      <c r="H1927" t="s">
        <v>24</v>
      </c>
      <c r="I1927">
        <v>3.8</v>
      </c>
      <c r="J1927">
        <v>500</v>
      </c>
      <c r="K1927">
        <v>0</v>
      </c>
      <c r="L1927" s="3">
        <v>1900</v>
      </c>
      <c r="M1927">
        <v>0</v>
      </c>
      <c r="N1927">
        <v>0</v>
      </c>
      <c r="O1927">
        <v>25.75</v>
      </c>
      <c r="P1927">
        <v>0</v>
      </c>
      <c r="Q1927">
        <v>0</v>
      </c>
      <c r="R1927">
        <v>0</v>
      </c>
      <c r="S1927">
        <v>0</v>
      </c>
      <c r="T1927" s="3">
        <v>1900</v>
      </c>
      <c r="U1927">
        <v>11000448</v>
      </c>
      <c r="V1927" t="str">
        <f>VLOOKUP(Tabela1[[#This Row],[CÓD FORNECEDOR]],'[1]BASE FORNECEDORES'!$A:$N,11,0)</f>
        <v>43.959.312/0001-30</v>
      </c>
      <c r="W1927" t="str">
        <f>VLOOKUP(Tabela1[[#This Row],[CNPJ]],'[1]BASE FORNECEDORES'!$K:$R,8,0)</f>
        <v>RB REFINISH COMERCIAL ACESSORIOS LTDA</v>
      </c>
      <c r="X1927">
        <v>20556</v>
      </c>
      <c r="Y1927" t="str">
        <f>VLOOKUP(Tabela1[[#This Row],[CÓD PRODUTO ]],[1]fornnecedor!$A:$G,7,0)</f>
        <v>FLANELAS / PANOS</v>
      </c>
      <c r="Z1927">
        <v>1802</v>
      </c>
      <c r="AA1927" t="str">
        <f>Tabela1[[#This Row],[DESCRIÇÃO]]</f>
        <v>RB REFINISH COMERCIAL ACESSORIOS LTDA</v>
      </c>
    </row>
    <row r="1928" spans="1:27" x14ac:dyDescent="0.3">
      <c r="A1928" t="s">
        <v>841</v>
      </c>
      <c r="B1928" t="s">
        <v>842</v>
      </c>
      <c r="C1928" s="1">
        <v>46030</v>
      </c>
      <c r="D1928" s="2">
        <v>2001122598</v>
      </c>
      <c r="E1928" t="s">
        <v>843</v>
      </c>
      <c r="G1928" t="s">
        <v>844</v>
      </c>
      <c r="H1928" t="s">
        <v>24</v>
      </c>
      <c r="I1928">
        <v>265</v>
      </c>
      <c r="J1928">
        <v>10</v>
      </c>
      <c r="K1928">
        <v>0</v>
      </c>
      <c r="L1928" s="3">
        <v>2650.01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106</v>
      </c>
      <c r="S1928">
        <v>0</v>
      </c>
      <c r="T1928" s="3">
        <v>2650.01</v>
      </c>
      <c r="U1928">
        <v>11000456</v>
      </c>
      <c r="V1928" t="str">
        <f>VLOOKUP(Tabela1[[#This Row],[CÓD FORNECEDOR]],'[1]BASE FORNECEDORES'!$A:$N,11,0)</f>
        <v>47.110.960/0001-78</v>
      </c>
      <c r="W1928" t="str">
        <f>VLOOKUP(Tabela1[[#This Row],[CNPJ]],'[1]BASE FORNECEDORES'!$K:$R,8,0)</f>
        <v>KARCHER IND E COM LTDA</v>
      </c>
      <c r="X1928">
        <v>22598</v>
      </c>
      <c r="Y1928" t="str">
        <f>VLOOKUP(Tabela1[[#This Row],[CÓD PRODUTO ]],[1]fornnecedor!$A:$G,7,0)</f>
        <v>LINHA DE HIGENIZAÇÃO E ESTÉTICA  AUTOMOTIVA VONIX</v>
      </c>
      <c r="Z1928">
        <v>1566129</v>
      </c>
      <c r="AA1928" t="str">
        <f>Tabela1[[#This Row],[DESCRIÇÃO]]</f>
        <v>KARCHER IND E COM LTDA</v>
      </c>
    </row>
    <row r="1929" spans="1:27" x14ac:dyDescent="0.3">
      <c r="A1929" t="s">
        <v>845</v>
      </c>
      <c r="B1929" t="s">
        <v>846</v>
      </c>
      <c r="C1929" s="1">
        <v>46042</v>
      </c>
      <c r="D1929" s="2">
        <v>3000686548</v>
      </c>
      <c r="E1929" t="s">
        <v>847</v>
      </c>
      <c r="G1929" t="s">
        <v>543</v>
      </c>
      <c r="H1929" t="s">
        <v>24</v>
      </c>
      <c r="I1929">
        <v>322.19</v>
      </c>
      <c r="J1929">
        <v>2</v>
      </c>
      <c r="K1929">
        <v>0</v>
      </c>
      <c r="L1929">
        <v>644.38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644.38</v>
      </c>
      <c r="U1929">
        <v>11000466</v>
      </c>
      <c r="V1929" t="str">
        <f>VLOOKUP(Tabela1[[#This Row],[CÓD FORNECEDOR]],'[1]BASE FORNECEDORES'!$A:$N,11,0)</f>
        <v>54.111.999/0001-75</v>
      </c>
      <c r="W1929" t="str">
        <f>VLOOKUP(Tabela1[[#This Row],[CNPJ]],'[1]BASE FORNECEDORES'!$K:$R,8,0)</f>
        <v>ATACADAO DAS TINTAS IRMAOS SOARES LTDA</v>
      </c>
      <c r="X1929">
        <v>86548</v>
      </c>
      <c r="Y1929" t="str">
        <f>VLOOKUP(Tabela1[[#This Row],[CÓD PRODUTO ]],[1]fornnecedor!$A:$G,7,0)</f>
        <v>BASES IMOBILIÁRIAS</v>
      </c>
      <c r="Z1929">
        <v>6710</v>
      </c>
      <c r="AA1929" t="str">
        <f>Tabela1[[#This Row],[DESCRIÇÃO]]</f>
        <v>ATACADAO DAS TINTAS IRMAOS SOARES LTDA</v>
      </c>
    </row>
    <row r="1930" spans="1:27" x14ac:dyDescent="0.3">
      <c r="A1930" t="s">
        <v>848</v>
      </c>
      <c r="B1930" t="s">
        <v>846</v>
      </c>
      <c r="C1930" s="1">
        <v>46052</v>
      </c>
      <c r="D1930" s="2">
        <v>4000287182</v>
      </c>
      <c r="E1930" t="s">
        <v>849</v>
      </c>
      <c r="G1930" t="s">
        <v>810</v>
      </c>
      <c r="H1930" t="s">
        <v>24</v>
      </c>
      <c r="I1930">
        <v>324.11</v>
      </c>
      <c r="J1930">
        <v>5</v>
      </c>
      <c r="K1930">
        <v>0</v>
      </c>
      <c r="L1930" s="3">
        <v>1620.55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 s="3">
        <v>1620.55</v>
      </c>
      <c r="U1930">
        <v>11000466</v>
      </c>
      <c r="V1930" t="str">
        <f>VLOOKUP(Tabela1[[#This Row],[CÓD FORNECEDOR]],'[1]BASE FORNECEDORES'!$A:$N,11,0)</f>
        <v>54.111.999/0001-75</v>
      </c>
      <c r="W1930" t="str">
        <f>VLOOKUP(Tabela1[[#This Row],[CNPJ]],'[1]BASE FORNECEDORES'!$K:$R,8,0)</f>
        <v>ATACADAO DAS TINTAS IRMAOS SOARES LTDA</v>
      </c>
      <c r="X1930">
        <v>87182</v>
      </c>
      <c r="Y1930" t="str">
        <f>VLOOKUP(Tabela1[[#This Row],[CÓD PRODUTO ]],[1]fornnecedor!$A:$G,7,0)</f>
        <v>EPOXI</v>
      </c>
      <c r="Z1930">
        <v>7121</v>
      </c>
      <c r="AA1930" t="str">
        <f>Tabela1[[#This Row],[DESCRIÇÃO]]</f>
        <v>ATACADAO DAS TINTAS IRMAOS SOARES LTDA</v>
      </c>
    </row>
    <row r="1931" spans="1:27" x14ac:dyDescent="0.3">
      <c r="A1931" t="s">
        <v>5646</v>
      </c>
      <c r="B1931" t="s">
        <v>846</v>
      </c>
      <c r="C1931" s="1">
        <v>46056</v>
      </c>
      <c r="D1931" s="2">
        <v>4000186042</v>
      </c>
      <c r="E1931" t="s">
        <v>2806</v>
      </c>
      <c r="G1931" t="s">
        <v>543</v>
      </c>
      <c r="H1931" t="s">
        <v>24</v>
      </c>
      <c r="I1931">
        <v>66.709999999999994</v>
      </c>
      <c r="J1931">
        <v>6</v>
      </c>
      <c r="K1931">
        <v>0</v>
      </c>
      <c r="L1931">
        <v>400.26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400.26</v>
      </c>
      <c r="U1931">
        <v>11000466</v>
      </c>
      <c r="V1931" t="str">
        <f>VLOOKUP(Tabela1[[#This Row],[CÓD FORNECEDOR]],'[1]BASE FORNECEDORES'!$A:$N,11,0)</f>
        <v>54.111.999/0001-75</v>
      </c>
      <c r="W1931" t="str">
        <f>VLOOKUP(Tabela1[[#This Row],[CNPJ]],'[1]BASE FORNECEDORES'!$K:$R,8,0)</f>
        <v>ATACADAO DAS TINTAS IRMAOS SOARES LTDA</v>
      </c>
      <c r="X1931">
        <v>86042</v>
      </c>
      <c r="Y1931" t="str">
        <f>VLOOKUP(Tabela1[[#This Row],[CÓD PRODUTO ]],[1]fornnecedor!$A:$G,7,0)</f>
        <v>ESMALTES</v>
      </c>
      <c r="Z1931">
        <v>7228</v>
      </c>
      <c r="AA1931" t="str">
        <f>Tabela1[[#This Row],[DESCRIÇÃO]]</f>
        <v>ATACADAO DAS TINTAS IRMAOS SOARES LTDA</v>
      </c>
    </row>
    <row r="1932" spans="1:27" x14ac:dyDescent="0.3">
      <c r="A1932" t="s">
        <v>5647</v>
      </c>
      <c r="B1932" t="s">
        <v>5648</v>
      </c>
      <c r="C1932" s="1">
        <v>46079</v>
      </c>
      <c r="D1932" s="2">
        <v>2005886984</v>
      </c>
      <c r="E1932" t="s">
        <v>4808</v>
      </c>
      <c r="G1932" t="s">
        <v>4809</v>
      </c>
      <c r="H1932" t="s">
        <v>24</v>
      </c>
      <c r="I1932">
        <v>34.99</v>
      </c>
      <c r="J1932">
        <v>50</v>
      </c>
      <c r="K1932">
        <v>0</v>
      </c>
      <c r="L1932" s="3">
        <v>1749.5</v>
      </c>
      <c r="M1932">
        <v>56.86</v>
      </c>
      <c r="N1932">
        <v>0</v>
      </c>
      <c r="O1932">
        <v>80</v>
      </c>
      <c r="P1932">
        <v>0</v>
      </c>
      <c r="Q1932">
        <v>0</v>
      </c>
      <c r="R1932">
        <v>89.93</v>
      </c>
      <c r="S1932">
        <v>0</v>
      </c>
      <c r="T1932" s="3">
        <v>1806.36</v>
      </c>
      <c r="U1932">
        <v>11000467</v>
      </c>
      <c r="V1932" t="str">
        <f>VLOOKUP(Tabela1[[#This Row],[CÓD FORNECEDOR]],'[1]BASE FORNECEDORES'!$A:$N,11,0)</f>
        <v>60.576.790/0001-80</v>
      </c>
      <c r="W1932" t="str">
        <f>VLOOKUP(Tabela1[[#This Row],[CNPJ]],'[1]BASE FORNECEDORES'!$K:$R,8,0)</f>
        <v>EQUIPAMENTOS PARA PINTURA MAJAM LTDA - EM RECUPERACAO JUDICI</v>
      </c>
      <c r="X1932">
        <v>86984</v>
      </c>
      <c r="Y1932" t="str">
        <f>VLOOKUP(Tabela1[[#This Row],[CÓD PRODUTO ]],[1]fornnecedor!$A:$G,7,0)</f>
        <v>OUTRAS FERRAMENTAS / EQUIPAMENTOS</v>
      </c>
      <c r="Z1932">
        <v>371158</v>
      </c>
      <c r="AA1932" t="str">
        <f>Tabela1[[#This Row],[DESCRIÇÃO]]</f>
        <v>EQUIPAMENTOS PARA PINTURA MAJAM LTDA - EM RECUPERACAO JUDICI</v>
      </c>
    </row>
    <row r="1933" spans="1:27" x14ac:dyDescent="0.3">
      <c r="A1933" t="s">
        <v>5649</v>
      </c>
      <c r="B1933" t="s">
        <v>5650</v>
      </c>
      <c r="C1933" s="1">
        <v>46064</v>
      </c>
      <c r="D1933" s="2">
        <v>3002387127</v>
      </c>
      <c r="E1933" t="s">
        <v>2694</v>
      </c>
      <c r="G1933" t="s">
        <v>1108</v>
      </c>
      <c r="H1933" t="s">
        <v>24</v>
      </c>
      <c r="I1933">
        <v>63.7</v>
      </c>
      <c r="J1933">
        <v>8</v>
      </c>
      <c r="K1933">
        <v>0</v>
      </c>
      <c r="L1933">
        <v>509.6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509.6</v>
      </c>
      <c r="U1933">
        <v>11000468</v>
      </c>
      <c r="V1933" t="str">
        <f>VLOOKUP(Tabela1[[#This Row],[CÓD FORNECEDOR]],'[1]BASE FORNECEDORES'!$A:$N,11,0)</f>
        <v>14.016.845/0001-80</v>
      </c>
      <c r="W1933" t="str">
        <f>VLOOKUP(Tabela1[[#This Row],[CNPJ]],'[1]BASE FORNECEDORES'!$K:$R,8,0)</f>
        <v>DURACOLOR INDUSTRIA E COMERCIO DE TINTAS</v>
      </c>
      <c r="X1933">
        <v>87127</v>
      </c>
      <c r="Y1933" t="str">
        <f>VLOOKUP(Tabela1[[#This Row],[CÓD PRODUTO ]],[1]fornnecedor!$A:$G,7,0)</f>
        <v>TEXTURA</v>
      </c>
      <c r="Z1933">
        <v>23589</v>
      </c>
      <c r="AA1933" t="str">
        <f>Tabela1[[#This Row],[DESCRIÇÃO]]</f>
        <v>DURACOLOR INDUSTRIA E COMERCIO DE TINTAS</v>
      </c>
    </row>
    <row r="1934" spans="1:27" x14ac:dyDescent="0.3">
      <c r="A1934" t="s">
        <v>5651</v>
      </c>
      <c r="B1934" t="s">
        <v>5650</v>
      </c>
      <c r="C1934" s="1">
        <v>46079</v>
      </c>
      <c r="D1934" s="2">
        <v>3000187038</v>
      </c>
      <c r="E1934" t="s">
        <v>1116</v>
      </c>
      <c r="G1934" t="s">
        <v>1108</v>
      </c>
      <c r="H1934" t="s">
        <v>24</v>
      </c>
      <c r="I1934">
        <v>60</v>
      </c>
      <c r="J1934">
        <v>60</v>
      </c>
      <c r="K1934">
        <v>0</v>
      </c>
      <c r="L1934" s="3">
        <v>3600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 s="3">
        <v>3600</v>
      </c>
      <c r="U1934">
        <v>11000468</v>
      </c>
      <c r="V1934" t="str">
        <f>VLOOKUP(Tabela1[[#This Row],[CÓD FORNECEDOR]],'[1]BASE FORNECEDORES'!$A:$N,11,0)</f>
        <v>14.016.845/0001-80</v>
      </c>
      <c r="W1934" t="str">
        <f>VLOOKUP(Tabela1[[#This Row],[CNPJ]],'[1]BASE FORNECEDORES'!$K:$R,8,0)</f>
        <v>DURACOLOR INDUSTRIA E COMERCIO DE TINTAS</v>
      </c>
      <c r="X1934">
        <v>87038</v>
      </c>
      <c r="Y1934" t="str">
        <f>VLOOKUP(Tabela1[[#This Row],[CÓD PRODUTO ]],[1]fornnecedor!$A:$G,7,0)</f>
        <v>TINTA PAREDE</v>
      </c>
      <c r="Z1934">
        <v>23889</v>
      </c>
      <c r="AA1934" t="str">
        <f>Tabela1[[#This Row],[DESCRIÇÃO]]</f>
        <v>DURACOLOR INDUSTRIA E COMERCIO DE TINTAS</v>
      </c>
    </row>
    <row r="1935" spans="1:27" x14ac:dyDescent="0.3">
      <c r="A1935" t="s">
        <v>850</v>
      </c>
      <c r="B1935" t="s">
        <v>851</v>
      </c>
      <c r="C1935" s="1">
        <v>46049</v>
      </c>
      <c r="D1935" s="2">
        <v>99999922945</v>
      </c>
      <c r="E1935" t="s">
        <v>852</v>
      </c>
      <c r="G1935" t="s">
        <v>853</v>
      </c>
      <c r="H1935" t="s">
        <v>24</v>
      </c>
      <c r="I1935">
        <v>21.5</v>
      </c>
      <c r="J1935">
        <v>150</v>
      </c>
      <c r="K1935">
        <v>0</v>
      </c>
      <c r="L1935" s="3">
        <v>3225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322.49</v>
      </c>
      <c r="S1935">
        <v>0</v>
      </c>
      <c r="T1935" s="3">
        <v>3225</v>
      </c>
      <c r="U1935">
        <v>11000474</v>
      </c>
      <c r="V1935" t="str">
        <f>VLOOKUP(Tabela1[[#This Row],[CÓD FORNECEDOR]],'[1]BASE FORNECEDORES'!$A:$N,11,0)</f>
        <v>38.029.534/0001-13</v>
      </c>
      <c r="W1935" t="str">
        <f>VLOOKUP(Tabela1[[#This Row],[CNPJ]],'[1]BASE FORNECEDORES'!$K:$R,8,0)</f>
        <v>OMNI COMERCIO E SERVIÇOS LTDA</v>
      </c>
      <c r="X1935">
        <v>22945</v>
      </c>
      <c r="Y1935" t="str">
        <f>VLOOKUP(Tabela1[[#This Row],[CÓD PRODUTO ]],[1]fornnecedor!$A:$G,7,0)</f>
        <v>GRUPO CONVERSAO</v>
      </c>
      <c r="Z1935">
        <v>357897</v>
      </c>
      <c r="AA1935" t="str">
        <f>Tabela1[[#This Row],[DESCRIÇÃO]]</f>
        <v>OMNI COMERCIO E SERVIÇOS LTDA</v>
      </c>
    </row>
    <row r="1936" spans="1:27" x14ac:dyDescent="0.3">
      <c r="A1936" t="s">
        <v>850</v>
      </c>
      <c r="B1936" t="s">
        <v>851</v>
      </c>
      <c r="C1936" s="1">
        <v>46049</v>
      </c>
      <c r="D1936" s="2">
        <v>99999922965</v>
      </c>
      <c r="E1936" t="s">
        <v>854</v>
      </c>
      <c r="G1936" t="s">
        <v>855</v>
      </c>
      <c r="H1936" t="s">
        <v>24</v>
      </c>
      <c r="I1936">
        <v>3.53</v>
      </c>
      <c r="J1936">
        <v>10</v>
      </c>
      <c r="K1936">
        <v>0</v>
      </c>
      <c r="L1936">
        <v>35.299999999999997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7.06</v>
      </c>
      <c r="S1936">
        <v>0</v>
      </c>
      <c r="T1936">
        <v>35.299999999999997</v>
      </c>
      <c r="U1936">
        <v>11000474</v>
      </c>
      <c r="V1936" t="str">
        <f>VLOOKUP(Tabela1[[#This Row],[CÓD FORNECEDOR]],'[1]BASE FORNECEDORES'!$A:$N,11,0)</f>
        <v>38.029.534/0001-13</v>
      </c>
      <c r="W1936" t="str">
        <f>VLOOKUP(Tabela1[[#This Row],[CNPJ]],'[1]BASE FORNECEDORES'!$K:$R,8,0)</f>
        <v>OMNI COMERCIO E SERVIÇOS LTDA</v>
      </c>
      <c r="X1936">
        <v>22965</v>
      </c>
      <c r="Y1936" t="str">
        <f>VLOOKUP(Tabela1[[#This Row],[CÓD PRODUTO ]],[1]fornnecedor!$A:$G,7,0)</f>
        <v>GRUPO CONVERSAO</v>
      </c>
      <c r="Z1936">
        <v>357897</v>
      </c>
      <c r="AA1936" t="str">
        <f>Tabela1[[#This Row],[DESCRIÇÃO]]</f>
        <v>OMNI COMERCIO E SERVIÇOS LTDA</v>
      </c>
    </row>
    <row r="1937" spans="1:27" x14ac:dyDescent="0.3">
      <c r="A1937" t="s">
        <v>850</v>
      </c>
      <c r="B1937" t="s">
        <v>851</v>
      </c>
      <c r="C1937" s="1">
        <v>46049</v>
      </c>
      <c r="D1937" s="2">
        <v>99999923551</v>
      </c>
      <c r="E1937" t="s">
        <v>856</v>
      </c>
      <c r="G1937" t="s">
        <v>857</v>
      </c>
      <c r="H1937" t="s">
        <v>24</v>
      </c>
      <c r="I1937">
        <v>1.8</v>
      </c>
      <c r="J1937">
        <v>10</v>
      </c>
      <c r="K1937">
        <v>0</v>
      </c>
      <c r="L1937">
        <v>18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3.6</v>
      </c>
      <c r="S1937">
        <v>0</v>
      </c>
      <c r="T1937">
        <v>18</v>
      </c>
      <c r="U1937">
        <v>11000474</v>
      </c>
      <c r="V1937" t="str">
        <f>VLOOKUP(Tabela1[[#This Row],[CÓD FORNECEDOR]],'[1]BASE FORNECEDORES'!$A:$N,11,0)</f>
        <v>38.029.534/0001-13</v>
      </c>
      <c r="W1937" t="str">
        <f>VLOOKUP(Tabela1[[#This Row],[CNPJ]],'[1]BASE FORNECEDORES'!$K:$R,8,0)</f>
        <v>OMNI COMERCIO E SERVIÇOS LTDA</v>
      </c>
      <c r="X1937">
        <v>23551</v>
      </c>
      <c r="Y1937" t="str">
        <f>VLOOKUP(Tabela1[[#This Row],[CÓD PRODUTO ]],[1]fornnecedor!$A:$G,7,0)</f>
        <v>GRUPO CONVERSAO</v>
      </c>
      <c r="Z1937">
        <v>357897</v>
      </c>
      <c r="AA1937" t="str">
        <f>Tabela1[[#This Row],[DESCRIÇÃO]]</f>
        <v>OMNI COMERCIO E SERVIÇOS LTDA</v>
      </c>
    </row>
    <row r="1938" spans="1:27" x14ac:dyDescent="0.3">
      <c r="A1938" t="s">
        <v>850</v>
      </c>
      <c r="B1938" t="s">
        <v>851</v>
      </c>
      <c r="C1938" s="1">
        <v>46049</v>
      </c>
      <c r="D1938" s="2">
        <v>99999923531</v>
      </c>
      <c r="E1938" t="s">
        <v>858</v>
      </c>
      <c r="G1938" t="s">
        <v>855</v>
      </c>
      <c r="H1938" t="s">
        <v>24</v>
      </c>
      <c r="I1938">
        <v>0.28999999999999998</v>
      </c>
      <c r="J1938">
        <v>288</v>
      </c>
      <c r="K1938">
        <v>0</v>
      </c>
      <c r="L1938">
        <v>83.52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16.7</v>
      </c>
      <c r="S1938">
        <v>0</v>
      </c>
      <c r="T1938">
        <v>83.52</v>
      </c>
      <c r="U1938">
        <v>11000474</v>
      </c>
      <c r="V1938" t="str">
        <f>VLOOKUP(Tabela1[[#This Row],[CÓD FORNECEDOR]],'[1]BASE FORNECEDORES'!$A:$N,11,0)</f>
        <v>38.029.534/0001-13</v>
      </c>
      <c r="W1938" t="str">
        <f>VLOOKUP(Tabela1[[#This Row],[CNPJ]],'[1]BASE FORNECEDORES'!$K:$R,8,0)</f>
        <v>OMNI COMERCIO E SERVIÇOS LTDA</v>
      </c>
      <c r="X1938">
        <v>23531</v>
      </c>
      <c r="Y1938" t="str">
        <f>VLOOKUP(Tabela1[[#This Row],[CÓD PRODUTO ]],[1]fornnecedor!$A:$G,7,0)</f>
        <v>GRUPO CONVERSAO</v>
      </c>
      <c r="Z1938">
        <v>357897</v>
      </c>
      <c r="AA1938" t="str">
        <f>Tabela1[[#This Row],[DESCRIÇÃO]]</f>
        <v>OMNI COMERCIO E SERVIÇOS LTDA</v>
      </c>
    </row>
    <row r="1939" spans="1:27" x14ac:dyDescent="0.3">
      <c r="A1939" t="s">
        <v>850</v>
      </c>
      <c r="B1939" t="s">
        <v>851</v>
      </c>
      <c r="C1939" s="1">
        <v>46049</v>
      </c>
      <c r="D1939" s="2">
        <v>99999923526</v>
      </c>
      <c r="E1939" t="s">
        <v>859</v>
      </c>
      <c r="G1939" t="s">
        <v>857</v>
      </c>
      <c r="H1939" t="s">
        <v>24</v>
      </c>
      <c r="I1939">
        <v>0.18</v>
      </c>
      <c r="J1939">
        <v>500</v>
      </c>
      <c r="K1939">
        <v>0</v>
      </c>
      <c r="L1939">
        <v>92.45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18.489999999999998</v>
      </c>
      <c r="S1939">
        <v>0</v>
      </c>
      <c r="T1939">
        <v>92.45</v>
      </c>
      <c r="U1939">
        <v>11000474</v>
      </c>
      <c r="V1939" t="str">
        <f>VLOOKUP(Tabela1[[#This Row],[CÓD FORNECEDOR]],'[1]BASE FORNECEDORES'!$A:$N,11,0)</f>
        <v>38.029.534/0001-13</v>
      </c>
      <c r="W1939" t="str">
        <f>VLOOKUP(Tabela1[[#This Row],[CNPJ]],'[1]BASE FORNECEDORES'!$K:$R,8,0)</f>
        <v>OMNI COMERCIO E SERVIÇOS LTDA</v>
      </c>
      <c r="X1939">
        <v>23526</v>
      </c>
      <c r="Y1939" t="str">
        <f>VLOOKUP(Tabela1[[#This Row],[CÓD PRODUTO ]],[1]fornnecedor!$A:$G,7,0)</f>
        <v>GRUPO CONVERSAO</v>
      </c>
      <c r="Z1939">
        <v>357897</v>
      </c>
      <c r="AA1939" t="str">
        <f>Tabela1[[#This Row],[DESCRIÇÃO]]</f>
        <v>OMNI COMERCIO E SERVIÇOS LTDA</v>
      </c>
    </row>
    <row r="1940" spans="1:27" x14ac:dyDescent="0.3">
      <c r="A1940" t="s">
        <v>850</v>
      </c>
      <c r="B1940" t="s">
        <v>851</v>
      </c>
      <c r="C1940" s="1">
        <v>46049</v>
      </c>
      <c r="D1940" s="2">
        <v>99999987180</v>
      </c>
      <c r="E1940" t="s">
        <v>860</v>
      </c>
      <c r="G1940" t="s">
        <v>861</v>
      </c>
      <c r="H1940" t="s">
        <v>24</v>
      </c>
      <c r="I1940">
        <v>105.35</v>
      </c>
      <c r="J1940">
        <v>1</v>
      </c>
      <c r="K1940">
        <v>0</v>
      </c>
      <c r="L1940">
        <v>105.35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21.07</v>
      </c>
      <c r="S1940">
        <v>0</v>
      </c>
      <c r="T1940">
        <v>105.35</v>
      </c>
      <c r="U1940">
        <v>11000474</v>
      </c>
      <c r="V1940" t="str">
        <f>VLOOKUP(Tabela1[[#This Row],[CÓD FORNECEDOR]],'[1]BASE FORNECEDORES'!$A:$N,11,0)</f>
        <v>38.029.534/0001-13</v>
      </c>
      <c r="W1940" t="str">
        <f>VLOOKUP(Tabela1[[#This Row],[CNPJ]],'[1]BASE FORNECEDORES'!$K:$R,8,0)</f>
        <v>OMNI COMERCIO E SERVIÇOS LTDA</v>
      </c>
      <c r="X1940">
        <v>87180</v>
      </c>
      <c r="Y1940" t="str">
        <f>VLOOKUP(Tabela1[[#This Row],[CÓD PRODUTO ]],[1]fornnecedor!$A:$G,7,0)</f>
        <v>GRUPO CONVERSAO</v>
      </c>
      <c r="Z1940">
        <v>357897</v>
      </c>
      <c r="AA1940" t="str">
        <f>Tabela1[[#This Row],[DESCRIÇÃO]]</f>
        <v>OMNI COMERCIO E SERVIÇOS LTDA</v>
      </c>
    </row>
    <row r="1941" spans="1:27" x14ac:dyDescent="0.3">
      <c r="A1941" t="s">
        <v>850</v>
      </c>
      <c r="B1941" t="s">
        <v>851</v>
      </c>
      <c r="C1941" s="1">
        <v>46049</v>
      </c>
      <c r="D1941" s="2">
        <v>99999987179</v>
      </c>
      <c r="E1941" t="s">
        <v>862</v>
      </c>
      <c r="G1941" t="s">
        <v>861</v>
      </c>
      <c r="H1941" t="s">
        <v>24</v>
      </c>
      <c r="I1941">
        <v>6.7</v>
      </c>
      <c r="J1941">
        <v>1</v>
      </c>
      <c r="K1941">
        <v>0</v>
      </c>
      <c r="L1941">
        <v>6.7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1.34</v>
      </c>
      <c r="S1941">
        <v>0</v>
      </c>
      <c r="T1941">
        <v>6.7</v>
      </c>
      <c r="U1941">
        <v>11000474</v>
      </c>
      <c r="V1941" t="str">
        <f>VLOOKUP(Tabela1[[#This Row],[CÓD FORNECEDOR]],'[1]BASE FORNECEDORES'!$A:$N,11,0)</f>
        <v>38.029.534/0001-13</v>
      </c>
      <c r="W1941" t="str">
        <f>VLOOKUP(Tabela1[[#This Row],[CNPJ]],'[1]BASE FORNECEDORES'!$K:$R,8,0)</f>
        <v>OMNI COMERCIO E SERVIÇOS LTDA</v>
      </c>
      <c r="X1941">
        <v>87179</v>
      </c>
      <c r="Y1941" t="str">
        <f>VLOOKUP(Tabela1[[#This Row],[CÓD PRODUTO ]],[1]fornnecedor!$A:$G,7,0)</f>
        <v>GRUPO CONVERSAO</v>
      </c>
      <c r="Z1941">
        <v>357897</v>
      </c>
      <c r="AA1941" t="str">
        <f>Tabela1[[#This Row],[DESCRIÇÃO]]</f>
        <v>OMNI COMERCIO E SERVIÇOS LTDA</v>
      </c>
    </row>
    <row r="1942" spans="1:27" x14ac:dyDescent="0.3">
      <c r="A1942" t="s">
        <v>850</v>
      </c>
      <c r="B1942" t="s">
        <v>851</v>
      </c>
      <c r="C1942" s="1">
        <v>46049</v>
      </c>
      <c r="D1942" s="2">
        <v>99999923530</v>
      </c>
      <c r="E1942" t="s">
        <v>863</v>
      </c>
      <c r="G1942" t="s">
        <v>857</v>
      </c>
      <c r="H1942" t="s">
        <v>24</v>
      </c>
      <c r="I1942">
        <v>8.26</v>
      </c>
      <c r="J1942">
        <v>12</v>
      </c>
      <c r="K1942">
        <v>0</v>
      </c>
      <c r="L1942">
        <v>99.12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19.82</v>
      </c>
      <c r="S1942">
        <v>0</v>
      </c>
      <c r="T1942">
        <v>99.12</v>
      </c>
      <c r="U1942">
        <v>11000474</v>
      </c>
      <c r="V1942" t="str">
        <f>VLOOKUP(Tabela1[[#This Row],[CÓD FORNECEDOR]],'[1]BASE FORNECEDORES'!$A:$N,11,0)</f>
        <v>38.029.534/0001-13</v>
      </c>
      <c r="W1942" t="str">
        <f>VLOOKUP(Tabela1[[#This Row],[CNPJ]],'[1]BASE FORNECEDORES'!$K:$R,8,0)</f>
        <v>OMNI COMERCIO E SERVIÇOS LTDA</v>
      </c>
      <c r="X1942">
        <v>23530</v>
      </c>
      <c r="Y1942" t="str">
        <f>VLOOKUP(Tabela1[[#This Row],[CÓD PRODUTO ]],[1]fornnecedor!$A:$G,7,0)</f>
        <v>GRUPO CONVERSAO</v>
      </c>
      <c r="Z1942">
        <v>357897</v>
      </c>
      <c r="AA1942" t="str">
        <f>Tabela1[[#This Row],[DESCRIÇÃO]]</f>
        <v>OMNI COMERCIO E SERVIÇOS LTDA</v>
      </c>
    </row>
    <row r="1943" spans="1:27" x14ac:dyDescent="0.3">
      <c r="A1943" t="s">
        <v>850</v>
      </c>
      <c r="B1943" t="s">
        <v>851</v>
      </c>
      <c r="C1943" s="1">
        <v>46049</v>
      </c>
      <c r="D1943" s="2">
        <v>99999923527</v>
      </c>
      <c r="E1943" t="s">
        <v>864</v>
      </c>
      <c r="G1943" t="s">
        <v>855</v>
      </c>
      <c r="H1943" t="s">
        <v>24</v>
      </c>
      <c r="I1943">
        <v>0.99</v>
      </c>
      <c r="J1943">
        <v>120</v>
      </c>
      <c r="K1943">
        <v>0</v>
      </c>
      <c r="L1943">
        <v>118.8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23.76</v>
      </c>
      <c r="S1943">
        <v>0</v>
      </c>
      <c r="T1943">
        <v>118.8</v>
      </c>
      <c r="U1943">
        <v>11000474</v>
      </c>
      <c r="V1943" t="str">
        <f>VLOOKUP(Tabela1[[#This Row],[CÓD FORNECEDOR]],'[1]BASE FORNECEDORES'!$A:$N,11,0)</f>
        <v>38.029.534/0001-13</v>
      </c>
      <c r="W1943" t="str">
        <f>VLOOKUP(Tabela1[[#This Row],[CNPJ]],'[1]BASE FORNECEDORES'!$K:$R,8,0)</f>
        <v>OMNI COMERCIO E SERVIÇOS LTDA</v>
      </c>
      <c r="X1943">
        <v>23527</v>
      </c>
      <c r="Y1943" t="str">
        <f>VLOOKUP(Tabela1[[#This Row],[CÓD PRODUTO ]],[1]fornnecedor!$A:$G,7,0)</f>
        <v>GRUPO CONVERSAO</v>
      </c>
      <c r="Z1943">
        <v>357897</v>
      </c>
      <c r="AA1943" t="str">
        <f>Tabela1[[#This Row],[DESCRIÇÃO]]</f>
        <v>OMNI COMERCIO E SERVIÇOS LTDA</v>
      </c>
    </row>
    <row r="1944" spans="1:27" x14ac:dyDescent="0.3">
      <c r="A1944" t="s">
        <v>5652</v>
      </c>
      <c r="B1944" t="s">
        <v>851</v>
      </c>
      <c r="C1944" s="1">
        <v>46065</v>
      </c>
      <c r="D1944" s="2">
        <v>99999987190</v>
      </c>
      <c r="E1944" t="s">
        <v>5420</v>
      </c>
      <c r="G1944" t="s">
        <v>458</v>
      </c>
      <c r="H1944" t="s">
        <v>24</v>
      </c>
      <c r="I1944">
        <v>268.27</v>
      </c>
      <c r="J1944">
        <v>1</v>
      </c>
      <c r="K1944">
        <v>0</v>
      </c>
      <c r="L1944">
        <v>268.27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53.65</v>
      </c>
      <c r="S1944">
        <v>0</v>
      </c>
      <c r="T1944">
        <v>268.27</v>
      </c>
      <c r="U1944">
        <v>11000474</v>
      </c>
      <c r="V1944" t="str">
        <f>VLOOKUP(Tabela1[[#This Row],[CÓD FORNECEDOR]],'[1]BASE FORNECEDORES'!$A:$N,11,0)</f>
        <v>38.029.534/0001-13</v>
      </c>
      <c r="W1944" t="str">
        <f>VLOOKUP(Tabela1[[#This Row],[CNPJ]],'[1]BASE FORNECEDORES'!$K:$R,8,0)</f>
        <v>OMNI COMERCIO E SERVIÇOS LTDA</v>
      </c>
      <c r="X1944">
        <v>87190</v>
      </c>
      <c r="Y1944" t="str">
        <f>VLOOKUP(Tabela1[[#This Row],[CÓD PRODUTO ]],[1]fornnecedor!$A:$G,7,0)</f>
        <v>GRUPO CONVERSAO</v>
      </c>
      <c r="Z1944">
        <v>359569</v>
      </c>
      <c r="AA1944" t="str">
        <f>Tabela1[[#This Row],[DESCRIÇÃO]]</f>
        <v>OMNI COMERCIO E SERVIÇOS LTDA</v>
      </c>
    </row>
    <row r="1945" spans="1:27" x14ac:dyDescent="0.3">
      <c r="A1945" t="s">
        <v>865</v>
      </c>
      <c r="B1945" t="s">
        <v>866</v>
      </c>
      <c r="C1945" s="1">
        <v>46048</v>
      </c>
      <c r="D1945" s="2">
        <v>2002921785</v>
      </c>
      <c r="E1945" t="s">
        <v>867</v>
      </c>
      <c r="G1945" t="s">
        <v>324</v>
      </c>
      <c r="H1945" t="s">
        <v>24</v>
      </c>
      <c r="I1945">
        <v>11.02</v>
      </c>
      <c r="J1945">
        <v>360</v>
      </c>
      <c r="K1945">
        <v>0</v>
      </c>
      <c r="L1945" s="3">
        <v>3967.2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714.1</v>
      </c>
      <c r="S1945">
        <v>0</v>
      </c>
      <c r="T1945" s="3">
        <v>3967.2</v>
      </c>
      <c r="U1945">
        <v>11000476</v>
      </c>
      <c r="V1945" t="str">
        <f>VLOOKUP(Tabela1[[#This Row],[CÓD FORNECEDOR]],'[1]BASE FORNECEDORES'!$A:$N,11,0)</f>
        <v>60.275.431/0001-92</v>
      </c>
      <c r="W1945" t="str">
        <f>VLOOKUP(Tabela1[[#This Row],[CNPJ]],'[1]BASE FORNECEDORES'!$K:$R,8,0)</f>
        <v>PAINT COMERCIO ATACADISTA DE TINTAS LTDA</v>
      </c>
      <c r="X1945">
        <v>21785</v>
      </c>
      <c r="Y1945" t="str">
        <f>VLOOKUP(Tabela1[[#This Row],[CÓD PRODUTO ]],[1]fornnecedor!$A:$G,7,0)</f>
        <v>EMBALAGEM</v>
      </c>
      <c r="Z1945">
        <v>2184</v>
      </c>
      <c r="AA1945" t="str">
        <f>Tabela1[[#This Row],[DESCRIÇÃO]]</f>
        <v>PAINT COMERCIO ATACADISTA DE TINTAS LTDA</v>
      </c>
    </row>
    <row r="1946" spans="1:27" x14ac:dyDescent="0.3">
      <c r="A1946" t="s">
        <v>5653</v>
      </c>
      <c r="B1946" t="s">
        <v>866</v>
      </c>
      <c r="C1946" s="1">
        <v>46052</v>
      </c>
      <c r="D1946" s="2">
        <v>2002921785</v>
      </c>
      <c r="E1946" t="s">
        <v>867</v>
      </c>
      <c r="G1946" t="s">
        <v>324</v>
      </c>
      <c r="H1946" t="s">
        <v>24</v>
      </c>
      <c r="I1946">
        <v>11.68</v>
      </c>
      <c r="J1946">
        <v>360</v>
      </c>
      <c r="K1946">
        <v>0</v>
      </c>
      <c r="L1946" s="3">
        <v>4204.8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840.96</v>
      </c>
      <c r="S1946">
        <v>0</v>
      </c>
      <c r="T1946" s="3">
        <v>4204.8</v>
      </c>
      <c r="U1946">
        <v>11000476</v>
      </c>
      <c r="V1946" t="str">
        <f>VLOOKUP(Tabela1[[#This Row],[CÓD FORNECEDOR]],'[1]BASE FORNECEDORES'!$A:$N,11,0)</f>
        <v>60.275.431/0001-92</v>
      </c>
      <c r="W1946" t="str">
        <f>VLOOKUP(Tabela1[[#This Row],[CNPJ]],'[1]BASE FORNECEDORES'!$K:$R,8,0)</f>
        <v>PAINT COMERCIO ATACADISTA DE TINTAS LTDA</v>
      </c>
      <c r="X1946">
        <v>21785</v>
      </c>
      <c r="Y1946" t="str">
        <f>VLOOKUP(Tabela1[[#This Row],[CÓD PRODUTO ]],[1]fornnecedor!$A:$G,7,0)</f>
        <v>EMBALAGEM</v>
      </c>
      <c r="Z1946">
        <v>2631</v>
      </c>
      <c r="AA1946" t="str">
        <f>Tabela1[[#This Row],[DESCRIÇÃO]]</f>
        <v>PAINT COMERCIO ATACADISTA DE TINTAS LTDA</v>
      </c>
    </row>
    <row r="1947" spans="1:27" x14ac:dyDescent="0.3">
      <c r="A1947" t="s">
        <v>868</v>
      </c>
      <c r="B1947" t="s">
        <v>869</v>
      </c>
      <c r="C1947" s="1">
        <v>46044</v>
      </c>
      <c r="D1947" s="2">
        <v>2005823608</v>
      </c>
      <c r="E1947" t="s">
        <v>870</v>
      </c>
      <c r="G1947" t="s">
        <v>871</v>
      </c>
      <c r="H1947" t="s">
        <v>24</v>
      </c>
      <c r="I1947">
        <v>397.16</v>
      </c>
      <c r="J1947">
        <v>1</v>
      </c>
      <c r="K1947">
        <v>0</v>
      </c>
      <c r="L1947">
        <v>397.16</v>
      </c>
      <c r="M1947">
        <v>20.65</v>
      </c>
      <c r="N1947">
        <v>0</v>
      </c>
      <c r="O1947">
        <v>0</v>
      </c>
      <c r="P1947">
        <v>0</v>
      </c>
      <c r="Q1947">
        <v>0</v>
      </c>
      <c r="R1947">
        <v>15.89</v>
      </c>
      <c r="S1947">
        <v>0</v>
      </c>
      <c r="T1947">
        <v>417.81</v>
      </c>
      <c r="U1947">
        <v>11000477</v>
      </c>
      <c r="V1947" t="str">
        <f>VLOOKUP(Tabela1[[#This Row],[CÓD FORNECEDOR]],'[1]BASE FORNECEDORES'!$A:$N,11,0)</f>
        <v>53.296.273/0032-98</v>
      </c>
      <c r="W1947" t="str">
        <f>VLOOKUP(Tabela1[[#This Row],[CNPJ]],'[1]BASE FORNECEDORES'!$K:$R,8,0)</f>
        <v>BLACK &amp; DECKER DO BRASIL LTDA</v>
      </c>
      <c r="X1947">
        <v>23608</v>
      </c>
      <c r="Y1947" t="str">
        <f>VLOOKUP(Tabela1[[#This Row],[CÓD PRODUTO ]],[1]fornnecedor!$A:$G,7,0)</f>
        <v>OUTRAS FERRAMENTAS / EQUIPAMENTOS</v>
      </c>
      <c r="Z1947">
        <v>2312653</v>
      </c>
      <c r="AA1947" t="str">
        <f>Tabela1[[#This Row],[DESCRIÇÃO]]</f>
        <v>BLACK &amp; DECKER DO BRASIL LTDA</v>
      </c>
    </row>
    <row r="1948" spans="1:27" x14ac:dyDescent="0.3">
      <c r="A1948" t="s">
        <v>868</v>
      </c>
      <c r="B1948" t="s">
        <v>869</v>
      </c>
      <c r="C1948" s="1">
        <v>46044</v>
      </c>
      <c r="D1948" s="2">
        <v>2005800201</v>
      </c>
      <c r="E1948" t="s">
        <v>872</v>
      </c>
      <c r="G1948" t="s">
        <v>871</v>
      </c>
      <c r="H1948" t="s">
        <v>24</v>
      </c>
      <c r="I1948">
        <v>232.14</v>
      </c>
      <c r="J1948">
        <v>1</v>
      </c>
      <c r="K1948">
        <v>0</v>
      </c>
      <c r="L1948">
        <v>232.14</v>
      </c>
      <c r="M1948">
        <v>12.07</v>
      </c>
      <c r="N1948">
        <v>0</v>
      </c>
      <c r="O1948">
        <v>0</v>
      </c>
      <c r="P1948">
        <v>0</v>
      </c>
      <c r="Q1948">
        <v>0</v>
      </c>
      <c r="R1948">
        <v>9.2899999999999991</v>
      </c>
      <c r="S1948">
        <v>0</v>
      </c>
      <c r="T1948">
        <v>244.21</v>
      </c>
      <c r="U1948">
        <v>11000477</v>
      </c>
      <c r="V1948" t="str">
        <f>VLOOKUP(Tabela1[[#This Row],[CÓD FORNECEDOR]],'[1]BASE FORNECEDORES'!$A:$N,11,0)</f>
        <v>53.296.273/0032-98</v>
      </c>
      <c r="W1948" t="str">
        <f>VLOOKUP(Tabela1[[#This Row],[CNPJ]],'[1]BASE FORNECEDORES'!$K:$R,8,0)</f>
        <v>BLACK &amp; DECKER DO BRASIL LTDA</v>
      </c>
      <c r="X1948">
        <v>201</v>
      </c>
      <c r="Y1948" t="str">
        <f>VLOOKUP(Tabela1[[#This Row],[CÓD PRODUTO ]],[1]fornnecedor!$A:$G,7,0)</f>
        <v>OUTRAS FERRAMENTAS / EQUIPAMENTOS</v>
      </c>
      <c r="Z1948">
        <v>2312653</v>
      </c>
      <c r="AA1948" t="str">
        <f>Tabela1[[#This Row],[DESCRIÇÃO]]</f>
        <v>BLACK &amp; DECKER DO BRASIL LTDA</v>
      </c>
    </row>
    <row r="1949" spans="1:27" x14ac:dyDescent="0.3">
      <c r="A1949" t="s">
        <v>868</v>
      </c>
      <c r="B1949" t="s">
        <v>869</v>
      </c>
      <c r="C1949" s="1">
        <v>46044</v>
      </c>
      <c r="D1949" s="2">
        <v>2005820821</v>
      </c>
      <c r="E1949" t="s">
        <v>873</v>
      </c>
      <c r="G1949" t="s">
        <v>871</v>
      </c>
      <c r="H1949" t="s">
        <v>24</v>
      </c>
      <c r="I1949">
        <v>735.12</v>
      </c>
      <c r="J1949">
        <v>4</v>
      </c>
      <c r="K1949">
        <v>0</v>
      </c>
      <c r="L1949" s="3">
        <v>2940.48</v>
      </c>
      <c r="M1949">
        <v>152.9</v>
      </c>
      <c r="N1949">
        <v>0</v>
      </c>
      <c r="O1949">
        <v>0</v>
      </c>
      <c r="P1949">
        <v>0</v>
      </c>
      <c r="Q1949">
        <v>0</v>
      </c>
      <c r="R1949">
        <v>151.13999999999999</v>
      </c>
      <c r="S1949">
        <v>0</v>
      </c>
      <c r="T1949" s="3">
        <v>3093.38</v>
      </c>
      <c r="U1949">
        <v>11000477</v>
      </c>
      <c r="V1949" t="str">
        <f>VLOOKUP(Tabela1[[#This Row],[CÓD FORNECEDOR]],'[1]BASE FORNECEDORES'!$A:$N,11,0)</f>
        <v>53.296.273/0032-98</v>
      </c>
      <c r="W1949" t="str">
        <f>VLOOKUP(Tabela1[[#This Row],[CNPJ]],'[1]BASE FORNECEDORES'!$K:$R,8,0)</f>
        <v>BLACK &amp; DECKER DO BRASIL LTDA</v>
      </c>
      <c r="X1949">
        <v>20821</v>
      </c>
      <c r="Y1949" t="str">
        <f>VLOOKUP(Tabela1[[#This Row],[CÓD PRODUTO ]],[1]fornnecedor!$A:$G,7,0)</f>
        <v>OUTRAS FERRAMENTAS / EQUIPAMENTOS</v>
      </c>
      <c r="Z1949">
        <v>2312653</v>
      </c>
      <c r="AA1949" t="str">
        <f>Tabela1[[#This Row],[DESCRIÇÃO]]</f>
        <v>BLACK &amp; DECKER DO BRASIL LTDA</v>
      </c>
    </row>
    <row r="1950" spans="1:27" x14ac:dyDescent="0.3">
      <c r="A1950" t="s">
        <v>5654</v>
      </c>
      <c r="B1950" t="s">
        <v>5655</v>
      </c>
      <c r="C1950" s="1">
        <v>46066</v>
      </c>
      <c r="D1950" s="2">
        <v>2005685671</v>
      </c>
      <c r="E1950" t="s">
        <v>3376</v>
      </c>
      <c r="G1950" t="s">
        <v>875</v>
      </c>
      <c r="H1950" t="s">
        <v>24</v>
      </c>
      <c r="I1950">
        <v>2.67</v>
      </c>
      <c r="J1950">
        <v>120</v>
      </c>
      <c r="K1950">
        <v>0</v>
      </c>
      <c r="L1950">
        <v>320.39999999999998</v>
      </c>
      <c r="M1950">
        <v>0</v>
      </c>
      <c r="N1950">
        <v>0</v>
      </c>
      <c r="O1950">
        <v>9.48</v>
      </c>
      <c r="P1950">
        <v>0</v>
      </c>
      <c r="Q1950">
        <v>0</v>
      </c>
      <c r="R1950">
        <v>12.82</v>
      </c>
      <c r="S1950">
        <v>0</v>
      </c>
      <c r="T1950">
        <v>320.39999999999998</v>
      </c>
      <c r="U1950">
        <v>11000482</v>
      </c>
      <c r="V1950" t="str">
        <f>VLOOKUP(Tabela1[[#This Row],[CÓD FORNECEDOR]],'[1]BASE FORNECEDORES'!$A:$N,11,0)</f>
        <v>26.658.111/0005-07</v>
      </c>
      <c r="W1950" t="str">
        <f>VLOOKUP(Tabela1[[#This Row],[CNPJ]],'[1]BASE FORNECEDORES'!$K:$R,8,0)</f>
        <v>A&amp;S TECHNOLOGIES INDUSTRIA E COMERCIO S.A.</v>
      </c>
      <c r="X1950">
        <v>85671</v>
      </c>
      <c r="Y1950" t="str">
        <f>VLOOKUP(Tabela1[[#This Row],[CÓD PRODUTO ]],[1]fornnecedor!$A:$G,7,0)</f>
        <v>COLA INST./ ADESIVOS COLANTES</v>
      </c>
      <c r="Z1950">
        <v>7448</v>
      </c>
      <c r="AA1950" t="str">
        <f>Tabela1[[#This Row],[DESCRIÇÃO]]</f>
        <v>A&amp;S TECHNOLOGIES INDUSTRIA E COMERCIO S.A.</v>
      </c>
    </row>
    <row r="1951" spans="1:27" x14ac:dyDescent="0.3">
      <c r="A1951" t="s">
        <v>5654</v>
      </c>
      <c r="B1951" t="s">
        <v>5655</v>
      </c>
      <c r="C1951" s="1">
        <v>46066</v>
      </c>
      <c r="D1951" s="2">
        <v>3003285695</v>
      </c>
      <c r="E1951" t="s">
        <v>3171</v>
      </c>
      <c r="G1951" t="s">
        <v>875</v>
      </c>
      <c r="H1951" t="s">
        <v>24</v>
      </c>
      <c r="I1951">
        <v>2.83</v>
      </c>
      <c r="J1951">
        <v>24</v>
      </c>
      <c r="K1951">
        <v>0</v>
      </c>
      <c r="L1951">
        <v>67.92</v>
      </c>
      <c r="M1951">
        <v>0</v>
      </c>
      <c r="N1951">
        <v>0</v>
      </c>
      <c r="O1951">
        <v>1.99</v>
      </c>
      <c r="P1951">
        <v>0</v>
      </c>
      <c r="Q1951">
        <v>0</v>
      </c>
      <c r="R1951">
        <v>4.75</v>
      </c>
      <c r="S1951">
        <v>0</v>
      </c>
      <c r="T1951">
        <v>67.92</v>
      </c>
      <c r="U1951">
        <v>11000482</v>
      </c>
      <c r="V1951" t="str">
        <f>VLOOKUP(Tabela1[[#This Row],[CÓD FORNECEDOR]],'[1]BASE FORNECEDORES'!$A:$N,11,0)</f>
        <v>26.658.111/0005-07</v>
      </c>
      <c r="W1951" t="str">
        <f>VLOOKUP(Tabela1[[#This Row],[CNPJ]],'[1]BASE FORNECEDORES'!$K:$R,8,0)</f>
        <v>A&amp;S TECHNOLOGIES INDUSTRIA E COMERCIO S.A.</v>
      </c>
      <c r="X1951">
        <v>85695</v>
      </c>
      <c r="Y1951" t="str">
        <f>VLOOKUP(Tabela1[[#This Row],[CÓD PRODUTO ]],[1]fornnecedor!$A:$G,7,0)</f>
        <v>PU 40</v>
      </c>
      <c r="Z1951">
        <v>7448</v>
      </c>
      <c r="AA1951" t="str">
        <f>Tabela1[[#This Row],[DESCRIÇÃO]]</f>
        <v>A&amp;S TECHNOLOGIES INDUSTRIA E COMERCIO S.A.</v>
      </c>
    </row>
    <row r="1952" spans="1:27" x14ac:dyDescent="0.3">
      <c r="A1952" t="s">
        <v>5654</v>
      </c>
      <c r="B1952" t="s">
        <v>5655</v>
      </c>
      <c r="C1952" s="1">
        <v>46066</v>
      </c>
      <c r="D1952" s="2">
        <v>3003285693</v>
      </c>
      <c r="E1952" t="s">
        <v>3323</v>
      </c>
      <c r="G1952" t="s">
        <v>875</v>
      </c>
      <c r="H1952" t="s">
        <v>24</v>
      </c>
      <c r="I1952">
        <v>6.32</v>
      </c>
      <c r="J1952">
        <v>300</v>
      </c>
      <c r="K1952">
        <v>0</v>
      </c>
      <c r="L1952" s="3">
        <v>1896</v>
      </c>
      <c r="M1952">
        <v>0</v>
      </c>
      <c r="N1952">
        <v>0</v>
      </c>
      <c r="O1952">
        <v>56.08</v>
      </c>
      <c r="P1952">
        <v>0</v>
      </c>
      <c r="Q1952">
        <v>0</v>
      </c>
      <c r="R1952">
        <v>75.84</v>
      </c>
      <c r="S1952">
        <v>0</v>
      </c>
      <c r="T1952" s="3">
        <v>1896</v>
      </c>
      <c r="U1952">
        <v>11000482</v>
      </c>
      <c r="V1952" t="str">
        <f>VLOOKUP(Tabela1[[#This Row],[CÓD FORNECEDOR]],'[1]BASE FORNECEDORES'!$A:$N,11,0)</f>
        <v>26.658.111/0005-07</v>
      </c>
      <c r="W1952" t="str">
        <f>VLOOKUP(Tabela1[[#This Row],[CNPJ]],'[1]BASE FORNECEDORES'!$K:$R,8,0)</f>
        <v>A&amp;S TECHNOLOGIES INDUSTRIA E COMERCIO S.A.</v>
      </c>
      <c r="X1952">
        <v>85693</v>
      </c>
      <c r="Y1952" t="str">
        <f>VLOOKUP(Tabela1[[#This Row],[CÓD PRODUTO ]],[1]fornnecedor!$A:$G,7,0)</f>
        <v>PU 40</v>
      </c>
      <c r="Z1952">
        <v>7448</v>
      </c>
      <c r="AA1952" t="str">
        <f>Tabela1[[#This Row],[DESCRIÇÃO]]</f>
        <v>A&amp;S TECHNOLOGIES INDUSTRIA E COMERCIO S.A.</v>
      </c>
    </row>
    <row r="1953" spans="1:27" x14ac:dyDescent="0.3">
      <c r="A1953" t="s">
        <v>5654</v>
      </c>
      <c r="B1953" t="s">
        <v>5655</v>
      </c>
      <c r="C1953" s="1">
        <v>46066</v>
      </c>
      <c r="D1953" s="2">
        <v>3003385674</v>
      </c>
      <c r="E1953" t="s">
        <v>3427</v>
      </c>
      <c r="G1953" t="s">
        <v>875</v>
      </c>
      <c r="H1953" t="s">
        <v>24</v>
      </c>
      <c r="I1953">
        <v>7.64</v>
      </c>
      <c r="J1953">
        <v>24</v>
      </c>
      <c r="K1953">
        <v>0</v>
      </c>
      <c r="L1953">
        <v>183.36</v>
      </c>
      <c r="M1953">
        <v>0</v>
      </c>
      <c r="N1953">
        <v>0</v>
      </c>
      <c r="O1953">
        <v>5.42</v>
      </c>
      <c r="P1953">
        <v>0</v>
      </c>
      <c r="Q1953">
        <v>0</v>
      </c>
      <c r="R1953">
        <v>12.84</v>
      </c>
      <c r="S1953">
        <v>0</v>
      </c>
      <c r="T1953">
        <v>183.36</v>
      </c>
      <c r="U1953">
        <v>11000482</v>
      </c>
      <c r="V1953" t="str">
        <f>VLOOKUP(Tabela1[[#This Row],[CÓD FORNECEDOR]],'[1]BASE FORNECEDORES'!$A:$N,11,0)</f>
        <v>26.658.111/0005-07</v>
      </c>
      <c r="W1953" t="str">
        <f>VLOOKUP(Tabela1[[#This Row],[CNPJ]],'[1]BASE FORNECEDORES'!$K:$R,8,0)</f>
        <v>A&amp;S TECHNOLOGIES INDUSTRIA E COMERCIO S.A.</v>
      </c>
      <c r="X1953">
        <v>85674</v>
      </c>
      <c r="Y1953" t="str">
        <f>VLOOKUP(Tabela1[[#This Row],[CÓD PRODUTO ]],[1]fornnecedor!$A:$G,7,0)</f>
        <v>ESPUMA EXPANSIVA</v>
      </c>
      <c r="Z1953">
        <v>7448</v>
      </c>
      <c r="AA1953" t="str">
        <f>Tabela1[[#This Row],[DESCRIÇÃO]]</f>
        <v>A&amp;S TECHNOLOGIES INDUSTRIA E COMERCIO S.A.</v>
      </c>
    </row>
    <row r="1954" spans="1:27" x14ac:dyDescent="0.3">
      <c r="A1954" t="s">
        <v>5654</v>
      </c>
      <c r="B1954" t="s">
        <v>5655</v>
      </c>
      <c r="C1954" s="1">
        <v>46066</v>
      </c>
      <c r="D1954" s="2">
        <v>2006285635</v>
      </c>
      <c r="E1954" t="s">
        <v>3562</v>
      </c>
      <c r="G1954" t="s">
        <v>875</v>
      </c>
      <c r="H1954" t="s">
        <v>24</v>
      </c>
      <c r="I1954">
        <v>3.88</v>
      </c>
      <c r="J1954">
        <v>60</v>
      </c>
      <c r="K1954">
        <v>0</v>
      </c>
      <c r="L1954">
        <v>232.8</v>
      </c>
      <c r="M1954">
        <v>0</v>
      </c>
      <c r="N1954">
        <v>0</v>
      </c>
      <c r="O1954">
        <v>6.89</v>
      </c>
      <c r="P1954">
        <v>0</v>
      </c>
      <c r="Q1954">
        <v>0</v>
      </c>
      <c r="R1954">
        <v>16.3</v>
      </c>
      <c r="S1954">
        <v>0</v>
      </c>
      <c r="T1954">
        <v>232.8</v>
      </c>
      <c r="U1954">
        <v>11000482</v>
      </c>
      <c r="V1954" t="str">
        <f>VLOOKUP(Tabela1[[#This Row],[CÓD FORNECEDOR]],'[1]BASE FORNECEDORES'!$A:$N,11,0)</f>
        <v>26.658.111/0005-07</v>
      </c>
      <c r="W1954" t="str">
        <f>VLOOKUP(Tabela1[[#This Row],[CNPJ]],'[1]BASE FORNECEDORES'!$K:$R,8,0)</f>
        <v>A&amp;S TECHNOLOGIES INDUSTRIA E COMERCIO S.A.</v>
      </c>
      <c r="X1954">
        <v>85635</v>
      </c>
      <c r="Y1954" t="str">
        <f>VLOOKUP(Tabela1[[#This Row],[CÓD PRODUTO ]],[1]fornnecedor!$A:$G,7,0)</f>
        <v>DESENGRIPANTE</v>
      </c>
      <c r="Z1954">
        <v>7448</v>
      </c>
      <c r="AA1954" t="str">
        <f>Tabela1[[#This Row],[DESCRIÇÃO]]</f>
        <v>A&amp;S TECHNOLOGIES INDUSTRIA E COMERCIO S.A.</v>
      </c>
    </row>
    <row r="1955" spans="1:27" x14ac:dyDescent="0.3">
      <c r="A1955" t="s">
        <v>5654</v>
      </c>
      <c r="B1955" t="s">
        <v>5655</v>
      </c>
      <c r="C1955" s="1">
        <v>46066</v>
      </c>
      <c r="D1955" s="2">
        <v>3003385677</v>
      </c>
      <c r="E1955" t="s">
        <v>3838</v>
      </c>
      <c r="G1955" t="s">
        <v>875</v>
      </c>
      <c r="H1955" t="s">
        <v>24</v>
      </c>
      <c r="I1955">
        <v>54.55</v>
      </c>
      <c r="J1955">
        <v>6</v>
      </c>
      <c r="K1955">
        <v>0</v>
      </c>
      <c r="L1955">
        <v>327.3</v>
      </c>
      <c r="M1955">
        <v>0</v>
      </c>
      <c r="N1955">
        <v>0</v>
      </c>
      <c r="O1955">
        <v>9.68</v>
      </c>
      <c r="P1955">
        <v>0</v>
      </c>
      <c r="Q1955">
        <v>0</v>
      </c>
      <c r="R1955">
        <v>13.09</v>
      </c>
      <c r="S1955">
        <v>0</v>
      </c>
      <c r="T1955">
        <v>327.3</v>
      </c>
      <c r="U1955">
        <v>11000482</v>
      </c>
      <c r="V1955" t="str">
        <f>VLOOKUP(Tabela1[[#This Row],[CÓD FORNECEDOR]],'[1]BASE FORNECEDORES'!$A:$N,11,0)</f>
        <v>26.658.111/0005-07</v>
      </c>
      <c r="W1955" t="str">
        <f>VLOOKUP(Tabela1[[#This Row],[CNPJ]],'[1]BASE FORNECEDORES'!$K:$R,8,0)</f>
        <v>A&amp;S TECHNOLOGIES INDUSTRIA E COMERCIO S.A.</v>
      </c>
      <c r="X1955">
        <v>85677</v>
      </c>
      <c r="Y1955" t="str">
        <f>VLOOKUP(Tabela1[[#This Row],[CÓD PRODUTO ]],[1]fornnecedor!$A:$G,7,0)</f>
        <v>ESPUMA EXPANSIVA</v>
      </c>
      <c r="Z1955">
        <v>7448</v>
      </c>
      <c r="AA1955" t="str">
        <f>Tabela1[[#This Row],[DESCRIÇÃO]]</f>
        <v>A&amp;S TECHNOLOGIES INDUSTRIA E COMERCIO S.A.</v>
      </c>
    </row>
    <row r="1956" spans="1:27" x14ac:dyDescent="0.3">
      <c r="A1956" t="s">
        <v>5654</v>
      </c>
      <c r="B1956" t="s">
        <v>5655</v>
      </c>
      <c r="C1956" s="1">
        <v>46066</v>
      </c>
      <c r="D1956" s="2">
        <v>3001685679</v>
      </c>
      <c r="E1956" t="s">
        <v>3111</v>
      </c>
      <c r="G1956" t="s">
        <v>875</v>
      </c>
      <c r="H1956" t="s">
        <v>24</v>
      </c>
      <c r="I1956">
        <v>1.71</v>
      </c>
      <c r="J1956">
        <v>60</v>
      </c>
      <c r="K1956">
        <v>0</v>
      </c>
      <c r="L1956">
        <v>102.6</v>
      </c>
      <c r="M1956">
        <v>0</v>
      </c>
      <c r="N1956">
        <v>0</v>
      </c>
      <c r="O1956">
        <v>3.03</v>
      </c>
      <c r="P1956">
        <v>0</v>
      </c>
      <c r="Q1956">
        <v>0</v>
      </c>
      <c r="R1956">
        <v>4.0999999999999996</v>
      </c>
      <c r="S1956">
        <v>0</v>
      </c>
      <c r="T1956">
        <v>102.6</v>
      </c>
      <c r="U1956">
        <v>11000482</v>
      </c>
      <c r="V1956" t="str">
        <f>VLOOKUP(Tabela1[[#This Row],[CÓD FORNECEDOR]],'[1]BASE FORNECEDORES'!$A:$N,11,0)</f>
        <v>26.658.111/0005-07</v>
      </c>
      <c r="W1956" t="str">
        <f>VLOOKUP(Tabela1[[#This Row],[CNPJ]],'[1]BASE FORNECEDORES'!$K:$R,8,0)</f>
        <v>A&amp;S TECHNOLOGIES INDUSTRIA E COMERCIO S.A.</v>
      </c>
      <c r="X1956">
        <v>85679</v>
      </c>
      <c r="Y1956" t="str">
        <f>VLOOKUP(Tabela1[[#This Row],[CÓD PRODUTO ]],[1]fornnecedor!$A:$G,7,0)</f>
        <v>FITA ISOLANTE</v>
      </c>
      <c r="Z1956">
        <v>7448</v>
      </c>
      <c r="AA1956" t="str">
        <f>Tabela1[[#This Row],[DESCRIÇÃO]]</f>
        <v>A&amp;S TECHNOLOGIES INDUSTRIA E COMERCIO S.A.</v>
      </c>
    </row>
    <row r="1957" spans="1:27" x14ac:dyDescent="0.3">
      <c r="A1957" t="s">
        <v>5654</v>
      </c>
      <c r="B1957" t="s">
        <v>5655</v>
      </c>
      <c r="C1957" s="1">
        <v>46066</v>
      </c>
      <c r="D1957" s="2">
        <v>3001685680</v>
      </c>
      <c r="E1957" t="s">
        <v>2944</v>
      </c>
      <c r="G1957" t="s">
        <v>875</v>
      </c>
      <c r="H1957" t="s">
        <v>24</v>
      </c>
      <c r="I1957">
        <v>2.84</v>
      </c>
      <c r="J1957">
        <v>60</v>
      </c>
      <c r="K1957">
        <v>0</v>
      </c>
      <c r="L1957">
        <v>170.4</v>
      </c>
      <c r="M1957">
        <v>0</v>
      </c>
      <c r="N1957">
        <v>0</v>
      </c>
      <c r="O1957">
        <v>5.04</v>
      </c>
      <c r="P1957">
        <v>0</v>
      </c>
      <c r="Q1957">
        <v>0</v>
      </c>
      <c r="R1957">
        <v>6.82</v>
      </c>
      <c r="S1957">
        <v>0</v>
      </c>
      <c r="T1957">
        <v>170.4</v>
      </c>
      <c r="U1957">
        <v>11000482</v>
      </c>
      <c r="V1957" t="str">
        <f>VLOOKUP(Tabela1[[#This Row],[CÓD FORNECEDOR]],'[1]BASE FORNECEDORES'!$A:$N,11,0)</f>
        <v>26.658.111/0005-07</v>
      </c>
      <c r="W1957" t="str">
        <f>VLOOKUP(Tabela1[[#This Row],[CNPJ]],'[1]BASE FORNECEDORES'!$K:$R,8,0)</f>
        <v>A&amp;S TECHNOLOGIES INDUSTRIA E COMERCIO S.A.</v>
      </c>
      <c r="X1957">
        <v>85680</v>
      </c>
      <c r="Y1957" t="str">
        <f>VLOOKUP(Tabela1[[#This Row],[CÓD PRODUTO ]],[1]fornnecedor!$A:$G,7,0)</f>
        <v>FITA ISOLANTE</v>
      </c>
      <c r="Z1957">
        <v>7448</v>
      </c>
      <c r="AA1957" t="str">
        <f>Tabela1[[#This Row],[DESCRIÇÃO]]</f>
        <v>A&amp;S TECHNOLOGIES INDUSTRIA E COMERCIO S.A.</v>
      </c>
    </row>
    <row r="1958" spans="1:27" x14ac:dyDescent="0.3">
      <c r="A1958" t="s">
        <v>5654</v>
      </c>
      <c r="B1958" t="s">
        <v>5655</v>
      </c>
      <c r="C1958" s="1">
        <v>46066</v>
      </c>
      <c r="D1958" s="2">
        <v>2006285636</v>
      </c>
      <c r="E1958" t="s">
        <v>3500</v>
      </c>
      <c r="G1958" t="s">
        <v>875</v>
      </c>
      <c r="H1958" t="s">
        <v>24</v>
      </c>
      <c r="I1958">
        <v>5.43</v>
      </c>
      <c r="J1958">
        <v>12</v>
      </c>
      <c r="K1958">
        <v>0</v>
      </c>
      <c r="L1958">
        <v>65.16</v>
      </c>
      <c r="M1958">
        <v>0</v>
      </c>
      <c r="N1958">
        <v>0</v>
      </c>
      <c r="O1958">
        <v>1.93</v>
      </c>
      <c r="P1958">
        <v>0</v>
      </c>
      <c r="Q1958">
        <v>0</v>
      </c>
      <c r="R1958">
        <v>4.5599999999999996</v>
      </c>
      <c r="S1958">
        <v>0</v>
      </c>
      <c r="T1958">
        <v>65.16</v>
      </c>
      <c r="U1958">
        <v>11000482</v>
      </c>
      <c r="V1958" t="str">
        <f>VLOOKUP(Tabela1[[#This Row],[CÓD FORNECEDOR]],'[1]BASE FORNECEDORES'!$A:$N,11,0)</f>
        <v>26.658.111/0005-07</v>
      </c>
      <c r="W1958" t="str">
        <f>VLOOKUP(Tabela1[[#This Row],[CNPJ]],'[1]BASE FORNECEDORES'!$K:$R,8,0)</f>
        <v>A&amp;S TECHNOLOGIES INDUSTRIA E COMERCIO S.A.</v>
      </c>
      <c r="X1958">
        <v>85636</v>
      </c>
      <c r="Y1958" t="str">
        <f>VLOOKUP(Tabela1[[#This Row],[CÓD PRODUTO ]],[1]fornnecedor!$A:$G,7,0)</f>
        <v>DESENGRIPANTE</v>
      </c>
      <c r="Z1958">
        <v>7448</v>
      </c>
      <c r="AA1958" t="str">
        <f>Tabela1[[#This Row],[DESCRIÇÃO]]</f>
        <v>A&amp;S TECHNOLOGIES INDUSTRIA E COMERCIO S.A.</v>
      </c>
    </row>
    <row r="1959" spans="1:27" x14ac:dyDescent="0.3">
      <c r="A1959" t="s">
        <v>5654</v>
      </c>
      <c r="B1959" t="s">
        <v>5655</v>
      </c>
      <c r="C1959" s="1">
        <v>46066</v>
      </c>
      <c r="D1959" s="2">
        <v>2002185664</v>
      </c>
      <c r="E1959" t="s">
        <v>883</v>
      </c>
      <c r="G1959" t="s">
        <v>875</v>
      </c>
      <c r="H1959" t="s">
        <v>24</v>
      </c>
      <c r="I1959">
        <v>11.64</v>
      </c>
      <c r="J1959">
        <v>36</v>
      </c>
      <c r="K1959">
        <v>0</v>
      </c>
      <c r="L1959">
        <v>419.04</v>
      </c>
      <c r="M1959">
        <v>0</v>
      </c>
      <c r="N1959">
        <v>0</v>
      </c>
      <c r="O1959">
        <v>12.39</v>
      </c>
      <c r="P1959">
        <v>0</v>
      </c>
      <c r="Q1959">
        <v>0</v>
      </c>
      <c r="R1959">
        <v>0</v>
      </c>
      <c r="S1959">
        <v>0</v>
      </c>
      <c r="T1959">
        <v>419.04</v>
      </c>
      <c r="U1959">
        <v>11000482</v>
      </c>
      <c r="V1959" t="str">
        <f>VLOOKUP(Tabela1[[#This Row],[CÓD FORNECEDOR]],'[1]BASE FORNECEDORES'!$A:$N,11,0)</f>
        <v>26.658.111/0005-07</v>
      </c>
      <c r="W1959" t="str">
        <f>VLOOKUP(Tabela1[[#This Row],[CNPJ]],'[1]BASE FORNECEDORES'!$K:$R,8,0)</f>
        <v>A&amp;S TECHNOLOGIES INDUSTRIA E COMERCIO S.A.</v>
      </c>
      <c r="X1959">
        <v>85664</v>
      </c>
      <c r="Y1959" t="str">
        <f>VLOOKUP(Tabela1[[#This Row],[CÓD PRODUTO ]],[1]fornnecedor!$A:$G,7,0)</f>
        <v xml:space="preserve">SPRAYS </v>
      </c>
      <c r="Z1959">
        <v>7448</v>
      </c>
      <c r="AA1959" t="str">
        <f>Tabela1[[#This Row],[DESCRIÇÃO]]</f>
        <v>A&amp;S TECHNOLOGIES INDUSTRIA E COMERCIO S.A.</v>
      </c>
    </row>
    <row r="1960" spans="1:27" x14ac:dyDescent="0.3">
      <c r="A1960" t="s">
        <v>5654</v>
      </c>
      <c r="B1960" t="s">
        <v>5655</v>
      </c>
      <c r="C1960" s="1">
        <v>46066</v>
      </c>
      <c r="D1960" s="2">
        <v>2002185660</v>
      </c>
      <c r="E1960" t="s">
        <v>3479</v>
      </c>
      <c r="G1960" t="s">
        <v>875</v>
      </c>
      <c r="H1960" t="s">
        <v>24</v>
      </c>
      <c r="I1960">
        <v>10.68</v>
      </c>
      <c r="J1960">
        <v>12</v>
      </c>
      <c r="K1960">
        <v>0</v>
      </c>
      <c r="L1960">
        <v>128.16</v>
      </c>
      <c r="M1960">
        <v>0</v>
      </c>
      <c r="N1960">
        <v>0</v>
      </c>
      <c r="O1960">
        <v>3.79</v>
      </c>
      <c r="P1960">
        <v>0</v>
      </c>
      <c r="Q1960">
        <v>0</v>
      </c>
      <c r="R1960">
        <v>0</v>
      </c>
      <c r="S1960">
        <v>0</v>
      </c>
      <c r="T1960">
        <v>128.16</v>
      </c>
      <c r="U1960">
        <v>11000482</v>
      </c>
      <c r="V1960" t="str">
        <f>VLOOKUP(Tabela1[[#This Row],[CÓD FORNECEDOR]],'[1]BASE FORNECEDORES'!$A:$N,11,0)</f>
        <v>26.658.111/0005-07</v>
      </c>
      <c r="W1960" t="str">
        <f>VLOOKUP(Tabela1[[#This Row],[CNPJ]],'[1]BASE FORNECEDORES'!$K:$R,8,0)</f>
        <v>A&amp;S TECHNOLOGIES INDUSTRIA E COMERCIO S.A.</v>
      </c>
      <c r="X1960">
        <v>85660</v>
      </c>
      <c r="Y1960" t="str">
        <f>VLOOKUP(Tabela1[[#This Row],[CÓD PRODUTO ]],[1]fornnecedor!$A:$G,7,0)</f>
        <v xml:space="preserve">SPRAYS </v>
      </c>
      <c r="Z1960">
        <v>7448</v>
      </c>
      <c r="AA1960" t="str">
        <f>Tabela1[[#This Row],[DESCRIÇÃO]]</f>
        <v>A&amp;S TECHNOLOGIES INDUSTRIA E COMERCIO S.A.</v>
      </c>
    </row>
    <row r="1961" spans="1:27" x14ac:dyDescent="0.3">
      <c r="A1961" t="s">
        <v>5654</v>
      </c>
      <c r="B1961" t="s">
        <v>5655</v>
      </c>
      <c r="C1961" s="1">
        <v>46066</v>
      </c>
      <c r="D1961" s="2">
        <v>2002185663</v>
      </c>
      <c r="E1961" t="s">
        <v>3949</v>
      </c>
      <c r="G1961" t="s">
        <v>875</v>
      </c>
      <c r="H1961" t="s">
        <v>24</v>
      </c>
      <c r="I1961">
        <v>10.68</v>
      </c>
      <c r="J1961">
        <v>12</v>
      </c>
      <c r="K1961">
        <v>0</v>
      </c>
      <c r="L1961">
        <v>128.16</v>
      </c>
      <c r="M1961">
        <v>0</v>
      </c>
      <c r="N1961">
        <v>0</v>
      </c>
      <c r="O1961">
        <v>3.79</v>
      </c>
      <c r="P1961">
        <v>0</v>
      </c>
      <c r="Q1961">
        <v>0</v>
      </c>
      <c r="R1961">
        <v>0</v>
      </c>
      <c r="S1961">
        <v>0</v>
      </c>
      <c r="T1961">
        <v>128.16</v>
      </c>
      <c r="U1961">
        <v>11000482</v>
      </c>
      <c r="V1961" t="str">
        <f>VLOOKUP(Tabela1[[#This Row],[CÓD FORNECEDOR]],'[1]BASE FORNECEDORES'!$A:$N,11,0)</f>
        <v>26.658.111/0005-07</v>
      </c>
      <c r="W1961" t="str">
        <f>VLOOKUP(Tabela1[[#This Row],[CNPJ]],'[1]BASE FORNECEDORES'!$K:$R,8,0)</f>
        <v>A&amp;S TECHNOLOGIES INDUSTRIA E COMERCIO S.A.</v>
      </c>
      <c r="X1961">
        <v>85663</v>
      </c>
      <c r="Y1961" t="str">
        <f>VLOOKUP(Tabela1[[#This Row],[CÓD PRODUTO ]],[1]fornnecedor!$A:$G,7,0)</f>
        <v xml:space="preserve">SPRAYS </v>
      </c>
      <c r="Z1961">
        <v>7448</v>
      </c>
      <c r="AA1961" t="str">
        <f>Tabela1[[#This Row],[DESCRIÇÃO]]</f>
        <v>A&amp;S TECHNOLOGIES INDUSTRIA E COMERCIO S.A.</v>
      </c>
    </row>
    <row r="1962" spans="1:27" x14ac:dyDescent="0.3">
      <c r="A1962" t="s">
        <v>5654</v>
      </c>
      <c r="B1962" t="s">
        <v>5655</v>
      </c>
      <c r="C1962" s="1">
        <v>46066</v>
      </c>
      <c r="D1962" s="2">
        <v>2002185655</v>
      </c>
      <c r="E1962" t="s">
        <v>3646</v>
      </c>
      <c r="G1962" t="s">
        <v>875</v>
      </c>
      <c r="H1962" t="s">
        <v>24</v>
      </c>
      <c r="I1962">
        <v>9.41</v>
      </c>
      <c r="J1962">
        <v>12</v>
      </c>
      <c r="K1962">
        <v>0</v>
      </c>
      <c r="L1962">
        <v>112.92</v>
      </c>
      <c r="M1962">
        <v>0</v>
      </c>
      <c r="N1962">
        <v>0</v>
      </c>
      <c r="O1962">
        <v>3.34</v>
      </c>
      <c r="P1962">
        <v>0</v>
      </c>
      <c r="Q1962">
        <v>0</v>
      </c>
      <c r="R1962">
        <v>0</v>
      </c>
      <c r="S1962">
        <v>0</v>
      </c>
      <c r="T1962">
        <v>112.92</v>
      </c>
      <c r="U1962">
        <v>11000482</v>
      </c>
      <c r="V1962" t="str">
        <f>VLOOKUP(Tabela1[[#This Row],[CÓD FORNECEDOR]],'[1]BASE FORNECEDORES'!$A:$N,11,0)</f>
        <v>26.658.111/0005-07</v>
      </c>
      <c r="W1962" t="str">
        <f>VLOOKUP(Tabela1[[#This Row],[CNPJ]],'[1]BASE FORNECEDORES'!$K:$R,8,0)</f>
        <v>A&amp;S TECHNOLOGIES INDUSTRIA E COMERCIO S.A.</v>
      </c>
      <c r="X1962">
        <v>85655</v>
      </c>
      <c r="Y1962" t="str">
        <f>VLOOKUP(Tabela1[[#This Row],[CÓD PRODUTO ]],[1]fornnecedor!$A:$G,7,0)</f>
        <v xml:space="preserve">SPRAYS </v>
      </c>
      <c r="Z1962">
        <v>7448</v>
      </c>
      <c r="AA1962" t="str">
        <f>Tabela1[[#This Row],[DESCRIÇÃO]]</f>
        <v>A&amp;S TECHNOLOGIES INDUSTRIA E COMERCIO S.A.</v>
      </c>
    </row>
    <row r="1963" spans="1:27" x14ac:dyDescent="0.3">
      <c r="A1963" t="s">
        <v>5654</v>
      </c>
      <c r="B1963" t="s">
        <v>5655</v>
      </c>
      <c r="C1963" s="1">
        <v>46066</v>
      </c>
      <c r="D1963" s="2">
        <v>2002185656</v>
      </c>
      <c r="E1963" t="s">
        <v>884</v>
      </c>
      <c r="G1963" t="s">
        <v>875</v>
      </c>
      <c r="H1963" t="s">
        <v>24</v>
      </c>
      <c r="I1963">
        <v>9.41</v>
      </c>
      <c r="J1963">
        <v>12</v>
      </c>
      <c r="K1963">
        <v>0</v>
      </c>
      <c r="L1963">
        <v>112.92</v>
      </c>
      <c r="M1963">
        <v>0</v>
      </c>
      <c r="N1963">
        <v>0</v>
      </c>
      <c r="O1963">
        <v>3.34</v>
      </c>
      <c r="P1963">
        <v>0</v>
      </c>
      <c r="Q1963">
        <v>0</v>
      </c>
      <c r="R1963">
        <v>0</v>
      </c>
      <c r="S1963">
        <v>0</v>
      </c>
      <c r="T1963">
        <v>112.92</v>
      </c>
      <c r="U1963">
        <v>11000482</v>
      </c>
      <c r="V1963" t="str">
        <f>VLOOKUP(Tabela1[[#This Row],[CÓD FORNECEDOR]],'[1]BASE FORNECEDORES'!$A:$N,11,0)</f>
        <v>26.658.111/0005-07</v>
      </c>
      <c r="W1963" t="str">
        <f>VLOOKUP(Tabela1[[#This Row],[CNPJ]],'[1]BASE FORNECEDORES'!$K:$R,8,0)</f>
        <v>A&amp;S TECHNOLOGIES INDUSTRIA E COMERCIO S.A.</v>
      </c>
      <c r="X1963">
        <v>85656</v>
      </c>
      <c r="Y1963" t="str">
        <f>VLOOKUP(Tabela1[[#This Row],[CÓD PRODUTO ]],[1]fornnecedor!$A:$G,7,0)</f>
        <v xml:space="preserve">SPRAYS </v>
      </c>
      <c r="Z1963">
        <v>7448</v>
      </c>
      <c r="AA1963" t="str">
        <f>Tabela1[[#This Row],[DESCRIÇÃO]]</f>
        <v>A&amp;S TECHNOLOGIES INDUSTRIA E COMERCIO S.A.</v>
      </c>
    </row>
    <row r="1964" spans="1:27" x14ac:dyDescent="0.3">
      <c r="A1964" t="s">
        <v>5654</v>
      </c>
      <c r="B1964" t="s">
        <v>5655</v>
      </c>
      <c r="C1964" s="1">
        <v>46066</v>
      </c>
      <c r="D1964" s="2">
        <v>2002185657</v>
      </c>
      <c r="E1964" t="s">
        <v>3647</v>
      </c>
      <c r="G1964" t="s">
        <v>875</v>
      </c>
      <c r="H1964" t="s">
        <v>24</v>
      </c>
      <c r="I1964">
        <v>9.41</v>
      </c>
      <c r="J1964">
        <v>24</v>
      </c>
      <c r="K1964">
        <v>0</v>
      </c>
      <c r="L1964">
        <v>225.84</v>
      </c>
      <c r="M1964">
        <v>0</v>
      </c>
      <c r="N1964">
        <v>0</v>
      </c>
      <c r="O1964">
        <v>6.68</v>
      </c>
      <c r="P1964">
        <v>0</v>
      </c>
      <c r="Q1964">
        <v>0</v>
      </c>
      <c r="R1964">
        <v>0</v>
      </c>
      <c r="S1964">
        <v>0</v>
      </c>
      <c r="T1964">
        <v>225.84</v>
      </c>
      <c r="U1964">
        <v>11000482</v>
      </c>
      <c r="V1964" t="str">
        <f>VLOOKUP(Tabela1[[#This Row],[CÓD FORNECEDOR]],'[1]BASE FORNECEDORES'!$A:$N,11,0)</f>
        <v>26.658.111/0005-07</v>
      </c>
      <c r="W1964" t="str">
        <f>VLOOKUP(Tabela1[[#This Row],[CNPJ]],'[1]BASE FORNECEDORES'!$K:$R,8,0)</f>
        <v>A&amp;S TECHNOLOGIES INDUSTRIA E COMERCIO S.A.</v>
      </c>
      <c r="X1964">
        <v>85657</v>
      </c>
      <c r="Y1964" t="str">
        <f>VLOOKUP(Tabela1[[#This Row],[CÓD PRODUTO ]],[1]fornnecedor!$A:$G,7,0)</f>
        <v xml:space="preserve">SPRAYS </v>
      </c>
      <c r="Z1964">
        <v>7448</v>
      </c>
      <c r="AA1964" t="str">
        <f>Tabela1[[#This Row],[DESCRIÇÃO]]</f>
        <v>A&amp;S TECHNOLOGIES INDUSTRIA E COMERCIO S.A.</v>
      </c>
    </row>
    <row r="1965" spans="1:27" x14ac:dyDescent="0.3">
      <c r="A1965" t="s">
        <v>5654</v>
      </c>
      <c r="B1965" t="s">
        <v>5655</v>
      </c>
      <c r="C1965" s="1">
        <v>46066</v>
      </c>
      <c r="D1965" s="2">
        <v>2002185659</v>
      </c>
      <c r="E1965" t="s">
        <v>3684</v>
      </c>
      <c r="G1965" t="s">
        <v>875</v>
      </c>
      <c r="H1965" t="s">
        <v>24</v>
      </c>
      <c r="I1965">
        <v>9.41</v>
      </c>
      <c r="J1965">
        <v>12</v>
      </c>
      <c r="K1965">
        <v>0</v>
      </c>
      <c r="L1965">
        <v>112.92</v>
      </c>
      <c r="M1965">
        <v>0</v>
      </c>
      <c r="N1965">
        <v>0</v>
      </c>
      <c r="O1965">
        <v>3.34</v>
      </c>
      <c r="P1965">
        <v>0</v>
      </c>
      <c r="Q1965">
        <v>0</v>
      </c>
      <c r="R1965">
        <v>0</v>
      </c>
      <c r="S1965">
        <v>0</v>
      </c>
      <c r="T1965">
        <v>112.92</v>
      </c>
      <c r="U1965">
        <v>11000482</v>
      </c>
      <c r="V1965" t="str">
        <f>VLOOKUP(Tabela1[[#This Row],[CÓD FORNECEDOR]],'[1]BASE FORNECEDORES'!$A:$N,11,0)</f>
        <v>26.658.111/0005-07</v>
      </c>
      <c r="W1965" t="str">
        <f>VLOOKUP(Tabela1[[#This Row],[CNPJ]],'[1]BASE FORNECEDORES'!$K:$R,8,0)</f>
        <v>A&amp;S TECHNOLOGIES INDUSTRIA E COMERCIO S.A.</v>
      </c>
      <c r="X1965">
        <v>85659</v>
      </c>
      <c r="Y1965" t="str">
        <f>VLOOKUP(Tabela1[[#This Row],[CÓD PRODUTO ]],[1]fornnecedor!$A:$G,7,0)</f>
        <v xml:space="preserve">SPRAYS </v>
      </c>
      <c r="Z1965">
        <v>7448</v>
      </c>
      <c r="AA1965" t="str">
        <f>Tabela1[[#This Row],[DESCRIÇÃO]]</f>
        <v>A&amp;S TECHNOLOGIES INDUSTRIA E COMERCIO S.A.</v>
      </c>
    </row>
    <row r="1966" spans="1:27" x14ac:dyDescent="0.3">
      <c r="A1966" t="s">
        <v>5654</v>
      </c>
      <c r="B1966" t="s">
        <v>5655</v>
      </c>
      <c r="C1966" s="1">
        <v>46066</v>
      </c>
      <c r="D1966" s="2">
        <v>2002185640</v>
      </c>
      <c r="E1966" t="s">
        <v>3608</v>
      </c>
      <c r="G1966" t="s">
        <v>875</v>
      </c>
      <c r="H1966" t="s">
        <v>24</v>
      </c>
      <c r="I1966">
        <v>6.72</v>
      </c>
      <c r="J1966">
        <v>12</v>
      </c>
      <c r="K1966">
        <v>0</v>
      </c>
      <c r="L1966">
        <v>80.64</v>
      </c>
      <c r="M1966">
        <v>0</v>
      </c>
      <c r="N1966">
        <v>0</v>
      </c>
      <c r="O1966">
        <v>2.39</v>
      </c>
      <c r="P1966">
        <v>0</v>
      </c>
      <c r="Q1966">
        <v>0</v>
      </c>
      <c r="R1966">
        <v>0</v>
      </c>
      <c r="S1966">
        <v>0</v>
      </c>
      <c r="T1966">
        <v>80.64</v>
      </c>
      <c r="U1966">
        <v>11000482</v>
      </c>
      <c r="V1966" t="str">
        <f>VLOOKUP(Tabela1[[#This Row],[CÓD FORNECEDOR]],'[1]BASE FORNECEDORES'!$A:$N,11,0)</f>
        <v>26.658.111/0005-07</v>
      </c>
      <c r="W1966" t="str">
        <f>VLOOKUP(Tabela1[[#This Row],[CNPJ]],'[1]BASE FORNECEDORES'!$K:$R,8,0)</f>
        <v>A&amp;S TECHNOLOGIES INDUSTRIA E COMERCIO S.A.</v>
      </c>
      <c r="X1966">
        <v>85640</v>
      </c>
      <c r="Y1966" t="str">
        <f>VLOOKUP(Tabela1[[#This Row],[CÓD PRODUTO ]],[1]fornnecedor!$A:$G,7,0)</f>
        <v xml:space="preserve">SPRAYS </v>
      </c>
      <c r="Z1966">
        <v>7448</v>
      </c>
      <c r="AA1966" t="str">
        <f>Tabela1[[#This Row],[DESCRIÇÃO]]</f>
        <v>A&amp;S TECHNOLOGIES INDUSTRIA E COMERCIO S.A.</v>
      </c>
    </row>
    <row r="1967" spans="1:27" x14ac:dyDescent="0.3">
      <c r="A1967" t="s">
        <v>5654</v>
      </c>
      <c r="B1967" t="s">
        <v>5655</v>
      </c>
      <c r="C1967" s="1">
        <v>46066</v>
      </c>
      <c r="D1967" s="2">
        <v>2002185647</v>
      </c>
      <c r="E1967" t="s">
        <v>3327</v>
      </c>
      <c r="G1967" t="s">
        <v>875</v>
      </c>
      <c r="H1967" t="s">
        <v>24</v>
      </c>
      <c r="I1967">
        <v>6.72</v>
      </c>
      <c r="J1967">
        <v>24</v>
      </c>
      <c r="K1967">
        <v>0</v>
      </c>
      <c r="L1967">
        <v>161.28</v>
      </c>
      <c r="M1967">
        <v>0</v>
      </c>
      <c r="N1967">
        <v>0</v>
      </c>
      <c r="O1967">
        <v>4.7699999999999996</v>
      </c>
      <c r="P1967">
        <v>0</v>
      </c>
      <c r="Q1967">
        <v>0</v>
      </c>
      <c r="R1967">
        <v>0</v>
      </c>
      <c r="S1967">
        <v>0</v>
      </c>
      <c r="T1967">
        <v>161.28</v>
      </c>
      <c r="U1967">
        <v>11000482</v>
      </c>
      <c r="V1967" t="str">
        <f>VLOOKUP(Tabela1[[#This Row],[CÓD FORNECEDOR]],'[1]BASE FORNECEDORES'!$A:$N,11,0)</f>
        <v>26.658.111/0005-07</v>
      </c>
      <c r="W1967" t="str">
        <f>VLOOKUP(Tabela1[[#This Row],[CNPJ]],'[1]BASE FORNECEDORES'!$K:$R,8,0)</f>
        <v>A&amp;S TECHNOLOGIES INDUSTRIA E COMERCIO S.A.</v>
      </c>
      <c r="X1967">
        <v>85647</v>
      </c>
      <c r="Y1967" t="str">
        <f>VLOOKUP(Tabela1[[#This Row],[CÓD PRODUTO ]],[1]fornnecedor!$A:$G,7,0)</f>
        <v xml:space="preserve">SPRAYS </v>
      </c>
      <c r="Z1967">
        <v>7448</v>
      </c>
      <c r="AA1967" t="str">
        <f>Tabela1[[#This Row],[DESCRIÇÃO]]</f>
        <v>A&amp;S TECHNOLOGIES INDUSTRIA E COMERCIO S.A.</v>
      </c>
    </row>
    <row r="1968" spans="1:27" x14ac:dyDescent="0.3">
      <c r="A1968" t="s">
        <v>5654</v>
      </c>
      <c r="B1968" t="s">
        <v>5655</v>
      </c>
      <c r="C1968" s="1">
        <v>46066</v>
      </c>
      <c r="D1968" s="2">
        <v>2002185648</v>
      </c>
      <c r="E1968" t="s">
        <v>3598</v>
      </c>
      <c r="G1968" t="s">
        <v>875</v>
      </c>
      <c r="H1968" t="s">
        <v>24</v>
      </c>
      <c r="I1968">
        <v>6.72</v>
      </c>
      <c r="J1968">
        <v>12</v>
      </c>
      <c r="K1968">
        <v>0</v>
      </c>
      <c r="L1968">
        <v>80.64</v>
      </c>
      <c r="M1968">
        <v>0</v>
      </c>
      <c r="N1968">
        <v>0</v>
      </c>
      <c r="O1968">
        <v>2.39</v>
      </c>
      <c r="P1968">
        <v>0</v>
      </c>
      <c r="Q1968">
        <v>0</v>
      </c>
      <c r="R1968">
        <v>0</v>
      </c>
      <c r="S1968">
        <v>0</v>
      </c>
      <c r="T1968">
        <v>80.64</v>
      </c>
      <c r="U1968">
        <v>11000482</v>
      </c>
      <c r="V1968" t="str">
        <f>VLOOKUP(Tabela1[[#This Row],[CÓD FORNECEDOR]],'[1]BASE FORNECEDORES'!$A:$N,11,0)</f>
        <v>26.658.111/0005-07</v>
      </c>
      <c r="W1968" t="str">
        <f>VLOOKUP(Tabela1[[#This Row],[CNPJ]],'[1]BASE FORNECEDORES'!$K:$R,8,0)</f>
        <v>A&amp;S TECHNOLOGIES INDUSTRIA E COMERCIO S.A.</v>
      </c>
      <c r="X1968">
        <v>85648</v>
      </c>
      <c r="Y1968" t="str">
        <f>VLOOKUP(Tabela1[[#This Row],[CÓD PRODUTO ]],[1]fornnecedor!$A:$G,7,0)</f>
        <v xml:space="preserve">SPRAYS </v>
      </c>
      <c r="Z1968">
        <v>7448</v>
      </c>
      <c r="AA1968" t="str">
        <f>Tabela1[[#This Row],[DESCRIÇÃO]]</f>
        <v>A&amp;S TECHNOLOGIES INDUSTRIA E COMERCIO S.A.</v>
      </c>
    </row>
    <row r="1969" spans="1:27" x14ac:dyDescent="0.3">
      <c r="A1969" t="s">
        <v>5654</v>
      </c>
      <c r="B1969" t="s">
        <v>5655</v>
      </c>
      <c r="C1969" s="1">
        <v>46066</v>
      </c>
      <c r="D1969" s="2">
        <v>2002185649</v>
      </c>
      <c r="E1969" t="s">
        <v>4107</v>
      </c>
      <c r="G1969" t="s">
        <v>875</v>
      </c>
      <c r="H1969" t="s">
        <v>24</v>
      </c>
      <c r="I1969">
        <v>6.72</v>
      </c>
      <c r="J1969">
        <v>372</v>
      </c>
      <c r="K1969">
        <v>0</v>
      </c>
      <c r="L1969" s="3">
        <v>2499.84</v>
      </c>
      <c r="M1969">
        <v>0</v>
      </c>
      <c r="N1969">
        <v>0</v>
      </c>
      <c r="O1969">
        <v>73.94</v>
      </c>
      <c r="P1969">
        <v>0</v>
      </c>
      <c r="Q1969">
        <v>0</v>
      </c>
      <c r="R1969">
        <v>0</v>
      </c>
      <c r="S1969">
        <v>0</v>
      </c>
      <c r="T1969" s="3">
        <v>2499.84</v>
      </c>
      <c r="U1969">
        <v>11000482</v>
      </c>
      <c r="V1969" t="str">
        <f>VLOOKUP(Tabela1[[#This Row],[CÓD FORNECEDOR]],'[1]BASE FORNECEDORES'!$A:$N,11,0)</f>
        <v>26.658.111/0005-07</v>
      </c>
      <c r="W1969" t="str">
        <f>VLOOKUP(Tabela1[[#This Row],[CNPJ]],'[1]BASE FORNECEDORES'!$K:$R,8,0)</f>
        <v>A&amp;S TECHNOLOGIES INDUSTRIA E COMERCIO S.A.</v>
      </c>
      <c r="X1969">
        <v>85649</v>
      </c>
      <c r="Y1969" t="str">
        <f>VLOOKUP(Tabela1[[#This Row],[CÓD PRODUTO ]],[1]fornnecedor!$A:$G,7,0)</f>
        <v xml:space="preserve">SPRAYS </v>
      </c>
      <c r="Z1969">
        <v>7448</v>
      </c>
      <c r="AA1969" t="str">
        <f>Tabela1[[#This Row],[DESCRIÇÃO]]</f>
        <v>A&amp;S TECHNOLOGIES INDUSTRIA E COMERCIO S.A.</v>
      </c>
    </row>
    <row r="1970" spans="1:27" x14ac:dyDescent="0.3">
      <c r="A1970" t="s">
        <v>5654</v>
      </c>
      <c r="B1970" t="s">
        <v>5655</v>
      </c>
      <c r="C1970" s="1">
        <v>46066</v>
      </c>
      <c r="D1970" s="2">
        <v>2002185650</v>
      </c>
      <c r="E1970" t="s">
        <v>889</v>
      </c>
      <c r="G1970" t="s">
        <v>875</v>
      </c>
      <c r="H1970" t="s">
        <v>24</v>
      </c>
      <c r="I1970">
        <v>6.72</v>
      </c>
      <c r="J1970">
        <v>192</v>
      </c>
      <c r="K1970">
        <v>0</v>
      </c>
      <c r="L1970" s="3">
        <v>1290.24</v>
      </c>
      <c r="M1970">
        <v>0</v>
      </c>
      <c r="N1970">
        <v>0</v>
      </c>
      <c r="O1970">
        <v>38.159999999999997</v>
      </c>
      <c r="P1970">
        <v>0</v>
      </c>
      <c r="Q1970">
        <v>0</v>
      </c>
      <c r="R1970">
        <v>0</v>
      </c>
      <c r="S1970">
        <v>0</v>
      </c>
      <c r="T1970" s="3">
        <v>1290.24</v>
      </c>
      <c r="U1970">
        <v>11000482</v>
      </c>
      <c r="V1970" t="str">
        <f>VLOOKUP(Tabela1[[#This Row],[CÓD FORNECEDOR]],'[1]BASE FORNECEDORES'!$A:$N,11,0)</f>
        <v>26.658.111/0005-07</v>
      </c>
      <c r="W1970" t="str">
        <f>VLOOKUP(Tabela1[[#This Row],[CNPJ]],'[1]BASE FORNECEDORES'!$K:$R,8,0)</f>
        <v>A&amp;S TECHNOLOGIES INDUSTRIA E COMERCIO S.A.</v>
      </c>
      <c r="X1970">
        <v>85650</v>
      </c>
      <c r="Y1970" t="str">
        <f>VLOOKUP(Tabela1[[#This Row],[CÓD PRODUTO ]],[1]fornnecedor!$A:$G,7,0)</f>
        <v xml:space="preserve">SPRAYS </v>
      </c>
      <c r="Z1970">
        <v>7448</v>
      </c>
      <c r="AA1970" t="str">
        <f>Tabela1[[#This Row],[DESCRIÇÃO]]</f>
        <v>A&amp;S TECHNOLOGIES INDUSTRIA E COMERCIO S.A.</v>
      </c>
    </row>
    <row r="1971" spans="1:27" x14ac:dyDescent="0.3">
      <c r="A1971" t="s">
        <v>5654</v>
      </c>
      <c r="B1971" t="s">
        <v>5655</v>
      </c>
      <c r="C1971" s="1">
        <v>46066</v>
      </c>
      <c r="D1971" s="2">
        <v>2002185652</v>
      </c>
      <c r="E1971" t="s">
        <v>3118</v>
      </c>
      <c r="G1971" t="s">
        <v>875</v>
      </c>
      <c r="H1971" t="s">
        <v>24</v>
      </c>
      <c r="I1971">
        <v>6.72</v>
      </c>
      <c r="J1971">
        <v>120</v>
      </c>
      <c r="K1971">
        <v>0</v>
      </c>
      <c r="L1971">
        <v>806.4</v>
      </c>
      <c r="M1971">
        <v>0</v>
      </c>
      <c r="N1971">
        <v>0</v>
      </c>
      <c r="O1971">
        <v>23.85</v>
      </c>
      <c r="P1971">
        <v>0</v>
      </c>
      <c r="Q1971">
        <v>0</v>
      </c>
      <c r="R1971">
        <v>0</v>
      </c>
      <c r="S1971">
        <v>0</v>
      </c>
      <c r="T1971">
        <v>806.4</v>
      </c>
      <c r="U1971">
        <v>11000482</v>
      </c>
      <c r="V1971" t="str">
        <f>VLOOKUP(Tabela1[[#This Row],[CÓD FORNECEDOR]],'[1]BASE FORNECEDORES'!$A:$N,11,0)</f>
        <v>26.658.111/0005-07</v>
      </c>
      <c r="W1971" t="str">
        <f>VLOOKUP(Tabela1[[#This Row],[CNPJ]],'[1]BASE FORNECEDORES'!$K:$R,8,0)</f>
        <v>A&amp;S TECHNOLOGIES INDUSTRIA E COMERCIO S.A.</v>
      </c>
      <c r="X1971">
        <v>85652</v>
      </c>
      <c r="Y1971" t="str">
        <f>VLOOKUP(Tabela1[[#This Row],[CÓD PRODUTO ]],[1]fornnecedor!$A:$G,7,0)</f>
        <v xml:space="preserve">SPRAYS </v>
      </c>
      <c r="Z1971">
        <v>7448</v>
      </c>
      <c r="AA1971" t="str">
        <f>Tabela1[[#This Row],[DESCRIÇÃO]]</f>
        <v>A&amp;S TECHNOLOGIES INDUSTRIA E COMERCIO S.A.</v>
      </c>
    </row>
    <row r="1972" spans="1:27" x14ac:dyDescent="0.3">
      <c r="A1972" t="s">
        <v>5654</v>
      </c>
      <c r="B1972" t="s">
        <v>5655</v>
      </c>
      <c r="C1972" s="1">
        <v>46066</v>
      </c>
      <c r="D1972" s="2">
        <v>2002185669</v>
      </c>
      <c r="E1972" t="s">
        <v>893</v>
      </c>
      <c r="G1972" t="s">
        <v>875</v>
      </c>
      <c r="H1972" t="s">
        <v>24</v>
      </c>
      <c r="I1972">
        <v>7.2</v>
      </c>
      <c r="J1972">
        <v>12</v>
      </c>
      <c r="K1972">
        <v>0</v>
      </c>
      <c r="L1972">
        <v>86.4</v>
      </c>
      <c r="M1972">
        <v>0</v>
      </c>
      <c r="N1972">
        <v>0</v>
      </c>
      <c r="O1972">
        <v>2.56</v>
      </c>
      <c r="P1972">
        <v>0</v>
      </c>
      <c r="Q1972">
        <v>0</v>
      </c>
      <c r="R1972">
        <v>0</v>
      </c>
      <c r="S1972">
        <v>0</v>
      </c>
      <c r="T1972">
        <v>86.4</v>
      </c>
      <c r="U1972">
        <v>11000482</v>
      </c>
      <c r="V1972" t="str">
        <f>VLOOKUP(Tabela1[[#This Row],[CÓD FORNECEDOR]],'[1]BASE FORNECEDORES'!$A:$N,11,0)</f>
        <v>26.658.111/0005-07</v>
      </c>
      <c r="W1972" t="str">
        <f>VLOOKUP(Tabela1[[#This Row],[CNPJ]],'[1]BASE FORNECEDORES'!$K:$R,8,0)</f>
        <v>A&amp;S TECHNOLOGIES INDUSTRIA E COMERCIO S.A.</v>
      </c>
      <c r="X1972">
        <v>85669</v>
      </c>
      <c r="Y1972" t="str">
        <f>VLOOKUP(Tabela1[[#This Row],[CÓD PRODUTO ]],[1]fornnecedor!$A:$G,7,0)</f>
        <v xml:space="preserve">SPRAYS </v>
      </c>
      <c r="Z1972">
        <v>7448</v>
      </c>
      <c r="AA1972" t="str">
        <f>Tabela1[[#This Row],[DESCRIÇÃO]]</f>
        <v>A&amp;S TECHNOLOGIES INDUSTRIA E COMERCIO S.A.</v>
      </c>
    </row>
    <row r="1973" spans="1:27" x14ac:dyDescent="0.3">
      <c r="A1973" t="s">
        <v>5654</v>
      </c>
      <c r="B1973" t="s">
        <v>5655</v>
      </c>
      <c r="C1973" s="1">
        <v>46066</v>
      </c>
      <c r="D1973" s="2">
        <v>2002185668</v>
      </c>
      <c r="E1973" t="s">
        <v>894</v>
      </c>
      <c r="G1973" t="s">
        <v>875</v>
      </c>
      <c r="H1973" t="s">
        <v>24</v>
      </c>
      <c r="I1973">
        <v>7.2</v>
      </c>
      <c r="J1973">
        <v>12</v>
      </c>
      <c r="K1973">
        <v>0</v>
      </c>
      <c r="L1973">
        <v>86.4</v>
      </c>
      <c r="M1973">
        <v>0</v>
      </c>
      <c r="N1973">
        <v>0</v>
      </c>
      <c r="O1973">
        <v>2.56</v>
      </c>
      <c r="P1973">
        <v>0</v>
      </c>
      <c r="Q1973">
        <v>0</v>
      </c>
      <c r="R1973">
        <v>0</v>
      </c>
      <c r="S1973">
        <v>0</v>
      </c>
      <c r="T1973">
        <v>86.4</v>
      </c>
      <c r="U1973">
        <v>11000482</v>
      </c>
      <c r="V1973" t="str">
        <f>VLOOKUP(Tabela1[[#This Row],[CÓD FORNECEDOR]],'[1]BASE FORNECEDORES'!$A:$N,11,0)</f>
        <v>26.658.111/0005-07</v>
      </c>
      <c r="W1973" t="str">
        <f>VLOOKUP(Tabela1[[#This Row],[CNPJ]],'[1]BASE FORNECEDORES'!$K:$R,8,0)</f>
        <v>A&amp;S TECHNOLOGIES INDUSTRIA E COMERCIO S.A.</v>
      </c>
      <c r="X1973">
        <v>85668</v>
      </c>
      <c r="Y1973" t="str">
        <f>VLOOKUP(Tabela1[[#This Row],[CÓD PRODUTO ]],[1]fornnecedor!$A:$G,7,0)</f>
        <v xml:space="preserve">SPRAYS </v>
      </c>
      <c r="Z1973">
        <v>7448</v>
      </c>
      <c r="AA1973" t="str">
        <f>Tabela1[[#This Row],[DESCRIÇÃO]]</f>
        <v>A&amp;S TECHNOLOGIES INDUSTRIA E COMERCIO S.A.</v>
      </c>
    </row>
    <row r="1974" spans="1:27" x14ac:dyDescent="0.3">
      <c r="A1974" t="s">
        <v>5381</v>
      </c>
      <c r="B1974" t="s">
        <v>5382</v>
      </c>
      <c r="C1974" s="1">
        <v>46050</v>
      </c>
      <c r="D1974" s="2">
        <v>2002710097</v>
      </c>
      <c r="E1974" t="s">
        <v>4464</v>
      </c>
      <c r="G1974" t="s">
        <v>366</v>
      </c>
      <c r="H1974" t="s">
        <v>24</v>
      </c>
      <c r="I1974">
        <v>6.71</v>
      </c>
      <c r="J1974">
        <v>200</v>
      </c>
      <c r="K1974">
        <v>0</v>
      </c>
      <c r="L1974" s="3">
        <v>1342</v>
      </c>
      <c r="M1974">
        <v>43.62</v>
      </c>
      <c r="N1974">
        <v>0</v>
      </c>
      <c r="O1974">
        <v>0</v>
      </c>
      <c r="P1974">
        <v>0</v>
      </c>
      <c r="Q1974">
        <v>0</v>
      </c>
      <c r="R1974">
        <v>93.94</v>
      </c>
      <c r="S1974">
        <v>0</v>
      </c>
      <c r="T1974" s="3">
        <v>1385.62</v>
      </c>
      <c r="U1974">
        <v>11000485</v>
      </c>
      <c r="V1974" t="str">
        <f>VLOOKUP(Tabela1[[#This Row],[CÓD FORNECEDOR]],'[1]BASE FORNECEDORES'!$A:$N,11,0)</f>
        <v>45.985.371/0062-20</v>
      </c>
      <c r="W1974" t="str">
        <f>VLOOKUP(Tabela1[[#This Row],[CNPJ]],'[1]BASE FORNECEDORES'!$K:$R,8,0)</f>
        <v>3M DO BRASIL LTDA</v>
      </c>
      <c r="X1974">
        <v>10097</v>
      </c>
      <c r="Y1974" t="str">
        <f>VLOOKUP(Tabela1[[#This Row],[CÓD PRODUTO ]],[1]fornnecedor!$A:$G,7,0)</f>
        <v>EPI´S</v>
      </c>
      <c r="Z1974">
        <v>950836</v>
      </c>
      <c r="AA1974" t="str">
        <f>Tabela1[[#This Row],[DESCRIÇÃO]]</f>
        <v>3M DO BRASIL LTDA</v>
      </c>
    </row>
    <row r="1975" spans="1:27" x14ac:dyDescent="0.3">
      <c r="A1975" t="s">
        <v>5656</v>
      </c>
      <c r="B1975" t="s">
        <v>5382</v>
      </c>
      <c r="C1975" s="1">
        <v>46080</v>
      </c>
      <c r="D1975" s="2">
        <v>2002723399</v>
      </c>
      <c r="E1975" t="s">
        <v>5155</v>
      </c>
      <c r="G1975" t="s">
        <v>366</v>
      </c>
      <c r="H1975" t="s">
        <v>24</v>
      </c>
      <c r="I1975">
        <v>170.33</v>
      </c>
      <c r="J1975">
        <v>20</v>
      </c>
      <c r="K1975">
        <v>0</v>
      </c>
      <c r="L1975" s="3">
        <v>3406.56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238.46</v>
      </c>
      <c r="S1975">
        <v>0</v>
      </c>
      <c r="T1975" s="3">
        <v>3406.56</v>
      </c>
      <c r="U1975">
        <v>11000485</v>
      </c>
      <c r="V1975" t="str">
        <f>VLOOKUP(Tabela1[[#This Row],[CÓD FORNECEDOR]],'[1]BASE FORNECEDORES'!$A:$N,11,0)</f>
        <v>45.985.371/0062-20</v>
      </c>
      <c r="W1975" t="str">
        <f>VLOOKUP(Tabela1[[#This Row],[CNPJ]],'[1]BASE FORNECEDORES'!$K:$R,8,0)</f>
        <v>3M DO BRASIL LTDA</v>
      </c>
      <c r="X1975">
        <v>23399</v>
      </c>
      <c r="Y1975" t="str">
        <f>VLOOKUP(Tabela1[[#This Row],[CÓD PRODUTO ]],[1]fornnecedor!$A:$G,7,0)</f>
        <v>EPI´S</v>
      </c>
      <c r="Z1975">
        <v>956183</v>
      </c>
      <c r="AA1975" t="str">
        <f>Tabela1[[#This Row],[DESCRIÇÃO]]</f>
        <v>3M DO BRASIL LTDA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28CA-ED9E-40BE-868D-7FC62EE0C76B}">
  <dimension ref="A1:T2909"/>
  <sheetViews>
    <sheetView tabSelected="1" topLeftCell="H1468" workbookViewId="0">
      <selection activeCell="J1490" sqref="J1490"/>
    </sheetView>
  </sheetViews>
  <sheetFormatPr defaultRowHeight="14.4" x14ac:dyDescent="0.3"/>
  <cols>
    <col min="1" max="1" width="39.109375" customWidth="1"/>
    <col min="2" max="2" width="9.6640625" customWidth="1"/>
    <col min="3" max="3" width="73" bestFit="1" customWidth="1"/>
    <col min="4" max="4" width="20.109375" bestFit="1" customWidth="1"/>
    <col min="5" max="5" width="61.5546875" bestFit="1" customWidth="1"/>
    <col min="7" max="7" width="6.109375" customWidth="1"/>
    <col min="8" max="9" width="11.21875" customWidth="1"/>
    <col min="10" max="10" width="12.88671875" customWidth="1"/>
    <col min="11" max="11" width="15.77734375" style="34" customWidth="1"/>
    <col min="12" max="12" width="12.44140625" customWidth="1"/>
    <col min="13" max="13" width="14.5546875" customWidth="1"/>
    <col min="14" max="14" width="10.44140625" customWidth="1"/>
    <col min="15" max="15" width="8.6640625" customWidth="1"/>
    <col min="16" max="16" width="7.5546875" customWidth="1"/>
    <col min="17" max="17" width="8.44140625" customWidth="1"/>
    <col min="18" max="18" width="10.5546875" customWidth="1"/>
    <col min="19" max="19" width="8.109375" bestFit="1" customWidth="1"/>
    <col min="20" max="20" width="46.5546875" bestFit="1" customWidth="1"/>
  </cols>
  <sheetData>
    <row r="1" spans="1:20" x14ac:dyDescent="0.3">
      <c r="A1" t="s">
        <v>5344</v>
      </c>
      <c r="B1" t="s">
        <v>3</v>
      </c>
      <c r="C1" t="s">
        <v>5342</v>
      </c>
      <c r="D1" s="4" t="s">
        <v>6</v>
      </c>
      <c r="E1" s="4" t="s">
        <v>1</v>
      </c>
      <c r="F1" t="s">
        <v>5343</v>
      </c>
      <c r="G1" t="s">
        <v>5341</v>
      </c>
      <c r="H1" t="s">
        <v>5340</v>
      </c>
      <c r="I1" t="s">
        <v>5339</v>
      </c>
      <c r="J1" t="s">
        <v>5338</v>
      </c>
      <c r="K1" s="34" t="s">
        <v>5337</v>
      </c>
      <c r="L1" t="s">
        <v>5336</v>
      </c>
      <c r="M1" t="s">
        <v>5335</v>
      </c>
      <c r="N1" t="s">
        <v>5334</v>
      </c>
      <c r="O1" t="s">
        <v>5333</v>
      </c>
      <c r="P1" t="s">
        <v>5332</v>
      </c>
      <c r="Q1" t="s">
        <v>5331</v>
      </c>
      <c r="R1" t="s">
        <v>5330</v>
      </c>
      <c r="S1" t="s">
        <v>5383</v>
      </c>
      <c r="T1" t="s">
        <v>1097</v>
      </c>
    </row>
    <row r="2" spans="1:20" x14ac:dyDescent="0.3">
      <c r="A2" t="s">
        <v>5329</v>
      </c>
      <c r="B2">
        <v>84658</v>
      </c>
      <c r="C2" t="s">
        <v>5193</v>
      </c>
      <c r="D2" s="38" t="str">
        <f>VLOOKUP(Tabela5[[#This Row],[CÓDIGO]],[1]fornnecedor!$A:$C,3,0)</f>
        <v>ANJO</v>
      </c>
      <c r="E2" t="str">
        <f>VLOOKUP(Tabela5[[#This Row],[MARCA]],[1]fornnecedor!$C:$E,3,0)</f>
        <v>ANJO QUIMICA DO BRASIL LTDA</v>
      </c>
      <c r="G2" t="s">
        <v>24</v>
      </c>
      <c r="H2">
        <v>543</v>
      </c>
      <c r="I2" s="3">
        <v>16833</v>
      </c>
      <c r="J2">
        <v>120</v>
      </c>
      <c r="K2" s="34">
        <v>5394.81</v>
      </c>
      <c r="L2" s="3">
        <v>3720</v>
      </c>
      <c r="M2" s="3">
        <v>1674.81</v>
      </c>
      <c r="N2">
        <v>31.04</v>
      </c>
      <c r="O2">
        <v>0</v>
      </c>
      <c r="P2">
        <v>0</v>
      </c>
      <c r="Q2">
        <v>0.22</v>
      </c>
      <c r="R2">
        <v>0.22</v>
      </c>
      <c r="S2" t="s">
        <v>1105</v>
      </c>
      <c r="T2" s="38" t="str">
        <f>VLOOKUP(Tabela5[[#This Row],[CÓDIGO]],[1]fornnecedor!$A:$G,7,0)</f>
        <v>MASSA POLIÉSTER</v>
      </c>
    </row>
    <row r="3" spans="1:20" x14ac:dyDescent="0.3">
      <c r="A3" t="s">
        <v>5315</v>
      </c>
      <c r="B3">
        <v>84420</v>
      </c>
      <c r="C3" t="s">
        <v>5010</v>
      </c>
      <c r="D3" s="38" t="str">
        <f>VLOOKUP(Tabela5[[#This Row],[CÓDIGO]],[1]fornnecedor!$A:$C,3,0)</f>
        <v>ATLAS</v>
      </c>
      <c r="E3" t="str">
        <f>VLOOKUP(Tabela5[[#This Row],[MARCA]],[1]fornnecedor!$C:$E,3,0)</f>
        <v>PINCEIS ATLAS S.A.</v>
      </c>
      <c r="G3" t="s">
        <v>24</v>
      </c>
      <c r="H3">
        <v>112</v>
      </c>
      <c r="I3" s="3">
        <v>1729.28</v>
      </c>
      <c r="J3">
        <v>107</v>
      </c>
      <c r="K3" s="34">
        <v>2113.13</v>
      </c>
      <c r="L3" s="3">
        <v>1652.08</v>
      </c>
      <c r="M3">
        <v>461.05</v>
      </c>
      <c r="N3">
        <v>21.82</v>
      </c>
      <c r="O3">
        <v>0</v>
      </c>
      <c r="P3">
        <v>0</v>
      </c>
      <c r="Q3">
        <v>0.09</v>
      </c>
      <c r="R3">
        <v>0.31</v>
      </c>
      <c r="S3" t="s">
        <v>1105</v>
      </c>
      <c r="T3" s="38" t="str">
        <f>VLOOKUP(Tabela5[[#This Row],[CÓDIGO]],[1]fornnecedor!$A:$G,7,0)</f>
        <v>ROLOS / TRINCHAS / PINCÉIS / ESPÁTULAS</v>
      </c>
    </row>
    <row r="4" spans="1:20" x14ac:dyDescent="0.3">
      <c r="A4" t="s">
        <v>5315</v>
      </c>
      <c r="B4">
        <v>23878</v>
      </c>
      <c r="C4" t="s">
        <v>32</v>
      </c>
      <c r="D4" s="38" t="str">
        <f>VLOOKUP(Tabela5[[#This Row],[CÓDIGO]],[1]fornnecedor!$A:$C,3,0)</f>
        <v>ATLAS</v>
      </c>
      <c r="E4" t="str">
        <f>VLOOKUP(Tabela5[[#This Row],[MARCA]],[1]fornnecedor!$C:$E,3,0)</f>
        <v>PINCEIS ATLAS S.A.</v>
      </c>
      <c r="G4" t="s">
        <v>24</v>
      </c>
      <c r="H4">
        <v>94</v>
      </c>
      <c r="I4">
        <v>740.72</v>
      </c>
      <c r="J4">
        <v>129</v>
      </c>
      <c r="K4" s="34">
        <v>1143.44</v>
      </c>
      <c r="L4">
        <v>816.54</v>
      </c>
      <c r="M4">
        <v>326.89999999999998</v>
      </c>
      <c r="N4">
        <v>28.59</v>
      </c>
      <c r="O4">
        <v>0</v>
      </c>
      <c r="P4">
        <v>0</v>
      </c>
      <c r="Q4">
        <v>0.05</v>
      </c>
      <c r="R4">
        <v>0.35</v>
      </c>
      <c r="S4" t="s">
        <v>1105</v>
      </c>
      <c r="T4" s="38" t="str">
        <f>VLOOKUP(Tabela5[[#This Row],[CÓDIGO]],[1]fornnecedor!$A:$G,7,0)</f>
        <v>ROLOS / TRINCHAS / PINCÉIS / ESPÁTULAS</v>
      </c>
    </row>
    <row r="5" spans="1:20" x14ac:dyDescent="0.3">
      <c r="A5" t="s">
        <v>5315</v>
      </c>
      <c r="B5">
        <v>10118</v>
      </c>
      <c r="C5" t="s">
        <v>25</v>
      </c>
      <c r="D5" s="38" t="str">
        <f>VLOOKUP(Tabela5[[#This Row],[CÓDIGO]],[1]fornnecedor!$A:$C,3,0)</f>
        <v>ATLAS</v>
      </c>
      <c r="E5" t="str">
        <f>VLOOKUP(Tabela5[[#This Row],[MARCA]],[1]fornnecedor!$C:$E,3,0)</f>
        <v>PINCEIS ATLAS S.A.</v>
      </c>
      <c r="G5" t="s">
        <v>24</v>
      </c>
      <c r="H5">
        <v>154</v>
      </c>
      <c r="I5">
        <v>586.74</v>
      </c>
      <c r="J5">
        <v>214</v>
      </c>
      <c r="K5" s="34">
        <v>1091.73</v>
      </c>
      <c r="L5">
        <v>815.34</v>
      </c>
      <c r="M5">
        <v>276.39</v>
      </c>
      <c r="N5">
        <v>25.32</v>
      </c>
      <c r="O5">
        <v>0</v>
      </c>
      <c r="P5">
        <v>0</v>
      </c>
      <c r="Q5">
        <v>0.04</v>
      </c>
      <c r="R5">
        <v>0.4</v>
      </c>
      <c r="S5" t="s">
        <v>1105</v>
      </c>
      <c r="T5" s="38" t="str">
        <f>VLOOKUP(Tabela5[[#This Row],[CÓDIGO]],[1]fornnecedor!$A:$G,7,0)</f>
        <v>ROLOS / TRINCHAS / PINCÉIS / ESPÁTULAS</v>
      </c>
    </row>
    <row r="6" spans="1:20" x14ac:dyDescent="0.3">
      <c r="A6" t="s">
        <v>5315</v>
      </c>
      <c r="B6">
        <v>85057</v>
      </c>
      <c r="C6" t="s">
        <v>3262</v>
      </c>
      <c r="D6" s="38" t="str">
        <f>VLOOKUP(Tabela5[[#This Row],[CÓDIGO]],[1]fornnecedor!$A:$C,3,0)</f>
        <v>ATLAS</v>
      </c>
      <c r="E6" t="str">
        <f>VLOOKUP(Tabela5[[#This Row],[MARCA]],[1]fornnecedor!$C:$E,3,0)</f>
        <v>PINCEIS ATLAS S.A.</v>
      </c>
      <c r="G6" t="s">
        <v>24</v>
      </c>
      <c r="H6">
        <v>17</v>
      </c>
      <c r="I6">
        <v>135.49</v>
      </c>
      <c r="J6">
        <v>63</v>
      </c>
      <c r="K6" s="34">
        <v>588.98</v>
      </c>
      <c r="L6">
        <v>502.11</v>
      </c>
      <c r="M6">
        <v>86.87</v>
      </c>
      <c r="N6">
        <v>14.75</v>
      </c>
      <c r="O6">
        <v>0</v>
      </c>
      <c r="P6">
        <v>0</v>
      </c>
      <c r="Q6">
        <v>0.02</v>
      </c>
      <c r="R6">
        <v>0.42</v>
      </c>
      <c r="S6" t="s">
        <v>1105</v>
      </c>
      <c r="T6" s="38" t="str">
        <f>VLOOKUP(Tabela5[[#This Row],[CÓDIGO]],[1]fornnecedor!$A:$G,7,0)</f>
        <v>ROLOS / TRINCHAS / PINCÉIS / ESPÁTULAS</v>
      </c>
    </row>
    <row r="7" spans="1:20" x14ac:dyDescent="0.3">
      <c r="A7" t="s">
        <v>5315</v>
      </c>
      <c r="B7">
        <v>20245</v>
      </c>
      <c r="C7" t="s">
        <v>34</v>
      </c>
      <c r="D7" s="38" t="str">
        <f>VLOOKUP(Tabela5[[#This Row],[CÓDIGO]],[1]fornnecedor!$A:$C,3,0)</f>
        <v>ATLAS</v>
      </c>
      <c r="E7" t="str">
        <f>VLOOKUP(Tabela5[[#This Row],[MARCA]],[1]fornnecedor!$C:$E,3,0)</f>
        <v>PINCEIS ATLAS S.A.</v>
      </c>
      <c r="G7" t="s">
        <v>24</v>
      </c>
      <c r="H7">
        <v>347</v>
      </c>
      <c r="I7">
        <v>468.45</v>
      </c>
      <c r="J7">
        <v>269</v>
      </c>
      <c r="K7" s="34">
        <v>582.65</v>
      </c>
      <c r="L7">
        <v>363.15</v>
      </c>
      <c r="M7">
        <v>219.5</v>
      </c>
      <c r="N7">
        <v>37.67</v>
      </c>
      <c r="O7">
        <v>0</v>
      </c>
      <c r="P7">
        <v>0</v>
      </c>
      <c r="Q7">
        <v>0.02</v>
      </c>
      <c r="R7">
        <v>0.45</v>
      </c>
      <c r="S7" t="s">
        <v>1105</v>
      </c>
      <c r="T7" s="38" t="str">
        <f>VLOOKUP(Tabela5[[#This Row],[CÓDIGO]],[1]fornnecedor!$A:$G,7,0)</f>
        <v>APLICADORES / ADAPTADORES / ENGATES / SUPORTES</v>
      </c>
    </row>
    <row r="8" spans="1:20" x14ac:dyDescent="0.3">
      <c r="A8" t="s">
        <v>5315</v>
      </c>
      <c r="B8">
        <v>84423</v>
      </c>
      <c r="C8" t="s">
        <v>26</v>
      </c>
      <c r="D8" s="38" t="str">
        <f>VLOOKUP(Tabela5[[#This Row],[CÓDIGO]],[1]fornnecedor!$A:$C,3,0)</f>
        <v>ATLAS</v>
      </c>
      <c r="E8" t="str">
        <f>VLOOKUP(Tabela5[[#This Row],[MARCA]],[1]fornnecedor!$C:$E,3,0)</f>
        <v>PINCEIS ATLAS S.A.</v>
      </c>
      <c r="G8" t="s">
        <v>24</v>
      </c>
      <c r="H8">
        <v>84</v>
      </c>
      <c r="I8" s="3">
        <v>1135.68</v>
      </c>
      <c r="J8">
        <v>27</v>
      </c>
      <c r="K8" s="34">
        <v>519.35</v>
      </c>
      <c r="L8">
        <v>365.04</v>
      </c>
      <c r="M8">
        <v>154.31</v>
      </c>
      <c r="N8">
        <v>29.71</v>
      </c>
      <c r="O8">
        <v>0</v>
      </c>
      <c r="P8">
        <v>0</v>
      </c>
      <c r="Q8">
        <v>0.02</v>
      </c>
      <c r="R8">
        <v>0.47</v>
      </c>
      <c r="S8" t="s">
        <v>1105</v>
      </c>
      <c r="T8" s="38" t="str">
        <f>VLOOKUP(Tabela5[[#This Row],[CÓDIGO]],[1]fornnecedor!$A:$G,7,0)</f>
        <v>ROLOS / TRINCHAS / PINCÉIS / ESPÁTULAS</v>
      </c>
    </row>
    <row r="9" spans="1:20" x14ac:dyDescent="0.3">
      <c r="A9" t="s">
        <v>5315</v>
      </c>
      <c r="B9">
        <v>10114</v>
      </c>
      <c r="C9" t="s">
        <v>5328</v>
      </c>
      <c r="D9" s="38" t="str">
        <f>VLOOKUP(Tabela5[[#This Row],[CÓDIGO]],[1]fornnecedor!$A:$C,3,0)</f>
        <v>ATLAS</v>
      </c>
      <c r="E9" t="str">
        <f>VLOOKUP(Tabela5[[#This Row],[MARCA]],[1]fornnecedor!$C:$E,3,0)</f>
        <v>PINCEIS ATLAS S.A.</v>
      </c>
      <c r="G9" t="s">
        <v>24</v>
      </c>
      <c r="H9">
        <v>148</v>
      </c>
      <c r="I9">
        <v>444</v>
      </c>
      <c r="J9">
        <v>120</v>
      </c>
      <c r="K9" s="34">
        <v>518.91999999999996</v>
      </c>
      <c r="L9">
        <v>360</v>
      </c>
      <c r="M9">
        <v>158.91999999999999</v>
      </c>
      <c r="N9">
        <v>30.63</v>
      </c>
      <c r="O9">
        <v>0</v>
      </c>
      <c r="P9">
        <v>0</v>
      </c>
      <c r="Q9">
        <v>0.02</v>
      </c>
      <c r="R9">
        <v>0.49</v>
      </c>
      <c r="S9" t="s">
        <v>1105</v>
      </c>
      <c r="T9" s="38" t="str">
        <f>VLOOKUP(Tabela5[[#This Row],[CÓDIGO]],[1]fornnecedor!$A:$G,7,0)</f>
        <v>ROLOS / TRINCHAS / PINCÉIS / ESPÁTULAS</v>
      </c>
    </row>
    <row r="10" spans="1:20" x14ac:dyDescent="0.3">
      <c r="A10" t="s">
        <v>5315</v>
      </c>
      <c r="B10">
        <v>84702</v>
      </c>
      <c r="C10" t="s">
        <v>4529</v>
      </c>
      <c r="D10" s="38" t="str">
        <f>VLOOKUP(Tabela5[[#This Row],[CÓDIGO]],[1]fornnecedor!$A:$C,3,0)</f>
        <v>ATLAS</v>
      </c>
      <c r="E10" t="str">
        <f>VLOOKUP(Tabela5[[#This Row],[MARCA]],[1]fornnecedor!$C:$E,3,0)</f>
        <v>PINCEIS ATLAS S.A.</v>
      </c>
      <c r="G10" t="s">
        <v>24</v>
      </c>
      <c r="H10">
        <v>25</v>
      </c>
      <c r="I10">
        <v>683.25</v>
      </c>
      <c r="J10">
        <v>13</v>
      </c>
      <c r="K10" s="34">
        <v>482.12</v>
      </c>
      <c r="L10">
        <v>355.29</v>
      </c>
      <c r="M10">
        <v>126.83</v>
      </c>
      <c r="N10">
        <v>26.31</v>
      </c>
      <c r="O10">
        <v>0</v>
      </c>
      <c r="P10">
        <v>0</v>
      </c>
      <c r="Q10">
        <v>0.02</v>
      </c>
      <c r="R10">
        <v>0.51</v>
      </c>
      <c r="S10" t="s">
        <v>1105</v>
      </c>
      <c r="T10" s="38" t="str">
        <f>VLOOKUP(Tabela5[[#This Row],[CÓDIGO]],[1]fornnecedor!$A:$G,7,0)</f>
        <v>ROLOS / TRINCHAS / PINCÉIS / ESPÁTULAS</v>
      </c>
    </row>
    <row r="11" spans="1:20" x14ac:dyDescent="0.3">
      <c r="A11" t="s">
        <v>5315</v>
      </c>
      <c r="B11">
        <v>10117</v>
      </c>
      <c r="C11" t="s">
        <v>27</v>
      </c>
      <c r="D11" s="38" t="str">
        <f>VLOOKUP(Tabela5[[#This Row],[CÓDIGO]],[1]fornnecedor!$A:$C,3,0)</f>
        <v>ATLAS</v>
      </c>
      <c r="E11" t="str">
        <f>VLOOKUP(Tabela5[[#This Row],[MARCA]],[1]fornnecedor!$C:$E,3,0)</f>
        <v>PINCEIS ATLAS S.A.</v>
      </c>
      <c r="G11" t="s">
        <v>24</v>
      </c>
      <c r="H11">
        <v>134</v>
      </c>
      <c r="I11">
        <v>663.3</v>
      </c>
      <c r="J11">
        <v>70</v>
      </c>
      <c r="K11" s="34">
        <v>476.45</v>
      </c>
      <c r="L11">
        <v>346.5</v>
      </c>
      <c r="M11">
        <v>129.94999999999999</v>
      </c>
      <c r="N11">
        <v>27.27</v>
      </c>
      <c r="O11">
        <v>0</v>
      </c>
      <c r="P11">
        <v>0</v>
      </c>
      <c r="Q11">
        <v>0.02</v>
      </c>
      <c r="R11">
        <v>0.53</v>
      </c>
      <c r="S11" t="s">
        <v>1105</v>
      </c>
      <c r="T11" s="38" t="str">
        <f>VLOOKUP(Tabela5[[#This Row],[CÓDIGO]],[1]fornnecedor!$A:$G,7,0)</f>
        <v>ROLOS / TRINCHAS / PINCÉIS / ESPÁTULAS</v>
      </c>
    </row>
    <row r="12" spans="1:20" x14ac:dyDescent="0.3">
      <c r="A12" t="s">
        <v>5315</v>
      </c>
      <c r="B12">
        <v>10121</v>
      </c>
      <c r="C12" t="s">
        <v>5327</v>
      </c>
      <c r="D12" s="38" t="str">
        <f>VLOOKUP(Tabela5[[#This Row],[CÓDIGO]],[1]fornnecedor!$A:$C,3,0)</f>
        <v>ATLAS</v>
      </c>
      <c r="E12" t="str">
        <f>VLOOKUP(Tabela5[[#This Row],[MARCA]],[1]fornnecedor!$C:$E,3,0)</f>
        <v>PINCEIS ATLAS S.A.</v>
      </c>
      <c r="G12" t="s">
        <v>24</v>
      </c>
      <c r="H12">
        <v>54</v>
      </c>
      <c r="I12">
        <v>468.18</v>
      </c>
      <c r="J12">
        <v>32</v>
      </c>
      <c r="K12" s="34">
        <v>432.75</v>
      </c>
      <c r="L12">
        <v>277.44</v>
      </c>
      <c r="M12">
        <v>155.31</v>
      </c>
      <c r="N12">
        <v>35.89</v>
      </c>
      <c r="O12">
        <v>0</v>
      </c>
      <c r="P12">
        <v>0</v>
      </c>
      <c r="Q12">
        <v>0.02</v>
      </c>
      <c r="R12">
        <v>0.55000000000000004</v>
      </c>
      <c r="S12" t="s">
        <v>1105</v>
      </c>
      <c r="T12" s="38" t="str">
        <f>VLOOKUP(Tabela5[[#This Row],[CÓDIGO]],[1]fornnecedor!$A:$G,7,0)</f>
        <v>ROLOS / TRINCHAS / PINCÉIS / ESPÁTULAS</v>
      </c>
    </row>
    <row r="13" spans="1:20" x14ac:dyDescent="0.3">
      <c r="A13" t="s">
        <v>5315</v>
      </c>
      <c r="B13">
        <v>84430</v>
      </c>
      <c r="C13" t="s">
        <v>3886</v>
      </c>
      <c r="D13" s="38" t="str">
        <f>VLOOKUP(Tabela5[[#This Row],[CÓDIGO]],[1]fornnecedor!$A:$C,3,0)</f>
        <v>ATLAS</v>
      </c>
      <c r="E13" t="str">
        <f>VLOOKUP(Tabela5[[#This Row],[MARCA]],[1]fornnecedor!$C:$E,3,0)</f>
        <v>PINCEIS ATLAS S.A.</v>
      </c>
      <c r="G13" t="s">
        <v>24</v>
      </c>
      <c r="H13">
        <v>54</v>
      </c>
      <c r="I13">
        <v>706.86</v>
      </c>
      <c r="J13">
        <v>22</v>
      </c>
      <c r="K13" s="34">
        <v>398.55</v>
      </c>
      <c r="L13">
        <v>287.98</v>
      </c>
      <c r="M13">
        <v>110.57</v>
      </c>
      <c r="N13">
        <v>27.74</v>
      </c>
      <c r="O13">
        <v>0</v>
      </c>
      <c r="P13">
        <v>0</v>
      </c>
      <c r="Q13">
        <v>0.02</v>
      </c>
      <c r="R13">
        <v>0.56000000000000005</v>
      </c>
      <c r="S13" t="s">
        <v>1105</v>
      </c>
      <c r="T13" s="38" t="str">
        <f>VLOOKUP(Tabela5[[#This Row],[CÓDIGO]],[1]fornnecedor!$A:$G,7,0)</f>
        <v>ROLOS / TRINCHAS / PINCÉIS / ESPÁTULAS</v>
      </c>
    </row>
    <row r="14" spans="1:20" x14ac:dyDescent="0.3">
      <c r="A14" t="s">
        <v>5315</v>
      </c>
      <c r="B14">
        <v>10120</v>
      </c>
      <c r="C14" t="s">
        <v>37</v>
      </c>
      <c r="D14" s="38" t="str">
        <f>VLOOKUP(Tabela5[[#This Row],[CÓDIGO]],[1]fornnecedor!$A:$C,3,0)</f>
        <v>ATLAS</v>
      </c>
      <c r="E14" t="str">
        <f>VLOOKUP(Tabela5[[#This Row],[MARCA]],[1]fornnecedor!$C:$E,3,0)</f>
        <v>PINCEIS ATLAS S.A.</v>
      </c>
      <c r="G14" t="s">
        <v>24</v>
      </c>
      <c r="H14">
        <v>92</v>
      </c>
      <c r="I14">
        <v>696.44</v>
      </c>
      <c r="J14">
        <v>38</v>
      </c>
      <c r="K14" s="34">
        <v>395.64</v>
      </c>
      <c r="L14">
        <v>287.66000000000003</v>
      </c>
      <c r="M14">
        <v>107.98</v>
      </c>
      <c r="N14">
        <v>27.29</v>
      </c>
      <c r="O14">
        <v>0</v>
      </c>
      <c r="P14">
        <v>0</v>
      </c>
      <c r="Q14">
        <v>0.02</v>
      </c>
      <c r="R14">
        <v>0.57999999999999996</v>
      </c>
      <c r="S14" t="s">
        <v>1105</v>
      </c>
      <c r="T14" s="38" t="str">
        <f>VLOOKUP(Tabela5[[#This Row],[CÓDIGO]],[1]fornnecedor!$A:$G,7,0)</f>
        <v>ROLOS / TRINCHAS / PINCÉIS / ESPÁTULAS</v>
      </c>
    </row>
    <row r="15" spans="1:20" x14ac:dyDescent="0.3">
      <c r="A15" t="s">
        <v>5315</v>
      </c>
      <c r="B15">
        <v>84435</v>
      </c>
      <c r="C15" t="s">
        <v>4120</v>
      </c>
      <c r="D15" s="38" t="str">
        <f>VLOOKUP(Tabela5[[#This Row],[CÓDIGO]],[1]fornnecedor!$A:$C,3,0)</f>
        <v>ATLAS</v>
      </c>
      <c r="E15" t="str">
        <f>VLOOKUP(Tabela5[[#This Row],[MARCA]],[1]fornnecedor!$C:$E,3,0)</f>
        <v>PINCEIS ATLAS S.A.</v>
      </c>
      <c r="G15" t="s">
        <v>24</v>
      </c>
      <c r="H15">
        <v>27</v>
      </c>
      <c r="I15">
        <v>362.61</v>
      </c>
      <c r="J15">
        <v>22</v>
      </c>
      <c r="K15" s="34">
        <v>380.13</v>
      </c>
      <c r="L15">
        <v>280.72000000000003</v>
      </c>
      <c r="M15">
        <v>99.41</v>
      </c>
      <c r="N15">
        <v>26.15</v>
      </c>
      <c r="O15">
        <v>0</v>
      </c>
      <c r="P15">
        <v>0</v>
      </c>
      <c r="Q15">
        <v>0.02</v>
      </c>
      <c r="R15">
        <v>0.59</v>
      </c>
      <c r="S15" t="s">
        <v>1105</v>
      </c>
      <c r="T15" s="38" t="str">
        <f>VLOOKUP(Tabela5[[#This Row],[CÓDIGO]],[1]fornnecedor!$A:$G,7,0)</f>
        <v>ROLOS / TRINCHAS / PINCÉIS / ESPÁTULAS</v>
      </c>
    </row>
    <row r="16" spans="1:20" x14ac:dyDescent="0.3">
      <c r="A16" t="s">
        <v>5315</v>
      </c>
      <c r="B16">
        <v>84422</v>
      </c>
      <c r="C16" t="s">
        <v>4192</v>
      </c>
      <c r="D16" s="38" t="str">
        <f>VLOOKUP(Tabela5[[#This Row],[CÓDIGO]],[1]fornnecedor!$A:$C,3,0)</f>
        <v>ATLAS</v>
      </c>
      <c r="E16" t="str">
        <f>VLOOKUP(Tabela5[[#This Row],[MARCA]],[1]fornnecedor!$C:$E,3,0)</f>
        <v>PINCEIS ATLAS S.A.</v>
      </c>
      <c r="G16" t="s">
        <v>24</v>
      </c>
      <c r="H16">
        <v>108</v>
      </c>
      <c r="I16">
        <v>764.64</v>
      </c>
      <c r="J16">
        <v>27</v>
      </c>
      <c r="K16" s="34">
        <v>339.89</v>
      </c>
      <c r="L16">
        <v>191.16</v>
      </c>
      <c r="M16">
        <v>148.72999999999999</v>
      </c>
      <c r="N16">
        <v>43.76</v>
      </c>
      <c r="O16">
        <v>0</v>
      </c>
      <c r="P16">
        <v>0</v>
      </c>
      <c r="Q16">
        <v>0.01</v>
      </c>
      <c r="R16">
        <v>0.61</v>
      </c>
      <c r="S16" t="s">
        <v>1105</v>
      </c>
      <c r="T16" s="38" t="str">
        <f>VLOOKUP(Tabela5[[#This Row],[CÓDIGO]],[1]fornnecedor!$A:$G,7,0)</f>
        <v>ROLOS / TRINCHAS / PINCÉIS / ESPÁTULAS</v>
      </c>
    </row>
    <row r="17" spans="1:20" x14ac:dyDescent="0.3">
      <c r="A17" t="s">
        <v>5315</v>
      </c>
      <c r="B17">
        <v>85716</v>
      </c>
      <c r="C17" t="s">
        <v>4026</v>
      </c>
      <c r="D17" s="38" t="str">
        <f>VLOOKUP(Tabela5[[#This Row],[CÓDIGO]],[1]fornnecedor!$A:$C,3,0)</f>
        <v>ATLAS</v>
      </c>
      <c r="E17" t="str">
        <f>VLOOKUP(Tabela5[[#This Row],[MARCA]],[1]fornnecedor!$C:$E,3,0)</f>
        <v>PINCEIS ATLAS S.A.</v>
      </c>
      <c r="G17" t="s">
        <v>24</v>
      </c>
      <c r="H17">
        <v>21</v>
      </c>
      <c r="I17">
        <v>360.78</v>
      </c>
      <c r="J17">
        <v>16</v>
      </c>
      <c r="K17" s="34">
        <v>310.24</v>
      </c>
      <c r="L17">
        <v>274.88</v>
      </c>
      <c r="M17">
        <v>35.36</v>
      </c>
      <c r="N17">
        <v>11.4</v>
      </c>
      <c r="O17">
        <v>0</v>
      </c>
      <c r="P17">
        <v>0</v>
      </c>
      <c r="Q17">
        <v>0.01</v>
      </c>
      <c r="R17">
        <v>0.62</v>
      </c>
      <c r="S17" t="s">
        <v>1105</v>
      </c>
      <c r="T17" s="38" t="str">
        <f>VLOOKUP(Tabela5[[#This Row],[CÓDIGO]],[1]fornnecedor!$A:$G,7,0)</f>
        <v>ROLOS / TRINCHAS / PINCÉIS / ESPÁTULAS</v>
      </c>
    </row>
    <row r="18" spans="1:20" x14ac:dyDescent="0.3">
      <c r="A18" t="s">
        <v>5315</v>
      </c>
      <c r="B18">
        <v>10109</v>
      </c>
      <c r="C18" t="s">
        <v>36</v>
      </c>
      <c r="D18" s="38" t="str">
        <f>VLOOKUP(Tabela5[[#This Row],[CÓDIGO]],[1]fornnecedor!$A:$C,3,0)</f>
        <v>ATLAS</v>
      </c>
      <c r="E18" t="str">
        <f>VLOOKUP(Tabela5[[#This Row],[MARCA]],[1]fornnecedor!$C:$E,3,0)</f>
        <v>PINCEIS ATLAS S.A.</v>
      </c>
      <c r="G18" t="s">
        <v>24</v>
      </c>
      <c r="H18">
        <v>54</v>
      </c>
      <c r="I18">
        <v>449.28</v>
      </c>
      <c r="J18">
        <v>20</v>
      </c>
      <c r="K18" s="34">
        <v>250.87</v>
      </c>
      <c r="L18">
        <v>177.18</v>
      </c>
      <c r="M18">
        <v>73.69</v>
      </c>
      <c r="N18">
        <v>29.37</v>
      </c>
      <c r="O18">
        <v>0</v>
      </c>
      <c r="P18">
        <v>0</v>
      </c>
      <c r="Q18">
        <v>0.01</v>
      </c>
      <c r="R18">
        <v>0.63</v>
      </c>
      <c r="S18" t="s">
        <v>1105</v>
      </c>
      <c r="T18" s="38" t="str">
        <f>VLOOKUP(Tabela5[[#This Row],[CÓDIGO]],[1]fornnecedor!$A:$G,7,0)</f>
        <v>ROLOS / TRINCHAS / PINCÉIS / ESPÁTULAS</v>
      </c>
    </row>
    <row r="19" spans="1:20" x14ac:dyDescent="0.3">
      <c r="A19" t="s">
        <v>5315</v>
      </c>
      <c r="B19">
        <v>84426</v>
      </c>
      <c r="C19" t="s">
        <v>33</v>
      </c>
      <c r="D19" s="38" t="str">
        <f>VLOOKUP(Tabela5[[#This Row],[CÓDIGO]],[1]fornnecedor!$A:$C,3,0)</f>
        <v>ATLAS</v>
      </c>
      <c r="E19" t="str">
        <f>VLOOKUP(Tabela5[[#This Row],[MARCA]],[1]fornnecedor!$C:$E,3,0)</f>
        <v>PINCEIS ATLAS S.A.</v>
      </c>
      <c r="G19" t="s">
        <v>24</v>
      </c>
      <c r="H19">
        <v>74</v>
      </c>
      <c r="I19">
        <v>242.72</v>
      </c>
      <c r="J19">
        <v>54</v>
      </c>
      <c r="K19" s="34">
        <v>240.17</v>
      </c>
      <c r="L19">
        <v>177.12</v>
      </c>
      <c r="M19">
        <v>63.05</v>
      </c>
      <c r="N19">
        <v>26.25</v>
      </c>
      <c r="O19">
        <v>0</v>
      </c>
      <c r="P19">
        <v>0</v>
      </c>
      <c r="Q19">
        <v>0.01</v>
      </c>
      <c r="R19">
        <v>0.64</v>
      </c>
      <c r="S19" t="s">
        <v>1105</v>
      </c>
      <c r="T19" s="38" t="str">
        <f>VLOOKUP(Tabela5[[#This Row],[CÓDIGO]],[1]fornnecedor!$A:$G,7,0)</f>
        <v>ROLOS / TRINCHAS / PINCÉIS / ESPÁTULAS</v>
      </c>
    </row>
    <row r="20" spans="1:20" x14ac:dyDescent="0.3">
      <c r="A20" t="s">
        <v>5315</v>
      </c>
      <c r="B20">
        <v>85225</v>
      </c>
      <c r="C20" t="s">
        <v>42</v>
      </c>
      <c r="D20" s="38" t="str">
        <f>VLOOKUP(Tabela5[[#This Row],[CÓDIGO]],[1]fornnecedor!$A:$C,3,0)</f>
        <v>ATLAS</v>
      </c>
      <c r="E20" t="str">
        <f>VLOOKUP(Tabela5[[#This Row],[MARCA]],[1]fornnecedor!$C:$E,3,0)</f>
        <v>PINCEIS ATLAS S.A.</v>
      </c>
      <c r="G20" t="s">
        <v>24</v>
      </c>
      <c r="H20">
        <v>68</v>
      </c>
      <c r="I20">
        <v>605.20000000000005</v>
      </c>
      <c r="J20">
        <v>17</v>
      </c>
      <c r="K20" s="34">
        <v>208.96</v>
      </c>
      <c r="L20">
        <v>151.30000000000001</v>
      </c>
      <c r="M20">
        <v>57.66</v>
      </c>
      <c r="N20">
        <v>27.59</v>
      </c>
      <c r="O20">
        <v>0</v>
      </c>
      <c r="P20">
        <v>0</v>
      </c>
      <c r="Q20">
        <v>0.01</v>
      </c>
      <c r="R20">
        <v>0.65</v>
      </c>
      <c r="S20" t="s">
        <v>1105</v>
      </c>
      <c r="T20" s="38" t="str">
        <f>VLOOKUP(Tabela5[[#This Row],[CÓDIGO]],[1]fornnecedor!$A:$G,7,0)</f>
        <v>ROLOS / TRINCHAS / PINCÉIS / ESPÁTULAS</v>
      </c>
    </row>
    <row r="21" spans="1:20" x14ac:dyDescent="0.3">
      <c r="A21" t="s">
        <v>5315</v>
      </c>
      <c r="B21">
        <v>10108</v>
      </c>
      <c r="C21" t="s">
        <v>29</v>
      </c>
      <c r="D21" s="38" t="str">
        <f>VLOOKUP(Tabela5[[#This Row],[CÓDIGO]],[1]fornnecedor!$A:$C,3,0)</f>
        <v>ATLAS</v>
      </c>
      <c r="E21" t="str">
        <f>VLOOKUP(Tabela5[[#This Row],[MARCA]],[1]fornnecedor!$C:$E,3,0)</f>
        <v>PINCEIS ATLAS S.A.</v>
      </c>
      <c r="G21" t="s">
        <v>24</v>
      </c>
      <c r="H21">
        <v>42</v>
      </c>
      <c r="I21">
        <v>293.58</v>
      </c>
      <c r="J21">
        <v>16</v>
      </c>
      <c r="K21" s="34">
        <v>203.18</v>
      </c>
      <c r="L21">
        <v>111.84</v>
      </c>
      <c r="M21">
        <v>91.34</v>
      </c>
      <c r="N21">
        <v>44.96</v>
      </c>
      <c r="O21">
        <v>0</v>
      </c>
      <c r="P21">
        <v>0</v>
      </c>
      <c r="Q21">
        <v>0.01</v>
      </c>
      <c r="R21">
        <v>0.66</v>
      </c>
      <c r="S21" t="s">
        <v>1105</v>
      </c>
      <c r="T21" s="38" t="str">
        <f>VLOOKUP(Tabela5[[#This Row],[CÓDIGO]],[1]fornnecedor!$A:$G,7,0)</f>
        <v>ROLOS / TRINCHAS / PINCÉIS / ESPÁTULAS</v>
      </c>
    </row>
    <row r="22" spans="1:20" x14ac:dyDescent="0.3">
      <c r="A22" t="s">
        <v>5315</v>
      </c>
      <c r="B22">
        <v>85486</v>
      </c>
      <c r="C22" t="s">
        <v>3962</v>
      </c>
      <c r="D22" s="38" t="str">
        <f>VLOOKUP(Tabela5[[#This Row],[CÓDIGO]],[1]fornnecedor!$A:$C,3,0)</f>
        <v>ATLAS</v>
      </c>
      <c r="E22" t="str">
        <f>VLOOKUP(Tabela5[[#This Row],[MARCA]],[1]fornnecedor!$C:$E,3,0)</f>
        <v>PINCEIS ATLAS S.A.</v>
      </c>
      <c r="G22" t="s">
        <v>5316</v>
      </c>
      <c r="H22">
        <v>100</v>
      </c>
      <c r="I22">
        <v>427</v>
      </c>
      <c r="J22">
        <v>30</v>
      </c>
      <c r="K22" s="34">
        <v>188.12</v>
      </c>
      <c r="L22">
        <v>118.8</v>
      </c>
      <c r="M22">
        <v>69.319999999999993</v>
      </c>
      <c r="N22">
        <v>36.85</v>
      </c>
      <c r="O22">
        <v>0</v>
      </c>
      <c r="P22">
        <v>0</v>
      </c>
      <c r="Q22">
        <v>0.01</v>
      </c>
      <c r="R22">
        <v>0.67</v>
      </c>
      <c r="S22" t="s">
        <v>1105</v>
      </c>
      <c r="T22" s="38" t="str">
        <f>VLOOKUP(Tabela5[[#This Row],[CÓDIGO]],[1]fornnecedor!$A:$G,7,0)</f>
        <v xml:space="preserve">OUTROS DISCOS </v>
      </c>
    </row>
    <row r="23" spans="1:20" x14ac:dyDescent="0.3">
      <c r="A23" t="s">
        <v>5315</v>
      </c>
      <c r="B23">
        <v>85485</v>
      </c>
      <c r="C23" t="s">
        <v>4679</v>
      </c>
      <c r="D23" s="38" t="str">
        <f>VLOOKUP(Tabela5[[#This Row],[CÓDIGO]],[1]fornnecedor!$A:$C,3,0)</f>
        <v>ATLAS</v>
      </c>
      <c r="E23" t="str">
        <f>VLOOKUP(Tabela5[[#This Row],[MARCA]],[1]fornnecedor!$C:$E,3,0)</f>
        <v>PINCEIS ATLAS S.A.</v>
      </c>
      <c r="G23" t="s">
        <v>5316</v>
      </c>
      <c r="H23">
        <v>235</v>
      </c>
      <c r="I23">
        <v>930.6</v>
      </c>
      <c r="J23">
        <v>30</v>
      </c>
      <c r="K23" s="34">
        <v>184.2</v>
      </c>
      <c r="L23">
        <v>118.8</v>
      </c>
      <c r="M23">
        <v>65.400000000000006</v>
      </c>
      <c r="N23">
        <v>35.5</v>
      </c>
      <c r="O23">
        <v>0</v>
      </c>
      <c r="P23">
        <v>0</v>
      </c>
      <c r="Q23">
        <v>0.01</v>
      </c>
      <c r="R23">
        <v>0.67</v>
      </c>
      <c r="S23" t="s">
        <v>1105</v>
      </c>
      <c r="T23" s="38" t="str">
        <f>VLOOKUP(Tabela5[[#This Row],[CÓDIGO]],[1]fornnecedor!$A:$G,7,0)</f>
        <v xml:space="preserve">OUTROS DISCOS </v>
      </c>
    </row>
    <row r="24" spans="1:20" x14ac:dyDescent="0.3">
      <c r="A24" t="s">
        <v>5315</v>
      </c>
      <c r="B24">
        <v>84425</v>
      </c>
      <c r="C24" t="s">
        <v>3465</v>
      </c>
      <c r="D24" s="38" t="str">
        <f>VLOOKUP(Tabela5[[#This Row],[CÓDIGO]],[1]fornnecedor!$A:$C,3,0)</f>
        <v>ATLAS</v>
      </c>
      <c r="E24" t="str">
        <f>VLOOKUP(Tabela5[[#This Row],[MARCA]],[1]fornnecedor!$C:$E,3,0)</f>
        <v>PINCEIS ATLAS S.A.</v>
      </c>
      <c r="G24" t="s">
        <v>24</v>
      </c>
      <c r="H24">
        <v>84</v>
      </c>
      <c r="I24">
        <v>224.28</v>
      </c>
      <c r="J24">
        <v>44</v>
      </c>
      <c r="K24" s="34">
        <v>167.08</v>
      </c>
      <c r="L24">
        <v>117.48</v>
      </c>
      <c r="M24">
        <v>49.6</v>
      </c>
      <c r="N24">
        <v>29.69</v>
      </c>
      <c r="O24">
        <v>0</v>
      </c>
      <c r="P24">
        <v>0</v>
      </c>
      <c r="Q24">
        <v>0.01</v>
      </c>
      <c r="R24">
        <v>0.68</v>
      </c>
      <c r="S24" t="s">
        <v>1105</v>
      </c>
      <c r="T24" s="38" t="str">
        <f>VLOOKUP(Tabela5[[#This Row],[CÓDIGO]],[1]fornnecedor!$A:$G,7,0)</f>
        <v>ROLOS / TRINCHAS / PINCÉIS / ESPÁTULAS</v>
      </c>
    </row>
    <row r="25" spans="1:20" x14ac:dyDescent="0.3">
      <c r="A25" t="s">
        <v>5315</v>
      </c>
      <c r="B25">
        <v>85227</v>
      </c>
      <c r="C25" t="s">
        <v>40</v>
      </c>
      <c r="D25" s="38" t="str">
        <f>VLOOKUP(Tabela5[[#This Row],[CÓDIGO]],[1]fornnecedor!$A:$C,3,0)</f>
        <v>ATLAS</v>
      </c>
      <c r="E25" t="str">
        <f>VLOOKUP(Tabela5[[#This Row],[MARCA]],[1]fornnecedor!$C:$E,3,0)</f>
        <v>PINCEIS ATLAS S.A.</v>
      </c>
      <c r="G25" t="s">
        <v>24</v>
      </c>
      <c r="H25">
        <v>39</v>
      </c>
      <c r="I25">
        <v>179.4</v>
      </c>
      <c r="J25">
        <v>20</v>
      </c>
      <c r="K25" s="34">
        <v>155.21</v>
      </c>
      <c r="L25">
        <v>92</v>
      </c>
      <c r="M25">
        <v>63.21</v>
      </c>
      <c r="N25">
        <v>40.729999999999997</v>
      </c>
      <c r="O25">
        <v>0</v>
      </c>
      <c r="P25">
        <v>0</v>
      </c>
      <c r="Q25">
        <v>0.01</v>
      </c>
      <c r="R25">
        <v>0.69</v>
      </c>
      <c r="S25" t="s">
        <v>1105</v>
      </c>
      <c r="T25" s="38" t="str">
        <f>VLOOKUP(Tabela5[[#This Row],[CÓDIGO]],[1]fornnecedor!$A:$G,7,0)</f>
        <v>ROLOS / TRINCHAS / PINCÉIS / ESPÁTULAS</v>
      </c>
    </row>
    <row r="26" spans="1:20" x14ac:dyDescent="0.3">
      <c r="A26" t="s">
        <v>5315</v>
      </c>
      <c r="B26">
        <v>10107</v>
      </c>
      <c r="C26" t="s">
        <v>30</v>
      </c>
      <c r="D26" s="38" t="str">
        <f>VLOOKUP(Tabela5[[#This Row],[CÓDIGO]],[1]fornnecedor!$A:$C,3,0)</f>
        <v>ATLAS</v>
      </c>
      <c r="E26" t="str">
        <f>VLOOKUP(Tabela5[[#This Row],[MARCA]],[1]fornnecedor!$C:$E,3,0)</f>
        <v>PINCEIS ATLAS S.A.</v>
      </c>
      <c r="G26" t="s">
        <v>24</v>
      </c>
      <c r="H26">
        <v>56</v>
      </c>
      <c r="I26">
        <v>366.24</v>
      </c>
      <c r="J26">
        <v>12</v>
      </c>
      <c r="K26" s="34">
        <v>143.51</v>
      </c>
      <c r="L26">
        <v>78.48</v>
      </c>
      <c r="M26">
        <v>65.03</v>
      </c>
      <c r="N26">
        <v>45.31</v>
      </c>
      <c r="O26">
        <v>0</v>
      </c>
      <c r="P26">
        <v>0</v>
      </c>
      <c r="Q26">
        <v>0.01</v>
      </c>
      <c r="R26">
        <v>0.69</v>
      </c>
      <c r="S26" t="s">
        <v>1105</v>
      </c>
      <c r="T26" s="38" t="str">
        <f>VLOOKUP(Tabela5[[#This Row],[CÓDIGO]],[1]fornnecedor!$A:$G,7,0)</f>
        <v>ROLOS / TRINCHAS / PINCÉIS / ESPÁTULAS</v>
      </c>
    </row>
    <row r="27" spans="1:20" x14ac:dyDescent="0.3">
      <c r="A27" t="s">
        <v>5315</v>
      </c>
      <c r="B27">
        <v>85047</v>
      </c>
      <c r="C27" t="s">
        <v>5326</v>
      </c>
      <c r="D27" s="38" t="str">
        <f>VLOOKUP(Tabela5[[#This Row],[CÓDIGO]],[1]fornnecedor!$A:$C,3,0)</f>
        <v>ATLAS</v>
      </c>
      <c r="E27" t="str">
        <f>VLOOKUP(Tabela5[[#This Row],[MARCA]],[1]fornnecedor!$C:$E,3,0)</f>
        <v>PINCEIS ATLAS S.A.</v>
      </c>
      <c r="G27" t="s">
        <v>24</v>
      </c>
      <c r="H27">
        <v>59</v>
      </c>
      <c r="I27">
        <v>480.26</v>
      </c>
      <c r="J27">
        <v>14</v>
      </c>
      <c r="K27" s="34">
        <v>134.72</v>
      </c>
      <c r="L27">
        <v>113.96</v>
      </c>
      <c r="M27">
        <v>20.76</v>
      </c>
      <c r="N27">
        <v>15.41</v>
      </c>
      <c r="O27">
        <v>0</v>
      </c>
      <c r="P27">
        <v>0</v>
      </c>
      <c r="Q27">
        <v>0.01</v>
      </c>
      <c r="R27">
        <v>0.7</v>
      </c>
      <c r="S27" t="s">
        <v>1105</v>
      </c>
      <c r="T27" s="38" t="str">
        <f>VLOOKUP(Tabela5[[#This Row],[CÓDIGO]],[1]fornnecedor!$A:$G,7,0)</f>
        <v>ROLOS / TRINCHAS / PINCÉIS / ESPÁTULAS</v>
      </c>
    </row>
    <row r="28" spans="1:20" x14ac:dyDescent="0.3">
      <c r="A28" t="s">
        <v>5315</v>
      </c>
      <c r="B28">
        <v>22218</v>
      </c>
      <c r="C28" t="s">
        <v>3147</v>
      </c>
      <c r="D28" s="38" t="str">
        <f>VLOOKUP(Tabela5[[#This Row],[CÓDIGO]],[1]fornnecedor!$A:$C,3,0)</f>
        <v>ATLAS</v>
      </c>
      <c r="E28" t="str">
        <f>VLOOKUP(Tabela5[[#This Row],[MARCA]],[1]fornnecedor!$C:$E,3,0)</f>
        <v>PINCEIS ATLAS S.A.</v>
      </c>
      <c r="G28" t="s">
        <v>24</v>
      </c>
      <c r="H28">
        <v>59</v>
      </c>
      <c r="I28">
        <v>494.42</v>
      </c>
      <c r="J28">
        <v>12</v>
      </c>
      <c r="K28" s="34">
        <v>125.78</v>
      </c>
      <c r="L28">
        <v>100.56</v>
      </c>
      <c r="M28">
        <v>25.22</v>
      </c>
      <c r="N28">
        <v>20.05</v>
      </c>
      <c r="O28">
        <v>0</v>
      </c>
      <c r="P28">
        <v>0</v>
      </c>
      <c r="Q28">
        <v>0.01</v>
      </c>
      <c r="R28">
        <v>0.7</v>
      </c>
      <c r="S28" t="s">
        <v>1105</v>
      </c>
      <c r="T28" s="38" t="str">
        <f>VLOOKUP(Tabela5[[#This Row],[CÓDIGO]],[1]fornnecedor!$A:$G,7,0)</f>
        <v>GRUPO CONVERSAO</v>
      </c>
    </row>
    <row r="29" spans="1:20" x14ac:dyDescent="0.3">
      <c r="A29" t="s">
        <v>5315</v>
      </c>
      <c r="B29">
        <v>85037</v>
      </c>
      <c r="C29" t="s">
        <v>41</v>
      </c>
      <c r="D29" s="38" t="str">
        <f>VLOOKUP(Tabela5[[#This Row],[CÓDIGO]],[1]fornnecedor!$A:$C,3,0)</f>
        <v>ATLAS</v>
      </c>
      <c r="E29" t="str">
        <f>VLOOKUP(Tabela5[[#This Row],[MARCA]],[1]fornnecedor!$C:$E,3,0)</f>
        <v>PINCEIS ATLAS S.A.</v>
      </c>
      <c r="G29" t="s">
        <v>24</v>
      </c>
      <c r="H29">
        <v>30</v>
      </c>
      <c r="I29">
        <v>143.4</v>
      </c>
      <c r="J29">
        <v>18</v>
      </c>
      <c r="K29" s="34">
        <v>124.42</v>
      </c>
      <c r="L29">
        <v>84.36</v>
      </c>
      <c r="M29">
        <v>40.06</v>
      </c>
      <c r="N29">
        <v>32.200000000000003</v>
      </c>
      <c r="O29">
        <v>0</v>
      </c>
      <c r="P29">
        <v>0</v>
      </c>
      <c r="Q29">
        <v>0.01</v>
      </c>
      <c r="R29">
        <v>0.71</v>
      </c>
      <c r="S29" t="s">
        <v>1105</v>
      </c>
      <c r="T29" s="38" t="str">
        <f>VLOOKUP(Tabela5[[#This Row],[CÓDIGO]],[1]fornnecedor!$A:$G,7,0)</f>
        <v>ROLOS / TRINCHAS / PINCÉIS / ESPÁTULAS</v>
      </c>
    </row>
    <row r="30" spans="1:20" x14ac:dyDescent="0.3">
      <c r="A30" t="s">
        <v>5315</v>
      </c>
      <c r="B30">
        <v>84704</v>
      </c>
      <c r="C30" t="s">
        <v>3642</v>
      </c>
      <c r="D30" s="38" t="str">
        <f>VLOOKUP(Tabela5[[#This Row],[CÓDIGO]],[1]fornnecedor!$A:$C,3,0)</f>
        <v>ATLAS</v>
      </c>
      <c r="E30" t="str">
        <f>VLOOKUP(Tabela5[[#This Row],[MARCA]],[1]fornnecedor!$C:$E,3,0)</f>
        <v>PINCEIS ATLAS S.A.</v>
      </c>
      <c r="G30" t="s">
        <v>24</v>
      </c>
      <c r="H30">
        <v>32</v>
      </c>
      <c r="I30">
        <v>389.44</v>
      </c>
      <c r="J30">
        <v>7</v>
      </c>
      <c r="K30" s="34">
        <v>120.35</v>
      </c>
      <c r="L30">
        <v>80.08</v>
      </c>
      <c r="M30">
        <v>40.270000000000003</v>
      </c>
      <c r="N30">
        <v>33.46</v>
      </c>
      <c r="O30">
        <v>0</v>
      </c>
      <c r="P30">
        <v>0</v>
      </c>
      <c r="Q30">
        <v>0</v>
      </c>
      <c r="R30">
        <v>0.71</v>
      </c>
      <c r="S30" t="s">
        <v>1105</v>
      </c>
      <c r="T30" s="38" t="str">
        <f>VLOOKUP(Tabela5[[#This Row],[CÓDIGO]],[1]fornnecedor!$A:$G,7,0)</f>
        <v>ROLOS / TRINCHAS / PINCÉIS / ESPÁTULAS</v>
      </c>
    </row>
    <row r="31" spans="1:20" x14ac:dyDescent="0.3">
      <c r="A31" t="s">
        <v>5315</v>
      </c>
      <c r="B31">
        <v>10115</v>
      </c>
      <c r="C31" t="s">
        <v>28</v>
      </c>
      <c r="D31" s="38" t="str">
        <f>VLOOKUP(Tabela5[[#This Row],[CÓDIGO]],[1]fornnecedor!$A:$C,3,0)</f>
        <v>ATLAS</v>
      </c>
      <c r="E31" t="str">
        <f>VLOOKUP(Tabela5[[#This Row],[MARCA]],[1]fornnecedor!$C:$E,3,0)</f>
        <v>PINCEIS ATLAS S.A.</v>
      </c>
      <c r="G31" t="s">
        <v>24</v>
      </c>
      <c r="H31">
        <v>73</v>
      </c>
      <c r="I31">
        <v>164.98</v>
      </c>
      <c r="J31">
        <v>33</v>
      </c>
      <c r="K31" s="34">
        <v>118.24</v>
      </c>
      <c r="L31">
        <v>74.58</v>
      </c>
      <c r="M31">
        <v>43.66</v>
      </c>
      <c r="N31">
        <v>36.92</v>
      </c>
      <c r="O31">
        <v>0</v>
      </c>
      <c r="P31">
        <v>0</v>
      </c>
      <c r="Q31">
        <v>0</v>
      </c>
      <c r="R31">
        <v>0.72</v>
      </c>
      <c r="S31" t="s">
        <v>1105</v>
      </c>
      <c r="T31" s="38" t="str">
        <f>VLOOKUP(Tabela5[[#This Row],[CÓDIGO]],[1]fornnecedor!$A:$G,7,0)</f>
        <v>ROLOS / TRINCHAS / PINCÉIS / ESPÁTULAS</v>
      </c>
    </row>
    <row r="32" spans="1:20" x14ac:dyDescent="0.3">
      <c r="A32" t="s">
        <v>5315</v>
      </c>
      <c r="B32">
        <v>84424</v>
      </c>
      <c r="C32" t="s">
        <v>35</v>
      </c>
      <c r="D32" s="38" t="str">
        <f>VLOOKUP(Tabela5[[#This Row],[CÓDIGO]],[1]fornnecedor!$A:$C,3,0)</f>
        <v>ATLAS</v>
      </c>
      <c r="E32" t="str">
        <f>VLOOKUP(Tabela5[[#This Row],[MARCA]],[1]fornnecedor!$C:$E,3,0)</f>
        <v>PINCEIS ATLAS S.A.</v>
      </c>
      <c r="G32" t="s">
        <v>24</v>
      </c>
      <c r="H32">
        <v>59</v>
      </c>
      <c r="I32">
        <v>640.15</v>
      </c>
      <c r="J32">
        <v>7</v>
      </c>
      <c r="K32" s="34">
        <v>117.02</v>
      </c>
      <c r="L32">
        <v>75.95</v>
      </c>
      <c r="M32">
        <v>41.07</v>
      </c>
      <c r="N32">
        <v>35.1</v>
      </c>
      <c r="O32">
        <v>0</v>
      </c>
      <c r="P32">
        <v>0</v>
      </c>
      <c r="Q32">
        <v>0</v>
      </c>
      <c r="R32">
        <v>0.72</v>
      </c>
      <c r="S32" t="s">
        <v>1105</v>
      </c>
      <c r="T32" s="38" t="str">
        <f>VLOOKUP(Tabela5[[#This Row],[CÓDIGO]],[1]fornnecedor!$A:$G,7,0)</f>
        <v>ROLOS / TRINCHAS / PINCÉIS / ESPÁTULAS</v>
      </c>
    </row>
    <row r="33" spans="1:20" x14ac:dyDescent="0.3">
      <c r="A33" t="s">
        <v>5315</v>
      </c>
      <c r="B33">
        <v>84421</v>
      </c>
      <c r="C33" t="s">
        <v>22</v>
      </c>
      <c r="D33" s="38" t="str">
        <f>VLOOKUP(Tabela5[[#This Row],[CÓDIGO]],[1]fornnecedor!$A:$C,3,0)</f>
        <v>ATLAS</v>
      </c>
      <c r="E33" t="str">
        <f>VLOOKUP(Tabela5[[#This Row],[MARCA]],[1]fornnecedor!$C:$E,3,0)</f>
        <v>PINCEIS ATLAS S.A.</v>
      </c>
      <c r="G33" t="s">
        <v>24</v>
      </c>
      <c r="H33">
        <v>75</v>
      </c>
      <c r="I33">
        <v>361.5</v>
      </c>
      <c r="J33">
        <v>17</v>
      </c>
      <c r="K33" s="34">
        <v>112.92</v>
      </c>
      <c r="L33">
        <v>81.94</v>
      </c>
      <c r="M33">
        <v>30.98</v>
      </c>
      <c r="N33">
        <v>27.44</v>
      </c>
      <c r="O33">
        <v>0</v>
      </c>
      <c r="P33">
        <v>0</v>
      </c>
      <c r="Q33">
        <v>0</v>
      </c>
      <c r="R33">
        <v>0.73</v>
      </c>
      <c r="S33" t="s">
        <v>1105</v>
      </c>
      <c r="T33" s="38" t="str">
        <f>VLOOKUP(Tabela5[[#This Row],[CÓDIGO]],[1]fornnecedor!$A:$G,7,0)</f>
        <v>ROLOS / TRINCHAS / PINCÉIS / ESPÁTULAS</v>
      </c>
    </row>
    <row r="34" spans="1:20" x14ac:dyDescent="0.3">
      <c r="A34" t="s">
        <v>5315</v>
      </c>
      <c r="B34">
        <v>85051</v>
      </c>
      <c r="C34" t="s">
        <v>3810</v>
      </c>
      <c r="D34" s="38" t="str">
        <f>VLOOKUP(Tabela5[[#This Row],[CÓDIGO]],[1]fornnecedor!$A:$C,3,0)</f>
        <v>ATLAS</v>
      </c>
      <c r="E34" t="str">
        <f>VLOOKUP(Tabela5[[#This Row],[MARCA]],[1]fornnecedor!$C:$E,3,0)</f>
        <v>PINCEIS ATLAS S.A.</v>
      </c>
      <c r="G34" t="s">
        <v>24</v>
      </c>
      <c r="H34">
        <v>11</v>
      </c>
      <c r="I34">
        <v>177.1</v>
      </c>
      <c r="J34">
        <v>6</v>
      </c>
      <c r="K34" s="34">
        <v>111.12</v>
      </c>
      <c r="L34">
        <v>96.6</v>
      </c>
      <c r="M34">
        <v>14.52</v>
      </c>
      <c r="N34">
        <v>13.07</v>
      </c>
      <c r="O34">
        <v>0</v>
      </c>
      <c r="P34">
        <v>0</v>
      </c>
      <c r="Q34">
        <v>0</v>
      </c>
      <c r="R34">
        <v>0.73</v>
      </c>
      <c r="S34" t="s">
        <v>1105</v>
      </c>
      <c r="T34" s="38" t="str">
        <f>VLOOKUP(Tabela5[[#This Row],[CÓDIGO]],[1]fornnecedor!$A:$G,7,0)</f>
        <v>ROLOS / TRINCHAS / PINCÉIS / ESPÁTULAS</v>
      </c>
    </row>
    <row r="35" spans="1:20" x14ac:dyDescent="0.3">
      <c r="A35" t="s">
        <v>5315</v>
      </c>
      <c r="B35">
        <v>20029</v>
      </c>
      <c r="C35" t="s">
        <v>43</v>
      </c>
      <c r="D35" s="38" t="str">
        <f>VLOOKUP(Tabela5[[#This Row],[CÓDIGO]],[1]fornnecedor!$A:$C,3,0)</f>
        <v>ATLAS</v>
      </c>
      <c r="E35" t="str">
        <f>VLOOKUP(Tabela5[[#This Row],[MARCA]],[1]fornnecedor!$C:$E,3,0)</f>
        <v>PINCEIS ATLAS S.A.</v>
      </c>
      <c r="G35" t="s">
        <v>24</v>
      </c>
      <c r="H35">
        <v>49</v>
      </c>
      <c r="I35">
        <v>461.58</v>
      </c>
      <c r="J35">
        <v>8</v>
      </c>
      <c r="K35" s="34">
        <v>106.77</v>
      </c>
      <c r="L35">
        <v>82.4</v>
      </c>
      <c r="M35">
        <v>24.37</v>
      </c>
      <c r="N35">
        <v>22.82</v>
      </c>
      <c r="O35">
        <v>0</v>
      </c>
      <c r="P35">
        <v>0</v>
      </c>
      <c r="Q35">
        <v>0</v>
      </c>
      <c r="R35">
        <v>0.74</v>
      </c>
      <c r="S35" t="s">
        <v>1105</v>
      </c>
      <c r="T35" s="38" t="str">
        <f>VLOOKUP(Tabela5[[#This Row],[CÓDIGO]],[1]fornnecedor!$A:$G,7,0)</f>
        <v>ROLOS / TRINCHAS / PINCÉIS / ESPÁTULAS</v>
      </c>
    </row>
    <row r="36" spans="1:20" x14ac:dyDescent="0.3">
      <c r="A36" t="s">
        <v>5315</v>
      </c>
      <c r="B36">
        <v>85484</v>
      </c>
      <c r="C36" t="s">
        <v>4308</v>
      </c>
      <c r="D36" s="38" t="str">
        <f>VLOOKUP(Tabela5[[#This Row],[CÓDIGO]],[1]fornnecedor!$A:$C,3,0)</f>
        <v>ATLAS</v>
      </c>
      <c r="E36" t="str">
        <f>VLOOKUP(Tabela5[[#This Row],[MARCA]],[1]fornnecedor!$C:$E,3,0)</f>
        <v>PINCEIS ATLAS S.A.</v>
      </c>
      <c r="G36" t="s">
        <v>5316</v>
      </c>
      <c r="H36">
        <v>127</v>
      </c>
      <c r="I36">
        <v>502.92</v>
      </c>
      <c r="J36">
        <v>12</v>
      </c>
      <c r="K36" s="34">
        <v>100</v>
      </c>
      <c r="L36">
        <v>47.52</v>
      </c>
      <c r="M36">
        <v>52.48</v>
      </c>
      <c r="N36">
        <v>52.48</v>
      </c>
      <c r="O36">
        <v>0</v>
      </c>
      <c r="P36">
        <v>0</v>
      </c>
      <c r="Q36">
        <v>0</v>
      </c>
      <c r="R36">
        <v>0.74</v>
      </c>
      <c r="S36" t="s">
        <v>1105</v>
      </c>
      <c r="T36" s="38" t="str">
        <f>VLOOKUP(Tabela5[[#This Row],[CÓDIGO]],[1]fornnecedor!$A:$G,7,0)</f>
        <v xml:space="preserve">OUTROS DISCOS </v>
      </c>
    </row>
    <row r="37" spans="1:20" x14ac:dyDescent="0.3">
      <c r="A37" t="s">
        <v>5315</v>
      </c>
      <c r="B37">
        <v>85038</v>
      </c>
      <c r="C37" t="s">
        <v>39</v>
      </c>
      <c r="D37" s="38" t="str">
        <f>VLOOKUP(Tabela5[[#This Row],[CÓDIGO]],[1]fornnecedor!$A:$C,3,0)</f>
        <v>ATLAS</v>
      </c>
      <c r="E37" t="str">
        <f>VLOOKUP(Tabela5[[#This Row],[MARCA]],[1]fornnecedor!$C:$E,3,0)</f>
        <v>PINCEIS ATLAS S.A.</v>
      </c>
      <c r="G37" t="s">
        <v>24</v>
      </c>
      <c r="H37">
        <v>23</v>
      </c>
      <c r="I37">
        <v>146.51</v>
      </c>
      <c r="J37">
        <v>10</v>
      </c>
      <c r="K37" s="34">
        <v>93.63</v>
      </c>
      <c r="L37">
        <v>61.14</v>
      </c>
      <c r="M37">
        <v>32.49</v>
      </c>
      <c r="N37">
        <v>34.700000000000003</v>
      </c>
      <c r="O37">
        <v>0</v>
      </c>
      <c r="P37">
        <v>0</v>
      </c>
      <c r="Q37">
        <v>0</v>
      </c>
      <c r="R37">
        <v>0.74</v>
      </c>
      <c r="S37" t="s">
        <v>1105</v>
      </c>
      <c r="T37" s="38" t="str">
        <f>VLOOKUP(Tabela5[[#This Row],[CÓDIGO]],[1]fornnecedor!$A:$G,7,0)</f>
        <v>ROLOS / TRINCHAS / PINCÉIS / ESPÁTULAS</v>
      </c>
    </row>
    <row r="38" spans="1:20" x14ac:dyDescent="0.3">
      <c r="A38" t="s">
        <v>5315</v>
      </c>
      <c r="B38">
        <v>85059</v>
      </c>
      <c r="C38" t="s">
        <v>4654</v>
      </c>
      <c r="D38" s="38" t="str">
        <f>VLOOKUP(Tabela5[[#This Row],[CÓDIGO]],[1]fornnecedor!$A:$C,3,0)</f>
        <v>ATLAS</v>
      </c>
      <c r="E38" t="str">
        <f>VLOOKUP(Tabela5[[#This Row],[MARCA]],[1]fornnecedor!$C:$E,3,0)</f>
        <v>PINCEIS ATLAS S.A.</v>
      </c>
      <c r="G38" t="s">
        <v>24</v>
      </c>
      <c r="H38">
        <v>16</v>
      </c>
      <c r="I38">
        <v>955.36</v>
      </c>
      <c r="J38">
        <v>1</v>
      </c>
      <c r="K38" s="34">
        <v>92.55</v>
      </c>
      <c r="L38">
        <v>59.71</v>
      </c>
      <c r="M38">
        <v>32.840000000000003</v>
      </c>
      <c r="N38">
        <v>35.479999999999997</v>
      </c>
      <c r="O38">
        <v>0</v>
      </c>
      <c r="P38">
        <v>0</v>
      </c>
      <c r="Q38">
        <v>0</v>
      </c>
      <c r="R38">
        <v>0.75</v>
      </c>
      <c r="S38" t="s">
        <v>1105</v>
      </c>
      <c r="T38" s="38" t="str">
        <f>VLOOKUP(Tabela5[[#This Row],[CÓDIGO]],[1]fornnecedor!$A:$G,7,0)</f>
        <v>ROLOS / TRINCHAS / PINCÉIS / ESPÁTULAS</v>
      </c>
    </row>
    <row r="39" spans="1:20" x14ac:dyDescent="0.3">
      <c r="A39" t="s">
        <v>5315</v>
      </c>
      <c r="B39">
        <v>84431</v>
      </c>
      <c r="C39" t="s">
        <v>4118</v>
      </c>
      <c r="D39" s="38" t="str">
        <f>VLOOKUP(Tabela5[[#This Row],[CÓDIGO]],[1]fornnecedor!$A:$C,3,0)</f>
        <v>ATLAS</v>
      </c>
      <c r="E39" t="str">
        <f>VLOOKUP(Tabela5[[#This Row],[MARCA]],[1]fornnecedor!$C:$E,3,0)</f>
        <v>PINCEIS ATLAS S.A.</v>
      </c>
      <c r="G39" t="s">
        <v>24</v>
      </c>
      <c r="H39">
        <v>65</v>
      </c>
      <c r="I39">
        <v>442</v>
      </c>
      <c r="J39">
        <v>8</v>
      </c>
      <c r="K39" s="34">
        <v>87.83</v>
      </c>
      <c r="L39">
        <v>54.4</v>
      </c>
      <c r="M39">
        <v>33.43</v>
      </c>
      <c r="N39">
        <v>38.06</v>
      </c>
      <c r="O39">
        <v>0</v>
      </c>
      <c r="P39">
        <v>0</v>
      </c>
      <c r="Q39">
        <v>0</v>
      </c>
      <c r="R39">
        <v>0.75</v>
      </c>
      <c r="S39" t="s">
        <v>1105</v>
      </c>
      <c r="T39" s="38" t="str">
        <f>VLOOKUP(Tabela5[[#This Row],[CÓDIGO]],[1]fornnecedor!$A:$G,7,0)</f>
        <v>ROLOS / TRINCHAS / PINCÉIS / ESPÁTULAS</v>
      </c>
    </row>
    <row r="40" spans="1:20" x14ac:dyDescent="0.3">
      <c r="A40" t="s">
        <v>5315</v>
      </c>
      <c r="B40">
        <v>85045</v>
      </c>
      <c r="C40" t="s">
        <v>5325</v>
      </c>
      <c r="D40" s="38" t="str">
        <f>VLOOKUP(Tabela5[[#This Row],[CÓDIGO]],[1]fornnecedor!$A:$C,3,0)</f>
        <v>ATLAS</v>
      </c>
      <c r="E40" t="str">
        <f>VLOOKUP(Tabela5[[#This Row],[MARCA]],[1]fornnecedor!$C:$E,3,0)</f>
        <v>PINCEIS ATLAS S.A.</v>
      </c>
      <c r="G40" t="s">
        <v>24</v>
      </c>
      <c r="H40">
        <v>35</v>
      </c>
      <c r="I40">
        <v>137.9</v>
      </c>
      <c r="J40">
        <v>11</v>
      </c>
      <c r="K40" s="34">
        <v>85.31</v>
      </c>
      <c r="L40">
        <v>43.34</v>
      </c>
      <c r="M40">
        <v>41.97</v>
      </c>
      <c r="N40">
        <v>49.2</v>
      </c>
      <c r="O40">
        <v>0</v>
      </c>
      <c r="P40">
        <v>0</v>
      </c>
      <c r="Q40">
        <v>0</v>
      </c>
      <c r="R40">
        <v>0.75</v>
      </c>
      <c r="S40" t="s">
        <v>1105</v>
      </c>
      <c r="T40" s="38" t="str">
        <f>VLOOKUP(Tabela5[[#This Row],[CÓDIGO]],[1]fornnecedor!$A:$G,7,0)</f>
        <v>ROLOS / TRINCHAS / PINCÉIS / ESPÁTULAS</v>
      </c>
    </row>
    <row r="41" spans="1:20" x14ac:dyDescent="0.3">
      <c r="A41" t="s">
        <v>5315</v>
      </c>
      <c r="B41">
        <v>85066</v>
      </c>
      <c r="C41" t="s">
        <v>3576</v>
      </c>
      <c r="D41" s="38" t="str">
        <f>VLOOKUP(Tabela5[[#This Row],[CÓDIGO]],[1]fornnecedor!$A:$C,3,0)</f>
        <v>ATLAS</v>
      </c>
      <c r="E41" t="str">
        <f>VLOOKUP(Tabela5[[#This Row],[MARCA]],[1]fornnecedor!$C:$E,3,0)</f>
        <v>PINCEIS ATLAS S.A.</v>
      </c>
      <c r="G41" t="s">
        <v>24</v>
      </c>
      <c r="H41">
        <v>29</v>
      </c>
      <c r="I41">
        <v>454.72</v>
      </c>
      <c r="J41">
        <v>5</v>
      </c>
      <c r="K41" s="34">
        <v>84.4</v>
      </c>
      <c r="L41">
        <v>73.400000000000006</v>
      </c>
      <c r="M41">
        <v>11</v>
      </c>
      <c r="N41">
        <v>13.03</v>
      </c>
      <c r="O41">
        <v>0</v>
      </c>
      <c r="P41">
        <v>0</v>
      </c>
      <c r="Q41">
        <v>0</v>
      </c>
      <c r="R41">
        <v>0.76</v>
      </c>
      <c r="S41" t="s">
        <v>1105</v>
      </c>
      <c r="T41" s="38" t="str">
        <f>VLOOKUP(Tabela5[[#This Row],[CÓDIGO]],[1]fornnecedor!$A:$G,7,0)</f>
        <v>ROLOS / TRINCHAS / PINCÉIS / ESPÁTULAS</v>
      </c>
    </row>
    <row r="42" spans="1:20" x14ac:dyDescent="0.3">
      <c r="A42" t="s">
        <v>5315</v>
      </c>
      <c r="B42">
        <v>85067</v>
      </c>
      <c r="C42" t="s">
        <v>4180</v>
      </c>
      <c r="D42" s="38" t="str">
        <f>VLOOKUP(Tabela5[[#This Row],[CÓDIGO]],[1]fornnecedor!$A:$C,3,0)</f>
        <v>ATLAS</v>
      </c>
      <c r="E42" t="str">
        <f>VLOOKUP(Tabela5[[#This Row],[MARCA]],[1]fornnecedor!$C:$E,3,0)</f>
        <v>PINCEIS ATLAS S.A.</v>
      </c>
      <c r="G42" t="s">
        <v>24</v>
      </c>
      <c r="H42">
        <v>23</v>
      </c>
      <c r="I42">
        <v>482.54</v>
      </c>
      <c r="J42">
        <v>2</v>
      </c>
      <c r="K42" s="34">
        <v>83.6</v>
      </c>
      <c r="L42">
        <v>41.96</v>
      </c>
      <c r="M42">
        <v>41.64</v>
      </c>
      <c r="N42">
        <v>49.81</v>
      </c>
      <c r="O42">
        <v>0</v>
      </c>
      <c r="P42">
        <v>0</v>
      </c>
      <c r="Q42">
        <v>0</v>
      </c>
      <c r="R42">
        <v>0.76</v>
      </c>
      <c r="S42" t="s">
        <v>1105</v>
      </c>
      <c r="T42" s="38" t="str">
        <f>VLOOKUP(Tabela5[[#This Row],[CÓDIGO]],[1]fornnecedor!$A:$G,7,0)</f>
        <v>ROLOS / TRINCHAS / PINCÉIS / ESPÁTULAS</v>
      </c>
    </row>
    <row r="43" spans="1:20" x14ac:dyDescent="0.3">
      <c r="A43" t="s">
        <v>5315</v>
      </c>
      <c r="B43">
        <v>85717</v>
      </c>
      <c r="C43" t="s">
        <v>4037</v>
      </c>
      <c r="D43" s="38" t="str">
        <f>VLOOKUP(Tabela5[[#This Row],[CÓDIGO]],[1]fornnecedor!$A:$C,3,0)</f>
        <v>ATLAS</v>
      </c>
      <c r="E43" t="str">
        <f>VLOOKUP(Tabela5[[#This Row],[MARCA]],[1]fornnecedor!$C:$E,3,0)</f>
        <v>PINCEIS ATLAS S.A.</v>
      </c>
      <c r="G43" t="s">
        <v>24</v>
      </c>
      <c r="H43">
        <v>18</v>
      </c>
      <c r="I43">
        <v>412.2</v>
      </c>
      <c r="J43">
        <v>3</v>
      </c>
      <c r="K43" s="34">
        <v>78.989999999999995</v>
      </c>
      <c r="L43">
        <v>68.7</v>
      </c>
      <c r="M43">
        <v>10.29</v>
      </c>
      <c r="N43">
        <v>13.03</v>
      </c>
      <c r="O43">
        <v>0</v>
      </c>
      <c r="P43">
        <v>0</v>
      </c>
      <c r="Q43">
        <v>0</v>
      </c>
      <c r="R43">
        <v>0.76</v>
      </c>
      <c r="S43" t="s">
        <v>1105</v>
      </c>
      <c r="T43" s="38" t="str">
        <f>VLOOKUP(Tabela5[[#This Row],[CÓDIGO]],[1]fornnecedor!$A:$G,7,0)</f>
        <v>ROLOS / TRINCHAS / PINCÉIS / ESPÁTULAS</v>
      </c>
    </row>
    <row r="44" spans="1:20" x14ac:dyDescent="0.3">
      <c r="A44" t="s">
        <v>5315</v>
      </c>
      <c r="B44">
        <v>85228</v>
      </c>
      <c r="C44" t="s">
        <v>3635</v>
      </c>
      <c r="D44" s="38" t="str">
        <f>VLOOKUP(Tabela5[[#This Row],[CÓDIGO]],[1]fornnecedor!$A:$C,3,0)</f>
        <v>ATLAS</v>
      </c>
      <c r="E44" t="str">
        <f>VLOOKUP(Tabela5[[#This Row],[MARCA]],[1]fornnecedor!$C:$E,3,0)</f>
        <v>PINCEIS ATLAS S.A.</v>
      </c>
      <c r="G44" t="s">
        <v>24</v>
      </c>
      <c r="H44">
        <v>40</v>
      </c>
      <c r="I44">
        <v>238</v>
      </c>
      <c r="J44">
        <v>8</v>
      </c>
      <c r="K44" s="34">
        <v>76.22</v>
      </c>
      <c r="L44">
        <v>47.6</v>
      </c>
      <c r="M44">
        <v>28.62</v>
      </c>
      <c r="N44">
        <v>37.549999999999997</v>
      </c>
      <c r="O44">
        <v>0</v>
      </c>
      <c r="P44">
        <v>0</v>
      </c>
      <c r="Q44">
        <v>0</v>
      </c>
      <c r="R44">
        <v>0.77</v>
      </c>
      <c r="S44" t="s">
        <v>1105</v>
      </c>
      <c r="T44" s="38" t="str">
        <f>VLOOKUP(Tabela5[[#This Row],[CÓDIGO]],[1]fornnecedor!$A:$G,7,0)</f>
        <v>ROLOS / TRINCHAS / PINCÉIS / ESPÁTULAS</v>
      </c>
    </row>
    <row r="45" spans="1:20" x14ac:dyDescent="0.3">
      <c r="A45" t="s">
        <v>5315</v>
      </c>
      <c r="B45">
        <v>84438</v>
      </c>
      <c r="C45" t="s">
        <v>3114</v>
      </c>
      <c r="D45" s="38" t="str">
        <f>VLOOKUP(Tabela5[[#This Row],[CÓDIGO]],[1]fornnecedor!$A:$C,3,0)</f>
        <v>ATLAS</v>
      </c>
      <c r="E45" t="str">
        <f>VLOOKUP(Tabela5[[#This Row],[MARCA]],[1]fornnecedor!$C:$E,3,0)</f>
        <v>PINCEIS ATLAS S.A.</v>
      </c>
      <c r="G45" t="s">
        <v>24</v>
      </c>
      <c r="H45">
        <v>36</v>
      </c>
      <c r="I45">
        <v>195.48</v>
      </c>
      <c r="J45">
        <v>10</v>
      </c>
      <c r="K45" s="34">
        <v>71.599999999999994</v>
      </c>
      <c r="L45">
        <v>54.3</v>
      </c>
      <c r="M45">
        <v>17.3</v>
      </c>
      <c r="N45">
        <v>24.16</v>
      </c>
      <c r="O45">
        <v>0</v>
      </c>
      <c r="P45">
        <v>0</v>
      </c>
      <c r="Q45">
        <v>0</v>
      </c>
      <c r="R45">
        <v>0.77</v>
      </c>
      <c r="S45" t="s">
        <v>1105</v>
      </c>
      <c r="T45" s="38" t="str">
        <f>VLOOKUP(Tabela5[[#This Row],[CÓDIGO]],[1]fornnecedor!$A:$G,7,0)</f>
        <v>ROLOS / TRINCHAS / PINCÉIS / ESPÁTULAS</v>
      </c>
    </row>
    <row r="46" spans="1:20" x14ac:dyDescent="0.3">
      <c r="A46" t="s">
        <v>5315</v>
      </c>
      <c r="B46">
        <v>85068</v>
      </c>
      <c r="C46" t="s">
        <v>4013</v>
      </c>
      <c r="D46" s="38" t="str">
        <f>VLOOKUP(Tabela5[[#This Row],[CÓDIGO]],[1]fornnecedor!$A:$C,3,0)</f>
        <v>ATLAS</v>
      </c>
      <c r="E46" t="str">
        <f>VLOOKUP(Tabela5[[#This Row],[MARCA]],[1]fornnecedor!$C:$E,3,0)</f>
        <v>PINCEIS ATLAS S.A.</v>
      </c>
      <c r="G46" t="s">
        <v>24</v>
      </c>
      <c r="H46">
        <v>22</v>
      </c>
      <c r="I46">
        <v>386.76</v>
      </c>
      <c r="J46">
        <v>2</v>
      </c>
      <c r="K46" s="34">
        <v>70</v>
      </c>
      <c r="L46">
        <v>35.159999999999997</v>
      </c>
      <c r="M46">
        <v>34.840000000000003</v>
      </c>
      <c r="N46">
        <v>49.77</v>
      </c>
      <c r="O46">
        <v>0</v>
      </c>
      <c r="P46">
        <v>0</v>
      </c>
      <c r="Q46">
        <v>0</v>
      </c>
      <c r="R46">
        <v>0.77</v>
      </c>
      <c r="S46" t="s">
        <v>1105</v>
      </c>
      <c r="T46" s="38" t="str">
        <f>VLOOKUP(Tabela5[[#This Row],[CÓDIGO]],[1]fornnecedor!$A:$G,7,0)</f>
        <v>ROLOS / TRINCHAS / PINCÉIS / ESPÁTULAS</v>
      </c>
    </row>
    <row r="47" spans="1:20" x14ac:dyDescent="0.3">
      <c r="A47" t="s">
        <v>5315</v>
      </c>
      <c r="B47">
        <v>10106</v>
      </c>
      <c r="C47" t="s">
        <v>5324</v>
      </c>
      <c r="D47" s="38" t="str">
        <f>VLOOKUP(Tabela5[[#This Row],[CÓDIGO]],[1]fornnecedor!$A:$C,3,0)</f>
        <v>ATLAS</v>
      </c>
      <c r="E47" t="str">
        <f>VLOOKUP(Tabela5[[#This Row],[MARCA]],[1]fornnecedor!$C:$E,3,0)</f>
        <v>PINCEIS ATLAS S.A.</v>
      </c>
      <c r="G47" t="s">
        <v>24</v>
      </c>
      <c r="H47">
        <v>57</v>
      </c>
      <c r="I47">
        <v>320.91000000000003</v>
      </c>
      <c r="J47">
        <v>5</v>
      </c>
      <c r="K47" s="34">
        <v>63.82</v>
      </c>
      <c r="L47">
        <v>30.85</v>
      </c>
      <c r="M47">
        <v>32.97</v>
      </c>
      <c r="N47">
        <v>51.66</v>
      </c>
      <c r="O47">
        <v>0</v>
      </c>
      <c r="P47">
        <v>0</v>
      </c>
      <c r="Q47">
        <v>0</v>
      </c>
      <c r="R47">
        <v>0.78</v>
      </c>
      <c r="S47" t="s">
        <v>1105</v>
      </c>
      <c r="T47" s="38" t="str">
        <f>VLOOKUP(Tabela5[[#This Row],[CÓDIGO]],[1]fornnecedor!$A:$G,7,0)</f>
        <v>ROLOS / TRINCHAS / PINCÉIS / ESPÁTULAS</v>
      </c>
    </row>
    <row r="48" spans="1:20" x14ac:dyDescent="0.3">
      <c r="A48" t="s">
        <v>5315</v>
      </c>
      <c r="B48">
        <v>85035</v>
      </c>
      <c r="C48" t="s">
        <v>5323</v>
      </c>
      <c r="D48" s="38" t="str">
        <f>VLOOKUP(Tabela5[[#This Row],[CÓDIGO]],[1]fornnecedor!$A:$C,3,0)</f>
        <v>ATLAS</v>
      </c>
      <c r="E48" t="str">
        <f>VLOOKUP(Tabela5[[#This Row],[MARCA]],[1]fornnecedor!$C:$E,3,0)</f>
        <v>PINCEIS ATLAS S.A.</v>
      </c>
      <c r="G48" t="s">
        <v>24</v>
      </c>
      <c r="H48">
        <v>13</v>
      </c>
      <c r="I48">
        <v>38.869999999999997</v>
      </c>
      <c r="J48">
        <v>11</v>
      </c>
      <c r="K48" s="34">
        <v>63.59</v>
      </c>
      <c r="L48">
        <v>32.89</v>
      </c>
      <c r="M48">
        <v>30.7</v>
      </c>
      <c r="N48">
        <v>48.28</v>
      </c>
      <c r="O48">
        <v>0</v>
      </c>
      <c r="P48">
        <v>0</v>
      </c>
      <c r="Q48">
        <v>0</v>
      </c>
      <c r="R48">
        <v>0.78</v>
      </c>
      <c r="S48" t="s">
        <v>1105</v>
      </c>
      <c r="T48" s="38" t="str">
        <f>VLOOKUP(Tabela5[[#This Row],[CÓDIGO]],[1]fornnecedor!$A:$G,7,0)</f>
        <v>ROLOS / TRINCHAS / PINCÉIS / ESPÁTULAS</v>
      </c>
    </row>
    <row r="49" spans="1:20" x14ac:dyDescent="0.3">
      <c r="A49" t="s">
        <v>5315</v>
      </c>
      <c r="B49">
        <v>85224</v>
      </c>
      <c r="C49" t="s">
        <v>4127</v>
      </c>
      <c r="D49" s="38" t="str">
        <f>VLOOKUP(Tabela5[[#This Row],[CÓDIGO]],[1]fornnecedor!$A:$C,3,0)</f>
        <v>ATLAS</v>
      </c>
      <c r="E49" t="str">
        <f>VLOOKUP(Tabela5[[#This Row],[MARCA]],[1]fornnecedor!$C:$E,3,0)</f>
        <v>PINCEIS ATLAS S.A.</v>
      </c>
      <c r="G49" t="s">
        <v>24</v>
      </c>
      <c r="H49">
        <v>57</v>
      </c>
      <c r="I49">
        <v>527.25</v>
      </c>
      <c r="J49">
        <v>4</v>
      </c>
      <c r="K49" s="34">
        <v>63.38</v>
      </c>
      <c r="L49">
        <v>37</v>
      </c>
      <c r="M49">
        <v>26.38</v>
      </c>
      <c r="N49">
        <v>41.62</v>
      </c>
      <c r="O49">
        <v>0</v>
      </c>
      <c r="P49">
        <v>0</v>
      </c>
      <c r="Q49">
        <v>0</v>
      </c>
      <c r="R49">
        <v>0.78</v>
      </c>
      <c r="S49" t="s">
        <v>1105</v>
      </c>
      <c r="T49" s="38" t="str">
        <f>VLOOKUP(Tabela5[[#This Row],[CÓDIGO]],[1]fornnecedor!$A:$G,7,0)</f>
        <v>ROLOS / TRINCHAS / PINCÉIS / ESPÁTULAS</v>
      </c>
    </row>
    <row r="50" spans="1:20" x14ac:dyDescent="0.3">
      <c r="A50" t="s">
        <v>5315</v>
      </c>
      <c r="B50">
        <v>85741</v>
      </c>
      <c r="C50" t="s">
        <v>3286</v>
      </c>
      <c r="D50" s="38" t="str">
        <f>VLOOKUP(Tabela5[[#This Row],[CÓDIGO]],[1]fornnecedor!$A:$C,3,0)</f>
        <v>ATLAS</v>
      </c>
      <c r="E50" t="str">
        <f>VLOOKUP(Tabela5[[#This Row],[MARCA]],[1]fornnecedor!$C:$E,3,0)</f>
        <v>PINCEIS ATLAS S.A.</v>
      </c>
      <c r="G50" t="s">
        <v>5316</v>
      </c>
      <c r="H50">
        <v>10</v>
      </c>
      <c r="I50">
        <v>97.4</v>
      </c>
      <c r="J50">
        <v>6</v>
      </c>
      <c r="K50" s="34">
        <v>61.5</v>
      </c>
      <c r="L50">
        <v>58.44</v>
      </c>
      <c r="M50">
        <v>3.06</v>
      </c>
      <c r="N50">
        <v>4.9800000000000004</v>
      </c>
      <c r="O50">
        <v>0</v>
      </c>
      <c r="P50">
        <v>0</v>
      </c>
      <c r="Q50">
        <v>0</v>
      </c>
      <c r="R50">
        <v>0.78</v>
      </c>
      <c r="S50" t="s">
        <v>1105</v>
      </c>
      <c r="T50" s="38" t="str">
        <f>VLOOKUP(Tabela5[[#This Row],[CÓDIGO]],[1]fornnecedor!$A:$G,7,0)</f>
        <v xml:space="preserve">OUTROS DISCOS </v>
      </c>
    </row>
    <row r="51" spans="1:20" x14ac:dyDescent="0.3">
      <c r="A51" t="s">
        <v>5315</v>
      </c>
      <c r="B51">
        <v>84428</v>
      </c>
      <c r="C51" t="s">
        <v>46</v>
      </c>
      <c r="D51" s="38" t="str">
        <f>VLOOKUP(Tabela5[[#This Row],[CÓDIGO]],[1]fornnecedor!$A:$C,3,0)</f>
        <v>ATLAS</v>
      </c>
      <c r="E51" t="str">
        <f>VLOOKUP(Tabela5[[#This Row],[MARCA]],[1]fornnecedor!$C:$E,3,0)</f>
        <v>PINCEIS ATLAS S.A.</v>
      </c>
      <c r="G51" t="s">
        <v>24</v>
      </c>
      <c r="H51">
        <v>42</v>
      </c>
      <c r="I51">
        <v>506.52</v>
      </c>
      <c r="J51">
        <v>3</v>
      </c>
      <c r="K51" s="34">
        <v>59.48</v>
      </c>
      <c r="L51">
        <v>41.67</v>
      </c>
      <c r="M51">
        <v>17.809999999999999</v>
      </c>
      <c r="N51">
        <v>29.94</v>
      </c>
      <c r="O51">
        <v>0</v>
      </c>
      <c r="P51">
        <v>0</v>
      </c>
      <c r="Q51">
        <v>0</v>
      </c>
      <c r="R51">
        <v>0.79</v>
      </c>
      <c r="S51" t="s">
        <v>1105</v>
      </c>
      <c r="T51" s="38" t="str">
        <f>VLOOKUP(Tabela5[[#This Row],[CÓDIGO]],[1]fornnecedor!$A:$G,7,0)</f>
        <v>ROLOS / TRINCHAS / PINCÉIS / ESPÁTULAS</v>
      </c>
    </row>
    <row r="52" spans="1:20" x14ac:dyDescent="0.3">
      <c r="A52" t="s">
        <v>5315</v>
      </c>
      <c r="B52">
        <v>86939</v>
      </c>
      <c r="C52" t="s">
        <v>4831</v>
      </c>
      <c r="D52" s="38" t="str">
        <f>VLOOKUP(Tabela5[[#This Row],[CÓDIGO]],[1]fornnecedor!$A:$C,3,0)</f>
        <v>ATLAS</v>
      </c>
      <c r="E52" t="str">
        <f>VLOOKUP(Tabela5[[#This Row],[MARCA]],[1]fornnecedor!$C:$E,3,0)</f>
        <v>PINCEIS ATLAS S.A.</v>
      </c>
      <c r="G52" t="s">
        <v>24</v>
      </c>
      <c r="H52">
        <v>30</v>
      </c>
      <c r="I52" s="3">
        <v>1205.0999999999999</v>
      </c>
      <c r="J52">
        <v>1</v>
      </c>
      <c r="K52" s="34">
        <v>52.92</v>
      </c>
      <c r="L52">
        <v>40.17</v>
      </c>
      <c r="M52">
        <v>12.75</v>
      </c>
      <c r="N52">
        <v>24.09</v>
      </c>
      <c r="O52">
        <v>0</v>
      </c>
      <c r="P52">
        <v>0</v>
      </c>
      <c r="Q52">
        <v>0</v>
      </c>
      <c r="R52">
        <v>0.79</v>
      </c>
      <c r="S52" t="s">
        <v>1105</v>
      </c>
      <c r="T52" s="38" t="str">
        <f>VLOOKUP(Tabela5[[#This Row],[CÓDIGO]],[1]fornnecedor!$A:$G,7,0)</f>
        <v>ROLOS / TRINCHAS / PINCÉIS / ESPÁTULAS</v>
      </c>
    </row>
    <row r="53" spans="1:20" x14ac:dyDescent="0.3">
      <c r="A53" t="s">
        <v>5315</v>
      </c>
      <c r="B53">
        <v>85036</v>
      </c>
      <c r="C53" t="s">
        <v>38</v>
      </c>
      <c r="D53" s="38" t="str">
        <f>VLOOKUP(Tabela5[[#This Row],[CÓDIGO]],[1]fornnecedor!$A:$C,3,0)</f>
        <v>ATLAS</v>
      </c>
      <c r="E53" t="str">
        <f>VLOOKUP(Tabela5[[#This Row],[MARCA]],[1]fornnecedor!$C:$E,3,0)</f>
        <v>PINCEIS ATLAS S.A.</v>
      </c>
      <c r="G53" t="s">
        <v>24</v>
      </c>
      <c r="H53">
        <v>34</v>
      </c>
      <c r="I53">
        <v>134.97999999999999</v>
      </c>
      <c r="J53">
        <v>7</v>
      </c>
      <c r="K53" s="34">
        <v>52.12</v>
      </c>
      <c r="L53">
        <v>26.59</v>
      </c>
      <c r="M53">
        <v>25.53</v>
      </c>
      <c r="N53">
        <v>48.98</v>
      </c>
      <c r="O53">
        <v>0</v>
      </c>
      <c r="P53">
        <v>0</v>
      </c>
      <c r="Q53">
        <v>0</v>
      </c>
      <c r="R53">
        <v>0.79</v>
      </c>
      <c r="S53" t="s">
        <v>1105</v>
      </c>
      <c r="T53" s="38" t="str">
        <f>VLOOKUP(Tabela5[[#This Row],[CÓDIGO]],[1]fornnecedor!$A:$G,7,0)</f>
        <v>ROLOS / TRINCHAS / PINCÉIS / ESPÁTULAS</v>
      </c>
    </row>
    <row r="54" spans="1:20" x14ac:dyDescent="0.3">
      <c r="A54" t="s">
        <v>5315</v>
      </c>
      <c r="B54">
        <v>84439</v>
      </c>
      <c r="C54" t="s">
        <v>4386</v>
      </c>
      <c r="D54" s="38" t="str">
        <f>VLOOKUP(Tabela5[[#This Row],[CÓDIGO]],[1]fornnecedor!$A:$C,3,0)</f>
        <v>ATLAS</v>
      </c>
      <c r="E54" t="str">
        <f>VLOOKUP(Tabela5[[#This Row],[MARCA]],[1]fornnecedor!$C:$E,3,0)</f>
        <v>PINCEIS ATLAS S.A.</v>
      </c>
      <c r="G54" t="s">
        <v>24</v>
      </c>
      <c r="H54">
        <v>24</v>
      </c>
      <c r="I54">
        <v>660.24</v>
      </c>
      <c r="J54">
        <v>1</v>
      </c>
      <c r="K54" s="34">
        <v>45</v>
      </c>
      <c r="L54">
        <v>26.14</v>
      </c>
      <c r="M54">
        <v>18.86</v>
      </c>
      <c r="N54">
        <v>41.91</v>
      </c>
      <c r="O54">
        <v>0</v>
      </c>
      <c r="P54">
        <v>0</v>
      </c>
      <c r="Q54">
        <v>0</v>
      </c>
      <c r="R54">
        <v>0.79</v>
      </c>
      <c r="S54" t="s">
        <v>1105</v>
      </c>
      <c r="T54" s="38" t="str">
        <f>VLOOKUP(Tabela5[[#This Row],[CÓDIGO]],[1]fornnecedor!$A:$G,7,0)</f>
        <v>ROLOS / TRINCHAS / PINCÉIS / ESPÁTULAS</v>
      </c>
    </row>
    <row r="55" spans="1:20" x14ac:dyDescent="0.3">
      <c r="A55" t="s">
        <v>5315</v>
      </c>
      <c r="B55">
        <v>85069</v>
      </c>
      <c r="C55" t="s">
        <v>4630</v>
      </c>
      <c r="D55" s="38" t="str">
        <f>VLOOKUP(Tabela5[[#This Row],[CÓDIGO]],[1]fornnecedor!$A:$C,3,0)</f>
        <v>ATLAS</v>
      </c>
      <c r="E55" t="str">
        <f>VLOOKUP(Tabela5[[#This Row],[MARCA]],[1]fornnecedor!$C:$E,3,0)</f>
        <v>PINCEIS ATLAS S.A.</v>
      </c>
      <c r="G55" t="s">
        <v>24</v>
      </c>
      <c r="H55">
        <v>37</v>
      </c>
      <c r="I55" s="3">
        <v>1001.22</v>
      </c>
      <c r="J55">
        <v>1</v>
      </c>
      <c r="K55" s="34">
        <v>41.94</v>
      </c>
      <c r="L55">
        <v>27.06</v>
      </c>
      <c r="M55">
        <v>14.88</v>
      </c>
      <c r="N55">
        <v>35.479999999999997</v>
      </c>
      <c r="O55">
        <v>0</v>
      </c>
      <c r="P55">
        <v>0</v>
      </c>
      <c r="Q55">
        <v>0</v>
      </c>
      <c r="R55">
        <v>0.79</v>
      </c>
      <c r="S55" t="s">
        <v>1105</v>
      </c>
      <c r="T55" s="38" t="str">
        <f>VLOOKUP(Tabela5[[#This Row],[CÓDIGO]],[1]fornnecedor!$A:$G,7,0)</f>
        <v>ROLOS / TRINCHAS / PINCÉIS / ESPÁTULAS</v>
      </c>
    </row>
    <row r="56" spans="1:20" x14ac:dyDescent="0.3">
      <c r="A56" t="s">
        <v>5315</v>
      </c>
      <c r="B56">
        <v>85742</v>
      </c>
      <c r="C56" t="s">
        <v>3740</v>
      </c>
      <c r="D56" s="38" t="str">
        <f>VLOOKUP(Tabela5[[#This Row],[CÓDIGO]],[1]fornnecedor!$A:$C,3,0)</f>
        <v>ATLAS</v>
      </c>
      <c r="E56" t="str">
        <f>VLOOKUP(Tabela5[[#This Row],[MARCA]],[1]fornnecedor!$C:$E,3,0)</f>
        <v>PINCEIS ATLAS S.A.</v>
      </c>
      <c r="G56" t="s">
        <v>5316</v>
      </c>
      <c r="H56">
        <v>17</v>
      </c>
      <c r="I56">
        <v>203.66</v>
      </c>
      <c r="J56">
        <v>2</v>
      </c>
      <c r="K56" s="34">
        <v>40</v>
      </c>
      <c r="L56">
        <v>23.96</v>
      </c>
      <c r="M56">
        <v>16.04</v>
      </c>
      <c r="N56">
        <v>40.1</v>
      </c>
      <c r="O56">
        <v>0</v>
      </c>
      <c r="P56">
        <v>0</v>
      </c>
      <c r="Q56">
        <v>0</v>
      </c>
      <c r="R56">
        <v>0.8</v>
      </c>
      <c r="S56" t="s">
        <v>1105</v>
      </c>
      <c r="T56" s="38" t="str">
        <f>VLOOKUP(Tabela5[[#This Row],[CÓDIGO]],[1]fornnecedor!$A:$G,7,0)</f>
        <v xml:space="preserve">OUTROS DISCOS </v>
      </c>
    </row>
    <row r="57" spans="1:20" x14ac:dyDescent="0.3">
      <c r="A57" t="s">
        <v>5315</v>
      </c>
      <c r="B57">
        <v>10105</v>
      </c>
      <c r="C57" t="s">
        <v>3496</v>
      </c>
      <c r="D57" s="38" t="str">
        <f>VLOOKUP(Tabela5[[#This Row],[CÓDIGO]],[1]fornnecedor!$A:$C,3,0)</f>
        <v>ATLAS</v>
      </c>
      <c r="E57" t="str">
        <f>VLOOKUP(Tabela5[[#This Row],[MARCA]],[1]fornnecedor!$C:$E,3,0)</f>
        <v>PINCEIS ATLAS S.A.</v>
      </c>
      <c r="G57" t="s">
        <v>24</v>
      </c>
      <c r="H57">
        <v>25</v>
      </c>
      <c r="I57">
        <v>197</v>
      </c>
      <c r="J57">
        <v>3</v>
      </c>
      <c r="K57" s="34">
        <v>39.090000000000003</v>
      </c>
      <c r="L57">
        <v>23.64</v>
      </c>
      <c r="M57">
        <v>15.45</v>
      </c>
      <c r="N57">
        <v>39.520000000000003</v>
      </c>
      <c r="O57">
        <v>0</v>
      </c>
      <c r="P57">
        <v>0</v>
      </c>
      <c r="Q57">
        <v>0</v>
      </c>
      <c r="R57">
        <v>0.8</v>
      </c>
      <c r="S57" t="s">
        <v>1105</v>
      </c>
      <c r="T57" s="38" t="str">
        <f>VLOOKUP(Tabela5[[#This Row],[CÓDIGO]],[1]fornnecedor!$A:$G,7,0)</f>
        <v>ROLOS / TRINCHAS / PINCÉIS / ESPÁTULAS</v>
      </c>
    </row>
    <row r="58" spans="1:20" x14ac:dyDescent="0.3">
      <c r="A58" t="s">
        <v>5315</v>
      </c>
      <c r="B58">
        <v>85065</v>
      </c>
      <c r="C58" t="s">
        <v>4742</v>
      </c>
      <c r="D58" s="38" t="str">
        <f>VLOOKUP(Tabela5[[#This Row],[CÓDIGO]],[1]fornnecedor!$A:$C,3,0)</f>
        <v>ATLAS</v>
      </c>
      <c r="E58" t="str">
        <f>VLOOKUP(Tabela5[[#This Row],[MARCA]],[1]fornnecedor!$C:$E,3,0)</f>
        <v>PINCEIS ATLAS S.A.</v>
      </c>
      <c r="G58" t="s">
        <v>24</v>
      </c>
      <c r="H58">
        <v>50</v>
      </c>
      <c r="I58" s="3">
        <v>1097.5</v>
      </c>
      <c r="J58">
        <v>1</v>
      </c>
      <c r="K58" s="34">
        <v>38.799999999999997</v>
      </c>
      <c r="L58">
        <v>21.95</v>
      </c>
      <c r="M58">
        <v>16.850000000000001</v>
      </c>
      <c r="N58">
        <v>43.43</v>
      </c>
      <c r="O58">
        <v>0</v>
      </c>
      <c r="P58">
        <v>0</v>
      </c>
      <c r="Q58">
        <v>0</v>
      </c>
      <c r="R58">
        <v>0.8</v>
      </c>
      <c r="S58" t="s">
        <v>1105</v>
      </c>
      <c r="T58" s="38" t="str">
        <f>VLOOKUP(Tabela5[[#This Row],[CÓDIGO]],[1]fornnecedor!$A:$G,7,0)</f>
        <v>ROLOS / TRINCHAS / PINCÉIS / ESPÁTULAS</v>
      </c>
    </row>
    <row r="59" spans="1:20" x14ac:dyDescent="0.3">
      <c r="A59" t="s">
        <v>5315</v>
      </c>
      <c r="B59">
        <v>85052</v>
      </c>
      <c r="C59" t="s">
        <v>4010</v>
      </c>
      <c r="D59" s="38" t="str">
        <f>VLOOKUP(Tabela5[[#This Row],[CÓDIGO]],[1]fornnecedor!$A:$C,3,0)</f>
        <v>ATLAS</v>
      </c>
      <c r="E59" t="str">
        <f>VLOOKUP(Tabela5[[#This Row],[MARCA]],[1]fornnecedor!$C:$E,3,0)</f>
        <v>PINCEIS ATLAS S.A.</v>
      </c>
      <c r="G59" t="s">
        <v>24</v>
      </c>
      <c r="H59">
        <v>21</v>
      </c>
      <c r="I59">
        <v>353.01</v>
      </c>
      <c r="J59">
        <v>1</v>
      </c>
      <c r="K59" s="34">
        <v>37</v>
      </c>
      <c r="L59">
        <v>16.809999999999999</v>
      </c>
      <c r="M59">
        <v>20.190000000000001</v>
      </c>
      <c r="N59">
        <v>54.57</v>
      </c>
      <c r="O59">
        <v>0</v>
      </c>
      <c r="P59">
        <v>0</v>
      </c>
      <c r="Q59">
        <v>0</v>
      </c>
      <c r="R59">
        <v>0.8</v>
      </c>
      <c r="S59" t="s">
        <v>1105</v>
      </c>
      <c r="T59" s="38" t="str">
        <f>VLOOKUP(Tabela5[[#This Row],[CÓDIGO]],[1]fornnecedor!$A:$G,7,0)</f>
        <v>ROLOS / TRINCHAS / PINCÉIS / ESPÁTULAS</v>
      </c>
    </row>
    <row r="60" spans="1:20" x14ac:dyDescent="0.3">
      <c r="A60" t="s">
        <v>5315</v>
      </c>
      <c r="B60">
        <v>84433</v>
      </c>
      <c r="C60" t="s">
        <v>3781</v>
      </c>
      <c r="D60" s="38" t="str">
        <f>VLOOKUP(Tabela5[[#This Row],[CÓDIGO]],[1]fornnecedor!$A:$C,3,0)</f>
        <v>ATLAS</v>
      </c>
      <c r="E60" t="str">
        <f>VLOOKUP(Tabela5[[#This Row],[MARCA]],[1]fornnecedor!$C:$E,3,0)</f>
        <v>PINCEIS ATLAS S.A.</v>
      </c>
      <c r="G60" t="s">
        <v>24</v>
      </c>
      <c r="H60">
        <v>51</v>
      </c>
      <c r="I60">
        <v>298.86</v>
      </c>
      <c r="J60">
        <v>3</v>
      </c>
      <c r="K60" s="34">
        <v>33.06</v>
      </c>
      <c r="L60">
        <v>17.579999999999998</v>
      </c>
      <c r="M60">
        <v>15.48</v>
      </c>
      <c r="N60">
        <v>46.82</v>
      </c>
      <c r="O60">
        <v>0</v>
      </c>
      <c r="P60">
        <v>0</v>
      </c>
      <c r="Q60">
        <v>0</v>
      </c>
      <c r="R60">
        <v>0.8</v>
      </c>
      <c r="S60" t="s">
        <v>1105</v>
      </c>
      <c r="T60" s="38" t="str">
        <f>VLOOKUP(Tabela5[[#This Row],[CÓDIGO]],[1]fornnecedor!$A:$G,7,0)</f>
        <v>ROLOS / TRINCHAS / PINCÉIS / ESPÁTULAS</v>
      </c>
    </row>
    <row r="61" spans="1:20" x14ac:dyDescent="0.3">
      <c r="A61" t="s">
        <v>5315</v>
      </c>
      <c r="B61">
        <v>85044</v>
      </c>
      <c r="C61" t="s">
        <v>5322</v>
      </c>
      <c r="D61" s="38" t="str">
        <f>VLOOKUP(Tabela5[[#This Row],[CÓDIGO]],[1]fornnecedor!$A:$C,3,0)</f>
        <v>ATLAS</v>
      </c>
      <c r="E61" t="str">
        <f>VLOOKUP(Tabela5[[#This Row],[MARCA]],[1]fornnecedor!$C:$E,3,0)</f>
        <v>PINCEIS ATLAS S.A.</v>
      </c>
      <c r="G61" t="s">
        <v>24</v>
      </c>
      <c r="H61">
        <v>34</v>
      </c>
      <c r="I61">
        <v>119</v>
      </c>
      <c r="J61">
        <v>5</v>
      </c>
      <c r="K61" s="34">
        <v>32.81</v>
      </c>
      <c r="L61">
        <v>16.649999999999999</v>
      </c>
      <c r="M61">
        <v>16.16</v>
      </c>
      <c r="N61">
        <v>49.25</v>
      </c>
      <c r="O61">
        <v>0</v>
      </c>
      <c r="P61">
        <v>0</v>
      </c>
      <c r="Q61">
        <v>0</v>
      </c>
      <c r="R61">
        <v>0.8</v>
      </c>
      <c r="S61" t="s">
        <v>1105</v>
      </c>
      <c r="T61" s="38" t="str">
        <f>VLOOKUP(Tabela5[[#This Row],[CÓDIGO]],[1]fornnecedor!$A:$G,7,0)</f>
        <v>ROLOS / TRINCHAS / PINCÉIS / ESPÁTULAS</v>
      </c>
    </row>
    <row r="62" spans="1:20" x14ac:dyDescent="0.3">
      <c r="A62" t="s">
        <v>5315</v>
      </c>
      <c r="B62">
        <v>84427</v>
      </c>
      <c r="C62" t="s">
        <v>3792</v>
      </c>
      <c r="D62" s="38" t="str">
        <f>VLOOKUP(Tabela5[[#This Row],[CÓDIGO]],[1]fornnecedor!$A:$C,3,0)</f>
        <v>ATLAS</v>
      </c>
      <c r="E62" t="str">
        <f>VLOOKUP(Tabela5[[#This Row],[MARCA]],[1]fornnecedor!$C:$E,3,0)</f>
        <v>PINCEIS ATLAS S.A.</v>
      </c>
      <c r="G62" t="s">
        <v>24</v>
      </c>
      <c r="H62">
        <v>70</v>
      </c>
      <c r="I62">
        <v>366.1</v>
      </c>
      <c r="J62">
        <v>4</v>
      </c>
      <c r="K62" s="34">
        <v>32.6</v>
      </c>
      <c r="L62">
        <v>20.92</v>
      </c>
      <c r="M62">
        <v>11.68</v>
      </c>
      <c r="N62">
        <v>35.83</v>
      </c>
      <c r="O62">
        <v>0</v>
      </c>
      <c r="P62">
        <v>0</v>
      </c>
      <c r="Q62">
        <v>0</v>
      </c>
      <c r="R62">
        <v>0.8</v>
      </c>
      <c r="S62" t="s">
        <v>1105</v>
      </c>
      <c r="T62" s="38" t="str">
        <f>VLOOKUP(Tabela5[[#This Row],[CÓDIGO]],[1]fornnecedor!$A:$G,7,0)</f>
        <v>ROLOS / TRINCHAS / PINCÉIS / ESPÁTULAS</v>
      </c>
    </row>
    <row r="63" spans="1:20" x14ac:dyDescent="0.3">
      <c r="A63" t="s">
        <v>5315</v>
      </c>
      <c r="B63">
        <v>85275</v>
      </c>
      <c r="C63" t="s">
        <v>3384</v>
      </c>
      <c r="D63" s="38" t="str">
        <f>VLOOKUP(Tabela5[[#This Row],[CÓDIGO]],[1]fornnecedor!$A:$C,3,0)</f>
        <v>ATLAS</v>
      </c>
      <c r="E63" t="str">
        <f>VLOOKUP(Tabela5[[#This Row],[MARCA]],[1]fornnecedor!$C:$E,3,0)</f>
        <v>PINCEIS ATLAS S.A.</v>
      </c>
      <c r="G63" t="s">
        <v>24</v>
      </c>
      <c r="H63">
        <v>13</v>
      </c>
      <c r="I63">
        <v>165.62</v>
      </c>
      <c r="J63">
        <v>1</v>
      </c>
      <c r="K63" s="34">
        <v>29.85</v>
      </c>
      <c r="L63">
        <v>12.74</v>
      </c>
      <c r="M63">
        <v>17.11</v>
      </c>
      <c r="N63">
        <v>57.32</v>
      </c>
      <c r="O63">
        <v>0</v>
      </c>
      <c r="P63">
        <v>0</v>
      </c>
      <c r="Q63">
        <v>0</v>
      </c>
      <c r="R63">
        <v>0.81</v>
      </c>
      <c r="S63" t="s">
        <v>1105</v>
      </c>
      <c r="T63" s="38" t="str">
        <f>VLOOKUP(Tabela5[[#This Row],[CÓDIGO]],[1]fornnecedor!$A:$G,7,0)</f>
        <v>ROLOS / TRINCHAS / PINCÉIS / ESPÁTULAS</v>
      </c>
    </row>
    <row r="64" spans="1:20" x14ac:dyDescent="0.3">
      <c r="A64" t="s">
        <v>5315</v>
      </c>
      <c r="B64">
        <v>84434</v>
      </c>
      <c r="C64" t="s">
        <v>4131</v>
      </c>
      <c r="D64" s="38" t="str">
        <f>VLOOKUP(Tabela5[[#This Row],[CÓDIGO]],[1]fornnecedor!$A:$C,3,0)</f>
        <v>ATLAS</v>
      </c>
      <c r="E64" t="str">
        <f>VLOOKUP(Tabela5[[#This Row],[MARCA]],[1]fornnecedor!$C:$E,3,0)</f>
        <v>PINCEIS ATLAS S.A.</v>
      </c>
      <c r="G64" t="s">
        <v>24</v>
      </c>
      <c r="H64">
        <v>38</v>
      </c>
      <c r="I64">
        <v>330.98</v>
      </c>
      <c r="J64">
        <v>2</v>
      </c>
      <c r="K64" s="34">
        <v>29.67</v>
      </c>
      <c r="L64">
        <v>17.420000000000002</v>
      </c>
      <c r="M64">
        <v>12.25</v>
      </c>
      <c r="N64">
        <v>41.29</v>
      </c>
      <c r="O64">
        <v>0</v>
      </c>
      <c r="P64">
        <v>0</v>
      </c>
      <c r="Q64">
        <v>0</v>
      </c>
      <c r="R64">
        <v>0.81</v>
      </c>
      <c r="S64" t="s">
        <v>1105</v>
      </c>
      <c r="T64" s="38" t="str">
        <f>VLOOKUP(Tabela5[[#This Row],[CÓDIGO]],[1]fornnecedor!$A:$G,7,0)</f>
        <v>ROLOS / TRINCHAS / PINCÉIS / ESPÁTULAS</v>
      </c>
    </row>
    <row r="65" spans="1:20" x14ac:dyDescent="0.3">
      <c r="A65" t="s">
        <v>5315</v>
      </c>
      <c r="B65">
        <v>85033</v>
      </c>
      <c r="C65" t="s">
        <v>45</v>
      </c>
      <c r="D65" s="38" t="str">
        <f>VLOOKUP(Tabela5[[#This Row],[CÓDIGO]],[1]fornnecedor!$A:$C,3,0)</f>
        <v>ATLAS</v>
      </c>
      <c r="E65" t="str">
        <f>VLOOKUP(Tabela5[[#This Row],[MARCA]],[1]fornnecedor!$C:$E,3,0)</f>
        <v>PINCEIS ATLAS S.A.</v>
      </c>
      <c r="G65" t="s">
        <v>24</v>
      </c>
      <c r="H65">
        <v>48</v>
      </c>
      <c r="I65">
        <v>82.56</v>
      </c>
      <c r="J65">
        <v>8</v>
      </c>
      <c r="K65" s="34">
        <v>27.72</v>
      </c>
      <c r="L65">
        <v>13.12</v>
      </c>
      <c r="M65">
        <v>14.6</v>
      </c>
      <c r="N65">
        <v>52.67</v>
      </c>
      <c r="O65">
        <v>0</v>
      </c>
      <c r="P65">
        <v>0</v>
      </c>
      <c r="Q65">
        <v>0</v>
      </c>
      <c r="R65">
        <v>0.81</v>
      </c>
      <c r="S65" t="s">
        <v>1105</v>
      </c>
      <c r="T65" s="38" t="str">
        <f>VLOOKUP(Tabela5[[#This Row],[CÓDIGO]],[1]fornnecedor!$A:$G,7,0)</f>
        <v>ROLOS / TRINCHAS / PINCÉIS / ESPÁTULAS</v>
      </c>
    </row>
    <row r="66" spans="1:20" x14ac:dyDescent="0.3">
      <c r="A66" t="s">
        <v>5315</v>
      </c>
      <c r="B66">
        <v>85053</v>
      </c>
      <c r="C66" t="s">
        <v>3115</v>
      </c>
      <c r="D66" s="38" t="str">
        <f>VLOOKUP(Tabela5[[#This Row],[CÓDIGO]],[1]fornnecedor!$A:$C,3,0)</f>
        <v>ATLAS</v>
      </c>
      <c r="E66" t="str">
        <f>VLOOKUP(Tabela5[[#This Row],[MARCA]],[1]fornnecedor!$C:$E,3,0)</f>
        <v>PINCEIS ATLAS S.A.</v>
      </c>
      <c r="G66" t="s">
        <v>24</v>
      </c>
      <c r="H66">
        <v>24</v>
      </c>
      <c r="I66">
        <v>90.24</v>
      </c>
      <c r="J66">
        <v>4</v>
      </c>
      <c r="K66" s="34">
        <v>23.88</v>
      </c>
      <c r="L66">
        <v>15.04</v>
      </c>
      <c r="M66">
        <v>8.84</v>
      </c>
      <c r="N66">
        <v>37.020000000000003</v>
      </c>
      <c r="O66">
        <v>0</v>
      </c>
      <c r="P66">
        <v>0</v>
      </c>
      <c r="Q66">
        <v>0</v>
      </c>
      <c r="R66">
        <v>0.81</v>
      </c>
      <c r="S66" t="s">
        <v>1105</v>
      </c>
      <c r="T66" s="38" t="str">
        <f>VLOOKUP(Tabela5[[#This Row],[CÓDIGO]],[1]fornnecedor!$A:$G,7,0)</f>
        <v>ROLOS / TRINCHAS / PINCÉIS / ESPÁTULAS</v>
      </c>
    </row>
    <row r="67" spans="1:20" x14ac:dyDescent="0.3">
      <c r="A67" t="s">
        <v>5315</v>
      </c>
      <c r="B67">
        <v>10116</v>
      </c>
      <c r="C67" t="s">
        <v>5321</v>
      </c>
      <c r="D67" s="38" t="str">
        <f>VLOOKUP(Tabela5[[#This Row],[CÓDIGO]],[1]fornnecedor!$A:$C,3,0)</f>
        <v>ATLAS</v>
      </c>
      <c r="E67" t="str">
        <f>VLOOKUP(Tabela5[[#This Row],[MARCA]],[1]fornnecedor!$C:$E,3,0)</f>
        <v>PINCEIS ATLAS S.A.</v>
      </c>
      <c r="G67" t="s">
        <v>24</v>
      </c>
      <c r="H67">
        <v>71</v>
      </c>
      <c r="I67">
        <v>100.11</v>
      </c>
      <c r="J67">
        <v>8</v>
      </c>
      <c r="K67" s="34">
        <v>21.1</v>
      </c>
      <c r="L67">
        <v>11.28</v>
      </c>
      <c r="M67">
        <v>9.82</v>
      </c>
      <c r="N67">
        <v>46.54</v>
      </c>
      <c r="O67">
        <v>0</v>
      </c>
      <c r="P67">
        <v>0</v>
      </c>
      <c r="Q67">
        <v>0</v>
      </c>
      <c r="R67">
        <v>0.81</v>
      </c>
      <c r="S67" t="s">
        <v>1105</v>
      </c>
      <c r="T67" s="38" t="str">
        <f>VLOOKUP(Tabela5[[#This Row],[CÓDIGO]],[1]fornnecedor!$A:$G,7,0)</f>
        <v>ROLOS / TRINCHAS / PINCÉIS / ESPÁTULAS</v>
      </c>
    </row>
    <row r="68" spans="1:20" x14ac:dyDescent="0.3">
      <c r="A68" t="s">
        <v>5315</v>
      </c>
      <c r="B68">
        <v>10119</v>
      </c>
      <c r="C68" t="s">
        <v>5320</v>
      </c>
      <c r="D68" s="38" t="str">
        <f>VLOOKUP(Tabela5[[#This Row],[CÓDIGO]],[1]fornnecedor!$A:$C,3,0)</f>
        <v>ATLAS</v>
      </c>
      <c r="E68" t="str">
        <f>VLOOKUP(Tabela5[[#This Row],[MARCA]],[1]fornnecedor!$C:$E,3,0)</f>
        <v>PINCEIS ATLAS S.A.</v>
      </c>
      <c r="G68" t="s">
        <v>24</v>
      </c>
      <c r="H68">
        <v>85</v>
      </c>
      <c r="I68">
        <v>124.95</v>
      </c>
      <c r="J68">
        <v>7</v>
      </c>
      <c r="K68" s="34">
        <v>20.28</v>
      </c>
      <c r="L68">
        <v>10.29</v>
      </c>
      <c r="M68">
        <v>9.99</v>
      </c>
      <c r="N68">
        <v>49.26</v>
      </c>
      <c r="O68">
        <v>0</v>
      </c>
      <c r="P68">
        <v>0</v>
      </c>
      <c r="Q68">
        <v>0</v>
      </c>
      <c r="R68">
        <v>0.81</v>
      </c>
      <c r="S68" t="s">
        <v>1105</v>
      </c>
      <c r="T68" s="38" t="str">
        <f>VLOOKUP(Tabela5[[#This Row],[CÓDIGO]],[1]fornnecedor!$A:$G,7,0)</f>
        <v>ROLOS / TRINCHAS / PINCÉIS / ESPÁTULAS</v>
      </c>
    </row>
    <row r="69" spans="1:20" x14ac:dyDescent="0.3">
      <c r="A69" t="s">
        <v>5315</v>
      </c>
      <c r="B69">
        <v>85043</v>
      </c>
      <c r="C69" t="s">
        <v>5319</v>
      </c>
      <c r="D69" s="38" t="str">
        <f>VLOOKUP(Tabela5[[#This Row],[CÓDIGO]],[1]fornnecedor!$A:$C,3,0)</f>
        <v>ATLAS</v>
      </c>
      <c r="E69" t="str">
        <f>VLOOKUP(Tabela5[[#This Row],[MARCA]],[1]fornnecedor!$C:$E,3,0)</f>
        <v>PINCEIS ATLAS S.A.</v>
      </c>
      <c r="G69" t="s">
        <v>24</v>
      </c>
      <c r="H69">
        <v>29</v>
      </c>
      <c r="I69">
        <v>78.3</v>
      </c>
      <c r="J69">
        <v>4</v>
      </c>
      <c r="K69" s="34">
        <v>19.79</v>
      </c>
      <c r="L69">
        <v>10.8</v>
      </c>
      <c r="M69">
        <v>8.99</v>
      </c>
      <c r="N69">
        <v>45.43</v>
      </c>
      <c r="O69">
        <v>0</v>
      </c>
      <c r="P69">
        <v>0</v>
      </c>
      <c r="Q69">
        <v>0</v>
      </c>
      <c r="R69">
        <v>0.81</v>
      </c>
      <c r="S69" t="s">
        <v>1105</v>
      </c>
      <c r="T69" s="38" t="str">
        <f>VLOOKUP(Tabela5[[#This Row],[CÓDIGO]],[1]fornnecedor!$A:$G,7,0)</f>
        <v>ROLOS / TRINCHAS / PINCÉIS / ESPÁTULAS</v>
      </c>
    </row>
    <row r="70" spans="1:20" x14ac:dyDescent="0.3">
      <c r="A70" t="s">
        <v>5315</v>
      </c>
      <c r="B70">
        <v>85041</v>
      </c>
      <c r="C70" t="s">
        <v>5318</v>
      </c>
      <c r="D70" s="38" t="str">
        <f>VLOOKUP(Tabela5[[#This Row],[CÓDIGO]],[1]fornnecedor!$A:$C,3,0)</f>
        <v>ATLAS</v>
      </c>
      <c r="E70" t="str">
        <f>VLOOKUP(Tabela5[[#This Row],[MARCA]],[1]fornnecedor!$C:$E,3,0)</f>
        <v>PINCEIS ATLAS S.A.</v>
      </c>
      <c r="G70" t="s">
        <v>24</v>
      </c>
      <c r="H70">
        <v>28</v>
      </c>
      <c r="I70">
        <v>40.04</v>
      </c>
      <c r="J70">
        <v>6</v>
      </c>
      <c r="K70" s="34">
        <v>19.43</v>
      </c>
      <c r="L70">
        <v>8.58</v>
      </c>
      <c r="M70">
        <v>10.85</v>
      </c>
      <c r="N70">
        <v>55.84</v>
      </c>
      <c r="O70">
        <v>0</v>
      </c>
      <c r="P70">
        <v>0</v>
      </c>
      <c r="Q70">
        <v>0</v>
      </c>
      <c r="R70">
        <v>0.81</v>
      </c>
      <c r="S70" t="s">
        <v>1105</v>
      </c>
      <c r="T70" s="38" t="str">
        <f>VLOOKUP(Tabela5[[#This Row],[CÓDIGO]],[1]fornnecedor!$A:$G,7,0)</f>
        <v>ROLOS / TRINCHAS / PINCÉIS / ESPÁTULAS</v>
      </c>
    </row>
    <row r="71" spans="1:20" x14ac:dyDescent="0.3">
      <c r="A71" t="s">
        <v>5315</v>
      </c>
      <c r="B71">
        <v>85054</v>
      </c>
      <c r="C71" t="s">
        <v>31</v>
      </c>
      <c r="D71" s="38" t="str">
        <f>VLOOKUP(Tabela5[[#This Row],[CÓDIGO]],[1]fornnecedor!$A:$C,3,0)</f>
        <v>ATLAS</v>
      </c>
      <c r="E71" t="str">
        <f>VLOOKUP(Tabela5[[#This Row],[MARCA]],[1]fornnecedor!$C:$E,3,0)</f>
        <v>PINCEIS ATLAS S.A.</v>
      </c>
      <c r="G71" t="s">
        <v>24</v>
      </c>
      <c r="H71">
        <v>34</v>
      </c>
      <c r="I71">
        <v>299.54000000000002</v>
      </c>
      <c r="J71">
        <v>1</v>
      </c>
      <c r="K71" s="34">
        <v>19</v>
      </c>
      <c r="L71">
        <v>8.81</v>
      </c>
      <c r="M71">
        <v>10.19</v>
      </c>
      <c r="N71">
        <v>53.63</v>
      </c>
      <c r="O71">
        <v>0</v>
      </c>
      <c r="P71">
        <v>0</v>
      </c>
      <c r="Q71">
        <v>0</v>
      </c>
      <c r="R71">
        <v>0.81</v>
      </c>
      <c r="S71" t="s">
        <v>1105</v>
      </c>
      <c r="T71" s="38" t="str">
        <f>VLOOKUP(Tabela5[[#This Row],[CÓDIGO]],[1]fornnecedor!$A:$G,7,0)</f>
        <v>ROLOS / TRINCHAS / PINCÉIS / ESPÁTULAS</v>
      </c>
    </row>
    <row r="72" spans="1:20" x14ac:dyDescent="0.3">
      <c r="A72" t="s">
        <v>5315</v>
      </c>
      <c r="B72">
        <v>85046</v>
      </c>
      <c r="C72" t="s">
        <v>5317</v>
      </c>
      <c r="D72" s="38" t="str">
        <f>VLOOKUP(Tabela5[[#This Row],[CÓDIGO]],[1]fornnecedor!$A:$C,3,0)</f>
        <v>ATLAS</v>
      </c>
      <c r="E72" t="str">
        <f>VLOOKUP(Tabela5[[#This Row],[MARCA]],[1]fornnecedor!$C:$E,3,0)</f>
        <v>PINCEIS ATLAS S.A.</v>
      </c>
      <c r="G72" t="s">
        <v>24</v>
      </c>
      <c r="H72">
        <v>23</v>
      </c>
      <c r="I72">
        <v>131.56</v>
      </c>
      <c r="J72">
        <v>2</v>
      </c>
      <c r="K72" s="34">
        <v>18.87</v>
      </c>
      <c r="L72">
        <v>11.44</v>
      </c>
      <c r="M72">
        <v>7.43</v>
      </c>
      <c r="N72">
        <v>39.369999999999997</v>
      </c>
      <c r="O72">
        <v>0</v>
      </c>
      <c r="P72">
        <v>0</v>
      </c>
      <c r="Q72">
        <v>0</v>
      </c>
      <c r="R72">
        <v>0.81</v>
      </c>
      <c r="S72" t="s">
        <v>1105</v>
      </c>
      <c r="T72" s="38" t="str">
        <f>VLOOKUP(Tabela5[[#This Row],[CÓDIGO]],[1]fornnecedor!$A:$G,7,0)</f>
        <v>ROLOS / TRINCHAS / PINCÉIS / ESPÁTULAS</v>
      </c>
    </row>
    <row r="73" spans="1:20" x14ac:dyDescent="0.3">
      <c r="A73" t="s">
        <v>5315</v>
      </c>
      <c r="B73">
        <v>84703</v>
      </c>
      <c r="C73" t="s">
        <v>3847</v>
      </c>
      <c r="D73" s="38" t="str">
        <f>VLOOKUP(Tabela5[[#This Row],[CÓDIGO]],[1]fornnecedor!$A:$C,3,0)</f>
        <v>ATLAS</v>
      </c>
      <c r="E73" t="str">
        <f>VLOOKUP(Tabela5[[#This Row],[MARCA]],[1]fornnecedor!$C:$E,3,0)</f>
        <v>PINCEIS ATLAS S.A.</v>
      </c>
      <c r="G73" t="s">
        <v>24</v>
      </c>
      <c r="H73">
        <v>26</v>
      </c>
      <c r="I73">
        <v>316.42</v>
      </c>
      <c r="J73">
        <v>1</v>
      </c>
      <c r="K73" s="34">
        <v>18.86</v>
      </c>
      <c r="L73">
        <v>12.17</v>
      </c>
      <c r="M73">
        <v>6.69</v>
      </c>
      <c r="N73">
        <v>35.47</v>
      </c>
      <c r="O73">
        <v>0</v>
      </c>
      <c r="P73">
        <v>0</v>
      </c>
      <c r="Q73">
        <v>0</v>
      </c>
      <c r="R73">
        <v>0.81</v>
      </c>
      <c r="S73" t="s">
        <v>1105</v>
      </c>
      <c r="T73" s="38" t="str">
        <f>VLOOKUP(Tabela5[[#This Row],[CÓDIGO]],[1]fornnecedor!$A:$G,7,0)</f>
        <v>ROLOS / TRINCHAS / PINCÉIS / ESPÁTULAS</v>
      </c>
    </row>
    <row r="74" spans="1:20" x14ac:dyDescent="0.3">
      <c r="A74" t="s">
        <v>5315</v>
      </c>
      <c r="B74">
        <v>85034</v>
      </c>
      <c r="C74" t="s">
        <v>44</v>
      </c>
      <c r="D74" s="38" t="str">
        <f>VLOOKUP(Tabela5[[#This Row],[CÓDIGO]],[1]fornnecedor!$A:$C,3,0)</f>
        <v>ATLAS</v>
      </c>
      <c r="E74" t="str">
        <f>VLOOKUP(Tabela5[[#This Row],[MARCA]],[1]fornnecedor!$C:$E,3,0)</f>
        <v>PINCEIS ATLAS S.A.</v>
      </c>
      <c r="G74" t="s">
        <v>24</v>
      </c>
      <c r="H74">
        <v>46</v>
      </c>
      <c r="I74">
        <v>93.38</v>
      </c>
      <c r="J74">
        <v>5</v>
      </c>
      <c r="K74" s="34">
        <v>18.84</v>
      </c>
      <c r="L74">
        <v>9.65</v>
      </c>
      <c r="M74">
        <v>9.19</v>
      </c>
      <c r="N74">
        <v>48.78</v>
      </c>
      <c r="O74">
        <v>0</v>
      </c>
      <c r="P74">
        <v>0</v>
      </c>
      <c r="Q74">
        <v>0</v>
      </c>
      <c r="R74">
        <v>0.82</v>
      </c>
      <c r="S74" t="s">
        <v>1105</v>
      </c>
      <c r="T74" s="38" t="str">
        <f>VLOOKUP(Tabela5[[#This Row],[CÓDIGO]],[1]fornnecedor!$A:$G,7,0)</f>
        <v>ROLOS / TRINCHAS / PINCÉIS / ESPÁTULAS</v>
      </c>
    </row>
    <row r="75" spans="1:20" x14ac:dyDescent="0.3">
      <c r="A75" t="s">
        <v>5315</v>
      </c>
      <c r="B75">
        <v>84437</v>
      </c>
      <c r="C75" t="s">
        <v>3569</v>
      </c>
      <c r="D75" s="38" t="str">
        <f>VLOOKUP(Tabela5[[#This Row],[CÓDIGO]],[1]fornnecedor!$A:$C,3,0)</f>
        <v>ATLAS</v>
      </c>
      <c r="E75" t="str">
        <f>VLOOKUP(Tabela5[[#This Row],[MARCA]],[1]fornnecedor!$C:$E,3,0)</f>
        <v>PINCEIS ATLAS S.A.</v>
      </c>
      <c r="G75" t="s">
        <v>24</v>
      </c>
      <c r="H75">
        <v>36</v>
      </c>
      <c r="I75">
        <v>202.68</v>
      </c>
      <c r="J75">
        <v>2</v>
      </c>
      <c r="K75" s="34">
        <v>17.420000000000002</v>
      </c>
      <c r="L75">
        <v>11.26</v>
      </c>
      <c r="M75">
        <v>6.16</v>
      </c>
      <c r="N75">
        <v>35.36</v>
      </c>
      <c r="O75">
        <v>0</v>
      </c>
      <c r="P75">
        <v>0</v>
      </c>
      <c r="Q75">
        <v>0</v>
      </c>
      <c r="R75">
        <v>0.82</v>
      </c>
      <c r="S75" t="s">
        <v>1105</v>
      </c>
      <c r="T75" s="38" t="str">
        <f>VLOOKUP(Tabela5[[#This Row],[CÓDIGO]],[1]fornnecedor!$A:$G,7,0)</f>
        <v>ROLOS / TRINCHAS / PINCÉIS / ESPÁTULAS</v>
      </c>
    </row>
    <row r="76" spans="1:20" x14ac:dyDescent="0.3">
      <c r="A76" t="s">
        <v>5315</v>
      </c>
      <c r="B76">
        <v>85050</v>
      </c>
      <c r="C76" t="s">
        <v>3285</v>
      </c>
      <c r="D76" s="38" t="str">
        <f>VLOOKUP(Tabela5[[#This Row],[CÓDIGO]],[1]fornnecedor!$A:$C,3,0)</f>
        <v>ATLAS</v>
      </c>
      <c r="E76" t="str">
        <f>VLOOKUP(Tabela5[[#This Row],[MARCA]],[1]fornnecedor!$C:$E,3,0)</f>
        <v>PINCEIS ATLAS S.A.</v>
      </c>
      <c r="G76" t="s">
        <v>24</v>
      </c>
      <c r="H76">
        <v>18</v>
      </c>
      <c r="I76">
        <v>126.72</v>
      </c>
      <c r="J76">
        <v>1</v>
      </c>
      <c r="K76" s="34">
        <v>15</v>
      </c>
      <c r="L76">
        <v>7.04</v>
      </c>
      <c r="M76">
        <v>7.96</v>
      </c>
      <c r="N76">
        <v>53.07</v>
      </c>
      <c r="O76">
        <v>0</v>
      </c>
      <c r="P76">
        <v>0</v>
      </c>
      <c r="Q76">
        <v>0</v>
      </c>
      <c r="R76">
        <v>0.82</v>
      </c>
      <c r="S76" t="s">
        <v>1105</v>
      </c>
      <c r="T76" s="38" t="str">
        <f>VLOOKUP(Tabela5[[#This Row],[CÓDIGO]],[1]fornnecedor!$A:$G,7,0)</f>
        <v>ROLOS / TRINCHAS / PINCÉIS / ESPÁTULAS</v>
      </c>
    </row>
    <row r="77" spans="1:20" x14ac:dyDescent="0.3">
      <c r="A77" t="s">
        <v>5315</v>
      </c>
      <c r="B77">
        <v>85049</v>
      </c>
      <c r="C77" t="s">
        <v>3743</v>
      </c>
      <c r="D77" s="38" t="str">
        <f>VLOOKUP(Tabela5[[#This Row],[CÓDIGO]],[1]fornnecedor!$A:$C,3,0)</f>
        <v>ATLAS</v>
      </c>
      <c r="E77" t="str">
        <f>VLOOKUP(Tabela5[[#This Row],[MARCA]],[1]fornnecedor!$C:$E,3,0)</f>
        <v>PINCEIS ATLAS S.A.</v>
      </c>
      <c r="G77" t="s">
        <v>24</v>
      </c>
      <c r="H77">
        <v>30</v>
      </c>
      <c r="I77">
        <v>291.60000000000002</v>
      </c>
      <c r="J77">
        <v>1</v>
      </c>
      <c r="K77" s="34">
        <v>12.81</v>
      </c>
      <c r="L77">
        <v>9.7200000000000006</v>
      </c>
      <c r="M77">
        <v>3.09</v>
      </c>
      <c r="N77">
        <v>24.12</v>
      </c>
      <c r="O77">
        <v>0</v>
      </c>
      <c r="P77">
        <v>0</v>
      </c>
      <c r="Q77">
        <v>0</v>
      </c>
      <c r="R77">
        <v>0.82</v>
      </c>
      <c r="S77" t="s">
        <v>1105</v>
      </c>
      <c r="T77" s="38" t="str">
        <f>VLOOKUP(Tabela5[[#This Row],[CÓDIGO]],[1]fornnecedor!$A:$G,7,0)</f>
        <v>ROLOS / TRINCHAS / PINCÉIS / ESPÁTULAS</v>
      </c>
    </row>
    <row r="78" spans="1:20" x14ac:dyDescent="0.3">
      <c r="A78" t="s">
        <v>5315</v>
      </c>
      <c r="B78">
        <v>84432</v>
      </c>
      <c r="C78" t="s">
        <v>3722</v>
      </c>
      <c r="D78" s="38" t="str">
        <f>VLOOKUP(Tabela5[[#This Row],[CÓDIGO]],[1]fornnecedor!$A:$C,3,0)</f>
        <v>ATLAS</v>
      </c>
      <c r="E78" t="str">
        <f>VLOOKUP(Tabela5[[#This Row],[MARCA]],[1]fornnecedor!$C:$E,3,0)</f>
        <v>PINCEIS ATLAS S.A.</v>
      </c>
      <c r="G78" t="s">
        <v>24</v>
      </c>
      <c r="H78">
        <v>56</v>
      </c>
      <c r="I78">
        <v>280</v>
      </c>
      <c r="J78">
        <v>1</v>
      </c>
      <c r="K78" s="34">
        <v>9</v>
      </c>
      <c r="L78">
        <v>5</v>
      </c>
      <c r="M78">
        <v>4</v>
      </c>
      <c r="N78">
        <v>44.44</v>
      </c>
      <c r="O78">
        <v>0</v>
      </c>
      <c r="P78">
        <v>0</v>
      </c>
      <c r="Q78">
        <v>0</v>
      </c>
      <c r="R78">
        <v>0.82</v>
      </c>
      <c r="S78" t="s">
        <v>1105</v>
      </c>
      <c r="T78" s="38" t="str">
        <f>VLOOKUP(Tabela5[[#This Row],[CÓDIGO]],[1]fornnecedor!$A:$G,7,0)</f>
        <v>ROLOS / TRINCHAS / PINCÉIS / ESPÁTULAS</v>
      </c>
    </row>
    <row r="79" spans="1:20" x14ac:dyDescent="0.3">
      <c r="A79" t="s">
        <v>5315</v>
      </c>
      <c r="B79">
        <v>85487</v>
      </c>
      <c r="C79" t="s">
        <v>4412</v>
      </c>
      <c r="D79" s="38" t="str">
        <f>VLOOKUP(Tabela5[[#This Row],[CÓDIGO]],[1]fornnecedor!$A:$C,3,0)</f>
        <v>ATLAS</v>
      </c>
      <c r="E79" t="str">
        <f>VLOOKUP(Tabela5[[#This Row],[MARCA]],[1]fornnecedor!$C:$E,3,0)</f>
        <v>PINCEIS ATLAS S.A.</v>
      </c>
      <c r="G79" t="s">
        <v>5316</v>
      </c>
      <c r="H79">
        <v>159</v>
      </c>
      <c r="I79">
        <v>629.64</v>
      </c>
      <c r="J79">
        <v>1</v>
      </c>
      <c r="K79" s="34">
        <v>9</v>
      </c>
      <c r="L79">
        <v>3.96</v>
      </c>
      <c r="M79">
        <v>5.04</v>
      </c>
      <c r="N79">
        <v>56</v>
      </c>
      <c r="O79">
        <v>0</v>
      </c>
      <c r="P79">
        <v>0</v>
      </c>
      <c r="Q79">
        <v>0</v>
      </c>
      <c r="R79">
        <v>0.82</v>
      </c>
      <c r="S79" t="s">
        <v>1105</v>
      </c>
      <c r="T79" s="38" t="str">
        <f>VLOOKUP(Tabela5[[#This Row],[CÓDIGO]],[1]fornnecedor!$A:$G,7,0)</f>
        <v xml:space="preserve">OUTROS DISCOS </v>
      </c>
    </row>
    <row r="80" spans="1:20" x14ac:dyDescent="0.3">
      <c r="A80" t="s">
        <v>5315</v>
      </c>
      <c r="B80">
        <v>85062</v>
      </c>
      <c r="C80" t="s">
        <v>3095</v>
      </c>
      <c r="D80" s="38" t="str">
        <f>VLOOKUP(Tabela5[[#This Row],[CÓDIGO]],[1]fornnecedor!$A:$C,3,0)</f>
        <v>ATLAS</v>
      </c>
      <c r="E80" t="str">
        <f>VLOOKUP(Tabela5[[#This Row],[MARCA]],[1]fornnecedor!$C:$E,3,0)</f>
        <v>PINCEIS ATLAS S.A.</v>
      </c>
      <c r="G80" t="s">
        <v>24</v>
      </c>
      <c r="H80">
        <v>15</v>
      </c>
      <c r="I80">
        <v>53.1</v>
      </c>
      <c r="J80">
        <v>1</v>
      </c>
      <c r="K80" s="34">
        <v>9</v>
      </c>
      <c r="L80">
        <v>3.54</v>
      </c>
      <c r="M80">
        <v>5.46</v>
      </c>
      <c r="N80">
        <v>60.67</v>
      </c>
      <c r="O80">
        <v>0</v>
      </c>
      <c r="P80">
        <v>0</v>
      </c>
      <c r="Q80">
        <v>0</v>
      </c>
      <c r="R80">
        <v>0.82</v>
      </c>
      <c r="S80" t="s">
        <v>1105</v>
      </c>
      <c r="T80" s="38" t="str">
        <f>VLOOKUP(Tabela5[[#This Row],[CÓDIGO]],[1]fornnecedor!$A:$G,7,0)</f>
        <v>ROLOS / TRINCHAS / PINCÉIS / ESPÁTULAS</v>
      </c>
    </row>
    <row r="81" spans="1:20" x14ac:dyDescent="0.3">
      <c r="A81" t="s">
        <v>5315</v>
      </c>
      <c r="B81">
        <v>85042</v>
      </c>
      <c r="C81" t="s">
        <v>5314</v>
      </c>
      <c r="D81" s="38" t="str">
        <f>VLOOKUP(Tabela5[[#This Row],[CÓDIGO]],[1]fornnecedor!$A:$C,3,0)</f>
        <v>ATLAS</v>
      </c>
      <c r="E81" t="str">
        <f>VLOOKUP(Tabela5[[#This Row],[MARCA]],[1]fornnecedor!$C:$E,3,0)</f>
        <v>PINCEIS ATLAS S.A.</v>
      </c>
      <c r="G81" t="s">
        <v>24</v>
      </c>
      <c r="H81">
        <v>43</v>
      </c>
      <c r="I81">
        <v>82.56</v>
      </c>
      <c r="J81">
        <v>1</v>
      </c>
      <c r="K81" s="34">
        <v>2.98</v>
      </c>
      <c r="L81">
        <v>1.92</v>
      </c>
      <c r="M81">
        <v>1.06</v>
      </c>
      <c r="N81">
        <v>35.57</v>
      </c>
      <c r="O81">
        <v>0</v>
      </c>
      <c r="P81">
        <v>0</v>
      </c>
      <c r="Q81">
        <v>0</v>
      </c>
      <c r="R81">
        <v>0.82</v>
      </c>
      <c r="S81" t="s">
        <v>1105</v>
      </c>
      <c r="T81" s="38" t="str">
        <f>VLOOKUP(Tabela5[[#This Row],[CÓDIGO]],[1]fornnecedor!$A:$G,7,0)</f>
        <v>ROLOS / TRINCHAS / PINCÉIS / ESPÁTULAS</v>
      </c>
    </row>
    <row r="82" spans="1:20" x14ac:dyDescent="0.3">
      <c r="A82" t="s">
        <v>5313</v>
      </c>
      <c r="B82">
        <v>10123</v>
      </c>
      <c r="C82" t="s">
        <v>5050</v>
      </c>
      <c r="D82" s="38" t="str">
        <f>VLOOKUP(Tabela5[[#This Row],[CÓDIGO]],[1]fornnecedor!$A:$C,3,0)</f>
        <v>AUTOCOLOR</v>
      </c>
      <c r="E82" t="str">
        <f>VLOOKUP(Tabela5[[#This Row],[MARCA]],[1]fornnecedor!$C:$E,3,0)</f>
        <v>PPG INDUSTRIAL DO BRASIL TINTAS E VERNIZES LTDA</v>
      </c>
      <c r="G82" t="s">
        <v>24</v>
      </c>
      <c r="H82">
        <v>107</v>
      </c>
      <c r="I82" s="3">
        <v>3625.16</v>
      </c>
      <c r="J82">
        <v>62</v>
      </c>
      <c r="K82" s="34">
        <v>3456.01</v>
      </c>
      <c r="L82" s="3">
        <v>2101.8000000000002</v>
      </c>
      <c r="M82" s="3">
        <v>1354.21</v>
      </c>
      <c r="N82">
        <v>39.18</v>
      </c>
      <c r="O82">
        <v>0</v>
      </c>
      <c r="P82">
        <v>0</v>
      </c>
      <c r="Q82">
        <v>0.14000000000000001</v>
      </c>
      <c r="R82">
        <v>0.96</v>
      </c>
      <c r="S82" t="s">
        <v>1105</v>
      </c>
      <c r="T82" s="38" t="str">
        <f>VLOOKUP(Tabela5[[#This Row],[CÓDIGO]],[1]fornnecedor!$A:$G,7,0)</f>
        <v>PRIMER AUTOMOTIVO</v>
      </c>
    </row>
    <row r="83" spans="1:20" x14ac:dyDescent="0.3">
      <c r="A83" t="s">
        <v>5313</v>
      </c>
      <c r="B83">
        <v>10155</v>
      </c>
      <c r="C83" t="s">
        <v>4804</v>
      </c>
      <c r="D83" s="38" t="str">
        <f>VLOOKUP(Tabela5[[#This Row],[CÓDIGO]],[1]fornnecedor!$A:$C,3,0)</f>
        <v>AUTOCOLOR</v>
      </c>
      <c r="E83" t="str">
        <f>VLOOKUP(Tabela5[[#This Row],[MARCA]],[1]fornnecedor!$C:$E,3,0)</f>
        <v>PPG INDUSTRIAL DO BRASIL TINTAS E VERNIZES LTDA</v>
      </c>
      <c r="G83" t="s">
        <v>24</v>
      </c>
      <c r="H83">
        <v>152</v>
      </c>
      <c r="I83" s="3">
        <v>3818.24</v>
      </c>
      <c r="J83">
        <v>40</v>
      </c>
      <c r="K83" s="34">
        <v>1961.61</v>
      </c>
      <c r="L83" s="3">
        <v>1005.2</v>
      </c>
      <c r="M83">
        <v>956.41</v>
      </c>
      <c r="N83">
        <v>48.76</v>
      </c>
      <c r="O83">
        <v>0</v>
      </c>
      <c r="P83">
        <v>0</v>
      </c>
      <c r="Q83">
        <v>0.08</v>
      </c>
      <c r="R83">
        <v>1.04</v>
      </c>
      <c r="S83" t="s">
        <v>1105</v>
      </c>
      <c r="T83" s="38" t="str">
        <f>VLOOKUP(Tabela5[[#This Row],[CÓDIGO]],[1]fornnecedor!$A:$G,7,0)</f>
        <v>MASSA DE POLIR</v>
      </c>
    </row>
    <row r="84" spans="1:20" x14ac:dyDescent="0.3">
      <c r="A84" t="s">
        <v>5312</v>
      </c>
      <c r="B84">
        <v>10236</v>
      </c>
      <c r="C84" t="s">
        <v>72</v>
      </c>
      <c r="D84" s="38" t="str">
        <f>VLOOKUP(Tabela5[[#This Row],[CÓDIGO]],[1]fornnecedor!$A:$C,3,0)</f>
        <v>NORTON</v>
      </c>
      <c r="E84" t="str">
        <f>VLOOKUP(Tabela5[[#This Row],[MARCA]],[1]fornnecedor!$C:$E,3,0)</f>
        <v>SAINT- GOBAIN DO BRASIL PROD. IND. E CONSTR. LTDA</v>
      </c>
      <c r="G84" t="s">
        <v>24</v>
      </c>
      <c r="H84" s="3">
        <v>8260</v>
      </c>
      <c r="I84" s="3">
        <v>19163.2</v>
      </c>
      <c r="J84" s="3">
        <v>4236</v>
      </c>
      <c r="K84" s="34">
        <v>14076.57</v>
      </c>
      <c r="L84" s="3">
        <v>9910.3700000000008</v>
      </c>
      <c r="M84" s="3">
        <v>4166.2</v>
      </c>
      <c r="N84">
        <v>29.6</v>
      </c>
      <c r="O84">
        <v>0</v>
      </c>
      <c r="P84">
        <v>0</v>
      </c>
      <c r="Q84">
        <v>0.57999999999999996</v>
      </c>
      <c r="R84">
        <v>1.62</v>
      </c>
      <c r="S84" t="s">
        <v>1105</v>
      </c>
      <c r="T84" s="38" t="str">
        <f>VLOOKUP(Tabela5[[#This Row],[CÓDIGO]],[1]fornnecedor!$A:$G,7,0)</f>
        <v xml:space="preserve">DISCOS / LIXAS / ABRASIVOS </v>
      </c>
    </row>
    <row r="85" spans="1:20" x14ac:dyDescent="0.3">
      <c r="A85" t="s">
        <v>5312</v>
      </c>
      <c r="B85">
        <v>10238</v>
      </c>
      <c r="C85" t="s">
        <v>70</v>
      </c>
      <c r="D85" s="38" t="str">
        <f>VLOOKUP(Tabela5[[#This Row],[CÓDIGO]],[1]fornnecedor!$A:$C,3,0)</f>
        <v>NORTON</v>
      </c>
      <c r="E85" t="str">
        <f>VLOOKUP(Tabela5[[#This Row],[MARCA]],[1]fornnecedor!$C:$E,3,0)</f>
        <v>SAINT- GOBAIN DO BRASIL PROD. IND. E CONSTR. LTDA</v>
      </c>
      <c r="G85" t="s">
        <v>24</v>
      </c>
      <c r="H85" s="3">
        <v>11926</v>
      </c>
      <c r="I85" s="3">
        <v>26714.240000000002</v>
      </c>
      <c r="J85" s="3">
        <v>4141</v>
      </c>
      <c r="K85" s="34">
        <v>13232.38</v>
      </c>
      <c r="L85" s="3">
        <v>9332.5499999999993</v>
      </c>
      <c r="M85" s="3">
        <v>3899.83</v>
      </c>
      <c r="N85">
        <v>29.47</v>
      </c>
      <c r="O85">
        <v>0</v>
      </c>
      <c r="P85">
        <v>0</v>
      </c>
      <c r="Q85">
        <v>0.54</v>
      </c>
      <c r="R85">
        <v>2.16</v>
      </c>
      <c r="S85" t="s">
        <v>1105</v>
      </c>
      <c r="T85" s="38" t="str">
        <f>VLOOKUP(Tabela5[[#This Row],[CÓDIGO]],[1]fornnecedor!$A:$G,7,0)</f>
        <v xml:space="preserve">DISCOS / LIXAS / ABRASIVOS </v>
      </c>
    </row>
    <row r="86" spans="1:20" x14ac:dyDescent="0.3">
      <c r="A86" t="s">
        <v>5312</v>
      </c>
      <c r="B86">
        <v>10230</v>
      </c>
      <c r="C86" t="s">
        <v>57</v>
      </c>
      <c r="D86" s="38" t="str">
        <f>VLOOKUP(Tabela5[[#This Row],[CÓDIGO]],[1]fornnecedor!$A:$C,3,0)</f>
        <v>NORTON</v>
      </c>
      <c r="E86" t="str">
        <f>VLOOKUP(Tabela5[[#This Row],[MARCA]],[1]fornnecedor!$C:$E,3,0)</f>
        <v>SAINT- GOBAIN DO BRASIL PROD. IND. E CONSTR. LTDA</v>
      </c>
      <c r="G86" t="s">
        <v>24</v>
      </c>
      <c r="H86" s="3">
        <v>7714</v>
      </c>
      <c r="I86" s="3">
        <v>17896.48</v>
      </c>
      <c r="J86" s="3">
        <v>3046</v>
      </c>
      <c r="K86" s="34">
        <v>10231.31</v>
      </c>
      <c r="L86" s="3">
        <v>7094.92</v>
      </c>
      <c r="M86" s="3">
        <v>3136.39</v>
      </c>
      <c r="N86">
        <v>30.65</v>
      </c>
      <c r="O86">
        <v>0</v>
      </c>
      <c r="P86">
        <v>0</v>
      </c>
      <c r="Q86">
        <v>0.42</v>
      </c>
      <c r="R86">
        <v>2.58</v>
      </c>
      <c r="S86" t="s">
        <v>1105</v>
      </c>
      <c r="T86" s="38" t="str">
        <f>VLOOKUP(Tabela5[[#This Row],[CÓDIGO]],[1]fornnecedor!$A:$G,7,0)</f>
        <v xml:space="preserve">DISCOS / LIXAS / ABRASIVOS </v>
      </c>
    </row>
    <row r="87" spans="1:20" x14ac:dyDescent="0.3">
      <c r="A87" t="s">
        <v>5312</v>
      </c>
      <c r="B87">
        <v>10243</v>
      </c>
      <c r="C87" t="s">
        <v>61</v>
      </c>
      <c r="D87" s="38" t="str">
        <f>VLOOKUP(Tabela5[[#This Row],[CÓDIGO]],[1]fornnecedor!$A:$C,3,0)</f>
        <v>NORTON</v>
      </c>
      <c r="E87" t="str">
        <f>VLOOKUP(Tabela5[[#This Row],[MARCA]],[1]fornnecedor!$C:$E,3,0)</f>
        <v>SAINT- GOBAIN DO BRASIL PROD. IND. E CONSTR. LTDA</v>
      </c>
      <c r="G87" t="s">
        <v>24</v>
      </c>
      <c r="H87" s="3">
        <v>13366</v>
      </c>
      <c r="I87" s="3">
        <v>25796.38</v>
      </c>
      <c r="J87" s="3">
        <v>2993</v>
      </c>
      <c r="K87" s="34">
        <v>10093.67</v>
      </c>
      <c r="L87" s="3">
        <v>5789.07</v>
      </c>
      <c r="M87" s="3">
        <v>4304.6000000000004</v>
      </c>
      <c r="N87">
        <v>42.65</v>
      </c>
      <c r="O87">
        <v>0</v>
      </c>
      <c r="P87">
        <v>0</v>
      </c>
      <c r="Q87">
        <v>0.41</v>
      </c>
      <c r="R87">
        <v>2.99</v>
      </c>
      <c r="S87" t="s">
        <v>1105</v>
      </c>
      <c r="T87" s="38" t="str">
        <f>VLOOKUP(Tabela5[[#This Row],[CÓDIGO]],[1]fornnecedor!$A:$G,7,0)</f>
        <v xml:space="preserve">DISCOS / LIXAS / ABRASIVOS </v>
      </c>
    </row>
    <row r="88" spans="1:20" x14ac:dyDescent="0.3">
      <c r="A88" t="s">
        <v>5312</v>
      </c>
      <c r="B88">
        <v>10232</v>
      </c>
      <c r="C88" t="s">
        <v>58</v>
      </c>
      <c r="D88" s="38" t="str">
        <f>VLOOKUP(Tabela5[[#This Row],[CÓDIGO]],[1]fornnecedor!$A:$C,3,0)</f>
        <v>NORTON</v>
      </c>
      <c r="E88" t="str">
        <f>VLOOKUP(Tabela5[[#This Row],[MARCA]],[1]fornnecedor!$C:$E,3,0)</f>
        <v>SAINT- GOBAIN DO BRASIL PROD. IND. E CONSTR. LTDA</v>
      </c>
      <c r="G88" t="s">
        <v>24</v>
      </c>
      <c r="H88" s="3">
        <v>7580</v>
      </c>
      <c r="I88" s="3">
        <v>17055</v>
      </c>
      <c r="J88" s="3">
        <v>2965</v>
      </c>
      <c r="K88" s="34">
        <v>9787.2099999999991</v>
      </c>
      <c r="L88" s="3">
        <v>6701.41</v>
      </c>
      <c r="M88" s="3">
        <v>3085.8</v>
      </c>
      <c r="N88">
        <v>31.53</v>
      </c>
      <c r="O88">
        <v>0</v>
      </c>
      <c r="P88">
        <v>0</v>
      </c>
      <c r="Q88">
        <v>0.4</v>
      </c>
      <c r="R88">
        <v>3.39</v>
      </c>
      <c r="S88" t="s">
        <v>1105</v>
      </c>
      <c r="T88" s="38" t="str">
        <f>VLOOKUP(Tabela5[[#This Row],[CÓDIGO]],[1]fornnecedor!$A:$G,7,0)</f>
        <v xml:space="preserve">DISCOS / LIXAS / ABRASIVOS </v>
      </c>
    </row>
    <row r="89" spans="1:20" x14ac:dyDescent="0.3">
      <c r="A89" t="s">
        <v>5312</v>
      </c>
      <c r="B89">
        <v>10246</v>
      </c>
      <c r="C89" t="s">
        <v>62</v>
      </c>
      <c r="D89" s="38" t="str">
        <f>VLOOKUP(Tabela5[[#This Row],[CÓDIGO]],[1]fornnecedor!$A:$C,3,0)</f>
        <v>NORTON</v>
      </c>
      <c r="E89" t="str">
        <f>VLOOKUP(Tabela5[[#This Row],[MARCA]],[1]fornnecedor!$C:$E,3,0)</f>
        <v>SAINT- GOBAIN DO BRASIL PROD. IND. E CONSTR. LTDA</v>
      </c>
      <c r="G89" t="s">
        <v>24</v>
      </c>
      <c r="H89" s="3">
        <v>4001</v>
      </c>
      <c r="I89" s="3">
        <v>7721.93</v>
      </c>
      <c r="J89" s="3">
        <v>2110</v>
      </c>
      <c r="K89" s="34">
        <v>6796.37</v>
      </c>
      <c r="L89" s="3">
        <v>4084.38</v>
      </c>
      <c r="M89" s="3">
        <v>2711.99</v>
      </c>
      <c r="N89">
        <v>39.9</v>
      </c>
      <c r="O89">
        <v>0</v>
      </c>
      <c r="P89">
        <v>0</v>
      </c>
      <c r="Q89">
        <v>0.28000000000000003</v>
      </c>
      <c r="R89">
        <v>3.67</v>
      </c>
      <c r="S89" t="s">
        <v>1105</v>
      </c>
      <c r="T89" s="38" t="str">
        <f>VLOOKUP(Tabela5[[#This Row],[CÓDIGO]],[1]fornnecedor!$A:$G,7,0)</f>
        <v xml:space="preserve">DISCOS / LIXAS / ABRASIVOS </v>
      </c>
    </row>
    <row r="90" spans="1:20" x14ac:dyDescent="0.3">
      <c r="A90" t="s">
        <v>5312</v>
      </c>
      <c r="B90">
        <v>10245</v>
      </c>
      <c r="C90" t="s">
        <v>71</v>
      </c>
      <c r="D90" s="38" t="str">
        <f>VLOOKUP(Tabela5[[#This Row],[CÓDIGO]],[1]fornnecedor!$A:$C,3,0)</f>
        <v>NORTON</v>
      </c>
      <c r="E90" t="str">
        <f>VLOOKUP(Tabela5[[#This Row],[MARCA]],[1]fornnecedor!$C:$E,3,0)</f>
        <v>SAINT- GOBAIN DO BRASIL PROD. IND. E CONSTR. LTDA</v>
      </c>
      <c r="G90" t="s">
        <v>24</v>
      </c>
      <c r="H90" s="3">
        <v>8886</v>
      </c>
      <c r="I90" s="3">
        <v>17149.98</v>
      </c>
      <c r="J90" s="3">
        <v>1940</v>
      </c>
      <c r="K90" s="34">
        <v>6502.98</v>
      </c>
      <c r="L90" s="3">
        <v>3752.46</v>
      </c>
      <c r="M90" s="3">
        <v>2750.52</v>
      </c>
      <c r="N90">
        <v>42.3</v>
      </c>
      <c r="O90">
        <v>0</v>
      </c>
      <c r="P90">
        <v>0</v>
      </c>
      <c r="Q90">
        <v>0.27</v>
      </c>
      <c r="R90">
        <v>3.93</v>
      </c>
      <c r="S90" t="s">
        <v>1105</v>
      </c>
      <c r="T90" s="38" t="str">
        <f>VLOOKUP(Tabela5[[#This Row],[CÓDIGO]],[1]fornnecedor!$A:$G,7,0)</f>
        <v xml:space="preserve">DISCOS / LIXAS / ABRASIVOS </v>
      </c>
    </row>
    <row r="91" spans="1:20" x14ac:dyDescent="0.3">
      <c r="A91" t="s">
        <v>5312</v>
      </c>
      <c r="B91">
        <v>10244</v>
      </c>
      <c r="C91" t="s">
        <v>68</v>
      </c>
      <c r="D91" s="38" t="str">
        <f>VLOOKUP(Tabela5[[#This Row],[CÓDIGO]],[1]fornnecedor!$A:$C,3,0)</f>
        <v>NORTON</v>
      </c>
      <c r="E91" t="str">
        <f>VLOOKUP(Tabela5[[#This Row],[MARCA]],[1]fornnecedor!$C:$E,3,0)</f>
        <v>SAINT- GOBAIN DO BRASIL PROD. IND. E CONSTR. LTDA</v>
      </c>
      <c r="G91" t="s">
        <v>24</v>
      </c>
      <c r="H91" s="3">
        <v>10127</v>
      </c>
      <c r="I91" s="3">
        <v>19545.11</v>
      </c>
      <c r="J91" s="3">
        <v>1779</v>
      </c>
      <c r="K91" s="34">
        <v>6128.06</v>
      </c>
      <c r="L91" s="3">
        <v>3455.31</v>
      </c>
      <c r="M91" s="3">
        <v>2672.75</v>
      </c>
      <c r="N91">
        <v>43.61</v>
      </c>
      <c r="O91">
        <v>0</v>
      </c>
      <c r="P91">
        <v>0</v>
      </c>
      <c r="Q91">
        <v>0.25</v>
      </c>
      <c r="R91">
        <v>4.18</v>
      </c>
      <c r="S91" t="s">
        <v>1105</v>
      </c>
      <c r="T91" s="38" t="str">
        <f>VLOOKUP(Tabela5[[#This Row],[CÓDIGO]],[1]fornnecedor!$A:$G,7,0)</f>
        <v xml:space="preserve">DISCOS / LIXAS / ABRASIVOS </v>
      </c>
    </row>
    <row r="92" spans="1:20" x14ac:dyDescent="0.3">
      <c r="A92" t="s">
        <v>5312</v>
      </c>
      <c r="B92">
        <v>10226</v>
      </c>
      <c r="C92" t="s">
        <v>67</v>
      </c>
      <c r="D92" s="38" t="str">
        <f>VLOOKUP(Tabela5[[#This Row],[CÓDIGO]],[1]fornnecedor!$A:$C,3,0)</f>
        <v>NORTON</v>
      </c>
      <c r="E92" t="str">
        <f>VLOOKUP(Tabela5[[#This Row],[MARCA]],[1]fornnecedor!$C:$E,3,0)</f>
        <v>SAINT- GOBAIN DO BRASIL PROD. IND. E CONSTR. LTDA</v>
      </c>
      <c r="G92" t="s">
        <v>24</v>
      </c>
      <c r="H92" s="3">
        <v>4433</v>
      </c>
      <c r="I92" s="3">
        <v>10284.56</v>
      </c>
      <c r="J92" s="3">
        <v>1838</v>
      </c>
      <c r="K92" s="34">
        <v>5921.94</v>
      </c>
      <c r="L92" s="3">
        <v>4302.3100000000004</v>
      </c>
      <c r="M92" s="3">
        <v>1619.63</v>
      </c>
      <c r="N92">
        <v>27.35</v>
      </c>
      <c r="O92">
        <v>0</v>
      </c>
      <c r="P92">
        <v>0</v>
      </c>
      <c r="Q92">
        <v>0.24</v>
      </c>
      <c r="R92">
        <v>4.43</v>
      </c>
      <c r="S92" t="s">
        <v>1105</v>
      </c>
      <c r="T92" s="38" t="str">
        <f>VLOOKUP(Tabela5[[#This Row],[CÓDIGO]],[1]fornnecedor!$A:$G,7,0)</f>
        <v xml:space="preserve">DISCOS / LIXAS / ABRASIVOS </v>
      </c>
    </row>
    <row r="93" spans="1:20" x14ac:dyDescent="0.3">
      <c r="A93" t="s">
        <v>5312</v>
      </c>
      <c r="B93">
        <v>10242</v>
      </c>
      <c r="C93" t="s">
        <v>77</v>
      </c>
      <c r="D93" s="38" t="str">
        <f>VLOOKUP(Tabela5[[#This Row],[CÓDIGO]],[1]fornnecedor!$A:$C,3,0)</f>
        <v>NORTON</v>
      </c>
      <c r="E93" t="str">
        <f>VLOOKUP(Tabela5[[#This Row],[MARCA]],[1]fornnecedor!$C:$E,3,0)</f>
        <v>SAINT- GOBAIN DO BRASIL PROD. IND. E CONSTR. LTDA</v>
      </c>
      <c r="G93" t="s">
        <v>24</v>
      </c>
      <c r="H93" s="3">
        <v>7704</v>
      </c>
      <c r="I93" s="3">
        <v>17256.96</v>
      </c>
      <c r="J93" s="3">
        <v>1709</v>
      </c>
      <c r="K93" s="34">
        <v>5677.43</v>
      </c>
      <c r="L93" s="3">
        <v>3853.08</v>
      </c>
      <c r="M93" s="3">
        <v>1824.35</v>
      </c>
      <c r="N93">
        <v>32.130000000000003</v>
      </c>
      <c r="O93">
        <v>0</v>
      </c>
      <c r="P93">
        <v>0</v>
      </c>
      <c r="Q93">
        <v>0.23</v>
      </c>
      <c r="R93">
        <v>4.66</v>
      </c>
      <c r="S93" t="s">
        <v>1105</v>
      </c>
      <c r="T93" s="38" t="str">
        <f>VLOOKUP(Tabela5[[#This Row],[CÓDIGO]],[1]fornnecedor!$A:$G,7,0)</f>
        <v xml:space="preserve">DISCOS / LIXAS / ABRASIVOS </v>
      </c>
    </row>
    <row r="94" spans="1:20" x14ac:dyDescent="0.3">
      <c r="A94" t="s">
        <v>5312</v>
      </c>
      <c r="B94">
        <v>10234</v>
      </c>
      <c r="C94" t="s">
        <v>69</v>
      </c>
      <c r="D94" s="38" t="str">
        <f>VLOOKUP(Tabela5[[#This Row],[CÓDIGO]],[1]fornnecedor!$A:$C,3,0)</f>
        <v>NORTON</v>
      </c>
      <c r="E94" t="str">
        <f>VLOOKUP(Tabela5[[#This Row],[MARCA]],[1]fornnecedor!$C:$E,3,0)</f>
        <v>SAINT- GOBAIN DO BRASIL PROD. IND. E CONSTR. LTDA</v>
      </c>
      <c r="G94" t="s">
        <v>24</v>
      </c>
      <c r="H94" s="3">
        <v>2308</v>
      </c>
      <c r="I94" s="3">
        <v>5354.56</v>
      </c>
      <c r="J94">
        <v>896</v>
      </c>
      <c r="K94" s="34">
        <v>3093.08</v>
      </c>
      <c r="L94" s="3">
        <v>2088.0700000000002</v>
      </c>
      <c r="M94" s="3">
        <v>1005.01</v>
      </c>
      <c r="N94">
        <v>32.49</v>
      </c>
      <c r="O94">
        <v>0</v>
      </c>
      <c r="P94">
        <v>0</v>
      </c>
      <c r="Q94">
        <v>0.13</v>
      </c>
      <c r="R94">
        <v>4.78</v>
      </c>
      <c r="S94" t="s">
        <v>1105</v>
      </c>
      <c r="T94" s="38" t="str">
        <f>VLOOKUP(Tabela5[[#This Row],[CÓDIGO]],[1]fornnecedor!$A:$G,7,0)</f>
        <v xml:space="preserve">DISCOS / LIXAS / ABRASIVOS </v>
      </c>
    </row>
    <row r="95" spans="1:20" x14ac:dyDescent="0.3">
      <c r="A95" t="s">
        <v>5312</v>
      </c>
      <c r="B95">
        <v>23425</v>
      </c>
      <c r="C95" t="s">
        <v>48</v>
      </c>
      <c r="D95" s="38" t="str">
        <f>VLOOKUP(Tabela5[[#This Row],[CÓDIGO]],[1]fornnecedor!$A:$C,3,0)</f>
        <v>NORTON</v>
      </c>
      <c r="E95" t="str">
        <f>VLOOKUP(Tabela5[[#This Row],[MARCA]],[1]fornnecedor!$C:$E,3,0)</f>
        <v>SAINT- GOBAIN DO BRASIL PROD. IND. E CONSTR. LTDA</v>
      </c>
      <c r="G95" t="s">
        <v>24</v>
      </c>
      <c r="H95">
        <v>709</v>
      </c>
      <c r="I95" s="3">
        <v>9606.9500000000007</v>
      </c>
      <c r="J95">
        <v>194</v>
      </c>
      <c r="K95" s="34">
        <v>3074.03</v>
      </c>
      <c r="L95" s="3">
        <v>2625.06</v>
      </c>
      <c r="M95">
        <v>448.97</v>
      </c>
      <c r="N95">
        <v>14.61</v>
      </c>
      <c r="O95">
        <v>0</v>
      </c>
      <c r="P95">
        <v>0</v>
      </c>
      <c r="Q95">
        <v>0.13</v>
      </c>
      <c r="R95">
        <v>4.91</v>
      </c>
      <c r="S95" t="s">
        <v>1105</v>
      </c>
      <c r="T95" s="38" t="str">
        <f>VLOOKUP(Tabela5[[#This Row],[CÓDIGO]],[1]fornnecedor!$A:$G,7,0)</f>
        <v xml:space="preserve">OUTROS DISCOS </v>
      </c>
    </row>
    <row r="96" spans="1:20" x14ac:dyDescent="0.3">
      <c r="A96" t="s">
        <v>5312</v>
      </c>
      <c r="B96">
        <v>10240</v>
      </c>
      <c r="C96" t="s">
        <v>76</v>
      </c>
      <c r="D96" s="38" t="str">
        <f>VLOOKUP(Tabela5[[#This Row],[CÓDIGO]],[1]fornnecedor!$A:$C,3,0)</f>
        <v>NORTON</v>
      </c>
      <c r="E96" t="str">
        <f>VLOOKUP(Tabela5[[#This Row],[MARCA]],[1]fornnecedor!$C:$E,3,0)</f>
        <v>SAINT- GOBAIN DO BRASIL PROD. IND. E CONSTR. LTDA</v>
      </c>
      <c r="G96" t="s">
        <v>24</v>
      </c>
      <c r="H96" s="3">
        <v>2913</v>
      </c>
      <c r="I96" s="3">
        <v>6525.12</v>
      </c>
      <c r="J96">
        <v>849</v>
      </c>
      <c r="K96" s="34">
        <v>2770.87</v>
      </c>
      <c r="L96" s="3">
        <v>1915.92</v>
      </c>
      <c r="M96">
        <v>854.95</v>
      </c>
      <c r="N96">
        <v>30.85</v>
      </c>
      <c r="O96">
        <v>0</v>
      </c>
      <c r="P96">
        <v>0</v>
      </c>
      <c r="Q96">
        <v>0.11</v>
      </c>
      <c r="R96">
        <v>5.0199999999999996</v>
      </c>
      <c r="S96" t="s">
        <v>1105</v>
      </c>
      <c r="T96" s="38" t="str">
        <f>VLOOKUP(Tabela5[[#This Row],[CÓDIGO]],[1]fornnecedor!$A:$G,7,0)</f>
        <v xml:space="preserve">DISCOS / LIXAS / ABRASIVOS </v>
      </c>
    </row>
    <row r="97" spans="1:20" x14ac:dyDescent="0.3">
      <c r="A97" t="s">
        <v>5312</v>
      </c>
      <c r="B97">
        <v>10224</v>
      </c>
      <c r="C97" t="s">
        <v>56</v>
      </c>
      <c r="D97" s="38" t="str">
        <f>VLOOKUP(Tabela5[[#This Row],[CÓDIGO]],[1]fornnecedor!$A:$C,3,0)</f>
        <v>NORTON</v>
      </c>
      <c r="E97" t="str">
        <f>VLOOKUP(Tabela5[[#This Row],[MARCA]],[1]fornnecedor!$C:$E,3,0)</f>
        <v>SAINT- GOBAIN DO BRASIL PROD. IND. E CONSTR. LTDA</v>
      </c>
      <c r="G97" t="s">
        <v>24</v>
      </c>
      <c r="H97" s="3">
        <v>1778</v>
      </c>
      <c r="I97" s="3">
        <v>4124.96</v>
      </c>
      <c r="J97">
        <v>565</v>
      </c>
      <c r="K97" s="34">
        <v>1965.84</v>
      </c>
      <c r="L97" s="3">
        <v>1314.35</v>
      </c>
      <c r="M97">
        <v>651.49</v>
      </c>
      <c r="N97">
        <v>33.14</v>
      </c>
      <c r="O97">
        <v>0</v>
      </c>
      <c r="P97">
        <v>0</v>
      </c>
      <c r="Q97">
        <v>0.08</v>
      </c>
      <c r="R97">
        <v>5.0999999999999996</v>
      </c>
      <c r="S97" t="s">
        <v>1105</v>
      </c>
      <c r="T97" s="38" t="str">
        <f>VLOOKUP(Tabela5[[#This Row],[CÓDIGO]],[1]fornnecedor!$A:$G,7,0)</f>
        <v xml:space="preserve">DISCOS / LIXAS / ABRASIVOS </v>
      </c>
    </row>
    <row r="98" spans="1:20" x14ac:dyDescent="0.3">
      <c r="A98" t="s">
        <v>5312</v>
      </c>
      <c r="B98">
        <v>10237</v>
      </c>
      <c r="C98" t="s">
        <v>75</v>
      </c>
      <c r="D98" s="38" t="str">
        <f>VLOOKUP(Tabela5[[#This Row],[CÓDIGO]],[1]fornnecedor!$A:$C,3,0)</f>
        <v>NORTON</v>
      </c>
      <c r="E98" t="str">
        <f>VLOOKUP(Tabela5[[#This Row],[MARCA]],[1]fornnecedor!$C:$E,3,0)</f>
        <v>SAINT- GOBAIN DO BRASIL PROD. IND. E CONSTR. LTDA</v>
      </c>
      <c r="G98" t="s">
        <v>24</v>
      </c>
      <c r="H98" s="3">
        <v>2885</v>
      </c>
      <c r="I98" s="3">
        <v>6491.25</v>
      </c>
      <c r="J98">
        <v>497</v>
      </c>
      <c r="K98" s="34">
        <v>1582.24</v>
      </c>
      <c r="L98" s="3">
        <v>1129.29</v>
      </c>
      <c r="M98">
        <v>452.95</v>
      </c>
      <c r="N98">
        <v>28.63</v>
      </c>
      <c r="O98">
        <v>0</v>
      </c>
      <c r="P98">
        <v>0</v>
      </c>
      <c r="Q98">
        <v>0.06</v>
      </c>
      <c r="R98">
        <v>5.17</v>
      </c>
      <c r="S98" t="s">
        <v>1105</v>
      </c>
      <c r="T98" s="38" t="str">
        <f>VLOOKUP(Tabela5[[#This Row],[CÓDIGO]],[1]fornnecedor!$A:$G,7,0)</f>
        <v xml:space="preserve">DISCOS / LIXAS / ABRASIVOS </v>
      </c>
    </row>
    <row r="99" spans="1:20" x14ac:dyDescent="0.3">
      <c r="A99" t="s">
        <v>5312</v>
      </c>
      <c r="B99">
        <v>21646</v>
      </c>
      <c r="C99" t="s">
        <v>4897</v>
      </c>
      <c r="D99" s="38" t="str">
        <f>VLOOKUP(Tabela5[[#This Row],[CÓDIGO]],[1]fornnecedor!$A:$C,3,0)</f>
        <v>NORTON</v>
      </c>
      <c r="E99" t="str">
        <f>VLOOKUP(Tabela5[[#This Row],[MARCA]],[1]fornnecedor!$C:$E,3,0)</f>
        <v>SAINT- GOBAIN DO BRASIL PROD. IND. E CONSTR. LTDA</v>
      </c>
      <c r="G99" t="s">
        <v>24</v>
      </c>
      <c r="H99">
        <v>1</v>
      </c>
      <c r="I99">
        <v>878.38</v>
      </c>
      <c r="J99">
        <v>1</v>
      </c>
      <c r="K99" s="34">
        <v>1361.49</v>
      </c>
      <c r="L99">
        <v>878.38</v>
      </c>
      <c r="M99">
        <v>483.11</v>
      </c>
      <c r="N99">
        <v>35.479999999999997</v>
      </c>
      <c r="O99">
        <v>0</v>
      </c>
      <c r="P99">
        <v>0</v>
      </c>
      <c r="Q99">
        <v>0.06</v>
      </c>
      <c r="R99">
        <v>5.22</v>
      </c>
      <c r="S99" t="s">
        <v>1105</v>
      </c>
      <c r="T99" s="38" t="str">
        <f>VLOOKUP(Tabela5[[#This Row],[CÓDIGO]],[1]fornnecedor!$A:$G,7,0)</f>
        <v>LIXADEIRAS</v>
      </c>
    </row>
    <row r="100" spans="1:20" x14ac:dyDescent="0.3">
      <c r="A100" t="s">
        <v>5312</v>
      </c>
      <c r="B100">
        <v>10213</v>
      </c>
      <c r="C100" t="s">
        <v>74</v>
      </c>
      <c r="D100" s="38" t="str">
        <f>VLOOKUP(Tabela5[[#This Row],[CÓDIGO]],[1]fornnecedor!$A:$C,3,0)</f>
        <v>NORTON</v>
      </c>
      <c r="E100" t="str">
        <f>VLOOKUP(Tabela5[[#This Row],[MARCA]],[1]fornnecedor!$C:$E,3,0)</f>
        <v>SAINT- GOBAIN DO BRASIL PROD. IND. E CONSTR. LTDA</v>
      </c>
      <c r="G100" t="s">
        <v>24</v>
      </c>
      <c r="H100">
        <v>433</v>
      </c>
      <c r="I100" s="3">
        <v>2567.69</v>
      </c>
      <c r="J100">
        <v>189</v>
      </c>
      <c r="K100" s="34">
        <v>1341.48</v>
      </c>
      <c r="L100" s="3">
        <v>1120.77</v>
      </c>
      <c r="M100">
        <v>220.71</v>
      </c>
      <c r="N100">
        <v>16.45</v>
      </c>
      <c r="O100">
        <v>0</v>
      </c>
      <c r="P100">
        <v>0</v>
      </c>
      <c r="Q100">
        <v>0.05</v>
      </c>
      <c r="R100">
        <v>5.28</v>
      </c>
      <c r="S100" t="s">
        <v>1105</v>
      </c>
      <c r="T100" s="38" t="str">
        <f>VLOOKUP(Tabela5[[#This Row],[CÓDIGO]],[1]fornnecedor!$A:$G,7,0)</f>
        <v xml:space="preserve">OUTROS DISCOS </v>
      </c>
    </row>
    <row r="101" spans="1:20" x14ac:dyDescent="0.3">
      <c r="A101" t="s">
        <v>5312</v>
      </c>
      <c r="B101">
        <v>21385</v>
      </c>
      <c r="C101" t="s">
        <v>65</v>
      </c>
      <c r="D101" s="38" t="str">
        <f>VLOOKUP(Tabela5[[#This Row],[CÓDIGO]],[1]fornnecedor!$A:$C,3,0)</f>
        <v>NORTON</v>
      </c>
      <c r="E101" t="str">
        <f>VLOOKUP(Tabela5[[#This Row],[MARCA]],[1]fornnecedor!$C:$E,3,0)</f>
        <v>SAINT- GOBAIN DO BRASIL PROD. IND. E CONSTR. LTDA</v>
      </c>
      <c r="G101" t="s">
        <v>66</v>
      </c>
      <c r="H101">
        <v>36</v>
      </c>
      <c r="I101" s="3">
        <v>1482.12</v>
      </c>
      <c r="J101">
        <v>18</v>
      </c>
      <c r="K101" s="34">
        <v>1154.06</v>
      </c>
      <c r="L101">
        <v>739.45</v>
      </c>
      <c r="M101">
        <v>414.61</v>
      </c>
      <c r="N101">
        <v>35.93</v>
      </c>
      <c r="O101">
        <v>0</v>
      </c>
      <c r="P101">
        <v>0</v>
      </c>
      <c r="Q101">
        <v>0.05</v>
      </c>
      <c r="R101">
        <v>5.33</v>
      </c>
      <c r="S101" t="s">
        <v>1105</v>
      </c>
      <c r="T101" s="38" t="str">
        <f>VLOOKUP(Tabela5[[#This Row],[CÓDIGO]],[1]fornnecedor!$A:$G,7,0)</f>
        <v>APLICADORES / ADAPTADORES / ENGATES / SUPORTES</v>
      </c>
    </row>
    <row r="102" spans="1:20" x14ac:dyDescent="0.3">
      <c r="A102" t="s">
        <v>5312</v>
      </c>
      <c r="B102">
        <v>10162</v>
      </c>
      <c r="C102" t="s">
        <v>53</v>
      </c>
      <c r="D102" s="38" t="str">
        <f>VLOOKUP(Tabela5[[#This Row],[CÓDIGO]],[1]fornnecedor!$A:$C,3,0)</f>
        <v>NORTON</v>
      </c>
      <c r="E102" t="str">
        <f>VLOOKUP(Tabela5[[#This Row],[MARCA]],[1]fornnecedor!$C:$E,3,0)</f>
        <v>SAINT- GOBAIN DO BRASIL PROD. IND. E CONSTR. LTDA</v>
      </c>
      <c r="G102" t="s">
        <v>24</v>
      </c>
      <c r="H102">
        <v>218</v>
      </c>
      <c r="I102" s="3">
        <v>2376.1999999999998</v>
      </c>
      <c r="J102">
        <v>81</v>
      </c>
      <c r="K102" s="34">
        <v>967.7</v>
      </c>
      <c r="L102">
        <v>882.9</v>
      </c>
      <c r="M102">
        <v>84.8</v>
      </c>
      <c r="N102">
        <v>8.76</v>
      </c>
      <c r="O102">
        <v>0</v>
      </c>
      <c r="P102">
        <v>0</v>
      </c>
      <c r="Q102">
        <v>0.04</v>
      </c>
      <c r="R102">
        <v>5.37</v>
      </c>
      <c r="S102" t="s">
        <v>1105</v>
      </c>
      <c r="T102" s="38" t="str">
        <f>VLOOKUP(Tabela5[[#This Row],[CÓDIGO]],[1]fornnecedor!$A:$G,7,0)</f>
        <v xml:space="preserve">OUTROS DISCOS </v>
      </c>
    </row>
    <row r="103" spans="1:20" x14ac:dyDescent="0.3">
      <c r="A103" t="s">
        <v>5312</v>
      </c>
      <c r="B103">
        <v>20189</v>
      </c>
      <c r="C103" t="s">
        <v>59</v>
      </c>
      <c r="D103" s="38" t="str">
        <f>VLOOKUP(Tabela5[[#This Row],[CÓDIGO]],[1]fornnecedor!$A:$C,3,0)</f>
        <v>NORTON</v>
      </c>
      <c r="E103" t="str">
        <f>VLOOKUP(Tabela5[[#This Row],[MARCA]],[1]fornnecedor!$C:$E,3,0)</f>
        <v>SAINT- GOBAIN DO BRASIL PROD. IND. E CONSTR. LTDA</v>
      </c>
      <c r="G103" t="s">
        <v>24</v>
      </c>
      <c r="H103">
        <v>33</v>
      </c>
      <c r="I103" s="3">
        <v>2103.75</v>
      </c>
      <c r="J103">
        <v>8</v>
      </c>
      <c r="K103" s="34">
        <v>864.07</v>
      </c>
      <c r="L103">
        <v>510</v>
      </c>
      <c r="M103">
        <v>354.07</v>
      </c>
      <c r="N103">
        <v>40.98</v>
      </c>
      <c r="O103">
        <v>0</v>
      </c>
      <c r="P103">
        <v>0</v>
      </c>
      <c r="Q103">
        <v>0.04</v>
      </c>
      <c r="R103">
        <v>5.4</v>
      </c>
      <c r="S103" t="s">
        <v>1105</v>
      </c>
      <c r="T103" s="38" t="str">
        <f>VLOOKUP(Tabela5[[#This Row],[CÓDIGO]],[1]fornnecedor!$A:$G,7,0)</f>
        <v>COLA INST./ ADESIVOS COLANTES</v>
      </c>
    </row>
    <row r="104" spans="1:20" x14ac:dyDescent="0.3">
      <c r="A104" t="s">
        <v>5312</v>
      </c>
      <c r="B104">
        <v>10241</v>
      </c>
      <c r="C104" t="s">
        <v>4943</v>
      </c>
      <c r="D104" s="38" t="str">
        <f>VLOOKUP(Tabela5[[#This Row],[CÓDIGO]],[1]fornnecedor!$A:$C,3,0)</f>
        <v>NORTON</v>
      </c>
      <c r="E104" t="str">
        <f>VLOOKUP(Tabela5[[#This Row],[MARCA]],[1]fornnecedor!$C:$E,3,0)</f>
        <v>SAINT- GOBAIN DO BRASIL PROD. IND. E CONSTR. LTDA</v>
      </c>
      <c r="G104" t="s">
        <v>24</v>
      </c>
      <c r="H104">
        <v>647</v>
      </c>
      <c r="I104" s="3">
        <v>1475.16</v>
      </c>
      <c r="J104">
        <v>222</v>
      </c>
      <c r="K104" s="34">
        <v>717.77</v>
      </c>
      <c r="L104">
        <v>506.16</v>
      </c>
      <c r="M104">
        <v>211.61</v>
      </c>
      <c r="N104">
        <v>29.48</v>
      </c>
      <c r="O104">
        <v>0</v>
      </c>
      <c r="P104">
        <v>0</v>
      </c>
      <c r="Q104">
        <v>0.03</v>
      </c>
      <c r="R104">
        <v>5.43</v>
      </c>
      <c r="S104" t="s">
        <v>1105</v>
      </c>
      <c r="T104" s="38" t="str">
        <f>VLOOKUP(Tabela5[[#This Row],[CÓDIGO]],[1]fornnecedor!$A:$G,7,0)</f>
        <v xml:space="preserve">DISCOS / LIXAS / ABRASIVOS </v>
      </c>
    </row>
    <row r="105" spans="1:20" x14ac:dyDescent="0.3">
      <c r="A105" t="s">
        <v>5312</v>
      </c>
      <c r="B105">
        <v>10228</v>
      </c>
      <c r="C105" t="s">
        <v>52</v>
      </c>
      <c r="D105" s="38" t="str">
        <f>VLOOKUP(Tabela5[[#This Row],[CÓDIGO]],[1]fornnecedor!$A:$C,3,0)</f>
        <v>NORTON</v>
      </c>
      <c r="E105" t="str">
        <f>VLOOKUP(Tabela5[[#This Row],[MARCA]],[1]fornnecedor!$C:$E,3,0)</f>
        <v>SAINT- GOBAIN DO BRASIL PROD. IND. E CONSTR. LTDA</v>
      </c>
      <c r="G105" t="s">
        <v>24</v>
      </c>
      <c r="H105">
        <v>354</v>
      </c>
      <c r="I105">
        <v>835.44</v>
      </c>
      <c r="J105">
        <v>213</v>
      </c>
      <c r="K105" s="34">
        <v>684.92</v>
      </c>
      <c r="L105">
        <v>502.72</v>
      </c>
      <c r="M105">
        <v>182.2</v>
      </c>
      <c r="N105">
        <v>26.6</v>
      </c>
      <c r="O105">
        <v>0</v>
      </c>
      <c r="P105">
        <v>0</v>
      </c>
      <c r="Q105">
        <v>0.03</v>
      </c>
      <c r="R105">
        <v>5.46</v>
      </c>
      <c r="S105" t="s">
        <v>1105</v>
      </c>
      <c r="T105" s="38" t="str">
        <f>VLOOKUP(Tabela5[[#This Row],[CÓDIGO]],[1]fornnecedor!$A:$G,7,0)</f>
        <v xml:space="preserve">DISCOS / LIXAS / ABRASIVOS </v>
      </c>
    </row>
    <row r="106" spans="1:20" x14ac:dyDescent="0.3">
      <c r="A106" t="s">
        <v>5312</v>
      </c>
      <c r="B106">
        <v>23396</v>
      </c>
      <c r="C106" t="s">
        <v>3579</v>
      </c>
      <c r="D106" s="38" t="str">
        <f>VLOOKUP(Tabela5[[#This Row],[CÓDIGO]],[1]fornnecedor!$A:$C,3,0)</f>
        <v>NORTON</v>
      </c>
      <c r="E106" t="str">
        <f>VLOOKUP(Tabela5[[#This Row],[MARCA]],[1]fornnecedor!$C:$E,3,0)</f>
        <v>SAINT- GOBAIN DO BRASIL PROD. IND. E CONSTR. LTDA</v>
      </c>
      <c r="G106" t="s">
        <v>24</v>
      </c>
      <c r="H106">
        <v>366</v>
      </c>
      <c r="I106" s="3">
        <v>2492.46</v>
      </c>
      <c r="J106">
        <v>63</v>
      </c>
      <c r="K106" s="34">
        <v>673.5</v>
      </c>
      <c r="L106">
        <v>426.51</v>
      </c>
      <c r="M106">
        <v>246.99</v>
      </c>
      <c r="N106">
        <v>36.67</v>
      </c>
      <c r="O106">
        <v>0</v>
      </c>
      <c r="P106">
        <v>0</v>
      </c>
      <c r="Q106">
        <v>0.03</v>
      </c>
      <c r="R106">
        <v>5.49</v>
      </c>
      <c r="S106" t="s">
        <v>1105</v>
      </c>
      <c r="T106" s="38" t="str">
        <f>VLOOKUP(Tabela5[[#This Row],[CÓDIGO]],[1]fornnecedor!$A:$G,7,0)</f>
        <v xml:space="preserve">OUTROS DISCOS </v>
      </c>
    </row>
    <row r="107" spans="1:20" x14ac:dyDescent="0.3">
      <c r="A107" t="s">
        <v>5312</v>
      </c>
      <c r="B107">
        <v>10239</v>
      </c>
      <c r="C107" t="s">
        <v>5093</v>
      </c>
      <c r="D107" s="38" t="str">
        <f>VLOOKUP(Tabela5[[#This Row],[CÓDIGO]],[1]fornnecedor!$A:$C,3,0)</f>
        <v>NORTON</v>
      </c>
      <c r="E107" t="str">
        <f>VLOOKUP(Tabela5[[#This Row],[MARCA]],[1]fornnecedor!$C:$E,3,0)</f>
        <v>SAINT- GOBAIN DO BRASIL PROD. IND. E CONSTR. LTDA</v>
      </c>
      <c r="G107" t="s">
        <v>24</v>
      </c>
      <c r="H107" s="3">
        <v>1380</v>
      </c>
      <c r="I107" s="3">
        <v>3229.2</v>
      </c>
      <c r="J107">
        <v>155</v>
      </c>
      <c r="K107" s="34">
        <v>593.19000000000005</v>
      </c>
      <c r="L107">
        <v>362.7</v>
      </c>
      <c r="M107">
        <v>230.49</v>
      </c>
      <c r="N107">
        <v>38.86</v>
      </c>
      <c r="O107">
        <v>0</v>
      </c>
      <c r="P107">
        <v>0</v>
      </c>
      <c r="Q107">
        <v>0.02</v>
      </c>
      <c r="R107">
        <v>5.51</v>
      </c>
      <c r="S107" t="s">
        <v>1105</v>
      </c>
      <c r="T107" s="38" t="str">
        <f>VLOOKUP(Tabela5[[#This Row],[CÓDIGO]],[1]fornnecedor!$A:$G,7,0)</f>
        <v xml:space="preserve">DISCOS / LIXAS / ABRASIVOS </v>
      </c>
    </row>
    <row r="108" spans="1:20" x14ac:dyDescent="0.3">
      <c r="A108" t="s">
        <v>5312</v>
      </c>
      <c r="B108">
        <v>10223</v>
      </c>
      <c r="C108" t="s">
        <v>79</v>
      </c>
      <c r="D108" s="38" t="str">
        <f>VLOOKUP(Tabela5[[#This Row],[CÓDIGO]],[1]fornnecedor!$A:$C,3,0)</f>
        <v>NORTON</v>
      </c>
      <c r="E108" t="str">
        <f>VLOOKUP(Tabela5[[#This Row],[MARCA]],[1]fornnecedor!$C:$E,3,0)</f>
        <v>SAINT- GOBAIN DO BRASIL PROD. IND. E CONSTR. LTDA</v>
      </c>
      <c r="G108" t="s">
        <v>24</v>
      </c>
      <c r="H108">
        <v>873</v>
      </c>
      <c r="I108" s="3">
        <v>1990.44</v>
      </c>
      <c r="J108">
        <v>179</v>
      </c>
      <c r="K108" s="34">
        <v>580.29999999999995</v>
      </c>
      <c r="L108">
        <v>409.43</v>
      </c>
      <c r="M108">
        <v>170.87</v>
      </c>
      <c r="N108">
        <v>29.45</v>
      </c>
      <c r="O108">
        <v>0</v>
      </c>
      <c r="P108">
        <v>0</v>
      </c>
      <c r="Q108">
        <v>0.02</v>
      </c>
      <c r="R108">
        <v>5.53</v>
      </c>
      <c r="S108" t="s">
        <v>1105</v>
      </c>
      <c r="T108" s="38" t="str">
        <f>VLOOKUP(Tabela5[[#This Row],[CÓDIGO]],[1]fornnecedor!$A:$G,7,0)</f>
        <v xml:space="preserve">DISCOS / LIXAS / ABRASIVOS </v>
      </c>
    </row>
    <row r="109" spans="1:20" x14ac:dyDescent="0.3">
      <c r="A109" t="s">
        <v>5312</v>
      </c>
      <c r="B109">
        <v>10264</v>
      </c>
      <c r="C109" t="s">
        <v>4425</v>
      </c>
      <c r="D109" s="38" t="str">
        <f>VLOOKUP(Tabela5[[#This Row],[CÓDIGO]],[1]fornnecedor!$A:$C,3,0)</f>
        <v>NORTON</v>
      </c>
      <c r="E109" t="str">
        <f>VLOOKUP(Tabela5[[#This Row],[MARCA]],[1]fornnecedor!$C:$E,3,0)</f>
        <v>SAINT- GOBAIN DO BRASIL PROD. IND. E CONSTR. LTDA</v>
      </c>
      <c r="G109" t="s">
        <v>24</v>
      </c>
      <c r="H109">
        <v>75</v>
      </c>
      <c r="I109">
        <v>614.25</v>
      </c>
      <c r="J109">
        <v>41</v>
      </c>
      <c r="K109" s="34">
        <v>472.5</v>
      </c>
      <c r="L109">
        <v>335.79</v>
      </c>
      <c r="M109">
        <v>136.71</v>
      </c>
      <c r="N109">
        <v>28.93</v>
      </c>
      <c r="O109">
        <v>0</v>
      </c>
      <c r="P109">
        <v>0</v>
      </c>
      <c r="Q109">
        <v>0.02</v>
      </c>
      <c r="R109">
        <v>5.55</v>
      </c>
      <c r="S109" t="s">
        <v>1105</v>
      </c>
      <c r="T109" s="38" t="str">
        <f>VLOOKUP(Tabela5[[#This Row],[CÓDIGO]],[1]fornnecedor!$A:$G,7,0)</f>
        <v xml:space="preserve">DISCOS / LIXAS / ABRASIVOS </v>
      </c>
    </row>
    <row r="110" spans="1:20" x14ac:dyDescent="0.3">
      <c r="A110" t="s">
        <v>5312</v>
      </c>
      <c r="B110">
        <v>10163</v>
      </c>
      <c r="C110" t="s">
        <v>90</v>
      </c>
      <c r="D110" s="38" t="str">
        <f>VLOOKUP(Tabela5[[#This Row],[CÓDIGO]],[1]fornnecedor!$A:$C,3,0)</f>
        <v>NORTON</v>
      </c>
      <c r="E110" t="str">
        <f>VLOOKUP(Tabela5[[#This Row],[MARCA]],[1]fornnecedor!$C:$E,3,0)</f>
        <v>SAINT- GOBAIN DO BRASIL PROD. IND. E CONSTR. LTDA</v>
      </c>
      <c r="G110" t="s">
        <v>24</v>
      </c>
      <c r="H110">
        <v>4</v>
      </c>
      <c r="I110">
        <v>37.159999999999997</v>
      </c>
      <c r="J110">
        <v>50</v>
      </c>
      <c r="K110" s="34">
        <v>472.5</v>
      </c>
      <c r="L110">
        <v>463</v>
      </c>
      <c r="M110">
        <v>9.5</v>
      </c>
      <c r="N110">
        <v>2.0099999999999998</v>
      </c>
      <c r="O110">
        <v>0</v>
      </c>
      <c r="P110">
        <v>0</v>
      </c>
      <c r="Q110">
        <v>0.02</v>
      </c>
      <c r="R110">
        <v>5.57</v>
      </c>
      <c r="S110" t="s">
        <v>1105</v>
      </c>
      <c r="T110" s="38" t="str">
        <f>VLOOKUP(Tabela5[[#This Row],[CÓDIGO]],[1]fornnecedor!$A:$G,7,0)</f>
        <v xml:space="preserve">OUTROS DISCOS </v>
      </c>
    </row>
    <row r="111" spans="1:20" x14ac:dyDescent="0.3">
      <c r="A111" t="s">
        <v>5312</v>
      </c>
      <c r="B111">
        <v>83825</v>
      </c>
      <c r="C111" t="s">
        <v>73</v>
      </c>
      <c r="D111" s="38" t="str">
        <f>VLOOKUP(Tabela5[[#This Row],[CÓDIGO]],[1]fornnecedor!$A:$C,3,0)</f>
        <v>NORTON</v>
      </c>
      <c r="E111" t="str">
        <f>VLOOKUP(Tabela5[[#This Row],[MARCA]],[1]fornnecedor!$C:$E,3,0)</f>
        <v>SAINT- GOBAIN DO BRASIL PROD. IND. E CONSTR. LTDA</v>
      </c>
      <c r="G111" t="s">
        <v>24</v>
      </c>
      <c r="H111" s="3">
        <v>1042</v>
      </c>
      <c r="I111" s="3">
        <v>2094.42</v>
      </c>
      <c r="J111">
        <v>162</v>
      </c>
      <c r="K111" s="34">
        <v>429.28</v>
      </c>
      <c r="L111">
        <v>326.22000000000003</v>
      </c>
      <c r="M111">
        <v>103.06</v>
      </c>
      <c r="N111">
        <v>24.01</v>
      </c>
      <c r="O111">
        <v>0</v>
      </c>
      <c r="P111">
        <v>0</v>
      </c>
      <c r="Q111">
        <v>0.02</v>
      </c>
      <c r="R111">
        <v>5.59</v>
      </c>
      <c r="S111" t="s">
        <v>1105</v>
      </c>
      <c r="T111" s="38" t="str">
        <f>VLOOKUP(Tabela5[[#This Row],[CÓDIGO]],[1]fornnecedor!$A:$G,7,0)</f>
        <v xml:space="preserve">DISCOS / LIXAS / ABRASIVOS </v>
      </c>
    </row>
    <row r="112" spans="1:20" x14ac:dyDescent="0.3">
      <c r="A112" t="s">
        <v>5312</v>
      </c>
      <c r="B112">
        <v>10267</v>
      </c>
      <c r="C112" t="s">
        <v>4764</v>
      </c>
      <c r="D112" s="38" t="str">
        <f>VLOOKUP(Tabela5[[#This Row],[CÓDIGO]],[1]fornnecedor!$A:$C,3,0)</f>
        <v>NORTON</v>
      </c>
      <c r="E112" t="str">
        <f>VLOOKUP(Tabela5[[#This Row],[MARCA]],[1]fornnecedor!$C:$E,3,0)</f>
        <v>SAINT- GOBAIN DO BRASIL PROD. IND. E CONSTR. LTDA</v>
      </c>
      <c r="G112" t="s">
        <v>24</v>
      </c>
      <c r="H112">
        <v>124</v>
      </c>
      <c r="I112" s="3">
        <v>1073.8399999999999</v>
      </c>
      <c r="J112">
        <v>45</v>
      </c>
      <c r="K112" s="34">
        <v>428.34</v>
      </c>
      <c r="L112">
        <v>389.7</v>
      </c>
      <c r="M112">
        <v>38.64</v>
      </c>
      <c r="N112">
        <v>9.02</v>
      </c>
      <c r="O112">
        <v>0</v>
      </c>
      <c r="P112">
        <v>0</v>
      </c>
      <c r="Q112">
        <v>0.02</v>
      </c>
      <c r="R112">
        <v>5.61</v>
      </c>
      <c r="S112" t="s">
        <v>1105</v>
      </c>
      <c r="T112" s="38" t="str">
        <f>VLOOKUP(Tabela5[[#This Row],[CÓDIGO]],[1]fornnecedor!$A:$G,7,0)</f>
        <v xml:space="preserve">DISCOS / LIXAS / ABRASIVOS </v>
      </c>
    </row>
    <row r="113" spans="1:20" x14ac:dyDescent="0.3">
      <c r="A113" t="s">
        <v>5312</v>
      </c>
      <c r="B113">
        <v>10270</v>
      </c>
      <c r="C113" t="s">
        <v>4572</v>
      </c>
      <c r="D113" s="38" t="str">
        <f>VLOOKUP(Tabela5[[#This Row],[CÓDIGO]],[1]fornnecedor!$A:$C,3,0)</f>
        <v>NORTON</v>
      </c>
      <c r="E113" t="str">
        <f>VLOOKUP(Tabela5[[#This Row],[MARCA]],[1]fornnecedor!$C:$E,3,0)</f>
        <v>SAINT- GOBAIN DO BRASIL PROD. IND. E CONSTR. LTDA</v>
      </c>
      <c r="G113" t="s">
        <v>24</v>
      </c>
      <c r="H113">
        <v>16</v>
      </c>
      <c r="I113">
        <v>786.24</v>
      </c>
      <c r="J113">
        <v>5</v>
      </c>
      <c r="K113" s="34">
        <v>330.61</v>
      </c>
      <c r="L113">
        <v>245.7</v>
      </c>
      <c r="M113">
        <v>84.91</v>
      </c>
      <c r="N113">
        <v>25.68</v>
      </c>
      <c r="O113">
        <v>0</v>
      </c>
      <c r="P113">
        <v>0</v>
      </c>
      <c r="Q113">
        <v>0.01</v>
      </c>
      <c r="R113">
        <v>5.62</v>
      </c>
      <c r="S113" t="s">
        <v>1105</v>
      </c>
      <c r="T113" s="38" t="str">
        <f>VLOOKUP(Tabela5[[#This Row],[CÓDIGO]],[1]fornnecedor!$A:$G,7,0)</f>
        <v>APLICADORES / ADAPTADORES / ENGATES / SUPORTES</v>
      </c>
    </row>
    <row r="114" spans="1:20" x14ac:dyDescent="0.3">
      <c r="A114" t="s">
        <v>5312</v>
      </c>
      <c r="B114">
        <v>24170</v>
      </c>
      <c r="C114" t="s">
        <v>60</v>
      </c>
      <c r="D114" s="38" t="str">
        <f>VLOOKUP(Tabela5[[#This Row],[CÓDIGO]],[1]fornnecedor!$A:$C,3,0)</f>
        <v>NORTON</v>
      </c>
      <c r="E114" t="str">
        <f>VLOOKUP(Tabela5[[#This Row],[MARCA]],[1]fornnecedor!$C:$E,3,0)</f>
        <v>SAINT- GOBAIN DO BRASIL PROD. IND. E CONSTR. LTDA</v>
      </c>
      <c r="G114" t="s">
        <v>24</v>
      </c>
      <c r="H114">
        <v>90</v>
      </c>
      <c r="I114" s="3">
        <v>3345.3</v>
      </c>
      <c r="J114">
        <v>5</v>
      </c>
      <c r="K114" s="34">
        <v>320.02</v>
      </c>
      <c r="L114">
        <v>185.85</v>
      </c>
      <c r="M114">
        <v>134.16999999999999</v>
      </c>
      <c r="N114">
        <v>41.93</v>
      </c>
      <c r="O114">
        <v>0</v>
      </c>
      <c r="P114">
        <v>0</v>
      </c>
      <c r="Q114">
        <v>0.01</v>
      </c>
      <c r="R114">
        <v>5.64</v>
      </c>
      <c r="S114" t="s">
        <v>1105</v>
      </c>
      <c r="T114" s="38" t="str">
        <f>VLOOKUP(Tabela5[[#This Row],[CÓDIGO]],[1]fornnecedor!$A:$G,7,0)</f>
        <v xml:space="preserve">OUTROS DISCOS </v>
      </c>
    </row>
    <row r="115" spans="1:20" x14ac:dyDescent="0.3">
      <c r="A115" t="s">
        <v>5312</v>
      </c>
      <c r="B115">
        <v>20466</v>
      </c>
      <c r="C115" t="s">
        <v>3156</v>
      </c>
      <c r="D115" s="38" t="str">
        <f>VLOOKUP(Tabela5[[#This Row],[CÓDIGO]],[1]fornnecedor!$A:$C,3,0)</f>
        <v>NORTON</v>
      </c>
      <c r="E115" t="str">
        <f>VLOOKUP(Tabela5[[#This Row],[MARCA]],[1]fornnecedor!$C:$E,3,0)</f>
        <v>SAINT- GOBAIN DO BRASIL PROD. IND. E CONSTR. LTDA</v>
      </c>
      <c r="G115" t="s">
        <v>24</v>
      </c>
      <c r="H115">
        <v>1</v>
      </c>
      <c r="I115">
        <v>51.83</v>
      </c>
      <c r="J115">
        <v>5</v>
      </c>
      <c r="K115" s="34">
        <v>299.13</v>
      </c>
      <c r="L115">
        <v>259.14999999999998</v>
      </c>
      <c r="M115">
        <v>39.979999999999997</v>
      </c>
      <c r="N115">
        <v>13.37</v>
      </c>
      <c r="O115">
        <v>0</v>
      </c>
      <c r="P115">
        <v>0</v>
      </c>
      <c r="Q115">
        <v>0.01</v>
      </c>
      <c r="R115">
        <v>5.65</v>
      </c>
      <c r="S115" t="s">
        <v>1105</v>
      </c>
      <c r="T115" s="38" t="str">
        <f>VLOOKUP(Tabela5[[#This Row],[CÓDIGO]],[1]fornnecedor!$A:$G,7,0)</f>
        <v>CONTROLE LIXAMENTO</v>
      </c>
    </row>
    <row r="116" spans="1:20" x14ac:dyDescent="0.3">
      <c r="A116" t="s">
        <v>5312</v>
      </c>
      <c r="B116">
        <v>85406</v>
      </c>
      <c r="C116" t="s">
        <v>4414</v>
      </c>
      <c r="D116" s="38" t="str">
        <f>VLOOKUP(Tabela5[[#This Row],[CÓDIGO]],[1]fornnecedor!$A:$C,3,0)</f>
        <v>NORTON</v>
      </c>
      <c r="E116" t="str">
        <f>VLOOKUP(Tabela5[[#This Row],[MARCA]],[1]fornnecedor!$C:$E,3,0)</f>
        <v>SAINT- GOBAIN DO BRASIL PROD. IND. E CONSTR. LTDA</v>
      </c>
      <c r="G116" t="s">
        <v>24</v>
      </c>
      <c r="H116">
        <v>306</v>
      </c>
      <c r="I116">
        <v>709.92</v>
      </c>
      <c r="J116">
        <v>71</v>
      </c>
      <c r="K116" s="34">
        <v>200.94</v>
      </c>
      <c r="L116">
        <v>164.72</v>
      </c>
      <c r="M116">
        <v>36.22</v>
      </c>
      <c r="N116">
        <v>18.03</v>
      </c>
      <c r="O116">
        <v>0</v>
      </c>
      <c r="P116">
        <v>0</v>
      </c>
      <c r="Q116">
        <v>0.01</v>
      </c>
      <c r="R116">
        <v>5.66</v>
      </c>
      <c r="S116" t="s">
        <v>1105</v>
      </c>
      <c r="T116" s="38" t="str">
        <f>VLOOKUP(Tabela5[[#This Row],[CÓDIGO]],[1]fornnecedor!$A:$G,7,0)</f>
        <v xml:space="preserve">DISCOS / LIXAS / ABRASIVOS </v>
      </c>
    </row>
    <row r="117" spans="1:20" x14ac:dyDescent="0.3">
      <c r="A117" t="s">
        <v>5312</v>
      </c>
      <c r="B117">
        <v>23434</v>
      </c>
      <c r="C117" t="s">
        <v>54</v>
      </c>
      <c r="D117" s="38" t="str">
        <f>VLOOKUP(Tabela5[[#This Row],[CÓDIGO]],[1]fornnecedor!$A:$C,3,0)</f>
        <v>NORTON</v>
      </c>
      <c r="E117" t="str">
        <f>VLOOKUP(Tabela5[[#This Row],[MARCA]],[1]fornnecedor!$C:$E,3,0)</f>
        <v>SAINT- GOBAIN DO BRASIL PROD. IND. E CONSTR. LTDA</v>
      </c>
      <c r="G117" t="s">
        <v>24</v>
      </c>
      <c r="H117">
        <v>181</v>
      </c>
      <c r="I117">
        <v>456.12</v>
      </c>
      <c r="J117">
        <v>52</v>
      </c>
      <c r="K117" s="34">
        <v>192.79</v>
      </c>
      <c r="L117">
        <v>131.04</v>
      </c>
      <c r="M117">
        <v>61.75</v>
      </c>
      <c r="N117">
        <v>32.03</v>
      </c>
      <c r="O117">
        <v>0</v>
      </c>
      <c r="P117">
        <v>0</v>
      </c>
      <c r="Q117">
        <v>0.01</v>
      </c>
      <c r="R117">
        <v>5.66</v>
      </c>
      <c r="S117" t="s">
        <v>1105</v>
      </c>
      <c r="T117" s="38" t="str">
        <f>VLOOKUP(Tabela5[[#This Row],[CÓDIGO]],[1]fornnecedor!$A:$G,7,0)</f>
        <v xml:space="preserve">OUTROS DISCOS </v>
      </c>
    </row>
    <row r="118" spans="1:20" x14ac:dyDescent="0.3">
      <c r="A118" t="s">
        <v>5312</v>
      </c>
      <c r="B118">
        <v>20224</v>
      </c>
      <c r="C118" t="s">
        <v>5145</v>
      </c>
      <c r="D118" s="38" t="str">
        <f>VLOOKUP(Tabela5[[#This Row],[CÓDIGO]],[1]fornnecedor!$A:$C,3,0)</f>
        <v>NORTON</v>
      </c>
      <c r="E118" t="str">
        <f>VLOOKUP(Tabela5[[#This Row],[MARCA]],[1]fornnecedor!$C:$E,3,0)</f>
        <v>SAINT- GOBAIN DO BRASIL PROD. IND. E CONSTR. LTDA</v>
      </c>
      <c r="G118" t="s">
        <v>24</v>
      </c>
      <c r="H118" s="3">
        <v>1919</v>
      </c>
      <c r="I118" s="3">
        <v>5142.92</v>
      </c>
      <c r="J118">
        <v>45</v>
      </c>
      <c r="K118" s="34">
        <v>177.68</v>
      </c>
      <c r="L118">
        <v>120.6</v>
      </c>
      <c r="M118">
        <v>57.08</v>
      </c>
      <c r="N118">
        <v>32.130000000000003</v>
      </c>
      <c r="O118">
        <v>0</v>
      </c>
      <c r="P118">
        <v>0</v>
      </c>
      <c r="Q118">
        <v>0.01</v>
      </c>
      <c r="R118">
        <v>5.67</v>
      </c>
      <c r="S118" t="s">
        <v>1105</v>
      </c>
      <c r="T118" s="38" t="str">
        <f>VLOOKUP(Tabela5[[#This Row],[CÓDIGO]],[1]fornnecedor!$A:$G,7,0)</f>
        <v xml:space="preserve">DISCOS / LIXAS / ABRASIVOS </v>
      </c>
    </row>
    <row r="119" spans="1:20" x14ac:dyDescent="0.3">
      <c r="A119" t="s">
        <v>5312</v>
      </c>
      <c r="B119">
        <v>23406</v>
      </c>
      <c r="C119" t="s">
        <v>51</v>
      </c>
      <c r="D119" s="38" t="str">
        <f>VLOOKUP(Tabela5[[#This Row],[CÓDIGO]],[1]fornnecedor!$A:$C,3,0)</f>
        <v>NORTON</v>
      </c>
      <c r="E119" t="str">
        <f>VLOOKUP(Tabela5[[#This Row],[MARCA]],[1]fornnecedor!$C:$E,3,0)</f>
        <v>SAINT- GOBAIN DO BRASIL PROD. IND. E CONSTR. LTDA</v>
      </c>
      <c r="G119" t="s">
        <v>24</v>
      </c>
      <c r="H119">
        <v>68</v>
      </c>
      <c r="I119">
        <v>711.96</v>
      </c>
      <c r="J119">
        <v>13</v>
      </c>
      <c r="K119" s="34">
        <v>165.54</v>
      </c>
      <c r="L119">
        <v>136.11000000000001</v>
      </c>
      <c r="M119">
        <v>29.43</v>
      </c>
      <c r="N119">
        <v>17.78</v>
      </c>
      <c r="O119">
        <v>0</v>
      </c>
      <c r="P119">
        <v>0</v>
      </c>
      <c r="Q119">
        <v>0.01</v>
      </c>
      <c r="R119">
        <v>5.68</v>
      </c>
      <c r="S119" t="s">
        <v>1105</v>
      </c>
      <c r="T119" s="38" t="str">
        <f>VLOOKUP(Tabela5[[#This Row],[CÓDIGO]],[1]fornnecedor!$A:$G,7,0)</f>
        <v xml:space="preserve">OUTROS DISCOS </v>
      </c>
    </row>
    <row r="120" spans="1:20" x14ac:dyDescent="0.3">
      <c r="A120" t="s">
        <v>5312</v>
      </c>
      <c r="B120">
        <v>21849</v>
      </c>
      <c r="C120" t="s">
        <v>4646</v>
      </c>
      <c r="D120" s="38" t="str">
        <f>VLOOKUP(Tabela5[[#This Row],[CÓDIGO]],[1]fornnecedor!$A:$C,3,0)</f>
        <v>NORTON</v>
      </c>
      <c r="E120" t="str">
        <f>VLOOKUP(Tabela5[[#This Row],[MARCA]],[1]fornnecedor!$C:$E,3,0)</f>
        <v>SAINT- GOBAIN DO BRASIL PROD. IND. E CONSTR. LTDA</v>
      </c>
      <c r="G120" t="s">
        <v>24</v>
      </c>
      <c r="H120">
        <v>12</v>
      </c>
      <c r="I120">
        <v>851.64</v>
      </c>
      <c r="J120">
        <v>1</v>
      </c>
      <c r="K120" s="34">
        <v>135</v>
      </c>
      <c r="L120">
        <v>70.97</v>
      </c>
      <c r="M120">
        <v>64.03</v>
      </c>
      <c r="N120">
        <v>47.43</v>
      </c>
      <c r="O120">
        <v>0</v>
      </c>
      <c r="P120">
        <v>0</v>
      </c>
      <c r="Q120">
        <v>0.01</v>
      </c>
      <c r="R120">
        <v>5.68</v>
      </c>
      <c r="S120" t="s">
        <v>1105</v>
      </c>
      <c r="T120" s="38" t="str">
        <f>VLOOKUP(Tabela5[[#This Row],[CÓDIGO]],[1]fornnecedor!$A:$G,7,0)</f>
        <v>BOINAS PARA POLIMENTO</v>
      </c>
    </row>
    <row r="121" spans="1:20" x14ac:dyDescent="0.3">
      <c r="A121" t="s">
        <v>5312</v>
      </c>
      <c r="B121">
        <v>10266</v>
      </c>
      <c r="C121" t="s">
        <v>4455</v>
      </c>
      <c r="D121" s="38" t="str">
        <f>VLOOKUP(Tabela5[[#This Row],[CÓDIGO]],[1]fornnecedor!$A:$C,3,0)</f>
        <v>NORTON</v>
      </c>
      <c r="E121" t="str">
        <f>VLOOKUP(Tabela5[[#This Row],[MARCA]],[1]fornnecedor!$C:$E,3,0)</f>
        <v>SAINT- GOBAIN DO BRASIL PROD. IND. E CONSTR. LTDA</v>
      </c>
      <c r="G121" t="s">
        <v>24</v>
      </c>
      <c r="H121">
        <v>72</v>
      </c>
      <c r="I121">
        <v>623.52</v>
      </c>
      <c r="J121">
        <v>10</v>
      </c>
      <c r="K121" s="34">
        <v>126.64</v>
      </c>
      <c r="L121">
        <v>86.6</v>
      </c>
      <c r="M121">
        <v>40.04</v>
      </c>
      <c r="N121">
        <v>31.62</v>
      </c>
      <c r="O121">
        <v>0</v>
      </c>
      <c r="P121">
        <v>0</v>
      </c>
      <c r="Q121">
        <v>0.01</v>
      </c>
      <c r="R121">
        <v>5.69</v>
      </c>
      <c r="S121" t="s">
        <v>1105</v>
      </c>
      <c r="T121" s="38" t="str">
        <f>VLOOKUP(Tabela5[[#This Row],[CÓDIGO]],[1]fornnecedor!$A:$G,7,0)</f>
        <v xml:space="preserve">DISCOS / LIXAS / ABRASIVOS </v>
      </c>
    </row>
    <row r="122" spans="1:20" x14ac:dyDescent="0.3">
      <c r="A122" t="s">
        <v>5312</v>
      </c>
      <c r="B122">
        <v>85197</v>
      </c>
      <c r="C122" t="s">
        <v>3651</v>
      </c>
      <c r="D122" s="38" t="str">
        <f>VLOOKUP(Tabela5[[#This Row],[CÓDIGO]],[1]fornnecedor!$A:$C,3,0)</f>
        <v>NORTON</v>
      </c>
      <c r="E122" t="str">
        <f>VLOOKUP(Tabela5[[#This Row],[MARCA]],[1]fornnecedor!$C:$E,3,0)</f>
        <v>SAINT- GOBAIN DO BRASIL PROD. IND. E CONSTR. LTDA</v>
      </c>
      <c r="G122" t="s">
        <v>24</v>
      </c>
      <c r="H122">
        <v>13</v>
      </c>
      <c r="I122">
        <v>175.24</v>
      </c>
      <c r="J122">
        <v>5</v>
      </c>
      <c r="K122" s="34">
        <v>100.14</v>
      </c>
      <c r="L122">
        <v>67.400000000000006</v>
      </c>
      <c r="M122">
        <v>32.74</v>
      </c>
      <c r="N122">
        <v>32.69</v>
      </c>
      <c r="O122">
        <v>0</v>
      </c>
      <c r="P122">
        <v>0</v>
      </c>
      <c r="Q122">
        <v>0</v>
      </c>
      <c r="R122">
        <v>5.69</v>
      </c>
      <c r="S122" t="s">
        <v>1105</v>
      </c>
      <c r="T122" s="38" t="str">
        <f>VLOOKUP(Tabela5[[#This Row],[CÓDIGO]],[1]fornnecedor!$A:$G,7,0)</f>
        <v xml:space="preserve">OUTROS DISCOS </v>
      </c>
    </row>
    <row r="123" spans="1:20" x14ac:dyDescent="0.3">
      <c r="A123" t="s">
        <v>5312</v>
      </c>
      <c r="B123">
        <v>22024</v>
      </c>
      <c r="C123" t="s">
        <v>55</v>
      </c>
      <c r="D123" s="38" t="str">
        <f>VLOOKUP(Tabela5[[#This Row],[CÓDIGO]],[1]fornnecedor!$A:$C,3,0)</f>
        <v>NORTON</v>
      </c>
      <c r="E123" t="str">
        <f>VLOOKUP(Tabela5[[#This Row],[MARCA]],[1]fornnecedor!$C:$E,3,0)</f>
        <v>SAINT- GOBAIN DO BRASIL PROD. IND. E CONSTR. LTDA</v>
      </c>
      <c r="G123" t="s">
        <v>24</v>
      </c>
      <c r="H123">
        <v>70</v>
      </c>
      <c r="I123">
        <v>455</v>
      </c>
      <c r="J123">
        <v>9</v>
      </c>
      <c r="K123" s="34">
        <v>91.52</v>
      </c>
      <c r="L123">
        <v>58.5</v>
      </c>
      <c r="M123">
        <v>33.020000000000003</v>
      </c>
      <c r="N123">
        <v>36.08</v>
      </c>
      <c r="O123">
        <v>0</v>
      </c>
      <c r="P123">
        <v>0</v>
      </c>
      <c r="Q123">
        <v>0</v>
      </c>
      <c r="R123">
        <v>5.7</v>
      </c>
      <c r="S123" t="s">
        <v>1105</v>
      </c>
      <c r="T123" s="38" t="str">
        <f>VLOOKUP(Tabela5[[#This Row],[CÓDIGO]],[1]fornnecedor!$A:$G,7,0)</f>
        <v xml:space="preserve">OUTROS DISCOS </v>
      </c>
    </row>
    <row r="124" spans="1:20" x14ac:dyDescent="0.3">
      <c r="A124" t="s">
        <v>5312</v>
      </c>
      <c r="B124">
        <v>85142</v>
      </c>
      <c r="C124" t="s">
        <v>3044</v>
      </c>
      <c r="D124" s="38" t="str">
        <f>VLOOKUP(Tabela5[[#This Row],[CÓDIGO]],[1]fornnecedor!$A:$C,3,0)</f>
        <v>NORTON</v>
      </c>
      <c r="E124" t="str">
        <f>VLOOKUP(Tabela5[[#This Row],[MARCA]],[1]fornnecedor!$C:$E,3,0)</f>
        <v>SAINT- GOBAIN DO BRASIL PROD. IND. E CONSTR. LTDA</v>
      </c>
      <c r="G124" t="s">
        <v>24</v>
      </c>
      <c r="H124">
        <v>5</v>
      </c>
      <c r="I124">
        <v>67.75</v>
      </c>
      <c r="J124">
        <v>3</v>
      </c>
      <c r="K124" s="34">
        <v>63.41</v>
      </c>
      <c r="L124">
        <v>40.65</v>
      </c>
      <c r="M124">
        <v>22.76</v>
      </c>
      <c r="N124">
        <v>35.89</v>
      </c>
      <c r="O124">
        <v>0</v>
      </c>
      <c r="P124">
        <v>0</v>
      </c>
      <c r="Q124">
        <v>0</v>
      </c>
      <c r="R124">
        <v>5.7</v>
      </c>
      <c r="S124" t="s">
        <v>1105</v>
      </c>
      <c r="T124" s="38" t="str">
        <f>VLOOKUP(Tabela5[[#This Row],[CÓDIGO]],[1]fornnecedor!$A:$G,7,0)</f>
        <v xml:space="preserve">OUTROS DISCOS </v>
      </c>
    </row>
    <row r="125" spans="1:20" x14ac:dyDescent="0.3">
      <c r="A125" t="s">
        <v>5312</v>
      </c>
      <c r="B125">
        <v>10265</v>
      </c>
      <c r="C125" t="s">
        <v>4619</v>
      </c>
      <c r="D125" s="38" t="str">
        <f>VLOOKUP(Tabela5[[#This Row],[CÓDIGO]],[1]fornnecedor!$A:$C,3,0)</f>
        <v>NORTON</v>
      </c>
      <c r="E125" t="str">
        <f>VLOOKUP(Tabela5[[#This Row],[MARCA]],[1]fornnecedor!$C:$E,3,0)</f>
        <v>SAINT- GOBAIN DO BRASIL PROD. IND. E CONSTR. LTDA</v>
      </c>
      <c r="G125" t="s">
        <v>24</v>
      </c>
      <c r="H125">
        <v>101</v>
      </c>
      <c r="I125">
        <v>874.66</v>
      </c>
      <c r="J125">
        <v>4</v>
      </c>
      <c r="K125" s="34">
        <v>55.33</v>
      </c>
      <c r="L125">
        <v>34.64</v>
      </c>
      <c r="M125">
        <v>20.69</v>
      </c>
      <c r="N125">
        <v>37.39</v>
      </c>
      <c r="O125">
        <v>0</v>
      </c>
      <c r="P125">
        <v>0</v>
      </c>
      <c r="Q125">
        <v>0</v>
      </c>
      <c r="R125">
        <v>5.7</v>
      </c>
      <c r="S125" t="s">
        <v>1105</v>
      </c>
      <c r="T125" s="38" t="str">
        <f>VLOOKUP(Tabela5[[#This Row],[CÓDIGO]],[1]fornnecedor!$A:$G,7,0)</f>
        <v xml:space="preserve">DISCOS / LIXAS / ABRASIVOS </v>
      </c>
    </row>
    <row r="126" spans="1:20" x14ac:dyDescent="0.3">
      <c r="A126" t="s">
        <v>5312</v>
      </c>
      <c r="B126">
        <v>85457</v>
      </c>
      <c r="C126" t="s">
        <v>3541</v>
      </c>
      <c r="D126" s="38" t="str">
        <f>VLOOKUP(Tabela5[[#This Row],[CÓDIGO]],[1]fornnecedor!$A:$C,3,0)</f>
        <v>NORTON</v>
      </c>
      <c r="E126" t="str">
        <f>VLOOKUP(Tabela5[[#This Row],[MARCA]],[1]fornnecedor!$C:$E,3,0)</f>
        <v>SAINT- GOBAIN DO BRASIL PROD. IND. E CONSTR. LTDA</v>
      </c>
      <c r="G126" t="s">
        <v>24</v>
      </c>
      <c r="H126">
        <v>78</v>
      </c>
      <c r="I126">
        <v>202.02</v>
      </c>
      <c r="J126">
        <v>10</v>
      </c>
      <c r="K126" s="34">
        <v>48</v>
      </c>
      <c r="L126">
        <v>25.9</v>
      </c>
      <c r="M126">
        <v>22.1</v>
      </c>
      <c r="N126">
        <v>46.04</v>
      </c>
      <c r="O126">
        <v>0</v>
      </c>
      <c r="P126">
        <v>0</v>
      </c>
      <c r="Q126">
        <v>0</v>
      </c>
      <c r="R126">
        <v>5.7</v>
      </c>
      <c r="S126" t="s">
        <v>1105</v>
      </c>
      <c r="T126" s="38" t="str">
        <f>VLOOKUP(Tabela5[[#This Row],[CÓDIGO]],[1]fornnecedor!$A:$G,7,0)</f>
        <v>LIXA FERRO</v>
      </c>
    </row>
    <row r="127" spans="1:20" x14ac:dyDescent="0.3">
      <c r="A127" t="s">
        <v>5312</v>
      </c>
      <c r="B127">
        <v>22998</v>
      </c>
      <c r="C127" t="s">
        <v>63</v>
      </c>
      <c r="D127" s="38" t="str">
        <f>VLOOKUP(Tabela5[[#This Row],[CÓDIGO]],[1]fornnecedor!$A:$C,3,0)</f>
        <v>NORTON</v>
      </c>
      <c r="E127" t="str">
        <f>VLOOKUP(Tabela5[[#This Row],[MARCA]],[1]fornnecedor!$C:$E,3,0)</f>
        <v>SAINT- GOBAIN DO BRASIL PROD. IND. E CONSTR. LTDA</v>
      </c>
      <c r="G127" t="s">
        <v>24</v>
      </c>
      <c r="H127">
        <v>46</v>
      </c>
      <c r="I127" s="3">
        <v>1181.74</v>
      </c>
      <c r="J127">
        <v>1</v>
      </c>
      <c r="K127" s="34">
        <v>37.79</v>
      </c>
      <c r="L127">
        <v>25.69</v>
      </c>
      <c r="M127">
        <v>12.1</v>
      </c>
      <c r="N127">
        <v>32.020000000000003</v>
      </c>
      <c r="O127">
        <v>0</v>
      </c>
      <c r="P127">
        <v>0</v>
      </c>
      <c r="Q127">
        <v>0</v>
      </c>
      <c r="R127">
        <v>5.7</v>
      </c>
      <c r="S127" t="s">
        <v>1105</v>
      </c>
      <c r="T127" s="38" t="str">
        <f>VLOOKUP(Tabela5[[#This Row],[CÓDIGO]],[1]fornnecedor!$A:$G,7,0)</f>
        <v>MASSA DE POLIR</v>
      </c>
    </row>
    <row r="128" spans="1:20" x14ac:dyDescent="0.3">
      <c r="A128" t="s">
        <v>5312</v>
      </c>
      <c r="B128">
        <v>84456</v>
      </c>
      <c r="C128" t="s">
        <v>3572</v>
      </c>
      <c r="D128" s="38" t="str">
        <f>VLOOKUP(Tabela5[[#This Row],[CÓDIGO]],[1]fornnecedor!$A:$C,3,0)</f>
        <v>NORTON</v>
      </c>
      <c r="E128" t="str">
        <f>VLOOKUP(Tabela5[[#This Row],[MARCA]],[1]fornnecedor!$C:$E,3,0)</f>
        <v>SAINT- GOBAIN DO BRASIL PROD. IND. E CONSTR. LTDA</v>
      </c>
      <c r="G128" t="s">
        <v>24</v>
      </c>
      <c r="H128">
        <v>81</v>
      </c>
      <c r="I128">
        <v>167.67</v>
      </c>
      <c r="J128">
        <v>9</v>
      </c>
      <c r="K128" s="34">
        <v>36</v>
      </c>
      <c r="L128">
        <v>18.63</v>
      </c>
      <c r="M128">
        <v>17.37</v>
      </c>
      <c r="N128">
        <v>48.25</v>
      </c>
      <c r="O128">
        <v>0</v>
      </c>
      <c r="P128">
        <v>0</v>
      </c>
      <c r="Q128">
        <v>0</v>
      </c>
      <c r="R128">
        <v>5.71</v>
      </c>
      <c r="S128" t="s">
        <v>1105</v>
      </c>
      <c r="T128" s="38" t="str">
        <f>VLOOKUP(Tabela5[[#This Row],[CÓDIGO]],[1]fornnecedor!$A:$G,7,0)</f>
        <v xml:space="preserve">DISCOS / LIXAS / ABRASIVOS </v>
      </c>
    </row>
    <row r="129" spans="1:20" x14ac:dyDescent="0.3">
      <c r="A129" t="s">
        <v>5312</v>
      </c>
      <c r="B129">
        <v>85259</v>
      </c>
      <c r="C129" t="s">
        <v>4930</v>
      </c>
      <c r="D129" s="38" t="str">
        <f>VLOOKUP(Tabela5[[#This Row],[CÓDIGO]],[1]fornnecedor!$A:$C,3,0)</f>
        <v>NORTON</v>
      </c>
      <c r="E129" t="str">
        <f>VLOOKUP(Tabela5[[#This Row],[MARCA]],[1]fornnecedor!$C:$E,3,0)</f>
        <v>SAINT- GOBAIN DO BRASIL PROD. IND. E CONSTR. LTDA</v>
      </c>
      <c r="G129" t="s">
        <v>24</v>
      </c>
      <c r="H129">
        <v>417</v>
      </c>
      <c r="I129" s="3">
        <v>1914.03</v>
      </c>
      <c r="J129">
        <v>5</v>
      </c>
      <c r="K129" s="34">
        <v>33.36</v>
      </c>
      <c r="L129">
        <v>22.95</v>
      </c>
      <c r="M129">
        <v>10.41</v>
      </c>
      <c r="N129">
        <v>31.21</v>
      </c>
      <c r="O129">
        <v>0</v>
      </c>
      <c r="P129">
        <v>0</v>
      </c>
      <c r="Q129">
        <v>0</v>
      </c>
      <c r="R129">
        <v>5.71</v>
      </c>
      <c r="S129" t="s">
        <v>1105</v>
      </c>
      <c r="T129" s="38" t="str">
        <f>VLOOKUP(Tabela5[[#This Row],[CÓDIGO]],[1]fornnecedor!$A:$G,7,0)</f>
        <v xml:space="preserve">DISCOS / LIXAS / ABRASIVOS </v>
      </c>
    </row>
    <row r="130" spans="1:20" x14ac:dyDescent="0.3">
      <c r="A130" t="s">
        <v>5312</v>
      </c>
      <c r="B130">
        <v>20178</v>
      </c>
      <c r="C130" t="s">
        <v>4149</v>
      </c>
      <c r="D130" s="38" t="str">
        <f>VLOOKUP(Tabela5[[#This Row],[CÓDIGO]],[1]fornnecedor!$A:$C,3,0)</f>
        <v>NORTON</v>
      </c>
      <c r="E130" t="str">
        <f>VLOOKUP(Tabela5[[#This Row],[MARCA]],[1]fornnecedor!$C:$E,3,0)</f>
        <v>SAINT- GOBAIN DO BRASIL PROD. IND. E CONSTR. LTDA</v>
      </c>
      <c r="G130" t="s">
        <v>64</v>
      </c>
      <c r="H130">
        <v>420</v>
      </c>
      <c r="I130">
        <v>491.4</v>
      </c>
      <c r="J130">
        <v>8</v>
      </c>
      <c r="K130" s="34">
        <v>24.22</v>
      </c>
      <c r="L130">
        <v>9.36</v>
      </c>
      <c r="M130">
        <v>14.86</v>
      </c>
      <c r="N130">
        <v>61.35</v>
      </c>
      <c r="O130">
        <v>0</v>
      </c>
      <c r="P130">
        <v>0</v>
      </c>
      <c r="Q130">
        <v>0</v>
      </c>
      <c r="R130">
        <v>5.71</v>
      </c>
      <c r="S130" t="s">
        <v>1105</v>
      </c>
      <c r="T130" s="38" t="str">
        <f>VLOOKUP(Tabela5[[#This Row],[CÓDIGO]],[1]fornnecedor!$A:$G,7,0)</f>
        <v>LIXA DÁGUA</v>
      </c>
    </row>
    <row r="131" spans="1:20" x14ac:dyDescent="0.3">
      <c r="A131" t="s">
        <v>5312</v>
      </c>
      <c r="B131">
        <v>23683</v>
      </c>
      <c r="C131" t="s">
        <v>50</v>
      </c>
      <c r="D131" s="38" t="str">
        <f>VLOOKUP(Tabela5[[#This Row],[CÓDIGO]],[1]fornnecedor!$A:$C,3,0)</f>
        <v>NORTON</v>
      </c>
      <c r="E131" t="str">
        <f>VLOOKUP(Tabela5[[#This Row],[MARCA]],[1]fornnecedor!$C:$E,3,0)</f>
        <v>SAINT- GOBAIN DO BRASIL PROD. IND. E CONSTR. LTDA</v>
      </c>
      <c r="G131" t="s">
        <v>24</v>
      </c>
      <c r="H131">
        <v>25</v>
      </c>
      <c r="I131">
        <v>317.75</v>
      </c>
      <c r="J131">
        <v>1</v>
      </c>
      <c r="K131" s="34">
        <v>23.01</v>
      </c>
      <c r="L131">
        <v>12.78</v>
      </c>
      <c r="M131">
        <v>10.23</v>
      </c>
      <c r="N131">
        <v>44.46</v>
      </c>
      <c r="O131">
        <v>0</v>
      </c>
      <c r="P131">
        <v>0</v>
      </c>
      <c r="Q131">
        <v>0</v>
      </c>
      <c r="R131">
        <v>5.71</v>
      </c>
      <c r="S131" t="s">
        <v>1105</v>
      </c>
      <c r="T131" s="38" t="str">
        <f>VLOOKUP(Tabela5[[#This Row],[CÓDIGO]],[1]fornnecedor!$A:$G,7,0)</f>
        <v xml:space="preserve">OUTROS DISCOS </v>
      </c>
    </row>
    <row r="132" spans="1:20" x14ac:dyDescent="0.3">
      <c r="A132" t="s">
        <v>5312</v>
      </c>
      <c r="B132">
        <v>23919</v>
      </c>
      <c r="C132" t="s">
        <v>3162</v>
      </c>
      <c r="D132" s="38" t="str">
        <f>VLOOKUP(Tabela5[[#This Row],[CÓDIGO]],[1]fornnecedor!$A:$C,3,0)</f>
        <v>NORTON</v>
      </c>
      <c r="E132" t="str">
        <f>VLOOKUP(Tabela5[[#This Row],[MARCA]],[1]fornnecedor!$C:$E,3,0)</f>
        <v>SAINT- GOBAIN DO BRASIL PROD. IND. E CONSTR. LTDA</v>
      </c>
      <c r="G132" t="s">
        <v>24</v>
      </c>
      <c r="H132">
        <v>26</v>
      </c>
      <c r="I132">
        <v>96.98</v>
      </c>
      <c r="J132">
        <v>2</v>
      </c>
      <c r="K132" s="34">
        <v>21.8</v>
      </c>
      <c r="L132">
        <v>7.46</v>
      </c>
      <c r="M132">
        <v>14.34</v>
      </c>
      <c r="N132">
        <v>65.78</v>
      </c>
      <c r="O132">
        <v>0</v>
      </c>
      <c r="P132">
        <v>0</v>
      </c>
      <c r="Q132">
        <v>0</v>
      </c>
      <c r="R132">
        <v>5.71</v>
      </c>
      <c r="S132" t="s">
        <v>1105</v>
      </c>
      <c r="T132" s="38" t="str">
        <f>VLOOKUP(Tabela5[[#This Row],[CÓDIGO]],[1]fornnecedor!$A:$G,7,0)</f>
        <v xml:space="preserve">OUTROS DISCOS </v>
      </c>
    </row>
    <row r="133" spans="1:20" x14ac:dyDescent="0.3">
      <c r="A133" t="s">
        <v>5312</v>
      </c>
      <c r="B133">
        <v>20081</v>
      </c>
      <c r="C133" t="s">
        <v>2864</v>
      </c>
      <c r="D133" s="38" t="str">
        <f>VLOOKUP(Tabela5[[#This Row],[CÓDIGO]],[1]fornnecedor!$A:$C,3,0)</f>
        <v>NORTON</v>
      </c>
      <c r="E133" t="str">
        <f>VLOOKUP(Tabela5[[#This Row],[MARCA]],[1]fornnecedor!$C:$E,3,0)</f>
        <v>SAINT- GOBAIN DO BRASIL PROD. IND. E CONSTR. LTDA</v>
      </c>
      <c r="G133" t="s">
        <v>24</v>
      </c>
      <c r="H133">
        <v>5</v>
      </c>
      <c r="I133">
        <v>17.649999999999999</v>
      </c>
      <c r="J133">
        <v>3</v>
      </c>
      <c r="K133" s="34">
        <v>15.36</v>
      </c>
      <c r="L133">
        <v>10.59</v>
      </c>
      <c r="M133">
        <v>4.7699999999999996</v>
      </c>
      <c r="N133">
        <v>31.05</v>
      </c>
      <c r="O133">
        <v>0</v>
      </c>
      <c r="P133">
        <v>0</v>
      </c>
      <c r="Q133">
        <v>0</v>
      </c>
      <c r="R133">
        <v>5.71</v>
      </c>
      <c r="S133" t="s">
        <v>1105</v>
      </c>
      <c r="T133" s="38" t="str">
        <f>VLOOKUP(Tabela5[[#This Row],[CÓDIGO]],[1]fornnecedor!$A:$G,7,0)</f>
        <v xml:space="preserve">OUTROS DISCOS </v>
      </c>
    </row>
    <row r="134" spans="1:20" x14ac:dyDescent="0.3">
      <c r="A134" t="s">
        <v>5312</v>
      </c>
      <c r="B134">
        <v>10257</v>
      </c>
      <c r="C134" t="s">
        <v>2863</v>
      </c>
      <c r="D134" s="38" t="str">
        <f>VLOOKUP(Tabela5[[#This Row],[CÓDIGO]],[1]fornnecedor!$A:$C,3,0)</f>
        <v>NORTON</v>
      </c>
      <c r="E134" t="str">
        <f>VLOOKUP(Tabela5[[#This Row],[MARCA]],[1]fornnecedor!$C:$E,3,0)</f>
        <v>SAINT- GOBAIN DO BRASIL PROD. IND. E CONSTR. LTDA</v>
      </c>
      <c r="G134" t="s">
        <v>24</v>
      </c>
      <c r="H134">
        <v>-2</v>
      </c>
      <c r="I134">
        <v>-3.94</v>
      </c>
      <c r="J134">
        <v>4</v>
      </c>
      <c r="K134" s="34">
        <v>14.8</v>
      </c>
      <c r="L134">
        <v>7.88</v>
      </c>
      <c r="M134">
        <v>6.92</v>
      </c>
      <c r="N134">
        <v>46.76</v>
      </c>
      <c r="O134">
        <v>0</v>
      </c>
      <c r="P134">
        <v>0</v>
      </c>
      <c r="Q134">
        <v>0</v>
      </c>
      <c r="R134">
        <v>5.71</v>
      </c>
      <c r="S134" t="s">
        <v>1105</v>
      </c>
      <c r="T134" s="38" t="str">
        <f>VLOOKUP(Tabela5[[#This Row],[CÓDIGO]],[1]fornnecedor!$A:$G,7,0)</f>
        <v>LIXA FERRO</v>
      </c>
    </row>
    <row r="135" spans="1:20" x14ac:dyDescent="0.3">
      <c r="A135" t="s">
        <v>5312</v>
      </c>
      <c r="B135">
        <v>20177</v>
      </c>
      <c r="C135" t="s">
        <v>4326</v>
      </c>
      <c r="D135" s="38" t="str">
        <f>VLOOKUP(Tabela5[[#This Row],[CÓDIGO]],[1]fornnecedor!$A:$C,3,0)</f>
        <v>NORTON</v>
      </c>
      <c r="E135" t="str">
        <f>VLOOKUP(Tabela5[[#This Row],[MARCA]],[1]fornnecedor!$C:$E,3,0)</f>
        <v>SAINT- GOBAIN DO BRASIL PROD. IND. E CONSTR. LTDA</v>
      </c>
      <c r="G135" t="s">
        <v>24</v>
      </c>
      <c r="H135">
        <v>451</v>
      </c>
      <c r="I135">
        <v>635.91</v>
      </c>
      <c r="J135">
        <v>2</v>
      </c>
      <c r="K135" s="34">
        <v>9</v>
      </c>
      <c r="L135">
        <v>2.82</v>
      </c>
      <c r="M135">
        <v>6.18</v>
      </c>
      <c r="N135">
        <v>68.67</v>
      </c>
      <c r="O135">
        <v>0</v>
      </c>
      <c r="P135">
        <v>0</v>
      </c>
      <c r="Q135">
        <v>0</v>
      </c>
      <c r="R135">
        <v>5.71</v>
      </c>
      <c r="S135" t="s">
        <v>1105</v>
      </c>
      <c r="T135" s="38" t="str">
        <f>VLOOKUP(Tabela5[[#This Row],[CÓDIGO]],[1]fornnecedor!$A:$G,7,0)</f>
        <v>LIXA DÁGUA</v>
      </c>
    </row>
    <row r="136" spans="1:20" x14ac:dyDescent="0.3">
      <c r="A136" t="s">
        <v>5312</v>
      </c>
      <c r="B136">
        <v>23268</v>
      </c>
      <c r="C136" t="s">
        <v>4814</v>
      </c>
      <c r="D136" s="38" t="str">
        <f>VLOOKUP(Tabela5[[#This Row],[CÓDIGO]],[1]fornnecedor!$A:$C,3,0)</f>
        <v>NORTON</v>
      </c>
      <c r="E136" t="str">
        <f>VLOOKUP(Tabela5[[#This Row],[MARCA]],[1]fornnecedor!$C:$E,3,0)</f>
        <v>SAINT- GOBAIN DO BRASIL PROD. IND. E CONSTR. LTDA</v>
      </c>
      <c r="G136" t="s">
        <v>24</v>
      </c>
      <c r="H136">
        <v>392</v>
      </c>
      <c r="I136" s="3">
        <v>1132.8800000000001</v>
      </c>
      <c r="J136">
        <v>1</v>
      </c>
      <c r="K136" s="34">
        <v>6</v>
      </c>
      <c r="L136">
        <v>2.89</v>
      </c>
      <c r="M136">
        <v>3.11</v>
      </c>
      <c r="N136">
        <v>51.83</v>
      </c>
      <c r="O136">
        <v>0</v>
      </c>
      <c r="P136">
        <v>0</v>
      </c>
      <c r="Q136">
        <v>0</v>
      </c>
      <c r="R136">
        <v>5.71</v>
      </c>
      <c r="S136" t="s">
        <v>1105</v>
      </c>
      <c r="T136" s="38" t="str">
        <f>VLOOKUP(Tabela5[[#This Row],[CÓDIGO]],[1]fornnecedor!$A:$G,7,0)</f>
        <v xml:space="preserve">DISCOS / LIXAS / ABRASIVOS </v>
      </c>
    </row>
    <row r="137" spans="1:20" x14ac:dyDescent="0.3">
      <c r="A137" t="s">
        <v>5312</v>
      </c>
      <c r="B137">
        <v>20174</v>
      </c>
      <c r="C137" t="s">
        <v>2902</v>
      </c>
      <c r="D137" s="38" t="str">
        <f>VLOOKUP(Tabela5[[#This Row],[CÓDIGO]],[1]fornnecedor!$A:$C,3,0)</f>
        <v>NORTON</v>
      </c>
      <c r="E137" t="str">
        <f>VLOOKUP(Tabela5[[#This Row],[MARCA]],[1]fornnecedor!$C:$E,3,0)</f>
        <v>SAINT- GOBAIN DO BRASIL PROD. IND. E CONSTR. LTDA</v>
      </c>
      <c r="G137" t="s">
        <v>24</v>
      </c>
      <c r="H137">
        <v>55</v>
      </c>
      <c r="I137">
        <v>39.6</v>
      </c>
      <c r="J137">
        <v>3</v>
      </c>
      <c r="K137" s="34">
        <v>4.5599999999999996</v>
      </c>
      <c r="L137">
        <v>2.16</v>
      </c>
      <c r="M137">
        <v>2.4</v>
      </c>
      <c r="N137">
        <v>52.63</v>
      </c>
      <c r="O137">
        <v>0</v>
      </c>
      <c r="P137">
        <v>0</v>
      </c>
      <c r="Q137">
        <v>0</v>
      </c>
      <c r="R137">
        <v>5.71</v>
      </c>
      <c r="S137" t="s">
        <v>1105</v>
      </c>
      <c r="T137" s="38" t="str">
        <f>VLOOKUP(Tabela5[[#This Row],[CÓDIGO]],[1]fornnecedor!$A:$G,7,0)</f>
        <v>LIXA DÁGUA</v>
      </c>
    </row>
    <row r="138" spans="1:20" x14ac:dyDescent="0.3">
      <c r="A138" t="s">
        <v>5312</v>
      </c>
      <c r="B138">
        <v>20633</v>
      </c>
      <c r="C138" t="s">
        <v>2828</v>
      </c>
      <c r="D138" s="38" t="str">
        <f>VLOOKUP(Tabela5[[#This Row],[CÓDIGO]],[1]fornnecedor!$A:$C,3,0)</f>
        <v>NORTON</v>
      </c>
      <c r="E138" t="str">
        <f>VLOOKUP(Tabela5[[#This Row],[MARCA]],[1]fornnecedor!$C:$E,3,0)</f>
        <v>SAINT- GOBAIN DO BRASIL PROD. IND. E CONSTR. LTDA</v>
      </c>
      <c r="G138" t="s">
        <v>24</v>
      </c>
      <c r="H138">
        <v>14</v>
      </c>
      <c r="I138">
        <v>10.08</v>
      </c>
      <c r="J138">
        <v>1</v>
      </c>
      <c r="K138" s="34">
        <v>2</v>
      </c>
      <c r="L138">
        <v>0.72</v>
      </c>
      <c r="M138">
        <v>1.28</v>
      </c>
      <c r="N138">
        <v>64</v>
      </c>
      <c r="O138">
        <v>0</v>
      </c>
      <c r="P138">
        <v>0</v>
      </c>
      <c r="Q138">
        <v>0</v>
      </c>
      <c r="R138">
        <v>5.71</v>
      </c>
      <c r="S138" t="s">
        <v>1105</v>
      </c>
      <c r="T138" s="38" t="str">
        <f>VLOOKUP(Tabela5[[#This Row],[CÓDIGO]],[1]fornnecedor!$A:$G,7,0)</f>
        <v>LIXA DÁGUA</v>
      </c>
    </row>
    <row r="139" spans="1:20" x14ac:dyDescent="0.3">
      <c r="A139" t="s">
        <v>5312</v>
      </c>
      <c r="B139">
        <v>85559</v>
      </c>
      <c r="C139" t="s">
        <v>4493</v>
      </c>
      <c r="D139" s="38" t="str">
        <f>VLOOKUP(Tabela5[[#This Row],[CÓDIGO]],[1]fornnecedor!$A:$C,3,0)</f>
        <v>NORTON</v>
      </c>
      <c r="E139" t="str">
        <f>VLOOKUP(Tabela5[[#This Row],[MARCA]],[1]fornnecedor!$C:$E,3,0)</f>
        <v>SAINT- GOBAIN DO BRASIL PROD. IND. E CONSTR. LTDA</v>
      </c>
      <c r="G139" t="s">
        <v>24</v>
      </c>
      <c r="H139">
        <v>174</v>
      </c>
      <c r="I139">
        <v>772.56</v>
      </c>
      <c r="J139">
        <v>-7</v>
      </c>
      <c r="K139" s="34">
        <v>-48.16</v>
      </c>
      <c r="L139">
        <v>-31.08</v>
      </c>
      <c r="M139">
        <v>-17.079999999999998</v>
      </c>
      <c r="N139">
        <v>35.47</v>
      </c>
      <c r="O139">
        <v>0</v>
      </c>
      <c r="P139">
        <v>0</v>
      </c>
      <c r="Q139">
        <v>0</v>
      </c>
      <c r="R139">
        <v>5.71</v>
      </c>
      <c r="S139" t="s">
        <v>1105</v>
      </c>
      <c r="T139" s="38" t="str">
        <f>VLOOKUP(Tabela5[[#This Row],[CÓDIGO]],[1]fornnecedor!$A:$G,7,0)</f>
        <v xml:space="preserve">OUTROS DISCOS </v>
      </c>
    </row>
    <row r="140" spans="1:20" x14ac:dyDescent="0.3">
      <c r="A140" t="s">
        <v>5310</v>
      </c>
      <c r="B140">
        <v>21082</v>
      </c>
      <c r="C140" t="s">
        <v>5311</v>
      </c>
      <c r="D140" s="38" t="str">
        <f>VLOOKUP(Tabela5[[#This Row],[CÓDIGO]],[1]fornnecedor!$A:$C,3,0)</f>
        <v>MEGUIARS</v>
      </c>
      <c r="E140" t="str">
        <f>VLOOKUP(Tabela5[[#This Row],[MARCA]],[1]fornnecedor!$C:$E,3,0)</f>
        <v>MAXI RUBBER INDUSTRIAS QUIMICAS LTDA</v>
      </c>
      <c r="G140" t="s">
        <v>24</v>
      </c>
      <c r="H140">
        <v>0</v>
      </c>
      <c r="I140">
        <v>0</v>
      </c>
      <c r="J140">
        <v>1</v>
      </c>
      <c r="K140" s="34">
        <v>157.16999999999999</v>
      </c>
      <c r="L140">
        <v>102.58</v>
      </c>
      <c r="M140">
        <v>54.59</v>
      </c>
      <c r="N140">
        <v>34.729999999999997</v>
      </c>
      <c r="O140">
        <v>0</v>
      </c>
      <c r="P140">
        <v>0</v>
      </c>
      <c r="Q140">
        <v>0.01</v>
      </c>
      <c r="R140">
        <v>5.72</v>
      </c>
      <c r="S140" t="s">
        <v>1105</v>
      </c>
      <c r="T140" s="38" t="str">
        <f>VLOOKUP(Tabela5[[#This Row],[CÓDIGO]],[1]fornnecedor!$A:$G,7,0)</f>
        <v>CERA  / LIMPEZA /  POLIMENTO VEICULAR</v>
      </c>
    </row>
    <row r="141" spans="1:20" x14ac:dyDescent="0.3">
      <c r="A141" t="s">
        <v>5310</v>
      </c>
      <c r="B141">
        <v>10391</v>
      </c>
      <c r="C141" t="s">
        <v>3261</v>
      </c>
      <c r="D141" s="38" t="str">
        <f>VLOOKUP(Tabela5[[#This Row],[CÓDIGO]],[1]fornnecedor!$A:$C,3,0)</f>
        <v>MAXI RUBBER</v>
      </c>
      <c r="E141" t="str">
        <f>VLOOKUP(Tabela5[[#This Row],[MARCA]],[1]fornnecedor!$C:$E,3,0)</f>
        <v>MAXI RUBBER INDUSTRIAS QUIMICAS LTDA</v>
      </c>
      <c r="G141" t="s">
        <v>24</v>
      </c>
      <c r="H141">
        <v>15</v>
      </c>
      <c r="I141">
        <v>395.25</v>
      </c>
      <c r="J141">
        <v>2</v>
      </c>
      <c r="K141" s="34">
        <v>94</v>
      </c>
      <c r="L141">
        <v>48.54</v>
      </c>
      <c r="M141">
        <v>45.46</v>
      </c>
      <c r="N141">
        <v>48.36</v>
      </c>
      <c r="O141">
        <v>0</v>
      </c>
      <c r="P141">
        <v>0</v>
      </c>
      <c r="Q141">
        <v>0</v>
      </c>
      <c r="R141">
        <v>5.72</v>
      </c>
      <c r="S141" t="s">
        <v>1105</v>
      </c>
      <c r="T141" s="38" t="str">
        <f>VLOOKUP(Tabela5[[#This Row],[CÓDIGO]],[1]fornnecedor!$A:$G,7,0)</f>
        <v>COLA INST./ ADESIVOS COLANTES</v>
      </c>
    </row>
    <row r="142" spans="1:20" x14ac:dyDescent="0.3">
      <c r="A142" t="s">
        <v>5307</v>
      </c>
      <c r="B142">
        <v>20817</v>
      </c>
      <c r="C142" t="s">
        <v>98</v>
      </c>
      <c r="D142" s="38" t="str">
        <f>VLOOKUP(Tabela5[[#This Row],[CÓDIGO]],[1]fornnecedor!$A:$C,3,0)</f>
        <v>AUTO AMERICA</v>
      </c>
      <c r="E142" t="str">
        <f>VLOOKUP(Tabela5[[#This Row],[MARCA]],[1]fornnecedor!$C:$E,3,0)</f>
        <v>AUTOAMERICA IMP.EXP. DE PROD. AUTO. LTDA</v>
      </c>
      <c r="G142" t="s">
        <v>24</v>
      </c>
      <c r="H142">
        <v>499</v>
      </c>
      <c r="I142" s="3">
        <v>9291.3799999999992</v>
      </c>
      <c r="J142">
        <v>439</v>
      </c>
      <c r="K142" s="34">
        <v>12090.6</v>
      </c>
      <c r="L142" s="3">
        <v>8174.18</v>
      </c>
      <c r="M142" s="3">
        <v>3916.42</v>
      </c>
      <c r="N142">
        <v>32.39</v>
      </c>
      <c r="O142">
        <v>0</v>
      </c>
      <c r="P142">
        <v>0</v>
      </c>
      <c r="Q142">
        <v>0.49</v>
      </c>
      <c r="R142">
        <v>6.22</v>
      </c>
      <c r="S142" t="s">
        <v>1105</v>
      </c>
      <c r="T142" s="38" t="str">
        <f>VLOOKUP(Tabela5[[#This Row],[CÓDIGO]],[1]fornnecedor!$A:$G,7,0)</f>
        <v>MASSA DE POLIR</v>
      </c>
    </row>
    <row r="143" spans="1:20" x14ac:dyDescent="0.3">
      <c r="A143" t="s">
        <v>5307</v>
      </c>
      <c r="B143">
        <v>86995</v>
      </c>
      <c r="C143" t="s">
        <v>5309</v>
      </c>
      <c r="D143" s="38" t="str">
        <f>VLOOKUP(Tabela5[[#This Row],[CÓDIGO]],[1]fornnecedor!$A:$C,3,0)</f>
        <v>AUTO AMERICA</v>
      </c>
      <c r="E143" t="str">
        <f>VLOOKUP(Tabela5[[#This Row],[MARCA]],[1]fornnecedor!$C:$E,3,0)</f>
        <v>AUTOAMERICA IMP.EXP. DE PROD. AUTO. LTDA</v>
      </c>
      <c r="G143" t="s">
        <v>24</v>
      </c>
      <c r="H143">
        <v>285</v>
      </c>
      <c r="I143" s="3">
        <v>1661.55</v>
      </c>
      <c r="J143">
        <v>478</v>
      </c>
      <c r="K143" s="34">
        <v>5763</v>
      </c>
      <c r="L143" s="3">
        <v>2786.74</v>
      </c>
      <c r="M143" s="3">
        <v>2976.26</v>
      </c>
      <c r="N143">
        <v>51.64</v>
      </c>
      <c r="O143">
        <v>0</v>
      </c>
      <c r="P143">
        <v>0</v>
      </c>
      <c r="Q143">
        <v>0.24</v>
      </c>
      <c r="R143">
        <v>6.45</v>
      </c>
      <c r="S143" t="s">
        <v>1105</v>
      </c>
      <c r="T143" s="38" t="str">
        <f>VLOOKUP(Tabela5[[#This Row],[CÓDIGO]],[1]fornnecedor!$A:$G,7,0)</f>
        <v>FLANELAS / PANOS</v>
      </c>
    </row>
    <row r="144" spans="1:20" x14ac:dyDescent="0.3">
      <c r="A144" t="s">
        <v>5307</v>
      </c>
      <c r="B144">
        <v>23287</v>
      </c>
      <c r="C144" t="s">
        <v>100</v>
      </c>
      <c r="D144" s="38" t="str">
        <f>VLOOKUP(Tabela5[[#This Row],[CÓDIGO]],[1]fornnecedor!$A:$C,3,0)</f>
        <v>AUTO AMERICA</v>
      </c>
      <c r="E144" t="str">
        <f>VLOOKUP(Tabela5[[#This Row],[MARCA]],[1]fornnecedor!$C:$E,3,0)</f>
        <v>AUTOAMERICA IMP.EXP. DE PROD. AUTO. LTDA</v>
      </c>
      <c r="G144" t="s">
        <v>24</v>
      </c>
      <c r="H144">
        <v>40</v>
      </c>
      <c r="I144" s="3">
        <v>1214</v>
      </c>
      <c r="J144">
        <v>51</v>
      </c>
      <c r="K144" s="34">
        <v>2902.08</v>
      </c>
      <c r="L144" s="3">
        <v>1547.85</v>
      </c>
      <c r="M144" s="3">
        <v>1354.23</v>
      </c>
      <c r="N144">
        <v>46.66</v>
      </c>
      <c r="O144">
        <v>0</v>
      </c>
      <c r="P144">
        <v>0</v>
      </c>
      <c r="Q144">
        <v>0.12</v>
      </c>
      <c r="R144">
        <v>6.57</v>
      </c>
      <c r="S144" t="s">
        <v>1105</v>
      </c>
      <c r="T144" s="38" t="str">
        <f>VLOOKUP(Tabela5[[#This Row],[CÓDIGO]],[1]fornnecedor!$A:$G,7,0)</f>
        <v>CERA  / LIMPEZA /  POLIMENTO VEICULAR</v>
      </c>
    </row>
    <row r="145" spans="1:20" x14ac:dyDescent="0.3">
      <c r="A145" t="s">
        <v>5307</v>
      </c>
      <c r="B145">
        <v>21321</v>
      </c>
      <c r="C145" t="s">
        <v>99</v>
      </c>
      <c r="D145" s="38" t="str">
        <f>VLOOKUP(Tabela5[[#This Row],[CÓDIGO]],[1]fornnecedor!$A:$C,3,0)</f>
        <v>AUTO AMERICA</v>
      </c>
      <c r="E145" t="str">
        <f>VLOOKUP(Tabela5[[#This Row],[MARCA]],[1]fornnecedor!$C:$E,3,0)</f>
        <v>AUTOAMERICA IMP.EXP. DE PROD. AUTO. LTDA</v>
      </c>
      <c r="G145" t="s">
        <v>24</v>
      </c>
      <c r="H145">
        <v>478</v>
      </c>
      <c r="I145" s="3">
        <v>7342.08</v>
      </c>
      <c r="J145">
        <v>96</v>
      </c>
      <c r="K145" s="34">
        <v>2587.7800000000002</v>
      </c>
      <c r="L145" s="3">
        <v>1474.56</v>
      </c>
      <c r="M145" s="3">
        <v>1113.22</v>
      </c>
      <c r="N145">
        <v>43.02</v>
      </c>
      <c r="O145">
        <v>0</v>
      </c>
      <c r="P145">
        <v>0</v>
      </c>
      <c r="Q145">
        <v>0.11</v>
      </c>
      <c r="R145">
        <v>6.68</v>
      </c>
      <c r="S145" t="s">
        <v>1105</v>
      </c>
      <c r="T145" s="38" t="str">
        <f>VLOOKUP(Tabela5[[#This Row],[CÓDIGO]],[1]fornnecedor!$A:$G,7,0)</f>
        <v>CERA  / LIMPEZA /  POLIMENTO VEICULAR</v>
      </c>
    </row>
    <row r="146" spans="1:20" x14ac:dyDescent="0.3">
      <c r="A146" t="s">
        <v>5307</v>
      </c>
      <c r="B146">
        <v>23364</v>
      </c>
      <c r="C146" t="s">
        <v>5308</v>
      </c>
      <c r="D146" s="38" t="str">
        <f>VLOOKUP(Tabela5[[#This Row],[CÓDIGO]],[1]fornnecedor!$A:$C,3,0)</f>
        <v>AUTO AMERICA</v>
      </c>
      <c r="E146" t="str">
        <f>VLOOKUP(Tabela5[[#This Row],[MARCA]],[1]fornnecedor!$C:$E,3,0)</f>
        <v>AUTOAMERICA IMP.EXP. DE PROD. AUTO. LTDA</v>
      </c>
      <c r="G146" t="s">
        <v>24</v>
      </c>
      <c r="H146" s="3">
        <v>1871</v>
      </c>
      <c r="I146" s="3">
        <v>9186.61</v>
      </c>
      <c r="J146">
        <v>169</v>
      </c>
      <c r="K146" s="34">
        <v>1797.9</v>
      </c>
      <c r="L146">
        <v>829.79</v>
      </c>
      <c r="M146">
        <v>968.11</v>
      </c>
      <c r="N146">
        <v>53.85</v>
      </c>
      <c r="O146">
        <v>0</v>
      </c>
      <c r="P146">
        <v>0</v>
      </c>
      <c r="Q146">
        <v>7.0000000000000007E-2</v>
      </c>
      <c r="R146">
        <v>6.75</v>
      </c>
      <c r="S146" t="s">
        <v>1105</v>
      </c>
      <c r="T146" s="38" t="str">
        <f>VLOOKUP(Tabela5[[#This Row],[CÓDIGO]],[1]fornnecedor!$A:$G,7,0)</f>
        <v>FLANELAS / PANOS</v>
      </c>
    </row>
    <row r="147" spans="1:20" x14ac:dyDescent="0.3">
      <c r="A147" t="s">
        <v>5307</v>
      </c>
      <c r="B147">
        <v>83883</v>
      </c>
      <c r="C147" t="s">
        <v>97</v>
      </c>
      <c r="D147" s="38" t="str">
        <f>VLOOKUP(Tabela5[[#This Row],[CÓDIGO]],[1]fornnecedor!$A:$C,3,0)</f>
        <v>AUTO AMERICA</v>
      </c>
      <c r="E147" t="str">
        <f>VLOOKUP(Tabela5[[#This Row],[MARCA]],[1]fornnecedor!$C:$E,3,0)</f>
        <v>AUTOAMERICA IMP.EXP. DE PROD. AUTO. LTDA</v>
      </c>
      <c r="G147" t="s">
        <v>24</v>
      </c>
      <c r="H147">
        <v>11</v>
      </c>
      <c r="I147">
        <v>357.17</v>
      </c>
      <c r="J147">
        <v>10</v>
      </c>
      <c r="K147" s="34">
        <v>523.67999999999995</v>
      </c>
      <c r="L147">
        <v>324.7</v>
      </c>
      <c r="M147">
        <v>198.98</v>
      </c>
      <c r="N147">
        <v>38</v>
      </c>
      <c r="O147">
        <v>0</v>
      </c>
      <c r="P147">
        <v>0</v>
      </c>
      <c r="Q147">
        <v>0.02</v>
      </c>
      <c r="R147">
        <v>6.77</v>
      </c>
      <c r="S147" t="s">
        <v>1105</v>
      </c>
      <c r="T147" s="38" t="str">
        <f>VLOOKUP(Tabela5[[#This Row],[CÓDIGO]],[1]fornnecedor!$A:$G,7,0)</f>
        <v>CERA  / LIMPEZA /  POLIMENTO VEICULAR</v>
      </c>
    </row>
    <row r="148" spans="1:20" x14ac:dyDescent="0.3">
      <c r="A148" t="s">
        <v>5307</v>
      </c>
      <c r="B148">
        <v>85263</v>
      </c>
      <c r="C148" t="s">
        <v>5676</v>
      </c>
      <c r="D148" s="38" t="str">
        <f>VLOOKUP(Tabela5[[#This Row],[CÓDIGO]],[1]fornnecedor!$A:$C,3,0)</f>
        <v>AUTO AMERICA</v>
      </c>
      <c r="E148" t="str">
        <f>VLOOKUP(Tabela5[[#This Row],[MARCA]],[1]fornnecedor!$C:$E,3,0)</f>
        <v>AUTOAMERICA IMP.EXP. DE PROD. AUTO. LTDA</v>
      </c>
      <c r="G148" t="s">
        <v>24</v>
      </c>
      <c r="H148">
        <v>6</v>
      </c>
      <c r="I148">
        <v>274.14</v>
      </c>
      <c r="J148">
        <v>4</v>
      </c>
      <c r="K148" s="34">
        <v>312.08999999999997</v>
      </c>
      <c r="L148">
        <v>182.76</v>
      </c>
      <c r="M148">
        <v>129.33000000000001</v>
      </c>
      <c r="N148">
        <v>41.44</v>
      </c>
      <c r="O148">
        <v>0</v>
      </c>
      <c r="P148">
        <v>0</v>
      </c>
      <c r="Q148">
        <v>0.01</v>
      </c>
      <c r="R148">
        <v>6.78</v>
      </c>
      <c r="S148" t="s">
        <v>1105</v>
      </c>
      <c r="T148" s="38" t="str">
        <f>VLOOKUP(Tabela5[[#This Row],[CÓDIGO]],[1]fornnecedor!$A:$G,7,0)</f>
        <v>BOINAS PARA POLIMENTO</v>
      </c>
    </row>
    <row r="149" spans="1:20" x14ac:dyDescent="0.3">
      <c r="A149" t="s">
        <v>5307</v>
      </c>
      <c r="B149">
        <v>84446</v>
      </c>
      <c r="C149" t="s">
        <v>4520</v>
      </c>
      <c r="D149" s="38" t="str">
        <f>VLOOKUP(Tabela5[[#This Row],[CÓDIGO]],[1]fornnecedor!$A:$C,3,0)</f>
        <v>AUTO AMERICA</v>
      </c>
      <c r="E149" t="str">
        <f>VLOOKUP(Tabela5[[#This Row],[MARCA]],[1]fornnecedor!$C:$E,3,0)</f>
        <v>AUTOAMERICA IMP.EXP. DE PROD. AUTO. LTDA</v>
      </c>
      <c r="G149" t="s">
        <v>24</v>
      </c>
      <c r="H149">
        <v>17</v>
      </c>
      <c r="I149">
        <v>829.6</v>
      </c>
      <c r="J149">
        <v>2</v>
      </c>
      <c r="K149" s="34">
        <v>162.66999999999999</v>
      </c>
      <c r="L149">
        <v>97.6</v>
      </c>
      <c r="M149">
        <v>65.069999999999993</v>
      </c>
      <c r="N149">
        <v>40</v>
      </c>
      <c r="O149">
        <v>0</v>
      </c>
      <c r="P149">
        <v>0</v>
      </c>
      <c r="Q149">
        <v>0.01</v>
      </c>
      <c r="R149">
        <v>6.79</v>
      </c>
      <c r="S149" t="s">
        <v>1105</v>
      </c>
      <c r="T149" s="38" t="str">
        <f>VLOOKUP(Tabela5[[#This Row],[CÓDIGO]],[1]fornnecedor!$A:$G,7,0)</f>
        <v>CERA  / LIMPEZA /  POLIMENTO VEICULAR</v>
      </c>
    </row>
    <row r="150" spans="1:20" x14ac:dyDescent="0.3">
      <c r="A150" t="s">
        <v>5307</v>
      </c>
      <c r="B150">
        <v>20814</v>
      </c>
      <c r="C150" t="s">
        <v>95</v>
      </c>
      <c r="D150" s="38" t="str">
        <f>VLOOKUP(Tabela5[[#This Row],[CÓDIGO]],[1]fornnecedor!$A:$C,3,0)</f>
        <v>AUTO AMERICA</v>
      </c>
      <c r="E150" t="str">
        <f>VLOOKUP(Tabela5[[#This Row],[MARCA]],[1]fornnecedor!$C:$E,3,0)</f>
        <v>AUTOAMERICA IMP.EXP. DE PROD. AUTO. LTDA</v>
      </c>
      <c r="G150" t="s">
        <v>24</v>
      </c>
      <c r="H150">
        <v>35</v>
      </c>
      <c r="I150">
        <v>207.55</v>
      </c>
      <c r="J150">
        <v>18</v>
      </c>
      <c r="K150" s="34">
        <v>157.02000000000001</v>
      </c>
      <c r="L150">
        <v>106.74</v>
      </c>
      <c r="M150">
        <v>50.28</v>
      </c>
      <c r="N150">
        <v>32.020000000000003</v>
      </c>
      <c r="O150">
        <v>0</v>
      </c>
      <c r="P150">
        <v>0</v>
      </c>
      <c r="Q150">
        <v>0.01</v>
      </c>
      <c r="R150">
        <v>6.8</v>
      </c>
      <c r="S150" t="s">
        <v>1105</v>
      </c>
      <c r="T150" s="38" t="str">
        <f>VLOOKUP(Tabela5[[#This Row],[CÓDIGO]],[1]fornnecedor!$A:$G,7,0)</f>
        <v>APLICADORES / ADAPTADORES / ENGATES / SUPORTES</v>
      </c>
    </row>
    <row r="151" spans="1:20" x14ac:dyDescent="0.3">
      <c r="A151" t="s">
        <v>5307</v>
      </c>
      <c r="B151">
        <v>87052</v>
      </c>
      <c r="C151" t="s">
        <v>4224</v>
      </c>
      <c r="D151" s="38" t="str">
        <f>VLOOKUP(Tabela5[[#This Row],[CÓDIGO]],[1]fornnecedor!$A:$C,3,0)</f>
        <v>AUTO AMERICA</v>
      </c>
      <c r="E151" t="str">
        <f>VLOOKUP(Tabela5[[#This Row],[MARCA]],[1]fornnecedor!$C:$E,3,0)</f>
        <v>AUTOAMERICA IMP.EXP. DE PROD. AUTO. LTDA</v>
      </c>
      <c r="G151" t="s">
        <v>24</v>
      </c>
      <c r="H151">
        <v>9</v>
      </c>
      <c r="I151">
        <v>426.33</v>
      </c>
      <c r="J151">
        <v>2</v>
      </c>
      <c r="K151" s="34">
        <v>145.21</v>
      </c>
      <c r="L151">
        <v>94.74</v>
      </c>
      <c r="M151">
        <v>50.47</v>
      </c>
      <c r="N151">
        <v>34.76</v>
      </c>
      <c r="O151">
        <v>0</v>
      </c>
      <c r="P151">
        <v>0</v>
      </c>
      <c r="Q151">
        <v>0.01</v>
      </c>
      <c r="R151">
        <v>6.8</v>
      </c>
      <c r="S151" t="s">
        <v>1105</v>
      </c>
      <c r="T151" s="38" t="str">
        <f>VLOOKUP(Tabela5[[#This Row],[CÓDIGO]],[1]fornnecedor!$A:$G,7,0)</f>
        <v>CERA  / LIMPEZA /  POLIMENTO VEICULAR</v>
      </c>
    </row>
    <row r="152" spans="1:20" x14ac:dyDescent="0.3">
      <c r="A152" t="s">
        <v>5307</v>
      </c>
      <c r="B152">
        <v>20808</v>
      </c>
      <c r="C152" t="s">
        <v>4023</v>
      </c>
      <c r="D152" s="38" t="str">
        <f>VLOOKUP(Tabela5[[#This Row],[CÓDIGO]],[1]fornnecedor!$A:$C,3,0)</f>
        <v>AUTO AMERICA</v>
      </c>
      <c r="E152" t="str">
        <f>VLOOKUP(Tabela5[[#This Row],[MARCA]],[1]fornnecedor!$C:$E,3,0)</f>
        <v>AUTOAMERICA IMP.EXP. DE PROD. AUTO. LTDA</v>
      </c>
      <c r="G152" t="s">
        <v>24</v>
      </c>
      <c r="H152">
        <v>7</v>
      </c>
      <c r="I152">
        <v>456.54</v>
      </c>
      <c r="J152">
        <v>1</v>
      </c>
      <c r="K152" s="34">
        <v>100</v>
      </c>
      <c r="L152">
        <v>65.22</v>
      </c>
      <c r="M152">
        <v>34.78</v>
      </c>
      <c r="N152">
        <v>34.78</v>
      </c>
      <c r="O152">
        <v>0</v>
      </c>
      <c r="P152">
        <v>0</v>
      </c>
      <c r="Q152">
        <v>0</v>
      </c>
      <c r="R152">
        <v>6.81</v>
      </c>
      <c r="S152" t="s">
        <v>1105</v>
      </c>
      <c r="T152" s="38" t="str">
        <f>VLOOKUP(Tabela5[[#This Row],[CÓDIGO]],[1]fornnecedor!$A:$G,7,0)</f>
        <v>CERA  / LIMPEZA /  POLIMENTO VEICULAR</v>
      </c>
    </row>
    <row r="153" spans="1:20" x14ac:dyDescent="0.3">
      <c r="A153" t="s">
        <v>5307</v>
      </c>
      <c r="B153">
        <v>86934</v>
      </c>
      <c r="C153" t="s">
        <v>3728</v>
      </c>
      <c r="D153" s="38" t="str">
        <f>VLOOKUP(Tabela5[[#This Row],[CÓDIGO]],[1]fornnecedor!$A:$C,3,0)</f>
        <v>AUTO AMERICA</v>
      </c>
      <c r="E153" t="str">
        <f>VLOOKUP(Tabela5[[#This Row],[MARCA]],[1]fornnecedor!$C:$E,3,0)</f>
        <v>AUTOAMERICA IMP.EXP. DE PROD. AUTO. LTDA</v>
      </c>
      <c r="G153" t="s">
        <v>24</v>
      </c>
      <c r="H153">
        <v>13</v>
      </c>
      <c r="I153">
        <v>190.32</v>
      </c>
      <c r="J153">
        <v>2</v>
      </c>
      <c r="K153" s="34">
        <v>62</v>
      </c>
      <c r="L153">
        <v>29.28</v>
      </c>
      <c r="M153">
        <v>32.72</v>
      </c>
      <c r="N153">
        <v>52.77</v>
      </c>
      <c r="O153">
        <v>0</v>
      </c>
      <c r="P153">
        <v>0</v>
      </c>
      <c r="Q153">
        <v>0</v>
      </c>
      <c r="R153">
        <v>6.81</v>
      </c>
      <c r="S153" t="s">
        <v>1105</v>
      </c>
      <c r="T153" s="38" t="str">
        <f>VLOOKUP(Tabela5[[#This Row],[CÓDIGO]],[1]fornnecedor!$A:$G,7,0)</f>
        <v>MASSA DE POLIR</v>
      </c>
    </row>
    <row r="154" spans="1:20" x14ac:dyDescent="0.3">
      <c r="A154" t="s">
        <v>5307</v>
      </c>
      <c r="B154">
        <v>20976</v>
      </c>
      <c r="C154" t="s">
        <v>5306</v>
      </c>
      <c r="D154" s="38" t="str">
        <f>VLOOKUP(Tabela5[[#This Row],[CÓDIGO]],[1]fornnecedor!$A:$C,3,0)</f>
        <v>AUTO AMERICA</v>
      </c>
      <c r="E154" t="str">
        <f>VLOOKUP(Tabela5[[#This Row],[MARCA]],[1]fornnecedor!$C:$E,3,0)</f>
        <v>AUTOAMERICA IMP.EXP. DE PROD. AUTO. LTDA</v>
      </c>
      <c r="G154" t="s">
        <v>24</v>
      </c>
      <c r="H154">
        <v>0</v>
      </c>
      <c r="I154">
        <v>0</v>
      </c>
      <c r="J154">
        <v>1</v>
      </c>
      <c r="K154" s="34">
        <v>45</v>
      </c>
      <c r="L154">
        <v>26.96</v>
      </c>
      <c r="M154">
        <v>18.04</v>
      </c>
      <c r="N154">
        <v>40.090000000000003</v>
      </c>
      <c r="O154">
        <v>0</v>
      </c>
      <c r="P154">
        <v>0</v>
      </c>
      <c r="Q154">
        <v>0</v>
      </c>
      <c r="R154">
        <v>6.81</v>
      </c>
      <c r="S154" t="s">
        <v>1105</v>
      </c>
      <c r="T154" s="38" t="str">
        <f>VLOOKUP(Tabela5[[#This Row],[CÓDIGO]],[1]fornnecedor!$A:$G,7,0)</f>
        <v>FLANELAS / PANOS</v>
      </c>
    </row>
    <row r="155" spans="1:20" x14ac:dyDescent="0.3">
      <c r="A155" t="s">
        <v>5304</v>
      </c>
      <c r="B155">
        <v>23076</v>
      </c>
      <c r="C155" t="s">
        <v>200</v>
      </c>
      <c r="D155" s="38" t="str">
        <f>VLOOKUP(Tabela5[[#This Row],[CÓDIGO]],[1]fornnecedor!$A:$C,3,0)</f>
        <v>WANDA</v>
      </c>
      <c r="E155" t="str">
        <f>VLOOKUP(Tabela5[[#This Row],[MARCA]],[1]fornnecedor!$C:$E,3,0)</f>
        <v>AKZO NOBEL LTDA AUTO</v>
      </c>
      <c r="G155" t="s">
        <v>24</v>
      </c>
      <c r="H155" s="3">
        <v>1509</v>
      </c>
      <c r="I155" s="3">
        <v>40033.769999999997</v>
      </c>
      <c r="J155" s="3">
        <v>1419</v>
      </c>
      <c r="K155" s="34">
        <v>57558.42</v>
      </c>
      <c r="L155" s="3">
        <v>37645.31</v>
      </c>
      <c r="M155" s="3">
        <v>19913.11</v>
      </c>
      <c r="N155">
        <v>34.6</v>
      </c>
      <c r="O155">
        <v>0</v>
      </c>
      <c r="P155">
        <v>0</v>
      </c>
      <c r="Q155">
        <v>2.35</v>
      </c>
      <c r="R155">
        <v>9.17</v>
      </c>
      <c r="S155" t="s">
        <v>1105</v>
      </c>
      <c r="T155" s="38" t="str">
        <f>VLOOKUP(Tabela5[[#This Row],[CÓDIGO]],[1]fornnecedor!$A:$G,7,0)</f>
        <v>PRIMER AUTOMOTIVO</v>
      </c>
    </row>
    <row r="156" spans="1:20" x14ac:dyDescent="0.3">
      <c r="A156" t="s">
        <v>5304</v>
      </c>
      <c r="B156">
        <v>23690</v>
      </c>
      <c r="C156" t="s">
        <v>214</v>
      </c>
      <c r="D156" s="38" t="str">
        <f>VLOOKUP(Tabela5[[#This Row],[CÓDIGO]],[1]fornnecedor!$A:$C,3,0)</f>
        <v>WANDA</v>
      </c>
      <c r="E156" t="str">
        <f>VLOOKUP(Tabela5[[#This Row],[MARCA]],[1]fornnecedor!$C:$E,3,0)</f>
        <v>AKZO NOBEL LTDA AUTO</v>
      </c>
      <c r="G156" t="s">
        <v>24</v>
      </c>
      <c r="H156">
        <v>981</v>
      </c>
      <c r="I156" s="3">
        <v>31009.41</v>
      </c>
      <c r="J156" s="3">
        <v>1106</v>
      </c>
      <c r="K156" s="34">
        <v>56582.5</v>
      </c>
      <c r="L156" s="3">
        <v>34960.660000000003</v>
      </c>
      <c r="M156" s="3">
        <v>21621.84</v>
      </c>
      <c r="N156">
        <v>38.21</v>
      </c>
      <c r="O156">
        <v>0</v>
      </c>
      <c r="P156">
        <v>0</v>
      </c>
      <c r="Q156">
        <v>2.31</v>
      </c>
      <c r="R156">
        <v>11.48</v>
      </c>
      <c r="S156" t="s">
        <v>1105</v>
      </c>
      <c r="T156" s="38" t="str">
        <f>VLOOKUP(Tabela5[[#This Row],[CÓDIGO]],[1]fornnecedor!$A:$G,7,0)</f>
        <v>VERNIZ AUTOMOTIVO</v>
      </c>
    </row>
    <row r="157" spans="1:20" x14ac:dyDescent="0.3">
      <c r="A157" t="s">
        <v>5304</v>
      </c>
      <c r="B157">
        <v>23295</v>
      </c>
      <c r="C157" t="s">
        <v>275</v>
      </c>
      <c r="D157" s="38" t="str">
        <f>VLOOKUP(Tabela5[[#This Row],[CÓDIGO]],[1]fornnecedor!$A:$C,3,0)</f>
        <v>SIKKENS</v>
      </c>
      <c r="E157" t="str">
        <f>VLOOKUP(Tabela5[[#This Row],[MARCA]],[1]fornnecedor!$C:$E,3,0)</f>
        <v>AKZO NOBEL LTDA AUTO</v>
      </c>
      <c r="G157" t="s">
        <v>24</v>
      </c>
      <c r="H157">
        <v>85</v>
      </c>
      <c r="I157" s="3">
        <v>16497.650000000001</v>
      </c>
      <c r="J157">
        <v>77</v>
      </c>
      <c r="K157" s="34">
        <v>36118.82</v>
      </c>
      <c r="L157" s="3">
        <v>14944.93</v>
      </c>
      <c r="M157" s="3">
        <v>21173.89</v>
      </c>
      <c r="N157">
        <v>58.62</v>
      </c>
      <c r="O157">
        <v>0</v>
      </c>
      <c r="P157">
        <v>0</v>
      </c>
      <c r="Q157">
        <v>1.48</v>
      </c>
      <c r="R157">
        <v>12.96</v>
      </c>
      <c r="S157" t="s">
        <v>1105</v>
      </c>
      <c r="T157" s="38" t="str">
        <f>VLOOKUP(Tabela5[[#This Row],[CÓDIGO]],[1]fornnecedor!$A:$G,7,0)</f>
        <v>VERNIZ AUTOMOTIVO</v>
      </c>
    </row>
    <row r="158" spans="1:20" x14ac:dyDescent="0.3">
      <c r="A158" t="s">
        <v>5304</v>
      </c>
      <c r="B158">
        <v>23658</v>
      </c>
      <c r="C158" t="s">
        <v>273</v>
      </c>
      <c r="D158" s="38" t="str">
        <f>VLOOKUP(Tabela5[[#This Row],[CÓDIGO]],[1]fornnecedor!$A:$C,3,0)</f>
        <v>SIKKENS</v>
      </c>
      <c r="E158" t="str">
        <f>VLOOKUP(Tabela5[[#This Row],[MARCA]],[1]fornnecedor!$C:$E,3,0)</f>
        <v>AKZO NOBEL LTDA AUTO</v>
      </c>
      <c r="G158" t="s">
        <v>24</v>
      </c>
      <c r="H158">
        <v>25</v>
      </c>
      <c r="I158" s="3">
        <v>18010.25</v>
      </c>
      <c r="J158">
        <v>27</v>
      </c>
      <c r="K158" s="34">
        <v>30005.72</v>
      </c>
      <c r="L158" s="3">
        <v>19451.07</v>
      </c>
      <c r="M158" s="3">
        <v>10554.65</v>
      </c>
      <c r="N158">
        <v>35.18</v>
      </c>
      <c r="O158">
        <v>0</v>
      </c>
      <c r="P158">
        <v>0</v>
      </c>
      <c r="Q158">
        <v>1.23</v>
      </c>
      <c r="R158">
        <v>14.18</v>
      </c>
      <c r="S158" t="s">
        <v>1105</v>
      </c>
      <c r="T158" s="38" t="str">
        <f>VLOOKUP(Tabela5[[#This Row],[CÓDIGO]],[1]fornnecedor!$A:$G,7,0)</f>
        <v>VERNIZ AUTOMOTIVO</v>
      </c>
    </row>
    <row r="159" spans="1:20" x14ac:dyDescent="0.3">
      <c r="A159" t="s">
        <v>5304</v>
      </c>
      <c r="B159">
        <v>23408</v>
      </c>
      <c r="C159" t="s">
        <v>247</v>
      </c>
      <c r="D159" s="38" t="str">
        <f>VLOOKUP(Tabela5[[#This Row],[CÓDIGO]],[1]fornnecedor!$A:$C,3,0)</f>
        <v>WANDA</v>
      </c>
      <c r="E159" t="str">
        <f>VLOOKUP(Tabela5[[#This Row],[MARCA]],[1]fornnecedor!$C:$E,3,0)</f>
        <v>AKZO NOBEL LTDA AUTO</v>
      </c>
      <c r="G159" t="s">
        <v>24</v>
      </c>
      <c r="H159">
        <v>104</v>
      </c>
      <c r="I159" s="3">
        <v>36369.839999999997</v>
      </c>
      <c r="J159">
        <v>46</v>
      </c>
      <c r="K159" s="34">
        <v>22779.03</v>
      </c>
      <c r="L159" s="3">
        <v>16086.66</v>
      </c>
      <c r="M159" s="3">
        <v>6692.37</v>
      </c>
      <c r="N159">
        <v>29.38</v>
      </c>
      <c r="O159">
        <v>0</v>
      </c>
      <c r="P159">
        <v>0</v>
      </c>
      <c r="Q159">
        <v>0.93</v>
      </c>
      <c r="R159">
        <v>15.12</v>
      </c>
      <c r="S159" t="s">
        <v>1105</v>
      </c>
      <c r="T159" s="38" t="str">
        <f>VLOOKUP(Tabela5[[#This Row],[CÓDIGO]],[1]fornnecedor!$A:$G,7,0)</f>
        <v>BASES POLIÉSTER</v>
      </c>
    </row>
    <row r="160" spans="1:20" x14ac:dyDescent="0.3">
      <c r="A160" t="s">
        <v>5304</v>
      </c>
      <c r="B160">
        <v>23926</v>
      </c>
      <c r="C160" t="s">
        <v>283</v>
      </c>
      <c r="D160" s="38" t="str">
        <f>VLOOKUP(Tabela5[[#This Row],[CÓDIGO]],[1]fornnecedor!$A:$C,3,0)</f>
        <v>SIKKENS</v>
      </c>
      <c r="E160" t="str">
        <f>VLOOKUP(Tabela5[[#This Row],[MARCA]],[1]fornnecedor!$C:$E,3,0)</f>
        <v>AKZO NOBEL LTDA AUTO</v>
      </c>
      <c r="G160" t="s">
        <v>24</v>
      </c>
      <c r="H160">
        <v>106</v>
      </c>
      <c r="I160" s="3">
        <v>10482.34</v>
      </c>
      <c r="J160">
        <v>115</v>
      </c>
      <c r="K160" s="34">
        <v>21758.7</v>
      </c>
      <c r="L160" s="3">
        <v>11668.99</v>
      </c>
      <c r="M160" s="3">
        <v>10089.709999999999</v>
      </c>
      <c r="N160">
        <v>46.37</v>
      </c>
      <c r="O160">
        <v>0</v>
      </c>
      <c r="P160">
        <v>0</v>
      </c>
      <c r="Q160">
        <v>0.89</v>
      </c>
      <c r="R160">
        <v>16.010000000000002</v>
      </c>
      <c r="S160" t="s">
        <v>1105</v>
      </c>
      <c r="T160" s="38" t="str">
        <f>VLOOKUP(Tabela5[[#This Row],[CÓDIGO]],[1]fornnecedor!$A:$G,7,0)</f>
        <v>PRIMER AUTOMOTIVO</v>
      </c>
    </row>
    <row r="161" spans="1:20" x14ac:dyDescent="0.3">
      <c r="A161" t="s">
        <v>5304</v>
      </c>
      <c r="B161">
        <v>20795</v>
      </c>
      <c r="C161" t="s">
        <v>215</v>
      </c>
      <c r="D161" s="38" t="str">
        <f>VLOOKUP(Tabela5[[#This Row],[CÓDIGO]],[1]fornnecedor!$A:$C,3,0)</f>
        <v>WANDA</v>
      </c>
      <c r="E161" t="str">
        <f>VLOOKUP(Tabela5[[#This Row],[MARCA]],[1]fornnecedor!$C:$E,3,0)</f>
        <v>AKZO NOBEL LTDA AUTO</v>
      </c>
      <c r="G161" t="s">
        <v>24</v>
      </c>
      <c r="H161">
        <v>35</v>
      </c>
      <c r="I161" s="3">
        <v>12676.65</v>
      </c>
      <c r="J161">
        <v>37</v>
      </c>
      <c r="K161" s="34">
        <v>15864.85</v>
      </c>
      <c r="L161" s="3">
        <v>13808.46</v>
      </c>
      <c r="M161" s="3">
        <v>2056.39</v>
      </c>
      <c r="N161">
        <v>12.96</v>
      </c>
      <c r="O161">
        <v>0</v>
      </c>
      <c r="P161">
        <v>0</v>
      </c>
      <c r="Q161">
        <v>0.65</v>
      </c>
      <c r="R161">
        <v>16.66</v>
      </c>
      <c r="S161" t="s">
        <v>1105</v>
      </c>
      <c r="T161" s="38" t="str">
        <f>VLOOKUP(Tabela5[[#This Row],[CÓDIGO]],[1]fornnecedor!$A:$G,7,0)</f>
        <v>DILUENTE</v>
      </c>
    </row>
    <row r="162" spans="1:20" x14ac:dyDescent="0.3">
      <c r="A162" t="s">
        <v>5304</v>
      </c>
      <c r="B162">
        <v>23653</v>
      </c>
      <c r="C162" t="s">
        <v>276</v>
      </c>
      <c r="D162" s="38" t="str">
        <f>VLOOKUP(Tabela5[[#This Row],[CÓDIGO]],[1]fornnecedor!$A:$C,3,0)</f>
        <v>SIKKENS</v>
      </c>
      <c r="E162" t="str">
        <f>VLOOKUP(Tabela5[[#This Row],[MARCA]],[1]fornnecedor!$C:$E,3,0)</f>
        <v>AKZO NOBEL LTDA AUTO</v>
      </c>
      <c r="G162" t="s">
        <v>24</v>
      </c>
      <c r="H162">
        <v>383</v>
      </c>
      <c r="I162" s="3">
        <v>19521.509999999998</v>
      </c>
      <c r="J162">
        <v>525</v>
      </c>
      <c r="K162" s="34">
        <v>15536.27</v>
      </c>
      <c r="L162" s="3">
        <v>26759.25</v>
      </c>
      <c r="M162" s="3">
        <v>-11222.98</v>
      </c>
      <c r="N162">
        <v>-72.239999999999995</v>
      </c>
      <c r="O162">
        <v>0</v>
      </c>
      <c r="P162">
        <v>0</v>
      </c>
      <c r="Q162">
        <v>0.64</v>
      </c>
      <c r="R162">
        <v>17.29</v>
      </c>
      <c r="S162" t="s">
        <v>1105</v>
      </c>
      <c r="T162" s="38" t="str">
        <f>VLOOKUP(Tabela5[[#This Row],[CÓDIGO]],[1]fornnecedor!$A:$G,7,0)</f>
        <v>CATALISADORES INDIVIDUAS</v>
      </c>
    </row>
    <row r="163" spans="1:20" x14ac:dyDescent="0.3">
      <c r="A163" t="s">
        <v>5304</v>
      </c>
      <c r="B163">
        <v>9805</v>
      </c>
      <c r="C163" t="s">
        <v>295</v>
      </c>
      <c r="D163" s="38" t="str">
        <f>VLOOKUP(Tabela5[[#This Row],[CÓDIGO]],[1]fornnecedor!$A:$C,3,0)</f>
        <v>WANDA</v>
      </c>
      <c r="E163" t="str">
        <f>VLOOKUP(Tabela5[[#This Row],[MARCA]],[1]fornnecedor!$C:$E,3,0)</f>
        <v>AKZO NOBEL LTDA AUTO</v>
      </c>
      <c r="G163" t="s">
        <v>24</v>
      </c>
      <c r="H163">
        <v>575</v>
      </c>
      <c r="I163" s="3">
        <v>12052</v>
      </c>
      <c r="J163">
        <v>414</v>
      </c>
      <c r="K163" s="34">
        <v>13216.73</v>
      </c>
      <c r="L163" s="3">
        <v>8934.09</v>
      </c>
      <c r="M163" s="3">
        <v>4282.6400000000003</v>
      </c>
      <c r="N163">
        <v>32.4</v>
      </c>
      <c r="O163">
        <v>0</v>
      </c>
      <c r="P163">
        <v>0</v>
      </c>
      <c r="Q163">
        <v>0.54</v>
      </c>
      <c r="R163">
        <v>17.829999999999998</v>
      </c>
      <c r="S163" t="s">
        <v>1105</v>
      </c>
      <c r="T163" s="38" t="str">
        <f>VLOOKUP(Tabela5[[#This Row],[CÓDIGO]],[1]fornnecedor!$A:$G,7,0)</f>
        <v>DILUENTE</v>
      </c>
    </row>
    <row r="164" spans="1:20" x14ac:dyDescent="0.3">
      <c r="A164" t="s">
        <v>5304</v>
      </c>
      <c r="B164">
        <v>21708</v>
      </c>
      <c r="C164" t="s">
        <v>126</v>
      </c>
      <c r="D164" s="38" t="str">
        <f>VLOOKUP(Tabela5[[#This Row],[CÓDIGO]],[1]fornnecedor!$A:$C,3,0)</f>
        <v>SIKKENS</v>
      </c>
      <c r="E164" t="str">
        <f>VLOOKUP(Tabela5[[#This Row],[MARCA]],[1]fornnecedor!$C:$E,3,0)</f>
        <v>AKZO NOBEL LTDA AUTO</v>
      </c>
      <c r="G164" t="s">
        <v>24</v>
      </c>
      <c r="H164">
        <v>52</v>
      </c>
      <c r="I164" s="3">
        <v>9018.36</v>
      </c>
      <c r="J164">
        <v>47</v>
      </c>
      <c r="K164" s="34">
        <v>11039.28</v>
      </c>
      <c r="L164" s="3">
        <v>8346.42</v>
      </c>
      <c r="M164" s="3">
        <v>2692.86</v>
      </c>
      <c r="N164">
        <v>24.39</v>
      </c>
      <c r="O164">
        <v>0</v>
      </c>
      <c r="P164">
        <v>0</v>
      </c>
      <c r="Q164">
        <v>0.45</v>
      </c>
      <c r="R164">
        <v>18.28</v>
      </c>
      <c r="S164" t="s">
        <v>1105</v>
      </c>
      <c r="T164" s="38" t="str">
        <f>VLOOKUP(Tabela5[[#This Row],[CÓDIGO]],[1]fornnecedor!$A:$G,7,0)</f>
        <v>BASES POLIÉSTER</v>
      </c>
    </row>
    <row r="165" spans="1:20" x14ac:dyDescent="0.3">
      <c r="A165" t="s">
        <v>5304</v>
      </c>
      <c r="B165">
        <v>9788</v>
      </c>
      <c r="C165" t="s">
        <v>197</v>
      </c>
      <c r="D165" s="38" t="str">
        <f>VLOOKUP(Tabela5[[#This Row],[CÓDIGO]],[1]fornnecedor!$A:$C,3,0)</f>
        <v>WANDA</v>
      </c>
      <c r="E165" t="str">
        <f>VLOOKUP(Tabela5[[#This Row],[MARCA]],[1]fornnecedor!$C:$E,3,0)</f>
        <v>AKZO NOBEL LTDA AUTO</v>
      </c>
      <c r="G165" t="s">
        <v>24</v>
      </c>
      <c r="H165">
        <v>157</v>
      </c>
      <c r="I165" s="3">
        <v>7955.19</v>
      </c>
      <c r="J165">
        <v>155</v>
      </c>
      <c r="K165" s="34">
        <v>10933.12</v>
      </c>
      <c r="L165" s="3">
        <v>7853.85</v>
      </c>
      <c r="M165" s="3">
        <v>3079.27</v>
      </c>
      <c r="N165">
        <v>28.16</v>
      </c>
      <c r="O165">
        <v>0</v>
      </c>
      <c r="P165">
        <v>0</v>
      </c>
      <c r="Q165">
        <v>0.45</v>
      </c>
      <c r="R165">
        <v>18.73</v>
      </c>
      <c r="S165" t="s">
        <v>1105</v>
      </c>
      <c r="T165" s="38" t="str">
        <f>VLOOKUP(Tabela5[[#This Row],[CÓDIGO]],[1]fornnecedor!$A:$G,7,0)</f>
        <v>CATALISADORES INDIVIDUAS</v>
      </c>
    </row>
    <row r="166" spans="1:20" x14ac:dyDescent="0.3">
      <c r="A166" t="s">
        <v>5304</v>
      </c>
      <c r="B166">
        <v>21067</v>
      </c>
      <c r="C166" t="s">
        <v>145</v>
      </c>
      <c r="D166" s="38" t="str">
        <f>VLOOKUP(Tabela5[[#This Row],[CÓDIGO]],[1]fornnecedor!$A:$C,3,0)</f>
        <v>SIKKENS</v>
      </c>
      <c r="E166" t="str">
        <f>VLOOKUP(Tabela5[[#This Row],[MARCA]],[1]fornnecedor!$C:$E,3,0)</f>
        <v>AKZO NOBEL LTDA AUTO</v>
      </c>
      <c r="G166" t="s">
        <v>24</v>
      </c>
      <c r="H166">
        <v>185</v>
      </c>
      <c r="I166" s="3">
        <v>5065.3</v>
      </c>
      <c r="J166">
        <v>219</v>
      </c>
      <c r="K166" s="34">
        <v>10175.86</v>
      </c>
      <c r="L166" s="3">
        <v>6148.98</v>
      </c>
      <c r="M166" s="3">
        <v>4026.88</v>
      </c>
      <c r="N166">
        <v>39.57</v>
      </c>
      <c r="O166">
        <v>0</v>
      </c>
      <c r="P166">
        <v>0</v>
      </c>
      <c r="Q166">
        <v>0.42</v>
      </c>
      <c r="R166">
        <v>19.149999999999999</v>
      </c>
      <c r="S166" t="s">
        <v>1105</v>
      </c>
      <c r="T166" s="38" t="str">
        <f>VLOOKUP(Tabela5[[#This Row],[CÓDIGO]],[1]fornnecedor!$A:$G,7,0)</f>
        <v>DILUENTE</v>
      </c>
    </row>
    <row r="167" spans="1:20" x14ac:dyDescent="0.3">
      <c r="A167" t="s">
        <v>5304</v>
      </c>
      <c r="B167">
        <v>21065</v>
      </c>
      <c r="C167" t="s">
        <v>249</v>
      </c>
      <c r="D167" s="38" t="str">
        <f>VLOOKUP(Tabela5[[#This Row],[CÓDIGO]],[1]fornnecedor!$A:$C,3,0)</f>
        <v>WANDA</v>
      </c>
      <c r="E167" t="str">
        <f>VLOOKUP(Tabela5[[#This Row],[MARCA]],[1]fornnecedor!$C:$E,3,0)</f>
        <v>AKZO NOBEL LTDA AUTO</v>
      </c>
      <c r="G167" t="s">
        <v>24</v>
      </c>
      <c r="H167">
        <v>140</v>
      </c>
      <c r="I167" s="3">
        <v>4723.6000000000004</v>
      </c>
      <c r="J167">
        <v>146</v>
      </c>
      <c r="K167" s="34">
        <v>9720.0400000000009</v>
      </c>
      <c r="L167" s="3">
        <v>4925.4399999999996</v>
      </c>
      <c r="M167" s="3">
        <v>4794.6000000000004</v>
      </c>
      <c r="N167">
        <v>49.33</v>
      </c>
      <c r="O167">
        <v>0</v>
      </c>
      <c r="P167">
        <v>0</v>
      </c>
      <c r="Q167">
        <v>0.4</v>
      </c>
      <c r="R167">
        <v>19.54</v>
      </c>
      <c r="S167" t="s">
        <v>1105</v>
      </c>
      <c r="T167" s="38" t="str">
        <f>VLOOKUP(Tabela5[[#This Row],[CÓDIGO]],[1]fornnecedor!$A:$G,7,0)</f>
        <v>PRIMER AUTOMOTIVO</v>
      </c>
    </row>
    <row r="168" spans="1:20" x14ac:dyDescent="0.3">
      <c r="A168" t="s">
        <v>5304</v>
      </c>
      <c r="B168">
        <v>22955</v>
      </c>
      <c r="C168" t="s">
        <v>158</v>
      </c>
      <c r="D168" s="38" t="str">
        <f>VLOOKUP(Tabela5[[#This Row],[CÓDIGO]],[1]fornnecedor!$A:$C,3,0)</f>
        <v>WANDA</v>
      </c>
      <c r="E168" t="str">
        <f>VLOOKUP(Tabela5[[#This Row],[MARCA]],[1]fornnecedor!$C:$E,3,0)</f>
        <v>AKZO NOBEL LTDA AUTO</v>
      </c>
      <c r="G168" t="s">
        <v>24</v>
      </c>
      <c r="H168">
        <v>191</v>
      </c>
      <c r="I168" s="3">
        <v>6291.54</v>
      </c>
      <c r="J168">
        <v>179.5</v>
      </c>
      <c r="K168" s="34">
        <v>9527.3700000000008</v>
      </c>
      <c r="L168" s="3">
        <v>5912.73</v>
      </c>
      <c r="M168" s="3">
        <v>3614.64</v>
      </c>
      <c r="N168">
        <v>37.94</v>
      </c>
      <c r="O168">
        <v>0</v>
      </c>
      <c r="P168">
        <v>0</v>
      </c>
      <c r="Q168">
        <v>0.39</v>
      </c>
      <c r="R168">
        <v>19.93</v>
      </c>
      <c r="S168" t="s">
        <v>1105</v>
      </c>
      <c r="T168" s="38" t="str">
        <f>VLOOKUP(Tabela5[[#This Row],[CÓDIGO]],[1]fornnecedor!$A:$G,7,0)</f>
        <v>TINTAS POLIÉSTER</v>
      </c>
    </row>
    <row r="169" spans="1:20" x14ac:dyDescent="0.3">
      <c r="A169" t="s">
        <v>5304</v>
      </c>
      <c r="B169">
        <v>21008</v>
      </c>
      <c r="C169" t="s">
        <v>157</v>
      </c>
      <c r="D169" s="38" t="str">
        <f>VLOOKUP(Tabela5[[#This Row],[CÓDIGO]],[1]fornnecedor!$A:$C,3,0)</f>
        <v>WANDA</v>
      </c>
      <c r="E169" t="str">
        <f>VLOOKUP(Tabela5[[#This Row],[MARCA]],[1]fornnecedor!$C:$E,3,0)</f>
        <v>AKZO NOBEL LTDA AUTO</v>
      </c>
      <c r="G169" t="s">
        <v>24</v>
      </c>
      <c r="H169">
        <v>169</v>
      </c>
      <c r="I169" s="3">
        <v>5555.03</v>
      </c>
      <c r="J169">
        <v>168</v>
      </c>
      <c r="K169" s="34">
        <v>9252.52</v>
      </c>
      <c r="L169" s="3">
        <v>5522.15</v>
      </c>
      <c r="M169" s="3">
        <v>3730.37</v>
      </c>
      <c r="N169">
        <v>40.32</v>
      </c>
      <c r="O169">
        <v>0</v>
      </c>
      <c r="P169">
        <v>0</v>
      </c>
      <c r="Q169">
        <v>0.38</v>
      </c>
      <c r="R169">
        <v>20.309999999999999</v>
      </c>
      <c r="S169" t="s">
        <v>1105</v>
      </c>
      <c r="T169" s="38" t="str">
        <f>VLOOKUP(Tabela5[[#This Row],[CÓDIGO]],[1]fornnecedor!$A:$G,7,0)</f>
        <v>TINTAS POLIÉSTER</v>
      </c>
    </row>
    <row r="170" spans="1:20" x14ac:dyDescent="0.3">
      <c r="A170" t="s">
        <v>5304</v>
      </c>
      <c r="B170">
        <v>21489</v>
      </c>
      <c r="C170" t="s">
        <v>256</v>
      </c>
      <c r="D170" s="38" t="str">
        <f>VLOOKUP(Tabela5[[#This Row],[CÓDIGO]],[1]fornnecedor!$A:$C,3,0)</f>
        <v>WANDA</v>
      </c>
      <c r="E170" t="str">
        <f>VLOOKUP(Tabela5[[#This Row],[MARCA]],[1]fornnecedor!$C:$E,3,0)</f>
        <v>AKZO NOBEL LTDA AUTO</v>
      </c>
      <c r="G170" t="s">
        <v>24</v>
      </c>
      <c r="H170">
        <v>36</v>
      </c>
      <c r="I170" s="3">
        <v>4723.2</v>
      </c>
      <c r="J170">
        <v>27</v>
      </c>
      <c r="K170" s="34">
        <v>8532.44</v>
      </c>
      <c r="L170" s="3">
        <v>3545.97</v>
      </c>
      <c r="M170" s="3">
        <v>4986.47</v>
      </c>
      <c r="N170">
        <v>58.44</v>
      </c>
      <c r="O170">
        <v>0</v>
      </c>
      <c r="P170">
        <v>0</v>
      </c>
      <c r="Q170">
        <v>0.35</v>
      </c>
      <c r="R170">
        <v>20.66</v>
      </c>
      <c r="S170" t="s">
        <v>1105</v>
      </c>
      <c r="T170" s="38" t="str">
        <f>VLOOKUP(Tabela5[[#This Row],[CÓDIGO]],[1]fornnecedor!$A:$G,7,0)</f>
        <v>VERNIZ AUTOMOTIVO</v>
      </c>
    </row>
    <row r="171" spans="1:20" x14ac:dyDescent="0.3">
      <c r="A171" t="s">
        <v>5304</v>
      </c>
      <c r="B171">
        <v>9911</v>
      </c>
      <c r="C171" t="s">
        <v>248</v>
      </c>
      <c r="D171" s="38" t="str">
        <f>VLOOKUP(Tabela5[[#This Row],[CÓDIGO]],[1]fornnecedor!$A:$C,3,0)</f>
        <v>WANDA</v>
      </c>
      <c r="E171" t="str">
        <f>VLOOKUP(Tabela5[[#This Row],[MARCA]],[1]fornnecedor!$C:$E,3,0)</f>
        <v>AKZO NOBEL LTDA AUTO</v>
      </c>
      <c r="G171" t="s">
        <v>24</v>
      </c>
      <c r="H171">
        <v>70</v>
      </c>
      <c r="I171" s="3">
        <v>15141.7</v>
      </c>
      <c r="J171">
        <v>28</v>
      </c>
      <c r="K171" s="34">
        <v>8382.57</v>
      </c>
      <c r="L171" s="3">
        <v>6056.68</v>
      </c>
      <c r="M171" s="3">
        <v>2325.89</v>
      </c>
      <c r="N171">
        <v>27.75</v>
      </c>
      <c r="O171">
        <v>0</v>
      </c>
      <c r="P171">
        <v>0</v>
      </c>
      <c r="Q171">
        <v>0.34</v>
      </c>
      <c r="R171">
        <v>21.01</v>
      </c>
      <c r="S171" t="s">
        <v>1105</v>
      </c>
      <c r="T171" s="38" t="str">
        <f>VLOOKUP(Tabela5[[#This Row],[CÓDIGO]],[1]fornnecedor!$A:$G,7,0)</f>
        <v>BASES POLIÉSTER</v>
      </c>
    </row>
    <row r="172" spans="1:20" x14ac:dyDescent="0.3">
      <c r="A172" t="s">
        <v>5304</v>
      </c>
      <c r="B172">
        <v>9806</v>
      </c>
      <c r="C172" t="s">
        <v>216</v>
      </c>
      <c r="D172" s="38" t="str">
        <f>VLOOKUP(Tabela5[[#This Row],[CÓDIGO]],[1]fornnecedor!$A:$C,3,0)</f>
        <v>WANDA</v>
      </c>
      <c r="E172" t="str">
        <f>VLOOKUP(Tabela5[[#This Row],[MARCA]],[1]fornnecedor!$C:$E,3,0)</f>
        <v>AKZO NOBEL LTDA AUTO</v>
      </c>
      <c r="G172" t="s">
        <v>24</v>
      </c>
      <c r="H172">
        <v>46</v>
      </c>
      <c r="I172" s="3">
        <v>5031.0200000000004</v>
      </c>
      <c r="J172">
        <v>54</v>
      </c>
      <c r="K172" s="34">
        <v>8069.14</v>
      </c>
      <c r="L172" s="3">
        <v>6028.83</v>
      </c>
      <c r="M172" s="3">
        <v>2040.31</v>
      </c>
      <c r="N172">
        <v>25.29</v>
      </c>
      <c r="O172">
        <v>0</v>
      </c>
      <c r="P172">
        <v>0</v>
      </c>
      <c r="Q172">
        <v>0.33</v>
      </c>
      <c r="R172">
        <v>21.34</v>
      </c>
      <c r="S172" t="s">
        <v>1105</v>
      </c>
      <c r="T172" s="38" t="str">
        <f>VLOOKUP(Tabela5[[#This Row],[CÓDIGO]],[1]fornnecedor!$A:$G,7,0)</f>
        <v>DILUENTE</v>
      </c>
    </row>
    <row r="173" spans="1:20" x14ac:dyDescent="0.3">
      <c r="A173" t="s">
        <v>5304</v>
      </c>
      <c r="B173">
        <v>9920</v>
      </c>
      <c r="C173" t="s">
        <v>251</v>
      </c>
      <c r="D173" s="38" t="str">
        <f>VLOOKUP(Tabela5[[#This Row],[CÓDIGO]],[1]fornnecedor!$A:$C,3,0)</f>
        <v>SIKKENS</v>
      </c>
      <c r="E173" t="str">
        <f>VLOOKUP(Tabela5[[#This Row],[MARCA]],[1]fornnecedor!$C:$E,3,0)</f>
        <v>AKZO NOBEL LTDA AUTO</v>
      </c>
      <c r="G173" t="s">
        <v>24</v>
      </c>
      <c r="H173">
        <v>12</v>
      </c>
      <c r="I173" s="3">
        <v>6238.2</v>
      </c>
      <c r="J173">
        <v>12</v>
      </c>
      <c r="K173" s="34">
        <v>7968.52</v>
      </c>
      <c r="L173" s="3">
        <v>6476.46</v>
      </c>
      <c r="M173" s="3">
        <v>1492.06</v>
      </c>
      <c r="N173">
        <v>18.72</v>
      </c>
      <c r="O173">
        <v>0</v>
      </c>
      <c r="P173">
        <v>0</v>
      </c>
      <c r="Q173">
        <v>0.33</v>
      </c>
      <c r="R173">
        <v>21.66</v>
      </c>
      <c r="S173" t="s">
        <v>1105</v>
      </c>
      <c r="T173" s="38" t="str">
        <f>VLOOKUP(Tabela5[[#This Row],[CÓDIGO]],[1]fornnecedor!$A:$G,7,0)</f>
        <v>BASES POLIÉSTER</v>
      </c>
    </row>
    <row r="174" spans="1:20" x14ac:dyDescent="0.3">
      <c r="A174" t="s">
        <v>5304</v>
      </c>
      <c r="B174">
        <v>21860</v>
      </c>
      <c r="C174" t="s">
        <v>141</v>
      </c>
      <c r="D174" s="38" t="str">
        <f>VLOOKUP(Tabela5[[#This Row],[CÓDIGO]],[1]fornnecedor!$A:$C,3,0)</f>
        <v>SIKKENS</v>
      </c>
      <c r="E174" t="str">
        <f>VLOOKUP(Tabela5[[#This Row],[MARCA]],[1]fornnecedor!$C:$E,3,0)</f>
        <v>AKZO NOBEL LTDA AUTO</v>
      </c>
      <c r="G174" t="s">
        <v>24</v>
      </c>
      <c r="H174">
        <v>124</v>
      </c>
      <c r="I174" s="3">
        <v>5770.96</v>
      </c>
      <c r="J174">
        <v>92</v>
      </c>
      <c r="K174" s="34">
        <v>7943.39</v>
      </c>
      <c r="L174" s="3">
        <v>4413.6000000000004</v>
      </c>
      <c r="M174" s="3">
        <v>3529.79</v>
      </c>
      <c r="N174">
        <v>44.44</v>
      </c>
      <c r="O174">
        <v>0</v>
      </c>
      <c r="P174">
        <v>0</v>
      </c>
      <c r="Q174">
        <v>0.32</v>
      </c>
      <c r="R174">
        <v>21.99</v>
      </c>
      <c r="S174" t="s">
        <v>1105</v>
      </c>
      <c r="T174" s="38" t="str">
        <f>VLOOKUP(Tabela5[[#This Row],[CÓDIGO]],[1]fornnecedor!$A:$G,7,0)</f>
        <v>VERNIZ AUTOMOTIVO</v>
      </c>
    </row>
    <row r="175" spans="1:20" x14ac:dyDescent="0.3">
      <c r="A175" t="s">
        <v>5304</v>
      </c>
      <c r="B175">
        <v>85409</v>
      </c>
      <c r="C175" t="s">
        <v>199</v>
      </c>
      <c r="D175" s="38" t="str">
        <f>VLOOKUP(Tabela5[[#This Row],[CÓDIGO]],[1]fornnecedor!$A:$C,3,0)</f>
        <v>WANDA</v>
      </c>
      <c r="E175" t="str">
        <f>VLOOKUP(Tabela5[[#This Row],[MARCA]],[1]fornnecedor!$C:$E,3,0)</f>
        <v>AKZO NOBEL LTDA AUTO</v>
      </c>
      <c r="G175" t="s">
        <v>24</v>
      </c>
      <c r="H175">
        <v>148</v>
      </c>
      <c r="I175" s="3">
        <v>3420.28</v>
      </c>
      <c r="J175">
        <v>206</v>
      </c>
      <c r="K175" s="34">
        <v>7936.44</v>
      </c>
      <c r="L175" s="3">
        <v>4760.66</v>
      </c>
      <c r="M175" s="3">
        <v>3175.78</v>
      </c>
      <c r="N175">
        <v>40.020000000000003</v>
      </c>
      <c r="O175">
        <v>0</v>
      </c>
      <c r="P175">
        <v>0</v>
      </c>
      <c r="Q175">
        <v>0.32</v>
      </c>
      <c r="R175">
        <v>22.31</v>
      </c>
      <c r="S175" t="s">
        <v>1105</v>
      </c>
      <c r="T175" s="38" t="str">
        <f>VLOOKUP(Tabela5[[#This Row],[CÓDIGO]],[1]fornnecedor!$A:$G,7,0)</f>
        <v>PRIMER AUTOMOTIVO</v>
      </c>
    </row>
    <row r="176" spans="1:20" x14ac:dyDescent="0.3">
      <c r="A176" t="s">
        <v>5304</v>
      </c>
      <c r="B176">
        <v>87000</v>
      </c>
      <c r="C176" t="s">
        <v>5208</v>
      </c>
      <c r="D176" s="38" t="str">
        <f>VLOOKUP(Tabela5[[#This Row],[CÓDIGO]],[1]fornnecedor!$A:$C,3,0)</f>
        <v>WANDA</v>
      </c>
      <c r="E176" t="str">
        <f>VLOOKUP(Tabela5[[#This Row],[MARCA]],[1]fornnecedor!$C:$E,3,0)</f>
        <v>AKZO NOBEL LTDA AUTO</v>
      </c>
      <c r="G176" t="s">
        <v>24</v>
      </c>
      <c r="H176">
        <v>686</v>
      </c>
      <c r="I176" s="3">
        <v>11552.24</v>
      </c>
      <c r="J176">
        <v>326</v>
      </c>
      <c r="K176" s="34">
        <v>7215.48</v>
      </c>
      <c r="L176" s="3">
        <v>5489.84</v>
      </c>
      <c r="M176" s="3">
        <v>1725.64</v>
      </c>
      <c r="N176">
        <v>23.92</v>
      </c>
      <c r="O176">
        <v>0</v>
      </c>
      <c r="P176">
        <v>0</v>
      </c>
      <c r="Q176">
        <v>0.3</v>
      </c>
      <c r="R176">
        <v>22.61</v>
      </c>
      <c r="S176" t="s">
        <v>1105</v>
      </c>
      <c r="T176" s="38" t="str">
        <f>VLOOKUP(Tabela5[[#This Row],[CÓDIGO]],[1]fornnecedor!$A:$G,7,0)</f>
        <v>MASSA POLIÉSTER</v>
      </c>
    </row>
    <row r="177" spans="1:20" x14ac:dyDescent="0.3">
      <c r="A177" t="s">
        <v>5304</v>
      </c>
      <c r="B177">
        <v>9954</v>
      </c>
      <c r="C177" t="s">
        <v>265</v>
      </c>
      <c r="D177" s="38" t="str">
        <f>VLOOKUP(Tabela5[[#This Row],[CÓDIGO]],[1]fornnecedor!$A:$C,3,0)</f>
        <v>SIKKENS</v>
      </c>
      <c r="E177" t="str">
        <f>VLOOKUP(Tabela5[[#This Row],[MARCA]],[1]fornnecedor!$C:$E,3,0)</f>
        <v>AKZO NOBEL LTDA AUTO</v>
      </c>
      <c r="G177" t="s">
        <v>24</v>
      </c>
      <c r="H177">
        <v>9</v>
      </c>
      <c r="I177" s="3">
        <v>4398.12</v>
      </c>
      <c r="J177">
        <v>10</v>
      </c>
      <c r="K177" s="34">
        <v>6767.62</v>
      </c>
      <c r="L177" s="3">
        <v>5008.96</v>
      </c>
      <c r="M177" s="3">
        <v>1758.66</v>
      </c>
      <c r="N177">
        <v>25.99</v>
      </c>
      <c r="O177">
        <v>0</v>
      </c>
      <c r="P177">
        <v>0</v>
      </c>
      <c r="Q177">
        <v>0.28000000000000003</v>
      </c>
      <c r="R177">
        <v>22.88</v>
      </c>
      <c r="S177" t="s">
        <v>1105</v>
      </c>
      <c r="T177" s="38" t="str">
        <f>VLOOKUP(Tabela5[[#This Row],[CÓDIGO]],[1]fornnecedor!$A:$G,7,0)</f>
        <v>BASES POLIÉSTER</v>
      </c>
    </row>
    <row r="178" spans="1:20" x14ac:dyDescent="0.3">
      <c r="A178" t="s">
        <v>5304</v>
      </c>
      <c r="B178">
        <v>9961</v>
      </c>
      <c r="C178" t="s">
        <v>137</v>
      </c>
      <c r="D178" s="38" t="str">
        <f>VLOOKUP(Tabela5[[#This Row],[CÓDIGO]],[1]fornnecedor!$A:$C,3,0)</f>
        <v>SIKKENS</v>
      </c>
      <c r="E178" t="str">
        <f>VLOOKUP(Tabela5[[#This Row],[MARCA]],[1]fornnecedor!$C:$E,3,0)</f>
        <v>AKZO NOBEL LTDA AUTO</v>
      </c>
      <c r="G178" t="s">
        <v>24</v>
      </c>
      <c r="H178">
        <v>10</v>
      </c>
      <c r="I178" s="3">
        <v>3604.4</v>
      </c>
      <c r="J178">
        <v>14</v>
      </c>
      <c r="K178" s="34">
        <v>6673.69</v>
      </c>
      <c r="L178" s="3">
        <v>5196.3599999999997</v>
      </c>
      <c r="M178" s="3">
        <v>1477.33</v>
      </c>
      <c r="N178">
        <v>22.14</v>
      </c>
      <c r="O178">
        <v>0</v>
      </c>
      <c r="P178">
        <v>0</v>
      </c>
      <c r="Q178">
        <v>0.27</v>
      </c>
      <c r="R178">
        <v>23.16</v>
      </c>
      <c r="S178" t="s">
        <v>1105</v>
      </c>
      <c r="T178" s="38" t="str">
        <f>VLOOKUP(Tabela5[[#This Row],[CÓDIGO]],[1]fornnecedor!$A:$G,7,0)</f>
        <v>BASES POLIÉSTER</v>
      </c>
    </row>
    <row r="179" spans="1:20" x14ac:dyDescent="0.3">
      <c r="A179" t="s">
        <v>5304</v>
      </c>
      <c r="B179">
        <v>9899</v>
      </c>
      <c r="C179" t="s">
        <v>242</v>
      </c>
      <c r="D179" s="38" t="str">
        <f>VLOOKUP(Tabela5[[#This Row],[CÓDIGO]],[1]fornnecedor!$A:$C,3,0)</f>
        <v>WANDA</v>
      </c>
      <c r="E179" t="str">
        <f>VLOOKUP(Tabela5[[#This Row],[MARCA]],[1]fornnecedor!$C:$E,3,0)</f>
        <v>AKZO NOBEL LTDA AUTO</v>
      </c>
      <c r="G179" t="s">
        <v>24</v>
      </c>
      <c r="H179">
        <v>107</v>
      </c>
      <c r="I179" s="3">
        <v>15053.83</v>
      </c>
      <c r="J179">
        <v>32</v>
      </c>
      <c r="K179" s="34">
        <v>6624.16</v>
      </c>
      <c r="L179" s="3">
        <v>4502.08</v>
      </c>
      <c r="M179" s="3">
        <v>2122.08</v>
      </c>
      <c r="N179">
        <v>32.04</v>
      </c>
      <c r="O179">
        <v>0</v>
      </c>
      <c r="P179">
        <v>0</v>
      </c>
      <c r="Q179">
        <v>0.27</v>
      </c>
      <c r="R179">
        <v>23.43</v>
      </c>
      <c r="S179" t="s">
        <v>1105</v>
      </c>
      <c r="T179" s="38" t="str">
        <f>VLOOKUP(Tabela5[[#This Row],[CÓDIGO]],[1]fornnecedor!$A:$G,7,0)</f>
        <v>BASES POLIÉSTER</v>
      </c>
    </row>
    <row r="180" spans="1:20" x14ac:dyDescent="0.3">
      <c r="A180" t="s">
        <v>5304</v>
      </c>
      <c r="B180">
        <v>23362</v>
      </c>
      <c r="C180" t="s">
        <v>310</v>
      </c>
      <c r="D180" s="38" t="str">
        <f>VLOOKUP(Tabela5[[#This Row],[CÓDIGO]],[1]fornnecedor!$A:$C,3,0)</f>
        <v>WANDA</v>
      </c>
      <c r="E180" t="str">
        <f>VLOOKUP(Tabela5[[#This Row],[MARCA]],[1]fornnecedor!$C:$E,3,0)</f>
        <v>AKZO NOBEL LTDA AUTO</v>
      </c>
      <c r="G180" t="s">
        <v>24</v>
      </c>
      <c r="H180">
        <v>112</v>
      </c>
      <c r="I180" s="3">
        <v>3160.64</v>
      </c>
      <c r="J180">
        <v>122.5</v>
      </c>
      <c r="K180" s="34">
        <v>6416.58</v>
      </c>
      <c r="L180" s="3">
        <v>3456.95</v>
      </c>
      <c r="M180" s="3">
        <v>2959.63</v>
      </c>
      <c r="N180">
        <v>46.12</v>
      </c>
      <c r="O180">
        <v>0</v>
      </c>
      <c r="P180">
        <v>0</v>
      </c>
      <c r="Q180">
        <v>0.26</v>
      </c>
      <c r="R180">
        <v>23.69</v>
      </c>
      <c r="S180" t="s">
        <v>1105</v>
      </c>
      <c r="T180" s="38" t="str">
        <f>VLOOKUP(Tabela5[[#This Row],[CÓDIGO]],[1]fornnecedor!$A:$G,7,0)</f>
        <v>TINTAS POLIÉSTER</v>
      </c>
    </row>
    <row r="181" spans="1:20" x14ac:dyDescent="0.3">
      <c r="A181" t="s">
        <v>5304</v>
      </c>
      <c r="B181">
        <v>9919</v>
      </c>
      <c r="C181" t="s">
        <v>260</v>
      </c>
      <c r="D181" s="38" t="str">
        <f>VLOOKUP(Tabela5[[#This Row],[CÓDIGO]],[1]fornnecedor!$A:$C,3,0)</f>
        <v>SIKKENS</v>
      </c>
      <c r="E181" t="str">
        <f>VLOOKUP(Tabela5[[#This Row],[MARCA]],[1]fornnecedor!$C:$E,3,0)</f>
        <v>AKZO NOBEL LTDA AUTO</v>
      </c>
      <c r="G181" t="s">
        <v>24</v>
      </c>
      <c r="H181">
        <v>16</v>
      </c>
      <c r="I181" s="3">
        <v>5469.6</v>
      </c>
      <c r="J181">
        <v>12</v>
      </c>
      <c r="K181" s="34">
        <v>5863.04</v>
      </c>
      <c r="L181" s="3">
        <v>4201.88</v>
      </c>
      <c r="M181" s="3">
        <v>1661.16</v>
      </c>
      <c r="N181">
        <v>28.33</v>
      </c>
      <c r="O181">
        <v>0</v>
      </c>
      <c r="P181">
        <v>0</v>
      </c>
      <c r="Q181">
        <v>0.24</v>
      </c>
      <c r="R181">
        <v>23.93</v>
      </c>
      <c r="S181" t="s">
        <v>1105</v>
      </c>
      <c r="T181" s="38" t="str">
        <f>VLOOKUP(Tabela5[[#This Row],[CÓDIGO]],[1]fornnecedor!$A:$G,7,0)</f>
        <v>BASES POLIÉSTER</v>
      </c>
    </row>
    <row r="182" spans="1:20" x14ac:dyDescent="0.3">
      <c r="A182" t="s">
        <v>5304</v>
      </c>
      <c r="B182">
        <v>23377</v>
      </c>
      <c r="C182" t="s">
        <v>163</v>
      </c>
      <c r="D182" s="38" t="str">
        <f>VLOOKUP(Tabela5[[#This Row],[CÓDIGO]],[1]fornnecedor!$A:$C,3,0)</f>
        <v>WANDA</v>
      </c>
      <c r="E182" t="str">
        <f>VLOOKUP(Tabela5[[#This Row],[MARCA]],[1]fornnecedor!$C:$E,3,0)</f>
        <v>AKZO NOBEL LTDA AUTO</v>
      </c>
      <c r="G182" t="s">
        <v>24</v>
      </c>
      <c r="H182">
        <v>115.5</v>
      </c>
      <c r="I182" s="3">
        <v>3841.53</v>
      </c>
      <c r="J182">
        <v>105</v>
      </c>
      <c r="K182" s="34">
        <v>5613.43</v>
      </c>
      <c r="L182" s="3">
        <v>3492.3</v>
      </c>
      <c r="M182" s="3">
        <v>2121.13</v>
      </c>
      <c r="N182">
        <v>37.79</v>
      </c>
      <c r="O182">
        <v>0</v>
      </c>
      <c r="P182">
        <v>0</v>
      </c>
      <c r="Q182">
        <v>0.23</v>
      </c>
      <c r="R182">
        <v>24.16</v>
      </c>
      <c r="S182" t="s">
        <v>1105</v>
      </c>
      <c r="T182" s="38" t="str">
        <f>VLOOKUP(Tabela5[[#This Row],[CÓDIGO]],[1]fornnecedor!$A:$G,7,0)</f>
        <v>TINTAS POLIÉSTER</v>
      </c>
    </row>
    <row r="183" spans="1:20" x14ac:dyDescent="0.3">
      <c r="A183" t="s">
        <v>5304</v>
      </c>
      <c r="B183">
        <v>23387</v>
      </c>
      <c r="C183" t="s">
        <v>206</v>
      </c>
      <c r="D183" s="38" t="str">
        <f>VLOOKUP(Tabela5[[#This Row],[CÓDIGO]],[1]fornnecedor!$A:$C,3,0)</f>
        <v>WANDA</v>
      </c>
      <c r="E183" t="str">
        <f>VLOOKUP(Tabela5[[#This Row],[MARCA]],[1]fornnecedor!$C:$E,3,0)</f>
        <v>AKZO NOBEL LTDA AUTO</v>
      </c>
      <c r="G183" t="s">
        <v>24</v>
      </c>
      <c r="H183">
        <v>154</v>
      </c>
      <c r="I183" s="3">
        <v>6038.34</v>
      </c>
      <c r="J183">
        <v>79</v>
      </c>
      <c r="K183" s="34">
        <v>5420.52</v>
      </c>
      <c r="L183" s="3">
        <v>3101.07</v>
      </c>
      <c r="M183" s="3">
        <v>2319.4499999999998</v>
      </c>
      <c r="N183">
        <v>42.79</v>
      </c>
      <c r="O183">
        <v>0</v>
      </c>
      <c r="P183">
        <v>0</v>
      </c>
      <c r="Q183">
        <v>0.22</v>
      </c>
      <c r="R183">
        <v>24.38</v>
      </c>
      <c r="S183" t="s">
        <v>1105</v>
      </c>
      <c r="T183" s="38" t="str">
        <f>VLOOKUP(Tabela5[[#This Row],[CÓDIGO]],[1]fornnecedor!$A:$G,7,0)</f>
        <v>TINTAS PU</v>
      </c>
    </row>
    <row r="184" spans="1:20" x14ac:dyDescent="0.3">
      <c r="A184" t="s">
        <v>5304</v>
      </c>
      <c r="B184">
        <v>21281</v>
      </c>
      <c r="C184" t="s">
        <v>309</v>
      </c>
      <c r="D184" s="38" t="str">
        <f>VLOOKUP(Tabela5[[#This Row],[CÓDIGO]],[1]fornnecedor!$A:$C,3,0)</f>
        <v>WANDA</v>
      </c>
      <c r="E184" t="str">
        <f>VLOOKUP(Tabela5[[#This Row],[MARCA]],[1]fornnecedor!$C:$E,3,0)</f>
        <v>AKZO NOBEL LTDA AUTO</v>
      </c>
      <c r="G184" t="s">
        <v>24</v>
      </c>
      <c r="H184">
        <v>101</v>
      </c>
      <c r="I184" s="3">
        <v>2602.77</v>
      </c>
      <c r="J184">
        <v>115</v>
      </c>
      <c r="K184" s="34">
        <v>5401.2</v>
      </c>
      <c r="L184" s="3">
        <v>2963.55</v>
      </c>
      <c r="M184" s="3">
        <v>2437.65</v>
      </c>
      <c r="N184">
        <v>45.13</v>
      </c>
      <c r="O184">
        <v>0</v>
      </c>
      <c r="P184">
        <v>0</v>
      </c>
      <c r="Q184">
        <v>0.22</v>
      </c>
      <c r="R184">
        <v>24.6</v>
      </c>
      <c r="S184" t="s">
        <v>1105</v>
      </c>
      <c r="T184" s="38" t="str">
        <f>VLOOKUP(Tabela5[[#This Row],[CÓDIGO]],[1]fornnecedor!$A:$G,7,0)</f>
        <v>TINTAS POLIÉSTER</v>
      </c>
    </row>
    <row r="185" spans="1:20" x14ac:dyDescent="0.3">
      <c r="A185" t="s">
        <v>5304</v>
      </c>
      <c r="B185">
        <v>21075</v>
      </c>
      <c r="C185" t="s">
        <v>198</v>
      </c>
      <c r="D185" s="38" t="str">
        <f>VLOOKUP(Tabela5[[#This Row],[CÓDIGO]],[1]fornnecedor!$A:$C,3,0)</f>
        <v>WANDA</v>
      </c>
      <c r="E185" t="str">
        <f>VLOOKUP(Tabela5[[#This Row],[MARCA]],[1]fornnecedor!$C:$E,3,0)</f>
        <v>AKZO NOBEL LTDA AUTO</v>
      </c>
      <c r="G185" t="s">
        <v>24</v>
      </c>
      <c r="H185">
        <v>234</v>
      </c>
      <c r="I185" s="3">
        <v>5704.92</v>
      </c>
      <c r="J185">
        <v>138</v>
      </c>
      <c r="K185" s="34">
        <v>5286.84</v>
      </c>
      <c r="L185" s="3">
        <v>3364.44</v>
      </c>
      <c r="M185" s="3">
        <v>1922.4</v>
      </c>
      <c r="N185">
        <v>36.36</v>
      </c>
      <c r="O185">
        <v>0</v>
      </c>
      <c r="P185">
        <v>0</v>
      </c>
      <c r="Q185">
        <v>0.22</v>
      </c>
      <c r="R185">
        <v>24.82</v>
      </c>
      <c r="S185" t="s">
        <v>1105</v>
      </c>
      <c r="T185" s="38" t="str">
        <f>VLOOKUP(Tabela5[[#This Row],[CÓDIGO]],[1]fornnecedor!$A:$G,7,0)</f>
        <v>CATALISADORES INDIVIDUAS</v>
      </c>
    </row>
    <row r="186" spans="1:20" x14ac:dyDescent="0.3">
      <c r="A186" t="s">
        <v>5304</v>
      </c>
      <c r="B186">
        <v>21073</v>
      </c>
      <c r="C186" t="s">
        <v>217</v>
      </c>
      <c r="D186" s="38" t="str">
        <f>VLOOKUP(Tabela5[[#This Row],[CÓDIGO]],[1]fornnecedor!$A:$C,3,0)</f>
        <v>WANDA</v>
      </c>
      <c r="E186" t="str">
        <f>VLOOKUP(Tabela5[[#This Row],[MARCA]],[1]fornnecedor!$C:$E,3,0)</f>
        <v>AKZO NOBEL LTDA AUTO</v>
      </c>
      <c r="G186" t="s">
        <v>24</v>
      </c>
      <c r="H186">
        <v>128</v>
      </c>
      <c r="I186" s="3">
        <v>4107.5200000000004</v>
      </c>
      <c r="J186">
        <v>81</v>
      </c>
      <c r="K186" s="34">
        <v>4939.92</v>
      </c>
      <c r="L186" s="3">
        <v>2599.29</v>
      </c>
      <c r="M186" s="3">
        <v>2340.63</v>
      </c>
      <c r="N186">
        <v>47.38</v>
      </c>
      <c r="O186">
        <v>0</v>
      </c>
      <c r="P186">
        <v>0</v>
      </c>
      <c r="Q186">
        <v>0.2</v>
      </c>
      <c r="R186">
        <v>25.02</v>
      </c>
      <c r="S186" t="s">
        <v>1105</v>
      </c>
      <c r="T186" s="38" t="str">
        <f>VLOOKUP(Tabela5[[#This Row],[CÓDIGO]],[1]fornnecedor!$A:$G,7,0)</f>
        <v>VERNIZ AUTOMOTIVO</v>
      </c>
    </row>
    <row r="187" spans="1:20" x14ac:dyDescent="0.3">
      <c r="A187" t="s">
        <v>5304</v>
      </c>
      <c r="B187">
        <v>20114</v>
      </c>
      <c r="C187" t="s">
        <v>221</v>
      </c>
      <c r="D187" s="38" t="str">
        <f>VLOOKUP(Tabela5[[#This Row],[CÓDIGO]],[1]fornnecedor!$A:$C,3,0)</f>
        <v>WANDA</v>
      </c>
      <c r="E187" t="str">
        <f>VLOOKUP(Tabela5[[#This Row],[MARCA]],[1]fornnecedor!$C:$E,3,0)</f>
        <v>AKZO NOBEL LTDA AUTO</v>
      </c>
      <c r="G187" t="s">
        <v>24</v>
      </c>
      <c r="H187">
        <v>56</v>
      </c>
      <c r="I187" s="3">
        <v>12418.56</v>
      </c>
      <c r="J187">
        <v>15</v>
      </c>
      <c r="K187" s="34">
        <v>4564.3100000000004</v>
      </c>
      <c r="L187" s="3">
        <v>3326.4</v>
      </c>
      <c r="M187" s="3">
        <v>1237.9100000000001</v>
      </c>
      <c r="N187">
        <v>27.12</v>
      </c>
      <c r="O187">
        <v>0</v>
      </c>
      <c r="P187">
        <v>0</v>
      </c>
      <c r="Q187">
        <v>0.19</v>
      </c>
      <c r="R187">
        <v>25.21</v>
      </c>
      <c r="S187" t="s">
        <v>1105</v>
      </c>
      <c r="T187" s="38" t="str">
        <f>VLOOKUP(Tabela5[[#This Row],[CÓDIGO]],[1]fornnecedor!$A:$G,7,0)</f>
        <v>BASES POLIÉSTER</v>
      </c>
    </row>
    <row r="188" spans="1:20" x14ac:dyDescent="0.3">
      <c r="A188" t="s">
        <v>5304</v>
      </c>
      <c r="B188">
        <v>23384</v>
      </c>
      <c r="C188" t="s">
        <v>209</v>
      </c>
      <c r="D188" s="38" t="str">
        <f>VLOOKUP(Tabela5[[#This Row],[CÓDIGO]],[1]fornnecedor!$A:$C,3,0)</f>
        <v>WANDA</v>
      </c>
      <c r="E188" t="str">
        <f>VLOOKUP(Tabela5[[#This Row],[MARCA]],[1]fornnecedor!$C:$E,3,0)</f>
        <v>AKZO NOBEL LTDA AUTO</v>
      </c>
      <c r="G188" t="s">
        <v>24</v>
      </c>
      <c r="H188">
        <v>93</v>
      </c>
      <c r="I188" s="3">
        <v>3433.56</v>
      </c>
      <c r="J188">
        <v>59</v>
      </c>
      <c r="K188" s="34">
        <v>4513.45</v>
      </c>
      <c r="L188" s="3">
        <v>2178.2800000000002</v>
      </c>
      <c r="M188" s="3">
        <v>2335.17</v>
      </c>
      <c r="N188">
        <v>51.74</v>
      </c>
      <c r="O188">
        <v>0</v>
      </c>
      <c r="P188">
        <v>0</v>
      </c>
      <c r="Q188">
        <v>0.18</v>
      </c>
      <c r="R188">
        <v>25.39</v>
      </c>
      <c r="S188" t="s">
        <v>1105</v>
      </c>
      <c r="T188" s="38" t="str">
        <f>VLOOKUP(Tabela5[[#This Row],[CÓDIGO]],[1]fornnecedor!$A:$G,7,0)</f>
        <v>TINTAS PU</v>
      </c>
    </row>
    <row r="189" spans="1:20" x14ac:dyDescent="0.3">
      <c r="A189" t="s">
        <v>5304</v>
      </c>
      <c r="B189">
        <v>23063</v>
      </c>
      <c r="C189" t="s">
        <v>213</v>
      </c>
      <c r="D189" s="38" t="str">
        <f>VLOOKUP(Tabela5[[#This Row],[CÓDIGO]],[1]fornnecedor!$A:$C,3,0)</f>
        <v>WANDA</v>
      </c>
      <c r="E189" t="str">
        <f>VLOOKUP(Tabela5[[#This Row],[MARCA]],[1]fornnecedor!$C:$E,3,0)</f>
        <v>AKZO NOBEL LTDA AUTO</v>
      </c>
      <c r="G189" t="s">
        <v>24</v>
      </c>
      <c r="H189">
        <v>62</v>
      </c>
      <c r="I189" s="3">
        <v>1863.72</v>
      </c>
      <c r="J189">
        <v>83</v>
      </c>
      <c r="K189" s="34">
        <v>4480.29</v>
      </c>
      <c r="L189" s="3">
        <v>2496.7800000000002</v>
      </c>
      <c r="M189" s="3">
        <v>1983.51</v>
      </c>
      <c r="N189">
        <v>44.27</v>
      </c>
      <c r="O189">
        <v>0</v>
      </c>
      <c r="P189">
        <v>0</v>
      </c>
      <c r="Q189">
        <v>0.18</v>
      </c>
      <c r="R189">
        <v>25.57</v>
      </c>
      <c r="S189" t="s">
        <v>1105</v>
      </c>
      <c r="T189" s="38" t="str">
        <f>VLOOKUP(Tabela5[[#This Row],[CÓDIGO]],[1]fornnecedor!$A:$G,7,0)</f>
        <v>VERNIZ AUTOMOTIVO</v>
      </c>
    </row>
    <row r="190" spans="1:20" x14ac:dyDescent="0.3">
      <c r="A190" t="s">
        <v>5304</v>
      </c>
      <c r="B190">
        <v>23259</v>
      </c>
      <c r="C190" t="s">
        <v>191</v>
      </c>
      <c r="D190" s="38" t="str">
        <f>VLOOKUP(Tabela5[[#This Row],[CÓDIGO]],[1]fornnecedor!$A:$C,3,0)</f>
        <v>WANDA</v>
      </c>
      <c r="E190" t="str">
        <f>VLOOKUP(Tabela5[[#This Row],[MARCA]],[1]fornnecedor!$C:$E,3,0)</f>
        <v>AKZO NOBEL LTDA AUTO</v>
      </c>
      <c r="G190" t="s">
        <v>24</v>
      </c>
      <c r="H190">
        <v>40.5</v>
      </c>
      <c r="I190" s="3">
        <v>1235.6500000000001</v>
      </c>
      <c r="J190">
        <v>73</v>
      </c>
      <c r="K190" s="34">
        <v>4232.75</v>
      </c>
      <c r="L190" s="3">
        <v>2227.23</v>
      </c>
      <c r="M190" s="3">
        <v>2005.52</v>
      </c>
      <c r="N190">
        <v>47.38</v>
      </c>
      <c r="O190">
        <v>0</v>
      </c>
      <c r="P190">
        <v>0</v>
      </c>
      <c r="Q190">
        <v>0.17</v>
      </c>
      <c r="R190">
        <v>25.75</v>
      </c>
      <c r="S190" t="s">
        <v>1105</v>
      </c>
      <c r="T190" s="38" t="str">
        <f>VLOOKUP(Tabela5[[#This Row],[CÓDIGO]],[1]fornnecedor!$A:$G,7,0)</f>
        <v>TINTAS POLIÉSTER</v>
      </c>
    </row>
    <row r="191" spans="1:20" x14ac:dyDescent="0.3">
      <c r="A191" t="s">
        <v>5304</v>
      </c>
      <c r="B191">
        <v>9955</v>
      </c>
      <c r="C191" t="s">
        <v>135</v>
      </c>
      <c r="D191" s="38" t="str">
        <f>VLOOKUP(Tabela5[[#This Row],[CÓDIGO]],[1]fornnecedor!$A:$C,3,0)</f>
        <v>SIKKENS</v>
      </c>
      <c r="E191" t="str">
        <f>VLOOKUP(Tabela5[[#This Row],[MARCA]],[1]fornnecedor!$C:$E,3,0)</f>
        <v>AKZO NOBEL LTDA AUTO</v>
      </c>
      <c r="G191" t="s">
        <v>24</v>
      </c>
      <c r="H191">
        <v>26</v>
      </c>
      <c r="I191" s="3">
        <v>2956.2</v>
      </c>
      <c r="J191">
        <v>29</v>
      </c>
      <c r="K191" s="34">
        <v>4138.55</v>
      </c>
      <c r="L191" s="3">
        <v>3387.45</v>
      </c>
      <c r="M191">
        <v>751.1</v>
      </c>
      <c r="N191">
        <v>18.149999999999999</v>
      </c>
      <c r="O191">
        <v>0</v>
      </c>
      <c r="P191">
        <v>0</v>
      </c>
      <c r="Q191">
        <v>0.17</v>
      </c>
      <c r="R191">
        <v>25.92</v>
      </c>
      <c r="S191" t="s">
        <v>1105</v>
      </c>
      <c r="T191" s="38" t="str">
        <f>VLOOKUP(Tabela5[[#This Row],[CÓDIGO]],[1]fornnecedor!$A:$G,7,0)</f>
        <v>BASES POLIÉSTER</v>
      </c>
    </row>
    <row r="192" spans="1:20" x14ac:dyDescent="0.3">
      <c r="A192" t="s">
        <v>5304</v>
      </c>
      <c r="B192">
        <v>9995</v>
      </c>
      <c r="C192" t="s">
        <v>285</v>
      </c>
      <c r="D192" s="38" t="str">
        <f>VLOOKUP(Tabela5[[#This Row],[CÓDIGO]],[1]fornnecedor!$A:$C,3,0)</f>
        <v>SIKKENS</v>
      </c>
      <c r="E192" t="str">
        <f>VLOOKUP(Tabela5[[#This Row],[MARCA]],[1]fornnecedor!$C:$E,3,0)</f>
        <v>AKZO NOBEL LTDA AUTO</v>
      </c>
      <c r="G192" t="s">
        <v>24</v>
      </c>
      <c r="H192">
        <v>19</v>
      </c>
      <c r="I192" s="3">
        <v>2683.37</v>
      </c>
      <c r="J192">
        <v>18</v>
      </c>
      <c r="K192" s="34">
        <v>4114.58</v>
      </c>
      <c r="L192" s="3">
        <v>2595.2399999999998</v>
      </c>
      <c r="M192" s="3">
        <v>1519.34</v>
      </c>
      <c r="N192">
        <v>36.93</v>
      </c>
      <c r="O192">
        <v>0</v>
      </c>
      <c r="P192">
        <v>0</v>
      </c>
      <c r="Q192">
        <v>0.17</v>
      </c>
      <c r="R192">
        <v>26.09</v>
      </c>
      <c r="S192" t="s">
        <v>1105</v>
      </c>
      <c r="T192" s="38" t="str">
        <f>VLOOKUP(Tabela5[[#This Row],[CÓDIGO]],[1]fornnecedor!$A:$G,7,0)</f>
        <v>DILUENTE</v>
      </c>
    </row>
    <row r="193" spans="1:20" x14ac:dyDescent="0.3">
      <c r="A193" t="s">
        <v>5304</v>
      </c>
      <c r="B193">
        <v>23385</v>
      </c>
      <c r="C193" t="s">
        <v>204</v>
      </c>
      <c r="D193" s="38" t="str">
        <f>VLOOKUP(Tabela5[[#This Row],[CÓDIGO]],[1]fornnecedor!$A:$C,3,0)</f>
        <v>WANDA</v>
      </c>
      <c r="E193" t="str">
        <f>VLOOKUP(Tabela5[[#This Row],[MARCA]],[1]fornnecedor!$C:$E,3,0)</f>
        <v>AKZO NOBEL LTDA AUTO</v>
      </c>
      <c r="G193" t="s">
        <v>24</v>
      </c>
      <c r="H193">
        <v>106</v>
      </c>
      <c r="I193" s="3">
        <v>4156.26</v>
      </c>
      <c r="J193">
        <v>60</v>
      </c>
      <c r="K193" s="34">
        <v>3941.33</v>
      </c>
      <c r="L193" s="3">
        <v>2352.6</v>
      </c>
      <c r="M193" s="3">
        <v>1588.73</v>
      </c>
      <c r="N193">
        <v>40.31</v>
      </c>
      <c r="O193">
        <v>0</v>
      </c>
      <c r="P193">
        <v>0</v>
      </c>
      <c r="Q193">
        <v>0.16</v>
      </c>
      <c r="R193">
        <v>26.25</v>
      </c>
      <c r="S193" t="s">
        <v>1105</v>
      </c>
      <c r="T193" s="38" t="str">
        <f>VLOOKUP(Tabela5[[#This Row],[CÓDIGO]],[1]fornnecedor!$A:$G,7,0)</f>
        <v>TINTAS PU</v>
      </c>
    </row>
    <row r="194" spans="1:20" x14ac:dyDescent="0.3">
      <c r="A194" t="s">
        <v>5304</v>
      </c>
      <c r="B194">
        <v>21272</v>
      </c>
      <c r="C194" t="s">
        <v>187</v>
      </c>
      <c r="D194" s="38" t="str">
        <f>VLOOKUP(Tabela5[[#This Row],[CÓDIGO]],[1]fornnecedor!$A:$C,3,0)</f>
        <v>WANDA</v>
      </c>
      <c r="E194" t="str">
        <f>VLOOKUP(Tabela5[[#This Row],[MARCA]],[1]fornnecedor!$C:$E,3,0)</f>
        <v>AKZO NOBEL LTDA AUTO</v>
      </c>
      <c r="G194" t="s">
        <v>24</v>
      </c>
      <c r="H194">
        <v>58</v>
      </c>
      <c r="I194" s="3">
        <v>1509.74</v>
      </c>
      <c r="J194">
        <v>77</v>
      </c>
      <c r="K194" s="34">
        <v>3866.6</v>
      </c>
      <c r="L194" s="3">
        <v>2004.32</v>
      </c>
      <c r="M194" s="3">
        <v>1862.28</v>
      </c>
      <c r="N194">
        <v>48.16</v>
      </c>
      <c r="O194">
        <v>0</v>
      </c>
      <c r="P194">
        <v>0</v>
      </c>
      <c r="Q194">
        <v>0.16</v>
      </c>
      <c r="R194">
        <v>26.4</v>
      </c>
      <c r="S194" t="s">
        <v>1105</v>
      </c>
      <c r="T194" s="38" t="str">
        <f>VLOOKUP(Tabela5[[#This Row],[CÓDIGO]],[1]fornnecedor!$A:$G,7,0)</f>
        <v>TINTAS POLIÉSTER</v>
      </c>
    </row>
    <row r="195" spans="1:20" x14ac:dyDescent="0.3">
      <c r="A195" t="s">
        <v>5304</v>
      </c>
      <c r="B195">
        <v>9764</v>
      </c>
      <c r="C195" t="s">
        <v>5150</v>
      </c>
      <c r="D195" s="38" t="str">
        <f>VLOOKUP(Tabela5[[#This Row],[CÓDIGO]],[1]fornnecedor!$A:$C,3,0)</f>
        <v>SIKKENS</v>
      </c>
      <c r="E195" t="str">
        <f>VLOOKUP(Tabela5[[#This Row],[MARCA]],[1]fornnecedor!$C:$E,3,0)</f>
        <v>AKZO NOBEL LTDA AUTO</v>
      </c>
      <c r="G195" t="s">
        <v>24</v>
      </c>
      <c r="H195">
        <v>101</v>
      </c>
      <c r="I195" s="3">
        <v>2468.44</v>
      </c>
      <c r="J195">
        <v>97</v>
      </c>
      <c r="K195" s="34">
        <v>3763.94</v>
      </c>
      <c r="L195" s="3">
        <v>2469.62</v>
      </c>
      <c r="M195" s="3">
        <v>1294.32</v>
      </c>
      <c r="N195">
        <v>34.39</v>
      </c>
      <c r="O195">
        <v>0</v>
      </c>
      <c r="P195">
        <v>0</v>
      </c>
      <c r="Q195">
        <v>0.15</v>
      </c>
      <c r="R195">
        <v>26.56</v>
      </c>
      <c r="S195" t="s">
        <v>1105</v>
      </c>
      <c r="T195" s="38" t="str">
        <f>VLOOKUP(Tabela5[[#This Row],[CÓDIGO]],[1]fornnecedor!$A:$G,7,0)</f>
        <v>MASSA DE PEQUENOS REPAROS</v>
      </c>
    </row>
    <row r="196" spans="1:20" x14ac:dyDescent="0.3">
      <c r="A196" t="s">
        <v>5304</v>
      </c>
      <c r="B196">
        <v>9752</v>
      </c>
      <c r="C196" t="s">
        <v>117</v>
      </c>
      <c r="D196" s="38" t="str">
        <f>VLOOKUP(Tabela5[[#This Row],[CÓDIGO]],[1]fornnecedor!$A:$C,3,0)</f>
        <v>WANDA</v>
      </c>
      <c r="E196" t="str">
        <f>VLOOKUP(Tabela5[[#This Row],[MARCA]],[1]fornnecedor!$C:$E,3,0)</f>
        <v>AKZO NOBEL LTDA AUTO</v>
      </c>
      <c r="G196" t="s">
        <v>24</v>
      </c>
      <c r="H196">
        <v>120</v>
      </c>
      <c r="I196" s="3">
        <v>3505.2</v>
      </c>
      <c r="J196">
        <v>91</v>
      </c>
      <c r="K196" s="34">
        <v>3713.94</v>
      </c>
      <c r="L196" s="3">
        <v>2754.49</v>
      </c>
      <c r="M196">
        <v>959.45</v>
      </c>
      <c r="N196">
        <v>25.83</v>
      </c>
      <c r="O196">
        <v>0</v>
      </c>
      <c r="P196">
        <v>0</v>
      </c>
      <c r="Q196">
        <v>0.15</v>
      </c>
      <c r="R196">
        <v>26.71</v>
      </c>
      <c r="S196" t="s">
        <v>1105</v>
      </c>
      <c r="T196" s="38" t="str">
        <f>VLOOKUP(Tabela5[[#This Row],[CÓDIGO]],[1]fornnecedor!$A:$G,7,0)</f>
        <v>SELADORA P/ PLASTICO</v>
      </c>
    </row>
    <row r="197" spans="1:20" x14ac:dyDescent="0.3">
      <c r="A197" t="s">
        <v>5304</v>
      </c>
      <c r="B197">
        <v>21862</v>
      </c>
      <c r="C197" t="s">
        <v>278</v>
      </c>
      <c r="D197" s="38" t="str">
        <f>VLOOKUP(Tabela5[[#This Row],[CÓDIGO]],[1]fornnecedor!$A:$C,3,0)</f>
        <v>SIKKENS</v>
      </c>
      <c r="E197" t="str">
        <f>VLOOKUP(Tabela5[[#This Row],[MARCA]],[1]fornnecedor!$C:$E,3,0)</f>
        <v>AKZO NOBEL LTDA AUTO</v>
      </c>
      <c r="G197" t="s">
        <v>24</v>
      </c>
      <c r="H197">
        <v>91</v>
      </c>
      <c r="I197" s="3">
        <v>1976.52</v>
      </c>
      <c r="J197">
        <v>94</v>
      </c>
      <c r="K197" s="34">
        <v>3609.96</v>
      </c>
      <c r="L197" s="3">
        <v>2113.6799999999998</v>
      </c>
      <c r="M197" s="3">
        <v>1496.28</v>
      </c>
      <c r="N197">
        <v>41.45</v>
      </c>
      <c r="O197">
        <v>0</v>
      </c>
      <c r="P197">
        <v>0</v>
      </c>
      <c r="Q197">
        <v>0.15</v>
      </c>
      <c r="R197">
        <v>26.86</v>
      </c>
      <c r="S197" t="s">
        <v>1105</v>
      </c>
      <c r="T197" s="38" t="str">
        <f>VLOOKUP(Tabela5[[#This Row],[CÓDIGO]],[1]fornnecedor!$A:$G,7,0)</f>
        <v>CATALISADORES INDIVIDUAS</v>
      </c>
    </row>
    <row r="198" spans="1:20" x14ac:dyDescent="0.3">
      <c r="A198" t="s">
        <v>5304</v>
      </c>
      <c r="B198">
        <v>9922</v>
      </c>
      <c r="C198" t="s">
        <v>129</v>
      </c>
      <c r="D198" s="38" t="str">
        <f>VLOOKUP(Tabela5[[#This Row],[CÓDIGO]],[1]fornnecedor!$A:$C,3,0)</f>
        <v>SIKKENS</v>
      </c>
      <c r="E198" t="str">
        <f>VLOOKUP(Tabela5[[#This Row],[MARCA]],[1]fornnecedor!$C:$E,3,0)</f>
        <v>AKZO NOBEL LTDA AUTO</v>
      </c>
      <c r="G198" t="s">
        <v>24</v>
      </c>
      <c r="H198">
        <v>25</v>
      </c>
      <c r="I198" s="3">
        <v>2948.25</v>
      </c>
      <c r="J198">
        <v>21</v>
      </c>
      <c r="K198" s="34">
        <v>3604.47</v>
      </c>
      <c r="L198" s="3">
        <v>2540.35</v>
      </c>
      <c r="M198" s="3">
        <v>1064.1199999999999</v>
      </c>
      <c r="N198">
        <v>29.52</v>
      </c>
      <c r="O198">
        <v>0</v>
      </c>
      <c r="P198">
        <v>0</v>
      </c>
      <c r="Q198">
        <v>0.15</v>
      </c>
      <c r="R198">
        <v>27.01</v>
      </c>
      <c r="S198" t="s">
        <v>1105</v>
      </c>
      <c r="T198" s="38" t="str">
        <f>VLOOKUP(Tabela5[[#This Row],[CÓDIGO]],[1]fornnecedor!$A:$G,7,0)</f>
        <v>BASES POLIÉSTER</v>
      </c>
    </row>
    <row r="199" spans="1:20" x14ac:dyDescent="0.3">
      <c r="A199" t="s">
        <v>5304</v>
      </c>
      <c r="B199">
        <v>23623</v>
      </c>
      <c r="C199" t="s">
        <v>281</v>
      </c>
      <c r="D199" s="38" t="str">
        <f>VLOOKUP(Tabela5[[#This Row],[CÓDIGO]],[1]fornnecedor!$A:$C,3,0)</f>
        <v>SIKKENS</v>
      </c>
      <c r="E199" t="str">
        <f>VLOOKUP(Tabela5[[#This Row],[MARCA]],[1]fornnecedor!$C:$E,3,0)</f>
        <v>AKZO NOBEL LTDA AUTO</v>
      </c>
      <c r="G199" t="s">
        <v>24</v>
      </c>
      <c r="H199">
        <v>41</v>
      </c>
      <c r="I199" s="3">
        <v>3547.32</v>
      </c>
      <c r="J199">
        <v>31</v>
      </c>
      <c r="K199" s="34">
        <v>3598.11</v>
      </c>
      <c r="L199" s="3">
        <v>2761.32</v>
      </c>
      <c r="M199">
        <v>836.79</v>
      </c>
      <c r="N199">
        <v>23.26</v>
      </c>
      <c r="O199">
        <v>0</v>
      </c>
      <c r="P199">
        <v>0</v>
      </c>
      <c r="Q199">
        <v>0.15</v>
      </c>
      <c r="R199">
        <v>27.15</v>
      </c>
      <c r="S199" t="s">
        <v>1105</v>
      </c>
      <c r="T199" s="38" t="str">
        <f>VLOOKUP(Tabela5[[#This Row],[CÓDIGO]],[1]fornnecedor!$A:$G,7,0)</f>
        <v>MASSA POLIÉSTER</v>
      </c>
    </row>
    <row r="200" spans="1:20" x14ac:dyDescent="0.3">
      <c r="A200" t="s">
        <v>5304</v>
      </c>
      <c r="B200">
        <v>23361</v>
      </c>
      <c r="C200" t="s">
        <v>181</v>
      </c>
      <c r="D200" s="38" t="str">
        <f>VLOOKUP(Tabela5[[#This Row],[CÓDIGO]],[1]fornnecedor!$A:$C,3,0)</f>
        <v>WANDA</v>
      </c>
      <c r="E200" t="str">
        <f>VLOOKUP(Tabela5[[#This Row],[MARCA]],[1]fornnecedor!$C:$E,3,0)</f>
        <v>AKZO NOBEL LTDA AUTO</v>
      </c>
      <c r="G200" t="s">
        <v>24</v>
      </c>
      <c r="H200">
        <v>108</v>
      </c>
      <c r="I200" s="3">
        <v>3008.88</v>
      </c>
      <c r="J200">
        <v>66</v>
      </c>
      <c r="K200" s="34">
        <v>3436.82</v>
      </c>
      <c r="L200" s="3">
        <v>1838.76</v>
      </c>
      <c r="M200" s="3">
        <v>1598.06</v>
      </c>
      <c r="N200">
        <v>46.5</v>
      </c>
      <c r="O200">
        <v>0</v>
      </c>
      <c r="P200">
        <v>0</v>
      </c>
      <c r="Q200">
        <v>0.14000000000000001</v>
      </c>
      <c r="R200">
        <v>27.29</v>
      </c>
      <c r="S200" t="s">
        <v>1105</v>
      </c>
      <c r="T200" s="38" t="str">
        <f>VLOOKUP(Tabela5[[#This Row],[CÓDIGO]],[1]fornnecedor!$A:$G,7,0)</f>
        <v>TINTAS POLIÉSTER</v>
      </c>
    </row>
    <row r="201" spans="1:20" x14ac:dyDescent="0.3">
      <c r="A201" t="s">
        <v>5304</v>
      </c>
      <c r="B201">
        <v>23069</v>
      </c>
      <c r="C201" t="s">
        <v>202</v>
      </c>
      <c r="D201" s="38" t="str">
        <f>VLOOKUP(Tabela5[[#This Row],[CÓDIGO]],[1]fornnecedor!$A:$C,3,0)</f>
        <v>WANDA</v>
      </c>
      <c r="E201" t="str">
        <f>VLOOKUP(Tabela5[[#This Row],[MARCA]],[1]fornnecedor!$C:$E,3,0)</f>
        <v>AKZO NOBEL LTDA AUTO</v>
      </c>
      <c r="G201" t="s">
        <v>24</v>
      </c>
      <c r="H201">
        <v>125</v>
      </c>
      <c r="I201" s="3">
        <v>4265</v>
      </c>
      <c r="J201">
        <v>54</v>
      </c>
      <c r="K201" s="34">
        <v>3333.94</v>
      </c>
      <c r="L201" s="3">
        <v>1842.48</v>
      </c>
      <c r="M201" s="3">
        <v>1491.46</v>
      </c>
      <c r="N201">
        <v>44.74</v>
      </c>
      <c r="O201">
        <v>0</v>
      </c>
      <c r="P201">
        <v>0</v>
      </c>
      <c r="Q201">
        <v>0.14000000000000001</v>
      </c>
      <c r="R201">
        <v>27.43</v>
      </c>
      <c r="S201" t="s">
        <v>1105</v>
      </c>
      <c r="T201" s="38" t="str">
        <f>VLOOKUP(Tabela5[[#This Row],[CÓDIGO]],[1]fornnecedor!$A:$G,7,0)</f>
        <v>PRIMER AUTOMOTIVO</v>
      </c>
    </row>
    <row r="202" spans="1:20" x14ac:dyDescent="0.3">
      <c r="A202" t="s">
        <v>5304</v>
      </c>
      <c r="B202">
        <v>20426</v>
      </c>
      <c r="C202" t="s">
        <v>121</v>
      </c>
      <c r="D202" s="38" t="str">
        <f>VLOOKUP(Tabela5[[#This Row],[CÓDIGO]],[1]fornnecedor!$A:$C,3,0)</f>
        <v>WANDA</v>
      </c>
      <c r="E202" t="str">
        <f>VLOOKUP(Tabela5[[#This Row],[MARCA]],[1]fornnecedor!$C:$E,3,0)</f>
        <v>AKZO NOBEL LTDA AUTO</v>
      </c>
      <c r="G202" t="s">
        <v>24</v>
      </c>
      <c r="H202">
        <v>28</v>
      </c>
      <c r="I202" s="3">
        <v>7943.88</v>
      </c>
      <c r="J202">
        <v>7</v>
      </c>
      <c r="K202" s="34">
        <v>3306.95</v>
      </c>
      <c r="L202" s="3">
        <v>1987.28</v>
      </c>
      <c r="M202" s="3">
        <v>1319.67</v>
      </c>
      <c r="N202">
        <v>39.909999999999997</v>
      </c>
      <c r="O202">
        <v>0</v>
      </c>
      <c r="P202">
        <v>0</v>
      </c>
      <c r="Q202">
        <v>0.14000000000000001</v>
      </c>
      <c r="R202">
        <v>27.57</v>
      </c>
      <c r="S202" t="s">
        <v>1105</v>
      </c>
      <c r="T202" s="38" t="str">
        <f>VLOOKUP(Tabela5[[#This Row],[CÓDIGO]],[1]fornnecedor!$A:$G,7,0)</f>
        <v>BASES POLIÉSTER</v>
      </c>
    </row>
    <row r="203" spans="1:20" x14ac:dyDescent="0.3">
      <c r="A203" t="s">
        <v>5304</v>
      </c>
      <c r="B203">
        <v>21250</v>
      </c>
      <c r="C203" t="s">
        <v>223</v>
      </c>
      <c r="D203" s="38" t="str">
        <f>VLOOKUP(Tabela5[[#This Row],[CÓDIGO]],[1]fornnecedor!$A:$C,3,0)</f>
        <v>WANDA</v>
      </c>
      <c r="E203" t="str">
        <f>VLOOKUP(Tabela5[[#This Row],[MARCA]],[1]fornnecedor!$C:$E,3,0)</f>
        <v>AKZO NOBEL LTDA AUTO</v>
      </c>
      <c r="G203" t="s">
        <v>24</v>
      </c>
      <c r="H203">
        <v>28</v>
      </c>
      <c r="I203" s="3">
        <v>7077.56</v>
      </c>
      <c r="J203">
        <v>8</v>
      </c>
      <c r="K203" s="34">
        <v>3149.95</v>
      </c>
      <c r="L203" s="3">
        <v>2022.23</v>
      </c>
      <c r="M203" s="3">
        <v>1127.72</v>
      </c>
      <c r="N203">
        <v>35.799999999999997</v>
      </c>
      <c r="O203">
        <v>0</v>
      </c>
      <c r="P203">
        <v>0</v>
      </c>
      <c r="Q203">
        <v>0.13</v>
      </c>
      <c r="R203">
        <v>27.69</v>
      </c>
      <c r="S203" t="s">
        <v>1105</v>
      </c>
      <c r="T203" s="38" t="str">
        <f>VLOOKUP(Tabela5[[#This Row],[CÓDIGO]],[1]fornnecedor!$A:$G,7,0)</f>
        <v>BASES POLIÉSTER</v>
      </c>
    </row>
    <row r="204" spans="1:20" x14ac:dyDescent="0.3">
      <c r="A204" t="s">
        <v>5304</v>
      </c>
      <c r="B204">
        <v>23391</v>
      </c>
      <c r="C204" t="s">
        <v>161</v>
      </c>
      <c r="D204" s="38" t="str">
        <f>VLOOKUP(Tabela5[[#This Row],[CÓDIGO]],[1]fornnecedor!$A:$C,3,0)</f>
        <v>WANDA</v>
      </c>
      <c r="E204" t="str">
        <f>VLOOKUP(Tabela5[[#This Row],[MARCA]],[1]fornnecedor!$C:$E,3,0)</f>
        <v>AKZO NOBEL LTDA AUTO</v>
      </c>
      <c r="G204" t="s">
        <v>24</v>
      </c>
      <c r="H204">
        <v>38</v>
      </c>
      <c r="I204" s="3">
        <v>1257.42</v>
      </c>
      <c r="J204">
        <v>58.5</v>
      </c>
      <c r="K204" s="34">
        <v>3141.45</v>
      </c>
      <c r="L204" s="3">
        <v>1935.77</v>
      </c>
      <c r="M204" s="3">
        <v>1205.68</v>
      </c>
      <c r="N204">
        <v>38.380000000000003</v>
      </c>
      <c r="O204">
        <v>0</v>
      </c>
      <c r="P204">
        <v>0</v>
      </c>
      <c r="Q204">
        <v>0.13</v>
      </c>
      <c r="R204">
        <v>27.82</v>
      </c>
      <c r="S204" t="s">
        <v>1105</v>
      </c>
      <c r="T204" s="38" t="str">
        <f>VLOOKUP(Tabela5[[#This Row],[CÓDIGO]],[1]fornnecedor!$A:$G,7,0)</f>
        <v>TINTAS POLIÉSTER</v>
      </c>
    </row>
    <row r="205" spans="1:20" x14ac:dyDescent="0.3">
      <c r="A205" t="s">
        <v>5304</v>
      </c>
      <c r="B205">
        <v>9982</v>
      </c>
      <c r="C205" t="s">
        <v>140</v>
      </c>
      <c r="D205" s="38" t="str">
        <f>VLOOKUP(Tabela5[[#This Row],[CÓDIGO]],[1]fornnecedor!$A:$C,3,0)</f>
        <v>SIKKENS</v>
      </c>
      <c r="E205" t="str">
        <f>VLOOKUP(Tabela5[[#This Row],[MARCA]],[1]fornnecedor!$C:$E,3,0)</f>
        <v>AKZO NOBEL LTDA AUTO</v>
      </c>
      <c r="G205" t="s">
        <v>24</v>
      </c>
      <c r="H205">
        <v>4</v>
      </c>
      <c r="I205" s="3">
        <v>1900.68</v>
      </c>
      <c r="J205">
        <v>5</v>
      </c>
      <c r="K205" s="34">
        <v>3128</v>
      </c>
      <c r="L205" s="3">
        <v>2435.25</v>
      </c>
      <c r="M205">
        <v>692.75</v>
      </c>
      <c r="N205">
        <v>22.15</v>
      </c>
      <c r="O205">
        <v>0</v>
      </c>
      <c r="P205">
        <v>0</v>
      </c>
      <c r="Q205">
        <v>0.13</v>
      </c>
      <c r="R205">
        <v>27.95</v>
      </c>
      <c r="S205" t="s">
        <v>1105</v>
      </c>
      <c r="T205" s="38" t="str">
        <f>VLOOKUP(Tabela5[[#This Row],[CÓDIGO]],[1]fornnecedor!$A:$G,7,0)</f>
        <v>BASES POLIÉSTER</v>
      </c>
    </row>
    <row r="206" spans="1:20" x14ac:dyDescent="0.3">
      <c r="A206" t="s">
        <v>5304</v>
      </c>
      <c r="B206">
        <v>22653</v>
      </c>
      <c r="C206" t="s">
        <v>102</v>
      </c>
      <c r="D206" s="38" t="str">
        <f>VLOOKUP(Tabela5[[#This Row],[CÓDIGO]],[1]fornnecedor!$A:$C,3,0)</f>
        <v>WANDA</v>
      </c>
      <c r="E206" t="str">
        <f>VLOOKUP(Tabela5[[#This Row],[MARCA]],[1]fornnecedor!$C:$E,3,0)</f>
        <v>AKZO NOBEL LTDA AUTO</v>
      </c>
      <c r="G206" t="s">
        <v>24</v>
      </c>
      <c r="H206">
        <v>716</v>
      </c>
      <c r="I206" s="3">
        <v>9666</v>
      </c>
      <c r="J206">
        <v>183</v>
      </c>
      <c r="K206" s="34">
        <v>2993.38</v>
      </c>
      <c r="L206" s="3">
        <v>2470.5</v>
      </c>
      <c r="M206">
        <v>522.88</v>
      </c>
      <c r="N206">
        <v>17.47</v>
      </c>
      <c r="O206">
        <v>0</v>
      </c>
      <c r="P206">
        <v>0</v>
      </c>
      <c r="Q206">
        <v>0.12</v>
      </c>
      <c r="R206">
        <v>28.07</v>
      </c>
      <c r="S206" t="s">
        <v>1105</v>
      </c>
      <c r="T206" s="38" t="str">
        <f>VLOOKUP(Tabela5[[#This Row],[CÓDIGO]],[1]fornnecedor!$A:$G,7,0)</f>
        <v>EMBALAGEM</v>
      </c>
    </row>
    <row r="207" spans="1:20" x14ac:dyDescent="0.3">
      <c r="A207" t="s">
        <v>5304</v>
      </c>
      <c r="B207">
        <v>9913</v>
      </c>
      <c r="C207" t="s">
        <v>104</v>
      </c>
      <c r="D207" s="38" t="str">
        <f>VLOOKUP(Tabela5[[#This Row],[CÓDIGO]],[1]fornnecedor!$A:$C,3,0)</f>
        <v>WANDA</v>
      </c>
      <c r="E207" t="str">
        <f>VLOOKUP(Tabela5[[#This Row],[MARCA]],[1]fornnecedor!$C:$E,3,0)</f>
        <v>AKZO NOBEL LTDA AUTO</v>
      </c>
      <c r="G207" t="s">
        <v>24</v>
      </c>
      <c r="H207" s="3">
        <v>2964</v>
      </c>
      <c r="I207" s="3">
        <v>11944.92</v>
      </c>
      <c r="J207">
        <v>641</v>
      </c>
      <c r="K207" s="34">
        <v>2874.12</v>
      </c>
      <c r="L207" s="3">
        <v>2583.23</v>
      </c>
      <c r="M207">
        <v>290.89</v>
      </c>
      <c r="N207">
        <v>10.119999999999999</v>
      </c>
      <c r="O207">
        <v>0</v>
      </c>
      <c r="P207">
        <v>0</v>
      </c>
      <c r="Q207">
        <v>0.12</v>
      </c>
      <c r="R207">
        <v>28.19</v>
      </c>
      <c r="S207" t="s">
        <v>1105</v>
      </c>
      <c r="T207" s="38" t="str">
        <f>VLOOKUP(Tabela5[[#This Row],[CÓDIGO]],[1]fornnecedor!$A:$G,7,0)</f>
        <v>EMBALAGEM</v>
      </c>
    </row>
    <row r="208" spans="1:20" x14ac:dyDescent="0.3">
      <c r="A208" t="s">
        <v>5304</v>
      </c>
      <c r="B208">
        <v>23383</v>
      </c>
      <c r="C208" t="s">
        <v>205</v>
      </c>
      <c r="D208" s="38" t="str">
        <f>VLOOKUP(Tabela5[[#This Row],[CÓDIGO]],[1]fornnecedor!$A:$C,3,0)</f>
        <v>WANDA</v>
      </c>
      <c r="E208" t="str">
        <f>VLOOKUP(Tabela5[[#This Row],[MARCA]],[1]fornnecedor!$C:$E,3,0)</f>
        <v>AKZO NOBEL LTDA AUTO</v>
      </c>
      <c r="G208" t="s">
        <v>24</v>
      </c>
      <c r="H208">
        <v>99</v>
      </c>
      <c r="I208" s="3">
        <v>3876.84</v>
      </c>
      <c r="J208">
        <v>41</v>
      </c>
      <c r="K208" s="34">
        <v>2773.1</v>
      </c>
      <c r="L208" s="3">
        <v>1607.46</v>
      </c>
      <c r="M208" s="3">
        <v>1165.6400000000001</v>
      </c>
      <c r="N208">
        <v>42.03</v>
      </c>
      <c r="O208">
        <v>0</v>
      </c>
      <c r="P208">
        <v>0</v>
      </c>
      <c r="Q208">
        <v>0.11</v>
      </c>
      <c r="R208">
        <v>28.3</v>
      </c>
      <c r="S208" t="s">
        <v>1105</v>
      </c>
      <c r="T208" s="38" t="str">
        <f>VLOOKUP(Tabela5[[#This Row],[CÓDIGO]],[1]fornnecedor!$A:$G,7,0)</f>
        <v>TINTAS PU</v>
      </c>
    </row>
    <row r="209" spans="1:20" x14ac:dyDescent="0.3">
      <c r="A209" t="s">
        <v>5304</v>
      </c>
      <c r="B209">
        <v>23375</v>
      </c>
      <c r="C209" t="s">
        <v>156</v>
      </c>
      <c r="D209" s="38" t="str">
        <f>VLOOKUP(Tabela5[[#This Row],[CÓDIGO]],[1]fornnecedor!$A:$C,3,0)</f>
        <v>WANDA</v>
      </c>
      <c r="E209" t="str">
        <f>VLOOKUP(Tabela5[[#This Row],[MARCA]],[1]fornnecedor!$C:$E,3,0)</f>
        <v>AKZO NOBEL LTDA AUTO</v>
      </c>
      <c r="G209" t="s">
        <v>24</v>
      </c>
      <c r="H209">
        <v>42</v>
      </c>
      <c r="I209" s="3">
        <v>1369.2</v>
      </c>
      <c r="J209">
        <v>45</v>
      </c>
      <c r="K209" s="34">
        <v>2766.06</v>
      </c>
      <c r="L209" s="3">
        <v>1467</v>
      </c>
      <c r="M209" s="3">
        <v>1299.06</v>
      </c>
      <c r="N209">
        <v>46.96</v>
      </c>
      <c r="O209">
        <v>0</v>
      </c>
      <c r="P209">
        <v>0</v>
      </c>
      <c r="Q209">
        <v>0.11</v>
      </c>
      <c r="R209">
        <v>28.42</v>
      </c>
      <c r="S209" t="s">
        <v>1105</v>
      </c>
      <c r="T209" s="38" t="str">
        <f>VLOOKUP(Tabela5[[#This Row],[CÓDIGO]],[1]fornnecedor!$A:$G,7,0)</f>
        <v>TINTAS POLIÉSTER</v>
      </c>
    </row>
    <row r="210" spans="1:20" x14ac:dyDescent="0.3">
      <c r="A210" t="s">
        <v>5304</v>
      </c>
      <c r="B210">
        <v>9859</v>
      </c>
      <c r="C210" t="s">
        <v>111</v>
      </c>
      <c r="D210" s="38" t="str">
        <f>VLOOKUP(Tabela5[[#This Row],[CÓDIGO]],[1]fornnecedor!$A:$C,3,0)</f>
        <v>WANDA</v>
      </c>
      <c r="E210" t="str">
        <f>VLOOKUP(Tabela5[[#This Row],[MARCA]],[1]fornnecedor!$C:$E,3,0)</f>
        <v>AKZO NOBEL LTDA AUTO</v>
      </c>
      <c r="G210" t="s">
        <v>24</v>
      </c>
      <c r="H210">
        <v>57</v>
      </c>
      <c r="I210" s="3">
        <v>2277.15</v>
      </c>
      <c r="J210">
        <v>36</v>
      </c>
      <c r="K210" s="34">
        <v>2736.14</v>
      </c>
      <c r="L210" s="3">
        <v>1438.5</v>
      </c>
      <c r="M210" s="3">
        <v>1297.6400000000001</v>
      </c>
      <c r="N210">
        <v>47.43</v>
      </c>
      <c r="O210">
        <v>0</v>
      </c>
      <c r="P210">
        <v>0</v>
      </c>
      <c r="Q210">
        <v>0.11</v>
      </c>
      <c r="R210">
        <v>28.53</v>
      </c>
      <c r="S210" t="s">
        <v>1105</v>
      </c>
      <c r="T210" s="38" t="str">
        <f>VLOOKUP(Tabela5[[#This Row],[CÓDIGO]],[1]fornnecedor!$A:$G,7,0)</f>
        <v>BASES POLIÉSTER</v>
      </c>
    </row>
    <row r="211" spans="1:20" x14ac:dyDescent="0.3">
      <c r="A211" t="s">
        <v>5304</v>
      </c>
      <c r="B211">
        <v>9799</v>
      </c>
      <c r="C211" t="s">
        <v>195</v>
      </c>
      <c r="D211" s="38" t="str">
        <f>VLOOKUP(Tabela5[[#This Row],[CÓDIGO]],[1]fornnecedor!$A:$C,3,0)</f>
        <v>WANDA</v>
      </c>
      <c r="E211" t="str">
        <f>VLOOKUP(Tabela5[[#This Row],[MARCA]],[1]fornnecedor!$C:$E,3,0)</f>
        <v>AKZO NOBEL LTDA AUTO</v>
      </c>
      <c r="G211" t="s">
        <v>24</v>
      </c>
      <c r="H211">
        <v>44</v>
      </c>
      <c r="I211" s="3">
        <v>1159.8399999999999</v>
      </c>
      <c r="J211">
        <v>69</v>
      </c>
      <c r="K211" s="34">
        <v>2734.82</v>
      </c>
      <c r="L211" s="3">
        <v>1818.52</v>
      </c>
      <c r="M211">
        <v>916.3</v>
      </c>
      <c r="N211">
        <v>33.5</v>
      </c>
      <c r="O211">
        <v>0</v>
      </c>
      <c r="P211">
        <v>0</v>
      </c>
      <c r="Q211">
        <v>0.11</v>
      </c>
      <c r="R211">
        <v>28.64</v>
      </c>
      <c r="S211" t="s">
        <v>1105</v>
      </c>
      <c r="T211" s="38" t="str">
        <f>VLOOKUP(Tabela5[[#This Row],[CÓDIGO]],[1]fornnecedor!$A:$G,7,0)</f>
        <v>FERRUGEM</v>
      </c>
    </row>
    <row r="212" spans="1:20" x14ac:dyDescent="0.3">
      <c r="A212" t="s">
        <v>5304</v>
      </c>
      <c r="B212">
        <v>9956</v>
      </c>
      <c r="C212" t="s">
        <v>266</v>
      </c>
      <c r="D212" s="38" t="str">
        <f>VLOOKUP(Tabela5[[#This Row],[CÓDIGO]],[1]fornnecedor!$A:$C,3,0)</f>
        <v>SIKKENS</v>
      </c>
      <c r="E212" t="str">
        <f>VLOOKUP(Tabela5[[#This Row],[MARCA]],[1]fornnecedor!$C:$E,3,0)</f>
        <v>AKZO NOBEL LTDA AUTO</v>
      </c>
      <c r="G212" t="s">
        <v>24</v>
      </c>
      <c r="H212">
        <v>7</v>
      </c>
      <c r="I212" s="3">
        <v>2554.65</v>
      </c>
      <c r="J212">
        <v>5</v>
      </c>
      <c r="K212" s="34">
        <v>2719.4</v>
      </c>
      <c r="L212" s="3">
        <v>1870.38</v>
      </c>
      <c r="M212">
        <v>849.02</v>
      </c>
      <c r="N212">
        <v>31.22</v>
      </c>
      <c r="O212">
        <v>0</v>
      </c>
      <c r="P212">
        <v>0</v>
      </c>
      <c r="Q212">
        <v>0.11</v>
      </c>
      <c r="R212">
        <v>28.75</v>
      </c>
      <c r="S212" t="s">
        <v>1105</v>
      </c>
      <c r="T212" s="38" t="str">
        <f>VLOOKUP(Tabela5[[#This Row],[CÓDIGO]],[1]fornnecedor!$A:$G,7,0)</f>
        <v>BASES POLIÉSTER</v>
      </c>
    </row>
    <row r="213" spans="1:20" x14ac:dyDescent="0.3">
      <c r="A213" t="s">
        <v>5304</v>
      </c>
      <c r="B213">
        <v>23360</v>
      </c>
      <c r="C213" t="s">
        <v>184</v>
      </c>
      <c r="D213" s="38" t="str">
        <f>VLOOKUP(Tabela5[[#This Row],[CÓDIGO]],[1]fornnecedor!$A:$C,3,0)</f>
        <v>WANDA</v>
      </c>
      <c r="E213" t="str">
        <f>VLOOKUP(Tabela5[[#This Row],[MARCA]],[1]fornnecedor!$C:$E,3,0)</f>
        <v>AKZO NOBEL LTDA AUTO</v>
      </c>
      <c r="G213" t="s">
        <v>24</v>
      </c>
      <c r="H213">
        <v>81.5</v>
      </c>
      <c r="I213" s="3">
        <v>2171.16</v>
      </c>
      <c r="J213">
        <v>52.5</v>
      </c>
      <c r="K213" s="34">
        <v>2644.59</v>
      </c>
      <c r="L213" s="3">
        <v>1398.6</v>
      </c>
      <c r="M213" s="3">
        <v>1245.99</v>
      </c>
      <c r="N213">
        <v>47.11</v>
      </c>
      <c r="O213">
        <v>0</v>
      </c>
      <c r="P213">
        <v>0</v>
      </c>
      <c r="Q213">
        <v>0.11</v>
      </c>
      <c r="R213">
        <v>28.86</v>
      </c>
      <c r="S213" t="s">
        <v>1105</v>
      </c>
      <c r="T213" s="38" t="str">
        <f>VLOOKUP(Tabela5[[#This Row],[CÓDIGO]],[1]fornnecedor!$A:$G,7,0)</f>
        <v>TINTAS POLIÉSTER</v>
      </c>
    </row>
    <row r="214" spans="1:20" x14ac:dyDescent="0.3">
      <c r="A214" t="s">
        <v>5304</v>
      </c>
      <c r="B214">
        <v>9997</v>
      </c>
      <c r="C214" t="s">
        <v>287</v>
      </c>
      <c r="D214" s="38" t="str">
        <f>VLOOKUP(Tabela5[[#This Row],[CÓDIGO]],[1]fornnecedor!$A:$C,3,0)</f>
        <v>SIKKENS</v>
      </c>
      <c r="E214" t="str">
        <f>VLOOKUP(Tabela5[[#This Row],[MARCA]],[1]fornnecedor!$C:$E,3,0)</f>
        <v>AKZO NOBEL LTDA AUTO</v>
      </c>
      <c r="G214" t="s">
        <v>24</v>
      </c>
      <c r="H214">
        <v>64</v>
      </c>
      <c r="I214" s="3">
        <v>1993.6</v>
      </c>
      <c r="J214">
        <v>48</v>
      </c>
      <c r="K214" s="34">
        <v>2615.65</v>
      </c>
      <c r="L214" s="3">
        <v>1526.4</v>
      </c>
      <c r="M214" s="3">
        <v>1089.25</v>
      </c>
      <c r="N214">
        <v>41.64</v>
      </c>
      <c r="O214">
        <v>0</v>
      </c>
      <c r="P214">
        <v>0</v>
      </c>
      <c r="Q214">
        <v>0.11</v>
      </c>
      <c r="R214">
        <v>28.97</v>
      </c>
      <c r="S214" t="s">
        <v>1105</v>
      </c>
      <c r="T214" s="38" t="str">
        <f>VLOOKUP(Tabela5[[#This Row],[CÓDIGO]],[1]fornnecedor!$A:$G,7,0)</f>
        <v>DILUENTE</v>
      </c>
    </row>
    <row r="215" spans="1:20" x14ac:dyDescent="0.3">
      <c r="A215" t="s">
        <v>5304</v>
      </c>
      <c r="B215">
        <v>23382</v>
      </c>
      <c r="C215" t="s">
        <v>173</v>
      </c>
      <c r="D215" s="38" t="str">
        <f>VLOOKUP(Tabela5[[#This Row],[CÓDIGO]],[1]fornnecedor!$A:$C,3,0)</f>
        <v>WANDA</v>
      </c>
      <c r="E215" t="str">
        <f>VLOOKUP(Tabela5[[#This Row],[MARCA]],[1]fornnecedor!$C:$E,3,0)</f>
        <v>AKZO NOBEL LTDA AUTO</v>
      </c>
      <c r="G215" t="s">
        <v>24</v>
      </c>
      <c r="H215">
        <v>43.5</v>
      </c>
      <c r="I215" s="3">
        <v>1182.33</v>
      </c>
      <c r="J215">
        <v>51</v>
      </c>
      <c r="K215" s="34">
        <v>2577.5300000000002</v>
      </c>
      <c r="L215" s="3">
        <v>1386.18</v>
      </c>
      <c r="M215" s="3">
        <v>1191.3499999999999</v>
      </c>
      <c r="N215">
        <v>46.22</v>
      </c>
      <c r="O215">
        <v>0</v>
      </c>
      <c r="P215">
        <v>0</v>
      </c>
      <c r="Q215">
        <v>0.11</v>
      </c>
      <c r="R215">
        <v>29.07</v>
      </c>
      <c r="S215" t="s">
        <v>1105</v>
      </c>
      <c r="T215" s="38" t="str">
        <f>VLOOKUP(Tabela5[[#This Row],[CÓDIGO]],[1]fornnecedor!$A:$G,7,0)</f>
        <v>TINTAS POLIÉSTER</v>
      </c>
    </row>
    <row r="216" spans="1:20" x14ac:dyDescent="0.3">
      <c r="A216" t="s">
        <v>5304</v>
      </c>
      <c r="B216">
        <v>21289</v>
      </c>
      <c r="C216" t="s">
        <v>175</v>
      </c>
      <c r="D216" s="38" t="str">
        <f>VLOOKUP(Tabela5[[#This Row],[CÓDIGO]],[1]fornnecedor!$A:$C,3,0)</f>
        <v>WANDA</v>
      </c>
      <c r="E216" t="str">
        <f>VLOOKUP(Tabela5[[#This Row],[MARCA]],[1]fornnecedor!$C:$E,3,0)</f>
        <v>AKZO NOBEL LTDA AUTO</v>
      </c>
      <c r="G216" t="s">
        <v>24</v>
      </c>
      <c r="H216">
        <v>45</v>
      </c>
      <c r="I216" s="3">
        <v>1265.4000000000001</v>
      </c>
      <c r="J216">
        <v>46</v>
      </c>
      <c r="K216" s="34">
        <v>2543.64</v>
      </c>
      <c r="L216" s="3">
        <v>1294.74</v>
      </c>
      <c r="M216" s="3">
        <v>1248.9000000000001</v>
      </c>
      <c r="N216">
        <v>49.1</v>
      </c>
      <c r="O216">
        <v>0</v>
      </c>
      <c r="P216">
        <v>0</v>
      </c>
      <c r="Q216">
        <v>0.1</v>
      </c>
      <c r="R216">
        <v>29.18</v>
      </c>
      <c r="S216" t="s">
        <v>1105</v>
      </c>
      <c r="T216" s="38" t="str">
        <f>VLOOKUP(Tabela5[[#This Row],[CÓDIGO]],[1]fornnecedor!$A:$G,7,0)</f>
        <v>TINTAS POLIÉSTER</v>
      </c>
    </row>
    <row r="217" spans="1:20" x14ac:dyDescent="0.3">
      <c r="A217" t="s">
        <v>5304</v>
      </c>
      <c r="B217">
        <v>20423</v>
      </c>
      <c r="C217" t="s">
        <v>246</v>
      </c>
      <c r="D217" s="38" t="str">
        <f>VLOOKUP(Tabela5[[#This Row],[CÓDIGO]],[1]fornnecedor!$A:$C,3,0)</f>
        <v>WANDA</v>
      </c>
      <c r="E217" t="str">
        <f>VLOOKUP(Tabela5[[#This Row],[MARCA]],[1]fornnecedor!$C:$E,3,0)</f>
        <v>AKZO NOBEL LTDA AUTO</v>
      </c>
      <c r="G217" t="s">
        <v>24</v>
      </c>
      <c r="H217">
        <v>20</v>
      </c>
      <c r="I217" s="3">
        <v>4885.8</v>
      </c>
      <c r="J217">
        <v>6</v>
      </c>
      <c r="K217" s="34">
        <v>2340.2600000000002</v>
      </c>
      <c r="L217" s="3">
        <v>1465.74</v>
      </c>
      <c r="M217">
        <v>874.52</v>
      </c>
      <c r="N217">
        <v>37.369999999999997</v>
      </c>
      <c r="O217">
        <v>0</v>
      </c>
      <c r="P217">
        <v>0</v>
      </c>
      <c r="Q217">
        <v>0.1</v>
      </c>
      <c r="R217">
        <v>29.27</v>
      </c>
      <c r="S217" t="s">
        <v>1105</v>
      </c>
      <c r="T217" s="38" t="str">
        <f>VLOOKUP(Tabela5[[#This Row],[CÓDIGO]],[1]fornnecedor!$A:$G,7,0)</f>
        <v>BASES POLIÉSTER</v>
      </c>
    </row>
    <row r="218" spans="1:20" x14ac:dyDescent="0.3">
      <c r="A218" t="s">
        <v>5304</v>
      </c>
      <c r="B218">
        <v>21301</v>
      </c>
      <c r="C218" t="s">
        <v>5026</v>
      </c>
      <c r="D218" s="38" t="str">
        <f>VLOOKUP(Tabela5[[#This Row],[CÓDIGO]],[1]fornnecedor!$A:$C,3,0)</f>
        <v>WANDA</v>
      </c>
      <c r="E218" t="str">
        <f>VLOOKUP(Tabela5[[#This Row],[MARCA]],[1]fornnecedor!$C:$E,3,0)</f>
        <v>AKZO NOBEL LTDA AUTO</v>
      </c>
      <c r="G218" t="s">
        <v>24</v>
      </c>
      <c r="H218">
        <v>51.5</v>
      </c>
      <c r="I218" s="3">
        <v>1557.88</v>
      </c>
      <c r="J218">
        <v>40</v>
      </c>
      <c r="K218" s="34">
        <v>2248.9899999999998</v>
      </c>
      <c r="L218" s="3">
        <v>1210.01</v>
      </c>
      <c r="M218" s="3">
        <v>1038.98</v>
      </c>
      <c r="N218">
        <v>46.2</v>
      </c>
      <c r="O218">
        <v>0</v>
      </c>
      <c r="P218">
        <v>0</v>
      </c>
      <c r="Q218">
        <v>0.09</v>
      </c>
      <c r="R218">
        <v>29.36</v>
      </c>
      <c r="S218" t="s">
        <v>1105</v>
      </c>
      <c r="T218" s="38" t="str">
        <f>VLOOKUP(Tabela5[[#This Row],[CÓDIGO]],[1]fornnecedor!$A:$G,7,0)</f>
        <v>TINTAS POLIÉSTER</v>
      </c>
    </row>
    <row r="219" spans="1:20" x14ac:dyDescent="0.3">
      <c r="A219" t="s">
        <v>5304</v>
      </c>
      <c r="B219">
        <v>9926</v>
      </c>
      <c r="C219" t="s">
        <v>131</v>
      </c>
      <c r="D219" s="38" t="str">
        <f>VLOOKUP(Tabela5[[#This Row],[CÓDIGO]],[1]fornnecedor!$A:$C,3,0)</f>
        <v>SIKKENS</v>
      </c>
      <c r="E219" t="str">
        <f>VLOOKUP(Tabela5[[#This Row],[MARCA]],[1]fornnecedor!$C:$E,3,0)</f>
        <v>AKZO NOBEL LTDA AUTO</v>
      </c>
      <c r="G219" t="s">
        <v>24</v>
      </c>
      <c r="H219">
        <v>7</v>
      </c>
      <c r="I219" s="3">
        <v>2108.12</v>
      </c>
      <c r="J219">
        <v>6</v>
      </c>
      <c r="K219" s="34">
        <v>2245.14</v>
      </c>
      <c r="L219" s="3">
        <v>1844.58</v>
      </c>
      <c r="M219">
        <v>400.56</v>
      </c>
      <c r="N219">
        <v>17.84</v>
      </c>
      <c r="O219">
        <v>0</v>
      </c>
      <c r="P219">
        <v>0</v>
      </c>
      <c r="Q219">
        <v>0.09</v>
      </c>
      <c r="R219">
        <v>29.46</v>
      </c>
      <c r="S219" t="s">
        <v>1105</v>
      </c>
      <c r="T219" s="38" t="str">
        <f>VLOOKUP(Tabela5[[#This Row],[CÓDIGO]],[1]fornnecedor!$A:$G,7,0)</f>
        <v>BASES POLIÉSTER</v>
      </c>
    </row>
    <row r="220" spans="1:20" x14ac:dyDescent="0.3">
      <c r="A220" t="s">
        <v>5304</v>
      </c>
      <c r="B220">
        <v>20194</v>
      </c>
      <c r="C220" t="s">
        <v>142</v>
      </c>
      <c r="D220" s="38" t="str">
        <f>VLOOKUP(Tabela5[[#This Row],[CÓDIGO]],[1]fornnecedor!$A:$C,3,0)</f>
        <v>SIKKENS</v>
      </c>
      <c r="E220" t="str">
        <f>VLOOKUP(Tabela5[[#This Row],[MARCA]],[1]fornnecedor!$C:$E,3,0)</f>
        <v>AKZO NOBEL LTDA AUTO</v>
      </c>
      <c r="G220" t="s">
        <v>24</v>
      </c>
      <c r="H220">
        <v>9</v>
      </c>
      <c r="I220" s="3">
        <v>2002.68</v>
      </c>
      <c r="J220">
        <v>3</v>
      </c>
      <c r="K220" s="34">
        <v>2124.04</v>
      </c>
      <c r="L220">
        <v>695.4</v>
      </c>
      <c r="M220" s="3">
        <v>1428.64</v>
      </c>
      <c r="N220">
        <v>67.260000000000005</v>
      </c>
      <c r="O220">
        <v>0</v>
      </c>
      <c r="P220">
        <v>0</v>
      </c>
      <c r="Q220">
        <v>0.09</v>
      </c>
      <c r="R220">
        <v>29.54</v>
      </c>
      <c r="S220" t="s">
        <v>1105</v>
      </c>
      <c r="T220" s="38" t="str">
        <f>VLOOKUP(Tabela5[[#This Row],[CÓDIGO]],[1]fornnecedor!$A:$G,7,0)</f>
        <v>VERNIZ AUTOMOTIVO</v>
      </c>
    </row>
    <row r="221" spans="1:20" x14ac:dyDescent="0.3">
      <c r="A221" t="s">
        <v>5304</v>
      </c>
      <c r="B221">
        <v>23257</v>
      </c>
      <c r="C221" t="s">
        <v>115</v>
      </c>
      <c r="D221" s="38" t="str">
        <f>VLOOKUP(Tabela5[[#This Row],[CÓDIGO]],[1]fornnecedor!$A:$C,3,0)</f>
        <v>WANDA</v>
      </c>
      <c r="E221" t="str">
        <f>VLOOKUP(Tabela5[[#This Row],[MARCA]],[1]fornnecedor!$C:$E,3,0)</f>
        <v>AKZO NOBEL LTDA AUTO</v>
      </c>
      <c r="G221" t="s">
        <v>24</v>
      </c>
      <c r="H221">
        <v>40</v>
      </c>
      <c r="I221" s="3">
        <v>1688</v>
      </c>
      <c r="J221">
        <v>26</v>
      </c>
      <c r="K221" s="34">
        <v>2045.78</v>
      </c>
      <c r="L221" s="3">
        <v>1098.76</v>
      </c>
      <c r="M221">
        <v>947.02</v>
      </c>
      <c r="N221">
        <v>46.29</v>
      </c>
      <c r="O221">
        <v>0</v>
      </c>
      <c r="P221">
        <v>0</v>
      </c>
      <c r="Q221">
        <v>0.08</v>
      </c>
      <c r="R221">
        <v>29.63</v>
      </c>
      <c r="S221" t="s">
        <v>1105</v>
      </c>
      <c r="T221" s="38" t="str">
        <f>VLOOKUP(Tabela5[[#This Row],[CÓDIGO]],[1]fornnecedor!$A:$G,7,0)</f>
        <v>TINTAS PU</v>
      </c>
    </row>
    <row r="222" spans="1:20" x14ac:dyDescent="0.3">
      <c r="A222" t="s">
        <v>5304</v>
      </c>
      <c r="B222">
        <v>21010</v>
      </c>
      <c r="C222" t="s">
        <v>210</v>
      </c>
      <c r="D222" s="38" t="str">
        <f>VLOOKUP(Tabela5[[#This Row],[CÓDIGO]],[1]fornnecedor!$A:$C,3,0)</f>
        <v>WANDA</v>
      </c>
      <c r="E222" t="str">
        <f>VLOOKUP(Tabela5[[#This Row],[MARCA]],[1]fornnecedor!$C:$E,3,0)</f>
        <v>AKZO NOBEL LTDA AUTO</v>
      </c>
      <c r="G222" t="s">
        <v>66</v>
      </c>
      <c r="H222">
        <v>46</v>
      </c>
      <c r="I222" s="3">
        <v>2118.3000000000002</v>
      </c>
      <c r="J222">
        <v>25</v>
      </c>
      <c r="K222" s="34">
        <v>1969.42</v>
      </c>
      <c r="L222" s="3">
        <v>1151.25</v>
      </c>
      <c r="M222">
        <v>818.17</v>
      </c>
      <c r="N222">
        <v>41.54</v>
      </c>
      <c r="O222">
        <v>0</v>
      </c>
      <c r="P222">
        <v>0</v>
      </c>
      <c r="Q222">
        <v>0.08</v>
      </c>
      <c r="R222">
        <v>29.71</v>
      </c>
      <c r="S222" t="s">
        <v>1105</v>
      </c>
      <c r="T222" s="38" t="str">
        <f>VLOOKUP(Tabela5[[#This Row],[CÓDIGO]],[1]fornnecedor!$A:$G,7,0)</f>
        <v>TINTAS PU</v>
      </c>
    </row>
    <row r="223" spans="1:20" x14ac:dyDescent="0.3">
      <c r="A223" t="s">
        <v>5304</v>
      </c>
      <c r="B223">
        <v>85410</v>
      </c>
      <c r="C223" t="s">
        <v>203</v>
      </c>
      <c r="D223" s="38" t="str">
        <f>VLOOKUP(Tabela5[[#This Row],[CÓDIGO]],[1]fornnecedor!$A:$C,3,0)</f>
        <v>WANDA</v>
      </c>
      <c r="E223" t="str">
        <f>VLOOKUP(Tabela5[[#This Row],[MARCA]],[1]fornnecedor!$C:$E,3,0)</f>
        <v>AKZO NOBEL LTDA AUTO</v>
      </c>
      <c r="G223" t="s">
        <v>24</v>
      </c>
      <c r="H223">
        <v>73</v>
      </c>
      <c r="I223" s="3">
        <v>2515.58</v>
      </c>
      <c r="J223">
        <v>32</v>
      </c>
      <c r="K223" s="34">
        <v>1952.71</v>
      </c>
      <c r="L223" s="3">
        <v>1103.52</v>
      </c>
      <c r="M223">
        <v>849.19</v>
      </c>
      <c r="N223">
        <v>43.49</v>
      </c>
      <c r="O223">
        <v>0</v>
      </c>
      <c r="P223">
        <v>0</v>
      </c>
      <c r="Q223">
        <v>0.08</v>
      </c>
      <c r="R223">
        <v>29.79</v>
      </c>
      <c r="S223" t="s">
        <v>1105</v>
      </c>
      <c r="T223" s="38" t="str">
        <f>VLOOKUP(Tabela5[[#This Row],[CÓDIGO]],[1]fornnecedor!$A:$G,7,0)</f>
        <v>PRIMER AUTOMOTIVO</v>
      </c>
    </row>
    <row r="224" spans="1:20" x14ac:dyDescent="0.3">
      <c r="A224" t="s">
        <v>5304</v>
      </c>
      <c r="B224">
        <v>22954</v>
      </c>
      <c r="C224" t="s">
        <v>179</v>
      </c>
      <c r="D224" s="38" t="str">
        <f>VLOOKUP(Tabela5[[#This Row],[CÓDIGO]],[1]fornnecedor!$A:$C,3,0)</f>
        <v>WANDA</v>
      </c>
      <c r="E224" t="str">
        <f>VLOOKUP(Tabela5[[#This Row],[MARCA]],[1]fornnecedor!$C:$E,3,0)</f>
        <v>AKZO NOBEL LTDA AUTO</v>
      </c>
      <c r="G224" t="s">
        <v>24</v>
      </c>
      <c r="H224">
        <v>90</v>
      </c>
      <c r="I224" s="3">
        <v>2221.1999999999998</v>
      </c>
      <c r="J224">
        <v>42</v>
      </c>
      <c r="K224" s="34">
        <v>1935.08</v>
      </c>
      <c r="L224" s="3">
        <v>1036.56</v>
      </c>
      <c r="M224">
        <v>898.52</v>
      </c>
      <c r="N224">
        <v>46.43</v>
      </c>
      <c r="O224">
        <v>0</v>
      </c>
      <c r="P224">
        <v>0</v>
      </c>
      <c r="Q224">
        <v>0.08</v>
      </c>
      <c r="R224">
        <v>29.87</v>
      </c>
      <c r="S224" t="s">
        <v>1105</v>
      </c>
      <c r="T224" s="38" t="str">
        <f>VLOOKUP(Tabela5[[#This Row],[CÓDIGO]],[1]fornnecedor!$A:$G,7,0)</f>
        <v>TINTAS POLIÉSTER</v>
      </c>
    </row>
    <row r="225" spans="1:20" x14ac:dyDescent="0.3">
      <c r="A225" t="s">
        <v>5304</v>
      </c>
      <c r="B225">
        <v>23785</v>
      </c>
      <c r="C225" t="s">
        <v>4768</v>
      </c>
      <c r="D225" s="38" t="str">
        <f>VLOOKUP(Tabela5[[#This Row],[CÓDIGO]],[1]fornnecedor!$A:$C,3,0)</f>
        <v>SIKKENS</v>
      </c>
      <c r="E225" t="str">
        <f>VLOOKUP(Tabela5[[#This Row],[MARCA]],[1]fornnecedor!$C:$E,3,0)</f>
        <v>AKZO NOBEL LTDA AUTO</v>
      </c>
      <c r="G225" t="s">
        <v>24</v>
      </c>
      <c r="H225">
        <v>5</v>
      </c>
      <c r="I225" s="3">
        <v>2072.0500000000002</v>
      </c>
      <c r="J225">
        <v>2</v>
      </c>
      <c r="K225" s="34">
        <v>1847.8</v>
      </c>
      <c r="L225">
        <v>863.36</v>
      </c>
      <c r="M225">
        <v>984.44</v>
      </c>
      <c r="N225">
        <v>53.28</v>
      </c>
      <c r="O225">
        <v>0</v>
      </c>
      <c r="P225">
        <v>0</v>
      </c>
      <c r="Q225">
        <v>0.08</v>
      </c>
      <c r="R225">
        <v>29.94</v>
      </c>
      <c r="S225" t="s">
        <v>1105</v>
      </c>
      <c r="T225" s="38" t="str">
        <f>VLOOKUP(Tabela5[[#This Row],[CÓDIGO]],[1]fornnecedor!$A:$G,7,0)</f>
        <v>BASES POLIÉSTER</v>
      </c>
    </row>
    <row r="226" spans="1:20" x14ac:dyDescent="0.3">
      <c r="A226" t="s">
        <v>5304</v>
      </c>
      <c r="B226">
        <v>23378</v>
      </c>
      <c r="C226" t="s">
        <v>189</v>
      </c>
      <c r="D226" s="38" t="str">
        <f>VLOOKUP(Tabela5[[#This Row],[CÓDIGO]],[1]fornnecedor!$A:$C,3,0)</f>
        <v>WANDA</v>
      </c>
      <c r="E226" t="str">
        <f>VLOOKUP(Tabela5[[#This Row],[MARCA]],[1]fornnecedor!$C:$E,3,0)</f>
        <v>AKZO NOBEL LTDA AUTO</v>
      </c>
      <c r="G226" t="s">
        <v>24</v>
      </c>
      <c r="H226">
        <v>37.5</v>
      </c>
      <c r="I226">
        <v>976.13</v>
      </c>
      <c r="J226">
        <v>37.5</v>
      </c>
      <c r="K226" s="34">
        <v>1788.94</v>
      </c>
      <c r="L226">
        <v>976.14</v>
      </c>
      <c r="M226">
        <v>812.8</v>
      </c>
      <c r="N226">
        <v>45.43</v>
      </c>
      <c r="O226">
        <v>0</v>
      </c>
      <c r="P226">
        <v>0</v>
      </c>
      <c r="Q226">
        <v>7.0000000000000007E-2</v>
      </c>
      <c r="R226">
        <v>30.02</v>
      </c>
      <c r="S226" t="s">
        <v>1105</v>
      </c>
      <c r="T226" s="38" t="str">
        <f>VLOOKUP(Tabela5[[#This Row],[CÓDIGO]],[1]fornnecedor!$A:$G,7,0)</f>
        <v>TINTAS POLIÉSTER</v>
      </c>
    </row>
    <row r="227" spans="1:20" x14ac:dyDescent="0.3">
      <c r="A227" t="s">
        <v>5304</v>
      </c>
      <c r="B227">
        <v>9786</v>
      </c>
      <c r="C227" t="s">
        <v>196</v>
      </c>
      <c r="D227" s="38" t="str">
        <f>VLOOKUP(Tabela5[[#This Row],[CÓDIGO]],[1]fornnecedor!$A:$C,3,0)</f>
        <v>WANDA</v>
      </c>
      <c r="E227" t="str">
        <f>VLOOKUP(Tabela5[[#This Row],[MARCA]],[1]fornnecedor!$C:$E,3,0)</f>
        <v>AKZO NOBEL LTDA AUTO</v>
      </c>
      <c r="G227" t="s">
        <v>24</v>
      </c>
      <c r="H227">
        <v>145</v>
      </c>
      <c r="I227" s="3">
        <v>1516.7</v>
      </c>
      <c r="J227">
        <v>107</v>
      </c>
      <c r="K227" s="34">
        <v>1770.05</v>
      </c>
      <c r="L227" s="3">
        <v>1119.22</v>
      </c>
      <c r="M227">
        <v>650.83000000000004</v>
      </c>
      <c r="N227">
        <v>36.770000000000003</v>
      </c>
      <c r="O227">
        <v>0</v>
      </c>
      <c r="P227">
        <v>0</v>
      </c>
      <c r="Q227">
        <v>7.0000000000000007E-2</v>
      </c>
      <c r="R227">
        <v>30.09</v>
      </c>
      <c r="S227" t="s">
        <v>1105</v>
      </c>
      <c r="T227" s="38" t="str">
        <f>VLOOKUP(Tabela5[[#This Row],[CÓDIGO]],[1]fornnecedor!$A:$G,7,0)</f>
        <v>CATALISADORES INDIVIDUAS</v>
      </c>
    </row>
    <row r="228" spans="1:20" x14ac:dyDescent="0.3">
      <c r="A228" t="s">
        <v>5304</v>
      </c>
      <c r="B228">
        <v>9804</v>
      </c>
      <c r="C228" t="s">
        <v>109</v>
      </c>
      <c r="D228" s="38" t="str">
        <f>VLOOKUP(Tabela5[[#This Row],[CÓDIGO]],[1]fornnecedor!$A:$C,3,0)</f>
        <v>WANDA</v>
      </c>
      <c r="E228" t="str">
        <f>VLOOKUP(Tabela5[[#This Row],[MARCA]],[1]fornnecedor!$C:$E,3,0)</f>
        <v>AKZO NOBEL LTDA AUTO</v>
      </c>
      <c r="G228" t="s">
        <v>24</v>
      </c>
      <c r="H228">
        <v>48</v>
      </c>
      <c r="I228" s="3">
        <v>1349.28</v>
      </c>
      <c r="J228">
        <v>46</v>
      </c>
      <c r="K228" s="34">
        <v>1756.38</v>
      </c>
      <c r="L228" s="3">
        <v>1282.1099999999999</v>
      </c>
      <c r="M228">
        <v>474.27</v>
      </c>
      <c r="N228">
        <v>27</v>
      </c>
      <c r="O228">
        <v>0</v>
      </c>
      <c r="P228">
        <v>0</v>
      </c>
      <c r="Q228">
        <v>7.0000000000000007E-2</v>
      </c>
      <c r="R228">
        <v>30.16</v>
      </c>
      <c r="S228" t="s">
        <v>1105</v>
      </c>
      <c r="T228" s="38" t="str">
        <f>VLOOKUP(Tabela5[[#This Row],[CÓDIGO]],[1]fornnecedor!$A:$G,7,0)</f>
        <v>DESENGRAXANTE</v>
      </c>
    </row>
    <row r="229" spans="1:20" x14ac:dyDescent="0.3">
      <c r="A229" t="s">
        <v>5304</v>
      </c>
      <c r="B229">
        <v>9773</v>
      </c>
      <c r="C229" t="s">
        <v>279</v>
      </c>
      <c r="D229" s="38" t="str">
        <f>VLOOKUP(Tabela5[[#This Row],[CÓDIGO]],[1]fornnecedor!$A:$C,3,0)</f>
        <v>SIKKENS</v>
      </c>
      <c r="E229" t="str">
        <f>VLOOKUP(Tabela5[[#This Row],[MARCA]],[1]fornnecedor!$C:$E,3,0)</f>
        <v>AKZO NOBEL LTDA AUTO</v>
      </c>
      <c r="G229" t="s">
        <v>24</v>
      </c>
      <c r="H229">
        <v>13</v>
      </c>
      <c r="I229">
        <v>944.97</v>
      </c>
      <c r="J229">
        <v>11</v>
      </c>
      <c r="K229" s="34">
        <v>1711.24</v>
      </c>
      <c r="L229">
        <v>811.47</v>
      </c>
      <c r="M229">
        <v>899.77</v>
      </c>
      <c r="N229">
        <v>52.58</v>
      </c>
      <c r="O229">
        <v>0</v>
      </c>
      <c r="P229">
        <v>0</v>
      </c>
      <c r="Q229">
        <v>7.0000000000000007E-2</v>
      </c>
      <c r="R229">
        <v>30.23</v>
      </c>
      <c r="S229" t="s">
        <v>1105</v>
      </c>
      <c r="T229" s="38" t="str">
        <f>VLOOKUP(Tabela5[[#This Row],[CÓDIGO]],[1]fornnecedor!$A:$G,7,0)</f>
        <v>CATALISADORES INDIVIDUAS</v>
      </c>
    </row>
    <row r="230" spans="1:20" x14ac:dyDescent="0.3">
      <c r="A230" t="s">
        <v>5304</v>
      </c>
      <c r="B230">
        <v>9868</v>
      </c>
      <c r="C230" t="s">
        <v>224</v>
      </c>
      <c r="D230" s="38" t="str">
        <f>VLOOKUP(Tabela5[[#This Row],[CÓDIGO]],[1]fornnecedor!$A:$C,3,0)</f>
        <v>WANDA</v>
      </c>
      <c r="E230" t="str">
        <f>VLOOKUP(Tabela5[[#This Row],[MARCA]],[1]fornnecedor!$C:$E,3,0)</f>
        <v>AKZO NOBEL LTDA AUTO</v>
      </c>
      <c r="G230" t="s">
        <v>24</v>
      </c>
      <c r="H230">
        <v>56</v>
      </c>
      <c r="I230" s="3">
        <v>3255.84</v>
      </c>
      <c r="J230">
        <v>17</v>
      </c>
      <c r="K230" s="34">
        <v>1655.38</v>
      </c>
      <c r="L230">
        <v>988.38</v>
      </c>
      <c r="M230">
        <v>667</v>
      </c>
      <c r="N230">
        <v>40.29</v>
      </c>
      <c r="O230">
        <v>0</v>
      </c>
      <c r="P230">
        <v>0</v>
      </c>
      <c r="Q230">
        <v>7.0000000000000007E-2</v>
      </c>
      <c r="R230">
        <v>30.3</v>
      </c>
      <c r="S230" t="s">
        <v>1105</v>
      </c>
      <c r="T230" s="38" t="str">
        <f>VLOOKUP(Tabela5[[#This Row],[CÓDIGO]],[1]fornnecedor!$A:$G,7,0)</f>
        <v>BASES POLIÉSTER</v>
      </c>
    </row>
    <row r="231" spans="1:20" x14ac:dyDescent="0.3">
      <c r="A231" t="s">
        <v>5304</v>
      </c>
      <c r="B231">
        <v>23357</v>
      </c>
      <c r="C231" t="s">
        <v>166</v>
      </c>
      <c r="D231" s="38" t="str">
        <f>VLOOKUP(Tabela5[[#This Row],[CÓDIGO]],[1]fornnecedor!$A:$C,3,0)</f>
        <v>WANDA</v>
      </c>
      <c r="E231" t="str">
        <f>VLOOKUP(Tabela5[[#This Row],[MARCA]],[1]fornnecedor!$C:$E,3,0)</f>
        <v>AKZO NOBEL LTDA AUTO</v>
      </c>
      <c r="G231" t="s">
        <v>24</v>
      </c>
      <c r="H231">
        <v>46</v>
      </c>
      <c r="I231" s="3">
        <v>1224.52</v>
      </c>
      <c r="J231">
        <v>31</v>
      </c>
      <c r="K231" s="34">
        <v>1636.95</v>
      </c>
      <c r="L231">
        <v>826.12</v>
      </c>
      <c r="M231">
        <v>810.83</v>
      </c>
      <c r="N231">
        <v>49.53</v>
      </c>
      <c r="O231">
        <v>0</v>
      </c>
      <c r="P231">
        <v>0</v>
      </c>
      <c r="Q231">
        <v>7.0000000000000007E-2</v>
      </c>
      <c r="R231">
        <v>30.36</v>
      </c>
      <c r="S231" t="s">
        <v>1105</v>
      </c>
      <c r="T231" s="38" t="str">
        <f>VLOOKUP(Tabela5[[#This Row],[CÓDIGO]],[1]fornnecedor!$A:$G,7,0)</f>
        <v>TINTAS POLIÉSTER</v>
      </c>
    </row>
    <row r="232" spans="1:20" x14ac:dyDescent="0.3">
      <c r="A232" t="s">
        <v>5304</v>
      </c>
      <c r="B232">
        <v>9873</v>
      </c>
      <c r="C232" t="s">
        <v>228</v>
      </c>
      <c r="D232" s="38" t="str">
        <f>VLOOKUP(Tabela5[[#This Row],[CÓDIGO]],[1]fornnecedor!$A:$C,3,0)</f>
        <v>WANDA</v>
      </c>
      <c r="E232" t="str">
        <f>VLOOKUP(Tabela5[[#This Row],[MARCA]],[1]fornnecedor!$C:$E,3,0)</f>
        <v>AKZO NOBEL LTDA AUTO</v>
      </c>
      <c r="G232" t="s">
        <v>24</v>
      </c>
      <c r="H232">
        <v>15</v>
      </c>
      <c r="I232" s="3">
        <v>7094.4</v>
      </c>
      <c r="J232">
        <v>2</v>
      </c>
      <c r="K232" s="34">
        <v>1615.03</v>
      </c>
      <c r="L232">
        <v>945.92</v>
      </c>
      <c r="M232">
        <v>669.11</v>
      </c>
      <c r="N232">
        <v>41.43</v>
      </c>
      <c r="O232">
        <v>0</v>
      </c>
      <c r="P232">
        <v>0</v>
      </c>
      <c r="Q232">
        <v>7.0000000000000007E-2</v>
      </c>
      <c r="R232">
        <v>30.43</v>
      </c>
      <c r="S232" t="s">
        <v>1105</v>
      </c>
      <c r="T232" s="38" t="str">
        <f>VLOOKUP(Tabela5[[#This Row],[CÓDIGO]],[1]fornnecedor!$A:$G,7,0)</f>
        <v>BASES POLIÉSTER</v>
      </c>
    </row>
    <row r="233" spans="1:20" x14ac:dyDescent="0.3">
      <c r="A233" t="s">
        <v>5304</v>
      </c>
      <c r="B233">
        <v>9962</v>
      </c>
      <c r="C233" t="s">
        <v>268</v>
      </c>
      <c r="D233" s="38" t="str">
        <f>VLOOKUP(Tabela5[[#This Row],[CÓDIGO]],[1]fornnecedor!$A:$C,3,0)</f>
        <v>SIKKENS</v>
      </c>
      <c r="E233" t="str">
        <f>VLOOKUP(Tabela5[[#This Row],[MARCA]],[1]fornnecedor!$C:$E,3,0)</f>
        <v>AKZO NOBEL LTDA AUTO</v>
      </c>
      <c r="G233" t="s">
        <v>24</v>
      </c>
      <c r="H233">
        <v>15</v>
      </c>
      <c r="I233" s="3">
        <v>1466.4</v>
      </c>
      <c r="J233">
        <v>12</v>
      </c>
      <c r="K233" s="34">
        <v>1549.43</v>
      </c>
      <c r="L233" s="3">
        <v>1193.47</v>
      </c>
      <c r="M233">
        <v>355.96</v>
      </c>
      <c r="N233">
        <v>22.97</v>
      </c>
      <c r="O233">
        <v>0</v>
      </c>
      <c r="P233">
        <v>0</v>
      </c>
      <c r="Q233">
        <v>0.06</v>
      </c>
      <c r="R233">
        <v>30.49</v>
      </c>
      <c r="S233" t="s">
        <v>1105</v>
      </c>
      <c r="T233" s="38" t="str">
        <f>VLOOKUP(Tabela5[[#This Row],[CÓDIGO]],[1]fornnecedor!$A:$G,7,0)</f>
        <v>BASES POLIÉSTER</v>
      </c>
    </row>
    <row r="234" spans="1:20" x14ac:dyDescent="0.3">
      <c r="A234" t="s">
        <v>5304</v>
      </c>
      <c r="B234">
        <v>9916</v>
      </c>
      <c r="C234" t="s">
        <v>128</v>
      </c>
      <c r="D234" s="38" t="str">
        <f>VLOOKUP(Tabela5[[#This Row],[CÓDIGO]],[1]fornnecedor!$A:$C,3,0)</f>
        <v>SIKKENS</v>
      </c>
      <c r="E234" t="str">
        <f>VLOOKUP(Tabela5[[#This Row],[MARCA]],[1]fornnecedor!$C:$E,3,0)</f>
        <v>AKZO NOBEL LTDA AUTO</v>
      </c>
      <c r="G234" t="s">
        <v>24</v>
      </c>
      <c r="H234">
        <v>9</v>
      </c>
      <c r="I234" s="3">
        <v>1075.5899999999999</v>
      </c>
      <c r="J234">
        <v>7</v>
      </c>
      <c r="K234" s="34">
        <v>1544.54</v>
      </c>
      <c r="L234">
        <v>856.53</v>
      </c>
      <c r="M234">
        <v>688.01</v>
      </c>
      <c r="N234">
        <v>44.54</v>
      </c>
      <c r="O234">
        <v>0</v>
      </c>
      <c r="P234">
        <v>0</v>
      </c>
      <c r="Q234">
        <v>0.06</v>
      </c>
      <c r="R234">
        <v>30.56</v>
      </c>
      <c r="S234" t="s">
        <v>1105</v>
      </c>
      <c r="T234" s="38" t="str">
        <f>VLOOKUP(Tabela5[[#This Row],[CÓDIGO]],[1]fornnecedor!$A:$G,7,0)</f>
        <v>BASES POLIÉSTER</v>
      </c>
    </row>
    <row r="235" spans="1:20" x14ac:dyDescent="0.3">
      <c r="A235" t="s">
        <v>5304</v>
      </c>
      <c r="B235">
        <v>23016</v>
      </c>
      <c r="C235" t="s">
        <v>150</v>
      </c>
      <c r="D235" s="38" t="str">
        <f>VLOOKUP(Tabela5[[#This Row],[CÓDIGO]],[1]fornnecedor!$A:$C,3,0)</f>
        <v>WANDA</v>
      </c>
      <c r="E235" t="str">
        <f>VLOOKUP(Tabela5[[#This Row],[MARCA]],[1]fornnecedor!$C:$E,3,0)</f>
        <v>AKZO NOBEL LTDA AUTO</v>
      </c>
      <c r="G235" t="s">
        <v>24</v>
      </c>
      <c r="H235">
        <v>7</v>
      </c>
      <c r="I235" s="3">
        <v>4069.38</v>
      </c>
      <c r="J235">
        <v>2</v>
      </c>
      <c r="K235" s="34">
        <v>1511.74</v>
      </c>
      <c r="L235" s="3">
        <v>1186.9100000000001</v>
      </c>
      <c r="M235">
        <v>324.83</v>
      </c>
      <c r="N235">
        <v>21.49</v>
      </c>
      <c r="O235">
        <v>0</v>
      </c>
      <c r="P235">
        <v>0</v>
      </c>
      <c r="Q235">
        <v>0.06</v>
      </c>
      <c r="R235">
        <v>30.62</v>
      </c>
      <c r="S235" t="s">
        <v>1105</v>
      </c>
      <c r="T235" s="38" t="str">
        <f>VLOOKUP(Tabela5[[#This Row],[CÓDIGO]],[1]fornnecedor!$A:$G,7,0)</f>
        <v>BASES PU</v>
      </c>
    </row>
    <row r="236" spans="1:20" x14ac:dyDescent="0.3">
      <c r="A236" t="s">
        <v>5304</v>
      </c>
      <c r="B236">
        <v>9967</v>
      </c>
      <c r="C236" t="s">
        <v>139</v>
      </c>
      <c r="D236" s="38" t="str">
        <f>VLOOKUP(Tabela5[[#This Row],[CÓDIGO]],[1]fornnecedor!$A:$C,3,0)</f>
        <v>SIKKENS</v>
      </c>
      <c r="E236" t="str">
        <f>VLOOKUP(Tabela5[[#This Row],[MARCA]],[1]fornnecedor!$C:$E,3,0)</f>
        <v>AKZO NOBEL LTDA AUTO</v>
      </c>
      <c r="G236" t="s">
        <v>24</v>
      </c>
      <c r="H236">
        <v>6</v>
      </c>
      <c r="I236" s="3">
        <v>2784.42</v>
      </c>
      <c r="J236">
        <v>3</v>
      </c>
      <c r="K236" s="34">
        <v>1479.21</v>
      </c>
      <c r="L236" s="3">
        <v>1450.23</v>
      </c>
      <c r="M236">
        <v>28.98</v>
      </c>
      <c r="N236">
        <v>1.96</v>
      </c>
      <c r="O236">
        <v>0</v>
      </c>
      <c r="P236">
        <v>0</v>
      </c>
      <c r="Q236">
        <v>0.06</v>
      </c>
      <c r="R236">
        <v>30.68</v>
      </c>
      <c r="S236" t="s">
        <v>1105</v>
      </c>
      <c r="T236" s="38" t="str">
        <f>VLOOKUP(Tabela5[[#This Row],[CÓDIGO]],[1]fornnecedor!$A:$G,7,0)</f>
        <v>BASES POLIÉSTER</v>
      </c>
    </row>
    <row r="237" spans="1:20" x14ac:dyDescent="0.3">
      <c r="A237" t="s">
        <v>5304</v>
      </c>
      <c r="B237">
        <v>9989</v>
      </c>
      <c r="C237" t="s">
        <v>286</v>
      </c>
      <c r="D237" s="38" t="str">
        <f>VLOOKUP(Tabela5[[#This Row],[CÓDIGO]],[1]fornnecedor!$A:$C,3,0)</f>
        <v>SIKKENS</v>
      </c>
      <c r="E237" t="str">
        <f>VLOOKUP(Tabela5[[#This Row],[MARCA]],[1]fornnecedor!$C:$E,3,0)</f>
        <v>AKZO NOBEL LTDA AUTO</v>
      </c>
      <c r="G237" t="s">
        <v>24</v>
      </c>
      <c r="H237">
        <v>29</v>
      </c>
      <c r="I237" s="3">
        <v>1269.04</v>
      </c>
      <c r="J237">
        <v>19</v>
      </c>
      <c r="K237" s="34">
        <v>1467.21</v>
      </c>
      <c r="L237">
        <v>858.74</v>
      </c>
      <c r="M237">
        <v>608.47</v>
      </c>
      <c r="N237">
        <v>41.47</v>
      </c>
      <c r="O237">
        <v>0</v>
      </c>
      <c r="P237">
        <v>0</v>
      </c>
      <c r="Q237">
        <v>0.06</v>
      </c>
      <c r="R237">
        <v>30.74</v>
      </c>
      <c r="S237" t="s">
        <v>1105</v>
      </c>
      <c r="T237" s="38" t="str">
        <f>VLOOKUP(Tabela5[[#This Row],[CÓDIGO]],[1]fornnecedor!$A:$G,7,0)</f>
        <v>PRIMER AUTOMOTIVO</v>
      </c>
    </row>
    <row r="238" spans="1:20" x14ac:dyDescent="0.3">
      <c r="A238" t="s">
        <v>5304</v>
      </c>
      <c r="B238">
        <v>9860</v>
      </c>
      <c r="C238" t="s">
        <v>218</v>
      </c>
      <c r="D238" s="38" t="str">
        <f>VLOOKUP(Tabela5[[#This Row],[CÓDIGO]],[1]fornnecedor!$A:$C,3,0)</f>
        <v>WANDA</v>
      </c>
      <c r="E238" t="str">
        <f>VLOOKUP(Tabela5[[#This Row],[MARCA]],[1]fornnecedor!$C:$E,3,0)</f>
        <v>AKZO NOBEL LTDA AUTO</v>
      </c>
      <c r="G238" t="s">
        <v>24</v>
      </c>
      <c r="H238">
        <v>24</v>
      </c>
      <c r="I238" s="3">
        <v>12523.92</v>
      </c>
      <c r="J238">
        <v>2</v>
      </c>
      <c r="K238" s="34">
        <v>1446.12</v>
      </c>
      <c r="L238" s="3">
        <v>1043.6600000000001</v>
      </c>
      <c r="M238">
        <v>402.46</v>
      </c>
      <c r="N238">
        <v>27.83</v>
      </c>
      <c r="O238">
        <v>0</v>
      </c>
      <c r="P238">
        <v>0</v>
      </c>
      <c r="Q238">
        <v>0.06</v>
      </c>
      <c r="R238">
        <v>30.8</v>
      </c>
      <c r="S238" t="s">
        <v>1105</v>
      </c>
      <c r="T238" s="38" t="str">
        <f>VLOOKUP(Tabela5[[#This Row],[CÓDIGO]],[1]fornnecedor!$A:$G,7,0)</f>
        <v>BASES POLIÉSTER</v>
      </c>
    </row>
    <row r="239" spans="1:20" x14ac:dyDescent="0.3">
      <c r="A239" t="s">
        <v>5304</v>
      </c>
      <c r="B239">
        <v>9927</v>
      </c>
      <c r="C239" t="s">
        <v>4986</v>
      </c>
      <c r="D239" s="38" t="str">
        <f>VLOOKUP(Tabela5[[#This Row],[CÓDIGO]],[1]fornnecedor!$A:$C,3,0)</f>
        <v>SIKKENS</v>
      </c>
      <c r="E239" t="str">
        <f>VLOOKUP(Tabela5[[#This Row],[MARCA]],[1]fornnecedor!$C:$E,3,0)</f>
        <v>AKZO NOBEL LTDA AUTO</v>
      </c>
      <c r="G239" t="s">
        <v>24</v>
      </c>
      <c r="H239">
        <v>2</v>
      </c>
      <c r="I239" s="3">
        <v>1306.32</v>
      </c>
      <c r="J239">
        <v>1</v>
      </c>
      <c r="K239" s="34">
        <v>1358.57</v>
      </c>
      <c r="L239">
        <v>653.16</v>
      </c>
      <c r="M239">
        <v>705.41</v>
      </c>
      <c r="N239">
        <v>51.92</v>
      </c>
      <c r="O239">
        <v>0</v>
      </c>
      <c r="P239">
        <v>0</v>
      </c>
      <c r="Q239">
        <v>0.06</v>
      </c>
      <c r="R239">
        <v>30.85</v>
      </c>
      <c r="S239" t="s">
        <v>1105</v>
      </c>
      <c r="T239" s="38" t="str">
        <f>VLOOKUP(Tabela5[[#This Row],[CÓDIGO]],[1]fornnecedor!$A:$G,7,0)</f>
        <v>BASES POLIÉSTER</v>
      </c>
    </row>
    <row r="240" spans="1:20" x14ac:dyDescent="0.3">
      <c r="A240" t="s">
        <v>5304</v>
      </c>
      <c r="B240">
        <v>9930</v>
      </c>
      <c r="C240" t="s">
        <v>261</v>
      </c>
      <c r="D240" s="38" t="str">
        <f>VLOOKUP(Tabela5[[#This Row],[CÓDIGO]],[1]fornnecedor!$A:$C,3,0)</f>
        <v>SIKKENS</v>
      </c>
      <c r="E240" t="str">
        <f>VLOOKUP(Tabela5[[#This Row],[MARCA]],[1]fornnecedor!$C:$E,3,0)</f>
        <v>AKZO NOBEL LTDA AUTO</v>
      </c>
      <c r="G240" t="s">
        <v>24</v>
      </c>
      <c r="H240">
        <v>7</v>
      </c>
      <c r="I240" s="3">
        <v>2981.79</v>
      </c>
      <c r="J240">
        <v>3</v>
      </c>
      <c r="K240" s="34">
        <v>1357.74</v>
      </c>
      <c r="L240" s="3">
        <v>1331.13</v>
      </c>
      <c r="M240">
        <v>26.61</v>
      </c>
      <c r="N240">
        <v>1.96</v>
      </c>
      <c r="O240">
        <v>0</v>
      </c>
      <c r="P240">
        <v>0</v>
      </c>
      <c r="Q240">
        <v>0.06</v>
      </c>
      <c r="R240">
        <v>30.91</v>
      </c>
      <c r="S240" t="s">
        <v>1105</v>
      </c>
      <c r="T240" s="38" t="str">
        <f>VLOOKUP(Tabela5[[#This Row],[CÓDIGO]],[1]fornnecedor!$A:$G,7,0)</f>
        <v>BASES POLIÉSTER</v>
      </c>
    </row>
    <row r="241" spans="1:20" x14ac:dyDescent="0.3">
      <c r="A241" t="s">
        <v>5304</v>
      </c>
      <c r="B241">
        <v>20424</v>
      </c>
      <c r="C241" t="s">
        <v>244</v>
      </c>
      <c r="D241" s="38" t="str">
        <f>VLOOKUP(Tabela5[[#This Row],[CÓDIGO]],[1]fornnecedor!$A:$C,3,0)</f>
        <v>WANDA</v>
      </c>
      <c r="E241" t="str">
        <f>VLOOKUP(Tabela5[[#This Row],[MARCA]],[1]fornnecedor!$C:$E,3,0)</f>
        <v>AKZO NOBEL LTDA AUTO</v>
      </c>
      <c r="G241" t="s">
        <v>24</v>
      </c>
      <c r="H241">
        <v>21</v>
      </c>
      <c r="I241" s="3">
        <v>4731.09</v>
      </c>
      <c r="J241">
        <v>3</v>
      </c>
      <c r="K241" s="34">
        <v>1291.76</v>
      </c>
      <c r="L241">
        <v>675.87</v>
      </c>
      <c r="M241">
        <v>615.89</v>
      </c>
      <c r="N241">
        <v>47.68</v>
      </c>
      <c r="O241">
        <v>0</v>
      </c>
      <c r="P241">
        <v>0</v>
      </c>
      <c r="Q241">
        <v>0.05</v>
      </c>
      <c r="R241">
        <v>30.96</v>
      </c>
      <c r="S241" t="s">
        <v>1105</v>
      </c>
      <c r="T241" s="38" t="str">
        <f>VLOOKUP(Tabela5[[#This Row],[CÓDIGO]],[1]fornnecedor!$A:$G,7,0)</f>
        <v>BASES POLIÉSTER</v>
      </c>
    </row>
    <row r="242" spans="1:20" x14ac:dyDescent="0.3">
      <c r="A242" t="s">
        <v>5304</v>
      </c>
      <c r="B242">
        <v>9953</v>
      </c>
      <c r="C242" t="s">
        <v>264</v>
      </c>
      <c r="D242" s="38" t="str">
        <f>VLOOKUP(Tabela5[[#This Row],[CÓDIGO]],[1]fornnecedor!$A:$C,3,0)</f>
        <v>SIKKENS</v>
      </c>
      <c r="E242" t="str">
        <f>VLOOKUP(Tabela5[[#This Row],[MARCA]],[1]fornnecedor!$C:$E,3,0)</f>
        <v>AKZO NOBEL LTDA AUTO</v>
      </c>
      <c r="G242" t="s">
        <v>24</v>
      </c>
      <c r="H242">
        <v>7</v>
      </c>
      <c r="I242" s="3">
        <v>2015.79</v>
      </c>
      <c r="J242">
        <v>4</v>
      </c>
      <c r="K242" s="34">
        <v>1254.26</v>
      </c>
      <c r="L242" s="3">
        <v>1199.8800000000001</v>
      </c>
      <c r="M242">
        <v>54.38</v>
      </c>
      <c r="N242">
        <v>4.34</v>
      </c>
      <c r="O242">
        <v>0</v>
      </c>
      <c r="P242">
        <v>0</v>
      </c>
      <c r="Q242">
        <v>0.05</v>
      </c>
      <c r="R242">
        <v>31.01</v>
      </c>
      <c r="S242" t="s">
        <v>1105</v>
      </c>
      <c r="T242" s="38" t="str">
        <f>VLOOKUP(Tabela5[[#This Row],[CÓDIGO]],[1]fornnecedor!$A:$G,7,0)</f>
        <v>BASES POLIÉSTER</v>
      </c>
    </row>
    <row r="243" spans="1:20" x14ac:dyDescent="0.3">
      <c r="A243" t="s">
        <v>5304</v>
      </c>
      <c r="B243">
        <v>21861</v>
      </c>
      <c r="C243" t="s">
        <v>284</v>
      </c>
      <c r="D243" s="38" t="str">
        <f>VLOOKUP(Tabela5[[#This Row],[CÓDIGO]],[1]fornnecedor!$A:$C,3,0)</f>
        <v>SIKKENS</v>
      </c>
      <c r="E243" t="str">
        <f>VLOOKUP(Tabela5[[#This Row],[MARCA]],[1]fornnecedor!$C:$E,3,0)</f>
        <v>AKZO NOBEL LTDA AUTO</v>
      </c>
      <c r="G243" t="s">
        <v>24</v>
      </c>
      <c r="H243">
        <v>18</v>
      </c>
      <c r="I243">
        <v>781.38</v>
      </c>
      <c r="J243">
        <v>12</v>
      </c>
      <c r="K243" s="34">
        <v>1182.8399999999999</v>
      </c>
      <c r="L243">
        <v>535.4</v>
      </c>
      <c r="M243">
        <v>647.44000000000005</v>
      </c>
      <c r="N243">
        <v>54.74</v>
      </c>
      <c r="O243">
        <v>0</v>
      </c>
      <c r="P243">
        <v>0</v>
      </c>
      <c r="Q243">
        <v>0.05</v>
      </c>
      <c r="R243">
        <v>31.06</v>
      </c>
      <c r="S243" t="s">
        <v>1105</v>
      </c>
      <c r="T243" s="38" t="str">
        <f>VLOOKUP(Tabela5[[#This Row],[CÓDIGO]],[1]fornnecedor!$A:$G,7,0)</f>
        <v>PRIMER AUTOMOTIVO</v>
      </c>
    </row>
    <row r="244" spans="1:20" x14ac:dyDescent="0.3">
      <c r="A244" t="s">
        <v>5304</v>
      </c>
      <c r="B244">
        <v>9984</v>
      </c>
      <c r="C244" t="s">
        <v>272</v>
      </c>
      <c r="D244" s="38" t="str">
        <f>VLOOKUP(Tabela5[[#This Row],[CÓDIGO]],[1]fornnecedor!$A:$C,3,0)</f>
        <v>SIKKENS</v>
      </c>
      <c r="E244" t="str">
        <f>VLOOKUP(Tabela5[[#This Row],[MARCA]],[1]fornnecedor!$C:$E,3,0)</f>
        <v>AKZO NOBEL LTDA AUTO</v>
      </c>
      <c r="G244" t="s">
        <v>24</v>
      </c>
      <c r="H244">
        <v>6</v>
      </c>
      <c r="I244" s="3">
        <v>2146.62</v>
      </c>
      <c r="J244">
        <v>3</v>
      </c>
      <c r="K244" s="34">
        <v>1162.92</v>
      </c>
      <c r="L244" s="3">
        <v>1103.1300000000001</v>
      </c>
      <c r="M244">
        <v>59.79</v>
      </c>
      <c r="N244">
        <v>5.14</v>
      </c>
      <c r="O244">
        <v>0</v>
      </c>
      <c r="P244">
        <v>0</v>
      </c>
      <c r="Q244">
        <v>0.05</v>
      </c>
      <c r="R244">
        <v>31.11</v>
      </c>
      <c r="S244" t="s">
        <v>1105</v>
      </c>
      <c r="T244" s="38" t="str">
        <f>VLOOKUP(Tabela5[[#This Row],[CÓDIGO]],[1]fornnecedor!$A:$G,7,0)</f>
        <v>BASES POLIÉSTER</v>
      </c>
    </row>
    <row r="245" spans="1:20" x14ac:dyDescent="0.3">
      <c r="A245" t="s">
        <v>5304</v>
      </c>
      <c r="B245">
        <v>24182</v>
      </c>
      <c r="C245" t="s">
        <v>282</v>
      </c>
      <c r="D245" s="38" t="str">
        <f>VLOOKUP(Tabela5[[#This Row],[CÓDIGO]],[1]fornnecedor!$A:$C,3,0)</f>
        <v>SIKKENS</v>
      </c>
      <c r="E245" t="str">
        <f>VLOOKUP(Tabela5[[#This Row],[MARCA]],[1]fornnecedor!$C:$E,3,0)</f>
        <v>AKZO NOBEL LTDA AUTO</v>
      </c>
      <c r="G245" t="s">
        <v>24</v>
      </c>
      <c r="H245">
        <v>6</v>
      </c>
      <c r="I245">
        <v>721.02</v>
      </c>
      <c r="J245">
        <v>4</v>
      </c>
      <c r="K245" s="34">
        <v>1155.5999999999999</v>
      </c>
      <c r="L245">
        <v>478.47</v>
      </c>
      <c r="M245">
        <v>677.13</v>
      </c>
      <c r="N245">
        <v>58.6</v>
      </c>
      <c r="O245">
        <v>0</v>
      </c>
      <c r="P245">
        <v>0</v>
      </c>
      <c r="Q245">
        <v>0.05</v>
      </c>
      <c r="R245">
        <v>31.16</v>
      </c>
      <c r="S245" t="s">
        <v>1105</v>
      </c>
      <c r="T245" s="38" t="str">
        <f>VLOOKUP(Tabela5[[#This Row],[CÓDIGO]],[1]fornnecedor!$A:$G,7,0)</f>
        <v>PRIMER AUTOMOTIVO</v>
      </c>
    </row>
    <row r="246" spans="1:20" x14ac:dyDescent="0.3">
      <c r="A246" t="s">
        <v>5304</v>
      </c>
      <c r="B246">
        <v>9901</v>
      </c>
      <c r="C246" t="s">
        <v>243</v>
      </c>
      <c r="D246" s="38" t="str">
        <f>VLOOKUP(Tabela5[[#This Row],[CÓDIGO]],[1]fornnecedor!$A:$C,3,0)</f>
        <v>WANDA</v>
      </c>
      <c r="E246" t="str">
        <f>VLOOKUP(Tabela5[[#This Row],[MARCA]],[1]fornnecedor!$C:$E,3,0)</f>
        <v>AKZO NOBEL LTDA AUTO</v>
      </c>
      <c r="G246" t="s">
        <v>24</v>
      </c>
      <c r="H246">
        <v>17</v>
      </c>
      <c r="I246" s="3">
        <v>2496.2800000000002</v>
      </c>
      <c r="J246">
        <v>5</v>
      </c>
      <c r="K246" s="34">
        <v>1119.1099999999999</v>
      </c>
      <c r="L246">
        <v>734.25</v>
      </c>
      <c r="M246">
        <v>384.86</v>
      </c>
      <c r="N246">
        <v>34.39</v>
      </c>
      <c r="O246">
        <v>0</v>
      </c>
      <c r="P246">
        <v>0</v>
      </c>
      <c r="Q246">
        <v>0.05</v>
      </c>
      <c r="R246">
        <v>31.2</v>
      </c>
      <c r="S246" t="s">
        <v>1105</v>
      </c>
      <c r="T246" s="38" t="str">
        <f>VLOOKUP(Tabela5[[#This Row],[CÓDIGO]],[1]fornnecedor!$A:$G,7,0)</f>
        <v>BASES POLIÉSTER</v>
      </c>
    </row>
    <row r="247" spans="1:20" x14ac:dyDescent="0.3">
      <c r="A247" t="s">
        <v>5304</v>
      </c>
      <c r="B247">
        <v>21444</v>
      </c>
      <c r="C247" t="s">
        <v>312</v>
      </c>
      <c r="D247" s="38" t="str">
        <f>VLOOKUP(Tabela5[[#This Row],[CÓDIGO]],[1]fornnecedor!$A:$C,3,0)</f>
        <v>WANDA</v>
      </c>
      <c r="E247" t="str">
        <f>VLOOKUP(Tabela5[[#This Row],[MARCA]],[1]fornnecedor!$C:$E,3,0)</f>
        <v>AKZO NOBEL LTDA AUTO</v>
      </c>
      <c r="G247" t="s">
        <v>24</v>
      </c>
      <c r="H247">
        <v>1</v>
      </c>
      <c r="I247">
        <v>587.58000000000004</v>
      </c>
      <c r="J247">
        <v>1</v>
      </c>
      <c r="K247" s="34">
        <v>1103.52</v>
      </c>
      <c r="L247">
        <v>587.58000000000004</v>
      </c>
      <c r="M247">
        <v>515.94000000000005</v>
      </c>
      <c r="N247">
        <v>46.75</v>
      </c>
      <c r="O247">
        <v>0</v>
      </c>
      <c r="P247">
        <v>0</v>
      </c>
      <c r="Q247">
        <v>0.05</v>
      </c>
      <c r="R247">
        <v>31.25</v>
      </c>
      <c r="S247" t="s">
        <v>1105</v>
      </c>
      <c r="T247" s="38" t="str">
        <f>VLOOKUP(Tabela5[[#This Row],[CÓDIGO]],[1]fornnecedor!$A:$G,7,0)</f>
        <v>VERNIZ AUTOMOTIVO</v>
      </c>
    </row>
    <row r="248" spans="1:20" x14ac:dyDescent="0.3">
      <c r="A248" t="s">
        <v>5304</v>
      </c>
      <c r="B248">
        <v>23294</v>
      </c>
      <c r="C248" t="s">
        <v>274</v>
      </c>
      <c r="D248" s="38" t="str">
        <f>VLOOKUP(Tabela5[[#This Row],[CÓDIGO]],[1]fornnecedor!$A:$C,3,0)</f>
        <v>SIKKENS</v>
      </c>
      <c r="E248" t="str">
        <f>VLOOKUP(Tabela5[[#This Row],[MARCA]],[1]fornnecedor!$C:$E,3,0)</f>
        <v>AKZO NOBEL LTDA AUTO</v>
      </c>
      <c r="G248" t="s">
        <v>24</v>
      </c>
      <c r="H248">
        <v>21</v>
      </c>
      <c r="I248">
        <v>922.95</v>
      </c>
      <c r="J248">
        <v>7</v>
      </c>
      <c r="K248" s="34">
        <v>1100.5</v>
      </c>
      <c r="L248">
        <v>307.64999999999998</v>
      </c>
      <c r="M248">
        <v>792.85</v>
      </c>
      <c r="N248">
        <v>72.040000000000006</v>
      </c>
      <c r="O248">
        <v>0</v>
      </c>
      <c r="P248">
        <v>0</v>
      </c>
      <c r="Q248">
        <v>0.05</v>
      </c>
      <c r="R248">
        <v>31.29</v>
      </c>
      <c r="S248" t="s">
        <v>1105</v>
      </c>
      <c r="T248" s="38" t="str">
        <f>VLOOKUP(Tabela5[[#This Row],[CÓDIGO]],[1]fornnecedor!$A:$G,7,0)</f>
        <v>VERNIZ AUTOMOTIVO</v>
      </c>
    </row>
    <row r="249" spans="1:20" x14ac:dyDescent="0.3">
      <c r="A249" t="s">
        <v>5304</v>
      </c>
      <c r="B249">
        <v>9893</v>
      </c>
      <c r="C249" t="s">
        <v>237</v>
      </c>
      <c r="D249" s="38" t="str">
        <f>VLOOKUP(Tabela5[[#This Row],[CÓDIGO]],[1]fornnecedor!$A:$C,3,0)</f>
        <v>WANDA</v>
      </c>
      <c r="E249" t="str">
        <f>VLOOKUP(Tabela5[[#This Row],[MARCA]],[1]fornnecedor!$C:$E,3,0)</f>
        <v>AKZO NOBEL LTDA AUTO</v>
      </c>
      <c r="G249" t="s">
        <v>24</v>
      </c>
      <c r="H249">
        <v>22</v>
      </c>
      <c r="I249" s="3">
        <v>1569.04</v>
      </c>
      <c r="J249">
        <v>11</v>
      </c>
      <c r="K249" s="34">
        <v>1069.0999999999999</v>
      </c>
      <c r="L249">
        <v>784.52</v>
      </c>
      <c r="M249">
        <v>284.58</v>
      </c>
      <c r="N249">
        <v>26.62</v>
      </c>
      <c r="O249">
        <v>0</v>
      </c>
      <c r="P249">
        <v>0</v>
      </c>
      <c r="Q249">
        <v>0.04</v>
      </c>
      <c r="R249">
        <v>31.34</v>
      </c>
      <c r="S249" t="s">
        <v>1105</v>
      </c>
      <c r="T249" s="38" t="str">
        <f>VLOOKUP(Tabela5[[#This Row],[CÓDIGO]],[1]fornnecedor!$A:$G,7,0)</f>
        <v>BASES POLIÉSTER</v>
      </c>
    </row>
    <row r="250" spans="1:20" x14ac:dyDescent="0.3">
      <c r="A250" t="s">
        <v>5304</v>
      </c>
      <c r="B250">
        <v>9894</v>
      </c>
      <c r="C250" t="s">
        <v>238</v>
      </c>
      <c r="D250" s="38" t="str">
        <f>VLOOKUP(Tabela5[[#This Row],[CÓDIGO]],[1]fornnecedor!$A:$C,3,0)</f>
        <v>WANDA</v>
      </c>
      <c r="E250" t="str">
        <f>VLOOKUP(Tabela5[[#This Row],[MARCA]],[1]fornnecedor!$C:$E,3,0)</f>
        <v>AKZO NOBEL LTDA AUTO</v>
      </c>
      <c r="G250" t="s">
        <v>24</v>
      </c>
      <c r="H250">
        <v>19</v>
      </c>
      <c r="I250" s="3">
        <v>3862.51</v>
      </c>
      <c r="J250">
        <v>3</v>
      </c>
      <c r="K250" s="34">
        <v>1067.3599999999999</v>
      </c>
      <c r="L250">
        <v>610.20000000000005</v>
      </c>
      <c r="M250">
        <v>457.16</v>
      </c>
      <c r="N250">
        <v>42.83</v>
      </c>
      <c r="O250">
        <v>0</v>
      </c>
      <c r="P250">
        <v>0</v>
      </c>
      <c r="Q250">
        <v>0.04</v>
      </c>
      <c r="R250">
        <v>31.38</v>
      </c>
      <c r="S250" t="s">
        <v>1105</v>
      </c>
      <c r="T250" s="38" t="str">
        <f>VLOOKUP(Tabela5[[#This Row],[CÓDIGO]],[1]fornnecedor!$A:$G,7,0)</f>
        <v>BASES POLIÉSTER</v>
      </c>
    </row>
    <row r="251" spans="1:20" x14ac:dyDescent="0.3">
      <c r="A251" t="s">
        <v>5304</v>
      </c>
      <c r="B251">
        <v>9950</v>
      </c>
      <c r="C251" t="s">
        <v>5028</v>
      </c>
      <c r="D251" s="38" t="str">
        <f>VLOOKUP(Tabela5[[#This Row],[CÓDIGO]],[1]fornnecedor!$A:$C,3,0)</f>
        <v>SIKKENS</v>
      </c>
      <c r="E251" t="str">
        <f>VLOOKUP(Tabela5[[#This Row],[MARCA]],[1]fornnecedor!$C:$E,3,0)</f>
        <v>AKZO NOBEL LTDA AUTO</v>
      </c>
      <c r="G251" t="s">
        <v>24</v>
      </c>
      <c r="H251">
        <v>4</v>
      </c>
      <c r="I251" s="3">
        <v>1856.28</v>
      </c>
      <c r="J251">
        <v>1</v>
      </c>
      <c r="K251" s="34">
        <v>1033.71</v>
      </c>
      <c r="L251">
        <v>483.41</v>
      </c>
      <c r="M251">
        <v>550.29999999999995</v>
      </c>
      <c r="N251">
        <v>53.24</v>
      </c>
      <c r="O251">
        <v>0</v>
      </c>
      <c r="P251">
        <v>0</v>
      </c>
      <c r="Q251">
        <v>0.04</v>
      </c>
      <c r="R251">
        <v>31.42</v>
      </c>
      <c r="S251" t="s">
        <v>1105</v>
      </c>
      <c r="T251" s="38" t="str">
        <f>VLOOKUP(Tabela5[[#This Row],[CÓDIGO]],[1]fornnecedor!$A:$G,7,0)</f>
        <v>BASES POLIÉSTER</v>
      </c>
    </row>
    <row r="252" spans="1:20" x14ac:dyDescent="0.3">
      <c r="A252" t="s">
        <v>5304</v>
      </c>
      <c r="B252">
        <v>9994</v>
      </c>
      <c r="C252" t="s">
        <v>144</v>
      </c>
      <c r="D252" s="38" t="str">
        <f>VLOOKUP(Tabela5[[#This Row],[CÓDIGO]],[1]fornnecedor!$A:$C,3,0)</f>
        <v>SIKKENS</v>
      </c>
      <c r="E252" t="str">
        <f>VLOOKUP(Tabela5[[#This Row],[MARCA]],[1]fornnecedor!$C:$E,3,0)</f>
        <v>AKZO NOBEL LTDA AUTO</v>
      </c>
      <c r="G252" t="s">
        <v>24</v>
      </c>
      <c r="H252">
        <v>26</v>
      </c>
      <c r="I252">
        <v>887.64</v>
      </c>
      <c r="J252">
        <v>17</v>
      </c>
      <c r="K252" s="34">
        <v>1031.3399999999999</v>
      </c>
      <c r="L252">
        <v>601.67999999999995</v>
      </c>
      <c r="M252">
        <v>429.66</v>
      </c>
      <c r="N252">
        <v>41.66</v>
      </c>
      <c r="O252">
        <v>0</v>
      </c>
      <c r="P252">
        <v>0</v>
      </c>
      <c r="Q252">
        <v>0.04</v>
      </c>
      <c r="R252">
        <v>31.46</v>
      </c>
      <c r="S252" t="s">
        <v>1105</v>
      </c>
      <c r="T252" s="38" t="str">
        <f>VLOOKUP(Tabela5[[#This Row],[CÓDIGO]],[1]fornnecedor!$A:$G,7,0)</f>
        <v>DILUENTE</v>
      </c>
    </row>
    <row r="253" spans="1:20" x14ac:dyDescent="0.3">
      <c r="A253" t="s">
        <v>5304</v>
      </c>
      <c r="B253">
        <v>9966</v>
      </c>
      <c r="C253" t="s">
        <v>138</v>
      </c>
      <c r="D253" s="38" t="str">
        <f>VLOOKUP(Tabela5[[#This Row],[CÓDIGO]],[1]fornnecedor!$A:$C,3,0)</f>
        <v>SIKKENS</v>
      </c>
      <c r="E253" t="str">
        <f>VLOOKUP(Tabela5[[#This Row],[MARCA]],[1]fornnecedor!$C:$E,3,0)</f>
        <v>AKZO NOBEL LTDA AUTO</v>
      </c>
      <c r="G253" t="s">
        <v>24</v>
      </c>
      <c r="H253">
        <v>6</v>
      </c>
      <c r="I253" s="3">
        <v>1428.78</v>
      </c>
      <c r="J253">
        <v>3</v>
      </c>
      <c r="K253" s="34">
        <v>1022.42</v>
      </c>
      <c r="L253">
        <v>744.15</v>
      </c>
      <c r="M253">
        <v>278.27</v>
      </c>
      <c r="N253">
        <v>27.22</v>
      </c>
      <c r="O253">
        <v>0</v>
      </c>
      <c r="P253">
        <v>0</v>
      </c>
      <c r="Q253">
        <v>0.04</v>
      </c>
      <c r="R253">
        <v>31.51</v>
      </c>
      <c r="S253" t="s">
        <v>1105</v>
      </c>
      <c r="T253" s="38" t="str">
        <f>VLOOKUP(Tabela5[[#This Row],[CÓDIGO]],[1]fornnecedor!$A:$G,7,0)</f>
        <v>BASES POLIÉSTER</v>
      </c>
    </row>
    <row r="254" spans="1:20" x14ac:dyDescent="0.3">
      <c r="A254" t="s">
        <v>5304</v>
      </c>
      <c r="B254">
        <v>20312</v>
      </c>
      <c r="C254" t="s">
        <v>4435</v>
      </c>
      <c r="D254" s="38" t="str">
        <f>VLOOKUP(Tabela5[[#This Row],[CÓDIGO]],[1]fornnecedor!$A:$C,3,0)</f>
        <v>WANDA</v>
      </c>
      <c r="E254" t="str">
        <f>VLOOKUP(Tabela5[[#This Row],[MARCA]],[1]fornnecedor!$C:$E,3,0)</f>
        <v>AKZO NOBEL LTDA AUTO</v>
      </c>
      <c r="G254" t="s">
        <v>24</v>
      </c>
      <c r="H254">
        <v>11</v>
      </c>
      <c r="I254" s="3">
        <v>1199.22</v>
      </c>
      <c r="J254">
        <v>7</v>
      </c>
      <c r="K254" s="34">
        <v>977.69</v>
      </c>
      <c r="L254">
        <v>763.14</v>
      </c>
      <c r="M254">
        <v>214.55</v>
      </c>
      <c r="N254">
        <v>21.94</v>
      </c>
      <c r="O254">
        <v>0</v>
      </c>
      <c r="P254">
        <v>0</v>
      </c>
      <c r="Q254">
        <v>0.04</v>
      </c>
      <c r="R254">
        <v>31.55</v>
      </c>
      <c r="S254" t="s">
        <v>1105</v>
      </c>
      <c r="T254" s="38" t="str">
        <f>VLOOKUP(Tabela5[[#This Row],[CÓDIGO]],[1]fornnecedor!$A:$G,7,0)</f>
        <v>BASES POLIÉSTER</v>
      </c>
    </row>
    <row r="255" spans="1:20" x14ac:dyDescent="0.3">
      <c r="A255" t="s">
        <v>5304</v>
      </c>
      <c r="B255">
        <v>9960</v>
      </c>
      <c r="C255" t="s">
        <v>267</v>
      </c>
      <c r="D255" s="38" t="str">
        <f>VLOOKUP(Tabela5[[#This Row],[CÓDIGO]],[1]fornnecedor!$A:$C,3,0)</f>
        <v>SIKKENS</v>
      </c>
      <c r="E255" t="str">
        <f>VLOOKUP(Tabela5[[#This Row],[MARCA]],[1]fornnecedor!$C:$E,3,0)</f>
        <v>AKZO NOBEL LTDA AUTO</v>
      </c>
      <c r="G255" t="s">
        <v>24</v>
      </c>
      <c r="H255">
        <v>5</v>
      </c>
      <c r="I255" s="3">
        <v>2320.35</v>
      </c>
      <c r="J255">
        <v>1</v>
      </c>
      <c r="K255" s="34">
        <v>965.27</v>
      </c>
      <c r="L255">
        <v>464.07</v>
      </c>
      <c r="M255">
        <v>501.2</v>
      </c>
      <c r="N255">
        <v>51.92</v>
      </c>
      <c r="O255">
        <v>0</v>
      </c>
      <c r="P255">
        <v>0</v>
      </c>
      <c r="Q255">
        <v>0.04</v>
      </c>
      <c r="R255">
        <v>31.59</v>
      </c>
      <c r="S255" t="s">
        <v>1105</v>
      </c>
      <c r="T255" s="38" t="str">
        <f>VLOOKUP(Tabela5[[#This Row],[CÓDIGO]],[1]fornnecedor!$A:$G,7,0)</f>
        <v>BASES POLIÉSTER</v>
      </c>
    </row>
    <row r="256" spans="1:20" x14ac:dyDescent="0.3">
      <c r="A256" t="s">
        <v>5304</v>
      </c>
      <c r="B256">
        <v>9951</v>
      </c>
      <c r="C256" t="s">
        <v>134</v>
      </c>
      <c r="D256" s="38" t="str">
        <f>VLOOKUP(Tabela5[[#This Row],[CÓDIGO]],[1]fornnecedor!$A:$C,3,0)</f>
        <v>SIKKENS</v>
      </c>
      <c r="E256" t="str">
        <f>VLOOKUP(Tabela5[[#This Row],[MARCA]],[1]fornnecedor!$C:$E,3,0)</f>
        <v>AKZO NOBEL LTDA AUTO</v>
      </c>
      <c r="G256" t="s">
        <v>24</v>
      </c>
      <c r="H256">
        <v>5</v>
      </c>
      <c r="I256" s="3">
        <v>1108.3499999999999</v>
      </c>
      <c r="J256">
        <v>3</v>
      </c>
      <c r="K256" s="34">
        <v>964.73</v>
      </c>
      <c r="L256">
        <v>692.71</v>
      </c>
      <c r="M256">
        <v>272.02</v>
      </c>
      <c r="N256">
        <v>28.2</v>
      </c>
      <c r="O256">
        <v>0</v>
      </c>
      <c r="P256">
        <v>0</v>
      </c>
      <c r="Q256">
        <v>0.04</v>
      </c>
      <c r="R256">
        <v>31.63</v>
      </c>
      <c r="S256" t="s">
        <v>1105</v>
      </c>
      <c r="T256" s="38" t="str">
        <f>VLOOKUP(Tabela5[[#This Row],[CÓDIGO]],[1]fornnecedor!$A:$G,7,0)</f>
        <v>BASES POLIÉSTER</v>
      </c>
    </row>
    <row r="257" spans="1:20" x14ac:dyDescent="0.3">
      <c r="A257" t="s">
        <v>5304</v>
      </c>
      <c r="B257">
        <v>21290</v>
      </c>
      <c r="C257" t="s">
        <v>171</v>
      </c>
      <c r="D257" s="38" t="str">
        <f>VLOOKUP(Tabela5[[#This Row],[CÓDIGO]],[1]fornnecedor!$A:$C,3,0)</f>
        <v>WANDA</v>
      </c>
      <c r="E257" t="str">
        <f>VLOOKUP(Tabela5[[#This Row],[MARCA]],[1]fornnecedor!$C:$E,3,0)</f>
        <v>AKZO NOBEL LTDA AUTO</v>
      </c>
      <c r="G257" t="s">
        <v>24</v>
      </c>
      <c r="H257">
        <v>22.5</v>
      </c>
      <c r="I257">
        <v>612</v>
      </c>
      <c r="J257">
        <v>17.5</v>
      </c>
      <c r="K257" s="34">
        <v>954.63</v>
      </c>
      <c r="L257">
        <v>476.56</v>
      </c>
      <c r="M257">
        <v>478.07</v>
      </c>
      <c r="N257">
        <v>50.08</v>
      </c>
      <c r="O257">
        <v>0</v>
      </c>
      <c r="P257">
        <v>0</v>
      </c>
      <c r="Q257">
        <v>0.04</v>
      </c>
      <c r="R257">
        <v>31.66</v>
      </c>
      <c r="S257" t="s">
        <v>1105</v>
      </c>
      <c r="T257" s="38" t="str">
        <f>VLOOKUP(Tabela5[[#This Row],[CÓDIGO]],[1]fornnecedor!$A:$G,7,0)</f>
        <v>TINTAS POLIÉSTER</v>
      </c>
    </row>
    <row r="258" spans="1:20" x14ac:dyDescent="0.3">
      <c r="A258" t="s">
        <v>5304</v>
      </c>
      <c r="B258">
        <v>23009</v>
      </c>
      <c r="C258" t="s">
        <v>149</v>
      </c>
      <c r="D258" s="38" t="str">
        <f>VLOOKUP(Tabela5[[#This Row],[CÓDIGO]],[1]fornnecedor!$A:$C,3,0)</f>
        <v>WANDA</v>
      </c>
      <c r="E258" t="str">
        <f>VLOOKUP(Tabela5[[#This Row],[MARCA]],[1]fornnecedor!$C:$E,3,0)</f>
        <v>AKZO NOBEL LTDA AUTO</v>
      </c>
      <c r="G258" t="s">
        <v>24</v>
      </c>
      <c r="H258">
        <v>9</v>
      </c>
      <c r="I258" s="3">
        <v>3537.36</v>
      </c>
      <c r="J258">
        <v>2</v>
      </c>
      <c r="K258" s="34">
        <v>941.64</v>
      </c>
      <c r="L258">
        <v>818.82</v>
      </c>
      <c r="M258">
        <v>122.82</v>
      </c>
      <c r="N258">
        <v>13.04</v>
      </c>
      <c r="O258">
        <v>0</v>
      </c>
      <c r="P258">
        <v>0</v>
      </c>
      <c r="Q258">
        <v>0.04</v>
      </c>
      <c r="R258">
        <v>31.7</v>
      </c>
      <c r="S258" t="s">
        <v>1105</v>
      </c>
      <c r="T258" s="38" t="str">
        <f>VLOOKUP(Tabela5[[#This Row],[CÓDIGO]],[1]fornnecedor!$A:$G,7,0)</f>
        <v>BASES PU</v>
      </c>
    </row>
    <row r="259" spans="1:20" x14ac:dyDescent="0.3">
      <c r="A259" t="s">
        <v>5304</v>
      </c>
      <c r="B259">
        <v>23363</v>
      </c>
      <c r="C259" t="s">
        <v>193</v>
      </c>
      <c r="D259" s="38" t="str">
        <f>VLOOKUP(Tabela5[[#This Row],[CÓDIGO]],[1]fornnecedor!$A:$C,3,0)</f>
        <v>WANDA</v>
      </c>
      <c r="E259" t="str">
        <f>VLOOKUP(Tabela5[[#This Row],[MARCA]],[1]fornnecedor!$C:$E,3,0)</f>
        <v>AKZO NOBEL LTDA AUTO</v>
      </c>
      <c r="G259" t="s">
        <v>24</v>
      </c>
      <c r="H259">
        <v>20.5</v>
      </c>
      <c r="I259">
        <v>725.5</v>
      </c>
      <c r="J259">
        <v>13.5</v>
      </c>
      <c r="K259" s="34">
        <v>931.34</v>
      </c>
      <c r="L259">
        <v>478.1</v>
      </c>
      <c r="M259">
        <v>453.24</v>
      </c>
      <c r="N259">
        <v>48.67</v>
      </c>
      <c r="O259">
        <v>0</v>
      </c>
      <c r="P259">
        <v>0</v>
      </c>
      <c r="Q259">
        <v>0.04</v>
      </c>
      <c r="R259">
        <v>31.74</v>
      </c>
      <c r="S259" t="s">
        <v>1105</v>
      </c>
      <c r="T259" s="38" t="str">
        <f>VLOOKUP(Tabela5[[#This Row],[CÓDIGO]],[1]fornnecedor!$A:$G,7,0)</f>
        <v>TINTAS POLIÉSTER</v>
      </c>
    </row>
    <row r="260" spans="1:20" x14ac:dyDescent="0.3">
      <c r="A260" t="s">
        <v>5304</v>
      </c>
      <c r="B260">
        <v>9971</v>
      </c>
      <c r="C260" t="s">
        <v>269</v>
      </c>
      <c r="D260" s="38" t="str">
        <f>VLOOKUP(Tabela5[[#This Row],[CÓDIGO]],[1]fornnecedor!$A:$C,3,0)</f>
        <v>SIKKENS</v>
      </c>
      <c r="E260" t="str">
        <f>VLOOKUP(Tabela5[[#This Row],[MARCA]],[1]fornnecedor!$C:$E,3,0)</f>
        <v>AKZO NOBEL LTDA AUTO</v>
      </c>
      <c r="G260" t="s">
        <v>24</v>
      </c>
      <c r="H260">
        <v>4</v>
      </c>
      <c r="I260" s="3">
        <v>1649.76</v>
      </c>
      <c r="J260">
        <v>2</v>
      </c>
      <c r="K260" s="34">
        <v>876.44</v>
      </c>
      <c r="L260">
        <v>859.26</v>
      </c>
      <c r="M260">
        <v>17.18</v>
      </c>
      <c r="N260">
        <v>1.96</v>
      </c>
      <c r="O260">
        <v>0</v>
      </c>
      <c r="P260">
        <v>0</v>
      </c>
      <c r="Q260">
        <v>0.04</v>
      </c>
      <c r="R260">
        <v>31.78</v>
      </c>
      <c r="S260" t="s">
        <v>1105</v>
      </c>
      <c r="T260" s="38" t="str">
        <f>VLOOKUP(Tabela5[[#This Row],[CÓDIGO]],[1]fornnecedor!$A:$G,7,0)</f>
        <v>BASES POLIÉSTER</v>
      </c>
    </row>
    <row r="261" spans="1:20" x14ac:dyDescent="0.3">
      <c r="A261" t="s">
        <v>5304</v>
      </c>
      <c r="B261">
        <v>84929</v>
      </c>
      <c r="C261" t="s">
        <v>160</v>
      </c>
      <c r="D261" s="38" t="str">
        <f>VLOOKUP(Tabela5[[#This Row],[CÓDIGO]],[1]fornnecedor!$A:$C,3,0)</f>
        <v>WANDA</v>
      </c>
      <c r="E261" t="str">
        <f>VLOOKUP(Tabela5[[#This Row],[MARCA]],[1]fornnecedor!$C:$E,3,0)</f>
        <v>AKZO NOBEL LTDA AUTO</v>
      </c>
      <c r="G261" t="s">
        <v>24</v>
      </c>
      <c r="H261">
        <v>26</v>
      </c>
      <c r="I261">
        <v>841.1</v>
      </c>
      <c r="J261">
        <v>13.5</v>
      </c>
      <c r="K261" s="34">
        <v>857.19</v>
      </c>
      <c r="L261">
        <v>436.98</v>
      </c>
      <c r="M261">
        <v>420.21</v>
      </c>
      <c r="N261">
        <v>49.02</v>
      </c>
      <c r="O261">
        <v>0</v>
      </c>
      <c r="P261">
        <v>0</v>
      </c>
      <c r="Q261">
        <v>0.04</v>
      </c>
      <c r="R261">
        <v>31.81</v>
      </c>
      <c r="S261" t="s">
        <v>1105</v>
      </c>
      <c r="T261" s="38" t="str">
        <f>VLOOKUP(Tabela5[[#This Row],[CÓDIGO]],[1]fornnecedor!$A:$G,7,0)</f>
        <v>TINTAS POLIÉSTER</v>
      </c>
    </row>
    <row r="262" spans="1:20" x14ac:dyDescent="0.3">
      <c r="A262" t="s">
        <v>5304</v>
      </c>
      <c r="B262">
        <v>9903</v>
      </c>
      <c r="C262" t="s">
        <v>301</v>
      </c>
      <c r="D262" s="38" t="str">
        <f>VLOOKUP(Tabela5[[#This Row],[CÓDIGO]],[1]fornnecedor!$A:$C,3,0)</f>
        <v>WANDA</v>
      </c>
      <c r="E262" t="str">
        <f>VLOOKUP(Tabela5[[#This Row],[MARCA]],[1]fornnecedor!$C:$E,3,0)</f>
        <v>AKZO NOBEL LTDA AUTO</v>
      </c>
      <c r="G262" t="s">
        <v>24</v>
      </c>
      <c r="H262">
        <v>18</v>
      </c>
      <c r="I262" s="3">
        <v>2658.24</v>
      </c>
      <c r="J262">
        <v>4</v>
      </c>
      <c r="K262" s="34">
        <v>844.78</v>
      </c>
      <c r="L262">
        <v>590.72</v>
      </c>
      <c r="M262">
        <v>254.06</v>
      </c>
      <c r="N262">
        <v>30.07</v>
      </c>
      <c r="O262">
        <v>0</v>
      </c>
      <c r="P262">
        <v>0</v>
      </c>
      <c r="Q262">
        <v>0.03</v>
      </c>
      <c r="R262">
        <v>31.85</v>
      </c>
      <c r="S262" t="s">
        <v>1105</v>
      </c>
      <c r="T262" s="38" t="str">
        <f>VLOOKUP(Tabela5[[#This Row],[CÓDIGO]],[1]fornnecedor!$A:$G,7,0)</f>
        <v>BASES POLIÉSTER</v>
      </c>
    </row>
    <row r="263" spans="1:20" x14ac:dyDescent="0.3">
      <c r="A263" t="s">
        <v>5304</v>
      </c>
      <c r="B263">
        <v>21299</v>
      </c>
      <c r="C263" t="s">
        <v>180</v>
      </c>
      <c r="D263" s="38" t="str">
        <f>VLOOKUP(Tabela5[[#This Row],[CÓDIGO]],[1]fornnecedor!$A:$C,3,0)</f>
        <v>WANDA</v>
      </c>
      <c r="E263" t="str">
        <f>VLOOKUP(Tabela5[[#This Row],[MARCA]],[1]fornnecedor!$C:$E,3,0)</f>
        <v>AKZO NOBEL LTDA AUTO</v>
      </c>
      <c r="G263" t="s">
        <v>24</v>
      </c>
      <c r="H263">
        <v>37</v>
      </c>
      <c r="I263" s="3">
        <v>1006.4</v>
      </c>
      <c r="J263">
        <v>15</v>
      </c>
      <c r="K263" s="34">
        <v>840.07</v>
      </c>
      <c r="L263">
        <v>408.2</v>
      </c>
      <c r="M263">
        <v>431.87</v>
      </c>
      <c r="N263">
        <v>51.41</v>
      </c>
      <c r="O263">
        <v>0</v>
      </c>
      <c r="P263">
        <v>0</v>
      </c>
      <c r="Q263">
        <v>0.03</v>
      </c>
      <c r="R263">
        <v>31.88</v>
      </c>
      <c r="S263" t="s">
        <v>1105</v>
      </c>
      <c r="T263" s="38" t="str">
        <f>VLOOKUP(Tabela5[[#This Row],[CÓDIGO]],[1]fornnecedor!$A:$G,7,0)</f>
        <v>TINTAS POLIÉSTER</v>
      </c>
    </row>
    <row r="264" spans="1:20" x14ac:dyDescent="0.3">
      <c r="A264" t="s">
        <v>5304</v>
      </c>
      <c r="B264">
        <v>86548</v>
      </c>
      <c r="C264" t="s">
        <v>847</v>
      </c>
      <c r="D264" s="38" t="str">
        <f>VLOOKUP(Tabela5[[#This Row],[CÓDIGO]],[1]fornnecedor!$A:$C,3,0)</f>
        <v>CORAL</v>
      </c>
      <c r="E264" t="str">
        <f>VLOOKUP(Tabela5[[#This Row],[MARCA]],[1]fornnecedor!$C:$E,3,0)</f>
        <v>AKZO NOBEL LTDA DECOR</v>
      </c>
      <c r="G264" t="s">
        <v>24</v>
      </c>
      <c r="H264">
        <v>0</v>
      </c>
      <c r="I264">
        <v>0</v>
      </c>
      <c r="J264">
        <v>2</v>
      </c>
      <c r="K264" s="34">
        <v>838.02</v>
      </c>
      <c r="L264">
        <v>541.91999999999996</v>
      </c>
      <c r="M264">
        <v>296.10000000000002</v>
      </c>
      <c r="N264">
        <v>35.33</v>
      </c>
      <c r="O264">
        <v>0</v>
      </c>
      <c r="P264">
        <v>0</v>
      </c>
      <c r="Q264">
        <v>0.03</v>
      </c>
      <c r="R264">
        <v>31.92</v>
      </c>
      <c r="S264" t="s">
        <v>1105</v>
      </c>
      <c r="T264" s="38" t="str">
        <f>VLOOKUP(Tabela5[[#This Row],[CÓDIGO]],[1]fornnecedor!$A:$G,7,0)</f>
        <v>BASES IMOBILIÁRIAS</v>
      </c>
    </row>
    <row r="265" spans="1:20" x14ac:dyDescent="0.3">
      <c r="A265" t="s">
        <v>5304</v>
      </c>
      <c r="B265">
        <v>21015</v>
      </c>
      <c r="C265" t="s">
        <v>174</v>
      </c>
      <c r="D265" s="38" t="str">
        <f>VLOOKUP(Tabela5[[#This Row],[CÓDIGO]],[1]fornnecedor!$A:$C,3,0)</f>
        <v>WANDA</v>
      </c>
      <c r="E265" t="str">
        <f>VLOOKUP(Tabela5[[#This Row],[MARCA]],[1]fornnecedor!$C:$E,3,0)</f>
        <v>AKZO NOBEL LTDA AUTO</v>
      </c>
      <c r="G265" t="s">
        <v>24</v>
      </c>
      <c r="H265">
        <v>29</v>
      </c>
      <c r="I265">
        <v>794.31</v>
      </c>
      <c r="J265">
        <v>15</v>
      </c>
      <c r="K265" s="34">
        <v>833.5</v>
      </c>
      <c r="L265">
        <v>411.41</v>
      </c>
      <c r="M265">
        <v>422.09</v>
      </c>
      <c r="N265">
        <v>50.64</v>
      </c>
      <c r="O265">
        <v>0</v>
      </c>
      <c r="P265">
        <v>0</v>
      </c>
      <c r="Q265">
        <v>0.03</v>
      </c>
      <c r="R265">
        <v>31.95</v>
      </c>
      <c r="S265" t="s">
        <v>1105</v>
      </c>
      <c r="T265" s="38" t="str">
        <f>VLOOKUP(Tabela5[[#This Row],[CÓDIGO]],[1]fornnecedor!$A:$G,7,0)</f>
        <v>TINTAS POLIÉSTER</v>
      </c>
    </row>
    <row r="266" spans="1:20" x14ac:dyDescent="0.3">
      <c r="A266" t="s">
        <v>5304</v>
      </c>
      <c r="B266">
        <v>21287</v>
      </c>
      <c r="C266" t="s">
        <v>186</v>
      </c>
      <c r="D266" s="38" t="str">
        <f>VLOOKUP(Tabela5[[#This Row],[CÓDIGO]],[1]fornnecedor!$A:$C,3,0)</f>
        <v>WANDA</v>
      </c>
      <c r="E266" t="str">
        <f>VLOOKUP(Tabela5[[#This Row],[MARCA]],[1]fornnecedor!$C:$E,3,0)</f>
        <v>AKZO NOBEL LTDA AUTO</v>
      </c>
      <c r="G266" t="s">
        <v>24</v>
      </c>
      <c r="H266">
        <v>20</v>
      </c>
      <c r="I266">
        <v>523.6</v>
      </c>
      <c r="J266">
        <v>16</v>
      </c>
      <c r="K266" s="34">
        <v>826.6</v>
      </c>
      <c r="L266">
        <v>418.88</v>
      </c>
      <c r="M266">
        <v>407.72</v>
      </c>
      <c r="N266">
        <v>49.32</v>
      </c>
      <c r="O266">
        <v>0</v>
      </c>
      <c r="P266">
        <v>0</v>
      </c>
      <c r="Q266">
        <v>0.03</v>
      </c>
      <c r="R266">
        <v>31.98</v>
      </c>
      <c r="S266" t="s">
        <v>1105</v>
      </c>
      <c r="T266" s="38" t="str">
        <f>VLOOKUP(Tabela5[[#This Row],[CÓDIGO]],[1]fornnecedor!$A:$G,7,0)</f>
        <v>TINTAS POLIÉSTER</v>
      </c>
    </row>
    <row r="267" spans="1:20" x14ac:dyDescent="0.3">
      <c r="A267" t="s">
        <v>5304</v>
      </c>
      <c r="B267">
        <v>85550</v>
      </c>
      <c r="C267" t="s">
        <v>168</v>
      </c>
      <c r="D267" s="38" t="str">
        <f>VLOOKUP(Tabela5[[#This Row],[CÓDIGO]],[1]fornnecedor!$A:$C,3,0)</f>
        <v>WANDA</v>
      </c>
      <c r="E267" t="str">
        <f>VLOOKUP(Tabela5[[#This Row],[MARCA]],[1]fornnecedor!$C:$E,3,0)</f>
        <v>AKZO NOBEL LTDA AUTO</v>
      </c>
      <c r="G267" t="s">
        <v>24</v>
      </c>
      <c r="H267">
        <v>27.5</v>
      </c>
      <c r="I267">
        <v>782.65</v>
      </c>
      <c r="J267">
        <v>14</v>
      </c>
      <c r="K267" s="34">
        <v>802.39</v>
      </c>
      <c r="L267">
        <v>398.44</v>
      </c>
      <c r="M267">
        <v>403.95</v>
      </c>
      <c r="N267">
        <v>50.34</v>
      </c>
      <c r="O267">
        <v>0</v>
      </c>
      <c r="P267">
        <v>0</v>
      </c>
      <c r="Q267">
        <v>0.03</v>
      </c>
      <c r="R267">
        <v>32.020000000000003</v>
      </c>
      <c r="S267" t="s">
        <v>1105</v>
      </c>
      <c r="T267" s="38" t="str">
        <f>VLOOKUP(Tabela5[[#This Row],[CÓDIGO]],[1]fornnecedor!$A:$G,7,0)</f>
        <v>TINTAS POLIÉSTER</v>
      </c>
    </row>
    <row r="268" spans="1:20" x14ac:dyDescent="0.3">
      <c r="A268" t="s">
        <v>5304</v>
      </c>
      <c r="B268">
        <v>21271</v>
      </c>
      <c r="C268" t="s">
        <v>177</v>
      </c>
      <c r="D268" s="38" t="str">
        <f>VLOOKUP(Tabela5[[#This Row],[CÓDIGO]],[1]fornnecedor!$A:$C,3,0)</f>
        <v>WANDA</v>
      </c>
      <c r="E268" t="str">
        <f>VLOOKUP(Tabela5[[#This Row],[MARCA]],[1]fornnecedor!$C:$E,3,0)</f>
        <v>AKZO NOBEL LTDA AUTO</v>
      </c>
      <c r="G268" t="s">
        <v>24</v>
      </c>
      <c r="H268">
        <v>24</v>
      </c>
      <c r="I268">
        <v>624</v>
      </c>
      <c r="J268">
        <v>14.5</v>
      </c>
      <c r="K268" s="34">
        <v>786.4</v>
      </c>
      <c r="L268">
        <v>377</v>
      </c>
      <c r="M268">
        <v>409.4</v>
      </c>
      <c r="N268">
        <v>52.06</v>
      </c>
      <c r="O268">
        <v>0</v>
      </c>
      <c r="P268">
        <v>0</v>
      </c>
      <c r="Q268">
        <v>0.03</v>
      </c>
      <c r="R268">
        <v>32.049999999999997</v>
      </c>
      <c r="S268" t="s">
        <v>1105</v>
      </c>
      <c r="T268" s="38" t="str">
        <f>VLOOKUP(Tabela5[[#This Row],[CÓDIGO]],[1]fornnecedor!$A:$G,7,0)</f>
        <v>TINTAS POLIÉSTER</v>
      </c>
    </row>
    <row r="269" spans="1:20" x14ac:dyDescent="0.3">
      <c r="A269" t="s">
        <v>5304</v>
      </c>
      <c r="B269">
        <v>9928</v>
      </c>
      <c r="C269" t="s">
        <v>4924</v>
      </c>
      <c r="D269" s="38" t="str">
        <f>VLOOKUP(Tabela5[[#This Row],[CÓDIGO]],[1]fornnecedor!$A:$C,3,0)</f>
        <v>SIKKENS</v>
      </c>
      <c r="E269" t="str">
        <f>VLOOKUP(Tabela5[[#This Row],[MARCA]],[1]fornnecedor!$C:$E,3,0)</f>
        <v>AKZO NOBEL LTDA AUTO</v>
      </c>
      <c r="G269" t="s">
        <v>24</v>
      </c>
      <c r="H269">
        <v>3</v>
      </c>
      <c r="I269" s="3">
        <v>2016.51</v>
      </c>
      <c r="J269">
        <v>1</v>
      </c>
      <c r="K269" s="34">
        <v>753.68</v>
      </c>
      <c r="L269">
        <v>672.17</v>
      </c>
      <c r="M269">
        <v>81.510000000000005</v>
      </c>
      <c r="N269">
        <v>10.81</v>
      </c>
      <c r="O269">
        <v>0</v>
      </c>
      <c r="P269">
        <v>0</v>
      </c>
      <c r="Q269">
        <v>0.03</v>
      </c>
      <c r="R269">
        <v>32.08</v>
      </c>
      <c r="S269" t="s">
        <v>1105</v>
      </c>
      <c r="T269" s="38" t="str">
        <f>VLOOKUP(Tabela5[[#This Row],[CÓDIGO]],[1]fornnecedor!$A:$G,7,0)</f>
        <v>BASES POLIÉSTER</v>
      </c>
    </row>
    <row r="270" spans="1:20" x14ac:dyDescent="0.3">
      <c r="A270" t="s">
        <v>5304</v>
      </c>
      <c r="B270">
        <v>9861</v>
      </c>
      <c r="C270" t="s">
        <v>219</v>
      </c>
      <c r="D270" s="38" t="str">
        <f>VLOOKUP(Tabela5[[#This Row],[CÓDIGO]],[1]fornnecedor!$A:$C,3,0)</f>
        <v>WANDA</v>
      </c>
      <c r="E270" t="str">
        <f>VLOOKUP(Tabela5[[#This Row],[MARCA]],[1]fornnecedor!$C:$E,3,0)</f>
        <v>AKZO NOBEL LTDA AUTO</v>
      </c>
      <c r="G270" t="s">
        <v>24</v>
      </c>
      <c r="H270">
        <v>22</v>
      </c>
      <c r="I270" s="3">
        <v>3015.32</v>
      </c>
      <c r="J270">
        <v>4</v>
      </c>
      <c r="K270" s="34">
        <v>735.73</v>
      </c>
      <c r="L270">
        <v>548.24</v>
      </c>
      <c r="M270">
        <v>187.49</v>
      </c>
      <c r="N270">
        <v>25.48</v>
      </c>
      <c r="O270">
        <v>0</v>
      </c>
      <c r="P270">
        <v>0</v>
      </c>
      <c r="Q270">
        <v>0.03</v>
      </c>
      <c r="R270">
        <v>32.11</v>
      </c>
      <c r="S270" t="s">
        <v>1105</v>
      </c>
      <c r="T270" s="38" t="str">
        <f>VLOOKUP(Tabela5[[#This Row],[CÓDIGO]],[1]fornnecedor!$A:$G,7,0)</f>
        <v>BASES POLIÉSTER</v>
      </c>
    </row>
    <row r="271" spans="1:20" x14ac:dyDescent="0.3">
      <c r="A271" t="s">
        <v>5304</v>
      </c>
      <c r="B271">
        <v>9871</v>
      </c>
      <c r="C271" t="s">
        <v>227</v>
      </c>
      <c r="D271" s="38" t="str">
        <f>VLOOKUP(Tabela5[[#This Row],[CÓDIGO]],[1]fornnecedor!$A:$C,3,0)</f>
        <v>WANDA</v>
      </c>
      <c r="E271" t="str">
        <f>VLOOKUP(Tabela5[[#This Row],[MARCA]],[1]fornnecedor!$C:$E,3,0)</f>
        <v>AKZO NOBEL LTDA AUTO</v>
      </c>
      <c r="G271" t="s">
        <v>24</v>
      </c>
      <c r="H271">
        <v>20</v>
      </c>
      <c r="I271" s="3">
        <v>2335.8000000000002</v>
      </c>
      <c r="J271">
        <v>4</v>
      </c>
      <c r="K271" s="34">
        <v>727.22</v>
      </c>
      <c r="L271">
        <v>467.16</v>
      </c>
      <c r="M271">
        <v>260.06</v>
      </c>
      <c r="N271">
        <v>35.76</v>
      </c>
      <c r="O271">
        <v>0</v>
      </c>
      <c r="P271">
        <v>0</v>
      </c>
      <c r="Q271">
        <v>0.03</v>
      </c>
      <c r="R271">
        <v>32.14</v>
      </c>
      <c r="S271" t="s">
        <v>1105</v>
      </c>
      <c r="T271" s="38" t="str">
        <f>VLOOKUP(Tabela5[[#This Row],[CÓDIGO]],[1]fornnecedor!$A:$G,7,0)</f>
        <v>BASES POLIÉSTER</v>
      </c>
    </row>
    <row r="272" spans="1:20" x14ac:dyDescent="0.3">
      <c r="A272" t="s">
        <v>5304</v>
      </c>
      <c r="B272">
        <v>23386</v>
      </c>
      <c r="C272" t="s">
        <v>4900</v>
      </c>
      <c r="D272" s="38" t="str">
        <f>VLOOKUP(Tabela5[[#This Row],[CÓDIGO]],[1]fornnecedor!$A:$C,3,0)</f>
        <v>WANDA</v>
      </c>
      <c r="E272" t="str">
        <f>VLOOKUP(Tabela5[[#This Row],[MARCA]],[1]fornnecedor!$C:$E,3,0)</f>
        <v>AKZO NOBEL LTDA AUTO</v>
      </c>
      <c r="G272" t="s">
        <v>24</v>
      </c>
      <c r="H272">
        <v>20</v>
      </c>
      <c r="I272">
        <v>784.2</v>
      </c>
      <c r="J272">
        <v>9</v>
      </c>
      <c r="K272" s="34">
        <v>718.29</v>
      </c>
      <c r="L272">
        <v>352.89</v>
      </c>
      <c r="M272">
        <v>365.4</v>
      </c>
      <c r="N272">
        <v>50.87</v>
      </c>
      <c r="O272">
        <v>0</v>
      </c>
      <c r="P272">
        <v>0</v>
      </c>
      <c r="Q272">
        <v>0.03</v>
      </c>
      <c r="R272">
        <v>32.17</v>
      </c>
      <c r="S272" t="s">
        <v>1105</v>
      </c>
      <c r="T272" s="38" t="str">
        <f>VLOOKUP(Tabela5[[#This Row],[CÓDIGO]],[1]fornnecedor!$A:$G,7,0)</f>
        <v>TINTAS PU</v>
      </c>
    </row>
    <row r="273" spans="1:20" x14ac:dyDescent="0.3">
      <c r="A273" t="s">
        <v>5304</v>
      </c>
      <c r="B273">
        <v>22644</v>
      </c>
      <c r="C273" t="s">
        <v>211</v>
      </c>
      <c r="D273" s="38" t="str">
        <f>VLOOKUP(Tabela5[[#This Row],[CÓDIGO]],[1]fornnecedor!$A:$C,3,0)</f>
        <v>WANDA</v>
      </c>
      <c r="E273" t="str">
        <f>VLOOKUP(Tabela5[[#This Row],[MARCA]],[1]fornnecedor!$C:$E,3,0)</f>
        <v>AKZO NOBEL LTDA AUTO</v>
      </c>
      <c r="G273" t="s">
        <v>24</v>
      </c>
      <c r="H273">
        <v>23</v>
      </c>
      <c r="I273">
        <v>890.79</v>
      </c>
      <c r="J273">
        <v>10</v>
      </c>
      <c r="K273" s="34">
        <v>712.1</v>
      </c>
      <c r="L273">
        <v>387.3</v>
      </c>
      <c r="M273">
        <v>324.8</v>
      </c>
      <c r="N273">
        <v>45.61</v>
      </c>
      <c r="O273">
        <v>0</v>
      </c>
      <c r="P273">
        <v>0</v>
      </c>
      <c r="Q273">
        <v>0.03</v>
      </c>
      <c r="R273">
        <v>32.200000000000003</v>
      </c>
      <c r="S273" t="s">
        <v>1105</v>
      </c>
      <c r="T273" s="38" t="str">
        <f>VLOOKUP(Tabela5[[#This Row],[CÓDIGO]],[1]fornnecedor!$A:$G,7,0)</f>
        <v>TINTAS PU</v>
      </c>
    </row>
    <row r="274" spans="1:20" x14ac:dyDescent="0.3">
      <c r="A274" t="s">
        <v>5304</v>
      </c>
      <c r="B274">
        <v>85282</v>
      </c>
      <c r="C274" t="s">
        <v>4861</v>
      </c>
      <c r="D274" s="38" t="str">
        <f>VLOOKUP(Tabela5[[#This Row],[CÓDIGO]],[1]fornnecedor!$A:$C,3,0)</f>
        <v>WANDA</v>
      </c>
      <c r="E274" t="str">
        <f>VLOOKUP(Tabela5[[#This Row],[MARCA]],[1]fornnecedor!$C:$E,3,0)</f>
        <v>AKZO NOBEL LTDA AUTO</v>
      </c>
      <c r="G274" t="s">
        <v>24</v>
      </c>
      <c r="H274">
        <v>54</v>
      </c>
      <c r="I274" s="3">
        <v>1472.58</v>
      </c>
      <c r="J274">
        <v>15</v>
      </c>
      <c r="K274" s="34">
        <v>711.94</v>
      </c>
      <c r="L274">
        <v>409.8</v>
      </c>
      <c r="M274">
        <v>302.14</v>
      </c>
      <c r="N274">
        <v>42.44</v>
      </c>
      <c r="O274">
        <v>0</v>
      </c>
      <c r="P274">
        <v>0</v>
      </c>
      <c r="Q274">
        <v>0.03</v>
      </c>
      <c r="R274">
        <v>32.229999999999997</v>
      </c>
      <c r="S274" t="s">
        <v>1105</v>
      </c>
      <c r="T274" s="38" t="str">
        <f>VLOOKUP(Tabela5[[#This Row],[CÓDIGO]],[1]fornnecedor!$A:$G,7,0)</f>
        <v>VERNIZ AUTOMOTIVO</v>
      </c>
    </row>
    <row r="275" spans="1:20" x14ac:dyDescent="0.3">
      <c r="A275" t="s">
        <v>5304</v>
      </c>
      <c r="B275">
        <v>23390</v>
      </c>
      <c r="C275" t="s">
        <v>192</v>
      </c>
      <c r="D275" s="38" t="str">
        <f>VLOOKUP(Tabela5[[#This Row],[CÓDIGO]],[1]fornnecedor!$A:$C,3,0)</f>
        <v>WANDA</v>
      </c>
      <c r="E275" t="str">
        <f>VLOOKUP(Tabela5[[#This Row],[MARCA]],[1]fornnecedor!$C:$E,3,0)</f>
        <v>AKZO NOBEL LTDA AUTO</v>
      </c>
      <c r="G275" t="s">
        <v>24</v>
      </c>
      <c r="H275">
        <v>29</v>
      </c>
      <c r="I275">
        <v>918.72</v>
      </c>
      <c r="J275">
        <v>9.5</v>
      </c>
      <c r="K275" s="34">
        <v>702.45</v>
      </c>
      <c r="L275">
        <v>301.31</v>
      </c>
      <c r="M275">
        <v>401.14</v>
      </c>
      <c r="N275">
        <v>57.11</v>
      </c>
      <c r="O275">
        <v>0</v>
      </c>
      <c r="P275">
        <v>0</v>
      </c>
      <c r="Q275">
        <v>0.03</v>
      </c>
      <c r="R275">
        <v>32.26</v>
      </c>
      <c r="S275" t="s">
        <v>1105</v>
      </c>
      <c r="T275" s="38" t="str">
        <f>VLOOKUP(Tabela5[[#This Row],[CÓDIGO]],[1]fornnecedor!$A:$G,7,0)</f>
        <v>TINTAS POLIÉSTER</v>
      </c>
    </row>
    <row r="276" spans="1:20" x14ac:dyDescent="0.3">
      <c r="A276" t="s">
        <v>5304</v>
      </c>
      <c r="B276">
        <v>9909</v>
      </c>
      <c r="C276" t="s">
        <v>5040</v>
      </c>
      <c r="D276" s="38" t="str">
        <f>VLOOKUP(Tabela5[[#This Row],[CÓDIGO]],[1]fornnecedor!$A:$C,3,0)</f>
        <v>WANDA</v>
      </c>
      <c r="E276" t="str">
        <f>VLOOKUP(Tabela5[[#This Row],[MARCA]],[1]fornnecedor!$C:$E,3,0)</f>
        <v>AKZO NOBEL LTDA AUTO</v>
      </c>
      <c r="G276" t="s">
        <v>24</v>
      </c>
      <c r="H276">
        <v>21</v>
      </c>
      <c r="I276" s="3">
        <v>3083.64</v>
      </c>
      <c r="J276">
        <v>3</v>
      </c>
      <c r="K276" s="34">
        <v>691.64</v>
      </c>
      <c r="L276">
        <v>441.24</v>
      </c>
      <c r="M276">
        <v>250.4</v>
      </c>
      <c r="N276">
        <v>36.200000000000003</v>
      </c>
      <c r="O276">
        <v>0</v>
      </c>
      <c r="P276">
        <v>0</v>
      </c>
      <c r="Q276">
        <v>0.03</v>
      </c>
      <c r="R276">
        <v>32.28</v>
      </c>
      <c r="S276" t="s">
        <v>1105</v>
      </c>
      <c r="T276" s="38" t="str">
        <f>VLOOKUP(Tabela5[[#This Row],[CÓDIGO]],[1]fornnecedor!$A:$G,7,0)</f>
        <v>BASES POLIÉSTER</v>
      </c>
    </row>
    <row r="277" spans="1:20" x14ac:dyDescent="0.3">
      <c r="A277" t="s">
        <v>5304</v>
      </c>
      <c r="B277">
        <v>9785</v>
      </c>
      <c r="C277" t="s">
        <v>208</v>
      </c>
      <c r="D277" s="38" t="str">
        <f>VLOOKUP(Tabela5[[#This Row],[CÓDIGO]],[1]fornnecedor!$A:$C,3,0)</f>
        <v>WANDA</v>
      </c>
      <c r="E277" t="str">
        <f>VLOOKUP(Tabela5[[#This Row],[MARCA]],[1]fornnecedor!$C:$E,3,0)</f>
        <v>AKZO NOBEL LTDA AUTO</v>
      </c>
      <c r="G277" t="s">
        <v>24</v>
      </c>
      <c r="H277">
        <v>34</v>
      </c>
      <c r="I277" s="3">
        <v>1419.16</v>
      </c>
      <c r="J277">
        <v>10</v>
      </c>
      <c r="K277" s="34">
        <v>691.2</v>
      </c>
      <c r="L277">
        <v>417.4</v>
      </c>
      <c r="M277">
        <v>273.8</v>
      </c>
      <c r="N277">
        <v>39.61</v>
      </c>
      <c r="O277">
        <v>0</v>
      </c>
      <c r="P277">
        <v>0</v>
      </c>
      <c r="Q277">
        <v>0.03</v>
      </c>
      <c r="R277">
        <v>32.31</v>
      </c>
      <c r="S277" t="s">
        <v>1105</v>
      </c>
      <c r="T277" s="38" t="str">
        <f>VLOOKUP(Tabela5[[#This Row],[CÓDIGO]],[1]fornnecedor!$A:$G,7,0)</f>
        <v>TINTAS PU</v>
      </c>
    </row>
    <row r="278" spans="1:20" x14ac:dyDescent="0.3">
      <c r="A278" t="s">
        <v>5304</v>
      </c>
      <c r="B278">
        <v>9876</v>
      </c>
      <c r="C278" t="s">
        <v>119</v>
      </c>
      <c r="D278" s="38" t="str">
        <f>VLOOKUP(Tabela5[[#This Row],[CÓDIGO]],[1]fornnecedor!$A:$C,3,0)</f>
        <v>WANDA</v>
      </c>
      <c r="E278" t="str">
        <f>VLOOKUP(Tabela5[[#This Row],[MARCA]],[1]fornnecedor!$C:$E,3,0)</f>
        <v>AKZO NOBEL LTDA AUTO</v>
      </c>
      <c r="G278" t="s">
        <v>24</v>
      </c>
      <c r="H278">
        <v>22</v>
      </c>
      <c r="I278" s="3">
        <v>5670.28</v>
      </c>
      <c r="J278">
        <v>2</v>
      </c>
      <c r="K278" s="34">
        <v>688.58</v>
      </c>
      <c r="L278">
        <v>515.89</v>
      </c>
      <c r="M278">
        <v>172.69</v>
      </c>
      <c r="N278">
        <v>25.08</v>
      </c>
      <c r="O278">
        <v>0</v>
      </c>
      <c r="P278">
        <v>0</v>
      </c>
      <c r="Q278">
        <v>0.03</v>
      </c>
      <c r="R278">
        <v>32.340000000000003</v>
      </c>
      <c r="S278" t="s">
        <v>1105</v>
      </c>
      <c r="T278" s="38" t="str">
        <f>VLOOKUP(Tabela5[[#This Row],[CÓDIGO]],[1]fornnecedor!$A:$G,7,0)</f>
        <v>BASES POLIÉSTER</v>
      </c>
    </row>
    <row r="279" spans="1:20" x14ac:dyDescent="0.3">
      <c r="A279" t="s">
        <v>5304</v>
      </c>
      <c r="B279">
        <v>23007</v>
      </c>
      <c r="C279" t="s">
        <v>148</v>
      </c>
      <c r="D279" s="38" t="str">
        <f>VLOOKUP(Tabela5[[#This Row],[CÓDIGO]],[1]fornnecedor!$A:$C,3,0)</f>
        <v>WANDA</v>
      </c>
      <c r="E279" t="str">
        <f>VLOOKUP(Tabela5[[#This Row],[MARCA]],[1]fornnecedor!$C:$E,3,0)</f>
        <v>AKZO NOBEL LTDA AUTO</v>
      </c>
      <c r="G279" t="s">
        <v>24</v>
      </c>
      <c r="H279">
        <v>9</v>
      </c>
      <c r="I279" s="3">
        <v>2482.29</v>
      </c>
      <c r="J279">
        <v>2</v>
      </c>
      <c r="K279" s="34">
        <v>660.8</v>
      </c>
      <c r="L279">
        <v>574.6</v>
      </c>
      <c r="M279">
        <v>86.2</v>
      </c>
      <c r="N279">
        <v>13.04</v>
      </c>
      <c r="O279">
        <v>0</v>
      </c>
      <c r="P279">
        <v>0</v>
      </c>
      <c r="Q279">
        <v>0.03</v>
      </c>
      <c r="R279">
        <v>32.369999999999997</v>
      </c>
      <c r="S279" t="s">
        <v>1105</v>
      </c>
      <c r="T279" s="38" t="str">
        <f>VLOOKUP(Tabela5[[#This Row],[CÓDIGO]],[1]fornnecedor!$A:$G,7,0)</f>
        <v>BASES PU</v>
      </c>
    </row>
    <row r="280" spans="1:20" x14ac:dyDescent="0.3">
      <c r="A280" t="s">
        <v>5304</v>
      </c>
      <c r="B280">
        <v>21017</v>
      </c>
      <c r="C280" t="s">
        <v>176</v>
      </c>
      <c r="D280" s="38" t="str">
        <f>VLOOKUP(Tabela5[[#This Row],[CÓDIGO]],[1]fornnecedor!$A:$C,3,0)</f>
        <v>WANDA</v>
      </c>
      <c r="E280" t="str">
        <f>VLOOKUP(Tabela5[[#This Row],[MARCA]],[1]fornnecedor!$C:$E,3,0)</f>
        <v>AKZO NOBEL LTDA AUTO</v>
      </c>
      <c r="G280" t="s">
        <v>24</v>
      </c>
      <c r="H280">
        <v>25.5</v>
      </c>
      <c r="I280">
        <v>666.32</v>
      </c>
      <c r="J280">
        <v>12.5</v>
      </c>
      <c r="K280" s="34">
        <v>658.4</v>
      </c>
      <c r="L280">
        <v>326.63</v>
      </c>
      <c r="M280">
        <v>331.77</v>
      </c>
      <c r="N280">
        <v>50.39</v>
      </c>
      <c r="O280">
        <v>0</v>
      </c>
      <c r="P280">
        <v>0</v>
      </c>
      <c r="Q280">
        <v>0.03</v>
      </c>
      <c r="R280">
        <v>32.39</v>
      </c>
      <c r="S280" t="s">
        <v>1105</v>
      </c>
      <c r="T280" s="38" t="str">
        <f>VLOOKUP(Tabela5[[#This Row],[CÓDIGO]],[1]fornnecedor!$A:$G,7,0)</f>
        <v>TINTAS POLIÉSTER</v>
      </c>
    </row>
    <row r="281" spans="1:20" x14ac:dyDescent="0.3">
      <c r="A281" t="s">
        <v>5304</v>
      </c>
      <c r="B281">
        <v>9878</v>
      </c>
      <c r="C281" t="s">
        <v>230</v>
      </c>
      <c r="D281" s="38" t="str">
        <f>VLOOKUP(Tabela5[[#This Row],[CÓDIGO]],[1]fornnecedor!$A:$C,3,0)</f>
        <v>WANDA</v>
      </c>
      <c r="E281" t="str">
        <f>VLOOKUP(Tabela5[[#This Row],[MARCA]],[1]fornnecedor!$C:$E,3,0)</f>
        <v>AKZO NOBEL LTDA AUTO</v>
      </c>
      <c r="G281" t="s">
        <v>24</v>
      </c>
      <c r="H281">
        <v>23</v>
      </c>
      <c r="I281" s="3">
        <v>2015.03</v>
      </c>
      <c r="J281">
        <v>5</v>
      </c>
      <c r="K281" s="34">
        <v>616.92999999999995</v>
      </c>
      <c r="L281">
        <v>438.33</v>
      </c>
      <c r="M281">
        <v>178.6</v>
      </c>
      <c r="N281">
        <v>28.95</v>
      </c>
      <c r="O281">
        <v>0</v>
      </c>
      <c r="P281">
        <v>0</v>
      </c>
      <c r="Q281">
        <v>0.03</v>
      </c>
      <c r="R281">
        <v>32.42</v>
      </c>
      <c r="S281" t="s">
        <v>1105</v>
      </c>
      <c r="T281" s="38" t="str">
        <f>VLOOKUP(Tabela5[[#This Row],[CÓDIGO]],[1]fornnecedor!$A:$G,7,0)</f>
        <v>BASES POLIÉSTER</v>
      </c>
    </row>
    <row r="282" spans="1:20" x14ac:dyDescent="0.3">
      <c r="A282" t="s">
        <v>5304</v>
      </c>
      <c r="B282">
        <v>23373</v>
      </c>
      <c r="C282" t="s">
        <v>154</v>
      </c>
      <c r="D282" s="38" t="str">
        <f>VLOOKUP(Tabela5[[#This Row],[CÓDIGO]],[1]fornnecedor!$A:$C,3,0)</f>
        <v>WANDA</v>
      </c>
      <c r="E282" t="str">
        <f>VLOOKUP(Tabela5[[#This Row],[MARCA]],[1]fornnecedor!$C:$E,3,0)</f>
        <v>AKZO NOBEL LTDA AUTO</v>
      </c>
      <c r="G282" t="s">
        <v>24</v>
      </c>
      <c r="H282">
        <v>24</v>
      </c>
      <c r="I282">
        <v>621.12</v>
      </c>
      <c r="J282">
        <v>12</v>
      </c>
      <c r="K282" s="34">
        <v>616.79999999999995</v>
      </c>
      <c r="L282">
        <v>310.72000000000003</v>
      </c>
      <c r="M282">
        <v>306.08</v>
      </c>
      <c r="N282">
        <v>49.62</v>
      </c>
      <c r="O282">
        <v>0</v>
      </c>
      <c r="P282">
        <v>0</v>
      </c>
      <c r="Q282">
        <v>0.03</v>
      </c>
      <c r="R282">
        <v>32.44</v>
      </c>
      <c r="S282" t="s">
        <v>1105</v>
      </c>
      <c r="T282" s="38" t="str">
        <f>VLOOKUP(Tabela5[[#This Row],[CÓDIGO]],[1]fornnecedor!$A:$G,7,0)</f>
        <v>TINTAS POLIÉSTER</v>
      </c>
    </row>
    <row r="283" spans="1:20" x14ac:dyDescent="0.3">
      <c r="A283" t="s">
        <v>5304</v>
      </c>
      <c r="B283">
        <v>9882</v>
      </c>
      <c r="C283" t="s">
        <v>231</v>
      </c>
      <c r="D283" s="38" t="str">
        <f>VLOOKUP(Tabela5[[#This Row],[CÓDIGO]],[1]fornnecedor!$A:$C,3,0)</f>
        <v>WANDA</v>
      </c>
      <c r="E283" t="str">
        <f>VLOOKUP(Tabela5[[#This Row],[MARCA]],[1]fornnecedor!$C:$E,3,0)</f>
        <v>AKZO NOBEL LTDA AUTO</v>
      </c>
      <c r="G283" t="s">
        <v>24</v>
      </c>
      <c r="H283">
        <v>25</v>
      </c>
      <c r="I283" s="3">
        <v>2733</v>
      </c>
      <c r="J283">
        <v>4</v>
      </c>
      <c r="K283" s="34">
        <v>600.46</v>
      </c>
      <c r="L283">
        <v>437.28</v>
      </c>
      <c r="M283">
        <v>163.18</v>
      </c>
      <c r="N283">
        <v>27.18</v>
      </c>
      <c r="O283">
        <v>0</v>
      </c>
      <c r="P283">
        <v>0</v>
      </c>
      <c r="Q283">
        <v>0.02</v>
      </c>
      <c r="R283">
        <v>32.47</v>
      </c>
      <c r="S283" t="s">
        <v>1105</v>
      </c>
      <c r="T283" s="38" t="str">
        <f>VLOOKUP(Tabela5[[#This Row],[CÓDIGO]],[1]fornnecedor!$A:$G,7,0)</f>
        <v>BASES POLIÉSTER</v>
      </c>
    </row>
    <row r="284" spans="1:20" x14ac:dyDescent="0.3">
      <c r="A284" t="s">
        <v>5304</v>
      </c>
      <c r="B284">
        <v>85549</v>
      </c>
      <c r="C284" t="s">
        <v>165</v>
      </c>
      <c r="D284" s="38" t="str">
        <f>VLOOKUP(Tabela5[[#This Row],[CÓDIGO]],[1]fornnecedor!$A:$C,3,0)</f>
        <v>WANDA</v>
      </c>
      <c r="E284" t="str">
        <f>VLOOKUP(Tabela5[[#This Row],[MARCA]],[1]fornnecedor!$C:$E,3,0)</f>
        <v>AKZO NOBEL LTDA AUTO</v>
      </c>
      <c r="G284" t="s">
        <v>24</v>
      </c>
      <c r="H284">
        <v>26</v>
      </c>
      <c r="I284">
        <v>854.88</v>
      </c>
      <c r="J284">
        <v>9</v>
      </c>
      <c r="K284" s="34">
        <v>595.66999999999996</v>
      </c>
      <c r="L284">
        <v>296.22000000000003</v>
      </c>
      <c r="M284">
        <v>299.45</v>
      </c>
      <c r="N284">
        <v>50.27</v>
      </c>
      <c r="O284">
        <v>0</v>
      </c>
      <c r="P284">
        <v>0</v>
      </c>
      <c r="Q284">
        <v>0.02</v>
      </c>
      <c r="R284">
        <v>32.49</v>
      </c>
      <c r="S284" t="s">
        <v>1105</v>
      </c>
      <c r="T284" s="38" t="str">
        <f>VLOOKUP(Tabela5[[#This Row],[CÓDIGO]],[1]fornnecedor!$A:$G,7,0)</f>
        <v>TINTAS POLIÉSTER</v>
      </c>
    </row>
    <row r="285" spans="1:20" x14ac:dyDescent="0.3">
      <c r="A285" t="s">
        <v>5304</v>
      </c>
      <c r="B285">
        <v>21001</v>
      </c>
      <c r="C285" t="s">
        <v>253</v>
      </c>
      <c r="D285" s="38" t="str">
        <f>VLOOKUP(Tabela5[[#This Row],[CÓDIGO]],[1]fornnecedor!$A:$C,3,0)</f>
        <v>WANDA</v>
      </c>
      <c r="E285" t="str">
        <f>VLOOKUP(Tabela5[[#This Row],[MARCA]],[1]fornnecedor!$C:$E,3,0)</f>
        <v>AKZO NOBEL LTDA AUTO</v>
      </c>
      <c r="G285" t="s">
        <v>24</v>
      </c>
      <c r="H285">
        <v>29.5</v>
      </c>
      <c r="I285">
        <v>811.25</v>
      </c>
      <c r="J285">
        <v>11</v>
      </c>
      <c r="K285" s="34">
        <v>591.21</v>
      </c>
      <c r="L285">
        <v>302.5</v>
      </c>
      <c r="M285">
        <v>288.70999999999998</v>
      </c>
      <c r="N285">
        <v>48.83</v>
      </c>
      <c r="O285">
        <v>0</v>
      </c>
      <c r="P285">
        <v>0</v>
      </c>
      <c r="Q285">
        <v>0.02</v>
      </c>
      <c r="R285">
        <v>32.520000000000003</v>
      </c>
      <c r="S285" t="s">
        <v>1105</v>
      </c>
      <c r="T285" s="38" t="str">
        <f>VLOOKUP(Tabela5[[#This Row],[CÓDIGO]],[1]fornnecedor!$A:$G,7,0)</f>
        <v>TINTAS POLIÉSTER</v>
      </c>
    </row>
    <row r="286" spans="1:20" x14ac:dyDescent="0.3">
      <c r="A286" t="s">
        <v>5304</v>
      </c>
      <c r="B286">
        <v>9775</v>
      </c>
      <c r="C286" t="s">
        <v>280</v>
      </c>
      <c r="D286" s="38" t="str">
        <f>VLOOKUP(Tabela5[[#This Row],[CÓDIGO]],[1]fornnecedor!$A:$C,3,0)</f>
        <v>SIKKENS</v>
      </c>
      <c r="E286" t="str">
        <f>VLOOKUP(Tabela5[[#This Row],[MARCA]],[1]fornnecedor!$C:$E,3,0)</f>
        <v>AKZO NOBEL LTDA AUTO</v>
      </c>
      <c r="G286" t="s">
        <v>24</v>
      </c>
      <c r="H286">
        <v>14</v>
      </c>
      <c r="I286">
        <v>579.88</v>
      </c>
      <c r="J286">
        <v>7</v>
      </c>
      <c r="K286" s="34">
        <v>588.45000000000005</v>
      </c>
      <c r="L286">
        <v>295.10000000000002</v>
      </c>
      <c r="M286">
        <v>293.35000000000002</v>
      </c>
      <c r="N286">
        <v>49.85</v>
      </c>
      <c r="O286">
        <v>0</v>
      </c>
      <c r="P286">
        <v>0</v>
      </c>
      <c r="Q286">
        <v>0.02</v>
      </c>
      <c r="R286">
        <v>32.54</v>
      </c>
      <c r="S286" t="s">
        <v>1105</v>
      </c>
      <c r="T286" s="38" t="str">
        <f>VLOOKUP(Tabela5[[#This Row],[CÓDIGO]],[1]fornnecedor!$A:$G,7,0)</f>
        <v>CATALISADORES INDIVIDUAS</v>
      </c>
    </row>
    <row r="287" spans="1:20" x14ac:dyDescent="0.3">
      <c r="A287" t="s">
        <v>5304</v>
      </c>
      <c r="B287">
        <v>9895</v>
      </c>
      <c r="C287" t="s">
        <v>239</v>
      </c>
      <c r="D287" s="38" t="str">
        <f>VLOOKUP(Tabela5[[#This Row],[CÓDIGO]],[1]fornnecedor!$A:$C,3,0)</f>
        <v>WANDA</v>
      </c>
      <c r="E287" t="str">
        <f>VLOOKUP(Tabela5[[#This Row],[MARCA]],[1]fornnecedor!$C:$E,3,0)</f>
        <v>AKZO NOBEL LTDA AUTO</v>
      </c>
      <c r="G287" t="s">
        <v>24</v>
      </c>
      <c r="H287">
        <v>33</v>
      </c>
      <c r="I287" s="3">
        <v>2729.43</v>
      </c>
      <c r="J287">
        <v>5</v>
      </c>
      <c r="K287" s="34">
        <v>566.29</v>
      </c>
      <c r="L287">
        <v>413.6</v>
      </c>
      <c r="M287">
        <v>152.69</v>
      </c>
      <c r="N287">
        <v>26.96</v>
      </c>
      <c r="O287">
        <v>0</v>
      </c>
      <c r="P287">
        <v>0</v>
      </c>
      <c r="Q287">
        <v>0.02</v>
      </c>
      <c r="R287">
        <v>32.57</v>
      </c>
      <c r="S287" t="s">
        <v>1105</v>
      </c>
      <c r="T287" s="38" t="str">
        <f>VLOOKUP(Tabela5[[#This Row],[CÓDIGO]],[1]fornnecedor!$A:$G,7,0)</f>
        <v>BASES POLIÉSTER</v>
      </c>
    </row>
    <row r="288" spans="1:20" x14ac:dyDescent="0.3">
      <c r="A288" t="s">
        <v>5304</v>
      </c>
      <c r="B288">
        <v>21721</v>
      </c>
      <c r="C288" t="s">
        <v>294</v>
      </c>
      <c r="D288" s="38" t="str">
        <f>VLOOKUP(Tabela5[[#This Row],[CÓDIGO]],[1]fornnecedor!$A:$C,3,0)</f>
        <v>WANDA</v>
      </c>
      <c r="E288" t="str">
        <f>VLOOKUP(Tabela5[[#This Row],[MARCA]],[1]fornnecedor!$C:$E,3,0)</f>
        <v>AKZO NOBEL LTDA AUTO</v>
      </c>
      <c r="G288" t="s">
        <v>24</v>
      </c>
      <c r="H288">
        <v>34</v>
      </c>
      <c r="I288">
        <v>669.8</v>
      </c>
      <c r="J288">
        <v>14</v>
      </c>
      <c r="K288" s="34">
        <v>563.70000000000005</v>
      </c>
      <c r="L288">
        <v>286.45999999999998</v>
      </c>
      <c r="M288">
        <v>277.24</v>
      </c>
      <c r="N288">
        <v>49.18</v>
      </c>
      <c r="O288">
        <v>0</v>
      </c>
      <c r="P288">
        <v>0</v>
      </c>
      <c r="Q288">
        <v>0.02</v>
      </c>
      <c r="R288">
        <v>32.590000000000003</v>
      </c>
      <c r="S288" t="s">
        <v>1105</v>
      </c>
      <c r="T288" s="38" t="str">
        <f>VLOOKUP(Tabela5[[#This Row],[CÓDIGO]],[1]fornnecedor!$A:$G,7,0)</f>
        <v xml:space="preserve">MASCARAMENTO </v>
      </c>
    </row>
    <row r="289" spans="1:20" x14ac:dyDescent="0.3">
      <c r="A289" t="s">
        <v>5304</v>
      </c>
      <c r="B289">
        <v>9906</v>
      </c>
      <c r="C289" t="s">
        <v>304</v>
      </c>
      <c r="D289" s="38" t="str">
        <f>VLOOKUP(Tabela5[[#This Row],[CÓDIGO]],[1]fornnecedor!$A:$C,3,0)</f>
        <v>WANDA</v>
      </c>
      <c r="E289" t="str">
        <f>VLOOKUP(Tabela5[[#This Row],[MARCA]],[1]fornnecedor!$C:$E,3,0)</f>
        <v>AKZO NOBEL LTDA AUTO</v>
      </c>
      <c r="G289" t="s">
        <v>24</v>
      </c>
      <c r="H289">
        <v>14</v>
      </c>
      <c r="I289" s="3">
        <v>2093.98</v>
      </c>
      <c r="J289">
        <v>2</v>
      </c>
      <c r="K289" s="34">
        <v>547.76</v>
      </c>
      <c r="L289">
        <v>299.13</v>
      </c>
      <c r="M289">
        <v>248.63</v>
      </c>
      <c r="N289">
        <v>45.39</v>
      </c>
      <c r="O289">
        <v>0</v>
      </c>
      <c r="P289">
        <v>0</v>
      </c>
      <c r="Q289">
        <v>0.02</v>
      </c>
      <c r="R289">
        <v>32.61</v>
      </c>
      <c r="S289" t="s">
        <v>1105</v>
      </c>
      <c r="T289" s="38" t="str">
        <f>VLOOKUP(Tabela5[[#This Row],[CÓDIGO]],[1]fornnecedor!$A:$G,7,0)</f>
        <v>BASES POLIÉSTER</v>
      </c>
    </row>
    <row r="290" spans="1:20" x14ac:dyDescent="0.3">
      <c r="A290" t="s">
        <v>5304</v>
      </c>
      <c r="B290">
        <v>21030</v>
      </c>
      <c r="C290" t="s">
        <v>271</v>
      </c>
      <c r="D290" s="38" t="str">
        <f>VLOOKUP(Tabela5[[#This Row],[CÓDIGO]],[1]fornnecedor!$A:$C,3,0)</f>
        <v>SIKKENS</v>
      </c>
      <c r="E290" t="str">
        <f>VLOOKUP(Tabela5[[#This Row],[MARCA]],[1]fornnecedor!$C:$E,3,0)</f>
        <v>AKZO NOBEL LTDA AUTO</v>
      </c>
      <c r="G290" t="s">
        <v>24</v>
      </c>
      <c r="H290">
        <v>5</v>
      </c>
      <c r="I290" s="3">
        <v>2320.35</v>
      </c>
      <c r="J290">
        <v>1</v>
      </c>
      <c r="K290" s="34">
        <v>542.02</v>
      </c>
      <c r="L290">
        <v>483.41</v>
      </c>
      <c r="M290">
        <v>58.61</v>
      </c>
      <c r="N290">
        <v>10.81</v>
      </c>
      <c r="O290">
        <v>0</v>
      </c>
      <c r="P290">
        <v>0</v>
      </c>
      <c r="Q290">
        <v>0.02</v>
      </c>
      <c r="R290">
        <v>32.630000000000003</v>
      </c>
      <c r="S290" t="s">
        <v>1105</v>
      </c>
      <c r="T290" s="38" t="str">
        <f>VLOOKUP(Tabela5[[#This Row],[CÓDIGO]],[1]fornnecedor!$A:$G,7,0)</f>
        <v>BASES POLIÉSTER</v>
      </c>
    </row>
    <row r="291" spans="1:20" x14ac:dyDescent="0.3">
      <c r="A291" t="s">
        <v>5304</v>
      </c>
      <c r="B291">
        <v>9918</v>
      </c>
      <c r="C291" t="s">
        <v>4993</v>
      </c>
      <c r="D291" s="38" t="str">
        <f>VLOOKUP(Tabela5[[#This Row],[CÓDIGO]],[1]fornnecedor!$A:$C,3,0)</f>
        <v>SIKKENS</v>
      </c>
      <c r="E291" t="str">
        <f>VLOOKUP(Tabela5[[#This Row],[MARCA]],[1]fornnecedor!$C:$E,3,0)</f>
        <v>AKZO NOBEL LTDA AUTO</v>
      </c>
      <c r="G291" t="s">
        <v>24</v>
      </c>
      <c r="H291">
        <v>4</v>
      </c>
      <c r="I291" s="3">
        <v>2106.1999999999998</v>
      </c>
      <c r="J291">
        <v>1</v>
      </c>
      <c r="K291" s="34">
        <v>537.07000000000005</v>
      </c>
      <c r="L291">
        <v>526.54999999999995</v>
      </c>
      <c r="M291">
        <v>10.52</v>
      </c>
      <c r="N291">
        <v>1.96</v>
      </c>
      <c r="O291">
        <v>0</v>
      </c>
      <c r="P291">
        <v>0</v>
      </c>
      <c r="Q291">
        <v>0.02</v>
      </c>
      <c r="R291">
        <v>32.65</v>
      </c>
      <c r="S291" t="s">
        <v>1105</v>
      </c>
      <c r="T291" s="38" t="str">
        <f>VLOOKUP(Tabela5[[#This Row],[CÓDIGO]],[1]fornnecedor!$A:$G,7,0)</f>
        <v>BASES POLIÉSTER</v>
      </c>
    </row>
    <row r="292" spans="1:20" x14ac:dyDescent="0.3">
      <c r="A292" t="s">
        <v>5304</v>
      </c>
      <c r="B292">
        <v>9929</v>
      </c>
      <c r="C292" t="s">
        <v>4720</v>
      </c>
      <c r="D292" s="38" t="str">
        <f>VLOOKUP(Tabela5[[#This Row],[CÓDIGO]],[1]fornnecedor!$A:$C,3,0)</f>
        <v>SIKKENS</v>
      </c>
      <c r="E292" t="str">
        <f>VLOOKUP(Tabela5[[#This Row],[MARCA]],[1]fornnecedor!$C:$E,3,0)</f>
        <v>AKZO NOBEL LTDA AUTO</v>
      </c>
      <c r="G292" t="s">
        <v>24</v>
      </c>
      <c r="H292">
        <v>4</v>
      </c>
      <c r="I292">
        <v>862.24</v>
      </c>
      <c r="J292">
        <v>1</v>
      </c>
      <c r="K292" s="34">
        <v>503.6</v>
      </c>
      <c r="L292">
        <v>215.56</v>
      </c>
      <c r="M292">
        <v>288.04000000000002</v>
      </c>
      <c r="N292">
        <v>57.2</v>
      </c>
      <c r="O292">
        <v>0</v>
      </c>
      <c r="P292">
        <v>0</v>
      </c>
      <c r="Q292">
        <v>0.02</v>
      </c>
      <c r="R292">
        <v>32.68</v>
      </c>
      <c r="S292" t="s">
        <v>1105</v>
      </c>
      <c r="T292" s="38" t="str">
        <f>VLOOKUP(Tabela5[[#This Row],[CÓDIGO]],[1]fornnecedor!$A:$G,7,0)</f>
        <v>BASES POLIÉSTER</v>
      </c>
    </row>
    <row r="293" spans="1:20" x14ac:dyDescent="0.3">
      <c r="A293" t="s">
        <v>5304</v>
      </c>
      <c r="B293">
        <v>9940</v>
      </c>
      <c r="C293" t="s">
        <v>4795</v>
      </c>
      <c r="D293" s="38" t="str">
        <f>VLOOKUP(Tabela5[[#This Row],[CÓDIGO]],[1]fornnecedor!$A:$C,3,0)</f>
        <v>SIKKENS</v>
      </c>
      <c r="E293" t="str">
        <f>VLOOKUP(Tabela5[[#This Row],[MARCA]],[1]fornnecedor!$C:$E,3,0)</f>
        <v>AKZO NOBEL LTDA AUTO</v>
      </c>
      <c r="G293" t="s">
        <v>24</v>
      </c>
      <c r="H293">
        <v>1</v>
      </c>
      <c r="I293">
        <v>483.41</v>
      </c>
      <c r="J293">
        <v>1</v>
      </c>
      <c r="K293" s="34">
        <v>493.07</v>
      </c>
      <c r="L293">
        <v>483.41</v>
      </c>
      <c r="M293">
        <v>9.66</v>
      </c>
      <c r="N293">
        <v>1.96</v>
      </c>
      <c r="O293">
        <v>0</v>
      </c>
      <c r="P293">
        <v>0</v>
      </c>
      <c r="Q293">
        <v>0.02</v>
      </c>
      <c r="R293">
        <v>32.700000000000003</v>
      </c>
      <c r="S293" t="s">
        <v>1105</v>
      </c>
      <c r="T293" s="38" t="str">
        <f>VLOOKUP(Tabela5[[#This Row],[CÓDIGO]],[1]fornnecedor!$A:$G,7,0)</f>
        <v>BASES POLIÉSTER</v>
      </c>
    </row>
    <row r="294" spans="1:20" x14ac:dyDescent="0.3">
      <c r="A294" t="s">
        <v>5304</v>
      </c>
      <c r="B294">
        <v>9973</v>
      </c>
      <c r="C294" t="s">
        <v>270</v>
      </c>
      <c r="D294" s="38" t="str">
        <f>VLOOKUP(Tabela5[[#This Row],[CÓDIGO]],[1]fornnecedor!$A:$C,3,0)</f>
        <v>SIKKENS</v>
      </c>
      <c r="E294" t="str">
        <f>VLOOKUP(Tabela5[[#This Row],[MARCA]],[1]fornnecedor!$C:$E,3,0)</f>
        <v>AKZO NOBEL LTDA AUTO</v>
      </c>
      <c r="G294" t="s">
        <v>24</v>
      </c>
      <c r="H294">
        <v>3</v>
      </c>
      <c r="I294" s="3">
        <v>1392.21</v>
      </c>
      <c r="J294">
        <v>1</v>
      </c>
      <c r="K294" s="34">
        <v>493.07</v>
      </c>
      <c r="L294">
        <v>483.41</v>
      </c>
      <c r="M294">
        <v>9.66</v>
      </c>
      <c r="N294">
        <v>1.96</v>
      </c>
      <c r="O294">
        <v>0</v>
      </c>
      <c r="P294">
        <v>0</v>
      </c>
      <c r="Q294">
        <v>0.02</v>
      </c>
      <c r="R294">
        <v>32.72</v>
      </c>
      <c r="S294" t="s">
        <v>1105</v>
      </c>
      <c r="T294" s="38" t="str">
        <f>VLOOKUP(Tabela5[[#This Row],[CÓDIGO]],[1]fornnecedor!$A:$G,7,0)</f>
        <v>BASES POLIÉSTER</v>
      </c>
    </row>
    <row r="295" spans="1:20" x14ac:dyDescent="0.3">
      <c r="A295" t="s">
        <v>5304</v>
      </c>
      <c r="B295">
        <v>23410</v>
      </c>
      <c r="C295" t="s">
        <v>4800</v>
      </c>
      <c r="D295" s="38" t="str">
        <f>VLOOKUP(Tabela5[[#This Row],[CÓDIGO]],[1]fornnecedor!$A:$C,3,0)</f>
        <v>SIKKENS</v>
      </c>
      <c r="E295" t="str">
        <f>VLOOKUP(Tabela5[[#This Row],[MARCA]],[1]fornnecedor!$C:$E,3,0)</f>
        <v>AKZO NOBEL LTDA AUTO</v>
      </c>
      <c r="G295" t="s">
        <v>24</v>
      </c>
      <c r="H295">
        <v>5</v>
      </c>
      <c r="I295" s="3">
        <v>2320.35</v>
      </c>
      <c r="J295">
        <v>1</v>
      </c>
      <c r="K295" s="34">
        <v>493.07</v>
      </c>
      <c r="L295">
        <v>483.41</v>
      </c>
      <c r="M295">
        <v>9.66</v>
      </c>
      <c r="N295">
        <v>1.96</v>
      </c>
      <c r="O295">
        <v>0</v>
      </c>
      <c r="P295">
        <v>0</v>
      </c>
      <c r="Q295">
        <v>0.02</v>
      </c>
      <c r="R295">
        <v>32.74</v>
      </c>
      <c r="S295" t="s">
        <v>1105</v>
      </c>
      <c r="T295" s="38" t="str">
        <f>VLOOKUP(Tabela5[[#This Row],[CÓDIGO]],[1]fornnecedor!$A:$G,7,0)</f>
        <v>BASES POLIÉSTER</v>
      </c>
    </row>
    <row r="296" spans="1:20" x14ac:dyDescent="0.3">
      <c r="A296" t="s">
        <v>5304</v>
      </c>
      <c r="B296">
        <v>9941</v>
      </c>
      <c r="C296" t="s">
        <v>262</v>
      </c>
      <c r="D296" s="38" t="str">
        <f>VLOOKUP(Tabela5[[#This Row],[CÓDIGO]],[1]fornnecedor!$A:$C,3,0)</f>
        <v>SIKKENS</v>
      </c>
      <c r="E296" t="str">
        <f>VLOOKUP(Tabela5[[#This Row],[MARCA]],[1]fornnecedor!$C:$E,3,0)</f>
        <v>AKZO NOBEL LTDA AUTO</v>
      </c>
      <c r="G296" t="s">
        <v>24</v>
      </c>
      <c r="H296">
        <v>0</v>
      </c>
      <c r="I296">
        <v>0</v>
      </c>
      <c r="J296">
        <v>1</v>
      </c>
      <c r="K296" s="34">
        <v>493.07</v>
      </c>
      <c r="L296">
        <v>483.41</v>
      </c>
      <c r="M296">
        <v>9.66</v>
      </c>
      <c r="N296">
        <v>1.96</v>
      </c>
      <c r="O296">
        <v>0</v>
      </c>
      <c r="P296">
        <v>0</v>
      </c>
      <c r="Q296">
        <v>0.02</v>
      </c>
      <c r="R296">
        <v>32.76</v>
      </c>
      <c r="S296" t="s">
        <v>1105</v>
      </c>
      <c r="T296" s="38" t="str">
        <f>VLOOKUP(Tabela5[[#This Row],[CÓDIGO]],[1]fornnecedor!$A:$G,7,0)</f>
        <v>BASES POLIÉSTER</v>
      </c>
    </row>
    <row r="297" spans="1:20" x14ac:dyDescent="0.3">
      <c r="A297" t="s">
        <v>5304</v>
      </c>
      <c r="B297">
        <v>84709</v>
      </c>
      <c r="C297" t="s">
        <v>3854</v>
      </c>
      <c r="D297" s="38" t="str">
        <f>VLOOKUP(Tabela5[[#This Row],[CÓDIGO]],[1]fornnecedor!$A:$C,3,0)</f>
        <v>WANDA</v>
      </c>
      <c r="E297" t="str">
        <f>VLOOKUP(Tabela5[[#This Row],[MARCA]],[1]fornnecedor!$C:$E,3,0)</f>
        <v>AKZO NOBEL LTDA AUTO</v>
      </c>
      <c r="G297" t="s">
        <v>24</v>
      </c>
      <c r="H297">
        <v>17</v>
      </c>
      <c r="I297">
        <v>547.4</v>
      </c>
      <c r="J297">
        <v>7.5</v>
      </c>
      <c r="K297" s="34">
        <v>492.37</v>
      </c>
      <c r="L297">
        <v>241.5</v>
      </c>
      <c r="M297">
        <v>250.87</v>
      </c>
      <c r="N297">
        <v>50.95</v>
      </c>
      <c r="O297">
        <v>0</v>
      </c>
      <c r="P297">
        <v>0</v>
      </c>
      <c r="Q297">
        <v>0.02</v>
      </c>
      <c r="R297">
        <v>32.78</v>
      </c>
      <c r="S297" t="s">
        <v>1105</v>
      </c>
      <c r="T297" s="38" t="str">
        <f>VLOOKUP(Tabela5[[#This Row],[CÓDIGO]],[1]fornnecedor!$A:$G,7,0)</f>
        <v>TINTAS POLIÉSTER</v>
      </c>
    </row>
    <row r="298" spans="1:20" x14ac:dyDescent="0.3">
      <c r="A298" t="s">
        <v>5304</v>
      </c>
      <c r="B298">
        <v>23073</v>
      </c>
      <c r="C298" t="s">
        <v>201</v>
      </c>
      <c r="D298" s="38" t="str">
        <f>VLOOKUP(Tabela5[[#This Row],[CÓDIGO]],[1]fornnecedor!$A:$C,3,0)</f>
        <v>WANDA</v>
      </c>
      <c r="E298" t="str">
        <f>VLOOKUP(Tabela5[[#This Row],[MARCA]],[1]fornnecedor!$C:$E,3,0)</f>
        <v>AKZO NOBEL LTDA AUTO</v>
      </c>
      <c r="G298" t="s">
        <v>24</v>
      </c>
      <c r="H298">
        <v>74</v>
      </c>
      <c r="I298" s="3">
        <v>2106.7800000000002</v>
      </c>
      <c r="J298">
        <v>9</v>
      </c>
      <c r="K298" s="34">
        <v>488.34</v>
      </c>
      <c r="L298">
        <v>256.29000000000002</v>
      </c>
      <c r="M298">
        <v>232.05</v>
      </c>
      <c r="N298">
        <v>47.52</v>
      </c>
      <c r="O298">
        <v>0</v>
      </c>
      <c r="P298">
        <v>0</v>
      </c>
      <c r="Q298">
        <v>0.02</v>
      </c>
      <c r="R298">
        <v>32.799999999999997</v>
      </c>
      <c r="S298" t="s">
        <v>1105</v>
      </c>
      <c r="T298" s="38" t="str">
        <f>VLOOKUP(Tabela5[[#This Row],[CÓDIGO]],[1]fornnecedor!$A:$G,7,0)</f>
        <v>PRIMER AUTOMOTIVO</v>
      </c>
    </row>
    <row r="299" spans="1:20" x14ac:dyDescent="0.3">
      <c r="A299" t="s">
        <v>5304</v>
      </c>
      <c r="B299">
        <v>23359</v>
      </c>
      <c r="C299" t="s">
        <v>172</v>
      </c>
      <c r="D299" s="38" t="str">
        <f>VLOOKUP(Tabela5[[#This Row],[CÓDIGO]],[1]fornnecedor!$A:$C,3,0)</f>
        <v>WANDA</v>
      </c>
      <c r="E299" t="str">
        <f>VLOOKUP(Tabela5[[#This Row],[MARCA]],[1]fornnecedor!$C:$E,3,0)</f>
        <v>AKZO NOBEL LTDA AUTO</v>
      </c>
      <c r="G299" t="s">
        <v>24</v>
      </c>
      <c r="H299">
        <v>17</v>
      </c>
      <c r="I299">
        <v>488.92</v>
      </c>
      <c r="J299">
        <v>8</v>
      </c>
      <c r="K299" s="34">
        <v>486.18</v>
      </c>
      <c r="L299">
        <v>230.24</v>
      </c>
      <c r="M299">
        <v>255.94</v>
      </c>
      <c r="N299">
        <v>52.64</v>
      </c>
      <c r="O299">
        <v>0</v>
      </c>
      <c r="P299">
        <v>0</v>
      </c>
      <c r="Q299">
        <v>0.02</v>
      </c>
      <c r="R299">
        <v>32.82</v>
      </c>
      <c r="S299" t="s">
        <v>1105</v>
      </c>
      <c r="T299" s="38" t="str">
        <f>VLOOKUP(Tabela5[[#This Row],[CÓDIGO]],[1]fornnecedor!$A:$G,7,0)</f>
        <v>TINTAS POLIÉSTER</v>
      </c>
    </row>
    <row r="300" spans="1:20" x14ac:dyDescent="0.3">
      <c r="A300" t="s">
        <v>5304</v>
      </c>
      <c r="B300">
        <v>23077</v>
      </c>
      <c r="C300" t="s">
        <v>311</v>
      </c>
      <c r="D300" s="38" t="str">
        <f>VLOOKUP(Tabela5[[#This Row],[CÓDIGO]],[1]fornnecedor!$A:$C,3,0)</f>
        <v>WANDA</v>
      </c>
      <c r="E300" t="str">
        <f>VLOOKUP(Tabela5[[#This Row],[MARCA]],[1]fornnecedor!$C:$E,3,0)</f>
        <v>AKZO NOBEL LTDA AUTO</v>
      </c>
      <c r="G300" t="s">
        <v>24</v>
      </c>
      <c r="H300">
        <v>23</v>
      </c>
      <c r="I300">
        <v>858.82</v>
      </c>
      <c r="J300">
        <v>6</v>
      </c>
      <c r="K300" s="34">
        <v>482.62</v>
      </c>
      <c r="L300">
        <v>224.34</v>
      </c>
      <c r="M300">
        <v>258.27999999999997</v>
      </c>
      <c r="N300">
        <v>53.52</v>
      </c>
      <c r="O300">
        <v>0</v>
      </c>
      <c r="P300">
        <v>0</v>
      </c>
      <c r="Q300">
        <v>0.02</v>
      </c>
      <c r="R300">
        <v>32.840000000000003</v>
      </c>
      <c r="S300" t="s">
        <v>1105</v>
      </c>
      <c r="T300" s="38" t="str">
        <f>VLOOKUP(Tabela5[[#This Row],[CÓDIGO]],[1]fornnecedor!$A:$G,7,0)</f>
        <v>PRIMER AUTOMOTIVO</v>
      </c>
    </row>
    <row r="301" spans="1:20" x14ac:dyDescent="0.3">
      <c r="A301" t="s">
        <v>5304</v>
      </c>
      <c r="B301">
        <v>85557</v>
      </c>
      <c r="C301" t="s">
        <v>255</v>
      </c>
      <c r="D301" s="38" t="str">
        <f>VLOOKUP(Tabela5[[#This Row],[CÓDIGO]],[1]fornnecedor!$A:$C,3,0)</f>
        <v>WANDA</v>
      </c>
      <c r="E301" t="str">
        <f>VLOOKUP(Tabela5[[#This Row],[MARCA]],[1]fornnecedor!$C:$E,3,0)</f>
        <v>AKZO NOBEL LTDA AUTO</v>
      </c>
      <c r="G301" t="s">
        <v>24</v>
      </c>
      <c r="H301">
        <v>24.5</v>
      </c>
      <c r="I301">
        <v>778.61</v>
      </c>
      <c r="J301">
        <v>7.5</v>
      </c>
      <c r="K301" s="34">
        <v>478.99</v>
      </c>
      <c r="L301">
        <v>238.35</v>
      </c>
      <c r="M301">
        <v>240.64</v>
      </c>
      <c r="N301">
        <v>50.24</v>
      </c>
      <c r="O301">
        <v>0</v>
      </c>
      <c r="P301">
        <v>0</v>
      </c>
      <c r="Q301">
        <v>0.02</v>
      </c>
      <c r="R301">
        <v>32.86</v>
      </c>
      <c r="S301" t="s">
        <v>1105</v>
      </c>
      <c r="T301" s="38" t="str">
        <f>VLOOKUP(Tabela5[[#This Row],[CÓDIGO]],[1]fornnecedor!$A:$G,7,0)</f>
        <v>TINTAS POLIÉSTER</v>
      </c>
    </row>
    <row r="302" spans="1:20" x14ac:dyDescent="0.3">
      <c r="A302" t="s">
        <v>5304</v>
      </c>
      <c r="B302">
        <v>9949</v>
      </c>
      <c r="C302" t="s">
        <v>133</v>
      </c>
      <c r="D302" s="38" t="str">
        <f>VLOOKUP(Tabela5[[#This Row],[CÓDIGO]],[1]fornnecedor!$A:$C,3,0)</f>
        <v>SIKKENS</v>
      </c>
      <c r="E302" t="str">
        <f>VLOOKUP(Tabela5[[#This Row],[MARCA]],[1]fornnecedor!$C:$E,3,0)</f>
        <v>AKZO NOBEL LTDA AUTO</v>
      </c>
      <c r="G302" t="s">
        <v>24</v>
      </c>
      <c r="H302">
        <v>2</v>
      </c>
      <c r="I302">
        <v>928.14</v>
      </c>
      <c r="J302">
        <v>1</v>
      </c>
      <c r="K302" s="34">
        <v>474.11</v>
      </c>
      <c r="L302">
        <v>464.82</v>
      </c>
      <c r="M302">
        <v>9.2899999999999991</v>
      </c>
      <c r="N302">
        <v>1.96</v>
      </c>
      <c r="O302">
        <v>0</v>
      </c>
      <c r="P302">
        <v>0</v>
      </c>
      <c r="Q302">
        <v>0.02</v>
      </c>
      <c r="R302">
        <v>32.869999999999997</v>
      </c>
      <c r="S302" t="s">
        <v>1105</v>
      </c>
      <c r="T302" s="38" t="str">
        <f>VLOOKUP(Tabela5[[#This Row],[CÓDIGO]],[1]fornnecedor!$A:$G,7,0)</f>
        <v>BASES POLIÉSTER</v>
      </c>
    </row>
    <row r="303" spans="1:20" x14ac:dyDescent="0.3">
      <c r="A303" t="s">
        <v>5304</v>
      </c>
      <c r="B303">
        <v>9938</v>
      </c>
      <c r="C303" t="s">
        <v>319</v>
      </c>
      <c r="D303" s="38" t="str">
        <f>VLOOKUP(Tabela5[[#This Row],[CÓDIGO]],[1]fornnecedor!$A:$C,3,0)</f>
        <v>SIKKENS</v>
      </c>
      <c r="E303" t="str">
        <f>VLOOKUP(Tabela5[[#This Row],[MARCA]],[1]fornnecedor!$C:$E,3,0)</f>
        <v>AKZO NOBEL LTDA AUTO</v>
      </c>
      <c r="G303" t="s">
        <v>24</v>
      </c>
      <c r="H303">
        <v>2</v>
      </c>
      <c r="I303">
        <v>443.34</v>
      </c>
      <c r="J303">
        <v>2</v>
      </c>
      <c r="K303" s="34">
        <v>471.04</v>
      </c>
      <c r="L303">
        <v>461.82</v>
      </c>
      <c r="M303">
        <v>9.2200000000000006</v>
      </c>
      <c r="N303">
        <v>1.96</v>
      </c>
      <c r="O303">
        <v>0</v>
      </c>
      <c r="P303">
        <v>0</v>
      </c>
      <c r="Q303">
        <v>0.02</v>
      </c>
      <c r="R303">
        <v>32.89</v>
      </c>
      <c r="S303" t="s">
        <v>1105</v>
      </c>
      <c r="T303" s="38" t="str">
        <f>VLOOKUP(Tabela5[[#This Row],[CÓDIGO]],[1]fornnecedor!$A:$G,7,0)</f>
        <v>BASES POLIÉSTER</v>
      </c>
    </row>
    <row r="304" spans="1:20" x14ac:dyDescent="0.3">
      <c r="A304" t="s">
        <v>5304</v>
      </c>
      <c r="B304">
        <v>23002</v>
      </c>
      <c r="C304" t="s">
        <v>258</v>
      </c>
      <c r="D304" s="38" t="str">
        <f>VLOOKUP(Tabela5[[#This Row],[CÓDIGO]],[1]fornnecedor!$A:$C,3,0)</f>
        <v>WANDA</v>
      </c>
      <c r="E304" t="str">
        <f>VLOOKUP(Tabela5[[#This Row],[MARCA]],[1]fornnecedor!$C:$E,3,0)</f>
        <v>AKZO NOBEL LTDA AUTO</v>
      </c>
      <c r="G304" t="s">
        <v>24</v>
      </c>
      <c r="H304">
        <v>17</v>
      </c>
      <c r="I304" s="3">
        <v>3479.39</v>
      </c>
      <c r="J304">
        <v>2</v>
      </c>
      <c r="K304" s="34">
        <v>470.74</v>
      </c>
      <c r="L304">
        <v>409.34</v>
      </c>
      <c r="M304">
        <v>61.4</v>
      </c>
      <c r="N304">
        <v>13.04</v>
      </c>
      <c r="O304">
        <v>0</v>
      </c>
      <c r="P304">
        <v>0</v>
      </c>
      <c r="Q304">
        <v>0.02</v>
      </c>
      <c r="R304">
        <v>32.909999999999997</v>
      </c>
      <c r="S304" t="s">
        <v>1105</v>
      </c>
      <c r="T304" s="38" t="str">
        <f>VLOOKUP(Tabela5[[#This Row],[CÓDIGO]],[1]fornnecedor!$A:$G,7,0)</f>
        <v>BASES PU</v>
      </c>
    </row>
    <row r="305" spans="1:20" x14ac:dyDescent="0.3">
      <c r="A305" t="s">
        <v>5304</v>
      </c>
      <c r="B305">
        <v>9908</v>
      </c>
      <c r="C305" t="s">
        <v>307</v>
      </c>
      <c r="D305" s="38" t="str">
        <f>VLOOKUP(Tabela5[[#This Row],[CÓDIGO]],[1]fornnecedor!$A:$C,3,0)</f>
        <v>WANDA</v>
      </c>
      <c r="E305" t="str">
        <f>VLOOKUP(Tabela5[[#This Row],[MARCA]],[1]fornnecedor!$C:$E,3,0)</f>
        <v>AKZO NOBEL LTDA AUTO</v>
      </c>
      <c r="G305" t="s">
        <v>24</v>
      </c>
      <c r="H305">
        <v>19</v>
      </c>
      <c r="I305" s="3">
        <v>2310.21</v>
      </c>
      <c r="J305">
        <v>2</v>
      </c>
      <c r="K305" s="34">
        <v>457.92</v>
      </c>
      <c r="L305">
        <v>243.18</v>
      </c>
      <c r="M305">
        <v>214.74</v>
      </c>
      <c r="N305">
        <v>46.89</v>
      </c>
      <c r="O305">
        <v>0</v>
      </c>
      <c r="P305">
        <v>0</v>
      </c>
      <c r="Q305">
        <v>0.02</v>
      </c>
      <c r="R305">
        <v>32.93</v>
      </c>
      <c r="S305" t="s">
        <v>1105</v>
      </c>
      <c r="T305" s="38" t="str">
        <f>VLOOKUP(Tabela5[[#This Row],[CÓDIGO]],[1]fornnecedor!$A:$G,7,0)</f>
        <v>BASES POLIÉSTER</v>
      </c>
    </row>
    <row r="306" spans="1:20" x14ac:dyDescent="0.3">
      <c r="A306" t="s">
        <v>5304</v>
      </c>
      <c r="B306">
        <v>9749</v>
      </c>
      <c r="C306" t="s">
        <v>316</v>
      </c>
      <c r="D306" s="38" t="str">
        <f>VLOOKUP(Tabela5[[#This Row],[CÓDIGO]],[1]fornnecedor!$A:$C,3,0)</f>
        <v>WANDA</v>
      </c>
      <c r="E306" t="str">
        <f>VLOOKUP(Tabela5[[#This Row],[MARCA]],[1]fornnecedor!$C:$E,3,0)</f>
        <v>AKZO NOBEL LTDA AUTO</v>
      </c>
      <c r="G306" t="s">
        <v>24</v>
      </c>
      <c r="H306">
        <v>20</v>
      </c>
      <c r="I306">
        <v>663.2</v>
      </c>
      <c r="J306">
        <v>7</v>
      </c>
      <c r="K306" s="34">
        <v>450.51</v>
      </c>
      <c r="L306">
        <v>232.32</v>
      </c>
      <c r="M306">
        <v>218.19</v>
      </c>
      <c r="N306">
        <v>48.43</v>
      </c>
      <c r="O306">
        <v>0</v>
      </c>
      <c r="P306">
        <v>0</v>
      </c>
      <c r="Q306">
        <v>0.02</v>
      </c>
      <c r="R306">
        <v>32.950000000000003</v>
      </c>
      <c r="S306" t="s">
        <v>1105</v>
      </c>
      <c r="T306" s="38" t="str">
        <f>VLOOKUP(Tabela5[[#This Row],[CÓDIGO]],[1]fornnecedor!$A:$G,7,0)</f>
        <v>PRETO FOSCO VINÍLICO</v>
      </c>
    </row>
    <row r="307" spans="1:20" x14ac:dyDescent="0.3">
      <c r="A307" t="s">
        <v>5304</v>
      </c>
      <c r="B307">
        <v>9865</v>
      </c>
      <c r="C307" t="s">
        <v>222</v>
      </c>
      <c r="D307" s="38" t="str">
        <f>VLOOKUP(Tabela5[[#This Row],[CÓDIGO]],[1]fornnecedor!$A:$C,3,0)</f>
        <v>WANDA</v>
      </c>
      <c r="E307" t="str">
        <f>VLOOKUP(Tabela5[[#This Row],[MARCA]],[1]fornnecedor!$C:$E,3,0)</f>
        <v>AKZO NOBEL LTDA AUTO</v>
      </c>
      <c r="G307" t="s">
        <v>24</v>
      </c>
      <c r="H307">
        <v>18</v>
      </c>
      <c r="I307" s="3">
        <v>3511.08</v>
      </c>
      <c r="J307">
        <v>2</v>
      </c>
      <c r="K307" s="34">
        <v>448.64</v>
      </c>
      <c r="L307">
        <v>390.12</v>
      </c>
      <c r="M307">
        <v>58.52</v>
      </c>
      <c r="N307">
        <v>13.04</v>
      </c>
      <c r="O307">
        <v>0</v>
      </c>
      <c r="P307">
        <v>0</v>
      </c>
      <c r="Q307">
        <v>0.02</v>
      </c>
      <c r="R307">
        <v>32.97</v>
      </c>
      <c r="S307" t="s">
        <v>1105</v>
      </c>
      <c r="T307" s="38" t="str">
        <f>VLOOKUP(Tabela5[[#This Row],[CÓDIGO]],[1]fornnecedor!$A:$G,7,0)</f>
        <v>BASES POLIÉSTER</v>
      </c>
    </row>
    <row r="308" spans="1:20" x14ac:dyDescent="0.3">
      <c r="A308" t="s">
        <v>5304</v>
      </c>
      <c r="B308">
        <v>83953</v>
      </c>
      <c r="C308" t="s">
        <v>164</v>
      </c>
      <c r="D308" s="38" t="str">
        <f>VLOOKUP(Tabela5[[#This Row],[CÓDIGO]],[1]fornnecedor!$A:$C,3,0)</f>
        <v>WANDA</v>
      </c>
      <c r="E308" t="str">
        <f>VLOOKUP(Tabela5[[#This Row],[MARCA]],[1]fornnecedor!$C:$E,3,0)</f>
        <v>AKZO NOBEL LTDA AUTO</v>
      </c>
      <c r="G308" t="s">
        <v>24</v>
      </c>
      <c r="H308">
        <v>30.5</v>
      </c>
      <c r="I308">
        <v>776.84</v>
      </c>
      <c r="J308">
        <v>8.5</v>
      </c>
      <c r="K308" s="34">
        <v>447.99</v>
      </c>
      <c r="L308">
        <v>216.66</v>
      </c>
      <c r="M308">
        <v>231.33</v>
      </c>
      <c r="N308">
        <v>51.64</v>
      </c>
      <c r="O308">
        <v>0</v>
      </c>
      <c r="P308">
        <v>0</v>
      </c>
      <c r="Q308">
        <v>0.02</v>
      </c>
      <c r="R308">
        <v>32.99</v>
      </c>
      <c r="S308" t="s">
        <v>1105</v>
      </c>
      <c r="T308" s="38" t="str">
        <f>VLOOKUP(Tabela5[[#This Row],[CÓDIGO]],[1]fornnecedor!$A:$G,7,0)</f>
        <v>TINTAS POLIÉSTER</v>
      </c>
    </row>
    <row r="309" spans="1:20" x14ac:dyDescent="0.3">
      <c r="A309" t="s">
        <v>5304</v>
      </c>
      <c r="B309">
        <v>86660</v>
      </c>
      <c r="C309" t="s">
        <v>3559</v>
      </c>
      <c r="D309" s="38" t="str">
        <f>VLOOKUP(Tabela5[[#This Row],[CÓDIGO]],[1]fornnecedor!$A:$C,3,0)</f>
        <v>CORAL</v>
      </c>
      <c r="E309" t="str">
        <f>VLOOKUP(Tabela5[[#This Row],[MARCA]],[1]fornnecedor!$C:$E,3,0)</f>
        <v>AKZO NOBEL LTDA DECOR</v>
      </c>
      <c r="G309" t="s">
        <v>24</v>
      </c>
      <c r="H309">
        <v>3</v>
      </c>
      <c r="I309">
        <v>650.94000000000005</v>
      </c>
      <c r="J309">
        <v>1</v>
      </c>
      <c r="K309" s="34">
        <v>447</v>
      </c>
      <c r="L309">
        <v>207.85</v>
      </c>
      <c r="M309">
        <v>239.15</v>
      </c>
      <c r="N309">
        <v>53.5</v>
      </c>
      <c r="O309">
        <v>0</v>
      </c>
      <c r="P309">
        <v>0</v>
      </c>
      <c r="Q309">
        <v>0.02</v>
      </c>
      <c r="R309">
        <v>33.01</v>
      </c>
      <c r="S309" t="s">
        <v>1105</v>
      </c>
      <c r="T309" s="38" t="str">
        <f>VLOOKUP(Tabela5[[#This Row],[CÓDIGO]],[1]fornnecedor!$A:$G,7,0)</f>
        <v>TINTA PAREDE</v>
      </c>
    </row>
    <row r="310" spans="1:20" x14ac:dyDescent="0.3">
      <c r="A310" t="s">
        <v>5304</v>
      </c>
      <c r="B310">
        <v>22225</v>
      </c>
      <c r="C310" t="s">
        <v>183</v>
      </c>
      <c r="D310" s="38" t="str">
        <f>VLOOKUP(Tabela5[[#This Row],[CÓDIGO]],[1]fornnecedor!$A:$C,3,0)</f>
        <v>WANDA</v>
      </c>
      <c r="E310" t="str">
        <f>VLOOKUP(Tabela5[[#This Row],[MARCA]],[1]fornnecedor!$C:$E,3,0)</f>
        <v>AKZO NOBEL LTDA AUTO</v>
      </c>
      <c r="G310" t="s">
        <v>24</v>
      </c>
      <c r="H310">
        <v>19</v>
      </c>
      <c r="I310">
        <v>498.56</v>
      </c>
      <c r="J310">
        <v>8</v>
      </c>
      <c r="K310" s="34">
        <v>430.7</v>
      </c>
      <c r="L310">
        <v>210.16</v>
      </c>
      <c r="M310">
        <v>220.54</v>
      </c>
      <c r="N310">
        <v>51.21</v>
      </c>
      <c r="O310">
        <v>0</v>
      </c>
      <c r="P310">
        <v>0</v>
      </c>
      <c r="Q310">
        <v>0.02</v>
      </c>
      <c r="R310">
        <v>33.020000000000003</v>
      </c>
      <c r="S310" t="s">
        <v>1105</v>
      </c>
      <c r="T310" s="38" t="str">
        <f>VLOOKUP(Tabela5[[#This Row],[CÓDIGO]],[1]fornnecedor!$A:$G,7,0)</f>
        <v>TINTAS POLIÉSTER</v>
      </c>
    </row>
    <row r="311" spans="1:20" x14ac:dyDescent="0.3">
      <c r="A311" t="s">
        <v>5304</v>
      </c>
      <c r="B311">
        <v>21254</v>
      </c>
      <c r="C311" t="s">
        <v>298</v>
      </c>
      <c r="D311" s="38" t="str">
        <f>VLOOKUP(Tabela5[[#This Row],[CÓDIGO]],[1]fornnecedor!$A:$C,3,0)</f>
        <v>WANDA</v>
      </c>
      <c r="E311" t="str">
        <f>VLOOKUP(Tabela5[[#This Row],[MARCA]],[1]fornnecedor!$C:$E,3,0)</f>
        <v>AKZO NOBEL LTDA AUTO</v>
      </c>
      <c r="G311" t="s">
        <v>24</v>
      </c>
      <c r="H311">
        <v>16</v>
      </c>
      <c r="I311" s="3">
        <v>3182.88</v>
      </c>
      <c r="J311">
        <v>2</v>
      </c>
      <c r="K311" s="34">
        <v>429.51</v>
      </c>
      <c r="L311">
        <v>397.86</v>
      </c>
      <c r="M311">
        <v>31.65</v>
      </c>
      <c r="N311">
        <v>7.37</v>
      </c>
      <c r="O311">
        <v>0</v>
      </c>
      <c r="P311">
        <v>0</v>
      </c>
      <c r="Q311">
        <v>0.02</v>
      </c>
      <c r="R311">
        <v>33.04</v>
      </c>
      <c r="S311" t="s">
        <v>1105</v>
      </c>
      <c r="T311" s="38" t="str">
        <f>VLOOKUP(Tabela5[[#This Row],[CÓDIGO]],[1]fornnecedor!$A:$G,7,0)</f>
        <v>BASES POLIÉSTER</v>
      </c>
    </row>
    <row r="312" spans="1:20" x14ac:dyDescent="0.3">
      <c r="A312" t="s">
        <v>5304</v>
      </c>
      <c r="B312">
        <v>85089</v>
      </c>
      <c r="C312" t="s">
        <v>254</v>
      </c>
      <c r="D312" s="38" t="str">
        <f>VLOOKUP(Tabela5[[#This Row],[CÓDIGO]],[1]fornnecedor!$A:$C,3,0)</f>
        <v>WANDA</v>
      </c>
      <c r="E312" t="str">
        <f>VLOOKUP(Tabela5[[#This Row],[MARCA]],[1]fornnecedor!$C:$E,3,0)</f>
        <v>AKZO NOBEL LTDA AUTO</v>
      </c>
      <c r="G312" t="s">
        <v>24</v>
      </c>
      <c r="H312">
        <v>22</v>
      </c>
      <c r="I312">
        <v>569.79999999999995</v>
      </c>
      <c r="J312">
        <v>7</v>
      </c>
      <c r="K312" s="34">
        <v>424.73</v>
      </c>
      <c r="L312">
        <v>181.3</v>
      </c>
      <c r="M312">
        <v>243.43</v>
      </c>
      <c r="N312">
        <v>57.31</v>
      </c>
      <c r="O312">
        <v>0</v>
      </c>
      <c r="P312">
        <v>0</v>
      </c>
      <c r="Q312">
        <v>0.02</v>
      </c>
      <c r="R312">
        <v>33.06</v>
      </c>
      <c r="S312" t="s">
        <v>1105</v>
      </c>
      <c r="T312" s="38" t="str">
        <f>VLOOKUP(Tabela5[[#This Row],[CÓDIGO]],[1]fornnecedor!$A:$G,7,0)</f>
        <v>TINTAS POLIÉSTER</v>
      </c>
    </row>
    <row r="313" spans="1:20" x14ac:dyDescent="0.3">
      <c r="A313" t="s">
        <v>5304</v>
      </c>
      <c r="B313">
        <v>21011</v>
      </c>
      <c r="C313" t="s">
        <v>190</v>
      </c>
      <c r="D313" s="38" t="str">
        <f>VLOOKUP(Tabela5[[#This Row],[CÓDIGO]],[1]fornnecedor!$A:$C,3,0)</f>
        <v>WANDA</v>
      </c>
      <c r="E313" t="str">
        <f>VLOOKUP(Tabela5[[#This Row],[MARCA]],[1]fornnecedor!$C:$E,3,0)</f>
        <v>AKZO NOBEL LTDA AUTO</v>
      </c>
      <c r="G313" t="s">
        <v>24</v>
      </c>
      <c r="H313">
        <v>30</v>
      </c>
      <c r="I313" s="3">
        <v>1301.0999999999999</v>
      </c>
      <c r="J313">
        <v>5</v>
      </c>
      <c r="K313" s="34">
        <v>424.6</v>
      </c>
      <c r="L313">
        <v>217.2</v>
      </c>
      <c r="M313">
        <v>207.4</v>
      </c>
      <c r="N313">
        <v>48.85</v>
      </c>
      <c r="O313">
        <v>0</v>
      </c>
      <c r="P313">
        <v>0</v>
      </c>
      <c r="Q313">
        <v>0.02</v>
      </c>
      <c r="R313">
        <v>33.08</v>
      </c>
      <c r="S313" t="s">
        <v>1105</v>
      </c>
      <c r="T313" s="38" t="str">
        <f>VLOOKUP(Tabela5[[#This Row],[CÓDIGO]],[1]fornnecedor!$A:$G,7,0)</f>
        <v>TINTAS POLIÉSTER</v>
      </c>
    </row>
    <row r="314" spans="1:20" x14ac:dyDescent="0.3">
      <c r="A314" t="s">
        <v>5304</v>
      </c>
      <c r="B314">
        <v>23296</v>
      </c>
      <c r="C314" t="s">
        <v>143</v>
      </c>
      <c r="D314" s="38" t="str">
        <f>VLOOKUP(Tabela5[[#This Row],[CÓDIGO]],[1]fornnecedor!$A:$C,3,0)</f>
        <v>SIKKENS</v>
      </c>
      <c r="E314" t="str">
        <f>VLOOKUP(Tabela5[[#This Row],[MARCA]],[1]fornnecedor!$C:$E,3,0)</f>
        <v>AKZO NOBEL LTDA AUTO</v>
      </c>
      <c r="G314" t="s">
        <v>24</v>
      </c>
      <c r="H314">
        <v>90</v>
      </c>
      <c r="I314" s="3">
        <v>2879.1</v>
      </c>
      <c r="J314">
        <v>64</v>
      </c>
      <c r="K314" s="34">
        <v>424.52</v>
      </c>
      <c r="L314" s="3">
        <v>2047.36</v>
      </c>
      <c r="M314" s="3">
        <v>-1622.84</v>
      </c>
      <c r="N314">
        <v>-382.28</v>
      </c>
      <c r="O314">
        <v>0</v>
      </c>
      <c r="P314">
        <v>0</v>
      </c>
      <c r="Q314">
        <v>0.02</v>
      </c>
      <c r="R314">
        <v>33.090000000000003</v>
      </c>
      <c r="S314" t="s">
        <v>1105</v>
      </c>
      <c r="T314" s="38" t="str">
        <f>VLOOKUP(Tabela5[[#This Row],[CÓDIGO]],[1]fornnecedor!$A:$G,7,0)</f>
        <v>CATALISADORES INDIVIDUAS</v>
      </c>
    </row>
    <row r="315" spans="1:20" x14ac:dyDescent="0.3">
      <c r="A315" t="s">
        <v>5304</v>
      </c>
      <c r="B315">
        <v>9945</v>
      </c>
      <c r="C315" t="s">
        <v>3812</v>
      </c>
      <c r="D315" s="38" t="str">
        <f>VLOOKUP(Tabela5[[#This Row],[CÓDIGO]],[1]fornnecedor!$A:$C,3,0)</f>
        <v>SIKKENS</v>
      </c>
      <c r="E315" t="str">
        <f>VLOOKUP(Tabela5[[#This Row],[MARCA]],[1]fornnecedor!$C:$E,3,0)</f>
        <v>AKZO NOBEL LTDA AUTO</v>
      </c>
      <c r="G315" t="s">
        <v>24</v>
      </c>
      <c r="H315">
        <v>3</v>
      </c>
      <c r="I315">
        <v>593.82000000000005</v>
      </c>
      <c r="J315">
        <v>2</v>
      </c>
      <c r="K315" s="34">
        <v>420.62</v>
      </c>
      <c r="L315">
        <v>412.38</v>
      </c>
      <c r="M315">
        <v>8.24</v>
      </c>
      <c r="N315">
        <v>1.96</v>
      </c>
      <c r="O315">
        <v>0</v>
      </c>
      <c r="P315">
        <v>0</v>
      </c>
      <c r="Q315">
        <v>0.02</v>
      </c>
      <c r="R315">
        <v>33.11</v>
      </c>
      <c r="S315" t="s">
        <v>1105</v>
      </c>
      <c r="T315" s="38" t="str">
        <f>VLOOKUP(Tabela5[[#This Row],[CÓDIGO]],[1]fornnecedor!$A:$G,7,0)</f>
        <v>BASES POLIÉSTER</v>
      </c>
    </row>
    <row r="316" spans="1:20" x14ac:dyDescent="0.3">
      <c r="A316" t="s">
        <v>5304</v>
      </c>
      <c r="B316">
        <v>9974</v>
      </c>
      <c r="C316" t="s">
        <v>4699</v>
      </c>
      <c r="D316" s="38" t="str">
        <f>VLOOKUP(Tabela5[[#This Row],[CÓDIGO]],[1]fornnecedor!$A:$C,3,0)</f>
        <v>SIKKENS</v>
      </c>
      <c r="E316" t="str">
        <f>VLOOKUP(Tabela5[[#This Row],[MARCA]],[1]fornnecedor!$C:$E,3,0)</f>
        <v>AKZO NOBEL LTDA AUTO</v>
      </c>
      <c r="G316" t="s">
        <v>24</v>
      </c>
      <c r="H316">
        <v>4</v>
      </c>
      <c r="I316" s="3">
        <v>1580.88</v>
      </c>
      <c r="J316">
        <v>1</v>
      </c>
      <c r="K316" s="34">
        <v>419.91</v>
      </c>
      <c r="L316">
        <v>411.68</v>
      </c>
      <c r="M316">
        <v>8.23</v>
      </c>
      <c r="N316">
        <v>1.96</v>
      </c>
      <c r="O316">
        <v>0</v>
      </c>
      <c r="P316">
        <v>0</v>
      </c>
      <c r="Q316">
        <v>0.02</v>
      </c>
      <c r="R316">
        <v>33.130000000000003</v>
      </c>
      <c r="S316" t="s">
        <v>1105</v>
      </c>
      <c r="T316" s="38" t="str">
        <f>VLOOKUP(Tabela5[[#This Row],[CÓDIGO]],[1]fornnecedor!$A:$G,7,0)</f>
        <v>BASES POLIÉSTER</v>
      </c>
    </row>
    <row r="317" spans="1:20" x14ac:dyDescent="0.3">
      <c r="A317" t="s">
        <v>5304</v>
      </c>
      <c r="B317">
        <v>83952</v>
      </c>
      <c r="C317" t="s">
        <v>4433</v>
      </c>
      <c r="D317" s="38" t="str">
        <f>VLOOKUP(Tabela5[[#This Row],[CÓDIGO]],[1]fornnecedor!$A:$C,3,0)</f>
        <v>WANDA</v>
      </c>
      <c r="E317" t="str">
        <f>VLOOKUP(Tabela5[[#This Row],[MARCA]],[1]fornnecedor!$C:$E,3,0)</f>
        <v>AKZO NOBEL LTDA AUTO</v>
      </c>
      <c r="G317" t="s">
        <v>24</v>
      </c>
      <c r="H317">
        <v>26.5</v>
      </c>
      <c r="I317">
        <v>654.54999999999995</v>
      </c>
      <c r="J317">
        <v>8</v>
      </c>
      <c r="K317" s="34">
        <v>418.45</v>
      </c>
      <c r="L317">
        <v>197.92</v>
      </c>
      <c r="M317">
        <v>220.53</v>
      </c>
      <c r="N317">
        <v>52.7</v>
      </c>
      <c r="O317">
        <v>0</v>
      </c>
      <c r="P317">
        <v>0</v>
      </c>
      <c r="Q317">
        <v>0.02</v>
      </c>
      <c r="R317">
        <v>33.14</v>
      </c>
      <c r="S317" t="s">
        <v>1105</v>
      </c>
      <c r="T317" s="38" t="str">
        <f>VLOOKUP(Tabela5[[#This Row],[CÓDIGO]],[1]fornnecedor!$A:$G,7,0)</f>
        <v>TINTAS POLIÉSTER</v>
      </c>
    </row>
    <row r="318" spans="1:20" x14ac:dyDescent="0.3">
      <c r="A318" t="s">
        <v>5304</v>
      </c>
      <c r="B318">
        <v>85032</v>
      </c>
      <c r="C318" t="s">
        <v>4783</v>
      </c>
      <c r="D318" s="38" t="str">
        <f>VLOOKUP(Tabela5[[#This Row],[CÓDIGO]],[1]fornnecedor!$A:$C,3,0)</f>
        <v>SIKKENS</v>
      </c>
      <c r="E318" t="str">
        <f>VLOOKUP(Tabela5[[#This Row],[MARCA]],[1]fornnecedor!$C:$E,3,0)</f>
        <v>AKZO NOBEL LTDA AUTO</v>
      </c>
      <c r="G318" t="s">
        <v>24</v>
      </c>
      <c r="H318">
        <v>3</v>
      </c>
      <c r="I318" s="3">
        <v>1153.08</v>
      </c>
      <c r="J318">
        <v>1</v>
      </c>
      <c r="K318" s="34">
        <v>408.38</v>
      </c>
      <c r="L318">
        <v>400.38</v>
      </c>
      <c r="M318">
        <v>8</v>
      </c>
      <c r="N318">
        <v>1.96</v>
      </c>
      <c r="O318">
        <v>0</v>
      </c>
      <c r="P318">
        <v>0</v>
      </c>
      <c r="Q318">
        <v>0.02</v>
      </c>
      <c r="R318">
        <v>33.159999999999997</v>
      </c>
      <c r="S318" t="s">
        <v>1105</v>
      </c>
      <c r="T318" s="38" t="str">
        <f>VLOOKUP(Tabela5[[#This Row],[CÓDIGO]],[1]fornnecedor!$A:$G,7,0)</f>
        <v>BASES POLIÉSTER</v>
      </c>
    </row>
    <row r="319" spans="1:20" x14ac:dyDescent="0.3">
      <c r="A319" t="s">
        <v>5304</v>
      </c>
      <c r="B319">
        <v>9898</v>
      </c>
      <c r="C319" t="s">
        <v>241</v>
      </c>
      <c r="D319" s="38" t="str">
        <f>VLOOKUP(Tabela5[[#This Row],[CÓDIGO]],[1]fornnecedor!$A:$C,3,0)</f>
        <v>WANDA</v>
      </c>
      <c r="E319" t="str">
        <f>VLOOKUP(Tabela5[[#This Row],[MARCA]],[1]fornnecedor!$C:$E,3,0)</f>
        <v>AKZO NOBEL LTDA AUTO</v>
      </c>
      <c r="G319" t="s">
        <v>24</v>
      </c>
      <c r="H319">
        <v>19</v>
      </c>
      <c r="I319" s="3">
        <v>1509.74</v>
      </c>
      <c r="J319">
        <v>3</v>
      </c>
      <c r="K319" s="34">
        <v>407.61</v>
      </c>
      <c r="L319">
        <v>238.38</v>
      </c>
      <c r="M319">
        <v>169.23</v>
      </c>
      <c r="N319">
        <v>41.52</v>
      </c>
      <c r="O319">
        <v>0</v>
      </c>
      <c r="P319">
        <v>0</v>
      </c>
      <c r="Q319">
        <v>0.02</v>
      </c>
      <c r="R319">
        <v>33.18</v>
      </c>
      <c r="S319" t="s">
        <v>1105</v>
      </c>
      <c r="T319" s="38" t="str">
        <f>VLOOKUP(Tabela5[[#This Row],[CÓDIGO]],[1]fornnecedor!$A:$G,7,0)</f>
        <v>BASES POLIÉSTER</v>
      </c>
    </row>
    <row r="320" spans="1:20" x14ac:dyDescent="0.3">
      <c r="A320" t="s">
        <v>5304</v>
      </c>
      <c r="B320">
        <v>9900</v>
      </c>
      <c r="C320" t="s">
        <v>300</v>
      </c>
      <c r="D320" s="38" t="str">
        <f>VLOOKUP(Tabela5[[#This Row],[CÓDIGO]],[1]fornnecedor!$A:$C,3,0)</f>
        <v>WANDA</v>
      </c>
      <c r="E320" t="str">
        <f>VLOOKUP(Tabela5[[#This Row],[MARCA]],[1]fornnecedor!$C:$E,3,0)</f>
        <v>AKZO NOBEL LTDA AUTO</v>
      </c>
      <c r="G320" t="s">
        <v>24</v>
      </c>
      <c r="H320">
        <v>21</v>
      </c>
      <c r="I320" s="3">
        <v>2643.27</v>
      </c>
      <c r="J320">
        <v>2</v>
      </c>
      <c r="K320" s="34">
        <v>379.38</v>
      </c>
      <c r="L320">
        <v>251.74</v>
      </c>
      <c r="M320">
        <v>127.64</v>
      </c>
      <c r="N320">
        <v>33.64</v>
      </c>
      <c r="O320">
        <v>0</v>
      </c>
      <c r="P320">
        <v>0</v>
      </c>
      <c r="Q320">
        <v>0.02</v>
      </c>
      <c r="R320">
        <v>33.19</v>
      </c>
      <c r="S320" t="s">
        <v>1105</v>
      </c>
      <c r="T320" s="38" t="str">
        <f>VLOOKUP(Tabela5[[#This Row],[CÓDIGO]],[1]fornnecedor!$A:$G,7,0)</f>
        <v>BASES POLIÉSTER</v>
      </c>
    </row>
    <row r="321" spans="1:20" x14ac:dyDescent="0.3">
      <c r="A321" t="s">
        <v>5304</v>
      </c>
      <c r="B321">
        <v>9907</v>
      </c>
      <c r="C321" t="s">
        <v>306</v>
      </c>
      <c r="D321" s="38" t="str">
        <f>VLOOKUP(Tabela5[[#This Row],[CÓDIGO]],[1]fornnecedor!$A:$C,3,0)</f>
        <v>WANDA</v>
      </c>
      <c r="E321" t="str">
        <f>VLOOKUP(Tabela5[[#This Row],[MARCA]],[1]fornnecedor!$C:$E,3,0)</f>
        <v>AKZO NOBEL LTDA AUTO</v>
      </c>
      <c r="G321" t="s">
        <v>24</v>
      </c>
      <c r="H321">
        <v>19</v>
      </c>
      <c r="I321" s="3">
        <v>2415.66</v>
      </c>
      <c r="J321">
        <v>2</v>
      </c>
      <c r="K321" s="34">
        <v>362.78</v>
      </c>
      <c r="L321">
        <v>254.29</v>
      </c>
      <c r="M321">
        <v>108.49</v>
      </c>
      <c r="N321">
        <v>29.91</v>
      </c>
      <c r="O321">
        <v>0</v>
      </c>
      <c r="P321">
        <v>0</v>
      </c>
      <c r="Q321">
        <v>0.01</v>
      </c>
      <c r="R321">
        <v>33.21</v>
      </c>
      <c r="S321" t="s">
        <v>1105</v>
      </c>
      <c r="T321" s="38" t="str">
        <f>VLOOKUP(Tabela5[[#This Row],[CÓDIGO]],[1]fornnecedor!$A:$G,7,0)</f>
        <v>BASES POLIÉSTER</v>
      </c>
    </row>
    <row r="322" spans="1:20" x14ac:dyDescent="0.3">
      <c r="A322" t="s">
        <v>5304</v>
      </c>
      <c r="B322">
        <v>85554</v>
      </c>
      <c r="C322" t="s">
        <v>182</v>
      </c>
      <c r="D322" s="38" t="str">
        <f>VLOOKUP(Tabela5[[#This Row],[CÓDIGO]],[1]fornnecedor!$A:$C,3,0)</f>
        <v>WANDA</v>
      </c>
      <c r="E322" t="str">
        <f>VLOOKUP(Tabela5[[#This Row],[MARCA]],[1]fornnecedor!$C:$E,3,0)</f>
        <v>AKZO NOBEL LTDA AUTO</v>
      </c>
      <c r="G322" t="s">
        <v>24</v>
      </c>
      <c r="H322">
        <v>18</v>
      </c>
      <c r="I322">
        <v>540.17999999999995</v>
      </c>
      <c r="J322">
        <v>6</v>
      </c>
      <c r="K322" s="34">
        <v>360.54</v>
      </c>
      <c r="L322">
        <v>180.26</v>
      </c>
      <c r="M322">
        <v>180.28</v>
      </c>
      <c r="N322">
        <v>50</v>
      </c>
      <c r="O322">
        <v>0</v>
      </c>
      <c r="P322">
        <v>0</v>
      </c>
      <c r="Q322">
        <v>0.01</v>
      </c>
      <c r="R322">
        <v>33.22</v>
      </c>
      <c r="S322" t="s">
        <v>1105</v>
      </c>
      <c r="T322" s="38" t="str">
        <f>VLOOKUP(Tabela5[[#This Row],[CÓDIGO]],[1]fornnecedor!$A:$G,7,0)</f>
        <v>TINTAS POLIÉSTER</v>
      </c>
    </row>
    <row r="323" spans="1:20" x14ac:dyDescent="0.3">
      <c r="A323" t="s">
        <v>5304</v>
      </c>
      <c r="B323">
        <v>21303</v>
      </c>
      <c r="C323" t="s">
        <v>4331</v>
      </c>
      <c r="D323" s="38" t="str">
        <f>VLOOKUP(Tabela5[[#This Row],[CÓDIGO]],[1]fornnecedor!$A:$C,3,0)</f>
        <v>WANDA</v>
      </c>
      <c r="E323" t="str">
        <f>VLOOKUP(Tabela5[[#This Row],[MARCA]],[1]fornnecedor!$C:$E,3,0)</f>
        <v>AKZO NOBEL LTDA AUTO</v>
      </c>
      <c r="G323" t="s">
        <v>24</v>
      </c>
      <c r="H323">
        <v>20</v>
      </c>
      <c r="I323">
        <v>663</v>
      </c>
      <c r="J323">
        <v>5.5</v>
      </c>
      <c r="K323" s="34">
        <v>356.65</v>
      </c>
      <c r="L323">
        <v>182.6</v>
      </c>
      <c r="M323">
        <v>174.05</v>
      </c>
      <c r="N323">
        <v>48.8</v>
      </c>
      <c r="O323">
        <v>0</v>
      </c>
      <c r="P323">
        <v>0</v>
      </c>
      <c r="Q323">
        <v>0.01</v>
      </c>
      <c r="R323">
        <v>33.24</v>
      </c>
      <c r="S323" t="s">
        <v>1105</v>
      </c>
      <c r="T323" s="38" t="str">
        <f>VLOOKUP(Tabela5[[#This Row],[CÓDIGO]],[1]fornnecedor!$A:$G,7,0)</f>
        <v>TINTAS POLIÉSTER</v>
      </c>
    </row>
    <row r="324" spans="1:20" x14ac:dyDescent="0.3">
      <c r="A324" t="s">
        <v>5304</v>
      </c>
      <c r="B324">
        <v>9887</v>
      </c>
      <c r="C324" t="s">
        <v>235</v>
      </c>
      <c r="D324" s="38" t="str">
        <f>VLOOKUP(Tabela5[[#This Row],[CÓDIGO]],[1]fornnecedor!$A:$C,3,0)</f>
        <v>WANDA</v>
      </c>
      <c r="E324" t="str">
        <f>VLOOKUP(Tabela5[[#This Row],[MARCA]],[1]fornnecedor!$C:$E,3,0)</f>
        <v>AKZO NOBEL LTDA AUTO</v>
      </c>
      <c r="G324" t="s">
        <v>24</v>
      </c>
      <c r="H324">
        <v>21</v>
      </c>
      <c r="I324" s="3">
        <v>2250.9899999999998</v>
      </c>
      <c r="J324">
        <v>3</v>
      </c>
      <c r="K324" s="34">
        <v>355.88</v>
      </c>
      <c r="L324">
        <v>321.57</v>
      </c>
      <c r="M324">
        <v>34.31</v>
      </c>
      <c r="N324">
        <v>9.64</v>
      </c>
      <c r="O324">
        <v>0</v>
      </c>
      <c r="P324">
        <v>0</v>
      </c>
      <c r="Q324">
        <v>0.01</v>
      </c>
      <c r="R324">
        <v>33.25</v>
      </c>
      <c r="S324" t="s">
        <v>1105</v>
      </c>
      <c r="T324" s="38" t="str">
        <f>VLOOKUP(Tabela5[[#This Row],[CÓDIGO]],[1]fornnecedor!$A:$G,7,0)</f>
        <v>BASES POLIÉSTER</v>
      </c>
    </row>
    <row r="325" spans="1:20" x14ac:dyDescent="0.3">
      <c r="A325" t="s">
        <v>5304</v>
      </c>
      <c r="B325">
        <v>9921</v>
      </c>
      <c r="C325" t="s">
        <v>4966</v>
      </c>
      <c r="D325" s="38" t="str">
        <f>VLOOKUP(Tabela5[[#This Row],[CÓDIGO]],[1]fornnecedor!$A:$C,3,0)</f>
        <v>SIKKENS</v>
      </c>
      <c r="E325" t="str">
        <f>VLOOKUP(Tabela5[[#This Row],[MARCA]],[1]fornnecedor!$C:$E,3,0)</f>
        <v>AKZO NOBEL LTDA AUTO</v>
      </c>
      <c r="G325" t="s">
        <v>24</v>
      </c>
      <c r="H325">
        <v>0</v>
      </c>
      <c r="I325">
        <v>0</v>
      </c>
      <c r="J325">
        <v>1</v>
      </c>
      <c r="K325" s="34">
        <v>351.54</v>
      </c>
      <c r="L325">
        <v>344.65</v>
      </c>
      <c r="M325">
        <v>6.89</v>
      </c>
      <c r="N325">
        <v>1.96</v>
      </c>
      <c r="O325">
        <v>0</v>
      </c>
      <c r="P325">
        <v>0</v>
      </c>
      <c r="Q325">
        <v>0.01</v>
      </c>
      <c r="R325">
        <v>33.270000000000003</v>
      </c>
      <c r="S325" t="s">
        <v>1105</v>
      </c>
      <c r="T325" s="38" t="str">
        <f>VLOOKUP(Tabela5[[#This Row],[CÓDIGO]],[1]fornnecedor!$A:$G,7,0)</f>
        <v>BASES POLIÉSTER</v>
      </c>
    </row>
    <row r="326" spans="1:20" x14ac:dyDescent="0.3">
      <c r="A326" t="s">
        <v>5304</v>
      </c>
      <c r="B326">
        <v>9767</v>
      </c>
      <c r="C326" t="s">
        <v>4398</v>
      </c>
      <c r="D326" s="38" t="str">
        <f>VLOOKUP(Tabela5[[#This Row],[CÓDIGO]],[1]fornnecedor!$A:$C,3,0)</f>
        <v>SIKKENS</v>
      </c>
      <c r="E326" t="str">
        <f>VLOOKUP(Tabela5[[#This Row],[MARCA]],[1]fornnecedor!$C:$E,3,0)</f>
        <v>AKZO NOBEL LTDA AUTO</v>
      </c>
      <c r="G326" t="s">
        <v>24</v>
      </c>
      <c r="H326">
        <v>4</v>
      </c>
      <c r="I326">
        <v>533.08000000000004</v>
      </c>
      <c r="J326">
        <v>2</v>
      </c>
      <c r="K326" s="34">
        <v>351.16</v>
      </c>
      <c r="L326">
        <v>266.54000000000002</v>
      </c>
      <c r="M326">
        <v>84.62</v>
      </c>
      <c r="N326">
        <v>24.1</v>
      </c>
      <c r="O326">
        <v>0</v>
      </c>
      <c r="P326">
        <v>0</v>
      </c>
      <c r="Q326">
        <v>0.01</v>
      </c>
      <c r="R326">
        <v>33.28</v>
      </c>
      <c r="S326" t="s">
        <v>1105</v>
      </c>
      <c r="T326" s="38" t="str">
        <f>VLOOKUP(Tabela5[[#This Row],[CÓDIGO]],[1]fornnecedor!$A:$G,7,0)</f>
        <v>PRIMER AUTOMOTIVO</v>
      </c>
    </row>
    <row r="327" spans="1:20" x14ac:dyDescent="0.3">
      <c r="A327" t="s">
        <v>5304</v>
      </c>
      <c r="B327">
        <v>20241</v>
      </c>
      <c r="C327" t="s">
        <v>4400</v>
      </c>
      <c r="D327" s="38" t="str">
        <f>VLOOKUP(Tabela5[[#This Row],[CÓDIGO]],[1]fornnecedor!$A:$C,3,0)</f>
        <v>SIKKENS</v>
      </c>
      <c r="E327" t="str">
        <f>VLOOKUP(Tabela5[[#This Row],[MARCA]],[1]fornnecedor!$C:$E,3,0)</f>
        <v>AKZO NOBEL LTDA AUTO</v>
      </c>
      <c r="G327" t="s">
        <v>24</v>
      </c>
      <c r="H327">
        <v>12</v>
      </c>
      <c r="I327">
        <v>702.12</v>
      </c>
      <c r="J327">
        <v>3</v>
      </c>
      <c r="K327" s="34">
        <v>349.5</v>
      </c>
      <c r="L327">
        <v>182.85</v>
      </c>
      <c r="M327">
        <v>166.65</v>
      </c>
      <c r="N327">
        <v>47.68</v>
      </c>
      <c r="O327">
        <v>0</v>
      </c>
      <c r="P327">
        <v>0</v>
      </c>
      <c r="Q327">
        <v>0.01</v>
      </c>
      <c r="R327">
        <v>33.29</v>
      </c>
      <c r="S327" t="s">
        <v>1105</v>
      </c>
      <c r="T327" s="38" t="str">
        <f>VLOOKUP(Tabela5[[#This Row],[CÓDIGO]],[1]fornnecedor!$A:$G,7,0)</f>
        <v>VERNIZ AUTOMOTIVO</v>
      </c>
    </row>
    <row r="328" spans="1:20" x14ac:dyDescent="0.3">
      <c r="A328" t="s">
        <v>5304</v>
      </c>
      <c r="B328">
        <v>23654</v>
      </c>
      <c r="C328" t="s">
        <v>4689</v>
      </c>
      <c r="D328" s="38" t="str">
        <f>VLOOKUP(Tabela5[[#This Row],[CÓDIGO]],[1]fornnecedor!$A:$C,3,0)</f>
        <v>WANDA</v>
      </c>
      <c r="E328" t="str">
        <f>VLOOKUP(Tabela5[[#This Row],[MARCA]],[1]fornnecedor!$C:$E,3,0)</f>
        <v>AKZO NOBEL LTDA AUTO</v>
      </c>
      <c r="G328" t="s">
        <v>24</v>
      </c>
      <c r="H328">
        <v>23</v>
      </c>
      <c r="I328">
        <v>984.17</v>
      </c>
      <c r="J328">
        <v>4</v>
      </c>
      <c r="K328" s="34">
        <v>347.23</v>
      </c>
      <c r="L328">
        <v>171.16</v>
      </c>
      <c r="M328">
        <v>176.07</v>
      </c>
      <c r="N328">
        <v>50.71</v>
      </c>
      <c r="O328">
        <v>0</v>
      </c>
      <c r="P328">
        <v>0</v>
      </c>
      <c r="Q328">
        <v>0.01</v>
      </c>
      <c r="R328">
        <v>33.31</v>
      </c>
      <c r="S328" t="s">
        <v>1105</v>
      </c>
      <c r="T328" s="38" t="str">
        <f>VLOOKUP(Tabela5[[#This Row],[CÓDIGO]],[1]fornnecedor!$A:$G,7,0)</f>
        <v>TINTAS PU</v>
      </c>
    </row>
    <row r="329" spans="1:20" x14ac:dyDescent="0.3">
      <c r="A329" t="s">
        <v>5304</v>
      </c>
      <c r="B329">
        <v>9897</v>
      </c>
      <c r="C329" t="s">
        <v>240</v>
      </c>
      <c r="D329" s="38" t="str">
        <f>VLOOKUP(Tabela5[[#This Row],[CÓDIGO]],[1]fornnecedor!$A:$C,3,0)</f>
        <v>WANDA</v>
      </c>
      <c r="E329" t="str">
        <f>VLOOKUP(Tabela5[[#This Row],[MARCA]],[1]fornnecedor!$C:$E,3,0)</f>
        <v>AKZO NOBEL LTDA AUTO</v>
      </c>
      <c r="G329" t="s">
        <v>24</v>
      </c>
      <c r="H329">
        <v>19</v>
      </c>
      <c r="I329" s="3">
        <v>4683.88</v>
      </c>
      <c r="J329">
        <v>1</v>
      </c>
      <c r="K329" s="34">
        <v>345.75</v>
      </c>
      <c r="L329">
        <v>246.52</v>
      </c>
      <c r="M329">
        <v>99.23</v>
      </c>
      <c r="N329">
        <v>28.7</v>
      </c>
      <c r="O329">
        <v>0</v>
      </c>
      <c r="P329">
        <v>0</v>
      </c>
      <c r="Q329">
        <v>0.01</v>
      </c>
      <c r="R329">
        <v>33.32</v>
      </c>
      <c r="S329" t="s">
        <v>1105</v>
      </c>
      <c r="T329" s="38" t="str">
        <f>VLOOKUP(Tabela5[[#This Row],[CÓDIGO]],[1]fornnecedor!$A:$G,7,0)</f>
        <v>BASES POLIÉSTER</v>
      </c>
    </row>
    <row r="330" spans="1:20" x14ac:dyDescent="0.3">
      <c r="A330" t="s">
        <v>5304</v>
      </c>
      <c r="B330">
        <v>9863</v>
      </c>
      <c r="C330" t="s">
        <v>220</v>
      </c>
      <c r="D330" s="38" t="str">
        <f>VLOOKUP(Tabela5[[#This Row],[CÓDIGO]],[1]fornnecedor!$A:$C,3,0)</f>
        <v>WANDA</v>
      </c>
      <c r="E330" t="str">
        <f>VLOOKUP(Tabela5[[#This Row],[MARCA]],[1]fornnecedor!$C:$E,3,0)</f>
        <v>AKZO NOBEL LTDA AUTO</v>
      </c>
      <c r="G330" t="s">
        <v>24</v>
      </c>
      <c r="H330">
        <v>27</v>
      </c>
      <c r="I330" s="3">
        <v>1545.21</v>
      </c>
      <c r="J330">
        <v>5</v>
      </c>
      <c r="K330" s="34">
        <v>342.79</v>
      </c>
      <c r="L330">
        <v>286.14999999999998</v>
      </c>
      <c r="M330">
        <v>56.64</v>
      </c>
      <c r="N330">
        <v>16.52</v>
      </c>
      <c r="O330">
        <v>0</v>
      </c>
      <c r="P330">
        <v>0</v>
      </c>
      <c r="Q330">
        <v>0.01</v>
      </c>
      <c r="R330">
        <v>33.340000000000003</v>
      </c>
      <c r="S330" t="s">
        <v>1105</v>
      </c>
      <c r="T330" s="38" t="str">
        <f>VLOOKUP(Tabela5[[#This Row],[CÓDIGO]],[1]fornnecedor!$A:$G,7,0)</f>
        <v>BASES POLIÉSTER</v>
      </c>
    </row>
    <row r="331" spans="1:20" x14ac:dyDescent="0.3">
      <c r="A331" t="s">
        <v>5304</v>
      </c>
      <c r="B331">
        <v>9884</v>
      </c>
      <c r="C331" t="s">
        <v>233</v>
      </c>
      <c r="D331" s="38" t="str">
        <f>VLOOKUP(Tabela5[[#This Row],[CÓDIGO]],[1]fornnecedor!$A:$C,3,0)</f>
        <v>WANDA</v>
      </c>
      <c r="E331" t="str">
        <f>VLOOKUP(Tabela5[[#This Row],[MARCA]],[1]fornnecedor!$C:$E,3,0)</f>
        <v>AKZO NOBEL LTDA AUTO</v>
      </c>
      <c r="G331" t="s">
        <v>24</v>
      </c>
      <c r="H331">
        <v>24</v>
      </c>
      <c r="I331" s="3">
        <v>1571.28</v>
      </c>
      <c r="J331">
        <v>3</v>
      </c>
      <c r="K331" s="34">
        <v>339.86</v>
      </c>
      <c r="L331">
        <v>196.41</v>
      </c>
      <c r="M331">
        <v>143.44999999999999</v>
      </c>
      <c r="N331">
        <v>42.21</v>
      </c>
      <c r="O331">
        <v>0</v>
      </c>
      <c r="P331">
        <v>0</v>
      </c>
      <c r="Q331">
        <v>0.01</v>
      </c>
      <c r="R331">
        <v>33.35</v>
      </c>
      <c r="S331" t="s">
        <v>1105</v>
      </c>
      <c r="T331" s="38" t="str">
        <f>VLOOKUP(Tabela5[[#This Row],[CÓDIGO]],[1]fornnecedor!$A:$G,7,0)</f>
        <v>BASES POLIÉSTER</v>
      </c>
    </row>
    <row r="332" spans="1:20" x14ac:dyDescent="0.3">
      <c r="A332" t="s">
        <v>5304</v>
      </c>
      <c r="B332">
        <v>83951</v>
      </c>
      <c r="C332" t="s">
        <v>162</v>
      </c>
      <c r="D332" s="38" t="str">
        <f>VLOOKUP(Tabela5[[#This Row],[CÓDIGO]],[1]fornnecedor!$A:$C,3,0)</f>
        <v>WANDA</v>
      </c>
      <c r="E332" t="str">
        <f>VLOOKUP(Tabela5[[#This Row],[MARCA]],[1]fornnecedor!$C:$E,3,0)</f>
        <v>AKZO NOBEL LTDA AUTO</v>
      </c>
      <c r="G332" t="s">
        <v>24</v>
      </c>
      <c r="H332">
        <v>20.5</v>
      </c>
      <c r="I332">
        <v>665.63</v>
      </c>
      <c r="J332">
        <v>5.5</v>
      </c>
      <c r="K332" s="34">
        <v>336.92</v>
      </c>
      <c r="L332">
        <v>178.66</v>
      </c>
      <c r="M332">
        <v>158.26</v>
      </c>
      <c r="N332">
        <v>46.97</v>
      </c>
      <c r="O332">
        <v>0</v>
      </c>
      <c r="P332">
        <v>0</v>
      </c>
      <c r="Q332">
        <v>0.01</v>
      </c>
      <c r="R332">
        <v>33.36</v>
      </c>
      <c r="S332" t="s">
        <v>1105</v>
      </c>
      <c r="T332" s="38" t="str">
        <f>VLOOKUP(Tabela5[[#This Row],[CÓDIGO]],[1]fornnecedor!$A:$G,7,0)</f>
        <v>TINTAS POLIÉSTER</v>
      </c>
    </row>
    <row r="333" spans="1:20" x14ac:dyDescent="0.3">
      <c r="A333" t="s">
        <v>5304</v>
      </c>
      <c r="B333">
        <v>21842</v>
      </c>
      <c r="C333" t="s">
        <v>4635</v>
      </c>
      <c r="D333" s="38" t="str">
        <f>VLOOKUP(Tabela5[[#This Row],[CÓDIGO]],[1]fornnecedor!$A:$C,3,0)</f>
        <v>WANDA</v>
      </c>
      <c r="E333" t="str">
        <f>VLOOKUP(Tabela5[[#This Row],[MARCA]],[1]fornnecedor!$C:$E,3,0)</f>
        <v>AKZO NOBEL LTDA AUTO</v>
      </c>
      <c r="G333" t="s">
        <v>24</v>
      </c>
      <c r="H333">
        <v>16</v>
      </c>
      <c r="I333">
        <v>703.52</v>
      </c>
      <c r="J333">
        <v>4</v>
      </c>
      <c r="K333" s="34">
        <v>325.26</v>
      </c>
      <c r="L333">
        <v>175.88</v>
      </c>
      <c r="M333">
        <v>149.38</v>
      </c>
      <c r="N333">
        <v>45.93</v>
      </c>
      <c r="O333">
        <v>0</v>
      </c>
      <c r="P333">
        <v>0</v>
      </c>
      <c r="Q333">
        <v>0.01</v>
      </c>
      <c r="R333">
        <v>33.380000000000003</v>
      </c>
      <c r="S333" t="s">
        <v>1105</v>
      </c>
      <c r="T333" s="38" t="str">
        <f>VLOOKUP(Tabela5[[#This Row],[CÓDIGO]],[1]fornnecedor!$A:$G,7,0)</f>
        <v>TINTAS PU</v>
      </c>
    </row>
    <row r="334" spans="1:20" x14ac:dyDescent="0.3">
      <c r="A334" t="s">
        <v>5304</v>
      </c>
      <c r="B334">
        <v>85552</v>
      </c>
      <c r="C334" t="s">
        <v>4639</v>
      </c>
      <c r="D334" s="38" t="str">
        <f>VLOOKUP(Tabela5[[#This Row],[CÓDIGO]],[1]fornnecedor!$A:$C,3,0)</f>
        <v>WANDA</v>
      </c>
      <c r="E334" t="str">
        <f>VLOOKUP(Tabela5[[#This Row],[MARCA]],[1]fornnecedor!$C:$E,3,0)</f>
        <v>AKZO NOBEL LTDA AUTO</v>
      </c>
      <c r="G334" t="s">
        <v>24</v>
      </c>
      <c r="H334">
        <v>25</v>
      </c>
      <c r="I334">
        <v>851.5</v>
      </c>
      <c r="J334">
        <v>5</v>
      </c>
      <c r="K334" s="34">
        <v>323.45</v>
      </c>
      <c r="L334">
        <v>170.3</v>
      </c>
      <c r="M334">
        <v>153.15</v>
      </c>
      <c r="N334">
        <v>47.35</v>
      </c>
      <c r="O334">
        <v>0</v>
      </c>
      <c r="P334">
        <v>0</v>
      </c>
      <c r="Q334">
        <v>0.01</v>
      </c>
      <c r="R334">
        <v>33.39</v>
      </c>
      <c r="S334" t="s">
        <v>1105</v>
      </c>
      <c r="T334" s="38" t="str">
        <f>VLOOKUP(Tabela5[[#This Row],[CÓDIGO]],[1]fornnecedor!$A:$G,7,0)</f>
        <v>TINTAS POLIÉSTER</v>
      </c>
    </row>
    <row r="335" spans="1:20" x14ac:dyDescent="0.3">
      <c r="A335" t="s">
        <v>5304</v>
      </c>
      <c r="B335">
        <v>86060</v>
      </c>
      <c r="C335" t="s">
        <v>4294</v>
      </c>
      <c r="D335" s="38" t="str">
        <f>VLOOKUP(Tabela5[[#This Row],[CÓDIGO]],[1]fornnecedor!$A:$C,3,0)</f>
        <v>CORAL</v>
      </c>
      <c r="E335" t="str">
        <f>VLOOKUP(Tabela5[[#This Row],[MARCA]],[1]fornnecedor!$C:$E,3,0)</f>
        <v>AKZO NOBEL LTDA DECOR</v>
      </c>
      <c r="G335" t="s">
        <v>24</v>
      </c>
      <c r="H335">
        <v>23</v>
      </c>
      <c r="I335" s="3">
        <v>2143.6</v>
      </c>
      <c r="J335">
        <v>2</v>
      </c>
      <c r="K335" s="34">
        <v>321.14</v>
      </c>
      <c r="L335">
        <v>174.16</v>
      </c>
      <c r="M335">
        <v>146.97999999999999</v>
      </c>
      <c r="N335">
        <v>45.77</v>
      </c>
      <c r="O335">
        <v>0</v>
      </c>
      <c r="P335">
        <v>0</v>
      </c>
      <c r="Q335">
        <v>0.01</v>
      </c>
      <c r="R335">
        <v>33.4</v>
      </c>
      <c r="S335" t="s">
        <v>1105</v>
      </c>
      <c r="T335" s="38" t="str">
        <f>VLOOKUP(Tabela5[[#This Row],[CÓDIGO]],[1]fornnecedor!$A:$G,7,0)</f>
        <v>ESMALTES</v>
      </c>
    </row>
    <row r="336" spans="1:20" x14ac:dyDescent="0.3">
      <c r="A336" t="s">
        <v>5304</v>
      </c>
      <c r="B336">
        <v>85936</v>
      </c>
      <c r="C336" t="s">
        <v>3981</v>
      </c>
      <c r="D336" s="38" t="str">
        <f>VLOOKUP(Tabela5[[#This Row],[CÓDIGO]],[1]fornnecedor!$A:$C,3,0)</f>
        <v>CORAL</v>
      </c>
      <c r="E336" t="str">
        <f>VLOOKUP(Tabela5[[#This Row],[MARCA]],[1]fornnecedor!$C:$E,3,0)</f>
        <v>AKZO NOBEL LTDA DECOR</v>
      </c>
      <c r="G336" t="s">
        <v>24</v>
      </c>
      <c r="H336">
        <v>10</v>
      </c>
      <c r="I336" s="3">
        <v>1086.5999999999999</v>
      </c>
      <c r="J336">
        <v>2</v>
      </c>
      <c r="K336" s="34">
        <v>319.26</v>
      </c>
      <c r="L336">
        <v>196.38</v>
      </c>
      <c r="M336">
        <v>122.88</v>
      </c>
      <c r="N336">
        <v>38.49</v>
      </c>
      <c r="O336">
        <v>0</v>
      </c>
      <c r="P336">
        <v>0</v>
      </c>
      <c r="Q336">
        <v>0.01</v>
      </c>
      <c r="R336">
        <v>33.42</v>
      </c>
      <c r="S336" t="s">
        <v>1105</v>
      </c>
      <c r="T336" s="38" t="str">
        <f>VLOOKUP(Tabela5[[#This Row],[CÓDIGO]],[1]fornnecedor!$A:$G,7,0)</f>
        <v>ESMALTES</v>
      </c>
    </row>
    <row r="337" spans="1:20" x14ac:dyDescent="0.3">
      <c r="A337" t="s">
        <v>5304</v>
      </c>
      <c r="B337">
        <v>9874</v>
      </c>
      <c r="C337" t="s">
        <v>296</v>
      </c>
      <c r="D337" s="38" t="str">
        <f>VLOOKUP(Tabela5[[#This Row],[CÓDIGO]],[1]fornnecedor!$A:$C,3,0)</f>
        <v>WANDA</v>
      </c>
      <c r="E337" t="str">
        <f>VLOOKUP(Tabela5[[#This Row],[MARCA]],[1]fornnecedor!$C:$E,3,0)</f>
        <v>AKZO NOBEL LTDA AUTO</v>
      </c>
      <c r="G337" t="s">
        <v>24</v>
      </c>
      <c r="H337">
        <v>16</v>
      </c>
      <c r="I337" s="3">
        <v>2203.84</v>
      </c>
      <c r="J337">
        <v>2</v>
      </c>
      <c r="K337" s="34">
        <v>316.8</v>
      </c>
      <c r="L337">
        <v>275.48</v>
      </c>
      <c r="M337">
        <v>41.32</v>
      </c>
      <c r="N337">
        <v>13.04</v>
      </c>
      <c r="O337">
        <v>0</v>
      </c>
      <c r="P337">
        <v>0</v>
      </c>
      <c r="Q337">
        <v>0.01</v>
      </c>
      <c r="R337">
        <v>33.43</v>
      </c>
      <c r="S337" t="s">
        <v>1105</v>
      </c>
      <c r="T337" s="38" t="str">
        <f>VLOOKUP(Tabela5[[#This Row],[CÓDIGO]],[1]fornnecedor!$A:$G,7,0)</f>
        <v>BASES POLIÉSTER</v>
      </c>
    </row>
    <row r="338" spans="1:20" x14ac:dyDescent="0.3">
      <c r="A338" t="s">
        <v>5304</v>
      </c>
      <c r="B338">
        <v>9885</v>
      </c>
      <c r="C338" t="s">
        <v>234</v>
      </c>
      <c r="D338" s="38" t="str">
        <f>VLOOKUP(Tabela5[[#This Row],[CÓDIGO]],[1]fornnecedor!$A:$C,3,0)</f>
        <v>WANDA</v>
      </c>
      <c r="E338" t="str">
        <f>VLOOKUP(Tabela5[[#This Row],[MARCA]],[1]fornnecedor!$C:$E,3,0)</f>
        <v>AKZO NOBEL LTDA AUTO</v>
      </c>
      <c r="G338" t="s">
        <v>24</v>
      </c>
      <c r="H338">
        <v>24</v>
      </c>
      <c r="I338" s="3">
        <v>2034.96</v>
      </c>
      <c r="J338">
        <v>3</v>
      </c>
      <c r="K338" s="34">
        <v>302.91000000000003</v>
      </c>
      <c r="L338">
        <v>254.37</v>
      </c>
      <c r="M338">
        <v>48.54</v>
      </c>
      <c r="N338">
        <v>16.02</v>
      </c>
      <c r="O338">
        <v>0</v>
      </c>
      <c r="P338">
        <v>0</v>
      </c>
      <c r="Q338">
        <v>0.01</v>
      </c>
      <c r="R338">
        <v>33.44</v>
      </c>
      <c r="S338" t="s">
        <v>1105</v>
      </c>
      <c r="T338" s="38" t="str">
        <f>VLOOKUP(Tabela5[[#This Row],[CÓDIGO]],[1]fornnecedor!$A:$G,7,0)</f>
        <v>BASES POLIÉSTER</v>
      </c>
    </row>
    <row r="339" spans="1:20" x14ac:dyDescent="0.3">
      <c r="A339" t="s">
        <v>5304</v>
      </c>
      <c r="B339">
        <v>85553</v>
      </c>
      <c r="C339" t="s">
        <v>178</v>
      </c>
      <c r="D339" s="38" t="str">
        <f>VLOOKUP(Tabela5[[#This Row],[CÓDIGO]],[1]fornnecedor!$A:$C,3,0)</f>
        <v>WANDA</v>
      </c>
      <c r="E339" t="str">
        <f>VLOOKUP(Tabela5[[#This Row],[MARCA]],[1]fornnecedor!$C:$E,3,0)</f>
        <v>AKZO NOBEL LTDA AUTO</v>
      </c>
      <c r="G339" t="s">
        <v>24</v>
      </c>
      <c r="H339">
        <v>25</v>
      </c>
      <c r="I339">
        <v>730.25</v>
      </c>
      <c r="J339">
        <v>5</v>
      </c>
      <c r="K339" s="34">
        <v>294.24</v>
      </c>
      <c r="L339">
        <v>146.25</v>
      </c>
      <c r="M339">
        <v>147.99</v>
      </c>
      <c r="N339">
        <v>50.3</v>
      </c>
      <c r="O339">
        <v>0</v>
      </c>
      <c r="P339">
        <v>0</v>
      </c>
      <c r="Q339">
        <v>0.01</v>
      </c>
      <c r="R339">
        <v>33.46</v>
      </c>
      <c r="S339" t="s">
        <v>1105</v>
      </c>
      <c r="T339" s="38" t="str">
        <f>VLOOKUP(Tabela5[[#This Row],[CÓDIGO]],[1]fornnecedor!$A:$G,7,0)</f>
        <v>TINTAS POLIÉSTER</v>
      </c>
    </row>
    <row r="340" spans="1:20" x14ac:dyDescent="0.3">
      <c r="A340" t="s">
        <v>5304</v>
      </c>
      <c r="B340">
        <v>9800</v>
      </c>
      <c r="C340" t="s">
        <v>110</v>
      </c>
      <c r="D340" s="38" t="str">
        <f>VLOOKUP(Tabela5[[#This Row],[CÓDIGO]],[1]fornnecedor!$A:$C,3,0)</f>
        <v>WANDA</v>
      </c>
      <c r="E340" t="str">
        <f>VLOOKUP(Tabela5[[#This Row],[MARCA]],[1]fornnecedor!$C:$E,3,0)</f>
        <v>AKZO NOBEL LTDA AUTO</v>
      </c>
      <c r="G340" t="s">
        <v>24</v>
      </c>
      <c r="H340">
        <v>39</v>
      </c>
      <c r="I340" s="3">
        <v>1327.17</v>
      </c>
      <c r="J340">
        <v>5</v>
      </c>
      <c r="K340" s="34">
        <v>293.5</v>
      </c>
      <c r="L340">
        <v>177.2</v>
      </c>
      <c r="M340">
        <v>116.3</v>
      </c>
      <c r="N340">
        <v>39.630000000000003</v>
      </c>
      <c r="O340">
        <v>0</v>
      </c>
      <c r="P340">
        <v>0</v>
      </c>
      <c r="Q340">
        <v>0.01</v>
      </c>
      <c r="R340">
        <v>33.47</v>
      </c>
      <c r="S340" t="s">
        <v>1105</v>
      </c>
      <c r="T340" s="38" t="str">
        <f>VLOOKUP(Tabela5[[#This Row],[CÓDIGO]],[1]fornnecedor!$A:$G,7,0)</f>
        <v>REMOVEDOR PASTOSO</v>
      </c>
    </row>
    <row r="341" spans="1:20" x14ac:dyDescent="0.3">
      <c r="A341" t="s">
        <v>5304</v>
      </c>
      <c r="B341">
        <v>21285</v>
      </c>
      <c r="C341" t="s">
        <v>188</v>
      </c>
      <c r="D341" s="38" t="str">
        <f>VLOOKUP(Tabela5[[#This Row],[CÓDIGO]],[1]fornnecedor!$A:$C,3,0)</f>
        <v>WANDA</v>
      </c>
      <c r="E341" t="str">
        <f>VLOOKUP(Tabela5[[#This Row],[MARCA]],[1]fornnecedor!$C:$E,3,0)</f>
        <v>AKZO NOBEL LTDA AUTO</v>
      </c>
      <c r="G341" t="s">
        <v>24</v>
      </c>
      <c r="H341">
        <v>28.5</v>
      </c>
      <c r="I341">
        <v>750.12</v>
      </c>
      <c r="J341">
        <v>5.5</v>
      </c>
      <c r="K341" s="34">
        <v>291.89999999999998</v>
      </c>
      <c r="L341">
        <v>144.76</v>
      </c>
      <c r="M341">
        <v>147.13999999999999</v>
      </c>
      <c r="N341">
        <v>50.41</v>
      </c>
      <c r="O341">
        <v>0</v>
      </c>
      <c r="P341">
        <v>0</v>
      </c>
      <c r="Q341">
        <v>0.01</v>
      </c>
      <c r="R341">
        <v>33.479999999999997</v>
      </c>
      <c r="S341" t="s">
        <v>1105</v>
      </c>
      <c r="T341" s="38" t="str">
        <f>VLOOKUP(Tabela5[[#This Row],[CÓDIGO]],[1]fornnecedor!$A:$G,7,0)</f>
        <v>TINTAS POLIÉSTER</v>
      </c>
    </row>
    <row r="342" spans="1:20" x14ac:dyDescent="0.3">
      <c r="A342" t="s">
        <v>5304</v>
      </c>
      <c r="B342">
        <v>9904</v>
      </c>
      <c r="C342" t="s">
        <v>302</v>
      </c>
      <c r="D342" s="38" t="str">
        <f>VLOOKUP(Tabela5[[#This Row],[CÓDIGO]],[1]fornnecedor!$A:$C,3,0)</f>
        <v>WANDA</v>
      </c>
      <c r="E342" t="str">
        <f>VLOOKUP(Tabela5[[#This Row],[MARCA]],[1]fornnecedor!$C:$E,3,0)</f>
        <v>AKZO NOBEL LTDA AUTO</v>
      </c>
      <c r="G342" t="s">
        <v>24</v>
      </c>
      <c r="H342">
        <v>23</v>
      </c>
      <c r="I342" s="3">
        <v>1690.73</v>
      </c>
      <c r="J342">
        <v>2</v>
      </c>
      <c r="K342" s="34">
        <v>285.14999999999998</v>
      </c>
      <c r="L342">
        <v>147.02000000000001</v>
      </c>
      <c r="M342">
        <v>138.13</v>
      </c>
      <c r="N342">
        <v>48.44</v>
      </c>
      <c r="O342">
        <v>0</v>
      </c>
      <c r="P342">
        <v>0</v>
      </c>
      <c r="Q342">
        <v>0.01</v>
      </c>
      <c r="R342">
        <v>33.49</v>
      </c>
      <c r="S342" t="s">
        <v>1105</v>
      </c>
      <c r="T342" s="38" t="str">
        <f>VLOOKUP(Tabela5[[#This Row],[CÓDIGO]],[1]fornnecedor!$A:$G,7,0)</f>
        <v>BASES POLIÉSTER</v>
      </c>
    </row>
    <row r="343" spans="1:20" x14ac:dyDescent="0.3">
      <c r="A343" t="s">
        <v>5304</v>
      </c>
      <c r="B343">
        <v>22658</v>
      </c>
      <c r="C343" t="s">
        <v>293</v>
      </c>
      <c r="D343" s="38" t="str">
        <f>VLOOKUP(Tabela5[[#This Row],[CÓDIGO]],[1]fornnecedor!$A:$C,3,0)</f>
        <v>TECH FLEET</v>
      </c>
      <c r="E343" t="str">
        <f>VLOOKUP(Tabela5[[#This Row],[MARCA]],[1]fornnecedor!$C:$E,3,0)</f>
        <v>AKZO NOBEL LTDA AUTO</v>
      </c>
      <c r="G343" t="s">
        <v>24</v>
      </c>
      <c r="H343">
        <v>7</v>
      </c>
      <c r="I343" s="3">
        <v>1740.62</v>
      </c>
      <c r="J343">
        <v>1</v>
      </c>
      <c r="K343" s="34">
        <v>279.26</v>
      </c>
      <c r="L343">
        <v>249.06</v>
      </c>
      <c r="M343">
        <v>30.2</v>
      </c>
      <c r="N343">
        <v>10.81</v>
      </c>
      <c r="O343">
        <v>0</v>
      </c>
      <c r="P343">
        <v>0</v>
      </c>
      <c r="Q343">
        <v>0.01</v>
      </c>
      <c r="R343">
        <v>33.5</v>
      </c>
      <c r="S343" t="s">
        <v>1105</v>
      </c>
      <c r="T343" s="38" t="str">
        <f>VLOOKUP(Tabela5[[#This Row],[CÓDIGO]],[1]fornnecedor!$A:$G,7,0)</f>
        <v>BASES LACA / SINTETICO / TECH FLEET</v>
      </c>
    </row>
    <row r="344" spans="1:20" x14ac:dyDescent="0.3">
      <c r="A344" t="s">
        <v>5304</v>
      </c>
      <c r="B344">
        <v>86735</v>
      </c>
      <c r="C344" t="s">
        <v>4504</v>
      </c>
      <c r="D344" s="38" t="str">
        <f>VLOOKUP(Tabela5[[#This Row],[CÓDIGO]],[1]fornnecedor!$A:$C,3,0)</f>
        <v>CORAL</v>
      </c>
      <c r="E344" t="str">
        <f>VLOOKUP(Tabela5[[#This Row],[MARCA]],[1]fornnecedor!$C:$E,3,0)</f>
        <v>AKZO NOBEL LTDA DECOR</v>
      </c>
      <c r="G344" t="s">
        <v>24</v>
      </c>
      <c r="H344">
        <v>12</v>
      </c>
      <c r="I344" s="3">
        <v>1090.44</v>
      </c>
      <c r="J344">
        <v>2</v>
      </c>
      <c r="K344" s="34">
        <v>263.67</v>
      </c>
      <c r="L344">
        <v>170.98</v>
      </c>
      <c r="M344">
        <v>92.69</v>
      </c>
      <c r="N344">
        <v>35.15</v>
      </c>
      <c r="O344">
        <v>0</v>
      </c>
      <c r="P344">
        <v>0</v>
      </c>
      <c r="Q344">
        <v>0.01</v>
      </c>
      <c r="R344">
        <v>33.51</v>
      </c>
      <c r="S344" t="s">
        <v>1105</v>
      </c>
      <c r="T344" s="38" t="str">
        <f>VLOOKUP(Tabela5[[#This Row],[CÓDIGO]],[1]fornnecedor!$A:$G,7,0)</f>
        <v>ESMALTES</v>
      </c>
    </row>
    <row r="345" spans="1:20" x14ac:dyDescent="0.3">
      <c r="A345" t="s">
        <v>5304</v>
      </c>
      <c r="B345">
        <v>86201</v>
      </c>
      <c r="C345" t="s">
        <v>3444</v>
      </c>
      <c r="D345" s="38" t="str">
        <f>VLOOKUP(Tabela5[[#This Row],[CÓDIGO]],[1]fornnecedor!$A:$C,3,0)</f>
        <v>CORAL</v>
      </c>
      <c r="E345" t="str">
        <f>VLOOKUP(Tabela5[[#This Row],[MARCA]],[1]fornnecedor!$C:$E,3,0)</f>
        <v>AKZO NOBEL LTDA DECOR</v>
      </c>
      <c r="G345" t="s">
        <v>24</v>
      </c>
      <c r="H345">
        <v>2</v>
      </c>
      <c r="I345">
        <v>187.74</v>
      </c>
      <c r="J345">
        <v>1</v>
      </c>
      <c r="K345" s="34">
        <v>257</v>
      </c>
      <c r="L345">
        <v>137.77000000000001</v>
      </c>
      <c r="M345">
        <v>119.23</v>
      </c>
      <c r="N345">
        <v>46.39</v>
      </c>
      <c r="O345">
        <v>0</v>
      </c>
      <c r="P345">
        <v>0</v>
      </c>
      <c r="Q345">
        <v>0.01</v>
      </c>
      <c r="R345">
        <v>33.520000000000003</v>
      </c>
      <c r="S345" t="s">
        <v>1105</v>
      </c>
      <c r="T345" s="38" t="str">
        <f>VLOOKUP(Tabela5[[#This Row],[CÓDIGO]],[1]fornnecedor!$A:$G,7,0)</f>
        <v>BASES IMOBILIÁRIAS</v>
      </c>
    </row>
    <row r="346" spans="1:20" x14ac:dyDescent="0.3">
      <c r="A346" t="s">
        <v>5304</v>
      </c>
      <c r="B346">
        <v>9870</v>
      </c>
      <c r="C346" t="s">
        <v>226</v>
      </c>
      <c r="D346" s="38" t="str">
        <f>VLOOKUP(Tabela5[[#This Row],[CÓDIGO]],[1]fornnecedor!$A:$C,3,0)</f>
        <v>WANDA</v>
      </c>
      <c r="E346" t="str">
        <f>VLOOKUP(Tabela5[[#This Row],[MARCA]],[1]fornnecedor!$C:$E,3,0)</f>
        <v>AKZO NOBEL LTDA AUTO</v>
      </c>
      <c r="G346" t="s">
        <v>24</v>
      </c>
      <c r="H346">
        <v>27</v>
      </c>
      <c r="I346" s="3">
        <v>1085.94</v>
      </c>
      <c r="J346">
        <v>5</v>
      </c>
      <c r="K346" s="34">
        <v>253.72</v>
      </c>
      <c r="L346">
        <v>201.1</v>
      </c>
      <c r="M346">
        <v>52.62</v>
      </c>
      <c r="N346">
        <v>20.74</v>
      </c>
      <c r="O346">
        <v>0</v>
      </c>
      <c r="P346">
        <v>0</v>
      </c>
      <c r="Q346">
        <v>0.01</v>
      </c>
      <c r="R346">
        <v>33.53</v>
      </c>
      <c r="S346" t="s">
        <v>1105</v>
      </c>
      <c r="T346" s="38" t="str">
        <f>VLOOKUP(Tabela5[[#This Row],[CÓDIGO]],[1]fornnecedor!$A:$G,7,0)</f>
        <v>BASES POLIÉSTER</v>
      </c>
    </row>
    <row r="347" spans="1:20" x14ac:dyDescent="0.3">
      <c r="A347" t="s">
        <v>5304</v>
      </c>
      <c r="B347">
        <v>86737</v>
      </c>
      <c r="C347" t="s">
        <v>1476</v>
      </c>
      <c r="D347" s="38" t="str">
        <f>VLOOKUP(Tabela5[[#This Row],[CÓDIGO]],[1]fornnecedor!$A:$C,3,0)</f>
        <v>CORAL</v>
      </c>
      <c r="E347" t="str">
        <f>VLOOKUP(Tabela5[[#This Row],[MARCA]],[1]fornnecedor!$C:$E,3,0)</f>
        <v>AKZO NOBEL LTDA DECOR</v>
      </c>
      <c r="G347" t="s">
        <v>24</v>
      </c>
      <c r="H347">
        <v>1</v>
      </c>
      <c r="I347">
        <v>134.63</v>
      </c>
      <c r="J347">
        <v>1</v>
      </c>
      <c r="K347" s="34">
        <v>250</v>
      </c>
      <c r="L347">
        <v>131.86000000000001</v>
      </c>
      <c r="M347">
        <v>118.14</v>
      </c>
      <c r="N347">
        <v>47.26</v>
      </c>
      <c r="O347">
        <v>0</v>
      </c>
      <c r="P347">
        <v>0</v>
      </c>
      <c r="Q347">
        <v>0.01</v>
      </c>
      <c r="R347">
        <v>33.54</v>
      </c>
      <c r="S347" t="s">
        <v>1105</v>
      </c>
      <c r="T347" s="38" t="str">
        <f>VLOOKUP(Tabela5[[#This Row],[CÓDIGO]],[1]fornnecedor!$A:$G,7,0)</f>
        <v>TINTA PAREDE</v>
      </c>
    </row>
    <row r="348" spans="1:20" x14ac:dyDescent="0.3">
      <c r="A348" t="s">
        <v>5304</v>
      </c>
      <c r="B348">
        <v>86921</v>
      </c>
      <c r="C348" t="s">
        <v>5000</v>
      </c>
      <c r="D348" s="38" t="str">
        <f>VLOOKUP(Tabela5[[#This Row],[CÓDIGO]],[1]fornnecedor!$A:$C,3,0)</f>
        <v>WANDA</v>
      </c>
      <c r="E348" t="str">
        <f>VLOOKUP(Tabela5[[#This Row],[MARCA]],[1]fornnecedor!$C:$E,3,0)</f>
        <v>AKZO NOBEL LTDA AUTO</v>
      </c>
      <c r="G348" t="s">
        <v>24</v>
      </c>
      <c r="H348">
        <v>18</v>
      </c>
      <c r="I348" s="3">
        <v>2091.06</v>
      </c>
      <c r="J348">
        <v>1</v>
      </c>
      <c r="K348" s="34">
        <v>248</v>
      </c>
      <c r="L348">
        <v>116.17</v>
      </c>
      <c r="M348">
        <v>131.83000000000001</v>
      </c>
      <c r="N348">
        <v>53.16</v>
      </c>
      <c r="O348">
        <v>0</v>
      </c>
      <c r="P348">
        <v>0</v>
      </c>
      <c r="Q348">
        <v>0.01</v>
      </c>
      <c r="R348">
        <v>33.549999999999997</v>
      </c>
      <c r="S348" t="s">
        <v>1105</v>
      </c>
      <c r="T348" s="38" t="str">
        <f>VLOOKUP(Tabela5[[#This Row],[CÓDIGO]],[1]fornnecedor!$A:$G,7,0)</f>
        <v>VERNIZ AUTOMOTIVO</v>
      </c>
    </row>
    <row r="349" spans="1:20" x14ac:dyDescent="0.3">
      <c r="A349" t="s">
        <v>5304</v>
      </c>
      <c r="B349">
        <v>9883</v>
      </c>
      <c r="C349" t="s">
        <v>232</v>
      </c>
      <c r="D349" s="38" t="str">
        <f>VLOOKUP(Tabela5[[#This Row],[CÓDIGO]],[1]fornnecedor!$A:$C,3,0)</f>
        <v>WANDA</v>
      </c>
      <c r="E349" t="str">
        <f>VLOOKUP(Tabela5[[#This Row],[MARCA]],[1]fornnecedor!$C:$E,3,0)</f>
        <v>AKZO NOBEL LTDA AUTO</v>
      </c>
      <c r="G349" t="s">
        <v>24</v>
      </c>
      <c r="H349">
        <v>32</v>
      </c>
      <c r="I349" s="3">
        <v>2127.04</v>
      </c>
      <c r="J349">
        <v>3</v>
      </c>
      <c r="K349" s="34">
        <v>243.79</v>
      </c>
      <c r="L349">
        <v>199.61</v>
      </c>
      <c r="M349">
        <v>44.18</v>
      </c>
      <c r="N349">
        <v>18.12</v>
      </c>
      <c r="O349">
        <v>0</v>
      </c>
      <c r="P349">
        <v>0</v>
      </c>
      <c r="Q349">
        <v>0.01</v>
      </c>
      <c r="R349">
        <v>33.56</v>
      </c>
      <c r="S349" t="s">
        <v>1105</v>
      </c>
      <c r="T349" s="38" t="str">
        <f>VLOOKUP(Tabela5[[#This Row],[CÓDIGO]],[1]fornnecedor!$A:$G,7,0)</f>
        <v>BASES POLIÉSTER</v>
      </c>
    </row>
    <row r="350" spans="1:20" x14ac:dyDescent="0.3">
      <c r="A350" t="s">
        <v>5304</v>
      </c>
      <c r="B350">
        <v>9801</v>
      </c>
      <c r="C350" t="s">
        <v>3978</v>
      </c>
      <c r="D350" s="38" t="str">
        <f>VLOOKUP(Tabela5[[#This Row],[CÓDIGO]],[1]fornnecedor!$A:$C,3,0)</f>
        <v>WANDA</v>
      </c>
      <c r="E350" t="str">
        <f>VLOOKUP(Tabela5[[#This Row],[MARCA]],[1]fornnecedor!$C:$E,3,0)</f>
        <v>AKZO NOBEL LTDA AUTO</v>
      </c>
      <c r="G350" t="s">
        <v>24</v>
      </c>
      <c r="H350">
        <v>25</v>
      </c>
      <c r="I350">
        <v>648.25</v>
      </c>
      <c r="J350">
        <v>6</v>
      </c>
      <c r="K350" s="34">
        <v>242.58</v>
      </c>
      <c r="L350">
        <v>155.82</v>
      </c>
      <c r="M350">
        <v>86.76</v>
      </c>
      <c r="N350">
        <v>35.770000000000003</v>
      </c>
      <c r="O350">
        <v>0</v>
      </c>
      <c r="P350">
        <v>0</v>
      </c>
      <c r="Q350">
        <v>0.01</v>
      </c>
      <c r="R350">
        <v>33.57</v>
      </c>
      <c r="S350" t="s">
        <v>1105</v>
      </c>
      <c r="T350" s="38" t="str">
        <f>VLOOKUP(Tabela5[[#This Row],[CÓDIGO]],[1]fornnecedor!$A:$G,7,0)</f>
        <v>BATIDA DE PEDRA</v>
      </c>
    </row>
    <row r="351" spans="1:20" x14ac:dyDescent="0.3">
      <c r="A351" t="s">
        <v>5304</v>
      </c>
      <c r="B351">
        <v>20193</v>
      </c>
      <c r="C351" t="s">
        <v>305</v>
      </c>
      <c r="D351" s="38" t="str">
        <f>VLOOKUP(Tabela5[[#This Row],[CÓDIGO]],[1]fornnecedor!$A:$C,3,0)</f>
        <v>WANDA</v>
      </c>
      <c r="E351" t="str">
        <f>VLOOKUP(Tabela5[[#This Row],[MARCA]],[1]fornnecedor!$C:$E,3,0)</f>
        <v>AKZO NOBEL LTDA AUTO</v>
      </c>
      <c r="G351" t="s">
        <v>24</v>
      </c>
      <c r="H351">
        <v>15</v>
      </c>
      <c r="I351" s="3">
        <v>2154</v>
      </c>
      <c r="J351">
        <v>1</v>
      </c>
      <c r="K351" s="34">
        <v>237.34</v>
      </c>
      <c r="L351">
        <v>143.84</v>
      </c>
      <c r="M351">
        <v>93.5</v>
      </c>
      <c r="N351">
        <v>39.39</v>
      </c>
      <c r="O351">
        <v>0</v>
      </c>
      <c r="P351">
        <v>0</v>
      </c>
      <c r="Q351">
        <v>0.01</v>
      </c>
      <c r="R351">
        <v>33.58</v>
      </c>
      <c r="S351" t="s">
        <v>1105</v>
      </c>
      <c r="T351" s="38" t="str">
        <f>VLOOKUP(Tabela5[[#This Row],[CÓDIGO]],[1]fornnecedor!$A:$G,7,0)</f>
        <v>BASES POLIÉSTER</v>
      </c>
    </row>
    <row r="352" spans="1:20" x14ac:dyDescent="0.3">
      <c r="A352" t="s">
        <v>5304</v>
      </c>
      <c r="B352">
        <v>22654</v>
      </c>
      <c r="C352" t="s">
        <v>5102</v>
      </c>
      <c r="D352" s="38" t="str">
        <f>VLOOKUP(Tabela5[[#This Row],[CÓDIGO]],[1]fornnecedor!$A:$C,3,0)</f>
        <v>TECH FLEET</v>
      </c>
      <c r="E352" t="str">
        <f>VLOOKUP(Tabela5[[#This Row],[MARCA]],[1]fornnecedor!$C:$E,3,0)</f>
        <v>AKZO NOBEL LTDA AUTO</v>
      </c>
      <c r="G352" t="s">
        <v>24</v>
      </c>
      <c r="H352">
        <v>863</v>
      </c>
      <c r="I352" s="3">
        <v>3253.51</v>
      </c>
      <c r="J352">
        <v>40</v>
      </c>
      <c r="K352" s="34">
        <v>235.6</v>
      </c>
      <c r="L352">
        <v>150.80000000000001</v>
      </c>
      <c r="M352">
        <v>84.8</v>
      </c>
      <c r="N352">
        <v>35.99</v>
      </c>
      <c r="O352">
        <v>0</v>
      </c>
      <c r="P352">
        <v>0</v>
      </c>
      <c r="Q352">
        <v>0.01</v>
      </c>
      <c r="R352">
        <v>33.590000000000003</v>
      </c>
      <c r="S352" t="s">
        <v>1105</v>
      </c>
      <c r="T352" s="38" t="str">
        <f>VLOOKUP(Tabela5[[#This Row],[CÓDIGO]],[1]fornnecedor!$A:$G,7,0)</f>
        <v>EMBALAGEM</v>
      </c>
    </row>
    <row r="353" spans="1:20" x14ac:dyDescent="0.3">
      <c r="A353" t="s">
        <v>5304</v>
      </c>
      <c r="B353">
        <v>9937</v>
      </c>
      <c r="C353" t="s">
        <v>4530</v>
      </c>
      <c r="D353" s="38" t="str">
        <f>VLOOKUP(Tabela5[[#This Row],[CÓDIGO]],[1]fornnecedor!$A:$C,3,0)</f>
        <v>SIKKENS</v>
      </c>
      <c r="E353" t="str">
        <f>VLOOKUP(Tabela5[[#This Row],[MARCA]],[1]fornnecedor!$C:$E,3,0)</f>
        <v>AKZO NOBEL LTDA AUTO</v>
      </c>
      <c r="G353" t="s">
        <v>24</v>
      </c>
      <c r="H353">
        <v>3</v>
      </c>
      <c r="I353">
        <v>665.01</v>
      </c>
      <c r="J353">
        <v>1</v>
      </c>
      <c r="K353" s="34">
        <v>235.52</v>
      </c>
      <c r="L353">
        <v>230.91</v>
      </c>
      <c r="M353">
        <v>4.6100000000000003</v>
      </c>
      <c r="N353">
        <v>1.96</v>
      </c>
      <c r="O353">
        <v>0</v>
      </c>
      <c r="P353">
        <v>0</v>
      </c>
      <c r="Q353">
        <v>0.01</v>
      </c>
      <c r="R353">
        <v>33.6</v>
      </c>
      <c r="S353" t="s">
        <v>1105</v>
      </c>
      <c r="T353" s="38" t="str">
        <f>VLOOKUP(Tabela5[[#This Row],[CÓDIGO]],[1]fornnecedor!$A:$G,7,0)</f>
        <v>BASES POLIÉSTER</v>
      </c>
    </row>
    <row r="354" spans="1:20" x14ac:dyDescent="0.3">
      <c r="A354" t="s">
        <v>5304</v>
      </c>
      <c r="B354">
        <v>9946</v>
      </c>
      <c r="C354" t="s">
        <v>132</v>
      </c>
      <c r="D354" s="38" t="str">
        <f>VLOOKUP(Tabela5[[#This Row],[CÓDIGO]],[1]fornnecedor!$A:$C,3,0)</f>
        <v>SIKKENS</v>
      </c>
      <c r="E354" t="str">
        <f>VLOOKUP(Tabela5[[#This Row],[MARCA]],[1]fornnecedor!$C:$E,3,0)</f>
        <v>AKZO NOBEL LTDA AUTO</v>
      </c>
      <c r="G354" t="s">
        <v>24</v>
      </c>
      <c r="H354">
        <v>4</v>
      </c>
      <c r="I354">
        <v>813.56</v>
      </c>
      <c r="J354">
        <v>1</v>
      </c>
      <c r="K354" s="34">
        <v>216.11</v>
      </c>
      <c r="L354">
        <v>211.87</v>
      </c>
      <c r="M354">
        <v>4.24</v>
      </c>
      <c r="N354">
        <v>1.96</v>
      </c>
      <c r="O354">
        <v>0</v>
      </c>
      <c r="P354">
        <v>0</v>
      </c>
      <c r="Q354">
        <v>0.01</v>
      </c>
      <c r="R354">
        <v>33.61</v>
      </c>
      <c r="S354" t="s">
        <v>1105</v>
      </c>
      <c r="T354" s="38" t="str">
        <f>VLOOKUP(Tabela5[[#This Row],[CÓDIGO]],[1]fornnecedor!$A:$G,7,0)</f>
        <v>BASES POLIÉSTER</v>
      </c>
    </row>
    <row r="355" spans="1:20" x14ac:dyDescent="0.3">
      <c r="A355" t="s">
        <v>5304</v>
      </c>
      <c r="B355">
        <v>23389</v>
      </c>
      <c r="C355" t="s">
        <v>4467</v>
      </c>
      <c r="D355" s="38" t="str">
        <f>VLOOKUP(Tabela5[[#This Row],[CÓDIGO]],[1]fornnecedor!$A:$C,3,0)</f>
        <v>WANDA</v>
      </c>
      <c r="E355" t="str">
        <f>VLOOKUP(Tabela5[[#This Row],[MARCA]],[1]fornnecedor!$C:$E,3,0)</f>
        <v>AKZO NOBEL LTDA AUTO</v>
      </c>
      <c r="G355" t="s">
        <v>24</v>
      </c>
      <c r="H355">
        <v>25</v>
      </c>
      <c r="I355">
        <v>698.75</v>
      </c>
      <c r="J355">
        <v>3.5</v>
      </c>
      <c r="K355" s="34">
        <v>203.95</v>
      </c>
      <c r="L355">
        <v>97.83</v>
      </c>
      <c r="M355">
        <v>106.12</v>
      </c>
      <c r="N355">
        <v>52.03</v>
      </c>
      <c r="O355">
        <v>0</v>
      </c>
      <c r="P355">
        <v>0</v>
      </c>
      <c r="Q355">
        <v>0.01</v>
      </c>
      <c r="R355">
        <v>33.619999999999997</v>
      </c>
      <c r="S355" t="s">
        <v>1105</v>
      </c>
      <c r="T355" s="38" t="str">
        <f>VLOOKUP(Tabela5[[#This Row],[CÓDIGO]],[1]fornnecedor!$A:$G,7,0)</f>
        <v>TINTAS POLIÉSTER</v>
      </c>
    </row>
    <row r="356" spans="1:20" x14ac:dyDescent="0.3">
      <c r="A356" t="s">
        <v>5304</v>
      </c>
      <c r="B356">
        <v>9784</v>
      </c>
      <c r="C356" t="s">
        <v>3636</v>
      </c>
      <c r="D356" s="38" t="str">
        <f>VLOOKUP(Tabela5[[#This Row],[CÓDIGO]],[1]fornnecedor!$A:$C,3,0)</f>
        <v>WANDA</v>
      </c>
      <c r="E356" t="str">
        <f>VLOOKUP(Tabela5[[#This Row],[MARCA]],[1]fornnecedor!$C:$E,3,0)</f>
        <v>AKZO NOBEL LTDA AUTO</v>
      </c>
      <c r="G356" t="s">
        <v>24</v>
      </c>
      <c r="H356">
        <v>9</v>
      </c>
      <c r="I356">
        <v>71.459999999999994</v>
      </c>
      <c r="J356">
        <v>16</v>
      </c>
      <c r="K356" s="34">
        <v>203.16</v>
      </c>
      <c r="L356">
        <v>127.04</v>
      </c>
      <c r="M356">
        <v>76.12</v>
      </c>
      <c r="N356">
        <v>37.47</v>
      </c>
      <c r="O356">
        <v>0</v>
      </c>
      <c r="P356">
        <v>0</v>
      </c>
      <c r="Q356">
        <v>0.01</v>
      </c>
      <c r="R356">
        <v>33.630000000000003</v>
      </c>
      <c r="S356" t="s">
        <v>1105</v>
      </c>
      <c r="T356" s="38" t="str">
        <f>VLOOKUP(Tabela5[[#This Row],[CÓDIGO]],[1]fornnecedor!$A:$G,7,0)</f>
        <v>CATALISADORES INDIVIDUAS</v>
      </c>
    </row>
    <row r="357" spans="1:20" x14ac:dyDescent="0.3">
      <c r="A357" t="s">
        <v>5304</v>
      </c>
      <c r="B357">
        <v>9</v>
      </c>
      <c r="C357" t="s">
        <v>194</v>
      </c>
      <c r="D357" s="38" t="str">
        <f>VLOOKUP(Tabela5[[#This Row],[CÓDIGO]],[1]fornnecedor!$A:$C,3,0)</f>
        <v>WANDA</v>
      </c>
      <c r="E357" t="str">
        <f>VLOOKUP(Tabela5[[#This Row],[MARCA]],[1]fornnecedor!$C:$E,3,0)</f>
        <v>AKZO NOBEL LTDA AUTO</v>
      </c>
      <c r="G357" t="s">
        <v>24</v>
      </c>
      <c r="H357">
        <v>21</v>
      </c>
      <c r="I357">
        <v>272.37</v>
      </c>
      <c r="J357">
        <v>7</v>
      </c>
      <c r="K357" s="34">
        <v>195.73</v>
      </c>
      <c r="L357">
        <v>90.79</v>
      </c>
      <c r="M357">
        <v>104.94</v>
      </c>
      <c r="N357">
        <v>53.61</v>
      </c>
      <c r="O357">
        <v>0</v>
      </c>
      <c r="P357">
        <v>0</v>
      </c>
      <c r="Q357">
        <v>0.01</v>
      </c>
      <c r="R357">
        <v>33.64</v>
      </c>
      <c r="S357" t="s">
        <v>1105</v>
      </c>
      <c r="T357" s="38" t="str">
        <f>VLOOKUP(Tabela5[[#This Row],[CÓDIGO]],[1]fornnecedor!$A:$G,7,0)</f>
        <v>PRETO FOSCO VINÍLICO</v>
      </c>
    </row>
    <row r="358" spans="1:20" x14ac:dyDescent="0.3">
      <c r="A358" t="s">
        <v>5304</v>
      </c>
      <c r="B358">
        <v>20192</v>
      </c>
      <c r="C358" t="s">
        <v>303</v>
      </c>
      <c r="D358" s="38" t="str">
        <f>VLOOKUP(Tabela5[[#This Row],[CÓDIGO]],[1]fornnecedor!$A:$C,3,0)</f>
        <v>WANDA</v>
      </c>
      <c r="E358" t="str">
        <f>VLOOKUP(Tabela5[[#This Row],[MARCA]],[1]fornnecedor!$C:$E,3,0)</f>
        <v>AKZO NOBEL LTDA AUTO</v>
      </c>
      <c r="G358" t="s">
        <v>24</v>
      </c>
      <c r="H358">
        <v>22</v>
      </c>
      <c r="I358" s="3">
        <v>4181.54</v>
      </c>
      <c r="J358">
        <v>1</v>
      </c>
      <c r="K358" s="34">
        <v>194.19</v>
      </c>
      <c r="L358">
        <v>190.38</v>
      </c>
      <c r="M358">
        <v>3.81</v>
      </c>
      <c r="N358">
        <v>1.96</v>
      </c>
      <c r="O358">
        <v>0</v>
      </c>
      <c r="P358">
        <v>0</v>
      </c>
      <c r="Q358">
        <v>0.01</v>
      </c>
      <c r="R358">
        <v>33.64</v>
      </c>
      <c r="S358" t="s">
        <v>1105</v>
      </c>
      <c r="T358" s="38" t="str">
        <f>VLOOKUP(Tabela5[[#This Row],[CÓDIGO]],[1]fornnecedor!$A:$G,7,0)</f>
        <v>BASES POLIÉSTER</v>
      </c>
    </row>
    <row r="359" spans="1:20" x14ac:dyDescent="0.3">
      <c r="A359" t="s">
        <v>5304</v>
      </c>
      <c r="B359">
        <v>83950</v>
      </c>
      <c r="C359" t="s">
        <v>155</v>
      </c>
      <c r="D359" s="38" t="str">
        <f>VLOOKUP(Tabela5[[#This Row],[CÓDIGO]],[1]fornnecedor!$A:$C,3,0)</f>
        <v>WANDA</v>
      </c>
      <c r="E359" t="str">
        <f>VLOOKUP(Tabela5[[#This Row],[MARCA]],[1]fornnecedor!$C:$E,3,0)</f>
        <v>AKZO NOBEL LTDA AUTO</v>
      </c>
      <c r="G359" t="s">
        <v>24</v>
      </c>
      <c r="H359">
        <v>24</v>
      </c>
      <c r="I359">
        <v>597.36</v>
      </c>
      <c r="J359">
        <v>3.5</v>
      </c>
      <c r="K359" s="34">
        <v>188</v>
      </c>
      <c r="L359">
        <v>87.17</v>
      </c>
      <c r="M359">
        <v>100.83</v>
      </c>
      <c r="N359">
        <v>53.63</v>
      </c>
      <c r="O359">
        <v>0</v>
      </c>
      <c r="P359">
        <v>0</v>
      </c>
      <c r="Q359">
        <v>0.01</v>
      </c>
      <c r="R359">
        <v>33.65</v>
      </c>
      <c r="S359" t="s">
        <v>1105</v>
      </c>
      <c r="T359" s="38" t="str">
        <f>VLOOKUP(Tabela5[[#This Row],[CÓDIGO]],[1]fornnecedor!$A:$G,7,0)</f>
        <v>TINTAS POLIÉSTER</v>
      </c>
    </row>
    <row r="360" spans="1:20" x14ac:dyDescent="0.3">
      <c r="A360" t="s">
        <v>5304</v>
      </c>
      <c r="B360">
        <v>9923</v>
      </c>
      <c r="C360" t="s">
        <v>130</v>
      </c>
      <c r="D360" s="38" t="str">
        <f>VLOOKUP(Tabela5[[#This Row],[CÓDIGO]],[1]fornnecedor!$A:$C,3,0)</f>
        <v>SIKKENS</v>
      </c>
      <c r="E360" t="str">
        <f>VLOOKUP(Tabela5[[#This Row],[MARCA]],[1]fornnecedor!$C:$E,3,0)</f>
        <v>AKZO NOBEL LTDA AUTO</v>
      </c>
      <c r="G360" t="s">
        <v>24</v>
      </c>
      <c r="H360">
        <v>6</v>
      </c>
      <c r="I360" s="3">
        <v>1061.1600000000001</v>
      </c>
      <c r="J360">
        <v>1</v>
      </c>
      <c r="K360" s="34">
        <v>187.91</v>
      </c>
      <c r="L360">
        <v>184.23</v>
      </c>
      <c r="M360">
        <v>3.68</v>
      </c>
      <c r="N360">
        <v>1.96</v>
      </c>
      <c r="O360">
        <v>0</v>
      </c>
      <c r="P360">
        <v>0</v>
      </c>
      <c r="Q360">
        <v>0.01</v>
      </c>
      <c r="R360">
        <v>33.659999999999997</v>
      </c>
      <c r="S360" t="s">
        <v>1105</v>
      </c>
      <c r="T360" s="38" t="str">
        <f>VLOOKUP(Tabela5[[#This Row],[CÓDIGO]],[1]fornnecedor!$A:$G,7,0)</f>
        <v>BASES POLIÉSTER</v>
      </c>
    </row>
    <row r="361" spans="1:20" x14ac:dyDescent="0.3">
      <c r="A361" t="s">
        <v>5304</v>
      </c>
      <c r="B361">
        <v>9867</v>
      </c>
      <c r="C361" t="s">
        <v>5057</v>
      </c>
      <c r="D361" s="38" t="str">
        <f>VLOOKUP(Tabela5[[#This Row],[CÓDIGO]],[1]fornnecedor!$A:$C,3,0)</f>
        <v>WANDA</v>
      </c>
      <c r="E361" t="str">
        <f>VLOOKUP(Tabela5[[#This Row],[MARCA]],[1]fornnecedor!$C:$E,3,0)</f>
        <v>AKZO NOBEL LTDA AUTO</v>
      </c>
      <c r="G361" t="s">
        <v>24</v>
      </c>
      <c r="H361">
        <v>16</v>
      </c>
      <c r="I361" s="3">
        <v>2599.04</v>
      </c>
      <c r="J361">
        <v>1</v>
      </c>
      <c r="K361" s="34">
        <v>186.81</v>
      </c>
      <c r="L361">
        <v>162.44</v>
      </c>
      <c r="M361">
        <v>24.37</v>
      </c>
      <c r="N361">
        <v>13.05</v>
      </c>
      <c r="O361">
        <v>0</v>
      </c>
      <c r="P361">
        <v>0</v>
      </c>
      <c r="Q361">
        <v>0.01</v>
      </c>
      <c r="R361">
        <v>33.67</v>
      </c>
      <c r="S361" t="s">
        <v>1105</v>
      </c>
      <c r="T361" s="38" t="str">
        <f>VLOOKUP(Tabela5[[#This Row],[CÓDIGO]],[1]fornnecedor!$A:$G,7,0)</f>
        <v>BASES POLIÉSTER</v>
      </c>
    </row>
    <row r="362" spans="1:20" x14ac:dyDescent="0.3">
      <c r="A362" t="s">
        <v>5304</v>
      </c>
      <c r="B362">
        <v>9952</v>
      </c>
      <c r="C362" t="s">
        <v>263</v>
      </c>
      <c r="D362" s="38" t="str">
        <f>VLOOKUP(Tabela5[[#This Row],[CÓDIGO]],[1]fornnecedor!$A:$C,3,0)</f>
        <v>SIKKENS</v>
      </c>
      <c r="E362" t="str">
        <f>VLOOKUP(Tabela5[[#This Row],[MARCA]],[1]fornnecedor!$C:$E,3,0)</f>
        <v>AKZO NOBEL LTDA AUTO</v>
      </c>
      <c r="G362" t="s">
        <v>24</v>
      </c>
      <c r="H362">
        <v>6</v>
      </c>
      <c r="I362" s="3">
        <v>1084.56</v>
      </c>
      <c r="J362">
        <v>1</v>
      </c>
      <c r="K362" s="34">
        <v>184.37</v>
      </c>
      <c r="L362">
        <v>180.76</v>
      </c>
      <c r="M362">
        <v>3.61</v>
      </c>
      <c r="N362">
        <v>1.96</v>
      </c>
      <c r="O362">
        <v>0</v>
      </c>
      <c r="P362">
        <v>0</v>
      </c>
      <c r="Q362">
        <v>0.01</v>
      </c>
      <c r="R362">
        <v>33.67</v>
      </c>
      <c r="S362" t="s">
        <v>1105</v>
      </c>
      <c r="T362" s="38" t="str">
        <f>VLOOKUP(Tabela5[[#This Row],[CÓDIGO]],[1]fornnecedor!$A:$G,7,0)</f>
        <v>BASES POLIÉSTER</v>
      </c>
    </row>
    <row r="363" spans="1:20" x14ac:dyDescent="0.3">
      <c r="A363" t="s">
        <v>5304</v>
      </c>
      <c r="B363">
        <v>85551</v>
      </c>
      <c r="C363" t="s">
        <v>4324</v>
      </c>
      <c r="D363" s="38" t="str">
        <f>VLOOKUP(Tabela5[[#This Row],[CÓDIGO]],[1]fornnecedor!$A:$C,3,0)</f>
        <v>WANDA</v>
      </c>
      <c r="E363" t="str">
        <f>VLOOKUP(Tabela5[[#This Row],[MARCA]],[1]fornnecedor!$C:$E,3,0)</f>
        <v>AKZO NOBEL LTDA AUTO</v>
      </c>
      <c r="G363" t="s">
        <v>24</v>
      </c>
      <c r="H363">
        <v>21.5</v>
      </c>
      <c r="I363">
        <v>635.97</v>
      </c>
      <c r="J363">
        <v>3</v>
      </c>
      <c r="K363" s="34">
        <v>182.43</v>
      </c>
      <c r="L363">
        <v>88.86</v>
      </c>
      <c r="M363">
        <v>93.57</v>
      </c>
      <c r="N363">
        <v>51.29</v>
      </c>
      <c r="O363">
        <v>0</v>
      </c>
      <c r="P363">
        <v>0</v>
      </c>
      <c r="Q363">
        <v>0.01</v>
      </c>
      <c r="R363">
        <v>33.68</v>
      </c>
      <c r="S363" t="s">
        <v>1105</v>
      </c>
      <c r="T363" s="38" t="str">
        <f>VLOOKUP(Tabela5[[#This Row],[CÓDIGO]],[1]fornnecedor!$A:$G,7,0)</f>
        <v>TINTAS POLIÉSTER</v>
      </c>
    </row>
    <row r="364" spans="1:20" x14ac:dyDescent="0.3">
      <c r="A364" t="s">
        <v>5304</v>
      </c>
      <c r="B364">
        <v>9869</v>
      </c>
      <c r="C364" t="s">
        <v>225</v>
      </c>
      <c r="D364" s="38" t="str">
        <f>VLOOKUP(Tabela5[[#This Row],[CÓDIGO]],[1]fornnecedor!$A:$C,3,0)</f>
        <v>WANDA</v>
      </c>
      <c r="E364" t="str">
        <f>VLOOKUP(Tabela5[[#This Row],[MARCA]],[1]fornnecedor!$C:$E,3,0)</f>
        <v>AKZO NOBEL LTDA AUTO</v>
      </c>
      <c r="G364" t="s">
        <v>24</v>
      </c>
      <c r="H364">
        <v>20</v>
      </c>
      <c r="I364" s="3">
        <v>1006.6</v>
      </c>
      <c r="J364">
        <v>2</v>
      </c>
      <c r="K364" s="34">
        <v>181.23</v>
      </c>
      <c r="L364">
        <v>100.76</v>
      </c>
      <c r="M364">
        <v>80.47</v>
      </c>
      <c r="N364">
        <v>44.4</v>
      </c>
      <c r="O364">
        <v>0</v>
      </c>
      <c r="P364">
        <v>0</v>
      </c>
      <c r="Q364">
        <v>0.01</v>
      </c>
      <c r="R364">
        <v>33.69</v>
      </c>
      <c r="S364" t="s">
        <v>1105</v>
      </c>
      <c r="T364" s="38" t="str">
        <f>VLOOKUP(Tabela5[[#This Row],[CÓDIGO]],[1]fornnecedor!$A:$G,7,0)</f>
        <v>BASES POLIÉSTER</v>
      </c>
    </row>
    <row r="365" spans="1:20" x14ac:dyDescent="0.3">
      <c r="A365" t="s">
        <v>5304</v>
      </c>
      <c r="B365">
        <v>85555</v>
      </c>
      <c r="C365" t="s">
        <v>185</v>
      </c>
      <c r="D365" s="38" t="str">
        <f>VLOOKUP(Tabela5[[#This Row],[CÓDIGO]],[1]fornnecedor!$A:$C,3,0)</f>
        <v>WANDA</v>
      </c>
      <c r="E365" t="str">
        <f>VLOOKUP(Tabela5[[#This Row],[MARCA]],[1]fornnecedor!$C:$E,3,0)</f>
        <v>AKZO NOBEL LTDA AUTO</v>
      </c>
      <c r="G365" t="s">
        <v>24</v>
      </c>
      <c r="H365">
        <v>25</v>
      </c>
      <c r="I365">
        <v>722</v>
      </c>
      <c r="J365">
        <v>3</v>
      </c>
      <c r="K365" s="34">
        <v>172</v>
      </c>
      <c r="L365">
        <v>86.69</v>
      </c>
      <c r="M365">
        <v>85.31</v>
      </c>
      <c r="N365">
        <v>49.6</v>
      </c>
      <c r="O365">
        <v>0</v>
      </c>
      <c r="P365">
        <v>0</v>
      </c>
      <c r="Q365">
        <v>0.01</v>
      </c>
      <c r="R365">
        <v>33.700000000000003</v>
      </c>
      <c r="S365" t="s">
        <v>1105</v>
      </c>
      <c r="T365" s="38" t="str">
        <f>VLOOKUP(Tabela5[[#This Row],[CÓDIGO]],[1]fornnecedor!$A:$G,7,0)</f>
        <v>TINTAS POLIÉSTER</v>
      </c>
    </row>
    <row r="366" spans="1:20" x14ac:dyDescent="0.3">
      <c r="A366" t="s">
        <v>5304</v>
      </c>
      <c r="B366">
        <v>21300</v>
      </c>
      <c r="C366" t="s">
        <v>4271</v>
      </c>
      <c r="D366" s="38" t="str">
        <f>VLOOKUP(Tabela5[[#This Row],[CÓDIGO]],[1]fornnecedor!$A:$C,3,0)</f>
        <v>WANDA</v>
      </c>
      <c r="E366" t="str">
        <f>VLOOKUP(Tabela5[[#This Row],[MARCA]],[1]fornnecedor!$C:$E,3,0)</f>
        <v>AKZO NOBEL LTDA AUTO</v>
      </c>
      <c r="G366" t="s">
        <v>24</v>
      </c>
      <c r="H366">
        <v>22</v>
      </c>
      <c r="I366">
        <v>619.52</v>
      </c>
      <c r="J366">
        <v>3</v>
      </c>
      <c r="K366" s="34">
        <v>172</v>
      </c>
      <c r="L366">
        <v>84.48</v>
      </c>
      <c r="M366">
        <v>87.52</v>
      </c>
      <c r="N366">
        <v>50.88</v>
      </c>
      <c r="O366">
        <v>0</v>
      </c>
      <c r="P366">
        <v>0</v>
      </c>
      <c r="Q366">
        <v>0.01</v>
      </c>
      <c r="R366">
        <v>33.700000000000003</v>
      </c>
      <c r="S366" t="s">
        <v>1105</v>
      </c>
      <c r="T366" s="38" t="str">
        <f>VLOOKUP(Tabela5[[#This Row],[CÓDIGO]],[1]fornnecedor!$A:$G,7,0)</f>
        <v>TINTAS POLIÉSTER</v>
      </c>
    </row>
    <row r="367" spans="1:20" x14ac:dyDescent="0.3">
      <c r="A367" t="s">
        <v>5304</v>
      </c>
      <c r="B367">
        <v>22636</v>
      </c>
      <c r="C367" t="s">
        <v>4774</v>
      </c>
      <c r="D367" s="38" t="str">
        <f>VLOOKUP(Tabela5[[#This Row],[CÓDIGO]],[1]fornnecedor!$A:$C,3,0)</f>
        <v>TECH FLEET</v>
      </c>
      <c r="E367" t="str">
        <f>VLOOKUP(Tabela5[[#This Row],[MARCA]],[1]fornnecedor!$C:$E,3,0)</f>
        <v>AKZO NOBEL LTDA AUTO</v>
      </c>
      <c r="G367" t="s">
        <v>24</v>
      </c>
      <c r="H367">
        <v>5</v>
      </c>
      <c r="I367">
        <v>728.15</v>
      </c>
      <c r="J367">
        <v>1</v>
      </c>
      <c r="K367" s="34">
        <v>170.09</v>
      </c>
      <c r="L367">
        <v>151.69999999999999</v>
      </c>
      <c r="M367">
        <v>18.39</v>
      </c>
      <c r="N367">
        <v>10.81</v>
      </c>
      <c r="O367">
        <v>0</v>
      </c>
      <c r="P367">
        <v>0</v>
      </c>
      <c r="Q367">
        <v>0.01</v>
      </c>
      <c r="R367">
        <v>33.71</v>
      </c>
      <c r="S367" t="s">
        <v>1105</v>
      </c>
      <c r="T367" s="38" t="str">
        <f>VLOOKUP(Tabela5[[#This Row],[CÓDIGO]],[1]fornnecedor!$A:$G,7,0)</f>
        <v>BASES LACA / SINTETICO / TECH FLEET</v>
      </c>
    </row>
    <row r="368" spans="1:20" x14ac:dyDescent="0.3">
      <c r="A368" t="s">
        <v>5304</v>
      </c>
      <c r="B368">
        <v>83843</v>
      </c>
      <c r="C368" t="s">
        <v>5013</v>
      </c>
      <c r="D368" s="38" t="str">
        <f>VLOOKUP(Tabela5[[#This Row],[CÓDIGO]],[1]fornnecedor!$A:$C,3,0)</f>
        <v>WANDA</v>
      </c>
      <c r="E368" t="str">
        <f>VLOOKUP(Tabela5[[#This Row],[MARCA]],[1]fornnecedor!$C:$E,3,0)</f>
        <v>AKZO NOBEL LTDA AUTO</v>
      </c>
      <c r="G368" t="s">
        <v>24</v>
      </c>
      <c r="H368">
        <v>16</v>
      </c>
      <c r="I368" s="3">
        <v>2298.2399999999998</v>
      </c>
      <c r="J368">
        <v>1</v>
      </c>
      <c r="K368" s="34">
        <v>165.19</v>
      </c>
      <c r="L368">
        <v>143.63999999999999</v>
      </c>
      <c r="M368">
        <v>21.55</v>
      </c>
      <c r="N368">
        <v>13.05</v>
      </c>
      <c r="O368">
        <v>0</v>
      </c>
      <c r="P368">
        <v>0</v>
      </c>
      <c r="Q368">
        <v>0.01</v>
      </c>
      <c r="R368">
        <v>33.72</v>
      </c>
      <c r="S368" t="s">
        <v>1105</v>
      </c>
      <c r="T368" s="38" t="str">
        <f>VLOOKUP(Tabela5[[#This Row],[CÓDIGO]],[1]fornnecedor!$A:$G,7,0)</f>
        <v>BASES POLIÉSTER</v>
      </c>
    </row>
    <row r="369" spans="1:20" x14ac:dyDescent="0.3">
      <c r="A369" t="s">
        <v>5304</v>
      </c>
      <c r="B369">
        <v>86715</v>
      </c>
      <c r="C369" t="s">
        <v>2985</v>
      </c>
      <c r="D369" s="38" t="str">
        <f>VLOOKUP(Tabela5[[#This Row],[CÓDIGO]],[1]fornnecedor!$A:$C,3,0)</f>
        <v>CORAL</v>
      </c>
      <c r="E369" t="str">
        <f>VLOOKUP(Tabela5[[#This Row],[MARCA]],[1]fornnecedor!$C:$E,3,0)</f>
        <v>AKZO NOBEL LTDA DECOR</v>
      </c>
      <c r="G369" t="s">
        <v>24</v>
      </c>
      <c r="H369">
        <v>4</v>
      </c>
      <c r="I369">
        <v>56.6</v>
      </c>
      <c r="J369">
        <v>3</v>
      </c>
      <c r="K369" s="34">
        <v>155.37</v>
      </c>
      <c r="L369">
        <v>70.62</v>
      </c>
      <c r="M369">
        <v>84.75</v>
      </c>
      <c r="N369">
        <v>54.55</v>
      </c>
      <c r="O369">
        <v>0</v>
      </c>
      <c r="P369">
        <v>0</v>
      </c>
      <c r="Q369">
        <v>0.01</v>
      </c>
      <c r="R369">
        <v>33.72</v>
      </c>
      <c r="S369" t="s">
        <v>1105</v>
      </c>
      <c r="T369" s="38" t="str">
        <f>VLOOKUP(Tabela5[[#This Row],[CÓDIGO]],[1]fornnecedor!$A:$G,7,0)</f>
        <v>BASES IMOBILIÁRIAS</v>
      </c>
    </row>
    <row r="370" spans="1:20" x14ac:dyDescent="0.3">
      <c r="A370" t="s">
        <v>5304</v>
      </c>
      <c r="B370">
        <v>86572</v>
      </c>
      <c r="C370" t="s">
        <v>1128</v>
      </c>
      <c r="D370" s="38" t="str">
        <f>VLOOKUP(Tabela5[[#This Row],[CÓDIGO]],[1]fornnecedor!$A:$C,3,0)</f>
        <v>CORAL</v>
      </c>
      <c r="E370" t="str">
        <f>VLOOKUP(Tabela5[[#This Row],[MARCA]],[1]fornnecedor!$C:$E,3,0)</f>
        <v>AKZO NOBEL LTDA DECOR</v>
      </c>
      <c r="G370" t="s">
        <v>24</v>
      </c>
      <c r="H370">
        <v>-1</v>
      </c>
      <c r="I370">
        <v>-25.55</v>
      </c>
      <c r="J370">
        <v>2</v>
      </c>
      <c r="K370" s="34">
        <v>147.44</v>
      </c>
      <c r="L370">
        <v>67.02</v>
      </c>
      <c r="M370">
        <v>80.42</v>
      </c>
      <c r="N370">
        <v>54.54</v>
      </c>
      <c r="O370">
        <v>0</v>
      </c>
      <c r="P370">
        <v>0</v>
      </c>
      <c r="Q370">
        <v>0.01</v>
      </c>
      <c r="R370">
        <v>33.729999999999997</v>
      </c>
      <c r="S370" t="s">
        <v>1105</v>
      </c>
      <c r="T370" s="38" t="str">
        <f>VLOOKUP(Tabela5[[#This Row],[CÓDIGO]],[1]fornnecedor!$A:$G,7,0)</f>
        <v>BASES IMOBILIÁRIAS</v>
      </c>
    </row>
    <row r="371" spans="1:20" x14ac:dyDescent="0.3">
      <c r="A371" t="s">
        <v>5304</v>
      </c>
      <c r="B371">
        <v>21200</v>
      </c>
      <c r="C371" t="s">
        <v>212</v>
      </c>
      <c r="D371" s="38" t="str">
        <f>VLOOKUP(Tabela5[[#This Row],[CÓDIGO]],[1]fornnecedor!$A:$C,3,0)</f>
        <v>WANDA</v>
      </c>
      <c r="E371" t="str">
        <f>VLOOKUP(Tabela5[[#This Row],[MARCA]],[1]fornnecedor!$C:$E,3,0)</f>
        <v>AKZO NOBEL LTDA AUTO</v>
      </c>
      <c r="G371" t="s">
        <v>24</v>
      </c>
      <c r="H371">
        <v>41</v>
      </c>
      <c r="I371" s="3">
        <v>1262.3900000000001</v>
      </c>
      <c r="J371">
        <v>2</v>
      </c>
      <c r="K371" s="34">
        <v>130</v>
      </c>
      <c r="L371">
        <v>61.58</v>
      </c>
      <c r="M371">
        <v>68.42</v>
      </c>
      <c r="N371">
        <v>52.63</v>
      </c>
      <c r="O371">
        <v>0</v>
      </c>
      <c r="P371">
        <v>0</v>
      </c>
      <c r="Q371">
        <v>0.01</v>
      </c>
      <c r="R371">
        <v>33.74</v>
      </c>
      <c r="S371" t="s">
        <v>1105</v>
      </c>
      <c r="T371" s="38" t="str">
        <f>VLOOKUP(Tabela5[[#This Row],[CÓDIGO]],[1]fornnecedor!$A:$G,7,0)</f>
        <v>VERNIZ AUTOMOTIVO</v>
      </c>
    </row>
    <row r="372" spans="1:20" x14ac:dyDescent="0.3">
      <c r="A372" t="s">
        <v>5304</v>
      </c>
      <c r="B372">
        <v>9890</v>
      </c>
      <c r="C372" t="s">
        <v>4992</v>
      </c>
      <c r="D372" s="38" t="str">
        <f>VLOOKUP(Tabela5[[#This Row],[CÓDIGO]],[1]fornnecedor!$A:$C,3,0)</f>
        <v>WANDA</v>
      </c>
      <c r="E372" t="str">
        <f>VLOOKUP(Tabela5[[#This Row],[MARCA]],[1]fornnecedor!$C:$E,3,0)</f>
        <v>AKZO NOBEL LTDA AUTO</v>
      </c>
      <c r="G372" t="s">
        <v>24</v>
      </c>
      <c r="H372">
        <v>25</v>
      </c>
      <c r="I372" s="3">
        <v>1920</v>
      </c>
      <c r="J372">
        <v>1</v>
      </c>
      <c r="K372" s="34">
        <v>126.72</v>
      </c>
      <c r="L372">
        <v>76.8</v>
      </c>
      <c r="M372">
        <v>49.92</v>
      </c>
      <c r="N372">
        <v>39.39</v>
      </c>
      <c r="O372">
        <v>0</v>
      </c>
      <c r="P372">
        <v>0</v>
      </c>
      <c r="Q372">
        <v>0.01</v>
      </c>
      <c r="R372">
        <v>33.74</v>
      </c>
      <c r="S372" t="s">
        <v>1105</v>
      </c>
      <c r="T372" s="38" t="str">
        <f>VLOOKUP(Tabela5[[#This Row],[CÓDIGO]],[1]fornnecedor!$A:$G,7,0)</f>
        <v>BASES POLIÉSTER</v>
      </c>
    </row>
    <row r="373" spans="1:20" x14ac:dyDescent="0.3">
      <c r="A373" t="s">
        <v>5304</v>
      </c>
      <c r="B373">
        <v>9957</v>
      </c>
      <c r="C373" t="s">
        <v>136</v>
      </c>
      <c r="D373" s="38" t="str">
        <f>VLOOKUP(Tabela5[[#This Row],[CÓDIGO]],[1]fornnecedor!$A:$C,3,0)</f>
        <v>SIKKENS</v>
      </c>
      <c r="E373" t="str">
        <f>VLOOKUP(Tabela5[[#This Row],[MARCA]],[1]fornnecedor!$C:$E,3,0)</f>
        <v>AKZO NOBEL LTDA AUTO</v>
      </c>
      <c r="G373" t="s">
        <v>24</v>
      </c>
      <c r="H373">
        <v>9</v>
      </c>
      <c r="I373">
        <v>994.77</v>
      </c>
      <c r="J373">
        <v>1</v>
      </c>
      <c r="K373" s="34">
        <v>117.44</v>
      </c>
      <c r="L373">
        <v>115.14</v>
      </c>
      <c r="M373">
        <v>2.2999999999999998</v>
      </c>
      <c r="N373">
        <v>1.96</v>
      </c>
      <c r="O373">
        <v>0</v>
      </c>
      <c r="P373">
        <v>0</v>
      </c>
      <c r="Q373">
        <v>0</v>
      </c>
      <c r="R373">
        <v>33.75</v>
      </c>
      <c r="S373" t="s">
        <v>1105</v>
      </c>
      <c r="T373" s="38" t="str">
        <f>VLOOKUP(Tabela5[[#This Row],[CÓDIGO]],[1]fornnecedor!$A:$G,7,0)</f>
        <v>BASES POLIÉSTER</v>
      </c>
    </row>
    <row r="374" spans="1:20" x14ac:dyDescent="0.3">
      <c r="A374" t="s">
        <v>5304</v>
      </c>
      <c r="B374">
        <v>9905</v>
      </c>
      <c r="C374" t="s">
        <v>245</v>
      </c>
      <c r="D374" s="38" t="str">
        <f>VLOOKUP(Tabela5[[#This Row],[CÓDIGO]],[1]fornnecedor!$A:$C,3,0)</f>
        <v>WANDA</v>
      </c>
      <c r="E374" t="str">
        <f>VLOOKUP(Tabela5[[#This Row],[MARCA]],[1]fornnecedor!$C:$E,3,0)</f>
        <v>AKZO NOBEL LTDA AUTO</v>
      </c>
      <c r="G374" t="s">
        <v>24</v>
      </c>
      <c r="H374">
        <v>20</v>
      </c>
      <c r="I374" s="3">
        <v>2274.6</v>
      </c>
      <c r="J374">
        <v>1</v>
      </c>
      <c r="K374" s="34">
        <v>116.2</v>
      </c>
      <c r="L374">
        <v>113.92</v>
      </c>
      <c r="M374">
        <v>2.2799999999999998</v>
      </c>
      <c r="N374">
        <v>1.96</v>
      </c>
      <c r="O374">
        <v>0</v>
      </c>
      <c r="P374">
        <v>0</v>
      </c>
      <c r="Q374">
        <v>0</v>
      </c>
      <c r="R374">
        <v>33.75</v>
      </c>
      <c r="S374" t="s">
        <v>1105</v>
      </c>
      <c r="T374" s="38" t="str">
        <f>VLOOKUP(Tabela5[[#This Row],[CÓDIGO]],[1]fornnecedor!$A:$G,7,0)</f>
        <v>BASES POLIÉSTER</v>
      </c>
    </row>
    <row r="375" spans="1:20" x14ac:dyDescent="0.3">
      <c r="A375" t="s">
        <v>5304</v>
      </c>
      <c r="B375">
        <v>21302</v>
      </c>
      <c r="C375" t="s">
        <v>167</v>
      </c>
      <c r="D375" s="38" t="str">
        <f>VLOOKUP(Tabela5[[#This Row],[CÓDIGO]],[1]fornnecedor!$A:$C,3,0)</f>
        <v>WANDA</v>
      </c>
      <c r="E375" t="str">
        <f>VLOOKUP(Tabela5[[#This Row],[MARCA]],[1]fornnecedor!$C:$E,3,0)</f>
        <v>AKZO NOBEL LTDA AUTO</v>
      </c>
      <c r="G375" t="s">
        <v>24</v>
      </c>
      <c r="H375">
        <v>24</v>
      </c>
      <c r="I375">
        <v>654.96</v>
      </c>
      <c r="J375">
        <v>2</v>
      </c>
      <c r="K375" s="34">
        <v>113.6</v>
      </c>
      <c r="L375">
        <v>56.84</v>
      </c>
      <c r="M375">
        <v>56.76</v>
      </c>
      <c r="N375">
        <v>49.96</v>
      </c>
      <c r="O375">
        <v>0</v>
      </c>
      <c r="P375">
        <v>0</v>
      </c>
      <c r="Q375">
        <v>0</v>
      </c>
      <c r="R375">
        <v>33.75</v>
      </c>
      <c r="S375" t="s">
        <v>1105</v>
      </c>
      <c r="T375" s="38" t="str">
        <f>VLOOKUP(Tabela5[[#This Row],[CÓDIGO]],[1]fornnecedor!$A:$G,7,0)</f>
        <v>TINTAS POLIÉSTER</v>
      </c>
    </row>
    <row r="376" spans="1:20" x14ac:dyDescent="0.3">
      <c r="A376" t="s">
        <v>5304</v>
      </c>
      <c r="B376">
        <v>21859</v>
      </c>
      <c r="C376" t="s">
        <v>277</v>
      </c>
      <c r="D376" s="38" t="str">
        <f>VLOOKUP(Tabela5[[#This Row],[CÓDIGO]],[1]fornnecedor!$A:$C,3,0)</f>
        <v>SIKKENS</v>
      </c>
      <c r="E376" t="str">
        <f>VLOOKUP(Tabela5[[#This Row],[MARCA]],[1]fornnecedor!$C:$E,3,0)</f>
        <v>AKZO NOBEL LTDA AUTO</v>
      </c>
      <c r="G376" t="s">
        <v>24</v>
      </c>
      <c r="H376">
        <v>13</v>
      </c>
      <c r="I376">
        <v>249.99</v>
      </c>
      <c r="J376">
        <v>3</v>
      </c>
      <c r="K376" s="34">
        <v>97.23</v>
      </c>
      <c r="L376">
        <v>58.49</v>
      </c>
      <c r="M376">
        <v>38.74</v>
      </c>
      <c r="N376">
        <v>39.840000000000003</v>
      </c>
      <c r="O376">
        <v>0</v>
      </c>
      <c r="P376">
        <v>0</v>
      </c>
      <c r="Q376">
        <v>0</v>
      </c>
      <c r="R376">
        <v>33.76</v>
      </c>
      <c r="S376" t="s">
        <v>1105</v>
      </c>
      <c r="T376" s="38" t="str">
        <f>VLOOKUP(Tabela5[[#This Row],[CÓDIGO]],[1]fornnecedor!$A:$G,7,0)</f>
        <v>CATALISADORES INDIVIDUAS</v>
      </c>
    </row>
    <row r="377" spans="1:20" x14ac:dyDescent="0.3">
      <c r="A377" t="s">
        <v>5304</v>
      </c>
      <c r="B377">
        <v>86654</v>
      </c>
      <c r="C377" t="s">
        <v>3368</v>
      </c>
      <c r="D377" s="38" t="str">
        <f>VLOOKUP(Tabela5[[#This Row],[CÓDIGO]],[1]fornnecedor!$A:$C,3,0)</f>
        <v>CORAL</v>
      </c>
      <c r="E377" t="str">
        <f>VLOOKUP(Tabela5[[#This Row],[MARCA]],[1]fornnecedor!$C:$E,3,0)</f>
        <v>AKZO NOBEL LTDA DECOR</v>
      </c>
      <c r="G377" t="s">
        <v>24</v>
      </c>
      <c r="H377">
        <v>3</v>
      </c>
      <c r="I377">
        <v>161.58000000000001</v>
      </c>
      <c r="J377">
        <v>1</v>
      </c>
      <c r="K377" s="34">
        <v>85.42</v>
      </c>
      <c r="L377">
        <v>53.86</v>
      </c>
      <c r="M377">
        <v>31.56</v>
      </c>
      <c r="N377">
        <v>36.950000000000003</v>
      </c>
      <c r="O377">
        <v>0</v>
      </c>
      <c r="P377">
        <v>0</v>
      </c>
      <c r="Q377">
        <v>0</v>
      </c>
      <c r="R377">
        <v>33.76</v>
      </c>
      <c r="S377" t="s">
        <v>1105</v>
      </c>
      <c r="T377" s="38" t="str">
        <f>VLOOKUP(Tabela5[[#This Row],[CÓDIGO]],[1]fornnecedor!$A:$G,7,0)</f>
        <v>TINTA PAREDE</v>
      </c>
    </row>
    <row r="378" spans="1:20" x14ac:dyDescent="0.3">
      <c r="A378" t="s">
        <v>5304</v>
      </c>
      <c r="B378">
        <v>23388</v>
      </c>
      <c r="C378" t="s">
        <v>207</v>
      </c>
      <c r="D378" s="38" t="str">
        <f>VLOOKUP(Tabela5[[#This Row],[CÓDIGO]],[1]fornnecedor!$A:$C,3,0)</f>
        <v>WANDA</v>
      </c>
      <c r="E378" t="str">
        <f>VLOOKUP(Tabela5[[#This Row],[MARCA]],[1]fornnecedor!$C:$E,3,0)</f>
        <v>AKZO NOBEL LTDA AUTO</v>
      </c>
      <c r="G378" t="s">
        <v>24</v>
      </c>
      <c r="H378">
        <v>21</v>
      </c>
      <c r="I378">
        <v>823.83</v>
      </c>
      <c r="J378">
        <v>1</v>
      </c>
      <c r="K378" s="34">
        <v>75</v>
      </c>
      <c r="L378">
        <v>39.299999999999997</v>
      </c>
      <c r="M378">
        <v>35.700000000000003</v>
      </c>
      <c r="N378">
        <v>47.6</v>
      </c>
      <c r="O378">
        <v>0</v>
      </c>
      <c r="P378">
        <v>0</v>
      </c>
      <c r="Q378">
        <v>0</v>
      </c>
      <c r="R378">
        <v>33.770000000000003</v>
      </c>
      <c r="S378" t="s">
        <v>1105</v>
      </c>
      <c r="T378" s="38" t="str">
        <f>VLOOKUP(Tabela5[[#This Row],[CÓDIGO]],[1]fornnecedor!$A:$G,7,0)</f>
        <v>TINTAS PU</v>
      </c>
    </row>
    <row r="379" spans="1:20" x14ac:dyDescent="0.3">
      <c r="A379" t="s">
        <v>5304</v>
      </c>
      <c r="B379">
        <v>23610</v>
      </c>
      <c r="C379" t="s">
        <v>4670</v>
      </c>
      <c r="D379" s="38" t="str">
        <f>VLOOKUP(Tabela5[[#This Row],[CÓDIGO]],[1]fornnecedor!$A:$C,3,0)</f>
        <v>WANDA</v>
      </c>
      <c r="E379" t="str">
        <f>VLOOKUP(Tabela5[[#This Row],[MARCA]],[1]fornnecedor!$C:$E,3,0)</f>
        <v>AKZO NOBEL LTDA AUTO</v>
      </c>
      <c r="G379" t="s">
        <v>24</v>
      </c>
      <c r="H379">
        <v>25</v>
      </c>
      <c r="I379">
        <v>981.75</v>
      </c>
      <c r="J379">
        <v>1</v>
      </c>
      <c r="K379" s="34">
        <v>74.63</v>
      </c>
      <c r="L379">
        <v>39.270000000000003</v>
      </c>
      <c r="M379">
        <v>35.36</v>
      </c>
      <c r="N379">
        <v>47.38</v>
      </c>
      <c r="O379">
        <v>0</v>
      </c>
      <c r="P379">
        <v>0</v>
      </c>
      <c r="Q379">
        <v>0</v>
      </c>
      <c r="R379">
        <v>33.770000000000003</v>
      </c>
      <c r="S379" t="s">
        <v>1105</v>
      </c>
      <c r="T379" s="38" t="str">
        <f>VLOOKUP(Tabela5[[#This Row],[CÓDIGO]],[1]fornnecedor!$A:$G,7,0)</f>
        <v>TINTAS PU</v>
      </c>
    </row>
    <row r="380" spans="1:20" x14ac:dyDescent="0.3">
      <c r="A380" t="s">
        <v>5304</v>
      </c>
      <c r="B380">
        <v>21003</v>
      </c>
      <c r="C380" t="s">
        <v>159</v>
      </c>
      <c r="D380" s="38" t="str">
        <f>VLOOKUP(Tabela5[[#This Row],[CÓDIGO]],[1]fornnecedor!$A:$C,3,0)</f>
        <v>WANDA</v>
      </c>
      <c r="E380" t="str">
        <f>VLOOKUP(Tabela5[[#This Row],[MARCA]],[1]fornnecedor!$C:$E,3,0)</f>
        <v>AKZO NOBEL LTDA AUTO</v>
      </c>
      <c r="G380" t="s">
        <v>24</v>
      </c>
      <c r="H380">
        <v>34</v>
      </c>
      <c r="I380" s="3">
        <v>1133.56</v>
      </c>
      <c r="J380">
        <v>1</v>
      </c>
      <c r="K380" s="34">
        <v>67.36</v>
      </c>
      <c r="L380">
        <v>33.340000000000003</v>
      </c>
      <c r="M380">
        <v>34.020000000000003</v>
      </c>
      <c r="N380">
        <v>50.5</v>
      </c>
      <c r="O380">
        <v>0</v>
      </c>
      <c r="P380">
        <v>0</v>
      </c>
      <c r="Q380">
        <v>0</v>
      </c>
      <c r="R380">
        <v>33.770000000000003</v>
      </c>
      <c r="S380" t="s">
        <v>1105</v>
      </c>
      <c r="T380" s="38" t="str">
        <f>VLOOKUP(Tabela5[[#This Row],[CÓDIGO]],[1]fornnecedor!$A:$G,7,0)</f>
        <v>TINTAS POLIÉSTER</v>
      </c>
    </row>
    <row r="381" spans="1:20" x14ac:dyDescent="0.3">
      <c r="A381" t="s">
        <v>5304</v>
      </c>
      <c r="B381">
        <v>23575</v>
      </c>
      <c r="C381" t="s">
        <v>3053</v>
      </c>
      <c r="D381" s="38" t="str">
        <f>VLOOKUP(Tabela5[[#This Row],[CÓDIGO]],[1]fornnecedor!$A:$C,3,0)</f>
        <v>SIKKENS</v>
      </c>
      <c r="E381" t="str">
        <f>VLOOKUP(Tabela5[[#This Row],[MARCA]],[1]fornnecedor!$C:$E,3,0)</f>
        <v>AKZO NOBEL LTDA AUTO</v>
      </c>
      <c r="G381" t="s">
        <v>24</v>
      </c>
      <c r="H381">
        <v>8</v>
      </c>
      <c r="I381">
        <v>312.88</v>
      </c>
      <c r="J381">
        <v>1</v>
      </c>
      <c r="K381" s="34">
        <v>63</v>
      </c>
      <c r="L381">
        <v>39.17</v>
      </c>
      <c r="M381">
        <v>23.83</v>
      </c>
      <c r="N381">
        <v>37.83</v>
      </c>
      <c r="O381">
        <v>0</v>
      </c>
      <c r="P381">
        <v>0</v>
      </c>
      <c r="Q381">
        <v>0</v>
      </c>
      <c r="R381">
        <v>33.770000000000003</v>
      </c>
      <c r="S381" t="s">
        <v>1105</v>
      </c>
      <c r="T381" s="38" t="str">
        <f>VLOOKUP(Tabela5[[#This Row],[CÓDIGO]],[1]fornnecedor!$A:$G,7,0)</f>
        <v>DESENGRAXANTE</v>
      </c>
    </row>
    <row r="382" spans="1:20" x14ac:dyDescent="0.3">
      <c r="A382" t="s">
        <v>5304</v>
      </c>
      <c r="B382">
        <v>85556</v>
      </c>
      <c r="C382" t="s">
        <v>4566</v>
      </c>
      <c r="D382" s="38" t="str">
        <f>VLOOKUP(Tabela5[[#This Row],[CÓDIGO]],[1]fornnecedor!$A:$C,3,0)</f>
        <v>WANDA</v>
      </c>
      <c r="E382" t="str">
        <f>VLOOKUP(Tabela5[[#This Row],[MARCA]],[1]fornnecedor!$C:$E,3,0)</f>
        <v>AKZO NOBEL LTDA AUTO</v>
      </c>
      <c r="G382" t="s">
        <v>24</v>
      </c>
      <c r="H382">
        <v>28</v>
      </c>
      <c r="I382">
        <v>775.04</v>
      </c>
      <c r="J382">
        <v>1</v>
      </c>
      <c r="K382" s="34">
        <v>60</v>
      </c>
      <c r="L382">
        <v>27.68</v>
      </c>
      <c r="M382">
        <v>32.32</v>
      </c>
      <c r="N382">
        <v>53.87</v>
      </c>
      <c r="O382">
        <v>0</v>
      </c>
      <c r="P382">
        <v>0</v>
      </c>
      <c r="Q382">
        <v>0</v>
      </c>
      <c r="R382">
        <v>33.78</v>
      </c>
      <c r="S382" t="s">
        <v>1105</v>
      </c>
      <c r="T382" s="38" t="str">
        <f>VLOOKUP(Tabela5[[#This Row],[CÓDIGO]],[1]fornnecedor!$A:$G,7,0)</f>
        <v>TINTAS POLIÉSTER</v>
      </c>
    </row>
    <row r="383" spans="1:20" x14ac:dyDescent="0.3">
      <c r="A383" t="s">
        <v>5304</v>
      </c>
      <c r="B383">
        <v>86061</v>
      </c>
      <c r="C383" t="s">
        <v>3574</v>
      </c>
      <c r="D383" s="38" t="str">
        <f>VLOOKUP(Tabela5[[#This Row],[CÓDIGO]],[1]fornnecedor!$A:$C,3,0)</f>
        <v>CORAL</v>
      </c>
      <c r="E383" t="str">
        <f>VLOOKUP(Tabela5[[#This Row],[MARCA]],[1]fornnecedor!$C:$E,3,0)</f>
        <v>AKZO NOBEL LTDA DECOR</v>
      </c>
      <c r="G383" t="s">
        <v>24</v>
      </c>
      <c r="H383">
        <v>21</v>
      </c>
      <c r="I383">
        <v>567</v>
      </c>
      <c r="J383">
        <v>1</v>
      </c>
      <c r="K383" s="34">
        <v>60</v>
      </c>
      <c r="L383">
        <v>25.17</v>
      </c>
      <c r="M383">
        <v>34.83</v>
      </c>
      <c r="N383">
        <v>58.05</v>
      </c>
      <c r="O383">
        <v>0</v>
      </c>
      <c r="P383">
        <v>0</v>
      </c>
      <c r="Q383">
        <v>0</v>
      </c>
      <c r="R383">
        <v>33.78</v>
      </c>
      <c r="S383" t="s">
        <v>1105</v>
      </c>
      <c r="T383" s="38" t="str">
        <f>VLOOKUP(Tabela5[[#This Row],[CÓDIGO]],[1]fornnecedor!$A:$G,7,0)</f>
        <v>ESMALTES</v>
      </c>
    </row>
    <row r="384" spans="1:20" x14ac:dyDescent="0.3">
      <c r="A384" t="s">
        <v>5304</v>
      </c>
      <c r="B384">
        <v>87044</v>
      </c>
      <c r="C384" t="s">
        <v>169</v>
      </c>
      <c r="D384" s="38" t="str">
        <f>VLOOKUP(Tabela5[[#This Row],[CÓDIGO]],[1]fornnecedor!$A:$C,3,0)</f>
        <v>WANDA</v>
      </c>
      <c r="E384" t="str">
        <f>VLOOKUP(Tabela5[[#This Row],[MARCA]],[1]fornnecedor!$C:$E,3,0)</f>
        <v>AKZO NOBEL LTDA AUTO</v>
      </c>
      <c r="G384" t="s">
        <v>24</v>
      </c>
      <c r="H384">
        <v>18</v>
      </c>
      <c r="I384">
        <v>446.94</v>
      </c>
      <c r="J384">
        <v>1</v>
      </c>
      <c r="K384" s="34">
        <v>57</v>
      </c>
      <c r="L384">
        <v>24.87</v>
      </c>
      <c r="M384">
        <v>32.130000000000003</v>
      </c>
      <c r="N384">
        <v>56.37</v>
      </c>
      <c r="O384">
        <v>0</v>
      </c>
      <c r="P384">
        <v>0</v>
      </c>
      <c r="Q384">
        <v>0</v>
      </c>
      <c r="R384">
        <v>33.78</v>
      </c>
      <c r="S384" t="s">
        <v>1105</v>
      </c>
      <c r="T384" s="38" t="str">
        <f>VLOOKUP(Tabela5[[#This Row],[CÓDIGO]],[1]fornnecedor!$A:$G,7,0)</f>
        <v>TINTAS POLIÉSTER</v>
      </c>
    </row>
    <row r="385" spans="1:20" x14ac:dyDescent="0.3">
      <c r="A385" t="s">
        <v>5304</v>
      </c>
      <c r="B385">
        <v>10007</v>
      </c>
      <c r="C385" t="s">
        <v>3719</v>
      </c>
      <c r="D385" s="38" t="str">
        <f>VLOOKUP(Tabela5[[#This Row],[CÓDIGO]],[1]fornnecedor!$A:$C,3,0)</f>
        <v>WANDA</v>
      </c>
      <c r="E385" t="str">
        <f>VLOOKUP(Tabela5[[#This Row],[MARCA]],[1]fornnecedor!$C:$E,3,0)</f>
        <v>AKZO NOBEL LTDA AUTO</v>
      </c>
      <c r="G385" t="s">
        <v>24</v>
      </c>
      <c r="H385">
        <v>7</v>
      </c>
      <c r="I385">
        <v>122.64</v>
      </c>
      <c r="J385">
        <v>2</v>
      </c>
      <c r="K385" s="34">
        <v>56.7</v>
      </c>
      <c r="L385">
        <v>35.04</v>
      </c>
      <c r="M385">
        <v>21.66</v>
      </c>
      <c r="N385">
        <v>38.200000000000003</v>
      </c>
      <c r="O385">
        <v>0</v>
      </c>
      <c r="P385">
        <v>0</v>
      </c>
      <c r="Q385">
        <v>0</v>
      </c>
      <c r="R385">
        <v>33.78</v>
      </c>
      <c r="S385" t="s">
        <v>1105</v>
      </c>
      <c r="T385" s="38" t="str">
        <f>VLOOKUP(Tabela5[[#This Row],[CÓDIGO]],[1]fornnecedor!$A:$G,7,0)</f>
        <v>APLICADORES / ADAPTADORES / ENGATES / SUPORTES</v>
      </c>
    </row>
    <row r="386" spans="1:20" x14ac:dyDescent="0.3">
      <c r="A386" t="s">
        <v>5304</v>
      </c>
      <c r="B386">
        <v>20040</v>
      </c>
      <c r="C386" t="s">
        <v>4395</v>
      </c>
      <c r="D386" s="38" t="str">
        <f>VLOOKUP(Tabela5[[#This Row],[CÓDIGO]],[1]fornnecedor!$A:$C,3,0)</f>
        <v>WANDA</v>
      </c>
      <c r="E386" t="str">
        <f>VLOOKUP(Tabela5[[#This Row],[MARCA]],[1]fornnecedor!$C:$E,3,0)</f>
        <v>AKZO NOBEL LTDA AUTO</v>
      </c>
      <c r="G386" t="s">
        <v>24</v>
      </c>
      <c r="H386">
        <v>16</v>
      </c>
      <c r="I386">
        <v>724.8</v>
      </c>
      <c r="J386">
        <v>1</v>
      </c>
      <c r="K386" s="34">
        <v>52.09</v>
      </c>
      <c r="L386">
        <v>45.3</v>
      </c>
      <c r="M386">
        <v>6.79</v>
      </c>
      <c r="N386">
        <v>13.04</v>
      </c>
      <c r="O386">
        <v>0</v>
      </c>
      <c r="P386">
        <v>0</v>
      </c>
      <c r="Q386">
        <v>0</v>
      </c>
      <c r="R386">
        <v>33.79</v>
      </c>
      <c r="S386" t="s">
        <v>1105</v>
      </c>
      <c r="T386" s="38" t="str">
        <f>VLOOKUP(Tabela5[[#This Row],[CÓDIGO]],[1]fornnecedor!$A:$G,7,0)</f>
        <v>PRIMER AUTOMOTIVO</v>
      </c>
    </row>
    <row r="387" spans="1:20" x14ac:dyDescent="0.3">
      <c r="A387" t="s">
        <v>5304</v>
      </c>
      <c r="B387">
        <v>23358</v>
      </c>
      <c r="C387" t="s">
        <v>5305</v>
      </c>
      <c r="D387" s="38" t="str">
        <f>VLOOKUP(Tabela5[[#This Row],[CÓDIGO]],[1]fornnecedor!$A:$C,3,0)</f>
        <v>WANDA</v>
      </c>
      <c r="E387" t="str">
        <f>VLOOKUP(Tabela5[[#This Row],[MARCA]],[1]fornnecedor!$C:$E,3,0)</f>
        <v>AKZO NOBEL LTDA AUTO</v>
      </c>
      <c r="G387" t="s">
        <v>24</v>
      </c>
      <c r="H387">
        <v>18.5</v>
      </c>
      <c r="I387">
        <v>475.63</v>
      </c>
      <c r="J387">
        <v>1</v>
      </c>
      <c r="K387" s="34">
        <v>50.92</v>
      </c>
      <c r="L387">
        <v>25.26</v>
      </c>
      <c r="M387">
        <v>25.66</v>
      </c>
      <c r="N387">
        <v>50.39</v>
      </c>
      <c r="O387">
        <v>0</v>
      </c>
      <c r="P387">
        <v>0</v>
      </c>
      <c r="Q387">
        <v>0</v>
      </c>
      <c r="R387">
        <v>33.79</v>
      </c>
      <c r="S387" t="s">
        <v>1105</v>
      </c>
      <c r="T387" s="38" t="str">
        <f>VLOOKUP(Tabela5[[#This Row],[CÓDIGO]],[1]fornnecedor!$A:$G,7,0)</f>
        <v>TINTAS POLIÉSTER</v>
      </c>
    </row>
    <row r="388" spans="1:20" x14ac:dyDescent="0.3">
      <c r="A388" t="s">
        <v>5304</v>
      </c>
      <c r="B388">
        <v>85767</v>
      </c>
      <c r="C388" t="s">
        <v>3153</v>
      </c>
      <c r="D388" s="38" t="str">
        <f>VLOOKUP(Tabela5[[#This Row],[CÓDIGO]],[1]fornnecedor!$A:$C,3,0)</f>
        <v>CORAL</v>
      </c>
      <c r="E388" t="str">
        <f>VLOOKUP(Tabela5[[#This Row],[MARCA]],[1]fornnecedor!$C:$E,3,0)</f>
        <v>AKZO NOBEL LTDA DECOR</v>
      </c>
      <c r="G388" t="s">
        <v>24</v>
      </c>
      <c r="H388">
        <v>11</v>
      </c>
      <c r="I388">
        <v>277.31</v>
      </c>
      <c r="J388">
        <v>1</v>
      </c>
      <c r="K388" s="34">
        <v>26.95</v>
      </c>
      <c r="L388">
        <v>24.5</v>
      </c>
      <c r="M388">
        <v>2.4500000000000002</v>
      </c>
      <c r="N388">
        <v>9.09</v>
      </c>
      <c r="O388">
        <v>0</v>
      </c>
      <c r="P388">
        <v>0</v>
      </c>
      <c r="Q388">
        <v>0</v>
      </c>
      <c r="R388">
        <v>33.79</v>
      </c>
      <c r="S388" t="s">
        <v>1105</v>
      </c>
      <c r="T388" s="38" t="str">
        <f>VLOOKUP(Tabela5[[#This Row],[CÓDIGO]],[1]fornnecedor!$A:$G,7,0)</f>
        <v>TINTA PAREDE</v>
      </c>
    </row>
    <row r="389" spans="1:20" x14ac:dyDescent="0.3">
      <c r="A389" t="s">
        <v>5301</v>
      </c>
      <c r="B389">
        <v>24247</v>
      </c>
      <c r="C389" t="s">
        <v>343</v>
      </c>
      <c r="D389" s="38" t="str">
        <f>VLOOKUP(Tabela5[[#This Row],[CÓDIGO]],[1]fornnecedor!$A:$C,3,0)</f>
        <v>SHERWIN WILLIAMS</v>
      </c>
      <c r="E389" t="str">
        <f>VLOOKUP(Tabela5[[#This Row],[MARCA]],[1]fornnecedor!$C:$E,3,0)</f>
        <v>SHERWIN - WILLIAMS DO BRASIL IND. E COM. LTDA</v>
      </c>
      <c r="G389" t="s">
        <v>24</v>
      </c>
      <c r="H389" s="3">
        <v>1451</v>
      </c>
      <c r="I389" s="3">
        <v>24478.37</v>
      </c>
      <c r="J389">
        <v>922</v>
      </c>
      <c r="K389" s="34">
        <v>23976.26</v>
      </c>
      <c r="L389" s="3">
        <v>15429.94</v>
      </c>
      <c r="M389" s="3">
        <v>8546.32</v>
      </c>
      <c r="N389">
        <v>35.64</v>
      </c>
      <c r="O389">
        <v>0</v>
      </c>
      <c r="P389">
        <v>0</v>
      </c>
      <c r="Q389">
        <v>0.98</v>
      </c>
      <c r="R389">
        <v>34.770000000000003</v>
      </c>
      <c r="S389" t="s">
        <v>1105</v>
      </c>
      <c r="T389" s="38" t="str">
        <f>VLOOKUP(Tabela5[[#This Row],[CÓDIGO]],[1]fornnecedor!$A:$G,7,0)</f>
        <v>PRIMER AUTOMOTIVO</v>
      </c>
    </row>
    <row r="390" spans="1:20" x14ac:dyDescent="0.3">
      <c r="A390" t="s">
        <v>5301</v>
      </c>
      <c r="B390">
        <v>21077</v>
      </c>
      <c r="C390" t="s">
        <v>339</v>
      </c>
      <c r="D390" s="38" t="str">
        <f>VLOOKUP(Tabela5[[#This Row],[CÓDIGO]],[1]fornnecedor!$A:$C,3,0)</f>
        <v>SHERWIN WILLIAMS</v>
      </c>
      <c r="E390" t="str">
        <f>VLOOKUP(Tabela5[[#This Row],[MARCA]],[1]fornnecedor!$C:$E,3,0)</f>
        <v>SHERWIN - WILLIAMS DO BRASIL IND. E COM. LTDA</v>
      </c>
      <c r="G390" t="s">
        <v>24</v>
      </c>
      <c r="H390">
        <v>542</v>
      </c>
      <c r="I390" s="3">
        <v>18384.64</v>
      </c>
      <c r="J390">
        <v>311</v>
      </c>
      <c r="K390" s="34">
        <v>16640.27</v>
      </c>
      <c r="L390" s="3">
        <v>10549.12</v>
      </c>
      <c r="M390" s="3">
        <v>6091.15</v>
      </c>
      <c r="N390">
        <v>36.6</v>
      </c>
      <c r="O390">
        <v>0</v>
      </c>
      <c r="P390">
        <v>0</v>
      </c>
      <c r="Q390">
        <v>0.68</v>
      </c>
      <c r="R390">
        <v>35.450000000000003</v>
      </c>
      <c r="S390" t="s">
        <v>1105</v>
      </c>
      <c r="T390" s="38" t="str">
        <f>VLOOKUP(Tabela5[[#This Row],[CÓDIGO]],[1]fornnecedor!$A:$G,7,0)</f>
        <v>MASSA POLIÉSTER</v>
      </c>
    </row>
    <row r="391" spans="1:20" x14ac:dyDescent="0.3">
      <c r="A391" t="s">
        <v>5301</v>
      </c>
      <c r="B391">
        <v>23602</v>
      </c>
      <c r="C391" t="s">
        <v>334</v>
      </c>
      <c r="D391" s="38" t="str">
        <f>VLOOKUP(Tabela5[[#This Row],[CÓDIGO]],[1]fornnecedor!$A:$C,3,0)</f>
        <v>SHERWIN WILLIAMS</v>
      </c>
      <c r="E391" t="str">
        <f>VLOOKUP(Tabela5[[#This Row],[MARCA]],[1]fornnecedor!$C:$E,3,0)</f>
        <v>SHERWIN - WILLIAMS DO BRASIL IND. E COM. LTDA</v>
      </c>
      <c r="G391" t="s">
        <v>24</v>
      </c>
      <c r="H391">
        <v>585</v>
      </c>
      <c r="I391" s="3">
        <v>17111.25</v>
      </c>
      <c r="J391">
        <v>319</v>
      </c>
      <c r="K391" s="34">
        <v>13813.36</v>
      </c>
      <c r="L391" s="3">
        <v>9330.75</v>
      </c>
      <c r="M391" s="3">
        <v>4482.6099999999997</v>
      </c>
      <c r="N391">
        <v>32.450000000000003</v>
      </c>
      <c r="O391">
        <v>0</v>
      </c>
      <c r="P391">
        <v>0</v>
      </c>
      <c r="Q391">
        <v>0.56999999999999995</v>
      </c>
      <c r="R391">
        <v>36.020000000000003</v>
      </c>
      <c r="S391" t="s">
        <v>1105</v>
      </c>
      <c r="T391" s="38" t="str">
        <f>VLOOKUP(Tabela5[[#This Row],[CÓDIGO]],[1]fornnecedor!$A:$G,7,0)</f>
        <v>VERNIZ AUTOMOTIVO</v>
      </c>
    </row>
    <row r="392" spans="1:20" x14ac:dyDescent="0.3">
      <c r="A392" t="s">
        <v>5301</v>
      </c>
      <c r="B392">
        <v>20431</v>
      </c>
      <c r="C392" t="s">
        <v>350</v>
      </c>
      <c r="D392" s="38" t="str">
        <f>VLOOKUP(Tabela5[[#This Row],[CÓDIGO]],[1]fornnecedor!$A:$C,3,0)</f>
        <v>SHERWIN WILLIAMS</v>
      </c>
      <c r="E392" t="str">
        <f>VLOOKUP(Tabela5[[#This Row],[MARCA]],[1]fornnecedor!$C:$E,3,0)</f>
        <v>SHERWIN - WILLIAMS DO BRASIL IND. E COM. LTDA</v>
      </c>
      <c r="G392" t="s">
        <v>24</v>
      </c>
      <c r="H392">
        <v>649</v>
      </c>
      <c r="I392" s="3">
        <v>19638.740000000002</v>
      </c>
      <c r="J392">
        <v>297</v>
      </c>
      <c r="K392" s="34">
        <v>13553.32</v>
      </c>
      <c r="L392" s="3">
        <v>8928.18</v>
      </c>
      <c r="M392" s="3">
        <v>4625.1400000000003</v>
      </c>
      <c r="N392">
        <v>34.130000000000003</v>
      </c>
      <c r="O392">
        <v>0</v>
      </c>
      <c r="P392">
        <v>0</v>
      </c>
      <c r="Q392">
        <v>0.55000000000000004</v>
      </c>
      <c r="R392">
        <v>36.57</v>
      </c>
      <c r="S392" t="s">
        <v>1105</v>
      </c>
      <c r="T392" s="38" t="str">
        <f>VLOOKUP(Tabela5[[#This Row],[CÓDIGO]],[1]fornnecedor!$A:$G,7,0)</f>
        <v>VERNIZ AUTOMOTIVO</v>
      </c>
    </row>
    <row r="393" spans="1:20" x14ac:dyDescent="0.3">
      <c r="A393" t="s">
        <v>5301</v>
      </c>
      <c r="B393">
        <v>20414</v>
      </c>
      <c r="C393" t="s">
        <v>349</v>
      </c>
      <c r="D393" s="38" t="str">
        <f>VLOOKUP(Tabela5[[#This Row],[CÓDIGO]],[1]fornnecedor!$A:$C,3,0)</f>
        <v>SHERWIN WILLIAMS</v>
      </c>
      <c r="E393" t="str">
        <f>VLOOKUP(Tabela5[[#This Row],[MARCA]],[1]fornnecedor!$C:$E,3,0)</f>
        <v>SHERWIN - WILLIAMS DO BRASIL IND. E COM. LTDA</v>
      </c>
      <c r="G393" t="s">
        <v>24</v>
      </c>
      <c r="H393">
        <v>713</v>
      </c>
      <c r="I393" s="3">
        <v>12834</v>
      </c>
      <c r="J393">
        <v>489</v>
      </c>
      <c r="K393" s="34">
        <v>12581.7</v>
      </c>
      <c r="L393" s="3">
        <v>8802</v>
      </c>
      <c r="M393" s="3">
        <v>3779.7</v>
      </c>
      <c r="N393">
        <v>30.04</v>
      </c>
      <c r="O393">
        <v>0</v>
      </c>
      <c r="P393">
        <v>0</v>
      </c>
      <c r="Q393">
        <v>0.51</v>
      </c>
      <c r="R393">
        <v>37.08</v>
      </c>
      <c r="S393" t="s">
        <v>1105</v>
      </c>
      <c r="T393" s="38" t="str">
        <f>VLOOKUP(Tabela5[[#This Row],[CÓDIGO]],[1]fornnecedor!$A:$G,7,0)</f>
        <v>DILUENTE</v>
      </c>
    </row>
    <row r="394" spans="1:20" x14ac:dyDescent="0.3">
      <c r="A394" t="s">
        <v>5301</v>
      </c>
      <c r="B394">
        <v>21078</v>
      </c>
      <c r="C394" t="s">
        <v>338</v>
      </c>
      <c r="D394" s="38" t="str">
        <f>VLOOKUP(Tabela5[[#This Row],[CÓDIGO]],[1]fornnecedor!$A:$C,3,0)</f>
        <v>SHERWIN WILLIAMS</v>
      </c>
      <c r="E394" t="str">
        <f>VLOOKUP(Tabela5[[#This Row],[MARCA]],[1]fornnecedor!$C:$E,3,0)</f>
        <v>SHERWIN - WILLIAMS DO BRASIL IND. E COM. LTDA</v>
      </c>
      <c r="G394" t="s">
        <v>24</v>
      </c>
      <c r="H394">
        <v>559</v>
      </c>
      <c r="I394" s="3">
        <v>10430.94</v>
      </c>
      <c r="J394">
        <v>354</v>
      </c>
      <c r="K394" s="34">
        <v>9722.86</v>
      </c>
      <c r="L394" s="3">
        <v>6605.64</v>
      </c>
      <c r="M394" s="3">
        <v>3117.22</v>
      </c>
      <c r="N394">
        <v>32.06</v>
      </c>
      <c r="O394">
        <v>0</v>
      </c>
      <c r="P394">
        <v>0</v>
      </c>
      <c r="Q394">
        <v>0.4</v>
      </c>
      <c r="R394">
        <v>37.479999999999997</v>
      </c>
      <c r="S394" t="s">
        <v>1105</v>
      </c>
      <c r="T394" s="38" t="str">
        <f>VLOOKUP(Tabela5[[#This Row],[CÓDIGO]],[1]fornnecedor!$A:$G,7,0)</f>
        <v>MASSA POLIÉSTER</v>
      </c>
    </row>
    <row r="395" spans="1:20" x14ac:dyDescent="0.3">
      <c r="A395" t="s">
        <v>5301</v>
      </c>
      <c r="B395">
        <v>24248</v>
      </c>
      <c r="C395" t="s">
        <v>346</v>
      </c>
      <c r="D395" s="38" t="str">
        <f>VLOOKUP(Tabela5[[#This Row],[CÓDIGO]],[1]fornnecedor!$A:$C,3,0)</f>
        <v>SHERWIN WILLIAMS</v>
      </c>
      <c r="E395" t="str">
        <f>VLOOKUP(Tabela5[[#This Row],[MARCA]],[1]fornnecedor!$C:$E,3,0)</f>
        <v>SHERWIN - WILLIAMS DO BRASIL IND. E COM. LTDA</v>
      </c>
      <c r="G395" t="s">
        <v>24</v>
      </c>
      <c r="H395" s="3">
        <v>1468</v>
      </c>
      <c r="I395" s="3">
        <v>9542</v>
      </c>
      <c r="J395">
        <v>910</v>
      </c>
      <c r="K395" s="34">
        <v>8717.9699999999993</v>
      </c>
      <c r="L395" s="3">
        <v>5874.59</v>
      </c>
      <c r="M395" s="3">
        <v>2843.38</v>
      </c>
      <c r="N395">
        <v>32.619999999999997</v>
      </c>
      <c r="O395">
        <v>0</v>
      </c>
      <c r="P395">
        <v>0</v>
      </c>
      <c r="Q395">
        <v>0.36</v>
      </c>
      <c r="R395">
        <v>37.840000000000003</v>
      </c>
      <c r="S395" t="s">
        <v>1105</v>
      </c>
      <c r="T395" s="38" t="str">
        <f>VLOOKUP(Tabela5[[#This Row],[CÓDIGO]],[1]fornnecedor!$A:$G,7,0)</f>
        <v>PRIMER AUTOMOTIVO</v>
      </c>
    </row>
    <row r="396" spans="1:20" x14ac:dyDescent="0.3">
      <c r="A396" t="s">
        <v>5301</v>
      </c>
      <c r="B396">
        <v>20960</v>
      </c>
      <c r="C396" t="s">
        <v>5148</v>
      </c>
      <c r="D396" s="38" t="str">
        <f>VLOOKUP(Tabela5[[#This Row],[CÓDIGO]],[1]fornnecedor!$A:$C,3,0)</f>
        <v>SHERWIN WILLIAMS</v>
      </c>
      <c r="E396" t="str">
        <f>VLOOKUP(Tabela5[[#This Row],[MARCA]],[1]fornnecedor!$C:$E,3,0)</f>
        <v>SHERWIN - WILLIAMS DO BRASIL IND. E COM. LTDA</v>
      </c>
      <c r="G396" t="s">
        <v>24</v>
      </c>
      <c r="H396">
        <v>83</v>
      </c>
      <c r="I396" s="3">
        <v>5012.37</v>
      </c>
      <c r="J396">
        <v>68</v>
      </c>
      <c r="K396" s="34">
        <v>7352.25</v>
      </c>
      <c r="L396" s="3">
        <v>4121.82</v>
      </c>
      <c r="M396" s="3">
        <v>3230.43</v>
      </c>
      <c r="N396">
        <v>43.94</v>
      </c>
      <c r="O396">
        <v>0</v>
      </c>
      <c r="P396">
        <v>0</v>
      </c>
      <c r="Q396">
        <v>0.3</v>
      </c>
      <c r="R396">
        <v>38.14</v>
      </c>
      <c r="S396" t="s">
        <v>1105</v>
      </c>
      <c r="T396" s="38" t="str">
        <f>VLOOKUP(Tabela5[[#This Row],[CÓDIGO]],[1]fornnecedor!$A:$G,7,0)</f>
        <v>VERNIZ AUTOMOTIVO</v>
      </c>
    </row>
    <row r="397" spans="1:20" x14ac:dyDescent="0.3">
      <c r="A397" t="s">
        <v>5301</v>
      </c>
      <c r="B397">
        <v>20455</v>
      </c>
      <c r="C397" t="s">
        <v>335</v>
      </c>
      <c r="D397" s="38" t="str">
        <f>VLOOKUP(Tabela5[[#This Row],[CÓDIGO]],[1]fornnecedor!$A:$C,3,0)</f>
        <v>SHERWIN WILLIAMS</v>
      </c>
      <c r="E397" t="str">
        <f>VLOOKUP(Tabela5[[#This Row],[MARCA]],[1]fornnecedor!$C:$E,3,0)</f>
        <v>SHERWIN - WILLIAMS DO BRASIL IND. E COM. LTDA</v>
      </c>
      <c r="G397" t="s">
        <v>24</v>
      </c>
      <c r="H397">
        <v>237</v>
      </c>
      <c r="I397" s="3">
        <v>5306.43</v>
      </c>
      <c r="J397">
        <v>161</v>
      </c>
      <c r="K397" s="34">
        <v>6496.4</v>
      </c>
      <c r="L397" s="3">
        <v>3646.61</v>
      </c>
      <c r="M397" s="3">
        <v>2849.79</v>
      </c>
      <c r="N397">
        <v>43.87</v>
      </c>
      <c r="O397">
        <v>0</v>
      </c>
      <c r="P397">
        <v>0</v>
      </c>
      <c r="Q397">
        <v>0.27</v>
      </c>
      <c r="R397">
        <v>38.409999999999997</v>
      </c>
      <c r="S397" t="s">
        <v>1105</v>
      </c>
      <c r="T397" s="38" t="str">
        <f>VLOOKUP(Tabela5[[#This Row],[CÓDIGO]],[1]fornnecedor!$A:$G,7,0)</f>
        <v>VERNIZ AUTOMOTIVO</v>
      </c>
    </row>
    <row r="398" spans="1:20" x14ac:dyDescent="0.3">
      <c r="A398" t="s">
        <v>5301</v>
      </c>
      <c r="B398">
        <v>21755</v>
      </c>
      <c r="C398" t="s">
        <v>359</v>
      </c>
      <c r="D398" s="38" t="str">
        <f>VLOOKUP(Tabela5[[#This Row],[CÓDIGO]],[1]fornnecedor!$A:$C,3,0)</f>
        <v>SHERWIN WILLIAMS</v>
      </c>
      <c r="E398" t="str">
        <f>VLOOKUP(Tabela5[[#This Row],[MARCA]],[1]fornnecedor!$C:$E,3,0)</f>
        <v>SHERWIN - WILLIAMS DO BRASIL IND. E COM. LTDA</v>
      </c>
      <c r="G398" t="s">
        <v>24</v>
      </c>
      <c r="H398">
        <v>222</v>
      </c>
      <c r="I398" s="3">
        <v>2706.18</v>
      </c>
      <c r="J398">
        <v>217</v>
      </c>
      <c r="K398" s="34">
        <v>5175.54</v>
      </c>
      <c r="L398" s="3">
        <v>2632.78</v>
      </c>
      <c r="M398" s="3">
        <v>2542.7600000000002</v>
      </c>
      <c r="N398">
        <v>49.13</v>
      </c>
      <c r="O398">
        <v>0</v>
      </c>
      <c r="P398">
        <v>0</v>
      </c>
      <c r="Q398">
        <v>0.21</v>
      </c>
      <c r="R398">
        <v>38.619999999999997</v>
      </c>
      <c r="S398" t="s">
        <v>1105</v>
      </c>
      <c r="T398" s="38" t="str">
        <f>VLOOKUP(Tabela5[[#This Row],[CÓDIGO]],[1]fornnecedor!$A:$G,7,0)</f>
        <v xml:space="preserve">SPRAYS </v>
      </c>
    </row>
    <row r="399" spans="1:20" x14ac:dyDescent="0.3">
      <c r="A399" t="s">
        <v>5301</v>
      </c>
      <c r="B399">
        <v>10342</v>
      </c>
      <c r="C399" t="s">
        <v>362</v>
      </c>
      <c r="D399" s="38" t="str">
        <f>VLOOKUP(Tabela5[[#This Row],[CÓDIGO]],[1]fornnecedor!$A:$C,3,0)</f>
        <v>SHERWIN WILLIAMS</v>
      </c>
      <c r="E399" t="str">
        <f>VLOOKUP(Tabela5[[#This Row],[MARCA]],[1]fornnecedor!$C:$E,3,0)</f>
        <v>SHERWIN - WILLIAMS DO BRASIL IND. E COM. LTDA</v>
      </c>
      <c r="G399" t="s">
        <v>24</v>
      </c>
      <c r="H399">
        <v>53</v>
      </c>
      <c r="I399" s="3">
        <v>6484.55</v>
      </c>
      <c r="J399">
        <v>33</v>
      </c>
      <c r="K399" s="34">
        <v>5149.57</v>
      </c>
      <c r="L399" s="3">
        <v>4037.55</v>
      </c>
      <c r="M399" s="3">
        <v>1112.02</v>
      </c>
      <c r="N399">
        <v>21.59</v>
      </c>
      <c r="O399">
        <v>0</v>
      </c>
      <c r="P399">
        <v>0</v>
      </c>
      <c r="Q399">
        <v>0.21</v>
      </c>
      <c r="R399">
        <v>38.83</v>
      </c>
      <c r="S399" t="s">
        <v>1105</v>
      </c>
      <c r="T399" s="38" t="str">
        <f>VLOOKUP(Tabela5[[#This Row],[CÓDIGO]],[1]fornnecedor!$A:$G,7,0)</f>
        <v xml:space="preserve">MASCARAMENTO </v>
      </c>
    </row>
    <row r="400" spans="1:20" x14ac:dyDescent="0.3">
      <c r="A400" t="s">
        <v>5301</v>
      </c>
      <c r="B400">
        <v>21316</v>
      </c>
      <c r="C400" t="s">
        <v>348</v>
      </c>
      <c r="D400" s="38" t="str">
        <f>VLOOKUP(Tabela5[[#This Row],[CÓDIGO]],[1]fornnecedor!$A:$C,3,0)</f>
        <v>SHERWIN WILLIAMS</v>
      </c>
      <c r="E400" t="str">
        <f>VLOOKUP(Tabela5[[#This Row],[MARCA]],[1]fornnecedor!$C:$E,3,0)</f>
        <v>SHERWIN - WILLIAMS DO BRASIL IND. E COM. LTDA</v>
      </c>
      <c r="G400" t="s">
        <v>24</v>
      </c>
      <c r="H400">
        <v>49</v>
      </c>
      <c r="I400" s="3">
        <v>4617.2700000000004</v>
      </c>
      <c r="J400">
        <v>31</v>
      </c>
      <c r="K400" s="34">
        <v>4938.08</v>
      </c>
      <c r="L400" s="3">
        <v>2921.13</v>
      </c>
      <c r="M400" s="3">
        <v>2016.95</v>
      </c>
      <c r="N400">
        <v>40.840000000000003</v>
      </c>
      <c r="O400">
        <v>0</v>
      </c>
      <c r="P400">
        <v>0</v>
      </c>
      <c r="Q400">
        <v>0.2</v>
      </c>
      <c r="R400">
        <v>39.03</v>
      </c>
      <c r="S400" t="s">
        <v>1105</v>
      </c>
      <c r="T400" s="38" t="str">
        <f>VLOOKUP(Tabela5[[#This Row],[CÓDIGO]],[1]fornnecedor!$A:$G,7,0)</f>
        <v>DILUENTE</v>
      </c>
    </row>
    <row r="401" spans="1:20" x14ac:dyDescent="0.3">
      <c r="A401" t="s">
        <v>5301</v>
      </c>
      <c r="B401">
        <v>20399</v>
      </c>
      <c r="C401" t="s">
        <v>336</v>
      </c>
      <c r="D401" s="38" t="str">
        <f>VLOOKUP(Tabela5[[#This Row],[CÓDIGO]],[1]fornnecedor!$A:$C,3,0)</f>
        <v>SHERWIN WILLIAMS</v>
      </c>
      <c r="E401" t="str">
        <f>VLOOKUP(Tabela5[[#This Row],[MARCA]],[1]fornnecedor!$C:$E,3,0)</f>
        <v>SHERWIN - WILLIAMS DO BRASIL IND. E COM. LTDA</v>
      </c>
      <c r="G401" t="s">
        <v>24</v>
      </c>
      <c r="H401">
        <v>127</v>
      </c>
      <c r="I401" s="3">
        <v>3401.06</v>
      </c>
      <c r="J401">
        <v>107</v>
      </c>
      <c r="K401" s="34">
        <v>4683.53</v>
      </c>
      <c r="L401" s="3">
        <v>2843.96</v>
      </c>
      <c r="M401" s="3">
        <v>1839.57</v>
      </c>
      <c r="N401">
        <v>39.28</v>
      </c>
      <c r="O401">
        <v>0</v>
      </c>
      <c r="P401">
        <v>0</v>
      </c>
      <c r="Q401">
        <v>0.19</v>
      </c>
      <c r="R401">
        <v>39.22</v>
      </c>
      <c r="S401" t="s">
        <v>1105</v>
      </c>
      <c r="T401" s="38" t="str">
        <f>VLOOKUP(Tabela5[[#This Row],[CÓDIGO]],[1]fornnecedor!$A:$G,7,0)</f>
        <v>VERNIZ AUTOMOTIVO</v>
      </c>
    </row>
    <row r="402" spans="1:20" x14ac:dyDescent="0.3">
      <c r="A402" t="s">
        <v>5301</v>
      </c>
      <c r="B402">
        <v>20433</v>
      </c>
      <c r="C402" t="s">
        <v>351</v>
      </c>
      <c r="D402" s="38" t="str">
        <f>VLOOKUP(Tabela5[[#This Row],[CÓDIGO]],[1]fornnecedor!$A:$C,3,0)</f>
        <v>SHERWIN WILLIAMS</v>
      </c>
      <c r="E402" t="str">
        <f>VLOOKUP(Tabela5[[#This Row],[MARCA]],[1]fornnecedor!$C:$E,3,0)</f>
        <v>SHERWIN - WILLIAMS DO BRASIL IND. E COM. LTDA</v>
      </c>
      <c r="G402" t="s">
        <v>24</v>
      </c>
      <c r="H402">
        <v>108</v>
      </c>
      <c r="I402" s="3">
        <v>2638.44</v>
      </c>
      <c r="J402">
        <v>107</v>
      </c>
      <c r="K402" s="34">
        <v>3889.02</v>
      </c>
      <c r="L402" s="3">
        <v>2594.41</v>
      </c>
      <c r="M402" s="3">
        <v>1294.6099999999999</v>
      </c>
      <c r="N402">
        <v>33.29</v>
      </c>
      <c r="O402">
        <v>0</v>
      </c>
      <c r="P402">
        <v>0</v>
      </c>
      <c r="Q402">
        <v>0.16</v>
      </c>
      <c r="R402">
        <v>39.380000000000003</v>
      </c>
      <c r="S402" t="s">
        <v>1105</v>
      </c>
      <c r="T402" s="38" t="str">
        <f>VLOOKUP(Tabela5[[#This Row],[CÓDIGO]],[1]fornnecedor!$A:$G,7,0)</f>
        <v>VERNIZ AUTOMOTIVO</v>
      </c>
    </row>
    <row r="403" spans="1:20" x14ac:dyDescent="0.3">
      <c r="A403" t="s">
        <v>5301</v>
      </c>
      <c r="B403">
        <v>20454</v>
      </c>
      <c r="C403" t="s">
        <v>337</v>
      </c>
      <c r="D403" s="38" t="str">
        <f>VLOOKUP(Tabela5[[#This Row],[CÓDIGO]],[1]fornnecedor!$A:$C,3,0)</f>
        <v>SHERWIN WILLIAMS</v>
      </c>
      <c r="E403" t="str">
        <f>VLOOKUP(Tabela5[[#This Row],[MARCA]],[1]fornnecedor!$C:$E,3,0)</f>
        <v>SHERWIN - WILLIAMS DO BRASIL IND. E COM. LTDA</v>
      </c>
      <c r="G403" t="s">
        <v>24</v>
      </c>
      <c r="H403">
        <v>19</v>
      </c>
      <c r="I403" s="3">
        <v>2655.63</v>
      </c>
      <c r="J403">
        <v>15</v>
      </c>
      <c r="K403" s="34">
        <v>3426.5</v>
      </c>
      <c r="L403" s="3">
        <v>2067.8200000000002</v>
      </c>
      <c r="M403" s="3">
        <v>1358.68</v>
      </c>
      <c r="N403">
        <v>39.65</v>
      </c>
      <c r="O403">
        <v>0</v>
      </c>
      <c r="P403">
        <v>0</v>
      </c>
      <c r="Q403">
        <v>0.14000000000000001</v>
      </c>
      <c r="R403">
        <v>39.520000000000003</v>
      </c>
      <c r="S403" t="s">
        <v>1105</v>
      </c>
      <c r="T403" s="38" t="str">
        <f>VLOOKUP(Tabela5[[#This Row],[CÓDIGO]],[1]fornnecedor!$A:$G,7,0)</f>
        <v>VERNIZ AUTOMOTIVO</v>
      </c>
    </row>
    <row r="404" spans="1:20" x14ac:dyDescent="0.3">
      <c r="A404" t="s">
        <v>5301</v>
      </c>
      <c r="B404">
        <v>20461</v>
      </c>
      <c r="C404" t="s">
        <v>323</v>
      </c>
      <c r="D404" s="38" t="str">
        <f>VLOOKUP(Tabela5[[#This Row],[CÓDIGO]],[1]fornnecedor!$A:$C,3,0)</f>
        <v>SHERWIN WILLIAMS</v>
      </c>
      <c r="E404" t="str">
        <f>VLOOKUP(Tabela5[[#This Row],[MARCA]],[1]fornnecedor!$C:$E,3,0)</f>
        <v>SHERWIN - WILLIAMS DO BRASIL IND. E COM. LTDA</v>
      </c>
      <c r="G404" t="s">
        <v>24</v>
      </c>
      <c r="H404">
        <v>54</v>
      </c>
      <c r="I404" s="3">
        <v>2345.7600000000002</v>
      </c>
      <c r="J404">
        <v>47</v>
      </c>
      <c r="K404" s="34">
        <v>2879.61</v>
      </c>
      <c r="L404" s="3">
        <v>2016.84</v>
      </c>
      <c r="M404">
        <v>862.77</v>
      </c>
      <c r="N404">
        <v>29.96</v>
      </c>
      <c r="O404">
        <v>0</v>
      </c>
      <c r="P404">
        <v>0</v>
      </c>
      <c r="Q404">
        <v>0.12</v>
      </c>
      <c r="R404">
        <v>39.64</v>
      </c>
      <c r="S404" t="s">
        <v>1105</v>
      </c>
      <c r="T404" s="38" t="str">
        <f>VLOOKUP(Tabela5[[#This Row],[CÓDIGO]],[1]fornnecedor!$A:$G,7,0)</f>
        <v>VERNIZ AUTOMOTIVO</v>
      </c>
    </row>
    <row r="405" spans="1:20" x14ac:dyDescent="0.3">
      <c r="A405" t="s">
        <v>5301</v>
      </c>
      <c r="B405">
        <v>20525</v>
      </c>
      <c r="C405" t="s">
        <v>340</v>
      </c>
      <c r="D405" s="38" t="str">
        <f>VLOOKUP(Tabela5[[#This Row],[CÓDIGO]],[1]fornnecedor!$A:$C,3,0)</f>
        <v>SHERWIN WILLIAMS</v>
      </c>
      <c r="E405" t="str">
        <f>VLOOKUP(Tabela5[[#This Row],[MARCA]],[1]fornnecedor!$C:$E,3,0)</f>
        <v>SHERWIN - WILLIAMS DO BRASIL IND. E COM. LTDA</v>
      </c>
      <c r="G405" t="s">
        <v>24</v>
      </c>
      <c r="H405">
        <v>277</v>
      </c>
      <c r="I405" s="3">
        <v>2869.72</v>
      </c>
      <c r="J405">
        <v>162</v>
      </c>
      <c r="K405" s="34">
        <v>2874.87</v>
      </c>
      <c r="L405" s="3">
        <v>1678.32</v>
      </c>
      <c r="M405" s="3">
        <v>1196.55</v>
      </c>
      <c r="N405">
        <v>41.62</v>
      </c>
      <c r="O405">
        <v>0</v>
      </c>
      <c r="P405">
        <v>0</v>
      </c>
      <c r="Q405">
        <v>0.12</v>
      </c>
      <c r="R405">
        <v>39.76</v>
      </c>
      <c r="S405" t="s">
        <v>1105</v>
      </c>
      <c r="T405" s="38" t="str">
        <f>VLOOKUP(Tabela5[[#This Row],[CÓDIGO]],[1]fornnecedor!$A:$G,7,0)</f>
        <v>MASSA DE PEQUENOS REPAROS</v>
      </c>
    </row>
    <row r="406" spans="1:20" x14ac:dyDescent="0.3">
      <c r="A406" t="s">
        <v>5301</v>
      </c>
      <c r="B406">
        <v>20382</v>
      </c>
      <c r="C406" t="s">
        <v>331</v>
      </c>
      <c r="D406" s="38" t="str">
        <f>VLOOKUP(Tabela5[[#This Row],[CÓDIGO]],[1]fornnecedor!$A:$C,3,0)</f>
        <v>SHERWIN WILLIAMS</v>
      </c>
      <c r="E406" t="str">
        <f>VLOOKUP(Tabela5[[#This Row],[MARCA]],[1]fornnecedor!$C:$E,3,0)</f>
        <v>SHERWIN - WILLIAMS DO BRASIL IND. E COM. LTDA</v>
      </c>
      <c r="G406" t="s">
        <v>24</v>
      </c>
      <c r="H406">
        <v>45</v>
      </c>
      <c r="I406" s="3">
        <v>1039.5</v>
      </c>
      <c r="J406">
        <v>46</v>
      </c>
      <c r="K406" s="34">
        <v>2159.8000000000002</v>
      </c>
      <c r="L406" s="3">
        <v>1062.5999999999999</v>
      </c>
      <c r="M406" s="3">
        <v>1097.2</v>
      </c>
      <c r="N406">
        <v>50.8</v>
      </c>
      <c r="O406">
        <v>0</v>
      </c>
      <c r="P406">
        <v>0</v>
      </c>
      <c r="Q406">
        <v>0.09</v>
      </c>
      <c r="R406">
        <v>39.840000000000003</v>
      </c>
      <c r="S406" t="s">
        <v>1105</v>
      </c>
      <c r="T406" s="38" t="str">
        <f>VLOOKUP(Tabela5[[#This Row],[CÓDIGO]],[1]fornnecedor!$A:$G,7,0)</f>
        <v>TINTAS POLIÉSTER</v>
      </c>
    </row>
    <row r="407" spans="1:20" x14ac:dyDescent="0.3">
      <c r="A407" t="s">
        <v>5301</v>
      </c>
      <c r="B407">
        <v>21758</v>
      </c>
      <c r="C407" t="s">
        <v>4174</v>
      </c>
      <c r="D407" s="38" t="str">
        <f>VLOOKUP(Tabela5[[#This Row],[CÓDIGO]],[1]fornnecedor!$A:$C,3,0)</f>
        <v>SHERWIN WILLIAMS</v>
      </c>
      <c r="E407" t="str">
        <f>VLOOKUP(Tabela5[[#This Row],[MARCA]],[1]fornnecedor!$C:$E,3,0)</f>
        <v>SHERWIN - WILLIAMS DO BRASIL IND. E COM. LTDA</v>
      </c>
      <c r="G407" t="s">
        <v>24</v>
      </c>
      <c r="H407">
        <v>97</v>
      </c>
      <c r="I407" s="3">
        <v>1240.6300000000001</v>
      </c>
      <c r="J407">
        <v>62</v>
      </c>
      <c r="K407" s="34">
        <v>1741.91</v>
      </c>
      <c r="L407">
        <v>783.06</v>
      </c>
      <c r="M407">
        <v>958.85</v>
      </c>
      <c r="N407">
        <v>55.05</v>
      </c>
      <c r="O407">
        <v>0</v>
      </c>
      <c r="P407">
        <v>0</v>
      </c>
      <c r="Q407">
        <v>7.0000000000000007E-2</v>
      </c>
      <c r="R407">
        <v>39.92</v>
      </c>
      <c r="S407" t="s">
        <v>1105</v>
      </c>
      <c r="T407" s="38" t="str">
        <f>VLOOKUP(Tabela5[[#This Row],[CÓDIGO]],[1]fornnecedor!$A:$G,7,0)</f>
        <v xml:space="preserve">SPRAYS </v>
      </c>
    </row>
    <row r="408" spans="1:20" x14ac:dyDescent="0.3">
      <c r="A408" t="s">
        <v>5301</v>
      </c>
      <c r="B408">
        <v>9771</v>
      </c>
      <c r="C408" t="s">
        <v>344</v>
      </c>
      <c r="D408" s="38" t="str">
        <f>VLOOKUP(Tabela5[[#This Row],[CÓDIGO]],[1]fornnecedor!$A:$C,3,0)</f>
        <v>SHERWIN WILLIAMS</v>
      </c>
      <c r="E408" t="str">
        <f>VLOOKUP(Tabela5[[#This Row],[MARCA]],[1]fornnecedor!$C:$E,3,0)</f>
        <v>SHERWIN - WILLIAMS DO BRASIL IND. E COM. LTDA</v>
      </c>
      <c r="G408" t="s">
        <v>24</v>
      </c>
      <c r="H408">
        <v>120</v>
      </c>
      <c r="I408" s="3">
        <v>2739.6</v>
      </c>
      <c r="J408">
        <v>44</v>
      </c>
      <c r="K408" s="34">
        <v>1712</v>
      </c>
      <c r="L408" s="3">
        <v>1004.52</v>
      </c>
      <c r="M408">
        <v>707.48</v>
      </c>
      <c r="N408">
        <v>41.32</v>
      </c>
      <c r="O408">
        <v>0</v>
      </c>
      <c r="P408">
        <v>0</v>
      </c>
      <c r="Q408">
        <v>7.0000000000000007E-2</v>
      </c>
      <c r="R408">
        <v>39.99</v>
      </c>
      <c r="S408" t="s">
        <v>1105</v>
      </c>
      <c r="T408" s="38" t="str">
        <f>VLOOKUP(Tabela5[[#This Row],[CÓDIGO]],[1]fornnecedor!$A:$G,7,0)</f>
        <v>PRIMER AUTOMOTIVO</v>
      </c>
    </row>
    <row r="409" spans="1:20" x14ac:dyDescent="0.3">
      <c r="A409" t="s">
        <v>5301</v>
      </c>
      <c r="B409">
        <v>21039</v>
      </c>
      <c r="C409" t="s">
        <v>341</v>
      </c>
      <c r="D409" s="38" t="str">
        <f>VLOOKUP(Tabela5[[#This Row],[CÓDIGO]],[1]fornnecedor!$A:$C,3,0)</f>
        <v>SHERWIN WILLIAMS</v>
      </c>
      <c r="E409" t="str">
        <f>VLOOKUP(Tabela5[[#This Row],[MARCA]],[1]fornnecedor!$C:$E,3,0)</f>
        <v>SHERWIN - WILLIAMS DO BRASIL IND. E COM. LTDA</v>
      </c>
      <c r="G409" t="s">
        <v>24</v>
      </c>
      <c r="H409">
        <v>27</v>
      </c>
      <c r="I409">
        <v>579.15</v>
      </c>
      <c r="J409">
        <v>39</v>
      </c>
      <c r="K409" s="34">
        <v>1547.28</v>
      </c>
      <c r="L409">
        <v>830.94</v>
      </c>
      <c r="M409">
        <v>716.34</v>
      </c>
      <c r="N409">
        <v>46.3</v>
      </c>
      <c r="O409">
        <v>0</v>
      </c>
      <c r="P409">
        <v>0</v>
      </c>
      <c r="Q409">
        <v>0.06</v>
      </c>
      <c r="R409">
        <v>40.049999999999997</v>
      </c>
      <c r="S409" t="s">
        <v>1105</v>
      </c>
      <c r="T409" s="38" t="str">
        <f>VLOOKUP(Tabela5[[#This Row],[CÓDIGO]],[1]fornnecedor!$A:$G,7,0)</f>
        <v>PRETO FOSCO VINÍLICO</v>
      </c>
    </row>
    <row r="410" spans="1:20" x14ac:dyDescent="0.3">
      <c r="A410" t="s">
        <v>5301</v>
      </c>
      <c r="B410">
        <v>20464</v>
      </c>
      <c r="C410" t="s">
        <v>342</v>
      </c>
      <c r="D410" s="38" t="str">
        <f>VLOOKUP(Tabela5[[#This Row],[CÓDIGO]],[1]fornnecedor!$A:$C,3,0)</f>
        <v>SHERWIN WILLIAMS</v>
      </c>
      <c r="E410" t="str">
        <f>VLOOKUP(Tabela5[[#This Row],[MARCA]],[1]fornnecedor!$C:$E,3,0)</f>
        <v>SHERWIN - WILLIAMS DO BRASIL IND. E COM. LTDA</v>
      </c>
      <c r="G410" t="s">
        <v>24</v>
      </c>
      <c r="H410">
        <v>60</v>
      </c>
      <c r="I410">
        <v>562.20000000000005</v>
      </c>
      <c r="J410">
        <v>57</v>
      </c>
      <c r="K410" s="34">
        <v>953.63</v>
      </c>
      <c r="L410">
        <v>529.77</v>
      </c>
      <c r="M410">
        <v>423.86</v>
      </c>
      <c r="N410">
        <v>44.45</v>
      </c>
      <c r="O410">
        <v>0</v>
      </c>
      <c r="P410">
        <v>0</v>
      </c>
      <c r="Q410">
        <v>0.04</v>
      </c>
      <c r="R410">
        <v>40.090000000000003</v>
      </c>
      <c r="S410" t="s">
        <v>1105</v>
      </c>
      <c r="T410" s="38" t="str">
        <f>VLOOKUP(Tabela5[[#This Row],[CÓDIGO]],[1]fornnecedor!$A:$G,7,0)</f>
        <v>PRETO FOSCO VINÍLICO</v>
      </c>
    </row>
    <row r="411" spans="1:20" x14ac:dyDescent="0.3">
      <c r="A411" t="s">
        <v>5301</v>
      </c>
      <c r="B411">
        <v>21038</v>
      </c>
      <c r="C411" t="s">
        <v>3659</v>
      </c>
      <c r="D411" s="38" t="str">
        <f>VLOOKUP(Tabela5[[#This Row],[CÓDIGO]],[1]fornnecedor!$A:$C,3,0)</f>
        <v>SHERWIN WILLIAMS</v>
      </c>
      <c r="E411" t="str">
        <f>VLOOKUP(Tabela5[[#This Row],[MARCA]],[1]fornnecedor!$C:$E,3,0)</f>
        <v>SHERWIN - WILLIAMS DO BRASIL IND. E COM. LTDA</v>
      </c>
      <c r="G411">
        <v>5</v>
      </c>
      <c r="H411">
        <v>22</v>
      </c>
      <c r="I411">
        <v>491.26</v>
      </c>
      <c r="J411">
        <v>22</v>
      </c>
      <c r="K411" s="34">
        <v>911.69</v>
      </c>
      <c r="L411">
        <v>491.26</v>
      </c>
      <c r="M411">
        <v>420.43</v>
      </c>
      <c r="N411">
        <v>46.12</v>
      </c>
      <c r="O411">
        <v>0</v>
      </c>
      <c r="P411">
        <v>0</v>
      </c>
      <c r="Q411">
        <v>0.04</v>
      </c>
      <c r="R411">
        <v>40.130000000000003</v>
      </c>
      <c r="S411" t="s">
        <v>1105</v>
      </c>
      <c r="T411" s="38" t="str">
        <f>VLOOKUP(Tabela5[[#This Row],[CÓDIGO]],[1]fornnecedor!$A:$G,7,0)</f>
        <v>PRIMER AUTOMOTIVO</v>
      </c>
    </row>
    <row r="412" spans="1:20" x14ac:dyDescent="0.3">
      <c r="A412" t="s">
        <v>5301</v>
      </c>
      <c r="B412">
        <v>21434</v>
      </c>
      <c r="C412" t="s">
        <v>4259</v>
      </c>
      <c r="D412" s="38" t="str">
        <f>VLOOKUP(Tabela5[[#This Row],[CÓDIGO]],[1]fornnecedor!$A:$C,3,0)</f>
        <v>SHERWIN WILLIAMS</v>
      </c>
      <c r="E412" t="str">
        <f>VLOOKUP(Tabela5[[#This Row],[MARCA]],[1]fornnecedor!$C:$E,3,0)</f>
        <v>SHERWIN - WILLIAMS DO BRASIL IND. E COM. LTDA</v>
      </c>
      <c r="G412" t="s">
        <v>24</v>
      </c>
      <c r="H412">
        <v>52</v>
      </c>
      <c r="I412">
        <v>696.8</v>
      </c>
      <c r="J412">
        <v>32</v>
      </c>
      <c r="K412" s="34">
        <v>911.14</v>
      </c>
      <c r="L412">
        <v>423.68</v>
      </c>
      <c r="M412">
        <v>487.46</v>
      </c>
      <c r="N412">
        <v>53.5</v>
      </c>
      <c r="O412">
        <v>0</v>
      </c>
      <c r="P412">
        <v>0</v>
      </c>
      <c r="Q412">
        <v>0.04</v>
      </c>
      <c r="R412">
        <v>40.159999999999997</v>
      </c>
      <c r="S412" t="s">
        <v>1105</v>
      </c>
      <c r="T412" s="38" t="str">
        <f>VLOOKUP(Tabela5[[#This Row],[CÓDIGO]],[1]fornnecedor!$A:$G,7,0)</f>
        <v xml:space="preserve">SPRAYS </v>
      </c>
    </row>
    <row r="413" spans="1:20" x14ac:dyDescent="0.3">
      <c r="A413" t="s">
        <v>5301</v>
      </c>
      <c r="B413">
        <v>21757</v>
      </c>
      <c r="C413" t="s">
        <v>356</v>
      </c>
      <c r="D413" s="38" t="str">
        <f>VLOOKUP(Tabela5[[#This Row],[CÓDIGO]],[1]fornnecedor!$A:$C,3,0)</f>
        <v>SHERWIN WILLIAMS</v>
      </c>
      <c r="E413" t="str">
        <f>VLOOKUP(Tabela5[[#This Row],[MARCA]],[1]fornnecedor!$C:$E,3,0)</f>
        <v>SHERWIN - WILLIAMS DO BRASIL IND. E COM. LTDA</v>
      </c>
      <c r="G413" t="s">
        <v>24</v>
      </c>
      <c r="H413">
        <v>55</v>
      </c>
      <c r="I413">
        <v>670.45</v>
      </c>
      <c r="J413">
        <v>36</v>
      </c>
      <c r="K413" s="34">
        <v>866.3</v>
      </c>
      <c r="L413">
        <v>434.64</v>
      </c>
      <c r="M413">
        <v>431.66</v>
      </c>
      <c r="N413">
        <v>49.83</v>
      </c>
      <c r="O413">
        <v>0</v>
      </c>
      <c r="P413">
        <v>0</v>
      </c>
      <c r="Q413">
        <v>0.04</v>
      </c>
      <c r="R413">
        <v>40.200000000000003</v>
      </c>
      <c r="S413" t="s">
        <v>1105</v>
      </c>
      <c r="T413" s="38" t="str">
        <f>VLOOKUP(Tabela5[[#This Row],[CÓDIGO]],[1]fornnecedor!$A:$G,7,0)</f>
        <v xml:space="preserve">SPRAYS </v>
      </c>
    </row>
    <row r="414" spans="1:20" x14ac:dyDescent="0.3">
      <c r="A414" t="s">
        <v>5301</v>
      </c>
      <c r="B414">
        <v>85587</v>
      </c>
      <c r="C414" t="s">
        <v>333</v>
      </c>
      <c r="D414" s="38" t="str">
        <f>VLOOKUP(Tabela5[[#This Row],[CÓDIGO]],[1]fornnecedor!$A:$C,3,0)</f>
        <v>SHERWIN WILLIAMS</v>
      </c>
      <c r="E414" t="str">
        <f>VLOOKUP(Tabela5[[#This Row],[MARCA]],[1]fornnecedor!$C:$E,3,0)</f>
        <v>SHERWIN - WILLIAMS DO BRASIL IND. E COM. LTDA</v>
      </c>
      <c r="G414" t="s">
        <v>24</v>
      </c>
      <c r="H414">
        <v>26</v>
      </c>
      <c r="I414">
        <v>901.68</v>
      </c>
      <c r="J414">
        <v>13</v>
      </c>
      <c r="K414" s="34">
        <v>744.01</v>
      </c>
      <c r="L414">
        <v>447.69</v>
      </c>
      <c r="M414">
        <v>296.32</v>
      </c>
      <c r="N414">
        <v>39.83</v>
      </c>
      <c r="O414">
        <v>0</v>
      </c>
      <c r="P414">
        <v>0</v>
      </c>
      <c r="Q414">
        <v>0.03</v>
      </c>
      <c r="R414">
        <v>40.229999999999997</v>
      </c>
      <c r="S414" t="s">
        <v>1105</v>
      </c>
      <c r="T414" s="38" t="str">
        <f>VLOOKUP(Tabela5[[#This Row],[CÓDIGO]],[1]fornnecedor!$A:$G,7,0)</f>
        <v>TINTAS POLIÉSTER</v>
      </c>
    </row>
    <row r="415" spans="1:20" x14ac:dyDescent="0.3">
      <c r="A415" t="s">
        <v>5301</v>
      </c>
      <c r="B415">
        <v>21968</v>
      </c>
      <c r="C415" t="s">
        <v>357</v>
      </c>
      <c r="D415" s="38" t="str">
        <f>VLOOKUP(Tabela5[[#This Row],[CÓDIGO]],[1]fornnecedor!$A:$C,3,0)</f>
        <v>SHERWIN WILLIAMS</v>
      </c>
      <c r="E415" t="str">
        <f>VLOOKUP(Tabela5[[#This Row],[MARCA]],[1]fornnecedor!$C:$E,3,0)</f>
        <v>SHERWIN - WILLIAMS DO BRASIL IND. E COM. LTDA</v>
      </c>
      <c r="G415" t="s">
        <v>24</v>
      </c>
      <c r="H415">
        <v>54</v>
      </c>
      <c r="I415">
        <v>667.44</v>
      </c>
      <c r="J415">
        <v>29</v>
      </c>
      <c r="K415" s="34">
        <v>740.01</v>
      </c>
      <c r="L415">
        <v>356.64</v>
      </c>
      <c r="M415">
        <v>383.37</v>
      </c>
      <c r="N415">
        <v>51.81</v>
      </c>
      <c r="O415">
        <v>0</v>
      </c>
      <c r="P415">
        <v>0</v>
      </c>
      <c r="Q415">
        <v>0.03</v>
      </c>
      <c r="R415">
        <v>40.26</v>
      </c>
      <c r="S415" t="s">
        <v>1105</v>
      </c>
      <c r="T415" s="38" t="str">
        <f>VLOOKUP(Tabela5[[#This Row],[CÓDIGO]],[1]fornnecedor!$A:$G,7,0)</f>
        <v xml:space="preserve">SPRAYS </v>
      </c>
    </row>
    <row r="416" spans="1:20" x14ac:dyDescent="0.3">
      <c r="A416" t="s">
        <v>5301</v>
      </c>
      <c r="B416">
        <v>21756</v>
      </c>
      <c r="C416" t="s">
        <v>355</v>
      </c>
      <c r="D416" s="38" t="str">
        <f>VLOOKUP(Tabela5[[#This Row],[CÓDIGO]],[1]fornnecedor!$A:$C,3,0)</f>
        <v>SHERWIN WILLIAMS</v>
      </c>
      <c r="E416" t="str">
        <f>VLOOKUP(Tabela5[[#This Row],[MARCA]],[1]fornnecedor!$C:$E,3,0)</f>
        <v>SHERWIN - WILLIAMS DO BRASIL IND. E COM. LTDA</v>
      </c>
      <c r="G416" t="s">
        <v>24</v>
      </c>
      <c r="H416">
        <v>27</v>
      </c>
      <c r="I416">
        <v>488.16</v>
      </c>
      <c r="J416">
        <v>19</v>
      </c>
      <c r="K416" s="34">
        <v>703.28</v>
      </c>
      <c r="L416">
        <v>341.54</v>
      </c>
      <c r="M416">
        <v>361.74</v>
      </c>
      <c r="N416">
        <v>51.44</v>
      </c>
      <c r="O416">
        <v>0</v>
      </c>
      <c r="P416">
        <v>0</v>
      </c>
      <c r="Q416">
        <v>0.03</v>
      </c>
      <c r="R416">
        <v>40.29</v>
      </c>
      <c r="S416" t="s">
        <v>1105</v>
      </c>
      <c r="T416" s="38" t="str">
        <f>VLOOKUP(Tabela5[[#This Row],[CÓDIGO]],[1]fornnecedor!$A:$G,7,0)</f>
        <v xml:space="preserve">SPRAYS </v>
      </c>
    </row>
    <row r="417" spans="1:20" x14ac:dyDescent="0.3">
      <c r="A417" t="s">
        <v>5301</v>
      </c>
      <c r="B417">
        <v>20318</v>
      </c>
      <c r="C417" t="s">
        <v>3210</v>
      </c>
      <c r="D417" s="38" t="str">
        <f>VLOOKUP(Tabela5[[#This Row],[CÓDIGO]],[1]fornnecedor!$A:$C,3,0)</f>
        <v>SHERWIN WILLIAMS</v>
      </c>
      <c r="E417" t="str">
        <f>VLOOKUP(Tabela5[[#This Row],[MARCA]],[1]fornnecedor!$C:$E,3,0)</f>
        <v>SHERWIN - WILLIAMS DO BRASIL IND. E COM. LTDA</v>
      </c>
      <c r="G417" t="s">
        <v>24</v>
      </c>
      <c r="H417">
        <v>16</v>
      </c>
      <c r="I417">
        <v>387.2</v>
      </c>
      <c r="J417">
        <v>21</v>
      </c>
      <c r="K417" s="34">
        <v>701.4</v>
      </c>
      <c r="L417">
        <v>500.01</v>
      </c>
      <c r="M417">
        <v>201.39</v>
      </c>
      <c r="N417">
        <v>28.71</v>
      </c>
      <c r="O417">
        <v>0</v>
      </c>
      <c r="P417">
        <v>0</v>
      </c>
      <c r="Q417">
        <v>0.03</v>
      </c>
      <c r="R417">
        <v>40.32</v>
      </c>
      <c r="S417" t="s">
        <v>1105</v>
      </c>
      <c r="T417" s="38" t="str">
        <f>VLOOKUP(Tabela5[[#This Row],[CÓDIGO]],[1]fornnecedor!$A:$G,7,0)</f>
        <v>TINTAS POLIÉSTER</v>
      </c>
    </row>
    <row r="418" spans="1:20" x14ac:dyDescent="0.3">
      <c r="A418" t="s">
        <v>5301</v>
      </c>
      <c r="B418">
        <v>20052</v>
      </c>
      <c r="C418" t="s">
        <v>345</v>
      </c>
      <c r="D418" s="38" t="str">
        <f>VLOOKUP(Tabela5[[#This Row],[CÓDIGO]],[1]fornnecedor!$A:$C,3,0)</f>
        <v>SHERWIN WILLIAMS</v>
      </c>
      <c r="E418" t="str">
        <f>VLOOKUP(Tabela5[[#This Row],[MARCA]],[1]fornnecedor!$C:$E,3,0)</f>
        <v>SHERWIN - WILLIAMS DO BRASIL IND. E COM. LTDA</v>
      </c>
      <c r="G418" t="s">
        <v>24</v>
      </c>
      <c r="H418">
        <v>18</v>
      </c>
      <c r="I418">
        <v>752.76</v>
      </c>
      <c r="J418">
        <v>9</v>
      </c>
      <c r="K418" s="34">
        <v>686.07</v>
      </c>
      <c r="L418">
        <v>379.86</v>
      </c>
      <c r="M418">
        <v>306.20999999999998</v>
      </c>
      <c r="N418">
        <v>44.63</v>
      </c>
      <c r="O418">
        <v>0</v>
      </c>
      <c r="P418">
        <v>0</v>
      </c>
      <c r="Q418">
        <v>0.03</v>
      </c>
      <c r="R418">
        <v>40.340000000000003</v>
      </c>
      <c r="S418" t="s">
        <v>1105</v>
      </c>
      <c r="T418" s="38" t="str">
        <f>VLOOKUP(Tabela5[[#This Row],[CÓDIGO]],[1]fornnecedor!$A:$G,7,0)</f>
        <v>CATALISADORES INDIVIDUAS</v>
      </c>
    </row>
    <row r="419" spans="1:20" x14ac:dyDescent="0.3">
      <c r="A419" t="s">
        <v>5301</v>
      </c>
      <c r="B419">
        <v>21753</v>
      </c>
      <c r="C419" t="s">
        <v>360</v>
      </c>
      <c r="D419" s="38" t="str">
        <f>VLOOKUP(Tabela5[[#This Row],[CÓDIGO]],[1]fornnecedor!$A:$C,3,0)</f>
        <v>SHERWIN WILLIAMS</v>
      </c>
      <c r="E419" t="str">
        <f>VLOOKUP(Tabela5[[#This Row],[MARCA]],[1]fornnecedor!$C:$E,3,0)</f>
        <v>SHERWIN - WILLIAMS DO BRASIL IND. E COM. LTDA</v>
      </c>
      <c r="G419" t="s">
        <v>24</v>
      </c>
      <c r="H419">
        <v>48</v>
      </c>
      <c r="I419">
        <v>602.4</v>
      </c>
      <c r="J419">
        <v>27</v>
      </c>
      <c r="K419" s="34">
        <v>677.7</v>
      </c>
      <c r="L419">
        <v>338.69</v>
      </c>
      <c r="M419">
        <v>339.01</v>
      </c>
      <c r="N419">
        <v>50.02</v>
      </c>
      <c r="O419">
        <v>0</v>
      </c>
      <c r="P419">
        <v>0</v>
      </c>
      <c r="Q419">
        <v>0.03</v>
      </c>
      <c r="R419">
        <v>40.369999999999997</v>
      </c>
      <c r="S419" t="s">
        <v>1105</v>
      </c>
      <c r="T419" s="38" t="str">
        <f>VLOOKUP(Tabela5[[#This Row],[CÓDIGO]],[1]fornnecedor!$A:$G,7,0)</f>
        <v xml:space="preserve">SPRAYS </v>
      </c>
    </row>
    <row r="420" spans="1:20" x14ac:dyDescent="0.3">
      <c r="A420" t="s">
        <v>5301</v>
      </c>
      <c r="B420">
        <v>21037</v>
      </c>
      <c r="C420" t="s">
        <v>5424</v>
      </c>
      <c r="D420" s="38" t="str">
        <f>VLOOKUP(Tabela5[[#This Row],[CÓDIGO]],[1]fornnecedor!$A:$C,3,0)</f>
        <v>SHERWIN WILLIAMS</v>
      </c>
      <c r="E420" t="str">
        <f>VLOOKUP(Tabela5[[#This Row],[MARCA]],[1]fornnecedor!$C:$E,3,0)</f>
        <v>SHERWIN - WILLIAMS DO BRASIL IND. E COM. LTDA</v>
      </c>
      <c r="G420" t="s">
        <v>24</v>
      </c>
      <c r="H420">
        <v>68</v>
      </c>
      <c r="I420">
        <v>878.56</v>
      </c>
      <c r="J420">
        <v>32</v>
      </c>
      <c r="K420" s="34">
        <v>651.49</v>
      </c>
      <c r="L420">
        <v>413.44</v>
      </c>
      <c r="M420">
        <v>238.05</v>
      </c>
      <c r="N420">
        <v>36.54</v>
      </c>
      <c r="O420">
        <v>0</v>
      </c>
      <c r="P420">
        <v>0</v>
      </c>
      <c r="Q420">
        <v>0.03</v>
      </c>
      <c r="R420">
        <v>40.4</v>
      </c>
      <c r="S420" t="s">
        <v>1105</v>
      </c>
      <c r="T420" s="38" t="str">
        <f>VLOOKUP(Tabela5[[#This Row],[CÓDIGO]],[1]fornnecedor!$A:$G,7,0)</f>
        <v>CATALISADORES INDIVIDUAS</v>
      </c>
    </row>
    <row r="421" spans="1:20" x14ac:dyDescent="0.3">
      <c r="A421" t="s">
        <v>5301</v>
      </c>
      <c r="B421">
        <v>20474</v>
      </c>
      <c r="C421" t="s">
        <v>3536</v>
      </c>
      <c r="D421" s="38" t="str">
        <f>VLOOKUP(Tabela5[[#This Row],[CÓDIGO]],[1]fornnecedor!$A:$C,3,0)</f>
        <v>SHERWIN WILLIAMS</v>
      </c>
      <c r="E421" t="str">
        <f>VLOOKUP(Tabela5[[#This Row],[MARCA]],[1]fornnecedor!$C:$E,3,0)</f>
        <v>SHERWIN - WILLIAMS DO BRASIL IND. E COM. LTDA</v>
      </c>
      <c r="G421" t="s">
        <v>24</v>
      </c>
      <c r="H421">
        <v>38</v>
      </c>
      <c r="I421">
        <v>476.9</v>
      </c>
      <c r="J421">
        <v>23</v>
      </c>
      <c r="K421" s="34">
        <v>624.86</v>
      </c>
      <c r="L421">
        <v>284.97000000000003</v>
      </c>
      <c r="M421">
        <v>339.89</v>
      </c>
      <c r="N421">
        <v>54.39</v>
      </c>
      <c r="O421">
        <v>0</v>
      </c>
      <c r="P421">
        <v>0</v>
      </c>
      <c r="Q421">
        <v>0.03</v>
      </c>
      <c r="R421">
        <v>40.42</v>
      </c>
      <c r="S421" t="s">
        <v>1105</v>
      </c>
      <c r="T421" s="38" t="str">
        <f>VLOOKUP(Tabela5[[#This Row],[CÓDIGO]],[1]fornnecedor!$A:$G,7,0)</f>
        <v xml:space="preserve">SPRAYS </v>
      </c>
    </row>
    <row r="422" spans="1:20" x14ac:dyDescent="0.3">
      <c r="A422" t="s">
        <v>5301</v>
      </c>
      <c r="B422">
        <v>23647</v>
      </c>
      <c r="C422" t="s">
        <v>3761</v>
      </c>
      <c r="D422" s="38" t="str">
        <f>VLOOKUP(Tabela5[[#This Row],[CÓDIGO]],[1]fornnecedor!$A:$C,3,0)</f>
        <v>SHERWIN WILLIAMS</v>
      </c>
      <c r="E422" t="str">
        <f>VLOOKUP(Tabela5[[#This Row],[MARCA]],[1]fornnecedor!$C:$E,3,0)</f>
        <v>SHERWIN - WILLIAMS DO BRASIL IND. E COM. LTDA</v>
      </c>
      <c r="G422" t="s">
        <v>24</v>
      </c>
      <c r="H422">
        <v>14</v>
      </c>
      <c r="I422">
        <v>363.16</v>
      </c>
      <c r="J422">
        <v>13</v>
      </c>
      <c r="K422" s="34">
        <v>513.64</v>
      </c>
      <c r="L422">
        <v>332.67</v>
      </c>
      <c r="M422">
        <v>180.97</v>
      </c>
      <c r="N422">
        <v>35.229999999999997</v>
      </c>
      <c r="O422">
        <v>0</v>
      </c>
      <c r="P422">
        <v>0</v>
      </c>
      <c r="Q422">
        <v>0.02</v>
      </c>
      <c r="R422">
        <v>40.450000000000003</v>
      </c>
      <c r="S422" t="s">
        <v>1105</v>
      </c>
      <c r="T422" s="38" t="str">
        <f>VLOOKUP(Tabela5[[#This Row],[CÓDIGO]],[1]fornnecedor!$A:$G,7,0)</f>
        <v>MASSA POLIÉSTER</v>
      </c>
    </row>
    <row r="423" spans="1:20" x14ac:dyDescent="0.3">
      <c r="A423" t="s">
        <v>5301</v>
      </c>
      <c r="B423">
        <v>21820</v>
      </c>
      <c r="C423" t="s">
        <v>330</v>
      </c>
      <c r="D423" s="38" t="str">
        <f>VLOOKUP(Tabela5[[#This Row],[CÓDIGO]],[1]fornnecedor!$A:$C,3,0)</f>
        <v>SHERWIN WILLIAMS</v>
      </c>
      <c r="E423" t="str">
        <f>VLOOKUP(Tabela5[[#This Row],[MARCA]],[1]fornnecedor!$C:$E,3,0)</f>
        <v>SHERWIN - WILLIAMS DO BRASIL IND. E COM. LTDA</v>
      </c>
      <c r="G423" t="s">
        <v>24</v>
      </c>
      <c r="H423">
        <v>18</v>
      </c>
      <c r="I423">
        <v>495.54</v>
      </c>
      <c r="J423">
        <v>13</v>
      </c>
      <c r="K423" s="34">
        <v>501.53</v>
      </c>
      <c r="L423">
        <v>357.68</v>
      </c>
      <c r="M423">
        <v>143.85</v>
      </c>
      <c r="N423">
        <v>28.68</v>
      </c>
      <c r="O423">
        <v>0</v>
      </c>
      <c r="P423">
        <v>0</v>
      </c>
      <c r="Q423">
        <v>0.02</v>
      </c>
      <c r="R423">
        <v>40.47</v>
      </c>
      <c r="S423" t="s">
        <v>1105</v>
      </c>
      <c r="T423" s="38" t="str">
        <f>VLOOKUP(Tabela5[[#This Row],[CÓDIGO]],[1]fornnecedor!$A:$G,7,0)</f>
        <v>TINTAS POLIÉSTER</v>
      </c>
    </row>
    <row r="424" spans="1:20" x14ac:dyDescent="0.3">
      <c r="A424" t="s">
        <v>5301</v>
      </c>
      <c r="B424">
        <v>20375</v>
      </c>
      <c r="C424" t="s">
        <v>329</v>
      </c>
      <c r="D424" s="38" t="str">
        <f>VLOOKUP(Tabela5[[#This Row],[CÓDIGO]],[1]fornnecedor!$A:$C,3,0)</f>
        <v>SHERWIN WILLIAMS</v>
      </c>
      <c r="E424" t="str">
        <f>VLOOKUP(Tabela5[[#This Row],[MARCA]],[1]fornnecedor!$C:$E,3,0)</f>
        <v>SHERWIN - WILLIAMS DO BRASIL IND. E COM. LTDA</v>
      </c>
      <c r="G424" t="s">
        <v>24</v>
      </c>
      <c r="H424">
        <v>24</v>
      </c>
      <c r="I424">
        <v>610.79999999999995</v>
      </c>
      <c r="J424">
        <v>14</v>
      </c>
      <c r="K424" s="34">
        <v>498.06</v>
      </c>
      <c r="L424">
        <v>355.25</v>
      </c>
      <c r="M424">
        <v>142.81</v>
      </c>
      <c r="N424">
        <v>28.67</v>
      </c>
      <c r="O424">
        <v>0</v>
      </c>
      <c r="P424">
        <v>0</v>
      </c>
      <c r="Q424">
        <v>0.02</v>
      </c>
      <c r="R424">
        <v>40.49</v>
      </c>
      <c r="S424" t="s">
        <v>1105</v>
      </c>
      <c r="T424" s="38" t="str">
        <f>VLOOKUP(Tabela5[[#This Row],[CÓDIGO]],[1]fornnecedor!$A:$G,7,0)</f>
        <v>TINTAS POLIÉSTER</v>
      </c>
    </row>
    <row r="425" spans="1:20" x14ac:dyDescent="0.3">
      <c r="A425" t="s">
        <v>5301</v>
      </c>
      <c r="B425">
        <v>85591</v>
      </c>
      <c r="C425" t="s">
        <v>4104</v>
      </c>
      <c r="D425" s="38" t="str">
        <f>VLOOKUP(Tabela5[[#This Row],[CÓDIGO]],[1]fornnecedor!$A:$C,3,0)</f>
        <v>SHERWIN WILLIAMS</v>
      </c>
      <c r="E425" t="str">
        <f>VLOOKUP(Tabela5[[#This Row],[MARCA]],[1]fornnecedor!$C:$E,3,0)</f>
        <v>SHERWIN - WILLIAMS DO BRASIL IND. E COM. LTDA</v>
      </c>
      <c r="G425" t="s">
        <v>24</v>
      </c>
      <c r="H425">
        <v>26</v>
      </c>
      <c r="I425">
        <v>651.04</v>
      </c>
      <c r="J425">
        <v>10</v>
      </c>
      <c r="K425" s="34">
        <v>488.46</v>
      </c>
      <c r="L425">
        <v>247.3</v>
      </c>
      <c r="M425">
        <v>241.16</v>
      </c>
      <c r="N425">
        <v>49.37</v>
      </c>
      <c r="O425">
        <v>0</v>
      </c>
      <c r="P425">
        <v>0</v>
      </c>
      <c r="Q425">
        <v>0.02</v>
      </c>
      <c r="R425">
        <v>40.51</v>
      </c>
      <c r="S425" t="s">
        <v>1105</v>
      </c>
      <c r="T425" s="38" t="str">
        <f>VLOOKUP(Tabela5[[#This Row],[CÓDIGO]],[1]fornnecedor!$A:$G,7,0)</f>
        <v xml:space="preserve">SPRAYS </v>
      </c>
    </row>
    <row r="426" spans="1:20" x14ac:dyDescent="0.3">
      <c r="A426" t="s">
        <v>5301</v>
      </c>
      <c r="B426">
        <v>20145</v>
      </c>
      <c r="C426" t="s">
        <v>347</v>
      </c>
      <c r="D426" s="38" t="str">
        <f>VLOOKUP(Tabela5[[#This Row],[CÓDIGO]],[1]fornnecedor!$A:$C,3,0)</f>
        <v>SHERWIN WILLIAMS</v>
      </c>
      <c r="E426" t="str">
        <f>VLOOKUP(Tabela5[[#This Row],[MARCA]],[1]fornnecedor!$C:$E,3,0)</f>
        <v>SHERWIN - WILLIAMS DO BRASIL IND. E COM. LTDA</v>
      </c>
      <c r="G426" t="s">
        <v>24</v>
      </c>
      <c r="H426">
        <v>118</v>
      </c>
      <c r="I426">
        <v>908.6</v>
      </c>
      <c r="J426">
        <v>44</v>
      </c>
      <c r="K426" s="34">
        <v>470</v>
      </c>
      <c r="L426">
        <v>338.8</v>
      </c>
      <c r="M426">
        <v>131.19999999999999</v>
      </c>
      <c r="N426">
        <v>27.91</v>
      </c>
      <c r="O426">
        <v>0</v>
      </c>
      <c r="P426">
        <v>0</v>
      </c>
      <c r="Q426">
        <v>0.02</v>
      </c>
      <c r="R426">
        <v>40.53</v>
      </c>
      <c r="S426" t="s">
        <v>1105</v>
      </c>
      <c r="T426" s="38" t="str">
        <f>VLOOKUP(Tabela5[[#This Row],[CÓDIGO]],[1]fornnecedor!$A:$G,7,0)</f>
        <v>PRIMER AUTOMOTIVO</v>
      </c>
    </row>
    <row r="427" spans="1:20" x14ac:dyDescent="0.3">
      <c r="A427" t="s">
        <v>5301</v>
      </c>
      <c r="B427">
        <v>20339</v>
      </c>
      <c r="C427" t="s">
        <v>3865</v>
      </c>
      <c r="D427" s="38" t="str">
        <f>VLOOKUP(Tabela5[[#This Row],[CÓDIGO]],[1]fornnecedor!$A:$C,3,0)</f>
        <v>SHERWIN WILLIAMS</v>
      </c>
      <c r="E427" t="str">
        <f>VLOOKUP(Tabela5[[#This Row],[MARCA]],[1]fornnecedor!$C:$E,3,0)</f>
        <v>SHERWIN - WILLIAMS DO BRASIL IND. E COM. LTDA</v>
      </c>
      <c r="G427" t="s">
        <v>24</v>
      </c>
      <c r="H427">
        <v>9</v>
      </c>
      <c r="I427">
        <v>231.12</v>
      </c>
      <c r="J427">
        <v>10</v>
      </c>
      <c r="K427" s="34">
        <v>431.64</v>
      </c>
      <c r="L427">
        <v>256.8</v>
      </c>
      <c r="M427">
        <v>174.84</v>
      </c>
      <c r="N427">
        <v>40.51</v>
      </c>
      <c r="O427">
        <v>0</v>
      </c>
      <c r="P427">
        <v>0</v>
      </c>
      <c r="Q427">
        <v>0.02</v>
      </c>
      <c r="R427">
        <v>40.54</v>
      </c>
      <c r="S427" t="s">
        <v>1105</v>
      </c>
      <c r="T427" s="38" t="str">
        <f>VLOOKUP(Tabela5[[#This Row],[CÓDIGO]],[1]fornnecedor!$A:$G,7,0)</f>
        <v>GRUPO CONVERSAO</v>
      </c>
    </row>
    <row r="428" spans="1:20" x14ac:dyDescent="0.3">
      <c r="A428" t="s">
        <v>5301</v>
      </c>
      <c r="B428">
        <v>20746</v>
      </c>
      <c r="C428" t="s">
        <v>4737</v>
      </c>
      <c r="D428" s="38" t="str">
        <f>VLOOKUP(Tabela5[[#This Row],[CÓDIGO]],[1]fornnecedor!$A:$C,3,0)</f>
        <v>SHERWIN WILLIAMS</v>
      </c>
      <c r="E428" t="str">
        <f>VLOOKUP(Tabela5[[#This Row],[MARCA]],[1]fornnecedor!$C:$E,3,0)</f>
        <v>SHERWIN - WILLIAMS DO BRASIL IND. E COM. LTDA</v>
      </c>
      <c r="G428" t="s">
        <v>24</v>
      </c>
      <c r="H428">
        <v>3</v>
      </c>
      <c r="I428">
        <v>921.27</v>
      </c>
      <c r="J428">
        <v>1</v>
      </c>
      <c r="K428" s="34">
        <v>409</v>
      </c>
      <c r="L428">
        <v>307.08999999999997</v>
      </c>
      <c r="M428">
        <v>101.91</v>
      </c>
      <c r="N428">
        <v>24.92</v>
      </c>
      <c r="O428">
        <v>0</v>
      </c>
      <c r="P428">
        <v>0</v>
      </c>
      <c r="Q428">
        <v>0.02</v>
      </c>
      <c r="R428">
        <v>40.56</v>
      </c>
      <c r="S428" t="s">
        <v>1105</v>
      </c>
      <c r="T428" s="38" t="str">
        <f>VLOOKUP(Tabela5[[#This Row],[CÓDIGO]],[1]fornnecedor!$A:$G,7,0)</f>
        <v>DILUENTE</v>
      </c>
    </row>
    <row r="429" spans="1:20" x14ac:dyDescent="0.3">
      <c r="A429" t="s">
        <v>5301</v>
      </c>
      <c r="B429">
        <v>21274</v>
      </c>
      <c r="C429" t="s">
        <v>363</v>
      </c>
      <c r="D429" s="38" t="str">
        <f>VLOOKUP(Tabela5[[#This Row],[CÓDIGO]],[1]fornnecedor!$A:$C,3,0)</f>
        <v>SHERWIN WILLIAMS</v>
      </c>
      <c r="E429" t="str">
        <f>VLOOKUP(Tabela5[[#This Row],[MARCA]],[1]fornnecedor!$C:$E,3,0)</f>
        <v>SHERWIN - WILLIAMS DO BRASIL IND. E COM. LTDA</v>
      </c>
      <c r="G429" t="s">
        <v>24</v>
      </c>
      <c r="H429">
        <v>937</v>
      </c>
      <c r="I429">
        <v>515.35</v>
      </c>
      <c r="J429">
        <v>490</v>
      </c>
      <c r="K429" s="34">
        <v>397.36</v>
      </c>
      <c r="L429">
        <v>269.5</v>
      </c>
      <c r="M429">
        <v>127.86</v>
      </c>
      <c r="N429">
        <v>32.18</v>
      </c>
      <c r="O429">
        <v>0</v>
      </c>
      <c r="P429">
        <v>0</v>
      </c>
      <c r="Q429">
        <v>0.02</v>
      </c>
      <c r="R429">
        <v>40.58</v>
      </c>
      <c r="S429" t="s">
        <v>1105</v>
      </c>
      <c r="T429" s="38" t="str">
        <f>VLOOKUP(Tabela5[[#This Row],[CÓDIGO]],[1]fornnecedor!$A:$G,7,0)</f>
        <v>COADORES</v>
      </c>
    </row>
    <row r="430" spans="1:20" x14ac:dyDescent="0.3">
      <c r="A430" t="s">
        <v>5301</v>
      </c>
      <c r="B430">
        <v>21033</v>
      </c>
      <c r="C430" t="s">
        <v>325</v>
      </c>
      <c r="D430" s="38" t="str">
        <f>VLOOKUP(Tabela5[[#This Row],[CÓDIGO]],[1]fornnecedor!$A:$C,3,0)</f>
        <v>SHERWIN WILLIAMS</v>
      </c>
      <c r="E430" t="str">
        <f>VLOOKUP(Tabela5[[#This Row],[MARCA]],[1]fornnecedor!$C:$E,3,0)</f>
        <v>SHERWIN - WILLIAMS DO BRASIL IND. E COM. LTDA</v>
      </c>
      <c r="G430" t="s">
        <v>24</v>
      </c>
      <c r="H430">
        <v>16</v>
      </c>
      <c r="I430">
        <v>322.88</v>
      </c>
      <c r="J430">
        <v>13</v>
      </c>
      <c r="K430" s="34">
        <v>378.24</v>
      </c>
      <c r="L430">
        <v>274.04000000000002</v>
      </c>
      <c r="M430">
        <v>104.2</v>
      </c>
      <c r="N430">
        <v>27.55</v>
      </c>
      <c r="O430">
        <v>0</v>
      </c>
      <c r="P430">
        <v>0</v>
      </c>
      <c r="Q430">
        <v>0.02</v>
      </c>
      <c r="R430">
        <v>40.590000000000003</v>
      </c>
      <c r="S430" t="s">
        <v>1105</v>
      </c>
      <c r="T430" s="38" t="str">
        <f>VLOOKUP(Tabela5[[#This Row],[CÓDIGO]],[1]fornnecedor!$A:$G,7,0)</f>
        <v>TINTAS PU</v>
      </c>
    </row>
    <row r="431" spans="1:20" x14ac:dyDescent="0.3">
      <c r="A431" t="s">
        <v>5301</v>
      </c>
      <c r="B431">
        <v>23354</v>
      </c>
      <c r="C431" t="s">
        <v>326</v>
      </c>
      <c r="D431" s="38" t="str">
        <f>VLOOKUP(Tabela5[[#This Row],[CÓDIGO]],[1]fornnecedor!$A:$C,3,0)</f>
        <v>SHERWIN WILLIAMS</v>
      </c>
      <c r="E431" t="str">
        <f>VLOOKUP(Tabela5[[#This Row],[MARCA]],[1]fornnecedor!$C:$E,3,0)</f>
        <v>SHERWIN - WILLIAMS DO BRASIL IND. E COM. LTDA</v>
      </c>
      <c r="G431" t="s">
        <v>24</v>
      </c>
      <c r="H431">
        <v>18</v>
      </c>
      <c r="I431">
        <v>667.26</v>
      </c>
      <c r="J431">
        <v>6</v>
      </c>
      <c r="K431" s="34">
        <v>365.68</v>
      </c>
      <c r="L431">
        <v>222.42</v>
      </c>
      <c r="M431">
        <v>143.26</v>
      </c>
      <c r="N431">
        <v>39.18</v>
      </c>
      <c r="O431">
        <v>0</v>
      </c>
      <c r="P431">
        <v>0</v>
      </c>
      <c r="Q431">
        <v>0.01</v>
      </c>
      <c r="R431">
        <v>40.61</v>
      </c>
      <c r="S431" t="s">
        <v>1105</v>
      </c>
      <c r="T431" s="38" t="str">
        <f>VLOOKUP(Tabela5[[#This Row],[CÓDIGO]],[1]fornnecedor!$A:$G,7,0)</f>
        <v>TINTAS PU</v>
      </c>
    </row>
    <row r="432" spans="1:20" x14ac:dyDescent="0.3">
      <c r="A432" t="s">
        <v>5301</v>
      </c>
      <c r="B432">
        <v>87083</v>
      </c>
      <c r="C432" t="s">
        <v>3780</v>
      </c>
      <c r="D432" s="38" t="str">
        <f>VLOOKUP(Tabela5[[#This Row],[CÓDIGO]],[1]fornnecedor!$A:$C,3,0)</f>
        <v>SHERWIN WILLIAMS</v>
      </c>
      <c r="E432" t="str">
        <f>VLOOKUP(Tabela5[[#This Row],[MARCA]],[1]fornnecedor!$C:$E,3,0)</f>
        <v>SHERWIN - WILLIAMS DO BRASIL IND. E COM. LTDA</v>
      </c>
      <c r="G432" t="s">
        <v>24</v>
      </c>
      <c r="H432">
        <v>28</v>
      </c>
      <c r="I432">
        <v>399</v>
      </c>
      <c r="J432">
        <v>12</v>
      </c>
      <c r="K432" s="34">
        <v>364.44</v>
      </c>
      <c r="L432">
        <v>168.96</v>
      </c>
      <c r="M432">
        <v>195.48</v>
      </c>
      <c r="N432">
        <v>53.64</v>
      </c>
      <c r="O432">
        <v>0</v>
      </c>
      <c r="P432">
        <v>0</v>
      </c>
      <c r="Q432">
        <v>0.01</v>
      </c>
      <c r="R432">
        <v>40.619999999999997</v>
      </c>
      <c r="S432" t="s">
        <v>1105</v>
      </c>
      <c r="T432" s="38" t="str">
        <f>VLOOKUP(Tabela5[[#This Row],[CÓDIGO]],[1]fornnecedor!$A:$G,7,0)</f>
        <v xml:space="preserve">SPRAYS </v>
      </c>
    </row>
    <row r="433" spans="1:20" x14ac:dyDescent="0.3">
      <c r="A433" t="s">
        <v>5301</v>
      </c>
      <c r="B433">
        <v>23432</v>
      </c>
      <c r="C433" t="s">
        <v>4352</v>
      </c>
      <c r="D433" s="38" t="str">
        <f>VLOOKUP(Tabela5[[#This Row],[CÓDIGO]],[1]fornnecedor!$A:$C,3,0)</f>
        <v>SHERWIN WILLIAMS</v>
      </c>
      <c r="E433" t="str">
        <f>VLOOKUP(Tabela5[[#This Row],[MARCA]],[1]fornnecedor!$C:$E,3,0)</f>
        <v>SHERWIN - WILLIAMS DO BRASIL IND. E COM. LTDA</v>
      </c>
      <c r="G433" t="s">
        <v>24</v>
      </c>
      <c r="H433">
        <v>10</v>
      </c>
      <c r="I433">
        <v>505.1</v>
      </c>
      <c r="J433">
        <v>4</v>
      </c>
      <c r="K433" s="34">
        <v>352.51</v>
      </c>
      <c r="L433">
        <v>202.04</v>
      </c>
      <c r="M433">
        <v>150.47</v>
      </c>
      <c r="N433">
        <v>42.69</v>
      </c>
      <c r="O433">
        <v>0</v>
      </c>
      <c r="P433">
        <v>0</v>
      </c>
      <c r="Q433">
        <v>0.01</v>
      </c>
      <c r="R433">
        <v>40.64</v>
      </c>
      <c r="S433" t="s">
        <v>1105</v>
      </c>
      <c r="T433" s="38" t="str">
        <f>VLOOKUP(Tabela5[[#This Row],[CÓDIGO]],[1]fornnecedor!$A:$G,7,0)</f>
        <v>APLICADORES / ADAPTADORES / ENGATES / SUPORTES</v>
      </c>
    </row>
    <row r="434" spans="1:20" x14ac:dyDescent="0.3">
      <c r="A434" t="s">
        <v>5301</v>
      </c>
      <c r="B434">
        <v>23365</v>
      </c>
      <c r="C434" t="s">
        <v>352</v>
      </c>
      <c r="D434" s="38" t="str">
        <f>VLOOKUP(Tabela5[[#This Row],[CÓDIGO]],[1]fornnecedor!$A:$C,3,0)</f>
        <v>SHERWIN WILLIAMS</v>
      </c>
      <c r="E434" t="str">
        <f>VLOOKUP(Tabela5[[#This Row],[MARCA]],[1]fornnecedor!$C:$E,3,0)</f>
        <v>SHERWIN - WILLIAMS DO BRASIL IND. E COM. LTDA</v>
      </c>
      <c r="G434" t="s">
        <v>24</v>
      </c>
      <c r="H434">
        <v>13</v>
      </c>
      <c r="I434">
        <v>598.52</v>
      </c>
      <c r="J434">
        <v>6</v>
      </c>
      <c r="K434" s="34">
        <v>351.31</v>
      </c>
      <c r="L434">
        <v>265.32</v>
      </c>
      <c r="M434">
        <v>85.99</v>
      </c>
      <c r="N434">
        <v>24.48</v>
      </c>
      <c r="O434">
        <v>0</v>
      </c>
      <c r="P434">
        <v>0</v>
      </c>
      <c r="Q434">
        <v>0.01</v>
      </c>
      <c r="R434">
        <v>40.65</v>
      </c>
      <c r="S434" t="s">
        <v>1105</v>
      </c>
      <c r="T434" s="38" t="str">
        <f>VLOOKUP(Tabela5[[#This Row],[CÓDIGO]],[1]fornnecedor!$A:$G,7,0)</f>
        <v>CATALISADORES INDIVIDUAS</v>
      </c>
    </row>
    <row r="435" spans="1:20" x14ac:dyDescent="0.3">
      <c r="A435" t="s">
        <v>5301</v>
      </c>
      <c r="B435">
        <v>87112</v>
      </c>
      <c r="C435" t="s">
        <v>4472</v>
      </c>
      <c r="D435" s="38" t="str">
        <f>VLOOKUP(Tabela5[[#This Row],[CÓDIGO]],[1]fornnecedor!$A:$C,3,0)</f>
        <v>SHERWIN WILLIAMS</v>
      </c>
      <c r="E435" t="str">
        <f>VLOOKUP(Tabela5[[#This Row],[MARCA]],[1]fornnecedor!$C:$E,3,0)</f>
        <v>SHERWIN - WILLIAMS DO BRASIL IND. E COM. LTDA</v>
      </c>
      <c r="G435" t="s">
        <v>24</v>
      </c>
      <c r="H435">
        <v>16</v>
      </c>
      <c r="I435">
        <v>602.88</v>
      </c>
      <c r="J435">
        <v>5</v>
      </c>
      <c r="K435" s="34">
        <v>350</v>
      </c>
      <c r="L435">
        <v>188.4</v>
      </c>
      <c r="M435">
        <v>161.6</v>
      </c>
      <c r="N435">
        <v>46.17</v>
      </c>
      <c r="O435">
        <v>0</v>
      </c>
      <c r="P435">
        <v>0</v>
      </c>
      <c r="Q435">
        <v>0.01</v>
      </c>
      <c r="R435">
        <v>40.659999999999997</v>
      </c>
      <c r="S435" t="s">
        <v>1105</v>
      </c>
      <c r="T435" s="38" t="str">
        <f>VLOOKUP(Tabela5[[#This Row],[CÓDIGO]],[1]fornnecedor!$A:$G,7,0)</f>
        <v>TINTAS PU</v>
      </c>
    </row>
    <row r="436" spans="1:20" x14ac:dyDescent="0.3">
      <c r="A436" t="s">
        <v>5301</v>
      </c>
      <c r="B436">
        <v>20583</v>
      </c>
      <c r="C436" t="s">
        <v>3746</v>
      </c>
      <c r="D436" s="38" t="str">
        <f>VLOOKUP(Tabela5[[#This Row],[CÓDIGO]],[1]fornnecedor!$A:$C,3,0)</f>
        <v>SHERWIN WILLIAMS</v>
      </c>
      <c r="E436" t="str">
        <f>VLOOKUP(Tabela5[[#This Row],[MARCA]],[1]fornnecedor!$C:$E,3,0)</f>
        <v>SHERWIN - WILLIAMS DO BRASIL IND. E COM. LTDA</v>
      </c>
      <c r="G436" t="s">
        <v>24</v>
      </c>
      <c r="H436">
        <v>24</v>
      </c>
      <c r="I436">
        <v>475.44</v>
      </c>
      <c r="J436">
        <v>8</v>
      </c>
      <c r="K436" s="34">
        <v>326.20999999999998</v>
      </c>
      <c r="L436">
        <v>155.91999999999999</v>
      </c>
      <c r="M436">
        <v>170.29</v>
      </c>
      <c r="N436">
        <v>52.2</v>
      </c>
      <c r="O436">
        <v>0</v>
      </c>
      <c r="P436">
        <v>0</v>
      </c>
      <c r="Q436">
        <v>0.01</v>
      </c>
      <c r="R436">
        <v>40.68</v>
      </c>
      <c r="S436" t="s">
        <v>1105</v>
      </c>
      <c r="T436" s="38" t="str">
        <f>VLOOKUP(Tabela5[[#This Row],[CÓDIGO]],[1]fornnecedor!$A:$G,7,0)</f>
        <v>MASSA POLIÉSTER</v>
      </c>
    </row>
    <row r="437" spans="1:20" x14ac:dyDescent="0.3">
      <c r="A437" t="s">
        <v>5301</v>
      </c>
      <c r="B437">
        <v>20846</v>
      </c>
      <c r="C437" t="s">
        <v>3966</v>
      </c>
      <c r="D437" s="38" t="str">
        <f>VLOOKUP(Tabela5[[#This Row],[CÓDIGO]],[1]fornnecedor!$A:$C,3,0)</f>
        <v>SHERWIN WILLIAMS</v>
      </c>
      <c r="E437" t="str">
        <f>VLOOKUP(Tabela5[[#This Row],[MARCA]],[1]fornnecedor!$C:$E,3,0)</f>
        <v>SHERWIN - WILLIAMS DO BRASIL IND. E COM. LTDA</v>
      </c>
      <c r="G437" t="s">
        <v>24</v>
      </c>
      <c r="H437">
        <v>10</v>
      </c>
      <c r="I437">
        <v>247.6</v>
      </c>
      <c r="J437">
        <v>10</v>
      </c>
      <c r="K437" s="34">
        <v>324.39999999999998</v>
      </c>
      <c r="L437">
        <v>246.2</v>
      </c>
      <c r="M437">
        <v>78.2</v>
      </c>
      <c r="N437">
        <v>24.11</v>
      </c>
      <c r="O437">
        <v>0</v>
      </c>
      <c r="P437">
        <v>0</v>
      </c>
      <c r="Q437">
        <v>0.01</v>
      </c>
      <c r="R437">
        <v>40.69</v>
      </c>
      <c r="S437" t="s">
        <v>1105</v>
      </c>
      <c r="T437" s="38" t="str">
        <f>VLOOKUP(Tabela5[[#This Row],[CÓDIGO]],[1]fornnecedor!$A:$G,7,0)</f>
        <v>GRUPO CONVERSAO</v>
      </c>
    </row>
    <row r="438" spans="1:20" x14ac:dyDescent="0.3">
      <c r="A438" t="s">
        <v>5301</v>
      </c>
      <c r="B438">
        <v>21752</v>
      </c>
      <c r="C438" t="s">
        <v>4122</v>
      </c>
      <c r="D438" s="38" t="str">
        <f>VLOOKUP(Tabela5[[#This Row],[CÓDIGO]],[1]fornnecedor!$A:$C,3,0)</f>
        <v>SHERWIN WILLIAMS</v>
      </c>
      <c r="E438" t="str">
        <f>VLOOKUP(Tabela5[[#This Row],[MARCA]],[1]fornnecedor!$C:$E,3,0)</f>
        <v>SHERWIN - WILLIAMS DO BRASIL IND. E COM. LTDA</v>
      </c>
      <c r="G438" t="s">
        <v>24</v>
      </c>
      <c r="H438">
        <v>39</v>
      </c>
      <c r="I438">
        <v>679.77</v>
      </c>
      <c r="J438">
        <v>9</v>
      </c>
      <c r="K438" s="34">
        <v>321.7</v>
      </c>
      <c r="L438">
        <v>154.97999999999999</v>
      </c>
      <c r="M438">
        <v>166.72</v>
      </c>
      <c r="N438">
        <v>51.82</v>
      </c>
      <c r="O438">
        <v>0</v>
      </c>
      <c r="P438">
        <v>0</v>
      </c>
      <c r="Q438">
        <v>0.01</v>
      </c>
      <c r="R438">
        <v>40.700000000000003</v>
      </c>
      <c r="S438" t="s">
        <v>1105</v>
      </c>
      <c r="T438" s="38" t="str">
        <f>VLOOKUP(Tabela5[[#This Row],[CÓDIGO]],[1]fornnecedor!$A:$G,7,0)</f>
        <v xml:space="preserve">SPRAYS </v>
      </c>
    </row>
    <row r="439" spans="1:20" x14ac:dyDescent="0.3">
      <c r="A439" t="s">
        <v>5301</v>
      </c>
      <c r="B439">
        <v>20321</v>
      </c>
      <c r="C439" t="s">
        <v>3238</v>
      </c>
      <c r="D439" s="38" t="str">
        <f>VLOOKUP(Tabela5[[#This Row],[CÓDIGO]],[1]fornnecedor!$A:$C,3,0)</f>
        <v>SHERWIN WILLIAMS</v>
      </c>
      <c r="E439" t="str">
        <f>VLOOKUP(Tabela5[[#This Row],[MARCA]],[1]fornnecedor!$C:$E,3,0)</f>
        <v>SHERWIN - WILLIAMS DO BRASIL IND. E COM. LTDA</v>
      </c>
      <c r="G439" t="s">
        <v>24</v>
      </c>
      <c r="H439">
        <v>28</v>
      </c>
      <c r="I439">
        <v>690.76</v>
      </c>
      <c r="J439">
        <v>9</v>
      </c>
      <c r="K439" s="34">
        <v>316.8</v>
      </c>
      <c r="L439">
        <v>225.9</v>
      </c>
      <c r="M439">
        <v>90.9</v>
      </c>
      <c r="N439">
        <v>28.69</v>
      </c>
      <c r="O439">
        <v>0</v>
      </c>
      <c r="P439">
        <v>0</v>
      </c>
      <c r="Q439">
        <v>0.01</v>
      </c>
      <c r="R439">
        <v>40.72</v>
      </c>
      <c r="S439" t="s">
        <v>1105</v>
      </c>
      <c r="T439" s="38" t="str">
        <f>VLOOKUP(Tabela5[[#This Row],[CÓDIGO]],[1]fornnecedor!$A:$G,7,0)</f>
        <v>TINTAS POLIÉSTER</v>
      </c>
    </row>
    <row r="440" spans="1:20" x14ac:dyDescent="0.3">
      <c r="A440" t="s">
        <v>5301</v>
      </c>
      <c r="B440">
        <v>20383</v>
      </c>
      <c r="C440" t="s">
        <v>332</v>
      </c>
      <c r="D440" s="38" t="str">
        <f>VLOOKUP(Tabela5[[#This Row],[CÓDIGO]],[1]fornnecedor!$A:$C,3,0)</f>
        <v>SHERWIN WILLIAMS</v>
      </c>
      <c r="E440" t="str">
        <f>VLOOKUP(Tabela5[[#This Row],[MARCA]],[1]fornnecedor!$C:$E,3,0)</f>
        <v>SHERWIN - WILLIAMS DO BRASIL IND. E COM. LTDA</v>
      </c>
      <c r="G440" t="s">
        <v>24</v>
      </c>
      <c r="H440">
        <v>20</v>
      </c>
      <c r="I440">
        <v>481.8</v>
      </c>
      <c r="J440">
        <v>9</v>
      </c>
      <c r="K440" s="34">
        <v>303.11</v>
      </c>
      <c r="L440">
        <v>216.11</v>
      </c>
      <c r="M440">
        <v>87</v>
      </c>
      <c r="N440">
        <v>28.7</v>
      </c>
      <c r="O440">
        <v>0</v>
      </c>
      <c r="P440">
        <v>0</v>
      </c>
      <c r="Q440">
        <v>0.01</v>
      </c>
      <c r="R440">
        <v>40.729999999999997</v>
      </c>
      <c r="S440" t="s">
        <v>1105</v>
      </c>
      <c r="T440" s="38" t="str">
        <f>VLOOKUP(Tabela5[[#This Row],[CÓDIGO]],[1]fornnecedor!$A:$G,7,0)</f>
        <v>TINTAS POLIÉSTER</v>
      </c>
    </row>
    <row r="441" spans="1:20" x14ac:dyDescent="0.3">
      <c r="A441" t="s">
        <v>5301</v>
      </c>
      <c r="B441">
        <v>85498</v>
      </c>
      <c r="C441" t="s">
        <v>3591</v>
      </c>
      <c r="D441" s="38" t="str">
        <f>VLOOKUP(Tabela5[[#This Row],[CÓDIGO]],[1]fornnecedor!$A:$C,3,0)</f>
        <v>SHERWIN WILLIAMS</v>
      </c>
      <c r="E441" t="str">
        <f>VLOOKUP(Tabela5[[#This Row],[MARCA]],[1]fornnecedor!$C:$E,3,0)</f>
        <v>SHERWIN - WILLIAMS DO BRASIL IND. E COM. LTDA</v>
      </c>
      <c r="G441" t="s">
        <v>66</v>
      </c>
      <c r="H441">
        <v>18</v>
      </c>
      <c r="I441">
        <v>540.54</v>
      </c>
      <c r="J441">
        <v>7</v>
      </c>
      <c r="K441" s="34">
        <v>294.83999999999997</v>
      </c>
      <c r="L441">
        <v>210.21</v>
      </c>
      <c r="M441">
        <v>84.63</v>
      </c>
      <c r="N441">
        <v>28.7</v>
      </c>
      <c r="O441">
        <v>0</v>
      </c>
      <c r="P441">
        <v>0</v>
      </c>
      <c r="Q441">
        <v>0.01</v>
      </c>
      <c r="R441">
        <v>40.74</v>
      </c>
      <c r="S441" t="s">
        <v>1105</v>
      </c>
      <c r="T441" s="38" t="str">
        <f>VLOOKUP(Tabela5[[#This Row],[CÓDIGO]],[1]fornnecedor!$A:$G,7,0)</f>
        <v>TINTAS POLIÉSTER</v>
      </c>
    </row>
    <row r="442" spans="1:20" x14ac:dyDescent="0.3">
      <c r="A442" t="s">
        <v>5301</v>
      </c>
      <c r="B442">
        <v>23122</v>
      </c>
      <c r="C442" t="s">
        <v>4481</v>
      </c>
      <c r="D442" s="38" t="str">
        <f>VLOOKUP(Tabela5[[#This Row],[CÓDIGO]],[1]fornnecedor!$A:$C,3,0)</f>
        <v>SHERWIN WILLIAMS</v>
      </c>
      <c r="E442" t="str">
        <f>VLOOKUP(Tabela5[[#This Row],[MARCA]],[1]fornnecedor!$C:$E,3,0)</f>
        <v>SHERWIN - WILLIAMS DO BRASIL IND. E COM. LTDA</v>
      </c>
      <c r="G442" t="s">
        <v>24</v>
      </c>
      <c r="H442">
        <v>14</v>
      </c>
      <c r="I442">
        <v>509.6</v>
      </c>
      <c r="J442">
        <v>4</v>
      </c>
      <c r="K442" s="34">
        <v>294.7</v>
      </c>
      <c r="L442">
        <v>145.6</v>
      </c>
      <c r="M442">
        <v>149.1</v>
      </c>
      <c r="N442">
        <v>50.59</v>
      </c>
      <c r="O442">
        <v>0</v>
      </c>
      <c r="P442">
        <v>0</v>
      </c>
      <c r="Q442">
        <v>0.01</v>
      </c>
      <c r="R442">
        <v>40.75</v>
      </c>
      <c r="S442" t="s">
        <v>1105</v>
      </c>
      <c r="T442" s="38" t="str">
        <f>VLOOKUP(Tabela5[[#This Row],[CÓDIGO]],[1]fornnecedor!$A:$G,7,0)</f>
        <v>TINTAS PU</v>
      </c>
    </row>
    <row r="443" spans="1:20" x14ac:dyDescent="0.3">
      <c r="A443" t="s">
        <v>5301</v>
      </c>
      <c r="B443">
        <v>20325</v>
      </c>
      <c r="C443" t="s">
        <v>3893</v>
      </c>
      <c r="D443" s="38" t="str">
        <f>VLOOKUP(Tabela5[[#This Row],[CÓDIGO]],[1]fornnecedor!$A:$C,3,0)</f>
        <v>SHERWIN WILLIAMS</v>
      </c>
      <c r="E443" t="str">
        <f>VLOOKUP(Tabela5[[#This Row],[MARCA]],[1]fornnecedor!$C:$E,3,0)</f>
        <v>SHERWIN - WILLIAMS DO BRASIL IND. E COM. LTDA</v>
      </c>
      <c r="G443" t="s">
        <v>24</v>
      </c>
      <c r="H443">
        <v>5</v>
      </c>
      <c r="I443">
        <v>115.15</v>
      </c>
      <c r="J443">
        <v>9</v>
      </c>
      <c r="K443" s="34">
        <v>290.7</v>
      </c>
      <c r="L443">
        <v>207.27</v>
      </c>
      <c r="M443">
        <v>83.43</v>
      </c>
      <c r="N443">
        <v>28.7</v>
      </c>
      <c r="O443">
        <v>0</v>
      </c>
      <c r="P443">
        <v>0</v>
      </c>
      <c r="Q443">
        <v>0.01</v>
      </c>
      <c r="R443">
        <v>40.770000000000003</v>
      </c>
      <c r="S443" t="s">
        <v>1105</v>
      </c>
      <c r="T443" s="38" t="str">
        <f>VLOOKUP(Tabela5[[#This Row],[CÓDIGO]],[1]fornnecedor!$A:$G,7,0)</f>
        <v>TINTAS POLIÉSTER</v>
      </c>
    </row>
    <row r="444" spans="1:20" x14ac:dyDescent="0.3">
      <c r="A444" t="s">
        <v>5301</v>
      </c>
      <c r="B444">
        <v>23679</v>
      </c>
      <c r="C444" t="s">
        <v>4196</v>
      </c>
      <c r="D444" s="38" t="str">
        <f>VLOOKUP(Tabela5[[#This Row],[CÓDIGO]],[1]fornnecedor!$A:$C,3,0)</f>
        <v>SHERWIN WILLIAMS</v>
      </c>
      <c r="E444" t="str">
        <f>VLOOKUP(Tabela5[[#This Row],[MARCA]],[1]fornnecedor!$C:$E,3,0)</f>
        <v>SHERWIN - WILLIAMS DO BRASIL IND. E COM. LTDA</v>
      </c>
      <c r="G444" t="s">
        <v>24</v>
      </c>
      <c r="H444">
        <v>23</v>
      </c>
      <c r="I444">
        <v>395.14</v>
      </c>
      <c r="J444">
        <v>7</v>
      </c>
      <c r="K444" s="34">
        <v>270.74</v>
      </c>
      <c r="L444">
        <v>120.26</v>
      </c>
      <c r="M444">
        <v>150.47999999999999</v>
      </c>
      <c r="N444">
        <v>55.58</v>
      </c>
      <c r="O444">
        <v>0</v>
      </c>
      <c r="P444">
        <v>0</v>
      </c>
      <c r="Q444">
        <v>0.01</v>
      </c>
      <c r="R444">
        <v>40.78</v>
      </c>
      <c r="S444" t="s">
        <v>1105</v>
      </c>
      <c r="T444" s="38" t="str">
        <f>VLOOKUP(Tabela5[[#This Row],[CÓDIGO]],[1]fornnecedor!$A:$G,7,0)</f>
        <v xml:space="preserve">SPRAYS </v>
      </c>
    </row>
    <row r="445" spans="1:20" x14ac:dyDescent="0.3">
      <c r="A445" t="s">
        <v>5301</v>
      </c>
      <c r="B445">
        <v>21785</v>
      </c>
      <c r="C445" t="s">
        <v>867</v>
      </c>
      <c r="D445" s="38" t="str">
        <f>VLOOKUP(Tabela5[[#This Row],[CÓDIGO]],[1]fornnecedor!$A:$C,3,0)</f>
        <v>SHERWIN WILLIAMS</v>
      </c>
      <c r="E445" t="str">
        <f>VLOOKUP(Tabela5[[#This Row],[MARCA]],[1]fornnecedor!$C:$E,3,0)</f>
        <v>SHERWIN - WILLIAMS DO BRASIL IND. E COM. LTDA</v>
      </c>
      <c r="G445" t="s">
        <v>24</v>
      </c>
      <c r="H445">
        <v>695</v>
      </c>
      <c r="I445" s="3">
        <v>8360.85</v>
      </c>
      <c r="J445">
        <v>9</v>
      </c>
      <c r="K445" s="34">
        <v>269.10000000000002</v>
      </c>
      <c r="L445">
        <v>102.15</v>
      </c>
      <c r="M445">
        <v>166.95</v>
      </c>
      <c r="N445">
        <v>62.04</v>
      </c>
      <c r="O445">
        <v>0</v>
      </c>
      <c r="P445">
        <v>0</v>
      </c>
      <c r="Q445">
        <v>0.01</v>
      </c>
      <c r="R445">
        <v>40.79</v>
      </c>
      <c r="S445" t="s">
        <v>1105</v>
      </c>
      <c r="T445" s="38" t="str">
        <f>VLOOKUP(Tabela5[[#This Row],[CÓDIGO]],[1]fornnecedor!$A:$G,7,0)</f>
        <v>EMBALAGEM</v>
      </c>
    </row>
    <row r="446" spans="1:20" x14ac:dyDescent="0.3">
      <c r="A446" t="s">
        <v>5301</v>
      </c>
      <c r="B446">
        <v>87106</v>
      </c>
      <c r="C446" t="s">
        <v>4175</v>
      </c>
      <c r="D446" s="38" t="str">
        <f>VLOOKUP(Tabela5[[#This Row],[CÓDIGO]],[1]fornnecedor!$A:$C,3,0)</f>
        <v>SHERWIN WILLIAMS</v>
      </c>
      <c r="E446" t="str">
        <f>VLOOKUP(Tabela5[[#This Row],[MARCA]],[1]fornnecedor!$C:$E,3,0)</f>
        <v>SHERWIN - WILLIAMS DO BRASIL IND. E COM. LTDA</v>
      </c>
      <c r="G446" t="s">
        <v>24</v>
      </c>
      <c r="H446">
        <v>21</v>
      </c>
      <c r="I446">
        <v>534.24</v>
      </c>
      <c r="J446">
        <v>5</v>
      </c>
      <c r="K446" s="34">
        <v>249.5</v>
      </c>
      <c r="L446">
        <v>127.2</v>
      </c>
      <c r="M446">
        <v>122.3</v>
      </c>
      <c r="N446">
        <v>49.02</v>
      </c>
      <c r="O446">
        <v>0</v>
      </c>
      <c r="P446">
        <v>0</v>
      </c>
      <c r="Q446">
        <v>0.01</v>
      </c>
      <c r="R446">
        <v>40.799999999999997</v>
      </c>
      <c r="S446" t="s">
        <v>1105</v>
      </c>
      <c r="T446" s="38" t="str">
        <f>VLOOKUP(Tabela5[[#This Row],[CÓDIGO]],[1]fornnecedor!$A:$G,7,0)</f>
        <v>TINTAS PU</v>
      </c>
    </row>
    <row r="447" spans="1:20" x14ac:dyDescent="0.3">
      <c r="A447" t="s">
        <v>5301</v>
      </c>
      <c r="B447">
        <v>24333</v>
      </c>
      <c r="C447" t="s">
        <v>354</v>
      </c>
      <c r="D447" s="38" t="str">
        <f>VLOOKUP(Tabela5[[#This Row],[CÓDIGO]],[1]fornnecedor!$A:$C,3,0)</f>
        <v>SHERWIN WILLIAMS</v>
      </c>
      <c r="E447" t="str">
        <f>VLOOKUP(Tabela5[[#This Row],[MARCA]],[1]fornnecedor!$C:$E,3,0)</f>
        <v>SHERWIN - WILLIAMS DO BRASIL IND. E COM. LTDA</v>
      </c>
      <c r="G447" t="s">
        <v>24</v>
      </c>
      <c r="H447">
        <v>34</v>
      </c>
      <c r="I447">
        <v>631.38</v>
      </c>
      <c r="J447">
        <v>7</v>
      </c>
      <c r="K447" s="34">
        <v>244.74</v>
      </c>
      <c r="L447">
        <v>129.27000000000001</v>
      </c>
      <c r="M447">
        <v>115.47</v>
      </c>
      <c r="N447">
        <v>47.18</v>
      </c>
      <c r="O447">
        <v>0</v>
      </c>
      <c r="P447">
        <v>0</v>
      </c>
      <c r="Q447">
        <v>0.01</v>
      </c>
      <c r="R447">
        <v>40.81</v>
      </c>
      <c r="S447" t="s">
        <v>1105</v>
      </c>
      <c r="T447" s="38" t="str">
        <f>VLOOKUP(Tabela5[[#This Row],[CÓDIGO]],[1]fornnecedor!$A:$G,7,0)</f>
        <v xml:space="preserve">SPRAYS </v>
      </c>
    </row>
    <row r="448" spans="1:20" x14ac:dyDescent="0.3">
      <c r="A448" t="s">
        <v>5301</v>
      </c>
      <c r="B448">
        <v>85592</v>
      </c>
      <c r="C448" t="s">
        <v>353</v>
      </c>
      <c r="D448" s="38" t="str">
        <f>VLOOKUP(Tabela5[[#This Row],[CÓDIGO]],[1]fornnecedor!$A:$C,3,0)</f>
        <v>SHERWIN WILLIAMS</v>
      </c>
      <c r="E448" t="str">
        <f>VLOOKUP(Tabela5[[#This Row],[MARCA]],[1]fornnecedor!$C:$E,3,0)</f>
        <v>SHERWIN - WILLIAMS DO BRASIL IND. E COM. LTDA</v>
      </c>
      <c r="G448" t="s">
        <v>24</v>
      </c>
      <c r="H448">
        <v>33</v>
      </c>
      <c r="I448">
        <v>767.58</v>
      </c>
      <c r="J448">
        <v>5</v>
      </c>
      <c r="K448" s="34">
        <v>244.49</v>
      </c>
      <c r="L448">
        <v>116.64</v>
      </c>
      <c r="M448">
        <v>127.85</v>
      </c>
      <c r="N448">
        <v>52.29</v>
      </c>
      <c r="O448">
        <v>0</v>
      </c>
      <c r="P448">
        <v>0</v>
      </c>
      <c r="Q448">
        <v>0.01</v>
      </c>
      <c r="R448">
        <v>40.82</v>
      </c>
      <c r="S448" t="s">
        <v>1105</v>
      </c>
      <c r="T448" s="38" t="str">
        <f>VLOOKUP(Tabela5[[#This Row],[CÓDIGO]],[1]fornnecedor!$A:$G,7,0)</f>
        <v xml:space="preserve">SPRAYS </v>
      </c>
    </row>
    <row r="449" spans="1:20" x14ac:dyDescent="0.3">
      <c r="A449" t="s">
        <v>5301</v>
      </c>
      <c r="B449">
        <v>20384</v>
      </c>
      <c r="C449" t="s">
        <v>4311</v>
      </c>
      <c r="D449" s="38" t="str">
        <f>VLOOKUP(Tabela5[[#This Row],[CÓDIGO]],[1]fornnecedor!$A:$C,3,0)</f>
        <v>SHERWIN WILLIAMS</v>
      </c>
      <c r="E449" t="str">
        <f>VLOOKUP(Tabela5[[#This Row],[MARCA]],[1]fornnecedor!$C:$E,3,0)</f>
        <v>SHERWIN - WILLIAMS DO BRASIL IND. E COM. LTDA</v>
      </c>
      <c r="G449" t="s">
        <v>24</v>
      </c>
      <c r="H449">
        <v>33</v>
      </c>
      <c r="I449">
        <v>760.98</v>
      </c>
      <c r="J449">
        <v>7</v>
      </c>
      <c r="K449" s="34">
        <v>225.12</v>
      </c>
      <c r="L449">
        <v>160.51</v>
      </c>
      <c r="M449">
        <v>64.61</v>
      </c>
      <c r="N449">
        <v>28.7</v>
      </c>
      <c r="O449">
        <v>0</v>
      </c>
      <c r="P449">
        <v>0</v>
      </c>
      <c r="Q449">
        <v>0.01</v>
      </c>
      <c r="R449">
        <v>40.83</v>
      </c>
      <c r="S449" t="s">
        <v>1105</v>
      </c>
      <c r="T449" s="38" t="str">
        <f>VLOOKUP(Tabela5[[#This Row],[CÓDIGO]],[1]fornnecedor!$A:$G,7,0)</f>
        <v>TINTAS POLIÉSTER</v>
      </c>
    </row>
    <row r="450" spans="1:20" x14ac:dyDescent="0.3">
      <c r="A450" t="s">
        <v>5301</v>
      </c>
      <c r="B450">
        <v>86866</v>
      </c>
      <c r="C450" t="s">
        <v>4072</v>
      </c>
      <c r="D450" s="38" t="str">
        <f>VLOOKUP(Tabela5[[#This Row],[CÓDIGO]],[1]fornnecedor!$A:$C,3,0)</f>
        <v>SHERWIN WILLIAMS</v>
      </c>
      <c r="E450" t="str">
        <f>VLOOKUP(Tabela5[[#This Row],[MARCA]],[1]fornnecedor!$C:$E,3,0)</f>
        <v>SHERWIN - WILLIAMS DO BRASIL IND. E COM. LTDA</v>
      </c>
      <c r="G450" t="s">
        <v>24</v>
      </c>
      <c r="H450">
        <v>39</v>
      </c>
      <c r="I450">
        <v>134.55000000000001</v>
      </c>
      <c r="J450">
        <v>42</v>
      </c>
      <c r="K450" s="34">
        <v>210.68</v>
      </c>
      <c r="L450">
        <v>144.9</v>
      </c>
      <c r="M450">
        <v>65.78</v>
      </c>
      <c r="N450">
        <v>31.22</v>
      </c>
      <c r="O450">
        <v>0</v>
      </c>
      <c r="P450">
        <v>0</v>
      </c>
      <c r="Q450">
        <v>0.01</v>
      </c>
      <c r="R450">
        <v>40.840000000000003</v>
      </c>
      <c r="S450" t="s">
        <v>1105</v>
      </c>
      <c r="T450" s="38" t="str">
        <f>VLOOKUP(Tabela5[[#This Row],[CÓDIGO]],[1]fornnecedor!$A:$G,7,0)</f>
        <v>CORANTES</v>
      </c>
    </row>
    <row r="451" spans="1:20" x14ac:dyDescent="0.3">
      <c r="A451" t="s">
        <v>5301</v>
      </c>
      <c r="B451">
        <v>23656</v>
      </c>
      <c r="C451" t="s">
        <v>5118</v>
      </c>
      <c r="D451" s="38" t="str">
        <f>VLOOKUP(Tabela5[[#This Row],[CÓDIGO]],[1]fornnecedor!$A:$C,3,0)</f>
        <v>SHERWIN WILLIAMS</v>
      </c>
      <c r="E451" t="str">
        <f>VLOOKUP(Tabela5[[#This Row],[MARCA]],[1]fornnecedor!$C:$E,3,0)</f>
        <v>SHERWIN - WILLIAMS DO BRASIL IND. E COM. LTDA</v>
      </c>
      <c r="G451" t="s">
        <v>24</v>
      </c>
      <c r="H451">
        <v>58</v>
      </c>
      <c r="I451" s="3">
        <v>4598.24</v>
      </c>
      <c r="J451">
        <v>2</v>
      </c>
      <c r="K451" s="34">
        <v>208.9</v>
      </c>
      <c r="L451">
        <v>158.56</v>
      </c>
      <c r="M451">
        <v>50.34</v>
      </c>
      <c r="N451">
        <v>24.1</v>
      </c>
      <c r="O451">
        <v>0</v>
      </c>
      <c r="P451">
        <v>0</v>
      </c>
      <c r="Q451">
        <v>0.01</v>
      </c>
      <c r="R451">
        <v>40.840000000000003</v>
      </c>
      <c r="S451" t="s">
        <v>1105</v>
      </c>
      <c r="T451" s="38" t="str">
        <f>VLOOKUP(Tabela5[[#This Row],[CÓDIGO]],[1]fornnecedor!$A:$G,7,0)</f>
        <v>CATALISADORES INDIVIDUAS</v>
      </c>
    </row>
    <row r="452" spans="1:20" x14ac:dyDescent="0.3">
      <c r="A452" t="s">
        <v>5301</v>
      </c>
      <c r="B452">
        <v>21036</v>
      </c>
      <c r="C452" t="s">
        <v>4159</v>
      </c>
      <c r="D452" s="38" t="str">
        <f>VLOOKUP(Tabela5[[#This Row],[CÓDIGO]],[1]fornnecedor!$A:$C,3,0)</f>
        <v>SHERWIN WILLIAMS</v>
      </c>
      <c r="E452" t="str">
        <f>VLOOKUP(Tabela5[[#This Row],[MARCA]],[1]fornnecedor!$C:$E,3,0)</f>
        <v>SHERWIN - WILLIAMS DO BRASIL IND. E COM. LTDA</v>
      </c>
      <c r="G452" t="s">
        <v>24</v>
      </c>
      <c r="H452">
        <v>10</v>
      </c>
      <c r="I452">
        <v>260.60000000000002</v>
      </c>
      <c r="J452">
        <v>6</v>
      </c>
      <c r="K452" s="34">
        <v>207.6</v>
      </c>
      <c r="L452">
        <v>156.36000000000001</v>
      </c>
      <c r="M452">
        <v>51.24</v>
      </c>
      <c r="N452">
        <v>24.68</v>
      </c>
      <c r="O452">
        <v>0</v>
      </c>
      <c r="P452">
        <v>0</v>
      </c>
      <c r="Q452">
        <v>0.01</v>
      </c>
      <c r="R452">
        <v>40.85</v>
      </c>
      <c r="S452" t="s">
        <v>1105</v>
      </c>
      <c r="T452" s="38" t="str">
        <f>VLOOKUP(Tabela5[[#This Row],[CÓDIGO]],[1]fornnecedor!$A:$G,7,0)</f>
        <v>TINTAS PU</v>
      </c>
    </row>
    <row r="453" spans="1:20" x14ac:dyDescent="0.3">
      <c r="A453" t="s">
        <v>5301</v>
      </c>
      <c r="B453">
        <v>21754</v>
      </c>
      <c r="C453" t="s">
        <v>361</v>
      </c>
      <c r="D453" s="38" t="str">
        <f>VLOOKUP(Tabela5[[#This Row],[CÓDIGO]],[1]fornnecedor!$A:$C,3,0)</f>
        <v>SHERWIN WILLIAMS</v>
      </c>
      <c r="E453" t="str">
        <f>VLOOKUP(Tabela5[[#This Row],[MARCA]],[1]fornnecedor!$C:$E,3,0)</f>
        <v>SHERWIN - WILLIAMS DO BRASIL IND. E COM. LTDA</v>
      </c>
      <c r="G453" t="s">
        <v>24</v>
      </c>
      <c r="H453">
        <v>32</v>
      </c>
      <c r="I453">
        <v>457.92</v>
      </c>
      <c r="J453">
        <v>7</v>
      </c>
      <c r="K453" s="34">
        <v>204.9</v>
      </c>
      <c r="L453">
        <v>99.69</v>
      </c>
      <c r="M453">
        <v>105.21</v>
      </c>
      <c r="N453">
        <v>51.35</v>
      </c>
      <c r="O453">
        <v>0</v>
      </c>
      <c r="P453">
        <v>0</v>
      </c>
      <c r="Q453">
        <v>0.01</v>
      </c>
      <c r="R453">
        <v>40.86</v>
      </c>
      <c r="S453" t="s">
        <v>1105</v>
      </c>
      <c r="T453" s="38" t="str">
        <f>VLOOKUP(Tabela5[[#This Row],[CÓDIGO]],[1]fornnecedor!$A:$G,7,0)</f>
        <v xml:space="preserve">SPRAYS </v>
      </c>
    </row>
    <row r="454" spans="1:20" x14ac:dyDescent="0.3">
      <c r="A454" t="s">
        <v>5301</v>
      </c>
      <c r="B454">
        <v>20327</v>
      </c>
      <c r="C454" t="s">
        <v>3980</v>
      </c>
      <c r="D454" s="38" t="str">
        <f>VLOOKUP(Tabela5[[#This Row],[CÓDIGO]],[1]fornnecedor!$A:$C,3,0)</f>
        <v>SHERWIN WILLIAMS</v>
      </c>
      <c r="E454" t="str">
        <f>VLOOKUP(Tabela5[[#This Row],[MARCA]],[1]fornnecedor!$C:$E,3,0)</f>
        <v>SHERWIN - WILLIAMS DO BRASIL IND. E COM. LTDA</v>
      </c>
      <c r="G454" t="s">
        <v>24</v>
      </c>
      <c r="H454">
        <v>18</v>
      </c>
      <c r="I454">
        <v>425.16</v>
      </c>
      <c r="J454">
        <v>6</v>
      </c>
      <c r="K454" s="34">
        <v>202.23</v>
      </c>
      <c r="L454">
        <v>141.72</v>
      </c>
      <c r="M454">
        <v>60.51</v>
      </c>
      <c r="N454">
        <v>29.92</v>
      </c>
      <c r="O454">
        <v>0</v>
      </c>
      <c r="P454">
        <v>0</v>
      </c>
      <c r="Q454">
        <v>0.01</v>
      </c>
      <c r="R454">
        <v>40.869999999999997</v>
      </c>
      <c r="S454" t="s">
        <v>1105</v>
      </c>
      <c r="T454" s="38" t="str">
        <f>VLOOKUP(Tabela5[[#This Row],[CÓDIGO]],[1]fornnecedor!$A:$G,7,0)</f>
        <v>TINTAS POLIÉSTER</v>
      </c>
    </row>
    <row r="455" spans="1:20" x14ac:dyDescent="0.3">
      <c r="A455" t="s">
        <v>5301</v>
      </c>
      <c r="B455">
        <v>21627</v>
      </c>
      <c r="C455" t="s">
        <v>4843</v>
      </c>
      <c r="D455" s="38" t="str">
        <f>VLOOKUP(Tabela5[[#This Row],[CÓDIGO]],[1]fornnecedor!$A:$C,3,0)</f>
        <v>SHERWIN WILLIAMS</v>
      </c>
      <c r="E455" t="str">
        <f>VLOOKUP(Tabela5[[#This Row],[MARCA]],[1]fornnecedor!$C:$E,3,0)</f>
        <v>SHERWIN - WILLIAMS DO BRASIL IND. E COM. LTDA</v>
      </c>
      <c r="G455" t="s">
        <v>24</v>
      </c>
      <c r="H455">
        <v>60</v>
      </c>
      <c r="I455" s="3">
        <v>1529.4</v>
      </c>
      <c r="J455">
        <v>6</v>
      </c>
      <c r="K455" s="34">
        <v>201.48</v>
      </c>
      <c r="L455">
        <v>152.94</v>
      </c>
      <c r="M455">
        <v>48.54</v>
      </c>
      <c r="N455">
        <v>24.09</v>
      </c>
      <c r="O455">
        <v>0</v>
      </c>
      <c r="P455">
        <v>0</v>
      </c>
      <c r="Q455">
        <v>0.01</v>
      </c>
      <c r="R455">
        <v>40.880000000000003</v>
      </c>
      <c r="S455" t="s">
        <v>1105</v>
      </c>
      <c r="T455" s="38" t="str">
        <f>VLOOKUP(Tabela5[[#This Row],[CÓDIGO]],[1]fornnecedor!$A:$G,7,0)</f>
        <v>VERNIZ AUTOMOTIVO</v>
      </c>
    </row>
    <row r="456" spans="1:20" x14ac:dyDescent="0.3">
      <c r="A456" t="s">
        <v>5301</v>
      </c>
      <c r="B456">
        <v>20936</v>
      </c>
      <c r="C456" t="s">
        <v>3483</v>
      </c>
      <c r="D456" s="38" t="str">
        <f>VLOOKUP(Tabela5[[#This Row],[CÓDIGO]],[1]fornnecedor!$A:$C,3,0)</f>
        <v>SHERWIN WILLIAMS</v>
      </c>
      <c r="E456" t="str">
        <f>VLOOKUP(Tabela5[[#This Row],[MARCA]],[1]fornnecedor!$C:$E,3,0)</f>
        <v>SHERWIN - WILLIAMS DO BRASIL IND. E COM. LTDA</v>
      </c>
      <c r="G456" t="s">
        <v>24</v>
      </c>
      <c r="H456">
        <v>17</v>
      </c>
      <c r="I456">
        <v>392.02</v>
      </c>
      <c r="J456">
        <v>6</v>
      </c>
      <c r="K456" s="34">
        <v>194.04</v>
      </c>
      <c r="L456">
        <v>138.36000000000001</v>
      </c>
      <c r="M456">
        <v>55.68</v>
      </c>
      <c r="N456">
        <v>28.7</v>
      </c>
      <c r="O456">
        <v>0</v>
      </c>
      <c r="P456">
        <v>0</v>
      </c>
      <c r="Q456">
        <v>0.01</v>
      </c>
      <c r="R456">
        <v>40.89</v>
      </c>
      <c r="S456" t="s">
        <v>1105</v>
      </c>
      <c r="T456" s="38" t="str">
        <f>VLOOKUP(Tabela5[[#This Row],[CÓDIGO]],[1]fornnecedor!$A:$G,7,0)</f>
        <v>TINTAS POLIÉSTER</v>
      </c>
    </row>
    <row r="457" spans="1:20" x14ac:dyDescent="0.3">
      <c r="A457" t="s">
        <v>5301</v>
      </c>
      <c r="B457">
        <v>21969</v>
      </c>
      <c r="C457" t="s">
        <v>3700</v>
      </c>
      <c r="D457" s="38" t="str">
        <f>VLOOKUP(Tabela5[[#This Row],[CÓDIGO]],[1]fornnecedor!$A:$C,3,0)</f>
        <v>SHERWIN WILLIAMS</v>
      </c>
      <c r="E457" t="str">
        <f>VLOOKUP(Tabela5[[#This Row],[MARCA]],[1]fornnecedor!$C:$E,3,0)</f>
        <v>SHERWIN - WILLIAMS DO BRASIL IND. E COM. LTDA</v>
      </c>
      <c r="G457" t="s">
        <v>24</v>
      </c>
      <c r="H457">
        <v>27</v>
      </c>
      <c r="I457">
        <v>329.13</v>
      </c>
      <c r="J457">
        <v>9</v>
      </c>
      <c r="K457" s="34">
        <v>166.1</v>
      </c>
      <c r="L457">
        <v>108.36</v>
      </c>
      <c r="M457">
        <v>57.74</v>
      </c>
      <c r="N457">
        <v>34.76</v>
      </c>
      <c r="O457">
        <v>0</v>
      </c>
      <c r="P457">
        <v>0</v>
      </c>
      <c r="Q457">
        <v>0.01</v>
      </c>
      <c r="R457">
        <v>40.89</v>
      </c>
      <c r="S457" t="s">
        <v>1105</v>
      </c>
      <c r="T457" s="38" t="str">
        <f>VLOOKUP(Tabela5[[#This Row],[CÓDIGO]],[1]fornnecedor!$A:$G,7,0)</f>
        <v xml:space="preserve">SPRAYS </v>
      </c>
    </row>
    <row r="458" spans="1:20" x14ac:dyDescent="0.3">
      <c r="A458" t="s">
        <v>5301</v>
      </c>
      <c r="B458">
        <v>21090</v>
      </c>
      <c r="C458" t="s">
        <v>5303</v>
      </c>
      <c r="D458" s="38" t="str">
        <f>VLOOKUP(Tabela5[[#This Row],[CÓDIGO]],[1]fornnecedor!$A:$C,3,0)</f>
        <v>SHERWIN WILLIAMS</v>
      </c>
      <c r="E458" t="str">
        <f>VLOOKUP(Tabela5[[#This Row],[MARCA]],[1]fornnecedor!$C:$E,3,0)</f>
        <v>SHERWIN - WILLIAMS DO BRASIL IND. E COM. LTDA</v>
      </c>
      <c r="G458" t="s">
        <v>24</v>
      </c>
      <c r="H458">
        <v>-200</v>
      </c>
      <c r="I458">
        <v>-142</v>
      </c>
      <c r="J458">
        <v>100</v>
      </c>
      <c r="K458" s="34">
        <v>162</v>
      </c>
      <c r="L458">
        <v>71</v>
      </c>
      <c r="M458">
        <v>91</v>
      </c>
      <c r="N458">
        <v>56.17</v>
      </c>
      <c r="O458">
        <v>0</v>
      </c>
      <c r="P458">
        <v>0</v>
      </c>
      <c r="Q458">
        <v>0.01</v>
      </c>
      <c r="R458">
        <v>40.9</v>
      </c>
      <c r="S458" t="s">
        <v>1105</v>
      </c>
      <c r="T458" s="38" t="str">
        <f>VLOOKUP(Tabela5[[#This Row],[CÓDIGO]],[1]fornnecedor!$A:$G,7,0)</f>
        <v>COADORES</v>
      </c>
    </row>
    <row r="459" spans="1:20" x14ac:dyDescent="0.3">
      <c r="A459" t="s">
        <v>5301</v>
      </c>
      <c r="B459">
        <v>20472</v>
      </c>
      <c r="C459" t="s">
        <v>3808</v>
      </c>
      <c r="D459" s="38" t="str">
        <f>VLOOKUP(Tabela5[[#This Row],[CÓDIGO]],[1]fornnecedor!$A:$C,3,0)</f>
        <v>SHERWIN WILLIAMS</v>
      </c>
      <c r="E459" t="str">
        <f>VLOOKUP(Tabela5[[#This Row],[MARCA]],[1]fornnecedor!$C:$E,3,0)</f>
        <v>SHERWIN - WILLIAMS DO BRASIL IND. E COM. LTDA</v>
      </c>
      <c r="G459" t="s">
        <v>24</v>
      </c>
      <c r="H459">
        <v>5</v>
      </c>
      <c r="I459">
        <v>128.30000000000001</v>
      </c>
      <c r="J459">
        <v>5</v>
      </c>
      <c r="K459" s="34">
        <v>149.62</v>
      </c>
      <c r="L459">
        <v>127.55</v>
      </c>
      <c r="M459">
        <v>22.07</v>
      </c>
      <c r="N459">
        <v>14.75</v>
      </c>
      <c r="O459">
        <v>0</v>
      </c>
      <c r="P459">
        <v>0</v>
      </c>
      <c r="Q459">
        <v>0.01</v>
      </c>
      <c r="R459">
        <v>40.9</v>
      </c>
      <c r="S459" t="s">
        <v>1105</v>
      </c>
      <c r="T459" s="38" t="str">
        <f>VLOOKUP(Tabela5[[#This Row],[CÓDIGO]],[1]fornnecedor!$A:$G,7,0)</f>
        <v>TINTAS POLIÉSTER</v>
      </c>
    </row>
    <row r="460" spans="1:20" x14ac:dyDescent="0.3">
      <c r="A460" t="s">
        <v>5301</v>
      </c>
      <c r="B460">
        <v>24412</v>
      </c>
      <c r="C460" t="s">
        <v>5302</v>
      </c>
      <c r="D460" s="38" t="str">
        <f>VLOOKUP(Tabela5[[#This Row],[CÓDIGO]],[1]fornnecedor!$A:$C,3,0)</f>
        <v>SHERWIN WILLIAMS</v>
      </c>
      <c r="E460" t="str">
        <f>VLOOKUP(Tabela5[[#This Row],[MARCA]],[1]fornnecedor!$C:$E,3,0)</f>
        <v>SHERWIN - WILLIAMS DO BRASIL IND. E COM. LTDA</v>
      </c>
      <c r="G460" t="s">
        <v>24</v>
      </c>
      <c r="H460">
        <v>12</v>
      </c>
      <c r="I460">
        <v>911.16</v>
      </c>
      <c r="J460">
        <v>1</v>
      </c>
      <c r="K460" s="34">
        <v>140.38</v>
      </c>
      <c r="L460">
        <v>69.34</v>
      </c>
      <c r="M460">
        <v>71.040000000000006</v>
      </c>
      <c r="N460">
        <v>50.61</v>
      </c>
      <c r="O460">
        <v>0</v>
      </c>
      <c r="P460">
        <v>0</v>
      </c>
      <c r="Q460">
        <v>0.01</v>
      </c>
      <c r="R460">
        <v>40.909999999999997</v>
      </c>
      <c r="S460" t="s">
        <v>1105</v>
      </c>
      <c r="T460" s="38" t="str">
        <f>VLOOKUP(Tabela5[[#This Row],[CÓDIGO]],[1]fornnecedor!$A:$G,7,0)</f>
        <v xml:space="preserve">SPRAYS </v>
      </c>
    </row>
    <row r="461" spans="1:20" x14ac:dyDescent="0.3">
      <c r="A461" t="s">
        <v>5301</v>
      </c>
      <c r="B461">
        <v>20333</v>
      </c>
      <c r="C461" t="s">
        <v>4293</v>
      </c>
      <c r="D461" s="38" t="str">
        <f>VLOOKUP(Tabela5[[#This Row],[CÓDIGO]],[1]fornnecedor!$A:$C,3,0)</f>
        <v>SHERWIN WILLIAMS</v>
      </c>
      <c r="E461" t="str">
        <f>VLOOKUP(Tabela5[[#This Row],[MARCA]],[1]fornnecedor!$C:$E,3,0)</f>
        <v>SHERWIN - WILLIAMS DO BRASIL IND. E COM. LTDA</v>
      </c>
      <c r="G461" t="s">
        <v>24</v>
      </c>
      <c r="H461">
        <v>41</v>
      </c>
      <c r="I461" s="3">
        <v>1805.64</v>
      </c>
      <c r="J461">
        <v>2</v>
      </c>
      <c r="K461" s="34">
        <v>125.64</v>
      </c>
      <c r="L461">
        <v>89.58</v>
      </c>
      <c r="M461">
        <v>36.06</v>
      </c>
      <c r="N461">
        <v>28.7</v>
      </c>
      <c r="O461">
        <v>0</v>
      </c>
      <c r="P461">
        <v>0</v>
      </c>
      <c r="Q461">
        <v>0.01</v>
      </c>
      <c r="R461">
        <v>40.92</v>
      </c>
      <c r="S461" t="s">
        <v>1105</v>
      </c>
      <c r="T461" s="38" t="str">
        <f>VLOOKUP(Tabela5[[#This Row],[CÓDIGO]],[1]fornnecedor!$A:$G,7,0)</f>
        <v>TINTAS POLIÉSTER</v>
      </c>
    </row>
    <row r="462" spans="1:20" x14ac:dyDescent="0.3">
      <c r="A462" t="s">
        <v>5301</v>
      </c>
      <c r="B462">
        <v>87108</v>
      </c>
      <c r="C462" t="s">
        <v>4439</v>
      </c>
      <c r="D462" s="38" t="str">
        <f>VLOOKUP(Tabela5[[#This Row],[CÓDIGO]],[1]fornnecedor!$A:$C,3,0)</f>
        <v>SHERWIN WILLIAMS</v>
      </c>
      <c r="E462" t="str">
        <f>VLOOKUP(Tabela5[[#This Row],[MARCA]],[1]fornnecedor!$C:$E,3,0)</f>
        <v>SHERWIN - WILLIAMS DO BRASIL IND. E COM. LTDA</v>
      </c>
      <c r="G462" t="s">
        <v>24</v>
      </c>
      <c r="H462">
        <v>18</v>
      </c>
      <c r="I462">
        <v>565.02</v>
      </c>
      <c r="J462">
        <v>2</v>
      </c>
      <c r="K462" s="34">
        <v>122.8</v>
      </c>
      <c r="L462">
        <v>62.78</v>
      </c>
      <c r="M462">
        <v>60.02</v>
      </c>
      <c r="N462">
        <v>48.88</v>
      </c>
      <c r="O462">
        <v>0</v>
      </c>
      <c r="P462">
        <v>0</v>
      </c>
      <c r="Q462">
        <v>0.01</v>
      </c>
      <c r="R462">
        <v>40.92</v>
      </c>
      <c r="S462" t="s">
        <v>1105</v>
      </c>
      <c r="T462" s="38" t="str">
        <f>VLOOKUP(Tabela5[[#This Row],[CÓDIGO]],[1]fornnecedor!$A:$G,7,0)</f>
        <v>TINTAS PU</v>
      </c>
    </row>
    <row r="463" spans="1:20" x14ac:dyDescent="0.3">
      <c r="A463" t="s">
        <v>5301</v>
      </c>
      <c r="B463">
        <v>21378</v>
      </c>
      <c r="C463" t="s">
        <v>4947</v>
      </c>
      <c r="D463" s="38" t="str">
        <f>VLOOKUP(Tabela5[[#This Row],[CÓDIGO]],[1]fornnecedor!$A:$C,3,0)</f>
        <v>SHERWIN WILLIAMS</v>
      </c>
      <c r="E463" t="str">
        <f>VLOOKUP(Tabela5[[#This Row],[MARCA]],[1]fornnecedor!$C:$E,3,0)</f>
        <v>SHERWIN - WILLIAMS DO BRASIL IND. E COM. LTDA</v>
      </c>
      <c r="G463" t="s">
        <v>24</v>
      </c>
      <c r="H463">
        <v>55</v>
      </c>
      <c r="I463" s="3">
        <v>1755.05</v>
      </c>
      <c r="J463">
        <v>2</v>
      </c>
      <c r="K463" s="34">
        <v>120.86</v>
      </c>
      <c r="L463">
        <v>63.82</v>
      </c>
      <c r="M463">
        <v>57.04</v>
      </c>
      <c r="N463">
        <v>47.2</v>
      </c>
      <c r="O463">
        <v>0</v>
      </c>
      <c r="P463">
        <v>0</v>
      </c>
      <c r="Q463">
        <v>0</v>
      </c>
      <c r="R463">
        <v>40.93</v>
      </c>
      <c r="S463" t="s">
        <v>1105</v>
      </c>
      <c r="T463" s="38" t="str">
        <f>VLOOKUP(Tabela5[[#This Row],[CÓDIGO]],[1]fornnecedor!$A:$G,7,0)</f>
        <v>CATALISADORES INDIVIDUAS</v>
      </c>
    </row>
    <row r="464" spans="1:20" x14ac:dyDescent="0.3">
      <c r="A464" t="s">
        <v>5301</v>
      </c>
      <c r="B464">
        <v>22031</v>
      </c>
      <c r="C464" t="s">
        <v>4206</v>
      </c>
      <c r="D464" s="38" t="str">
        <f>VLOOKUP(Tabela5[[#This Row],[CÓDIGO]],[1]fornnecedor!$A:$C,3,0)</f>
        <v>SHERWIN WILLIAMS</v>
      </c>
      <c r="E464" t="str">
        <f>VLOOKUP(Tabela5[[#This Row],[MARCA]],[1]fornnecedor!$C:$E,3,0)</f>
        <v>SHERWIN - WILLIAMS DO BRASIL IND. E COM. LTDA</v>
      </c>
      <c r="G464" t="s">
        <v>24</v>
      </c>
      <c r="H464">
        <v>21</v>
      </c>
      <c r="I464">
        <v>659.19</v>
      </c>
      <c r="J464">
        <v>2</v>
      </c>
      <c r="K464" s="34">
        <v>115.8</v>
      </c>
      <c r="L464">
        <v>62.78</v>
      </c>
      <c r="M464">
        <v>53.02</v>
      </c>
      <c r="N464">
        <v>45.79</v>
      </c>
      <c r="O464">
        <v>0</v>
      </c>
      <c r="P464">
        <v>0</v>
      </c>
      <c r="Q464">
        <v>0</v>
      </c>
      <c r="R464">
        <v>40.93</v>
      </c>
      <c r="S464" t="s">
        <v>1105</v>
      </c>
      <c r="T464" s="38" t="str">
        <f>VLOOKUP(Tabela5[[#This Row],[CÓDIGO]],[1]fornnecedor!$A:$G,7,0)</f>
        <v>TINTAS PU</v>
      </c>
    </row>
    <row r="465" spans="1:20" x14ac:dyDescent="0.3">
      <c r="A465" t="s">
        <v>5301</v>
      </c>
      <c r="B465">
        <v>21782</v>
      </c>
      <c r="C465" t="s">
        <v>3946</v>
      </c>
      <c r="D465" s="38" t="str">
        <f>VLOOKUP(Tabela5[[#This Row],[CÓDIGO]],[1]fornnecedor!$A:$C,3,0)</f>
        <v>SHERWIN WILLIAMS</v>
      </c>
      <c r="E465" t="str">
        <f>VLOOKUP(Tabela5[[#This Row],[MARCA]],[1]fornnecedor!$C:$E,3,0)</f>
        <v>SHERWIN - WILLIAMS DO BRASIL IND. E COM. LTDA</v>
      </c>
      <c r="G465" t="s">
        <v>24</v>
      </c>
      <c r="H465">
        <v>37</v>
      </c>
      <c r="I465">
        <v>957.56</v>
      </c>
      <c r="J465">
        <v>3</v>
      </c>
      <c r="K465" s="34">
        <v>107.04</v>
      </c>
      <c r="L465">
        <v>76.319999999999993</v>
      </c>
      <c r="M465">
        <v>30.72</v>
      </c>
      <c r="N465">
        <v>28.7</v>
      </c>
      <c r="O465">
        <v>0</v>
      </c>
      <c r="P465">
        <v>0</v>
      </c>
      <c r="Q465">
        <v>0</v>
      </c>
      <c r="R465">
        <v>40.93</v>
      </c>
      <c r="S465" t="s">
        <v>1105</v>
      </c>
      <c r="T465" s="38" t="str">
        <f>VLOOKUP(Tabela5[[#This Row],[CÓDIGO]],[1]fornnecedor!$A:$G,7,0)</f>
        <v>TINTAS POLIÉSTER</v>
      </c>
    </row>
    <row r="466" spans="1:20" x14ac:dyDescent="0.3">
      <c r="A466" t="s">
        <v>5301</v>
      </c>
      <c r="B466">
        <v>21953</v>
      </c>
      <c r="C466" t="s">
        <v>4039</v>
      </c>
      <c r="D466" s="38" t="str">
        <f>VLOOKUP(Tabela5[[#This Row],[CÓDIGO]],[1]fornnecedor!$A:$C,3,0)</f>
        <v>SHERWIN WILLIAMS</v>
      </c>
      <c r="E466" t="str">
        <f>VLOOKUP(Tabela5[[#This Row],[MARCA]],[1]fornnecedor!$C:$E,3,0)</f>
        <v>SHERWIN - WILLIAMS DO BRASIL IND. E COM. LTDA</v>
      </c>
      <c r="G466" t="s">
        <v>24</v>
      </c>
      <c r="H466">
        <v>40</v>
      </c>
      <c r="I466">
        <v>494.4</v>
      </c>
      <c r="J466">
        <v>4</v>
      </c>
      <c r="K466" s="34">
        <v>105.87</v>
      </c>
      <c r="L466">
        <v>48.84</v>
      </c>
      <c r="M466">
        <v>57.03</v>
      </c>
      <c r="N466">
        <v>53.87</v>
      </c>
      <c r="O466">
        <v>0</v>
      </c>
      <c r="P466">
        <v>0</v>
      </c>
      <c r="Q466">
        <v>0</v>
      </c>
      <c r="R466">
        <v>40.94</v>
      </c>
      <c r="S466" t="s">
        <v>1105</v>
      </c>
      <c r="T466" s="38" t="str">
        <f>VLOOKUP(Tabela5[[#This Row],[CÓDIGO]],[1]fornnecedor!$A:$G,7,0)</f>
        <v xml:space="preserve">SPRAYS </v>
      </c>
    </row>
    <row r="467" spans="1:20" x14ac:dyDescent="0.3">
      <c r="A467" t="s">
        <v>5301</v>
      </c>
      <c r="B467">
        <v>21819</v>
      </c>
      <c r="C467" t="s">
        <v>4281</v>
      </c>
      <c r="D467" s="38" t="str">
        <f>VLOOKUP(Tabela5[[#This Row],[CÓDIGO]],[1]fornnecedor!$A:$C,3,0)</f>
        <v>SHERWIN WILLIAMS</v>
      </c>
      <c r="E467" t="str">
        <f>VLOOKUP(Tabela5[[#This Row],[MARCA]],[1]fornnecedor!$C:$E,3,0)</f>
        <v>SHERWIN - WILLIAMS DO BRASIL IND. E COM. LTDA</v>
      </c>
      <c r="G467" t="s">
        <v>24</v>
      </c>
      <c r="H467">
        <v>11</v>
      </c>
      <c r="I467">
        <v>261.8</v>
      </c>
      <c r="J467">
        <v>3</v>
      </c>
      <c r="K467" s="34">
        <v>100.14</v>
      </c>
      <c r="L467">
        <v>71.400000000000006</v>
      </c>
      <c r="M467">
        <v>28.74</v>
      </c>
      <c r="N467">
        <v>28.7</v>
      </c>
      <c r="O467">
        <v>0</v>
      </c>
      <c r="P467">
        <v>0</v>
      </c>
      <c r="Q467">
        <v>0</v>
      </c>
      <c r="R467">
        <v>40.94</v>
      </c>
      <c r="S467" t="s">
        <v>1105</v>
      </c>
      <c r="T467" s="38" t="str">
        <f>VLOOKUP(Tabela5[[#This Row],[CÓDIGO]],[1]fornnecedor!$A:$G,7,0)</f>
        <v>TINTAS POLIÉSTER</v>
      </c>
    </row>
    <row r="468" spans="1:20" x14ac:dyDescent="0.3">
      <c r="A468" t="s">
        <v>5301</v>
      </c>
      <c r="B468">
        <v>21856</v>
      </c>
      <c r="C468" t="s">
        <v>4287</v>
      </c>
      <c r="D468" s="38" t="str">
        <f>VLOOKUP(Tabela5[[#This Row],[CÓDIGO]],[1]fornnecedor!$A:$C,3,0)</f>
        <v>SHERWIN WILLIAMS</v>
      </c>
      <c r="E468" t="str">
        <f>VLOOKUP(Tabela5[[#This Row],[MARCA]],[1]fornnecedor!$C:$E,3,0)</f>
        <v>SHERWIN - WILLIAMS DO BRASIL IND. E COM. LTDA</v>
      </c>
      <c r="G468" t="s">
        <v>24</v>
      </c>
      <c r="H468">
        <v>12</v>
      </c>
      <c r="I468">
        <v>306.95999999999998</v>
      </c>
      <c r="J468">
        <v>2</v>
      </c>
      <c r="K468" s="34">
        <v>97.5</v>
      </c>
      <c r="L468">
        <v>51.16</v>
      </c>
      <c r="M468">
        <v>46.34</v>
      </c>
      <c r="N468">
        <v>47.53</v>
      </c>
      <c r="O468">
        <v>0</v>
      </c>
      <c r="P468">
        <v>0</v>
      </c>
      <c r="Q468">
        <v>0</v>
      </c>
      <c r="R468">
        <v>40.950000000000003</v>
      </c>
      <c r="S468" t="s">
        <v>1105</v>
      </c>
      <c r="T468" s="38" t="str">
        <f>VLOOKUP(Tabela5[[#This Row],[CÓDIGO]],[1]fornnecedor!$A:$G,7,0)</f>
        <v>TINTAS PU</v>
      </c>
    </row>
    <row r="469" spans="1:20" x14ac:dyDescent="0.3">
      <c r="A469" t="s">
        <v>5301</v>
      </c>
      <c r="B469">
        <v>87109</v>
      </c>
      <c r="C469" t="s">
        <v>4440</v>
      </c>
      <c r="D469" s="38" t="str">
        <f>VLOOKUP(Tabela5[[#This Row],[CÓDIGO]],[1]fornnecedor!$A:$C,3,0)</f>
        <v>SHERWIN WILLIAMS</v>
      </c>
      <c r="E469" t="str">
        <f>VLOOKUP(Tabela5[[#This Row],[MARCA]],[1]fornnecedor!$C:$E,3,0)</f>
        <v>SHERWIN - WILLIAMS DO BRASIL IND. E COM. LTDA</v>
      </c>
      <c r="G469" t="s">
        <v>24</v>
      </c>
      <c r="H469">
        <v>24</v>
      </c>
      <c r="I469">
        <v>753.36</v>
      </c>
      <c r="J469">
        <v>2</v>
      </c>
      <c r="K469" s="34">
        <v>82.7</v>
      </c>
      <c r="L469">
        <v>62.78</v>
      </c>
      <c r="M469">
        <v>19.920000000000002</v>
      </c>
      <c r="N469">
        <v>24.09</v>
      </c>
      <c r="O469">
        <v>0</v>
      </c>
      <c r="P469">
        <v>0</v>
      </c>
      <c r="Q469">
        <v>0</v>
      </c>
      <c r="R469">
        <v>40.950000000000003</v>
      </c>
      <c r="S469" t="s">
        <v>1105</v>
      </c>
      <c r="T469" s="38" t="str">
        <f>VLOOKUP(Tabela5[[#This Row],[CÓDIGO]],[1]fornnecedor!$A:$G,7,0)</f>
        <v>TINTAS PU</v>
      </c>
    </row>
    <row r="470" spans="1:20" x14ac:dyDescent="0.3">
      <c r="A470" t="s">
        <v>5301</v>
      </c>
      <c r="B470">
        <v>20570</v>
      </c>
      <c r="C470" t="s">
        <v>4227</v>
      </c>
      <c r="D470" s="38" t="str">
        <f>VLOOKUP(Tabela5[[#This Row],[CÓDIGO]],[1]fornnecedor!$A:$C,3,0)</f>
        <v>SHERWIN WILLIAMS</v>
      </c>
      <c r="E470" t="str">
        <f>VLOOKUP(Tabela5[[#This Row],[MARCA]],[1]fornnecedor!$C:$E,3,0)</f>
        <v>SHERWIN - WILLIAMS DO BRASIL IND. E COM. LTDA</v>
      </c>
      <c r="G470" t="s">
        <v>24</v>
      </c>
      <c r="H470">
        <v>11</v>
      </c>
      <c r="I470">
        <v>570.13</v>
      </c>
      <c r="J470">
        <v>1</v>
      </c>
      <c r="K470" s="34">
        <v>72.69</v>
      </c>
      <c r="L470">
        <v>51.83</v>
      </c>
      <c r="M470">
        <v>20.86</v>
      </c>
      <c r="N470">
        <v>28.7</v>
      </c>
      <c r="O470">
        <v>0</v>
      </c>
      <c r="P470">
        <v>0</v>
      </c>
      <c r="Q470">
        <v>0</v>
      </c>
      <c r="R470">
        <v>40.950000000000003</v>
      </c>
      <c r="S470" t="s">
        <v>1105</v>
      </c>
      <c r="T470" s="38" t="str">
        <f>VLOOKUP(Tabela5[[#This Row],[CÓDIGO]],[1]fornnecedor!$A:$G,7,0)</f>
        <v>TINTAS POLIÉSTER</v>
      </c>
    </row>
    <row r="471" spans="1:20" x14ac:dyDescent="0.3">
      <c r="A471" t="s">
        <v>5301</v>
      </c>
      <c r="B471">
        <v>23680</v>
      </c>
      <c r="C471" t="s">
        <v>4282</v>
      </c>
      <c r="D471" s="38" t="str">
        <f>VLOOKUP(Tabela5[[#This Row],[CÓDIGO]],[1]fornnecedor!$A:$C,3,0)</f>
        <v>SHERWIN WILLIAMS</v>
      </c>
      <c r="E471" t="str">
        <f>VLOOKUP(Tabela5[[#This Row],[MARCA]],[1]fornnecedor!$C:$E,3,0)</f>
        <v>SHERWIN - WILLIAMS DO BRASIL IND. E COM. LTDA</v>
      </c>
      <c r="G471" t="s">
        <v>24</v>
      </c>
      <c r="H471">
        <v>33</v>
      </c>
      <c r="I471">
        <v>602.91</v>
      </c>
      <c r="J471">
        <v>2</v>
      </c>
      <c r="K471" s="34">
        <v>72</v>
      </c>
      <c r="L471">
        <v>36.08</v>
      </c>
      <c r="M471">
        <v>35.92</v>
      </c>
      <c r="N471">
        <v>49.89</v>
      </c>
      <c r="O471">
        <v>0</v>
      </c>
      <c r="P471">
        <v>0</v>
      </c>
      <c r="Q471">
        <v>0</v>
      </c>
      <c r="R471">
        <v>40.96</v>
      </c>
      <c r="S471" t="s">
        <v>1105</v>
      </c>
      <c r="T471" s="38" t="str">
        <f>VLOOKUP(Tabela5[[#This Row],[CÓDIGO]],[1]fornnecedor!$A:$G,7,0)</f>
        <v xml:space="preserve">SPRAYS </v>
      </c>
    </row>
    <row r="472" spans="1:20" x14ac:dyDescent="0.3">
      <c r="A472" t="s">
        <v>5301</v>
      </c>
      <c r="B472">
        <v>20374</v>
      </c>
      <c r="C472" t="s">
        <v>3652</v>
      </c>
      <c r="D472" s="38" t="str">
        <f>VLOOKUP(Tabela5[[#This Row],[CÓDIGO]],[1]fornnecedor!$A:$C,3,0)</f>
        <v>SHERWIN WILLIAMS</v>
      </c>
      <c r="E472" t="str">
        <f>VLOOKUP(Tabela5[[#This Row],[MARCA]],[1]fornnecedor!$C:$E,3,0)</f>
        <v>SHERWIN - WILLIAMS DO BRASIL IND. E COM. LTDA</v>
      </c>
      <c r="G472" t="s">
        <v>24</v>
      </c>
      <c r="H472">
        <v>11</v>
      </c>
      <c r="I472">
        <v>264.77</v>
      </c>
      <c r="J472">
        <v>2</v>
      </c>
      <c r="K472" s="34">
        <v>67.52</v>
      </c>
      <c r="L472">
        <v>48.14</v>
      </c>
      <c r="M472">
        <v>19.38</v>
      </c>
      <c r="N472">
        <v>28.7</v>
      </c>
      <c r="O472">
        <v>0</v>
      </c>
      <c r="P472">
        <v>0</v>
      </c>
      <c r="Q472">
        <v>0</v>
      </c>
      <c r="R472">
        <v>40.96</v>
      </c>
      <c r="S472" t="s">
        <v>1105</v>
      </c>
      <c r="T472" s="38" t="str">
        <f>VLOOKUP(Tabela5[[#This Row],[CÓDIGO]],[1]fornnecedor!$A:$G,7,0)</f>
        <v>TINTAS POLIÉSTER</v>
      </c>
    </row>
    <row r="473" spans="1:20" x14ac:dyDescent="0.3">
      <c r="A473" t="s">
        <v>5301</v>
      </c>
      <c r="B473">
        <v>85297</v>
      </c>
      <c r="C473" t="s">
        <v>4148</v>
      </c>
      <c r="D473" s="38" t="str">
        <f>VLOOKUP(Tabela5[[#This Row],[CÓDIGO]],[1]fornnecedor!$A:$C,3,0)</f>
        <v>SHERWIN WILLIAMS</v>
      </c>
      <c r="E473" t="str">
        <f>VLOOKUP(Tabela5[[#This Row],[MARCA]],[1]fornnecedor!$C:$E,3,0)</f>
        <v>SHERWIN - WILLIAMS DO BRASIL IND. E COM. LTDA</v>
      </c>
      <c r="G473" t="s">
        <v>24</v>
      </c>
      <c r="H473">
        <v>11</v>
      </c>
      <c r="I473">
        <v>513.37</v>
      </c>
      <c r="J473">
        <v>1</v>
      </c>
      <c r="K473" s="34">
        <v>65.459999999999994</v>
      </c>
      <c r="L473">
        <v>46.67</v>
      </c>
      <c r="M473">
        <v>18.79</v>
      </c>
      <c r="N473">
        <v>28.7</v>
      </c>
      <c r="O473">
        <v>0</v>
      </c>
      <c r="P473">
        <v>0</v>
      </c>
      <c r="Q473">
        <v>0</v>
      </c>
      <c r="R473">
        <v>40.96</v>
      </c>
      <c r="S473" t="s">
        <v>1105</v>
      </c>
      <c r="T473" s="38" t="str">
        <f>VLOOKUP(Tabela5[[#This Row],[CÓDIGO]],[1]fornnecedor!$A:$G,7,0)</f>
        <v>TINTAS POLIÉSTER</v>
      </c>
    </row>
    <row r="474" spans="1:20" x14ac:dyDescent="0.3">
      <c r="A474" t="s">
        <v>5301</v>
      </c>
      <c r="B474">
        <v>87086</v>
      </c>
      <c r="C474" t="s">
        <v>4161</v>
      </c>
      <c r="D474" s="38" t="str">
        <f>VLOOKUP(Tabela5[[#This Row],[CÓDIGO]],[1]fornnecedor!$A:$C,3,0)</f>
        <v>SHERWIN WILLIAMS</v>
      </c>
      <c r="E474" t="str">
        <f>VLOOKUP(Tabela5[[#This Row],[MARCA]],[1]fornnecedor!$C:$E,3,0)</f>
        <v>SHERWIN - WILLIAMS DO BRASIL IND. E COM. LTDA</v>
      </c>
      <c r="G474" t="s">
        <v>24</v>
      </c>
      <c r="H474">
        <v>33</v>
      </c>
      <c r="I474">
        <v>464.64</v>
      </c>
      <c r="J474">
        <v>2</v>
      </c>
      <c r="K474" s="34">
        <v>56.44</v>
      </c>
      <c r="L474">
        <v>28.16</v>
      </c>
      <c r="M474">
        <v>28.28</v>
      </c>
      <c r="N474">
        <v>50.11</v>
      </c>
      <c r="O474">
        <v>0</v>
      </c>
      <c r="P474">
        <v>0</v>
      </c>
      <c r="Q474">
        <v>0</v>
      </c>
      <c r="R474">
        <v>40.96</v>
      </c>
      <c r="S474" t="s">
        <v>1105</v>
      </c>
      <c r="T474" s="38" t="str">
        <f>VLOOKUP(Tabela5[[#This Row],[CÓDIGO]],[1]fornnecedor!$A:$G,7,0)</f>
        <v xml:space="preserve">SPRAYS </v>
      </c>
    </row>
    <row r="475" spans="1:20" x14ac:dyDescent="0.3">
      <c r="A475" t="s">
        <v>5301</v>
      </c>
      <c r="B475">
        <v>85593</v>
      </c>
      <c r="C475" t="s">
        <v>3920</v>
      </c>
      <c r="D475" s="38" t="str">
        <f>VLOOKUP(Tabela5[[#This Row],[CÓDIGO]],[1]fornnecedor!$A:$C,3,0)</f>
        <v>SHERWIN WILLIAMS</v>
      </c>
      <c r="E475" t="str">
        <f>VLOOKUP(Tabela5[[#This Row],[MARCA]],[1]fornnecedor!$C:$E,3,0)</f>
        <v>SHERWIN - WILLIAMS DO BRASIL IND. E COM. LTDA</v>
      </c>
      <c r="G475" t="s">
        <v>24</v>
      </c>
      <c r="H475">
        <v>13</v>
      </c>
      <c r="I475">
        <v>333.58</v>
      </c>
      <c r="J475">
        <v>1</v>
      </c>
      <c r="K475" s="34">
        <v>56</v>
      </c>
      <c r="L475">
        <v>25.66</v>
      </c>
      <c r="M475">
        <v>30.34</v>
      </c>
      <c r="N475">
        <v>54.18</v>
      </c>
      <c r="O475">
        <v>0</v>
      </c>
      <c r="P475">
        <v>0</v>
      </c>
      <c r="Q475">
        <v>0</v>
      </c>
      <c r="R475">
        <v>40.97</v>
      </c>
      <c r="S475" t="s">
        <v>1105</v>
      </c>
      <c r="T475" s="38" t="str">
        <f>VLOOKUP(Tabela5[[#This Row],[CÓDIGO]],[1]fornnecedor!$A:$G,7,0)</f>
        <v xml:space="preserve">SPRAYS </v>
      </c>
    </row>
    <row r="476" spans="1:20" x14ac:dyDescent="0.3">
      <c r="A476" t="s">
        <v>5301</v>
      </c>
      <c r="B476">
        <v>21215</v>
      </c>
      <c r="C476" t="s">
        <v>4575</v>
      </c>
      <c r="D476" s="38" t="str">
        <f>VLOOKUP(Tabela5[[#This Row],[CÓDIGO]],[1]fornnecedor!$A:$C,3,0)</f>
        <v>SHERWIN WILLIAMS</v>
      </c>
      <c r="E476" t="str">
        <f>VLOOKUP(Tabela5[[#This Row],[MARCA]],[1]fornnecedor!$C:$E,3,0)</f>
        <v>SHERWIN - WILLIAMS DO BRASIL IND. E COM. LTDA</v>
      </c>
      <c r="G476" t="s">
        <v>24</v>
      </c>
      <c r="H476">
        <v>25</v>
      </c>
      <c r="I476">
        <v>920</v>
      </c>
      <c r="J476">
        <v>1</v>
      </c>
      <c r="K476" s="34">
        <v>51.61</v>
      </c>
      <c r="L476">
        <v>36.799999999999997</v>
      </c>
      <c r="M476">
        <v>14.81</v>
      </c>
      <c r="N476">
        <v>28.7</v>
      </c>
      <c r="O476">
        <v>0</v>
      </c>
      <c r="P476">
        <v>0</v>
      </c>
      <c r="Q476">
        <v>0</v>
      </c>
      <c r="R476">
        <v>40.97</v>
      </c>
      <c r="S476" t="s">
        <v>1105</v>
      </c>
      <c r="T476" s="38" t="str">
        <f>VLOOKUP(Tabela5[[#This Row],[CÓDIGO]],[1]fornnecedor!$A:$G,7,0)</f>
        <v>TINTAS POLIÉSTER</v>
      </c>
    </row>
    <row r="477" spans="1:20" x14ac:dyDescent="0.3">
      <c r="A477" t="s">
        <v>5301</v>
      </c>
      <c r="B477">
        <v>86868</v>
      </c>
      <c r="C477" t="s">
        <v>4251</v>
      </c>
      <c r="D477" s="38" t="str">
        <f>VLOOKUP(Tabela5[[#This Row],[CÓDIGO]],[1]fornnecedor!$A:$C,3,0)</f>
        <v>SHERWIN WILLIAMS</v>
      </c>
      <c r="E477" t="str">
        <f>VLOOKUP(Tabela5[[#This Row],[MARCA]],[1]fornnecedor!$C:$E,3,0)</f>
        <v>SHERWIN - WILLIAMS DO BRASIL IND. E COM. LTDA</v>
      </c>
      <c r="G477" t="s">
        <v>24</v>
      </c>
      <c r="H477">
        <v>118</v>
      </c>
      <c r="I477">
        <v>407.1</v>
      </c>
      <c r="J477">
        <v>8</v>
      </c>
      <c r="K477" s="34">
        <v>40.18</v>
      </c>
      <c r="L477">
        <v>27.6</v>
      </c>
      <c r="M477">
        <v>12.58</v>
      </c>
      <c r="N477">
        <v>31.31</v>
      </c>
      <c r="O477">
        <v>0</v>
      </c>
      <c r="P477">
        <v>0</v>
      </c>
      <c r="Q477">
        <v>0</v>
      </c>
      <c r="R477">
        <v>40.97</v>
      </c>
      <c r="S477" t="s">
        <v>1105</v>
      </c>
      <c r="T477" s="38" t="str">
        <f>VLOOKUP(Tabela5[[#This Row],[CÓDIGO]],[1]fornnecedor!$A:$G,7,0)</f>
        <v>CORANTES</v>
      </c>
    </row>
    <row r="478" spans="1:20" x14ac:dyDescent="0.3">
      <c r="A478" t="s">
        <v>5301</v>
      </c>
      <c r="B478">
        <v>20354</v>
      </c>
      <c r="C478" t="s">
        <v>4067</v>
      </c>
      <c r="D478" s="38" t="str">
        <f>VLOOKUP(Tabela5[[#This Row],[CÓDIGO]],[1]fornnecedor!$A:$C,3,0)</f>
        <v>SHERWIN WILLIAMS</v>
      </c>
      <c r="E478" t="str">
        <f>VLOOKUP(Tabela5[[#This Row],[MARCA]],[1]fornnecedor!$C:$E,3,0)</f>
        <v>SHERWIN - WILLIAMS DO BRASIL IND. E COM. LTDA</v>
      </c>
      <c r="G478" t="s">
        <v>24</v>
      </c>
      <c r="H478">
        <v>10</v>
      </c>
      <c r="I478">
        <v>235.1</v>
      </c>
      <c r="J478">
        <v>1</v>
      </c>
      <c r="K478" s="34">
        <v>33.75</v>
      </c>
      <c r="L478">
        <v>23.51</v>
      </c>
      <c r="M478">
        <v>10.24</v>
      </c>
      <c r="N478">
        <v>30.34</v>
      </c>
      <c r="O478">
        <v>0</v>
      </c>
      <c r="P478">
        <v>0</v>
      </c>
      <c r="Q478">
        <v>0</v>
      </c>
      <c r="R478">
        <v>40.97</v>
      </c>
      <c r="S478" t="s">
        <v>1105</v>
      </c>
      <c r="T478" s="38" t="str">
        <f>VLOOKUP(Tabela5[[#This Row],[CÓDIGO]],[1]fornnecedor!$A:$G,7,0)</f>
        <v>TINTAS POLIÉSTER</v>
      </c>
    </row>
    <row r="479" spans="1:20" x14ac:dyDescent="0.3">
      <c r="A479" t="s">
        <v>5301</v>
      </c>
      <c r="B479">
        <v>87085</v>
      </c>
      <c r="C479" t="s">
        <v>4173</v>
      </c>
      <c r="D479" s="38" t="str">
        <f>VLOOKUP(Tabela5[[#This Row],[CÓDIGO]],[1]fornnecedor!$A:$C,3,0)</f>
        <v>SHERWIN WILLIAMS</v>
      </c>
      <c r="E479" t="str">
        <f>VLOOKUP(Tabela5[[#This Row],[MARCA]],[1]fornnecedor!$C:$E,3,0)</f>
        <v>SHERWIN - WILLIAMS DO BRASIL IND. E COM. LTDA</v>
      </c>
      <c r="G479" t="s">
        <v>24</v>
      </c>
      <c r="H479">
        <v>31</v>
      </c>
      <c r="I479">
        <v>436.48</v>
      </c>
      <c r="J479">
        <v>1</v>
      </c>
      <c r="K479" s="34">
        <v>30.61</v>
      </c>
      <c r="L479">
        <v>14.08</v>
      </c>
      <c r="M479">
        <v>16.53</v>
      </c>
      <c r="N479">
        <v>54</v>
      </c>
      <c r="O479">
        <v>0</v>
      </c>
      <c r="P479">
        <v>0</v>
      </c>
      <c r="Q479">
        <v>0</v>
      </c>
      <c r="R479">
        <v>40.97</v>
      </c>
      <c r="S479" t="s">
        <v>1105</v>
      </c>
      <c r="T479" s="38" t="str">
        <f>VLOOKUP(Tabela5[[#This Row],[CÓDIGO]],[1]fornnecedor!$A:$G,7,0)</f>
        <v xml:space="preserve">SPRAYS </v>
      </c>
    </row>
    <row r="480" spans="1:20" x14ac:dyDescent="0.3">
      <c r="A480" t="s">
        <v>5301</v>
      </c>
      <c r="B480">
        <v>87082</v>
      </c>
      <c r="C480" t="s">
        <v>4066</v>
      </c>
      <c r="D480" s="38" t="str">
        <f>VLOOKUP(Tabela5[[#This Row],[CÓDIGO]],[1]fornnecedor!$A:$C,3,0)</f>
        <v>SHERWIN WILLIAMS</v>
      </c>
      <c r="E480" t="str">
        <f>VLOOKUP(Tabela5[[#This Row],[MARCA]],[1]fornnecedor!$C:$E,3,0)</f>
        <v>SHERWIN - WILLIAMS DO BRASIL IND. E COM. LTDA</v>
      </c>
      <c r="G480" t="s">
        <v>24</v>
      </c>
      <c r="H480">
        <v>33</v>
      </c>
      <c r="I480">
        <v>424.71</v>
      </c>
      <c r="J480">
        <v>1</v>
      </c>
      <c r="K480" s="34">
        <v>29.9</v>
      </c>
      <c r="L480">
        <v>12.87</v>
      </c>
      <c r="M480">
        <v>17.03</v>
      </c>
      <c r="N480">
        <v>56.96</v>
      </c>
      <c r="O480">
        <v>0</v>
      </c>
      <c r="P480">
        <v>0</v>
      </c>
      <c r="Q480">
        <v>0</v>
      </c>
      <c r="R480">
        <v>40.97</v>
      </c>
      <c r="S480" t="s">
        <v>1105</v>
      </c>
      <c r="T480" s="38" t="str">
        <f>VLOOKUP(Tabela5[[#This Row],[CÓDIGO]],[1]fornnecedor!$A:$G,7,0)</f>
        <v xml:space="preserve">SPRAYS </v>
      </c>
    </row>
    <row r="481" spans="1:20" x14ac:dyDescent="0.3">
      <c r="A481" t="s">
        <v>5301</v>
      </c>
      <c r="B481">
        <v>23678</v>
      </c>
      <c r="C481" t="s">
        <v>3933</v>
      </c>
      <c r="D481" s="38" t="str">
        <f>VLOOKUP(Tabela5[[#This Row],[CÓDIGO]],[1]fornnecedor!$A:$C,3,0)</f>
        <v>SHERWIN WILLIAMS</v>
      </c>
      <c r="E481" t="str">
        <f>VLOOKUP(Tabela5[[#This Row],[MARCA]],[1]fornnecedor!$C:$E,3,0)</f>
        <v>SHERWIN - WILLIAMS DO BRASIL IND. E COM. LTDA</v>
      </c>
      <c r="G481" t="s">
        <v>24</v>
      </c>
      <c r="H481">
        <v>21</v>
      </c>
      <c r="I481">
        <v>270.27</v>
      </c>
      <c r="J481">
        <v>1</v>
      </c>
      <c r="K481" s="34">
        <v>27</v>
      </c>
      <c r="L481">
        <v>12.87</v>
      </c>
      <c r="M481">
        <v>14.13</v>
      </c>
      <c r="N481">
        <v>52.33</v>
      </c>
      <c r="O481">
        <v>0</v>
      </c>
      <c r="P481">
        <v>0</v>
      </c>
      <c r="Q481">
        <v>0</v>
      </c>
      <c r="R481">
        <v>40.98</v>
      </c>
      <c r="S481" t="s">
        <v>1105</v>
      </c>
      <c r="T481" s="38" t="str">
        <f>VLOOKUP(Tabela5[[#This Row],[CÓDIGO]],[1]fornnecedor!$A:$G,7,0)</f>
        <v xml:space="preserve">SPRAYS </v>
      </c>
    </row>
    <row r="482" spans="1:20" x14ac:dyDescent="0.3">
      <c r="A482" t="s">
        <v>5301</v>
      </c>
      <c r="B482">
        <v>86863</v>
      </c>
      <c r="C482" t="s">
        <v>4093</v>
      </c>
      <c r="D482" s="38" t="str">
        <f>VLOOKUP(Tabela5[[#This Row],[CÓDIGO]],[1]fornnecedor!$A:$C,3,0)</f>
        <v>SHERWIN WILLIAMS</v>
      </c>
      <c r="E482" t="str">
        <f>VLOOKUP(Tabela5[[#This Row],[MARCA]],[1]fornnecedor!$C:$E,3,0)</f>
        <v>SHERWIN - WILLIAMS DO BRASIL IND. E COM. LTDA</v>
      </c>
      <c r="G482" t="s">
        <v>24</v>
      </c>
      <c r="H482">
        <v>111</v>
      </c>
      <c r="I482">
        <v>382.95</v>
      </c>
      <c r="J482">
        <v>4</v>
      </c>
      <c r="K482" s="34">
        <v>21.98</v>
      </c>
      <c r="L482">
        <v>13.8</v>
      </c>
      <c r="M482">
        <v>8.18</v>
      </c>
      <c r="N482">
        <v>37.22</v>
      </c>
      <c r="O482">
        <v>0</v>
      </c>
      <c r="P482">
        <v>0</v>
      </c>
      <c r="Q482">
        <v>0</v>
      </c>
      <c r="R482">
        <v>40.98</v>
      </c>
      <c r="S482" t="s">
        <v>1105</v>
      </c>
      <c r="T482" s="38" t="str">
        <f>VLOOKUP(Tabela5[[#This Row],[CÓDIGO]],[1]fornnecedor!$A:$G,7,0)</f>
        <v>CORANTES</v>
      </c>
    </row>
    <row r="483" spans="1:20" x14ac:dyDescent="0.3">
      <c r="A483" t="s">
        <v>5301</v>
      </c>
      <c r="B483">
        <v>86865</v>
      </c>
      <c r="C483" t="s">
        <v>4250</v>
      </c>
      <c r="D483" s="38" t="str">
        <f>VLOOKUP(Tabela5[[#This Row],[CÓDIGO]],[1]fornnecedor!$A:$C,3,0)</f>
        <v>SHERWIN WILLIAMS</v>
      </c>
      <c r="E483" t="str">
        <f>VLOOKUP(Tabela5[[#This Row],[MARCA]],[1]fornnecedor!$C:$E,3,0)</f>
        <v>SHERWIN - WILLIAMS DO BRASIL IND. E COM. LTDA</v>
      </c>
      <c r="G483" t="s">
        <v>24</v>
      </c>
      <c r="H483">
        <v>140</v>
      </c>
      <c r="I483">
        <v>483</v>
      </c>
      <c r="J483">
        <v>4</v>
      </c>
      <c r="K483" s="34">
        <v>18.2</v>
      </c>
      <c r="L483">
        <v>13.8</v>
      </c>
      <c r="M483">
        <v>4.4000000000000004</v>
      </c>
      <c r="N483">
        <v>24.18</v>
      </c>
      <c r="O483">
        <v>0</v>
      </c>
      <c r="P483">
        <v>0</v>
      </c>
      <c r="Q483">
        <v>0</v>
      </c>
      <c r="R483">
        <v>40.98</v>
      </c>
      <c r="S483" t="s">
        <v>1105</v>
      </c>
      <c r="T483" s="38" t="str">
        <f>VLOOKUP(Tabela5[[#This Row],[CÓDIGO]],[1]fornnecedor!$A:$G,7,0)</f>
        <v>CORANTES</v>
      </c>
    </row>
    <row r="484" spans="1:20" x14ac:dyDescent="0.3">
      <c r="A484" t="s">
        <v>5301</v>
      </c>
      <c r="B484">
        <v>86861</v>
      </c>
      <c r="C484" t="s">
        <v>4332</v>
      </c>
      <c r="D484" s="38" t="str">
        <f>VLOOKUP(Tabela5[[#This Row],[CÓDIGO]],[1]fornnecedor!$A:$C,3,0)</f>
        <v>SHERWIN WILLIAMS</v>
      </c>
      <c r="E484" t="str">
        <f>VLOOKUP(Tabela5[[#This Row],[MARCA]],[1]fornnecedor!$C:$E,3,0)</f>
        <v>SHERWIN - WILLIAMS DO BRASIL IND. E COM. LTDA</v>
      </c>
      <c r="G484" t="s">
        <v>24</v>
      </c>
      <c r="H484">
        <v>161</v>
      </c>
      <c r="I484">
        <v>555.45000000000005</v>
      </c>
      <c r="J484">
        <v>4</v>
      </c>
      <c r="K484" s="34">
        <v>18.2</v>
      </c>
      <c r="L484">
        <v>13.8</v>
      </c>
      <c r="M484">
        <v>4.4000000000000004</v>
      </c>
      <c r="N484">
        <v>24.18</v>
      </c>
      <c r="O484">
        <v>0</v>
      </c>
      <c r="P484">
        <v>0</v>
      </c>
      <c r="Q484">
        <v>0</v>
      </c>
      <c r="R484">
        <v>40.98</v>
      </c>
      <c r="S484" t="s">
        <v>1105</v>
      </c>
      <c r="T484" s="38" t="str">
        <f>VLOOKUP(Tabela5[[#This Row],[CÓDIGO]],[1]fornnecedor!$A:$G,7,0)</f>
        <v>CORANTES</v>
      </c>
    </row>
    <row r="485" spans="1:20" x14ac:dyDescent="0.3">
      <c r="A485" t="s">
        <v>5301</v>
      </c>
      <c r="B485">
        <v>86864</v>
      </c>
      <c r="C485" t="s">
        <v>4404</v>
      </c>
      <c r="D485" s="38" t="str">
        <f>VLOOKUP(Tabela5[[#This Row],[CÓDIGO]],[1]fornnecedor!$A:$C,3,0)</f>
        <v>SHERWIN WILLIAMS</v>
      </c>
      <c r="E485" t="str">
        <f>VLOOKUP(Tabela5[[#This Row],[MARCA]],[1]fornnecedor!$C:$E,3,0)</f>
        <v>SHERWIN - WILLIAMS DO BRASIL IND. E COM. LTDA</v>
      </c>
      <c r="G485" t="s">
        <v>24</v>
      </c>
      <c r="H485">
        <v>183</v>
      </c>
      <c r="I485">
        <v>631.35</v>
      </c>
      <c r="J485">
        <v>4</v>
      </c>
      <c r="K485" s="34">
        <v>18.2</v>
      </c>
      <c r="L485">
        <v>13.8</v>
      </c>
      <c r="M485">
        <v>4.4000000000000004</v>
      </c>
      <c r="N485">
        <v>24.18</v>
      </c>
      <c r="O485">
        <v>0</v>
      </c>
      <c r="P485">
        <v>0</v>
      </c>
      <c r="Q485">
        <v>0</v>
      </c>
      <c r="R485">
        <v>40.98</v>
      </c>
      <c r="S485" t="s">
        <v>1105</v>
      </c>
      <c r="T485" s="38" t="str">
        <f>VLOOKUP(Tabela5[[#This Row],[CÓDIGO]],[1]fornnecedor!$A:$G,7,0)</f>
        <v>CORANTES</v>
      </c>
    </row>
    <row r="486" spans="1:20" x14ac:dyDescent="0.3">
      <c r="A486" t="s">
        <v>5301</v>
      </c>
      <c r="B486">
        <v>86867</v>
      </c>
      <c r="C486" t="s">
        <v>4126</v>
      </c>
      <c r="D486" s="38" t="str">
        <f>VLOOKUP(Tabela5[[#This Row],[CÓDIGO]],[1]fornnecedor!$A:$C,3,0)</f>
        <v>SHERWIN WILLIAMS</v>
      </c>
      <c r="E486" t="str">
        <f>VLOOKUP(Tabela5[[#This Row],[MARCA]],[1]fornnecedor!$C:$E,3,0)</f>
        <v>SHERWIN - WILLIAMS DO BRASIL IND. E COM. LTDA</v>
      </c>
      <c r="G486" t="s">
        <v>24</v>
      </c>
      <c r="H486">
        <v>134</v>
      </c>
      <c r="I486">
        <v>462.3</v>
      </c>
      <c r="J486">
        <v>3</v>
      </c>
      <c r="K486" s="34">
        <v>13.65</v>
      </c>
      <c r="L486">
        <v>10.35</v>
      </c>
      <c r="M486">
        <v>3.3</v>
      </c>
      <c r="N486">
        <v>24.18</v>
      </c>
      <c r="O486">
        <v>0</v>
      </c>
      <c r="P486">
        <v>0</v>
      </c>
      <c r="Q486">
        <v>0</v>
      </c>
      <c r="R486">
        <v>40.98</v>
      </c>
      <c r="S486" t="s">
        <v>1105</v>
      </c>
      <c r="T486" s="38" t="str">
        <f>VLOOKUP(Tabela5[[#This Row],[CÓDIGO]],[1]fornnecedor!$A:$G,7,0)</f>
        <v>CORANTES</v>
      </c>
    </row>
    <row r="487" spans="1:20" x14ac:dyDescent="0.3">
      <c r="A487" t="s">
        <v>5301</v>
      </c>
      <c r="B487">
        <v>21858</v>
      </c>
      <c r="C487" t="s">
        <v>3079</v>
      </c>
      <c r="D487" s="38" t="str">
        <f>VLOOKUP(Tabela5[[#This Row],[CÓDIGO]],[1]fornnecedor!$A:$C,3,0)</f>
        <v>SHERWIN WILLIAMS</v>
      </c>
      <c r="E487" t="str">
        <f>VLOOKUP(Tabela5[[#This Row],[MARCA]],[1]fornnecedor!$C:$E,3,0)</f>
        <v>SHERWIN - WILLIAMS DO BRASIL IND. E COM. LTDA</v>
      </c>
      <c r="G487" t="s">
        <v>24</v>
      </c>
      <c r="H487">
        <v>18</v>
      </c>
      <c r="I487">
        <v>68.94</v>
      </c>
      <c r="J487">
        <v>2</v>
      </c>
      <c r="K487" s="34">
        <v>11.46</v>
      </c>
      <c r="L487">
        <v>7.66</v>
      </c>
      <c r="M487">
        <v>3.8</v>
      </c>
      <c r="N487">
        <v>33.159999999999997</v>
      </c>
      <c r="O487">
        <v>0</v>
      </c>
      <c r="P487">
        <v>0</v>
      </c>
      <c r="Q487">
        <v>0</v>
      </c>
      <c r="R487">
        <v>40.98</v>
      </c>
      <c r="S487" t="s">
        <v>1105</v>
      </c>
      <c r="T487" s="38" t="str">
        <f>VLOOKUP(Tabela5[[#This Row],[CÓDIGO]],[1]fornnecedor!$A:$G,7,0)</f>
        <v>APLICADORES / ADAPTADORES / ENGATES / SUPORTES</v>
      </c>
    </row>
    <row r="488" spans="1:20" x14ac:dyDescent="0.3">
      <c r="A488" t="s">
        <v>5301</v>
      </c>
      <c r="B488">
        <v>86862</v>
      </c>
      <c r="C488" t="s">
        <v>4506</v>
      </c>
      <c r="D488" s="38" t="str">
        <f>VLOOKUP(Tabela5[[#This Row],[CÓDIGO]],[1]fornnecedor!$A:$C,3,0)</f>
        <v>SHERWIN WILLIAMS</v>
      </c>
      <c r="E488" t="str">
        <f>VLOOKUP(Tabela5[[#This Row],[MARCA]],[1]fornnecedor!$C:$E,3,0)</f>
        <v>SHERWIN - WILLIAMS DO BRASIL IND. E COM. LTDA</v>
      </c>
      <c r="G488" t="s">
        <v>24</v>
      </c>
      <c r="H488">
        <v>223</v>
      </c>
      <c r="I488">
        <v>769.35</v>
      </c>
      <c r="J488">
        <v>2</v>
      </c>
      <c r="K488" s="34">
        <v>7.98</v>
      </c>
      <c r="L488">
        <v>6.9</v>
      </c>
      <c r="M488">
        <v>1.08</v>
      </c>
      <c r="N488">
        <v>13.53</v>
      </c>
      <c r="O488">
        <v>0</v>
      </c>
      <c r="P488">
        <v>0</v>
      </c>
      <c r="Q488">
        <v>0</v>
      </c>
      <c r="R488">
        <v>40.98</v>
      </c>
      <c r="S488" t="s">
        <v>1105</v>
      </c>
      <c r="T488" s="38" t="str">
        <f>VLOOKUP(Tabela5[[#This Row],[CÓDIGO]],[1]fornnecedor!$A:$G,7,0)</f>
        <v>CORANTES</v>
      </c>
    </row>
    <row r="489" spans="1:20" x14ac:dyDescent="0.3">
      <c r="A489" t="s">
        <v>5301</v>
      </c>
      <c r="B489">
        <v>86869</v>
      </c>
      <c r="C489" t="s">
        <v>4424</v>
      </c>
      <c r="D489" s="38" t="str">
        <f>VLOOKUP(Tabela5[[#This Row],[CÓDIGO]],[1]fornnecedor!$A:$C,3,0)</f>
        <v>SHERWIN WILLIAMS</v>
      </c>
      <c r="E489" t="str">
        <f>VLOOKUP(Tabela5[[#This Row],[MARCA]],[1]fornnecedor!$C:$E,3,0)</f>
        <v>SHERWIN - WILLIAMS DO BRASIL IND. E COM. LTDA</v>
      </c>
      <c r="G489" t="s">
        <v>24</v>
      </c>
      <c r="H489">
        <v>183</v>
      </c>
      <c r="I489">
        <v>631.35</v>
      </c>
      <c r="J489">
        <v>1</v>
      </c>
      <c r="K489" s="34">
        <v>7</v>
      </c>
      <c r="L489">
        <v>3.45</v>
      </c>
      <c r="M489">
        <v>3.55</v>
      </c>
      <c r="N489">
        <v>50.71</v>
      </c>
      <c r="O489">
        <v>0</v>
      </c>
      <c r="P489">
        <v>0</v>
      </c>
      <c r="Q489">
        <v>0</v>
      </c>
      <c r="R489">
        <v>40.98</v>
      </c>
      <c r="S489" t="s">
        <v>1105</v>
      </c>
      <c r="T489" s="38" t="str">
        <f>VLOOKUP(Tabela5[[#This Row],[CÓDIGO]],[1]fornnecedor!$A:$G,7,0)</f>
        <v>CORANTES</v>
      </c>
    </row>
    <row r="490" spans="1:20" x14ac:dyDescent="0.3">
      <c r="A490" t="s">
        <v>5299</v>
      </c>
      <c r="B490">
        <v>22684</v>
      </c>
      <c r="C490" t="s">
        <v>393</v>
      </c>
      <c r="D490" s="38" t="str">
        <f>VLOOKUP(Tabela5[[#This Row],[CÓDIGO]],[1]fornnecedor!$A:$C,3,0)</f>
        <v>3M</v>
      </c>
      <c r="E490" t="str">
        <f>VLOOKUP(Tabela5[[#This Row],[MARCA]],[1]fornnecedor!$C:$E,3,0)</f>
        <v>3M DO BRASIL LTDA</v>
      </c>
      <c r="G490" t="s">
        <v>24</v>
      </c>
      <c r="H490" s="3">
        <v>8986</v>
      </c>
      <c r="I490" s="3">
        <v>27676.880000000001</v>
      </c>
      <c r="J490" s="3">
        <v>8417</v>
      </c>
      <c r="K490" s="34">
        <v>35247.410000000003</v>
      </c>
      <c r="L490" s="3">
        <v>25924.36</v>
      </c>
      <c r="M490" s="3">
        <v>9323.0499999999993</v>
      </c>
      <c r="N490">
        <v>26.45</v>
      </c>
      <c r="O490">
        <v>0</v>
      </c>
      <c r="P490">
        <v>0</v>
      </c>
      <c r="Q490">
        <v>1.44</v>
      </c>
      <c r="R490">
        <v>42.42</v>
      </c>
      <c r="S490" t="s">
        <v>1105</v>
      </c>
      <c r="T490" s="38" t="str">
        <f>VLOOKUP(Tabela5[[#This Row],[CÓDIGO]],[1]fornnecedor!$A:$G,7,0)</f>
        <v>FITA AUTOMOTIVA</v>
      </c>
    </row>
    <row r="491" spans="1:20" x14ac:dyDescent="0.3">
      <c r="A491" t="s">
        <v>5299</v>
      </c>
      <c r="B491">
        <v>13</v>
      </c>
      <c r="C491" t="s">
        <v>385</v>
      </c>
      <c r="D491" s="38" t="str">
        <f>VLOOKUP(Tabela5[[#This Row],[CÓDIGO]],[1]fornnecedor!$A:$C,3,0)</f>
        <v>3M</v>
      </c>
      <c r="E491" t="str">
        <f>VLOOKUP(Tabela5[[#This Row],[MARCA]],[1]fornnecedor!$C:$E,3,0)</f>
        <v>3M DO BRASIL LTDA</v>
      </c>
      <c r="G491" t="s">
        <v>24</v>
      </c>
      <c r="H491" s="3">
        <v>13408</v>
      </c>
      <c r="I491" s="3">
        <v>55777.279999999999</v>
      </c>
      <c r="J491" s="3">
        <v>3068</v>
      </c>
      <c r="K491" s="34">
        <v>20160.34</v>
      </c>
      <c r="L491" s="3">
        <v>12762.88</v>
      </c>
      <c r="M491" s="3">
        <v>7397.46</v>
      </c>
      <c r="N491">
        <v>36.69</v>
      </c>
      <c r="O491">
        <v>0</v>
      </c>
      <c r="P491">
        <v>0</v>
      </c>
      <c r="Q491">
        <v>0.82</v>
      </c>
      <c r="R491">
        <v>43.25</v>
      </c>
      <c r="S491" t="s">
        <v>1105</v>
      </c>
      <c r="T491" s="38" t="str">
        <f>VLOOKUP(Tabela5[[#This Row],[CÓDIGO]],[1]fornnecedor!$A:$G,7,0)</f>
        <v>LIXA DÁGUA</v>
      </c>
    </row>
    <row r="492" spans="1:20" x14ac:dyDescent="0.3">
      <c r="A492" t="s">
        <v>5299</v>
      </c>
      <c r="B492">
        <v>23110</v>
      </c>
      <c r="C492" t="s">
        <v>367</v>
      </c>
      <c r="D492" s="38" t="str">
        <f>VLOOKUP(Tabela5[[#This Row],[CÓDIGO]],[1]fornnecedor!$A:$C,3,0)</f>
        <v>3M</v>
      </c>
      <c r="E492" t="str">
        <f>VLOOKUP(Tabela5[[#This Row],[MARCA]],[1]fornnecedor!$C:$E,3,0)</f>
        <v>3M DO BRASIL LTDA</v>
      </c>
      <c r="G492" t="s">
        <v>24</v>
      </c>
      <c r="H492" s="3">
        <v>4766</v>
      </c>
      <c r="I492" s="3">
        <v>8817.1</v>
      </c>
      <c r="J492" s="3">
        <v>5703</v>
      </c>
      <c r="K492" s="34">
        <v>15257.72</v>
      </c>
      <c r="L492" s="3">
        <v>10550.55</v>
      </c>
      <c r="M492" s="3">
        <v>4707.17</v>
      </c>
      <c r="N492">
        <v>30.85</v>
      </c>
      <c r="O492">
        <v>0</v>
      </c>
      <c r="P492">
        <v>0</v>
      </c>
      <c r="Q492">
        <v>0.62</v>
      </c>
      <c r="R492">
        <v>43.87</v>
      </c>
      <c r="S492" t="s">
        <v>1105</v>
      </c>
      <c r="T492" s="38" t="str">
        <f>VLOOKUP(Tabela5[[#This Row],[CÓDIGO]],[1]fornnecedor!$A:$G,7,0)</f>
        <v xml:space="preserve">DISCOS / LIXAS / ABRASIVOS </v>
      </c>
    </row>
    <row r="493" spans="1:20" x14ac:dyDescent="0.3">
      <c r="A493" t="s">
        <v>5299</v>
      </c>
      <c r="B493">
        <v>15</v>
      </c>
      <c r="C493" t="s">
        <v>386</v>
      </c>
      <c r="D493" s="38" t="str">
        <f>VLOOKUP(Tabela5[[#This Row],[CÓDIGO]],[1]fornnecedor!$A:$C,3,0)</f>
        <v>3M</v>
      </c>
      <c r="E493" t="str">
        <f>VLOOKUP(Tabela5[[#This Row],[MARCA]],[1]fornnecedor!$C:$E,3,0)</f>
        <v>3M DO BRASIL LTDA</v>
      </c>
      <c r="G493" t="s">
        <v>24</v>
      </c>
      <c r="H493" s="3">
        <v>5491</v>
      </c>
      <c r="I493" s="3">
        <v>22842.560000000001</v>
      </c>
      <c r="J493" s="3">
        <v>1721</v>
      </c>
      <c r="K493" s="34">
        <v>11788.36</v>
      </c>
      <c r="L493" s="3">
        <v>7159.36</v>
      </c>
      <c r="M493" s="3">
        <v>4629</v>
      </c>
      <c r="N493">
        <v>39.270000000000003</v>
      </c>
      <c r="O493">
        <v>0</v>
      </c>
      <c r="P493">
        <v>0</v>
      </c>
      <c r="Q493">
        <v>0.48</v>
      </c>
      <c r="R493">
        <v>44.35</v>
      </c>
      <c r="S493" t="s">
        <v>1105</v>
      </c>
      <c r="T493" s="38" t="str">
        <f>VLOOKUP(Tabela5[[#This Row],[CÓDIGO]],[1]fornnecedor!$A:$G,7,0)</f>
        <v>LIXA DÁGUA</v>
      </c>
    </row>
    <row r="494" spans="1:20" x14ac:dyDescent="0.3">
      <c r="A494" t="s">
        <v>5299</v>
      </c>
      <c r="B494">
        <v>23107</v>
      </c>
      <c r="C494" t="s">
        <v>369</v>
      </c>
      <c r="D494" s="38" t="str">
        <f>VLOOKUP(Tabela5[[#This Row],[CÓDIGO]],[1]fornnecedor!$A:$C,3,0)</f>
        <v>3M</v>
      </c>
      <c r="E494" t="str">
        <f>VLOOKUP(Tabela5[[#This Row],[MARCA]],[1]fornnecedor!$C:$E,3,0)</f>
        <v>3M DO BRASIL LTDA</v>
      </c>
      <c r="G494" t="s">
        <v>24</v>
      </c>
      <c r="H494" s="3">
        <v>7579</v>
      </c>
      <c r="I494" s="3">
        <v>14021.15</v>
      </c>
      <c r="J494" s="3">
        <v>4017</v>
      </c>
      <c r="K494" s="34">
        <v>10271.41</v>
      </c>
      <c r="L494" s="3">
        <v>7431.45</v>
      </c>
      <c r="M494" s="3">
        <v>2839.96</v>
      </c>
      <c r="N494">
        <v>27.65</v>
      </c>
      <c r="O494">
        <v>0</v>
      </c>
      <c r="P494">
        <v>0</v>
      </c>
      <c r="Q494">
        <v>0.42</v>
      </c>
      <c r="R494">
        <v>44.77</v>
      </c>
      <c r="S494" t="s">
        <v>1105</v>
      </c>
      <c r="T494" s="38" t="str">
        <f>VLOOKUP(Tabela5[[#This Row],[CÓDIGO]],[1]fornnecedor!$A:$G,7,0)</f>
        <v xml:space="preserve">DISCOS / LIXAS / ABRASIVOS </v>
      </c>
    </row>
    <row r="495" spans="1:20" x14ac:dyDescent="0.3">
      <c r="A495" t="s">
        <v>5299</v>
      </c>
      <c r="B495">
        <v>22188</v>
      </c>
      <c r="C495" t="s">
        <v>375</v>
      </c>
      <c r="D495" s="38" t="str">
        <f>VLOOKUP(Tabela5[[#This Row],[CÓDIGO]],[1]fornnecedor!$A:$C,3,0)</f>
        <v>3M</v>
      </c>
      <c r="E495" t="str">
        <f>VLOOKUP(Tabela5[[#This Row],[MARCA]],[1]fornnecedor!$C:$E,3,0)</f>
        <v>3M DO BRASIL LTDA</v>
      </c>
      <c r="G495" t="s">
        <v>24</v>
      </c>
      <c r="H495" s="3">
        <v>2010</v>
      </c>
      <c r="I495" s="3">
        <v>21888.9</v>
      </c>
      <c r="J495">
        <v>670</v>
      </c>
      <c r="K495" s="34">
        <v>9761.09</v>
      </c>
      <c r="L495" s="3">
        <v>7296.3</v>
      </c>
      <c r="M495" s="3">
        <v>2464.79</v>
      </c>
      <c r="N495">
        <v>25.25</v>
      </c>
      <c r="O495">
        <v>0</v>
      </c>
      <c r="P495">
        <v>0</v>
      </c>
      <c r="Q495">
        <v>0.4</v>
      </c>
      <c r="R495">
        <v>45.17</v>
      </c>
      <c r="S495" t="s">
        <v>1105</v>
      </c>
      <c r="T495" s="38" t="str">
        <f>VLOOKUP(Tabela5[[#This Row],[CÓDIGO]],[1]fornnecedor!$A:$G,7,0)</f>
        <v>FITA AUTOMOTIVA</v>
      </c>
    </row>
    <row r="496" spans="1:20" x14ac:dyDescent="0.3">
      <c r="A496" t="s">
        <v>5299</v>
      </c>
      <c r="B496">
        <v>20135</v>
      </c>
      <c r="C496" t="s">
        <v>418</v>
      </c>
      <c r="D496" s="38" t="str">
        <f>VLOOKUP(Tabela5[[#This Row],[CÓDIGO]],[1]fornnecedor!$A:$C,3,0)</f>
        <v>3M</v>
      </c>
      <c r="E496" t="str">
        <f>VLOOKUP(Tabela5[[#This Row],[MARCA]],[1]fornnecedor!$C:$E,3,0)</f>
        <v>3M DO BRASIL LTDA</v>
      </c>
      <c r="G496" t="s">
        <v>24</v>
      </c>
      <c r="H496">
        <v>83</v>
      </c>
      <c r="I496" s="3">
        <v>1598.58</v>
      </c>
      <c r="J496">
        <v>300</v>
      </c>
      <c r="K496" s="34">
        <v>8405.08</v>
      </c>
      <c r="L496" s="3">
        <v>5778</v>
      </c>
      <c r="M496" s="3">
        <v>2627.08</v>
      </c>
      <c r="N496">
        <v>31.26</v>
      </c>
      <c r="O496">
        <v>0</v>
      </c>
      <c r="P496">
        <v>0</v>
      </c>
      <c r="Q496">
        <v>0.34</v>
      </c>
      <c r="R496">
        <v>45.52</v>
      </c>
      <c r="S496" t="s">
        <v>1105</v>
      </c>
      <c r="T496" s="38" t="str">
        <f>VLOOKUP(Tabela5[[#This Row],[CÓDIGO]],[1]fornnecedor!$A:$G,7,0)</f>
        <v>DISCO TRIZACT</v>
      </c>
    </row>
    <row r="497" spans="1:20" x14ac:dyDescent="0.3">
      <c r="A497" t="s">
        <v>5299</v>
      </c>
      <c r="B497">
        <v>23100</v>
      </c>
      <c r="C497" t="s">
        <v>376</v>
      </c>
      <c r="D497" s="38" t="str">
        <f>VLOOKUP(Tabela5[[#This Row],[CÓDIGO]],[1]fornnecedor!$A:$C,3,0)</f>
        <v>3M</v>
      </c>
      <c r="E497" t="str">
        <f>VLOOKUP(Tabela5[[#This Row],[MARCA]],[1]fornnecedor!$C:$E,3,0)</f>
        <v>3M DO BRASIL LTDA</v>
      </c>
      <c r="G497" t="s">
        <v>24</v>
      </c>
      <c r="H497" s="3">
        <v>3367</v>
      </c>
      <c r="I497" s="3">
        <v>5690.23</v>
      </c>
      <c r="J497" s="3">
        <v>3120</v>
      </c>
      <c r="K497" s="34">
        <v>8261.4500000000007</v>
      </c>
      <c r="L497" s="3">
        <v>5272.8</v>
      </c>
      <c r="M497" s="3">
        <v>2988.65</v>
      </c>
      <c r="N497">
        <v>36.18</v>
      </c>
      <c r="O497">
        <v>0</v>
      </c>
      <c r="P497">
        <v>0</v>
      </c>
      <c r="Q497">
        <v>0.34</v>
      </c>
      <c r="R497">
        <v>45.85</v>
      </c>
      <c r="S497" t="s">
        <v>1105</v>
      </c>
      <c r="T497" s="38" t="str">
        <f>VLOOKUP(Tabela5[[#This Row],[CÓDIGO]],[1]fornnecedor!$A:$G,7,0)</f>
        <v xml:space="preserve">DISCOS / LIXAS / ABRASIVOS </v>
      </c>
    </row>
    <row r="498" spans="1:20" x14ac:dyDescent="0.3">
      <c r="A498" t="s">
        <v>5299</v>
      </c>
      <c r="B498">
        <v>23106</v>
      </c>
      <c r="C498" t="s">
        <v>372</v>
      </c>
      <c r="D498" s="38" t="str">
        <f>VLOOKUP(Tabela5[[#This Row],[CÓDIGO]],[1]fornnecedor!$A:$C,3,0)</f>
        <v>3M</v>
      </c>
      <c r="E498" t="str">
        <f>VLOOKUP(Tabela5[[#This Row],[MARCA]],[1]fornnecedor!$C:$E,3,0)</f>
        <v>3M DO BRASIL LTDA</v>
      </c>
      <c r="G498" t="s">
        <v>24</v>
      </c>
      <c r="H498" s="3">
        <v>5041</v>
      </c>
      <c r="I498" s="3">
        <v>9678.7199999999993</v>
      </c>
      <c r="J498" s="3">
        <v>2871</v>
      </c>
      <c r="K498" s="34">
        <v>7597.08</v>
      </c>
      <c r="L498" s="3">
        <v>5512.32</v>
      </c>
      <c r="M498" s="3">
        <v>2084.7600000000002</v>
      </c>
      <c r="N498">
        <v>27.44</v>
      </c>
      <c r="O498">
        <v>0</v>
      </c>
      <c r="P498">
        <v>0</v>
      </c>
      <c r="Q498">
        <v>0.31</v>
      </c>
      <c r="R498">
        <v>46.17</v>
      </c>
      <c r="S498" t="s">
        <v>1105</v>
      </c>
      <c r="T498" s="38" t="str">
        <f>VLOOKUP(Tabela5[[#This Row],[CÓDIGO]],[1]fornnecedor!$A:$G,7,0)</f>
        <v xml:space="preserve">DISCOS / LIXAS / ABRASIVOS </v>
      </c>
    </row>
    <row r="499" spans="1:20" x14ac:dyDescent="0.3">
      <c r="A499" t="s">
        <v>5299</v>
      </c>
      <c r="B499">
        <v>10067</v>
      </c>
      <c r="C499" t="s">
        <v>374</v>
      </c>
      <c r="D499" s="38" t="str">
        <f>VLOOKUP(Tabela5[[#This Row],[CÓDIGO]],[1]fornnecedor!$A:$C,3,0)</f>
        <v>3M</v>
      </c>
      <c r="E499" t="str">
        <f>VLOOKUP(Tabela5[[#This Row],[MARCA]],[1]fornnecedor!$C:$E,3,0)</f>
        <v>3M DO BRASIL LTDA</v>
      </c>
      <c r="G499" t="s">
        <v>24</v>
      </c>
      <c r="H499">
        <v>92</v>
      </c>
      <c r="I499" s="3">
        <v>6769.36</v>
      </c>
      <c r="J499">
        <v>51</v>
      </c>
      <c r="K499" s="34">
        <v>5531.6</v>
      </c>
      <c r="L499" s="3">
        <v>3752.58</v>
      </c>
      <c r="M499" s="3">
        <v>1779.02</v>
      </c>
      <c r="N499">
        <v>32.159999999999997</v>
      </c>
      <c r="O499">
        <v>0</v>
      </c>
      <c r="P499">
        <v>0</v>
      </c>
      <c r="Q499">
        <v>0.23</v>
      </c>
      <c r="R499">
        <v>46.39</v>
      </c>
      <c r="S499" t="s">
        <v>1105</v>
      </c>
      <c r="T499" s="38" t="str">
        <f>VLOOKUP(Tabela5[[#This Row],[CÓDIGO]],[1]fornnecedor!$A:$G,7,0)</f>
        <v>BOINAS PARA POLIMENTO</v>
      </c>
    </row>
    <row r="500" spans="1:20" x14ac:dyDescent="0.3">
      <c r="A500" t="s">
        <v>5299</v>
      </c>
      <c r="B500">
        <v>16</v>
      </c>
      <c r="C500" t="s">
        <v>387</v>
      </c>
      <c r="D500" s="38" t="str">
        <f>VLOOKUP(Tabela5[[#This Row],[CÓDIGO]],[1]fornnecedor!$A:$C,3,0)</f>
        <v>3M</v>
      </c>
      <c r="E500" t="str">
        <f>VLOOKUP(Tabela5[[#This Row],[MARCA]],[1]fornnecedor!$C:$E,3,0)</f>
        <v>3M DO BRASIL LTDA</v>
      </c>
      <c r="G500" t="s">
        <v>24</v>
      </c>
      <c r="H500" s="3">
        <v>3280</v>
      </c>
      <c r="I500" s="3">
        <v>7216</v>
      </c>
      <c r="J500" s="3">
        <v>1494</v>
      </c>
      <c r="K500" s="34">
        <v>5497.25</v>
      </c>
      <c r="L500" s="3">
        <v>3286.8</v>
      </c>
      <c r="M500" s="3">
        <v>2210.4499999999998</v>
      </c>
      <c r="N500">
        <v>40.21</v>
      </c>
      <c r="O500">
        <v>0</v>
      </c>
      <c r="P500">
        <v>0</v>
      </c>
      <c r="Q500">
        <v>0.22</v>
      </c>
      <c r="R500">
        <v>46.62</v>
      </c>
      <c r="S500" t="s">
        <v>1105</v>
      </c>
      <c r="T500" s="38" t="str">
        <f>VLOOKUP(Tabela5[[#This Row],[CÓDIGO]],[1]fornnecedor!$A:$G,7,0)</f>
        <v>LIXA DÁGUA</v>
      </c>
    </row>
    <row r="501" spans="1:20" x14ac:dyDescent="0.3">
      <c r="A501" t="s">
        <v>5299</v>
      </c>
      <c r="B501">
        <v>23102</v>
      </c>
      <c r="C501" t="s">
        <v>383</v>
      </c>
      <c r="D501" s="38" t="str">
        <f>VLOOKUP(Tabela5[[#This Row],[CÓDIGO]],[1]fornnecedor!$A:$C,3,0)</f>
        <v>3M</v>
      </c>
      <c r="E501" t="str">
        <f>VLOOKUP(Tabela5[[#This Row],[MARCA]],[1]fornnecedor!$C:$E,3,0)</f>
        <v>3M DO BRASIL LTDA</v>
      </c>
      <c r="G501" t="s">
        <v>24</v>
      </c>
      <c r="H501" s="3">
        <v>1652</v>
      </c>
      <c r="I501" s="3">
        <v>2131.08</v>
      </c>
      <c r="J501" s="3">
        <v>2309</v>
      </c>
      <c r="K501" s="34">
        <v>5492.05</v>
      </c>
      <c r="L501" s="3">
        <v>2978.61</v>
      </c>
      <c r="M501" s="3">
        <v>2513.44</v>
      </c>
      <c r="N501">
        <v>45.77</v>
      </c>
      <c r="O501">
        <v>0</v>
      </c>
      <c r="P501">
        <v>0</v>
      </c>
      <c r="Q501">
        <v>0.22</v>
      </c>
      <c r="R501">
        <v>46.84</v>
      </c>
      <c r="S501" t="s">
        <v>1105</v>
      </c>
      <c r="T501" s="38" t="str">
        <f>VLOOKUP(Tabela5[[#This Row],[CÓDIGO]],[1]fornnecedor!$A:$G,7,0)</f>
        <v xml:space="preserve">DISCOS / LIXAS / ABRASIVOS </v>
      </c>
    </row>
    <row r="502" spans="1:20" x14ac:dyDescent="0.3">
      <c r="A502" t="s">
        <v>5299</v>
      </c>
      <c r="B502">
        <v>23096</v>
      </c>
      <c r="C502" t="s">
        <v>380</v>
      </c>
      <c r="D502" s="38" t="str">
        <f>VLOOKUP(Tabela5[[#This Row],[CÓDIGO]],[1]fornnecedor!$A:$C,3,0)</f>
        <v>3M</v>
      </c>
      <c r="E502" t="str">
        <f>VLOOKUP(Tabela5[[#This Row],[MARCA]],[1]fornnecedor!$C:$E,3,0)</f>
        <v>3M DO BRASIL LTDA</v>
      </c>
      <c r="G502" t="s">
        <v>66</v>
      </c>
      <c r="H502" s="3">
        <v>1663</v>
      </c>
      <c r="I502" s="3">
        <v>2810.47</v>
      </c>
      <c r="J502" s="3">
        <v>1952</v>
      </c>
      <c r="K502" s="34">
        <v>5273.5</v>
      </c>
      <c r="L502" s="3">
        <v>3298.88</v>
      </c>
      <c r="M502" s="3">
        <v>1974.62</v>
      </c>
      <c r="N502">
        <v>37.44</v>
      </c>
      <c r="O502">
        <v>0</v>
      </c>
      <c r="P502">
        <v>0</v>
      </c>
      <c r="Q502">
        <v>0.22</v>
      </c>
      <c r="R502">
        <v>47.06</v>
      </c>
      <c r="S502" t="s">
        <v>1105</v>
      </c>
      <c r="T502" s="38" t="str">
        <f>VLOOKUP(Tabela5[[#This Row],[CÓDIGO]],[1]fornnecedor!$A:$G,7,0)</f>
        <v xml:space="preserve">DISCOS / LIXAS / ABRASIVOS </v>
      </c>
    </row>
    <row r="503" spans="1:20" x14ac:dyDescent="0.3">
      <c r="A503" t="s">
        <v>5299</v>
      </c>
      <c r="B503">
        <v>23433</v>
      </c>
      <c r="C503" t="s">
        <v>408</v>
      </c>
      <c r="D503" s="38" t="str">
        <f>VLOOKUP(Tabela5[[#This Row],[CÓDIGO]],[1]fornnecedor!$A:$C,3,0)</f>
        <v>3M</v>
      </c>
      <c r="E503" t="str">
        <f>VLOOKUP(Tabela5[[#This Row],[MARCA]],[1]fornnecedor!$C:$E,3,0)</f>
        <v>3M DO BRASIL LTDA</v>
      </c>
      <c r="G503" t="s">
        <v>24</v>
      </c>
      <c r="H503">
        <v>20</v>
      </c>
      <c r="I503" s="3">
        <v>2324.1999999999998</v>
      </c>
      <c r="J503">
        <v>23</v>
      </c>
      <c r="K503" s="34">
        <v>5209.09</v>
      </c>
      <c r="L503" s="3">
        <v>2672.83</v>
      </c>
      <c r="M503" s="3">
        <v>2536.2600000000002</v>
      </c>
      <c r="N503">
        <v>48.69</v>
      </c>
      <c r="O503">
        <v>0</v>
      </c>
      <c r="P503">
        <v>0</v>
      </c>
      <c r="Q503">
        <v>0.21</v>
      </c>
      <c r="R503">
        <v>47.27</v>
      </c>
      <c r="S503" t="s">
        <v>1105</v>
      </c>
      <c r="T503" s="38" t="str">
        <f>VLOOKUP(Tabela5[[#This Row],[CÓDIGO]],[1]fornnecedor!$A:$G,7,0)</f>
        <v xml:space="preserve">MASCARAMENTO </v>
      </c>
    </row>
    <row r="504" spans="1:20" x14ac:dyDescent="0.3">
      <c r="A504" t="s">
        <v>5299</v>
      </c>
      <c r="B504">
        <v>23105</v>
      </c>
      <c r="C504" t="s">
        <v>371</v>
      </c>
      <c r="D504" s="38" t="str">
        <f>VLOOKUP(Tabela5[[#This Row],[CÓDIGO]],[1]fornnecedor!$A:$C,3,0)</f>
        <v>3M</v>
      </c>
      <c r="E504" t="str">
        <f>VLOOKUP(Tabela5[[#This Row],[MARCA]],[1]fornnecedor!$C:$E,3,0)</f>
        <v>3M DO BRASIL LTDA</v>
      </c>
      <c r="G504" t="s">
        <v>24</v>
      </c>
      <c r="H504" s="3">
        <v>1975</v>
      </c>
      <c r="I504" s="3">
        <v>3792</v>
      </c>
      <c r="J504" s="3">
        <v>2092</v>
      </c>
      <c r="K504" s="34">
        <v>5132.47</v>
      </c>
      <c r="L504" s="3">
        <v>4016.64</v>
      </c>
      <c r="M504" s="3">
        <v>1115.83</v>
      </c>
      <c r="N504">
        <v>21.74</v>
      </c>
      <c r="O504">
        <v>0</v>
      </c>
      <c r="P504">
        <v>0</v>
      </c>
      <c r="Q504">
        <v>0.21</v>
      </c>
      <c r="R504">
        <v>47.48</v>
      </c>
      <c r="S504" t="s">
        <v>1105</v>
      </c>
      <c r="T504" s="38" t="str">
        <f>VLOOKUP(Tabela5[[#This Row],[CÓDIGO]],[1]fornnecedor!$A:$G,7,0)</f>
        <v xml:space="preserve">DISCOS / LIXAS / ABRASIVOS </v>
      </c>
    </row>
    <row r="505" spans="1:20" x14ac:dyDescent="0.3">
      <c r="A505" t="s">
        <v>5299</v>
      </c>
      <c r="B505">
        <v>23097</v>
      </c>
      <c r="C505" t="s">
        <v>381</v>
      </c>
      <c r="D505" s="38" t="str">
        <f>VLOOKUP(Tabela5[[#This Row],[CÓDIGO]],[1]fornnecedor!$A:$C,3,0)</f>
        <v>3M</v>
      </c>
      <c r="E505" t="str">
        <f>VLOOKUP(Tabela5[[#This Row],[MARCA]],[1]fornnecedor!$C:$E,3,0)</f>
        <v>3M DO BRASIL LTDA</v>
      </c>
      <c r="G505" t="s">
        <v>66</v>
      </c>
      <c r="H505" s="3">
        <v>1666</v>
      </c>
      <c r="I505" s="3">
        <v>2265.7600000000002</v>
      </c>
      <c r="J505" s="3">
        <v>1674</v>
      </c>
      <c r="K505" s="34">
        <v>4483.92</v>
      </c>
      <c r="L505" s="3">
        <v>2276.64</v>
      </c>
      <c r="M505" s="3">
        <v>2207.2800000000002</v>
      </c>
      <c r="N505">
        <v>49.23</v>
      </c>
      <c r="O505">
        <v>0</v>
      </c>
      <c r="P505">
        <v>0</v>
      </c>
      <c r="Q505">
        <v>0.18</v>
      </c>
      <c r="R505">
        <v>47.66</v>
      </c>
      <c r="S505" t="s">
        <v>1105</v>
      </c>
      <c r="T505" s="38" t="str">
        <f>VLOOKUP(Tabela5[[#This Row],[CÓDIGO]],[1]fornnecedor!$A:$G,7,0)</f>
        <v xml:space="preserve">DISCOS / LIXAS / ABRASIVOS </v>
      </c>
    </row>
    <row r="506" spans="1:20" x14ac:dyDescent="0.3">
      <c r="A506" t="s">
        <v>5299</v>
      </c>
      <c r="B506">
        <v>23108</v>
      </c>
      <c r="C506" t="s">
        <v>370</v>
      </c>
      <c r="D506" s="38" t="str">
        <f>VLOOKUP(Tabela5[[#This Row],[CÓDIGO]],[1]fornnecedor!$A:$C,3,0)</f>
        <v>3M</v>
      </c>
      <c r="E506" t="str">
        <f>VLOOKUP(Tabela5[[#This Row],[MARCA]],[1]fornnecedor!$C:$E,3,0)</f>
        <v>3M DO BRASIL LTDA</v>
      </c>
      <c r="G506" t="s">
        <v>24</v>
      </c>
      <c r="H506" s="3">
        <v>2006</v>
      </c>
      <c r="I506" s="3">
        <v>3711.1</v>
      </c>
      <c r="J506" s="3">
        <v>1615</v>
      </c>
      <c r="K506" s="34">
        <v>4051.4</v>
      </c>
      <c r="L506" s="3">
        <v>2987.75</v>
      </c>
      <c r="M506" s="3">
        <v>1063.6500000000001</v>
      </c>
      <c r="N506">
        <v>26.25</v>
      </c>
      <c r="O506">
        <v>0</v>
      </c>
      <c r="P506">
        <v>0</v>
      </c>
      <c r="Q506">
        <v>0.17</v>
      </c>
      <c r="R506">
        <v>47.83</v>
      </c>
      <c r="S506" t="s">
        <v>1105</v>
      </c>
      <c r="T506" s="38" t="str">
        <f>VLOOKUP(Tabela5[[#This Row],[CÓDIGO]],[1]fornnecedor!$A:$G,7,0)</f>
        <v xml:space="preserve">DISCOS / LIXAS / ABRASIVOS </v>
      </c>
    </row>
    <row r="507" spans="1:20" x14ac:dyDescent="0.3">
      <c r="A507" t="s">
        <v>5299</v>
      </c>
      <c r="B507">
        <v>20985</v>
      </c>
      <c r="C507" t="s">
        <v>401</v>
      </c>
      <c r="D507" s="38" t="str">
        <f>VLOOKUP(Tabela5[[#This Row],[CÓDIGO]],[1]fornnecedor!$A:$C,3,0)</f>
        <v>3M</v>
      </c>
      <c r="E507" t="str">
        <f>VLOOKUP(Tabela5[[#This Row],[MARCA]],[1]fornnecedor!$C:$E,3,0)</f>
        <v>3M DO BRASIL LTDA</v>
      </c>
      <c r="G507" t="s">
        <v>24</v>
      </c>
      <c r="H507">
        <v>29</v>
      </c>
      <c r="I507" s="3">
        <v>5916.29</v>
      </c>
      <c r="J507">
        <v>17</v>
      </c>
      <c r="K507" s="34">
        <v>4003.46</v>
      </c>
      <c r="L507" s="3">
        <v>3440.42</v>
      </c>
      <c r="M507">
        <v>563.04</v>
      </c>
      <c r="N507">
        <v>14.06</v>
      </c>
      <c r="O507">
        <v>0</v>
      </c>
      <c r="P507">
        <v>0</v>
      </c>
      <c r="Q507">
        <v>0.16</v>
      </c>
      <c r="R507">
        <v>47.99</v>
      </c>
      <c r="S507" t="s">
        <v>1105</v>
      </c>
      <c r="T507" s="38" t="str">
        <f>VLOOKUP(Tabela5[[#This Row],[CÓDIGO]],[1]fornnecedor!$A:$G,7,0)</f>
        <v>BOINAS PARA POLIMENTO</v>
      </c>
    </row>
    <row r="508" spans="1:20" x14ac:dyDescent="0.3">
      <c r="A508" t="s">
        <v>5299</v>
      </c>
      <c r="B508">
        <v>83858</v>
      </c>
      <c r="C508" t="s">
        <v>390</v>
      </c>
      <c r="D508" s="38" t="str">
        <f>VLOOKUP(Tabela5[[#This Row],[CÓDIGO]],[1]fornnecedor!$A:$C,3,0)</f>
        <v>3M</v>
      </c>
      <c r="E508" t="str">
        <f>VLOOKUP(Tabela5[[#This Row],[MARCA]],[1]fornnecedor!$C:$E,3,0)</f>
        <v>3M DO BRASIL LTDA</v>
      </c>
      <c r="G508" t="s">
        <v>24</v>
      </c>
      <c r="H508">
        <v>36</v>
      </c>
      <c r="I508" s="3">
        <v>4505.76</v>
      </c>
      <c r="J508">
        <v>24</v>
      </c>
      <c r="K508" s="34">
        <v>3982.8</v>
      </c>
      <c r="L508" s="3">
        <v>3003.84</v>
      </c>
      <c r="M508">
        <v>978.96</v>
      </c>
      <c r="N508">
        <v>24.58</v>
      </c>
      <c r="O508">
        <v>0</v>
      </c>
      <c r="P508">
        <v>0</v>
      </c>
      <c r="Q508">
        <v>0.16</v>
      </c>
      <c r="R508">
        <v>48.16</v>
      </c>
      <c r="S508" t="s">
        <v>1105</v>
      </c>
      <c r="T508" s="38" t="str">
        <f>VLOOKUP(Tabela5[[#This Row],[CÓDIGO]],[1]fornnecedor!$A:$G,7,0)</f>
        <v>OUTRAS FITAS</v>
      </c>
    </row>
    <row r="509" spans="1:20" x14ac:dyDescent="0.3">
      <c r="A509" t="s">
        <v>5299</v>
      </c>
      <c r="B509">
        <v>23099</v>
      </c>
      <c r="C509" t="s">
        <v>379</v>
      </c>
      <c r="D509" s="38" t="str">
        <f>VLOOKUP(Tabela5[[#This Row],[CÓDIGO]],[1]fornnecedor!$A:$C,3,0)</f>
        <v>3M</v>
      </c>
      <c r="E509" t="str">
        <f>VLOOKUP(Tabela5[[#This Row],[MARCA]],[1]fornnecedor!$C:$E,3,0)</f>
        <v>3M DO BRASIL LTDA</v>
      </c>
      <c r="G509" t="s">
        <v>66</v>
      </c>
      <c r="H509" s="3">
        <v>1520</v>
      </c>
      <c r="I509" s="3">
        <v>2568.8000000000002</v>
      </c>
      <c r="J509" s="3">
        <v>1361</v>
      </c>
      <c r="K509" s="34">
        <v>3752.7</v>
      </c>
      <c r="L509" s="3">
        <v>2300.09</v>
      </c>
      <c r="M509" s="3">
        <v>1452.61</v>
      </c>
      <c r="N509">
        <v>38.71</v>
      </c>
      <c r="O509">
        <v>0</v>
      </c>
      <c r="P509">
        <v>0</v>
      </c>
      <c r="Q509">
        <v>0.15</v>
      </c>
      <c r="R509">
        <v>48.31</v>
      </c>
      <c r="S509" t="s">
        <v>1105</v>
      </c>
      <c r="T509" s="38" t="str">
        <f>VLOOKUP(Tabela5[[#This Row],[CÓDIGO]],[1]fornnecedor!$A:$G,7,0)</f>
        <v xml:space="preserve">DISCOS / LIXAS / ABRASIVOS </v>
      </c>
    </row>
    <row r="510" spans="1:20" x14ac:dyDescent="0.3">
      <c r="A510" t="s">
        <v>5299</v>
      </c>
      <c r="B510">
        <v>22173</v>
      </c>
      <c r="C510" t="s">
        <v>373</v>
      </c>
      <c r="D510" s="38" t="str">
        <f>VLOOKUP(Tabela5[[#This Row],[CÓDIGO]],[1]fornnecedor!$A:$C,3,0)</f>
        <v>3M</v>
      </c>
      <c r="E510" t="str">
        <f>VLOOKUP(Tabela5[[#This Row],[MARCA]],[1]fornnecedor!$C:$E,3,0)</f>
        <v>3M DO BRASIL LTDA</v>
      </c>
      <c r="G510" t="s">
        <v>24</v>
      </c>
      <c r="H510" s="3">
        <v>2140</v>
      </c>
      <c r="I510" s="3">
        <v>7447.2</v>
      </c>
      <c r="J510">
        <v>792</v>
      </c>
      <c r="K510" s="34">
        <v>3716.62</v>
      </c>
      <c r="L510" s="3">
        <v>2756.16</v>
      </c>
      <c r="M510">
        <v>960.46</v>
      </c>
      <c r="N510">
        <v>25.84</v>
      </c>
      <c r="O510">
        <v>0</v>
      </c>
      <c r="P510">
        <v>0</v>
      </c>
      <c r="Q510">
        <v>0.15</v>
      </c>
      <c r="R510">
        <v>48.46</v>
      </c>
      <c r="S510" t="s">
        <v>1105</v>
      </c>
      <c r="T510" s="38" t="str">
        <f>VLOOKUP(Tabela5[[#This Row],[CÓDIGO]],[1]fornnecedor!$A:$G,7,0)</f>
        <v>FITA AUTOMOTIVA</v>
      </c>
    </row>
    <row r="511" spans="1:20" x14ac:dyDescent="0.3">
      <c r="A511" t="s">
        <v>5299</v>
      </c>
      <c r="B511">
        <v>20231</v>
      </c>
      <c r="C511" t="s">
        <v>446</v>
      </c>
      <c r="D511" s="38" t="str">
        <f>VLOOKUP(Tabela5[[#This Row],[CÓDIGO]],[1]fornnecedor!$A:$C,3,0)</f>
        <v>3M</v>
      </c>
      <c r="E511" t="str">
        <f>VLOOKUP(Tabela5[[#This Row],[MARCA]],[1]fornnecedor!$C:$E,3,0)</f>
        <v>3M DO BRASIL LTDA</v>
      </c>
      <c r="G511" t="s">
        <v>24</v>
      </c>
      <c r="H511">
        <v>38</v>
      </c>
      <c r="I511" s="3">
        <v>3468.26</v>
      </c>
      <c r="J511">
        <v>23</v>
      </c>
      <c r="K511" s="34">
        <v>3486.09</v>
      </c>
      <c r="L511" s="3">
        <v>2099.21</v>
      </c>
      <c r="M511" s="3">
        <v>1386.88</v>
      </c>
      <c r="N511">
        <v>39.78</v>
      </c>
      <c r="O511">
        <v>0</v>
      </c>
      <c r="P511">
        <v>0</v>
      </c>
      <c r="Q511">
        <v>0.14000000000000001</v>
      </c>
      <c r="R511">
        <v>48.6</v>
      </c>
      <c r="S511" t="s">
        <v>1105</v>
      </c>
      <c r="T511" s="38" t="str">
        <f>VLOOKUP(Tabela5[[#This Row],[CÓDIGO]],[1]fornnecedor!$A:$G,7,0)</f>
        <v>PRIMER AUTOMOTIVO</v>
      </c>
    </row>
    <row r="512" spans="1:20" x14ac:dyDescent="0.3">
      <c r="A512" t="s">
        <v>5299</v>
      </c>
      <c r="B512">
        <v>24256</v>
      </c>
      <c r="C512" t="s">
        <v>435</v>
      </c>
      <c r="D512" s="38" t="str">
        <f>VLOOKUP(Tabela5[[#This Row],[CÓDIGO]],[1]fornnecedor!$A:$C,3,0)</f>
        <v>3M</v>
      </c>
      <c r="E512" t="str">
        <f>VLOOKUP(Tabela5[[#This Row],[MARCA]],[1]fornnecedor!$C:$E,3,0)</f>
        <v>3M DO BRASIL LTDA</v>
      </c>
      <c r="G512" t="s">
        <v>24</v>
      </c>
      <c r="H512">
        <v>32</v>
      </c>
      <c r="I512" s="3">
        <v>2222.4</v>
      </c>
      <c r="J512">
        <v>26</v>
      </c>
      <c r="K512" s="34">
        <v>2770.56</v>
      </c>
      <c r="L512" s="3">
        <v>1805.7</v>
      </c>
      <c r="M512">
        <v>964.86</v>
      </c>
      <c r="N512">
        <v>34.83</v>
      </c>
      <c r="O512">
        <v>0</v>
      </c>
      <c r="P512">
        <v>0</v>
      </c>
      <c r="Q512">
        <v>0.11</v>
      </c>
      <c r="R512">
        <v>48.72</v>
      </c>
      <c r="S512" t="s">
        <v>1105</v>
      </c>
      <c r="T512" s="38" t="str">
        <f>VLOOKUP(Tabela5[[#This Row],[CÓDIGO]],[1]fornnecedor!$A:$G,7,0)</f>
        <v xml:space="preserve">LÍQUIDOS P/ POLIMENTO </v>
      </c>
    </row>
    <row r="513" spans="1:20" x14ac:dyDescent="0.3">
      <c r="A513" t="s">
        <v>5299</v>
      </c>
      <c r="B513">
        <v>23103</v>
      </c>
      <c r="C513" t="s">
        <v>382</v>
      </c>
      <c r="D513" s="38" t="str">
        <f>VLOOKUP(Tabela5[[#This Row],[CÓDIGO]],[1]fornnecedor!$A:$C,3,0)</f>
        <v>3M</v>
      </c>
      <c r="E513" t="str">
        <f>VLOOKUP(Tabela5[[#This Row],[MARCA]],[1]fornnecedor!$C:$E,3,0)</f>
        <v>3M DO BRASIL LTDA</v>
      </c>
      <c r="G513" t="s">
        <v>24</v>
      </c>
      <c r="H513" s="3">
        <v>1484</v>
      </c>
      <c r="I513" s="3">
        <v>2507.96</v>
      </c>
      <c r="J513" s="3">
        <v>1080</v>
      </c>
      <c r="K513" s="34">
        <v>2714.14</v>
      </c>
      <c r="L513" s="3">
        <v>1825.2</v>
      </c>
      <c r="M513">
        <v>888.94</v>
      </c>
      <c r="N513">
        <v>32.75</v>
      </c>
      <c r="O513">
        <v>0</v>
      </c>
      <c r="P513">
        <v>0</v>
      </c>
      <c r="Q513">
        <v>0.11</v>
      </c>
      <c r="R513">
        <v>48.83</v>
      </c>
      <c r="S513" t="s">
        <v>1105</v>
      </c>
      <c r="T513" s="38" t="str">
        <f>VLOOKUP(Tabela5[[#This Row],[CÓDIGO]],[1]fornnecedor!$A:$G,7,0)</f>
        <v xml:space="preserve">DISCOS / LIXAS / ABRASIVOS </v>
      </c>
    </row>
    <row r="514" spans="1:20" x14ac:dyDescent="0.3">
      <c r="A514" t="s">
        <v>5299</v>
      </c>
      <c r="B514">
        <v>22233</v>
      </c>
      <c r="C514" t="s">
        <v>4299</v>
      </c>
      <c r="D514" s="38" t="str">
        <f>VLOOKUP(Tabela5[[#This Row],[CÓDIGO]],[1]fornnecedor!$A:$C,3,0)</f>
        <v>3M</v>
      </c>
      <c r="E514" t="str">
        <f>VLOOKUP(Tabela5[[#This Row],[MARCA]],[1]fornnecedor!$C:$E,3,0)</f>
        <v>3M DO BRASIL LTDA</v>
      </c>
      <c r="G514" t="s">
        <v>24</v>
      </c>
      <c r="H514">
        <v>98</v>
      </c>
      <c r="I514" s="3">
        <v>2244.1999999999998</v>
      </c>
      <c r="J514">
        <v>68</v>
      </c>
      <c r="K514" s="34">
        <v>2466.04</v>
      </c>
      <c r="L514" s="3">
        <v>1557.2</v>
      </c>
      <c r="M514">
        <v>908.84</v>
      </c>
      <c r="N514">
        <v>36.85</v>
      </c>
      <c r="O514">
        <v>0</v>
      </c>
      <c r="P514">
        <v>0</v>
      </c>
      <c r="Q514">
        <v>0.1</v>
      </c>
      <c r="R514">
        <v>48.93</v>
      </c>
      <c r="S514" t="s">
        <v>1105</v>
      </c>
      <c r="T514" s="38" t="str">
        <f>VLOOKUP(Tabela5[[#This Row],[CÓDIGO]],[1]fornnecedor!$A:$G,7,0)</f>
        <v>FITA DUPLA FACE</v>
      </c>
    </row>
    <row r="515" spans="1:20" x14ac:dyDescent="0.3">
      <c r="A515" t="s">
        <v>5299</v>
      </c>
      <c r="B515">
        <v>23458</v>
      </c>
      <c r="C515" t="s">
        <v>389</v>
      </c>
      <c r="D515" s="38" t="str">
        <f>VLOOKUP(Tabela5[[#This Row],[CÓDIGO]],[1]fornnecedor!$A:$C,3,0)</f>
        <v>3M</v>
      </c>
      <c r="E515" t="str">
        <f>VLOOKUP(Tabela5[[#This Row],[MARCA]],[1]fornnecedor!$C:$E,3,0)</f>
        <v>3M DO BRASIL LTDA</v>
      </c>
      <c r="G515" t="s">
        <v>24</v>
      </c>
      <c r="H515">
        <v>61</v>
      </c>
      <c r="I515" s="3">
        <v>2686.44</v>
      </c>
      <c r="J515">
        <v>26</v>
      </c>
      <c r="K515" s="34">
        <v>2272.73</v>
      </c>
      <c r="L515" s="3">
        <v>1145.04</v>
      </c>
      <c r="M515" s="3">
        <v>1127.69</v>
      </c>
      <c r="N515">
        <v>49.62</v>
      </c>
      <c r="O515">
        <v>0</v>
      </c>
      <c r="P515">
        <v>0</v>
      </c>
      <c r="Q515">
        <v>0.09</v>
      </c>
      <c r="R515">
        <v>49.02</v>
      </c>
      <c r="S515" t="s">
        <v>1105</v>
      </c>
      <c r="T515" s="38" t="str">
        <f>VLOOKUP(Tabela5[[#This Row],[CÓDIGO]],[1]fornnecedor!$A:$G,7,0)</f>
        <v xml:space="preserve">LÍQUIDOS P/ POLIMENTO </v>
      </c>
    </row>
    <row r="516" spans="1:20" x14ac:dyDescent="0.3">
      <c r="A516" t="s">
        <v>5299</v>
      </c>
      <c r="B516">
        <v>83895</v>
      </c>
      <c r="C516" t="s">
        <v>4905</v>
      </c>
      <c r="D516" s="38" t="str">
        <f>VLOOKUP(Tabela5[[#This Row],[CÓDIGO]],[1]fornnecedor!$A:$C,3,0)</f>
        <v>3M</v>
      </c>
      <c r="E516" t="str">
        <f>VLOOKUP(Tabela5[[#This Row],[MARCA]],[1]fornnecedor!$C:$E,3,0)</f>
        <v>3M DO BRASIL LTDA</v>
      </c>
      <c r="G516" t="s">
        <v>24</v>
      </c>
      <c r="H516">
        <v>29</v>
      </c>
      <c r="I516" s="3">
        <v>1815.11</v>
      </c>
      <c r="J516">
        <v>25</v>
      </c>
      <c r="K516" s="34">
        <v>2116</v>
      </c>
      <c r="L516" s="3">
        <v>1564.75</v>
      </c>
      <c r="M516">
        <v>551.25</v>
      </c>
      <c r="N516">
        <v>26.05</v>
      </c>
      <c r="O516">
        <v>0</v>
      </c>
      <c r="P516">
        <v>0</v>
      </c>
      <c r="Q516">
        <v>0.09</v>
      </c>
      <c r="R516">
        <v>49.11</v>
      </c>
      <c r="S516" t="s">
        <v>1105</v>
      </c>
      <c r="T516" s="38" t="str">
        <f>VLOOKUP(Tabela5[[#This Row],[CÓDIGO]],[1]fornnecedor!$A:$G,7,0)</f>
        <v>OUTRAS FITAS</v>
      </c>
    </row>
    <row r="517" spans="1:20" x14ac:dyDescent="0.3">
      <c r="A517" t="s">
        <v>5299</v>
      </c>
      <c r="B517">
        <v>85510</v>
      </c>
      <c r="C517" t="s">
        <v>437</v>
      </c>
      <c r="D517" s="38" t="str">
        <f>VLOOKUP(Tabela5[[#This Row],[CÓDIGO]],[1]fornnecedor!$A:$C,3,0)</f>
        <v>3M</v>
      </c>
      <c r="E517" t="str">
        <f>VLOOKUP(Tabela5[[#This Row],[MARCA]],[1]fornnecedor!$C:$E,3,0)</f>
        <v>3M DO BRASIL LTDA</v>
      </c>
      <c r="G517" t="s">
        <v>24</v>
      </c>
      <c r="H517">
        <v>8</v>
      </c>
      <c r="I517" s="3">
        <v>1247.1199999999999</v>
      </c>
      <c r="J517">
        <v>8</v>
      </c>
      <c r="K517" s="34">
        <v>2086.75</v>
      </c>
      <c r="L517" s="3">
        <v>1247.1199999999999</v>
      </c>
      <c r="M517">
        <v>839.63</v>
      </c>
      <c r="N517">
        <v>40.24</v>
      </c>
      <c r="O517">
        <v>0</v>
      </c>
      <c r="P517">
        <v>0</v>
      </c>
      <c r="Q517">
        <v>0.09</v>
      </c>
      <c r="R517">
        <v>49.19</v>
      </c>
      <c r="S517" t="s">
        <v>1105</v>
      </c>
      <c r="T517" s="38" t="str">
        <f>VLOOKUP(Tabela5[[#This Row],[CÓDIGO]],[1]fornnecedor!$A:$G,7,0)</f>
        <v xml:space="preserve">LÍQUIDOS P/ POLIMENTO </v>
      </c>
    </row>
    <row r="518" spans="1:20" x14ac:dyDescent="0.3">
      <c r="A518" t="s">
        <v>5299</v>
      </c>
      <c r="B518">
        <v>9751</v>
      </c>
      <c r="C518" t="s">
        <v>439</v>
      </c>
      <c r="D518" s="38" t="str">
        <f>VLOOKUP(Tabela5[[#This Row],[CÓDIGO]],[1]fornnecedor!$A:$C,3,0)</f>
        <v>3M</v>
      </c>
      <c r="E518" t="str">
        <f>VLOOKUP(Tabela5[[#This Row],[MARCA]],[1]fornnecedor!$C:$E,3,0)</f>
        <v>3M DO BRASIL LTDA</v>
      </c>
      <c r="G518" t="s">
        <v>24</v>
      </c>
      <c r="H518">
        <v>33</v>
      </c>
      <c r="I518" s="3">
        <v>1472.13</v>
      </c>
      <c r="J518">
        <v>26</v>
      </c>
      <c r="K518" s="34">
        <v>2036.42</v>
      </c>
      <c r="L518" s="3">
        <v>1159.8599999999999</v>
      </c>
      <c r="M518">
        <v>876.56</v>
      </c>
      <c r="N518">
        <v>43.04</v>
      </c>
      <c r="O518">
        <v>0</v>
      </c>
      <c r="P518">
        <v>0</v>
      </c>
      <c r="Q518">
        <v>0.08</v>
      </c>
      <c r="R518">
        <v>49.28</v>
      </c>
      <c r="S518" t="s">
        <v>1105</v>
      </c>
      <c r="T518" s="38" t="str">
        <f>VLOOKUP(Tabela5[[#This Row],[CÓDIGO]],[1]fornnecedor!$A:$G,7,0)</f>
        <v xml:space="preserve">LÍQUIDOS P/ POLIMENTO </v>
      </c>
    </row>
    <row r="519" spans="1:20" x14ac:dyDescent="0.3">
      <c r="A519" t="s">
        <v>5299</v>
      </c>
      <c r="B519">
        <v>85509</v>
      </c>
      <c r="C519" t="s">
        <v>4201</v>
      </c>
      <c r="D519" s="38" t="str">
        <f>VLOOKUP(Tabela5[[#This Row],[CÓDIGO]],[1]fornnecedor!$A:$C,3,0)</f>
        <v>3M</v>
      </c>
      <c r="E519" t="str">
        <f>VLOOKUP(Tabela5[[#This Row],[MARCA]],[1]fornnecedor!$C:$E,3,0)</f>
        <v>3M DO BRASIL LTDA</v>
      </c>
      <c r="G519" t="s">
        <v>24</v>
      </c>
      <c r="H519">
        <v>14</v>
      </c>
      <c r="I519" s="3">
        <v>1785.56</v>
      </c>
      <c r="J519">
        <v>9</v>
      </c>
      <c r="K519" s="34">
        <v>1928.24</v>
      </c>
      <c r="L519" s="3">
        <v>1147.8599999999999</v>
      </c>
      <c r="M519">
        <v>780.38</v>
      </c>
      <c r="N519">
        <v>40.47</v>
      </c>
      <c r="O519">
        <v>0</v>
      </c>
      <c r="P519">
        <v>0</v>
      </c>
      <c r="Q519">
        <v>0.08</v>
      </c>
      <c r="R519">
        <v>49.36</v>
      </c>
      <c r="S519" t="s">
        <v>1105</v>
      </c>
      <c r="T519" s="38" t="str">
        <f>VLOOKUP(Tabela5[[#This Row],[CÓDIGO]],[1]fornnecedor!$A:$G,7,0)</f>
        <v xml:space="preserve">LÍQUIDOS P/ POLIMENTO </v>
      </c>
    </row>
    <row r="520" spans="1:20" x14ac:dyDescent="0.3">
      <c r="A520" t="s">
        <v>5299</v>
      </c>
      <c r="B520">
        <v>22063</v>
      </c>
      <c r="C520" t="s">
        <v>404</v>
      </c>
      <c r="D520" s="38" t="str">
        <f>VLOOKUP(Tabela5[[#This Row],[CÓDIGO]],[1]fornnecedor!$A:$C,3,0)</f>
        <v>3M</v>
      </c>
      <c r="E520" t="str">
        <f>VLOOKUP(Tabela5[[#This Row],[MARCA]],[1]fornnecedor!$C:$E,3,0)</f>
        <v>3M DO BRASIL LTDA</v>
      </c>
      <c r="G520" t="s">
        <v>24</v>
      </c>
      <c r="H520">
        <v>73</v>
      </c>
      <c r="I520">
        <v>653.35</v>
      </c>
      <c r="J520">
        <v>159</v>
      </c>
      <c r="K520" s="34">
        <v>1876.7</v>
      </c>
      <c r="L520" s="3">
        <v>1423.05</v>
      </c>
      <c r="M520">
        <v>453.65</v>
      </c>
      <c r="N520">
        <v>24.17</v>
      </c>
      <c r="O520">
        <v>0</v>
      </c>
      <c r="P520">
        <v>0</v>
      </c>
      <c r="Q520">
        <v>0.08</v>
      </c>
      <c r="R520">
        <v>49.43</v>
      </c>
      <c r="S520" t="s">
        <v>1105</v>
      </c>
      <c r="T520" s="38" t="str">
        <f>VLOOKUP(Tabela5[[#This Row],[CÓDIGO]],[1]fornnecedor!$A:$G,7,0)</f>
        <v xml:space="preserve">DISCOS / LIXAS / ABRASIVOS </v>
      </c>
    </row>
    <row r="521" spans="1:20" x14ac:dyDescent="0.3">
      <c r="A521" t="s">
        <v>5299</v>
      </c>
      <c r="B521">
        <v>23104</v>
      </c>
      <c r="C521" t="s">
        <v>368</v>
      </c>
      <c r="D521" s="38" t="str">
        <f>VLOOKUP(Tabela5[[#This Row],[CÓDIGO]],[1]fornnecedor!$A:$C,3,0)</f>
        <v>3M</v>
      </c>
      <c r="E521" t="str">
        <f>VLOOKUP(Tabela5[[#This Row],[MARCA]],[1]fornnecedor!$C:$E,3,0)</f>
        <v>3M DO BRASIL LTDA</v>
      </c>
      <c r="G521" t="s">
        <v>24</v>
      </c>
      <c r="H521" s="3">
        <v>1796</v>
      </c>
      <c r="I521" s="3">
        <v>3322.6</v>
      </c>
      <c r="J521">
        <v>627</v>
      </c>
      <c r="K521" s="34">
        <v>1753.73</v>
      </c>
      <c r="L521" s="3">
        <v>1159.95</v>
      </c>
      <c r="M521">
        <v>593.78</v>
      </c>
      <c r="N521">
        <v>33.86</v>
      </c>
      <c r="O521">
        <v>0</v>
      </c>
      <c r="P521">
        <v>0</v>
      </c>
      <c r="Q521">
        <v>7.0000000000000007E-2</v>
      </c>
      <c r="R521">
        <v>49.5</v>
      </c>
      <c r="S521" t="s">
        <v>1105</v>
      </c>
      <c r="T521" s="38" t="str">
        <f>VLOOKUP(Tabela5[[#This Row],[CÓDIGO]],[1]fornnecedor!$A:$G,7,0)</f>
        <v xml:space="preserve">DISCOS / LIXAS / ABRASIVOS </v>
      </c>
    </row>
    <row r="522" spans="1:20" x14ac:dyDescent="0.3">
      <c r="A522" t="s">
        <v>5299</v>
      </c>
      <c r="B522">
        <v>23101</v>
      </c>
      <c r="C522" t="s">
        <v>378</v>
      </c>
      <c r="D522" s="38" t="str">
        <f>VLOOKUP(Tabela5[[#This Row],[CÓDIGO]],[1]fornnecedor!$A:$C,3,0)</f>
        <v>3M</v>
      </c>
      <c r="E522" t="str">
        <f>VLOOKUP(Tabela5[[#This Row],[MARCA]],[1]fornnecedor!$C:$E,3,0)</f>
        <v>3M DO BRASIL LTDA</v>
      </c>
      <c r="G522" t="s">
        <v>66</v>
      </c>
      <c r="H522">
        <v>996</v>
      </c>
      <c r="I522" s="3">
        <v>1683.24</v>
      </c>
      <c r="J522">
        <v>648</v>
      </c>
      <c r="K522" s="34">
        <v>1673.42</v>
      </c>
      <c r="L522" s="3">
        <v>1095.1199999999999</v>
      </c>
      <c r="M522">
        <v>578.29999999999995</v>
      </c>
      <c r="N522">
        <v>34.56</v>
      </c>
      <c r="O522">
        <v>0</v>
      </c>
      <c r="P522">
        <v>0</v>
      </c>
      <c r="Q522">
        <v>7.0000000000000007E-2</v>
      </c>
      <c r="R522">
        <v>49.57</v>
      </c>
      <c r="S522" t="s">
        <v>1105</v>
      </c>
      <c r="T522" s="38" t="str">
        <f>VLOOKUP(Tabela5[[#This Row],[CÓDIGO]],[1]fornnecedor!$A:$G,7,0)</f>
        <v xml:space="preserve">DISCOS / LIXAS / ABRASIVOS </v>
      </c>
    </row>
    <row r="523" spans="1:20" x14ac:dyDescent="0.3">
      <c r="A523" t="s">
        <v>5299</v>
      </c>
      <c r="B523">
        <v>83783</v>
      </c>
      <c r="C523" t="s">
        <v>5129</v>
      </c>
      <c r="D523" s="38" t="str">
        <f>VLOOKUP(Tabela5[[#This Row],[CÓDIGO]],[1]fornnecedor!$A:$C,3,0)</f>
        <v>3M</v>
      </c>
      <c r="E523" t="str">
        <f>VLOOKUP(Tabela5[[#This Row],[MARCA]],[1]fornnecedor!$C:$E,3,0)</f>
        <v>3M DO BRASIL LTDA</v>
      </c>
      <c r="G523" t="s">
        <v>24</v>
      </c>
      <c r="H523">
        <v>4</v>
      </c>
      <c r="I523" s="3">
        <v>3575.52</v>
      </c>
      <c r="J523">
        <v>8</v>
      </c>
      <c r="K523" s="34">
        <v>1671.56</v>
      </c>
      <c r="L523" s="3">
        <v>7151.04</v>
      </c>
      <c r="M523" s="3">
        <v>-5479.48</v>
      </c>
      <c r="N523">
        <v>-327.81</v>
      </c>
      <c r="O523">
        <v>0</v>
      </c>
      <c r="P523">
        <v>0</v>
      </c>
      <c r="Q523">
        <v>7.0000000000000007E-2</v>
      </c>
      <c r="R523">
        <v>49.64</v>
      </c>
      <c r="S523" t="s">
        <v>1105</v>
      </c>
      <c r="T523" s="38" t="str">
        <f>VLOOKUP(Tabela5[[#This Row],[CÓDIGO]],[1]fornnecedor!$A:$G,7,0)</f>
        <v>LIXADEIRAS</v>
      </c>
    </row>
    <row r="524" spans="1:20" x14ac:dyDescent="0.3">
      <c r="A524" t="s">
        <v>5299</v>
      </c>
      <c r="B524">
        <v>24183</v>
      </c>
      <c r="C524" t="s">
        <v>423</v>
      </c>
      <c r="D524" s="38" t="str">
        <f>VLOOKUP(Tabela5[[#This Row],[CÓDIGO]],[1]fornnecedor!$A:$C,3,0)</f>
        <v>3M</v>
      </c>
      <c r="E524" t="str">
        <f>VLOOKUP(Tabela5[[#This Row],[MARCA]],[1]fornnecedor!$C:$E,3,0)</f>
        <v>3M DO BRASIL LTDA</v>
      </c>
      <c r="G524" t="s">
        <v>24</v>
      </c>
      <c r="H524">
        <v>61</v>
      </c>
      <c r="I524" s="3">
        <v>1409.71</v>
      </c>
      <c r="J524">
        <v>53</v>
      </c>
      <c r="K524" s="34">
        <v>1611.83</v>
      </c>
      <c r="L524" s="3">
        <v>1224.83</v>
      </c>
      <c r="M524">
        <v>387</v>
      </c>
      <c r="N524">
        <v>24.01</v>
      </c>
      <c r="O524">
        <v>0</v>
      </c>
      <c r="P524">
        <v>0</v>
      </c>
      <c r="Q524">
        <v>7.0000000000000007E-2</v>
      </c>
      <c r="R524">
        <v>49.71</v>
      </c>
      <c r="S524" t="s">
        <v>1105</v>
      </c>
      <c r="T524" s="38" t="str">
        <f>VLOOKUP(Tabela5[[#This Row],[CÓDIGO]],[1]fornnecedor!$A:$G,7,0)</f>
        <v>FITA DUPLA FACE</v>
      </c>
    </row>
    <row r="525" spans="1:20" x14ac:dyDescent="0.3">
      <c r="A525" t="s">
        <v>5299</v>
      </c>
      <c r="B525">
        <v>85508</v>
      </c>
      <c r="C525" t="s">
        <v>3547</v>
      </c>
      <c r="D525" s="38" t="str">
        <f>VLOOKUP(Tabela5[[#This Row],[CÓDIGO]],[1]fornnecedor!$A:$C,3,0)</f>
        <v>3M</v>
      </c>
      <c r="E525" t="str">
        <f>VLOOKUP(Tabela5[[#This Row],[MARCA]],[1]fornnecedor!$C:$E,3,0)</f>
        <v>3M DO BRASIL LTDA</v>
      </c>
      <c r="G525" t="s">
        <v>24</v>
      </c>
      <c r="H525">
        <v>10</v>
      </c>
      <c r="I525" s="3">
        <v>1203.5</v>
      </c>
      <c r="J525">
        <v>7</v>
      </c>
      <c r="K525" s="34">
        <v>1512.2</v>
      </c>
      <c r="L525">
        <v>842.45</v>
      </c>
      <c r="M525">
        <v>669.75</v>
      </c>
      <c r="N525">
        <v>44.29</v>
      </c>
      <c r="O525">
        <v>0</v>
      </c>
      <c r="P525">
        <v>0</v>
      </c>
      <c r="Q525">
        <v>0.06</v>
      </c>
      <c r="R525">
        <v>49.77</v>
      </c>
      <c r="S525" t="s">
        <v>1105</v>
      </c>
      <c r="T525" s="38" t="str">
        <f>VLOOKUP(Tabela5[[#This Row],[CÓDIGO]],[1]fornnecedor!$A:$G,7,0)</f>
        <v>BOINAS PARA POLIMENTO</v>
      </c>
    </row>
    <row r="526" spans="1:20" x14ac:dyDescent="0.3">
      <c r="A526" t="s">
        <v>5299</v>
      </c>
      <c r="B526">
        <v>85507</v>
      </c>
      <c r="C526" t="s">
        <v>3177</v>
      </c>
      <c r="D526" s="38" t="str">
        <f>VLOOKUP(Tabela5[[#This Row],[CÓDIGO]],[1]fornnecedor!$A:$C,3,0)</f>
        <v>3M</v>
      </c>
      <c r="E526" t="str">
        <f>VLOOKUP(Tabela5[[#This Row],[MARCA]],[1]fornnecedor!$C:$E,3,0)</f>
        <v>3M DO BRASIL LTDA</v>
      </c>
      <c r="G526" t="s">
        <v>24</v>
      </c>
      <c r="H526">
        <v>13</v>
      </c>
      <c r="I526" s="3">
        <v>1564.55</v>
      </c>
      <c r="J526">
        <v>7</v>
      </c>
      <c r="K526" s="34">
        <v>1381.63</v>
      </c>
      <c r="L526">
        <v>834.75</v>
      </c>
      <c r="M526">
        <v>546.88</v>
      </c>
      <c r="N526">
        <v>39.58</v>
      </c>
      <c r="O526">
        <v>0</v>
      </c>
      <c r="P526">
        <v>0</v>
      </c>
      <c r="Q526">
        <v>0.06</v>
      </c>
      <c r="R526">
        <v>49.83</v>
      </c>
      <c r="S526" t="s">
        <v>1105</v>
      </c>
      <c r="T526" s="38" t="str">
        <f>VLOOKUP(Tabela5[[#This Row],[CÓDIGO]],[1]fornnecedor!$A:$G,7,0)</f>
        <v>BOINAS PARA POLIMENTO</v>
      </c>
    </row>
    <row r="527" spans="1:20" x14ac:dyDescent="0.3">
      <c r="A527" t="s">
        <v>5299</v>
      </c>
      <c r="B527">
        <v>23098</v>
      </c>
      <c r="C527" t="s">
        <v>377</v>
      </c>
      <c r="D527" s="38" t="str">
        <f>VLOOKUP(Tabela5[[#This Row],[CÓDIGO]],[1]fornnecedor!$A:$C,3,0)</f>
        <v>3M</v>
      </c>
      <c r="E527" t="str">
        <f>VLOOKUP(Tabela5[[#This Row],[MARCA]],[1]fornnecedor!$C:$E,3,0)</f>
        <v>3M DO BRASIL LTDA</v>
      </c>
      <c r="G527" t="s">
        <v>24</v>
      </c>
      <c r="H527">
        <v>836</v>
      </c>
      <c r="I527" s="3">
        <v>1412.84</v>
      </c>
      <c r="J527">
        <v>460</v>
      </c>
      <c r="K527" s="34">
        <v>1344.51</v>
      </c>
      <c r="L527">
        <v>777.4</v>
      </c>
      <c r="M527">
        <v>567.11</v>
      </c>
      <c r="N527">
        <v>42.18</v>
      </c>
      <c r="O527">
        <v>0</v>
      </c>
      <c r="P527">
        <v>0</v>
      </c>
      <c r="Q527">
        <v>0.06</v>
      </c>
      <c r="R527">
        <v>49.88</v>
      </c>
      <c r="S527" t="s">
        <v>1105</v>
      </c>
      <c r="T527" s="38" t="str">
        <f>VLOOKUP(Tabela5[[#This Row],[CÓDIGO]],[1]fornnecedor!$A:$G,7,0)</f>
        <v xml:space="preserve">DISCOS / LIXAS / ABRASIVOS </v>
      </c>
    </row>
    <row r="528" spans="1:20" x14ac:dyDescent="0.3">
      <c r="A528" t="s">
        <v>5299</v>
      </c>
      <c r="B528">
        <v>85511</v>
      </c>
      <c r="C528" t="s">
        <v>5300</v>
      </c>
      <c r="D528" s="38" t="str">
        <f>VLOOKUP(Tabela5[[#This Row],[CÓDIGO]],[1]fornnecedor!$A:$C,3,0)</f>
        <v>3M</v>
      </c>
      <c r="E528" t="str">
        <f>VLOOKUP(Tabela5[[#This Row],[MARCA]],[1]fornnecedor!$C:$E,3,0)</f>
        <v>3M DO BRASIL LTDA</v>
      </c>
      <c r="G528" t="s">
        <v>24</v>
      </c>
      <c r="H528">
        <v>9</v>
      </c>
      <c r="I528" s="3">
        <v>1731.15</v>
      </c>
      <c r="J528">
        <v>4</v>
      </c>
      <c r="K528" s="34">
        <v>1264.23</v>
      </c>
      <c r="L528">
        <v>769.4</v>
      </c>
      <c r="M528">
        <v>494.83</v>
      </c>
      <c r="N528">
        <v>39.14</v>
      </c>
      <c r="O528">
        <v>0</v>
      </c>
      <c r="P528">
        <v>0</v>
      </c>
      <c r="Q528">
        <v>0.05</v>
      </c>
      <c r="R528">
        <v>49.93</v>
      </c>
      <c r="S528" t="s">
        <v>1105</v>
      </c>
      <c r="T528" s="38" t="str">
        <f>VLOOKUP(Tabela5[[#This Row],[CÓDIGO]],[1]fornnecedor!$A:$G,7,0)</f>
        <v>BOINAS PARA POLIMENTO</v>
      </c>
    </row>
    <row r="529" spans="1:20" x14ac:dyDescent="0.3">
      <c r="A529" t="s">
        <v>5299</v>
      </c>
      <c r="B529">
        <v>23126</v>
      </c>
      <c r="C529" t="s">
        <v>365</v>
      </c>
      <c r="D529" s="38" t="str">
        <f>VLOOKUP(Tabela5[[#This Row],[CÓDIGO]],[1]fornnecedor!$A:$C,3,0)</f>
        <v>3M</v>
      </c>
      <c r="E529" t="str">
        <f>VLOOKUP(Tabela5[[#This Row],[MARCA]],[1]fornnecedor!$C:$E,3,0)</f>
        <v>3M DO BRASIL LTDA</v>
      </c>
      <c r="G529" t="s">
        <v>24</v>
      </c>
      <c r="H529" s="3">
        <v>1183</v>
      </c>
      <c r="I529" s="3">
        <v>2649.92</v>
      </c>
      <c r="J529">
        <v>351</v>
      </c>
      <c r="K529" s="34">
        <v>1162.4000000000001</v>
      </c>
      <c r="L529">
        <v>786.24</v>
      </c>
      <c r="M529">
        <v>376.16</v>
      </c>
      <c r="N529">
        <v>32.36</v>
      </c>
      <c r="O529">
        <v>0</v>
      </c>
      <c r="P529">
        <v>0</v>
      </c>
      <c r="Q529">
        <v>0.05</v>
      </c>
      <c r="R529">
        <v>49.98</v>
      </c>
      <c r="S529" t="s">
        <v>1105</v>
      </c>
      <c r="T529" s="38" t="str">
        <f>VLOOKUP(Tabela5[[#This Row],[CÓDIGO]],[1]fornnecedor!$A:$G,7,0)</f>
        <v xml:space="preserve">DISCOS / LIXAS / ABRASIVOS </v>
      </c>
    </row>
    <row r="530" spans="1:20" x14ac:dyDescent="0.3">
      <c r="A530" t="s">
        <v>5299</v>
      </c>
      <c r="B530">
        <v>10097</v>
      </c>
      <c r="C530" t="s">
        <v>4464</v>
      </c>
      <c r="D530" s="38" t="str">
        <f>VLOOKUP(Tabela5[[#This Row],[CÓDIGO]],[1]fornnecedor!$A:$C,3,0)</f>
        <v>3M</v>
      </c>
      <c r="E530" t="str">
        <f>VLOOKUP(Tabela5[[#This Row],[MARCA]],[1]fornnecedor!$C:$E,3,0)</f>
        <v>3M DO BRASIL LTDA</v>
      </c>
      <c r="G530" t="s">
        <v>24</v>
      </c>
      <c r="H530">
        <v>230</v>
      </c>
      <c r="I530" s="3">
        <v>1642.2</v>
      </c>
      <c r="J530">
        <v>94</v>
      </c>
      <c r="K530" s="34">
        <v>1145.03</v>
      </c>
      <c r="L530">
        <v>629.79999999999995</v>
      </c>
      <c r="M530">
        <v>515.23</v>
      </c>
      <c r="N530">
        <v>45</v>
      </c>
      <c r="O530">
        <v>0</v>
      </c>
      <c r="P530">
        <v>0</v>
      </c>
      <c r="Q530">
        <v>0.05</v>
      </c>
      <c r="R530">
        <v>50.03</v>
      </c>
      <c r="S530" t="s">
        <v>1105</v>
      </c>
      <c r="T530" s="38" t="str">
        <f>VLOOKUP(Tabela5[[#This Row],[CÓDIGO]],[1]fornnecedor!$A:$G,7,0)</f>
        <v>EPI´S</v>
      </c>
    </row>
    <row r="531" spans="1:20" x14ac:dyDescent="0.3">
      <c r="A531" t="s">
        <v>5299</v>
      </c>
      <c r="B531">
        <v>10073</v>
      </c>
      <c r="C531" t="s">
        <v>5033</v>
      </c>
      <c r="D531" s="38" t="str">
        <f>VLOOKUP(Tabela5[[#This Row],[CÓDIGO]],[1]fornnecedor!$A:$C,3,0)</f>
        <v>3M</v>
      </c>
      <c r="E531" t="str">
        <f>VLOOKUP(Tabela5[[#This Row],[MARCA]],[1]fornnecedor!$C:$E,3,0)</f>
        <v>3M DO BRASIL LTDA</v>
      </c>
      <c r="G531" t="s">
        <v>24</v>
      </c>
      <c r="H531">
        <v>36</v>
      </c>
      <c r="I531" s="3">
        <v>1753.2</v>
      </c>
      <c r="J531">
        <v>16</v>
      </c>
      <c r="K531" s="34">
        <v>1103.52</v>
      </c>
      <c r="L531">
        <v>779.2</v>
      </c>
      <c r="M531">
        <v>324.32</v>
      </c>
      <c r="N531">
        <v>29.39</v>
      </c>
      <c r="O531">
        <v>0</v>
      </c>
      <c r="P531">
        <v>0</v>
      </c>
      <c r="Q531">
        <v>0.05</v>
      </c>
      <c r="R531">
        <v>50.07</v>
      </c>
      <c r="S531" t="s">
        <v>1105</v>
      </c>
      <c r="T531" s="38" t="str">
        <f>VLOOKUP(Tabela5[[#This Row],[CÓDIGO]],[1]fornnecedor!$A:$G,7,0)</f>
        <v>MASSA DE POLIR</v>
      </c>
    </row>
    <row r="532" spans="1:20" x14ac:dyDescent="0.3">
      <c r="A532" t="s">
        <v>5299</v>
      </c>
      <c r="B532">
        <v>23468</v>
      </c>
      <c r="C532" t="s">
        <v>5014</v>
      </c>
      <c r="D532" s="38" t="str">
        <f>VLOOKUP(Tabela5[[#This Row],[CÓDIGO]],[1]fornnecedor!$A:$C,3,0)</f>
        <v>3M</v>
      </c>
      <c r="E532" t="str">
        <f>VLOOKUP(Tabela5[[#This Row],[MARCA]],[1]fornnecedor!$C:$E,3,0)</f>
        <v>3M DO BRASIL LTDA</v>
      </c>
      <c r="G532" t="s">
        <v>24</v>
      </c>
      <c r="H532">
        <v>15</v>
      </c>
      <c r="I532" s="3">
        <v>1724.85</v>
      </c>
      <c r="J532">
        <v>6</v>
      </c>
      <c r="K532" s="34">
        <v>930.23</v>
      </c>
      <c r="L532">
        <v>689.94</v>
      </c>
      <c r="M532">
        <v>240.29</v>
      </c>
      <c r="N532">
        <v>25.83</v>
      </c>
      <c r="O532">
        <v>0</v>
      </c>
      <c r="P532">
        <v>0</v>
      </c>
      <c r="Q532">
        <v>0.04</v>
      </c>
      <c r="R532">
        <v>50.11</v>
      </c>
      <c r="S532" t="s">
        <v>1105</v>
      </c>
      <c r="T532" s="38" t="str">
        <f>VLOOKUP(Tabela5[[#This Row],[CÓDIGO]],[1]fornnecedor!$A:$G,7,0)</f>
        <v xml:space="preserve">LÍQUIDOS P/ POLIMENTO </v>
      </c>
    </row>
    <row r="533" spans="1:20" x14ac:dyDescent="0.3">
      <c r="A533" t="s">
        <v>5299</v>
      </c>
      <c r="B533">
        <v>83819</v>
      </c>
      <c r="C533" t="s">
        <v>388</v>
      </c>
      <c r="D533" s="38" t="str">
        <f>VLOOKUP(Tabela5[[#This Row],[CÓDIGO]],[1]fornnecedor!$A:$C,3,0)</f>
        <v>3M</v>
      </c>
      <c r="E533" t="str">
        <f>VLOOKUP(Tabela5[[#This Row],[MARCA]],[1]fornnecedor!$C:$E,3,0)</f>
        <v>3M DO BRASIL LTDA</v>
      </c>
      <c r="G533" t="s">
        <v>24</v>
      </c>
      <c r="H533">
        <v>635</v>
      </c>
      <c r="I533" s="3">
        <v>1682.75</v>
      </c>
      <c r="J533">
        <v>207</v>
      </c>
      <c r="K533" s="34">
        <v>911.73</v>
      </c>
      <c r="L533">
        <v>548.54999999999995</v>
      </c>
      <c r="M533">
        <v>363.18</v>
      </c>
      <c r="N533">
        <v>39.83</v>
      </c>
      <c r="O533">
        <v>0</v>
      </c>
      <c r="P533">
        <v>0</v>
      </c>
      <c r="Q533">
        <v>0.04</v>
      </c>
      <c r="R533">
        <v>50.15</v>
      </c>
      <c r="S533" t="s">
        <v>1105</v>
      </c>
      <c r="T533" s="38" t="str">
        <f>VLOOKUP(Tabela5[[#This Row],[CÓDIGO]],[1]fornnecedor!$A:$G,7,0)</f>
        <v>LIXA DÁGUA</v>
      </c>
    </row>
    <row r="534" spans="1:20" x14ac:dyDescent="0.3">
      <c r="A534" t="s">
        <v>5299</v>
      </c>
      <c r="B534">
        <v>23109</v>
      </c>
      <c r="C534" t="s">
        <v>5025</v>
      </c>
      <c r="D534" s="38" t="str">
        <f>VLOOKUP(Tabela5[[#This Row],[CÓDIGO]],[1]fornnecedor!$A:$C,3,0)</f>
        <v>3M</v>
      </c>
      <c r="E534" t="str">
        <f>VLOOKUP(Tabela5[[#This Row],[MARCA]],[1]fornnecedor!$C:$E,3,0)</f>
        <v>3M DO BRASIL LTDA</v>
      </c>
      <c r="G534" t="s">
        <v>24</v>
      </c>
      <c r="H534">
        <v>874</v>
      </c>
      <c r="I534" s="3">
        <v>1616.9</v>
      </c>
      <c r="J534">
        <v>356</v>
      </c>
      <c r="K534" s="34">
        <v>897.16</v>
      </c>
      <c r="L534">
        <v>658.6</v>
      </c>
      <c r="M534">
        <v>238.56</v>
      </c>
      <c r="N534">
        <v>26.59</v>
      </c>
      <c r="O534">
        <v>0</v>
      </c>
      <c r="P534">
        <v>0</v>
      </c>
      <c r="Q534">
        <v>0.04</v>
      </c>
      <c r="R534">
        <v>50.18</v>
      </c>
      <c r="S534" t="s">
        <v>1105</v>
      </c>
      <c r="T534" s="38" t="str">
        <f>VLOOKUP(Tabela5[[#This Row],[CÓDIGO]],[1]fornnecedor!$A:$G,7,0)</f>
        <v xml:space="preserve">DISCOS / LIXAS / ABRASIVOS </v>
      </c>
    </row>
    <row r="535" spans="1:20" x14ac:dyDescent="0.3">
      <c r="A535" t="s">
        <v>5299</v>
      </c>
      <c r="B535">
        <v>20577</v>
      </c>
      <c r="C535" t="s">
        <v>427</v>
      </c>
      <c r="D535" s="38" t="str">
        <f>VLOOKUP(Tabela5[[#This Row],[CÓDIGO]],[1]fornnecedor!$A:$C,3,0)</f>
        <v>3M</v>
      </c>
      <c r="E535" t="str">
        <f>VLOOKUP(Tabela5[[#This Row],[MARCA]],[1]fornnecedor!$C:$E,3,0)</f>
        <v>3M DO BRASIL LTDA</v>
      </c>
      <c r="G535" t="s">
        <v>24</v>
      </c>
      <c r="H535">
        <v>380</v>
      </c>
      <c r="I535">
        <v>832.2</v>
      </c>
      <c r="J535">
        <v>286</v>
      </c>
      <c r="K535" s="34">
        <v>891.67</v>
      </c>
      <c r="L535">
        <v>626.34</v>
      </c>
      <c r="M535">
        <v>265.33</v>
      </c>
      <c r="N535">
        <v>29.76</v>
      </c>
      <c r="O535">
        <v>0</v>
      </c>
      <c r="P535">
        <v>0</v>
      </c>
      <c r="Q535">
        <v>0.04</v>
      </c>
      <c r="R535">
        <v>50.22</v>
      </c>
      <c r="S535" t="s">
        <v>1105</v>
      </c>
      <c r="T535" s="38" t="str">
        <f>VLOOKUP(Tabela5[[#This Row],[CÓDIGO]],[1]fornnecedor!$A:$G,7,0)</f>
        <v>LIXA FERRO</v>
      </c>
    </row>
    <row r="536" spans="1:20" x14ac:dyDescent="0.3">
      <c r="A536" t="s">
        <v>5299</v>
      </c>
      <c r="B536">
        <v>22055</v>
      </c>
      <c r="C536" t="s">
        <v>406</v>
      </c>
      <c r="D536" s="38" t="str">
        <f>VLOOKUP(Tabela5[[#This Row],[CÓDIGO]],[1]fornnecedor!$A:$C,3,0)</f>
        <v>3M</v>
      </c>
      <c r="E536" t="str">
        <f>VLOOKUP(Tabela5[[#This Row],[MARCA]],[1]fornnecedor!$C:$E,3,0)</f>
        <v>3M DO BRASIL LTDA</v>
      </c>
      <c r="G536" t="s">
        <v>24</v>
      </c>
      <c r="H536">
        <v>152</v>
      </c>
      <c r="I536">
        <v>749.36</v>
      </c>
      <c r="J536">
        <v>121</v>
      </c>
      <c r="K536" s="34">
        <v>884.84</v>
      </c>
      <c r="L536">
        <v>596.53</v>
      </c>
      <c r="M536">
        <v>288.31</v>
      </c>
      <c r="N536">
        <v>32.58</v>
      </c>
      <c r="O536">
        <v>0</v>
      </c>
      <c r="P536">
        <v>0</v>
      </c>
      <c r="Q536">
        <v>0.04</v>
      </c>
      <c r="R536">
        <v>50.26</v>
      </c>
      <c r="S536" t="s">
        <v>1105</v>
      </c>
      <c r="T536" s="38" t="str">
        <f>VLOOKUP(Tabela5[[#This Row],[CÓDIGO]],[1]fornnecedor!$A:$G,7,0)</f>
        <v xml:space="preserve">DISCO ROLOC </v>
      </c>
    </row>
    <row r="537" spans="1:20" x14ac:dyDescent="0.3">
      <c r="A537" t="s">
        <v>5299</v>
      </c>
      <c r="B537">
        <v>83840</v>
      </c>
      <c r="C537" t="s">
        <v>402</v>
      </c>
      <c r="D537" s="38" t="str">
        <f>VLOOKUP(Tabela5[[#This Row],[CÓDIGO]],[1]fornnecedor!$A:$C,3,0)</f>
        <v>3M</v>
      </c>
      <c r="E537" t="str">
        <f>VLOOKUP(Tabela5[[#This Row],[MARCA]],[1]fornnecedor!$C:$E,3,0)</f>
        <v>3M DO BRASIL LTDA</v>
      </c>
      <c r="G537" t="s">
        <v>24</v>
      </c>
      <c r="H537">
        <v>11</v>
      </c>
      <c r="I537">
        <v>761.42</v>
      </c>
      <c r="J537">
        <v>3</v>
      </c>
      <c r="K537" s="34">
        <v>840</v>
      </c>
      <c r="L537">
        <v>208.59</v>
      </c>
      <c r="M537">
        <v>631.41</v>
      </c>
      <c r="N537">
        <v>75.17</v>
      </c>
      <c r="O537">
        <v>0</v>
      </c>
      <c r="P537">
        <v>0</v>
      </c>
      <c r="Q537">
        <v>0.03</v>
      </c>
      <c r="R537">
        <v>50.29</v>
      </c>
      <c r="S537" t="s">
        <v>1105</v>
      </c>
      <c r="T537" s="38" t="str">
        <f>VLOOKUP(Tabela5[[#This Row],[CÓDIGO]],[1]fornnecedor!$A:$G,7,0)</f>
        <v>APLICADORES / ADAPTADORES / ENGATES / SUPORTES</v>
      </c>
    </row>
    <row r="538" spans="1:20" x14ac:dyDescent="0.3">
      <c r="A538" t="s">
        <v>5299</v>
      </c>
      <c r="B538">
        <v>23123</v>
      </c>
      <c r="C538" t="s">
        <v>4726</v>
      </c>
      <c r="D538" s="38" t="str">
        <f>VLOOKUP(Tabela5[[#This Row],[CÓDIGO]],[1]fornnecedor!$A:$C,3,0)</f>
        <v>3M</v>
      </c>
      <c r="E538" t="str">
        <f>VLOOKUP(Tabela5[[#This Row],[MARCA]],[1]fornnecedor!$C:$E,3,0)</f>
        <v>3M DO BRASIL LTDA</v>
      </c>
      <c r="G538" t="s">
        <v>24</v>
      </c>
      <c r="H538">
        <v>527</v>
      </c>
      <c r="I538">
        <v>974.95</v>
      </c>
      <c r="J538">
        <v>329</v>
      </c>
      <c r="K538" s="34">
        <v>833.82</v>
      </c>
      <c r="L538">
        <v>608.65</v>
      </c>
      <c r="M538">
        <v>225.17</v>
      </c>
      <c r="N538">
        <v>27</v>
      </c>
      <c r="O538">
        <v>0</v>
      </c>
      <c r="P538">
        <v>0</v>
      </c>
      <c r="Q538">
        <v>0.03</v>
      </c>
      <c r="R538">
        <v>50.33</v>
      </c>
      <c r="S538" t="s">
        <v>1105</v>
      </c>
      <c r="T538" s="38" t="str">
        <f>VLOOKUP(Tabela5[[#This Row],[CÓDIGO]],[1]fornnecedor!$A:$G,7,0)</f>
        <v xml:space="preserve">DISCOS / LIXAS / ABRASIVOS </v>
      </c>
    </row>
    <row r="539" spans="1:20" x14ac:dyDescent="0.3">
      <c r="A539" t="s">
        <v>5299</v>
      </c>
      <c r="B539">
        <v>24262</v>
      </c>
      <c r="C539" t="s">
        <v>400</v>
      </c>
      <c r="D539" s="38" t="str">
        <f>VLOOKUP(Tabela5[[#This Row],[CÓDIGO]],[1]fornnecedor!$A:$C,3,0)</f>
        <v>3M</v>
      </c>
      <c r="E539" t="str">
        <f>VLOOKUP(Tabela5[[#This Row],[MARCA]],[1]fornnecedor!$C:$E,3,0)</f>
        <v>3M DO BRASIL LTDA</v>
      </c>
      <c r="G539" t="s">
        <v>24</v>
      </c>
      <c r="H539">
        <v>14</v>
      </c>
      <c r="I539" s="3">
        <v>2001.02</v>
      </c>
      <c r="J539">
        <v>4</v>
      </c>
      <c r="K539" s="34">
        <v>759.53</v>
      </c>
      <c r="L539">
        <v>571.72</v>
      </c>
      <c r="M539">
        <v>187.81</v>
      </c>
      <c r="N539">
        <v>24.73</v>
      </c>
      <c r="O539">
        <v>0</v>
      </c>
      <c r="P539">
        <v>0</v>
      </c>
      <c r="Q539">
        <v>0.03</v>
      </c>
      <c r="R539">
        <v>50.36</v>
      </c>
      <c r="S539" t="s">
        <v>1105</v>
      </c>
      <c r="T539" s="38" t="str">
        <f>VLOOKUP(Tabela5[[#This Row],[CÓDIGO]],[1]fornnecedor!$A:$G,7,0)</f>
        <v>BOINAS PARA POLIMENTO</v>
      </c>
    </row>
    <row r="540" spans="1:20" x14ac:dyDescent="0.3">
      <c r="A540" t="s">
        <v>5299</v>
      </c>
      <c r="B540">
        <v>24257</v>
      </c>
      <c r="C540" t="s">
        <v>420</v>
      </c>
      <c r="D540" s="38" t="str">
        <f>VLOOKUP(Tabela5[[#This Row],[CÓDIGO]],[1]fornnecedor!$A:$C,3,0)</f>
        <v>3M</v>
      </c>
      <c r="E540" t="str">
        <f>VLOOKUP(Tabela5[[#This Row],[MARCA]],[1]fornnecedor!$C:$E,3,0)</f>
        <v>3M DO BRASIL LTDA</v>
      </c>
      <c r="G540" t="s">
        <v>24</v>
      </c>
      <c r="H540">
        <v>8</v>
      </c>
      <c r="I540">
        <v>181.28</v>
      </c>
      <c r="J540">
        <v>19</v>
      </c>
      <c r="K540" s="34">
        <v>685.78</v>
      </c>
      <c r="L540">
        <v>430.54</v>
      </c>
      <c r="M540">
        <v>255.24</v>
      </c>
      <c r="N540">
        <v>37.22</v>
      </c>
      <c r="O540">
        <v>0</v>
      </c>
      <c r="P540">
        <v>0</v>
      </c>
      <c r="Q540">
        <v>0.03</v>
      </c>
      <c r="R540">
        <v>50.38</v>
      </c>
      <c r="S540" t="s">
        <v>1105</v>
      </c>
      <c r="T540" s="38" t="str">
        <f>VLOOKUP(Tabela5[[#This Row],[CÓDIGO]],[1]fornnecedor!$A:$G,7,0)</f>
        <v>DISCO TRIZACT</v>
      </c>
    </row>
    <row r="541" spans="1:20" x14ac:dyDescent="0.3">
      <c r="A541" t="s">
        <v>5299</v>
      </c>
      <c r="B541">
        <v>85413</v>
      </c>
      <c r="C541" t="s">
        <v>2807</v>
      </c>
      <c r="D541" s="38" t="str">
        <f>VLOOKUP(Tabela5[[#This Row],[CÓDIGO]],[1]fornnecedor!$A:$C,3,0)</f>
        <v>3M</v>
      </c>
      <c r="E541" t="str">
        <f>VLOOKUP(Tabela5[[#This Row],[MARCA]],[1]fornnecedor!$C:$E,3,0)</f>
        <v>3M DO BRASIL LTDA</v>
      </c>
      <c r="G541" t="s">
        <v>24</v>
      </c>
      <c r="H541">
        <v>0</v>
      </c>
      <c r="I541">
        <v>0</v>
      </c>
      <c r="J541">
        <v>22</v>
      </c>
      <c r="K541" s="34">
        <v>657.8</v>
      </c>
      <c r="L541">
        <v>577.5</v>
      </c>
      <c r="M541">
        <v>80.3</v>
      </c>
      <c r="N541">
        <v>12.21</v>
      </c>
      <c r="O541">
        <v>0</v>
      </c>
      <c r="P541">
        <v>0</v>
      </c>
      <c r="Q541">
        <v>0.03</v>
      </c>
      <c r="R541">
        <v>50.41</v>
      </c>
      <c r="S541" t="s">
        <v>1105</v>
      </c>
      <c r="T541" s="38" t="str">
        <f>VLOOKUP(Tabela5[[#This Row],[CÓDIGO]],[1]fornnecedor!$A:$G,7,0)</f>
        <v>OUTRAS FITAS</v>
      </c>
    </row>
    <row r="542" spans="1:20" x14ac:dyDescent="0.3">
      <c r="A542" t="s">
        <v>5299</v>
      </c>
      <c r="B542">
        <v>84020</v>
      </c>
      <c r="C542" t="s">
        <v>428</v>
      </c>
      <c r="D542" s="38" t="str">
        <f>VLOOKUP(Tabela5[[#This Row],[CÓDIGO]],[1]fornnecedor!$A:$C,3,0)</f>
        <v>3M</v>
      </c>
      <c r="E542" t="str">
        <f>VLOOKUP(Tabela5[[#This Row],[MARCA]],[1]fornnecedor!$C:$E,3,0)</f>
        <v>3M DO BRASIL LTDA</v>
      </c>
      <c r="G542" t="s">
        <v>24</v>
      </c>
      <c r="H542">
        <v>649</v>
      </c>
      <c r="I542">
        <v>447.81</v>
      </c>
      <c r="J542">
        <v>562</v>
      </c>
      <c r="K542" s="34">
        <v>639.47</v>
      </c>
      <c r="L542">
        <v>387.78</v>
      </c>
      <c r="M542">
        <v>251.69</v>
      </c>
      <c r="N542">
        <v>39.36</v>
      </c>
      <c r="O542">
        <v>0</v>
      </c>
      <c r="P542">
        <v>0</v>
      </c>
      <c r="Q542">
        <v>0.03</v>
      </c>
      <c r="R542">
        <v>50.44</v>
      </c>
      <c r="S542" t="s">
        <v>1105</v>
      </c>
      <c r="T542" s="38" t="str">
        <f>VLOOKUP(Tabela5[[#This Row],[CÓDIGO]],[1]fornnecedor!$A:$G,7,0)</f>
        <v>LIXA MASSA  /MADEIRA / PAREDE</v>
      </c>
    </row>
    <row r="543" spans="1:20" x14ac:dyDescent="0.3">
      <c r="A543" t="s">
        <v>5299</v>
      </c>
      <c r="B543">
        <v>20640</v>
      </c>
      <c r="C543" t="s">
        <v>4431</v>
      </c>
      <c r="D543" s="38" t="str">
        <f>VLOOKUP(Tabela5[[#This Row],[CÓDIGO]],[1]fornnecedor!$A:$C,3,0)</f>
        <v>3M</v>
      </c>
      <c r="E543" t="str">
        <f>VLOOKUP(Tabela5[[#This Row],[MARCA]],[1]fornnecedor!$C:$E,3,0)</f>
        <v>3M DO BRASIL LTDA</v>
      </c>
      <c r="G543" t="s">
        <v>24</v>
      </c>
      <c r="H543">
        <v>59</v>
      </c>
      <c r="I543" s="3">
        <v>1048.43</v>
      </c>
      <c r="J543">
        <v>15</v>
      </c>
      <c r="K543" s="34">
        <v>544.16999999999996</v>
      </c>
      <c r="L543">
        <v>266.55</v>
      </c>
      <c r="M543">
        <v>277.62</v>
      </c>
      <c r="N543">
        <v>51.02</v>
      </c>
      <c r="O543">
        <v>0</v>
      </c>
      <c r="P543">
        <v>0</v>
      </c>
      <c r="Q543">
        <v>0.02</v>
      </c>
      <c r="R543">
        <v>50.46</v>
      </c>
      <c r="S543" t="s">
        <v>1105</v>
      </c>
      <c r="T543" s="38" t="str">
        <f>VLOOKUP(Tabela5[[#This Row],[CÓDIGO]],[1]fornnecedor!$A:$G,7,0)</f>
        <v>FITA DUPLA FACE</v>
      </c>
    </row>
    <row r="544" spans="1:20" x14ac:dyDescent="0.3">
      <c r="A544" t="s">
        <v>5299</v>
      </c>
      <c r="B544">
        <v>20983</v>
      </c>
      <c r="C544" t="s">
        <v>4949</v>
      </c>
      <c r="D544" s="38" t="str">
        <f>VLOOKUP(Tabela5[[#This Row],[CÓDIGO]],[1]fornnecedor!$A:$C,3,0)</f>
        <v>3M</v>
      </c>
      <c r="E544" t="str">
        <f>VLOOKUP(Tabela5[[#This Row],[MARCA]],[1]fornnecedor!$C:$E,3,0)</f>
        <v>3M DO BRASIL LTDA</v>
      </c>
      <c r="G544" t="s">
        <v>24</v>
      </c>
      <c r="H544">
        <v>122</v>
      </c>
      <c r="I544" s="3">
        <v>1559.16</v>
      </c>
      <c r="J544">
        <v>27</v>
      </c>
      <c r="K544" s="34">
        <v>540.29999999999995</v>
      </c>
      <c r="L544">
        <v>345.06</v>
      </c>
      <c r="M544">
        <v>195.24</v>
      </c>
      <c r="N544">
        <v>36.14</v>
      </c>
      <c r="O544">
        <v>0</v>
      </c>
      <c r="P544">
        <v>0</v>
      </c>
      <c r="Q544">
        <v>0.02</v>
      </c>
      <c r="R544">
        <v>50.48</v>
      </c>
      <c r="S544" t="s">
        <v>1105</v>
      </c>
      <c r="T544" s="38" t="str">
        <f>VLOOKUP(Tabela5[[#This Row],[CÓDIGO]],[1]fornnecedor!$A:$G,7,0)</f>
        <v>DISCO TRIZACT</v>
      </c>
    </row>
    <row r="545" spans="1:20" x14ac:dyDescent="0.3">
      <c r="A545" t="s">
        <v>5299</v>
      </c>
      <c r="B545">
        <v>10089</v>
      </c>
      <c r="C545" t="s">
        <v>409</v>
      </c>
      <c r="D545" s="38" t="str">
        <f>VLOOKUP(Tabela5[[#This Row],[CÓDIGO]],[1]fornnecedor!$A:$C,3,0)</f>
        <v>3M</v>
      </c>
      <c r="E545" t="str">
        <f>VLOOKUP(Tabela5[[#This Row],[MARCA]],[1]fornnecedor!$C:$E,3,0)</f>
        <v>3M DO BRASIL LTDA</v>
      </c>
      <c r="G545" t="s">
        <v>24</v>
      </c>
      <c r="H545">
        <v>9</v>
      </c>
      <c r="I545" s="3">
        <v>1134.45</v>
      </c>
      <c r="J545">
        <v>3</v>
      </c>
      <c r="K545" s="34">
        <v>537.02</v>
      </c>
      <c r="L545">
        <v>378.15</v>
      </c>
      <c r="M545">
        <v>158.87</v>
      </c>
      <c r="N545">
        <v>29.58</v>
      </c>
      <c r="O545">
        <v>0</v>
      </c>
      <c r="P545">
        <v>0</v>
      </c>
      <c r="Q545">
        <v>0.02</v>
      </c>
      <c r="R545">
        <v>50.5</v>
      </c>
      <c r="S545" t="s">
        <v>1105</v>
      </c>
      <c r="T545" s="38" t="str">
        <f>VLOOKUP(Tabela5[[#This Row],[CÓDIGO]],[1]fornnecedor!$A:$G,7,0)</f>
        <v>OUTRAS FITAS</v>
      </c>
    </row>
    <row r="546" spans="1:20" x14ac:dyDescent="0.3">
      <c r="A546" t="s">
        <v>5299</v>
      </c>
      <c r="B546">
        <v>10043</v>
      </c>
      <c r="C546" t="s">
        <v>417</v>
      </c>
      <c r="D546" s="38" t="str">
        <f>VLOOKUP(Tabela5[[#This Row],[CÓDIGO]],[1]fornnecedor!$A:$C,3,0)</f>
        <v>3M</v>
      </c>
      <c r="E546" t="str">
        <f>VLOOKUP(Tabela5[[#This Row],[MARCA]],[1]fornnecedor!$C:$E,3,0)</f>
        <v>3M DO BRASIL LTDA</v>
      </c>
      <c r="G546" t="s">
        <v>24</v>
      </c>
      <c r="H546">
        <v>135</v>
      </c>
      <c r="I546">
        <v>498.15</v>
      </c>
      <c r="J546">
        <v>96</v>
      </c>
      <c r="K546" s="34">
        <v>530.20000000000005</v>
      </c>
      <c r="L546">
        <v>354.24</v>
      </c>
      <c r="M546">
        <v>175.96</v>
      </c>
      <c r="N546">
        <v>33.19</v>
      </c>
      <c r="O546">
        <v>0</v>
      </c>
      <c r="P546">
        <v>0</v>
      </c>
      <c r="Q546">
        <v>0.02</v>
      </c>
      <c r="R546">
        <v>50.53</v>
      </c>
      <c r="S546" t="s">
        <v>1105</v>
      </c>
      <c r="T546" s="38" t="str">
        <f>VLOOKUP(Tabela5[[#This Row],[CÓDIGO]],[1]fornnecedor!$A:$G,7,0)</f>
        <v xml:space="preserve">OUTROS DISCOS </v>
      </c>
    </row>
    <row r="547" spans="1:20" x14ac:dyDescent="0.3">
      <c r="A547" t="s">
        <v>5299</v>
      </c>
      <c r="B547">
        <v>20518</v>
      </c>
      <c r="C547" t="s">
        <v>4745</v>
      </c>
      <c r="D547" s="38" t="str">
        <f>VLOOKUP(Tabela5[[#This Row],[CÓDIGO]],[1]fornnecedor!$A:$C,3,0)</f>
        <v>3M</v>
      </c>
      <c r="E547" t="str">
        <f>VLOOKUP(Tabela5[[#This Row],[MARCA]],[1]fornnecedor!$C:$E,3,0)</f>
        <v>3M DO BRASIL LTDA</v>
      </c>
      <c r="G547" t="s">
        <v>24</v>
      </c>
      <c r="H547">
        <v>15</v>
      </c>
      <c r="I547" s="3">
        <v>1552.2</v>
      </c>
      <c r="J547">
        <v>3</v>
      </c>
      <c r="K547" s="34">
        <v>515.88</v>
      </c>
      <c r="L547">
        <v>310.44</v>
      </c>
      <c r="M547">
        <v>205.44</v>
      </c>
      <c r="N547">
        <v>39.82</v>
      </c>
      <c r="O547">
        <v>0</v>
      </c>
      <c r="P547">
        <v>0</v>
      </c>
      <c r="Q547">
        <v>0.02</v>
      </c>
      <c r="R547">
        <v>50.55</v>
      </c>
      <c r="S547" t="s">
        <v>1105</v>
      </c>
      <c r="T547" s="38" t="str">
        <f>VLOOKUP(Tabela5[[#This Row],[CÓDIGO]],[1]fornnecedor!$A:$G,7,0)</f>
        <v>CERA  / LIMPEZA /  POLIMENTO VEICULAR</v>
      </c>
    </row>
    <row r="548" spans="1:20" x14ac:dyDescent="0.3">
      <c r="A548" t="s">
        <v>5299</v>
      </c>
      <c r="B548">
        <v>20021</v>
      </c>
      <c r="C548" t="s">
        <v>4894</v>
      </c>
      <c r="D548" s="38" t="str">
        <f>VLOOKUP(Tabela5[[#This Row],[CÓDIGO]],[1]fornnecedor!$A:$C,3,0)</f>
        <v>3M</v>
      </c>
      <c r="E548" t="str">
        <f>VLOOKUP(Tabela5[[#This Row],[MARCA]],[1]fornnecedor!$C:$E,3,0)</f>
        <v>3M DO BRASIL LTDA</v>
      </c>
      <c r="G548" t="s">
        <v>24</v>
      </c>
      <c r="H548">
        <v>490</v>
      </c>
      <c r="I548" s="3">
        <v>1274</v>
      </c>
      <c r="J548">
        <v>103</v>
      </c>
      <c r="K548" s="34">
        <v>497.46</v>
      </c>
      <c r="L548">
        <v>267.8</v>
      </c>
      <c r="M548">
        <v>229.66</v>
      </c>
      <c r="N548">
        <v>46.17</v>
      </c>
      <c r="O548">
        <v>0</v>
      </c>
      <c r="P548">
        <v>0</v>
      </c>
      <c r="Q548">
        <v>0.02</v>
      </c>
      <c r="R548">
        <v>50.57</v>
      </c>
      <c r="S548" t="s">
        <v>1105</v>
      </c>
      <c r="T548" s="38" t="str">
        <f>VLOOKUP(Tabela5[[#This Row],[CÓDIGO]],[1]fornnecedor!$A:$G,7,0)</f>
        <v>LIXA DÁGUA</v>
      </c>
    </row>
    <row r="549" spans="1:20" x14ac:dyDescent="0.3">
      <c r="A549" t="s">
        <v>5299</v>
      </c>
      <c r="B549">
        <v>23462</v>
      </c>
      <c r="C549" t="s">
        <v>5039</v>
      </c>
      <c r="D549" s="38" t="str">
        <f>VLOOKUP(Tabela5[[#This Row],[CÓDIGO]],[1]fornnecedor!$A:$C,3,0)</f>
        <v>3M</v>
      </c>
      <c r="E549" t="str">
        <f>VLOOKUP(Tabela5[[#This Row],[MARCA]],[1]fornnecedor!$C:$E,3,0)</f>
        <v>3M DO BRASIL LTDA</v>
      </c>
      <c r="G549" t="s">
        <v>24</v>
      </c>
      <c r="H549">
        <v>67</v>
      </c>
      <c r="I549" s="3">
        <v>2550.02</v>
      </c>
      <c r="J549">
        <v>8</v>
      </c>
      <c r="K549" s="34">
        <v>494.6</v>
      </c>
      <c r="L549">
        <v>304.48</v>
      </c>
      <c r="M549">
        <v>190.12</v>
      </c>
      <c r="N549">
        <v>38.44</v>
      </c>
      <c r="O549">
        <v>0</v>
      </c>
      <c r="P549">
        <v>0</v>
      </c>
      <c r="Q549">
        <v>0.02</v>
      </c>
      <c r="R549">
        <v>50.59</v>
      </c>
      <c r="S549" t="s">
        <v>1105</v>
      </c>
      <c r="T549" s="38" t="str">
        <f>VLOOKUP(Tabela5[[#This Row],[CÓDIGO]],[1]fornnecedor!$A:$G,7,0)</f>
        <v xml:space="preserve">LÍQUIDOS P/ POLIMENTO </v>
      </c>
    </row>
    <row r="550" spans="1:20" x14ac:dyDescent="0.3">
      <c r="A550" t="s">
        <v>5299</v>
      </c>
      <c r="B550">
        <v>23124</v>
      </c>
      <c r="C550" t="s">
        <v>398</v>
      </c>
      <c r="D550" s="38" t="str">
        <f>VLOOKUP(Tabela5[[#This Row],[CÓDIGO]],[1]fornnecedor!$A:$C,3,0)</f>
        <v>3M</v>
      </c>
      <c r="E550" t="str">
        <f>VLOOKUP(Tabela5[[#This Row],[MARCA]],[1]fornnecedor!$C:$E,3,0)</f>
        <v>3M DO BRASIL LTDA</v>
      </c>
      <c r="G550" t="s">
        <v>24</v>
      </c>
      <c r="H550">
        <v>162</v>
      </c>
      <c r="I550" s="3">
        <v>3476.52</v>
      </c>
      <c r="J550">
        <v>10</v>
      </c>
      <c r="K550" s="34">
        <v>489.07</v>
      </c>
      <c r="L550">
        <v>210.34</v>
      </c>
      <c r="M550">
        <v>278.73</v>
      </c>
      <c r="N550">
        <v>56.99</v>
      </c>
      <c r="O550">
        <v>0</v>
      </c>
      <c r="P550">
        <v>0</v>
      </c>
      <c r="Q550">
        <v>0.02</v>
      </c>
      <c r="R550">
        <v>50.61</v>
      </c>
      <c r="S550" t="s">
        <v>1105</v>
      </c>
      <c r="T550" s="38" t="str">
        <f>VLOOKUP(Tabela5[[#This Row],[CÓDIGO]],[1]fornnecedor!$A:$G,7,0)</f>
        <v>FITA AUTOMOTIVA</v>
      </c>
    </row>
    <row r="551" spans="1:20" x14ac:dyDescent="0.3">
      <c r="A551" t="s">
        <v>5299</v>
      </c>
      <c r="B551">
        <v>58</v>
      </c>
      <c r="C551" t="s">
        <v>384</v>
      </c>
      <c r="D551" s="38" t="str">
        <f>VLOOKUP(Tabela5[[#This Row],[CÓDIGO]],[1]fornnecedor!$A:$C,3,0)</f>
        <v>3M</v>
      </c>
      <c r="E551" t="str">
        <f>VLOOKUP(Tabela5[[#This Row],[MARCA]],[1]fornnecedor!$C:$E,3,0)</f>
        <v>3M DO BRASIL LTDA</v>
      </c>
      <c r="G551" t="s">
        <v>24</v>
      </c>
      <c r="H551">
        <v>403</v>
      </c>
      <c r="I551">
        <v>310.31</v>
      </c>
      <c r="J551">
        <v>362</v>
      </c>
      <c r="K551" s="34">
        <v>470.53</v>
      </c>
      <c r="L551">
        <v>278.74</v>
      </c>
      <c r="M551">
        <v>191.79</v>
      </c>
      <c r="N551">
        <v>40.76</v>
      </c>
      <c r="O551">
        <v>0</v>
      </c>
      <c r="P551">
        <v>0</v>
      </c>
      <c r="Q551">
        <v>0.02</v>
      </c>
      <c r="R551">
        <v>50.63</v>
      </c>
      <c r="S551" t="s">
        <v>1105</v>
      </c>
      <c r="T551" s="38" t="str">
        <f>VLOOKUP(Tabela5[[#This Row],[CÓDIGO]],[1]fornnecedor!$A:$G,7,0)</f>
        <v>LIXA DÁGUA</v>
      </c>
    </row>
    <row r="552" spans="1:20" x14ac:dyDescent="0.3">
      <c r="A552" t="s">
        <v>5299</v>
      </c>
      <c r="B552">
        <v>21351</v>
      </c>
      <c r="C552" t="s">
        <v>419</v>
      </c>
      <c r="D552" s="38" t="str">
        <f>VLOOKUP(Tabela5[[#This Row],[CÓDIGO]],[1]fornnecedor!$A:$C,3,0)</f>
        <v>3M</v>
      </c>
      <c r="E552" t="str">
        <f>VLOOKUP(Tabela5[[#This Row],[MARCA]],[1]fornnecedor!$C:$E,3,0)</f>
        <v>3M DO BRASIL LTDA</v>
      </c>
      <c r="G552" t="s">
        <v>24</v>
      </c>
      <c r="H552">
        <v>42</v>
      </c>
      <c r="I552">
        <v>998.34</v>
      </c>
      <c r="J552">
        <v>12</v>
      </c>
      <c r="K552" s="34">
        <v>461.56</v>
      </c>
      <c r="L552">
        <v>285.24</v>
      </c>
      <c r="M552">
        <v>176.32</v>
      </c>
      <c r="N552">
        <v>38.200000000000003</v>
      </c>
      <c r="O552">
        <v>0</v>
      </c>
      <c r="P552">
        <v>0</v>
      </c>
      <c r="Q552">
        <v>0.02</v>
      </c>
      <c r="R552">
        <v>50.65</v>
      </c>
      <c r="S552" t="s">
        <v>1105</v>
      </c>
      <c r="T552" s="38" t="str">
        <f>VLOOKUP(Tabela5[[#This Row],[CÓDIGO]],[1]fornnecedor!$A:$G,7,0)</f>
        <v>DISCO TRIZACT</v>
      </c>
    </row>
    <row r="553" spans="1:20" x14ac:dyDescent="0.3">
      <c r="A553" t="s">
        <v>5299</v>
      </c>
      <c r="B553">
        <v>57</v>
      </c>
      <c r="C553" t="s">
        <v>412</v>
      </c>
      <c r="D553" s="38" t="str">
        <f>VLOOKUP(Tabela5[[#This Row],[CÓDIGO]],[1]fornnecedor!$A:$C,3,0)</f>
        <v>3M</v>
      </c>
      <c r="E553" t="str">
        <f>VLOOKUP(Tabela5[[#This Row],[MARCA]],[1]fornnecedor!$C:$E,3,0)</f>
        <v>3M DO BRASIL LTDA</v>
      </c>
      <c r="G553" t="s">
        <v>24</v>
      </c>
      <c r="H553">
        <v>679</v>
      </c>
      <c r="I553">
        <v>495.67</v>
      </c>
      <c r="J553">
        <v>336</v>
      </c>
      <c r="K553" s="34">
        <v>436.1</v>
      </c>
      <c r="L553">
        <v>245.28</v>
      </c>
      <c r="M553">
        <v>190.82</v>
      </c>
      <c r="N553">
        <v>43.76</v>
      </c>
      <c r="O553">
        <v>0</v>
      </c>
      <c r="P553">
        <v>0</v>
      </c>
      <c r="Q553">
        <v>0.02</v>
      </c>
      <c r="R553">
        <v>50.66</v>
      </c>
      <c r="S553" t="s">
        <v>1105</v>
      </c>
      <c r="T553" s="38" t="str">
        <f>VLOOKUP(Tabela5[[#This Row],[CÓDIGO]],[1]fornnecedor!$A:$G,7,0)</f>
        <v>LIXA DÁGUA</v>
      </c>
    </row>
    <row r="554" spans="1:20" x14ac:dyDescent="0.3">
      <c r="A554" t="s">
        <v>5299</v>
      </c>
      <c r="B554">
        <v>22258</v>
      </c>
      <c r="C554" t="s">
        <v>441</v>
      </c>
      <c r="D554" s="38" t="str">
        <f>VLOOKUP(Tabela5[[#This Row],[CÓDIGO]],[1]fornnecedor!$A:$C,3,0)</f>
        <v>3M</v>
      </c>
      <c r="E554" t="str">
        <f>VLOOKUP(Tabela5[[#This Row],[MARCA]],[1]fornnecedor!$C:$E,3,0)</f>
        <v>3M DO BRASIL LTDA</v>
      </c>
      <c r="G554" t="s">
        <v>24</v>
      </c>
      <c r="H554">
        <v>14</v>
      </c>
      <c r="I554">
        <v>621.46</v>
      </c>
      <c r="J554">
        <v>7</v>
      </c>
      <c r="K554" s="34">
        <v>431.93</v>
      </c>
      <c r="L554">
        <v>306.83</v>
      </c>
      <c r="M554">
        <v>125.1</v>
      </c>
      <c r="N554">
        <v>28.96</v>
      </c>
      <c r="O554">
        <v>0</v>
      </c>
      <c r="P554">
        <v>0</v>
      </c>
      <c r="Q554">
        <v>0.02</v>
      </c>
      <c r="R554">
        <v>50.68</v>
      </c>
      <c r="S554" t="s">
        <v>1105</v>
      </c>
      <c r="T554" s="38" t="str">
        <f>VLOOKUP(Tabela5[[#This Row],[CÓDIGO]],[1]fornnecedor!$A:$G,7,0)</f>
        <v xml:space="preserve">LÍQUIDOS P/ POLIMENTO </v>
      </c>
    </row>
    <row r="555" spans="1:20" x14ac:dyDescent="0.3">
      <c r="A555" t="s">
        <v>5299</v>
      </c>
      <c r="B555">
        <v>84021</v>
      </c>
      <c r="C555" t="s">
        <v>430</v>
      </c>
      <c r="D555" s="38" t="str">
        <f>VLOOKUP(Tabela5[[#This Row],[CÓDIGO]],[1]fornnecedor!$A:$C,3,0)</f>
        <v>3M</v>
      </c>
      <c r="E555" t="str">
        <f>VLOOKUP(Tabela5[[#This Row],[MARCA]],[1]fornnecedor!$C:$E,3,0)</f>
        <v>3M DO BRASIL LTDA</v>
      </c>
      <c r="G555" t="s">
        <v>24</v>
      </c>
      <c r="H555">
        <v>644</v>
      </c>
      <c r="I555">
        <v>296.24</v>
      </c>
      <c r="J555">
        <v>472</v>
      </c>
      <c r="K555" s="34">
        <v>424.49</v>
      </c>
      <c r="L555">
        <v>217.12</v>
      </c>
      <c r="M555">
        <v>207.37</v>
      </c>
      <c r="N555">
        <v>48.85</v>
      </c>
      <c r="O555">
        <v>0</v>
      </c>
      <c r="P555">
        <v>0</v>
      </c>
      <c r="Q555">
        <v>0.02</v>
      </c>
      <c r="R555">
        <v>50.7</v>
      </c>
      <c r="S555" t="s">
        <v>1105</v>
      </c>
      <c r="T555" s="38" t="str">
        <f>VLOOKUP(Tabela5[[#This Row],[CÓDIGO]],[1]fornnecedor!$A:$G,7,0)</f>
        <v>LIXA MASSA  /MADEIRA / PAREDE</v>
      </c>
    </row>
    <row r="556" spans="1:20" x14ac:dyDescent="0.3">
      <c r="A556" t="s">
        <v>5299</v>
      </c>
      <c r="B556">
        <v>23493</v>
      </c>
      <c r="C556" t="s">
        <v>4512</v>
      </c>
      <c r="D556" s="38" t="str">
        <f>VLOOKUP(Tabela5[[#This Row],[CÓDIGO]],[1]fornnecedor!$A:$C,3,0)</f>
        <v>3M</v>
      </c>
      <c r="E556" t="str">
        <f>VLOOKUP(Tabela5[[#This Row],[MARCA]],[1]fornnecedor!$C:$E,3,0)</f>
        <v>3M DO BRASIL LTDA</v>
      </c>
      <c r="G556" t="s">
        <v>24</v>
      </c>
      <c r="H556">
        <v>52</v>
      </c>
      <c r="I556">
        <v>625.04</v>
      </c>
      <c r="J556">
        <v>22</v>
      </c>
      <c r="K556" s="34">
        <v>421.33</v>
      </c>
      <c r="L556">
        <v>264.44</v>
      </c>
      <c r="M556">
        <v>156.88999999999999</v>
      </c>
      <c r="N556">
        <v>37.24</v>
      </c>
      <c r="O556">
        <v>0</v>
      </c>
      <c r="P556">
        <v>0</v>
      </c>
      <c r="Q556">
        <v>0.02</v>
      </c>
      <c r="R556">
        <v>50.72</v>
      </c>
      <c r="S556" t="s">
        <v>1105</v>
      </c>
      <c r="T556" s="38" t="str">
        <f>VLOOKUP(Tabela5[[#This Row],[CÓDIGO]],[1]fornnecedor!$A:$G,7,0)</f>
        <v>FLANELAS / PANOS</v>
      </c>
    </row>
    <row r="557" spans="1:20" x14ac:dyDescent="0.3">
      <c r="A557" t="s">
        <v>5299</v>
      </c>
      <c r="B557">
        <v>83992</v>
      </c>
      <c r="C557" t="s">
        <v>3749</v>
      </c>
      <c r="D557" s="38" t="str">
        <f>VLOOKUP(Tabela5[[#This Row],[CÓDIGO]],[1]fornnecedor!$A:$C,3,0)</f>
        <v>3M</v>
      </c>
      <c r="E557" t="str">
        <f>VLOOKUP(Tabela5[[#This Row],[MARCA]],[1]fornnecedor!$C:$E,3,0)</f>
        <v>3M DO BRASIL LTDA</v>
      </c>
      <c r="G557" t="s">
        <v>24</v>
      </c>
      <c r="H557">
        <v>369</v>
      </c>
      <c r="I557">
        <v>675.27</v>
      </c>
      <c r="J557">
        <v>162</v>
      </c>
      <c r="K557" s="34">
        <v>419.12</v>
      </c>
      <c r="L557">
        <v>296.45999999999998</v>
      </c>
      <c r="M557">
        <v>122.66</v>
      </c>
      <c r="N557">
        <v>29.27</v>
      </c>
      <c r="O557">
        <v>0</v>
      </c>
      <c r="P557">
        <v>0</v>
      </c>
      <c r="Q557">
        <v>0.02</v>
      </c>
      <c r="R557">
        <v>50.73</v>
      </c>
      <c r="S557" t="s">
        <v>1105</v>
      </c>
      <c r="T557" s="38" t="str">
        <f>VLOOKUP(Tabela5[[#This Row],[CÓDIGO]],[1]fornnecedor!$A:$G,7,0)</f>
        <v>LIXA FERRO</v>
      </c>
    </row>
    <row r="558" spans="1:20" x14ac:dyDescent="0.3">
      <c r="A558" t="s">
        <v>5299</v>
      </c>
      <c r="B558">
        <v>20636</v>
      </c>
      <c r="C558" t="s">
        <v>4895</v>
      </c>
      <c r="D558" s="38" t="str">
        <f>VLOOKUP(Tabela5[[#This Row],[CÓDIGO]],[1]fornnecedor!$A:$C,3,0)</f>
        <v>3M</v>
      </c>
      <c r="E558" t="str">
        <f>VLOOKUP(Tabela5[[#This Row],[MARCA]],[1]fornnecedor!$C:$E,3,0)</f>
        <v>3M DO BRASIL LTDA</v>
      </c>
      <c r="G558" t="s">
        <v>24</v>
      </c>
      <c r="H558">
        <v>13</v>
      </c>
      <c r="I558" s="3">
        <v>1622.27</v>
      </c>
      <c r="J558">
        <v>2</v>
      </c>
      <c r="K558" s="34">
        <v>386.94</v>
      </c>
      <c r="L558">
        <v>249.58</v>
      </c>
      <c r="M558">
        <v>137.36000000000001</v>
      </c>
      <c r="N558">
        <v>35.5</v>
      </c>
      <c r="O558">
        <v>0</v>
      </c>
      <c r="P558">
        <v>0</v>
      </c>
      <c r="Q558">
        <v>0.02</v>
      </c>
      <c r="R558">
        <v>50.75</v>
      </c>
      <c r="S558" t="s">
        <v>1105</v>
      </c>
      <c r="T558" s="38" t="str">
        <f>VLOOKUP(Tabela5[[#This Row],[CÓDIGO]],[1]fornnecedor!$A:$G,7,0)</f>
        <v>BOINAS PARA POLIMENTO</v>
      </c>
    </row>
    <row r="559" spans="1:20" x14ac:dyDescent="0.3">
      <c r="A559" t="s">
        <v>5299</v>
      </c>
      <c r="B559">
        <v>22065</v>
      </c>
      <c r="C559" t="s">
        <v>403</v>
      </c>
      <c r="D559" s="38" t="str">
        <f>VLOOKUP(Tabela5[[#This Row],[CÓDIGO]],[1]fornnecedor!$A:$C,3,0)</f>
        <v>3M</v>
      </c>
      <c r="E559" t="str">
        <f>VLOOKUP(Tabela5[[#This Row],[MARCA]],[1]fornnecedor!$C:$E,3,0)</f>
        <v>3M DO BRASIL LTDA</v>
      </c>
      <c r="G559" t="s">
        <v>24</v>
      </c>
      <c r="H559">
        <v>179</v>
      </c>
      <c r="I559" s="3">
        <v>1602.05</v>
      </c>
      <c r="J559">
        <v>30</v>
      </c>
      <c r="K559" s="34">
        <v>374.31</v>
      </c>
      <c r="L559">
        <v>268.5</v>
      </c>
      <c r="M559">
        <v>105.81</v>
      </c>
      <c r="N559">
        <v>28.27</v>
      </c>
      <c r="O559">
        <v>0</v>
      </c>
      <c r="P559">
        <v>0</v>
      </c>
      <c r="Q559">
        <v>0.02</v>
      </c>
      <c r="R559">
        <v>50.76</v>
      </c>
      <c r="S559" t="s">
        <v>1105</v>
      </c>
      <c r="T559" s="38" t="str">
        <f>VLOOKUP(Tabela5[[#This Row],[CÓDIGO]],[1]fornnecedor!$A:$G,7,0)</f>
        <v xml:space="preserve">DISCOS / LIXAS / ABRASIVOS </v>
      </c>
    </row>
    <row r="560" spans="1:20" x14ac:dyDescent="0.3">
      <c r="A560" t="s">
        <v>5299</v>
      </c>
      <c r="B560">
        <v>22232</v>
      </c>
      <c r="C560" t="s">
        <v>4070</v>
      </c>
      <c r="D560" s="38" t="str">
        <f>VLOOKUP(Tabela5[[#This Row],[CÓDIGO]],[1]fornnecedor!$A:$C,3,0)</f>
        <v>3M</v>
      </c>
      <c r="E560" t="str">
        <f>VLOOKUP(Tabela5[[#This Row],[MARCA]],[1]fornnecedor!$C:$E,3,0)</f>
        <v>3M DO BRASIL LTDA</v>
      </c>
      <c r="G560" t="s">
        <v>24</v>
      </c>
      <c r="H560">
        <v>40</v>
      </c>
      <c r="I560" s="3">
        <v>1832</v>
      </c>
      <c r="J560">
        <v>5</v>
      </c>
      <c r="K560" s="34">
        <v>373.93</v>
      </c>
      <c r="L560">
        <v>241.25</v>
      </c>
      <c r="M560">
        <v>132.68</v>
      </c>
      <c r="N560">
        <v>35.479999999999997</v>
      </c>
      <c r="O560">
        <v>0</v>
      </c>
      <c r="P560">
        <v>0</v>
      </c>
      <c r="Q560">
        <v>0.02</v>
      </c>
      <c r="R560">
        <v>50.78</v>
      </c>
      <c r="S560" t="s">
        <v>1105</v>
      </c>
      <c r="T560" s="38" t="str">
        <f>VLOOKUP(Tabela5[[#This Row],[CÓDIGO]],[1]fornnecedor!$A:$G,7,0)</f>
        <v>FITA DUPLA FACE</v>
      </c>
    </row>
    <row r="561" spans="1:20" x14ac:dyDescent="0.3">
      <c r="A561" t="s">
        <v>5299</v>
      </c>
      <c r="B561">
        <v>23457</v>
      </c>
      <c r="C561" t="s">
        <v>4416</v>
      </c>
      <c r="D561" s="38" t="str">
        <f>VLOOKUP(Tabela5[[#This Row],[CÓDIGO]],[1]fornnecedor!$A:$C,3,0)</f>
        <v>3M</v>
      </c>
      <c r="E561" t="str">
        <f>VLOOKUP(Tabela5[[#This Row],[MARCA]],[1]fornnecedor!$C:$E,3,0)</f>
        <v>3M DO BRASIL LTDA</v>
      </c>
      <c r="G561" t="s">
        <v>24</v>
      </c>
      <c r="H561">
        <v>3</v>
      </c>
      <c r="I561">
        <v>339.63</v>
      </c>
      <c r="J561">
        <v>2</v>
      </c>
      <c r="K561" s="34">
        <v>371.69</v>
      </c>
      <c r="L561">
        <v>226.42</v>
      </c>
      <c r="M561">
        <v>145.27000000000001</v>
      </c>
      <c r="N561">
        <v>39.08</v>
      </c>
      <c r="O561">
        <v>0</v>
      </c>
      <c r="P561">
        <v>0</v>
      </c>
      <c r="Q561">
        <v>0.02</v>
      </c>
      <c r="R561">
        <v>50.79</v>
      </c>
      <c r="S561" t="s">
        <v>1105</v>
      </c>
      <c r="T561" s="38" t="str">
        <f>VLOOKUP(Tabela5[[#This Row],[CÓDIGO]],[1]fornnecedor!$A:$G,7,0)</f>
        <v>CERA  / LIMPEZA /  POLIMENTO VEICULAR</v>
      </c>
    </row>
    <row r="562" spans="1:20" x14ac:dyDescent="0.3">
      <c r="A562" t="s">
        <v>5299</v>
      </c>
      <c r="B562">
        <v>20119</v>
      </c>
      <c r="C562" t="s">
        <v>4827</v>
      </c>
      <c r="D562" s="38" t="str">
        <f>VLOOKUP(Tabela5[[#This Row],[CÓDIGO]],[1]fornnecedor!$A:$C,3,0)</f>
        <v>3M</v>
      </c>
      <c r="E562" t="str">
        <f>VLOOKUP(Tabela5[[#This Row],[MARCA]],[1]fornnecedor!$C:$E,3,0)</f>
        <v>3M DO BRASIL LTDA</v>
      </c>
      <c r="G562" t="s">
        <v>24</v>
      </c>
      <c r="H562">
        <v>14</v>
      </c>
      <c r="I562" s="3">
        <v>1056.44</v>
      </c>
      <c r="J562">
        <v>4</v>
      </c>
      <c r="K562" s="34">
        <v>370.88</v>
      </c>
      <c r="L562">
        <v>301.83999999999997</v>
      </c>
      <c r="M562">
        <v>69.040000000000006</v>
      </c>
      <c r="N562">
        <v>18.62</v>
      </c>
      <c r="O562">
        <v>0</v>
      </c>
      <c r="P562">
        <v>0</v>
      </c>
      <c r="Q562">
        <v>0.02</v>
      </c>
      <c r="R562">
        <v>50.81</v>
      </c>
      <c r="S562" t="s">
        <v>1105</v>
      </c>
      <c r="T562" s="38" t="str">
        <f>VLOOKUP(Tabela5[[#This Row],[CÓDIGO]],[1]fornnecedor!$A:$G,7,0)</f>
        <v>APLICADORES / ADAPTADORES / ENGATES / SUPORTES</v>
      </c>
    </row>
    <row r="563" spans="1:20" x14ac:dyDescent="0.3">
      <c r="A563" t="s">
        <v>5299</v>
      </c>
      <c r="B563">
        <v>84019</v>
      </c>
      <c r="C563" t="s">
        <v>394</v>
      </c>
      <c r="D563" s="38" t="str">
        <f>VLOOKUP(Tabela5[[#This Row],[CÓDIGO]],[1]fornnecedor!$A:$C,3,0)</f>
        <v>3M</v>
      </c>
      <c r="E563" t="str">
        <f>VLOOKUP(Tabela5[[#This Row],[MARCA]],[1]fornnecedor!$C:$E,3,0)</f>
        <v>3M DO BRASIL LTDA</v>
      </c>
      <c r="G563" t="s">
        <v>24</v>
      </c>
      <c r="H563">
        <v>293</v>
      </c>
      <c r="I563">
        <v>202.17</v>
      </c>
      <c r="J563">
        <v>220</v>
      </c>
      <c r="K563" s="34">
        <v>366.4</v>
      </c>
      <c r="L563">
        <v>151.80000000000001</v>
      </c>
      <c r="M563">
        <v>214.6</v>
      </c>
      <c r="N563">
        <v>58.57</v>
      </c>
      <c r="O563">
        <v>0</v>
      </c>
      <c r="P563">
        <v>0</v>
      </c>
      <c r="Q563">
        <v>0.01</v>
      </c>
      <c r="R563">
        <v>50.82</v>
      </c>
      <c r="S563" t="s">
        <v>1105</v>
      </c>
      <c r="T563" s="38" t="str">
        <f>VLOOKUP(Tabela5[[#This Row],[CÓDIGO]],[1]fornnecedor!$A:$G,7,0)</f>
        <v>LIXA MASSA  /MADEIRA / PAREDE</v>
      </c>
    </row>
    <row r="564" spans="1:20" x14ac:dyDescent="0.3">
      <c r="A564" t="s">
        <v>5299</v>
      </c>
      <c r="B564">
        <v>20987</v>
      </c>
      <c r="C564" t="s">
        <v>4950</v>
      </c>
      <c r="D564" s="38" t="str">
        <f>VLOOKUP(Tabela5[[#This Row],[CÓDIGO]],[1]fornnecedor!$A:$C,3,0)</f>
        <v>3M</v>
      </c>
      <c r="E564" t="str">
        <f>VLOOKUP(Tabela5[[#This Row],[MARCA]],[1]fornnecedor!$C:$E,3,0)</f>
        <v>3M DO BRASIL LTDA</v>
      </c>
      <c r="G564" t="s">
        <v>24</v>
      </c>
      <c r="H564">
        <v>11</v>
      </c>
      <c r="I564" s="3">
        <v>2182.73</v>
      </c>
      <c r="J564">
        <v>1</v>
      </c>
      <c r="K564" s="34">
        <v>353.01</v>
      </c>
      <c r="L564">
        <v>198.43</v>
      </c>
      <c r="M564">
        <v>154.58000000000001</v>
      </c>
      <c r="N564">
        <v>43.79</v>
      </c>
      <c r="O564">
        <v>0</v>
      </c>
      <c r="P564">
        <v>0</v>
      </c>
      <c r="Q564">
        <v>0.01</v>
      </c>
      <c r="R564">
        <v>50.84</v>
      </c>
      <c r="S564" t="s">
        <v>1105</v>
      </c>
      <c r="T564" s="38" t="str">
        <f>VLOOKUP(Tabela5[[#This Row],[CÓDIGO]],[1]fornnecedor!$A:$G,7,0)</f>
        <v>BOINAS PARA POLIMENTO</v>
      </c>
    </row>
    <row r="565" spans="1:20" x14ac:dyDescent="0.3">
      <c r="A565" t="s">
        <v>5299</v>
      </c>
      <c r="B565">
        <v>84017</v>
      </c>
      <c r="C565" t="s">
        <v>392</v>
      </c>
      <c r="D565" s="38" t="str">
        <f>VLOOKUP(Tabela5[[#This Row],[CÓDIGO]],[1]fornnecedor!$A:$C,3,0)</f>
        <v>3M</v>
      </c>
      <c r="E565" t="str">
        <f>VLOOKUP(Tabela5[[#This Row],[MARCA]],[1]fornnecedor!$C:$E,3,0)</f>
        <v>3M DO BRASIL LTDA</v>
      </c>
      <c r="G565" t="s">
        <v>24</v>
      </c>
      <c r="H565">
        <v>448</v>
      </c>
      <c r="I565">
        <v>206.08</v>
      </c>
      <c r="J565">
        <v>450</v>
      </c>
      <c r="K565" s="34">
        <v>346.48</v>
      </c>
      <c r="L565">
        <v>207</v>
      </c>
      <c r="M565">
        <v>139.47999999999999</v>
      </c>
      <c r="N565">
        <v>40.26</v>
      </c>
      <c r="O565">
        <v>0</v>
      </c>
      <c r="P565">
        <v>0</v>
      </c>
      <c r="Q565">
        <v>0.01</v>
      </c>
      <c r="R565">
        <v>50.85</v>
      </c>
      <c r="S565" t="s">
        <v>1105</v>
      </c>
      <c r="T565" s="38" t="str">
        <f>VLOOKUP(Tabela5[[#This Row],[CÓDIGO]],[1]fornnecedor!$A:$G,7,0)</f>
        <v>LIXA MASSA  /MADEIRA / PAREDE</v>
      </c>
    </row>
    <row r="566" spans="1:20" x14ac:dyDescent="0.3">
      <c r="A566" t="s">
        <v>5299</v>
      </c>
      <c r="B566">
        <v>23127</v>
      </c>
      <c r="C566" t="s">
        <v>5089</v>
      </c>
      <c r="D566" s="38" t="str">
        <f>VLOOKUP(Tabela5[[#This Row],[CÓDIGO]],[1]fornnecedor!$A:$C,3,0)</f>
        <v>3M</v>
      </c>
      <c r="E566" t="str">
        <f>VLOOKUP(Tabela5[[#This Row],[MARCA]],[1]fornnecedor!$C:$E,3,0)</f>
        <v>3M DO BRASIL LTDA</v>
      </c>
      <c r="G566" t="s">
        <v>24</v>
      </c>
      <c r="H566" s="3">
        <v>1696</v>
      </c>
      <c r="I566" s="3">
        <v>3137.6</v>
      </c>
      <c r="J566">
        <v>155</v>
      </c>
      <c r="K566" s="34">
        <v>340.4</v>
      </c>
      <c r="L566">
        <v>286.75</v>
      </c>
      <c r="M566">
        <v>53.65</v>
      </c>
      <c r="N566">
        <v>15.76</v>
      </c>
      <c r="O566">
        <v>0</v>
      </c>
      <c r="P566">
        <v>0</v>
      </c>
      <c r="Q566">
        <v>0.01</v>
      </c>
      <c r="R566">
        <v>50.87</v>
      </c>
      <c r="S566" t="s">
        <v>1105</v>
      </c>
      <c r="T566" s="38" t="str">
        <f>VLOOKUP(Tabela5[[#This Row],[CÓDIGO]],[1]fornnecedor!$A:$G,7,0)</f>
        <v xml:space="preserve">DISCOS / LIXAS / ABRASIVOS </v>
      </c>
    </row>
    <row r="567" spans="1:20" x14ac:dyDescent="0.3">
      <c r="A567" t="s">
        <v>5299</v>
      </c>
      <c r="B567">
        <v>23064</v>
      </c>
      <c r="C567" t="s">
        <v>4229</v>
      </c>
      <c r="D567" s="38" t="str">
        <f>VLOOKUP(Tabela5[[#This Row],[CÓDIGO]],[1]fornnecedor!$A:$C,3,0)</f>
        <v>3M</v>
      </c>
      <c r="E567" t="str">
        <f>VLOOKUP(Tabela5[[#This Row],[MARCA]],[1]fornnecedor!$C:$E,3,0)</f>
        <v>3M DO BRASIL LTDA</v>
      </c>
      <c r="G567" t="s">
        <v>24</v>
      </c>
      <c r="H567">
        <v>29</v>
      </c>
      <c r="I567">
        <v>611.61</v>
      </c>
      <c r="J567">
        <v>8</v>
      </c>
      <c r="K567" s="34">
        <v>335.48</v>
      </c>
      <c r="L567">
        <v>168.72</v>
      </c>
      <c r="M567">
        <v>166.76</v>
      </c>
      <c r="N567">
        <v>49.71</v>
      </c>
      <c r="O567">
        <v>0</v>
      </c>
      <c r="P567">
        <v>0</v>
      </c>
      <c r="Q567">
        <v>0.01</v>
      </c>
      <c r="R567">
        <v>50.88</v>
      </c>
      <c r="S567" t="s">
        <v>1105</v>
      </c>
      <c r="T567" s="38" t="str">
        <f>VLOOKUP(Tabela5[[#This Row],[CÓDIGO]],[1]fornnecedor!$A:$G,7,0)</f>
        <v>MASSA DE POLIR</v>
      </c>
    </row>
    <row r="568" spans="1:20" x14ac:dyDescent="0.3">
      <c r="A568" t="s">
        <v>5299</v>
      </c>
      <c r="B568">
        <v>10080</v>
      </c>
      <c r="C568" t="s">
        <v>4549</v>
      </c>
      <c r="D568" s="38" t="str">
        <f>VLOOKUP(Tabela5[[#This Row],[CÓDIGO]],[1]fornnecedor!$A:$C,3,0)</f>
        <v>3M</v>
      </c>
      <c r="E568" t="str">
        <f>VLOOKUP(Tabela5[[#This Row],[MARCA]],[1]fornnecedor!$C:$E,3,0)</f>
        <v>3M DO BRASIL LTDA</v>
      </c>
      <c r="G568" t="s">
        <v>24</v>
      </c>
      <c r="H568">
        <v>25</v>
      </c>
      <c r="I568">
        <v>609.25</v>
      </c>
      <c r="J568">
        <v>9</v>
      </c>
      <c r="K568" s="34">
        <v>329.21</v>
      </c>
      <c r="L568">
        <v>219.33</v>
      </c>
      <c r="M568">
        <v>109.88</v>
      </c>
      <c r="N568">
        <v>33.380000000000003</v>
      </c>
      <c r="O568">
        <v>0</v>
      </c>
      <c r="P568">
        <v>0</v>
      </c>
      <c r="Q568">
        <v>0.01</v>
      </c>
      <c r="R568">
        <v>50.89</v>
      </c>
      <c r="S568" t="s">
        <v>1105</v>
      </c>
      <c r="T568" s="38" t="str">
        <f>VLOOKUP(Tabela5[[#This Row],[CÓDIGO]],[1]fornnecedor!$A:$G,7,0)</f>
        <v>FITA DUPLA FACE</v>
      </c>
    </row>
    <row r="569" spans="1:20" x14ac:dyDescent="0.3">
      <c r="A569" t="s">
        <v>5299</v>
      </c>
      <c r="B569">
        <v>10068</v>
      </c>
      <c r="C569" t="s">
        <v>4891</v>
      </c>
      <c r="D569" s="38" t="str">
        <f>VLOOKUP(Tabela5[[#This Row],[CÓDIGO]],[1]fornnecedor!$A:$C,3,0)</f>
        <v>3M</v>
      </c>
      <c r="E569" t="str">
        <f>VLOOKUP(Tabela5[[#This Row],[MARCA]],[1]fornnecedor!$C:$E,3,0)</f>
        <v>3M DO BRASIL LTDA</v>
      </c>
      <c r="G569" t="s">
        <v>24</v>
      </c>
      <c r="H569">
        <v>15</v>
      </c>
      <c r="I569" s="3">
        <v>1399.65</v>
      </c>
      <c r="J569">
        <v>2</v>
      </c>
      <c r="K569" s="34">
        <v>326.77999999999997</v>
      </c>
      <c r="L569">
        <v>186.62</v>
      </c>
      <c r="M569">
        <v>140.16</v>
      </c>
      <c r="N569">
        <v>42.89</v>
      </c>
      <c r="O569">
        <v>0</v>
      </c>
      <c r="P569">
        <v>0</v>
      </c>
      <c r="Q569">
        <v>0.01</v>
      </c>
      <c r="R569">
        <v>50.91</v>
      </c>
      <c r="S569" t="s">
        <v>1105</v>
      </c>
      <c r="T569" s="38" t="str">
        <f>VLOOKUP(Tabela5[[#This Row],[CÓDIGO]],[1]fornnecedor!$A:$G,7,0)</f>
        <v>BOINAS PARA POLIMENTO</v>
      </c>
    </row>
    <row r="570" spans="1:20" x14ac:dyDescent="0.3">
      <c r="A570" t="s">
        <v>5299</v>
      </c>
      <c r="B570">
        <v>84016</v>
      </c>
      <c r="C570" t="s">
        <v>429</v>
      </c>
      <c r="D570" s="38" t="str">
        <f>VLOOKUP(Tabela5[[#This Row],[CÓDIGO]],[1]fornnecedor!$A:$C,3,0)</f>
        <v>3M</v>
      </c>
      <c r="E570" t="str">
        <f>VLOOKUP(Tabela5[[#This Row],[MARCA]],[1]fornnecedor!$C:$E,3,0)</f>
        <v>3M DO BRASIL LTDA</v>
      </c>
      <c r="G570" t="s">
        <v>24</v>
      </c>
      <c r="H570">
        <v>728</v>
      </c>
      <c r="I570">
        <v>334.88</v>
      </c>
      <c r="J570">
        <v>486</v>
      </c>
      <c r="K570" s="34">
        <v>323.37</v>
      </c>
      <c r="L570">
        <v>223.56</v>
      </c>
      <c r="M570">
        <v>99.81</v>
      </c>
      <c r="N570">
        <v>30.87</v>
      </c>
      <c r="O570">
        <v>0</v>
      </c>
      <c r="P570">
        <v>0</v>
      </c>
      <c r="Q570">
        <v>0.01</v>
      </c>
      <c r="R570">
        <v>50.92</v>
      </c>
      <c r="S570" t="s">
        <v>1105</v>
      </c>
      <c r="T570" s="38" t="str">
        <f>VLOOKUP(Tabela5[[#This Row],[CÓDIGO]],[1]fornnecedor!$A:$G,7,0)</f>
        <v>LIXA MASSA  /MADEIRA / PAREDE</v>
      </c>
    </row>
    <row r="571" spans="1:20" x14ac:dyDescent="0.3">
      <c r="A571" t="s">
        <v>5299</v>
      </c>
      <c r="B571">
        <v>84406</v>
      </c>
      <c r="C571" t="s">
        <v>4447</v>
      </c>
      <c r="D571" s="38" t="str">
        <f>VLOOKUP(Tabela5[[#This Row],[CÓDIGO]],[1]fornnecedor!$A:$C,3,0)</f>
        <v>3M</v>
      </c>
      <c r="E571" t="str">
        <f>VLOOKUP(Tabela5[[#This Row],[MARCA]],[1]fornnecedor!$C:$E,3,0)</f>
        <v>3M DO BRASIL LTDA</v>
      </c>
      <c r="G571" t="s">
        <v>24</v>
      </c>
      <c r="H571">
        <v>55</v>
      </c>
      <c r="I571" s="3">
        <v>1279.8499999999999</v>
      </c>
      <c r="J571">
        <v>9</v>
      </c>
      <c r="K571" s="34">
        <v>319.48</v>
      </c>
      <c r="L571">
        <v>219.69</v>
      </c>
      <c r="M571">
        <v>99.79</v>
      </c>
      <c r="N571">
        <v>31.24</v>
      </c>
      <c r="O571">
        <v>0</v>
      </c>
      <c r="P571">
        <v>0</v>
      </c>
      <c r="Q571">
        <v>0.01</v>
      </c>
      <c r="R571">
        <v>50.93</v>
      </c>
      <c r="S571" t="s">
        <v>1105</v>
      </c>
      <c r="T571" s="38" t="str">
        <f>VLOOKUP(Tabela5[[#This Row],[CÓDIGO]],[1]fornnecedor!$A:$G,7,0)</f>
        <v>FITA DUPLA FACE</v>
      </c>
    </row>
    <row r="572" spans="1:20" x14ac:dyDescent="0.3">
      <c r="A572" t="s">
        <v>5299</v>
      </c>
      <c r="B572">
        <v>22057</v>
      </c>
      <c r="C572" t="s">
        <v>407</v>
      </c>
      <c r="D572" s="38" t="str">
        <f>VLOOKUP(Tabela5[[#This Row],[CÓDIGO]],[1]fornnecedor!$A:$C,3,0)</f>
        <v>3M</v>
      </c>
      <c r="E572" t="str">
        <f>VLOOKUP(Tabela5[[#This Row],[MARCA]],[1]fornnecedor!$C:$E,3,0)</f>
        <v>3M DO BRASIL LTDA</v>
      </c>
      <c r="G572" t="s">
        <v>24</v>
      </c>
      <c r="H572">
        <v>67</v>
      </c>
      <c r="I572">
        <v>330.31</v>
      </c>
      <c r="J572">
        <v>40</v>
      </c>
      <c r="K572" s="34">
        <v>305.60000000000002</v>
      </c>
      <c r="L572">
        <v>197.2</v>
      </c>
      <c r="M572">
        <v>108.4</v>
      </c>
      <c r="N572">
        <v>35.47</v>
      </c>
      <c r="O572">
        <v>0</v>
      </c>
      <c r="P572">
        <v>0</v>
      </c>
      <c r="Q572">
        <v>0.01</v>
      </c>
      <c r="R572">
        <v>50.95</v>
      </c>
      <c r="S572" t="s">
        <v>1105</v>
      </c>
      <c r="T572" s="38" t="str">
        <f>VLOOKUP(Tabela5[[#This Row],[CÓDIGO]],[1]fornnecedor!$A:$G,7,0)</f>
        <v xml:space="preserve">DISCO ROLOC </v>
      </c>
    </row>
    <row r="573" spans="1:20" x14ac:dyDescent="0.3">
      <c r="A573" t="s">
        <v>5299</v>
      </c>
      <c r="B573">
        <v>39</v>
      </c>
      <c r="C573" t="s">
        <v>4892</v>
      </c>
      <c r="D573" s="38" t="str">
        <f>VLOOKUP(Tabela5[[#This Row],[CÓDIGO]],[1]fornnecedor!$A:$C,3,0)</f>
        <v>3M</v>
      </c>
      <c r="E573" t="str">
        <f>VLOOKUP(Tabela5[[#This Row],[MARCA]],[1]fornnecedor!$C:$E,3,0)</f>
        <v>3M DO BRASIL LTDA</v>
      </c>
      <c r="G573" t="s">
        <v>24</v>
      </c>
      <c r="H573">
        <v>6</v>
      </c>
      <c r="I573" s="3">
        <v>1675.26</v>
      </c>
      <c r="J573">
        <v>1</v>
      </c>
      <c r="K573" s="34">
        <v>284.79000000000002</v>
      </c>
      <c r="L573">
        <v>279.20999999999998</v>
      </c>
      <c r="M573">
        <v>5.58</v>
      </c>
      <c r="N573">
        <v>1.96</v>
      </c>
      <c r="O573">
        <v>0</v>
      </c>
      <c r="P573">
        <v>0</v>
      </c>
      <c r="Q573">
        <v>0.01</v>
      </c>
      <c r="R573">
        <v>50.96</v>
      </c>
      <c r="S573" t="s">
        <v>1105</v>
      </c>
      <c r="T573" s="38" t="str">
        <f>VLOOKUP(Tabela5[[#This Row],[CÓDIGO]],[1]fornnecedor!$A:$G,7,0)</f>
        <v>COLA INST./ ADESIVOS COLANTES</v>
      </c>
    </row>
    <row r="574" spans="1:20" x14ac:dyDescent="0.3">
      <c r="A574" t="s">
        <v>5299</v>
      </c>
      <c r="B574">
        <v>84012</v>
      </c>
      <c r="C574" t="s">
        <v>3527</v>
      </c>
      <c r="D574" s="38" t="str">
        <f>VLOOKUP(Tabela5[[#This Row],[CÓDIGO]],[1]fornnecedor!$A:$C,3,0)</f>
        <v>3M</v>
      </c>
      <c r="E574" t="str">
        <f>VLOOKUP(Tabela5[[#This Row],[MARCA]],[1]fornnecedor!$C:$E,3,0)</f>
        <v>3M DO BRASIL LTDA</v>
      </c>
      <c r="G574" t="s">
        <v>24</v>
      </c>
      <c r="H574">
        <v>309</v>
      </c>
      <c r="I574">
        <v>522.21</v>
      </c>
      <c r="J574">
        <v>103</v>
      </c>
      <c r="K574" s="34">
        <v>272.49</v>
      </c>
      <c r="L574">
        <v>174.07</v>
      </c>
      <c r="M574">
        <v>98.42</v>
      </c>
      <c r="N574">
        <v>36.119999999999997</v>
      </c>
      <c r="O574">
        <v>0</v>
      </c>
      <c r="P574">
        <v>0</v>
      </c>
      <c r="Q574">
        <v>0.01</v>
      </c>
      <c r="R574">
        <v>50.97</v>
      </c>
      <c r="S574" t="s">
        <v>1105</v>
      </c>
      <c r="T574" s="38" t="str">
        <f>VLOOKUP(Tabela5[[#This Row],[CÓDIGO]],[1]fornnecedor!$A:$G,7,0)</f>
        <v>LIXA FERRO</v>
      </c>
    </row>
    <row r="575" spans="1:20" x14ac:dyDescent="0.3">
      <c r="A575" t="s">
        <v>5299</v>
      </c>
      <c r="B575">
        <v>23671</v>
      </c>
      <c r="C575" t="s">
        <v>3452</v>
      </c>
      <c r="D575" s="38" t="str">
        <f>VLOOKUP(Tabela5[[#This Row],[CÓDIGO]],[1]fornnecedor!$A:$C,3,0)</f>
        <v>3M</v>
      </c>
      <c r="E575" t="str">
        <f>VLOOKUP(Tabela5[[#This Row],[MARCA]],[1]fornnecedor!$C:$E,3,0)</f>
        <v>3M DO BRASIL LTDA</v>
      </c>
      <c r="G575" t="s">
        <v>24</v>
      </c>
      <c r="H575">
        <v>73</v>
      </c>
      <c r="I575">
        <v>687.66</v>
      </c>
      <c r="J575">
        <v>18</v>
      </c>
      <c r="K575" s="34">
        <v>271.95999999999998</v>
      </c>
      <c r="L575">
        <v>171.36</v>
      </c>
      <c r="M575">
        <v>100.6</v>
      </c>
      <c r="N575">
        <v>36.99</v>
      </c>
      <c r="O575">
        <v>0</v>
      </c>
      <c r="P575">
        <v>0</v>
      </c>
      <c r="Q575">
        <v>0.01</v>
      </c>
      <c r="R575">
        <v>50.98</v>
      </c>
      <c r="S575" t="s">
        <v>1105</v>
      </c>
      <c r="T575" s="38" t="str">
        <f>VLOOKUP(Tabela5[[#This Row],[CÓDIGO]],[1]fornnecedor!$A:$G,7,0)</f>
        <v>COLA INST./ ADESIVOS COLANTES</v>
      </c>
    </row>
    <row r="576" spans="1:20" x14ac:dyDescent="0.3">
      <c r="A576" t="s">
        <v>5299</v>
      </c>
      <c r="B576">
        <v>84015</v>
      </c>
      <c r="C576" t="s">
        <v>391</v>
      </c>
      <c r="D576" s="38" t="str">
        <f>VLOOKUP(Tabela5[[#This Row],[CÓDIGO]],[1]fornnecedor!$A:$C,3,0)</f>
        <v>3M</v>
      </c>
      <c r="E576" t="str">
        <f>VLOOKUP(Tabela5[[#This Row],[MARCA]],[1]fornnecedor!$C:$E,3,0)</f>
        <v>3M DO BRASIL LTDA</v>
      </c>
      <c r="G576" t="s">
        <v>24</v>
      </c>
      <c r="H576">
        <v>458</v>
      </c>
      <c r="I576">
        <v>210.68</v>
      </c>
      <c r="J576">
        <v>260</v>
      </c>
      <c r="K576" s="34">
        <v>271</v>
      </c>
      <c r="L576">
        <v>119.6</v>
      </c>
      <c r="M576">
        <v>151.4</v>
      </c>
      <c r="N576">
        <v>55.87</v>
      </c>
      <c r="O576">
        <v>0</v>
      </c>
      <c r="P576">
        <v>0</v>
      </c>
      <c r="Q576">
        <v>0.01</v>
      </c>
      <c r="R576">
        <v>50.99</v>
      </c>
      <c r="S576" t="s">
        <v>1105</v>
      </c>
      <c r="T576" s="38" t="str">
        <f>VLOOKUP(Tabela5[[#This Row],[CÓDIGO]],[1]fornnecedor!$A:$G,7,0)</f>
        <v>LIXA MASSA  /MADEIRA / PAREDE</v>
      </c>
    </row>
    <row r="577" spans="1:20" x14ac:dyDescent="0.3">
      <c r="A577" t="s">
        <v>5299</v>
      </c>
      <c r="B577">
        <v>23504</v>
      </c>
      <c r="C577" t="s">
        <v>4152</v>
      </c>
      <c r="D577" s="38" t="str">
        <f>VLOOKUP(Tabela5[[#This Row],[CÓDIGO]],[1]fornnecedor!$A:$C,3,0)</f>
        <v>3M</v>
      </c>
      <c r="E577" t="str">
        <f>VLOOKUP(Tabela5[[#This Row],[MARCA]],[1]fornnecedor!$C:$E,3,0)</f>
        <v>3M DO BRASIL LTDA</v>
      </c>
      <c r="G577" t="s">
        <v>24</v>
      </c>
      <c r="H577">
        <v>98</v>
      </c>
      <c r="I577">
        <v>373.38</v>
      </c>
      <c r="J577">
        <v>44</v>
      </c>
      <c r="K577" s="34">
        <v>264.29000000000002</v>
      </c>
      <c r="L577">
        <v>167.64</v>
      </c>
      <c r="M577">
        <v>96.65</v>
      </c>
      <c r="N577">
        <v>36.57</v>
      </c>
      <c r="O577">
        <v>0</v>
      </c>
      <c r="P577">
        <v>0</v>
      </c>
      <c r="Q577">
        <v>0.01</v>
      </c>
      <c r="R577">
        <v>51</v>
      </c>
      <c r="S577" t="s">
        <v>1105</v>
      </c>
      <c r="T577" s="38" t="str">
        <f>VLOOKUP(Tabela5[[#This Row],[CÓDIGO]],[1]fornnecedor!$A:$G,7,0)</f>
        <v>EPI´S</v>
      </c>
    </row>
    <row r="578" spans="1:20" x14ac:dyDescent="0.3">
      <c r="A578" t="s">
        <v>5299</v>
      </c>
      <c r="B578">
        <v>23125</v>
      </c>
      <c r="C578" t="s">
        <v>4939</v>
      </c>
      <c r="D578" s="38" t="str">
        <f>VLOOKUP(Tabela5[[#This Row],[CÓDIGO]],[1]fornnecedor!$A:$C,3,0)</f>
        <v>3M</v>
      </c>
      <c r="E578" t="str">
        <f>VLOOKUP(Tabela5[[#This Row],[MARCA]],[1]fornnecedor!$C:$E,3,0)</f>
        <v>3M DO BRASIL LTDA</v>
      </c>
      <c r="G578" t="s">
        <v>24</v>
      </c>
      <c r="H578">
        <v>775</v>
      </c>
      <c r="I578" s="3">
        <v>1488</v>
      </c>
      <c r="J578">
        <v>92</v>
      </c>
      <c r="K578" s="34">
        <v>248.4</v>
      </c>
      <c r="L578">
        <v>176.64</v>
      </c>
      <c r="M578">
        <v>71.760000000000005</v>
      </c>
      <c r="N578">
        <v>28.89</v>
      </c>
      <c r="O578">
        <v>0</v>
      </c>
      <c r="P578">
        <v>0</v>
      </c>
      <c r="Q578">
        <v>0.01</v>
      </c>
      <c r="R578">
        <v>51.01</v>
      </c>
      <c r="S578" t="s">
        <v>1105</v>
      </c>
      <c r="T578" s="38" t="str">
        <f>VLOOKUP(Tabela5[[#This Row],[CÓDIGO]],[1]fornnecedor!$A:$G,7,0)</f>
        <v xml:space="preserve">DISCOS / LIXAS / ABRASIVOS </v>
      </c>
    </row>
    <row r="579" spans="1:20" x14ac:dyDescent="0.3">
      <c r="A579" t="s">
        <v>5299</v>
      </c>
      <c r="B579">
        <v>56</v>
      </c>
      <c r="C579" t="s">
        <v>3650</v>
      </c>
      <c r="D579" s="38" t="str">
        <f>VLOOKUP(Tabela5[[#This Row],[CÓDIGO]],[1]fornnecedor!$A:$C,3,0)</f>
        <v>3M</v>
      </c>
      <c r="E579" t="str">
        <f>VLOOKUP(Tabela5[[#This Row],[MARCA]],[1]fornnecedor!$C:$E,3,0)</f>
        <v>3M DO BRASIL LTDA</v>
      </c>
      <c r="G579" t="s">
        <v>24</v>
      </c>
      <c r="H579">
        <v>241</v>
      </c>
      <c r="I579">
        <v>238.59</v>
      </c>
      <c r="J579">
        <v>135</v>
      </c>
      <c r="K579" s="34">
        <v>215.8</v>
      </c>
      <c r="L579">
        <v>133.65</v>
      </c>
      <c r="M579">
        <v>82.15</v>
      </c>
      <c r="N579">
        <v>38.07</v>
      </c>
      <c r="O579">
        <v>0</v>
      </c>
      <c r="P579">
        <v>0</v>
      </c>
      <c r="Q579">
        <v>0.01</v>
      </c>
      <c r="R579">
        <v>51.02</v>
      </c>
      <c r="S579" t="s">
        <v>1105</v>
      </c>
      <c r="T579" s="38" t="str">
        <f>VLOOKUP(Tabela5[[#This Row],[CÓDIGO]],[1]fornnecedor!$A:$G,7,0)</f>
        <v>LIXA DÁGUA</v>
      </c>
    </row>
    <row r="580" spans="1:20" x14ac:dyDescent="0.3">
      <c r="A580" t="s">
        <v>5299</v>
      </c>
      <c r="B580">
        <v>55</v>
      </c>
      <c r="C580" t="s">
        <v>410</v>
      </c>
      <c r="D580" s="38" t="str">
        <f>VLOOKUP(Tabela5[[#This Row],[CÓDIGO]],[1]fornnecedor!$A:$C,3,0)</f>
        <v>3M</v>
      </c>
      <c r="E580" t="str">
        <f>VLOOKUP(Tabela5[[#This Row],[MARCA]],[1]fornnecedor!$C:$E,3,0)</f>
        <v>3M DO BRASIL LTDA</v>
      </c>
      <c r="G580" t="s">
        <v>24</v>
      </c>
      <c r="H580">
        <v>480</v>
      </c>
      <c r="I580">
        <v>350.4</v>
      </c>
      <c r="J580">
        <v>139</v>
      </c>
      <c r="K580" s="34">
        <v>215.78</v>
      </c>
      <c r="L580">
        <v>101.47</v>
      </c>
      <c r="M580">
        <v>114.31</v>
      </c>
      <c r="N580">
        <v>52.98</v>
      </c>
      <c r="O580">
        <v>0</v>
      </c>
      <c r="P580">
        <v>0</v>
      </c>
      <c r="Q580">
        <v>0.01</v>
      </c>
      <c r="R580">
        <v>51.03</v>
      </c>
      <c r="S580" t="s">
        <v>1105</v>
      </c>
      <c r="T580" s="38" t="str">
        <f>VLOOKUP(Tabela5[[#This Row],[CÓDIGO]],[1]fornnecedor!$A:$G,7,0)</f>
        <v>LIXA DÁGUA</v>
      </c>
    </row>
    <row r="581" spans="1:20" x14ac:dyDescent="0.3">
      <c r="A581" t="s">
        <v>5299</v>
      </c>
      <c r="B581">
        <v>10027</v>
      </c>
      <c r="C581" t="s">
        <v>432</v>
      </c>
      <c r="D581" s="38" t="str">
        <f>VLOOKUP(Tabela5[[#This Row],[CÓDIGO]],[1]fornnecedor!$A:$C,3,0)</f>
        <v>3M</v>
      </c>
      <c r="E581" t="str">
        <f>VLOOKUP(Tabela5[[#This Row],[MARCA]],[1]fornnecedor!$C:$E,3,0)</f>
        <v>3M DO BRASIL LTDA</v>
      </c>
      <c r="G581" t="s">
        <v>24</v>
      </c>
      <c r="H581">
        <v>93</v>
      </c>
      <c r="I581">
        <v>122.76</v>
      </c>
      <c r="J581">
        <v>100</v>
      </c>
      <c r="K581" s="34">
        <v>206.5</v>
      </c>
      <c r="L581">
        <v>153</v>
      </c>
      <c r="M581">
        <v>53.5</v>
      </c>
      <c r="N581">
        <v>25.91</v>
      </c>
      <c r="O581">
        <v>0</v>
      </c>
      <c r="P581">
        <v>0</v>
      </c>
      <c r="Q581">
        <v>0.01</v>
      </c>
      <c r="R581">
        <v>51.04</v>
      </c>
      <c r="S581" t="s">
        <v>1105</v>
      </c>
      <c r="T581" s="38" t="str">
        <f>VLOOKUP(Tabela5[[#This Row],[CÓDIGO]],[1]fornnecedor!$A:$G,7,0)</f>
        <v xml:space="preserve">DISCOS / LIXAS / ABRASIVOS </v>
      </c>
    </row>
    <row r="582" spans="1:20" x14ac:dyDescent="0.3">
      <c r="A582" t="s">
        <v>5299</v>
      </c>
      <c r="B582">
        <v>20048</v>
      </c>
      <c r="C582" t="s">
        <v>434</v>
      </c>
      <c r="D582" s="38" t="str">
        <f>VLOOKUP(Tabela5[[#This Row],[CÓDIGO]],[1]fornnecedor!$A:$C,3,0)</f>
        <v>3M</v>
      </c>
      <c r="E582" t="str">
        <f>VLOOKUP(Tabela5[[#This Row],[MARCA]],[1]fornnecedor!$C:$E,3,0)</f>
        <v>3M DO BRASIL LTDA</v>
      </c>
      <c r="G582" t="s">
        <v>24</v>
      </c>
      <c r="H582">
        <v>9</v>
      </c>
      <c r="I582">
        <v>123.03</v>
      </c>
      <c r="J582">
        <v>10</v>
      </c>
      <c r="K582" s="34">
        <v>205.1</v>
      </c>
      <c r="L582">
        <v>136.88</v>
      </c>
      <c r="M582">
        <v>68.22</v>
      </c>
      <c r="N582">
        <v>33.26</v>
      </c>
      <c r="O582">
        <v>0</v>
      </c>
      <c r="P582">
        <v>0</v>
      </c>
      <c r="Q582">
        <v>0.01</v>
      </c>
      <c r="R582">
        <v>51.05</v>
      </c>
      <c r="S582" t="s">
        <v>1105</v>
      </c>
      <c r="T582" s="38" t="str">
        <f>VLOOKUP(Tabela5[[#This Row],[CÓDIGO]],[1]fornnecedor!$A:$G,7,0)</f>
        <v>CERA  / LIMPEZA /  POLIMENTO VEICULAR</v>
      </c>
    </row>
    <row r="583" spans="1:20" x14ac:dyDescent="0.3">
      <c r="A583" t="s">
        <v>5299</v>
      </c>
      <c r="B583">
        <v>84013</v>
      </c>
      <c r="C583" t="s">
        <v>4135</v>
      </c>
      <c r="D583" s="38" t="str">
        <f>VLOOKUP(Tabela5[[#This Row],[CÓDIGO]],[1]fornnecedor!$A:$C,3,0)</f>
        <v>3M</v>
      </c>
      <c r="E583" t="str">
        <f>VLOOKUP(Tabela5[[#This Row],[MARCA]],[1]fornnecedor!$C:$E,3,0)</f>
        <v>3M DO BRASIL LTDA</v>
      </c>
      <c r="G583" t="s">
        <v>24</v>
      </c>
      <c r="H583">
        <v>129</v>
      </c>
      <c r="I583">
        <v>283.8</v>
      </c>
      <c r="J583">
        <v>56</v>
      </c>
      <c r="K583" s="34">
        <v>202.04</v>
      </c>
      <c r="L583">
        <v>123.2</v>
      </c>
      <c r="M583">
        <v>78.84</v>
      </c>
      <c r="N583">
        <v>39.020000000000003</v>
      </c>
      <c r="O583">
        <v>0</v>
      </c>
      <c r="P583">
        <v>0</v>
      </c>
      <c r="Q583">
        <v>0.01</v>
      </c>
      <c r="R583">
        <v>51.06</v>
      </c>
      <c r="S583" t="s">
        <v>1105</v>
      </c>
      <c r="T583" s="38" t="str">
        <f>VLOOKUP(Tabela5[[#This Row],[CÓDIGO]],[1]fornnecedor!$A:$G,7,0)</f>
        <v>LIXA FERRO</v>
      </c>
    </row>
    <row r="584" spans="1:20" x14ac:dyDescent="0.3">
      <c r="A584" t="s">
        <v>5299</v>
      </c>
      <c r="B584">
        <v>10066</v>
      </c>
      <c r="C584" t="s">
        <v>4043</v>
      </c>
      <c r="D584" s="38" t="str">
        <f>VLOOKUP(Tabela5[[#This Row],[CÓDIGO]],[1]fornnecedor!$A:$C,3,0)</f>
        <v>3M</v>
      </c>
      <c r="E584" t="str">
        <f>VLOOKUP(Tabela5[[#This Row],[MARCA]],[1]fornnecedor!$C:$E,3,0)</f>
        <v>3M DO BRASIL LTDA</v>
      </c>
      <c r="G584" t="s">
        <v>24</v>
      </c>
      <c r="H584">
        <v>4</v>
      </c>
      <c r="I584">
        <v>385.04</v>
      </c>
      <c r="J584">
        <v>2</v>
      </c>
      <c r="K584" s="34">
        <v>201.48</v>
      </c>
      <c r="L584">
        <v>192.52</v>
      </c>
      <c r="M584">
        <v>8.9600000000000009</v>
      </c>
      <c r="N584">
        <v>4.45</v>
      </c>
      <c r="O584">
        <v>0</v>
      </c>
      <c r="P584">
        <v>0</v>
      </c>
      <c r="Q584">
        <v>0.01</v>
      </c>
      <c r="R584">
        <v>51.06</v>
      </c>
      <c r="S584" t="s">
        <v>1105</v>
      </c>
      <c r="T584" s="38" t="str">
        <f>VLOOKUP(Tabela5[[#This Row],[CÓDIGO]],[1]fornnecedor!$A:$G,7,0)</f>
        <v>BOINAS PARA POLIMENTO</v>
      </c>
    </row>
    <row r="585" spans="1:20" x14ac:dyDescent="0.3">
      <c r="A585" t="s">
        <v>5299</v>
      </c>
      <c r="B585">
        <v>10022</v>
      </c>
      <c r="C585" t="s">
        <v>413</v>
      </c>
      <c r="D585" s="38" t="str">
        <f>VLOOKUP(Tabela5[[#This Row],[CÓDIGO]],[1]fornnecedor!$A:$C,3,0)</f>
        <v>3M</v>
      </c>
      <c r="E585" t="str">
        <f>VLOOKUP(Tabela5[[#This Row],[MARCA]],[1]fornnecedor!$C:$E,3,0)</f>
        <v>3M DO BRASIL LTDA</v>
      </c>
      <c r="G585" t="s">
        <v>24</v>
      </c>
      <c r="H585">
        <v>288</v>
      </c>
      <c r="I585">
        <v>368.64</v>
      </c>
      <c r="J585">
        <v>100</v>
      </c>
      <c r="K585" s="34">
        <v>198</v>
      </c>
      <c r="L585">
        <v>128</v>
      </c>
      <c r="M585">
        <v>70</v>
      </c>
      <c r="N585">
        <v>35.35</v>
      </c>
      <c r="O585">
        <v>0</v>
      </c>
      <c r="P585">
        <v>0</v>
      </c>
      <c r="Q585">
        <v>0.01</v>
      </c>
      <c r="R585">
        <v>51.07</v>
      </c>
      <c r="S585" t="s">
        <v>1105</v>
      </c>
      <c r="T585" s="38" t="str">
        <f>VLOOKUP(Tabela5[[#This Row],[CÓDIGO]],[1]fornnecedor!$A:$G,7,0)</f>
        <v xml:space="preserve">DISCOS / LIXAS / ABRASIVOS </v>
      </c>
    </row>
    <row r="586" spans="1:20" x14ac:dyDescent="0.3">
      <c r="A586" t="s">
        <v>5299</v>
      </c>
      <c r="B586">
        <v>10028</v>
      </c>
      <c r="C586" t="s">
        <v>3771</v>
      </c>
      <c r="D586" s="38" t="str">
        <f>VLOOKUP(Tabela5[[#This Row],[CÓDIGO]],[1]fornnecedor!$A:$C,3,0)</f>
        <v>3M</v>
      </c>
      <c r="E586" t="str">
        <f>VLOOKUP(Tabela5[[#This Row],[MARCA]],[1]fornnecedor!$C:$E,3,0)</f>
        <v>3M DO BRASIL LTDA</v>
      </c>
      <c r="G586" t="s">
        <v>24</v>
      </c>
      <c r="H586">
        <v>150</v>
      </c>
      <c r="I586">
        <v>154.5</v>
      </c>
      <c r="J586">
        <v>150</v>
      </c>
      <c r="K586" s="34">
        <v>198</v>
      </c>
      <c r="L586">
        <v>154.5</v>
      </c>
      <c r="M586">
        <v>43.5</v>
      </c>
      <c r="N586">
        <v>21.97</v>
      </c>
      <c r="O586">
        <v>0</v>
      </c>
      <c r="P586">
        <v>0</v>
      </c>
      <c r="Q586">
        <v>0.01</v>
      </c>
      <c r="R586">
        <v>51.08</v>
      </c>
      <c r="S586" t="s">
        <v>1105</v>
      </c>
      <c r="T586" s="38" t="str">
        <f>VLOOKUP(Tabela5[[#This Row],[CÓDIGO]],[1]fornnecedor!$A:$G,7,0)</f>
        <v xml:space="preserve">DISCOS / LIXAS / ABRASIVOS </v>
      </c>
    </row>
    <row r="587" spans="1:20" x14ac:dyDescent="0.3">
      <c r="A587" t="s">
        <v>5299</v>
      </c>
      <c r="B587">
        <v>20477</v>
      </c>
      <c r="C587" t="s">
        <v>4494</v>
      </c>
      <c r="D587" s="38" t="str">
        <f>VLOOKUP(Tabela5[[#This Row],[CÓDIGO]],[1]fornnecedor!$A:$C,3,0)</f>
        <v>3M</v>
      </c>
      <c r="E587" t="str">
        <f>VLOOKUP(Tabela5[[#This Row],[MARCA]],[1]fornnecedor!$C:$E,3,0)</f>
        <v>3M DO BRASIL LTDA</v>
      </c>
      <c r="G587" t="s">
        <v>24</v>
      </c>
      <c r="H587">
        <v>25</v>
      </c>
      <c r="I587">
        <v>702.5</v>
      </c>
      <c r="J587">
        <v>4</v>
      </c>
      <c r="K587" s="34">
        <v>190.9</v>
      </c>
      <c r="L587">
        <v>112.4</v>
      </c>
      <c r="M587">
        <v>78.5</v>
      </c>
      <c r="N587">
        <v>41.12</v>
      </c>
      <c r="O587">
        <v>0</v>
      </c>
      <c r="P587">
        <v>0</v>
      </c>
      <c r="Q587">
        <v>0.01</v>
      </c>
      <c r="R587">
        <v>51.09</v>
      </c>
      <c r="S587" t="s">
        <v>1105</v>
      </c>
      <c r="T587" s="38" t="str">
        <f>VLOOKUP(Tabela5[[#This Row],[CÓDIGO]],[1]fornnecedor!$A:$G,7,0)</f>
        <v>FITA DUPLA FACE</v>
      </c>
    </row>
    <row r="588" spans="1:20" x14ac:dyDescent="0.3">
      <c r="A588" t="s">
        <v>5299</v>
      </c>
      <c r="B588">
        <v>10038</v>
      </c>
      <c r="C588" t="s">
        <v>4705</v>
      </c>
      <c r="D588" s="38" t="str">
        <f>VLOOKUP(Tabela5[[#This Row],[CÓDIGO]],[1]fornnecedor!$A:$C,3,0)</f>
        <v>3M</v>
      </c>
      <c r="E588" t="str">
        <f>VLOOKUP(Tabela5[[#This Row],[MARCA]],[1]fornnecedor!$C:$E,3,0)</f>
        <v>3M DO BRASIL LTDA</v>
      </c>
      <c r="G588" t="s">
        <v>24</v>
      </c>
      <c r="H588">
        <v>690</v>
      </c>
      <c r="I588" s="3">
        <v>1090.2</v>
      </c>
      <c r="J588">
        <v>100</v>
      </c>
      <c r="K588" s="34">
        <v>182</v>
      </c>
      <c r="L588">
        <v>158</v>
      </c>
      <c r="M588">
        <v>24</v>
      </c>
      <c r="N588">
        <v>13.19</v>
      </c>
      <c r="O588">
        <v>0</v>
      </c>
      <c r="P588">
        <v>0</v>
      </c>
      <c r="Q588">
        <v>0.01</v>
      </c>
      <c r="R588">
        <v>51.09</v>
      </c>
      <c r="S588" t="s">
        <v>1105</v>
      </c>
      <c r="T588" s="38" t="str">
        <f>VLOOKUP(Tabela5[[#This Row],[CÓDIGO]],[1]fornnecedor!$A:$G,7,0)</f>
        <v xml:space="preserve">DISCOS / LIXAS / ABRASIVOS </v>
      </c>
    </row>
    <row r="589" spans="1:20" x14ac:dyDescent="0.3">
      <c r="A589" t="s">
        <v>5299</v>
      </c>
      <c r="B589">
        <v>10037</v>
      </c>
      <c r="C589" t="s">
        <v>4779</v>
      </c>
      <c r="D589" s="38" t="str">
        <f>VLOOKUP(Tabela5[[#This Row],[CÓDIGO]],[1]fornnecedor!$A:$C,3,0)</f>
        <v>3M</v>
      </c>
      <c r="E589" t="str">
        <f>VLOOKUP(Tabela5[[#This Row],[MARCA]],[1]fornnecedor!$C:$E,3,0)</f>
        <v>3M DO BRASIL LTDA</v>
      </c>
      <c r="G589" t="s">
        <v>24</v>
      </c>
      <c r="H589">
        <v>698</v>
      </c>
      <c r="I589" s="3">
        <v>1102.8399999999999</v>
      </c>
      <c r="J589">
        <v>100</v>
      </c>
      <c r="K589" s="34">
        <v>182</v>
      </c>
      <c r="L589">
        <v>158</v>
      </c>
      <c r="M589">
        <v>24</v>
      </c>
      <c r="N589">
        <v>13.19</v>
      </c>
      <c r="O589">
        <v>0</v>
      </c>
      <c r="P589">
        <v>0</v>
      </c>
      <c r="Q589">
        <v>0.01</v>
      </c>
      <c r="R589">
        <v>51.1</v>
      </c>
      <c r="S589" t="s">
        <v>1105</v>
      </c>
      <c r="T589" s="38" t="str">
        <f>VLOOKUP(Tabela5[[#This Row],[CÓDIGO]],[1]fornnecedor!$A:$G,7,0)</f>
        <v xml:space="preserve">DISCOS / LIXAS / ABRASIVOS </v>
      </c>
    </row>
    <row r="590" spans="1:20" x14ac:dyDescent="0.3">
      <c r="A590" t="s">
        <v>5299</v>
      </c>
      <c r="B590">
        <v>10026</v>
      </c>
      <c r="C590" t="s">
        <v>414</v>
      </c>
      <c r="D590" s="38" t="str">
        <f>VLOOKUP(Tabela5[[#This Row],[CÓDIGO]],[1]fornnecedor!$A:$C,3,0)</f>
        <v>3M</v>
      </c>
      <c r="E590" t="str">
        <f>VLOOKUP(Tabela5[[#This Row],[MARCA]],[1]fornnecedor!$C:$E,3,0)</f>
        <v>3M DO BRASIL LTDA</v>
      </c>
      <c r="G590" t="s">
        <v>24</v>
      </c>
      <c r="H590">
        <v>182</v>
      </c>
      <c r="I590">
        <v>232.96</v>
      </c>
      <c r="J590">
        <v>100</v>
      </c>
      <c r="K590" s="34">
        <v>178.5</v>
      </c>
      <c r="L590">
        <v>132</v>
      </c>
      <c r="M590">
        <v>46.5</v>
      </c>
      <c r="N590">
        <v>26.05</v>
      </c>
      <c r="O590">
        <v>0</v>
      </c>
      <c r="P590">
        <v>0</v>
      </c>
      <c r="Q590">
        <v>0.01</v>
      </c>
      <c r="R590">
        <v>51.11</v>
      </c>
      <c r="S590" t="s">
        <v>1105</v>
      </c>
      <c r="T590" s="38" t="str">
        <f>VLOOKUP(Tabela5[[#This Row],[CÓDIGO]],[1]fornnecedor!$A:$G,7,0)</f>
        <v xml:space="preserve">DISCOS / LIXAS / ABRASIVOS </v>
      </c>
    </row>
    <row r="591" spans="1:20" x14ac:dyDescent="0.3">
      <c r="A591" t="s">
        <v>5299</v>
      </c>
      <c r="B591">
        <v>10034</v>
      </c>
      <c r="C591" t="s">
        <v>4799</v>
      </c>
      <c r="D591" s="38" t="str">
        <f>VLOOKUP(Tabela5[[#This Row],[CÓDIGO]],[1]fornnecedor!$A:$C,3,0)</f>
        <v>3M</v>
      </c>
      <c r="E591" t="str">
        <f>VLOOKUP(Tabela5[[#This Row],[MARCA]],[1]fornnecedor!$C:$E,3,0)</f>
        <v>3M DO BRASIL LTDA</v>
      </c>
      <c r="G591" t="s">
        <v>24</v>
      </c>
      <c r="H591">
        <v>848</v>
      </c>
      <c r="I591" s="3">
        <v>1297.44</v>
      </c>
      <c r="J591">
        <v>100</v>
      </c>
      <c r="K591" s="34">
        <v>176</v>
      </c>
      <c r="L591">
        <v>153</v>
      </c>
      <c r="M591">
        <v>23</v>
      </c>
      <c r="N591">
        <v>13.07</v>
      </c>
      <c r="O591">
        <v>0</v>
      </c>
      <c r="P591">
        <v>0</v>
      </c>
      <c r="Q591">
        <v>0.01</v>
      </c>
      <c r="R591">
        <v>51.12</v>
      </c>
      <c r="S591" t="s">
        <v>1105</v>
      </c>
      <c r="T591" s="38" t="str">
        <f>VLOOKUP(Tabela5[[#This Row],[CÓDIGO]],[1]fornnecedor!$A:$G,7,0)</f>
        <v xml:space="preserve">DISCOS / LIXAS / ABRASIVOS </v>
      </c>
    </row>
    <row r="592" spans="1:20" x14ac:dyDescent="0.3">
      <c r="A592" t="s">
        <v>5299</v>
      </c>
      <c r="B592">
        <v>23471</v>
      </c>
      <c r="C592" t="s">
        <v>4357</v>
      </c>
      <c r="D592" s="38" t="str">
        <f>VLOOKUP(Tabela5[[#This Row],[CÓDIGO]],[1]fornnecedor!$A:$C,3,0)</f>
        <v>3M</v>
      </c>
      <c r="E592" t="str">
        <f>VLOOKUP(Tabela5[[#This Row],[MARCA]],[1]fornnecedor!$C:$E,3,0)</f>
        <v>3M DO BRASIL LTDA</v>
      </c>
      <c r="G592" t="s">
        <v>24</v>
      </c>
      <c r="H592">
        <v>11</v>
      </c>
      <c r="I592">
        <v>594.54999999999995</v>
      </c>
      <c r="J592">
        <v>2</v>
      </c>
      <c r="K592" s="34">
        <v>167.56</v>
      </c>
      <c r="L592">
        <v>108.1</v>
      </c>
      <c r="M592">
        <v>59.46</v>
      </c>
      <c r="N592">
        <v>35.49</v>
      </c>
      <c r="O592">
        <v>0</v>
      </c>
      <c r="P592">
        <v>0</v>
      </c>
      <c r="Q592">
        <v>0.01</v>
      </c>
      <c r="R592">
        <v>51.12</v>
      </c>
      <c r="S592" t="s">
        <v>1105</v>
      </c>
      <c r="T592" s="38" t="str">
        <f>VLOOKUP(Tabela5[[#This Row],[CÓDIGO]],[1]fornnecedor!$A:$G,7,0)</f>
        <v xml:space="preserve">LÍQUIDOS P/ POLIMENTO </v>
      </c>
    </row>
    <row r="593" spans="1:20" x14ac:dyDescent="0.3">
      <c r="A593" t="s">
        <v>5299</v>
      </c>
      <c r="B593">
        <v>84014</v>
      </c>
      <c r="C593" t="s">
        <v>4232</v>
      </c>
      <c r="D593" s="38" t="str">
        <f>VLOOKUP(Tabela5[[#This Row],[CÓDIGO]],[1]fornnecedor!$A:$C,3,0)</f>
        <v>3M</v>
      </c>
      <c r="E593" t="str">
        <f>VLOOKUP(Tabela5[[#This Row],[MARCA]],[1]fornnecedor!$C:$E,3,0)</f>
        <v>3M DO BRASIL LTDA</v>
      </c>
      <c r="G593" t="s">
        <v>24</v>
      </c>
      <c r="H593">
        <v>140</v>
      </c>
      <c r="I593">
        <v>233.8</v>
      </c>
      <c r="J593">
        <v>75</v>
      </c>
      <c r="K593" s="34">
        <v>166.19</v>
      </c>
      <c r="L593">
        <v>125.25</v>
      </c>
      <c r="M593">
        <v>40.94</v>
      </c>
      <c r="N593">
        <v>24.63</v>
      </c>
      <c r="O593">
        <v>0</v>
      </c>
      <c r="P593">
        <v>0</v>
      </c>
      <c r="Q593">
        <v>0.01</v>
      </c>
      <c r="R593">
        <v>51.13</v>
      </c>
      <c r="S593" t="s">
        <v>1105</v>
      </c>
      <c r="T593" s="38" t="str">
        <f>VLOOKUP(Tabela5[[#This Row],[CÓDIGO]],[1]fornnecedor!$A:$G,7,0)</f>
        <v>LIXA FERRO</v>
      </c>
    </row>
    <row r="594" spans="1:20" x14ac:dyDescent="0.3">
      <c r="A594" t="s">
        <v>5299</v>
      </c>
      <c r="B594">
        <v>84018</v>
      </c>
      <c r="C594" t="s">
        <v>3303</v>
      </c>
      <c r="D594" s="38" t="str">
        <f>VLOOKUP(Tabela5[[#This Row],[CÓDIGO]],[1]fornnecedor!$A:$C,3,0)</f>
        <v>3M</v>
      </c>
      <c r="E594" t="str">
        <f>VLOOKUP(Tabela5[[#This Row],[MARCA]],[1]fornnecedor!$C:$E,3,0)</f>
        <v>3M DO BRASIL LTDA</v>
      </c>
      <c r="G594" t="s">
        <v>24</v>
      </c>
      <c r="H594">
        <v>404</v>
      </c>
      <c r="I594">
        <v>185.84</v>
      </c>
      <c r="J594">
        <v>255</v>
      </c>
      <c r="K594" s="34">
        <v>156.37</v>
      </c>
      <c r="L594">
        <v>117.3</v>
      </c>
      <c r="M594">
        <v>39.07</v>
      </c>
      <c r="N594">
        <v>24.99</v>
      </c>
      <c r="O594">
        <v>0</v>
      </c>
      <c r="P594">
        <v>0</v>
      </c>
      <c r="Q594">
        <v>0.01</v>
      </c>
      <c r="R594">
        <v>51.14</v>
      </c>
      <c r="S594" t="s">
        <v>1105</v>
      </c>
      <c r="T594" s="38" t="str">
        <f>VLOOKUP(Tabela5[[#This Row],[CÓDIGO]],[1]fornnecedor!$A:$G,7,0)</f>
        <v>LIXA MASSA  /MADEIRA / PAREDE</v>
      </c>
    </row>
    <row r="595" spans="1:20" x14ac:dyDescent="0.3">
      <c r="A595" t="s">
        <v>5299</v>
      </c>
      <c r="B595">
        <v>10033</v>
      </c>
      <c r="C595" t="s">
        <v>4394</v>
      </c>
      <c r="D595" s="38" t="str">
        <f>VLOOKUP(Tabela5[[#This Row],[CÓDIGO]],[1]fornnecedor!$A:$C,3,0)</f>
        <v>3M</v>
      </c>
      <c r="E595" t="str">
        <f>VLOOKUP(Tabela5[[#This Row],[MARCA]],[1]fornnecedor!$C:$E,3,0)</f>
        <v>3M DO BRASIL LTDA</v>
      </c>
      <c r="G595" t="s">
        <v>24</v>
      </c>
      <c r="H595">
        <v>453</v>
      </c>
      <c r="I595">
        <v>693.09</v>
      </c>
      <c r="J595">
        <v>75</v>
      </c>
      <c r="K595" s="34">
        <v>132</v>
      </c>
      <c r="L595">
        <v>114.75</v>
      </c>
      <c r="M595">
        <v>17.25</v>
      </c>
      <c r="N595">
        <v>13.07</v>
      </c>
      <c r="O595">
        <v>0</v>
      </c>
      <c r="P595">
        <v>0</v>
      </c>
      <c r="Q595">
        <v>0.01</v>
      </c>
      <c r="R595">
        <v>51.14</v>
      </c>
      <c r="S595" t="s">
        <v>1105</v>
      </c>
      <c r="T595" s="38" t="str">
        <f>VLOOKUP(Tabela5[[#This Row],[CÓDIGO]],[1]fornnecedor!$A:$G,7,0)</f>
        <v xml:space="preserve">DISCOS / LIXAS / ABRASIVOS </v>
      </c>
    </row>
    <row r="596" spans="1:20" x14ac:dyDescent="0.3">
      <c r="A596" t="s">
        <v>5299</v>
      </c>
      <c r="B596">
        <v>20478</v>
      </c>
      <c r="C596" t="s">
        <v>3464</v>
      </c>
      <c r="D596" s="38" t="str">
        <f>VLOOKUP(Tabela5[[#This Row],[CÓDIGO]],[1]fornnecedor!$A:$C,3,0)</f>
        <v>3M</v>
      </c>
      <c r="E596" t="str">
        <f>VLOOKUP(Tabela5[[#This Row],[MARCA]],[1]fornnecedor!$C:$E,3,0)</f>
        <v>3M DO BRASIL LTDA</v>
      </c>
      <c r="G596" t="s">
        <v>24</v>
      </c>
      <c r="H596">
        <v>3</v>
      </c>
      <c r="I596">
        <v>110.34</v>
      </c>
      <c r="J596">
        <v>2</v>
      </c>
      <c r="K596" s="34">
        <v>126.26</v>
      </c>
      <c r="L596">
        <v>73.56</v>
      </c>
      <c r="M596">
        <v>52.7</v>
      </c>
      <c r="N596">
        <v>41.74</v>
      </c>
      <c r="O596">
        <v>0</v>
      </c>
      <c r="P596">
        <v>0</v>
      </c>
      <c r="Q596">
        <v>0.01</v>
      </c>
      <c r="R596">
        <v>51.15</v>
      </c>
      <c r="S596" t="s">
        <v>1105</v>
      </c>
      <c r="T596" s="38" t="str">
        <f>VLOOKUP(Tabela5[[#This Row],[CÓDIGO]],[1]fornnecedor!$A:$G,7,0)</f>
        <v>FITA DUPLA FACE</v>
      </c>
    </row>
    <row r="597" spans="1:20" x14ac:dyDescent="0.3">
      <c r="A597" t="s">
        <v>5299</v>
      </c>
      <c r="B597">
        <v>61</v>
      </c>
      <c r="C597" t="s">
        <v>424</v>
      </c>
      <c r="D597" s="38" t="str">
        <f>VLOOKUP(Tabela5[[#This Row],[CÓDIGO]],[1]fornnecedor!$A:$C,3,0)</f>
        <v>3M</v>
      </c>
      <c r="E597" t="str">
        <f>VLOOKUP(Tabela5[[#This Row],[MARCA]],[1]fornnecedor!$C:$E,3,0)</f>
        <v>3M DO BRASIL LTDA</v>
      </c>
      <c r="G597" t="s">
        <v>24</v>
      </c>
      <c r="H597">
        <v>471</v>
      </c>
      <c r="I597">
        <v>466.29</v>
      </c>
      <c r="J597">
        <v>58</v>
      </c>
      <c r="K597" s="34">
        <v>117.85</v>
      </c>
      <c r="L597">
        <v>57.42</v>
      </c>
      <c r="M597">
        <v>60.43</v>
      </c>
      <c r="N597">
        <v>51.28</v>
      </c>
      <c r="O597">
        <v>0</v>
      </c>
      <c r="P597">
        <v>0</v>
      </c>
      <c r="Q597">
        <v>0</v>
      </c>
      <c r="R597">
        <v>51.15</v>
      </c>
      <c r="S597" t="s">
        <v>1105</v>
      </c>
      <c r="T597" s="38" t="str">
        <f>VLOOKUP(Tabela5[[#This Row],[CÓDIGO]],[1]fornnecedor!$A:$G,7,0)</f>
        <v>LIXA DÁGUA</v>
      </c>
    </row>
    <row r="598" spans="1:20" x14ac:dyDescent="0.3">
      <c r="A598" t="s">
        <v>5299</v>
      </c>
      <c r="B598">
        <v>23128</v>
      </c>
      <c r="C598" t="s">
        <v>4687</v>
      </c>
      <c r="D598" s="38" t="str">
        <f>VLOOKUP(Tabela5[[#This Row],[CÓDIGO]],[1]fornnecedor!$A:$C,3,0)</f>
        <v>3M</v>
      </c>
      <c r="E598" t="str">
        <f>VLOOKUP(Tabela5[[#This Row],[MARCA]],[1]fornnecedor!$C:$E,3,0)</f>
        <v>3M DO BRASIL LTDA</v>
      </c>
      <c r="G598" t="s">
        <v>66</v>
      </c>
      <c r="H598">
        <v>532</v>
      </c>
      <c r="I598">
        <v>899.08</v>
      </c>
      <c r="J598">
        <v>34</v>
      </c>
      <c r="K598" s="34">
        <v>109.16</v>
      </c>
      <c r="L598">
        <v>57.46</v>
      </c>
      <c r="M598">
        <v>51.7</v>
      </c>
      <c r="N598">
        <v>47.36</v>
      </c>
      <c r="O598">
        <v>0</v>
      </c>
      <c r="P598">
        <v>0</v>
      </c>
      <c r="Q598">
        <v>0</v>
      </c>
      <c r="R598">
        <v>51.16</v>
      </c>
      <c r="S598" t="s">
        <v>1105</v>
      </c>
      <c r="T598" s="38" t="str">
        <f>VLOOKUP(Tabela5[[#This Row],[CÓDIGO]],[1]fornnecedor!$A:$G,7,0)</f>
        <v xml:space="preserve">DISCOS / LIXAS / ABRASIVOS </v>
      </c>
    </row>
    <row r="599" spans="1:20" x14ac:dyDescent="0.3">
      <c r="A599" t="s">
        <v>5299</v>
      </c>
      <c r="B599">
        <v>21203</v>
      </c>
      <c r="C599" t="s">
        <v>442</v>
      </c>
      <c r="D599" s="38" t="str">
        <f>VLOOKUP(Tabela5[[#This Row],[CÓDIGO]],[1]fornnecedor!$A:$C,3,0)</f>
        <v>3M</v>
      </c>
      <c r="E599" t="str">
        <f>VLOOKUP(Tabela5[[#This Row],[MARCA]],[1]fornnecedor!$C:$E,3,0)</f>
        <v>3M DO BRASIL LTDA</v>
      </c>
      <c r="G599" t="s">
        <v>24</v>
      </c>
      <c r="H599">
        <v>52</v>
      </c>
      <c r="I599">
        <v>975.52</v>
      </c>
      <c r="J599">
        <v>3</v>
      </c>
      <c r="K599" s="34">
        <v>104.79</v>
      </c>
      <c r="L599">
        <v>60.12</v>
      </c>
      <c r="M599">
        <v>44.67</v>
      </c>
      <c r="N599">
        <v>42.63</v>
      </c>
      <c r="O599">
        <v>0</v>
      </c>
      <c r="P599">
        <v>0</v>
      </c>
      <c r="Q599">
        <v>0</v>
      </c>
      <c r="R599">
        <v>51.16</v>
      </c>
      <c r="S599" t="s">
        <v>1105</v>
      </c>
      <c r="T599" s="38" t="str">
        <f>VLOOKUP(Tabela5[[#This Row],[CÓDIGO]],[1]fornnecedor!$A:$G,7,0)</f>
        <v>MASSA DE POLIR</v>
      </c>
    </row>
    <row r="600" spans="1:20" x14ac:dyDescent="0.3">
      <c r="A600" t="s">
        <v>5299</v>
      </c>
      <c r="B600">
        <v>20064</v>
      </c>
      <c r="C600" t="s">
        <v>444</v>
      </c>
      <c r="D600" s="38" t="str">
        <f>VLOOKUP(Tabela5[[#This Row],[CÓDIGO]],[1]fornnecedor!$A:$C,3,0)</f>
        <v>3M</v>
      </c>
      <c r="E600" t="str">
        <f>VLOOKUP(Tabela5[[#This Row],[MARCA]],[1]fornnecedor!$C:$E,3,0)</f>
        <v>3M DO BRASIL LTDA</v>
      </c>
      <c r="G600" t="s">
        <v>24</v>
      </c>
      <c r="H600">
        <v>8</v>
      </c>
      <c r="I600">
        <v>230.48</v>
      </c>
      <c r="J600">
        <v>3</v>
      </c>
      <c r="K600" s="34">
        <v>103.42</v>
      </c>
      <c r="L600">
        <v>86.43</v>
      </c>
      <c r="M600">
        <v>16.989999999999998</v>
      </c>
      <c r="N600">
        <v>16.43</v>
      </c>
      <c r="O600">
        <v>0</v>
      </c>
      <c r="P600">
        <v>0</v>
      </c>
      <c r="Q600">
        <v>0</v>
      </c>
      <c r="R600">
        <v>51.17</v>
      </c>
      <c r="S600" t="s">
        <v>1105</v>
      </c>
      <c r="T600" s="38" t="str">
        <f>VLOOKUP(Tabela5[[#This Row],[CÓDIGO]],[1]fornnecedor!$A:$G,7,0)</f>
        <v>COLA INST./ ADESIVOS COLANTES</v>
      </c>
    </row>
    <row r="601" spans="1:20" x14ac:dyDescent="0.3">
      <c r="A601" t="s">
        <v>5299</v>
      </c>
      <c r="B601">
        <v>20261</v>
      </c>
      <c r="C601" t="s">
        <v>421</v>
      </c>
      <c r="D601" s="38" t="str">
        <f>VLOOKUP(Tabela5[[#This Row],[CÓDIGO]],[1]fornnecedor!$A:$C,3,0)</f>
        <v>3M</v>
      </c>
      <c r="E601" t="str">
        <f>VLOOKUP(Tabela5[[#This Row],[MARCA]],[1]fornnecedor!$C:$E,3,0)</f>
        <v>3M DO BRASIL LTDA</v>
      </c>
      <c r="G601" t="s">
        <v>24</v>
      </c>
      <c r="H601">
        <v>36</v>
      </c>
      <c r="I601" s="3">
        <v>1041.48</v>
      </c>
      <c r="J601">
        <v>2</v>
      </c>
      <c r="K601" s="34">
        <v>103.18</v>
      </c>
      <c r="L601">
        <v>57.86</v>
      </c>
      <c r="M601">
        <v>45.32</v>
      </c>
      <c r="N601">
        <v>43.92</v>
      </c>
      <c r="O601">
        <v>0</v>
      </c>
      <c r="P601">
        <v>0</v>
      </c>
      <c r="Q601">
        <v>0</v>
      </c>
      <c r="R601">
        <v>51.17</v>
      </c>
      <c r="S601" t="s">
        <v>1105</v>
      </c>
      <c r="T601" s="38" t="str">
        <f>VLOOKUP(Tabela5[[#This Row],[CÓDIGO]],[1]fornnecedor!$A:$G,7,0)</f>
        <v>FITA DUPLA FACE</v>
      </c>
    </row>
    <row r="602" spans="1:20" x14ac:dyDescent="0.3">
      <c r="A602" t="s">
        <v>5299</v>
      </c>
      <c r="B602">
        <v>59</v>
      </c>
      <c r="C602" t="s">
        <v>4075</v>
      </c>
      <c r="D602" s="38" t="str">
        <f>VLOOKUP(Tabela5[[#This Row],[CÓDIGO]],[1]fornnecedor!$A:$C,3,0)</f>
        <v>3M</v>
      </c>
      <c r="E602" t="str">
        <f>VLOOKUP(Tabela5[[#This Row],[MARCA]],[1]fornnecedor!$C:$E,3,0)</f>
        <v>3M DO BRASIL LTDA</v>
      </c>
      <c r="G602" t="s">
        <v>24</v>
      </c>
      <c r="H602">
        <v>393</v>
      </c>
      <c r="I602">
        <v>396.93</v>
      </c>
      <c r="J602">
        <v>63</v>
      </c>
      <c r="K602" s="34">
        <v>95.3</v>
      </c>
      <c r="L602">
        <v>63.63</v>
      </c>
      <c r="M602">
        <v>31.67</v>
      </c>
      <c r="N602">
        <v>33.229999999999997</v>
      </c>
      <c r="O602">
        <v>0</v>
      </c>
      <c r="P602">
        <v>0</v>
      </c>
      <c r="Q602">
        <v>0</v>
      </c>
      <c r="R602">
        <v>51.17</v>
      </c>
      <c r="S602" t="s">
        <v>1105</v>
      </c>
      <c r="T602" s="38" t="str">
        <f>VLOOKUP(Tabela5[[#This Row],[CÓDIGO]],[1]fornnecedor!$A:$G,7,0)</f>
        <v>LIXA DÁGUA</v>
      </c>
    </row>
    <row r="603" spans="1:20" x14ac:dyDescent="0.3">
      <c r="A603" t="s">
        <v>5299</v>
      </c>
      <c r="B603">
        <v>10099</v>
      </c>
      <c r="C603" t="s">
        <v>4540</v>
      </c>
      <c r="D603" s="38" t="str">
        <f>VLOOKUP(Tabela5[[#This Row],[CÓDIGO]],[1]fornnecedor!$A:$C,3,0)</f>
        <v>3M</v>
      </c>
      <c r="E603" t="str">
        <f>VLOOKUP(Tabela5[[#This Row],[MARCA]],[1]fornnecedor!$C:$E,3,0)</f>
        <v>3M DO BRASIL LTDA</v>
      </c>
      <c r="G603" t="s">
        <v>24</v>
      </c>
      <c r="H603">
        <v>45</v>
      </c>
      <c r="I603">
        <v>807.3</v>
      </c>
      <c r="J603">
        <v>3</v>
      </c>
      <c r="K603" s="34">
        <v>89.26</v>
      </c>
      <c r="L603">
        <v>53.82</v>
      </c>
      <c r="M603">
        <v>35.44</v>
      </c>
      <c r="N603">
        <v>39.700000000000003</v>
      </c>
      <c r="O603">
        <v>0</v>
      </c>
      <c r="P603">
        <v>0</v>
      </c>
      <c r="Q603">
        <v>0</v>
      </c>
      <c r="R603">
        <v>51.18</v>
      </c>
      <c r="S603" t="s">
        <v>1105</v>
      </c>
      <c r="T603" s="38" t="str">
        <f>VLOOKUP(Tabela5[[#This Row],[CÓDIGO]],[1]fornnecedor!$A:$G,7,0)</f>
        <v>FITA ISOLANTE</v>
      </c>
    </row>
    <row r="604" spans="1:20" x14ac:dyDescent="0.3">
      <c r="A604" t="s">
        <v>5299</v>
      </c>
      <c r="B604">
        <v>84010</v>
      </c>
      <c r="C604" t="s">
        <v>426</v>
      </c>
      <c r="D604" s="38" t="str">
        <f>VLOOKUP(Tabela5[[#This Row],[CÓDIGO]],[1]fornnecedor!$A:$C,3,0)</f>
        <v>3M</v>
      </c>
      <c r="E604" t="str">
        <f>VLOOKUP(Tabela5[[#This Row],[MARCA]],[1]fornnecedor!$C:$E,3,0)</f>
        <v>3M DO BRASIL LTDA</v>
      </c>
      <c r="G604" t="s">
        <v>24</v>
      </c>
      <c r="H604">
        <v>145</v>
      </c>
      <c r="I604">
        <v>242.15</v>
      </c>
      <c r="J604">
        <v>26</v>
      </c>
      <c r="K604" s="34">
        <v>82.13</v>
      </c>
      <c r="L604">
        <v>43.68</v>
      </c>
      <c r="M604">
        <v>38.450000000000003</v>
      </c>
      <c r="N604">
        <v>46.82</v>
      </c>
      <c r="O604">
        <v>0</v>
      </c>
      <c r="P604">
        <v>0</v>
      </c>
      <c r="Q604">
        <v>0</v>
      </c>
      <c r="R604">
        <v>51.18</v>
      </c>
      <c r="S604" t="s">
        <v>1105</v>
      </c>
      <c r="T604" s="38" t="str">
        <f>VLOOKUP(Tabela5[[#This Row],[CÓDIGO]],[1]fornnecedor!$A:$G,7,0)</f>
        <v>LIXA FERRO</v>
      </c>
    </row>
    <row r="605" spans="1:20" x14ac:dyDescent="0.3">
      <c r="A605" t="s">
        <v>5299</v>
      </c>
      <c r="B605">
        <v>23459</v>
      </c>
      <c r="C605" t="s">
        <v>4702</v>
      </c>
      <c r="D605" s="38" t="str">
        <f>VLOOKUP(Tabela5[[#This Row],[CÓDIGO]],[1]fornnecedor!$A:$C,3,0)</f>
        <v>3M</v>
      </c>
      <c r="E605" t="str">
        <f>VLOOKUP(Tabela5[[#This Row],[MARCA]],[1]fornnecedor!$C:$E,3,0)</f>
        <v>3M DO BRASIL LTDA</v>
      </c>
      <c r="G605" t="s">
        <v>24</v>
      </c>
      <c r="H605">
        <v>15</v>
      </c>
      <c r="I605">
        <v>679.95</v>
      </c>
      <c r="J605">
        <v>1</v>
      </c>
      <c r="K605" s="34">
        <v>82</v>
      </c>
      <c r="L605">
        <v>45.33</v>
      </c>
      <c r="M605">
        <v>36.67</v>
      </c>
      <c r="N605">
        <v>44.72</v>
      </c>
      <c r="O605">
        <v>0</v>
      </c>
      <c r="P605">
        <v>0</v>
      </c>
      <c r="Q605">
        <v>0</v>
      </c>
      <c r="R605">
        <v>51.18</v>
      </c>
      <c r="S605" t="s">
        <v>1105</v>
      </c>
      <c r="T605" s="38" t="str">
        <f>VLOOKUP(Tabela5[[#This Row],[CÓDIGO]],[1]fornnecedor!$A:$G,7,0)</f>
        <v>CERA  / LIMPEZA /  POLIMENTO VEICULAR</v>
      </c>
    </row>
    <row r="606" spans="1:20" x14ac:dyDescent="0.3">
      <c r="A606" t="s">
        <v>5299</v>
      </c>
      <c r="B606">
        <v>84417</v>
      </c>
      <c r="C606" t="s">
        <v>3848</v>
      </c>
      <c r="D606" s="38" t="str">
        <f>VLOOKUP(Tabela5[[#This Row],[CÓDIGO]],[1]fornnecedor!$A:$C,3,0)</f>
        <v>3M</v>
      </c>
      <c r="E606" t="str">
        <f>VLOOKUP(Tabela5[[#This Row],[MARCA]],[1]fornnecedor!$C:$E,3,0)</f>
        <v>3M DO BRASIL LTDA</v>
      </c>
      <c r="G606" t="s">
        <v>24</v>
      </c>
      <c r="H606">
        <v>134</v>
      </c>
      <c r="I606">
        <v>355.1</v>
      </c>
      <c r="J606">
        <v>22</v>
      </c>
      <c r="K606" s="34">
        <v>81.3</v>
      </c>
      <c r="L606">
        <v>58.3</v>
      </c>
      <c r="M606">
        <v>23</v>
      </c>
      <c r="N606">
        <v>28.29</v>
      </c>
      <c r="O606">
        <v>0</v>
      </c>
      <c r="P606">
        <v>0</v>
      </c>
      <c r="Q606">
        <v>0</v>
      </c>
      <c r="R606">
        <v>51.19</v>
      </c>
      <c r="S606" t="s">
        <v>1105</v>
      </c>
      <c r="T606" s="38" t="str">
        <f>VLOOKUP(Tabela5[[#This Row],[CÓDIGO]],[1]fornnecedor!$A:$G,7,0)</f>
        <v>FITA ISOLANTE</v>
      </c>
    </row>
    <row r="607" spans="1:20" x14ac:dyDescent="0.3">
      <c r="A607" t="s">
        <v>5299</v>
      </c>
      <c r="B607">
        <v>84558</v>
      </c>
      <c r="C607" t="s">
        <v>4140</v>
      </c>
      <c r="D607" s="38" t="str">
        <f>VLOOKUP(Tabela5[[#This Row],[CÓDIGO]],[1]fornnecedor!$A:$C,3,0)</f>
        <v>3M</v>
      </c>
      <c r="E607" t="str">
        <f>VLOOKUP(Tabela5[[#This Row],[MARCA]],[1]fornnecedor!$C:$E,3,0)</f>
        <v>3M DO BRASIL LTDA</v>
      </c>
      <c r="G607" t="s">
        <v>24</v>
      </c>
      <c r="H607">
        <v>104</v>
      </c>
      <c r="I607">
        <v>492.96</v>
      </c>
      <c r="J607">
        <v>12</v>
      </c>
      <c r="K607" s="34">
        <v>77.64</v>
      </c>
      <c r="L607">
        <v>56.88</v>
      </c>
      <c r="M607">
        <v>20.76</v>
      </c>
      <c r="N607">
        <v>26.74</v>
      </c>
      <c r="O607">
        <v>0</v>
      </c>
      <c r="P607">
        <v>0</v>
      </c>
      <c r="Q607">
        <v>0</v>
      </c>
      <c r="R607">
        <v>51.19</v>
      </c>
      <c r="S607" t="s">
        <v>1105</v>
      </c>
      <c r="T607" s="38" t="str">
        <f>VLOOKUP(Tabela5[[#This Row],[CÓDIGO]],[1]fornnecedor!$A:$G,7,0)</f>
        <v>FITA ISOLANTE</v>
      </c>
    </row>
    <row r="608" spans="1:20" x14ac:dyDescent="0.3">
      <c r="A608" t="s">
        <v>5299</v>
      </c>
      <c r="B608">
        <v>10023</v>
      </c>
      <c r="C608" t="s">
        <v>3263</v>
      </c>
      <c r="D608" s="38" t="str">
        <f>VLOOKUP(Tabela5[[#This Row],[CÓDIGO]],[1]fornnecedor!$A:$C,3,0)</f>
        <v>3M</v>
      </c>
      <c r="E608" t="str">
        <f>VLOOKUP(Tabela5[[#This Row],[MARCA]],[1]fornnecedor!$C:$E,3,0)</f>
        <v>3M DO BRASIL LTDA</v>
      </c>
      <c r="G608" t="s">
        <v>24</v>
      </c>
      <c r="H608">
        <v>0</v>
      </c>
      <c r="I608">
        <v>0</v>
      </c>
      <c r="J608">
        <v>50</v>
      </c>
      <c r="K608" s="34">
        <v>73.5</v>
      </c>
      <c r="L608">
        <v>64</v>
      </c>
      <c r="M608">
        <v>9.5</v>
      </c>
      <c r="N608">
        <v>12.93</v>
      </c>
      <c r="O608">
        <v>0</v>
      </c>
      <c r="P608">
        <v>0</v>
      </c>
      <c r="Q608">
        <v>0</v>
      </c>
      <c r="R608">
        <v>51.19</v>
      </c>
      <c r="S608" t="s">
        <v>1105</v>
      </c>
      <c r="T608" s="38" t="str">
        <f>VLOOKUP(Tabela5[[#This Row],[CÓDIGO]],[1]fornnecedor!$A:$G,7,0)</f>
        <v xml:space="preserve">DISCOS / LIXAS / ABRASIVOS </v>
      </c>
    </row>
    <row r="609" spans="1:20" x14ac:dyDescent="0.3">
      <c r="A609" t="s">
        <v>5299</v>
      </c>
      <c r="B609">
        <v>23666</v>
      </c>
      <c r="C609" t="s">
        <v>3926</v>
      </c>
      <c r="D609" s="38" t="str">
        <f>VLOOKUP(Tabela5[[#This Row],[CÓDIGO]],[1]fornnecedor!$A:$C,3,0)</f>
        <v>3M</v>
      </c>
      <c r="E609" t="str">
        <f>VLOOKUP(Tabela5[[#This Row],[MARCA]],[1]fornnecedor!$C:$E,3,0)</f>
        <v>3M DO BRASIL LTDA</v>
      </c>
      <c r="G609" t="s">
        <v>24</v>
      </c>
      <c r="H609">
        <v>11</v>
      </c>
      <c r="I609">
        <v>349.03</v>
      </c>
      <c r="J609">
        <v>1</v>
      </c>
      <c r="K609" s="34">
        <v>58</v>
      </c>
      <c r="L609">
        <v>31.73</v>
      </c>
      <c r="M609">
        <v>26.27</v>
      </c>
      <c r="N609">
        <v>45.29</v>
      </c>
      <c r="O609">
        <v>0</v>
      </c>
      <c r="P609">
        <v>0</v>
      </c>
      <c r="Q609">
        <v>0</v>
      </c>
      <c r="R609">
        <v>51.2</v>
      </c>
      <c r="S609" t="s">
        <v>1105</v>
      </c>
      <c r="T609" s="38" t="str">
        <f>VLOOKUP(Tabela5[[#This Row],[CÓDIGO]],[1]fornnecedor!$A:$G,7,0)</f>
        <v>DISCO TRIZACT</v>
      </c>
    </row>
    <row r="610" spans="1:20" x14ac:dyDescent="0.3">
      <c r="A610" t="s">
        <v>5299</v>
      </c>
      <c r="B610">
        <v>20484</v>
      </c>
      <c r="C610" t="s">
        <v>3482</v>
      </c>
      <c r="D610" s="38" t="str">
        <f>VLOOKUP(Tabela5[[#This Row],[CÓDIGO]],[1]fornnecedor!$A:$C,3,0)</f>
        <v>3M</v>
      </c>
      <c r="E610" t="str">
        <f>VLOOKUP(Tabela5[[#This Row],[MARCA]],[1]fornnecedor!$C:$E,3,0)</f>
        <v>3M DO BRASIL LTDA</v>
      </c>
      <c r="G610" t="s">
        <v>24</v>
      </c>
      <c r="H610">
        <v>20</v>
      </c>
      <c r="I610">
        <v>154.4</v>
      </c>
      <c r="J610">
        <v>5</v>
      </c>
      <c r="K610" s="34">
        <v>55.76</v>
      </c>
      <c r="L610">
        <v>38.6</v>
      </c>
      <c r="M610">
        <v>17.16</v>
      </c>
      <c r="N610">
        <v>30.77</v>
      </c>
      <c r="O610">
        <v>0</v>
      </c>
      <c r="P610">
        <v>0</v>
      </c>
      <c r="Q610">
        <v>0</v>
      </c>
      <c r="R610">
        <v>51.2</v>
      </c>
      <c r="S610" t="s">
        <v>1105</v>
      </c>
      <c r="T610" s="38" t="str">
        <f>VLOOKUP(Tabela5[[#This Row],[CÓDIGO]],[1]fornnecedor!$A:$G,7,0)</f>
        <v>FITA DUPLA FACE</v>
      </c>
    </row>
    <row r="611" spans="1:20" x14ac:dyDescent="0.3">
      <c r="A611" t="s">
        <v>5299</v>
      </c>
      <c r="B611">
        <v>84509</v>
      </c>
      <c r="C611" t="s">
        <v>3213</v>
      </c>
      <c r="D611" s="38" t="str">
        <f>VLOOKUP(Tabela5[[#This Row],[CÓDIGO]],[1]fornnecedor!$A:$C,3,0)</f>
        <v>3M</v>
      </c>
      <c r="E611" t="str">
        <f>VLOOKUP(Tabela5[[#This Row],[MARCA]],[1]fornnecedor!$C:$E,3,0)</f>
        <v>3M DO BRASIL LTDA</v>
      </c>
      <c r="G611" t="s">
        <v>24</v>
      </c>
      <c r="H611">
        <v>24</v>
      </c>
      <c r="I611">
        <v>61.92</v>
      </c>
      <c r="J611">
        <v>10</v>
      </c>
      <c r="K611" s="34">
        <v>42.75</v>
      </c>
      <c r="L611">
        <v>25.8</v>
      </c>
      <c r="M611">
        <v>16.95</v>
      </c>
      <c r="N611">
        <v>39.65</v>
      </c>
      <c r="O611">
        <v>0</v>
      </c>
      <c r="P611">
        <v>0</v>
      </c>
      <c r="Q611">
        <v>0</v>
      </c>
      <c r="R611">
        <v>51.2</v>
      </c>
      <c r="S611" t="s">
        <v>1105</v>
      </c>
      <c r="T611" s="38" t="str">
        <f>VLOOKUP(Tabela5[[#This Row],[CÓDIGO]],[1]fornnecedor!$A:$G,7,0)</f>
        <v xml:space="preserve">DISCOS / LIXAS / ABRASIVOS </v>
      </c>
    </row>
    <row r="612" spans="1:20" x14ac:dyDescent="0.3">
      <c r="A612" t="s">
        <v>5299</v>
      </c>
      <c r="B612">
        <v>21350</v>
      </c>
      <c r="C612" t="s">
        <v>4641</v>
      </c>
      <c r="D612" s="38" t="str">
        <f>VLOOKUP(Tabela5[[#This Row],[CÓDIGO]],[1]fornnecedor!$A:$C,3,0)</f>
        <v>3M</v>
      </c>
      <c r="E612" t="str">
        <f>VLOOKUP(Tabela5[[#This Row],[MARCA]],[1]fornnecedor!$C:$E,3,0)</f>
        <v>3M DO BRASIL LTDA</v>
      </c>
      <c r="G612" t="s">
        <v>24</v>
      </c>
      <c r="H612">
        <v>44</v>
      </c>
      <c r="I612">
        <v>846.12</v>
      </c>
      <c r="J612">
        <v>1</v>
      </c>
      <c r="K612" s="34">
        <v>35.94</v>
      </c>
      <c r="L612">
        <v>19.23</v>
      </c>
      <c r="M612">
        <v>16.71</v>
      </c>
      <c r="N612">
        <v>46.49</v>
      </c>
      <c r="O612">
        <v>0</v>
      </c>
      <c r="P612">
        <v>0</v>
      </c>
      <c r="Q612">
        <v>0</v>
      </c>
      <c r="R612">
        <v>51.2</v>
      </c>
      <c r="S612" t="s">
        <v>1105</v>
      </c>
      <c r="T612" s="38" t="str">
        <f>VLOOKUP(Tabela5[[#This Row],[CÓDIGO]],[1]fornnecedor!$A:$G,7,0)</f>
        <v>DISCO TRIZACT</v>
      </c>
    </row>
    <row r="613" spans="1:20" x14ac:dyDescent="0.3">
      <c r="A613" t="s">
        <v>5299</v>
      </c>
      <c r="B613">
        <v>83852</v>
      </c>
      <c r="C613" t="s">
        <v>4998</v>
      </c>
      <c r="D613" s="38" t="str">
        <f>VLOOKUP(Tabela5[[#This Row],[CÓDIGO]],[1]fornnecedor!$A:$C,3,0)</f>
        <v>3M</v>
      </c>
      <c r="E613" t="str">
        <f>VLOOKUP(Tabela5[[#This Row],[MARCA]],[1]fornnecedor!$C:$E,3,0)</f>
        <v>3M DO BRASIL LTDA</v>
      </c>
      <c r="G613" t="s">
        <v>24</v>
      </c>
      <c r="H613">
        <v>92</v>
      </c>
      <c r="I613" s="3">
        <v>2188.6799999999998</v>
      </c>
      <c r="J613">
        <v>1</v>
      </c>
      <c r="K613" s="34">
        <v>35.92</v>
      </c>
      <c r="L613">
        <v>23.79</v>
      </c>
      <c r="M613">
        <v>12.13</v>
      </c>
      <c r="N613">
        <v>33.770000000000003</v>
      </c>
      <c r="O613">
        <v>0</v>
      </c>
      <c r="P613">
        <v>0</v>
      </c>
      <c r="Q613">
        <v>0</v>
      </c>
      <c r="R613">
        <v>51.2</v>
      </c>
      <c r="S613" t="s">
        <v>1105</v>
      </c>
      <c r="T613" s="38" t="str">
        <f>VLOOKUP(Tabela5[[#This Row],[CÓDIGO]],[1]fornnecedor!$A:$G,7,0)</f>
        <v>FITA AUTOMOTIVA</v>
      </c>
    </row>
    <row r="614" spans="1:20" x14ac:dyDescent="0.3">
      <c r="A614" t="s">
        <v>5299</v>
      </c>
      <c r="B614">
        <v>54</v>
      </c>
      <c r="C614" t="s">
        <v>4165</v>
      </c>
      <c r="D614" s="38" t="str">
        <f>VLOOKUP(Tabela5[[#This Row],[CÓDIGO]],[1]fornnecedor!$A:$C,3,0)</f>
        <v>3M</v>
      </c>
      <c r="E614" t="str">
        <f>VLOOKUP(Tabela5[[#This Row],[MARCA]],[1]fornnecedor!$C:$E,3,0)</f>
        <v>3M DO BRASIL LTDA</v>
      </c>
      <c r="G614" t="s">
        <v>24</v>
      </c>
      <c r="H614">
        <v>503</v>
      </c>
      <c r="I614">
        <v>497.97</v>
      </c>
      <c r="J614">
        <v>13</v>
      </c>
      <c r="K614" s="34">
        <v>28.87</v>
      </c>
      <c r="L614">
        <v>12.87</v>
      </c>
      <c r="M614">
        <v>16</v>
      </c>
      <c r="N614">
        <v>55.42</v>
      </c>
      <c r="O614">
        <v>0</v>
      </c>
      <c r="P614">
        <v>0</v>
      </c>
      <c r="Q614">
        <v>0</v>
      </c>
      <c r="R614">
        <v>51.2</v>
      </c>
      <c r="S614" t="s">
        <v>1105</v>
      </c>
      <c r="T614" s="38" t="str">
        <f>VLOOKUP(Tabela5[[#This Row],[CÓDIGO]],[1]fornnecedor!$A:$G,7,0)</f>
        <v>LIXA DÁGUA</v>
      </c>
    </row>
    <row r="615" spans="1:20" x14ac:dyDescent="0.3">
      <c r="A615" t="s">
        <v>5299</v>
      </c>
      <c r="B615">
        <v>10044</v>
      </c>
      <c r="C615" t="s">
        <v>3163</v>
      </c>
      <c r="D615" s="38" t="str">
        <f>VLOOKUP(Tabela5[[#This Row],[CÓDIGO]],[1]fornnecedor!$A:$C,3,0)</f>
        <v>3M</v>
      </c>
      <c r="E615" t="str">
        <f>VLOOKUP(Tabela5[[#This Row],[MARCA]],[1]fornnecedor!$C:$E,3,0)</f>
        <v>3M DO BRASIL LTDA</v>
      </c>
      <c r="G615" t="s">
        <v>24</v>
      </c>
      <c r="H615">
        <v>35</v>
      </c>
      <c r="I615">
        <v>106.05</v>
      </c>
      <c r="J615">
        <v>5</v>
      </c>
      <c r="K615" s="34">
        <v>26.78</v>
      </c>
      <c r="L615">
        <v>15.15</v>
      </c>
      <c r="M615">
        <v>11.63</v>
      </c>
      <c r="N615">
        <v>43.43</v>
      </c>
      <c r="O615">
        <v>0</v>
      </c>
      <c r="P615">
        <v>0</v>
      </c>
      <c r="Q615">
        <v>0</v>
      </c>
      <c r="R615">
        <v>51.2</v>
      </c>
      <c r="S615" t="s">
        <v>1105</v>
      </c>
      <c r="T615" s="38" t="str">
        <f>VLOOKUP(Tabela5[[#This Row],[CÓDIGO]],[1]fornnecedor!$A:$G,7,0)</f>
        <v xml:space="preserve">OUTROS DISCOS </v>
      </c>
    </row>
    <row r="616" spans="1:20" x14ac:dyDescent="0.3">
      <c r="A616" t="s">
        <v>5299</v>
      </c>
      <c r="B616">
        <v>84011</v>
      </c>
      <c r="C616" t="s">
        <v>3967</v>
      </c>
      <c r="D616" s="38" t="str">
        <f>VLOOKUP(Tabela5[[#This Row],[CÓDIGO]],[1]fornnecedor!$A:$C,3,0)</f>
        <v>3M</v>
      </c>
      <c r="E616" t="str">
        <f>VLOOKUP(Tabela5[[#This Row],[MARCA]],[1]fornnecedor!$C:$E,3,0)</f>
        <v>3M DO BRASIL LTDA</v>
      </c>
      <c r="G616" t="s">
        <v>24</v>
      </c>
      <c r="H616">
        <v>160</v>
      </c>
      <c r="I616">
        <v>270.39999999999998</v>
      </c>
      <c r="J616">
        <v>7</v>
      </c>
      <c r="K616" s="34">
        <v>24</v>
      </c>
      <c r="L616">
        <v>11.83</v>
      </c>
      <c r="M616">
        <v>12.17</v>
      </c>
      <c r="N616">
        <v>50.71</v>
      </c>
      <c r="O616">
        <v>0</v>
      </c>
      <c r="P616">
        <v>0</v>
      </c>
      <c r="Q616">
        <v>0</v>
      </c>
      <c r="R616">
        <v>51.21</v>
      </c>
      <c r="S616" t="s">
        <v>1105</v>
      </c>
      <c r="T616" s="38" t="str">
        <f>VLOOKUP(Tabela5[[#This Row],[CÓDIGO]],[1]fornnecedor!$A:$G,7,0)</f>
        <v>LIXA FERRO</v>
      </c>
    </row>
    <row r="617" spans="1:20" x14ac:dyDescent="0.3">
      <c r="A617" t="s">
        <v>5299</v>
      </c>
      <c r="B617">
        <v>84486</v>
      </c>
      <c r="C617" t="s">
        <v>4269</v>
      </c>
      <c r="D617" s="38" t="str">
        <f>VLOOKUP(Tabela5[[#This Row],[CÓDIGO]],[1]fornnecedor!$A:$C,3,0)</f>
        <v>3M</v>
      </c>
      <c r="E617" t="str">
        <f>VLOOKUP(Tabela5[[#This Row],[MARCA]],[1]fornnecedor!$C:$E,3,0)</f>
        <v>3M DO BRASIL LTDA</v>
      </c>
      <c r="G617" t="s">
        <v>24</v>
      </c>
      <c r="H617">
        <v>94</v>
      </c>
      <c r="I617">
        <v>563.05999999999995</v>
      </c>
      <c r="J617">
        <v>2</v>
      </c>
      <c r="K617" s="34">
        <v>18</v>
      </c>
      <c r="L617">
        <v>11.98</v>
      </c>
      <c r="M617">
        <v>6.02</v>
      </c>
      <c r="N617">
        <v>33.44</v>
      </c>
      <c r="O617">
        <v>0</v>
      </c>
      <c r="P617">
        <v>0</v>
      </c>
      <c r="Q617">
        <v>0</v>
      </c>
      <c r="R617">
        <v>51.21</v>
      </c>
      <c r="S617" t="s">
        <v>1105</v>
      </c>
      <c r="T617" s="38" t="str">
        <f>VLOOKUP(Tabela5[[#This Row],[CÓDIGO]],[1]fornnecedor!$A:$G,7,0)</f>
        <v>OUTRAS FITAS</v>
      </c>
    </row>
    <row r="618" spans="1:20" x14ac:dyDescent="0.3">
      <c r="A618" t="s">
        <v>5299</v>
      </c>
      <c r="B618">
        <v>10081</v>
      </c>
      <c r="C618" t="s">
        <v>3073</v>
      </c>
      <c r="D618" s="38" t="str">
        <f>VLOOKUP(Tabela5[[#This Row],[CÓDIGO]],[1]fornnecedor!$A:$C,3,0)</f>
        <v>3M</v>
      </c>
      <c r="E618" t="str">
        <f>VLOOKUP(Tabela5[[#This Row],[MARCA]],[1]fornnecedor!$C:$E,3,0)</f>
        <v>3M DO BRASIL LTDA</v>
      </c>
      <c r="G618" t="s">
        <v>24</v>
      </c>
      <c r="H618">
        <v>27</v>
      </c>
      <c r="I618">
        <v>177.66</v>
      </c>
      <c r="J618">
        <v>1</v>
      </c>
      <c r="K618" s="34">
        <v>16</v>
      </c>
      <c r="L618">
        <v>6.6</v>
      </c>
      <c r="M618">
        <v>9.4</v>
      </c>
      <c r="N618">
        <v>58.75</v>
      </c>
      <c r="O618">
        <v>0</v>
      </c>
      <c r="P618">
        <v>0</v>
      </c>
      <c r="Q618">
        <v>0</v>
      </c>
      <c r="R618">
        <v>51.21</v>
      </c>
      <c r="S618" t="s">
        <v>1105</v>
      </c>
      <c r="T618" s="38" t="str">
        <f>VLOOKUP(Tabela5[[#This Row],[CÓDIGO]],[1]fornnecedor!$A:$G,7,0)</f>
        <v>FITA DUPLA FACE</v>
      </c>
    </row>
    <row r="619" spans="1:20" x14ac:dyDescent="0.3">
      <c r="A619" t="s">
        <v>5299</v>
      </c>
      <c r="B619">
        <v>62</v>
      </c>
      <c r="C619" t="s">
        <v>3644</v>
      </c>
      <c r="D619" s="38" t="str">
        <f>VLOOKUP(Tabela5[[#This Row],[CÓDIGO]],[1]fornnecedor!$A:$C,3,0)</f>
        <v>3M</v>
      </c>
      <c r="E619" t="str">
        <f>VLOOKUP(Tabela5[[#This Row],[MARCA]],[1]fornnecedor!$C:$E,3,0)</f>
        <v>3M DO BRASIL LTDA</v>
      </c>
      <c r="G619" t="s">
        <v>24</v>
      </c>
      <c r="H619">
        <v>248</v>
      </c>
      <c r="I619">
        <v>245.52</v>
      </c>
      <c r="J619">
        <v>7</v>
      </c>
      <c r="K619" s="34">
        <v>15.36</v>
      </c>
      <c r="L619">
        <v>6.93</v>
      </c>
      <c r="M619">
        <v>8.43</v>
      </c>
      <c r="N619">
        <v>54.88</v>
      </c>
      <c r="O619">
        <v>0</v>
      </c>
      <c r="P619">
        <v>0</v>
      </c>
      <c r="Q619">
        <v>0</v>
      </c>
      <c r="R619">
        <v>51.21</v>
      </c>
      <c r="S619" t="s">
        <v>1105</v>
      </c>
      <c r="T619" s="38" t="str">
        <f>VLOOKUP(Tabela5[[#This Row],[CÓDIGO]],[1]fornnecedor!$A:$G,7,0)</f>
        <v>LIXA DÁGUA</v>
      </c>
    </row>
    <row r="620" spans="1:20" x14ac:dyDescent="0.3">
      <c r="A620" t="s">
        <v>5299</v>
      </c>
      <c r="B620">
        <v>22056</v>
      </c>
      <c r="C620" t="s">
        <v>4933</v>
      </c>
      <c r="D620" s="38" t="str">
        <f>VLOOKUP(Tabela5[[#This Row],[CÓDIGO]],[1]fornnecedor!$A:$C,3,0)</f>
        <v>3M</v>
      </c>
      <c r="E620" t="str">
        <f>VLOOKUP(Tabela5[[#This Row],[MARCA]],[1]fornnecedor!$C:$E,3,0)</f>
        <v>3M DO BRASIL LTDA</v>
      </c>
      <c r="G620" t="s">
        <v>24</v>
      </c>
      <c r="H620">
        <v>239</v>
      </c>
      <c r="I620" s="3">
        <v>1183.05</v>
      </c>
      <c r="J620">
        <v>2</v>
      </c>
      <c r="K620" s="34">
        <v>15.16</v>
      </c>
      <c r="L620">
        <v>9.9</v>
      </c>
      <c r="M620">
        <v>5.26</v>
      </c>
      <c r="N620">
        <v>34.700000000000003</v>
      </c>
      <c r="O620">
        <v>0</v>
      </c>
      <c r="P620">
        <v>0</v>
      </c>
      <c r="Q620">
        <v>0</v>
      </c>
      <c r="R620">
        <v>51.21</v>
      </c>
      <c r="S620" t="s">
        <v>1105</v>
      </c>
      <c r="T620" s="38" t="str">
        <f>VLOOKUP(Tabela5[[#This Row],[CÓDIGO]],[1]fornnecedor!$A:$G,7,0)</f>
        <v xml:space="preserve">DISCO ROLOC </v>
      </c>
    </row>
    <row r="621" spans="1:20" x14ac:dyDescent="0.3">
      <c r="A621" t="s">
        <v>5299</v>
      </c>
      <c r="B621">
        <v>22145</v>
      </c>
      <c r="C621" t="s">
        <v>3901</v>
      </c>
      <c r="D621" s="38" t="str">
        <f>VLOOKUP(Tabela5[[#This Row],[CÓDIGO]],[1]fornnecedor!$A:$C,3,0)</f>
        <v>3M</v>
      </c>
      <c r="E621" t="str">
        <f>VLOOKUP(Tabela5[[#This Row],[MARCA]],[1]fornnecedor!$C:$E,3,0)</f>
        <v>3M DO BRASIL LTDA</v>
      </c>
      <c r="G621" t="s">
        <v>24</v>
      </c>
      <c r="H621">
        <v>36</v>
      </c>
      <c r="I621">
        <v>345.96</v>
      </c>
      <c r="J621">
        <v>1</v>
      </c>
      <c r="K621" s="34">
        <v>13.41</v>
      </c>
      <c r="L621">
        <v>9.61</v>
      </c>
      <c r="M621">
        <v>3.8</v>
      </c>
      <c r="N621">
        <v>28.34</v>
      </c>
      <c r="O621">
        <v>0</v>
      </c>
      <c r="P621">
        <v>0</v>
      </c>
      <c r="Q621">
        <v>0</v>
      </c>
      <c r="R621">
        <v>51.21</v>
      </c>
      <c r="S621" t="s">
        <v>1105</v>
      </c>
      <c r="T621" s="38" t="str">
        <f>VLOOKUP(Tabela5[[#This Row],[CÓDIGO]],[1]fornnecedor!$A:$G,7,0)</f>
        <v>FITA ISOLANTE</v>
      </c>
    </row>
    <row r="622" spans="1:20" x14ac:dyDescent="0.3">
      <c r="A622" t="s">
        <v>5299</v>
      </c>
      <c r="B622">
        <v>84009</v>
      </c>
      <c r="C622" t="s">
        <v>3399</v>
      </c>
      <c r="D622" s="38" t="str">
        <f>VLOOKUP(Tabela5[[#This Row],[CÓDIGO]],[1]fornnecedor!$A:$C,3,0)</f>
        <v>3M</v>
      </c>
      <c r="E622" t="str">
        <f>VLOOKUP(Tabela5[[#This Row],[MARCA]],[1]fornnecedor!$C:$E,3,0)</f>
        <v>3M DO BRASIL LTDA</v>
      </c>
      <c r="G622" t="s">
        <v>24</v>
      </c>
      <c r="H622">
        <v>111</v>
      </c>
      <c r="I622">
        <v>186.48</v>
      </c>
      <c r="J622">
        <v>4</v>
      </c>
      <c r="K622" s="34">
        <v>13.4</v>
      </c>
      <c r="L622">
        <v>6.72</v>
      </c>
      <c r="M622">
        <v>6.68</v>
      </c>
      <c r="N622">
        <v>49.85</v>
      </c>
      <c r="O622">
        <v>0</v>
      </c>
      <c r="P622">
        <v>0</v>
      </c>
      <c r="Q622">
        <v>0</v>
      </c>
      <c r="R622">
        <v>51.21</v>
      </c>
      <c r="S622" t="s">
        <v>1105</v>
      </c>
      <c r="T622" s="38" t="str">
        <f>VLOOKUP(Tabela5[[#This Row],[CÓDIGO]],[1]fornnecedor!$A:$G,7,0)</f>
        <v>LIXA FERRO</v>
      </c>
    </row>
    <row r="623" spans="1:20" x14ac:dyDescent="0.3">
      <c r="A623" t="s">
        <v>5299</v>
      </c>
      <c r="B623">
        <v>84684</v>
      </c>
      <c r="C623" t="s">
        <v>4609</v>
      </c>
      <c r="D623" s="38" t="str">
        <f>VLOOKUP(Tabela5[[#This Row],[CÓDIGO]],[1]fornnecedor!$A:$C,3,0)</f>
        <v>3M</v>
      </c>
      <c r="E623" t="str">
        <f>VLOOKUP(Tabela5[[#This Row],[MARCA]],[1]fornnecedor!$C:$E,3,0)</f>
        <v>3M DO BRASIL LTDA</v>
      </c>
      <c r="G623" t="s">
        <v>24</v>
      </c>
      <c r="H623">
        <v>350</v>
      </c>
      <c r="I623">
        <v>903</v>
      </c>
      <c r="J623">
        <v>2</v>
      </c>
      <c r="K623" s="34">
        <v>8.58</v>
      </c>
      <c r="L623">
        <v>5.16</v>
      </c>
      <c r="M623">
        <v>3.42</v>
      </c>
      <c r="N623">
        <v>39.86</v>
      </c>
      <c r="O623">
        <v>0</v>
      </c>
      <c r="P623">
        <v>0</v>
      </c>
      <c r="Q623">
        <v>0</v>
      </c>
      <c r="R623">
        <v>51.21</v>
      </c>
      <c r="S623" t="s">
        <v>1105</v>
      </c>
      <c r="T623" s="38" t="str">
        <f>VLOOKUP(Tabela5[[#This Row],[CÓDIGO]],[1]fornnecedor!$A:$G,7,0)</f>
        <v xml:space="preserve">DISCOS / LIXAS / ABRASIVOS </v>
      </c>
    </row>
    <row r="624" spans="1:20" x14ac:dyDescent="0.3">
      <c r="A624" t="s">
        <v>5299</v>
      </c>
      <c r="B624">
        <v>10014</v>
      </c>
      <c r="C624" t="s">
        <v>2872</v>
      </c>
      <c r="D624" s="38" t="str">
        <f>VLOOKUP(Tabela5[[#This Row],[CÓDIGO]],[1]fornnecedor!$A:$C,3,0)</f>
        <v>3M</v>
      </c>
      <c r="E624" t="str">
        <f>VLOOKUP(Tabela5[[#This Row],[MARCA]],[1]fornnecedor!$C:$E,3,0)</f>
        <v>3M DO BRASIL LTDA</v>
      </c>
      <c r="G624" t="s">
        <v>24</v>
      </c>
      <c r="H624">
        <v>19</v>
      </c>
      <c r="I624">
        <v>18.62</v>
      </c>
      <c r="J624">
        <v>1</v>
      </c>
      <c r="K624" s="34">
        <v>2</v>
      </c>
      <c r="L624">
        <v>0.98</v>
      </c>
      <c r="M624">
        <v>1.02</v>
      </c>
      <c r="N624">
        <v>51</v>
      </c>
      <c r="O624">
        <v>0</v>
      </c>
      <c r="P624">
        <v>0</v>
      </c>
      <c r="Q624">
        <v>0</v>
      </c>
      <c r="R624">
        <v>51.21</v>
      </c>
      <c r="S624" t="s">
        <v>1105</v>
      </c>
      <c r="T624" s="38" t="str">
        <f>VLOOKUP(Tabela5[[#This Row],[CÓDIGO]],[1]fornnecedor!$A:$G,7,0)</f>
        <v>LIXA DÁGUA</v>
      </c>
    </row>
    <row r="625" spans="1:20" x14ac:dyDescent="0.3">
      <c r="A625" t="s">
        <v>5299</v>
      </c>
      <c r="B625">
        <v>85506</v>
      </c>
      <c r="C625" t="s">
        <v>5134</v>
      </c>
      <c r="D625" s="38" t="str">
        <f>VLOOKUP(Tabela5[[#This Row],[CÓDIGO]],[1]fornnecedor!$A:$C,3,0)</f>
        <v>3M</v>
      </c>
      <c r="E625" t="str">
        <f>VLOOKUP(Tabela5[[#This Row],[MARCA]],[1]fornnecedor!$C:$E,3,0)</f>
        <v>3M DO BRASIL LTDA</v>
      </c>
      <c r="G625" t="s">
        <v>24</v>
      </c>
      <c r="H625">
        <v>1</v>
      </c>
      <c r="I625" s="3">
        <v>3125.56</v>
      </c>
      <c r="J625">
        <v>1</v>
      </c>
      <c r="K625" s="34">
        <v>0</v>
      </c>
      <c r="L625" s="3">
        <v>3125.56</v>
      </c>
      <c r="M625" s="3">
        <v>-3125.56</v>
      </c>
      <c r="N625">
        <v>0</v>
      </c>
      <c r="O625">
        <v>0</v>
      </c>
      <c r="P625">
        <v>0</v>
      </c>
      <c r="Q625">
        <v>0</v>
      </c>
      <c r="R625">
        <v>51.21</v>
      </c>
      <c r="S625" t="s">
        <v>1105</v>
      </c>
      <c r="T625" s="38" t="str">
        <f>VLOOKUP(Tabela5[[#This Row],[CÓDIGO]],[1]fornnecedor!$A:$G,7,0)</f>
        <v>LIXADEIRAS</v>
      </c>
    </row>
    <row r="626" spans="1:20" x14ac:dyDescent="0.3">
      <c r="A626" t="s">
        <v>5299</v>
      </c>
      <c r="B626">
        <v>10096</v>
      </c>
      <c r="C626" t="s">
        <v>415</v>
      </c>
      <c r="D626" s="38" t="str">
        <f>VLOOKUP(Tabela5[[#This Row],[CÓDIGO]],[1]fornnecedor!$A:$C,3,0)</f>
        <v>3M</v>
      </c>
      <c r="E626" t="str">
        <f>VLOOKUP(Tabela5[[#This Row],[MARCA]],[1]fornnecedor!$C:$E,3,0)</f>
        <v>3M DO BRASIL LTDA</v>
      </c>
      <c r="G626" t="s">
        <v>24</v>
      </c>
      <c r="H626">
        <v>26</v>
      </c>
      <c r="I626">
        <v>186.16</v>
      </c>
      <c r="J626">
        <v>0</v>
      </c>
      <c r="K626" s="34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51.21</v>
      </c>
      <c r="S626" t="s">
        <v>1105</v>
      </c>
      <c r="T626" s="38" t="str">
        <f>VLOOKUP(Tabela5[[#This Row],[CÓDIGO]],[1]fornnecedor!$A:$G,7,0)</f>
        <v>EPI´S</v>
      </c>
    </row>
    <row r="627" spans="1:20" x14ac:dyDescent="0.3">
      <c r="A627" t="s">
        <v>5298</v>
      </c>
      <c r="B627">
        <v>20090</v>
      </c>
      <c r="C627" t="s">
        <v>449</v>
      </c>
      <c r="D627" s="38" t="str">
        <f>VLOOKUP(Tabela5[[#This Row],[CÓDIGO]],[1]fornnecedor!$A:$C,3,0)</f>
        <v>PROLAB</v>
      </c>
      <c r="E627" t="str">
        <f>VLOOKUP(Tabela5[[#This Row],[MARCA]],[1]fornnecedor!$C:$E,3,0)</f>
        <v>J.PROLAB IND. E COM. DE PRODUTOS PARA LABORATORIO</v>
      </c>
      <c r="G627" t="s">
        <v>24</v>
      </c>
      <c r="H627">
        <v>223</v>
      </c>
      <c r="I627" s="3">
        <v>2453</v>
      </c>
      <c r="J627">
        <v>19</v>
      </c>
      <c r="K627" s="34">
        <v>387.19</v>
      </c>
      <c r="L627">
        <v>209</v>
      </c>
      <c r="M627">
        <v>178.19</v>
      </c>
      <c r="N627">
        <v>46.02</v>
      </c>
      <c r="O627">
        <v>0</v>
      </c>
      <c r="P627">
        <v>0</v>
      </c>
      <c r="Q627">
        <v>0.02</v>
      </c>
      <c r="R627">
        <v>51.23</v>
      </c>
      <c r="S627" t="s">
        <v>1105</v>
      </c>
      <c r="T627" s="38" t="str">
        <f>VLOOKUP(Tabela5[[#This Row],[CÓDIGO]],[1]fornnecedor!$A:$G,7,0)</f>
        <v>APLICADORES / ADAPTADORES / ENGATES / SUPORTES</v>
      </c>
    </row>
    <row r="628" spans="1:20" x14ac:dyDescent="0.3">
      <c r="A628" t="s">
        <v>5297</v>
      </c>
      <c r="B628">
        <v>87043</v>
      </c>
      <c r="C628" t="s">
        <v>5205</v>
      </c>
      <c r="D628" s="38" t="str">
        <f>VLOOKUP(Tabela5[[#This Row],[CÓDIGO]],[1]fornnecedor!$A:$C,3,0)</f>
        <v>ROBERLO</v>
      </c>
      <c r="E628" t="str">
        <f>VLOOKUP(Tabela5[[#This Row],[MARCA]],[1]fornnecedor!$C:$E,3,0)</f>
        <v>ROBERLO DO BRASIL LTDA</v>
      </c>
      <c r="G628" t="s">
        <v>24</v>
      </c>
      <c r="H628" s="3">
        <v>3392</v>
      </c>
      <c r="I628" s="3">
        <v>61123.839999999997</v>
      </c>
      <c r="J628">
        <v>959</v>
      </c>
      <c r="K628" s="34">
        <v>24884.27</v>
      </c>
      <c r="L628" s="3">
        <v>17281.18</v>
      </c>
      <c r="M628" s="3">
        <v>7603.09</v>
      </c>
      <c r="N628">
        <v>30.55</v>
      </c>
      <c r="O628">
        <v>0</v>
      </c>
      <c r="P628">
        <v>0</v>
      </c>
      <c r="Q628">
        <v>1.02</v>
      </c>
      <c r="R628">
        <v>52.24</v>
      </c>
      <c r="S628" t="s">
        <v>1105</v>
      </c>
      <c r="T628" s="38" t="str">
        <f>VLOOKUP(Tabela5[[#This Row],[CÓDIGO]],[1]fornnecedor!$A:$G,7,0)</f>
        <v>MASSA POLIÉSTER</v>
      </c>
    </row>
    <row r="629" spans="1:20" x14ac:dyDescent="0.3">
      <c r="A629" t="s">
        <v>5297</v>
      </c>
      <c r="B629">
        <v>21436</v>
      </c>
      <c r="C629" t="s">
        <v>4166</v>
      </c>
      <c r="D629" s="38" t="str">
        <f>VLOOKUP(Tabela5[[#This Row],[CÓDIGO]],[1]fornnecedor!$A:$C,3,0)</f>
        <v>ROBERLO</v>
      </c>
      <c r="E629" t="str">
        <f>VLOOKUP(Tabela5[[#This Row],[MARCA]],[1]fornnecedor!$C:$E,3,0)</f>
        <v>ROBERLO DO BRASIL LTDA</v>
      </c>
      <c r="G629" t="s">
        <v>24</v>
      </c>
      <c r="H629">
        <v>270</v>
      </c>
      <c r="I629" s="3">
        <v>7103.7</v>
      </c>
      <c r="J629">
        <v>228</v>
      </c>
      <c r="K629" s="34">
        <v>8648.31</v>
      </c>
      <c r="L629" s="3">
        <v>5998.68</v>
      </c>
      <c r="M629" s="3">
        <v>2649.63</v>
      </c>
      <c r="N629">
        <v>30.64</v>
      </c>
      <c r="O629">
        <v>0</v>
      </c>
      <c r="P629">
        <v>0</v>
      </c>
      <c r="Q629">
        <v>0.35</v>
      </c>
      <c r="R629">
        <v>52.6</v>
      </c>
      <c r="S629" t="s">
        <v>1105</v>
      </c>
      <c r="T629" s="38" t="str">
        <f>VLOOKUP(Tabela5[[#This Row],[CÓDIGO]],[1]fornnecedor!$A:$G,7,0)</f>
        <v>PRIMER AUTOMOTIVO</v>
      </c>
    </row>
    <row r="630" spans="1:20" x14ac:dyDescent="0.3">
      <c r="A630" t="s">
        <v>5297</v>
      </c>
      <c r="B630">
        <v>23603</v>
      </c>
      <c r="C630" t="s">
        <v>5178</v>
      </c>
      <c r="D630" s="38" t="str">
        <f>VLOOKUP(Tabela5[[#This Row],[CÓDIGO]],[1]fornnecedor!$A:$C,3,0)</f>
        <v>ROBERLO</v>
      </c>
      <c r="E630" t="str">
        <f>VLOOKUP(Tabela5[[#This Row],[MARCA]],[1]fornnecedor!$C:$E,3,0)</f>
        <v>ROBERLO DO BRASIL LTDA</v>
      </c>
      <c r="G630" t="s">
        <v>24</v>
      </c>
      <c r="H630">
        <v>46</v>
      </c>
      <c r="I630" s="3">
        <v>6116.62</v>
      </c>
      <c r="J630">
        <v>15</v>
      </c>
      <c r="K630" s="34">
        <v>2713</v>
      </c>
      <c r="L630" s="3">
        <v>1994.55</v>
      </c>
      <c r="M630">
        <v>718.45</v>
      </c>
      <c r="N630">
        <v>26.48</v>
      </c>
      <c r="O630">
        <v>0</v>
      </c>
      <c r="P630">
        <v>0</v>
      </c>
      <c r="Q630">
        <v>0.11</v>
      </c>
      <c r="R630">
        <v>52.71</v>
      </c>
      <c r="S630" t="s">
        <v>1105</v>
      </c>
      <c r="T630" s="38" t="str">
        <f>VLOOKUP(Tabela5[[#This Row],[CÓDIGO]],[1]fornnecedor!$A:$G,7,0)</f>
        <v>TINTAS POLIÉSTER</v>
      </c>
    </row>
    <row r="631" spans="1:20" x14ac:dyDescent="0.3">
      <c r="A631" t="s">
        <v>5297</v>
      </c>
      <c r="B631">
        <v>21437</v>
      </c>
      <c r="C631" t="s">
        <v>4266</v>
      </c>
      <c r="D631" s="38" t="str">
        <f>VLOOKUP(Tabela5[[#This Row],[CÓDIGO]],[1]fornnecedor!$A:$C,3,0)</f>
        <v>ROBERLO</v>
      </c>
      <c r="E631" t="str">
        <f>VLOOKUP(Tabela5[[#This Row],[MARCA]],[1]fornnecedor!$C:$E,3,0)</f>
        <v>ROBERLO DO BRASIL LTDA</v>
      </c>
      <c r="G631" t="s">
        <v>24</v>
      </c>
      <c r="H631">
        <v>332</v>
      </c>
      <c r="I631" s="3">
        <v>2118.16</v>
      </c>
      <c r="J631">
        <v>226</v>
      </c>
      <c r="K631" s="34">
        <v>2246.23</v>
      </c>
      <c r="L631" s="3">
        <v>1441.88</v>
      </c>
      <c r="M631">
        <v>804.35</v>
      </c>
      <c r="N631">
        <v>35.81</v>
      </c>
      <c r="O631">
        <v>0</v>
      </c>
      <c r="P631">
        <v>0</v>
      </c>
      <c r="Q631">
        <v>0.09</v>
      </c>
      <c r="R631">
        <v>52.8</v>
      </c>
      <c r="S631" t="s">
        <v>1105</v>
      </c>
      <c r="T631" s="38" t="str">
        <f>VLOOKUP(Tabela5[[#This Row],[CÓDIGO]],[1]fornnecedor!$A:$G,7,0)</f>
        <v>PRIMER AUTOMOTIVO</v>
      </c>
    </row>
    <row r="632" spans="1:20" x14ac:dyDescent="0.3">
      <c r="A632" t="s">
        <v>5297</v>
      </c>
      <c r="B632">
        <v>21948</v>
      </c>
      <c r="C632" t="s">
        <v>4723</v>
      </c>
      <c r="D632" s="38" t="str">
        <f>VLOOKUP(Tabela5[[#This Row],[CÓDIGO]],[1]fornnecedor!$A:$C,3,0)</f>
        <v>ROBERLO</v>
      </c>
      <c r="E632" t="str">
        <f>VLOOKUP(Tabela5[[#This Row],[MARCA]],[1]fornnecedor!$C:$E,3,0)</f>
        <v>ROBERLO DO BRASIL LTDA</v>
      </c>
      <c r="G632" t="s">
        <v>24</v>
      </c>
      <c r="H632">
        <v>25</v>
      </c>
      <c r="I632">
        <v>455.5</v>
      </c>
      <c r="J632">
        <v>68</v>
      </c>
      <c r="K632" s="34">
        <v>2171.5</v>
      </c>
      <c r="L632" s="3">
        <v>1238.96</v>
      </c>
      <c r="M632">
        <v>932.54</v>
      </c>
      <c r="N632">
        <v>42.94</v>
      </c>
      <c r="O632">
        <v>0</v>
      </c>
      <c r="P632">
        <v>0</v>
      </c>
      <c r="Q632">
        <v>0.09</v>
      </c>
      <c r="R632">
        <v>52.89</v>
      </c>
      <c r="S632" t="s">
        <v>1105</v>
      </c>
      <c r="T632" s="38" t="str">
        <f>VLOOKUP(Tabela5[[#This Row],[CÓDIGO]],[1]fornnecedor!$A:$G,7,0)</f>
        <v>MASSA POLIÉSTER</v>
      </c>
    </row>
    <row r="633" spans="1:20" x14ac:dyDescent="0.3">
      <c r="A633" t="s">
        <v>5297</v>
      </c>
      <c r="B633">
        <v>10379</v>
      </c>
      <c r="C633" t="s">
        <v>5192</v>
      </c>
      <c r="D633" s="38" t="str">
        <f>VLOOKUP(Tabela5[[#This Row],[CÓDIGO]],[1]fornnecedor!$A:$C,3,0)</f>
        <v>ROBERLO</v>
      </c>
      <c r="E633" t="str">
        <f>VLOOKUP(Tabela5[[#This Row],[MARCA]],[1]fornnecedor!$C:$E,3,0)</f>
        <v>ROBERLO DO BRASIL LTDA</v>
      </c>
      <c r="G633" t="s">
        <v>24</v>
      </c>
      <c r="H633">
        <v>100</v>
      </c>
      <c r="I633" s="3">
        <v>8118</v>
      </c>
      <c r="J633">
        <v>11</v>
      </c>
      <c r="K633" s="34">
        <v>1370.7</v>
      </c>
      <c r="L633">
        <v>892.98</v>
      </c>
      <c r="M633">
        <v>477.72</v>
      </c>
      <c r="N633">
        <v>34.85</v>
      </c>
      <c r="O633">
        <v>0</v>
      </c>
      <c r="P633">
        <v>0</v>
      </c>
      <c r="Q633">
        <v>0.06</v>
      </c>
      <c r="R633">
        <v>52.95</v>
      </c>
      <c r="S633" t="s">
        <v>1105</v>
      </c>
      <c r="T633" s="38" t="str">
        <f>VLOOKUP(Tabela5[[#This Row],[CÓDIGO]],[1]fornnecedor!$A:$G,7,0)</f>
        <v>MASSA POLIÉSTER</v>
      </c>
    </row>
    <row r="634" spans="1:20" x14ac:dyDescent="0.3">
      <c r="A634" t="s">
        <v>5297</v>
      </c>
      <c r="B634">
        <v>20949</v>
      </c>
      <c r="C634" t="s">
        <v>4971</v>
      </c>
      <c r="D634" s="38" t="str">
        <f>VLOOKUP(Tabela5[[#This Row],[CÓDIGO]],[1]fornnecedor!$A:$C,3,0)</f>
        <v>ROBERLO</v>
      </c>
      <c r="E634" t="str">
        <f>VLOOKUP(Tabela5[[#This Row],[MARCA]],[1]fornnecedor!$C:$E,3,0)</f>
        <v>ROBERLO DO BRASIL LTDA</v>
      </c>
      <c r="G634" t="s">
        <v>24</v>
      </c>
      <c r="H634">
        <v>30</v>
      </c>
      <c r="I634" s="3">
        <v>1441.8</v>
      </c>
      <c r="J634">
        <v>7</v>
      </c>
      <c r="K634" s="34">
        <v>567.49</v>
      </c>
      <c r="L634">
        <v>336.42</v>
      </c>
      <c r="M634">
        <v>231.07</v>
      </c>
      <c r="N634">
        <v>40.72</v>
      </c>
      <c r="O634">
        <v>0</v>
      </c>
      <c r="P634">
        <v>0</v>
      </c>
      <c r="Q634">
        <v>0.02</v>
      </c>
      <c r="R634">
        <v>52.97</v>
      </c>
      <c r="S634" t="s">
        <v>1105</v>
      </c>
      <c r="T634" s="38" t="str">
        <f>VLOOKUP(Tabela5[[#This Row],[CÓDIGO]],[1]fornnecedor!$A:$G,7,0)</f>
        <v>LAMINAÇÃO / PROTEÇÃO</v>
      </c>
    </row>
    <row r="635" spans="1:20" x14ac:dyDescent="0.3">
      <c r="A635" t="s">
        <v>5297</v>
      </c>
      <c r="B635">
        <v>83990</v>
      </c>
      <c r="C635" t="s">
        <v>4987</v>
      </c>
      <c r="D635" s="38" t="str">
        <f>VLOOKUP(Tabela5[[#This Row],[CÓDIGO]],[1]fornnecedor!$A:$C,3,0)</f>
        <v>ROBERLO</v>
      </c>
      <c r="E635" t="str">
        <f>VLOOKUP(Tabela5[[#This Row],[MARCA]],[1]fornnecedor!$C:$E,3,0)</f>
        <v>ROBERLO DO BRASIL LTDA</v>
      </c>
      <c r="G635" t="s">
        <v>24</v>
      </c>
      <c r="H635">
        <v>11</v>
      </c>
      <c r="I635" s="3">
        <v>1532.19</v>
      </c>
      <c r="J635">
        <v>2</v>
      </c>
      <c r="K635" s="34">
        <v>435.9</v>
      </c>
      <c r="L635">
        <v>278.58</v>
      </c>
      <c r="M635">
        <v>157.32</v>
      </c>
      <c r="N635">
        <v>36.090000000000003</v>
      </c>
      <c r="O635">
        <v>0</v>
      </c>
      <c r="P635">
        <v>0</v>
      </c>
      <c r="Q635">
        <v>0.02</v>
      </c>
      <c r="R635">
        <v>52.99</v>
      </c>
      <c r="S635" t="s">
        <v>1105</v>
      </c>
      <c r="T635" s="38" t="str">
        <f>VLOOKUP(Tabela5[[#This Row],[CÓDIGO]],[1]fornnecedor!$A:$G,7,0)</f>
        <v>TINTAS POLIÉSTER</v>
      </c>
    </row>
    <row r="636" spans="1:20" x14ac:dyDescent="0.3">
      <c r="A636" t="s">
        <v>5297</v>
      </c>
      <c r="B636">
        <v>23585</v>
      </c>
      <c r="C636" t="s">
        <v>4636</v>
      </c>
      <c r="D636" s="38" t="str">
        <f>VLOOKUP(Tabela5[[#This Row],[CÓDIGO]],[1]fornnecedor!$A:$C,3,0)</f>
        <v>ROBERLO</v>
      </c>
      <c r="E636" t="str">
        <f>VLOOKUP(Tabela5[[#This Row],[MARCA]],[1]fornnecedor!$C:$E,3,0)</f>
        <v>ROBERLO DO BRASIL LTDA</v>
      </c>
      <c r="G636" t="s">
        <v>24</v>
      </c>
      <c r="H636">
        <v>31</v>
      </c>
      <c r="I636">
        <v>603.26</v>
      </c>
      <c r="J636">
        <v>8</v>
      </c>
      <c r="K636" s="34">
        <v>353.73</v>
      </c>
      <c r="L636">
        <v>155.68</v>
      </c>
      <c r="M636">
        <v>198.05</v>
      </c>
      <c r="N636">
        <v>55.99</v>
      </c>
      <c r="O636">
        <v>0</v>
      </c>
      <c r="P636">
        <v>0</v>
      </c>
      <c r="Q636">
        <v>0.01</v>
      </c>
      <c r="R636">
        <v>53</v>
      </c>
      <c r="S636" t="s">
        <v>1105</v>
      </c>
      <c r="T636" s="38" t="str">
        <f>VLOOKUP(Tabela5[[#This Row],[CÓDIGO]],[1]fornnecedor!$A:$G,7,0)</f>
        <v>LAMINAÇÃO / PROTEÇÃO</v>
      </c>
    </row>
    <row r="637" spans="1:20" x14ac:dyDescent="0.3">
      <c r="A637" t="s">
        <v>5297</v>
      </c>
      <c r="B637">
        <v>21693</v>
      </c>
      <c r="C637" t="s">
        <v>4701</v>
      </c>
      <c r="D637" s="38" t="str">
        <f>VLOOKUP(Tabela5[[#This Row],[CÓDIGO]],[1]fornnecedor!$A:$C,3,0)</f>
        <v>ROBERLO</v>
      </c>
      <c r="E637" t="str">
        <f>VLOOKUP(Tabela5[[#This Row],[MARCA]],[1]fornnecedor!$C:$E,3,0)</f>
        <v>ROBERLO DO BRASIL LTDA</v>
      </c>
      <c r="G637" t="s">
        <v>24</v>
      </c>
      <c r="H637">
        <v>21</v>
      </c>
      <c r="I637" s="3">
        <v>1009.26</v>
      </c>
      <c r="J637">
        <v>1</v>
      </c>
      <c r="K637" s="34">
        <v>78</v>
      </c>
      <c r="L637">
        <v>48.06</v>
      </c>
      <c r="M637">
        <v>29.94</v>
      </c>
      <c r="N637">
        <v>38.380000000000003</v>
      </c>
      <c r="O637">
        <v>0</v>
      </c>
      <c r="P637">
        <v>0</v>
      </c>
      <c r="Q637">
        <v>0</v>
      </c>
      <c r="R637">
        <v>53</v>
      </c>
      <c r="S637" t="s">
        <v>1105</v>
      </c>
      <c r="T637" s="38" t="str">
        <f>VLOOKUP(Tabela5[[#This Row],[CÓDIGO]],[1]fornnecedor!$A:$G,7,0)</f>
        <v>LAMINAÇÃO / PROTEÇÃO</v>
      </c>
    </row>
    <row r="638" spans="1:20" x14ac:dyDescent="0.3">
      <c r="A638" t="s">
        <v>5296</v>
      </c>
      <c r="B638">
        <v>87003</v>
      </c>
      <c r="C638" t="s">
        <v>488</v>
      </c>
      <c r="D638" s="38" t="str">
        <f>VLOOKUP(Tabela5[[#This Row],[CÓDIGO]],[1]fornnecedor!$A:$C,3,0)</f>
        <v>INOVE</v>
      </c>
      <c r="E638" t="str">
        <f>VLOOKUP(Tabela5[[#This Row],[MARCA]],[1]fornnecedor!$C:$E,3,0)</f>
        <v>COM.ALVORADA LIMPEZA E DESCARTAVEIS</v>
      </c>
      <c r="G638" t="s">
        <v>24</v>
      </c>
      <c r="H638">
        <v>7</v>
      </c>
      <c r="I638">
        <v>487.34</v>
      </c>
      <c r="J638">
        <v>3</v>
      </c>
      <c r="K638" s="34">
        <v>337.9</v>
      </c>
      <c r="L638">
        <v>208.86</v>
      </c>
      <c r="M638">
        <v>129.04</v>
      </c>
      <c r="N638">
        <v>38.19</v>
      </c>
      <c r="O638">
        <v>0</v>
      </c>
      <c r="P638">
        <v>0</v>
      </c>
      <c r="Q638">
        <v>0.01</v>
      </c>
      <c r="R638">
        <v>53.02</v>
      </c>
      <c r="S638" t="s">
        <v>1105</v>
      </c>
      <c r="T638" s="38" t="str">
        <f>VLOOKUP(Tabela5[[#This Row],[CÓDIGO]],[1]fornnecedor!$A:$G,7,0)</f>
        <v>FLANELAS / PANOS</v>
      </c>
    </row>
    <row r="639" spans="1:20" x14ac:dyDescent="0.3">
      <c r="A639" t="s">
        <v>5296</v>
      </c>
      <c r="B639">
        <v>29</v>
      </c>
      <c r="C639" t="s">
        <v>3466</v>
      </c>
      <c r="D639" s="38" t="str">
        <f>VLOOKUP(Tabela5[[#This Row],[CÓDIGO]],[1]fornnecedor!$A:$C,3,0)</f>
        <v>VOLK</v>
      </c>
      <c r="E639" t="str">
        <f>VLOOKUP(Tabela5[[#This Row],[MARCA]],[1]fornnecedor!$C:$E,3,0)</f>
        <v>COM.ALVORADA LIMPEZA E DESCARTAVEIS</v>
      </c>
      <c r="G639" t="s">
        <v>24</v>
      </c>
      <c r="H639">
        <v>37</v>
      </c>
      <c r="I639">
        <v>193.51</v>
      </c>
      <c r="J639">
        <v>28</v>
      </c>
      <c r="K639" s="34">
        <v>226.18</v>
      </c>
      <c r="L639">
        <v>146.44</v>
      </c>
      <c r="M639">
        <v>79.739999999999995</v>
      </c>
      <c r="N639">
        <v>35.26</v>
      </c>
      <c r="O639">
        <v>0</v>
      </c>
      <c r="P639">
        <v>0</v>
      </c>
      <c r="Q639">
        <v>0.01</v>
      </c>
      <c r="R639">
        <v>53.03</v>
      </c>
      <c r="S639" t="s">
        <v>1105</v>
      </c>
      <c r="T639" s="38" t="str">
        <f>VLOOKUP(Tabela5[[#This Row],[CÓDIGO]],[1]fornnecedor!$A:$G,7,0)</f>
        <v>EPI´S</v>
      </c>
    </row>
    <row r="640" spans="1:20" x14ac:dyDescent="0.3">
      <c r="A640" t="s">
        <v>5296</v>
      </c>
      <c r="B640">
        <v>23509</v>
      </c>
      <c r="C640" t="s">
        <v>457</v>
      </c>
      <c r="D640" s="38" t="str">
        <f>VLOOKUP(Tabela5[[#This Row],[CÓDIGO]],[1]fornnecedor!$A:$C,3,0)</f>
        <v>BRILHOMAX</v>
      </c>
      <c r="E640" t="str">
        <f>VLOOKUP(Tabela5[[#This Row],[MARCA]],[1]fornnecedor!$C:$E,3,0)</f>
        <v>AMS MATERIAL DE LIMPEZA EIRELI ME</v>
      </c>
      <c r="G640" t="s">
        <v>66</v>
      </c>
      <c r="H640">
        <v>16</v>
      </c>
      <c r="I640" s="3">
        <v>2019.52</v>
      </c>
      <c r="J640">
        <v>1</v>
      </c>
      <c r="K640" s="34">
        <v>192.53</v>
      </c>
      <c r="L640">
        <v>124.21</v>
      </c>
      <c r="M640">
        <v>68.319999999999993</v>
      </c>
      <c r="N640">
        <v>35.49</v>
      </c>
      <c r="O640">
        <v>0</v>
      </c>
      <c r="P640">
        <v>0</v>
      </c>
      <c r="Q640">
        <v>0.01</v>
      </c>
      <c r="R640">
        <v>53.04</v>
      </c>
      <c r="S640" t="s">
        <v>1105</v>
      </c>
      <c r="T640" s="38" t="str">
        <f>VLOOKUP(Tabela5[[#This Row],[CÓDIGO]],[1]fornnecedor!$A:$G,7,0)</f>
        <v>APLICADORES / ADAPTADORES / ENGATES / SUPORTES</v>
      </c>
    </row>
    <row r="641" spans="1:20" x14ac:dyDescent="0.3">
      <c r="A641" t="s">
        <v>5296</v>
      </c>
      <c r="B641">
        <v>23515</v>
      </c>
      <c r="C641" t="s">
        <v>3742</v>
      </c>
      <c r="D641" s="38" t="str">
        <f>VLOOKUP(Tabela5[[#This Row],[CÓDIGO]],[1]fornnecedor!$A:$C,3,0)</f>
        <v>VOLK</v>
      </c>
      <c r="E641" t="str">
        <f>VLOOKUP(Tabela5[[#This Row],[MARCA]],[1]fornnecedor!$C:$E,3,0)</f>
        <v>COM.ALVORADA LIMPEZA E DESCARTAVEIS</v>
      </c>
      <c r="G641" t="s">
        <v>24</v>
      </c>
      <c r="H641">
        <v>27</v>
      </c>
      <c r="I641">
        <v>141.21</v>
      </c>
      <c r="J641">
        <v>17</v>
      </c>
      <c r="K641" s="34">
        <v>105</v>
      </c>
      <c r="L641">
        <v>88.91</v>
      </c>
      <c r="M641">
        <v>16.09</v>
      </c>
      <c r="N641">
        <v>15.32</v>
      </c>
      <c r="O641">
        <v>0</v>
      </c>
      <c r="P641">
        <v>0</v>
      </c>
      <c r="Q641">
        <v>0</v>
      </c>
      <c r="R641">
        <v>53.04</v>
      </c>
      <c r="S641" t="s">
        <v>1105</v>
      </c>
      <c r="T641" s="38" t="str">
        <f>VLOOKUP(Tabela5[[#This Row],[CÓDIGO]],[1]fornnecedor!$A:$G,7,0)</f>
        <v>EPI´S</v>
      </c>
    </row>
    <row r="642" spans="1:20" x14ac:dyDescent="0.3">
      <c r="A642" t="s">
        <v>5296</v>
      </c>
      <c r="B642">
        <v>85615</v>
      </c>
      <c r="C642" t="s">
        <v>4315</v>
      </c>
      <c r="D642" s="38" t="str">
        <f>VLOOKUP(Tabela5[[#This Row],[CÓDIGO]],[1]fornnecedor!$A:$C,3,0)</f>
        <v>BRASPLASTICOS</v>
      </c>
      <c r="E642" t="str">
        <f>VLOOKUP(Tabela5[[#This Row],[MARCA]],[1]fornnecedor!$C:$E,3,0)</f>
        <v>COM.ALVORADA LIMPEZA E DESCARTAVEIS</v>
      </c>
      <c r="G642" t="s">
        <v>24</v>
      </c>
      <c r="H642">
        <v>17</v>
      </c>
      <c r="I642">
        <v>590.24</v>
      </c>
      <c r="J642">
        <v>1</v>
      </c>
      <c r="K642" s="34">
        <v>53.82</v>
      </c>
      <c r="L642">
        <v>34.72</v>
      </c>
      <c r="M642">
        <v>19.100000000000001</v>
      </c>
      <c r="N642">
        <v>35.49</v>
      </c>
      <c r="O642">
        <v>0</v>
      </c>
      <c r="P642">
        <v>0</v>
      </c>
      <c r="Q642">
        <v>0</v>
      </c>
      <c r="R642">
        <v>53.04</v>
      </c>
      <c r="S642" t="s">
        <v>1105</v>
      </c>
      <c r="T642" s="38" t="str">
        <f>VLOOKUP(Tabela5[[#This Row],[CÓDIGO]],[1]fornnecedor!$A:$G,7,0)</f>
        <v>GRUPO CONVERSAO</v>
      </c>
    </row>
    <row r="643" spans="1:20" x14ac:dyDescent="0.3">
      <c r="A643" t="s">
        <v>5296</v>
      </c>
      <c r="B643">
        <v>23518</v>
      </c>
      <c r="C643" t="s">
        <v>467</v>
      </c>
      <c r="D643" s="38" t="str">
        <f>VLOOKUP(Tabela5[[#This Row],[CÓDIGO]],[1]fornnecedor!$A:$C,3,0)</f>
        <v>PERSONAL</v>
      </c>
      <c r="E643" t="str">
        <f>VLOOKUP(Tabela5[[#This Row],[MARCA]],[1]fornnecedor!$C:$E,3,0)</f>
        <v>COM.ALVORADA LIMPEZA E DESCARTAVEIS</v>
      </c>
      <c r="G643" t="s">
        <v>66</v>
      </c>
      <c r="H643">
        <v>295</v>
      </c>
      <c r="I643" s="3">
        <v>2587.15</v>
      </c>
      <c r="J643">
        <v>4</v>
      </c>
      <c r="K643" s="34">
        <v>51.24</v>
      </c>
      <c r="L643">
        <v>33.07</v>
      </c>
      <c r="M643">
        <v>18.170000000000002</v>
      </c>
      <c r="N643">
        <v>35.46</v>
      </c>
      <c r="O643">
        <v>0</v>
      </c>
      <c r="P643">
        <v>0</v>
      </c>
      <c r="Q643">
        <v>0</v>
      </c>
      <c r="R643">
        <v>53.04</v>
      </c>
      <c r="S643" t="s">
        <v>1105</v>
      </c>
      <c r="T643" s="38" t="str">
        <f>VLOOKUP(Tabela5[[#This Row],[CÓDIGO]],[1]fornnecedor!$A:$G,7,0)</f>
        <v>GRUPO CONVERSAO</v>
      </c>
    </row>
    <row r="644" spans="1:20" x14ac:dyDescent="0.3">
      <c r="A644" t="s">
        <v>5296</v>
      </c>
      <c r="B644">
        <v>22981</v>
      </c>
      <c r="C644" t="s">
        <v>483</v>
      </c>
      <c r="D644" s="38" t="str">
        <f>VLOOKUP(Tabela5[[#This Row],[CÓDIGO]],[1]fornnecedor!$A:$C,3,0)</f>
        <v>BRILHOMAX</v>
      </c>
      <c r="E644" t="str">
        <f>VLOOKUP(Tabela5[[#This Row],[MARCA]],[1]fornnecedor!$C:$E,3,0)</f>
        <v>AMS MATERIAL DE LIMPEZA EIRELI ME</v>
      </c>
      <c r="G644" t="s">
        <v>24</v>
      </c>
      <c r="H644">
        <v>37</v>
      </c>
      <c r="I644">
        <v>95.46</v>
      </c>
      <c r="J644">
        <v>4</v>
      </c>
      <c r="K644" s="34">
        <v>16</v>
      </c>
      <c r="L644">
        <v>10.08</v>
      </c>
      <c r="M644">
        <v>5.92</v>
      </c>
      <c r="N644">
        <v>37</v>
      </c>
      <c r="O644">
        <v>0</v>
      </c>
      <c r="P644">
        <v>0</v>
      </c>
      <c r="Q644">
        <v>0</v>
      </c>
      <c r="R644">
        <v>53.04</v>
      </c>
      <c r="S644" t="s">
        <v>1105</v>
      </c>
      <c r="T644" s="38" t="str">
        <f>VLOOKUP(Tabela5[[#This Row],[CÓDIGO]],[1]fornnecedor!$A:$G,7,0)</f>
        <v>FLANELAS / PANOS</v>
      </c>
    </row>
    <row r="645" spans="1:20" x14ac:dyDescent="0.3">
      <c r="A645" t="s">
        <v>5296</v>
      </c>
      <c r="B645">
        <v>22986</v>
      </c>
      <c r="C645" t="s">
        <v>482</v>
      </c>
      <c r="D645" s="38" t="str">
        <f>VLOOKUP(Tabela5[[#This Row],[CÓDIGO]],[1]fornnecedor!$A:$C,3,0)</f>
        <v>.</v>
      </c>
      <c r="E645" t="str">
        <f>VLOOKUP(Tabela5[[#This Row],[MARCA]],[1]fornnecedor!$C:$E,3,0)</f>
        <v>AUTOAMERICA IMP.EXP. DE PROD. AUTO. LTDA</v>
      </c>
      <c r="G645" t="s">
        <v>24</v>
      </c>
      <c r="H645">
        <v>29</v>
      </c>
      <c r="I645">
        <v>255.49</v>
      </c>
      <c r="J645">
        <v>1</v>
      </c>
      <c r="K645" s="34">
        <v>15.52</v>
      </c>
      <c r="L645">
        <v>8.6300000000000008</v>
      </c>
      <c r="M645">
        <v>6.89</v>
      </c>
      <c r="N645">
        <v>44.39</v>
      </c>
      <c r="O645">
        <v>0</v>
      </c>
      <c r="P645">
        <v>0</v>
      </c>
      <c r="Q645">
        <v>0</v>
      </c>
      <c r="R645">
        <v>53.04</v>
      </c>
      <c r="S645" t="s">
        <v>1105</v>
      </c>
      <c r="T645" s="38" t="str">
        <f>VLOOKUP(Tabela5[[#This Row],[CÓDIGO]],[1]fornnecedor!$A:$G,7,0)</f>
        <v>GRUPO CONVERSAO</v>
      </c>
    </row>
    <row r="646" spans="1:20" x14ac:dyDescent="0.3">
      <c r="A646" t="s">
        <v>5295</v>
      </c>
      <c r="B646">
        <v>1</v>
      </c>
      <c r="C646" t="s">
        <v>4138</v>
      </c>
      <c r="D646" s="38" t="str">
        <f>VLOOKUP(Tabela5[[#This Row],[CÓDIGO]],[1]fornnecedor!$A:$C,3,0)</f>
        <v>ISABABY</v>
      </c>
      <c r="E646" t="str">
        <f>VLOOKUP(Tabela5[[#This Row],[MARCA]],[1]fornnecedor!$C:$E,3,0)</f>
        <v>ARCOM S.A.</v>
      </c>
      <c r="G646" t="s">
        <v>24</v>
      </c>
      <c r="H646">
        <v>21</v>
      </c>
      <c r="I646">
        <v>378.84</v>
      </c>
      <c r="J646">
        <v>3</v>
      </c>
      <c r="K646" s="34">
        <v>104.74</v>
      </c>
      <c r="L646">
        <v>54.12</v>
      </c>
      <c r="M646">
        <v>50.62</v>
      </c>
      <c r="N646">
        <v>48.33</v>
      </c>
      <c r="O646">
        <v>0</v>
      </c>
      <c r="P646">
        <v>0</v>
      </c>
      <c r="Q646">
        <v>0</v>
      </c>
      <c r="R646">
        <v>53.05</v>
      </c>
      <c r="S646" t="s">
        <v>1105</v>
      </c>
      <c r="T646" s="38" t="str">
        <f>VLOOKUP(Tabela5[[#This Row],[CÓDIGO]],[1]fornnecedor!$A:$G,7,0)</f>
        <v>CERA  / LIMPEZA /  POLIMENTO VEICULAR</v>
      </c>
    </row>
    <row r="647" spans="1:20" x14ac:dyDescent="0.3">
      <c r="A647" t="s">
        <v>5293</v>
      </c>
      <c r="B647">
        <v>21130</v>
      </c>
      <c r="C647" t="s">
        <v>4996</v>
      </c>
      <c r="D647" s="38" t="str">
        <f>VLOOKUP(Tabela5[[#This Row],[CÓDIGO]],[1]fornnecedor!$A:$C,3,0)</f>
        <v>PURPLEX</v>
      </c>
      <c r="E647" t="str">
        <f>VLOOKUP(Tabela5[[#This Row],[MARCA]],[1]fornnecedor!$C:$E,3,0)</f>
        <v>INDUSTRIA DE LIXADORES PURPER LTDA</v>
      </c>
      <c r="G647" t="s">
        <v>24</v>
      </c>
      <c r="H647">
        <v>61</v>
      </c>
      <c r="I647" s="3">
        <v>1776.93</v>
      </c>
      <c r="J647">
        <v>8</v>
      </c>
      <c r="K647" s="34">
        <v>446.94</v>
      </c>
      <c r="L647">
        <v>233.04</v>
      </c>
      <c r="M647">
        <v>213.9</v>
      </c>
      <c r="N647">
        <v>47.86</v>
      </c>
      <c r="O647">
        <v>0</v>
      </c>
      <c r="P647">
        <v>0</v>
      </c>
      <c r="Q647">
        <v>0.02</v>
      </c>
      <c r="R647">
        <v>53.07</v>
      </c>
      <c r="S647" t="s">
        <v>1105</v>
      </c>
      <c r="T647" s="38" t="str">
        <f>VLOOKUP(Tabela5[[#This Row],[CÓDIGO]],[1]fornnecedor!$A:$G,7,0)</f>
        <v>TACO LIXADOR</v>
      </c>
    </row>
    <row r="648" spans="1:20" x14ac:dyDescent="0.3">
      <c r="A648" t="s">
        <v>5293</v>
      </c>
      <c r="B648">
        <v>20154</v>
      </c>
      <c r="C648" t="s">
        <v>4186</v>
      </c>
      <c r="D648" s="38" t="str">
        <f>VLOOKUP(Tabela5[[#This Row],[CÓDIGO]],[1]fornnecedor!$A:$C,3,0)</f>
        <v>PURPLEX</v>
      </c>
      <c r="E648" t="str">
        <f>VLOOKUP(Tabela5[[#This Row],[MARCA]],[1]fornnecedor!$C:$E,3,0)</f>
        <v>INDUSTRIA DE LIXADORES PURPER LTDA</v>
      </c>
      <c r="G648" t="s">
        <v>24</v>
      </c>
      <c r="H648">
        <v>38</v>
      </c>
      <c r="I648">
        <v>388.74</v>
      </c>
      <c r="J648">
        <v>14</v>
      </c>
      <c r="K648" s="34">
        <v>265.20999999999998</v>
      </c>
      <c r="L648">
        <v>143.22</v>
      </c>
      <c r="M648">
        <v>121.99</v>
      </c>
      <c r="N648">
        <v>46</v>
      </c>
      <c r="O648">
        <v>0</v>
      </c>
      <c r="P648">
        <v>0</v>
      </c>
      <c r="Q648">
        <v>0.01</v>
      </c>
      <c r="R648">
        <v>53.08</v>
      </c>
      <c r="S648" t="s">
        <v>1105</v>
      </c>
      <c r="T648" s="38" t="str">
        <f>VLOOKUP(Tabela5[[#This Row],[CÓDIGO]],[1]fornnecedor!$A:$G,7,0)</f>
        <v>TACO LIXADOR</v>
      </c>
    </row>
    <row r="649" spans="1:20" x14ac:dyDescent="0.3">
      <c r="A649" t="s">
        <v>5293</v>
      </c>
      <c r="B649">
        <v>23750</v>
      </c>
      <c r="C649" t="s">
        <v>4242</v>
      </c>
      <c r="D649" s="38" t="str">
        <f>VLOOKUP(Tabela5[[#This Row],[CÓDIGO]],[1]fornnecedor!$A:$C,3,0)</f>
        <v>PURPLEX</v>
      </c>
      <c r="E649" t="str">
        <f>VLOOKUP(Tabela5[[#This Row],[MARCA]],[1]fornnecedor!$C:$E,3,0)</f>
        <v>INDUSTRIA DE LIXADORES PURPER LTDA</v>
      </c>
      <c r="G649" t="s">
        <v>24</v>
      </c>
      <c r="H649">
        <v>18</v>
      </c>
      <c r="I649">
        <v>233.28</v>
      </c>
      <c r="J649">
        <v>11</v>
      </c>
      <c r="K649" s="34">
        <v>253.64</v>
      </c>
      <c r="L649">
        <v>142.56</v>
      </c>
      <c r="M649">
        <v>111.08</v>
      </c>
      <c r="N649">
        <v>43.79</v>
      </c>
      <c r="O649">
        <v>0</v>
      </c>
      <c r="P649">
        <v>0</v>
      </c>
      <c r="Q649">
        <v>0.01</v>
      </c>
      <c r="R649">
        <v>53.09</v>
      </c>
      <c r="S649" t="s">
        <v>1105</v>
      </c>
      <c r="T649" s="38" t="str">
        <f>VLOOKUP(Tabela5[[#This Row],[CÓDIGO]],[1]fornnecedor!$A:$G,7,0)</f>
        <v>TACO LIXADOR</v>
      </c>
    </row>
    <row r="650" spans="1:20" x14ac:dyDescent="0.3">
      <c r="A650" t="s">
        <v>5293</v>
      </c>
      <c r="B650">
        <v>263</v>
      </c>
      <c r="C650" t="s">
        <v>5294</v>
      </c>
      <c r="D650" s="38" t="str">
        <f>VLOOKUP(Tabela5[[#This Row],[CÓDIGO]],[1]fornnecedor!$A:$C,3,0)</f>
        <v>PURPLEX</v>
      </c>
      <c r="E650" t="str">
        <f>VLOOKUP(Tabela5[[#This Row],[MARCA]],[1]fornnecedor!$C:$E,3,0)</f>
        <v>INDUSTRIA DE LIXADORES PURPER LTDA</v>
      </c>
      <c r="G650" t="s">
        <v>24</v>
      </c>
      <c r="H650">
        <v>30</v>
      </c>
      <c r="I650" s="3">
        <v>1786.5</v>
      </c>
      <c r="J650">
        <v>1</v>
      </c>
      <c r="K650" s="34">
        <v>117.86</v>
      </c>
      <c r="L650">
        <v>59.55</v>
      </c>
      <c r="M650">
        <v>58.31</v>
      </c>
      <c r="N650">
        <v>49.47</v>
      </c>
      <c r="O650">
        <v>0</v>
      </c>
      <c r="P650">
        <v>0</v>
      </c>
      <c r="Q650">
        <v>0</v>
      </c>
      <c r="R650">
        <v>53.09</v>
      </c>
      <c r="S650" t="s">
        <v>1105</v>
      </c>
      <c r="T650" s="38" t="str">
        <f>VLOOKUP(Tabela5[[#This Row],[CÓDIGO]],[1]fornnecedor!$A:$G,7,0)</f>
        <v>APLICADORES / ADAPTADORES / ENGATES / SUPORTES</v>
      </c>
    </row>
    <row r="651" spans="1:20" x14ac:dyDescent="0.3">
      <c r="A651" t="s">
        <v>5293</v>
      </c>
      <c r="B651">
        <v>21125</v>
      </c>
      <c r="C651" t="s">
        <v>5036</v>
      </c>
      <c r="D651" s="38" t="str">
        <f>VLOOKUP(Tabela5[[#This Row],[CÓDIGO]],[1]fornnecedor!$A:$C,3,0)</f>
        <v>PURPLEX</v>
      </c>
      <c r="E651" t="str">
        <f>VLOOKUP(Tabela5[[#This Row],[MARCA]],[1]fornnecedor!$C:$E,3,0)</f>
        <v>INDUSTRIA DE LIXADORES PURPER LTDA</v>
      </c>
      <c r="G651" t="s">
        <v>24</v>
      </c>
      <c r="H651">
        <v>53</v>
      </c>
      <c r="I651" s="3">
        <v>1924.96</v>
      </c>
      <c r="J651">
        <v>2</v>
      </c>
      <c r="K651" s="34">
        <v>116.23</v>
      </c>
      <c r="L651">
        <v>72.64</v>
      </c>
      <c r="M651">
        <v>43.59</v>
      </c>
      <c r="N651">
        <v>37.5</v>
      </c>
      <c r="O651">
        <v>0</v>
      </c>
      <c r="P651">
        <v>0</v>
      </c>
      <c r="Q651">
        <v>0</v>
      </c>
      <c r="R651">
        <v>53.1</v>
      </c>
      <c r="S651" t="s">
        <v>1105</v>
      </c>
      <c r="T651" s="38" t="str">
        <f>VLOOKUP(Tabela5[[#This Row],[CÓDIGO]],[1]fornnecedor!$A:$G,7,0)</f>
        <v>TACO LIXADOR</v>
      </c>
    </row>
    <row r="652" spans="1:20" x14ac:dyDescent="0.3">
      <c r="A652" t="s">
        <v>5293</v>
      </c>
      <c r="B652">
        <v>87048</v>
      </c>
      <c r="C652" t="s">
        <v>3185</v>
      </c>
      <c r="D652" s="38" t="str">
        <f>VLOOKUP(Tabela5[[#This Row],[CÓDIGO]],[1]fornnecedor!$A:$C,3,0)</f>
        <v>PURPLEX</v>
      </c>
      <c r="E652" t="str">
        <f>VLOOKUP(Tabela5[[#This Row],[MARCA]],[1]fornnecedor!$C:$E,3,0)</f>
        <v>INDUSTRIA DE LIXADORES PURPER LTDA</v>
      </c>
      <c r="G652" t="s">
        <v>24</v>
      </c>
      <c r="H652">
        <v>0</v>
      </c>
      <c r="I652">
        <v>0</v>
      </c>
      <c r="J652">
        <v>2</v>
      </c>
      <c r="K652" s="34">
        <v>106.39</v>
      </c>
      <c r="L652">
        <v>68.48</v>
      </c>
      <c r="M652">
        <v>37.909999999999997</v>
      </c>
      <c r="N652">
        <v>35.630000000000003</v>
      </c>
      <c r="O652">
        <v>0</v>
      </c>
      <c r="P652">
        <v>0</v>
      </c>
      <c r="Q652">
        <v>0</v>
      </c>
      <c r="R652">
        <v>53.1</v>
      </c>
      <c r="S652" t="s">
        <v>1105</v>
      </c>
      <c r="T652" s="38" t="str">
        <f>VLOOKUP(Tabela5[[#This Row],[CÓDIGO]],[1]fornnecedor!$A:$G,7,0)</f>
        <v>TACO LIXADOR</v>
      </c>
    </row>
    <row r="653" spans="1:20" x14ac:dyDescent="0.3">
      <c r="A653" t="s">
        <v>5293</v>
      </c>
      <c r="B653">
        <v>87045</v>
      </c>
      <c r="C653" t="s">
        <v>2866</v>
      </c>
      <c r="D653" s="38" t="str">
        <f>VLOOKUP(Tabela5[[#This Row],[CÓDIGO]],[1]fornnecedor!$A:$C,3,0)</f>
        <v>PURPLEX</v>
      </c>
      <c r="E653" t="str">
        <f>VLOOKUP(Tabela5[[#This Row],[MARCA]],[1]fornnecedor!$C:$E,3,0)</f>
        <v>INDUSTRIA DE LIXADORES PURPER LTDA</v>
      </c>
      <c r="G653" t="s">
        <v>24</v>
      </c>
      <c r="H653">
        <v>0</v>
      </c>
      <c r="I653">
        <v>0</v>
      </c>
      <c r="J653">
        <v>3</v>
      </c>
      <c r="K653" s="34">
        <v>87.82</v>
      </c>
      <c r="L653">
        <v>50.7</v>
      </c>
      <c r="M653">
        <v>37.119999999999997</v>
      </c>
      <c r="N653">
        <v>42.27</v>
      </c>
      <c r="O653">
        <v>0</v>
      </c>
      <c r="P653">
        <v>0</v>
      </c>
      <c r="Q653">
        <v>0</v>
      </c>
      <c r="R653">
        <v>53.11</v>
      </c>
      <c r="S653" t="s">
        <v>1105</v>
      </c>
      <c r="T653" s="38" t="str">
        <f>VLOOKUP(Tabela5[[#This Row],[CÓDIGO]],[1]fornnecedor!$A:$G,7,0)</f>
        <v>TACO LIXADOR</v>
      </c>
    </row>
    <row r="654" spans="1:20" x14ac:dyDescent="0.3">
      <c r="A654" t="s">
        <v>5293</v>
      </c>
      <c r="B654">
        <v>87047</v>
      </c>
      <c r="C654" t="s">
        <v>3165</v>
      </c>
      <c r="D654" s="38" t="str">
        <f>VLOOKUP(Tabela5[[#This Row],[CÓDIGO]],[1]fornnecedor!$A:$C,3,0)</f>
        <v>PURPLEX</v>
      </c>
      <c r="E654" t="str">
        <f>VLOOKUP(Tabela5[[#This Row],[MARCA]],[1]fornnecedor!$C:$E,3,0)</f>
        <v>INDUSTRIA DE LIXADORES PURPER LTDA</v>
      </c>
      <c r="G654" t="s">
        <v>24</v>
      </c>
      <c r="H654">
        <v>3</v>
      </c>
      <c r="I654">
        <v>74.91</v>
      </c>
      <c r="J654">
        <v>2</v>
      </c>
      <c r="K654" s="34">
        <v>77.209999999999994</v>
      </c>
      <c r="L654">
        <v>49.94</v>
      </c>
      <c r="M654">
        <v>27.27</v>
      </c>
      <c r="N654">
        <v>35.32</v>
      </c>
      <c r="O654">
        <v>0</v>
      </c>
      <c r="P654">
        <v>0</v>
      </c>
      <c r="Q654">
        <v>0</v>
      </c>
      <c r="R654">
        <v>53.11</v>
      </c>
      <c r="S654" t="s">
        <v>1105</v>
      </c>
      <c r="T654" s="38" t="str">
        <f>VLOOKUP(Tabela5[[#This Row],[CÓDIGO]],[1]fornnecedor!$A:$G,7,0)</f>
        <v>TACO LIXADOR</v>
      </c>
    </row>
    <row r="655" spans="1:20" x14ac:dyDescent="0.3">
      <c r="A655" t="s">
        <v>5293</v>
      </c>
      <c r="B655">
        <v>87046</v>
      </c>
      <c r="C655" t="s">
        <v>3098</v>
      </c>
      <c r="D655" s="38" t="str">
        <f>VLOOKUP(Tabela5[[#This Row],[CÓDIGO]],[1]fornnecedor!$A:$C,3,0)</f>
        <v>PURPLEX</v>
      </c>
      <c r="E655" t="str">
        <f>VLOOKUP(Tabela5[[#This Row],[MARCA]],[1]fornnecedor!$C:$E,3,0)</f>
        <v>INDUSTRIA DE LIXADORES PURPER LTDA</v>
      </c>
      <c r="G655" t="s">
        <v>24</v>
      </c>
      <c r="H655">
        <v>3</v>
      </c>
      <c r="I655">
        <v>38.22</v>
      </c>
      <c r="J655">
        <v>4</v>
      </c>
      <c r="K655" s="34">
        <v>75.44</v>
      </c>
      <c r="L655">
        <v>50.96</v>
      </c>
      <c r="M655">
        <v>24.48</v>
      </c>
      <c r="N655">
        <v>32.450000000000003</v>
      </c>
      <c r="O655">
        <v>0</v>
      </c>
      <c r="P655">
        <v>0</v>
      </c>
      <c r="Q655">
        <v>0</v>
      </c>
      <c r="R655">
        <v>53.11</v>
      </c>
      <c r="S655" t="s">
        <v>1105</v>
      </c>
      <c r="T655" s="38" t="str">
        <f>VLOOKUP(Tabela5[[#This Row],[CÓDIGO]],[1]fornnecedor!$A:$G,7,0)</f>
        <v>TACO LIXADOR</v>
      </c>
    </row>
    <row r="656" spans="1:20" x14ac:dyDescent="0.3">
      <c r="A656" t="s">
        <v>5293</v>
      </c>
      <c r="B656">
        <v>21313</v>
      </c>
      <c r="C656" t="s">
        <v>4657</v>
      </c>
      <c r="D656" s="38" t="str">
        <f>VLOOKUP(Tabela5[[#This Row],[CÓDIGO]],[1]fornnecedor!$A:$C,3,0)</f>
        <v>PURPLEX</v>
      </c>
      <c r="E656" t="str">
        <f>VLOOKUP(Tabela5[[#This Row],[MARCA]],[1]fornnecedor!$C:$E,3,0)</f>
        <v>INDUSTRIA DE LIXADORES PURPER LTDA</v>
      </c>
      <c r="G656" t="s">
        <v>24</v>
      </c>
      <c r="H656">
        <v>631</v>
      </c>
      <c r="I656">
        <v>927.57</v>
      </c>
      <c r="J656">
        <v>1</v>
      </c>
      <c r="K656" s="34">
        <v>3.6</v>
      </c>
      <c r="L656">
        <v>1.47</v>
      </c>
      <c r="M656">
        <v>2.13</v>
      </c>
      <c r="N656">
        <v>59.17</v>
      </c>
      <c r="O656">
        <v>0</v>
      </c>
      <c r="P656">
        <v>0</v>
      </c>
      <c r="Q656">
        <v>0</v>
      </c>
      <c r="R656">
        <v>53.11</v>
      </c>
      <c r="S656" t="s">
        <v>1105</v>
      </c>
      <c r="T656" s="38" t="str">
        <f>VLOOKUP(Tabela5[[#This Row],[CÓDIGO]],[1]fornnecedor!$A:$G,7,0)</f>
        <v>APLICADORES / ADAPTADORES / ENGATES / SUPORTES</v>
      </c>
    </row>
    <row r="657" spans="1:20" x14ac:dyDescent="0.3">
      <c r="A657" t="s">
        <v>5292</v>
      </c>
      <c r="B657">
        <v>21341</v>
      </c>
      <c r="C657" t="s">
        <v>4532</v>
      </c>
      <c r="D657" s="38" t="str">
        <f>VLOOKUP(Tabela5[[#This Row],[CÓDIGO]],[1]fornnecedor!$A:$C,3,0)</f>
        <v>ARCO IRIS (CAVELETES)</v>
      </c>
      <c r="E657" t="str">
        <f>VLOOKUP(Tabela5[[#This Row],[MARCA]],[1]fornnecedor!$C:$E,3,0)</f>
        <v>CELSO CAVINI DIAS SERRALHERIA ME</v>
      </c>
      <c r="G657" t="s">
        <v>24</v>
      </c>
      <c r="H657">
        <v>17</v>
      </c>
      <c r="I657" s="3">
        <v>2252.5</v>
      </c>
      <c r="J657">
        <v>9</v>
      </c>
      <c r="K657" s="34">
        <v>1806.2</v>
      </c>
      <c r="L657" s="3">
        <v>1192.5</v>
      </c>
      <c r="M657">
        <v>613.70000000000005</v>
      </c>
      <c r="N657">
        <v>33.979999999999997</v>
      </c>
      <c r="O657">
        <v>0</v>
      </c>
      <c r="P657">
        <v>0</v>
      </c>
      <c r="Q657">
        <v>7.0000000000000007E-2</v>
      </c>
      <c r="R657">
        <v>53.19</v>
      </c>
      <c r="S657" t="s">
        <v>1105</v>
      </c>
      <c r="T657" s="38" t="str">
        <f>VLOOKUP(Tabela5[[#This Row],[CÓDIGO]],[1]fornnecedor!$A:$G,7,0)</f>
        <v>CAVALETES</v>
      </c>
    </row>
    <row r="658" spans="1:20" x14ac:dyDescent="0.3">
      <c r="A658" t="s">
        <v>5292</v>
      </c>
      <c r="B658">
        <v>85594</v>
      </c>
      <c r="C658" t="s">
        <v>4926</v>
      </c>
      <c r="D658" s="38" t="str">
        <f>VLOOKUP(Tabela5[[#This Row],[CÓDIGO]],[1]fornnecedor!$A:$C,3,0)</f>
        <v>ARCO IRIS (CAVELETES)</v>
      </c>
      <c r="E658" t="str">
        <f>VLOOKUP(Tabela5[[#This Row],[MARCA]],[1]fornnecedor!$C:$E,3,0)</f>
        <v>CELSO CAVINI DIAS SERRALHERIA ME</v>
      </c>
      <c r="G658" t="s">
        <v>24</v>
      </c>
      <c r="H658">
        <v>8</v>
      </c>
      <c r="I658" s="3">
        <v>1611.2</v>
      </c>
      <c r="J658">
        <v>3</v>
      </c>
      <c r="K658" s="34">
        <v>946.13</v>
      </c>
      <c r="L658">
        <v>604.20000000000005</v>
      </c>
      <c r="M658">
        <v>341.93</v>
      </c>
      <c r="N658">
        <v>36.14</v>
      </c>
      <c r="O658">
        <v>0</v>
      </c>
      <c r="P658">
        <v>0</v>
      </c>
      <c r="Q658">
        <v>0.04</v>
      </c>
      <c r="R658">
        <v>53.23</v>
      </c>
      <c r="S658" t="s">
        <v>1105</v>
      </c>
      <c r="T658" s="38" t="str">
        <f>VLOOKUP(Tabela5[[#This Row],[CÓDIGO]],[1]fornnecedor!$A:$G,7,0)</f>
        <v>APLICADORES / ADAPTADORES / ENGATES / SUPORTES</v>
      </c>
    </row>
    <row r="659" spans="1:20" x14ac:dyDescent="0.3">
      <c r="A659" t="s">
        <v>5292</v>
      </c>
      <c r="B659">
        <v>23778</v>
      </c>
      <c r="C659" t="s">
        <v>5054</v>
      </c>
      <c r="D659" s="38" t="str">
        <f>VLOOKUP(Tabela5[[#This Row],[CÓDIGO]],[1]fornnecedor!$A:$C,3,0)</f>
        <v>ARCO IRIS (CAVELETES)</v>
      </c>
      <c r="E659" t="str">
        <f>VLOOKUP(Tabela5[[#This Row],[MARCA]],[1]fornnecedor!$C:$E,3,0)</f>
        <v>CELSO CAVINI DIAS SERRALHERIA ME</v>
      </c>
      <c r="G659" t="s">
        <v>24</v>
      </c>
      <c r="H659">
        <v>9</v>
      </c>
      <c r="I659" s="3">
        <v>2862</v>
      </c>
      <c r="J659">
        <v>1</v>
      </c>
      <c r="K659" s="34">
        <v>356.56</v>
      </c>
      <c r="L659">
        <v>318</v>
      </c>
      <c r="M659">
        <v>38.56</v>
      </c>
      <c r="N659">
        <v>10.81</v>
      </c>
      <c r="O659">
        <v>0</v>
      </c>
      <c r="P659">
        <v>0</v>
      </c>
      <c r="Q659">
        <v>0.01</v>
      </c>
      <c r="R659">
        <v>53.24</v>
      </c>
      <c r="S659" t="s">
        <v>1105</v>
      </c>
      <c r="T659" s="38" t="str">
        <f>VLOOKUP(Tabela5[[#This Row],[CÓDIGO]],[1]fornnecedor!$A:$G,7,0)</f>
        <v>CAVALETES</v>
      </c>
    </row>
    <row r="660" spans="1:20" x14ac:dyDescent="0.3">
      <c r="A660" t="s">
        <v>5291</v>
      </c>
      <c r="B660">
        <v>21741</v>
      </c>
      <c r="C660" t="s">
        <v>497</v>
      </c>
      <c r="D660" s="38" t="str">
        <f>VLOOKUP(Tabela5[[#This Row],[CÓDIGO]],[1]fornnecedor!$A:$C,3,0)</f>
        <v>SOLUÇÃO ADESIVOS</v>
      </c>
      <c r="E660" t="str">
        <f>VLOOKUP(Tabela5[[#This Row],[MARCA]],[1]fornnecedor!$C:$E,3,0)</f>
        <v>SOLUCAO ADESIVOS E SELANTES LTDA</v>
      </c>
      <c r="G660" t="s">
        <v>24</v>
      </c>
      <c r="H660">
        <v>33</v>
      </c>
      <c r="I660">
        <v>523.38</v>
      </c>
      <c r="J660">
        <v>78</v>
      </c>
      <c r="K660" s="34">
        <v>1834.6</v>
      </c>
      <c r="L660" s="3">
        <v>1237.08</v>
      </c>
      <c r="M660">
        <v>597.52</v>
      </c>
      <c r="N660">
        <v>32.57</v>
      </c>
      <c r="O660">
        <v>0</v>
      </c>
      <c r="P660">
        <v>0</v>
      </c>
      <c r="Q660">
        <v>0.08</v>
      </c>
      <c r="R660">
        <v>53.31</v>
      </c>
      <c r="S660" t="s">
        <v>1105</v>
      </c>
      <c r="T660" s="38" t="str">
        <f>VLOOKUP(Tabela5[[#This Row],[CÓDIGO]],[1]fornnecedor!$A:$G,7,0)</f>
        <v>COLA INST./ ADESIVOS COLANTES</v>
      </c>
    </row>
    <row r="661" spans="1:20" x14ac:dyDescent="0.3">
      <c r="A661" t="s">
        <v>5291</v>
      </c>
      <c r="B661">
        <v>85108</v>
      </c>
      <c r="C661" t="s">
        <v>5035</v>
      </c>
      <c r="D661" s="38" t="str">
        <f>VLOOKUP(Tabela5[[#This Row],[CÓDIGO]],[1]fornnecedor!$A:$C,3,0)</f>
        <v>SOLUÇÃO ADESIVOS</v>
      </c>
      <c r="E661" t="str">
        <f>VLOOKUP(Tabela5[[#This Row],[MARCA]],[1]fornnecedor!$C:$E,3,0)</f>
        <v>SOLUCAO ADESIVOS E SELANTES LTDA</v>
      </c>
      <c r="G661" t="s">
        <v>24</v>
      </c>
      <c r="H661">
        <v>20</v>
      </c>
      <c r="I661">
        <v>732.4</v>
      </c>
      <c r="J661">
        <v>29</v>
      </c>
      <c r="K661" s="34">
        <v>1465.2</v>
      </c>
      <c r="L661" s="3">
        <v>1061.98</v>
      </c>
      <c r="M661">
        <v>403.22</v>
      </c>
      <c r="N661">
        <v>27.52</v>
      </c>
      <c r="O661">
        <v>0</v>
      </c>
      <c r="P661">
        <v>0</v>
      </c>
      <c r="Q661">
        <v>0.06</v>
      </c>
      <c r="R661">
        <v>53.37</v>
      </c>
      <c r="S661" t="s">
        <v>1105</v>
      </c>
      <c r="T661" s="38" t="str">
        <f>VLOOKUP(Tabela5[[#This Row],[CÓDIGO]],[1]fornnecedor!$A:$G,7,0)</f>
        <v>COLA INST./ ADESIVOS COLANTES</v>
      </c>
    </row>
    <row r="662" spans="1:20" x14ac:dyDescent="0.3">
      <c r="A662" t="s">
        <v>5291</v>
      </c>
      <c r="B662">
        <v>21814</v>
      </c>
      <c r="C662" t="s">
        <v>5127</v>
      </c>
      <c r="D662" s="38" t="str">
        <f>VLOOKUP(Tabela5[[#This Row],[CÓDIGO]],[1]fornnecedor!$A:$C,3,0)</f>
        <v>SOLUÇÃO ADESIVOS</v>
      </c>
      <c r="E662" t="str">
        <f>VLOOKUP(Tabela5[[#This Row],[MARCA]],[1]fornnecedor!$C:$E,3,0)</f>
        <v>SOLUCAO ADESIVOS E SELANTES LTDA</v>
      </c>
      <c r="G662" t="s">
        <v>24</v>
      </c>
      <c r="H662">
        <v>155</v>
      </c>
      <c r="I662" s="3">
        <v>4397.3500000000004</v>
      </c>
      <c r="J662">
        <v>9</v>
      </c>
      <c r="K662" s="34">
        <v>439</v>
      </c>
      <c r="L662">
        <v>255.33</v>
      </c>
      <c r="M662">
        <v>183.67</v>
      </c>
      <c r="N662">
        <v>41.84</v>
      </c>
      <c r="O662">
        <v>0</v>
      </c>
      <c r="P662">
        <v>0</v>
      </c>
      <c r="Q662">
        <v>0.02</v>
      </c>
      <c r="R662">
        <v>53.39</v>
      </c>
      <c r="S662" t="s">
        <v>1105</v>
      </c>
      <c r="T662" s="38" t="str">
        <f>VLOOKUP(Tabela5[[#This Row],[CÓDIGO]],[1]fornnecedor!$A:$G,7,0)</f>
        <v>COLA INST./ ADESIVOS COLANTES</v>
      </c>
    </row>
    <row r="663" spans="1:20" x14ac:dyDescent="0.3">
      <c r="A663" t="s">
        <v>5291</v>
      </c>
      <c r="B663">
        <v>23708</v>
      </c>
      <c r="C663" t="s">
        <v>495</v>
      </c>
      <c r="D663" s="38" t="str">
        <f>VLOOKUP(Tabela5[[#This Row],[CÓDIGO]],[1]fornnecedor!$A:$C,3,0)</f>
        <v>SOLUÇÃO ADESIVOS</v>
      </c>
      <c r="E663" t="str">
        <f>VLOOKUP(Tabela5[[#This Row],[MARCA]],[1]fornnecedor!$C:$E,3,0)</f>
        <v>SOLUCAO ADESIVOS E SELANTES LTDA</v>
      </c>
      <c r="G663" t="s">
        <v>24</v>
      </c>
      <c r="H663">
        <v>78</v>
      </c>
      <c r="I663" s="3">
        <v>2049.06</v>
      </c>
      <c r="J663">
        <v>5</v>
      </c>
      <c r="K663" s="34">
        <v>198.52</v>
      </c>
      <c r="L663">
        <v>131.35</v>
      </c>
      <c r="M663">
        <v>67.17</v>
      </c>
      <c r="N663">
        <v>33.840000000000003</v>
      </c>
      <c r="O663">
        <v>0</v>
      </c>
      <c r="P663">
        <v>0</v>
      </c>
      <c r="Q663">
        <v>0.01</v>
      </c>
      <c r="R663">
        <v>53.4</v>
      </c>
      <c r="S663" t="s">
        <v>1105</v>
      </c>
      <c r="T663" s="38" t="str">
        <f>VLOOKUP(Tabela5[[#This Row],[CÓDIGO]],[1]fornnecedor!$A:$G,7,0)</f>
        <v>COLA INST./ ADESIVOS COLANTES</v>
      </c>
    </row>
    <row r="664" spans="1:20" x14ac:dyDescent="0.3">
      <c r="A664" t="s">
        <v>5290</v>
      </c>
      <c r="B664">
        <v>23791</v>
      </c>
      <c r="C664" t="s">
        <v>4101</v>
      </c>
      <c r="D664" s="38" t="str">
        <f>VLOOKUP(Tabela5[[#This Row],[CÓDIGO]],[1]fornnecedor!$A:$C,3,0)</f>
        <v>ATUAIS</v>
      </c>
      <c r="E664" t="str">
        <f>VLOOKUP(Tabela5[[#This Row],[MARCA]],[1]fornnecedor!$C:$E,3,0)</f>
        <v>UZUCLEAN INS COM IMP EXP LTDA</v>
      </c>
      <c r="G664" t="s">
        <v>24</v>
      </c>
      <c r="H664">
        <v>11</v>
      </c>
      <c r="I664">
        <v>453.2</v>
      </c>
      <c r="J664">
        <v>1</v>
      </c>
      <c r="K664" s="34">
        <v>68.599999999999994</v>
      </c>
      <c r="L664">
        <v>41.2</v>
      </c>
      <c r="M664">
        <v>27.4</v>
      </c>
      <c r="N664">
        <v>39.94</v>
      </c>
      <c r="O664">
        <v>0</v>
      </c>
      <c r="P664">
        <v>0</v>
      </c>
      <c r="Q664">
        <v>0</v>
      </c>
      <c r="R664">
        <v>53.4</v>
      </c>
      <c r="S664" t="s">
        <v>1105</v>
      </c>
      <c r="T664" s="38" t="str">
        <f>VLOOKUP(Tabela5[[#This Row],[CÓDIGO]],[1]fornnecedor!$A:$G,7,0)</f>
        <v>COLA INST./ ADESIVOS COLANTES</v>
      </c>
    </row>
    <row r="665" spans="1:20" x14ac:dyDescent="0.3">
      <c r="A665" t="s">
        <v>5289</v>
      </c>
      <c r="B665">
        <v>5</v>
      </c>
      <c r="C665" t="s">
        <v>500</v>
      </c>
      <c r="D665" s="38" t="str">
        <f>VLOOKUP(Tabela5[[#This Row],[CÓDIGO]],[1]fornnecedor!$A:$C,3,0)</f>
        <v>BRILHO ESTOPA</v>
      </c>
      <c r="E665" t="str">
        <f>VLOOKUP(Tabela5[[#This Row],[MARCA]],[1]fornnecedor!$C:$E,3,0)</f>
        <v>SONIA SERTANEJO NETO EIRELI - ME</v>
      </c>
      <c r="G665" t="s">
        <v>24</v>
      </c>
      <c r="H665" s="3">
        <v>1525</v>
      </c>
      <c r="I665" s="3">
        <v>5962.75</v>
      </c>
      <c r="J665">
        <v>707</v>
      </c>
      <c r="K665" s="34">
        <v>4468.84</v>
      </c>
      <c r="L665" s="3">
        <v>2764.37</v>
      </c>
      <c r="M665" s="3">
        <v>1704.47</v>
      </c>
      <c r="N665">
        <v>38.14</v>
      </c>
      <c r="O665">
        <v>0</v>
      </c>
      <c r="P665">
        <v>0</v>
      </c>
      <c r="Q665">
        <v>0.18</v>
      </c>
      <c r="R665">
        <v>53.59</v>
      </c>
      <c r="S665" t="s">
        <v>1105</v>
      </c>
      <c r="T665" s="38" t="str">
        <f>VLOOKUP(Tabela5[[#This Row],[CÓDIGO]],[1]fornnecedor!$A:$G,7,0)</f>
        <v>ESTOPAS</v>
      </c>
    </row>
    <row r="666" spans="1:20" x14ac:dyDescent="0.3">
      <c r="A666" t="s">
        <v>5288</v>
      </c>
      <c r="B666">
        <v>10298</v>
      </c>
      <c r="C666" t="s">
        <v>509</v>
      </c>
      <c r="D666" s="38" t="str">
        <f>VLOOKUP(Tabela5[[#This Row],[CÓDIGO]],[1]fornnecedor!$A:$C,3,0)</f>
        <v>ANJO</v>
      </c>
      <c r="E666" t="str">
        <f>VLOOKUP(Tabela5[[#This Row],[MARCA]],[1]fornnecedor!$C:$E,3,0)</f>
        <v>ANJO QUIMICA DO BRASIL LTDA</v>
      </c>
      <c r="G666" t="s">
        <v>24</v>
      </c>
      <c r="H666">
        <v>571</v>
      </c>
      <c r="I666" s="3">
        <v>27053.98</v>
      </c>
      <c r="J666" s="3">
        <v>1014</v>
      </c>
      <c r="K666" s="34">
        <v>62704.35</v>
      </c>
      <c r="L666" s="3">
        <v>48043.32</v>
      </c>
      <c r="M666" s="3">
        <v>14661.03</v>
      </c>
      <c r="N666">
        <v>23.38</v>
      </c>
      <c r="O666">
        <v>0</v>
      </c>
      <c r="P666">
        <v>0</v>
      </c>
      <c r="Q666">
        <v>2.57</v>
      </c>
      <c r="R666">
        <v>56.15</v>
      </c>
      <c r="S666" t="s">
        <v>1105</v>
      </c>
      <c r="T666" s="38" t="str">
        <f>VLOOKUP(Tabela5[[#This Row],[CÓDIGO]],[1]fornnecedor!$A:$G,7,0)</f>
        <v>THINNER DE LIMPEZA</v>
      </c>
    </row>
    <row r="667" spans="1:20" x14ac:dyDescent="0.3">
      <c r="A667" t="s">
        <v>5288</v>
      </c>
      <c r="B667">
        <v>10297</v>
      </c>
      <c r="C667" t="s">
        <v>510</v>
      </c>
      <c r="D667" s="38" t="str">
        <f>VLOOKUP(Tabela5[[#This Row],[CÓDIGO]],[1]fornnecedor!$A:$C,3,0)</f>
        <v>ANJO</v>
      </c>
      <c r="E667" t="str">
        <f>VLOOKUP(Tabela5[[#This Row],[MARCA]],[1]fornnecedor!$C:$E,3,0)</f>
        <v>ANJO QUIMICA DO BRASIL LTDA</v>
      </c>
      <c r="G667" t="s">
        <v>24</v>
      </c>
      <c r="H667">
        <v>967</v>
      </c>
      <c r="I667" s="3">
        <v>8867.39</v>
      </c>
      <c r="J667" s="3">
        <v>1392</v>
      </c>
      <c r="K667" s="34">
        <v>16697.43</v>
      </c>
      <c r="L667" s="3">
        <v>12764.64</v>
      </c>
      <c r="M667" s="3">
        <v>3932.79</v>
      </c>
      <c r="N667">
        <v>23.55</v>
      </c>
      <c r="O667">
        <v>0</v>
      </c>
      <c r="P667">
        <v>0</v>
      </c>
      <c r="Q667">
        <v>0.68</v>
      </c>
      <c r="R667">
        <v>56.83</v>
      </c>
      <c r="S667" t="s">
        <v>1105</v>
      </c>
      <c r="T667" s="38" t="str">
        <f>VLOOKUP(Tabela5[[#This Row],[CÓDIGO]],[1]fornnecedor!$A:$G,7,0)</f>
        <v>THINNER DE LIMPEZA</v>
      </c>
    </row>
    <row r="668" spans="1:20" x14ac:dyDescent="0.3">
      <c r="A668" t="s">
        <v>5288</v>
      </c>
      <c r="B668">
        <v>23267</v>
      </c>
      <c r="C668" t="s">
        <v>505</v>
      </c>
      <c r="D668" s="38" t="str">
        <f>VLOOKUP(Tabela5[[#This Row],[CÓDIGO]],[1]fornnecedor!$A:$C,3,0)</f>
        <v>ANJO</v>
      </c>
      <c r="E668" t="str">
        <f>VLOOKUP(Tabela5[[#This Row],[MARCA]],[1]fornnecedor!$C:$E,3,0)</f>
        <v>ANJO QUIMICA DO BRASIL LTDA</v>
      </c>
      <c r="G668" t="s">
        <v>24</v>
      </c>
      <c r="H668">
        <v>288</v>
      </c>
      <c r="I668" s="3">
        <v>5362.56</v>
      </c>
      <c r="J668">
        <v>402</v>
      </c>
      <c r="K668" s="34">
        <v>10277.469999999999</v>
      </c>
      <c r="L668" s="3">
        <v>7855.08</v>
      </c>
      <c r="M668" s="3">
        <v>2422.39</v>
      </c>
      <c r="N668">
        <v>23.57</v>
      </c>
      <c r="O668">
        <v>0</v>
      </c>
      <c r="P668">
        <v>0</v>
      </c>
      <c r="Q668">
        <v>0.42</v>
      </c>
      <c r="R668">
        <v>57.26</v>
      </c>
      <c r="S668" t="s">
        <v>1105</v>
      </c>
      <c r="T668" s="38" t="str">
        <f>VLOOKUP(Tabela5[[#This Row],[CÓDIGO]],[1]fornnecedor!$A:$G,7,0)</f>
        <v>MASSA POLIÉSTER</v>
      </c>
    </row>
    <row r="669" spans="1:20" x14ac:dyDescent="0.3">
      <c r="A669" t="s">
        <v>5288</v>
      </c>
      <c r="B669">
        <v>23280</v>
      </c>
      <c r="C669" t="s">
        <v>508</v>
      </c>
      <c r="D669" s="38" t="str">
        <f>VLOOKUP(Tabela5[[#This Row],[CÓDIGO]],[1]fornnecedor!$A:$C,3,0)</f>
        <v>ANJO</v>
      </c>
      <c r="E669" t="str">
        <f>VLOOKUP(Tabela5[[#This Row],[MARCA]],[1]fornnecedor!$C:$E,3,0)</f>
        <v>ANJO QUIMICA DO BRASIL LTDA</v>
      </c>
      <c r="G669" t="s">
        <v>24</v>
      </c>
      <c r="H669">
        <v>3</v>
      </c>
      <c r="I669" s="3">
        <v>4633.1099999999997</v>
      </c>
      <c r="J669">
        <v>4</v>
      </c>
      <c r="K669" s="34">
        <v>6725.78</v>
      </c>
      <c r="L669" s="3">
        <v>6177.48</v>
      </c>
      <c r="M669">
        <v>548.29999999999995</v>
      </c>
      <c r="N669">
        <v>8.15</v>
      </c>
      <c r="O669">
        <v>0</v>
      </c>
      <c r="P669">
        <v>0</v>
      </c>
      <c r="Q669">
        <v>0.28000000000000003</v>
      </c>
      <c r="R669">
        <v>57.53</v>
      </c>
      <c r="S669" t="s">
        <v>1105</v>
      </c>
      <c r="T669" s="38" t="str">
        <f>VLOOKUP(Tabela5[[#This Row],[CÓDIGO]],[1]fornnecedor!$A:$G,7,0)</f>
        <v>THINNER DE LIMPEZA</v>
      </c>
    </row>
    <row r="670" spans="1:20" x14ac:dyDescent="0.3">
      <c r="A670" t="s">
        <v>5288</v>
      </c>
      <c r="B670">
        <v>10296</v>
      </c>
      <c r="C670" t="s">
        <v>506</v>
      </c>
      <c r="D670" s="38" t="str">
        <f>VLOOKUP(Tabela5[[#This Row],[CÓDIGO]],[1]fornnecedor!$A:$C,3,0)</f>
        <v>ANJO</v>
      </c>
      <c r="E670" t="str">
        <f>VLOOKUP(Tabela5[[#This Row],[MARCA]],[1]fornnecedor!$C:$E,3,0)</f>
        <v>ANJO QUIMICA DO BRASIL LTDA</v>
      </c>
      <c r="G670" t="s">
        <v>24</v>
      </c>
      <c r="H670">
        <v>345</v>
      </c>
      <c r="I670" s="3">
        <v>4336.6499999999996</v>
      </c>
      <c r="J670">
        <v>299</v>
      </c>
      <c r="K670" s="34">
        <v>6365.62</v>
      </c>
      <c r="L670" s="3">
        <v>3758.43</v>
      </c>
      <c r="M670" s="3">
        <v>2607.19</v>
      </c>
      <c r="N670">
        <v>40.96</v>
      </c>
      <c r="O670">
        <v>0</v>
      </c>
      <c r="P670">
        <v>0</v>
      </c>
      <c r="Q670">
        <v>0.26</v>
      </c>
      <c r="R670">
        <v>57.79</v>
      </c>
      <c r="S670" t="s">
        <v>1105</v>
      </c>
      <c r="T670" s="38" t="str">
        <f>VLOOKUP(Tabela5[[#This Row],[CÓDIGO]],[1]fornnecedor!$A:$G,7,0)</f>
        <v>DESENGRAXANTE</v>
      </c>
    </row>
    <row r="671" spans="1:20" x14ac:dyDescent="0.3">
      <c r="A671" t="s">
        <v>5288</v>
      </c>
      <c r="B671">
        <v>10316</v>
      </c>
      <c r="C671" t="s">
        <v>502</v>
      </c>
      <c r="D671" s="38" t="str">
        <f>VLOOKUP(Tabela5[[#This Row],[CÓDIGO]],[1]fornnecedor!$A:$C,3,0)</f>
        <v>ANJO</v>
      </c>
      <c r="E671" t="str">
        <f>VLOOKUP(Tabela5[[#This Row],[MARCA]],[1]fornnecedor!$C:$E,3,0)</f>
        <v>ANJO QUIMICA DO BRASIL LTDA</v>
      </c>
      <c r="G671" t="s">
        <v>24</v>
      </c>
      <c r="H671">
        <v>377</v>
      </c>
      <c r="I671" s="3">
        <v>4384.51</v>
      </c>
      <c r="J671">
        <v>341</v>
      </c>
      <c r="K671" s="34">
        <v>6274.51</v>
      </c>
      <c r="L671" s="3">
        <v>3965.83</v>
      </c>
      <c r="M671" s="3">
        <v>2308.6799999999998</v>
      </c>
      <c r="N671">
        <v>36.79</v>
      </c>
      <c r="O671">
        <v>0</v>
      </c>
      <c r="P671">
        <v>0</v>
      </c>
      <c r="Q671">
        <v>0.26</v>
      </c>
      <c r="R671">
        <v>58.05</v>
      </c>
      <c r="S671" t="s">
        <v>1105</v>
      </c>
      <c r="T671" s="38" t="str">
        <f>VLOOKUP(Tabela5[[#This Row],[CÓDIGO]],[1]fornnecedor!$A:$G,7,0)</f>
        <v xml:space="preserve">COLA  PLÁSTICA </v>
      </c>
    </row>
    <row r="672" spans="1:20" x14ac:dyDescent="0.3">
      <c r="A672" t="s">
        <v>5288</v>
      </c>
      <c r="B672">
        <v>10303</v>
      </c>
      <c r="C672" t="s">
        <v>507</v>
      </c>
      <c r="D672" s="38" t="str">
        <f>VLOOKUP(Tabela5[[#This Row],[CÓDIGO]],[1]fornnecedor!$A:$C,3,0)</f>
        <v>ANJO</v>
      </c>
      <c r="E672" t="str">
        <f>VLOOKUP(Tabela5[[#This Row],[MARCA]],[1]fornnecedor!$C:$E,3,0)</f>
        <v>ANJO QUIMICA DO BRASIL LTDA</v>
      </c>
      <c r="G672" t="s">
        <v>24</v>
      </c>
      <c r="H672">
        <v>24</v>
      </c>
      <c r="I672" s="3">
        <v>3848.16</v>
      </c>
      <c r="J672">
        <v>8</v>
      </c>
      <c r="K672" s="34">
        <v>2032.26</v>
      </c>
      <c r="L672" s="3">
        <v>1282.72</v>
      </c>
      <c r="M672">
        <v>749.54</v>
      </c>
      <c r="N672">
        <v>36.880000000000003</v>
      </c>
      <c r="O672">
        <v>0</v>
      </c>
      <c r="P672">
        <v>0</v>
      </c>
      <c r="Q672">
        <v>0.08</v>
      </c>
      <c r="R672">
        <v>58.13</v>
      </c>
      <c r="S672" t="s">
        <v>1105</v>
      </c>
      <c r="T672" s="38" t="str">
        <f>VLOOKUP(Tabela5[[#This Row],[CÓDIGO]],[1]fornnecedor!$A:$G,7,0)</f>
        <v>THINNER DE LIMPEZA</v>
      </c>
    </row>
    <row r="673" spans="1:20" x14ac:dyDescent="0.3">
      <c r="A673" t="s">
        <v>5288</v>
      </c>
      <c r="B673">
        <v>10333</v>
      </c>
      <c r="C673" t="s">
        <v>4448</v>
      </c>
      <c r="D673" s="38" t="str">
        <f>VLOOKUP(Tabela5[[#This Row],[CÓDIGO]],[1]fornnecedor!$A:$C,3,0)</f>
        <v>ANJO</v>
      </c>
      <c r="E673" t="str">
        <f>VLOOKUP(Tabela5[[#This Row],[MARCA]],[1]fornnecedor!$C:$E,3,0)</f>
        <v>ANJO QUIMICA DO BRASIL LTDA</v>
      </c>
      <c r="G673" t="s">
        <v>24</v>
      </c>
      <c r="H673">
        <v>24</v>
      </c>
      <c r="I673">
        <v>521.76</v>
      </c>
      <c r="J673">
        <v>32</v>
      </c>
      <c r="K673" s="34">
        <v>1044.1500000000001</v>
      </c>
      <c r="L673">
        <v>695.68</v>
      </c>
      <c r="M673">
        <v>348.47</v>
      </c>
      <c r="N673">
        <v>33.369999999999997</v>
      </c>
      <c r="O673">
        <v>0</v>
      </c>
      <c r="P673">
        <v>0</v>
      </c>
      <c r="Q673">
        <v>0.04</v>
      </c>
      <c r="R673">
        <v>58.17</v>
      </c>
      <c r="S673" t="s">
        <v>1105</v>
      </c>
      <c r="T673" s="38" t="str">
        <f>VLOOKUP(Tabela5[[#This Row],[CÓDIGO]],[1]fornnecedor!$A:$G,7,0)</f>
        <v>REMOVEDOR PASTOSO</v>
      </c>
    </row>
    <row r="674" spans="1:20" x14ac:dyDescent="0.3">
      <c r="A674" t="s">
        <v>5288</v>
      </c>
      <c r="B674">
        <v>10325</v>
      </c>
      <c r="C674" t="s">
        <v>3788</v>
      </c>
      <c r="D674" s="38" t="str">
        <f>VLOOKUP(Tabela5[[#This Row],[CÓDIGO]],[1]fornnecedor!$A:$C,3,0)</f>
        <v>ANJO</v>
      </c>
      <c r="E674" t="str">
        <f>VLOOKUP(Tabela5[[#This Row],[MARCA]],[1]fornnecedor!$C:$E,3,0)</f>
        <v>ANJO QUIMICA DO BRASIL LTDA</v>
      </c>
      <c r="G674" t="s">
        <v>24</v>
      </c>
      <c r="H674">
        <v>41</v>
      </c>
      <c r="I674" s="3">
        <v>1001.63</v>
      </c>
      <c r="J674">
        <v>20</v>
      </c>
      <c r="K674" s="34">
        <v>1004.22</v>
      </c>
      <c r="L674">
        <v>539.4</v>
      </c>
      <c r="M674">
        <v>464.82</v>
      </c>
      <c r="N674">
        <v>46.29</v>
      </c>
      <c r="O674">
        <v>0</v>
      </c>
      <c r="P674">
        <v>0</v>
      </c>
      <c r="Q674">
        <v>0.04</v>
      </c>
      <c r="R674">
        <v>58.21</v>
      </c>
      <c r="S674" t="s">
        <v>1105</v>
      </c>
      <c r="T674" s="38" t="str">
        <f>VLOOKUP(Tabela5[[#This Row],[CÓDIGO]],[1]fornnecedor!$A:$G,7,0)</f>
        <v>TINTAS LACA</v>
      </c>
    </row>
    <row r="675" spans="1:20" x14ac:dyDescent="0.3">
      <c r="A675" t="s">
        <v>5288</v>
      </c>
      <c r="B675">
        <v>10324</v>
      </c>
      <c r="C675" t="s">
        <v>4015</v>
      </c>
      <c r="D675" s="38" t="str">
        <f>VLOOKUP(Tabela5[[#This Row],[CÓDIGO]],[1]fornnecedor!$A:$C,3,0)</f>
        <v>ANJO</v>
      </c>
      <c r="E675" t="str">
        <f>VLOOKUP(Tabela5[[#This Row],[MARCA]],[1]fornnecedor!$C:$E,3,0)</f>
        <v>ANJO QUIMICA DO BRASIL LTDA</v>
      </c>
      <c r="G675" t="s">
        <v>24</v>
      </c>
      <c r="H675">
        <v>29</v>
      </c>
      <c r="I675">
        <v>745.01</v>
      </c>
      <c r="J675">
        <v>10</v>
      </c>
      <c r="K675" s="34">
        <v>586.16</v>
      </c>
      <c r="L675">
        <v>283.60000000000002</v>
      </c>
      <c r="M675">
        <v>302.56</v>
      </c>
      <c r="N675">
        <v>51.62</v>
      </c>
      <c r="O675">
        <v>0</v>
      </c>
      <c r="P675">
        <v>0</v>
      </c>
      <c r="Q675">
        <v>0.02</v>
      </c>
      <c r="R675">
        <v>58.24</v>
      </c>
      <c r="S675" t="s">
        <v>1105</v>
      </c>
      <c r="T675" s="38" t="str">
        <f>VLOOKUP(Tabela5[[#This Row],[CÓDIGO]],[1]fornnecedor!$A:$G,7,0)</f>
        <v>TINTAS LACA</v>
      </c>
    </row>
    <row r="676" spans="1:20" x14ac:dyDescent="0.3">
      <c r="A676" t="s">
        <v>5288</v>
      </c>
      <c r="B676">
        <v>10295</v>
      </c>
      <c r="C676" t="s">
        <v>512</v>
      </c>
      <c r="D676" s="38" t="str">
        <f>VLOOKUP(Tabela5[[#This Row],[CÓDIGO]],[1]fornnecedor!$A:$C,3,0)</f>
        <v>ANJO</v>
      </c>
      <c r="E676" t="str">
        <f>VLOOKUP(Tabela5[[#This Row],[MARCA]],[1]fornnecedor!$C:$E,3,0)</f>
        <v>ANJO QUIMICA DO BRASIL LTDA</v>
      </c>
      <c r="G676" t="s">
        <v>24</v>
      </c>
      <c r="H676">
        <v>55</v>
      </c>
      <c r="I676">
        <v>955.35</v>
      </c>
      <c r="J676">
        <v>25</v>
      </c>
      <c r="K676" s="34">
        <v>565.39</v>
      </c>
      <c r="L676">
        <v>432.25</v>
      </c>
      <c r="M676">
        <v>133.13999999999999</v>
      </c>
      <c r="N676">
        <v>23.55</v>
      </c>
      <c r="O676">
        <v>0</v>
      </c>
      <c r="P676">
        <v>0</v>
      </c>
      <c r="Q676">
        <v>0.02</v>
      </c>
      <c r="R676">
        <v>58.26</v>
      </c>
      <c r="S676" t="s">
        <v>1105</v>
      </c>
      <c r="T676" s="38" t="str">
        <f>VLOOKUP(Tabela5[[#This Row],[CÓDIGO]],[1]fornnecedor!$A:$G,7,0)</f>
        <v>QUEROSENE</v>
      </c>
    </row>
    <row r="677" spans="1:20" x14ac:dyDescent="0.3">
      <c r="A677" t="s">
        <v>5288</v>
      </c>
      <c r="B677">
        <v>10329</v>
      </c>
      <c r="C677" t="s">
        <v>511</v>
      </c>
      <c r="D677" s="38" t="str">
        <f>VLOOKUP(Tabela5[[#This Row],[CÓDIGO]],[1]fornnecedor!$A:$C,3,0)</f>
        <v>ANJO</v>
      </c>
      <c r="E677" t="str">
        <f>VLOOKUP(Tabela5[[#This Row],[MARCA]],[1]fornnecedor!$C:$E,3,0)</f>
        <v>ANJO QUIMICA DO BRASIL LTDA</v>
      </c>
      <c r="G677" t="s">
        <v>24</v>
      </c>
      <c r="H677">
        <v>43</v>
      </c>
      <c r="I677" s="3">
        <v>1106.3900000000001</v>
      </c>
      <c r="J677">
        <v>11</v>
      </c>
      <c r="K677" s="34">
        <v>515.91</v>
      </c>
      <c r="L677">
        <v>283.02999999999997</v>
      </c>
      <c r="M677">
        <v>232.88</v>
      </c>
      <c r="N677">
        <v>45.14</v>
      </c>
      <c r="O677">
        <v>0</v>
      </c>
      <c r="P677">
        <v>0</v>
      </c>
      <c r="Q677">
        <v>0.02</v>
      </c>
      <c r="R677">
        <v>58.28</v>
      </c>
      <c r="S677" t="s">
        <v>1105</v>
      </c>
      <c r="T677" s="38" t="str">
        <f>VLOOKUP(Tabela5[[#This Row],[CÓDIGO]],[1]fornnecedor!$A:$G,7,0)</f>
        <v>PRIMER AUTOMOTIVO</v>
      </c>
    </row>
    <row r="678" spans="1:20" x14ac:dyDescent="0.3">
      <c r="A678" t="s">
        <v>5288</v>
      </c>
      <c r="B678">
        <v>10317</v>
      </c>
      <c r="C678" t="s">
        <v>504</v>
      </c>
      <c r="D678" s="38" t="str">
        <f>VLOOKUP(Tabela5[[#This Row],[CÓDIGO]],[1]fornnecedor!$A:$C,3,0)</f>
        <v>ANJO</v>
      </c>
      <c r="E678" t="str">
        <f>VLOOKUP(Tabela5[[#This Row],[MARCA]],[1]fornnecedor!$C:$E,3,0)</f>
        <v>ANJO QUIMICA DO BRASIL LTDA</v>
      </c>
      <c r="G678" t="s">
        <v>24</v>
      </c>
      <c r="H678">
        <v>30</v>
      </c>
      <c r="I678">
        <v>353.4</v>
      </c>
      <c r="J678">
        <v>7</v>
      </c>
      <c r="K678" s="34">
        <v>258.45</v>
      </c>
      <c r="L678">
        <v>86.52</v>
      </c>
      <c r="M678">
        <v>171.93</v>
      </c>
      <c r="N678">
        <v>66.52</v>
      </c>
      <c r="O678">
        <v>0</v>
      </c>
      <c r="P678">
        <v>0</v>
      </c>
      <c r="Q678">
        <v>0.01</v>
      </c>
      <c r="R678">
        <v>58.29</v>
      </c>
      <c r="S678" t="s">
        <v>1105</v>
      </c>
      <c r="T678" s="38" t="str">
        <f>VLOOKUP(Tabela5[[#This Row],[CÓDIGO]],[1]fornnecedor!$A:$G,7,0)</f>
        <v>BATIDA DE PEDRA</v>
      </c>
    </row>
    <row r="679" spans="1:20" x14ac:dyDescent="0.3">
      <c r="A679" t="s">
        <v>5288</v>
      </c>
      <c r="B679">
        <v>10332</v>
      </c>
      <c r="C679" t="s">
        <v>4252</v>
      </c>
      <c r="D679" s="38" t="str">
        <f>VLOOKUP(Tabela5[[#This Row],[CÓDIGO]],[1]fornnecedor!$A:$C,3,0)</f>
        <v>ANJO</v>
      </c>
      <c r="E679" t="str">
        <f>VLOOKUP(Tabela5[[#This Row],[MARCA]],[1]fornnecedor!$C:$E,3,0)</f>
        <v>ANJO QUIMICA DO BRASIL LTDA</v>
      </c>
      <c r="G679" t="s">
        <v>24</v>
      </c>
      <c r="H679">
        <v>19</v>
      </c>
      <c r="I679">
        <v>464.36</v>
      </c>
      <c r="J679">
        <v>4</v>
      </c>
      <c r="K679" s="34">
        <v>217.51</v>
      </c>
      <c r="L679">
        <v>97.76</v>
      </c>
      <c r="M679">
        <v>119.75</v>
      </c>
      <c r="N679">
        <v>55.05</v>
      </c>
      <c r="O679">
        <v>0</v>
      </c>
      <c r="P679">
        <v>0</v>
      </c>
      <c r="Q679">
        <v>0.01</v>
      </c>
      <c r="R679">
        <v>58.3</v>
      </c>
      <c r="S679" t="s">
        <v>1105</v>
      </c>
      <c r="T679" s="38" t="str">
        <f>VLOOKUP(Tabela5[[#This Row],[CÓDIGO]],[1]fornnecedor!$A:$G,7,0)</f>
        <v>PRIMER AUTOMOTIVO</v>
      </c>
    </row>
    <row r="680" spans="1:20" x14ac:dyDescent="0.3">
      <c r="A680" t="s">
        <v>5288</v>
      </c>
      <c r="B680">
        <v>10337</v>
      </c>
      <c r="C680" t="s">
        <v>3247</v>
      </c>
      <c r="D680" s="38" t="str">
        <f>VLOOKUP(Tabela5[[#This Row],[CÓDIGO]],[1]fornnecedor!$A:$C,3,0)</f>
        <v>ANJO</v>
      </c>
      <c r="E680" t="str">
        <f>VLOOKUP(Tabela5[[#This Row],[MARCA]],[1]fornnecedor!$C:$E,3,0)</f>
        <v>ANJO QUIMICA DO BRASIL LTDA</v>
      </c>
      <c r="G680" t="s">
        <v>24</v>
      </c>
      <c r="H680">
        <v>45</v>
      </c>
      <c r="I680">
        <v>464.4</v>
      </c>
      <c r="J680">
        <v>9</v>
      </c>
      <c r="K680" s="34">
        <v>187.1</v>
      </c>
      <c r="L680">
        <v>85.95</v>
      </c>
      <c r="M680">
        <v>101.15</v>
      </c>
      <c r="N680">
        <v>54.06</v>
      </c>
      <c r="O680">
        <v>0</v>
      </c>
      <c r="P680">
        <v>0</v>
      </c>
      <c r="Q680">
        <v>0.01</v>
      </c>
      <c r="R680">
        <v>58.31</v>
      </c>
      <c r="S680" t="s">
        <v>1105</v>
      </c>
      <c r="T680" s="38" t="str">
        <f>VLOOKUP(Tabela5[[#This Row],[CÓDIGO]],[1]fornnecedor!$A:$G,7,0)</f>
        <v>CERA  / LIMPEZA /  POLIMENTO VEICULAR</v>
      </c>
    </row>
    <row r="681" spans="1:20" x14ac:dyDescent="0.3">
      <c r="A681" t="s">
        <v>5288</v>
      </c>
      <c r="B681">
        <v>20267</v>
      </c>
      <c r="C681" t="s">
        <v>3785</v>
      </c>
      <c r="D681" s="38" t="str">
        <f>VLOOKUP(Tabela5[[#This Row],[CÓDIGO]],[1]fornnecedor!$A:$C,3,0)</f>
        <v>ANJO</v>
      </c>
      <c r="E681" t="str">
        <f>VLOOKUP(Tabela5[[#This Row],[MARCA]],[1]fornnecedor!$C:$E,3,0)</f>
        <v>ANJO QUIMICA DO BRASIL LTDA</v>
      </c>
      <c r="G681" t="s">
        <v>24</v>
      </c>
      <c r="H681">
        <v>14</v>
      </c>
      <c r="I681">
        <v>281.82</v>
      </c>
      <c r="J681">
        <v>3</v>
      </c>
      <c r="K681" s="34">
        <v>122.32</v>
      </c>
      <c r="L681">
        <v>60.39</v>
      </c>
      <c r="M681">
        <v>61.93</v>
      </c>
      <c r="N681">
        <v>50.63</v>
      </c>
      <c r="O681">
        <v>0</v>
      </c>
      <c r="P681">
        <v>0</v>
      </c>
      <c r="Q681">
        <v>0.01</v>
      </c>
      <c r="R681">
        <v>58.31</v>
      </c>
      <c r="S681" t="s">
        <v>1105</v>
      </c>
      <c r="T681" s="38" t="str">
        <f>VLOOKUP(Tabela5[[#This Row],[CÓDIGO]],[1]fornnecedor!$A:$G,7,0)</f>
        <v>ESMALTES</v>
      </c>
    </row>
    <row r="682" spans="1:20" x14ac:dyDescent="0.3">
      <c r="A682" t="s">
        <v>5288</v>
      </c>
      <c r="B682">
        <v>23840</v>
      </c>
      <c r="C682" t="s">
        <v>4972</v>
      </c>
      <c r="D682" s="38" t="str">
        <f>VLOOKUP(Tabela5[[#This Row],[CÓDIGO]],[1]fornnecedor!$A:$C,3,0)</f>
        <v>ANJO</v>
      </c>
      <c r="E682" t="str">
        <f>VLOOKUP(Tabela5[[#This Row],[MARCA]],[1]fornnecedor!$C:$E,3,0)</f>
        <v>ANJO QUIMICA DO BRASIL LTDA</v>
      </c>
      <c r="G682" t="s">
        <v>24</v>
      </c>
      <c r="H682">
        <v>84</v>
      </c>
      <c r="I682" s="3">
        <v>1995</v>
      </c>
      <c r="J682">
        <v>2</v>
      </c>
      <c r="K682" s="34">
        <v>100</v>
      </c>
      <c r="L682">
        <v>47.5</v>
      </c>
      <c r="M682">
        <v>52.5</v>
      </c>
      <c r="N682">
        <v>52.5</v>
      </c>
      <c r="O682">
        <v>0</v>
      </c>
      <c r="P682">
        <v>0</v>
      </c>
      <c r="Q682">
        <v>0</v>
      </c>
      <c r="R682">
        <v>58.32</v>
      </c>
      <c r="S682" t="s">
        <v>1105</v>
      </c>
      <c r="T682" s="38" t="str">
        <f>VLOOKUP(Tabela5[[#This Row],[CÓDIGO]],[1]fornnecedor!$A:$G,7,0)</f>
        <v>ESMALTES</v>
      </c>
    </row>
    <row r="683" spans="1:20" x14ac:dyDescent="0.3">
      <c r="A683" t="s">
        <v>5288</v>
      </c>
      <c r="B683">
        <v>10318</v>
      </c>
      <c r="C683" t="s">
        <v>3373</v>
      </c>
      <c r="D683" s="38" t="str">
        <f>VLOOKUP(Tabela5[[#This Row],[CÓDIGO]],[1]fornnecedor!$A:$C,3,0)</f>
        <v>ANJO</v>
      </c>
      <c r="E683" t="str">
        <f>VLOOKUP(Tabela5[[#This Row],[MARCA]],[1]fornnecedor!$C:$E,3,0)</f>
        <v>ANJO QUIMICA DO BRASIL LTDA</v>
      </c>
      <c r="G683" t="s">
        <v>24</v>
      </c>
      <c r="H683">
        <v>9</v>
      </c>
      <c r="I683">
        <v>104.76</v>
      </c>
      <c r="J683">
        <v>3</v>
      </c>
      <c r="K683" s="34">
        <v>94.9</v>
      </c>
      <c r="L683">
        <v>34.92</v>
      </c>
      <c r="M683">
        <v>59.98</v>
      </c>
      <c r="N683">
        <v>63.2</v>
      </c>
      <c r="O683">
        <v>0</v>
      </c>
      <c r="P683">
        <v>0</v>
      </c>
      <c r="Q683">
        <v>0</v>
      </c>
      <c r="R683">
        <v>58.32</v>
      </c>
      <c r="S683" t="s">
        <v>1105</v>
      </c>
      <c r="T683" s="38" t="str">
        <f>VLOOKUP(Tabela5[[#This Row],[CÓDIGO]],[1]fornnecedor!$A:$G,7,0)</f>
        <v>BATIDA DE PEDRA</v>
      </c>
    </row>
    <row r="684" spans="1:20" x14ac:dyDescent="0.3">
      <c r="A684" t="s">
        <v>5288</v>
      </c>
      <c r="B684">
        <v>20025</v>
      </c>
      <c r="C684" t="s">
        <v>4788</v>
      </c>
      <c r="D684" s="38" t="str">
        <f>VLOOKUP(Tabela5[[#This Row],[CÓDIGO]],[1]fornnecedor!$A:$C,3,0)</f>
        <v>ANJO</v>
      </c>
      <c r="E684" t="str">
        <f>VLOOKUP(Tabela5[[#This Row],[MARCA]],[1]fornnecedor!$C:$E,3,0)</f>
        <v>ANJO QUIMICA DO BRASIL LTDA</v>
      </c>
      <c r="G684" t="s">
        <v>24</v>
      </c>
      <c r="H684">
        <v>75</v>
      </c>
      <c r="I684" s="3">
        <v>1311</v>
      </c>
      <c r="J684">
        <v>3</v>
      </c>
      <c r="K684" s="34">
        <v>94.08</v>
      </c>
      <c r="L684">
        <v>52.44</v>
      </c>
      <c r="M684">
        <v>41.64</v>
      </c>
      <c r="N684">
        <v>44.26</v>
      </c>
      <c r="O684">
        <v>0</v>
      </c>
      <c r="P684">
        <v>0</v>
      </c>
      <c r="Q684">
        <v>0</v>
      </c>
      <c r="R684">
        <v>58.33</v>
      </c>
      <c r="S684" t="s">
        <v>1105</v>
      </c>
      <c r="T684" s="38" t="str">
        <f>VLOOKUP(Tabela5[[#This Row],[CÓDIGO]],[1]fornnecedor!$A:$G,7,0)</f>
        <v>PRIMER AUTOMOTIVO</v>
      </c>
    </row>
    <row r="685" spans="1:20" x14ac:dyDescent="0.3">
      <c r="A685" t="s">
        <v>5288</v>
      </c>
      <c r="B685">
        <v>23253</v>
      </c>
      <c r="C685" t="s">
        <v>4477</v>
      </c>
      <c r="D685" s="38" t="str">
        <f>VLOOKUP(Tabela5[[#This Row],[CÓDIGO]],[1]fornnecedor!$A:$C,3,0)</f>
        <v>ANJO</v>
      </c>
      <c r="E685" t="str">
        <f>VLOOKUP(Tabela5[[#This Row],[MARCA]],[1]fornnecedor!$C:$E,3,0)</f>
        <v>ANJO QUIMICA DO BRASIL LTDA</v>
      </c>
      <c r="G685" t="s">
        <v>24</v>
      </c>
      <c r="H685">
        <v>26</v>
      </c>
      <c r="I685">
        <v>588.9</v>
      </c>
      <c r="J685">
        <v>2</v>
      </c>
      <c r="K685" s="34">
        <v>88.64</v>
      </c>
      <c r="L685">
        <v>45.3</v>
      </c>
      <c r="M685">
        <v>43.34</v>
      </c>
      <c r="N685">
        <v>48.89</v>
      </c>
      <c r="O685">
        <v>0</v>
      </c>
      <c r="P685">
        <v>0</v>
      </c>
      <c r="Q685">
        <v>0</v>
      </c>
      <c r="R685">
        <v>58.33</v>
      </c>
      <c r="S685" t="s">
        <v>1105</v>
      </c>
      <c r="T685" s="38" t="str">
        <f>VLOOKUP(Tabela5[[#This Row],[CÓDIGO]],[1]fornnecedor!$A:$G,7,0)</f>
        <v>MASSA POLIÉSTER</v>
      </c>
    </row>
    <row r="686" spans="1:20" x14ac:dyDescent="0.3">
      <c r="A686" t="s">
        <v>5288</v>
      </c>
      <c r="B686">
        <v>20026</v>
      </c>
      <c r="C686" t="s">
        <v>4422</v>
      </c>
      <c r="D686" s="38" t="str">
        <f>VLOOKUP(Tabela5[[#This Row],[CÓDIGO]],[1]fornnecedor!$A:$C,3,0)</f>
        <v>ANJO</v>
      </c>
      <c r="E686" t="str">
        <f>VLOOKUP(Tabela5[[#This Row],[MARCA]],[1]fornnecedor!$C:$E,3,0)</f>
        <v>ANJO QUIMICA DO BRASIL LTDA</v>
      </c>
      <c r="G686" t="s">
        <v>24</v>
      </c>
      <c r="H686">
        <v>74</v>
      </c>
      <c r="I686">
        <v>766.64</v>
      </c>
      <c r="J686">
        <v>3</v>
      </c>
      <c r="K686" s="34">
        <v>55.74</v>
      </c>
      <c r="L686">
        <v>31.08</v>
      </c>
      <c r="M686">
        <v>24.66</v>
      </c>
      <c r="N686">
        <v>44.24</v>
      </c>
      <c r="O686">
        <v>0</v>
      </c>
      <c r="P686">
        <v>0</v>
      </c>
      <c r="Q686">
        <v>0</v>
      </c>
      <c r="R686">
        <v>58.33</v>
      </c>
      <c r="S686" t="s">
        <v>1105</v>
      </c>
      <c r="T686" s="38" t="str">
        <f>VLOOKUP(Tabela5[[#This Row],[CÓDIGO]],[1]fornnecedor!$A:$G,7,0)</f>
        <v>PRETO FOSCO VINÍLICO</v>
      </c>
    </row>
    <row r="687" spans="1:20" x14ac:dyDescent="0.3">
      <c r="A687" t="s">
        <v>5288</v>
      </c>
      <c r="B687">
        <v>20458</v>
      </c>
      <c r="C687" t="s">
        <v>3953</v>
      </c>
      <c r="D687" s="38" t="str">
        <f>VLOOKUP(Tabela5[[#This Row],[CÓDIGO]],[1]fornnecedor!$A:$C,3,0)</f>
        <v>ANJO</v>
      </c>
      <c r="E687" t="str">
        <f>VLOOKUP(Tabela5[[#This Row],[MARCA]],[1]fornnecedor!$C:$E,3,0)</f>
        <v>ANJO QUIMICA DO BRASIL LTDA</v>
      </c>
      <c r="G687" t="s">
        <v>24</v>
      </c>
      <c r="H687">
        <v>10</v>
      </c>
      <c r="I687">
        <v>186.4</v>
      </c>
      <c r="J687">
        <v>1</v>
      </c>
      <c r="K687" s="34">
        <v>39.6</v>
      </c>
      <c r="L687">
        <v>18.64</v>
      </c>
      <c r="M687">
        <v>20.96</v>
      </c>
      <c r="N687">
        <v>52.93</v>
      </c>
      <c r="O687">
        <v>0</v>
      </c>
      <c r="P687">
        <v>0</v>
      </c>
      <c r="Q687">
        <v>0</v>
      </c>
      <c r="R687">
        <v>58.33</v>
      </c>
      <c r="S687" t="s">
        <v>1105</v>
      </c>
      <c r="T687" s="38" t="str">
        <f>VLOOKUP(Tabela5[[#This Row],[CÓDIGO]],[1]fornnecedor!$A:$G,7,0)</f>
        <v>TINTAS POLIÉSTER</v>
      </c>
    </row>
    <row r="688" spans="1:20" x14ac:dyDescent="0.3">
      <c r="A688" t="s">
        <v>5288</v>
      </c>
      <c r="B688">
        <v>23861</v>
      </c>
      <c r="C688" t="s">
        <v>3212</v>
      </c>
      <c r="D688" s="38" t="str">
        <f>VLOOKUP(Tabela5[[#This Row],[CÓDIGO]],[1]fornnecedor!$A:$C,3,0)</f>
        <v>ANJO</v>
      </c>
      <c r="E688" t="str">
        <f>VLOOKUP(Tabela5[[#This Row],[MARCA]],[1]fornnecedor!$C:$E,3,0)</f>
        <v>ANJO QUIMICA DO BRASIL LTDA</v>
      </c>
      <c r="G688" t="s">
        <v>24</v>
      </c>
      <c r="H688">
        <v>6</v>
      </c>
      <c r="I688">
        <v>119.76</v>
      </c>
      <c r="J688">
        <v>1</v>
      </c>
      <c r="K688" s="34">
        <v>39</v>
      </c>
      <c r="L688">
        <v>19.96</v>
      </c>
      <c r="M688">
        <v>19.04</v>
      </c>
      <c r="N688">
        <v>48.82</v>
      </c>
      <c r="O688">
        <v>0</v>
      </c>
      <c r="P688">
        <v>0</v>
      </c>
      <c r="Q688">
        <v>0</v>
      </c>
      <c r="R688">
        <v>58.34</v>
      </c>
      <c r="S688" t="s">
        <v>1105</v>
      </c>
      <c r="T688" s="38" t="str">
        <f>VLOOKUP(Tabela5[[#This Row],[CÓDIGO]],[1]fornnecedor!$A:$G,7,0)</f>
        <v>ESMALTES</v>
      </c>
    </row>
    <row r="689" spans="1:20" x14ac:dyDescent="0.3">
      <c r="A689" t="s">
        <v>5287</v>
      </c>
      <c r="B689">
        <v>23278</v>
      </c>
      <c r="C689" t="s">
        <v>1137</v>
      </c>
      <c r="D689" s="38" t="str">
        <f>VLOOKUP(Tabela5[[#This Row],[CÓDIGO]],[1]fornnecedor!$A:$C,3,0)</f>
        <v>ALCANCE</v>
      </c>
      <c r="E689" t="str">
        <f>VLOOKUP(Tabela5[[#This Row],[MARCA]],[1]fornnecedor!$C:$E,3,0)</f>
        <v>ALCANCE TECNOLOGIA QUIMICA LTDA</v>
      </c>
      <c r="G689" t="s">
        <v>24</v>
      </c>
      <c r="H689">
        <v>-2</v>
      </c>
      <c r="I689">
        <v>-12.16</v>
      </c>
      <c r="J689">
        <v>1</v>
      </c>
      <c r="K689" s="34">
        <v>17</v>
      </c>
      <c r="L689">
        <v>6.08</v>
      </c>
      <c r="M689">
        <v>10.92</v>
      </c>
      <c r="N689">
        <v>64.239999999999995</v>
      </c>
      <c r="O689">
        <v>0</v>
      </c>
      <c r="P689">
        <v>0</v>
      </c>
      <c r="Q689">
        <v>0</v>
      </c>
      <c r="R689">
        <v>58.34</v>
      </c>
      <c r="S689" t="s">
        <v>1105</v>
      </c>
      <c r="T689" s="38" t="str">
        <f>VLOOKUP(Tabela5[[#This Row],[CÓDIGO]],[1]fornnecedor!$A:$G,7,0)</f>
        <v>APLICADORES / ADAPTADORES / ENGATES / SUPORTES</v>
      </c>
    </row>
    <row r="690" spans="1:20" x14ac:dyDescent="0.3">
      <c r="A690" t="s">
        <v>5284</v>
      </c>
      <c r="B690">
        <v>24331</v>
      </c>
      <c r="C690" t="s">
        <v>527</v>
      </c>
      <c r="D690" s="38" t="str">
        <f>VLOOKUP(Tabela5[[#This Row],[CÓDIGO]],[1]fornnecedor!$A:$C,3,0)</f>
        <v>VONIXX</v>
      </c>
      <c r="E690" t="str">
        <f>VLOOKUP(Tabela5[[#This Row],[MARCA]],[1]fornnecedor!$C:$E,3,0)</f>
        <v>VONIXX INDUSTRIA E COMERCIO DE POLIDORES LTDA</v>
      </c>
      <c r="G690" t="s">
        <v>24</v>
      </c>
      <c r="H690">
        <v>40</v>
      </c>
      <c r="I690" s="3">
        <v>2008</v>
      </c>
      <c r="J690">
        <v>26</v>
      </c>
      <c r="K690" s="34">
        <v>2020.68</v>
      </c>
      <c r="L690" s="3">
        <v>1305.2</v>
      </c>
      <c r="M690">
        <v>715.48</v>
      </c>
      <c r="N690">
        <v>35.409999999999997</v>
      </c>
      <c r="O690">
        <v>0</v>
      </c>
      <c r="P690">
        <v>0</v>
      </c>
      <c r="Q690">
        <v>0.08</v>
      </c>
      <c r="R690">
        <v>58.42</v>
      </c>
      <c r="S690" t="s">
        <v>1105</v>
      </c>
      <c r="T690" s="38" t="str">
        <f>VLOOKUP(Tabela5[[#This Row],[CÓDIGO]],[1]fornnecedor!$A:$G,7,0)</f>
        <v>LINHA DE HIGENIZAÇÃO E ESTÉTICA  AUTOMOTIVA VONIX</v>
      </c>
    </row>
    <row r="691" spans="1:20" x14ac:dyDescent="0.3">
      <c r="A691" t="s">
        <v>5284</v>
      </c>
      <c r="B691">
        <v>23415</v>
      </c>
      <c r="C691" t="s">
        <v>4419</v>
      </c>
      <c r="D691" s="38" t="str">
        <f>VLOOKUP(Tabela5[[#This Row],[CÓDIGO]],[1]fornnecedor!$A:$C,3,0)</f>
        <v>VONIXX</v>
      </c>
      <c r="E691" t="str">
        <f>VLOOKUP(Tabela5[[#This Row],[MARCA]],[1]fornnecedor!$C:$E,3,0)</f>
        <v>VONIXX INDUSTRIA E COMERCIO DE POLIDORES LTDA</v>
      </c>
      <c r="G691" t="s">
        <v>24</v>
      </c>
      <c r="H691">
        <v>56</v>
      </c>
      <c r="I691" s="3">
        <v>2388.96</v>
      </c>
      <c r="J691">
        <v>19</v>
      </c>
      <c r="K691" s="34">
        <v>1399.34</v>
      </c>
      <c r="L691">
        <v>810.54</v>
      </c>
      <c r="M691">
        <v>588.79999999999995</v>
      </c>
      <c r="N691">
        <v>42.08</v>
      </c>
      <c r="O691">
        <v>0</v>
      </c>
      <c r="P691">
        <v>0</v>
      </c>
      <c r="Q691">
        <v>0.06</v>
      </c>
      <c r="R691">
        <v>58.48</v>
      </c>
      <c r="S691" t="s">
        <v>1105</v>
      </c>
      <c r="T691" s="38" t="str">
        <f>VLOOKUP(Tabela5[[#This Row],[CÓDIGO]],[1]fornnecedor!$A:$G,7,0)</f>
        <v>LINHA DE HIGENIZAÇÃO E ESTÉTICA  AUTOMOTIVA VONIX</v>
      </c>
    </row>
    <row r="692" spans="1:20" x14ac:dyDescent="0.3">
      <c r="A692" t="s">
        <v>5284</v>
      </c>
      <c r="B692">
        <v>23449</v>
      </c>
      <c r="C692" t="s">
        <v>525</v>
      </c>
      <c r="D692" s="38" t="str">
        <f>VLOOKUP(Tabela5[[#This Row],[CÓDIGO]],[1]fornnecedor!$A:$C,3,0)</f>
        <v>VONIXX</v>
      </c>
      <c r="E692" t="str">
        <f>VLOOKUP(Tabela5[[#This Row],[MARCA]],[1]fornnecedor!$C:$E,3,0)</f>
        <v>VONIXX INDUSTRIA E COMERCIO DE POLIDORES LTDA</v>
      </c>
      <c r="G692" t="s">
        <v>24</v>
      </c>
      <c r="H692">
        <v>42</v>
      </c>
      <c r="I692" s="3">
        <v>1501.5</v>
      </c>
      <c r="J692">
        <v>23</v>
      </c>
      <c r="K692" s="34">
        <v>1294.3499999999999</v>
      </c>
      <c r="L692">
        <v>822.25</v>
      </c>
      <c r="M692">
        <v>472.1</v>
      </c>
      <c r="N692">
        <v>36.47</v>
      </c>
      <c r="O692">
        <v>0</v>
      </c>
      <c r="P692">
        <v>0</v>
      </c>
      <c r="Q692">
        <v>0.05</v>
      </c>
      <c r="R692">
        <v>58.53</v>
      </c>
      <c r="S692" t="s">
        <v>1105</v>
      </c>
      <c r="T692" s="38" t="str">
        <f>VLOOKUP(Tabela5[[#This Row],[CÓDIGO]],[1]fornnecedor!$A:$G,7,0)</f>
        <v>LINHA DE HIGENIZAÇÃO E ESTÉTICA  AUTOMOTIVA VONIX</v>
      </c>
    </row>
    <row r="693" spans="1:20" x14ac:dyDescent="0.3">
      <c r="A693" t="s">
        <v>5284</v>
      </c>
      <c r="B693">
        <v>24232</v>
      </c>
      <c r="C693" t="s">
        <v>530</v>
      </c>
      <c r="D693" s="38" t="str">
        <f>VLOOKUP(Tabela5[[#This Row],[CÓDIGO]],[1]fornnecedor!$A:$C,3,0)</f>
        <v>VONIXX</v>
      </c>
      <c r="E693" t="str">
        <f>VLOOKUP(Tabela5[[#This Row],[MARCA]],[1]fornnecedor!$C:$E,3,0)</f>
        <v>VONIXX INDUSTRIA E COMERCIO DE POLIDORES LTDA</v>
      </c>
      <c r="G693" t="s">
        <v>24</v>
      </c>
      <c r="H693">
        <v>45</v>
      </c>
      <c r="I693" s="3">
        <v>1693.8</v>
      </c>
      <c r="J693">
        <v>19</v>
      </c>
      <c r="K693" s="34">
        <v>1197.4100000000001</v>
      </c>
      <c r="L693">
        <v>715.16</v>
      </c>
      <c r="M693">
        <v>482.25</v>
      </c>
      <c r="N693">
        <v>40.270000000000003</v>
      </c>
      <c r="O693">
        <v>0</v>
      </c>
      <c r="P693">
        <v>0</v>
      </c>
      <c r="Q693">
        <v>0.05</v>
      </c>
      <c r="R693">
        <v>58.58</v>
      </c>
      <c r="S693" t="s">
        <v>1105</v>
      </c>
      <c r="T693" s="38" t="str">
        <f>VLOOKUP(Tabela5[[#This Row],[CÓDIGO]],[1]fornnecedor!$A:$G,7,0)</f>
        <v>LINHA DE HIGENIZAÇÃO E ESTÉTICA  AUTOMOTIVA VONIX</v>
      </c>
    </row>
    <row r="694" spans="1:20" x14ac:dyDescent="0.3">
      <c r="A694" t="s">
        <v>5284</v>
      </c>
      <c r="B694">
        <v>24267</v>
      </c>
      <c r="C694" t="s">
        <v>526</v>
      </c>
      <c r="D694" s="38" t="str">
        <f>VLOOKUP(Tabela5[[#This Row],[CÓDIGO]],[1]fornnecedor!$A:$C,3,0)</f>
        <v>VONIXX</v>
      </c>
      <c r="E694" t="str">
        <f>VLOOKUP(Tabela5[[#This Row],[MARCA]],[1]fornnecedor!$C:$E,3,0)</f>
        <v>VONIXX INDUSTRIA E COMERCIO DE POLIDORES LTDA</v>
      </c>
      <c r="G694" t="s">
        <v>24</v>
      </c>
      <c r="H694">
        <v>54</v>
      </c>
      <c r="I694" s="3">
        <v>1251.72</v>
      </c>
      <c r="J694">
        <v>27</v>
      </c>
      <c r="K694" s="34">
        <v>965.16</v>
      </c>
      <c r="L694">
        <v>625.86</v>
      </c>
      <c r="M694">
        <v>339.3</v>
      </c>
      <c r="N694">
        <v>35.15</v>
      </c>
      <c r="O694">
        <v>0</v>
      </c>
      <c r="P694">
        <v>0</v>
      </c>
      <c r="Q694">
        <v>0.04</v>
      </c>
      <c r="R694">
        <v>58.62</v>
      </c>
      <c r="S694" t="s">
        <v>1105</v>
      </c>
      <c r="T694" s="38" t="str">
        <f>VLOOKUP(Tabela5[[#This Row],[CÓDIGO]],[1]fornnecedor!$A:$G,7,0)</f>
        <v>LINHA DE HIGENIZAÇÃO E ESTÉTICA  AUTOMOTIVA VONIX</v>
      </c>
    </row>
    <row r="695" spans="1:20" x14ac:dyDescent="0.3">
      <c r="A695" t="s">
        <v>5284</v>
      </c>
      <c r="B695">
        <v>84398</v>
      </c>
      <c r="C695" t="s">
        <v>529</v>
      </c>
      <c r="D695" s="38" t="str">
        <f>VLOOKUP(Tabela5[[#This Row],[CÓDIGO]],[1]fornnecedor!$A:$C,3,0)</f>
        <v>VONIXX</v>
      </c>
      <c r="E695" t="str">
        <f>VLOOKUP(Tabela5[[#This Row],[MARCA]],[1]fornnecedor!$C:$E,3,0)</f>
        <v>VONIXX INDUSTRIA E COMERCIO DE POLIDORES LTDA</v>
      </c>
      <c r="G695" t="s">
        <v>24</v>
      </c>
      <c r="H695">
        <v>34</v>
      </c>
      <c r="I695" s="3">
        <v>2988.6</v>
      </c>
      <c r="J695">
        <v>8</v>
      </c>
      <c r="K695" s="34">
        <v>924.65</v>
      </c>
      <c r="L695">
        <v>703.2</v>
      </c>
      <c r="M695">
        <v>221.45</v>
      </c>
      <c r="N695">
        <v>23.95</v>
      </c>
      <c r="O695">
        <v>0</v>
      </c>
      <c r="P695">
        <v>0</v>
      </c>
      <c r="Q695">
        <v>0.04</v>
      </c>
      <c r="R695">
        <v>58.66</v>
      </c>
      <c r="S695" t="s">
        <v>1105</v>
      </c>
      <c r="T695" s="38" t="str">
        <f>VLOOKUP(Tabela5[[#This Row],[CÓDIGO]],[1]fornnecedor!$A:$G,7,0)</f>
        <v>LINHA DE HIGENIZAÇÃO E ESTÉTICA  AUTOMOTIVA VONIX</v>
      </c>
    </row>
    <row r="696" spans="1:20" x14ac:dyDescent="0.3">
      <c r="A696" t="s">
        <v>5284</v>
      </c>
      <c r="B696">
        <v>24297</v>
      </c>
      <c r="C696" t="s">
        <v>3387</v>
      </c>
      <c r="D696" s="38" t="str">
        <f>VLOOKUP(Tabela5[[#This Row],[CÓDIGO]],[1]fornnecedor!$A:$C,3,0)</f>
        <v>VONIXX</v>
      </c>
      <c r="E696" t="str">
        <f>VLOOKUP(Tabela5[[#This Row],[MARCA]],[1]fornnecedor!$C:$E,3,0)</f>
        <v>VONIXX INDUSTRIA E COMERCIO DE POLIDORES LTDA</v>
      </c>
      <c r="G696" t="s">
        <v>24</v>
      </c>
      <c r="H696">
        <v>21</v>
      </c>
      <c r="I696">
        <v>668.01</v>
      </c>
      <c r="J696">
        <v>15</v>
      </c>
      <c r="K696" s="34">
        <v>836.56</v>
      </c>
      <c r="L696">
        <v>477.15</v>
      </c>
      <c r="M696">
        <v>359.41</v>
      </c>
      <c r="N696">
        <v>42.96</v>
      </c>
      <c r="O696">
        <v>0</v>
      </c>
      <c r="P696">
        <v>0</v>
      </c>
      <c r="Q696">
        <v>0.03</v>
      </c>
      <c r="R696">
        <v>58.69</v>
      </c>
      <c r="S696" t="s">
        <v>1105</v>
      </c>
      <c r="T696" s="38" t="str">
        <f>VLOOKUP(Tabela5[[#This Row],[CÓDIGO]],[1]fornnecedor!$A:$G,7,0)</f>
        <v>LINHA DE HIGENIZAÇÃO E ESTÉTICA  AUTOMOTIVA VONIX</v>
      </c>
    </row>
    <row r="697" spans="1:20" x14ac:dyDescent="0.3">
      <c r="A697" t="s">
        <v>5284</v>
      </c>
      <c r="B697">
        <v>23445</v>
      </c>
      <c r="C697" t="s">
        <v>4411</v>
      </c>
      <c r="D697" s="38" t="str">
        <f>VLOOKUP(Tabela5[[#This Row],[CÓDIGO]],[1]fornnecedor!$A:$C,3,0)</f>
        <v>VONIXX</v>
      </c>
      <c r="E697" t="str">
        <f>VLOOKUP(Tabela5[[#This Row],[MARCA]],[1]fornnecedor!$C:$E,3,0)</f>
        <v>VONIXX INDUSTRIA E COMERCIO DE POLIDORES LTDA</v>
      </c>
      <c r="G697" t="s">
        <v>24</v>
      </c>
      <c r="H697">
        <v>1</v>
      </c>
      <c r="I697">
        <v>33.86</v>
      </c>
      <c r="J697">
        <v>15</v>
      </c>
      <c r="K697" s="34">
        <v>819.92</v>
      </c>
      <c r="L697">
        <v>507.9</v>
      </c>
      <c r="M697">
        <v>312.02</v>
      </c>
      <c r="N697">
        <v>38.049999999999997</v>
      </c>
      <c r="O697">
        <v>0</v>
      </c>
      <c r="P697">
        <v>0</v>
      </c>
      <c r="Q697">
        <v>0.03</v>
      </c>
      <c r="R697">
        <v>58.72</v>
      </c>
      <c r="S697" t="s">
        <v>1105</v>
      </c>
      <c r="T697" s="38" t="str">
        <f>VLOOKUP(Tabela5[[#This Row],[CÓDIGO]],[1]fornnecedor!$A:$G,7,0)</f>
        <v>LINHA DE HIGENIZAÇÃO E ESTÉTICA  AUTOMOTIVA VONIX</v>
      </c>
    </row>
    <row r="698" spans="1:20" x14ac:dyDescent="0.3">
      <c r="A698" t="s">
        <v>5284</v>
      </c>
      <c r="B698">
        <v>23479</v>
      </c>
      <c r="C698" t="s">
        <v>5029</v>
      </c>
      <c r="D698" s="38" t="str">
        <f>VLOOKUP(Tabela5[[#This Row],[CÓDIGO]],[1]fornnecedor!$A:$C,3,0)</f>
        <v>VONIXX</v>
      </c>
      <c r="E698" t="str">
        <f>VLOOKUP(Tabela5[[#This Row],[MARCA]],[1]fornnecedor!$C:$E,3,0)</f>
        <v>VONIXX INDUSTRIA E COMERCIO DE POLIDORES LTDA</v>
      </c>
      <c r="G698" t="s">
        <v>24</v>
      </c>
      <c r="H698">
        <v>13</v>
      </c>
      <c r="I698" s="3">
        <v>1632.8</v>
      </c>
      <c r="J698">
        <v>4</v>
      </c>
      <c r="K698" s="34">
        <v>797.14</v>
      </c>
      <c r="L698">
        <v>502.4</v>
      </c>
      <c r="M698">
        <v>294.74</v>
      </c>
      <c r="N698">
        <v>36.97</v>
      </c>
      <c r="O698">
        <v>0</v>
      </c>
      <c r="P698">
        <v>0</v>
      </c>
      <c r="Q698">
        <v>0.03</v>
      </c>
      <c r="R698">
        <v>58.76</v>
      </c>
      <c r="S698" t="s">
        <v>1105</v>
      </c>
      <c r="T698" s="38" t="str">
        <f>VLOOKUP(Tabela5[[#This Row],[CÓDIGO]],[1]fornnecedor!$A:$G,7,0)</f>
        <v>LINHA DE HIGENIZAÇÃO E ESTÉTICA  AUTOMOTIVA VONIX</v>
      </c>
    </row>
    <row r="699" spans="1:20" x14ac:dyDescent="0.3">
      <c r="A699" t="s">
        <v>5284</v>
      </c>
      <c r="B699">
        <v>83787</v>
      </c>
      <c r="C699" t="s">
        <v>4348</v>
      </c>
      <c r="D699" s="38" t="str">
        <f>VLOOKUP(Tabela5[[#This Row],[CÓDIGO]],[1]fornnecedor!$A:$C,3,0)</f>
        <v>VONIXX</v>
      </c>
      <c r="E699" t="str">
        <f>VLOOKUP(Tabela5[[#This Row],[MARCA]],[1]fornnecedor!$C:$E,3,0)</f>
        <v>VONIXX INDUSTRIA E COMERCIO DE POLIDORES LTDA</v>
      </c>
      <c r="G699" t="s">
        <v>24</v>
      </c>
      <c r="H699">
        <v>33</v>
      </c>
      <c r="I699" s="3">
        <v>1368.18</v>
      </c>
      <c r="J699">
        <v>10</v>
      </c>
      <c r="K699" s="34">
        <v>764.38</v>
      </c>
      <c r="L699">
        <v>414.6</v>
      </c>
      <c r="M699">
        <v>349.78</v>
      </c>
      <c r="N699">
        <v>45.76</v>
      </c>
      <c r="O699">
        <v>0</v>
      </c>
      <c r="P699">
        <v>0</v>
      </c>
      <c r="Q699">
        <v>0.03</v>
      </c>
      <c r="R699">
        <v>58.79</v>
      </c>
      <c r="S699" t="s">
        <v>1105</v>
      </c>
      <c r="T699" s="38" t="str">
        <f>VLOOKUP(Tabela5[[#This Row],[CÓDIGO]],[1]fornnecedor!$A:$G,7,0)</f>
        <v>BOINAS PARA POLIMENTO</v>
      </c>
    </row>
    <row r="700" spans="1:20" x14ac:dyDescent="0.3">
      <c r="A700" t="s">
        <v>5284</v>
      </c>
      <c r="B700">
        <v>23417</v>
      </c>
      <c r="C700" t="s">
        <v>4860</v>
      </c>
      <c r="D700" s="38" t="str">
        <f>VLOOKUP(Tabela5[[#This Row],[CÓDIGO]],[1]fornnecedor!$A:$C,3,0)</f>
        <v>VONIXX</v>
      </c>
      <c r="E700" t="str">
        <f>VLOOKUP(Tabela5[[#This Row],[MARCA]],[1]fornnecedor!$C:$E,3,0)</f>
        <v>VONIXX INDUSTRIA E COMERCIO DE POLIDORES LTDA</v>
      </c>
      <c r="G700" t="s">
        <v>24</v>
      </c>
      <c r="H700">
        <v>28</v>
      </c>
      <c r="I700" s="3">
        <v>2267.7199999999998</v>
      </c>
      <c r="J700">
        <v>5</v>
      </c>
      <c r="K700" s="34">
        <v>586.35</v>
      </c>
      <c r="L700">
        <v>404.95</v>
      </c>
      <c r="M700">
        <v>181.4</v>
      </c>
      <c r="N700">
        <v>30.94</v>
      </c>
      <c r="O700">
        <v>0</v>
      </c>
      <c r="P700">
        <v>0</v>
      </c>
      <c r="Q700">
        <v>0.02</v>
      </c>
      <c r="R700">
        <v>58.81</v>
      </c>
      <c r="S700" t="s">
        <v>1105</v>
      </c>
      <c r="T700" s="38" t="str">
        <f>VLOOKUP(Tabela5[[#This Row],[CÓDIGO]],[1]fornnecedor!$A:$G,7,0)</f>
        <v>LINHA DE HIGENIZAÇÃO E ESTÉTICA  AUTOMOTIVA VONIX</v>
      </c>
    </row>
    <row r="701" spans="1:20" x14ac:dyDescent="0.3">
      <c r="A701" t="s">
        <v>5284</v>
      </c>
      <c r="B701">
        <v>23444</v>
      </c>
      <c r="C701" t="s">
        <v>3727</v>
      </c>
      <c r="D701" s="38" t="str">
        <f>VLOOKUP(Tabela5[[#This Row],[CÓDIGO]],[1]fornnecedor!$A:$C,3,0)</f>
        <v>VONIXX</v>
      </c>
      <c r="E701" t="str">
        <f>VLOOKUP(Tabela5[[#This Row],[MARCA]],[1]fornnecedor!$C:$E,3,0)</f>
        <v>VONIXX INDUSTRIA E COMERCIO DE POLIDORES LTDA</v>
      </c>
      <c r="G701" t="s">
        <v>24</v>
      </c>
      <c r="H701">
        <v>12</v>
      </c>
      <c r="I701">
        <v>293.27999999999997</v>
      </c>
      <c r="J701">
        <v>15</v>
      </c>
      <c r="K701" s="34">
        <v>531.22</v>
      </c>
      <c r="L701">
        <v>366.6</v>
      </c>
      <c r="M701">
        <v>164.62</v>
      </c>
      <c r="N701">
        <v>30.99</v>
      </c>
      <c r="O701">
        <v>0</v>
      </c>
      <c r="P701">
        <v>0</v>
      </c>
      <c r="Q701">
        <v>0.02</v>
      </c>
      <c r="R701">
        <v>58.83</v>
      </c>
      <c r="S701" t="s">
        <v>1105</v>
      </c>
      <c r="T701" s="38" t="str">
        <f>VLOOKUP(Tabela5[[#This Row],[CÓDIGO]],[1]fornnecedor!$A:$G,7,0)</f>
        <v>LINHA DE HIGENIZAÇÃO E ESTÉTICA  AUTOMOTIVA VONIX</v>
      </c>
    </row>
    <row r="702" spans="1:20" x14ac:dyDescent="0.3">
      <c r="A702" t="s">
        <v>5284</v>
      </c>
      <c r="B702">
        <v>164</v>
      </c>
      <c r="C702" t="s">
        <v>4295</v>
      </c>
      <c r="D702" s="38" t="str">
        <f>VLOOKUP(Tabela5[[#This Row],[CÓDIGO]],[1]fornnecedor!$A:$C,3,0)</f>
        <v>VONIXX</v>
      </c>
      <c r="E702" t="str">
        <f>VLOOKUP(Tabela5[[#This Row],[MARCA]],[1]fornnecedor!$C:$E,3,0)</f>
        <v>VONIXX INDUSTRIA E COMERCIO DE POLIDORES LTDA</v>
      </c>
      <c r="G702" t="s">
        <v>24</v>
      </c>
      <c r="H702">
        <v>7</v>
      </c>
      <c r="I702">
        <v>568.54</v>
      </c>
      <c r="J702">
        <v>4</v>
      </c>
      <c r="K702" s="34">
        <v>516.54</v>
      </c>
      <c r="L702">
        <v>324.88</v>
      </c>
      <c r="M702">
        <v>191.66</v>
      </c>
      <c r="N702">
        <v>37.1</v>
      </c>
      <c r="O702">
        <v>0</v>
      </c>
      <c r="P702">
        <v>0</v>
      </c>
      <c r="Q702">
        <v>0.02</v>
      </c>
      <c r="R702">
        <v>58.85</v>
      </c>
      <c r="S702" t="s">
        <v>1105</v>
      </c>
      <c r="T702" s="38" t="str">
        <f>VLOOKUP(Tabela5[[#This Row],[CÓDIGO]],[1]fornnecedor!$A:$G,7,0)</f>
        <v>LINHA DE HIGENIZAÇÃO E ESTÉTICA  AUTOMOTIVA VONIX</v>
      </c>
    </row>
    <row r="703" spans="1:20" x14ac:dyDescent="0.3">
      <c r="A703" t="s">
        <v>5284</v>
      </c>
      <c r="B703">
        <v>84401</v>
      </c>
      <c r="C703" t="s">
        <v>532</v>
      </c>
      <c r="D703" s="38" t="str">
        <f>VLOOKUP(Tabela5[[#This Row],[CÓDIGO]],[1]fornnecedor!$A:$C,3,0)</f>
        <v>VONIXX</v>
      </c>
      <c r="E703" t="str">
        <f>VLOOKUP(Tabela5[[#This Row],[MARCA]],[1]fornnecedor!$C:$E,3,0)</f>
        <v>VONIXX INDUSTRIA E COMERCIO DE POLIDORES LTDA</v>
      </c>
      <c r="G703" t="s">
        <v>24</v>
      </c>
      <c r="H703">
        <v>20</v>
      </c>
      <c r="I703" s="3">
        <v>1004</v>
      </c>
      <c r="J703">
        <v>6</v>
      </c>
      <c r="K703" s="34">
        <v>484.04</v>
      </c>
      <c r="L703">
        <v>301.2</v>
      </c>
      <c r="M703">
        <v>182.84</v>
      </c>
      <c r="N703">
        <v>37.770000000000003</v>
      </c>
      <c r="O703">
        <v>0</v>
      </c>
      <c r="P703">
        <v>0</v>
      </c>
      <c r="Q703">
        <v>0.02</v>
      </c>
      <c r="R703">
        <v>58.87</v>
      </c>
      <c r="S703" t="s">
        <v>1105</v>
      </c>
      <c r="T703" s="38" t="str">
        <f>VLOOKUP(Tabela5[[#This Row],[CÓDIGO]],[1]fornnecedor!$A:$G,7,0)</f>
        <v>LINHA DE HIGENIZAÇÃO E ESTÉTICA  AUTOMOTIVA VONIX</v>
      </c>
    </row>
    <row r="704" spans="1:20" x14ac:dyDescent="0.3">
      <c r="A704" t="s">
        <v>5284</v>
      </c>
      <c r="B704">
        <v>84402</v>
      </c>
      <c r="C704" t="s">
        <v>4770</v>
      </c>
      <c r="D704" s="38" t="str">
        <f>VLOOKUP(Tabela5[[#This Row],[CÓDIGO]],[1]fornnecedor!$A:$C,3,0)</f>
        <v>VONIXX</v>
      </c>
      <c r="E704" t="str">
        <f>VLOOKUP(Tabela5[[#This Row],[MARCA]],[1]fornnecedor!$C:$E,3,0)</f>
        <v>VONIXX INDUSTRIA E COMERCIO DE POLIDORES LTDA</v>
      </c>
      <c r="G704" t="s">
        <v>24</v>
      </c>
      <c r="H704">
        <v>27</v>
      </c>
      <c r="I704" s="3">
        <v>2101.9499999999998</v>
      </c>
      <c r="J704">
        <v>4</v>
      </c>
      <c r="K704" s="34">
        <v>480.03</v>
      </c>
      <c r="L704">
        <v>311.39999999999998</v>
      </c>
      <c r="M704">
        <v>168.63</v>
      </c>
      <c r="N704">
        <v>35.130000000000003</v>
      </c>
      <c r="O704">
        <v>0</v>
      </c>
      <c r="P704">
        <v>0</v>
      </c>
      <c r="Q704">
        <v>0.02</v>
      </c>
      <c r="R704">
        <v>58.89</v>
      </c>
      <c r="S704" t="s">
        <v>1105</v>
      </c>
      <c r="T704" s="38" t="str">
        <f>VLOOKUP(Tabela5[[#This Row],[CÓDIGO]],[1]fornnecedor!$A:$G,7,0)</f>
        <v>LINHA DE HIGENIZAÇÃO E ESTÉTICA  AUTOMOTIVA VONIX</v>
      </c>
    </row>
    <row r="705" spans="1:20" x14ac:dyDescent="0.3">
      <c r="A705" t="s">
        <v>5284</v>
      </c>
      <c r="B705">
        <v>84543</v>
      </c>
      <c r="C705" t="s">
        <v>520</v>
      </c>
      <c r="D705" s="38" t="str">
        <f>VLOOKUP(Tabela5[[#This Row],[CÓDIGO]],[1]fornnecedor!$A:$C,3,0)</f>
        <v>VONIXX</v>
      </c>
      <c r="E705" t="str">
        <f>VLOOKUP(Tabela5[[#This Row],[MARCA]],[1]fornnecedor!$C:$E,3,0)</f>
        <v>VONIXX INDUSTRIA E COMERCIO DE POLIDORES LTDA</v>
      </c>
      <c r="G705" t="s">
        <v>24</v>
      </c>
      <c r="H705">
        <v>17</v>
      </c>
      <c r="I705" s="3">
        <v>1056.3800000000001</v>
      </c>
      <c r="J705">
        <v>4</v>
      </c>
      <c r="K705" s="34">
        <v>465.1</v>
      </c>
      <c r="L705">
        <v>248.56</v>
      </c>
      <c r="M705">
        <v>216.54</v>
      </c>
      <c r="N705">
        <v>46.56</v>
      </c>
      <c r="O705">
        <v>0</v>
      </c>
      <c r="P705">
        <v>0</v>
      </c>
      <c r="Q705">
        <v>0.02</v>
      </c>
      <c r="R705">
        <v>58.91</v>
      </c>
      <c r="S705" t="s">
        <v>1105</v>
      </c>
      <c r="T705" s="38" t="str">
        <f>VLOOKUP(Tabela5[[#This Row],[CÓDIGO]],[1]fornnecedor!$A:$G,7,0)</f>
        <v>LINHA DE HIGENIZAÇÃO E ESTÉTICA  AUTOMOTIVA VONIX</v>
      </c>
    </row>
    <row r="706" spans="1:20" x14ac:dyDescent="0.3">
      <c r="A706" t="s">
        <v>5284</v>
      </c>
      <c r="B706">
        <v>85206</v>
      </c>
      <c r="C706" t="s">
        <v>533</v>
      </c>
      <c r="D706" s="38" t="str">
        <f>VLOOKUP(Tabela5[[#This Row],[CÓDIGO]],[1]fornnecedor!$A:$C,3,0)</f>
        <v>VONIXX</v>
      </c>
      <c r="E706" t="str">
        <f>VLOOKUP(Tabela5[[#This Row],[MARCA]],[1]fornnecedor!$C:$E,3,0)</f>
        <v>VONIXX INDUSTRIA E COMERCIO DE POLIDORES LTDA</v>
      </c>
      <c r="G706" t="s">
        <v>24</v>
      </c>
      <c r="H706">
        <v>10</v>
      </c>
      <c r="I706">
        <v>615.1</v>
      </c>
      <c r="J706">
        <v>4</v>
      </c>
      <c r="K706" s="34">
        <v>463.51</v>
      </c>
      <c r="L706">
        <v>246.04</v>
      </c>
      <c r="M706">
        <v>217.47</v>
      </c>
      <c r="N706">
        <v>46.92</v>
      </c>
      <c r="O706">
        <v>0</v>
      </c>
      <c r="P706">
        <v>0</v>
      </c>
      <c r="Q706">
        <v>0.02</v>
      </c>
      <c r="R706">
        <v>58.93</v>
      </c>
      <c r="S706" t="s">
        <v>1105</v>
      </c>
      <c r="T706" s="38" t="str">
        <f>VLOOKUP(Tabela5[[#This Row],[CÓDIGO]],[1]fornnecedor!$A:$G,7,0)</f>
        <v>LINHA DE HIGENIZAÇÃO E ESTÉTICA  AUTOMOTIVA VONIX</v>
      </c>
    </row>
    <row r="707" spans="1:20" x14ac:dyDescent="0.3">
      <c r="A707" t="s">
        <v>5284</v>
      </c>
      <c r="B707">
        <v>83870</v>
      </c>
      <c r="C707" t="s">
        <v>3947</v>
      </c>
      <c r="D707" s="38" t="str">
        <f>VLOOKUP(Tabela5[[#This Row],[CÓDIGO]],[1]fornnecedor!$A:$C,3,0)</f>
        <v>VONIXX</v>
      </c>
      <c r="E707" t="str">
        <f>VLOOKUP(Tabela5[[#This Row],[MARCA]],[1]fornnecedor!$C:$E,3,0)</f>
        <v>VONIXX INDUSTRIA E COMERCIO DE POLIDORES LTDA</v>
      </c>
      <c r="G707" t="s">
        <v>24</v>
      </c>
      <c r="H707">
        <v>63</v>
      </c>
      <c r="I707" s="3">
        <v>1975.05</v>
      </c>
      <c r="J707">
        <v>9</v>
      </c>
      <c r="K707" s="34">
        <v>463.4</v>
      </c>
      <c r="L707">
        <v>282.14999999999998</v>
      </c>
      <c r="M707">
        <v>181.25</v>
      </c>
      <c r="N707">
        <v>39.11</v>
      </c>
      <c r="O707">
        <v>0</v>
      </c>
      <c r="P707">
        <v>0</v>
      </c>
      <c r="Q707">
        <v>0.02</v>
      </c>
      <c r="R707">
        <v>58.95</v>
      </c>
      <c r="S707" t="s">
        <v>1105</v>
      </c>
      <c r="T707" s="38" t="str">
        <f>VLOOKUP(Tabela5[[#This Row],[CÓDIGO]],[1]fornnecedor!$A:$G,7,0)</f>
        <v>LINHA DE HIGENIZAÇÃO E ESTÉTICA  AUTOMOTIVA VONIX</v>
      </c>
    </row>
    <row r="708" spans="1:20" x14ac:dyDescent="0.3">
      <c r="A708" t="s">
        <v>5284</v>
      </c>
      <c r="B708">
        <v>24296</v>
      </c>
      <c r="C708" t="s">
        <v>523</v>
      </c>
      <c r="D708" s="38" t="str">
        <f>VLOOKUP(Tabela5[[#This Row],[CÓDIGO]],[1]fornnecedor!$A:$C,3,0)</f>
        <v>VONIXX</v>
      </c>
      <c r="E708" t="str">
        <f>VLOOKUP(Tabela5[[#This Row],[MARCA]],[1]fornnecedor!$C:$E,3,0)</f>
        <v>VONIXX INDUSTRIA E COMERCIO DE POLIDORES LTDA</v>
      </c>
      <c r="G708" t="s">
        <v>24</v>
      </c>
      <c r="H708">
        <v>10</v>
      </c>
      <c r="I708">
        <v>225.5</v>
      </c>
      <c r="J708">
        <v>13</v>
      </c>
      <c r="K708" s="34">
        <v>460.26</v>
      </c>
      <c r="L708">
        <v>293.14999999999998</v>
      </c>
      <c r="M708">
        <v>167.11</v>
      </c>
      <c r="N708">
        <v>36.31</v>
      </c>
      <c r="O708">
        <v>0</v>
      </c>
      <c r="P708">
        <v>0</v>
      </c>
      <c r="Q708">
        <v>0.02</v>
      </c>
      <c r="R708">
        <v>58.97</v>
      </c>
      <c r="S708" t="s">
        <v>1105</v>
      </c>
      <c r="T708" s="38" t="str">
        <f>VLOOKUP(Tabela5[[#This Row],[CÓDIGO]],[1]fornnecedor!$A:$G,7,0)</f>
        <v>LINHA DE HIGENIZAÇÃO E ESTÉTICA  AUTOMOTIVA VONIX</v>
      </c>
    </row>
    <row r="709" spans="1:20" x14ac:dyDescent="0.3">
      <c r="A709" t="s">
        <v>5284</v>
      </c>
      <c r="B709">
        <v>83801</v>
      </c>
      <c r="C709" t="s">
        <v>4343</v>
      </c>
      <c r="D709" s="38" t="str">
        <f>VLOOKUP(Tabela5[[#This Row],[CÓDIGO]],[1]fornnecedor!$A:$C,3,0)</f>
        <v>VONIXX</v>
      </c>
      <c r="E709" t="str">
        <f>VLOOKUP(Tabela5[[#This Row],[MARCA]],[1]fornnecedor!$C:$E,3,0)</f>
        <v>VONIXX INDUSTRIA E COMERCIO DE POLIDORES LTDA</v>
      </c>
      <c r="G709" t="s">
        <v>24</v>
      </c>
      <c r="H709">
        <v>24</v>
      </c>
      <c r="I709" s="3">
        <v>1058.4000000000001</v>
      </c>
      <c r="J709">
        <v>6</v>
      </c>
      <c r="K709" s="34">
        <v>449.45</v>
      </c>
      <c r="L709">
        <v>264.60000000000002</v>
      </c>
      <c r="M709">
        <v>184.85</v>
      </c>
      <c r="N709">
        <v>41.13</v>
      </c>
      <c r="O709">
        <v>0</v>
      </c>
      <c r="P709">
        <v>0</v>
      </c>
      <c r="Q709">
        <v>0.02</v>
      </c>
      <c r="R709">
        <v>58.99</v>
      </c>
      <c r="S709" t="s">
        <v>1105</v>
      </c>
      <c r="T709" s="38" t="str">
        <f>VLOOKUP(Tabela5[[#This Row],[CÓDIGO]],[1]fornnecedor!$A:$G,7,0)</f>
        <v>LINHA DE HIGENIZAÇÃO E ESTÉTICA  AUTOMOTIVA VONIX</v>
      </c>
    </row>
    <row r="710" spans="1:20" x14ac:dyDescent="0.3">
      <c r="A710" t="s">
        <v>5284</v>
      </c>
      <c r="B710">
        <v>85590</v>
      </c>
      <c r="C710" t="s">
        <v>4676</v>
      </c>
      <c r="D710" s="38" t="str">
        <f>VLOOKUP(Tabela5[[#This Row],[CÓDIGO]],[1]fornnecedor!$A:$C,3,0)</f>
        <v>VONIXX</v>
      </c>
      <c r="E710" t="str">
        <f>VLOOKUP(Tabela5[[#This Row],[MARCA]],[1]fornnecedor!$C:$E,3,0)</f>
        <v>VONIXX INDUSTRIA E COMERCIO DE POLIDORES LTDA</v>
      </c>
      <c r="G710" t="s">
        <v>24</v>
      </c>
      <c r="H710">
        <v>10</v>
      </c>
      <c r="I710">
        <v>853.9</v>
      </c>
      <c r="J710">
        <v>3</v>
      </c>
      <c r="K710" s="34">
        <v>449.3</v>
      </c>
      <c r="L710">
        <v>256.17</v>
      </c>
      <c r="M710">
        <v>193.13</v>
      </c>
      <c r="N710">
        <v>42.98</v>
      </c>
      <c r="O710">
        <v>0</v>
      </c>
      <c r="P710">
        <v>0</v>
      </c>
      <c r="Q710">
        <v>0.02</v>
      </c>
      <c r="R710">
        <v>59.01</v>
      </c>
      <c r="S710" t="s">
        <v>1105</v>
      </c>
      <c r="T710" s="38" t="str">
        <f>VLOOKUP(Tabela5[[#This Row],[CÓDIGO]],[1]fornnecedor!$A:$G,7,0)</f>
        <v>LINHA DE HIGENIZAÇÃO E ESTÉTICA  AUTOMOTIVA VONIX</v>
      </c>
    </row>
    <row r="711" spans="1:20" x14ac:dyDescent="0.3">
      <c r="A711" t="s">
        <v>5284</v>
      </c>
      <c r="B711">
        <v>24292</v>
      </c>
      <c r="C711" t="s">
        <v>3899</v>
      </c>
      <c r="D711" s="38" t="str">
        <f>VLOOKUP(Tabela5[[#This Row],[CÓDIGO]],[1]fornnecedor!$A:$C,3,0)</f>
        <v>VONIXX</v>
      </c>
      <c r="E711" t="str">
        <f>VLOOKUP(Tabela5[[#This Row],[MARCA]],[1]fornnecedor!$C:$E,3,0)</f>
        <v>VONIXX INDUSTRIA E COMERCIO DE POLIDORES LTDA</v>
      </c>
      <c r="G711" t="s">
        <v>24</v>
      </c>
      <c r="H711">
        <v>28</v>
      </c>
      <c r="I711">
        <v>877.8</v>
      </c>
      <c r="J711">
        <v>9</v>
      </c>
      <c r="K711" s="34">
        <v>441.27</v>
      </c>
      <c r="L711">
        <v>282.14999999999998</v>
      </c>
      <c r="M711">
        <v>159.12</v>
      </c>
      <c r="N711">
        <v>36.06</v>
      </c>
      <c r="O711">
        <v>0</v>
      </c>
      <c r="P711">
        <v>0</v>
      </c>
      <c r="Q711">
        <v>0.02</v>
      </c>
      <c r="R711">
        <v>59.02</v>
      </c>
      <c r="S711" t="s">
        <v>1105</v>
      </c>
      <c r="T711" s="38" t="str">
        <f>VLOOKUP(Tabela5[[#This Row],[CÓDIGO]],[1]fornnecedor!$A:$G,7,0)</f>
        <v>LINHA DE HIGENIZAÇÃO E ESTÉTICA  AUTOMOTIVA VONIX</v>
      </c>
    </row>
    <row r="712" spans="1:20" x14ac:dyDescent="0.3">
      <c r="A712" t="s">
        <v>5284</v>
      </c>
      <c r="B712">
        <v>23442</v>
      </c>
      <c r="C712" t="s">
        <v>3267</v>
      </c>
      <c r="D712" s="38" t="str">
        <f>VLOOKUP(Tabela5[[#This Row],[CÓDIGO]],[1]fornnecedor!$A:$C,3,0)</f>
        <v>VONIXX</v>
      </c>
      <c r="E712" t="str">
        <f>VLOOKUP(Tabela5[[#This Row],[MARCA]],[1]fornnecedor!$C:$E,3,0)</f>
        <v>VONIXX INDUSTRIA E COMERCIO DE POLIDORES LTDA</v>
      </c>
      <c r="G712" t="s">
        <v>24</v>
      </c>
      <c r="H712">
        <v>32</v>
      </c>
      <c r="I712">
        <v>983.04</v>
      </c>
      <c r="J712">
        <v>8</v>
      </c>
      <c r="K712" s="34">
        <v>417.92</v>
      </c>
      <c r="L712">
        <v>245.76</v>
      </c>
      <c r="M712">
        <v>172.16</v>
      </c>
      <c r="N712">
        <v>41.19</v>
      </c>
      <c r="O712">
        <v>0</v>
      </c>
      <c r="P712">
        <v>0</v>
      </c>
      <c r="Q712">
        <v>0.02</v>
      </c>
      <c r="R712">
        <v>59.04</v>
      </c>
      <c r="S712" t="s">
        <v>1105</v>
      </c>
      <c r="T712" s="38" t="str">
        <f>VLOOKUP(Tabela5[[#This Row],[CÓDIGO]],[1]fornnecedor!$A:$G,7,0)</f>
        <v>LINHA DE HIGENIZAÇÃO E ESTÉTICA  AUTOMOTIVA VONIX</v>
      </c>
    </row>
    <row r="713" spans="1:20" x14ac:dyDescent="0.3">
      <c r="A713" t="s">
        <v>5284</v>
      </c>
      <c r="B713">
        <v>66</v>
      </c>
      <c r="C713" t="s">
        <v>531</v>
      </c>
      <c r="D713" s="38" t="str">
        <f>VLOOKUP(Tabela5[[#This Row],[CÓDIGO]],[1]fornnecedor!$A:$C,3,0)</f>
        <v>VONIXX</v>
      </c>
      <c r="E713" t="str">
        <f>VLOOKUP(Tabela5[[#This Row],[MARCA]],[1]fornnecedor!$C:$E,3,0)</f>
        <v>VONIXX INDUSTRIA E COMERCIO DE POLIDORES LTDA</v>
      </c>
      <c r="G713" t="s">
        <v>24</v>
      </c>
      <c r="H713">
        <v>25</v>
      </c>
      <c r="I713">
        <v>721</v>
      </c>
      <c r="J713">
        <v>10</v>
      </c>
      <c r="K713" s="34">
        <v>416.93</v>
      </c>
      <c r="L713">
        <v>288.39999999999998</v>
      </c>
      <c r="M713">
        <v>128.53</v>
      </c>
      <c r="N713">
        <v>30.83</v>
      </c>
      <c r="O713">
        <v>0</v>
      </c>
      <c r="P713">
        <v>0</v>
      </c>
      <c r="Q713">
        <v>0.02</v>
      </c>
      <c r="R713">
        <v>59.06</v>
      </c>
      <c r="S713" t="s">
        <v>1105</v>
      </c>
      <c r="T713" s="38" t="str">
        <f>VLOOKUP(Tabela5[[#This Row],[CÓDIGO]],[1]fornnecedor!$A:$G,7,0)</f>
        <v>LINHA DE HIGENIZAÇÃO E ESTÉTICA  AUTOMOTIVA VONIX</v>
      </c>
    </row>
    <row r="714" spans="1:20" x14ac:dyDescent="0.3">
      <c r="A714" t="s">
        <v>5284</v>
      </c>
      <c r="B714">
        <v>23414</v>
      </c>
      <c r="C714" t="s">
        <v>3398</v>
      </c>
      <c r="D714" s="38" t="str">
        <f>VLOOKUP(Tabela5[[#This Row],[CÓDIGO]],[1]fornnecedor!$A:$C,3,0)</f>
        <v>VONIXX</v>
      </c>
      <c r="E714" t="str">
        <f>VLOOKUP(Tabela5[[#This Row],[MARCA]],[1]fornnecedor!$C:$E,3,0)</f>
        <v>VONIXX INDUSTRIA E COMERCIO DE POLIDORES LTDA</v>
      </c>
      <c r="G714" t="s">
        <v>24</v>
      </c>
      <c r="H714">
        <v>39</v>
      </c>
      <c r="I714">
        <v>683.67</v>
      </c>
      <c r="J714">
        <v>13</v>
      </c>
      <c r="K714" s="34">
        <v>411.52</v>
      </c>
      <c r="L714">
        <v>227.89</v>
      </c>
      <c r="M714">
        <v>183.63</v>
      </c>
      <c r="N714">
        <v>44.62</v>
      </c>
      <c r="O714">
        <v>0</v>
      </c>
      <c r="P714">
        <v>0</v>
      </c>
      <c r="Q714">
        <v>0.02</v>
      </c>
      <c r="R714">
        <v>59.07</v>
      </c>
      <c r="S714" t="s">
        <v>1105</v>
      </c>
      <c r="T714" s="38" t="str">
        <f>VLOOKUP(Tabela5[[#This Row],[CÓDIGO]],[1]fornnecedor!$A:$G,7,0)</f>
        <v>LINHA DE HIGENIZAÇÃO E ESTÉTICA  AUTOMOTIVA VONIX</v>
      </c>
    </row>
    <row r="715" spans="1:20" x14ac:dyDescent="0.3">
      <c r="A715" t="s">
        <v>5284</v>
      </c>
      <c r="B715">
        <v>83872</v>
      </c>
      <c r="C715" t="s">
        <v>3113</v>
      </c>
      <c r="D715" s="38" t="str">
        <f>VLOOKUP(Tabela5[[#This Row],[CÓDIGO]],[1]fornnecedor!$A:$C,3,0)</f>
        <v>VONIXX</v>
      </c>
      <c r="E715" t="str">
        <f>VLOOKUP(Tabela5[[#This Row],[MARCA]],[1]fornnecedor!$C:$E,3,0)</f>
        <v>VONIXX INDUSTRIA E COMERCIO DE POLIDORES LTDA</v>
      </c>
      <c r="G715" t="s">
        <v>24</v>
      </c>
      <c r="H715">
        <v>56</v>
      </c>
      <c r="I715">
        <v>946.4</v>
      </c>
      <c r="J715">
        <v>15</v>
      </c>
      <c r="K715" s="34">
        <v>400.52</v>
      </c>
      <c r="L715">
        <v>253.5</v>
      </c>
      <c r="M715">
        <v>147.02000000000001</v>
      </c>
      <c r="N715">
        <v>36.71</v>
      </c>
      <c r="O715">
        <v>0</v>
      </c>
      <c r="P715">
        <v>0</v>
      </c>
      <c r="Q715">
        <v>0.02</v>
      </c>
      <c r="R715">
        <v>59.09</v>
      </c>
      <c r="S715" t="s">
        <v>1105</v>
      </c>
      <c r="T715" s="38" t="str">
        <f>VLOOKUP(Tabela5[[#This Row],[CÓDIGO]],[1]fornnecedor!$A:$G,7,0)</f>
        <v>LINHA DE HIGENIZAÇÃO E ESTÉTICA  AUTOMOTIVA VONIX</v>
      </c>
    </row>
    <row r="716" spans="1:20" x14ac:dyDescent="0.3">
      <c r="A716" t="s">
        <v>5284</v>
      </c>
      <c r="B716">
        <v>23435</v>
      </c>
      <c r="C716" t="s">
        <v>4710</v>
      </c>
      <c r="D716" s="38" t="str">
        <f>VLOOKUP(Tabela5[[#This Row],[CÓDIGO]],[1]fornnecedor!$A:$C,3,0)</f>
        <v>VONIXX</v>
      </c>
      <c r="E716" t="str">
        <f>VLOOKUP(Tabela5[[#This Row],[MARCA]],[1]fornnecedor!$C:$E,3,0)</f>
        <v>VONIXX INDUSTRIA E COMERCIO DE POLIDORES LTDA</v>
      </c>
      <c r="G716" t="s">
        <v>24</v>
      </c>
      <c r="H716">
        <v>18</v>
      </c>
      <c r="I716">
        <v>948.96</v>
      </c>
      <c r="J716">
        <v>4</v>
      </c>
      <c r="K716" s="34">
        <v>390.92</v>
      </c>
      <c r="L716">
        <v>210.88</v>
      </c>
      <c r="M716">
        <v>180.04</v>
      </c>
      <c r="N716">
        <v>46.06</v>
      </c>
      <c r="O716">
        <v>0</v>
      </c>
      <c r="P716">
        <v>0</v>
      </c>
      <c r="Q716">
        <v>0.02</v>
      </c>
      <c r="R716">
        <v>59.11</v>
      </c>
      <c r="S716" t="s">
        <v>1105</v>
      </c>
      <c r="T716" s="38" t="str">
        <f>VLOOKUP(Tabela5[[#This Row],[CÓDIGO]],[1]fornnecedor!$A:$G,7,0)</f>
        <v>LINHA DE HIGENIZAÇÃO E ESTÉTICA  AUTOMOTIVA VONIX</v>
      </c>
    </row>
    <row r="717" spans="1:20" x14ac:dyDescent="0.3">
      <c r="A717" t="s">
        <v>5284</v>
      </c>
      <c r="B717">
        <v>24227</v>
      </c>
      <c r="C717" t="s">
        <v>4538</v>
      </c>
      <c r="D717" s="38" t="str">
        <f>VLOOKUP(Tabela5[[#This Row],[CÓDIGO]],[1]fornnecedor!$A:$C,3,0)</f>
        <v>VONIXX</v>
      </c>
      <c r="E717" t="str">
        <f>VLOOKUP(Tabela5[[#This Row],[MARCA]],[1]fornnecedor!$C:$E,3,0)</f>
        <v>VONIXX INDUSTRIA E COMERCIO DE POLIDORES LTDA</v>
      </c>
      <c r="G717" t="s">
        <v>24</v>
      </c>
      <c r="H717">
        <v>24</v>
      </c>
      <c r="I717" s="3">
        <v>1657.2</v>
      </c>
      <c r="J717">
        <v>3</v>
      </c>
      <c r="K717" s="34">
        <v>381.03</v>
      </c>
      <c r="L717">
        <v>207.15</v>
      </c>
      <c r="M717">
        <v>173.88</v>
      </c>
      <c r="N717">
        <v>45.63</v>
      </c>
      <c r="O717">
        <v>0</v>
      </c>
      <c r="P717">
        <v>0</v>
      </c>
      <c r="Q717">
        <v>0.02</v>
      </c>
      <c r="R717">
        <v>59.12</v>
      </c>
      <c r="S717" t="s">
        <v>1105</v>
      </c>
      <c r="T717" s="38" t="str">
        <f>VLOOKUP(Tabela5[[#This Row],[CÓDIGO]],[1]fornnecedor!$A:$G,7,0)</f>
        <v>LINHA DE HIGENIZAÇÃO E ESTÉTICA  AUTOMOTIVA VONIX</v>
      </c>
    </row>
    <row r="718" spans="1:20" x14ac:dyDescent="0.3">
      <c r="A718" t="s">
        <v>5284</v>
      </c>
      <c r="B718">
        <v>24332</v>
      </c>
      <c r="C718" t="s">
        <v>4459</v>
      </c>
      <c r="D718" s="38" t="str">
        <f>VLOOKUP(Tabela5[[#This Row],[CÓDIGO]],[1]fornnecedor!$A:$C,3,0)</f>
        <v>VONIXX</v>
      </c>
      <c r="E718" t="str">
        <f>VLOOKUP(Tabela5[[#This Row],[MARCA]],[1]fornnecedor!$C:$E,3,0)</f>
        <v>VONIXX INDUSTRIA E COMERCIO DE POLIDORES LTDA</v>
      </c>
      <c r="G718" t="s">
        <v>24</v>
      </c>
      <c r="H718">
        <v>25</v>
      </c>
      <c r="I718">
        <v>579.75</v>
      </c>
      <c r="J718">
        <v>11</v>
      </c>
      <c r="K718" s="34">
        <v>377.4</v>
      </c>
      <c r="L718">
        <v>255.09</v>
      </c>
      <c r="M718">
        <v>122.31</v>
      </c>
      <c r="N718">
        <v>32.409999999999997</v>
      </c>
      <c r="O718">
        <v>0</v>
      </c>
      <c r="P718">
        <v>0</v>
      </c>
      <c r="Q718">
        <v>0.02</v>
      </c>
      <c r="R718">
        <v>59.14</v>
      </c>
      <c r="S718" t="s">
        <v>1105</v>
      </c>
      <c r="T718" s="38" t="str">
        <f>VLOOKUP(Tabela5[[#This Row],[CÓDIGO]],[1]fornnecedor!$A:$G,7,0)</f>
        <v>LINHA DE HIGENIZAÇÃO E ESTÉTICA  AUTOMOTIVA VONIX</v>
      </c>
    </row>
    <row r="719" spans="1:20" x14ac:dyDescent="0.3">
      <c r="A719" t="s">
        <v>5284</v>
      </c>
      <c r="B719">
        <v>23436</v>
      </c>
      <c r="C719" t="s">
        <v>3745</v>
      </c>
      <c r="D719" s="38" t="str">
        <f>VLOOKUP(Tabela5[[#This Row],[CÓDIGO]],[1]fornnecedor!$A:$C,3,0)</f>
        <v>VONIXX</v>
      </c>
      <c r="E719" t="str">
        <f>VLOOKUP(Tabela5[[#This Row],[MARCA]],[1]fornnecedor!$C:$E,3,0)</f>
        <v>VONIXX INDUSTRIA E COMERCIO DE POLIDORES LTDA</v>
      </c>
      <c r="G719" t="s">
        <v>24</v>
      </c>
      <c r="H719">
        <v>16</v>
      </c>
      <c r="I719" s="3">
        <v>1348</v>
      </c>
      <c r="J719">
        <v>5</v>
      </c>
      <c r="K719" s="34">
        <v>376.25</v>
      </c>
      <c r="L719">
        <v>348.05</v>
      </c>
      <c r="M719">
        <v>28.2</v>
      </c>
      <c r="N719">
        <v>7.5</v>
      </c>
      <c r="O719">
        <v>0</v>
      </c>
      <c r="P719">
        <v>0</v>
      </c>
      <c r="Q719">
        <v>0.02</v>
      </c>
      <c r="R719">
        <v>59.15</v>
      </c>
      <c r="S719" t="s">
        <v>1105</v>
      </c>
      <c r="T719" s="38" t="str">
        <f>VLOOKUP(Tabela5[[#This Row],[CÓDIGO]],[1]fornnecedor!$A:$G,7,0)</f>
        <v>LINHA DE HIGENIZAÇÃO E ESTÉTICA  AUTOMOTIVA VONIX</v>
      </c>
    </row>
    <row r="720" spans="1:20" x14ac:dyDescent="0.3">
      <c r="A720" t="s">
        <v>5284</v>
      </c>
      <c r="B720">
        <v>83788</v>
      </c>
      <c r="C720" t="s">
        <v>4276</v>
      </c>
      <c r="D720" s="38" t="str">
        <f>VLOOKUP(Tabela5[[#This Row],[CÓDIGO]],[1]fornnecedor!$A:$C,3,0)</f>
        <v>VONIXX</v>
      </c>
      <c r="E720" t="str">
        <f>VLOOKUP(Tabela5[[#This Row],[MARCA]],[1]fornnecedor!$C:$E,3,0)</f>
        <v>VONIXX INDUSTRIA E COMERCIO DE POLIDORES LTDA</v>
      </c>
      <c r="G720" t="s">
        <v>24</v>
      </c>
      <c r="H720">
        <v>29</v>
      </c>
      <c r="I720" s="3">
        <v>1278.9000000000001</v>
      </c>
      <c r="J720">
        <v>5</v>
      </c>
      <c r="K720" s="34">
        <v>371.54</v>
      </c>
      <c r="L720">
        <v>220.5</v>
      </c>
      <c r="M720">
        <v>151.04</v>
      </c>
      <c r="N720">
        <v>40.65</v>
      </c>
      <c r="O720">
        <v>0</v>
      </c>
      <c r="P720">
        <v>0</v>
      </c>
      <c r="Q720">
        <v>0.02</v>
      </c>
      <c r="R720">
        <v>59.17</v>
      </c>
      <c r="S720" t="s">
        <v>1105</v>
      </c>
      <c r="T720" s="38" t="str">
        <f>VLOOKUP(Tabela5[[#This Row],[CÓDIGO]],[1]fornnecedor!$A:$G,7,0)</f>
        <v>BOINAS PARA POLIMENTO</v>
      </c>
    </row>
    <row r="721" spans="1:20" x14ac:dyDescent="0.3">
      <c r="A721" t="s">
        <v>5284</v>
      </c>
      <c r="B721">
        <v>23483</v>
      </c>
      <c r="C721" t="s">
        <v>3161</v>
      </c>
      <c r="D721" s="38" t="str">
        <f>VLOOKUP(Tabela5[[#This Row],[CÓDIGO]],[1]fornnecedor!$A:$C,3,0)</f>
        <v>VONIXX</v>
      </c>
      <c r="E721" t="str">
        <f>VLOOKUP(Tabela5[[#This Row],[MARCA]],[1]fornnecedor!$C:$E,3,0)</f>
        <v>VONIXX INDUSTRIA E COMERCIO DE POLIDORES LTDA</v>
      </c>
      <c r="G721" t="s">
        <v>24</v>
      </c>
      <c r="H721">
        <v>28</v>
      </c>
      <c r="I721">
        <v>701.12</v>
      </c>
      <c r="J721">
        <v>7</v>
      </c>
      <c r="K721" s="34">
        <v>341.8</v>
      </c>
      <c r="L721">
        <v>175.28</v>
      </c>
      <c r="M721">
        <v>166.52</v>
      </c>
      <c r="N721">
        <v>48.72</v>
      </c>
      <c r="O721">
        <v>0</v>
      </c>
      <c r="P721">
        <v>0</v>
      </c>
      <c r="Q721">
        <v>0.01</v>
      </c>
      <c r="R721">
        <v>59.18</v>
      </c>
      <c r="S721" t="s">
        <v>1105</v>
      </c>
      <c r="T721" s="38" t="str">
        <f>VLOOKUP(Tabela5[[#This Row],[CÓDIGO]],[1]fornnecedor!$A:$G,7,0)</f>
        <v>LINHA DE HIGENIZAÇÃO E ESTÉTICA  AUTOMOTIVA VONIX</v>
      </c>
    </row>
    <row r="722" spans="1:20" x14ac:dyDescent="0.3">
      <c r="A722" t="s">
        <v>5284</v>
      </c>
      <c r="B722">
        <v>85199</v>
      </c>
      <c r="C722" t="s">
        <v>3589</v>
      </c>
      <c r="D722" s="38" t="str">
        <f>VLOOKUP(Tabela5[[#This Row],[CÓDIGO]],[1]fornnecedor!$A:$C,3,0)</f>
        <v>VONIXX</v>
      </c>
      <c r="E722" t="str">
        <f>VLOOKUP(Tabela5[[#This Row],[MARCA]],[1]fornnecedor!$C:$E,3,0)</f>
        <v>VONIXX INDUSTRIA E COMERCIO DE POLIDORES LTDA</v>
      </c>
      <c r="G722" t="s">
        <v>24</v>
      </c>
      <c r="H722">
        <v>7</v>
      </c>
      <c r="I722">
        <v>215.88</v>
      </c>
      <c r="J722">
        <v>6</v>
      </c>
      <c r="K722" s="34">
        <v>329.54</v>
      </c>
      <c r="L722">
        <v>185.04</v>
      </c>
      <c r="M722">
        <v>144.5</v>
      </c>
      <c r="N722">
        <v>43.85</v>
      </c>
      <c r="O722">
        <v>0</v>
      </c>
      <c r="P722">
        <v>0</v>
      </c>
      <c r="Q722">
        <v>0.01</v>
      </c>
      <c r="R722">
        <v>59.2</v>
      </c>
      <c r="S722" t="s">
        <v>1105</v>
      </c>
      <c r="T722" s="38" t="str">
        <f>VLOOKUP(Tabela5[[#This Row],[CÓDIGO]],[1]fornnecedor!$A:$G,7,0)</f>
        <v>LINHA DE HIGENIZAÇÃO E ESTÉTICA  AUTOMOTIVA VONIX</v>
      </c>
    </row>
    <row r="723" spans="1:20" x14ac:dyDescent="0.3">
      <c r="A723" t="s">
        <v>5284</v>
      </c>
      <c r="B723">
        <v>23447</v>
      </c>
      <c r="C723" t="s">
        <v>528</v>
      </c>
      <c r="D723" s="38" t="str">
        <f>VLOOKUP(Tabela5[[#This Row],[CÓDIGO]],[1]fornnecedor!$A:$C,3,0)</f>
        <v>VONIXX</v>
      </c>
      <c r="E723" t="str">
        <f>VLOOKUP(Tabela5[[#This Row],[MARCA]],[1]fornnecedor!$C:$E,3,0)</f>
        <v>VONIXX INDUSTRIA E COMERCIO DE POLIDORES LTDA</v>
      </c>
      <c r="G723" t="s">
        <v>24</v>
      </c>
      <c r="H723">
        <v>10</v>
      </c>
      <c r="I723">
        <v>307.3</v>
      </c>
      <c r="J723">
        <v>7</v>
      </c>
      <c r="K723" s="34">
        <v>318.94</v>
      </c>
      <c r="L723">
        <v>215.11</v>
      </c>
      <c r="M723">
        <v>103.83</v>
      </c>
      <c r="N723">
        <v>32.549999999999997</v>
      </c>
      <c r="O723">
        <v>0</v>
      </c>
      <c r="P723">
        <v>0</v>
      </c>
      <c r="Q723">
        <v>0.01</v>
      </c>
      <c r="R723">
        <v>59.21</v>
      </c>
      <c r="S723" t="s">
        <v>1105</v>
      </c>
      <c r="T723" s="38" t="str">
        <f>VLOOKUP(Tabela5[[#This Row],[CÓDIGO]],[1]fornnecedor!$A:$G,7,0)</f>
        <v>LINHA DE HIGENIZAÇÃO E ESTÉTICA  AUTOMOTIVA VONIX</v>
      </c>
    </row>
    <row r="724" spans="1:20" x14ac:dyDescent="0.3">
      <c r="A724" t="s">
        <v>5284</v>
      </c>
      <c r="B724">
        <v>83820</v>
      </c>
      <c r="C724" t="s">
        <v>4033</v>
      </c>
      <c r="D724" s="38" t="str">
        <f>VLOOKUP(Tabela5[[#This Row],[CÓDIGO]],[1]fornnecedor!$A:$C,3,0)</f>
        <v>VONIXX</v>
      </c>
      <c r="E724" t="str">
        <f>VLOOKUP(Tabela5[[#This Row],[MARCA]],[1]fornnecedor!$C:$E,3,0)</f>
        <v>VONIXX INDUSTRIA E COMERCIO DE POLIDORES LTDA</v>
      </c>
      <c r="G724" t="s">
        <v>24</v>
      </c>
      <c r="H724">
        <v>41</v>
      </c>
      <c r="I724" s="3">
        <v>1234.0999999999999</v>
      </c>
      <c r="J724">
        <v>7</v>
      </c>
      <c r="K724" s="34">
        <v>311.17</v>
      </c>
      <c r="L724">
        <v>206.5</v>
      </c>
      <c r="M724">
        <v>104.67</v>
      </c>
      <c r="N724">
        <v>33.64</v>
      </c>
      <c r="O724">
        <v>0</v>
      </c>
      <c r="P724">
        <v>0</v>
      </c>
      <c r="Q724">
        <v>0.01</v>
      </c>
      <c r="R724">
        <v>59.22</v>
      </c>
      <c r="S724" t="s">
        <v>1105</v>
      </c>
      <c r="T724" s="38" t="str">
        <f>VLOOKUP(Tabela5[[#This Row],[CÓDIGO]],[1]fornnecedor!$A:$G,7,0)</f>
        <v>LINHA DE HIGENIZAÇÃO E ESTÉTICA  AUTOMOTIVA VONIX</v>
      </c>
    </row>
    <row r="725" spans="1:20" x14ac:dyDescent="0.3">
      <c r="A725" t="s">
        <v>5284</v>
      </c>
      <c r="B725">
        <v>85210</v>
      </c>
      <c r="C725" t="s">
        <v>3575</v>
      </c>
      <c r="D725" s="38" t="str">
        <f>VLOOKUP(Tabela5[[#This Row],[CÓDIGO]],[1]fornnecedor!$A:$C,3,0)</f>
        <v>VONIXX</v>
      </c>
      <c r="E725" t="str">
        <f>VLOOKUP(Tabela5[[#This Row],[MARCA]],[1]fornnecedor!$C:$E,3,0)</f>
        <v>VONIXX INDUSTRIA E COMERCIO DE POLIDORES LTDA</v>
      </c>
      <c r="G725" t="s">
        <v>24</v>
      </c>
      <c r="H725">
        <v>28</v>
      </c>
      <c r="I725">
        <v>755.16</v>
      </c>
      <c r="J725">
        <v>5</v>
      </c>
      <c r="K725" s="34">
        <v>306.02999999999997</v>
      </c>
      <c r="L725">
        <v>132.15</v>
      </c>
      <c r="M725">
        <v>173.88</v>
      </c>
      <c r="N725">
        <v>56.82</v>
      </c>
      <c r="O725">
        <v>0</v>
      </c>
      <c r="P725">
        <v>0</v>
      </c>
      <c r="Q725">
        <v>0.01</v>
      </c>
      <c r="R725">
        <v>59.23</v>
      </c>
      <c r="S725" t="s">
        <v>1105</v>
      </c>
      <c r="T725" s="38" t="str">
        <f>VLOOKUP(Tabela5[[#This Row],[CÓDIGO]],[1]fornnecedor!$A:$G,7,0)</f>
        <v>LINHA DE HIGENIZAÇÃO E ESTÉTICA  AUTOMOTIVA VONIX</v>
      </c>
    </row>
    <row r="726" spans="1:20" x14ac:dyDescent="0.3">
      <c r="A726" t="s">
        <v>5284</v>
      </c>
      <c r="B726">
        <v>23446</v>
      </c>
      <c r="C726" t="s">
        <v>4853</v>
      </c>
      <c r="D726" s="38" t="str">
        <f>VLOOKUP(Tabela5[[#This Row],[CÓDIGO]],[1]fornnecedor!$A:$C,3,0)</f>
        <v>VONIXX</v>
      </c>
      <c r="E726" t="str">
        <f>VLOOKUP(Tabela5[[#This Row],[MARCA]],[1]fornnecedor!$C:$E,3,0)</f>
        <v>VONIXX INDUSTRIA E COMERCIO DE POLIDORES LTDA</v>
      </c>
      <c r="G726" t="s">
        <v>24</v>
      </c>
      <c r="H726">
        <v>26</v>
      </c>
      <c r="I726">
        <v>978.64</v>
      </c>
      <c r="J726">
        <v>6</v>
      </c>
      <c r="K726" s="34">
        <v>302.81</v>
      </c>
      <c r="L726">
        <v>225.84</v>
      </c>
      <c r="M726">
        <v>76.97</v>
      </c>
      <c r="N726">
        <v>25.42</v>
      </c>
      <c r="O726">
        <v>0</v>
      </c>
      <c r="P726">
        <v>0</v>
      </c>
      <c r="Q726">
        <v>0.01</v>
      </c>
      <c r="R726">
        <v>59.25</v>
      </c>
      <c r="S726" t="s">
        <v>1105</v>
      </c>
      <c r="T726" s="38" t="str">
        <f>VLOOKUP(Tabela5[[#This Row],[CÓDIGO]],[1]fornnecedor!$A:$G,7,0)</f>
        <v>LINHA DE HIGENIZAÇÃO E ESTÉTICA  AUTOMOTIVA VONIX</v>
      </c>
    </row>
    <row r="727" spans="1:20" x14ac:dyDescent="0.3">
      <c r="A727" t="s">
        <v>5284</v>
      </c>
      <c r="B727">
        <v>85350</v>
      </c>
      <c r="C727" t="s">
        <v>3815</v>
      </c>
      <c r="D727" s="38" t="str">
        <f>VLOOKUP(Tabela5[[#This Row],[CÓDIGO]],[1]fornnecedor!$A:$C,3,0)</f>
        <v>VONIXX</v>
      </c>
      <c r="E727" t="str">
        <f>VLOOKUP(Tabela5[[#This Row],[MARCA]],[1]fornnecedor!$C:$E,3,0)</f>
        <v>VONIXX INDUSTRIA E COMERCIO DE POLIDORES LTDA</v>
      </c>
      <c r="G727" t="s">
        <v>24</v>
      </c>
      <c r="H727">
        <v>21</v>
      </c>
      <c r="I727">
        <v>381.15</v>
      </c>
      <c r="J727">
        <v>8</v>
      </c>
      <c r="K727" s="34">
        <v>302.47000000000003</v>
      </c>
      <c r="L727">
        <v>145.19999999999999</v>
      </c>
      <c r="M727">
        <v>157.27000000000001</v>
      </c>
      <c r="N727">
        <v>52</v>
      </c>
      <c r="O727">
        <v>0</v>
      </c>
      <c r="P727">
        <v>0</v>
      </c>
      <c r="Q727">
        <v>0.01</v>
      </c>
      <c r="R727">
        <v>59.26</v>
      </c>
      <c r="S727" t="s">
        <v>1105</v>
      </c>
      <c r="T727" s="38" t="str">
        <f>VLOOKUP(Tabela5[[#This Row],[CÓDIGO]],[1]fornnecedor!$A:$G,7,0)</f>
        <v>LINHA DE HIGENIZAÇÃO E ESTÉTICA  AUTOMOTIVA VONIX</v>
      </c>
    </row>
    <row r="728" spans="1:20" x14ac:dyDescent="0.3">
      <c r="A728" t="s">
        <v>5284</v>
      </c>
      <c r="B728">
        <v>24230</v>
      </c>
      <c r="C728" t="s">
        <v>3744</v>
      </c>
      <c r="D728" s="38" t="str">
        <f>VLOOKUP(Tabela5[[#This Row],[CÓDIGO]],[1]fornnecedor!$A:$C,3,0)</f>
        <v>VONIXX</v>
      </c>
      <c r="E728" t="str">
        <f>VLOOKUP(Tabela5[[#This Row],[MARCA]],[1]fornnecedor!$C:$E,3,0)</f>
        <v>VONIXX INDUSTRIA E COMERCIO DE POLIDORES LTDA</v>
      </c>
      <c r="G728" t="s">
        <v>24</v>
      </c>
      <c r="H728">
        <v>12</v>
      </c>
      <c r="I728">
        <v>278.16000000000003</v>
      </c>
      <c r="J728">
        <v>8</v>
      </c>
      <c r="K728" s="34">
        <v>300.04000000000002</v>
      </c>
      <c r="L728">
        <v>185.44</v>
      </c>
      <c r="M728">
        <v>114.6</v>
      </c>
      <c r="N728">
        <v>38.19</v>
      </c>
      <c r="O728">
        <v>0</v>
      </c>
      <c r="P728">
        <v>0</v>
      </c>
      <c r="Q728">
        <v>0.01</v>
      </c>
      <c r="R728">
        <v>59.27</v>
      </c>
      <c r="S728" t="s">
        <v>1105</v>
      </c>
      <c r="T728" s="38" t="str">
        <f>VLOOKUP(Tabela5[[#This Row],[CÓDIGO]],[1]fornnecedor!$A:$G,7,0)</f>
        <v>LINHA DE HIGENIZAÇÃO E ESTÉTICA  AUTOMOTIVA VONIX</v>
      </c>
    </row>
    <row r="729" spans="1:20" x14ac:dyDescent="0.3">
      <c r="A729" t="s">
        <v>5284</v>
      </c>
      <c r="B729">
        <v>24293</v>
      </c>
      <c r="C729" t="s">
        <v>3825</v>
      </c>
      <c r="D729" s="38" t="str">
        <f>VLOOKUP(Tabela5[[#This Row],[CÓDIGO]],[1]fornnecedor!$A:$C,3,0)</f>
        <v>VONIXX</v>
      </c>
      <c r="E729" t="str">
        <f>VLOOKUP(Tabela5[[#This Row],[MARCA]],[1]fornnecedor!$C:$E,3,0)</f>
        <v>VONIXX INDUSTRIA E COMERCIO DE POLIDORES LTDA</v>
      </c>
      <c r="G729" t="s">
        <v>24</v>
      </c>
      <c r="H729">
        <v>28</v>
      </c>
      <c r="I729">
        <v>614.04</v>
      </c>
      <c r="J729">
        <v>8</v>
      </c>
      <c r="K729" s="34">
        <v>298.52</v>
      </c>
      <c r="L729">
        <v>175.44</v>
      </c>
      <c r="M729">
        <v>123.08</v>
      </c>
      <c r="N729">
        <v>41.23</v>
      </c>
      <c r="O729">
        <v>0</v>
      </c>
      <c r="P729">
        <v>0</v>
      </c>
      <c r="Q729">
        <v>0.01</v>
      </c>
      <c r="R729">
        <v>59.28</v>
      </c>
      <c r="S729" t="s">
        <v>1105</v>
      </c>
      <c r="T729" s="38" t="str">
        <f>VLOOKUP(Tabela5[[#This Row],[CÓDIGO]],[1]fornnecedor!$A:$G,7,0)</f>
        <v>LINHA DE HIGENIZAÇÃO E ESTÉTICA  AUTOMOTIVA VONIX</v>
      </c>
    </row>
    <row r="730" spans="1:20" x14ac:dyDescent="0.3">
      <c r="A730" t="s">
        <v>5284</v>
      </c>
      <c r="B730">
        <v>23412</v>
      </c>
      <c r="C730" t="s">
        <v>3797</v>
      </c>
      <c r="D730" s="38" t="str">
        <f>VLOOKUP(Tabela5[[#This Row],[CÓDIGO]],[1]fornnecedor!$A:$C,3,0)</f>
        <v>VONIXX</v>
      </c>
      <c r="E730" t="str">
        <f>VLOOKUP(Tabela5[[#This Row],[MARCA]],[1]fornnecedor!$C:$E,3,0)</f>
        <v>VONIXX INDUSTRIA E COMERCIO DE POLIDORES LTDA</v>
      </c>
      <c r="G730" t="s">
        <v>24</v>
      </c>
      <c r="H730">
        <v>34</v>
      </c>
      <c r="I730">
        <v>638.52</v>
      </c>
      <c r="J730">
        <v>9</v>
      </c>
      <c r="K730" s="34">
        <v>269.10000000000002</v>
      </c>
      <c r="L730">
        <v>169.02</v>
      </c>
      <c r="M730">
        <v>100.08</v>
      </c>
      <c r="N730">
        <v>37.19</v>
      </c>
      <c r="O730">
        <v>0</v>
      </c>
      <c r="P730">
        <v>0</v>
      </c>
      <c r="Q730">
        <v>0.01</v>
      </c>
      <c r="R730">
        <v>59.29</v>
      </c>
      <c r="S730" t="s">
        <v>1105</v>
      </c>
      <c r="T730" s="38" t="str">
        <f>VLOOKUP(Tabela5[[#This Row],[CÓDIGO]],[1]fornnecedor!$A:$G,7,0)</f>
        <v>LINHA DE HIGENIZAÇÃO E ESTÉTICA  AUTOMOTIVA VONIX</v>
      </c>
    </row>
    <row r="731" spans="1:20" x14ac:dyDescent="0.3">
      <c r="A731" t="s">
        <v>5284</v>
      </c>
      <c r="B731">
        <v>83792</v>
      </c>
      <c r="C731" t="s">
        <v>3987</v>
      </c>
      <c r="D731" s="38" t="str">
        <f>VLOOKUP(Tabela5[[#This Row],[CÓDIGO]],[1]fornnecedor!$A:$C,3,0)</f>
        <v>VONIXX</v>
      </c>
      <c r="E731" t="str">
        <f>VLOOKUP(Tabela5[[#This Row],[MARCA]],[1]fornnecedor!$C:$E,3,0)</f>
        <v>VONIXX INDUSTRIA E COMERCIO DE POLIDORES LTDA</v>
      </c>
      <c r="G731" t="s">
        <v>24</v>
      </c>
      <c r="H731">
        <v>16</v>
      </c>
      <c r="I731">
        <v>526.24</v>
      </c>
      <c r="J731">
        <v>4</v>
      </c>
      <c r="K731" s="34">
        <v>252.77</v>
      </c>
      <c r="L731">
        <v>131.56</v>
      </c>
      <c r="M731">
        <v>121.21</v>
      </c>
      <c r="N731">
        <v>47.95</v>
      </c>
      <c r="O731">
        <v>0</v>
      </c>
      <c r="P731">
        <v>0</v>
      </c>
      <c r="Q731">
        <v>0.01</v>
      </c>
      <c r="R731">
        <v>59.31</v>
      </c>
      <c r="S731" t="s">
        <v>1105</v>
      </c>
      <c r="T731" s="38" t="str">
        <f>VLOOKUP(Tabela5[[#This Row],[CÓDIGO]],[1]fornnecedor!$A:$G,7,0)</f>
        <v>BOINAS PARA POLIMENTO</v>
      </c>
    </row>
    <row r="732" spans="1:20" x14ac:dyDescent="0.3">
      <c r="A732" t="s">
        <v>5284</v>
      </c>
      <c r="B732">
        <v>84873</v>
      </c>
      <c r="C732" t="s">
        <v>3423</v>
      </c>
      <c r="D732" s="38" t="str">
        <f>VLOOKUP(Tabela5[[#This Row],[CÓDIGO]],[1]fornnecedor!$A:$C,3,0)</f>
        <v>VONIXX</v>
      </c>
      <c r="E732" t="str">
        <f>VLOOKUP(Tabela5[[#This Row],[MARCA]],[1]fornnecedor!$C:$E,3,0)</f>
        <v>VONIXX INDUSTRIA E COMERCIO DE POLIDORES LTDA</v>
      </c>
      <c r="G732" t="s">
        <v>24</v>
      </c>
      <c r="H732">
        <v>44</v>
      </c>
      <c r="I732">
        <v>688.16</v>
      </c>
      <c r="J732">
        <v>9</v>
      </c>
      <c r="K732" s="34">
        <v>248.61</v>
      </c>
      <c r="L732">
        <v>140.76</v>
      </c>
      <c r="M732">
        <v>107.85</v>
      </c>
      <c r="N732">
        <v>43.38</v>
      </c>
      <c r="O732">
        <v>0</v>
      </c>
      <c r="P732">
        <v>0</v>
      </c>
      <c r="Q732">
        <v>0.01</v>
      </c>
      <c r="R732">
        <v>59.32</v>
      </c>
      <c r="S732" t="s">
        <v>1105</v>
      </c>
      <c r="T732" s="38" t="str">
        <f>VLOOKUP(Tabela5[[#This Row],[CÓDIGO]],[1]fornnecedor!$A:$G,7,0)</f>
        <v>LINHA DE HIGENIZAÇÃO E ESTÉTICA  AUTOMOTIVA VONIX</v>
      </c>
    </row>
    <row r="733" spans="1:20" x14ac:dyDescent="0.3">
      <c r="A733" t="s">
        <v>5284</v>
      </c>
      <c r="B733">
        <v>65</v>
      </c>
      <c r="C733" t="s">
        <v>4314</v>
      </c>
      <c r="D733" s="38" t="str">
        <f>VLOOKUP(Tabela5[[#This Row],[CÓDIGO]],[1]fornnecedor!$A:$C,3,0)</f>
        <v>VONIXX</v>
      </c>
      <c r="E733" t="str">
        <f>VLOOKUP(Tabela5[[#This Row],[MARCA]],[1]fornnecedor!$C:$E,3,0)</f>
        <v>VONIXX INDUSTRIA E COMERCIO DE POLIDORES LTDA</v>
      </c>
      <c r="G733" t="s">
        <v>24</v>
      </c>
      <c r="H733">
        <v>56</v>
      </c>
      <c r="I733" s="3">
        <v>1509.2</v>
      </c>
      <c r="J733">
        <v>5</v>
      </c>
      <c r="K733" s="34">
        <v>245.55</v>
      </c>
      <c r="L733">
        <v>134.75</v>
      </c>
      <c r="M733">
        <v>110.8</v>
      </c>
      <c r="N733">
        <v>45.12</v>
      </c>
      <c r="O733">
        <v>0</v>
      </c>
      <c r="P733">
        <v>0</v>
      </c>
      <c r="Q733">
        <v>0.01</v>
      </c>
      <c r="R733">
        <v>59.33</v>
      </c>
      <c r="S733" t="s">
        <v>1105</v>
      </c>
      <c r="T733" s="38" t="str">
        <f>VLOOKUP(Tabela5[[#This Row],[CÓDIGO]],[1]fornnecedor!$A:$G,7,0)</f>
        <v>LINHA DE HIGENIZAÇÃO E ESTÉTICA  AUTOMOTIVA VONIX</v>
      </c>
    </row>
    <row r="734" spans="1:20" x14ac:dyDescent="0.3">
      <c r="A734" t="s">
        <v>5284</v>
      </c>
      <c r="B734">
        <v>84947</v>
      </c>
      <c r="C734" t="s">
        <v>4750</v>
      </c>
      <c r="D734" s="38" t="str">
        <f>VLOOKUP(Tabela5[[#This Row],[CÓDIGO]],[1]fornnecedor!$A:$C,3,0)</f>
        <v>VONIXX</v>
      </c>
      <c r="E734" t="str">
        <f>VLOOKUP(Tabela5[[#This Row],[MARCA]],[1]fornnecedor!$C:$E,3,0)</f>
        <v>VONIXX INDUSTRIA E COMERCIO DE POLIDORES LTDA</v>
      </c>
      <c r="G734" t="s">
        <v>24</v>
      </c>
      <c r="H734">
        <v>10</v>
      </c>
      <c r="I734">
        <v>621.4</v>
      </c>
      <c r="J734">
        <v>2</v>
      </c>
      <c r="K734" s="34">
        <v>242.8</v>
      </c>
      <c r="L734">
        <v>124.28</v>
      </c>
      <c r="M734">
        <v>118.52</v>
      </c>
      <c r="N734">
        <v>48.81</v>
      </c>
      <c r="O734">
        <v>0</v>
      </c>
      <c r="P734">
        <v>0</v>
      </c>
      <c r="Q734">
        <v>0.01</v>
      </c>
      <c r="R734">
        <v>59.34</v>
      </c>
      <c r="S734" t="s">
        <v>1105</v>
      </c>
      <c r="T734" s="38" t="str">
        <f>VLOOKUP(Tabela5[[#This Row],[CÓDIGO]],[1]fornnecedor!$A:$G,7,0)</f>
        <v>LINHA DE HIGENIZAÇÃO E ESTÉTICA  AUTOMOTIVA VONIX</v>
      </c>
    </row>
    <row r="735" spans="1:20" x14ac:dyDescent="0.3">
      <c r="A735" t="s">
        <v>5284</v>
      </c>
      <c r="B735">
        <v>83954</v>
      </c>
      <c r="C735" t="s">
        <v>4741</v>
      </c>
      <c r="D735" s="38" t="str">
        <f>VLOOKUP(Tabela5[[#This Row],[CÓDIGO]],[1]fornnecedor!$A:$C,3,0)</f>
        <v>VONIXX</v>
      </c>
      <c r="E735" t="str">
        <f>VLOOKUP(Tabela5[[#This Row],[MARCA]],[1]fornnecedor!$C:$E,3,0)</f>
        <v>VONIXX INDUSTRIA E COMERCIO DE POLIDORES LTDA</v>
      </c>
      <c r="G735" t="s">
        <v>24</v>
      </c>
      <c r="H735">
        <v>19</v>
      </c>
      <c r="I735" s="3">
        <v>1168.69</v>
      </c>
      <c r="J735">
        <v>2</v>
      </c>
      <c r="K735" s="34">
        <v>230.04</v>
      </c>
      <c r="L735">
        <v>123.02</v>
      </c>
      <c r="M735">
        <v>107.02</v>
      </c>
      <c r="N735">
        <v>46.52</v>
      </c>
      <c r="O735">
        <v>0</v>
      </c>
      <c r="P735">
        <v>0</v>
      </c>
      <c r="Q735">
        <v>0.01</v>
      </c>
      <c r="R735">
        <v>59.34</v>
      </c>
      <c r="S735" t="s">
        <v>1105</v>
      </c>
      <c r="T735" s="38" t="str">
        <f>VLOOKUP(Tabela5[[#This Row],[CÓDIGO]],[1]fornnecedor!$A:$G,7,0)</f>
        <v>LINHA DE HIGENIZAÇÃO E ESTÉTICA  AUTOMOTIVA VONIX</v>
      </c>
    </row>
    <row r="736" spans="1:20" x14ac:dyDescent="0.3">
      <c r="A736" t="s">
        <v>5284</v>
      </c>
      <c r="B736">
        <v>84403</v>
      </c>
      <c r="C736" t="s">
        <v>3021</v>
      </c>
      <c r="D736" s="38" t="str">
        <f>VLOOKUP(Tabela5[[#This Row],[CÓDIGO]],[1]fornnecedor!$A:$C,3,0)</f>
        <v>VONIXX</v>
      </c>
      <c r="E736" t="str">
        <f>VLOOKUP(Tabela5[[#This Row],[MARCA]],[1]fornnecedor!$C:$E,3,0)</f>
        <v>VONIXX INDUSTRIA E COMERCIO DE POLIDORES LTDA</v>
      </c>
      <c r="G736" t="s">
        <v>24</v>
      </c>
      <c r="H736">
        <v>43</v>
      </c>
      <c r="I736" s="3">
        <v>1023.83</v>
      </c>
      <c r="J736">
        <v>5</v>
      </c>
      <c r="K736" s="34">
        <v>229.99</v>
      </c>
      <c r="L736">
        <v>107.15</v>
      </c>
      <c r="M736">
        <v>122.84</v>
      </c>
      <c r="N736">
        <v>53.41</v>
      </c>
      <c r="O736">
        <v>0</v>
      </c>
      <c r="P736">
        <v>0</v>
      </c>
      <c r="Q736">
        <v>0.01</v>
      </c>
      <c r="R736">
        <v>59.35</v>
      </c>
      <c r="S736" t="s">
        <v>1105</v>
      </c>
      <c r="T736" s="38" t="str">
        <f>VLOOKUP(Tabela5[[#This Row],[CÓDIGO]],[1]fornnecedor!$A:$G,7,0)</f>
        <v>LINHA DE HIGENIZAÇÃO E ESTÉTICA  AUTOMOTIVA VONIX</v>
      </c>
    </row>
    <row r="737" spans="1:20" x14ac:dyDescent="0.3">
      <c r="A737" t="s">
        <v>5284</v>
      </c>
      <c r="B737">
        <v>23443</v>
      </c>
      <c r="C737" t="s">
        <v>3478</v>
      </c>
      <c r="D737" s="38" t="str">
        <f>VLOOKUP(Tabela5[[#This Row],[CÓDIGO]],[1]fornnecedor!$A:$C,3,0)</f>
        <v>VONIXX</v>
      </c>
      <c r="E737" t="str">
        <f>VLOOKUP(Tabela5[[#This Row],[MARCA]],[1]fornnecedor!$C:$E,3,0)</f>
        <v>VONIXX INDUSTRIA E COMERCIO DE POLIDORES LTDA</v>
      </c>
      <c r="G737" t="s">
        <v>24</v>
      </c>
      <c r="H737">
        <v>27</v>
      </c>
      <c r="I737">
        <v>422.28</v>
      </c>
      <c r="J737">
        <v>9</v>
      </c>
      <c r="K737" s="34">
        <v>227.35</v>
      </c>
      <c r="L737">
        <v>140.76</v>
      </c>
      <c r="M737">
        <v>86.59</v>
      </c>
      <c r="N737">
        <v>38.090000000000003</v>
      </c>
      <c r="O737">
        <v>0</v>
      </c>
      <c r="P737">
        <v>0</v>
      </c>
      <c r="Q737">
        <v>0.01</v>
      </c>
      <c r="R737">
        <v>59.36</v>
      </c>
      <c r="S737" t="s">
        <v>1105</v>
      </c>
      <c r="T737" s="38" t="str">
        <f>VLOOKUP(Tabela5[[#This Row],[CÓDIGO]],[1]fornnecedor!$A:$G,7,0)</f>
        <v>LINHA DE HIGENIZAÇÃO E ESTÉTICA  AUTOMOTIVA VONIX</v>
      </c>
    </row>
    <row r="738" spans="1:20" x14ac:dyDescent="0.3">
      <c r="A738" t="s">
        <v>5284</v>
      </c>
      <c r="B738">
        <v>83871</v>
      </c>
      <c r="C738" t="s">
        <v>4366</v>
      </c>
      <c r="D738" s="38" t="str">
        <f>VLOOKUP(Tabela5[[#This Row],[CÓDIGO]],[1]fornnecedor!$A:$C,3,0)</f>
        <v>VONIXX</v>
      </c>
      <c r="E738" t="str">
        <f>VLOOKUP(Tabela5[[#This Row],[MARCA]],[1]fornnecedor!$C:$E,3,0)</f>
        <v>VONIXX INDUSTRIA E COMERCIO DE POLIDORES LTDA</v>
      </c>
      <c r="G738" t="s">
        <v>24</v>
      </c>
      <c r="H738">
        <v>15</v>
      </c>
      <c r="I738">
        <v>681.3</v>
      </c>
      <c r="J738">
        <v>3</v>
      </c>
      <c r="K738" s="34">
        <v>222.25</v>
      </c>
      <c r="L738">
        <v>136.26</v>
      </c>
      <c r="M738">
        <v>85.99</v>
      </c>
      <c r="N738">
        <v>38.69</v>
      </c>
      <c r="O738">
        <v>0</v>
      </c>
      <c r="P738">
        <v>0</v>
      </c>
      <c r="Q738">
        <v>0.01</v>
      </c>
      <c r="R738">
        <v>59.37</v>
      </c>
      <c r="S738" t="s">
        <v>1105</v>
      </c>
      <c r="T738" s="38" t="str">
        <f>VLOOKUP(Tabela5[[#This Row],[CÓDIGO]],[1]fornnecedor!$A:$G,7,0)</f>
        <v>BOINAS PARA POLIMENTO</v>
      </c>
    </row>
    <row r="739" spans="1:20" x14ac:dyDescent="0.3">
      <c r="A739" t="s">
        <v>5284</v>
      </c>
      <c r="B739">
        <v>23440</v>
      </c>
      <c r="C739" t="s">
        <v>3426</v>
      </c>
      <c r="D739" s="38" t="str">
        <f>VLOOKUP(Tabela5[[#This Row],[CÓDIGO]],[1]fornnecedor!$A:$C,3,0)</f>
        <v>VONIXX</v>
      </c>
      <c r="E739" t="str">
        <f>VLOOKUP(Tabela5[[#This Row],[MARCA]],[1]fornnecedor!$C:$E,3,0)</f>
        <v>VONIXX INDUSTRIA E COMERCIO DE POLIDORES LTDA</v>
      </c>
      <c r="G739" t="s">
        <v>24</v>
      </c>
      <c r="H739">
        <v>6</v>
      </c>
      <c r="I739">
        <v>115.44</v>
      </c>
      <c r="J739">
        <v>7</v>
      </c>
      <c r="K739" s="34">
        <v>221.68</v>
      </c>
      <c r="L739">
        <v>134.68</v>
      </c>
      <c r="M739">
        <v>87</v>
      </c>
      <c r="N739">
        <v>39.25</v>
      </c>
      <c r="O739">
        <v>0</v>
      </c>
      <c r="P739">
        <v>0</v>
      </c>
      <c r="Q739">
        <v>0.01</v>
      </c>
      <c r="R739">
        <v>59.38</v>
      </c>
      <c r="S739" t="s">
        <v>1105</v>
      </c>
      <c r="T739" s="38" t="str">
        <f>VLOOKUP(Tabela5[[#This Row],[CÓDIGO]],[1]fornnecedor!$A:$G,7,0)</f>
        <v>LINHA DE HIGENIZAÇÃO E ESTÉTICA  AUTOMOTIVA VONIX</v>
      </c>
    </row>
    <row r="740" spans="1:20" x14ac:dyDescent="0.3">
      <c r="A740" t="s">
        <v>5284</v>
      </c>
      <c r="B740">
        <v>85247</v>
      </c>
      <c r="C740" t="s">
        <v>4064</v>
      </c>
      <c r="D740" s="38" t="str">
        <f>VLOOKUP(Tabela5[[#This Row],[CÓDIGO]],[1]fornnecedor!$A:$C,3,0)</f>
        <v>VONIXX</v>
      </c>
      <c r="E740" t="str">
        <f>VLOOKUP(Tabela5[[#This Row],[MARCA]],[1]fornnecedor!$C:$E,3,0)</f>
        <v>VONIXX INDUSTRIA E COMERCIO DE POLIDORES LTDA</v>
      </c>
      <c r="G740" t="s">
        <v>24</v>
      </c>
      <c r="H740">
        <v>21</v>
      </c>
      <c r="I740">
        <v>975.03</v>
      </c>
      <c r="J740">
        <v>2</v>
      </c>
      <c r="K740" s="34">
        <v>218.78</v>
      </c>
      <c r="L740">
        <v>86.36</v>
      </c>
      <c r="M740">
        <v>132.41999999999999</v>
      </c>
      <c r="N740">
        <v>60.53</v>
      </c>
      <c r="O740">
        <v>0</v>
      </c>
      <c r="P740">
        <v>0</v>
      </c>
      <c r="Q740">
        <v>0.01</v>
      </c>
      <c r="R740">
        <v>59.39</v>
      </c>
      <c r="S740" t="s">
        <v>1105</v>
      </c>
      <c r="T740" s="38" t="str">
        <f>VLOOKUP(Tabela5[[#This Row],[CÓDIGO]],[1]fornnecedor!$A:$G,7,0)</f>
        <v>LINHA DE HIGENIZAÇÃO E ESTÉTICA  AUTOMOTIVA VONIX</v>
      </c>
    </row>
    <row r="741" spans="1:20" x14ac:dyDescent="0.3">
      <c r="A741" t="s">
        <v>5284</v>
      </c>
      <c r="B741">
        <v>84394</v>
      </c>
      <c r="C741" t="s">
        <v>519</v>
      </c>
      <c r="D741" s="38" t="str">
        <f>VLOOKUP(Tabela5[[#This Row],[CÓDIGO]],[1]fornnecedor!$A:$C,3,0)</f>
        <v>VONIXX</v>
      </c>
      <c r="E741" t="str">
        <f>VLOOKUP(Tabela5[[#This Row],[MARCA]],[1]fornnecedor!$C:$E,3,0)</f>
        <v>VONIXX INDUSTRIA E COMERCIO DE POLIDORES LTDA</v>
      </c>
      <c r="G741" t="s">
        <v>24</v>
      </c>
      <c r="H741">
        <v>33</v>
      </c>
      <c r="I741">
        <v>619.74</v>
      </c>
      <c r="J741">
        <v>7</v>
      </c>
      <c r="K741" s="34">
        <v>212.24</v>
      </c>
      <c r="L741">
        <v>131.46</v>
      </c>
      <c r="M741">
        <v>80.78</v>
      </c>
      <c r="N741">
        <v>38.06</v>
      </c>
      <c r="O741">
        <v>0</v>
      </c>
      <c r="P741">
        <v>0</v>
      </c>
      <c r="Q741">
        <v>0.01</v>
      </c>
      <c r="R741">
        <v>59.4</v>
      </c>
      <c r="S741" t="s">
        <v>1105</v>
      </c>
      <c r="T741" s="38" t="str">
        <f>VLOOKUP(Tabela5[[#This Row],[CÓDIGO]],[1]fornnecedor!$A:$G,7,0)</f>
        <v>LINHA DE HIGENIZAÇÃO E ESTÉTICA  AUTOMOTIVA VONIX</v>
      </c>
    </row>
    <row r="742" spans="1:20" x14ac:dyDescent="0.3">
      <c r="A742" t="s">
        <v>5284</v>
      </c>
      <c r="B742">
        <v>24233</v>
      </c>
      <c r="C742" t="s">
        <v>4909</v>
      </c>
      <c r="D742" s="38" t="str">
        <f>VLOOKUP(Tabela5[[#This Row],[CÓDIGO]],[1]fornnecedor!$A:$C,3,0)</f>
        <v>VONIXX</v>
      </c>
      <c r="E742" t="str">
        <f>VLOOKUP(Tabela5[[#This Row],[MARCA]],[1]fornnecedor!$C:$E,3,0)</f>
        <v>VONIXX INDUSTRIA E COMERCIO DE POLIDORES LTDA</v>
      </c>
      <c r="G742" t="s">
        <v>24</v>
      </c>
      <c r="H742">
        <v>23</v>
      </c>
      <c r="I742" s="3">
        <v>1400.24</v>
      </c>
      <c r="J742">
        <v>2</v>
      </c>
      <c r="K742" s="34">
        <v>210.83</v>
      </c>
      <c r="L742">
        <v>121.76</v>
      </c>
      <c r="M742">
        <v>89.07</v>
      </c>
      <c r="N742">
        <v>42.25</v>
      </c>
      <c r="O742">
        <v>0</v>
      </c>
      <c r="P742">
        <v>0</v>
      </c>
      <c r="Q742">
        <v>0.01</v>
      </c>
      <c r="R742">
        <v>59.41</v>
      </c>
      <c r="S742" t="s">
        <v>1105</v>
      </c>
      <c r="T742" s="38" t="str">
        <f>VLOOKUP(Tabela5[[#This Row],[CÓDIGO]],[1]fornnecedor!$A:$G,7,0)</f>
        <v>LINHA DE HIGENIZAÇÃO E ESTÉTICA  AUTOMOTIVA VONIX</v>
      </c>
    </row>
    <row r="743" spans="1:20" x14ac:dyDescent="0.3">
      <c r="A743" t="s">
        <v>5284</v>
      </c>
      <c r="B743">
        <v>24299</v>
      </c>
      <c r="C743" t="s">
        <v>4704</v>
      </c>
      <c r="D743" s="38" t="str">
        <f>VLOOKUP(Tabela5[[#This Row],[CÓDIGO]],[1]fornnecedor!$A:$C,3,0)</f>
        <v>VONIXX</v>
      </c>
      <c r="E743" t="str">
        <f>VLOOKUP(Tabela5[[#This Row],[MARCA]],[1]fornnecedor!$C:$E,3,0)</f>
        <v>VONIXX INDUSTRIA E COMERCIO DE POLIDORES LTDA</v>
      </c>
      <c r="G743" t="s">
        <v>24</v>
      </c>
      <c r="H743">
        <v>25</v>
      </c>
      <c r="I743" s="3">
        <v>1003.75</v>
      </c>
      <c r="J743">
        <v>3</v>
      </c>
      <c r="K743" s="34">
        <v>206.89</v>
      </c>
      <c r="L743">
        <v>120.45</v>
      </c>
      <c r="M743">
        <v>86.44</v>
      </c>
      <c r="N743">
        <v>41.78</v>
      </c>
      <c r="O743">
        <v>0</v>
      </c>
      <c r="P743">
        <v>0</v>
      </c>
      <c r="Q743">
        <v>0.01</v>
      </c>
      <c r="R743">
        <v>59.42</v>
      </c>
      <c r="S743" t="s">
        <v>1105</v>
      </c>
      <c r="T743" s="38" t="str">
        <f>VLOOKUP(Tabela5[[#This Row],[CÓDIGO]],[1]fornnecedor!$A:$G,7,0)</f>
        <v>LINHA DE HIGENIZAÇÃO E ESTÉTICA  AUTOMOTIVA VONIX</v>
      </c>
    </row>
    <row r="744" spans="1:20" x14ac:dyDescent="0.3">
      <c r="A744" t="s">
        <v>5284</v>
      </c>
      <c r="B744">
        <v>84400</v>
      </c>
      <c r="C744" t="s">
        <v>4562</v>
      </c>
      <c r="D744" s="38" t="str">
        <f>VLOOKUP(Tabela5[[#This Row],[CÓDIGO]],[1]fornnecedor!$A:$C,3,0)</f>
        <v>VONIXX</v>
      </c>
      <c r="E744" t="str">
        <f>VLOOKUP(Tabela5[[#This Row],[MARCA]],[1]fornnecedor!$C:$E,3,0)</f>
        <v>VONIXX INDUSTRIA E COMERCIO DE POLIDORES LTDA</v>
      </c>
      <c r="G744" t="s">
        <v>24</v>
      </c>
      <c r="H744">
        <v>21</v>
      </c>
      <c r="I744">
        <v>895.86</v>
      </c>
      <c r="J744">
        <v>3</v>
      </c>
      <c r="K744" s="34">
        <v>206.67</v>
      </c>
      <c r="L744">
        <v>127.98</v>
      </c>
      <c r="M744">
        <v>78.69</v>
      </c>
      <c r="N744">
        <v>38.08</v>
      </c>
      <c r="O744">
        <v>0</v>
      </c>
      <c r="P744">
        <v>0</v>
      </c>
      <c r="Q744">
        <v>0.01</v>
      </c>
      <c r="R744">
        <v>59.42</v>
      </c>
      <c r="S744" t="s">
        <v>1105</v>
      </c>
      <c r="T744" s="38" t="str">
        <f>VLOOKUP(Tabela5[[#This Row],[CÓDIGO]],[1]fornnecedor!$A:$G,7,0)</f>
        <v>LINHA DE HIGENIZAÇÃO E ESTÉTICA  AUTOMOTIVA VONIX</v>
      </c>
    </row>
    <row r="745" spans="1:20" x14ac:dyDescent="0.3">
      <c r="A745" t="s">
        <v>5284</v>
      </c>
      <c r="B745">
        <v>24228</v>
      </c>
      <c r="C745" t="s">
        <v>4559</v>
      </c>
      <c r="D745" s="38" t="str">
        <f>VLOOKUP(Tabela5[[#This Row],[CÓDIGO]],[1]fornnecedor!$A:$C,3,0)</f>
        <v>VONIXX</v>
      </c>
      <c r="E745" t="str">
        <f>VLOOKUP(Tabela5[[#This Row],[MARCA]],[1]fornnecedor!$C:$E,3,0)</f>
        <v>VONIXX INDUSTRIA E COMERCIO DE POLIDORES LTDA</v>
      </c>
      <c r="G745" t="s">
        <v>24</v>
      </c>
      <c r="H745">
        <v>15</v>
      </c>
      <c r="I745">
        <v>830.25</v>
      </c>
      <c r="J745">
        <v>2</v>
      </c>
      <c r="K745" s="34">
        <v>198.78</v>
      </c>
      <c r="L745">
        <v>110.7</v>
      </c>
      <c r="M745">
        <v>88.08</v>
      </c>
      <c r="N745">
        <v>44.31</v>
      </c>
      <c r="O745">
        <v>0</v>
      </c>
      <c r="P745">
        <v>0</v>
      </c>
      <c r="Q745">
        <v>0.01</v>
      </c>
      <c r="R745">
        <v>59.43</v>
      </c>
      <c r="S745" t="s">
        <v>1105</v>
      </c>
      <c r="T745" s="38" t="str">
        <f>VLOOKUP(Tabela5[[#This Row],[CÓDIGO]],[1]fornnecedor!$A:$G,7,0)</f>
        <v>LINHA DE HIGENIZAÇÃO E ESTÉTICA  AUTOMOTIVA VONIX</v>
      </c>
    </row>
    <row r="746" spans="1:20" x14ac:dyDescent="0.3">
      <c r="A746" t="s">
        <v>5284</v>
      </c>
      <c r="B746">
        <v>85209</v>
      </c>
      <c r="C746" t="s">
        <v>3223</v>
      </c>
      <c r="D746" s="38" t="str">
        <f>VLOOKUP(Tabela5[[#This Row],[CÓDIGO]],[1]fornnecedor!$A:$C,3,0)</f>
        <v>VONIXX</v>
      </c>
      <c r="E746" t="str">
        <f>VLOOKUP(Tabela5[[#This Row],[MARCA]],[1]fornnecedor!$C:$E,3,0)</f>
        <v>VONIXX INDUSTRIA E COMERCIO DE POLIDORES LTDA</v>
      </c>
      <c r="G746" t="s">
        <v>24</v>
      </c>
      <c r="H746">
        <v>29</v>
      </c>
      <c r="I746">
        <v>453.56</v>
      </c>
      <c r="J746">
        <v>6</v>
      </c>
      <c r="K746" s="34">
        <v>188.66</v>
      </c>
      <c r="L746">
        <v>93.84</v>
      </c>
      <c r="M746">
        <v>94.82</v>
      </c>
      <c r="N746">
        <v>50.26</v>
      </c>
      <c r="O746">
        <v>0</v>
      </c>
      <c r="P746">
        <v>0</v>
      </c>
      <c r="Q746">
        <v>0.01</v>
      </c>
      <c r="R746">
        <v>59.44</v>
      </c>
      <c r="S746" t="s">
        <v>1105</v>
      </c>
      <c r="T746" s="38" t="str">
        <f>VLOOKUP(Tabela5[[#This Row],[CÓDIGO]],[1]fornnecedor!$A:$G,7,0)</f>
        <v>LINHA DE HIGENIZAÇÃO E ESTÉTICA  AUTOMOTIVA VONIX</v>
      </c>
    </row>
    <row r="747" spans="1:20" x14ac:dyDescent="0.3">
      <c r="A747" t="s">
        <v>5284</v>
      </c>
      <c r="B747">
        <v>83873</v>
      </c>
      <c r="C747" t="s">
        <v>3453</v>
      </c>
      <c r="D747" s="38" t="str">
        <f>VLOOKUP(Tabela5[[#This Row],[CÓDIGO]],[1]fornnecedor!$A:$C,3,0)</f>
        <v>VONIXX</v>
      </c>
      <c r="E747" t="str">
        <f>VLOOKUP(Tabela5[[#This Row],[MARCA]],[1]fornnecedor!$C:$E,3,0)</f>
        <v>VONIXX INDUSTRIA E COMERCIO DE POLIDORES LTDA</v>
      </c>
      <c r="G747" t="s">
        <v>24</v>
      </c>
      <c r="H747">
        <v>15</v>
      </c>
      <c r="I747">
        <v>285.75</v>
      </c>
      <c r="J747">
        <v>6</v>
      </c>
      <c r="K747" s="34">
        <v>186.94</v>
      </c>
      <c r="L747">
        <v>114.3</v>
      </c>
      <c r="M747">
        <v>72.64</v>
      </c>
      <c r="N747">
        <v>38.86</v>
      </c>
      <c r="O747">
        <v>0</v>
      </c>
      <c r="P747">
        <v>0</v>
      </c>
      <c r="Q747">
        <v>0.01</v>
      </c>
      <c r="R747">
        <v>59.45</v>
      </c>
      <c r="S747" t="s">
        <v>1105</v>
      </c>
      <c r="T747" s="38" t="str">
        <f>VLOOKUP(Tabela5[[#This Row],[CÓDIGO]],[1]fornnecedor!$A:$G,7,0)</f>
        <v>LINHA DE HIGENIZAÇÃO E ESTÉTICA  AUTOMOTIVA VONIX</v>
      </c>
    </row>
    <row r="748" spans="1:20" x14ac:dyDescent="0.3">
      <c r="A748" t="s">
        <v>5284</v>
      </c>
      <c r="B748">
        <v>24264</v>
      </c>
      <c r="C748" t="s">
        <v>3955</v>
      </c>
      <c r="D748" s="38" t="str">
        <f>VLOOKUP(Tabela5[[#This Row],[CÓDIGO]],[1]fornnecedor!$A:$C,3,0)</f>
        <v>VONIXX</v>
      </c>
      <c r="E748" t="str">
        <f>VLOOKUP(Tabela5[[#This Row],[MARCA]],[1]fornnecedor!$C:$E,3,0)</f>
        <v>VONIXX INDUSTRIA E COMERCIO DE POLIDORES LTDA</v>
      </c>
      <c r="G748" t="s">
        <v>24</v>
      </c>
      <c r="H748">
        <v>30</v>
      </c>
      <c r="I748">
        <v>670.5</v>
      </c>
      <c r="J748">
        <v>5</v>
      </c>
      <c r="K748" s="34">
        <v>169.81</v>
      </c>
      <c r="L748">
        <v>111.75</v>
      </c>
      <c r="M748">
        <v>58.06</v>
      </c>
      <c r="N748">
        <v>34.19</v>
      </c>
      <c r="O748">
        <v>0</v>
      </c>
      <c r="P748">
        <v>0</v>
      </c>
      <c r="Q748">
        <v>0.01</v>
      </c>
      <c r="R748">
        <v>59.46</v>
      </c>
      <c r="S748" t="s">
        <v>1105</v>
      </c>
      <c r="T748" s="38" t="str">
        <f>VLOOKUP(Tabela5[[#This Row],[CÓDIGO]],[1]fornnecedor!$A:$G,7,0)</f>
        <v>LINHA DE HIGENIZAÇÃO E ESTÉTICA  AUTOMOTIVA VONIX</v>
      </c>
    </row>
    <row r="749" spans="1:20" x14ac:dyDescent="0.3">
      <c r="A749" t="s">
        <v>5284</v>
      </c>
      <c r="B749">
        <v>84946</v>
      </c>
      <c r="C749" t="s">
        <v>517</v>
      </c>
      <c r="D749" s="38" t="str">
        <f>VLOOKUP(Tabela5[[#This Row],[CÓDIGO]],[1]fornnecedor!$A:$C,3,0)</f>
        <v>VONIXX</v>
      </c>
      <c r="E749" t="str">
        <f>VLOOKUP(Tabela5[[#This Row],[MARCA]],[1]fornnecedor!$C:$E,3,0)</f>
        <v>VONIXX INDUSTRIA E COMERCIO DE POLIDORES LTDA</v>
      </c>
      <c r="G749" t="s">
        <v>24</v>
      </c>
      <c r="H749">
        <v>16</v>
      </c>
      <c r="I749">
        <v>803.2</v>
      </c>
      <c r="J749">
        <v>2</v>
      </c>
      <c r="K749" s="34">
        <v>157.66</v>
      </c>
      <c r="L749">
        <v>100.4</v>
      </c>
      <c r="M749">
        <v>57.26</v>
      </c>
      <c r="N749">
        <v>36.32</v>
      </c>
      <c r="O749">
        <v>0</v>
      </c>
      <c r="P749">
        <v>0</v>
      </c>
      <c r="Q749">
        <v>0.01</v>
      </c>
      <c r="R749">
        <v>59.46</v>
      </c>
      <c r="S749" t="s">
        <v>1105</v>
      </c>
      <c r="T749" s="38" t="str">
        <f>VLOOKUP(Tabela5[[#This Row],[CÓDIGO]],[1]fornnecedor!$A:$G,7,0)</f>
        <v>LINHA DE HIGENIZAÇÃO E ESTÉTICA  AUTOMOTIVA VONIX</v>
      </c>
    </row>
    <row r="750" spans="1:20" x14ac:dyDescent="0.3">
      <c r="A750" t="s">
        <v>5284</v>
      </c>
      <c r="B750">
        <v>24386</v>
      </c>
      <c r="C750" t="s">
        <v>4684</v>
      </c>
      <c r="D750" s="38" t="str">
        <f>VLOOKUP(Tabela5[[#This Row],[CÓDIGO]],[1]fornnecedor!$A:$C,3,0)</f>
        <v>VONIXX</v>
      </c>
      <c r="E750" t="str">
        <f>VLOOKUP(Tabela5[[#This Row],[MARCA]],[1]fornnecedor!$C:$E,3,0)</f>
        <v>VONIXX INDUSTRIA E COMERCIO DE POLIDORES LTDA</v>
      </c>
      <c r="G750" t="s">
        <v>24</v>
      </c>
      <c r="H750">
        <v>18</v>
      </c>
      <c r="I750">
        <v>793.8</v>
      </c>
      <c r="J750">
        <v>2</v>
      </c>
      <c r="K750" s="34">
        <v>150.13999999999999</v>
      </c>
      <c r="L750">
        <v>88.2</v>
      </c>
      <c r="M750">
        <v>61.94</v>
      </c>
      <c r="N750">
        <v>41.25</v>
      </c>
      <c r="O750">
        <v>0</v>
      </c>
      <c r="P750">
        <v>0</v>
      </c>
      <c r="Q750">
        <v>0.01</v>
      </c>
      <c r="R750">
        <v>59.47</v>
      </c>
      <c r="S750" t="s">
        <v>1105</v>
      </c>
      <c r="T750" s="38" t="str">
        <f>VLOOKUP(Tabela5[[#This Row],[CÓDIGO]],[1]fornnecedor!$A:$G,7,0)</f>
        <v>LINHA DE HIGENIZAÇÃO E ESTÉTICA  AUTOMOTIVA VONIX</v>
      </c>
    </row>
    <row r="751" spans="1:20" x14ac:dyDescent="0.3">
      <c r="A751" t="s">
        <v>5284</v>
      </c>
      <c r="B751">
        <v>84872</v>
      </c>
      <c r="C751" t="s">
        <v>3411</v>
      </c>
      <c r="D751" s="38" t="str">
        <f>VLOOKUP(Tabela5[[#This Row],[CÓDIGO]],[1]fornnecedor!$A:$C,3,0)</f>
        <v>VONIXX</v>
      </c>
      <c r="E751" t="str">
        <f>VLOOKUP(Tabela5[[#This Row],[MARCA]],[1]fornnecedor!$C:$E,3,0)</f>
        <v>VONIXX INDUSTRIA E COMERCIO DE POLIDORES LTDA</v>
      </c>
      <c r="G751" t="s">
        <v>24</v>
      </c>
      <c r="H751">
        <v>32</v>
      </c>
      <c r="I751">
        <v>480.64</v>
      </c>
      <c r="J751">
        <v>6</v>
      </c>
      <c r="K751" s="34">
        <v>149.80000000000001</v>
      </c>
      <c r="L751">
        <v>90.12</v>
      </c>
      <c r="M751">
        <v>59.68</v>
      </c>
      <c r="N751">
        <v>39.840000000000003</v>
      </c>
      <c r="O751">
        <v>0</v>
      </c>
      <c r="P751">
        <v>0</v>
      </c>
      <c r="Q751">
        <v>0.01</v>
      </c>
      <c r="R751">
        <v>59.47</v>
      </c>
      <c r="S751" t="s">
        <v>1105</v>
      </c>
      <c r="T751" s="38" t="str">
        <f>VLOOKUP(Tabela5[[#This Row],[CÓDIGO]],[1]fornnecedor!$A:$G,7,0)</f>
        <v>LINHA DE HIGENIZAÇÃO E ESTÉTICA  AUTOMOTIVA VONIX</v>
      </c>
    </row>
    <row r="752" spans="1:20" x14ac:dyDescent="0.3">
      <c r="A752" t="s">
        <v>5284</v>
      </c>
      <c r="B752">
        <v>83789</v>
      </c>
      <c r="C752" t="s">
        <v>4018</v>
      </c>
      <c r="D752" s="38" t="str">
        <f>VLOOKUP(Tabela5[[#This Row],[CÓDIGO]],[1]fornnecedor!$A:$C,3,0)</f>
        <v>VONIXX</v>
      </c>
      <c r="E752" t="str">
        <f>VLOOKUP(Tabela5[[#This Row],[MARCA]],[1]fornnecedor!$C:$E,3,0)</f>
        <v>VONIXX INDUSTRIA E COMERCIO DE POLIDORES LTDA</v>
      </c>
      <c r="G752" t="s">
        <v>24</v>
      </c>
      <c r="H752">
        <v>9</v>
      </c>
      <c r="I752">
        <v>396.9</v>
      </c>
      <c r="J752">
        <v>2</v>
      </c>
      <c r="K752" s="34">
        <v>149.21</v>
      </c>
      <c r="L752">
        <v>88.2</v>
      </c>
      <c r="M752">
        <v>61.01</v>
      </c>
      <c r="N752">
        <v>40.89</v>
      </c>
      <c r="O752">
        <v>0</v>
      </c>
      <c r="P752">
        <v>0</v>
      </c>
      <c r="Q752">
        <v>0.01</v>
      </c>
      <c r="R752">
        <v>59.48</v>
      </c>
      <c r="S752" t="s">
        <v>1105</v>
      </c>
      <c r="T752" s="38" t="str">
        <f>VLOOKUP(Tabela5[[#This Row],[CÓDIGO]],[1]fornnecedor!$A:$G,7,0)</f>
        <v>BOINAS PARA POLIMENTO</v>
      </c>
    </row>
    <row r="753" spans="1:20" x14ac:dyDescent="0.3">
      <c r="A753" t="s">
        <v>5284</v>
      </c>
      <c r="B753">
        <v>86965</v>
      </c>
      <c r="C753" t="s">
        <v>4032</v>
      </c>
      <c r="D753" s="38" t="str">
        <f>VLOOKUP(Tabela5[[#This Row],[CÓDIGO]],[1]fornnecedor!$A:$C,3,0)</f>
        <v>VONIXX</v>
      </c>
      <c r="E753" t="str">
        <f>VLOOKUP(Tabela5[[#This Row],[MARCA]],[1]fornnecedor!$C:$E,3,0)</f>
        <v>VONIXX INDUSTRIA E COMERCIO DE POLIDORES LTDA</v>
      </c>
      <c r="G753" t="s">
        <v>24</v>
      </c>
      <c r="H753">
        <v>37</v>
      </c>
      <c r="I753" s="3">
        <v>1113.7</v>
      </c>
      <c r="J753">
        <v>3</v>
      </c>
      <c r="K753" s="34">
        <v>142.74</v>
      </c>
      <c r="L753">
        <v>88.5</v>
      </c>
      <c r="M753">
        <v>54.24</v>
      </c>
      <c r="N753">
        <v>38</v>
      </c>
      <c r="O753">
        <v>0</v>
      </c>
      <c r="P753">
        <v>0</v>
      </c>
      <c r="Q753">
        <v>0.01</v>
      </c>
      <c r="R753">
        <v>59.49</v>
      </c>
      <c r="S753" t="s">
        <v>1105</v>
      </c>
      <c r="T753" s="38" t="str">
        <f>VLOOKUP(Tabela5[[#This Row],[CÓDIGO]],[1]fornnecedor!$A:$G,7,0)</f>
        <v>LINHA DE HIGENIZAÇÃO E ESTÉTICA  AUTOMOTIVA VONIX</v>
      </c>
    </row>
    <row r="754" spans="1:20" x14ac:dyDescent="0.3">
      <c r="A754" t="s">
        <v>5284</v>
      </c>
      <c r="B754">
        <v>23927</v>
      </c>
      <c r="C754" t="s">
        <v>4021</v>
      </c>
      <c r="D754" s="38" t="str">
        <f>VLOOKUP(Tabela5[[#This Row],[CÓDIGO]],[1]fornnecedor!$A:$C,3,0)</f>
        <v>VONIXX</v>
      </c>
      <c r="E754" t="str">
        <f>VLOOKUP(Tabela5[[#This Row],[MARCA]],[1]fornnecedor!$C:$E,3,0)</f>
        <v>VONIXX INDUSTRIA E COMERCIO DE POLIDORES LTDA</v>
      </c>
      <c r="G754" t="s">
        <v>24</v>
      </c>
      <c r="H754">
        <v>17</v>
      </c>
      <c r="I754">
        <v>308.55</v>
      </c>
      <c r="J754">
        <v>4</v>
      </c>
      <c r="K754" s="34">
        <v>142.72999999999999</v>
      </c>
      <c r="L754">
        <v>72.599999999999994</v>
      </c>
      <c r="M754">
        <v>70.13</v>
      </c>
      <c r="N754">
        <v>49.13</v>
      </c>
      <c r="O754">
        <v>0</v>
      </c>
      <c r="P754">
        <v>0</v>
      </c>
      <c r="Q754">
        <v>0.01</v>
      </c>
      <c r="R754">
        <v>59.49</v>
      </c>
      <c r="S754" t="s">
        <v>1105</v>
      </c>
      <c r="T754" s="38" t="str">
        <f>VLOOKUP(Tabela5[[#This Row],[CÓDIGO]],[1]fornnecedor!$A:$G,7,0)</f>
        <v>LINHA DE HIGENIZAÇÃO E ESTÉTICA  AUTOMOTIVA VONIX</v>
      </c>
    </row>
    <row r="755" spans="1:20" x14ac:dyDescent="0.3">
      <c r="A755" t="s">
        <v>5284</v>
      </c>
      <c r="B755">
        <v>83821</v>
      </c>
      <c r="C755" t="s">
        <v>514</v>
      </c>
      <c r="D755" s="38" t="str">
        <f>VLOOKUP(Tabela5[[#This Row],[CÓDIGO]],[1]fornnecedor!$A:$C,3,0)</f>
        <v>VONIXX</v>
      </c>
      <c r="E755" t="str">
        <f>VLOOKUP(Tabela5[[#This Row],[MARCA]],[1]fornnecedor!$C:$E,3,0)</f>
        <v>VONIXX INDUSTRIA E COMERCIO DE POLIDORES LTDA</v>
      </c>
      <c r="G755" t="s">
        <v>24</v>
      </c>
      <c r="H755">
        <v>17</v>
      </c>
      <c r="I755">
        <v>714.68</v>
      </c>
      <c r="J755">
        <v>2</v>
      </c>
      <c r="K755" s="34">
        <v>142.72</v>
      </c>
      <c r="L755">
        <v>84.08</v>
      </c>
      <c r="M755">
        <v>58.64</v>
      </c>
      <c r="N755">
        <v>41.09</v>
      </c>
      <c r="O755">
        <v>0</v>
      </c>
      <c r="P755">
        <v>0</v>
      </c>
      <c r="Q755">
        <v>0.01</v>
      </c>
      <c r="R755">
        <v>59.5</v>
      </c>
      <c r="S755" t="s">
        <v>1105</v>
      </c>
      <c r="T755" s="38" t="str">
        <f>VLOOKUP(Tabela5[[#This Row],[CÓDIGO]],[1]fornnecedor!$A:$G,7,0)</f>
        <v>LINHA DE HIGENIZAÇÃO E ESTÉTICA  AUTOMOTIVA VONIX</v>
      </c>
    </row>
    <row r="756" spans="1:20" x14ac:dyDescent="0.3">
      <c r="A756" t="s">
        <v>5284</v>
      </c>
      <c r="B756">
        <v>23448</v>
      </c>
      <c r="C756" t="s">
        <v>4849</v>
      </c>
      <c r="D756" s="38" t="str">
        <f>VLOOKUP(Tabela5[[#This Row],[CÓDIGO]],[1]fornnecedor!$A:$C,3,0)</f>
        <v>VONIXX</v>
      </c>
      <c r="E756" t="str">
        <f>VLOOKUP(Tabela5[[#This Row],[MARCA]],[1]fornnecedor!$C:$E,3,0)</f>
        <v>VONIXX INDUSTRIA E COMERCIO DE POLIDORES LTDA</v>
      </c>
      <c r="G756" t="s">
        <v>24</v>
      </c>
      <c r="H756">
        <v>18</v>
      </c>
      <c r="I756" s="3">
        <v>1548.18</v>
      </c>
      <c r="J756">
        <v>1</v>
      </c>
      <c r="K756" s="34">
        <v>140.35</v>
      </c>
      <c r="L756">
        <v>86.01</v>
      </c>
      <c r="M756">
        <v>54.34</v>
      </c>
      <c r="N756">
        <v>38.72</v>
      </c>
      <c r="O756">
        <v>0</v>
      </c>
      <c r="P756">
        <v>0</v>
      </c>
      <c r="Q756">
        <v>0.01</v>
      </c>
      <c r="R756">
        <v>59.5</v>
      </c>
      <c r="S756" t="s">
        <v>1105</v>
      </c>
      <c r="T756" s="38" t="str">
        <f>VLOOKUP(Tabela5[[#This Row],[CÓDIGO]],[1]fornnecedor!$A:$G,7,0)</f>
        <v>LINHA DE HIGENIZAÇÃO E ESTÉTICA  AUTOMOTIVA VONIX</v>
      </c>
    </row>
    <row r="757" spans="1:20" x14ac:dyDescent="0.3">
      <c r="A757" t="s">
        <v>5284</v>
      </c>
      <c r="B757">
        <v>86962</v>
      </c>
      <c r="C757" t="s">
        <v>4003</v>
      </c>
      <c r="D757" s="38" t="str">
        <f>VLOOKUP(Tabela5[[#This Row],[CÓDIGO]],[1]fornnecedor!$A:$C,3,0)</f>
        <v>VONIXX</v>
      </c>
      <c r="E757" t="str">
        <f>VLOOKUP(Tabela5[[#This Row],[MARCA]],[1]fornnecedor!$C:$E,3,0)</f>
        <v>VONIXX INDUSTRIA E COMERCIO DE POLIDORES LTDA</v>
      </c>
      <c r="G757" t="s">
        <v>24</v>
      </c>
      <c r="H757">
        <v>24</v>
      </c>
      <c r="I757">
        <v>722.4</v>
      </c>
      <c r="J757">
        <v>3</v>
      </c>
      <c r="K757" s="34">
        <v>137.85</v>
      </c>
      <c r="L757">
        <v>90.3</v>
      </c>
      <c r="M757">
        <v>47.55</v>
      </c>
      <c r="N757">
        <v>34.49</v>
      </c>
      <c r="O757">
        <v>0</v>
      </c>
      <c r="P757">
        <v>0</v>
      </c>
      <c r="Q757">
        <v>0.01</v>
      </c>
      <c r="R757">
        <v>59.51</v>
      </c>
      <c r="S757" t="s">
        <v>1105</v>
      </c>
      <c r="T757" s="38" t="str">
        <f>VLOOKUP(Tabela5[[#This Row],[CÓDIGO]],[1]fornnecedor!$A:$G,7,0)</f>
        <v>LINHA DE HIGENIZAÇÃO E ESTÉTICA  AUTOMOTIVA VONIX</v>
      </c>
    </row>
    <row r="758" spans="1:20" x14ac:dyDescent="0.3">
      <c r="A758" t="s">
        <v>5284</v>
      </c>
      <c r="B758">
        <v>87036</v>
      </c>
      <c r="C758" t="s">
        <v>3632</v>
      </c>
      <c r="D758" s="38" t="str">
        <f>VLOOKUP(Tabela5[[#This Row],[CÓDIGO]],[1]fornnecedor!$A:$C,3,0)</f>
        <v>VONIXX</v>
      </c>
      <c r="E758" t="str">
        <f>VLOOKUP(Tabela5[[#This Row],[MARCA]],[1]fornnecedor!$C:$E,3,0)</f>
        <v>VONIXX INDUSTRIA E COMERCIO DE POLIDORES LTDA</v>
      </c>
      <c r="G758" t="s">
        <v>24</v>
      </c>
      <c r="H758">
        <v>8</v>
      </c>
      <c r="I758">
        <v>316.16000000000003</v>
      </c>
      <c r="J758">
        <v>2</v>
      </c>
      <c r="K758" s="34">
        <v>132.5</v>
      </c>
      <c r="L758">
        <v>79.040000000000006</v>
      </c>
      <c r="M758">
        <v>53.46</v>
      </c>
      <c r="N758">
        <v>40.35</v>
      </c>
      <c r="O758">
        <v>0</v>
      </c>
      <c r="P758">
        <v>0</v>
      </c>
      <c r="Q758">
        <v>0.01</v>
      </c>
      <c r="R758">
        <v>59.51</v>
      </c>
      <c r="S758" t="s">
        <v>1105</v>
      </c>
      <c r="T758" s="38" t="str">
        <f>VLOOKUP(Tabela5[[#This Row],[CÓDIGO]],[1]fornnecedor!$A:$G,7,0)</f>
        <v>LINHA DE HIGENIZAÇÃO E ESTÉTICA  AUTOMOTIVA VONIX</v>
      </c>
    </row>
    <row r="759" spans="1:20" x14ac:dyDescent="0.3">
      <c r="A759" t="s">
        <v>5284</v>
      </c>
      <c r="B759">
        <v>84395</v>
      </c>
      <c r="C759" t="s">
        <v>4156</v>
      </c>
      <c r="D759" s="38" t="str">
        <f>VLOOKUP(Tabela5[[#This Row],[CÓDIGO]],[1]fornnecedor!$A:$C,3,0)</f>
        <v>VONIXX</v>
      </c>
      <c r="E759" t="str">
        <f>VLOOKUP(Tabela5[[#This Row],[MARCA]],[1]fornnecedor!$C:$E,3,0)</f>
        <v>VONIXX INDUSTRIA E COMERCIO DE POLIDORES LTDA</v>
      </c>
      <c r="G759" t="s">
        <v>24</v>
      </c>
      <c r="H759">
        <v>11</v>
      </c>
      <c r="I759">
        <v>407.11</v>
      </c>
      <c r="J759">
        <v>2</v>
      </c>
      <c r="K759" s="34">
        <v>132.29</v>
      </c>
      <c r="L759">
        <v>74.02</v>
      </c>
      <c r="M759">
        <v>58.27</v>
      </c>
      <c r="N759">
        <v>44.05</v>
      </c>
      <c r="O759">
        <v>0</v>
      </c>
      <c r="P759">
        <v>0</v>
      </c>
      <c r="Q759">
        <v>0.01</v>
      </c>
      <c r="R759">
        <v>59.52</v>
      </c>
      <c r="S759" t="s">
        <v>1105</v>
      </c>
      <c r="T759" s="38" t="str">
        <f>VLOOKUP(Tabela5[[#This Row],[CÓDIGO]],[1]fornnecedor!$A:$G,7,0)</f>
        <v>LINHA DE HIGENIZAÇÃO E ESTÉTICA  AUTOMOTIVA VONIX</v>
      </c>
    </row>
    <row r="760" spans="1:20" x14ac:dyDescent="0.3">
      <c r="A760" t="s">
        <v>5284</v>
      </c>
      <c r="B760">
        <v>84725</v>
      </c>
      <c r="C760" t="s">
        <v>4620</v>
      </c>
      <c r="D760" s="38" t="str">
        <f>VLOOKUP(Tabela5[[#This Row],[CÓDIGO]],[1]fornnecedor!$A:$C,3,0)</f>
        <v>VONIXX</v>
      </c>
      <c r="E760" t="str">
        <f>VLOOKUP(Tabela5[[#This Row],[MARCA]],[1]fornnecedor!$C:$E,3,0)</f>
        <v>VONIXX INDUSTRIA E COMERCIO DE POLIDORES LTDA</v>
      </c>
      <c r="G760" t="s">
        <v>24</v>
      </c>
      <c r="H760">
        <v>21</v>
      </c>
      <c r="I760">
        <v>870.66</v>
      </c>
      <c r="J760">
        <v>2</v>
      </c>
      <c r="K760" s="34">
        <v>130.07</v>
      </c>
      <c r="L760">
        <v>82.92</v>
      </c>
      <c r="M760">
        <v>47.15</v>
      </c>
      <c r="N760">
        <v>36.25</v>
      </c>
      <c r="O760">
        <v>0</v>
      </c>
      <c r="P760">
        <v>0</v>
      </c>
      <c r="Q760">
        <v>0.01</v>
      </c>
      <c r="R760">
        <v>59.53</v>
      </c>
      <c r="S760" t="s">
        <v>1105</v>
      </c>
      <c r="T760" s="38" t="str">
        <f>VLOOKUP(Tabela5[[#This Row],[CÓDIGO]],[1]fornnecedor!$A:$G,7,0)</f>
        <v>BOINAS PARA POLIMENTO</v>
      </c>
    </row>
    <row r="761" spans="1:20" x14ac:dyDescent="0.3">
      <c r="A761" t="s">
        <v>5284</v>
      </c>
      <c r="B761">
        <v>83790</v>
      </c>
      <c r="C761" t="s">
        <v>3764</v>
      </c>
      <c r="D761" s="38" t="str">
        <f>VLOOKUP(Tabela5[[#This Row],[CÓDIGO]],[1]fornnecedor!$A:$C,3,0)</f>
        <v>VONIXX</v>
      </c>
      <c r="E761" t="str">
        <f>VLOOKUP(Tabela5[[#This Row],[MARCA]],[1]fornnecedor!$C:$E,3,0)</f>
        <v>VONIXX INDUSTRIA E COMERCIO DE POLIDORES LTDA</v>
      </c>
      <c r="G761" t="s">
        <v>24</v>
      </c>
      <c r="H761">
        <v>13</v>
      </c>
      <c r="I761">
        <v>427.57</v>
      </c>
      <c r="J761">
        <v>2</v>
      </c>
      <c r="K761" s="34">
        <v>129.15</v>
      </c>
      <c r="L761">
        <v>64.48</v>
      </c>
      <c r="M761">
        <v>64.67</v>
      </c>
      <c r="N761">
        <v>50.07</v>
      </c>
      <c r="O761">
        <v>0</v>
      </c>
      <c r="P761">
        <v>0</v>
      </c>
      <c r="Q761">
        <v>0.01</v>
      </c>
      <c r="R761">
        <v>59.53</v>
      </c>
      <c r="S761" t="s">
        <v>1105</v>
      </c>
      <c r="T761" s="38" t="str">
        <f>VLOOKUP(Tabela5[[#This Row],[CÓDIGO]],[1]fornnecedor!$A:$G,7,0)</f>
        <v>BOINAS PARA POLIMENTO</v>
      </c>
    </row>
    <row r="762" spans="1:20" x14ac:dyDescent="0.3">
      <c r="A762" t="s">
        <v>5284</v>
      </c>
      <c r="B762">
        <v>84726</v>
      </c>
      <c r="C762" t="s">
        <v>4347</v>
      </c>
      <c r="D762" s="38" t="str">
        <f>VLOOKUP(Tabela5[[#This Row],[CÓDIGO]],[1]fornnecedor!$A:$C,3,0)</f>
        <v>VONIXX</v>
      </c>
      <c r="E762" t="str">
        <f>VLOOKUP(Tabela5[[#This Row],[MARCA]],[1]fornnecedor!$C:$E,3,0)</f>
        <v>VONIXX INDUSTRIA E COMERCIO DE POLIDORES LTDA</v>
      </c>
      <c r="G762" t="s">
        <v>24</v>
      </c>
      <c r="H762">
        <v>13</v>
      </c>
      <c r="I762">
        <v>538.98</v>
      </c>
      <c r="J762">
        <v>2</v>
      </c>
      <c r="K762" s="34">
        <v>126.72</v>
      </c>
      <c r="L762">
        <v>82.92</v>
      </c>
      <c r="M762">
        <v>43.8</v>
      </c>
      <c r="N762">
        <v>34.56</v>
      </c>
      <c r="O762">
        <v>0</v>
      </c>
      <c r="P762">
        <v>0</v>
      </c>
      <c r="Q762">
        <v>0.01</v>
      </c>
      <c r="R762">
        <v>59.54</v>
      </c>
      <c r="S762" t="s">
        <v>1105</v>
      </c>
      <c r="T762" s="38" t="str">
        <f>VLOOKUP(Tabela5[[#This Row],[CÓDIGO]],[1]fornnecedor!$A:$G,7,0)</f>
        <v>BOINAS PARA POLIMENTO</v>
      </c>
    </row>
    <row r="763" spans="1:20" x14ac:dyDescent="0.3">
      <c r="A763" t="s">
        <v>5284</v>
      </c>
      <c r="B763">
        <v>85352</v>
      </c>
      <c r="C763" t="s">
        <v>3924</v>
      </c>
      <c r="D763" s="38" t="str">
        <f>VLOOKUP(Tabela5[[#This Row],[CÓDIGO]],[1]fornnecedor!$A:$C,3,0)</f>
        <v>VONIXX</v>
      </c>
      <c r="E763" t="str">
        <f>VLOOKUP(Tabela5[[#This Row],[MARCA]],[1]fornnecedor!$C:$E,3,0)</f>
        <v>VONIXX INDUSTRIA E COMERCIO DE POLIDORES LTDA</v>
      </c>
      <c r="G763" t="s">
        <v>24</v>
      </c>
      <c r="H763">
        <v>14</v>
      </c>
      <c r="I763">
        <v>506.66</v>
      </c>
      <c r="J763">
        <v>2</v>
      </c>
      <c r="K763" s="34">
        <v>124.47</v>
      </c>
      <c r="L763">
        <v>72.38</v>
      </c>
      <c r="M763">
        <v>52.09</v>
      </c>
      <c r="N763">
        <v>41.85</v>
      </c>
      <c r="O763">
        <v>0</v>
      </c>
      <c r="P763">
        <v>0</v>
      </c>
      <c r="Q763">
        <v>0.01</v>
      </c>
      <c r="R763">
        <v>59.54</v>
      </c>
      <c r="S763" t="s">
        <v>1105</v>
      </c>
      <c r="T763" s="38" t="str">
        <f>VLOOKUP(Tabela5[[#This Row],[CÓDIGO]],[1]fornnecedor!$A:$G,7,0)</f>
        <v>BOINAS PARA POLIMENTO</v>
      </c>
    </row>
    <row r="764" spans="1:20" x14ac:dyDescent="0.3">
      <c r="A764" t="s">
        <v>5284</v>
      </c>
      <c r="B764">
        <v>23450</v>
      </c>
      <c r="C764" t="s">
        <v>5286</v>
      </c>
      <c r="D764" s="38" t="str">
        <f>VLOOKUP(Tabela5[[#This Row],[CÓDIGO]],[1]fornnecedor!$A:$C,3,0)</f>
        <v>VONIXX</v>
      </c>
      <c r="E764" t="str">
        <f>VLOOKUP(Tabela5[[#This Row],[MARCA]],[1]fornnecedor!$C:$E,3,0)</f>
        <v>VONIXX INDUSTRIA E COMERCIO DE POLIDORES LTDA</v>
      </c>
      <c r="G764" t="s">
        <v>24</v>
      </c>
      <c r="H764">
        <v>-4</v>
      </c>
      <c r="I764">
        <v>-140.63999999999999</v>
      </c>
      <c r="J764">
        <v>2</v>
      </c>
      <c r="K764" s="34">
        <v>122.45</v>
      </c>
      <c r="L764">
        <v>70.319999999999993</v>
      </c>
      <c r="M764">
        <v>52.13</v>
      </c>
      <c r="N764">
        <v>42.57</v>
      </c>
      <c r="O764">
        <v>0</v>
      </c>
      <c r="P764">
        <v>0</v>
      </c>
      <c r="Q764">
        <v>0.01</v>
      </c>
      <c r="R764">
        <v>59.55</v>
      </c>
      <c r="S764" t="s">
        <v>1105</v>
      </c>
      <c r="T764" s="38" t="str">
        <f>VLOOKUP(Tabela5[[#This Row],[CÓDIGO]],[1]fornnecedor!$A:$G,7,0)</f>
        <v>LINHA DE HIGENIZAÇÃO E ESTÉTICA  AUTOMOTIVA VONIX</v>
      </c>
    </row>
    <row r="765" spans="1:20" x14ac:dyDescent="0.3">
      <c r="A765" t="s">
        <v>5284</v>
      </c>
      <c r="B765">
        <v>84399</v>
      </c>
      <c r="C765" t="s">
        <v>4168</v>
      </c>
      <c r="D765" s="38" t="str">
        <f>VLOOKUP(Tabela5[[#This Row],[CÓDIGO]],[1]fornnecedor!$A:$C,3,0)</f>
        <v>VONIXX</v>
      </c>
      <c r="E765" t="str">
        <f>VLOOKUP(Tabela5[[#This Row],[MARCA]],[1]fornnecedor!$C:$E,3,0)</f>
        <v>VONIXX INDUSTRIA E COMERCIO DE POLIDORES LTDA</v>
      </c>
      <c r="G765" t="s">
        <v>24</v>
      </c>
      <c r="H765">
        <v>11</v>
      </c>
      <c r="I765">
        <v>483.12</v>
      </c>
      <c r="J765">
        <v>2</v>
      </c>
      <c r="K765" s="34">
        <v>119.82</v>
      </c>
      <c r="L765">
        <v>87.84</v>
      </c>
      <c r="M765">
        <v>31.98</v>
      </c>
      <c r="N765">
        <v>26.69</v>
      </c>
      <c r="O765">
        <v>0</v>
      </c>
      <c r="P765">
        <v>0</v>
      </c>
      <c r="Q765">
        <v>0</v>
      </c>
      <c r="R765">
        <v>59.55</v>
      </c>
      <c r="S765" t="s">
        <v>1105</v>
      </c>
      <c r="T765" s="38" t="str">
        <f>VLOOKUP(Tabela5[[#This Row],[CÓDIGO]],[1]fornnecedor!$A:$G,7,0)</f>
        <v>LINHA DE HIGENIZAÇÃO E ESTÉTICA  AUTOMOTIVA VONIX</v>
      </c>
    </row>
    <row r="766" spans="1:20" x14ac:dyDescent="0.3">
      <c r="A766" t="s">
        <v>5284</v>
      </c>
      <c r="B766">
        <v>85407</v>
      </c>
      <c r="C766" t="s">
        <v>4238</v>
      </c>
      <c r="D766" s="38" t="str">
        <f>VLOOKUP(Tabela5[[#This Row],[CÓDIGO]],[1]fornnecedor!$A:$C,3,0)</f>
        <v>VONIXX</v>
      </c>
      <c r="E766" t="str">
        <f>VLOOKUP(Tabela5[[#This Row],[MARCA]],[1]fornnecedor!$C:$E,3,0)</f>
        <v>VONIXX INDUSTRIA E COMERCIO DE POLIDORES LTDA</v>
      </c>
      <c r="G766" t="s">
        <v>24</v>
      </c>
      <c r="H766">
        <v>19</v>
      </c>
      <c r="I766">
        <v>512.04999999999995</v>
      </c>
      <c r="J766">
        <v>2</v>
      </c>
      <c r="K766" s="34">
        <v>112.53</v>
      </c>
      <c r="L766">
        <v>53.9</v>
      </c>
      <c r="M766">
        <v>58.63</v>
      </c>
      <c r="N766">
        <v>52.1</v>
      </c>
      <c r="O766">
        <v>0</v>
      </c>
      <c r="P766">
        <v>0</v>
      </c>
      <c r="Q766">
        <v>0</v>
      </c>
      <c r="R766">
        <v>59.56</v>
      </c>
      <c r="S766" t="s">
        <v>1105</v>
      </c>
      <c r="T766" s="38" t="str">
        <f>VLOOKUP(Tabela5[[#This Row],[CÓDIGO]],[1]fornnecedor!$A:$G,7,0)</f>
        <v>LINHA DE HIGENIZAÇÃO E ESTÉTICA  AUTOMOTIVA VONIX</v>
      </c>
    </row>
    <row r="767" spans="1:20" x14ac:dyDescent="0.3">
      <c r="A767" t="s">
        <v>5284</v>
      </c>
      <c r="B767">
        <v>85211</v>
      </c>
      <c r="C767" t="s">
        <v>3806</v>
      </c>
      <c r="D767" s="38" t="str">
        <f>VLOOKUP(Tabela5[[#This Row],[CÓDIGO]],[1]fornnecedor!$A:$C,3,0)</f>
        <v>VONIXX</v>
      </c>
      <c r="E767" t="str">
        <f>VLOOKUP(Tabela5[[#This Row],[MARCA]],[1]fornnecedor!$C:$E,3,0)</f>
        <v>VONIXX INDUSTRIA E COMERCIO DE POLIDORES LTDA</v>
      </c>
      <c r="G767" t="s">
        <v>24</v>
      </c>
      <c r="H767">
        <v>19</v>
      </c>
      <c r="I767">
        <v>333.07</v>
      </c>
      <c r="J767">
        <v>5</v>
      </c>
      <c r="K767" s="34">
        <v>112.52</v>
      </c>
      <c r="L767">
        <v>87.65</v>
      </c>
      <c r="M767">
        <v>24.87</v>
      </c>
      <c r="N767">
        <v>22.1</v>
      </c>
      <c r="O767">
        <v>0</v>
      </c>
      <c r="P767">
        <v>0</v>
      </c>
      <c r="Q767">
        <v>0</v>
      </c>
      <c r="R767">
        <v>59.56</v>
      </c>
      <c r="S767" t="s">
        <v>1105</v>
      </c>
      <c r="T767" s="38" t="str">
        <f>VLOOKUP(Tabela5[[#This Row],[CÓDIGO]],[1]fornnecedor!$A:$G,7,0)</f>
        <v>LINHA DE HIGENIZAÇÃO E ESTÉTICA  AUTOMOTIVA VONIX</v>
      </c>
    </row>
    <row r="768" spans="1:20" x14ac:dyDescent="0.3">
      <c r="A768" t="s">
        <v>5284</v>
      </c>
      <c r="B768">
        <v>85248</v>
      </c>
      <c r="C768" t="s">
        <v>4117</v>
      </c>
      <c r="D768" s="38" t="str">
        <f>VLOOKUP(Tabela5[[#This Row],[CÓDIGO]],[1]fornnecedor!$A:$C,3,0)</f>
        <v>VONIXX</v>
      </c>
      <c r="E768" t="str">
        <f>VLOOKUP(Tabela5[[#This Row],[MARCA]],[1]fornnecedor!$C:$E,3,0)</f>
        <v>VONIXX INDUSTRIA E COMERCIO DE POLIDORES LTDA</v>
      </c>
      <c r="G768" t="s">
        <v>24</v>
      </c>
      <c r="H768">
        <v>10</v>
      </c>
      <c r="I768">
        <v>509.2</v>
      </c>
      <c r="J768">
        <v>1</v>
      </c>
      <c r="K768" s="34">
        <v>104.31</v>
      </c>
      <c r="L768">
        <v>50.92</v>
      </c>
      <c r="M768">
        <v>53.39</v>
      </c>
      <c r="N768">
        <v>51.18</v>
      </c>
      <c r="O768">
        <v>0</v>
      </c>
      <c r="P768">
        <v>0</v>
      </c>
      <c r="Q768">
        <v>0</v>
      </c>
      <c r="R768">
        <v>59.56</v>
      </c>
      <c r="S768" t="s">
        <v>1105</v>
      </c>
      <c r="T768" s="38" t="str">
        <f>VLOOKUP(Tabela5[[#This Row],[CÓDIGO]],[1]fornnecedor!$A:$G,7,0)</f>
        <v>LINHA DE HIGENIZAÇÃO E ESTÉTICA  AUTOMOTIVA VONIX</v>
      </c>
    </row>
    <row r="769" spans="1:20" x14ac:dyDescent="0.3">
      <c r="A769" t="s">
        <v>5284</v>
      </c>
      <c r="B769">
        <v>24265</v>
      </c>
      <c r="C769" t="s">
        <v>524</v>
      </c>
      <c r="D769" s="38" t="str">
        <f>VLOOKUP(Tabela5[[#This Row],[CÓDIGO]],[1]fornnecedor!$A:$C,3,0)</f>
        <v>VONIXX</v>
      </c>
      <c r="E769" t="str">
        <f>VLOOKUP(Tabela5[[#This Row],[MARCA]],[1]fornnecedor!$C:$E,3,0)</f>
        <v>VONIXX INDUSTRIA E COMERCIO DE POLIDORES LTDA</v>
      </c>
      <c r="G769" t="s">
        <v>24</v>
      </c>
      <c r="H769">
        <v>34</v>
      </c>
      <c r="I769">
        <v>724.2</v>
      </c>
      <c r="J769">
        <v>3</v>
      </c>
      <c r="K769" s="34">
        <v>103.4</v>
      </c>
      <c r="L769">
        <v>65.39</v>
      </c>
      <c r="M769">
        <v>38.01</v>
      </c>
      <c r="N769">
        <v>36.76</v>
      </c>
      <c r="O769">
        <v>0</v>
      </c>
      <c r="P769">
        <v>0</v>
      </c>
      <c r="Q769">
        <v>0</v>
      </c>
      <c r="R769">
        <v>59.57</v>
      </c>
      <c r="S769" t="s">
        <v>1105</v>
      </c>
      <c r="T769" s="38" t="str">
        <f>VLOOKUP(Tabela5[[#This Row],[CÓDIGO]],[1]fornnecedor!$A:$G,7,0)</f>
        <v>LINHA DE HIGENIZAÇÃO E ESTÉTICA  AUTOMOTIVA VONIX</v>
      </c>
    </row>
    <row r="770" spans="1:20" x14ac:dyDescent="0.3">
      <c r="A770" t="s">
        <v>5284</v>
      </c>
      <c r="B770">
        <v>83799</v>
      </c>
      <c r="C770" t="s">
        <v>4516</v>
      </c>
      <c r="D770" s="38" t="str">
        <f>VLOOKUP(Tabela5[[#This Row],[CÓDIGO]],[1]fornnecedor!$A:$C,3,0)</f>
        <v>VONIXX</v>
      </c>
      <c r="E770" t="str">
        <f>VLOOKUP(Tabela5[[#This Row],[MARCA]],[1]fornnecedor!$C:$E,3,0)</f>
        <v>VONIXX INDUSTRIA E COMERCIO DE POLIDORES LTDA</v>
      </c>
      <c r="G770" t="s">
        <v>24</v>
      </c>
      <c r="H770">
        <v>15</v>
      </c>
      <c r="I770">
        <v>849.45</v>
      </c>
      <c r="J770">
        <v>1</v>
      </c>
      <c r="K770" s="34">
        <v>100</v>
      </c>
      <c r="L770">
        <v>56.63</v>
      </c>
      <c r="M770">
        <v>43.37</v>
      </c>
      <c r="N770">
        <v>43.37</v>
      </c>
      <c r="O770">
        <v>0</v>
      </c>
      <c r="P770">
        <v>0</v>
      </c>
      <c r="Q770">
        <v>0</v>
      </c>
      <c r="R770">
        <v>59.57</v>
      </c>
      <c r="S770" t="s">
        <v>1105</v>
      </c>
      <c r="T770" s="38" t="str">
        <f>VLOOKUP(Tabela5[[#This Row],[CÓDIGO]],[1]fornnecedor!$A:$G,7,0)</f>
        <v>BOINAS PARA POLIMENTO</v>
      </c>
    </row>
    <row r="771" spans="1:20" x14ac:dyDescent="0.3">
      <c r="A771" t="s">
        <v>5284</v>
      </c>
      <c r="B771">
        <v>87021</v>
      </c>
      <c r="C771" t="s">
        <v>3774</v>
      </c>
      <c r="D771" s="38" t="str">
        <f>VLOOKUP(Tabela5[[#This Row],[CÓDIGO]],[1]fornnecedor!$A:$C,3,0)</f>
        <v>VONIXX</v>
      </c>
      <c r="E771" t="str">
        <f>VLOOKUP(Tabela5[[#This Row],[MARCA]],[1]fornnecedor!$C:$E,3,0)</f>
        <v>VONIXX INDUSTRIA E COMERCIO DE POLIDORES LTDA</v>
      </c>
      <c r="G771" t="s">
        <v>24</v>
      </c>
      <c r="H771">
        <v>20</v>
      </c>
      <c r="I771">
        <v>589.4</v>
      </c>
      <c r="J771">
        <v>2</v>
      </c>
      <c r="K771" s="34">
        <v>98.71</v>
      </c>
      <c r="L771">
        <v>58.94</v>
      </c>
      <c r="M771">
        <v>39.770000000000003</v>
      </c>
      <c r="N771">
        <v>40.29</v>
      </c>
      <c r="O771">
        <v>0</v>
      </c>
      <c r="P771">
        <v>0</v>
      </c>
      <c r="Q771">
        <v>0</v>
      </c>
      <c r="R771">
        <v>59.58</v>
      </c>
      <c r="S771" t="s">
        <v>1105</v>
      </c>
      <c r="T771" s="38" t="str">
        <f>VLOOKUP(Tabela5[[#This Row],[CÓDIGO]],[1]fornnecedor!$A:$G,7,0)</f>
        <v>LINHA DE HIGENIZAÇÃO E ESTÉTICA  AUTOMOTIVA VONIX</v>
      </c>
    </row>
    <row r="772" spans="1:20" x14ac:dyDescent="0.3">
      <c r="A772" t="s">
        <v>5284</v>
      </c>
      <c r="B772">
        <v>24266</v>
      </c>
      <c r="C772" t="s">
        <v>4098</v>
      </c>
      <c r="D772" s="38" t="str">
        <f>VLOOKUP(Tabela5[[#This Row],[CÓDIGO]],[1]fornnecedor!$A:$C,3,0)</f>
        <v>VONIXX</v>
      </c>
      <c r="E772" t="str">
        <f>VLOOKUP(Tabela5[[#This Row],[MARCA]],[1]fornnecedor!$C:$E,3,0)</f>
        <v>VONIXX INDUSTRIA E COMERCIO DE POLIDORES LTDA</v>
      </c>
      <c r="G772" t="s">
        <v>24</v>
      </c>
      <c r="H772">
        <v>12</v>
      </c>
      <c r="I772">
        <v>489.24</v>
      </c>
      <c r="J772">
        <v>2</v>
      </c>
      <c r="K772" s="34">
        <v>97.79</v>
      </c>
      <c r="L772">
        <v>81.540000000000006</v>
      </c>
      <c r="M772">
        <v>16.25</v>
      </c>
      <c r="N772">
        <v>16.62</v>
      </c>
      <c r="O772">
        <v>0</v>
      </c>
      <c r="P772">
        <v>0</v>
      </c>
      <c r="Q772">
        <v>0</v>
      </c>
      <c r="R772">
        <v>59.58</v>
      </c>
      <c r="S772" t="s">
        <v>1105</v>
      </c>
      <c r="T772" s="38" t="str">
        <f>VLOOKUP(Tabela5[[#This Row],[CÓDIGO]],[1]fornnecedor!$A:$G,7,0)</f>
        <v>LINHA DE HIGENIZAÇÃO E ESTÉTICA  AUTOMOTIVA VONIX</v>
      </c>
    </row>
    <row r="773" spans="1:20" x14ac:dyDescent="0.3">
      <c r="A773" t="s">
        <v>5284</v>
      </c>
      <c r="B773">
        <v>83864</v>
      </c>
      <c r="C773" t="s">
        <v>3084</v>
      </c>
      <c r="D773" s="38" t="str">
        <f>VLOOKUP(Tabela5[[#This Row],[CÓDIGO]],[1]fornnecedor!$A:$C,3,0)</f>
        <v>VONIXX</v>
      </c>
      <c r="E773" t="str">
        <f>VLOOKUP(Tabela5[[#This Row],[MARCA]],[1]fornnecedor!$C:$E,3,0)</f>
        <v>VONIXX INDUSTRIA E COMERCIO DE POLIDORES LTDA</v>
      </c>
      <c r="G773" t="s">
        <v>24</v>
      </c>
      <c r="H773">
        <v>28</v>
      </c>
      <c r="I773">
        <v>538.72</v>
      </c>
      <c r="J773">
        <v>3</v>
      </c>
      <c r="K773" s="34">
        <v>88.81</v>
      </c>
      <c r="L773">
        <v>56.55</v>
      </c>
      <c r="M773">
        <v>32.26</v>
      </c>
      <c r="N773">
        <v>36.32</v>
      </c>
      <c r="O773">
        <v>0</v>
      </c>
      <c r="P773">
        <v>0</v>
      </c>
      <c r="Q773">
        <v>0</v>
      </c>
      <c r="R773">
        <v>59.58</v>
      </c>
      <c r="S773" t="s">
        <v>1105</v>
      </c>
      <c r="T773" s="38" t="str">
        <f>VLOOKUP(Tabela5[[#This Row],[CÓDIGO]],[1]fornnecedor!$A:$G,7,0)</f>
        <v>LINHA DE HIGENIZAÇÃO E ESTÉTICA  AUTOMOTIVA VONIX</v>
      </c>
    </row>
    <row r="774" spans="1:20" x14ac:dyDescent="0.3">
      <c r="A774" t="s">
        <v>5284</v>
      </c>
      <c r="B774">
        <v>85589</v>
      </c>
      <c r="C774" t="s">
        <v>3109</v>
      </c>
      <c r="D774" s="38" t="str">
        <f>VLOOKUP(Tabela5[[#This Row],[CÓDIGO]],[1]fornnecedor!$A:$C,3,0)</f>
        <v>VONIXX</v>
      </c>
      <c r="E774" t="str">
        <f>VLOOKUP(Tabela5[[#This Row],[MARCA]],[1]fornnecedor!$C:$E,3,0)</f>
        <v>VONIXX INDUSTRIA E COMERCIO DE POLIDORES LTDA</v>
      </c>
      <c r="G774" t="s">
        <v>24</v>
      </c>
      <c r="H774">
        <v>4</v>
      </c>
      <c r="I774">
        <v>65.08</v>
      </c>
      <c r="J774">
        <v>3</v>
      </c>
      <c r="K774" s="34">
        <v>88.23</v>
      </c>
      <c r="L774">
        <v>48.81</v>
      </c>
      <c r="M774">
        <v>39.42</v>
      </c>
      <c r="N774">
        <v>44.68</v>
      </c>
      <c r="O774">
        <v>0</v>
      </c>
      <c r="P774">
        <v>0</v>
      </c>
      <c r="Q774">
        <v>0</v>
      </c>
      <c r="R774">
        <v>59.59</v>
      </c>
      <c r="S774" t="s">
        <v>1105</v>
      </c>
      <c r="T774" s="38" t="str">
        <f>VLOOKUP(Tabela5[[#This Row],[CÓDIGO]],[1]fornnecedor!$A:$G,7,0)</f>
        <v>LINHA DE HIGENIZAÇÃO E ESTÉTICA  AUTOMOTIVA VONIX</v>
      </c>
    </row>
    <row r="775" spans="1:20" x14ac:dyDescent="0.3">
      <c r="A775" t="s">
        <v>5284</v>
      </c>
      <c r="B775">
        <v>83785</v>
      </c>
      <c r="C775" t="s">
        <v>3934</v>
      </c>
      <c r="D775" s="38" t="str">
        <f>VLOOKUP(Tabela5[[#This Row],[CÓDIGO]],[1]fornnecedor!$A:$C,3,0)</f>
        <v>VONIXX</v>
      </c>
      <c r="E775" t="str">
        <f>VLOOKUP(Tabela5[[#This Row],[MARCA]],[1]fornnecedor!$C:$E,3,0)</f>
        <v>VONIXX INDUSTRIA E COMERCIO DE POLIDORES LTDA</v>
      </c>
      <c r="G775" t="s">
        <v>24</v>
      </c>
      <c r="H775">
        <v>9</v>
      </c>
      <c r="I775">
        <v>331.92</v>
      </c>
      <c r="J775">
        <v>1</v>
      </c>
      <c r="K775" s="34">
        <v>87</v>
      </c>
      <c r="L775">
        <v>36.880000000000003</v>
      </c>
      <c r="M775">
        <v>50.12</v>
      </c>
      <c r="N775">
        <v>57.61</v>
      </c>
      <c r="O775">
        <v>0</v>
      </c>
      <c r="P775">
        <v>0</v>
      </c>
      <c r="Q775">
        <v>0</v>
      </c>
      <c r="R775">
        <v>59.59</v>
      </c>
      <c r="S775" t="s">
        <v>1105</v>
      </c>
      <c r="T775" s="38" t="str">
        <f>VLOOKUP(Tabela5[[#This Row],[CÓDIGO]],[1]fornnecedor!$A:$G,7,0)</f>
        <v>LINHA DE HIGENIZAÇÃO E ESTÉTICA  AUTOMOTIVA VONIX</v>
      </c>
    </row>
    <row r="776" spans="1:20" x14ac:dyDescent="0.3">
      <c r="A776" t="s">
        <v>5284</v>
      </c>
      <c r="B776">
        <v>83793</v>
      </c>
      <c r="C776" t="s">
        <v>4685</v>
      </c>
      <c r="D776" s="38" t="str">
        <f>VLOOKUP(Tabela5[[#This Row],[CÓDIGO]],[1]fornnecedor!$A:$C,3,0)</f>
        <v>VONIXX</v>
      </c>
      <c r="E776" t="str">
        <f>VLOOKUP(Tabela5[[#This Row],[MARCA]],[1]fornnecedor!$C:$E,3,0)</f>
        <v>VONIXX INDUSTRIA E COMERCIO DE POLIDORES LTDA</v>
      </c>
      <c r="G776" t="s">
        <v>24</v>
      </c>
      <c r="H776">
        <v>18</v>
      </c>
      <c r="I776">
        <v>869.76</v>
      </c>
      <c r="J776">
        <v>1</v>
      </c>
      <c r="K776" s="34">
        <v>84.62</v>
      </c>
      <c r="L776">
        <v>48.32</v>
      </c>
      <c r="M776">
        <v>36.299999999999997</v>
      </c>
      <c r="N776">
        <v>42.9</v>
      </c>
      <c r="O776">
        <v>0</v>
      </c>
      <c r="P776">
        <v>0</v>
      </c>
      <c r="Q776">
        <v>0</v>
      </c>
      <c r="R776">
        <v>59.59</v>
      </c>
      <c r="S776" t="s">
        <v>1105</v>
      </c>
      <c r="T776" s="38" t="str">
        <f>VLOOKUP(Tabela5[[#This Row],[CÓDIGO]],[1]fornnecedor!$A:$G,7,0)</f>
        <v>LINHA DE HIGENIZAÇÃO E ESTÉTICA  AUTOMOTIVA VONIX</v>
      </c>
    </row>
    <row r="777" spans="1:20" x14ac:dyDescent="0.3">
      <c r="A777" t="s">
        <v>5284</v>
      </c>
      <c r="B777">
        <v>24226</v>
      </c>
      <c r="C777" t="s">
        <v>3828</v>
      </c>
      <c r="D777" s="38" t="str">
        <f>VLOOKUP(Tabela5[[#This Row],[CÓDIGO]],[1]fornnecedor!$A:$C,3,0)</f>
        <v>VONIXX</v>
      </c>
      <c r="E777" t="str">
        <f>VLOOKUP(Tabela5[[#This Row],[MARCA]],[1]fornnecedor!$C:$E,3,0)</f>
        <v>VONIXX INDUSTRIA E COMERCIO DE POLIDORES LTDA</v>
      </c>
      <c r="G777" t="s">
        <v>24</v>
      </c>
      <c r="H777">
        <v>9</v>
      </c>
      <c r="I777">
        <v>219.96</v>
      </c>
      <c r="J777">
        <v>2</v>
      </c>
      <c r="K777" s="34">
        <v>79.150000000000006</v>
      </c>
      <c r="L777">
        <v>48.88</v>
      </c>
      <c r="M777">
        <v>30.27</v>
      </c>
      <c r="N777">
        <v>38.24</v>
      </c>
      <c r="O777">
        <v>0</v>
      </c>
      <c r="P777">
        <v>0</v>
      </c>
      <c r="Q777">
        <v>0</v>
      </c>
      <c r="R777">
        <v>59.6</v>
      </c>
      <c r="S777" t="s">
        <v>1105</v>
      </c>
      <c r="T777" s="38" t="str">
        <f>VLOOKUP(Tabela5[[#This Row],[CÓDIGO]],[1]fornnecedor!$A:$G,7,0)</f>
        <v>LINHA DE HIGENIZAÇÃO E ESTÉTICA  AUTOMOTIVA VONIX</v>
      </c>
    </row>
    <row r="778" spans="1:20" x14ac:dyDescent="0.3">
      <c r="A778" t="s">
        <v>5284</v>
      </c>
      <c r="B778">
        <v>23474</v>
      </c>
      <c r="C778" t="s">
        <v>3849</v>
      </c>
      <c r="D778" s="38" t="str">
        <f>VLOOKUP(Tabela5[[#This Row],[CÓDIGO]],[1]fornnecedor!$A:$C,3,0)</f>
        <v>VONIXX</v>
      </c>
      <c r="E778" t="str">
        <f>VLOOKUP(Tabela5[[#This Row],[MARCA]],[1]fornnecedor!$C:$E,3,0)</f>
        <v>VONIXX INDUSTRIA E COMERCIO DE POLIDORES LTDA</v>
      </c>
      <c r="G778" t="s">
        <v>24</v>
      </c>
      <c r="H778">
        <v>19</v>
      </c>
      <c r="I778">
        <v>237.69</v>
      </c>
      <c r="J778">
        <v>5</v>
      </c>
      <c r="K778" s="34">
        <v>78.16</v>
      </c>
      <c r="L778">
        <v>62.55</v>
      </c>
      <c r="M778">
        <v>15.61</v>
      </c>
      <c r="N778">
        <v>19.97</v>
      </c>
      <c r="O778">
        <v>0</v>
      </c>
      <c r="P778">
        <v>0</v>
      </c>
      <c r="Q778">
        <v>0</v>
      </c>
      <c r="R778">
        <v>59.6</v>
      </c>
      <c r="S778" t="s">
        <v>1105</v>
      </c>
      <c r="T778" s="38" t="str">
        <f>VLOOKUP(Tabela5[[#This Row],[CÓDIGO]],[1]fornnecedor!$A:$G,7,0)</f>
        <v>LINHA DE HIGENIZAÇÃO E ESTÉTICA  AUTOMOTIVA VONIX</v>
      </c>
    </row>
    <row r="779" spans="1:20" x14ac:dyDescent="0.3">
      <c r="A779" t="s">
        <v>5284</v>
      </c>
      <c r="B779">
        <v>24294</v>
      </c>
      <c r="C779" t="s">
        <v>3418</v>
      </c>
      <c r="D779" s="38" t="str">
        <f>VLOOKUP(Tabela5[[#This Row],[CÓDIGO]],[1]fornnecedor!$A:$C,3,0)</f>
        <v>VONIXX</v>
      </c>
      <c r="E779" t="str">
        <f>VLOOKUP(Tabela5[[#This Row],[MARCA]],[1]fornnecedor!$C:$E,3,0)</f>
        <v>VONIXX INDUSTRIA E COMERCIO DE POLIDORES LTDA</v>
      </c>
      <c r="G779" t="s">
        <v>24</v>
      </c>
      <c r="H779">
        <v>15</v>
      </c>
      <c r="I779">
        <v>325.35000000000002</v>
      </c>
      <c r="J779">
        <v>2</v>
      </c>
      <c r="K779" s="34">
        <v>78.040000000000006</v>
      </c>
      <c r="L779">
        <v>42.08</v>
      </c>
      <c r="M779">
        <v>35.96</v>
      </c>
      <c r="N779">
        <v>46.08</v>
      </c>
      <c r="O779">
        <v>0</v>
      </c>
      <c r="P779">
        <v>0</v>
      </c>
      <c r="Q779">
        <v>0</v>
      </c>
      <c r="R779">
        <v>59.6</v>
      </c>
      <c r="S779" t="s">
        <v>1105</v>
      </c>
      <c r="T779" s="38" t="str">
        <f>VLOOKUP(Tabela5[[#This Row],[CÓDIGO]],[1]fornnecedor!$A:$G,7,0)</f>
        <v>BOINAS PARA POLIMENTO</v>
      </c>
    </row>
    <row r="780" spans="1:20" x14ac:dyDescent="0.3">
      <c r="A780" t="s">
        <v>5284</v>
      </c>
      <c r="B780">
        <v>24263</v>
      </c>
      <c r="C780" t="s">
        <v>3864</v>
      </c>
      <c r="D780" s="38" t="str">
        <f>VLOOKUP(Tabela5[[#This Row],[CÓDIGO]],[1]fornnecedor!$A:$C,3,0)</f>
        <v>VONIXX</v>
      </c>
      <c r="E780" t="str">
        <f>VLOOKUP(Tabela5[[#This Row],[MARCA]],[1]fornnecedor!$C:$E,3,0)</f>
        <v>VONIXX INDUSTRIA E COMERCIO DE POLIDORES LTDA</v>
      </c>
      <c r="G780" t="s">
        <v>24</v>
      </c>
      <c r="H780">
        <v>14</v>
      </c>
      <c r="I780">
        <v>331.38</v>
      </c>
      <c r="J780">
        <v>2</v>
      </c>
      <c r="K780" s="34">
        <v>72.260000000000005</v>
      </c>
      <c r="L780">
        <v>47.34</v>
      </c>
      <c r="M780">
        <v>24.92</v>
      </c>
      <c r="N780">
        <v>34.49</v>
      </c>
      <c r="O780">
        <v>0</v>
      </c>
      <c r="P780">
        <v>0</v>
      </c>
      <c r="Q780">
        <v>0</v>
      </c>
      <c r="R780">
        <v>59.61</v>
      </c>
      <c r="S780" t="s">
        <v>1105</v>
      </c>
      <c r="T780" s="38" t="str">
        <f>VLOOKUP(Tabela5[[#This Row],[CÓDIGO]],[1]fornnecedor!$A:$G,7,0)</f>
        <v>LINHA DE HIGENIZAÇÃO E ESTÉTICA  AUTOMOTIVA VONIX</v>
      </c>
    </row>
    <row r="781" spans="1:20" x14ac:dyDescent="0.3">
      <c r="A781" t="s">
        <v>5284</v>
      </c>
      <c r="B781">
        <v>83791</v>
      </c>
      <c r="C781" t="s">
        <v>4124</v>
      </c>
      <c r="D781" s="38" t="str">
        <f>VLOOKUP(Tabela5[[#This Row],[CÓDIGO]],[1]fornnecedor!$A:$C,3,0)</f>
        <v>VONIXX</v>
      </c>
      <c r="E781" t="str">
        <f>VLOOKUP(Tabela5[[#This Row],[MARCA]],[1]fornnecedor!$C:$E,3,0)</f>
        <v>VONIXX INDUSTRIA E COMERCIO DE POLIDORES LTDA</v>
      </c>
      <c r="G781" t="s">
        <v>24</v>
      </c>
      <c r="H781">
        <v>20</v>
      </c>
      <c r="I781">
        <v>657.8</v>
      </c>
      <c r="J781">
        <v>1</v>
      </c>
      <c r="K781" s="34">
        <v>68.08</v>
      </c>
      <c r="L781">
        <v>32.89</v>
      </c>
      <c r="M781">
        <v>35.19</v>
      </c>
      <c r="N781">
        <v>51.69</v>
      </c>
      <c r="O781">
        <v>0</v>
      </c>
      <c r="P781">
        <v>0</v>
      </c>
      <c r="Q781">
        <v>0</v>
      </c>
      <c r="R781">
        <v>59.61</v>
      </c>
      <c r="S781" t="s">
        <v>1105</v>
      </c>
      <c r="T781" s="38" t="str">
        <f>VLOOKUP(Tabela5[[#This Row],[CÓDIGO]],[1]fornnecedor!$A:$G,7,0)</f>
        <v>BOINAS PARA POLIMENTO</v>
      </c>
    </row>
    <row r="782" spans="1:20" x14ac:dyDescent="0.3">
      <c r="A782" t="s">
        <v>5284</v>
      </c>
      <c r="B782">
        <v>23482</v>
      </c>
      <c r="C782" t="s">
        <v>4339</v>
      </c>
      <c r="D782" s="38" t="str">
        <f>VLOOKUP(Tabela5[[#This Row],[CÓDIGO]],[1]fornnecedor!$A:$C,3,0)</f>
        <v>VONIXX</v>
      </c>
      <c r="E782" t="str">
        <f>VLOOKUP(Tabela5[[#This Row],[MARCA]],[1]fornnecedor!$C:$E,3,0)</f>
        <v>VONIXX INDUSTRIA E COMERCIO DE POLIDORES LTDA</v>
      </c>
      <c r="G782" t="s">
        <v>24</v>
      </c>
      <c r="H782">
        <v>17</v>
      </c>
      <c r="I782">
        <v>650.41999999999996</v>
      </c>
      <c r="J782">
        <v>1</v>
      </c>
      <c r="K782" s="34">
        <v>67.400000000000006</v>
      </c>
      <c r="L782">
        <v>38.26</v>
      </c>
      <c r="M782">
        <v>29.14</v>
      </c>
      <c r="N782">
        <v>43.23</v>
      </c>
      <c r="O782">
        <v>0</v>
      </c>
      <c r="P782">
        <v>0</v>
      </c>
      <c r="Q782">
        <v>0</v>
      </c>
      <c r="R782">
        <v>59.61</v>
      </c>
      <c r="S782" t="s">
        <v>1105</v>
      </c>
      <c r="T782" s="38" t="str">
        <f>VLOOKUP(Tabela5[[#This Row],[CÓDIGO]],[1]fornnecedor!$A:$G,7,0)</f>
        <v>LINHA DE HIGENIZAÇÃO E ESTÉTICA  AUTOMOTIVA VONIX</v>
      </c>
    </row>
    <row r="783" spans="1:20" x14ac:dyDescent="0.3">
      <c r="A783" t="s">
        <v>5284</v>
      </c>
      <c r="B783">
        <v>85200</v>
      </c>
      <c r="C783" t="s">
        <v>3669</v>
      </c>
      <c r="D783" s="38" t="str">
        <f>VLOOKUP(Tabela5[[#This Row],[CÓDIGO]],[1]fornnecedor!$A:$C,3,0)</f>
        <v>VONIXX</v>
      </c>
      <c r="E783" t="str">
        <f>VLOOKUP(Tabela5[[#This Row],[MARCA]],[1]fornnecedor!$C:$E,3,0)</f>
        <v>VONIXX INDUSTRIA E COMERCIO DE POLIDORES LTDA</v>
      </c>
      <c r="G783" t="s">
        <v>24</v>
      </c>
      <c r="H783">
        <v>24</v>
      </c>
      <c r="I783">
        <v>188.4</v>
      </c>
      <c r="J783">
        <v>4</v>
      </c>
      <c r="K783" s="34">
        <v>64.66</v>
      </c>
      <c r="L783">
        <v>31.4</v>
      </c>
      <c r="M783">
        <v>33.26</v>
      </c>
      <c r="N783">
        <v>51.44</v>
      </c>
      <c r="O783">
        <v>0</v>
      </c>
      <c r="P783">
        <v>0</v>
      </c>
      <c r="Q783">
        <v>0</v>
      </c>
      <c r="R783">
        <v>59.62</v>
      </c>
      <c r="S783" t="s">
        <v>1105</v>
      </c>
      <c r="T783" s="38" t="str">
        <f>VLOOKUP(Tabela5[[#This Row],[CÓDIGO]],[1]fornnecedor!$A:$G,7,0)</f>
        <v>LINHA DE HIGENIZAÇÃO E ESTÉTICA  AUTOMOTIVA VONIX</v>
      </c>
    </row>
    <row r="784" spans="1:20" x14ac:dyDescent="0.3">
      <c r="A784" t="s">
        <v>5284</v>
      </c>
      <c r="B784">
        <v>244</v>
      </c>
      <c r="C784" t="s">
        <v>3772</v>
      </c>
      <c r="D784" s="38" t="str">
        <f>VLOOKUP(Tabela5[[#This Row],[CÓDIGO]],[1]fornnecedor!$A:$C,3,0)</f>
        <v>VONIXX</v>
      </c>
      <c r="E784" t="str">
        <f>VLOOKUP(Tabela5[[#This Row],[MARCA]],[1]fornnecedor!$C:$E,3,0)</f>
        <v>VONIXX INDUSTRIA E COMERCIO DE POLIDORES LTDA</v>
      </c>
      <c r="G784" t="s">
        <v>24</v>
      </c>
      <c r="H784">
        <v>23</v>
      </c>
      <c r="I784">
        <v>431.94</v>
      </c>
      <c r="J784">
        <v>2</v>
      </c>
      <c r="K784" s="34">
        <v>54.6</v>
      </c>
      <c r="L784">
        <v>37.56</v>
      </c>
      <c r="M784">
        <v>17.04</v>
      </c>
      <c r="N784">
        <v>31.21</v>
      </c>
      <c r="O784">
        <v>0</v>
      </c>
      <c r="P784">
        <v>0</v>
      </c>
      <c r="Q784">
        <v>0</v>
      </c>
      <c r="R784">
        <v>59.62</v>
      </c>
      <c r="S784" t="s">
        <v>1105</v>
      </c>
      <c r="T784" s="38" t="str">
        <f>VLOOKUP(Tabela5[[#This Row],[CÓDIGO]],[1]fornnecedor!$A:$G,7,0)</f>
        <v>LINHA DE HIGENIZAÇÃO E ESTÉTICA  AUTOMOTIVA VONIX</v>
      </c>
    </row>
    <row r="785" spans="1:20" x14ac:dyDescent="0.3">
      <c r="A785" t="s">
        <v>5284</v>
      </c>
      <c r="B785">
        <v>84548</v>
      </c>
      <c r="C785" t="s">
        <v>3019</v>
      </c>
      <c r="D785" s="38" t="str">
        <f>VLOOKUP(Tabela5[[#This Row],[CÓDIGO]],[1]fornnecedor!$A:$C,3,0)</f>
        <v>VONIXX</v>
      </c>
      <c r="E785" t="str">
        <f>VLOOKUP(Tabela5[[#This Row],[MARCA]],[1]fornnecedor!$C:$E,3,0)</f>
        <v>VONIXX INDUSTRIA E COMERCIO DE POLIDORES LTDA</v>
      </c>
      <c r="G785" t="s">
        <v>24</v>
      </c>
      <c r="H785">
        <v>3</v>
      </c>
      <c r="I785">
        <v>31.83</v>
      </c>
      <c r="J785">
        <v>3</v>
      </c>
      <c r="K785" s="34">
        <v>52.3</v>
      </c>
      <c r="L785">
        <v>31.83</v>
      </c>
      <c r="M785">
        <v>20.47</v>
      </c>
      <c r="N785">
        <v>39.14</v>
      </c>
      <c r="O785">
        <v>0</v>
      </c>
      <c r="P785">
        <v>0</v>
      </c>
      <c r="Q785">
        <v>0</v>
      </c>
      <c r="R785">
        <v>59.62</v>
      </c>
      <c r="S785" t="s">
        <v>1105</v>
      </c>
      <c r="T785" s="38" t="str">
        <f>VLOOKUP(Tabela5[[#This Row],[CÓDIGO]],[1]fornnecedor!$A:$G,7,0)</f>
        <v>LINHA DE HIGENIZAÇÃO E ESTÉTICA  AUTOMOTIVA VONIX</v>
      </c>
    </row>
    <row r="786" spans="1:20" x14ac:dyDescent="0.3">
      <c r="A786" t="s">
        <v>5284</v>
      </c>
      <c r="B786">
        <v>85353</v>
      </c>
      <c r="C786" t="s">
        <v>4256</v>
      </c>
      <c r="D786" s="38" t="str">
        <f>VLOOKUP(Tabela5[[#This Row],[CÓDIGO]],[1]fornnecedor!$A:$C,3,0)</f>
        <v>VONIXX</v>
      </c>
      <c r="E786" t="str">
        <f>VLOOKUP(Tabela5[[#This Row],[MARCA]],[1]fornnecedor!$C:$E,3,0)</f>
        <v>VONIXX INDUSTRIA E COMERCIO DE POLIDORES LTDA</v>
      </c>
      <c r="G786" t="s">
        <v>24</v>
      </c>
      <c r="H786">
        <v>14</v>
      </c>
      <c r="I786">
        <v>506.66</v>
      </c>
      <c r="J786">
        <v>1</v>
      </c>
      <c r="K786" s="34">
        <v>50.48</v>
      </c>
      <c r="L786">
        <v>36.19</v>
      </c>
      <c r="M786">
        <v>14.29</v>
      </c>
      <c r="N786">
        <v>28.31</v>
      </c>
      <c r="O786">
        <v>0</v>
      </c>
      <c r="P786">
        <v>0</v>
      </c>
      <c r="Q786">
        <v>0</v>
      </c>
      <c r="R786">
        <v>59.62</v>
      </c>
      <c r="S786" t="s">
        <v>1105</v>
      </c>
      <c r="T786" s="38" t="str">
        <f>VLOOKUP(Tabela5[[#This Row],[CÓDIGO]],[1]fornnecedor!$A:$G,7,0)</f>
        <v>BOINAS PARA POLIMENTO</v>
      </c>
    </row>
    <row r="787" spans="1:20" x14ac:dyDescent="0.3">
      <c r="A787" t="s">
        <v>5284</v>
      </c>
      <c r="B787">
        <v>86985</v>
      </c>
      <c r="C787" t="s">
        <v>5285</v>
      </c>
      <c r="D787" s="38" t="str">
        <f>VLOOKUP(Tabela5[[#This Row],[CÓDIGO]],[1]fornnecedor!$A:$C,3,0)</f>
        <v>VONIXX</v>
      </c>
      <c r="E787" t="str">
        <f>VLOOKUP(Tabela5[[#This Row],[MARCA]],[1]fornnecedor!$C:$E,3,0)</f>
        <v>VONIXX INDUSTRIA E COMERCIO DE POLIDORES LTDA</v>
      </c>
      <c r="G787" t="s">
        <v>24</v>
      </c>
      <c r="H787">
        <v>9</v>
      </c>
      <c r="I787">
        <v>290.16000000000003</v>
      </c>
      <c r="J787">
        <v>1</v>
      </c>
      <c r="K787" s="34">
        <v>50.34</v>
      </c>
      <c r="L787">
        <v>32.24</v>
      </c>
      <c r="M787">
        <v>18.100000000000001</v>
      </c>
      <c r="N787">
        <v>35.96</v>
      </c>
      <c r="O787">
        <v>0</v>
      </c>
      <c r="P787">
        <v>0</v>
      </c>
      <c r="Q787">
        <v>0</v>
      </c>
      <c r="R787">
        <v>59.62</v>
      </c>
      <c r="S787" t="s">
        <v>1105</v>
      </c>
      <c r="T787" s="38" t="str">
        <f>VLOOKUP(Tabela5[[#This Row],[CÓDIGO]],[1]fornnecedor!$A:$G,7,0)</f>
        <v>BOINAS PARA POLIMENTO</v>
      </c>
    </row>
    <row r="788" spans="1:20" x14ac:dyDescent="0.3">
      <c r="A788" t="s">
        <v>5284</v>
      </c>
      <c r="B788">
        <v>87058</v>
      </c>
      <c r="C788" t="s">
        <v>2146</v>
      </c>
      <c r="D788" s="38" t="str">
        <f>VLOOKUP(Tabela5[[#This Row],[CÓDIGO]],[1]fornnecedor!$A:$C,3,0)</f>
        <v>VONIXX</v>
      </c>
      <c r="E788" t="str">
        <f>VLOOKUP(Tabela5[[#This Row],[MARCA]],[1]fornnecedor!$C:$E,3,0)</f>
        <v>VONIXX INDUSTRIA E COMERCIO DE POLIDORES LTDA</v>
      </c>
      <c r="G788" t="s">
        <v>24</v>
      </c>
      <c r="H788">
        <v>8</v>
      </c>
      <c r="I788">
        <v>242.08</v>
      </c>
      <c r="J788">
        <v>1</v>
      </c>
      <c r="K788" s="34">
        <v>47.86</v>
      </c>
      <c r="L788">
        <v>30.26</v>
      </c>
      <c r="M788">
        <v>17.600000000000001</v>
      </c>
      <c r="N788">
        <v>36.770000000000003</v>
      </c>
      <c r="O788">
        <v>0</v>
      </c>
      <c r="P788">
        <v>0</v>
      </c>
      <c r="Q788">
        <v>0</v>
      </c>
      <c r="R788">
        <v>59.63</v>
      </c>
      <c r="S788" t="s">
        <v>1105</v>
      </c>
      <c r="T788" s="38" t="str">
        <f>VLOOKUP(Tabela5[[#This Row],[CÓDIGO]],[1]fornnecedor!$A:$G,7,0)</f>
        <v>LINHA DE HIGENIZAÇÃO E ESTÉTICA  AUTOMOTIVA VONIX</v>
      </c>
    </row>
    <row r="789" spans="1:20" x14ac:dyDescent="0.3">
      <c r="A789" t="s">
        <v>5284</v>
      </c>
      <c r="B789">
        <v>86964</v>
      </c>
      <c r="C789" t="s">
        <v>522</v>
      </c>
      <c r="D789" s="38" t="str">
        <f>VLOOKUP(Tabela5[[#This Row],[CÓDIGO]],[1]fornnecedor!$A:$C,3,0)</f>
        <v>VONIXX</v>
      </c>
      <c r="E789" t="str">
        <f>VLOOKUP(Tabela5[[#This Row],[MARCA]],[1]fornnecedor!$C:$E,3,0)</f>
        <v>VONIXX INDUSTRIA E COMERCIO DE POLIDORES LTDA</v>
      </c>
      <c r="G789" t="s">
        <v>24</v>
      </c>
      <c r="H789">
        <v>21</v>
      </c>
      <c r="I789">
        <v>473.55</v>
      </c>
      <c r="J789">
        <v>1</v>
      </c>
      <c r="K789" s="34">
        <v>46.89</v>
      </c>
      <c r="L789">
        <v>22.55</v>
      </c>
      <c r="M789">
        <v>24.34</v>
      </c>
      <c r="N789">
        <v>51.91</v>
      </c>
      <c r="O789">
        <v>0</v>
      </c>
      <c r="P789">
        <v>0</v>
      </c>
      <c r="Q789">
        <v>0</v>
      </c>
      <c r="R789">
        <v>59.63</v>
      </c>
      <c r="S789" t="s">
        <v>1105</v>
      </c>
      <c r="T789" s="38" t="str">
        <f>VLOOKUP(Tabela5[[#This Row],[CÓDIGO]],[1]fornnecedor!$A:$G,7,0)</f>
        <v>LINHA DE HIGENIZAÇÃO E ESTÉTICA  AUTOMOTIVA VONIX</v>
      </c>
    </row>
    <row r="790" spans="1:20" x14ac:dyDescent="0.3">
      <c r="A790" t="s">
        <v>5284</v>
      </c>
      <c r="B790">
        <v>24231</v>
      </c>
      <c r="C790" t="s">
        <v>3613</v>
      </c>
      <c r="D790" s="38" t="str">
        <f>VLOOKUP(Tabela5[[#This Row],[CÓDIGO]],[1]fornnecedor!$A:$C,3,0)</f>
        <v>VONIXX</v>
      </c>
      <c r="E790" t="str">
        <f>VLOOKUP(Tabela5[[#This Row],[MARCA]],[1]fornnecedor!$C:$E,3,0)</f>
        <v>VONIXX INDUSTRIA E COMERCIO DE POLIDORES LTDA</v>
      </c>
      <c r="G790" t="s">
        <v>24</v>
      </c>
      <c r="H790">
        <v>14</v>
      </c>
      <c r="I790">
        <v>350.98</v>
      </c>
      <c r="J790">
        <v>1</v>
      </c>
      <c r="K790" s="34">
        <v>41</v>
      </c>
      <c r="L790">
        <v>25.07</v>
      </c>
      <c r="M790">
        <v>15.93</v>
      </c>
      <c r="N790">
        <v>38.85</v>
      </c>
      <c r="O790">
        <v>0</v>
      </c>
      <c r="P790">
        <v>0</v>
      </c>
      <c r="Q790">
        <v>0</v>
      </c>
      <c r="R790">
        <v>59.63</v>
      </c>
      <c r="S790" t="s">
        <v>1105</v>
      </c>
      <c r="T790" s="38" t="str">
        <f>VLOOKUP(Tabela5[[#This Row],[CÓDIGO]],[1]fornnecedor!$A:$G,7,0)</f>
        <v>LINHA DE HIGENIZAÇÃO E ESTÉTICA  AUTOMOTIVA VONIX</v>
      </c>
    </row>
    <row r="791" spans="1:20" x14ac:dyDescent="0.3">
      <c r="A791" t="s">
        <v>5284</v>
      </c>
      <c r="B791">
        <v>84544</v>
      </c>
      <c r="C791" t="s">
        <v>521</v>
      </c>
      <c r="D791" s="38" t="str">
        <f>VLOOKUP(Tabela5[[#This Row],[CÓDIGO]],[1]fornnecedor!$A:$C,3,0)</f>
        <v>VONIXX</v>
      </c>
      <c r="E791" t="str">
        <f>VLOOKUP(Tabela5[[#This Row],[MARCA]],[1]fornnecedor!$C:$E,3,0)</f>
        <v>VONIXX INDUSTRIA E COMERCIO DE POLIDORES LTDA</v>
      </c>
      <c r="G791" t="s">
        <v>24</v>
      </c>
      <c r="H791">
        <v>8</v>
      </c>
      <c r="I791">
        <v>179.84</v>
      </c>
      <c r="J791">
        <v>1</v>
      </c>
      <c r="K791" s="34">
        <v>40.270000000000003</v>
      </c>
      <c r="L791">
        <v>24.99</v>
      </c>
      <c r="M791">
        <v>15.28</v>
      </c>
      <c r="N791">
        <v>37.94</v>
      </c>
      <c r="O791">
        <v>0</v>
      </c>
      <c r="P791">
        <v>0</v>
      </c>
      <c r="Q791">
        <v>0</v>
      </c>
      <c r="R791">
        <v>59.63</v>
      </c>
      <c r="S791" t="s">
        <v>1105</v>
      </c>
      <c r="T791" s="38" t="str">
        <f>VLOOKUP(Tabela5[[#This Row],[CÓDIGO]],[1]fornnecedor!$A:$G,7,0)</f>
        <v>LINHA DE HIGENIZAÇÃO E ESTÉTICA  AUTOMOTIVA VONIX</v>
      </c>
    </row>
    <row r="792" spans="1:20" x14ac:dyDescent="0.3">
      <c r="A792" t="s">
        <v>5284</v>
      </c>
      <c r="B792">
        <v>24229</v>
      </c>
      <c r="C792" t="s">
        <v>3474</v>
      </c>
      <c r="D792" s="38" t="str">
        <f>VLOOKUP(Tabela5[[#This Row],[CÓDIGO]],[1]fornnecedor!$A:$C,3,0)</f>
        <v>VONIXX</v>
      </c>
      <c r="E792" t="str">
        <f>VLOOKUP(Tabela5[[#This Row],[MARCA]],[1]fornnecedor!$C:$E,3,0)</f>
        <v>VONIXX INDUSTRIA E COMERCIO DE POLIDORES LTDA</v>
      </c>
      <c r="G792" t="s">
        <v>24</v>
      </c>
      <c r="H792">
        <v>17</v>
      </c>
      <c r="I792">
        <v>383.52</v>
      </c>
      <c r="J792">
        <v>1</v>
      </c>
      <c r="K792" s="34">
        <v>36.799999999999997</v>
      </c>
      <c r="L792">
        <v>22.56</v>
      </c>
      <c r="M792">
        <v>14.24</v>
      </c>
      <c r="N792">
        <v>38.700000000000003</v>
      </c>
      <c r="O792">
        <v>0</v>
      </c>
      <c r="P792">
        <v>0</v>
      </c>
      <c r="Q792">
        <v>0</v>
      </c>
      <c r="R792">
        <v>59.63</v>
      </c>
      <c r="S792" t="s">
        <v>1105</v>
      </c>
      <c r="T792" s="38" t="str">
        <f>VLOOKUP(Tabela5[[#This Row],[CÓDIGO]],[1]fornnecedor!$A:$G,7,0)</f>
        <v>LINHA DE HIGENIZAÇÃO E ESTÉTICA  AUTOMOTIVA VONIX</v>
      </c>
    </row>
    <row r="793" spans="1:20" x14ac:dyDescent="0.3">
      <c r="A793" t="s">
        <v>5284</v>
      </c>
      <c r="B793">
        <v>84546</v>
      </c>
      <c r="C793" t="s">
        <v>3952</v>
      </c>
      <c r="D793" s="38" t="str">
        <f>VLOOKUP(Tabela5[[#This Row],[CÓDIGO]],[1]fornnecedor!$A:$C,3,0)</f>
        <v>VONIXX</v>
      </c>
      <c r="E793" t="str">
        <f>VLOOKUP(Tabela5[[#This Row],[MARCA]],[1]fornnecedor!$C:$E,3,0)</f>
        <v>VONIXX INDUSTRIA E COMERCIO DE POLIDORES LTDA</v>
      </c>
      <c r="G793" t="s">
        <v>24</v>
      </c>
      <c r="H793">
        <v>14</v>
      </c>
      <c r="I793">
        <v>377.58</v>
      </c>
      <c r="J793">
        <v>1</v>
      </c>
      <c r="K793" s="34">
        <v>35</v>
      </c>
      <c r="L793">
        <v>26.97</v>
      </c>
      <c r="M793">
        <v>8.0299999999999994</v>
      </c>
      <c r="N793">
        <v>22.94</v>
      </c>
      <c r="O793">
        <v>0</v>
      </c>
      <c r="P793">
        <v>0</v>
      </c>
      <c r="Q793">
        <v>0</v>
      </c>
      <c r="R793">
        <v>59.63</v>
      </c>
      <c r="S793" t="s">
        <v>1105</v>
      </c>
      <c r="T793" s="38" t="str">
        <f>VLOOKUP(Tabela5[[#This Row],[CÓDIGO]],[1]fornnecedor!$A:$G,7,0)</f>
        <v>LINHA DE HIGENIZAÇÃO E ESTÉTICA  AUTOMOTIVA VONIX</v>
      </c>
    </row>
    <row r="794" spans="1:20" x14ac:dyDescent="0.3">
      <c r="A794" t="s">
        <v>5284</v>
      </c>
      <c r="B794">
        <v>83795</v>
      </c>
      <c r="C794" t="s">
        <v>3033</v>
      </c>
      <c r="D794" s="38" t="str">
        <f>VLOOKUP(Tabela5[[#This Row],[CÓDIGO]],[1]fornnecedor!$A:$C,3,0)</f>
        <v>VONIXX</v>
      </c>
      <c r="E794" t="str">
        <f>VLOOKUP(Tabela5[[#This Row],[MARCA]],[1]fornnecedor!$C:$E,3,0)</f>
        <v>VONIXX INDUSTRIA E COMERCIO DE POLIDORES LTDA</v>
      </c>
      <c r="G794" t="s">
        <v>24</v>
      </c>
      <c r="H794">
        <v>4</v>
      </c>
      <c r="I794">
        <v>66.959999999999994</v>
      </c>
      <c r="J794">
        <v>1</v>
      </c>
      <c r="K794" s="34">
        <v>31.41</v>
      </c>
      <c r="L794">
        <v>16.739999999999998</v>
      </c>
      <c r="M794">
        <v>14.67</v>
      </c>
      <c r="N794">
        <v>46.7</v>
      </c>
      <c r="O794">
        <v>0</v>
      </c>
      <c r="P794">
        <v>0</v>
      </c>
      <c r="Q794">
        <v>0</v>
      </c>
      <c r="R794">
        <v>59.64</v>
      </c>
      <c r="S794" t="s">
        <v>1105</v>
      </c>
      <c r="T794" s="38" t="str">
        <f>VLOOKUP(Tabela5[[#This Row],[CÓDIGO]],[1]fornnecedor!$A:$G,7,0)</f>
        <v>LINHA DE HIGENIZAÇÃO E ESTÉTICA  AUTOMOTIVA VONIX</v>
      </c>
    </row>
    <row r="795" spans="1:20" x14ac:dyDescent="0.3">
      <c r="A795" t="s">
        <v>5284</v>
      </c>
      <c r="B795">
        <v>85201</v>
      </c>
      <c r="C795" t="s">
        <v>3477</v>
      </c>
      <c r="D795" s="38" t="str">
        <f>VLOOKUP(Tabela5[[#This Row],[CÓDIGO]],[1]fornnecedor!$A:$C,3,0)</f>
        <v>VONIXX</v>
      </c>
      <c r="E795" t="str">
        <f>VLOOKUP(Tabela5[[#This Row],[MARCA]],[1]fornnecedor!$C:$E,3,0)</f>
        <v>VONIXX INDUSTRIA E COMERCIO DE POLIDORES LTDA</v>
      </c>
      <c r="G795" t="s">
        <v>24</v>
      </c>
      <c r="H795">
        <v>16</v>
      </c>
      <c r="I795">
        <v>416.48</v>
      </c>
      <c r="J795">
        <v>1</v>
      </c>
      <c r="K795" s="34">
        <v>30.87</v>
      </c>
      <c r="L795">
        <v>23.43</v>
      </c>
      <c r="M795">
        <v>7.44</v>
      </c>
      <c r="N795">
        <v>24.1</v>
      </c>
      <c r="O795">
        <v>0</v>
      </c>
      <c r="P795">
        <v>0</v>
      </c>
      <c r="Q795">
        <v>0</v>
      </c>
      <c r="R795">
        <v>59.64</v>
      </c>
      <c r="S795" t="s">
        <v>1105</v>
      </c>
      <c r="T795" s="38" t="str">
        <f>VLOOKUP(Tabela5[[#This Row],[CÓDIGO]],[1]fornnecedor!$A:$G,7,0)</f>
        <v>LINHA DE HIGENIZAÇÃO E ESTÉTICA  AUTOMOTIVA VONIX</v>
      </c>
    </row>
    <row r="796" spans="1:20" x14ac:dyDescent="0.3">
      <c r="A796" t="s">
        <v>5284</v>
      </c>
      <c r="B796">
        <v>23441</v>
      </c>
      <c r="C796" t="s">
        <v>2935</v>
      </c>
      <c r="D796" s="38" t="str">
        <f>VLOOKUP(Tabela5[[#This Row],[CÓDIGO]],[1]fornnecedor!$A:$C,3,0)</f>
        <v>VONIXX</v>
      </c>
      <c r="E796" t="str">
        <f>VLOOKUP(Tabela5[[#This Row],[MARCA]],[1]fornnecedor!$C:$E,3,0)</f>
        <v>VONIXX INDUSTRIA E COMERCIO DE POLIDORES LTDA</v>
      </c>
      <c r="G796" t="s">
        <v>24</v>
      </c>
      <c r="H796">
        <v>31</v>
      </c>
      <c r="I796">
        <v>309.69</v>
      </c>
      <c r="J796">
        <v>2</v>
      </c>
      <c r="K796" s="34">
        <v>29</v>
      </c>
      <c r="L796">
        <v>18.72</v>
      </c>
      <c r="M796">
        <v>10.28</v>
      </c>
      <c r="N796">
        <v>35.450000000000003</v>
      </c>
      <c r="O796">
        <v>0</v>
      </c>
      <c r="P796">
        <v>0</v>
      </c>
      <c r="Q796">
        <v>0</v>
      </c>
      <c r="R796">
        <v>59.64</v>
      </c>
      <c r="S796" t="s">
        <v>1105</v>
      </c>
      <c r="T796" s="38" t="str">
        <f>VLOOKUP(Tabela5[[#This Row],[CÓDIGO]],[1]fornnecedor!$A:$G,7,0)</f>
        <v>LINHA DE HIGENIZAÇÃO E ESTÉTICA  AUTOMOTIVA VONIX</v>
      </c>
    </row>
    <row r="797" spans="1:20" x14ac:dyDescent="0.3">
      <c r="A797" t="s">
        <v>5284</v>
      </c>
      <c r="B797">
        <v>85207</v>
      </c>
      <c r="C797" t="s">
        <v>3826</v>
      </c>
      <c r="D797" s="38" t="str">
        <f>VLOOKUP(Tabela5[[#This Row],[CÓDIGO]],[1]fornnecedor!$A:$C,3,0)</f>
        <v>VONIXX</v>
      </c>
      <c r="E797" t="str">
        <f>VLOOKUP(Tabela5[[#This Row],[MARCA]],[1]fornnecedor!$C:$E,3,0)</f>
        <v>VONIXX INDUSTRIA E COMERCIO DE POLIDORES LTDA</v>
      </c>
      <c r="G797" t="s">
        <v>24</v>
      </c>
      <c r="H797">
        <v>27</v>
      </c>
      <c r="I797">
        <v>575.1</v>
      </c>
      <c r="J797">
        <v>1</v>
      </c>
      <c r="K797" s="34">
        <v>24.5</v>
      </c>
      <c r="L797">
        <v>21.3</v>
      </c>
      <c r="M797">
        <v>3.2</v>
      </c>
      <c r="N797">
        <v>13.06</v>
      </c>
      <c r="O797">
        <v>0</v>
      </c>
      <c r="P797">
        <v>0</v>
      </c>
      <c r="Q797">
        <v>0</v>
      </c>
      <c r="R797">
        <v>59.64</v>
      </c>
      <c r="S797" t="s">
        <v>1105</v>
      </c>
      <c r="T797" s="38" t="str">
        <f>VLOOKUP(Tabela5[[#This Row],[CÓDIGO]],[1]fornnecedor!$A:$G,7,0)</f>
        <v>LINHA DE HIGENIZAÇÃO E ESTÉTICA  AUTOMOTIVA VONIX</v>
      </c>
    </row>
    <row r="798" spans="1:20" x14ac:dyDescent="0.3">
      <c r="A798" t="s">
        <v>5284</v>
      </c>
      <c r="B798">
        <v>23565</v>
      </c>
      <c r="C798" t="s">
        <v>3183</v>
      </c>
      <c r="D798" s="38" t="str">
        <f>VLOOKUP(Tabela5[[#This Row],[CÓDIGO]],[1]fornnecedor!$A:$C,3,0)</f>
        <v>VONIXX</v>
      </c>
      <c r="E798" t="str">
        <f>VLOOKUP(Tabela5[[#This Row],[MARCA]],[1]fornnecedor!$C:$E,3,0)</f>
        <v>VONIXX INDUSTRIA E COMERCIO DE POLIDORES LTDA</v>
      </c>
      <c r="G798" t="s">
        <v>24</v>
      </c>
      <c r="H798">
        <v>7</v>
      </c>
      <c r="I798">
        <v>45.71</v>
      </c>
      <c r="J798">
        <v>1</v>
      </c>
      <c r="K798" s="34">
        <v>10.71</v>
      </c>
      <c r="L798">
        <v>6.53</v>
      </c>
      <c r="M798">
        <v>4.18</v>
      </c>
      <c r="N798">
        <v>39.03</v>
      </c>
      <c r="O798">
        <v>0</v>
      </c>
      <c r="P798">
        <v>0</v>
      </c>
      <c r="Q798">
        <v>0</v>
      </c>
      <c r="R798">
        <v>59.64</v>
      </c>
      <c r="S798" t="s">
        <v>1105</v>
      </c>
      <c r="T798" s="38" t="str">
        <f>VLOOKUP(Tabela5[[#This Row],[CÓDIGO]],[1]fornnecedor!$A:$G,7,0)</f>
        <v>LINHA DE HIGENIZAÇÃO E ESTÉTICA  AUTOMOTIVA VONIX</v>
      </c>
    </row>
    <row r="799" spans="1:20" x14ac:dyDescent="0.3">
      <c r="A799" t="s">
        <v>5282</v>
      </c>
      <c r="B799">
        <v>20239</v>
      </c>
      <c r="C799" t="s">
        <v>538</v>
      </c>
      <c r="D799" s="38" t="str">
        <f>VLOOKUP(Tabela5[[#This Row],[CÓDIGO]],[1]fornnecedor!$A:$C,3,0)</f>
        <v>SIKA</v>
      </c>
      <c r="E799" t="str">
        <f>VLOOKUP(Tabela5[[#This Row],[MARCA]],[1]fornnecedor!$C:$E,3,0)</f>
        <v>SIKA SA</v>
      </c>
      <c r="G799" t="s">
        <v>24</v>
      </c>
      <c r="H799">
        <v>182</v>
      </c>
      <c r="I799" s="3">
        <v>3772.86</v>
      </c>
      <c r="J799">
        <v>94</v>
      </c>
      <c r="K799" s="34">
        <v>2602.0700000000002</v>
      </c>
      <c r="L799" s="3">
        <v>1948.62</v>
      </c>
      <c r="M799">
        <v>653.45000000000005</v>
      </c>
      <c r="N799">
        <v>25.11</v>
      </c>
      <c r="O799">
        <v>0</v>
      </c>
      <c r="P799">
        <v>0</v>
      </c>
      <c r="Q799">
        <v>0.11</v>
      </c>
      <c r="R799">
        <v>59.75</v>
      </c>
      <c r="S799" t="s">
        <v>1105</v>
      </c>
      <c r="T799" s="38" t="str">
        <f>VLOOKUP(Tabela5[[#This Row],[CÓDIGO]],[1]fornnecedor!$A:$G,7,0)</f>
        <v>VEDADORES / SELANTES</v>
      </c>
    </row>
    <row r="800" spans="1:20" x14ac:dyDescent="0.3">
      <c r="A800" t="s">
        <v>5282</v>
      </c>
      <c r="B800">
        <v>22566</v>
      </c>
      <c r="C800" t="s">
        <v>5283</v>
      </c>
      <c r="D800" s="38" t="str">
        <f>VLOOKUP(Tabela5[[#This Row],[CÓDIGO]],[1]fornnecedor!$A:$C,3,0)</f>
        <v>SIKA</v>
      </c>
      <c r="E800" t="str">
        <f>VLOOKUP(Tabela5[[#This Row],[MARCA]],[1]fornnecedor!$C:$E,3,0)</f>
        <v>SIKA SA</v>
      </c>
      <c r="G800" t="s">
        <v>24</v>
      </c>
      <c r="H800">
        <v>163</v>
      </c>
      <c r="I800" s="3">
        <v>4753.08</v>
      </c>
      <c r="J800">
        <v>37</v>
      </c>
      <c r="K800" s="34">
        <v>1592.41</v>
      </c>
      <c r="L800" s="3">
        <v>1078.92</v>
      </c>
      <c r="M800">
        <v>513.49</v>
      </c>
      <c r="N800">
        <v>32.25</v>
      </c>
      <c r="O800">
        <v>0</v>
      </c>
      <c r="P800">
        <v>0</v>
      </c>
      <c r="Q800">
        <v>7.0000000000000007E-2</v>
      </c>
      <c r="R800">
        <v>59.81</v>
      </c>
      <c r="S800" t="s">
        <v>1105</v>
      </c>
      <c r="T800" s="38" t="str">
        <f>VLOOKUP(Tabela5[[#This Row],[CÓDIGO]],[1]fornnecedor!$A:$G,7,0)</f>
        <v>GRUPO CONVERSAO</v>
      </c>
    </row>
    <row r="801" spans="1:20" x14ac:dyDescent="0.3">
      <c r="A801" t="s">
        <v>5282</v>
      </c>
      <c r="B801">
        <v>20617</v>
      </c>
      <c r="C801" t="s">
        <v>536</v>
      </c>
      <c r="D801" s="38" t="str">
        <f>VLOOKUP(Tabela5[[#This Row],[CÓDIGO]],[1]fornnecedor!$A:$C,3,0)</f>
        <v>SIKA</v>
      </c>
      <c r="E801" t="str">
        <f>VLOOKUP(Tabela5[[#This Row],[MARCA]],[1]fornnecedor!$C:$E,3,0)</f>
        <v>SIKA SA</v>
      </c>
      <c r="G801" t="s">
        <v>24</v>
      </c>
      <c r="H801">
        <v>21</v>
      </c>
      <c r="I801">
        <v>510.09</v>
      </c>
      <c r="J801">
        <v>48</v>
      </c>
      <c r="K801" s="34">
        <v>1260</v>
      </c>
      <c r="L801" s="3">
        <v>1165.92</v>
      </c>
      <c r="M801">
        <v>94.08</v>
      </c>
      <c r="N801">
        <v>7.47</v>
      </c>
      <c r="O801">
        <v>0</v>
      </c>
      <c r="P801">
        <v>0</v>
      </c>
      <c r="Q801">
        <v>0.05</v>
      </c>
      <c r="R801">
        <v>59.86</v>
      </c>
      <c r="S801" t="s">
        <v>1105</v>
      </c>
      <c r="T801" s="38" t="str">
        <f>VLOOKUP(Tabela5[[#This Row],[CÓDIGO]],[1]fornnecedor!$A:$G,7,0)</f>
        <v>COLA INST./ ADESIVOS COLANTES</v>
      </c>
    </row>
    <row r="802" spans="1:20" x14ac:dyDescent="0.3">
      <c r="A802" t="s">
        <v>5281</v>
      </c>
      <c r="B802">
        <v>23513</v>
      </c>
      <c r="C802" t="s">
        <v>1122</v>
      </c>
      <c r="D802" s="38" t="str">
        <f>VLOOKUP(Tabela5[[#This Row],[CÓDIGO]],[1]fornnecedor!$A:$C,3,0)</f>
        <v>BRILHOMAX</v>
      </c>
      <c r="E802" t="str">
        <f>VLOOKUP(Tabela5[[#This Row],[MARCA]],[1]fornnecedor!$C:$E,3,0)</f>
        <v>AMS MATERIAL DE LIMPEZA EIRELI ME</v>
      </c>
      <c r="G802" t="s">
        <v>24</v>
      </c>
      <c r="H802">
        <v>-24</v>
      </c>
      <c r="I802">
        <v>-55.2</v>
      </c>
      <c r="J802">
        <v>4</v>
      </c>
      <c r="K802" s="34">
        <v>15.16</v>
      </c>
      <c r="L802">
        <v>9.1999999999999993</v>
      </c>
      <c r="M802">
        <v>5.96</v>
      </c>
      <c r="N802">
        <v>39.31</v>
      </c>
      <c r="O802">
        <v>0</v>
      </c>
      <c r="P802">
        <v>0</v>
      </c>
      <c r="Q802">
        <v>0</v>
      </c>
      <c r="R802">
        <v>59.86</v>
      </c>
      <c r="S802" t="s">
        <v>1105</v>
      </c>
      <c r="T802" s="38" t="str">
        <f>VLOOKUP(Tabela5[[#This Row],[CÓDIGO]],[1]fornnecedor!$A:$G,7,0)</f>
        <v>GRUPO CONVERSAO</v>
      </c>
    </row>
    <row r="803" spans="1:20" x14ac:dyDescent="0.3">
      <c r="A803" t="s">
        <v>5278</v>
      </c>
      <c r="B803">
        <v>23716</v>
      </c>
      <c r="C803" t="s">
        <v>5032</v>
      </c>
      <c r="D803" s="38" t="str">
        <f>VLOOKUP(Tabela5[[#This Row],[CÓDIGO]],[1]fornnecedor!$A:$C,3,0)</f>
        <v>NEW PAD</v>
      </c>
      <c r="E803" t="str">
        <f>VLOOKUP(Tabela5[[#This Row],[MARCA]],[1]fornnecedor!$C:$E,3,0)</f>
        <v>NEWPAD PRODUTOS AUTOMOTIVOS LTDA</v>
      </c>
      <c r="G803" t="s">
        <v>24</v>
      </c>
      <c r="H803">
        <v>44</v>
      </c>
      <c r="I803" s="3">
        <v>1359.6</v>
      </c>
      <c r="J803">
        <v>43</v>
      </c>
      <c r="K803" s="34">
        <v>2422.83</v>
      </c>
      <c r="L803" s="3">
        <v>1328.7</v>
      </c>
      <c r="M803" s="3">
        <v>1094.1300000000001</v>
      </c>
      <c r="N803">
        <v>45.16</v>
      </c>
      <c r="O803">
        <v>0</v>
      </c>
      <c r="P803">
        <v>0</v>
      </c>
      <c r="Q803">
        <v>0.1</v>
      </c>
      <c r="R803">
        <v>59.96</v>
      </c>
      <c r="S803" t="s">
        <v>1105</v>
      </c>
      <c r="T803" s="38" t="str">
        <f>VLOOKUP(Tabela5[[#This Row],[CÓDIGO]],[1]fornnecedor!$A:$G,7,0)</f>
        <v>BOINAS PARA POLIMENTO</v>
      </c>
    </row>
    <row r="804" spans="1:20" x14ac:dyDescent="0.3">
      <c r="A804" t="s">
        <v>5278</v>
      </c>
      <c r="B804">
        <v>23715</v>
      </c>
      <c r="C804" t="s">
        <v>5011</v>
      </c>
      <c r="D804" s="38" t="str">
        <f>VLOOKUP(Tabela5[[#This Row],[CÓDIGO]],[1]fornnecedor!$A:$C,3,0)</f>
        <v>NEW PAD</v>
      </c>
      <c r="E804" t="str">
        <f>VLOOKUP(Tabela5[[#This Row],[MARCA]],[1]fornnecedor!$C:$E,3,0)</f>
        <v>NEWPAD PRODUTOS AUTOMOTIVOS LTDA</v>
      </c>
      <c r="G804" t="s">
        <v>24</v>
      </c>
      <c r="H804">
        <v>45</v>
      </c>
      <c r="I804" s="3">
        <v>1390.5</v>
      </c>
      <c r="J804">
        <v>28</v>
      </c>
      <c r="K804" s="34">
        <v>1473.41</v>
      </c>
      <c r="L804">
        <v>865.2</v>
      </c>
      <c r="M804">
        <v>608.21</v>
      </c>
      <c r="N804">
        <v>41.28</v>
      </c>
      <c r="O804">
        <v>0</v>
      </c>
      <c r="P804">
        <v>0</v>
      </c>
      <c r="Q804">
        <v>0.06</v>
      </c>
      <c r="R804">
        <v>60.02</v>
      </c>
      <c r="S804" t="s">
        <v>1105</v>
      </c>
      <c r="T804" s="38" t="str">
        <f>VLOOKUP(Tabela5[[#This Row],[CÓDIGO]],[1]fornnecedor!$A:$G,7,0)</f>
        <v>BOINAS PARA POLIMENTO</v>
      </c>
    </row>
    <row r="805" spans="1:20" x14ac:dyDescent="0.3">
      <c r="A805" t="s">
        <v>5278</v>
      </c>
      <c r="B805">
        <v>23714</v>
      </c>
      <c r="C805" t="s">
        <v>5082</v>
      </c>
      <c r="D805" s="38" t="str">
        <f>VLOOKUP(Tabela5[[#This Row],[CÓDIGO]],[1]fornnecedor!$A:$C,3,0)</f>
        <v>NEW PAD</v>
      </c>
      <c r="E805" t="str">
        <f>VLOOKUP(Tabela5[[#This Row],[MARCA]],[1]fornnecedor!$C:$E,3,0)</f>
        <v>NEWPAD PRODUTOS AUTOMOTIVOS LTDA</v>
      </c>
      <c r="G805" t="s">
        <v>24</v>
      </c>
      <c r="H805">
        <v>61</v>
      </c>
      <c r="I805" s="3">
        <v>1884.9</v>
      </c>
      <c r="J805">
        <v>23</v>
      </c>
      <c r="K805" s="34">
        <v>1393.87</v>
      </c>
      <c r="L805">
        <v>710.7</v>
      </c>
      <c r="M805">
        <v>683.17</v>
      </c>
      <c r="N805">
        <v>49.01</v>
      </c>
      <c r="O805">
        <v>0</v>
      </c>
      <c r="P805">
        <v>0</v>
      </c>
      <c r="Q805">
        <v>0.06</v>
      </c>
      <c r="R805">
        <v>60.08</v>
      </c>
      <c r="S805" t="s">
        <v>1105</v>
      </c>
      <c r="T805" s="38" t="str">
        <f>VLOOKUP(Tabela5[[#This Row],[CÓDIGO]],[1]fornnecedor!$A:$G,7,0)</f>
        <v>BOINAS PARA POLIMENTO</v>
      </c>
    </row>
    <row r="806" spans="1:20" x14ac:dyDescent="0.3">
      <c r="A806" t="s">
        <v>5278</v>
      </c>
      <c r="B806">
        <v>23713</v>
      </c>
      <c r="C806" t="s">
        <v>5060</v>
      </c>
      <c r="D806" s="38" t="str">
        <f>VLOOKUP(Tabela5[[#This Row],[CÓDIGO]],[1]fornnecedor!$A:$C,3,0)</f>
        <v>NEW PAD</v>
      </c>
      <c r="E806" t="str">
        <f>VLOOKUP(Tabela5[[#This Row],[MARCA]],[1]fornnecedor!$C:$E,3,0)</f>
        <v>NEWPAD PRODUTOS AUTOMOTIVOS LTDA</v>
      </c>
      <c r="G806" t="s">
        <v>24</v>
      </c>
      <c r="H806">
        <v>72</v>
      </c>
      <c r="I806" s="3">
        <v>2224.8000000000002</v>
      </c>
      <c r="J806">
        <v>17</v>
      </c>
      <c r="K806" s="34">
        <v>911.82</v>
      </c>
      <c r="L806">
        <v>525.29999999999995</v>
      </c>
      <c r="M806">
        <v>386.52</v>
      </c>
      <c r="N806">
        <v>42.39</v>
      </c>
      <c r="O806">
        <v>0</v>
      </c>
      <c r="P806">
        <v>0</v>
      </c>
      <c r="Q806">
        <v>0.04</v>
      </c>
      <c r="R806">
        <v>60.12</v>
      </c>
      <c r="S806" t="s">
        <v>1105</v>
      </c>
      <c r="T806" s="38" t="str">
        <f>VLOOKUP(Tabela5[[#This Row],[CÓDIGO]],[1]fornnecedor!$A:$G,7,0)</f>
        <v>BOINAS PARA POLIMENTO</v>
      </c>
    </row>
    <row r="807" spans="1:20" x14ac:dyDescent="0.3">
      <c r="A807" t="s">
        <v>5278</v>
      </c>
      <c r="B807">
        <v>23710</v>
      </c>
      <c r="C807" t="s">
        <v>5280</v>
      </c>
      <c r="D807" s="38" t="str">
        <f>VLOOKUP(Tabela5[[#This Row],[CÓDIGO]],[1]fornnecedor!$A:$C,3,0)</f>
        <v>NEW PAD</v>
      </c>
      <c r="E807" t="str">
        <f>VLOOKUP(Tabela5[[#This Row],[MARCA]],[1]fornnecedor!$C:$E,3,0)</f>
        <v>NEWPAD PRODUTOS AUTOMOTIVOS LTDA</v>
      </c>
      <c r="G807" t="s">
        <v>24</v>
      </c>
      <c r="H807">
        <v>17</v>
      </c>
      <c r="I807">
        <v>490.28</v>
      </c>
      <c r="J807">
        <v>20</v>
      </c>
      <c r="K807" s="34">
        <v>867.11</v>
      </c>
      <c r="L807">
        <v>576.79999999999995</v>
      </c>
      <c r="M807">
        <v>290.31</v>
      </c>
      <c r="N807">
        <v>33.479999999999997</v>
      </c>
      <c r="O807">
        <v>0</v>
      </c>
      <c r="P807">
        <v>0</v>
      </c>
      <c r="Q807">
        <v>0.04</v>
      </c>
      <c r="R807">
        <v>60.15</v>
      </c>
      <c r="S807" t="s">
        <v>1105</v>
      </c>
      <c r="T807" s="38" t="str">
        <f>VLOOKUP(Tabela5[[#This Row],[CÓDIGO]],[1]fornnecedor!$A:$G,7,0)</f>
        <v>APLICADORES / ADAPTADORES / ENGATES / SUPORTES</v>
      </c>
    </row>
    <row r="808" spans="1:20" x14ac:dyDescent="0.3">
      <c r="A808" t="s">
        <v>5278</v>
      </c>
      <c r="B808">
        <v>23709</v>
      </c>
      <c r="C808" t="s">
        <v>4305</v>
      </c>
      <c r="D808" s="38" t="str">
        <f>VLOOKUP(Tabela5[[#This Row],[CÓDIGO]],[1]fornnecedor!$A:$C,3,0)</f>
        <v>NEW PAD</v>
      </c>
      <c r="E808" t="str">
        <f>VLOOKUP(Tabela5[[#This Row],[MARCA]],[1]fornnecedor!$C:$E,3,0)</f>
        <v>NEWPAD PRODUTOS AUTOMOTIVOS LTDA</v>
      </c>
      <c r="G808" t="s">
        <v>24</v>
      </c>
      <c r="H808">
        <v>42</v>
      </c>
      <c r="I808">
        <v>411.18</v>
      </c>
      <c r="J808">
        <v>25</v>
      </c>
      <c r="K808" s="34">
        <v>407.94</v>
      </c>
      <c r="L808">
        <v>244.75</v>
      </c>
      <c r="M808">
        <v>163.19</v>
      </c>
      <c r="N808">
        <v>40</v>
      </c>
      <c r="O808">
        <v>0</v>
      </c>
      <c r="P808">
        <v>0</v>
      </c>
      <c r="Q808">
        <v>0.02</v>
      </c>
      <c r="R808">
        <v>60.17</v>
      </c>
      <c r="S808" t="s">
        <v>1105</v>
      </c>
      <c r="T808" s="38" t="str">
        <f>VLOOKUP(Tabela5[[#This Row],[CÓDIGO]],[1]fornnecedor!$A:$G,7,0)</f>
        <v>APLICADORES / ADAPTADORES / ENGATES / SUPORTES</v>
      </c>
    </row>
    <row r="809" spans="1:20" x14ac:dyDescent="0.3">
      <c r="A809" t="s">
        <v>5278</v>
      </c>
      <c r="B809">
        <v>85703</v>
      </c>
      <c r="C809" t="s">
        <v>5279</v>
      </c>
      <c r="D809" s="38" t="str">
        <f>VLOOKUP(Tabela5[[#This Row],[CÓDIGO]],[1]fornnecedor!$A:$C,3,0)</f>
        <v>NEW PAD</v>
      </c>
      <c r="E809" t="str">
        <f>VLOOKUP(Tabela5[[#This Row],[MARCA]],[1]fornnecedor!$C:$E,3,0)</f>
        <v>NEWPAD PRODUTOS AUTOMOTIVOS LTDA</v>
      </c>
      <c r="G809" t="s">
        <v>24</v>
      </c>
      <c r="H809">
        <v>20</v>
      </c>
      <c r="I809">
        <v>216.2</v>
      </c>
      <c r="J809">
        <v>13</v>
      </c>
      <c r="K809" s="34">
        <v>296.95999999999998</v>
      </c>
      <c r="L809">
        <v>140.53</v>
      </c>
      <c r="M809">
        <v>156.43</v>
      </c>
      <c r="N809">
        <v>52.68</v>
      </c>
      <c r="O809">
        <v>0</v>
      </c>
      <c r="P809">
        <v>0</v>
      </c>
      <c r="Q809">
        <v>0.01</v>
      </c>
      <c r="R809">
        <v>60.18</v>
      </c>
      <c r="S809" t="s">
        <v>1105</v>
      </c>
      <c r="T809" s="38" t="str">
        <f>VLOOKUP(Tabela5[[#This Row],[CÓDIGO]],[1]fornnecedor!$A:$G,7,0)</f>
        <v>APLICADORES / ADAPTADORES / ENGATES / SUPORTES</v>
      </c>
    </row>
    <row r="810" spans="1:20" x14ac:dyDescent="0.3">
      <c r="A810" t="s">
        <v>5278</v>
      </c>
      <c r="B810">
        <v>23712</v>
      </c>
      <c r="C810" t="s">
        <v>4873</v>
      </c>
      <c r="D810" s="38" t="str">
        <f>VLOOKUP(Tabela5[[#This Row],[CÓDIGO]],[1]fornnecedor!$A:$C,3,0)</f>
        <v>NEW PAD</v>
      </c>
      <c r="E810" t="str">
        <f>VLOOKUP(Tabela5[[#This Row],[MARCA]],[1]fornnecedor!$C:$E,3,0)</f>
        <v>NEWPAD PRODUTOS AUTOMOTIVOS LTDA</v>
      </c>
      <c r="G810" t="s">
        <v>24</v>
      </c>
      <c r="H810">
        <v>60</v>
      </c>
      <c r="I810" s="3">
        <v>1545</v>
      </c>
      <c r="J810">
        <v>4</v>
      </c>
      <c r="K810" s="34">
        <v>262.20999999999998</v>
      </c>
      <c r="L810">
        <v>103</v>
      </c>
      <c r="M810">
        <v>159.21</v>
      </c>
      <c r="N810">
        <v>60.72</v>
      </c>
      <c r="O810">
        <v>0</v>
      </c>
      <c r="P810">
        <v>0</v>
      </c>
      <c r="Q810">
        <v>0.01</v>
      </c>
      <c r="R810">
        <v>60.19</v>
      </c>
      <c r="S810" t="s">
        <v>1105</v>
      </c>
      <c r="T810" s="38" t="str">
        <f>VLOOKUP(Tabela5[[#This Row],[CÓDIGO]],[1]fornnecedor!$A:$G,7,0)</f>
        <v>BOINAS PARA POLIMENTO</v>
      </c>
    </row>
    <row r="811" spans="1:20" x14ac:dyDescent="0.3">
      <c r="A811" t="s">
        <v>5271</v>
      </c>
      <c r="B811">
        <v>84453</v>
      </c>
      <c r="C811" t="s">
        <v>5277</v>
      </c>
      <c r="D811" s="38" t="str">
        <f>VLOOKUP(Tabela5[[#This Row],[CÓDIGO]],[1]fornnecedor!$A:$C,3,0)</f>
        <v>SCHWEERS</v>
      </c>
      <c r="E811" t="str">
        <f>VLOOKUP(Tabela5[[#This Row],[MARCA]],[1]fornnecedor!$C:$E,3,0)</f>
        <v>SCHWEERS METALURGICA EIRELI</v>
      </c>
      <c r="G811" t="s">
        <v>24</v>
      </c>
      <c r="H811">
        <v>80</v>
      </c>
      <c r="I811" s="3">
        <v>1026.4000000000001</v>
      </c>
      <c r="J811">
        <v>6</v>
      </c>
      <c r="K811" s="34">
        <v>151.22</v>
      </c>
      <c r="L811">
        <v>76.98</v>
      </c>
      <c r="M811">
        <v>74.239999999999995</v>
      </c>
      <c r="N811">
        <v>49.09</v>
      </c>
      <c r="O811">
        <v>0</v>
      </c>
      <c r="P811">
        <v>0</v>
      </c>
      <c r="Q811">
        <v>0.01</v>
      </c>
      <c r="R811">
        <v>60.2</v>
      </c>
      <c r="S811" t="s">
        <v>1105</v>
      </c>
      <c r="T811" s="38" t="str">
        <f>VLOOKUP(Tabela5[[#This Row],[CÓDIGO]],[1]fornnecedor!$A:$G,7,0)</f>
        <v>APLICADORES / ADAPTADORES / ENGATES / SUPORTES</v>
      </c>
    </row>
    <row r="812" spans="1:20" x14ac:dyDescent="0.3">
      <c r="A812" t="s">
        <v>5271</v>
      </c>
      <c r="B812">
        <v>21135</v>
      </c>
      <c r="C812" t="s">
        <v>5276</v>
      </c>
      <c r="D812" s="38" t="str">
        <f>VLOOKUP(Tabela5[[#This Row],[CÓDIGO]],[1]fornnecedor!$A:$C,3,0)</f>
        <v>SCHWEERS</v>
      </c>
      <c r="E812" t="str">
        <f>VLOOKUP(Tabela5[[#This Row],[MARCA]],[1]fornnecedor!$C:$E,3,0)</f>
        <v>SCHWEERS METALURGICA EIRELI</v>
      </c>
      <c r="G812" t="s">
        <v>24</v>
      </c>
      <c r="H812">
        <v>252</v>
      </c>
      <c r="I812" s="3">
        <v>2104.1999999999998</v>
      </c>
      <c r="J812">
        <v>10</v>
      </c>
      <c r="K812" s="34">
        <v>136.46</v>
      </c>
      <c r="L812">
        <v>83.5</v>
      </c>
      <c r="M812">
        <v>52.96</v>
      </c>
      <c r="N812">
        <v>38.81</v>
      </c>
      <c r="O812">
        <v>0</v>
      </c>
      <c r="P812">
        <v>0</v>
      </c>
      <c r="Q812">
        <v>0.01</v>
      </c>
      <c r="R812">
        <v>60.2</v>
      </c>
      <c r="S812" t="s">
        <v>1105</v>
      </c>
      <c r="T812" s="38" t="str">
        <f>VLOOKUP(Tabela5[[#This Row],[CÓDIGO]],[1]fornnecedor!$A:$G,7,0)</f>
        <v>APLICADORES / ADAPTADORES / ENGATES / SUPORTES</v>
      </c>
    </row>
    <row r="813" spans="1:20" x14ac:dyDescent="0.3">
      <c r="A813" t="s">
        <v>5271</v>
      </c>
      <c r="B813">
        <v>86949</v>
      </c>
      <c r="C813" t="s">
        <v>5275</v>
      </c>
      <c r="D813" s="38" t="str">
        <f>VLOOKUP(Tabela5[[#This Row],[CÓDIGO]],[1]fornnecedor!$A:$C,3,0)</f>
        <v>SCHWEERS</v>
      </c>
      <c r="E813" t="str">
        <f>VLOOKUP(Tabela5[[#This Row],[MARCA]],[1]fornnecedor!$C:$E,3,0)</f>
        <v>SCHWEERS METALURGICA EIRELI</v>
      </c>
      <c r="G813" t="s">
        <v>24</v>
      </c>
      <c r="H813">
        <v>30</v>
      </c>
      <c r="I813" s="3">
        <v>1242.3</v>
      </c>
      <c r="J813">
        <v>1</v>
      </c>
      <c r="K813" s="34">
        <v>73.790000000000006</v>
      </c>
      <c r="L813">
        <v>41.41</v>
      </c>
      <c r="M813">
        <v>32.380000000000003</v>
      </c>
      <c r="N813">
        <v>43.88</v>
      </c>
      <c r="O813">
        <v>0</v>
      </c>
      <c r="P813">
        <v>0</v>
      </c>
      <c r="Q813">
        <v>0</v>
      </c>
      <c r="R813">
        <v>60.21</v>
      </c>
      <c r="S813" t="s">
        <v>1105</v>
      </c>
      <c r="T813" s="38" t="str">
        <f>VLOOKUP(Tabela5[[#This Row],[CÓDIGO]],[1]fornnecedor!$A:$G,7,0)</f>
        <v>APLICADORES / ADAPTADORES / ENGATES / SUPORTES</v>
      </c>
    </row>
    <row r="814" spans="1:20" x14ac:dyDescent="0.3">
      <c r="A814" t="s">
        <v>5271</v>
      </c>
      <c r="B814">
        <v>86946</v>
      </c>
      <c r="C814" t="s">
        <v>5274</v>
      </c>
      <c r="D814" s="38" t="str">
        <f>VLOOKUP(Tabela5[[#This Row],[CÓDIGO]],[1]fornnecedor!$A:$C,3,0)</f>
        <v>SCHWEERS</v>
      </c>
      <c r="E814" t="str">
        <f>VLOOKUP(Tabela5[[#This Row],[MARCA]],[1]fornnecedor!$C:$E,3,0)</f>
        <v>SCHWEERS METALURGICA EIRELI</v>
      </c>
      <c r="G814" t="s">
        <v>24</v>
      </c>
      <c r="H814">
        <v>185</v>
      </c>
      <c r="I814">
        <v>662.3</v>
      </c>
      <c r="J814">
        <v>3</v>
      </c>
      <c r="K814" s="34">
        <v>21.51</v>
      </c>
      <c r="L814">
        <v>10.74</v>
      </c>
      <c r="M814">
        <v>10.77</v>
      </c>
      <c r="N814">
        <v>50.07</v>
      </c>
      <c r="O814">
        <v>0</v>
      </c>
      <c r="P814">
        <v>0</v>
      </c>
      <c r="Q814">
        <v>0</v>
      </c>
      <c r="R814">
        <v>60.21</v>
      </c>
      <c r="S814" t="s">
        <v>1105</v>
      </c>
      <c r="T814" s="38" t="str">
        <f>VLOOKUP(Tabela5[[#This Row],[CÓDIGO]],[1]fornnecedor!$A:$G,7,0)</f>
        <v>APLICADORES / ADAPTADORES / ENGATES / SUPORTES</v>
      </c>
    </row>
    <row r="815" spans="1:20" x14ac:dyDescent="0.3">
      <c r="A815" t="s">
        <v>5271</v>
      </c>
      <c r="B815">
        <v>23773</v>
      </c>
      <c r="C815" t="s">
        <v>5273</v>
      </c>
      <c r="D815" s="38" t="str">
        <f>VLOOKUP(Tabela5[[#This Row],[CÓDIGO]],[1]fornnecedor!$A:$C,3,0)</f>
        <v>SCHWEERS</v>
      </c>
      <c r="E815" t="str">
        <f>VLOOKUP(Tabela5[[#This Row],[MARCA]],[1]fornnecedor!$C:$E,3,0)</f>
        <v>SCHWEERS METALURGICA EIRELI</v>
      </c>
      <c r="G815" t="s">
        <v>24</v>
      </c>
      <c r="H815">
        <v>237</v>
      </c>
      <c r="I815">
        <v>756.03</v>
      </c>
      <c r="J815">
        <v>3</v>
      </c>
      <c r="K815" s="34">
        <v>17.43</v>
      </c>
      <c r="L815">
        <v>9.57</v>
      </c>
      <c r="M815">
        <v>7.86</v>
      </c>
      <c r="N815">
        <v>45.09</v>
      </c>
      <c r="O815">
        <v>0</v>
      </c>
      <c r="P815">
        <v>0</v>
      </c>
      <c r="Q815">
        <v>0</v>
      </c>
      <c r="R815">
        <v>60.21</v>
      </c>
      <c r="S815" t="s">
        <v>1105</v>
      </c>
      <c r="T815" s="38" t="str">
        <f>VLOOKUP(Tabela5[[#This Row],[CÓDIGO]],[1]fornnecedor!$A:$G,7,0)</f>
        <v>APLICADORES / ADAPTADORES / ENGATES / SUPORTES</v>
      </c>
    </row>
    <row r="816" spans="1:20" x14ac:dyDescent="0.3">
      <c r="A816" t="s">
        <v>5271</v>
      </c>
      <c r="B816">
        <v>23774</v>
      </c>
      <c r="C816" t="s">
        <v>5272</v>
      </c>
      <c r="D816" s="38" t="str">
        <f>VLOOKUP(Tabela5[[#This Row],[CÓDIGO]],[1]fornnecedor!$A:$C,3,0)</f>
        <v>SCHWEERS</v>
      </c>
      <c r="E816" t="str">
        <f>VLOOKUP(Tabela5[[#This Row],[MARCA]],[1]fornnecedor!$C:$E,3,0)</f>
        <v>SCHWEERS METALURGICA EIRELI</v>
      </c>
      <c r="G816" t="s">
        <v>24</v>
      </c>
      <c r="H816">
        <v>69</v>
      </c>
      <c r="I816">
        <v>216.66</v>
      </c>
      <c r="J816">
        <v>3</v>
      </c>
      <c r="K816" s="34">
        <v>17.239999999999998</v>
      </c>
      <c r="L816">
        <v>9.42</v>
      </c>
      <c r="M816">
        <v>7.82</v>
      </c>
      <c r="N816">
        <v>45.36</v>
      </c>
      <c r="O816">
        <v>0</v>
      </c>
      <c r="P816">
        <v>0</v>
      </c>
      <c r="Q816">
        <v>0</v>
      </c>
      <c r="R816">
        <v>60.21</v>
      </c>
      <c r="S816" t="s">
        <v>1105</v>
      </c>
      <c r="T816" s="38" t="str">
        <f>VLOOKUP(Tabela5[[#This Row],[CÓDIGO]],[1]fornnecedor!$A:$G,7,0)</f>
        <v>APLICADORES / ADAPTADORES / ENGATES / SUPORTES</v>
      </c>
    </row>
    <row r="817" spans="1:20" x14ac:dyDescent="0.3">
      <c r="A817" t="s">
        <v>5271</v>
      </c>
      <c r="B817">
        <v>86947</v>
      </c>
      <c r="C817" t="s">
        <v>5270</v>
      </c>
      <c r="D817" s="38" t="str">
        <f>VLOOKUP(Tabela5[[#This Row],[CÓDIGO]],[1]fornnecedor!$A:$C,3,0)</f>
        <v>SCHWEERS</v>
      </c>
      <c r="E817" t="str">
        <f>VLOOKUP(Tabela5[[#This Row],[MARCA]],[1]fornnecedor!$C:$E,3,0)</f>
        <v>SCHWEERS METALURGICA EIRELI</v>
      </c>
      <c r="G817" t="s">
        <v>24</v>
      </c>
      <c r="H817">
        <v>249</v>
      </c>
      <c r="I817">
        <v>923.79</v>
      </c>
      <c r="J817">
        <v>2</v>
      </c>
      <c r="K817" s="34">
        <v>14</v>
      </c>
      <c r="L817">
        <v>7.42</v>
      </c>
      <c r="M817">
        <v>6.58</v>
      </c>
      <c r="N817">
        <v>47</v>
      </c>
      <c r="O817">
        <v>0</v>
      </c>
      <c r="P817">
        <v>0</v>
      </c>
      <c r="Q817">
        <v>0</v>
      </c>
      <c r="R817">
        <v>60.21</v>
      </c>
      <c r="S817" t="s">
        <v>1105</v>
      </c>
      <c r="T817" s="38" t="str">
        <f>VLOOKUP(Tabela5[[#This Row],[CÓDIGO]],[1]fornnecedor!$A:$G,7,0)</f>
        <v>APLICADORES / ADAPTADORES / ENGATES / SUPORTES</v>
      </c>
    </row>
    <row r="818" spans="1:20" x14ac:dyDescent="0.3">
      <c r="A818" t="s">
        <v>5269</v>
      </c>
      <c r="B818">
        <v>22528</v>
      </c>
      <c r="C818" t="s">
        <v>4876</v>
      </c>
      <c r="D818" s="38" t="str">
        <f>VLOOKUP(Tabela5[[#This Row],[CÓDIGO]],[1]fornnecedor!$A:$C,3,0)</f>
        <v>VONDER</v>
      </c>
      <c r="E818" t="str">
        <f>VLOOKUP(Tabela5[[#This Row],[MARCA]],[1]fornnecedor!$C:$E,3,0)</f>
        <v>O.V.D. IMPORTADORA E DISTRIBUIDORA LTDA</v>
      </c>
      <c r="G818" t="s">
        <v>24</v>
      </c>
      <c r="H818">
        <v>10</v>
      </c>
      <c r="I818" s="3">
        <v>1525.6</v>
      </c>
      <c r="J818">
        <v>1</v>
      </c>
      <c r="K818" s="34">
        <v>299</v>
      </c>
      <c r="L818">
        <v>152.56</v>
      </c>
      <c r="M818">
        <v>146.44</v>
      </c>
      <c r="N818">
        <v>48.98</v>
      </c>
      <c r="O818">
        <v>0</v>
      </c>
      <c r="P818">
        <v>0</v>
      </c>
      <c r="Q818">
        <v>0.01</v>
      </c>
      <c r="R818">
        <v>60.22</v>
      </c>
      <c r="S818" t="s">
        <v>1105</v>
      </c>
      <c r="T818" s="38" t="str">
        <f>VLOOKUP(Tabela5[[#This Row],[CÓDIGO]],[1]fornnecedor!$A:$G,7,0)</f>
        <v>OUTRAS FERRAMENTAS / EQUIPAMENTOS</v>
      </c>
    </row>
    <row r="819" spans="1:20" x14ac:dyDescent="0.3">
      <c r="A819" t="s">
        <v>5269</v>
      </c>
      <c r="B819">
        <v>24300</v>
      </c>
      <c r="C819" t="s">
        <v>5132</v>
      </c>
      <c r="D819" s="38" t="str">
        <f>VLOOKUP(Tabela5[[#This Row],[CÓDIGO]],[1]fornnecedor!$A:$C,3,0)</f>
        <v>VONDER</v>
      </c>
      <c r="E819" t="str">
        <f>VLOOKUP(Tabela5[[#This Row],[MARCA]],[1]fornnecedor!$C:$E,3,0)</f>
        <v>O.V.D. IMPORTADORA E DISTRIBUIDORA LTDA</v>
      </c>
      <c r="G819" t="s">
        <v>5247</v>
      </c>
      <c r="H819" s="3">
        <v>1837</v>
      </c>
      <c r="I819" s="3">
        <v>4941.53</v>
      </c>
      <c r="J819">
        <v>50</v>
      </c>
      <c r="K819" s="34">
        <v>177</v>
      </c>
      <c r="L819">
        <v>134.5</v>
      </c>
      <c r="M819">
        <v>42.5</v>
      </c>
      <c r="N819">
        <v>24.01</v>
      </c>
      <c r="O819">
        <v>0</v>
      </c>
      <c r="P819">
        <v>0</v>
      </c>
      <c r="Q819">
        <v>0.01</v>
      </c>
      <c r="R819">
        <v>60.23</v>
      </c>
      <c r="S819" t="s">
        <v>1105</v>
      </c>
      <c r="T819" s="38" t="str">
        <f>VLOOKUP(Tabela5[[#This Row],[CÓDIGO]],[1]fornnecedor!$A:$G,7,0)</f>
        <v>APLICADORES / ADAPTADORES / ENGATES / SUPORTES</v>
      </c>
    </row>
    <row r="820" spans="1:20" x14ac:dyDescent="0.3">
      <c r="A820" t="s">
        <v>5269</v>
      </c>
      <c r="B820">
        <v>24327</v>
      </c>
      <c r="C820" t="s">
        <v>3354</v>
      </c>
      <c r="D820" s="38" t="str">
        <f>VLOOKUP(Tabela5[[#This Row],[CÓDIGO]],[1]fornnecedor!$A:$C,3,0)</f>
        <v>VONDER</v>
      </c>
      <c r="E820" t="str">
        <f>VLOOKUP(Tabela5[[#This Row],[MARCA]],[1]fornnecedor!$C:$E,3,0)</f>
        <v>O.V.D. IMPORTADORA E DISTRIBUIDORA LTDA</v>
      </c>
      <c r="G820" t="s">
        <v>24</v>
      </c>
      <c r="H820">
        <v>6</v>
      </c>
      <c r="I820">
        <v>156.78</v>
      </c>
      <c r="J820">
        <v>-18</v>
      </c>
      <c r="K820" s="34">
        <v>-719.64</v>
      </c>
      <c r="L820">
        <v>-470.34</v>
      </c>
      <c r="M820">
        <v>-249.3</v>
      </c>
      <c r="N820">
        <v>34.64</v>
      </c>
      <c r="O820">
        <v>0</v>
      </c>
      <c r="P820">
        <v>0</v>
      </c>
      <c r="Q820">
        <v>-0.03</v>
      </c>
      <c r="R820">
        <v>60.2</v>
      </c>
      <c r="S820" t="s">
        <v>1105</v>
      </c>
      <c r="T820" s="38" t="str">
        <f>VLOOKUP(Tabela5[[#This Row],[CÓDIGO]],[1]fornnecedor!$A:$G,7,0)</f>
        <v>FERRUGEM</v>
      </c>
    </row>
    <row r="821" spans="1:20" x14ac:dyDescent="0.3">
      <c r="A821" t="s">
        <v>5268</v>
      </c>
      <c r="B821">
        <v>24067</v>
      </c>
      <c r="C821" t="s">
        <v>4798</v>
      </c>
      <c r="D821" s="38" t="str">
        <f>VLOOKUP(Tabela5[[#This Row],[CÓDIGO]],[1]fornnecedor!$A:$C,3,0)</f>
        <v>SKY</v>
      </c>
      <c r="E821" t="str">
        <f>VLOOKUP(Tabela5[[#This Row],[MARCA]],[1]fornnecedor!$C:$E,3,0)</f>
        <v>SKYLACK TINTAS E VERNIZES LTDA</v>
      </c>
      <c r="G821" t="s">
        <v>24</v>
      </c>
      <c r="H821">
        <v>14</v>
      </c>
      <c r="I821">
        <v>735.84</v>
      </c>
      <c r="J821">
        <v>42</v>
      </c>
      <c r="K821" s="34">
        <v>3099.07</v>
      </c>
      <c r="L821" s="3">
        <v>2207.52</v>
      </c>
      <c r="M821">
        <v>891.55</v>
      </c>
      <c r="N821">
        <v>28.77</v>
      </c>
      <c r="O821">
        <v>0</v>
      </c>
      <c r="P821">
        <v>0</v>
      </c>
      <c r="Q821">
        <v>0.13</v>
      </c>
      <c r="R821">
        <v>60.33</v>
      </c>
      <c r="S821" t="s">
        <v>1105</v>
      </c>
      <c r="T821" s="38" t="str">
        <f>VLOOKUP(Tabela5[[#This Row],[CÓDIGO]],[1]fornnecedor!$A:$G,7,0)</f>
        <v>VERNIZ AUTOMOTIVO</v>
      </c>
    </row>
    <row r="822" spans="1:20" x14ac:dyDescent="0.3">
      <c r="A822" t="s">
        <v>5268</v>
      </c>
      <c r="B822">
        <v>24116</v>
      </c>
      <c r="C822" t="s">
        <v>4132</v>
      </c>
      <c r="D822" s="38" t="str">
        <f>VLOOKUP(Tabela5[[#This Row],[CÓDIGO]],[1]fornnecedor!$A:$C,3,0)</f>
        <v>SKY</v>
      </c>
      <c r="E822" t="str">
        <f>VLOOKUP(Tabela5[[#This Row],[MARCA]],[1]fornnecedor!$C:$E,3,0)</f>
        <v>SKYLACK TINTAS E VERNIZES LTDA</v>
      </c>
      <c r="G822" t="s">
        <v>24</v>
      </c>
      <c r="H822">
        <v>0</v>
      </c>
      <c r="I822">
        <v>0</v>
      </c>
      <c r="J822">
        <v>1</v>
      </c>
      <c r="K822" s="34">
        <v>837.59</v>
      </c>
      <c r="L822">
        <v>579.85</v>
      </c>
      <c r="M822">
        <v>257.74</v>
      </c>
      <c r="N822">
        <v>30.77</v>
      </c>
      <c r="O822">
        <v>0</v>
      </c>
      <c r="P822">
        <v>0</v>
      </c>
      <c r="Q822">
        <v>0.03</v>
      </c>
      <c r="R822">
        <v>60.36</v>
      </c>
      <c r="S822" t="s">
        <v>1105</v>
      </c>
      <c r="T822" s="38" t="str">
        <f>VLOOKUP(Tabela5[[#This Row],[CÓDIGO]],[1]fornnecedor!$A:$G,7,0)</f>
        <v>BASES POLIÉSTER</v>
      </c>
    </row>
    <row r="823" spans="1:20" x14ac:dyDescent="0.3">
      <c r="A823" t="s">
        <v>5268</v>
      </c>
      <c r="B823">
        <v>214</v>
      </c>
      <c r="C823" t="s">
        <v>3945</v>
      </c>
      <c r="D823" s="38" t="str">
        <f>VLOOKUP(Tabela5[[#This Row],[CÓDIGO]],[1]fornnecedor!$A:$C,3,0)</f>
        <v>SKY</v>
      </c>
      <c r="E823" t="str">
        <f>VLOOKUP(Tabela5[[#This Row],[MARCA]],[1]fornnecedor!$C:$E,3,0)</f>
        <v>SKYLACK TINTAS E VERNIZES LTDA</v>
      </c>
      <c r="G823" t="s">
        <v>24</v>
      </c>
      <c r="H823">
        <v>2</v>
      </c>
      <c r="I823">
        <v>406.44</v>
      </c>
      <c r="J823">
        <v>2</v>
      </c>
      <c r="K823" s="34">
        <v>566.98</v>
      </c>
      <c r="L823">
        <v>406.44</v>
      </c>
      <c r="M823">
        <v>160.54</v>
      </c>
      <c r="N823">
        <v>28.31</v>
      </c>
      <c r="O823">
        <v>0</v>
      </c>
      <c r="P823">
        <v>0</v>
      </c>
      <c r="Q823">
        <v>0.02</v>
      </c>
      <c r="R823">
        <v>60.38</v>
      </c>
      <c r="S823" t="s">
        <v>1105</v>
      </c>
      <c r="T823" s="38" t="str">
        <f>VLOOKUP(Tabela5[[#This Row],[CÓDIGO]],[1]fornnecedor!$A:$G,7,0)</f>
        <v>BASES PU</v>
      </c>
    </row>
    <row r="824" spans="1:20" x14ac:dyDescent="0.3">
      <c r="A824" t="s">
        <v>5268</v>
      </c>
      <c r="B824">
        <v>211</v>
      </c>
      <c r="C824" t="s">
        <v>2805</v>
      </c>
      <c r="D824" s="38" t="str">
        <f>VLOOKUP(Tabela5[[#This Row],[CÓDIGO]],[1]fornnecedor!$A:$C,3,0)</f>
        <v>SKY</v>
      </c>
      <c r="E824" t="str">
        <f>VLOOKUP(Tabela5[[#This Row],[MARCA]],[1]fornnecedor!$C:$E,3,0)</f>
        <v>SKYLACK TINTAS E VERNIZES LTDA</v>
      </c>
      <c r="G824" t="s">
        <v>24</v>
      </c>
      <c r="H824">
        <v>0</v>
      </c>
      <c r="I824">
        <v>0</v>
      </c>
      <c r="J824">
        <v>2</v>
      </c>
      <c r="K824" s="34">
        <v>510.52</v>
      </c>
      <c r="L824">
        <v>365.96</v>
      </c>
      <c r="M824">
        <v>144.56</v>
      </c>
      <c r="N824">
        <v>28.32</v>
      </c>
      <c r="O824">
        <v>0</v>
      </c>
      <c r="P824">
        <v>0</v>
      </c>
      <c r="Q824">
        <v>0.02</v>
      </c>
      <c r="R824">
        <v>60.4</v>
      </c>
      <c r="S824" t="s">
        <v>1105</v>
      </c>
      <c r="T824" s="38" t="str">
        <f>VLOOKUP(Tabela5[[#This Row],[CÓDIGO]],[1]fornnecedor!$A:$G,7,0)</f>
        <v>BASES PU</v>
      </c>
    </row>
    <row r="825" spans="1:20" x14ac:dyDescent="0.3">
      <c r="A825" t="s">
        <v>5268</v>
      </c>
      <c r="B825">
        <v>24063</v>
      </c>
      <c r="C825" t="s">
        <v>4743</v>
      </c>
      <c r="D825" s="38" t="str">
        <f>VLOOKUP(Tabela5[[#This Row],[CÓDIGO]],[1]fornnecedor!$A:$C,3,0)</f>
        <v>SKY</v>
      </c>
      <c r="E825" t="str">
        <f>VLOOKUP(Tabela5[[#This Row],[MARCA]],[1]fornnecedor!$C:$E,3,0)</f>
        <v>SKYLACK TINTAS E VERNIZES LTDA</v>
      </c>
      <c r="G825" t="s">
        <v>24</v>
      </c>
      <c r="H825">
        <v>33</v>
      </c>
      <c r="I825">
        <v>995.94</v>
      </c>
      <c r="J825">
        <v>6</v>
      </c>
      <c r="K825" s="34">
        <v>357.63</v>
      </c>
      <c r="L825">
        <v>181.08</v>
      </c>
      <c r="M825">
        <v>176.55</v>
      </c>
      <c r="N825">
        <v>49.37</v>
      </c>
      <c r="O825">
        <v>0</v>
      </c>
      <c r="P825">
        <v>0</v>
      </c>
      <c r="Q825">
        <v>0.01</v>
      </c>
      <c r="R825">
        <v>60.42</v>
      </c>
      <c r="S825" t="s">
        <v>1105</v>
      </c>
      <c r="T825" s="38" t="str">
        <f>VLOOKUP(Tabela5[[#This Row],[CÓDIGO]],[1]fornnecedor!$A:$G,7,0)</f>
        <v>VERNIZ AUTOMOTIVO</v>
      </c>
    </row>
    <row r="826" spans="1:20" x14ac:dyDescent="0.3">
      <c r="A826" t="s">
        <v>5268</v>
      </c>
      <c r="B826">
        <v>24139</v>
      </c>
      <c r="C826" t="s">
        <v>4099</v>
      </c>
      <c r="D826" s="38" t="str">
        <f>VLOOKUP(Tabela5[[#This Row],[CÓDIGO]],[1]fornnecedor!$A:$C,3,0)</f>
        <v>SKY</v>
      </c>
      <c r="E826" t="str">
        <f>VLOOKUP(Tabela5[[#This Row],[MARCA]],[1]fornnecedor!$C:$E,3,0)</f>
        <v>SKYLACK TINTAS E VERNIZES LTDA</v>
      </c>
      <c r="G826" t="s">
        <v>24</v>
      </c>
      <c r="H826">
        <v>12</v>
      </c>
      <c r="I826">
        <v>451.08</v>
      </c>
      <c r="J826">
        <v>5</v>
      </c>
      <c r="K826" s="34">
        <v>345.02</v>
      </c>
      <c r="L826">
        <v>187.95</v>
      </c>
      <c r="M826">
        <v>157.07</v>
      </c>
      <c r="N826">
        <v>45.52</v>
      </c>
      <c r="O826">
        <v>0</v>
      </c>
      <c r="P826">
        <v>0</v>
      </c>
      <c r="Q826">
        <v>0.01</v>
      </c>
      <c r="R826">
        <v>60.43</v>
      </c>
      <c r="S826" t="s">
        <v>1105</v>
      </c>
      <c r="T826" s="38" t="str">
        <f>VLOOKUP(Tabela5[[#This Row],[CÓDIGO]],[1]fornnecedor!$A:$G,7,0)</f>
        <v>TINTAS PU</v>
      </c>
    </row>
    <row r="827" spans="1:20" x14ac:dyDescent="0.3">
      <c r="A827" t="s">
        <v>5268</v>
      </c>
      <c r="B827">
        <v>83918</v>
      </c>
      <c r="C827" t="s">
        <v>3461</v>
      </c>
      <c r="D827" s="38" t="str">
        <f>VLOOKUP(Tabela5[[#This Row],[CÓDIGO]],[1]fornnecedor!$A:$C,3,0)</f>
        <v>SKY</v>
      </c>
      <c r="E827" t="str">
        <f>VLOOKUP(Tabela5[[#This Row],[MARCA]],[1]fornnecedor!$C:$E,3,0)</f>
        <v>SKYLACK TINTAS E VERNIZES LTDA</v>
      </c>
      <c r="G827" t="s">
        <v>24</v>
      </c>
      <c r="H827">
        <v>3</v>
      </c>
      <c r="I827">
        <v>179.67</v>
      </c>
      <c r="J827">
        <v>3</v>
      </c>
      <c r="K827" s="34">
        <v>315.72000000000003</v>
      </c>
      <c r="L827">
        <v>179.67</v>
      </c>
      <c r="M827">
        <v>136.05000000000001</v>
      </c>
      <c r="N827">
        <v>43.09</v>
      </c>
      <c r="O827">
        <v>0</v>
      </c>
      <c r="P827">
        <v>0</v>
      </c>
      <c r="Q827">
        <v>0.01</v>
      </c>
      <c r="R827">
        <v>60.45</v>
      </c>
      <c r="S827" t="s">
        <v>1105</v>
      </c>
      <c r="T827" s="38" t="str">
        <f>VLOOKUP(Tabela5[[#This Row],[CÓDIGO]],[1]fornnecedor!$A:$G,7,0)</f>
        <v>TINTAS POLIÉSTER</v>
      </c>
    </row>
    <row r="828" spans="1:20" x14ac:dyDescent="0.3">
      <c r="A828" t="s">
        <v>5268</v>
      </c>
      <c r="B828">
        <v>24414</v>
      </c>
      <c r="C828" t="s">
        <v>3154</v>
      </c>
      <c r="D828" s="38" t="str">
        <f>VLOOKUP(Tabela5[[#This Row],[CÓDIGO]],[1]fornnecedor!$A:$C,3,0)</f>
        <v>SKY</v>
      </c>
      <c r="E828" t="str">
        <f>VLOOKUP(Tabela5[[#This Row],[MARCA]],[1]fornnecedor!$C:$E,3,0)</f>
        <v>SKYLACK TINTAS E VERNIZES LTDA</v>
      </c>
      <c r="G828" t="s">
        <v>24</v>
      </c>
      <c r="H828">
        <v>5</v>
      </c>
      <c r="I828">
        <v>163.5</v>
      </c>
      <c r="J828">
        <v>5</v>
      </c>
      <c r="K828" s="34">
        <v>308.83</v>
      </c>
      <c r="L828">
        <v>163.5</v>
      </c>
      <c r="M828">
        <v>145.33000000000001</v>
      </c>
      <c r="N828">
        <v>47.06</v>
      </c>
      <c r="O828">
        <v>0</v>
      </c>
      <c r="P828">
        <v>0</v>
      </c>
      <c r="Q828">
        <v>0.01</v>
      </c>
      <c r="R828">
        <v>60.46</v>
      </c>
      <c r="S828" t="s">
        <v>1105</v>
      </c>
      <c r="T828" s="38" t="str">
        <f>VLOOKUP(Tabela5[[#This Row],[CÓDIGO]],[1]fornnecedor!$A:$G,7,0)</f>
        <v>TINTAS POLIÉSTER</v>
      </c>
    </row>
    <row r="829" spans="1:20" x14ac:dyDescent="0.3">
      <c r="A829" t="s">
        <v>5268</v>
      </c>
      <c r="B829">
        <v>24161</v>
      </c>
      <c r="C829" t="s">
        <v>3639</v>
      </c>
      <c r="D829" s="38" t="str">
        <f>VLOOKUP(Tabela5[[#This Row],[CÓDIGO]],[1]fornnecedor!$A:$C,3,0)</f>
        <v>SKY</v>
      </c>
      <c r="E829" t="str">
        <f>VLOOKUP(Tabela5[[#This Row],[MARCA]],[1]fornnecedor!$C:$E,3,0)</f>
        <v>SKYLACK TINTAS E VERNIZES LTDA</v>
      </c>
      <c r="G829" t="s">
        <v>24</v>
      </c>
      <c r="H829">
        <v>7</v>
      </c>
      <c r="I829">
        <v>234.78</v>
      </c>
      <c r="J829">
        <v>5</v>
      </c>
      <c r="K829" s="34">
        <v>293.37</v>
      </c>
      <c r="L829">
        <v>167.7</v>
      </c>
      <c r="M829">
        <v>125.67</v>
      </c>
      <c r="N829">
        <v>42.84</v>
      </c>
      <c r="O829">
        <v>0</v>
      </c>
      <c r="P829">
        <v>0</v>
      </c>
      <c r="Q829">
        <v>0.01</v>
      </c>
      <c r="R829">
        <v>60.47</v>
      </c>
      <c r="S829" t="s">
        <v>1105</v>
      </c>
      <c r="T829" s="38" t="str">
        <f>VLOOKUP(Tabela5[[#This Row],[CÓDIGO]],[1]fornnecedor!$A:$G,7,0)</f>
        <v>TINTAS POLIÉSTER</v>
      </c>
    </row>
    <row r="830" spans="1:20" x14ac:dyDescent="0.3">
      <c r="A830" t="s">
        <v>5268</v>
      </c>
      <c r="B830">
        <v>24010</v>
      </c>
      <c r="C830" t="s">
        <v>3564</v>
      </c>
      <c r="D830" s="38" t="str">
        <f>VLOOKUP(Tabela5[[#This Row],[CÓDIGO]],[1]fornnecedor!$A:$C,3,0)</f>
        <v>SKY</v>
      </c>
      <c r="E830" t="str">
        <f>VLOOKUP(Tabela5[[#This Row],[MARCA]],[1]fornnecedor!$C:$E,3,0)</f>
        <v>SKYLACK TINTAS E VERNIZES LTDA</v>
      </c>
      <c r="G830" t="s">
        <v>24</v>
      </c>
      <c r="H830">
        <v>4</v>
      </c>
      <c r="I830">
        <v>209.04</v>
      </c>
      <c r="J830">
        <v>3</v>
      </c>
      <c r="K830" s="34">
        <v>278.52</v>
      </c>
      <c r="L830">
        <v>156.78</v>
      </c>
      <c r="M830">
        <v>121.74</v>
      </c>
      <c r="N830">
        <v>43.71</v>
      </c>
      <c r="O830">
        <v>0</v>
      </c>
      <c r="P830">
        <v>0</v>
      </c>
      <c r="Q830">
        <v>0.01</v>
      </c>
      <c r="R830">
        <v>60.48</v>
      </c>
      <c r="S830" t="s">
        <v>1105</v>
      </c>
      <c r="T830" s="38" t="str">
        <f>VLOOKUP(Tabela5[[#This Row],[CÓDIGO]],[1]fornnecedor!$A:$G,7,0)</f>
        <v>TINTAS POLIÉSTER</v>
      </c>
    </row>
    <row r="831" spans="1:20" x14ac:dyDescent="0.3">
      <c r="A831" t="s">
        <v>5268</v>
      </c>
      <c r="B831">
        <v>23912</v>
      </c>
      <c r="C831" t="s">
        <v>4546</v>
      </c>
      <c r="D831" s="38" t="str">
        <f>VLOOKUP(Tabela5[[#This Row],[CÓDIGO]],[1]fornnecedor!$A:$C,3,0)</f>
        <v>SKY</v>
      </c>
      <c r="E831" t="str">
        <f>VLOOKUP(Tabela5[[#This Row],[MARCA]],[1]fornnecedor!$C:$E,3,0)</f>
        <v>SKYLACK TINTAS E VERNIZES LTDA</v>
      </c>
      <c r="G831" t="s">
        <v>24</v>
      </c>
      <c r="H831">
        <v>8</v>
      </c>
      <c r="I831">
        <v>819.44</v>
      </c>
      <c r="J831">
        <v>2</v>
      </c>
      <c r="K831" s="34">
        <v>269.89999999999998</v>
      </c>
      <c r="L831">
        <v>204.86</v>
      </c>
      <c r="M831">
        <v>65.040000000000006</v>
      </c>
      <c r="N831">
        <v>24.1</v>
      </c>
      <c r="O831">
        <v>0</v>
      </c>
      <c r="P831">
        <v>0</v>
      </c>
      <c r="Q831">
        <v>0.01</v>
      </c>
      <c r="R831">
        <v>60.49</v>
      </c>
      <c r="S831" t="s">
        <v>1105</v>
      </c>
      <c r="T831" s="38" t="str">
        <f>VLOOKUP(Tabela5[[#This Row],[CÓDIGO]],[1]fornnecedor!$A:$G,7,0)</f>
        <v>ESMALTES</v>
      </c>
    </row>
    <row r="832" spans="1:20" x14ac:dyDescent="0.3">
      <c r="A832" t="s">
        <v>5268</v>
      </c>
      <c r="B832">
        <v>24036</v>
      </c>
      <c r="C832" t="s">
        <v>2939</v>
      </c>
      <c r="D832" s="38" t="str">
        <f>VLOOKUP(Tabela5[[#This Row],[CÓDIGO]],[1]fornnecedor!$A:$C,3,0)</f>
        <v>SKY</v>
      </c>
      <c r="E832" t="str">
        <f>VLOOKUP(Tabela5[[#This Row],[MARCA]],[1]fornnecedor!$C:$E,3,0)</f>
        <v>SKYLACK TINTAS E VERNIZES LTDA</v>
      </c>
      <c r="G832" t="s">
        <v>24</v>
      </c>
      <c r="H832">
        <v>1</v>
      </c>
      <c r="I832">
        <v>38.840000000000003</v>
      </c>
      <c r="J832">
        <v>3</v>
      </c>
      <c r="K832" s="34">
        <v>224.16</v>
      </c>
      <c r="L832">
        <v>116.52</v>
      </c>
      <c r="M832">
        <v>107.64</v>
      </c>
      <c r="N832">
        <v>48.02</v>
      </c>
      <c r="O832">
        <v>0</v>
      </c>
      <c r="P832">
        <v>0</v>
      </c>
      <c r="Q832">
        <v>0.01</v>
      </c>
      <c r="R832">
        <v>60.5</v>
      </c>
      <c r="S832" t="s">
        <v>1105</v>
      </c>
      <c r="T832" s="38" t="str">
        <f>VLOOKUP(Tabela5[[#This Row],[CÓDIGO]],[1]fornnecedor!$A:$G,7,0)</f>
        <v>TINTAS PU</v>
      </c>
    </row>
    <row r="833" spans="1:20" x14ac:dyDescent="0.3">
      <c r="A833" t="s">
        <v>5268</v>
      </c>
      <c r="B833">
        <v>23998</v>
      </c>
      <c r="C833" t="s">
        <v>3891</v>
      </c>
      <c r="D833" s="38" t="str">
        <f>VLOOKUP(Tabela5[[#This Row],[CÓDIGO]],[1]fornnecedor!$A:$C,3,0)</f>
        <v>SKY</v>
      </c>
      <c r="E833" t="str">
        <f>VLOOKUP(Tabela5[[#This Row],[MARCA]],[1]fornnecedor!$C:$E,3,0)</f>
        <v>SKYLACK TINTAS E VERNIZES LTDA</v>
      </c>
      <c r="G833" t="s">
        <v>24</v>
      </c>
      <c r="H833">
        <v>7</v>
      </c>
      <c r="I833">
        <v>257.60000000000002</v>
      </c>
      <c r="J833">
        <v>3</v>
      </c>
      <c r="K833" s="34">
        <v>214.72</v>
      </c>
      <c r="L833">
        <v>110.4</v>
      </c>
      <c r="M833">
        <v>104.32</v>
      </c>
      <c r="N833">
        <v>48.58</v>
      </c>
      <c r="O833">
        <v>0</v>
      </c>
      <c r="P833">
        <v>0</v>
      </c>
      <c r="Q833">
        <v>0.01</v>
      </c>
      <c r="R833">
        <v>60.51</v>
      </c>
      <c r="S833" t="s">
        <v>1105</v>
      </c>
      <c r="T833" s="38" t="str">
        <f>VLOOKUP(Tabela5[[#This Row],[CÓDIGO]],[1]fornnecedor!$A:$G,7,0)</f>
        <v>TINTAS POLIÉSTER</v>
      </c>
    </row>
    <row r="834" spans="1:20" x14ac:dyDescent="0.3">
      <c r="A834" t="s">
        <v>5268</v>
      </c>
      <c r="B834">
        <v>24198</v>
      </c>
      <c r="C834" t="s">
        <v>5204</v>
      </c>
      <c r="D834" s="38" t="str">
        <f>VLOOKUP(Tabela5[[#This Row],[CÓDIGO]],[1]fornnecedor!$A:$C,3,0)</f>
        <v>SKY</v>
      </c>
      <c r="E834" t="str">
        <f>VLOOKUP(Tabela5[[#This Row],[MARCA]],[1]fornnecedor!$C:$E,3,0)</f>
        <v>SKYLACK TINTAS E VERNIZES LTDA</v>
      </c>
      <c r="G834" t="s">
        <v>24</v>
      </c>
      <c r="H834" s="3">
        <v>1080</v>
      </c>
      <c r="I834" s="3">
        <v>14763.6</v>
      </c>
      <c r="J834">
        <v>9</v>
      </c>
      <c r="K834" s="34">
        <v>205.62</v>
      </c>
      <c r="L834">
        <v>123.03</v>
      </c>
      <c r="M834">
        <v>82.59</v>
      </c>
      <c r="N834">
        <v>40.17</v>
      </c>
      <c r="O834">
        <v>0</v>
      </c>
      <c r="P834">
        <v>0</v>
      </c>
      <c r="Q834">
        <v>0.01</v>
      </c>
      <c r="R834">
        <v>60.52</v>
      </c>
      <c r="S834" t="s">
        <v>1105</v>
      </c>
      <c r="T834" s="38" t="str">
        <f>VLOOKUP(Tabela5[[#This Row],[CÓDIGO]],[1]fornnecedor!$A:$G,7,0)</f>
        <v>CATALISADORES INDIVIDUAS</v>
      </c>
    </row>
    <row r="835" spans="1:20" x14ac:dyDescent="0.3">
      <c r="A835" t="s">
        <v>5268</v>
      </c>
      <c r="B835">
        <v>113</v>
      </c>
      <c r="C835" t="s">
        <v>3898</v>
      </c>
      <c r="D835" s="38" t="str">
        <f>VLOOKUP(Tabela5[[#This Row],[CÓDIGO]],[1]fornnecedor!$A:$C,3,0)</f>
        <v>SKY</v>
      </c>
      <c r="E835" t="str">
        <f>VLOOKUP(Tabela5[[#This Row],[MARCA]],[1]fornnecedor!$C:$E,3,0)</f>
        <v>SKYLACK TINTAS E VERNIZES LTDA</v>
      </c>
      <c r="G835" t="s">
        <v>24</v>
      </c>
      <c r="H835">
        <v>9</v>
      </c>
      <c r="I835">
        <v>276.57</v>
      </c>
      <c r="J835">
        <v>3</v>
      </c>
      <c r="K835" s="34">
        <v>201</v>
      </c>
      <c r="L835">
        <v>92.19</v>
      </c>
      <c r="M835">
        <v>108.81</v>
      </c>
      <c r="N835">
        <v>54.13</v>
      </c>
      <c r="O835">
        <v>0</v>
      </c>
      <c r="P835">
        <v>0</v>
      </c>
      <c r="Q835">
        <v>0.01</v>
      </c>
      <c r="R835">
        <v>60.53</v>
      </c>
      <c r="S835" t="s">
        <v>1105</v>
      </c>
      <c r="T835" s="38" t="str">
        <f>VLOOKUP(Tabela5[[#This Row],[CÓDIGO]],[1]fornnecedor!$A:$G,7,0)</f>
        <v>TINTAS PU</v>
      </c>
    </row>
    <row r="836" spans="1:20" x14ac:dyDescent="0.3">
      <c r="A836" t="s">
        <v>5268</v>
      </c>
      <c r="B836">
        <v>24026</v>
      </c>
      <c r="C836" t="s">
        <v>2802</v>
      </c>
      <c r="D836" s="38" t="str">
        <f>VLOOKUP(Tabela5[[#This Row],[CÓDIGO]],[1]fornnecedor!$A:$C,3,0)</f>
        <v>SKY</v>
      </c>
      <c r="E836" t="str">
        <f>VLOOKUP(Tabela5[[#This Row],[MARCA]],[1]fornnecedor!$C:$E,3,0)</f>
        <v>SKYLACK TINTAS E VERNIZES LTDA</v>
      </c>
      <c r="G836" t="s">
        <v>24</v>
      </c>
      <c r="H836">
        <v>0</v>
      </c>
      <c r="I836">
        <v>0</v>
      </c>
      <c r="J836">
        <v>3</v>
      </c>
      <c r="K836" s="34">
        <v>199.34</v>
      </c>
      <c r="L836">
        <v>106.35</v>
      </c>
      <c r="M836">
        <v>92.99</v>
      </c>
      <c r="N836">
        <v>46.65</v>
      </c>
      <c r="O836">
        <v>0</v>
      </c>
      <c r="P836">
        <v>0</v>
      </c>
      <c r="Q836">
        <v>0.01</v>
      </c>
      <c r="R836">
        <v>60.54</v>
      </c>
      <c r="S836" t="s">
        <v>1105</v>
      </c>
      <c r="T836" s="38" t="str">
        <f>VLOOKUP(Tabela5[[#This Row],[CÓDIGO]],[1]fornnecedor!$A:$G,7,0)</f>
        <v>TINTAS POLIÉSTER</v>
      </c>
    </row>
    <row r="837" spans="1:20" x14ac:dyDescent="0.3">
      <c r="A837" t="s">
        <v>5268</v>
      </c>
      <c r="B837">
        <v>24124</v>
      </c>
      <c r="C837" t="s">
        <v>3558</v>
      </c>
      <c r="D837" s="38" t="str">
        <f>VLOOKUP(Tabela5[[#This Row],[CÓDIGO]],[1]fornnecedor!$A:$C,3,0)</f>
        <v>SKY</v>
      </c>
      <c r="E837" t="str">
        <f>VLOOKUP(Tabela5[[#This Row],[MARCA]],[1]fornnecedor!$C:$E,3,0)</f>
        <v>SKYLACK TINTAS E VERNIZES LTDA</v>
      </c>
      <c r="G837" t="s">
        <v>24</v>
      </c>
      <c r="H837">
        <v>6</v>
      </c>
      <c r="I837">
        <v>207.54</v>
      </c>
      <c r="J837">
        <v>3</v>
      </c>
      <c r="K837" s="34">
        <v>186</v>
      </c>
      <c r="L837">
        <v>103.77</v>
      </c>
      <c r="M837">
        <v>82.23</v>
      </c>
      <c r="N837">
        <v>44.21</v>
      </c>
      <c r="O837">
        <v>0</v>
      </c>
      <c r="P837">
        <v>0</v>
      </c>
      <c r="Q837">
        <v>0.01</v>
      </c>
      <c r="R837">
        <v>60.54</v>
      </c>
      <c r="S837" t="s">
        <v>1105</v>
      </c>
      <c r="T837" s="38" t="str">
        <f>VLOOKUP(Tabela5[[#This Row],[CÓDIGO]],[1]fornnecedor!$A:$G,7,0)</f>
        <v>TINTAS POLIÉSTER</v>
      </c>
    </row>
    <row r="838" spans="1:20" x14ac:dyDescent="0.3">
      <c r="A838" t="s">
        <v>5268</v>
      </c>
      <c r="B838">
        <v>24007</v>
      </c>
      <c r="C838" t="s">
        <v>3240</v>
      </c>
      <c r="D838" s="38" t="str">
        <f>VLOOKUP(Tabela5[[#This Row],[CÓDIGO]],[1]fornnecedor!$A:$C,3,0)</f>
        <v>SKY</v>
      </c>
      <c r="E838" t="str">
        <f>VLOOKUP(Tabela5[[#This Row],[MARCA]],[1]fornnecedor!$C:$E,3,0)</f>
        <v>SKYLACK TINTAS E VERNIZES LTDA</v>
      </c>
      <c r="G838" t="s">
        <v>24</v>
      </c>
      <c r="H838">
        <v>4</v>
      </c>
      <c r="I838">
        <v>113.64</v>
      </c>
      <c r="J838">
        <v>3</v>
      </c>
      <c r="K838" s="34">
        <v>171</v>
      </c>
      <c r="L838">
        <v>85.23</v>
      </c>
      <c r="M838">
        <v>85.77</v>
      </c>
      <c r="N838">
        <v>50.16</v>
      </c>
      <c r="O838">
        <v>0</v>
      </c>
      <c r="P838">
        <v>0</v>
      </c>
      <c r="Q838">
        <v>0.01</v>
      </c>
      <c r="R838">
        <v>60.55</v>
      </c>
      <c r="S838" t="s">
        <v>1105</v>
      </c>
      <c r="T838" s="38" t="str">
        <f>VLOOKUP(Tabela5[[#This Row],[CÓDIGO]],[1]fornnecedor!$A:$G,7,0)</f>
        <v>TINTAS POLIÉSTER</v>
      </c>
    </row>
    <row r="839" spans="1:20" x14ac:dyDescent="0.3">
      <c r="A839" t="s">
        <v>5268</v>
      </c>
      <c r="B839">
        <v>24017</v>
      </c>
      <c r="C839" t="s">
        <v>1113</v>
      </c>
      <c r="D839" s="38" t="str">
        <f>VLOOKUP(Tabela5[[#This Row],[CÓDIGO]],[1]fornnecedor!$A:$C,3,0)</f>
        <v>SKY</v>
      </c>
      <c r="E839" t="str">
        <f>VLOOKUP(Tabela5[[#This Row],[MARCA]],[1]fornnecedor!$C:$E,3,0)</f>
        <v>SKYLACK TINTAS E VERNIZES LTDA</v>
      </c>
      <c r="G839" t="s">
        <v>24</v>
      </c>
      <c r="H839">
        <v>-8</v>
      </c>
      <c r="I839">
        <v>-223.28</v>
      </c>
      <c r="J839">
        <v>3</v>
      </c>
      <c r="K839" s="34">
        <v>162.32</v>
      </c>
      <c r="L839">
        <v>83.73</v>
      </c>
      <c r="M839">
        <v>78.59</v>
      </c>
      <c r="N839">
        <v>48.42</v>
      </c>
      <c r="O839">
        <v>0</v>
      </c>
      <c r="P839">
        <v>0</v>
      </c>
      <c r="Q839">
        <v>0.01</v>
      </c>
      <c r="R839">
        <v>60.56</v>
      </c>
      <c r="S839" t="s">
        <v>1105</v>
      </c>
      <c r="T839" s="38" t="str">
        <f>VLOOKUP(Tabela5[[#This Row],[CÓDIGO]],[1]fornnecedor!$A:$G,7,0)</f>
        <v>TINTAS POLIÉSTER</v>
      </c>
    </row>
    <row r="840" spans="1:20" x14ac:dyDescent="0.3">
      <c r="A840" t="s">
        <v>5268</v>
      </c>
      <c r="B840">
        <v>24038</v>
      </c>
      <c r="C840" t="s">
        <v>2801</v>
      </c>
      <c r="D840" s="38" t="str">
        <f>VLOOKUP(Tabela5[[#This Row],[CÓDIGO]],[1]fornnecedor!$A:$C,3,0)</f>
        <v>SKY</v>
      </c>
      <c r="E840" t="str">
        <f>VLOOKUP(Tabela5[[#This Row],[MARCA]],[1]fornnecedor!$C:$E,3,0)</f>
        <v>SKYLACK TINTAS E VERNIZES LTDA</v>
      </c>
      <c r="G840" t="s">
        <v>24</v>
      </c>
      <c r="H840">
        <v>0</v>
      </c>
      <c r="I840">
        <v>0</v>
      </c>
      <c r="J840">
        <v>2</v>
      </c>
      <c r="K840" s="34">
        <v>154</v>
      </c>
      <c r="L840">
        <v>80.06</v>
      </c>
      <c r="M840">
        <v>73.94</v>
      </c>
      <c r="N840">
        <v>48.01</v>
      </c>
      <c r="O840">
        <v>0</v>
      </c>
      <c r="P840">
        <v>0</v>
      </c>
      <c r="Q840">
        <v>0.01</v>
      </c>
      <c r="R840">
        <v>60.56</v>
      </c>
      <c r="S840" t="s">
        <v>1105</v>
      </c>
      <c r="T840" s="38" t="str">
        <f>VLOOKUP(Tabela5[[#This Row],[CÓDIGO]],[1]fornnecedor!$A:$G,7,0)</f>
        <v>TINTAS POLIÉSTER</v>
      </c>
    </row>
    <row r="841" spans="1:20" x14ac:dyDescent="0.3">
      <c r="A841" t="s">
        <v>5268</v>
      </c>
      <c r="B841">
        <v>24018</v>
      </c>
      <c r="C841" t="s">
        <v>3489</v>
      </c>
      <c r="D841" s="38" t="str">
        <f>VLOOKUP(Tabela5[[#This Row],[CÓDIGO]],[1]fornnecedor!$A:$C,3,0)</f>
        <v>SKY</v>
      </c>
      <c r="E841" t="str">
        <f>VLOOKUP(Tabela5[[#This Row],[MARCA]],[1]fornnecedor!$C:$E,3,0)</f>
        <v>SKYLACK TINTAS E VERNIZES LTDA</v>
      </c>
      <c r="G841" t="s">
        <v>24</v>
      </c>
      <c r="H841">
        <v>5</v>
      </c>
      <c r="I841">
        <v>192.9</v>
      </c>
      <c r="J841">
        <v>2</v>
      </c>
      <c r="K841" s="34">
        <v>144.19999999999999</v>
      </c>
      <c r="L841">
        <v>77.16</v>
      </c>
      <c r="M841">
        <v>67.040000000000006</v>
      </c>
      <c r="N841">
        <v>46.49</v>
      </c>
      <c r="O841">
        <v>0</v>
      </c>
      <c r="P841">
        <v>0</v>
      </c>
      <c r="Q841">
        <v>0.01</v>
      </c>
      <c r="R841">
        <v>60.57</v>
      </c>
      <c r="S841" t="s">
        <v>1105</v>
      </c>
      <c r="T841" s="38" t="str">
        <f>VLOOKUP(Tabela5[[#This Row],[CÓDIGO]],[1]fornnecedor!$A:$G,7,0)</f>
        <v>TINTAS POLIÉSTER</v>
      </c>
    </row>
    <row r="842" spans="1:20" x14ac:dyDescent="0.3">
      <c r="A842" t="s">
        <v>5268</v>
      </c>
      <c r="B842">
        <v>83920</v>
      </c>
      <c r="C842" t="s">
        <v>3860</v>
      </c>
      <c r="D842" s="38" t="str">
        <f>VLOOKUP(Tabela5[[#This Row],[CÓDIGO]],[1]fornnecedor!$A:$C,3,0)</f>
        <v>SKY</v>
      </c>
      <c r="E842" t="str">
        <f>VLOOKUP(Tabela5[[#This Row],[MARCA]],[1]fornnecedor!$C:$E,3,0)</f>
        <v>SKYLACK TINTAS E VERNIZES LTDA</v>
      </c>
      <c r="G842" t="s">
        <v>24</v>
      </c>
      <c r="H842">
        <v>8</v>
      </c>
      <c r="I842">
        <v>286.72000000000003</v>
      </c>
      <c r="J842">
        <v>2</v>
      </c>
      <c r="K842" s="34">
        <v>131.09</v>
      </c>
      <c r="L842">
        <v>71.680000000000007</v>
      </c>
      <c r="M842">
        <v>59.41</v>
      </c>
      <c r="N842">
        <v>45.32</v>
      </c>
      <c r="O842">
        <v>0</v>
      </c>
      <c r="P842">
        <v>0</v>
      </c>
      <c r="Q842">
        <v>0.01</v>
      </c>
      <c r="R842">
        <v>60.57</v>
      </c>
      <c r="S842" t="s">
        <v>1105</v>
      </c>
      <c r="T842" s="38" t="str">
        <f>VLOOKUP(Tabela5[[#This Row],[CÓDIGO]],[1]fornnecedor!$A:$G,7,0)</f>
        <v>TINTAS POLIÉSTER</v>
      </c>
    </row>
    <row r="843" spans="1:20" x14ac:dyDescent="0.3">
      <c r="A843" t="s">
        <v>5268</v>
      </c>
      <c r="B843">
        <v>24134</v>
      </c>
      <c r="C843" t="s">
        <v>4028</v>
      </c>
      <c r="D843" s="38" t="str">
        <f>VLOOKUP(Tabela5[[#This Row],[CÓDIGO]],[1]fornnecedor!$A:$C,3,0)</f>
        <v>SKY</v>
      </c>
      <c r="E843" t="str">
        <f>VLOOKUP(Tabela5[[#This Row],[MARCA]],[1]fornnecedor!$C:$E,3,0)</f>
        <v>SKYLACK TINTAS E VERNIZES LTDA</v>
      </c>
      <c r="G843" t="s">
        <v>24</v>
      </c>
      <c r="H843">
        <v>11</v>
      </c>
      <c r="I843">
        <v>367.84</v>
      </c>
      <c r="J843">
        <v>2</v>
      </c>
      <c r="K843" s="34">
        <v>129.04</v>
      </c>
      <c r="L843">
        <v>66.88</v>
      </c>
      <c r="M843">
        <v>62.16</v>
      </c>
      <c r="N843">
        <v>48.17</v>
      </c>
      <c r="O843">
        <v>0</v>
      </c>
      <c r="P843">
        <v>0</v>
      </c>
      <c r="Q843">
        <v>0.01</v>
      </c>
      <c r="R843">
        <v>60.58</v>
      </c>
      <c r="S843" t="s">
        <v>1105</v>
      </c>
      <c r="T843" s="38" t="str">
        <f>VLOOKUP(Tabela5[[#This Row],[CÓDIGO]],[1]fornnecedor!$A:$G,7,0)</f>
        <v>TINTAS POLIÉSTER</v>
      </c>
    </row>
    <row r="844" spans="1:20" x14ac:dyDescent="0.3">
      <c r="A844" t="s">
        <v>5268</v>
      </c>
      <c r="B844">
        <v>24031</v>
      </c>
      <c r="C844" t="s">
        <v>3382</v>
      </c>
      <c r="D844" s="38" t="str">
        <f>VLOOKUP(Tabela5[[#This Row],[CÓDIGO]],[1]fornnecedor!$A:$C,3,0)</f>
        <v>SKY</v>
      </c>
      <c r="E844" t="str">
        <f>VLOOKUP(Tabela5[[#This Row],[MARCA]],[1]fornnecedor!$C:$E,3,0)</f>
        <v>SKYLACK TINTAS E VERNIZES LTDA</v>
      </c>
      <c r="G844" t="s">
        <v>24</v>
      </c>
      <c r="H844">
        <v>5</v>
      </c>
      <c r="I844">
        <v>156.6</v>
      </c>
      <c r="J844">
        <v>2</v>
      </c>
      <c r="K844" s="34">
        <v>117.31</v>
      </c>
      <c r="L844">
        <v>62.64</v>
      </c>
      <c r="M844">
        <v>54.67</v>
      </c>
      <c r="N844">
        <v>46.6</v>
      </c>
      <c r="O844">
        <v>0</v>
      </c>
      <c r="P844">
        <v>0</v>
      </c>
      <c r="Q844">
        <v>0</v>
      </c>
      <c r="R844">
        <v>60.59</v>
      </c>
      <c r="S844" t="s">
        <v>1105</v>
      </c>
      <c r="T844" s="38" t="str">
        <f>VLOOKUP(Tabela5[[#This Row],[CÓDIGO]],[1]fornnecedor!$A:$G,7,0)</f>
        <v>TINTAS POLIÉSTER</v>
      </c>
    </row>
    <row r="845" spans="1:20" x14ac:dyDescent="0.3">
      <c r="A845" t="s">
        <v>5268</v>
      </c>
      <c r="B845">
        <v>24144</v>
      </c>
      <c r="C845" t="s">
        <v>4157</v>
      </c>
      <c r="D845" s="38" t="str">
        <f>VLOOKUP(Tabela5[[#This Row],[CÓDIGO]],[1]fornnecedor!$A:$C,3,0)</f>
        <v>SKY</v>
      </c>
      <c r="E845" t="str">
        <f>VLOOKUP(Tabela5[[#This Row],[MARCA]],[1]fornnecedor!$C:$E,3,0)</f>
        <v>SKYLACK TINTAS E VERNIZES LTDA</v>
      </c>
      <c r="G845" t="s">
        <v>24</v>
      </c>
      <c r="H845">
        <v>9</v>
      </c>
      <c r="I845">
        <v>429.93</v>
      </c>
      <c r="J845">
        <v>1</v>
      </c>
      <c r="K845" s="34">
        <v>115.11</v>
      </c>
      <c r="L845">
        <v>47.77</v>
      </c>
      <c r="M845">
        <v>67.34</v>
      </c>
      <c r="N845">
        <v>58.5</v>
      </c>
      <c r="O845">
        <v>0</v>
      </c>
      <c r="P845">
        <v>0</v>
      </c>
      <c r="Q845">
        <v>0</v>
      </c>
      <c r="R845">
        <v>60.59</v>
      </c>
      <c r="S845" t="s">
        <v>1105</v>
      </c>
      <c r="T845" s="38" t="str">
        <f>VLOOKUP(Tabela5[[#This Row],[CÓDIGO]],[1]fornnecedor!$A:$G,7,0)</f>
        <v>TINTAS PU</v>
      </c>
    </row>
    <row r="846" spans="1:20" x14ac:dyDescent="0.3">
      <c r="A846" t="s">
        <v>5268</v>
      </c>
      <c r="B846">
        <v>24162</v>
      </c>
      <c r="C846" t="s">
        <v>4338</v>
      </c>
      <c r="D846" s="38" t="str">
        <f>VLOOKUP(Tabela5[[#This Row],[CÓDIGO]],[1]fornnecedor!$A:$C,3,0)</f>
        <v>SKY</v>
      </c>
      <c r="E846" t="str">
        <f>VLOOKUP(Tabela5[[#This Row],[MARCA]],[1]fornnecedor!$C:$E,3,0)</f>
        <v>SKYLACK TINTAS E VERNIZES LTDA</v>
      </c>
      <c r="G846" t="s">
        <v>24</v>
      </c>
      <c r="H846">
        <v>13</v>
      </c>
      <c r="I846">
        <v>602.67999999999995</v>
      </c>
      <c r="J846">
        <v>1</v>
      </c>
      <c r="K846" s="34">
        <v>82</v>
      </c>
      <c r="L846">
        <v>46.36</v>
      </c>
      <c r="M846">
        <v>35.64</v>
      </c>
      <c r="N846">
        <v>43.46</v>
      </c>
      <c r="O846">
        <v>0</v>
      </c>
      <c r="P846">
        <v>0</v>
      </c>
      <c r="Q846">
        <v>0</v>
      </c>
      <c r="R846">
        <v>60.59</v>
      </c>
      <c r="S846" t="s">
        <v>1105</v>
      </c>
      <c r="T846" s="38" t="str">
        <f>VLOOKUP(Tabela5[[#This Row],[CÓDIGO]],[1]fornnecedor!$A:$G,7,0)</f>
        <v>TINTAS POLIÉSTER</v>
      </c>
    </row>
    <row r="847" spans="1:20" x14ac:dyDescent="0.3">
      <c r="A847" t="s">
        <v>5268</v>
      </c>
      <c r="B847">
        <v>24043</v>
      </c>
      <c r="C847" t="s">
        <v>3208</v>
      </c>
      <c r="D847" s="38" t="str">
        <f>VLOOKUP(Tabela5[[#This Row],[CÓDIGO]],[1]fornnecedor!$A:$C,3,0)</f>
        <v>SKY</v>
      </c>
      <c r="E847" t="str">
        <f>VLOOKUP(Tabela5[[#This Row],[MARCA]],[1]fornnecedor!$C:$E,3,0)</f>
        <v>SKYLACK TINTAS E VERNIZES LTDA</v>
      </c>
      <c r="G847" t="s">
        <v>24</v>
      </c>
      <c r="H847">
        <v>3</v>
      </c>
      <c r="I847">
        <v>109.53</v>
      </c>
      <c r="J847">
        <v>1</v>
      </c>
      <c r="K847" s="34">
        <v>80</v>
      </c>
      <c r="L847">
        <v>36.51</v>
      </c>
      <c r="M847">
        <v>43.49</v>
      </c>
      <c r="N847">
        <v>54.36</v>
      </c>
      <c r="O847">
        <v>0</v>
      </c>
      <c r="P847">
        <v>0</v>
      </c>
      <c r="Q847">
        <v>0</v>
      </c>
      <c r="R847">
        <v>60.6</v>
      </c>
      <c r="S847" t="s">
        <v>1105</v>
      </c>
      <c r="T847" s="38" t="str">
        <f>VLOOKUP(Tabela5[[#This Row],[CÓDIGO]],[1]fornnecedor!$A:$G,7,0)</f>
        <v>TINTAS POLIÉSTER</v>
      </c>
    </row>
    <row r="848" spans="1:20" x14ac:dyDescent="0.3">
      <c r="A848" t="s">
        <v>5268</v>
      </c>
      <c r="B848">
        <v>24044</v>
      </c>
      <c r="C848" t="s">
        <v>1123</v>
      </c>
      <c r="D848" s="38" t="str">
        <f>VLOOKUP(Tabela5[[#This Row],[CÓDIGO]],[1]fornnecedor!$A:$C,3,0)</f>
        <v>SKY</v>
      </c>
      <c r="E848" t="str">
        <f>VLOOKUP(Tabela5[[#This Row],[MARCA]],[1]fornnecedor!$C:$E,3,0)</f>
        <v>SKYLACK TINTAS E VERNIZES LTDA</v>
      </c>
      <c r="G848" t="s">
        <v>24</v>
      </c>
      <c r="H848">
        <v>-1</v>
      </c>
      <c r="I848">
        <v>-39.26</v>
      </c>
      <c r="J848">
        <v>1</v>
      </c>
      <c r="K848" s="34">
        <v>73.400000000000006</v>
      </c>
      <c r="L848">
        <v>39.26</v>
      </c>
      <c r="M848">
        <v>34.14</v>
      </c>
      <c r="N848">
        <v>46.51</v>
      </c>
      <c r="O848">
        <v>0</v>
      </c>
      <c r="P848">
        <v>0</v>
      </c>
      <c r="Q848">
        <v>0</v>
      </c>
      <c r="R848">
        <v>60.6</v>
      </c>
      <c r="S848" t="s">
        <v>1105</v>
      </c>
      <c r="T848" s="38" t="str">
        <f>VLOOKUP(Tabela5[[#This Row],[CÓDIGO]],[1]fornnecedor!$A:$G,7,0)</f>
        <v>TINTAS POLIÉSTER</v>
      </c>
    </row>
    <row r="849" spans="1:20" x14ac:dyDescent="0.3">
      <c r="A849" t="s">
        <v>5268</v>
      </c>
      <c r="B849">
        <v>24157</v>
      </c>
      <c r="C849" t="s">
        <v>3093</v>
      </c>
      <c r="D849" s="38" t="str">
        <f>VLOOKUP(Tabela5[[#This Row],[CÓDIGO]],[1]fornnecedor!$A:$C,3,0)</f>
        <v>SKY</v>
      </c>
      <c r="E849" t="str">
        <f>VLOOKUP(Tabela5[[#This Row],[MARCA]],[1]fornnecedor!$C:$E,3,0)</f>
        <v>SKYLACK TINTAS E VERNIZES LTDA</v>
      </c>
      <c r="G849" t="s">
        <v>24</v>
      </c>
      <c r="H849">
        <v>2</v>
      </c>
      <c r="I849">
        <v>75.8</v>
      </c>
      <c r="J849">
        <v>1</v>
      </c>
      <c r="K849" s="34">
        <v>70</v>
      </c>
      <c r="L849">
        <v>37.9</v>
      </c>
      <c r="M849">
        <v>32.1</v>
      </c>
      <c r="N849">
        <v>45.86</v>
      </c>
      <c r="O849">
        <v>0</v>
      </c>
      <c r="P849">
        <v>0</v>
      </c>
      <c r="Q849">
        <v>0</v>
      </c>
      <c r="R849">
        <v>60.6</v>
      </c>
      <c r="S849" t="s">
        <v>1105</v>
      </c>
      <c r="T849" s="38" t="str">
        <f>VLOOKUP(Tabela5[[#This Row],[CÓDIGO]],[1]fornnecedor!$A:$G,7,0)</f>
        <v>TINTAS POLIÉSTER</v>
      </c>
    </row>
    <row r="850" spans="1:20" x14ac:dyDescent="0.3">
      <c r="A850" t="s">
        <v>5268</v>
      </c>
      <c r="B850">
        <v>24150</v>
      </c>
      <c r="C850" t="s">
        <v>3596</v>
      </c>
      <c r="D850" s="38" t="str">
        <f>VLOOKUP(Tabela5[[#This Row],[CÓDIGO]],[1]fornnecedor!$A:$C,3,0)</f>
        <v>SKY</v>
      </c>
      <c r="E850" t="str">
        <f>VLOOKUP(Tabela5[[#This Row],[MARCA]],[1]fornnecedor!$C:$E,3,0)</f>
        <v>SKYLACK TINTAS E VERNIZES LTDA</v>
      </c>
      <c r="G850" t="s">
        <v>24</v>
      </c>
      <c r="H850">
        <v>4</v>
      </c>
      <c r="I850">
        <v>146.08000000000001</v>
      </c>
      <c r="J850">
        <v>1</v>
      </c>
      <c r="K850" s="34">
        <v>66.819999999999993</v>
      </c>
      <c r="L850">
        <v>36.520000000000003</v>
      </c>
      <c r="M850">
        <v>30.3</v>
      </c>
      <c r="N850">
        <v>45.35</v>
      </c>
      <c r="O850">
        <v>0</v>
      </c>
      <c r="P850">
        <v>0</v>
      </c>
      <c r="Q850">
        <v>0</v>
      </c>
      <c r="R850">
        <v>60.6</v>
      </c>
      <c r="S850" t="s">
        <v>1105</v>
      </c>
      <c r="T850" s="38" t="str">
        <f>VLOOKUP(Tabela5[[#This Row],[CÓDIGO]],[1]fornnecedor!$A:$G,7,0)</f>
        <v>TINTAS POLIÉSTER</v>
      </c>
    </row>
    <row r="851" spans="1:20" x14ac:dyDescent="0.3">
      <c r="A851" t="s">
        <v>5268</v>
      </c>
      <c r="B851">
        <v>24041</v>
      </c>
      <c r="C851" t="s">
        <v>3404</v>
      </c>
      <c r="D851" s="38" t="str">
        <f>VLOOKUP(Tabela5[[#This Row],[CÓDIGO]],[1]fornnecedor!$A:$C,3,0)</f>
        <v>SKY</v>
      </c>
      <c r="E851" t="str">
        <f>VLOOKUP(Tabela5[[#This Row],[MARCA]],[1]fornnecedor!$C:$E,3,0)</f>
        <v>SKYLACK TINTAS E VERNIZES LTDA</v>
      </c>
      <c r="G851" t="s">
        <v>24</v>
      </c>
      <c r="H851">
        <v>6</v>
      </c>
      <c r="I851">
        <v>159.9</v>
      </c>
      <c r="J851">
        <v>1</v>
      </c>
      <c r="K851" s="34">
        <v>61.9</v>
      </c>
      <c r="L851">
        <v>26.65</v>
      </c>
      <c r="M851">
        <v>35.25</v>
      </c>
      <c r="N851">
        <v>56.95</v>
      </c>
      <c r="O851">
        <v>0</v>
      </c>
      <c r="P851">
        <v>0</v>
      </c>
      <c r="Q851">
        <v>0</v>
      </c>
      <c r="R851">
        <v>60.61</v>
      </c>
      <c r="S851" t="s">
        <v>1105</v>
      </c>
      <c r="T851" s="38" t="str">
        <f>VLOOKUP(Tabela5[[#This Row],[CÓDIGO]],[1]fornnecedor!$A:$G,7,0)</f>
        <v>TINTAS POLIÉSTER</v>
      </c>
    </row>
    <row r="852" spans="1:20" x14ac:dyDescent="0.3">
      <c r="A852" t="s">
        <v>5268</v>
      </c>
      <c r="B852">
        <v>24001</v>
      </c>
      <c r="C852" t="s">
        <v>3027</v>
      </c>
      <c r="D852" s="38" t="str">
        <f>VLOOKUP(Tabela5[[#This Row],[CÓDIGO]],[1]fornnecedor!$A:$C,3,0)</f>
        <v>SKY</v>
      </c>
      <c r="E852" t="str">
        <f>VLOOKUP(Tabela5[[#This Row],[MARCA]],[1]fornnecedor!$C:$E,3,0)</f>
        <v>SKYLACK TINTAS E VERNIZES LTDA</v>
      </c>
      <c r="G852" t="s">
        <v>24</v>
      </c>
      <c r="H852">
        <v>2</v>
      </c>
      <c r="I852">
        <v>65.900000000000006</v>
      </c>
      <c r="J852">
        <v>1</v>
      </c>
      <c r="K852" s="34">
        <v>60</v>
      </c>
      <c r="L852">
        <v>32.950000000000003</v>
      </c>
      <c r="M852">
        <v>27.05</v>
      </c>
      <c r="N852">
        <v>45.08</v>
      </c>
      <c r="O852">
        <v>0</v>
      </c>
      <c r="P852">
        <v>0</v>
      </c>
      <c r="Q852">
        <v>0</v>
      </c>
      <c r="R852">
        <v>60.61</v>
      </c>
      <c r="S852" t="s">
        <v>1105</v>
      </c>
      <c r="T852" s="38" t="str">
        <f>VLOOKUP(Tabela5[[#This Row],[CÓDIGO]],[1]fornnecedor!$A:$G,7,0)</f>
        <v>TINTAS POLIÉSTER</v>
      </c>
    </row>
    <row r="853" spans="1:20" x14ac:dyDescent="0.3">
      <c r="A853" t="s">
        <v>5268</v>
      </c>
      <c r="B853">
        <v>24004</v>
      </c>
      <c r="C853" t="s">
        <v>4289</v>
      </c>
      <c r="D853" s="38" t="str">
        <f>VLOOKUP(Tabela5[[#This Row],[CÓDIGO]],[1]fornnecedor!$A:$C,3,0)</f>
        <v>SKY</v>
      </c>
      <c r="E853" t="str">
        <f>VLOOKUP(Tabela5[[#This Row],[MARCA]],[1]fornnecedor!$C:$E,3,0)</f>
        <v>SKYLACK TINTAS E VERNIZES LTDA</v>
      </c>
      <c r="G853" t="s">
        <v>24</v>
      </c>
      <c r="H853">
        <v>14</v>
      </c>
      <c r="I853">
        <v>494.48</v>
      </c>
      <c r="J853">
        <v>1</v>
      </c>
      <c r="K853" s="34">
        <v>58.54</v>
      </c>
      <c r="L853">
        <v>35.32</v>
      </c>
      <c r="M853">
        <v>23.22</v>
      </c>
      <c r="N853">
        <v>39.67</v>
      </c>
      <c r="O853">
        <v>0</v>
      </c>
      <c r="P853">
        <v>0</v>
      </c>
      <c r="Q853">
        <v>0</v>
      </c>
      <c r="R853">
        <v>60.61</v>
      </c>
      <c r="S853" t="s">
        <v>1105</v>
      </c>
      <c r="T853" s="38" t="str">
        <f>VLOOKUP(Tabela5[[#This Row],[CÓDIGO]],[1]fornnecedor!$A:$G,7,0)</f>
        <v>TINTAS POLIÉSTER</v>
      </c>
    </row>
    <row r="854" spans="1:20" x14ac:dyDescent="0.3">
      <c r="A854" t="s">
        <v>5268</v>
      </c>
      <c r="B854">
        <v>24064</v>
      </c>
      <c r="C854" t="s">
        <v>4772</v>
      </c>
      <c r="D854" s="38" t="str">
        <f>VLOOKUP(Tabela5[[#This Row],[CÓDIGO]],[1]fornnecedor!$A:$C,3,0)</f>
        <v>SKY</v>
      </c>
      <c r="E854" t="str">
        <f>VLOOKUP(Tabela5[[#This Row],[MARCA]],[1]fornnecedor!$C:$E,3,0)</f>
        <v>SKYLACK TINTAS E VERNIZES LTDA</v>
      </c>
      <c r="G854" t="s">
        <v>24</v>
      </c>
      <c r="H854">
        <v>48</v>
      </c>
      <c r="I854" s="3">
        <v>1124.6400000000001</v>
      </c>
      <c r="J854">
        <v>1</v>
      </c>
      <c r="K854" s="34">
        <v>40.54</v>
      </c>
      <c r="L854">
        <v>23.43</v>
      </c>
      <c r="M854">
        <v>17.11</v>
      </c>
      <c r="N854">
        <v>42.21</v>
      </c>
      <c r="O854">
        <v>0</v>
      </c>
      <c r="P854">
        <v>0</v>
      </c>
      <c r="Q854">
        <v>0</v>
      </c>
      <c r="R854">
        <v>60.61</v>
      </c>
      <c r="S854" t="s">
        <v>1105</v>
      </c>
      <c r="T854" s="38" t="str">
        <f>VLOOKUP(Tabela5[[#This Row],[CÓDIGO]],[1]fornnecedor!$A:$G,7,0)</f>
        <v>VERNIZ AUTOMOTIVO</v>
      </c>
    </row>
    <row r="855" spans="1:20" x14ac:dyDescent="0.3">
      <c r="A855" t="s">
        <v>5268</v>
      </c>
      <c r="B855">
        <v>24152</v>
      </c>
      <c r="C855" t="s">
        <v>3280</v>
      </c>
      <c r="D855" s="38" t="str">
        <f>VLOOKUP(Tabela5[[#This Row],[CÓDIGO]],[1]fornnecedor!$A:$C,3,0)</f>
        <v>SKY</v>
      </c>
      <c r="E855" t="str">
        <f>VLOOKUP(Tabela5[[#This Row],[MARCA]],[1]fornnecedor!$C:$E,3,0)</f>
        <v>SKYLACK TINTAS E VERNIZES LTDA</v>
      </c>
      <c r="G855" t="s">
        <v>24</v>
      </c>
      <c r="H855">
        <v>5</v>
      </c>
      <c r="I855">
        <v>135</v>
      </c>
      <c r="J855">
        <v>-1</v>
      </c>
      <c r="K855" s="34">
        <v>-55</v>
      </c>
      <c r="L855">
        <v>-27</v>
      </c>
      <c r="M855">
        <v>-28</v>
      </c>
      <c r="N855">
        <v>50.91</v>
      </c>
      <c r="O855">
        <v>0</v>
      </c>
      <c r="P855">
        <v>0</v>
      </c>
      <c r="Q855">
        <v>0</v>
      </c>
      <c r="R855">
        <v>60.61</v>
      </c>
      <c r="S855" t="s">
        <v>1105</v>
      </c>
      <c r="T855" s="38" t="str">
        <f>VLOOKUP(Tabela5[[#This Row],[CÓDIGO]],[1]fornnecedor!$A:$G,7,0)</f>
        <v>TINTAS PU</v>
      </c>
    </row>
    <row r="856" spans="1:20" x14ac:dyDescent="0.3">
      <c r="A856" t="s">
        <v>5267</v>
      </c>
      <c r="B856">
        <v>20005</v>
      </c>
      <c r="C856" t="s">
        <v>1112</v>
      </c>
      <c r="D856" s="38" t="str">
        <f>VLOOKUP(Tabela5[[#This Row],[CÓDIGO]],[1]fornnecedor!$A:$C,3,0)</f>
        <v>WANDA</v>
      </c>
      <c r="E856" t="str">
        <f>VLOOKUP(Tabela5[[#This Row],[MARCA]],[1]fornnecedor!$C:$E,3,0)</f>
        <v>AKZO NOBEL LTDA AUTO</v>
      </c>
      <c r="G856" t="s">
        <v>24</v>
      </c>
      <c r="H856">
        <v>-4</v>
      </c>
      <c r="I856">
        <v>-384.76</v>
      </c>
      <c r="J856" s="3">
        <v>2907</v>
      </c>
      <c r="K856" s="34">
        <v>286275.82</v>
      </c>
      <c r="L856" s="3">
        <v>136730.23000000001</v>
      </c>
      <c r="M856" s="3">
        <v>149545.59</v>
      </c>
      <c r="N856">
        <v>52.24</v>
      </c>
      <c r="O856" s="3">
        <v>2502.91</v>
      </c>
      <c r="P856">
        <v>0</v>
      </c>
      <c r="Q856">
        <v>11.71</v>
      </c>
      <c r="R856">
        <v>72.319999999999993</v>
      </c>
      <c r="S856" t="s">
        <v>1105</v>
      </c>
      <c r="T856" s="38" t="str">
        <f>VLOOKUP(Tabela5[[#This Row],[CÓDIGO]],[1]fornnecedor!$A:$G,7,0)</f>
        <v>TINTA DE LABORATÓRIO</v>
      </c>
    </row>
    <row r="857" spans="1:20" x14ac:dyDescent="0.3">
      <c r="A857" t="s">
        <v>5267</v>
      </c>
      <c r="B857">
        <v>86542</v>
      </c>
      <c r="C857" t="s">
        <v>5185</v>
      </c>
      <c r="D857" s="38" t="str">
        <f>VLOOKUP(Tabela5[[#This Row],[CÓDIGO]],[1]fornnecedor!$A:$C,3,0)</f>
        <v>CORAL</v>
      </c>
      <c r="E857" t="str">
        <f>VLOOKUP(Tabela5[[#This Row],[MARCA]],[1]fornnecedor!$C:$E,3,0)</f>
        <v>AKZO NOBEL LTDA DECOR</v>
      </c>
      <c r="G857" t="s">
        <v>24</v>
      </c>
      <c r="H857">
        <v>175</v>
      </c>
      <c r="I857" s="3">
        <v>12439</v>
      </c>
      <c r="J857">
        <v>73</v>
      </c>
      <c r="K857" s="34">
        <v>5849.99</v>
      </c>
      <c r="L857" s="3">
        <v>5048.68</v>
      </c>
      <c r="M857">
        <v>801.31</v>
      </c>
      <c r="N857">
        <v>13.7</v>
      </c>
      <c r="O857">
        <v>0</v>
      </c>
      <c r="P857">
        <v>0</v>
      </c>
      <c r="Q857">
        <v>0.24</v>
      </c>
      <c r="R857">
        <v>72.56</v>
      </c>
      <c r="S857" t="s">
        <v>1105</v>
      </c>
      <c r="T857" s="38" t="str">
        <f>VLOOKUP(Tabela5[[#This Row],[CÓDIGO]],[1]fornnecedor!$A:$G,7,0)</f>
        <v>MASSA CORRIDA / ACRÍLICA</v>
      </c>
    </row>
    <row r="858" spans="1:20" x14ac:dyDescent="0.3">
      <c r="A858" t="s">
        <v>5267</v>
      </c>
      <c r="B858">
        <v>86846</v>
      </c>
      <c r="C858" t="s">
        <v>544</v>
      </c>
      <c r="D858" s="38" t="str">
        <f>VLOOKUP(Tabela5[[#This Row],[CÓDIGO]],[1]fornnecedor!$A:$C,3,0)</f>
        <v>CORAL</v>
      </c>
      <c r="E858" t="str">
        <f>VLOOKUP(Tabela5[[#This Row],[MARCA]],[1]fornnecedor!$C:$E,3,0)</f>
        <v>AKZO NOBEL LTDA DECOR</v>
      </c>
      <c r="G858" t="s">
        <v>24</v>
      </c>
      <c r="H858">
        <v>42</v>
      </c>
      <c r="I858" s="3">
        <v>9272.76</v>
      </c>
      <c r="J858">
        <v>14</v>
      </c>
      <c r="K858" s="34">
        <v>4102.57</v>
      </c>
      <c r="L858" s="3">
        <v>3090.92</v>
      </c>
      <c r="M858" s="3">
        <v>1011.65</v>
      </c>
      <c r="N858">
        <v>24.66</v>
      </c>
      <c r="O858">
        <v>0</v>
      </c>
      <c r="P858">
        <v>0</v>
      </c>
      <c r="Q858">
        <v>0.17</v>
      </c>
      <c r="R858">
        <v>72.73</v>
      </c>
      <c r="S858" t="s">
        <v>1105</v>
      </c>
      <c r="T858" s="38" t="str">
        <f>VLOOKUP(Tabela5[[#This Row],[CÓDIGO]],[1]fornnecedor!$A:$G,7,0)</f>
        <v>TINTA PAREDE</v>
      </c>
    </row>
    <row r="859" spans="1:20" x14ac:dyDescent="0.3">
      <c r="A859" t="s">
        <v>5267</v>
      </c>
      <c r="B859">
        <v>86230</v>
      </c>
      <c r="C859" t="s">
        <v>542</v>
      </c>
      <c r="D859" s="38" t="str">
        <f>VLOOKUP(Tabela5[[#This Row],[CÓDIGO]],[1]fornnecedor!$A:$C,3,0)</f>
        <v>CORAL</v>
      </c>
      <c r="E859" t="str">
        <f>VLOOKUP(Tabela5[[#This Row],[MARCA]],[1]fornnecedor!$C:$E,3,0)</f>
        <v>AKZO NOBEL LTDA DECOR</v>
      </c>
      <c r="G859" t="s">
        <v>24</v>
      </c>
      <c r="H859">
        <v>52</v>
      </c>
      <c r="I859" s="3">
        <v>11480.56</v>
      </c>
      <c r="J859">
        <v>13</v>
      </c>
      <c r="K859" s="34">
        <v>3583.49</v>
      </c>
      <c r="L859" s="3">
        <v>2870.14</v>
      </c>
      <c r="M859">
        <v>713.35</v>
      </c>
      <c r="N859">
        <v>19.91</v>
      </c>
      <c r="O859">
        <v>0</v>
      </c>
      <c r="P859">
        <v>0</v>
      </c>
      <c r="Q859">
        <v>0.15</v>
      </c>
      <c r="R859">
        <v>72.88</v>
      </c>
      <c r="S859" t="s">
        <v>1105</v>
      </c>
      <c r="T859" s="38" t="str">
        <f>VLOOKUP(Tabela5[[#This Row],[CÓDIGO]],[1]fornnecedor!$A:$G,7,0)</f>
        <v>TINTA PAREDE</v>
      </c>
    </row>
    <row r="860" spans="1:20" x14ac:dyDescent="0.3">
      <c r="A860" t="s">
        <v>5267</v>
      </c>
      <c r="B860">
        <v>86597</v>
      </c>
      <c r="C860" t="s">
        <v>4969</v>
      </c>
      <c r="D860" s="38" t="str">
        <f>VLOOKUP(Tabela5[[#This Row],[CÓDIGO]],[1]fornnecedor!$A:$C,3,0)</f>
        <v>CORAL</v>
      </c>
      <c r="E860" t="str">
        <f>VLOOKUP(Tabela5[[#This Row],[MARCA]],[1]fornnecedor!$C:$E,3,0)</f>
        <v>AKZO NOBEL LTDA DECOR</v>
      </c>
      <c r="G860" t="s">
        <v>24</v>
      </c>
      <c r="H860">
        <v>14</v>
      </c>
      <c r="I860" s="3">
        <v>3835.02</v>
      </c>
      <c r="J860">
        <v>5</v>
      </c>
      <c r="K860" s="34">
        <v>2000</v>
      </c>
      <c r="L860" s="3">
        <v>1327.3</v>
      </c>
      <c r="M860">
        <v>672.7</v>
      </c>
      <c r="N860">
        <v>33.630000000000003</v>
      </c>
      <c r="O860">
        <v>0</v>
      </c>
      <c r="P860">
        <v>0</v>
      </c>
      <c r="Q860">
        <v>0.08</v>
      </c>
      <c r="R860">
        <v>72.959999999999994</v>
      </c>
      <c r="S860" t="s">
        <v>1105</v>
      </c>
      <c r="T860" s="38" t="str">
        <f>VLOOKUP(Tabela5[[#This Row],[CÓDIGO]],[1]fornnecedor!$A:$G,7,0)</f>
        <v>IMPERMEABILIZANTES</v>
      </c>
    </row>
    <row r="861" spans="1:20" x14ac:dyDescent="0.3">
      <c r="A861" t="s">
        <v>5267</v>
      </c>
      <c r="B861">
        <v>86842</v>
      </c>
      <c r="C861" t="s">
        <v>4456</v>
      </c>
      <c r="D861" s="38" t="str">
        <f>VLOOKUP(Tabela5[[#This Row],[CÓDIGO]],[1]fornnecedor!$A:$C,3,0)</f>
        <v>MACTRA</v>
      </c>
      <c r="E861" t="str">
        <f>VLOOKUP(Tabela5[[#This Row],[MARCA]],[1]fornnecedor!$C:$E,3,0)</f>
        <v>AKZO NOBEL LTDA DECOR</v>
      </c>
      <c r="G861" t="s">
        <v>24</v>
      </c>
      <c r="H861">
        <v>20</v>
      </c>
      <c r="I861" s="3">
        <v>2674</v>
      </c>
      <c r="J861">
        <v>12</v>
      </c>
      <c r="K861" s="34">
        <v>1798.8</v>
      </c>
      <c r="L861" s="3">
        <v>1508.16</v>
      </c>
      <c r="M861">
        <v>290.64</v>
      </c>
      <c r="N861">
        <v>16.16</v>
      </c>
      <c r="O861">
        <v>0</v>
      </c>
      <c r="P861">
        <v>0</v>
      </c>
      <c r="Q861">
        <v>7.0000000000000007E-2</v>
      </c>
      <c r="R861">
        <v>73.03</v>
      </c>
      <c r="S861" t="s">
        <v>1105</v>
      </c>
      <c r="T861" s="38" t="str">
        <f>VLOOKUP(Tabela5[[#This Row],[CÓDIGO]],[1]fornnecedor!$A:$G,7,0)</f>
        <v>IMPERMEABILIZANTES</v>
      </c>
    </row>
    <row r="862" spans="1:20" x14ac:dyDescent="0.3">
      <c r="A862" t="s">
        <v>5267</v>
      </c>
      <c r="B862">
        <v>85778</v>
      </c>
      <c r="C862" t="s">
        <v>4780</v>
      </c>
      <c r="D862" s="38" t="str">
        <f>VLOOKUP(Tabela5[[#This Row],[CÓDIGO]],[1]fornnecedor!$A:$C,3,0)</f>
        <v>CORAL</v>
      </c>
      <c r="E862" t="str">
        <f>VLOOKUP(Tabela5[[#This Row],[MARCA]],[1]fornnecedor!$C:$E,3,0)</f>
        <v>AKZO NOBEL LTDA DECOR</v>
      </c>
      <c r="G862" t="s">
        <v>24</v>
      </c>
      <c r="H862">
        <v>3</v>
      </c>
      <c r="I862">
        <v>628.79999999999995</v>
      </c>
      <c r="J862">
        <v>4</v>
      </c>
      <c r="K862" s="34">
        <v>1531.08</v>
      </c>
      <c r="L862">
        <v>922.7</v>
      </c>
      <c r="M862">
        <v>608.38</v>
      </c>
      <c r="N862">
        <v>39.74</v>
      </c>
      <c r="O862">
        <v>0</v>
      </c>
      <c r="P862">
        <v>0</v>
      </c>
      <c r="Q862">
        <v>0.06</v>
      </c>
      <c r="R862">
        <v>73.09</v>
      </c>
      <c r="S862" t="s">
        <v>1105</v>
      </c>
      <c r="T862" s="38" t="str">
        <f>VLOOKUP(Tabela5[[#This Row],[CÓDIGO]],[1]fornnecedor!$A:$G,7,0)</f>
        <v>BASES IMOBILIÁRIAS</v>
      </c>
    </row>
    <row r="863" spans="1:20" x14ac:dyDescent="0.3">
      <c r="A863" t="s">
        <v>5267</v>
      </c>
      <c r="B863">
        <v>9925</v>
      </c>
      <c r="C863" t="s">
        <v>5191</v>
      </c>
      <c r="D863" s="38" t="str">
        <f>VLOOKUP(Tabela5[[#This Row],[CÓDIGO]],[1]fornnecedor!$A:$C,3,0)</f>
        <v>SIKKENS</v>
      </c>
      <c r="E863" t="str">
        <f>VLOOKUP(Tabela5[[#This Row],[MARCA]],[1]fornnecedor!$C:$E,3,0)</f>
        <v>AKZO NOBEL LTDA AUTO</v>
      </c>
      <c r="G863" t="s">
        <v>24</v>
      </c>
      <c r="H863">
        <v>11</v>
      </c>
      <c r="I863" s="3">
        <v>4864.97</v>
      </c>
      <c r="J863">
        <v>2</v>
      </c>
      <c r="K863" s="34">
        <v>1484.82</v>
      </c>
      <c r="L863">
        <v>884.54</v>
      </c>
      <c r="M863">
        <v>600.28</v>
      </c>
      <c r="N863">
        <v>40.43</v>
      </c>
      <c r="O863">
        <v>0</v>
      </c>
      <c r="P863">
        <v>0</v>
      </c>
      <c r="Q863">
        <v>0.06</v>
      </c>
      <c r="R863">
        <v>73.16</v>
      </c>
      <c r="S863" t="s">
        <v>1105</v>
      </c>
      <c r="T863" s="38" t="str">
        <f>VLOOKUP(Tabela5[[#This Row],[CÓDIGO]],[1]fornnecedor!$A:$G,7,0)</f>
        <v>BASES POLIÉSTER</v>
      </c>
    </row>
    <row r="864" spans="1:20" x14ac:dyDescent="0.3">
      <c r="A864" t="s">
        <v>5267</v>
      </c>
      <c r="B864">
        <v>85847</v>
      </c>
      <c r="C864" t="s">
        <v>4828</v>
      </c>
      <c r="D864" s="38" t="str">
        <f>VLOOKUP(Tabela5[[#This Row],[CÓDIGO]],[1]fornnecedor!$A:$C,3,0)</f>
        <v>CORAL</v>
      </c>
      <c r="E864" t="str">
        <f>VLOOKUP(Tabela5[[#This Row],[MARCA]],[1]fornnecedor!$C:$E,3,0)</f>
        <v>AKZO NOBEL LTDA DECOR</v>
      </c>
      <c r="G864" t="s">
        <v>24</v>
      </c>
      <c r="H864">
        <v>17</v>
      </c>
      <c r="I864" s="3">
        <v>3725.38</v>
      </c>
      <c r="J864">
        <v>5</v>
      </c>
      <c r="K864" s="34">
        <v>1446.31</v>
      </c>
      <c r="L864" s="3">
        <v>1095.7</v>
      </c>
      <c r="M864">
        <v>350.61</v>
      </c>
      <c r="N864">
        <v>24.24</v>
      </c>
      <c r="O864">
        <v>0</v>
      </c>
      <c r="P864">
        <v>0</v>
      </c>
      <c r="Q864">
        <v>0.06</v>
      </c>
      <c r="R864">
        <v>73.209999999999994</v>
      </c>
      <c r="S864" t="s">
        <v>1105</v>
      </c>
      <c r="T864" s="38" t="str">
        <f>VLOOKUP(Tabela5[[#This Row],[CÓDIGO]],[1]fornnecedor!$A:$G,7,0)</f>
        <v>TINTA PAREDE</v>
      </c>
    </row>
    <row r="865" spans="1:20" x14ac:dyDescent="0.3">
      <c r="A865" t="s">
        <v>5267</v>
      </c>
      <c r="B865">
        <v>85772</v>
      </c>
      <c r="C865" t="s">
        <v>545</v>
      </c>
      <c r="D865" s="38" t="str">
        <f>VLOOKUP(Tabela5[[#This Row],[CÓDIGO]],[1]fornnecedor!$A:$C,3,0)</f>
        <v>CORAL</v>
      </c>
      <c r="E865" t="str">
        <f>VLOOKUP(Tabela5[[#This Row],[MARCA]],[1]fornnecedor!$C:$E,3,0)</f>
        <v>AKZO NOBEL LTDA DECOR</v>
      </c>
      <c r="G865" t="s">
        <v>24</v>
      </c>
      <c r="H865">
        <v>18</v>
      </c>
      <c r="I865" s="3">
        <v>1067.04</v>
      </c>
      <c r="J865">
        <v>17</v>
      </c>
      <c r="K865" s="34">
        <v>1262.27</v>
      </c>
      <c r="L865" s="3">
        <v>1007.76</v>
      </c>
      <c r="M865">
        <v>254.51</v>
      </c>
      <c r="N865">
        <v>20.16</v>
      </c>
      <c r="O865">
        <v>0</v>
      </c>
      <c r="P865">
        <v>0</v>
      </c>
      <c r="Q865">
        <v>0.05</v>
      </c>
      <c r="R865">
        <v>73.27</v>
      </c>
      <c r="S865" t="s">
        <v>1105</v>
      </c>
      <c r="T865" s="38" t="str">
        <f>VLOOKUP(Tabela5[[#This Row],[CÓDIGO]],[1]fornnecedor!$A:$G,7,0)</f>
        <v>TINTA PAREDE</v>
      </c>
    </row>
    <row r="866" spans="1:20" x14ac:dyDescent="0.3">
      <c r="A866" t="s">
        <v>5267</v>
      </c>
      <c r="B866">
        <v>86991</v>
      </c>
      <c r="C866" t="s">
        <v>4785</v>
      </c>
      <c r="D866" s="38" t="str">
        <f>VLOOKUP(Tabela5[[#This Row],[CÓDIGO]],[1]fornnecedor!$A:$C,3,0)</f>
        <v>CORAL</v>
      </c>
      <c r="E866" t="str">
        <f>VLOOKUP(Tabela5[[#This Row],[MARCA]],[1]fornnecedor!$C:$E,3,0)</f>
        <v>AKZO NOBEL LTDA DECOR</v>
      </c>
      <c r="G866" t="s">
        <v>24</v>
      </c>
      <c r="H866">
        <v>7</v>
      </c>
      <c r="I866" s="3">
        <v>1264.55</v>
      </c>
      <c r="J866">
        <v>3</v>
      </c>
      <c r="K866" s="34">
        <v>1011.2</v>
      </c>
      <c r="L866">
        <v>558.16999999999996</v>
      </c>
      <c r="M866">
        <v>453.03</v>
      </c>
      <c r="N866">
        <v>44.8</v>
      </c>
      <c r="O866">
        <v>0</v>
      </c>
      <c r="P866">
        <v>0</v>
      </c>
      <c r="Q866">
        <v>0.04</v>
      </c>
      <c r="R866">
        <v>73.31</v>
      </c>
      <c r="S866" t="s">
        <v>1105</v>
      </c>
      <c r="T866" s="38" t="str">
        <f>VLOOKUP(Tabela5[[#This Row],[CÓDIGO]],[1]fornnecedor!$A:$G,7,0)</f>
        <v>TINTA PAREDE</v>
      </c>
    </row>
    <row r="867" spans="1:20" x14ac:dyDescent="0.3">
      <c r="A867" t="s">
        <v>5267</v>
      </c>
      <c r="B867">
        <v>86149</v>
      </c>
      <c r="C867" t="s">
        <v>4886</v>
      </c>
      <c r="D867" s="38" t="str">
        <f>VLOOKUP(Tabela5[[#This Row],[CÓDIGO]],[1]fornnecedor!$A:$C,3,0)</f>
        <v>SPARLACK CETOL</v>
      </c>
      <c r="E867" t="str">
        <f>VLOOKUP(Tabela5[[#This Row],[MARCA]],[1]fornnecedor!$C:$E,3,0)</f>
        <v>AKZO NOBEL LTDA DECOR</v>
      </c>
      <c r="G867" t="s">
        <v>24</v>
      </c>
      <c r="H867">
        <v>8</v>
      </c>
      <c r="I867" s="3">
        <v>1690.72</v>
      </c>
      <c r="J867">
        <v>4</v>
      </c>
      <c r="K867" s="34">
        <v>929.88</v>
      </c>
      <c r="L867">
        <v>845.36</v>
      </c>
      <c r="M867">
        <v>84.52</v>
      </c>
      <c r="N867">
        <v>9.09</v>
      </c>
      <c r="O867">
        <v>0</v>
      </c>
      <c r="P867">
        <v>0</v>
      </c>
      <c r="Q867">
        <v>0.04</v>
      </c>
      <c r="R867">
        <v>73.349999999999994</v>
      </c>
      <c r="S867" t="s">
        <v>1105</v>
      </c>
      <c r="T867" s="38" t="str">
        <f>VLOOKUP(Tabela5[[#This Row],[CÓDIGO]],[1]fornnecedor!$A:$G,7,0)</f>
        <v>LINHA MOVELEIRA</v>
      </c>
    </row>
    <row r="868" spans="1:20" x14ac:dyDescent="0.3">
      <c r="A868" t="s">
        <v>5267</v>
      </c>
      <c r="B868">
        <v>86192</v>
      </c>
      <c r="C868" t="s">
        <v>4881</v>
      </c>
      <c r="D868" s="38" t="str">
        <f>VLOOKUP(Tabela5[[#This Row],[CÓDIGO]],[1]fornnecedor!$A:$C,3,0)</f>
        <v>CORAL</v>
      </c>
      <c r="E868" t="str">
        <f>VLOOKUP(Tabela5[[#This Row],[MARCA]],[1]fornnecedor!$C:$E,3,0)</f>
        <v>AKZO NOBEL LTDA DECOR</v>
      </c>
      <c r="G868" t="s">
        <v>24</v>
      </c>
      <c r="H868">
        <v>3</v>
      </c>
      <c r="I868" s="3">
        <v>1152.5999999999999</v>
      </c>
      <c r="J868">
        <v>1</v>
      </c>
      <c r="K868" s="34">
        <v>747.2</v>
      </c>
      <c r="L868">
        <v>398.1</v>
      </c>
      <c r="M868">
        <v>349.1</v>
      </c>
      <c r="N868">
        <v>46.72</v>
      </c>
      <c r="O868">
        <v>0</v>
      </c>
      <c r="P868">
        <v>0</v>
      </c>
      <c r="Q868">
        <v>0.03</v>
      </c>
      <c r="R868">
        <v>73.38</v>
      </c>
      <c r="S868" t="s">
        <v>1105</v>
      </c>
      <c r="T868" s="38" t="str">
        <f>VLOOKUP(Tabela5[[#This Row],[CÓDIGO]],[1]fornnecedor!$A:$G,7,0)</f>
        <v>BASES IMOBILIÁRIAS</v>
      </c>
    </row>
    <row r="869" spans="1:20" x14ac:dyDescent="0.3">
      <c r="A869" t="s">
        <v>5267</v>
      </c>
      <c r="B869">
        <v>86567</v>
      </c>
      <c r="C869" t="s">
        <v>4534</v>
      </c>
      <c r="D869" s="38" t="str">
        <f>VLOOKUP(Tabela5[[#This Row],[CÓDIGO]],[1]fornnecedor!$A:$C,3,0)</f>
        <v>CORAL</v>
      </c>
      <c r="E869" t="str">
        <f>VLOOKUP(Tabela5[[#This Row],[MARCA]],[1]fornnecedor!$C:$E,3,0)</f>
        <v>AKZO NOBEL LTDA DECOR</v>
      </c>
      <c r="G869" t="s">
        <v>24</v>
      </c>
      <c r="H869">
        <v>9</v>
      </c>
      <c r="I869">
        <v>836.46</v>
      </c>
      <c r="J869">
        <v>4</v>
      </c>
      <c r="K869" s="34">
        <v>739.62</v>
      </c>
      <c r="L869">
        <v>410.76</v>
      </c>
      <c r="M869">
        <v>328.86</v>
      </c>
      <c r="N869">
        <v>44.46</v>
      </c>
      <c r="O869">
        <v>0</v>
      </c>
      <c r="P869">
        <v>0</v>
      </c>
      <c r="Q869">
        <v>0.03</v>
      </c>
      <c r="R869">
        <v>73.41</v>
      </c>
      <c r="S869" t="s">
        <v>1105</v>
      </c>
      <c r="T869" s="38" t="str">
        <f>VLOOKUP(Tabela5[[#This Row],[CÓDIGO]],[1]fornnecedor!$A:$G,7,0)</f>
        <v>CIMENTO QUEIMADO / EFEITOS DECORATIVOS</v>
      </c>
    </row>
    <row r="870" spans="1:20" x14ac:dyDescent="0.3">
      <c r="A870" t="s">
        <v>5267</v>
      </c>
      <c r="B870">
        <v>86190</v>
      </c>
      <c r="C870" t="s">
        <v>4270</v>
      </c>
      <c r="D870" s="38" t="str">
        <f>VLOOKUP(Tabela5[[#This Row],[CÓDIGO]],[1]fornnecedor!$A:$C,3,0)</f>
        <v>CORAL</v>
      </c>
      <c r="E870" t="str">
        <f>VLOOKUP(Tabela5[[#This Row],[MARCA]],[1]fornnecedor!$C:$E,3,0)</f>
        <v>AKZO NOBEL LTDA DECOR</v>
      </c>
      <c r="G870" t="s">
        <v>24</v>
      </c>
      <c r="H870">
        <v>1</v>
      </c>
      <c r="I870">
        <v>99.01</v>
      </c>
      <c r="J870">
        <v>6</v>
      </c>
      <c r="K870" s="34">
        <v>731.55</v>
      </c>
      <c r="L870">
        <v>596.05999999999995</v>
      </c>
      <c r="M870">
        <v>135.49</v>
      </c>
      <c r="N870">
        <v>18.52</v>
      </c>
      <c r="O870">
        <v>0</v>
      </c>
      <c r="P870">
        <v>0</v>
      </c>
      <c r="Q870">
        <v>0.03</v>
      </c>
      <c r="R870">
        <v>73.44</v>
      </c>
      <c r="S870" t="s">
        <v>1105</v>
      </c>
      <c r="T870" s="38" t="str">
        <f>VLOOKUP(Tabela5[[#This Row],[CÓDIGO]],[1]fornnecedor!$A:$G,7,0)</f>
        <v>BASES IMOBILIÁRIAS</v>
      </c>
    </row>
    <row r="871" spans="1:20" x14ac:dyDescent="0.3">
      <c r="A871" t="s">
        <v>5267</v>
      </c>
      <c r="B871">
        <v>86075</v>
      </c>
      <c r="C871" t="s">
        <v>4325</v>
      </c>
      <c r="D871" s="38" t="str">
        <f>VLOOKUP(Tabela5[[#This Row],[CÓDIGO]],[1]fornnecedor!$A:$C,3,0)</f>
        <v>CORAL</v>
      </c>
      <c r="E871" t="str">
        <f>VLOOKUP(Tabela5[[#This Row],[MARCA]],[1]fornnecedor!$C:$E,3,0)</f>
        <v>AKZO NOBEL LTDA DECOR</v>
      </c>
      <c r="G871" t="s">
        <v>24</v>
      </c>
      <c r="H871">
        <v>19</v>
      </c>
      <c r="I871" s="3">
        <v>1726.53</v>
      </c>
      <c r="J871">
        <v>6</v>
      </c>
      <c r="K871" s="34">
        <v>673.84</v>
      </c>
      <c r="L871">
        <v>545.22</v>
      </c>
      <c r="M871">
        <v>128.62</v>
      </c>
      <c r="N871">
        <v>19.09</v>
      </c>
      <c r="O871">
        <v>0</v>
      </c>
      <c r="P871">
        <v>0</v>
      </c>
      <c r="Q871">
        <v>0.03</v>
      </c>
      <c r="R871">
        <v>73.459999999999994</v>
      </c>
      <c r="S871" t="s">
        <v>1105</v>
      </c>
      <c r="T871" s="38" t="str">
        <f>VLOOKUP(Tabela5[[#This Row],[CÓDIGO]],[1]fornnecedor!$A:$G,7,0)</f>
        <v>ESMALTES</v>
      </c>
    </row>
    <row r="872" spans="1:20" x14ac:dyDescent="0.3">
      <c r="A872" t="s">
        <v>5267</v>
      </c>
      <c r="B872">
        <v>86197</v>
      </c>
      <c r="C872" t="s">
        <v>5188</v>
      </c>
      <c r="D872" s="38" t="str">
        <f>VLOOKUP(Tabela5[[#This Row],[CÓDIGO]],[1]fornnecedor!$A:$C,3,0)</f>
        <v>CORAL</v>
      </c>
      <c r="E872" t="str">
        <f>VLOOKUP(Tabela5[[#This Row],[MARCA]],[1]fornnecedor!$C:$E,3,0)</f>
        <v>AKZO NOBEL LTDA DECOR</v>
      </c>
      <c r="G872" t="s">
        <v>24</v>
      </c>
      <c r="H872">
        <v>35</v>
      </c>
      <c r="I872" s="3">
        <v>13434.05</v>
      </c>
      <c r="J872">
        <v>1</v>
      </c>
      <c r="K872" s="34">
        <v>634.94000000000005</v>
      </c>
      <c r="L872">
        <v>383.83</v>
      </c>
      <c r="M872">
        <v>251.11</v>
      </c>
      <c r="N872">
        <v>39.549999999999997</v>
      </c>
      <c r="O872">
        <v>0</v>
      </c>
      <c r="P872">
        <v>0</v>
      </c>
      <c r="Q872">
        <v>0.03</v>
      </c>
      <c r="R872">
        <v>73.489999999999995</v>
      </c>
      <c r="S872" t="s">
        <v>1105</v>
      </c>
      <c r="T872" s="38" t="str">
        <f>VLOOKUP(Tabela5[[#This Row],[CÓDIGO]],[1]fornnecedor!$A:$G,7,0)</f>
        <v>TINTA PAREDE</v>
      </c>
    </row>
    <row r="873" spans="1:20" x14ac:dyDescent="0.3">
      <c r="A873" t="s">
        <v>5267</v>
      </c>
      <c r="B873">
        <v>21490</v>
      </c>
      <c r="C873" t="s">
        <v>3341</v>
      </c>
      <c r="D873" s="38" t="str">
        <f>VLOOKUP(Tabela5[[#This Row],[CÓDIGO]],[1]fornnecedor!$A:$C,3,0)</f>
        <v>WANDA</v>
      </c>
      <c r="E873" t="str">
        <f>VLOOKUP(Tabela5[[#This Row],[MARCA]],[1]fornnecedor!$C:$E,3,0)</f>
        <v>AKZO NOBEL LTDA AUTO</v>
      </c>
      <c r="G873" t="s">
        <v>24</v>
      </c>
      <c r="H873">
        <v>1</v>
      </c>
      <c r="I873">
        <v>159.88</v>
      </c>
      <c r="J873">
        <v>3</v>
      </c>
      <c r="K873" s="34">
        <v>623.79999999999995</v>
      </c>
      <c r="L873">
        <v>479.64</v>
      </c>
      <c r="M873">
        <v>144.16</v>
      </c>
      <c r="N873">
        <v>23.11</v>
      </c>
      <c r="O873">
        <v>0</v>
      </c>
      <c r="P873">
        <v>0</v>
      </c>
      <c r="Q873">
        <v>0.03</v>
      </c>
      <c r="R873">
        <v>73.52</v>
      </c>
      <c r="S873" t="s">
        <v>1105</v>
      </c>
      <c r="T873" s="38" t="str">
        <f>VLOOKUP(Tabela5[[#This Row],[CÓDIGO]],[1]fornnecedor!$A:$G,7,0)</f>
        <v>VERNIZ AUTOMOTIVO</v>
      </c>
    </row>
    <row r="874" spans="1:20" x14ac:dyDescent="0.3">
      <c r="A874" t="s">
        <v>5267</v>
      </c>
      <c r="B874">
        <v>85967</v>
      </c>
      <c r="C874" t="s">
        <v>4813</v>
      </c>
      <c r="D874" s="38" t="str">
        <f>VLOOKUP(Tabela5[[#This Row],[CÓDIGO]],[1]fornnecedor!$A:$C,3,0)</f>
        <v>CORAL</v>
      </c>
      <c r="E874" t="str">
        <f>VLOOKUP(Tabela5[[#This Row],[MARCA]],[1]fornnecedor!$C:$E,3,0)</f>
        <v>AKZO NOBEL LTDA DECOR</v>
      </c>
      <c r="G874" t="s">
        <v>24</v>
      </c>
      <c r="H874">
        <v>16</v>
      </c>
      <c r="I874" s="3">
        <v>1581.12</v>
      </c>
      <c r="J874">
        <v>4</v>
      </c>
      <c r="K874" s="34">
        <v>588.48</v>
      </c>
      <c r="L874">
        <v>395.28</v>
      </c>
      <c r="M874">
        <v>193.2</v>
      </c>
      <c r="N874">
        <v>32.83</v>
      </c>
      <c r="O874">
        <v>0</v>
      </c>
      <c r="P874">
        <v>0</v>
      </c>
      <c r="Q874">
        <v>0.02</v>
      </c>
      <c r="R874">
        <v>73.540000000000006</v>
      </c>
      <c r="S874" t="s">
        <v>1105</v>
      </c>
      <c r="T874" s="38" t="str">
        <f>VLOOKUP(Tabela5[[#This Row],[CÓDIGO]],[1]fornnecedor!$A:$G,7,0)</f>
        <v>ESMALTES</v>
      </c>
    </row>
    <row r="875" spans="1:20" x14ac:dyDescent="0.3">
      <c r="A875" t="s">
        <v>5267</v>
      </c>
      <c r="B875">
        <v>86195</v>
      </c>
      <c r="C875" t="s">
        <v>4660</v>
      </c>
      <c r="D875" s="38" t="str">
        <f>VLOOKUP(Tabela5[[#This Row],[CÓDIGO]],[1]fornnecedor!$A:$C,3,0)</f>
        <v>CORAL</v>
      </c>
      <c r="E875" t="str">
        <f>VLOOKUP(Tabela5[[#This Row],[MARCA]],[1]fornnecedor!$C:$E,3,0)</f>
        <v>AKZO NOBEL LTDA DECOR</v>
      </c>
      <c r="G875" t="s">
        <v>24</v>
      </c>
      <c r="H875">
        <v>19</v>
      </c>
      <c r="I875" s="3">
        <v>1936.1</v>
      </c>
      <c r="J875">
        <v>4</v>
      </c>
      <c r="K875" s="34">
        <v>587.78</v>
      </c>
      <c r="L875">
        <v>407.6</v>
      </c>
      <c r="M875">
        <v>180.18</v>
      </c>
      <c r="N875">
        <v>30.65</v>
      </c>
      <c r="O875">
        <v>0</v>
      </c>
      <c r="P875">
        <v>0</v>
      </c>
      <c r="Q875">
        <v>0.02</v>
      </c>
      <c r="R875">
        <v>73.56</v>
      </c>
      <c r="S875" t="s">
        <v>1105</v>
      </c>
      <c r="T875" s="38" t="str">
        <f>VLOOKUP(Tabela5[[#This Row],[CÓDIGO]],[1]fornnecedor!$A:$G,7,0)</f>
        <v>TINTA PAREDE</v>
      </c>
    </row>
    <row r="876" spans="1:20" x14ac:dyDescent="0.3">
      <c r="A876" t="s">
        <v>5267</v>
      </c>
      <c r="B876">
        <v>86570</v>
      </c>
      <c r="C876" t="s">
        <v>5117</v>
      </c>
      <c r="D876" s="38" t="str">
        <f>VLOOKUP(Tabela5[[#This Row],[CÓDIGO]],[1]fornnecedor!$A:$C,3,0)</f>
        <v>CORAL</v>
      </c>
      <c r="E876" t="str">
        <f>VLOOKUP(Tabela5[[#This Row],[MARCA]],[1]fornnecedor!$C:$E,3,0)</f>
        <v>AKZO NOBEL LTDA DECOR</v>
      </c>
      <c r="G876" t="s">
        <v>24</v>
      </c>
      <c r="H876">
        <v>18</v>
      </c>
      <c r="I876" s="3">
        <v>4182.3</v>
      </c>
      <c r="J876">
        <v>1</v>
      </c>
      <c r="K876" s="34">
        <v>569.54</v>
      </c>
      <c r="L876">
        <v>258.88</v>
      </c>
      <c r="M876">
        <v>310.66000000000003</v>
      </c>
      <c r="N876">
        <v>54.55</v>
      </c>
      <c r="O876">
        <v>0</v>
      </c>
      <c r="P876">
        <v>0</v>
      </c>
      <c r="Q876">
        <v>0.02</v>
      </c>
      <c r="R876">
        <v>73.59</v>
      </c>
      <c r="S876" t="s">
        <v>1105</v>
      </c>
      <c r="T876" s="38" t="str">
        <f>VLOOKUP(Tabela5[[#This Row],[CÓDIGO]],[1]fornnecedor!$A:$G,7,0)</f>
        <v>BASES IMOBILIÁRIAS</v>
      </c>
    </row>
    <row r="877" spans="1:20" x14ac:dyDescent="0.3">
      <c r="A877" t="s">
        <v>5267</v>
      </c>
      <c r="B877">
        <v>86042</v>
      </c>
      <c r="C877" t="s">
        <v>2806</v>
      </c>
      <c r="D877" s="38" t="str">
        <f>VLOOKUP(Tabela5[[#This Row],[CÓDIGO]],[1]fornnecedor!$A:$C,3,0)</f>
        <v>CORAL</v>
      </c>
      <c r="E877" t="str">
        <f>VLOOKUP(Tabela5[[#This Row],[MARCA]],[1]fornnecedor!$C:$E,3,0)</f>
        <v>AKZO NOBEL LTDA DECOR</v>
      </c>
      <c r="G877" t="s">
        <v>24</v>
      </c>
      <c r="H877">
        <v>11</v>
      </c>
      <c r="I877">
        <v>677.16</v>
      </c>
      <c r="J877">
        <v>8</v>
      </c>
      <c r="K877" s="34">
        <v>541.67999999999995</v>
      </c>
      <c r="L877">
        <v>492.48</v>
      </c>
      <c r="M877">
        <v>49.2</v>
      </c>
      <c r="N877">
        <v>9.08</v>
      </c>
      <c r="O877">
        <v>0</v>
      </c>
      <c r="P877">
        <v>0</v>
      </c>
      <c r="Q877">
        <v>0.02</v>
      </c>
      <c r="R877">
        <v>73.61</v>
      </c>
      <c r="S877" t="s">
        <v>1105</v>
      </c>
      <c r="T877" s="38" t="str">
        <f>VLOOKUP(Tabela5[[#This Row],[CÓDIGO]],[1]fornnecedor!$A:$G,7,0)</f>
        <v>ESMALTES</v>
      </c>
    </row>
    <row r="878" spans="1:20" x14ac:dyDescent="0.3">
      <c r="A878" t="s">
        <v>5267</v>
      </c>
      <c r="B878">
        <v>9915</v>
      </c>
      <c r="C878" t="s">
        <v>4825</v>
      </c>
      <c r="D878" s="38" t="str">
        <f>VLOOKUP(Tabela5[[#This Row],[CÓDIGO]],[1]fornnecedor!$A:$C,3,0)</f>
        <v>SIKKENS</v>
      </c>
      <c r="E878" t="str">
        <f>VLOOKUP(Tabela5[[#This Row],[MARCA]],[1]fornnecedor!$C:$E,3,0)</f>
        <v>AKZO NOBEL LTDA AUTO</v>
      </c>
      <c r="G878" t="s">
        <v>24</v>
      </c>
      <c r="H878">
        <v>4</v>
      </c>
      <c r="I878">
        <v>963.84</v>
      </c>
      <c r="J878">
        <v>2</v>
      </c>
      <c r="K878" s="34">
        <v>540.34</v>
      </c>
      <c r="L878">
        <v>481.92</v>
      </c>
      <c r="M878">
        <v>58.42</v>
      </c>
      <c r="N878">
        <v>10.81</v>
      </c>
      <c r="O878">
        <v>0</v>
      </c>
      <c r="P878">
        <v>0</v>
      </c>
      <c r="Q878">
        <v>0.02</v>
      </c>
      <c r="R878">
        <v>73.63</v>
      </c>
      <c r="S878" t="s">
        <v>1105</v>
      </c>
      <c r="T878" s="38" t="str">
        <f>VLOOKUP(Tabela5[[#This Row],[CÓDIGO]],[1]fornnecedor!$A:$G,7,0)</f>
        <v>BASES POLIÉSTER</v>
      </c>
    </row>
    <row r="879" spans="1:20" x14ac:dyDescent="0.3">
      <c r="A879" t="s">
        <v>5267</v>
      </c>
      <c r="B879">
        <v>85922</v>
      </c>
      <c r="C879" t="s">
        <v>4177</v>
      </c>
      <c r="D879" s="38" t="str">
        <f>VLOOKUP(Tabela5[[#This Row],[CÓDIGO]],[1]fornnecedor!$A:$C,3,0)</f>
        <v>CORAL</v>
      </c>
      <c r="E879" t="str">
        <f>VLOOKUP(Tabela5[[#This Row],[MARCA]],[1]fornnecedor!$C:$E,3,0)</f>
        <v>AKZO NOBEL LTDA DECOR</v>
      </c>
      <c r="G879" t="s">
        <v>24</v>
      </c>
      <c r="H879">
        <v>13</v>
      </c>
      <c r="I879" s="3">
        <v>1284.6600000000001</v>
      </c>
      <c r="J879">
        <v>3</v>
      </c>
      <c r="K879" s="34">
        <v>525</v>
      </c>
      <c r="L879">
        <v>296.45999999999998</v>
      </c>
      <c r="M879">
        <v>228.54</v>
      </c>
      <c r="N879">
        <v>43.53</v>
      </c>
      <c r="O879">
        <v>0</v>
      </c>
      <c r="P879">
        <v>0</v>
      </c>
      <c r="Q879">
        <v>0.02</v>
      </c>
      <c r="R879">
        <v>73.650000000000006</v>
      </c>
      <c r="S879" t="s">
        <v>1105</v>
      </c>
      <c r="T879" s="38" t="str">
        <f>VLOOKUP(Tabela5[[#This Row],[CÓDIGO]],[1]fornnecedor!$A:$G,7,0)</f>
        <v>ESMALTES</v>
      </c>
    </row>
    <row r="880" spans="1:20" x14ac:dyDescent="0.3">
      <c r="A880" t="s">
        <v>5267</v>
      </c>
      <c r="B880">
        <v>86615</v>
      </c>
      <c r="C880" t="s">
        <v>4922</v>
      </c>
      <c r="D880" s="38" t="str">
        <f>VLOOKUP(Tabela5[[#This Row],[CÓDIGO]],[1]fornnecedor!$A:$C,3,0)</f>
        <v>CORAL</v>
      </c>
      <c r="E880" t="str">
        <f>VLOOKUP(Tabela5[[#This Row],[MARCA]],[1]fornnecedor!$C:$E,3,0)</f>
        <v>AKZO NOBEL LTDA DECOR</v>
      </c>
      <c r="G880" t="s">
        <v>24</v>
      </c>
      <c r="H880">
        <v>35</v>
      </c>
      <c r="I880" s="3">
        <v>2046.45</v>
      </c>
      <c r="J880">
        <v>8</v>
      </c>
      <c r="K880" s="34">
        <v>514.64</v>
      </c>
      <c r="L880">
        <v>467.84</v>
      </c>
      <c r="M880">
        <v>46.8</v>
      </c>
      <c r="N880">
        <v>9.09</v>
      </c>
      <c r="O880">
        <v>0</v>
      </c>
      <c r="P880">
        <v>0</v>
      </c>
      <c r="Q880">
        <v>0.02</v>
      </c>
      <c r="R880">
        <v>73.67</v>
      </c>
      <c r="S880" t="s">
        <v>1105</v>
      </c>
      <c r="T880" s="38" t="str">
        <f>VLOOKUP(Tabela5[[#This Row],[CÓDIGO]],[1]fornnecedor!$A:$G,7,0)</f>
        <v>TINTA PAREDE</v>
      </c>
    </row>
    <row r="881" spans="1:20" x14ac:dyDescent="0.3">
      <c r="A881" t="s">
        <v>5267</v>
      </c>
      <c r="B881">
        <v>86040</v>
      </c>
      <c r="C881" t="s">
        <v>4100</v>
      </c>
      <c r="D881" s="38" t="str">
        <f>VLOOKUP(Tabela5[[#This Row],[CÓDIGO]],[1]fornnecedor!$A:$C,3,0)</f>
        <v>CORAL</v>
      </c>
      <c r="E881" t="str">
        <f>VLOOKUP(Tabela5[[#This Row],[MARCA]],[1]fornnecedor!$C:$E,3,0)</f>
        <v>AKZO NOBEL LTDA DECOR</v>
      </c>
      <c r="G881" t="s">
        <v>24</v>
      </c>
      <c r="H881">
        <v>7</v>
      </c>
      <c r="I881">
        <v>489.79</v>
      </c>
      <c r="J881">
        <v>3</v>
      </c>
      <c r="K881" s="34">
        <v>470.28</v>
      </c>
      <c r="L881">
        <v>267.39</v>
      </c>
      <c r="M881">
        <v>202.89</v>
      </c>
      <c r="N881">
        <v>43.14</v>
      </c>
      <c r="O881">
        <v>0</v>
      </c>
      <c r="P881">
        <v>0</v>
      </c>
      <c r="Q881">
        <v>0.02</v>
      </c>
      <c r="R881">
        <v>73.69</v>
      </c>
      <c r="S881" t="s">
        <v>1105</v>
      </c>
      <c r="T881" s="38" t="str">
        <f>VLOOKUP(Tabela5[[#This Row],[CÓDIGO]],[1]fornnecedor!$A:$G,7,0)</f>
        <v>ESMALTES</v>
      </c>
    </row>
    <row r="882" spans="1:20" x14ac:dyDescent="0.3">
      <c r="A882" t="s">
        <v>5267</v>
      </c>
      <c r="B882">
        <v>85771</v>
      </c>
      <c r="C882" t="s">
        <v>4917</v>
      </c>
      <c r="D882" s="38" t="str">
        <f>VLOOKUP(Tabela5[[#This Row],[CÓDIGO]],[1]fornnecedor!$A:$C,3,0)</f>
        <v>CORAL</v>
      </c>
      <c r="E882" t="str">
        <f>VLOOKUP(Tabela5[[#This Row],[MARCA]],[1]fornnecedor!$C:$E,3,0)</f>
        <v>AKZO NOBEL LTDA DECOR</v>
      </c>
      <c r="G882" t="s">
        <v>24</v>
      </c>
      <c r="H882">
        <v>7</v>
      </c>
      <c r="I882" s="3">
        <v>1837.92</v>
      </c>
      <c r="J882">
        <v>1</v>
      </c>
      <c r="K882" s="34">
        <v>455.72</v>
      </c>
      <c r="L882">
        <v>269.02</v>
      </c>
      <c r="M882">
        <v>186.7</v>
      </c>
      <c r="N882">
        <v>40.97</v>
      </c>
      <c r="O882">
        <v>0</v>
      </c>
      <c r="P882">
        <v>0</v>
      </c>
      <c r="Q882">
        <v>0.02</v>
      </c>
      <c r="R882">
        <v>73.709999999999994</v>
      </c>
      <c r="S882" t="s">
        <v>1105</v>
      </c>
      <c r="T882" s="38" t="str">
        <f>VLOOKUP(Tabela5[[#This Row],[CÓDIGO]],[1]fornnecedor!$A:$G,7,0)</f>
        <v>BASES IMOBILIÁRIAS</v>
      </c>
    </row>
    <row r="883" spans="1:20" x14ac:dyDescent="0.3">
      <c r="A883" t="s">
        <v>5267</v>
      </c>
      <c r="B883">
        <v>85782</v>
      </c>
      <c r="C883" t="s">
        <v>4837</v>
      </c>
      <c r="D883" s="38" t="str">
        <f>VLOOKUP(Tabela5[[#This Row],[CÓDIGO]],[1]fornnecedor!$A:$C,3,0)</f>
        <v>CORAL</v>
      </c>
      <c r="E883" t="str">
        <f>VLOOKUP(Tabela5[[#This Row],[MARCA]],[1]fornnecedor!$C:$E,3,0)</f>
        <v>AKZO NOBEL LTDA DECOR</v>
      </c>
      <c r="G883" t="s">
        <v>24</v>
      </c>
      <c r="H883">
        <v>13</v>
      </c>
      <c r="I883" s="3">
        <v>1750.06</v>
      </c>
      <c r="J883">
        <v>2</v>
      </c>
      <c r="K883" s="34">
        <v>446.37</v>
      </c>
      <c r="L883">
        <v>269.26</v>
      </c>
      <c r="M883">
        <v>177.11</v>
      </c>
      <c r="N883">
        <v>39.68</v>
      </c>
      <c r="O883">
        <v>0</v>
      </c>
      <c r="P883">
        <v>0</v>
      </c>
      <c r="Q883">
        <v>0.02</v>
      </c>
      <c r="R883">
        <v>73.73</v>
      </c>
      <c r="S883" t="s">
        <v>1105</v>
      </c>
      <c r="T883" s="38" t="str">
        <f>VLOOKUP(Tabela5[[#This Row],[CÓDIGO]],[1]fornnecedor!$A:$G,7,0)</f>
        <v>TINTA PAREDE</v>
      </c>
    </row>
    <row r="884" spans="1:20" x14ac:dyDescent="0.3">
      <c r="A884" t="s">
        <v>5267</v>
      </c>
      <c r="B884">
        <v>85904</v>
      </c>
      <c r="C884" t="s">
        <v>4758</v>
      </c>
      <c r="D884" s="38" t="str">
        <f>VLOOKUP(Tabela5[[#This Row],[CÓDIGO]],[1]fornnecedor!$A:$C,3,0)</f>
        <v>CORAL</v>
      </c>
      <c r="E884" t="str">
        <f>VLOOKUP(Tabela5[[#This Row],[MARCA]],[1]fornnecedor!$C:$E,3,0)</f>
        <v>AKZO NOBEL LTDA DECOR</v>
      </c>
      <c r="G884" t="s">
        <v>24</v>
      </c>
      <c r="H884">
        <v>16</v>
      </c>
      <c r="I884" s="3">
        <v>1498.56</v>
      </c>
      <c r="J884">
        <v>4</v>
      </c>
      <c r="K884" s="34">
        <v>438.61</v>
      </c>
      <c r="L884">
        <v>355.88</v>
      </c>
      <c r="M884">
        <v>82.73</v>
      </c>
      <c r="N884">
        <v>18.86</v>
      </c>
      <c r="O884">
        <v>0</v>
      </c>
      <c r="P884">
        <v>0</v>
      </c>
      <c r="Q884">
        <v>0.02</v>
      </c>
      <c r="R884">
        <v>73.75</v>
      </c>
      <c r="S884" t="s">
        <v>1105</v>
      </c>
      <c r="T884" s="38" t="str">
        <f>VLOOKUP(Tabela5[[#This Row],[CÓDIGO]],[1]fornnecedor!$A:$G,7,0)</f>
        <v>ESMALTES</v>
      </c>
    </row>
    <row r="885" spans="1:20" x14ac:dyDescent="0.3">
      <c r="A885" t="s">
        <v>5267</v>
      </c>
      <c r="B885">
        <v>86194</v>
      </c>
      <c r="C885" t="s">
        <v>4935</v>
      </c>
      <c r="D885" s="38" t="str">
        <f>VLOOKUP(Tabela5[[#This Row],[CÓDIGO]],[1]fornnecedor!$A:$C,3,0)</f>
        <v>CORAL</v>
      </c>
      <c r="E885" t="str">
        <f>VLOOKUP(Tabela5[[#This Row],[MARCA]],[1]fornnecedor!$C:$E,3,0)</f>
        <v>AKZO NOBEL LTDA DECOR</v>
      </c>
      <c r="G885" t="s">
        <v>24</v>
      </c>
      <c r="H885">
        <v>22</v>
      </c>
      <c r="I885" s="3">
        <v>2241.8000000000002</v>
      </c>
      <c r="J885">
        <v>4</v>
      </c>
      <c r="K885" s="34">
        <v>426.04</v>
      </c>
      <c r="L885">
        <v>387.32</v>
      </c>
      <c r="M885">
        <v>38.72</v>
      </c>
      <c r="N885">
        <v>9.09</v>
      </c>
      <c r="O885">
        <v>0</v>
      </c>
      <c r="P885">
        <v>0</v>
      </c>
      <c r="Q885">
        <v>0.02</v>
      </c>
      <c r="R885">
        <v>73.77</v>
      </c>
      <c r="S885" t="s">
        <v>1105</v>
      </c>
      <c r="T885" s="38" t="str">
        <f>VLOOKUP(Tabela5[[#This Row],[CÓDIGO]],[1]fornnecedor!$A:$G,7,0)</f>
        <v>TINTA PAREDE</v>
      </c>
    </row>
    <row r="886" spans="1:20" x14ac:dyDescent="0.3">
      <c r="A886" t="s">
        <v>5267</v>
      </c>
      <c r="B886">
        <v>86215</v>
      </c>
      <c r="C886" t="s">
        <v>4202</v>
      </c>
      <c r="D886" s="38" t="str">
        <f>VLOOKUP(Tabela5[[#This Row],[CÓDIGO]],[1]fornnecedor!$A:$C,3,0)</f>
        <v>CORAL</v>
      </c>
      <c r="E886" t="str">
        <f>VLOOKUP(Tabela5[[#This Row],[MARCA]],[1]fornnecedor!$C:$E,3,0)</f>
        <v>AKZO NOBEL LTDA DECOR</v>
      </c>
      <c r="G886" t="s">
        <v>24</v>
      </c>
      <c r="H886">
        <v>5</v>
      </c>
      <c r="I886">
        <v>569</v>
      </c>
      <c r="J886">
        <v>2</v>
      </c>
      <c r="K886" s="34">
        <v>399.68</v>
      </c>
      <c r="L886">
        <v>233.53</v>
      </c>
      <c r="M886">
        <v>166.15</v>
      </c>
      <c r="N886">
        <v>41.57</v>
      </c>
      <c r="O886">
        <v>0</v>
      </c>
      <c r="P886">
        <v>0</v>
      </c>
      <c r="Q886">
        <v>0.02</v>
      </c>
      <c r="R886">
        <v>73.78</v>
      </c>
      <c r="S886" t="s">
        <v>1105</v>
      </c>
      <c r="T886" s="38" t="str">
        <f>VLOOKUP(Tabela5[[#This Row],[CÓDIGO]],[1]fornnecedor!$A:$G,7,0)</f>
        <v>BASES IMOBILIÁRIAS</v>
      </c>
    </row>
    <row r="887" spans="1:20" x14ac:dyDescent="0.3">
      <c r="A887" t="s">
        <v>5267</v>
      </c>
      <c r="B887">
        <v>86754</v>
      </c>
      <c r="C887" t="s">
        <v>3003</v>
      </c>
      <c r="D887" s="38" t="str">
        <f>VLOOKUP(Tabela5[[#This Row],[CÓDIGO]],[1]fornnecedor!$A:$C,3,0)</f>
        <v>MACTRA</v>
      </c>
      <c r="E887" t="str">
        <f>VLOOKUP(Tabela5[[#This Row],[MARCA]],[1]fornnecedor!$C:$E,3,0)</f>
        <v>AKZO NOBEL LTDA DECOR</v>
      </c>
      <c r="G887" t="s">
        <v>24</v>
      </c>
      <c r="H887">
        <v>11</v>
      </c>
      <c r="I887">
        <v>320.54000000000002</v>
      </c>
      <c r="J887">
        <v>10</v>
      </c>
      <c r="K887" s="34">
        <v>384.2</v>
      </c>
      <c r="L887">
        <v>291.39999999999998</v>
      </c>
      <c r="M887">
        <v>92.8</v>
      </c>
      <c r="N887">
        <v>24.15</v>
      </c>
      <c r="O887">
        <v>0</v>
      </c>
      <c r="P887">
        <v>0</v>
      </c>
      <c r="Q887">
        <v>0.02</v>
      </c>
      <c r="R887">
        <v>73.8</v>
      </c>
      <c r="S887" t="s">
        <v>1105</v>
      </c>
      <c r="T887" s="38" t="str">
        <f>VLOOKUP(Tabela5[[#This Row],[CÓDIGO]],[1]fornnecedor!$A:$G,7,0)</f>
        <v>IMPERMEABILIZANTES</v>
      </c>
    </row>
    <row r="888" spans="1:20" x14ac:dyDescent="0.3">
      <c r="A888" t="s">
        <v>5267</v>
      </c>
      <c r="B888">
        <v>85776</v>
      </c>
      <c r="C888" t="s">
        <v>3870</v>
      </c>
      <c r="D888" s="38" t="str">
        <f>VLOOKUP(Tabela5[[#This Row],[CÓDIGO]],[1]fornnecedor!$A:$C,3,0)</f>
        <v>CORAL</v>
      </c>
      <c r="E888" t="str">
        <f>VLOOKUP(Tabela5[[#This Row],[MARCA]],[1]fornnecedor!$C:$E,3,0)</f>
        <v>AKZO NOBEL LTDA DECOR</v>
      </c>
      <c r="G888" t="s">
        <v>24</v>
      </c>
      <c r="H888">
        <v>5</v>
      </c>
      <c r="I888">
        <v>277.95</v>
      </c>
      <c r="J888">
        <v>3</v>
      </c>
      <c r="K888" s="34">
        <v>348.74</v>
      </c>
      <c r="L888">
        <v>174.01</v>
      </c>
      <c r="M888">
        <v>174.73</v>
      </c>
      <c r="N888">
        <v>50.1</v>
      </c>
      <c r="O888">
        <v>0</v>
      </c>
      <c r="P888">
        <v>0</v>
      </c>
      <c r="Q888">
        <v>0.01</v>
      </c>
      <c r="R888">
        <v>73.81</v>
      </c>
      <c r="S888" t="s">
        <v>1105</v>
      </c>
      <c r="T888" s="38" t="str">
        <f>VLOOKUP(Tabela5[[#This Row],[CÓDIGO]],[1]fornnecedor!$A:$G,7,0)</f>
        <v>BASES IMOBILIÁRIAS</v>
      </c>
    </row>
    <row r="889" spans="1:20" x14ac:dyDescent="0.3">
      <c r="A889" t="s">
        <v>5267</v>
      </c>
      <c r="B889">
        <v>86711</v>
      </c>
      <c r="C889" t="s">
        <v>4284</v>
      </c>
      <c r="D889" s="38" t="str">
        <f>VLOOKUP(Tabela5[[#This Row],[CÓDIGO]],[1]fornnecedor!$A:$C,3,0)</f>
        <v>CORAL</v>
      </c>
      <c r="E889" t="str">
        <f>VLOOKUP(Tabela5[[#This Row],[MARCA]],[1]fornnecedor!$C:$E,3,0)</f>
        <v>AKZO NOBEL LTDA DECOR</v>
      </c>
      <c r="G889" t="s">
        <v>24</v>
      </c>
      <c r="H889">
        <v>21</v>
      </c>
      <c r="I889">
        <v>414.33</v>
      </c>
      <c r="J889">
        <v>11</v>
      </c>
      <c r="K889" s="34">
        <v>313.36</v>
      </c>
      <c r="L889">
        <v>217.03</v>
      </c>
      <c r="M889">
        <v>96.33</v>
      </c>
      <c r="N889">
        <v>30.74</v>
      </c>
      <c r="O889">
        <v>0</v>
      </c>
      <c r="P889">
        <v>0</v>
      </c>
      <c r="Q889">
        <v>0.01</v>
      </c>
      <c r="R889">
        <v>73.819999999999993</v>
      </c>
      <c r="S889" t="s">
        <v>1105</v>
      </c>
      <c r="T889" s="38" t="str">
        <f>VLOOKUP(Tabela5[[#This Row],[CÓDIGO]],[1]fornnecedor!$A:$G,7,0)</f>
        <v>MASSA CORRIDA / ACRÍLICA</v>
      </c>
    </row>
    <row r="890" spans="1:20" x14ac:dyDescent="0.3">
      <c r="A890" t="s">
        <v>5267</v>
      </c>
      <c r="B890">
        <v>85843</v>
      </c>
      <c r="C890" t="s">
        <v>5055</v>
      </c>
      <c r="D890" s="38" t="str">
        <f>VLOOKUP(Tabela5[[#This Row],[CÓDIGO]],[1]fornnecedor!$A:$C,3,0)</f>
        <v>CORAL</v>
      </c>
      <c r="E890" t="str">
        <f>VLOOKUP(Tabela5[[#This Row],[MARCA]],[1]fornnecedor!$C:$E,3,0)</f>
        <v>AKZO NOBEL LTDA DECOR</v>
      </c>
      <c r="G890" t="s">
        <v>24</v>
      </c>
      <c r="H890">
        <v>17</v>
      </c>
      <c r="I890" s="3">
        <v>3497.07</v>
      </c>
      <c r="J890">
        <v>1</v>
      </c>
      <c r="K890" s="34">
        <v>301</v>
      </c>
      <c r="L890">
        <v>205.71</v>
      </c>
      <c r="M890">
        <v>95.29</v>
      </c>
      <c r="N890">
        <v>31.66</v>
      </c>
      <c r="O890">
        <v>0</v>
      </c>
      <c r="P890">
        <v>0</v>
      </c>
      <c r="Q890">
        <v>0.01</v>
      </c>
      <c r="R890">
        <v>73.84</v>
      </c>
      <c r="S890" t="s">
        <v>1105</v>
      </c>
      <c r="T890" s="38" t="str">
        <f>VLOOKUP(Tabela5[[#This Row],[CÓDIGO]],[1]fornnecedor!$A:$G,7,0)</f>
        <v>TINTA PARA PISO</v>
      </c>
    </row>
    <row r="891" spans="1:20" x14ac:dyDescent="0.3">
      <c r="A891" t="s">
        <v>5267</v>
      </c>
      <c r="B891">
        <v>86627</v>
      </c>
      <c r="C891" t="s">
        <v>4555</v>
      </c>
      <c r="D891" s="38" t="str">
        <f>VLOOKUP(Tabela5[[#This Row],[CÓDIGO]],[1]fornnecedor!$A:$C,3,0)</f>
        <v>CORAL</v>
      </c>
      <c r="E891" t="str">
        <f>VLOOKUP(Tabela5[[#This Row],[MARCA]],[1]fornnecedor!$C:$E,3,0)</f>
        <v>AKZO NOBEL LTDA DECOR</v>
      </c>
      <c r="G891" t="s">
        <v>24</v>
      </c>
      <c r="H891">
        <v>9</v>
      </c>
      <c r="I891" s="3">
        <v>1952.82</v>
      </c>
      <c r="J891">
        <v>1</v>
      </c>
      <c r="K891" s="34">
        <v>285.87</v>
      </c>
      <c r="L891">
        <v>216.98</v>
      </c>
      <c r="M891">
        <v>68.89</v>
      </c>
      <c r="N891">
        <v>24.1</v>
      </c>
      <c r="O891">
        <v>0</v>
      </c>
      <c r="P891">
        <v>0</v>
      </c>
      <c r="Q891">
        <v>0.01</v>
      </c>
      <c r="R891">
        <v>73.849999999999994</v>
      </c>
      <c r="S891" t="s">
        <v>1105</v>
      </c>
      <c r="T891" s="38" t="str">
        <f>VLOOKUP(Tabela5[[#This Row],[CÓDIGO]],[1]fornnecedor!$A:$G,7,0)</f>
        <v>TINTA PAREDE</v>
      </c>
    </row>
    <row r="892" spans="1:20" x14ac:dyDescent="0.3">
      <c r="A892" t="s">
        <v>5267</v>
      </c>
      <c r="B892">
        <v>85768</v>
      </c>
      <c r="C892" t="s">
        <v>4713</v>
      </c>
      <c r="D892" s="38" t="str">
        <f>VLOOKUP(Tabela5[[#This Row],[CÓDIGO]],[1]fornnecedor!$A:$C,3,0)</f>
        <v>CORAL</v>
      </c>
      <c r="E892" t="str">
        <f>VLOOKUP(Tabela5[[#This Row],[MARCA]],[1]fornnecedor!$C:$E,3,0)</f>
        <v>AKZO NOBEL LTDA DECOR</v>
      </c>
      <c r="G892" t="s">
        <v>24</v>
      </c>
      <c r="H892">
        <v>29</v>
      </c>
      <c r="I892" s="3">
        <v>2184.86</v>
      </c>
      <c r="J892">
        <v>3</v>
      </c>
      <c r="K892" s="34">
        <v>248.64</v>
      </c>
      <c r="L892">
        <v>226.02</v>
      </c>
      <c r="M892">
        <v>22.62</v>
      </c>
      <c r="N892">
        <v>9.1</v>
      </c>
      <c r="O892">
        <v>0</v>
      </c>
      <c r="P892">
        <v>0</v>
      </c>
      <c r="Q892">
        <v>0.01</v>
      </c>
      <c r="R892">
        <v>73.86</v>
      </c>
      <c r="S892" t="s">
        <v>1105</v>
      </c>
      <c r="T892" s="38" t="str">
        <f>VLOOKUP(Tabela5[[#This Row],[CÓDIGO]],[1]fornnecedor!$A:$G,7,0)</f>
        <v>TINTA PAREDE</v>
      </c>
    </row>
    <row r="893" spans="1:20" x14ac:dyDescent="0.3">
      <c r="A893" t="s">
        <v>5267</v>
      </c>
      <c r="B893">
        <v>86571</v>
      </c>
      <c r="C893" t="s">
        <v>4552</v>
      </c>
      <c r="D893" s="38" t="str">
        <f>VLOOKUP(Tabela5[[#This Row],[CÓDIGO]],[1]fornnecedor!$A:$C,3,0)</f>
        <v>CORAL</v>
      </c>
      <c r="E893" t="str">
        <f>VLOOKUP(Tabela5[[#This Row],[MARCA]],[1]fornnecedor!$C:$E,3,0)</f>
        <v>AKZO NOBEL LTDA DECOR</v>
      </c>
      <c r="G893" t="s">
        <v>24</v>
      </c>
      <c r="H893">
        <v>8</v>
      </c>
      <c r="I893">
        <v>823.2</v>
      </c>
      <c r="J893">
        <v>1</v>
      </c>
      <c r="K893" s="34">
        <v>230.03</v>
      </c>
      <c r="L893">
        <v>104.56</v>
      </c>
      <c r="M893">
        <v>125.47</v>
      </c>
      <c r="N893">
        <v>54.55</v>
      </c>
      <c r="O893">
        <v>0</v>
      </c>
      <c r="P893">
        <v>0</v>
      </c>
      <c r="Q893">
        <v>0.01</v>
      </c>
      <c r="R893">
        <v>73.87</v>
      </c>
      <c r="S893" t="s">
        <v>1105</v>
      </c>
      <c r="T893" s="38" t="str">
        <f>VLOOKUP(Tabela5[[#This Row],[CÓDIGO]],[1]fornnecedor!$A:$G,7,0)</f>
        <v>CIMENTO QUEIMADO / EFEITOS DECORATIVOS</v>
      </c>
    </row>
    <row r="894" spans="1:20" x14ac:dyDescent="0.3">
      <c r="A894" t="s">
        <v>5267</v>
      </c>
      <c r="B894">
        <v>85907</v>
      </c>
      <c r="C894" t="s">
        <v>4323</v>
      </c>
      <c r="D894" s="38" t="str">
        <f>VLOOKUP(Tabela5[[#This Row],[CÓDIGO]],[1]fornnecedor!$A:$C,3,0)</f>
        <v>CORAL</v>
      </c>
      <c r="E894" t="str">
        <f>VLOOKUP(Tabela5[[#This Row],[MARCA]],[1]fornnecedor!$C:$E,3,0)</f>
        <v>AKZO NOBEL LTDA DECOR</v>
      </c>
      <c r="G894" t="s">
        <v>24</v>
      </c>
      <c r="H894">
        <v>17</v>
      </c>
      <c r="I894" s="3">
        <v>1592.22</v>
      </c>
      <c r="J894">
        <v>2</v>
      </c>
      <c r="K894" s="34">
        <v>206.06</v>
      </c>
      <c r="L894">
        <v>187.32</v>
      </c>
      <c r="M894">
        <v>18.739999999999998</v>
      </c>
      <c r="N894">
        <v>9.09</v>
      </c>
      <c r="O894">
        <v>0</v>
      </c>
      <c r="P894">
        <v>0</v>
      </c>
      <c r="Q894">
        <v>0.01</v>
      </c>
      <c r="R894">
        <v>73.88</v>
      </c>
      <c r="S894" t="s">
        <v>1105</v>
      </c>
      <c r="T894" s="38" t="str">
        <f>VLOOKUP(Tabela5[[#This Row],[CÓDIGO]],[1]fornnecedor!$A:$G,7,0)</f>
        <v>ESMALTES</v>
      </c>
    </row>
    <row r="895" spans="1:20" x14ac:dyDescent="0.3">
      <c r="A895" t="s">
        <v>5267</v>
      </c>
      <c r="B895">
        <v>85905</v>
      </c>
      <c r="C895" t="s">
        <v>3633</v>
      </c>
      <c r="D895" s="38" t="str">
        <f>VLOOKUP(Tabela5[[#This Row],[CÓDIGO]],[1]fornnecedor!$A:$C,3,0)</f>
        <v>CORAL</v>
      </c>
      <c r="E895" t="str">
        <f>VLOOKUP(Tabela5[[#This Row],[MARCA]],[1]fornnecedor!$C:$E,3,0)</f>
        <v>AKZO NOBEL LTDA DECOR</v>
      </c>
      <c r="G895" t="s">
        <v>24</v>
      </c>
      <c r="H895">
        <v>23</v>
      </c>
      <c r="I895">
        <v>623.99</v>
      </c>
      <c r="J895">
        <v>6</v>
      </c>
      <c r="K895" s="34">
        <v>191.5</v>
      </c>
      <c r="L895">
        <v>154.38</v>
      </c>
      <c r="M895">
        <v>37.119999999999997</v>
      </c>
      <c r="N895">
        <v>19.38</v>
      </c>
      <c r="O895">
        <v>0</v>
      </c>
      <c r="P895">
        <v>0</v>
      </c>
      <c r="Q895">
        <v>0.01</v>
      </c>
      <c r="R895">
        <v>73.88</v>
      </c>
      <c r="S895" t="s">
        <v>1105</v>
      </c>
      <c r="T895" s="38" t="str">
        <f>VLOOKUP(Tabela5[[#This Row],[CÓDIGO]],[1]fornnecedor!$A:$G,7,0)</f>
        <v>ESMALTES</v>
      </c>
    </row>
    <row r="896" spans="1:20" x14ac:dyDescent="0.3">
      <c r="A896" t="s">
        <v>5267</v>
      </c>
      <c r="B896">
        <v>85773</v>
      </c>
      <c r="C896" t="s">
        <v>3508</v>
      </c>
      <c r="D896" s="38" t="str">
        <f>VLOOKUP(Tabela5[[#This Row],[CÓDIGO]],[1]fornnecedor!$A:$C,3,0)</f>
        <v>CORAL</v>
      </c>
      <c r="E896" t="str">
        <f>VLOOKUP(Tabela5[[#This Row],[MARCA]],[1]fornnecedor!$C:$E,3,0)</f>
        <v>AKZO NOBEL LTDA DECOR</v>
      </c>
      <c r="G896" t="s">
        <v>24</v>
      </c>
      <c r="H896">
        <v>18</v>
      </c>
      <c r="I896">
        <v>326.16000000000003</v>
      </c>
      <c r="J896">
        <v>8</v>
      </c>
      <c r="K896" s="34">
        <v>190.82</v>
      </c>
      <c r="L896">
        <v>144.96</v>
      </c>
      <c r="M896">
        <v>45.86</v>
      </c>
      <c r="N896">
        <v>24.03</v>
      </c>
      <c r="O896">
        <v>0</v>
      </c>
      <c r="P896">
        <v>0</v>
      </c>
      <c r="Q896">
        <v>0.01</v>
      </c>
      <c r="R896">
        <v>73.89</v>
      </c>
      <c r="S896" t="s">
        <v>1105</v>
      </c>
      <c r="T896" s="38" t="str">
        <f>VLOOKUP(Tabela5[[#This Row],[CÓDIGO]],[1]fornnecedor!$A:$G,7,0)</f>
        <v>TINTA PAREDE</v>
      </c>
    </row>
    <row r="897" spans="1:20" x14ac:dyDescent="0.3">
      <c r="A897" t="s">
        <v>5267</v>
      </c>
      <c r="B897">
        <v>85979</v>
      </c>
      <c r="C897" t="s">
        <v>4681</v>
      </c>
      <c r="D897" s="38" t="str">
        <f>VLOOKUP(Tabela5[[#This Row],[CÓDIGO]],[1]fornnecedor!$A:$C,3,0)</f>
        <v>CORAL</v>
      </c>
      <c r="E897" t="str">
        <f>VLOOKUP(Tabela5[[#This Row],[MARCA]],[1]fornnecedor!$C:$E,3,0)</f>
        <v>AKZO NOBEL LTDA DECOR</v>
      </c>
      <c r="G897" t="s">
        <v>24</v>
      </c>
      <c r="H897">
        <v>11</v>
      </c>
      <c r="I897" s="3">
        <v>1095.49</v>
      </c>
      <c r="J897">
        <v>1</v>
      </c>
      <c r="K897" s="34">
        <v>190.71</v>
      </c>
      <c r="L897">
        <v>99.59</v>
      </c>
      <c r="M897">
        <v>91.12</v>
      </c>
      <c r="N897">
        <v>47.78</v>
      </c>
      <c r="O897">
        <v>0</v>
      </c>
      <c r="P897">
        <v>0</v>
      </c>
      <c r="Q897">
        <v>0.01</v>
      </c>
      <c r="R897">
        <v>73.900000000000006</v>
      </c>
      <c r="S897" t="s">
        <v>1105</v>
      </c>
      <c r="T897" s="38" t="str">
        <f>VLOOKUP(Tabela5[[#This Row],[CÓDIGO]],[1]fornnecedor!$A:$G,7,0)</f>
        <v>ESMALTES</v>
      </c>
    </row>
    <row r="898" spans="1:20" x14ac:dyDescent="0.3">
      <c r="A898" t="s">
        <v>5267</v>
      </c>
      <c r="B898">
        <v>85913</v>
      </c>
      <c r="C898" t="s">
        <v>4787</v>
      </c>
      <c r="D898" s="38" t="str">
        <f>VLOOKUP(Tabela5[[#This Row],[CÓDIGO]],[1]fornnecedor!$A:$C,3,0)</f>
        <v>CORAL</v>
      </c>
      <c r="E898" t="str">
        <f>VLOOKUP(Tabela5[[#This Row],[MARCA]],[1]fornnecedor!$C:$E,3,0)</f>
        <v>AKZO NOBEL LTDA DECOR</v>
      </c>
      <c r="G898" t="s">
        <v>24</v>
      </c>
      <c r="H898">
        <v>11</v>
      </c>
      <c r="I898" s="3">
        <v>1030.26</v>
      </c>
      <c r="J898">
        <v>1</v>
      </c>
      <c r="K898" s="34">
        <v>189</v>
      </c>
      <c r="L898">
        <v>93.66</v>
      </c>
      <c r="M898">
        <v>95.34</v>
      </c>
      <c r="N898">
        <v>50.44</v>
      </c>
      <c r="O898">
        <v>0</v>
      </c>
      <c r="P898">
        <v>0</v>
      </c>
      <c r="Q898">
        <v>0.01</v>
      </c>
      <c r="R898">
        <v>73.91</v>
      </c>
      <c r="S898" t="s">
        <v>1105</v>
      </c>
      <c r="T898" s="38" t="str">
        <f>VLOOKUP(Tabela5[[#This Row],[CÓDIGO]],[1]fornnecedor!$A:$G,7,0)</f>
        <v>ESMALTES</v>
      </c>
    </row>
    <row r="899" spans="1:20" x14ac:dyDescent="0.3">
      <c r="A899" t="s">
        <v>5267</v>
      </c>
      <c r="B899">
        <v>85965</v>
      </c>
      <c r="C899" t="s">
        <v>3928</v>
      </c>
      <c r="D899" s="38" t="str">
        <f>VLOOKUP(Tabela5[[#This Row],[CÓDIGO]],[1]fornnecedor!$A:$C,3,0)</f>
        <v>CORAL</v>
      </c>
      <c r="E899" t="str">
        <f>VLOOKUP(Tabela5[[#This Row],[MARCA]],[1]fornnecedor!$C:$E,3,0)</f>
        <v>AKZO NOBEL LTDA DECOR</v>
      </c>
      <c r="G899" t="s">
        <v>24</v>
      </c>
      <c r="H899">
        <v>10</v>
      </c>
      <c r="I899">
        <v>988.2</v>
      </c>
      <c r="J899">
        <v>1</v>
      </c>
      <c r="K899" s="34">
        <v>188.43</v>
      </c>
      <c r="L899">
        <v>98.82</v>
      </c>
      <c r="M899">
        <v>89.61</v>
      </c>
      <c r="N899">
        <v>47.56</v>
      </c>
      <c r="O899">
        <v>0</v>
      </c>
      <c r="P899">
        <v>0</v>
      </c>
      <c r="Q899">
        <v>0.01</v>
      </c>
      <c r="R899">
        <v>73.92</v>
      </c>
      <c r="S899" t="s">
        <v>1105</v>
      </c>
      <c r="T899" s="38" t="str">
        <f>VLOOKUP(Tabela5[[#This Row],[CÓDIGO]],[1]fornnecedor!$A:$G,7,0)</f>
        <v>ESMALTES</v>
      </c>
    </row>
    <row r="900" spans="1:20" x14ac:dyDescent="0.3">
      <c r="A900" t="s">
        <v>5267</v>
      </c>
      <c r="B900">
        <v>86717</v>
      </c>
      <c r="C900" t="s">
        <v>4650</v>
      </c>
      <c r="D900" s="38" t="str">
        <f>VLOOKUP(Tabela5[[#This Row],[CÓDIGO]],[1]fornnecedor!$A:$C,3,0)</f>
        <v>CORAL</v>
      </c>
      <c r="E900" t="str">
        <f>VLOOKUP(Tabela5[[#This Row],[MARCA]],[1]fornnecedor!$C:$E,3,0)</f>
        <v>AKZO NOBEL LTDA DECOR</v>
      </c>
      <c r="G900" t="s">
        <v>24</v>
      </c>
      <c r="H900">
        <v>11</v>
      </c>
      <c r="I900" s="3">
        <v>1217.04</v>
      </c>
      <c r="J900">
        <v>1</v>
      </c>
      <c r="K900" s="34">
        <v>182.56</v>
      </c>
      <c r="L900">
        <v>110.64</v>
      </c>
      <c r="M900">
        <v>71.92</v>
      </c>
      <c r="N900">
        <v>39.4</v>
      </c>
      <c r="O900">
        <v>0</v>
      </c>
      <c r="P900">
        <v>0</v>
      </c>
      <c r="Q900">
        <v>0.01</v>
      </c>
      <c r="R900">
        <v>73.92</v>
      </c>
      <c r="S900" t="s">
        <v>1105</v>
      </c>
      <c r="T900" s="38" t="str">
        <f>VLOOKUP(Tabela5[[#This Row],[CÓDIGO]],[1]fornnecedor!$A:$G,7,0)</f>
        <v>CIMENTO QUEIMADO / EFEITOS DECORATIVOS</v>
      </c>
    </row>
    <row r="901" spans="1:20" x14ac:dyDescent="0.3">
      <c r="A901" t="s">
        <v>5267</v>
      </c>
      <c r="B901">
        <v>86718</v>
      </c>
      <c r="C901" t="s">
        <v>4228</v>
      </c>
      <c r="D901" s="38" t="str">
        <f>VLOOKUP(Tabela5[[#This Row],[CÓDIGO]],[1]fornnecedor!$A:$C,3,0)</f>
        <v>CORAL</v>
      </c>
      <c r="E901" t="str">
        <f>VLOOKUP(Tabela5[[#This Row],[MARCA]],[1]fornnecedor!$C:$E,3,0)</f>
        <v>AKZO NOBEL LTDA DECOR</v>
      </c>
      <c r="G901" t="s">
        <v>24</v>
      </c>
      <c r="H901">
        <v>11</v>
      </c>
      <c r="I901" s="3">
        <v>1217.04</v>
      </c>
      <c r="J901">
        <v>1</v>
      </c>
      <c r="K901" s="34">
        <v>182.56</v>
      </c>
      <c r="L901">
        <v>110.64</v>
      </c>
      <c r="M901">
        <v>71.92</v>
      </c>
      <c r="N901">
        <v>39.4</v>
      </c>
      <c r="O901">
        <v>0</v>
      </c>
      <c r="P901">
        <v>0</v>
      </c>
      <c r="Q901">
        <v>0.01</v>
      </c>
      <c r="R901">
        <v>73.930000000000007</v>
      </c>
      <c r="S901" t="s">
        <v>1105</v>
      </c>
      <c r="T901" s="38" t="str">
        <f>VLOOKUP(Tabela5[[#This Row],[CÓDIGO]],[1]fornnecedor!$A:$G,7,0)</f>
        <v>CIMENTO QUEIMADO / EFEITOS DECORATIVOS</v>
      </c>
    </row>
    <row r="902" spans="1:20" x14ac:dyDescent="0.3">
      <c r="A902" t="s">
        <v>5267</v>
      </c>
      <c r="B902">
        <v>86188</v>
      </c>
      <c r="C902" t="s">
        <v>1119</v>
      </c>
      <c r="D902" s="38" t="str">
        <f>VLOOKUP(Tabela5[[#This Row],[CÓDIGO]],[1]fornnecedor!$A:$C,3,0)</f>
        <v>CORAL</v>
      </c>
      <c r="E902" t="str">
        <f>VLOOKUP(Tabela5[[#This Row],[MARCA]],[1]fornnecedor!$C:$E,3,0)</f>
        <v>AKZO NOBEL LTDA DECOR</v>
      </c>
      <c r="G902" t="s">
        <v>24</v>
      </c>
      <c r="H902">
        <v>8</v>
      </c>
      <c r="I902">
        <v>253.44</v>
      </c>
      <c r="J902">
        <v>3</v>
      </c>
      <c r="K902" s="34">
        <v>181.18</v>
      </c>
      <c r="L902">
        <v>99.15</v>
      </c>
      <c r="M902">
        <v>82.03</v>
      </c>
      <c r="N902">
        <v>45.28</v>
      </c>
      <c r="O902">
        <v>0</v>
      </c>
      <c r="P902">
        <v>0</v>
      </c>
      <c r="Q902">
        <v>0.01</v>
      </c>
      <c r="R902">
        <v>73.94</v>
      </c>
      <c r="S902" t="s">
        <v>1105</v>
      </c>
      <c r="T902" s="38" t="str">
        <f>VLOOKUP(Tabela5[[#This Row],[CÓDIGO]],[1]fornnecedor!$A:$G,7,0)</f>
        <v>BASES IMOBILIÁRIAS</v>
      </c>
    </row>
    <row r="903" spans="1:20" x14ac:dyDescent="0.3">
      <c r="A903" t="s">
        <v>5267</v>
      </c>
      <c r="B903">
        <v>85910</v>
      </c>
      <c r="C903" t="s">
        <v>4509</v>
      </c>
      <c r="D903" s="38" t="str">
        <f>VLOOKUP(Tabela5[[#This Row],[CÓDIGO]],[1]fornnecedor!$A:$C,3,0)</f>
        <v>CORAL</v>
      </c>
      <c r="E903" t="str">
        <f>VLOOKUP(Tabela5[[#This Row],[MARCA]],[1]fornnecedor!$C:$E,3,0)</f>
        <v>AKZO NOBEL LTDA DECOR</v>
      </c>
      <c r="G903" t="s">
        <v>24</v>
      </c>
      <c r="H903">
        <v>13</v>
      </c>
      <c r="I903" s="3">
        <v>1284.6600000000001</v>
      </c>
      <c r="J903">
        <v>1</v>
      </c>
      <c r="K903" s="34">
        <v>180</v>
      </c>
      <c r="L903">
        <v>93.66</v>
      </c>
      <c r="M903">
        <v>86.34</v>
      </c>
      <c r="N903">
        <v>47.97</v>
      </c>
      <c r="O903">
        <v>0</v>
      </c>
      <c r="P903">
        <v>0</v>
      </c>
      <c r="Q903">
        <v>0.01</v>
      </c>
      <c r="R903">
        <v>73.94</v>
      </c>
      <c r="S903" t="s">
        <v>1105</v>
      </c>
      <c r="T903" s="38" t="str">
        <f>VLOOKUP(Tabela5[[#This Row],[CÓDIGO]],[1]fornnecedor!$A:$G,7,0)</f>
        <v>ESMALTES</v>
      </c>
    </row>
    <row r="904" spans="1:20" x14ac:dyDescent="0.3">
      <c r="A904" t="s">
        <v>5267</v>
      </c>
      <c r="B904">
        <v>85938</v>
      </c>
      <c r="C904" t="s">
        <v>4246</v>
      </c>
      <c r="D904" s="38" t="str">
        <f>VLOOKUP(Tabela5[[#This Row],[CÓDIGO]],[1]fornnecedor!$A:$C,3,0)</f>
        <v>CORAL</v>
      </c>
      <c r="E904" t="str">
        <f>VLOOKUP(Tabela5[[#This Row],[MARCA]],[1]fornnecedor!$C:$E,3,0)</f>
        <v>AKZO NOBEL LTDA DECOR</v>
      </c>
      <c r="G904" t="s">
        <v>24</v>
      </c>
      <c r="H904">
        <v>7</v>
      </c>
      <c r="I904">
        <v>691.74</v>
      </c>
      <c r="J904">
        <v>1</v>
      </c>
      <c r="K904" s="34">
        <v>175</v>
      </c>
      <c r="L904">
        <v>98.82</v>
      </c>
      <c r="M904">
        <v>76.180000000000007</v>
      </c>
      <c r="N904">
        <v>43.53</v>
      </c>
      <c r="O904">
        <v>0</v>
      </c>
      <c r="P904">
        <v>0</v>
      </c>
      <c r="Q904">
        <v>0.01</v>
      </c>
      <c r="R904">
        <v>73.95</v>
      </c>
      <c r="S904" t="s">
        <v>1105</v>
      </c>
      <c r="T904" s="38" t="str">
        <f>VLOOKUP(Tabela5[[#This Row],[CÓDIGO]],[1]fornnecedor!$A:$G,7,0)</f>
        <v>ESMALTES</v>
      </c>
    </row>
    <row r="905" spans="1:20" x14ac:dyDescent="0.3">
      <c r="A905" t="s">
        <v>5267</v>
      </c>
      <c r="B905">
        <v>20232</v>
      </c>
      <c r="C905" t="s">
        <v>5164</v>
      </c>
      <c r="D905" s="38" t="str">
        <f>VLOOKUP(Tabela5[[#This Row],[CÓDIGO]],[1]fornnecedor!$A:$C,3,0)</f>
        <v>SIKKENS</v>
      </c>
      <c r="E905" t="str">
        <f>VLOOKUP(Tabela5[[#This Row],[MARCA]],[1]fornnecedor!$C:$E,3,0)</f>
        <v>AKZO NOBEL LTDA AUTO</v>
      </c>
      <c r="G905" t="s">
        <v>24</v>
      </c>
      <c r="H905">
        <v>302</v>
      </c>
      <c r="I905" s="3">
        <v>5952.42</v>
      </c>
      <c r="J905">
        <v>5</v>
      </c>
      <c r="K905" s="34">
        <v>170.96</v>
      </c>
      <c r="L905">
        <v>98.5</v>
      </c>
      <c r="M905">
        <v>72.459999999999994</v>
      </c>
      <c r="N905">
        <v>42.38</v>
      </c>
      <c r="O905">
        <v>0</v>
      </c>
      <c r="P905">
        <v>0</v>
      </c>
      <c r="Q905">
        <v>0.01</v>
      </c>
      <c r="R905">
        <v>73.959999999999994</v>
      </c>
      <c r="S905" t="s">
        <v>1105</v>
      </c>
      <c r="T905" s="38" t="str">
        <f>VLOOKUP(Tabela5[[#This Row],[CÓDIGO]],[1]fornnecedor!$A:$G,7,0)</f>
        <v>APLICADORES / ADAPTADORES / ENGATES / SUPORTES</v>
      </c>
    </row>
    <row r="906" spans="1:20" x14ac:dyDescent="0.3">
      <c r="A906" t="s">
        <v>5267</v>
      </c>
      <c r="B906">
        <v>85930</v>
      </c>
      <c r="C906" t="s">
        <v>4548</v>
      </c>
      <c r="D906" s="38" t="str">
        <f>VLOOKUP(Tabela5[[#This Row],[CÓDIGO]],[1]fornnecedor!$A:$C,3,0)</f>
        <v>CORAL</v>
      </c>
      <c r="E906" t="str">
        <f>VLOOKUP(Tabela5[[#This Row],[MARCA]],[1]fornnecedor!$C:$E,3,0)</f>
        <v>AKZO NOBEL LTDA DECOR</v>
      </c>
      <c r="G906" t="s">
        <v>24</v>
      </c>
      <c r="H906">
        <v>11</v>
      </c>
      <c r="I906" s="3">
        <v>1087.02</v>
      </c>
      <c r="J906">
        <v>1</v>
      </c>
      <c r="K906" s="34">
        <v>170</v>
      </c>
      <c r="L906">
        <v>98.82</v>
      </c>
      <c r="M906">
        <v>71.180000000000007</v>
      </c>
      <c r="N906">
        <v>41.87</v>
      </c>
      <c r="O906">
        <v>0</v>
      </c>
      <c r="P906">
        <v>0</v>
      </c>
      <c r="Q906">
        <v>0.01</v>
      </c>
      <c r="R906">
        <v>73.97</v>
      </c>
      <c r="S906" t="s">
        <v>1105</v>
      </c>
      <c r="T906" s="38" t="str">
        <f>VLOOKUP(Tabela5[[#This Row],[CÓDIGO]],[1]fornnecedor!$A:$G,7,0)</f>
        <v>ESMALTES</v>
      </c>
    </row>
    <row r="907" spans="1:20" x14ac:dyDescent="0.3">
      <c r="A907" t="s">
        <v>5267</v>
      </c>
      <c r="B907">
        <v>85834</v>
      </c>
      <c r="C907" t="s">
        <v>4501</v>
      </c>
      <c r="D907" s="38" t="str">
        <f>VLOOKUP(Tabela5[[#This Row],[CÓDIGO]],[1]fornnecedor!$A:$C,3,0)</f>
        <v>CORAL</v>
      </c>
      <c r="E907" t="str">
        <f>VLOOKUP(Tabela5[[#This Row],[MARCA]],[1]fornnecedor!$C:$E,3,0)</f>
        <v>AKZO NOBEL LTDA DECOR</v>
      </c>
      <c r="G907" t="s">
        <v>24</v>
      </c>
      <c r="H907">
        <v>18</v>
      </c>
      <c r="I907">
        <v>859.14</v>
      </c>
      <c r="J907">
        <v>2</v>
      </c>
      <c r="K907" s="34">
        <v>169</v>
      </c>
      <c r="L907">
        <v>95.46</v>
      </c>
      <c r="M907">
        <v>73.540000000000006</v>
      </c>
      <c r="N907">
        <v>43.51</v>
      </c>
      <c r="O907">
        <v>0</v>
      </c>
      <c r="P907">
        <v>0</v>
      </c>
      <c r="Q907">
        <v>0.01</v>
      </c>
      <c r="R907">
        <v>73.97</v>
      </c>
      <c r="S907" t="s">
        <v>1105</v>
      </c>
      <c r="T907" s="38" t="str">
        <f>VLOOKUP(Tabela5[[#This Row],[CÓDIGO]],[1]fornnecedor!$A:$G,7,0)</f>
        <v>TINTA PARA PISO</v>
      </c>
    </row>
    <row r="908" spans="1:20" x14ac:dyDescent="0.3">
      <c r="A908" t="s">
        <v>5267</v>
      </c>
      <c r="B908">
        <v>86058</v>
      </c>
      <c r="C908" t="s">
        <v>4976</v>
      </c>
      <c r="D908" s="38" t="str">
        <f>VLOOKUP(Tabela5[[#This Row],[CÓDIGO]],[1]fornnecedor!$A:$C,3,0)</f>
        <v>CORAL</v>
      </c>
      <c r="E908" t="str">
        <f>VLOOKUP(Tabela5[[#This Row],[MARCA]],[1]fornnecedor!$C:$E,3,0)</f>
        <v>AKZO NOBEL LTDA DECOR</v>
      </c>
      <c r="G908" t="s">
        <v>24</v>
      </c>
      <c r="H908">
        <v>25</v>
      </c>
      <c r="I908" s="3">
        <v>2213.5</v>
      </c>
      <c r="J908">
        <v>1</v>
      </c>
      <c r="K908" s="34">
        <v>165</v>
      </c>
      <c r="L908">
        <v>88.54</v>
      </c>
      <c r="M908">
        <v>76.459999999999994</v>
      </c>
      <c r="N908">
        <v>46.34</v>
      </c>
      <c r="O908">
        <v>0</v>
      </c>
      <c r="P908">
        <v>0</v>
      </c>
      <c r="Q908">
        <v>0.01</v>
      </c>
      <c r="R908">
        <v>73.98</v>
      </c>
      <c r="S908" t="s">
        <v>1105</v>
      </c>
      <c r="T908" s="38" t="str">
        <f>VLOOKUP(Tabela5[[#This Row],[CÓDIGO]],[1]fornnecedor!$A:$G,7,0)</f>
        <v>ESMALTES</v>
      </c>
    </row>
    <row r="909" spans="1:20" x14ac:dyDescent="0.3">
      <c r="A909" t="s">
        <v>5267</v>
      </c>
      <c r="B909">
        <v>85947</v>
      </c>
      <c r="C909" t="s">
        <v>4751</v>
      </c>
      <c r="D909" s="38" t="str">
        <f>VLOOKUP(Tabela5[[#This Row],[CÓDIGO]],[1]fornnecedor!$A:$C,3,0)</f>
        <v>CORAL</v>
      </c>
      <c r="E909" t="str">
        <f>VLOOKUP(Tabela5[[#This Row],[MARCA]],[1]fornnecedor!$C:$E,3,0)</f>
        <v>AKZO NOBEL LTDA DECOR</v>
      </c>
      <c r="G909" t="s">
        <v>24</v>
      </c>
      <c r="H909">
        <v>20</v>
      </c>
      <c r="I909" s="3">
        <v>1976.4</v>
      </c>
      <c r="J909">
        <v>1</v>
      </c>
      <c r="K909" s="34">
        <v>161.99</v>
      </c>
      <c r="L909">
        <v>93.66</v>
      </c>
      <c r="M909">
        <v>68.33</v>
      </c>
      <c r="N909">
        <v>42.18</v>
      </c>
      <c r="O909">
        <v>0</v>
      </c>
      <c r="P909">
        <v>0</v>
      </c>
      <c r="Q909">
        <v>0.01</v>
      </c>
      <c r="R909">
        <v>73.989999999999995</v>
      </c>
      <c r="S909" t="s">
        <v>1105</v>
      </c>
      <c r="T909" s="38" t="str">
        <f>VLOOKUP(Tabela5[[#This Row],[CÓDIGO]],[1]fornnecedor!$A:$G,7,0)</f>
        <v>ESMALTES</v>
      </c>
    </row>
    <row r="910" spans="1:20" x14ac:dyDescent="0.3">
      <c r="A910" t="s">
        <v>5267</v>
      </c>
      <c r="B910">
        <v>85986</v>
      </c>
      <c r="C910" t="s">
        <v>4688</v>
      </c>
      <c r="D910" s="38" t="str">
        <f>VLOOKUP(Tabela5[[#This Row],[CÓDIGO]],[1]fornnecedor!$A:$C,3,0)</f>
        <v>CORAL</v>
      </c>
      <c r="E910" t="str">
        <f>VLOOKUP(Tabela5[[#This Row],[MARCA]],[1]fornnecedor!$C:$E,3,0)</f>
        <v>AKZO NOBEL LTDA DECOR</v>
      </c>
      <c r="G910" t="s">
        <v>24</v>
      </c>
      <c r="H910">
        <v>12</v>
      </c>
      <c r="I910" s="3">
        <v>1109.6400000000001</v>
      </c>
      <c r="J910">
        <v>1</v>
      </c>
      <c r="K910" s="34">
        <v>159.53</v>
      </c>
      <c r="L910">
        <v>92.47</v>
      </c>
      <c r="M910">
        <v>67.06</v>
      </c>
      <c r="N910">
        <v>42.04</v>
      </c>
      <c r="O910">
        <v>0</v>
      </c>
      <c r="P910">
        <v>0</v>
      </c>
      <c r="Q910">
        <v>0.01</v>
      </c>
      <c r="R910">
        <v>73.989999999999995</v>
      </c>
      <c r="S910" t="s">
        <v>1105</v>
      </c>
      <c r="T910" s="38" t="str">
        <f>VLOOKUP(Tabela5[[#This Row],[CÓDIGO]],[1]fornnecedor!$A:$G,7,0)</f>
        <v>ESMALTES</v>
      </c>
    </row>
    <row r="911" spans="1:20" x14ac:dyDescent="0.3">
      <c r="A911" t="s">
        <v>5267</v>
      </c>
      <c r="B911">
        <v>85975</v>
      </c>
      <c r="C911" t="s">
        <v>4784</v>
      </c>
      <c r="D911" s="38" t="str">
        <f>VLOOKUP(Tabela5[[#This Row],[CÓDIGO]],[1]fornnecedor!$A:$C,3,0)</f>
        <v>CORAL</v>
      </c>
      <c r="E911" t="str">
        <f>VLOOKUP(Tabela5[[#This Row],[MARCA]],[1]fornnecedor!$C:$E,3,0)</f>
        <v>AKZO NOBEL LTDA DECOR</v>
      </c>
      <c r="G911" t="s">
        <v>24</v>
      </c>
      <c r="H911">
        <v>14</v>
      </c>
      <c r="I911" s="3">
        <v>1294.58</v>
      </c>
      <c r="J911">
        <v>1</v>
      </c>
      <c r="K911" s="34">
        <v>157</v>
      </c>
      <c r="L911">
        <v>92.47</v>
      </c>
      <c r="M911">
        <v>64.53</v>
      </c>
      <c r="N911">
        <v>41.1</v>
      </c>
      <c r="O911">
        <v>0</v>
      </c>
      <c r="P911">
        <v>0</v>
      </c>
      <c r="Q911">
        <v>0.01</v>
      </c>
      <c r="R911">
        <v>74</v>
      </c>
      <c r="S911" t="s">
        <v>1105</v>
      </c>
      <c r="T911" s="38" t="str">
        <f>VLOOKUP(Tabela5[[#This Row],[CÓDIGO]],[1]fornnecedor!$A:$G,7,0)</f>
        <v>ESMALTES</v>
      </c>
    </row>
    <row r="912" spans="1:20" x14ac:dyDescent="0.3">
      <c r="A912" t="s">
        <v>5267</v>
      </c>
      <c r="B912">
        <v>85887</v>
      </c>
      <c r="C912" t="s">
        <v>4899</v>
      </c>
      <c r="D912" s="38" t="str">
        <f>VLOOKUP(Tabela5[[#This Row],[CÓDIGO]],[1]fornnecedor!$A:$C,3,0)</f>
        <v>CORAL</v>
      </c>
      <c r="E912" t="str">
        <f>VLOOKUP(Tabela5[[#This Row],[MARCA]],[1]fornnecedor!$C:$E,3,0)</f>
        <v>AKZO NOBEL LTDA DECOR</v>
      </c>
      <c r="G912" t="s">
        <v>24</v>
      </c>
      <c r="H912">
        <v>16</v>
      </c>
      <c r="I912" s="3">
        <v>2276.48</v>
      </c>
      <c r="J912">
        <v>1</v>
      </c>
      <c r="K912" s="34">
        <v>156.51</v>
      </c>
      <c r="L912">
        <v>142.28</v>
      </c>
      <c r="M912">
        <v>14.23</v>
      </c>
      <c r="N912">
        <v>9.09</v>
      </c>
      <c r="O912">
        <v>0</v>
      </c>
      <c r="P912">
        <v>0</v>
      </c>
      <c r="Q912">
        <v>0.01</v>
      </c>
      <c r="R912">
        <v>74.010000000000005</v>
      </c>
      <c r="S912" t="s">
        <v>1105</v>
      </c>
      <c r="T912" s="38" t="str">
        <f>VLOOKUP(Tabela5[[#This Row],[CÓDIGO]],[1]fornnecedor!$A:$G,7,0)</f>
        <v>SELADOR ACRÍLICO</v>
      </c>
    </row>
    <row r="913" spans="1:20" x14ac:dyDescent="0.3">
      <c r="A913" t="s">
        <v>5267</v>
      </c>
      <c r="B913">
        <v>86710</v>
      </c>
      <c r="C913" t="s">
        <v>4896</v>
      </c>
      <c r="D913" s="38" t="str">
        <f>VLOOKUP(Tabela5[[#This Row],[CÓDIGO]],[1]fornnecedor!$A:$C,3,0)</f>
        <v>CORAL</v>
      </c>
      <c r="E913" t="str">
        <f>VLOOKUP(Tabela5[[#This Row],[MARCA]],[1]fornnecedor!$C:$E,3,0)</f>
        <v>AKZO NOBEL LTDA DECOR</v>
      </c>
      <c r="G913" t="s">
        <v>24</v>
      </c>
      <c r="H913">
        <v>42</v>
      </c>
      <c r="I913" s="3">
        <v>1883.28</v>
      </c>
      <c r="J913">
        <v>2</v>
      </c>
      <c r="K913" s="34">
        <v>142.69999999999999</v>
      </c>
      <c r="L913">
        <v>89.68</v>
      </c>
      <c r="M913">
        <v>53.02</v>
      </c>
      <c r="N913">
        <v>37.15</v>
      </c>
      <c r="O913">
        <v>0</v>
      </c>
      <c r="P913">
        <v>0</v>
      </c>
      <c r="Q913">
        <v>0.01</v>
      </c>
      <c r="R913">
        <v>74.010000000000005</v>
      </c>
      <c r="S913" t="s">
        <v>1105</v>
      </c>
      <c r="T913" s="38" t="str">
        <f>VLOOKUP(Tabela5[[#This Row],[CÓDIGO]],[1]fornnecedor!$A:$G,7,0)</f>
        <v>MASSA CORRIDA / ACRÍLICA</v>
      </c>
    </row>
    <row r="914" spans="1:20" x14ac:dyDescent="0.3">
      <c r="A914" t="s">
        <v>5267</v>
      </c>
      <c r="B914">
        <v>86604</v>
      </c>
      <c r="C914" t="s">
        <v>4322</v>
      </c>
      <c r="D914" s="38" t="str">
        <f>VLOOKUP(Tabela5[[#This Row],[CÓDIGO]],[1]fornnecedor!$A:$C,3,0)</f>
        <v>CORAL</v>
      </c>
      <c r="E914" t="str">
        <f>VLOOKUP(Tabela5[[#This Row],[MARCA]],[1]fornnecedor!$C:$E,3,0)</f>
        <v>AKZO NOBEL LTDA DECOR</v>
      </c>
      <c r="G914" t="s">
        <v>24</v>
      </c>
      <c r="H914">
        <v>8</v>
      </c>
      <c r="I914">
        <v>563.91999999999996</v>
      </c>
      <c r="J914">
        <v>1</v>
      </c>
      <c r="K914" s="34">
        <v>135.1</v>
      </c>
      <c r="L914">
        <v>70.489999999999995</v>
      </c>
      <c r="M914">
        <v>64.61</v>
      </c>
      <c r="N914">
        <v>47.82</v>
      </c>
      <c r="O914">
        <v>0</v>
      </c>
      <c r="P914">
        <v>0</v>
      </c>
      <c r="Q914">
        <v>0.01</v>
      </c>
      <c r="R914">
        <v>74.02</v>
      </c>
      <c r="S914" t="s">
        <v>1105</v>
      </c>
      <c r="T914" s="38" t="str">
        <f>VLOOKUP(Tabela5[[#This Row],[CÓDIGO]],[1]fornnecedor!$A:$G,7,0)</f>
        <v>IMPERMEABILIZANTES</v>
      </c>
    </row>
    <row r="915" spans="1:20" x14ac:dyDescent="0.3">
      <c r="A915" t="s">
        <v>5267</v>
      </c>
      <c r="B915">
        <v>20217</v>
      </c>
      <c r="C915" t="s">
        <v>4001</v>
      </c>
      <c r="D915" s="38" t="str">
        <f>VLOOKUP(Tabela5[[#This Row],[CÓDIGO]],[1]fornnecedor!$A:$C,3,0)</f>
        <v>WANDA</v>
      </c>
      <c r="E915" t="str">
        <f>VLOOKUP(Tabela5[[#This Row],[MARCA]],[1]fornnecedor!$C:$E,3,0)</f>
        <v>AKZO NOBEL LTDA AUTO</v>
      </c>
      <c r="G915" t="s">
        <v>24</v>
      </c>
      <c r="H915">
        <v>68</v>
      </c>
      <c r="I915">
        <v>267.24</v>
      </c>
      <c r="J915">
        <v>21</v>
      </c>
      <c r="K915" s="34">
        <v>134.44</v>
      </c>
      <c r="L915">
        <v>82.53</v>
      </c>
      <c r="M915">
        <v>51.91</v>
      </c>
      <c r="N915">
        <v>38.61</v>
      </c>
      <c r="O915">
        <v>0</v>
      </c>
      <c r="P915">
        <v>0</v>
      </c>
      <c r="Q915">
        <v>0.01</v>
      </c>
      <c r="R915">
        <v>74.02</v>
      </c>
      <c r="S915" t="s">
        <v>1105</v>
      </c>
      <c r="T915" s="38" t="str">
        <f>VLOOKUP(Tabela5[[#This Row],[CÓDIGO]],[1]fornnecedor!$A:$G,7,0)</f>
        <v>APLICADORES / ADAPTADORES / ENGATES / SUPORTES</v>
      </c>
    </row>
    <row r="916" spans="1:20" x14ac:dyDescent="0.3">
      <c r="A916" t="s">
        <v>5267</v>
      </c>
      <c r="B916">
        <v>85779</v>
      </c>
      <c r="C916" t="s">
        <v>3894</v>
      </c>
      <c r="D916" s="38" t="str">
        <f>VLOOKUP(Tabela5[[#This Row],[CÓDIGO]],[1]fornnecedor!$A:$C,3,0)</f>
        <v>CORAL</v>
      </c>
      <c r="E916" t="str">
        <f>VLOOKUP(Tabela5[[#This Row],[MARCA]],[1]fornnecedor!$C:$E,3,0)</f>
        <v>AKZO NOBEL LTDA DECOR</v>
      </c>
      <c r="G916" t="s">
        <v>24</v>
      </c>
      <c r="H916">
        <v>25</v>
      </c>
      <c r="I916">
        <v>893.25</v>
      </c>
      <c r="J916">
        <v>2</v>
      </c>
      <c r="K916" s="34">
        <v>130</v>
      </c>
      <c r="L916">
        <v>71.48</v>
      </c>
      <c r="M916">
        <v>58.52</v>
      </c>
      <c r="N916">
        <v>45.02</v>
      </c>
      <c r="O916">
        <v>0</v>
      </c>
      <c r="P916">
        <v>0</v>
      </c>
      <c r="Q916">
        <v>0.01</v>
      </c>
      <c r="R916">
        <v>74.03</v>
      </c>
      <c r="S916" t="s">
        <v>1105</v>
      </c>
      <c r="T916" s="38" t="str">
        <f>VLOOKUP(Tabela5[[#This Row],[CÓDIGO]],[1]fornnecedor!$A:$G,7,0)</f>
        <v>TINTA PAREDE</v>
      </c>
    </row>
    <row r="917" spans="1:20" x14ac:dyDescent="0.3">
      <c r="A917" t="s">
        <v>5267</v>
      </c>
      <c r="B917">
        <v>85970</v>
      </c>
      <c r="C917" t="s">
        <v>4368</v>
      </c>
      <c r="D917" s="38" t="str">
        <f>VLOOKUP(Tabela5[[#This Row],[CÓDIGO]],[1]fornnecedor!$A:$C,3,0)</f>
        <v>CORAL</v>
      </c>
      <c r="E917" t="str">
        <f>VLOOKUP(Tabela5[[#This Row],[MARCA]],[1]fornnecedor!$C:$E,3,0)</f>
        <v>AKZO NOBEL LTDA DECOR</v>
      </c>
      <c r="G917" t="s">
        <v>24</v>
      </c>
      <c r="H917">
        <v>8</v>
      </c>
      <c r="I917">
        <v>790.56</v>
      </c>
      <c r="J917">
        <v>1</v>
      </c>
      <c r="K917" s="34">
        <v>108.7</v>
      </c>
      <c r="L917">
        <v>98.82</v>
      </c>
      <c r="M917">
        <v>9.8800000000000008</v>
      </c>
      <c r="N917">
        <v>9.09</v>
      </c>
      <c r="O917">
        <v>0</v>
      </c>
      <c r="P917">
        <v>0</v>
      </c>
      <c r="Q917">
        <v>0</v>
      </c>
      <c r="R917">
        <v>74.03</v>
      </c>
      <c r="S917" t="s">
        <v>1105</v>
      </c>
      <c r="T917" s="38" t="str">
        <f>VLOOKUP(Tabela5[[#This Row],[CÓDIGO]],[1]fornnecedor!$A:$G,7,0)</f>
        <v>ESMALTES</v>
      </c>
    </row>
    <row r="918" spans="1:20" x14ac:dyDescent="0.3">
      <c r="A918" t="s">
        <v>5267</v>
      </c>
      <c r="B918">
        <v>22339</v>
      </c>
      <c r="C918" t="s">
        <v>106</v>
      </c>
      <c r="D918" s="38" t="str">
        <f>VLOOKUP(Tabela5[[#This Row],[CÓDIGO]],[1]fornnecedor!$A:$C,3,0)</f>
        <v>WANDA</v>
      </c>
      <c r="E918" t="str">
        <f>VLOOKUP(Tabela5[[#This Row],[MARCA]],[1]fornnecedor!$C:$E,3,0)</f>
        <v>AKZO NOBEL LTDA AUTO</v>
      </c>
      <c r="G918" t="s">
        <v>24</v>
      </c>
      <c r="H918">
        <v>78</v>
      </c>
      <c r="I918">
        <v>459.42</v>
      </c>
      <c r="J918">
        <v>12</v>
      </c>
      <c r="K918" s="34">
        <v>107.51</v>
      </c>
      <c r="L918">
        <v>67.180000000000007</v>
      </c>
      <c r="M918">
        <v>40.33</v>
      </c>
      <c r="N918">
        <v>37.51</v>
      </c>
      <c r="O918">
        <v>0</v>
      </c>
      <c r="P918">
        <v>0</v>
      </c>
      <c r="Q918">
        <v>0</v>
      </c>
      <c r="R918">
        <v>74.040000000000006</v>
      </c>
      <c r="S918" t="s">
        <v>1105</v>
      </c>
      <c r="T918" s="38" t="str">
        <f>VLOOKUP(Tabela5[[#This Row],[CÓDIGO]],[1]fornnecedor!$A:$G,7,0)</f>
        <v>APLICADORES / ADAPTADORES / ENGATES / SUPORTES</v>
      </c>
    </row>
    <row r="919" spans="1:20" x14ac:dyDescent="0.3">
      <c r="A919" t="s">
        <v>5267</v>
      </c>
      <c r="B919">
        <v>86107</v>
      </c>
      <c r="C919" t="s">
        <v>4112</v>
      </c>
      <c r="D919" s="38" t="str">
        <f>VLOOKUP(Tabela5[[#This Row],[CÓDIGO]],[1]fornnecedor!$A:$C,3,0)</f>
        <v>SPARLACK CETOL</v>
      </c>
      <c r="E919" t="str">
        <f>VLOOKUP(Tabela5[[#This Row],[MARCA]],[1]fornnecedor!$C:$E,3,0)</f>
        <v>AKZO NOBEL LTDA DECOR</v>
      </c>
      <c r="G919" t="s">
        <v>24</v>
      </c>
      <c r="H919">
        <v>8</v>
      </c>
      <c r="I919">
        <v>520.96</v>
      </c>
      <c r="J919">
        <v>1</v>
      </c>
      <c r="K919" s="34">
        <v>107.45</v>
      </c>
      <c r="L919">
        <v>65.12</v>
      </c>
      <c r="M919">
        <v>42.33</v>
      </c>
      <c r="N919">
        <v>39.4</v>
      </c>
      <c r="O919">
        <v>0</v>
      </c>
      <c r="P919">
        <v>0</v>
      </c>
      <c r="Q919">
        <v>0</v>
      </c>
      <c r="R919">
        <v>74.040000000000006</v>
      </c>
      <c r="S919" t="s">
        <v>1105</v>
      </c>
      <c r="T919" s="38" t="str">
        <f>VLOOKUP(Tabela5[[#This Row],[CÓDIGO]],[1]fornnecedor!$A:$G,7,0)</f>
        <v>LINHA MOVELEIRA</v>
      </c>
    </row>
    <row r="920" spans="1:20" x14ac:dyDescent="0.3">
      <c r="A920" t="s">
        <v>5267</v>
      </c>
      <c r="B920">
        <v>86623</v>
      </c>
      <c r="C920" t="s">
        <v>3770</v>
      </c>
      <c r="D920" s="38" t="str">
        <f>VLOOKUP(Tabela5[[#This Row],[CÓDIGO]],[1]fornnecedor!$A:$C,3,0)</f>
        <v>CORAL</v>
      </c>
      <c r="E920" t="str">
        <f>VLOOKUP(Tabela5[[#This Row],[MARCA]],[1]fornnecedor!$C:$E,3,0)</f>
        <v>AKZO NOBEL LTDA DECOR</v>
      </c>
      <c r="G920" t="s">
        <v>24</v>
      </c>
      <c r="H920">
        <v>11</v>
      </c>
      <c r="I920">
        <v>643.28</v>
      </c>
      <c r="J920">
        <v>1</v>
      </c>
      <c r="K920" s="34">
        <v>100.99</v>
      </c>
      <c r="L920">
        <v>58.48</v>
      </c>
      <c r="M920">
        <v>42.51</v>
      </c>
      <c r="N920">
        <v>42.09</v>
      </c>
      <c r="O920">
        <v>0</v>
      </c>
      <c r="P920">
        <v>0</v>
      </c>
      <c r="Q920">
        <v>0</v>
      </c>
      <c r="R920">
        <v>74.05</v>
      </c>
      <c r="S920" t="s">
        <v>1105</v>
      </c>
      <c r="T920" s="38" t="str">
        <f>VLOOKUP(Tabela5[[#This Row],[CÓDIGO]],[1]fornnecedor!$A:$G,7,0)</f>
        <v>TINTA PAREDE</v>
      </c>
    </row>
    <row r="921" spans="1:20" x14ac:dyDescent="0.3">
      <c r="A921" t="s">
        <v>5267</v>
      </c>
      <c r="B921">
        <v>85832</v>
      </c>
      <c r="C921" t="s">
        <v>4240</v>
      </c>
      <c r="D921" s="38" t="str">
        <f>VLOOKUP(Tabela5[[#This Row],[CÓDIGO]],[1]fornnecedor!$A:$C,3,0)</f>
        <v>CORAL</v>
      </c>
      <c r="E921" t="str">
        <f>VLOOKUP(Tabela5[[#This Row],[MARCA]],[1]fornnecedor!$C:$E,3,0)</f>
        <v>AKZO NOBEL LTDA DECOR</v>
      </c>
      <c r="G921" t="s">
        <v>24</v>
      </c>
      <c r="H921">
        <v>14</v>
      </c>
      <c r="I921">
        <v>689.36</v>
      </c>
      <c r="J921">
        <v>1</v>
      </c>
      <c r="K921" s="34">
        <v>85</v>
      </c>
      <c r="L921">
        <v>49.24</v>
      </c>
      <c r="M921">
        <v>35.76</v>
      </c>
      <c r="N921">
        <v>42.07</v>
      </c>
      <c r="O921">
        <v>0</v>
      </c>
      <c r="P921">
        <v>0</v>
      </c>
      <c r="Q921">
        <v>0</v>
      </c>
      <c r="R921">
        <v>74.05</v>
      </c>
      <c r="S921" t="s">
        <v>1105</v>
      </c>
      <c r="T921" s="38" t="str">
        <f>VLOOKUP(Tabela5[[#This Row],[CÓDIGO]],[1]fornnecedor!$A:$G,7,0)</f>
        <v>TINTA PARA PISO</v>
      </c>
    </row>
    <row r="922" spans="1:20" x14ac:dyDescent="0.3">
      <c r="A922" t="s">
        <v>5267</v>
      </c>
      <c r="B922">
        <v>85836</v>
      </c>
      <c r="C922" t="s">
        <v>3858</v>
      </c>
      <c r="D922" s="38" t="str">
        <f>VLOOKUP(Tabela5[[#This Row],[CÓDIGO]],[1]fornnecedor!$A:$C,3,0)</f>
        <v>CORAL</v>
      </c>
      <c r="E922" t="str">
        <f>VLOOKUP(Tabela5[[#This Row],[MARCA]],[1]fornnecedor!$C:$E,3,0)</f>
        <v>AKZO NOBEL LTDA DECOR</v>
      </c>
      <c r="G922" t="s">
        <v>24</v>
      </c>
      <c r="H922">
        <v>9</v>
      </c>
      <c r="I922">
        <v>443.16</v>
      </c>
      <c r="J922">
        <v>1</v>
      </c>
      <c r="K922" s="34">
        <v>82</v>
      </c>
      <c r="L922">
        <v>49.24</v>
      </c>
      <c r="M922">
        <v>32.76</v>
      </c>
      <c r="N922">
        <v>39.950000000000003</v>
      </c>
      <c r="O922">
        <v>0</v>
      </c>
      <c r="P922">
        <v>0</v>
      </c>
      <c r="Q922">
        <v>0</v>
      </c>
      <c r="R922">
        <v>74.05</v>
      </c>
      <c r="S922" t="s">
        <v>1105</v>
      </c>
      <c r="T922" s="38" t="str">
        <f>VLOOKUP(Tabela5[[#This Row],[CÓDIGO]],[1]fornnecedor!$A:$G,7,0)</f>
        <v>TINTA PARA PISO</v>
      </c>
    </row>
    <row r="923" spans="1:20" x14ac:dyDescent="0.3">
      <c r="A923" t="s">
        <v>5267</v>
      </c>
      <c r="B923">
        <v>85838</v>
      </c>
      <c r="C923" t="s">
        <v>3661</v>
      </c>
      <c r="D923" s="38" t="str">
        <f>VLOOKUP(Tabela5[[#This Row],[CÓDIGO]],[1]fornnecedor!$A:$C,3,0)</f>
        <v>CORAL</v>
      </c>
      <c r="E923" t="str">
        <f>VLOOKUP(Tabela5[[#This Row],[MARCA]],[1]fornnecedor!$C:$E,3,0)</f>
        <v>AKZO NOBEL LTDA DECOR</v>
      </c>
      <c r="G923" t="s">
        <v>24</v>
      </c>
      <c r="H923">
        <v>11</v>
      </c>
      <c r="I923">
        <v>541.64</v>
      </c>
      <c r="J923">
        <v>1</v>
      </c>
      <c r="K923" s="34">
        <v>75</v>
      </c>
      <c r="L923">
        <v>49.24</v>
      </c>
      <c r="M923">
        <v>25.76</v>
      </c>
      <c r="N923">
        <v>34.35</v>
      </c>
      <c r="O923">
        <v>0</v>
      </c>
      <c r="P923">
        <v>0</v>
      </c>
      <c r="Q923">
        <v>0</v>
      </c>
      <c r="R923">
        <v>74.06</v>
      </c>
      <c r="S923" t="s">
        <v>1105</v>
      </c>
      <c r="T923" s="38" t="str">
        <f>VLOOKUP(Tabela5[[#This Row],[CÓDIGO]],[1]fornnecedor!$A:$G,7,0)</f>
        <v>TINTA PARA PISO</v>
      </c>
    </row>
    <row r="924" spans="1:20" x14ac:dyDescent="0.3">
      <c r="A924" t="s">
        <v>5267</v>
      </c>
      <c r="B924">
        <v>85846</v>
      </c>
      <c r="C924" t="s">
        <v>4634</v>
      </c>
      <c r="D924" s="38" t="str">
        <f>VLOOKUP(Tabela5[[#This Row],[CÓDIGO]],[1]fornnecedor!$A:$C,3,0)</f>
        <v>CORAL</v>
      </c>
      <c r="E924" t="str">
        <f>VLOOKUP(Tabela5[[#This Row],[MARCA]],[1]fornnecedor!$C:$E,3,0)</f>
        <v>AKZO NOBEL LTDA DECOR</v>
      </c>
      <c r="G924" t="s">
        <v>24</v>
      </c>
      <c r="H924">
        <v>21</v>
      </c>
      <c r="I924" s="3">
        <v>1151.22</v>
      </c>
      <c r="J924">
        <v>1</v>
      </c>
      <c r="K924" s="34">
        <v>72.22</v>
      </c>
      <c r="L924">
        <v>54.82</v>
      </c>
      <c r="M924">
        <v>17.399999999999999</v>
      </c>
      <c r="N924">
        <v>24.09</v>
      </c>
      <c r="O924">
        <v>0</v>
      </c>
      <c r="P924">
        <v>0</v>
      </c>
      <c r="Q924">
        <v>0</v>
      </c>
      <c r="R924">
        <v>74.06</v>
      </c>
      <c r="S924" t="s">
        <v>1105</v>
      </c>
      <c r="T924" s="38" t="str">
        <f>VLOOKUP(Tabela5[[#This Row],[CÓDIGO]],[1]fornnecedor!$A:$G,7,0)</f>
        <v>TINTA PAREDE</v>
      </c>
    </row>
    <row r="925" spans="1:20" x14ac:dyDescent="0.3">
      <c r="A925" t="s">
        <v>5267</v>
      </c>
      <c r="B925">
        <v>83835</v>
      </c>
      <c r="C925" t="s">
        <v>2042</v>
      </c>
      <c r="D925" s="38" t="str">
        <f>VLOOKUP(Tabela5[[#This Row],[CÓDIGO]],[1]fornnecedor!$A:$C,3,0)</f>
        <v>WANDA</v>
      </c>
      <c r="E925" t="str">
        <f>VLOOKUP(Tabela5[[#This Row],[MARCA]],[1]fornnecedor!$C:$E,3,0)</f>
        <v>AKZO NOBEL LTDA AUTO</v>
      </c>
      <c r="G925" t="s">
        <v>24</v>
      </c>
      <c r="H925">
        <v>78</v>
      </c>
      <c r="I925">
        <v>641.94000000000005</v>
      </c>
      <c r="J925">
        <v>4</v>
      </c>
      <c r="K925" s="34">
        <v>64</v>
      </c>
      <c r="L925">
        <v>32.92</v>
      </c>
      <c r="M925">
        <v>31.08</v>
      </c>
      <c r="N925">
        <v>48.56</v>
      </c>
      <c r="O925">
        <v>0</v>
      </c>
      <c r="P925">
        <v>0</v>
      </c>
      <c r="Q925">
        <v>0</v>
      </c>
      <c r="R925">
        <v>74.06</v>
      </c>
      <c r="S925" t="s">
        <v>1105</v>
      </c>
      <c r="T925" s="38" t="str">
        <f>VLOOKUP(Tabela5[[#This Row],[CÓDIGO]],[1]fornnecedor!$A:$G,7,0)</f>
        <v>CATALISADORES INDIVIDUAS</v>
      </c>
    </row>
    <row r="926" spans="1:20" x14ac:dyDescent="0.3">
      <c r="A926" t="s">
        <v>5267</v>
      </c>
      <c r="B926">
        <v>86059</v>
      </c>
      <c r="C926" t="s">
        <v>3964</v>
      </c>
      <c r="D926" s="38" t="str">
        <f>VLOOKUP(Tabela5[[#This Row],[CÓDIGO]],[1]fornnecedor!$A:$C,3,0)</f>
        <v>CORAL</v>
      </c>
      <c r="E926" t="str">
        <f>VLOOKUP(Tabela5[[#This Row],[MARCA]],[1]fornnecedor!$C:$E,3,0)</f>
        <v>AKZO NOBEL LTDA DECOR</v>
      </c>
      <c r="G926" t="s">
        <v>24</v>
      </c>
      <c r="H926">
        <v>18</v>
      </c>
      <c r="I926">
        <v>486</v>
      </c>
      <c r="J926">
        <v>1</v>
      </c>
      <c r="K926" s="34">
        <v>55</v>
      </c>
      <c r="L926">
        <v>27</v>
      </c>
      <c r="M926">
        <v>28</v>
      </c>
      <c r="N926">
        <v>50.91</v>
      </c>
      <c r="O926">
        <v>0</v>
      </c>
      <c r="P926">
        <v>0</v>
      </c>
      <c r="Q926">
        <v>0</v>
      </c>
      <c r="R926">
        <v>74.06</v>
      </c>
      <c r="S926" t="s">
        <v>1105</v>
      </c>
      <c r="T926" s="38" t="str">
        <f>VLOOKUP(Tabela5[[#This Row],[CÓDIGO]],[1]fornnecedor!$A:$G,7,0)</f>
        <v>ESMALTES</v>
      </c>
    </row>
    <row r="927" spans="1:20" x14ac:dyDescent="0.3">
      <c r="A927" t="s">
        <v>5267</v>
      </c>
      <c r="B927">
        <v>86210</v>
      </c>
      <c r="C927" t="s">
        <v>3565</v>
      </c>
      <c r="D927" s="38" t="str">
        <f>VLOOKUP(Tabela5[[#This Row],[CÓDIGO]],[1]fornnecedor!$A:$C,3,0)</f>
        <v>CORAL</v>
      </c>
      <c r="E927" t="str">
        <f>VLOOKUP(Tabela5[[#This Row],[MARCA]],[1]fornnecedor!$C:$E,3,0)</f>
        <v>AKZO NOBEL LTDA DECOR</v>
      </c>
      <c r="G927" t="s">
        <v>24</v>
      </c>
      <c r="H927">
        <v>11</v>
      </c>
      <c r="I927">
        <v>224.18</v>
      </c>
      <c r="J927">
        <v>1</v>
      </c>
      <c r="K927" s="34">
        <v>55</v>
      </c>
      <c r="L927">
        <v>30.93</v>
      </c>
      <c r="M927">
        <v>24.07</v>
      </c>
      <c r="N927">
        <v>43.76</v>
      </c>
      <c r="O927">
        <v>0</v>
      </c>
      <c r="P927">
        <v>0</v>
      </c>
      <c r="Q927">
        <v>0</v>
      </c>
      <c r="R927">
        <v>74.069999999999993</v>
      </c>
      <c r="S927" t="s">
        <v>1105</v>
      </c>
      <c r="T927" s="38" t="str">
        <f>VLOOKUP(Tabela5[[#This Row],[CÓDIGO]],[1]fornnecedor!$A:$G,7,0)</f>
        <v>BASES IMOBILIÁRIAS</v>
      </c>
    </row>
    <row r="928" spans="1:20" x14ac:dyDescent="0.3">
      <c r="A928" t="s">
        <v>5267</v>
      </c>
      <c r="B928">
        <v>85923</v>
      </c>
      <c r="C928" t="s">
        <v>4307</v>
      </c>
      <c r="D928" s="38" t="str">
        <f>VLOOKUP(Tabela5[[#This Row],[CÓDIGO]],[1]fornnecedor!$A:$C,3,0)</f>
        <v>CORAL</v>
      </c>
      <c r="E928" t="str">
        <f>VLOOKUP(Tabela5[[#This Row],[MARCA]],[1]fornnecedor!$C:$E,3,0)</f>
        <v>AKZO NOBEL LTDA DECOR</v>
      </c>
      <c r="G928" t="s">
        <v>24</v>
      </c>
      <c r="H928">
        <v>22</v>
      </c>
      <c r="I928">
        <v>617.54</v>
      </c>
      <c r="J928">
        <v>1</v>
      </c>
      <c r="K928" s="34">
        <v>50</v>
      </c>
      <c r="L928">
        <v>28.07</v>
      </c>
      <c r="M928">
        <v>21.93</v>
      </c>
      <c r="N928">
        <v>43.86</v>
      </c>
      <c r="O928">
        <v>0</v>
      </c>
      <c r="P928">
        <v>0</v>
      </c>
      <c r="Q928">
        <v>0</v>
      </c>
      <c r="R928">
        <v>74.069999999999993</v>
      </c>
      <c r="S928" t="s">
        <v>1105</v>
      </c>
      <c r="T928" s="38" t="str">
        <f>VLOOKUP(Tabela5[[#This Row],[CÓDIGO]],[1]fornnecedor!$A:$G,7,0)</f>
        <v>ESMALTES</v>
      </c>
    </row>
    <row r="929" spans="1:20" x14ac:dyDescent="0.3">
      <c r="A929" t="s">
        <v>5267</v>
      </c>
      <c r="B929">
        <v>85911</v>
      </c>
      <c r="C929" t="s">
        <v>3793</v>
      </c>
      <c r="D929" s="38" t="str">
        <f>VLOOKUP(Tabela5[[#This Row],[CÓDIGO]],[1]fornnecedor!$A:$C,3,0)</f>
        <v>CORAL</v>
      </c>
      <c r="E929" t="str">
        <f>VLOOKUP(Tabela5[[#This Row],[MARCA]],[1]fornnecedor!$C:$E,3,0)</f>
        <v>AKZO NOBEL LTDA DECOR</v>
      </c>
      <c r="G929" t="s">
        <v>24</v>
      </c>
      <c r="H929">
        <v>11</v>
      </c>
      <c r="I929">
        <v>324.17</v>
      </c>
      <c r="J929">
        <v>1</v>
      </c>
      <c r="K929" s="34">
        <v>50</v>
      </c>
      <c r="L929">
        <v>29.47</v>
      </c>
      <c r="M929">
        <v>20.53</v>
      </c>
      <c r="N929">
        <v>41.06</v>
      </c>
      <c r="O929">
        <v>0</v>
      </c>
      <c r="P929">
        <v>0</v>
      </c>
      <c r="Q929">
        <v>0</v>
      </c>
      <c r="R929">
        <v>74.069999999999993</v>
      </c>
      <c r="S929" t="s">
        <v>1105</v>
      </c>
      <c r="T929" s="38" t="str">
        <f>VLOOKUP(Tabela5[[#This Row],[CÓDIGO]],[1]fornnecedor!$A:$G,7,0)</f>
        <v>ESMALTES</v>
      </c>
    </row>
    <row r="930" spans="1:20" x14ac:dyDescent="0.3">
      <c r="A930" t="s">
        <v>5267</v>
      </c>
      <c r="B930">
        <v>86115</v>
      </c>
      <c r="C930" t="s">
        <v>3485</v>
      </c>
      <c r="D930" s="38" t="str">
        <f>VLOOKUP(Tabela5[[#This Row],[CÓDIGO]],[1]fornnecedor!$A:$C,3,0)</f>
        <v>SPARLACK CETOL</v>
      </c>
      <c r="E930" t="str">
        <f>VLOOKUP(Tabela5[[#This Row],[MARCA]],[1]fornnecedor!$C:$E,3,0)</f>
        <v>AKZO NOBEL LTDA DECOR</v>
      </c>
      <c r="G930" t="s">
        <v>24</v>
      </c>
      <c r="H930">
        <v>14</v>
      </c>
      <c r="I930">
        <v>291.62</v>
      </c>
      <c r="J930">
        <v>1</v>
      </c>
      <c r="K930" s="34">
        <v>41.74</v>
      </c>
      <c r="L930">
        <v>20.83</v>
      </c>
      <c r="M930">
        <v>20.91</v>
      </c>
      <c r="N930">
        <v>50.1</v>
      </c>
      <c r="O930">
        <v>0</v>
      </c>
      <c r="P930">
        <v>0</v>
      </c>
      <c r="Q930">
        <v>0</v>
      </c>
      <c r="R930">
        <v>74.069999999999993</v>
      </c>
      <c r="S930" t="s">
        <v>1105</v>
      </c>
      <c r="T930" s="38" t="str">
        <f>VLOOKUP(Tabela5[[#This Row],[CÓDIGO]],[1]fornnecedor!$A:$G,7,0)</f>
        <v>LINHA MOVELEIRA</v>
      </c>
    </row>
    <row r="931" spans="1:20" x14ac:dyDescent="0.3">
      <c r="A931" t="s">
        <v>5267</v>
      </c>
      <c r="B931">
        <v>86076</v>
      </c>
      <c r="C931" t="s">
        <v>3448</v>
      </c>
      <c r="D931" s="38" t="str">
        <f>VLOOKUP(Tabela5[[#This Row],[CÓDIGO]],[1]fornnecedor!$A:$C,3,0)</f>
        <v>CORAL</v>
      </c>
      <c r="E931" t="str">
        <f>VLOOKUP(Tabela5[[#This Row],[MARCA]],[1]fornnecedor!$C:$E,3,0)</f>
        <v>AKZO NOBEL LTDA DECOR</v>
      </c>
      <c r="G931" t="s">
        <v>24</v>
      </c>
      <c r="H931">
        <v>21</v>
      </c>
      <c r="I931">
        <v>567</v>
      </c>
      <c r="J931">
        <v>1</v>
      </c>
      <c r="K931" s="34">
        <v>40</v>
      </c>
      <c r="L931">
        <v>27</v>
      </c>
      <c r="M931">
        <v>13</v>
      </c>
      <c r="N931">
        <v>32.5</v>
      </c>
      <c r="O931">
        <v>0</v>
      </c>
      <c r="P931">
        <v>0</v>
      </c>
      <c r="Q931">
        <v>0</v>
      </c>
      <c r="R931">
        <v>74.069999999999993</v>
      </c>
      <c r="S931" t="s">
        <v>1105</v>
      </c>
      <c r="T931" s="38" t="str">
        <f>VLOOKUP(Tabela5[[#This Row],[CÓDIGO]],[1]fornnecedor!$A:$G,7,0)</f>
        <v>ESMALTES</v>
      </c>
    </row>
    <row r="932" spans="1:20" x14ac:dyDescent="0.3">
      <c r="A932" t="s">
        <v>5267</v>
      </c>
      <c r="B932">
        <v>85874</v>
      </c>
      <c r="C932" t="s">
        <v>4503</v>
      </c>
      <c r="D932" s="38" t="str">
        <f>VLOOKUP(Tabela5[[#This Row],[CÓDIGO]],[1]fornnecedor!$A:$C,3,0)</f>
        <v>CORAL</v>
      </c>
      <c r="E932" t="str">
        <f>VLOOKUP(Tabela5[[#This Row],[MARCA]],[1]fornnecedor!$C:$E,3,0)</f>
        <v>AKZO NOBEL LTDA DECOR</v>
      </c>
      <c r="G932" t="s">
        <v>24</v>
      </c>
      <c r="H932">
        <v>37</v>
      </c>
      <c r="I932">
        <v>617.9</v>
      </c>
      <c r="J932">
        <v>1</v>
      </c>
      <c r="K932" s="34">
        <v>28.8</v>
      </c>
      <c r="L932">
        <v>16.7</v>
      </c>
      <c r="M932">
        <v>12.1</v>
      </c>
      <c r="N932">
        <v>42.01</v>
      </c>
      <c r="O932">
        <v>0</v>
      </c>
      <c r="P932">
        <v>0</v>
      </c>
      <c r="Q932">
        <v>0</v>
      </c>
      <c r="R932">
        <v>74.069999999999993</v>
      </c>
      <c r="S932" t="s">
        <v>1105</v>
      </c>
      <c r="T932" s="38" t="str">
        <f>VLOOKUP(Tabela5[[#This Row],[CÓDIGO]],[1]fornnecedor!$A:$G,7,0)</f>
        <v>MASSA CORRIDA / ACRÍLICA</v>
      </c>
    </row>
    <row r="933" spans="1:20" x14ac:dyDescent="0.3">
      <c r="A933" t="s">
        <v>5267</v>
      </c>
      <c r="B933">
        <v>86790</v>
      </c>
      <c r="C933" t="s">
        <v>3250</v>
      </c>
      <c r="D933" s="38" t="str">
        <f>VLOOKUP(Tabela5[[#This Row],[CÓDIGO]],[1]fornnecedor!$A:$C,3,0)</f>
        <v>MACTRA</v>
      </c>
      <c r="E933" t="str">
        <f>VLOOKUP(Tabela5[[#This Row],[MARCA]],[1]fornnecedor!$C:$E,3,0)</f>
        <v>AKZO NOBEL LTDA DECOR</v>
      </c>
      <c r="G933" t="s">
        <v>24</v>
      </c>
      <c r="H933">
        <v>9</v>
      </c>
      <c r="I933">
        <v>151.47</v>
      </c>
      <c r="J933">
        <v>1</v>
      </c>
      <c r="K933" s="34">
        <v>28.53</v>
      </c>
      <c r="L933">
        <v>16.829999999999998</v>
      </c>
      <c r="M933">
        <v>11.7</v>
      </c>
      <c r="N933">
        <v>41.01</v>
      </c>
      <c r="O933">
        <v>0</v>
      </c>
      <c r="P933">
        <v>0</v>
      </c>
      <c r="Q933">
        <v>0</v>
      </c>
      <c r="R933">
        <v>74.069999999999993</v>
      </c>
      <c r="S933" t="s">
        <v>1105</v>
      </c>
      <c r="T933" s="38" t="str">
        <f>VLOOKUP(Tabela5[[#This Row],[CÓDIGO]],[1]fornnecedor!$A:$G,7,0)</f>
        <v>IMPERMEABILIZANTES</v>
      </c>
    </row>
    <row r="934" spans="1:20" x14ac:dyDescent="0.3">
      <c r="A934" t="s">
        <v>5267</v>
      </c>
      <c r="B934">
        <v>85873</v>
      </c>
      <c r="C934" t="s">
        <v>4079</v>
      </c>
      <c r="D934" s="38" t="str">
        <f>VLOOKUP(Tabela5[[#This Row],[CÓDIGO]],[1]fornnecedor!$A:$C,3,0)</f>
        <v>CORAL</v>
      </c>
      <c r="E934" t="str">
        <f>VLOOKUP(Tabela5[[#This Row],[MARCA]],[1]fornnecedor!$C:$E,3,0)</f>
        <v>AKZO NOBEL LTDA DECOR</v>
      </c>
      <c r="G934" t="s">
        <v>24</v>
      </c>
      <c r="H934">
        <v>48</v>
      </c>
      <c r="I934">
        <v>353.28</v>
      </c>
      <c r="J934">
        <v>1</v>
      </c>
      <c r="K934" s="34">
        <v>13</v>
      </c>
      <c r="L934">
        <v>7.36</v>
      </c>
      <c r="M934">
        <v>5.64</v>
      </c>
      <c r="N934">
        <v>43.38</v>
      </c>
      <c r="O934">
        <v>0</v>
      </c>
      <c r="P934">
        <v>0</v>
      </c>
      <c r="Q934">
        <v>0</v>
      </c>
      <c r="R934">
        <v>74.08</v>
      </c>
      <c r="S934" t="s">
        <v>1105</v>
      </c>
      <c r="T934" s="38" t="str">
        <f>VLOOKUP(Tabela5[[#This Row],[CÓDIGO]],[1]fornnecedor!$A:$G,7,0)</f>
        <v>MASSA CORRIDA / ACRÍLICA</v>
      </c>
    </row>
    <row r="935" spans="1:20" x14ac:dyDescent="0.3">
      <c r="A935" t="s">
        <v>5267</v>
      </c>
      <c r="B935">
        <v>85914</v>
      </c>
      <c r="C935" t="s">
        <v>3451</v>
      </c>
      <c r="D935" s="38" t="str">
        <f>VLOOKUP(Tabela5[[#This Row],[CÓDIGO]],[1]fornnecedor!$A:$C,3,0)</f>
        <v>CORAL</v>
      </c>
      <c r="E935" t="str">
        <f>VLOOKUP(Tabela5[[#This Row],[MARCA]],[1]fornnecedor!$C:$E,3,0)</f>
        <v>AKZO NOBEL LTDA DECOR</v>
      </c>
      <c r="G935" t="s">
        <v>24</v>
      </c>
      <c r="H935">
        <v>15</v>
      </c>
      <c r="I935">
        <v>442.05</v>
      </c>
      <c r="J935">
        <v>0</v>
      </c>
      <c r="K935" s="34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74.08</v>
      </c>
      <c r="S935" t="s">
        <v>1105</v>
      </c>
      <c r="T935" s="38" t="str">
        <f>VLOOKUP(Tabela5[[#This Row],[CÓDIGO]],[1]fornnecedor!$A:$G,7,0)</f>
        <v>ESMALTES</v>
      </c>
    </row>
    <row r="936" spans="1:20" x14ac:dyDescent="0.3">
      <c r="A936" t="s">
        <v>5267</v>
      </c>
      <c r="B936">
        <v>86598</v>
      </c>
      <c r="C936" t="s">
        <v>5176</v>
      </c>
      <c r="D936" s="38" t="str">
        <f>VLOOKUP(Tabela5[[#This Row],[CÓDIGO]],[1]fornnecedor!$A:$C,3,0)</f>
        <v>CORAL</v>
      </c>
      <c r="E936" t="str">
        <f>VLOOKUP(Tabela5[[#This Row],[MARCA]],[1]fornnecedor!$C:$E,3,0)</f>
        <v>AKZO NOBEL LTDA DECOR</v>
      </c>
      <c r="G936" t="s">
        <v>24</v>
      </c>
      <c r="H936">
        <v>21</v>
      </c>
      <c r="I936" s="3">
        <v>7560.42</v>
      </c>
      <c r="J936">
        <v>-1</v>
      </c>
      <c r="K936" s="34">
        <v>-646.76</v>
      </c>
      <c r="L936">
        <v>-360.02</v>
      </c>
      <c r="M936">
        <v>-286.74</v>
      </c>
      <c r="N936">
        <v>44.33</v>
      </c>
      <c r="O936">
        <v>0</v>
      </c>
      <c r="P936">
        <v>0</v>
      </c>
      <c r="Q936">
        <v>-0.03</v>
      </c>
      <c r="R936">
        <v>74.05</v>
      </c>
      <c r="S936" t="s">
        <v>1105</v>
      </c>
      <c r="T936" s="38" t="str">
        <f>VLOOKUP(Tabela5[[#This Row],[CÓDIGO]],[1]fornnecedor!$A:$G,7,0)</f>
        <v>TINTA PAREDE</v>
      </c>
    </row>
    <row r="937" spans="1:20" x14ac:dyDescent="0.3">
      <c r="A937" t="s">
        <v>5266</v>
      </c>
      <c r="B937">
        <v>24241</v>
      </c>
      <c r="C937" t="s">
        <v>5199</v>
      </c>
      <c r="D937" s="38" t="str">
        <f>VLOOKUP(Tabela5[[#This Row],[CÓDIGO]],[1]fornnecedor!$A:$C,3,0)</f>
        <v>ADERE</v>
      </c>
      <c r="E937" t="str">
        <f>VLOOKUP(Tabela5[[#This Row],[MARCA]],[1]fornnecedor!$C:$E,3,0)</f>
        <v>ADERE PRODUTOS AUTO ADESIVOS LTDA</v>
      </c>
      <c r="G937" t="s">
        <v>24</v>
      </c>
      <c r="H937" s="3">
        <v>1208</v>
      </c>
      <c r="I937" s="3">
        <v>11186.08</v>
      </c>
      <c r="J937">
        <v>645</v>
      </c>
      <c r="K937" s="34">
        <v>9138.41</v>
      </c>
      <c r="L937" s="3">
        <v>5975.58</v>
      </c>
      <c r="M937" s="3">
        <v>3162.83</v>
      </c>
      <c r="N937">
        <v>34.61</v>
      </c>
      <c r="O937">
        <v>0</v>
      </c>
      <c r="P937">
        <v>0</v>
      </c>
      <c r="Q937">
        <v>0.37</v>
      </c>
      <c r="R937">
        <v>74.42</v>
      </c>
      <c r="S937" t="s">
        <v>1105</v>
      </c>
      <c r="T937" s="38" t="str">
        <f>VLOOKUP(Tabela5[[#This Row],[CÓDIGO]],[1]fornnecedor!$A:$G,7,0)</f>
        <v>FITA AUTOMOTIVA</v>
      </c>
    </row>
    <row r="938" spans="1:20" x14ac:dyDescent="0.3">
      <c r="A938" t="s">
        <v>5266</v>
      </c>
      <c r="B938">
        <v>24240</v>
      </c>
      <c r="C938" t="s">
        <v>5207</v>
      </c>
      <c r="D938" s="38" t="str">
        <f>VLOOKUP(Tabela5[[#This Row],[CÓDIGO]],[1]fornnecedor!$A:$C,3,0)</f>
        <v>ADERE</v>
      </c>
      <c r="E938" t="str">
        <f>VLOOKUP(Tabela5[[#This Row],[MARCA]],[1]fornnecedor!$C:$E,3,0)</f>
        <v>ADERE PRODUTOS AUTO ADESIVOS LTDA</v>
      </c>
      <c r="G938" t="s">
        <v>24</v>
      </c>
      <c r="H938" s="3">
        <v>4561</v>
      </c>
      <c r="I938" s="3">
        <v>14960.08</v>
      </c>
      <c r="J938" s="3">
        <v>1590</v>
      </c>
      <c r="K938" s="34">
        <v>7073.43</v>
      </c>
      <c r="L938" s="3">
        <v>5215.2</v>
      </c>
      <c r="M938" s="3">
        <v>1858.23</v>
      </c>
      <c r="N938">
        <v>26.27</v>
      </c>
      <c r="O938">
        <v>0</v>
      </c>
      <c r="P938">
        <v>0</v>
      </c>
      <c r="Q938">
        <v>0.28999999999999998</v>
      </c>
      <c r="R938">
        <v>74.709999999999994</v>
      </c>
      <c r="S938" t="s">
        <v>1105</v>
      </c>
      <c r="T938" s="38" t="str">
        <f>VLOOKUP(Tabela5[[#This Row],[CÓDIGO]],[1]fornnecedor!$A:$G,7,0)</f>
        <v>FITA AUTOMOTIVA</v>
      </c>
    </row>
    <row r="939" spans="1:20" x14ac:dyDescent="0.3">
      <c r="A939" t="s">
        <v>5266</v>
      </c>
      <c r="B939">
        <v>84928</v>
      </c>
      <c r="C939" t="s">
        <v>4848</v>
      </c>
      <c r="D939" s="38" t="str">
        <f>VLOOKUP(Tabela5[[#This Row],[CÓDIGO]],[1]fornnecedor!$A:$C,3,0)</f>
        <v>ADERE</v>
      </c>
      <c r="E939" t="str">
        <f>VLOOKUP(Tabela5[[#This Row],[MARCA]],[1]fornnecedor!$C:$E,3,0)</f>
        <v>ADERE PRODUTOS AUTO ADESIVOS LTDA</v>
      </c>
      <c r="G939" t="s">
        <v>24</v>
      </c>
      <c r="H939">
        <v>524</v>
      </c>
      <c r="I939" s="3">
        <v>3736.12</v>
      </c>
      <c r="J939">
        <v>314</v>
      </c>
      <c r="K939" s="34">
        <v>3145.89</v>
      </c>
      <c r="L939" s="3">
        <v>2238.58</v>
      </c>
      <c r="M939">
        <v>907.31</v>
      </c>
      <c r="N939">
        <v>28.84</v>
      </c>
      <c r="O939">
        <v>0</v>
      </c>
      <c r="P939">
        <v>0</v>
      </c>
      <c r="Q939">
        <v>0.13</v>
      </c>
      <c r="R939">
        <v>74.84</v>
      </c>
      <c r="S939" t="s">
        <v>1105</v>
      </c>
      <c r="T939" s="38" t="str">
        <f>VLOOKUP(Tabela5[[#This Row],[CÓDIGO]],[1]fornnecedor!$A:$G,7,0)</f>
        <v xml:space="preserve">FITA DE USO GERAL </v>
      </c>
    </row>
    <row r="940" spans="1:20" x14ac:dyDescent="0.3">
      <c r="A940" t="s">
        <v>5266</v>
      </c>
      <c r="B940">
        <v>85616</v>
      </c>
      <c r="C940" t="s">
        <v>5006</v>
      </c>
      <c r="D940" s="38" t="str">
        <f>VLOOKUP(Tabela5[[#This Row],[CÓDIGO]],[1]fornnecedor!$A:$C,3,0)</f>
        <v>ADERE</v>
      </c>
      <c r="E940" t="str">
        <f>VLOOKUP(Tabela5[[#This Row],[MARCA]],[1]fornnecedor!$C:$E,3,0)</f>
        <v>ADERE PRODUTOS AUTO ADESIVOS LTDA</v>
      </c>
      <c r="G940" t="s">
        <v>24</v>
      </c>
      <c r="H940" s="3">
        <v>1027</v>
      </c>
      <c r="I940" s="3">
        <v>2341.56</v>
      </c>
      <c r="J940">
        <v>489</v>
      </c>
      <c r="K940" s="34">
        <v>1373.04</v>
      </c>
      <c r="L940" s="3">
        <v>1114.92</v>
      </c>
      <c r="M940">
        <v>258.12</v>
      </c>
      <c r="N940">
        <v>18.8</v>
      </c>
      <c r="O940">
        <v>0</v>
      </c>
      <c r="P940">
        <v>0</v>
      </c>
      <c r="Q940">
        <v>0.06</v>
      </c>
      <c r="R940">
        <v>74.900000000000006</v>
      </c>
      <c r="S940" t="s">
        <v>1105</v>
      </c>
      <c r="T940" s="38" t="str">
        <f>VLOOKUP(Tabela5[[#This Row],[CÓDIGO]],[1]fornnecedor!$A:$G,7,0)</f>
        <v xml:space="preserve">FITA DE USO GERAL </v>
      </c>
    </row>
    <row r="941" spans="1:20" x14ac:dyDescent="0.3">
      <c r="A941" t="s">
        <v>5266</v>
      </c>
      <c r="B941">
        <v>84411</v>
      </c>
      <c r="C941" t="s">
        <v>4715</v>
      </c>
      <c r="D941" s="38" t="str">
        <f>VLOOKUP(Tabela5[[#This Row],[CÓDIGO]],[1]fornnecedor!$A:$C,3,0)</f>
        <v>ADERE</v>
      </c>
      <c r="E941" t="str">
        <f>VLOOKUP(Tabela5[[#This Row],[MARCA]],[1]fornnecedor!$C:$E,3,0)</f>
        <v>ADERE PRODUTOS AUTO ADESIVOS LTDA</v>
      </c>
      <c r="G941" t="s">
        <v>24</v>
      </c>
      <c r="H941">
        <v>128</v>
      </c>
      <c r="I941">
        <v>453.12</v>
      </c>
      <c r="J941">
        <v>177</v>
      </c>
      <c r="K941" s="34">
        <v>810</v>
      </c>
      <c r="L941">
        <v>626.58000000000004</v>
      </c>
      <c r="M941">
        <v>183.42</v>
      </c>
      <c r="N941">
        <v>22.64</v>
      </c>
      <c r="O941">
        <v>0</v>
      </c>
      <c r="P941">
        <v>0</v>
      </c>
      <c r="Q941">
        <v>0.03</v>
      </c>
      <c r="R941">
        <v>74.930000000000007</v>
      </c>
      <c r="S941" t="s">
        <v>1105</v>
      </c>
      <c r="T941" s="38" t="str">
        <f>VLOOKUP(Tabela5[[#This Row],[CÓDIGO]],[1]fornnecedor!$A:$G,7,0)</f>
        <v xml:space="preserve">FITA DE USO GERAL </v>
      </c>
    </row>
    <row r="942" spans="1:20" x14ac:dyDescent="0.3">
      <c r="A942" t="s">
        <v>5266</v>
      </c>
      <c r="B942">
        <v>85621</v>
      </c>
      <c r="C942" t="s">
        <v>4627</v>
      </c>
      <c r="D942" s="38" t="str">
        <f>VLOOKUP(Tabela5[[#This Row],[CÓDIGO]],[1]fornnecedor!$A:$C,3,0)</f>
        <v>ADERE</v>
      </c>
      <c r="E942" t="str">
        <f>VLOOKUP(Tabela5[[#This Row],[MARCA]],[1]fornnecedor!$C:$E,3,0)</f>
        <v>ADERE PRODUTOS AUTO ADESIVOS LTDA</v>
      </c>
      <c r="G942" t="s">
        <v>24</v>
      </c>
      <c r="H942">
        <v>104</v>
      </c>
      <c r="I942" s="3">
        <v>1277.1199999999999</v>
      </c>
      <c r="J942">
        <v>29</v>
      </c>
      <c r="K942" s="34">
        <v>553.29999999999995</v>
      </c>
      <c r="L942">
        <v>356.12</v>
      </c>
      <c r="M942">
        <v>197.18</v>
      </c>
      <c r="N942">
        <v>35.64</v>
      </c>
      <c r="O942">
        <v>0</v>
      </c>
      <c r="P942">
        <v>0</v>
      </c>
      <c r="Q942">
        <v>0.02</v>
      </c>
      <c r="R942">
        <v>74.95</v>
      </c>
      <c r="S942" t="s">
        <v>1105</v>
      </c>
      <c r="T942" s="38" t="str">
        <f>VLOOKUP(Tabela5[[#This Row],[CÓDIGO]],[1]fornnecedor!$A:$G,7,0)</f>
        <v xml:space="preserve">FITA DE USO GERAL </v>
      </c>
    </row>
    <row r="943" spans="1:20" x14ac:dyDescent="0.3">
      <c r="A943" t="s">
        <v>5266</v>
      </c>
      <c r="B943">
        <v>85620</v>
      </c>
      <c r="C943" t="s">
        <v>3840</v>
      </c>
      <c r="D943" s="38" t="str">
        <f>VLOOKUP(Tabela5[[#This Row],[CÓDIGO]],[1]fornnecedor!$A:$C,3,0)</f>
        <v>ADERE</v>
      </c>
      <c r="E943" t="str">
        <f>VLOOKUP(Tabela5[[#This Row],[MARCA]],[1]fornnecedor!$C:$E,3,0)</f>
        <v>ADERE PRODUTOS AUTO ADESIVOS LTDA</v>
      </c>
      <c r="G943" t="s">
        <v>24</v>
      </c>
      <c r="H943">
        <v>77</v>
      </c>
      <c r="I943" s="3">
        <v>1260.49</v>
      </c>
      <c r="J943">
        <v>4</v>
      </c>
      <c r="K943" s="34">
        <v>139</v>
      </c>
      <c r="L943">
        <v>61.24</v>
      </c>
      <c r="M943">
        <v>77.760000000000005</v>
      </c>
      <c r="N943">
        <v>55.94</v>
      </c>
      <c r="O943">
        <v>0</v>
      </c>
      <c r="P943">
        <v>0</v>
      </c>
      <c r="Q943">
        <v>0.01</v>
      </c>
      <c r="R943">
        <v>74.959999999999994</v>
      </c>
      <c r="S943" t="s">
        <v>1105</v>
      </c>
      <c r="T943" s="38" t="str">
        <f>VLOOKUP(Tabela5[[#This Row],[CÓDIGO]],[1]fornnecedor!$A:$G,7,0)</f>
        <v xml:space="preserve">FITA DE USO GERAL </v>
      </c>
    </row>
    <row r="944" spans="1:20" x14ac:dyDescent="0.3">
      <c r="A944" t="s">
        <v>5266</v>
      </c>
      <c r="B944">
        <v>85619</v>
      </c>
      <c r="C944" t="s">
        <v>3582</v>
      </c>
      <c r="D944" s="38" t="str">
        <f>VLOOKUP(Tabela5[[#This Row],[CÓDIGO]],[1]fornnecedor!$A:$C,3,0)</f>
        <v>ADERE</v>
      </c>
      <c r="E944" t="str">
        <f>VLOOKUP(Tabela5[[#This Row],[MARCA]],[1]fornnecedor!$C:$E,3,0)</f>
        <v>ADERE PRODUTOS AUTO ADESIVOS LTDA</v>
      </c>
      <c r="G944" t="s">
        <v>24</v>
      </c>
      <c r="H944">
        <v>107</v>
      </c>
      <c r="I944">
        <v>612.04</v>
      </c>
      <c r="J944">
        <v>3</v>
      </c>
      <c r="K944" s="34">
        <v>30.18</v>
      </c>
      <c r="L944">
        <v>16.02</v>
      </c>
      <c r="M944">
        <v>14.16</v>
      </c>
      <c r="N944">
        <v>46.92</v>
      </c>
      <c r="O944">
        <v>0</v>
      </c>
      <c r="P944">
        <v>0</v>
      </c>
      <c r="Q944">
        <v>0</v>
      </c>
      <c r="R944">
        <v>74.959999999999994</v>
      </c>
      <c r="S944" t="s">
        <v>1105</v>
      </c>
      <c r="T944" s="38" t="str">
        <f>VLOOKUP(Tabela5[[#This Row],[CÓDIGO]],[1]fornnecedor!$A:$G,7,0)</f>
        <v xml:space="preserve">FITA DE USO GERAL </v>
      </c>
    </row>
    <row r="945" spans="1:20" x14ac:dyDescent="0.3">
      <c r="A945" t="s">
        <v>5262</v>
      </c>
      <c r="B945">
        <v>84560</v>
      </c>
      <c r="C945" t="s">
        <v>743</v>
      </c>
      <c r="D945" s="38" t="str">
        <f>VLOOKUP(Tabela5[[#This Row],[CÓDIGO]],[1]fornnecedor!$A:$C,3,0)</f>
        <v>BRASILUX</v>
      </c>
      <c r="E945" t="str">
        <f>VLOOKUP(Tabela5[[#This Row],[MARCA]],[1]fornnecedor!$C:$E,3,0)</f>
        <v>BRASILUX TINTAS TECNICAS LTDA</v>
      </c>
      <c r="G945" t="s">
        <v>24</v>
      </c>
      <c r="H945">
        <v>642</v>
      </c>
      <c r="I945" s="3">
        <v>26405.46</v>
      </c>
      <c r="J945">
        <v>454</v>
      </c>
      <c r="K945" s="34">
        <v>24797.07</v>
      </c>
      <c r="L945" s="3">
        <v>17778.64</v>
      </c>
      <c r="M945" s="3">
        <v>7018.43</v>
      </c>
      <c r="N945">
        <v>28.3</v>
      </c>
      <c r="O945">
        <v>0</v>
      </c>
      <c r="P945">
        <v>0</v>
      </c>
      <c r="Q945">
        <v>1.01</v>
      </c>
      <c r="R945">
        <v>75.97</v>
      </c>
      <c r="S945" t="s">
        <v>1105</v>
      </c>
      <c r="T945" s="38" t="str">
        <f>VLOOKUP(Tabela5[[#This Row],[CÓDIGO]],[1]fornnecedor!$A:$G,7,0)</f>
        <v>THINNER DE LIMPEZA</v>
      </c>
    </row>
    <row r="946" spans="1:20" x14ac:dyDescent="0.3">
      <c r="A946" t="s">
        <v>5262</v>
      </c>
      <c r="B946">
        <v>85135</v>
      </c>
      <c r="C946" t="s">
        <v>5265</v>
      </c>
      <c r="D946" s="38" t="str">
        <f>VLOOKUP(Tabela5[[#This Row],[CÓDIGO]],[1]fornnecedor!$A:$C,3,0)</f>
        <v>BRASILUX</v>
      </c>
      <c r="E946" t="str">
        <f>VLOOKUP(Tabela5[[#This Row],[MARCA]],[1]fornnecedor!$C:$E,3,0)</f>
        <v>BRASILUX TINTAS TECNICAS LTDA</v>
      </c>
      <c r="G946" t="s">
        <v>24</v>
      </c>
      <c r="H946">
        <v>0</v>
      </c>
      <c r="I946">
        <v>0</v>
      </c>
      <c r="J946">
        <v>185</v>
      </c>
      <c r="K946" s="34">
        <v>23898.32</v>
      </c>
      <c r="L946" s="3">
        <v>11739.43</v>
      </c>
      <c r="M946" s="3">
        <v>12158.89</v>
      </c>
      <c r="N946">
        <v>50.88</v>
      </c>
      <c r="O946">
        <v>373.67</v>
      </c>
      <c r="P946">
        <v>0</v>
      </c>
      <c r="Q946">
        <v>0.98</v>
      </c>
      <c r="R946">
        <v>76.95</v>
      </c>
      <c r="S946" t="s">
        <v>1105</v>
      </c>
      <c r="T946" s="38" t="str">
        <f>VLOOKUP(Tabela5[[#This Row],[CÓDIGO]],[1]fornnecedor!$A:$G,7,0)</f>
        <v>TINTA DE LABORATÓRIO</v>
      </c>
    </row>
    <row r="947" spans="1:20" x14ac:dyDescent="0.3">
      <c r="A947" t="s">
        <v>5262</v>
      </c>
      <c r="B947">
        <v>84785</v>
      </c>
      <c r="C947" t="s">
        <v>731</v>
      </c>
      <c r="D947" s="38" t="str">
        <f>VLOOKUP(Tabela5[[#This Row],[CÓDIGO]],[1]fornnecedor!$A:$C,3,0)</f>
        <v>BRASILUX</v>
      </c>
      <c r="E947" t="str">
        <f>VLOOKUP(Tabela5[[#This Row],[MARCA]],[1]fornnecedor!$C:$E,3,0)</f>
        <v>BRASILUX TINTAS TECNICAS LTDA</v>
      </c>
      <c r="G947" t="s">
        <v>24</v>
      </c>
      <c r="H947">
        <v>367</v>
      </c>
      <c r="I947" s="3">
        <v>47974.239999999998</v>
      </c>
      <c r="J947">
        <v>108</v>
      </c>
      <c r="K947" s="34">
        <v>18923.95</v>
      </c>
      <c r="L947" s="3">
        <v>14117.76</v>
      </c>
      <c r="M947" s="3">
        <v>4806.1899999999996</v>
      </c>
      <c r="N947">
        <v>25.4</v>
      </c>
      <c r="O947">
        <v>0</v>
      </c>
      <c r="P947">
        <v>0</v>
      </c>
      <c r="Q947">
        <v>0.77</v>
      </c>
      <c r="R947">
        <v>77.73</v>
      </c>
      <c r="S947" t="s">
        <v>1105</v>
      </c>
      <c r="T947" s="38" t="str">
        <f>VLOOKUP(Tabela5[[#This Row],[CÓDIGO]],[1]fornnecedor!$A:$G,7,0)</f>
        <v>EPOXI</v>
      </c>
    </row>
    <row r="948" spans="1:20" x14ac:dyDescent="0.3">
      <c r="A948" t="s">
        <v>5262</v>
      </c>
      <c r="B948">
        <v>24350</v>
      </c>
      <c r="C948" t="s">
        <v>742</v>
      </c>
      <c r="D948" s="38" t="str">
        <f>VLOOKUP(Tabela5[[#This Row],[CÓDIGO]],[1]fornnecedor!$A:$C,3,0)</f>
        <v>BRASILUX</v>
      </c>
      <c r="E948" t="str">
        <f>VLOOKUP(Tabela5[[#This Row],[MARCA]],[1]fornnecedor!$C:$E,3,0)</f>
        <v>BRASILUX TINTAS TECNICAS LTDA</v>
      </c>
      <c r="G948" t="s">
        <v>24</v>
      </c>
      <c r="H948">
        <v>6</v>
      </c>
      <c r="I948" s="3">
        <v>8022.6</v>
      </c>
      <c r="J948">
        <v>7</v>
      </c>
      <c r="K948" s="34">
        <v>11495.62</v>
      </c>
      <c r="L948" s="3">
        <v>8914.01</v>
      </c>
      <c r="M948" s="3">
        <v>2581.61</v>
      </c>
      <c r="N948">
        <v>22.46</v>
      </c>
      <c r="O948">
        <v>0</v>
      </c>
      <c r="P948">
        <v>0</v>
      </c>
      <c r="Q948">
        <v>0.47</v>
      </c>
      <c r="R948">
        <v>78.2</v>
      </c>
      <c r="S948" t="s">
        <v>1105</v>
      </c>
      <c r="T948" s="38" t="str">
        <f>VLOOKUP(Tabela5[[#This Row],[CÓDIGO]],[1]fornnecedor!$A:$G,7,0)</f>
        <v>THINNER DE LIMPEZA</v>
      </c>
    </row>
    <row r="949" spans="1:20" x14ac:dyDescent="0.3">
      <c r="A949" t="s">
        <v>5262</v>
      </c>
      <c r="B949">
        <v>84108</v>
      </c>
      <c r="C949" t="s">
        <v>624</v>
      </c>
      <c r="D949" s="38" t="str">
        <f>VLOOKUP(Tabela5[[#This Row],[CÓDIGO]],[1]fornnecedor!$A:$C,3,0)</f>
        <v>BRASILUX</v>
      </c>
      <c r="E949" t="str">
        <f>VLOOKUP(Tabela5[[#This Row],[MARCA]],[1]fornnecedor!$C:$E,3,0)</f>
        <v>BRASILUX TINTAS TECNICAS LTDA</v>
      </c>
      <c r="G949" t="s">
        <v>24</v>
      </c>
      <c r="H949">
        <v>409</v>
      </c>
      <c r="I949" s="3">
        <v>8470.39</v>
      </c>
      <c r="J949">
        <v>290</v>
      </c>
      <c r="K949" s="34">
        <v>11334.82</v>
      </c>
      <c r="L949" s="3">
        <v>6005.9</v>
      </c>
      <c r="M949" s="3">
        <v>5328.92</v>
      </c>
      <c r="N949">
        <v>47.01</v>
      </c>
      <c r="O949">
        <v>0</v>
      </c>
      <c r="P949">
        <v>0</v>
      </c>
      <c r="Q949">
        <v>0.46</v>
      </c>
      <c r="R949">
        <v>78.66</v>
      </c>
      <c r="S949" t="s">
        <v>1105</v>
      </c>
      <c r="T949" s="38" t="str">
        <f>VLOOKUP(Tabela5[[#This Row],[CÓDIGO]],[1]fornnecedor!$A:$G,7,0)</f>
        <v>TINTAS LACA</v>
      </c>
    </row>
    <row r="950" spans="1:20" x14ac:dyDescent="0.3">
      <c r="A950" t="s">
        <v>5262</v>
      </c>
      <c r="B950">
        <v>84114</v>
      </c>
      <c r="C950" t="s">
        <v>580</v>
      </c>
      <c r="D950" s="38" t="str">
        <f>VLOOKUP(Tabela5[[#This Row],[CÓDIGO]],[1]fornnecedor!$A:$C,3,0)</f>
        <v>BRASILUX</v>
      </c>
      <c r="E950" t="str">
        <f>VLOOKUP(Tabela5[[#This Row],[MARCA]],[1]fornnecedor!$C:$E,3,0)</f>
        <v>BRASILUX TINTAS TECNICAS LTDA</v>
      </c>
      <c r="G950" t="s">
        <v>24</v>
      </c>
      <c r="H950">
        <v>69</v>
      </c>
      <c r="I950" s="3">
        <v>8064.72</v>
      </c>
      <c r="J950">
        <v>64</v>
      </c>
      <c r="K950" s="34">
        <v>10484.200000000001</v>
      </c>
      <c r="L950" s="3">
        <v>7480.32</v>
      </c>
      <c r="M950" s="3">
        <v>3003.88</v>
      </c>
      <c r="N950">
        <v>28.65</v>
      </c>
      <c r="O950">
        <v>0</v>
      </c>
      <c r="P950">
        <v>0</v>
      </c>
      <c r="Q950">
        <v>0.43</v>
      </c>
      <c r="R950">
        <v>79.09</v>
      </c>
      <c r="S950" t="s">
        <v>1105</v>
      </c>
      <c r="T950" s="38" t="str">
        <f>VLOOKUP(Tabela5[[#This Row],[CÓDIGO]],[1]fornnecedor!$A:$G,7,0)</f>
        <v>EPOXI</v>
      </c>
    </row>
    <row r="951" spans="1:20" x14ac:dyDescent="0.3">
      <c r="A951" t="s">
        <v>5262</v>
      </c>
      <c r="B951">
        <v>84898</v>
      </c>
      <c r="C951" t="s">
        <v>767</v>
      </c>
      <c r="D951" s="38" t="str">
        <f>VLOOKUP(Tabela5[[#This Row],[CÓDIGO]],[1]fornnecedor!$A:$C,3,0)</f>
        <v>BRASILUX</v>
      </c>
      <c r="E951" t="str">
        <f>VLOOKUP(Tabela5[[#This Row],[MARCA]],[1]fornnecedor!$C:$E,3,0)</f>
        <v>BRASILUX TINTAS TECNICAS LTDA</v>
      </c>
      <c r="G951" t="s">
        <v>24</v>
      </c>
      <c r="H951">
        <v>69</v>
      </c>
      <c r="I951" s="3">
        <v>8871.33</v>
      </c>
      <c r="J951">
        <v>41</v>
      </c>
      <c r="K951" s="34">
        <v>8570.23</v>
      </c>
      <c r="L951" s="3">
        <v>5903.26</v>
      </c>
      <c r="M951" s="3">
        <v>2666.97</v>
      </c>
      <c r="N951">
        <v>31.12</v>
      </c>
      <c r="O951">
        <v>0</v>
      </c>
      <c r="P951">
        <v>0</v>
      </c>
      <c r="Q951">
        <v>0.35</v>
      </c>
      <c r="R951">
        <v>79.44</v>
      </c>
      <c r="S951" t="s">
        <v>1105</v>
      </c>
      <c r="T951" s="38" t="str">
        <f>VLOOKUP(Tabela5[[#This Row],[CÓDIGO]],[1]fornnecedor!$A:$G,7,0)</f>
        <v>EPOXI</v>
      </c>
    </row>
    <row r="952" spans="1:20" x14ac:dyDescent="0.3">
      <c r="A952" t="s">
        <v>5262</v>
      </c>
      <c r="B952">
        <v>84036</v>
      </c>
      <c r="C952" t="s">
        <v>732</v>
      </c>
      <c r="D952" s="38" t="str">
        <f>VLOOKUP(Tabela5[[#This Row],[CÓDIGO]],[1]fornnecedor!$A:$C,3,0)</f>
        <v>BRASILUX</v>
      </c>
      <c r="E952" t="str">
        <f>VLOOKUP(Tabela5[[#This Row],[MARCA]],[1]fornnecedor!$C:$E,3,0)</f>
        <v>BRASILUX TINTAS TECNICAS LTDA</v>
      </c>
      <c r="G952" t="s">
        <v>24</v>
      </c>
      <c r="H952">
        <v>216</v>
      </c>
      <c r="I952" s="3">
        <v>8992.08</v>
      </c>
      <c r="J952">
        <v>145</v>
      </c>
      <c r="K952" s="34">
        <v>7815.71</v>
      </c>
      <c r="L952" s="3">
        <v>6036.35</v>
      </c>
      <c r="M952" s="3">
        <v>1779.36</v>
      </c>
      <c r="N952">
        <v>22.77</v>
      </c>
      <c r="O952">
        <v>0</v>
      </c>
      <c r="P952">
        <v>0</v>
      </c>
      <c r="Q952">
        <v>0.32</v>
      </c>
      <c r="R952">
        <v>79.760000000000005</v>
      </c>
      <c r="S952" t="s">
        <v>1105</v>
      </c>
      <c r="T952" s="38" t="str">
        <f>VLOOKUP(Tabela5[[#This Row],[CÓDIGO]],[1]fornnecedor!$A:$G,7,0)</f>
        <v>MASSA CORRIDA / ACRÍLICA</v>
      </c>
    </row>
    <row r="953" spans="1:20" x14ac:dyDescent="0.3">
      <c r="A953" t="s">
        <v>5262</v>
      </c>
      <c r="B953">
        <v>84499</v>
      </c>
      <c r="C953" t="s">
        <v>741</v>
      </c>
      <c r="D953" s="38" t="str">
        <f>VLOOKUP(Tabela5[[#This Row],[CÓDIGO]],[1]fornnecedor!$A:$C,3,0)</f>
        <v>BRASILUX</v>
      </c>
      <c r="E953" t="str">
        <f>VLOOKUP(Tabela5[[#This Row],[MARCA]],[1]fornnecedor!$C:$E,3,0)</f>
        <v>BRASILUX TINTAS TECNICAS LTDA</v>
      </c>
      <c r="G953" t="s">
        <v>24</v>
      </c>
      <c r="H953">
        <v>25</v>
      </c>
      <c r="I953" s="3">
        <v>3519</v>
      </c>
      <c r="J953">
        <v>40</v>
      </c>
      <c r="K953" s="34">
        <v>7605.62</v>
      </c>
      <c r="L953" s="3">
        <v>5362</v>
      </c>
      <c r="M953" s="3">
        <v>2243.62</v>
      </c>
      <c r="N953">
        <v>29.5</v>
      </c>
      <c r="O953">
        <v>0</v>
      </c>
      <c r="P953">
        <v>0</v>
      </c>
      <c r="Q953">
        <v>0.31</v>
      </c>
      <c r="R953">
        <v>80.069999999999993</v>
      </c>
      <c r="S953" t="s">
        <v>1105</v>
      </c>
      <c r="T953" s="38" t="str">
        <f>VLOOKUP(Tabela5[[#This Row],[CÓDIGO]],[1]fornnecedor!$A:$G,7,0)</f>
        <v>THINNER DE LIMPEZA</v>
      </c>
    </row>
    <row r="954" spans="1:20" x14ac:dyDescent="0.3">
      <c r="A954" t="s">
        <v>5262</v>
      </c>
      <c r="B954">
        <v>85280</v>
      </c>
      <c r="C954" t="s">
        <v>693</v>
      </c>
      <c r="D954" s="38" t="str">
        <f>VLOOKUP(Tabela5[[#This Row],[CÓDIGO]],[1]fornnecedor!$A:$C,3,0)</f>
        <v>BRASILUX</v>
      </c>
      <c r="E954" t="str">
        <f>VLOOKUP(Tabela5[[#This Row],[MARCA]],[1]fornnecedor!$C:$E,3,0)</f>
        <v>BRASILUX TINTAS TECNICAS LTDA</v>
      </c>
      <c r="G954" t="s">
        <v>24</v>
      </c>
      <c r="H954">
        <v>65</v>
      </c>
      <c r="I954" s="3">
        <v>2748.85</v>
      </c>
      <c r="J954">
        <v>122</v>
      </c>
      <c r="K954" s="34">
        <v>7536.37</v>
      </c>
      <c r="L954" s="3">
        <v>5159.38</v>
      </c>
      <c r="M954" s="3">
        <v>2376.9899999999998</v>
      </c>
      <c r="N954">
        <v>31.54</v>
      </c>
      <c r="O954">
        <v>0</v>
      </c>
      <c r="P954">
        <v>0</v>
      </c>
      <c r="Q954">
        <v>0.31</v>
      </c>
      <c r="R954">
        <v>80.38</v>
      </c>
      <c r="S954" t="s">
        <v>1105</v>
      </c>
      <c r="T954" s="38" t="str">
        <f>VLOOKUP(Tabela5[[#This Row],[CÓDIGO]],[1]fornnecedor!$A:$G,7,0)</f>
        <v>CATALISADORES INDIVIDUAIS</v>
      </c>
    </row>
    <row r="955" spans="1:20" x14ac:dyDescent="0.3">
      <c r="A955" t="s">
        <v>5262</v>
      </c>
      <c r="B955">
        <v>84894</v>
      </c>
      <c r="C955" t="s">
        <v>747</v>
      </c>
      <c r="D955" s="38" t="str">
        <f>VLOOKUP(Tabela5[[#This Row],[CÓDIGO]],[1]fornnecedor!$A:$C,3,0)</f>
        <v>BRASILUX</v>
      </c>
      <c r="E955" t="str">
        <f>VLOOKUP(Tabela5[[#This Row],[MARCA]],[1]fornnecedor!$C:$E,3,0)</f>
        <v>BRASILUX TINTAS TECNICAS LTDA</v>
      </c>
      <c r="G955" t="s">
        <v>24</v>
      </c>
      <c r="H955">
        <v>199</v>
      </c>
      <c r="I955" s="3">
        <v>9442.5499999999993</v>
      </c>
      <c r="J955">
        <v>106</v>
      </c>
      <c r="K955" s="34">
        <v>7476.01</v>
      </c>
      <c r="L955" s="3">
        <v>4790.1400000000003</v>
      </c>
      <c r="M955" s="3">
        <v>2685.87</v>
      </c>
      <c r="N955">
        <v>35.93</v>
      </c>
      <c r="O955">
        <v>0</v>
      </c>
      <c r="P955">
        <v>0</v>
      </c>
      <c r="Q955">
        <v>0.31</v>
      </c>
      <c r="R955">
        <v>80.680000000000007</v>
      </c>
      <c r="S955" t="s">
        <v>1105</v>
      </c>
      <c r="T955" s="38" t="str">
        <f>VLOOKUP(Tabela5[[#This Row],[CÓDIGO]],[1]fornnecedor!$A:$G,7,0)</f>
        <v>DILUENTE</v>
      </c>
    </row>
    <row r="956" spans="1:20" x14ac:dyDescent="0.3">
      <c r="A956" t="s">
        <v>5262</v>
      </c>
      <c r="B956">
        <v>84925</v>
      </c>
      <c r="C956" t="s">
        <v>584</v>
      </c>
      <c r="D956" s="38" t="str">
        <f>VLOOKUP(Tabela5[[#This Row],[CÓDIGO]],[1]fornnecedor!$A:$C,3,0)</f>
        <v>BRASILUX</v>
      </c>
      <c r="E956" t="str">
        <f>VLOOKUP(Tabela5[[#This Row],[MARCA]],[1]fornnecedor!$C:$E,3,0)</f>
        <v>BRASILUX TINTAS TECNICAS LTDA</v>
      </c>
      <c r="G956" t="s">
        <v>24</v>
      </c>
      <c r="H956">
        <v>49</v>
      </c>
      <c r="I956" s="3">
        <v>5727.12</v>
      </c>
      <c r="J956">
        <v>44</v>
      </c>
      <c r="K956" s="34">
        <v>7014.48</v>
      </c>
      <c r="L956" s="3">
        <v>5142.72</v>
      </c>
      <c r="M956" s="3">
        <v>1871.76</v>
      </c>
      <c r="N956">
        <v>26.68</v>
      </c>
      <c r="O956">
        <v>0</v>
      </c>
      <c r="P956">
        <v>0</v>
      </c>
      <c r="Q956">
        <v>0.28999999999999998</v>
      </c>
      <c r="R956">
        <v>80.97</v>
      </c>
      <c r="S956" t="s">
        <v>1105</v>
      </c>
      <c r="T956" s="38" t="str">
        <f>VLOOKUP(Tabela5[[#This Row],[CÓDIGO]],[1]fornnecedor!$A:$G,7,0)</f>
        <v>EPOXI</v>
      </c>
    </row>
    <row r="957" spans="1:20" x14ac:dyDescent="0.3">
      <c r="A957" t="s">
        <v>5262</v>
      </c>
      <c r="B957">
        <v>84113</v>
      </c>
      <c r="C957" t="s">
        <v>581</v>
      </c>
      <c r="D957" s="38" t="str">
        <f>VLOOKUP(Tabela5[[#This Row],[CÓDIGO]],[1]fornnecedor!$A:$C,3,0)</f>
        <v>BRASILUX</v>
      </c>
      <c r="E957" t="str">
        <f>VLOOKUP(Tabela5[[#This Row],[MARCA]],[1]fornnecedor!$C:$E,3,0)</f>
        <v>BRASILUX TINTAS TECNICAS LTDA</v>
      </c>
      <c r="G957" t="s">
        <v>24</v>
      </c>
      <c r="H957">
        <v>69</v>
      </c>
      <c r="I957" s="3">
        <v>8064.72</v>
      </c>
      <c r="J957">
        <v>35</v>
      </c>
      <c r="K957" s="34">
        <v>6743.51</v>
      </c>
      <c r="L957" s="3">
        <v>4090.8</v>
      </c>
      <c r="M957" s="3">
        <v>2652.71</v>
      </c>
      <c r="N957">
        <v>39.340000000000003</v>
      </c>
      <c r="O957">
        <v>0</v>
      </c>
      <c r="P957">
        <v>0</v>
      </c>
      <c r="Q957">
        <v>0.28000000000000003</v>
      </c>
      <c r="R957">
        <v>81.25</v>
      </c>
      <c r="S957" t="s">
        <v>1105</v>
      </c>
      <c r="T957" s="38" t="str">
        <f>VLOOKUP(Tabela5[[#This Row],[CÓDIGO]],[1]fornnecedor!$A:$G,7,0)</f>
        <v>EPOXI</v>
      </c>
    </row>
    <row r="958" spans="1:20" x14ac:dyDescent="0.3">
      <c r="A958" t="s">
        <v>5262</v>
      </c>
      <c r="B958">
        <v>84111</v>
      </c>
      <c r="C958" t="s">
        <v>582</v>
      </c>
      <c r="D958" s="38" t="str">
        <f>VLOOKUP(Tabela5[[#This Row],[CÓDIGO]],[1]fornnecedor!$A:$C,3,0)</f>
        <v>BRASILUX</v>
      </c>
      <c r="E958" t="str">
        <f>VLOOKUP(Tabela5[[#This Row],[MARCA]],[1]fornnecedor!$C:$E,3,0)</f>
        <v>BRASILUX TINTAS TECNICAS LTDA</v>
      </c>
      <c r="G958" t="s">
        <v>24</v>
      </c>
      <c r="H958">
        <v>90</v>
      </c>
      <c r="I958" s="3">
        <v>10519.2</v>
      </c>
      <c r="J958">
        <v>31</v>
      </c>
      <c r="K958" s="34">
        <v>6599.22</v>
      </c>
      <c r="L958" s="3">
        <v>3623.28</v>
      </c>
      <c r="M958" s="3">
        <v>2975.94</v>
      </c>
      <c r="N958">
        <v>45.1</v>
      </c>
      <c r="O958">
        <v>0</v>
      </c>
      <c r="P958">
        <v>0</v>
      </c>
      <c r="Q958">
        <v>0.27</v>
      </c>
      <c r="R958">
        <v>81.52</v>
      </c>
      <c r="S958" t="s">
        <v>1105</v>
      </c>
      <c r="T958" s="38" t="str">
        <f>VLOOKUP(Tabela5[[#This Row],[CÓDIGO]],[1]fornnecedor!$A:$G,7,0)</f>
        <v>EPOXI</v>
      </c>
    </row>
    <row r="959" spans="1:20" x14ac:dyDescent="0.3">
      <c r="A959" t="s">
        <v>5262</v>
      </c>
      <c r="B959">
        <v>84331</v>
      </c>
      <c r="C959" t="s">
        <v>660</v>
      </c>
      <c r="D959" s="38" t="str">
        <f>VLOOKUP(Tabela5[[#This Row],[CÓDIGO]],[1]fornnecedor!$A:$C,3,0)</f>
        <v>BRASILUX</v>
      </c>
      <c r="E959" t="str">
        <f>VLOOKUP(Tabela5[[#This Row],[MARCA]],[1]fornnecedor!$C:$E,3,0)</f>
        <v>BRASILUX TINTAS TECNICAS LTDA</v>
      </c>
      <c r="G959" t="s">
        <v>24</v>
      </c>
      <c r="H959">
        <v>161</v>
      </c>
      <c r="I959" s="3">
        <v>8544.27</v>
      </c>
      <c r="J959">
        <v>104</v>
      </c>
      <c r="K959" s="34">
        <v>6426.69</v>
      </c>
      <c r="L959" s="3">
        <v>5408</v>
      </c>
      <c r="M959" s="3">
        <v>1018.69</v>
      </c>
      <c r="N959">
        <v>15.85</v>
      </c>
      <c r="O959">
        <v>0</v>
      </c>
      <c r="P959">
        <v>0</v>
      </c>
      <c r="Q959">
        <v>0.26</v>
      </c>
      <c r="R959">
        <v>81.78</v>
      </c>
      <c r="S959" t="s">
        <v>1105</v>
      </c>
      <c r="T959" s="38" t="str">
        <f>VLOOKUP(Tabela5[[#This Row],[CÓDIGO]],[1]fornnecedor!$A:$G,7,0)</f>
        <v>ESMALTES</v>
      </c>
    </row>
    <row r="960" spans="1:20" x14ac:dyDescent="0.3">
      <c r="A960" t="s">
        <v>5262</v>
      </c>
      <c r="B960">
        <v>84762</v>
      </c>
      <c r="C960" t="s">
        <v>583</v>
      </c>
      <c r="D960" s="38" t="str">
        <f>VLOOKUP(Tabela5[[#This Row],[CÓDIGO]],[1]fornnecedor!$A:$C,3,0)</f>
        <v>BRASILUX</v>
      </c>
      <c r="E960" t="str">
        <f>VLOOKUP(Tabela5[[#This Row],[MARCA]],[1]fornnecedor!$C:$E,3,0)</f>
        <v>BRASILUX TINTAS TECNICAS LTDA</v>
      </c>
      <c r="G960" t="s">
        <v>24</v>
      </c>
      <c r="H960">
        <v>50</v>
      </c>
      <c r="I960" s="3">
        <v>5844</v>
      </c>
      <c r="J960">
        <v>29</v>
      </c>
      <c r="K960" s="34">
        <v>6270.75</v>
      </c>
      <c r="L960" s="3">
        <v>3389.52</v>
      </c>
      <c r="M960" s="3">
        <v>2881.23</v>
      </c>
      <c r="N960">
        <v>45.95</v>
      </c>
      <c r="O960">
        <v>0</v>
      </c>
      <c r="P960">
        <v>0</v>
      </c>
      <c r="Q960">
        <v>0.26</v>
      </c>
      <c r="R960">
        <v>82.04</v>
      </c>
      <c r="S960" t="s">
        <v>1105</v>
      </c>
      <c r="T960" s="38" t="str">
        <f>VLOOKUP(Tabela5[[#This Row],[CÓDIGO]],[1]fornnecedor!$A:$G,7,0)</f>
        <v>EPOXI</v>
      </c>
    </row>
    <row r="961" spans="1:20" x14ac:dyDescent="0.3">
      <c r="A961" t="s">
        <v>5262</v>
      </c>
      <c r="B961">
        <v>84557</v>
      </c>
      <c r="C961" t="s">
        <v>738</v>
      </c>
      <c r="D961" s="38" t="str">
        <f>VLOOKUP(Tabela5[[#This Row],[CÓDIGO]],[1]fornnecedor!$A:$C,3,0)</f>
        <v>BRASILUX</v>
      </c>
      <c r="E961" t="str">
        <f>VLOOKUP(Tabela5[[#This Row],[MARCA]],[1]fornnecedor!$C:$E,3,0)</f>
        <v>BRASILUX TINTAS TECNICAS LTDA</v>
      </c>
      <c r="G961" t="s">
        <v>24</v>
      </c>
      <c r="H961">
        <v>446</v>
      </c>
      <c r="I961" s="3">
        <v>6538.36</v>
      </c>
      <c r="J961">
        <v>294</v>
      </c>
      <c r="K961" s="34">
        <v>6228.67</v>
      </c>
      <c r="L961" s="3">
        <v>4104.24</v>
      </c>
      <c r="M961" s="3">
        <v>2124.4299999999998</v>
      </c>
      <c r="N961">
        <v>34.11</v>
      </c>
      <c r="O961">
        <v>0</v>
      </c>
      <c r="P961">
        <v>0</v>
      </c>
      <c r="Q961">
        <v>0.25</v>
      </c>
      <c r="R961">
        <v>82.29</v>
      </c>
      <c r="S961" t="s">
        <v>1105</v>
      </c>
      <c r="T961" s="38" t="str">
        <f>VLOOKUP(Tabela5[[#This Row],[CÓDIGO]],[1]fornnecedor!$A:$G,7,0)</f>
        <v>DILUENTE</v>
      </c>
    </row>
    <row r="962" spans="1:20" x14ac:dyDescent="0.3">
      <c r="A962" t="s">
        <v>5262</v>
      </c>
      <c r="B962">
        <v>84823</v>
      </c>
      <c r="C962" t="s">
        <v>737</v>
      </c>
      <c r="D962" s="38" t="str">
        <f>VLOOKUP(Tabela5[[#This Row],[CÓDIGO]],[1]fornnecedor!$A:$C,3,0)</f>
        <v>BRASILUX</v>
      </c>
      <c r="E962" t="str">
        <f>VLOOKUP(Tabela5[[#This Row],[MARCA]],[1]fornnecedor!$C:$E,3,0)</f>
        <v>BRASILUX TINTAS TECNICAS LTDA</v>
      </c>
      <c r="G962" t="s">
        <v>24</v>
      </c>
      <c r="H962">
        <v>53</v>
      </c>
      <c r="I962" s="3">
        <v>3997.26</v>
      </c>
      <c r="J962">
        <v>58</v>
      </c>
      <c r="K962" s="34">
        <v>6198.85</v>
      </c>
      <c r="L962" s="3">
        <v>4166.1400000000003</v>
      </c>
      <c r="M962" s="3">
        <v>2032.71</v>
      </c>
      <c r="N962">
        <v>32.79</v>
      </c>
      <c r="O962">
        <v>0</v>
      </c>
      <c r="P962">
        <v>0</v>
      </c>
      <c r="Q962">
        <v>0.25</v>
      </c>
      <c r="R962">
        <v>82.55</v>
      </c>
      <c r="S962" t="s">
        <v>1105</v>
      </c>
      <c r="T962" s="38" t="str">
        <f>VLOOKUP(Tabela5[[#This Row],[CÓDIGO]],[1]fornnecedor!$A:$G,7,0)</f>
        <v>DILUENTE</v>
      </c>
    </row>
    <row r="963" spans="1:20" x14ac:dyDescent="0.3">
      <c r="A963" t="s">
        <v>5262</v>
      </c>
      <c r="B963">
        <v>84460</v>
      </c>
      <c r="C963" t="s">
        <v>727</v>
      </c>
      <c r="D963" s="38" t="str">
        <f>VLOOKUP(Tabela5[[#This Row],[CÓDIGO]],[1]fornnecedor!$A:$C,3,0)</f>
        <v>BRASILUX</v>
      </c>
      <c r="E963" t="str">
        <f>VLOOKUP(Tabela5[[#This Row],[MARCA]],[1]fornnecedor!$C:$E,3,0)</f>
        <v>BRASILUX TINTAS TECNICAS LTDA</v>
      </c>
      <c r="G963" t="s">
        <v>24</v>
      </c>
      <c r="H963">
        <v>139</v>
      </c>
      <c r="I963" s="3">
        <v>3277.62</v>
      </c>
      <c r="J963">
        <v>144</v>
      </c>
      <c r="K963" s="34">
        <v>5623.16</v>
      </c>
      <c r="L963" s="3">
        <v>3395.52</v>
      </c>
      <c r="M963" s="3">
        <v>2227.64</v>
      </c>
      <c r="N963">
        <v>39.619999999999997</v>
      </c>
      <c r="O963">
        <v>0</v>
      </c>
      <c r="P963">
        <v>0</v>
      </c>
      <c r="Q963">
        <v>0.23</v>
      </c>
      <c r="R963">
        <v>82.78</v>
      </c>
      <c r="S963" t="s">
        <v>1105</v>
      </c>
      <c r="T963" s="38" t="str">
        <f>VLOOKUP(Tabela5[[#This Row],[CÓDIGO]],[1]fornnecedor!$A:$G,7,0)</f>
        <v>VEDADORES / SELANTES</v>
      </c>
    </row>
    <row r="964" spans="1:20" x14ac:dyDescent="0.3">
      <c r="A964" t="s">
        <v>5262</v>
      </c>
      <c r="B964">
        <v>84324</v>
      </c>
      <c r="C964" t="s">
        <v>650</v>
      </c>
      <c r="D964" s="38" t="str">
        <f>VLOOKUP(Tabela5[[#This Row],[CÓDIGO]],[1]fornnecedor!$A:$C,3,0)</f>
        <v>BRASILUX</v>
      </c>
      <c r="E964" t="str">
        <f>VLOOKUP(Tabela5[[#This Row],[MARCA]],[1]fornnecedor!$C:$E,3,0)</f>
        <v>BRASILUX TINTAS TECNICAS LTDA</v>
      </c>
      <c r="G964" t="s">
        <v>24</v>
      </c>
      <c r="H964">
        <v>146</v>
      </c>
      <c r="I964" s="3">
        <v>10177.66</v>
      </c>
      <c r="J964">
        <v>63</v>
      </c>
      <c r="K964" s="34">
        <v>5574.32</v>
      </c>
      <c r="L964" s="3">
        <v>4391.7299999999996</v>
      </c>
      <c r="M964" s="3">
        <v>1182.5899999999999</v>
      </c>
      <c r="N964">
        <v>21.21</v>
      </c>
      <c r="O964">
        <v>0</v>
      </c>
      <c r="P964">
        <v>0</v>
      </c>
      <c r="Q964">
        <v>0.23</v>
      </c>
      <c r="R964">
        <v>83</v>
      </c>
      <c r="S964" t="s">
        <v>1105</v>
      </c>
      <c r="T964" s="38" t="str">
        <f>VLOOKUP(Tabela5[[#This Row],[CÓDIGO]],[1]fornnecedor!$A:$G,7,0)</f>
        <v>ESMALTES</v>
      </c>
    </row>
    <row r="965" spans="1:20" x14ac:dyDescent="0.3">
      <c r="A965" t="s">
        <v>5262</v>
      </c>
      <c r="B965">
        <v>84084</v>
      </c>
      <c r="C965" t="s">
        <v>553</v>
      </c>
      <c r="D965" s="38" t="str">
        <f>VLOOKUP(Tabela5[[#This Row],[CÓDIGO]],[1]fornnecedor!$A:$C,3,0)</f>
        <v>BRASILUX</v>
      </c>
      <c r="E965" t="str">
        <f>VLOOKUP(Tabela5[[#This Row],[MARCA]],[1]fornnecedor!$C:$E,3,0)</f>
        <v>BRASILUX TINTAS TECNICAS LTDA</v>
      </c>
      <c r="G965" t="s">
        <v>24</v>
      </c>
      <c r="H965">
        <v>2</v>
      </c>
      <c r="I965">
        <v>143.86000000000001</v>
      </c>
      <c r="J965">
        <v>68</v>
      </c>
      <c r="K965" s="34">
        <v>5414.84</v>
      </c>
      <c r="L965" s="3">
        <v>3969.84</v>
      </c>
      <c r="M965" s="3">
        <v>1445</v>
      </c>
      <c r="N965">
        <v>26.69</v>
      </c>
      <c r="O965">
        <v>0</v>
      </c>
      <c r="P965">
        <v>0</v>
      </c>
      <c r="Q965">
        <v>0.22</v>
      </c>
      <c r="R965">
        <v>83.22</v>
      </c>
      <c r="S965" t="s">
        <v>1105</v>
      </c>
      <c r="T965" s="38" t="str">
        <f>VLOOKUP(Tabela5[[#This Row],[CÓDIGO]],[1]fornnecedor!$A:$G,7,0)</f>
        <v>ESMALTES</v>
      </c>
    </row>
    <row r="966" spans="1:20" x14ac:dyDescent="0.3">
      <c r="A966" t="s">
        <v>5262</v>
      </c>
      <c r="B966">
        <v>86935</v>
      </c>
      <c r="C966" t="s">
        <v>768</v>
      </c>
      <c r="D966" s="38" t="str">
        <f>VLOOKUP(Tabela5[[#This Row],[CÓDIGO]],[1]fornnecedor!$A:$C,3,0)</f>
        <v>BRASILUX</v>
      </c>
      <c r="E966" t="str">
        <f>VLOOKUP(Tabela5[[#This Row],[MARCA]],[1]fornnecedor!$C:$E,3,0)</f>
        <v>BRASILUX TINTAS TECNICAS LTDA</v>
      </c>
      <c r="G966" t="s">
        <v>24</v>
      </c>
      <c r="H966">
        <v>72</v>
      </c>
      <c r="I966" s="3">
        <v>9257.0400000000009</v>
      </c>
      <c r="J966">
        <v>23</v>
      </c>
      <c r="K966" s="34">
        <v>5057.24</v>
      </c>
      <c r="L966" s="3">
        <v>3225.35</v>
      </c>
      <c r="M966" s="3">
        <v>1831.89</v>
      </c>
      <c r="N966">
        <v>36.22</v>
      </c>
      <c r="O966">
        <v>0</v>
      </c>
      <c r="P966">
        <v>0</v>
      </c>
      <c r="Q966">
        <v>0.21</v>
      </c>
      <c r="R966">
        <v>83.43</v>
      </c>
      <c r="S966" t="s">
        <v>1105</v>
      </c>
      <c r="T966" s="38" t="str">
        <f>VLOOKUP(Tabela5[[#This Row],[CÓDIGO]],[1]fornnecedor!$A:$G,7,0)</f>
        <v>EPOXI</v>
      </c>
    </row>
    <row r="967" spans="1:20" x14ac:dyDescent="0.3">
      <c r="A967" t="s">
        <v>5262</v>
      </c>
      <c r="B967">
        <v>84383</v>
      </c>
      <c r="C967" t="s">
        <v>566</v>
      </c>
      <c r="D967" s="38" t="str">
        <f>VLOOKUP(Tabela5[[#This Row],[CÓDIGO]],[1]fornnecedor!$A:$C,3,0)</f>
        <v>BRASILUX</v>
      </c>
      <c r="E967" t="str">
        <f>VLOOKUP(Tabela5[[#This Row],[MARCA]],[1]fornnecedor!$C:$E,3,0)</f>
        <v>BRASILUX TINTAS TECNICAS LTDA</v>
      </c>
      <c r="G967" t="s">
        <v>24</v>
      </c>
      <c r="H967">
        <v>30</v>
      </c>
      <c r="I967" s="3">
        <v>4128.3</v>
      </c>
      <c r="J967">
        <v>26</v>
      </c>
      <c r="K967" s="34">
        <v>4458.01</v>
      </c>
      <c r="L967" s="3">
        <v>3577.86</v>
      </c>
      <c r="M967">
        <v>880.15</v>
      </c>
      <c r="N967">
        <v>19.739999999999998</v>
      </c>
      <c r="O967">
        <v>0</v>
      </c>
      <c r="P967">
        <v>0</v>
      </c>
      <c r="Q967">
        <v>0.18</v>
      </c>
      <c r="R967">
        <v>83.61</v>
      </c>
      <c r="S967" t="s">
        <v>1105</v>
      </c>
      <c r="T967" s="38" t="str">
        <f>VLOOKUP(Tabela5[[#This Row],[CÓDIGO]],[1]fornnecedor!$A:$G,7,0)</f>
        <v>TINTA PARA PISO</v>
      </c>
    </row>
    <row r="968" spans="1:20" x14ac:dyDescent="0.3">
      <c r="A968" t="s">
        <v>5262</v>
      </c>
      <c r="B968">
        <v>85558</v>
      </c>
      <c r="C968" t="s">
        <v>588</v>
      </c>
      <c r="D968" s="38" t="str">
        <f>VLOOKUP(Tabela5[[#This Row],[CÓDIGO]],[1]fornnecedor!$A:$C,3,0)</f>
        <v>BRASILUX</v>
      </c>
      <c r="E968" t="str">
        <f>VLOOKUP(Tabela5[[#This Row],[MARCA]],[1]fornnecedor!$C:$E,3,0)</f>
        <v>BRASILUX TINTAS TECNICAS LTDA</v>
      </c>
      <c r="G968" t="s">
        <v>24</v>
      </c>
      <c r="H968">
        <v>68</v>
      </c>
      <c r="I968" s="3">
        <v>8488.44</v>
      </c>
      <c r="J968">
        <v>21</v>
      </c>
      <c r="K968" s="34">
        <v>4196.29</v>
      </c>
      <c r="L968" s="3">
        <v>2621.4299999999998</v>
      </c>
      <c r="M968" s="3">
        <v>1574.86</v>
      </c>
      <c r="N968">
        <v>37.53</v>
      </c>
      <c r="O968">
        <v>0</v>
      </c>
      <c r="P968">
        <v>0</v>
      </c>
      <c r="Q968">
        <v>0.17</v>
      </c>
      <c r="R968">
        <v>83.79</v>
      </c>
      <c r="S968" t="s">
        <v>1105</v>
      </c>
      <c r="T968" s="38" t="str">
        <f>VLOOKUP(Tabela5[[#This Row],[CÓDIGO]],[1]fornnecedor!$A:$G,7,0)</f>
        <v>EPOXI</v>
      </c>
    </row>
    <row r="969" spans="1:20" x14ac:dyDescent="0.3">
      <c r="A969" t="s">
        <v>5262</v>
      </c>
      <c r="B969">
        <v>84385</v>
      </c>
      <c r="C969" t="s">
        <v>567</v>
      </c>
      <c r="D969" s="38" t="str">
        <f>VLOOKUP(Tabela5[[#This Row],[CÓDIGO]],[1]fornnecedor!$A:$C,3,0)</f>
        <v>BRASILUX</v>
      </c>
      <c r="E969" t="str">
        <f>VLOOKUP(Tabela5[[#This Row],[MARCA]],[1]fornnecedor!$C:$E,3,0)</f>
        <v>BRASILUX TINTAS TECNICAS LTDA</v>
      </c>
      <c r="G969" t="s">
        <v>24</v>
      </c>
      <c r="H969">
        <v>70</v>
      </c>
      <c r="I969" s="3">
        <v>9632.7000000000007</v>
      </c>
      <c r="J969">
        <v>22</v>
      </c>
      <c r="K969" s="34">
        <v>4139.6499999999996</v>
      </c>
      <c r="L969" s="3">
        <v>3027.42</v>
      </c>
      <c r="M969" s="3">
        <v>1112.23</v>
      </c>
      <c r="N969">
        <v>26.87</v>
      </c>
      <c r="O969">
        <v>0</v>
      </c>
      <c r="P969">
        <v>0</v>
      </c>
      <c r="Q969">
        <v>0.17</v>
      </c>
      <c r="R969">
        <v>83.95</v>
      </c>
      <c r="S969" t="s">
        <v>1105</v>
      </c>
      <c r="T969" s="38" t="str">
        <f>VLOOKUP(Tabela5[[#This Row],[CÓDIGO]],[1]fornnecedor!$A:$G,7,0)</f>
        <v>TINTA PARA PISO</v>
      </c>
    </row>
    <row r="970" spans="1:20" x14ac:dyDescent="0.3">
      <c r="A970" t="s">
        <v>5262</v>
      </c>
      <c r="B970">
        <v>84566</v>
      </c>
      <c r="C970" t="s">
        <v>3680</v>
      </c>
      <c r="D970" s="38" t="str">
        <f>VLOOKUP(Tabela5[[#This Row],[CÓDIGO]],[1]fornnecedor!$A:$C,3,0)</f>
        <v>BRASILUX</v>
      </c>
      <c r="E970" t="str">
        <f>VLOOKUP(Tabela5[[#This Row],[MARCA]],[1]fornnecedor!$C:$E,3,0)</f>
        <v>BRASILUX TINTAS TECNICAS LTDA</v>
      </c>
      <c r="G970" t="s">
        <v>24</v>
      </c>
      <c r="H970">
        <v>11</v>
      </c>
      <c r="I970" s="3">
        <v>3999.6</v>
      </c>
      <c r="J970">
        <v>8</v>
      </c>
      <c r="K970" s="34">
        <v>3832.32</v>
      </c>
      <c r="L970" s="3">
        <v>2908.8</v>
      </c>
      <c r="M970">
        <v>923.52</v>
      </c>
      <c r="N970">
        <v>24.1</v>
      </c>
      <c r="O970">
        <v>0</v>
      </c>
      <c r="P970">
        <v>0</v>
      </c>
      <c r="Q970">
        <v>0.16</v>
      </c>
      <c r="R970">
        <v>84.11</v>
      </c>
      <c r="S970" t="s">
        <v>1105</v>
      </c>
      <c r="T970" s="38" t="str">
        <f>VLOOKUP(Tabela5[[#This Row],[CÓDIGO]],[1]fornnecedor!$A:$G,7,0)</f>
        <v>TINTA PARA PISO</v>
      </c>
    </row>
    <row r="971" spans="1:20" x14ac:dyDescent="0.3">
      <c r="A971" t="s">
        <v>5262</v>
      </c>
      <c r="B971">
        <v>84116</v>
      </c>
      <c r="C971" t="s">
        <v>5047</v>
      </c>
      <c r="D971" s="38" t="str">
        <f>VLOOKUP(Tabela5[[#This Row],[CÓDIGO]],[1]fornnecedor!$A:$C,3,0)</f>
        <v>BRASILUX</v>
      </c>
      <c r="E971" t="str">
        <f>VLOOKUP(Tabela5[[#This Row],[MARCA]],[1]fornnecedor!$C:$E,3,0)</f>
        <v>BRASILUX TINTAS TECNICAS LTDA</v>
      </c>
      <c r="G971" t="s">
        <v>24</v>
      </c>
      <c r="H971">
        <v>48</v>
      </c>
      <c r="I971" s="3">
        <v>5610.24</v>
      </c>
      <c r="J971">
        <v>24</v>
      </c>
      <c r="K971" s="34">
        <v>3695.76</v>
      </c>
      <c r="L971" s="3">
        <v>2805.12</v>
      </c>
      <c r="M971">
        <v>890.64</v>
      </c>
      <c r="N971">
        <v>24.1</v>
      </c>
      <c r="O971">
        <v>0</v>
      </c>
      <c r="P971">
        <v>0</v>
      </c>
      <c r="Q971">
        <v>0.15</v>
      </c>
      <c r="R971">
        <v>84.26</v>
      </c>
      <c r="S971" t="s">
        <v>1105</v>
      </c>
      <c r="T971" s="38" t="str">
        <f>VLOOKUP(Tabela5[[#This Row],[CÓDIGO]],[1]fornnecedor!$A:$G,7,0)</f>
        <v>EPOXI</v>
      </c>
    </row>
    <row r="972" spans="1:20" x14ac:dyDescent="0.3">
      <c r="A972" t="s">
        <v>5262</v>
      </c>
      <c r="B972">
        <v>84814</v>
      </c>
      <c r="C972" t="s">
        <v>599</v>
      </c>
      <c r="D972" s="38" t="str">
        <f>VLOOKUP(Tabela5[[#This Row],[CÓDIGO]],[1]fornnecedor!$A:$C,3,0)</f>
        <v>BRASILUX</v>
      </c>
      <c r="E972" t="str">
        <f>VLOOKUP(Tabela5[[#This Row],[MARCA]],[1]fornnecedor!$C:$E,3,0)</f>
        <v>BRASILUX TINTAS TECNICAS LTDA</v>
      </c>
      <c r="G972" t="s">
        <v>24</v>
      </c>
      <c r="H972">
        <v>100</v>
      </c>
      <c r="I972" s="3">
        <v>9027</v>
      </c>
      <c r="J972">
        <v>30</v>
      </c>
      <c r="K972" s="34">
        <v>3651.9</v>
      </c>
      <c r="L972" s="3">
        <v>2708.1</v>
      </c>
      <c r="M972">
        <v>943.8</v>
      </c>
      <c r="N972">
        <v>25.84</v>
      </c>
      <c r="O972">
        <v>0</v>
      </c>
      <c r="P972">
        <v>0</v>
      </c>
      <c r="Q972">
        <v>0.15</v>
      </c>
      <c r="R972">
        <v>84.41</v>
      </c>
      <c r="S972" t="s">
        <v>1105</v>
      </c>
      <c r="T972" s="38" t="str">
        <f>VLOOKUP(Tabela5[[#This Row],[CÓDIGO]],[1]fornnecedor!$A:$G,7,0)</f>
        <v>KIT BRASCORTEN</v>
      </c>
    </row>
    <row r="973" spans="1:20" x14ac:dyDescent="0.3">
      <c r="A973" t="s">
        <v>5262</v>
      </c>
      <c r="B973">
        <v>84825</v>
      </c>
      <c r="C973" t="s">
        <v>745</v>
      </c>
      <c r="D973" s="38" t="str">
        <f>VLOOKUP(Tabela5[[#This Row],[CÓDIGO]],[1]fornnecedor!$A:$C,3,0)</f>
        <v>BRASILUX</v>
      </c>
      <c r="E973" t="str">
        <f>VLOOKUP(Tabela5[[#This Row],[MARCA]],[1]fornnecedor!$C:$E,3,0)</f>
        <v>BRASILUX TINTAS TECNICAS LTDA</v>
      </c>
      <c r="G973" t="s">
        <v>24</v>
      </c>
      <c r="H973">
        <v>45</v>
      </c>
      <c r="I973" s="3">
        <v>6788.25</v>
      </c>
      <c r="J973">
        <v>13</v>
      </c>
      <c r="K973" s="34">
        <v>3389.03</v>
      </c>
      <c r="L973" s="3">
        <v>1961.05</v>
      </c>
      <c r="M973" s="3">
        <v>1427.98</v>
      </c>
      <c r="N973">
        <v>42.14</v>
      </c>
      <c r="O973">
        <v>0</v>
      </c>
      <c r="P973">
        <v>0</v>
      </c>
      <c r="Q973">
        <v>0.14000000000000001</v>
      </c>
      <c r="R973">
        <v>84.55</v>
      </c>
      <c r="S973" t="s">
        <v>1105</v>
      </c>
      <c r="T973" s="38" t="str">
        <f>VLOOKUP(Tabela5[[#This Row],[CÓDIGO]],[1]fornnecedor!$A:$G,7,0)</f>
        <v>DILUENTE</v>
      </c>
    </row>
    <row r="974" spans="1:20" x14ac:dyDescent="0.3">
      <c r="A974" t="s">
        <v>5262</v>
      </c>
      <c r="B974">
        <v>84112</v>
      </c>
      <c r="C974" t="s">
        <v>585</v>
      </c>
      <c r="D974" s="38" t="str">
        <f>VLOOKUP(Tabela5[[#This Row],[CÓDIGO]],[1]fornnecedor!$A:$C,3,0)</f>
        <v>BRASILUX</v>
      </c>
      <c r="E974" t="str">
        <f>VLOOKUP(Tabela5[[#This Row],[MARCA]],[1]fornnecedor!$C:$E,3,0)</f>
        <v>BRASILUX TINTAS TECNICAS LTDA</v>
      </c>
      <c r="G974" t="s">
        <v>24</v>
      </c>
      <c r="H974">
        <v>54</v>
      </c>
      <c r="I974" s="3">
        <v>6311.52</v>
      </c>
      <c r="J974">
        <v>15</v>
      </c>
      <c r="K974" s="34">
        <v>3193.14</v>
      </c>
      <c r="L974" s="3">
        <v>1753.2</v>
      </c>
      <c r="M974" s="3">
        <v>1439.94</v>
      </c>
      <c r="N974">
        <v>45.09</v>
      </c>
      <c r="O974">
        <v>0</v>
      </c>
      <c r="P974">
        <v>0</v>
      </c>
      <c r="Q974">
        <v>0.13</v>
      </c>
      <c r="R974">
        <v>84.68</v>
      </c>
      <c r="S974" t="s">
        <v>1105</v>
      </c>
      <c r="T974" s="38" t="str">
        <f>VLOOKUP(Tabela5[[#This Row],[CÓDIGO]],[1]fornnecedor!$A:$G,7,0)</f>
        <v>EPOXI</v>
      </c>
    </row>
    <row r="975" spans="1:20" x14ac:dyDescent="0.3">
      <c r="A975" t="s">
        <v>5262</v>
      </c>
      <c r="B975">
        <v>84767</v>
      </c>
      <c r="C975" t="s">
        <v>578</v>
      </c>
      <c r="D975" s="38" t="str">
        <f>VLOOKUP(Tabela5[[#This Row],[CÓDIGO]],[1]fornnecedor!$A:$C,3,0)</f>
        <v>BRASILUX</v>
      </c>
      <c r="E975" t="str">
        <f>VLOOKUP(Tabela5[[#This Row],[MARCA]],[1]fornnecedor!$C:$E,3,0)</f>
        <v>BRASILUX TINTAS TECNICAS LTDA</v>
      </c>
      <c r="G975" t="s">
        <v>24</v>
      </c>
      <c r="H975">
        <v>73</v>
      </c>
      <c r="I975" s="3">
        <v>8532.24</v>
      </c>
      <c r="J975">
        <v>21</v>
      </c>
      <c r="K975" s="34">
        <v>3165.84</v>
      </c>
      <c r="L975" s="3">
        <v>2454.48</v>
      </c>
      <c r="M975">
        <v>711.36</v>
      </c>
      <c r="N975">
        <v>22.47</v>
      </c>
      <c r="O975">
        <v>0</v>
      </c>
      <c r="P975">
        <v>0</v>
      </c>
      <c r="Q975">
        <v>0.13</v>
      </c>
      <c r="R975">
        <v>84.81</v>
      </c>
      <c r="S975" t="s">
        <v>1105</v>
      </c>
      <c r="T975" s="38" t="str">
        <f>VLOOKUP(Tabela5[[#This Row],[CÓDIGO]],[1]fornnecedor!$A:$G,7,0)</f>
        <v>EPOXI</v>
      </c>
    </row>
    <row r="976" spans="1:20" x14ac:dyDescent="0.3">
      <c r="A976" t="s">
        <v>5262</v>
      </c>
      <c r="B976">
        <v>84487</v>
      </c>
      <c r="C976" t="s">
        <v>622</v>
      </c>
      <c r="D976" s="38" t="str">
        <f>VLOOKUP(Tabela5[[#This Row],[CÓDIGO]],[1]fornnecedor!$A:$C,3,0)</f>
        <v>BRASILUX</v>
      </c>
      <c r="E976" t="str">
        <f>VLOOKUP(Tabela5[[#This Row],[MARCA]],[1]fornnecedor!$C:$E,3,0)</f>
        <v>BRASILUX TINTAS TECNICAS LTDA</v>
      </c>
      <c r="G976" t="s">
        <v>24</v>
      </c>
      <c r="H976">
        <v>112</v>
      </c>
      <c r="I976" s="3">
        <v>2451.6799999999998</v>
      </c>
      <c r="J976">
        <v>83</v>
      </c>
      <c r="K976" s="34">
        <v>3131.83</v>
      </c>
      <c r="L976" s="3">
        <v>1816.87</v>
      </c>
      <c r="M976" s="3">
        <v>1314.96</v>
      </c>
      <c r="N976">
        <v>41.99</v>
      </c>
      <c r="O976">
        <v>0</v>
      </c>
      <c r="P976">
        <v>0</v>
      </c>
      <c r="Q976">
        <v>0.13</v>
      </c>
      <c r="R976">
        <v>84.94</v>
      </c>
      <c r="S976" t="s">
        <v>1105</v>
      </c>
      <c r="T976" s="38" t="str">
        <f>VLOOKUP(Tabela5[[#This Row],[CÓDIGO]],[1]fornnecedor!$A:$G,7,0)</f>
        <v>TINTAS LACA</v>
      </c>
    </row>
    <row r="977" spans="1:20" x14ac:dyDescent="0.3">
      <c r="A977" t="s">
        <v>5262</v>
      </c>
      <c r="B977">
        <v>84902</v>
      </c>
      <c r="C977" t="s">
        <v>4557</v>
      </c>
      <c r="D977" s="38" t="str">
        <f>VLOOKUP(Tabela5[[#This Row],[CÓDIGO]],[1]fornnecedor!$A:$C,3,0)</f>
        <v>BRASILUX</v>
      </c>
      <c r="E977" t="str">
        <f>VLOOKUP(Tabela5[[#This Row],[MARCA]],[1]fornnecedor!$C:$E,3,0)</f>
        <v>BRASILUX TINTAS TECNICAS LTDA</v>
      </c>
      <c r="G977" t="s">
        <v>24</v>
      </c>
      <c r="H977">
        <v>25</v>
      </c>
      <c r="I977" s="3">
        <v>3214.25</v>
      </c>
      <c r="J977">
        <v>11</v>
      </c>
      <c r="K977" s="34">
        <v>2908.95</v>
      </c>
      <c r="L977" s="3">
        <v>2207.92</v>
      </c>
      <c r="M977">
        <v>701.03</v>
      </c>
      <c r="N977">
        <v>24.1</v>
      </c>
      <c r="O977">
        <v>0</v>
      </c>
      <c r="P977">
        <v>0</v>
      </c>
      <c r="Q977">
        <v>0.12</v>
      </c>
      <c r="R977">
        <v>85.06</v>
      </c>
      <c r="S977" t="s">
        <v>1105</v>
      </c>
      <c r="T977" s="38" t="str">
        <f>VLOOKUP(Tabela5[[#This Row],[CÓDIGO]],[1]fornnecedor!$A:$G,7,0)</f>
        <v>EPOXI</v>
      </c>
    </row>
    <row r="978" spans="1:20" x14ac:dyDescent="0.3">
      <c r="A978" t="s">
        <v>5262</v>
      </c>
      <c r="B978">
        <v>84498</v>
      </c>
      <c r="C978" t="s">
        <v>4589</v>
      </c>
      <c r="D978" s="38" t="str">
        <f>VLOOKUP(Tabela5[[#This Row],[CÓDIGO]],[1]fornnecedor!$A:$C,3,0)</f>
        <v>BRASILUX</v>
      </c>
      <c r="E978" t="str">
        <f>VLOOKUP(Tabela5[[#This Row],[MARCA]],[1]fornnecedor!$C:$E,3,0)</f>
        <v>BRASILUX TINTAS TECNICAS LTDA</v>
      </c>
      <c r="G978" t="s">
        <v>24</v>
      </c>
      <c r="H978">
        <v>10</v>
      </c>
      <c r="I978" s="3">
        <v>3498.9</v>
      </c>
      <c r="J978">
        <v>7</v>
      </c>
      <c r="K978" s="34">
        <v>2886.45</v>
      </c>
      <c r="L978" s="3">
        <v>2190.86</v>
      </c>
      <c r="M978">
        <v>695.59</v>
      </c>
      <c r="N978">
        <v>24.1</v>
      </c>
      <c r="O978">
        <v>0</v>
      </c>
      <c r="P978">
        <v>0</v>
      </c>
      <c r="Q978">
        <v>0.12</v>
      </c>
      <c r="R978">
        <v>85.18</v>
      </c>
      <c r="S978" t="s">
        <v>1105</v>
      </c>
      <c r="T978" s="38" t="str">
        <f>VLOOKUP(Tabela5[[#This Row],[CÓDIGO]],[1]fornnecedor!$A:$G,7,0)</f>
        <v>ESMALTES</v>
      </c>
    </row>
    <row r="979" spans="1:20" x14ac:dyDescent="0.3">
      <c r="A979" t="s">
        <v>5262</v>
      </c>
      <c r="B979">
        <v>84497</v>
      </c>
      <c r="C979" t="s">
        <v>744</v>
      </c>
      <c r="D979" s="38" t="str">
        <f>VLOOKUP(Tabela5[[#This Row],[CÓDIGO]],[1]fornnecedor!$A:$C,3,0)</f>
        <v>BRASILUX</v>
      </c>
      <c r="E979" t="str">
        <f>VLOOKUP(Tabela5[[#This Row],[MARCA]],[1]fornnecedor!$C:$E,3,0)</f>
        <v>BRASILUX TINTAS TECNICAS LTDA</v>
      </c>
      <c r="G979" t="s">
        <v>24</v>
      </c>
      <c r="H979">
        <v>439</v>
      </c>
      <c r="I979" s="3">
        <v>3753.45</v>
      </c>
      <c r="J979">
        <v>221</v>
      </c>
      <c r="K979" s="34">
        <v>2869.06</v>
      </c>
      <c r="L979" s="3">
        <v>1798.94</v>
      </c>
      <c r="M979" s="3">
        <v>1070.1199999999999</v>
      </c>
      <c r="N979">
        <v>37.299999999999997</v>
      </c>
      <c r="O979">
        <v>0</v>
      </c>
      <c r="P979">
        <v>0</v>
      </c>
      <c r="Q979">
        <v>0.12</v>
      </c>
      <c r="R979">
        <v>85.29</v>
      </c>
      <c r="S979" t="s">
        <v>1105</v>
      </c>
      <c r="T979" s="38" t="str">
        <f>VLOOKUP(Tabela5[[#This Row],[CÓDIGO]],[1]fornnecedor!$A:$G,7,0)</f>
        <v>THINNER DE LIMPEZA</v>
      </c>
    </row>
    <row r="980" spans="1:20" x14ac:dyDescent="0.3">
      <c r="A980" t="s">
        <v>5262</v>
      </c>
      <c r="B980">
        <v>84774</v>
      </c>
      <c r="C980" t="s">
        <v>748</v>
      </c>
      <c r="D980" s="38" t="str">
        <f>VLOOKUP(Tabela5[[#This Row],[CÓDIGO]],[1]fornnecedor!$A:$C,3,0)</f>
        <v>BRASILUX</v>
      </c>
      <c r="E980" t="str">
        <f>VLOOKUP(Tabela5[[#This Row],[MARCA]],[1]fornnecedor!$C:$E,3,0)</f>
        <v>BRASILUX TINTAS TECNICAS LTDA</v>
      </c>
      <c r="G980" t="s">
        <v>24</v>
      </c>
      <c r="H980">
        <v>215</v>
      </c>
      <c r="I980" s="3">
        <v>2038.2</v>
      </c>
      <c r="J980">
        <v>179</v>
      </c>
      <c r="K980" s="34">
        <v>2684.04</v>
      </c>
      <c r="L980" s="3">
        <v>1616.37</v>
      </c>
      <c r="M980" s="3">
        <v>1067.67</v>
      </c>
      <c r="N980">
        <v>39.78</v>
      </c>
      <c r="O980">
        <v>0</v>
      </c>
      <c r="P980">
        <v>0</v>
      </c>
      <c r="Q980">
        <v>0.11</v>
      </c>
      <c r="R980">
        <v>85.4</v>
      </c>
      <c r="S980" t="s">
        <v>1105</v>
      </c>
      <c r="T980" s="38" t="str">
        <f>VLOOKUP(Tabela5[[#This Row],[CÓDIGO]],[1]fornnecedor!$A:$G,7,0)</f>
        <v>DILUENTE</v>
      </c>
    </row>
    <row r="981" spans="1:20" x14ac:dyDescent="0.3">
      <c r="A981" t="s">
        <v>5262</v>
      </c>
      <c r="B981">
        <v>84824</v>
      </c>
      <c r="C981" t="s">
        <v>736</v>
      </c>
      <c r="D981" s="38" t="str">
        <f>VLOOKUP(Tabela5[[#This Row],[CÓDIGO]],[1]fornnecedor!$A:$C,3,0)</f>
        <v>BRASILUX</v>
      </c>
      <c r="E981" t="str">
        <f>VLOOKUP(Tabela5[[#This Row],[MARCA]],[1]fornnecedor!$C:$E,3,0)</f>
        <v>BRASILUX TINTAS TECNICAS LTDA</v>
      </c>
      <c r="G981" t="s">
        <v>24</v>
      </c>
      <c r="H981">
        <v>17</v>
      </c>
      <c r="I981" s="3">
        <v>4393.3100000000004</v>
      </c>
      <c r="J981">
        <v>7</v>
      </c>
      <c r="K981" s="34">
        <v>2612.96</v>
      </c>
      <c r="L981" s="3">
        <v>1723.12</v>
      </c>
      <c r="M981">
        <v>889.84</v>
      </c>
      <c r="N981">
        <v>34.049999999999997</v>
      </c>
      <c r="O981">
        <v>0</v>
      </c>
      <c r="P981">
        <v>0</v>
      </c>
      <c r="Q981">
        <v>0.11</v>
      </c>
      <c r="R981">
        <v>85.51</v>
      </c>
      <c r="S981" t="s">
        <v>1105</v>
      </c>
      <c r="T981" s="38" t="str">
        <f>VLOOKUP(Tabela5[[#This Row],[CÓDIGO]],[1]fornnecedor!$A:$G,7,0)</f>
        <v>DILUENTE</v>
      </c>
    </row>
    <row r="982" spans="1:20" x14ac:dyDescent="0.3">
      <c r="A982" t="s">
        <v>5262</v>
      </c>
      <c r="B982">
        <v>84145</v>
      </c>
      <c r="C982" t="s">
        <v>675</v>
      </c>
      <c r="D982" s="38" t="str">
        <f>VLOOKUP(Tabela5[[#This Row],[CÓDIGO]],[1]fornnecedor!$A:$C,3,0)</f>
        <v>BRASILUX</v>
      </c>
      <c r="E982" t="str">
        <f>VLOOKUP(Tabela5[[#This Row],[MARCA]],[1]fornnecedor!$C:$E,3,0)</f>
        <v>BRASILUX TINTAS TECNICAS LTDA</v>
      </c>
      <c r="G982" t="s">
        <v>24</v>
      </c>
      <c r="H982">
        <v>67</v>
      </c>
      <c r="I982" s="3">
        <v>3484.67</v>
      </c>
      <c r="J982">
        <v>36</v>
      </c>
      <c r="K982" s="34">
        <v>2466.2199999999998</v>
      </c>
      <c r="L982" s="3">
        <v>1872.36</v>
      </c>
      <c r="M982">
        <v>593.86</v>
      </c>
      <c r="N982">
        <v>24.08</v>
      </c>
      <c r="O982">
        <v>0</v>
      </c>
      <c r="P982">
        <v>0</v>
      </c>
      <c r="Q982">
        <v>0.1</v>
      </c>
      <c r="R982">
        <v>85.61</v>
      </c>
      <c r="S982" t="s">
        <v>1105</v>
      </c>
      <c r="T982" s="38" t="str">
        <f>VLOOKUP(Tabela5[[#This Row],[CÓDIGO]],[1]fornnecedor!$A:$G,7,0)</f>
        <v>ESMALTES</v>
      </c>
    </row>
    <row r="983" spans="1:20" x14ac:dyDescent="0.3">
      <c r="A983" t="s">
        <v>5262</v>
      </c>
      <c r="B983">
        <v>84243</v>
      </c>
      <c r="C983" t="s">
        <v>616</v>
      </c>
      <c r="D983" s="38" t="str">
        <f>VLOOKUP(Tabela5[[#This Row],[CÓDIGO]],[1]fornnecedor!$A:$C,3,0)</f>
        <v>BRASILUX</v>
      </c>
      <c r="E983" t="str">
        <f>VLOOKUP(Tabela5[[#This Row],[MARCA]],[1]fornnecedor!$C:$E,3,0)</f>
        <v>BRASILUX TINTAS TECNICAS LTDA</v>
      </c>
      <c r="G983" t="s">
        <v>24</v>
      </c>
      <c r="H983">
        <v>61</v>
      </c>
      <c r="I983" s="3">
        <v>7517.64</v>
      </c>
      <c r="J983">
        <v>14</v>
      </c>
      <c r="K983" s="34">
        <v>2365</v>
      </c>
      <c r="L983" s="3">
        <v>1725.36</v>
      </c>
      <c r="M983">
        <v>639.64</v>
      </c>
      <c r="N983">
        <v>27.05</v>
      </c>
      <c r="O983">
        <v>0</v>
      </c>
      <c r="P983">
        <v>0</v>
      </c>
      <c r="Q983">
        <v>0.1</v>
      </c>
      <c r="R983">
        <v>85.71</v>
      </c>
      <c r="S983" t="s">
        <v>1105</v>
      </c>
      <c r="T983" s="38" t="str">
        <f>VLOOKUP(Tabela5[[#This Row],[CÓDIGO]],[1]fornnecedor!$A:$G,7,0)</f>
        <v>IMPERMEABILIZANTES</v>
      </c>
    </row>
    <row r="984" spans="1:20" x14ac:dyDescent="0.3">
      <c r="A984" t="s">
        <v>5262</v>
      </c>
      <c r="B984">
        <v>84389</v>
      </c>
      <c r="C984" t="s">
        <v>572</v>
      </c>
      <c r="D984" s="38" t="str">
        <f>VLOOKUP(Tabela5[[#This Row],[CÓDIGO]],[1]fornnecedor!$A:$C,3,0)</f>
        <v>BRASILUX</v>
      </c>
      <c r="E984" t="str">
        <f>VLOOKUP(Tabela5[[#This Row],[MARCA]],[1]fornnecedor!$C:$E,3,0)</f>
        <v>BRASILUX TINTAS TECNICAS LTDA</v>
      </c>
      <c r="G984" t="s">
        <v>24</v>
      </c>
      <c r="H984">
        <v>15</v>
      </c>
      <c r="I984" s="3">
        <v>2064.15</v>
      </c>
      <c r="J984">
        <v>14</v>
      </c>
      <c r="K984" s="34">
        <v>2318.6999999999998</v>
      </c>
      <c r="L984" s="3">
        <v>1926.54</v>
      </c>
      <c r="M984">
        <v>392.16</v>
      </c>
      <c r="N984">
        <v>16.91</v>
      </c>
      <c r="O984">
        <v>0</v>
      </c>
      <c r="P984">
        <v>0</v>
      </c>
      <c r="Q984">
        <v>0.09</v>
      </c>
      <c r="R984">
        <v>85.8</v>
      </c>
      <c r="S984" t="s">
        <v>1105</v>
      </c>
      <c r="T984" s="38" t="str">
        <f>VLOOKUP(Tabela5[[#This Row],[CÓDIGO]],[1]fornnecedor!$A:$G,7,0)</f>
        <v>TINTA PARA PISO</v>
      </c>
    </row>
    <row r="985" spans="1:20" x14ac:dyDescent="0.3">
      <c r="A985" t="s">
        <v>5262</v>
      </c>
      <c r="B985">
        <v>84897</v>
      </c>
      <c r="C985" t="s">
        <v>4854</v>
      </c>
      <c r="D985" s="38" t="str">
        <f>VLOOKUP(Tabela5[[#This Row],[CÓDIGO]],[1]fornnecedor!$A:$C,3,0)</f>
        <v>BRASILUX</v>
      </c>
      <c r="E985" t="str">
        <f>VLOOKUP(Tabela5[[#This Row],[MARCA]],[1]fornnecedor!$C:$E,3,0)</f>
        <v>BRASILUX TINTAS TECNICAS LTDA</v>
      </c>
      <c r="G985" t="s">
        <v>24</v>
      </c>
      <c r="H985">
        <v>64</v>
      </c>
      <c r="I985" s="3">
        <v>8228.48</v>
      </c>
      <c r="J985">
        <v>10</v>
      </c>
      <c r="K985" s="34">
        <v>2308.6999999999998</v>
      </c>
      <c r="L985" s="3">
        <v>1752.3</v>
      </c>
      <c r="M985">
        <v>556.4</v>
      </c>
      <c r="N985">
        <v>24.1</v>
      </c>
      <c r="O985">
        <v>0</v>
      </c>
      <c r="P985">
        <v>0</v>
      </c>
      <c r="Q985">
        <v>0.09</v>
      </c>
      <c r="R985">
        <v>85.9</v>
      </c>
      <c r="S985" t="s">
        <v>1105</v>
      </c>
      <c r="T985" s="38" t="str">
        <f>VLOOKUP(Tabela5[[#This Row],[CÓDIGO]],[1]fornnecedor!$A:$G,7,0)</f>
        <v>EPOXI</v>
      </c>
    </row>
    <row r="986" spans="1:20" x14ac:dyDescent="0.3">
      <c r="A986" t="s">
        <v>5262</v>
      </c>
      <c r="B986">
        <v>84268</v>
      </c>
      <c r="C986" t="s">
        <v>551</v>
      </c>
      <c r="D986" s="38" t="str">
        <f>VLOOKUP(Tabela5[[#This Row],[CÓDIGO]],[1]fornnecedor!$A:$C,3,0)</f>
        <v>BRASILUX</v>
      </c>
      <c r="E986" t="str">
        <f>VLOOKUP(Tabela5[[#This Row],[MARCA]],[1]fornnecedor!$C:$E,3,0)</f>
        <v>BRASILUX TINTAS TECNICAS LTDA</v>
      </c>
      <c r="G986" t="s">
        <v>24</v>
      </c>
      <c r="H986">
        <v>21</v>
      </c>
      <c r="I986" s="3">
        <v>3242.4</v>
      </c>
      <c r="J986">
        <v>11</v>
      </c>
      <c r="K986" s="34">
        <v>2304.2199999999998</v>
      </c>
      <c r="L986" s="3">
        <v>1619.09</v>
      </c>
      <c r="M986">
        <v>685.13</v>
      </c>
      <c r="N986">
        <v>29.73</v>
      </c>
      <c r="O986">
        <v>0</v>
      </c>
      <c r="P986">
        <v>0</v>
      </c>
      <c r="Q986">
        <v>0.09</v>
      </c>
      <c r="R986">
        <v>85.99</v>
      </c>
      <c r="S986" t="s">
        <v>1105</v>
      </c>
      <c r="T986" s="38" t="str">
        <f>VLOOKUP(Tabela5[[#This Row],[CÓDIGO]],[1]fornnecedor!$A:$G,7,0)</f>
        <v>TINTA PAREDE</v>
      </c>
    </row>
    <row r="987" spans="1:20" x14ac:dyDescent="0.3">
      <c r="A987" t="s">
        <v>5262</v>
      </c>
      <c r="B987">
        <v>84342</v>
      </c>
      <c r="C987" t="s">
        <v>673</v>
      </c>
      <c r="D987" s="38" t="str">
        <f>VLOOKUP(Tabela5[[#This Row],[CÓDIGO]],[1]fornnecedor!$A:$C,3,0)</f>
        <v>BRASILUX</v>
      </c>
      <c r="E987" t="str">
        <f>VLOOKUP(Tabela5[[#This Row],[MARCA]],[1]fornnecedor!$C:$E,3,0)</f>
        <v>BRASILUX TINTAS TECNICAS LTDA</v>
      </c>
      <c r="G987" t="s">
        <v>24</v>
      </c>
      <c r="H987">
        <v>205</v>
      </c>
      <c r="I987" s="3">
        <v>9384.9</v>
      </c>
      <c r="J987">
        <v>35</v>
      </c>
      <c r="K987" s="34">
        <v>2241.13</v>
      </c>
      <c r="L987" s="3">
        <v>1602.3</v>
      </c>
      <c r="M987">
        <v>638.83000000000004</v>
      </c>
      <c r="N987">
        <v>28.5</v>
      </c>
      <c r="O987">
        <v>0</v>
      </c>
      <c r="P987">
        <v>0</v>
      </c>
      <c r="Q987">
        <v>0.09</v>
      </c>
      <c r="R987">
        <v>86.08</v>
      </c>
      <c r="S987" t="s">
        <v>1105</v>
      </c>
      <c r="T987" s="38" t="str">
        <f>VLOOKUP(Tabela5[[#This Row],[CÓDIGO]],[1]fornnecedor!$A:$G,7,0)</f>
        <v>ESMALTES</v>
      </c>
    </row>
    <row r="988" spans="1:20" x14ac:dyDescent="0.3">
      <c r="A988" t="s">
        <v>5262</v>
      </c>
      <c r="B988">
        <v>84564</v>
      </c>
      <c r="C988" t="s">
        <v>604</v>
      </c>
      <c r="D988" s="38" t="str">
        <f>VLOOKUP(Tabela5[[#This Row],[CÓDIGO]],[1]fornnecedor!$A:$C,3,0)</f>
        <v>BRASILUX</v>
      </c>
      <c r="E988" t="str">
        <f>VLOOKUP(Tabela5[[#This Row],[MARCA]],[1]fornnecedor!$C:$E,3,0)</f>
        <v>BRASILUX TINTAS TECNICAS LTDA</v>
      </c>
      <c r="G988" t="s">
        <v>24</v>
      </c>
      <c r="H988">
        <v>110</v>
      </c>
      <c r="I988" s="3">
        <v>2009.7</v>
      </c>
      <c r="J988">
        <v>63</v>
      </c>
      <c r="K988" s="34">
        <v>2237.27</v>
      </c>
      <c r="L988" s="3">
        <v>1151.01</v>
      </c>
      <c r="M988" s="3">
        <v>1086.26</v>
      </c>
      <c r="N988">
        <v>48.55</v>
      </c>
      <c r="O988">
        <v>0</v>
      </c>
      <c r="P988">
        <v>0</v>
      </c>
      <c r="Q988">
        <v>0.09</v>
      </c>
      <c r="R988">
        <v>86.17</v>
      </c>
      <c r="S988" t="s">
        <v>1105</v>
      </c>
      <c r="T988" s="38" t="str">
        <f>VLOOKUP(Tabela5[[#This Row],[CÓDIGO]],[1]fornnecedor!$A:$G,7,0)</f>
        <v>PRETO FOSCO VINÍLICO</v>
      </c>
    </row>
    <row r="989" spans="1:20" x14ac:dyDescent="0.3">
      <c r="A989" t="s">
        <v>5262</v>
      </c>
      <c r="B989">
        <v>84384</v>
      </c>
      <c r="C989" t="s">
        <v>568</v>
      </c>
      <c r="D989" s="38" t="str">
        <f>VLOOKUP(Tabela5[[#This Row],[CÓDIGO]],[1]fornnecedor!$A:$C,3,0)</f>
        <v>BRASILUX</v>
      </c>
      <c r="E989" t="str">
        <f>VLOOKUP(Tabela5[[#This Row],[MARCA]],[1]fornnecedor!$C:$E,3,0)</f>
        <v>BRASILUX TINTAS TECNICAS LTDA</v>
      </c>
      <c r="G989" t="s">
        <v>24</v>
      </c>
      <c r="H989">
        <v>29</v>
      </c>
      <c r="I989" s="3">
        <v>3990.69</v>
      </c>
      <c r="J989">
        <v>12</v>
      </c>
      <c r="K989" s="34">
        <v>2109.7600000000002</v>
      </c>
      <c r="L989" s="3">
        <v>1647.64</v>
      </c>
      <c r="M989">
        <v>462.12</v>
      </c>
      <c r="N989">
        <v>21.9</v>
      </c>
      <c r="O989">
        <v>0</v>
      </c>
      <c r="P989">
        <v>0</v>
      </c>
      <c r="Q989">
        <v>0.09</v>
      </c>
      <c r="R989">
        <v>86.26</v>
      </c>
      <c r="S989" t="s">
        <v>1105</v>
      </c>
      <c r="T989" s="38" t="str">
        <f>VLOOKUP(Tabela5[[#This Row],[CÓDIGO]],[1]fornnecedor!$A:$G,7,0)</f>
        <v>TINTA PARA PISO</v>
      </c>
    </row>
    <row r="990" spans="1:20" x14ac:dyDescent="0.3">
      <c r="A990" t="s">
        <v>5262</v>
      </c>
      <c r="B990">
        <v>86943</v>
      </c>
      <c r="C990" t="s">
        <v>592</v>
      </c>
      <c r="D990" s="38" t="str">
        <f>VLOOKUP(Tabela5[[#This Row],[CÓDIGO]],[1]fornnecedor!$A:$C,3,0)</f>
        <v>BRASILUX</v>
      </c>
      <c r="E990" t="str">
        <f>VLOOKUP(Tabela5[[#This Row],[MARCA]],[1]fornnecedor!$C:$E,3,0)</f>
        <v>BRASILUX TINTAS TECNICAS LTDA</v>
      </c>
      <c r="G990" t="s">
        <v>24</v>
      </c>
      <c r="H990">
        <v>20</v>
      </c>
      <c r="I990" s="3">
        <v>1810.6</v>
      </c>
      <c r="J990">
        <v>14</v>
      </c>
      <c r="K990" s="34">
        <v>1966.02</v>
      </c>
      <c r="L990" s="3">
        <v>1267.56</v>
      </c>
      <c r="M990">
        <v>698.46</v>
      </c>
      <c r="N990">
        <v>35.53</v>
      </c>
      <c r="O990">
        <v>0</v>
      </c>
      <c r="P990">
        <v>0</v>
      </c>
      <c r="Q990">
        <v>0.08</v>
      </c>
      <c r="R990">
        <v>86.34</v>
      </c>
      <c r="S990" t="s">
        <v>1105</v>
      </c>
      <c r="T990" s="38" t="str">
        <f>VLOOKUP(Tabela5[[#This Row],[CÓDIGO]],[1]fornnecedor!$A:$G,7,0)</f>
        <v>SELADOR ACRÍLICO</v>
      </c>
    </row>
    <row r="991" spans="1:20" x14ac:dyDescent="0.3">
      <c r="A991" t="s">
        <v>5262</v>
      </c>
      <c r="B991">
        <v>84334</v>
      </c>
      <c r="C991" t="s">
        <v>666</v>
      </c>
      <c r="D991" s="38" t="str">
        <f>VLOOKUP(Tabela5[[#This Row],[CÓDIGO]],[1]fornnecedor!$A:$C,3,0)</f>
        <v>BRASILUX</v>
      </c>
      <c r="E991" t="str">
        <f>VLOOKUP(Tabela5[[#This Row],[MARCA]],[1]fornnecedor!$C:$E,3,0)</f>
        <v>BRASILUX TINTAS TECNICAS LTDA</v>
      </c>
      <c r="G991" t="s">
        <v>24</v>
      </c>
      <c r="H991">
        <v>118</v>
      </c>
      <c r="I991" s="3">
        <v>6262.26</v>
      </c>
      <c r="J991">
        <v>31</v>
      </c>
      <c r="K991" s="34">
        <v>1922.78</v>
      </c>
      <c r="L991" s="3">
        <v>1477.46</v>
      </c>
      <c r="M991">
        <v>445.32</v>
      </c>
      <c r="N991">
        <v>23.16</v>
      </c>
      <c r="O991">
        <v>0</v>
      </c>
      <c r="P991">
        <v>0</v>
      </c>
      <c r="Q991">
        <v>0.08</v>
      </c>
      <c r="R991">
        <v>86.42</v>
      </c>
      <c r="S991" t="s">
        <v>1105</v>
      </c>
      <c r="T991" s="38" t="str">
        <f>VLOOKUP(Tabela5[[#This Row],[CÓDIGO]],[1]fornnecedor!$A:$G,7,0)</f>
        <v>ESMALTES</v>
      </c>
    </row>
    <row r="992" spans="1:20" x14ac:dyDescent="0.3">
      <c r="A992" t="s">
        <v>5262</v>
      </c>
      <c r="B992">
        <v>84489</v>
      </c>
      <c r="C992" t="s">
        <v>608</v>
      </c>
      <c r="D992" s="38" t="str">
        <f>VLOOKUP(Tabela5[[#This Row],[CÓDIGO]],[1]fornnecedor!$A:$C,3,0)</f>
        <v>BRASILUX</v>
      </c>
      <c r="E992" t="str">
        <f>VLOOKUP(Tabela5[[#This Row],[MARCA]],[1]fornnecedor!$C:$E,3,0)</f>
        <v>BRASILUX TINTAS TECNICAS LTDA</v>
      </c>
      <c r="G992" t="s">
        <v>24</v>
      </c>
      <c r="H992">
        <v>6</v>
      </c>
      <c r="I992" s="3">
        <v>2187.2399999999998</v>
      </c>
      <c r="J992">
        <v>4</v>
      </c>
      <c r="K992" s="34">
        <v>1921.12</v>
      </c>
      <c r="L992" s="3">
        <v>1458.16</v>
      </c>
      <c r="M992">
        <v>462.96</v>
      </c>
      <c r="N992">
        <v>24.1</v>
      </c>
      <c r="O992">
        <v>0</v>
      </c>
      <c r="P992">
        <v>0</v>
      </c>
      <c r="Q992">
        <v>0.08</v>
      </c>
      <c r="R992">
        <v>86.5</v>
      </c>
      <c r="S992" t="s">
        <v>1105</v>
      </c>
      <c r="T992" s="38" t="str">
        <f>VLOOKUP(Tabela5[[#This Row],[CÓDIGO]],[1]fornnecedor!$A:$G,7,0)</f>
        <v xml:space="preserve">BASES SISTEMA NO MACHINE </v>
      </c>
    </row>
    <row r="993" spans="1:20" x14ac:dyDescent="0.3">
      <c r="A993" t="s">
        <v>5262</v>
      </c>
      <c r="B993">
        <v>84109</v>
      </c>
      <c r="C993" t="s">
        <v>626</v>
      </c>
      <c r="D993" s="38" t="str">
        <f>VLOOKUP(Tabela5[[#This Row],[CÓDIGO]],[1]fornnecedor!$A:$C,3,0)</f>
        <v>BRASILUX</v>
      </c>
      <c r="E993" t="str">
        <f>VLOOKUP(Tabela5[[#This Row],[MARCA]],[1]fornnecedor!$C:$E,3,0)</f>
        <v>BRASILUX TINTAS TECNICAS LTDA</v>
      </c>
      <c r="G993" t="s">
        <v>24</v>
      </c>
      <c r="H993">
        <v>74</v>
      </c>
      <c r="I993" s="3">
        <v>1717.54</v>
      </c>
      <c r="J993">
        <v>46</v>
      </c>
      <c r="K993" s="34">
        <v>1908.71</v>
      </c>
      <c r="L993" s="3">
        <v>1067.6600000000001</v>
      </c>
      <c r="M993">
        <v>841.05</v>
      </c>
      <c r="N993">
        <v>44.06</v>
      </c>
      <c r="O993">
        <v>0</v>
      </c>
      <c r="P993">
        <v>0</v>
      </c>
      <c r="Q993">
        <v>0.08</v>
      </c>
      <c r="R993">
        <v>86.58</v>
      </c>
      <c r="S993" t="s">
        <v>1105</v>
      </c>
      <c r="T993" s="38" t="str">
        <f>VLOOKUP(Tabela5[[#This Row],[CÓDIGO]],[1]fornnecedor!$A:$G,7,0)</f>
        <v>TINTAS LACA</v>
      </c>
    </row>
    <row r="994" spans="1:20" x14ac:dyDescent="0.3">
      <c r="A994" t="s">
        <v>5262</v>
      </c>
      <c r="B994">
        <v>84381</v>
      </c>
      <c r="C994" t="s">
        <v>564</v>
      </c>
      <c r="D994" s="38" t="str">
        <f>VLOOKUP(Tabela5[[#This Row],[CÓDIGO]],[1]fornnecedor!$A:$C,3,0)</f>
        <v>BRASILUX</v>
      </c>
      <c r="E994" t="str">
        <f>VLOOKUP(Tabela5[[#This Row],[MARCA]],[1]fornnecedor!$C:$E,3,0)</f>
        <v>BRASILUX TINTAS TECNICAS LTDA</v>
      </c>
      <c r="G994" t="s">
        <v>24</v>
      </c>
      <c r="H994">
        <v>22</v>
      </c>
      <c r="I994" s="3">
        <v>3027.42</v>
      </c>
      <c r="J994">
        <v>11</v>
      </c>
      <c r="K994" s="34">
        <v>1879.1</v>
      </c>
      <c r="L994" s="3">
        <v>1513.71</v>
      </c>
      <c r="M994">
        <v>365.39</v>
      </c>
      <c r="N994">
        <v>19.440000000000001</v>
      </c>
      <c r="O994">
        <v>0</v>
      </c>
      <c r="P994">
        <v>0</v>
      </c>
      <c r="Q994">
        <v>0.08</v>
      </c>
      <c r="R994">
        <v>86.65</v>
      </c>
      <c r="S994" t="s">
        <v>1105</v>
      </c>
      <c r="T994" s="38" t="str">
        <f>VLOOKUP(Tabela5[[#This Row],[CÓDIGO]],[1]fornnecedor!$A:$G,7,0)</f>
        <v>TINTA PARA PISO</v>
      </c>
    </row>
    <row r="995" spans="1:20" x14ac:dyDescent="0.3">
      <c r="A995" t="s">
        <v>5262</v>
      </c>
      <c r="B995">
        <v>84101</v>
      </c>
      <c r="C995" t="s">
        <v>765</v>
      </c>
      <c r="D995" s="38" t="str">
        <f>VLOOKUP(Tabela5[[#This Row],[CÓDIGO]],[1]fornnecedor!$A:$C,3,0)</f>
        <v>BRASILUX</v>
      </c>
      <c r="E995" t="str">
        <f>VLOOKUP(Tabela5[[#This Row],[MARCA]],[1]fornnecedor!$C:$E,3,0)</f>
        <v>BRASILUX TINTAS TECNICAS LTDA</v>
      </c>
      <c r="G995" t="s">
        <v>24</v>
      </c>
      <c r="H995">
        <v>35</v>
      </c>
      <c r="I995" s="3">
        <v>2133.9499999999998</v>
      </c>
      <c r="J995">
        <v>18</v>
      </c>
      <c r="K995" s="34">
        <v>1792.13</v>
      </c>
      <c r="L995" s="3">
        <v>1081.92</v>
      </c>
      <c r="M995">
        <v>710.21</v>
      </c>
      <c r="N995">
        <v>39.630000000000003</v>
      </c>
      <c r="O995">
        <v>0</v>
      </c>
      <c r="P995">
        <v>0</v>
      </c>
      <c r="Q995">
        <v>7.0000000000000007E-2</v>
      </c>
      <c r="R995">
        <v>86.73</v>
      </c>
      <c r="S995" t="s">
        <v>1105</v>
      </c>
      <c r="T995" s="38" t="str">
        <f>VLOOKUP(Tabela5[[#This Row],[CÓDIGO]],[1]fornnecedor!$A:$G,7,0)</f>
        <v>ESMALTES</v>
      </c>
    </row>
    <row r="996" spans="1:20" x14ac:dyDescent="0.3">
      <c r="A996" t="s">
        <v>5262</v>
      </c>
      <c r="B996">
        <v>84335</v>
      </c>
      <c r="C996" t="s">
        <v>670</v>
      </c>
      <c r="D996" s="38" t="str">
        <f>VLOOKUP(Tabela5[[#This Row],[CÓDIGO]],[1]fornnecedor!$A:$C,3,0)</f>
        <v>BRASILUX</v>
      </c>
      <c r="E996" t="str">
        <f>VLOOKUP(Tabela5[[#This Row],[MARCA]],[1]fornnecedor!$C:$E,3,0)</f>
        <v>BRASILUX TINTAS TECNICAS LTDA</v>
      </c>
      <c r="G996" t="s">
        <v>24</v>
      </c>
      <c r="H996">
        <v>63</v>
      </c>
      <c r="I996" s="3">
        <v>3343.41</v>
      </c>
      <c r="J996">
        <v>27</v>
      </c>
      <c r="K996" s="34">
        <v>1774.03</v>
      </c>
      <c r="L996" s="3">
        <v>1367.55</v>
      </c>
      <c r="M996">
        <v>406.48</v>
      </c>
      <c r="N996">
        <v>22.91</v>
      </c>
      <c r="O996">
        <v>0</v>
      </c>
      <c r="P996">
        <v>0</v>
      </c>
      <c r="Q996">
        <v>7.0000000000000007E-2</v>
      </c>
      <c r="R996">
        <v>86.8</v>
      </c>
      <c r="S996" t="s">
        <v>1105</v>
      </c>
      <c r="T996" s="38" t="str">
        <f>VLOOKUP(Tabela5[[#This Row],[CÓDIGO]],[1]fornnecedor!$A:$G,7,0)</f>
        <v>ESMALTES</v>
      </c>
    </row>
    <row r="997" spans="1:20" x14ac:dyDescent="0.3">
      <c r="A997" t="s">
        <v>5262</v>
      </c>
      <c r="B997">
        <v>84863</v>
      </c>
      <c r="C997" t="s">
        <v>704</v>
      </c>
      <c r="D997" s="38" t="str">
        <f>VLOOKUP(Tabela5[[#This Row],[CÓDIGO]],[1]fornnecedor!$A:$C,3,0)</f>
        <v>BRASILUX</v>
      </c>
      <c r="E997" t="str">
        <f>VLOOKUP(Tabela5[[#This Row],[MARCA]],[1]fornnecedor!$C:$E,3,0)</f>
        <v>BRASILUX TINTAS TECNICAS LTDA</v>
      </c>
      <c r="G997" t="s">
        <v>24</v>
      </c>
      <c r="H997">
        <v>16</v>
      </c>
      <c r="I997" s="3">
        <v>1376.64</v>
      </c>
      <c r="J997">
        <v>14</v>
      </c>
      <c r="K997" s="34">
        <v>1744.83</v>
      </c>
      <c r="L997" s="3">
        <v>1178.6199999999999</v>
      </c>
      <c r="M997">
        <v>566.21</v>
      </c>
      <c r="N997">
        <v>32.450000000000003</v>
      </c>
      <c r="O997">
        <v>0</v>
      </c>
      <c r="P997">
        <v>0</v>
      </c>
      <c r="Q997">
        <v>7.0000000000000007E-2</v>
      </c>
      <c r="R997">
        <v>86.87</v>
      </c>
      <c r="S997" t="s">
        <v>1105</v>
      </c>
      <c r="T997" s="38" t="str">
        <f>VLOOKUP(Tabela5[[#This Row],[CÓDIGO]],[1]fornnecedor!$A:$G,7,0)</f>
        <v>ESMALTES</v>
      </c>
    </row>
    <row r="998" spans="1:20" x14ac:dyDescent="0.3">
      <c r="A998" t="s">
        <v>5262</v>
      </c>
      <c r="B998">
        <v>84110</v>
      </c>
      <c r="C998" t="s">
        <v>579</v>
      </c>
      <c r="D998" s="38" t="str">
        <f>VLOOKUP(Tabela5[[#This Row],[CÓDIGO]],[1]fornnecedor!$A:$C,3,0)</f>
        <v>BRASILUX</v>
      </c>
      <c r="E998" t="str">
        <f>VLOOKUP(Tabela5[[#This Row],[MARCA]],[1]fornnecedor!$C:$E,3,0)</f>
        <v>BRASILUX TINTAS TECNICAS LTDA</v>
      </c>
      <c r="G998" t="s">
        <v>24</v>
      </c>
      <c r="H998">
        <v>26</v>
      </c>
      <c r="I998" s="3">
        <v>3038.88</v>
      </c>
      <c r="J998">
        <v>11</v>
      </c>
      <c r="K998" s="34">
        <v>1693.89</v>
      </c>
      <c r="L998" s="3">
        <v>1285.68</v>
      </c>
      <c r="M998">
        <v>408.21</v>
      </c>
      <c r="N998">
        <v>24.1</v>
      </c>
      <c r="O998">
        <v>0</v>
      </c>
      <c r="P998">
        <v>0</v>
      </c>
      <c r="Q998">
        <v>7.0000000000000007E-2</v>
      </c>
      <c r="R998">
        <v>86.94</v>
      </c>
      <c r="S998" t="s">
        <v>1105</v>
      </c>
      <c r="T998" s="38" t="str">
        <f>VLOOKUP(Tabela5[[#This Row],[CÓDIGO]],[1]fornnecedor!$A:$G,7,0)</f>
        <v>EPOXI</v>
      </c>
    </row>
    <row r="999" spans="1:20" x14ac:dyDescent="0.3">
      <c r="A999" t="s">
        <v>5262</v>
      </c>
      <c r="B999">
        <v>84948</v>
      </c>
      <c r="C999" t="s">
        <v>4585</v>
      </c>
      <c r="D999" s="38" t="str">
        <f>VLOOKUP(Tabela5[[#This Row],[CÓDIGO]],[1]fornnecedor!$A:$C,3,0)</f>
        <v>BRASILUX</v>
      </c>
      <c r="E999" t="str">
        <f>VLOOKUP(Tabela5[[#This Row],[MARCA]],[1]fornnecedor!$C:$E,3,0)</f>
        <v>BRASILUX TINTAS TECNICAS LTDA</v>
      </c>
      <c r="G999" t="s">
        <v>24</v>
      </c>
      <c r="H999">
        <v>4</v>
      </c>
      <c r="I999">
        <v>534.67999999999995</v>
      </c>
      <c r="J999">
        <v>6</v>
      </c>
      <c r="K999" s="34">
        <v>1654.98</v>
      </c>
      <c r="L999">
        <v>802.02</v>
      </c>
      <c r="M999">
        <v>852.96</v>
      </c>
      <c r="N999">
        <v>51.54</v>
      </c>
      <c r="O999">
        <v>0</v>
      </c>
      <c r="P999">
        <v>0</v>
      </c>
      <c r="Q999">
        <v>7.0000000000000007E-2</v>
      </c>
      <c r="R999">
        <v>87.01</v>
      </c>
      <c r="S999" t="s">
        <v>1105</v>
      </c>
      <c r="T999" s="38" t="str">
        <f>VLOOKUP(Tabela5[[#This Row],[CÓDIGO]],[1]fornnecedor!$A:$G,7,0)</f>
        <v>EPOXI</v>
      </c>
    </row>
    <row r="1000" spans="1:20" x14ac:dyDescent="0.3">
      <c r="A1000" t="s">
        <v>5262</v>
      </c>
      <c r="B1000">
        <v>84201</v>
      </c>
      <c r="C1000" t="s">
        <v>724</v>
      </c>
      <c r="D1000" s="38" t="str">
        <f>VLOOKUP(Tabela5[[#This Row],[CÓDIGO]],[1]fornnecedor!$A:$C,3,0)</f>
        <v>BRASILUX</v>
      </c>
      <c r="E1000" t="str">
        <f>VLOOKUP(Tabela5[[#This Row],[MARCA]],[1]fornnecedor!$C:$E,3,0)</f>
        <v>BRASILUX TINTAS TECNICAS LTDA</v>
      </c>
      <c r="G1000" t="s">
        <v>24</v>
      </c>
      <c r="H1000">
        <v>45</v>
      </c>
      <c r="I1000" s="3">
        <v>2961.9</v>
      </c>
      <c r="J1000">
        <v>20</v>
      </c>
      <c r="K1000" s="34">
        <v>1608.3</v>
      </c>
      <c r="L1000" s="3">
        <v>1316.4</v>
      </c>
      <c r="M1000">
        <v>291.89999999999998</v>
      </c>
      <c r="N1000">
        <v>18.149999999999999</v>
      </c>
      <c r="O1000">
        <v>0</v>
      </c>
      <c r="P1000">
        <v>0</v>
      </c>
      <c r="Q1000">
        <v>7.0000000000000007E-2</v>
      </c>
      <c r="R1000">
        <v>87.07</v>
      </c>
      <c r="S1000" t="s">
        <v>1105</v>
      </c>
      <c r="T1000" s="38" t="str">
        <f>VLOOKUP(Tabela5[[#This Row],[CÓDIGO]],[1]fornnecedor!$A:$G,7,0)</f>
        <v>SELADOR ACRÍLICO</v>
      </c>
    </row>
    <row r="1001" spans="1:20" x14ac:dyDescent="0.3">
      <c r="A1001" t="s">
        <v>5262</v>
      </c>
      <c r="B1001">
        <v>84103</v>
      </c>
      <c r="C1001" t="s">
        <v>558</v>
      </c>
      <c r="D1001" s="38" t="str">
        <f>VLOOKUP(Tabela5[[#This Row],[CÓDIGO]],[1]fornnecedor!$A:$C,3,0)</f>
        <v>BRASILUX</v>
      </c>
      <c r="E1001" t="str">
        <f>VLOOKUP(Tabela5[[#This Row],[MARCA]],[1]fornnecedor!$C:$E,3,0)</f>
        <v>BRASILUX TINTAS TECNICAS LTDA</v>
      </c>
      <c r="G1001" t="s">
        <v>24</v>
      </c>
      <c r="H1001">
        <v>11</v>
      </c>
      <c r="I1001">
        <v>642.17999999999995</v>
      </c>
      <c r="J1001">
        <v>13</v>
      </c>
      <c r="K1001" s="34">
        <v>1588.38</v>
      </c>
      <c r="L1001">
        <v>758.94</v>
      </c>
      <c r="M1001">
        <v>829.44</v>
      </c>
      <c r="N1001">
        <v>52.22</v>
      </c>
      <c r="O1001">
        <v>0</v>
      </c>
      <c r="P1001">
        <v>0</v>
      </c>
      <c r="Q1001">
        <v>0.06</v>
      </c>
      <c r="R1001">
        <v>87.14</v>
      </c>
      <c r="S1001" t="s">
        <v>1105</v>
      </c>
      <c r="T1001" s="38" t="str">
        <f>VLOOKUP(Tabela5[[#This Row],[CÓDIGO]],[1]fornnecedor!$A:$G,7,0)</f>
        <v>ESMALTES</v>
      </c>
    </row>
    <row r="1002" spans="1:20" x14ac:dyDescent="0.3">
      <c r="A1002" t="s">
        <v>5262</v>
      </c>
      <c r="B1002">
        <v>84030</v>
      </c>
      <c r="C1002" t="s">
        <v>734</v>
      </c>
      <c r="D1002" s="38" t="str">
        <f>VLOOKUP(Tabela5[[#This Row],[CÓDIGO]],[1]fornnecedor!$A:$C,3,0)</f>
        <v>BRASILUX</v>
      </c>
      <c r="E1002" t="str">
        <f>VLOOKUP(Tabela5[[#This Row],[MARCA]],[1]fornnecedor!$C:$E,3,0)</f>
        <v>BRASILUX TINTAS TECNICAS LTDA</v>
      </c>
      <c r="G1002" t="s">
        <v>24</v>
      </c>
      <c r="H1002">
        <v>106</v>
      </c>
      <c r="I1002" s="3">
        <v>4715.9399999999996</v>
      </c>
      <c r="J1002">
        <v>23</v>
      </c>
      <c r="K1002" s="34">
        <v>1519.14</v>
      </c>
      <c r="L1002">
        <v>974.28</v>
      </c>
      <c r="M1002">
        <v>544.86</v>
      </c>
      <c r="N1002">
        <v>35.869999999999997</v>
      </c>
      <c r="O1002">
        <v>0</v>
      </c>
      <c r="P1002">
        <v>0</v>
      </c>
      <c r="Q1002">
        <v>0.06</v>
      </c>
      <c r="R1002">
        <v>87.2</v>
      </c>
      <c r="S1002" t="s">
        <v>1105</v>
      </c>
      <c r="T1002" s="38" t="str">
        <f>VLOOKUP(Tabela5[[#This Row],[CÓDIGO]],[1]fornnecedor!$A:$G,7,0)</f>
        <v>AGUARRAS</v>
      </c>
    </row>
    <row r="1003" spans="1:20" x14ac:dyDescent="0.3">
      <c r="A1003" t="s">
        <v>5262</v>
      </c>
      <c r="B1003">
        <v>84250</v>
      </c>
      <c r="C1003" t="s">
        <v>562</v>
      </c>
      <c r="D1003" s="38" t="str">
        <f>VLOOKUP(Tabela5[[#This Row],[CÓDIGO]],[1]fornnecedor!$A:$C,3,0)</f>
        <v>BRASILUX</v>
      </c>
      <c r="E1003" t="str">
        <f>VLOOKUP(Tabela5[[#This Row],[MARCA]],[1]fornnecedor!$C:$E,3,0)</f>
        <v>BRASILUX TINTAS TECNICAS LTDA</v>
      </c>
      <c r="G1003" t="s">
        <v>24</v>
      </c>
      <c r="H1003">
        <v>53</v>
      </c>
      <c r="I1003" s="3">
        <v>5218.91</v>
      </c>
      <c r="J1003">
        <v>11</v>
      </c>
      <c r="K1003" s="34">
        <v>1518.8</v>
      </c>
      <c r="L1003" s="3">
        <v>1041.26</v>
      </c>
      <c r="M1003">
        <v>477.54</v>
      </c>
      <c r="N1003">
        <v>31.44</v>
      </c>
      <c r="O1003">
        <v>0</v>
      </c>
      <c r="P1003">
        <v>0</v>
      </c>
      <c r="Q1003">
        <v>0.06</v>
      </c>
      <c r="R1003">
        <v>87.26</v>
      </c>
      <c r="S1003" t="s">
        <v>1105</v>
      </c>
      <c r="T1003" s="38" t="str">
        <f>VLOOKUP(Tabela5[[#This Row],[CÓDIGO]],[1]fornnecedor!$A:$G,7,0)</f>
        <v>TINTA PAREDE</v>
      </c>
    </row>
    <row r="1004" spans="1:20" x14ac:dyDescent="0.3">
      <c r="A1004" t="s">
        <v>5262</v>
      </c>
      <c r="B1004">
        <v>84329</v>
      </c>
      <c r="C1004" t="s">
        <v>657</v>
      </c>
      <c r="D1004" s="38" t="str">
        <f>VLOOKUP(Tabela5[[#This Row],[CÓDIGO]],[1]fornnecedor!$A:$C,3,0)</f>
        <v>BRASILUX</v>
      </c>
      <c r="E1004" t="str">
        <f>VLOOKUP(Tabela5[[#This Row],[MARCA]],[1]fornnecedor!$C:$E,3,0)</f>
        <v>BRASILUX TINTAS TECNICAS LTDA</v>
      </c>
      <c r="G1004" t="s">
        <v>24</v>
      </c>
      <c r="H1004">
        <v>46</v>
      </c>
      <c r="I1004" s="3">
        <v>2441.2199999999998</v>
      </c>
      <c r="J1004">
        <v>25</v>
      </c>
      <c r="K1004" s="34">
        <v>1509.16</v>
      </c>
      <c r="L1004" s="3">
        <v>1206.75</v>
      </c>
      <c r="M1004">
        <v>302.41000000000003</v>
      </c>
      <c r="N1004">
        <v>20.04</v>
      </c>
      <c r="O1004">
        <v>0</v>
      </c>
      <c r="P1004">
        <v>0</v>
      </c>
      <c r="Q1004">
        <v>0.06</v>
      </c>
      <c r="R1004">
        <v>87.32</v>
      </c>
      <c r="S1004" t="s">
        <v>1105</v>
      </c>
      <c r="T1004" s="38" t="str">
        <f>VLOOKUP(Tabela5[[#This Row],[CÓDIGO]],[1]fornnecedor!$A:$G,7,0)</f>
        <v>ESMALTES</v>
      </c>
    </row>
    <row r="1005" spans="1:20" x14ac:dyDescent="0.3">
      <c r="A1005" t="s">
        <v>5262</v>
      </c>
      <c r="B1005">
        <v>84496</v>
      </c>
      <c r="C1005" t="s">
        <v>625</v>
      </c>
      <c r="D1005" s="38" t="str">
        <f>VLOOKUP(Tabela5[[#This Row],[CÓDIGO]],[1]fornnecedor!$A:$C,3,0)</f>
        <v>BRASILUX</v>
      </c>
      <c r="E1005" t="str">
        <f>VLOOKUP(Tabela5[[#This Row],[MARCA]],[1]fornnecedor!$C:$E,3,0)</f>
        <v>BRASILUX TINTAS TECNICAS LTDA</v>
      </c>
      <c r="G1005" t="s">
        <v>24</v>
      </c>
      <c r="H1005">
        <v>3</v>
      </c>
      <c r="I1005">
        <v>252.63</v>
      </c>
      <c r="J1005">
        <v>13</v>
      </c>
      <c r="K1005" s="34">
        <v>1493.18</v>
      </c>
      <c r="L1005" s="3">
        <v>1094.73</v>
      </c>
      <c r="M1005">
        <v>398.45</v>
      </c>
      <c r="N1005">
        <v>26.68</v>
      </c>
      <c r="O1005">
        <v>0</v>
      </c>
      <c r="P1005">
        <v>0</v>
      </c>
      <c r="Q1005">
        <v>0.06</v>
      </c>
      <c r="R1005">
        <v>87.39</v>
      </c>
      <c r="S1005" t="s">
        <v>1105</v>
      </c>
      <c r="T1005" s="38" t="str">
        <f>VLOOKUP(Tabela5[[#This Row],[CÓDIGO]],[1]fornnecedor!$A:$G,7,0)</f>
        <v>TINTAS LACA</v>
      </c>
    </row>
    <row r="1006" spans="1:20" x14ac:dyDescent="0.3">
      <c r="A1006" t="s">
        <v>5262</v>
      </c>
      <c r="B1006">
        <v>84032</v>
      </c>
      <c r="C1006" t="s">
        <v>4736</v>
      </c>
      <c r="D1006" s="38" t="str">
        <f>VLOOKUP(Tabela5[[#This Row],[CÓDIGO]],[1]fornnecedor!$A:$C,3,0)</f>
        <v>BRASILUX</v>
      </c>
      <c r="E1006" t="str">
        <f>VLOOKUP(Tabela5[[#This Row],[MARCA]],[1]fornnecedor!$C:$E,3,0)</f>
        <v>BRASILUX TINTAS TECNICAS LTDA</v>
      </c>
      <c r="G1006" t="s">
        <v>24</v>
      </c>
      <c r="H1006">
        <v>46</v>
      </c>
      <c r="I1006" s="3">
        <v>3469.78</v>
      </c>
      <c r="J1006">
        <v>13</v>
      </c>
      <c r="K1006" s="34">
        <v>1483.57</v>
      </c>
      <c r="L1006">
        <v>951.08</v>
      </c>
      <c r="M1006">
        <v>532.49</v>
      </c>
      <c r="N1006">
        <v>35.89</v>
      </c>
      <c r="O1006">
        <v>0</v>
      </c>
      <c r="P1006">
        <v>0</v>
      </c>
      <c r="Q1006">
        <v>0.06</v>
      </c>
      <c r="R1006">
        <v>87.45</v>
      </c>
      <c r="S1006" t="s">
        <v>1105</v>
      </c>
      <c r="T1006" s="38" t="str">
        <f>VLOOKUP(Tabela5[[#This Row],[CÓDIGO]],[1]fornnecedor!$A:$G,7,0)</f>
        <v>MASSA CORRIDA / ACRÍLICA</v>
      </c>
    </row>
    <row r="1007" spans="1:20" x14ac:dyDescent="0.3">
      <c r="A1007" t="s">
        <v>5262</v>
      </c>
      <c r="B1007">
        <v>85164</v>
      </c>
      <c r="C1007" t="s">
        <v>740</v>
      </c>
      <c r="D1007" s="38" t="str">
        <f>VLOOKUP(Tabela5[[#This Row],[CÓDIGO]],[1]fornnecedor!$A:$C,3,0)</f>
        <v>BRASILUX</v>
      </c>
      <c r="E1007" t="str">
        <f>VLOOKUP(Tabela5[[#This Row],[MARCA]],[1]fornnecedor!$C:$E,3,0)</f>
        <v>BRASILUX TINTAS TECNICAS LTDA</v>
      </c>
      <c r="G1007" t="s">
        <v>24</v>
      </c>
      <c r="H1007">
        <v>351</v>
      </c>
      <c r="I1007" s="3">
        <v>3541.59</v>
      </c>
      <c r="J1007">
        <v>112</v>
      </c>
      <c r="K1007" s="34">
        <v>1473.57</v>
      </c>
      <c r="L1007" s="3">
        <v>1130.08</v>
      </c>
      <c r="M1007">
        <v>343.49</v>
      </c>
      <c r="N1007">
        <v>23.31</v>
      </c>
      <c r="O1007">
        <v>0</v>
      </c>
      <c r="P1007">
        <v>0</v>
      </c>
      <c r="Q1007">
        <v>0.06</v>
      </c>
      <c r="R1007">
        <v>87.51</v>
      </c>
      <c r="S1007" t="s">
        <v>1105</v>
      </c>
      <c r="T1007" s="38" t="str">
        <f>VLOOKUP(Tabela5[[#This Row],[CÓDIGO]],[1]fornnecedor!$A:$G,7,0)</f>
        <v>QUEROSENE</v>
      </c>
    </row>
    <row r="1008" spans="1:20" x14ac:dyDescent="0.3">
      <c r="A1008" t="s">
        <v>5262</v>
      </c>
      <c r="B1008">
        <v>84200</v>
      </c>
      <c r="C1008" t="s">
        <v>5206</v>
      </c>
      <c r="D1008" s="38" t="str">
        <f>VLOOKUP(Tabela5[[#This Row],[CÓDIGO]],[1]fornnecedor!$A:$C,3,0)</f>
        <v>BRASILUX</v>
      </c>
      <c r="E1008" t="str">
        <f>VLOOKUP(Tabela5[[#This Row],[MARCA]],[1]fornnecedor!$C:$E,3,0)</f>
        <v>BRASILUX TINTAS TECNICAS LTDA</v>
      </c>
      <c r="G1008" t="s">
        <v>24</v>
      </c>
      <c r="H1008">
        <v>78</v>
      </c>
      <c r="I1008" s="3">
        <v>13263.9</v>
      </c>
      <c r="J1008">
        <v>8</v>
      </c>
      <c r="K1008" s="34">
        <v>1445.01</v>
      </c>
      <c r="L1008" s="3">
        <v>1360.4</v>
      </c>
      <c r="M1008">
        <v>84.61</v>
      </c>
      <c r="N1008">
        <v>5.86</v>
      </c>
      <c r="O1008">
        <v>0</v>
      </c>
      <c r="P1008">
        <v>0</v>
      </c>
      <c r="Q1008">
        <v>0.06</v>
      </c>
      <c r="R1008">
        <v>87.57</v>
      </c>
      <c r="S1008" t="s">
        <v>1105</v>
      </c>
      <c r="T1008" s="38" t="str">
        <f>VLOOKUP(Tabela5[[#This Row],[CÓDIGO]],[1]fornnecedor!$A:$G,7,0)</f>
        <v>EPOXI</v>
      </c>
    </row>
    <row r="1009" spans="1:20" x14ac:dyDescent="0.3">
      <c r="A1009" t="s">
        <v>5262</v>
      </c>
      <c r="B1009">
        <v>84249</v>
      </c>
      <c r="C1009" t="s">
        <v>5130</v>
      </c>
      <c r="D1009" s="38" t="str">
        <f>VLOOKUP(Tabela5[[#This Row],[CÓDIGO]],[1]fornnecedor!$A:$C,3,0)</f>
        <v>BRASILUX</v>
      </c>
      <c r="E1009" t="str">
        <f>VLOOKUP(Tabela5[[#This Row],[MARCA]],[1]fornnecedor!$C:$E,3,0)</f>
        <v>BRASILUX TINTAS TECNICAS LTDA</v>
      </c>
      <c r="G1009" t="s">
        <v>24</v>
      </c>
      <c r="H1009">
        <v>40</v>
      </c>
      <c r="I1009" s="3">
        <v>3938.8</v>
      </c>
      <c r="J1009">
        <v>9</v>
      </c>
      <c r="K1009" s="34">
        <v>1419.97</v>
      </c>
      <c r="L1009">
        <v>851.94</v>
      </c>
      <c r="M1009">
        <v>568.03</v>
      </c>
      <c r="N1009">
        <v>40</v>
      </c>
      <c r="O1009">
        <v>0</v>
      </c>
      <c r="P1009">
        <v>0</v>
      </c>
      <c r="Q1009">
        <v>0.06</v>
      </c>
      <c r="R1009">
        <v>87.62</v>
      </c>
      <c r="S1009" t="s">
        <v>1105</v>
      </c>
      <c r="T1009" s="38" t="str">
        <f>VLOOKUP(Tabela5[[#This Row],[CÓDIGO]],[1]fornnecedor!$A:$G,7,0)</f>
        <v>TINTA PAREDE</v>
      </c>
    </row>
    <row r="1010" spans="1:20" x14ac:dyDescent="0.3">
      <c r="A1010" t="s">
        <v>5262</v>
      </c>
      <c r="B1010">
        <v>84621</v>
      </c>
      <c r="C1010" t="s">
        <v>700</v>
      </c>
      <c r="D1010" s="38" t="str">
        <f>VLOOKUP(Tabela5[[#This Row],[CÓDIGO]],[1]fornnecedor!$A:$C,3,0)</f>
        <v>BRASILUX</v>
      </c>
      <c r="E1010" t="str">
        <f>VLOOKUP(Tabela5[[#This Row],[MARCA]],[1]fornnecedor!$C:$E,3,0)</f>
        <v>BRASILUX TINTAS TECNICAS LTDA</v>
      </c>
      <c r="G1010" t="s">
        <v>24</v>
      </c>
      <c r="H1010">
        <v>22</v>
      </c>
      <c r="I1010" s="3">
        <v>5284.84</v>
      </c>
      <c r="J1010">
        <v>5</v>
      </c>
      <c r="K1010" s="34">
        <v>1381.25</v>
      </c>
      <c r="L1010" s="3">
        <v>1201.0999999999999</v>
      </c>
      <c r="M1010">
        <v>180.15</v>
      </c>
      <c r="N1010">
        <v>13.04</v>
      </c>
      <c r="O1010">
        <v>0</v>
      </c>
      <c r="P1010">
        <v>0</v>
      </c>
      <c r="Q1010">
        <v>0.06</v>
      </c>
      <c r="R1010">
        <v>87.68</v>
      </c>
      <c r="S1010" t="s">
        <v>1105</v>
      </c>
      <c r="T1010" s="38" t="str">
        <f>VLOOKUP(Tabela5[[#This Row],[CÓDIGO]],[1]fornnecedor!$A:$G,7,0)</f>
        <v>TINTA EMBORRACHADA</v>
      </c>
    </row>
    <row r="1011" spans="1:20" x14ac:dyDescent="0.3">
      <c r="A1011" t="s">
        <v>5262</v>
      </c>
      <c r="B1011">
        <v>84247</v>
      </c>
      <c r="C1011" t="s">
        <v>4388</v>
      </c>
      <c r="D1011" s="38" t="str">
        <f>VLOOKUP(Tabela5[[#This Row],[CÓDIGO]],[1]fornnecedor!$A:$C,3,0)</f>
        <v>BRASILUX</v>
      </c>
      <c r="E1011" t="str">
        <f>VLOOKUP(Tabela5[[#This Row],[MARCA]],[1]fornnecedor!$C:$E,3,0)</f>
        <v>BRASILUX TINTAS TECNICAS LTDA</v>
      </c>
      <c r="G1011" t="s">
        <v>24</v>
      </c>
      <c r="H1011">
        <v>6</v>
      </c>
      <c r="I1011" s="3">
        <v>2130.9</v>
      </c>
      <c r="J1011">
        <v>3</v>
      </c>
      <c r="K1011" s="34">
        <v>1361.79</v>
      </c>
      <c r="L1011" s="3">
        <v>1033.6199999999999</v>
      </c>
      <c r="M1011">
        <v>328.17</v>
      </c>
      <c r="N1011">
        <v>24.1</v>
      </c>
      <c r="O1011">
        <v>0</v>
      </c>
      <c r="P1011">
        <v>0</v>
      </c>
      <c r="Q1011">
        <v>0.06</v>
      </c>
      <c r="R1011">
        <v>87.74</v>
      </c>
      <c r="S1011" t="s">
        <v>1105</v>
      </c>
      <c r="T1011" s="38" t="str">
        <f>VLOOKUP(Tabela5[[#This Row],[CÓDIGO]],[1]fornnecedor!$A:$G,7,0)</f>
        <v>IMPERMEABILIZANTES</v>
      </c>
    </row>
    <row r="1012" spans="1:20" x14ac:dyDescent="0.3">
      <c r="A1012" t="s">
        <v>5262</v>
      </c>
      <c r="B1012">
        <v>84099</v>
      </c>
      <c r="C1012" t="s">
        <v>556</v>
      </c>
      <c r="D1012" s="38" t="str">
        <f>VLOOKUP(Tabela5[[#This Row],[CÓDIGO]],[1]fornnecedor!$A:$C,3,0)</f>
        <v>BRASILUX</v>
      </c>
      <c r="E1012" t="str">
        <f>VLOOKUP(Tabela5[[#This Row],[MARCA]],[1]fornnecedor!$C:$E,3,0)</f>
        <v>BRASILUX TINTAS TECNICAS LTDA</v>
      </c>
      <c r="G1012" t="s">
        <v>24</v>
      </c>
      <c r="H1012">
        <v>43</v>
      </c>
      <c r="I1012" s="3">
        <v>2784.25</v>
      </c>
      <c r="J1012">
        <v>12</v>
      </c>
      <c r="K1012" s="34">
        <v>1349.62</v>
      </c>
      <c r="L1012">
        <v>729.87</v>
      </c>
      <c r="M1012">
        <v>619.75</v>
      </c>
      <c r="N1012">
        <v>45.92</v>
      </c>
      <c r="O1012">
        <v>0</v>
      </c>
      <c r="P1012">
        <v>0</v>
      </c>
      <c r="Q1012">
        <v>0.06</v>
      </c>
      <c r="R1012">
        <v>87.79</v>
      </c>
      <c r="S1012" t="s">
        <v>1105</v>
      </c>
      <c r="T1012" s="38" t="str">
        <f>VLOOKUP(Tabela5[[#This Row],[CÓDIGO]],[1]fornnecedor!$A:$G,7,0)</f>
        <v>ESMALTES</v>
      </c>
    </row>
    <row r="1013" spans="1:20" x14ac:dyDescent="0.3">
      <c r="A1013" t="s">
        <v>5262</v>
      </c>
      <c r="B1013">
        <v>85176</v>
      </c>
      <c r="C1013" t="s">
        <v>696</v>
      </c>
      <c r="D1013" s="38" t="str">
        <f>VLOOKUP(Tabela5[[#This Row],[CÓDIGO]],[1]fornnecedor!$A:$C,3,0)</f>
        <v>BRASILUX</v>
      </c>
      <c r="E1013" t="str">
        <f>VLOOKUP(Tabela5[[#This Row],[MARCA]],[1]fornnecedor!$C:$E,3,0)</f>
        <v>BRASILUX TINTAS TECNICAS LTDA</v>
      </c>
      <c r="G1013" t="s">
        <v>24</v>
      </c>
      <c r="H1013">
        <v>41</v>
      </c>
      <c r="I1013">
        <v>883.96</v>
      </c>
      <c r="J1013">
        <v>38</v>
      </c>
      <c r="K1013" s="34">
        <v>1316.75</v>
      </c>
      <c r="L1013">
        <v>819.28</v>
      </c>
      <c r="M1013">
        <v>497.47</v>
      </c>
      <c r="N1013">
        <v>37.78</v>
      </c>
      <c r="O1013">
        <v>0</v>
      </c>
      <c r="P1013">
        <v>0</v>
      </c>
      <c r="Q1013">
        <v>0.05</v>
      </c>
      <c r="R1013">
        <v>87.85</v>
      </c>
      <c r="S1013" t="s">
        <v>1105</v>
      </c>
      <c r="T1013" s="38" t="str">
        <f>VLOOKUP(Tabela5[[#This Row],[CÓDIGO]],[1]fornnecedor!$A:$G,7,0)</f>
        <v>VERNIZ AUTOMOTIVO</v>
      </c>
    </row>
    <row r="1014" spans="1:20" x14ac:dyDescent="0.3">
      <c r="A1014" t="s">
        <v>5262</v>
      </c>
      <c r="B1014">
        <v>84215</v>
      </c>
      <c r="C1014" t="s">
        <v>3968</v>
      </c>
      <c r="D1014" s="38" t="str">
        <f>VLOOKUP(Tabela5[[#This Row],[CÓDIGO]],[1]fornnecedor!$A:$C,3,0)</f>
        <v>BRASILUX</v>
      </c>
      <c r="E1014" t="str">
        <f>VLOOKUP(Tabela5[[#This Row],[MARCA]],[1]fornnecedor!$C:$E,3,0)</f>
        <v>BRASILUX TINTAS TECNICAS LTDA</v>
      </c>
      <c r="G1014" t="s">
        <v>24</v>
      </c>
      <c r="H1014">
        <v>5</v>
      </c>
      <c r="I1014">
        <v>906.25</v>
      </c>
      <c r="J1014">
        <v>5</v>
      </c>
      <c r="K1014" s="34">
        <v>1295.81</v>
      </c>
      <c r="L1014">
        <v>965.35</v>
      </c>
      <c r="M1014">
        <v>330.46</v>
      </c>
      <c r="N1014">
        <v>25.5</v>
      </c>
      <c r="O1014">
        <v>0</v>
      </c>
      <c r="P1014">
        <v>0</v>
      </c>
      <c r="Q1014">
        <v>0.05</v>
      </c>
      <c r="R1014">
        <v>87.9</v>
      </c>
      <c r="S1014" t="s">
        <v>1105</v>
      </c>
      <c r="T1014" s="38" t="str">
        <f>VLOOKUP(Tabela5[[#This Row],[CÓDIGO]],[1]fornnecedor!$A:$G,7,0)</f>
        <v>ESMALTES</v>
      </c>
    </row>
    <row r="1015" spans="1:20" x14ac:dyDescent="0.3">
      <c r="A1015" t="s">
        <v>5262</v>
      </c>
      <c r="B1015">
        <v>84966</v>
      </c>
      <c r="C1015" t="s">
        <v>577</v>
      </c>
      <c r="D1015" s="38" t="str">
        <f>VLOOKUP(Tabela5[[#This Row],[CÓDIGO]],[1]fornnecedor!$A:$C,3,0)</f>
        <v>BRASILUX</v>
      </c>
      <c r="E1015" t="str">
        <f>VLOOKUP(Tabela5[[#This Row],[MARCA]],[1]fornnecedor!$C:$E,3,0)</f>
        <v>BRASILUX TINTAS TECNICAS LTDA</v>
      </c>
      <c r="G1015" t="s">
        <v>24</v>
      </c>
      <c r="H1015">
        <v>6</v>
      </c>
      <c r="I1015" s="3">
        <v>1593.84</v>
      </c>
      <c r="J1015">
        <v>3</v>
      </c>
      <c r="K1015" s="34">
        <v>1235.22</v>
      </c>
      <c r="L1015">
        <v>796.92</v>
      </c>
      <c r="M1015">
        <v>438.3</v>
      </c>
      <c r="N1015">
        <v>35.479999999999997</v>
      </c>
      <c r="O1015">
        <v>0</v>
      </c>
      <c r="P1015">
        <v>0</v>
      </c>
      <c r="Q1015">
        <v>0.05</v>
      </c>
      <c r="R1015">
        <v>87.95</v>
      </c>
      <c r="S1015" t="s">
        <v>1105</v>
      </c>
      <c r="T1015" s="38" t="str">
        <f>VLOOKUP(Tabela5[[#This Row],[CÓDIGO]],[1]fornnecedor!$A:$G,7,0)</f>
        <v>TINTA EMBORRACHADA</v>
      </c>
    </row>
    <row r="1016" spans="1:20" x14ac:dyDescent="0.3">
      <c r="A1016" t="s">
        <v>5262</v>
      </c>
      <c r="B1016">
        <v>84622</v>
      </c>
      <c r="C1016" t="s">
        <v>701</v>
      </c>
      <c r="D1016" s="38" t="str">
        <f>VLOOKUP(Tabela5[[#This Row],[CÓDIGO]],[1]fornnecedor!$A:$C,3,0)</f>
        <v>BRASILUX</v>
      </c>
      <c r="E1016" t="str">
        <f>VLOOKUP(Tabela5[[#This Row],[MARCA]],[1]fornnecedor!$C:$E,3,0)</f>
        <v>BRASILUX TINTAS TECNICAS LTDA</v>
      </c>
      <c r="G1016" t="s">
        <v>24</v>
      </c>
      <c r="H1016">
        <v>7</v>
      </c>
      <c r="I1016" s="3">
        <v>1503.39</v>
      </c>
      <c r="J1016">
        <v>5</v>
      </c>
      <c r="K1016" s="34">
        <v>1234.95</v>
      </c>
      <c r="L1016" s="3">
        <v>1073.8499999999999</v>
      </c>
      <c r="M1016">
        <v>161.1</v>
      </c>
      <c r="N1016">
        <v>13.05</v>
      </c>
      <c r="O1016">
        <v>0</v>
      </c>
      <c r="P1016">
        <v>0</v>
      </c>
      <c r="Q1016">
        <v>0.05</v>
      </c>
      <c r="R1016">
        <v>88</v>
      </c>
      <c r="S1016" t="s">
        <v>1105</v>
      </c>
      <c r="T1016" s="38" t="str">
        <f>VLOOKUP(Tabela5[[#This Row],[CÓDIGO]],[1]fornnecedor!$A:$G,7,0)</f>
        <v>TINTA EMBORRACHADA</v>
      </c>
    </row>
    <row r="1017" spans="1:20" x14ac:dyDescent="0.3">
      <c r="A1017" t="s">
        <v>5262</v>
      </c>
      <c r="B1017">
        <v>85448</v>
      </c>
      <c r="C1017" t="s">
        <v>606</v>
      </c>
      <c r="D1017" s="38" t="str">
        <f>VLOOKUP(Tabela5[[#This Row],[CÓDIGO]],[1]fornnecedor!$A:$C,3,0)</f>
        <v>BRASILUX</v>
      </c>
      <c r="E1017" t="str">
        <f>VLOOKUP(Tabela5[[#This Row],[MARCA]],[1]fornnecedor!$C:$E,3,0)</f>
        <v>BRASILUX TINTAS TECNICAS LTDA</v>
      </c>
      <c r="G1017" t="s">
        <v>24</v>
      </c>
      <c r="H1017">
        <v>12</v>
      </c>
      <c r="I1017">
        <v>868.68</v>
      </c>
      <c r="J1017">
        <v>9</v>
      </c>
      <c r="K1017" s="34">
        <v>1191.6400000000001</v>
      </c>
      <c r="L1017">
        <v>651.72</v>
      </c>
      <c r="M1017">
        <v>539.91999999999996</v>
      </c>
      <c r="N1017">
        <v>45.31</v>
      </c>
      <c r="O1017">
        <v>0</v>
      </c>
      <c r="P1017">
        <v>0</v>
      </c>
      <c r="Q1017">
        <v>0.05</v>
      </c>
      <c r="R1017">
        <v>88.05</v>
      </c>
      <c r="S1017" t="s">
        <v>1105</v>
      </c>
      <c r="T1017" s="38" t="str">
        <f>VLOOKUP(Tabela5[[#This Row],[CÓDIGO]],[1]fornnecedor!$A:$G,7,0)</f>
        <v>TINTAS LACA</v>
      </c>
    </row>
    <row r="1018" spans="1:20" x14ac:dyDescent="0.3">
      <c r="A1018" t="s">
        <v>5262</v>
      </c>
      <c r="B1018">
        <v>85246</v>
      </c>
      <c r="C1018" t="s">
        <v>619</v>
      </c>
      <c r="D1018" s="38" t="str">
        <f>VLOOKUP(Tabela5[[#This Row],[CÓDIGO]],[1]fornnecedor!$A:$C,3,0)</f>
        <v>BRASILUX</v>
      </c>
      <c r="E1018" t="str">
        <f>VLOOKUP(Tabela5[[#This Row],[MARCA]],[1]fornnecedor!$C:$E,3,0)</f>
        <v>BRASILUX TINTAS TECNICAS LTDA</v>
      </c>
      <c r="G1018" t="s">
        <v>24</v>
      </c>
      <c r="H1018">
        <v>25</v>
      </c>
      <c r="I1018" s="3">
        <v>2314.75</v>
      </c>
      <c r="J1018">
        <v>7</v>
      </c>
      <c r="K1018" s="34">
        <v>1175.52</v>
      </c>
      <c r="L1018">
        <v>648.13</v>
      </c>
      <c r="M1018">
        <v>527.39</v>
      </c>
      <c r="N1018">
        <v>44.86</v>
      </c>
      <c r="O1018">
        <v>0</v>
      </c>
      <c r="P1018">
        <v>0</v>
      </c>
      <c r="Q1018">
        <v>0.05</v>
      </c>
      <c r="R1018">
        <v>88.1</v>
      </c>
      <c r="S1018" t="s">
        <v>1105</v>
      </c>
      <c r="T1018" s="38" t="str">
        <f>VLOOKUP(Tabela5[[#This Row],[CÓDIGO]],[1]fornnecedor!$A:$G,7,0)</f>
        <v>TINTAS LACA</v>
      </c>
    </row>
    <row r="1019" spans="1:20" x14ac:dyDescent="0.3">
      <c r="A1019" t="s">
        <v>5262</v>
      </c>
      <c r="B1019">
        <v>85627</v>
      </c>
      <c r="C1019" t="s">
        <v>3680</v>
      </c>
      <c r="D1019" s="38" t="str">
        <f>VLOOKUP(Tabela5[[#This Row],[CÓDIGO]],[1]fornnecedor!$A:$C,3,0)</f>
        <v>BRASILUX</v>
      </c>
      <c r="E1019" t="str">
        <f>VLOOKUP(Tabela5[[#This Row],[MARCA]],[1]fornnecedor!$C:$E,3,0)</f>
        <v>BRASILUX TINTAS TECNICAS LTDA</v>
      </c>
      <c r="G1019" t="s">
        <v>24</v>
      </c>
      <c r="H1019">
        <v>9</v>
      </c>
      <c r="I1019" s="3">
        <v>2647.62</v>
      </c>
      <c r="J1019">
        <v>3</v>
      </c>
      <c r="K1019" s="34">
        <v>1162.74</v>
      </c>
      <c r="L1019">
        <v>882.54</v>
      </c>
      <c r="M1019">
        <v>280.2</v>
      </c>
      <c r="N1019">
        <v>24.1</v>
      </c>
      <c r="O1019">
        <v>0</v>
      </c>
      <c r="P1019">
        <v>0</v>
      </c>
      <c r="Q1019">
        <v>0.05</v>
      </c>
      <c r="R1019">
        <v>88.14</v>
      </c>
      <c r="S1019" t="s">
        <v>1105</v>
      </c>
      <c r="T1019" s="38" t="str">
        <f>VLOOKUP(Tabela5[[#This Row],[CÓDIGO]],[1]fornnecedor!$A:$G,7,0)</f>
        <v>TINTA PARA PISO</v>
      </c>
    </row>
    <row r="1020" spans="1:20" x14ac:dyDescent="0.3">
      <c r="A1020" t="s">
        <v>5262</v>
      </c>
      <c r="B1020">
        <v>84910</v>
      </c>
      <c r="C1020" t="s">
        <v>557</v>
      </c>
      <c r="D1020" s="38" t="str">
        <f>VLOOKUP(Tabela5[[#This Row],[CÓDIGO]],[1]fornnecedor!$A:$C,3,0)</f>
        <v>BRASILUX</v>
      </c>
      <c r="E1020" t="str">
        <f>VLOOKUP(Tabela5[[#This Row],[MARCA]],[1]fornnecedor!$C:$E,3,0)</f>
        <v>BRASILUX TINTAS TECNICAS LTDA</v>
      </c>
      <c r="G1020" t="s">
        <v>24</v>
      </c>
      <c r="H1020">
        <v>30</v>
      </c>
      <c r="I1020" s="3">
        <v>1911</v>
      </c>
      <c r="J1020">
        <v>10</v>
      </c>
      <c r="K1020" s="34">
        <v>1134.55</v>
      </c>
      <c r="L1020">
        <v>583.79999999999995</v>
      </c>
      <c r="M1020">
        <v>550.75</v>
      </c>
      <c r="N1020">
        <v>48.54</v>
      </c>
      <c r="O1020">
        <v>0</v>
      </c>
      <c r="P1020">
        <v>0</v>
      </c>
      <c r="Q1020">
        <v>0.05</v>
      </c>
      <c r="R1020">
        <v>88.19</v>
      </c>
      <c r="S1020" t="s">
        <v>1105</v>
      </c>
      <c r="T1020" s="38" t="str">
        <f>VLOOKUP(Tabela5[[#This Row],[CÓDIGO]],[1]fornnecedor!$A:$G,7,0)</f>
        <v>ESMALTES</v>
      </c>
    </row>
    <row r="1021" spans="1:20" x14ac:dyDescent="0.3">
      <c r="A1021" t="s">
        <v>5262</v>
      </c>
      <c r="B1021">
        <v>84344</v>
      </c>
      <c r="C1021" t="s">
        <v>680</v>
      </c>
      <c r="D1021" s="38" t="str">
        <f>VLOOKUP(Tabela5[[#This Row],[CÓDIGO]],[1]fornnecedor!$A:$C,3,0)</f>
        <v>BRASILUX</v>
      </c>
      <c r="E1021" t="str">
        <f>VLOOKUP(Tabela5[[#This Row],[MARCA]],[1]fornnecedor!$C:$E,3,0)</f>
        <v>BRASILUX TINTAS TECNICAS LTDA</v>
      </c>
      <c r="G1021" t="s">
        <v>24</v>
      </c>
      <c r="H1021">
        <v>103</v>
      </c>
      <c r="I1021" s="3">
        <v>5114.9799999999996</v>
      </c>
      <c r="J1021">
        <v>18</v>
      </c>
      <c r="K1021" s="34">
        <v>1114.57</v>
      </c>
      <c r="L1021">
        <v>893.88</v>
      </c>
      <c r="M1021">
        <v>220.69</v>
      </c>
      <c r="N1021">
        <v>19.8</v>
      </c>
      <c r="O1021">
        <v>0</v>
      </c>
      <c r="P1021">
        <v>0</v>
      </c>
      <c r="Q1021">
        <v>0.05</v>
      </c>
      <c r="R1021">
        <v>88.24</v>
      </c>
      <c r="S1021" t="s">
        <v>1105</v>
      </c>
      <c r="T1021" s="38" t="str">
        <f>VLOOKUP(Tabela5[[#This Row],[CÓDIGO]],[1]fornnecedor!$A:$G,7,0)</f>
        <v>ESMALTES</v>
      </c>
    </row>
    <row r="1022" spans="1:20" x14ac:dyDescent="0.3">
      <c r="A1022" t="s">
        <v>5262</v>
      </c>
      <c r="B1022">
        <v>84029</v>
      </c>
      <c r="C1022" t="s">
        <v>735</v>
      </c>
      <c r="D1022" s="38" t="str">
        <f>VLOOKUP(Tabela5[[#This Row],[CÓDIGO]],[1]fornnecedor!$A:$C,3,0)</f>
        <v>BRASILUX</v>
      </c>
      <c r="E1022" t="str">
        <f>VLOOKUP(Tabela5[[#This Row],[MARCA]],[1]fornnecedor!$C:$E,3,0)</f>
        <v>BRASILUX TINTAS TECNICAS LTDA</v>
      </c>
      <c r="G1022" t="s">
        <v>24</v>
      </c>
      <c r="H1022">
        <v>164</v>
      </c>
      <c r="I1022" s="3">
        <v>1495.68</v>
      </c>
      <c r="J1022">
        <v>74</v>
      </c>
      <c r="K1022" s="34">
        <v>1091.42</v>
      </c>
      <c r="L1022">
        <v>643.05999999999995</v>
      </c>
      <c r="M1022">
        <v>448.36</v>
      </c>
      <c r="N1022">
        <v>41.08</v>
      </c>
      <c r="O1022">
        <v>0</v>
      </c>
      <c r="P1022">
        <v>0</v>
      </c>
      <c r="Q1022">
        <v>0.04</v>
      </c>
      <c r="R1022">
        <v>88.28</v>
      </c>
      <c r="S1022" t="s">
        <v>1105</v>
      </c>
      <c r="T1022" s="38" t="str">
        <f>VLOOKUP(Tabela5[[#This Row],[CÓDIGO]],[1]fornnecedor!$A:$G,7,0)</f>
        <v>AGUARRAS</v>
      </c>
    </row>
    <row r="1023" spans="1:20" x14ac:dyDescent="0.3">
      <c r="A1023" t="s">
        <v>5262</v>
      </c>
      <c r="B1023">
        <v>85163</v>
      </c>
      <c r="C1023" t="s">
        <v>4088</v>
      </c>
      <c r="D1023" s="38" t="str">
        <f>VLOOKUP(Tabela5[[#This Row],[CÓDIGO]],[1]fornnecedor!$A:$C,3,0)</f>
        <v>BRASILUX</v>
      </c>
      <c r="E1023" t="str">
        <f>VLOOKUP(Tabela5[[#This Row],[MARCA]],[1]fornnecedor!$C:$E,3,0)</f>
        <v>BRASILUX TINTAS TECNICAS LTDA</v>
      </c>
      <c r="G1023" t="s">
        <v>24</v>
      </c>
      <c r="H1023">
        <v>35</v>
      </c>
      <c r="I1023">
        <v>892.5</v>
      </c>
      <c r="J1023">
        <v>30</v>
      </c>
      <c r="K1023" s="34">
        <v>1082.52</v>
      </c>
      <c r="L1023">
        <v>765</v>
      </c>
      <c r="M1023">
        <v>317.52</v>
      </c>
      <c r="N1023">
        <v>29.33</v>
      </c>
      <c r="O1023">
        <v>0</v>
      </c>
      <c r="P1023">
        <v>0</v>
      </c>
      <c r="Q1023">
        <v>0.04</v>
      </c>
      <c r="R1023">
        <v>88.32</v>
      </c>
      <c r="S1023" t="s">
        <v>1105</v>
      </c>
      <c r="T1023" s="38" t="str">
        <f>VLOOKUP(Tabela5[[#This Row],[CÓDIGO]],[1]fornnecedor!$A:$G,7,0)</f>
        <v>VERNIZ AUTOMOTIVO</v>
      </c>
    </row>
    <row r="1024" spans="1:20" x14ac:dyDescent="0.3">
      <c r="A1024" t="s">
        <v>5262</v>
      </c>
      <c r="B1024">
        <v>84559</v>
      </c>
      <c r="C1024" t="s">
        <v>631</v>
      </c>
      <c r="D1024" s="38" t="str">
        <f>VLOOKUP(Tabela5[[#This Row],[CÓDIGO]],[1]fornnecedor!$A:$C,3,0)</f>
        <v>BRASILUX</v>
      </c>
      <c r="E1024" t="str">
        <f>VLOOKUP(Tabela5[[#This Row],[MARCA]],[1]fornnecedor!$C:$E,3,0)</f>
        <v>BRASILUX TINTAS TECNICAS LTDA</v>
      </c>
      <c r="G1024" t="s">
        <v>24</v>
      </c>
      <c r="H1024">
        <v>39</v>
      </c>
      <c r="I1024" s="3">
        <v>2695.68</v>
      </c>
      <c r="J1024">
        <v>10</v>
      </c>
      <c r="K1024" s="34">
        <v>1067.96</v>
      </c>
      <c r="L1024">
        <v>691.17</v>
      </c>
      <c r="M1024">
        <v>376.79</v>
      </c>
      <c r="N1024">
        <v>35.28</v>
      </c>
      <c r="O1024">
        <v>0</v>
      </c>
      <c r="P1024">
        <v>0</v>
      </c>
      <c r="Q1024">
        <v>0.04</v>
      </c>
      <c r="R1024">
        <v>88.37</v>
      </c>
      <c r="S1024" t="s">
        <v>1105</v>
      </c>
      <c r="T1024" s="38" t="str">
        <f>VLOOKUP(Tabela5[[#This Row],[CÓDIGO]],[1]fornnecedor!$A:$G,7,0)</f>
        <v>ESMALTES</v>
      </c>
    </row>
    <row r="1025" spans="1:20" x14ac:dyDescent="0.3">
      <c r="A1025" t="s">
        <v>5262</v>
      </c>
      <c r="B1025">
        <v>85000</v>
      </c>
      <c r="C1025" t="s">
        <v>703</v>
      </c>
      <c r="D1025" s="38" t="str">
        <f>VLOOKUP(Tabela5[[#This Row],[CÓDIGO]],[1]fornnecedor!$A:$C,3,0)</f>
        <v>BRASILUX</v>
      </c>
      <c r="E1025" t="str">
        <f>VLOOKUP(Tabela5[[#This Row],[MARCA]],[1]fornnecedor!$C:$E,3,0)</f>
        <v>BRASILUX TINTAS TECNICAS LTDA</v>
      </c>
      <c r="G1025" t="s">
        <v>24</v>
      </c>
      <c r="H1025">
        <v>9</v>
      </c>
      <c r="I1025" s="3">
        <v>1645.38</v>
      </c>
      <c r="J1025">
        <v>5</v>
      </c>
      <c r="K1025" s="34">
        <v>1051.2</v>
      </c>
      <c r="L1025">
        <v>914.1</v>
      </c>
      <c r="M1025">
        <v>137.1</v>
      </c>
      <c r="N1025">
        <v>13.04</v>
      </c>
      <c r="O1025">
        <v>0</v>
      </c>
      <c r="P1025">
        <v>0</v>
      </c>
      <c r="Q1025">
        <v>0.04</v>
      </c>
      <c r="R1025">
        <v>88.41</v>
      </c>
      <c r="S1025" t="s">
        <v>1105</v>
      </c>
      <c r="T1025" s="38" t="str">
        <f>VLOOKUP(Tabela5[[#This Row],[CÓDIGO]],[1]fornnecedor!$A:$G,7,0)</f>
        <v>TINTA EMBORRACHADA</v>
      </c>
    </row>
    <row r="1026" spans="1:20" x14ac:dyDescent="0.3">
      <c r="A1026" t="s">
        <v>5262</v>
      </c>
      <c r="B1026">
        <v>85292</v>
      </c>
      <c r="C1026" t="s">
        <v>769</v>
      </c>
      <c r="D1026" s="38" t="str">
        <f>VLOOKUP(Tabela5[[#This Row],[CÓDIGO]],[1]fornnecedor!$A:$C,3,0)</f>
        <v>BRASILUX</v>
      </c>
      <c r="E1026" t="str">
        <f>VLOOKUP(Tabela5[[#This Row],[MARCA]],[1]fornnecedor!$C:$E,3,0)</f>
        <v>BRASILUX TINTAS TECNICAS LTDA</v>
      </c>
      <c r="G1026" t="s">
        <v>24</v>
      </c>
      <c r="H1026">
        <v>29</v>
      </c>
      <c r="I1026" s="3">
        <v>3728.53</v>
      </c>
      <c r="J1026">
        <v>6</v>
      </c>
      <c r="K1026" s="34">
        <v>1028.3</v>
      </c>
      <c r="L1026">
        <v>771.42</v>
      </c>
      <c r="M1026">
        <v>256.88</v>
      </c>
      <c r="N1026">
        <v>24.98</v>
      </c>
      <c r="O1026">
        <v>0</v>
      </c>
      <c r="P1026">
        <v>0</v>
      </c>
      <c r="Q1026">
        <v>0.04</v>
      </c>
      <c r="R1026">
        <v>88.45</v>
      </c>
      <c r="S1026" t="s">
        <v>1105</v>
      </c>
      <c r="T1026" s="38" t="str">
        <f>VLOOKUP(Tabela5[[#This Row],[CÓDIGO]],[1]fornnecedor!$A:$G,7,0)</f>
        <v>EPOXI</v>
      </c>
    </row>
    <row r="1027" spans="1:20" x14ac:dyDescent="0.3">
      <c r="A1027" t="s">
        <v>5262</v>
      </c>
      <c r="B1027">
        <v>84815</v>
      </c>
      <c r="C1027" t="s">
        <v>598</v>
      </c>
      <c r="D1027" s="38" t="str">
        <f>VLOOKUP(Tabela5[[#This Row],[CÓDIGO]],[1]fornnecedor!$A:$C,3,0)</f>
        <v>BRASILUX</v>
      </c>
      <c r="E1027" t="str">
        <f>VLOOKUP(Tabela5[[#This Row],[MARCA]],[1]fornnecedor!$C:$E,3,0)</f>
        <v>BRASILUX TINTAS TECNICAS LTDA</v>
      </c>
      <c r="G1027" t="s">
        <v>24</v>
      </c>
      <c r="H1027">
        <v>114</v>
      </c>
      <c r="I1027" s="3">
        <v>2798.7</v>
      </c>
      <c r="J1027">
        <v>31</v>
      </c>
      <c r="K1027" s="34">
        <v>1025.6500000000001</v>
      </c>
      <c r="L1027">
        <v>761.05</v>
      </c>
      <c r="M1027">
        <v>264.60000000000002</v>
      </c>
      <c r="N1027">
        <v>25.8</v>
      </c>
      <c r="O1027">
        <v>0</v>
      </c>
      <c r="P1027">
        <v>0</v>
      </c>
      <c r="Q1027">
        <v>0.04</v>
      </c>
      <c r="R1027">
        <v>88.5</v>
      </c>
      <c r="S1027" t="s">
        <v>1105</v>
      </c>
      <c r="T1027" s="38" t="str">
        <f>VLOOKUP(Tabela5[[#This Row],[CÓDIGO]],[1]fornnecedor!$A:$G,7,0)</f>
        <v>KIT BRASCORTEN</v>
      </c>
    </row>
    <row r="1028" spans="1:20" x14ac:dyDescent="0.3">
      <c r="A1028" t="s">
        <v>5262</v>
      </c>
      <c r="B1028">
        <v>84174</v>
      </c>
      <c r="C1028" t="s">
        <v>574</v>
      </c>
      <c r="D1028" s="38" t="str">
        <f>VLOOKUP(Tabela5[[#This Row],[CÓDIGO]],[1]fornnecedor!$A:$C,3,0)</f>
        <v>BRASILUX</v>
      </c>
      <c r="E1028" t="str">
        <f>VLOOKUP(Tabela5[[#This Row],[MARCA]],[1]fornnecedor!$C:$E,3,0)</f>
        <v>BRASILUX TINTAS TECNICAS LTDA</v>
      </c>
      <c r="G1028" t="s">
        <v>24</v>
      </c>
      <c r="H1028">
        <v>72</v>
      </c>
      <c r="I1028" s="3">
        <v>5045.76</v>
      </c>
      <c r="J1028">
        <v>10</v>
      </c>
      <c r="K1028" s="34">
        <v>1011.54</v>
      </c>
      <c r="L1028">
        <v>700.8</v>
      </c>
      <c r="M1028">
        <v>310.74</v>
      </c>
      <c r="N1028">
        <v>30.72</v>
      </c>
      <c r="O1028">
        <v>0</v>
      </c>
      <c r="P1028">
        <v>0</v>
      </c>
      <c r="Q1028">
        <v>0.04</v>
      </c>
      <c r="R1028">
        <v>88.54</v>
      </c>
      <c r="S1028" t="s">
        <v>1105</v>
      </c>
      <c r="T1028" s="38" t="str">
        <f>VLOOKUP(Tabela5[[#This Row],[CÓDIGO]],[1]fornnecedor!$A:$G,7,0)</f>
        <v>ESMALTES</v>
      </c>
    </row>
    <row r="1029" spans="1:20" x14ac:dyDescent="0.3">
      <c r="A1029" t="s">
        <v>5262</v>
      </c>
      <c r="B1029">
        <v>84213</v>
      </c>
      <c r="C1029" t="s">
        <v>609</v>
      </c>
      <c r="D1029" s="38" t="str">
        <f>VLOOKUP(Tabela5[[#This Row],[CÓDIGO]],[1]fornnecedor!$A:$C,3,0)</f>
        <v>BRASILUX</v>
      </c>
      <c r="E1029" t="str">
        <f>VLOOKUP(Tabela5[[#This Row],[MARCA]],[1]fornnecedor!$C:$E,3,0)</f>
        <v>BRASILUX TINTAS TECNICAS LTDA</v>
      </c>
      <c r="G1029" t="s">
        <v>24</v>
      </c>
      <c r="H1029">
        <v>23</v>
      </c>
      <c r="I1029" s="3">
        <v>3912.07</v>
      </c>
      <c r="J1029">
        <v>3</v>
      </c>
      <c r="K1029" s="34">
        <v>1006.22</v>
      </c>
      <c r="L1029">
        <v>510.27</v>
      </c>
      <c r="M1029">
        <v>495.95</v>
      </c>
      <c r="N1029">
        <v>49.29</v>
      </c>
      <c r="O1029">
        <v>0</v>
      </c>
      <c r="P1029">
        <v>0</v>
      </c>
      <c r="Q1029">
        <v>0.04</v>
      </c>
      <c r="R1029">
        <v>88.58</v>
      </c>
      <c r="S1029" t="s">
        <v>1105</v>
      </c>
      <c r="T1029" s="38" t="str">
        <f>VLOOKUP(Tabela5[[#This Row],[CÓDIGO]],[1]fornnecedor!$A:$G,7,0)</f>
        <v>ESMALTES</v>
      </c>
    </row>
    <row r="1030" spans="1:20" x14ac:dyDescent="0.3">
      <c r="A1030" t="s">
        <v>5262</v>
      </c>
      <c r="B1030">
        <v>86951</v>
      </c>
      <c r="C1030" t="s">
        <v>4901</v>
      </c>
      <c r="D1030" s="38" t="str">
        <f>VLOOKUP(Tabela5[[#This Row],[CÓDIGO]],[1]fornnecedor!$A:$C,3,0)</f>
        <v>BRASILUX</v>
      </c>
      <c r="E1030" t="str">
        <f>VLOOKUP(Tabela5[[#This Row],[MARCA]],[1]fornnecedor!$C:$E,3,0)</f>
        <v>BRASILUX TINTAS TECNICAS LTDA</v>
      </c>
      <c r="G1030" t="s">
        <v>24</v>
      </c>
      <c r="H1030">
        <v>21</v>
      </c>
      <c r="I1030" s="3">
        <v>1336.23</v>
      </c>
      <c r="J1030">
        <v>9</v>
      </c>
      <c r="K1030" s="34">
        <v>1000.04</v>
      </c>
      <c r="L1030">
        <v>572.66999999999996</v>
      </c>
      <c r="M1030">
        <v>427.37</v>
      </c>
      <c r="N1030">
        <v>42.74</v>
      </c>
      <c r="O1030">
        <v>0</v>
      </c>
      <c r="P1030">
        <v>0</v>
      </c>
      <c r="Q1030">
        <v>0.04</v>
      </c>
      <c r="R1030">
        <v>88.62</v>
      </c>
      <c r="S1030" t="s">
        <v>1105</v>
      </c>
      <c r="T1030" s="38" t="str">
        <f>VLOOKUP(Tabela5[[#This Row],[CÓDIGO]],[1]fornnecedor!$A:$G,7,0)</f>
        <v>ESMALTES</v>
      </c>
    </row>
    <row r="1031" spans="1:20" x14ac:dyDescent="0.3">
      <c r="A1031" t="s">
        <v>5262</v>
      </c>
      <c r="B1031">
        <v>84583</v>
      </c>
      <c r="C1031" t="s">
        <v>4593</v>
      </c>
      <c r="D1031" s="38" t="str">
        <f>VLOOKUP(Tabela5[[#This Row],[CÓDIGO]],[1]fornnecedor!$A:$C,3,0)</f>
        <v>BRASILUX</v>
      </c>
      <c r="E1031" t="str">
        <f>VLOOKUP(Tabela5[[#This Row],[MARCA]],[1]fornnecedor!$C:$E,3,0)</f>
        <v>BRASILUX TINTAS TECNICAS LTDA</v>
      </c>
      <c r="G1031" t="s">
        <v>24</v>
      </c>
      <c r="H1031">
        <v>12</v>
      </c>
      <c r="I1031">
        <v>910.44</v>
      </c>
      <c r="J1031">
        <v>10</v>
      </c>
      <c r="K1031" s="34">
        <v>999.6</v>
      </c>
      <c r="L1031">
        <v>758.7</v>
      </c>
      <c r="M1031">
        <v>240.9</v>
      </c>
      <c r="N1031">
        <v>24.1</v>
      </c>
      <c r="O1031">
        <v>0</v>
      </c>
      <c r="P1031">
        <v>0</v>
      </c>
      <c r="Q1031">
        <v>0.04</v>
      </c>
      <c r="R1031">
        <v>88.66</v>
      </c>
      <c r="S1031" t="s">
        <v>1105</v>
      </c>
      <c r="T1031" s="38" t="str">
        <f>VLOOKUP(Tabela5[[#This Row],[CÓDIGO]],[1]fornnecedor!$A:$G,7,0)</f>
        <v>PIGMENTOS IMOBILIÁRIOS</v>
      </c>
    </row>
    <row r="1032" spans="1:20" x14ac:dyDescent="0.3">
      <c r="A1032" t="s">
        <v>5262</v>
      </c>
      <c r="B1032">
        <v>84387</v>
      </c>
      <c r="C1032" t="s">
        <v>570</v>
      </c>
      <c r="D1032" s="38" t="str">
        <f>VLOOKUP(Tabela5[[#This Row],[CÓDIGO]],[1]fornnecedor!$A:$C,3,0)</f>
        <v>BRASILUX</v>
      </c>
      <c r="E1032" t="str">
        <f>VLOOKUP(Tabela5[[#This Row],[MARCA]],[1]fornnecedor!$C:$E,3,0)</f>
        <v>BRASILUX TINTAS TECNICAS LTDA</v>
      </c>
      <c r="G1032" t="s">
        <v>24</v>
      </c>
      <c r="H1032">
        <v>12</v>
      </c>
      <c r="I1032" s="3">
        <v>1651.32</v>
      </c>
      <c r="J1032">
        <v>5</v>
      </c>
      <c r="K1032" s="34">
        <v>947.38</v>
      </c>
      <c r="L1032">
        <v>688.05</v>
      </c>
      <c r="M1032">
        <v>259.33</v>
      </c>
      <c r="N1032">
        <v>27.37</v>
      </c>
      <c r="O1032">
        <v>0</v>
      </c>
      <c r="P1032">
        <v>0</v>
      </c>
      <c r="Q1032">
        <v>0.04</v>
      </c>
      <c r="R1032">
        <v>88.7</v>
      </c>
      <c r="S1032" t="s">
        <v>1105</v>
      </c>
      <c r="T1032" s="38" t="str">
        <f>VLOOKUP(Tabela5[[#This Row],[CÓDIGO]],[1]fornnecedor!$A:$G,7,0)</f>
        <v>TINTA PARA PISO</v>
      </c>
    </row>
    <row r="1033" spans="1:20" x14ac:dyDescent="0.3">
      <c r="A1033" t="s">
        <v>5262</v>
      </c>
      <c r="B1033">
        <v>84598</v>
      </c>
      <c r="C1033" t="s">
        <v>627</v>
      </c>
      <c r="D1033" s="38" t="str">
        <f>VLOOKUP(Tabela5[[#This Row],[CÓDIGO]],[1]fornnecedor!$A:$C,3,0)</f>
        <v>BRASILUX</v>
      </c>
      <c r="E1033" t="str">
        <f>VLOOKUP(Tabela5[[#This Row],[MARCA]],[1]fornnecedor!$C:$E,3,0)</f>
        <v>BRASILUX TINTAS TECNICAS LTDA</v>
      </c>
      <c r="G1033" t="s">
        <v>24</v>
      </c>
      <c r="H1033">
        <v>5</v>
      </c>
      <c r="I1033">
        <v>689.65</v>
      </c>
      <c r="J1033">
        <v>5</v>
      </c>
      <c r="K1033" s="34">
        <v>936.68</v>
      </c>
      <c r="L1033">
        <v>697.03</v>
      </c>
      <c r="M1033">
        <v>239.65</v>
      </c>
      <c r="N1033">
        <v>25.59</v>
      </c>
      <c r="O1033">
        <v>0</v>
      </c>
      <c r="P1033">
        <v>0</v>
      </c>
      <c r="Q1033">
        <v>0.04</v>
      </c>
      <c r="R1033">
        <v>88.74</v>
      </c>
      <c r="S1033" t="s">
        <v>1105</v>
      </c>
      <c r="T1033" s="38" t="str">
        <f>VLOOKUP(Tabela5[[#This Row],[CÓDIGO]],[1]fornnecedor!$A:$G,7,0)</f>
        <v>BASES IMOBILIÁRIAS</v>
      </c>
    </row>
    <row r="1034" spans="1:20" x14ac:dyDescent="0.3">
      <c r="A1034" t="s">
        <v>5262</v>
      </c>
      <c r="B1034">
        <v>84026</v>
      </c>
      <c r="C1034" t="s">
        <v>695</v>
      </c>
      <c r="D1034" s="38" t="str">
        <f>VLOOKUP(Tabela5[[#This Row],[CÓDIGO]],[1]fornnecedor!$A:$C,3,0)</f>
        <v>BRASILUX</v>
      </c>
      <c r="E1034" t="str">
        <f>VLOOKUP(Tabela5[[#This Row],[MARCA]],[1]fornnecedor!$C:$E,3,0)</f>
        <v>BRASILUX TINTAS TECNICAS LTDA</v>
      </c>
      <c r="G1034" t="s">
        <v>24</v>
      </c>
      <c r="H1034">
        <v>45</v>
      </c>
      <c r="I1034">
        <v>312.75</v>
      </c>
      <c r="J1034">
        <v>100</v>
      </c>
      <c r="K1034" s="34">
        <v>917.73</v>
      </c>
      <c r="L1034">
        <v>695</v>
      </c>
      <c r="M1034">
        <v>222.73</v>
      </c>
      <c r="N1034">
        <v>24.27</v>
      </c>
      <c r="O1034">
        <v>0</v>
      </c>
      <c r="P1034">
        <v>0</v>
      </c>
      <c r="Q1034">
        <v>0.04</v>
      </c>
      <c r="R1034">
        <v>88.77</v>
      </c>
      <c r="S1034" t="s">
        <v>1105</v>
      </c>
      <c r="T1034" s="38" t="str">
        <f>VLOOKUP(Tabela5[[#This Row],[CÓDIGO]],[1]fornnecedor!$A:$G,7,0)</f>
        <v>CATALISADORES INDIVIDUAIS</v>
      </c>
    </row>
    <row r="1035" spans="1:20" x14ac:dyDescent="0.3">
      <c r="A1035" t="s">
        <v>5262</v>
      </c>
      <c r="B1035">
        <v>84217</v>
      </c>
      <c r="C1035" t="s">
        <v>610</v>
      </c>
      <c r="D1035" s="38" t="str">
        <f>VLOOKUP(Tabela5[[#This Row],[CÓDIGO]],[1]fornnecedor!$A:$C,3,0)</f>
        <v>BRASILUX</v>
      </c>
      <c r="E1035" t="str">
        <f>VLOOKUP(Tabela5[[#This Row],[MARCA]],[1]fornnecedor!$C:$E,3,0)</f>
        <v>BRASILUX TINTAS TECNICAS LTDA</v>
      </c>
      <c r="G1035" t="s">
        <v>24</v>
      </c>
      <c r="H1035">
        <v>20</v>
      </c>
      <c r="I1035">
        <v>776.6</v>
      </c>
      <c r="J1035">
        <v>18</v>
      </c>
      <c r="K1035" s="34">
        <v>905.18</v>
      </c>
      <c r="L1035">
        <v>698.94</v>
      </c>
      <c r="M1035">
        <v>206.24</v>
      </c>
      <c r="N1035">
        <v>22.78</v>
      </c>
      <c r="O1035">
        <v>0</v>
      </c>
      <c r="P1035">
        <v>0</v>
      </c>
      <c r="Q1035">
        <v>0.04</v>
      </c>
      <c r="R1035">
        <v>88.81</v>
      </c>
      <c r="S1035" t="s">
        <v>1105</v>
      </c>
      <c r="T1035" s="38" t="str">
        <f>VLOOKUP(Tabela5[[#This Row],[CÓDIGO]],[1]fornnecedor!$A:$G,7,0)</f>
        <v>ESMALTES</v>
      </c>
    </row>
    <row r="1036" spans="1:20" x14ac:dyDescent="0.3">
      <c r="A1036" t="s">
        <v>5262</v>
      </c>
      <c r="B1036">
        <v>84565</v>
      </c>
      <c r="C1036" t="s">
        <v>697</v>
      </c>
      <c r="D1036" s="38" t="str">
        <f>VLOOKUP(Tabela5[[#This Row],[CÓDIGO]],[1]fornnecedor!$A:$C,3,0)</f>
        <v>BRASILUX</v>
      </c>
      <c r="E1036" t="str">
        <f>VLOOKUP(Tabela5[[#This Row],[MARCA]],[1]fornnecedor!$C:$E,3,0)</f>
        <v>BRASILUX TINTAS TECNICAS LTDA</v>
      </c>
      <c r="G1036" t="s">
        <v>24</v>
      </c>
      <c r="H1036">
        <v>140</v>
      </c>
      <c r="I1036">
        <v>981.4</v>
      </c>
      <c r="J1036">
        <v>72</v>
      </c>
      <c r="K1036" s="34">
        <v>896.91</v>
      </c>
      <c r="L1036">
        <v>504.72</v>
      </c>
      <c r="M1036">
        <v>392.19</v>
      </c>
      <c r="N1036">
        <v>43.73</v>
      </c>
      <c r="O1036">
        <v>0</v>
      </c>
      <c r="P1036">
        <v>0</v>
      </c>
      <c r="Q1036">
        <v>0.04</v>
      </c>
      <c r="R1036">
        <v>88.85</v>
      </c>
      <c r="S1036" t="s">
        <v>1105</v>
      </c>
      <c r="T1036" s="38" t="str">
        <f>VLOOKUP(Tabela5[[#This Row],[CÓDIGO]],[1]fornnecedor!$A:$G,7,0)</f>
        <v>PRETO FOSCO VINÍLICO</v>
      </c>
    </row>
    <row r="1037" spans="1:20" x14ac:dyDescent="0.3">
      <c r="A1037" t="s">
        <v>5262</v>
      </c>
      <c r="B1037">
        <v>84922</v>
      </c>
      <c r="C1037" t="s">
        <v>5142</v>
      </c>
      <c r="D1037" s="38" t="str">
        <f>VLOOKUP(Tabela5[[#This Row],[CÓDIGO]],[1]fornnecedor!$A:$C,3,0)</f>
        <v>BRASILUX</v>
      </c>
      <c r="E1037" t="str">
        <f>VLOOKUP(Tabela5[[#This Row],[MARCA]],[1]fornnecedor!$C:$E,3,0)</f>
        <v>BRASILUX TINTAS TECNICAS LTDA</v>
      </c>
      <c r="G1037" t="s">
        <v>24</v>
      </c>
      <c r="H1037">
        <v>29</v>
      </c>
      <c r="I1037" s="3">
        <v>4931.45</v>
      </c>
      <c r="J1037">
        <v>4</v>
      </c>
      <c r="K1037" s="34">
        <v>896.16</v>
      </c>
      <c r="L1037">
        <v>680.2</v>
      </c>
      <c r="M1037">
        <v>215.96</v>
      </c>
      <c r="N1037">
        <v>24.1</v>
      </c>
      <c r="O1037">
        <v>0</v>
      </c>
      <c r="P1037">
        <v>0</v>
      </c>
      <c r="Q1037">
        <v>0.04</v>
      </c>
      <c r="R1037">
        <v>88.88</v>
      </c>
      <c r="S1037" t="s">
        <v>1105</v>
      </c>
      <c r="T1037" s="38" t="str">
        <f>VLOOKUP(Tabela5[[#This Row],[CÓDIGO]],[1]fornnecedor!$A:$G,7,0)</f>
        <v>EPOXI</v>
      </c>
    </row>
    <row r="1038" spans="1:20" x14ac:dyDescent="0.3">
      <c r="A1038" t="s">
        <v>5262</v>
      </c>
      <c r="B1038">
        <v>84758</v>
      </c>
      <c r="C1038" t="s">
        <v>4480</v>
      </c>
      <c r="D1038" s="38" t="str">
        <f>VLOOKUP(Tabela5[[#This Row],[CÓDIGO]],[1]fornnecedor!$A:$C,3,0)</f>
        <v>BRASILUX</v>
      </c>
      <c r="E1038" t="str">
        <f>VLOOKUP(Tabela5[[#This Row],[MARCA]],[1]fornnecedor!$C:$E,3,0)</f>
        <v>BRASILUX TINTAS TECNICAS LTDA</v>
      </c>
      <c r="G1038" t="s">
        <v>24</v>
      </c>
      <c r="H1038">
        <v>5</v>
      </c>
      <c r="I1038" s="3">
        <v>1593.35</v>
      </c>
      <c r="J1038">
        <v>2</v>
      </c>
      <c r="K1038" s="34">
        <v>893</v>
      </c>
      <c r="L1038">
        <v>494.46</v>
      </c>
      <c r="M1038">
        <v>398.54</v>
      </c>
      <c r="N1038">
        <v>44.63</v>
      </c>
      <c r="O1038">
        <v>0</v>
      </c>
      <c r="P1038">
        <v>0</v>
      </c>
      <c r="Q1038">
        <v>0.04</v>
      </c>
      <c r="R1038">
        <v>88.92</v>
      </c>
      <c r="S1038" t="s">
        <v>1105</v>
      </c>
      <c r="T1038" s="38" t="str">
        <f>VLOOKUP(Tabela5[[#This Row],[CÓDIGO]],[1]fornnecedor!$A:$G,7,0)</f>
        <v>TINTA PAREDE</v>
      </c>
    </row>
    <row r="1039" spans="1:20" x14ac:dyDescent="0.3">
      <c r="A1039" t="s">
        <v>5262</v>
      </c>
      <c r="B1039">
        <v>84949</v>
      </c>
      <c r="C1039" t="s">
        <v>4078</v>
      </c>
      <c r="D1039" s="38" t="str">
        <f>VLOOKUP(Tabela5[[#This Row],[CÓDIGO]],[1]fornnecedor!$A:$C,3,0)</f>
        <v>BRASILUX</v>
      </c>
      <c r="E1039" t="str">
        <f>VLOOKUP(Tabela5[[#This Row],[MARCA]],[1]fornnecedor!$C:$E,3,0)</f>
        <v>BRASILUX TINTAS TECNICAS LTDA</v>
      </c>
      <c r="G1039" t="s">
        <v>24</v>
      </c>
      <c r="H1039">
        <v>3</v>
      </c>
      <c r="I1039">
        <v>237.87</v>
      </c>
      <c r="J1039">
        <v>6</v>
      </c>
      <c r="K1039" s="34">
        <v>884.16</v>
      </c>
      <c r="L1039">
        <v>475.74</v>
      </c>
      <c r="M1039">
        <v>408.42</v>
      </c>
      <c r="N1039">
        <v>46.19</v>
      </c>
      <c r="O1039">
        <v>0</v>
      </c>
      <c r="P1039">
        <v>0</v>
      </c>
      <c r="Q1039">
        <v>0.04</v>
      </c>
      <c r="R1039">
        <v>88.96</v>
      </c>
      <c r="S1039" t="s">
        <v>1105</v>
      </c>
      <c r="T1039" s="38" t="str">
        <f>VLOOKUP(Tabela5[[#This Row],[CÓDIGO]],[1]fornnecedor!$A:$G,7,0)</f>
        <v>EPOXI</v>
      </c>
    </row>
    <row r="1040" spans="1:20" x14ac:dyDescent="0.3">
      <c r="A1040" t="s">
        <v>5262</v>
      </c>
      <c r="B1040">
        <v>84386</v>
      </c>
      <c r="C1040" t="s">
        <v>569</v>
      </c>
      <c r="D1040" s="38" t="str">
        <f>VLOOKUP(Tabela5[[#This Row],[CÓDIGO]],[1]fornnecedor!$A:$C,3,0)</f>
        <v>BRASILUX</v>
      </c>
      <c r="E1040" t="str">
        <f>VLOOKUP(Tabela5[[#This Row],[MARCA]],[1]fornnecedor!$C:$E,3,0)</f>
        <v>BRASILUX TINTAS TECNICAS LTDA</v>
      </c>
      <c r="G1040" t="s">
        <v>24</v>
      </c>
      <c r="H1040">
        <v>26</v>
      </c>
      <c r="I1040" s="3">
        <v>3577.86</v>
      </c>
      <c r="J1040">
        <v>7</v>
      </c>
      <c r="K1040" s="34">
        <v>879.3</v>
      </c>
      <c r="L1040">
        <v>963.27</v>
      </c>
      <c r="M1040">
        <v>-83.97</v>
      </c>
      <c r="N1040">
        <v>-9.5500000000000007</v>
      </c>
      <c r="O1040">
        <v>0</v>
      </c>
      <c r="P1040">
        <v>0</v>
      </c>
      <c r="Q1040">
        <v>0.04</v>
      </c>
      <c r="R1040">
        <v>88.99</v>
      </c>
      <c r="S1040" t="s">
        <v>1105</v>
      </c>
      <c r="T1040" s="38" t="str">
        <f>VLOOKUP(Tabela5[[#This Row],[CÓDIGO]],[1]fornnecedor!$A:$G,7,0)</f>
        <v>TINTA PARA PISO</v>
      </c>
    </row>
    <row r="1041" spans="1:20" x14ac:dyDescent="0.3">
      <c r="A1041" t="s">
        <v>5262</v>
      </c>
      <c r="B1041">
        <v>84025</v>
      </c>
      <c r="C1041" t="s">
        <v>5139</v>
      </c>
      <c r="D1041" s="38" t="str">
        <f>VLOOKUP(Tabela5[[#This Row],[CÓDIGO]],[1]fornnecedor!$A:$C,3,0)</f>
        <v>BRASILUX</v>
      </c>
      <c r="E1041" t="str">
        <f>VLOOKUP(Tabela5[[#This Row],[MARCA]],[1]fornnecedor!$C:$E,3,0)</f>
        <v>BRASILUX TINTAS TECNICAS LTDA</v>
      </c>
      <c r="G1041" t="s">
        <v>24</v>
      </c>
      <c r="H1041">
        <v>81</v>
      </c>
      <c r="I1041" s="3">
        <v>4944.24</v>
      </c>
      <c r="J1041">
        <v>9</v>
      </c>
      <c r="K1041" s="34">
        <v>866.46</v>
      </c>
      <c r="L1041">
        <v>549.36</v>
      </c>
      <c r="M1041">
        <v>317.10000000000002</v>
      </c>
      <c r="N1041">
        <v>36.6</v>
      </c>
      <c r="O1041">
        <v>0</v>
      </c>
      <c r="P1041">
        <v>0</v>
      </c>
      <c r="Q1041">
        <v>0.04</v>
      </c>
      <c r="R1041">
        <v>89.03</v>
      </c>
      <c r="S1041" t="s">
        <v>1105</v>
      </c>
      <c r="T1041" s="38" t="str">
        <f>VLOOKUP(Tabela5[[#This Row],[CÓDIGO]],[1]fornnecedor!$A:$G,7,0)</f>
        <v>EPOXI</v>
      </c>
    </row>
    <row r="1042" spans="1:20" x14ac:dyDescent="0.3">
      <c r="A1042" t="s">
        <v>5262</v>
      </c>
      <c r="B1042">
        <v>84744</v>
      </c>
      <c r="C1042" t="s">
        <v>4708</v>
      </c>
      <c r="D1042" s="38" t="str">
        <f>VLOOKUP(Tabela5[[#This Row],[CÓDIGO]],[1]fornnecedor!$A:$C,3,0)</f>
        <v>BRASILUX</v>
      </c>
      <c r="E1042" t="str">
        <f>VLOOKUP(Tabela5[[#This Row],[MARCA]],[1]fornnecedor!$C:$E,3,0)</f>
        <v>BRASILUX TINTAS TECNICAS LTDA</v>
      </c>
      <c r="G1042" t="s">
        <v>24</v>
      </c>
      <c r="H1042">
        <v>7</v>
      </c>
      <c r="I1042" s="3">
        <v>1943.97</v>
      </c>
      <c r="J1042">
        <v>2</v>
      </c>
      <c r="K1042" s="34">
        <v>851.27</v>
      </c>
      <c r="L1042">
        <v>552.4</v>
      </c>
      <c r="M1042">
        <v>298.87</v>
      </c>
      <c r="N1042">
        <v>35.11</v>
      </c>
      <c r="O1042">
        <v>0</v>
      </c>
      <c r="P1042">
        <v>0</v>
      </c>
      <c r="Q1042">
        <v>0.03</v>
      </c>
      <c r="R1042">
        <v>89.06</v>
      </c>
      <c r="S1042" t="s">
        <v>1105</v>
      </c>
      <c r="T1042" s="38" t="str">
        <f>VLOOKUP(Tabela5[[#This Row],[CÓDIGO]],[1]fornnecedor!$A:$G,7,0)</f>
        <v>TINTA PAREDE</v>
      </c>
    </row>
    <row r="1043" spans="1:20" x14ac:dyDescent="0.3">
      <c r="A1043" t="s">
        <v>5262</v>
      </c>
      <c r="B1043">
        <v>84616</v>
      </c>
      <c r="C1043" t="s">
        <v>595</v>
      </c>
      <c r="D1043" s="38" t="str">
        <f>VLOOKUP(Tabela5[[#This Row],[CÓDIGO]],[1]fornnecedor!$A:$C,3,0)</f>
        <v>BRASILUX</v>
      </c>
      <c r="E1043" t="str">
        <f>VLOOKUP(Tabela5[[#This Row],[MARCA]],[1]fornnecedor!$C:$E,3,0)</f>
        <v>BRASILUX TINTAS TECNICAS LTDA</v>
      </c>
      <c r="G1043" t="s">
        <v>24</v>
      </c>
      <c r="H1043">
        <v>23</v>
      </c>
      <c r="I1043" s="3">
        <v>1093.8800000000001</v>
      </c>
      <c r="J1043">
        <v>12</v>
      </c>
      <c r="K1043" s="34">
        <v>851.09</v>
      </c>
      <c r="L1043">
        <v>571.21</v>
      </c>
      <c r="M1043">
        <v>279.88</v>
      </c>
      <c r="N1043">
        <v>32.880000000000003</v>
      </c>
      <c r="O1043">
        <v>0</v>
      </c>
      <c r="P1043">
        <v>0</v>
      </c>
      <c r="Q1043">
        <v>0.03</v>
      </c>
      <c r="R1043">
        <v>89.1</v>
      </c>
      <c r="S1043" t="s">
        <v>1105</v>
      </c>
      <c r="T1043" s="38" t="str">
        <f>VLOOKUP(Tabela5[[#This Row],[CÓDIGO]],[1]fornnecedor!$A:$G,7,0)</f>
        <v>BASES IMOBILIÁRIAS</v>
      </c>
    </row>
    <row r="1044" spans="1:20" x14ac:dyDescent="0.3">
      <c r="A1044" t="s">
        <v>5262</v>
      </c>
      <c r="B1044">
        <v>84899</v>
      </c>
      <c r="C1044" t="s">
        <v>587</v>
      </c>
      <c r="D1044" s="38" t="str">
        <f>VLOOKUP(Tabela5[[#This Row],[CÓDIGO]],[1]fornnecedor!$A:$C,3,0)</f>
        <v>BRASILUX</v>
      </c>
      <c r="E1044" t="str">
        <f>VLOOKUP(Tabela5[[#This Row],[MARCA]],[1]fornnecedor!$C:$E,3,0)</f>
        <v>BRASILUX TINTAS TECNICAS LTDA</v>
      </c>
      <c r="G1044" t="s">
        <v>24</v>
      </c>
      <c r="H1044">
        <v>18</v>
      </c>
      <c r="I1044" s="3">
        <v>2314.2600000000002</v>
      </c>
      <c r="J1044">
        <v>5</v>
      </c>
      <c r="K1044" s="34">
        <v>846.95</v>
      </c>
      <c r="L1044">
        <v>642.85</v>
      </c>
      <c r="M1044">
        <v>204.1</v>
      </c>
      <c r="N1044">
        <v>24.1</v>
      </c>
      <c r="O1044">
        <v>0</v>
      </c>
      <c r="P1044">
        <v>0</v>
      </c>
      <c r="Q1044">
        <v>0.03</v>
      </c>
      <c r="R1044">
        <v>89.13</v>
      </c>
      <c r="S1044" t="s">
        <v>1105</v>
      </c>
      <c r="T1044" s="38" t="str">
        <f>VLOOKUP(Tabela5[[#This Row],[CÓDIGO]],[1]fornnecedor!$A:$G,7,0)</f>
        <v>EPOXI</v>
      </c>
    </row>
    <row r="1045" spans="1:20" x14ac:dyDescent="0.3">
      <c r="A1045" t="s">
        <v>5262</v>
      </c>
      <c r="B1045">
        <v>84950</v>
      </c>
      <c r="C1045" t="s">
        <v>3331</v>
      </c>
      <c r="D1045" s="38" t="str">
        <f>VLOOKUP(Tabela5[[#This Row],[CÓDIGO]],[1]fornnecedor!$A:$C,3,0)</f>
        <v>BRASILUX</v>
      </c>
      <c r="E1045" t="str">
        <f>VLOOKUP(Tabela5[[#This Row],[MARCA]],[1]fornnecedor!$C:$E,3,0)</f>
        <v>BRASILUX TINTAS TECNICAS LTDA</v>
      </c>
      <c r="G1045" t="s">
        <v>24</v>
      </c>
      <c r="H1045">
        <v>52</v>
      </c>
      <c r="I1045" s="3">
        <v>1886.56</v>
      </c>
      <c r="J1045">
        <v>12</v>
      </c>
      <c r="K1045" s="34">
        <v>840.88</v>
      </c>
      <c r="L1045">
        <v>435.36</v>
      </c>
      <c r="M1045">
        <v>405.52</v>
      </c>
      <c r="N1045">
        <v>48.23</v>
      </c>
      <c r="O1045">
        <v>0</v>
      </c>
      <c r="P1045">
        <v>0</v>
      </c>
      <c r="Q1045">
        <v>0.03</v>
      </c>
      <c r="R1045">
        <v>89.17</v>
      </c>
      <c r="S1045" t="s">
        <v>1105</v>
      </c>
      <c r="T1045" s="38" t="str">
        <f>VLOOKUP(Tabela5[[#This Row],[CÓDIGO]],[1]fornnecedor!$A:$G,7,0)</f>
        <v>EPOXI</v>
      </c>
    </row>
    <row r="1046" spans="1:20" x14ac:dyDescent="0.3">
      <c r="A1046" t="s">
        <v>5262</v>
      </c>
      <c r="B1046">
        <v>84045</v>
      </c>
      <c r="C1046" t="s">
        <v>719</v>
      </c>
      <c r="D1046" s="38" t="str">
        <f>VLOOKUP(Tabela5[[#This Row],[CÓDIGO]],[1]fornnecedor!$A:$C,3,0)</f>
        <v>BRASILUX</v>
      </c>
      <c r="E1046" t="str">
        <f>VLOOKUP(Tabela5[[#This Row],[MARCA]],[1]fornnecedor!$C:$E,3,0)</f>
        <v>BRASILUX TINTAS TECNICAS LTDA</v>
      </c>
      <c r="G1046" t="s">
        <v>24</v>
      </c>
      <c r="H1046">
        <v>32</v>
      </c>
      <c r="I1046">
        <v>473.28</v>
      </c>
      <c r="J1046">
        <v>30</v>
      </c>
      <c r="K1046" s="34">
        <v>832.21</v>
      </c>
      <c r="L1046">
        <v>443.7</v>
      </c>
      <c r="M1046">
        <v>388.51</v>
      </c>
      <c r="N1046">
        <v>46.68</v>
      </c>
      <c r="O1046">
        <v>0</v>
      </c>
      <c r="P1046">
        <v>0</v>
      </c>
      <c r="Q1046">
        <v>0.03</v>
      </c>
      <c r="R1046">
        <v>89.2</v>
      </c>
      <c r="S1046" t="s">
        <v>1105</v>
      </c>
      <c r="T1046" s="38" t="str">
        <f>VLOOKUP(Tabela5[[#This Row],[CÓDIGO]],[1]fornnecedor!$A:$G,7,0)</f>
        <v>REMOVEDOR PASTOSO</v>
      </c>
    </row>
    <row r="1047" spans="1:20" x14ac:dyDescent="0.3">
      <c r="A1047" t="s">
        <v>5262</v>
      </c>
      <c r="B1047">
        <v>85168</v>
      </c>
      <c r="C1047" t="s">
        <v>752</v>
      </c>
      <c r="D1047" s="38" t="str">
        <f>VLOOKUP(Tabela5[[#This Row],[CÓDIGO]],[1]fornnecedor!$A:$C,3,0)</f>
        <v>BRASILUX</v>
      </c>
      <c r="E1047" t="str">
        <f>VLOOKUP(Tabela5[[#This Row],[MARCA]],[1]fornnecedor!$C:$E,3,0)</f>
        <v>BRASILUX TINTAS TECNICAS LTDA</v>
      </c>
      <c r="G1047" t="s">
        <v>24</v>
      </c>
      <c r="H1047">
        <v>2</v>
      </c>
      <c r="I1047">
        <v>400.98</v>
      </c>
      <c r="J1047">
        <v>3</v>
      </c>
      <c r="K1047" s="34">
        <v>821.96</v>
      </c>
      <c r="L1047">
        <v>554.80999999999995</v>
      </c>
      <c r="M1047">
        <v>267.14999999999998</v>
      </c>
      <c r="N1047">
        <v>32.5</v>
      </c>
      <c r="O1047">
        <v>0</v>
      </c>
      <c r="P1047">
        <v>0</v>
      </c>
      <c r="Q1047">
        <v>0.03</v>
      </c>
      <c r="R1047">
        <v>89.24</v>
      </c>
      <c r="S1047" t="s">
        <v>1105</v>
      </c>
      <c r="T1047" s="38" t="str">
        <f>VLOOKUP(Tabela5[[#This Row],[CÓDIGO]],[1]fornnecedor!$A:$G,7,0)</f>
        <v>TINTA PAREDE</v>
      </c>
    </row>
    <row r="1048" spans="1:20" x14ac:dyDescent="0.3">
      <c r="A1048" t="s">
        <v>5262</v>
      </c>
      <c r="B1048">
        <v>84144</v>
      </c>
      <c r="C1048" t="s">
        <v>662</v>
      </c>
      <c r="D1048" s="38" t="str">
        <f>VLOOKUP(Tabela5[[#This Row],[CÓDIGO]],[1]fornnecedor!$A:$C,3,0)</f>
        <v>BRASILUX</v>
      </c>
      <c r="E1048" t="str">
        <f>VLOOKUP(Tabela5[[#This Row],[MARCA]],[1]fornnecedor!$C:$E,3,0)</f>
        <v>BRASILUX TINTAS TECNICAS LTDA</v>
      </c>
      <c r="G1048" t="s">
        <v>24</v>
      </c>
      <c r="H1048">
        <v>41</v>
      </c>
      <c r="I1048" s="3">
        <v>2175.87</v>
      </c>
      <c r="J1048">
        <v>13</v>
      </c>
      <c r="K1048" s="34">
        <v>813.86</v>
      </c>
      <c r="L1048">
        <v>676</v>
      </c>
      <c r="M1048">
        <v>137.86000000000001</v>
      </c>
      <c r="N1048">
        <v>16.940000000000001</v>
      </c>
      <c r="O1048">
        <v>0</v>
      </c>
      <c r="P1048">
        <v>0</v>
      </c>
      <c r="Q1048">
        <v>0.03</v>
      </c>
      <c r="R1048">
        <v>89.27</v>
      </c>
      <c r="S1048" t="s">
        <v>1105</v>
      </c>
      <c r="T1048" s="38" t="str">
        <f>VLOOKUP(Tabela5[[#This Row],[CÓDIGO]],[1]fornnecedor!$A:$G,7,0)</f>
        <v>ESMALTES</v>
      </c>
    </row>
    <row r="1049" spans="1:20" x14ac:dyDescent="0.3">
      <c r="A1049" t="s">
        <v>5262</v>
      </c>
      <c r="B1049">
        <v>84896</v>
      </c>
      <c r="C1049" t="s">
        <v>5138</v>
      </c>
      <c r="D1049" s="38" t="str">
        <f>VLOOKUP(Tabela5[[#This Row],[CÓDIGO]],[1]fornnecedor!$A:$C,3,0)</f>
        <v>BRASILUX</v>
      </c>
      <c r="E1049" t="str">
        <f>VLOOKUP(Tabela5[[#This Row],[MARCA]],[1]fornnecedor!$C:$E,3,0)</f>
        <v>BRASILUX TINTAS TECNICAS LTDA</v>
      </c>
      <c r="G1049" t="s">
        <v>24</v>
      </c>
      <c r="H1049">
        <v>39</v>
      </c>
      <c r="I1049" s="3">
        <v>4605.8999999999996</v>
      </c>
      <c r="J1049">
        <v>5</v>
      </c>
      <c r="K1049" s="34">
        <v>805.41</v>
      </c>
      <c r="L1049">
        <v>590.5</v>
      </c>
      <c r="M1049">
        <v>214.91</v>
      </c>
      <c r="N1049">
        <v>26.68</v>
      </c>
      <c r="O1049">
        <v>0</v>
      </c>
      <c r="P1049">
        <v>0</v>
      </c>
      <c r="Q1049">
        <v>0.03</v>
      </c>
      <c r="R1049">
        <v>89.3</v>
      </c>
      <c r="S1049" t="s">
        <v>1105</v>
      </c>
      <c r="T1049" s="38" t="str">
        <f>VLOOKUP(Tabela5[[#This Row],[CÓDIGO]],[1]fornnecedor!$A:$G,7,0)</f>
        <v>EPOXI</v>
      </c>
    </row>
    <row r="1050" spans="1:20" x14ac:dyDescent="0.3">
      <c r="A1050" t="s">
        <v>5262</v>
      </c>
      <c r="B1050">
        <v>85094</v>
      </c>
      <c r="C1050" t="s">
        <v>5067</v>
      </c>
      <c r="D1050" s="38" t="str">
        <f>VLOOKUP(Tabela5[[#This Row],[CÓDIGO]],[1]fornnecedor!$A:$C,3,0)</f>
        <v>BRASILUX</v>
      </c>
      <c r="E1050" t="str">
        <f>VLOOKUP(Tabela5[[#This Row],[MARCA]],[1]fornnecedor!$C:$E,3,0)</f>
        <v>BRASILUX TINTAS TECNICAS LTDA</v>
      </c>
      <c r="G1050" t="s">
        <v>24</v>
      </c>
      <c r="H1050">
        <v>14</v>
      </c>
      <c r="I1050" s="3">
        <v>3888.22</v>
      </c>
      <c r="J1050">
        <v>2</v>
      </c>
      <c r="K1050" s="34">
        <v>794.36</v>
      </c>
      <c r="L1050">
        <v>538.79999999999995</v>
      </c>
      <c r="M1050">
        <v>255.56</v>
      </c>
      <c r="N1050">
        <v>32.17</v>
      </c>
      <c r="O1050">
        <v>0</v>
      </c>
      <c r="P1050">
        <v>0</v>
      </c>
      <c r="Q1050">
        <v>0.03</v>
      </c>
      <c r="R1050">
        <v>89.33</v>
      </c>
      <c r="S1050" t="s">
        <v>1105</v>
      </c>
      <c r="T1050" s="38" t="str">
        <f>VLOOKUP(Tabela5[[#This Row],[CÓDIGO]],[1]fornnecedor!$A:$G,7,0)</f>
        <v>TINTA PAREDE</v>
      </c>
    </row>
    <row r="1051" spans="1:20" x14ac:dyDescent="0.3">
      <c r="A1051" t="s">
        <v>5262</v>
      </c>
      <c r="B1051">
        <v>87175</v>
      </c>
      <c r="C1051" t="s">
        <v>764</v>
      </c>
      <c r="D1051" s="38" t="str">
        <f>VLOOKUP(Tabela5[[#This Row],[CÓDIGO]],[1]fornnecedor!$A:$C,3,0)</f>
        <v>BRASILUX</v>
      </c>
      <c r="E1051" t="str">
        <f>VLOOKUP(Tabela5[[#This Row],[MARCA]],[1]fornnecedor!$C:$E,3,0)</f>
        <v>BRASILUX TINTAS TECNICAS LTDA</v>
      </c>
      <c r="G1051" t="s">
        <v>24</v>
      </c>
      <c r="H1051">
        <v>8</v>
      </c>
      <c r="I1051">
        <v>537.36</v>
      </c>
      <c r="J1051">
        <v>8</v>
      </c>
      <c r="K1051" s="34">
        <v>769.28</v>
      </c>
      <c r="L1051">
        <v>524.24</v>
      </c>
      <c r="M1051">
        <v>245.04</v>
      </c>
      <c r="N1051">
        <v>31.85</v>
      </c>
      <c r="O1051">
        <v>0</v>
      </c>
      <c r="P1051">
        <v>0</v>
      </c>
      <c r="Q1051">
        <v>0.03</v>
      </c>
      <c r="R1051">
        <v>89.37</v>
      </c>
      <c r="S1051" t="s">
        <v>1105</v>
      </c>
      <c r="T1051" s="38" t="str">
        <f>VLOOKUP(Tabela5[[#This Row],[CÓDIGO]],[1]fornnecedor!$A:$G,7,0)</f>
        <v>ESMALTES</v>
      </c>
    </row>
    <row r="1052" spans="1:20" x14ac:dyDescent="0.3">
      <c r="A1052" t="s">
        <v>5262</v>
      </c>
      <c r="B1052">
        <v>84357</v>
      </c>
      <c r="C1052" t="s">
        <v>661</v>
      </c>
      <c r="D1052" s="38" t="str">
        <f>VLOOKUP(Tabela5[[#This Row],[CÓDIGO]],[1]fornnecedor!$A:$C,3,0)</f>
        <v>BRASILUX</v>
      </c>
      <c r="E1052" t="str">
        <f>VLOOKUP(Tabela5[[#This Row],[MARCA]],[1]fornnecedor!$C:$E,3,0)</f>
        <v>BRASILUX TINTAS TECNICAS LTDA</v>
      </c>
      <c r="G1052" t="s">
        <v>24</v>
      </c>
      <c r="H1052">
        <v>51</v>
      </c>
      <c r="I1052">
        <v>839.97</v>
      </c>
      <c r="J1052">
        <v>35</v>
      </c>
      <c r="K1052" s="34">
        <v>766.85</v>
      </c>
      <c r="L1052">
        <v>576.45000000000005</v>
      </c>
      <c r="M1052">
        <v>190.4</v>
      </c>
      <c r="N1052">
        <v>24.83</v>
      </c>
      <c r="O1052">
        <v>0</v>
      </c>
      <c r="P1052">
        <v>0</v>
      </c>
      <c r="Q1052">
        <v>0.03</v>
      </c>
      <c r="R1052">
        <v>89.4</v>
      </c>
      <c r="S1052" t="s">
        <v>1105</v>
      </c>
      <c r="T1052" s="38" t="str">
        <f>VLOOKUP(Tabela5[[#This Row],[CÓDIGO]],[1]fornnecedor!$A:$G,7,0)</f>
        <v>ESMALTES</v>
      </c>
    </row>
    <row r="1053" spans="1:20" x14ac:dyDescent="0.3">
      <c r="A1053" t="s">
        <v>5262</v>
      </c>
      <c r="B1053">
        <v>84142</v>
      </c>
      <c r="C1053" t="s">
        <v>659</v>
      </c>
      <c r="D1053" s="38" t="str">
        <f>VLOOKUP(Tabela5[[#This Row],[CÓDIGO]],[1]fornnecedor!$A:$C,3,0)</f>
        <v>BRASILUX</v>
      </c>
      <c r="E1053" t="str">
        <f>VLOOKUP(Tabela5[[#This Row],[MARCA]],[1]fornnecedor!$C:$E,3,0)</f>
        <v>BRASILUX TINTAS TECNICAS LTDA</v>
      </c>
      <c r="G1053" t="s">
        <v>24</v>
      </c>
      <c r="H1053">
        <v>38</v>
      </c>
      <c r="I1053" s="3">
        <v>2016.66</v>
      </c>
      <c r="J1053">
        <v>10</v>
      </c>
      <c r="K1053" s="34">
        <v>749.4</v>
      </c>
      <c r="L1053">
        <v>568.79999999999995</v>
      </c>
      <c r="M1053">
        <v>180.6</v>
      </c>
      <c r="N1053">
        <v>24.1</v>
      </c>
      <c r="O1053">
        <v>0</v>
      </c>
      <c r="P1053">
        <v>0</v>
      </c>
      <c r="Q1053">
        <v>0.03</v>
      </c>
      <c r="R1053">
        <v>89.43</v>
      </c>
      <c r="S1053" t="s">
        <v>1105</v>
      </c>
      <c r="T1053" s="38" t="str">
        <f>VLOOKUP(Tabela5[[#This Row],[CÓDIGO]],[1]fornnecedor!$A:$G,7,0)</f>
        <v>ESMALTES</v>
      </c>
    </row>
    <row r="1054" spans="1:20" x14ac:dyDescent="0.3">
      <c r="A1054" t="s">
        <v>5262</v>
      </c>
      <c r="B1054">
        <v>85271</v>
      </c>
      <c r="C1054" t="s">
        <v>690</v>
      </c>
      <c r="D1054" s="38" t="str">
        <f>VLOOKUP(Tabela5[[#This Row],[CÓDIGO]],[1]fornnecedor!$A:$C,3,0)</f>
        <v>BRASILUX</v>
      </c>
      <c r="E1054" t="str">
        <f>VLOOKUP(Tabela5[[#This Row],[MARCA]],[1]fornnecedor!$C:$E,3,0)</f>
        <v>BRASILUX TINTAS TECNICAS LTDA</v>
      </c>
      <c r="G1054" t="s">
        <v>24</v>
      </c>
      <c r="H1054">
        <v>35</v>
      </c>
      <c r="I1054" s="3">
        <v>3952.9</v>
      </c>
      <c r="J1054">
        <v>5</v>
      </c>
      <c r="K1054" s="34">
        <v>744</v>
      </c>
      <c r="L1054">
        <v>564.70000000000005</v>
      </c>
      <c r="M1054">
        <v>179.3</v>
      </c>
      <c r="N1054">
        <v>24.1</v>
      </c>
      <c r="O1054">
        <v>0</v>
      </c>
      <c r="P1054">
        <v>0</v>
      </c>
      <c r="Q1054">
        <v>0.03</v>
      </c>
      <c r="R1054">
        <v>89.46</v>
      </c>
      <c r="S1054" t="s">
        <v>1105</v>
      </c>
      <c r="T1054" s="38" t="str">
        <f>VLOOKUP(Tabela5[[#This Row],[CÓDIGO]],[1]fornnecedor!$A:$G,7,0)</f>
        <v>TINTA PARA PISO</v>
      </c>
    </row>
    <row r="1055" spans="1:20" x14ac:dyDescent="0.3">
      <c r="A1055" t="s">
        <v>5262</v>
      </c>
      <c r="B1055">
        <v>84123</v>
      </c>
      <c r="C1055" t="s">
        <v>674</v>
      </c>
      <c r="D1055" s="38" t="str">
        <f>VLOOKUP(Tabela5[[#This Row],[CÓDIGO]],[1]fornnecedor!$A:$C,3,0)</f>
        <v>BRASILUX</v>
      </c>
      <c r="E1055" t="str">
        <f>VLOOKUP(Tabela5[[#This Row],[MARCA]],[1]fornnecedor!$C:$E,3,0)</f>
        <v>BRASILUX TINTAS TECNICAS LTDA</v>
      </c>
      <c r="G1055" t="s">
        <v>24</v>
      </c>
      <c r="H1055">
        <v>44</v>
      </c>
      <c r="I1055">
        <v>638</v>
      </c>
      <c r="J1055">
        <v>38</v>
      </c>
      <c r="K1055" s="34">
        <v>731.96</v>
      </c>
      <c r="L1055">
        <v>551</v>
      </c>
      <c r="M1055">
        <v>180.96</v>
      </c>
      <c r="N1055">
        <v>24.72</v>
      </c>
      <c r="O1055">
        <v>0</v>
      </c>
      <c r="P1055">
        <v>0</v>
      </c>
      <c r="Q1055">
        <v>0.03</v>
      </c>
      <c r="R1055">
        <v>89.49</v>
      </c>
      <c r="S1055" t="s">
        <v>1105</v>
      </c>
      <c r="T1055" s="38" t="str">
        <f>VLOOKUP(Tabela5[[#This Row],[CÓDIGO]],[1]fornnecedor!$A:$G,7,0)</f>
        <v>ESMALTES</v>
      </c>
    </row>
    <row r="1056" spans="1:20" x14ac:dyDescent="0.3">
      <c r="A1056" t="s">
        <v>5262</v>
      </c>
      <c r="B1056">
        <v>84462</v>
      </c>
      <c r="C1056" t="s">
        <v>4697</v>
      </c>
      <c r="D1056" s="38" t="str">
        <f>VLOOKUP(Tabela5[[#This Row],[CÓDIGO]],[1]fornnecedor!$A:$C,3,0)</f>
        <v>BRASILUX</v>
      </c>
      <c r="E1056" t="str">
        <f>VLOOKUP(Tabela5[[#This Row],[MARCA]],[1]fornnecedor!$C:$E,3,0)</f>
        <v>BRASILUX TINTAS TECNICAS LTDA</v>
      </c>
      <c r="G1056" t="s">
        <v>24</v>
      </c>
      <c r="H1056">
        <v>13</v>
      </c>
      <c r="I1056" s="3">
        <v>1041.56</v>
      </c>
      <c r="J1056">
        <v>6</v>
      </c>
      <c r="K1056" s="34">
        <v>731.24</v>
      </c>
      <c r="L1056">
        <v>480.72</v>
      </c>
      <c r="M1056">
        <v>250.52</v>
      </c>
      <c r="N1056">
        <v>34.26</v>
      </c>
      <c r="O1056">
        <v>0</v>
      </c>
      <c r="P1056">
        <v>0</v>
      </c>
      <c r="Q1056">
        <v>0.03</v>
      </c>
      <c r="R1056">
        <v>89.52</v>
      </c>
      <c r="S1056" t="s">
        <v>1105</v>
      </c>
      <c r="T1056" s="38" t="str">
        <f>VLOOKUP(Tabela5[[#This Row],[CÓDIGO]],[1]fornnecedor!$A:$G,7,0)</f>
        <v>ESMALTES</v>
      </c>
    </row>
    <row r="1057" spans="1:20" x14ac:dyDescent="0.3">
      <c r="A1057" t="s">
        <v>5262</v>
      </c>
      <c r="B1057">
        <v>84043</v>
      </c>
      <c r="C1057" t="s">
        <v>720</v>
      </c>
      <c r="D1057" s="38" t="str">
        <f>VLOOKUP(Tabela5[[#This Row],[CÓDIGO]],[1]fornnecedor!$A:$C,3,0)</f>
        <v>BRASILUX</v>
      </c>
      <c r="E1057" t="str">
        <f>VLOOKUP(Tabela5[[#This Row],[MARCA]],[1]fornnecedor!$C:$E,3,0)</f>
        <v>BRASILUX TINTAS TECNICAS LTDA</v>
      </c>
      <c r="G1057" t="s">
        <v>24</v>
      </c>
      <c r="H1057">
        <v>8</v>
      </c>
      <c r="I1057">
        <v>429.2</v>
      </c>
      <c r="J1057">
        <v>9</v>
      </c>
      <c r="K1057" s="34">
        <v>693.52</v>
      </c>
      <c r="L1057">
        <v>482.85</v>
      </c>
      <c r="M1057">
        <v>210.67</v>
      </c>
      <c r="N1057">
        <v>30.38</v>
      </c>
      <c r="O1057">
        <v>0</v>
      </c>
      <c r="P1057">
        <v>0</v>
      </c>
      <c r="Q1057">
        <v>0.03</v>
      </c>
      <c r="R1057">
        <v>89.55</v>
      </c>
      <c r="S1057" t="s">
        <v>1105</v>
      </c>
      <c r="T1057" s="38" t="str">
        <f>VLOOKUP(Tabela5[[#This Row],[CÓDIGO]],[1]fornnecedor!$A:$G,7,0)</f>
        <v>REMOVEDOR PASTOSO</v>
      </c>
    </row>
    <row r="1058" spans="1:20" x14ac:dyDescent="0.3">
      <c r="A1058" t="s">
        <v>5262</v>
      </c>
      <c r="B1058">
        <v>84328</v>
      </c>
      <c r="C1058" t="s">
        <v>656</v>
      </c>
      <c r="D1058" s="38" t="str">
        <f>VLOOKUP(Tabela5[[#This Row],[CÓDIGO]],[1]fornnecedor!$A:$C,3,0)</f>
        <v>BRASILUX</v>
      </c>
      <c r="E1058" t="str">
        <f>VLOOKUP(Tabela5[[#This Row],[MARCA]],[1]fornnecedor!$C:$E,3,0)</f>
        <v>BRASILUX TINTAS TECNICAS LTDA</v>
      </c>
      <c r="G1058" t="s">
        <v>24</v>
      </c>
      <c r="H1058">
        <v>96</v>
      </c>
      <c r="I1058" s="3">
        <v>5094.72</v>
      </c>
      <c r="J1058">
        <v>12</v>
      </c>
      <c r="K1058" s="34">
        <v>693.23</v>
      </c>
      <c r="L1058">
        <v>552.88</v>
      </c>
      <c r="M1058">
        <v>140.35</v>
      </c>
      <c r="N1058">
        <v>20.25</v>
      </c>
      <c r="O1058">
        <v>0</v>
      </c>
      <c r="P1058">
        <v>0</v>
      </c>
      <c r="Q1058">
        <v>0.03</v>
      </c>
      <c r="R1058">
        <v>89.57</v>
      </c>
      <c r="S1058" t="s">
        <v>1105</v>
      </c>
      <c r="T1058" s="38" t="str">
        <f>VLOOKUP(Tabela5[[#This Row],[CÓDIGO]],[1]fornnecedor!$A:$G,7,0)</f>
        <v>ESMALTES</v>
      </c>
    </row>
    <row r="1059" spans="1:20" x14ac:dyDescent="0.3">
      <c r="A1059" t="s">
        <v>5262</v>
      </c>
      <c r="B1059">
        <v>84756</v>
      </c>
      <c r="C1059" t="s">
        <v>705</v>
      </c>
      <c r="D1059" s="38" t="str">
        <f>VLOOKUP(Tabela5[[#This Row],[CÓDIGO]],[1]fornnecedor!$A:$C,3,0)</f>
        <v>BRASILUX</v>
      </c>
      <c r="E1059" t="str">
        <f>VLOOKUP(Tabela5[[#This Row],[MARCA]],[1]fornnecedor!$C:$E,3,0)</f>
        <v>BRASILUX TINTAS TECNICAS LTDA</v>
      </c>
      <c r="G1059" t="s">
        <v>24</v>
      </c>
      <c r="H1059">
        <v>18</v>
      </c>
      <c r="I1059" s="3">
        <v>1114.2</v>
      </c>
      <c r="J1059">
        <v>6</v>
      </c>
      <c r="K1059" s="34">
        <v>681.44</v>
      </c>
      <c r="L1059">
        <v>362.34</v>
      </c>
      <c r="M1059">
        <v>319.10000000000002</v>
      </c>
      <c r="N1059">
        <v>46.83</v>
      </c>
      <c r="O1059">
        <v>0</v>
      </c>
      <c r="P1059">
        <v>0</v>
      </c>
      <c r="Q1059">
        <v>0.03</v>
      </c>
      <c r="R1059">
        <v>89.6</v>
      </c>
      <c r="S1059" t="s">
        <v>1105</v>
      </c>
      <c r="T1059" s="38" t="str">
        <f>VLOOKUP(Tabela5[[#This Row],[CÓDIGO]],[1]fornnecedor!$A:$G,7,0)</f>
        <v>ESMALTES</v>
      </c>
    </row>
    <row r="1060" spans="1:20" x14ac:dyDescent="0.3">
      <c r="A1060" t="s">
        <v>5262</v>
      </c>
      <c r="B1060">
        <v>84347</v>
      </c>
      <c r="C1060" t="s">
        <v>681</v>
      </c>
      <c r="D1060" s="38" t="str">
        <f>VLOOKUP(Tabela5[[#This Row],[CÓDIGO]],[1]fornnecedor!$A:$C,3,0)</f>
        <v>BRASILUX</v>
      </c>
      <c r="E1060" t="str">
        <f>VLOOKUP(Tabela5[[#This Row],[MARCA]],[1]fornnecedor!$C:$E,3,0)</f>
        <v>BRASILUX TINTAS TECNICAS LTDA</v>
      </c>
      <c r="G1060" t="s">
        <v>24</v>
      </c>
      <c r="H1060">
        <v>30</v>
      </c>
      <c r="I1060" s="3">
        <v>1592.1</v>
      </c>
      <c r="J1060">
        <v>11</v>
      </c>
      <c r="K1060" s="34">
        <v>664.89</v>
      </c>
      <c r="L1060">
        <v>572</v>
      </c>
      <c r="M1060">
        <v>92.89</v>
      </c>
      <c r="N1060">
        <v>13.97</v>
      </c>
      <c r="O1060">
        <v>0</v>
      </c>
      <c r="P1060">
        <v>0</v>
      </c>
      <c r="Q1060">
        <v>0.03</v>
      </c>
      <c r="R1060">
        <v>89.63</v>
      </c>
      <c r="S1060" t="s">
        <v>1105</v>
      </c>
      <c r="T1060" s="38" t="str">
        <f>VLOOKUP(Tabela5[[#This Row],[CÓDIGO]],[1]fornnecedor!$A:$G,7,0)</f>
        <v>ESMALTES</v>
      </c>
    </row>
    <row r="1061" spans="1:20" x14ac:dyDescent="0.3">
      <c r="A1061" t="s">
        <v>5262</v>
      </c>
      <c r="B1061">
        <v>84589</v>
      </c>
      <c r="C1061" t="s">
        <v>5007</v>
      </c>
      <c r="D1061" s="38" t="str">
        <f>VLOOKUP(Tabela5[[#This Row],[CÓDIGO]],[1]fornnecedor!$A:$C,3,0)</f>
        <v>BRASILUX</v>
      </c>
      <c r="E1061" t="str">
        <f>VLOOKUP(Tabela5[[#This Row],[MARCA]],[1]fornnecedor!$C:$E,3,0)</f>
        <v>BRASILUX TINTAS TECNICAS LTDA</v>
      </c>
      <c r="G1061" t="s">
        <v>24</v>
      </c>
      <c r="H1061">
        <v>32</v>
      </c>
      <c r="I1061" s="3">
        <v>1988.48</v>
      </c>
      <c r="J1061">
        <v>8</v>
      </c>
      <c r="K1061" s="34">
        <v>654.96</v>
      </c>
      <c r="L1061">
        <v>497.12</v>
      </c>
      <c r="M1061">
        <v>157.84</v>
      </c>
      <c r="N1061">
        <v>24.1</v>
      </c>
      <c r="O1061">
        <v>0</v>
      </c>
      <c r="P1061">
        <v>0</v>
      </c>
      <c r="Q1061">
        <v>0.03</v>
      </c>
      <c r="R1061">
        <v>89.66</v>
      </c>
      <c r="S1061" t="s">
        <v>1105</v>
      </c>
      <c r="T1061" s="38" t="str">
        <f>VLOOKUP(Tabela5[[#This Row],[CÓDIGO]],[1]fornnecedor!$A:$G,7,0)</f>
        <v>PIGMENTOS IMOBILIÁRIOS</v>
      </c>
    </row>
    <row r="1062" spans="1:20" x14ac:dyDescent="0.3">
      <c r="A1062" t="s">
        <v>5262</v>
      </c>
      <c r="B1062">
        <v>84216</v>
      </c>
      <c r="C1062" t="s">
        <v>5075</v>
      </c>
      <c r="D1062" s="38" t="str">
        <f>VLOOKUP(Tabela5[[#This Row],[CÓDIGO]],[1]fornnecedor!$A:$C,3,0)</f>
        <v>BRASILUX</v>
      </c>
      <c r="E1062" t="str">
        <f>VLOOKUP(Tabela5[[#This Row],[MARCA]],[1]fornnecedor!$C:$E,3,0)</f>
        <v>BRASILUX TINTAS TECNICAS LTDA</v>
      </c>
      <c r="G1062" t="s">
        <v>24</v>
      </c>
      <c r="H1062">
        <v>16</v>
      </c>
      <c r="I1062" s="3">
        <v>2630.72</v>
      </c>
      <c r="J1062">
        <v>3</v>
      </c>
      <c r="K1062" s="34">
        <v>649.86</v>
      </c>
      <c r="L1062">
        <v>493.26</v>
      </c>
      <c r="M1062">
        <v>156.6</v>
      </c>
      <c r="N1062">
        <v>24.1</v>
      </c>
      <c r="O1062">
        <v>0</v>
      </c>
      <c r="P1062">
        <v>0</v>
      </c>
      <c r="Q1062">
        <v>0.03</v>
      </c>
      <c r="R1062">
        <v>89.68</v>
      </c>
      <c r="S1062" t="s">
        <v>1105</v>
      </c>
      <c r="T1062" s="38" t="str">
        <f>VLOOKUP(Tabela5[[#This Row],[CÓDIGO]],[1]fornnecedor!$A:$G,7,0)</f>
        <v>ESMALTES</v>
      </c>
    </row>
    <row r="1063" spans="1:20" x14ac:dyDescent="0.3">
      <c r="A1063" t="s">
        <v>5262</v>
      </c>
      <c r="B1063">
        <v>85083</v>
      </c>
      <c r="C1063" t="s">
        <v>3888</v>
      </c>
      <c r="D1063" s="38" t="str">
        <f>VLOOKUP(Tabela5[[#This Row],[CÓDIGO]],[1]fornnecedor!$A:$C,3,0)</f>
        <v>BRASILUX</v>
      </c>
      <c r="E1063" t="str">
        <f>VLOOKUP(Tabela5[[#This Row],[MARCA]],[1]fornnecedor!$C:$E,3,0)</f>
        <v>BRASILUX TINTAS TECNICAS LTDA</v>
      </c>
      <c r="G1063" t="s">
        <v>24</v>
      </c>
      <c r="H1063">
        <v>0</v>
      </c>
      <c r="I1063">
        <v>0</v>
      </c>
      <c r="J1063">
        <v>1</v>
      </c>
      <c r="K1063" s="34">
        <v>646.84</v>
      </c>
      <c r="L1063">
        <v>336.71</v>
      </c>
      <c r="M1063">
        <v>310.13</v>
      </c>
      <c r="N1063">
        <v>47.95</v>
      </c>
      <c r="O1063">
        <v>0</v>
      </c>
      <c r="P1063">
        <v>0</v>
      </c>
      <c r="Q1063">
        <v>0.03</v>
      </c>
      <c r="R1063">
        <v>89.71</v>
      </c>
      <c r="S1063" t="s">
        <v>1105</v>
      </c>
      <c r="T1063" s="38" t="str">
        <f>VLOOKUP(Tabela5[[#This Row],[CÓDIGO]],[1]fornnecedor!$A:$G,7,0)</f>
        <v>ESMALTES</v>
      </c>
    </row>
    <row r="1064" spans="1:20" x14ac:dyDescent="0.3">
      <c r="A1064" t="s">
        <v>5262</v>
      </c>
      <c r="B1064">
        <v>24356</v>
      </c>
      <c r="C1064" t="s">
        <v>637</v>
      </c>
      <c r="D1064" s="38" t="str">
        <f>VLOOKUP(Tabela5[[#This Row],[CÓDIGO]],[1]fornnecedor!$A:$C,3,0)</f>
        <v>BRASILUX</v>
      </c>
      <c r="E1064" t="str">
        <f>VLOOKUP(Tabela5[[#This Row],[MARCA]],[1]fornnecedor!$C:$E,3,0)</f>
        <v>BRASILUX TINTAS TECNICAS LTDA</v>
      </c>
      <c r="G1064" t="s">
        <v>24</v>
      </c>
      <c r="H1064">
        <v>13</v>
      </c>
      <c r="I1064" s="3">
        <v>3143.79</v>
      </c>
      <c r="J1064">
        <v>2</v>
      </c>
      <c r="K1064" s="34">
        <v>637.22</v>
      </c>
      <c r="L1064">
        <v>483.66</v>
      </c>
      <c r="M1064">
        <v>153.56</v>
      </c>
      <c r="N1064">
        <v>24.1</v>
      </c>
      <c r="O1064">
        <v>0</v>
      </c>
      <c r="P1064">
        <v>0</v>
      </c>
      <c r="Q1064">
        <v>0.03</v>
      </c>
      <c r="R1064">
        <v>89.74</v>
      </c>
      <c r="S1064" t="s">
        <v>1105</v>
      </c>
      <c r="T1064" s="38" t="str">
        <f>VLOOKUP(Tabela5[[#This Row],[CÓDIGO]],[1]fornnecedor!$A:$G,7,0)</f>
        <v xml:space="preserve">BASES SISTEMA NO MACHINE </v>
      </c>
    </row>
    <row r="1065" spans="1:20" x14ac:dyDescent="0.3">
      <c r="A1065" t="s">
        <v>5262</v>
      </c>
      <c r="B1065">
        <v>24338</v>
      </c>
      <c r="C1065" t="s">
        <v>644</v>
      </c>
      <c r="D1065" s="38" t="str">
        <f>VLOOKUP(Tabela5[[#This Row],[CÓDIGO]],[1]fornnecedor!$A:$C,3,0)</f>
        <v>BRASILUX</v>
      </c>
      <c r="E1065" t="str">
        <f>VLOOKUP(Tabela5[[#This Row],[MARCA]],[1]fornnecedor!$C:$E,3,0)</f>
        <v>BRASILUX TINTAS TECNICAS LTDA</v>
      </c>
      <c r="G1065" t="s">
        <v>24</v>
      </c>
      <c r="H1065">
        <v>18</v>
      </c>
      <c r="I1065" s="3">
        <v>4125.24</v>
      </c>
      <c r="J1065">
        <v>2</v>
      </c>
      <c r="K1065" s="34">
        <v>625.20000000000005</v>
      </c>
      <c r="L1065">
        <v>458.36</v>
      </c>
      <c r="M1065">
        <v>166.84</v>
      </c>
      <c r="N1065">
        <v>26.69</v>
      </c>
      <c r="O1065">
        <v>0</v>
      </c>
      <c r="P1065">
        <v>0</v>
      </c>
      <c r="Q1065">
        <v>0.03</v>
      </c>
      <c r="R1065">
        <v>89.76</v>
      </c>
      <c r="S1065" t="s">
        <v>1105</v>
      </c>
      <c r="T1065" s="38" t="str">
        <f>VLOOKUP(Tabela5[[#This Row],[CÓDIGO]],[1]fornnecedor!$A:$G,7,0)</f>
        <v xml:space="preserve">BASES SISTEMA NO MACHINE </v>
      </c>
    </row>
    <row r="1066" spans="1:20" x14ac:dyDescent="0.3">
      <c r="A1066" t="s">
        <v>5262</v>
      </c>
      <c r="B1066">
        <v>84954</v>
      </c>
      <c r="C1066" t="s">
        <v>3662</v>
      </c>
      <c r="D1066" s="38" t="str">
        <f>VLOOKUP(Tabela5[[#This Row],[CÓDIGO]],[1]fornnecedor!$A:$C,3,0)</f>
        <v>BRASILUX</v>
      </c>
      <c r="E1066" t="str">
        <f>VLOOKUP(Tabela5[[#This Row],[MARCA]],[1]fornnecedor!$C:$E,3,0)</f>
        <v>BRASILUX TINTAS TECNICAS LTDA</v>
      </c>
      <c r="G1066" t="s">
        <v>24</v>
      </c>
      <c r="H1066">
        <v>12</v>
      </c>
      <c r="I1066">
        <v>738.96</v>
      </c>
      <c r="J1066">
        <v>7</v>
      </c>
      <c r="K1066" s="34">
        <v>618.36</v>
      </c>
      <c r="L1066">
        <v>431.06</v>
      </c>
      <c r="M1066">
        <v>187.3</v>
      </c>
      <c r="N1066">
        <v>30.29</v>
      </c>
      <c r="O1066">
        <v>0</v>
      </c>
      <c r="P1066">
        <v>0</v>
      </c>
      <c r="Q1066">
        <v>0.03</v>
      </c>
      <c r="R1066">
        <v>89.79</v>
      </c>
      <c r="S1066" t="s">
        <v>1105</v>
      </c>
      <c r="T1066" s="38" t="str">
        <f>VLOOKUP(Tabela5[[#This Row],[CÓDIGO]],[1]fornnecedor!$A:$G,7,0)</f>
        <v>ESMALTES</v>
      </c>
    </row>
    <row r="1067" spans="1:20" x14ac:dyDescent="0.3">
      <c r="A1067" t="s">
        <v>5262</v>
      </c>
      <c r="B1067">
        <v>84494</v>
      </c>
      <c r="C1067" t="s">
        <v>4465</v>
      </c>
      <c r="D1067" s="38" t="str">
        <f>VLOOKUP(Tabela5[[#This Row],[CÓDIGO]],[1]fornnecedor!$A:$C,3,0)</f>
        <v>BRASILUX</v>
      </c>
      <c r="E1067" t="str">
        <f>VLOOKUP(Tabela5[[#This Row],[MARCA]],[1]fornnecedor!$C:$E,3,0)</f>
        <v>BRASILUX TINTAS TECNICAS LTDA</v>
      </c>
      <c r="G1067" t="s">
        <v>24</v>
      </c>
      <c r="H1067">
        <v>6</v>
      </c>
      <c r="I1067">
        <v>687.42</v>
      </c>
      <c r="J1067">
        <v>4</v>
      </c>
      <c r="K1067" s="34">
        <v>603.76</v>
      </c>
      <c r="L1067">
        <v>458.28</v>
      </c>
      <c r="M1067">
        <v>145.47999999999999</v>
      </c>
      <c r="N1067">
        <v>24.1</v>
      </c>
      <c r="O1067">
        <v>0</v>
      </c>
      <c r="P1067">
        <v>0</v>
      </c>
      <c r="Q1067">
        <v>0.02</v>
      </c>
      <c r="R1067">
        <v>89.81</v>
      </c>
      <c r="S1067" t="s">
        <v>1105</v>
      </c>
      <c r="T1067" s="38" t="str">
        <f>VLOOKUP(Tabela5[[#This Row],[CÓDIGO]],[1]fornnecedor!$A:$G,7,0)</f>
        <v xml:space="preserve">BASES SISTEMA NO MACHINE </v>
      </c>
    </row>
    <row r="1068" spans="1:20" x14ac:dyDescent="0.3">
      <c r="A1068" t="s">
        <v>5262</v>
      </c>
      <c r="B1068">
        <v>85009</v>
      </c>
      <c r="C1068" t="s">
        <v>3442</v>
      </c>
      <c r="D1068" s="38" t="str">
        <f>VLOOKUP(Tabela5[[#This Row],[CÓDIGO]],[1]fornnecedor!$A:$C,3,0)</f>
        <v>BRASILUX</v>
      </c>
      <c r="E1068" t="str">
        <f>VLOOKUP(Tabela5[[#This Row],[MARCA]],[1]fornnecedor!$C:$E,3,0)</f>
        <v>BRASILUX TINTAS TECNICAS LTDA</v>
      </c>
      <c r="G1068" t="s">
        <v>24</v>
      </c>
      <c r="H1068">
        <v>13</v>
      </c>
      <c r="I1068">
        <v>628.41999999999996</v>
      </c>
      <c r="J1068">
        <v>8</v>
      </c>
      <c r="K1068" s="34">
        <v>603.46</v>
      </c>
      <c r="L1068">
        <v>387.52</v>
      </c>
      <c r="M1068">
        <v>215.94</v>
      </c>
      <c r="N1068">
        <v>35.78</v>
      </c>
      <c r="O1068">
        <v>0</v>
      </c>
      <c r="P1068">
        <v>0</v>
      </c>
      <c r="Q1068">
        <v>0.02</v>
      </c>
      <c r="R1068">
        <v>89.84</v>
      </c>
      <c r="S1068" t="s">
        <v>1105</v>
      </c>
      <c r="T1068" s="38" t="str">
        <f>VLOOKUP(Tabela5[[#This Row],[CÓDIGO]],[1]fornnecedor!$A:$G,7,0)</f>
        <v>ESMALTES</v>
      </c>
    </row>
    <row r="1069" spans="1:20" x14ac:dyDescent="0.3">
      <c r="A1069" t="s">
        <v>5262</v>
      </c>
      <c r="B1069">
        <v>84645</v>
      </c>
      <c r="C1069" t="s">
        <v>4030</v>
      </c>
      <c r="D1069" s="38" t="str">
        <f>VLOOKUP(Tabela5[[#This Row],[CÓDIGO]],[1]fornnecedor!$A:$C,3,0)</f>
        <v>BRASILUX</v>
      </c>
      <c r="E1069" t="str">
        <f>VLOOKUP(Tabela5[[#This Row],[MARCA]],[1]fornnecedor!$C:$E,3,0)</f>
        <v>BRASILUX TINTAS TECNICAS LTDA</v>
      </c>
      <c r="G1069" t="s">
        <v>24</v>
      </c>
      <c r="H1069">
        <v>10</v>
      </c>
      <c r="I1069">
        <v>613.70000000000005</v>
      </c>
      <c r="J1069">
        <v>7</v>
      </c>
      <c r="K1069" s="34">
        <v>601.86</v>
      </c>
      <c r="L1069">
        <v>456.82</v>
      </c>
      <c r="M1069">
        <v>145.04</v>
      </c>
      <c r="N1069">
        <v>24.1</v>
      </c>
      <c r="O1069">
        <v>0</v>
      </c>
      <c r="P1069">
        <v>0</v>
      </c>
      <c r="Q1069">
        <v>0.02</v>
      </c>
      <c r="R1069">
        <v>89.86</v>
      </c>
      <c r="S1069" t="s">
        <v>1105</v>
      </c>
      <c r="T1069" s="38" t="str">
        <f>VLOOKUP(Tabela5[[#This Row],[CÓDIGO]],[1]fornnecedor!$A:$G,7,0)</f>
        <v xml:space="preserve">BASES SISTEMA NO MACHINE </v>
      </c>
    </row>
    <row r="1070" spans="1:20" x14ac:dyDescent="0.3">
      <c r="A1070" t="s">
        <v>5262</v>
      </c>
      <c r="B1070">
        <v>84284</v>
      </c>
      <c r="C1070" t="s">
        <v>5016</v>
      </c>
      <c r="D1070" s="38" t="str">
        <f>VLOOKUP(Tabela5[[#This Row],[CÓDIGO]],[1]fornnecedor!$A:$C,3,0)</f>
        <v>BRASILUX</v>
      </c>
      <c r="E1070" t="str">
        <f>VLOOKUP(Tabela5[[#This Row],[MARCA]],[1]fornnecedor!$C:$E,3,0)</f>
        <v>BRASILUX TINTAS TECNICAS LTDA</v>
      </c>
      <c r="G1070" t="s">
        <v>24</v>
      </c>
      <c r="H1070">
        <v>12</v>
      </c>
      <c r="I1070" s="3">
        <v>2233.6799999999998</v>
      </c>
      <c r="J1070">
        <v>2</v>
      </c>
      <c r="K1070" s="34">
        <v>601.6</v>
      </c>
      <c r="L1070">
        <v>372.28</v>
      </c>
      <c r="M1070">
        <v>229.32</v>
      </c>
      <c r="N1070">
        <v>38.119999999999997</v>
      </c>
      <c r="O1070">
        <v>0</v>
      </c>
      <c r="P1070">
        <v>0</v>
      </c>
      <c r="Q1070">
        <v>0.02</v>
      </c>
      <c r="R1070">
        <v>89.88</v>
      </c>
      <c r="S1070" t="s">
        <v>1105</v>
      </c>
      <c r="T1070" s="38" t="str">
        <f>VLOOKUP(Tabela5[[#This Row],[CÓDIGO]],[1]fornnecedor!$A:$G,7,0)</f>
        <v>TINTA PAREDE</v>
      </c>
    </row>
    <row r="1071" spans="1:20" x14ac:dyDescent="0.3">
      <c r="A1071" t="s">
        <v>5262</v>
      </c>
      <c r="B1071">
        <v>84293</v>
      </c>
      <c r="C1071" t="s">
        <v>596</v>
      </c>
      <c r="D1071" s="38" t="str">
        <f>VLOOKUP(Tabela5[[#This Row],[CÓDIGO]],[1]fornnecedor!$A:$C,3,0)</f>
        <v>BRASILUX</v>
      </c>
      <c r="E1071" t="str">
        <f>VLOOKUP(Tabela5[[#This Row],[MARCA]],[1]fornnecedor!$C:$E,3,0)</f>
        <v>BRASILUX TINTAS TECNICAS LTDA</v>
      </c>
      <c r="G1071" t="s">
        <v>24</v>
      </c>
      <c r="H1071">
        <v>13</v>
      </c>
      <c r="I1071">
        <v>828.23</v>
      </c>
      <c r="J1071">
        <v>7</v>
      </c>
      <c r="K1071" s="34">
        <v>587.65</v>
      </c>
      <c r="L1071">
        <v>445.97</v>
      </c>
      <c r="M1071">
        <v>141.68</v>
      </c>
      <c r="N1071">
        <v>24.11</v>
      </c>
      <c r="O1071">
        <v>0</v>
      </c>
      <c r="P1071">
        <v>0</v>
      </c>
      <c r="Q1071">
        <v>0.02</v>
      </c>
      <c r="R1071">
        <v>89.91</v>
      </c>
      <c r="S1071" t="s">
        <v>1105</v>
      </c>
      <c r="T1071" s="38" t="str">
        <f>VLOOKUP(Tabela5[[#This Row],[CÓDIGO]],[1]fornnecedor!$A:$G,7,0)</f>
        <v>TINTA PAREDE</v>
      </c>
    </row>
    <row r="1072" spans="1:20" x14ac:dyDescent="0.3">
      <c r="A1072" t="s">
        <v>5262</v>
      </c>
      <c r="B1072">
        <v>84799</v>
      </c>
      <c r="C1072" t="s">
        <v>4984</v>
      </c>
      <c r="D1072" s="38" t="str">
        <f>VLOOKUP(Tabela5[[#This Row],[CÓDIGO]],[1]fornnecedor!$A:$C,3,0)</f>
        <v>BRASILUX</v>
      </c>
      <c r="E1072" t="str">
        <f>VLOOKUP(Tabela5[[#This Row],[MARCA]],[1]fornnecedor!$C:$E,3,0)</f>
        <v>BRASILUX TINTAS TECNICAS LTDA</v>
      </c>
      <c r="G1072" t="s">
        <v>24</v>
      </c>
      <c r="H1072">
        <v>10</v>
      </c>
      <c r="I1072" s="3">
        <v>2188.6</v>
      </c>
      <c r="J1072">
        <v>2</v>
      </c>
      <c r="K1072" s="34">
        <v>576.70000000000005</v>
      </c>
      <c r="L1072">
        <v>437.72</v>
      </c>
      <c r="M1072">
        <v>138.97999999999999</v>
      </c>
      <c r="N1072">
        <v>24.1</v>
      </c>
      <c r="O1072">
        <v>0</v>
      </c>
      <c r="P1072">
        <v>0</v>
      </c>
      <c r="Q1072">
        <v>0.02</v>
      </c>
      <c r="R1072">
        <v>89.93</v>
      </c>
      <c r="S1072" t="s">
        <v>1105</v>
      </c>
      <c r="T1072" s="38" t="str">
        <f>VLOOKUP(Tabela5[[#This Row],[CÓDIGO]],[1]fornnecedor!$A:$G,7,0)</f>
        <v>ESMALTES</v>
      </c>
    </row>
    <row r="1073" spans="1:20" x14ac:dyDescent="0.3">
      <c r="A1073" t="s">
        <v>5262</v>
      </c>
      <c r="B1073">
        <v>84176</v>
      </c>
      <c r="C1073" t="s">
        <v>575</v>
      </c>
      <c r="D1073" s="38" t="str">
        <f>VLOOKUP(Tabela5[[#This Row],[CÓDIGO]],[1]fornnecedor!$A:$C,3,0)</f>
        <v>BRASILUX</v>
      </c>
      <c r="E1073" t="str">
        <f>VLOOKUP(Tabela5[[#This Row],[MARCA]],[1]fornnecedor!$C:$E,3,0)</f>
        <v>BRASILUX TINTAS TECNICAS LTDA</v>
      </c>
      <c r="G1073" t="s">
        <v>24</v>
      </c>
      <c r="H1073">
        <v>42</v>
      </c>
      <c r="I1073" s="3">
        <v>2943.36</v>
      </c>
      <c r="J1073">
        <v>6</v>
      </c>
      <c r="K1073" s="34">
        <v>564.83000000000004</v>
      </c>
      <c r="L1073">
        <v>420.48</v>
      </c>
      <c r="M1073">
        <v>144.35</v>
      </c>
      <c r="N1073">
        <v>25.56</v>
      </c>
      <c r="O1073">
        <v>0</v>
      </c>
      <c r="P1073">
        <v>0</v>
      </c>
      <c r="Q1073">
        <v>0.02</v>
      </c>
      <c r="R1073">
        <v>89.96</v>
      </c>
      <c r="S1073" t="s">
        <v>1105</v>
      </c>
      <c r="T1073" s="38" t="str">
        <f>VLOOKUP(Tabela5[[#This Row],[CÓDIGO]],[1]fornnecedor!$A:$G,7,0)</f>
        <v>ESMALTES</v>
      </c>
    </row>
    <row r="1074" spans="1:20" x14ac:dyDescent="0.3">
      <c r="A1074" t="s">
        <v>5262</v>
      </c>
      <c r="B1074">
        <v>84038</v>
      </c>
      <c r="C1074" t="s">
        <v>714</v>
      </c>
      <c r="D1074" s="38" t="str">
        <f>VLOOKUP(Tabela5[[#This Row],[CÓDIGO]],[1]fornnecedor!$A:$C,3,0)</f>
        <v>BRASILUX</v>
      </c>
      <c r="E1074" t="str">
        <f>VLOOKUP(Tabela5[[#This Row],[MARCA]],[1]fornnecedor!$C:$E,3,0)</f>
        <v>BRASILUX TINTAS TECNICAS LTDA</v>
      </c>
      <c r="G1074" t="s">
        <v>24</v>
      </c>
      <c r="H1074">
        <v>31</v>
      </c>
      <c r="I1074">
        <v>416.95</v>
      </c>
      <c r="J1074">
        <v>32</v>
      </c>
      <c r="K1074" s="34">
        <v>543.54</v>
      </c>
      <c r="L1074">
        <v>430.4</v>
      </c>
      <c r="M1074">
        <v>113.14</v>
      </c>
      <c r="N1074">
        <v>20.82</v>
      </c>
      <c r="O1074">
        <v>0</v>
      </c>
      <c r="P1074">
        <v>0</v>
      </c>
      <c r="Q1074">
        <v>0.02</v>
      </c>
      <c r="R1074">
        <v>89.98</v>
      </c>
      <c r="S1074" t="s">
        <v>1105</v>
      </c>
      <c r="T1074" s="38" t="str">
        <f>VLOOKUP(Tabela5[[#This Row],[CÓDIGO]],[1]fornnecedor!$A:$G,7,0)</f>
        <v>MASSA CORRIDA / ACRÍLICA</v>
      </c>
    </row>
    <row r="1075" spans="1:20" x14ac:dyDescent="0.3">
      <c r="A1075" t="s">
        <v>5262</v>
      </c>
      <c r="B1075">
        <v>84338</v>
      </c>
      <c r="C1075" t="s">
        <v>4756</v>
      </c>
      <c r="D1075" s="38" t="str">
        <f>VLOOKUP(Tabela5[[#This Row],[CÓDIGO]],[1]fornnecedor!$A:$C,3,0)</f>
        <v>BRASILUX</v>
      </c>
      <c r="E1075" t="str">
        <f>VLOOKUP(Tabela5[[#This Row],[MARCA]],[1]fornnecedor!$C:$E,3,0)</f>
        <v>BRASILUX TINTAS TECNICAS LTDA</v>
      </c>
      <c r="G1075" t="s">
        <v>24</v>
      </c>
      <c r="H1075">
        <v>21</v>
      </c>
      <c r="I1075" s="3">
        <v>1092</v>
      </c>
      <c r="J1075">
        <v>9</v>
      </c>
      <c r="K1075" s="34">
        <v>543.29999999999995</v>
      </c>
      <c r="L1075">
        <v>468</v>
      </c>
      <c r="M1075">
        <v>75.3</v>
      </c>
      <c r="N1075">
        <v>13.86</v>
      </c>
      <c r="O1075">
        <v>0</v>
      </c>
      <c r="P1075">
        <v>0</v>
      </c>
      <c r="Q1075">
        <v>0.02</v>
      </c>
      <c r="R1075">
        <v>90</v>
      </c>
      <c r="S1075" t="s">
        <v>1105</v>
      </c>
      <c r="T1075" s="38" t="str">
        <f>VLOOKUP(Tabela5[[#This Row],[CÓDIGO]],[1]fornnecedor!$A:$G,7,0)</f>
        <v>ESMALTES</v>
      </c>
    </row>
    <row r="1076" spans="1:20" x14ac:dyDescent="0.3">
      <c r="A1076" t="s">
        <v>5262</v>
      </c>
      <c r="B1076">
        <v>85165</v>
      </c>
      <c r="C1076" t="s">
        <v>620</v>
      </c>
      <c r="D1076" s="38" t="str">
        <f>VLOOKUP(Tabela5[[#This Row],[CÓDIGO]],[1]fornnecedor!$A:$C,3,0)</f>
        <v>BRASILUX</v>
      </c>
      <c r="E1076" t="str">
        <f>VLOOKUP(Tabela5[[#This Row],[MARCA]],[1]fornnecedor!$C:$E,3,0)</f>
        <v>BRASILUX TINTAS TECNICAS LTDA</v>
      </c>
      <c r="G1076" t="s">
        <v>24</v>
      </c>
      <c r="H1076">
        <v>24</v>
      </c>
      <c r="I1076">
        <v>605.04</v>
      </c>
      <c r="J1076">
        <v>13</v>
      </c>
      <c r="K1076" s="34">
        <v>540.72</v>
      </c>
      <c r="L1076">
        <v>327.73</v>
      </c>
      <c r="M1076">
        <v>212.99</v>
      </c>
      <c r="N1076">
        <v>39.39</v>
      </c>
      <c r="O1076">
        <v>0</v>
      </c>
      <c r="P1076">
        <v>0</v>
      </c>
      <c r="Q1076">
        <v>0.02</v>
      </c>
      <c r="R1076">
        <v>90.02</v>
      </c>
      <c r="S1076" t="s">
        <v>1105</v>
      </c>
      <c r="T1076" s="38" t="str">
        <f>VLOOKUP(Tabela5[[#This Row],[CÓDIGO]],[1]fornnecedor!$A:$G,7,0)</f>
        <v>TINTAS LACA</v>
      </c>
    </row>
    <row r="1077" spans="1:20" x14ac:dyDescent="0.3">
      <c r="A1077" t="s">
        <v>5262</v>
      </c>
      <c r="B1077">
        <v>84388</v>
      </c>
      <c r="C1077" t="s">
        <v>571</v>
      </c>
      <c r="D1077" s="38" t="str">
        <f>VLOOKUP(Tabela5[[#This Row],[CÓDIGO]],[1]fornnecedor!$A:$C,3,0)</f>
        <v>BRASILUX</v>
      </c>
      <c r="E1077" t="str">
        <f>VLOOKUP(Tabela5[[#This Row],[MARCA]],[1]fornnecedor!$C:$E,3,0)</f>
        <v>BRASILUX TINTAS TECNICAS LTDA</v>
      </c>
      <c r="G1077" t="s">
        <v>24</v>
      </c>
      <c r="H1077">
        <v>16</v>
      </c>
      <c r="I1077" s="3">
        <v>2201.7600000000002</v>
      </c>
      <c r="J1077">
        <v>3</v>
      </c>
      <c r="K1077" s="34">
        <v>539.70000000000005</v>
      </c>
      <c r="L1077">
        <v>412.83</v>
      </c>
      <c r="M1077">
        <v>126.87</v>
      </c>
      <c r="N1077">
        <v>23.51</v>
      </c>
      <c r="O1077">
        <v>0</v>
      </c>
      <c r="P1077">
        <v>0</v>
      </c>
      <c r="Q1077">
        <v>0.02</v>
      </c>
      <c r="R1077">
        <v>90.04</v>
      </c>
      <c r="S1077" t="s">
        <v>1105</v>
      </c>
      <c r="T1077" s="38" t="str">
        <f>VLOOKUP(Tabela5[[#This Row],[CÓDIGO]],[1]fornnecedor!$A:$G,7,0)</f>
        <v>TINTA PARA PISO</v>
      </c>
    </row>
    <row r="1078" spans="1:20" x14ac:dyDescent="0.3">
      <c r="A1078" t="s">
        <v>5262</v>
      </c>
      <c r="B1078">
        <v>84254</v>
      </c>
      <c r="C1078" t="s">
        <v>590</v>
      </c>
      <c r="D1078" s="38" t="str">
        <f>VLOOKUP(Tabela5[[#This Row],[CÓDIGO]],[1]fornnecedor!$A:$C,3,0)</f>
        <v>BRASILUX</v>
      </c>
      <c r="E1078" t="str">
        <f>VLOOKUP(Tabela5[[#This Row],[MARCA]],[1]fornnecedor!$C:$E,3,0)</f>
        <v>BRASILUX TINTAS TECNICAS LTDA</v>
      </c>
      <c r="G1078" t="s">
        <v>24</v>
      </c>
      <c r="H1078">
        <v>8</v>
      </c>
      <c r="I1078">
        <v>787.76</v>
      </c>
      <c r="J1078">
        <v>4</v>
      </c>
      <c r="K1078" s="34">
        <v>534.79999999999995</v>
      </c>
      <c r="L1078">
        <v>378.64</v>
      </c>
      <c r="M1078">
        <v>156.16</v>
      </c>
      <c r="N1078">
        <v>29.2</v>
      </c>
      <c r="O1078">
        <v>0</v>
      </c>
      <c r="P1078">
        <v>0</v>
      </c>
      <c r="Q1078">
        <v>0.02</v>
      </c>
      <c r="R1078">
        <v>90.07</v>
      </c>
      <c r="S1078" t="s">
        <v>1105</v>
      </c>
      <c r="T1078" s="38" t="str">
        <f>VLOOKUP(Tabela5[[#This Row],[CÓDIGO]],[1]fornnecedor!$A:$G,7,0)</f>
        <v>TINTA PAREDE</v>
      </c>
    </row>
    <row r="1079" spans="1:20" x14ac:dyDescent="0.3">
      <c r="A1079" t="s">
        <v>5262</v>
      </c>
      <c r="B1079">
        <v>84219</v>
      </c>
      <c r="C1079" t="s">
        <v>3868</v>
      </c>
      <c r="D1079" s="38" t="str">
        <f>VLOOKUP(Tabela5[[#This Row],[CÓDIGO]],[1]fornnecedor!$A:$C,3,0)</f>
        <v>BRASILUX</v>
      </c>
      <c r="E1079" t="str">
        <f>VLOOKUP(Tabela5[[#This Row],[MARCA]],[1]fornnecedor!$C:$E,3,0)</f>
        <v>BRASILUX TINTAS TECNICAS LTDA</v>
      </c>
      <c r="G1079" t="s">
        <v>24</v>
      </c>
      <c r="H1079">
        <v>14</v>
      </c>
      <c r="I1079">
        <v>577.91999999999996</v>
      </c>
      <c r="J1079">
        <v>10</v>
      </c>
      <c r="K1079" s="34">
        <v>529.96</v>
      </c>
      <c r="L1079">
        <v>400.3</v>
      </c>
      <c r="M1079">
        <v>129.66</v>
      </c>
      <c r="N1079">
        <v>24.47</v>
      </c>
      <c r="O1079">
        <v>0</v>
      </c>
      <c r="P1079">
        <v>0</v>
      </c>
      <c r="Q1079">
        <v>0.02</v>
      </c>
      <c r="R1079">
        <v>90.09</v>
      </c>
      <c r="S1079" t="s">
        <v>1105</v>
      </c>
      <c r="T1079" s="38" t="str">
        <f>VLOOKUP(Tabela5[[#This Row],[CÓDIGO]],[1]fornnecedor!$A:$G,7,0)</f>
        <v>ESMALTES</v>
      </c>
    </row>
    <row r="1080" spans="1:20" x14ac:dyDescent="0.3">
      <c r="A1080" t="s">
        <v>5262</v>
      </c>
      <c r="B1080">
        <v>85078</v>
      </c>
      <c r="C1080" t="s">
        <v>3775</v>
      </c>
      <c r="D1080" s="38" t="str">
        <f>VLOOKUP(Tabela5[[#This Row],[CÓDIGO]],[1]fornnecedor!$A:$C,3,0)</f>
        <v>BRASILUX</v>
      </c>
      <c r="E1080" t="str">
        <f>VLOOKUP(Tabela5[[#This Row],[MARCA]],[1]fornnecedor!$C:$E,3,0)</f>
        <v>BRASILUX TINTAS TECNICAS LTDA</v>
      </c>
      <c r="G1080" t="s">
        <v>24</v>
      </c>
      <c r="H1080">
        <v>11</v>
      </c>
      <c r="I1080">
        <v>906.4</v>
      </c>
      <c r="J1080">
        <v>5</v>
      </c>
      <c r="K1080" s="34">
        <v>526.6</v>
      </c>
      <c r="L1080">
        <v>399.65</v>
      </c>
      <c r="M1080">
        <v>126.95</v>
      </c>
      <c r="N1080">
        <v>24.11</v>
      </c>
      <c r="O1080">
        <v>0</v>
      </c>
      <c r="P1080">
        <v>0</v>
      </c>
      <c r="Q1080">
        <v>0.02</v>
      </c>
      <c r="R1080">
        <v>90.11</v>
      </c>
      <c r="S1080" t="s">
        <v>1105</v>
      </c>
      <c r="T1080" s="38" t="str">
        <f>VLOOKUP(Tabela5[[#This Row],[CÓDIGO]],[1]fornnecedor!$A:$G,7,0)</f>
        <v>TINTAS LACA</v>
      </c>
    </row>
    <row r="1081" spans="1:20" x14ac:dyDescent="0.3">
      <c r="A1081" t="s">
        <v>5262</v>
      </c>
      <c r="B1081">
        <v>84333</v>
      </c>
      <c r="C1081" t="s">
        <v>664</v>
      </c>
      <c r="D1081" s="38" t="str">
        <f>VLOOKUP(Tabela5[[#This Row],[CÓDIGO]],[1]fornnecedor!$A:$C,3,0)</f>
        <v>BRASILUX</v>
      </c>
      <c r="E1081" t="str">
        <f>VLOOKUP(Tabela5[[#This Row],[MARCA]],[1]fornnecedor!$C:$E,3,0)</f>
        <v>BRASILUX TINTAS TECNICAS LTDA</v>
      </c>
      <c r="G1081" t="s">
        <v>24</v>
      </c>
      <c r="H1081">
        <v>68</v>
      </c>
      <c r="I1081" s="3">
        <v>3198.72</v>
      </c>
      <c r="J1081">
        <v>9</v>
      </c>
      <c r="K1081" s="34">
        <v>517.21</v>
      </c>
      <c r="L1081">
        <v>423.36</v>
      </c>
      <c r="M1081">
        <v>93.85</v>
      </c>
      <c r="N1081">
        <v>18.149999999999999</v>
      </c>
      <c r="O1081">
        <v>0</v>
      </c>
      <c r="P1081">
        <v>0</v>
      </c>
      <c r="Q1081">
        <v>0.02</v>
      </c>
      <c r="R1081">
        <v>90.13</v>
      </c>
      <c r="S1081" t="s">
        <v>1105</v>
      </c>
      <c r="T1081" s="38" t="str">
        <f>VLOOKUP(Tabela5[[#This Row],[CÓDIGO]],[1]fornnecedor!$A:$G,7,0)</f>
        <v>ESMALTES</v>
      </c>
    </row>
    <row r="1082" spans="1:20" x14ac:dyDescent="0.3">
      <c r="A1082" t="s">
        <v>5262</v>
      </c>
      <c r="B1082">
        <v>84625</v>
      </c>
      <c r="C1082" t="s">
        <v>641</v>
      </c>
      <c r="D1082" s="38" t="str">
        <f>VLOOKUP(Tabela5[[#This Row],[CÓDIGO]],[1]fornnecedor!$A:$C,3,0)</f>
        <v>BRASILUX</v>
      </c>
      <c r="E1082" t="str">
        <f>VLOOKUP(Tabela5[[#This Row],[MARCA]],[1]fornnecedor!$C:$E,3,0)</f>
        <v>BRASILUX TINTAS TECNICAS LTDA</v>
      </c>
      <c r="G1082" t="s">
        <v>24</v>
      </c>
      <c r="H1082">
        <v>18</v>
      </c>
      <c r="I1082" s="3">
        <v>1133.82</v>
      </c>
      <c r="J1082">
        <v>6</v>
      </c>
      <c r="K1082" s="34">
        <v>497.94</v>
      </c>
      <c r="L1082">
        <v>377.94</v>
      </c>
      <c r="M1082">
        <v>120</v>
      </c>
      <c r="N1082">
        <v>24.1</v>
      </c>
      <c r="O1082">
        <v>0</v>
      </c>
      <c r="P1082">
        <v>0</v>
      </c>
      <c r="Q1082">
        <v>0.02</v>
      </c>
      <c r="R1082">
        <v>90.15</v>
      </c>
      <c r="S1082" t="s">
        <v>1105</v>
      </c>
      <c r="T1082" s="38" t="str">
        <f>VLOOKUP(Tabela5[[#This Row],[CÓDIGO]],[1]fornnecedor!$A:$G,7,0)</f>
        <v xml:space="preserve">BASES SISTEMA NO MACHINE </v>
      </c>
    </row>
    <row r="1083" spans="1:20" x14ac:dyDescent="0.3">
      <c r="A1083" t="s">
        <v>5262</v>
      </c>
      <c r="B1083">
        <v>84720</v>
      </c>
      <c r="C1083" t="s">
        <v>602</v>
      </c>
      <c r="D1083" s="38" t="str">
        <f>VLOOKUP(Tabela5[[#This Row],[CÓDIGO]],[1]fornnecedor!$A:$C,3,0)</f>
        <v>BRASILUX</v>
      </c>
      <c r="E1083" t="str">
        <f>VLOOKUP(Tabela5[[#This Row],[MARCA]],[1]fornnecedor!$C:$E,3,0)</f>
        <v>BRASILUX TINTAS TECNICAS LTDA</v>
      </c>
      <c r="G1083" t="s">
        <v>24</v>
      </c>
      <c r="H1083">
        <v>19</v>
      </c>
      <c r="I1083">
        <v>921.88</v>
      </c>
      <c r="J1083">
        <v>5</v>
      </c>
      <c r="K1083" s="34">
        <v>497.27</v>
      </c>
      <c r="L1083">
        <v>242.6</v>
      </c>
      <c r="M1083">
        <v>254.67</v>
      </c>
      <c r="N1083">
        <v>51.21</v>
      </c>
      <c r="O1083">
        <v>0</v>
      </c>
      <c r="P1083">
        <v>0</v>
      </c>
      <c r="Q1083">
        <v>0.02</v>
      </c>
      <c r="R1083">
        <v>90.17</v>
      </c>
      <c r="S1083" t="s">
        <v>1105</v>
      </c>
      <c r="T1083" s="38" t="str">
        <f>VLOOKUP(Tabela5[[#This Row],[CÓDIGO]],[1]fornnecedor!$A:$G,7,0)</f>
        <v>BATIDA DE PEDRA</v>
      </c>
    </row>
    <row r="1084" spans="1:20" x14ac:dyDescent="0.3">
      <c r="A1084" t="s">
        <v>5262</v>
      </c>
      <c r="B1084">
        <v>85575</v>
      </c>
      <c r="C1084" t="s">
        <v>2804</v>
      </c>
      <c r="D1084" s="38" t="str">
        <f>VLOOKUP(Tabela5[[#This Row],[CÓDIGO]],[1]fornnecedor!$A:$C,3,0)</f>
        <v>BRASILUX</v>
      </c>
      <c r="E1084" t="str">
        <f>VLOOKUP(Tabela5[[#This Row],[MARCA]],[1]fornnecedor!$C:$E,3,0)</f>
        <v>BRASILUX TINTAS TECNICAS LTDA</v>
      </c>
      <c r="G1084" t="s">
        <v>24</v>
      </c>
      <c r="H1084">
        <v>0</v>
      </c>
      <c r="I1084">
        <v>0</v>
      </c>
      <c r="J1084">
        <v>1</v>
      </c>
      <c r="K1084" s="34">
        <v>490</v>
      </c>
      <c r="L1084">
        <v>241.96</v>
      </c>
      <c r="M1084">
        <v>248.04</v>
      </c>
      <c r="N1084">
        <v>50.62</v>
      </c>
      <c r="O1084">
        <v>0</v>
      </c>
      <c r="P1084">
        <v>0</v>
      </c>
      <c r="Q1084">
        <v>0.02</v>
      </c>
      <c r="R1084">
        <v>90.19</v>
      </c>
      <c r="S1084" t="s">
        <v>1105</v>
      </c>
      <c r="T1084" s="38" t="str">
        <f>VLOOKUP(Tabela5[[#This Row],[CÓDIGO]],[1]fornnecedor!$A:$G,7,0)</f>
        <v>ESMALTES</v>
      </c>
    </row>
    <row r="1085" spans="1:20" x14ac:dyDescent="0.3">
      <c r="A1085" t="s">
        <v>5262</v>
      </c>
      <c r="B1085">
        <v>84351</v>
      </c>
      <c r="C1085" t="s">
        <v>654</v>
      </c>
      <c r="D1085" s="38" t="str">
        <f>VLOOKUP(Tabela5[[#This Row],[CÓDIGO]],[1]fornnecedor!$A:$C,3,0)</f>
        <v>BRASILUX</v>
      </c>
      <c r="E1085" t="str">
        <f>VLOOKUP(Tabela5[[#This Row],[MARCA]],[1]fornnecedor!$C:$E,3,0)</f>
        <v>BRASILUX TINTAS TECNICAS LTDA</v>
      </c>
      <c r="G1085" t="s">
        <v>24</v>
      </c>
      <c r="H1085">
        <v>48</v>
      </c>
      <c r="I1085" s="3">
        <v>2547.36</v>
      </c>
      <c r="J1085">
        <v>8</v>
      </c>
      <c r="K1085" s="34">
        <v>481.66</v>
      </c>
      <c r="L1085">
        <v>416</v>
      </c>
      <c r="M1085">
        <v>65.66</v>
      </c>
      <c r="N1085">
        <v>13.63</v>
      </c>
      <c r="O1085">
        <v>0</v>
      </c>
      <c r="P1085">
        <v>0</v>
      </c>
      <c r="Q1085">
        <v>0.02</v>
      </c>
      <c r="R1085">
        <v>90.21</v>
      </c>
      <c r="S1085" t="s">
        <v>1105</v>
      </c>
      <c r="T1085" s="38" t="str">
        <f>VLOOKUP(Tabela5[[#This Row],[CÓDIGO]],[1]fornnecedor!$A:$G,7,0)</f>
        <v>ESMALTES</v>
      </c>
    </row>
    <row r="1086" spans="1:20" x14ac:dyDescent="0.3">
      <c r="A1086" t="s">
        <v>5262</v>
      </c>
      <c r="B1086">
        <v>85291</v>
      </c>
      <c r="C1086" t="s">
        <v>623</v>
      </c>
      <c r="D1086" s="38" t="str">
        <f>VLOOKUP(Tabela5[[#This Row],[CÓDIGO]],[1]fornnecedor!$A:$C,3,0)</f>
        <v>BRASILUX</v>
      </c>
      <c r="E1086" t="str">
        <f>VLOOKUP(Tabela5[[#This Row],[MARCA]],[1]fornnecedor!$C:$E,3,0)</f>
        <v>BRASILUX TINTAS TECNICAS LTDA</v>
      </c>
      <c r="G1086" t="s">
        <v>24</v>
      </c>
      <c r="H1086">
        <v>20</v>
      </c>
      <c r="I1086" s="3">
        <v>1567</v>
      </c>
      <c r="J1086">
        <v>3</v>
      </c>
      <c r="K1086" s="34">
        <v>481.14</v>
      </c>
      <c r="L1086">
        <v>235.05</v>
      </c>
      <c r="M1086">
        <v>246.09</v>
      </c>
      <c r="N1086">
        <v>51.15</v>
      </c>
      <c r="O1086">
        <v>0</v>
      </c>
      <c r="P1086">
        <v>0</v>
      </c>
      <c r="Q1086">
        <v>0.02</v>
      </c>
      <c r="R1086">
        <v>90.23</v>
      </c>
      <c r="S1086" t="s">
        <v>1105</v>
      </c>
      <c r="T1086" s="38" t="str">
        <f>VLOOKUP(Tabela5[[#This Row],[CÓDIGO]],[1]fornnecedor!$A:$G,7,0)</f>
        <v>TINTAS LACA</v>
      </c>
    </row>
    <row r="1087" spans="1:20" x14ac:dyDescent="0.3">
      <c r="A1087" t="s">
        <v>5262</v>
      </c>
      <c r="B1087">
        <v>84960</v>
      </c>
      <c r="C1087" t="s">
        <v>686</v>
      </c>
      <c r="D1087" s="38" t="str">
        <f>VLOOKUP(Tabela5[[#This Row],[CÓDIGO]],[1]fornnecedor!$A:$C,3,0)</f>
        <v>BRASILUX</v>
      </c>
      <c r="E1087" t="str">
        <f>VLOOKUP(Tabela5[[#This Row],[MARCA]],[1]fornnecedor!$C:$E,3,0)</f>
        <v>BRASILUX TINTAS TECNICAS LTDA</v>
      </c>
      <c r="G1087" t="s">
        <v>24</v>
      </c>
      <c r="H1087">
        <v>10</v>
      </c>
      <c r="I1087">
        <v>594.4</v>
      </c>
      <c r="J1087">
        <v>6</v>
      </c>
      <c r="K1087" s="34">
        <v>469.86</v>
      </c>
      <c r="L1087">
        <v>356.64</v>
      </c>
      <c r="M1087">
        <v>113.22</v>
      </c>
      <c r="N1087">
        <v>24.1</v>
      </c>
      <c r="O1087">
        <v>0</v>
      </c>
      <c r="P1087">
        <v>0</v>
      </c>
      <c r="Q1087">
        <v>0.02</v>
      </c>
      <c r="R1087">
        <v>90.25</v>
      </c>
      <c r="S1087" t="s">
        <v>1105</v>
      </c>
      <c r="T1087" s="38" t="str">
        <f>VLOOKUP(Tabela5[[#This Row],[CÓDIGO]],[1]fornnecedor!$A:$G,7,0)</f>
        <v>IMPERMEABILIZANTES</v>
      </c>
    </row>
    <row r="1088" spans="1:20" x14ac:dyDescent="0.3">
      <c r="A1088" t="s">
        <v>5262</v>
      </c>
      <c r="B1088">
        <v>85628</v>
      </c>
      <c r="C1088" t="s">
        <v>5090</v>
      </c>
      <c r="D1088" s="38" t="str">
        <f>VLOOKUP(Tabela5[[#This Row],[CÓDIGO]],[1]fornnecedor!$A:$C,3,0)</f>
        <v>BRASILUX</v>
      </c>
      <c r="E1088" t="str">
        <f>VLOOKUP(Tabela5[[#This Row],[MARCA]],[1]fornnecedor!$C:$E,3,0)</f>
        <v>BRASILUX TINTAS TECNICAS LTDA</v>
      </c>
      <c r="G1088" t="s">
        <v>24</v>
      </c>
      <c r="H1088">
        <v>13</v>
      </c>
      <c r="I1088" s="3">
        <v>3440.06</v>
      </c>
      <c r="J1088">
        <v>1</v>
      </c>
      <c r="K1088" s="34">
        <v>466.65</v>
      </c>
      <c r="L1088">
        <v>264.62</v>
      </c>
      <c r="M1088">
        <v>202.03</v>
      </c>
      <c r="N1088">
        <v>43.29</v>
      </c>
      <c r="O1088">
        <v>0</v>
      </c>
      <c r="P1088">
        <v>0</v>
      </c>
      <c r="Q1088">
        <v>0.02</v>
      </c>
      <c r="R1088">
        <v>90.27</v>
      </c>
      <c r="S1088" t="s">
        <v>1105</v>
      </c>
      <c r="T1088" s="38" t="str">
        <f>VLOOKUP(Tabela5[[#This Row],[CÓDIGO]],[1]fornnecedor!$A:$G,7,0)</f>
        <v>TINTA PARA PISO</v>
      </c>
    </row>
    <row r="1089" spans="1:20" x14ac:dyDescent="0.3">
      <c r="A1089" t="s">
        <v>5262</v>
      </c>
      <c r="B1089">
        <v>84115</v>
      </c>
      <c r="C1089" t="s">
        <v>4921</v>
      </c>
      <c r="D1089" s="38" t="str">
        <f>VLOOKUP(Tabela5[[#This Row],[CÓDIGO]],[1]fornnecedor!$A:$C,3,0)</f>
        <v>BRASILUX</v>
      </c>
      <c r="E1089" t="str">
        <f>VLOOKUP(Tabela5[[#This Row],[MARCA]],[1]fornnecedor!$C:$E,3,0)</f>
        <v>BRASILUX TINTAS TECNICAS LTDA</v>
      </c>
      <c r="G1089" t="s">
        <v>24</v>
      </c>
      <c r="H1089">
        <v>21</v>
      </c>
      <c r="I1089" s="3">
        <v>2454.48</v>
      </c>
      <c r="J1089">
        <v>2</v>
      </c>
      <c r="K1089" s="34">
        <v>463.04</v>
      </c>
      <c r="L1089">
        <v>233.76</v>
      </c>
      <c r="M1089">
        <v>229.28</v>
      </c>
      <c r="N1089">
        <v>49.52</v>
      </c>
      <c r="O1089">
        <v>0</v>
      </c>
      <c r="P1089">
        <v>0</v>
      </c>
      <c r="Q1089">
        <v>0.02</v>
      </c>
      <c r="R1089">
        <v>90.29</v>
      </c>
      <c r="S1089" t="s">
        <v>1105</v>
      </c>
      <c r="T1089" s="38" t="str">
        <f>VLOOKUP(Tabela5[[#This Row],[CÓDIGO]],[1]fornnecedor!$A:$G,7,0)</f>
        <v>EPOXI</v>
      </c>
    </row>
    <row r="1090" spans="1:20" x14ac:dyDescent="0.3">
      <c r="A1090" t="s">
        <v>5262</v>
      </c>
      <c r="B1090">
        <v>84244</v>
      </c>
      <c r="C1090" t="s">
        <v>617</v>
      </c>
      <c r="D1090" s="38" t="str">
        <f>VLOOKUP(Tabela5[[#This Row],[CÓDIGO]],[1]fornnecedor!$A:$C,3,0)</f>
        <v>BRASILUX</v>
      </c>
      <c r="E1090" t="str">
        <f>VLOOKUP(Tabela5[[#This Row],[MARCA]],[1]fornnecedor!$C:$E,3,0)</f>
        <v>BRASILUX TINTAS TECNICAS LTDA</v>
      </c>
      <c r="G1090" t="s">
        <v>24</v>
      </c>
      <c r="H1090">
        <v>48</v>
      </c>
      <c r="I1090" s="3">
        <v>6725.28</v>
      </c>
      <c r="J1090">
        <v>2</v>
      </c>
      <c r="K1090" s="34">
        <v>459.22</v>
      </c>
      <c r="L1090">
        <v>280.22000000000003</v>
      </c>
      <c r="M1090">
        <v>179</v>
      </c>
      <c r="N1090">
        <v>38.979999999999997</v>
      </c>
      <c r="O1090">
        <v>0</v>
      </c>
      <c r="P1090">
        <v>0</v>
      </c>
      <c r="Q1090">
        <v>0.02</v>
      </c>
      <c r="R1090">
        <v>90.31</v>
      </c>
      <c r="S1090" t="s">
        <v>1105</v>
      </c>
      <c r="T1090" s="38" t="str">
        <f>VLOOKUP(Tabela5[[#This Row],[CÓDIGO]],[1]fornnecedor!$A:$G,7,0)</f>
        <v>IMPERMEABILIZANTES</v>
      </c>
    </row>
    <row r="1091" spans="1:20" x14ac:dyDescent="0.3">
      <c r="A1091" t="s">
        <v>5262</v>
      </c>
      <c r="B1091">
        <v>84248</v>
      </c>
      <c r="C1091" t="s">
        <v>561</v>
      </c>
      <c r="D1091" s="38" t="str">
        <f>VLOOKUP(Tabela5[[#This Row],[CÓDIGO]],[1]fornnecedor!$A:$C,3,0)</f>
        <v>BRASILUX</v>
      </c>
      <c r="E1091" t="str">
        <f>VLOOKUP(Tabela5[[#This Row],[MARCA]],[1]fornnecedor!$C:$E,3,0)</f>
        <v>BRASILUX TINTAS TECNICAS LTDA</v>
      </c>
      <c r="G1091" t="s">
        <v>24</v>
      </c>
      <c r="H1091">
        <v>10</v>
      </c>
      <c r="I1091">
        <v>984.7</v>
      </c>
      <c r="J1091">
        <v>4</v>
      </c>
      <c r="K1091" s="34">
        <v>446.8</v>
      </c>
      <c r="L1091">
        <v>378.64</v>
      </c>
      <c r="M1091">
        <v>68.16</v>
      </c>
      <c r="N1091">
        <v>15.26</v>
      </c>
      <c r="O1091">
        <v>0</v>
      </c>
      <c r="P1091">
        <v>0</v>
      </c>
      <c r="Q1091">
        <v>0.02</v>
      </c>
      <c r="R1091">
        <v>90.32</v>
      </c>
      <c r="S1091" t="s">
        <v>1105</v>
      </c>
      <c r="T1091" s="38" t="str">
        <f>VLOOKUP(Tabela5[[#This Row],[CÓDIGO]],[1]fornnecedor!$A:$G,7,0)</f>
        <v>TINTA PAREDE</v>
      </c>
    </row>
    <row r="1092" spans="1:20" x14ac:dyDescent="0.3">
      <c r="A1092" t="s">
        <v>5262</v>
      </c>
      <c r="B1092">
        <v>84600</v>
      </c>
      <c r="C1092" t="s">
        <v>4162</v>
      </c>
      <c r="D1092" s="38" t="str">
        <f>VLOOKUP(Tabela5[[#This Row],[CÓDIGO]],[1]fornnecedor!$A:$C,3,0)</f>
        <v>BRASILUX</v>
      </c>
      <c r="E1092" t="str">
        <f>VLOOKUP(Tabela5[[#This Row],[MARCA]],[1]fornnecedor!$C:$E,3,0)</f>
        <v>BRASILUX TINTAS TECNICAS LTDA</v>
      </c>
      <c r="G1092" t="s">
        <v>24</v>
      </c>
      <c r="H1092">
        <v>5</v>
      </c>
      <c r="I1092">
        <v>649.6</v>
      </c>
      <c r="J1092">
        <v>3</v>
      </c>
      <c r="K1092" s="34">
        <v>446.1</v>
      </c>
      <c r="L1092">
        <v>378.06</v>
      </c>
      <c r="M1092">
        <v>68.040000000000006</v>
      </c>
      <c r="N1092">
        <v>15.25</v>
      </c>
      <c r="O1092">
        <v>0</v>
      </c>
      <c r="P1092">
        <v>0</v>
      </c>
      <c r="Q1092">
        <v>0.02</v>
      </c>
      <c r="R1092">
        <v>90.34</v>
      </c>
      <c r="S1092" t="s">
        <v>1105</v>
      </c>
      <c r="T1092" s="38" t="str">
        <f>VLOOKUP(Tabela5[[#This Row],[CÓDIGO]],[1]fornnecedor!$A:$G,7,0)</f>
        <v>BASES IMOBILIÁRIAS</v>
      </c>
    </row>
    <row r="1093" spans="1:20" x14ac:dyDescent="0.3">
      <c r="A1093" t="s">
        <v>5262</v>
      </c>
      <c r="B1093">
        <v>84773</v>
      </c>
      <c r="C1093" t="s">
        <v>576</v>
      </c>
      <c r="D1093" s="38" t="str">
        <f>VLOOKUP(Tabela5[[#This Row],[CÓDIGO]],[1]fornnecedor!$A:$C,3,0)</f>
        <v>BRASILUX</v>
      </c>
      <c r="E1093" t="str">
        <f>VLOOKUP(Tabela5[[#This Row],[MARCA]],[1]fornnecedor!$C:$E,3,0)</f>
        <v>BRASILUX TINTAS TECNICAS LTDA</v>
      </c>
      <c r="G1093" t="s">
        <v>24</v>
      </c>
      <c r="H1093">
        <v>13</v>
      </c>
      <c r="I1093" s="3">
        <v>3453.32</v>
      </c>
      <c r="J1093">
        <v>1</v>
      </c>
      <c r="K1093" s="34">
        <v>443</v>
      </c>
      <c r="L1093">
        <v>265.64</v>
      </c>
      <c r="M1093">
        <v>177.36</v>
      </c>
      <c r="N1093">
        <v>40.04</v>
      </c>
      <c r="O1093">
        <v>0</v>
      </c>
      <c r="P1093">
        <v>0</v>
      </c>
      <c r="Q1093">
        <v>0.02</v>
      </c>
      <c r="R1093">
        <v>90.36</v>
      </c>
      <c r="S1093" t="s">
        <v>1105</v>
      </c>
      <c r="T1093" s="38" t="str">
        <f>VLOOKUP(Tabela5[[#This Row],[CÓDIGO]],[1]fornnecedor!$A:$G,7,0)</f>
        <v>TINTA EMBORRACHADA</v>
      </c>
    </row>
    <row r="1094" spans="1:20" x14ac:dyDescent="0.3">
      <c r="A1094" t="s">
        <v>5262</v>
      </c>
      <c r="B1094">
        <v>85362</v>
      </c>
      <c r="C1094" t="s">
        <v>3510</v>
      </c>
      <c r="D1094" s="38" t="str">
        <f>VLOOKUP(Tabela5[[#This Row],[CÓDIGO]],[1]fornnecedor!$A:$C,3,0)</f>
        <v>BRASILUX</v>
      </c>
      <c r="E1094" t="str">
        <f>VLOOKUP(Tabela5[[#This Row],[MARCA]],[1]fornnecedor!$C:$E,3,0)</f>
        <v>BRASILUX TINTAS TECNICAS LTDA</v>
      </c>
      <c r="G1094" t="s">
        <v>24</v>
      </c>
      <c r="H1094">
        <v>17</v>
      </c>
      <c r="I1094" s="3">
        <v>2017.56</v>
      </c>
      <c r="J1094">
        <v>3</v>
      </c>
      <c r="K1094" s="34">
        <v>428.1</v>
      </c>
      <c r="L1094">
        <v>324.93</v>
      </c>
      <c r="M1094">
        <v>103.17</v>
      </c>
      <c r="N1094">
        <v>24.1</v>
      </c>
      <c r="O1094">
        <v>0</v>
      </c>
      <c r="P1094">
        <v>0</v>
      </c>
      <c r="Q1094">
        <v>0.02</v>
      </c>
      <c r="R1094">
        <v>90.38</v>
      </c>
      <c r="S1094" t="s">
        <v>1105</v>
      </c>
      <c r="T1094" s="38" t="str">
        <f>VLOOKUP(Tabela5[[#This Row],[CÓDIGO]],[1]fornnecedor!$A:$G,7,0)</f>
        <v>PRETO FOSCO VINÍLICO</v>
      </c>
    </row>
    <row r="1095" spans="1:20" x14ac:dyDescent="0.3">
      <c r="A1095" t="s">
        <v>5262</v>
      </c>
      <c r="B1095">
        <v>84277</v>
      </c>
      <c r="C1095" t="s">
        <v>628</v>
      </c>
      <c r="D1095" s="38" t="str">
        <f>VLOOKUP(Tabela5[[#This Row],[CÓDIGO]],[1]fornnecedor!$A:$C,3,0)</f>
        <v>BRASILUX</v>
      </c>
      <c r="E1095" t="str">
        <f>VLOOKUP(Tabela5[[#This Row],[MARCA]],[1]fornnecedor!$C:$E,3,0)</f>
        <v>BRASILUX TINTAS TECNICAS LTDA</v>
      </c>
      <c r="G1095" t="s">
        <v>24</v>
      </c>
      <c r="H1095">
        <v>73</v>
      </c>
      <c r="I1095" s="3">
        <v>2760.13</v>
      </c>
      <c r="J1095">
        <v>9</v>
      </c>
      <c r="K1095" s="34">
        <v>424</v>
      </c>
      <c r="L1095">
        <v>332.01</v>
      </c>
      <c r="M1095">
        <v>91.99</v>
      </c>
      <c r="N1095">
        <v>21.7</v>
      </c>
      <c r="O1095">
        <v>0</v>
      </c>
      <c r="P1095">
        <v>0</v>
      </c>
      <c r="Q1095">
        <v>0.02</v>
      </c>
      <c r="R1095">
        <v>90.4</v>
      </c>
      <c r="S1095" t="s">
        <v>1105</v>
      </c>
      <c r="T1095" s="38" t="str">
        <f>VLOOKUP(Tabela5[[#This Row],[CÓDIGO]],[1]fornnecedor!$A:$G,7,0)</f>
        <v>TINTA PAREDE</v>
      </c>
    </row>
    <row r="1096" spans="1:20" x14ac:dyDescent="0.3">
      <c r="A1096" t="s">
        <v>5262</v>
      </c>
      <c r="B1096">
        <v>84106</v>
      </c>
      <c r="C1096" t="s">
        <v>618</v>
      </c>
      <c r="D1096" s="38" t="str">
        <f>VLOOKUP(Tabela5[[#This Row],[CÓDIGO]],[1]fornnecedor!$A:$C,3,0)</f>
        <v>BRASILUX</v>
      </c>
      <c r="E1096" t="str">
        <f>VLOOKUP(Tabela5[[#This Row],[MARCA]],[1]fornnecedor!$C:$E,3,0)</f>
        <v>BRASILUX TINTAS TECNICAS LTDA</v>
      </c>
      <c r="G1096" t="s">
        <v>24</v>
      </c>
      <c r="H1096">
        <v>48</v>
      </c>
      <c r="I1096" s="3">
        <v>1210.08</v>
      </c>
      <c r="J1096">
        <v>9</v>
      </c>
      <c r="K1096" s="34">
        <v>422.68</v>
      </c>
      <c r="L1096">
        <v>226.89</v>
      </c>
      <c r="M1096">
        <v>195.79</v>
      </c>
      <c r="N1096">
        <v>46.32</v>
      </c>
      <c r="O1096">
        <v>0</v>
      </c>
      <c r="P1096">
        <v>0</v>
      </c>
      <c r="Q1096">
        <v>0.02</v>
      </c>
      <c r="R1096">
        <v>90.41</v>
      </c>
      <c r="S1096" t="s">
        <v>1105</v>
      </c>
      <c r="T1096" s="38" t="str">
        <f>VLOOKUP(Tabela5[[#This Row],[CÓDIGO]],[1]fornnecedor!$A:$G,7,0)</f>
        <v>TINTAS LACA</v>
      </c>
    </row>
    <row r="1097" spans="1:20" x14ac:dyDescent="0.3">
      <c r="A1097" t="s">
        <v>5262</v>
      </c>
      <c r="B1097">
        <v>84681</v>
      </c>
      <c r="C1097" t="s">
        <v>3765</v>
      </c>
      <c r="D1097" s="38" t="str">
        <f>VLOOKUP(Tabela5[[#This Row],[CÓDIGO]],[1]fornnecedor!$A:$C,3,0)</f>
        <v>BRASILUX</v>
      </c>
      <c r="E1097" t="str">
        <f>VLOOKUP(Tabela5[[#This Row],[MARCA]],[1]fornnecedor!$C:$E,3,0)</f>
        <v>BRASILUX TINTAS TECNICAS LTDA</v>
      </c>
      <c r="G1097" t="s">
        <v>24</v>
      </c>
      <c r="H1097">
        <v>13</v>
      </c>
      <c r="I1097">
        <v>838.63</v>
      </c>
      <c r="J1097">
        <v>3</v>
      </c>
      <c r="K1097" s="34">
        <v>421.54</v>
      </c>
      <c r="L1097">
        <v>170.7</v>
      </c>
      <c r="M1097">
        <v>250.84</v>
      </c>
      <c r="N1097">
        <v>59.51</v>
      </c>
      <c r="O1097">
        <v>0</v>
      </c>
      <c r="P1097">
        <v>0</v>
      </c>
      <c r="Q1097">
        <v>0.02</v>
      </c>
      <c r="R1097">
        <v>90.43</v>
      </c>
      <c r="S1097" t="s">
        <v>1105</v>
      </c>
      <c r="T1097" s="38" t="str">
        <f>VLOOKUP(Tabela5[[#This Row],[CÓDIGO]],[1]fornnecedor!$A:$G,7,0)</f>
        <v>ESMALTES</v>
      </c>
    </row>
    <row r="1098" spans="1:20" x14ac:dyDescent="0.3">
      <c r="A1098" t="s">
        <v>5262</v>
      </c>
      <c r="B1098">
        <v>84092</v>
      </c>
      <c r="C1098" t="s">
        <v>4061</v>
      </c>
      <c r="D1098" s="38" t="str">
        <f>VLOOKUP(Tabela5[[#This Row],[CÓDIGO]],[1]fornnecedor!$A:$C,3,0)</f>
        <v>BRASILUX</v>
      </c>
      <c r="E1098" t="str">
        <f>VLOOKUP(Tabela5[[#This Row],[MARCA]],[1]fornnecedor!$C:$E,3,0)</f>
        <v>BRASILUX TINTAS TECNICAS LTDA</v>
      </c>
      <c r="G1098" t="s">
        <v>24</v>
      </c>
      <c r="H1098">
        <v>6</v>
      </c>
      <c r="I1098">
        <v>385.44</v>
      </c>
      <c r="J1098">
        <v>3</v>
      </c>
      <c r="K1098" s="34">
        <v>420</v>
      </c>
      <c r="L1098">
        <v>175.14</v>
      </c>
      <c r="M1098">
        <v>244.86</v>
      </c>
      <c r="N1098">
        <v>58.3</v>
      </c>
      <c r="O1098">
        <v>0</v>
      </c>
      <c r="P1098">
        <v>0</v>
      </c>
      <c r="Q1098">
        <v>0.02</v>
      </c>
      <c r="R1098">
        <v>90.45</v>
      </c>
      <c r="S1098" t="s">
        <v>1105</v>
      </c>
      <c r="T1098" s="38" t="str">
        <f>VLOOKUP(Tabela5[[#This Row],[CÓDIGO]],[1]fornnecedor!$A:$G,7,0)</f>
        <v>ESMALTES</v>
      </c>
    </row>
    <row r="1099" spans="1:20" x14ac:dyDescent="0.3">
      <c r="A1099" t="s">
        <v>5262</v>
      </c>
      <c r="B1099">
        <v>84168</v>
      </c>
      <c r="C1099" t="s">
        <v>3031</v>
      </c>
      <c r="D1099" s="38" t="str">
        <f>VLOOKUP(Tabela5[[#This Row],[CÓDIGO]],[1]fornnecedor!$A:$C,3,0)</f>
        <v>BRASILUX</v>
      </c>
      <c r="E1099" t="str">
        <f>VLOOKUP(Tabela5[[#This Row],[MARCA]],[1]fornnecedor!$C:$E,3,0)</f>
        <v>BRASILUX TINTAS TECNICAS LTDA</v>
      </c>
      <c r="G1099" t="s">
        <v>24</v>
      </c>
      <c r="H1099">
        <v>9</v>
      </c>
      <c r="I1099">
        <v>601.20000000000005</v>
      </c>
      <c r="J1099">
        <v>4</v>
      </c>
      <c r="K1099" s="34">
        <v>409.8</v>
      </c>
      <c r="L1099">
        <v>267.2</v>
      </c>
      <c r="M1099">
        <v>142.6</v>
      </c>
      <c r="N1099">
        <v>34.799999999999997</v>
      </c>
      <c r="O1099">
        <v>0</v>
      </c>
      <c r="P1099">
        <v>0</v>
      </c>
      <c r="Q1099">
        <v>0.02</v>
      </c>
      <c r="R1099">
        <v>90.46</v>
      </c>
      <c r="S1099" t="s">
        <v>1105</v>
      </c>
      <c r="T1099" s="38" t="str">
        <f>VLOOKUP(Tabela5[[#This Row],[CÓDIGO]],[1]fornnecedor!$A:$G,7,0)</f>
        <v>ESMALTES</v>
      </c>
    </row>
    <row r="1100" spans="1:20" x14ac:dyDescent="0.3">
      <c r="A1100" t="s">
        <v>5262</v>
      </c>
      <c r="B1100">
        <v>84495</v>
      </c>
      <c r="C1100" t="s">
        <v>5264</v>
      </c>
      <c r="D1100" s="38" t="str">
        <f>VLOOKUP(Tabela5[[#This Row],[CÓDIGO]],[1]fornnecedor!$A:$C,3,0)</f>
        <v>BRASILUX</v>
      </c>
      <c r="E1100" t="str">
        <f>VLOOKUP(Tabela5[[#This Row],[MARCA]],[1]fornnecedor!$C:$E,3,0)</f>
        <v>BRASILUX TINTAS TECNICAS LTDA</v>
      </c>
      <c r="G1100" t="s">
        <v>24</v>
      </c>
      <c r="H1100">
        <v>1</v>
      </c>
      <c r="I1100">
        <v>61.83</v>
      </c>
      <c r="J1100">
        <v>5</v>
      </c>
      <c r="K1100" s="34">
        <v>407.3</v>
      </c>
      <c r="L1100">
        <v>309.14999999999998</v>
      </c>
      <c r="M1100">
        <v>98.15</v>
      </c>
      <c r="N1100">
        <v>24.1</v>
      </c>
      <c r="O1100">
        <v>0</v>
      </c>
      <c r="P1100">
        <v>0</v>
      </c>
      <c r="Q1100">
        <v>0.02</v>
      </c>
      <c r="R1100">
        <v>90.48</v>
      </c>
      <c r="S1100" t="s">
        <v>1105</v>
      </c>
      <c r="T1100" s="38" t="str">
        <f>VLOOKUP(Tabela5[[#This Row],[CÓDIGO]],[1]fornnecedor!$A:$G,7,0)</f>
        <v xml:space="preserve">BASES SISTEMA NO MACHINE </v>
      </c>
    </row>
    <row r="1101" spans="1:20" x14ac:dyDescent="0.3">
      <c r="A1101" t="s">
        <v>5262</v>
      </c>
      <c r="B1101">
        <v>84914</v>
      </c>
      <c r="C1101" t="s">
        <v>4020</v>
      </c>
      <c r="D1101" s="38" t="str">
        <f>VLOOKUP(Tabela5[[#This Row],[CÓDIGO]],[1]fornnecedor!$A:$C,3,0)</f>
        <v>BRASILUX</v>
      </c>
      <c r="E1101" t="str">
        <f>VLOOKUP(Tabela5[[#This Row],[MARCA]],[1]fornnecedor!$C:$E,3,0)</f>
        <v>BRASILUX TINTAS TECNICAS LTDA</v>
      </c>
      <c r="G1101" t="s">
        <v>24</v>
      </c>
      <c r="H1101">
        <v>9</v>
      </c>
      <c r="I1101">
        <v>795.42</v>
      </c>
      <c r="J1101">
        <v>4</v>
      </c>
      <c r="K1101" s="34">
        <v>406.68</v>
      </c>
      <c r="L1101">
        <v>353.48</v>
      </c>
      <c r="M1101">
        <v>53.2</v>
      </c>
      <c r="N1101">
        <v>13.08</v>
      </c>
      <c r="O1101">
        <v>0</v>
      </c>
      <c r="P1101">
        <v>0</v>
      </c>
      <c r="Q1101">
        <v>0.02</v>
      </c>
      <c r="R1101">
        <v>90.5</v>
      </c>
      <c r="S1101" t="s">
        <v>1105</v>
      </c>
      <c r="T1101" s="38" t="str">
        <f>VLOOKUP(Tabela5[[#This Row],[CÓDIGO]],[1]fornnecedor!$A:$G,7,0)</f>
        <v>TINTA PARA PISO</v>
      </c>
    </row>
    <row r="1102" spans="1:20" x14ac:dyDescent="0.3">
      <c r="A1102" t="s">
        <v>5262</v>
      </c>
      <c r="B1102">
        <v>85268</v>
      </c>
      <c r="C1102" t="s">
        <v>4519</v>
      </c>
      <c r="D1102" s="38" t="str">
        <f>VLOOKUP(Tabela5[[#This Row],[CÓDIGO]],[1]fornnecedor!$A:$C,3,0)</f>
        <v>BRASILUX</v>
      </c>
      <c r="E1102" t="str">
        <f>VLOOKUP(Tabela5[[#This Row],[MARCA]],[1]fornnecedor!$C:$E,3,0)</f>
        <v>BRASILUX TINTAS TECNICAS LTDA</v>
      </c>
      <c r="G1102" t="s">
        <v>24</v>
      </c>
      <c r="H1102">
        <v>9</v>
      </c>
      <c r="I1102">
        <v>630.72</v>
      </c>
      <c r="J1102">
        <v>3</v>
      </c>
      <c r="K1102" s="34">
        <v>405.05</v>
      </c>
      <c r="L1102">
        <v>196.2</v>
      </c>
      <c r="M1102">
        <v>208.85</v>
      </c>
      <c r="N1102">
        <v>51.56</v>
      </c>
      <c r="O1102">
        <v>0</v>
      </c>
      <c r="P1102">
        <v>0</v>
      </c>
      <c r="Q1102">
        <v>0.02</v>
      </c>
      <c r="R1102">
        <v>90.51</v>
      </c>
      <c r="S1102" t="s">
        <v>1105</v>
      </c>
      <c r="T1102" s="38" t="str">
        <f>VLOOKUP(Tabela5[[#This Row],[CÓDIGO]],[1]fornnecedor!$A:$G,7,0)</f>
        <v>ESMALTES</v>
      </c>
    </row>
    <row r="1103" spans="1:20" x14ac:dyDescent="0.3">
      <c r="A1103" t="s">
        <v>5262</v>
      </c>
      <c r="B1103">
        <v>84343</v>
      </c>
      <c r="C1103" t="s">
        <v>677</v>
      </c>
      <c r="D1103" s="38" t="str">
        <f>VLOOKUP(Tabela5[[#This Row],[CÓDIGO]],[1]fornnecedor!$A:$C,3,0)</f>
        <v>BRASILUX</v>
      </c>
      <c r="E1103" t="str">
        <f>VLOOKUP(Tabela5[[#This Row],[MARCA]],[1]fornnecedor!$C:$E,3,0)</f>
        <v>BRASILUX TINTAS TECNICAS LTDA</v>
      </c>
      <c r="G1103" t="s">
        <v>24</v>
      </c>
      <c r="H1103">
        <v>33</v>
      </c>
      <c r="I1103" s="3">
        <v>1449.69</v>
      </c>
      <c r="J1103">
        <v>8</v>
      </c>
      <c r="K1103" s="34">
        <v>404.16</v>
      </c>
      <c r="L1103">
        <v>351.44</v>
      </c>
      <c r="M1103">
        <v>52.72</v>
      </c>
      <c r="N1103">
        <v>13.04</v>
      </c>
      <c r="O1103">
        <v>0</v>
      </c>
      <c r="P1103">
        <v>0</v>
      </c>
      <c r="Q1103">
        <v>0.02</v>
      </c>
      <c r="R1103">
        <v>90.53</v>
      </c>
      <c r="S1103" t="s">
        <v>1105</v>
      </c>
      <c r="T1103" s="38" t="str">
        <f>VLOOKUP(Tabela5[[#This Row],[CÓDIGO]],[1]fornnecedor!$A:$G,7,0)</f>
        <v>ESMALTES</v>
      </c>
    </row>
    <row r="1104" spans="1:20" x14ac:dyDescent="0.3">
      <c r="A1104" t="s">
        <v>5262</v>
      </c>
      <c r="B1104">
        <v>84070</v>
      </c>
      <c r="C1104" t="s">
        <v>4050</v>
      </c>
      <c r="D1104" s="38" t="str">
        <f>VLOOKUP(Tabela5[[#This Row],[CÓDIGO]],[1]fornnecedor!$A:$C,3,0)</f>
        <v>BRASILUX</v>
      </c>
      <c r="E1104" t="str">
        <f>VLOOKUP(Tabela5[[#This Row],[MARCA]],[1]fornnecedor!$C:$E,3,0)</f>
        <v>BRASILUX TINTAS TECNICAS LTDA</v>
      </c>
      <c r="G1104" t="s">
        <v>24</v>
      </c>
      <c r="H1104">
        <v>11</v>
      </c>
      <c r="I1104">
        <v>770.88</v>
      </c>
      <c r="J1104">
        <v>3</v>
      </c>
      <c r="K1104" s="34">
        <v>404.05</v>
      </c>
      <c r="L1104">
        <v>196.2</v>
      </c>
      <c r="M1104">
        <v>207.85</v>
      </c>
      <c r="N1104">
        <v>51.44</v>
      </c>
      <c r="O1104">
        <v>0</v>
      </c>
      <c r="P1104">
        <v>0</v>
      </c>
      <c r="Q1104">
        <v>0.02</v>
      </c>
      <c r="R1104">
        <v>90.55</v>
      </c>
      <c r="S1104" t="s">
        <v>1105</v>
      </c>
      <c r="T1104" s="38" t="str">
        <f>VLOOKUP(Tabela5[[#This Row],[CÓDIGO]],[1]fornnecedor!$A:$G,7,0)</f>
        <v>ESMALTES</v>
      </c>
    </row>
    <row r="1105" spans="1:20" x14ac:dyDescent="0.3">
      <c r="A1105" t="s">
        <v>5262</v>
      </c>
      <c r="B1105">
        <v>84146</v>
      </c>
      <c r="C1105" t="s">
        <v>663</v>
      </c>
      <c r="D1105" s="38" t="str">
        <f>VLOOKUP(Tabela5[[#This Row],[CÓDIGO]],[1]fornnecedor!$A:$C,3,0)</f>
        <v>BRASILUX</v>
      </c>
      <c r="E1105" t="str">
        <f>VLOOKUP(Tabela5[[#This Row],[MARCA]],[1]fornnecedor!$C:$E,3,0)</f>
        <v>BRASILUX TINTAS TECNICAS LTDA</v>
      </c>
      <c r="G1105" t="s">
        <v>24</v>
      </c>
      <c r="H1105">
        <v>17</v>
      </c>
      <c r="I1105">
        <v>278.29000000000002</v>
      </c>
      <c r="J1105">
        <v>19</v>
      </c>
      <c r="K1105" s="34">
        <v>402.68</v>
      </c>
      <c r="L1105">
        <v>311.02999999999997</v>
      </c>
      <c r="M1105">
        <v>91.65</v>
      </c>
      <c r="N1105">
        <v>22.76</v>
      </c>
      <c r="O1105">
        <v>0</v>
      </c>
      <c r="P1105">
        <v>0</v>
      </c>
      <c r="Q1105">
        <v>0.02</v>
      </c>
      <c r="R1105">
        <v>90.56</v>
      </c>
      <c r="S1105" t="s">
        <v>1105</v>
      </c>
      <c r="T1105" s="38" t="str">
        <f>VLOOKUP(Tabela5[[#This Row],[CÓDIGO]],[1]fornnecedor!$A:$G,7,0)</f>
        <v>ESMALTES</v>
      </c>
    </row>
    <row r="1106" spans="1:20" x14ac:dyDescent="0.3">
      <c r="A1106" t="s">
        <v>5262</v>
      </c>
      <c r="B1106">
        <v>84379</v>
      </c>
      <c r="C1106" t="s">
        <v>4155</v>
      </c>
      <c r="D1106" s="38" t="str">
        <f>VLOOKUP(Tabela5[[#This Row],[CÓDIGO]],[1]fornnecedor!$A:$C,3,0)</f>
        <v>BRASILUX</v>
      </c>
      <c r="E1106" t="str">
        <f>VLOOKUP(Tabela5[[#This Row],[MARCA]],[1]fornnecedor!$C:$E,3,0)</f>
        <v>BRASILUX TINTAS TECNICAS LTDA</v>
      </c>
      <c r="G1106" t="s">
        <v>24</v>
      </c>
      <c r="H1106">
        <v>2</v>
      </c>
      <c r="I1106">
        <v>476.4</v>
      </c>
      <c r="J1106">
        <v>1</v>
      </c>
      <c r="K1106" s="34">
        <v>401.8</v>
      </c>
      <c r="L1106">
        <v>238.2</v>
      </c>
      <c r="M1106">
        <v>163.6</v>
      </c>
      <c r="N1106">
        <v>40.72</v>
      </c>
      <c r="O1106">
        <v>0</v>
      </c>
      <c r="P1106">
        <v>0</v>
      </c>
      <c r="Q1106">
        <v>0.02</v>
      </c>
      <c r="R1106">
        <v>90.58</v>
      </c>
      <c r="S1106" t="s">
        <v>1105</v>
      </c>
      <c r="T1106" s="38" t="str">
        <f>VLOOKUP(Tabela5[[#This Row],[CÓDIGO]],[1]fornnecedor!$A:$G,7,0)</f>
        <v>TINTA PAREDE</v>
      </c>
    </row>
    <row r="1107" spans="1:20" x14ac:dyDescent="0.3">
      <c r="A1107" t="s">
        <v>5262</v>
      </c>
      <c r="B1107">
        <v>84147</v>
      </c>
      <c r="C1107" t="s">
        <v>676</v>
      </c>
      <c r="D1107" s="38" t="str">
        <f>VLOOKUP(Tabela5[[#This Row],[CÓDIGO]],[1]fornnecedor!$A:$C,3,0)</f>
        <v>BRASILUX</v>
      </c>
      <c r="E1107" t="str">
        <f>VLOOKUP(Tabela5[[#This Row],[MARCA]],[1]fornnecedor!$C:$E,3,0)</f>
        <v>BRASILUX TINTAS TECNICAS LTDA</v>
      </c>
      <c r="G1107" t="s">
        <v>24</v>
      </c>
      <c r="H1107">
        <v>26</v>
      </c>
      <c r="I1107">
        <v>382.98</v>
      </c>
      <c r="J1107">
        <v>20</v>
      </c>
      <c r="K1107" s="34">
        <v>395.52</v>
      </c>
      <c r="L1107">
        <v>294.60000000000002</v>
      </c>
      <c r="M1107">
        <v>100.92</v>
      </c>
      <c r="N1107">
        <v>25.52</v>
      </c>
      <c r="O1107">
        <v>0</v>
      </c>
      <c r="P1107">
        <v>0</v>
      </c>
      <c r="Q1107">
        <v>0.02</v>
      </c>
      <c r="R1107">
        <v>90.6</v>
      </c>
      <c r="S1107" t="s">
        <v>1105</v>
      </c>
      <c r="T1107" s="38" t="str">
        <f>VLOOKUP(Tabela5[[#This Row],[CÓDIGO]],[1]fornnecedor!$A:$G,7,0)</f>
        <v>ESMALTES</v>
      </c>
    </row>
    <row r="1108" spans="1:20" x14ac:dyDescent="0.3">
      <c r="A1108" t="s">
        <v>5262</v>
      </c>
      <c r="B1108">
        <v>85443</v>
      </c>
      <c r="C1108" t="s">
        <v>3440</v>
      </c>
      <c r="D1108" s="38" t="str">
        <f>VLOOKUP(Tabela5[[#This Row],[CÓDIGO]],[1]fornnecedor!$A:$C,3,0)</f>
        <v>BRASILUX</v>
      </c>
      <c r="E1108" t="str">
        <f>VLOOKUP(Tabela5[[#This Row],[MARCA]],[1]fornnecedor!$C:$E,3,0)</f>
        <v>BRASILUX TINTAS TECNICAS LTDA</v>
      </c>
      <c r="G1108" t="s">
        <v>24</v>
      </c>
      <c r="H1108">
        <v>7</v>
      </c>
      <c r="I1108">
        <v>415.03</v>
      </c>
      <c r="J1108">
        <v>5</v>
      </c>
      <c r="K1108" s="34">
        <v>390.6</v>
      </c>
      <c r="L1108">
        <v>296.45</v>
      </c>
      <c r="M1108">
        <v>94.15</v>
      </c>
      <c r="N1108">
        <v>24.1</v>
      </c>
      <c r="O1108">
        <v>0</v>
      </c>
      <c r="P1108">
        <v>0</v>
      </c>
      <c r="Q1108">
        <v>0.02</v>
      </c>
      <c r="R1108">
        <v>90.61</v>
      </c>
      <c r="S1108" t="s">
        <v>1105</v>
      </c>
      <c r="T1108" s="38" t="str">
        <f>VLOOKUP(Tabela5[[#This Row],[CÓDIGO]],[1]fornnecedor!$A:$G,7,0)</f>
        <v>TINTA PARA PISO</v>
      </c>
    </row>
    <row r="1109" spans="1:20" x14ac:dyDescent="0.3">
      <c r="A1109" t="s">
        <v>5262</v>
      </c>
      <c r="B1109">
        <v>84887</v>
      </c>
      <c r="C1109" t="s">
        <v>4574</v>
      </c>
      <c r="D1109" s="38" t="str">
        <f>VLOOKUP(Tabela5[[#This Row],[CÓDIGO]],[1]fornnecedor!$A:$C,3,0)</f>
        <v>BRASILUX</v>
      </c>
      <c r="E1109" t="str">
        <f>VLOOKUP(Tabela5[[#This Row],[MARCA]],[1]fornnecedor!$C:$E,3,0)</f>
        <v>BRASILUX TINTAS TECNICAS LTDA</v>
      </c>
      <c r="G1109" t="s">
        <v>24</v>
      </c>
      <c r="H1109">
        <v>3</v>
      </c>
      <c r="I1109">
        <v>847.44</v>
      </c>
      <c r="J1109">
        <v>1</v>
      </c>
      <c r="K1109" s="34">
        <v>372.16</v>
      </c>
      <c r="L1109">
        <v>282.48</v>
      </c>
      <c r="M1109">
        <v>89.68</v>
      </c>
      <c r="N1109">
        <v>24.1</v>
      </c>
      <c r="O1109">
        <v>0</v>
      </c>
      <c r="P1109">
        <v>0</v>
      </c>
      <c r="Q1109">
        <v>0.02</v>
      </c>
      <c r="R1109">
        <v>90.63</v>
      </c>
      <c r="S1109" t="s">
        <v>1105</v>
      </c>
      <c r="T1109" s="38" t="str">
        <f>VLOOKUP(Tabela5[[#This Row],[CÓDIGO]],[1]fornnecedor!$A:$G,7,0)</f>
        <v xml:space="preserve">BASES SISTEMA NO MACHINE </v>
      </c>
    </row>
    <row r="1110" spans="1:20" x14ac:dyDescent="0.3">
      <c r="A1110" t="s">
        <v>5262</v>
      </c>
      <c r="B1110">
        <v>84610</v>
      </c>
      <c r="C1110" t="s">
        <v>4963</v>
      </c>
      <c r="D1110" s="38" t="str">
        <f>VLOOKUP(Tabela5[[#This Row],[CÓDIGO]],[1]fornnecedor!$A:$C,3,0)</f>
        <v>BRASILUX</v>
      </c>
      <c r="E1110" t="str">
        <f>VLOOKUP(Tabela5[[#This Row],[MARCA]],[1]fornnecedor!$C:$E,3,0)</f>
        <v>BRASILUX TINTAS TECNICAS LTDA</v>
      </c>
      <c r="G1110" t="s">
        <v>24</v>
      </c>
      <c r="H1110">
        <v>11</v>
      </c>
      <c r="I1110" s="3">
        <v>1994.19</v>
      </c>
      <c r="J1110">
        <v>1</v>
      </c>
      <c r="K1110" s="34">
        <v>370</v>
      </c>
      <c r="L1110">
        <v>201.23</v>
      </c>
      <c r="M1110">
        <v>168.77</v>
      </c>
      <c r="N1110">
        <v>45.61</v>
      </c>
      <c r="O1110">
        <v>0</v>
      </c>
      <c r="P1110">
        <v>0</v>
      </c>
      <c r="Q1110">
        <v>0.02</v>
      </c>
      <c r="R1110">
        <v>90.64</v>
      </c>
      <c r="S1110" t="s">
        <v>1105</v>
      </c>
      <c r="T1110" s="38" t="str">
        <f>VLOOKUP(Tabela5[[#This Row],[CÓDIGO]],[1]fornnecedor!$A:$G,7,0)</f>
        <v>BASES IMOBILIÁRIAS</v>
      </c>
    </row>
    <row r="1111" spans="1:20" x14ac:dyDescent="0.3">
      <c r="A1111" t="s">
        <v>5262</v>
      </c>
      <c r="B1111">
        <v>84175</v>
      </c>
      <c r="C1111" t="s">
        <v>4830</v>
      </c>
      <c r="D1111" s="38" t="str">
        <f>VLOOKUP(Tabela5[[#This Row],[CÓDIGO]],[1]fornnecedor!$A:$C,3,0)</f>
        <v>BRASILUX</v>
      </c>
      <c r="E1111" t="str">
        <f>VLOOKUP(Tabela5[[#This Row],[MARCA]],[1]fornnecedor!$C:$E,3,0)</f>
        <v>BRASILUX TINTAS TECNICAS LTDA</v>
      </c>
      <c r="G1111" t="s">
        <v>24</v>
      </c>
      <c r="H1111">
        <v>9</v>
      </c>
      <c r="I1111">
        <v>626.94000000000005</v>
      </c>
      <c r="J1111">
        <v>4</v>
      </c>
      <c r="K1111" s="34">
        <v>367.08</v>
      </c>
      <c r="L1111">
        <v>278.64</v>
      </c>
      <c r="M1111">
        <v>88.44</v>
      </c>
      <c r="N1111">
        <v>24.09</v>
      </c>
      <c r="O1111">
        <v>0</v>
      </c>
      <c r="P1111">
        <v>0</v>
      </c>
      <c r="Q1111">
        <v>0.02</v>
      </c>
      <c r="R1111">
        <v>90.66</v>
      </c>
      <c r="S1111" t="s">
        <v>1105</v>
      </c>
      <c r="T1111" s="38" t="str">
        <f>VLOOKUP(Tabela5[[#This Row],[CÓDIGO]],[1]fornnecedor!$A:$G,7,0)</f>
        <v>ESMALTES</v>
      </c>
    </row>
    <row r="1112" spans="1:20" x14ac:dyDescent="0.3">
      <c r="A1112" t="s">
        <v>5262</v>
      </c>
      <c r="B1112">
        <v>85449</v>
      </c>
      <c r="C1112" t="s">
        <v>5103</v>
      </c>
      <c r="D1112" s="38" t="str">
        <f>VLOOKUP(Tabela5[[#This Row],[CÓDIGO]],[1]fornnecedor!$A:$C,3,0)</f>
        <v>BRASILUX</v>
      </c>
      <c r="E1112" t="str">
        <f>VLOOKUP(Tabela5[[#This Row],[MARCA]],[1]fornnecedor!$C:$E,3,0)</f>
        <v>BRASILUX TINTAS TECNICAS LTDA</v>
      </c>
      <c r="G1112" t="s">
        <v>24</v>
      </c>
      <c r="H1112">
        <v>8</v>
      </c>
      <c r="I1112" s="3">
        <v>1771.36</v>
      </c>
      <c r="J1112">
        <v>1</v>
      </c>
      <c r="K1112" s="34">
        <v>365.34</v>
      </c>
      <c r="L1112">
        <v>221.42</v>
      </c>
      <c r="M1112">
        <v>143.91999999999999</v>
      </c>
      <c r="N1112">
        <v>39.39</v>
      </c>
      <c r="O1112">
        <v>0</v>
      </c>
      <c r="P1112">
        <v>0</v>
      </c>
      <c r="Q1112">
        <v>0.01</v>
      </c>
      <c r="R1112">
        <v>90.67</v>
      </c>
      <c r="S1112" t="s">
        <v>1105</v>
      </c>
      <c r="T1112" s="38" t="str">
        <f>VLOOKUP(Tabela5[[#This Row],[CÓDIGO]],[1]fornnecedor!$A:$G,7,0)</f>
        <v>TINTA PAREDE</v>
      </c>
    </row>
    <row r="1113" spans="1:20" x14ac:dyDescent="0.3">
      <c r="A1113" t="s">
        <v>5262</v>
      </c>
      <c r="B1113">
        <v>84226</v>
      </c>
      <c r="C1113" t="s">
        <v>726</v>
      </c>
      <c r="D1113" s="38" t="str">
        <f>VLOOKUP(Tabela5[[#This Row],[CÓDIGO]],[1]fornnecedor!$A:$C,3,0)</f>
        <v>BRASILUX</v>
      </c>
      <c r="E1113" t="str">
        <f>VLOOKUP(Tabela5[[#This Row],[MARCA]],[1]fornnecedor!$C:$E,3,0)</f>
        <v>BRASILUX TINTAS TECNICAS LTDA</v>
      </c>
      <c r="G1113" t="s">
        <v>24</v>
      </c>
      <c r="H1113">
        <v>23</v>
      </c>
      <c r="I1113">
        <v>375.13</v>
      </c>
      <c r="J1113">
        <v>15</v>
      </c>
      <c r="K1113" s="34">
        <v>355.95</v>
      </c>
      <c r="L1113">
        <v>244.65</v>
      </c>
      <c r="M1113">
        <v>111.3</v>
      </c>
      <c r="N1113">
        <v>31.27</v>
      </c>
      <c r="O1113">
        <v>0</v>
      </c>
      <c r="P1113">
        <v>0</v>
      </c>
      <c r="Q1113">
        <v>0.01</v>
      </c>
      <c r="R1113">
        <v>90.69</v>
      </c>
      <c r="S1113" t="s">
        <v>1105</v>
      </c>
      <c r="T1113" s="38" t="str">
        <f>VLOOKUP(Tabela5[[#This Row],[CÓDIGO]],[1]fornnecedor!$A:$G,7,0)</f>
        <v>LINHA MOVELEIRA</v>
      </c>
    </row>
    <row r="1114" spans="1:20" x14ac:dyDescent="0.3">
      <c r="A1114" t="s">
        <v>5262</v>
      </c>
      <c r="B1114">
        <v>84718</v>
      </c>
      <c r="C1114" t="s">
        <v>589</v>
      </c>
      <c r="D1114" s="38" t="str">
        <f>VLOOKUP(Tabela5[[#This Row],[CÓDIGO]],[1]fornnecedor!$A:$C,3,0)</f>
        <v>BRASILUX</v>
      </c>
      <c r="E1114" t="str">
        <f>VLOOKUP(Tabela5[[#This Row],[MARCA]],[1]fornnecedor!$C:$E,3,0)</f>
        <v>BRASILUX TINTAS TECNICAS LTDA</v>
      </c>
      <c r="G1114" t="s">
        <v>24</v>
      </c>
      <c r="H1114">
        <v>7</v>
      </c>
      <c r="I1114" s="3">
        <v>1080.8</v>
      </c>
      <c r="J1114">
        <v>2</v>
      </c>
      <c r="K1114" s="34">
        <v>347.36</v>
      </c>
      <c r="L1114">
        <v>294.38</v>
      </c>
      <c r="M1114">
        <v>52.98</v>
      </c>
      <c r="N1114">
        <v>15.25</v>
      </c>
      <c r="O1114">
        <v>0</v>
      </c>
      <c r="P1114">
        <v>0</v>
      </c>
      <c r="Q1114">
        <v>0.01</v>
      </c>
      <c r="R1114">
        <v>90.7</v>
      </c>
      <c r="S1114" t="s">
        <v>1105</v>
      </c>
      <c r="T1114" s="38" t="str">
        <f>VLOOKUP(Tabela5[[#This Row],[CÓDIGO]],[1]fornnecedor!$A:$G,7,0)</f>
        <v>TINTA PAREDE</v>
      </c>
    </row>
    <row r="1115" spans="1:20" x14ac:dyDescent="0.3">
      <c r="A1115" t="s">
        <v>5262</v>
      </c>
      <c r="B1115">
        <v>84241</v>
      </c>
      <c r="C1115" t="s">
        <v>5037</v>
      </c>
      <c r="D1115" s="38" t="str">
        <f>VLOOKUP(Tabela5[[#This Row],[CÓDIGO]],[1]fornnecedor!$A:$C,3,0)</f>
        <v>BRASILUX</v>
      </c>
      <c r="E1115" t="str">
        <f>VLOOKUP(Tabela5[[#This Row],[MARCA]],[1]fornnecedor!$C:$E,3,0)</f>
        <v>BRASILUX TINTAS TECNICAS LTDA</v>
      </c>
      <c r="G1115" t="s">
        <v>24</v>
      </c>
      <c r="H1115">
        <v>14</v>
      </c>
      <c r="I1115" s="3">
        <v>2829.68</v>
      </c>
      <c r="J1115">
        <v>1</v>
      </c>
      <c r="K1115" s="34">
        <v>344.76</v>
      </c>
      <c r="L1115">
        <v>202.12</v>
      </c>
      <c r="M1115">
        <v>142.63999999999999</v>
      </c>
      <c r="N1115">
        <v>41.37</v>
      </c>
      <c r="O1115">
        <v>0</v>
      </c>
      <c r="P1115">
        <v>0</v>
      </c>
      <c r="Q1115">
        <v>0.01</v>
      </c>
      <c r="R1115">
        <v>90.72</v>
      </c>
      <c r="S1115" t="s">
        <v>1105</v>
      </c>
      <c r="T1115" s="38" t="str">
        <f>VLOOKUP(Tabela5[[#This Row],[CÓDIGO]],[1]fornnecedor!$A:$G,7,0)</f>
        <v>IMPERMEABILIZANTES</v>
      </c>
    </row>
    <row r="1116" spans="1:20" x14ac:dyDescent="0.3">
      <c r="A1116" t="s">
        <v>5262</v>
      </c>
      <c r="B1116">
        <v>85361</v>
      </c>
      <c r="C1116" t="s">
        <v>713</v>
      </c>
      <c r="D1116" s="38" t="str">
        <f>VLOOKUP(Tabela5[[#This Row],[CÓDIGO]],[1]fornnecedor!$A:$C,3,0)</f>
        <v>BRASILUX</v>
      </c>
      <c r="E1116" t="str">
        <f>VLOOKUP(Tabela5[[#This Row],[MARCA]],[1]fornnecedor!$C:$E,3,0)</f>
        <v>BRASILUX TINTAS TECNICAS LTDA</v>
      </c>
      <c r="G1116" t="s">
        <v>24</v>
      </c>
      <c r="H1116">
        <v>20</v>
      </c>
      <c r="I1116">
        <v>388.8</v>
      </c>
      <c r="J1116">
        <v>9</v>
      </c>
      <c r="K1116" s="34">
        <v>343.43</v>
      </c>
      <c r="L1116">
        <v>174.96</v>
      </c>
      <c r="M1116">
        <v>168.47</v>
      </c>
      <c r="N1116">
        <v>49.06</v>
      </c>
      <c r="O1116">
        <v>0</v>
      </c>
      <c r="P1116">
        <v>0</v>
      </c>
      <c r="Q1116">
        <v>0.01</v>
      </c>
      <c r="R1116">
        <v>90.73</v>
      </c>
      <c r="S1116" t="s">
        <v>1105</v>
      </c>
      <c r="T1116" s="38" t="str">
        <f>VLOOKUP(Tabela5[[#This Row],[CÓDIGO]],[1]fornnecedor!$A:$G,7,0)</f>
        <v>MASSA POLIÉSTER</v>
      </c>
    </row>
    <row r="1117" spans="1:20" x14ac:dyDescent="0.3">
      <c r="A1117" t="s">
        <v>5262</v>
      </c>
      <c r="B1117">
        <v>85363</v>
      </c>
      <c r="C1117" t="s">
        <v>730</v>
      </c>
      <c r="D1117" s="38" t="str">
        <f>VLOOKUP(Tabela5[[#This Row],[CÓDIGO]],[1]fornnecedor!$A:$C,3,0)</f>
        <v>BRASILUX</v>
      </c>
      <c r="E1117" t="str">
        <f>VLOOKUP(Tabela5[[#This Row],[MARCA]],[1]fornnecedor!$C:$E,3,0)</f>
        <v>BRASILUX TINTAS TECNICAS LTDA</v>
      </c>
      <c r="G1117" t="s">
        <v>24</v>
      </c>
      <c r="H1117">
        <v>43</v>
      </c>
      <c r="I1117">
        <v>781.74</v>
      </c>
      <c r="J1117">
        <v>11</v>
      </c>
      <c r="K1117" s="34">
        <v>342.21</v>
      </c>
      <c r="L1117">
        <v>199.98</v>
      </c>
      <c r="M1117">
        <v>142.22999999999999</v>
      </c>
      <c r="N1117">
        <v>41.56</v>
      </c>
      <c r="O1117">
        <v>0</v>
      </c>
      <c r="P1117">
        <v>0</v>
      </c>
      <c r="Q1117">
        <v>0.01</v>
      </c>
      <c r="R1117">
        <v>90.74</v>
      </c>
      <c r="S1117" t="s">
        <v>1105</v>
      </c>
      <c r="T1117" s="38" t="str">
        <f>VLOOKUP(Tabela5[[#This Row],[CÓDIGO]],[1]fornnecedor!$A:$G,7,0)</f>
        <v>PRETO FOSCO VINÍLICO</v>
      </c>
    </row>
    <row r="1118" spans="1:20" x14ac:dyDescent="0.3">
      <c r="A1118" t="s">
        <v>5262</v>
      </c>
      <c r="B1118">
        <v>84304</v>
      </c>
      <c r="C1118" t="s">
        <v>687</v>
      </c>
      <c r="D1118" s="38" t="str">
        <f>VLOOKUP(Tabela5[[#This Row],[CÓDIGO]],[1]fornnecedor!$A:$C,3,0)</f>
        <v>BRASILUX</v>
      </c>
      <c r="E1118" t="str">
        <f>VLOOKUP(Tabela5[[#This Row],[MARCA]],[1]fornnecedor!$C:$E,3,0)</f>
        <v>BRASILUX TINTAS TECNICAS LTDA</v>
      </c>
      <c r="G1118" t="s">
        <v>24</v>
      </c>
      <c r="H1118">
        <v>16</v>
      </c>
      <c r="I1118">
        <v>617.44000000000005</v>
      </c>
      <c r="J1118">
        <v>6</v>
      </c>
      <c r="K1118" s="34">
        <v>341.2</v>
      </c>
      <c r="L1118">
        <v>231.54</v>
      </c>
      <c r="M1118">
        <v>109.66</v>
      </c>
      <c r="N1118">
        <v>32.14</v>
      </c>
      <c r="O1118">
        <v>0</v>
      </c>
      <c r="P1118">
        <v>0</v>
      </c>
      <c r="Q1118">
        <v>0.01</v>
      </c>
      <c r="R1118">
        <v>90.76</v>
      </c>
      <c r="S1118" t="s">
        <v>1105</v>
      </c>
      <c r="T1118" s="38" t="str">
        <f>VLOOKUP(Tabela5[[#This Row],[CÓDIGO]],[1]fornnecedor!$A:$G,7,0)</f>
        <v>TINTA PARA PISO</v>
      </c>
    </row>
    <row r="1119" spans="1:20" x14ac:dyDescent="0.3">
      <c r="A1119" t="s">
        <v>5262</v>
      </c>
      <c r="B1119">
        <v>84062</v>
      </c>
      <c r="C1119" t="s">
        <v>4629</v>
      </c>
      <c r="D1119" s="38" t="str">
        <f>VLOOKUP(Tabela5[[#This Row],[CÓDIGO]],[1]fornnecedor!$A:$C,3,0)</f>
        <v>BRASILUX</v>
      </c>
      <c r="E1119" t="str">
        <f>VLOOKUP(Tabela5[[#This Row],[MARCA]],[1]fornnecedor!$C:$E,3,0)</f>
        <v>BRASILUX TINTAS TECNICAS LTDA</v>
      </c>
      <c r="G1119" t="s">
        <v>24</v>
      </c>
      <c r="H1119">
        <v>10</v>
      </c>
      <c r="I1119">
        <v>929.7</v>
      </c>
      <c r="J1119">
        <v>2</v>
      </c>
      <c r="K1119" s="34">
        <v>340</v>
      </c>
      <c r="L1119">
        <v>185.94</v>
      </c>
      <c r="M1119">
        <v>154.06</v>
      </c>
      <c r="N1119">
        <v>45.31</v>
      </c>
      <c r="O1119">
        <v>0</v>
      </c>
      <c r="P1119">
        <v>0</v>
      </c>
      <c r="Q1119">
        <v>0.01</v>
      </c>
      <c r="R1119">
        <v>90.77</v>
      </c>
      <c r="S1119" t="s">
        <v>1105</v>
      </c>
      <c r="T1119" s="38" t="str">
        <f>VLOOKUP(Tabela5[[#This Row],[CÓDIGO]],[1]fornnecedor!$A:$G,7,0)</f>
        <v>LINHA MOVELEIRA</v>
      </c>
    </row>
    <row r="1120" spans="1:20" x14ac:dyDescent="0.3">
      <c r="A1120" t="s">
        <v>5262</v>
      </c>
      <c r="B1120">
        <v>84346</v>
      </c>
      <c r="C1120" t="s">
        <v>679</v>
      </c>
      <c r="D1120" s="38" t="str">
        <f>VLOOKUP(Tabela5[[#This Row],[CÓDIGO]],[1]fornnecedor!$A:$C,3,0)</f>
        <v>BRASILUX</v>
      </c>
      <c r="E1120" t="str">
        <f>VLOOKUP(Tabela5[[#This Row],[MARCA]],[1]fornnecedor!$C:$E,3,0)</f>
        <v>BRASILUX TINTAS TECNICAS LTDA</v>
      </c>
      <c r="G1120" t="s">
        <v>24</v>
      </c>
      <c r="H1120">
        <v>25</v>
      </c>
      <c r="I1120" s="3">
        <v>1326.75</v>
      </c>
      <c r="J1120">
        <v>5</v>
      </c>
      <c r="K1120" s="34">
        <v>339.92</v>
      </c>
      <c r="L1120">
        <v>232.1</v>
      </c>
      <c r="M1120">
        <v>107.82</v>
      </c>
      <c r="N1120">
        <v>31.72</v>
      </c>
      <c r="O1120">
        <v>0</v>
      </c>
      <c r="P1120">
        <v>0</v>
      </c>
      <c r="Q1120">
        <v>0.01</v>
      </c>
      <c r="R1120">
        <v>90.79</v>
      </c>
      <c r="S1120" t="s">
        <v>1105</v>
      </c>
      <c r="T1120" s="38" t="str">
        <f>VLOOKUP(Tabela5[[#This Row],[CÓDIGO]],[1]fornnecedor!$A:$G,7,0)</f>
        <v>ESMALTES</v>
      </c>
    </row>
    <row r="1121" spans="1:20" x14ac:dyDescent="0.3">
      <c r="A1121" t="s">
        <v>5262</v>
      </c>
      <c r="B1121">
        <v>84717</v>
      </c>
      <c r="C1121" t="s">
        <v>607</v>
      </c>
      <c r="D1121" s="38" t="str">
        <f>VLOOKUP(Tabela5[[#This Row],[CÓDIGO]],[1]fornnecedor!$A:$C,3,0)</f>
        <v>BRASILUX</v>
      </c>
      <c r="E1121" t="str">
        <f>VLOOKUP(Tabela5[[#This Row],[MARCA]],[1]fornnecedor!$C:$E,3,0)</f>
        <v>BRASILUX TINTAS TECNICAS LTDA</v>
      </c>
      <c r="G1121" t="s">
        <v>24</v>
      </c>
      <c r="H1121">
        <v>14</v>
      </c>
      <c r="I1121">
        <v>273.27999999999997</v>
      </c>
      <c r="J1121">
        <v>8</v>
      </c>
      <c r="K1121" s="34">
        <v>338.26</v>
      </c>
      <c r="L1121">
        <v>151.36000000000001</v>
      </c>
      <c r="M1121">
        <v>186.9</v>
      </c>
      <c r="N1121">
        <v>55.25</v>
      </c>
      <c r="O1121">
        <v>0</v>
      </c>
      <c r="P1121">
        <v>0</v>
      </c>
      <c r="Q1121">
        <v>0.01</v>
      </c>
      <c r="R1121">
        <v>90.8</v>
      </c>
      <c r="S1121" t="s">
        <v>1105</v>
      </c>
      <c r="T1121" s="38" t="str">
        <f>VLOOKUP(Tabela5[[#This Row],[CÓDIGO]],[1]fornnecedor!$A:$G,7,0)</f>
        <v>TINTAS LACA</v>
      </c>
    </row>
    <row r="1122" spans="1:20" x14ac:dyDescent="0.3">
      <c r="A1122" t="s">
        <v>5262</v>
      </c>
      <c r="B1122">
        <v>84193</v>
      </c>
      <c r="C1122" t="s">
        <v>3379</v>
      </c>
      <c r="D1122" s="38" t="str">
        <f>VLOOKUP(Tabela5[[#This Row],[CÓDIGO]],[1]fornnecedor!$A:$C,3,0)</f>
        <v>BRASILUX</v>
      </c>
      <c r="E1122" t="str">
        <f>VLOOKUP(Tabela5[[#This Row],[MARCA]],[1]fornnecedor!$C:$E,3,0)</f>
        <v>BRASILUX TINTAS TECNICAS LTDA</v>
      </c>
      <c r="G1122" t="s">
        <v>24</v>
      </c>
      <c r="H1122">
        <v>20</v>
      </c>
      <c r="I1122">
        <v>338.6</v>
      </c>
      <c r="J1122">
        <v>14</v>
      </c>
      <c r="K1122" s="34">
        <v>331.68</v>
      </c>
      <c r="L1122">
        <v>237.02</v>
      </c>
      <c r="M1122">
        <v>94.66</v>
      </c>
      <c r="N1122">
        <v>28.54</v>
      </c>
      <c r="O1122">
        <v>0</v>
      </c>
      <c r="P1122">
        <v>0</v>
      </c>
      <c r="Q1122">
        <v>0.01</v>
      </c>
      <c r="R1122">
        <v>90.81</v>
      </c>
      <c r="S1122" t="s">
        <v>1105</v>
      </c>
      <c r="T1122" s="38" t="str">
        <f>VLOOKUP(Tabela5[[#This Row],[CÓDIGO]],[1]fornnecedor!$A:$G,7,0)</f>
        <v>LINHA MOVELEIRA</v>
      </c>
    </row>
    <row r="1123" spans="1:20" x14ac:dyDescent="0.3">
      <c r="A1123" t="s">
        <v>5262</v>
      </c>
      <c r="B1123">
        <v>84644</v>
      </c>
      <c r="C1123" t="s">
        <v>645</v>
      </c>
      <c r="D1123" s="38" t="str">
        <f>VLOOKUP(Tabela5[[#This Row],[CÓDIGO]],[1]fornnecedor!$A:$C,3,0)</f>
        <v>BRASILUX</v>
      </c>
      <c r="E1123" t="str">
        <f>VLOOKUP(Tabela5[[#This Row],[MARCA]],[1]fornnecedor!$C:$E,3,0)</f>
        <v>BRASILUX TINTAS TECNICAS LTDA</v>
      </c>
      <c r="G1123" t="s">
        <v>24</v>
      </c>
      <c r="H1123">
        <v>22</v>
      </c>
      <c r="I1123">
        <v>601.26</v>
      </c>
      <c r="J1123">
        <v>9</v>
      </c>
      <c r="K1123" s="34">
        <v>326.2</v>
      </c>
      <c r="L1123">
        <v>245.97</v>
      </c>
      <c r="M1123">
        <v>80.23</v>
      </c>
      <c r="N1123">
        <v>24.6</v>
      </c>
      <c r="O1123">
        <v>0</v>
      </c>
      <c r="P1123">
        <v>0</v>
      </c>
      <c r="Q1123">
        <v>0.01</v>
      </c>
      <c r="R1123">
        <v>90.83</v>
      </c>
      <c r="S1123" t="s">
        <v>1105</v>
      </c>
      <c r="T1123" s="38" t="str">
        <f>VLOOKUP(Tabela5[[#This Row],[CÓDIGO]],[1]fornnecedor!$A:$G,7,0)</f>
        <v xml:space="preserve">BASES SISTEMA NO MACHINE </v>
      </c>
    </row>
    <row r="1124" spans="1:20" x14ac:dyDescent="0.3">
      <c r="A1124" t="s">
        <v>5262</v>
      </c>
      <c r="B1124">
        <v>84891</v>
      </c>
      <c r="C1124" t="s">
        <v>4880</v>
      </c>
      <c r="D1124" s="38" t="str">
        <f>VLOOKUP(Tabela5[[#This Row],[CÓDIGO]],[1]fornnecedor!$A:$C,3,0)</f>
        <v>BRASILUX</v>
      </c>
      <c r="E1124" t="str">
        <f>VLOOKUP(Tabela5[[#This Row],[MARCA]],[1]fornnecedor!$C:$E,3,0)</f>
        <v>BRASILUX TINTAS TECNICAS LTDA</v>
      </c>
      <c r="G1124" t="s">
        <v>24</v>
      </c>
      <c r="H1124">
        <v>10</v>
      </c>
      <c r="I1124" s="3">
        <v>2450.6</v>
      </c>
      <c r="J1124">
        <v>1</v>
      </c>
      <c r="K1124" s="34">
        <v>322.86</v>
      </c>
      <c r="L1124">
        <v>245.06</v>
      </c>
      <c r="M1124">
        <v>77.8</v>
      </c>
      <c r="N1124">
        <v>24.1</v>
      </c>
      <c r="O1124">
        <v>0</v>
      </c>
      <c r="P1124">
        <v>0</v>
      </c>
      <c r="Q1124">
        <v>0.01</v>
      </c>
      <c r="R1124">
        <v>90.84</v>
      </c>
      <c r="S1124" t="s">
        <v>1105</v>
      </c>
      <c r="T1124" s="38" t="str">
        <f>VLOOKUP(Tabela5[[#This Row],[CÓDIGO]],[1]fornnecedor!$A:$G,7,0)</f>
        <v xml:space="preserve">BASES SISTEMA NO MACHINE </v>
      </c>
    </row>
    <row r="1125" spans="1:20" x14ac:dyDescent="0.3">
      <c r="A1125" t="s">
        <v>5262</v>
      </c>
      <c r="B1125">
        <v>24354</v>
      </c>
      <c r="C1125" t="s">
        <v>729</v>
      </c>
      <c r="D1125" s="38" t="str">
        <f>VLOOKUP(Tabela5[[#This Row],[CÓDIGO]],[1]fornnecedor!$A:$C,3,0)</f>
        <v>BRASILUX</v>
      </c>
      <c r="E1125" t="str">
        <f>VLOOKUP(Tabela5[[#This Row],[MARCA]],[1]fornnecedor!$C:$E,3,0)</f>
        <v>BRASILUX TINTAS TECNICAS LTDA</v>
      </c>
      <c r="G1125" t="s">
        <v>24</v>
      </c>
      <c r="H1125">
        <v>4</v>
      </c>
      <c r="I1125">
        <v>972.48</v>
      </c>
      <c r="J1125">
        <v>1</v>
      </c>
      <c r="K1125" s="34">
        <v>320.31</v>
      </c>
      <c r="L1125">
        <v>243.12</v>
      </c>
      <c r="M1125">
        <v>77.19</v>
      </c>
      <c r="N1125">
        <v>24.1</v>
      </c>
      <c r="O1125">
        <v>0</v>
      </c>
      <c r="P1125">
        <v>0</v>
      </c>
      <c r="Q1125">
        <v>0.01</v>
      </c>
      <c r="R1125">
        <v>90.85</v>
      </c>
      <c r="S1125" t="s">
        <v>1105</v>
      </c>
      <c r="T1125" s="38" t="str">
        <f>VLOOKUP(Tabela5[[#This Row],[CÓDIGO]],[1]fornnecedor!$A:$G,7,0)</f>
        <v xml:space="preserve">BASES SISTEMA NO MACHINE </v>
      </c>
    </row>
    <row r="1126" spans="1:20" x14ac:dyDescent="0.3">
      <c r="A1126" t="s">
        <v>5262</v>
      </c>
      <c r="B1126">
        <v>84255</v>
      </c>
      <c r="C1126" t="s">
        <v>3144</v>
      </c>
      <c r="D1126" s="38" t="str">
        <f>VLOOKUP(Tabela5[[#This Row],[CÓDIGO]],[1]fornnecedor!$A:$C,3,0)</f>
        <v>BRASILUX</v>
      </c>
      <c r="E1126" t="str">
        <f>VLOOKUP(Tabela5[[#This Row],[MARCA]],[1]fornnecedor!$C:$E,3,0)</f>
        <v>BRASILUX TINTAS TECNICAS LTDA</v>
      </c>
      <c r="G1126" t="s">
        <v>24</v>
      </c>
      <c r="H1126">
        <v>5</v>
      </c>
      <c r="I1126">
        <v>473.3</v>
      </c>
      <c r="J1126">
        <v>2</v>
      </c>
      <c r="K1126" s="34">
        <v>320</v>
      </c>
      <c r="L1126">
        <v>189.32</v>
      </c>
      <c r="M1126">
        <v>130.68</v>
      </c>
      <c r="N1126">
        <v>40.840000000000003</v>
      </c>
      <c r="O1126">
        <v>0</v>
      </c>
      <c r="P1126">
        <v>0</v>
      </c>
      <c r="Q1126">
        <v>0.01</v>
      </c>
      <c r="R1126">
        <v>90.87</v>
      </c>
      <c r="S1126" t="s">
        <v>1105</v>
      </c>
      <c r="T1126" s="38" t="str">
        <f>VLOOKUP(Tabela5[[#This Row],[CÓDIGO]],[1]fornnecedor!$A:$G,7,0)</f>
        <v>TINTA PAREDE</v>
      </c>
    </row>
    <row r="1127" spans="1:20" x14ac:dyDescent="0.3">
      <c r="A1127" t="s">
        <v>5262</v>
      </c>
      <c r="B1127">
        <v>84191</v>
      </c>
      <c r="C1127" t="s">
        <v>638</v>
      </c>
      <c r="D1127" s="38" t="str">
        <f>VLOOKUP(Tabela5[[#This Row],[CÓDIGO]],[1]fornnecedor!$A:$C,3,0)</f>
        <v>BRASILUX</v>
      </c>
      <c r="E1127" t="str">
        <f>VLOOKUP(Tabela5[[#This Row],[MARCA]],[1]fornnecedor!$C:$E,3,0)</f>
        <v>BRASILUX TINTAS TECNICAS LTDA</v>
      </c>
      <c r="G1127" t="s">
        <v>24</v>
      </c>
      <c r="H1127">
        <v>25</v>
      </c>
      <c r="I1127">
        <v>418</v>
      </c>
      <c r="J1127">
        <v>15</v>
      </c>
      <c r="K1127" s="34">
        <v>318.89999999999998</v>
      </c>
      <c r="L1127">
        <v>250.8</v>
      </c>
      <c r="M1127">
        <v>68.099999999999994</v>
      </c>
      <c r="N1127">
        <v>21.35</v>
      </c>
      <c r="O1127">
        <v>0</v>
      </c>
      <c r="P1127">
        <v>0</v>
      </c>
      <c r="Q1127">
        <v>0.01</v>
      </c>
      <c r="R1127">
        <v>90.88</v>
      </c>
      <c r="S1127" t="s">
        <v>1105</v>
      </c>
      <c r="T1127" s="38" t="str">
        <f>VLOOKUP(Tabela5[[#This Row],[CÓDIGO]],[1]fornnecedor!$A:$G,7,0)</f>
        <v>LINHA MOVELEIRA</v>
      </c>
    </row>
    <row r="1128" spans="1:20" x14ac:dyDescent="0.3">
      <c r="A1128" t="s">
        <v>5262</v>
      </c>
      <c r="B1128">
        <v>84536</v>
      </c>
      <c r="C1128" t="s">
        <v>5123</v>
      </c>
      <c r="D1128" s="38" t="str">
        <f>VLOOKUP(Tabela5[[#This Row],[CÓDIGO]],[1]fornnecedor!$A:$C,3,0)</f>
        <v>BRASILUX</v>
      </c>
      <c r="E1128" t="str">
        <f>VLOOKUP(Tabela5[[#This Row],[MARCA]],[1]fornnecedor!$C:$E,3,0)</f>
        <v>BRASILUX TINTAS TECNICAS LTDA</v>
      </c>
      <c r="G1128" t="s">
        <v>24</v>
      </c>
      <c r="H1128">
        <v>22</v>
      </c>
      <c r="I1128" s="3">
        <v>4192.32</v>
      </c>
      <c r="J1128">
        <v>1</v>
      </c>
      <c r="K1128" s="34">
        <v>314.42</v>
      </c>
      <c r="L1128">
        <v>190.56</v>
      </c>
      <c r="M1128">
        <v>123.86</v>
      </c>
      <c r="N1128">
        <v>39.39</v>
      </c>
      <c r="O1128">
        <v>0</v>
      </c>
      <c r="P1128">
        <v>0</v>
      </c>
      <c r="Q1128">
        <v>0.01</v>
      </c>
      <c r="R1128">
        <v>90.89</v>
      </c>
      <c r="S1128" t="s">
        <v>1105</v>
      </c>
      <c r="T1128" s="38" t="str">
        <f>VLOOKUP(Tabela5[[#This Row],[CÓDIGO]],[1]fornnecedor!$A:$G,7,0)</f>
        <v>TINTA PAREDE</v>
      </c>
    </row>
    <row r="1129" spans="1:20" x14ac:dyDescent="0.3">
      <c r="A1129" t="s">
        <v>5262</v>
      </c>
      <c r="B1129">
        <v>84190</v>
      </c>
      <c r="C1129" t="s">
        <v>559</v>
      </c>
      <c r="D1129" s="38" t="str">
        <f>VLOOKUP(Tabela5[[#This Row],[CÓDIGO]],[1]fornnecedor!$A:$C,3,0)</f>
        <v>BRASILUX</v>
      </c>
      <c r="E1129" t="str">
        <f>VLOOKUP(Tabela5[[#This Row],[MARCA]],[1]fornnecedor!$C:$E,3,0)</f>
        <v>BRASILUX TINTAS TECNICAS LTDA</v>
      </c>
      <c r="G1129" t="s">
        <v>24</v>
      </c>
      <c r="H1129">
        <v>22</v>
      </c>
      <c r="I1129" s="3">
        <v>1303.28</v>
      </c>
      <c r="J1129">
        <v>4</v>
      </c>
      <c r="K1129" s="34">
        <v>312.2</v>
      </c>
      <c r="L1129">
        <v>236.96</v>
      </c>
      <c r="M1129">
        <v>75.239999999999995</v>
      </c>
      <c r="N1129">
        <v>24.1</v>
      </c>
      <c r="O1129">
        <v>0</v>
      </c>
      <c r="P1129">
        <v>0</v>
      </c>
      <c r="Q1129">
        <v>0.01</v>
      </c>
      <c r="R1129">
        <v>90.9</v>
      </c>
      <c r="S1129" t="s">
        <v>1105</v>
      </c>
      <c r="T1129" s="38" t="str">
        <f>VLOOKUP(Tabela5[[#This Row],[CÓDIGO]],[1]fornnecedor!$A:$G,7,0)</f>
        <v>LINHA MOVELEIRA</v>
      </c>
    </row>
    <row r="1130" spans="1:20" x14ac:dyDescent="0.3">
      <c r="A1130" t="s">
        <v>5262</v>
      </c>
      <c r="B1130">
        <v>84188</v>
      </c>
      <c r="C1130" t="s">
        <v>4545</v>
      </c>
      <c r="D1130" s="38" t="str">
        <f>VLOOKUP(Tabela5[[#This Row],[CÓDIGO]],[1]fornnecedor!$A:$C,3,0)</f>
        <v>BRASILUX</v>
      </c>
      <c r="E1130" t="str">
        <f>VLOOKUP(Tabela5[[#This Row],[MARCA]],[1]fornnecedor!$C:$E,3,0)</f>
        <v>BRASILUX TINTAS TECNICAS LTDA</v>
      </c>
      <c r="G1130" t="s">
        <v>24</v>
      </c>
      <c r="H1130">
        <v>14</v>
      </c>
      <c r="I1130">
        <v>829.36</v>
      </c>
      <c r="J1130">
        <v>4</v>
      </c>
      <c r="K1130" s="34">
        <v>312.2</v>
      </c>
      <c r="L1130">
        <v>236.96</v>
      </c>
      <c r="M1130">
        <v>75.239999999999995</v>
      </c>
      <c r="N1130">
        <v>24.1</v>
      </c>
      <c r="O1130">
        <v>0</v>
      </c>
      <c r="P1130">
        <v>0</v>
      </c>
      <c r="Q1130">
        <v>0.01</v>
      </c>
      <c r="R1130">
        <v>90.92</v>
      </c>
      <c r="S1130" t="s">
        <v>1105</v>
      </c>
      <c r="T1130" s="38" t="str">
        <f>VLOOKUP(Tabela5[[#This Row],[CÓDIGO]],[1]fornnecedor!$A:$G,7,0)</f>
        <v>LINHA MOVELEIRA</v>
      </c>
    </row>
    <row r="1131" spans="1:20" x14ac:dyDescent="0.3">
      <c r="A1131" t="s">
        <v>5262</v>
      </c>
      <c r="B1131">
        <v>85178</v>
      </c>
      <c r="C1131" t="s">
        <v>3611</v>
      </c>
      <c r="D1131" s="38" t="str">
        <f>VLOOKUP(Tabela5[[#This Row],[CÓDIGO]],[1]fornnecedor!$A:$C,3,0)</f>
        <v>BRASILUX</v>
      </c>
      <c r="E1131" t="str">
        <f>VLOOKUP(Tabela5[[#This Row],[MARCA]],[1]fornnecedor!$C:$E,3,0)</f>
        <v>BRASILUX TINTAS TECNICAS LTDA</v>
      </c>
      <c r="G1131" t="s">
        <v>24</v>
      </c>
      <c r="H1131">
        <v>10</v>
      </c>
      <c r="I1131">
        <v>641.79999999999995</v>
      </c>
      <c r="J1131">
        <v>3</v>
      </c>
      <c r="K1131" s="34">
        <v>308.60000000000002</v>
      </c>
      <c r="L1131">
        <v>186.75</v>
      </c>
      <c r="M1131">
        <v>121.85</v>
      </c>
      <c r="N1131">
        <v>39.479999999999997</v>
      </c>
      <c r="O1131">
        <v>0</v>
      </c>
      <c r="P1131">
        <v>0</v>
      </c>
      <c r="Q1131">
        <v>0.01</v>
      </c>
      <c r="R1131">
        <v>90.93</v>
      </c>
      <c r="S1131" t="s">
        <v>1105</v>
      </c>
      <c r="T1131" s="38" t="str">
        <f>VLOOKUP(Tabela5[[#This Row],[CÓDIGO]],[1]fornnecedor!$A:$G,7,0)</f>
        <v>ESMALTES</v>
      </c>
    </row>
    <row r="1132" spans="1:20" x14ac:dyDescent="0.3">
      <c r="A1132" t="s">
        <v>5262</v>
      </c>
      <c r="B1132">
        <v>84312</v>
      </c>
      <c r="C1132" t="s">
        <v>4628</v>
      </c>
      <c r="D1132" s="38" t="str">
        <f>VLOOKUP(Tabela5[[#This Row],[CÓDIGO]],[1]fornnecedor!$A:$C,3,0)</f>
        <v>BRASILUX</v>
      </c>
      <c r="E1132" t="str">
        <f>VLOOKUP(Tabela5[[#This Row],[MARCA]],[1]fornnecedor!$C:$E,3,0)</f>
        <v>BRASILUX TINTAS TECNICAS LTDA</v>
      </c>
      <c r="G1132" t="s">
        <v>24</v>
      </c>
      <c r="H1132">
        <v>4</v>
      </c>
      <c r="I1132">
        <v>928.72</v>
      </c>
      <c r="J1132">
        <v>1</v>
      </c>
      <c r="K1132" s="34">
        <v>305.89999999999998</v>
      </c>
      <c r="L1132">
        <v>232.18</v>
      </c>
      <c r="M1132">
        <v>73.72</v>
      </c>
      <c r="N1132">
        <v>24.1</v>
      </c>
      <c r="O1132">
        <v>0</v>
      </c>
      <c r="P1132">
        <v>0</v>
      </c>
      <c r="Q1132">
        <v>0.01</v>
      </c>
      <c r="R1132">
        <v>90.94</v>
      </c>
      <c r="S1132" t="s">
        <v>1105</v>
      </c>
      <c r="T1132" s="38" t="str">
        <f>VLOOKUP(Tabela5[[#This Row],[CÓDIGO]],[1]fornnecedor!$A:$G,7,0)</f>
        <v>IMPERMEABILIZANTES</v>
      </c>
    </row>
    <row r="1133" spans="1:20" x14ac:dyDescent="0.3">
      <c r="A1133" t="s">
        <v>5262</v>
      </c>
      <c r="B1133">
        <v>84341</v>
      </c>
      <c r="C1133" t="s">
        <v>669</v>
      </c>
      <c r="D1133" s="38" t="str">
        <f>VLOOKUP(Tabela5[[#This Row],[CÓDIGO]],[1]fornnecedor!$A:$C,3,0)</f>
        <v>BRASILUX</v>
      </c>
      <c r="E1133" t="str">
        <f>VLOOKUP(Tabela5[[#This Row],[MARCA]],[1]fornnecedor!$C:$E,3,0)</f>
        <v>BRASILUX TINTAS TECNICAS LTDA</v>
      </c>
      <c r="G1133" t="s">
        <v>24</v>
      </c>
      <c r="H1133">
        <v>46</v>
      </c>
      <c r="I1133" s="3">
        <v>2118.3000000000002</v>
      </c>
      <c r="J1133">
        <v>5</v>
      </c>
      <c r="K1133" s="34">
        <v>301.83999999999997</v>
      </c>
      <c r="L1133">
        <v>230.25</v>
      </c>
      <c r="M1133">
        <v>71.59</v>
      </c>
      <c r="N1133">
        <v>23.72</v>
      </c>
      <c r="O1133">
        <v>0</v>
      </c>
      <c r="P1133">
        <v>0</v>
      </c>
      <c r="Q1133">
        <v>0.01</v>
      </c>
      <c r="R1133">
        <v>90.95</v>
      </c>
      <c r="S1133" t="s">
        <v>1105</v>
      </c>
      <c r="T1133" s="38" t="str">
        <f>VLOOKUP(Tabela5[[#This Row],[CÓDIGO]],[1]fornnecedor!$A:$G,7,0)</f>
        <v>ESMALTES</v>
      </c>
    </row>
    <row r="1134" spans="1:20" x14ac:dyDescent="0.3">
      <c r="A1134" t="s">
        <v>5262</v>
      </c>
      <c r="B1134">
        <v>84957</v>
      </c>
      <c r="C1134" t="s">
        <v>4673</v>
      </c>
      <c r="D1134" s="38" t="str">
        <f>VLOOKUP(Tabela5[[#This Row],[CÓDIGO]],[1]fornnecedor!$A:$C,3,0)</f>
        <v>BRASILUX</v>
      </c>
      <c r="E1134" t="str">
        <f>VLOOKUP(Tabela5[[#This Row],[MARCA]],[1]fornnecedor!$C:$E,3,0)</f>
        <v>BRASILUX TINTAS TECNICAS LTDA</v>
      </c>
      <c r="G1134" t="s">
        <v>24</v>
      </c>
      <c r="H1134">
        <v>14</v>
      </c>
      <c r="I1134" s="3">
        <v>1068.9000000000001</v>
      </c>
      <c r="J1134">
        <v>2</v>
      </c>
      <c r="K1134" s="34">
        <v>300</v>
      </c>
      <c r="L1134">
        <v>152.69999999999999</v>
      </c>
      <c r="M1134">
        <v>147.30000000000001</v>
      </c>
      <c r="N1134">
        <v>49.1</v>
      </c>
      <c r="O1134">
        <v>0</v>
      </c>
      <c r="P1134">
        <v>0</v>
      </c>
      <c r="Q1134">
        <v>0.01</v>
      </c>
      <c r="R1134">
        <v>90.97</v>
      </c>
      <c r="S1134" t="s">
        <v>1105</v>
      </c>
      <c r="T1134" s="38" t="str">
        <f>VLOOKUP(Tabela5[[#This Row],[CÓDIGO]],[1]fornnecedor!$A:$G,7,0)</f>
        <v>ESMALTES</v>
      </c>
    </row>
    <row r="1135" spans="1:20" x14ac:dyDescent="0.3">
      <c r="A1135" t="s">
        <v>5262</v>
      </c>
      <c r="B1135">
        <v>85300</v>
      </c>
      <c r="C1135" t="s">
        <v>4734</v>
      </c>
      <c r="D1135" s="38" t="str">
        <f>VLOOKUP(Tabela5[[#This Row],[CÓDIGO]],[1]fornnecedor!$A:$C,3,0)</f>
        <v>BRASILUX</v>
      </c>
      <c r="E1135" t="str">
        <f>VLOOKUP(Tabela5[[#This Row],[MARCA]],[1]fornnecedor!$C:$E,3,0)</f>
        <v>BRASILUX TINTAS TECNICAS LTDA</v>
      </c>
      <c r="G1135" t="s">
        <v>24</v>
      </c>
      <c r="H1135">
        <v>5</v>
      </c>
      <c r="I1135">
        <v>371.7</v>
      </c>
      <c r="J1135">
        <v>3</v>
      </c>
      <c r="K1135" s="34">
        <v>293.85000000000002</v>
      </c>
      <c r="L1135">
        <v>223.02</v>
      </c>
      <c r="M1135">
        <v>70.83</v>
      </c>
      <c r="N1135">
        <v>24.1</v>
      </c>
      <c r="O1135">
        <v>0</v>
      </c>
      <c r="P1135">
        <v>0</v>
      </c>
      <c r="Q1135">
        <v>0.01</v>
      </c>
      <c r="R1135">
        <v>90.98</v>
      </c>
      <c r="S1135" t="s">
        <v>1105</v>
      </c>
      <c r="T1135" s="38" t="str">
        <f>VLOOKUP(Tabela5[[#This Row],[CÓDIGO]],[1]fornnecedor!$A:$G,7,0)</f>
        <v>ESMALTES</v>
      </c>
    </row>
    <row r="1136" spans="1:20" x14ac:dyDescent="0.3">
      <c r="A1136" t="s">
        <v>5262</v>
      </c>
      <c r="B1136">
        <v>85170</v>
      </c>
      <c r="C1136" t="s">
        <v>4732</v>
      </c>
      <c r="D1136" s="38" t="str">
        <f>VLOOKUP(Tabela5[[#This Row],[CÓDIGO]],[1]fornnecedor!$A:$C,3,0)</f>
        <v>BRASILUX</v>
      </c>
      <c r="E1136" t="str">
        <f>VLOOKUP(Tabela5[[#This Row],[MARCA]],[1]fornnecedor!$C:$E,3,0)</f>
        <v>BRASILUX TINTAS TECNICAS LTDA</v>
      </c>
      <c r="G1136" t="s">
        <v>24</v>
      </c>
      <c r="H1136">
        <v>6</v>
      </c>
      <c r="I1136" s="3">
        <v>1149.9000000000001</v>
      </c>
      <c r="J1136">
        <v>1</v>
      </c>
      <c r="K1136" s="34">
        <v>289.89999999999998</v>
      </c>
      <c r="L1136">
        <v>191.65</v>
      </c>
      <c r="M1136">
        <v>98.25</v>
      </c>
      <c r="N1136">
        <v>33.89</v>
      </c>
      <c r="O1136">
        <v>0</v>
      </c>
      <c r="P1136">
        <v>0</v>
      </c>
      <c r="Q1136">
        <v>0.01</v>
      </c>
      <c r="R1136">
        <v>90.99</v>
      </c>
      <c r="S1136" t="s">
        <v>1105</v>
      </c>
      <c r="T1136" s="38" t="str">
        <f>VLOOKUP(Tabela5[[#This Row],[CÓDIGO]],[1]fornnecedor!$A:$G,7,0)</f>
        <v>TINTA PAREDE</v>
      </c>
    </row>
    <row r="1137" spans="1:20" x14ac:dyDescent="0.3">
      <c r="A1137" t="s">
        <v>5262</v>
      </c>
      <c r="B1137">
        <v>84502</v>
      </c>
      <c r="C1137" t="s">
        <v>4749</v>
      </c>
      <c r="D1137" s="38" t="str">
        <f>VLOOKUP(Tabela5[[#This Row],[CÓDIGO]],[1]fornnecedor!$A:$C,3,0)</f>
        <v>BRASILUX</v>
      </c>
      <c r="E1137" t="str">
        <f>VLOOKUP(Tabela5[[#This Row],[MARCA]],[1]fornnecedor!$C:$E,3,0)</f>
        <v>BRASILUX TINTAS TECNICAS LTDA</v>
      </c>
      <c r="G1137" t="s">
        <v>24</v>
      </c>
      <c r="H1137">
        <v>0</v>
      </c>
      <c r="I1137">
        <v>0</v>
      </c>
      <c r="J1137">
        <v>2</v>
      </c>
      <c r="K1137" s="34">
        <v>289.32</v>
      </c>
      <c r="L1137">
        <v>219.6</v>
      </c>
      <c r="M1137">
        <v>69.72</v>
      </c>
      <c r="N1137">
        <v>24.1</v>
      </c>
      <c r="O1137">
        <v>0</v>
      </c>
      <c r="P1137">
        <v>0</v>
      </c>
      <c r="Q1137">
        <v>0.01</v>
      </c>
      <c r="R1137">
        <v>91</v>
      </c>
      <c r="S1137" t="s">
        <v>1105</v>
      </c>
      <c r="T1137" s="38" t="str">
        <f>VLOOKUP(Tabela5[[#This Row],[CÓDIGO]],[1]fornnecedor!$A:$G,7,0)</f>
        <v>EPOXI</v>
      </c>
    </row>
    <row r="1138" spans="1:20" x14ac:dyDescent="0.3">
      <c r="A1138" t="s">
        <v>5262</v>
      </c>
      <c r="B1138">
        <v>84306</v>
      </c>
      <c r="C1138" t="s">
        <v>688</v>
      </c>
      <c r="D1138" s="38" t="str">
        <f>VLOOKUP(Tabela5[[#This Row],[CÓDIGO]],[1]fornnecedor!$A:$C,3,0)</f>
        <v>BRASILUX</v>
      </c>
      <c r="E1138" t="str">
        <f>VLOOKUP(Tabela5[[#This Row],[MARCA]],[1]fornnecedor!$C:$E,3,0)</f>
        <v>BRASILUX TINTAS TECNICAS LTDA</v>
      </c>
      <c r="G1138" t="s">
        <v>24</v>
      </c>
      <c r="H1138">
        <v>18</v>
      </c>
      <c r="I1138">
        <v>551.34</v>
      </c>
      <c r="J1138">
        <v>8</v>
      </c>
      <c r="K1138" s="34">
        <v>289.2</v>
      </c>
      <c r="L1138">
        <v>245.04</v>
      </c>
      <c r="M1138">
        <v>44.16</v>
      </c>
      <c r="N1138">
        <v>15.27</v>
      </c>
      <c r="O1138">
        <v>0</v>
      </c>
      <c r="P1138">
        <v>0</v>
      </c>
      <c r="Q1138">
        <v>0.01</v>
      </c>
      <c r="R1138">
        <v>91.01</v>
      </c>
      <c r="S1138" t="s">
        <v>1105</v>
      </c>
      <c r="T1138" s="38" t="str">
        <f>VLOOKUP(Tabela5[[#This Row],[CÓDIGO]],[1]fornnecedor!$A:$G,7,0)</f>
        <v>TINTA PARA PISO</v>
      </c>
    </row>
    <row r="1139" spans="1:20" x14ac:dyDescent="0.3">
      <c r="A1139" t="s">
        <v>5262</v>
      </c>
      <c r="B1139">
        <v>84107</v>
      </c>
      <c r="C1139" t="s">
        <v>621</v>
      </c>
      <c r="D1139" s="38" t="str">
        <f>VLOOKUP(Tabela5[[#This Row],[CÓDIGO]],[1]fornnecedor!$A:$C,3,0)</f>
        <v>BRASILUX</v>
      </c>
      <c r="E1139" t="str">
        <f>VLOOKUP(Tabela5[[#This Row],[MARCA]],[1]fornnecedor!$C:$E,3,0)</f>
        <v>BRASILUX TINTAS TECNICAS LTDA</v>
      </c>
      <c r="G1139" t="s">
        <v>24</v>
      </c>
      <c r="H1139">
        <v>29</v>
      </c>
      <c r="I1139">
        <v>702.38</v>
      </c>
      <c r="J1139">
        <v>9</v>
      </c>
      <c r="K1139" s="34">
        <v>286.44</v>
      </c>
      <c r="L1139">
        <v>215.76</v>
      </c>
      <c r="M1139">
        <v>70.680000000000007</v>
      </c>
      <c r="N1139">
        <v>24.68</v>
      </c>
      <c r="O1139">
        <v>0</v>
      </c>
      <c r="P1139">
        <v>0</v>
      </c>
      <c r="Q1139">
        <v>0.01</v>
      </c>
      <c r="R1139">
        <v>91.03</v>
      </c>
      <c r="S1139" t="s">
        <v>1105</v>
      </c>
      <c r="T1139" s="38" t="str">
        <f>VLOOKUP(Tabela5[[#This Row],[CÓDIGO]],[1]fornnecedor!$A:$G,7,0)</f>
        <v>TINTAS LACA</v>
      </c>
    </row>
    <row r="1140" spans="1:20" x14ac:dyDescent="0.3">
      <c r="A1140" t="s">
        <v>5262</v>
      </c>
      <c r="B1140">
        <v>84218</v>
      </c>
      <c r="C1140" t="s">
        <v>614</v>
      </c>
      <c r="D1140" s="38" t="str">
        <f>VLOOKUP(Tabela5[[#This Row],[CÓDIGO]],[1]fornnecedor!$A:$C,3,0)</f>
        <v>BRASILUX</v>
      </c>
      <c r="E1140" t="str">
        <f>VLOOKUP(Tabela5[[#This Row],[MARCA]],[1]fornnecedor!$C:$E,3,0)</f>
        <v>BRASILUX TINTAS TECNICAS LTDA</v>
      </c>
      <c r="G1140" t="s">
        <v>24</v>
      </c>
      <c r="H1140">
        <v>6</v>
      </c>
      <c r="I1140">
        <v>260.10000000000002</v>
      </c>
      <c r="J1140">
        <v>5</v>
      </c>
      <c r="K1140" s="34">
        <v>285.14999999999998</v>
      </c>
      <c r="L1140">
        <v>216.75</v>
      </c>
      <c r="M1140">
        <v>68.400000000000006</v>
      </c>
      <c r="N1140">
        <v>23.99</v>
      </c>
      <c r="O1140">
        <v>0</v>
      </c>
      <c r="P1140">
        <v>0</v>
      </c>
      <c r="Q1140">
        <v>0.01</v>
      </c>
      <c r="R1140">
        <v>91.04</v>
      </c>
      <c r="S1140" t="s">
        <v>1105</v>
      </c>
      <c r="T1140" s="38" t="str">
        <f>VLOOKUP(Tabela5[[#This Row],[CÓDIGO]],[1]fornnecedor!$A:$G,7,0)</f>
        <v>ESMALTES</v>
      </c>
    </row>
    <row r="1141" spans="1:20" x14ac:dyDescent="0.3">
      <c r="A1141" t="s">
        <v>5262</v>
      </c>
      <c r="B1141">
        <v>84340</v>
      </c>
      <c r="C1141" t="s">
        <v>668</v>
      </c>
      <c r="D1141" s="38" t="str">
        <f>VLOOKUP(Tabela5[[#This Row],[CÓDIGO]],[1]fornnecedor!$A:$C,3,0)</f>
        <v>BRASILUX</v>
      </c>
      <c r="E1141" t="str">
        <f>VLOOKUP(Tabela5[[#This Row],[MARCA]],[1]fornnecedor!$C:$E,3,0)</f>
        <v>BRASILUX TINTAS TECNICAS LTDA</v>
      </c>
      <c r="G1141" t="s">
        <v>24</v>
      </c>
      <c r="H1141">
        <v>22</v>
      </c>
      <c r="I1141">
        <v>973.72</v>
      </c>
      <c r="J1141">
        <v>3</v>
      </c>
      <c r="K1141" s="34">
        <v>278</v>
      </c>
      <c r="L1141">
        <v>132.78</v>
      </c>
      <c r="M1141">
        <v>145.22</v>
      </c>
      <c r="N1141">
        <v>52.24</v>
      </c>
      <c r="O1141">
        <v>0</v>
      </c>
      <c r="P1141">
        <v>0</v>
      </c>
      <c r="Q1141">
        <v>0.01</v>
      </c>
      <c r="R1141">
        <v>91.05</v>
      </c>
      <c r="S1141" t="s">
        <v>1105</v>
      </c>
      <c r="T1141" s="38" t="str">
        <f>VLOOKUP(Tabela5[[#This Row],[CÓDIGO]],[1]fornnecedor!$A:$G,7,0)</f>
        <v>ESMALTES</v>
      </c>
    </row>
    <row r="1142" spans="1:20" x14ac:dyDescent="0.3">
      <c r="A1142" t="s">
        <v>5262</v>
      </c>
      <c r="B1142">
        <v>84195</v>
      </c>
      <c r="C1142" t="s">
        <v>4525</v>
      </c>
      <c r="D1142" s="38" t="str">
        <f>VLOOKUP(Tabela5[[#This Row],[CÓDIGO]],[1]fornnecedor!$A:$C,3,0)</f>
        <v>BRASILUX</v>
      </c>
      <c r="E1142" t="str">
        <f>VLOOKUP(Tabela5[[#This Row],[MARCA]],[1]fornnecedor!$C:$E,3,0)</f>
        <v>BRASILUX TINTAS TECNICAS LTDA</v>
      </c>
      <c r="G1142" t="s">
        <v>24</v>
      </c>
      <c r="H1142">
        <v>16</v>
      </c>
      <c r="I1142" s="3">
        <v>1152</v>
      </c>
      <c r="J1142">
        <v>3</v>
      </c>
      <c r="K1142" s="34">
        <v>272.37</v>
      </c>
      <c r="L1142">
        <v>206.73</v>
      </c>
      <c r="M1142">
        <v>65.64</v>
      </c>
      <c r="N1142">
        <v>24.1</v>
      </c>
      <c r="O1142">
        <v>0</v>
      </c>
      <c r="P1142">
        <v>0</v>
      </c>
      <c r="Q1142">
        <v>0.01</v>
      </c>
      <c r="R1142">
        <v>91.06</v>
      </c>
      <c r="S1142" t="s">
        <v>1105</v>
      </c>
      <c r="T1142" s="38" t="str">
        <f>VLOOKUP(Tabela5[[#This Row],[CÓDIGO]],[1]fornnecedor!$A:$G,7,0)</f>
        <v>ESMALTES</v>
      </c>
    </row>
    <row r="1143" spans="1:20" x14ac:dyDescent="0.3">
      <c r="A1143" t="s">
        <v>5262</v>
      </c>
      <c r="B1143">
        <v>84276</v>
      </c>
      <c r="C1143" t="s">
        <v>4337</v>
      </c>
      <c r="D1143" s="38" t="str">
        <f>VLOOKUP(Tabela5[[#This Row],[CÓDIGO]],[1]fornnecedor!$A:$C,3,0)</f>
        <v>BRASILUX</v>
      </c>
      <c r="E1143" t="str">
        <f>VLOOKUP(Tabela5[[#This Row],[MARCA]],[1]fornnecedor!$C:$E,3,0)</f>
        <v>BRASILUX TINTAS TECNICAS LTDA</v>
      </c>
      <c r="G1143" t="s">
        <v>24</v>
      </c>
      <c r="H1143">
        <v>14</v>
      </c>
      <c r="I1143">
        <v>475.58</v>
      </c>
      <c r="J1143">
        <v>6</v>
      </c>
      <c r="K1143" s="34">
        <v>261.17</v>
      </c>
      <c r="L1143">
        <v>203.82</v>
      </c>
      <c r="M1143">
        <v>57.35</v>
      </c>
      <c r="N1143">
        <v>21.96</v>
      </c>
      <c r="O1143">
        <v>0</v>
      </c>
      <c r="P1143">
        <v>0</v>
      </c>
      <c r="Q1143">
        <v>0.01</v>
      </c>
      <c r="R1143">
        <v>91.07</v>
      </c>
      <c r="S1143" t="s">
        <v>1105</v>
      </c>
      <c r="T1143" s="38" t="str">
        <f>VLOOKUP(Tabela5[[#This Row],[CÓDIGO]],[1]fornnecedor!$A:$G,7,0)</f>
        <v>TINTA PAREDE</v>
      </c>
    </row>
    <row r="1144" spans="1:20" x14ac:dyDescent="0.3">
      <c r="A1144" t="s">
        <v>5262</v>
      </c>
      <c r="B1144">
        <v>84050</v>
      </c>
      <c r="C1144" t="s">
        <v>3282</v>
      </c>
      <c r="D1144" s="38" t="str">
        <f>VLOOKUP(Tabela5[[#This Row],[CÓDIGO]],[1]fornnecedor!$A:$C,3,0)</f>
        <v>BRASILUX</v>
      </c>
      <c r="E1144" t="str">
        <f>VLOOKUP(Tabela5[[#This Row],[MARCA]],[1]fornnecedor!$C:$E,3,0)</f>
        <v>BRASILUX TINTAS TECNICAS LTDA</v>
      </c>
      <c r="G1144" t="s">
        <v>24</v>
      </c>
      <c r="H1144">
        <v>8</v>
      </c>
      <c r="I1144">
        <v>200</v>
      </c>
      <c r="J1144">
        <v>6</v>
      </c>
      <c r="K1144" s="34">
        <v>259.5</v>
      </c>
      <c r="L1144">
        <v>150</v>
      </c>
      <c r="M1144">
        <v>109.5</v>
      </c>
      <c r="N1144">
        <v>42.2</v>
      </c>
      <c r="O1144">
        <v>0</v>
      </c>
      <c r="P1144">
        <v>0</v>
      </c>
      <c r="Q1144">
        <v>0.01</v>
      </c>
      <c r="R1144">
        <v>91.08</v>
      </c>
      <c r="S1144" t="s">
        <v>1105</v>
      </c>
      <c r="T1144" s="38" t="str">
        <f>VLOOKUP(Tabela5[[#This Row],[CÓDIGO]],[1]fornnecedor!$A:$G,7,0)</f>
        <v>IMPERMEABILIZANTES</v>
      </c>
    </row>
    <row r="1145" spans="1:20" x14ac:dyDescent="0.3">
      <c r="A1145" t="s">
        <v>5262</v>
      </c>
      <c r="B1145">
        <v>84044</v>
      </c>
      <c r="C1145" t="s">
        <v>721</v>
      </c>
      <c r="D1145" s="38" t="str">
        <f>VLOOKUP(Tabela5[[#This Row],[CÓDIGO]],[1]fornnecedor!$A:$C,3,0)</f>
        <v>BRASILUX</v>
      </c>
      <c r="E1145" t="str">
        <f>VLOOKUP(Tabela5[[#This Row],[MARCA]],[1]fornnecedor!$C:$E,3,0)</f>
        <v>BRASILUX TINTAS TECNICAS LTDA</v>
      </c>
      <c r="G1145" t="s">
        <v>24</v>
      </c>
      <c r="H1145">
        <v>37</v>
      </c>
      <c r="I1145">
        <v>345.58</v>
      </c>
      <c r="J1145">
        <v>15</v>
      </c>
      <c r="K1145" s="34">
        <v>259.20999999999998</v>
      </c>
      <c r="L1145">
        <v>140.1</v>
      </c>
      <c r="M1145">
        <v>119.11</v>
      </c>
      <c r="N1145">
        <v>45.95</v>
      </c>
      <c r="O1145">
        <v>0</v>
      </c>
      <c r="P1145">
        <v>0</v>
      </c>
      <c r="Q1145">
        <v>0.01</v>
      </c>
      <c r="R1145">
        <v>91.09</v>
      </c>
      <c r="S1145" t="s">
        <v>1105</v>
      </c>
      <c r="T1145" s="38" t="str">
        <f>VLOOKUP(Tabela5[[#This Row],[CÓDIGO]],[1]fornnecedor!$A:$G,7,0)</f>
        <v>REMOVEDOR PASTOSO</v>
      </c>
    </row>
    <row r="1146" spans="1:20" x14ac:dyDescent="0.3">
      <c r="A1146" t="s">
        <v>5262</v>
      </c>
      <c r="B1146">
        <v>84081</v>
      </c>
      <c r="C1146" t="s">
        <v>4475</v>
      </c>
      <c r="D1146" s="38" t="str">
        <f>VLOOKUP(Tabela5[[#This Row],[CÓDIGO]],[1]fornnecedor!$A:$C,3,0)</f>
        <v>BRASILUX</v>
      </c>
      <c r="E1146" t="str">
        <f>VLOOKUP(Tabela5[[#This Row],[MARCA]],[1]fornnecedor!$C:$E,3,0)</f>
        <v>BRASILUX TINTAS TECNICAS LTDA</v>
      </c>
      <c r="G1146" t="s">
        <v>24</v>
      </c>
      <c r="H1146">
        <v>3</v>
      </c>
      <c r="I1146">
        <v>217.74</v>
      </c>
      <c r="J1146">
        <v>3</v>
      </c>
      <c r="K1146" s="34">
        <v>250.41</v>
      </c>
      <c r="L1146">
        <v>217.74</v>
      </c>
      <c r="M1146">
        <v>32.67</v>
      </c>
      <c r="N1146">
        <v>13.05</v>
      </c>
      <c r="O1146">
        <v>0</v>
      </c>
      <c r="P1146">
        <v>0</v>
      </c>
      <c r="Q1146">
        <v>0.01</v>
      </c>
      <c r="R1146">
        <v>91.1</v>
      </c>
      <c r="S1146" t="s">
        <v>1105</v>
      </c>
      <c r="T1146" s="38" t="str">
        <f>VLOOKUP(Tabela5[[#This Row],[CÓDIGO]],[1]fornnecedor!$A:$G,7,0)</f>
        <v>ESMALTES</v>
      </c>
    </row>
    <row r="1147" spans="1:20" x14ac:dyDescent="0.3">
      <c r="A1147" t="s">
        <v>5262</v>
      </c>
      <c r="B1147">
        <v>84953</v>
      </c>
      <c r="C1147" t="s">
        <v>4005</v>
      </c>
      <c r="D1147" s="38" t="str">
        <f>VLOOKUP(Tabela5[[#This Row],[CÓDIGO]],[1]fornnecedor!$A:$C,3,0)</f>
        <v>BRASILUX</v>
      </c>
      <c r="E1147" t="str">
        <f>VLOOKUP(Tabela5[[#This Row],[MARCA]],[1]fornnecedor!$C:$E,3,0)</f>
        <v>BRASILUX TINTAS TECNICAS LTDA</v>
      </c>
      <c r="G1147" t="s">
        <v>24</v>
      </c>
      <c r="H1147">
        <v>7</v>
      </c>
      <c r="I1147">
        <v>401.24</v>
      </c>
      <c r="J1147">
        <v>2</v>
      </c>
      <c r="K1147" s="34">
        <v>248</v>
      </c>
      <c r="L1147">
        <v>114.64</v>
      </c>
      <c r="M1147">
        <v>133.36000000000001</v>
      </c>
      <c r="N1147">
        <v>53.77</v>
      </c>
      <c r="O1147">
        <v>0</v>
      </c>
      <c r="P1147">
        <v>0</v>
      </c>
      <c r="Q1147">
        <v>0.01</v>
      </c>
      <c r="R1147">
        <v>91.11</v>
      </c>
      <c r="S1147" t="s">
        <v>1105</v>
      </c>
      <c r="T1147" s="38" t="str">
        <f>VLOOKUP(Tabela5[[#This Row],[CÓDIGO]],[1]fornnecedor!$A:$G,7,0)</f>
        <v>ESMALTES</v>
      </c>
    </row>
    <row r="1148" spans="1:20" x14ac:dyDescent="0.3">
      <c r="A1148" t="s">
        <v>5262</v>
      </c>
      <c r="B1148">
        <v>84624</v>
      </c>
      <c r="C1148" t="s">
        <v>640</v>
      </c>
      <c r="D1148" s="38" t="str">
        <f>VLOOKUP(Tabela5[[#This Row],[CÓDIGO]],[1]fornnecedor!$A:$C,3,0)</f>
        <v>BRASILUX</v>
      </c>
      <c r="E1148" t="str">
        <f>VLOOKUP(Tabela5[[#This Row],[MARCA]],[1]fornnecedor!$C:$E,3,0)</f>
        <v>BRASILUX TINTAS TECNICAS LTDA</v>
      </c>
      <c r="G1148" t="s">
        <v>24</v>
      </c>
      <c r="H1148">
        <v>32</v>
      </c>
      <c r="I1148" s="3">
        <v>1993.92</v>
      </c>
      <c r="J1148">
        <v>3</v>
      </c>
      <c r="K1148" s="34">
        <v>246.27</v>
      </c>
      <c r="L1148">
        <v>186.93</v>
      </c>
      <c r="M1148">
        <v>59.34</v>
      </c>
      <c r="N1148">
        <v>24.1</v>
      </c>
      <c r="O1148">
        <v>0</v>
      </c>
      <c r="P1148">
        <v>0</v>
      </c>
      <c r="Q1148">
        <v>0.01</v>
      </c>
      <c r="R1148">
        <v>91.12</v>
      </c>
      <c r="S1148" t="s">
        <v>1105</v>
      </c>
      <c r="T1148" s="38" t="str">
        <f>VLOOKUP(Tabela5[[#This Row],[CÓDIGO]],[1]fornnecedor!$A:$G,7,0)</f>
        <v xml:space="preserve">BASES SISTEMA NO MACHINE </v>
      </c>
    </row>
    <row r="1149" spans="1:20" x14ac:dyDescent="0.3">
      <c r="A1149" t="s">
        <v>5262</v>
      </c>
      <c r="B1149">
        <v>84178</v>
      </c>
      <c r="C1149" t="s">
        <v>3316</v>
      </c>
      <c r="D1149" s="38" t="str">
        <f>VLOOKUP(Tabela5[[#This Row],[CÓDIGO]],[1]fornnecedor!$A:$C,3,0)</f>
        <v>BRASILUX</v>
      </c>
      <c r="E1149" t="str">
        <f>VLOOKUP(Tabela5[[#This Row],[MARCA]],[1]fornnecedor!$C:$E,3,0)</f>
        <v>BRASILUX TINTAS TECNICAS LTDA</v>
      </c>
      <c r="G1149" t="s">
        <v>24</v>
      </c>
      <c r="H1149">
        <v>17</v>
      </c>
      <c r="I1149">
        <v>319.43</v>
      </c>
      <c r="J1149">
        <v>9</v>
      </c>
      <c r="K1149" s="34">
        <v>242.63</v>
      </c>
      <c r="L1149">
        <v>169.11</v>
      </c>
      <c r="M1149">
        <v>73.52</v>
      </c>
      <c r="N1149">
        <v>30.3</v>
      </c>
      <c r="O1149">
        <v>0</v>
      </c>
      <c r="P1149">
        <v>0</v>
      </c>
      <c r="Q1149">
        <v>0.01</v>
      </c>
      <c r="R1149">
        <v>91.13</v>
      </c>
      <c r="S1149" t="s">
        <v>1105</v>
      </c>
      <c r="T1149" s="38" t="str">
        <f>VLOOKUP(Tabela5[[#This Row],[CÓDIGO]],[1]fornnecedor!$A:$G,7,0)</f>
        <v>ESMALTES</v>
      </c>
    </row>
    <row r="1150" spans="1:20" x14ac:dyDescent="0.3">
      <c r="A1150" t="s">
        <v>5262</v>
      </c>
      <c r="B1150">
        <v>84214</v>
      </c>
      <c r="C1150" t="s">
        <v>613</v>
      </c>
      <c r="D1150" s="38" t="str">
        <f>VLOOKUP(Tabela5[[#This Row],[CÓDIGO]],[1]fornnecedor!$A:$C,3,0)</f>
        <v>BRASILUX</v>
      </c>
      <c r="E1150" t="str">
        <f>VLOOKUP(Tabela5[[#This Row],[MARCA]],[1]fornnecedor!$C:$E,3,0)</f>
        <v>BRASILUX TINTAS TECNICAS LTDA</v>
      </c>
      <c r="G1150" t="s">
        <v>24</v>
      </c>
      <c r="H1150">
        <v>14</v>
      </c>
      <c r="I1150" s="3">
        <v>2577.96</v>
      </c>
      <c r="J1150">
        <v>1</v>
      </c>
      <c r="K1150" s="34">
        <v>242.61</v>
      </c>
      <c r="L1150">
        <v>184.14</v>
      </c>
      <c r="M1150">
        <v>58.47</v>
      </c>
      <c r="N1150">
        <v>24.1</v>
      </c>
      <c r="O1150">
        <v>0</v>
      </c>
      <c r="P1150">
        <v>0</v>
      </c>
      <c r="Q1150">
        <v>0.01</v>
      </c>
      <c r="R1150">
        <v>91.14</v>
      </c>
      <c r="S1150" t="s">
        <v>1105</v>
      </c>
      <c r="T1150" s="38" t="str">
        <f>VLOOKUP(Tabela5[[#This Row],[CÓDIGO]],[1]fornnecedor!$A:$G,7,0)</f>
        <v>ESMALTES</v>
      </c>
    </row>
    <row r="1151" spans="1:20" x14ac:dyDescent="0.3">
      <c r="A1151" t="s">
        <v>5262</v>
      </c>
      <c r="B1151">
        <v>84180</v>
      </c>
      <c r="C1151" t="s">
        <v>4571</v>
      </c>
      <c r="D1151" s="38" t="str">
        <f>VLOOKUP(Tabela5[[#This Row],[CÓDIGO]],[1]fornnecedor!$A:$C,3,0)</f>
        <v>BRASILUX</v>
      </c>
      <c r="E1151" t="str">
        <f>VLOOKUP(Tabela5[[#This Row],[MARCA]],[1]fornnecedor!$C:$E,3,0)</f>
        <v>BRASILUX TINTAS TECNICAS LTDA</v>
      </c>
      <c r="G1151" t="s">
        <v>24</v>
      </c>
      <c r="H1151">
        <v>11</v>
      </c>
      <c r="I1151">
        <v>915.64</v>
      </c>
      <c r="J1151">
        <v>1</v>
      </c>
      <c r="K1151" s="34">
        <v>242.09</v>
      </c>
      <c r="L1151">
        <v>83.24</v>
      </c>
      <c r="M1151">
        <v>158.85</v>
      </c>
      <c r="N1151">
        <v>65.62</v>
      </c>
      <c r="O1151">
        <v>0</v>
      </c>
      <c r="P1151">
        <v>0</v>
      </c>
      <c r="Q1151">
        <v>0.01</v>
      </c>
      <c r="R1151">
        <v>91.15</v>
      </c>
      <c r="S1151" t="s">
        <v>1105</v>
      </c>
      <c r="T1151" s="38" t="str">
        <f>VLOOKUP(Tabela5[[#This Row],[CÓDIGO]],[1]fornnecedor!$A:$G,7,0)</f>
        <v>ESMALTES</v>
      </c>
    </row>
    <row r="1152" spans="1:20" x14ac:dyDescent="0.3">
      <c r="A1152" t="s">
        <v>5262</v>
      </c>
      <c r="B1152">
        <v>84959</v>
      </c>
      <c r="C1152" t="s">
        <v>603</v>
      </c>
      <c r="D1152" s="38" t="str">
        <f>VLOOKUP(Tabela5[[#This Row],[CÓDIGO]],[1]fornnecedor!$A:$C,3,0)</f>
        <v>BRASILUX</v>
      </c>
      <c r="E1152" t="str">
        <f>VLOOKUP(Tabela5[[#This Row],[MARCA]],[1]fornnecedor!$C:$E,3,0)</f>
        <v>BRASILUX TINTAS TECNICAS LTDA</v>
      </c>
      <c r="G1152" t="s">
        <v>24</v>
      </c>
      <c r="H1152">
        <v>80</v>
      </c>
      <c r="I1152" s="3">
        <v>1129.5999999999999</v>
      </c>
      <c r="J1152">
        <v>14</v>
      </c>
      <c r="K1152" s="34">
        <v>241.75</v>
      </c>
      <c r="L1152">
        <v>197.68</v>
      </c>
      <c r="M1152">
        <v>44.07</v>
      </c>
      <c r="N1152">
        <v>18.23</v>
      </c>
      <c r="O1152">
        <v>0</v>
      </c>
      <c r="P1152">
        <v>0</v>
      </c>
      <c r="Q1152">
        <v>0.01</v>
      </c>
      <c r="R1152">
        <v>91.16</v>
      </c>
      <c r="S1152" t="s">
        <v>1105</v>
      </c>
      <c r="T1152" s="38" t="str">
        <f>VLOOKUP(Tabela5[[#This Row],[CÓDIGO]],[1]fornnecedor!$A:$G,7,0)</f>
        <v>BATIDA DE PEDRA</v>
      </c>
    </row>
    <row r="1153" spans="1:20" x14ac:dyDescent="0.3">
      <c r="A1153" t="s">
        <v>5262</v>
      </c>
      <c r="B1153">
        <v>84321</v>
      </c>
      <c r="C1153" t="s">
        <v>722</v>
      </c>
      <c r="D1153" s="38" t="str">
        <f>VLOOKUP(Tabela5[[#This Row],[CÓDIGO]],[1]fornnecedor!$A:$C,3,0)</f>
        <v>BRASILUX</v>
      </c>
      <c r="E1153" t="str">
        <f>VLOOKUP(Tabela5[[#This Row],[MARCA]],[1]fornnecedor!$C:$E,3,0)</f>
        <v>BRASILUX TINTAS TECNICAS LTDA</v>
      </c>
      <c r="G1153" t="s">
        <v>24</v>
      </c>
      <c r="H1153">
        <v>18</v>
      </c>
      <c r="I1153">
        <v>626.04</v>
      </c>
      <c r="J1153">
        <v>5</v>
      </c>
      <c r="K1153" s="34">
        <v>239.16</v>
      </c>
      <c r="L1153">
        <v>172.86</v>
      </c>
      <c r="M1153">
        <v>66.3</v>
      </c>
      <c r="N1153">
        <v>27.72</v>
      </c>
      <c r="O1153">
        <v>0</v>
      </c>
      <c r="P1153">
        <v>0</v>
      </c>
      <c r="Q1153">
        <v>0.01</v>
      </c>
      <c r="R1153">
        <v>91.17</v>
      </c>
      <c r="S1153" t="s">
        <v>1105</v>
      </c>
      <c r="T1153" s="38" t="str">
        <f>VLOOKUP(Tabela5[[#This Row],[CÓDIGO]],[1]fornnecedor!$A:$G,7,0)</f>
        <v>IMPERMEABILIZANTES</v>
      </c>
    </row>
    <row r="1154" spans="1:20" x14ac:dyDescent="0.3">
      <c r="A1154" t="s">
        <v>5262</v>
      </c>
      <c r="B1154">
        <v>87057</v>
      </c>
      <c r="C1154" t="s">
        <v>552</v>
      </c>
      <c r="D1154" s="38" t="str">
        <f>VLOOKUP(Tabela5[[#This Row],[CÓDIGO]],[1]fornnecedor!$A:$C,3,0)</f>
        <v>BRASILUX</v>
      </c>
      <c r="E1154" t="str">
        <f>VLOOKUP(Tabela5[[#This Row],[MARCA]],[1]fornnecedor!$C:$E,3,0)</f>
        <v>BRASILUX TINTAS TECNICAS LTDA</v>
      </c>
      <c r="G1154" t="s">
        <v>24</v>
      </c>
      <c r="H1154">
        <v>11</v>
      </c>
      <c r="I1154">
        <v>642.17999999999995</v>
      </c>
      <c r="J1154">
        <v>3</v>
      </c>
      <c r="K1154" s="34">
        <v>238.89</v>
      </c>
      <c r="L1154">
        <v>175.14</v>
      </c>
      <c r="M1154">
        <v>63.75</v>
      </c>
      <c r="N1154">
        <v>26.69</v>
      </c>
      <c r="O1154">
        <v>0</v>
      </c>
      <c r="P1154">
        <v>0</v>
      </c>
      <c r="Q1154">
        <v>0.01</v>
      </c>
      <c r="R1154">
        <v>91.18</v>
      </c>
      <c r="S1154" t="s">
        <v>1105</v>
      </c>
      <c r="T1154" s="38" t="str">
        <f>VLOOKUP(Tabela5[[#This Row],[CÓDIGO]],[1]fornnecedor!$A:$G,7,0)</f>
        <v>ESMALTES</v>
      </c>
    </row>
    <row r="1155" spans="1:20" x14ac:dyDescent="0.3">
      <c r="A1155" t="s">
        <v>5262</v>
      </c>
      <c r="B1155">
        <v>84034</v>
      </c>
      <c r="C1155" t="s">
        <v>712</v>
      </c>
      <c r="D1155" s="38" t="str">
        <f>VLOOKUP(Tabela5[[#This Row],[CÓDIGO]],[1]fornnecedor!$A:$C,3,0)</f>
        <v>BRASILUX</v>
      </c>
      <c r="E1155" t="str">
        <f>VLOOKUP(Tabela5[[#This Row],[MARCA]],[1]fornnecedor!$C:$E,3,0)</f>
        <v>BRASILUX TINTAS TECNICAS LTDA</v>
      </c>
      <c r="G1155" t="s">
        <v>24</v>
      </c>
      <c r="H1155">
        <v>27</v>
      </c>
      <c r="I1155">
        <v>514.62</v>
      </c>
      <c r="J1155">
        <v>10</v>
      </c>
      <c r="K1155" s="34">
        <v>235.52</v>
      </c>
      <c r="L1155">
        <v>190.6</v>
      </c>
      <c r="M1155">
        <v>44.92</v>
      </c>
      <c r="N1155">
        <v>19.07</v>
      </c>
      <c r="O1155">
        <v>0</v>
      </c>
      <c r="P1155">
        <v>0</v>
      </c>
      <c r="Q1155">
        <v>0.01</v>
      </c>
      <c r="R1155">
        <v>91.19</v>
      </c>
      <c r="S1155" t="s">
        <v>1105</v>
      </c>
      <c r="T1155" s="38" t="str">
        <f>VLOOKUP(Tabela5[[#This Row],[CÓDIGO]],[1]fornnecedor!$A:$G,7,0)</f>
        <v>MASSA CORRIDA / ACRÍLICA</v>
      </c>
    </row>
    <row r="1156" spans="1:20" x14ac:dyDescent="0.3">
      <c r="A1156" t="s">
        <v>5262</v>
      </c>
      <c r="B1156">
        <v>84105</v>
      </c>
      <c r="C1156" t="s">
        <v>605</v>
      </c>
      <c r="D1156" s="38" t="str">
        <f>VLOOKUP(Tabela5[[#This Row],[CÓDIGO]],[1]fornnecedor!$A:$C,3,0)</f>
        <v>BRASILUX</v>
      </c>
      <c r="E1156" t="str">
        <f>VLOOKUP(Tabela5[[#This Row],[MARCA]],[1]fornnecedor!$C:$E,3,0)</f>
        <v>BRASILUX TINTAS TECNICAS LTDA</v>
      </c>
      <c r="G1156" t="s">
        <v>24</v>
      </c>
      <c r="H1156">
        <v>28</v>
      </c>
      <c r="I1156">
        <v>590.24</v>
      </c>
      <c r="J1156">
        <v>7</v>
      </c>
      <c r="K1156" s="34">
        <v>226.85</v>
      </c>
      <c r="L1156">
        <v>147.56</v>
      </c>
      <c r="M1156">
        <v>79.290000000000006</v>
      </c>
      <c r="N1156">
        <v>34.950000000000003</v>
      </c>
      <c r="O1156">
        <v>0</v>
      </c>
      <c r="P1156">
        <v>0</v>
      </c>
      <c r="Q1156">
        <v>0.01</v>
      </c>
      <c r="R1156">
        <v>91.2</v>
      </c>
      <c r="S1156" t="s">
        <v>1105</v>
      </c>
      <c r="T1156" s="38" t="str">
        <f>VLOOKUP(Tabela5[[#This Row],[CÓDIGO]],[1]fornnecedor!$A:$G,7,0)</f>
        <v>PRIMER AUTOMOTIVO</v>
      </c>
    </row>
    <row r="1157" spans="1:20" x14ac:dyDescent="0.3">
      <c r="A1157" t="s">
        <v>5262</v>
      </c>
      <c r="B1157">
        <v>84102</v>
      </c>
      <c r="C1157" t="s">
        <v>3982</v>
      </c>
      <c r="D1157" s="38" t="str">
        <f>VLOOKUP(Tabela5[[#This Row],[CÓDIGO]],[1]fornnecedor!$A:$C,3,0)</f>
        <v>BRASILUX</v>
      </c>
      <c r="E1157" t="str">
        <f>VLOOKUP(Tabela5[[#This Row],[MARCA]],[1]fornnecedor!$C:$E,3,0)</f>
        <v>BRASILUX TINTAS TECNICAS LTDA</v>
      </c>
      <c r="G1157" t="s">
        <v>24</v>
      </c>
      <c r="H1157">
        <v>23</v>
      </c>
      <c r="I1157">
        <v>385.25</v>
      </c>
      <c r="J1157">
        <v>7</v>
      </c>
      <c r="K1157" s="34">
        <v>222.84</v>
      </c>
      <c r="L1157">
        <v>117.25</v>
      </c>
      <c r="M1157">
        <v>105.59</v>
      </c>
      <c r="N1157">
        <v>47.38</v>
      </c>
      <c r="O1157">
        <v>0</v>
      </c>
      <c r="P1157">
        <v>0</v>
      </c>
      <c r="Q1157">
        <v>0.01</v>
      </c>
      <c r="R1157">
        <v>91.21</v>
      </c>
      <c r="S1157" t="s">
        <v>1105</v>
      </c>
      <c r="T1157" s="38" t="str">
        <f>VLOOKUP(Tabela5[[#This Row],[CÓDIGO]],[1]fornnecedor!$A:$G,7,0)</f>
        <v>ESMALTES</v>
      </c>
    </row>
    <row r="1158" spans="1:20" x14ac:dyDescent="0.3">
      <c r="A1158" t="s">
        <v>5262</v>
      </c>
      <c r="B1158">
        <v>85283</v>
      </c>
      <c r="C1158" t="s">
        <v>4898</v>
      </c>
      <c r="D1158" s="38" t="str">
        <f>VLOOKUP(Tabela5[[#This Row],[CÓDIGO]],[1]fornnecedor!$A:$C,3,0)</f>
        <v>BRASILUX</v>
      </c>
      <c r="E1158" t="str">
        <f>VLOOKUP(Tabela5[[#This Row],[MARCA]],[1]fornnecedor!$C:$E,3,0)</f>
        <v>BRASILUX TINTAS TECNICAS LTDA</v>
      </c>
      <c r="G1158" t="s">
        <v>24</v>
      </c>
      <c r="H1158">
        <v>12</v>
      </c>
      <c r="I1158" s="3">
        <v>1575.12</v>
      </c>
      <c r="J1158">
        <v>1</v>
      </c>
      <c r="K1158" s="34">
        <v>219.9</v>
      </c>
      <c r="L1158">
        <v>131.26</v>
      </c>
      <c r="M1158">
        <v>88.64</v>
      </c>
      <c r="N1158">
        <v>40.31</v>
      </c>
      <c r="O1158">
        <v>0</v>
      </c>
      <c r="P1158">
        <v>0</v>
      </c>
      <c r="Q1158">
        <v>0.01</v>
      </c>
      <c r="R1158">
        <v>91.22</v>
      </c>
      <c r="S1158" t="s">
        <v>1105</v>
      </c>
      <c r="T1158" s="38" t="str">
        <f>VLOOKUP(Tabela5[[#This Row],[CÓDIGO]],[1]fornnecedor!$A:$G,7,0)</f>
        <v>TINTA PARA PISO</v>
      </c>
    </row>
    <row r="1159" spans="1:20" x14ac:dyDescent="0.3">
      <c r="A1159" t="s">
        <v>5262</v>
      </c>
      <c r="B1159">
        <v>84119</v>
      </c>
      <c r="C1159" t="s">
        <v>716</v>
      </c>
      <c r="D1159" s="38" t="str">
        <f>VLOOKUP(Tabela5[[#This Row],[CÓDIGO]],[1]fornnecedor!$A:$C,3,0)</f>
        <v>BRASILUX</v>
      </c>
      <c r="E1159" t="str">
        <f>VLOOKUP(Tabela5[[#This Row],[MARCA]],[1]fornnecedor!$C:$E,3,0)</f>
        <v>BRASILUX TINTAS TECNICAS LTDA</v>
      </c>
      <c r="G1159" t="s">
        <v>24</v>
      </c>
      <c r="H1159">
        <v>13</v>
      </c>
      <c r="I1159" s="3">
        <v>1221.8699999999999</v>
      </c>
      <c r="J1159">
        <v>1</v>
      </c>
      <c r="K1159" s="34">
        <v>217.7</v>
      </c>
      <c r="L1159">
        <v>93.99</v>
      </c>
      <c r="M1159">
        <v>123.71</v>
      </c>
      <c r="N1159">
        <v>56.83</v>
      </c>
      <c r="O1159">
        <v>0</v>
      </c>
      <c r="P1159">
        <v>0</v>
      </c>
      <c r="Q1159">
        <v>0.01</v>
      </c>
      <c r="R1159">
        <v>91.23</v>
      </c>
      <c r="S1159" t="s">
        <v>1105</v>
      </c>
      <c r="T1159" s="38" t="str">
        <f>VLOOKUP(Tabela5[[#This Row],[CÓDIGO]],[1]fornnecedor!$A:$G,7,0)</f>
        <v>EPOXI</v>
      </c>
    </row>
    <row r="1160" spans="1:20" x14ac:dyDescent="0.3">
      <c r="A1160" t="s">
        <v>5262</v>
      </c>
      <c r="B1160">
        <v>85281</v>
      </c>
      <c r="C1160" t="s">
        <v>3472</v>
      </c>
      <c r="D1160" s="38" t="str">
        <f>VLOOKUP(Tabela5[[#This Row],[CÓDIGO]],[1]fornnecedor!$A:$C,3,0)</f>
        <v>BRASILUX</v>
      </c>
      <c r="E1160" t="str">
        <f>VLOOKUP(Tabela5[[#This Row],[MARCA]],[1]fornnecedor!$C:$E,3,0)</f>
        <v>BRASILUX TINTAS TECNICAS LTDA</v>
      </c>
      <c r="G1160" t="s">
        <v>24</v>
      </c>
      <c r="H1160">
        <v>7</v>
      </c>
      <c r="I1160">
        <v>435.89</v>
      </c>
      <c r="J1160">
        <v>2</v>
      </c>
      <c r="K1160" s="34">
        <v>216.34</v>
      </c>
      <c r="L1160">
        <v>124.54</v>
      </c>
      <c r="M1160">
        <v>91.8</v>
      </c>
      <c r="N1160">
        <v>42.43</v>
      </c>
      <c r="O1160">
        <v>0</v>
      </c>
      <c r="P1160">
        <v>0</v>
      </c>
      <c r="Q1160">
        <v>0.01</v>
      </c>
      <c r="R1160">
        <v>91.24</v>
      </c>
      <c r="S1160" t="s">
        <v>1105</v>
      </c>
      <c r="T1160" s="38" t="str">
        <f>VLOOKUP(Tabela5[[#This Row],[CÓDIGO]],[1]fornnecedor!$A:$G,7,0)</f>
        <v>ESMALTES</v>
      </c>
    </row>
    <row r="1161" spans="1:20" x14ac:dyDescent="0.3">
      <c r="A1161" t="s">
        <v>5262</v>
      </c>
      <c r="B1161">
        <v>84721</v>
      </c>
      <c r="C1161" t="s">
        <v>554</v>
      </c>
      <c r="D1161" s="38" t="str">
        <f>VLOOKUP(Tabela5[[#This Row],[CÓDIGO]],[1]fornnecedor!$A:$C,3,0)</f>
        <v>BRASILUX</v>
      </c>
      <c r="E1161" t="str">
        <f>VLOOKUP(Tabela5[[#This Row],[MARCA]],[1]fornnecedor!$C:$E,3,0)</f>
        <v>BRASILUX TINTAS TECNICAS LTDA</v>
      </c>
      <c r="G1161" t="s">
        <v>24</v>
      </c>
      <c r="H1161">
        <v>10</v>
      </c>
      <c r="I1161">
        <v>583.79999999999995</v>
      </c>
      <c r="J1161">
        <v>2</v>
      </c>
      <c r="K1161" s="34">
        <v>214.92</v>
      </c>
      <c r="L1161">
        <v>129.61000000000001</v>
      </c>
      <c r="M1161">
        <v>85.31</v>
      </c>
      <c r="N1161">
        <v>39.69</v>
      </c>
      <c r="O1161">
        <v>0</v>
      </c>
      <c r="P1161">
        <v>0</v>
      </c>
      <c r="Q1161">
        <v>0.01</v>
      </c>
      <c r="R1161">
        <v>91.25</v>
      </c>
      <c r="S1161" t="s">
        <v>1105</v>
      </c>
      <c r="T1161" s="38" t="str">
        <f>VLOOKUP(Tabela5[[#This Row],[CÓDIGO]],[1]fornnecedor!$A:$G,7,0)</f>
        <v>ESMALTES</v>
      </c>
    </row>
    <row r="1162" spans="1:20" x14ac:dyDescent="0.3">
      <c r="A1162" t="s">
        <v>5262</v>
      </c>
      <c r="B1162">
        <v>84325</v>
      </c>
      <c r="C1162" t="s">
        <v>652</v>
      </c>
      <c r="D1162" s="38" t="str">
        <f>VLOOKUP(Tabela5[[#This Row],[CÓDIGO]],[1]fornnecedor!$A:$C,3,0)</f>
        <v>BRASILUX</v>
      </c>
      <c r="E1162" t="str">
        <f>VLOOKUP(Tabela5[[#This Row],[MARCA]],[1]fornnecedor!$C:$E,3,0)</f>
        <v>BRASILUX TINTAS TECNICAS LTDA</v>
      </c>
      <c r="G1162" t="s">
        <v>24</v>
      </c>
      <c r="H1162">
        <v>43</v>
      </c>
      <c r="I1162" s="3">
        <v>2282.0100000000002</v>
      </c>
      <c r="J1162">
        <v>4</v>
      </c>
      <c r="K1162" s="34">
        <v>214.2</v>
      </c>
      <c r="L1162">
        <v>208</v>
      </c>
      <c r="M1162">
        <v>6.2</v>
      </c>
      <c r="N1162">
        <v>2.89</v>
      </c>
      <c r="O1162">
        <v>0</v>
      </c>
      <c r="P1162">
        <v>0</v>
      </c>
      <c r="Q1162">
        <v>0.01</v>
      </c>
      <c r="R1162">
        <v>91.25</v>
      </c>
      <c r="S1162" t="s">
        <v>1105</v>
      </c>
      <c r="T1162" s="38" t="str">
        <f>VLOOKUP(Tabela5[[#This Row],[CÓDIGO]],[1]fornnecedor!$A:$G,7,0)</f>
        <v>ESMALTES</v>
      </c>
    </row>
    <row r="1163" spans="1:20" x14ac:dyDescent="0.3">
      <c r="A1163" t="s">
        <v>5262</v>
      </c>
      <c r="B1163">
        <v>84596</v>
      </c>
      <c r="C1163" t="s">
        <v>3121</v>
      </c>
      <c r="D1163" s="38" t="str">
        <f>VLOOKUP(Tabela5[[#This Row],[CÓDIGO]],[1]fornnecedor!$A:$C,3,0)</f>
        <v>BRASILUX</v>
      </c>
      <c r="E1163" t="str">
        <f>VLOOKUP(Tabela5[[#This Row],[MARCA]],[1]fornnecedor!$C:$E,3,0)</f>
        <v>BRASILUX TINTAS TECNICAS LTDA</v>
      </c>
      <c r="G1163" t="s">
        <v>24</v>
      </c>
      <c r="H1163">
        <v>1</v>
      </c>
      <c r="I1163">
        <v>90.63</v>
      </c>
      <c r="J1163">
        <v>2</v>
      </c>
      <c r="K1163" s="34">
        <v>213.88</v>
      </c>
      <c r="L1163">
        <v>181.26</v>
      </c>
      <c r="M1163">
        <v>32.619999999999997</v>
      </c>
      <c r="N1163">
        <v>15.25</v>
      </c>
      <c r="O1163">
        <v>0</v>
      </c>
      <c r="P1163">
        <v>0</v>
      </c>
      <c r="Q1163">
        <v>0.01</v>
      </c>
      <c r="R1163">
        <v>91.26</v>
      </c>
      <c r="S1163" t="s">
        <v>1105</v>
      </c>
      <c r="T1163" s="38" t="str">
        <f>VLOOKUP(Tabela5[[#This Row],[CÓDIGO]],[1]fornnecedor!$A:$G,7,0)</f>
        <v>BASES IMOBILIÁRIAS</v>
      </c>
    </row>
    <row r="1164" spans="1:20" x14ac:dyDescent="0.3">
      <c r="A1164" t="s">
        <v>5262</v>
      </c>
      <c r="B1164">
        <v>84122</v>
      </c>
      <c r="C1164" t="s">
        <v>3417</v>
      </c>
      <c r="D1164" s="38" t="str">
        <f>VLOOKUP(Tabela5[[#This Row],[CÓDIGO]],[1]fornnecedor!$A:$C,3,0)</f>
        <v>BRASILUX</v>
      </c>
      <c r="E1164" t="str">
        <f>VLOOKUP(Tabela5[[#This Row],[MARCA]],[1]fornnecedor!$C:$E,3,0)</f>
        <v>BRASILUX TINTAS TECNICAS LTDA</v>
      </c>
      <c r="G1164" t="s">
        <v>24</v>
      </c>
      <c r="H1164">
        <v>11</v>
      </c>
      <c r="I1164">
        <v>157.30000000000001</v>
      </c>
      <c r="J1164">
        <v>12</v>
      </c>
      <c r="K1164" s="34">
        <v>213.58</v>
      </c>
      <c r="L1164">
        <v>167.4</v>
      </c>
      <c r="M1164">
        <v>46.18</v>
      </c>
      <c r="N1164">
        <v>21.62</v>
      </c>
      <c r="O1164">
        <v>0</v>
      </c>
      <c r="P1164">
        <v>0</v>
      </c>
      <c r="Q1164">
        <v>0.01</v>
      </c>
      <c r="R1164">
        <v>91.27</v>
      </c>
      <c r="S1164" t="s">
        <v>1105</v>
      </c>
      <c r="T1164" s="38" t="str">
        <f>VLOOKUP(Tabela5[[#This Row],[CÓDIGO]],[1]fornnecedor!$A:$G,7,0)</f>
        <v>ESMALTES</v>
      </c>
    </row>
    <row r="1165" spans="1:20" x14ac:dyDescent="0.3">
      <c r="A1165" t="s">
        <v>5262</v>
      </c>
      <c r="B1165">
        <v>84895</v>
      </c>
      <c r="C1165" t="s">
        <v>4911</v>
      </c>
      <c r="D1165" s="38" t="str">
        <f>VLOOKUP(Tabela5[[#This Row],[CÓDIGO]],[1]fornnecedor!$A:$C,3,0)</f>
        <v>BRASILUX</v>
      </c>
      <c r="E1165" t="str">
        <f>VLOOKUP(Tabela5[[#This Row],[MARCA]],[1]fornnecedor!$C:$E,3,0)</f>
        <v>BRASILUX TINTAS TECNICAS LTDA</v>
      </c>
      <c r="G1165" t="s">
        <v>24</v>
      </c>
      <c r="H1165">
        <v>13</v>
      </c>
      <c r="I1165" s="3">
        <v>1574.56</v>
      </c>
      <c r="J1165">
        <v>1</v>
      </c>
      <c r="K1165" s="34">
        <v>213.17</v>
      </c>
      <c r="L1165">
        <v>121.12</v>
      </c>
      <c r="M1165">
        <v>92.05</v>
      </c>
      <c r="N1165">
        <v>43.18</v>
      </c>
      <c r="O1165">
        <v>0</v>
      </c>
      <c r="P1165">
        <v>0</v>
      </c>
      <c r="Q1165">
        <v>0.01</v>
      </c>
      <c r="R1165">
        <v>91.28</v>
      </c>
      <c r="S1165" t="s">
        <v>1105</v>
      </c>
      <c r="T1165" s="38" t="str">
        <f>VLOOKUP(Tabela5[[#This Row],[CÓDIGO]],[1]fornnecedor!$A:$G,7,0)</f>
        <v>EPOXI</v>
      </c>
    </row>
    <row r="1166" spans="1:20" x14ac:dyDescent="0.3">
      <c r="A1166" t="s">
        <v>5262</v>
      </c>
      <c r="B1166">
        <v>84868</v>
      </c>
      <c r="C1166" t="s">
        <v>715</v>
      </c>
      <c r="D1166" s="38" t="str">
        <f>VLOOKUP(Tabela5[[#This Row],[CÓDIGO]],[1]fornnecedor!$A:$C,3,0)</f>
        <v>BRASILUX</v>
      </c>
      <c r="E1166" t="str">
        <f>VLOOKUP(Tabela5[[#This Row],[MARCA]],[1]fornnecedor!$C:$E,3,0)</f>
        <v>BRASILUX TINTAS TECNICAS LTDA</v>
      </c>
      <c r="G1166" t="s">
        <v>24</v>
      </c>
      <c r="H1166">
        <v>10</v>
      </c>
      <c r="I1166">
        <v>186.3</v>
      </c>
      <c r="J1166">
        <v>8</v>
      </c>
      <c r="K1166" s="34">
        <v>201.04</v>
      </c>
      <c r="L1166">
        <v>149.12</v>
      </c>
      <c r="M1166">
        <v>51.92</v>
      </c>
      <c r="N1166">
        <v>25.83</v>
      </c>
      <c r="O1166">
        <v>0</v>
      </c>
      <c r="P1166">
        <v>0</v>
      </c>
      <c r="Q1166">
        <v>0.01</v>
      </c>
      <c r="R1166">
        <v>91.29</v>
      </c>
      <c r="S1166" t="s">
        <v>1105</v>
      </c>
      <c r="T1166" s="38" t="str">
        <f>VLOOKUP(Tabela5[[#This Row],[CÓDIGO]],[1]fornnecedor!$A:$G,7,0)</f>
        <v>ESMALTES</v>
      </c>
    </row>
    <row r="1167" spans="1:20" x14ac:dyDescent="0.3">
      <c r="A1167" t="s">
        <v>5262</v>
      </c>
      <c r="B1167">
        <v>84258</v>
      </c>
      <c r="C1167" t="s">
        <v>683</v>
      </c>
      <c r="D1167" s="38" t="str">
        <f>VLOOKUP(Tabela5[[#This Row],[CÓDIGO]],[1]fornnecedor!$A:$C,3,0)</f>
        <v>BRASILUX</v>
      </c>
      <c r="E1167" t="str">
        <f>VLOOKUP(Tabela5[[#This Row],[MARCA]],[1]fornnecedor!$C:$E,3,0)</f>
        <v>BRASILUX TINTAS TECNICAS LTDA</v>
      </c>
      <c r="G1167" t="s">
        <v>24</v>
      </c>
      <c r="H1167">
        <v>17</v>
      </c>
      <c r="I1167">
        <v>397.29</v>
      </c>
      <c r="J1167">
        <v>4</v>
      </c>
      <c r="K1167" s="34">
        <v>200.47</v>
      </c>
      <c r="L1167">
        <v>93.48</v>
      </c>
      <c r="M1167">
        <v>106.99</v>
      </c>
      <c r="N1167">
        <v>53.37</v>
      </c>
      <c r="O1167">
        <v>0</v>
      </c>
      <c r="P1167">
        <v>0</v>
      </c>
      <c r="Q1167">
        <v>0.01</v>
      </c>
      <c r="R1167">
        <v>91.3</v>
      </c>
      <c r="S1167" t="s">
        <v>1105</v>
      </c>
      <c r="T1167" s="38" t="str">
        <f>VLOOKUP(Tabela5[[#This Row],[CÓDIGO]],[1]fornnecedor!$A:$G,7,0)</f>
        <v>TINTA PAREDE</v>
      </c>
    </row>
    <row r="1168" spans="1:20" x14ac:dyDescent="0.3">
      <c r="A1168" t="s">
        <v>5262</v>
      </c>
      <c r="B1168">
        <v>84900</v>
      </c>
      <c r="C1168" t="s">
        <v>5163</v>
      </c>
      <c r="D1168" s="38" t="str">
        <f>VLOOKUP(Tabela5[[#This Row],[CÓDIGO]],[1]fornnecedor!$A:$C,3,0)</f>
        <v>BRASILUX</v>
      </c>
      <c r="E1168" t="str">
        <f>VLOOKUP(Tabela5[[#This Row],[MARCA]],[1]fornnecedor!$C:$E,3,0)</f>
        <v>BRASILUX TINTAS TECNICAS LTDA</v>
      </c>
      <c r="G1168" t="s">
        <v>24</v>
      </c>
      <c r="H1168">
        <v>81</v>
      </c>
      <c r="I1168" s="3">
        <v>10414.17</v>
      </c>
      <c r="J1168">
        <v>1</v>
      </c>
      <c r="K1168" s="34">
        <v>199.28</v>
      </c>
      <c r="L1168">
        <v>128.57</v>
      </c>
      <c r="M1168">
        <v>70.709999999999994</v>
      </c>
      <c r="N1168">
        <v>35.479999999999997</v>
      </c>
      <c r="O1168">
        <v>0</v>
      </c>
      <c r="P1168">
        <v>0</v>
      </c>
      <c r="Q1168">
        <v>0.01</v>
      </c>
      <c r="R1168">
        <v>91.31</v>
      </c>
      <c r="S1168" t="s">
        <v>1105</v>
      </c>
      <c r="T1168" s="38" t="str">
        <f>VLOOKUP(Tabela5[[#This Row],[CÓDIGO]],[1]fornnecedor!$A:$G,7,0)</f>
        <v>EPOXI</v>
      </c>
    </row>
    <row r="1169" spans="1:20" x14ac:dyDescent="0.3">
      <c r="A1169" t="s">
        <v>5262</v>
      </c>
      <c r="B1169">
        <v>84457</v>
      </c>
      <c r="C1169" t="s">
        <v>632</v>
      </c>
      <c r="D1169" s="38" t="str">
        <f>VLOOKUP(Tabela5[[#This Row],[CÓDIGO]],[1]fornnecedor!$A:$C,3,0)</f>
        <v>BRASILUX</v>
      </c>
      <c r="E1169" t="str">
        <f>VLOOKUP(Tabela5[[#This Row],[MARCA]],[1]fornnecedor!$C:$E,3,0)</f>
        <v>BRASILUX TINTAS TECNICAS LTDA</v>
      </c>
      <c r="G1169" t="s">
        <v>24</v>
      </c>
      <c r="H1169">
        <v>7</v>
      </c>
      <c r="I1169">
        <v>117.04</v>
      </c>
      <c r="J1169">
        <v>5</v>
      </c>
      <c r="K1169" s="34">
        <v>196</v>
      </c>
      <c r="L1169">
        <v>83.6</v>
      </c>
      <c r="M1169">
        <v>112.4</v>
      </c>
      <c r="N1169">
        <v>57.35</v>
      </c>
      <c r="O1169">
        <v>0</v>
      </c>
      <c r="P1169">
        <v>0</v>
      </c>
      <c r="Q1169">
        <v>0.01</v>
      </c>
      <c r="R1169">
        <v>91.31</v>
      </c>
      <c r="S1169" t="s">
        <v>1105</v>
      </c>
      <c r="T1169" s="38" t="str">
        <f>VLOOKUP(Tabela5[[#This Row],[CÓDIGO]],[1]fornnecedor!$A:$G,7,0)</f>
        <v>ESMALTES</v>
      </c>
    </row>
    <row r="1170" spans="1:20" x14ac:dyDescent="0.3">
      <c r="A1170" t="s">
        <v>5262</v>
      </c>
      <c r="B1170">
        <v>85287</v>
      </c>
      <c r="C1170" t="s">
        <v>4341</v>
      </c>
      <c r="D1170" s="38" t="str">
        <f>VLOOKUP(Tabela5[[#This Row],[CÓDIGO]],[1]fornnecedor!$A:$C,3,0)</f>
        <v>BRASILUX</v>
      </c>
      <c r="E1170" t="str">
        <f>VLOOKUP(Tabela5[[#This Row],[MARCA]],[1]fornnecedor!$C:$E,3,0)</f>
        <v>BRASILUX TINTAS TECNICAS LTDA</v>
      </c>
      <c r="G1170" t="s">
        <v>24</v>
      </c>
      <c r="H1170">
        <v>9</v>
      </c>
      <c r="I1170">
        <v>669.06</v>
      </c>
      <c r="J1170">
        <v>2</v>
      </c>
      <c r="K1170" s="34">
        <v>195.9</v>
      </c>
      <c r="L1170">
        <v>148.68</v>
      </c>
      <c r="M1170">
        <v>47.22</v>
      </c>
      <c r="N1170">
        <v>24.1</v>
      </c>
      <c r="O1170">
        <v>0</v>
      </c>
      <c r="P1170">
        <v>0</v>
      </c>
      <c r="Q1170">
        <v>0.01</v>
      </c>
      <c r="R1170">
        <v>91.32</v>
      </c>
      <c r="S1170" t="s">
        <v>1105</v>
      </c>
      <c r="T1170" s="38" t="str">
        <f>VLOOKUP(Tabela5[[#This Row],[CÓDIGO]],[1]fornnecedor!$A:$G,7,0)</f>
        <v>ESMALTES</v>
      </c>
    </row>
    <row r="1171" spans="1:20" x14ac:dyDescent="0.3">
      <c r="A1171" t="s">
        <v>5262</v>
      </c>
      <c r="B1171">
        <v>84209</v>
      </c>
      <c r="C1171" t="s">
        <v>710</v>
      </c>
      <c r="D1171" s="38" t="str">
        <f>VLOOKUP(Tabela5[[#This Row],[CÓDIGO]],[1]fornnecedor!$A:$C,3,0)</f>
        <v>BRASILUX</v>
      </c>
      <c r="E1171" t="str">
        <f>VLOOKUP(Tabela5[[#This Row],[MARCA]],[1]fornnecedor!$C:$E,3,0)</f>
        <v>BRASILUX TINTAS TECNICAS LTDA</v>
      </c>
      <c r="G1171" t="s">
        <v>24</v>
      </c>
      <c r="H1171">
        <v>9</v>
      </c>
      <c r="I1171">
        <v>654.84</v>
      </c>
      <c r="J1171">
        <v>2</v>
      </c>
      <c r="K1171" s="34">
        <v>191.7</v>
      </c>
      <c r="L1171">
        <v>145.52000000000001</v>
      </c>
      <c r="M1171">
        <v>46.18</v>
      </c>
      <c r="N1171">
        <v>24.09</v>
      </c>
      <c r="O1171">
        <v>0</v>
      </c>
      <c r="P1171">
        <v>0</v>
      </c>
      <c r="Q1171">
        <v>0.01</v>
      </c>
      <c r="R1171">
        <v>91.33</v>
      </c>
      <c r="S1171" t="s">
        <v>1105</v>
      </c>
      <c r="T1171" s="38" t="str">
        <f>VLOOKUP(Tabela5[[#This Row],[CÓDIGO]],[1]fornnecedor!$A:$G,7,0)</f>
        <v>ESMALTES</v>
      </c>
    </row>
    <row r="1172" spans="1:20" x14ac:dyDescent="0.3">
      <c r="A1172" t="s">
        <v>5262</v>
      </c>
      <c r="B1172">
        <v>84905</v>
      </c>
      <c r="C1172" t="s">
        <v>3043</v>
      </c>
      <c r="D1172" s="38" t="str">
        <f>VLOOKUP(Tabela5[[#This Row],[CÓDIGO]],[1]fornnecedor!$A:$C,3,0)</f>
        <v>BRASILUX</v>
      </c>
      <c r="E1172" t="str">
        <f>VLOOKUP(Tabela5[[#This Row],[MARCA]],[1]fornnecedor!$C:$E,3,0)</f>
        <v>BRASILUX TINTAS TECNICAS LTDA</v>
      </c>
      <c r="G1172" t="s">
        <v>24</v>
      </c>
      <c r="H1172">
        <v>10</v>
      </c>
      <c r="I1172">
        <v>371.1</v>
      </c>
      <c r="J1172">
        <v>4</v>
      </c>
      <c r="K1172" s="34">
        <v>190.76</v>
      </c>
      <c r="L1172">
        <v>144.80000000000001</v>
      </c>
      <c r="M1172">
        <v>45.96</v>
      </c>
      <c r="N1172">
        <v>24.09</v>
      </c>
      <c r="O1172">
        <v>0</v>
      </c>
      <c r="P1172">
        <v>0</v>
      </c>
      <c r="Q1172">
        <v>0.01</v>
      </c>
      <c r="R1172">
        <v>91.34</v>
      </c>
      <c r="S1172" t="s">
        <v>1105</v>
      </c>
      <c r="T1172" s="38" t="str">
        <f>VLOOKUP(Tabela5[[#This Row],[CÓDIGO]],[1]fornnecedor!$A:$G,7,0)</f>
        <v>IMPERMEABILIZANTES</v>
      </c>
    </row>
    <row r="1173" spans="1:20" x14ac:dyDescent="0.3">
      <c r="A1173" t="s">
        <v>5262</v>
      </c>
      <c r="B1173">
        <v>84719</v>
      </c>
      <c r="C1173" t="s">
        <v>4776</v>
      </c>
      <c r="D1173" s="38" t="str">
        <f>VLOOKUP(Tabela5[[#This Row],[CÓDIGO]],[1]fornnecedor!$A:$C,3,0)</f>
        <v>BRASILUX</v>
      </c>
      <c r="E1173" t="str">
        <f>VLOOKUP(Tabela5[[#This Row],[MARCA]],[1]fornnecedor!$C:$E,3,0)</f>
        <v>BRASILUX TINTAS TECNICAS LTDA</v>
      </c>
      <c r="G1173" t="s">
        <v>24</v>
      </c>
      <c r="H1173">
        <v>23</v>
      </c>
      <c r="I1173" s="3">
        <v>1139.6500000000001</v>
      </c>
      <c r="J1173">
        <v>2</v>
      </c>
      <c r="K1173" s="34">
        <v>190</v>
      </c>
      <c r="L1173">
        <v>99.1</v>
      </c>
      <c r="M1173">
        <v>90.9</v>
      </c>
      <c r="N1173">
        <v>47.84</v>
      </c>
      <c r="O1173">
        <v>0</v>
      </c>
      <c r="P1173">
        <v>0</v>
      </c>
      <c r="Q1173">
        <v>0.01</v>
      </c>
      <c r="R1173">
        <v>91.34</v>
      </c>
      <c r="S1173" t="s">
        <v>1105</v>
      </c>
      <c r="T1173" s="38" t="str">
        <f>VLOOKUP(Tabela5[[#This Row],[CÓDIGO]],[1]fornnecedor!$A:$G,7,0)</f>
        <v>BATIDA DE PEDRA</v>
      </c>
    </row>
    <row r="1174" spans="1:20" x14ac:dyDescent="0.3">
      <c r="A1174" t="s">
        <v>5262</v>
      </c>
      <c r="B1174">
        <v>85269</v>
      </c>
      <c r="C1174" t="s">
        <v>3552</v>
      </c>
      <c r="D1174" s="38" t="str">
        <f>VLOOKUP(Tabela5[[#This Row],[CÓDIGO]],[1]fornnecedor!$A:$C,3,0)</f>
        <v>BRASILUX</v>
      </c>
      <c r="E1174" t="str">
        <f>VLOOKUP(Tabela5[[#This Row],[MARCA]],[1]fornnecedor!$C:$E,3,0)</f>
        <v>BRASILUX TINTAS TECNICAS LTDA</v>
      </c>
      <c r="G1174" t="s">
        <v>24</v>
      </c>
      <c r="H1174">
        <v>11</v>
      </c>
      <c r="I1174">
        <v>226.27</v>
      </c>
      <c r="J1174">
        <v>7</v>
      </c>
      <c r="K1174" s="34">
        <v>189.77</v>
      </c>
      <c r="L1174">
        <v>143.99</v>
      </c>
      <c r="M1174">
        <v>45.78</v>
      </c>
      <c r="N1174">
        <v>24.12</v>
      </c>
      <c r="O1174">
        <v>0</v>
      </c>
      <c r="P1174">
        <v>0</v>
      </c>
      <c r="Q1174">
        <v>0.01</v>
      </c>
      <c r="R1174">
        <v>91.35</v>
      </c>
      <c r="S1174" t="s">
        <v>1105</v>
      </c>
      <c r="T1174" s="38" t="str">
        <f>VLOOKUP(Tabela5[[#This Row],[CÓDIGO]],[1]fornnecedor!$A:$G,7,0)</f>
        <v>ESMALTES</v>
      </c>
    </row>
    <row r="1175" spans="1:20" x14ac:dyDescent="0.3">
      <c r="A1175" t="s">
        <v>5262</v>
      </c>
      <c r="B1175">
        <v>84259</v>
      </c>
      <c r="C1175" t="s">
        <v>684</v>
      </c>
      <c r="D1175" s="38" t="str">
        <f>VLOOKUP(Tabela5[[#This Row],[CÓDIGO]],[1]fornnecedor!$A:$C,3,0)</f>
        <v>BRASILUX</v>
      </c>
      <c r="E1175" t="str">
        <f>VLOOKUP(Tabela5[[#This Row],[MARCA]],[1]fornnecedor!$C:$E,3,0)</f>
        <v>BRASILUX TINTAS TECNICAS LTDA</v>
      </c>
      <c r="G1175" t="s">
        <v>24</v>
      </c>
      <c r="H1175">
        <v>26</v>
      </c>
      <c r="I1175">
        <v>603.20000000000005</v>
      </c>
      <c r="J1175">
        <v>6</v>
      </c>
      <c r="K1175" s="34">
        <v>186.68</v>
      </c>
      <c r="L1175">
        <v>135.84</v>
      </c>
      <c r="M1175">
        <v>50.84</v>
      </c>
      <c r="N1175">
        <v>27.23</v>
      </c>
      <c r="O1175">
        <v>0</v>
      </c>
      <c r="P1175">
        <v>0</v>
      </c>
      <c r="Q1175">
        <v>0.01</v>
      </c>
      <c r="R1175">
        <v>91.36</v>
      </c>
      <c r="S1175" t="s">
        <v>1105</v>
      </c>
      <c r="T1175" s="38" t="str">
        <f>VLOOKUP(Tabela5[[#This Row],[CÓDIGO]],[1]fornnecedor!$A:$G,7,0)</f>
        <v>TINTA PAREDE</v>
      </c>
    </row>
    <row r="1176" spans="1:20" x14ac:dyDescent="0.3">
      <c r="A1176" t="s">
        <v>5262</v>
      </c>
      <c r="B1176">
        <v>84348</v>
      </c>
      <c r="C1176" t="s">
        <v>682</v>
      </c>
      <c r="D1176" s="38" t="str">
        <f>VLOOKUP(Tabela5[[#This Row],[CÓDIGO]],[1]fornnecedor!$A:$C,3,0)</f>
        <v>BRASILUX</v>
      </c>
      <c r="E1176" t="str">
        <f>VLOOKUP(Tabela5[[#This Row],[MARCA]],[1]fornnecedor!$C:$E,3,0)</f>
        <v>BRASILUX TINTAS TECNICAS LTDA</v>
      </c>
      <c r="G1176" t="s">
        <v>24</v>
      </c>
      <c r="H1176">
        <v>15</v>
      </c>
      <c r="I1176">
        <v>714.9</v>
      </c>
      <c r="J1176">
        <v>3</v>
      </c>
      <c r="K1176" s="34">
        <v>181.76</v>
      </c>
      <c r="L1176">
        <v>142.97999999999999</v>
      </c>
      <c r="M1176">
        <v>38.78</v>
      </c>
      <c r="N1176">
        <v>21.34</v>
      </c>
      <c r="O1176">
        <v>0</v>
      </c>
      <c r="P1176">
        <v>0</v>
      </c>
      <c r="Q1176">
        <v>0.01</v>
      </c>
      <c r="R1176">
        <v>91.37</v>
      </c>
      <c r="S1176" t="s">
        <v>1105</v>
      </c>
      <c r="T1176" s="38" t="str">
        <f>VLOOKUP(Tabela5[[#This Row],[CÓDIGO]],[1]fornnecedor!$A:$G,7,0)</f>
        <v>ESMALTES</v>
      </c>
    </row>
    <row r="1177" spans="1:20" x14ac:dyDescent="0.3">
      <c r="A1177" t="s">
        <v>5262</v>
      </c>
      <c r="B1177">
        <v>84060</v>
      </c>
      <c r="C1177" t="s">
        <v>4278</v>
      </c>
      <c r="D1177" s="38" t="str">
        <f>VLOOKUP(Tabela5[[#This Row],[CÓDIGO]],[1]fornnecedor!$A:$C,3,0)</f>
        <v>BRASILUX</v>
      </c>
      <c r="E1177" t="str">
        <f>VLOOKUP(Tabela5[[#This Row],[MARCA]],[1]fornnecedor!$C:$E,3,0)</f>
        <v>BRASILUX TINTAS TECNICAS LTDA</v>
      </c>
      <c r="G1177" t="s">
        <v>24</v>
      </c>
      <c r="H1177">
        <v>6</v>
      </c>
      <c r="I1177">
        <v>558.41999999999996</v>
      </c>
      <c r="J1177">
        <v>1</v>
      </c>
      <c r="K1177" s="34">
        <v>180</v>
      </c>
      <c r="L1177">
        <v>93.07</v>
      </c>
      <c r="M1177">
        <v>86.93</v>
      </c>
      <c r="N1177">
        <v>48.29</v>
      </c>
      <c r="O1177">
        <v>0</v>
      </c>
      <c r="P1177">
        <v>0</v>
      </c>
      <c r="Q1177">
        <v>0.01</v>
      </c>
      <c r="R1177">
        <v>91.37</v>
      </c>
      <c r="S1177" t="s">
        <v>1105</v>
      </c>
      <c r="T1177" s="38" t="str">
        <f>VLOOKUP(Tabela5[[#This Row],[CÓDIGO]],[1]fornnecedor!$A:$G,7,0)</f>
        <v>LINHA MOVELEIRA</v>
      </c>
    </row>
    <row r="1178" spans="1:20" x14ac:dyDescent="0.3">
      <c r="A1178" t="s">
        <v>5262</v>
      </c>
      <c r="B1178">
        <v>84327</v>
      </c>
      <c r="C1178" t="s">
        <v>4221</v>
      </c>
      <c r="D1178" s="38" t="str">
        <f>VLOOKUP(Tabela5[[#This Row],[CÓDIGO]],[1]fornnecedor!$A:$C,3,0)</f>
        <v>BRASILUX</v>
      </c>
      <c r="E1178" t="str">
        <f>VLOOKUP(Tabela5[[#This Row],[MARCA]],[1]fornnecedor!$C:$E,3,0)</f>
        <v>BRASILUX TINTAS TECNICAS LTDA</v>
      </c>
      <c r="G1178" t="s">
        <v>24</v>
      </c>
      <c r="H1178">
        <v>10</v>
      </c>
      <c r="I1178">
        <v>520</v>
      </c>
      <c r="J1178">
        <v>2</v>
      </c>
      <c r="K1178" s="34">
        <v>180</v>
      </c>
      <c r="L1178">
        <v>104</v>
      </c>
      <c r="M1178">
        <v>76</v>
      </c>
      <c r="N1178">
        <v>42.22</v>
      </c>
      <c r="O1178">
        <v>0</v>
      </c>
      <c r="P1178">
        <v>0</v>
      </c>
      <c r="Q1178">
        <v>0.01</v>
      </c>
      <c r="R1178">
        <v>91.38</v>
      </c>
      <c r="S1178" t="s">
        <v>1105</v>
      </c>
      <c r="T1178" s="38" t="str">
        <f>VLOOKUP(Tabela5[[#This Row],[CÓDIGO]],[1]fornnecedor!$A:$G,7,0)</f>
        <v>ESMALTES</v>
      </c>
    </row>
    <row r="1179" spans="1:20" x14ac:dyDescent="0.3">
      <c r="A1179" t="s">
        <v>5262</v>
      </c>
      <c r="B1179">
        <v>85310</v>
      </c>
      <c r="C1179" t="s">
        <v>706</v>
      </c>
      <c r="D1179" s="38" t="str">
        <f>VLOOKUP(Tabela5[[#This Row],[CÓDIGO]],[1]fornnecedor!$A:$C,3,0)</f>
        <v>BRASILUX</v>
      </c>
      <c r="E1179" t="str">
        <f>VLOOKUP(Tabela5[[#This Row],[MARCA]],[1]fornnecedor!$C:$E,3,0)</f>
        <v>BRASILUX TINTAS TECNICAS LTDA</v>
      </c>
      <c r="G1179" t="s">
        <v>24</v>
      </c>
      <c r="H1179">
        <v>14</v>
      </c>
      <c r="I1179">
        <v>940.38</v>
      </c>
      <c r="J1179">
        <v>2</v>
      </c>
      <c r="K1179" s="34">
        <v>177</v>
      </c>
      <c r="L1179">
        <v>134.34</v>
      </c>
      <c r="M1179">
        <v>42.66</v>
      </c>
      <c r="N1179">
        <v>24.1</v>
      </c>
      <c r="O1179">
        <v>0</v>
      </c>
      <c r="P1179">
        <v>0</v>
      </c>
      <c r="Q1179">
        <v>0.01</v>
      </c>
      <c r="R1179">
        <v>91.39</v>
      </c>
      <c r="S1179" t="s">
        <v>1105</v>
      </c>
      <c r="T1179" s="38" t="str">
        <f>VLOOKUP(Tabela5[[#This Row],[CÓDIGO]],[1]fornnecedor!$A:$G,7,0)</f>
        <v>ESMALTES</v>
      </c>
    </row>
    <row r="1180" spans="1:20" x14ac:dyDescent="0.3">
      <c r="A1180" t="s">
        <v>5262</v>
      </c>
      <c r="B1180">
        <v>84757</v>
      </c>
      <c r="C1180" t="s">
        <v>4316</v>
      </c>
      <c r="D1180" s="38" t="str">
        <f>VLOOKUP(Tabela5[[#This Row],[CÓDIGO]],[1]fornnecedor!$A:$C,3,0)</f>
        <v>BRASILUX</v>
      </c>
      <c r="E1180" t="str">
        <f>VLOOKUP(Tabela5[[#This Row],[MARCA]],[1]fornnecedor!$C:$E,3,0)</f>
        <v>BRASILUX TINTAS TECNICAS LTDA</v>
      </c>
      <c r="G1180" t="s">
        <v>24</v>
      </c>
      <c r="H1180">
        <v>9</v>
      </c>
      <c r="I1180">
        <v>833.22</v>
      </c>
      <c r="J1180">
        <v>1</v>
      </c>
      <c r="K1180" s="34">
        <v>173.5</v>
      </c>
      <c r="L1180">
        <v>92.58</v>
      </c>
      <c r="M1180">
        <v>80.92</v>
      </c>
      <c r="N1180">
        <v>46.64</v>
      </c>
      <c r="O1180">
        <v>0</v>
      </c>
      <c r="P1180">
        <v>0</v>
      </c>
      <c r="Q1180">
        <v>0.01</v>
      </c>
      <c r="R1180">
        <v>91.4</v>
      </c>
      <c r="S1180" t="s">
        <v>1105</v>
      </c>
      <c r="T1180" s="38" t="str">
        <f>VLOOKUP(Tabela5[[#This Row],[CÓDIGO]],[1]fornnecedor!$A:$G,7,0)</f>
        <v>TINTAS LACA</v>
      </c>
    </row>
    <row r="1181" spans="1:20" x14ac:dyDescent="0.3">
      <c r="A1181" t="s">
        <v>5262</v>
      </c>
      <c r="B1181">
        <v>84100</v>
      </c>
      <c r="C1181" t="s">
        <v>634</v>
      </c>
      <c r="D1181" s="38" t="str">
        <f>VLOOKUP(Tabela5[[#This Row],[CÓDIGO]],[1]fornnecedor!$A:$C,3,0)</f>
        <v>BRASILUX</v>
      </c>
      <c r="E1181" t="str">
        <f>VLOOKUP(Tabela5[[#This Row],[MARCA]],[1]fornnecedor!$C:$E,3,0)</f>
        <v>BRASILUX TINTAS TECNICAS LTDA</v>
      </c>
      <c r="G1181" t="s">
        <v>24</v>
      </c>
      <c r="H1181">
        <v>25</v>
      </c>
      <c r="I1181">
        <v>417</v>
      </c>
      <c r="J1181">
        <v>5</v>
      </c>
      <c r="K1181" s="34">
        <v>172.93</v>
      </c>
      <c r="L1181">
        <v>83.4</v>
      </c>
      <c r="M1181">
        <v>89.53</v>
      </c>
      <c r="N1181">
        <v>51.77</v>
      </c>
      <c r="O1181">
        <v>0</v>
      </c>
      <c r="P1181">
        <v>0</v>
      </c>
      <c r="Q1181">
        <v>0.01</v>
      </c>
      <c r="R1181">
        <v>91.4</v>
      </c>
      <c r="S1181" t="s">
        <v>1105</v>
      </c>
      <c r="T1181" s="38" t="str">
        <f>VLOOKUP(Tabela5[[#This Row],[CÓDIGO]],[1]fornnecedor!$A:$G,7,0)</f>
        <v>ESMALTES</v>
      </c>
    </row>
    <row r="1182" spans="1:20" x14ac:dyDescent="0.3">
      <c r="A1182" t="s">
        <v>5262</v>
      </c>
      <c r="B1182">
        <v>84179</v>
      </c>
      <c r="C1182" t="s">
        <v>3222</v>
      </c>
      <c r="D1182" s="38" t="str">
        <f>VLOOKUP(Tabela5[[#This Row],[CÓDIGO]],[1]fornnecedor!$A:$C,3,0)</f>
        <v>BRASILUX</v>
      </c>
      <c r="E1182" t="str">
        <f>VLOOKUP(Tabela5[[#This Row],[MARCA]],[1]fornnecedor!$C:$E,3,0)</f>
        <v>BRASILUX TINTAS TECNICAS LTDA</v>
      </c>
      <c r="G1182" t="s">
        <v>24</v>
      </c>
      <c r="H1182">
        <v>11</v>
      </c>
      <c r="I1182">
        <v>228.69</v>
      </c>
      <c r="J1182">
        <v>6</v>
      </c>
      <c r="K1182" s="34">
        <v>172.8</v>
      </c>
      <c r="L1182">
        <v>120.96</v>
      </c>
      <c r="M1182">
        <v>51.84</v>
      </c>
      <c r="N1182">
        <v>30</v>
      </c>
      <c r="O1182">
        <v>0</v>
      </c>
      <c r="P1182">
        <v>0</v>
      </c>
      <c r="Q1182">
        <v>0.01</v>
      </c>
      <c r="R1182">
        <v>91.41</v>
      </c>
      <c r="S1182" t="s">
        <v>1105</v>
      </c>
      <c r="T1182" s="38" t="str">
        <f>VLOOKUP(Tabela5[[#This Row],[CÓDIGO]],[1]fornnecedor!$A:$G,7,0)</f>
        <v>ESMALTES</v>
      </c>
    </row>
    <row r="1183" spans="1:20" x14ac:dyDescent="0.3">
      <c r="A1183" t="s">
        <v>5262</v>
      </c>
      <c r="B1183">
        <v>85188</v>
      </c>
      <c r="C1183" t="s">
        <v>5095</v>
      </c>
      <c r="D1183" s="38" t="str">
        <f>VLOOKUP(Tabela5[[#This Row],[CÓDIGO]],[1]fornnecedor!$A:$C,3,0)</f>
        <v>BRASILUX</v>
      </c>
      <c r="E1183" t="str">
        <f>VLOOKUP(Tabela5[[#This Row],[MARCA]],[1]fornnecedor!$C:$E,3,0)</f>
        <v>BRASILUX TINTAS TECNICAS LTDA</v>
      </c>
      <c r="G1183" t="s">
        <v>24</v>
      </c>
      <c r="H1183">
        <v>30</v>
      </c>
      <c r="I1183" s="3">
        <v>3735.6</v>
      </c>
      <c r="J1183">
        <v>1</v>
      </c>
      <c r="K1183" s="34">
        <v>169.85</v>
      </c>
      <c r="L1183">
        <v>124.52</v>
      </c>
      <c r="M1183">
        <v>45.33</v>
      </c>
      <c r="N1183">
        <v>26.69</v>
      </c>
      <c r="O1183">
        <v>0</v>
      </c>
      <c r="P1183">
        <v>0</v>
      </c>
      <c r="Q1183">
        <v>0.01</v>
      </c>
      <c r="R1183">
        <v>91.42</v>
      </c>
      <c r="S1183" t="s">
        <v>1105</v>
      </c>
      <c r="T1183" s="38" t="str">
        <f>VLOOKUP(Tabela5[[#This Row],[CÓDIGO]],[1]fornnecedor!$A:$G,7,0)</f>
        <v>EPOXI</v>
      </c>
    </row>
    <row r="1184" spans="1:20" x14ac:dyDescent="0.3">
      <c r="A1184" t="s">
        <v>5262</v>
      </c>
      <c r="B1184">
        <v>84923</v>
      </c>
      <c r="C1184" t="s">
        <v>4048</v>
      </c>
      <c r="D1184" s="38" t="str">
        <f>VLOOKUP(Tabela5[[#This Row],[CÓDIGO]],[1]fornnecedor!$A:$C,3,0)</f>
        <v>BRASILUX</v>
      </c>
      <c r="E1184" t="str">
        <f>VLOOKUP(Tabela5[[#This Row],[MARCA]],[1]fornnecedor!$C:$E,3,0)</f>
        <v>BRASILUX TINTAS TECNICAS LTDA</v>
      </c>
      <c r="G1184" t="s">
        <v>24</v>
      </c>
      <c r="H1184">
        <v>7</v>
      </c>
      <c r="I1184">
        <v>588.98</v>
      </c>
      <c r="J1184">
        <v>1</v>
      </c>
      <c r="K1184" s="34">
        <v>169</v>
      </c>
      <c r="L1184">
        <v>84.14</v>
      </c>
      <c r="M1184">
        <v>84.86</v>
      </c>
      <c r="N1184">
        <v>50.21</v>
      </c>
      <c r="O1184">
        <v>0</v>
      </c>
      <c r="P1184">
        <v>0</v>
      </c>
      <c r="Q1184">
        <v>0.01</v>
      </c>
      <c r="R1184">
        <v>91.42</v>
      </c>
      <c r="S1184" t="s">
        <v>1105</v>
      </c>
      <c r="T1184" s="38" t="str">
        <f>VLOOKUP(Tabela5[[#This Row],[CÓDIGO]],[1]fornnecedor!$A:$G,7,0)</f>
        <v>TINTAS LACA</v>
      </c>
    </row>
    <row r="1185" spans="1:20" x14ac:dyDescent="0.3">
      <c r="A1185" t="s">
        <v>5262</v>
      </c>
      <c r="B1185">
        <v>84164</v>
      </c>
      <c r="C1185" t="s">
        <v>4280</v>
      </c>
      <c r="D1185" s="38" t="str">
        <f>VLOOKUP(Tabela5[[#This Row],[CÓDIGO]],[1]fornnecedor!$A:$C,3,0)</f>
        <v>BRASILUX</v>
      </c>
      <c r="E1185" t="str">
        <f>VLOOKUP(Tabela5[[#This Row],[MARCA]],[1]fornnecedor!$C:$E,3,0)</f>
        <v>BRASILUX TINTAS TECNICAS LTDA</v>
      </c>
      <c r="G1185" t="s">
        <v>24</v>
      </c>
      <c r="H1185">
        <v>6</v>
      </c>
      <c r="I1185">
        <v>380.16</v>
      </c>
      <c r="J1185">
        <v>2</v>
      </c>
      <c r="K1185" s="34">
        <v>166.96</v>
      </c>
      <c r="L1185">
        <v>126.72</v>
      </c>
      <c r="M1185">
        <v>40.24</v>
      </c>
      <c r="N1185">
        <v>24.1</v>
      </c>
      <c r="O1185">
        <v>0</v>
      </c>
      <c r="P1185">
        <v>0</v>
      </c>
      <c r="Q1185">
        <v>0.01</v>
      </c>
      <c r="R1185">
        <v>91.43</v>
      </c>
      <c r="S1185" t="s">
        <v>1105</v>
      </c>
      <c r="T1185" s="38" t="str">
        <f>VLOOKUP(Tabela5[[#This Row],[CÓDIGO]],[1]fornnecedor!$A:$G,7,0)</f>
        <v>ESMALTES</v>
      </c>
    </row>
    <row r="1186" spans="1:20" x14ac:dyDescent="0.3">
      <c r="A1186" t="s">
        <v>5262</v>
      </c>
      <c r="B1186">
        <v>84297</v>
      </c>
      <c r="C1186" t="s">
        <v>4158</v>
      </c>
      <c r="D1186" s="38" t="str">
        <f>VLOOKUP(Tabela5[[#This Row],[CÓDIGO]],[1]fornnecedor!$A:$C,3,0)</f>
        <v>BRASILUX</v>
      </c>
      <c r="E1186" t="str">
        <f>VLOOKUP(Tabela5[[#This Row],[MARCA]],[1]fornnecedor!$C:$E,3,0)</f>
        <v>BRASILUX TINTAS TECNICAS LTDA</v>
      </c>
      <c r="G1186" t="s">
        <v>24</v>
      </c>
      <c r="H1186">
        <v>10</v>
      </c>
      <c r="I1186">
        <v>638.9</v>
      </c>
      <c r="J1186">
        <v>2</v>
      </c>
      <c r="K1186" s="34">
        <v>163.13999999999999</v>
      </c>
      <c r="L1186">
        <v>119.6</v>
      </c>
      <c r="M1186">
        <v>43.54</v>
      </c>
      <c r="N1186">
        <v>26.69</v>
      </c>
      <c r="O1186">
        <v>0</v>
      </c>
      <c r="P1186">
        <v>0</v>
      </c>
      <c r="Q1186">
        <v>0.01</v>
      </c>
      <c r="R1186">
        <v>91.44</v>
      </c>
      <c r="S1186" t="s">
        <v>1105</v>
      </c>
      <c r="T1186" s="38" t="str">
        <f>VLOOKUP(Tabela5[[#This Row],[CÓDIGO]],[1]fornnecedor!$A:$G,7,0)</f>
        <v>TINTA EMBORRACHADA</v>
      </c>
    </row>
    <row r="1187" spans="1:20" x14ac:dyDescent="0.3">
      <c r="A1187" t="s">
        <v>5262</v>
      </c>
      <c r="B1187">
        <v>84629</v>
      </c>
      <c r="C1187" t="s">
        <v>4392</v>
      </c>
      <c r="D1187" s="38" t="str">
        <f>VLOOKUP(Tabela5[[#This Row],[CÓDIGO]],[1]fornnecedor!$A:$C,3,0)</f>
        <v>BRASILUX</v>
      </c>
      <c r="E1187" t="str">
        <f>VLOOKUP(Tabela5[[#This Row],[MARCA]],[1]fornnecedor!$C:$E,3,0)</f>
        <v>BRASILUX TINTAS TECNICAS LTDA</v>
      </c>
      <c r="G1187" t="s">
        <v>24</v>
      </c>
      <c r="H1187">
        <v>21</v>
      </c>
      <c r="I1187">
        <v>872.76</v>
      </c>
      <c r="J1187">
        <v>3</v>
      </c>
      <c r="K1187" s="34">
        <v>160.29</v>
      </c>
      <c r="L1187">
        <v>121.65</v>
      </c>
      <c r="M1187">
        <v>38.64</v>
      </c>
      <c r="N1187">
        <v>24.11</v>
      </c>
      <c r="O1187">
        <v>0</v>
      </c>
      <c r="P1187">
        <v>0</v>
      </c>
      <c r="Q1187">
        <v>0.01</v>
      </c>
      <c r="R1187">
        <v>91.44</v>
      </c>
      <c r="S1187" t="s">
        <v>1105</v>
      </c>
      <c r="T1187" s="38" t="str">
        <f>VLOOKUP(Tabela5[[#This Row],[CÓDIGO]],[1]fornnecedor!$A:$G,7,0)</f>
        <v xml:space="preserve">BASES SISTEMA NO MACHINE </v>
      </c>
    </row>
    <row r="1188" spans="1:20" x14ac:dyDescent="0.3">
      <c r="A1188" t="s">
        <v>5262</v>
      </c>
      <c r="B1188">
        <v>84382</v>
      </c>
      <c r="C1188" t="s">
        <v>565</v>
      </c>
      <c r="D1188" s="38" t="str">
        <f>VLOOKUP(Tabela5[[#This Row],[CÓDIGO]],[1]fornnecedor!$A:$C,3,0)</f>
        <v>BRASILUX</v>
      </c>
      <c r="E1188" t="str">
        <f>VLOOKUP(Tabela5[[#This Row],[MARCA]],[1]fornnecedor!$C:$E,3,0)</f>
        <v>BRASILUX TINTAS TECNICAS LTDA</v>
      </c>
      <c r="G1188" t="s">
        <v>24</v>
      </c>
      <c r="H1188">
        <v>32</v>
      </c>
      <c r="I1188" s="3">
        <v>4403.5200000000004</v>
      </c>
      <c r="J1188">
        <v>1</v>
      </c>
      <c r="K1188" s="34">
        <v>159.9</v>
      </c>
      <c r="L1188">
        <v>137.61000000000001</v>
      </c>
      <c r="M1188">
        <v>22.29</v>
      </c>
      <c r="N1188">
        <v>13.94</v>
      </c>
      <c r="O1188">
        <v>0</v>
      </c>
      <c r="P1188">
        <v>0</v>
      </c>
      <c r="Q1188">
        <v>0.01</v>
      </c>
      <c r="R1188">
        <v>91.45</v>
      </c>
      <c r="S1188" t="s">
        <v>1105</v>
      </c>
      <c r="T1188" s="38" t="str">
        <f>VLOOKUP(Tabela5[[#This Row],[CÓDIGO]],[1]fornnecedor!$A:$G,7,0)</f>
        <v>TINTA PARA PISO</v>
      </c>
    </row>
    <row r="1189" spans="1:20" x14ac:dyDescent="0.3">
      <c r="A1189" t="s">
        <v>5262</v>
      </c>
      <c r="B1189">
        <v>84330</v>
      </c>
      <c r="C1189" t="s">
        <v>649</v>
      </c>
      <c r="D1189" s="38" t="str">
        <f>VLOOKUP(Tabela5[[#This Row],[CÓDIGO]],[1]fornnecedor!$A:$C,3,0)</f>
        <v>BRASILUX</v>
      </c>
      <c r="E1189" t="str">
        <f>VLOOKUP(Tabela5[[#This Row],[MARCA]],[1]fornnecedor!$C:$E,3,0)</f>
        <v>BRASILUX TINTAS TECNICAS LTDA</v>
      </c>
      <c r="G1189" t="s">
        <v>24</v>
      </c>
      <c r="H1189">
        <v>28</v>
      </c>
      <c r="I1189" s="3">
        <v>1456</v>
      </c>
      <c r="J1189">
        <v>2</v>
      </c>
      <c r="K1189" s="34">
        <v>159.88</v>
      </c>
      <c r="L1189">
        <v>104</v>
      </c>
      <c r="M1189">
        <v>55.88</v>
      </c>
      <c r="N1189">
        <v>34.950000000000003</v>
      </c>
      <c r="O1189">
        <v>0</v>
      </c>
      <c r="P1189">
        <v>0</v>
      </c>
      <c r="Q1189">
        <v>0.01</v>
      </c>
      <c r="R1189">
        <v>91.46</v>
      </c>
      <c r="S1189" t="s">
        <v>1105</v>
      </c>
      <c r="T1189" s="38" t="str">
        <f>VLOOKUP(Tabela5[[#This Row],[CÓDIGO]],[1]fornnecedor!$A:$G,7,0)</f>
        <v>ESMALTES</v>
      </c>
    </row>
    <row r="1190" spans="1:20" x14ac:dyDescent="0.3">
      <c r="A1190" t="s">
        <v>5262</v>
      </c>
      <c r="B1190">
        <v>84192</v>
      </c>
      <c r="C1190" t="s">
        <v>639</v>
      </c>
      <c r="D1190" s="38" t="str">
        <f>VLOOKUP(Tabela5[[#This Row],[CÓDIGO]],[1]fornnecedor!$A:$C,3,0)</f>
        <v>BRASILUX</v>
      </c>
      <c r="E1190" t="str">
        <f>VLOOKUP(Tabela5[[#This Row],[MARCA]],[1]fornnecedor!$C:$E,3,0)</f>
        <v>BRASILUX TINTAS TECNICAS LTDA</v>
      </c>
      <c r="G1190" t="s">
        <v>24</v>
      </c>
      <c r="H1190">
        <v>24</v>
      </c>
      <c r="I1190">
        <v>412.08</v>
      </c>
      <c r="J1190">
        <v>7</v>
      </c>
      <c r="K1190" s="34">
        <v>157.56</v>
      </c>
      <c r="L1190">
        <v>120.19</v>
      </c>
      <c r="M1190">
        <v>37.369999999999997</v>
      </c>
      <c r="N1190">
        <v>23.72</v>
      </c>
      <c r="O1190">
        <v>0</v>
      </c>
      <c r="P1190">
        <v>0</v>
      </c>
      <c r="Q1190">
        <v>0.01</v>
      </c>
      <c r="R1190">
        <v>91.46</v>
      </c>
      <c r="S1190" t="s">
        <v>1105</v>
      </c>
      <c r="T1190" s="38" t="str">
        <f>VLOOKUP(Tabela5[[#This Row],[CÓDIGO]],[1]fornnecedor!$A:$G,7,0)</f>
        <v>LINHA MOVELEIRA</v>
      </c>
    </row>
    <row r="1191" spans="1:20" x14ac:dyDescent="0.3">
      <c r="A1191" t="s">
        <v>5262</v>
      </c>
      <c r="B1191">
        <v>84041</v>
      </c>
      <c r="C1191" t="s">
        <v>718</v>
      </c>
      <c r="D1191" s="38" t="str">
        <f>VLOOKUP(Tabela5[[#This Row],[CÓDIGO]],[1]fornnecedor!$A:$C,3,0)</f>
        <v>BRASILUX</v>
      </c>
      <c r="E1191" t="str">
        <f>VLOOKUP(Tabela5[[#This Row],[MARCA]],[1]fornnecedor!$C:$E,3,0)</f>
        <v>BRASILUX TINTAS TECNICAS LTDA</v>
      </c>
      <c r="G1191" t="s">
        <v>24</v>
      </c>
      <c r="H1191">
        <v>27</v>
      </c>
      <c r="I1191">
        <v>159.84</v>
      </c>
      <c r="J1191">
        <v>17</v>
      </c>
      <c r="K1191" s="34">
        <v>155.38999999999999</v>
      </c>
      <c r="L1191">
        <v>100.46</v>
      </c>
      <c r="M1191">
        <v>54.93</v>
      </c>
      <c r="N1191">
        <v>35.35</v>
      </c>
      <c r="O1191">
        <v>0</v>
      </c>
      <c r="P1191">
        <v>0</v>
      </c>
      <c r="Q1191">
        <v>0.01</v>
      </c>
      <c r="R1191">
        <v>91.47</v>
      </c>
      <c r="S1191" t="s">
        <v>1105</v>
      </c>
      <c r="T1191" s="38" t="str">
        <f>VLOOKUP(Tabela5[[#This Row],[CÓDIGO]],[1]fornnecedor!$A:$G,7,0)</f>
        <v>FERRUGEM</v>
      </c>
    </row>
    <row r="1192" spans="1:20" x14ac:dyDescent="0.3">
      <c r="A1192" t="s">
        <v>5262</v>
      </c>
      <c r="B1192">
        <v>84076</v>
      </c>
      <c r="C1192" t="s">
        <v>3447</v>
      </c>
      <c r="D1192" s="38" t="str">
        <f>VLOOKUP(Tabela5[[#This Row],[CÓDIGO]],[1]fornnecedor!$A:$C,3,0)</f>
        <v>BRASILUX</v>
      </c>
      <c r="E1192" t="str">
        <f>VLOOKUP(Tabela5[[#This Row],[MARCA]],[1]fornnecedor!$C:$E,3,0)</f>
        <v>BRASILUX TINTAS TECNICAS LTDA</v>
      </c>
      <c r="G1192" t="s">
        <v>24</v>
      </c>
      <c r="H1192">
        <v>11</v>
      </c>
      <c r="I1192">
        <v>178.31</v>
      </c>
      <c r="J1192">
        <v>7</v>
      </c>
      <c r="K1192" s="34">
        <v>154.02000000000001</v>
      </c>
      <c r="L1192">
        <v>113.47</v>
      </c>
      <c r="M1192">
        <v>40.549999999999997</v>
      </c>
      <c r="N1192">
        <v>26.33</v>
      </c>
      <c r="O1192">
        <v>0</v>
      </c>
      <c r="P1192">
        <v>0</v>
      </c>
      <c r="Q1192">
        <v>0.01</v>
      </c>
      <c r="R1192">
        <v>91.48</v>
      </c>
      <c r="S1192" t="s">
        <v>1105</v>
      </c>
      <c r="T1192" s="38" t="str">
        <f>VLOOKUP(Tabela5[[#This Row],[CÓDIGO]],[1]fornnecedor!$A:$G,7,0)</f>
        <v>LINHA MOVELEIRA</v>
      </c>
    </row>
    <row r="1193" spans="1:20" x14ac:dyDescent="0.3">
      <c r="A1193" t="s">
        <v>5262</v>
      </c>
      <c r="B1193">
        <v>84356</v>
      </c>
      <c r="C1193" t="s">
        <v>3364</v>
      </c>
      <c r="D1193" s="38" t="str">
        <f>VLOOKUP(Tabela5[[#This Row],[CÓDIGO]],[1]fornnecedor!$A:$C,3,0)</f>
        <v>BRASILUX</v>
      </c>
      <c r="E1193" t="str">
        <f>VLOOKUP(Tabela5[[#This Row],[MARCA]],[1]fornnecedor!$C:$E,3,0)</f>
        <v>BRASILUX TINTAS TECNICAS LTDA</v>
      </c>
      <c r="G1193" t="s">
        <v>24</v>
      </c>
      <c r="H1193">
        <v>13</v>
      </c>
      <c r="I1193">
        <v>199.94</v>
      </c>
      <c r="J1193">
        <v>8</v>
      </c>
      <c r="K1193" s="34">
        <v>153.44</v>
      </c>
      <c r="L1193">
        <v>119.28</v>
      </c>
      <c r="M1193">
        <v>34.159999999999997</v>
      </c>
      <c r="N1193">
        <v>22.26</v>
      </c>
      <c r="O1193">
        <v>0</v>
      </c>
      <c r="P1193">
        <v>0</v>
      </c>
      <c r="Q1193">
        <v>0.01</v>
      </c>
      <c r="R1193">
        <v>91.48</v>
      </c>
      <c r="S1193" t="s">
        <v>1105</v>
      </c>
      <c r="T1193" s="38" t="str">
        <f>VLOOKUP(Tabela5[[#This Row],[CÓDIGO]],[1]fornnecedor!$A:$G,7,0)</f>
        <v>ESMALTES</v>
      </c>
    </row>
    <row r="1194" spans="1:20" x14ac:dyDescent="0.3">
      <c r="A1194" t="s">
        <v>5262</v>
      </c>
      <c r="B1194">
        <v>84350</v>
      </c>
      <c r="C1194" t="s">
        <v>653</v>
      </c>
      <c r="D1194" s="38" t="str">
        <f>VLOOKUP(Tabela5[[#This Row],[CÓDIGO]],[1]fornnecedor!$A:$C,3,0)</f>
        <v>BRASILUX</v>
      </c>
      <c r="E1194" t="str">
        <f>VLOOKUP(Tabela5[[#This Row],[MARCA]],[1]fornnecedor!$C:$E,3,0)</f>
        <v>BRASILUX TINTAS TECNICAS LTDA</v>
      </c>
      <c r="G1194" t="s">
        <v>24</v>
      </c>
      <c r="H1194">
        <v>18</v>
      </c>
      <c r="I1194">
        <v>344.52</v>
      </c>
      <c r="J1194">
        <v>6</v>
      </c>
      <c r="K1194" s="34">
        <v>151.38</v>
      </c>
      <c r="L1194">
        <v>114.84</v>
      </c>
      <c r="M1194">
        <v>36.54</v>
      </c>
      <c r="N1194">
        <v>24.14</v>
      </c>
      <c r="O1194">
        <v>0</v>
      </c>
      <c r="P1194">
        <v>0</v>
      </c>
      <c r="Q1194">
        <v>0.01</v>
      </c>
      <c r="R1194">
        <v>91.49</v>
      </c>
      <c r="S1194" t="s">
        <v>1105</v>
      </c>
      <c r="T1194" s="38" t="str">
        <f>VLOOKUP(Tabela5[[#This Row],[CÓDIGO]],[1]fornnecedor!$A:$G,7,0)</f>
        <v>ESMALTES</v>
      </c>
    </row>
    <row r="1195" spans="1:20" x14ac:dyDescent="0.3">
      <c r="A1195" t="s">
        <v>5262</v>
      </c>
      <c r="B1195">
        <v>84222</v>
      </c>
      <c r="C1195" t="s">
        <v>615</v>
      </c>
      <c r="D1195" s="38" t="str">
        <f>VLOOKUP(Tabela5[[#This Row],[CÓDIGO]],[1]fornnecedor!$A:$C,3,0)</f>
        <v>BRASILUX</v>
      </c>
      <c r="E1195" t="str">
        <f>VLOOKUP(Tabela5[[#This Row],[MARCA]],[1]fornnecedor!$C:$E,3,0)</f>
        <v>BRASILUX TINTAS TECNICAS LTDA</v>
      </c>
      <c r="G1195" t="s">
        <v>24</v>
      </c>
      <c r="H1195">
        <v>10</v>
      </c>
      <c r="I1195">
        <v>127.5</v>
      </c>
      <c r="J1195">
        <v>9</v>
      </c>
      <c r="K1195" s="34">
        <v>151.02000000000001</v>
      </c>
      <c r="L1195">
        <v>114.75</v>
      </c>
      <c r="M1195">
        <v>36.270000000000003</v>
      </c>
      <c r="N1195">
        <v>24.02</v>
      </c>
      <c r="O1195">
        <v>0</v>
      </c>
      <c r="P1195">
        <v>0</v>
      </c>
      <c r="Q1195">
        <v>0.01</v>
      </c>
      <c r="R1195">
        <v>91.5</v>
      </c>
      <c r="S1195" t="s">
        <v>1105</v>
      </c>
      <c r="T1195" s="38" t="str">
        <f>VLOOKUP(Tabela5[[#This Row],[CÓDIGO]],[1]fornnecedor!$A:$G,7,0)</f>
        <v>ESMALTES</v>
      </c>
    </row>
    <row r="1196" spans="1:20" x14ac:dyDescent="0.3">
      <c r="A1196" t="s">
        <v>5262</v>
      </c>
      <c r="B1196">
        <v>84599</v>
      </c>
      <c r="C1196" t="s">
        <v>3836</v>
      </c>
      <c r="D1196" s="38" t="str">
        <f>VLOOKUP(Tabela5[[#This Row],[CÓDIGO]],[1]fornnecedor!$A:$C,3,0)</f>
        <v>BRASILUX</v>
      </c>
      <c r="E1196" t="str">
        <f>VLOOKUP(Tabela5[[#This Row],[MARCA]],[1]fornnecedor!$C:$E,3,0)</f>
        <v>BRASILUX TINTAS TECNICAS LTDA</v>
      </c>
      <c r="G1196" t="s">
        <v>24</v>
      </c>
      <c r="H1196">
        <v>10</v>
      </c>
      <c r="I1196">
        <v>305.39999999999998</v>
      </c>
      <c r="J1196">
        <v>4</v>
      </c>
      <c r="K1196" s="34">
        <v>144.16</v>
      </c>
      <c r="L1196">
        <v>122.16</v>
      </c>
      <c r="M1196">
        <v>22</v>
      </c>
      <c r="N1196">
        <v>15.26</v>
      </c>
      <c r="O1196">
        <v>0</v>
      </c>
      <c r="P1196">
        <v>0</v>
      </c>
      <c r="Q1196">
        <v>0.01</v>
      </c>
      <c r="R1196">
        <v>91.5</v>
      </c>
      <c r="S1196" t="s">
        <v>1105</v>
      </c>
      <c r="T1196" s="38" t="str">
        <f>VLOOKUP(Tabela5[[#This Row],[CÓDIGO]],[1]fornnecedor!$A:$G,7,0)</f>
        <v>BASES IMOBILIÁRIAS</v>
      </c>
    </row>
    <row r="1197" spans="1:20" x14ac:dyDescent="0.3">
      <c r="A1197" t="s">
        <v>5262</v>
      </c>
      <c r="B1197">
        <v>84124</v>
      </c>
      <c r="C1197" t="s">
        <v>678</v>
      </c>
      <c r="D1197" s="38" t="str">
        <f>VLOOKUP(Tabela5[[#This Row],[CÓDIGO]],[1]fornnecedor!$A:$C,3,0)</f>
        <v>BRASILUX</v>
      </c>
      <c r="E1197" t="str">
        <f>VLOOKUP(Tabela5[[#This Row],[MARCA]],[1]fornnecedor!$C:$E,3,0)</f>
        <v>BRASILUX TINTAS TECNICAS LTDA</v>
      </c>
      <c r="G1197" t="s">
        <v>24</v>
      </c>
      <c r="H1197">
        <v>17</v>
      </c>
      <c r="I1197">
        <v>227.29</v>
      </c>
      <c r="J1197">
        <v>8</v>
      </c>
      <c r="K1197" s="34">
        <v>143.16</v>
      </c>
      <c r="L1197">
        <v>106.96</v>
      </c>
      <c r="M1197">
        <v>36.200000000000003</v>
      </c>
      <c r="N1197">
        <v>25.29</v>
      </c>
      <c r="O1197">
        <v>0</v>
      </c>
      <c r="P1197">
        <v>0</v>
      </c>
      <c r="Q1197">
        <v>0.01</v>
      </c>
      <c r="R1197">
        <v>91.51</v>
      </c>
      <c r="S1197" t="s">
        <v>1105</v>
      </c>
      <c r="T1197" s="38" t="str">
        <f>VLOOKUP(Tabela5[[#This Row],[CÓDIGO]],[1]fornnecedor!$A:$G,7,0)</f>
        <v>ESMALTES</v>
      </c>
    </row>
    <row r="1198" spans="1:20" x14ac:dyDescent="0.3">
      <c r="A1198" t="s">
        <v>5262</v>
      </c>
      <c r="B1198">
        <v>84104</v>
      </c>
      <c r="C1198" t="s">
        <v>635</v>
      </c>
      <c r="D1198" s="38" t="str">
        <f>VLOOKUP(Tabela5[[#This Row],[CÓDIGO]],[1]fornnecedor!$A:$C,3,0)</f>
        <v>BRASILUX</v>
      </c>
      <c r="E1198" t="str">
        <f>VLOOKUP(Tabela5[[#This Row],[MARCA]],[1]fornnecedor!$C:$E,3,0)</f>
        <v>BRASILUX TINTAS TECNICAS LTDA</v>
      </c>
      <c r="G1198" t="s">
        <v>24</v>
      </c>
      <c r="H1198">
        <v>21</v>
      </c>
      <c r="I1198">
        <v>319.83</v>
      </c>
      <c r="J1198">
        <v>7</v>
      </c>
      <c r="K1198" s="34">
        <v>143.06</v>
      </c>
      <c r="L1198">
        <v>106.61</v>
      </c>
      <c r="M1198">
        <v>36.450000000000003</v>
      </c>
      <c r="N1198">
        <v>25.48</v>
      </c>
      <c r="O1198">
        <v>0</v>
      </c>
      <c r="P1198">
        <v>0</v>
      </c>
      <c r="Q1198">
        <v>0.01</v>
      </c>
      <c r="R1198">
        <v>91.51</v>
      </c>
      <c r="S1198" t="s">
        <v>1105</v>
      </c>
      <c r="T1198" s="38" t="str">
        <f>VLOOKUP(Tabela5[[#This Row],[CÓDIGO]],[1]fornnecedor!$A:$G,7,0)</f>
        <v>ESMALTES</v>
      </c>
    </row>
    <row r="1199" spans="1:20" x14ac:dyDescent="0.3">
      <c r="A1199" t="s">
        <v>5262</v>
      </c>
      <c r="B1199">
        <v>84587</v>
      </c>
      <c r="C1199" t="s">
        <v>4929</v>
      </c>
      <c r="D1199" s="38" t="str">
        <f>VLOOKUP(Tabela5[[#This Row],[CÓDIGO]],[1]fornnecedor!$A:$C,3,0)</f>
        <v>BRASILUX</v>
      </c>
      <c r="E1199" t="str">
        <f>VLOOKUP(Tabela5[[#This Row],[MARCA]],[1]fornnecedor!$C:$E,3,0)</f>
        <v>BRASILUX TINTAS TECNICAS LTDA</v>
      </c>
      <c r="G1199" t="s">
        <v>24</v>
      </c>
      <c r="H1199">
        <v>17</v>
      </c>
      <c r="I1199" s="3">
        <v>1841.44</v>
      </c>
      <c r="J1199">
        <v>1</v>
      </c>
      <c r="K1199" s="34">
        <v>142.72</v>
      </c>
      <c r="L1199">
        <v>108.32</v>
      </c>
      <c r="M1199">
        <v>34.4</v>
      </c>
      <c r="N1199">
        <v>24.1</v>
      </c>
      <c r="O1199">
        <v>0</v>
      </c>
      <c r="P1199">
        <v>0</v>
      </c>
      <c r="Q1199">
        <v>0.01</v>
      </c>
      <c r="R1199">
        <v>91.52</v>
      </c>
      <c r="S1199" t="s">
        <v>1105</v>
      </c>
      <c r="T1199" s="38" t="str">
        <f>VLOOKUP(Tabela5[[#This Row],[CÓDIGO]],[1]fornnecedor!$A:$G,7,0)</f>
        <v>PIGMENTOS IMOBILIÁRIOS</v>
      </c>
    </row>
    <row r="1200" spans="1:20" x14ac:dyDescent="0.3">
      <c r="A1200" t="s">
        <v>5262</v>
      </c>
      <c r="B1200">
        <v>84095</v>
      </c>
      <c r="C1200" t="s">
        <v>4794</v>
      </c>
      <c r="D1200" s="38" t="str">
        <f>VLOOKUP(Tabela5[[#This Row],[CÓDIGO]],[1]fornnecedor!$A:$C,3,0)</f>
        <v>BRASILUX</v>
      </c>
      <c r="E1200" t="str">
        <f>VLOOKUP(Tabela5[[#This Row],[MARCA]],[1]fornnecedor!$C:$E,3,0)</f>
        <v>BRASILUX TINTAS TECNICAS LTDA</v>
      </c>
      <c r="G1200" t="s">
        <v>24</v>
      </c>
      <c r="H1200">
        <v>32</v>
      </c>
      <c r="I1200" s="3">
        <v>1868.16</v>
      </c>
      <c r="J1200">
        <v>1</v>
      </c>
      <c r="K1200" s="34">
        <v>140</v>
      </c>
      <c r="L1200">
        <v>58.38</v>
      </c>
      <c r="M1200">
        <v>81.62</v>
      </c>
      <c r="N1200">
        <v>58.3</v>
      </c>
      <c r="O1200">
        <v>0</v>
      </c>
      <c r="P1200">
        <v>0</v>
      </c>
      <c r="Q1200">
        <v>0.01</v>
      </c>
      <c r="R1200">
        <v>91.52</v>
      </c>
      <c r="S1200" t="s">
        <v>1105</v>
      </c>
      <c r="T1200" s="38" t="str">
        <f>VLOOKUP(Tabela5[[#This Row],[CÓDIGO]],[1]fornnecedor!$A:$G,7,0)</f>
        <v>ESMALTES</v>
      </c>
    </row>
    <row r="1201" spans="1:20" x14ac:dyDescent="0.3">
      <c r="A1201" t="s">
        <v>5262</v>
      </c>
      <c r="B1201">
        <v>84761</v>
      </c>
      <c r="C1201" t="s">
        <v>3514</v>
      </c>
      <c r="D1201" s="38" t="str">
        <f>VLOOKUP(Tabela5[[#This Row],[CÓDIGO]],[1]fornnecedor!$A:$C,3,0)</f>
        <v>BRASILUX</v>
      </c>
      <c r="E1201" t="str">
        <f>VLOOKUP(Tabela5[[#This Row],[MARCA]],[1]fornnecedor!$C:$E,3,0)</f>
        <v>BRASILUX TINTAS TECNICAS LTDA</v>
      </c>
      <c r="G1201" t="s">
        <v>24</v>
      </c>
      <c r="H1201">
        <v>6</v>
      </c>
      <c r="I1201">
        <v>210.9</v>
      </c>
      <c r="J1201">
        <v>3</v>
      </c>
      <c r="K1201" s="34">
        <v>138.93</v>
      </c>
      <c r="L1201">
        <v>105.45</v>
      </c>
      <c r="M1201">
        <v>33.479999999999997</v>
      </c>
      <c r="N1201">
        <v>24.1</v>
      </c>
      <c r="O1201">
        <v>0</v>
      </c>
      <c r="P1201">
        <v>0</v>
      </c>
      <c r="Q1201">
        <v>0.01</v>
      </c>
      <c r="R1201">
        <v>91.53</v>
      </c>
      <c r="S1201" t="s">
        <v>1105</v>
      </c>
      <c r="T1201" s="38" t="str">
        <f>VLOOKUP(Tabela5[[#This Row],[CÓDIGO]],[1]fornnecedor!$A:$G,7,0)</f>
        <v>CIMENTO QUEIMADO / EFEITOS DECORATIVOS</v>
      </c>
    </row>
    <row r="1202" spans="1:20" x14ac:dyDescent="0.3">
      <c r="A1202" t="s">
        <v>5262</v>
      </c>
      <c r="B1202">
        <v>84295</v>
      </c>
      <c r="C1202" t="s">
        <v>3986</v>
      </c>
      <c r="D1202" s="38" t="str">
        <f>VLOOKUP(Tabela5[[#This Row],[CÓDIGO]],[1]fornnecedor!$A:$C,3,0)</f>
        <v>BRASILUX</v>
      </c>
      <c r="E1202" t="str">
        <f>VLOOKUP(Tabela5[[#This Row],[MARCA]],[1]fornnecedor!$C:$E,3,0)</f>
        <v>BRASILUX TINTAS TECNICAS LTDA</v>
      </c>
      <c r="G1202" t="s">
        <v>24</v>
      </c>
      <c r="H1202">
        <v>7</v>
      </c>
      <c r="I1202">
        <v>394.17</v>
      </c>
      <c r="J1202">
        <v>1</v>
      </c>
      <c r="K1202" s="34">
        <v>138.24</v>
      </c>
      <c r="L1202">
        <v>56.31</v>
      </c>
      <c r="M1202">
        <v>81.93</v>
      </c>
      <c r="N1202">
        <v>59.27</v>
      </c>
      <c r="O1202">
        <v>0</v>
      </c>
      <c r="P1202">
        <v>0</v>
      </c>
      <c r="Q1202">
        <v>0.01</v>
      </c>
      <c r="R1202">
        <v>91.54</v>
      </c>
      <c r="S1202" t="s">
        <v>1105</v>
      </c>
      <c r="T1202" s="38" t="str">
        <f>VLOOKUP(Tabela5[[#This Row],[CÓDIGO]],[1]fornnecedor!$A:$G,7,0)</f>
        <v>TINTA PAREDE</v>
      </c>
    </row>
    <row r="1203" spans="1:20" x14ac:dyDescent="0.3">
      <c r="A1203" t="s">
        <v>5262</v>
      </c>
      <c r="B1203">
        <v>84804</v>
      </c>
      <c r="C1203" t="s">
        <v>2899</v>
      </c>
      <c r="D1203" s="38" t="str">
        <f>VLOOKUP(Tabela5[[#This Row],[CÓDIGO]],[1]fornnecedor!$A:$C,3,0)</f>
        <v>BRASILUX</v>
      </c>
      <c r="E1203" t="str">
        <f>VLOOKUP(Tabela5[[#This Row],[MARCA]],[1]fornnecedor!$C:$E,3,0)</f>
        <v>BRASILUX TINTAS TECNICAS LTDA</v>
      </c>
      <c r="G1203" t="s">
        <v>24</v>
      </c>
      <c r="H1203">
        <v>14</v>
      </c>
      <c r="I1203">
        <v>184.38</v>
      </c>
      <c r="J1203">
        <v>6</v>
      </c>
      <c r="K1203" s="34">
        <v>136.94</v>
      </c>
      <c r="L1203">
        <v>79.02</v>
      </c>
      <c r="M1203">
        <v>57.92</v>
      </c>
      <c r="N1203">
        <v>42.3</v>
      </c>
      <c r="O1203">
        <v>0</v>
      </c>
      <c r="P1203">
        <v>0</v>
      </c>
      <c r="Q1203">
        <v>0.01</v>
      </c>
      <c r="R1203">
        <v>91.54</v>
      </c>
      <c r="S1203" t="s">
        <v>1105</v>
      </c>
      <c r="T1203" s="38" t="str">
        <f>VLOOKUP(Tabela5[[#This Row],[CÓDIGO]],[1]fornnecedor!$A:$G,7,0)</f>
        <v>CATALISADORES INDIVIDUAIS</v>
      </c>
    </row>
    <row r="1204" spans="1:20" x14ac:dyDescent="0.3">
      <c r="A1204" t="s">
        <v>5262</v>
      </c>
      <c r="B1204">
        <v>84300</v>
      </c>
      <c r="C1204" t="s">
        <v>3779</v>
      </c>
      <c r="D1204" s="38" t="str">
        <f>VLOOKUP(Tabela5[[#This Row],[CÓDIGO]],[1]fornnecedor!$A:$C,3,0)</f>
        <v>BRASILUX</v>
      </c>
      <c r="E1204" t="str">
        <f>VLOOKUP(Tabela5[[#This Row],[MARCA]],[1]fornnecedor!$C:$E,3,0)</f>
        <v>BRASILUX TINTAS TECNICAS LTDA</v>
      </c>
      <c r="G1204" t="s">
        <v>24</v>
      </c>
      <c r="H1204">
        <v>4</v>
      </c>
      <c r="I1204">
        <v>248.36</v>
      </c>
      <c r="J1204">
        <v>1</v>
      </c>
      <c r="K1204" s="34">
        <v>135</v>
      </c>
      <c r="L1204">
        <v>62.09</v>
      </c>
      <c r="M1204">
        <v>72.91</v>
      </c>
      <c r="N1204">
        <v>54.01</v>
      </c>
      <c r="O1204">
        <v>0</v>
      </c>
      <c r="P1204">
        <v>0</v>
      </c>
      <c r="Q1204">
        <v>0.01</v>
      </c>
      <c r="R1204">
        <v>91.55</v>
      </c>
      <c r="S1204" t="s">
        <v>1105</v>
      </c>
      <c r="T1204" s="38" t="str">
        <f>VLOOKUP(Tabela5[[#This Row],[CÓDIGO]],[1]fornnecedor!$A:$G,7,0)</f>
        <v>TINTA PARA PISO</v>
      </c>
    </row>
    <row r="1205" spans="1:20" x14ac:dyDescent="0.3">
      <c r="A1205" t="s">
        <v>5262</v>
      </c>
      <c r="B1205">
        <v>84177</v>
      </c>
      <c r="C1205" t="s">
        <v>699</v>
      </c>
      <c r="D1205" s="38" t="str">
        <f>VLOOKUP(Tabela5[[#This Row],[CÓDIGO]],[1]fornnecedor!$A:$C,3,0)</f>
        <v>BRASILUX</v>
      </c>
      <c r="E1205" t="str">
        <f>VLOOKUP(Tabela5[[#This Row],[MARCA]],[1]fornnecedor!$C:$E,3,0)</f>
        <v>BRASILUX TINTAS TECNICAS LTDA</v>
      </c>
      <c r="G1205" t="s">
        <v>24</v>
      </c>
      <c r="H1205">
        <v>10</v>
      </c>
      <c r="I1205">
        <v>225.4</v>
      </c>
      <c r="J1205">
        <v>4</v>
      </c>
      <c r="K1205" s="34">
        <v>134.07</v>
      </c>
      <c r="L1205">
        <v>90.16</v>
      </c>
      <c r="M1205">
        <v>43.91</v>
      </c>
      <c r="N1205">
        <v>32.75</v>
      </c>
      <c r="O1205">
        <v>0</v>
      </c>
      <c r="P1205">
        <v>0</v>
      </c>
      <c r="Q1205">
        <v>0.01</v>
      </c>
      <c r="R1205">
        <v>91.55</v>
      </c>
      <c r="S1205" t="s">
        <v>1105</v>
      </c>
      <c r="T1205" s="38" t="str">
        <f>VLOOKUP(Tabela5[[#This Row],[CÓDIGO]],[1]fornnecedor!$A:$G,7,0)</f>
        <v>ESMALTES</v>
      </c>
    </row>
    <row r="1206" spans="1:20" x14ac:dyDescent="0.3">
      <c r="A1206" t="s">
        <v>5262</v>
      </c>
      <c r="B1206">
        <v>84128</v>
      </c>
      <c r="C1206" t="s">
        <v>3714</v>
      </c>
      <c r="D1206" s="38" t="str">
        <f>VLOOKUP(Tabela5[[#This Row],[CÓDIGO]],[1]fornnecedor!$A:$C,3,0)</f>
        <v>BRASILUX</v>
      </c>
      <c r="E1206" t="str">
        <f>VLOOKUP(Tabela5[[#This Row],[MARCA]],[1]fornnecedor!$C:$E,3,0)</f>
        <v>BRASILUX TINTAS TECNICAS LTDA</v>
      </c>
      <c r="G1206" t="s">
        <v>24</v>
      </c>
      <c r="H1206">
        <v>11</v>
      </c>
      <c r="I1206">
        <v>174.24</v>
      </c>
      <c r="J1206">
        <v>6</v>
      </c>
      <c r="K1206" s="34">
        <v>130.58000000000001</v>
      </c>
      <c r="L1206">
        <v>95.04</v>
      </c>
      <c r="M1206">
        <v>35.54</v>
      </c>
      <c r="N1206">
        <v>27.22</v>
      </c>
      <c r="O1206">
        <v>0</v>
      </c>
      <c r="P1206">
        <v>0</v>
      </c>
      <c r="Q1206">
        <v>0.01</v>
      </c>
      <c r="R1206">
        <v>91.56</v>
      </c>
      <c r="S1206" t="s">
        <v>1105</v>
      </c>
      <c r="T1206" s="38" t="str">
        <f>VLOOKUP(Tabela5[[#This Row],[CÓDIGO]],[1]fornnecedor!$A:$G,7,0)</f>
        <v>ESMALTES</v>
      </c>
    </row>
    <row r="1207" spans="1:20" x14ac:dyDescent="0.3">
      <c r="A1207" t="s">
        <v>5262</v>
      </c>
      <c r="B1207">
        <v>84955</v>
      </c>
      <c r="C1207" t="s">
        <v>3708</v>
      </c>
      <c r="D1207" s="38" t="str">
        <f>VLOOKUP(Tabela5[[#This Row],[CÓDIGO]],[1]fornnecedor!$A:$C,3,0)</f>
        <v>BRASILUX</v>
      </c>
      <c r="E1207" t="str">
        <f>VLOOKUP(Tabela5[[#This Row],[MARCA]],[1]fornnecedor!$C:$E,3,0)</f>
        <v>BRASILUX TINTAS TECNICAS LTDA</v>
      </c>
      <c r="G1207" t="s">
        <v>24</v>
      </c>
      <c r="H1207">
        <v>9</v>
      </c>
      <c r="I1207">
        <v>253.98</v>
      </c>
      <c r="J1207">
        <v>4</v>
      </c>
      <c r="K1207" s="34">
        <v>129.80000000000001</v>
      </c>
      <c r="L1207">
        <v>112.88</v>
      </c>
      <c r="M1207">
        <v>16.920000000000002</v>
      </c>
      <c r="N1207">
        <v>13.04</v>
      </c>
      <c r="O1207">
        <v>0</v>
      </c>
      <c r="P1207">
        <v>0</v>
      </c>
      <c r="Q1207">
        <v>0.01</v>
      </c>
      <c r="R1207">
        <v>91.56</v>
      </c>
      <c r="S1207" t="s">
        <v>1105</v>
      </c>
      <c r="T1207" s="38" t="str">
        <f>VLOOKUP(Tabela5[[#This Row],[CÓDIGO]],[1]fornnecedor!$A:$G,7,0)</f>
        <v>ESMALTES</v>
      </c>
    </row>
    <row r="1208" spans="1:20" x14ac:dyDescent="0.3">
      <c r="A1208" t="s">
        <v>5262</v>
      </c>
      <c r="B1208">
        <v>84046</v>
      </c>
      <c r="C1208" t="s">
        <v>3071</v>
      </c>
      <c r="D1208" s="38" t="str">
        <f>VLOOKUP(Tabela5[[#This Row],[CÓDIGO]],[1]fornnecedor!$A:$C,3,0)</f>
        <v>BRASILUX</v>
      </c>
      <c r="E1208" t="str">
        <f>VLOOKUP(Tabela5[[#This Row],[MARCA]],[1]fornnecedor!$C:$E,3,0)</f>
        <v>BRASILUX TINTAS TECNICAS LTDA</v>
      </c>
      <c r="G1208" t="s">
        <v>24</v>
      </c>
      <c r="H1208">
        <v>6</v>
      </c>
      <c r="I1208">
        <v>53.94</v>
      </c>
      <c r="J1208">
        <v>10</v>
      </c>
      <c r="K1208" s="34">
        <v>128.38</v>
      </c>
      <c r="L1208">
        <v>89.9</v>
      </c>
      <c r="M1208">
        <v>38.479999999999997</v>
      </c>
      <c r="N1208">
        <v>29.97</v>
      </c>
      <c r="O1208">
        <v>0</v>
      </c>
      <c r="P1208">
        <v>0</v>
      </c>
      <c r="Q1208">
        <v>0.01</v>
      </c>
      <c r="R1208">
        <v>91.57</v>
      </c>
      <c r="S1208" t="s">
        <v>1105</v>
      </c>
      <c r="T1208" s="38" t="str">
        <f>VLOOKUP(Tabela5[[#This Row],[CÓDIGO]],[1]fornnecedor!$A:$G,7,0)</f>
        <v>MASSA DE POLIR</v>
      </c>
    </row>
    <row r="1209" spans="1:20" x14ac:dyDescent="0.3">
      <c r="A1209" t="s">
        <v>5262</v>
      </c>
      <c r="B1209">
        <v>84134</v>
      </c>
      <c r="C1209" t="s">
        <v>658</v>
      </c>
      <c r="D1209" s="38" t="str">
        <f>VLOOKUP(Tabela5[[#This Row],[CÓDIGO]],[1]fornnecedor!$A:$C,3,0)</f>
        <v>BRASILUX</v>
      </c>
      <c r="E1209" t="str">
        <f>VLOOKUP(Tabela5[[#This Row],[MARCA]],[1]fornnecedor!$C:$E,3,0)</f>
        <v>BRASILUX TINTAS TECNICAS LTDA</v>
      </c>
      <c r="G1209" t="s">
        <v>24</v>
      </c>
      <c r="H1209">
        <v>18</v>
      </c>
      <c r="I1209">
        <v>103.14</v>
      </c>
      <c r="J1209">
        <v>17</v>
      </c>
      <c r="K1209" s="34">
        <v>128.35</v>
      </c>
      <c r="L1209">
        <v>97.41</v>
      </c>
      <c r="M1209">
        <v>30.94</v>
      </c>
      <c r="N1209">
        <v>24.11</v>
      </c>
      <c r="O1209">
        <v>0</v>
      </c>
      <c r="P1209">
        <v>0</v>
      </c>
      <c r="Q1209">
        <v>0.01</v>
      </c>
      <c r="R1209">
        <v>91.57</v>
      </c>
      <c r="S1209" t="s">
        <v>1105</v>
      </c>
      <c r="T1209" s="38" t="str">
        <f>VLOOKUP(Tabela5[[#This Row],[CÓDIGO]],[1]fornnecedor!$A:$G,7,0)</f>
        <v>ESMALTES</v>
      </c>
    </row>
    <row r="1210" spans="1:20" x14ac:dyDescent="0.3">
      <c r="A1210" t="s">
        <v>5262</v>
      </c>
      <c r="B1210">
        <v>84197</v>
      </c>
      <c r="C1210" t="s">
        <v>3318</v>
      </c>
      <c r="D1210" s="38" t="str">
        <f>VLOOKUP(Tabela5[[#This Row],[CÓDIGO]],[1]fornnecedor!$A:$C,3,0)</f>
        <v>BRASILUX</v>
      </c>
      <c r="E1210" t="str">
        <f>VLOOKUP(Tabela5[[#This Row],[MARCA]],[1]fornnecedor!$C:$E,3,0)</f>
        <v>BRASILUX TINTAS TECNICAS LTDA</v>
      </c>
      <c r="G1210" t="s">
        <v>24</v>
      </c>
      <c r="H1210">
        <v>6</v>
      </c>
      <c r="I1210">
        <v>146.1</v>
      </c>
      <c r="J1210">
        <v>4</v>
      </c>
      <c r="K1210" s="34">
        <v>128.32</v>
      </c>
      <c r="L1210">
        <v>97.4</v>
      </c>
      <c r="M1210">
        <v>30.92</v>
      </c>
      <c r="N1210">
        <v>24.1</v>
      </c>
      <c r="O1210">
        <v>0</v>
      </c>
      <c r="P1210">
        <v>0</v>
      </c>
      <c r="Q1210">
        <v>0.01</v>
      </c>
      <c r="R1210">
        <v>91.58</v>
      </c>
      <c r="S1210" t="s">
        <v>1105</v>
      </c>
      <c r="T1210" s="38" t="str">
        <f>VLOOKUP(Tabela5[[#This Row],[CÓDIGO]],[1]fornnecedor!$A:$G,7,0)</f>
        <v>ESMALTES</v>
      </c>
    </row>
    <row r="1211" spans="1:20" x14ac:dyDescent="0.3">
      <c r="A1211" t="s">
        <v>5262</v>
      </c>
      <c r="B1211">
        <v>84189</v>
      </c>
      <c r="C1211" t="s">
        <v>560</v>
      </c>
      <c r="D1211" s="38" t="str">
        <f>VLOOKUP(Tabela5[[#This Row],[CÓDIGO]],[1]fornnecedor!$A:$C,3,0)</f>
        <v>BRASILUX</v>
      </c>
      <c r="E1211" t="str">
        <f>VLOOKUP(Tabela5[[#This Row],[MARCA]],[1]fornnecedor!$C:$E,3,0)</f>
        <v>BRASILUX TINTAS TECNICAS LTDA</v>
      </c>
      <c r="G1211" t="s">
        <v>24</v>
      </c>
      <c r="H1211">
        <v>33</v>
      </c>
      <c r="I1211" s="3">
        <v>1954.92</v>
      </c>
      <c r="J1211">
        <v>1</v>
      </c>
      <c r="K1211" s="34">
        <v>128</v>
      </c>
      <c r="L1211">
        <v>59.24</v>
      </c>
      <c r="M1211">
        <v>68.760000000000005</v>
      </c>
      <c r="N1211">
        <v>53.72</v>
      </c>
      <c r="O1211">
        <v>0</v>
      </c>
      <c r="P1211">
        <v>0</v>
      </c>
      <c r="Q1211">
        <v>0.01</v>
      </c>
      <c r="R1211">
        <v>91.58</v>
      </c>
      <c r="S1211" t="s">
        <v>1105</v>
      </c>
      <c r="T1211" s="38" t="str">
        <f>VLOOKUP(Tabela5[[#This Row],[CÓDIGO]],[1]fornnecedor!$A:$G,7,0)</f>
        <v>LINHA MOVELEIRA</v>
      </c>
    </row>
    <row r="1212" spans="1:20" x14ac:dyDescent="0.3">
      <c r="A1212" t="s">
        <v>5262</v>
      </c>
      <c r="B1212">
        <v>84165</v>
      </c>
      <c r="C1212" t="s">
        <v>3827</v>
      </c>
      <c r="D1212" s="38" t="str">
        <f>VLOOKUP(Tabela5[[#This Row],[CÓDIGO]],[1]fornnecedor!$A:$C,3,0)</f>
        <v>BRASILUX</v>
      </c>
      <c r="E1212" t="str">
        <f>VLOOKUP(Tabela5[[#This Row],[MARCA]],[1]fornnecedor!$C:$E,3,0)</f>
        <v>BRASILUX TINTAS TECNICAS LTDA</v>
      </c>
      <c r="G1212" t="s">
        <v>24</v>
      </c>
      <c r="H1212">
        <v>9</v>
      </c>
      <c r="I1212">
        <v>565.74</v>
      </c>
      <c r="J1212">
        <v>1</v>
      </c>
      <c r="K1212" s="34">
        <v>125</v>
      </c>
      <c r="L1212">
        <v>62.86</v>
      </c>
      <c r="M1212">
        <v>62.14</v>
      </c>
      <c r="N1212">
        <v>49.71</v>
      </c>
      <c r="O1212">
        <v>0</v>
      </c>
      <c r="P1212">
        <v>0</v>
      </c>
      <c r="Q1212">
        <v>0.01</v>
      </c>
      <c r="R1212">
        <v>91.59</v>
      </c>
      <c r="S1212" t="s">
        <v>1105</v>
      </c>
      <c r="T1212" s="38" t="str">
        <f>VLOOKUP(Tabela5[[#This Row],[CÓDIGO]],[1]fornnecedor!$A:$G,7,0)</f>
        <v>ESMALTES</v>
      </c>
    </row>
    <row r="1213" spans="1:20" x14ac:dyDescent="0.3">
      <c r="A1213" t="s">
        <v>5262</v>
      </c>
      <c r="B1213">
        <v>85395</v>
      </c>
      <c r="C1213" t="s">
        <v>3720</v>
      </c>
      <c r="D1213" s="38" t="str">
        <f>VLOOKUP(Tabela5[[#This Row],[CÓDIGO]],[1]fornnecedor!$A:$C,3,0)</f>
        <v>BRASILUX</v>
      </c>
      <c r="E1213" t="str">
        <f>VLOOKUP(Tabela5[[#This Row],[MARCA]],[1]fornnecedor!$C:$E,3,0)</f>
        <v>BRASILUX TINTAS TECNICAS LTDA</v>
      </c>
      <c r="G1213" t="s">
        <v>24</v>
      </c>
      <c r="H1213">
        <v>4</v>
      </c>
      <c r="I1213">
        <v>229.8</v>
      </c>
      <c r="J1213">
        <v>1</v>
      </c>
      <c r="K1213" s="34">
        <v>125</v>
      </c>
      <c r="L1213">
        <v>57.45</v>
      </c>
      <c r="M1213">
        <v>67.55</v>
      </c>
      <c r="N1213">
        <v>54.04</v>
      </c>
      <c r="O1213">
        <v>0</v>
      </c>
      <c r="P1213">
        <v>0</v>
      </c>
      <c r="Q1213">
        <v>0.01</v>
      </c>
      <c r="R1213">
        <v>91.59</v>
      </c>
      <c r="S1213" t="s">
        <v>1105</v>
      </c>
      <c r="T1213" s="38" t="str">
        <f>VLOOKUP(Tabela5[[#This Row],[CÓDIGO]],[1]fornnecedor!$A:$G,7,0)</f>
        <v>LINHA MOVELEIRA</v>
      </c>
    </row>
    <row r="1214" spans="1:20" x14ac:dyDescent="0.3">
      <c r="A1214" t="s">
        <v>5262</v>
      </c>
      <c r="B1214">
        <v>84239</v>
      </c>
      <c r="C1214" t="s">
        <v>600</v>
      </c>
      <c r="D1214" s="38" t="str">
        <f>VLOOKUP(Tabela5[[#This Row],[CÓDIGO]],[1]fornnecedor!$A:$C,3,0)</f>
        <v>BRASILUX</v>
      </c>
      <c r="E1214" t="str">
        <f>VLOOKUP(Tabela5[[#This Row],[MARCA]],[1]fornnecedor!$C:$E,3,0)</f>
        <v>BRASILUX TINTAS TECNICAS LTDA</v>
      </c>
      <c r="G1214" t="s">
        <v>24</v>
      </c>
      <c r="H1214">
        <v>30</v>
      </c>
      <c r="I1214">
        <v>785.7</v>
      </c>
      <c r="J1214">
        <v>3</v>
      </c>
      <c r="K1214" s="34">
        <v>122.32</v>
      </c>
      <c r="L1214">
        <v>76.650000000000006</v>
      </c>
      <c r="M1214">
        <v>45.67</v>
      </c>
      <c r="N1214">
        <v>37.340000000000003</v>
      </c>
      <c r="O1214">
        <v>0</v>
      </c>
      <c r="P1214">
        <v>0</v>
      </c>
      <c r="Q1214">
        <v>0.01</v>
      </c>
      <c r="R1214">
        <v>91.6</v>
      </c>
      <c r="S1214" t="s">
        <v>1105</v>
      </c>
      <c r="T1214" s="38" t="str">
        <f>VLOOKUP(Tabela5[[#This Row],[CÓDIGO]],[1]fornnecedor!$A:$G,7,0)</f>
        <v>IMPERMEABILIZANTES</v>
      </c>
    </row>
    <row r="1215" spans="1:20" x14ac:dyDescent="0.3">
      <c r="A1215" t="s">
        <v>5262</v>
      </c>
      <c r="B1215">
        <v>84240</v>
      </c>
      <c r="C1215" t="s">
        <v>2950</v>
      </c>
      <c r="D1215" s="38" t="str">
        <f>VLOOKUP(Tabela5[[#This Row],[CÓDIGO]],[1]fornnecedor!$A:$C,3,0)</f>
        <v>BRASILUX</v>
      </c>
      <c r="E1215" t="str">
        <f>VLOOKUP(Tabela5[[#This Row],[MARCA]],[1]fornnecedor!$C:$E,3,0)</f>
        <v>BRASILUX TINTAS TECNICAS LTDA</v>
      </c>
      <c r="G1215" t="s">
        <v>24</v>
      </c>
      <c r="H1215">
        <v>11</v>
      </c>
      <c r="I1215">
        <v>86.57</v>
      </c>
      <c r="J1215">
        <v>12</v>
      </c>
      <c r="K1215" s="34">
        <v>120.6</v>
      </c>
      <c r="L1215">
        <v>91.56</v>
      </c>
      <c r="M1215">
        <v>29.04</v>
      </c>
      <c r="N1215">
        <v>24.08</v>
      </c>
      <c r="O1215">
        <v>0</v>
      </c>
      <c r="P1215">
        <v>0</v>
      </c>
      <c r="Q1215">
        <v>0</v>
      </c>
      <c r="R1215">
        <v>91.6</v>
      </c>
      <c r="S1215" t="s">
        <v>1105</v>
      </c>
      <c r="T1215" s="38" t="str">
        <f>VLOOKUP(Tabela5[[#This Row],[CÓDIGO]],[1]fornnecedor!$A:$G,7,0)</f>
        <v>IMPERMEABILIZANTES</v>
      </c>
    </row>
    <row r="1216" spans="1:20" x14ac:dyDescent="0.3">
      <c r="A1216" t="s">
        <v>5262</v>
      </c>
      <c r="B1216">
        <v>84911</v>
      </c>
      <c r="C1216" t="s">
        <v>3199</v>
      </c>
      <c r="D1216" s="38" t="str">
        <f>VLOOKUP(Tabela5[[#This Row],[CÓDIGO]],[1]fornnecedor!$A:$C,3,0)</f>
        <v>BRASILUX</v>
      </c>
      <c r="E1216" t="str">
        <f>VLOOKUP(Tabela5[[#This Row],[MARCA]],[1]fornnecedor!$C:$E,3,0)</f>
        <v>BRASILUX TINTAS TECNICAS LTDA</v>
      </c>
      <c r="G1216" t="s">
        <v>24</v>
      </c>
      <c r="H1216">
        <v>10</v>
      </c>
      <c r="I1216">
        <v>622.29999999999995</v>
      </c>
      <c r="J1216">
        <v>1</v>
      </c>
      <c r="K1216" s="34">
        <v>119.9</v>
      </c>
      <c r="L1216">
        <v>58.38</v>
      </c>
      <c r="M1216">
        <v>61.52</v>
      </c>
      <c r="N1216">
        <v>51.31</v>
      </c>
      <c r="O1216">
        <v>0</v>
      </c>
      <c r="P1216">
        <v>0</v>
      </c>
      <c r="Q1216">
        <v>0</v>
      </c>
      <c r="R1216">
        <v>91.61</v>
      </c>
      <c r="S1216" t="s">
        <v>1105</v>
      </c>
      <c r="T1216" s="38" t="str">
        <f>VLOOKUP(Tabela5[[#This Row],[CÓDIGO]],[1]fornnecedor!$A:$G,7,0)</f>
        <v>ESMALTES</v>
      </c>
    </row>
    <row r="1217" spans="1:20" x14ac:dyDescent="0.3">
      <c r="A1217" t="s">
        <v>5262</v>
      </c>
      <c r="B1217">
        <v>84202</v>
      </c>
      <c r="C1217" t="s">
        <v>723</v>
      </c>
      <c r="D1217" s="38" t="str">
        <f>VLOOKUP(Tabela5[[#This Row],[CÓDIGO]],[1]fornnecedor!$A:$C,3,0)</f>
        <v>BRASILUX</v>
      </c>
      <c r="E1217" t="str">
        <f>VLOOKUP(Tabela5[[#This Row],[MARCA]],[1]fornnecedor!$C:$E,3,0)</f>
        <v>BRASILUX TINTAS TECNICAS LTDA</v>
      </c>
      <c r="G1217" t="s">
        <v>24</v>
      </c>
      <c r="H1217">
        <v>23</v>
      </c>
      <c r="I1217">
        <v>368.92</v>
      </c>
      <c r="J1217">
        <v>5</v>
      </c>
      <c r="K1217" s="34">
        <v>119.52</v>
      </c>
      <c r="L1217">
        <v>80.2</v>
      </c>
      <c r="M1217">
        <v>39.32</v>
      </c>
      <c r="N1217">
        <v>32.9</v>
      </c>
      <c r="O1217">
        <v>0</v>
      </c>
      <c r="P1217">
        <v>0</v>
      </c>
      <c r="Q1217">
        <v>0</v>
      </c>
      <c r="R1217">
        <v>91.61</v>
      </c>
      <c r="S1217" t="s">
        <v>1105</v>
      </c>
      <c r="T1217" s="38" t="str">
        <f>VLOOKUP(Tabela5[[#This Row],[CÓDIGO]],[1]fornnecedor!$A:$G,7,0)</f>
        <v>SELADOR ACRÍLICO</v>
      </c>
    </row>
    <row r="1218" spans="1:20" x14ac:dyDescent="0.3">
      <c r="A1218" t="s">
        <v>5262</v>
      </c>
      <c r="B1218">
        <v>84186</v>
      </c>
      <c r="C1218" t="s">
        <v>4607</v>
      </c>
      <c r="D1218" s="38" t="str">
        <f>VLOOKUP(Tabela5[[#This Row],[CÓDIGO]],[1]fornnecedor!$A:$C,3,0)</f>
        <v>BRASILUX</v>
      </c>
      <c r="E1218" t="str">
        <f>VLOOKUP(Tabela5[[#This Row],[MARCA]],[1]fornnecedor!$C:$E,3,0)</f>
        <v>BRASILUX TINTAS TECNICAS LTDA</v>
      </c>
      <c r="G1218" t="s">
        <v>24</v>
      </c>
      <c r="H1218">
        <v>21</v>
      </c>
      <c r="I1218" s="3">
        <v>1210.8599999999999</v>
      </c>
      <c r="J1218">
        <v>1</v>
      </c>
      <c r="K1218" s="34">
        <v>115</v>
      </c>
      <c r="L1218">
        <v>56.24</v>
      </c>
      <c r="M1218">
        <v>58.76</v>
      </c>
      <c r="N1218">
        <v>51.1</v>
      </c>
      <c r="O1218">
        <v>0</v>
      </c>
      <c r="P1218">
        <v>0</v>
      </c>
      <c r="Q1218">
        <v>0</v>
      </c>
      <c r="R1218">
        <v>91.62</v>
      </c>
      <c r="S1218" t="s">
        <v>1105</v>
      </c>
      <c r="T1218" s="38" t="str">
        <f>VLOOKUP(Tabela5[[#This Row],[CÓDIGO]],[1]fornnecedor!$A:$G,7,0)</f>
        <v>LINHA MOVELEIRA</v>
      </c>
    </row>
    <row r="1219" spans="1:20" x14ac:dyDescent="0.3">
      <c r="A1219" t="s">
        <v>5262</v>
      </c>
      <c r="B1219">
        <v>84024</v>
      </c>
      <c r="C1219" t="s">
        <v>739</v>
      </c>
      <c r="D1219" s="38" t="str">
        <f>VLOOKUP(Tabela5[[#This Row],[CÓDIGO]],[1]fornnecedor!$A:$C,3,0)</f>
        <v>BRASILUX</v>
      </c>
      <c r="E1219" t="str">
        <f>VLOOKUP(Tabela5[[#This Row],[MARCA]],[1]fornnecedor!$C:$E,3,0)</f>
        <v>BRASILUX TINTAS TECNICAS LTDA</v>
      </c>
      <c r="G1219" t="s">
        <v>24</v>
      </c>
      <c r="H1219">
        <v>63</v>
      </c>
      <c r="I1219">
        <v>826.56</v>
      </c>
      <c r="J1219">
        <v>4</v>
      </c>
      <c r="K1219" s="34">
        <v>114.28</v>
      </c>
      <c r="L1219">
        <v>49.96</v>
      </c>
      <c r="M1219">
        <v>64.319999999999993</v>
      </c>
      <c r="N1219">
        <v>56.28</v>
      </c>
      <c r="O1219">
        <v>0</v>
      </c>
      <c r="P1219">
        <v>0</v>
      </c>
      <c r="Q1219">
        <v>0</v>
      </c>
      <c r="R1219">
        <v>91.62</v>
      </c>
      <c r="S1219" t="s">
        <v>1105</v>
      </c>
      <c r="T1219" s="38" t="str">
        <f>VLOOKUP(Tabela5[[#This Row],[CÓDIGO]],[1]fornnecedor!$A:$G,7,0)</f>
        <v>EPOXI</v>
      </c>
    </row>
    <row r="1220" spans="1:20" x14ac:dyDescent="0.3">
      <c r="A1220" t="s">
        <v>5262</v>
      </c>
      <c r="B1220">
        <v>84172</v>
      </c>
      <c r="C1220" t="s">
        <v>3140</v>
      </c>
      <c r="D1220" s="38" t="str">
        <f>VLOOKUP(Tabela5[[#This Row],[CÓDIGO]],[1]fornnecedor!$A:$C,3,0)</f>
        <v>BRASILUX</v>
      </c>
      <c r="E1220" t="str">
        <f>VLOOKUP(Tabela5[[#This Row],[MARCA]],[1]fornnecedor!$C:$E,3,0)</f>
        <v>BRASILUX TINTAS TECNICAS LTDA</v>
      </c>
      <c r="G1220" t="s">
        <v>24</v>
      </c>
      <c r="H1220">
        <v>9</v>
      </c>
      <c r="I1220">
        <v>180.36</v>
      </c>
      <c r="J1220">
        <v>4</v>
      </c>
      <c r="K1220" s="34">
        <v>109.32</v>
      </c>
      <c r="L1220">
        <v>80.16</v>
      </c>
      <c r="M1220">
        <v>29.16</v>
      </c>
      <c r="N1220">
        <v>26.67</v>
      </c>
      <c r="O1220">
        <v>0</v>
      </c>
      <c r="P1220">
        <v>0</v>
      </c>
      <c r="Q1220">
        <v>0</v>
      </c>
      <c r="R1220">
        <v>91.63</v>
      </c>
      <c r="S1220" t="s">
        <v>1105</v>
      </c>
      <c r="T1220" s="38" t="str">
        <f>VLOOKUP(Tabela5[[#This Row],[CÓDIGO]],[1]fornnecedor!$A:$G,7,0)</f>
        <v>ESMALTES</v>
      </c>
    </row>
    <row r="1221" spans="1:20" x14ac:dyDescent="0.3">
      <c r="A1221" t="s">
        <v>5262</v>
      </c>
      <c r="B1221">
        <v>84590</v>
      </c>
      <c r="C1221" t="s">
        <v>4364</v>
      </c>
      <c r="D1221" s="38" t="str">
        <f>VLOOKUP(Tabela5[[#This Row],[CÓDIGO]],[1]fornnecedor!$A:$C,3,0)</f>
        <v>BRASILUX</v>
      </c>
      <c r="E1221" t="str">
        <f>VLOOKUP(Tabela5[[#This Row],[MARCA]],[1]fornnecedor!$C:$E,3,0)</f>
        <v>BRASILUX TINTAS TECNICAS LTDA</v>
      </c>
      <c r="G1221" t="s">
        <v>24</v>
      </c>
      <c r="H1221">
        <v>6</v>
      </c>
      <c r="I1221">
        <v>492.78</v>
      </c>
      <c r="J1221">
        <v>1</v>
      </c>
      <c r="K1221" s="34">
        <v>108.21</v>
      </c>
      <c r="L1221">
        <v>82.13</v>
      </c>
      <c r="M1221">
        <v>26.08</v>
      </c>
      <c r="N1221">
        <v>24.1</v>
      </c>
      <c r="O1221">
        <v>0</v>
      </c>
      <c r="P1221">
        <v>0</v>
      </c>
      <c r="Q1221">
        <v>0</v>
      </c>
      <c r="R1221">
        <v>91.63</v>
      </c>
      <c r="S1221" t="s">
        <v>1105</v>
      </c>
      <c r="T1221" s="38" t="str">
        <f>VLOOKUP(Tabela5[[#This Row],[CÓDIGO]],[1]fornnecedor!$A:$G,7,0)</f>
        <v>PIGMENTOS IMOBILIÁRIOS</v>
      </c>
    </row>
    <row r="1222" spans="1:20" x14ac:dyDescent="0.3">
      <c r="A1222" t="s">
        <v>5262</v>
      </c>
      <c r="B1222">
        <v>84039</v>
      </c>
      <c r="C1222" t="s">
        <v>3675</v>
      </c>
      <c r="D1222" s="38" t="str">
        <f>VLOOKUP(Tabela5[[#This Row],[CÓDIGO]],[1]fornnecedor!$A:$C,3,0)</f>
        <v>BRASILUX</v>
      </c>
      <c r="E1222" t="str">
        <f>VLOOKUP(Tabela5[[#This Row],[MARCA]],[1]fornnecedor!$C:$E,3,0)</f>
        <v>BRASILUX TINTAS TECNICAS LTDA</v>
      </c>
      <c r="G1222" t="s">
        <v>24</v>
      </c>
      <c r="H1222">
        <v>14</v>
      </c>
      <c r="I1222">
        <v>67.2</v>
      </c>
      <c r="J1222">
        <v>18</v>
      </c>
      <c r="K1222" s="34">
        <v>107.76</v>
      </c>
      <c r="L1222">
        <v>86.4</v>
      </c>
      <c r="M1222">
        <v>21.36</v>
      </c>
      <c r="N1222">
        <v>19.82</v>
      </c>
      <c r="O1222">
        <v>0</v>
      </c>
      <c r="P1222">
        <v>0</v>
      </c>
      <c r="Q1222">
        <v>0</v>
      </c>
      <c r="R1222">
        <v>91.64</v>
      </c>
      <c r="S1222" t="s">
        <v>1105</v>
      </c>
      <c r="T1222" s="38" t="str">
        <f>VLOOKUP(Tabela5[[#This Row],[CÓDIGO]],[1]fornnecedor!$A:$G,7,0)</f>
        <v>MASSA CORRIDA / ACRÍLICA</v>
      </c>
    </row>
    <row r="1223" spans="1:20" x14ac:dyDescent="0.3">
      <c r="A1223" t="s">
        <v>5262</v>
      </c>
      <c r="B1223">
        <v>85243</v>
      </c>
      <c r="C1223" t="s">
        <v>4690</v>
      </c>
      <c r="D1223" s="38" t="str">
        <f>VLOOKUP(Tabela5[[#This Row],[CÓDIGO]],[1]fornnecedor!$A:$C,3,0)</f>
        <v>BRASILUX</v>
      </c>
      <c r="E1223" t="str">
        <f>VLOOKUP(Tabela5[[#This Row],[MARCA]],[1]fornnecedor!$C:$E,3,0)</f>
        <v>BRASILUX TINTAS TECNICAS LTDA</v>
      </c>
      <c r="G1223" t="s">
        <v>24</v>
      </c>
      <c r="H1223">
        <v>15</v>
      </c>
      <c r="I1223" s="3">
        <v>1115.0999999999999</v>
      </c>
      <c r="J1223">
        <v>1</v>
      </c>
      <c r="K1223" s="34">
        <v>104.26</v>
      </c>
      <c r="L1223">
        <v>74.34</v>
      </c>
      <c r="M1223">
        <v>29.92</v>
      </c>
      <c r="N1223">
        <v>28.7</v>
      </c>
      <c r="O1223">
        <v>0</v>
      </c>
      <c r="P1223">
        <v>0</v>
      </c>
      <c r="Q1223">
        <v>0</v>
      </c>
      <c r="R1223">
        <v>91.64</v>
      </c>
      <c r="S1223" t="s">
        <v>1105</v>
      </c>
      <c r="T1223" s="38" t="str">
        <f>VLOOKUP(Tabela5[[#This Row],[CÓDIGO]],[1]fornnecedor!$A:$G,7,0)</f>
        <v>ESMALTES</v>
      </c>
    </row>
    <row r="1224" spans="1:20" x14ac:dyDescent="0.3">
      <c r="A1224" t="s">
        <v>5262</v>
      </c>
      <c r="B1224">
        <v>84047</v>
      </c>
      <c r="C1224" t="s">
        <v>3476</v>
      </c>
      <c r="D1224" s="38" t="str">
        <f>VLOOKUP(Tabela5[[#This Row],[CÓDIGO]],[1]fornnecedor!$A:$C,3,0)</f>
        <v>BRASILUX</v>
      </c>
      <c r="E1224" t="str">
        <f>VLOOKUP(Tabela5[[#This Row],[MARCA]],[1]fornnecedor!$C:$E,3,0)</f>
        <v>BRASILUX TINTAS TECNICAS LTDA</v>
      </c>
      <c r="G1224" t="s">
        <v>24</v>
      </c>
      <c r="H1224">
        <v>10</v>
      </c>
      <c r="I1224">
        <v>153</v>
      </c>
      <c r="J1224">
        <v>5</v>
      </c>
      <c r="K1224" s="34">
        <v>101.46</v>
      </c>
      <c r="L1224">
        <v>76.5</v>
      </c>
      <c r="M1224">
        <v>24.96</v>
      </c>
      <c r="N1224">
        <v>24.6</v>
      </c>
      <c r="O1224">
        <v>0</v>
      </c>
      <c r="P1224">
        <v>0</v>
      </c>
      <c r="Q1224">
        <v>0</v>
      </c>
      <c r="R1224">
        <v>91.65</v>
      </c>
      <c r="S1224" t="s">
        <v>1105</v>
      </c>
      <c r="T1224" s="38" t="str">
        <f>VLOOKUP(Tabela5[[#This Row],[CÓDIGO]],[1]fornnecedor!$A:$G,7,0)</f>
        <v>MASSA DE POLIR</v>
      </c>
    </row>
    <row r="1225" spans="1:20" x14ac:dyDescent="0.3">
      <c r="A1225" t="s">
        <v>5262</v>
      </c>
      <c r="B1225">
        <v>84989</v>
      </c>
      <c r="C1225" t="s">
        <v>3515</v>
      </c>
      <c r="D1225" s="38" t="str">
        <f>VLOOKUP(Tabela5[[#This Row],[CÓDIGO]],[1]fornnecedor!$A:$C,3,0)</f>
        <v>BRASILUX</v>
      </c>
      <c r="E1225" t="str">
        <f>VLOOKUP(Tabela5[[#This Row],[MARCA]],[1]fornnecedor!$C:$E,3,0)</f>
        <v>BRASILUX TINTAS TECNICAS LTDA</v>
      </c>
      <c r="G1225" t="s">
        <v>24</v>
      </c>
      <c r="H1225">
        <v>6</v>
      </c>
      <c r="I1225">
        <v>201.06</v>
      </c>
      <c r="J1225">
        <v>1</v>
      </c>
      <c r="K1225" s="34">
        <v>97</v>
      </c>
      <c r="L1225">
        <v>46.07</v>
      </c>
      <c r="M1225">
        <v>50.93</v>
      </c>
      <c r="N1225">
        <v>52.51</v>
      </c>
      <c r="O1225">
        <v>0</v>
      </c>
      <c r="P1225">
        <v>0</v>
      </c>
      <c r="Q1225">
        <v>0</v>
      </c>
      <c r="R1225">
        <v>91.65</v>
      </c>
      <c r="S1225" t="s">
        <v>1105</v>
      </c>
      <c r="T1225" s="38" t="str">
        <f>VLOOKUP(Tabela5[[#This Row],[CÓDIGO]],[1]fornnecedor!$A:$G,7,0)</f>
        <v>BASES IMOBILIÁRIAS</v>
      </c>
    </row>
    <row r="1226" spans="1:20" x14ac:dyDescent="0.3">
      <c r="A1226" t="s">
        <v>5262</v>
      </c>
      <c r="B1226">
        <v>84290</v>
      </c>
      <c r="C1226" t="s">
        <v>4044</v>
      </c>
      <c r="D1226" s="38" t="str">
        <f>VLOOKUP(Tabela5[[#This Row],[CÓDIGO]],[1]fornnecedor!$A:$C,3,0)</f>
        <v>BRASILUX</v>
      </c>
      <c r="E1226" t="str">
        <f>VLOOKUP(Tabela5[[#This Row],[MARCA]],[1]fornnecedor!$C:$E,3,0)</f>
        <v>BRASILUX TINTAS TECNICAS LTDA</v>
      </c>
      <c r="G1226" t="s">
        <v>24</v>
      </c>
      <c r="H1226">
        <v>9</v>
      </c>
      <c r="I1226">
        <v>394.92</v>
      </c>
      <c r="J1226">
        <v>1</v>
      </c>
      <c r="K1226" s="34">
        <v>96.16</v>
      </c>
      <c r="L1226">
        <v>43.88</v>
      </c>
      <c r="M1226">
        <v>52.28</v>
      </c>
      <c r="N1226">
        <v>54.37</v>
      </c>
      <c r="O1226">
        <v>0</v>
      </c>
      <c r="P1226">
        <v>0</v>
      </c>
      <c r="Q1226">
        <v>0</v>
      </c>
      <c r="R1226">
        <v>91.65</v>
      </c>
      <c r="S1226" t="s">
        <v>1105</v>
      </c>
      <c r="T1226" s="38" t="str">
        <f>VLOOKUP(Tabela5[[#This Row],[CÓDIGO]],[1]fornnecedor!$A:$G,7,0)</f>
        <v>TINTA PAREDE</v>
      </c>
    </row>
    <row r="1227" spans="1:20" x14ac:dyDescent="0.3">
      <c r="A1227" t="s">
        <v>5262</v>
      </c>
      <c r="B1227">
        <v>84592</v>
      </c>
      <c r="C1227" t="s">
        <v>4495</v>
      </c>
      <c r="D1227" s="38" t="str">
        <f>VLOOKUP(Tabela5[[#This Row],[CÓDIGO]],[1]fornnecedor!$A:$C,3,0)</f>
        <v>BRASILUX</v>
      </c>
      <c r="E1227" t="str">
        <f>VLOOKUP(Tabela5[[#This Row],[MARCA]],[1]fornnecedor!$C:$E,3,0)</f>
        <v>BRASILUX TINTAS TECNICAS LTDA</v>
      </c>
      <c r="G1227" t="s">
        <v>24</v>
      </c>
      <c r="H1227">
        <v>8</v>
      </c>
      <c r="I1227">
        <v>578.96</v>
      </c>
      <c r="J1227">
        <v>1</v>
      </c>
      <c r="K1227" s="34">
        <v>95.34</v>
      </c>
      <c r="L1227">
        <v>72.37</v>
      </c>
      <c r="M1227">
        <v>22.97</v>
      </c>
      <c r="N1227">
        <v>24.09</v>
      </c>
      <c r="O1227">
        <v>0</v>
      </c>
      <c r="P1227">
        <v>0</v>
      </c>
      <c r="Q1227">
        <v>0</v>
      </c>
      <c r="R1227">
        <v>91.66</v>
      </c>
      <c r="S1227" t="s">
        <v>1105</v>
      </c>
      <c r="T1227" s="38" t="str">
        <f>VLOOKUP(Tabela5[[#This Row],[CÓDIGO]],[1]fornnecedor!$A:$G,7,0)</f>
        <v>PIGMENTOS IMOBILIÁRIOS</v>
      </c>
    </row>
    <row r="1228" spans="1:20" x14ac:dyDescent="0.3">
      <c r="A1228" t="s">
        <v>5262</v>
      </c>
      <c r="B1228">
        <v>84632</v>
      </c>
      <c r="C1228" t="s">
        <v>4959</v>
      </c>
      <c r="D1228" s="38" t="str">
        <f>VLOOKUP(Tabela5[[#This Row],[CÓDIGO]],[1]fornnecedor!$A:$C,3,0)</f>
        <v>BRASILUX</v>
      </c>
      <c r="E1228" t="str">
        <f>VLOOKUP(Tabela5[[#This Row],[MARCA]],[1]fornnecedor!$C:$E,3,0)</f>
        <v>BRASILUX TINTAS TECNICAS LTDA</v>
      </c>
      <c r="G1228" t="s">
        <v>24</v>
      </c>
      <c r="H1228">
        <v>42</v>
      </c>
      <c r="I1228" s="3">
        <v>3034.92</v>
      </c>
      <c r="J1228">
        <v>1</v>
      </c>
      <c r="K1228" s="34">
        <v>95.22</v>
      </c>
      <c r="L1228">
        <v>72.27</v>
      </c>
      <c r="M1228">
        <v>22.95</v>
      </c>
      <c r="N1228">
        <v>24.1</v>
      </c>
      <c r="O1228">
        <v>0</v>
      </c>
      <c r="P1228">
        <v>0</v>
      </c>
      <c r="Q1228">
        <v>0</v>
      </c>
      <c r="R1228">
        <v>91.66</v>
      </c>
      <c r="S1228" t="s">
        <v>1105</v>
      </c>
      <c r="T1228" s="38" t="str">
        <f>VLOOKUP(Tabela5[[#This Row],[CÓDIGO]],[1]fornnecedor!$A:$G,7,0)</f>
        <v xml:space="preserve">BASES SISTEMA NO MACHINE </v>
      </c>
    </row>
    <row r="1229" spans="1:20" x14ac:dyDescent="0.3">
      <c r="A1229" t="s">
        <v>5262</v>
      </c>
      <c r="B1229">
        <v>24372</v>
      </c>
      <c r="C1229" t="s">
        <v>647</v>
      </c>
      <c r="D1229" s="38" t="str">
        <f>VLOOKUP(Tabela5[[#This Row],[CÓDIGO]],[1]fornnecedor!$A:$C,3,0)</f>
        <v>BRASILUX</v>
      </c>
      <c r="E1229" t="str">
        <f>VLOOKUP(Tabela5[[#This Row],[MARCA]],[1]fornnecedor!$C:$E,3,0)</f>
        <v>BRASILUX TINTAS TECNICAS LTDA</v>
      </c>
      <c r="G1229" t="s">
        <v>24</v>
      </c>
      <c r="H1229">
        <v>223</v>
      </c>
      <c r="I1229" s="3">
        <v>2642.55</v>
      </c>
      <c r="J1229">
        <v>6</v>
      </c>
      <c r="K1229" s="34">
        <v>93.66</v>
      </c>
      <c r="L1229">
        <v>71.099999999999994</v>
      </c>
      <c r="M1229">
        <v>22.56</v>
      </c>
      <c r="N1229">
        <v>24.09</v>
      </c>
      <c r="O1229">
        <v>0</v>
      </c>
      <c r="P1229">
        <v>0</v>
      </c>
      <c r="Q1229">
        <v>0</v>
      </c>
      <c r="R1229">
        <v>91.66</v>
      </c>
      <c r="S1229" t="s">
        <v>1105</v>
      </c>
      <c r="T1229" s="38" t="str">
        <f>VLOOKUP(Tabela5[[#This Row],[CÓDIGO]],[1]fornnecedor!$A:$G,7,0)</f>
        <v>EMBALAGEM</v>
      </c>
    </row>
    <row r="1230" spans="1:20" x14ac:dyDescent="0.3">
      <c r="A1230" t="s">
        <v>5262</v>
      </c>
      <c r="B1230">
        <v>84311</v>
      </c>
      <c r="C1230" t="s">
        <v>3741</v>
      </c>
      <c r="D1230" s="38" t="str">
        <f>VLOOKUP(Tabela5[[#This Row],[CÓDIGO]],[1]fornnecedor!$A:$C,3,0)</f>
        <v>BRASILUX</v>
      </c>
      <c r="E1230" t="str">
        <f>VLOOKUP(Tabela5[[#This Row],[MARCA]],[1]fornnecedor!$C:$E,3,0)</f>
        <v>BRASILUX TINTAS TECNICAS LTDA</v>
      </c>
      <c r="G1230" t="s">
        <v>24</v>
      </c>
      <c r="H1230">
        <v>6</v>
      </c>
      <c r="I1230">
        <v>236.94</v>
      </c>
      <c r="J1230">
        <v>2</v>
      </c>
      <c r="K1230" s="34">
        <v>93.2</v>
      </c>
      <c r="L1230">
        <v>78.98</v>
      </c>
      <c r="M1230">
        <v>14.22</v>
      </c>
      <c r="N1230">
        <v>15.26</v>
      </c>
      <c r="O1230">
        <v>0</v>
      </c>
      <c r="P1230">
        <v>0</v>
      </c>
      <c r="Q1230">
        <v>0</v>
      </c>
      <c r="R1230">
        <v>91.67</v>
      </c>
      <c r="S1230" t="s">
        <v>1105</v>
      </c>
      <c r="T1230" s="38" t="str">
        <f>VLOOKUP(Tabela5[[#This Row],[CÓDIGO]],[1]fornnecedor!$A:$G,7,0)</f>
        <v>TINTA PARA PISO</v>
      </c>
    </row>
    <row r="1231" spans="1:20" x14ac:dyDescent="0.3">
      <c r="A1231" t="s">
        <v>5262</v>
      </c>
      <c r="B1231">
        <v>84098</v>
      </c>
      <c r="C1231" t="s">
        <v>5417</v>
      </c>
      <c r="D1231" s="38" t="str">
        <f>VLOOKUP(Tabela5[[#This Row],[CÓDIGO]],[1]fornnecedor!$A:$C,3,0)</f>
        <v>BRASILUX</v>
      </c>
      <c r="E1231" t="str">
        <f>VLOOKUP(Tabela5[[#This Row],[MARCA]],[1]fornnecedor!$C:$E,3,0)</f>
        <v>BRASILUX TINTAS TECNICAS LTDA</v>
      </c>
      <c r="G1231" t="s">
        <v>24</v>
      </c>
      <c r="H1231">
        <v>7</v>
      </c>
      <c r="I1231">
        <v>140.97999999999999</v>
      </c>
      <c r="J1231">
        <v>4</v>
      </c>
      <c r="K1231" s="34">
        <v>90.44</v>
      </c>
      <c r="L1231">
        <v>78.64</v>
      </c>
      <c r="M1231">
        <v>11.8</v>
      </c>
      <c r="N1231">
        <v>13.05</v>
      </c>
      <c r="O1231">
        <v>0</v>
      </c>
      <c r="P1231">
        <v>0</v>
      </c>
      <c r="Q1231">
        <v>0</v>
      </c>
      <c r="R1231">
        <v>91.67</v>
      </c>
      <c r="S1231" t="s">
        <v>1105</v>
      </c>
      <c r="T1231" s="38" t="str">
        <f>VLOOKUP(Tabela5[[#This Row],[CÓDIGO]],[1]fornnecedor!$A:$G,7,0)</f>
        <v>ESMALTES</v>
      </c>
    </row>
    <row r="1232" spans="1:20" x14ac:dyDescent="0.3">
      <c r="A1232" t="s">
        <v>5262</v>
      </c>
      <c r="B1232">
        <v>84096</v>
      </c>
      <c r="C1232" t="s">
        <v>4625</v>
      </c>
      <c r="D1232" s="38" t="str">
        <f>VLOOKUP(Tabela5[[#This Row],[CÓDIGO]],[1]fornnecedor!$A:$C,3,0)</f>
        <v>BRASILUX</v>
      </c>
      <c r="E1232" t="str">
        <f>VLOOKUP(Tabela5[[#This Row],[MARCA]],[1]fornnecedor!$C:$E,3,0)</f>
        <v>BRASILUX TINTAS TECNICAS LTDA</v>
      </c>
      <c r="G1232" t="s">
        <v>24</v>
      </c>
      <c r="H1232">
        <v>42</v>
      </c>
      <c r="I1232">
        <v>824.04</v>
      </c>
      <c r="J1232">
        <v>2</v>
      </c>
      <c r="K1232" s="34">
        <v>90</v>
      </c>
      <c r="L1232">
        <v>39.24</v>
      </c>
      <c r="M1232">
        <v>50.76</v>
      </c>
      <c r="N1232">
        <v>56.4</v>
      </c>
      <c r="O1232">
        <v>0</v>
      </c>
      <c r="P1232">
        <v>0</v>
      </c>
      <c r="Q1232">
        <v>0</v>
      </c>
      <c r="R1232">
        <v>91.68</v>
      </c>
      <c r="S1232" t="s">
        <v>1105</v>
      </c>
      <c r="T1232" s="38" t="str">
        <f>VLOOKUP(Tabela5[[#This Row],[CÓDIGO]],[1]fornnecedor!$A:$G,7,0)</f>
        <v>ESMALTES</v>
      </c>
    </row>
    <row r="1233" spans="1:20" x14ac:dyDescent="0.3">
      <c r="A1233" t="s">
        <v>5262</v>
      </c>
      <c r="B1233">
        <v>84337</v>
      </c>
      <c r="C1233" t="s">
        <v>4197</v>
      </c>
      <c r="D1233" s="38" t="str">
        <f>VLOOKUP(Tabela5[[#This Row],[CÓDIGO]],[1]fornnecedor!$A:$C,3,0)</f>
        <v>BRASILUX</v>
      </c>
      <c r="E1233" t="str">
        <f>VLOOKUP(Tabela5[[#This Row],[MARCA]],[1]fornnecedor!$C:$E,3,0)</f>
        <v>BRASILUX TINTAS TECNICAS LTDA</v>
      </c>
      <c r="G1233" t="s">
        <v>24</v>
      </c>
      <c r="H1233">
        <v>11</v>
      </c>
      <c r="I1233">
        <v>551.42999999999995</v>
      </c>
      <c r="J1233">
        <v>1</v>
      </c>
      <c r="K1233" s="34">
        <v>89.9</v>
      </c>
      <c r="L1233">
        <v>50.13</v>
      </c>
      <c r="M1233">
        <v>39.770000000000003</v>
      </c>
      <c r="N1233">
        <v>44.24</v>
      </c>
      <c r="O1233">
        <v>0</v>
      </c>
      <c r="P1233">
        <v>0</v>
      </c>
      <c r="Q1233">
        <v>0</v>
      </c>
      <c r="R1233">
        <v>91.68</v>
      </c>
      <c r="S1233" t="s">
        <v>1105</v>
      </c>
      <c r="T1233" s="38" t="str">
        <f>VLOOKUP(Tabela5[[#This Row],[CÓDIGO]],[1]fornnecedor!$A:$G,7,0)</f>
        <v>ESMALTES</v>
      </c>
    </row>
    <row r="1234" spans="1:20" x14ac:dyDescent="0.3">
      <c r="A1234" t="s">
        <v>5262</v>
      </c>
      <c r="B1234">
        <v>86998</v>
      </c>
      <c r="C1234" t="s">
        <v>3395</v>
      </c>
      <c r="D1234" s="38" t="str">
        <f>VLOOKUP(Tabela5[[#This Row],[CÓDIGO]],[1]fornnecedor!$A:$C,3,0)</f>
        <v>BRASILUX</v>
      </c>
      <c r="E1234" t="str">
        <f>VLOOKUP(Tabela5[[#This Row],[MARCA]],[1]fornnecedor!$C:$E,3,0)</f>
        <v>BRASILUX TINTAS TECNICAS LTDA</v>
      </c>
      <c r="G1234" t="s">
        <v>24</v>
      </c>
      <c r="H1234">
        <v>19</v>
      </c>
      <c r="I1234">
        <v>411.73</v>
      </c>
      <c r="J1234">
        <v>3</v>
      </c>
      <c r="K1234" s="34">
        <v>85.65</v>
      </c>
      <c r="L1234">
        <v>65.010000000000005</v>
      </c>
      <c r="M1234">
        <v>20.64</v>
      </c>
      <c r="N1234">
        <v>24.1</v>
      </c>
      <c r="O1234">
        <v>0</v>
      </c>
      <c r="P1234">
        <v>0</v>
      </c>
      <c r="Q1234">
        <v>0</v>
      </c>
      <c r="R1234">
        <v>91.68</v>
      </c>
      <c r="S1234" t="s">
        <v>1105</v>
      </c>
      <c r="T1234" s="38" t="str">
        <f>VLOOKUP(Tabela5[[#This Row],[CÓDIGO]],[1]fornnecedor!$A:$G,7,0)</f>
        <v>ESMALTES</v>
      </c>
    </row>
    <row r="1235" spans="1:20" x14ac:dyDescent="0.3">
      <c r="A1235" t="s">
        <v>5262</v>
      </c>
      <c r="B1235">
        <v>84958</v>
      </c>
      <c r="C1235" t="s">
        <v>601</v>
      </c>
      <c r="D1235" s="38" t="str">
        <f>VLOOKUP(Tabela5[[#This Row],[CÓDIGO]],[1]fornnecedor!$A:$C,3,0)</f>
        <v>BRASILUX</v>
      </c>
      <c r="E1235" t="str">
        <f>VLOOKUP(Tabela5[[#This Row],[MARCA]],[1]fornnecedor!$C:$E,3,0)</f>
        <v>BRASILUX TINTAS TECNICAS LTDA</v>
      </c>
      <c r="G1235" t="s">
        <v>24</v>
      </c>
      <c r="H1235">
        <v>32</v>
      </c>
      <c r="I1235">
        <v>449.6</v>
      </c>
      <c r="J1235">
        <v>5</v>
      </c>
      <c r="K1235" s="34">
        <v>84.83</v>
      </c>
      <c r="L1235">
        <v>70.25</v>
      </c>
      <c r="M1235">
        <v>14.58</v>
      </c>
      <c r="N1235">
        <v>17.190000000000001</v>
      </c>
      <c r="O1235">
        <v>0</v>
      </c>
      <c r="P1235">
        <v>0</v>
      </c>
      <c r="Q1235">
        <v>0</v>
      </c>
      <c r="R1235">
        <v>91.69</v>
      </c>
      <c r="S1235" t="s">
        <v>1105</v>
      </c>
      <c r="T1235" s="38" t="str">
        <f>VLOOKUP(Tabela5[[#This Row],[CÓDIGO]],[1]fornnecedor!$A:$G,7,0)</f>
        <v>BATIDA DE PEDRA</v>
      </c>
    </row>
    <row r="1236" spans="1:20" x14ac:dyDescent="0.3">
      <c r="A1236" t="s">
        <v>5262</v>
      </c>
      <c r="B1236">
        <v>84173</v>
      </c>
      <c r="C1236" t="s">
        <v>3296</v>
      </c>
      <c r="D1236" s="38" t="str">
        <f>VLOOKUP(Tabela5[[#This Row],[CÓDIGO]],[1]fornnecedor!$A:$C,3,0)</f>
        <v>BRASILUX</v>
      </c>
      <c r="E1236" t="str">
        <f>VLOOKUP(Tabela5[[#This Row],[MARCA]],[1]fornnecedor!$C:$E,3,0)</f>
        <v>BRASILUX TINTAS TECNICAS LTDA</v>
      </c>
      <c r="G1236" t="s">
        <v>24</v>
      </c>
      <c r="H1236">
        <v>8</v>
      </c>
      <c r="I1236">
        <v>144.88</v>
      </c>
      <c r="J1236">
        <v>4</v>
      </c>
      <c r="K1236" s="34">
        <v>82.29</v>
      </c>
      <c r="L1236">
        <v>72.44</v>
      </c>
      <c r="M1236">
        <v>9.85</v>
      </c>
      <c r="N1236">
        <v>11.97</v>
      </c>
      <c r="O1236">
        <v>0</v>
      </c>
      <c r="P1236">
        <v>0</v>
      </c>
      <c r="Q1236">
        <v>0</v>
      </c>
      <c r="R1236">
        <v>91.69</v>
      </c>
      <c r="S1236" t="s">
        <v>1105</v>
      </c>
      <c r="T1236" s="38" t="str">
        <f>VLOOKUP(Tabela5[[#This Row],[CÓDIGO]],[1]fornnecedor!$A:$G,7,0)</f>
        <v>ESMALTES</v>
      </c>
    </row>
    <row r="1237" spans="1:20" x14ac:dyDescent="0.3">
      <c r="A1237" t="s">
        <v>5262</v>
      </c>
      <c r="B1237">
        <v>84571</v>
      </c>
      <c r="C1237" t="s">
        <v>3883</v>
      </c>
      <c r="D1237" s="38" t="str">
        <f>VLOOKUP(Tabela5[[#This Row],[CÓDIGO]],[1]fornnecedor!$A:$C,3,0)</f>
        <v>BRASILUX</v>
      </c>
      <c r="E1237" t="str">
        <f>VLOOKUP(Tabela5[[#This Row],[MARCA]],[1]fornnecedor!$C:$E,3,0)</f>
        <v>BRASILUX TINTAS TECNICAS LTDA</v>
      </c>
      <c r="G1237" t="s">
        <v>24</v>
      </c>
      <c r="H1237">
        <v>12</v>
      </c>
      <c r="I1237">
        <v>393.72</v>
      </c>
      <c r="J1237">
        <v>1</v>
      </c>
      <c r="K1237" s="34">
        <v>80</v>
      </c>
      <c r="L1237">
        <v>32.81</v>
      </c>
      <c r="M1237">
        <v>47.19</v>
      </c>
      <c r="N1237">
        <v>58.99</v>
      </c>
      <c r="O1237">
        <v>0</v>
      </c>
      <c r="P1237">
        <v>0</v>
      </c>
      <c r="Q1237">
        <v>0</v>
      </c>
      <c r="R1237">
        <v>91.69</v>
      </c>
      <c r="S1237" t="s">
        <v>1105</v>
      </c>
      <c r="T1237" s="38" t="str">
        <f>VLOOKUP(Tabela5[[#This Row],[CÓDIGO]],[1]fornnecedor!$A:$G,7,0)</f>
        <v>CIMENTO QUEIMADO / EFEITOS DECORATIVOS</v>
      </c>
    </row>
    <row r="1238" spans="1:20" x14ac:dyDescent="0.3">
      <c r="A1238" t="s">
        <v>5262</v>
      </c>
      <c r="B1238">
        <v>84139</v>
      </c>
      <c r="C1238" t="s">
        <v>672</v>
      </c>
      <c r="D1238" s="38" t="str">
        <f>VLOOKUP(Tabela5[[#This Row],[CÓDIGO]],[1]fornnecedor!$A:$C,3,0)</f>
        <v>BRASILUX</v>
      </c>
      <c r="E1238" t="str">
        <f>VLOOKUP(Tabela5[[#This Row],[MARCA]],[1]fornnecedor!$C:$E,3,0)</f>
        <v>BRASILUX TINTAS TECNICAS LTDA</v>
      </c>
      <c r="G1238" t="s">
        <v>24</v>
      </c>
      <c r="H1238">
        <v>26</v>
      </c>
      <c r="I1238">
        <v>152.88</v>
      </c>
      <c r="J1238">
        <v>10</v>
      </c>
      <c r="K1238" s="34">
        <v>77.400000000000006</v>
      </c>
      <c r="L1238">
        <v>58.8</v>
      </c>
      <c r="M1238">
        <v>18.600000000000001</v>
      </c>
      <c r="N1238">
        <v>24.03</v>
      </c>
      <c r="O1238">
        <v>0</v>
      </c>
      <c r="P1238">
        <v>0</v>
      </c>
      <c r="Q1238">
        <v>0</v>
      </c>
      <c r="R1238">
        <v>91.7</v>
      </c>
      <c r="S1238" t="s">
        <v>1105</v>
      </c>
      <c r="T1238" s="38" t="str">
        <f>VLOOKUP(Tabela5[[#This Row],[CÓDIGO]],[1]fornnecedor!$A:$G,7,0)</f>
        <v>ESMALTES</v>
      </c>
    </row>
    <row r="1239" spans="1:20" x14ac:dyDescent="0.3">
      <c r="A1239" t="s">
        <v>5262</v>
      </c>
      <c r="B1239">
        <v>84007</v>
      </c>
      <c r="C1239" t="s">
        <v>4146</v>
      </c>
      <c r="D1239" s="38" t="str">
        <f>VLOOKUP(Tabela5[[#This Row],[CÓDIGO]],[1]fornnecedor!$A:$C,3,0)</f>
        <v>BRASILUX</v>
      </c>
      <c r="E1239" t="str">
        <f>VLOOKUP(Tabela5[[#This Row],[MARCA]],[1]fornnecedor!$C:$E,3,0)</f>
        <v>BRASILUX TINTAS TECNICAS LTDA</v>
      </c>
      <c r="G1239" t="s">
        <v>24</v>
      </c>
      <c r="H1239">
        <v>10</v>
      </c>
      <c r="I1239">
        <v>495</v>
      </c>
      <c r="J1239">
        <v>1</v>
      </c>
      <c r="K1239" s="34">
        <v>75.11</v>
      </c>
      <c r="L1239">
        <v>49.5</v>
      </c>
      <c r="M1239">
        <v>25.61</v>
      </c>
      <c r="N1239">
        <v>34.1</v>
      </c>
      <c r="O1239">
        <v>0</v>
      </c>
      <c r="P1239">
        <v>0</v>
      </c>
      <c r="Q1239">
        <v>0</v>
      </c>
      <c r="R1239">
        <v>91.7</v>
      </c>
      <c r="S1239" t="s">
        <v>1105</v>
      </c>
      <c r="T1239" s="38" t="str">
        <f>VLOOKUP(Tabela5[[#This Row],[CÓDIGO]],[1]fornnecedor!$A:$G,7,0)</f>
        <v>IMPERMEABILIZANTES</v>
      </c>
    </row>
    <row r="1240" spans="1:20" x14ac:dyDescent="0.3">
      <c r="A1240" t="s">
        <v>5262</v>
      </c>
      <c r="B1240">
        <v>84578</v>
      </c>
      <c r="C1240" t="s">
        <v>3581</v>
      </c>
      <c r="D1240" s="38" t="str">
        <f>VLOOKUP(Tabela5[[#This Row],[CÓDIGO]],[1]fornnecedor!$A:$C,3,0)</f>
        <v>BRASILUX</v>
      </c>
      <c r="E1240" t="str">
        <f>VLOOKUP(Tabela5[[#This Row],[MARCA]],[1]fornnecedor!$C:$E,3,0)</f>
        <v>BRASILUX TINTAS TECNICAS LTDA</v>
      </c>
      <c r="G1240" t="s">
        <v>24</v>
      </c>
      <c r="H1240">
        <v>6</v>
      </c>
      <c r="I1240">
        <v>217.86</v>
      </c>
      <c r="J1240">
        <v>1</v>
      </c>
      <c r="K1240" s="34">
        <v>75</v>
      </c>
      <c r="L1240">
        <v>36.31</v>
      </c>
      <c r="M1240">
        <v>38.69</v>
      </c>
      <c r="N1240">
        <v>51.59</v>
      </c>
      <c r="O1240">
        <v>0</v>
      </c>
      <c r="P1240">
        <v>0</v>
      </c>
      <c r="Q1240">
        <v>0</v>
      </c>
      <c r="R1240">
        <v>91.7</v>
      </c>
      <c r="S1240" t="s">
        <v>1105</v>
      </c>
      <c r="T1240" s="38" t="str">
        <f>VLOOKUP(Tabela5[[#This Row],[CÓDIGO]],[1]fornnecedor!$A:$G,7,0)</f>
        <v>CIMENTO QUEIMADO / EFEITOS DECORATIVOS</v>
      </c>
    </row>
    <row r="1241" spans="1:20" x14ac:dyDescent="0.3">
      <c r="A1241" t="s">
        <v>5262</v>
      </c>
      <c r="B1241">
        <v>84609</v>
      </c>
      <c r="C1241" t="s">
        <v>3696</v>
      </c>
      <c r="D1241" s="38" t="str">
        <f>VLOOKUP(Tabela5[[#This Row],[CÓDIGO]],[1]fornnecedor!$A:$C,3,0)</f>
        <v>BRASILUX</v>
      </c>
      <c r="E1241" t="str">
        <f>VLOOKUP(Tabela5[[#This Row],[MARCA]],[1]fornnecedor!$C:$E,3,0)</f>
        <v>BRASILUX TINTAS TECNICAS LTDA</v>
      </c>
      <c r="G1241" t="s">
        <v>24</v>
      </c>
      <c r="H1241">
        <v>7</v>
      </c>
      <c r="I1241">
        <v>269.22000000000003</v>
      </c>
      <c r="J1241">
        <v>1</v>
      </c>
      <c r="K1241" s="34">
        <v>73.39</v>
      </c>
      <c r="L1241">
        <v>39.24</v>
      </c>
      <c r="M1241">
        <v>34.15</v>
      </c>
      <c r="N1241">
        <v>46.53</v>
      </c>
      <c r="O1241">
        <v>0</v>
      </c>
      <c r="P1241">
        <v>0</v>
      </c>
      <c r="Q1241">
        <v>0</v>
      </c>
      <c r="R1241">
        <v>91.71</v>
      </c>
      <c r="S1241" t="s">
        <v>1105</v>
      </c>
      <c r="T1241" s="38" t="str">
        <f>VLOOKUP(Tabela5[[#This Row],[CÓDIGO]],[1]fornnecedor!$A:$G,7,0)</f>
        <v>BASES IMOBILIÁRIAS</v>
      </c>
    </row>
    <row r="1242" spans="1:20" x14ac:dyDescent="0.3">
      <c r="A1242" t="s">
        <v>5262</v>
      </c>
      <c r="B1242">
        <v>84308</v>
      </c>
      <c r="C1242" t="s">
        <v>3542</v>
      </c>
      <c r="D1242" s="38" t="str">
        <f>VLOOKUP(Tabela5[[#This Row],[CÓDIGO]],[1]fornnecedor!$A:$C,3,0)</f>
        <v>BRASILUX</v>
      </c>
      <c r="E1242" t="str">
        <f>VLOOKUP(Tabela5[[#This Row],[MARCA]],[1]fornnecedor!$C:$E,3,0)</f>
        <v>BRASILUX TINTAS TECNICAS LTDA</v>
      </c>
      <c r="G1242" t="s">
        <v>24</v>
      </c>
      <c r="H1242">
        <v>7</v>
      </c>
      <c r="I1242">
        <v>217.56</v>
      </c>
      <c r="J1242">
        <v>2</v>
      </c>
      <c r="K1242" s="34">
        <v>73.34</v>
      </c>
      <c r="L1242">
        <v>62.16</v>
      </c>
      <c r="M1242">
        <v>11.18</v>
      </c>
      <c r="N1242">
        <v>15.24</v>
      </c>
      <c r="O1242">
        <v>0</v>
      </c>
      <c r="P1242">
        <v>0</v>
      </c>
      <c r="Q1242">
        <v>0</v>
      </c>
      <c r="R1242">
        <v>91.71</v>
      </c>
      <c r="S1242" t="s">
        <v>1105</v>
      </c>
      <c r="T1242" s="38" t="str">
        <f>VLOOKUP(Tabela5[[#This Row],[CÓDIGO]],[1]fornnecedor!$A:$G,7,0)</f>
        <v>TINTA PARA PISO</v>
      </c>
    </row>
    <row r="1243" spans="1:20" x14ac:dyDescent="0.3">
      <c r="A1243" t="s">
        <v>5262</v>
      </c>
      <c r="B1243">
        <v>84537</v>
      </c>
      <c r="C1243" t="s">
        <v>4677</v>
      </c>
      <c r="D1243" s="38" t="str">
        <f>VLOOKUP(Tabela5[[#This Row],[CÓDIGO]],[1]fornnecedor!$A:$C,3,0)</f>
        <v>BRASILUX</v>
      </c>
      <c r="E1243" t="str">
        <f>VLOOKUP(Tabela5[[#This Row],[MARCA]],[1]fornnecedor!$C:$E,3,0)</f>
        <v>BRASILUX TINTAS TECNICAS LTDA</v>
      </c>
      <c r="G1243" t="s">
        <v>24</v>
      </c>
      <c r="H1243">
        <v>24</v>
      </c>
      <c r="I1243" s="3">
        <v>1044.48</v>
      </c>
      <c r="J1243">
        <v>1</v>
      </c>
      <c r="K1243" s="34">
        <v>71.81</v>
      </c>
      <c r="L1243">
        <v>43.52</v>
      </c>
      <c r="M1243">
        <v>28.29</v>
      </c>
      <c r="N1243">
        <v>39.4</v>
      </c>
      <c r="O1243">
        <v>0</v>
      </c>
      <c r="P1243">
        <v>0</v>
      </c>
      <c r="Q1243">
        <v>0</v>
      </c>
      <c r="R1243">
        <v>91.71</v>
      </c>
      <c r="S1243" t="s">
        <v>1105</v>
      </c>
      <c r="T1243" s="38" t="str">
        <f>VLOOKUP(Tabela5[[#This Row],[CÓDIGO]],[1]fornnecedor!$A:$G,7,0)</f>
        <v>TINTA PAREDE</v>
      </c>
    </row>
    <row r="1244" spans="1:20" x14ac:dyDescent="0.3">
      <c r="A1244" t="s">
        <v>5262</v>
      </c>
      <c r="B1244">
        <v>84302</v>
      </c>
      <c r="C1244" t="s">
        <v>3723</v>
      </c>
      <c r="D1244" s="38" t="str">
        <f>VLOOKUP(Tabela5[[#This Row],[CÓDIGO]],[1]fornnecedor!$A:$C,3,0)</f>
        <v>BRASILUX</v>
      </c>
      <c r="E1244" t="str">
        <f>VLOOKUP(Tabela5[[#This Row],[MARCA]],[1]fornnecedor!$C:$E,3,0)</f>
        <v>BRASILUX TINTAS TECNICAS LTDA</v>
      </c>
      <c r="G1244" t="s">
        <v>24</v>
      </c>
      <c r="H1244">
        <v>11</v>
      </c>
      <c r="I1244">
        <v>367.29</v>
      </c>
      <c r="J1244">
        <v>1</v>
      </c>
      <c r="K1244" s="34">
        <v>70</v>
      </c>
      <c r="L1244">
        <v>33.39</v>
      </c>
      <c r="M1244">
        <v>36.61</v>
      </c>
      <c r="N1244">
        <v>52.3</v>
      </c>
      <c r="O1244">
        <v>0</v>
      </c>
      <c r="P1244">
        <v>0</v>
      </c>
      <c r="Q1244">
        <v>0</v>
      </c>
      <c r="R1244">
        <v>91.71</v>
      </c>
      <c r="S1244" t="s">
        <v>1105</v>
      </c>
      <c r="T1244" s="38" t="str">
        <f>VLOOKUP(Tabela5[[#This Row],[CÓDIGO]],[1]fornnecedor!$A:$G,7,0)</f>
        <v>TINTA PARA PISO</v>
      </c>
    </row>
    <row r="1245" spans="1:20" x14ac:dyDescent="0.3">
      <c r="A1245" t="s">
        <v>5262</v>
      </c>
      <c r="B1245">
        <v>84755</v>
      </c>
      <c r="C1245" t="s">
        <v>2905</v>
      </c>
      <c r="D1245" s="38" t="str">
        <f>VLOOKUP(Tabela5[[#This Row],[CÓDIGO]],[1]fornnecedor!$A:$C,3,0)</f>
        <v>BRASILUX</v>
      </c>
      <c r="E1245" t="str">
        <f>VLOOKUP(Tabela5[[#This Row],[MARCA]],[1]fornnecedor!$C:$E,3,0)</f>
        <v>BRASILUX TINTAS TECNICAS LTDA</v>
      </c>
      <c r="G1245" t="s">
        <v>24</v>
      </c>
      <c r="H1245">
        <v>8</v>
      </c>
      <c r="I1245">
        <v>135.91999999999999</v>
      </c>
      <c r="J1245">
        <v>2</v>
      </c>
      <c r="K1245" s="34">
        <v>68.19</v>
      </c>
      <c r="L1245">
        <v>31.4</v>
      </c>
      <c r="M1245">
        <v>36.79</v>
      </c>
      <c r="N1245">
        <v>53.95</v>
      </c>
      <c r="O1245">
        <v>0</v>
      </c>
      <c r="P1245">
        <v>0</v>
      </c>
      <c r="Q1245">
        <v>0</v>
      </c>
      <c r="R1245">
        <v>91.72</v>
      </c>
      <c r="S1245" t="s">
        <v>1105</v>
      </c>
      <c r="T1245" s="38" t="str">
        <f>VLOOKUP(Tabela5[[#This Row],[CÓDIGO]],[1]fornnecedor!$A:$G,7,0)</f>
        <v>ESMALTES</v>
      </c>
    </row>
    <row r="1246" spans="1:20" x14ac:dyDescent="0.3">
      <c r="A1246" t="s">
        <v>5262</v>
      </c>
      <c r="B1246">
        <v>85364</v>
      </c>
      <c r="C1246" t="s">
        <v>694</v>
      </c>
      <c r="D1246" s="38" t="str">
        <f>VLOOKUP(Tabela5[[#This Row],[CÓDIGO]],[1]fornnecedor!$A:$C,3,0)</f>
        <v>BRASILUX</v>
      </c>
      <c r="E1246" t="str">
        <f>VLOOKUP(Tabela5[[#This Row],[MARCA]],[1]fornnecedor!$C:$E,3,0)</f>
        <v>BRASILUX TINTAS TECNICAS LTDA</v>
      </c>
      <c r="G1246" t="s">
        <v>24</v>
      </c>
      <c r="H1246">
        <v>19</v>
      </c>
      <c r="I1246">
        <v>287.47000000000003</v>
      </c>
      <c r="J1246">
        <v>2</v>
      </c>
      <c r="K1246" s="34">
        <v>68</v>
      </c>
      <c r="L1246">
        <v>30.26</v>
      </c>
      <c r="M1246">
        <v>37.74</v>
      </c>
      <c r="N1246">
        <v>55.5</v>
      </c>
      <c r="O1246">
        <v>0</v>
      </c>
      <c r="P1246">
        <v>0</v>
      </c>
      <c r="Q1246">
        <v>0</v>
      </c>
      <c r="R1246">
        <v>91.72</v>
      </c>
      <c r="S1246" t="s">
        <v>1105</v>
      </c>
      <c r="T1246" s="38" t="str">
        <f>VLOOKUP(Tabela5[[#This Row],[CÓDIGO]],[1]fornnecedor!$A:$G,7,0)</f>
        <v>PRETO FOSCO VINÍLICO</v>
      </c>
    </row>
    <row r="1247" spans="1:20" x14ac:dyDescent="0.3">
      <c r="A1247" t="s">
        <v>5262</v>
      </c>
      <c r="B1247">
        <v>84042</v>
      </c>
      <c r="C1247" t="s">
        <v>717</v>
      </c>
      <c r="D1247" s="38" t="str">
        <f>VLOOKUP(Tabela5[[#This Row],[CÓDIGO]],[1]fornnecedor!$A:$C,3,0)</f>
        <v>BRASILUX</v>
      </c>
      <c r="E1247" t="str">
        <f>VLOOKUP(Tabela5[[#This Row],[MARCA]],[1]fornnecedor!$C:$E,3,0)</f>
        <v>BRASILUX TINTAS TECNICAS LTDA</v>
      </c>
      <c r="G1247" t="s">
        <v>24</v>
      </c>
      <c r="H1247">
        <v>28</v>
      </c>
      <c r="I1247">
        <v>272.16000000000003</v>
      </c>
      <c r="J1247">
        <v>3</v>
      </c>
      <c r="K1247" s="34">
        <v>66.62</v>
      </c>
      <c r="L1247">
        <v>29.16</v>
      </c>
      <c r="M1247">
        <v>37.46</v>
      </c>
      <c r="N1247">
        <v>56.23</v>
      </c>
      <c r="O1247">
        <v>0</v>
      </c>
      <c r="P1247">
        <v>0</v>
      </c>
      <c r="Q1247">
        <v>0</v>
      </c>
      <c r="R1247">
        <v>91.72</v>
      </c>
      <c r="S1247" t="s">
        <v>1105</v>
      </c>
      <c r="T1247" s="38" t="str">
        <f>VLOOKUP(Tabela5[[#This Row],[CÓDIGO]],[1]fornnecedor!$A:$G,7,0)</f>
        <v>FERRUGEM</v>
      </c>
    </row>
    <row r="1248" spans="1:20" x14ac:dyDescent="0.3">
      <c r="A1248" t="s">
        <v>5262</v>
      </c>
      <c r="B1248">
        <v>84561</v>
      </c>
      <c r="C1248" t="s">
        <v>4176</v>
      </c>
      <c r="D1248" s="38" t="str">
        <f>VLOOKUP(Tabela5[[#This Row],[CÓDIGO]],[1]fornnecedor!$A:$C,3,0)</f>
        <v>BRASILUX</v>
      </c>
      <c r="E1248" t="str">
        <f>VLOOKUP(Tabela5[[#This Row],[MARCA]],[1]fornnecedor!$C:$E,3,0)</f>
        <v>BRASILUX TINTAS TECNICAS LTDA</v>
      </c>
      <c r="G1248" t="s">
        <v>24</v>
      </c>
      <c r="H1248">
        <v>21</v>
      </c>
      <c r="I1248">
        <v>501.27</v>
      </c>
      <c r="J1248">
        <v>2</v>
      </c>
      <c r="K1248" s="34">
        <v>65.5</v>
      </c>
      <c r="L1248">
        <v>47.74</v>
      </c>
      <c r="M1248">
        <v>17.760000000000002</v>
      </c>
      <c r="N1248">
        <v>27.11</v>
      </c>
      <c r="O1248">
        <v>0</v>
      </c>
      <c r="P1248">
        <v>0</v>
      </c>
      <c r="Q1248">
        <v>0</v>
      </c>
      <c r="R1248">
        <v>91.73</v>
      </c>
      <c r="S1248" t="s">
        <v>1105</v>
      </c>
      <c r="T1248" s="38" t="str">
        <f>VLOOKUP(Tabela5[[#This Row],[CÓDIGO]],[1]fornnecedor!$A:$G,7,0)</f>
        <v>MASSA POLIÉSTER</v>
      </c>
    </row>
    <row r="1249" spans="1:20" x14ac:dyDescent="0.3">
      <c r="A1249" t="s">
        <v>5262</v>
      </c>
      <c r="B1249">
        <v>85499</v>
      </c>
      <c r="C1249" t="s">
        <v>2952</v>
      </c>
      <c r="D1249" s="38" t="str">
        <f>VLOOKUP(Tabela5[[#This Row],[CÓDIGO]],[1]fornnecedor!$A:$C,3,0)</f>
        <v>BRASILUX</v>
      </c>
      <c r="E1249" t="str">
        <f>VLOOKUP(Tabela5[[#This Row],[MARCA]],[1]fornnecedor!$C:$E,3,0)</f>
        <v>BRASILUX TINTAS TECNICAS LTDA</v>
      </c>
      <c r="G1249" t="s">
        <v>24</v>
      </c>
      <c r="H1249">
        <v>1</v>
      </c>
      <c r="I1249">
        <v>47.75</v>
      </c>
      <c r="J1249">
        <v>1</v>
      </c>
      <c r="K1249" s="34">
        <v>64.180000000000007</v>
      </c>
      <c r="L1249">
        <v>47.75</v>
      </c>
      <c r="M1249">
        <v>16.43</v>
      </c>
      <c r="N1249">
        <v>25.6</v>
      </c>
      <c r="O1249">
        <v>0</v>
      </c>
      <c r="P1249">
        <v>0</v>
      </c>
      <c r="Q1249">
        <v>0</v>
      </c>
      <c r="R1249">
        <v>91.73</v>
      </c>
      <c r="S1249" t="s">
        <v>1105</v>
      </c>
      <c r="T1249" s="38" t="str">
        <f>VLOOKUP(Tabela5[[#This Row],[CÓDIGO]],[1]fornnecedor!$A:$G,7,0)</f>
        <v>ESMALTES</v>
      </c>
    </row>
    <row r="1250" spans="1:20" x14ac:dyDescent="0.3">
      <c r="A1250" t="s">
        <v>5262</v>
      </c>
      <c r="B1250">
        <v>84093</v>
      </c>
      <c r="C1250" t="s">
        <v>636</v>
      </c>
      <c r="D1250" s="38" t="str">
        <f>VLOOKUP(Tabela5[[#This Row],[CÓDIGO]],[1]fornnecedor!$A:$C,3,0)</f>
        <v>BRASILUX</v>
      </c>
      <c r="E1250" t="str">
        <f>VLOOKUP(Tabela5[[#This Row],[MARCA]],[1]fornnecedor!$C:$E,3,0)</f>
        <v>BRASILUX TINTAS TECNICAS LTDA</v>
      </c>
      <c r="G1250" t="s">
        <v>24</v>
      </c>
      <c r="H1250">
        <v>6</v>
      </c>
      <c r="I1250">
        <v>110.88</v>
      </c>
      <c r="J1250">
        <v>3</v>
      </c>
      <c r="K1250" s="34">
        <v>63.75</v>
      </c>
      <c r="L1250">
        <v>55.44</v>
      </c>
      <c r="M1250">
        <v>8.31</v>
      </c>
      <c r="N1250">
        <v>13.04</v>
      </c>
      <c r="O1250">
        <v>0</v>
      </c>
      <c r="P1250">
        <v>0</v>
      </c>
      <c r="Q1250">
        <v>0</v>
      </c>
      <c r="R1250">
        <v>91.73</v>
      </c>
      <c r="S1250" t="s">
        <v>1105</v>
      </c>
      <c r="T1250" s="38" t="str">
        <f>VLOOKUP(Tabela5[[#This Row],[CÓDIGO]],[1]fornnecedor!$A:$G,7,0)</f>
        <v>ESMALTES</v>
      </c>
    </row>
    <row r="1251" spans="1:20" x14ac:dyDescent="0.3">
      <c r="A1251" t="s">
        <v>5262</v>
      </c>
      <c r="B1251">
        <v>84326</v>
      </c>
      <c r="C1251" t="s">
        <v>655</v>
      </c>
      <c r="D1251" s="38" t="str">
        <f>VLOOKUP(Tabela5[[#This Row],[CÓDIGO]],[1]fornnecedor!$A:$C,3,0)</f>
        <v>BRASILUX</v>
      </c>
      <c r="E1251" t="str">
        <f>VLOOKUP(Tabela5[[#This Row],[MARCA]],[1]fornnecedor!$C:$E,3,0)</f>
        <v>BRASILUX TINTAS TECNICAS LTDA</v>
      </c>
      <c r="G1251" t="s">
        <v>24</v>
      </c>
      <c r="H1251">
        <v>18</v>
      </c>
      <c r="I1251">
        <v>936</v>
      </c>
      <c r="J1251">
        <v>1</v>
      </c>
      <c r="K1251" s="34">
        <v>60.89</v>
      </c>
      <c r="L1251">
        <v>52</v>
      </c>
      <c r="M1251">
        <v>8.89</v>
      </c>
      <c r="N1251">
        <v>14.6</v>
      </c>
      <c r="O1251">
        <v>0</v>
      </c>
      <c r="P1251">
        <v>0</v>
      </c>
      <c r="Q1251">
        <v>0</v>
      </c>
      <c r="R1251">
        <v>91.73</v>
      </c>
      <c r="S1251" t="s">
        <v>1105</v>
      </c>
      <c r="T1251" s="38" t="str">
        <f>VLOOKUP(Tabela5[[#This Row],[CÓDIGO]],[1]fornnecedor!$A:$G,7,0)</f>
        <v>ESMALTES</v>
      </c>
    </row>
    <row r="1252" spans="1:20" x14ac:dyDescent="0.3">
      <c r="A1252" t="s">
        <v>5262</v>
      </c>
      <c r="B1252">
        <v>84035</v>
      </c>
      <c r="C1252" t="s">
        <v>3090</v>
      </c>
      <c r="D1252" s="38" t="str">
        <f>VLOOKUP(Tabela5[[#This Row],[CÓDIGO]],[1]fornnecedor!$A:$C,3,0)</f>
        <v>BRASILUX</v>
      </c>
      <c r="E1252" t="str">
        <f>VLOOKUP(Tabela5[[#This Row],[MARCA]],[1]fornnecedor!$C:$E,3,0)</f>
        <v>BRASILUX TINTAS TECNICAS LTDA</v>
      </c>
      <c r="G1252" t="s">
        <v>24</v>
      </c>
      <c r="H1252">
        <v>12</v>
      </c>
      <c r="I1252">
        <v>81.36</v>
      </c>
      <c r="J1252">
        <v>7</v>
      </c>
      <c r="K1252" s="34">
        <v>60.12</v>
      </c>
      <c r="L1252">
        <v>47.46</v>
      </c>
      <c r="M1252">
        <v>12.66</v>
      </c>
      <c r="N1252">
        <v>21.06</v>
      </c>
      <c r="O1252">
        <v>0</v>
      </c>
      <c r="P1252">
        <v>0</v>
      </c>
      <c r="Q1252">
        <v>0</v>
      </c>
      <c r="R1252">
        <v>91.74</v>
      </c>
      <c r="S1252" t="s">
        <v>1105</v>
      </c>
      <c r="T1252" s="38" t="str">
        <f>VLOOKUP(Tabela5[[#This Row],[CÓDIGO]],[1]fornnecedor!$A:$G,7,0)</f>
        <v>MASSA CORRIDA / ACRÍLICA</v>
      </c>
    </row>
    <row r="1253" spans="1:20" x14ac:dyDescent="0.3">
      <c r="A1253" t="s">
        <v>5262</v>
      </c>
      <c r="B1253">
        <v>84618</v>
      </c>
      <c r="C1253" t="s">
        <v>3862</v>
      </c>
      <c r="D1253" s="38" t="str">
        <f>VLOOKUP(Tabela5[[#This Row],[CÓDIGO]],[1]fornnecedor!$A:$C,3,0)</f>
        <v>BRASILUX</v>
      </c>
      <c r="E1253" t="str">
        <f>VLOOKUP(Tabela5[[#This Row],[MARCA]],[1]fornnecedor!$C:$E,3,0)</f>
        <v>BRASILUX TINTAS TECNICAS LTDA</v>
      </c>
      <c r="G1253" t="s">
        <v>24</v>
      </c>
      <c r="H1253">
        <v>13</v>
      </c>
      <c r="I1253">
        <v>580.32000000000005</v>
      </c>
      <c r="J1253">
        <v>1</v>
      </c>
      <c r="K1253" s="34">
        <v>57.04</v>
      </c>
      <c r="L1253">
        <v>43.29</v>
      </c>
      <c r="M1253">
        <v>13.75</v>
      </c>
      <c r="N1253">
        <v>24.11</v>
      </c>
      <c r="O1253">
        <v>0</v>
      </c>
      <c r="P1253">
        <v>0</v>
      </c>
      <c r="Q1253">
        <v>0</v>
      </c>
      <c r="R1253">
        <v>91.74</v>
      </c>
      <c r="S1253" t="s">
        <v>1105</v>
      </c>
      <c r="T1253" s="38" t="str">
        <f>VLOOKUP(Tabela5[[#This Row],[CÓDIGO]],[1]fornnecedor!$A:$G,7,0)</f>
        <v>BASES IMOBILIÁRIAS</v>
      </c>
    </row>
    <row r="1254" spans="1:20" x14ac:dyDescent="0.3">
      <c r="A1254" t="s">
        <v>5262</v>
      </c>
      <c r="B1254">
        <v>84066</v>
      </c>
      <c r="C1254" t="s">
        <v>3503</v>
      </c>
      <c r="D1254" s="38" t="str">
        <f>VLOOKUP(Tabela5[[#This Row],[CÓDIGO]],[1]fornnecedor!$A:$C,3,0)</f>
        <v>BRASILUX</v>
      </c>
      <c r="E1254" t="str">
        <f>VLOOKUP(Tabela5[[#This Row],[MARCA]],[1]fornnecedor!$C:$E,3,0)</f>
        <v>BRASILUX TINTAS TECNICAS LTDA</v>
      </c>
      <c r="G1254" t="s">
        <v>24</v>
      </c>
      <c r="H1254">
        <v>8</v>
      </c>
      <c r="I1254">
        <v>212.88</v>
      </c>
      <c r="J1254">
        <v>1</v>
      </c>
      <c r="K1254" s="34">
        <v>52</v>
      </c>
      <c r="L1254">
        <v>26.61</v>
      </c>
      <c r="M1254">
        <v>25.39</v>
      </c>
      <c r="N1254">
        <v>48.83</v>
      </c>
      <c r="O1254">
        <v>0</v>
      </c>
      <c r="P1254">
        <v>0</v>
      </c>
      <c r="Q1254">
        <v>0</v>
      </c>
      <c r="R1254">
        <v>91.74</v>
      </c>
      <c r="S1254" t="s">
        <v>1105</v>
      </c>
      <c r="T1254" s="38" t="str">
        <f>VLOOKUP(Tabela5[[#This Row],[CÓDIGO]],[1]fornnecedor!$A:$G,7,0)</f>
        <v>LINHA MOVELEIRA</v>
      </c>
    </row>
    <row r="1255" spans="1:20" x14ac:dyDescent="0.3">
      <c r="A1255" t="s">
        <v>5262</v>
      </c>
      <c r="B1255">
        <v>86983</v>
      </c>
      <c r="C1255" t="s">
        <v>709</v>
      </c>
      <c r="D1255" s="38" t="str">
        <f>VLOOKUP(Tabela5[[#This Row],[CÓDIGO]],[1]fornnecedor!$A:$C,3,0)</f>
        <v>BRASILUX</v>
      </c>
      <c r="E1255" t="str">
        <f>VLOOKUP(Tabela5[[#This Row],[MARCA]],[1]fornnecedor!$C:$E,3,0)</f>
        <v>BRASILUX TINTAS TECNICAS LTDA</v>
      </c>
      <c r="G1255" t="s">
        <v>24</v>
      </c>
      <c r="H1255">
        <v>19</v>
      </c>
      <c r="I1255">
        <v>509.2</v>
      </c>
      <c r="J1255">
        <v>1</v>
      </c>
      <c r="K1255" s="34">
        <v>51.45</v>
      </c>
      <c r="L1255">
        <v>26.8</v>
      </c>
      <c r="M1255">
        <v>24.65</v>
      </c>
      <c r="N1255">
        <v>47.91</v>
      </c>
      <c r="O1255">
        <v>0</v>
      </c>
      <c r="P1255">
        <v>0</v>
      </c>
      <c r="Q1255">
        <v>0</v>
      </c>
      <c r="R1255">
        <v>91.74</v>
      </c>
      <c r="S1255" t="s">
        <v>1105</v>
      </c>
      <c r="T1255" s="38" t="str">
        <f>VLOOKUP(Tabela5[[#This Row],[CÓDIGO]],[1]fornnecedor!$A:$G,7,0)</f>
        <v>SELADOR ACRÍLICO</v>
      </c>
    </row>
    <row r="1256" spans="1:20" x14ac:dyDescent="0.3">
      <c r="A1256" t="s">
        <v>5262</v>
      </c>
      <c r="B1256">
        <v>84631</v>
      </c>
      <c r="C1256" t="s">
        <v>4709</v>
      </c>
      <c r="D1256" s="38" t="str">
        <f>VLOOKUP(Tabela5[[#This Row],[CÓDIGO]],[1]fornnecedor!$A:$C,3,0)</f>
        <v>BRASILUX</v>
      </c>
      <c r="E1256" t="str">
        <f>VLOOKUP(Tabela5[[#This Row],[MARCA]],[1]fornnecedor!$C:$E,3,0)</f>
        <v>BRASILUX TINTAS TECNICAS LTDA</v>
      </c>
      <c r="G1256" t="s">
        <v>24</v>
      </c>
      <c r="H1256">
        <v>23</v>
      </c>
      <c r="I1256">
        <v>892.4</v>
      </c>
      <c r="J1256">
        <v>1</v>
      </c>
      <c r="K1256" s="34">
        <v>51.12</v>
      </c>
      <c r="L1256">
        <v>38.799999999999997</v>
      </c>
      <c r="M1256">
        <v>12.32</v>
      </c>
      <c r="N1256">
        <v>24.1</v>
      </c>
      <c r="O1256">
        <v>0</v>
      </c>
      <c r="P1256">
        <v>0</v>
      </c>
      <c r="Q1256">
        <v>0</v>
      </c>
      <c r="R1256">
        <v>91.74</v>
      </c>
      <c r="S1256" t="s">
        <v>1105</v>
      </c>
      <c r="T1256" s="38" t="str">
        <f>VLOOKUP(Tabela5[[#This Row],[CÓDIGO]],[1]fornnecedor!$A:$G,7,0)</f>
        <v xml:space="preserve">BASES SISTEMA NO MACHINE </v>
      </c>
    </row>
    <row r="1257" spans="1:20" x14ac:dyDescent="0.3">
      <c r="A1257" t="s">
        <v>5262</v>
      </c>
      <c r="B1257">
        <v>84080</v>
      </c>
      <c r="C1257" t="s">
        <v>3599</v>
      </c>
      <c r="D1257" s="38" t="str">
        <f>VLOOKUP(Tabela5[[#This Row],[CÓDIGO]],[1]fornnecedor!$A:$C,3,0)</f>
        <v>BRASILUX</v>
      </c>
      <c r="E1257" t="str">
        <f>VLOOKUP(Tabela5[[#This Row],[MARCA]],[1]fornnecedor!$C:$E,3,0)</f>
        <v>BRASILUX TINTAS TECNICAS LTDA</v>
      </c>
      <c r="G1257" t="s">
        <v>24</v>
      </c>
      <c r="H1257">
        <v>11</v>
      </c>
      <c r="I1257">
        <v>244.31</v>
      </c>
      <c r="J1257">
        <v>2</v>
      </c>
      <c r="K1257" s="34">
        <v>51.08</v>
      </c>
      <c r="L1257">
        <v>44.42</v>
      </c>
      <c r="M1257">
        <v>6.66</v>
      </c>
      <c r="N1257">
        <v>13.04</v>
      </c>
      <c r="O1257">
        <v>0</v>
      </c>
      <c r="P1257">
        <v>0</v>
      </c>
      <c r="Q1257">
        <v>0</v>
      </c>
      <c r="R1257">
        <v>91.75</v>
      </c>
      <c r="S1257" t="s">
        <v>1105</v>
      </c>
      <c r="T1257" s="38" t="str">
        <f>VLOOKUP(Tabela5[[#This Row],[CÓDIGO]],[1]fornnecedor!$A:$G,7,0)</f>
        <v>ESMALTES</v>
      </c>
    </row>
    <row r="1258" spans="1:20" x14ac:dyDescent="0.3">
      <c r="A1258" t="s">
        <v>5262</v>
      </c>
      <c r="B1258">
        <v>85474</v>
      </c>
      <c r="C1258" t="s">
        <v>692</v>
      </c>
      <c r="D1258" s="38" t="str">
        <f>VLOOKUP(Tabela5[[#This Row],[CÓDIGO]],[1]fornnecedor!$A:$C,3,0)</f>
        <v>BRASILUX</v>
      </c>
      <c r="E1258" t="str">
        <f>VLOOKUP(Tabela5[[#This Row],[MARCA]],[1]fornnecedor!$C:$E,3,0)</f>
        <v>BRASILUX TINTAS TECNICAS LTDA</v>
      </c>
      <c r="G1258" t="s">
        <v>24</v>
      </c>
      <c r="H1258">
        <v>16</v>
      </c>
      <c r="I1258">
        <v>140.16</v>
      </c>
      <c r="J1258">
        <v>3</v>
      </c>
      <c r="K1258" s="34">
        <v>50</v>
      </c>
      <c r="L1258">
        <v>26.28</v>
      </c>
      <c r="M1258">
        <v>23.72</v>
      </c>
      <c r="N1258">
        <v>47.44</v>
      </c>
      <c r="O1258">
        <v>0</v>
      </c>
      <c r="P1258">
        <v>0</v>
      </c>
      <c r="Q1258">
        <v>0</v>
      </c>
      <c r="R1258">
        <v>91.75</v>
      </c>
      <c r="S1258" t="s">
        <v>1105</v>
      </c>
      <c r="T1258" s="38" t="str">
        <f>VLOOKUP(Tabela5[[#This Row],[CÓDIGO]],[1]fornnecedor!$A:$G,7,0)</f>
        <v>CATALISADORES INDIVIDUAIS</v>
      </c>
    </row>
    <row r="1259" spans="1:20" x14ac:dyDescent="0.3">
      <c r="A1259" t="s">
        <v>5262</v>
      </c>
      <c r="B1259">
        <v>84067</v>
      </c>
      <c r="C1259" t="s">
        <v>3356</v>
      </c>
      <c r="D1259" s="38" t="str">
        <f>VLOOKUP(Tabela5[[#This Row],[CÓDIGO]],[1]fornnecedor!$A:$C,3,0)</f>
        <v>BRASILUX</v>
      </c>
      <c r="E1259" t="str">
        <f>VLOOKUP(Tabela5[[#This Row],[MARCA]],[1]fornnecedor!$C:$E,3,0)</f>
        <v>BRASILUX TINTAS TECNICAS LTDA</v>
      </c>
      <c r="G1259" t="s">
        <v>24</v>
      </c>
      <c r="H1259">
        <v>6</v>
      </c>
      <c r="I1259">
        <v>146.46</v>
      </c>
      <c r="J1259">
        <v>1</v>
      </c>
      <c r="K1259" s="34">
        <v>50</v>
      </c>
      <c r="L1259">
        <v>24.41</v>
      </c>
      <c r="M1259">
        <v>25.59</v>
      </c>
      <c r="N1259">
        <v>51.18</v>
      </c>
      <c r="O1259">
        <v>0</v>
      </c>
      <c r="P1259">
        <v>0</v>
      </c>
      <c r="Q1259">
        <v>0</v>
      </c>
      <c r="R1259">
        <v>91.75</v>
      </c>
      <c r="S1259" t="s">
        <v>1105</v>
      </c>
      <c r="T1259" s="38" t="str">
        <f>VLOOKUP(Tabela5[[#This Row],[CÓDIGO]],[1]fornnecedor!$A:$G,7,0)</f>
        <v>LINHA MOVELEIRA</v>
      </c>
    </row>
    <row r="1260" spans="1:20" x14ac:dyDescent="0.3">
      <c r="A1260" t="s">
        <v>5262</v>
      </c>
      <c r="B1260">
        <v>84264</v>
      </c>
      <c r="C1260" t="s">
        <v>3531</v>
      </c>
      <c r="D1260" s="38" t="str">
        <f>VLOOKUP(Tabela5[[#This Row],[CÓDIGO]],[1]fornnecedor!$A:$C,3,0)</f>
        <v>BRASILUX</v>
      </c>
      <c r="E1260" t="str">
        <f>VLOOKUP(Tabela5[[#This Row],[MARCA]],[1]fornnecedor!$C:$E,3,0)</f>
        <v>BRASILUX TINTAS TECNICAS LTDA</v>
      </c>
      <c r="G1260" t="s">
        <v>24</v>
      </c>
      <c r="H1260">
        <v>9</v>
      </c>
      <c r="I1260">
        <v>184.05</v>
      </c>
      <c r="J1260">
        <v>2</v>
      </c>
      <c r="K1260" s="34">
        <v>48.26</v>
      </c>
      <c r="L1260">
        <v>40.9</v>
      </c>
      <c r="M1260">
        <v>7.36</v>
      </c>
      <c r="N1260">
        <v>15.25</v>
      </c>
      <c r="O1260">
        <v>0</v>
      </c>
      <c r="P1260">
        <v>0</v>
      </c>
      <c r="Q1260">
        <v>0</v>
      </c>
      <c r="R1260">
        <v>91.75</v>
      </c>
      <c r="S1260" t="s">
        <v>1105</v>
      </c>
      <c r="T1260" s="38" t="str">
        <f>VLOOKUP(Tabela5[[#This Row],[CÓDIGO]],[1]fornnecedor!$A:$G,7,0)</f>
        <v>TINTA PAREDE</v>
      </c>
    </row>
    <row r="1261" spans="1:20" x14ac:dyDescent="0.3">
      <c r="A1261" t="s">
        <v>5262</v>
      </c>
      <c r="B1261">
        <v>84501</v>
      </c>
      <c r="C1261" t="s">
        <v>698</v>
      </c>
      <c r="D1261" s="38" t="str">
        <f>VLOOKUP(Tabela5[[#This Row],[CÓDIGO]],[1]fornnecedor!$A:$C,3,0)</f>
        <v>BRASILUX</v>
      </c>
      <c r="E1261" t="str">
        <f>VLOOKUP(Tabela5[[#This Row],[MARCA]],[1]fornnecedor!$C:$E,3,0)</f>
        <v>BRASILUX TINTAS TECNICAS LTDA</v>
      </c>
      <c r="G1261" t="s">
        <v>24</v>
      </c>
      <c r="H1261">
        <v>12</v>
      </c>
      <c r="I1261">
        <v>421.92</v>
      </c>
      <c r="J1261">
        <v>1</v>
      </c>
      <c r="K1261" s="34">
        <v>46.33</v>
      </c>
      <c r="L1261">
        <v>35.159999999999997</v>
      </c>
      <c r="M1261">
        <v>11.17</v>
      </c>
      <c r="N1261">
        <v>24.11</v>
      </c>
      <c r="O1261">
        <v>0</v>
      </c>
      <c r="P1261">
        <v>0</v>
      </c>
      <c r="Q1261">
        <v>0</v>
      </c>
      <c r="R1261">
        <v>91.75</v>
      </c>
      <c r="S1261" t="s">
        <v>1105</v>
      </c>
      <c r="T1261" s="38" t="str">
        <f>VLOOKUP(Tabela5[[#This Row],[CÓDIGO]],[1]fornnecedor!$A:$G,7,0)</f>
        <v>CIMENTO QUEIMADO / EFEITOS DECORATIVOS</v>
      </c>
    </row>
    <row r="1262" spans="1:20" x14ac:dyDescent="0.3">
      <c r="A1262" t="s">
        <v>5262</v>
      </c>
      <c r="B1262">
        <v>84257</v>
      </c>
      <c r="C1262" t="s">
        <v>2875</v>
      </c>
      <c r="D1262" s="38" t="str">
        <f>VLOOKUP(Tabela5[[#This Row],[CÓDIGO]],[1]fornnecedor!$A:$C,3,0)</f>
        <v>BRASILUX</v>
      </c>
      <c r="E1262" t="str">
        <f>VLOOKUP(Tabela5[[#This Row],[MARCA]],[1]fornnecedor!$C:$E,3,0)</f>
        <v>BRASILUX TINTAS TECNICAS LTDA</v>
      </c>
      <c r="G1262" t="s">
        <v>24</v>
      </c>
      <c r="H1262">
        <v>1</v>
      </c>
      <c r="I1262">
        <v>23.49</v>
      </c>
      <c r="J1262">
        <v>2</v>
      </c>
      <c r="K1262" s="34">
        <v>45.84</v>
      </c>
      <c r="L1262">
        <v>38.840000000000003</v>
      </c>
      <c r="M1262">
        <v>7</v>
      </c>
      <c r="N1262">
        <v>15.27</v>
      </c>
      <c r="O1262">
        <v>0</v>
      </c>
      <c r="P1262">
        <v>0</v>
      </c>
      <c r="Q1262">
        <v>0</v>
      </c>
      <c r="R1262">
        <v>91.76</v>
      </c>
      <c r="S1262" t="s">
        <v>1105</v>
      </c>
      <c r="T1262" s="38" t="str">
        <f>VLOOKUP(Tabela5[[#This Row],[CÓDIGO]],[1]fornnecedor!$A:$G,7,0)</f>
        <v>TINTA PAREDE</v>
      </c>
    </row>
    <row r="1263" spans="1:20" x14ac:dyDescent="0.3">
      <c r="A1263" t="s">
        <v>5262</v>
      </c>
      <c r="B1263">
        <v>85179</v>
      </c>
      <c r="C1263" t="s">
        <v>2941</v>
      </c>
      <c r="D1263" s="38" t="str">
        <f>VLOOKUP(Tabela5[[#This Row],[CÓDIGO]],[1]fornnecedor!$A:$C,3,0)</f>
        <v>BRASILUX</v>
      </c>
      <c r="E1263" t="str">
        <f>VLOOKUP(Tabela5[[#This Row],[MARCA]],[1]fornnecedor!$C:$E,3,0)</f>
        <v>BRASILUX TINTAS TECNICAS LTDA</v>
      </c>
      <c r="G1263" t="s">
        <v>24</v>
      </c>
      <c r="H1263">
        <v>14</v>
      </c>
      <c r="I1263">
        <v>303.94</v>
      </c>
      <c r="J1263">
        <v>1</v>
      </c>
      <c r="K1263" s="34">
        <v>45.7</v>
      </c>
      <c r="L1263">
        <v>21.71</v>
      </c>
      <c r="M1263">
        <v>23.99</v>
      </c>
      <c r="N1263">
        <v>52.49</v>
      </c>
      <c r="O1263">
        <v>0</v>
      </c>
      <c r="P1263">
        <v>0</v>
      </c>
      <c r="Q1263">
        <v>0</v>
      </c>
      <c r="R1263">
        <v>91.76</v>
      </c>
      <c r="S1263" t="s">
        <v>1105</v>
      </c>
      <c r="T1263" s="38" t="str">
        <f>VLOOKUP(Tabela5[[#This Row],[CÓDIGO]],[1]fornnecedor!$A:$G,7,0)</f>
        <v>ESMALTES</v>
      </c>
    </row>
    <row r="1264" spans="1:20" x14ac:dyDescent="0.3">
      <c r="A1264" t="s">
        <v>5262</v>
      </c>
      <c r="B1264">
        <v>84082</v>
      </c>
      <c r="C1264" t="s">
        <v>3209</v>
      </c>
      <c r="D1264" s="38" t="str">
        <f>VLOOKUP(Tabela5[[#This Row],[CÓDIGO]],[1]fornnecedor!$A:$C,3,0)</f>
        <v>BRASILUX</v>
      </c>
      <c r="E1264" t="str">
        <f>VLOOKUP(Tabela5[[#This Row],[MARCA]],[1]fornnecedor!$C:$E,3,0)</f>
        <v>BRASILUX TINTAS TECNICAS LTDA</v>
      </c>
      <c r="G1264" t="s">
        <v>24</v>
      </c>
      <c r="H1264">
        <v>5</v>
      </c>
      <c r="I1264">
        <v>99.05</v>
      </c>
      <c r="J1264">
        <v>2</v>
      </c>
      <c r="K1264" s="34">
        <v>45.56</v>
      </c>
      <c r="L1264">
        <v>39.619999999999997</v>
      </c>
      <c r="M1264">
        <v>5.94</v>
      </c>
      <c r="N1264">
        <v>13.04</v>
      </c>
      <c r="O1264">
        <v>0</v>
      </c>
      <c r="P1264">
        <v>0</v>
      </c>
      <c r="Q1264">
        <v>0</v>
      </c>
      <c r="R1264">
        <v>91.76</v>
      </c>
      <c r="S1264" t="s">
        <v>1105</v>
      </c>
      <c r="T1264" s="38" t="str">
        <f>VLOOKUP(Tabela5[[#This Row],[CÓDIGO]],[1]fornnecedor!$A:$G,7,0)</f>
        <v>ESMALTES</v>
      </c>
    </row>
    <row r="1265" spans="1:20" x14ac:dyDescent="0.3">
      <c r="A1265" t="s">
        <v>5262</v>
      </c>
      <c r="B1265">
        <v>84695</v>
      </c>
      <c r="C1265" t="s">
        <v>2882</v>
      </c>
      <c r="D1265" s="38" t="str">
        <f>VLOOKUP(Tabela5[[#This Row],[CÓDIGO]],[1]fornnecedor!$A:$C,3,0)</f>
        <v>BRASILUX</v>
      </c>
      <c r="E1265" t="str">
        <f>VLOOKUP(Tabela5[[#This Row],[MARCA]],[1]fornnecedor!$C:$E,3,0)</f>
        <v>BRASILUX TINTAS TECNICAS LTDA</v>
      </c>
      <c r="G1265" t="s">
        <v>24</v>
      </c>
      <c r="H1265">
        <v>4</v>
      </c>
      <c r="I1265">
        <v>16.239999999999998</v>
      </c>
      <c r="J1265">
        <v>7</v>
      </c>
      <c r="K1265" s="34">
        <v>41.78</v>
      </c>
      <c r="L1265">
        <v>28.42</v>
      </c>
      <c r="M1265">
        <v>13.36</v>
      </c>
      <c r="N1265">
        <v>31.98</v>
      </c>
      <c r="O1265">
        <v>0</v>
      </c>
      <c r="P1265">
        <v>0</v>
      </c>
      <c r="Q1265">
        <v>0</v>
      </c>
      <c r="R1265">
        <v>91.76</v>
      </c>
      <c r="S1265" t="s">
        <v>1105</v>
      </c>
      <c r="T1265" s="38" t="str">
        <f>VLOOKUP(Tabela5[[#This Row],[CÓDIGO]],[1]fornnecedor!$A:$G,7,0)</f>
        <v>LINHA MOVELEIRA</v>
      </c>
    </row>
    <row r="1266" spans="1:20" x14ac:dyDescent="0.3">
      <c r="A1266" t="s">
        <v>5262</v>
      </c>
      <c r="B1266">
        <v>84143</v>
      </c>
      <c r="C1266" t="s">
        <v>3511</v>
      </c>
      <c r="D1266" s="38" t="str">
        <f>VLOOKUP(Tabela5[[#This Row],[CÓDIGO]],[1]fornnecedor!$A:$C,3,0)</f>
        <v>BRASILUX</v>
      </c>
      <c r="E1266" t="str">
        <f>VLOOKUP(Tabela5[[#This Row],[MARCA]],[1]fornnecedor!$C:$E,3,0)</f>
        <v>BRASILUX TINTAS TECNICAS LTDA</v>
      </c>
      <c r="G1266" t="s">
        <v>24</v>
      </c>
      <c r="H1266">
        <v>10</v>
      </c>
      <c r="I1266">
        <v>154.9</v>
      </c>
      <c r="J1266">
        <v>2</v>
      </c>
      <c r="K1266" s="34">
        <v>40.82</v>
      </c>
      <c r="L1266">
        <v>30.98</v>
      </c>
      <c r="M1266">
        <v>9.84</v>
      </c>
      <c r="N1266">
        <v>24.11</v>
      </c>
      <c r="O1266">
        <v>0</v>
      </c>
      <c r="P1266">
        <v>0</v>
      </c>
      <c r="Q1266">
        <v>0</v>
      </c>
      <c r="R1266">
        <v>91.76</v>
      </c>
      <c r="S1266" t="s">
        <v>1105</v>
      </c>
      <c r="T1266" s="38" t="str">
        <f>VLOOKUP(Tabela5[[#This Row],[CÓDIGO]],[1]fornnecedor!$A:$G,7,0)</f>
        <v>ESMALTES</v>
      </c>
    </row>
    <row r="1267" spans="1:20" x14ac:dyDescent="0.3">
      <c r="A1267" t="s">
        <v>5262</v>
      </c>
      <c r="B1267">
        <v>84360</v>
      </c>
      <c r="C1267" t="s">
        <v>3713</v>
      </c>
      <c r="D1267" s="38" t="str">
        <f>VLOOKUP(Tabela5[[#This Row],[CÓDIGO]],[1]fornnecedor!$A:$C,3,0)</f>
        <v>BRASILUX</v>
      </c>
      <c r="E1267" t="str">
        <f>VLOOKUP(Tabela5[[#This Row],[MARCA]],[1]fornnecedor!$C:$E,3,0)</f>
        <v>BRASILUX TINTAS TECNICAS LTDA</v>
      </c>
      <c r="G1267" t="s">
        <v>24</v>
      </c>
      <c r="H1267">
        <v>12</v>
      </c>
      <c r="I1267">
        <v>179.88</v>
      </c>
      <c r="J1267">
        <v>2</v>
      </c>
      <c r="K1267" s="34">
        <v>39.5</v>
      </c>
      <c r="L1267">
        <v>29.98</v>
      </c>
      <c r="M1267">
        <v>9.52</v>
      </c>
      <c r="N1267">
        <v>24.1</v>
      </c>
      <c r="O1267">
        <v>0</v>
      </c>
      <c r="P1267">
        <v>0</v>
      </c>
      <c r="Q1267">
        <v>0</v>
      </c>
      <c r="R1267">
        <v>91.76</v>
      </c>
      <c r="S1267" t="s">
        <v>1105</v>
      </c>
      <c r="T1267" s="38" t="str">
        <f>VLOOKUP(Tabela5[[#This Row],[CÓDIGO]],[1]fornnecedor!$A:$G,7,0)</f>
        <v>ESMALTES</v>
      </c>
    </row>
    <row r="1268" spans="1:20" x14ac:dyDescent="0.3">
      <c r="A1268" t="s">
        <v>5262</v>
      </c>
      <c r="B1268">
        <v>84359</v>
      </c>
      <c r="C1268" t="s">
        <v>667</v>
      </c>
      <c r="D1268" s="38" t="str">
        <f>VLOOKUP(Tabela5[[#This Row],[CÓDIGO]],[1]fornnecedor!$A:$C,3,0)</f>
        <v>BRASILUX</v>
      </c>
      <c r="E1268" t="str">
        <f>VLOOKUP(Tabela5[[#This Row],[MARCA]],[1]fornnecedor!$C:$E,3,0)</f>
        <v>BRASILUX TINTAS TECNICAS LTDA</v>
      </c>
      <c r="G1268" t="s">
        <v>24</v>
      </c>
      <c r="H1268">
        <v>41</v>
      </c>
      <c r="I1268">
        <v>564.16</v>
      </c>
      <c r="J1268">
        <v>2</v>
      </c>
      <c r="K1268" s="34">
        <v>38.6</v>
      </c>
      <c r="L1268">
        <v>27.52</v>
      </c>
      <c r="M1268">
        <v>11.08</v>
      </c>
      <c r="N1268">
        <v>28.7</v>
      </c>
      <c r="O1268">
        <v>0</v>
      </c>
      <c r="P1268">
        <v>0</v>
      </c>
      <c r="Q1268">
        <v>0</v>
      </c>
      <c r="R1268">
        <v>91.77</v>
      </c>
      <c r="S1268" t="s">
        <v>1105</v>
      </c>
      <c r="T1268" s="38" t="str">
        <f>VLOOKUP(Tabela5[[#This Row],[CÓDIGO]],[1]fornnecedor!$A:$G,7,0)</f>
        <v>ESMALTES</v>
      </c>
    </row>
    <row r="1269" spans="1:20" x14ac:dyDescent="0.3">
      <c r="A1269" t="s">
        <v>5262</v>
      </c>
      <c r="B1269">
        <v>84129</v>
      </c>
      <c r="C1269" t="s">
        <v>3295</v>
      </c>
      <c r="D1269" s="38" t="str">
        <f>VLOOKUP(Tabela5[[#This Row],[CÓDIGO]],[1]fornnecedor!$A:$C,3,0)</f>
        <v>BRASILUX</v>
      </c>
      <c r="E1269" t="str">
        <f>VLOOKUP(Tabela5[[#This Row],[MARCA]],[1]fornnecedor!$C:$E,3,0)</f>
        <v>BRASILUX TINTAS TECNICAS LTDA</v>
      </c>
      <c r="G1269" t="s">
        <v>24</v>
      </c>
      <c r="H1269">
        <v>9</v>
      </c>
      <c r="I1269">
        <v>129.6</v>
      </c>
      <c r="J1269">
        <v>2</v>
      </c>
      <c r="K1269" s="34">
        <v>37.94</v>
      </c>
      <c r="L1269">
        <v>28.8</v>
      </c>
      <c r="M1269">
        <v>9.14</v>
      </c>
      <c r="N1269">
        <v>24.09</v>
      </c>
      <c r="O1269">
        <v>0</v>
      </c>
      <c r="P1269">
        <v>0</v>
      </c>
      <c r="Q1269">
        <v>0</v>
      </c>
      <c r="R1269">
        <v>91.77</v>
      </c>
      <c r="S1269" t="s">
        <v>1105</v>
      </c>
      <c r="T1269" s="38" t="str">
        <f>VLOOKUP(Tabela5[[#This Row],[CÓDIGO]],[1]fornnecedor!$A:$G,7,0)</f>
        <v>ESMALTES</v>
      </c>
    </row>
    <row r="1270" spans="1:20" x14ac:dyDescent="0.3">
      <c r="A1270" t="s">
        <v>5262</v>
      </c>
      <c r="B1270">
        <v>84125</v>
      </c>
      <c r="C1270" t="s">
        <v>3750</v>
      </c>
      <c r="D1270" s="38" t="str">
        <f>VLOOKUP(Tabela5[[#This Row],[CÓDIGO]],[1]fornnecedor!$A:$C,3,0)</f>
        <v>BRASILUX</v>
      </c>
      <c r="E1270" t="str">
        <f>VLOOKUP(Tabela5[[#This Row],[MARCA]],[1]fornnecedor!$C:$E,3,0)</f>
        <v>BRASILUX TINTAS TECNICAS LTDA</v>
      </c>
      <c r="G1270" t="s">
        <v>24</v>
      </c>
      <c r="H1270">
        <v>11</v>
      </c>
      <c r="I1270">
        <v>159.28</v>
      </c>
      <c r="J1270">
        <v>1</v>
      </c>
      <c r="K1270" s="34">
        <v>36.01</v>
      </c>
      <c r="L1270">
        <v>14.48</v>
      </c>
      <c r="M1270">
        <v>21.53</v>
      </c>
      <c r="N1270">
        <v>59.79</v>
      </c>
      <c r="O1270">
        <v>0</v>
      </c>
      <c r="P1270">
        <v>0</v>
      </c>
      <c r="Q1270">
        <v>0</v>
      </c>
      <c r="R1270">
        <v>91.77</v>
      </c>
      <c r="S1270" t="s">
        <v>1105</v>
      </c>
      <c r="T1270" s="38" t="str">
        <f>VLOOKUP(Tabela5[[#This Row],[CÓDIGO]],[1]fornnecedor!$A:$G,7,0)</f>
        <v>ESMALTES</v>
      </c>
    </row>
    <row r="1271" spans="1:20" x14ac:dyDescent="0.3">
      <c r="A1271" t="s">
        <v>5262</v>
      </c>
      <c r="B1271">
        <v>84864</v>
      </c>
      <c r="C1271" t="s">
        <v>3200</v>
      </c>
      <c r="D1271" s="38" t="str">
        <f>VLOOKUP(Tabela5[[#This Row],[CÓDIGO]],[1]fornnecedor!$A:$C,3,0)</f>
        <v>BRASILUX</v>
      </c>
      <c r="E1271" t="str">
        <f>VLOOKUP(Tabela5[[#This Row],[MARCA]],[1]fornnecedor!$C:$E,3,0)</f>
        <v>BRASILUX TINTAS TECNICAS LTDA</v>
      </c>
      <c r="G1271" t="s">
        <v>24</v>
      </c>
      <c r="H1271">
        <v>5</v>
      </c>
      <c r="I1271">
        <v>83.65</v>
      </c>
      <c r="J1271">
        <v>1</v>
      </c>
      <c r="K1271" s="34">
        <v>36</v>
      </c>
      <c r="L1271">
        <v>16.73</v>
      </c>
      <c r="M1271">
        <v>19.27</v>
      </c>
      <c r="N1271">
        <v>53.53</v>
      </c>
      <c r="O1271">
        <v>0</v>
      </c>
      <c r="P1271">
        <v>0</v>
      </c>
      <c r="Q1271">
        <v>0</v>
      </c>
      <c r="R1271">
        <v>91.77</v>
      </c>
      <c r="S1271" t="s">
        <v>1105</v>
      </c>
      <c r="T1271" s="38" t="str">
        <f>VLOOKUP(Tabela5[[#This Row],[CÓDIGO]],[1]fornnecedor!$A:$G,7,0)</f>
        <v>ESMALTES</v>
      </c>
    </row>
    <row r="1272" spans="1:20" x14ac:dyDescent="0.3">
      <c r="A1272" t="s">
        <v>5262</v>
      </c>
      <c r="B1272">
        <v>85080</v>
      </c>
      <c r="C1272" t="s">
        <v>3206</v>
      </c>
      <c r="D1272" s="38" t="str">
        <f>VLOOKUP(Tabela5[[#This Row],[CÓDIGO]],[1]fornnecedor!$A:$C,3,0)</f>
        <v>BRASILUX</v>
      </c>
      <c r="E1272" t="str">
        <f>VLOOKUP(Tabela5[[#This Row],[MARCA]],[1]fornnecedor!$C:$E,3,0)</f>
        <v>BRASILUX TINTAS TECNICAS LTDA</v>
      </c>
      <c r="G1272" t="s">
        <v>24</v>
      </c>
      <c r="H1272">
        <v>8</v>
      </c>
      <c r="I1272">
        <v>109.28</v>
      </c>
      <c r="J1272">
        <v>1</v>
      </c>
      <c r="K1272" s="34">
        <v>36</v>
      </c>
      <c r="L1272">
        <v>13.66</v>
      </c>
      <c r="M1272">
        <v>22.34</v>
      </c>
      <c r="N1272">
        <v>62.06</v>
      </c>
      <c r="O1272">
        <v>0</v>
      </c>
      <c r="P1272">
        <v>0</v>
      </c>
      <c r="Q1272">
        <v>0</v>
      </c>
      <c r="R1272">
        <v>91.77</v>
      </c>
      <c r="S1272" t="s">
        <v>1105</v>
      </c>
      <c r="T1272" s="38" t="str">
        <f>VLOOKUP(Tabela5[[#This Row],[CÓDIGO]],[1]fornnecedor!$A:$G,7,0)</f>
        <v>ESMALTES</v>
      </c>
    </row>
    <row r="1273" spans="1:20" x14ac:dyDescent="0.3">
      <c r="A1273" t="s">
        <v>5262</v>
      </c>
      <c r="B1273">
        <v>84615</v>
      </c>
      <c r="C1273" t="s">
        <v>3329</v>
      </c>
      <c r="D1273" s="38" t="str">
        <f>VLOOKUP(Tabela5[[#This Row],[CÓDIGO]],[1]fornnecedor!$A:$C,3,0)</f>
        <v>BRASILUX</v>
      </c>
      <c r="E1273" t="str">
        <f>VLOOKUP(Tabela5[[#This Row],[MARCA]],[1]fornnecedor!$C:$E,3,0)</f>
        <v>BRASILUX TINTAS TECNICAS LTDA</v>
      </c>
      <c r="G1273" t="s">
        <v>24</v>
      </c>
      <c r="H1273">
        <v>13</v>
      </c>
      <c r="I1273">
        <v>176.67</v>
      </c>
      <c r="J1273">
        <v>2</v>
      </c>
      <c r="K1273" s="34">
        <v>35.82</v>
      </c>
      <c r="L1273">
        <v>27.18</v>
      </c>
      <c r="M1273">
        <v>8.64</v>
      </c>
      <c r="N1273">
        <v>24.12</v>
      </c>
      <c r="O1273">
        <v>0</v>
      </c>
      <c r="P1273">
        <v>0</v>
      </c>
      <c r="Q1273">
        <v>0</v>
      </c>
      <c r="R1273">
        <v>91.77</v>
      </c>
      <c r="S1273" t="s">
        <v>1105</v>
      </c>
      <c r="T1273" s="38" t="str">
        <f>VLOOKUP(Tabela5[[#This Row],[CÓDIGO]],[1]fornnecedor!$A:$G,7,0)</f>
        <v>BASES IMOBILIÁRIAS</v>
      </c>
    </row>
    <row r="1274" spans="1:20" x14ac:dyDescent="0.3">
      <c r="A1274" t="s">
        <v>5262</v>
      </c>
      <c r="B1274">
        <v>84516</v>
      </c>
      <c r="C1274" t="s">
        <v>3160</v>
      </c>
      <c r="D1274" s="38" t="str">
        <f>VLOOKUP(Tabela5[[#This Row],[CÓDIGO]],[1]fornnecedor!$A:$C,3,0)</f>
        <v>BRASILUX</v>
      </c>
      <c r="E1274" t="str">
        <f>VLOOKUP(Tabela5[[#This Row],[MARCA]],[1]fornnecedor!$C:$E,3,0)</f>
        <v>BRASILUX TINTAS TECNICAS LTDA</v>
      </c>
      <c r="G1274" t="s">
        <v>24</v>
      </c>
      <c r="H1274">
        <v>11</v>
      </c>
      <c r="I1274">
        <v>97.9</v>
      </c>
      <c r="J1274">
        <v>2</v>
      </c>
      <c r="K1274" s="34">
        <v>35.35</v>
      </c>
      <c r="L1274">
        <v>17.8</v>
      </c>
      <c r="M1274">
        <v>17.55</v>
      </c>
      <c r="N1274">
        <v>49.65</v>
      </c>
      <c r="O1274">
        <v>0</v>
      </c>
      <c r="P1274">
        <v>0</v>
      </c>
      <c r="Q1274">
        <v>0</v>
      </c>
      <c r="R1274">
        <v>91.78</v>
      </c>
      <c r="S1274" t="s">
        <v>1105</v>
      </c>
      <c r="T1274" s="38" t="str">
        <f>VLOOKUP(Tabela5[[#This Row],[CÓDIGO]],[1]fornnecedor!$A:$G,7,0)</f>
        <v xml:space="preserve">SPRAYS </v>
      </c>
    </row>
    <row r="1275" spans="1:20" x14ac:dyDescent="0.3">
      <c r="A1275" t="s">
        <v>5262</v>
      </c>
      <c r="B1275">
        <v>84126</v>
      </c>
      <c r="C1275" t="s">
        <v>3526</v>
      </c>
      <c r="D1275" s="38" t="str">
        <f>VLOOKUP(Tabela5[[#This Row],[CÓDIGO]],[1]fornnecedor!$A:$C,3,0)</f>
        <v>BRASILUX</v>
      </c>
      <c r="E1275" t="str">
        <f>VLOOKUP(Tabela5[[#This Row],[MARCA]],[1]fornnecedor!$C:$E,3,0)</f>
        <v>BRASILUX TINTAS TECNICAS LTDA</v>
      </c>
      <c r="G1275" t="s">
        <v>24</v>
      </c>
      <c r="H1275">
        <v>16</v>
      </c>
      <c r="I1275">
        <v>204</v>
      </c>
      <c r="J1275">
        <v>1</v>
      </c>
      <c r="K1275" s="34">
        <v>35</v>
      </c>
      <c r="L1275">
        <v>12.75</v>
      </c>
      <c r="M1275">
        <v>22.25</v>
      </c>
      <c r="N1275">
        <v>63.57</v>
      </c>
      <c r="O1275">
        <v>0</v>
      </c>
      <c r="P1275">
        <v>0</v>
      </c>
      <c r="Q1275">
        <v>0</v>
      </c>
      <c r="R1275">
        <v>91.78</v>
      </c>
      <c r="S1275" t="s">
        <v>1105</v>
      </c>
      <c r="T1275" s="38" t="str">
        <f>VLOOKUP(Tabela5[[#This Row],[CÓDIGO]],[1]fornnecedor!$A:$G,7,0)</f>
        <v>ESMALTES</v>
      </c>
    </row>
    <row r="1276" spans="1:20" x14ac:dyDescent="0.3">
      <c r="A1276" t="s">
        <v>5262</v>
      </c>
      <c r="B1276">
        <v>85241</v>
      </c>
      <c r="C1276" t="s">
        <v>3538</v>
      </c>
      <c r="D1276" s="38" t="str">
        <f>VLOOKUP(Tabela5[[#This Row],[CÓDIGO]],[1]fornnecedor!$A:$C,3,0)</f>
        <v>BRASILUX</v>
      </c>
      <c r="E1276" t="str">
        <f>VLOOKUP(Tabela5[[#This Row],[MARCA]],[1]fornnecedor!$C:$E,3,0)</f>
        <v>BRASILUX TINTAS TECNICAS LTDA</v>
      </c>
      <c r="G1276" t="s">
        <v>24</v>
      </c>
      <c r="H1276">
        <v>9</v>
      </c>
      <c r="I1276">
        <v>223.74</v>
      </c>
      <c r="J1276">
        <v>1</v>
      </c>
      <c r="K1276" s="34">
        <v>33.520000000000003</v>
      </c>
      <c r="L1276">
        <v>24.86</v>
      </c>
      <c r="M1276">
        <v>8.66</v>
      </c>
      <c r="N1276">
        <v>25.84</v>
      </c>
      <c r="O1276">
        <v>0</v>
      </c>
      <c r="P1276">
        <v>0</v>
      </c>
      <c r="Q1276">
        <v>0</v>
      </c>
      <c r="R1276">
        <v>91.78</v>
      </c>
      <c r="S1276" t="s">
        <v>1105</v>
      </c>
      <c r="T1276" s="38" t="str">
        <f>VLOOKUP(Tabela5[[#This Row],[CÓDIGO]],[1]fornnecedor!$A:$G,7,0)</f>
        <v>CATALISADORES INDIVIDUAIS</v>
      </c>
    </row>
    <row r="1277" spans="1:20" x14ac:dyDescent="0.3">
      <c r="A1277" t="s">
        <v>5262</v>
      </c>
      <c r="B1277">
        <v>84354</v>
      </c>
      <c r="C1277" t="s">
        <v>3378</v>
      </c>
      <c r="D1277" s="38" t="str">
        <f>VLOOKUP(Tabela5[[#This Row],[CÓDIGO]],[1]fornnecedor!$A:$C,3,0)</f>
        <v>BRASILUX</v>
      </c>
      <c r="E1277" t="str">
        <f>VLOOKUP(Tabela5[[#This Row],[MARCA]],[1]fornnecedor!$C:$E,3,0)</f>
        <v>BRASILUX TINTAS TECNICAS LTDA</v>
      </c>
      <c r="G1277" t="s">
        <v>24</v>
      </c>
      <c r="H1277">
        <v>11</v>
      </c>
      <c r="I1277">
        <v>142.78</v>
      </c>
      <c r="J1277">
        <v>1</v>
      </c>
      <c r="K1277" s="34">
        <v>30</v>
      </c>
      <c r="L1277">
        <v>12.98</v>
      </c>
      <c r="M1277">
        <v>17.02</v>
      </c>
      <c r="N1277">
        <v>56.73</v>
      </c>
      <c r="O1277">
        <v>0</v>
      </c>
      <c r="P1277">
        <v>0</v>
      </c>
      <c r="Q1277">
        <v>0</v>
      </c>
      <c r="R1277">
        <v>91.78</v>
      </c>
      <c r="S1277" t="s">
        <v>1105</v>
      </c>
      <c r="T1277" s="38" t="str">
        <f>VLOOKUP(Tabela5[[#This Row],[CÓDIGO]],[1]fornnecedor!$A:$G,7,0)</f>
        <v>ESMALTES</v>
      </c>
    </row>
    <row r="1278" spans="1:20" x14ac:dyDescent="0.3">
      <c r="A1278" t="s">
        <v>5262</v>
      </c>
      <c r="B1278">
        <v>84221</v>
      </c>
      <c r="C1278" t="s">
        <v>611</v>
      </c>
      <c r="D1278" s="38" t="str">
        <f>VLOOKUP(Tabela5[[#This Row],[CÓDIGO]],[1]fornnecedor!$A:$C,3,0)</f>
        <v>BRASILUX</v>
      </c>
      <c r="E1278" t="str">
        <f>VLOOKUP(Tabela5[[#This Row],[MARCA]],[1]fornnecedor!$C:$E,3,0)</f>
        <v>BRASILUX TINTAS TECNICAS LTDA</v>
      </c>
      <c r="G1278" t="s">
        <v>24</v>
      </c>
      <c r="H1278">
        <v>13</v>
      </c>
      <c r="I1278">
        <v>144.04</v>
      </c>
      <c r="J1278">
        <v>1</v>
      </c>
      <c r="K1278" s="34">
        <v>30</v>
      </c>
      <c r="L1278">
        <v>11.08</v>
      </c>
      <c r="M1278">
        <v>18.920000000000002</v>
      </c>
      <c r="N1278">
        <v>63.07</v>
      </c>
      <c r="O1278">
        <v>0</v>
      </c>
      <c r="P1278">
        <v>0</v>
      </c>
      <c r="Q1278">
        <v>0</v>
      </c>
      <c r="R1278">
        <v>91.78</v>
      </c>
      <c r="S1278" t="s">
        <v>1105</v>
      </c>
      <c r="T1278" s="38" t="str">
        <f>VLOOKUP(Tabela5[[#This Row],[CÓDIGO]],[1]fornnecedor!$A:$G,7,0)</f>
        <v>ESMALTES</v>
      </c>
    </row>
    <row r="1279" spans="1:20" x14ac:dyDescent="0.3">
      <c r="A1279" t="s">
        <v>5262</v>
      </c>
      <c r="B1279">
        <v>84073</v>
      </c>
      <c r="C1279" t="s">
        <v>3601</v>
      </c>
      <c r="D1279" s="38" t="str">
        <f>VLOOKUP(Tabela5[[#This Row],[CÓDIGO]],[1]fornnecedor!$A:$C,3,0)</f>
        <v>BRASILUX</v>
      </c>
      <c r="E1279" t="str">
        <f>VLOOKUP(Tabela5[[#This Row],[MARCA]],[1]fornnecedor!$C:$E,3,0)</f>
        <v>BRASILUX TINTAS TECNICAS LTDA</v>
      </c>
      <c r="G1279" t="s">
        <v>24</v>
      </c>
      <c r="H1279">
        <v>12</v>
      </c>
      <c r="I1279">
        <v>244.32</v>
      </c>
      <c r="J1279">
        <v>1</v>
      </c>
      <c r="K1279" s="34">
        <v>27.77</v>
      </c>
      <c r="L1279">
        <v>20.36</v>
      </c>
      <c r="M1279">
        <v>7.41</v>
      </c>
      <c r="N1279">
        <v>26.68</v>
      </c>
      <c r="O1279">
        <v>0</v>
      </c>
      <c r="P1279">
        <v>0</v>
      </c>
      <c r="Q1279">
        <v>0</v>
      </c>
      <c r="R1279">
        <v>91.78</v>
      </c>
      <c r="S1279" t="s">
        <v>1105</v>
      </c>
      <c r="T1279" s="38" t="str">
        <f>VLOOKUP(Tabela5[[#This Row],[CÓDIGO]],[1]fornnecedor!$A:$G,7,0)</f>
        <v>ESMALTES</v>
      </c>
    </row>
    <row r="1280" spans="1:20" x14ac:dyDescent="0.3">
      <c r="A1280" t="s">
        <v>5262</v>
      </c>
      <c r="B1280">
        <v>84696</v>
      </c>
      <c r="C1280" t="s">
        <v>3014</v>
      </c>
      <c r="D1280" s="38" t="str">
        <f>VLOOKUP(Tabela5[[#This Row],[CÓDIGO]],[1]fornnecedor!$A:$C,3,0)</f>
        <v>BRASILUX</v>
      </c>
      <c r="E1280" t="str">
        <f>VLOOKUP(Tabela5[[#This Row],[MARCA]],[1]fornnecedor!$C:$E,3,0)</f>
        <v>BRASILUX TINTAS TECNICAS LTDA</v>
      </c>
      <c r="G1280" t="s">
        <v>24</v>
      </c>
      <c r="H1280">
        <v>12</v>
      </c>
      <c r="I1280">
        <v>52.56</v>
      </c>
      <c r="J1280">
        <v>4</v>
      </c>
      <c r="K1280" s="34">
        <v>27.16</v>
      </c>
      <c r="L1280">
        <v>17.52</v>
      </c>
      <c r="M1280">
        <v>9.64</v>
      </c>
      <c r="N1280">
        <v>35.49</v>
      </c>
      <c r="O1280">
        <v>0</v>
      </c>
      <c r="P1280">
        <v>0</v>
      </c>
      <c r="Q1280">
        <v>0</v>
      </c>
      <c r="R1280">
        <v>91.78</v>
      </c>
      <c r="S1280" t="s">
        <v>1105</v>
      </c>
      <c r="T1280" s="38" t="str">
        <f>VLOOKUP(Tabela5[[#This Row],[CÓDIGO]],[1]fornnecedor!$A:$G,7,0)</f>
        <v>LINHA MOVELEIRA</v>
      </c>
    </row>
    <row r="1281" spans="1:20" x14ac:dyDescent="0.3">
      <c r="A1281" t="s">
        <v>5262</v>
      </c>
      <c r="B1281">
        <v>84163</v>
      </c>
      <c r="C1281" t="s">
        <v>4417</v>
      </c>
      <c r="D1281" s="38" t="str">
        <f>VLOOKUP(Tabela5[[#This Row],[CÓDIGO]],[1]fornnecedor!$A:$C,3,0)</f>
        <v>BRASILUX</v>
      </c>
      <c r="E1281" t="str">
        <f>VLOOKUP(Tabela5[[#This Row],[MARCA]],[1]fornnecedor!$C:$E,3,0)</f>
        <v>BRASILUX TINTAS TECNICAS LTDA</v>
      </c>
      <c r="G1281" t="s">
        <v>24</v>
      </c>
      <c r="H1281">
        <v>62</v>
      </c>
      <c r="I1281">
        <v>668.36</v>
      </c>
      <c r="J1281">
        <v>1</v>
      </c>
      <c r="K1281" s="34">
        <v>27</v>
      </c>
      <c r="L1281">
        <v>10.78</v>
      </c>
      <c r="M1281">
        <v>16.22</v>
      </c>
      <c r="N1281">
        <v>60.07</v>
      </c>
      <c r="O1281">
        <v>0</v>
      </c>
      <c r="P1281">
        <v>0</v>
      </c>
      <c r="Q1281">
        <v>0</v>
      </c>
      <c r="R1281">
        <v>91.78</v>
      </c>
      <c r="S1281" t="s">
        <v>1105</v>
      </c>
      <c r="T1281" s="38" t="str">
        <f>VLOOKUP(Tabela5[[#This Row],[CÓDIGO]],[1]fornnecedor!$A:$G,7,0)</f>
        <v>ESMALTES</v>
      </c>
    </row>
    <row r="1282" spans="1:20" x14ac:dyDescent="0.3">
      <c r="A1282" t="s">
        <v>5262</v>
      </c>
      <c r="B1282">
        <v>84160</v>
      </c>
      <c r="C1282" t="s">
        <v>4514</v>
      </c>
      <c r="D1282" s="38" t="str">
        <f>VLOOKUP(Tabela5[[#This Row],[CÓDIGO]],[1]fornnecedor!$A:$C,3,0)</f>
        <v>BRASILUX</v>
      </c>
      <c r="E1282" t="str">
        <f>VLOOKUP(Tabela5[[#This Row],[MARCA]],[1]fornnecedor!$C:$E,3,0)</f>
        <v>BRASILUX TINTAS TECNICAS LTDA</v>
      </c>
      <c r="G1282" t="s">
        <v>24</v>
      </c>
      <c r="H1282">
        <v>71</v>
      </c>
      <c r="I1282">
        <v>759.7</v>
      </c>
      <c r="J1282">
        <v>1</v>
      </c>
      <c r="K1282" s="34">
        <v>27</v>
      </c>
      <c r="L1282">
        <v>10.7</v>
      </c>
      <c r="M1282">
        <v>16.3</v>
      </c>
      <c r="N1282">
        <v>60.37</v>
      </c>
      <c r="O1282">
        <v>0</v>
      </c>
      <c r="P1282">
        <v>0</v>
      </c>
      <c r="Q1282">
        <v>0</v>
      </c>
      <c r="R1282">
        <v>91.79</v>
      </c>
      <c r="S1282" t="s">
        <v>1105</v>
      </c>
      <c r="T1282" s="38" t="str">
        <f>VLOOKUP(Tabela5[[#This Row],[CÓDIGO]],[1]fornnecedor!$A:$G,7,0)</f>
        <v>ESMALTES</v>
      </c>
    </row>
    <row r="1283" spans="1:20" x14ac:dyDescent="0.3">
      <c r="A1283" t="s">
        <v>5262</v>
      </c>
      <c r="B1283">
        <v>84534</v>
      </c>
      <c r="C1283" t="s">
        <v>3126</v>
      </c>
      <c r="D1283" s="38" t="str">
        <f>VLOOKUP(Tabela5[[#This Row],[CÓDIGO]],[1]fornnecedor!$A:$C,3,0)</f>
        <v>BRASILUX</v>
      </c>
      <c r="E1283" t="str">
        <f>VLOOKUP(Tabela5[[#This Row],[MARCA]],[1]fornnecedor!$C:$E,3,0)</f>
        <v>BRASILUX TINTAS TECNICAS LTDA</v>
      </c>
      <c r="G1283" t="s">
        <v>24</v>
      </c>
      <c r="H1283">
        <v>5</v>
      </c>
      <c r="I1283">
        <v>54.95</v>
      </c>
      <c r="J1283">
        <v>1</v>
      </c>
      <c r="K1283" s="34">
        <v>23</v>
      </c>
      <c r="L1283">
        <v>10.99</v>
      </c>
      <c r="M1283">
        <v>12.01</v>
      </c>
      <c r="N1283">
        <v>52.22</v>
      </c>
      <c r="O1283">
        <v>0</v>
      </c>
      <c r="P1283">
        <v>0</v>
      </c>
      <c r="Q1283">
        <v>0</v>
      </c>
      <c r="R1283">
        <v>91.79</v>
      </c>
      <c r="S1283" t="s">
        <v>1105</v>
      </c>
      <c r="T1283" s="38" t="str">
        <f>VLOOKUP(Tabela5[[#This Row],[CÓDIGO]],[1]fornnecedor!$A:$G,7,0)</f>
        <v xml:space="preserve">SPRAYS </v>
      </c>
    </row>
    <row r="1284" spans="1:20" x14ac:dyDescent="0.3">
      <c r="A1284" t="s">
        <v>5262</v>
      </c>
      <c r="B1284">
        <v>84120</v>
      </c>
      <c r="C1284" t="s">
        <v>3473</v>
      </c>
      <c r="D1284" s="38" t="str">
        <f>VLOOKUP(Tabela5[[#This Row],[CÓDIGO]],[1]fornnecedor!$A:$C,3,0)</f>
        <v>BRASILUX</v>
      </c>
      <c r="E1284" t="str">
        <f>VLOOKUP(Tabela5[[#This Row],[MARCA]],[1]fornnecedor!$C:$E,3,0)</f>
        <v>BRASILUX TINTAS TECNICAS LTDA</v>
      </c>
      <c r="G1284" t="s">
        <v>24</v>
      </c>
      <c r="H1284">
        <v>9</v>
      </c>
      <c r="I1284">
        <v>137.34</v>
      </c>
      <c r="J1284">
        <v>1</v>
      </c>
      <c r="K1284" s="34">
        <v>20.100000000000001</v>
      </c>
      <c r="L1284">
        <v>15.26</v>
      </c>
      <c r="M1284">
        <v>4.84</v>
      </c>
      <c r="N1284">
        <v>24.08</v>
      </c>
      <c r="O1284">
        <v>0</v>
      </c>
      <c r="P1284">
        <v>0</v>
      </c>
      <c r="Q1284">
        <v>0</v>
      </c>
      <c r="R1284">
        <v>91.79</v>
      </c>
      <c r="S1284" t="s">
        <v>1105</v>
      </c>
      <c r="T1284" s="38" t="str">
        <f>VLOOKUP(Tabela5[[#This Row],[CÓDIGO]],[1]fornnecedor!$A:$G,7,0)</f>
        <v>ESMALTES</v>
      </c>
    </row>
    <row r="1285" spans="1:20" x14ac:dyDescent="0.3">
      <c r="A1285" t="s">
        <v>5262</v>
      </c>
      <c r="B1285">
        <v>84355</v>
      </c>
      <c r="C1285" t="s">
        <v>3458</v>
      </c>
      <c r="D1285" s="38" t="str">
        <f>VLOOKUP(Tabela5[[#This Row],[CÓDIGO]],[1]fornnecedor!$A:$C,3,0)</f>
        <v>BRASILUX</v>
      </c>
      <c r="E1285" t="str">
        <f>VLOOKUP(Tabela5[[#This Row],[MARCA]],[1]fornnecedor!$C:$E,3,0)</f>
        <v>BRASILUX TINTAS TECNICAS LTDA</v>
      </c>
      <c r="G1285" t="s">
        <v>24</v>
      </c>
      <c r="H1285">
        <v>8</v>
      </c>
      <c r="I1285">
        <v>121.68</v>
      </c>
      <c r="J1285">
        <v>1</v>
      </c>
      <c r="K1285" s="34">
        <v>20.03</v>
      </c>
      <c r="L1285">
        <v>15.21</v>
      </c>
      <c r="M1285">
        <v>4.82</v>
      </c>
      <c r="N1285">
        <v>24.06</v>
      </c>
      <c r="O1285">
        <v>0</v>
      </c>
      <c r="P1285">
        <v>0</v>
      </c>
      <c r="Q1285">
        <v>0</v>
      </c>
      <c r="R1285">
        <v>91.79</v>
      </c>
      <c r="S1285" t="s">
        <v>1105</v>
      </c>
      <c r="T1285" s="38" t="str">
        <f>VLOOKUP(Tabela5[[#This Row],[CÓDIGO]],[1]fornnecedor!$A:$G,7,0)</f>
        <v>ESMALTES</v>
      </c>
    </row>
    <row r="1286" spans="1:20" x14ac:dyDescent="0.3">
      <c r="A1286" t="s">
        <v>5262</v>
      </c>
      <c r="B1286">
        <v>84517</v>
      </c>
      <c r="C1286" t="s">
        <v>2955</v>
      </c>
      <c r="D1286" s="38" t="str">
        <f>VLOOKUP(Tabela5[[#This Row],[CÓDIGO]],[1]fornnecedor!$A:$C,3,0)</f>
        <v>BRASILUX</v>
      </c>
      <c r="E1286" t="str">
        <f>VLOOKUP(Tabela5[[#This Row],[MARCA]],[1]fornnecedor!$C:$E,3,0)</f>
        <v>BRASILUX TINTAS TECNICAS LTDA</v>
      </c>
      <c r="G1286" t="s">
        <v>24</v>
      </c>
      <c r="H1286">
        <v>4</v>
      </c>
      <c r="I1286">
        <v>35.6</v>
      </c>
      <c r="J1286">
        <v>1</v>
      </c>
      <c r="K1286" s="34">
        <v>20</v>
      </c>
      <c r="L1286">
        <v>8.9</v>
      </c>
      <c r="M1286">
        <v>11.1</v>
      </c>
      <c r="N1286">
        <v>55.5</v>
      </c>
      <c r="O1286">
        <v>0</v>
      </c>
      <c r="P1286">
        <v>0</v>
      </c>
      <c r="Q1286">
        <v>0</v>
      </c>
      <c r="R1286">
        <v>91.79</v>
      </c>
      <c r="S1286" t="s">
        <v>1105</v>
      </c>
      <c r="T1286" s="38" t="str">
        <f>VLOOKUP(Tabela5[[#This Row],[CÓDIGO]],[1]fornnecedor!$A:$G,7,0)</f>
        <v xml:space="preserve">SPRAYS </v>
      </c>
    </row>
    <row r="1287" spans="1:20" x14ac:dyDescent="0.3">
      <c r="A1287" t="s">
        <v>5262</v>
      </c>
      <c r="B1287">
        <v>84364</v>
      </c>
      <c r="C1287" t="s">
        <v>3715</v>
      </c>
      <c r="D1287" s="38" t="str">
        <f>VLOOKUP(Tabela5[[#This Row],[CÓDIGO]],[1]fornnecedor!$A:$C,3,0)</f>
        <v>BRASILUX</v>
      </c>
      <c r="E1287" t="str">
        <f>VLOOKUP(Tabela5[[#This Row],[MARCA]],[1]fornnecedor!$C:$E,3,0)</f>
        <v>BRASILUX TINTAS TECNICAS LTDA</v>
      </c>
      <c r="G1287" t="s">
        <v>24</v>
      </c>
      <c r="H1287">
        <v>15</v>
      </c>
      <c r="I1287">
        <v>225.15</v>
      </c>
      <c r="J1287">
        <v>1</v>
      </c>
      <c r="K1287" s="34">
        <v>19.77</v>
      </c>
      <c r="L1287">
        <v>15.01</v>
      </c>
      <c r="M1287">
        <v>4.76</v>
      </c>
      <c r="N1287">
        <v>24.08</v>
      </c>
      <c r="O1287">
        <v>0</v>
      </c>
      <c r="P1287">
        <v>0</v>
      </c>
      <c r="Q1287">
        <v>0</v>
      </c>
      <c r="R1287">
        <v>91.79</v>
      </c>
      <c r="S1287" t="s">
        <v>1105</v>
      </c>
      <c r="T1287" s="38" t="str">
        <f>VLOOKUP(Tabela5[[#This Row],[CÓDIGO]],[1]fornnecedor!$A:$G,7,0)</f>
        <v>ESMALTES</v>
      </c>
    </row>
    <row r="1288" spans="1:20" x14ac:dyDescent="0.3">
      <c r="A1288" t="s">
        <v>5262</v>
      </c>
      <c r="B1288">
        <v>84127</v>
      </c>
      <c r="C1288" t="s">
        <v>3470</v>
      </c>
      <c r="D1288" s="38" t="str">
        <f>VLOOKUP(Tabela5[[#This Row],[CÓDIGO]],[1]fornnecedor!$A:$C,3,0)</f>
        <v>BRASILUX</v>
      </c>
      <c r="E1288" t="str">
        <f>VLOOKUP(Tabela5[[#This Row],[MARCA]],[1]fornnecedor!$C:$E,3,0)</f>
        <v>BRASILUX TINTAS TECNICAS LTDA</v>
      </c>
      <c r="G1288" t="s">
        <v>24</v>
      </c>
      <c r="H1288">
        <v>15</v>
      </c>
      <c r="I1288">
        <v>201.45</v>
      </c>
      <c r="J1288">
        <v>1</v>
      </c>
      <c r="K1288" s="34">
        <v>17.690000000000001</v>
      </c>
      <c r="L1288">
        <v>13.43</v>
      </c>
      <c r="M1288">
        <v>4.26</v>
      </c>
      <c r="N1288">
        <v>24.08</v>
      </c>
      <c r="O1288">
        <v>0</v>
      </c>
      <c r="P1288">
        <v>0</v>
      </c>
      <c r="Q1288">
        <v>0</v>
      </c>
      <c r="R1288">
        <v>91.79</v>
      </c>
      <c r="S1288" t="s">
        <v>1105</v>
      </c>
      <c r="T1288" s="38" t="str">
        <f>VLOOKUP(Tabela5[[#This Row],[CÓDIGO]],[1]fornnecedor!$A:$G,7,0)</f>
        <v>ESMALTES</v>
      </c>
    </row>
    <row r="1289" spans="1:20" x14ac:dyDescent="0.3">
      <c r="A1289" t="s">
        <v>5262</v>
      </c>
      <c r="B1289">
        <v>84361</v>
      </c>
      <c r="C1289" t="s">
        <v>3634</v>
      </c>
      <c r="D1289" s="38" t="str">
        <f>VLOOKUP(Tabela5[[#This Row],[CÓDIGO]],[1]fornnecedor!$A:$C,3,0)</f>
        <v>BRASILUX</v>
      </c>
      <c r="E1289" t="str">
        <f>VLOOKUP(Tabela5[[#This Row],[MARCA]],[1]fornnecedor!$C:$E,3,0)</f>
        <v>BRASILUX TINTAS TECNICAS LTDA</v>
      </c>
      <c r="G1289" t="s">
        <v>24</v>
      </c>
      <c r="H1289">
        <v>15</v>
      </c>
      <c r="I1289">
        <v>194.1</v>
      </c>
      <c r="J1289">
        <v>1</v>
      </c>
      <c r="K1289" s="34">
        <v>17.05</v>
      </c>
      <c r="L1289">
        <v>12.94</v>
      </c>
      <c r="M1289">
        <v>4.1100000000000003</v>
      </c>
      <c r="N1289">
        <v>24.11</v>
      </c>
      <c r="O1289">
        <v>0</v>
      </c>
      <c r="P1289">
        <v>0</v>
      </c>
      <c r="Q1289">
        <v>0</v>
      </c>
      <c r="R1289">
        <v>91.79</v>
      </c>
      <c r="S1289" t="s">
        <v>1105</v>
      </c>
      <c r="T1289" s="38" t="str">
        <f>VLOOKUP(Tabela5[[#This Row],[CÓDIGO]],[1]fornnecedor!$A:$G,7,0)</f>
        <v>ESMALTES</v>
      </c>
    </row>
    <row r="1290" spans="1:20" x14ac:dyDescent="0.3">
      <c r="A1290" t="s">
        <v>5262</v>
      </c>
      <c r="B1290">
        <v>84121</v>
      </c>
      <c r="C1290" t="s">
        <v>3372</v>
      </c>
      <c r="D1290" s="38" t="str">
        <f>VLOOKUP(Tabela5[[#This Row],[CÓDIGO]],[1]fornnecedor!$A:$C,3,0)</f>
        <v>BRASILUX</v>
      </c>
      <c r="E1290" t="str">
        <f>VLOOKUP(Tabela5[[#This Row],[MARCA]],[1]fornnecedor!$C:$E,3,0)</f>
        <v>BRASILUX TINTAS TECNICAS LTDA</v>
      </c>
      <c r="G1290" t="s">
        <v>24</v>
      </c>
      <c r="H1290">
        <v>7</v>
      </c>
      <c r="I1290">
        <v>90.3</v>
      </c>
      <c r="J1290">
        <v>1</v>
      </c>
      <c r="K1290" s="34">
        <v>17</v>
      </c>
      <c r="L1290">
        <v>12.9</v>
      </c>
      <c r="M1290">
        <v>4.0999999999999996</v>
      </c>
      <c r="N1290">
        <v>24.12</v>
      </c>
      <c r="O1290">
        <v>0</v>
      </c>
      <c r="P1290">
        <v>0</v>
      </c>
      <c r="Q1290">
        <v>0</v>
      </c>
      <c r="R1290">
        <v>91.79</v>
      </c>
      <c r="S1290" t="s">
        <v>1105</v>
      </c>
      <c r="T1290" s="38" t="str">
        <f>VLOOKUP(Tabela5[[#This Row],[CÓDIGO]],[1]fornnecedor!$A:$G,7,0)</f>
        <v>ESMALTES</v>
      </c>
    </row>
    <row r="1291" spans="1:20" x14ac:dyDescent="0.3">
      <c r="A1291" t="s">
        <v>5262</v>
      </c>
      <c r="B1291">
        <v>84237</v>
      </c>
      <c r="C1291" t="s">
        <v>3092</v>
      </c>
      <c r="D1291" s="38" t="str">
        <f>VLOOKUP(Tabela5[[#This Row],[CÓDIGO]],[1]fornnecedor!$A:$C,3,0)</f>
        <v>BRASILUX</v>
      </c>
      <c r="E1291" t="str">
        <f>VLOOKUP(Tabela5[[#This Row],[MARCA]],[1]fornnecedor!$C:$E,3,0)</f>
        <v>BRASILUX TINTAS TECNICAS LTDA</v>
      </c>
      <c r="G1291" t="s">
        <v>24</v>
      </c>
      <c r="H1291">
        <v>7</v>
      </c>
      <c r="I1291">
        <v>80.78</v>
      </c>
      <c r="J1291">
        <v>1</v>
      </c>
      <c r="K1291" s="34">
        <v>15.21</v>
      </c>
      <c r="L1291">
        <v>11.54</v>
      </c>
      <c r="M1291">
        <v>3.67</v>
      </c>
      <c r="N1291">
        <v>24.13</v>
      </c>
      <c r="O1291">
        <v>0</v>
      </c>
      <c r="P1291">
        <v>0</v>
      </c>
      <c r="Q1291">
        <v>0</v>
      </c>
      <c r="R1291">
        <v>91.79</v>
      </c>
      <c r="S1291" t="s">
        <v>1105</v>
      </c>
      <c r="T1291" s="38" t="str">
        <f>VLOOKUP(Tabela5[[#This Row],[CÓDIGO]],[1]fornnecedor!$A:$G,7,0)</f>
        <v>LINHA MOVELEIRA</v>
      </c>
    </row>
    <row r="1292" spans="1:20" x14ac:dyDescent="0.3">
      <c r="A1292" t="s">
        <v>5262</v>
      </c>
      <c r="B1292">
        <v>84691</v>
      </c>
      <c r="C1292" t="s">
        <v>3219</v>
      </c>
      <c r="D1292" s="38" t="str">
        <f>VLOOKUP(Tabela5[[#This Row],[CÓDIGO]],[1]fornnecedor!$A:$C,3,0)</f>
        <v>BRASILUX</v>
      </c>
      <c r="E1292" t="str">
        <f>VLOOKUP(Tabela5[[#This Row],[MARCA]],[1]fornnecedor!$C:$E,3,0)</f>
        <v>BRASILUX TINTAS TECNICAS LTDA</v>
      </c>
      <c r="G1292" t="s">
        <v>24</v>
      </c>
      <c r="H1292">
        <v>8</v>
      </c>
      <c r="I1292">
        <v>50.88</v>
      </c>
      <c r="J1292">
        <v>1</v>
      </c>
      <c r="K1292" s="34">
        <v>15</v>
      </c>
      <c r="L1292">
        <v>6.36</v>
      </c>
      <c r="M1292">
        <v>8.64</v>
      </c>
      <c r="N1292">
        <v>57.6</v>
      </c>
      <c r="O1292">
        <v>0</v>
      </c>
      <c r="P1292">
        <v>0</v>
      </c>
      <c r="Q1292">
        <v>0</v>
      </c>
      <c r="R1292">
        <v>91.79</v>
      </c>
      <c r="S1292" t="s">
        <v>1105</v>
      </c>
      <c r="T1292" s="38" t="str">
        <f>VLOOKUP(Tabela5[[#This Row],[CÓDIGO]],[1]fornnecedor!$A:$G,7,0)</f>
        <v>LINHA MOVELEIRA</v>
      </c>
    </row>
    <row r="1293" spans="1:20" x14ac:dyDescent="0.3">
      <c r="A1293" t="s">
        <v>5262</v>
      </c>
      <c r="B1293">
        <v>84694</v>
      </c>
      <c r="C1293" t="s">
        <v>3025</v>
      </c>
      <c r="D1293" s="38" t="str">
        <f>VLOOKUP(Tabela5[[#This Row],[CÓDIGO]],[1]fornnecedor!$A:$C,3,0)</f>
        <v>BRASILUX</v>
      </c>
      <c r="E1293" t="str">
        <f>VLOOKUP(Tabela5[[#This Row],[MARCA]],[1]fornnecedor!$C:$E,3,0)</f>
        <v>BRASILUX TINTAS TECNICAS LTDA</v>
      </c>
      <c r="G1293" t="s">
        <v>24</v>
      </c>
      <c r="H1293">
        <v>14</v>
      </c>
      <c r="I1293">
        <v>60.34</v>
      </c>
      <c r="J1293">
        <v>2</v>
      </c>
      <c r="K1293" s="34">
        <v>13.36</v>
      </c>
      <c r="L1293">
        <v>8.6199999999999992</v>
      </c>
      <c r="M1293">
        <v>4.74</v>
      </c>
      <c r="N1293">
        <v>35.479999999999997</v>
      </c>
      <c r="O1293">
        <v>0</v>
      </c>
      <c r="P1293">
        <v>0</v>
      </c>
      <c r="Q1293">
        <v>0</v>
      </c>
      <c r="R1293">
        <v>91.79</v>
      </c>
      <c r="S1293" t="s">
        <v>1105</v>
      </c>
      <c r="T1293" s="38" t="str">
        <f>VLOOKUP(Tabela5[[#This Row],[CÓDIGO]],[1]fornnecedor!$A:$G,7,0)</f>
        <v>LINHA MOVELEIRA</v>
      </c>
    </row>
    <row r="1294" spans="1:20" x14ac:dyDescent="0.3">
      <c r="A1294" t="s">
        <v>5262</v>
      </c>
      <c r="B1294">
        <v>84205</v>
      </c>
      <c r="C1294" t="s">
        <v>5263</v>
      </c>
      <c r="D1294" s="38" t="str">
        <f>VLOOKUP(Tabela5[[#This Row],[CÓDIGO]],[1]fornnecedor!$A:$C,3,0)</f>
        <v>BRASILUX</v>
      </c>
      <c r="E1294" t="str">
        <f>VLOOKUP(Tabela5[[#This Row],[MARCA]],[1]fornnecedor!$C:$E,3,0)</f>
        <v>BRASILUX TINTAS TECNICAS LTDA</v>
      </c>
      <c r="G1294" t="s">
        <v>24</v>
      </c>
      <c r="H1294">
        <v>2</v>
      </c>
      <c r="I1294">
        <v>12.2</v>
      </c>
      <c r="J1294">
        <v>1</v>
      </c>
      <c r="K1294" s="34">
        <v>12</v>
      </c>
      <c r="L1294">
        <v>6.1</v>
      </c>
      <c r="M1294">
        <v>5.9</v>
      </c>
      <c r="N1294">
        <v>49.17</v>
      </c>
      <c r="O1294">
        <v>0</v>
      </c>
      <c r="P1294">
        <v>0</v>
      </c>
      <c r="Q1294">
        <v>0</v>
      </c>
      <c r="R1294">
        <v>91.79</v>
      </c>
      <c r="S1294" t="s">
        <v>1105</v>
      </c>
      <c r="T1294" s="38" t="str">
        <f>VLOOKUP(Tabela5[[#This Row],[CÓDIGO]],[1]fornnecedor!$A:$G,7,0)</f>
        <v>SELADOR ACRÍLICO</v>
      </c>
    </row>
    <row r="1295" spans="1:20" x14ac:dyDescent="0.3">
      <c r="A1295" t="s">
        <v>5262</v>
      </c>
      <c r="B1295">
        <v>84405</v>
      </c>
      <c r="C1295" t="s">
        <v>4988</v>
      </c>
      <c r="D1295" s="38" t="str">
        <f>VLOOKUP(Tabela5[[#This Row],[CÓDIGO]],[1]fornnecedor!$A:$C,3,0)</f>
        <v>BRASILUX</v>
      </c>
      <c r="E1295" t="str">
        <f>VLOOKUP(Tabela5[[#This Row],[MARCA]],[1]fornnecedor!$C:$E,3,0)</f>
        <v>BRASILUX TINTAS TECNICAS LTDA</v>
      </c>
      <c r="G1295" t="s">
        <v>24</v>
      </c>
      <c r="H1295">
        <v>18</v>
      </c>
      <c r="I1295" s="3">
        <v>2476.98</v>
      </c>
      <c r="J1295">
        <v>0</v>
      </c>
      <c r="K1295" s="34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91.79</v>
      </c>
      <c r="S1295" t="s">
        <v>1105</v>
      </c>
      <c r="T1295" s="38" t="str">
        <f>VLOOKUP(Tabela5[[#This Row],[CÓDIGO]],[1]fornnecedor!$A:$G,7,0)</f>
        <v>TINTA PARA PISO</v>
      </c>
    </row>
    <row r="1296" spans="1:20" x14ac:dyDescent="0.3">
      <c r="A1296" t="s">
        <v>5261</v>
      </c>
      <c r="B1296">
        <v>85357</v>
      </c>
      <c r="C1296" t="s">
        <v>5180</v>
      </c>
      <c r="D1296" s="38" t="str">
        <f>VLOOKUP(Tabela5[[#This Row],[CÓDIGO]],[1]fornnecedor!$A:$C,3,0)</f>
        <v>RHAI</v>
      </c>
      <c r="E1296" t="str">
        <f>VLOOKUP(Tabela5[[#This Row],[MARCA]],[1]fornnecedor!$C:$E,3,0)</f>
        <v>ALV INDUSTRIA E COMERCIO DE TINTAS LTDA</v>
      </c>
      <c r="G1296" t="s">
        <v>24</v>
      </c>
      <c r="H1296">
        <v>671</v>
      </c>
      <c r="I1296" s="3">
        <v>8293.56</v>
      </c>
      <c r="J1296">
        <v>309</v>
      </c>
      <c r="K1296" s="34">
        <v>6059.12</v>
      </c>
      <c r="L1296" s="3">
        <v>3819.24</v>
      </c>
      <c r="M1296" s="3">
        <v>2239.88</v>
      </c>
      <c r="N1296">
        <v>36.97</v>
      </c>
      <c r="O1296">
        <v>0</v>
      </c>
      <c r="P1296">
        <v>0</v>
      </c>
      <c r="Q1296">
        <v>0.25</v>
      </c>
      <c r="R1296">
        <v>92.04</v>
      </c>
      <c r="S1296" t="s">
        <v>1105</v>
      </c>
      <c r="T1296" s="38" t="str">
        <f>VLOOKUP(Tabela5[[#This Row],[CÓDIGO]],[1]fornnecedor!$A:$G,7,0)</f>
        <v xml:space="preserve">COLA  PLÁSTICA </v>
      </c>
    </row>
    <row r="1297" spans="1:20" x14ac:dyDescent="0.3">
      <c r="A1297" t="s">
        <v>5260</v>
      </c>
      <c r="B1297">
        <v>85462</v>
      </c>
      <c r="C1297" t="s">
        <v>3307</v>
      </c>
      <c r="D1297" s="38" t="str">
        <f>VLOOKUP(Tabela5[[#This Row],[CÓDIGO]],[1]fornnecedor!$A:$C,3,0)</f>
        <v>TEK BOND</v>
      </c>
      <c r="E1297" t="str">
        <f>VLOOKUP(Tabela5[[#This Row],[MARCA]],[1]fornnecedor!$C:$E,3,0)</f>
        <v>SAINT GOBAIN</v>
      </c>
      <c r="G1297" t="s">
        <v>24</v>
      </c>
      <c r="H1297">
        <v>19</v>
      </c>
      <c r="I1297">
        <v>108.68</v>
      </c>
      <c r="J1297">
        <v>42</v>
      </c>
      <c r="K1297" s="34">
        <v>331.16</v>
      </c>
      <c r="L1297">
        <v>240.24</v>
      </c>
      <c r="M1297">
        <v>90.92</v>
      </c>
      <c r="N1297">
        <v>27.46</v>
      </c>
      <c r="O1297">
        <v>0</v>
      </c>
      <c r="P1297">
        <v>0</v>
      </c>
      <c r="Q1297">
        <v>0.01</v>
      </c>
      <c r="R1297">
        <v>92.06</v>
      </c>
      <c r="S1297" t="s">
        <v>1105</v>
      </c>
      <c r="T1297" s="38" t="str">
        <f>VLOOKUP(Tabela5[[#This Row],[CÓDIGO]],[1]fornnecedor!$A:$G,7,0)</f>
        <v>COLA INST./ ADESIVOS COLANTES</v>
      </c>
    </row>
    <row r="1298" spans="1:20" x14ac:dyDescent="0.3">
      <c r="A1298" t="s">
        <v>5260</v>
      </c>
      <c r="B1298">
        <v>85622</v>
      </c>
      <c r="C1298" t="s">
        <v>5083</v>
      </c>
      <c r="D1298" s="38" t="str">
        <f>VLOOKUP(Tabela5[[#This Row],[CÓDIGO]],[1]fornnecedor!$A:$C,3,0)</f>
        <v>TEK BOND</v>
      </c>
      <c r="E1298" t="str">
        <f>VLOOKUP(Tabela5[[#This Row],[MARCA]],[1]fornnecedor!$C:$E,3,0)</f>
        <v>SAINT GOBAIN</v>
      </c>
      <c r="G1298" t="s">
        <v>24</v>
      </c>
      <c r="H1298">
        <v>11</v>
      </c>
      <c r="I1298">
        <v>209.22</v>
      </c>
      <c r="J1298">
        <v>6</v>
      </c>
      <c r="K1298" s="34">
        <v>160.15</v>
      </c>
      <c r="L1298">
        <v>114.12</v>
      </c>
      <c r="M1298">
        <v>46.03</v>
      </c>
      <c r="N1298">
        <v>28.74</v>
      </c>
      <c r="O1298">
        <v>0</v>
      </c>
      <c r="P1298">
        <v>0</v>
      </c>
      <c r="Q1298">
        <v>0.01</v>
      </c>
      <c r="R1298">
        <v>92.06</v>
      </c>
      <c r="S1298" t="s">
        <v>1105</v>
      </c>
      <c r="T1298" s="38" t="str">
        <f>VLOOKUP(Tabela5[[#This Row],[CÓDIGO]],[1]fornnecedor!$A:$G,7,0)</f>
        <v>COLA INST./ ADESIVOS COLANTES</v>
      </c>
    </row>
    <row r="1299" spans="1:20" x14ac:dyDescent="0.3">
      <c r="A1299" t="s">
        <v>5260</v>
      </c>
      <c r="B1299">
        <v>24409</v>
      </c>
      <c r="C1299" t="s">
        <v>4698</v>
      </c>
      <c r="D1299" s="38" t="str">
        <f>VLOOKUP(Tabela5[[#This Row],[CÓDIGO]],[1]fornnecedor!$A:$C,3,0)</f>
        <v>TEK BOND</v>
      </c>
      <c r="E1299" t="str">
        <f>VLOOKUP(Tabela5[[#This Row],[MARCA]],[1]fornnecedor!$C:$E,3,0)</f>
        <v>SAINT GOBAIN</v>
      </c>
      <c r="G1299" t="s">
        <v>24</v>
      </c>
      <c r="H1299">
        <v>111</v>
      </c>
      <c r="I1299">
        <v>997.89</v>
      </c>
      <c r="J1299">
        <v>3</v>
      </c>
      <c r="K1299" s="34">
        <v>44.6</v>
      </c>
      <c r="L1299">
        <v>26.97</v>
      </c>
      <c r="M1299">
        <v>17.63</v>
      </c>
      <c r="N1299">
        <v>39.53</v>
      </c>
      <c r="O1299">
        <v>0</v>
      </c>
      <c r="P1299">
        <v>0</v>
      </c>
      <c r="Q1299">
        <v>0</v>
      </c>
      <c r="R1299">
        <v>92.06</v>
      </c>
      <c r="S1299" t="s">
        <v>1105</v>
      </c>
      <c r="T1299" s="38" t="str">
        <f>VLOOKUP(Tabela5[[#This Row],[CÓDIGO]],[1]fornnecedor!$A:$G,7,0)</f>
        <v>SILICONE</v>
      </c>
    </row>
    <row r="1300" spans="1:20" x14ac:dyDescent="0.3">
      <c r="A1300" t="s">
        <v>5260</v>
      </c>
      <c r="B1300">
        <v>84472</v>
      </c>
      <c r="C1300" t="s">
        <v>3061</v>
      </c>
      <c r="D1300" s="38" t="str">
        <f>VLOOKUP(Tabela5[[#This Row],[CÓDIGO]],[1]fornnecedor!$A:$C,3,0)</f>
        <v>TEK BOND</v>
      </c>
      <c r="E1300" t="str">
        <f>VLOOKUP(Tabela5[[#This Row],[MARCA]],[1]fornnecedor!$C:$E,3,0)</f>
        <v>SAINT GOBAIN</v>
      </c>
      <c r="G1300" t="s">
        <v>24</v>
      </c>
      <c r="H1300">
        <v>8</v>
      </c>
      <c r="I1300">
        <v>70.319999999999993</v>
      </c>
      <c r="J1300">
        <v>1</v>
      </c>
      <c r="K1300" s="34">
        <v>22</v>
      </c>
      <c r="L1300">
        <v>8.7899999999999991</v>
      </c>
      <c r="M1300">
        <v>13.21</v>
      </c>
      <c r="N1300">
        <v>60.05</v>
      </c>
      <c r="O1300">
        <v>0</v>
      </c>
      <c r="P1300">
        <v>0</v>
      </c>
      <c r="Q1300">
        <v>0</v>
      </c>
      <c r="R1300">
        <v>92.06</v>
      </c>
      <c r="S1300" t="s">
        <v>1105</v>
      </c>
      <c r="T1300" s="38" t="str">
        <f>VLOOKUP(Tabela5[[#This Row],[CÓDIGO]],[1]fornnecedor!$A:$G,7,0)</f>
        <v xml:space="preserve">SPRAYS </v>
      </c>
    </row>
    <row r="1301" spans="1:20" x14ac:dyDescent="0.3">
      <c r="A1301" t="s">
        <v>5260</v>
      </c>
      <c r="B1301">
        <v>85465</v>
      </c>
      <c r="C1301" t="s">
        <v>3050</v>
      </c>
      <c r="D1301" s="38" t="str">
        <f>VLOOKUP(Tabela5[[#This Row],[CÓDIGO]],[1]fornnecedor!$A:$C,3,0)</f>
        <v>TEK BOND</v>
      </c>
      <c r="E1301" t="str">
        <f>VLOOKUP(Tabela5[[#This Row],[MARCA]],[1]fornnecedor!$C:$E,3,0)</f>
        <v>SAINT GOBAIN</v>
      </c>
      <c r="G1301" t="s">
        <v>24</v>
      </c>
      <c r="H1301">
        <v>18</v>
      </c>
      <c r="I1301">
        <v>69.48</v>
      </c>
      <c r="J1301">
        <v>1</v>
      </c>
      <c r="K1301" s="34">
        <v>6</v>
      </c>
      <c r="L1301">
        <v>3.86</v>
      </c>
      <c r="M1301">
        <v>2.14</v>
      </c>
      <c r="N1301">
        <v>35.67</v>
      </c>
      <c r="O1301">
        <v>0</v>
      </c>
      <c r="P1301">
        <v>0</v>
      </c>
      <c r="Q1301">
        <v>0</v>
      </c>
      <c r="R1301">
        <v>92.06</v>
      </c>
      <c r="S1301" t="s">
        <v>1105</v>
      </c>
      <c r="T1301" s="38" t="str">
        <f>VLOOKUP(Tabela5[[#This Row],[CÓDIGO]],[1]fornnecedor!$A:$G,7,0)</f>
        <v>COLA  INST. / COLA  ADESIVA</v>
      </c>
    </row>
    <row r="1302" spans="1:20" x14ac:dyDescent="0.3">
      <c r="A1302" t="s">
        <v>5260</v>
      </c>
      <c r="B1302">
        <v>85461</v>
      </c>
      <c r="C1302" t="s">
        <v>3554</v>
      </c>
      <c r="D1302" s="38" t="str">
        <f>VLOOKUP(Tabela5[[#This Row],[CÓDIGO]],[1]fornnecedor!$A:$C,3,0)</f>
        <v>TEK BOND</v>
      </c>
      <c r="E1302" t="str">
        <f>VLOOKUP(Tabela5[[#This Row],[MARCA]],[1]fornnecedor!$C:$E,3,0)</f>
        <v>SAINT GOBAIN</v>
      </c>
      <c r="G1302" t="s">
        <v>24</v>
      </c>
      <c r="H1302">
        <v>59</v>
      </c>
      <c r="I1302">
        <v>205.91</v>
      </c>
      <c r="J1302">
        <v>1</v>
      </c>
      <c r="K1302" s="34">
        <v>5.0599999999999996</v>
      </c>
      <c r="L1302">
        <v>3.49</v>
      </c>
      <c r="M1302">
        <v>1.57</v>
      </c>
      <c r="N1302">
        <v>31.03</v>
      </c>
      <c r="O1302">
        <v>0</v>
      </c>
      <c r="P1302">
        <v>0</v>
      </c>
      <c r="Q1302">
        <v>0</v>
      </c>
      <c r="R1302">
        <v>92.06</v>
      </c>
      <c r="S1302" t="s">
        <v>1105</v>
      </c>
      <c r="T1302" s="38" t="str">
        <f>VLOOKUP(Tabela5[[#This Row],[CÓDIGO]],[1]fornnecedor!$A:$G,7,0)</f>
        <v>SILICONE</v>
      </c>
    </row>
    <row r="1303" spans="1:20" x14ac:dyDescent="0.3">
      <c r="A1303" t="s">
        <v>5259</v>
      </c>
      <c r="B1303">
        <v>84419</v>
      </c>
      <c r="C1303" t="s">
        <v>772</v>
      </c>
      <c r="D1303" s="38" t="str">
        <f>VLOOKUP(Tabela5[[#This Row],[CÓDIGO]],[1]fornnecedor!$A:$C,3,0)</f>
        <v>PLASTIKA</v>
      </c>
      <c r="E1303" t="str">
        <f>VLOOKUP(Tabela5[[#This Row],[MARCA]],[1]fornnecedor!$C:$E,3,0)</f>
        <v>PLASTIKA INDUSTRIA</v>
      </c>
      <c r="G1303" t="s">
        <v>24</v>
      </c>
      <c r="H1303">
        <v>303</v>
      </c>
      <c r="I1303" s="3">
        <v>10586.82</v>
      </c>
      <c r="J1303">
        <v>10</v>
      </c>
      <c r="K1303" s="34">
        <v>653.16</v>
      </c>
      <c r="L1303">
        <v>349.4</v>
      </c>
      <c r="M1303">
        <v>303.76</v>
      </c>
      <c r="N1303">
        <v>46.51</v>
      </c>
      <c r="O1303">
        <v>0</v>
      </c>
      <c r="P1303">
        <v>0</v>
      </c>
      <c r="Q1303">
        <v>0.03</v>
      </c>
      <c r="R1303">
        <v>92.09</v>
      </c>
      <c r="S1303" t="s">
        <v>1105</v>
      </c>
      <c r="T1303" s="38" t="str">
        <f>VLOOKUP(Tabela5[[#This Row],[CÓDIGO]],[1]fornnecedor!$A:$G,7,0)</f>
        <v xml:space="preserve">MASCARAMENTO </v>
      </c>
    </row>
    <row r="1304" spans="1:20" x14ac:dyDescent="0.3">
      <c r="A1304" t="s">
        <v>5258</v>
      </c>
      <c r="B1304">
        <v>23584</v>
      </c>
      <c r="C1304" t="s">
        <v>774</v>
      </c>
      <c r="D1304" s="38" t="str">
        <f>VLOOKUP(Tabela5[[#This Row],[CÓDIGO]],[1]fornnecedor!$A:$C,3,0)</f>
        <v>MAXI RUBBER</v>
      </c>
      <c r="E1304" t="str">
        <f>VLOOKUP(Tabela5[[#This Row],[MARCA]],[1]fornnecedor!$C:$E,3,0)</f>
        <v>MAXI RUBBER INDUSTRIAS QUIMICAS LTDA</v>
      </c>
      <c r="G1304" t="s">
        <v>24</v>
      </c>
      <c r="H1304">
        <v>547</v>
      </c>
      <c r="I1304" s="3">
        <v>10239.84</v>
      </c>
      <c r="J1304">
        <v>352</v>
      </c>
      <c r="K1304" s="34">
        <v>9547.99</v>
      </c>
      <c r="L1304" s="3">
        <v>6156.48</v>
      </c>
      <c r="M1304" s="3">
        <v>3391.51</v>
      </c>
      <c r="N1304">
        <v>35.520000000000003</v>
      </c>
      <c r="O1304">
        <v>0</v>
      </c>
      <c r="P1304">
        <v>0</v>
      </c>
      <c r="Q1304">
        <v>0.39</v>
      </c>
      <c r="R1304">
        <v>92.48</v>
      </c>
      <c r="S1304" t="s">
        <v>1105</v>
      </c>
      <c r="T1304" s="38" t="str">
        <f>VLOOKUP(Tabela5[[#This Row],[CÓDIGO]],[1]fornnecedor!$A:$G,7,0)</f>
        <v>MASSA POLIÉSTER</v>
      </c>
    </row>
    <row r="1305" spans="1:20" x14ac:dyDescent="0.3">
      <c r="A1305" t="s">
        <v>5258</v>
      </c>
      <c r="B1305">
        <v>10404</v>
      </c>
      <c r="C1305" t="s">
        <v>786</v>
      </c>
      <c r="D1305" s="38" t="str">
        <f>VLOOKUP(Tabela5[[#This Row],[CÓDIGO]],[1]fornnecedor!$A:$C,3,0)</f>
        <v>MAXI RUBBER</v>
      </c>
      <c r="E1305" t="str">
        <f>VLOOKUP(Tabela5[[#This Row],[MARCA]],[1]fornnecedor!$C:$E,3,0)</f>
        <v>MAXI RUBBER INDUSTRIAS QUIMICAS LTDA</v>
      </c>
      <c r="G1305" t="s">
        <v>24</v>
      </c>
      <c r="H1305">
        <v>722</v>
      </c>
      <c r="I1305" s="3">
        <v>9927.5</v>
      </c>
      <c r="J1305">
        <v>502</v>
      </c>
      <c r="K1305" s="34">
        <v>9499.51</v>
      </c>
      <c r="L1305" s="3">
        <v>6508.44</v>
      </c>
      <c r="M1305" s="3">
        <v>2991.07</v>
      </c>
      <c r="N1305">
        <v>31.49</v>
      </c>
      <c r="O1305">
        <v>0</v>
      </c>
      <c r="P1305">
        <v>0</v>
      </c>
      <c r="Q1305">
        <v>0.39</v>
      </c>
      <c r="R1305">
        <v>92.87</v>
      </c>
      <c r="S1305" t="s">
        <v>1105</v>
      </c>
      <c r="T1305" s="38" t="str">
        <f>VLOOKUP(Tabela5[[#This Row],[CÓDIGO]],[1]fornnecedor!$A:$G,7,0)</f>
        <v>VEDADORES / SELANTES</v>
      </c>
    </row>
    <row r="1306" spans="1:20" x14ac:dyDescent="0.3">
      <c r="A1306" t="s">
        <v>5258</v>
      </c>
      <c r="B1306">
        <v>20212</v>
      </c>
      <c r="C1306" t="s">
        <v>788</v>
      </c>
      <c r="D1306" s="38" t="str">
        <f>VLOOKUP(Tabela5[[#This Row],[CÓDIGO]],[1]fornnecedor!$A:$C,3,0)</f>
        <v>MAXI RUBBER</v>
      </c>
      <c r="E1306" t="str">
        <f>VLOOKUP(Tabela5[[#This Row],[MARCA]],[1]fornnecedor!$C:$E,3,0)</f>
        <v>MAXI RUBBER INDUSTRIAS QUIMICAS LTDA</v>
      </c>
      <c r="G1306" t="s">
        <v>24</v>
      </c>
      <c r="H1306">
        <v>97</v>
      </c>
      <c r="I1306" s="3">
        <v>2038.94</v>
      </c>
      <c r="J1306">
        <v>130</v>
      </c>
      <c r="K1306" s="34">
        <v>5710.38</v>
      </c>
      <c r="L1306" s="3">
        <v>2659.8</v>
      </c>
      <c r="M1306" s="3">
        <v>3050.58</v>
      </c>
      <c r="N1306">
        <v>53.42</v>
      </c>
      <c r="O1306">
        <v>0</v>
      </c>
      <c r="P1306">
        <v>0</v>
      </c>
      <c r="Q1306">
        <v>0.23</v>
      </c>
      <c r="R1306">
        <v>93.1</v>
      </c>
      <c r="S1306" t="s">
        <v>1105</v>
      </c>
      <c r="T1306" s="38" t="str">
        <f>VLOOKUP(Tabela5[[#This Row],[CÓDIGO]],[1]fornnecedor!$A:$G,7,0)</f>
        <v>SELADORA P/ PLASTICO</v>
      </c>
    </row>
    <row r="1307" spans="1:20" x14ac:dyDescent="0.3">
      <c r="A1307" t="s">
        <v>5258</v>
      </c>
      <c r="B1307">
        <v>10403</v>
      </c>
      <c r="C1307" t="s">
        <v>5141</v>
      </c>
      <c r="D1307" s="38" t="str">
        <f>VLOOKUP(Tabela5[[#This Row],[CÓDIGO]],[1]fornnecedor!$A:$C,3,0)</f>
        <v>MAXI RUBBER</v>
      </c>
      <c r="E1307" t="str">
        <f>VLOOKUP(Tabela5[[#This Row],[MARCA]],[1]fornnecedor!$C:$E,3,0)</f>
        <v>MAXI RUBBER INDUSTRIAS QUIMICAS LTDA</v>
      </c>
      <c r="G1307" t="s">
        <v>24</v>
      </c>
      <c r="H1307">
        <v>52</v>
      </c>
      <c r="I1307" s="3">
        <v>3214.64</v>
      </c>
      <c r="J1307">
        <v>51</v>
      </c>
      <c r="K1307" s="34">
        <v>4681.63</v>
      </c>
      <c r="L1307" s="3">
        <v>2996.25</v>
      </c>
      <c r="M1307" s="3">
        <v>1685.38</v>
      </c>
      <c r="N1307">
        <v>36</v>
      </c>
      <c r="O1307">
        <v>0</v>
      </c>
      <c r="P1307">
        <v>0</v>
      </c>
      <c r="Q1307">
        <v>0.19</v>
      </c>
      <c r="R1307">
        <v>93.3</v>
      </c>
      <c r="S1307" t="s">
        <v>1105</v>
      </c>
      <c r="T1307" s="38" t="str">
        <f>VLOOKUP(Tabela5[[#This Row],[CÓDIGO]],[1]fornnecedor!$A:$G,7,0)</f>
        <v>VEDADORES / SELANTES</v>
      </c>
    </row>
    <row r="1308" spans="1:20" x14ac:dyDescent="0.3">
      <c r="A1308" t="s">
        <v>5258</v>
      </c>
      <c r="B1308">
        <v>23837</v>
      </c>
      <c r="C1308" t="s">
        <v>5217</v>
      </c>
      <c r="D1308" s="38" t="str">
        <f>VLOOKUP(Tabela5[[#This Row],[CÓDIGO]],[1]fornnecedor!$A:$C,3,0)</f>
        <v>MAXI RUBBER</v>
      </c>
      <c r="E1308" t="str">
        <f>VLOOKUP(Tabela5[[#This Row],[MARCA]],[1]fornnecedor!$C:$E,3,0)</f>
        <v>MAXI RUBBER INDUSTRIAS QUIMICAS LTDA</v>
      </c>
      <c r="G1308" t="s">
        <v>24</v>
      </c>
      <c r="H1308">
        <v>34</v>
      </c>
      <c r="I1308" s="3">
        <v>28680.02</v>
      </c>
      <c r="J1308">
        <v>3</v>
      </c>
      <c r="K1308" s="34">
        <v>3809.9</v>
      </c>
      <c r="L1308" s="3">
        <v>2530.59</v>
      </c>
      <c r="M1308" s="3">
        <v>1279.31</v>
      </c>
      <c r="N1308">
        <v>33.58</v>
      </c>
      <c r="O1308">
        <v>0</v>
      </c>
      <c r="P1308">
        <v>0</v>
      </c>
      <c r="Q1308">
        <v>0.16</v>
      </c>
      <c r="R1308">
        <v>93.45</v>
      </c>
      <c r="S1308" t="s">
        <v>1105</v>
      </c>
      <c r="T1308" s="38" t="str">
        <f>VLOOKUP(Tabela5[[#This Row],[CÓDIGO]],[1]fornnecedor!$A:$G,7,0)</f>
        <v>PISTOLAS</v>
      </c>
    </row>
    <row r="1309" spans="1:20" x14ac:dyDescent="0.3">
      <c r="A1309" t="s">
        <v>5258</v>
      </c>
      <c r="B1309">
        <v>23624</v>
      </c>
      <c r="C1309" t="s">
        <v>789</v>
      </c>
      <c r="D1309" s="38" t="str">
        <f>VLOOKUP(Tabela5[[#This Row],[CÓDIGO]],[1]fornnecedor!$A:$C,3,0)</f>
        <v>MAXI RUBBER</v>
      </c>
      <c r="E1309" t="str">
        <f>VLOOKUP(Tabela5[[#This Row],[MARCA]],[1]fornnecedor!$C:$E,3,0)</f>
        <v>MAXI RUBBER INDUSTRIAS QUIMICAS LTDA</v>
      </c>
      <c r="G1309" t="s">
        <v>24</v>
      </c>
      <c r="H1309">
        <v>45</v>
      </c>
      <c r="I1309" s="3">
        <v>1574.1</v>
      </c>
      <c r="J1309">
        <v>36</v>
      </c>
      <c r="K1309" s="34">
        <v>2208.9699999999998</v>
      </c>
      <c r="L1309" s="3">
        <v>1280.03</v>
      </c>
      <c r="M1309">
        <v>928.94</v>
      </c>
      <c r="N1309">
        <v>42.05</v>
      </c>
      <c r="O1309">
        <v>0</v>
      </c>
      <c r="P1309">
        <v>0</v>
      </c>
      <c r="Q1309">
        <v>0.09</v>
      </c>
      <c r="R1309">
        <v>93.54</v>
      </c>
      <c r="S1309" t="s">
        <v>1105</v>
      </c>
      <c r="T1309" s="38" t="str">
        <f>VLOOKUP(Tabela5[[#This Row],[CÓDIGO]],[1]fornnecedor!$A:$G,7,0)</f>
        <v>VEDADORES / SELANTES</v>
      </c>
    </row>
    <row r="1310" spans="1:20" x14ac:dyDescent="0.3">
      <c r="A1310" t="s">
        <v>5258</v>
      </c>
      <c r="B1310">
        <v>20099</v>
      </c>
      <c r="C1310" t="s">
        <v>785</v>
      </c>
      <c r="D1310" s="38" t="str">
        <f>VLOOKUP(Tabela5[[#This Row],[CÓDIGO]],[1]fornnecedor!$A:$C,3,0)</f>
        <v>MAXI RUBBER</v>
      </c>
      <c r="E1310" t="str">
        <f>VLOOKUP(Tabela5[[#This Row],[MARCA]],[1]fornnecedor!$C:$E,3,0)</f>
        <v>MAXI RUBBER INDUSTRIAS QUIMICAS LTDA</v>
      </c>
      <c r="G1310" t="s">
        <v>24</v>
      </c>
      <c r="H1310">
        <v>64</v>
      </c>
      <c r="I1310">
        <v>762.24</v>
      </c>
      <c r="J1310">
        <v>91</v>
      </c>
      <c r="K1310" s="34">
        <v>2052.37</v>
      </c>
      <c r="L1310" s="3">
        <v>1098.3699999999999</v>
      </c>
      <c r="M1310">
        <v>954</v>
      </c>
      <c r="N1310">
        <v>46.48</v>
      </c>
      <c r="O1310">
        <v>0</v>
      </c>
      <c r="P1310">
        <v>0</v>
      </c>
      <c r="Q1310">
        <v>0.08</v>
      </c>
      <c r="R1310">
        <v>93.63</v>
      </c>
      <c r="S1310" t="s">
        <v>1105</v>
      </c>
      <c r="T1310" s="38" t="str">
        <f>VLOOKUP(Tabela5[[#This Row],[CÓDIGO]],[1]fornnecedor!$A:$G,7,0)</f>
        <v>BATIDA DE PEDRA</v>
      </c>
    </row>
    <row r="1311" spans="1:20" x14ac:dyDescent="0.3">
      <c r="A1311" t="s">
        <v>5258</v>
      </c>
      <c r="B1311">
        <v>10402</v>
      </c>
      <c r="C1311" t="s">
        <v>783</v>
      </c>
      <c r="D1311" s="38" t="str">
        <f>VLOOKUP(Tabela5[[#This Row],[CÓDIGO]],[1]fornnecedor!$A:$C,3,0)</f>
        <v>MAXI RUBBER</v>
      </c>
      <c r="E1311" t="str">
        <f>VLOOKUP(Tabela5[[#This Row],[MARCA]],[1]fornnecedor!$C:$E,3,0)</f>
        <v>MAXI RUBBER INDUSTRIAS QUIMICAS LTDA</v>
      </c>
      <c r="G1311" t="s">
        <v>24</v>
      </c>
      <c r="H1311">
        <v>56</v>
      </c>
      <c r="I1311" s="3">
        <v>1114.4000000000001</v>
      </c>
      <c r="J1311">
        <v>54</v>
      </c>
      <c r="K1311" s="34">
        <v>1796.18</v>
      </c>
      <c r="L1311">
        <v>935.82</v>
      </c>
      <c r="M1311">
        <v>860.36</v>
      </c>
      <c r="N1311">
        <v>47.9</v>
      </c>
      <c r="O1311">
        <v>0</v>
      </c>
      <c r="P1311">
        <v>0</v>
      </c>
      <c r="Q1311">
        <v>7.0000000000000007E-2</v>
      </c>
      <c r="R1311">
        <v>93.7</v>
      </c>
      <c r="S1311" t="s">
        <v>1105</v>
      </c>
      <c r="T1311" s="38" t="str">
        <f>VLOOKUP(Tabela5[[#This Row],[CÓDIGO]],[1]fornnecedor!$A:$G,7,0)</f>
        <v>REMOVEDOR PASTOSO</v>
      </c>
    </row>
    <row r="1312" spans="1:20" x14ac:dyDescent="0.3">
      <c r="A1312" t="s">
        <v>5258</v>
      </c>
      <c r="B1312">
        <v>21439</v>
      </c>
      <c r="C1312" t="s">
        <v>782</v>
      </c>
      <c r="D1312" s="38" t="str">
        <f>VLOOKUP(Tabela5[[#This Row],[CÓDIGO]],[1]fornnecedor!$A:$C,3,0)</f>
        <v>MAXI RUBBER</v>
      </c>
      <c r="E1312" t="str">
        <f>VLOOKUP(Tabela5[[#This Row],[MARCA]],[1]fornnecedor!$C:$E,3,0)</f>
        <v>MAXI RUBBER INDUSTRIAS QUIMICAS LTDA</v>
      </c>
      <c r="G1312" t="s">
        <v>24</v>
      </c>
      <c r="H1312">
        <v>62</v>
      </c>
      <c r="I1312">
        <v>938.68</v>
      </c>
      <c r="J1312">
        <v>58</v>
      </c>
      <c r="K1312" s="34">
        <v>1771.73</v>
      </c>
      <c r="L1312">
        <v>833.46</v>
      </c>
      <c r="M1312">
        <v>938.27</v>
      </c>
      <c r="N1312">
        <v>52.96</v>
      </c>
      <c r="O1312">
        <v>0</v>
      </c>
      <c r="P1312">
        <v>0</v>
      </c>
      <c r="Q1312">
        <v>7.0000000000000007E-2</v>
      </c>
      <c r="R1312">
        <v>93.77</v>
      </c>
      <c r="S1312" t="s">
        <v>1105</v>
      </c>
      <c r="T1312" s="38" t="str">
        <f>VLOOKUP(Tabela5[[#This Row],[CÓDIGO]],[1]fornnecedor!$A:$G,7,0)</f>
        <v>PRIMER AUTOMOTIVO</v>
      </c>
    </row>
    <row r="1313" spans="1:20" x14ac:dyDescent="0.3">
      <c r="A1313" t="s">
        <v>5258</v>
      </c>
      <c r="B1313">
        <v>21962</v>
      </c>
      <c r="C1313" t="s">
        <v>5114</v>
      </c>
      <c r="D1313" s="38" t="str">
        <f>VLOOKUP(Tabela5[[#This Row],[CÓDIGO]],[1]fornnecedor!$A:$C,3,0)</f>
        <v>MAXI RUBBER</v>
      </c>
      <c r="E1313" t="str">
        <f>VLOOKUP(Tabela5[[#This Row],[MARCA]],[1]fornnecedor!$C:$E,3,0)</f>
        <v>MAXI RUBBER INDUSTRIAS QUIMICAS LTDA</v>
      </c>
      <c r="G1313" t="s">
        <v>24</v>
      </c>
      <c r="H1313">
        <v>216</v>
      </c>
      <c r="I1313" s="3">
        <v>3460.32</v>
      </c>
      <c r="J1313">
        <v>55</v>
      </c>
      <c r="K1313" s="34">
        <v>1521.44</v>
      </c>
      <c r="L1313">
        <v>881.1</v>
      </c>
      <c r="M1313">
        <v>640.34</v>
      </c>
      <c r="N1313">
        <v>42.09</v>
      </c>
      <c r="O1313">
        <v>0</v>
      </c>
      <c r="P1313">
        <v>0</v>
      </c>
      <c r="Q1313">
        <v>0.06</v>
      </c>
      <c r="R1313">
        <v>93.83</v>
      </c>
      <c r="S1313" t="s">
        <v>1105</v>
      </c>
      <c r="T1313" s="38" t="str">
        <f>VLOOKUP(Tabela5[[#This Row],[CÓDIGO]],[1]fornnecedor!$A:$G,7,0)</f>
        <v>MASSA POLIÉSTER</v>
      </c>
    </row>
    <row r="1314" spans="1:20" x14ac:dyDescent="0.3">
      <c r="A1314" t="s">
        <v>5258</v>
      </c>
      <c r="B1314">
        <v>20264</v>
      </c>
      <c r="C1314" t="s">
        <v>787</v>
      </c>
      <c r="D1314" s="38" t="str">
        <f>VLOOKUP(Tabela5[[#This Row],[CÓDIGO]],[1]fornnecedor!$A:$C,3,0)</f>
        <v>MAXI RUBBER</v>
      </c>
      <c r="E1314" t="str">
        <f>VLOOKUP(Tabela5[[#This Row],[MARCA]],[1]fornnecedor!$C:$E,3,0)</f>
        <v>MAXI RUBBER INDUSTRIAS QUIMICAS LTDA</v>
      </c>
      <c r="G1314" t="s">
        <v>24</v>
      </c>
      <c r="H1314">
        <v>91</v>
      </c>
      <c r="I1314" s="3">
        <v>1304.94</v>
      </c>
      <c r="J1314">
        <v>41</v>
      </c>
      <c r="K1314" s="34">
        <v>1467.92</v>
      </c>
      <c r="L1314">
        <v>571.95000000000005</v>
      </c>
      <c r="M1314">
        <v>895.97</v>
      </c>
      <c r="N1314">
        <v>61.04</v>
      </c>
      <c r="O1314">
        <v>0</v>
      </c>
      <c r="P1314">
        <v>0</v>
      </c>
      <c r="Q1314">
        <v>0.06</v>
      </c>
      <c r="R1314">
        <v>93.89</v>
      </c>
      <c r="S1314" t="s">
        <v>1105</v>
      </c>
      <c r="T1314" s="38" t="str">
        <f>VLOOKUP(Tabela5[[#This Row],[CÓDIGO]],[1]fornnecedor!$A:$G,7,0)</f>
        <v>SELADORA P/ PLASTICO</v>
      </c>
    </row>
    <row r="1315" spans="1:20" x14ac:dyDescent="0.3">
      <c r="A1315" t="s">
        <v>5258</v>
      </c>
      <c r="B1315">
        <v>84936</v>
      </c>
      <c r="C1315" t="s">
        <v>795</v>
      </c>
      <c r="D1315" s="38" t="str">
        <f>VLOOKUP(Tabela5[[#This Row],[CÓDIGO]],[1]fornnecedor!$A:$C,3,0)</f>
        <v>MAXI RUBBER</v>
      </c>
      <c r="E1315" t="str">
        <f>VLOOKUP(Tabela5[[#This Row],[MARCA]],[1]fornnecedor!$C:$E,3,0)</f>
        <v>MAXI RUBBER INDUSTRIAS QUIMICAS LTDA</v>
      </c>
      <c r="G1315" t="s">
        <v>24</v>
      </c>
      <c r="H1315">
        <v>34</v>
      </c>
      <c r="I1315">
        <v>638.86</v>
      </c>
      <c r="J1315">
        <v>40</v>
      </c>
      <c r="K1315" s="34">
        <v>1432.33</v>
      </c>
      <c r="L1315">
        <v>731.2</v>
      </c>
      <c r="M1315">
        <v>701.13</v>
      </c>
      <c r="N1315">
        <v>48.95</v>
      </c>
      <c r="O1315">
        <v>0</v>
      </c>
      <c r="P1315">
        <v>0</v>
      </c>
      <c r="Q1315">
        <v>0.06</v>
      </c>
      <c r="R1315">
        <v>93.95</v>
      </c>
      <c r="S1315" t="s">
        <v>1105</v>
      </c>
      <c r="T1315" s="38" t="str">
        <f>VLOOKUP(Tabela5[[#This Row],[CÓDIGO]],[1]fornnecedor!$A:$G,7,0)</f>
        <v>COLA INST./ ADESIVOS COLANTES</v>
      </c>
    </row>
    <row r="1316" spans="1:20" x14ac:dyDescent="0.3">
      <c r="A1316" t="s">
        <v>5258</v>
      </c>
      <c r="B1316">
        <v>10401</v>
      </c>
      <c r="C1316" t="s">
        <v>781</v>
      </c>
      <c r="D1316" s="38" t="str">
        <f>VLOOKUP(Tabela5[[#This Row],[CÓDIGO]],[1]fornnecedor!$A:$C,3,0)</f>
        <v>MAXI RUBBER</v>
      </c>
      <c r="E1316" t="str">
        <f>VLOOKUP(Tabela5[[#This Row],[MARCA]],[1]fornnecedor!$C:$E,3,0)</f>
        <v>MAXI RUBBER INDUSTRIAS QUIMICAS LTDA</v>
      </c>
      <c r="G1316" t="s">
        <v>24</v>
      </c>
      <c r="H1316">
        <v>26</v>
      </c>
      <c r="I1316">
        <v>677.04</v>
      </c>
      <c r="J1316">
        <v>33</v>
      </c>
      <c r="K1316" s="34">
        <v>1310.73</v>
      </c>
      <c r="L1316">
        <v>831.93</v>
      </c>
      <c r="M1316">
        <v>478.8</v>
      </c>
      <c r="N1316">
        <v>36.53</v>
      </c>
      <c r="O1316">
        <v>0</v>
      </c>
      <c r="P1316">
        <v>0</v>
      </c>
      <c r="Q1316">
        <v>0.05</v>
      </c>
      <c r="R1316">
        <v>94.01</v>
      </c>
      <c r="S1316" t="s">
        <v>1105</v>
      </c>
      <c r="T1316" s="38" t="str">
        <f>VLOOKUP(Tabela5[[#This Row],[CÓDIGO]],[1]fornnecedor!$A:$G,7,0)</f>
        <v>PRIMER AUTOMOTIVO</v>
      </c>
    </row>
    <row r="1317" spans="1:20" x14ac:dyDescent="0.3">
      <c r="A1317" t="s">
        <v>5258</v>
      </c>
      <c r="B1317">
        <v>21643</v>
      </c>
      <c r="C1317" t="s">
        <v>794</v>
      </c>
      <c r="D1317" s="38" t="str">
        <f>VLOOKUP(Tabela5[[#This Row],[CÓDIGO]],[1]fornnecedor!$A:$C,3,0)</f>
        <v>MAXI RUBBER</v>
      </c>
      <c r="E1317" t="str">
        <f>VLOOKUP(Tabela5[[#This Row],[MARCA]],[1]fornnecedor!$C:$E,3,0)</f>
        <v>MAXI RUBBER INDUSTRIAS QUIMICAS LTDA</v>
      </c>
      <c r="G1317" t="s">
        <v>24</v>
      </c>
      <c r="H1317">
        <v>39</v>
      </c>
      <c r="I1317">
        <v>892.32</v>
      </c>
      <c r="J1317">
        <v>34</v>
      </c>
      <c r="K1317" s="34">
        <v>1291.43</v>
      </c>
      <c r="L1317">
        <v>757.18</v>
      </c>
      <c r="M1317">
        <v>534.25</v>
      </c>
      <c r="N1317">
        <v>41.37</v>
      </c>
      <c r="O1317">
        <v>0</v>
      </c>
      <c r="P1317">
        <v>0</v>
      </c>
      <c r="Q1317">
        <v>0.05</v>
      </c>
      <c r="R1317">
        <v>94.06</v>
      </c>
      <c r="S1317" t="s">
        <v>1105</v>
      </c>
      <c r="T1317" s="38" t="str">
        <f>VLOOKUP(Tabela5[[#This Row],[CÓDIGO]],[1]fornnecedor!$A:$G,7,0)</f>
        <v>COLA INST./ ADESIVOS COLANTES</v>
      </c>
    </row>
    <row r="1318" spans="1:20" x14ac:dyDescent="0.3">
      <c r="A1318" t="s">
        <v>5258</v>
      </c>
      <c r="B1318">
        <v>10400</v>
      </c>
      <c r="C1318" t="s">
        <v>780</v>
      </c>
      <c r="D1318" s="38" t="str">
        <f>VLOOKUP(Tabela5[[#This Row],[CÓDIGO]],[1]fornnecedor!$A:$C,3,0)</f>
        <v>MAXI RUBBER</v>
      </c>
      <c r="E1318" t="str">
        <f>VLOOKUP(Tabela5[[#This Row],[MARCA]],[1]fornnecedor!$C:$E,3,0)</f>
        <v>MAXI RUBBER INDUSTRIAS QUIMICAS LTDA</v>
      </c>
      <c r="G1318" t="s">
        <v>24</v>
      </c>
      <c r="H1318">
        <v>10</v>
      </c>
      <c r="I1318">
        <v>216.3</v>
      </c>
      <c r="J1318">
        <v>27</v>
      </c>
      <c r="K1318" s="34">
        <v>1123.5</v>
      </c>
      <c r="L1318">
        <v>579.96</v>
      </c>
      <c r="M1318">
        <v>543.54</v>
      </c>
      <c r="N1318">
        <v>48.38</v>
      </c>
      <c r="O1318">
        <v>0</v>
      </c>
      <c r="P1318">
        <v>0</v>
      </c>
      <c r="Q1318">
        <v>0.05</v>
      </c>
      <c r="R1318">
        <v>94.11</v>
      </c>
      <c r="S1318" t="s">
        <v>1105</v>
      </c>
      <c r="T1318" s="38" t="str">
        <f>VLOOKUP(Tabela5[[#This Row],[CÓDIGO]],[1]fornnecedor!$A:$G,7,0)</f>
        <v>PRIMER AUTOMOTIVO</v>
      </c>
    </row>
    <row r="1319" spans="1:20" x14ac:dyDescent="0.3">
      <c r="A1319" t="s">
        <v>5258</v>
      </c>
      <c r="B1319">
        <v>22602</v>
      </c>
      <c r="C1319" t="s">
        <v>792</v>
      </c>
      <c r="D1319" s="38" t="str">
        <f>VLOOKUP(Tabela5[[#This Row],[CÓDIGO]],[1]fornnecedor!$A:$C,3,0)</f>
        <v>MAXI RUBBER</v>
      </c>
      <c r="E1319" t="str">
        <f>VLOOKUP(Tabela5[[#This Row],[MARCA]],[1]fornnecedor!$C:$E,3,0)</f>
        <v>MAXI RUBBER INDUSTRIAS QUIMICAS LTDA</v>
      </c>
      <c r="G1319" t="s">
        <v>24</v>
      </c>
      <c r="H1319">
        <v>57</v>
      </c>
      <c r="I1319">
        <v>429.78</v>
      </c>
      <c r="J1319">
        <v>58</v>
      </c>
      <c r="K1319" s="34">
        <v>703.74</v>
      </c>
      <c r="L1319">
        <v>414.12</v>
      </c>
      <c r="M1319">
        <v>289.62</v>
      </c>
      <c r="N1319">
        <v>41.15</v>
      </c>
      <c r="O1319">
        <v>0</v>
      </c>
      <c r="P1319">
        <v>0</v>
      </c>
      <c r="Q1319">
        <v>0.03</v>
      </c>
      <c r="R1319">
        <v>94.13</v>
      </c>
      <c r="S1319" t="s">
        <v>1105</v>
      </c>
      <c r="T1319" s="38" t="str">
        <f>VLOOKUP(Tabela5[[#This Row],[CÓDIGO]],[1]fornnecedor!$A:$G,7,0)</f>
        <v>PRIMER AUTOMOTIVO</v>
      </c>
    </row>
    <row r="1320" spans="1:20" x14ac:dyDescent="0.3">
      <c r="A1320" t="s">
        <v>5258</v>
      </c>
      <c r="B1320">
        <v>84542</v>
      </c>
      <c r="C1320" t="s">
        <v>796</v>
      </c>
      <c r="D1320" s="38" t="str">
        <f>VLOOKUP(Tabela5[[#This Row],[CÓDIGO]],[1]fornnecedor!$A:$C,3,0)</f>
        <v>MAXI RUBBER</v>
      </c>
      <c r="E1320" t="str">
        <f>VLOOKUP(Tabela5[[#This Row],[MARCA]],[1]fornnecedor!$C:$E,3,0)</f>
        <v>MAXI RUBBER INDUSTRIAS QUIMICAS LTDA</v>
      </c>
      <c r="G1320" t="s">
        <v>24</v>
      </c>
      <c r="H1320">
        <v>32</v>
      </c>
      <c r="I1320">
        <v>288.32</v>
      </c>
      <c r="J1320">
        <v>44</v>
      </c>
      <c r="K1320" s="34">
        <v>664.24</v>
      </c>
      <c r="L1320">
        <v>385.88</v>
      </c>
      <c r="M1320">
        <v>278.36</v>
      </c>
      <c r="N1320">
        <v>41.91</v>
      </c>
      <c r="O1320">
        <v>0</v>
      </c>
      <c r="P1320">
        <v>0</v>
      </c>
      <c r="Q1320">
        <v>0.03</v>
      </c>
      <c r="R1320">
        <v>94.16</v>
      </c>
      <c r="S1320" t="s">
        <v>1105</v>
      </c>
      <c r="T1320" s="38" t="str">
        <f>VLOOKUP(Tabela5[[#This Row],[CÓDIGO]],[1]fornnecedor!$A:$G,7,0)</f>
        <v>LAMINAÇÃO / PROTEÇÃO</v>
      </c>
    </row>
    <row r="1321" spans="1:20" x14ac:dyDescent="0.3">
      <c r="A1321" t="s">
        <v>5258</v>
      </c>
      <c r="B1321">
        <v>10396</v>
      </c>
      <c r="C1321" t="s">
        <v>779</v>
      </c>
      <c r="D1321" s="38" t="str">
        <f>VLOOKUP(Tabela5[[#This Row],[CÓDIGO]],[1]fornnecedor!$A:$C,3,0)</f>
        <v>MAXI RUBBER</v>
      </c>
      <c r="E1321" t="str">
        <f>VLOOKUP(Tabela5[[#This Row],[MARCA]],[1]fornnecedor!$C:$E,3,0)</f>
        <v>MAXI RUBBER INDUSTRIAS QUIMICAS LTDA</v>
      </c>
      <c r="G1321" t="s">
        <v>24</v>
      </c>
      <c r="H1321">
        <v>29</v>
      </c>
      <c r="I1321">
        <v>669.03</v>
      </c>
      <c r="J1321">
        <v>17</v>
      </c>
      <c r="K1321" s="34">
        <v>617.79999999999995</v>
      </c>
      <c r="L1321">
        <v>392.19</v>
      </c>
      <c r="M1321">
        <v>225.61</v>
      </c>
      <c r="N1321">
        <v>36.520000000000003</v>
      </c>
      <c r="O1321">
        <v>0</v>
      </c>
      <c r="P1321">
        <v>0</v>
      </c>
      <c r="Q1321">
        <v>0.03</v>
      </c>
      <c r="R1321">
        <v>94.19</v>
      </c>
      <c r="S1321" t="s">
        <v>1105</v>
      </c>
      <c r="T1321" s="38" t="str">
        <f>VLOOKUP(Tabela5[[#This Row],[CÓDIGO]],[1]fornnecedor!$A:$G,7,0)</f>
        <v>MASSA POLIÉSTER</v>
      </c>
    </row>
    <row r="1322" spans="1:20" x14ac:dyDescent="0.3">
      <c r="A1322" t="s">
        <v>5258</v>
      </c>
      <c r="B1322">
        <v>10394</v>
      </c>
      <c r="C1322" t="s">
        <v>778</v>
      </c>
      <c r="D1322" s="38" t="str">
        <f>VLOOKUP(Tabela5[[#This Row],[CÓDIGO]],[1]fornnecedor!$A:$C,3,0)</f>
        <v>MAXI RUBBER</v>
      </c>
      <c r="E1322" t="str">
        <f>VLOOKUP(Tabela5[[#This Row],[MARCA]],[1]fornnecedor!$C:$E,3,0)</f>
        <v>MAXI RUBBER INDUSTRIAS QUIMICAS LTDA</v>
      </c>
      <c r="G1322" t="s">
        <v>24</v>
      </c>
      <c r="H1322">
        <v>55</v>
      </c>
      <c r="I1322">
        <v>580.25</v>
      </c>
      <c r="J1322">
        <v>33</v>
      </c>
      <c r="K1322" s="34">
        <v>555.36</v>
      </c>
      <c r="L1322">
        <v>323.73</v>
      </c>
      <c r="M1322">
        <v>231.63</v>
      </c>
      <c r="N1322">
        <v>41.71</v>
      </c>
      <c r="O1322">
        <v>0</v>
      </c>
      <c r="P1322">
        <v>0</v>
      </c>
      <c r="Q1322">
        <v>0.02</v>
      </c>
      <c r="R1322">
        <v>94.21</v>
      </c>
      <c r="S1322" t="s">
        <v>1105</v>
      </c>
      <c r="T1322" s="38" t="str">
        <f>VLOOKUP(Tabela5[[#This Row],[CÓDIGO]],[1]fornnecedor!$A:$G,7,0)</f>
        <v xml:space="preserve">COLA  PLÁSTICA </v>
      </c>
    </row>
    <row r="1323" spans="1:20" x14ac:dyDescent="0.3">
      <c r="A1323" t="s">
        <v>5258</v>
      </c>
      <c r="B1323">
        <v>20625</v>
      </c>
      <c r="C1323" t="s">
        <v>2803</v>
      </c>
      <c r="D1323" s="38" t="str">
        <f>VLOOKUP(Tabela5[[#This Row],[CÓDIGO]],[1]fornnecedor!$A:$C,3,0)</f>
        <v>MAXI RUBBER</v>
      </c>
      <c r="E1323" t="str">
        <f>VLOOKUP(Tabela5[[#This Row],[MARCA]],[1]fornnecedor!$C:$E,3,0)</f>
        <v>MAXI RUBBER INDUSTRIAS QUIMICAS LTDA</v>
      </c>
      <c r="G1323" t="s">
        <v>24</v>
      </c>
      <c r="H1323">
        <v>12</v>
      </c>
      <c r="I1323">
        <v>295.68</v>
      </c>
      <c r="J1323">
        <v>8</v>
      </c>
      <c r="K1323" s="34">
        <v>352</v>
      </c>
      <c r="L1323">
        <v>191.92</v>
      </c>
      <c r="M1323">
        <v>160.08000000000001</v>
      </c>
      <c r="N1323">
        <v>45.48</v>
      </c>
      <c r="O1323">
        <v>0</v>
      </c>
      <c r="P1323">
        <v>0</v>
      </c>
      <c r="Q1323">
        <v>0.01</v>
      </c>
      <c r="R1323">
        <v>94.22</v>
      </c>
      <c r="S1323" t="s">
        <v>1105</v>
      </c>
      <c r="T1323" s="38" t="str">
        <f>VLOOKUP(Tabela5[[#This Row],[CÓDIGO]],[1]fornnecedor!$A:$G,7,0)</f>
        <v>PRIMER AUTOMOTIVO</v>
      </c>
    </row>
    <row r="1324" spans="1:20" x14ac:dyDescent="0.3">
      <c r="A1324" t="s">
        <v>5258</v>
      </c>
      <c r="B1324">
        <v>85421</v>
      </c>
      <c r="C1324" t="s">
        <v>791</v>
      </c>
      <c r="D1324" s="38" t="str">
        <f>VLOOKUP(Tabela5[[#This Row],[CÓDIGO]],[1]fornnecedor!$A:$C,3,0)</f>
        <v>MAXI RUBBER</v>
      </c>
      <c r="E1324" t="str">
        <f>VLOOKUP(Tabela5[[#This Row],[MARCA]],[1]fornnecedor!$C:$E,3,0)</f>
        <v>MAXI RUBBER INDUSTRIAS QUIMICAS LTDA</v>
      </c>
      <c r="G1324" t="s">
        <v>66</v>
      </c>
      <c r="H1324">
        <v>25</v>
      </c>
      <c r="I1324">
        <v>287.25</v>
      </c>
      <c r="J1324">
        <v>20</v>
      </c>
      <c r="K1324" s="34">
        <v>335.38</v>
      </c>
      <c r="L1324">
        <v>235.4</v>
      </c>
      <c r="M1324">
        <v>99.98</v>
      </c>
      <c r="N1324">
        <v>29.81</v>
      </c>
      <c r="O1324">
        <v>0</v>
      </c>
      <c r="P1324">
        <v>0</v>
      </c>
      <c r="Q1324">
        <v>0.01</v>
      </c>
      <c r="R1324">
        <v>94.24</v>
      </c>
      <c r="S1324" t="s">
        <v>1105</v>
      </c>
      <c r="T1324" s="38" t="str">
        <f>VLOOKUP(Tabela5[[#This Row],[CÓDIGO]],[1]fornnecedor!$A:$G,7,0)</f>
        <v>MASSA DE POLIR</v>
      </c>
    </row>
    <row r="1325" spans="1:20" x14ac:dyDescent="0.3">
      <c r="A1325" t="s">
        <v>5258</v>
      </c>
      <c r="B1325">
        <v>85416</v>
      </c>
      <c r="C1325" t="s">
        <v>3668</v>
      </c>
      <c r="D1325" s="38" t="str">
        <f>VLOOKUP(Tabela5[[#This Row],[CÓDIGO]],[1]fornnecedor!$A:$C,3,0)</f>
        <v>IBERÊ</v>
      </c>
      <c r="E1325" t="str">
        <f>VLOOKUP(Tabela5[[#This Row],[MARCA]],[1]fornnecedor!$C:$E,3,0)</f>
        <v>MAXI RUBBER INDUSTRIAS QUIMICAS LTDA</v>
      </c>
      <c r="G1325" t="s">
        <v>24</v>
      </c>
      <c r="H1325">
        <v>29</v>
      </c>
      <c r="I1325">
        <v>212.28</v>
      </c>
      <c r="J1325">
        <v>21</v>
      </c>
      <c r="K1325" s="34">
        <v>216.75</v>
      </c>
      <c r="L1325">
        <v>153.72</v>
      </c>
      <c r="M1325">
        <v>63.03</v>
      </c>
      <c r="N1325">
        <v>29.08</v>
      </c>
      <c r="O1325">
        <v>0</v>
      </c>
      <c r="P1325">
        <v>0</v>
      </c>
      <c r="Q1325">
        <v>0.01</v>
      </c>
      <c r="R1325">
        <v>94.25</v>
      </c>
      <c r="S1325" t="s">
        <v>1105</v>
      </c>
      <c r="T1325" s="38" t="str">
        <f>VLOOKUP(Tabela5[[#This Row],[CÓDIGO]],[1]fornnecedor!$A:$G,7,0)</f>
        <v xml:space="preserve">COLA  PLÁSTICA </v>
      </c>
    </row>
    <row r="1326" spans="1:20" x14ac:dyDescent="0.3">
      <c r="A1326" t="s">
        <v>5258</v>
      </c>
      <c r="B1326">
        <v>20076</v>
      </c>
      <c r="C1326" t="s">
        <v>4264</v>
      </c>
      <c r="D1326" s="38" t="str">
        <f>VLOOKUP(Tabela5[[#This Row],[CÓDIGO]],[1]fornnecedor!$A:$C,3,0)</f>
        <v>MAXI RUBBER</v>
      </c>
      <c r="E1326" t="str">
        <f>VLOOKUP(Tabela5[[#This Row],[MARCA]],[1]fornnecedor!$C:$E,3,0)</f>
        <v>MAXI RUBBER INDUSTRIAS QUIMICAS LTDA</v>
      </c>
      <c r="G1326" t="s">
        <v>24</v>
      </c>
      <c r="H1326">
        <v>17</v>
      </c>
      <c r="I1326">
        <v>431.46</v>
      </c>
      <c r="J1326">
        <v>5</v>
      </c>
      <c r="K1326" s="34">
        <v>215.97</v>
      </c>
      <c r="L1326">
        <v>126.9</v>
      </c>
      <c r="M1326">
        <v>89.07</v>
      </c>
      <c r="N1326">
        <v>41.24</v>
      </c>
      <c r="O1326">
        <v>0</v>
      </c>
      <c r="P1326">
        <v>0</v>
      </c>
      <c r="Q1326">
        <v>0.01</v>
      </c>
      <c r="R1326">
        <v>94.26</v>
      </c>
      <c r="S1326" t="s">
        <v>1105</v>
      </c>
      <c r="T1326" s="38" t="str">
        <f>VLOOKUP(Tabela5[[#This Row],[CÓDIGO]],[1]fornnecedor!$A:$G,7,0)</f>
        <v>MASSA POLIÉSTER</v>
      </c>
    </row>
    <row r="1327" spans="1:20" x14ac:dyDescent="0.3">
      <c r="A1327" t="s">
        <v>5258</v>
      </c>
      <c r="B1327">
        <v>84845</v>
      </c>
      <c r="C1327" t="s">
        <v>790</v>
      </c>
      <c r="D1327" s="38" t="str">
        <f>VLOOKUP(Tabela5[[#This Row],[CÓDIGO]],[1]fornnecedor!$A:$C,3,0)</f>
        <v>MAXI RUBBER</v>
      </c>
      <c r="E1327" t="str">
        <f>VLOOKUP(Tabela5[[#This Row],[MARCA]],[1]fornnecedor!$C:$E,3,0)</f>
        <v>MAXI RUBBER INDUSTRIAS QUIMICAS LTDA</v>
      </c>
      <c r="G1327" t="s">
        <v>24</v>
      </c>
      <c r="H1327">
        <v>24</v>
      </c>
      <c r="I1327">
        <v>401.04</v>
      </c>
      <c r="J1327">
        <v>7</v>
      </c>
      <c r="K1327" s="34">
        <v>212.45</v>
      </c>
      <c r="L1327">
        <v>113.19</v>
      </c>
      <c r="M1327">
        <v>99.26</v>
      </c>
      <c r="N1327">
        <v>46.72</v>
      </c>
      <c r="O1327">
        <v>0</v>
      </c>
      <c r="P1327">
        <v>0</v>
      </c>
      <c r="Q1327">
        <v>0.01</v>
      </c>
      <c r="R1327">
        <v>94.26</v>
      </c>
      <c r="S1327" t="s">
        <v>1105</v>
      </c>
      <c r="T1327" s="38" t="str">
        <f>VLOOKUP(Tabela5[[#This Row],[CÓDIGO]],[1]fornnecedor!$A:$G,7,0)</f>
        <v xml:space="preserve">LÍQUIDOS P/ POLIMENTO </v>
      </c>
    </row>
    <row r="1328" spans="1:20" x14ac:dyDescent="0.3">
      <c r="A1328" t="s">
        <v>5258</v>
      </c>
      <c r="B1328">
        <v>23882</v>
      </c>
      <c r="C1328" t="s">
        <v>4362</v>
      </c>
      <c r="D1328" s="38" t="str">
        <f>VLOOKUP(Tabela5[[#This Row],[CÓDIGO]],[1]fornnecedor!$A:$C,3,0)</f>
        <v>MAXI RUBBER</v>
      </c>
      <c r="E1328" t="str">
        <f>VLOOKUP(Tabela5[[#This Row],[MARCA]],[1]fornnecedor!$C:$E,3,0)</f>
        <v>MAXI RUBBER INDUSTRIAS QUIMICAS LTDA</v>
      </c>
      <c r="G1328" t="s">
        <v>24</v>
      </c>
      <c r="H1328">
        <v>14</v>
      </c>
      <c r="I1328">
        <v>553.70000000000005</v>
      </c>
      <c r="J1328">
        <v>2</v>
      </c>
      <c r="K1328" s="34">
        <v>191.42</v>
      </c>
      <c r="L1328">
        <v>79.099999999999994</v>
      </c>
      <c r="M1328">
        <v>112.32</v>
      </c>
      <c r="N1328">
        <v>58.68</v>
      </c>
      <c r="O1328">
        <v>0</v>
      </c>
      <c r="P1328">
        <v>0</v>
      </c>
      <c r="Q1328">
        <v>0.01</v>
      </c>
      <c r="R1328">
        <v>94.27</v>
      </c>
      <c r="S1328" t="s">
        <v>1105</v>
      </c>
      <c r="T1328" s="38" t="str">
        <f>VLOOKUP(Tabela5[[#This Row],[CÓDIGO]],[1]fornnecedor!$A:$G,7,0)</f>
        <v>BATIDA DE PEDRA</v>
      </c>
    </row>
    <row r="1329" spans="1:20" x14ac:dyDescent="0.3">
      <c r="A1329" t="s">
        <v>5258</v>
      </c>
      <c r="B1329">
        <v>83811</v>
      </c>
      <c r="C1329" t="s">
        <v>776</v>
      </c>
      <c r="D1329" s="38" t="str">
        <f>VLOOKUP(Tabela5[[#This Row],[CÓDIGO]],[1]fornnecedor!$A:$C,3,0)</f>
        <v>MAXI RUBBER</v>
      </c>
      <c r="E1329" t="str">
        <f>VLOOKUP(Tabela5[[#This Row],[MARCA]],[1]fornnecedor!$C:$E,3,0)</f>
        <v>MAXI RUBBER INDUSTRIAS QUIMICAS LTDA</v>
      </c>
      <c r="G1329" t="s">
        <v>24</v>
      </c>
      <c r="H1329">
        <v>15</v>
      </c>
      <c r="I1329">
        <v>346.5</v>
      </c>
      <c r="J1329">
        <v>4</v>
      </c>
      <c r="K1329" s="34">
        <v>181.52</v>
      </c>
      <c r="L1329">
        <v>92.4</v>
      </c>
      <c r="M1329">
        <v>89.12</v>
      </c>
      <c r="N1329">
        <v>49.1</v>
      </c>
      <c r="O1329">
        <v>0</v>
      </c>
      <c r="P1329">
        <v>0</v>
      </c>
      <c r="Q1329">
        <v>0.01</v>
      </c>
      <c r="R1329">
        <v>94.28</v>
      </c>
      <c r="S1329" t="s">
        <v>1105</v>
      </c>
      <c r="T1329" s="38" t="str">
        <f>VLOOKUP(Tabela5[[#This Row],[CÓDIGO]],[1]fornnecedor!$A:$G,7,0)</f>
        <v>MASSA POLIÉSTER</v>
      </c>
    </row>
    <row r="1330" spans="1:20" x14ac:dyDescent="0.3">
      <c r="A1330" t="s">
        <v>5258</v>
      </c>
      <c r="B1330">
        <v>83923</v>
      </c>
      <c r="C1330" t="s">
        <v>793</v>
      </c>
      <c r="D1330" s="38" t="str">
        <f>VLOOKUP(Tabela5[[#This Row],[CÓDIGO]],[1]fornnecedor!$A:$C,3,0)</f>
        <v>MAXI RUBBER</v>
      </c>
      <c r="E1330" t="str">
        <f>VLOOKUP(Tabela5[[#This Row],[MARCA]],[1]fornnecedor!$C:$E,3,0)</f>
        <v>MAXI RUBBER INDUSTRIAS QUIMICAS LTDA</v>
      </c>
      <c r="G1330" t="s">
        <v>24</v>
      </c>
      <c r="H1330">
        <v>20</v>
      </c>
      <c r="I1330">
        <v>242.4</v>
      </c>
      <c r="J1330">
        <v>5</v>
      </c>
      <c r="K1330" s="34">
        <v>179.3</v>
      </c>
      <c r="L1330">
        <v>58.95</v>
      </c>
      <c r="M1330">
        <v>120.35</v>
      </c>
      <c r="N1330">
        <v>67.12</v>
      </c>
      <c r="O1330">
        <v>0</v>
      </c>
      <c r="P1330">
        <v>0</v>
      </c>
      <c r="Q1330">
        <v>0.01</v>
      </c>
      <c r="R1330">
        <v>94.29</v>
      </c>
      <c r="S1330" t="s">
        <v>1105</v>
      </c>
      <c r="T1330" s="38" t="str">
        <f>VLOOKUP(Tabela5[[#This Row],[CÓDIGO]],[1]fornnecedor!$A:$G,7,0)</f>
        <v>LAMINAÇÃO / PROTEÇÃO</v>
      </c>
    </row>
    <row r="1331" spans="1:20" x14ac:dyDescent="0.3">
      <c r="A1331" t="s">
        <v>5258</v>
      </c>
      <c r="B1331">
        <v>20067</v>
      </c>
      <c r="C1331" t="s">
        <v>784</v>
      </c>
      <c r="D1331" s="38" t="str">
        <f>VLOOKUP(Tabela5[[#This Row],[CÓDIGO]],[1]fornnecedor!$A:$C,3,0)</f>
        <v>MAXI RUBBER</v>
      </c>
      <c r="E1331" t="str">
        <f>VLOOKUP(Tabela5[[#This Row],[MARCA]],[1]fornnecedor!$C:$E,3,0)</f>
        <v>MAXI RUBBER INDUSTRIAS QUIMICAS LTDA</v>
      </c>
      <c r="G1331" t="s">
        <v>24</v>
      </c>
      <c r="H1331">
        <v>26</v>
      </c>
      <c r="I1331">
        <v>335.66</v>
      </c>
      <c r="J1331">
        <v>8</v>
      </c>
      <c r="K1331" s="34">
        <v>154.01</v>
      </c>
      <c r="L1331">
        <v>99.92</v>
      </c>
      <c r="M1331">
        <v>54.09</v>
      </c>
      <c r="N1331">
        <v>35.119999999999997</v>
      </c>
      <c r="O1331">
        <v>0</v>
      </c>
      <c r="P1331">
        <v>0</v>
      </c>
      <c r="Q1331">
        <v>0.01</v>
      </c>
      <c r="R1331">
        <v>94.29</v>
      </c>
      <c r="S1331" t="s">
        <v>1105</v>
      </c>
      <c r="T1331" s="38" t="str">
        <f>VLOOKUP(Tabela5[[#This Row],[CÓDIGO]],[1]fornnecedor!$A:$G,7,0)</f>
        <v>MASSA POLIÉSTER</v>
      </c>
    </row>
    <row r="1332" spans="1:20" x14ac:dyDescent="0.3">
      <c r="A1332" t="s">
        <v>5258</v>
      </c>
      <c r="B1332">
        <v>10397</v>
      </c>
      <c r="C1332" t="s">
        <v>3832</v>
      </c>
      <c r="D1332" s="38" t="str">
        <f>VLOOKUP(Tabela5[[#This Row],[CÓDIGO]],[1]fornnecedor!$A:$C,3,0)</f>
        <v>MAXI RUBBER</v>
      </c>
      <c r="E1332" t="str">
        <f>VLOOKUP(Tabela5[[#This Row],[MARCA]],[1]fornnecedor!$C:$E,3,0)</f>
        <v>MAXI RUBBER INDUSTRIAS QUIMICAS LTDA</v>
      </c>
      <c r="G1332" t="s">
        <v>24</v>
      </c>
      <c r="H1332">
        <v>10</v>
      </c>
      <c r="I1332">
        <v>217.5</v>
      </c>
      <c r="J1332">
        <v>3</v>
      </c>
      <c r="K1332" s="34">
        <v>116.8</v>
      </c>
      <c r="L1332">
        <v>65.25</v>
      </c>
      <c r="M1332">
        <v>51.55</v>
      </c>
      <c r="N1332">
        <v>44.14</v>
      </c>
      <c r="O1332">
        <v>0</v>
      </c>
      <c r="P1332">
        <v>0</v>
      </c>
      <c r="Q1332">
        <v>0</v>
      </c>
      <c r="R1332">
        <v>94.3</v>
      </c>
      <c r="S1332" t="s">
        <v>1105</v>
      </c>
      <c r="T1332" s="38" t="str">
        <f>VLOOKUP(Tabela5[[#This Row],[CÓDIGO]],[1]fornnecedor!$A:$G,7,0)</f>
        <v>VEDADORES / SELANTES</v>
      </c>
    </row>
    <row r="1333" spans="1:20" x14ac:dyDescent="0.3">
      <c r="A1333" t="s">
        <v>5258</v>
      </c>
      <c r="B1333">
        <v>10405</v>
      </c>
      <c r="C1333" t="s">
        <v>3498</v>
      </c>
      <c r="D1333" s="38" t="str">
        <f>VLOOKUP(Tabela5[[#This Row],[CÓDIGO]],[1]fornnecedor!$A:$C,3,0)</f>
        <v>MAXI RUBBER</v>
      </c>
      <c r="E1333" t="str">
        <f>VLOOKUP(Tabela5[[#This Row],[MARCA]],[1]fornnecedor!$C:$E,3,0)</f>
        <v>MAXI RUBBER INDUSTRIAS QUIMICAS LTDA</v>
      </c>
      <c r="G1333" t="s">
        <v>24</v>
      </c>
      <c r="H1333">
        <v>13</v>
      </c>
      <c r="I1333">
        <v>208</v>
      </c>
      <c r="J1333">
        <v>3</v>
      </c>
      <c r="K1333" s="34">
        <v>84</v>
      </c>
      <c r="L1333">
        <v>48</v>
      </c>
      <c r="M1333">
        <v>36</v>
      </c>
      <c r="N1333">
        <v>42.86</v>
      </c>
      <c r="O1333">
        <v>0</v>
      </c>
      <c r="P1333">
        <v>0</v>
      </c>
      <c r="Q1333">
        <v>0</v>
      </c>
      <c r="R1333">
        <v>94.3</v>
      </c>
      <c r="S1333" t="s">
        <v>1105</v>
      </c>
      <c r="T1333" s="38" t="str">
        <f>VLOOKUP(Tabela5[[#This Row],[CÓDIGO]],[1]fornnecedor!$A:$G,7,0)</f>
        <v>MASSA POLIÉSTER</v>
      </c>
    </row>
    <row r="1334" spans="1:20" x14ac:dyDescent="0.3">
      <c r="A1334" t="s">
        <v>5258</v>
      </c>
      <c r="B1334">
        <v>24345</v>
      </c>
      <c r="C1334" t="s">
        <v>777</v>
      </c>
      <c r="D1334" s="38" t="str">
        <f>VLOOKUP(Tabela5[[#This Row],[CÓDIGO]],[1]fornnecedor!$A:$C,3,0)</f>
        <v>MAXI RUBBER</v>
      </c>
      <c r="E1334" t="str">
        <f>VLOOKUP(Tabela5[[#This Row],[MARCA]],[1]fornnecedor!$C:$E,3,0)</f>
        <v>MAXI RUBBER INDUSTRIAS QUIMICAS LTDA</v>
      </c>
      <c r="G1334" t="s">
        <v>24</v>
      </c>
      <c r="H1334">
        <v>13</v>
      </c>
      <c r="I1334">
        <v>187.59</v>
      </c>
      <c r="J1334">
        <v>3</v>
      </c>
      <c r="K1334" s="34">
        <v>79.2</v>
      </c>
      <c r="L1334">
        <v>43.29</v>
      </c>
      <c r="M1334">
        <v>35.909999999999997</v>
      </c>
      <c r="N1334">
        <v>45.34</v>
      </c>
      <c r="O1334">
        <v>0</v>
      </c>
      <c r="P1334">
        <v>0</v>
      </c>
      <c r="Q1334">
        <v>0</v>
      </c>
      <c r="R1334">
        <v>94.3</v>
      </c>
      <c r="S1334" t="s">
        <v>1105</v>
      </c>
      <c r="T1334" s="38" t="str">
        <f>VLOOKUP(Tabela5[[#This Row],[CÓDIGO]],[1]fornnecedor!$A:$G,7,0)</f>
        <v xml:space="preserve">COLA  PLÁSTICA </v>
      </c>
    </row>
    <row r="1335" spans="1:20" x14ac:dyDescent="0.3">
      <c r="A1335" t="s">
        <v>5258</v>
      </c>
      <c r="B1335">
        <v>85414</v>
      </c>
      <c r="C1335" t="s">
        <v>3855</v>
      </c>
      <c r="D1335" s="38" t="str">
        <f>VLOOKUP(Tabela5[[#This Row],[CÓDIGO]],[1]fornnecedor!$A:$C,3,0)</f>
        <v>IBERÊ</v>
      </c>
      <c r="E1335" t="str">
        <f>VLOOKUP(Tabela5[[#This Row],[MARCA]],[1]fornnecedor!$C:$E,3,0)</f>
        <v>MAXI RUBBER INDUSTRIAS QUIMICAS LTDA</v>
      </c>
      <c r="G1335" t="s">
        <v>24</v>
      </c>
      <c r="H1335">
        <v>40</v>
      </c>
      <c r="I1335">
        <v>296.39999999999998</v>
      </c>
      <c r="J1335">
        <v>4</v>
      </c>
      <c r="K1335" s="34">
        <v>60.3</v>
      </c>
      <c r="L1335">
        <v>29.64</v>
      </c>
      <c r="M1335">
        <v>30.66</v>
      </c>
      <c r="N1335">
        <v>50.85</v>
      </c>
      <c r="O1335">
        <v>0</v>
      </c>
      <c r="P1335">
        <v>0</v>
      </c>
      <c r="Q1335">
        <v>0</v>
      </c>
      <c r="R1335">
        <v>94.31</v>
      </c>
      <c r="S1335" t="s">
        <v>1105</v>
      </c>
      <c r="T1335" s="38" t="str">
        <f>VLOOKUP(Tabela5[[#This Row],[CÓDIGO]],[1]fornnecedor!$A:$G,7,0)</f>
        <v xml:space="preserve">COLA  PLÁSTICA </v>
      </c>
    </row>
    <row r="1336" spans="1:20" x14ac:dyDescent="0.3">
      <c r="A1336" t="s">
        <v>5258</v>
      </c>
      <c r="B1336">
        <v>85415</v>
      </c>
      <c r="C1336" t="s">
        <v>4301</v>
      </c>
      <c r="D1336" s="38" t="str">
        <f>VLOOKUP(Tabela5[[#This Row],[CÓDIGO]],[1]fornnecedor!$A:$C,3,0)</f>
        <v>IBERÊ</v>
      </c>
      <c r="E1336" t="str">
        <f>VLOOKUP(Tabela5[[#This Row],[MARCA]],[1]fornnecedor!$C:$E,3,0)</f>
        <v>MAXI RUBBER INDUSTRIAS QUIMICAS LTDA</v>
      </c>
      <c r="G1336" t="s">
        <v>24</v>
      </c>
      <c r="H1336">
        <v>52</v>
      </c>
      <c r="I1336">
        <v>380.64</v>
      </c>
      <c r="J1336">
        <v>6</v>
      </c>
      <c r="K1336" s="34">
        <v>53.4</v>
      </c>
      <c r="L1336">
        <v>43.92</v>
      </c>
      <c r="M1336">
        <v>9.48</v>
      </c>
      <c r="N1336">
        <v>17.75</v>
      </c>
      <c r="O1336">
        <v>0</v>
      </c>
      <c r="P1336">
        <v>0</v>
      </c>
      <c r="Q1336">
        <v>0</v>
      </c>
      <c r="R1336">
        <v>94.31</v>
      </c>
      <c r="S1336" t="s">
        <v>1105</v>
      </c>
      <c r="T1336" s="38" t="str">
        <f>VLOOKUP(Tabela5[[#This Row],[CÓDIGO]],[1]fornnecedor!$A:$G,7,0)</f>
        <v xml:space="preserve">COLA  PLÁSTICA </v>
      </c>
    </row>
    <row r="1337" spans="1:20" x14ac:dyDescent="0.3">
      <c r="A1337" t="s">
        <v>5258</v>
      </c>
      <c r="B1337">
        <v>85580</v>
      </c>
      <c r="C1337" t="s">
        <v>2919</v>
      </c>
      <c r="D1337" s="38" t="str">
        <f>VLOOKUP(Tabela5[[#This Row],[CÓDIGO]],[1]fornnecedor!$A:$C,3,0)</f>
        <v>MAXI RUBBER</v>
      </c>
      <c r="E1337" t="str">
        <f>VLOOKUP(Tabela5[[#This Row],[MARCA]],[1]fornnecedor!$C:$E,3,0)</f>
        <v>MAXI RUBBER INDUSTRIAS QUIMICAS LTDA</v>
      </c>
      <c r="G1337" t="s">
        <v>24</v>
      </c>
      <c r="H1337">
        <v>3</v>
      </c>
      <c r="I1337">
        <v>34.86</v>
      </c>
      <c r="J1337">
        <v>2</v>
      </c>
      <c r="K1337" s="34">
        <v>45.75</v>
      </c>
      <c r="L1337">
        <v>23.24</v>
      </c>
      <c r="M1337">
        <v>22.51</v>
      </c>
      <c r="N1337">
        <v>49.2</v>
      </c>
      <c r="O1337">
        <v>0</v>
      </c>
      <c r="P1337">
        <v>0</v>
      </c>
      <c r="Q1337">
        <v>0</v>
      </c>
      <c r="R1337">
        <v>94.31</v>
      </c>
      <c r="S1337" t="s">
        <v>1105</v>
      </c>
      <c r="T1337" s="38" t="str">
        <f>VLOOKUP(Tabela5[[#This Row],[CÓDIGO]],[1]fornnecedor!$A:$G,7,0)</f>
        <v>CERA  / LIMPEZA /  POLIMENTO VEICULAR</v>
      </c>
    </row>
    <row r="1338" spans="1:20" x14ac:dyDescent="0.3">
      <c r="A1338" t="s">
        <v>5258</v>
      </c>
      <c r="B1338">
        <v>85335</v>
      </c>
      <c r="C1338" t="s">
        <v>3122</v>
      </c>
      <c r="D1338" s="38" t="str">
        <f>VLOOKUP(Tabela5[[#This Row],[CÓDIGO]],[1]fornnecedor!$A:$C,3,0)</f>
        <v>MAXI RUBBER</v>
      </c>
      <c r="E1338" t="str">
        <f>VLOOKUP(Tabela5[[#This Row],[MARCA]],[1]fornnecedor!$C:$E,3,0)</f>
        <v>MAXI RUBBER INDUSTRIAS QUIMICAS LTDA</v>
      </c>
      <c r="G1338" t="s">
        <v>24</v>
      </c>
      <c r="H1338">
        <v>7</v>
      </c>
      <c r="I1338">
        <v>82.04</v>
      </c>
      <c r="J1338">
        <v>1</v>
      </c>
      <c r="K1338" s="34">
        <v>26.75</v>
      </c>
      <c r="L1338">
        <v>11.72</v>
      </c>
      <c r="M1338">
        <v>15.03</v>
      </c>
      <c r="N1338">
        <v>56.19</v>
      </c>
      <c r="O1338">
        <v>0</v>
      </c>
      <c r="P1338">
        <v>0</v>
      </c>
      <c r="Q1338">
        <v>0</v>
      </c>
      <c r="R1338">
        <v>94.31</v>
      </c>
      <c r="S1338" t="s">
        <v>1105</v>
      </c>
      <c r="T1338" s="38" t="str">
        <f>VLOOKUP(Tabela5[[#This Row],[CÓDIGO]],[1]fornnecedor!$A:$G,7,0)</f>
        <v>LINHA DE HIGENIZAÇÃO E ESTÉTICA  AUTOMOTIVA VONIX</v>
      </c>
    </row>
    <row r="1339" spans="1:20" x14ac:dyDescent="0.3">
      <c r="A1339" t="s">
        <v>5258</v>
      </c>
      <c r="B1339">
        <v>85732</v>
      </c>
      <c r="C1339" t="s">
        <v>4979</v>
      </c>
      <c r="D1339" s="38" t="str">
        <f>VLOOKUP(Tabela5[[#This Row],[CÓDIGO]],[1]fornnecedor!$A:$C,3,0)</f>
        <v>MAXI RUBBER</v>
      </c>
      <c r="E1339" t="str">
        <f>VLOOKUP(Tabela5[[#This Row],[MARCA]],[1]fornnecedor!$C:$E,3,0)</f>
        <v>MAXI RUBBER INDUSTRIAS QUIMICAS LTDA</v>
      </c>
      <c r="G1339" t="s">
        <v>24</v>
      </c>
      <c r="H1339">
        <v>381</v>
      </c>
      <c r="I1339" s="3">
        <v>2042.16</v>
      </c>
      <c r="J1339">
        <v>2</v>
      </c>
      <c r="K1339" s="34">
        <v>21.39</v>
      </c>
      <c r="L1339">
        <v>10.72</v>
      </c>
      <c r="M1339">
        <v>10.67</v>
      </c>
      <c r="N1339">
        <v>49.88</v>
      </c>
      <c r="O1339">
        <v>0</v>
      </c>
      <c r="P1339">
        <v>0</v>
      </c>
      <c r="Q1339">
        <v>0</v>
      </c>
      <c r="R1339">
        <v>94.31</v>
      </c>
      <c r="S1339" t="s">
        <v>1105</v>
      </c>
      <c r="T1339" s="38" t="str">
        <f>VLOOKUP(Tabela5[[#This Row],[CÓDIGO]],[1]fornnecedor!$A:$G,7,0)</f>
        <v>VEDADORES / SELANTES</v>
      </c>
    </row>
    <row r="1340" spans="1:20" x14ac:dyDescent="0.3">
      <c r="A1340" t="s">
        <v>5258</v>
      </c>
      <c r="B1340">
        <v>85327</v>
      </c>
      <c r="C1340" t="s">
        <v>3292</v>
      </c>
      <c r="D1340" s="38" t="str">
        <f>VLOOKUP(Tabela5[[#This Row],[CÓDIGO]],[1]fornnecedor!$A:$C,3,0)</f>
        <v>MAXI RUBBER</v>
      </c>
      <c r="E1340" t="str">
        <f>VLOOKUP(Tabela5[[#This Row],[MARCA]],[1]fornnecedor!$C:$E,3,0)</f>
        <v>MAXI RUBBER INDUSTRIAS QUIMICAS LTDA</v>
      </c>
      <c r="G1340" t="s">
        <v>24</v>
      </c>
      <c r="H1340">
        <v>23</v>
      </c>
      <c r="I1340">
        <v>137.77000000000001</v>
      </c>
      <c r="J1340">
        <v>1</v>
      </c>
      <c r="K1340" s="34">
        <v>12.67</v>
      </c>
      <c r="L1340">
        <v>5.99</v>
      </c>
      <c r="M1340">
        <v>6.68</v>
      </c>
      <c r="N1340">
        <v>52.72</v>
      </c>
      <c r="O1340">
        <v>0</v>
      </c>
      <c r="P1340">
        <v>0</v>
      </c>
      <c r="Q1340">
        <v>0</v>
      </c>
      <c r="R1340">
        <v>94.31</v>
      </c>
      <c r="S1340" t="s">
        <v>1105</v>
      </c>
      <c r="T1340" s="38" t="str">
        <f>VLOOKUP(Tabela5[[#This Row],[CÓDIGO]],[1]fornnecedor!$A:$G,7,0)</f>
        <v xml:space="preserve">COLA  PLÁSTICA </v>
      </c>
    </row>
    <row r="1341" spans="1:20" x14ac:dyDescent="0.3">
      <c r="A1341" t="s">
        <v>5257</v>
      </c>
      <c r="B1341">
        <v>23426</v>
      </c>
      <c r="C1341" t="s">
        <v>799</v>
      </c>
      <c r="D1341" s="38" t="str">
        <f>VLOOKUP(Tabela5[[#This Row],[CÓDIGO]],[1]fornnecedor!$A:$C,3,0)</f>
        <v>NORTON</v>
      </c>
      <c r="E1341" t="str">
        <f>VLOOKUP(Tabela5[[#This Row],[MARCA]],[1]fornnecedor!$C:$E,3,0)</f>
        <v>SAINT- GOBAIN DO BRASIL PROD. IND. E CONSTR. LTDA</v>
      </c>
      <c r="G1341" t="s">
        <v>24</v>
      </c>
      <c r="H1341">
        <v>29</v>
      </c>
      <c r="I1341">
        <v>214.6</v>
      </c>
      <c r="J1341">
        <v>26</v>
      </c>
      <c r="K1341" s="34">
        <v>281.48</v>
      </c>
      <c r="L1341">
        <v>192.4</v>
      </c>
      <c r="M1341">
        <v>89.08</v>
      </c>
      <c r="N1341">
        <v>31.65</v>
      </c>
      <c r="O1341">
        <v>0</v>
      </c>
      <c r="P1341">
        <v>0</v>
      </c>
      <c r="Q1341">
        <v>0.01</v>
      </c>
      <c r="R1341">
        <v>94.32</v>
      </c>
      <c r="S1341" t="s">
        <v>1105</v>
      </c>
      <c r="T1341" s="38" t="str">
        <f>VLOOKUP(Tabela5[[#This Row],[CÓDIGO]],[1]fornnecedor!$A:$G,7,0)</f>
        <v xml:space="preserve">OUTROS DISCOS </v>
      </c>
    </row>
    <row r="1342" spans="1:20" x14ac:dyDescent="0.3">
      <c r="A1342" t="s">
        <v>5256</v>
      </c>
      <c r="B1342">
        <v>20592</v>
      </c>
      <c r="C1342" t="s">
        <v>4729</v>
      </c>
      <c r="D1342" s="38" t="str">
        <f>VLOOKUP(Tabela5[[#This Row],[CÓDIGO]],[1]fornnecedor!$A:$C,3,0)</f>
        <v>BRAZILIAN</v>
      </c>
      <c r="E1342" t="str">
        <f>VLOOKUP(Tabela5[[#This Row],[MARCA]],[1]fornnecedor!$C:$E,3,0)</f>
        <v>BRAZILIAN COLOR INDUSTRIA DE TINTAS E VERNIZES LTDA</v>
      </c>
      <c r="G1342" t="s">
        <v>24</v>
      </c>
      <c r="H1342">
        <v>119</v>
      </c>
      <c r="I1342">
        <v>580.72</v>
      </c>
      <c r="J1342">
        <v>124</v>
      </c>
      <c r="K1342" s="34">
        <v>798.8</v>
      </c>
      <c r="L1342">
        <v>605.12</v>
      </c>
      <c r="M1342">
        <v>193.68</v>
      </c>
      <c r="N1342">
        <v>24.25</v>
      </c>
      <c r="O1342">
        <v>0</v>
      </c>
      <c r="P1342">
        <v>0</v>
      </c>
      <c r="Q1342">
        <v>0.03</v>
      </c>
      <c r="R1342">
        <v>94.36</v>
      </c>
      <c r="S1342" t="s">
        <v>1105</v>
      </c>
      <c r="T1342" s="38" t="str">
        <f>VLOOKUP(Tabela5[[#This Row],[CÓDIGO]],[1]fornnecedor!$A:$G,7,0)</f>
        <v>FLANELAS / PANOS</v>
      </c>
    </row>
    <row r="1343" spans="1:20" x14ac:dyDescent="0.3">
      <c r="A1343" t="s">
        <v>5255</v>
      </c>
      <c r="B1343">
        <v>83846</v>
      </c>
      <c r="C1343" t="s">
        <v>1125</v>
      </c>
      <c r="D1343" s="38" t="str">
        <f>VLOOKUP(Tabela5[[#This Row],[CÓDIGO]],[1]fornnecedor!$A:$C,3,0)</f>
        <v>DEWALT</v>
      </c>
      <c r="E1343" t="str">
        <f>VLOOKUP(Tabela5[[#This Row],[MARCA]],[1]fornnecedor!$C:$E,3,0)</f>
        <v>BLACK &amp; DECKER DO BRASIL LTDA</v>
      </c>
      <c r="G1343" t="s">
        <v>24</v>
      </c>
      <c r="H1343">
        <v>-2</v>
      </c>
      <c r="I1343">
        <v>-33.94</v>
      </c>
      <c r="J1343">
        <v>2</v>
      </c>
      <c r="K1343" s="34">
        <v>69.38</v>
      </c>
      <c r="L1343">
        <v>33.94</v>
      </c>
      <c r="M1343">
        <v>35.44</v>
      </c>
      <c r="N1343">
        <v>51.08</v>
      </c>
      <c r="O1343">
        <v>0</v>
      </c>
      <c r="P1343">
        <v>0</v>
      </c>
      <c r="Q1343">
        <v>0</v>
      </c>
      <c r="R1343">
        <v>94.36</v>
      </c>
      <c r="S1343" t="s">
        <v>1105</v>
      </c>
      <c r="T1343" s="38" t="str">
        <f>VLOOKUP(Tabela5[[#This Row],[CÓDIGO]],[1]fornnecedor!$A:$G,7,0)</f>
        <v>APLICADORES / ADAPTADORES / ENGATES / SUPORTES</v>
      </c>
    </row>
    <row r="1344" spans="1:20" x14ac:dyDescent="0.3">
      <c r="A1344" t="s">
        <v>5254</v>
      </c>
      <c r="B1344">
        <v>83913</v>
      </c>
      <c r="C1344" t="s">
        <v>5253</v>
      </c>
      <c r="D1344" s="38" t="str">
        <f>VLOOKUP(Tabela5[[#This Row],[CÓDIGO]],[1]fornnecedor!$A:$C,3,0)</f>
        <v>YANGUI</v>
      </c>
      <c r="E1344" t="str">
        <f>VLOOKUP(Tabela5[[#This Row],[MARCA]],[1]fornnecedor!$C:$E,3,0)</f>
        <v>CARVIC COM VER DE PROD E EQ P/ REP AUTO LTDA</v>
      </c>
      <c r="G1344" t="s">
        <v>24</v>
      </c>
      <c r="H1344">
        <v>36</v>
      </c>
      <c r="I1344" s="3">
        <v>9801</v>
      </c>
      <c r="J1344">
        <v>1</v>
      </c>
      <c r="K1344" s="34">
        <v>389.9</v>
      </c>
      <c r="L1344">
        <v>272.25</v>
      </c>
      <c r="M1344">
        <v>117.65</v>
      </c>
      <c r="N1344">
        <v>30.17</v>
      </c>
      <c r="O1344">
        <v>0</v>
      </c>
      <c r="P1344">
        <v>0</v>
      </c>
      <c r="Q1344">
        <v>0.02</v>
      </c>
      <c r="R1344">
        <v>94.38</v>
      </c>
      <c r="S1344" t="s">
        <v>1105</v>
      </c>
      <c r="T1344" s="38" t="str">
        <f>VLOOKUP(Tabela5[[#This Row],[CÓDIGO]],[1]fornnecedor!$A:$G,7,0)</f>
        <v>LIXADEIRAS</v>
      </c>
    </row>
    <row r="1345" spans="1:20" x14ac:dyDescent="0.3">
      <c r="A1345" t="s">
        <v>5252</v>
      </c>
      <c r="B1345">
        <v>84445</v>
      </c>
      <c r="C1345" t="s">
        <v>5091</v>
      </c>
      <c r="D1345" s="38" t="str">
        <f>VLOOKUP(Tabela5[[#This Row],[CÓDIGO]],[1]fornnecedor!$A:$C,3,0)</f>
        <v>ALEC</v>
      </c>
      <c r="E1345" t="str">
        <f>VLOOKUP(Tabela5[[#This Row],[MARCA]],[1]fornnecedor!$C:$E,3,0)</f>
        <v>Unipel Comercio de Importacao e Exportacao Ltda.</v>
      </c>
      <c r="G1345" t="s">
        <v>24</v>
      </c>
      <c r="H1345">
        <v>506</v>
      </c>
      <c r="I1345" s="3">
        <v>19961.7</v>
      </c>
      <c r="J1345">
        <v>152</v>
      </c>
      <c r="K1345" s="34">
        <v>7593.47</v>
      </c>
      <c r="L1345" s="3">
        <v>5792.72</v>
      </c>
      <c r="M1345" s="3">
        <v>1800.75</v>
      </c>
      <c r="N1345">
        <v>23.71</v>
      </c>
      <c r="O1345">
        <v>0</v>
      </c>
      <c r="P1345">
        <v>0</v>
      </c>
      <c r="Q1345">
        <v>0.31</v>
      </c>
      <c r="R1345">
        <v>94.69</v>
      </c>
      <c r="S1345" t="s">
        <v>1105</v>
      </c>
      <c r="T1345" s="38" t="str">
        <f>VLOOKUP(Tabela5[[#This Row],[CÓDIGO]],[1]fornnecedor!$A:$G,7,0)</f>
        <v>PAPEL DE MASCARAMENTO</v>
      </c>
    </row>
    <row r="1346" spans="1:20" x14ac:dyDescent="0.3">
      <c r="A1346" t="s">
        <v>5250</v>
      </c>
      <c r="B1346">
        <v>85189</v>
      </c>
      <c r="C1346" t="s">
        <v>5043</v>
      </c>
      <c r="D1346" s="38" t="str">
        <f>VLOOKUP(Tabela5[[#This Row],[CÓDIGO]],[1]fornnecedor!$A:$C,3,0)</f>
        <v>PDR</v>
      </c>
      <c r="E1346" t="str">
        <f>VLOOKUP(Tabela5[[#This Row],[MARCA]],[1]fornnecedor!$C:$E,3,0)</f>
        <v>BERLINER DO BRASIL MOTORES LTDA</v>
      </c>
      <c r="G1346" t="s">
        <v>24</v>
      </c>
      <c r="H1346">
        <v>27</v>
      </c>
      <c r="I1346" s="3">
        <v>3730.05</v>
      </c>
      <c r="J1346">
        <v>8</v>
      </c>
      <c r="K1346" s="34">
        <v>1557.3</v>
      </c>
      <c r="L1346" s="3">
        <v>1105.2</v>
      </c>
      <c r="M1346">
        <v>452.1</v>
      </c>
      <c r="N1346">
        <v>29.03</v>
      </c>
      <c r="O1346">
        <v>0</v>
      </c>
      <c r="P1346">
        <v>0</v>
      </c>
      <c r="Q1346">
        <v>0.06</v>
      </c>
      <c r="R1346">
        <v>94.75</v>
      </c>
      <c r="S1346" t="s">
        <v>1105</v>
      </c>
      <c r="T1346" s="38" t="str">
        <f>VLOOKUP(Tabela5[[#This Row],[CÓDIGO]],[1]fornnecedor!$A:$G,7,0)</f>
        <v>PISTOLAS</v>
      </c>
    </row>
    <row r="1347" spans="1:20" x14ac:dyDescent="0.3">
      <c r="A1347" t="s">
        <v>5250</v>
      </c>
      <c r="B1347">
        <v>85086</v>
      </c>
      <c r="C1347" t="s">
        <v>4812</v>
      </c>
      <c r="D1347" s="38" t="str">
        <f>VLOOKUP(Tabela5[[#This Row],[CÓDIGO]],[1]fornnecedor!$A:$C,3,0)</f>
        <v>PDR</v>
      </c>
      <c r="E1347" t="str">
        <f>VLOOKUP(Tabela5[[#This Row],[MARCA]],[1]fornnecedor!$C:$E,3,0)</f>
        <v>BERLINER DO BRASIL MOTORES LTDA</v>
      </c>
      <c r="G1347" t="s">
        <v>24</v>
      </c>
      <c r="H1347">
        <v>7</v>
      </c>
      <c r="I1347">
        <v>967.05</v>
      </c>
      <c r="J1347">
        <v>5</v>
      </c>
      <c r="K1347" s="34">
        <v>1437.68</v>
      </c>
      <c r="L1347">
        <v>690.75</v>
      </c>
      <c r="M1347">
        <v>746.93</v>
      </c>
      <c r="N1347">
        <v>51.95</v>
      </c>
      <c r="O1347">
        <v>0</v>
      </c>
      <c r="P1347">
        <v>0</v>
      </c>
      <c r="Q1347">
        <v>0.06</v>
      </c>
      <c r="R1347">
        <v>94.81</v>
      </c>
      <c r="S1347" t="s">
        <v>1105</v>
      </c>
      <c r="T1347" s="38" t="str">
        <f>VLOOKUP(Tabela5[[#This Row],[CÓDIGO]],[1]fornnecedor!$A:$G,7,0)</f>
        <v>PISTOLAS</v>
      </c>
    </row>
    <row r="1348" spans="1:20" x14ac:dyDescent="0.3">
      <c r="A1348" t="s">
        <v>5250</v>
      </c>
      <c r="B1348">
        <v>84819</v>
      </c>
      <c r="C1348" t="s">
        <v>5251</v>
      </c>
      <c r="D1348" s="38" t="str">
        <f>VLOOKUP(Tabela5[[#This Row],[CÓDIGO]],[1]fornnecedor!$A:$C,3,0)</f>
        <v>PDR</v>
      </c>
      <c r="E1348" t="str">
        <f>VLOOKUP(Tabela5[[#This Row],[MARCA]],[1]fornnecedor!$C:$E,3,0)</f>
        <v>BERLINER DO BRASIL MOTORES LTDA</v>
      </c>
      <c r="G1348" t="s">
        <v>24</v>
      </c>
      <c r="H1348">
        <v>13</v>
      </c>
      <c r="I1348" s="3">
        <v>2557.62</v>
      </c>
      <c r="J1348">
        <v>4</v>
      </c>
      <c r="K1348" s="34">
        <v>990.53</v>
      </c>
      <c r="L1348">
        <v>786.96</v>
      </c>
      <c r="M1348">
        <v>203.57</v>
      </c>
      <c r="N1348">
        <v>20.55</v>
      </c>
      <c r="O1348">
        <v>0</v>
      </c>
      <c r="P1348">
        <v>0</v>
      </c>
      <c r="Q1348">
        <v>0.04</v>
      </c>
      <c r="R1348">
        <v>94.85</v>
      </c>
      <c r="S1348" t="s">
        <v>1105</v>
      </c>
      <c r="T1348" s="38" t="str">
        <f>VLOOKUP(Tabela5[[#This Row],[CÓDIGO]],[1]fornnecedor!$A:$G,7,0)</f>
        <v>LIXADEIRAS</v>
      </c>
    </row>
    <row r="1349" spans="1:20" x14ac:dyDescent="0.3">
      <c r="A1349" t="s">
        <v>5250</v>
      </c>
      <c r="B1349">
        <v>85699</v>
      </c>
      <c r="C1349" t="s">
        <v>5096</v>
      </c>
      <c r="D1349" s="38" t="str">
        <f>VLOOKUP(Tabela5[[#This Row],[CÓDIGO]],[1]fornnecedor!$A:$C,3,0)</f>
        <v>PDR</v>
      </c>
      <c r="E1349" t="str">
        <f>VLOOKUP(Tabela5[[#This Row],[MARCA]],[1]fornnecedor!$C:$E,3,0)</f>
        <v>BERLINER DO BRASIL MOTORES LTDA</v>
      </c>
      <c r="G1349" t="s">
        <v>24</v>
      </c>
      <c r="H1349">
        <v>9</v>
      </c>
      <c r="I1349" s="3">
        <v>3014.91</v>
      </c>
      <c r="J1349">
        <v>1</v>
      </c>
      <c r="K1349" s="34">
        <v>485.74</v>
      </c>
      <c r="L1349">
        <v>334.99</v>
      </c>
      <c r="M1349">
        <v>150.75</v>
      </c>
      <c r="N1349">
        <v>31.04</v>
      </c>
      <c r="O1349">
        <v>0</v>
      </c>
      <c r="P1349">
        <v>0</v>
      </c>
      <c r="Q1349">
        <v>0.02</v>
      </c>
      <c r="R1349">
        <v>94.87</v>
      </c>
      <c r="S1349" t="s">
        <v>1105</v>
      </c>
      <c r="T1349" s="38" t="str">
        <f>VLOOKUP(Tabela5[[#This Row],[CÓDIGO]],[1]fornnecedor!$A:$G,7,0)</f>
        <v>PISTOLAS</v>
      </c>
    </row>
    <row r="1350" spans="1:20" x14ac:dyDescent="0.3">
      <c r="A1350" t="s">
        <v>5250</v>
      </c>
      <c r="B1350">
        <v>84818</v>
      </c>
      <c r="C1350" t="s">
        <v>3663</v>
      </c>
      <c r="D1350" s="38" t="str">
        <f>VLOOKUP(Tabela5[[#This Row],[CÓDIGO]],[1]fornnecedor!$A:$C,3,0)</f>
        <v>PDR</v>
      </c>
      <c r="E1350" t="str">
        <f>VLOOKUP(Tabela5[[#This Row],[MARCA]],[1]fornnecedor!$C:$E,3,0)</f>
        <v>BERLINER DO BRASIL MOTORES LTDA</v>
      </c>
      <c r="G1350" t="s">
        <v>24</v>
      </c>
      <c r="H1350">
        <v>9</v>
      </c>
      <c r="I1350">
        <v>740.7</v>
      </c>
      <c r="J1350">
        <v>2</v>
      </c>
      <c r="K1350" s="34">
        <v>283.52</v>
      </c>
      <c r="L1350">
        <v>164.6</v>
      </c>
      <c r="M1350">
        <v>118.92</v>
      </c>
      <c r="N1350">
        <v>41.94</v>
      </c>
      <c r="O1350">
        <v>0</v>
      </c>
      <c r="P1350">
        <v>0</v>
      </c>
      <c r="Q1350">
        <v>0.01</v>
      </c>
      <c r="R1350">
        <v>94.88</v>
      </c>
      <c r="S1350" t="s">
        <v>1105</v>
      </c>
      <c r="T1350" s="38" t="str">
        <f>VLOOKUP(Tabela5[[#This Row],[CÓDIGO]],[1]fornnecedor!$A:$G,7,0)</f>
        <v>PISTOLAS</v>
      </c>
    </row>
    <row r="1351" spans="1:20" x14ac:dyDescent="0.3">
      <c r="A1351" t="s">
        <v>5250</v>
      </c>
      <c r="B1351">
        <v>84680</v>
      </c>
      <c r="C1351" t="s">
        <v>3622</v>
      </c>
      <c r="D1351" s="38" t="str">
        <f>VLOOKUP(Tabela5[[#This Row],[CÓDIGO]],[1]fornnecedor!$A:$C,3,0)</f>
        <v>PDR</v>
      </c>
      <c r="E1351" t="str">
        <f>VLOOKUP(Tabela5[[#This Row],[MARCA]],[1]fornnecedor!$C:$E,3,0)</f>
        <v>BERLINER DO BRASIL MOTORES LTDA</v>
      </c>
      <c r="G1351" t="s">
        <v>24</v>
      </c>
      <c r="H1351">
        <v>13</v>
      </c>
      <c r="I1351">
        <v>338.78</v>
      </c>
      <c r="J1351">
        <v>2</v>
      </c>
      <c r="K1351" s="34">
        <v>122.89</v>
      </c>
      <c r="L1351">
        <v>52.12</v>
      </c>
      <c r="M1351">
        <v>70.77</v>
      </c>
      <c r="N1351">
        <v>57.59</v>
      </c>
      <c r="O1351">
        <v>0</v>
      </c>
      <c r="P1351">
        <v>0</v>
      </c>
      <c r="Q1351">
        <v>0.01</v>
      </c>
      <c r="R1351">
        <v>94.89</v>
      </c>
      <c r="S1351" t="s">
        <v>1105</v>
      </c>
      <c r="T1351" s="38" t="str">
        <f>VLOOKUP(Tabela5[[#This Row],[CÓDIGO]],[1]fornnecedor!$A:$G,7,0)</f>
        <v>PISTOLAS</v>
      </c>
    </row>
    <row r="1352" spans="1:20" x14ac:dyDescent="0.3">
      <c r="A1352" t="s">
        <v>5249</v>
      </c>
      <c r="B1352">
        <v>87182</v>
      </c>
      <c r="C1352" t="s">
        <v>849</v>
      </c>
      <c r="D1352" s="38" t="str">
        <f>VLOOKUP(Tabela5[[#This Row],[CÓDIGO]],[1]fornnecedor!$A:$C,3,0)</f>
        <v>MAZA</v>
      </c>
      <c r="E1352" t="str">
        <f>VLOOKUP(Tabela5[[#This Row],[MARCA]],[1]fornnecedor!$C:$E,3,0)</f>
        <v>MAZA PRODUTOS QUIMICOS LTDA</v>
      </c>
      <c r="G1352" t="s">
        <v>24</v>
      </c>
      <c r="H1352">
        <v>0</v>
      </c>
      <c r="I1352">
        <v>0</v>
      </c>
      <c r="J1352">
        <v>5</v>
      </c>
      <c r="K1352" s="34">
        <v>2086.06</v>
      </c>
      <c r="L1352" s="3">
        <v>1441.45</v>
      </c>
      <c r="M1352">
        <v>644.61</v>
      </c>
      <c r="N1352">
        <v>30.9</v>
      </c>
      <c r="O1352">
        <v>0</v>
      </c>
      <c r="P1352">
        <v>0</v>
      </c>
      <c r="Q1352">
        <v>0.09</v>
      </c>
      <c r="R1352">
        <v>94.97</v>
      </c>
      <c r="S1352" t="s">
        <v>1105</v>
      </c>
      <c r="T1352" s="38" t="str">
        <f>VLOOKUP(Tabela5[[#This Row],[CÓDIGO]],[1]fornnecedor!$A:$G,7,0)</f>
        <v>EPOXI</v>
      </c>
    </row>
    <row r="1353" spans="1:20" x14ac:dyDescent="0.3">
      <c r="A1353" t="s">
        <v>5249</v>
      </c>
      <c r="B1353">
        <v>85025</v>
      </c>
      <c r="C1353" t="s">
        <v>812</v>
      </c>
      <c r="D1353" s="38" t="str">
        <f>VLOOKUP(Tabela5[[#This Row],[CÓDIGO]],[1]fornnecedor!$A:$C,3,0)</f>
        <v>MAZA</v>
      </c>
      <c r="E1353" t="str">
        <f>VLOOKUP(Tabela5[[#This Row],[MARCA]],[1]fornnecedor!$C:$E,3,0)</f>
        <v>MAZA PRODUTOS QUIMICOS LTDA</v>
      </c>
      <c r="G1353" t="s">
        <v>24</v>
      </c>
      <c r="H1353">
        <v>0</v>
      </c>
      <c r="I1353">
        <v>0</v>
      </c>
      <c r="J1353">
        <v>6</v>
      </c>
      <c r="K1353" s="34">
        <v>1343.34</v>
      </c>
      <c r="L1353" s="3">
        <v>1168.1400000000001</v>
      </c>
      <c r="M1353">
        <v>175.2</v>
      </c>
      <c r="N1353">
        <v>13.04</v>
      </c>
      <c r="O1353">
        <v>0</v>
      </c>
      <c r="P1353">
        <v>0</v>
      </c>
      <c r="Q1353">
        <v>0.05</v>
      </c>
      <c r="R1353">
        <v>95.03</v>
      </c>
      <c r="S1353" t="s">
        <v>1105</v>
      </c>
      <c r="T1353" s="38" t="str">
        <f>VLOOKUP(Tabela5[[#This Row],[CÓDIGO]],[1]fornnecedor!$A:$G,7,0)</f>
        <v>EPOXI</v>
      </c>
    </row>
    <row r="1354" spans="1:20" x14ac:dyDescent="0.3">
      <c r="A1354" t="s">
        <v>5249</v>
      </c>
      <c r="B1354">
        <v>87053</v>
      </c>
      <c r="C1354" t="s">
        <v>809</v>
      </c>
      <c r="D1354" s="38" t="str">
        <f>VLOOKUP(Tabela5[[#This Row],[CÓDIGO]],[1]fornnecedor!$A:$C,3,0)</f>
        <v>MAZA</v>
      </c>
      <c r="E1354" t="str">
        <f>VLOOKUP(Tabela5[[#This Row],[MARCA]],[1]fornnecedor!$C:$E,3,0)</f>
        <v>MAZA PRODUTOS QUIMICOS LTDA</v>
      </c>
      <c r="G1354" t="s">
        <v>24</v>
      </c>
      <c r="H1354">
        <v>0</v>
      </c>
      <c r="I1354">
        <v>0</v>
      </c>
      <c r="J1354">
        <v>6</v>
      </c>
      <c r="K1354" s="34">
        <v>1147.56</v>
      </c>
      <c r="L1354">
        <v>997.86</v>
      </c>
      <c r="M1354">
        <v>149.69999999999999</v>
      </c>
      <c r="N1354">
        <v>13.05</v>
      </c>
      <c r="O1354">
        <v>0</v>
      </c>
      <c r="P1354">
        <v>0</v>
      </c>
      <c r="Q1354">
        <v>0.05</v>
      </c>
      <c r="R1354">
        <v>95.07</v>
      </c>
      <c r="S1354" t="s">
        <v>1105</v>
      </c>
      <c r="T1354" s="38" t="str">
        <f>VLOOKUP(Tabela5[[#This Row],[CÓDIGO]],[1]fornnecedor!$A:$G,7,0)</f>
        <v>EPOXI</v>
      </c>
    </row>
    <row r="1355" spans="1:20" x14ac:dyDescent="0.3">
      <c r="A1355" t="s">
        <v>5249</v>
      </c>
      <c r="B1355">
        <v>84940</v>
      </c>
      <c r="C1355" t="s">
        <v>811</v>
      </c>
      <c r="D1355" s="38" t="str">
        <f>VLOOKUP(Tabela5[[#This Row],[CÓDIGO]],[1]fornnecedor!$A:$C,3,0)</f>
        <v>MAZA</v>
      </c>
      <c r="E1355" t="str">
        <f>VLOOKUP(Tabela5[[#This Row],[MARCA]],[1]fornnecedor!$C:$E,3,0)</f>
        <v>MAZA PRODUTOS QUIMICOS LTDA</v>
      </c>
      <c r="G1355" t="s">
        <v>24</v>
      </c>
      <c r="H1355">
        <v>0</v>
      </c>
      <c r="I1355">
        <v>0</v>
      </c>
      <c r="J1355">
        <v>5</v>
      </c>
      <c r="K1355" s="34">
        <v>1119.45</v>
      </c>
      <c r="L1355">
        <v>973.45</v>
      </c>
      <c r="M1355">
        <v>146</v>
      </c>
      <c r="N1355">
        <v>13.04</v>
      </c>
      <c r="O1355">
        <v>0</v>
      </c>
      <c r="P1355">
        <v>0</v>
      </c>
      <c r="Q1355">
        <v>0.05</v>
      </c>
      <c r="R1355">
        <v>95.12</v>
      </c>
      <c r="S1355" t="s">
        <v>1105</v>
      </c>
      <c r="T1355" s="38" t="str">
        <f>VLOOKUP(Tabela5[[#This Row],[CÓDIGO]],[1]fornnecedor!$A:$G,7,0)</f>
        <v>EPOXI</v>
      </c>
    </row>
    <row r="1356" spans="1:20" x14ac:dyDescent="0.3">
      <c r="A1356" t="s">
        <v>5248</v>
      </c>
      <c r="B1356">
        <v>85707</v>
      </c>
      <c r="C1356" t="s">
        <v>5159</v>
      </c>
      <c r="D1356" s="38" t="str">
        <f>VLOOKUP(Tabela5[[#This Row],[CÓDIGO]],[1]fornnecedor!$A:$C,3,0)</f>
        <v>MAXILONA</v>
      </c>
      <c r="E1356" t="str">
        <f>VLOOKUP(Tabela5[[#This Row],[MARCA]],[1]fornnecedor!$C:$E,3,0)</f>
        <v>MULTILONAS LTDA</v>
      </c>
      <c r="G1356" t="s">
        <v>5247</v>
      </c>
      <c r="H1356">
        <v>26.75</v>
      </c>
      <c r="I1356" s="3">
        <v>6290.26</v>
      </c>
      <c r="J1356">
        <v>3.15</v>
      </c>
      <c r="K1356" s="34">
        <v>1004.45</v>
      </c>
      <c r="L1356">
        <v>740.72</v>
      </c>
      <c r="M1356">
        <v>263.73</v>
      </c>
      <c r="N1356">
        <v>26.26</v>
      </c>
      <c r="O1356">
        <v>0</v>
      </c>
      <c r="P1356">
        <v>0</v>
      </c>
      <c r="Q1356">
        <v>0.04</v>
      </c>
      <c r="R1356">
        <v>95.16</v>
      </c>
      <c r="S1356" t="s">
        <v>1105</v>
      </c>
      <c r="T1356" s="38" t="str">
        <f>VLOOKUP(Tabela5[[#This Row],[CÓDIGO]],[1]fornnecedor!$A:$G,7,0)</f>
        <v>LONAS</v>
      </c>
    </row>
    <row r="1357" spans="1:20" x14ac:dyDescent="0.3">
      <c r="A1357" t="s">
        <v>5248</v>
      </c>
      <c r="B1357">
        <v>85140</v>
      </c>
      <c r="C1357" t="s">
        <v>4740</v>
      </c>
      <c r="D1357" s="38" t="str">
        <f>VLOOKUP(Tabela5[[#This Row],[CÓDIGO]],[1]fornnecedor!$A:$C,3,0)</f>
        <v>MAXILONA</v>
      </c>
      <c r="E1357" t="str">
        <f>VLOOKUP(Tabela5[[#This Row],[MARCA]],[1]fornnecedor!$C:$E,3,0)</f>
        <v>MULTILONAS LTDA</v>
      </c>
      <c r="G1357" t="s">
        <v>5247</v>
      </c>
      <c r="H1357">
        <v>3.39</v>
      </c>
      <c r="I1357">
        <v>531.45000000000005</v>
      </c>
      <c r="J1357">
        <v>3.37</v>
      </c>
      <c r="K1357" s="34">
        <v>747.07</v>
      </c>
      <c r="L1357">
        <v>528.33000000000004</v>
      </c>
      <c r="M1357">
        <v>218.74</v>
      </c>
      <c r="N1357">
        <v>29.28</v>
      </c>
      <c r="O1357">
        <v>0</v>
      </c>
      <c r="P1357">
        <v>0</v>
      </c>
      <c r="Q1357">
        <v>0.03</v>
      </c>
      <c r="R1357">
        <v>95.19</v>
      </c>
      <c r="S1357" t="s">
        <v>1105</v>
      </c>
      <c r="T1357" s="38" t="str">
        <f>VLOOKUP(Tabela5[[#This Row],[CÓDIGO]],[1]fornnecedor!$A:$G,7,0)</f>
        <v>LONAS</v>
      </c>
    </row>
    <row r="1358" spans="1:20" x14ac:dyDescent="0.3">
      <c r="A1358" t="s">
        <v>5248</v>
      </c>
      <c r="B1358">
        <v>85139</v>
      </c>
      <c r="C1358" t="s">
        <v>4508</v>
      </c>
      <c r="D1358" s="38" t="str">
        <f>VLOOKUP(Tabela5[[#This Row],[CÓDIGO]],[1]fornnecedor!$A:$C,3,0)</f>
        <v>MAXILONA</v>
      </c>
      <c r="E1358" t="str">
        <f>VLOOKUP(Tabela5[[#This Row],[MARCA]],[1]fornnecedor!$C:$E,3,0)</f>
        <v>MULTILONAS LTDA</v>
      </c>
      <c r="G1358" t="s">
        <v>5247</v>
      </c>
      <c r="H1358">
        <v>6.9</v>
      </c>
      <c r="I1358">
        <v>540.82000000000005</v>
      </c>
      <c r="J1358">
        <v>4</v>
      </c>
      <c r="K1358" s="34">
        <v>431.3</v>
      </c>
      <c r="L1358">
        <v>313.52</v>
      </c>
      <c r="M1358">
        <v>117.78</v>
      </c>
      <c r="N1358">
        <v>27.31</v>
      </c>
      <c r="O1358">
        <v>0</v>
      </c>
      <c r="P1358">
        <v>0</v>
      </c>
      <c r="Q1358">
        <v>0.02</v>
      </c>
      <c r="R1358">
        <v>95.21</v>
      </c>
      <c r="S1358" t="s">
        <v>1105</v>
      </c>
      <c r="T1358" s="38" t="str">
        <f>VLOOKUP(Tabela5[[#This Row],[CÓDIGO]],[1]fornnecedor!$A:$G,7,0)</f>
        <v>LONAS</v>
      </c>
    </row>
    <row r="1359" spans="1:20" x14ac:dyDescent="0.3">
      <c r="A1359" t="s">
        <v>5248</v>
      </c>
      <c r="B1359">
        <v>85138</v>
      </c>
      <c r="C1359" t="s">
        <v>1139</v>
      </c>
      <c r="D1359" s="38" t="str">
        <f>VLOOKUP(Tabela5[[#This Row],[CÓDIGO]],[1]fornnecedor!$A:$C,3,0)</f>
        <v>MAXILONA</v>
      </c>
      <c r="E1359" t="str">
        <f>VLOOKUP(Tabela5[[#This Row],[MARCA]],[1]fornnecedor!$C:$E,3,0)</f>
        <v>MULTILONAS LTDA</v>
      </c>
      <c r="G1359" t="s">
        <v>5247</v>
      </c>
      <c r="H1359">
        <v>-0.14000000000000001</v>
      </c>
      <c r="I1359">
        <v>-16.46</v>
      </c>
      <c r="J1359">
        <v>0.5</v>
      </c>
      <c r="K1359" s="34">
        <v>132.52000000000001</v>
      </c>
      <c r="L1359">
        <v>58.79</v>
      </c>
      <c r="M1359">
        <v>73.73</v>
      </c>
      <c r="N1359">
        <v>55.64</v>
      </c>
      <c r="O1359">
        <v>0</v>
      </c>
      <c r="P1359">
        <v>0</v>
      </c>
      <c r="Q1359">
        <v>0.01</v>
      </c>
      <c r="R1359">
        <v>95.21</v>
      </c>
      <c r="S1359" t="s">
        <v>1105</v>
      </c>
      <c r="T1359" s="38" t="str">
        <f>VLOOKUP(Tabela5[[#This Row],[CÓDIGO]],[1]fornnecedor!$A:$G,7,0)</f>
        <v>LONAS</v>
      </c>
    </row>
    <row r="1360" spans="1:20" x14ac:dyDescent="0.3">
      <c r="A1360" t="s">
        <v>5248</v>
      </c>
      <c r="B1360">
        <v>85141</v>
      </c>
      <c r="C1360" t="s">
        <v>5044</v>
      </c>
      <c r="D1360" s="38" t="str">
        <f>VLOOKUP(Tabela5[[#This Row],[CÓDIGO]],[1]fornnecedor!$A:$C,3,0)</f>
        <v>MAXILONA</v>
      </c>
      <c r="E1360" t="str">
        <f>VLOOKUP(Tabela5[[#This Row],[MARCA]],[1]fornnecedor!$C:$E,3,0)</f>
        <v>MULTILONAS LTDA</v>
      </c>
      <c r="G1360" t="s">
        <v>5247</v>
      </c>
      <c r="H1360">
        <v>8.81</v>
      </c>
      <c r="I1360" s="3">
        <v>2762.2</v>
      </c>
      <c r="J1360">
        <v>0.05</v>
      </c>
      <c r="K1360" s="34">
        <v>29.51</v>
      </c>
      <c r="L1360">
        <v>15.68</v>
      </c>
      <c r="M1360">
        <v>13.83</v>
      </c>
      <c r="N1360">
        <v>46.87</v>
      </c>
      <c r="O1360">
        <v>0</v>
      </c>
      <c r="P1360">
        <v>0</v>
      </c>
      <c r="Q1360">
        <v>0</v>
      </c>
      <c r="R1360">
        <v>95.22</v>
      </c>
      <c r="S1360" t="s">
        <v>1105</v>
      </c>
      <c r="T1360" s="38" t="str">
        <f>VLOOKUP(Tabela5[[#This Row],[CÓDIGO]],[1]fornnecedor!$A:$G,7,0)</f>
        <v>LONAS</v>
      </c>
    </row>
    <row r="1361" spans="1:20" x14ac:dyDescent="0.3">
      <c r="A1361" t="s">
        <v>5246</v>
      </c>
      <c r="B1361">
        <v>22180</v>
      </c>
      <c r="C1361" t="s">
        <v>817</v>
      </c>
      <c r="D1361" s="38" t="str">
        <f>VLOOKUP(Tabela5[[#This Row],[CÓDIGO]],[1]fornnecedor!$A:$C,3,0)</f>
        <v>MADRUGA</v>
      </c>
      <c r="E1361" t="str">
        <f>VLOOKUP(Tabela5[[#This Row],[MARCA]],[1]fornnecedor!$C:$E,3,0)</f>
        <v>ORIGAMI COMERCIO DE RESIDUOS DE PAPEL E PAPELAO</v>
      </c>
      <c r="G1361" t="s">
        <v>24</v>
      </c>
      <c r="H1361" s="3">
        <v>1142</v>
      </c>
      <c r="I1361" s="3">
        <v>16718.88</v>
      </c>
      <c r="J1361">
        <v>642</v>
      </c>
      <c r="K1361" s="34">
        <v>12648.82</v>
      </c>
      <c r="L1361" s="3">
        <v>9398.8799999999992</v>
      </c>
      <c r="M1361" s="3">
        <v>3249.94</v>
      </c>
      <c r="N1361">
        <v>25.69</v>
      </c>
      <c r="O1361">
        <v>0</v>
      </c>
      <c r="P1361">
        <v>0</v>
      </c>
      <c r="Q1361">
        <v>0.52</v>
      </c>
      <c r="R1361">
        <v>95.73</v>
      </c>
      <c r="S1361" t="s">
        <v>1105</v>
      </c>
      <c r="T1361" s="38" t="str">
        <f>VLOOKUP(Tabela5[[#This Row],[CÓDIGO]],[1]fornnecedor!$A:$G,7,0)</f>
        <v>PAPEL DE MASCARAMENTO</v>
      </c>
    </row>
    <row r="1362" spans="1:20" x14ac:dyDescent="0.3">
      <c r="A1362" t="s">
        <v>5246</v>
      </c>
      <c r="B1362">
        <v>22179</v>
      </c>
      <c r="C1362" t="s">
        <v>815</v>
      </c>
      <c r="D1362" s="38" t="str">
        <f>VLOOKUP(Tabela5[[#This Row],[CÓDIGO]],[1]fornnecedor!$A:$C,3,0)</f>
        <v>MADRUGA</v>
      </c>
      <c r="E1362" t="str">
        <f>VLOOKUP(Tabela5[[#This Row],[MARCA]],[1]fornnecedor!$C:$E,3,0)</f>
        <v>ORIGAMI COMERCIO DE RESIDUOS DE PAPEL E PAPELAO</v>
      </c>
      <c r="G1362" t="s">
        <v>24</v>
      </c>
      <c r="H1362" s="3">
        <v>1504</v>
      </c>
      <c r="I1362" s="3">
        <v>14664</v>
      </c>
      <c r="J1362">
        <v>62</v>
      </c>
      <c r="K1362" s="34">
        <v>1214.33</v>
      </c>
      <c r="L1362">
        <v>604.5</v>
      </c>
      <c r="M1362">
        <v>609.83000000000004</v>
      </c>
      <c r="N1362">
        <v>50.22</v>
      </c>
      <c r="O1362">
        <v>0</v>
      </c>
      <c r="P1362">
        <v>0</v>
      </c>
      <c r="Q1362">
        <v>0.05</v>
      </c>
      <c r="R1362">
        <v>95.78</v>
      </c>
      <c r="S1362" t="s">
        <v>1105</v>
      </c>
      <c r="T1362" s="38" t="str">
        <f>VLOOKUP(Tabela5[[#This Row],[CÓDIGO]],[1]fornnecedor!$A:$G,7,0)</f>
        <v>PAPEL DE MASCARAMENTO</v>
      </c>
    </row>
    <row r="1363" spans="1:20" x14ac:dyDescent="0.3">
      <c r="A1363" t="s">
        <v>5245</v>
      </c>
      <c r="B1363">
        <v>85401</v>
      </c>
      <c r="C1363" t="s">
        <v>5203</v>
      </c>
      <c r="D1363" s="38" t="str">
        <f>VLOOKUP(Tabela5[[#This Row],[CÓDIGO]],[1]fornnecedor!$A:$C,3,0)</f>
        <v>BRASILUX</v>
      </c>
      <c r="E1363" t="str">
        <f>VLOOKUP(Tabela5[[#This Row],[MARCA]],[1]fornnecedor!$C:$E,3,0)</f>
        <v>BRASILUX TINTAS TECNICAS LTDA</v>
      </c>
      <c r="G1363" t="s">
        <v>24</v>
      </c>
      <c r="H1363">
        <v>20</v>
      </c>
      <c r="I1363" s="3">
        <v>9032.7999999999993</v>
      </c>
      <c r="J1363">
        <v>16</v>
      </c>
      <c r="K1363" s="34">
        <v>10157.23</v>
      </c>
      <c r="L1363" s="3">
        <v>7226.24</v>
      </c>
      <c r="M1363" s="3">
        <v>2930.99</v>
      </c>
      <c r="N1363">
        <v>28.86</v>
      </c>
      <c r="O1363">
        <v>0</v>
      </c>
      <c r="P1363">
        <v>0</v>
      </c>
      <c r="Q1363">
        <v>0.42</v>
      </c>
      <c r="R1363">
        <v>96.2</v>
      </c>
      <c r="S1363" t="s">
        <v>1105</v>
      </c>
      <c r="T1363" s="38" t="str">
        <f>VLOOKUP(Tabela5[[#This Row],[CÓDIGO]],[1]fornnecedor!$A:$G,7,0)</f>
        <v>TINTA EM PÓ</v>
      </c>
    </row>
    <row r="1364" spans="1:20" x14ac:dyDescent="0.3">
      <c r="A1364" t="s">
        <v>5245</v>
      </c>
      <c r="B1364">
        <v>85318</v>
      </c>
      <c r="C1364" t="s">
        <v>822</v>
      </c>
      <c r="D1364" s="38" t="str">
        <f>VLOOKUP(Tabela5[[#This Row],[CÓDIGO]],[1]fornnecedor!$A:$C,3,0)</f>
        <v>BRASILUX</v>
      </c>
      <c r="E1364" t="str">
        <f>VLOOKUP(Tabela5[[#This Row],[MARCA]],[1]fornnecedor!$C:$E,3,0)</f>
        <v>BRASILUX TINTAS TECNICAS LTDA</v>
      </c>
      <c r="G1364" t="s">
        <v>24</v>
      </c>
      <c r="H1364">
        <v>19</v>
      </c>
      <c r="I1364" s="3">
        <v>11095.24</v>
      </c>
      <c r="J1364">
        <v>13</v>
      </c>
      <c r="K1364" s="34">
        <v>9574.7099999999991</v>
      </c>
      <c r="L1364" s="3">
        <v>7186.53</v>
      </c>
      <c r="M1364" s="3">
        <v>2388.1799999999998</v>
      </c>
      <c r="N1364">
        <v>24.94</v>
      </c>
      <c r="O1364">
        <v>0</v>
      </c>
      <c r="P1364">
        <v>0</v>
      </c>
      <c r="Q1364">
        <v>0.39</v>
      </c>
      <c r="R1364">
        <v>96.59</v>
      </c>
      <c r="S1364" t="s">
        <v>1105</v>
      </c>
      <c r="T1364" s="38" t="str">
        <f>VLOOKUP(Tabela5[[#This Row],[CÓDIGO]],[1]fornnecedor!$A:$G,7,0)</f>
        <v>TINTA EM PÓ</v>
      </c>
    </row>
    <row r="1365" spans="1:20" x14ac:dyDescent="0.3">
      <c r="A1365" t="s">
        <v>5245</v>
      </c>
      <c r="B1365">
        <v>85324</v>
      </c>
      <c r="C1365" t="s">
        <v>825</v>
      </c>
      <c r="D1365" s="38" t="str">
        <f>VLOOKUP(Tabela5[[#This Row],[CÓDIGO]],[1]fornnecedor!$A:$C,3,0)</f>
        <v>BRASILUX</v>
      </c>
      <c r="E1365" t="str">
        <f>VLOOKUP(Tabela5[[#This Row],[MARCA]],[1]fornnecedor!$C:$E,3,0)</f>
        <v>BRASILUX TINTAS TECNICAS LTDA</v>
      </c>
      <c r="G1365" t="s">
        <v>24</v>
      </c>
      <c r="H1365">
        <v>19</v>
      </c>
      <c r="I1365" s="3">
        <v>6966.35</v>
      </c>
      <c r="J1365">
        <v>11</v>
      </c>
      <c r="K1365" s="34">
        <v>5656.42</v>
      </c>
      <c r="L1365" s="3">
        <v>4033.15</v>
      </c>
      <c r="M1365" s="3">
        <v>1623.27</v>
      </c>
      <c r="N1365">
        <v>28.7</v>
      </c>
      <c r="O1365">
        <v>0</v>
      </c>
      <c r="P1365">
        <v>0</v>
      </c>
      <c r="Q1365">
        <v>0.23</v>
      </c>
      <c r="R1365">
        <v>96.82</v>
      </c>
      <c r="S1365" t="s">
        <v>1105</v>
      </c>
      <c r="T1365" s="38" t="str">
        <f>VLOOKUP(Tabela5[[#This Row],[CÓDIGO]],[1]fornnecedor!$A:$G,7,0)</f>
        <v>TINTA EM PÓ</v>
      </c>
    </row>
    <row r="1366" spans="1:20" x14ac:dyDescent="0.3">
      <c r="A1366" t="s">
        <v>5245</v>
      </c>
      <c r="B1366">
        <v>85321</v>
      </c>
      <c r="C1366" t="s">
        <v>821</v>
      </c>
      <c r="D1366" s="38" t="str">
        <f>VLOOKUP(Tabela5[[#This Row],[CÓDIGO]],[1]fornnecedor!$A:$C,3,0)</f>
        <v>BRASILUX</v>
      </c>
      <c r="E1366" t="str">
        <f>VLOOKUP(Tabela5[[#This Row],[MARCA]],[1]fornnecedor!$C:$E,3,0)</f>
        <v>BRASILUX TINTAS TECNICAS LTDA</v>
      </c>
      <c r="G1366" t="s">
        <v>24</v>
      </c>
      <c r="H1366">
        <v>13</v>
      </c>
      <c r="I1366" s="3">
        <v>6054.88</v>
      </c>
      <c r="J1366">
        <v>7</v>
      </c>
      <c r="K1366" s="34">
        <v>4300.87</v>
      </c>
      <c r="L1366" s="3">
        <v>3066.56</v>
      </c>
      <c r="M1366" s="3">
        <v>1234.31</v>
      </c>
      <c r="N1366">
        <v>28.7</v>
      </c>
      <c r="O1366">
        <v>0</v>
      </c>
      <c r="P1366">
        <v>0</v>
      </c>
      <c r="Q1366">
        <v>0.18</v>
      </c>
      <c r="R1366">
        <v>97</v>
      </c>
      <c r="S1366" t="s">
        <v>1105</v>
      </c>
      <c r="T1366" s="38" t="str">
        <f>VLOOKUP(Tabela5[[#This Row],[CÓDIGO]],[1]fornnecedor!$A:$G,7,0)</f>
        <v>TINTA EM PÓ</v>
      </c>
    </row>
    <row r="1367" spans="1:20" x14ac:dyDescent="0.3">
      <c r="A1367" t="s">
        <v>5245</v>
      </c>
      <c r="B1367">
        <v>85328</v>
      </c>
      <c r="C1367" t="s">
        <v>4990</v>
      </c>
      <c r="D1367" s="38" t="str">
        <f>VLOOKUP(Tabela5[[#This Row],[CÓDIGO]],[1]fornnecedor!$A:$C,3,0)</f>
        <v>BRASILUX</v>
      </c>
      <c r="E1367" t="str">
        <f>VLOOKUP(Tabela5[[#This Row],[MARCA]],[1]fornnecedor!$C:$E,3,0)</f>
        <v>BRASILUX TINTAS TECNICAS LTDA</v>
      </c>
      <c r="G1367" t="s">
        <v>24</v>
      </c>
      <c r="H1367">
        <v>4</v>
      </c>
      <c r="I1367" s="3">
        <v>1613.72</v>
      </c>
      <c r="J1367">
        <v>5</v>
      </c>
      <c r="K1367" s="34">
        <v>2868.98</v>
      </c>
      <c r="L1367" s="3">
        <v>2017.15</v>
      </c>
      <c r="M1367">
        <v>851.83</v>
      </c>
      <c r="N1367">
        <v>29.69</v>
      </c>
      <c r="O1367">
        <v>0</v>
      </c>
      <c r="P1367">
        <v>0</v>
      </c>
      <c r="Q1367">
        <v>0.12</v>
      </c>
      <c r="R1367">
        <v>97.11</v>
      </c>
      <c r="S1367" t="s">
        <v>1105</v>
      </c>
      <c r="T1367" s="38" t="str">
        <f>VLOOKUP(Tabela5[[#This Row],[CÓDIGO]],[1]fornnecedor!$A:$G,7,0)</f>
        <v>TINTA EM PÓ</v>
      </c>
    </row>
    <row r="1368" spans="1:20" x14ac:dyDescent="0.3">
      <c r="A1368" t="s">
        <v>5245</v>
      </c>
      <c r="B1368">
        <v>85315</v>
      </c>
      <c r="C1368" t="s">
        <v>5157</v>
      </c>
      <c r="D1368" s="38" t="str">
        <f>VLOOKUP(Tabela5[[#This Row],[CÓDIGO]],[1]fornnecedor!$A:$C,3,0)</f>
        <v>BRASILUX</v>
      </c>
      <c r="E1368" t="str">
        <f>VLOOKUP(Tabela5[[#This Row],[MARCA]],[1]fornnecedor!$C:$E,3,0)</f>
        <v>BRASILUX TINTAS TECNICAS LTDA</v>
      </c>
      <c r="G1368" t="s">
        <v>24</v>
      </c>
      <c r="H1368">
        <v>15</v>
      </c>
      <c r="I1368" s="3">
        <v>6093.3</v>
      </c>
      <c r="J1368">
        <v>5</v>
      </c>
      <c r="K1368" s="34">
        <v>2848.6</v>
      </c>
      <c r="L1368" s="3">
        <v>2031.1</v>
      </c>
      <c r="M1368">
        <v>817.5</v>
      </c>
      <c r="N1368">
        <v>28.7</v>
      </c>
      <c r="O1368">
        <v>0</v>
      </c>
      <c r="P1368">
        <v>0</v>
      </c>
      <c r="Q1368">
        <v>0.12</v>
      </c>
      <c r="R1368">
        <v>97.23</v>
      </c>
      <c r="S1368" t="s">
        <v>1105</v>
      </c>
      <c r="T1368" s="38" t="str">
        <f>VLOOKUP(Tabela5[[#This Row],[CÓDIGO]],[1]fornnecedor!$A:$G,7,0)</f>
        <v>TINTA EM PÓ</v>
      </c>
    </row>
    <row r="1369" spans="1:20" x14ac:dyDescent="0.3">
      <c r="A1369" t="s">
        <v>5245</v>
      </c>
      <c r="B1369">
        <v>85316</v>
      </c>
      <c r="C1369" t="s">
        <v>826</v>
      </c>
      <c r="D1369" s="38" t="str">
        <f>VLOOKUP(Tabela5[[#This Row],[CÓDIGO]],[1]fornnecedor!$A:$C,3,0)</f>
        <v>BRASILUX</v>
      </c>
      <c r="E1369" t="str">
        <f>VLOOKUP(Tabela5[[#This Row],[MARCA]],[1]fornnecedor!$C:$E,3,0)</f>
        <v>BRASILUX TINTAS TECNICAS LTDA</v>
      </c>
      <c r="G1369" t="s">
        <v>24</v>
      </c>
      <c r="H1369">
        <v>7</v>
      </c>
      <c r="I1369" s="3">
        <v>3348.17</v>
      </c>
      <c r="J1369">
        <v>4</v>
      </c>
      <c r="K1369" s="34">
        <v>2674.83</v>
      </c>
      <c r="L1369" s="3">
        <v>1913.24</v>
      </c>
      <c r="M1369">
        <v>761.59</v>
      </c>
      <c r="N1369">
        <v>28.47</v>
      </c>
      <c r="O1369">
        <v>0</v>
      </c>
      <c r="P1369">
        <v>0</v>
      </c>
      <c r="Q1369">
        <v>0.11</v>
      </c>
      <c r="R1369">
        <v>97.34</v>
      </c>
      <c r="S1369" t="s">
        <v>1105</v>
      </c>
      <c r="T1369" s="38" t="str">
        <f>VLOOKUP(Tabela5[[#This Row],[CÓDIGO]],[1]fornnecedor!$A:$G,7,0)</f>
        <v>TINTA EM PÓ</v>
      </c>
    </row>
    <row r="1370" spans="1:20" x14ac:dyDescent="0.3">
      <c r="A1370" t="s">
        <v>5245</v>
      </c>
      <c r="B1370">
        <v>85402</v>
      </c>
      <c r="C1370" t="s">
        <v>5079</v>
      </c>
      <c r="D1370" s="38" t="str">
        <f>VLOOKUP(Tabela5[[#This Row],[CÓDIGO]],[1]fornnecedor!$A:$C,3,0)</f>
        <v>BRASILUX</v>
      </c>
      <c r="E1370" t="str">
        <f>VLOOKUP(Tabela5[[#This Row],[MARCA]],[1]fornnecedor!$C:$E,3,0)</f>
        <v>BRASILUX TINTAS TECNICAS LTDA</v>
      </c>
      <c r="G1370" t="s">
        <v>24</v>
      </c>
      <c r="H1370">
        <v>7</v>
      </c>
      <c r="I1370" s="3">
        <v>2754.5</v>
      </c>
      <c r="J1370">
        <v>3</v>
      </c>
      <c r="K1370" s="34">
        <v>1681.6</v>
      </c>
      <c r="L1370" s="3">
        <v>1180.5</v>
      </c>
      <c r="M1370">
        <v>501.1</v>
      </c>
      <c r="N1370">
        <v>29.8</v>
      </c>
      <c r="O1370">
        <v>0</v>
      </c>
      <c r="P1370">
        <v>0</v>
      </c>
      <c r="Q1370">
        <v>7.0000000000000007E-2</v>
      </c>
      <c r="R1370">
        <v>97.41</v>
      </c>
      <c r="S1370" t="s">
        <v>1105</v>
      </c>
      <c r="T1370" s="38" t="str">
        <f>VLOOKUP(Tabela5[[#This Row],[CÓDIGO]],[1]fornnecedor!$A:$G,7,0)</f>
        <v>TINTA EM PÓ</v>
      </c>
    </row>
    <row r="1371" spans="1:20" x14ac:dyDescent="0.3">
      <c r="A1371" t="s">
        <v>5245</v>
      </c>
      <c r="B1371">
        <v>85472</v>
      </c>
      <c r="C1371" t="s">
        <v>824</v>
      </c>
      <c r="D1371" s="38" t="str">
        <f>VLOOKUP(Tabela5[[#This Row],[CÓDIGO]],[1]fornnecedor!$A:$C,3,0)</f>
        <v>BRASILUX</v>
      </c>
      <c r="E1371" t="str">
        <f>VLOOKUP(Tabela5[[#This Row],[MARCA]],[1]fornnecedor!$C:$E,3,0)</f>
        <v>BRASILUX TINTAS TECNICAS LTDA</v>
      </c>
      <c r="G1371" t="s">
        <v>24</v>
      </c>
      <c r="H1371">
        <v>9</v>
      </c>
      <c r="I1371" s="3">
        <v>3559.14</v>
      </c>
      <c r="J1371">
        <v>3</v>
      </c>
      <c r="K1371" s="34">
        <v>1663.89</v>
      </c>
      <c r="L1371" s="3">
        <v>1186.3800000000001</v>
      </c>
      <c r="M1371">
        <v>477.51</v>
      </c>
      <c r="N1371">
        <v>28.7</v>
      </c>
      <c r="O1371">
        <v>0</v>
      </c>
      <c r="P1371">
        <v>0</v>
      </c>
      <c r="Q1371">
        <v>7.0000000000000007E-2</v>
      </c>
      <c r="R1371">
        <v>97.48</v>
      </c>
      <c r="S1371" t="s">
        <v>1105</v>
      </c>
      <c r="T1371" s="38" t="str">
        <f>VLOOKUP(Tabela5[[#This Row],[CÓDIGO]],[1]fornnecedor!$A:$G,7,0)</f>
        <v>TINTA EM PÓ</v>
      </c>
    </row>
    <row r="1372" spans="1:20" x14ac:dyDescent="0.3">
      <c r="A1372" t="s">
        <v>5245</v>
      </c>
      <c r="B1372">
        <v>85319</v>
      </c>
      <c r="C1372" t="s">
        <v>4956</v>
      </c>
      <c r="D1372" s="38" t="str">
        <f>VLOOKUP(Tabela5[[#This Row],[CÓDIGO]],[1]fornnecedor!$A:$C,3,0)</f>
        <v>BRASILUX</v>
      </c>
      <c r="E1372" t="str">
        <f>VLOOKUP(Tabela5[[#This Row],[MARCA]],[1]fornnecedor!$C:$E,3,0)</f>
        <v>BRASILUX TINTAS TECNICAS LTDA</v>
      </c>
      <c r="G1372" t="s">
        <v>24</v>
      </c>
      <c r="H1372">
        <v>3</v>
      </c>
      <c r="I1372" s="3">
        <v>3147.24</v>
      </c>
      <c r="J1372">
        <v>1</v>
      </c>
      <c r="K1372" s="34">
        <v>1436.71</v>
      </c>
      <c r="L1372" s="3">
        <v>1049.08</v>
      </c>
      <c r="M1372">
        <v>387.63</v>
      </c>
      <c r="N1372">
        <v>26.98</v>
      </c>
      <c r="O1372">
        <v>0</v>
      </c>
      <c r="P1372">
        <v>0</v>
      </c>
      <c r="Q1372">
        <v>0.06</v>
      </c>
      <c r="R1372">
        <v>97.54</v>
      </c>
      <c r="S1372" t="s">
        <v>1105</v>
      </c>
      <c r="T1372" s="38" t="str">
        <f>VLOOKUP(Tabela5[[#This Row],[CÓDIGO]],[1]fornnecedor!$A:$G,7,0)</f>
        <v>TINTA EM PÓ</v>
      </c>
    </row>
    <row r="1373" spans="1:20" x14ac:dyDescent="0.3">
      <c r="A1373" t="s">
        <v>5245</v>
      </c>
      <c r="B1373">
        <v>85325</v>
      </c>
      <c r="C1373" t="s">
        <v>5094</v>
      </c>
      <c r="D1373" s="38" t="str">
        <f>VLOOKUP(Tabela5[[#This Row],[CÓDIGO]],[1]fornnecedor!$A:$C,3,0)</f>
        <v>BRASILUX</v>
      </c>
      <c r="E1373" t="str">
        <f>VLOOKUP(Tabela5[[#This Row],[MARCA]],[1]fornnecedor!$C:$E,3,0)</f>
        <v>BRASILUX TINTAS TECNICAS LTDA</v>
      </c>
      <c r="G1373" t="s">
        <v>24</v>
      </c>
      <c r="H1373">
        <v>7</v>
      </c>
      <c r="I1373" s="3">
        <v>3907.61</v>
      </c>
      <c r="J1373">
        <v>2</v>
      </c>
      <c r="K1373" s="34">
        <v>1373.24</v>
      </c>
      <c r="L1373" s="3">
        <v>1116.46</v>
      </c>
      <c r="M1373">
        <v>256.77999999999997</v>
      </c>
      <c r="N1373">
        <v>18.7</v>
      </c>
      <c r="O1373">
        <v>0</v>
      </c>
      <c r="P1373">
        <v>0</v>
      </c>
      <c r="Q1373">
        <v>0.06</v>
      </c>
      <c r="R1373">
        <v>97.59</v>
      </c>
      <c r="S1373" t="s">
        <v>1105</v>
      </c>
      <c r="T1373" s="38" t="str">
        <f>VLOOKUP(Tabela5[[#This Row],[CÓDIGO]],[1]fornnecedor!$A:$G,7,0)</f>
        <v>TINTA EM PÓ</v>
      </c>
    </row>
    <row r="1374" spans="1:20" x14ac:dyDescent="0.3">
      <c r="A1374" t="s">
        <v>5245</v>
      </c>
      <c r="B1374">
        <v>85326</v>
      </c>
      <c r="C1374" t="s">
        <v>5097</v>
      </c>
      <c r="D1374" s="38" t="str">
        <f>VLOOKUP(Tabela5[[#This Row],[CÓDIGO]],[1]fornnecedor!$A:$C,3,0)</f>
        <v>BRASILUX</v>
      </c>
      <c r="E1374" t="str">
        <f>VLOOKUP(Tabela5[[#This Row],[MARCA]],[1]fornnecedor!$C:$E,3,0)</f>
        <v>BRASILUX TINTAS TECNICAS LTDA</v>
      </c>
      <c r="G1374" t="s">
        <v>24</v>
      </c>
      <c r="H1374">
        <v>7</v>
      </c>
      <c r="I1374" s="3">
        <v>2824.43</v>
      </c>
      <c r="J1374">
        <v>2</v>
      </c>
      <c r="K1374" s="34">
        <v>1131.8</v>
      </c>
      <c r="L1374">
        <v>806.98</v>
      </c>
      <c r="M1374">
        <v>324.82</v>
      </c>
      <c r="N1374">
        <v>28.7</v>
      </c>
      <c r="O1374">
        <v>0</v>
      </c>
      <c r="P1374">
        <v>0</v>
      </c>
      <c r="Q1374">
        <v>0.05</v>
      </c>
      <c r="R1374">
        <v>97.64</v>
      </c>
      <c r="S1374" t="s">
        <v>1105</v>
      </c>
      <c r="T1374" s="38" t="str">
        <f>VLOOKUP(Tabela5[[#This Row],[CÓDIGO]],[1]fornnecedor!$A:$G,7,0)</f>
        <v>TINTA EM PÓ</v>
      </c>
    </row>
    <row r="1375" spans="1:20" x14ac:dyDescent="0.3">
      <c r="A1375" t="s">
        <v>5245</v>
      </c>
      <c r="B1375">
        <v>85355</v>
      </c>
      <c r="C1375" t="s">
        <v>5194</v>
      </c>
      <c r="D1375" s="38" t="str">
        <f>VLOOKUP(Tabela5[[#This Row],[CÓDIGO]],[1]fornnecedor!$A:$C,3,0)</f>
        <v>BRASILUX</v>
      </c>
      <c r="E1375" t="str">
        <f>VLOOKUP(Tabela5[[#This Row],[MARCA]],[1]fornnecedor!$C:$E,3,0)</f>
        <v>BRASILUX TINTAS TECNICAS LTDA</v>
      </c>
      <c r="G1375" t="s">
        <v>24</v>
      </c>
      <c r="H1375">
        <v>27</v>
      </c>
      <c r="I1375" s="3">
        <v>11438.55</v>
      </c>
      <c r="J1375">
        <v>1</v>
      </c>
      <c r="K1375" s="34">
        <v>594.16999999999996</v>
      </c>
      <c r="L1375">
        <v>423.65</v>
      </c>
      <c r="M1375">
        <v>170.52</v>
      </c>
      <c r="N1375">
        <v>28.7</v>
      </c>
      <c r="O1375">
        <v>0</v>
      </c>
      <c r="P1375">
        <v>0</v>
      </c>
      <c r="Q1375">
        <v>0.02</v>
      </c>
      <c r="R1375">
        <v>97.66</v>
      </c>
      <c r="S1375" t="s">
        <v>1105</v>
      </c>
      <c r="T1375" s="38" t="str">
        <f>VLOOKUP(Tabela5[[#This Row],[CÓDIGO]],[1]fornnecedor!$A:$G,7,0)</f>
        <v>TINTA EM PÓ</v>
      </c>
    </row>
    <row r="1376" spans="1:20" x14ac:dyDescent="0.3">
      <c r="A1376" t="s">
        <v>5245</v>
      </c>
      <c r="B1376">
        <v>85397</v>
      </c>
      <c r="C1376" t="s">
        <v>4507</v>
      </c>
      <c r="D1376" s="38" t="str">
        <f>VLOOKUP(Tabela5[[#This Row],[CÓDIGO]],[1]fornnecedor!$A:$C,3,0)</f>
        <v>BRASILUX</v>
      </c>
      <c r="E1376" t="str">
        <f>VLOOKUP(Tabela5[[#This Row],[MARCA]],[1]fornnecedor!$C:$E,3,0)</f>
        <v>BRASILUX TINTAS TECNICAS LTDA</v>
      </c>
      <c r="G1376" t="s">
        <v>24</v>
      </c>
      <c r="H1376">
        <v>8</v>
      </c>
      <c r="I1376" s="3">
        <v>3579.28</v>
      </c>
      <c r="J1376">
        <v>1</v>
      </c>
      <c r="K1376" s="34">
        <v>590.23</v>
      </c>
      <c r="L1376">
        <v>420.84</v>
      </c>
      <c r="M1376">
        <v>169.39</v>
      </c>
      <c r="N1376">
        <v>28.7</v>
      </c>
      <c r="O1376">
        <v>0</v>
      </c>
      <c r="P1376">
        <v>0</v>
      </c>
      <c r="Q1376">
        <v>0.02</v>
      </c>
      <c r="R1376">
        <v>97.69</v>
      </c>
      <c r="S1376" t="s">
        <v>1105</v>
      </c>
      <c r="T1376" s="38" t="str">
        <f>VLOOKUP(Tabela5[[#This Row],[CÓDIGO]],[1]fornnecedor!$A:$G,7,0)</f>
        <v>TINTA EM PÓ</v>
      </c>
    </row>
    <row r="1377" spans="1:20" x14ac:dyDescent="0.3">
      <c r="A1377" t="s">
        <v>5245</v>
      </c>
      <c r="B1377">
        <v>85380</v>
      </c>
      <c r="C1377" t="s">
        <v>4497</v>
      </c>
      <c r="D1377" s="38" t="str">
        <f>VLOOKUP(Tabela5[[#This Row],[CÓDIGO]],[1]fornnecedor!$A:$C,3,0)</f>
        <v>BRASILUX</v>
      </c>
      <c r="E1377" t="str">
        <f>VLOOKUP(Tabela5[[#This Row],[MARCA]],[1]fornnecedor!$C:$E,3,0)</f>
        <v>BRASILUX TINTAS TECNICAS LTDA</v>
      </c>
      <c r="G1377" t="s">
        <v>24</v>
      </c>
      <c r="H1377">
        <v>9</v>
      </c>
      <c r="I1377" s="3">
        <v>4080.78</v>
      </c>
      <c r="J1377">
        <v>1</v>
      </c>
      <c r="K1377" s="34">
        <v>578.37</v>
      </c>
      <c r="L1377">
        <v>412.38</v>
      </c>
      <c r="M1377">
        <v>165.99</v>
      </c>
      <c r="N1377">
        <v>28.7</v>
      </c>
      <c r="O1377">
        <v>0</v>
      </c>
      <c r="P1377">
        <v>0</v>
      </c>
      <c r="Q1377">
        <v>0.02</v>
      </c>
      <c r="R1377">
        <v>97.71</v>
      </c>
      <c r="S1377" t="s">
        <v>1105</v>
      </c>
      <c r="T1377" s="38" t="str">
        <f>VLOOKUP(Tabela5[[#This Row],[CÓDIGO]],[1]fornnecedor!$A:$G,7,0)</f>
        <v>TINTA EM PÓ</v>
      </c>
    </row>
    <row r="1378" spans="1:20" x14ac:dyDescent="0.3">
      <c r="A1378" t="s">
        <v>5245</v>
      </c>
      <c r="B1378">
        <v>85424</v>
      </c>
      <c r="C1378" t="s">
        <v>5212</v>
      </c>
      <c r="D1378" s="38" t="str">
        <f>VLOOKUP(Tabela5[[#This Row],[CÓDIGO]],[1]fornnecedor!$A:$C,3,0)</f>
        <v>BRASILUX</v>
      </c>
      <c r="E1378" t="str">
        <f>VLOOKUP(Tabela5[[#This Row],[MARCA]],[1]fornnecedor!$C:$E,3,0)</f>
        <v>BRASILUX TINTAS TECNICAS LTDA</v>
      </c>
      <c r="G1378" t="s">
        <v>24</v>
      </c>
      <c r="H1378">
        <v>73</v>
      </c>
      <c r="I1378" s="3">
        <v>27612.98</v>
      </c>
      <c r="J1378">
        <v>1</v>
      </c>
      <c r="K1378" s="34">
        <v>530.51</v>
      </c>
      <c r="L1378">
        <v>378.26</v>
      </c>
      <c r="M1378">
        <v>152.25</v>
      </c>
      <c r="N1378">
        <v>28.7</v>
      </c>
      <c r="O1378">
        <v>0</v>
      </c>
      <c r="P1378">
        <v>0</v>
      </c>
      <c r="Q1378">
        <v>0.02</v>
      </c>
      <c r="R1378">
        <v>97.73</v>
      </c>
      <c r="S1378" t="s">
        <v>1105</v>
      </c>
      <c r="T1378" s="38" t="str">
        <f>VLOOKUP(Tabela5[[#This Row],[CÓDIGO]],[1]fornnecedor!$A:$G,7,0)</f>
        <v>TINTA EM PÓ</v>
      </c>
    </row>
    <row r="1379" spans="1:20" x14ac:dyDescent="0.3">
      <c r="A1379" t="s">
        <v>5245</v>
      </c>
      <c r="B1379">
        <v>85336</v>
      </c>
      <c r="C1379" t="s">
        <v>5160</v>
      </c>
      <c r="D1379" s="38" t="str">
        <f>VLOOKUP(Tabela5[[#This Row],[CÓDIGO]],[1]fornnecedor!$A:$C,3,0)</f>
        <v>BRASILUX</v>
      </c>
      <c r="E1379" t="str">
        <f>VLOOKUP(Tabela5[[#This Row],[MARCA]],[1]fornnecedor!$C:$E,3,0)</f>
        <v>BRASILUX TINTAS TECNICAS LTDA</v>
      </c>
      <c r="G1379" t="s">
        <v>24</v>
      </c>
      <c r="H1379">
        <v>13</v>
      </c>
      <c r="I1379" s="3">
        <v>4758</v>
      </c>
      <c r="J1379">
        <v>1</v>
      </c>
      <c r="K1379" s="34">
        <v>513.32000000000005</v>
      </c>
      <c r="L1379">
        <v>366</v>
      </c>
      <c r="M1379">
        <v>147.32</v>
      </c>
      <c r="N1379">
        <v>28.7</v>
      </c>
      <c r="O1379">
        <v>0</v>
      </c>
      <c r="P1379">
        <v>0</v>
      </c>
      <c r="Q1379">
        <v>0.02</v>
      </c>
      <c r="R1379">
        <v>97.75</v>
      </c>
      <c r="S1379" t="s">
        <v>1105</v>
      </c>
      <c r="T1379" s="38" t="str">
        <f>VLOOKUP(Tabela5[[#This Row],[CÓDIGO]],[1]fornnecedor!$A:$G,7,0)</f>
        <v>TINTA EM PÓ</v>
      </c>
    </row>
    <row r="1380" spans="1:20" x14ac:dyDescent="0.3">
      <c r="A1380" t="s">
        <v>5244</v>
      </c>
      <c r="B1380">
        <v>85584</v>
      </c>
      <c r="C1380" t="s">
        <v>831</v>
      </c>
      <c r="D1380" s="38" t="str">
        <f>VLOOKUP(Tabela5[[#This Row],[CÓDIGO]],[1]fornnecedor!$A:$C,3,0)</f>
        <v>DÁVILA  INOVE</v>
      </c>
      <c r="E1380" t="str">
        <f>VLOOKUP(Tabela5[[#This Row],[MARCA]],[1]fornnecedor!$C:$E,3,0)</f>
        <v>MARTELENA ALMEIDA INDUSTRIA E COMERCIO DE TINTAS EIRELI</v>
      </c>
      <c r="G1380" t="s">
        <v>24</v>
      </c>
      <c r="H1380">
        <v>0</v>
      </c>
      <c r="I1380">
        <v>0</v>
      </c>
      <c r="J1380">
        <v>142</v>
      </c>
      <c r="K1380" s="34">
        <v>10104</v>
      </c>
      <c r="L1380" s="3">
        <v>6986.4</v>
      </c>
      <c r="M1380" s="3">
        <v>3117.6</v>
      </c>
      <c r="N1380">
        <v>30.86</v>
      </c>
      <c r="O1380">
        <v>0</v>
      </c>
      <c r="P1380">
        <v>0</v>
      </c>
      <c r="Q1380">
        <v>0.41</v>
      </c>
      <c r="R1380">
        <v>98.17</v>
      </c>
      <c r="S1380" t="s">
        <v>1105</v>
      </c>
      <c r="T1380" s="38" t="str">
        <f>VLOOKUP(Tabela5[[#This Row],[CÓDIGO]],[1]fornnecedor!$A:$G,7,0)</f>
        <v>TEXTURA</v>
      </c>
    </row>
    <row r="1381" spans="1:20" x14ac:dyDescent="0.3">
      <c r="A1381" t="s">
        <v>5244</v>
      </c>
      <c r="B1381">
        <v>85359</v>
      </c>
      <c r="C1381" t="s">
        <v>832</v>
      </c>
      <c r="D1381" s="38" t="str">
        <f>VLOOKUP(Tabela5[[#This Row],[CÓDIGO]],[1]fornnecedor!$A:$C,3,0)</f>
        <v>DÁVILA  INOVE</v>
      </c>
      <c r="E1381" t="str">
        <f>VLOOKUP(Tabela5[[#This Row],[MARCA]],[1]fornnecedor!$C:$E,3,0)</f>
        <v>MARTELENA ALMEIDA INDUSTRIA E COMERCIO DE TINTAS EIRELI</v>
      </c>
      <c r="G1381" t="s">
        <v>24</v>
      </c>
      <c r="H1381">
        <v>6</v>
      </c>
      <c r="I1381">
        <v>295.2</v>
      </c>
      <c r="J1381">
        <v>31</v>
      </c>
      <c r="K1381" s="34">
        <v>2096.3000000000002</v>
      </c>
      <c r="L1381" s="3">
        <v>1525.2</v>
      </c>
      <c r="M1381">
        <v>571.1</v>
      </c>
      <c r="N1381">
        <v>27.24</v>
      </c>
      <c r="O1381">
        <v>0</v>
      </c>
      <c r="P1381">
        <v>0</v>
      </c>
      <c r="Q1381">
        <v>0.09</v>
      </c>
      <c r="R1381">
        <v>98.25</v>
      </c>
      <c r="S1381" t="s">
        <v>1105</v>
      </c>
      <c r="T1381" s="38" t="str">
        <f>VLOOKUP(Tabela5[[#This Row],[CÓDIGO]],[1]fornnecedor!$A:$G,7,0)</f>
        <v>TEXTURA</v>
      </c>
    </row>
    <row r="1382" spans="1:20" x14ac:dyDescent="0.3">
      <c r="A1382" t="s">
        <v>5244</v>
      </c>
      <c r="B1382">
        <v>87104</v>
      </c>
      <c r="C1382" t="s">
        <v>833</v>
      </c>
      <c r="D1382" s="38" t="str">
        <f>VLOOKUP(Tabela5[[#This Row],[CÓDIGO]],[1]fornnecedor!$A:$C,3,0)</f>
        <v>DÁVILA  INOVE</v>
      </c>
      <c r="E1382" t="str">
        <f>VLOOKUP(Tabela5[[#This Row],[MARCA]],[1]fornnecedor!$C:$E,3,0)</f>
        <v>MARTELENA ALMEIDA INDUSTRIA E COMERCIO DE TINTAS EIRELI</v>
      </c>
      <c r="G1382" t="s">
        <v>24</v>
      </c>
      <c r="H1382">
        <v>20</v>
      </c>
      <c r="I1382">
        <v>984</v>
      </c>
      <c r="J1382">
        <v>20</v>
      </c>
      <c r="K1382" s="34">
        <v>1342.2</v>
      </c>
      <c r="L1382">
        <v>984</v>
      </c>
      <c r="M1382">
        <v>358.2</v>
      </c>
      <c r="N1382">
        <v>26.69</v>
      </c>
      <c r="O1382">
        <v>0</v>
      </c>
      <c r="P1382">
        <v>0</v>
      </c>
      <c r="Q1382">
        <v>0.05</v>
      </c>
      <c r="R1382">
        <v>98.31</v>
      </c>
      <c r="S1382" t="s">
        <v>1105</v>
      </c>
      <c r="T1382" s="38" t="str">
        <f>VLOOKUP(Tabela5[[#This Row],[CÓDIGO]],[1]fornnecedor!$A:$G,7,0)</f>
        <v>TEXTURA</v>
      </c>
    </row>
    <row r="1383" spans="1:20" x14ac:dyDescent="0.3">
      <c r="A1383" t="s">
        <v>5244</v>
      </c>
      <c r="B1383">
        <v>85339</v>
      </c>
      <c r="C1383" t="s">
        <v>5161</v>
      </c>
      <c r="D1383" s="38" t="str">
        <f>VLOOKUP(Tabela5[[#This Row],[CÓDIGO]],[1]fornnecedor!$A:$C,3,0)</f>
        <v>DÁVILA  INOVE</v>
      </c>
      <c r="E1383" t="str">
        <f>VLOOKUP(Tabela5[[#This Row],[MARCA]],[1]fornnecedor!$C:$E,3,0)</f>
        <v>MARTELENA ALMEIDA INDUSTRIA E COMERCIO DE TINTAS EIRELI</v>
      </c>
      <c r="G1383" t="s">
        <v>24</v>
      </c>
      <c r="H1383">
        <v>73</v>
      </c>
      <c r="I1383" s="3">
        <v>3591.6</v>
      </c>
      <c r="J1383">
        <v>12</v>
      </c>
      <c r="K1383" s="34">
        <v>718.8</v>
      </c>
      <c r="L1383">
        <v>590.4</v>
      </c>
      <c r="M1383">
        <v>128.4</v>
      </c>
      <c r="N1383">
        <v>17.86</v>
      </c>
      <c r="O1383">
        <v>0</v>
      </c>
      <c r="P1383">
        <v>0</v>
      </c>
      <c r="Q1383">
        <v>0.03</v>
      </c>
      <c r="R1383">
        <v>98.34</v>
      </c>
      <c r="S1383" t="s">
        <v>1105</v>
      </c>
      <c r="T1383" s="38" t="str">
        <f>VLOOKUP(Tabela5[[#This Row],[CÓDIGO]],[1]fornnecedor!$A:$G,7,0)</f>
        <v>TEXTURA</v>
      </c>
    </row>
    <row r="1384" spans="1:20" x14ac:dyDescent="0.3">
      <c r="A1384" t="s">
        <v>5244</v>
      </c>
      <c r="B1384">
        <v>85344</v>
      </c>
      <c r="C1384" t="s">
        <v>829</v>
      </c>
      <c r="D1384" s="38" t="str">
        <f>VLOOKUP(Tabela5[[#This Row],[CÓDIGO]],[1]fornnecedor!$A:$C,3,0)</f>
        <v>DÁVILA  INOVE</v>
      </c>
      <c r="E1384" t="str">
        <f>VLOOKUP(Tabela5[[#This Row],[MARCA]],[1]fornnecedor!$C:$E,3,0)</f>
        <v>MARTELENA ALMEIDA INDUSTRIA E COMERCIO DE TINTAS EIRELI</v>
      </c>
      <c r="G1384" t="s">
        <v>24</v>
      </c>
      <c r="H1384">
        <v>127</v>
      </c>
      <c r="I1384" s="3">
        <v>3445.51</v>
      </c>
      <c r="J1384">
        <v>17</v>
      </c>
      <c r="K1384" s="34">
        <v>624.1</v>
      </c>
      <c r="L1384">
        <v>461.21</v>
      </c>
      <c r="M1384">
        <v>162.88999999999999</v>
      </c>
      <c r="N1384">
        <v>26.1</v>
      </c>
      <c r="O1384">
        <v>0</v>
      </c>
      <c r="P1384">
        <v>0</v>
      </c>
      <c r="Q1384">
        <v>0.03</v>
      </c>
      <c r="R1384">
        <v>98.36</v>
      </c>
      <c r="S1384" t="s">
        <v>1105</v>
      </c>
      <c r="T1384" s="38" t="str">
        <f>VLOOKUP(Tabela5[[#This Row],[CÓDIGO]],[1]fornnecedor!$A:$G,7,0)</f>
        <v>MASSA CORRIDA / ACRÍLICA</v>
      </c>
    </row>
    <row r="1385" spans="1:20" x14ac:dyDescent="0.3">
      <c r="A1385" t="s">
        <v>5244</v>
      </c>
      <c r="B1385">
        <v>85345</v>
      </c>
      <c r="C1385" t="s">
        <v>835</v>
      </c>
      <c r="D1385" s="38" t="str">
        <f>VLOOKUP(Tabela5[[#This Row],[CÓDIGO]],[1]fornnecedor!$A:$C,3,0)</f>
        <v>DÁVILA  INOVE</v>
      </c>
      <c r="E1385" t="str">
        <f>VLOOKUP(Tabela5[[#This Row],[MARCA]],[1]fornnecedor!$C:$E,3,0)</f>
        <v>MARTELENA ALMEIDA INDUSTRIA E COMERCIO DE TINTAS EIRELI</v>
      </c>
      <c r="G1385" t="s">
        <v>24</v>
      </c>
      <c r="H1385">
        <v>52</v>
      </c>
      <c r="I1385" s="3">
        <v>2334.2800000000002</v>
      </c>
      <c r="J1385">
        <v>12</v>
      </c>
      <c r="K1385" s="34">
        <v>619.44000000000005</v>
      </c>
      <c r="L1385">
        <v>538.67999999999995</v>
      </c>
      <c r="M1385">
        <v>80.760000000000005</v>
      </c>
      <c r="N1385">
        <v>13.04</v>
      </c>
      <c r="O1385">
        <v>0</v>
      </c>
      <c r="P1385">
        <v>0</v>
      </c>
      <c r="Q1385">
        <v>0.03</v>
      </c>
      <c r="R1385">
        <v>98.39</v>
      </c>
      <c r="S1385" t="s">
        <v>1105</v>
      </c>
      <c r="T1385" s="38" t="str">
        <f>VLOOKUP(Tabela5[[#This Row],[CÓDIGO]],[1]fornnecedor!$A:$G,7,0)</f>
        <v>TINTA PAREDE</v>
      </c>
    </row>
    <row r="1386" spans="1:20" x14ac:dyDescent="0.3">
      <c r="A1386" t="s">
        <v>5244</v>
      </c>
      <c r="B1386">
        <v>85583</v>
      </c>
      <c r="C1386" t="s">
        <v>4451</v>
      </c>
      <c r="D1386" s="38" t="str">
        <f>VLOOKUP(Tabela5[[#This Row],[CÓDIGO]],[1]fornnecedor!$A:$C,3,0)</f>
        <v>DÁVILA  INOVE</v>
      </c>
      <c r="E1386" t="str">
        <f>VLOOKUP(Tabela5[[#This Row],[MARCA]],[1]fornnecedor!$C:$E,3,0)</f>
        <v>MARTELENA ALMEIDA INDUSTRIA E COMERCIO DE TINTAS EIRELI</v>
      </c>
      <c r="G1386" t="s">
        <v>24</v>
      </c>
      <c r="H1386">
        <v>25</v>
      </c>
      <c r="I1386">
        <v>678.25</v>
      </c>
      <c r="J1386">
        <v>11</v>
      </c>
      <c r="K1386" s="34">
        <v>373.25</v>
      </c>
      <c r="L1386">
        <v>298.43</v>
      </c>
      <c r="M1386">
        <v>74.819999999999993</v>
      </c>
      <c r="N1386">
        <v>20.05</v>
      </c>
      <c r="O1386">
        <v>0</v>
      </c>
      <c r="P1386">
        <v>0</v>
      </c>
      <c r="Q1386">
        <v>0.02</v>
      </c>
      <c r="R1386">
        <v>98.4</v>
      </c>
      <c r="S1386" t="s">
        <v>1105</v>
      </c>
      <c r="T1386" s="38" t="str">
        <f>VLOOKUP(Tabela5[[#This Row],[CÓDIGO]],[1]fornnecedor!$A:$G,7,0)</f>
        <v>MASSA CORRIDA / ACRÍLICA</v>
      </c>
    </row>
    <row r="1387" spans="1:20" x14ac:dyDescent="0.3">
      <c r="A1387" t="s">
        <v>5244</v>
      </c>
      <c r="B1387">
        <v>85343</v>
      </c>
      <c r="C1387" t="s">
        <v>4951</v>
      </c>
      <c r="D1387" s="38" t="str">
        <f>VLOOKUP(Tabela5[[#This Row],[CÓDIGO]],[1]fornnecedor!$A:$C,3,0)</f>
        <v>DÁVILA  INOVE</v>
      </c>
      <c r="E1387" t="str">
        <f>VLOOKUP(Tabela5[[#This Row],[MARCA]],[1]fornnecedor!$C:$E,3,0)</f>
        <v>MARTELENA ALMEIDA INDUSTRIA E COMERCIO DE TINTAS EIRELI</v>
      </c>
      <c r="G1387" t="s">
        <v>24</v>
      </c>
      <c r="H1387">
        <v>38</v>
      </c>
      <c r="I1387" s="3">
        <v>1893.92</v>
      </c>
      <c r="J1387">
        <v>2</v>
      </c>
      <c r="K1387" s="34">
        <v>187.97</v>
      </c>
      <c r="L1387">
        <v>99.68</v>
      </c>
      <c r="M1387">
        <v>88.29</v>
      </c>
      <c r="N1387">
        <v>46.97</v>
      </c>
      <c r="O1387">
        <v>0</v>
      </c>
      <c r="P1387">
        <v>0</v>
      </c>
      <c r="Q1387">
        <v>0.01</v>
      </c>
      <c r="R1387">
        <v>98.41</v>
      </c>
      <c r="S1387" t="s">
        <v>1105</v>
      </c>
      <c r="T1387" s="38" t="str">
        <f>VLOOKUP(Tabela5[[#This Row],[CÓDIGO]],[1]fornnecedor!$A:$G,7,0)</f>
        <v>SELADOR ACRÍLICO</v>
      </c>
    </row>
    <row r="1388" spans="1:20" x14ac:dyDescent="0.3">
      <c r="A1388" t="s">
        <v>5244</v>
      </c>
      <c r="B1388">
        <v>85346</v>
      </c>
      <c r="C1388" t="s">
        <v>834</v>
      </c>
      <c r="D1388" s="38" t="str">
        <f>VLOOKUP(Tabela5[[#This Row],[CÓDIGO]],[1]fornnecedor!$A:$C,3,0)</f>
        <v>DÁVILA  INOVE</v>
      </c>
      <c r="E1388" t="str">
        <f>VLOOKUP(Tabela5[[#This Row],[MARCA]],[1]fornnecedor!$C:$E,3,0)</f>
        <v>MARTELENA ALMEIDA INDUSTRIA E COMERCIO DE TINTAS EIRELI</v>
      </c>
      <c r="G1388" t="s">
        <v>24</v>
      </c>
      <c r="H1388">
        <v>40</v>
      </c>
      <c r="I1388" s="3">
        <v>1795.6</v>
      </c>
      <c r="J1388">
        <v>1</v>
      </c>
      <c r="K1388" s="34">
        <v>59.14</v>
      </c>
      <c r="L1388">
        <v>44.89</v>
      </c>
      <c r="M1388">
        <v>14.25</v>
      </c>
      <c r="N1388">
        <v>24.1</v>
      </c>
      <c r="O1388">
        <v>0</v>
      </c>
      <c r="P1388">
        <v>0</v>
      </c>
      <c r="Q1388">
        <v>0</v>
      </c>
      <c r="R1388">
        <v>98.41</v>
      </c>
      <c r="S1388" t="s">
        <v>1105</v>
      </c>
      <c r="T1388" s="38" t="str">
        <f>VLOOKUP(Tabela5[[#This Row],[CÓDIGO]],[1]fornnecedor!$A:$G,7,0)</f>
        <v>TINTA PAREDE</v>
      </c>
    </row>
    <row r="1389" spans="1:20" x14ac:dyDescent="0.3">
      <c r="A1389" t="s">
        <v>5243</v>
      </c>
      <c r="B1389">
        <v>85460</v>
      </c>
      <c r="C1389" t="s">
        <v>3005</v>
      </c>
      <c r="D1389" s="38" t="str">
        <f>VLOOKUP(Tabela5[[#This Row],[CÓDIGO]],[1]fornnecedor!$A:$C,3,0)</f>
        <v>CIMENTMIX</v>
      </c>
      <c r="E1389" t="str">
        <f>VLOOKUP(Tabela5[[#This Row],[MARCA]],[1]fornnecedor!$C:$E,3,0)</f>
        <v>FORNECEDOR CONVERSAO</v>
      </c>
      <c r="G1389" t="s">
        <v>24</v>
      </c>
      <c r="H1389">
        <v>30</v>
      </c>
      <c r="I1389">
        <v>58.5</v>
      </c>
      <c r="J1389">
        <v>40</v>
      </c>
      <c r="K1389" s="34">
        <v>102.8</v>
      </c>
      <c r="L1389">
        <v>78</v>
      </c>
      <c r="M1389">
        <v>24.8</v>
      </c>
      <c r="N1389">
        <v>24.12</v>
      </c>
      <c r="O1389">
        <v>0</v>
      </c>
      <c r="P1389">
        <v>0</v>
      </c>
      <c r="Q1389">
        <v>0</v>
      </c>
      <c r="R1389">
        <v>98.42</v>
      </c>
      <c r="S1389" t="s">
        <v>1105</v>
      </c>
      <c r="T1389" s="38" t="str">
        <f>VLOOKUP(Tabela5[[#This Row],[CÓDIGO]],[1]fornnecedor!$A:$G,7,0)</f>
        <v>GESSO</v>
      </c>
    </row>
    <row r="1390" spans="1:20" x14ac:dyDescent="0.3">
      <c r="A1390" t="s">
        <v>5242</v>
      </c>
      <c r="B1390">
        <v>85599</v>
      </c>
      <c r="C1390" t="s">
        <v>4961</v>
      </c>
      <c r="D1390" s="38" t="str">
        <f>VLOOKUP(Tabela5[[#This Row],[CÓDIGO]],[1]fornnecedor!$A:$C,3,0)</f>
        <v>REJUMASSA</v>
      </c>
      <c r="E1390" t="str">
        <f>VLOOKUP(Tabela5[[#This Row],[MARCA]],[1]fornnecedor!$C:$E,3,0)</f>
        <v>REJUMASSA INDÚSTRIA, COMÉRCIO E TRANSPORTES DE REJUNTES LTDA</v>
      </c>
      <c r="G1390" t="s">
        <v>24</v>
      </c>
      <c r="H1390">
        <v>907</v>
      </c>
      <c r="I1390" s="3">
        <v>1777.72</v>
      </c>
      <c r="J1390">
        <v>334</v>
      </c>
      <c r="K1390" s="34">
        <v>860.6</v>
      </c>
      <c r="L1390">
        <v>654.64</v>
      </c>
      <c r="M1390">
        <v>205.96</v>
      </c>
      <c r="N1390">
        <v>23.93</v>
      </c>
      <c r="O1390">
        <v>0</v>
      </c>
      <c r="P1390">
        <v>0</v>
      </c>
      <c r="Q1390">
        <v>0.04</v>
      </c>
      <c r="R1390">
        <v>98.45</v>
      </c>
      <c r="S1390" t="s">
        <v>1105</v>
      </c>
      <c r="T1390" s="38" t="str">
        <f>VLOOKUP(Tabela5[[#This Row],[CÓDIGO]],[1]fornnecedor!$A:$G,7,0)</f>
        <v>GESSO</v>
      </c>
    </row>
    <row r="1391" spans="1:20" x14ac:dyDescent="0.3">
      <c r="A1391" t="s">
        <v>5242</v>
      </c>
      <c r="B1391">
        <v>85602</v>
      </c>
      <c r="C1391" t="s">
        <v>4385</v>
      </c>
      <c r="D1391" s="38" t="str">
        <f>VLOOKUP(Tabela5[[#This Row],[CÓDIGO]],[1]fornnecedor!$A:$C,3,0)</f>
        <v>REJUMASSA</v>
      </c>
      <c r="E1391" t="str">
        <f>VLOOKUP(Tabela5[[#This Row],[MARCA]],[1]fornnecedor!$C:$E,3,0)</f>
        <v>REJUMASSA INDÚSTRIA, COMÉRCIO E TRANSPORTES DE REJUNTES LTDA</v>
      </c>
      <c r="G1391" t="s">
        <v>24</v>
      </c>
      <c r="H1391">
        <v>310</v>
      </c>
      <c r="I1391">
        <v>527</v>
      </c>
      <c r="J1391">
        <v>40</v>
      </c>
      <c r="K1391" s="34">
        <v>89.6</v>
      </c>
      <c r="L1391">
        <v>68</v>
      </c>
      <c r="M1391">
        <v>21.6</v>
      </c>
      <c r="N1391">
        <v>24.11</v>
      </c>
      <c r="O1391">
        <v>0</v>
      </c>
      <c r="P1391">
        <v>0</v>
      </c>
      <c r="Q1391">
        <v>0</v>
      </c>
      <c r="R1391">
        <v>98.46</v>
      </c>
      <c r="S1391" t="s">
        <v>1105</v>
      </c>
      <c r="T1391" s="38" t="str">
        <f>VLOOKUP(Tabela5[[#This Row],[CÓDIGO]],[1]fornnecedor!$A:$G,7,0)</f>
        <v>GESSO</v>
      </c>
    </row>
    <row r="1392" spans="1:20" x14ac:dyDescent="0.3">
      <c r="A1392" t="s">
        <v>5242</v>
      </c>
      <c r="B1392">
        <v>85606</v>
      </c>
      <c r="C1392" t="s">
        <v>4526</v>
      </c>
      <c r="D1392" s="38" t="str">
        <f>VLOOKUP(Tabela5[[#This Row],[CÓDIGO]],[1]fornnecedor!$A:$C,3,0)</f>
        <v>REJUMASSA</v>
      </c>
      <c r="E1392" t="str">
        <f>VLOOKUP(Tabela5[[#This Row],[MARCA]],[1]fornnecedor!$C:$E,3,0)</f>
        <v>REJUMASSA INDÚSTRIA, COMÉRCIO E TRANSPORTES DE REJUNTES LTDA</v>
      </c>
      <c r="G1392" t="s">
        <v>24</v>
      </c>
      <c r="H1392">
        <v>106</v>
      </c>
      <c r="I1392">
        <v>825.74</v>
      </c>
      <c r="J1392">
        <v>5</v>
      </c>
      <c r="K1392" s="34">
        <v>60.35</v>
      </c>
      <c r="L1392">
        <v>38.950000000000003</v>
      </c>
      <c r="M1392">
        <v>21.4</v>
      </c>
      <c r="N1392">
        <v>35.46</v>
      </c>
      <c r="O1392">
        <v>0</v>
      </c>
      <c r="P1392">
        <v>0</v>
      </c>
      <c r="Q1392">
        <v>0</v>
      </c>
      <c r="R1392">
        <v>98.46</v>
      </c>
      <c r="S1392" t="s">
        <v>1105</v>
      </c>
      <c r="T1392" s="38" t="str">
        <f>VLOOKUP(Tabela5[[#This Row],[CÓDIGO]],[1]fornnecedor!$A:$G,7,0)</f>
        <v>GESSO</v>
      </c>
    </row>
    <row r="1393" spans="1:20" x14ac:dyDescent="0.3">
      <c r="A1393" t="s">
        <v>5242</v>
      </c>
      <c r="B1393">
        <v>85603</v>
      </c>
      <c r="C1393" t="s">
        <v>4578</v>
      </c>
      <c r="D1393" s="38" t="str">
        <f>VLOOKUP(Tabela5[[#This Row],[CÓDIGO]],[1]fornnecedor!$A:$C,3,0)</f>
        <v>REJUMASSA</v>
      </c>
      <c r="E1393" t="str">
        <f>VLOOKUP(Tabela5[[#This Row],[MARCA]],[1]fornnecedor!$C:$E,3,0)</f>
        <v>REJUMASSA INDÚSTRIA, COMÉRCIO E TRANSPORTES DE REJUNTES LTDA</v>
      </c>
      <c r="G1393" t="s">
        <v>24</v>
      </c>
      <c r="H1393">
        <v>409</v>
      </c>
      <c r="I1393">
        <v>854.81</v>
      </c>
      <c r="J1393">
        <v>-100</v>
      </c>
      <c r="K1393" s="34">
        <v>-414</v>
      </c>
      <c r="L1393">
        <v>-209</v>
      </c>
      <c r="M1393">
        <v>-205</v>
      </c>
      <c r="N1393">
        <v>49.52</v>
      </c>
      <c r="O1393">
        <v>0</v>
      </c>
      <c r="P1393">
        <v>0</v>
      </c>
      <c r="Q1393">
        <v>-0.02</v>
      </c>
      <c r="R1393">
        <v>98.44</v>
      </c>
      <c r="S1393" t="s">
        <v>1105</v>
      </c>
      <c r="T1393" s="38" t="str">
        <f>VLOOKUP(Tabela5[[#This Row],[CÓDIGO]],[1]fornnecedor!$A:$G,7,0)</f>
        <v>GESSO</v>
      </c>
    </row>
    <row r="1394" spans="1:20" x14ac:dyDescent="0.3">
      <c r="A1394" t="s">
        <v>5241</v>
      </c>
      <c r="B1394">
        <v>85626</v>
      </c>
      <c r="C1394" t="s">
        <v>5213</v>
      </c>
      <c r="D1394" s="38" t="str">
        <f>VLOOKUP(Tabela5[[#This Row],[CÓDIGO]],[1]fornnecedor!$A:$C,3,0)</f>
        <v>WD-40</v>
      </c>
      <c r="E1394" t="str">
        <f>VLOOKUP(Tabela5[[#This Row],[MARCA]],[1]fornnecedor!$C:$E,3,0)</f>
        <v>WD-40 COMPANY BRASIL LTDA</v>
      </c>
      <c r="G1394" t="s">
        <v>24</v>
      </c>
      <c r="H1394" s="3">
        <v>1045</v>
      </c>
      <c r="I1394" s="3">
        <v>29970.6</v>
      </c>
      <c r="J1394">
        <v>28</v>
      </c>
      <c r="K1394" s="34">
        <v>1186.77</v>
      </c>
      <c r="L1394">
        <v>803.04</v>
      </c>
      <c r="M1394">
        <v>383.73</v>
      </c>
      <c r="N1394">
        <v>32.33</v>
      </c>
      <c r="O1394">
        <v>0</v>
      </c>
      <c r="P1394">
        <v>0</v>
      </c>
      <c r="Q1394">
        <v>0.05</v>
      </c>
      <c r="R1394">
        <v>98.49</v>
      </c>
      <c r="S1394" t="s">
        <v>1105</v>
      </c>
      <c r="T1394" s="38" t="str">
        <f>VLOOKUP(Tabela5[[#This Row],[CÓDIGO]],[1]fornnecedor!$A:$G,7,0)</f>
        <v>DESENGRIPANTE</v>
      </c>
    </row>
    <row r="1395" spans="1:20" x14ac:dyDescent="0.3">
      <c r="A1395" t="s">
        <v>5240</v>
      </c>
      <c r="B1395">
        <v>85649</v>
      </c>
      <c r="C1395" t="s">
        <v>4107</v>
      </c>
      <c r="D1395" s="38" t="str">
        <f>VLOOKUP(Tabela5[[#This Row],[CÓDIGO]],[1]fornnecedor!$A:$C,3,0)</f>
        <v>UNIPEGA</v>
      </c>
      <c r="E1395" t="str">
        <f>VLOOKUP(Tabela5[[#This Row],[MARCA]],[1]fornnecedor!$C:$E,3,0)</f>
        <v>A&amp;S TECHNOLOGIES INDUSTRIA E COMERCIO LTDA</v>
      </c>
      <c r="G1395" t="s">
        <v>24</v>
      </c>
      <c r="H1395">
        <v>321</v>
      </c>
      <c r="I1395" s="3">
        <v>2221.3200000000002</v>
      </c>
      <c r="J1395">
        <v>190</v>
      </c>
      <c r="K1395" s="34">
        <v>1916.65</v>
      </c>
      <c r="L1395" s="3">
        <v>1314.8</v>
      </c>
      <c r="M1395">
        <v>601.85</v>
      </c>
      <c r="N1395">
        <v>31.4</v>
      </c>
      <c r="O1395">
        <v>0</v>
      </c>
      <c r="P1395">
        <v>0</v>
      </c>
      <c r="Q1395">
        <v>0.08</v>
      </c>
      <c r="R1395">
        <v>98.57</v>
      </c>
      <c r="S1395" t="s">
        <v>1105</v>
      </c>
      <c r="T1395" s="38" t="str">
        <f>VLOOKUP(Tabela5[[#This Row],[CÓDIGO]],[1]fornnecedor!$A:$G,7,0)</f>
        <v xml:space="preserve">SPRAYS </v>
      </c>
    </row>
    <row r="1396" spans="1:20" x14ac:dyDescent="0.3">
      <c r="A1396" t="s">
        <v>5240</v>
      </c>
      <c r="B1396">
        <v>85693</v>
      </c>
      <c r="C1396" t="s">
        <v>3323</v>
      </c>
      <c r="D1396" s="38" t="str">
        <f>VLOOKUP(Tabela5[[#This Row],[CÓDIGO]],[1]fornnecedor!$A:$C,3,0)</f>
        <v>UNIPEGA</v>
      </c>
      <c r="E1396" t="str">
        <f>VLOOKUP(Tabela5[[#This Row],[MARCA]],[1]fornnecedor!$C:$E,3,0)</f>
        <v>A&amp;S TECHNOLOGIES INDUSTRIA E COMERCIO LTDA</v>
      </c>
      <c r="G1396" t="s">
        <v>24</v>
      </c>
      <c r="H1396">
        <v>274</v>
      </c>
      <c r="I1396" s="3">
        <v>1783.74</v>
      </c>
      <c r="J1396">
        <v>108</v>
      </c>
      <c r="K1396" s="34">
        <v>875.36</v>
      </c>
      <c r="L1396">
        <v>703.08</v>
      </c>
      <c r="M1396">
        <v>172.28</v>
      </c>
      <c r="N1396">
        <v>19.68</v>
      </c>
      <c r="O1396">
        <v>0</v>
      </c>
      <c r="P1396">
        <v>0</v>
      </c>
      <c r="Q1396">
        <v>0.04</v>
      </c>
      <c r="R1396">
        <v>98.6</v>
      </c>
      <c r="S1396" t="s">
        <v>1105</v>
      </c>
      <c r="T1396" s="38" t="str">
        <f>VLOOKUP(Tabela5[[#This Row],[CÓDIGO]],[1]fornnecedor!$A:$G,7,0)</f>
        <v>PU 40</v>
      </c>
    </row>
    <row r="1397" spans="1:20" x14ac:dyDescent="0.3">
      <c r="A1397" t="s">
        <v>5240</v>
      </c>
      <c r="B1397">
        <v>85666</v>
      </c>
      <c r="C1397" t="s">
        <v>5153</v>
      </c>
      <c r="D1397" s="38" t="str">
        <f>VLOOKUP(Tabela5[[#This Row],[CÓDIGO]],[1]fornnecedor!$A:$C,3,0)</f>
        <v>UNIPEGA</v>
      </c>
      <c r="E1397" t="str">
        <f>VLOOKUP(Tabela5[[#This Row],[MARCA]],[1]fornnecedor!$C:$E,3,0)</f>
        <v>A&amp;S TECHNOLOGIES INDUSTRIA E COMERCIO LTDA</v>
      </c>
      <c r="G1397" t="s">
        <v>24</v>
      </c>
      <c r="H1397">
        <v>418</v>
      </c>
      <c r="I1397" s="3">
        <v>5011.82</v>
      </c>
      <c r="J1397">
        <v>41</v>
      </c>
      <c r="K1397" s="34">
        <v>755.11</v>
      </c>
      <c r="L1397">
        <v>491.59</v>
      </c>
      <c r="M1397">
        <v>263.52</v>
      </c>
      <c r="N1397">
        <v>34.9</v>
      </c>
      <c r="O1397">
        <v>0</v>
      </c>
      <c r="P1397">
        <v>0</v>
      </c>
      <c r="Q1397">
        <v>0.03</v>
      </c>
      <c r="R1397">
        <v>98.64</v>
      </c>
      <c r="S1397" t="s">
        <v>1105</v>
      </c>
      <c r="T1397" s="38" t="str">
        <f>VLOOKUP(Tabela5[[#This Row],[CÓDIGO]],[1]fornnecedor!$A:$G,7,0)</f>
        <v xml:space="preserve">SPRAYS </v>
      </c>
    </row>
    <row r="1398" spans="1:20" x14ac:dyDescent="0.3">
      <c r="A1398" t="s">
        <v>5240</v>
      </c>
      <c r="B1398">
        <v>85639</v>
      </c>
      <c r="C1398" t="s">
        <v>4430</v>
      </c>
      <c r="D1398" s="38" t="str">
        <f>VLOOKUP(Tabela5[[#This Row],[CÓDIGO]],[1]fornnecedor!$A:$C,3,0)</f>
        <v>UNIPEGA</v>
      </c>
      <c r="E1398" t="str">
        <f>VLOOKUP(Tabela5[[#This Row],[MARCA]],[1]fornnecedor!$C:$E,3,0)</f>
        <v>A&amp;S TECHNOLOGIES INDUSTRIA E COMERCIO LTDA</v>
      </c>
      <c r="G1398" t="s">
        <v>24</v>
      </c>
      <c r="H1398">
        <v>51</v>
      </c>
      <c r="I1398">
        <v>352.92</v>
      </c>
      <c r="J1398">
        <v>64</v>
      </c>
      <c r="K1398" s="34">
        <v>683.04</v>
      </c>
      <c r="L1398">
        <v>442.88</v>
      </c>
      <c r="M1398">
        <v>240.16</v>
      </c>
      <c r="N1398">
        <v>35.159999999999997</v>
      </c>
      <c r="O1398">
        <v>0</v>
      </c>
      <c r="P1398">
        <v>0</v>
      </c>
      <c r="Q1398">
        <v>0.03</v>
      </c>
      <c r="R1398">
        <v>98.66</v>
      </c>
      <c r="S1398" t="s">
        <v>1105</v>
      </c>
      <c r="T1398" s="38" t="str">
        <f>VLOOKUP(Tabela5[[#This Row],[CÓDIGO]],[1]fornnecedor!$A:$G,7,0)</f>
        <v xml:space="preserve">SPRAYS </v>
      </c>
    </row>
    <row r="1399" spans="1:20" x14ac:dyDescent="0.3">
      <c r="A1399" t="s">
        <v>5240</v>
      </c>
      <c r="B1399">
        <v>85643</v>
      </c>
      <c r="C1399" t="s">
        <v>5115</v>
      </c>
      <c r="D1399" s="38" t="str">
        <f>VLOOKUP(Tabela5[[#This Row],[CÓDIGO]],[1]fornnecedor!$A:$C,3,0)</f>
        <v>UNIPEGA</v>
      </c>
      <c r="E1399" t="str">
        <f>VLOOKUP(Tabela5[[#This Row],[MARCA]],[1]fornnecedor!$C:$E,3,0)</f>
        <v>A&amp;S TECHNOLOGIES INDUSTRIA E COMERCIO LTDA</v>
      </c>
      <c r="G1399" t="s">
        <v>24</v>
      </c>
      <c r="H1399">
        <v>565</v>
      </c>
      <c r="I1399" s="3">
        <v>3791.15</v>
      </c>
      <c r="J1399">
        <v>63</v>
      </c>
      <c r="K1399" s="34">
        <v>597.16999999999996</v>
      </c>
      <c r="L1399">
        <v>422.73</v>
      </c>
      <c r="M1399">
        <v>174.44</v>
      </c>
      <c r="N1399">
        <v>29.21</v>
      </c>
      <c r="O1399">
        <v>0</v>
      </c>
      <c r="P1399">
        <v>0</v>
      </c>
      <c r="Q1399">
        <v>0.02</v>
      </c>
      <c r="R1399">
        <v>98.69</v>
      </c>
      <c r="S1399" t="s">
        <v>1105</v>
      </c>
      <c r="T1399" s="38" t="str">
        <f>VLOOKUP(Tabela5[[#This Row],[CÓDIGO]],[1]fornnecedor!$A:$G,7,0)</f>
        <v xml:space="preserve">SPRAYS </v>
      </c>
    </row>
    <row r="1400" spans="1:20" x14ac:dyDescent="0.3">
      <c r="A1400" t="s">
        <v>5240</v>
      </c>
      <c r="B1400">
        <v>85665</v>
      </c>
      <c r="C1400" t="s">
        <v>5042</v>
      </c>
      <c r="D1400" s="38" t="str">
        <f>VLOOKUP(Tabela5[[#This Row],[CÓDIGO]],[1]fornnecedor!$A:$C,3,0)</f>
        <v>UNIPEGA</v>
      </c>
      <c r="E1400" t="str">
        <f>VLOOKUP(Tabela5[[#This Row],[MARCA]],[1]fornnecedor!$C:$E,3,0)</f>
        <v>A&amp;S TECHNOLOGIES INDUSTRIA E COMERCIO LTDA</v>
      </c>
      <c r="G1400" t="s">
        <v>24</v>
      </c>
      <c r="H1400">
        <v>204</v>
      </c>
      <c r="I1400" s="3">
        <v>2445.96</v>
      </c>
      <c r="J1400">
        <v>23</v>
      </c>
      <c r="K1400" s="34">
        <v>535.59</v>
      </c>
      <c r="L1400">
        <v>275.77</v>
      </c>
      <c r="M1400">
        <v>259.82</v>
      </c>
      <c r="N1400">
        <v>48.51</v>
      </c>
      <c r="O1400">
        <v>0</v>
      </c>
      <c r="P1400">
        <v>0</v>
      </c>
      <c r="Q1400">
        <v>0.02</v>
      </c>
      <c r="R1400">
        <v>98.71</v>
      </c>
      <c r="S1400" t="s">
        <v>1105</v>
      </c>
      <c r="T1400" s="38" t="str">
        <f>VLOOKUP(Tabela5[[#This Row],[CÓDIGO]],[1]fornnecedor!$A:$G,7,0)</f>
        <v xml:space="preserve">SPRAYS </v>
      </c>
    </row>
    <row r="1401" spans="1:20" x14ac:dyDescent="0.3">
      <c r="A1401" t="s">
        <v>5240</v>
      </c>
      <c r="B1401">
        <v>85683</v>
      </c>
      <c r="C1401" t="s">
        <v>881</v>
      </c>
      <c r="D1401" s="38" t="str">
        <f>VLOOKUP(Tabela5[[#This Row],[CÓDIGO]],[1]fornnecedor!$A:$C,3,0)</f>
        <v>UNIPEGA</v>
      </c>
      <c r="E1401" t="str">
        <f>VLOOKUP(Tabela5[[#This Row],[MARCA]],[1]fornnecedor!$C:$E,3,0)</f>
        <v>A&amp;S TECHNOLOGIES INDUSTRIA E COMERCIO LTDA</v>
      </c>
      <c r="G1401" t="s">
        <v>24</v>
      </c>
      <c r="H1401">
        <v>11</v>
      </c>
      <c r="I1401">
        <v>67.87</v>
      </c>
      <c r="J1401">
        <v>31</v>
      </c>
      <c r="K1401" s="34">
        <v>274.55</v>
      </c>
      <c r="L1401">
        <v>198.41</v>
      </c>
      <c r="M1401">
        <v>76.14</v>
      </c>
      <c r="N1401">
        <v>27.73</v>
      </c>
      <c r="O1401">
        <v>0</v>
      </c>
      <c r="P1401">
        <v>0</v>
      </c>
      <c r="Q1401">
        <v>0.01</v>
      </c>
      <c r="R1401">
        <v>98.72</v>
      </c>
      <c r="S1401" t="s">
        <v>1105</v>
      </c>
      <c r="T1401" s="38" t="str">
        <f>VLOOKUP(Tabela5[[#This Row],[CÓDIGO]],[1]fornnecedor!$A:$G,7,0)</f>
        <v>SILICONE</v>
      </c>
    </row>
    <row r="1402" spans="1:20" x14ac:dyDescent="0.3">
      <c r="A1402" t="s">
        <v>5240</v>
      </c>
      <c r="B1402">
        <v>85644</v>
      </c>
      <c r="C1402" t="s">
        <v>4255</v>
      </c>
      <c r="D1402" s="38" t="str">
        <f>VLOOKUP(Tabela5[[#This Row],[CÓDIGO]],[1]fornnecedor!$A:$C,3,0)</f>
        <v>UNIPEGA</v>
      </c>
      <c r="E1402" t="str">
        <f>VLOOKUP(Tabela5[[#This Row],[MARCA]],[1]fornnecedor!$C:$E,3,0)</f>
        <v>A&amp;S TECHNOLOGIES INDUSTRIA E COMERCIO LTDA</v>
      </c>
      <c r="G1402" t="s">
        <v>24</v>
      </c>
      <c r="H1402">
        <v>50</v>
      </c>
      <c r="I1402">
        <v>335.5</v>
      </c>
      <c r="J1402">
        <v>18</v>
      </c>
      <c r="K1402" s="34">
        <v>234.6</v>
      </c>
      <c r="L1402">
        <v>120.78</v>
      </c>
      <c r="M1402">
        <v>113.82</v>
      </c>
      <c r="N1402">
        <v>48.52</v>
      </c>
      <c r="O1402">
        <v>0</v>
      </c>
      <c r="P1402">
        <v>0</v>
      </c>
      <c r="Q1402">
        <v>0.01</v>
      </c>
      <c r="R1402">
        <v>98.73</v>
      </c>
      <c r="S1402" t="s">
        <v>1105</v>
      </c>
      <c r="T1402" s="38" t="str">
        <f>VLOOKUP(Tabela5[[#This Row],[CÓDIGO]],[1]fornnecedor!$A:$G,7,0)</f>
        <v xml:space="preserve">SPRAYS </v>
      </c>
    </row>
    <row r="1403" spans="1:20" x14ac:dyDescent="0.3">
      <c r="A1403" t="s">
        <v>5240</v>
      </c>
      <c r="B1403">
        <v>85670</v>
      </c>
      <c r="C1403" t="s">
        <v>4850</v>
      </c>
      <c r="D1403" s="38" t="str">
        <f>VLOOKUP(Tabela5[[#This Row],[CÓDIGO]],[1]fornnecedor!$A:$C,3,0)</f>
        <v>UNIPEGA</v>
      </c>
      <c r="E1403" t="str">
        <f>VLOOKUP(Tabela5[[#This Row],[MARCA]],[1]fornnecedor!$C:$E,3,0)</f>
        <v>A&amp;S TECHNOLOGIES INDUSTRIA E COMERCIO LTDA</v>
      </c>
      <c r="G1403" t="s">
        <v>24</v>
      </c>
      <c r="H1403">
        <v>154</v>
      </c>
      <c r="I1403" s="3">
        <v>1426.04</v>
      </c>
      <c r="J1403">
        <v>16</v>
      </c>
      <c r="K1403" s="34">
        <v>206.8</v>
      </c>
      <c r="L1403">
        <v>148.16</v>
      </c>
      <c r="M1403">
        <v>58.64</v>
      </c>
      <c r="N1403">
        <v>28.36</v>
      </c>
      <c r="O1403">
        <v>0</v>
      </c>
      <c r="P1403">
        <v>0</v>
      </c>
      <c r="Q1403">
        <v>0.01</v>
      </c>
      <c r="R1403">
        <v>98.74</v>
      </c>
      <c r="S1403" t="s">
        <v>1105</v>
      </c>
      <c r="T1403" s="38" t="str">
        <f>VLOOKUP(Tabela5[[#This Row],[CÓDIGO]],[1]fornnecedor!$A:$G,7,0)</f>
        <v>ESPUMA EXPANSIVA</v>
      </c>
    </row>
    <row r="1404" spans="1:20" x14ac:dyDescent="0.3">
      <c r="A1404" t="s">
        <v>5240</v>
      </c>
      <c r="B1404">
        <v>85668</v>
      </c>
      <c r="C1404" t="s">
        <v>894</v>
      </c>
      <c r="D1404" s="38" t="str">
        <f>VLOOKUP(Tabela5[[#This Row],[CÓDIGO]],[1]fornnecedor!$A:$C,3,0)</f>
        <v>UNIPEGA</v>
      </c>
      <c r="E1404" t="str">
        <f>VLOOKUP(Tabela5[[#This Row],[MARCA]],[1]fornnecedor!$C:$E,3,0)</f>
        <v>A&amp;S TECHNOLOGIES INDUSTRIA E COMERCIO LTDA</v>
      </c>
      <c r="G1404" t="s">
        <v>24</v>
      </c>
      <c r="H1404">
        <v>31</v>
      </c>
      <c r="I1404">
        <v>230.02</v>
      </c>
      <c r="J1404">
        <v>10</v>
      </c>
      <c r="K1404" s="34">
        <v>191.32</v>
      </c>
      <c r="L1404">
        <v>72.2</v>
      </c>
      <c r="M1404">
        <v>119.12</v>
      </c>
      <c r="N1404">
        <v>62.26</v>
      </c>
      <c r="O1404">
        <v>0</v>
      </c>
      <c r="P1404">
        <v>0</v>
      </c>
      <c r="Q1404">
        <v>0.01</v>
      </c>
      <c r="R1404">
        <v>98.75</v>
      </c>
      <c r="S1404" t="s">
        <v>1105</v>
      </c>
      <c r="T1404" s="38" t="str">
        <f>VLOOKUP(Tabela5[[#This Row],[CÓDIGO]],[1]fornnecedor!$A:$G,7,0)</f>
        <v xml:space="preserve">SPRAYS </v>
      </c>
    </row>
    <row r="1405" spans="1:20" x14ac:dyDescent="0.3">
      <c r="A1405" t="s">
        <v>5240</v>
      </c>
      <c r="B1405">
        <v>85674</v>
      </c>
      <c r="C1405" t="s">
        <v>3427</v>
      </c>
      <c r="D1405" s="38" t="str">
        <f>VLOOKUP(Tabela5[[#This Row],[CÓDIGO]],[1]fornnecedor!$A:$C,3,0)</f>
        <v>UNIPEGA</v>
      </c>
      <c r="E1405" t="str">
        <f>VLOOKUP(Tabela5[[#This Row],[MARCA]],[1]fornnecedor!$C:$E,3,0)</f>
        <v>A&amp;S TECHNOLOGIES INDUSTRIA E COMERCIO LTDA</v>
      </c>
      <c r="G1405" t="s">
        <v>24</v>
      </c>
      <c r="H1405">
        <v>34</v>
      </c>
      <c r="I1405">
        <v>369.58</v>
      </c>
      <c r="J1405">
        <v>13</v>
      </c>
      <c r="K1405" s="34">
        <v>187.83</v>
      </c>
      <c r="L1405">
        <v>141.31</v>
      </c>
      <c r="M1405">
        <v>46.52</v>
      </c>
      <c r="N1405">
        <v>24.77</v>
      </c>
      <c r="O1405">
        <v>0</v>
      </c>
      <c r="P1405">
        <v>0</v>
      </c>
      <c r="Q1405">
        <v>0.01</v>
      </c>
      <c r="R1405">
        <v>98.75</v>
      </c>
      <c r="S1405" t="s">
        <v>1105</v>
      </c>
      <c r="T1405" s="38" t="str">
        <f>VLOOKUP(Tabela5[[#This Row],[CÓDIGO]],[1]fornnecedor!$A:$G,7,0)</f>
        <v>ESPUMA EXPANSIVA</v>
      </c>
    </row>
    <row r="1406" spans="1:20" x14ac:dyDescent="0.3">
      <c r="A1406" t="s">
        <v>5240</v>
      </c>
      <c r="B1406">
        <v>85680</v>
      </c>
      <c r="C1406" t="s">
        <v>2944</v>
      </c>
      <c r="D1406" s="38" t="str">
        <f>VLOOKUP(Tabela5[[#This Row],[CÓDIGO]],[1]fornnecedor!$A:$C,3,0)</f>
        <v>UNIPEGA</v>
      </c>
      <c r="E1406" t="str">
        <f>VLOOKUP(Tabela5[[#This Row],[MARCA]],[1]fornnecedor!$C:$E,3,0)</f>
        <v>A&amp;S TECHNOLOGIES INDUSTRIA E COMERCIO LTDA</v>
      </c>
      <c r="G1406" t="s">
        <v>24</v>
      </c>
      <c r="H1406">
        <v>56</v>
      </c>
      <c r="I1406">
        <v>164.08</v>
      </c>
      <c r="J1406">
        <v>47</v>
      </c>
      <c r="K1406" s="34">
        <v>178.76</v>
      </c>
      <c r="L1406">
        <v>137.71</v>
      </c>
      <c r="M1406">
        <v>41.05</v>
      </c>
      <c r="N1406">
        <v>22.96</v>
      </c>
      <c r="O1406">
        <v>0</v>
      </c>
      <c r="P1406">
        <v>0</v>
      </c>
      <c r="Q1406">
        <v>0.01</v>
      </c>
      <c r="R1406">
        <v>98.76</v>
      </c>
      <c r="S1406" t="s">
        <v>1105</v>
      </c>
      <c r="T1406" s="38" t="str">
        <f>VLOOKUP(Tabela5[[#This Row],[CÓDIGO]],[1]fornnecedor!$A:$G,7,0)</f>
        <v>FITA ISOLANTE</v>
      </c>
    </row>
    <row r="1407" spans="1:20" x14ac:dyDescent="0.3">
      <c r="A1407" t="s">
        <v>5240</v>
      </c>
      <c r="B1407">
        <v>85692</v>
      </c>
      <c r="C1407" t="s">
        <v>4721</v>
      </c>
      <c r="D1407" s="38" t="str">
        <f>VLOOKUP(Tabela5[[#This Row],[CÓDIGO]],[1]fornnecedor!$A:$C,3,0)</f>
        <v>UNIPEGA</v>
      </c>
      <c r="E1407" t="str">
        <f>VLOOKUP(Tabela5[[#This Row],[MARCA]],[1]fornnecedor!$C:$E,3,0)</f>
        <v>A&amp;S TECHNOLOGIES INDUSTRIA E COMERCIO LTDA</v>
      </c>
      <c r="G1407" t="s">
        <v>24</v>
      </c>
      <c r="H1407">
        <v>117</v>
      </c>
      <c r="I1407">
        <v>761.67</v>
      </c>
      <c r="J1407">
        <v>20</v>
      </c>
      <c r="K1407" s="34">
        <v>156.6</v>
      </c>
      <c r="L1407">
        <v>130.19999999999999</v>
      </c>
      <c r="M1407">
        <v>26.4</v>
      </c>
      <c r="N1407">
        <v>16.86</v>
      </c>
      <c r="O1407">
        <v>0</v>
      </c>
      <c r="P1407">
        <v>0</v>
      </c>
      <c r="Q1407">
        <v>0.01</v>
      </c>
      <c r="R1407">
        <v>98.77</v>
      </c>
      <c r="S1407" t="s">
        <v>1105</v>
      </c>
      <c r="T1407" s="38" t="str">
        <f>VLOOKUP(Tabela5[[#This Row],[CÓDIGO]],[1]fornnecedor!$A:$G,7,0)</f>
        <v>PU 40</v>
      </c>
    </row>
    <row r="1408" spans="1:20" x14ac:dyDescent="0.3">
      <c r="A1408" t="s">
        <v>5240</v>
      </c>
      <c r="B1408">
        <v>85661</v>
      </c>
      <c r="C1408" t="s">
        <v>3739</v>
      </c>
      <c r="D1408" s="38" t="str">
        <f>VLOOKUP(Tabela5[[#This Row],[CÓDIGO]],[1]fornnecedor!$A:$C,3,0)</f>
        <v>UNIPEGA</v>
      </c>
      <c r="E1408" t="str">
        <f>VLOOKUP(Tabela5[[#This Row],[MARCA]],[1]fornnecedor!$C:$E,3,0)</f>
        <v>A&amp;S TECHNOLOGIES INDUSTRIA E COMERCIO LTDA</v>
      </c>
      <c r="G1408" t="s">
        <v>24</v>
      </c>
      <c r="H1408">
        <v>25</v>
      </c>
      <c r="I1408">
        <v>275</v>
      </c>
      <c r="J1408">
        <v>10</v>
      </c>
      <c r="K1408" s="34">
        <v>138.9</v>
      </c>
      <c r="L1408">
        <v>110</v>
      </c>
      <c r="M1408">
        <v>28.9</v>
      </c>
      <c r="N1408">
        <v>20.81</v>
      </c>
      <c r="O1408">
        <v>0</v>
      </c>
      <c r="P1408">
        <v>0</v>
      </c>
      <c r="Q1408">
        <v>0.01</v>
      </c>
      <c r="R1408">
        <v>98.77</v>
      </c>
      <c r="S1408" t="s">
        <v>1105</v>
      </c>
      <c r="T1408" s="38" t="str">
        <f>VLOOKUP(Tabela5[[#This Row],[CÓDIGO]],[1]fornnecedor!$A:$G,7,0)</f>
        <v xml:space="preserve">SPRAYS </v>
      </c>
    </row>
    <row r="1409" spans="1:20" x14ac:dyDescent="0.3">
      <c r="A1409" t="s">
        <v>5240</v>
      </c>
      <c r="B1409">
        <v>85687</v>
      </c>
      <c r="C1409" t="s">
        <v>3594</v>
      </c>
      <c r="D1409" s="38" t="str">
        <f>VLOOKUP(Tabela5[[#This Row],[CÓDIGO]],[1]fornnecedor!$A:$C,3,0)</f>
        <v>UNIPEGA</v>
      </c>
      <c r="E1409" t="str">
        <f>VLOOKUP(Tabela5[[#This Row],[MARCA]],[1]fornnecedor!$C:$E,3,0)</f>
        <v>A&amp;S TECHNOLOGIES INDUSTRIA E COMERCIO LTDA</v>
      </c>
      <c r="G1409" t="s">
        <v>24</v>
      </c>
      <c r="H1409">
        <v>34</v>
      </c>
      <c r="I1409">
        <v>233.92</v>
      </c>
      <c r="J1409">
        <v>12</v>
      </c>
      <c r="K1409" s="34">
        <v>132.47999999999999</v>
      </c>
      <c r="L1409">
        <v>82.56</v>
      </c>
      <c r="M1409">
        <v>49.92</v>
      </c>
      <c r="N1409">
        <v>37.68</v>
      </c>
      <c r="O1409">
        <v>0</v>
      </c>
      <c r="P1409">
        <v>0</v>
      </c>
      <c r="Q1409">
        <v>0.01</v>
      </c>
      <c r="R1409">
        <v>98.78</v>
      </c>
      <c r="S1409" t="s">
        <v>1105</v>
      </c>
      <c r="T1409" s="38" t="str">
        <f>VLOOKUP(Tabela5[[#This Row],[CÓDIGO]],[1]fornnecedor!$A:$G,7,0)</f>
        <v>SILICONE</v>
      </c>
    </row>
    <row r="1410" spans="1:20" x14ac:dyDescent="0.3">
      <c r="A1410" t="s">
        <v>5240</v>
      </c>
      <c r="B1410">
        <v>85635</v>
      </c>
      <c r="C1410" t="s">
        <v>3562</v>
      </c>
      <c r="D1410" s="38" t="str">
        <f>VLOOKUP(Tabela5[[#This Row],[CÓDIGO]],[1]fornnecedor!$A:$C,3,0)</f>
        <v>UNIPEGA</v>
      </c>
      <c r="E1410" t="str">
        <f>VLOOKUP(Tabela5[[#This Row],[MARCA]],[1]fornnecedor!$C:$E,3,0)</f>
        <v>A&amp;S TECHNOLOGIES INDUSTRIA E COMERCIO LTDA</v>
      </c>
      <c r="G1410" t="s">
        <v>24</v>
      </c>
      <c r="H1410">
        <v>83</v>
      </c>
      <c r="I1410">
        <v>332</v>
      </c>
      <c r="J1410">
        <v>16</v>
      </c>
      <c r="K1410" s="34">
        <v>110.82</v>
      </c>
      <c r="L1410">
        <v>64</v>
      </c>
      <c r="M1410">
        <v>46.82</v>
      </c>
      <c r="N1410">
        <v>42.25</v>
      </c>
      <c r="O1410">
        <v>0</v>
      </c>
      <c r="P1410">
        <v>0</v>
      </c>
      <c r="Q1410">
        <v>0</v>
      </c>
      <c r="R1410">
        <v>98.78</v>
      </c>
      <c r="S1410" t="s">
        <v>1105</v>
      </c>
      <c r="T1410" s="38" t="str">
        <f>VLOOKUP(Tabela5[[#This Row],[CÓDIGO]],[1]fornnecedor!$A:$G,7,0)</f>
        <v>DESENGRIPANTE</v>
      </c>
    </row>
    <row r="1411" spans="1:20" x14ac:dyDescent="0.3">
      <c r="A1411" t="s">
        <v>5240</v>
      </c>
      <c r="B1411">
        <v>85636</v>
      </c>
      <c r="C1411" t="s">
        <v>3500</v>
      </c>
      <c r="D1411" s="38" t="str">
        <f>VLOOKUP(Tabela5[[#This Row],[CÓDIGO]],[1]fornnecedor!$A:$C,3,0)</f>
        <v>UNIPEGA</v>
      </c>
      <c r="E1411" t="str">
        <f>VLOOKUP(Tabela5[[#This Row],[MARCA]],[1]fornnecedor!$C:$E,3,0)</f>
        <v>A&amp;S TECHNOLOGIES INDUSTRIA E COMERCIO LTDA</v>
      </c>
      <c r="G1411" t="s">
        <v>24</v>
      </c>
      <c r="H1411">
        <v>46</v>
      </c>
      <c r="I1411">
        <v>257.14</v>
      </c>
      <c r="J1411">
        <v>14</v>
      </c>
      <c r="K1411" s="34">
        <v>103.04</v>
      </c>
      <c r="L1411">
        <v>78.260000000000005</v>
      </c>
      <c r="M1411">
        <v>24.78</v>
      </c>
      <c r="N1411">
        <v>24.05</v>
      </c>
      <c r="O1411">
        <v>0</v>
      </c>
      <c r="P1411">
        <v>0</v>
      </c>
      <c r="Q1411">
        <v>0</v>
      </c>
      <c r="R1411">
        <v>98.79</v>
      </c>
      <c r="S1411" t="s">
        <v>1105</v>
      </c>
      <c r="T1411" s="38" t="str">
        <f>VLOOKUP(Tabela5[[#This Row],[CÓDIGO]],[1]fornnecedor!$A:$G,7,0)</f>
        <v>DESENGRIPANTE</v>
      </c>
    </row>
    <row r="1412" spans="1:20" x14ac:dyDescent="0.3">
      <c r="A1412" t="s">
        <v>5240</v>
      </c>
      <c r="B1412">
        <v>85641</v>
      </c>
      <c r="C1412" t="s">
        <v>3694</v>
      </c>
      <c r="D1412" s="38" t="str">
        <f>VLOOKUP(Tabela5[[#This Row],[CÓDIGO]],[1]fornnecedor!$A:$C,3,0)</f>
        <v>UNIPEGA</v>
      </c>
      <c r="E1412" t="str">
        <f>VLOOKUP(Tabela5[[#This Row],[MARCA]],[1]fornnecedor!$C:$E,3,0)</f>
        <v>A&amp;S TECHNOLOGIES INDUSTRIA E COMERCIO LTDA</v>
      </c>
      <c r="G1412" t="s">
        <v>24</v>
      </c>
      <c r="H1412">
        <v>36</v>
      </c>
      <c r="I1412">
        <v>249.12</v>
      </c>
      <c r="J1412">
        <v>7</v>
      </c>
      <c r="K1412" s="34">
        <v>102.59</v>
      </c>
      <c r="L1412">
        <v>48.44</v>
      </c>
      <c r="M1412">
        <v>54.15</v>
      </c>
      <c r="N1412">
        <v>52.78</v>
      </c>
      <c r="O1412">
        <v>0</v>
      </c>
      <c r="P1412">
        <v>0</v>
      </c>
      <c r="Q1412">
        <v>0</v>
      </c>
      <c r="R1412">
        <v>98.79</v>
      </c>
      <c r="S1412" t="s">
        <v>1105</v>
      </c>
      <c r="T1412" s="38" t="str">
        <f>VLOOKUP(Tabela5[[#This Row],[CÓDIGO]],[1]fornnecedor!$A:$G,7,0)</f>
        <v xml:space="preserve">SPRAYS </v>
      </c>
    </row>
    <row r="1413" spans="1:20" x14ac:dyDescent="0.3">
      <c r="A1413" t="s">
        <v>5240</v>
      </c>
      <c r="B1413">
        <v>85671</v>
      </c>
      <c r="C1413" t="s">
        <v>3376</v>
      </c>
      <c r="D1413" s="38" t="str">
        <f>VLOOKUP(Tabela5[[#This Row],[CÓDIGO]],[1]fornnecedor!$A:$C,3,0)</f>
        <v>UNIPEGA</v>
      </c>
      <c r="E1413" t="str">
        <f>VLOOKUP(Tabela5[[#This Row],[MARCA]],[1]fornnecedor!$C:$E,3,0)</f>
        <v>A&amp;S TECHNOLOGIES INDUSTRIA E COMERCIO LTDA</v>
      </c>
      <c r="G1413" t="s">
        <v>24</v>
      </c>
      <c r="H1413">
        <v>141</v>
      </c>
      <c r="I1413">
        <v>810.75</v>
      </c>
      <c r="J1413">
        <v>9</v>
      </c>
      <c r="K1413" s="34">
        <v>100.3</v>
      </c>
      <c r="L1413">
        <v>51.75</v>
      </c>
      <c r="M1413">
        <v>48.55</v>
      </c>
      <c r="N1413">
        <v>48.4</v>
      </c>
      <c r="O1413">
        <v>0</v>
      </c>
      <c r="P1413">
        <v>0</v>
      </c>
      <c r="Q1413">
        <v>0</v>
      </c>
      <c r="R1413">
        <v>98.8</v>
      </c>
      <c r="S1413" t="s">
        <v>1105</v>
      </c>
      <c r="T1413" s="38" t="str">
        <f>VLOOKUP(Tabela5[[#This Row],[CÓDIGO]],[1]fornnecedor!$A:$G,7,0)</f>
        <v>COLA INST./ ADESIVOS COLANTES</v>
      </c>
    </row>
    <row r="1414" spans="1:20" x14ac:dyDescent="0.3">
      <c r="A1414" t="s">
        <v>5240</v>
      </c>
      <c r="B1414">
        <v>85696</v>
      </c>
      <c r="C1414" t="s">
        <v>3375</v>
      </c>
      <c r="D1414" s="38" t="str">
        <f>VLOOKUP(Tabela5[[#This Row],[CÓDIGO]],[1]fornnecedor!$A:$C,3,0)</f>
        <v>UNIPEGA</v>
      </c>
      <c r="E1414" t="str">
        <f>VLOOKUP(Tabela5[[#This Row],[MARCA]],[1]fornnecedor!$C:$E,3,0)</f>
        <v>A&amp;S TECHNOLOGIES INDUSTRIA E COMERCIO LTDA</v>
      </c>
      <c r="G1414" t="s">
        <v>24</v>
      </c>
      <c r="H1414">
        <v>52</v>
      </c>
      <c r="I1414">
        <v>151.32</v>
      </c>
      <c r="J1414">
        <v>24</v>
      </c>
      <c r="K1414" s="34">
        <v>88.56</v>
      </c>
      <c r="L1414">
        <v>69.84</v>
      </c>
      <c r="M1414">
        <v>18.72</v>
      </c>
      <c r="N1414">
        <v>21.14</v>
      </c>
      <c r="O1414">
        <v>0</v>
      </c>
      <c r="P1414">
        <v>0</v>
      </c>
      <c r="Q1414">
        <v>0</v>
      </c>
      <c r="R1414">
        <v>98.8</v>
      </c>
      <c r="S1414" t="s">
        <v>1105</v>
      </c>
      <c r="T1414" s="38" t="str">
        <f>VLOOKUP(Tabela5[[#This Row],[CÓDIGO]],[1]fornnecedor!$A:$G,7,0)</f>
        <v>PU 40</v>
      </c>
    </row>
    <row r="1415" spans="1:20" x14ac:dyDescent="0.3">
      <c r="A1415" t="s">
        <v>5240</v>
      </c>
      <c r="B1415">
        <v>85657</v>
      </c>
      <c r="C1415" t="s">
        <v>3647</v>
      </c>
      <c r="D1415" s="38" t="str">
        <f>VLOOKUP(Tabela5[[#This Row],[CÓDIGO]],[1]fornnecedor!$A:$C,3,0)</f>
        <v>UNIPEGA</v>
      </c>
      <c r="E1415" t="str">
        <f>VLOOKUP(Tabela5[[#This Row],[MARCA]],[1]fornnecedor!$C:$E,3,0)</f>
        <v>A&amp;S TECHNOLOGIES INDUSTRIA E COMERCIO LTDA</v>
      </c>
      <c r="G1415" t="s">
        <v>24</v>
      </c>
      <c r="H1415">
        <v>38</v>
      </c>
      <c r="I1415">
        <v>368.22</v>
      </c>
      <c r="J1415">
        <v>7</v>
      </c>
      <c r="K1415" s="34">
        <v>87.87</v>
      </c>
      <c r="L1415">
        <v>67.83</v>
      </c>
      <c r="M1415">
        <v>20.04</v>
      </c>
      <c r="N1415">
        <v>22.81</v>
      </c>
      <c r="O1415">
        <v>0</v>
      </c>
      <c r="P1415">
        <v>0</v>
      </c>
      <c r="Q1415">
        <v>0</v>
      </c>
      <c r="R1415">
        <v>98.8</v>
      </c>
      <c r="S1415" t="s">
        <v>1105</v>
      </c>
      <c r="T1415" s="38" t="str">
        <f>VLOOKUP(Tabela5[[#This Row],[CÓDIGO]],[1]fornnecedor!$A:$G,7,0)</f>
        <v xml:space="preserve">SPRAYS </v>
      </c>
    </row>
    <row r="1416" spans="1:20" x14ac:dyDescent="0.3">
      <c r="A1416" t="s">
        <v>5240</v>
      </c>
      <c r="B1416">
        <v>85663</v>
      </c>
      <c r="C1416" t="s">
        <v>3949</v>
      </c>
      <c r="D1416" s="38" t="str">
        <f>VLOOKUP(Tabela5[[#This Row],[CÓDIGO]],[1]fornnecedor!$A:$C,3,0)</f>
        <v>UNIPEGA</v>
      </c>
      <c r="E1416" t="str">
        <f>VLOOKUP(Tabela5[[#This Row],[MARCA]],[1]fornnecedor!$C:$E,3,0)</f>
        <v>A&amp;S TECHNOLOGIES INDUSTRIA E COMERCIO LTDA</v>
      </c>
      <c r="G1416" t="s">
        <v>24</v>
      </c>
      <c r="H1416">
        <v>48</v>
      </c>
      <c r="I1416">
        <v>528</v>
      </c>
      <c r="J1416">
        <v>5</v>
      </c>
      <c r="K1416" s="34">
        <v>82.56</v>
      </c>
      <c r="L1416">
        <v>55</v>
      </c>
      <c r="M1416">
        <v>27.56</v>
      </c>
      <c r="N1416">
        <v>33.380000000000003</v>
      </c>
      <c r="O1416">
        <v>0</v>
      </c>
      <c r="P1416">
        <v>0</v>
      </c>
      <c r="Q1416">
        <v>0</v>
      </c>
      <c r="R1416">
        <v>98.81</v>
      </c>
      <c r="S1416" t="s">
        <v>1105</v>
      </c>
      <c r="T1416" s="38" t="str">
        <f>VLOOKUP(Tabela5[[#This Row],[CÓDIGO]],[1]fornnecedor!$A:$G,7,0)</f>
        <v xml:space="preserve">SPRAYS </v>
      </c>
    </row>
    <row r="1417" spans="1:20" x14ac:dyDescent="0.3">
      <c r="A1417" t="s">
        <v>5240</v>
      </c>
      <c r="B1417">
        <v>85648</v>
      </c>
      <c r="C1417" t="s">
        <v>3598</v>
      </c>
      <c r="D1417" s="38" t="str">
        <f>VLOOKUP(Tabela5[[#This Row],[CÓDIGO]],[1]fornnecedor!$A:$C,3,0)</f>
        <v>UNIPEGA</v>
      </c>
      <c r="E1417" t="str">
        <f>VLOOKUP(Tabela5[[#This Row],[MARCA]],[1]fornnecedor!$C:$E,3,0)</f>
        <v>A&amp;S TECHNOLOGIES INDUSTRIA E COMERCIO LTDA</v>
      </c>
      <c r="G1417" t="s">
        <v>24</v>
      </c>
      <c r="H1417">
        <v>43</v>
      </c>
      <c r="I1417">
        <v>297.56</v>
      </c>
      <c r="J1417">
        <v>8</v>
      </c>
      <c r="K1417" s="34">
        <v>77.010000000000005</v>
      </c>
      <c r="L1417">
        <v>55.36</v>
      </c>
      <c r="M1417">
        <v>21.65</v>
      </c>
      <c r="N1417">
        <v>28.11</v>
      </c>
      <c r="O1417">
        <v>0</v>
      </c>
      <c r="P1417">
        <v>0</v>
      </c>
      <c r="Q1417">
        <v>0</v>
      </c>
      <c r="R1417">
        <v>98.81</v>
      </c>
      <c r="S1417" t="s">
        <v>1105</v>
      </c>
      <c r="T1417" s="38" t="str">
        <f>VLOOKUP(Tabela5[[#This Row],[CÓDIGO]],[1]fornnecedor!$A:$G,7,0)</f>
        <v xml:space="preserve">SPRAYS </v>
      </c>
    </row>
    <row r="1418" spans="1:20" x14ac:dyDescent="0.3">
      <c r="A1418" t="s">
        <v>5240</v>
      </c>
      <c r="B1418">
        <v>85640</v>
      </c>
      <c r="C1418" t="s">
        <v>3608</v>
      </c>
      <c r="D1418" s="38" t="str">
        <f>VLOOKUP(Tabela5[[#This Row],[CÓDIGO]],[1]fornnecedor!$A:$C,3,0)</f>
        <v>UNIPEGA</v>
      </c>
      <c r="E1418" t="str">
        <f>VLOOKUP(Tabela5[[#This Row],[MARCA]],[1]fornnecedor!$C:$E,3,0)</f>
        <v>A&amp;S TECHNOLOGIES INDUSTRIA E COMERCIO LTDA</v>
      </c>
      <c r="G1418" t="s">
        <v>24</v>
      </c>
      <c r="H1418">
        <v>45</v>
      </c>
      <c r="I1418">
        <v>311.39999999999998</v>
      </c>
      <c r="J1418">
        <v>5</v>
      </c>
      <c r="K1418" s="34">
        <v>76.540000000000006</v>
      </c>
      <c r="L1418">
        <v>34.6</v>
      </c>
      <c r="M1418">
        <v>41.94</v>
      </c>
      <c r="N1418">
        <v>54.79</v>
      </c>
      <c r="O1418">
        <v>0</v>
      </c>
      <c r="P1418">
        <v>0</v>
      </c>
      <c r="Q1418">
        <v>0</v>
      </c>
      <c r="R1418">
        <v>98.81</v>
      </c>
      <c r="S1418" t="s">
        <v>1105</v>
      </c>
      <c r="T1418" s="38" t="str">
        <f>VLOOKUP(Tabela5[[#This Row],[CÓDIGO]],[1]fornnecedor!$A:$G,7,0)</f>
        <v xml:space="preserve">SPRAYS </v>
      </c>
    </row>
    <row r="1419" spans="1:20" x14ac:dyDescent="0.3">
      <c r="A1419" t="s">
        <v>5240</v>
      </c>
      <c r="B1419">
        <v>85662</v>
      </c>
      <c r="C1419" t="s">
        <v>3921</v>
      </c>
      <c r="D1419" s="38" t="str">
        <f>VLOOKUP(Tabela5[[#This Row],[CÓDIGO]],[1]fornnecedor!$A:$C,3,0)</f>
        <v>UNIPEGA</v>
      </c>
      <c r="E1419" t="str">
        <f>VLOOKUP(Tabela5[[#This Row],[MARCA]],[1]fornnecedor!$C:$E,3,0)</f>
        <v>A&amp;S TECHNOLOGIES INDUSTRIA E COMERCIO LTDA</v>
      </c>
      <c r="G1419" t="s">
        <v>24</v>
      </c>
      <c r="H1419">
        <v>32</v>
      </c>
      <c r="I1419">
        <v>352</v>
      </c>
      <c r="J1419">
        <v>5</v>
      </c>
      <c r="K1419" s="34">
        <v>75.08</v>
      </c>
      <c r="L1419">
        <v>55</v>
      </c>
      <c r="M1419">
        <v>20.079999999999998</v>
      </c>
      <c r="N1419">
        <v>26.74</v>
      </c>
      <c r="O1419">
        <v>0</v>
      </c>
      <c r="P1419">
        <v>0</v>
      </c>
      <c r="Q1419">
        <v>0</v>
      </c>
      <c r="R1419">
        <v>98.82</v>
      </c>
      <c r="S1419" t="s">
        <v>1105</v>
      </c>
      <c r="T1419" s="38" t="str">
        <f>VLOOKUP(Tabela5[[#This Row],[CÓDIGO]],[1]fornnecedor!$A:$G,7,0)</f>
        <v xml:space="preserve">SPRAYS </v>
      </c>
    </row>
    <row r="1420" spans="1:20" x14ac:dyDescent="0.3">
      <c r="A1420" t="s">
        <v>5240</v>
      </c>
      <c r="B1420">
        <v>85682</v>
      </c>
      <c r="C1420" t="s">
        <v>3344</v>
      </c>
      <c r="D1420" s="38" t="str">
        <f>VLOOKUP(Tabela5[[#This Row],[CÓDIGO]],[1]fornnecedor!$A:$C,3,0)</f>
        <v>UNIPEGA</v>
      </c>
      <c r="E1420" t="str">
        <f>VLOOKUP(Tabela5[[#This Row],[MARCA]],[1]fornnecedor!$C:$E,3,0)</f>
        <v>A&amp;S TECHNOLOGIES INDUSTRIA E COMERCIO LTDA</v>
      </c>
      <c r="G1420" t="s">
        <v>24</v>
      </c>
      <c r="H1420">
        <v>44</v>
      </c>
      <c r="I1420">
        <v>110</v>
      </c>
      <c r="J1420">
        <v>14</v>
      </c>
      <c r="K1420" s="34">
        <v>50.1</v>
      </c>
      <c r="L1420">
        <v>35</v>
      </c>
      <c r="M1420">
        <v>15.1</v>
      </c>
      <c r="N1420">
        <v>30.14</v>
      </c>
      <c r="O1420">
        <v>0</v>
      </c>
      <c r="P1420">
        <v>0</v>
      </c>
      <c r="Q1420">
        <v>0</v>
      </c>
      <c r="R1420">
        <v>98.82</v>
      </c>
      <c r="S1420" t="s">
        <v>1105</v>
      </c>
      <c r="T1420" s="38" t="str">
        <f>VLOOKUP(Tabela5[[#This Row],[CÓDIGO]],[1]fornnecedor!$A:$G,7,0)</f>
        <v>SILICONE</v>
      </c>
    </row>
    <row r="1421" spans="1:20" x14ac:dyDescent="0.3">
      <c r="A1421" t="s">
        <v>5240</v>
      </c>
      <c r="B1421">
        <v>85652</v>
      </c>
      <c r="C1421" t="s">
        <v>3118</v>
      </c>
      <c r="D1421" s="38" t="str">
        <f>VLOOKUP(Tabela5[[#This Row],[CÓDIGO]],[1]fornnecedor!$A:$C,3,0)</f>
        <v>UNIPEGA</v>
      </c>
      <c r="E1421" t="str">
        <f>VLOOKUP(Tabela5[[#This Row],[MARCA]],[1]fornnecedor!$C:$E,3,0)</f>
        <v>A&amp;S TECHNOLOGIES INDUSTRIA E COMERCIO LTDA</v>
      </c>
      <c r="G1421" t="s">
        <v>24</v>
      </c>
      <c r="H1421">
        <v>132</v>
      </c>
      <c r="I1421">
        <v>913.44</v>
      </c>
      <c r="J1421">
        <v>3</v>
      </c>
      <c r="K1421" s="34">
        <v>49.83</v>
      </c>
      <c r="L1421">
        <v>20.76</v>
      </c>
      <c r="M1421">
        <v>29.07</v>
      </c>
      <c r="N1421">
        <v>58.34</v>
      </c>
      <c r="O1421">
        <v>0</v>
      </c>
      <c r="P1421">
        <v>0</v>
      </c>
      <c r="Q1421">
        <v>0</v>
      </c>
      <c r="R1421">
        <v>98.82</v>
      </c>
      <c r="S1421" t="s">
        <v>1105</v>
      </c>
      <c r="T1421" s="38" t="str">
        <f>VLOOKUP(Tabela5[[#This Row],[CÓDIGO]],[1]fornnecedor!$A:$G,7,0)</f>
        <v xml:space="preserve">SPRAYS </v>
      </c>
    </row>
    <row r="1422" spans="1:20" x14ac:dyDescent="0.3">
      <c r="A1422" t="s">
        <v>5240</v>
      </c>
      <c r="B1422">
        <v>85672</v>
      </c>
      <c r="C1422" t="s">
        <v>4496</v>
      </c>
      <c r="D1422" s="38" t="str">
        <f>VLOOKUP(Tabela5[[#This Row],[CÓDIGO]],[1]fornnecedor!$A:$C,3,0)</f>
        <v>UNIPEGA</v>
      </c>
      <c r="E1422" t="str">
        <f>VLOOKUP(Tabela5[[#This Row],[MARCA]],[1]fornnecedor!$C:$E,3,0)</f>
        <v>A&amp;S TECHNOLOGIES INDUSTRIA E COMERCIO LTDA</v>
      </c>
      <c r="G1422" t="s">
        <v>24</v>
      </c>
      <c r="H1422">
        <v>58</v>
      </c>
      <c r="I1422">
        <v>699.48</v>
      </c>
      <c r="J1422">
        <v>2</v>
      </c>
      <c r="K1422" s="34">
        <v>49.03</v>
      </c>
      <c r="L1422">
        <v>24.12</v>
      </c>
      <c r="M1422">
        <v>24.91</v>
      </c>
      <c r="N1422">
        <v>50.81</v>
      </c>
      <c r="O1422">
        <v>0</v>
      </c>
      <c r="P1422">
        <v>0</v>
      </c>
      <c r="Q1422">
        <v>0</v>
      </c>
      <c r="R1422">
        <v>98.82</v>
      </c>
      <c r="S1422" t="s">
        <v>1105</v>
      </c>
      <c r="T1422" s="38" t="str">
        <f>VLOOKUP(Tabela5[[#This Row],[CÓDIGO]],[1]fornnecedor!$A:$G,7,0)</f>
        <v>COLA INST./ ADESIVOS COLANTES</v>
      </c>
    </row>
    <row r="1423" spans="1:20" x14ac:dyDescent="0.3">
      <c r="A1423" t="s">
        <v>5240</v>
      </c>
      <c r="B1423">
        <v>85669</v>
      </c>
      <c r="C1423" t="s">
        <v>893</v>
      </c>
      <c r="D1423" s="38" t="str">
        <f>VLOOKUP(Tabela5[[#This Row],[CÓDIGO]],[1]fornnecedor!$A:$C,3,0)</f>
        <v>UNIPEGA</v>
      </c>
      <c r="E1423" t="str">
        <f>VLOOKUP(Tabela5[[#This Row],[MARCA]],[1]fornnecedor!$C:$E,3,0)</f>
        <v>A&amp;S TECHNOLOGIES INDUSTRIA E COMERCIO LTDA</v>
      </c>
      <c r="G1423" t="s">
        <v>24</v>
      </c>
      <c r="H1423">
        <v>40</v>
      </c>
      <c r="I1423">
        <v>296.8</v>
      </c>
      <c r="J1423">
        <v>3</v>
      </c>
      <c r="K1423" s="34">
        <v>48</v>
      </c>
      <c r="L1423">
        <v>22.26</v>
      </c>
      <c r="M1423">
        <v>25.74</v>
      </c>
      <c r="N1423">
        <v>53.63</v>
      </c>
      <c r="O1423">
        <v>0</v>
      </c>
      <c r="P1423">
        <v>0</v>
      </c>
      <c r="Q1423">
        <v>0</v>
      </c>
      <c r="R1423">
        <v>98.82</v>
      </c>
      <c r="S1423" t="s">
        <v>1105</v>
      </c>
      <c r="T1423" s="38" t="str">
        <f>VLOOKUP(Tabela5[[#This Row],[CÓDIGO]],[1]fornnecedor!$A:$G,7,0)</f>
        <v xml:space="preserve">SPRAYS </v>
      </c>
    </row>
    <row r="1424" spans="1:20" x14ac:dyDescent="0.3">
      <c r="A1424" t="s">
        <v>5240</v>
      </c>
      <c r="B1424">
        <v>85637</v>
      </c>
      <c r="C1424" t="s">
        <v>879</v>
      </c>
      <c r="D1424" s="38" t="str">
        <f>VLOOKUP(Tabela5[[#This Row],[CÓDIGO]],[1]fornnecedor!$A:$C,3,0)</f>
        <v>UNIPEGA</v>
      </c>
      <c r="E1424" t="str">
        <f>VLOOKUP(Tabela5[[#This Row],[MARCA]],[1]fornnecedor!$C:$E,3,0)</f>
        <v>A&amp;S TECHNOLOGIES INDUSTRIA E COMERCIO LTDA</v>
      </c>
      <c r="G1424" t="s">
        <v>24</v>
      </c>
      <c r="H1424">
        <v>36</v>
      </c>
      <c r="I1424">
        <v>216.72</v>
      </c>
      <c r="J1424">
        <v>3</v>
      </c>
      <c r="K1424" s="34">
        <v>47.5</v>
      </c>
      <c r="L1424">
        <v>18.059999999999999</v>
      </c>
      <c r="M1424">
        <v>29.44</v>
      </c>
      <c r="N1424">
        <v>61.98</v>
      </c>
      <c r="O1424">
        <v>0</v>
      </c>
      <c r="P1424">
        <v>0</v>
      </c>
      <c r="Q1424">
        <v>0</v>
      </c>
      <c r="R1424">
        <v>98.83</v>
      </c>
      <c r="S1424" t="s">
        <v>1105</v>
      </c>
      <c r="T1424" s="38" t="str">
        <f>VLOOKUP(Tabela5[[#This Row],[CÓDIGO]],[1]fornnecedor!$A:$G,7,0)</f>
        <v>DESENGRIPANTE</v>
      </c>
    </row>
    <row r="1425" spans="1:20" x14ac:dyDescent="0.3">
      <c r="A1425" t="s">
        <v>5240</v>
      </c>
      <c r="B1425">
        <v>85695</v>
      </c>
      <c r="C1425" t="s">
        <v>3171</v>
      </c>
      <c r="D1425" s="38" t="str">
        <f>VLOOKUP(Tabela5[[#This Row],[CÓDIGO]],[1]fornnecedor!$A:$C,3,0)</f>
        <v>UNIPEGA</v>
      </c>
      <c r="E1425" t="str">
        <f>VLOOKUP(Tabela5[[#This Row],[MARCA]],[1]fornnecedor!$C:$E,3,0)</f>
        <v>A&amp;S TECHNOLOGIES INDUSTRIA E COMERCIO LTDA</v>
      </c>
      <c r="G1425" t="s">
        <v>24</v>
      </c>
      <c r="H1425">
        <v>55</v>
      </c>
      <c r="I1425">
        <v>160.05000000000001</v>
      </c>
      <c r="J1425">
        <v>12</v>
      </c>
      <c r="K1425" s="34">
        <v>44.28</v>
      </c>
      <c r="L1425">
        <v>34.92</v>
      </c>
      <c r="M1425">
        <v>9.36</v>
      </c>
      <c r="N1425">
        <v>21.14</v>
      </c>
      <c r="O1425">
        <v>0</v>
      </c>
      <c r="P1425">
        <v>0</v>
      </c>
      <c r="Q1425">
        <v>0</v>
      </c>
      <c r="R1425">
        <v>98.83</v>
      </c>
      <c r="S1425" t="s">
        <v>1105</v>
      </c>
      <c r="T1425" s="38" t="str">
        <f>VLOOKUP(Tabela5[[#This Row],[CÓDIGO]],[1]fornnecedor!$A:$G,7,0)</f>
        <v>PU 40</v>
      </c>
    </row>
    <row r="1426" spans="1:20" x14ac:dyDescent="0.3">
      <c r="A1426" t="s">
        <v>5240</v>
      </c>
      <c r="B1426">
        <v>85660</v>
      </c>
      <c r="C1426" t="s">
        <v>3479</v>
      </c>
      <c r="D1426" s="38" t="str">
        <f>VLOOKUP(Tabela5[[#This Row],[CÓDIGO]],[1]fornnecedor!$A:$C,3,0)</f>
        <v>UNIPEGA</v>
      </c>
      <c r="E1426" t="str">
        <f>VLOOKUP(Tabela5[[#This Row],[MARCA]],[1]fornnecedor!$C:$E,3,0)</f>
        <v>A&amp;S TECHNOLOGIES INDUSTRIA E COMERCIO LTDA</v>
      </c>
      <c r="G1426" t="s">
        <v>24</v>
      </c>
      <c r="H1426">
        <v>32</v>
      </c>
      <c r="I1426">
        <v>352</v>
      </c>
      <c r="J1426">
        <v>3</v>
      </c>
      <c r="K1426" s="34">
        <v>41.67</v>
      </c>
      <c r="L1426">
        <v>33</v>
      </c>
      <c r="M1426">
        <v>8.67</v>
      </c>
      <c r="N1426">
        <v>20.81</v>
      </c>
      <c r="O1426">
        <v>0</v>
      </c>
      <c r="P1426">
        <v>0</v>
      </c>
      <c r="Q1426">
        <v>0</v>
      </c>
      <c r="R1426">
        <v>98.83</v>
      </c>
      <c r="S1426" t="s">
        <v>1105</v>
      </c>
      <c r="T1426" s="38" t="str">
        <f>VLOOKUP(Tabela5[[#This Row],[CÓDIGO]],[1]fornnecedor!$A:$G,7,0)</f>
        <v xml:space="preserve">SPRAYS </v>
      </c>
    </row>
    <row r="1427" spans="1:20" x14ac:dyDescent="0.3">
      <c r="A1427" t="s">
        <v>5240</v>
      </c>
      <c r="B1427">
        <v>85678</v>
      </c>
      <c r="C1427" t="s">
        <v>2977</v>
      </c>
      <c r="D1427" s="38" t="str">
        <f>VLOOKUP(Tabela5[[#This Row],[CÓDIGO]],[1]fornnecedor!$A:$C,3,0)</f>
        <v>UNIPEGA</v>
      </c>
      <c r="E1427" t="str">
        <f>VLOOKUP(Tabela5[[#This Row],[MARCA]],[1]fornnecedor!$C:$E,3,0)</f>
        <v>A&amp;S TECHNOLOGIES INDUSTRIA E COMERCIO LTDA</v>
      </c>
      <c r="G1427" t="s">
        <v>24</v>
      </c>
      <c r="H1427">
        <v>27</v>
      </c>
      <c r="I1427">
        <v>30.78</v>
      </c>
      <c r="J1427">
        <v>16</v>
      </c>
      <c r="K1427" s="34">
        <v>32.090000000000003</v>
      </c>
      <c r="L1427">
        <v>18.239999999999998</v>
      </c>
      <c r="M1427">
        <v>13.85</v>
      </c>
      <c r="N1427">
        <v>43.16</v>
      </c>
      <c r="O1427">
        <v>0</v>
      </c>
      <c r="P1427">
        <v>0</v>
      </c>
      <c r="Q1427">
        <v>0</v>
      </c>
      <c r="R1427">
        <v>98.83</v>
      </c>
      <c r="S1427" t="s">
        <v>1105</v>
      </c>
      <c r="T1427" s="38" t="str">
        <f>VLOOKUP(Tabela5[[#This Row],[CÓDIGO]],[1]fornnecedor!$A:$G,7,0)</f>
        <v>FITA ISOLANTE</v>
      </c>
    </row>
    <row r="1428" spans="1:20" x14ac:dyDescent="0.3">
      <c r="A1428" t="s">
        <v>5240</v>
      </c>
      <c r="B1428">
        <v>85681</v>
      </c>
      <c r="C1428" t="s">
        <v>3102</v>
      </c>
      <c r="D1428" s="38" t="str">
        <f>VLOOKUP(Tabela5[[#This Row],[CÓDIGO]],[1]fornnecedor!$A:$C,3,0)</f>
        <v>UNIPEGA</v>
      </c>
      <c r="E1428" t="str">
        <f>VLOOKUP(Tabela5[[#This Row],[MARCA]],[1]fornnecedor!$C:$E,3,0)</f>
        <v>A&amp;S TECHNOLOGIES INDUSTRIA E COMERCIO LTDA</v>
      </c>
      <c r="G1428" t="s">
        <v>24</v>
      </c>
      <c r="H1428">
        <v>16</v>
      </c>
      <c r="I1428">
        <v>60.8</v>
      </c>
      <c r="J1428">
        <v>4</v>
      </c>
      <c r="K1428" s="34">
        <v>27.03</v>
      </c>
      <c r="L1428">
        <v>15.2</v>
      </c>
      <c r="M1428">
        <v>11.83</v>
      </c>
      <c r="N1428">
        <v>43.77</v>
      </c>
      <c r="O1428">
        <v>0</v>
      </c>
      <c r="P1428">
        <v>0</v>
      </c>
      <c r="Q1428">
        <v>0</v>
      </c>
      <c r="R1428">
        <v>98.83</v>
      </c>
      <c r="S1428" t="s">
        <v>1105</v>
      </c>
      <c r="T1428" s="38" t="str">
        <f>VLOOKUP(Tabela5[[#This Row],[CÓDIGO]],[1]fornnecedor!$A:$G,7,0)</f>
        <v>OUTRAS FITAS</v>
      </c>
    </row>
    <row r="1429" spans="1:20" x14ac:dyDescent="0.3">
      <c r="A1429" t="s">
        <v>5240</v>
      </c>
      <c r="B1429">
        <v>85655</v>
      </c>
      <c r="C1429" t="s">
        <v>3646</v>
      </c>
      <c r="D1429" s="38" t="str">
        <f>VLOOKUP(Tabela5[[#This Row],[CÓDIGO]],[1]fornnecedor!$A:$C,3,0)</f>
        <v>UNIPEGA</v>
      </c>
      <c r="E1429" t="str">
        <f>VLOOKUP(Tabela5[[#This Row],[MARCA]],[1]fornnecedor!$C:$E,3,0)</f>
        <v>A&amp;S TECHNOLOGIES INDUSTRIA E COMERCIO LTDA</v>
      </c>
      <c r="G1429" t="s">
        <v>24</v>
      </c>
      <c r="H1429">
        <v>36</v>
      </c>
      <c r="I1429">
        <v>348.84</v>
      </c>
      <c r="J1429">
        <v>1</v>
      </c>
      <c r="K1429" s="34">
        <v>20</v>
      </c>
      <c r="L1429">
        <v>9.69</v>
      </c>
      <c r="M1429">
        <v>10.31</v>
      </c>
      <c r="N1429">
        <v>51.55</v>
      </c>
      <c r="O1429">
        <v>0</v>
      </c>
      <c r="P1429">
        <v>0</v>
      </c>
      <c r="Q1429">
        <v>0</v>
      </c>
      <c r="R1429">
        <v>98.83</v>
      </c>
      <c r="S1429" t="s">
        <v>1105</v>
      </c>
      <c r="T1429" s="38" t="str">
        <f>VLOOKUP(Tabela5[[#This Row],[CÓDIGO]],[1]fornnecedor!$A:$G,7,0)</f>
        <v xml:space="preserve">SPRAYS </v>
      </c>
    </row>
    <row r="1430" spans="1:20" x14ac:dyDescent="0.3">
      <c r="A1430" t="s">
        <v>5240</v>
      </c>
      <c r="B1430">
        <v>85694</v>
      </c>
      <c r="C1430" t="s">
        <v>876</v>
      </c>
      <c r="D1430" s="38" t="str">
        <f>VLOOKUP(Tabela5[[#This Row],[CÓDIGO]],[1]fornnecedor!$A:$C,3,0)</f>
        <v>UNIPEGA</v>
      </c>
      <c r="E1430" t="str">
        <f>VLOOKUP(Tabela5[[#This Row],[MARCA]],[1]fornnecedor!$C:$E,3,0)</f>
        <v>A&amp;S TECHNOLOGIES INDUSTRIA E COMERCIO LTDA</v>
      </c>
      <c r="G1430" t="s">
        <v>24</v>
      </c>
      <c r="H1430">
        <v>85</v>
      </c>
      <c r="I1430">
        <v>524.45000000000005</v>
      </c>
      <c r="J1430">
        <v>2</v>
      </c>
      <c r="K1430" s="34">
        <v>16.82</v>
      </c>
      <c r="L1430">
        <v>12.34</v>
      </c>
      <c r="M1430">
        <v>4.4800000000000004</v>
      </c>
      <c r="N1430">
        <v>26.63</v>
      </c>
      <c r="O1430">
        <v>0</v>
      </c>
      <c r="P1430">
        <v>0</v>
      </c>
      <c r="Q1430">
        <v>0</v>
      </c>
      <c r="R1430">
        <v>98.83</v>
      </c>
      <c r="S1430" t="s">
        <v>1105</v>
      </c>
      <c r="T1430" s="38" t="str">
        <f>VLOOKUP(Tabela5[[#This Row],[CÓDIGO]],[1]fornnecedor!$A:$G,7,0)</f>
        <v>PU 40</v>
      </c>
    </row>
    <row r="1431" spans="1:20" x14ac:dyDescent="0.3">
      <c r="A1431" t="s">
        <v>5240</v>
      </c>
      <c r="B1431">
        <v>85684</v>
      </c>
      <c r="C1431" t="s">
        <v>3528</v>
      </c>
      <c r="D1431" s="38" t="str">
        <f>VLOOKUP(Tabela5[[#This Row],[CÓDIGO]],[1]fornnecedor!$A:$C,3,0)</f>
        <v>UNIPEGA</v>
      </c>
      <c r="E1431" t="str">
        <f>VLOOKUP(Tabela5[[#This Row],[MARCA]],[1]fornnecedor!$C:$E,3,0)</f>
        <v>A&amp;S TECHNOLOGIES INDUSTRIA E COMERCIO LTDA</v>
      </c>
      <c r="G1431" t="s">
        <v>24</v>
      </c>
      <c r="H1431">
        <v>30</v>
      </c>
      <c r="I1431">
        <v>207.6</v>
      </c>
      <c r="J1431">
        <v>1</v>
      </c>
      <c r="K1431" s="34">
        <v>15</v>
      </c>
      <c r="L1431">
        <v>6.92</v>
      </c>
      <c r="M1431">
        <v>8.08</v>
      </c>
      <c r="N1431">
        <v>53.87</v>
      </c>
      <c r="O1431">
        <v>0</v>
      </c>
      <c r="P1431">
        <v>0</v>
      </c>
      <c r="Q1431">
        <v>0</v>
      </c>
      <c r="R1431">
        <v>98.83</v>
      </c>
      <c r="S1431" t="s">
        <v>1105</v>
      </c>
      <c r="T1431" s="38" t="str">
        <f>VLOOKUP(Tabela5[[#This Row],[CÓDIGO]],[1]fornnecedor!$A:$G,7,0)</f>
        <v>SILICONE</v>
      </c>
    </row>
    <row r="1432" spans="1:20" x14ac:dyDescent="0.3">
      <c r="A1432" t="s">
        <v>5240</v>
      </c>
      <c r="B1432">
        <v>85688</v>
      </c>
      <c r="C1432" t="s">
        <v>895</v>
      </c>
      <c r="D1432" s="38" t="str">
        <f>VLOOKUP(Tabela5[[#This Row],[CÓDIGO]],[1]fornnecedor!$A:$C,3,0)</f>
        <v>UNIPEGA</v>
      </c>
      <c r="E1432" t="str">
        <f>VLOOKUP(Tabela5[[#This Row],[MARCA]],[1]fornnecedor!$C:$E,3,0)</f>
        <v>A&amp;S TECHNOLOGIES INDUSTRIA E COMERCIO LTDA</v>
      </c>
      <c r="G1432" t="s">
        <v>24</v>
      </c>
      <c r="H1432">
        <v>20</v>
      </c>
      <c r="I1432">
        <v>116.8</v>
      </c>
      <c r="J1432">
        <v>1</v>
      </c>
      <c r="K1432" s="34">
        <v>14</v>
      </c>
      <c r="L1432">
        <v>5.84</v>
      </c>
      <c r="M1432">
        <v>8.16</v>
      </c>
      <c r="N1432">
        <v>58.29</v>
      </c>
      <c r="O1432">
        <v>0</v>
      </c>
      <c r="P1432">
        <v>0</v>
      </c>
      <c r="Q1432">
        <v>0</v>
      </c>
      <c r="R1432">
        <v>98.83</v>
      </c>
      <c r="S1432" t="s">
        <v>1105</v>
      </c>
      <c r="T1432" s="38" t="str">
        <f>VLOOKUP(Tabela5[[#This Row],[CÓDIGO]],[1]fornnecedor!$A:$G,7,0)</f>
        <v>SILICONE</v>
      </c>
    </row>
    <row r="1433" spans="1:20" x14ac:dyDescent="0.3">
      <c r="A1433" t="s">
        <v>5239</v>
      </c>
      <c r="B1433">
        <v>85698</v>
      </c>
      <c r="C1433" t="s">
        <v>5209</v>
      </c>
      <c r="D1433" s="38" t="str">
        <f>VLOOKUP(Tabela5[[#This Row],[CÓDIGO]],[1]fornnecedor!$A:$C,3,0)</f>
        <v>SIMAPPEL</v>
      </c>
      <c r="E1433" t="str">
        <f>VLOOKUP(Tabela5[[#This Row],[MARCA]],[1]fornnecedor!$C:$E,3,0)</f>
        <v>SIMAPPEL - SIMAO PEREIRA INDUSTRIA E COMERCIO DE PAPEIS LTDA</v>
      </c>
      <c r="G1433" t="s">
        <v>24</v>
      </c>
      <c r="H1433">
        <v>224.13</v>
      </c>
      <c r="I1433" s="3">
        <v>23278.14</v>
      </c>
      <c r="J1433">
        <v>11.05</v>
      </c>
      <c r="K1433" s="34">
        <v>1498.62</v>
      </c>
      <c r="L1433" s="3">
        <v>1147.6500000000001</v>
      </c>
      <c r="M1433">
        <v>350.97</v>
      </c>
      <c r="N1433">
        <v>23.42</v>
      </c>
      <c r="O1433">
        <v>0</v>
      </c>
      <c r="P1433">
        <v>0</v>
      </c>
      <c r="Q1433">
        <v>0.06</v>
      </c>
      <c r="R1433">
        <v>98.9</v>
      </c>
      <c r="S1433" t="s">
        <v>1105</v>
      </c>
      <c r="T1433" s="38" t="str">
        <f>VLOOKUP(Tabela5[[#This Row],[CÓDIGO]],[1]fornnecedor!$A:$G,7,0)</f>
        <v>PAPELAO ONDULADO</v>
      </c>
    </row>
    <row r="1434" spans="1:20" x14ac:dyDescent="0.3">
      <c r="A1434" t="s">
        <v>5238</v>
      </c>
      <c r="B1434">
        <v>10277</v>
      </c>
      <c r="C1434" t="s">
        <v>5165</v>
      </c>
      <c r="D1434" s="38" t="str">
        <f>VLOOKUP(Tabela5[[#This Row],[CÓDIGO]],[1]fornnecedor!$A:$C,3,0)</f>
        <v>RETOQUE</v>
      </c>
      <c r="E1434" t="str">
        <f>VLOOKUP(Tabela5[[#This Row],[MARCA]],[1]fornnecedor!$C:$E,3,0)</f>
        <v>QUIMICA AMARO LTDA</v>
      </c>
      <c r="G1434" t="s">
        <v>24</v>
      </c>
      <c r="H1434">
        <v>170</v>
      </c>
      <c r="I1434" s="3">
        <v>2189.6</v>
      </c>
      <c r="J1434">
        <v>272</v>
      </c>
      <c r="K1434" s="34">
        <v>5049.5</v>
      </c>
      <c r="L1434" s="3">
        <v>3503.36</v>
      </c>
      <c r="M1434" s="3">
        <v>1546.14</v>
      </c>
      <c r="N1434">
        <v>30.62</v>
      </c>
      <c r="O1434">
        <v>0</v>
      </c>
      <c r="P1434">
        <v>0</v>
      </c>
      <c r="Q1434">
        <v>0.21</v>
      </c>
      <c r="R1434">
        <v>99.1</v>
      </c>
      <c r="S1434" t="s">
        <v>1105</v>
      </c>
      <c r="T1434" s="38" t="str">
        <f>VLOOKUP(Tabela5[[#This Row],[CÓDIGO]],[1]fornnecedor!$A:$G,7,0)</f>
        <v xml:space="preserve">COLA  PLÁSTICA </v>
      </c>
    </row>
    <row r="1435" spans="1:20" x14ac:dyDescent="0.3">
      <c r="A1435" t="s">
        <v>5237</v>
      </c>
      <c r="B1435">
        <v>23580</v>
      </c>
      <c r="C1435" t="s">
        <v>4667</v>
      </c>
      <c r="D1435" s="38" t="str">
        <f>VLOOKUP(Tabela5[[#This Row],[CÓDIGO]],[1]fornnecedor!$A:$C,3,0)</f>
        <v>RENOVA</v>
      </c>
      <c r="E1435" t="str">
        <f>VLOOKUP(Tabela5[[#This Row],[MARCA]],[1]fornnecedor!$C:$E,3,0)</f>
        <v>RB REFINISH COMERCIAL ACESSORIOS LTDA</v>
      </c>
      <c r="G1435" t="s">
        <v>24</v>
      </c>
      <c r="H1435" s="3">
        <v>11093</v>
      </c>
      <c r="I1435" s="3">
        <v>3993.48</v>
      </c>
      <c r="J1435" s="3">
        <v>4812</v>
      </c>
      <c r="K1435" s="34">
        <v>3258.88</v>
      </c>
      <c r="L1435" s="3">
        <v>1732.32</v>
      </c>
      <c r="M1435" s="3">
        <v>1526.56</v>
      </c>
      <c r="N1435">
        <v>46.84</v>
      </c>
      <c r="O1435">
        <v>0</v>
      </c>
      <c r="P1435">
        <v>0</v>
      </c>
      <c r="Q1435">
        <v>0.13</v>
      </c>
      <c r="R1435">
        <v>99.24</v>
      </c>
      <c r="S1435" t="s">
        <v>1105</v>
      </c>
      <c r="T1435" s="38" t="str">
        <f>VLOOKUP(Tabela5[[#This Row],[CÓDIGO]],[1]fornnecedor!$A:$G,7,0)</f>
        <v>COADORES</v>
      </c>
    </row>
    <row r="1436" spans="1:20" x14ac:dyDescent="0.3">
      <c r="A1436" t="s">
        <v>5237</v>
      </c>
      <c r="B1436">
        <v>20556</v>
      </c>
      <c r="C1436" t="s">
        <v>3148</v>
      </c>
      <c r="D1436" s="38" t="str">
        <f>VLOOKUP(Tabela5[[#This Row],[CÓDIGO]],[1]fornnecedor!$A:$C,3,0)</f>
        <v>RENOVA</v>
      </c>
      <c r="E1436" t="str">
        <f>VLOOKUP(Tabela5[[#This Row],[MARCA]],[1]fornnecedor!$C:$E,3,0)</f>
        <v>RB REFINISH COMERCIAL ACESSORIOS LTDA</v>
      </c>
      <c r="G1436" t="s">
        <v>24</v>
      </c>
      <c r="H1436">
        <v>240</v>
      </c>
      <c r="I1436">
        <v>938.4</v>
      </c>
      <c r="J1436">
        <v>175</v>
      </c>
      <c r="K1436" s="34">
        <v>1337.93</v>
      </c>
      <c r="L1436">
        <v>684.25</v>
      </c>
      <c r="M1436">
        <v>653.67999999999995</v>
      </c>
      <c r="N1436">
        <v>48.86</v>
      </c>
      <c r="O1436">
        <v>0</v>
      </c>
      <c r="P1436">
        <v>0</v>
      </c>
      <c r="Q1436">
        <v>0.05</v>
      </c>
      <c r="R1436">
        <v>99.29</v>
      </c>
      <c r="S1436" t="s">
        <v>1105</v>
      </c>
      <c r="T1436" s="38" t="str">
        <f>VLOOKUP(Tabela5[[#This Row],[CÓDIGO]],[1]fornnecedor!$A:$G,7,0)</f>
        <v>FLANELAS / PANOS</v>
      </c>
    </row>
    <row r="1437" spans="1:20" x14ac:dyDescent="0.3">
      <c r="A1437" t="s">
        <v>5236</v>
      </c>
      <c r="B1437">
        <v>86873</v>
      </c>
      <c r="C1437" t="s">
        <v>4249</v>
      </c>
      <c r="D1437" s="38" t="str">
        <f>VLOOKUP(Tabela5[[#This Row],[CÓDIGO]],[1]fornnecedor!$A:$C,3,0)</f>
        <v>AÇOBOM</v>
      </c>
      <c r="E1437" t="str">
        <f>VLOOKUP(Tabela5[[#This Row],[MARCA]],[1]fornnecedor!$C:$E,3,0)</f>
        <v>ACOBOM INDUSTRIA COMERCIO E LOGISTICA LTDA</v>
      </c>
      <c r="G1437" t="s">
        <v>24</v>
      </c>
      <c r="H1437">
        <v>755</v>
      </c>
      <c r="I1437">
        <v>588.9</v>
      </c>
      <c r="J1437">
        <v>45</v>
      </c>
      <c r="K1437" s="34">
        <v>52.4</v>
      </c>
      <c r="L1437">
        <v>35.1</v>
      </c>
      <c r="M1437">
        <v>17.3</v>
      </c>
      <c r="N1437">
        <v>33.020000000000003</v>
      </c>
      <c r="O1437">
        <v>0</v>
      </c>
      <c r="P1437">
        <v>0</v>
      </c>
      <c r="Q1437">
        <v>0</v>
      </c>
      <c r="R1437">
        <v>99.29</v>
      </c>
      <c r="S1437" t="s">
        <v>1105</v>
      </c>
      <c r="T1437" s="38" t="str">
        <f>VLOOKUP(Tabela5[[#This Row],[CÓDIGO]],[1]fornnecedor!$A:$G,7,0)</f>
        <v>PALHA DE AÇO</v>
      </c>
    </row>
    <row r="1438" spans="1:20" x14ac:dyDescent="0.3">
      <c r="A1438" t="s">
        <v>5236</v>
      </c>
      <c r="B1438">
        <v>85020</v>
      </c>
      <c r="C1438" t="s">
        <v>4137</v>
      </c>
      <c r="D1438" s="38" t="str">
        <f>VLOOKUP(Tabela5[[#This Row],[CÓDIGO]],[1]fornnecedor!$A:$C,3,0)</f>
        <v>AÇOBOM</v>
      </c>
      <c r="E1438" t="str">
        <f>VLOOKUP(Tabela5[[#This Row],[MARCA]],[1]fornnecedor!$C:$E,3,0)</f>
        <v>ACOBOM INDUSTRIA COMERCIO E LOGISTICA LTDA</v>
      </c>
      <c r="G1438" t="s">
        <v>24</v>
      </c>
      <c r="H1438">
        <v>539</v>
      </c>
      <c r="I1438">
        <v>436.59</v>
      </c>
      <c r="J1438">
        <v>26</v>
      </c>
      <c r="K1438" s="34">
        <v>32.15</v>
      </c>
      <c r="L1438">
        <v>21.06</v>
      </c>
      <c r="M1438">
        <v>11.09</v>
      </c>
      <c r="N1438">
        <v>34.49</v>
      </c>
      <c r="O1438">
        <v>0</v>
      </c>
      <c r="P1438">
        <v>0</v>
      </c>
      <c r="Q1438">
        <v>0</v>
      </c>
      <c r="R1438">
        <v>99.29</v>
      </c>
      <c r="S1438" t="s">
        <v>1105</v>
      </c>
      <c r="T1438" s="38" t="str">
        <f>VLOOKUP(Tabela5[[#This Row],[CÓDIGO]],[1]fornnecedor!$A:$G,7,0)</f>
        <v>PALHA DE AÇO</v>
      </c>
    </row>
    <row r="1439" spans="1:20" x14ac:dyDescent="0.3">
      <c r="A1439" t="s">
        <v>5236</v>
      </c>
      <c r="B1439">
        <v>85021</v>
      </c>
      <c r="C1439" t="s">
        <v>3972</v>
      </c>
      <c r="D1439" s="38" t="str">
        <f>VLOOKUP(Tabela5[[#This Row],[CÓDIGO]],[1]fornnecedor!$A:$C,3,0)</f>
        <v>AÇOBOM</v>
      </c>
      <c r="E1439" t="str">
        <f>VLOOKUP(Tabela5[[#This Row],[MARCA]],[1]fornnecedor!$C:$E,3,0)</f>
        <v>ACOBOM INDUSTRIA COMERCIO E LOGISTICA LTDA</v>
      </c>
      <c r="G1439" t="s">
        <v>24</v>
      </c>
      <c r="H1439">
        <v>444</v>
      </c>
      <c r="I1439">
        <v>359.64</v>
      </c>
      <c r="J1439">
        <v>27</v>
      </c>
      <c r="K1439" s="34">
        <v>30.56</v>
      </c>
      <c r="L1439">
        <v>21.87</v>
      </c>
      <c r="M1439">
        <v>8.69</v>
      </c>
      <c r="N1439">
        <v>28.44</v>
      </c>
      <c r="O1439">
        <v>0</v>
      </c>
      <c r="P1439">
        <v>0</v>
      </c>
      <c r="Q1439">
        <v>0</v>
      </c>
      <c r="R1439">
        <v>99.3</v>
      </c>
      <c r="S1439" t="s">
        <v>1105</v>
      </c>
      <c r="T1439" s="38" t="str">
        <f>VLOOKUP(Tabela5[[#This Row],[CÓDIGO]],[1]fornnecedor!$A:$G,7,0)</f>
        <v>PALHA DE AÇO</v>
      </c>
    </row>
    <row r="1440" spans="1:20" x14ac:dyDescent="0.3">
      <c r="A1440" t="s">
        <v>5235</v>
      </c>
      <c r="B1440">
        <v>86874</v>
      </c>
      <c r="C1440" t="s">
        <v>838</v>
      </c>
      <c r="D1440" s="38" t="str">
        <f>VLOOKUP(Tabela5[[#This Row],[CÓDIGO]],[1]fornnecedor!$A:$C,3,0)</f>
        <v>UNIFORTTE</v>
      </c>
      <c r="E1440" t="str">
        <f>VLOOKUP(Tabela5[[#This Row],[MARCA]],[1]fornnecedor!$C:$E,3,0)</f>
        <v>UNIFORTTE INDUSTRIA DE PLASTICOS LTDA</v>
      </c>
      <c r="G1440" t="s">
        <v>24</v>
      </c>
      <c r="H1440">
        <v>139</v>
      </c>
      <c r="I1440" s="3">
        <v>1847.31</v>
      </c>
      <c r="J1440">
        <v>27</v>
      </c>
      <c r="K1440" s="34">
        <v>430.97</v>
      </c>
      <c r="L1440">
        <v>327.14999999999998</v>
      </c>
      <c r="M1440">
        <v>103.82</v>
      </c>
      <c r="N1440">
        <v>24.09</v>
      </c>
      <c r="O1440">
        <v>0</v>
      </c>
      <c r="P1440">
        <v>0</v>
      </c>
      <c r="Q1440">
        <v>0.02</v>
      </c>
      <c r="R1440">
        <v>99.31</v>
      </c>
      <c r="S1440" t="s">
        <v>1105</v>
      </c>
      <c r="T1440" s="38" t="str">
        <f>VLOOKUP(Tabela5[[#This Row],[CÓDIGO]],[1]fornnecedor!$A:$G,7,0)</f>
        <v>SIFÃO/ASSENTO</v>
      </c>
    </row>
    <row r="1441" spans="1:20" x14ac:dyDescent="0.3">
      <c r="A1441" t="s">
        <v>5235</v>
      </c>
      <c r="B1441">
        <v>86875</v>
      </c>
      <c r="C1441" t="s">
        <v>836</v>
      </c>
      <c r="D1441" s="38" t="str">
        <f>VLOOKUP(Tabela5[[#This Row],[CÓDIGO]],[1]fornnecedor!$A:$C,3,0)</f>
        <v>UNIFORTTE</v>
      </c>
      <c r="E1441" t="str">
        <f>VLOOKUP(Tabela5[[#This Row],[MARCA]],[1]fornnecedor!$C:$E,3,0)</f>
        <v>UNIFORTTE INDUSTRIA DE PLASTICOS LTDA</v>
      </c>
      <c r="G1441" t="s">
        <v>24</v>
      </c>
      <c r="H1441">
        <v>68</v>
      </c>
      <c r="I1441" s="3">
        <v>1744.2</v>
      </c>
      <c r="J1441">
        <v>14</v>
      </c>
      <c r="K1441" s="34">
        <v>425.8</v>
      </c>
      <c r="L1441">
        <v>323.22000000000003</v>
      </c>
      <c r="M1441">
        <v>102.58</v>
      </c>
      <c r="N1441">
        <v>24.09</v>
      </c>
      <c r="O1441">
        <v>0</v>
      </c>
      <c r="P1441">
        <v>0</v>
      </c>
      <c r="Q1441">
        <v>0.02</v>
      </c>
      <c r="R1441">
        <v>99.33</v>
      </c>
      <c r="S1441" t="s">
        <v>1105</v>
      </c>
      <c r="T1441" s="38" t="str">
        <f>VLOOKUP(Tabela5[[#This Row],[CÓDIGO]],[1]fornnecedor!$A:$G,7,0)</f>
        <v>SIFÃO/ASSENTO</v>
      </c>
    </row>
    <row r="1442" spans="1:20" x14ac:dyDescent="0.3">
      <c r="A1442" t="s">
        <v>5234</v>
      </c>
      <c r="B1442">
        <v>86888</v>
      </c>
      <c r="C1442" t="s">
        <v>5009</v>
      </c>
      <c r="D1442" s="38" t="str">
        <f>VLOOKUP(Tabela5[[#This Row],[CÓDIGO]],[1]fornnecedor!$A:$C,3,0)</f>
        <v>VEDACIT</v>
      </c>
      <c r="E1442" t="str">
        <f>VLOOKUP(Tabela5[[#This Row],[MARCA]],[1]fornnecedor!$C:$E,3,0)</f>
        <v>OTTO BAUMGART IND E COM S/A</v>
      </c>
      <c r="G1442" t="s">
        <v>24</v>
      </c>
      <c r="H1442">
        <v>23</v>
      </c>
      <c r="I1442" s="3">
        <v>2515.5100000000002</v>
      </c>
      <c r="J1442">
        <v>10</v>
      </c>
      <c r="K1442" s="34">
        <v>1257.8</v>
      </c>
      <c r="L1442" s="3">
        <v>1093.7</v>
      </c>
      <c r="M1442">
        <v>164.1</v>
      </c>
      <c r="N1442">
        <v>13.05</v>
      </c>
      <c r="O1442">
        <v>0</v>
      </c>
      <c r="P1442">
        <v>0</v>
      </c>
      <c r="Q1442">
        <v>0.05</v>
      </c>
      <c r="R1442">
        <v>99.38</v>
      </c>
      <c r="S1442" t="s">
        <v>1105</v>
      </c>
      <c r="T1442" s="38" t="str">
        <f>VLOOKUP(Tabela5[[#This Row],[CÓDIGO]],[1]fornnecedor!$A:$G,7,0)</f>
        <v>IMPERMEABILIZANTES</v>
      </c>
    </row>
    <row r="1443" spans="1:20" x14ac:dyDescent="0.3">
      <c r="A1443" t="s">
        <v>5234</v>
      </c>
      <c r="B1443">
        <v>86881</v>
      </c>
      <c r="C1443" t="s">
        <v>4999</v>
      </c>
      <c r="D1443" s="38" t="str">
        <f>VLOOKUP(Tabela5[[#This Row],[CÓDIGO]],[1]fornnecedor!$A:$C,3,0)</f>
        <v>VEDACIT</v>
      </c>
      <c r="E1443" t="str">
        <f>VLOOKUP(Tabela5[[#This Row],[MARCA]],[1]fornnecedor!$C:$E,3,0)</f>
        <v>OTTO BAUMGART IND E COM S/A</v>
      </c>
      <c r="G1443" t="s">
        <v>24</v>
      </c>
      <c r="H1443">
        <v>43</v>
      </c>
      <c r="I1443" s="3">
        <v>2268.6799999999998</v>
      </c>
      <c r="J1443">
        <v>7</v>
      </c>
      <c r="K1443" s="34">
        <v>665.12</v>
      </c>
      <c r="L1443">
        <v>369.32</v>
      </c>
      <c r="M1443">
        <v>295.8</v>
      </c>
      <c r="N1443">
        <v>44.47</v>
      </c>
      <c r="O1443">
        <v>0</v>
      </c>
      <c r="P1443">
        <v>0</v>
      </c>
      <c r="Q1443">
        <v>0.03</v>
      </c>
      <c r="R1443">
        <v>99.41</v>
      </c>
      <c r="S1443" t="s">
        <v>1105</v>
      </c>
      <c r="T1443" s="38" t="str">
        <f>VLOOKUP(Tabela5[[#This Row],[CÓDIGO]],[1]fornnecedor!$A:$G,7,0)</f>
        <v>IMPERMEABILIZANTES</v>
      </c>
    </row>
    <row r="1444" spans="1:20" x14ac:dyDescent="0.3">
      <c r="A1444" t="s">
        <v>5234</v>
      </c>
      <c r="B1444">
        <v>86891</v>
      </c>
      <c r="C1444" t="s">
        <v>5112</v>
      </c>
      <c r="D1444" s="38" t="str">
        <f>VLOOKUP(Tabela5[[#This Row],[CÓDIGO]],[1]fornnecedor!$A:$C,3,0)</f>
        <v>VEDACIT</v>
      </c>
      <c r="E1444" t="str">
        <f>VLOOKUP(Tabela5[[#This Row],[MARCA]],[1]fornnecedor!$C:$E,3,0)</f>
        <v>OTTO BAUMGART IND E COM S/A</v>
      </c>
      <c r="G1444" t="s">
        <v>24</v>
      </c>
      <c r="H1444">
        <v>11</v>
      </c>
      <c r="I1444" s="3">
        <v>2118.8200000000002</v>
      </c>
      <c r="J1444">
        <v>2</v>
      </c>
      <c r="K1444" s="34">
        <v>470</v>
      </c>
      <c r="L1444">
        <v>385.24</v>
      </c>
      <c r="M1444">
        <v>84.76</v>
      </c>
      <c r="N1444">
        <v>18.03</v>
      </c>
      <c r="O1444">
        <v>0</v>
      </c>
      <c r="P1444">
        <v>0</v>
      </c>
      <c r="Q1444">
        <v>0.02</v>
      </c>
      <c r="R1444">
        <v>99.43</v>
      </c>
      <c r="S1444" t="s">
        <v>1105</v>
      </c>
      <c r="T1444" s="38" t="str">
        <f>VLOOKUP(Tabela5[[#This Row],[CÓDIGO]],[1]fornnecedor!$A:$G,7,0)</f>
        <v>IMPERMEABILIZANTES</v>
      </c>
    </row>
    <row r="1445" spans="1:20" x14ac:dyDescent="0.3">
      <c r="A1445" t="s">
        <v>5234</v>
      </c>
      <c r="B1445">
        <v>86892</v>
      </c>
      <c r="C1445" t="s">
        <v>4478</v>
      </c>
      <c r="D1445" s="38" t="str">
        <f>VLOOKUP(Tabela5[[#This Row],[CÓDIGO]],[1]fornnecedor!$A:$C,3,0)</f>
        <v>VEDACIT</v>
      </c>
      <c r="E1445" t="str">
        <f>VLOOKUP(Tabela5[[#This Row],[MARCA]],[1]fornnecedor!$C:$E,3,0)</f>
        <v>OTTO BAUMGART IND E COM S/A</v>
      </c>
      <c r="G1445" t="s">
        <v>24</v>
      </c>
      <c r="H1445">
        <v>16</v>
      </c>
      <c r="I1445">
        <v>739.68</v>
      </c>
      <c r="J1445">
        <v>3</v>
      </c>
      <c r="K1445" s="34">
        <v>198.8</v>
      </c>
      <c r="L1445">
        <v>138.69</v>
      </c>
      <c r="M1445">
        <v>60.11</v>
      </c>
      <c r="N1445">
        <v>30.24</v>
      </c>
      <c r="O1445">
        <v>0</v>
      </c>
      <c r="P1445">
        <v>0</v>
      </c>
      <c r="Q1445">
        <v>0.01</v>
      </c>
      <c r="R1445">
        <v>99.44</v>
      </c>
      <c r="S1445" t="s">
        <v>1105</v>
      </c>
      <c r="T1445" s="38" t="str">
        <f>VLOOKUP(Tabela5[[#This Row],[CÓDIGO]],[1]fornnecedor!$A:$G,7,0)</f>
        <v>IMPERMEABILIZANTES</v>
      </c>
    </row>
    <row r="1446" spans="1:20" x14ac:dyDescent="0.3">
      <c r="A1446" t="s">
        <v>5234</v>
      </c>
      <c r="B1446">
        <v>86880</v>
      </c>
      <c r="C1446" t="s">
        <v>4599</v>
      </c>
      <c r="D1446" s="38" t="str">
        <f>VLOOKUP(Tabela5[[#This Row],[CÓDIGO]],[1]fornnecedor!$A:$C,3,0)</f>
        <v>VEDACIT</v>
      </c>
      <c r="E1446" t="str">
        <f>VLOOKUP(Tabela5[[#This Row],[MARCA]],[1]fornnecedor!$C:$E,3,0)</f>
        <v>OTTO BAUMGART IND E COM S/A</v>
      </c>
      <c r="G1446" t="s">
        <v>24</v>
      </c>
      <c r="H1446">
        <v>22</v>
      </c>
      <c r="I1446">
        <v>885.06</v>
      </c>
      <c r="J1446">
        <v>2</v>
      </c>
      <c r="K1446" s="34">
        <v>151.25</v>
      </c>
      <c r="L1446">
        <v>80.459999999999994</v>
      </c>
      <c r="M1446">
        <v>70.790000000000006</v>
      </c>
      <c r="N1446">
        <v>46.8</v>
      </c>
      <c r="O1446">
        <v>0</v>
      </c>
      <c r="P1446">
        <v>0</v>
      </c>
      <c r="Q1446">
        <v>0.01</v>
      </c>
      <c r="R1446">
        <v>99.44</v>
      </c>
      <c r="S1446" t="s">
        <v>1105</v>
      </c>
      <c r="T1446" s="38" t="str">
        <f>VLOOKUP(Tabela5[[#This Row],[CÓDIGO]],[1]fornnecedor!$A:$G,7,0)</f>
        <v>IMPERMEABILIZANTES</v>
      </c>
    </row>
    <row r="1447" spans="1:20" x14ac:dyDescent="0.3">
      <c r="A1447" t="s">
        <v>5234</v>
      </c>
      <c r="B1447">
        <v>86883</v>
      </c>
      <c r="C1447" t="s">
        <v>4109</v>
      </c>
      <c r="D1447" s="38" t="str">
        <f>VLOOKUP(Tabela5[[#This Row],[CÓDIGO]],[1]fornnecedor!$A:$C,3,0)</f>
        <v>VEDACIT</v>
      </c>
      <c r="E1447" t="str">
        <f>VLOOKUP(Tabela5[[#This Row],[MARCA]],[1]fornnecedor!$C:$E,3,0)</f>
        <v>OTTO BAUMGART IND E COM S/A</v>
      </c>
      <c r="G1447" t="s">
        <v>24</v>
      </c>
      <c r="H1447">
        <v>15</v>
      </c>
      <c r="I1447">
        <v>499.05</v>
      </c>
      <c r="J1447">
        <v>2</v>
      </c>
      <c r="K1447" s="34">
        <v>101.75</v>
      </c>
      <c r="L1447">
        <v>66.540000000000006</v>
      </c>
      <c r="M1447">
        <v>35.21</v>
      </c>
      <c r="N1447">
        <v>34.6</v>
      </c>
      <c r="O1447">
        <v>0</v>
      </c>
      <c r="P1447">
        <v>0</v>
      </c>
      <c r="Q1447">
        <v>0</v>
      </c>
      <c r="R1447">
        <v>99.45</v>
      </c>
      <c r="S1447" t="s">
        <v>1105</v>
      </c>
      <c r="T1447" s="38" t="str">
        <f>VLOOKUP(Tabela5[[#This Row],[CÓDIGO]],[1]fornnecedor!$A:$G,7,0)</f>
        <v>IMPERMEABILIZANTES</v>
      </c>
    </row>
    <row r="1448" spans="1:20" x14ac:dyDescent="0.3">
      <c r="A1448" t="s">
        <v>5234</v>
      </c>
      <c r="B1448">
        <v>86885</v>
      </c>
      <c r="C1448" t="s">
        <v>4819</v>
      </c>
      <c r="D1448" s="38" t="str">
        <f>VLOOKUP(Tabela5[[#This Row],[CÓDIGO]],[1]fornnecedor!$A:$C,3,0)</f>
        <v>VEDACIT</v>
      </c>
      <c r="E1448" t="str">
        <f>VLOOKUP(Tabela5[[#This Row],[MARCA]],[1]fornnecedor!$C:$E,3,0)</f>
        <v>OTTO BAUMGART IND E COM S/A</v>
      </c>
      <c r="G1448" t="s">
        <v>24</v>
      </c>
      <c r="H1448">
        <v>14</v>
      </c>
      <c r="I1448" s="3">
        <v>1086.4000000000001</v>
      </c>
      <c r="J1448">
        <v>1</v>
      </c>
      <c r="K1448" s="34">
        <v>94.9</v>
      </c>
      <c r="L1448">
        <v>77.599999999999994</v>
      </c>
      <c r="M1448">
        <v>17.3</v>
      </c>
      <c r="N1448">
        <v>18.23</v>
      </c>
      <c r="O1448">
        <v>0</v>
      </c>
      <c r="P1448">
        <v>0</v>
      </c>
      <c r="Q1448">
        <v>0</v>
      </c>
      <c r="R1448">
        <v>99.45</v>
      </c>
      <c r="S1448" t="s">
        <v>1105</v>
      </c>
      <c r="T1448" s="38" t="str">
        <f>VLOOKUP(Tabela5[[#This Row],[CÓDIGO]],[1]fornnecedor!$A:$G,7,0)</f>
        <v>IMPERMEABILIZANTES</v>
      </c>
    </row>
    <row r="1449" spans="1:20" x14ac:dyDescent="0.3">
      <c r="A1449" t="s">
        <v>5234</v>
      </c>
      <c r="B1449">
        <v>86887</v>
      </c>
      <c r="C1449" t="s">
        <v>3617</v>
      </c>
      <c r="D1449" s="38" t="str">
        <f>VLOOKUP(Tabela5[[#This Row],[CÓDIGO]],[1]fornnecedor!$A:$C,3,0)</f>
        <v>VEDACIT</v>
      </c>
      <c r="E1449" t="str">
        <f>VLOOKUP(Tabela5[[#This Row],[MARCA]],[1]fornnecedor!$C:$E,3,0)</f>
        <v>OTTO BAUMGART IND E COM S/A</v>
      </c>
      <c r="G1449" t="s">
        <v>24</v>
      </c>
      <c r="H1449">
        <v>31</v>
      </c>
      <c r="I1449">
        <v>246.45</v>
      </c>
      <c r="J1449">
        <v>5</v>
      </c>
      <c r="K1449" s="34">
        <v>48.5</v>
      </c>
      <c r="L1449">
        <v>39.75</v>
      </c>
      <c r="M1449">
        <v>8.75</v>
      </c>
      <c r="N1449">
        <v>18.04</v>
      </c>
      <c r="O1449">
        <v>0</v>
      </c>
      <c r="P1449">
        <v>0</v>
      </c>
      <c r="Q1449">
        <v>0</v>
      </c>
      <c r="R1449">
        <v>99.45</v>
      </c>
      <c r="S1449" t="s">
        <v>1105</v>
      </c>
      <c r="T1449" s="38" t="str">
        <f>VLOOKUP(Tabela5[[#This Row],[CÓDIGO]],[1]fornnecedor!$A:$G,7,0)</f>
        <v>IMPERMEABILIZANTES</v>
      </c>
    </row>
    <row r="1450" spans="1:20" x14ac:dyDescent="0.3">
      <c r="A1450" t="s">
        <v>5234</v>
      </c>
      <c r="B1450">
        <v>86884</v>
      </c>
      <c r="C1450" t="s">
        <v>4031</v>
      </c>
      <c r="D1450" s="38" t="str">
        <f>VLOOKUP(Tabela5[[#This Row],[CÓDIGO]],[1]fornnecedor!$A:$C,3,0)</f>
        <v>VEDACIT</v>
      </c>
      <c r="E1450" t="str">
        <f>VLOOKUP(Tabela5[[#This Row],[MARCA]],[1]fornnecedor!$C:$E,3,0)</f>
        <v>OTTO BAUMGART IND E COM S/A</v>
      </c>
      <c r="G1450" t="s">
        <v>24</v>
      </c>
      <c r="H1450">
        <v>30</v>
      </c>
      <c r="I1450">
        <v>374.4</v>
      </c>
      <c r="J1450">
        <v>2</v>
      </c>
      <c r="K1450" s="34">
        <v>45.17</v>
      </c>
      <c r="L1450">
        <v>24.96</v>
      </c>
      <c r="M1450">
        <v>20.21</v>
      </c>
      <c r="N1450">
        <v>44.74</v>
      </c>
      <c r="O1450">
        <v>0</v>
      </c>
      <c r="P1450">
        <v>0</v>
      </c>
      <c r="Q1450">
        <v>0</v>
      </c>
      <c r="R1450">
        <v>99.45</v>
      </c>
      <c r="S1450" t="s">
        <v>1105</v>
      </c>
      <c r="T1450" s="38" t="str">
        <f>VLOOKUP(Tabela5[[#This Row],[CÓDIGO]],[1]fornnecedor!$A:$G,7,0)</f>
        <v>IMPERMEABILIZANTES</v>
      </c>
    </row>
    <row r="1451" spans="1:20" x14ac:dyDescent="0.3">
      <c r="A1451" t="s">
        <v>5233</v>
      </c>
      <c r="B1451">
        <v>86982</v>
      </c>
      <c r="C1451" t="s">
        <v>4793</v>
      </c>
      <c r="D1451" s="38" t="str">
        <f>VLOOKUP(Tabela5[[#This Row],[CÓDIGO]],[1]fornnecedor!$A:$C,3,0)</f>
        <v>KARCHER</v>
      </c>
      <c r="E1451" t="str">
        <f>VLOOKUP(Tabela5[[#This Row],[MARCA]],[1]fornnecedor!$C:$E,3,0)</f>
        <v>KARCHER IND E COM LTDA</v>
      </c>
      <c r="G1451" t="s">
        <v>24</v>
      </c>
      <c r="H1451">
        <v>5</v>
      </c>
      <c r="I1451" s="3">
        <v>1371.2</v>
      </c>
      <c r="J1451">
        <v>1</v>
      </c>
      <c r="K1451" s="34">
        <v>394.9</v>
      </c>
      <c r="L1451">
        <v>274.24</v>
      </c>
      <c r="M1451">
        <v>120.66</v>
      </c>
      <c r="N1451">
        <v>30.55</v>
      </c>
      <c r="O1451">
        <v>0</v>
      </c>
      <c r="P1451">
        <v>0</v>
      </c>
      <c r="Q1451">
        <v>0.02</v>
      </c>
      <c r="R1451">
        <v>99.47</v>
      </c>
      <c r="S1451" t="s">
        <v>1105</v>
      </c>
      <c r="T1451" s="38" t="str">
        <f>VLOOKUP(Tabela5[[#This Row],[CÓDIGO]],[1]fornnecedor!$A:$G,7,0)</f>
        <v>LINHA DE HIGENIZAÇÃO E ESTÉTICA  AUTOMOTIVA VONIX</v>
      </c>
    </row>
    <row r="1452" spans="1:20" x14ac:dyDescent="0.3">
      <c r="A1452" t="s">
        <v>5233</v>
      </c>
      <c r="B1452">
        <v>22598</v>
      </c>
      <c r="C1452" t="s">
        <v>843</v>
      </c>
      <c r="D1452" s="38" t="str">
        <f>VLOOKUP(Tabela5[[#This Row],[CÓDIGO]],[1]fornnecedor!$A:$C,3,0)</f>
        <v>KARCHER</v>
      </c>
      <c r="E1452" t="str">
        <f>VLOOKUP(Tabela5[[#This Row],[MARCA]],[1]fornnecedor!$C:$E,3,0)</f>
        <v>KARCHER IND E COM LTDA</v>
      </c>
      <c r="G1452" t="s">
        <v>24</v>
      </c>
      <c r="H1452">
        <v>10</v>
      </c>
      <c r="I1452" s="3">
        <v>2729.5</v>
      </c>
      <c r="J1452">
        <v>1</v>
      </c>
      <c r="K1452" s="34">
        <v>389.9</v>
      </c>
      <c r="L1452">
        <v>272.95</v>
      </c>
      <c r="M1452">
        <v>116.95</v>
      </c>
      <c r="N1452">
        <v>29.99</v>
      </c>
      <c r="O1452">
        <v>0</v>
      </c>
      <c r="P1452">
        <v>0</v>
      </c>
      <c r="Q1452">
        <v>0.02</v>
      </c>
      <c r="R1452">
        <v>99.49</v>
      </c>
      <c r="S1452" t="s">
        <v>1105</v>
      </c>
      <c r="T1452" s="38" t="str">
        <f>VLOOKUP(Tabela5[[#This Row],[CÓDIGO]],[1]fornnecedor!$A:$G,7,0)</f>
        <v>LINHA DE HIGENIZAÇÃO E ESTÉTICA  AUTOMOTIVA VONIX</v>
      </c>
    </row>
    <row r="1453" spans="1:20" x14ac:dyDescent="0.3">
      <c r="A1453" t="s">
        <v>5232</v>
      </c>
      <c r="B1453">
        <v>84390</v>
      </c>
      <c r="C1453" t="s">
        <v>4733</v>
      </c>
      <c r="D1453" s="38" t="str">
        <f>VLOOKUP(Tabela5[[#This Row],[CÓDIGO]],[1]fornnecedor!$A:$C,3,0)</f>
        <v>BOTAFOGO</v>
      </c>
      <c r="E1453" t="str">
        <f>VLOOKUP(Tabela5[[#This Row],[MARCA]],[1]fornnecedor!$C:$E,3,0)</f>
        <v>OURENSE DO BRASIL INDUSTRIA DE ARTEFATOS DE METAL LTDA - EM</v>
      </c>
      <c r="G1453" t="s">
        <v>24</v>
      </c>
      <c r="H1453">
        <v>6</v>
      </c>
      <c r="I1453" s="3">
        <v>1018.56</v>
      </c>
      <c r="J1453">
        <v>2</v>
      </c>
      <c r="K1453" s="34">
        <v>543.13</v>
      </c>
      <c r="L1453">
        <v>339.52</v>
      </c>
      <c r="M1453">
        <v>203.61</v>
      </c>
      <c r="N1453">
        <v>37.49</v>
      </c>
      <c r="O1453">
        <v>0</v>
      </c>
      <c r="P1453">
        <v>0</v>
      </c>
      <c r="Q1453">
        <v>0.02</v>
      </c>
      <c r="R1453">
        <v>99.51</v>
      </c>
      <c r="S1453" t="s">
        <v>1105</v>
      </c>
      <c r="T1453" s="38" t="str">
        <f>VLOOKUP(Tabela5[[#This Row],[CÓDIGO]],[1]fornnecedor!$A:$G,7,0)</f>
        <v>ESCADAS</v>
      </c>
    </row>
    <row r="1454" spans="1:20" x14ac:dyDescent="0.3">
      <c r="A1454" t="s">
        <v>5232</v>
      </c>
      <c r="B1454">
        <v>86927</v>
      </c>
      <c r="C1454" t="s">
        <v>4875</v>
      </c>
      <c r="D1454" s="38" t="str">
        <f>VLOOKUP(Tabela5[[#This Row],[CÓDIGO]],[1]fornnecedor!$A:$C,3,0)</f>
        <v>BOTAFOGO</v>
      </c>
      <c r="E1454" t="str">
        <f>VLOOKUP(Tabela5[[#This Row],[MARCA]],[1]fornnecedor!$C:$E,3,0)</f>
        <v>OURENSE DO BRASIL INDUSTRIA DE ARTEFATOS DE METAL LTDA - EM</v>
      </c>
      <c r="G1454" t="s">
        <v>24</v>
      </c>
      <c r="H1454">
        <v>14</v>
      </c>
      <c r="I1454" s="3">
        <v>1519.42</v>
      </c>
      <c r="J1454">
        <v>3</v>
      </c>
      <c r="K1454" s="34">
        <v>486.47</v>
      </c>
      <c r="L1454">
        <v>325.58999999999997</v>
      </c>
      <c r="M1454">
        <v>160.88</v>
      </c>
      <c r="N1454">
        <v>33.07</v>
      </c>
      <c r="O1454">
        <v>0</v>
      </c>
      <c r="P1454">
        <v>0</v>
      </c>
      <c r="Q1454">
        <v>0.02</v>
      </c>
      <c r="R1454">
        <v>99.53</v>
      </c>
      <c r="S1454" t="s">
        <v>1105</v>
      </c>
      <c r="T1454" s="38" t="str">
        <f>VLOOKUP(Tabela5[[#This Row],[CÓDIGO]],[1]fornnecedor!$A:$G,7,0)</f>
        <v>ESCADAS</v>
      </c>
    </row>
    <row r="1455" spans="1:20" x14ac:dyDescent="0.3">
      <c r="A1455" t="s">
        <v>5232</v>
      </c>
      <c r="B1455">
        <v>86929</v>
      </c>
      <c r="C1455" t="s">
        <v>4995</v>
      </c>
      <c r="D1455" s="38" t="str">
        <f>VLOOKUP(Tabela5[[#This Row],[CÓDIGO]],[1]fornnecedor!$A:$C,3,0)</f>
        <v>BOTAFOGO</v>
      </c>
      <c r="E1455" t="str">
        <f>VLOOKUP(Tabela5[[#This Row],[MARCA]],[1]fornnecedor!$C:$E,3,0)</f>
        <v>OURENSE DO BRASIL INDUSTRIA DE ARTEFATOS DE METAL LTDA - EM</v>
      </c>
      <c r="G1455" t="s">
        <v>24</v>
      </c>
      <c r="H1455">
        <v>17</v>
      </c>
      <c r="I1455" s="3">
        <v>2495.94</v>
      </c>
      <c r="J1455">
        <v>1</v>
      </c>
      <c r="K1455" s="34">
        <v>211.42</v>
      </c>
      <c r="L1455">
        <v>146.82</v>
      </c>
      <c r="M1455">
        <v>64.599999999999994</v>
      </c>
      <c r="N1455">
        <v>30.56</v>
      </c>
      <c r="O1455">
        <v>0</v>
      </c>
      <c r="P1455">
        <v>0</v>
      </c>
      <c r="Q1455">
        <v>0.01</v>
      </c>
      <c r="R1455">
        <v>99.54</v>
      </c>
      <c r="S1455" t="s">
        <v>1105</v>
      </c>
      <c r="T1455" s="38" t="str">
        <f>VLOOKUP(Tabela5[[#This Row],[CÓDIGO]],[1]fornnecedor!$A:$G,7,0)</f>
        <v>ESCADAS</v>
      </c>
    </row>
    <row r="1456" spans="1:20" x14ac:dyDescent="0.3">
      <c r="A1456" t="s">
        <v>5232</v>
      </c>
      <c r="B1456">
        <v>86928</v>
      </c>
      <c r="C1456" t="s">
        <v>4882</v>
      </c>
      <c r="D1456" s="38" t="str">
        <f>VLOOKUP(Tabela5[[#This Row],[CÓDIGO]],[1]fornnecedor!$A:$C,3,0)</f>
        <v>BOTAFOGO</v>
      </c>
      <c r="E1456" t="str">
        <f>VLOOKUP(Tabela5[[#This Row],[MARCA]],[1]fornnecedor!$C:$E,3,0)</f>
        <v>OURENSE DO BRASIL INDUSTRIA DE ARTEFATOS DE METAL LTDA - EM</v>
      </c>
      <c r="G1456" t="s">
        <v>24</v>
      </c>
      <c r="H1456">
        <v>13</v>
      </c>
      <c r="I1456" s="3">
        <v>1670.11</v>
      </c>
      <c r="J1456">
        <v>1</v>
      </c>
      <c r="K1456" s="34">
        <v>200</v>
      </c>
      <c r="L1456">
        <v>128.47</v>
      </c>
      <c r="M1456">
        <v>71.53</v>
      </c>
      <c r="N1456">
        <v>35.770000000000003</v>
      </c>
      <c r="O1456">
        <v>0</v>
      </c>
      <c r="P1456">
        <v>0</v>
      </c>
      <c r="Q1456">
        <v>0.01</v>
      </c>
      <c r="R1456">
        <v>99.55</v>
      </c>
      <c r="S1456" t="s">
        <v>1105</v>
      </c>
      <c r="T1456" s="38" t="str">
        <f>VLOOKUP(Tabela5[[#This Row],[CÓDIGO]],[1]fornnecedor!$A:$G,7,0)</f>
        <v>ESCADAS</v>
      </c>
    </row>
    <row r="1457" spans="1:20" x14ac:dyDescent="0.3">
      <c r="A1457" t="s">
        <v>5231</v>
      </c>
      <c r="B1457">
        <v>23272</v>
      </c>
      <c r="C1457" t="s">
        <v>4102</v>
      </c>
      <c r="D1457" s="38" t="str">
        <f>VLOOKUP(Tabela5[[#This Row],[CÓDIGO]],[1]fornnecedor!$A:$C,3,0)</f>
        <v>PRIME</v>
      </c>
      <c r="E1457" t="str">
        <f>VLOOKUP(Tabela5[[#This Row],[MARCA]],[1]fornnecedor!$C:$E,3,0)</f>
        <v>PRIME DISTRIBUIDORA DE EMBALAGENS LTDA</v>
      </c>
      <c r="G1457" t="s">
        <v>24</v>
      </c>
      <c r="H1457">
        <v>217</v>
      </c>
      <c r="I1457">
        <v>269.08</v>
      </c>
      <c r="J1457">
        <v>40</v>
      </c>
      <c r="K1457" s="34">
        <v>98.3</v>
      </c>
      <c r="L1457">
        <v>49.6</v>
      </c>
      <c r="M1457">
        <v>48.7</v>
      </c>
      <c r="N1457">
        <v>49.54</v>
      </c>
      <c r="O1457">
        <v>0</v>
      </c>
      <c r="P1457">
        <v>0</v>
      </c>
      <c r="Q1457">
        <v>0</v>
      </c>
      <c r="R1457">
        <v>99.55</v>
      </c>
      <c r="S1457" t="s">
        <v>1105</v>
      </c>
      <c r="T1457" s="38" t="str">
        <f>VLOOKUP(Tabela5[[#This Row],[CÓDIGO]],[1]fornnecedor!$A:$G,7,0)</f>
        <v>APLICADORES / ADAPTADORES / ENGATES / SUPORTES</v>
      </c>
    </row>
    <row r="1458" spans="1:20" x14ac:dyDescent="0.3">
      <c r="A1458" t="s">
        <v>5231</v>
      </c>
      <c r="B1458">
        <v>23270</v>
      </c>
      <c r="C1458" t="s">
        <v>3903</v>
      </c>
      <c r="D1458" s="38" t="str">
        <f>VLOOKUP(Tabela5[[#This Row],[CÓDIGO]],[1]fornnecedor!$A:$C,3,0)</f>
        <v>PRIME</v>
      </c>
      <c r="E1458" t="str">
        <f>VLOOKUP(Tabela5[[#This Row],[MARCA]],[1]fornnecedor!$C:$E,3,0)</f>
        <v>PRIME DISTRIBUIDORA DE EMBALAGENS LTDA</v>
      </c>
      <c r="G1458" t="s">
        <v>24</v>
      </c>
      <c r="H1458">
        <v>300</v>
      </c>
      <c r="I1458">
        <v>243</v>
      </c>
      <c r="J1458">
        <v>20</v>
      </c>
      <c r="K1458" s="34">
        <v>50</v>
      </c>
      <c r="L1458">
        <v>16.2</v>
      </c>
      <c r="M1458">
        <v>33.799999999999997</v>
      </c>
      <c r="N1458">
        <v>67.599999999999994</v>
      </c>
      <c r="O1458">
        <v>0</v>
      </c>
      <c r="P1458">
        <v>0</v>
      </c>
      <c r="Q1458">
        <v>0</v>
      </c>
      <c r="R1458">
        <v>99.55</v>
      </c>
      <c r="S1458" t="s">
        <v>1105</v>
      </c>
      <c r="T1458" s="38" t="str">
        <f>VLOOKUP(Tabela5[[#This Row],[CÓDIGO]],[1]fornnecedor!$A:$G,7,0)</f>
        <v>APLICADORES / ADAPTADORES / ENGATES / SUPORTES</v>
      </c>
    </row>
    <row r="1459" spans="1:20" x14ac:dyDescent="0.3">
      <c r="A1459" t="s">
        <v>5230</v>
      </c>
      <c r="B1459">
        <v>86973</v>
      </c>
      <c r="C1459" t="s">
        <v>4349</v>
      </c>
      <c r="D1459" s="38" t="str">
        <f>VLOOKUP(Tabela5[[#This Row],[CÓDIGO]],[1]fornnecedor!$A:$C,3,0)</f>
        <v>HERC</v>
      </c>
      <c r="E1459" t="str">
        <f>VLOOKUP(Tabela5[[#This Row],[MARCA]],[1]fornnecedor!$C:$E,3,0)</f>
        <v>IND DE PLASTICOS HERC LTDA</v>
      </c>
      <c r="G1459" t="s">
        <v>24</v>
      </c>
      <c r="H1459">
        <v>108</v>
      </c>
      <c r="I1459">
        <v>655.56</v>
      </c>
      <c r="J1459">
        <v>12</v>
      </c>
      <c r="K1459" s="34">
        <v>96</v>
      </c>
      <c r="L1459">
        <v>72.84</v>
      </c>
      <c r="M1459">
        <v>23.16</v>
      </c>
      <c r="N1459">
        <v>24.13</v>
      </c>
      <c r="O1459">
        <v>0</v>
      </c>
      <c r="P1459">
        <v>0</v>
      </c>
      <c r="Q1459">
        <v>0</v>
      </c>
      <c r="R1459">
        <v>99.56</v>
      </c>
      <c r="S1459" t="s">
        <v>1105</v>
      </c>
      <c r="T1459" s="38" t="str">
        <f>VLOOKUP(Tabela5[[#This Row],[CÓDIGO]],[1]fornnecedor!$A:$G,7,0)</f>
        <v>TORNEIRA/DUCHA</v>
      </c>
    </row>
    <row r="1460" spans="1:20" x14ac:dyDescent="0.3">
      <c r="A1460" t="s">
        <v>5230</v>
      </c>
      <c r="B1460">
        <v>86972</v>
      </c>
      <c r="C1460" t="s">
        <v>4198</v>
      </c>
      <c r="D1460" s="38" t="str">
        <f>VLOOKUP(Tabela5[[#This Row],[CÓDIGO]],[1]fornnecedor!$A:$C,3,0)</f>
        <v>HERC</v>
      </c>
      <c r="E1460" t="str">
        <f>VLOOKUP(Tabela5[[#This Row],[MARCA]],[1]fornnecedor!$C:$E,3,0)</f>
        <v>IND DE PLASTICOS HERC LTDA</v>
      </c>
      <c r="G1460" t="s">
        <v>24</v>
      </c>
      <c r="H1460">
        <v>107</v>
      </c>
      <c r="I1460">
        <v>535</v>
      </c>
      <c r="J1460">
        <v>12</v>
      </c>
      <c r="K1460" s="34">
        <v>79.08</v>
      </c>
      <c r="L1460">
        <v>60</v>
      </c>
      <c r="M1460">
        <v>19.079999999999998</v>
      </c>
      <c r="N1460">
        <v>24.13</v>
      </c>
      <c r="O1460">
        <v>0</v>
      </c>
      <c r="P1460">
        <v>0</v>
      </c>
      <c r="Q1460">
        <v>0</v>
      </c>
      <c r="R1460">
        <v>99.56</v>
      </c>
      <c r="S1460" t="s">
        <v>1105</v>
      </c>
      <c r="T1460" s="38" t="str">
        <f>VLOOKUP(Tabela5[[#This Row],[CÓDIGO]],[1]fornnecedor!$A:$G,7,0)</f>
        <v>TORNEIRA/DUCHA</v>
      </c>
    </row>
    <row r="1461" spans="1:20" x14ac:dyDescent="0.3">
      <c r="A1461" t="s">
        <v>5229</v>
      </c>
      <c r="B1461">
        <v>86984</v>
      </c>
      <c r="C1461" t="s">
        <v>4808</v>
      </c>
      <c r="D1461" s="38" t="str">
        <f>VLOOKUP(Tabela5[[#This Row],[CÓDIGO]],[1]fornnecedor!$A:$C,3,0)</f>
        <v>ARPREX</v>
      </c>
      <c r="E1461" t="str">
        <f>VLOOKUP(Tabela5[[#This Row],[MARCA]],[1]fornnecedor!$C:$E,3,0)</f>
        <v>EQUIPAMENTOS PARA PINTURA MAJAM LTDA - EM RECUPERACAO JUDICI</v>
      </c>
      <c r="G1461" t="s">
        <v>24</v>
      </c>
      <c r="H1461">
        <v>59</v>
      </c>
      <c r="I1461" s="3">
        <v>2195.39</v>
      </c>
      <c r="J1461">
        <v>24</v>
      </c>
      <c r="K1461" s="34">
        <v>1204.75</v>
      </c>
      <c r="L1461">
        <v>893.04</v>
      </c>
      <c r="M1461">
        <v>311.70999999999998</v>
      </c>
      <c r="N1461">
        <v>25.87</v>
      </c>
      <c r="O1461">
        <v>0</v>
      </c>
      <c r="P1461">
        <v>0</v>
      </c>
      <c r="Q1461">
        <v>0.05</v>
      </c>
      <c r="R1461">
        <v>99.61</v>
      </c>
      <c r="S1461" t="s">
        <v>1105</v>
      </c>
      <c r="T1461" s="38" t="str">
        <f>VLOOKUP(Tabela5[[#This Row],[CÓDIGO]],[1]fornnecedor!$A:$G,7,0)</f>
        <v>OUTRAS FERRAMENTAS / EQUIPAMENTOS</v>
      </c>
    </row>
    <row r="1462" spans="1:20" x14ac:dyDescent="0.3">
      <c r="A1462" t="s">
        <v>5228</v>
      </c>
      <c r="B1462">
        <v>87160</v>
      </c>
      <c r="C1462" t="s">
        <v>2482</v>
      </c>
      <c r="D1462" s="38" t="str">
        <f>VLOOKUP(Tabela5[[#This Row],[CÓDIGO]],[1]fornnecedor!$A:$C,3,0)</f>
        <v>MISTERCRYL</v>
      </c>
      <c r="E1462" t="str">
        <f>VLOOKUP(Tabela5[[#This Row],[MARCA]],[1]fornnecedor!$C:$E,3,0)</f>
        <v>DURACOLOR INDUSTRIA E COMERCIO DE TINTAS</v>
      </c>
      <c r="G1462" t="s">
        <v>24</v>
      </c>
      <c r="H1462">
        <v>-1</v>
      </c>
      <c r="I1462">
        <v>-122.53</v>
      </c>
      <c r="J1462">
        <v>1</v>
      </c>
      <c r="K1462" s="34">
        <v>269</v>
      </c>
      <c r="L1462">
        <v>122.53</v>
      </c>
      <c r="M1462">
        <v>146.47</v>
      </c>
      <c r="N1462">
        <v>54.45</v>
      </c>
      <c r="O1462">
        <v>0</v>
      </c>
      <c r="P1462">
        <v>0</v>
      </c>
      <c r="Q1462">
        <v>0.01</v>
      </c>
      <c r="R1462">
        <v>99.62</v>
      </c>
      <c r="S1462" t="s">
        <v>1105</v>
      </c>
      <c r="T1462" s="38" t="str">
        <f>VLOOKUP(Tabela5[[#This Row],[CÓDIGO]],[1]fornnecedor!$A:$G,7,0)</f>
        <v>TINTA PAREDE</v>
      </c>
    </row>
    <row r="1463" spans="1:20" x14ac:dyDescent="0.3">
      <c r="A1463" t="s">
        <v>5228</v>
      </c>
      <c r="B1463">
        <v>86992</v>
      </c>
      <c r="C1463" t="s">
        <v>3892</v>
      </c>
      <c r="D1463" s="38" t="str">
        <f>VLOOKUP(Tabela5[[#This Row],[CÓDIGO]],[1]fornnecedor!$A:$C,3,0)</f>
        <v>MISTERCRYL</v>
      </c>
      <c r="E1463" t="str">
        <f>VLOOKUP(Tabela5[[#This Row],[MARCA]],[1]fornnecedor!$C:$E,3,0)</f>
        <v>DURACOLOR INDUSTRIA E COMERCIO DE TINTAS</v>
      </c>
      <c r="G1463" t="s">
        <v>24</v>
      </c>
      <c r="H1463">
        <v>5</v>
      </c>
      <c r="I1463">
        <v>328.05</v>
      </c>
      <c r="J1463">
        <v>1</v>
      </c>
      <c r="K1463" s="34">
        <v>118</v>
      </c>
      <c r="L1463">
        <v>65.61</v>
      </c>
      <c r="M1463">
        <v>52.39</v>
      </c>
      <c r="N1463">
        <v>44.4</v>
      </c>
      <c r="O1463">
        <v>0</v>
      </c>
      <c r="P1463">
        <v>0</v>
      </c>
      <c r="Q1463">
        <v>0</v>
      </c>
      <c r="R1463">
        <v>99.62</v>
      </c>
      <c r="S1463" t="s">
        <v>1105</v>
      </c>
      <c r="T1463" s="38" t="str">
        <f>VLOOKUP(Tabela5[[#This Row],[CÓDIGO]],[1]fornnecedor!$A:$G,7,0)</f>
        <v>TINTA PAREDE</v>
      </c>
    </row>
    <row r="1464" spans="1:20" x14ac:dyDescent="0.3">
      <c r="A1464" t="s">
        <v>5227</v>
      </c>
      <c r="B1464">
        <v>21785</v>
      </c>
      <c r="C1464" t="s">
        <v>867</v>
      </c>
      <c r="D1464" s="38" t="str">
        <f>VLOOKUP(Tabela5[[#This Row],[CÓDIGO]],[1]fornnecedor!$A:$C,3,0)</f>
        <v>SHERWIN WILLIAMS</v>
      </c>
      <c r="E1464" t="str">
        <f>VLOOKUP(Tabela5[[#This Row],[MARCA]],[1]fornnecedor!$C:$E,3,0)</f>
        <v>SHERWIN - WILLIAMS DO BRASIL IND. E COM. LTDA</v>
      </c>
      <c r="G1464" t="s">
        <v>24</v>
      </c>
      <c r="H1464">
        <v>695</v>
      </c>
      <c r="I1464" s="3">
        <v>8360.85</v>
      </c>
      <c r="J1464">
        <v>7</v>
      </c>
      <c r="K1464" s="34">
        <v>199.25</v>
      </c>
      <c r="L1464">
        <v>79.45</v>
      </c>
      <c r="M1464">
        <v>119.8</v>
      </c>
      <c r="N1464">
        <v>60.13</v>
      </c>
      <c r="O1464">
        <v>0</v>
      </c>
      <c r="P1464">
        <v>0</v>
      </c>
      <c r="Q1464">
        <v>0.01</v>
      </c>
      <c r="R1464">
        <v>99.63</v>
      </c>
      <c r="S1464" t="s">
        <v>1105</v>
      </c>
      <c r="T1464" s="38" t="str">
        <f>VLOOKUP(Tabela5[[#This Row],[CÓDIGO]],[1]fornnecedor!$A:$G,7,0)</f>
        <v>EMBALAGEM</v>
      </c>
    </row>
    <row r="1465" spans="1:20" x14ac:dyDescent="0.3">
      <c r="A1465" t="s">
        <v>5225</v>
      </c>
      <c r="B1465">
        <v>20821</v>
      </c>
      <c r="C1465" t="s">
        <v>873</v>
      </c>
      <c r="D1465" s="38" t="str">
        <f>VLOOKUP(Tabela5[[#This Row],[CÓDIGO]],[1]fornnecedor!$A:$C,3,0)</f>
        <v>DEWALT</v>
      </c>
      <c r="E1465" t="str">
        <f>VLOOKUP(Tabela5[[#This Row],[MARCA]],[1]fornnecedor!$C:$E,3,0)</f>
        <v>BLACK &amp; DECKER DO BRASIL LTDA</v>
      </c>
      <c r="G1465" t="s">
        <v>24</v>
      </c>
      <c r="H1465">
        <v>4</v>
      </c>
      <c r="I1465" s="3">
        <v>3186.2</v>
      </c>
      <c r="J1465">
        <v>1</v>
      </c>
      <c r="K1465" s="34">
        <v>1090.9000000000001</v>
      </c>
      <c r="L1465">
        <v>821.18</v>
      </c>
      <c r="M1465">
        <v>269.72000000000003</v>
      </c>
      <c r="N1465">
        <v>24.72</v>
      </c>
      <c r="O1465">
        <v>0</v>
      </c>
      <c r="P1465">
        <v>0</v>
      </c>
      <c r="Q1465">
        <v>0.04</v>
      </c>
      <c r="R1465">
        <v>99.68</v>
      </c>
      <c r="S1465" t="s">
        <v>1105</v>
      </c>
      <c r="T1465" s="38" t="str">
        <f>VLOOKUP(Tabela5[[#This Row],[CÓDIGO]],[1]fornnecedor!$A:$G,7,0)</f>
        <v>OUTRAS FERRAMENTAS / EQUIPAMENTOS</v>
      </c>
    </row>
    <row r="1466" spans="1:20" x14ac:dyDescent="0.3">
      <c r="A1466" t="s">
        <v>5225</v>
      </c>
      <c r="B1466">
        <v>21577</v>
      </c>
      <c r="C1466" t="s">
        <v>5226</v>
      </c>
      <c r="D1466" s="38" t="str">
        <f>VLOOKUP(Tabela5[[#This Row],[CÓDIGO]],[1]fornnecedor!$A:$C,3,0)</f>
        <v>DEWALT</v>
      </c>
      <c r="E1466" t="str">
        <f>VLOOKUP(Tabela5[[#This Row],[MARCA]],[1]fornnecedor!$C:$E,3,0)</f>
        <v>BLACK &amp; DECKER DO BRASIL LTDA</v>
      </c>
      <c r="G1466" t="s">
        <v>24</v>
      </c>
      <c r="H1466">
        <v>3</v>
      </c>
      <c r="I1466" s="3">
        <v>1308.51</v>
      </c>
      <c r="J1466">
        <v>1</v>
      </c>
      <c r="K1466" s="34">
        <v>574.65</v>
      </c>
      <c r="L1466">
        <v>436.17</v>
      </c>
      <c r="M1466">
        <v>138.47999999999999</v>
      </c>
      <c r="N1466">
        <v>24.1</v>
      </c>
      <c r="O1466">
        <v>0</v>
      </c>
      <c r="P1466">
        <v>0</v>
      </c>
      <c r="Q1466">
        <v>0.02</v>
      </c>
      <c r="R1466">
        <v>99.7</v>
      </c>
      <c r="S1466" t="s">
        <v>1105</v>
      </c>
      <c r="T1466" s="38" t="str">
        <f>VLOOKUP(Tabela5[[#This Row],[CÓDIGO]],[1]fornnecedor!$A:$G,7,0)</f>
        <v>OUTRAS FERRAMENTAS / EQUIPAMENTOS</v>
      </c>
    </row>
    <row r="1467" spans="1:20" x14ac:dyDescent="0.3">
      <c r="A1467" t="s">
        <v>5225</v>
      </c>
      <c r="B1467">
        <v>87014</v>
      </c>
      <c r="C1467" t="s">
        <v>5224</v>
      </c>
      <c r="D1467" s="38" t="str">
        <f>VLOOKUP(Tabela5[[#This Row],[CÓDIGO]],[1]fornnecedor!$A:$C,3,0)</f>
        <v>DEWALT</v>
      </c>
      <c r="E1467" t="str">
        <f>VLOOKUP(Tabela5[[#This Row],[MARCA]],[1]fornnecedor!$C:$E,3,0)</f>
        <v>BLACK &amp; DECKER DO BRASIL LTDA</v>
      </c>
      <c r="G1467" t="s">
        <v>24</v>
      </c>
      <c r="H1467">
        <v>2</v>
      </c>
      <c r="I1467">
        <v>74.540000000000006</v>
      </c>
      <c r="J1467">
        <v>1</v>
      </c>
      <c r="K1467" s="34">
        <v>58</v>
      </c>
      <c r="L1467">
        <v>37.270000000000003</v>
      </c>
      <c r="M1467">
        <v>20.73</v>
      </c>
      <c r="N1467">
        <v>35.74</v>
      </c>
      <c r="O1467">
        <v>0</v>
      </c>
      <c r="P1467">
        <v>0</v>
      </c>
      <c r="Q1467">
        <v>0</v>
      </c>
      <c r="R1467">
        <v>99.7</v>
      </c>
      <c r="S1467" t="s">
        <v>1105</v>
      </c>
      <c r="T1467" s="38" t="str">
        <f>VLOOKUP(Tabela5[[#This Row],[CÓDIGO]],[1]fornnecedor!$A:$G,7,0)</f>
        <v>OUTRAS FERRAMENTAS / EQUIPAMENTOS</v>
      </c>
    </row>
    <row r="1468" spans="1:20" x14ac:dyDescent="0.3">
      <c r="A1468" t="s">
        <v>5223</v>
      </c>
      <c r="B1468">
        <v>85650</v>
      </c>
      <c r="C1468" t="s">
        <v>889</v>
      </c>
      <c r="D1468" s="38" t="str">
        <f>VLOOKUP(Tabela5[[#This Row],[CÓDIGO]],[1]fornnecedor!$A:$C,3,0)</f>
        <v>UNIPEGA</v>
      </c>
      <c r="E1468" t="str">
        <f>VLOOKUP(Tabela5[[#This Row],[MARCA]],[1]fornnecedor!$C:$E,3,0)</f>
        <v>A&amp;S TECHNOLOGIES INDUSTRIA E COMERCIO LTDA</v>
      </c>
      <c r="G1468" t="s">
        <v>24</v>
      </c>
      <c r="H1468">
        <v>217</v>
      </c>
      <c r="I1468" s="3">
        <v>1501.64</v>
      </c>
      <c r="J1468">
        <v>120</v>
      </c>
      <c r="K1468" s="34">
        <v>1507.72</v>
      </c>
      <c r="L1468">
        <v>830.4</v>
      </c>
      <c r="M1468">
        <v>677.32</v>
      </c>
      <c r="N1468">
        <v>44.92</v>
      </c>
      <c r="O1468">
        <v>0</v>
      </c>
      <c r="P1468">
        <v>0</v>
      </c>
      <c r="Q1468">
        <v>0.06</v>
      </c>
      <c r="R1468">
        <v>99.76</v>
      </c>
      <c r="S1468" t="s">
        <v>1105</v>
      </c>
      <c r="T1468" s="38" t="str">
        <f>VLOOKUP(Tabela5[[#This Row],[CÓDIGO]],[1]fornnecedor!$A:$G,7,0)</f>
        <v xml:space="preserve">SPRAYS </v>
      </c>
    </row>
    <row r="1469" spans="1:20" x14ac:dyDescent="0.3">
      <c r="A1469" t="s">
        <v>5223</v>
      </c>
      <c r="B1469">
        <v>85691</v>
      </c>
      <c r="C1469" t="s">
        <v>878</v>
      </c>
      <c r="D1469" s="38" t="str">
        <f>VLOOKUP(Tabela5[[#This Row],[CÓDIGO]],[1]fornnecedor!$A:$C,3,0)</f>
        <v>UNIPEGA</v>
      </c>
      <c r="E1469" t="str">
        <f>VLOOKUP(Tabela5[[#This Row],[MARCA]],[1]fornnecedor!$C:$E,3,0)</f>
        <v>A&amp;S TECHNOLOGIES INDUSTRIA E COMERCIO LTDA</v>
      </c>
      <c r="G1469" t="s">
        <v>24</v>
      </c>
      <c r="H1469">
        <v>43</v>
      </c>
      <c r="I1469">
        <v>483.32</v>
      </c>
      <c r="J1469">
        <v>25</v>
      </c>
      <c r="K1469" s="34">
        <v>699.51</v>
      </c>
      <c r="L1469">
        <v>281</v>
      </c>
      <c r="M1469">
        <v>418.51</v>
      </c>
      <c r="N1469">
        <v>59.83</v>
      </c>
      <c r="O1469">
        <v>0</v>
      </c>
      <c r="P1469">
        <v>0</v>
      </c>
      <c r="Q1469">
        <v>0.03</v>
      </c>
      <c r="R1469">
        <v>99.79</v>
      </c>
      <c r="S1469" t="s">
        <v>1105</v>
      </c>
      <c r="T1469" s="38" t="str">
        <f>VLOOKUP(Tabela5[[#This Row],[CÓDIGO]],[1]fornnecedor!$A:$G,7,0)</f>
        <v>COLA INST./ ADESIVOS COLANTES</v>
      </c>
    </row>
    <row r="1470" spans="1:20" x14ac:dyDescent="0.3">
      <c r="A1470" t="s">
        <v>5223</v>
      </c>
      <c r="B1470">
        <v>85664</v>
      </c>
      <c r="C1470" t="s">
        <v>883</v>
      </c>
      <c r="D1470" s="38" t="str">
        <f>VLOOKUP(Tabela5[[#This Row],[CÓDIGO]],[1]fornnecedor!$A:$C,3,0)</f>
        <v>UNIPEGA</v>
      </c>
      <c r="E1470" t="str">
        <f>VLOOKUP(Tabela5[[#This Row],[MARCA]],[1]fornnecedor!$C:$E,3,0)</f>
        <v>A&amp;S TECHNOLOGIES INDUSTRIA E COMERCIO LTDA</v>
      </c>
      <c r="G1470" t="s">
        <v>24</v>
      </c>
      <c r="H1470">
        <v>76</v>
      </c>
      <c r="I1470">
        <v>911.24</v>
      </c>
      <c r="J1470">
        <v>11</v>
      </c>
      <c r="K1470" s="34">
        <v>258.86</v>
      </c>
      <c r="L1470">
        <v>131.88999999999999</v>
      </c>
      <c r="M1470">
        <v>126.97</v>
      </c>
      <c r="N1470">
        <v>49.05</v>
      </c>
      <c r="O1470">
        <v>0</v>
      </c>
      <c r="P1470">
        <v>0</v>
      </c>
      <c r="Q1470">
        <v>0.01</v>
      </c>
      <c r="R1470">
        <v>99.8</v>
      </c>
      <c r="S1470" t="s">
        <v>1105</v>
      </c>
      <c r="T1470" s="38" t="str">
        <f>VLOOKUP(Tabela5[[#This Row],[CÓDIGO]],[1]fornnecedor!$A:$G,7,0)</f>
        <v xml:space="preserve">SPRAYS </v>
      </c>
    </row>
    <row r="1471" spans="1:20" x14ac:dyDescent="0.3">
      <c r="A1471" t="s">
        <v>5223</v>
      </c>
      <c r="B1471">
        <v>85667</v>
      </c>
      <c r="C1471" t="s">
        <v>882</v>
      </c>
      <c r="D1471" s="38" t="str">
        <f>VLOOKUP(Tabela5[[#This Row],[CÓDIGO]],[1]fornnecedor!$A:$C,3,0)</f>
        <v>UNIPEGA</v>
      </c>
      <c r="E1471" t="str">
        <f>VLOOKUP(Tabela5[[#This Row],[MARCA]],[1]fornnecedor!$C:$E,3,0)</f>
        <v>A&amp;S TECHNOLOGIES INDUSTRIA E COMERCIO LTDA</v>
      </c>
      <c r="G1471" t="s">
        <v>24</v>
      </c>
      <c r="H1471">
        <v>64</v>
      </c>
      <c r="I1471">
        <v>767.36</v>
      </c>
      <c r="J1471">
        <v>13</v>
      </c>
      <c r="K1471" s="34">
        <v>226.51</v>
      </c>
      <c r="L1471">
        <v>155.87</v>
      </c>
      <c r="M1471">
        <v>70.64</v>
      </c>
      <c r="N1471">
        <v>31.19</v>
      </c>
      <c r="O1471">
        <v>0</v>
      </c>
      <c r="P1471">
        <v>0</v>
      </c>
      <c r="Q1471">
        <v>0.01</v>
      </c>
      <c r="R1471">
        <v>99.81</v>
      </c>
      <c r="S1471" t="s">
        <v>1105</v>
      </c>
      <c r="T1471" s="38" t="str">
        <f>VLOOKUP(Tabela5[[#This Row],[CÓDIGO]],[1]fornnecedor!$A:$G,7,0)</f>
        <v xml:space="preserve">SPRAYS </v>
      </c>
    </row>
    <row r="1472" spans="1:20" x14ac:dyDescent="0.3">
      <c r="A1472" t="s">
        <v>5223</v>
      </c>
      <c r="B1472">
        <v>85646</v>
      </c>
      <c r="C1472" t="s">
        <v>888</v>
      </c>
      <c r="D1472" s="38" t="str">
        <f>VLOOKUP(Tabela5[[#This Row],[CÓDIGO]],[1]fornnecedor!$A:$C,3,0)</f>
        <v>UNIPEGA</v>
      </c>
      <c r="E1472" t="str">
        <f>VLOOKUP(Tabela5[[#This Row],[MARCA]],[1]fornnecedor!$C:$E,3,0)</f>
        <v>A&amp;S TECHNOLOGIES INDUSTRIA E COMERCIO LTDA</v>
      </c>
      <c r="G1472" t="s">
        <v>24</v>
      </c>
      <c r="H1472">
        <v>39</v>
      </c>
      <c r="I1472">
        <v>269.88</v>
      </c>
      <c r="J1472">
        <v>13</v>
      </c>
      <c r="K1472" s="34">
        <v>162.68</v>
      </c>
      <c r="L1472">
        <v>89.96</v>
      </c>
      <c r="M1472">
        <v>72.72</v>
      </c>
      <c r="N1472">
        <v>44.7</v>
      </c>
      <c r="O1472">
        <v>0</v>
      </c>
      <c r="P1472">
        <v>0</v>
      </c>
      <c r="Q1472">
        <v>0.01</v>
      </c>
      <c r="R1472">
        <v>99.82</v>
      </c>
      <c r="S1472" t="s">
        <v>1105</v>
      </c>
      <c r="T1472" s="38" t="str">
        <f>VLOOKUP(Tabela5[[#This Row],[CÓDIGO]],[1]fornnecedor!$A:$G,7,0)</f>
        <v xml:space="preserve">SPRAYS </v>
      </c>
    </row>
    <row r="1473" spans="1:20" x14ac:dyDescent="0.3">
      <c r="A1473" t="s">
        <v>5223</v>
      </c>
      <c r="B1473">
        <v>85658</v>
      </c>
      <c r="C1473" t="s">
        <v>885</v>
      </c>
      <c r="D1473" s="38" t="str">
        <f>VLOOKUP(Tabela5[[#This Row],[CÓDIGO]],[1]fornnecedor!$A:$C,3,0)</f>
        <v>UNIPEGA</v>
      </c>
      <c r="E1473" t="str">
        <f>VLOOKUP(Tabela5[[#This Row],[MARCA]],[1]fornnecedor!$C:$E,3,0)</f>
        <v>A&amp;S TECHNOLOGIES INDUSTRIA E COMERCIO LTDA</v>
      </c>
      <c r="G1473" t="s">
        <v>24</v>
      </c>
      <c r="H1473">
        <v>70</v>
      </c>
      <c r="I1473">
        <v>678.3</v>
      </c>
      <c r="J1473">
        <v>6</v>
      </c>
      <c r="K1473" s="34">
        <v>127.45</v>
      </c>
      <c r="L1473">
        <v>58.14</v>
      </c>
      <c r="M1473">
        <v>69.31</v>
      </c>
      <c r="N1473">
        <v>54.38</v>
      </c>
      <c r="O1473">
        <v>0</v>
      </c>
      <c r="P1473">
        <v>0</v>
      </c>
      <c r="Q1473">
        <v>0.01</v>
      </c>
      <c r="R1473">
        <v>99.82</v>
      </c>
      <c r="S1473" t="s">
        <v>1105</v>
      </c>
      <c r="T1473" s="38" t="str">
        <f>VLOOKUP(Tabela5[[#This Row],[CÓDIGO]],[1]fornnecedor!$A:$G,7,0)</f>
        <v xml:space="preserve">SPRAYS </v>
      </c>
    </row>
    <row r="1474" spans="1:20" x14ac:dyDescent="0.3">
      <c r="A1474" t="s">
        <v>5223</v>
      </c>
      <c r="B1474">
        <v>85679</v>
      </c>
      <c r="C1474" t="s">
        <v>3111</v>
      </c>
      <c r="D1474" s="38" t="str">
        <f>VLOOKUP(Tabela5[[#This Row],[CÓDIGO]],[1]fornnecedor!$A:$C,3,0)</f>
        <v>UNIPEGA</v>
      </c>
      <c r="E1474" t="str">
        <f>VLOOKUP(Tabela5[[#This Row],[MARCA]],[1]fornnecedor!$C:$E,3,0)</f>
        <v>A&amp;S TECHNOLOGIES INDUSTRIA E COMERCIO LTDA</v>
      </c>
      <c r="G1474" t="s">
        <v>24</v>
      </c>
      <c r="H1474">
        <v>99</v>
      </c>
      <c r="I1474">
        <v>174.24</v>
      </c>
      <c r="J1474">
        <v>40</v>
      </c>
      <c r="K1474" s="34">
        <v>90.8</v>
      </c>
      <c r="L1474">
        <v>70.400000000000006</v>
      </c>
      <c r="M1474">
        <v>20.399999999999999</v>
      </c>
      <c r="N1474">
        <v>22.47</v>
      </c>
      <c r="O1474">
        <v>0</v>
      </c>
      <c r="P1474">
        <v>0</v>
      </c>
      <c r="Q1474">
        <v>0</v>
      </c>
      <c r="R1474">
        <v>99.83</v>
      </c>
      <c r="S1474" t="s">
        <v>1105</v>
      </c>
      <c r="T1474" s="38" t="str">
        <f>VLOOKUP(Tabela5[[#This Row],[CÓDIGO]],[1]fornnecedor!$A:$G,7,0)</f>
        <v>FITA ISOLANTE</v>
      </c>
    </row>
    <row r="1475" spans="1:20" x14ac:dyDescent="0.3">
      <c r="A1475" t="s">
        <v>5223</v>
      </c>
      <c r="B1475">
        <v>85645</v>
      </c>
      <c r="C1475" t="s">
        <v>887</v>
      </c>
      <c r="D1475" s="38" t="str">
        <f>VLOOKUP(Tabela5[[#This Row],[CÓDIGO]],[1]fornnecedor!$A:$C,3,0)</f>
        <v>UNIPEGA</v>
      </c>
      <c r="E1475" t="str">
        <f>VLOOKUP(Tabela5[[#This Row],[MARCA]],[1]fornnecedor!$C:$E,3,0)</f>
        <v>A&amp;S TECHNOLOGIES INDUSTRIA E COMERCIO LTDA</v>
      </c>
      <c r="G1475" t="s">
        <v>24</v>
      </c>
      <c r="H1475">
        <v>40</v>
      </c>
      <c r="I1475">
        <v>276.8</v>
      </c>
      <c r="J1475">
        <v>6</v>
      </c>
      <c r="K1475" s="34">
        <v>47.76</v>
      </c>
      <c r="L1475">
        <v>41.52</v>
      </c>
      <c r="M1475">
        <v>6.24</v>
      </c>
      <c r="N1475">
        <v>13.07</v>
      </c>
      <c r="O1475">
        <v>0</v>
      </c>
      <c r="P1475">
        <v>0</v>
      </c>
      <c r="Q1475">
        <v>0</v>
      </c>
      <c r="R1475">
        <v>99.83</v>
      </c>
      <c r="S1475" t="s">
        <v>1105</v>
      </c>
      <c r="T1475" s="38" t="str">
        <f>VLOOKUP(Tabela5[[#This Row],[CÓDIGO]],[1]fornnecedor!$A:$G,7,0)</f>
        <v xml:space="preserve">SPRAYS </v>
      </c>
    </row>
    <row r="1476" spans="1:20" x14ac:dyDescent="0.3">
      <c r="A1476" t="s">
        <v>5223</v>
      </c>
      <c r="B1476">
        <v>85653</v>
      </c>
      <c r="C1476" t="s">
        <v>891</v>
      </c>
      <c r="D1476" s="38" t="str">
        <f>VLOOKUP(Tabela5[[#This Row],[CÓDIGO]],[1]fornnecedor!$A:$C,3,0)</f>
        <v>UNIPEGA</v>
      </c>
      <c r="E1476" t="str">
        <f>VLOOKUP(Tabela5[[#This Row],[MARCA]],[1]fornnecedor!$C:$E,3,0)</f>
        <v>A&amp;S TECHNOLOGIES INDUSTRIA E COMERCIO LTDA</v>
      </c>
      <c r="G1476" t="s">
        <v>24</v>
      </c>
      <c r="H1476">
        <v>77</v>
      </c>
      <c r="I1476">
        <v>532.84</v>
      </c>
      <c r="J1476">
        <v>1</v>
      </c>
      <c r="K1476" s="34">
        <v>15</v>
      </c>
      <c r="L1476">
        <v>6.92</v>
      </c>
      <c r="M1476">
        <v>8.08</v>
      </c>
      <c r="N1476">
        <v>53.87</v>
      </c>
      <c r="O1476">
        <v>0</v>
      </c>
      <c r="P1476">
        <v>0</v>
      </c>
      <c r="Q1476">
        <v>0</v>
      </c>
      <c r="R1476">
        <v>99.83</v>
      </c>
      <c r="S1476" t="s">
        <v>1105</v>
      </c>
      <c r="T1476" s="38" t="str">
        <f>VLOOKUP(Tabela5[[#This Row],[CÓDIGO]],[1]fornnecedor!$A:$G,7,0)</f>
        <v xml:space="preserve">SPRAYS </v>
      </c>
    </row>
    <row r="1477" spans="1:20" x14ac:dyDescent="0.3">
      <c r="A1477" t="s">
        <v>5223</v>
      </c>
      <c r="B1477">
        <v>85642</v>
      </c>
      <c r="C1477" t="s">
        <v>886</v>
      </c>
      <c r="D1477" s="38" t="str">
        <f>VLOOKUP(Tabela5[[#This Row],[CÓDIGO]],[1]fornnecedor!$A:$C,3,0)</f>
        <v>UNIPEGA</v>
      </c>
      <c r="E1477" t="str">
        <f>VLOOKUP(Tabela5[[#This Row],[MARCA]],[1]fornnecedor!$C:$E,3,0)</f>
        <v>A&amp;S TECHNOLOGIES INDUSTRIA E COMERCIO LTDA</v>
      </c>
      <c r="G1477" t="s">
        <v>24</v>
      </c>
      <c r="H1477">
        <v>39</v>
      </c>
      <c r="I1477">
        <v>269.88</v>
      </c>
      <c r="J1477">
        <v>-1</v>
      </c>
      <c r="K1477" s="34">
        <v>1.76</v>
      </c>
      <c r="L1477">
        <v>-6.92</v>
      </c>
      <c r="M1477">
        <v>8.68</v>
      </c>
      <c r="N1477">
        <v>493.18</v>
      </c>
      <c r="O1477">
        <v>0</v>
      </c>
      <c r="P1477">
        <v>0</v>
      </c>
      <c r="Q1477">
        <v>0</v>
      </c>
      <c r="R1477">
        <v>99.83</v>
      </c>
      <c r="S1477" t="s">
        <v>1105</v>
      </c>
      <c r="T1477" s="38" t="str">
        <f>VLOOKUP(Tabela5[[#This Row],[CÓDIGO]],[1]fornnecedor!$A:$G,7,0)</f>
        <v xml:space="preserve">SPRAYS </v>
      </c>
    </row>
    <row r="1478" spans="1:20" x14ac:dyDescent="0.3">
      <c r="A1478" t="s">
        <v>5222</v>
      </c>
      <c r="B1478">
        <v>23399</v>
      </c>
      <c r="C1478" t="s">
        <v>5155</v>
      </c>
      <c r="D1478" s="38" t="str">
        <f>VLOOKUP(Tabela5[[#This Row],[CÓDIGO]],[1]fornnecedor!$A:$C,3,0)</f>
        <v>3M</v>
      </c>
      <c r="E1478" t="str">
        <f>VLOOKUP(Tabela5[[#This Row],[MARCA]],[1]fornnecedor!$C:$E,3,0)</f>
        <v>3M DO BRASIL LTDA</v>
      </c>
      <c r="G1478" t="s">
        <v>24</v>
      </c>
      <c r="H1478">
        <v>53</v>
      </c>
      <c r="I1478" s="3">
        <v>9298.32</v>
      </c>
      <c r="J1478">
        <v>14</v>
      </c>
      <c r="K1478" s="34">
        <v>3371.36</v>
      </c>
      <c r="L1478" s="3">
        <v>2456.16</v>
      </c>
      <c r="M1478">
        <v>915.2</v>
      </c>
      <c r="N1478">
        <v>27.15</v>
      </c>
      <c r="O1478">
        <v>0</v>
      </c>
      <c r="P1478">
        <v>0</v>
      </c>
      <c r="Q1478">
        <v>0.14000000000000001</v>
      </c>
      <c r="R1478">
        <v>99.97</v>
      </c>
      <c r="S1478" t="s">
        <v>1105</v>
      </c>
      <c r="T1478" s="38" t="str">
        <f>VLOOKUP(Tabela5[[#This Row],[CÓDIGO]],[1]fornnecedor!$A:$G,7,0)</f>
        <v>EPI´S</v>
      </c>
    </row>
    <row r="1479" spans="1:20" x14ac:dyDescent="0.3">
      <c r="A1479" t="s">
        <v>5222</v>
      </c>
      <c r="B1479">
        <v>23465</v>
      </c>
      <c r="C1479" t="s">
        <v>4285</v>
      </c>
      <c r="D1479" s="38" t="str">
        <f>VLOOKUP(Tabela5[[#This Row],[CÓDIGO]],[1]fornnecedor!$A:$C,3,0)</f>
        <v>3M</v>
      </c>
      <c r="E1479" t="str">
        <f>VLOOKUP(Tabela5[[#This Row],[MARCA]],[1]fornnecedor!$C:$E,3,0)</f>
        <v>3M DO BRASIL LTDA</v>
      </c>
      <c r="G1479" t="s">
        <v>24</v>
      </c>
      <c r="H1479">
        <v>297</v>
      </c>
      <c r="I1479">
        <v>846.45</v>
      </c>
      <c r="J1479">
        <v>123</v>
      </c>
      <c r="K1479" s="34">
        <v>445.43</v>
      </c>
      <c r="L1479">
        <v>350.55</v>
      </c>
      <c r="M1479">
        <v>94.88</v>
      </c>
      <c r="N1479">
        <v>21.3</v>
      </c>
      <c r="O1479">
        <v>0</v>
      </c>
      <c r="P1479">
        <v>0</v>
      </c>
      <c r="Q1479">
        <v>0.02</v>
      </c>
      <c r="R1479">
        <v>99.99</v>
      </c>
      <c r="S1479" t="s">
        <v>1105</v>
      </c>
      <c r="T1479" s="38" t="str">
        <f>VLOOKUP(Tabela5[[#This Row],[CÓDIGO]],[1]fornnecedor!$A:$G,7,0)</f>
        <v>EPI´S</v>
      </c>
    </row>
    <row r="1480" spans="1:20" x14ac:dyDescent="0.3">
      <c r="A1480" t="s">
        <v>5221</v>
      </c>
      <c r="B1480">
        <v>99999</v>
      </c>
      <c r="C1480" t="s">
        <v>2144</v>
      </c>
      <c r="D1480" s="38" t="str">
        <f>VLOOKUP(Tabela5[[#This Row],[CÓDIGO]],[1]fornnecedor!$A:$C,3,0)</f>
        <v>.</v>
      </c>
      <c r="E1480" t="str">
        <f>VLOOKUP(Tabela5[[#This Row],[MARCA]],[1]fornnecedor!$C:$E,3,0)</f>
        <v>AUTOAMERICA IMP.EXP. DE PROD. AUTO. LTDA</v>
      </c>
      <c r="G1480" t="s">
        <v>24</v>
      </c>
      <c r="H1480">
        <v>0</v>
      </c>
      <c r="I1480">
        <v>0</v>
      </c>
      <c r="J1480">
        <v>1</v>
      </c>
      <c r="K1480" s="34">
        <v>321.11</v>
      </c>
      <c r="L1480">
        <v>80</v>
      </c>
      <c r="M1480">
        <v>241.11</v>
      </c>
      <c r="N1480">
        <v>75.09</v>
      </c>
      <c r="O1480">
        <v>0</v>
      </c>
      <c r="P1480">
        <v>0</v>
      </c>
      <c r="Q1480">
        <v>0.01</v>
      </c>
      <c r="R1480">
        <v>100</v>
      </c>
      <c r="S1480" t="s">
        <v>1105</v>
      </c>
      <c r="T1480" s="38" t="str">
        <f>VLOOKUP(Tabela5[[#This Row],[CÓDIGO]],[1]fornnecedor!$A:$G,7,0)</f>
        <v>GRUPO CONVERSAO</v>
      </c>
    </row>
    <row r="1481" spans="1:20" x14ac:dyDescent="0.3">
      <c r="A1481" t="s">
        <v>5329</v>
      </c>
      <c r="B1481">
        <v>84658</v>
      </c>
      <c r="C1481" t="s">
        <v>5193</v>
      </c>
      <c r="D1481" s="38" t="str">
        <f>VLOOKUP(Tabela5[[#This Row],[CÓDIGO]],[1]fornnecedor!$A:$C,3,0)</f>
        <v>ANJO</v>
      </c>
      <c r="E1481" t="str">
        <f>VLOOKUP(Tabela5[[#This Row],[MARCA]],[1]fornnecedor!$C:$E,3,0)</f>
        <v>ANJO QUIMICA DO BRASIL LTDA</v>
      </c>
      <c r="G1481" t="s">
        <v>24</v>
      </c>
      <c r="H1481">
        <v>543</v>
      </c>
      <c r="I1481" s="3">
        <v>16833</v>
      </c>
      <c r="J1481">
        <v>103</v>
      </c>
      <c r="K1481" s="34">
        <v>4689.6099999999997</v>
      </c>
      <c r="L1481" s="3">
        <v>3193</v>
      </c>
      <c r="M1481" s="3">
        <v>1496.61</v>
      </c>
      <c r="N1481">
        <v>31.91</v>
      </c>
      <c r="O1481">
        <v>0</v>
      </c>
      <c r="P1481">
        <v>0</v>
      </c>
      <c r="Q1481">
        <v>0.2</v>
      </c>
      <c r="R1481">
        <v>0.2</v>
      </c>
      <c r="S1481" t="s">
        <v>5384</v>
      </c>
      <c r="T1481" s="38" t="str">
        <f>VLOOKUP(Tabela5[[#This Row],[CÓDIGO]],[1]fornnecedor!$A:$G,7,0)</f>
        <v>MASSA POLIÉSTER</v>
      </c>
    </row>
    <row r="1482" spans="1:20" x14ac:dyDescent="0.3">
      <c r="A1482" t="s">
        <v>5315</v>
      </c>
      <c r="B1482">
        <v>23878</v>
      </c>
      <c r="C1482" t="s">
        <v>32</v>
      </c>
      <c r="D1482" s="38" t="str">
        <f>VLOOKUP(Tabela5[[#This Row],[CÓDIGO]],[1]fornnecedor!$A:$C,3,0)</f>
        <v>ATLAS</v>
      </c>
      <c r="E1482" t="str">
        <f>VLOOKUP(Tabela5[[#This Row],[MARCA]],[1]fornnecedor!$C:$E,3,0)</f>
        <v>PINCEIS ATLAS S.A.</v>
      </c>
      <c r="G1482" t="s">
        <v>24</v>
      </c>
      <c r="H1482">
        <v>94</v>
      </c>
      <c r="I1482">
        <v>740.72</v>
      </c>
      <c r="J1482">
        <v>178</v>
      </c>
      <c r="K1482" s="34">
        <v>1594.87</v>
      </c>
      <c r="L1482" s="3">
        <v>1066.04</v>
      </c>
      <c r="M1482">
        <v>528.83000000000004</v>
      </c>
      <c r="N1482">
        <v>33.159999999999997</v>
      </c>
      <c r="O1482">
        <v>0</v>
      </c>
      <c r="P1482">
        <v>0</v>
      </c>
      <c r="Q1482">
        <v>7.0000000000000007E-2</v>
      </c>
      <c r="R1482">
        <v>0.27</v>
      </c>
      <c r="S1482" t="s">
        <v>5384</v>
      </c>
      <c r="T1482" s="38" t="str">
        <f>VLOOKUP(Tabela5[[#This Row],[CÓDIGO]],[1]fornnecedor!$A:$G,7,0)</f>
        <v>ROLOS / TRINCHAS / PINCÉIS / ESPÁTULAS</v>
      </c>
    </row>
    <row r="1483" spans="1:20" x14ac:dyDescent="0.3">
      <c r="A1483" t="s">
        <v>5315</v>
      </c>
      <c r="B1483">
        <v>85224</v>
      </c>
      <c r="C1483" t="s">
        <v>4127</v>
      </c>
      <c r="D1483" s="38" t="str">
        <f>VLOOKUP(Tabela5[[#This Row],[CÓDIGO]],[1]fornnecedor!$A:$C,3,0)</f>
        <v>ATLAS</v>
      </c>
      <c r="E1483" t="str">
        <f>VLOOKUP(Tabela5[[#This Row],[MARCA]],[1]fornnecedor!$C:$E,3,0)</f>
        <v>PINCEIS ATLAS S.A.</v>
      </c>
      <c r="G1483" t="s">
        <v>24</v>
      </c>
      <c r="H1483">
        <v>57</v>
      </c>
      <c r="I1483">
        <v>527.25</v>
      </c>
      <c r="J1483">
        <v>101</v>
      </c>
      <c r="K1483" s="34">
        <v>1236</v>
      </c>
      <c r="L1483">
        <v>934.25</v>
      </c>
      <c r="M1483">
        <v>301.75</v>
      </c>
      <c r="N1483">
        <v>24.41</v>
      </c>
      <c r="O1483">
        <v>0</v>
      </c>
      <c r="P1483">
        <v>0</v>
      </c>
      <c r="Q1483">
        <v>0.05</v>
      </c>
      <c r="R1483">
        <v>0.32</v>
      </c>
      <c r="S1483" t="s">
        <v>5384</v>
      </c>
      <c r="T1483" s="38" t="str">
        <f>VLOOKUP(Tabela5[[#This Row],[CÓDIGO]],[1]fornnecedor!$A:$G,7,0)</f>
        <v>ROLOS / TRINCHAS / PINCÉIS / ESPÁTULAS</v>
      </c>
    </row>
    <row r="1484" spans="1:20" x14ac:dyDescent="0.3">
      <c r="A1484" t="s">
        <v>5315</v>
      </c>
      <c r="B1484">
        <v>10121</v>
      </c>
      <c r="C1484" t="s">
        <v>5327</v>
      </c>
      <c r="D1484" s="38" t="str">
        <f>VLOOKUP(Tabela5[[#This Row],[CÓDIGO]],[1]fornnecedor!$A:$C,3,0)</f>
        <v>ATLAS</v>
      </c>
      <c r="E1484" t="str">
        <f>VLOOKUP(Tabela5[[#This Row],[MARCA]],[1]fornnecedor!$C:$E,3,0)</f>
        <v>PINCEIS ATLAS S.A.</v>
      </c>
      <c r="G1484" t="s">
        <v>24</v>
      </c>
      <c r="H1484">
        <v>54</v>
      </c>
      <c r="I1484">
        <v>468.18</v>
      </c>
      <c r="J1484">
        <v>101</v>
      </c>
      <c r="K1484" s="34">
        <v>1067.6099999999999</v>
      </c>
      <c r="L1484">
        <v>875.67</v>
      </c>
      <c r="M1484">
        <v>191.94</v>
      </c>
      <c r="N1484">
        <v>17.98</v>
      </c>
      <c r="O1484">
        <v>0</v>
      </c>
      <c r="P1484">
        <v>0</v>
      </c>
      <c r="Q1484">
        <v>0.05</v>
      </c>
      <c r="R1484">
        <v>0.37</v>
      </c>
      <c r="S1484" t="s">
        <v>5384</v>
      </c>
      <c r="T1484" s="38" t="str">
        <f>VLOOKUP(Tabela5[[#This Row],[CÓDIGO]],[1]fornnecedor!$A:$G,7,0)</f>
        <v>ROLOS / TRINCHAS / PINCÉIS / ESPÁTULAS</v>
      </c>
    </row>
    <row r="1485" spans="1:20" x14ac:dyDescent="0.3">
      <c r="A1485" t="s">
        <v>5315</v>
      </c>
      <c r="B1485">
        <v>10120</v>
      </c>
      <c r="C1485" t="s">
        <v>37</v>
      </c>
      <c r="D1485" s="38" t="str">
        <f>VLOOKUP(Tabela5[[#This Row],[CÓDIGO]],[1]fornnecedor!$A:$C,3,0)</f>
        <v>ATLAS</v>
      </c>
      <c r="E1485" t="str">
        <f>VLOOKUP(Tabela5[[#This Row],[MARCA]],[1]fornnecedor!$C:$E,3,0)</f>
        <v>PINCEIS ATLAS S.A.</v>
      </c>
      <c r="G1485" t="s">
        <v>24</v>
      </c>
      <c r="H1485">
        <v>92</v>
      </c>
      <c r="I1485">
        <v>696.44</v>
      </c>
      <c r="J1485">
        <v>111</v>
      </c>
      <c r="K1485" s="34">
        <v>1043.7</v>
      </c>
      <c r="L1485">
        <v>840.27</v>
      </c>
      <c r="M1485">
        <v>203.43</v>
      </c>
      <c r="N1485">
        <v>19.489999999999998</v>
      </c>
      <c r="O1485">
        <v>0</v>
      </c>
      <c r="P1485">
        <v>0</v>
      </c>
      <c r="Q1485">
        <v>0.04</v>
      </c>
      <c r="R1485">
        <v>0.41</v>
      </c>
      <c r="S1485" t="s">
        <v>5384</v>
      </c>
      <c r="T1485" s="38" t="str">
        <f>VLOOKUP(Tabela5[[#This Row],[CÓDIGO]],[1]fornnecedor!$A:$G,7,0)</f>
        <v>ROLOS / TRINCHAS / PINCÉIS / ESPÁTULAS</v>
      </c>
    </row>
    <row r="1486" spans="1:20" x14ac:dyDescent="0.3">
      <c r="A1486" t="s">
        <v>5315</v>
      </c>
      <c r="B1486">
        <v>84420</v>
      </c>
      <c r="C1486" t="s">
        <v>5010</v>
      </c>
      <c r="D1486" s="38" t="str">
        <f>VLOOKUP(Tabela5[[#This Row],[CÓDIGO]],[1]fornnecedor!$A:$C,3,0)</f>
        <v>ATLAS</v>
      </c>
      <c r="E1486" t="str">
        <f>VLOOKUP(Tabela5[[#This Row],[MARCA]],[1]fornnecedor!$C:$E,3,0)</f>
        <v>PINCEIS ATLAS S.A.</v>
      </c>
      <c r="G1486" t="s">
        <v>24</v>
      </c>
      <c r="H1486">
        <v>112</v>
      </c>
      <c r="I1486" s="3">
        <v>1729.28</v>
      </c>
      <c r="J1486">
        <v>48</v>
      </c>
      <c r="K1486" s="34">
        <v>1020.29</v>
      </c>
      <c r="L1486">
        <v>741.12</v>
      </c>
      <c r="M1486">
        <v>279.17</v>
      </c>
      <c r="N1486">
        <v>27.36</v>
      </c>
      <c r="O1486">
        <v>0</v>
      </c>
      <c r="P1486">
        <v>0</v>
      </c>
      <c r="Q1486">
        <v>0.04</v>
      </c>
      <c r="R1486">
        <v>0.46</v>
      </c>
      <c r="S1486" t="s">
        <v>5384</v>
      </c>
      <c r="T1486" s="38" t="str">
        <f>VLOOKUP(Tabela5[[#This Row],[CÓDIGO]],[1]fornnecedor!$A:$G,7,0)</f>
        <v>ROLOS / TRINCHAS / PINCÉIS / ESPÁTULAS</v>
      </c>
    </row>
    <row r="1487" spans="1:20" x14ac:dyDescent="0.3">
      <c r="A1487" t="s">
        <v>5315</v>
      </c>
      <c r="B1487">
        <v>10117</v>
      </c>
      <c r="C1487" t="s">
        <v>27</v>
      </c>
      <c r="D1487" s="38" t="str">
        <f>VLOOKUP(Tabela5[[#This Row],[CÓDIGO]],[1]fornnecedor!$A:$C,3,0)</f>
        <v>ATLAS</v>
      </c>
      <c r="E1487" t="str">
        <f>VLOOKUP(Tabela5[[#This Row],[MARCA]],[1]fornnecedor!$C:$E,3,0)</f>
        <v>PINCEIS ATLAS S.A.</v>
      </c>
      <c r="G1487" t="s">
        <v>24</v>
      </c>
      <c r="H1487">
        <v>134</v>
      </c>
      <c r="I1487">
        <v>663.3</v>
      </c>
      <c r="J1487">
        <v>130</v>
      </c>
      <c r="K1487" s="34">
        <v>838.4</v>
      </c>
      <c r="L1487">
        <v>643.5</v>
      </c>
      <c r="M1487">
        <v>194.9</v>
      </c>
      <c r="N1487">
        <v>23.25</v>
      </c>
      <c r="O1487">
        <v>0</v>
      </c>
      <c r="P1487">
        <v>0</v>
      </c>
      <c r="Q1487">
        <v>0.04</v>
      </c>
      <c r="R1487">
        <v>0.49</v>
      </c>
      <c r="S1487" t="s">
        <v>5384</v>
      </c>
      <c r="T1487" s="38" t="str">
        <f>VLOOKUP(Tabela5[[#This Row],[CÓDIGO]],[1]fornnecedor!$A:$G,7,0)</f>
        <v>ROLOS / TRINCHAS / PINCÉIS / ESPÁTULAS</v>
      </c>
    </row>
    <row r="1488" spans="1:20" x14ac:dyDescent="0.3">
      <c r="A1488" t="s">
        <v>5315</v>
      </c>
      <c r="B1488">
        <v>84423</v>
      </c>
      <c r="C1488" t="s">
        <v>26</v>
      </c>
      <c r="D1488" s="38" t="str">
        <f>VLOOKUP(Tabela5[[#This Row],[CÓDIGO]],[1]fornnecedor!$A:$C,3,0)</f>
        <v>ATLAS</v>
      </c>
      <c r="E1488" t="str">
        <f>VLOOKUP(Tabela5[[#This Row],[MARCA]],[1]fornnecedor!$C:$E,3,0)</f>
        <v>PINCEIS ATLAS S.A.</v>
      </c>
      <c r="G1488" t="s">
        <v>24</v>
      </c>
      <c r="H1488">
        <v>84</v>
      </c>
      <c r="I1488" s="3">
        <v>1135.68</v>
      </c>
      <c r="J1488">
        <v>42</v>
      </c>
      <c r="K1488" s="34">
        <v>818.07</v>
      </c>
      <c r="L1488">
        <v>567.84</v>
      </c>
      <c r="M1488">
        <v>250.23</v>
      </c>
      <c r="N1488">
        <v>30.59</v>
      </c>
      <c r="O1488">
        <v>0</v>
      </c>
      <c r="P1488">
        <v>0</v>
      </c>
      <c r="Q1488">
        <v>0.03</v>
      </c>
      <c r="R1488">
        <v>0.53</v>
      </c>
      <c r="S1488" t="s">
        <v>5384</v>
      </c>
      <c r="T1488" s="38" t="str">
        <f>VLOOKUP(Tabela5[[#This Row],[CÓDIGO]],[1]fornnecedor!$A:$G,7,0)</f>
        <v>ROLOS / TRINCHAS / PINCÉIS / ESPÁTULAS</v>
      </c>
    </row>
    <row r="1489" spans="1:20" x14ac:dyDescent="0.3">
      <c r="A1489" t="s">
        <v>5315</v>
      </c>
      <c r="B1489">
        <v>84427</v>
      </c>
      <c r="C1489" t="s">
        <v>3792</v>
      </c>
      <c r="D1489" s="38" t="str">
        <f>VLOOKUP(Tabela5[[#This Row],[CÓDIGO]],[1]fornnecedor!$A:$C,3,0)</f>
        <v>ATLAS</v>
      </c>
      <c r="E1489" t="str">
        <f>VLOOKUP(Tabela5[[#This Row],[MARCA]],[1]fornnecedor!$C:$E,3,0)</f>
        <v>PINCEIS ATLAS S.A.</v>
      </c>
      <c r="G1489" t="s">
        <v>24</v>
      </c>
      <c r="H1489">
        <v>70</v>
      </c>
      <c r="I1489">
        <v>366.1</v>
      </c>
      <c r="J1489">
        <v>110</v>
      </c>
      <c r="K1489" s="34">
        <v>778</v>
      </c>
      <c r="L1489">
        <v>575.29999999999995</v>
      </c>
      <c r="M1489">
        <v>202.7</v>
      </c>
      <c r="N1489">
        <v>26.05</v>
      </c>
      <c r="O1489">
        <v>0</v>
      </c>
      <c r="P1489">
        <v>0</v>
      </c>
      <c r="Q1489">
        <v>0.03</v>
      </c>
      <c r="R1489">
        <v>0.56000000000000005</v>
      </c>
      <c r="S1489" t="s">
        <v>5384</v>
      </c>
      <c r="T1489" s="38" t="str">
        <f>VLOOKUP(Tabela5[[#This Row],[CÓDIGO]],[1]fornnecedor!$A:$G,7,0)</f>
        <v>ROLOS / TRINCHAS / PINCÉIS / ESPÁTULAS</v>
      </c>
    </row>
    <row r="1490" spans="1:20" x14ac:dyDescent="0.3">
      <c r="A1490" t="s">
        <v>5315</v>
      </c>
      <c r="B1490">
        <v>20245</v>
      </c>
      <c r="C1490" t="s">
        <v>34</v>
      </c>
      <c r="D1490" s="38" t="str">
        <f>VLOOKUP(Tabela5[[#This Row],[CÓDIGO]],[1]fornnecedor!$A:$C,3,0)</f>
        <v>ATLAS</v>
      </c>
      <c r="E1490" t="str">
        <f>VLOOKUP(Tabela5[[#This Row],[MARCA]],[1]fornnecedor!$C:$E,3,0)</f>
        <v>PINCEIS ATLAS S.A.</v>
      </c>
      <c r="G1490" t="s">
        <v>24</v>
      </c>
      <c r="H1490">
        <v>347</v>
      </c>
      <c r="I1490">
        <v>468.45</v>
      </c>
      <c r="J1490">
        <v>324</v>
      </c>
      <c r="K1490" s="34">
        <v>711.08</v>
      </c>
      <c r="L1490">
        <v>437.4</v>
      </c>
      <c r="M1490">
        <v>273.68</v>
      </c>
      <c r="N1490">
        <v>38.49</v>
      </c>
      <c r="O1490">
        <v>0</v>
      </c>
      <c r="P1490">
        <v>0</v>
      </c>
      <c r="Q1490">
        <v>0.03</v>
      </c>
      <c r="R1490">
        <v>0.59</v>
      </c>
      <c r="S1490" t="s">
        <v>5384</v>
      </c>
      <c r="T1490" s="38" t="str">
        <f>VLOOKUP(Tabela5[[#This Row],[CÓDIGO]],[1]fornnecedor!$A:$G,7,0)</f>
        <v>APLICADORES / ADAPTADORES / ENGATES / SUPORTES</v>
      </c>
    </row>
    <row r="1491" spans="1:20" x14ac:dyDescent="0.3">
      <c r="A1491" t="s">
        <v>5315</v>
      </c>
      <c r="B1491">
        <v>85057</v>
      </c>
      <c r="C1491" t="s">
        <v>3262</v>
      </c>
      <c r="D1491" s="38" t="str">
        <f>VLOOKUP(Tabela5[[#This Row],[CÓDIGO]],[1]fornnecedor!$A:$C,3,0)</f>
        <v>ATLAS</v>
      </c>
      <c r="E1491" t="str">
        <f>VLOOKUP(Tabela5[[#This Row],[MARCA]],[1]fornnecedor!$C:$E,3,0)</f>
        <v>PINCEIS ATLAS S.A.</v>
      </c>
      <c r="G1491" t="s">
        <v>24</v>
      </c>
      <c r="H1491">
        <v>17</v>
      </c>
      <c r="I1491">
        <v>135.49</v>
      </c>
      <c r="J1491">
        <v>74</v>
      </c>
      <c r="K1491" s="34">
        <v>702.08</v>
      </c>
      <c r="L1491">
        <v>589.78</v>
      </c>
      <c r="M1491">
        <v>112.3</v>
      </c>
      <c r="N1491">
        <v>16</v>
      </c>
      <c r="O1491">
        <v>0</v>
      </c>
      <c r="P1491">
        <v>0</v>
      </c>
      <c r="Q1491">
        <v>0.03</v>
      </c>
      <c r="R1491">
        <v>0.62</v>
      </c>
      <c r="S1491" t="s">
        <v>5384</v>
      </c>
      <c r="T1491" s="38" t="str">
        <f>VLOOKUP(Tabela5[[#This Row],[CÓDIGO]],[1]fornnecedor!$A:$G,7,0)</f>
        <v>ROLOS / TRINCHAS / PINCÉIS / ESPÁTULAS</v>
      </c>
    </row>
    <row r="1492" spans="1:20" x14ac:dyDescent="0.3">
      <c r="A1492" t="s">
        <v>5315</v>
      </c>
      <c r="B1492">
        <v>84426</v>
      </c>
      <c r="C1492" t="s">
        <v>33</v>
      </c>
      <c r="D1492" s="38" t="str">
        <f>VLOOKUP(Tabela5[[#This Row],[CÓDIGO]],[1]fornnecedor!$A:$C,3,0)</f>
        <v>ATLAS</v>
      </c>
      <c r="E1492" t="str">
        <f>VLOOKUP(Tabela5[[#This Row],[MARCA]],[1]fornnecedor!$C:$E,3,0)</f>
        <v>PINCEIS ATLAS S.A.</v>
      </c>
      <c r="G1492" t="s">
        <v>24</v>
      </c>
      <c r="H1492">
        <v>74</v>
      </c>
      <c r="I1492">
        <v>242.72</v>
      </c>
      <c r="J1492">
        <v>138</v>
      </c>
      <c r="K1492" s="34">
        <v>608.66999999999996</v>
      </c>
      <c r="L1492">
        <v>452.64</v>
      </c>
      <c r="M1492">
        <v>156.03</v>
      </c>
      <c r="N1492">
        <v>25.63</v>
      </c>
      <c r="O1492">
        <v>0</v>
      </c>
      <c r="P1492">
        <v>0</v>
      </c>
      <c r="Q1492">
        <v>0.03</v>
      </c>
      <c r="R1492">
        <v>0.65</v>
      </c>
      <c r="S1492" t="s">
        <v>5384</v>
      </c>
      <c r="T1492" s="38" t="str">
        <f>VLOOKUP(Tabela5[[#This Row],[CÓDIGO]],[1]fornnecedor!$A:$G,7,0)</f>
        <v>ROLOS / TRINCHAS / PINCÉIS / ESPÁTULAS</v>
      </c>
    </row>
    <row r="1493" spans="1:20" x14ac:dyDescent="0.3">
      <c r="A1493" t="s">
        <v>5315</v>
      </c>
      <c r="B1493">
        <v>10114</v>
      </c>
      <c r="C1493" t="s">
        <v>5328</v>
      </c>
      <c r="D1493" s="38" t="str">
        <f>VLOOKUP(Tabela5[[#This Row],[CÓDIGO]],[1]fornnecedor!$A:$C,3,0)</f>
        <v>ATLAS</v>
      </c>
      <c r="E1493" t="str">
        <f>VLOOKUP(Tabela5[[#This Row],[MARCA]],[1]fornnecedor!$C:$E,3,0)</f>
        <v>PINCEIS ATLAS S.A.</v>
      </c>
      <c r="G1493" t="s">
        <v>24</v>
      </c>
      <c r="H1493">
        <v>148</v>
      </c>
      <c r="I1493">
        <v>444</v>
      </c>
      <c r="J1493">
        <v>149</v>
      </c>
      <c r="K1493" s="34">
        <v>583.15</v>
      </c>
      <c r="L1493">
        <v>447</v>
      </c>
      <c r="M1493">
        <v>136.15</v>
      </c>
      <c r="N1493">
        <v>23.35</v>
      </c>
      <c r="O1493">
        <v>0</v>
      </c>
      <c r="P1493">
        <v>0</v>
      </c>
      <c r="Q1493">
        <v>0.02</v>
      </c>
      <c r="R1493">
        <v>0.67</v>
      </c>
      <c r="S1493" t="s">
        <v>5384</v>
      </c>
      <c r="T1493" s="38" t="str">
        <f>VLOOKUP(Tabela5[[#This Row],[CÓDIGO]],[1]fornnecedor!$A:$G,7,0)</f>
        <v>ROLOS / TRINCHAS / PINCÉIS / ESPÁTULAS</v>
      </c>
    </row>
    <row r="1494" spans="1:20" x14ac:dyDescent="0.3">
      <c r="A1494" t="s">
        <v>5315</v>
      </c>
      <c r="B1494">
        <v>10118</v>
      </c>
      <c r="C1494" t="s">
        <v>25</v>
      </c>
      <c r="D1494" s="38" t="str">
        <f>VLOOKUP(Tabela5[[#This Row],[CÓDIGO]],[1]fornnecedor!$A:$C,3,0)</f>
        <v>ATLAS</v>
      </c>
      <c r="E1494" t="str">
        <f>VLOOKUP(Tabela5[[#This Row],[MARCA]],[1]fornnecedor!$C:$E,3,0)</f>
        <v>PINCEIS ATLAS S.A.</v>
      </c>
      <c r="G1494" t="s">
        <v>24</v>
      </c>
      <c r="H1494">
        <v>154</v>
      </c>
      <c r="I1494">
        <v>586.74</v>
      </c>
      <c r="J1494">
        <v>69</v>
      </c>
      <c r="K1494" s="34">
        <v>397.57</v>
      </c>
      <c r="L1494">
        <v>262.89</v>
      </c>
      <c r="M1494">
        <v>134.68</v>
      </c>
      <c r="N1494">
        <v>33.880000000000003</v>
      </c>
      <c r="O1494">
        <v>0</v>
      </c>
      <c r="P1494">
        <v>0</v>
      </c>
      <c r="Q1494">
        <v>0.02</v>
      </c>
      <c r="R1494">
        <v>0.69</v>
      </c>
      <c r="S1494" t="s">
        <v>5384</v>
      </c>
      <c r="T1494" s="38" t="str">
        <f>VLOOKUP(Tabela5[[#This Row],[CÓDIGO]],[1]fornnecedor!$A:$G,7,0)</f>
        <v>ROLOS / TRINCHAS / PINCÉIS / ESPÁTULAS</v>
      </c>
    </row>
    <row r="1495" spans="1:20" x14ac:dyDescent="0.3">
      <c r="A1495" t="s">
        <v>5315</v>
      </c>
      <c r="B1495">
        <v>84439</v>
      </c>
      <c r="C1495" t="s">
        <v>4386</v>
      </c>
      <c r="D1495" s="38" t="str">
        <f>VLOOKUP(Tabela5[[#This Row],[CÓDIGO]],[1]fornnecedor!$A:$C,3,0)</f>
        <v>ATLAS</v>
      </c>
      <c r="E1495" t="str">
        <f>VLOOKUP(Tabela5[[#This Row],[MARCA]],[1]fornnecedor!$C:$E,3,0)</f>
        <v>PINCEIS ATLAS S.A.</v>
      </c>
      <c r="G1495" t="s">
        <v>24</v>
      </c>
      <c r="H1495">
        <v>24</v>
      </c>
      <c r="I1495">
        <v>660.24</v>
      </c>
      <c r="J1495">
        <v>12</v>
      </c>
      <c r="K1495" s="34">
        <v>390.66</v>
      </c>
      <c r="L1495">
        <v>313.68</v>
      </c>
      <c r="M1495">
        <v>76.98</v>
      </c>
      <c r="N1495">
        <v>19.71</v>
      </c>
      <c r="O1495">
        <v>0</v>
      </c>
      <c r="P1495">
        <v>0</v>
      </c>
      <c r="Q1495">
        <v>0.02</v>
      </c>
      <c r="R1495">
        <v>0.7</v>
      </c>
      <c r="S1495" t="s">
        <v>5384</v>
      </c>
      <c r="T1495" s="38" t="str">
        <f>VLOOKUP(Tabela5[[#This Row],[CÓDIGO]],[1]fornnecedor!$A:$G,7,0)</f>
        <v>ROLOS / TRINCHAS / PINCÉIS / ESPÁTULAS</v>
      </c>
    </row>
    <row r="1496" spans="1:20" x14ac:dyDescent="0.3">
      <c r="A1496" t="s">
        <v>5315</v>
      </c>
      <c r="B1496">
        <v>84425</v>
      </c>
      <c r="C1496" t="s">
        <v>3465</v>
      </c>
      <c r="D1496" s="38" t="str">
        <f>VLOOKUP(Tabela5[[#This Row],[CÓDIGO]],[1]fornnecedor!$A:$C,3,0)</f>
        <v>ATLAS</v>
      </c>
      <c r="E1496" t="str">
        <f>VLOOKUP(Tabela5[[#This Row],[MARCA]],[1]fornnecedor!$C:$E,3,0)</f>
        <v>PINCEIS ATLAS S.A.</v>
      </c>
      <c r="G1496" t="s">
        <v>24</v>
      </c>
      <c r="H1496">
        <v>84</v>
      </c>
      <c r="I1496">
        <v>224.28</v>
      </c>
      <c r="J1496">
        <v>103</v>
      </c>
      <c r="K1496" s="34">
        <v>365.37</v>
      </c>
      <c r="L1496">
        <v>275.01</v>
      </c>
      <c r="M1496">
        <v>90.36</v>
      </c>
      <c r="N1496">
        <v>24.73</v>
      </c>
      <c r="O1496">
        <v>0</v>
      </c>
      <c r="P1496">
        <v>0</v>
      </c>
      <c r="Q1496">
        <v>0.02</v>
      </c>
      <c r="R1496">
        <v>0.72</v>
      </c>
      <c r="S1496" t="s">
        <v>5384</v>
      </c>
      <c r="T1496" s="38" t="str">
        <f>VLOOKUP(Tabela5[[#This Row],[CÓDIGO]],[1]fornnecedor!$A:$G,7,0)</f>
        <v>ROLOS / TRINCHAS / PINCÉIS / ESPÁTULAS</v>
      </c>
    </row>
    <row r="1497" spans="1:20" x14ac:dyDescent="0.3">
      <c r="A1497" t="s">
        <v>5315</v>
      </c>
      <c r="B1497">
        <v>84422</v>
      </c>
      <c r="C1497" t="s">
        <v>4192</v>
      </c>
      <c r="D1497" s="38" t="str">
        <f>VLOOKUP(Tabela5[[#This Row],[CÓDIGO]],[1]fornnecedor!$A:$C,3,0)</f>
        <v>ATLAS</v>
      </c>
      <c r="E1497" t="str">
        <f>VLOOKUP(Tabela5[[#This Row],[MARCA]],[1]fornnecedor!$C:$E,3,0)</f>
        <v>PINCEIS ATLAS S.A.</v>
      </c>
      <c r="G1497" t="s">
        <v>24</v>
      </c>
      <c r="H1497">
        <v>108</v>
      </c>
      <c r="I1497">
        <v>764.64</v>
      </c>
      <c r="J1497">
        <v>33</v>
      </c>
      <c r="K1497" s="34">
        <v>309.02999999999997</v>
      </c>
      <c r="L1497">
        <v>233.64</v>
      </c>
      <c r="M1497">
        <v>75.39</v>
      </c>
      <c r="N1497">
        <v>24.4</v>
      </c>
      <c r="O1497">
        <v>0</v>
      </c>
      <c r="P1497">
        <v>0</v>
      </c>
      <c r="Q1497">
        <v>0.01</v>
      </c>
      <c r="R1497">
        <v>0.73</v>
      </c>
      <c r="S1497" t="s">
        <v>5384</v>
      </c>
      <c r="T1497" s="38" t="str">
        <f>VLOOKUP(Tabela5[[#This Row],[CÓDIGO]],[1]fornnecedor!$A:$G,7,0)</f>
        <v>ROLOS / TRINCHAS / PINCÉIS / ESPÁTULAS</v>
      </c>
    </row>
    <row r="1498" spans="1:20" x14ac:dyDescent="0.3">
      <c r="A1498" t="s">
        <v>5315</v>
      </c>
      <c r="B1498">
        <v>84435</v>
      </c>
      <c r="C1498" t="s">
        <v>4120</v>
      </c>
      <c r="D1498" s="38" t="str">
        <f>VLOOKUP(Tabela5[[#This Row],[CÓDIGO]],[1]fornnecedor!$A:$C,3,0)</f>
        <v>ATLAS</v>
      </c>
      <c r="E1498" t="str">
        <f>VLOOKUP(Tabela5[[#This Row],[MARCA]],[1]fornnecedor!$C:$E,3,0)</f>
        <v>PINCEIS ATLAS S.A.</v>
      </c>
      <c r="G1498" t="s">
        <v>24</v>
      </c>
      <c r="H1498">
        <v>27</v>
      </c>
      <c r="I1498">
        <v>362.61</v>
      </c>
      <c r="J1498">
        <v>16</v>
      </c>
      <c r="K1498" s="34">
        <v>283.2</v>
      </c>
      <c r="L1498">
        <v>214.88</v>
      </c>
      <c r="M1498">
        <v>68.319999999999993</v>
      </c>
      <c r="N1498">
        <v>24.12</v>
      </c>
      <c r="O1498">
        <v>0</v>
      </c>
      <c r="P1498">
        <v>0</v>
      </c>
      <c r="Q1498">
        <v>0.01</v>
      </c>
      <c r="R1498">
        <v>0.75</v>
      </c>
      <c r="S1498" t="s">
        <v>5384</v>
      </c>
      <c r="T1498" s="38" t="str">
        <f>VLOOKUP(Tabela5[[#This Row],[CÓDIGO]],[1]fornnecedor!$A:$G,7,0)</f>
        <v>ROLOS / TRINCHAS / PINCÉIS / ESPÁTULAS</v>
      </c>
    </row>
    <row r="1499" spans="1:20" x14ac:dyDescent="0.3">
      <c r="A1499" t="s">
        <v>5315</v>
      </c>
      <c r="B1499">
        <v>84434</v>
      </c>
      <c r="C1499" t="s">
        <v>4131</v>
      </c>
      <c r="D1499" s="38" t="str">
        <f>VLOOKUP(Tabela5[[#This Row],[CÓDIGO]],[1]fornnecedor!$A:$C,3,0)</f>
        <v>ATLAS</v>
      </c>
      <c r="E1499" t="str">
        <f>VLOOKUP(Tabela5[[#This Row],[MARCA]],[1]fornnecedor!$C:$E,3,0)</f>
        <v>PINCEIS ATLAS S.A.</v>
      </c>
      <c r="G1499" t="s">
        <v>24</v>
      </c>
      <c r="H1499">
        <v>38</v>
      </c>
      <c r="I1499">
        <v>330.98</v>
      </c>
      <c r="J1499">
        <v>17</v>
      </c>
      <c r="K1499" s="34">
        <v>256.20999999999998</v>
      </c>
      <c r="L1499">
        <v>148.07</v>
      </c>
      <c r="M1499">
        <v>108.14</v>
      </c>
      <c r="N1499">
        <v>42.21</v>
      </c>
      <c r="O1499">
        <v>0</v>
      </c>
      <c r="P1499">
        <v>0</v>
      </c>
      <c r="Q1499">
        <v>0.01</v>
      </c>
      <c r="R1499">
        <v>0.76</v>
      </c>
      <c r="S1499" t="s">
        <v>5384</v>
      </c>
      <c r="T1499" s="38" t="str">
        <f>VLOOKUP(Tabela5[[#This Row],[CÓDIGO]],[1]fornnecedor!$A:$G,7,0)</f>
        <v>ROLOS / TRINCHAS / PINCÉIS / ESPÁTULAS</v>
      </c>
    </row>
    <row r="1500" spans="1:20" x14ac:dyDescent="0.3">
      <c r="A1500" t="s">
        <v>5315</v>
      </c>
      <c r="B1500">
        <v>84436</v>
      </c>
      <c r="C1500" t="s">
        <v>3625</v>
      </c>
      <c r="D1500" s="38" t="str">
        <f>VLOOKUP(Tabela5[[#This Row],[CÓDIGO]],[1]fornnecedor!$A:$C,3,0)</f>
        <v>ATLAS</v>
      </c>
      <c r="E1500" t="str">
        <f>VLOOKUP(Tabela5[[#This Row],[MARCA]],[1]fornnecedor!$C:$E,3,0)</f>
        <v>PINCEIS ATLAS S.A.</v>
      </c>
      <c r="G1500" t="s">
        <v>24</v>
      </c>
      <c r="H1500">
        <v>15</v>
      </c>
      <c r="I1500">
        <v>63.9</v>
      </c>
      <c r="J1500">
        <v>43</v>
      </c>
      <c r="K1500" s="34">
        <v>239.86</v>
      </c>
      <c r="L1500">
        <v>183.18</v>
      </c>
      <c r="M1500">
        <v>56.68</v>
      </c>
      <c r="N1500">
        <v>23.63</v>
      </c>
      <c r="O1500">
        <v>0</v>
      </c>
      <c r="P1500">
        <v>0</v>
      </c>
      <c r="Q1500">
        <v>0.01</v>
      </c>
      <c r="R1500">
        <v>0.77</v>
      </c>
      <c r="S1500" t="s">
        <v>5384</v>
      </c>
      <c r="T1500" s="38" t="str">
        <f>VLOOKUP(Tabela5[[#This Row],[CÓDIGO]],[1]fornnecedor!$A:$G,7,0)</f>
        <v>ROLOS / TRINCHAS / PINCÉIS / ESPÁTULAS</v>
      </c>
    </row>
    <row r="1501" spans="1:20" x14ac:dyDescent="0.3">
      <c r="A1501" t="s">
        <v>5315</v>
      </c>
      <c r="B1501">
        <v>10108</v>
      </c>
      <c r="C1501" t="s">
        <v>29</v>
      </c>
      <c r="D1501" s="38" t="str">
        <f>VLOOKUP(Tabela5[[#This Row],[CÓDIGO]],[1]fornnecedor!$A:$C,3,0)</f>
        <v>ATLAS</v>
      </c>
      <c r="E1501" t="str">
        <f>VLOOKUP(Tabela5[[#This Row],[MARCA]],[1]fornnecedor!$C:$E,3,0)</f>
        <v>PINCEIS ATLAS S.A.</v>
      </c>
      <c r="G1501" t="s">
        <v>24</v>
      </c>
      <c r="H1501">
        <v>42</v>
      </c>
      <c r="I1501">
        <v>293.58</v>
      </c>
      <c r="J1501">
        <v>15</v>
      </c>
      <c r="K1501" s="34">
        <v>237.57</v>
      </c>
      <c r="L1501">
        <v>104.85</v>
      </c>
      <c r="M1501">
        <v>132.72</v>
      </c>
      <c r="N1501">
        <v>55.87</v>
      </c>
      <c r="O1501">
        <v>0</v>
      </c>
      <c r="P1501">
        <v>0</v>
      </c>
      <c r="Q1501">
        <v>0.01</v>
      </c>
      <c r="R1501">
        <v>0.78</v>
      </c>
      <c r="S1501" t="s">
        <v>5384</v>
      </c>
      <c r="T1501" s="38" t="str">
        <f>VLOOKUP(Tabela5[[#This Row],[CÓDIGO]],[1]fornnecedor!$A:$G,7,0)</f>
        <v>ROLOS / TRINCHAS / PINCÉIS / ESPÁTULAS</v>
      </c>
    </row>
    <row r="1502" spans="1:20" x14ac:dyDescent="0.3">
      <c r="A1502" t="s">
        <v>5315</v>
      </c>
      <c r="B1502">
        <v>84702</v>
      </c>
      <c r="C1502" t="s">
        <v>4529</v>
      </c>
      <c r="D1502" s="38" t="str">
        <f>VLOOKUP(Tabela5[[#This Row],[CÓDIGO]],[1]fornnecedor!$A:$C,3,0)</f>
        <v>ATLAS</v>
      </c>
      <c r="E1502" t="str">
        <f>VLOOKUP(Tabela5[[#This Row],[MARCA]],[1]fornnecedor!$C:$E,3,0)</f>
        <v>PINCEIS ATLAS S.A.</v>
      </c>
      <c r="G1502" t="s">
        <v>24</v>
      </c>
      <c r="H1502">
        <v>25</v>
      </c>
      <c r="I1502">
        <v>683.25</v>
      </c>
      <c r="J1502">
        <v>4</v>
      </c>
      <c r="K1502" s="34">
        <v>203</v>
      </c>
      <c r="L1502">
        <v>109.32</v>
      </c>
      <c r="M1502">
        <v>93.68</v>
      </c>
      <c r="N1502">
        <v>46.15</v>
      </c>
      <c r="O1502">
        <v>0</v>
      </c>
      <c r="P1502">
        <v>0</v>
      </c>
      <c r="Q1502">
        <v>0.01</v>
      </c>
      <c r="R1502">
        <v>0.79</v>
      </c>
      <c r="S1502" t="s">
        <v>5384</v>
      </c>
      <c r="T1502" s="38" t="str">
        <f>VLOOKUP(Tabela5[[#This Row],[CÓDIGO]],[1]fornnecedor!$A:$G,7,0)</f>
        <v>ROLOS / TRINCHAS / PINCÉIS / ESPÁTULAS</v>
      </c>
    </row>
    <row r="1503" spans="1:20" x14ac:dyDescent="0.3">
      <c r="A1503" t="s">
        <v>5315</v>
      </c>
      <c r="B1503">
        <v>85056</v>
      </c>
      <c r="C1503" t="s">
        <v>4035</v>
      </c>
      <c r="D1503" s="38" t="str">
        <f>VLOOKUP(Tabela5[[#This Row],[CÓDIGO]],[1]fornnecedor!$A:$C,3,0)</f>
        <v>ATLAS</v>
      </c>
      <c r="E1503" t="str">
        <f>VLOOKUP(Tabela5[[#This Row],[MARCA]],[1]fornnecedor!$C:$E,3,0)</f>
        <v>PINCEIS ATLAS S.A.</v>
      </c>
      <c r="G1503" t="s">
        <v>24</v>
      </c>
      <c r="H1503">
        <v>28</v>
      </c>
      <c r="I1503">
        <v>320.04000000000002</v>
      </c>
      <c r="J1503">
        <v>9</v>
      </c>
      <c r="K1503" s="34">
        <v>180.19</v>
      </c>
      <c r="L1503">
        <v>102.87</v>
      </c>
      <c r="M1503">
        <v>77.319999999999993</v>
      </c>
      <c r="N1503">
        <v>42.91</v>
      </c>
      <c r="O1503">
        <v>0</v>
      </c>
      <c r="P1503">
        <v>0</v>
      </c>
      <c r="Q1503">
        <v>0.01</v>
      </c>
      <c r="R1503">
        <v>0.79</v>
      </c>
      <c r="S1503" t="s">
        <v>5384</v>
      </c>
      <c r="T1503" s="38" t="str">
        <f>VLOOKUP(Tabela5[[#This Row],[CÓDIGO]],[1]fornnecedor!$A:$G,7,0)</f>
        <v>ROLOS / TRINCHAS / PINCÉIS / ESPÁTULAS</v>
      </c>
    </row>
    <row r="1504" spans="1:20" x14ac:dyDescent="0.3">
      <c r="A1504" t="s">
        <v>5315</v>
      </c>
      <c r="B1504">
        <v>10115</v>
      </c>
      <c r="C1504" t="s">
        <v>28</v>
      </c>
      <c r="D1504" s="38" t="str">
        <f>VLOOKUP(Tabela5[[#This Row],[CÓDIGO]],[1]fornnecedor!$A:$C,3,0)</f>
        <v>ATLAS</v>
      </c>
      <c r="E1504" t="str">
        <f>VLOOKUP(Tabela5[[#This Row],[MARCA]],[1]fornnecedor!$C:$E,3,0)</f>
        <v>PINCEIS ATLAS S.A.</v>
      </c>
      <c r="G1504" t="s">
        <v>24</v>
      </c>
      <c r="H1504">
        <v>73</v>
      </c>
      <c r="I1504">
        <v>164.98</v>
      </c>
      <c r="J1504">
        <v>45</v>
      </c>
      <c r="K1504" s="34">
        <v>154.21</v>
      </c>
      <c r="L1504">
        <v>101.7</v>
      </c>
      <c r="M1504">
        <v>52.51</v>
      </c>
      <c r="N1504">
        <v>34.049999999999997</v>
      </c>
      <c r="O1504">
        <v>0</v>
      </c>
      <c r="P1504">
        <v>0</v>
      </c>
      <c r="Q1504">
        <v>0.01</v>
      </c>
      <c r="R1504">
        <v>0.8</v>
      </c>
      <c r="S1504" t="s">
        <v>5384</v>
      </c>
      <c r="T1504" s="38" t="str">
        <f>VLOOKUP(Tabela5[[#This Row],[CÓDIGO]],[1]fornnecedor!$A:$G,7,0)</f>
        <v>ROLOS / TRINCHAS / PINCÉIS / ESPÁTULAS</v>
      </c>
    </row>
    <row r="1505" spans="1:20" x14ac:dyDescent="0.3">
      <c r="A1505" t="s">
        <v>5315</v>
      </c>
      <c r="B1505">
        <v>84424</v>
      </c>
      <c r="C1505" t="s">
        <v>35</v>
      </c>
      <c r="D1505" s="38" t="str">
        <f>VLOOKUP(Tabela5[[#This Row],[CÓDIGO]],[1]fornnecedor!$A:$C,3,0)</f>
        <v>ATLAS</v>
      </c>
      <c r="E1505" t="str">
        <f>VLOOKUP(Tabela5[[#This Row],[MARCA]],[1]fornnecedor!$C:$E,3,0)</f>
        <v>PINCEIS ATLAS S.A.</v>
      </c>
      <c r="G1505" t="s">
        <v>24</v>
      </c>
      <c r="H1505">
        <v>59</v>
      </c>
      <c r="I1505">
        <v>640.15</v>
      </c>
      <c r="J1505">
        <v>8</v>
      </c>
      <c r="K1505" s="34">
        <v>153.5</v>
      </c>
      <c r="L1505">
        <v>86.8</v>
      </c>
      <c r="M1505">
        <v>66.7</v>
      </c>
      <c r="N1505">
        <v>43.45</v>
      </c>
      <c r="O1505">
        <v>0</v>
      </c>
      <c r="P1505">
        <v>0</v>
      </c>
      <c r="Q1505">
        <v>0.01</v>
      </c>
      <c r="R1505">
        <v>0.81</v>
      </c>
      <c r="S1505" t="s">
        <v>5384</v>
      </c>
      <c r="T1505" s="38" t="str">
        <f>VLOOKUP(Tabela5[[#This Row],[CÓDIGO]],[1]fornnecedor!$A:$G,7,0)</f>
        <v>ROLOS / TRINCHAS / PINCÉIS / ESPÁTULAS</v>
      </c>
    </row>
    <row r="1506" spans="1:20" x14ac:dyDescent="0.3">
      <c r="A1506" t="s">
        <v>5315</v>
      </c>
      <c r="B1506">
        <v>85038</v>
      </c>
      <c r="C1506" t="s">
        <v>39</v>
      </c>
      <c r="D1506" s="38" t="str">
        <f>VLOOKUP(Tabela5[[#This Row],[CÓDIGO]],[1]fornnecedor!$A:$C,3,0)</f>
        <v>ATLAS</v>
      </c>
      <c r="E1506" t="str">
        <f>VLOOKUP(Tabela5[[#This Row],[MARCA]],[1]fornnecedor!$C:$E,3,0)</f>
        <v>PINCEIS ATLAS S.A.</v>
      </c>
      <c r="G1506" t="s">
        <v>24</v>
      </c>
      <c r="H1506">
        <v>23</v>
      </c>
      <c r="I1506">
        <v>146.51</v>
      </c>
      <c r="J1506">
        <v>14</v>
      </c>
      <c r="K1506" s="34">
        <v>138.44</v>
      </c>
      <c r="L1506">
        <v>89.18</v>
      </c>
      <c r="M1506">
        <v>49.26</v>
      </c>
      <c r="N1506">
        <v>35.58</v>
      </c>
      <c r="O1506">
        <v>0</v>
      </c>
      <c r="P1506">
        <v>0</v>
      </c>
      <c r="Q1506">
        <v>0.01</v>
      </c>
      <c r="R1506">
        <v>0.81</v>
      </c>
      <c r="S1506" t="s">
        <v>5384</v>
      </c>
      <c r="T1506" s="38" t="str">
        <f>VLOOKUP(Tabela5[[#This Row],[CÓDIGO]],[1]fornnecedor!$A:$G,7,0)</f>
        <v>ROLOS / TRINCHAS / PINCÉIS / ESPÁTULAS</v>
      </c>
    </row>
    <row r="1507" spans="1:20" x14ac:dyDescent="0.3">
      <c r="A1507" t="s">
        <v>5315</v>
      </c>
      <c r="B1507">
        <v>85046</v>
      </c>
      <c r="C1507" t="s">
        <v>5317</v>
      </c>
      <c r="D1507" s="38" t="str">
        <f>VLOOKUP(Tabela5[[#This Row],[CÓDIGO]],[1]fornnecedor!$A:$C,3,0)</f>
        <v>ATLAS</v>
      </c>
      <c r="E1507" t="str">
        <f>VLOOKUP(Tabela5[[#This Row],[MARCA]],[1]fornnecedor!$C:$E,3,0)</f>
        <v>PINCEIS ATLAS S.A.</v>
      </c>
      <c r="G1507" t="s">
        <v>24</v>
      </c>
      <c r="H1507">
        <v>23</v>
      </c>
      <c r="I1507">
        <v>131.56</v>
      </c>
      <c r="J1507">
        <v>12</v>
      </c>
      <c r="K1507" s="34">
        <v>128.4</v>
      </c>
      <c r="L1507">
        <v>68.64</v>
      </c>
      <c r="M1507">
        <v>59.76</v>
      </c>
      <c r="N1507">
        <v>46.54</v>
      </c>
      <c r="O1507">
        <v>0</v>
      </c>
      <c r="P1507">
        <v>0</v>
      </c>
      <c r="Q1507">
        <v>0.01</v>
      </c>
      <c r="R1507">
        <v>0.82</v>
      </c>
      <c r="S1507" t="s">
        <v>5384</v>
      </c>
      <c r="T1507" s="38" t="str">
        <f>VLOOKUP(Tabela5[[#This Row],[CÓDIGO]],[1]fornnecedor!$A:$G,7,0)</f>
        <v>ROLOS / TRINCHAS / PINCÉIS / ESPÁTULAS</v>
      </c>
    </row>
    <row r="1508" spans="1:20" x14ac:dyDescent="0.3">
      <c r="A1508" t="s">
        <v>5315</v>
      </c>
      <c r="B1508">
        <v>84421</v>
      </c>
      <c r="C1508" t="s">
        <v>22</v>
      </c>
      <c r="D1508" s="38" t="str">
        <f>VLOOKUP(Tabela5[[#This Row],[CÓDIGO]],[1]fornnecedor!$A:$C,3,0)</f>
        <v>ATLAS</v>
      </c>
      <c r="E1508" t="str">
        <f>VLOOKUP(Tabela5[[#This Row],[MARCA]],[1]fornnecedor!$C:$E,3,0)</f>
        <v>PINCEIS ATLAS S.A.</v>
      </c>
      <c r="G1508" t="s">
        <v>24</v>
      </c>
      <c r="H1508">
        <v>75</v>
      </c>
      <c r="I1508">
        <v>361.5</v>
      </c>
      <c r="J1508">
        <v>20</v>
      </c>
      <c r="K1508" s="34">
        <v>126.82</v>
      </c>
      <c r="L1508">
        <v>96.4</v>
      </c>
      <c r="M1508">
        <v>30.42</v>
      </c>
      <c r="N1508">
        <v>23.99</v>
      </c>
      <c r="O1508">
        <v>0</v>
      </c>
      <c r="P1508">
        <v>0</v>
      </c>
      <c r="Q1508">
        <v>0.01</v>
      </c>
      <c r="R1508">
        <v>0.82</v>
      </c>
      <c r="S1508" t="s">
        <v>5384</v>
      </c>
      <c r="T1508" s="38" t="str">
        <f>VLOOKUP(Tabela5[[#This Row],[CÓDIGO]],[1]fornnecedor!$A:$G,7,0)</f>
        <v>ROLOS / TRINCHAS / PINCÉIS / ESPÁTULAS</v>
      </c>
    </row>
    <row r="1509" spans="1:20" x14ac:dyDescent="0.3">
      <c r="A1509" t="s">
        <v>5315</v>
      </c>
      <c r="B1509">
        <v>10107</v>
      </c>
      <c r="C1509" t="s">
        <v>30</v>
      </c>
      <c r="D1509" s="38" t="str">
        <f>VLOOKUP(Tabela5[[#This Row],[CÓDIGO]],[1]fornnecedor!$A:$C,3,0)</f>
        <v>ATLAS</v>
      </c>
      <c r="E1509" t="str">
        <f>VLOOKUP(Tabela5[[#This Row],[MARCA]],[1]fornnecedor!$C:$E,3,0)</f>
        <v>PINCEIS ATLAS S.A.</v>
      </c>
      <c r="G1509" t="s">
        <v>24</v>
      </c>
      <c r="H1509">
        <v>56</v>
      </c>
      <c r="I1509">
        <v>366.24</v>
      </c>
      <c r="J1509">
        <v>9</v>
      </c>
      <c r="K1509" s="34">
        <v>122.98</v>
      </c>
      <c r="L1509">
        <v>58.86</v>
      </c>
      <c r="M1509">
        <v>64.12</v>
      </c>
      <c r="N1509">
        <v>52.14</v>
      </c>
      <c r="O1509">
        <v>0</v>
      </c>
      <c r="P1509">
        <v>0</v>
      </c>
      <c r="Q1509">
        <v>0.01</v>
      </c>
      <c r="R1509">
        <v>0.83</v>
      </c>
      <c r="S1509" t="s">
        <v>5384</v>
      </c>
      <c r="T1509" s="38" t="str">
        <f>VLOOKUP(Tabela5[[#This Row],[CÓDIGO]],[1]fornnecedor!$A:$G,7,0)</f>
        <v>ROLOS / TRINCHAS / PINCÉIS / ESPÁTULAS</v>
      </c>
    </row>
    <row r="1510" spans="1:20" x14ac:dyDescent="0.3">
      <c r="A1510" t="s">
        <v>5315</v>
      </c>
      <c r="B1510">
        <v>84430</v>
      </c>
      <c r="C1510" t="s">
        <v>3886</v>
      </c>
      <c r="D1510" s="38" t="str">
        <f>VLOOKUP(Tabela5[[#This Row],[CÓDIGO]],[1]fornnecedor!$A:$C,3,0)</f>
        <v>ATLAS</v>
      </c>
      <c r="E1510" t="str">
        <f>VLOOKUP(Tabela5[[#This Row],[MARCA]],[1]fornnecedor!$C:$E,3,0)</f>
        <v>PINCEIS ATLAS S.A.</v>
      </c>
      <c r="G1510" t="s">
        <v>24</v>
      </c>
      <c r="H1510">
        <v>54</v>
      </c>
      <c r="I1510">
        <v>706.86</v>
      </c>
      <c r="J1510">
        <v>7</v>
      </c>
      <c r="K1510" s="34">
        <v>122.45</v>
      </c>
      <c r="L1510">
        <v>91.63</v>
      </c>
      <c r="M1510">
        <v>30.82</v>
      </c>
      <c r="N1510">
        <v>25.17</v>
      </c>
      <c r="O1510">
        <v>0</v>
      </c>
      <c r="P1510">
        <v>0</v>
      </c>
      <c r="Q1510">
        <v>0.01</v>
      </c>
      <c r="R1510">
        <v>0.83</v>
      </c>
      <c r="S1510" t="s">
        <v>5384</v>
      </c>
      <c r="T1510" s="38" t="str">
        <f>VLOOKUP(Tabela5[[#This Row],[CÓDIGO]],[1]fornnecedor!$A:$G,7,0)</f>
        <v>ROLOS / TRINCHAS / PINCÉIS / ESPÁTULAS</v>
      </c>
    </row>
    <row r="1511" spans="1:20" x14ac:dyDescent="0.3">
      <c r="A1511" t="s">
        <v>5315</v>
      </c>
      <c r="B1511">
        <v>86939</v>
      </c>
      <c r="C1511" t="s">
        <v>4831</v>
      </c>
      <c r="D1511" s="38" t="str">
        <f>VLOOKUP(Tabela5[[#This Row],[CÓDIGO]],[1]fornnecedor!$A:$C,3,0)</f>
        <v>ATLAS</v>
      </c>
      <c r="E1511" t="str">
        <f>VLOOKUP(Tabela5[[#This Row],[MARCA]],[1]fornnecedor!$C:$E,3,0)</f>
        <v>PINCEIS ATLAS S.A.</v>
      </c>
      <c r="G1511" t="s">
        <v>24</v>
      </c>
      <c r="H1511">
        <v>30</v>
      </c>
      <c r="I1511" s="3">
        <v>1205.0999999999999</v>
      </c>
      <c r="J1511">
        <v>2</v>
      </c>
      <c r="K1511" s="34">
        <v>121.92</v>
      </c>
      <c r="L1511">
        <v>80.34</v>
      </c>
      <c r="M1511">
        <v>41.58</v>
      </c>
      <c r="N1511">
        <v>34.1</v>
      </c>
      <c r="O1511">
        <v>0</v>
      </c>
      <c r="P1511">
        <v>0</v>
      </c>
      <c r="Q1511">
        <v>0.01</v>
      </c>
      <c r="R1511">
        <v>0.84</v>
      </c>
      <c r="S1511" t="s">
        <v>5384</v>
      </c>
      <c r="T1511" s="38" t="str">
        <f>VLOOKUP(Tabela5[[#This Row],[CÓDIGO]],[1]fornnecedor!$A:$G,7,0)</f>
        <v>ROLOS / TRINCHAS / PINCÉIS / ESPÁTULAS</v>
      </c>
    </row>
    <row r="1512" spans="1:20" x14ac:dyDescent="0.3">
      <c r="A1512" t="s">
        <v>5315</v>
      </c>
      <c r="B1512">
        <v>85716</v>
      </c>
      <c r="C1512" t="s">
        <v>4026</v>
      </c>
      <c r="D1512" s="38" t="str">
        <f>VLOOKUP(Tabela5[[#This Row],[CÓDIGO]],[1]fornnecedor!$A:$C,3,0)</f>
        <v>ATLAS</v>
      </c>
      <c r="E1512" t="str">
        <f>VLOOKUP(Tabela5[[#This Row],[MARCA]],[1]fornnecedor!$C:$E,3,0)</f>
        <v>PINCEIS ATLAS S.A.</v>
      </c>
      <c r="G1512" t="s">
        <v>24</v>
      </c>
      <c r="H1512">
        <v>21</v>
      </c>
      <c r="I1512">
        <v>360.78</v>
      </c>
      <c r="J1512">
        <v>4</v>
      </c>
      <c r="K1512" s="34">
        <v>119.84</v>
      </c>
      <c r="L1512">
        <v>68.72</v>
      </c>
      <c r="M1512">
        <v>51.12</v>
      </c>
      <c r="N1512">
        <v>42.66</v>
      </c>
      <c r="O1512">
        <v>0</v>
      </c>
      <c r="P1512">
        <v>0</v>
      </c>
      <c r="Q1512">
        <v>0.01</v>
      </c>
      <c r="R1512">
        <v>0.84</v>
      </c>
      <c r="S1512" t="s">
        <v>5384</v>
      </c>
      <c r="T1512" s="38" t="str">
        <f>VLOOKUP(Tabela5[[#This Row],[CÓDIGO]],[1]fornnecedor!$A:$G,7,0)</f>
        <v>ROLOS / TRINCHAS / PINCÉIS / ESPÁTULAS</v>
      </c>
    </row>
    <row r="1513" spans="1:20" x14ac:dyDescent="0.3">
      <c r="A1513" t="s">
        <v>5315</v>
      </c>
      <c r="B1513">
        <v>85035</v>
      </c>
      <c r="C1513" t="s">
        <v>5323</v>
      </c>
      <c r="D1513" s="38" t="str">
        <f>VLOOKUP(Tabela5[[#This Row],[CÓDIGO]],[1]fornnecedor!$A:$C,3,0)</f>
        <v>ATLAS</v>
      </c>
      <c r="E1513" t="str">
        <f>VLOOKUP(Tabela5[[#This Row],[MARCA]],[1]fornnecedor!$C:$E,3,0)</f>
        <v>PINCEIS ATLAS S.A.</v>
      </c>
      <c r="G1513" t="s">
        <v>24</v>
      </c>
      <c r="H1513">
        <v>13</v>
      </c>
      <c r="I1513">
        <v>38.869999999999997</v>
      </c>
      <c r="J1513">
        <v>23</v>
      </c>
      <c r="K1513" s="34">
        <v>111.2</v>
      </c>
      <c r="L1513">
        <v>68.77</v>
      </c>
      <c r="M1513">
        <v>42.43</v>
      </c>
      <c r="N1513">
        <v>38.159999999999997</v>
      </c>
      <c r="O1513">
        <v>0</v>
      </c>
      <c r="P1513">
        <v>0</v>
      </c>
      <c r="Q1513">
        <v>0</v>
      </c>
      <c r="R1513">
        <v>0.85</v>
      </c>
      <c r="S1513" t="s">
        <v>5384</v>
      </c>
      <c r="T1513" s="38" t="str">
        <f>VLOOKUP(Tabela5[[#This Row],[CÓDIGO]],[1]fornnecedor!$A:$G,7,0)</f>
        <v>ROLOS / TRINCHAS / PINCÉIS / ESPÁTULAS</v>
      </c>
    </row>
    <row r="1514" spans="1:20" x14ac:dyDescent="0.3">
      <c r="A1514" t="s">
        <v>5315</v>
      </c>
      <c r="B1514">
        <v>85227</v>
      </c>
      <c r="C1514" t="s">
        <v>40</v>
      </c>
      <c r="D1514" s="38" t="str">
        <f>VLOOKUP(Tabela5[[#This Row],[CÓDIGO]],[1]fornnecedor!$A:$C,3,0)</f>
        <v>ATLAS</v>
      </c>
      <c r="E1514" t="str">
        <f>VLOOKUP(Tabela5[[#This Row],[MARCA]],[1]fornnecedor!$C:$E,3,0)</f>
        <v>PINCEIS ATLAS S.A.</v>
      </c>
      <c r="G1514" t="s">
        <v>24</v>
      </c>
      <c r="H1514">
        <v>39</v>
      </c>
      <c r="I1514">
        <v>179.4</v>
      </c>
      <c r="J1514">
        <v>15</v>
      </c>
      <c r="K1514" s="34">
        <v>109.14</v>
      </c>
      <c r="L1514">
        <v>69</v>
      </c>
      <c r="M1514">
        <v>40.14</v>
      </c>
      <c r="N1514">
        <v>36.78</v>
      </c>
      <c r="O1514">
        <v>0</v>
      </c>
      <c r="P1514">
        <v>0</v>
      </c>
      <c r="Q1514">
        <v>0</v>
      </c>
      <c r="R1514">
        <v>0.85</v>
      </c>
      <c r="S1514" t="s">
        <v>5384</v>
      </c>
      <c r="T1514" s="38" t="str">
        <f>VLOOKUP(Tabela5[[#This Row],[CÓDIGO]],[1]fornnecedor!$A:$G,7,0)</f>
        <v>ROLOS / TRINCHAS / PINCÉIS / ESPÁTULAS</v>
      </c>
    </row>
    <row r="1515" spans="1:20" x14ac:dyDescent="0.3">
      <c r="A1515" t="s">
        <v>5315</v>
      </c>
      <c r="B1515">
        <v>85743</v>
      </c>
      <c r="C1515" t="s">
        <v>3227</v>
      </c>
      <c r="D1515" s="38" t="str">
        <f>VLOOKUP(Tabela5[[#This Row],[CÓDIGO]],[1]fornnecedor!$A:$C,3,0)</f>
        <v>ATLAS</v>
      </c>
      <c r="E1515" t="str">
        <f>VLOOKUP(Tabela5[[#This Row],[MARCA]],[1]fornnecedor!$C:$E,3,0)</f>
        <v>PINCEIS ATLAS S.A.</v>
      </c>
      <c r="G1515" t="s">
        <v>5316</v>
      </c>
      <c r="H1515">
        <v>4</v>
      </c>
      <c r="I1515">
        <v>68</v>
      </c>
      <c r="J1515">
        <v>4</v>
      </c>
      <c r="K1515" s="34">
        <v>89.6</v>
      </c>
      <c r="L1515">
        <v>68</v>
      </c>
      <c r="M1515">
        <v>21.6</v>
      </c>
      <c r="N1515">
        <v>24.11</v>
      </c>
      <c r="O1515">
        <v>0</v>
      </c>
      <c r="P1515">
        <v>0</v>
      </c>
      <c r="Q1515">
        <v>0</v>
      </c>
      <c r="R1515">
        <v>0.86</v>
      </c>
      <c r="S1515" t="s">
        <v>5384</v>
      </c>
      <c r="T1515" s="38" t="str">
        <f>VLOOKUP(Tabela5[[#This Row],[CÓDIGO]],[1]fornnecedor!$A:$G,7,0)</f>
        <v xml:space="preserve">OUTROS DISCOS </v>
      </c>
    </row>
    <row r="1516" spans="1:20" x14ac:dyDescent="0.3">
      <c r="A1516" t="s">
        <v>5315</v>
      </c>
      <c r="B1516">
        <v>85065</v>
      </c>
      <c r="C1516" t="s">
        <v>4742</v>
      </c>
      <c r="D1516" s="38" t="str">
        <f>VLOOKUP(Tabela5[[#This Row],[CÓDIGO]],[1]fornnecedor!$A:$C,3,0)</f>
        <v>ATLAS</v>
      </c>
      <c r="E1516" t="str">
        <f>VLOOKUP(Tabela5[[#This Row],[MARCA]],[1]fornnecedor!$C:$E,3,0)</f>
        <v>PINCEIS ATLAS S.A.</v>
      </c>
      <c r="G1516" t="s">
        <v>24</v>
      </c>
      <c r="H1516">
        <v>50</v>
      </c>
      <c r="I1516" s="3">
        <v>1097.5</v>
      </c>
      <c r="J1516">
        <v>3</v>
      </c>
      <c r="K1516" s="34">
        <v>88.8</v>
      </c>
      <c r="L1516">
        <v>65.849999999999994</v>
      </c>
      <c r="M1516">
        <v>22.95</v>
      </c>
      <c r="N1516">
        <v>25.84</v>
      </c>
      <c r="O1516">
        <v>0</v>
      </c>
      <c r="P1516">
        <v>0</v>
      </c>
      <c r="Q1516">
        <v>0</v>
      </c>
      <c r="R1516">
        <v>0.86</v>
      </c>
      <c r="S1516" t="s">
        <v>5384</v>
      </c>
      <c r="T1516" s="38" t="str">
        <f>VLOOKUP(Tabela5[[#This Row],[CÓDIGO]],[1]fornnecedor!$A:$G,7,0)</f>
        <v>ROLOS / TRINCHAS / PINCÉIS / ESPÁTULAS</v>
      </c>
    </row>
    <row r="1517" spans="1:20" x14ac:dyDescent="0.3">
      <c r="A1517" t="s">
        <v>5315</v>
      </c>
      <c r="B1517">
        <v>10109</v>
      </c>
      <c r="C1517" t="s">
        <v>36</v>
      </c>
      <c r="D1517" s="38" t="str">
        <f>VLOOKUP(Tabela5[[#This Row],[CÓDIGO]],[1]fornnecedor!$A:$C,3,0)</f>
        <v>ATLAS</v>
      </c>
      <c r="E1517" t="str">
        <f>VLOOKUP(Tabela5[[#This Row],[MARCA]],[1]fornnecedor!$C:$E,3,0)</f>
        <v>PINCEIS ATLAS S.A.</v>
      </c>
      <c r="G1517" t="s">
        <v>24</v>
      </c>
      <c r="H1517">
        <v>54</v>
      </c>
      <c r="I1517">
        <v>449.28</v>
      </c>
      <c r="J1517">
        <v>5</v>
      </c>
      <c r="K1517" s="34">
        <v>84.28</v>
      </c>
      <c r="L1517">
        <v>41.6</v>
      </c>
      <c r="M1517">
        <v>42.68</v>
      </c>
      <c r="N1517">
        <v>50.64</v>
      </c>
      <c r="O1517">
        <v>0</v>
      </c>
      <c r="P1517">
        <v>0</v>
      </c>
      <c r="Q1517">
        <v>0</v>
      </c>
      <c r="R1517">
        <v>0.86</v>
      </c>
      <c r="S1517" t="s">
        <v>5384</v>
      </c>
      <c r="T1517" s="38" t="str">
        <f>VLOOKUP(Tabela5[[#This Row],[CÓDIGO]],[1]fornnecedor!$A:$G,7,0)</f>
        <v>ROLOS / TRINCHAS / PINCÉIS / ESPÁTULAS</v>
      </c>
    </row>
    <row r="1518" spans="1:20" x14ac:dyDescent="0.3">
      <c r="A1518" t="s">
        <v>5315</v>
      </c>
      <c r="B1518">
        <v>85487</v>
      </c>
      <c r="C1518" t="s">
        <v>4412</v>
      </c>
      <c r="D1518" s="38" t="str">
        <f>VLOOKUP(Tabela5[[#This Row],[CÓDIGO]],[1]fornnecedor!$A:$C,3,0)</f>
        <v>ATLAS</v>
      </c>
      <c r="E1518" t="str">
        <f>VLOOKUP(Tabela5[[#This Row],[MARCA]],[1]fornnecedor!$C:$E,3,0)</f>
        <v>PINCEIS ATLAS S.A.</v>
      </c>
      <c r="G1518" t="s">
        <v>5316</v>
      </c>
      <c r="H1518">
        <v>159</v>
      </c>
      <c r="I1518">
        <v>629.64</v>
      </c>
      <c r="J1518">
        <v>10</v>
      </c>
      <c r="K1518" s="34">
        <v>80</v>
      </c>
      <c r="L1518">
        <v>39.6</v>
      </c>
      <c r="M1518">
        <v>40.4</v>
      </c>
      <c r="N1518">
        <v>50.5</v>
      </c>
      <c r="O1518">
        <v>0</v>
      </c>
      <c r="P1518">
        <v>0</v>
      </c>
      <c r="Q1518">
        <v>0</v>
      </c>
      <c r="R1518">
        <v>0.87</v>
      </c>
      <c r="S1518" t="s">
        <v>5384</v>
      </c>
      <c r="T1518" s="38" t="str">
        <f>VLOOKUP(Tabela5[[#This Row],[CÓDIGO]],[1]fornnecedor!$A:$G,7,0)</f>
        <v xml:space="preserve">OUTROS DISCOS </v>
      </c>
    </row>
    <row r="1519" spans="1:20" x14ac:dyDescent="0.3">
      <c r="A1519" t="s">
        <v>5315</v>
      </c>
      <c r="B1519">
        <v>85742</v>
      </c>
      <c r="C1519" t="s">
        <v>3740</v>
      </c>
      <c r="D1519" s="38" t="str">
        <f>VLOOKUP(Tabela5[[#This Row],[CÓDIGO]],[1]fornnecedor!$A:$C,3,0)</f>
        <v>ATLAS</v>
      </c>
      <c r="E1519" t="str">
        <f>VLOOKUP(Tabela5[[#This Row],[MARCA]],[1]fornnecedor!$C:$E,3,0)</f>
        <v>PINCEIS ATLAS S.A.</v>
      </c>
      <c r="G1519" t="s">
        <v>5316</v>
      </c>
      <c r="H1519">
        <v>17</v>
      </c>
      <c r="I1519">
        <v>203.66</v>
      </c>
      <c r="J1519">
        <v>6</v>
      </c>
      <c r="K1519" s="34">
        <v>75.66</v>
      </c>
      <c r="L1519">
        <v>71.88</v>
      </c>
      <c r="M1519">
        <v>3.78</v>
      </c>
      <c r="N1519">
        <v>5</v>
      </c>
      <c r="O1519">
        <v>0</v>
      </c>
      <c r="P1519">
        <v>0</v>
      </c>
      <c r="Q1519">
        <v>0</v>
      </c>
      <c r="R1519">
        <v>0.87</v>
      </c>
      <c r="S1519" t="s">
        <v>5384</v>
      </c>
      <c r="T1519" s="38" t="str">
        <f>VLOOKUP(Tabela5[[#This Row],[CÓDIGO]],[1]fornnecedor!$A:$G,7,0)</f>
        <v xml:space="preserve">OUTROS DISCOS </v>
      </c>
    </row>
    <row r="1520" spans="1:20" x14ac:dyDescent="0.3">
      <c r="A1520" t="s">
        <v>5315</v>
      </c>
      <c r="B1520">
        <v>85044</v>
      </c>
      <c r="C1520" t="s">
        <v>5322</v>
      </c>
      <c r="D1520" s="38" t="str">
        <f>VLOOKUP(Tabela5[[#This Row],[CÓDIGO]],[1]fornnecedor!$A:$C,3,0)</f>
        <v>ATLAS</v>
      </c>
      <c r="E1520" t="str">
        <f>VLOOKUP(Tabela5[[#This Row],[MARCA]],[1]fornnecedor!$C:$E,3,0)</f>
        <v>PINCEIS ATLAS S.A.</v>
      </c>
      <c r="G1520" t="s">
        <v>24</v>
      </c>
      <c r="H1520">
        <v>34</v>
      </c>
      <c r="I1520">
        <v>119</v>
      </c>
      <c r="J1520">
        <v>11</v>
      </c>
      <c r="K1520" s="34">
        <v>71.930000000000007</v>
      </c>
      <c r="L1520">
        <v>37.82</v>
      </c>
      <c r="M1520">
        <v>34.11</v>
      </c>
      <c r="N1520">
        <v>47.42</v>
      </c>
      <c r="O1520">
        <v>0</v>
      </c>
      <c r="P1520">
        <v>0</v>
      </c>
      <c r="Q1520">
        <v>0</v>
      </c>
      <c r="R1520">
        <v>0.87</v>
      </c>
      <c r="S1520" t="s">
        <v>5384</v>
      </c>
      <c r="T1520" s="38" t="str">
        <f>VLOOKUP(Tabela5[[#This Row],[CÓDIGO]],[1]fornnecedor!$A:$G,7,0)</f>
        <v>ROLOS / TRINCHAS / PINCÉIS / ESPÁTULAS</v>
      </c>
    </row>
    <row r="1521" spans="1:20" x14ac:dyDescent="0.3">
      <c r="A1521" t="s">
        <v>5315</v>
      </c>
      <c r="B1521">
        <v>85485</v>
      </c>
      <c r="C1521" t="s">
        <v>4679</v>
      </c>
      <c r="D1521" s="38" t="str">
        <f>VLOOKUP(Tabela5[[#This Row],[CÓDIGO]],[1]fornnecedor!$A:$C,3,0)</f>
        <v>ATLAS</v>
      </c>
      <c r="E1521" t="str">
        <f>VLOOKUP(Tabela5[[#This Row],[MARCA]],[1]fornnecedor!$C:$E,3,0)</f>
        <v>PINCEIS ATLAS S.A.</v>
      </c>
      <c r="G1521" t="s">
        <v>5316</v>
      </c>
      <c r="H1521">
        <v>235</v>
      </c>
      <c r="I1521">
        <v>930.6</v>
      </c>
      <c r="J1521">
        <v>9</v>
      </c>
      <c r="K1521" s="34">
        <v>65.94</v>
      </c>
      <c r="L1521">
        <v>35.64</v>
      </c>
      <c r="M1521">
        <v>30.3</v>
      </c>
      <c r="N1521">
        <v>45.95</v>
      </c>
      <c r="O1521">
        <v>0</v>
      </c>
      <c r="P1521">
        <v>0</v>
      </c>
      <c r="Q1521">
        <v>0</v>
      </c>
      <c r="R1521">
        <v>0.88</v>
      </c>
      <c r="S1521" t="s">
        <v>5384</v>
      </c>
      <c r="T1521" s="38" t="str">
        <f>VLOOKUP(Tabela5[[#This Row],[CÓDIGO]],[1]fornnecedor!$A:$G,7,0)</f>
        <v xml:space="preserve">OUTROS DISCOS </v>
      </c>
    </row>
    <row r="1522" spans="1:20" x14ac:dyDescent="0.3">
      <c r="A1522" t="s">
        <v>5315</v>
      </c>
      <c r="B1522">
        <v>85045</v>
      </c>
      <c r="C1522" t="s">
        <v>5325</v>
      </c>
      <c r="D1522" s="38" t="str">
        <f>VLOOKUP(Tabela5[[#This Row],[CÓDIGO]],[1]fornnecedor!$A:$C,3,0)</f>
        <v>ATLAS</v>
      </c>
      <c r="E1522" t="str">
        <f>VLOOKUP(Tabela5[[#This Row],[MARCA]],[1]fornnecedor!$C:$E,3,0)</f>
        <v>PINCEIS ATLAS S.A.</v>
      </c>
      <c r="G1522" t="s">
        <v>24</v>
      </c>
      <c r="H1522">
        <v>35</v>
      </c>
      <c r="I1522">
        <v>137.9</v>
      </c>
      <c r="J1522">
        <v>8</v>
      </c>
      <c r="K1522" s="34">
        <v>64.989999999999995</v>
      </c>
      <c r="L1522">
        <v>31.52</v>
      </c>
      <c r="M1522">
        <v>33.47</v>
      </c>
      <c r="N1522">
        <v>51.5</v>
      </c>
      <c r="O1522">
        <v>0</v>
      </c>
      <c r="P1522">
        <v>0</v>
      </c>
      <c r="Q1522">
        <v>0</v>
      </c>
      <c r="R1522">
        <v>0.88</v>
      </c>
      <c r="S1522" t="s">
        <v>5384</v>
      </c>
      <c r="T1522" s="38" t="str">
        <f>VLOOKUP(Tabela5[[#This Row],[CÓDIGO]],[1]fornnecedor!$A:$G,7,0)</f>
        <v>ROLOS / TRINCHAS / PINCÉIS / ESPÁTULAS</v>
      </c>
    </row>
    <row r="1523" spans="1:20" x14ac:dyDescent="0.3">
      <c r="A1523" t="s">
        <v>5315</v>
      </c>
      <c r="B1523">
        <v>85741</v>
      </c>
      <c r="C1523" t="s">
        <v>3286</v>
      </c>
      <c r="D1523" s="38" t="str">
        <f>VLOOKUP(Tabela5[[#This Row],[CÓDIGO]],[1]fornnecedor!$A:$C,3,0)</f>
        <v>ATLAS</v>
      </c>
      <c r="E1523" t="str">
        <f>VLOOKUP(Tabela5[[#This Row],[MARCA]],[1]fornnecedor!$C:$E,3,0)</f>
        <v>PINCEIS ATLAS S.A.</v>
      </c>
      <c r="G1523" t="s">
        <v>5316</v>
      </c>
      <c r="H1523">
        <v>10</v>
      </c>
      <c r="I1523">
        <v>97.4</v>
      </c>
      <c r="J1523">
        <v>6</v>
      </c>
      <c r="K1523" s="34">
        <v>61.5</v>
      </c>
      <c r="L1523">
        <v>58.44</v>
      </c>
      <c r="M1523">
        <v>3.06</v>
      </c>
      <c r="N1523">
        <v>4.9800000000000004</v>
      </c>
      <c r="O1523">
        <v>0</v>
      </c>
      <c r="P1523">
        <v>0</v>
      </c>
      <c r="Q1523">
        <v>0</v>
      </c>
      <c r="R1523">
        <v>0.88</v>
      </c>
      <c r="S1523" t="s">
        <v>5384</v>
      </c>
      <c r="T1523" s="38" t="str">
        <f>VLOOKUP(Tabela5[[#This Row],[CÓDIGO]],[1]fornnecedor!$A:$G,7,0)</f>
        <v xml:space="preserve">OUTROS DISCOS </v>
      </c>
    </row>
    <row r="1524" spans="1:20" x14ac:dyDescent="0.3">
      <c r="A1524" t="s">
        <v>5315</v>
      </c>
      <c r="B1524">
        <v>84431</v>
      </c>
      <c r="C1524" t="s">
        <v>4118</v>
      </c>
      <c r="D1524" s="38" t="str">
        <f>VLOOKUP(Tabela5[[#This Row],[CÓDIGO]],[1]fornnecedor!$A:$C,3,0)</f>
        <v>ATLAS</v>
      </c>
      <c r="E1524" t="str">
        <f>VLOOKUP(Tabela5[[#This Row],[MARCA]],[1]fornnecedor!$C:$E,3,0)</f>
        <v>PINCEIS ATLAS S.A.</v>
      </c>
      <c r="G1524" t="s">
        <v>24</v>
      </c>
      <c r="H1524">
        <v>65</v>
      </c>
      <c r="I1524">
        <v>442</v>
      </c>
      <c r="J1524">
        <v>5</v>
      </c>
      <c r="K1524" s="34">
        <v>54.19</v>
      </c>
      <c r="L1524">
        <v>34</v>
      </c>
      <c r="M1524">
        <v>20.190000000000001</v>
      </c>
      <c r="N1524">
        <v>37.26</v>
      </c>
      <c r="O1524">
        <v>0</v>
      </c>
      <c r="P1524">
        <v>0</v>
      </c>
      <c r="Q1524">
        <v>0</v>
      </c>
      <c r="R1524">
        <v>0.88</v>
      </c>
      <c r="S1524" t="s">
        <v>5384</v>
      </c>
      <c r="T1524" s="38" t="str">
        <f>VLOOKUP(Tabela5[[#This Row],[CÓDIGO]],[1]fornnecedor!$A:$G,7,0)</f>
        <v>ROLOS / TRINCHAS / PINCÉIS / ESPÁTULAS</v>
      </c>
    </row>
    <row r="1525" spans="1:20" x14ac:dyDescent="0.3">
      <c r="A1525" t="s">
        <v>5315</v>
      </c>
      <c r="B1525">
        <v>85484</v>
      </c>
      <c r="C1525" t="s">
        <v>4308</v>
      </c>
      <c r="D1525" s="38" t="str">
        <f>VLOOKUP(Tabela5[[#This Row],[CÓDIGO]],[1]fornnecedor!$A:$C,3,0)</f>
        <v>ATLAS</v>
      </c>
      <c r="E1525" t="str">
        <f>VLOOKUP(Tabela5[[#This Row],[MARCA]],[1]fornnecedor!$C:$E,3,0)</f>
        <v>PINCEIS ATLAS S.A.</v>
      </c>
      <c r="G1525" t="s">
        <v>5316</v>
      </c>
      <c r="H1525">
        <v>127</v>
      </c>
      <c r="I1525">
        <v>502.92</v>
      </c>
      <c r="J1525">
        <v>7</v>
      </c>
      <c r="K1525" s="34">
        <v>53.99</v>
      </c>
      <c r="L1525">
        <v>27.72</v>
      </c>
      <c r="M1525">
        <v>26.27</v>
      </c>
      <c r="N1525">
        <v>48.66</v>
      </c>
      <c r="O1525">
        <v>0</v>
      </c>
      <c r="P1525">
        <v>0</v>
      </c>
      <c r="Q1525">
        <v>0</v>
      </c>
      <c r="R1525">
        <v>0.89</v>
      </c>
      <c r="S1525" t="s">
        <v>5384</v>
      </c>
      <c r="T1525" s="38" t="str">
        <f>VLOOKUP(Tabela5[[#This Row],[CÓDIGO]],[1]fornnecedor!$A:$G,7,0)</f>
        <v xml:space="preserve">OUTROS DISCOS </v>
      </c>
    </row>
    <row r="1526" spans="1:20" x14ac:dyDescent="0.3">
      <c r="A1526" t="s">
        <v>5315</v>
      </c>
      <c r="B1526">
        <v>85039</v>
      </c>
      <c r="C1526" t="s">
        <v>5657</v>
      </c>
      <c r="D1526" s="38" t="str">
        <f>VLOOKUP(Tabela5[[#This Row],[CÓDIGO]],[1]fornnecedor!$A:$C,3,0)</f>
        <v>ATLAS</v>
      </c>
      <c r="E1526" t="str">
        <f>VLOOKUP(Tabela5[[#This Row],[MARCA]],[1]fornnecedor!$C:$E,3,0)</f>
        <v>PINCEIS ATLAS S.A.</v>
      </c>
      <c r="G1526" t="s">
        <v>24</v>
      </c>
      <c r="H1526">
        <v>26</v>
      </c>
      <c r="I1526">
        <v>219.96</v>
      </c>
      <c r="J1526">
        <v>3</v>
      </c>
      <c r="K1526" s="34">
        <v>52.06</v>
      </c>
      <c r="L1526">
        <v>25.38</v>
      </c>
      <c r="M1526">
        <v>26.68</v>
      </c>
      <c r="N1526">
        <v>51.25</v>
      </c>
      <c r="O1526">
        <v>0</v>
      </c>
      <c r="P1526">
        <v>0</v>
      </c>
      <c r="Q1526">
        <v>0</v>
      </c>
      <c r="R1526">
        <v>0.89</v>
      </c>
      <c r="S1526" t="s">
        <v>5384</v>
      </c>
      <c r="T1526" s="38" t="str">
        <f>VLOOKUP(Tabela5[[#This Row],[CÓDIGO]],[1]fornnecedor!$A:$G,7,0)</f>
        <v>ROLOS / TRINCHAS / PINCÉIS / ESPÁTULAS</v>
      </c>
    </row>
    <row r="1527" spans="1:20" x14ac:dyDescent="0.3">
      <c r="A1527" t="s">
        <v>5315</v>
      </c>
      <c r="B1527">
        <v>85036</v>
      </c>
      <c r="C1527" t="s">
        <v>38</v>
      </c>
      <c r="D1527" s="38" t="str">
        <f>VLOOKUP(Tabela5[[#This Row],[CÓDIGO]],[1]fornnecedor!$A:$C,3,0)</f>
        <v>ATLAS</v>
      </c>
      <c r="E1527" t="str">
        <f>VLOOKUP(Tabela5[[#This Row],[MARCA]],[1]fornnecedor!$C:$E,3,0)</f>
        <v>PINCEIS ATLAS S.A.</v>
      </c>
      <c r="G1527" t="s">
        <v>24</v>
      </c>
      <c r="H1527">
        <v>34</v>
      </c>
      <c r="I1527">
        <v>134.97999999999999</v>
      </c>
      <c r="J1527">
        <v>7</v>
      </c>
      <c r="K1527" s="34">
        <v>51.55</v>
      </c>
      <c r="L1527">
        <v>27.79</v>
      </c>
      <c r="M1527">
        <v>23.76</v>
      </c>
      <c r="N1527">
        <v>46.09</v>
      </c>
      <c r="O1527">
        <v>0</v>
      </c>
      <c r="P1527">
        <v>0</v>
      </c>
      <c r="Q1527">
        <v>0</v>
      </c>
      <c r="R1527">
        <v>0.89</v>
      </c>
      <c r="S1527" t="s">
        <v>5384</v>
      </c>
      <c r="T1527" s="38" t="str">
        <f>VLOOKUP(Tabela5[[#This Row],[CÓDIGO]],[1]fornnecedor!$A:$G,7,0)</f>
        <v>ROLOS / TRINCHAS / PINCÉIS / ESPÁTULAS</v>
      </c>
    </row>
    <row r="1528" spans="1:20" x14ac:dyDescent="0.3">
      <c r="A1528" t="s">
        <v>5315</v>
      </c>
      <c r="B1528">
        <v>85069</v>
      </c>
      <c r="C1528" t="s">
        <v>4630</v>
      </c>
      <c r="D1528" s="38" t="str">
        <f>VLOOKUP(Tabela5[[#This Row],[CÓDIGO]],[1]fornnecedor!$A:$C,3,0)</f>
        <v>ATLAS</v>
      </c>
      <c r="E1528" t="str">
        <f>VLOOKUP(Tabela5[[#This Row],[MARCA]],[1]fornnecedor!$C:$E,3,0)</f>
        <v>PINCEIS ATLAS S.A.</v>
      </c>
      <c r="G1528" t="s">
        <v>24</v>
      </c>
      <c r="H1528">
        <v>37</v>
      </c>
      <c r="I1528" s="3">
        <v>1001.22</v>
      </c>
      <c r="J1528">
        <v>1</v>
      </c>
      <c r="K1528" s="34">
        <v>48</v>
      </c>
      <c r="L1528">
        <v>27.06</v>
      </c>
      <c r="M1528">
        <v>20.94</v>
      </c>
      <c r="N1528">
        <v>43.63</v>
      </c>
      <c r="O1528">
        <v>0</v>
      </c>
      <c r="P1528">
        <v>0</v>
      </c>
      <c r="Q1528">
        <v>0</v>
      </c>
      <c r="R1528">
        <v>0.89</v>
      </c>
      <c r="S1528" t="s">
        <v>5384</v>
      </c>
      <c r="T1528" s="38" t="str">
        <f>VLOOKUP(Tabela5[[#This Row],[CÓDIGO]],[1]fornnecedor!$A:$G,7,0)</f>
        <v>ROLOS / TRINCHAS / PINCÉIS / ESPÁTULAS</v>
      </c>
    </row>
    <row r="1529" spans="1:20" x14ac:dyDescent="0.3">
      <c r="A1529" t="s">
        <v>5315</v>
      </c>
      <c r="B1529">
        <v>85037</v>
      </c>
      <c r="C1529" t="s">
        <v>41</v>
      </c>
      <c r="D1529" s="38" t="str">
        <f>VLOOKUP(Tabela5[[#This Row],[CÓDIGO]],[1]fornnecedor!$A:$C,3,0)</f>
        <v>ATLAS</v>
      </c>
      <c r="E1529" t="str">
        <f>VLOOKUP(Tabela5[[#This Row],[MARCA]],[1]fornnecedor!$C:$E,3,0)</f>
        <v>PINCEIS ATLAS S.A.</v>
      </c>
      <c r="G1529" t="s">
        <v>24</v>
      </c>
      <c r="H1529">
        <v>30</v>
      </c>
      <c r="I1529">
        <v>143.4</v>
      </c>
      <c r="J1529">
        <v>6</v>
      </c>
      <c r="K1529" s="34">
        <v>46.85</v>
      </c>
      <c r="L1529">
        <v>28.68</v>
      </c>
      <c r="M1529">
        <v>18.170000000000002</v>
      </c>
      <c r="N1529">
        <v>38.78</v>
      </c>
      <c r="O1529">
        <v>0</v>
      </c>
      <c r="P1529">
        <v>0</v>
      </c>
      <c r="Q1529">
        <v>0</v>
      </c>
      <c r="R1529">
        <v>0.9</v>
      </c>
      <c r="S1529" t="s">
        <v>5384</v>
      </c>
      <c r="T1529" s="38" t="str">
        <f>VLOOKUP(Tabela5[[#This Row],[CÓDIGO]],[1]fornnecedor!$A:$G,7,0)</f>
        <v>ROLOS / TRINCHAS / PINCÉIS / ESPÁTULAS</v>
      </c>
    </row>
    <row r="1530" spans="1:20" x14ac:dyDescent="0.3">
      <c r="A1530" t="s">
        <v>5315</v>
      </c>
      <c r="B1530">
        <v>85276</v>
      </c>
      <c r="C1530" t="s">
        <v>4482</v>
      </c>
      <c r="D1530" s="38" t="str">
        <f>VLOOKUP(Tabela5[[#This Row],[CÓDIGO]],[1]fornnecedor!$A:$C,3,0)</f>
        <v>ATLAS</v>
      </c>
      <c r="E1530" t="str">
        <f>VLOOKUP(Tabela5[[#This Row],[MARCA]],[1]fornnecedor!$C:$E,3,0)</f>
        <v>PINCEIS ATLAS S.A.</v>
      </c>
      <c r="G1530" t="s">
        <v>24</v>
      </c>
      <c r="H1530">
        <v>39</v>
      </c>
      <c r="I1530">
        <v>742.95</v>
      </c>
      <c r="J1530">
        <v>1</v>
      </c>
      <c r="K1530" s="34">
        <v>45</v>
      </c>
      <c r="L1530">
        <v>19.05</v>
      </c>
      <c r="M1530">
        <v>25.95</v>
      </c>
      <c r="N1530">
        <v>57.67</v>
      </c>
      <c r="O1530">
        <v>0</v>
      </c>
      <c r="P1530">
        <v>0</v>
      </c>
      <c r="Q1530">
        <v>0</v>
      </c>
      <c r="R1530">
        <v>0.9</v>
      </c>
      <c r="S1530" t="s">
        <v>5384</v>
      </c>
      <c r="T1530" s="38" t="str">
        <f>VLOOKUP(Tabela5[[#This Row],[CÓDIGO]],[1]fornnecedor!$A:$G,7,0)</f>
        <v>ROLOS / TRINCHAS / PINCÉIS / ESPÁTULAS</v>
      </c>
    </row>
    <row r="1531" spans="1:20" x14ac:dyDescent="0.3">
      <c r="A1531" t="s">
        <v>5315</v>
      </c>
      <c r="B1531">
        <v>85067</v>
      </c>
      <c r="C1531" t="s">
        <v>4180</v>
      </c>
      <c r="D1531" s="38" t="str">
        <f>VLOOKUP(Tabela5[[#This Row],[CÓDIGO]],[1]fornnecedor!$A:$C,3,0)</f>
        <v>ATLAS</v>
      </c>
      <c r="E1531" t="str">
        <f>VLOOKUP(Tabela5[[#This Row],[MARCA]],[1]fornnecedor!$C:$E,3,0)</f>
        <v>PINCEIS ATLAS S.A.</v>
      </c>
      <c r="G1531" t="s">
        <v>24</v>
      </c>
      <c r="H1531">
        <v>23</v>
      </c>
      <c r="I1531">
        <v>482.54</v>
      </c>
      <c r="J1531">
        <v>1</v>
      </c>
      <c r="K1531" s="34">
        <v>45</v>
      </c>
      <c r="L1531">
        <v>20.98</v>
      </c>
      <c r="M1531">
        <v>24.02</v>
      </c>
      <c r="N1531">
        <v>53.38</v>
      </c>
      <c r="O1531">
        <v>0</v>
      </c>
      <c r="P1531">
        <v>0</v>
      </c>
      <c r="Q1531">
        <v>0</v>
      </c>
      <c r="R1531">
        <v>0.9</v>
      </c>
      <c r="S1531" t="s">
        <v>5384</v>
      </c>
      <c r="T1531" s="38" t="str">
        <f>VLOOKUP(Tabela5[[#This Row],[CÓDIGO]],[1]fornnecedor!$A:$G,7,0)</f>
        <v>ROLOS / TRINCHAS / PINCÉIS / ESPÁTULAS</v>
      </c>
    </row>
    <row r="1532" spans="1:20" x14ac:dyDescent="0.3">
      <c r="A1532" t="s">
        <v>5315</v>
      </c>
      <c r="B1532">
        <v>85048</v>
      </c>
      <c r="C1532" t="s">
        <v>5658</v>
      </c>
      <c r="D1532" s="38" t="str">
        <f>VLOOKUP(Tabela5[[#This Row],[CÓDIGO]],[1]fornnecedor!$A:$C,3,0)</f>
        <v>ATLAS</v>
      </c>
      <c r="E1532" t="str">
        <f>VLOOKUP(Tabela5[[#This Row],[MARCA]],[1]fornnecedor!$C:$E,3,0)</f>
        <v>PINCEIS ATLAS S.A.</v>
      </c>
      <c r="G1532" t="s">
        <v>24</v>
      </c>
      <c r="H1532">
        <v>44</v>
      </c>
      <c r="I1532">
        <v>502.48</v>
      </c>
      <c r="J1532">
        <v>2</v>
      </c>
      <c r="K1532" s="34">
        <v>42.9</v>
      </c>
      <c r="L1532">
        <v>22.84</v>
      </c>
      <c r="M1532">
        <v>20.059999999999999</v>
      </c>
      <c r="N1532">
        <v>46.76</v>
      </c>
      <c r="O1532">
        <v>0</v>
      </c>
      <c r="P1532">
        <v>0</v>
      </c>
      <c r="Q1532">
        <v>0</v>
      </c>
      <c r="R1532">
        <v>0.9</v>
      </c>
      <c r="S1532" t="s">
        <v>5384</v>
      </c>
      <c r="T1532" s="38" t="str">
        <f>VLOOKUP(Tabela5[[#This Row],[CÓDIGO]],[1]fornnecedor!$A:$G,7,0)</f>
        <v>ROLOS / TRINCHAS / PINCÉIS / ESPÁTULAS</v>
      </c>
    </row>
    <row r="1533" spans="1:20" x14ac:dyDescent="0.3">
      <c r="A1533" t="s">
        <v>5315</v>
      </c>
      <c r="B1533">
        <v>10106</v>
      </c>
      <c r="C1533" t="s">
        <v>5324</v>
      </c>
      <c r="D1533" s="38" t="str">
        <f>VLOOKUP(Tabela5[[#This Row],[CÓDIGO]],[1]fornnecedor!$A:$C,3,0)</f>
        <v>ATLAS</v>
      </c>
      <c r="E1533" t="str">
        <f>VLOOKUP(Tabela5[[#This Row],[MARCA]],[1]fornnecedor!$C:$E,3,0)</f>
        <v>PINCEIS ATLAS S.A.</v>
      </c>
      <c r="G1533" t="s">
        <v>24</v>
      </c>
      <c r="H1533">
        <v>57</v>
      </c>
      <c r="I1533">
        <v>320.91000000000003</v>
      </c>
      <c r="J1533">
        <v>3</v>
      </c>
      <c r="K1533" s="34">
        <v>42.23</v>
      </c>
      <c r="L1533">
        <v>17.97</v>
      </c>
      <c r="M1533">
        <v>24.26</v>
      </c>
      <c r="N1533">
        <v>57.45</v>
      </c>
      <c r="O1533">
        <v>0</v>
      </c>
      <c r="P1533">
        <v>0</v>
      </c>
      <c r="Q1533">
        <v>0</v>
      </c>
      <c r="R1533">
        <v>0.9</v>
      </c>
      <c r="S1533" t="s">
        <v>5384</v>
      </c>
      <c r="T1533" s="38" t="str">
        <f>VLOOKUP(Tabela5[[#This Row],[CÓDIGO]],[1]fornnecedor!$A:$G,7,0)</f>
        <v>ROLOS / TRINCHAS / PINCÉIS / ESPÁTULAS</v>
      </c>
    </row>
    <row r="1534" spans="1:20" x14ac:dyDescent="0.3">
      <c r="A1534" t="s">
        <v>5315</v>
      </c>
      <c r="B1534">
        <v>85062</v>
      </c>
      <c r="C1534" t="s">
        <v>3095</v>
      </c>
      <c r="D1534" s="38" t="str">
        <f>VLOOKUP(Tabela5[[#This Row],[CÓDIGO]],[1]fornnecedor!$A:$C,3,0)</f>
        <v>ATLAS</v>
      </c>
      <c r="E1534" t="str">
        <f>VLOOKUP(Tabela5[[#This Row],[MARCA]],[1]fornnecedor!$C:$E,3,0)</f>
        <v>PINCEIS ATLAS S.A.</v>
      </c>
      <c r="G1534" t="s">
        <v>24</v>
      </c>
      <c r="H1534">
        <v>15</v>
      </c>
      <c r="I1534">
        <v>53.1</v>
      </c>
      <c r="J1534">
        <v>8</v>
      </c>
      <c r="K1534" s="34">
        <v>39.21</v>
      </c>
      <c r="L1534">
        <v>28.32</v>
      </c>
      <c r="M1534">
        <v>10.89</v>
      </c>
      <c r="N1534">
        <v>27.77</v>
      </c>
      <c r="O1534">
        <v>0</v>
      </c>
      <c r="P1534">
        <v>0</v>
      </c>
      <c r="Q1534">
        <v>0</v>
      </c>
      <c r="R1534">
        <v>0.9</v>
      </c>
      <c r="S1534" t="s">
        <v>5384</v>
      </c>
      <c r="T1534" s="38" t="str">
        <f>VLOOKUP(Tabela5[[#This Row],[CÓDIGO]],[1]fornnecedor!$A:$G,7,0)</f>
        <v>ROLOS / TRINCHAS / PINCÉIS / ESPÁTULAS</v>
      </c>
    </row>
    <row r="1535" spans="1:20" x14ac:dyDescent="0.3">
      <c r="A1535" t="s">
        <v>5315</v>
      </c>
      <c r="B1535">
        <v>10116</v>
      </c>
      <c r="C1535" t="s">
        <v>5321</v>
      </c>
      <c r="D1535" s="38" t="str">
        <f>VLOOKUP(Tabela5[[#This Row],[CÓDIGO]],[1]fornnecedor!$A:$C,3,0)</f>
        <v>ATLAS</v>
      </c>
      <c r="E1535" t="str">
        <f>VLOOKUP(Tabela5[[#This Row],[MARCA]],[1]fornnecedor!$C:$E,3,0)</f>
        <v>PINCEIS ATLAS S.A.</v>
      </c>
      <c r="G1535" t="s">
        <v>24</v>
      </c>
      <c r="H1535">
        <v>71</v>
      </c>
      <c r="I1535">
        <v>100.11</v>
      </c>
      <c r="J1535">
        <v>20</v>
      </c>
      <c r="K1535" s="34">
        <v>38.85</v>
      </c>
      <c r="L1535">
        <v>28.2</v>
      </c>
      <c r="M1535">
        <v>10.65</v>
      </c>
      <c r="N1535">
        <v>27.41</v>
      </c>
      <c r="O1535">
        <v>0</v>
      </c>
      <c r="P1535">
        <v>0</v>
      </c>
      <c r="Q1535">
        <v>0</v>
      </c>
      <c r="R1535">
        <v>0.91</v>
      </c>
      <c r="S1535" t="s">
        <v>5384</v>
      </c>
      <c r="T1535" s="38" t="str">
        <f>VLOOKUP(Tabela5[[#This Row],[CÓDIGO]],[1]fornnecedor!$A:$G,7,0)</f>
        <v>ROLOS / TRINCHAS / PINCÉIS / ESPÁTULAS</v>
      </c>
    </row>
    <row r="1536" spans="1:20" x14ac:dyDescent="0.3">
      <c r="A1536" t="s">
        <v>5315</v>
      </c>
      <c r="B1536">
        <v>85225</v>
      </c>
      <c r="C1536" t="s">
        <v>42</v>
      </c>
      <c r="D1536" s="38" t="str">
        <f>VLOOKUP(Tabela5[[#This Row],[CÓDIGO]],[1]fornnecedor!$A:$C,3,0)</f>
        <v>ATLAS</v>
      </c>
      <c r="E1536" t="str">
        <f>VLOOKUP(Tabela5[[#This Row],[MARCA]],[1]fornnecedor!$C:$E,3,0)</f>
        <v>PINCEIS ATLAS S.A.</v>
      </c>
      <c r="G1536" t="s">
        <v>24</v>
      </c>
      <c r="H1536">
        <v>68</v>
      </c>
      <c r="I1536">
        <v>605.20000000000005</v>
      </c>
      <c r="J1536">
        <v>2</v>
      </c>
      <c r="K1536" s="34">
        <v>37</v>
      </c>
      <c r="L1536">
        <v>17.8</v>
      </c>
      <c r="M1536">
        <v>19.2</v>
      </c>
      <c r="N1536">
        <v>51.89</v>
      </c>
      <c r="O1536">
        <v>0</v>
      </c>
      <c r="P1536">
        <v>0</v>
      </c>
      <c r="Q1536">
        <v>0</v>
      </c>
      <c r="R1536">
        <v>0.91</v>
      </c>
      <c r="S1536" t="s">
        <v>5384</v>
      </c>
      <c r="T1536" s="38" t="str">
        <f>VLOOKUP(Tabela5[[#This Row],[CÓDIGO]],[1]fornnecedor!$A:$G,7,0)</f>
        <v>ROLOS / TRINCHAS / PINCÉIS / ESPÁTULAS</v>
      </c>
    </row>
    <row r="1537" spans="1:20" x14ac:dyDescent="0.3">
      <c r="A1537" t="s">
        <v>5315</v>
      </c>
      <c r="B1537">
        <v>84438</v>
      </c>
      <c r="C1537" t="s">
        <v>3114</v>
      </c>
      <c r="D1537" s="38" t="str">
        <f>VLOOKUP(Tabela5[[#This Row],[CÓDIGO]],[1]fornnecedor!$A:$C,3,0)</f>
        <v>ATLAS</v>
      </c>
      <c r="E1537" t="str">
        <f>VLOOKUP(Tabela5[[#This Row],[MARCA]],[1]fornnecedor!$C:$E,3,0)</f>
        <v>PINCEIS ATLAS S.A.</v>
      </c>
      <c r="G1537" t="s">
        <v>24</v>
      </c>
      <c r="H1537">
        <v>36</v>
      </c>
      <c r="I1537">
        <v>195.48</v>
      </c>
      <c r="J1537">
        <v>5</v>
      </c>
      <c r="K1537" s="34">
        <v>36.64</v>
      </c>
      <c r="L1537">
        <v>27.15</v>
      </c>
      <c r="M1537">
        <v>9.49</v>
      </c>
      <c r="N1537">
        <v>25.9</v>
      </c>
      <c r="O1537">
        <v>0</v>
      </c>
      <c r="P1537">
        <v>0</v>
      </c>
      <c r="Q1537">
        <v>0</v>
      </c>
      <c r="R1537">
        <v>0.91</v>
      </c>
      <c r="S1537" t="s">
        <v>5384</v>
      </c>
      <c r="T1537" s="38" t="str">
        <f>VLOOKUP(Tabela5[[#This Row],[CÓDIGO]],[1]fornnecedor!$A:$G,7,0)</f>
        <v>ROLOS / TRINCHAS / PINCÉIS / ESPÁTULAS</v>
      </c>
    </row>
    <row r="1538" spans="1:20" x14ac:dyDescent="0.3">
      <c r="A1538" t="s">
        <v>5315</v>
      </c>
      <c r="B1538">
        <v>85050</v>
      </c>
      <c r="C1538" t="s">
        <v>3285</v>
      </c>
      <c r="D1538" s="38" t="str">
        <f>VLOOKUP(Tabela5[[#This Row],[CÓDIGO]],[1]fornnecedor!$A:$C,3,0)</f>
        <v>ATLAS</v>
      </c>
      <c r="E1538" t="str">
        <f>VLOOKUP(Tabela5[[#This Row],[MARCA]],[1]fornnecedor!$C:$E,3,0)</f>
        <v>PINCEIS ATLAS S.A.</v>
      </c>
      <c r="G1538" t="s">
        <v>24</v>
      </c>
      <c r="H1538">
        <v>18</v>
      </c>
      <c r="I1538">
        <v>126.72</v>
      </c>
      <c r="J1538">
        <v>3</v>
      </c>
      <c r="K1538" s="34">
        <v>36.130000000000003</v>
      </c>
      <c r="L1538">
        <v>21.12</v>
      </c>
      <c r="M1538">
        <v>15.01</v>
      </c>
      <c r="N1538">
        <v>41.54</v>
      </c>
      <c r="O1538">
        <v>0</v>
      </c>
      <c r="P1538">
        <v>0</v>
      </c>
      <c r="Q1538">
        <v>0</v>
      </c>
      <c r="R1538">
        <v>0.91</v>
      </c>
      <c r="S1538" t="s">
        <v>5384</v>
      </c>
      <c r="T1538" s="38" t="str">
        <f>VLOOKUP(Tabela5[[#This Row],[CÓDIGO]],[1]fornnecedor!$A:$G,7,0)</f>
        <v>ROLOS / TRINCHAS / PINCÉIS / ESPÁTULAS</v>
      </c>
    </row>
    <row r="1539" spans="1:20" x14ac:dyDescent="0.3">
      <c r="A1539" t="s">
        <v>5315</v>
      </c>
      <c r="B1539">
        <v>84428</v>
      </c>
      <c r="C1539" t="s">
        <v>46</v>
      </c>
      <c r="D1539" s="38" t="str">
        <f>VLOOKUP(Tabela5[[#This Row],[CÓDIGO]],[1]fornnecedor!$A:$C,3,0)</f>
        <v>ATLAS</v>
      </c>
      <c r="E1539" t="str">
        <f>VLOOKUP(Tabela5[[#This Row],[MARCA]],[1]fornnecedor!$C:$E,3,0)</f>
        <v>PINCEIS ATLAS S.A.</v>
      </c>
      <c r="G1539" t="s">
        <v>24</v>
      </c>
      <c r="H1539">
        <v>42</v>
      </c>
      <c r="I1539">
        <v>506.52</v>
      </c>
      <c r="J1539">
        <v>2</v>
      </c>
      <c r="K1539" s="34">
        <v>35.299999999999997</v>
      </c>
      <c r="L1539">
        <v>24.12</v>
      </c>
      <c r="M1539">
        <v>11.18</v>
      </c>
      <c r="N1539">
        <v>31.67</v>
      </c>
      <c r="O1539">
        <v>0</v>
      </c>
      <c r="P1539">
        <v>0</v>
      </c>
      <c r="Q1539">
        <v>0</v>
      </c>
      <c r="R1539">
        <v>0.91</v>
      </c>
      <c r="S1539" t="s">
        <v>5384</v>
      </c>
      <c r="T1539" s="38" t="str">
        <f>VLOOKUP(Tabela5[[#This Row],[CÓDIGO]],[1]fornnecedor!$A:$G,7,0)</f>
        <v>ROLOS / TRINCHAS / PINCÉIS / ESPÁTULAS</v>
      </c>
    </row>
    <row r="1540" spans="1:20" x14ac:dyDescent="0.3">
      <c r="A1540" t="s">
        <v>5315</v>
      </c>
      <c r="B1540">
        <v>85068</v>
      </c>
      <c r="C1540" t="s">
        <v>4013</v>
      </c>
      <c r="D1540" s="38" t="str">
        <f>VLOOKUP(Tabela5[[#This Row],[CÓDIGO]],[1]fornnecedor!$A:$C,3,0)</f>
        <v>ATLAS</v>
      </c>
      <c r="E1540" t="str">
        <f>VLOOKUP(Tabela5[[#This Row],[MARCA]],[1]fornnecedor!$C:$E,3,0)</f>
        <v>PINCEIS ATLAS S.A.</v>
      </c>
      <c r="G1540" t="s">
        <v>24</v>
      </c>
      <c r="H1540">
        <v>22</v>
      </c>
      <c r="I1540">
        <v>386.76</v>
      </c>
      <c r="J1540">
        <v>1</v>
      </c>
      <c r="K1540" s="34">
        <v>35</v>
      </c>
      <c r="L1540">
        <v>17.579999999999998</v>
      </c>
      <c r="M1540">
        <v>17.420000000000002</v>
      </c>
      <c r="N1540">
        <v>49.77</v>
      </c>
      <c r="O1540">
        <v>0</v>
      </c>
      <c r="P1540">
        <v>0</v>
      </c>
      <c r="Q1540">
        <v>0</v>
      </c>
      <c r="R1540">
        <v>0.91</v>
      </c>
      <c r="S1540" t="s">
        <v>5384</v>
      </c>
      <c r="T1540" s="38" t="str">
        <f>VLOOKUP(Tabela5[[#This Row],[CÓDIGO]],[1]fornnecedor!$A:$G,7,0)</f>
        <v>ROLOS / TRINCHAS / PINCÉIS / ESPÁTULAS</v>
      </c>
    </row>
    <row r="1541" spans="1:20" x14ac:dyDescent="0.3">
      <c r="A1541" t="s">
        <v>5315</v>
      </c>
      <c r="B1541">
        <v>85052</v>
      </c>
      <c r="C1541" t="s">
        <v>4010</v>
      </c>
      <c r="D1541" s="38" t="str">
        <f>VLOOKUP(Tabela5[[#This Row],[CÓDIGO]],[1]fornnecedor!$A:$C,3,0)</f>
        <v>ATLAS</v>
      </c>
      <c r="E1541" t="str">
        <f>VLOOKUP(Tabela5[[#This Row],[MARCA]],[1]fornnecedor!$C:$E,3,0)</f>
        <v>PINCEIS ATLAS S.A.</v>
      </c>
      <c r="G1541" t="s">
        <v>24</v>
      </c>
      <c r="H1541">
        <v>21</v>
      </c>
      <c r="I1541">
        <v>353.01</v>
      </c>
      <c r="J1541">
        <v>1</v>
      </c>
      <c r="K1541" s="34">
        <v>34</v>
      </c>
      <c r="L1541">
        <v>16.809999999999999</v>
      </c>
      <c r="M1541">
        <v>17.190000000000001</v>
      </c>
      <c r="N1541">
        <v>50.56</v>
      </c>
      <c r="O1541">
        <v>0</v>
      </c>
      <c r="P1541">
        <v>0</v>
      </c>
      <c r="Q1541">
        <v>0</v>
      </c>
      <c r="R1541">
        <v>0.92</v>
      </c>
      <c r="S1541" t="s">
        <v>5384</v>
      </c>
      <c r="T1541" s="38" t="str">
        <f>VLOOKUP(Tabela5[[#This Row],[CÓDIGO]],[1]fornnecedor!$A:$G,7,0)</f>
        <v>ROLOS / TRINCHAS / PINCÉIS / ESPÁTULAS</v>
      </c>
    </row>
    <row r="1542" spans="1:20" x14ac:dyDescent="0.3">
      <c r="A1542" t="s">
        <v>5315</v>
      </c>
      <c r="B1542">
        <v>85226</v>
      </c>
      <c r="C1542" t="s">
        <v>3469</v>
      </c>
      <c r="D1542" s="38" t="str">
        <f>VLOOKUP(Tabela5[[#This Row],[CÓDIGO]],[1]fornnecedor!$A:$C,3,0)</f>
        <v>ATLAS</v>
      </c>
      <c r="E1542" t="str">
        <f>VLOOKUP(Tabela5[[#This Row],[MARCA]],[1]fornnecedor!$C:$E,3,0)</f>
        <v>PINCEIS ATLAS S.A.</v>
      </c>
      <c r="G1542" t="s">
        <v>24</v>
      </c>
      <c r="H1542">
        <v>41</v>
      </c>
      <c r="I1542">
        <v>163.18</v>
      </c>
      <c r="J1542">
        <v>5</v>
      </c>
      <c r="K1542" s="34">
        <v>30.85</v>
      </c>
      <c r="L1542">
        <v>19.899999999999999</v>
      </c>
      <c r="M1542">
        <v>10.95</v>
      </c>
      <c r="N1542">
        <v>35.49</v>
      </c>
      <c r="O1542">
        <v>0</v>
      </c>
      <c r="P1542">
        <v>0</v>
      </c>
      <c r="Q1542">
        <v>0</v>
      </c>
      <c r="R1542">
        <v>0.92</v>
      </c>
      <c r="S1542" t="s">
        <v>5384</v>
      </c>
      <c r="T1542" s="38" t="str">
        <f>VLOOKUP(Tabela5[[#This Row],[CÓDIGO]],[1]fornnecedor!$A:$G,7,0)</f>
        <v>ROLOS / TRINCHAS / PINCÉIS / ESPÁTULAS</v>
      </c>
    </row>
    <row r="1543" spans="1:20" x14ac:dyDescent="0.3">
      <c r="A1543" t="s">
        <v>5315</v>
      </c>
      <c r="B1543">
        <v>85043</v>
      </c>
      <c r="C1543" t="s">
        <v>5319</v>
      </c>
      <c r="D1543" s="38" t="str">
        <f>VLOOKUP(Tabela5[[#This Row],[CÓDIGO]],[1]fornnecedor!$A:$C,3,0)</f>
        <v>ATLAS</v>
      </c>
      <c r="E1543" t="str">
        <f>VLOOKUP(Tabela5[[#This Row],[MARCA]],[1]fornnecedor!$C:$E,3,0)</f>
        <v>PINCEIS ATLAS S.A.</v>
      </c>
      <c r="G1543" t="s">
        <v>24</v>
      </c>
      <c r="H1543">
        <v>29</v>
      </c>
      <c r="I1543">
        <v>78.3</v>
      </c>
      <c r="J1543">
        <v>6</v>
      </c>
      <c r="K1543" s="34">
        <v>30.31</v>
      </c>
      <c r="L1543">
        <v>16.2</v>
      </c>
      <c r="M1543">
        <v>14.11</v>
      </c>
      <c r="N1543">
        <v>46.55</v>
      </c>
      <c r="O1543">
        <v>0</v>
      </c>
      <c r="P1543">
        <v>0</v>
      </c>
      <c r="Q1543">
        <v>0</v>
      </c>
      <c r="R1543">
        <v>0.92</v>
      </c>
      <c r="S1543" t="s">
        <v>5384</v>
      </c>
      <c r="T1543" s="38" t="str">
        <f>VLOOKUP(Tabela5[[#This Row],[CÓDIGO]],[1]fornnecedor!$A:$G,7,0)</f>
        <v>ROLOS / TRINCHAS / PINCÉIS / ESPÁTULAS</v>
      </c>
    </row>
    <row r="1544" spans="1:20" x14ac:dyDescent="0.3">
      <c r="A1544" t="s">
        <v>5315</v>
      </c>
      <c r="B1544">
        <v>10119</v>
      </c>
      <c r="C1544" t="s">
        <v>5320</v>
      </c>
      <c r="D1544" s="38" t="str">
        <f>VLOOKUP(Tabela5[[#This Row],[CÓDIGO]],[1]fornnecedor!$A:$C,3,0)</f>
        <v>ATLAS</v>
      </c>
      <c r="E1544" t="str">
        <f>VLOOKUP(Tabela5[[#This Row],[MARCA]],[1]fornnecedor!$C:$E,3,0)</f>
        <v>PINCEIS ATLAS S.A.</v>
      </c>
      <c r="G1544" t="s">
        <v>24</v>
      </c>
      <c r="H1544">
        <v>85</v>
      </c>
      <c r="I1544">
        <v>124.95</v>
      </c>
      <c r="J1544">
        <v>10</v>
      </c>
      <c r="K1544" s="34">
        <v>27.72</v>
      </c>
      <c r="L1544">
        <v>14.7</v>
      </c>
      <c r="M1544">
        <v>13.02</v>
      </c>
      <c r="N1544">
        <v>46.97</v>
      </c>
      <c r="O1544">
        <v>0</v>
      </c>
      <c r="P1544">
        <v>0</v>
      </c>
      <c r="Q1544">
        <v>0</v>
      </c>
      <c r="R1544">
        <v>0.92</v>
      </c>
      <c r="S1544" t="s">
        <v>5384</v>
      </c>
      <c r="T1544" s="38" t="str">
        <f>VLOOKUP(Tabela5[[#This Row],[CÓDIGO]],[1]fornnecedor!$A:$G,7,0)</f>
        <v>ROLOS / TRINCHAS / PINCÉIS / ESPÁTULAS</v>
      </c>
    </row>
    <row r="1545" spans="1:20" x14ac:dyDescent="0.3">
      <c r="A1545" t="s">
        <v>5315</v>
      </c>
      <c r="B1545">
        <v>85041</v>
      </c>
      <c r="C1545" t="s">
        <v>5318</v>
      </c>
      <c r="D1545" s="38" t="str">
        <f>VLOOKUP(Tabela5[[#This Row],[CÓDIGO]],[1]fornnecedor!$A:$C,3,0)</f>
        <v>ATLAS</v>
      </c>
      <c r="E1545" t="str">
        <f>VLOOKUP(Tabela5[[#This Row],[MARCA]],[1]fornnecedor!$C:$E,3,0)</f>
        <v>PINCEIS ATLAS S.A.</v>
      </c>
      <c r="G1545" t="s">
        <v>24</v>
      </c>
      <c r="H1545">
        <v>28</v>
      </c>
      <c r="I1545">
        <v>40.04</v>
      </c>
      <c r="J1545">
        <v>9</v>
      </c>
      <c r="K1545" s="34">
        <v>25.01</v>
      </c>
      <c r="L1545">
        <v>12.87</v>
      </c>
      <c r="M1545">
        <v>12.14</v>
      </c>
      <c r="N1545">
        <v>48.54</v>
      </c>
      <c r="O1545">
        <v>0</v>
      </c>
      <c r="P1545">
        <v>0</v>
      </c>
      <c r="Q1545">
        <v>0</v>
      </c>
      <c r="R1545">
        <v>0.92</v>
      </c>
      <c r="S1545" t="s">
        <v>5384</v>
      </c>
      <c r="T1545" s="38" t="str">
        <f>VLOOKUP(Tabela5[[#This Row],[CÓDIGO]],[1]fornnecedor!$A:$G,7,0)</f>
        <v>ROLOS / TRINCHAS / PINCÉIS / ESPÁTULAS</v>
      </c>
    </row>
    <row r="1546" spans="1:20" x14ac:dyDescent="0.3">
      <c r="A1546" t="s">
        <v>5315</v>
      </c>
      <c r="B1546">
        <v>85033</v>
      </c>
      <c r="C1546" t="s">
        <v>45</v>
      </c>
      <c r="D1546" s="38" t="str">
        <f>VLOOKUP(Tabela5[[#This Row],[CÓDIGO]],[1]fornnecedor!$A:$C,3,0)</f>
        <v>ATLAS</v>
      </c>
      <c r="E1546" t="str">
        <f>VLOOKUP(Tabela5[[#This Row],[MARCA]],[1]fornnecedor!$C:$E,3,0)</f>
        <v>PINCEIS ATLAS S.A.</v>
      </c>
      <c r="G1546" t="s">
        <v>24</v>
      </c>
      <c r="H1546">
        <v>48</v>
      </c>
      <c r="I1546">
        <v>82.56</v>
      </c>
      <c r="J1546">
        <v>6</v>
      </c>
      <c r="K1546" s="34">
        <v>23.17</v>
      </c>
      <c r="L1546">
        <v>10.32</v>
      </c>
      <c r="M1546">
        <v>12.85</v>
      </c>
      <c r="N1546">
        <v>55.46</v>
      </c>
      <c r="O1546">
        <v>0</v>
      </c>
      <c r="P1546">
        <v>0</v>
      </c>
      <c r="Q1546">
        <v>0</v>
      </c>
      <c r="R1546">
        <v>0.92</v>
      </c>
      <c r="S1546" t="s">
        <v>5384</v>
      </c>
      <c r="T1546" s="38" t="str">
        <f>VLOOKUP(Tabela5[[#This Row],[CÓDIGO]],[1]fornnecedor!$A:$G,7,0)</f>
        <v>ROLOS / TRINCHAS / PINCÉIS / ESPÁTULAS</v>
      </c>
    </row>
    <row r="1547" spans="1:20" x14ac:dyDescent="0.3">
      <c r="A1547" t="s">
        <v>5315</v>
      </c>
      <c r="B1547">
        <v>20029</v>
      </c>
      <c r="C1547" t="s">
        <v>43</v>
      </c>
      <c r="D1547" s="38" t="str">
        <f>VLOOKUP(Tabela5[[#This Row],[CÓDIGO]],[1]fornnecedor!$A:$C,3,0)</f>
        <v>ATLAS</v>
      </c>
      <c r="E1547" t="str">
        <f>VLOOKUP(Tabela5[[#This Row],[MARCA]],[1]fornnecedor!$C:$E,3,0)</f>
        <v>PINCEIS ATLAS S.A.</v>
      </c>
      <c r="G1547" t="s">
        <v>24</v>
      </c>
      <c r="H1547">
        <v>49</v>
      </c>
      <c r="I1547">
        <v>461.58</v>
      </c>
      <c r="J1547">
        <v>1</v>
      </c>
      <c r="K1547" s="34">
        <v>22.37</v>
      </c>
      <c r="L1547">
        <v>9.42</v>
      </c>
      <c r="M1547">
        <v>12.95</v>
      </c>
      <c r="N1547">
        <v>57.89</v>
      </c>
      <c r="O1547">
        <v>0</v>
      </c>
      <c r="P1547">
        <v>0</v>
      </c>
      <c r="Q1547">
        <v>0</v>
      </c>
      <c r="R1547">
        <v>0.92</v>
      </c>
      <c r="S1547" t="s">
        <v>5384</v>
      </c>
      <c r="T1547" s="38" t="str">
        <f>VLOOKUP(Tabela5[[#This Row],[CÓDIGO]],[1]fornnecedor!$A:$G,7,0)</f>
        <v>ROLOS / TRINCHAS / PINCÉIS / ESPÁTULAS</v>
      </c>
    </row>
    <row r="1548" spans="1:20" x14ac:dyDescent="0.3">
      <c r="A1548" t="s">
        <v>5315</v>
      </c>
      <c r="B1548">
        <v>85042</v>
      </c>
      <c r="C1548" t="s">
        <v>5314</v>
      </c>
      <c r="D1548" s="38" t="str">
        <f>VLOOKUP(Tabela5[[#This Row],[CÓDIGO]],[1]fornnecedor!$A:$C,3,0)</f>
        <v>ATLAS</v>
      </c>
      <c r="E1548" t="str">
        <f>VLOOKUP(Tabela5[[#This Row],[MARCA]],[1]fornnecedor!$C:$E,3,0)</f>
        <v>PINCEIS ATLAS S.A.</v>
      </c>
      <c r="G1548" t="s">
        <v>24</v>
      </c>
      <c r="H1548">
        <v>43</v>
      </c>
      <c r="I1548">
        <v>82.56</v>
      </c>
      <c r="J1548">
        <v>6</v>
      </c>
      <c r="K1548" s="34">
        <v>22.12</v>
      </c>
      <c r="L1548">
        <v>11.52</v>
      </c>
      <c r="M1548">
        <v>10.6</v>
      </c>
      <c r="N1548">
        <v>47.92</v>
      </c>
      <c r="O1548">
        <v>0</v>
      </c>
      <c r="P1548">
        <v>0</v>
      </c>
      <c r="Q1548">
        <v>0</v>
      </c>
      <c r="R1548">
        <v>0.92</v>
      </c>
      <c r="S1548" t="s">
        <v>5384</v>
      </c>
      <c r="T1548" s="38" t="str">
        <f>VLOOKUP(Tabela5[[#This Row],[CÓDIGO]],[1]fornnecedor!$A:$G,7,0)</f>
        <v>ROLOS / TRINCHAS / PINCÉIS / ESPÁTULAS</v>
      </c>
    </row>
    <row r="1549" spans="1:20" x14ac:dyDescent="0.3">
      <c r="A1549" t="s">
        <v>5315</v>
      </c>
      <c r="B1549">
        <v>85063</v>
      </c>
      <c r="C1549" t="s">
        <v>3923</v>
      </c>
      <c r="D1549" s="38" t="str">
        <f>VLOOKUP(Tabela5[[#This Row],[CÓDIGO]],[1]fornnecedor!$A:$C,3,0)</f>
        <v>ATLAS</v>
      </c>
      <c r="E1549" t="str">
        <f>VLOOKUP(Tabela5[[#This Row],[MARCA]],[1]fornnecedor!$C:$E,3,0)</f>
        <v>PINCEIS ATLAS S.A.</v>
      </c>
      <c r="G1549" t="s">
        <v>24</v>
      </c>
      <c r="H1549">
        <v>35</v>
      </c>
      <c r="I1549">
        <v>404.25</v>
      </c>
      <c r="J1549">
        <v>1</v>
      </c>
      <c r="K1549" s="34">
        <v>22</v>
      </c>
      <c r="L1549">
        <v>11.55</v>
      </c>
      <c r="M1549">
        <v>10.45</v>
      </c>
      <c r="N1549">
        <v>47.5</v>
      </c>
      <c r="O1549">
        <v>0</v>
      </c>
      <c r="P1549">
        <v>0</v>
      </c>
      <c r="Q1549">
        <v>0</v>
      </c>
      <c r="R1549">
        <v>0.92</v>
      </c>
      <c r="S1549" t="s">
        <v>5384</v>
      </c>
      <c r="T1549" s="38" t="str">
        <f>VLOOKUP(Tabela5[[#This Row],[CÓDIGO]],[1]fornnecedor!$A:$G,7,0)</f>
        <v>ROLOS / TRINCHAS / PINCÉIS / ESPÁTULAS</v>
      </c>
    </row>
    <row r="1550" spans="1:20" x14ac:dyDescent="0.3">
      <c r="A1550" t="s">
        <v>5315</v>
      </c>
      <c r="B1550">
        <v>85034</v>
      </c>
      <c r="C1550" t="s">
        <v>44</v>
      </c>
      <c r="D1550" s="38" t="str">
        <f>VLOOKUP(Tabela5[[#This Row],[CÓDIGO]],[1]fornnecedor!$A:$C,3,0)</f>
        <v>ATLAS</v>
      </c>
      <c r="E1550" t="str">
        <f>VLOOKUP(Tabela5[[#This Row],[MARCA]],[1]fornnecedor!$C:$E,3,0)</f>
        <v>PINCEIS ATLAS S.A.</v>
      </c>
      <c r="G1550" t="s">
        <v>24</v>
      </c>
      <c r="H1550">
        <v>46</v>
      </c>
      <c r="I1550">
        <v>93.38</v>
      </c>
      <c r="J1550">
        <v>5</v>
      </c>
      <c r="K1550" s="34">
        <v>20.45</v>
      </c>
      <c r="L1550">
        <v>10.15</v>
      </c>
      <c r="M1550">
        <v>10.3</v>
      </c>
      <c r="N1550">
        <v>50.37</v>
      </c>
      <c r="O1550">
        <v>0</v>
      </c>
      <c r="P1550">
        <v>0</v>
      </c>
      <c r="Q1550">
        <v>0</v>
      </c>
      <c r="R1550">
        <v>0.92</v>
      </c>
      <c r="S1550" t="s">
        <v>5384</v>
      </c>
      <c r="T1550" s="38" t="str">
        <f>VLOOKUP(Tabela5[[#This Row],[CÓDIGO]],[1]fornnecedor!$A:$G,7,0)</f>
        <v>ROLOS / TRINCHAS / PINCÉIS / ESPÁTULAS</v>
      </c>
    </row>
    <row r="1551" spans="1:20" x14ac:dyDescent="0.3">
      <c r="A1551" t="s">
        <v>5315</v>
      </c>
      <c r="B1551">
        <v>84433</v>
      </c>
      <c r="C1551" t="s">
        <v>3781</v>
      </c>
      <c r="D1551" s="38" t="str">
        <f>VLOOKUP(Tabela5[[#This Row],[CÓDIGO]],[1]fornnecedor!$A:$C,3,0)</f>
        <v>ATLAS</v>
      </c>
      <c r="E1551" t="str">
        <f>VLOOKUP(Tabela5[[#This Row],[MARCA]],[1]fornnecedor!$C:$E,3,0)</f>
        <v>PINCEIS ATLAS S.A.</v>
      </c>
      <c r="G1551" t="s">
        <v>24</v>
      </c>
      <c r="H1551">
        <v>51</v>
      </c>
      <c r="I1551">
        <v>298.86</v>
      </c>
      <c r="J1551">
        <v>2</v>
      </c>
      <c r="K1551" s="34">
        <v>20.37</v>
      </c>
      <c r="L1551">
        <v>11.72</v>
      </c>
      <c r="M1551">
        <v>8.65</v>
      </c>
      <c r="N1551">
        <v>42.46</v>
      </c>
      <c r="O1551">
        <v>0</v>
      </c>
      <c r="P1551">
        <v>0</v>
      </c>
      <c r="Q1551">
        <v>0</v>
      </c>
      <c r="R1551">
        <v>0.93</v>
      </c>
      <c r="S1551" t="s">
        <v>5384</v>
      </c>
      <c r="T1551" s="38" t="str">
        <f>VLOOKUP(Tabela5[[#This Row],[CÓDIGO]],[1]fornnecedor!$A:$G,7,0)</f>
        <v>ROLOS / TRINCHAS / PINCÉIS / ESPÁTULAS</v>
      </c>
    </row>
    <row r="1552" spans="1:20" x14ac:dyDescent="0.3">
      <c r="A1552" t="s">
        <v>5315</v>
      </c>
      <c r="B1552">
        <v>84429</v>
      </c>
      <c r="C1552" t="s">
        <v>4297</v>
      </c>
      <c r="D1552" s="38" t="str">
        <f>VLOOKUP(Tabela5[[#This Row],[CÓDIGO]],[1]fornnecedor!$A:$C,3,0)</f>
        <v>ATLAS</v>
      </c>
      <c r="E1552" t="str">
        <f>VLOOKUP(Tabela5[[#This Row],[MARCA]],[1]fornnecedor!$C:$E,3,0)</f>
        <v>PINCEIS ATLAS S.A.</v>
      </c>
      <c r="G1552" t="s">
        <v>24</v>
      </c>
      <c r="H1552">
        <v>45</v>
      </c>
      <c r="I1552">
        <v>658.8</v>
      </c>
      <c r="J1552">
        <v>1</v>
      </c>
      <c r="K1552" s="34">
        <v>19.97</v>
      </c>
      <c r="L1552">
        <v>14.64</v>
      </c>
      <c r="M1552">
        <v>5.33</v>
      </c>
      <c r="N1552">
        <v>26.69</v>
      </c>
      <c r="O1552">
        <v>0</v>
      </c>
      <c r="P1552">
        <v>0</v>
      </c>
      <c r="Q1552">
        <v>0</v>
      </c>
      <c r="R1552">
        <v>0.93</v>
      </c>
      <c r="S1552" t="s">
        <v>5384</v>
      </c>
      <c r="T1552" s="38" t="str">
        <f>VLOOKUP(Tabela5[[#This Row],[CÓDIGO]],[1]fornnecedor!$A:$G,7,0)</f>
        <v>ROLOS / TRINCHAS / PINCÉIS / ESPÁTULAS</v>
      </c>
    </row>
    <row r="1553" spans="1:20" x14ac:dyDescent="0.3">
      <c r="A1553" t="s">
        <v>5315</v>
      </c>
      <c r="B1553">
        <v>84437</v>
      </c>
      <c r="C1553" t="s">
        <v>3569</v>
      </c>
      <c r="D1553" s="38" t="str">
        <f>VLOOKUP(Tabela5[[#This Row],[CÓDIGO]],[1]fornnecedor!$A:$C,3,0)</f>
        <v>ATLAS</v>
      </c>
      <c r="E1553" t="str">
        <f>VLOOKUP(Tabela5[[#This Row],[MARCA]],[1]fornnecedor!$C:$E,3,0)</f>
        <v>PINCEIS ATLAS S.A.</v>
      </c>
      <c r="G1553" t="s">
        <v>24</v>
      </c>
      <c r="H1553">
        <v>36</v>
      </c>
      <c r="I1553">
        <v>202.68</v>
      </c>
      <c r="J1553">
        <v>2</v>
      </c>
      <c r="K1553" s="34">
        <v>18.73</v>
      </c>
      <c r="L1553">
        <v>11.26</v>
      </c>
      <c r="M1553">
        <v>7.47</v>
      </c>
      <c r="N1553">
        <v>39.880000000000003</v>
      </c>
      <c r="O1553">
        <v>0</v>
      </c>
      <c r="P1553">
        <v>0</v>
      </c>
      <c r="Q1553">
        <v>0</v>
      </c>
      <c r="R1553">
        <v>0.93</v>
      </c>
      <c r="S1553" t="s">
        <v>5384</v>
      </c>
      <c r="T1553" s="38" t="str">
        <f>VLOOKUP(Tabela5[[#This Row],[CÓDIGO]],[1]fornnecedor!$A:$G,7,0)</f>
        <v>ROLOS / TRINCHAS / PINCÉIS / ESPÁTULAS</v>
      </c>
    </row>
    <row r="1554" spans="1:20" x14ac:dyDescent="0.3">
      <c r="A1554" t="s">
        <v>5315</v>
      </c>
      <c r="B1554">
        <v>87005</v>
      </c>
      <c r="C1554" t="s">
        <v>3191</v>
      </c>
      <c r="D1554" s="38" t="str">
        <f>VLOOKUP(Tabela5[[#This Row],[CÓDIGO]],[1]fornnecedor!$A:$C,3,0)</f>
        <v>ATLAS</v>
      </c>
      <c r="E1554" t="str">
        <f>VLOOKUP(Tabela5[[#This Row],[MARCA]],[1]fornnecedor!$C:$E,3,0)</f>
        <v>PINCEIS ATLAS S.A.</v>
      </c>
      <c r="G1554" t="s">
        <v>5316</v>
      </c>
      <c r="H1554">
        <v>19</v>
      </c>
      <c r="I1554">
        <v>100.32</v>
      </c>
      <c r="J1554">
        <v>2</v>
      </c>
      <c r="K1554" s="34">
        <v>18</v>
      </c>
      <c r="L1554">
        <v>10.56</v>
      </c>
      <c r="M1554">
        <v>7.44</v>
      </c>
      <c r="N1554">
        <v>41.33</v>
      </c>
      <c r="O1554">
        <v>0</v>
      </c>
      <c r="P1554">
        <v>0</v>
      </c>
      <c r="Q1554">
        <v>0</v>
      </c>
      <c r="R1554">
        <v>0.93</v>
      </c>
      <c r="S1554" t="s">
        <v>5384</v>
      </c>
      <c r="T1554" s="38" t="str">
        <f>VLOOKUP(Tabela5[[#This Row],[CÓDIGO]],[1]fornnecedor!$A:$G,7,0)</f>
        <v xml:space="preserve">DISCOS / LIXAS / ABRASIVOS </v>
      </c>
    </row>
    <row r="1555" spans="1:20" x14ac:dyDescent="0.3">
      <c r="A1555" t="s">
        <v>5315</v>
      </c>
      <c r="B1555">
        <v>85488</v>
      </c>
      <c r="C1555" t="s">
        <v>4188</v>
      </c>
      <c r="D1555" s="38" t="str">
        <f>VLOOKUP(Tabela5[[#This Row],[CÓDIGO]],[1]fornnecedor!$A:$C,3,0)</f>
        <v>ATLAS</v>
      </c>
      <c r="E1555" t="str">
        <f>VLOOKUP(Tabela5[[#This Row],[MARCA]],[1]fornnecedor!$C:$E,3,0)</f>
        <v>PINCEIS ATLAS S.A.</v>
      </c>
      <c r="G1555" t="s">
        <v>5316</v>
      </c>
      <c r="H1555">
        <v>125</v>
      </c>
      <c r="I1555">
        <v>495</v>
      </c>
      <c r="J1555">
        <v>2</v>
      </c>
      <c r="K1555" s="34">
        <v>17.97</v>
      </c>
      <c r="L1555">
        <v>7.92</v>
      </c>
      <c r="M1555">
        <v>10.050000000000001</v>
      </c>
      <c r="N1555">
        <v>55.93</v>
      </c>
      <c r="O1555">
        <v>0</v>
      </c>
      <c r="P1555">
        <v>0</v>
      </c>
      <c r="Q1555">
        <v>0</v>
      </c>
      <c r="R1555">
        <v>0.93</v>
      </c>
      <c r="S1555" t="s">
        <v>5384</v>
      </c>
      <c r="T1555" s="38" t="str">
        <f>VLOOKUP(Tabela5[[#This Row],[CÓDIGO]],[1]fornnecedor!$A:$G,7,0)</f>
        <v xml:space="preserve">OUTROS DISCOS </v>
      </c>
    </row>
    <row r="1556" spans="1:20" x14ac:dyDescent="0.3">
      <c r="A1556" t="s">
        <v>5315</v>
      </c>
      <c r="B1556">
        <v>84704</v>
      </c>
      <c r="C1556" t="s">
        <v>3642</v>
      </c>
      <c r="D1556" s="38" t="str">
        <f>VLOOKUP(Tabela5[[#This Row],[CÓDIGO]],[1]fornnecedor!$A:$C,3,0)</f>
        <v>ATLAS</v>
      </c>
      <c r="E1556" t="str">
        <f>VLOOKUP(Tabela5[[#This Row],[MARCA]],[1]fornnecedor!$C:$E,3,0)</f>
        <v>PINCEIS ATLAS S.A.</v>
      </c>
      <c r="G1556" t="s">
        <v>24</v>
      </c>
      <c r="H1556">
        <v>32</v>
      </c>
      <c r="I1556">
        <v>389.44</v>
      </c>
      <c r="J1556">
        <v>1</v>
      </c>
      <c r="K1556" s="34">
        <v>16.03</v>
      </c>
      <c r="L1556">
        <v>12.17</v>
      </c>
      <c r="M1556">
        <v>3.86</v>
      </c>
      <c r="N1556">
        <v>24.08</v>
      </c>
      <c r="O1556">
        <v>0</v>
      </c>
      <c r="P1556">
        <v>0</v>
      </c>
      <c r="Q1556">
        <v>0</v>
      </c>
      <c r="R1556">
        <v>0.93</v>
      </c>
      <c r="S1556" t="s">
        <v>5384</v>
      </c>
      <c r="T1556" s="38" t="str">
        <f>VLOOKUP(Tabela5[[#This Row],[CÓDIGO]],[1]fornnecedor!$A:$G,7,0)</f>
        <v>ROLOS / TRINCHAS / PINCÉIS / ESPÁTULAS</v>
      </c>
    </row>
    <row r="1557" spans="1:20" x14ac:dyDescent="0.3">
      <c r="A1557" t="s">
        <v>5315</v>
      </c>
      <c r="B1557">
        <v>84703</v>
      </c>
      <c r="C1557" t="s">
        <v>3847</v>
      </c>
      <c r="D1557" s="38" t="str">
        <f>VLOOKUP(Tabela5[[#This Row],[CÓDIGO]],[1]fornnecedor!$A:$C,3,0)</f>
        <v>ATLAS</v>
      </c>
      <c r="E1557" t="str">
        <f>VLOOKUP(Tabela5[[#This Row],[MARCA]],[1]fornnecedor!$C:$E,3,0)</f>
        <v>PINCEIS ATLAS S.A.</v>
      </c>
      <c r="G1557" t="s">
        <v>24</v>
      </c>
      <c r="H1557">
        <v>26</v>
      </c>
      <c r="I1557">
        <v>316.42</v>
      </c>
      <c r="J1557">
        <v>1</v>
      </c>
      <c r="K1557" s="34">
        <v>16.03</v>
      </c>
      <c r="L1557">
        <v>12.17</v>
      </c>
      <c r="M1557">
        <v>3.86</v>
      </c>
      <c r="N1557">
        <v>24.08</v>
      </c>
      <c r="O1557">
        <v>0</v>
      </c>
      <c r="P1557">
        <v>0</v>
      </c>
      <c r="Q1557">
        <v>0</v>
      </c>
      <c r="R1557">
        <v>0.93</v>
      </c>
      <c r="S1557" t="s">
        <v>5384</v>
      </c>
      <c r="T1557" s="38" t="str">
        <f>VLOOKUP(Tabela5[[#This Row],[CÓDIGO]],[1]fornnecedor!$A:$G,7,0)</f>
        <v>ROLOS / TRINCHAS / PINCÉIS / ESPÁTULAS</v>
      </c>
    </row>
    <row r="1558" spans="1:20" x14ac:dyDescent="0.3">
      <c r="A1558" t="s">
        <v>5315</v>
      </c>
      <c r="B1558">
        <v>85486</v>
      </c>
      <c r="C1558" t="s">
        <v>3962</v>
      </c>
      <c r="D1558" s="38" t="str">
        <f>VLOOKUP(Tabela5[[#This Row],[CÓDIGO]],[1]fornnecedor!$A:$C,3,0)</f>
        <v>ATLAS</v>
      </c>
      <c r="E1558" t="str">
        <f>VLOOKUP(Tabela5[[#This Row],[MARCA]],[1]fornnecedor!$C:$E,3,0)</f>
        <v>PINCEIS ATLAS S.A.</v>
      </c>
      <c r="G1558" t="s">
        <v>5316</v>
      </c>
      <c r="H1558">
        <v>100</v>
      </c>
      <c r="I1558">
        <v>427</v>
      </c>
      <c r="J1558">
        <v>2</v>
      </c>
      <c r="K1558" s="34">
        <v>16</v>
      </c>
      <c r="L1558">
        <v>7.92</v>
      </c>
      <c r="M1558">
        <v>8.08</v>
      </c>
      <c r="N1558">
        <v>50.5</v>
      </c>
      <c r="O1558">
        <v>0</v>
      </c>
      <c r="P1558">
        <v>0</v>
      </c>
      <c r="Q1558">
        <v>0</v>
      </c>
      <c r="R1558">
        <v>0.93</v>
      </c>
      <c r="S1558" t="s">
        <v>5384</v>
      </c>
      <c r="T1558" s="38" t="str">
        <f>VLOOKUP(Tabela5[[#This Row],[CÓDIGO]],[1]fornnecedor!$A:$G,7,0)</f>
        <v xml:space="preserve">OUTROS DISCOS </v>
      </c>
    </row>
    <row r="1559" spans="1:20" x14ac:dyDescent="0.3">
      <c r="A1559" t="s">
        <v>5315</v>
      </c>
      <c r="B1559">
        <v>85228</v>
      </c>
      <c r="C1559" t="s">
        <v>3635</v>
      </c>
      <c r="D1559" s="38" t="str">
        <f>VLOOKUP(Tabela5[[#This Row],[CÓDIGO]],[1]fornnecedor!$A:$C,3,0)</f>
        <v>ATLAS</v>
      </c>
      <c r="E1559" t="str">
        <f>VLOOKUP(Tabela5[[#This Row],[MARCA]],[1]fornnecedor!$C:$E,3,0)</f>
        <v>PINCEIS ATLAS S.A.</v>
      </c>
      <c r="G1559" t="s">
        <v>24</v>
      </c>
      <c r="H1559">
        <v>40</v>
      </c>
      <c r="I1559">
        <v>238</v>
      </c>
      <c r="J1559">
        <v>1</v>
      </c>
      <c r="K1559" s="34">
        <v>12</v>
      </c>
      <c r="L1559">
        <v>5.95</v>
      </c>
      <c r="M1559">
        <v>6.05</v>
      </c>
      <c r="N1559">
        <v>50.42</v>
      </c>
      <c r="O1559">
        <v>0</v>
      </c>
      <c r="P1559">
        <v>0</v>
      </c>
      <c r="Q1559">
        <v>0</v>
      </c>
      <c r="R1559">
        <v>0.93</v>
      </c>
      <c r="S1559" t="s">
        <v>5384</v>
      </c>
      <c r="T1559" s="38" t="str">
        <f>VLOOKUP(Tabela5[[#This Row],[CÓDIGO]],[1]fornnecedor!$A:$G,7,0)</f>
        <v>ROLOS / TRINCHAS / PINCÉIS / ESPÁTULAS</v>
      </c>
    </row>
    <row r="1560" spans="1:20" x14ac:dyDescent="0.3">
      <c r="A1560" t="s">
        <v>5315</v>
      </c>
      <c r="B1560">
        <v>10105</v>
      </c>
      <c r="C1560" t="s">
        <v>3496</v>
      </c>
      <c r="D1560" s="38" t="str">
        <f>VLOOKUP(Tabela5[[#This Row],[CÓDIGO]],[1]fornnecedor!$A:$C,3,0)</f>
        <v>ATLAS</v>
      </c>
      <c r="E1560" t="str">
        <f>VLOOKUP(Tabela5[[#This Row],[MARCA]],[1]fornnecedor!$C:$E,3,0)</f>
        <v>PINCEIS ATLAS S.A.</v>
      </c>
      <c r="G1560" t="s">
        <v>24</v>
      </c>
      <c r="H1560">
        <v>25</v>
      </c>
      <c r="I1560">
        <v>197</v>
      </c>
      <c r="J1560">
        <v>1</v>
      </c>
      <c r="K1560" s="34">
        <v>11.98</v>
      </c>
      <c r="L1560">
        <v>7.88</v>
      </c>
      <c r="M1560">
        <v>4.0999999999999996</v>
      </c>
      <c r="N1560">
        <v>34.22</v>
      </c>
      <c r="O1560">
        <v>0</v>
      </c>
      <c r="P1560">
        <v>0</v>
      </c>
      <c r="Q1560">
        <v>0</v>
      </c>
      <c r="R1560">
        <v>0.93</v>
      </c>
      <c r="S1560" t="s">
        <v>5384</v>
      </c>
      <c r="T1560" s="38" t="str">
        <f>VLOOKUP(Tabela5[[#This Row],[CÓDIGO]],[1]fornnecedor!$A:$G,7,0)</f>
        <v>ROLOS / TRINCHAS / PINCÉIS / ESPÁTULAS</v>
      </c>
    </row>
    <row r="1561" spans="1:20" x14ac:dyDescent="0.3">
      <c r="A1561" t="s">
        <v>5315</v>
      </c>
      <c r="B1561">
        <v>85053</v>
      </c>
      <c r="C1561" t="s">
        <v>3115</v>
      </c>
      <c r="D1561" s="38" t="str">
        <f>VLOOKUP(Tabela5[[#This Row],[CÓDIGO]],[1]fornnecedor!$A:$C,3,0)</f>
        <v>ATLAS</v>
      </c>
      <c r="E1561" t="str">
        <f>VLOOKUP(Tabela5[[#This Row],[MARCA]],[1]fornnecedor!$C:$E,3,0)</f>
        <v>PINCEIS ATLAS S.A.</v>
      </c>
      <c r="G1561" t="s">
        <v>24</v>
      </c>
      <c r="H1561">
        <v>24</v>
      </c>
      <c r="I1561">
        <v>90.24</v>
      </c>
      <c r="J1561">
        <v>1</v>
      </c>
      <c r="K1561" s="34">
        <v>8.5</v>
      </c>
      <c r="L1561">
        <v>3.76</v>
      </c>
      <c r="M1561">
        <v>4.74</v>
      </c>
      <c r="N1561">
        <v>55.76</v>
      </c>
      <c r="O1561">
        <v>0</v>
      </c>
      <c r="P1561">
        <v>0</v>
      </c>
      <c r="Q1561">
        <v>0</v>
      </c>
      <c r="R1561">
        <v>0.93</v>
      </c>
      <c r="S1561" t="s">
        <v>5384</v>
      </c>
      <c r="T1561" s="38" t="str">
        <f>VLOOKUP(Tabela5[[#This Row],[CÓDIGO]],[1]fornnecedor!$A:$G,7,0)</f>
        <v>ROLOS / TRINCHAS / PINCÉIS / ESPÁTULAS</v>
      </c>
    </row>
    <row r="1562" spans="1:20" x14ac:dyDescent="0.3">
      <c r="A1562" t="s">
        <v>5315</v>
      </c>
      <c r="B1562">
        <v>85049</v>
      </c>
      <c r="C1562" t="s">
        <v>3743</v>
      </c>
      <c r="D1562" s="38" t="str">
        <f>VLOOKUP(Tabela5[[#This Row],[CÓDIGO]],[1]fornnecedor!$A:$C,3,0)</f>
        <v>ATLAS</v>
      </c>
      <c r="E1562" t="str">
        <f>VLOOKUP(Tabela5[[#This Row],[MARCA]],[1]fornnecedor!$C:$E,3,0)</f>
        <v>PINCEIS ATLAS S.A.</v>
      </c>
      <c r="G1562" t="s">
        <v>24</v>
      </c>
      <c r="H1562">
        <v>30</v>
      </c>
      <c r="I1562">
        <v>291.60000000000002</v>
      </c>
      <c r="J1562">
        <v>0</v>
      </c>
      <c r="K1562" s="34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0.93</v>
      </c>
      <c r="S1562" t="s">
        <v>5384</v>
      </c>
      <c r="T1562" s="38" t="str">
        <f>VLOOKUP(Tabela5[[#This Row],[CÓDIGO]],[1]fornnecedor!$A:$G,7,0)</f>
        <v>ROLOS / TRINCHAS / PINCÉIS / ESPÁTULAS</v>
      </c>
    </row>
    <row r="1563" spans="1:20" x14ac:dyDescent="0.3">
      <c r="A1563" t="s">
        <v>5315</v>
      </c>
      <c r="B1563">
        <v>85047</v>
      </c>
      <c r="C1563" t="s">
        <v>5326</v>
      </c>
      <c r="D1563" s="38" t="str">
        <f>VLOOKUP(Tabela5[[#This Row],[CÓDIGO]],[1]fornnecedor!$A:$C,3,0)</f>
        <v>ATLAS</v>
      </c>
      <c r="E1563" t="str">
        <f>VLOOKUP(Tabela5[[#This Row],[MARCA]],[1]fornnecedor!$C:$E,3,0)</f>
        <v>PINCEIS ATLAS S.A.</v>
      </c>
      <c r="G1563" t="s">
        <v>24</v>
      </c>
      <c r="H1563">
        <v>59</v>
      </c>
      <c r="I1563">
        <v>480.26</v>
      </c>
      <c r="J1563">
        <v>-10</v>
      </c>
      <c r="K1563" s="34">
        <v>-72.33</v>
      </c>
      <c r="L1563">
        <v>-81.400000000000006</v>
      </c>
      <c r="M1563">
        <v>9.07</v>
      </c>
      <c r="N1563">
        <v>-12.54</v>
      </c>
      <c r="O1563">
        <v>0</v>
      </c>
      <c r="P1563">
        <v>0</v>
      </c>
      <c r="Q1563">
        <v>0</v>
      </c>
      <c r="R1563">
        <v>0.93</v>
      </c>
      <c r="S1563" t="s">
        <v>5384</v>
      </c>
      <c r="T1563" s="38" t="str">
        <f>VLOOKUP(Tabela5[[#This Row],[CÓDIGO]],[1]fornnecedor!$A:$G,7,0)</f>
        <v>ROLOS / TRINCHAS / PINCÉIS / ESPÁTULAS</v>
      </c>
    </row>
    <row r="1564" spans="1:20" x14ac:dyDescent="0.3">
      <c r="A1564" t="s">
        <v>5313</v>
      </c>
      <c r="B1564">
        <v>10155</v>
      </c>
      <c r="C1564" t="s">
        <v>4804</v>
      </c>
      <c r="D1564" s="38" t="str">
        <f>VLOOKUP(Tabela5[[#This Row],[CÓDIGO]],[1]fornnecedor!$A:$C,3,0)</f>
        <v>AUTOCOLOR</v>
      </c>
      <c r="E1564" t="str">
        <f>VLOOKUP(Tabela5[[#This Row],[MARCA]],[1]fornnecedor!$C:$E,3,0)</f>
        <v>PPG INDUSTRIAL DO BRASIL TINTAS E VERNIZES LTDA</v>
      </c>
      <c r="G1564" t="s">
        <v>24</v>
      </c>
      <c r="H1564">
        <v>152</v>
      </c>
      <c r="I1564" s="3">
        <v>3818.24</v>
      </c>
      <c r="J1564">
        <v>30</v>
      </c>
      <c r="K1564" s="34">
        <v>1458.5</v>
      </c>
      <c r="L1564">
        <v>753.89</v>
      </c>
      <c r="M1564">
        <v>704.61</v>
      </c>
      <c r="N1564">
        <v>48.31</v>
      </c>
      <c r="O1564">
        <v>0</v>
      </c>
      <c r="P1564">
        <v>0</v>
      </c>
      <c r="Q1564">
        <v>0.06</v>
      </c>
      <c r="R1564">
        <v>0.99</v>
      </c>
      <c r="S1564" t="s">
        <v>5384</v>
      </c>
      <c r="T1564" s="38" t="str">
        <f>VLOOKUP(Tabela5[[#This Row],[CÓDIGO]],[1]fornnecedor!$A:$G,7,0)</f>
        <v>MASSA DE POLIR</v>
      </c>
    </row>
    <row r="1565" spans="1:20" x14ac:dyDescent="0.3">
      <c r="A1565" t="s">
        <v>5313</v>
      </c>
      <c r="B1565">
        <v>10123</v>
      </c>
      <c r="C1565" t="s">
        <v>5050</v>
      </c>
      <c r="D1565" s="38" t="str">
        <f>VLOOKUP(Tabela5[[#This Row],[CÓDIGO]],[1]fornnecedor!$A:$C,3,0)</f>
        <v>AUTOCOLOR</v>
      </c>
      <c r="E1565" t="str">
        <f>VLOOKUP(Tabela5[[#This Row],[MARCA]],[1]fornnecedor!$C:$E,3,0)</f>
        <v>PPG INDUSTRIAL DO BRASIL TINTAS E VERNIZES LTDA</v>
      </c>
      <c r="G1565" t="s">
        <v>24</v>
      </c>
      <c r="H1565">
        <v>107</v>
      </c>
      <c r="I1565" s="3">
        <v>3625.16</v>
      </c>
      <c r="J1565">
        <v>20</v>
      </c>
      <c r="K1565" s="34">
        <v>1197.76</v>
      </c>
      <c r="L1565">
        <v>678</v>
      </c>
      <c r="M1565">
        <v>519.76</v>
      </c>
      <c r="N1565">
        <v>43.39</v>
      </c>
      <c r="O1565">
        <v>0</v>
      </c>
      <c r="P1565">
        <v>0</v>
      </c>
      <c r="Q1565">
        <v>0.05</v>
      </c>
      <c r="R1565">
        <v>1.04</v>
      </c>
      <c r="S1565" t="s">
        <v>5384</v>
      </c>
      <c r="T1565" s="38" t="str">
        <f>VLOOKUP(Tabela5[[#This Row],[CÓDIGO]],[1]fornnecedor!$A:$G,7,0)</f>
        <v>PRIMER AUTOMOTIVO</v>
      </c>
    </row>
    <row r="1566" spans="1:20" x14ac:dyDescent="0.3">
      <c r="A1566" t="s">
        <v>5312</v>
      </c>
      <c r="B1566">
        <v>10236</v>
      </c>
      <c r="C1566" t="s">
        <v>72</v>
      </c>
      <c r="D1566" s="38" t="str">
        <f>VLOOKUP(Tabela5[[#This Row],[CÓDIGO]],[1]fornnecedor!$A:$C,3,0)</f>
        <v>NORTON</v>
      </c>
      <c r="E1566" t="str">
        <f>VLOOKUP(Tabela5[[#This Row],[MARCA]],[1]fornnecedor!$C:$E,3,0)</f>
        <v>SAINT- GOBAIN DO BRASIL PROD. IND. E CONSTR. LTDA</v>
      </c>
      <c r="G1566" t="s">
        <v>24</v>
      </c>
      <c r="H1566" s="3">
        <v>8260</v>
      </c>
      <c r="I1566" s="3">
        <v>19163.2</v>
      </c>
      <c r="J1566" s="3">
        <v>3891</v>
      </c>
      <c r="K1566" s="34">
        <v>12824.53</v>
      </c>
      <c r="L1566" s="3">
        <v>9027.1200000000008</v>
      </c>
      <c r="M1566" s="3">
        <v>3797.41</v>
      </c>
      <c r="N1566">
        <v>29.61</v>
      </c>
      <c r="O1566">
        <v>0</v>
      </c>
      <c r="P1566">
        <v>0</v>
      </c>
      <c r="Q1566">
        <v>0.55000000000000004</v>
      </c>
      <c r="R1566">
        <v>1.59</v>
      </c>
      <c r="S1566" t="s">
        <v>5384</v>
      </c>
      <c r="T1566" s="38" t="str">
        <f>VLOOKUP(Tabela5[[#This Row],[CÓDIGO]],[1]fornnecedor!$A:$G,7,0)</f>
        <v xml:space="preserve">DISCOS / LIXAS / ABRASIVOS </v>
      </c>
    </row>
    <row r="1567" spans="1:20" x14ac:dyDescent="0.3">
      <c r="A1567" t="s">
        <v>5312</v>
      </c>
      <c r="B1567">
        <v>10243</v>
      </c>
      <c r="C1567" t="s">
        <v>61</v>
      </c>
      <c r="D1567" s="38" t="str">
        <f>VLOOKUP(Tabela5[[#This Row],[CÓDIGO]],[1]fornnecedor!$A:$C,3,0)</f>
        <v>NORTON</v>
      </c>
      <c r="E1567" t="str">
        <f>VLOOKUP(Tabela5[[#This Row],[MARCA]],[1]fornnecedor!$C:$E,3,0)</f>
        <v>SAINT- GOBAIN DO BRASIL PROD. IND. E CONSTR. LTDA</v>
      </c>
      <c r="G1567" t="s">
        <v>24</v>
      </c>
      <c r="H1567" s="3">
        <v>13316</v>
      </c>
      <c r="I1567" s="3">
        <v>25699.88</v>
      </c>
      <c r="J1567" s="3">
        <v>3380</v>
      </c>
      <c r="K1567" s="34">
        <v>11003.48</v>
      </c>
      <c r="L1567" s="3">
        <v>6523.4</v>
      </c>
      <c r="M1567" s="3">
        <v>4480.08</v>
      </c>
      <c r="N1567">
        <v>40.72</v>
      </c>
      <c r="O1567">
        <v>0</v>
      </c>
      <c r="P1567">
        <v>0</v>
      </c>
      <c r="Q1567">
        <v>0.47</v>
      </c>
      <c r="R1567">
        <v>2.06</v>
      </c>
      <c r="S1567" t="s">
        <v>5384</v>
      </c>
      <c r="T1567" s="38" t="str">
        <f>VLOOKUP(Tabela5[[#This Row],[CÓDIGO]],[1]fornnecedor!$A:$G,7,0)</f>
        <v xml:space="preserve">DISCOS / LIXAS / ABRASIVOS </v>
      </c>
    </row>
    <row r="1568" spans="1:20" x14ac:dyDescent="0.3">
      <c r="A1568" t="s">
        <v>5312</v>
      </c>
      <c r="B1568">
        <v>10238</v>
      </c>
      <c r="C1568" t="s">
        <v>70</v>
      </c>
      <c r="D1568" s="38" t="str">
        <f>VLOOKUP(Tabela5[[#This Row],[CÓDIGO]],[1]fornnecedor!$A:$C,3,0)</f>
        <v>NORTON</v>
      </c>
      <c r="E1568" t="str">
        <f>VLOOKUP(Tabela5[[#This Row],[MARCA]],[1]fornnecedor!$C:$E,3,0)</f>
        <v>SAINT- GOBAIN DO BRASIL PROD. IND. E CONSTR. LTDA</v>
      </c>
      <c r="G1568" t="s">
        <v>24</v>
      </c>
      <c r="H1568" s="3">
        <v>11926</v>
      </c>
      <c r="I1568" s="3">
        <v>26714.240000000002</v>
      </c>
      <c r="J1568" s="3">
        <v>3346</v>
      </c>
      <c r="K1568" s="34">
        <v>10774.52</v>
      </c>
      <c r="L1568" s="3">
        <v>7495.04</v>
      </c>
      <c r="M1568" s="3">
        <v>3279.48</v>
      </c>
      <c r="N1568">
        <v>30.44</v>
      </c>
      <c r="O1568">
        <v>0</v>
      </c>
      <c r="P1568">
        <v>0</v>
      </c>
      <c r="Q1568">
        <v>0.46</v>
      </c>
      <c r="R1568">
        <v>2.52</v>
      </c>
      <c r="S1568" t="s">
        <v>5384</v>
      </c>
      <c r="T1568" s="38" t="str">
        <f>VLOOKUP(Tabela5[[#This Row],[CÓDIGO]],[1]fornnecedor!$A:$G,7,0)</f>
        <v xml:space="preserve">DISCOS / LIXAS / ABRASIVOS </v>
      </c>
    </row>
    <row r="1569" spans="1:20" x14ac:dyDescent="0.3">
      <c r="A1569" t="s">
        <v>5312</v>
      </c>
      <c r="B1569">
        <v>10230</v>
      </c>
      <c r="C1569" t="s">
        <v>57</v>
      </c>
      <c r="D1569" s="38" t="str">
        <f>VLOOKUP(Tabela5[[#This Row],[CÓDIGO]],[1]fornnecedor!$A:$C,3,0)</f>
        <v>NORTON</v>
      </c>
      <c r="E1569" t="str">
        <f>VLOOKUP(Tabela5[[#This Row],[MARCA]],[1]fornnecedor!$C:$E,3,0)</f>
        <v>SAINT- GOBAIN DO BRASIL PROD. IND. E CONSTR. LTDA</v>
      </c>
      <c r="G1569" t="s">
        <v>24</v>
      </c>
      <c r="H1569" s="3">
        <v>7714</v>
      </c>
      <c r="I1569" s="3">
        <v>17896.48</v>
      </c>
      <c r="J1569" s="3">
        <v>2383</v>
      </c>
      <c r="K1569" s="34">
        <v>7940.52</v>
      </c>
      <c r="L1569" s="3">
        <v>5528.56</v>
      </c>
      <c r="M1569" s="3">
        <v>2411.96</v>
      </c>
      <c r="N1569">
        <v>30.38</v>
      </c>
      <c r="O1569">
        <v>0</v>
      </c>
      <c r="P1569">
        <v>0</v>
      </c>
      <c r="Q1569">
        <v>0.34</v>
      </c>
      <c r="R1569">
        <v>2.86</v>
      </c>
      <c r="S1569" t="s">
        <v>5384</v>
      </c>
      <c r="T1569" s="38" t="str">
        <f>VLOOKUP(Tabela5[[#This Row],[CÓDIGO]],[1]fornnecedor!$A:$G,7,0)</f>
        <v xml:space="preserve">DISCOS / LIXAS / ABRASIVOS </v>
      </c>
    </row>
    <row r="1570" spans="1:20" x14ac:dyDescent="0.3">
      <c r="A1570" t="s">
        <v>5312</v>
      </c>
      <c r="B1570">
        <v>10232</v>
      </c>
      <c r="C1570" t="s">
        <v>58</v>
      </c>
      <c r="D1570" s="38" t="str">
        <f>VLOOKUP(Tabela5[[#This Row],[CÓDIGO]],[1]fornnecedor!$A:$C,3,0)</f>
        <v>NORTON</v>
      </c>
      <c r="E1570" t="str">
        <f>VLOOKUP(Tabela5[[#This Row],[MARCA]],[1]fornnecedor!$C:$E,3,0)</f>
        <v>SAINT- GOBAIN DO BRASIL PROD. IND. E CONSTR. LTDA</v>
      </c>
      <c r="G1570" t="s">
        <v>24</v>
      </c>
      <c r="H1570" s="3">
        <v>7580</v>
      </c>
      <c r="I1570" s="3">
        <v>17055</v>
      </c>
      <c r="J1570" s="3">
        <v>2310</v>
      </c>
      <c r="K1570" s="34">
        <v>7417.16</v>
      </c>
      <c r="L1570" s="3">
        <v>5197.5</v>
      </c>
      <c r="M1570" s="3">
        <v>2219.66</v>
      </c>
      <c r="N1570">
        <v>29.93</v>
      </c>
      <c r="O1570">
        <v>0</v>
      </c>
      <c r="P1570">
        <v>0</v>
      </c>
      <c r="Q1570">
        <v>0.32</v>
      </c>
      <c r="R1570">
        <v>3.18</v>
      </c>
      <c r="S1570" t="s">
        <v>5384</v>
      </c>
      <c r="T1570" s="38" t="str">
        <f>VLOOKUP(Tabela5[[#This Row],[CÓDIGO]],[1]fornnecedor!$A:$G,7,0)</f>
        <v xml:space="preserve">DISCOS / LIXAS / ABRASIVOS </v>
      </c>
    </row>
    <row r="1571" spans="1:20" x14ac:dyDescent="0.3">
      <c r="A1571" t="s">
        <v>5312</v>
      </c>
      <c r="B1571">
        <v>10242</v>
      </c>
      <c r="C1571" t="s">
        <v>77</v>
      </c>
      <c r="D1571" s="38" t="str">
        <f>VLOOKUP(Tabela5[[#This Row],[CÓDIGO]],[1]fornnecedor!$A:$C,3,0)</f>
        <v>NORTON</v>
      </c>
      <c r="E1571" t="str">
        <f>VLOOKUP(Tabela5[[#This Row],[MARCA]],[1]fornnecedor!$C:$E,3,0)</f>
        <v>SAINT- GOBAIN DO BRASIL PROD. IND. E CONSTR. LTDA</v>
      </c>
      <c r="G1571" t="s">
        <v>24</v>
      </c>
      <c r="H1571" s="3">
        <v>7704</v>
      </c>
      <c r="I1571" s="3">
        <v>17256.96</v>
      </c>
      <c r="J1571" s="3">
        <v>2115</v>
      </c>
      <c r="K1571" s="34">
        <v>6892.59</v>
      </c>
      <c r="L1571" s="3">
        <v>4737.6000000000004</v>
      </c>
      <c r="M1571" s="3">
        <v>2154.9899999999998</v>
      </c>
      <c r="N1571">
        <v>31.27</v>
      </c>
      <c r="O1571">
        <v>0</v>
      </c>
      <c r="P1571">
        <v>0</v>
      </c>
      <c r="Q1571">
        <v>0.28999999999999998</v>
      </c>
      <c r="R1571">
        <v>3.47</v>
      </c>
      <c r="S1571" t="s">
        <v>5384</v>
      </c>
      <c r="T1571" s="38" t="str">
        <f>VLOOKUP(Tabela5[[#This Row],[CÓDIGO]],[1]fornnecedor!$A:$G,7,0)</f>
        <v xml:space="preserve">DISCOS / LIXAS / ABRASIVOS </v>
      </c>
    </row>
    <row r="1572" spans="1:20" x14ac:dyDescent="0.3">
      <c r="A1572" t="s">
        <v>5312</v>
      </c>
      <c r="B1572">
        <v>10244</v>
      </c>
      <c r="C1572" t="s">
        <v>68</v>
      </c>
      <c r="D1572" s="38" t="str">
        <f>VLOOKUP(Tabela5[[#This Row],[CÓDIGO]],[1]fornnecedor!$A:$C,3,0)</f>
        <v>NORTON</v>
      </c>
      <c r="E1572" t="str">
        <f>VLOOKUP(Tabela5[[#This Row],[MARCA]],[1]fornnecedor!$C:$E,3,0)</f>
        <v>SAINT- GOBAIN DO BRASIL PROD. IND. E CONSTR. LTDA</v>
      </c>
      <c r="G1572" t="s">
        <v>24</v>
      </c>
      <c r="H1572" s="3">
        <v>10127</v>
      </c>
      <c r="I1572" s="3">
        <v>19545.11</v>
      </c>
      <c r="J1572" s="3">
        <v>2073</v>
      </c>
      <c r="K1572" s="34">
        <v>6795.73</v>
      </c>
      <c r="L1572" s="3">
        <v>4000.93</v>
      </c>
      <c r="M1572" s="3">
        <v>2794.8</v>
      </c>
      <c r="N1572">
        <v>41.13</v>
      </c>
      <c r="O1572">
        <v>0</v>
      </c>
      <c r="P1572">
        <v>0</v>
      </c>
      <c r="Q1572">
        <v>0.28999999999999998</v>
      </c>
      <c r="R1572">
        <v>3.76</v>
      </c>
      <c r="S1572" t="s">
        <v>5384</v>
      </c>
      <c r="T1572" s="38" t="str">
        <f>VLOOKUP(Tabela5[[#This Row],[CÓDIGO]],[1]fornnecedor!$A:$G,7,0)</f>
        <v xml:space="preserve">DISCOS / LIXAS / ABRASIVOS </v>
      </c>
    </row>
    <row r="1573" spans="1:20" x14ac:dyDescent="0.3">
      <c r="A1573" t="s">
        <v>5312</v>
      </c>
      <c r="B1573">
        <v>10245</v>
      </c>
      <c r="C1573" t="s">
        <v>71</v>
      </c>
      <c r="D1573" s="38" t="str">
        <f>VLOOKUP(Tabela5[[#This Row],[CÓDIGO]],[1]fornnecedor!$A:$C,3,0)</f>
        <v>NORTON</v>
      </c>
      <c r="E1573" t="str">
        <f>VLOOKUP(Tabela5[[#This Row],[MARCA]],[1]fornnecedor!$C:$E,3,0)</f>
        <v>SAINT- GOBAIN DO BRASIL PROD. IND. E CONSTR. LTDA</v>
      </c>
      <c r="G1573" t="s">
        <v>24</v>
      </c>
      <c r="H1573" s="3">
        <v>8886</v>
      </c>
      <c r="I1573" s="3">
        <v>17149.98</v>
      </c>
      <c r="J1573" s="3">
        <v>1871</v>
      </c>
      <c r="K1573" s="34">
        <v>6147.74</v>
      </c>
      <c r="L1573" s="3">
        <v>3611.07</v>
      </c>
      <c r="M1573" s="3">
        <v>2536.67</v>
      </c>
      <c r="N1573">
        <v>41.26</v>
      </c>
      <c r="O1573">
        <v>0</v>
      </c>
      <c r="P1573">
        <v>0</v>
      </c>
      <c r="Q1573">
        <v>0.26</v>
      </c>
      <c r="R1573">
        <v>4.03</v>
      </c>
      <c r="S1573" t="s">
        <v>5384</v>
      </c>
      <c r="T1573" s="38" t="str">
        <f>VLOOKUP(Tabela5[[#This Row],[CÓDIGO]],[1]fornnecedor!$A:$G,7,0)</f>
        <v xml:space="preserve">DISCOS / LIXAS / ABRASIVOS </v>
      </c>
    </row>
    <row r="1574" spans="1:20" x14ac:dyDescent="0.3">
      <c r="A1574" t="s">
        <v>5312</v>
      </c>
      <c r="B1574">
        <v>10226</v>
      </c>
      <c r="C1574" t="s">
        <v>67</v>
      </c>
      <c r="D1574" s="38" t="str">
        <f>VLOOKUP(Tabela5[[#This Row],[CÓDIGO]],[1]fornnecedor!$A:$C,3,0)</f>
        <v>NORTON</v>
      </c>
      <c r="E1574" t="str">
        <f>VLOOKUP(Tabela5[[#This Row],[MARCA]],[1]fornnecedor!$C:$E,3,0)</f>
        <v>SAINT- GOBAIN DO BRASIL PROD. IND. E CONSTR. LTDA</v>
      </c>
      <c r="G1574" t="s">
        <v>24</v>
      </c>
      <c r="H1574" s="3">
        <v>4433</v>
      </c>
      <c r="I1574" s="3">
        <v>10284.56</v>
      </c>
      <c r="J1574" s="3">
        <v>1793</v>
      </c>
      <c r="K1574" s="34">
        <v>5659.74</v>
      </c>
      <c r="L1574" s="3">
        <v>4159.76</v>
      </c>
      <c r="M1574" s="3">
        <v>1499.98</v>
      </c>
      <c r="N1574">
        <v>26.5</v>
      </c>
      <c r="O1574">
        <v>0</v>
      </c>
      <c r="P1574">
        <v>0</v>
      </c>
      <c r="Q1574">
        <v>0.24</v>
      </c>
      <c r="R1574">
        <v>4.2699999999999996</v>
      </c>
      <c r="S1574" t="s">
        <v>5384</v>
      </c>
      <c r="T1574" s="38" t="str">
        <f>VLOOKUP(Tabela5[[#This Row],[CÓDIGO]],[1]fornnecedor!$A:$G,7,0)</f>
        <v xml:space="preserve">DISCOS / LIXAS / ABRASIVOS </v>
      </c>
    </row>
    <row r="1575" spans="1:20" x14ac:dyDescent="0.3">
      <c r="A1575" t="s">
        <v>5312</v>
      </c>
      <c r="B1575">
        <v>10246</v>
      </c>
      <c r="C1575" t="s">
        <v>62</v>
      </c>
      <c r="D1575" s="38" t="str">
        <f>VLOOKUP(Tabela5[[#This Row],[CÓDIGO]],[1]fornnecedor!$A:$C,3,0)</f>
        <v>NORTON</v>
      </c>
      <c r="E1575" t="str">
        <f>VLOOKUP(Tabela5[[#This Row],[MARCA]],[1]fornnecedor!$C:$E,3,0)</f>
        <v>SAINT- GOBAIN DO BRASIL PROD. IND. E CONSTR. LTDA</v>
      </c>
      <c r="G1575" t="s">
        <v>24</v>
      </c>
      <c r="H1575" s="3">
        <v>4001</v>
      </c>
      <c r="I1575" s="3">
        <v>7721.93</v>
      </c>
      <c r="J1575" s="3">
        <v>1381</v>
      </c>
      <c r="K1575" s="34">
        <v>4639.17</v>
      </c>
      <c r="L1575" s="3">
        <v>2665.35</v>
      </c>
      <c r="M1575" s="3">
        <v>1973.82</v>
      </c>
      <c r="N1575">
        <v>42.55</v>
      </c>
      <c r="O1575">
        <v>0</v>
      </c>
      <c r="P1575">
        <v>0</v>
      </c>
      <c r="Q1575">
        <v>0.2</v>
      </c>
      <c r="R1575">
        <v>4.47</v>
      </c>
      <c r="S1575" t="s">
        <v>5384</v>
      </c>
      <c r="T1575" s="38" t="str">
        <f>VLOOKUP(Tabela5[[#This Row],[CÓDIGO]],[1]fornnecedor!$A:$G,7,0)</f>
        <v xml:space="preserve">DISCOS / LIXAS / ABRASIVOS </v>
      </c>
    </row>
    <row r="1576" spans="1:20" x14ac:dyDescent="0.3">
      <c r="A1576" t="s">
        <v>5312</v>
      </c>
      <c r="B1576">
        <v>10240</v>
      </c>
      <c r="C1576" t="s">
        <v>76</v>
      </c>
      <c r="D1576" s="38" t="str">
        <f>VLOOKUP(Tabela5[[#This Row],[CÓDIGO]],[1]fornnecedor!$A:$C,3,0)</f>
        <v>NORTON</v>
      </c>
      <c r="E1576" t="str">
        <f>VLOOKUP(Tabela5[[#This Row],[MARCA]],[1]fornnecedor!$C:$E,3,0)</f>
        <v>SAINT- GOBAIN DO BRASIL PROD. IND. E CONSTR. LTDA</v>
      </c>
      <c r="G1576" t="s">
        <v>24</v>
      </c>
      <c r="H1576" s="3">
        <v>2913</v>
      </c>
      <c r="I1576" s="3">
        <v>6525.12</v>
      </c>
      <c r="J1576" s="3">
        <v>1167</v>
      </c>
      <c r="K1576" s="34">
        <v>3826.64</v>
      </c>
      <c r="L1576" s="3">
        <v>2614.08</v>
      </c>
      <c r="M1576" s="3">
        <v>1212.56</v>
      </c>
      <c r="N1576">
        <v>31.69</v>
      </c>
      <c r="O1576">
        <v>0</v>
      </c>
      <c r="P1576">
        <v>0</v>
      </c>
      <c r="Q1576">
        <v>0.16</v>
      </c>
      <c r="R1576">
        <v>4.63</v>
      </c>
      <c r="S1576" t="s">
        <v>5384</v>
      </c>
      <c r="T1576" s="38" t="str">
        <f>VLOOKUP(Tabela5[[#This Row],[CÓDIGO]],[1]fornnecedor!$A:$G,7,0)</f>
        <v xml:space="preserve">DISCOS / LIXAS / ABRASIVOS </v>
      </c>
    </row>
    <row r="1577" spans="1:20" x14ac:dyDescent="0.3">
      <c r="A1577" t="s">
        <v>5312</v>
      </c>
      <c r="B1577">
        <v>23425</v>
      </c>
      <c r="C1577" t="s">
        <v>48</v>
      </c>
      <c r="D1577" s="38" t="str">
        <f>VLOOKUP(Tabela5[[#This Row],[CÓDIGO]],[1]fornnecedor!$A:$C,3,0)</f>
        <v>NORTON</v>
      </c>
      <c r="E1577" t="str">
        <f>VLOOKUP(Tabela5[[#This Row],[MARCA]],[1]fornnecedor!$C:$E,3,0)</f>
        <v>SAINT- GOBAIN DO BRASIL PROD. IND. E CONSTR. LTDA</v>
      </c>
      <c r="G1577" t="s">
        <v>24</v>
      </c>
      <c r="H1577">
        <v>709</v>
      </c>
      <c r="I1577" s="3">
        <v>9606.9500000000007</v>
      </c>
      <c r="J1577">
        <v>202</v>
      </c>
      <c r="K1577" s="34">
        <v>3657.14</v>
      </c>
      <c r="L1577" s="3">
        <v>2726.32</v>
      </c>
      <c r="M1577">
        <v>930.82</v>
      </c>
      <c r="N1577">
        <v>25.45</v>
      </c>
      <c r="O1577">
        <v>0</v>
      </c>
      <c r="P1577">
        <v>0</v>
      </c>
      <c r="Q1577">
        <v>0.16</v>
      </c>
      <c r="R1577">
        <v>4.79</v>
      </c>
      <c r="S1577" t="s">
        <v>5384</v>
      </c>
      <c r="T1577" s="38" t="str">
        <f>VLOOKUP(Tabela5[[#This Row],[CÓDIGO]],[1]fornnecedor!$A:$G,7,0)</f>
        <v xml:space="preserve">OUTROS DISCOS </v>
      </c>
    </row>
    <row r="1578" spans="1:20" x14ac:dyDescent="0.3">
      <c r="A1578" t="s">
        <v>5312</v>
      </c>
      <c r="B1578">
        <v>10163</v>
      </c>
      <c r="C1578" t="s">
        <v>90</v>
      </c>
      <c r="D1578" s="38" t="str">
        <f>VLOOKUP(Tabela5[[#This Row],[CÓDIGO]],[1]fornnecedor!$A:$C,3,0)</f>
        <v>NORTON</v>
      </c>
      <c r="E1578" t="str">
        <f>VLOOKUP(Tabela5[[#This Row],[MARCA]],[1]fornnecedor!$C:$E,3,0)</f>
        <v>SAINT- GOBAIN DO BRASIL PROD. IND. E CONSTR. LTDA</v>
      </c>
      <c r="G1578" t="s">
        <v>24</v>
      </c>
      <c r="H1578">
        <v>4</v>
      </c>
      <c r="I1578">
        <v>37.159999999999997</v>
      </c>
      <c r="J1578">
        <v>270</v>
      </c>
      <c r="K1578" s="34">
        <v>2749.2</v>
      </c>
      <c r="L1578" s="3">
        <v>2508.3000000000002</v>
      </c>
      <c r="M1578">
        <v>240.9</v>
      </c>
      <c r="N1578">
        <v>8.76</v>
      </c>
      <c r="O1578">
        <v>0</v>
      </c>
      <c r="P1578">
        <v>0</v>
      </c>
      <c r="Q1578">
        <v>0.12</v>
      </c>
      <c r="R1578">
        <v>4.9000000000000004</v>
      </c>
      <c r="S1578" t="s">
        <v>5384</v>
      </c>
      <c r="T1578" s="38" t="str">
        <f>VLOOKUP(Tabela5[[#This Row],[CÓDIGO]],[1]fornnecedor!$A:$G,7,0)</f>
        <v xml:space="preserve">OUTROS DISCOS </v>
      </c>
    </row>
    <row r="1579" spans="1:20" x14ac:dyDescent="0.3">
      <c r="A1579" t="s">
        <v>5312</v>
      </c>
      <c r="B1579">
        <v>10234</v>
      </c>
      <c r="C1579" t="s">
        <v>69</v>
      </c>
      <c r="D1579" s="38" t="str">
        <f>VLOOKUP(Tabela5[[#This Row],[CÓDIGO]],[1]fornnecedor!$A:$C,3,0)</f>
        <v>NORTON</v>
      </c>
      <c r="E1579" t="str">
        <f>VLOOKUP(Tabela5[[#This Row],[MARCA]],[1]fornnecedor!$C:$E,3,0)</f>
        <v>SAINT- GOBAIN DO BRASIL PROD. IND. E CONSTR. LTDA</v>
      </c>
      <c r="G1579" t="s">
        <v>24</v>
      </c>
      <c r="H1579" s="3">
        <v>2308</v>
      </c>
      <c r="I1579" s="3">
        <v>5354.56</v>
      </c>
      <c r="J1579">
        <v>738</v>
      </c>
      <c r="K1579" s="34">
        <v>2399.42</v>
      </c>
      <c r="L1579" s="3">
        <v>1712.16</v>
      </c>
      <c r="M1579">
        <v>687.26</v>
      </c>
      <c r="N1579">
        <v>28.64</v>
      </c>
      <c r="O1579">
        <v>0</v>
      </c>
      <c r="P1579">
        <v>0</v>
      </c>
      <c r="Q1579">
        <v>0.1</v>
      </c>
      <c r="R1579">
        <v>5.01</v>
      </c>
      <c r="S1579" t="s">
        <v>5384</v>
      </c>
      <c r="T1579" s="38" t="str">
        <f>VLOOKUP(Tabela5[[#This Row],[CÓDIGO]],[1]fornnecedor!$A:$G,7,0)</f>
        <v xml:space="preserve">DISCOS / LIXAS / ABRASIVOS </v>
      </c>
    </row>
    <row r="1580" spans="1:20" x14ac:dyDescent="0.3">
      <c r="A1580" t="s">
        <v>5312</v>
      </c>
      <c r="B1580">
        <v>10213</v>
      </c>
      <c r="C1580" t="s">
        <v>74</v>
      </c>
      <c r="D1580" s="38" t="str">
        <f>VLOOKUP(Tabela5[[#This Row],[CÓDIGO]],[1]fornnecedor!$A:$C,3,0)</f>
        <v>NORTON</v>
      </c>
      <c r="E1580" t="str">
        <f>VLOOKUP(Tabela5[[#This Row],[MARCA]],[1]fornnecedor!$C:$E,3,0)</f>
        <v>SAINT- GOBAIN DO BRASIL PROD. IND. E CONSTR. LTDA</v>
      </c>
      <c r="G1580" t="s">
        <v>24</v>
      </c>
      <c r="H1580">
        <v>433</v>
      </c>
      <c r="I1580" s="3">
        <v>2567.69</v>
      </c>
      <c r="J1580">
        <v>216</v>
      </c>
      <c r="K1580" s="34">
        <v>1640.87</v>
      </c>
      <c r="L1580" s="3">
        <v>1280.8800000000001</v>
      </c>
      <c r="M1580">
        <v>359.99</v>
      </c>
      <c r="N1580">
        <v>21.94</v>
      </c>
      <c r="O1580">
        <v>0</v>
      </c>
      <c r="P1580">
        <v>0</v>
      </c>
      <c r="Q1580">
        <v>7.0000000000000007E-2</v>
      </c>
      <c r="R1580">
        <v>5.08</v>
      </c>
      <c r="S1580" t="s">
        <v>5384</v>
      </c>
      <c r="T1580" s="38" t="str">
        <f>VLOOKUP(Tabela5[[#This Row],[CÓDIGO]],[1]fornnecedor!$A:$G,7,0)</f>
        <v xml:space="preserve">OUTROS DISCOS </v>
      </c>
    </row>
    <row r="1581" spans="1:20" x14ac:dyDescent="0.3">
      <c r="A1581" t="s">
        <v>5312</v>
      </c>
      <c r="B1581">
        <v>10162</v>
      </c>
      <c r="C1581" t="s">
        <v>53</v>
      </c>
      <c r="D1581" s="38" t="str">
        <f>VLOOKUP(Tabela5[[#This Row],[CÓDIGO]],[1]fornnecedor!$A:$C,3,0)</f>
        <v>NORTON</v>
      </c>
      <c r="E1581" t="str">
        <f>VLOOKUP(Tabela5[[#This Row],[MARCA]],[1]fornnecedor!$C:$E,3,0)</f>
        <v>SAINT- GOBAIN DO BRASIL PROD. IND. E CONSTR. LTDA</v>
      </c>
      <c r="G1581" t="s">
        <v>24</v>
      </c>
      <c r="H1581">
        <v>218</v>
      </c>
      <c r="I1581" s="3">
        <v>2376.1999999999998</v>
      </c>
      <c r="J1581">
        <v>110</v>
      </c>
      <c r="K1581" s="34">
        <v>1330.9</v>
      </c>
      <c r="L1581" s="3">
        <v>1199</v>
      </c>
      <c r="M1581">
        <v>131.9</v>
      </c>
      <c r="N1581">
        <v>9.91</v>
      </c>
      <c r="O1581">
        <v>0</v>
      </c>
      <c r="P1581">
        <v>0</v>
      </c>
      <c r="Q1581">
        <v>0.06</v>
      </c>
      <c r="R1581">
        <v>5.13</v>
      </c>
      <c r="S1581" t="s">
        <v>5384</v>
      </c>
      <c r="T1581" s="38" t="str">
        <f>VLOOKUP(Tabela5[[#This Row],[CÓDIGO]],[1]fornnecedor!$A:$G,7,0)</f>
        <v xml:space="preserve">OUTROS DISCOS </v>
      </c>
    </row>
    <row r="1582" spans="1:20" x14ac:dyDescent="0.3">
      <c r="A1582" t="s">
        <v>5312</v>
      </c>
      <c r="B1582">
        <v>21385</v>
      </c>
      <c r="C1582" t="s">
        <v>65</v>
      </c>
      <c r="D1582" s="38" t="str">
        <f>VLOOKUP(Tabela5[[#This Row],[CÓDIGO]],[1]fornnecedor!$A:$C,3,0)</f>
        <v>NORTON</v>
      </c>
      <c r="E1582" t="str">
        <f>VLOOKUP(Tabela5[[#This Row],[MARCA]],[1]fornnecedor!$C:$E,3,0)</f>
        <v>SAINT- GOBAIN DO BRASIL PROD. IND. E CONSTR. LTDA</v>
      </c>
      <c r="G1582" t="s">
        <v>66</v>
      </c>
      <c r="H1582">
        <v>36</v>
      </c>
      <c r="I1582" s="3">
        <v>1482.12</v>
      </c>
      <c r="J1582">
        <v>18</v>
      </c>
      <c r="K1582" s="34">
        <v>1330.3</v>
      </c>
      <c r="L1582">
        <v>741.06</v>
      </c>
      <c r="M1582">
        <v>589.24</v>
      </c>
      <c r="N1582">
        <v>44.29</v>
      </c>
      <c r="O1582">
        <v>0</v>
      </c>
      <c r="P1582">
        <v>0</v>
      </c>
      <c r="Q1582">
        <v>0.06</v>
      </c>
      <c r="R1582">
        <v>5.19</v>
      </c>
      <c r="S1582" t="s">
        <v>5384</v>
      </c>
      <c r="T1582" s="38" t="str">
        <f>VLOOKUP(Tabela5[[#This Row],[CÓDIGO]],[1]fornnecedor!$A:$G,7,0)</f>
        <v>APLICADORES / ADAPTADORES / ENGATES / SUPORTES</v>
      </c>
    </row>
    <row r="1583" spans="1:20" x14ac:dyDescent="0.3">
      <c r="A1583" t="s">
        <v>5312</v>
      </c>
      <c r="B1583">
        <v>10237</v>
      </c>
      <c r="C1583" t="s">
        <v>75</v>
      </c>
      <c r="D1583" s="38" t="str">
        <f>VLOOKUP(Tabela5[[#This Row],[CÓDIGO]],[1]fornnecedor!$A:$C,3,0)</f>
        <v>NORTON</v>
      </c>
      <c r="E1583" t="str">
        <f>VLOOKUP(Tabela5[[#This Row],[MARCA]],[1]fornnecedor!$C:$E,3,0)</f>
        <v>SAINT- GOBAIN DO BRASIL PROD. IND. E CONSTR. LTDA</v>
      </c>
      <c r="G1583" t="s">
        <v>24</v>
      </c>
      <c r="H1583" s="3">
        <v>2885</v>
      </c>
      <c r="I1583" s="3">
        <v>6491.25</v>
      </c>
      <c r="J1583">
        <v>266</v>
      </c>
      <c r="K1583" s="34">
        <v>941.76</v>
      </c>
      <c r="L1583">
        <v>598.5</v>
      </c>
      <c r="M1583">
        <v>343.26</v>
      </c>
      <c r="N1583">
        <v>36.450000000000003</v>
      </c>
      <c r="O1583">
        <v>0</v>
      </c>
      <c r="P1583">
        <v>0</v>
      </c>
      <c r="Q1583">
        <v>0.04</v>
      </c>
      <c r="R1583">
        <v>5.23</v>
      </c>
      <c r="S1583" t="s">
        <v>5384</v>
      </c>
      <c r="T1583" s="38" t="str">
        <f>VLOOKUP(Tabela5[[#This Row],[CÓDIGO]],[1]fornnecedor!$A:$G,7,0)</f>
        <v xml:space="preserve">DISCOS / LIXAS / ABRASIVOS </v>
      </c>
    </row>
    <row r="1584" spans="1:20" x14ac:dyDescent="0.3">
      <c r="A1584" t="s">
        <v>5312</v>
      </c>
      <c r="B1584">
        <v>20189</v>
      </c>
      <c r="C1584" t="s">
        <v>59</v>
      </c>
      <c r="D1584" s="38" t="str">
        <f>VLOOKUP(Tabela5[[#This Row],[CÓDIGO]],[1]fornnecedor!$A:$C,3,0)</f>
        <v>NORTON</v>
      </c>
      <c r="E1584" t="str">
        <f>VLOOKUP(Tabela5[[#This Row],[MARCA]],[1]fornnecedor!$C:$E,3,0)</f>
        <v>SAINT- GOBAIN DO BRASIL PROD. IND. E CONSTR. LTDA</v>
      </c>
      <c r="G1584" t="s">
        <v>24</v>
      </c>
      <c r="H1584">
        <v>33</v>
      </c>
      <c r="I1584" s="3">
        <v>2103.75</v>
      </c>
      <c r="J1584">
        <v>8</v>
      </c>
      <c r="K1584" s="34">
        <v>780.12</v>
      </c>
      <c r="L1584">
        <v>510</v>
      </c>
      <c r="M1584">
        <v>270.12</v>
      </c>
      <c r="N1584">
        <v>34.630000000000003</v>
      </c>
      <c r="O1584">
        <v>0</v>
      </c>
      <c r="P1584">
        <v>0</v>
      </c>
      <c r="Q1584">
        <v>0.03</v>
      </c>
      <c r="R1584">
        <v>5.26</v>
      </c>
      <c r="S1584" t="s">
        <v>5384</v>
      </c>
      <c r="T1584" s="38" t="str">
        <f>VLOOKUP(Tabela5[[#This Row],[CÓDIGO]],[1]fornnecedor!$A:$G,7,0)</f>
        <v>COLA INST./ ADESIVOS COLANTES</v>
      </c>
    </row>
    <row r="1585" spans="1:20" x14ac:dyDescent="0.3">
      <c r="A1585" t="s">
        <v>5312</v>
      </c>
      <c r="B1585">
        <v>10223</v>
      </c>
      <c r="C1585" t="s">
        <v>79</v>
      </c>
      <c r="D1585" s="38" t="str">
        <f>VLOOKUP(Tabela5[[#This Row],[CÓDIGO]],[1]fornnecedor!$A:$C,3,0)</f>
        <v>NORTON</v>
      </c>
      <c r="E1585" t="str">
        <f>VLOOKUP(Tabela5[[#This Row],[MARCA]],[1]fornnecedor!$C:$E,3,0)</f>
        <v>SAINT- GOBAIN DO BRASIL PROD. IND. E CONSTR. LTDA</v>
      </c>
      <c r="G1585" t="s">
        <v>24</v>
      </c>
      <c r="H1585">
        <v>873</v>
      </c>
      <c r="I1585" s="3">
        <v>1990.44</v>
      </c>
      <c r="J1585">
        <v>199</v>
      </c>
      <c r="K1585" s="34">
        <v>693.01</v>
      </c>
      <c r="L1585">
        <v>453.72</v>
      </c>
      <c r="M1585">
        <v>239.29</v>
      </c>
      <c r="N1585">
        <v>34.53</v>
      </c>
      <c r="O1585">
        <v>0</v>
      </c>
      <c r="P1585">
        <v>0</v>
      </c>
      <c r="Q1585">
        <v>0.03</v>
      </c>
      <c r="R1585">
        <v>5.29</v>
      </c>
      <c r="S1585" t="s">
        <v>5384</v>
      </c>
      <c r="T1585" s="38" t="str">
        <f>VLOOKUP(Tabela5[[#This Row],[CÓDIGO]],[1]fornnecedor!$A:$G,7,0)</f>
        <v xml:space="preserve">DISCOS / LIXAS / ABRASIVOS </v>
      </c>
    </row>
    <row r="1586" spans="1:20" x14ac:dyDescent="0.3">
      <c r="A1586" t="s">
        <v>5312</v>
      </c>
      <c r="B1586">
        <v>83825</v>
      </c>
      <c r="C1586" t="s">
        <v>73</v>
      </c>
      <c r="D1586" s="38" t="str">
        <f>VLOOKUP(Tabela5[[#This Row],[CÓDIGO]],[1]fornnecedor!$A:$C,3,0)</f>
        <v>NORTON</v>
      </c>
      <c r="E1586" t="str">
        <f>VLOOKUP(Tabela5[[#This Row],[MARCA]],[1]fornnecedor!$C:$E,3,0)</f>
        <v>SAINT- GOBAIN DO BRASIL PROD. IND. E CONSTR. LTDA</v>
      </c>
      <c r="G1586" t="s">
        <v>24</v>
      </c>
      <c r="H1586" s="3">
        <v>1042</v>
      </c>
      <c r="I1586" s="3">
        <v>2094.42</v>
      </c>
      <c r="J1586">
        <v>254</v>
      </c>
      <c r="K1586" s="34">
        <v>670.56</v>
      </c>
      <c r="L1586">
        <v>510.54</v>
      </c>
      <c r="M1586">
        <v>160.02000000000001</v>
      </c>
      <c r="N1586">
        <v>23.86</v>
      </c>
      <c r="O1586">
        <v>0</v>
      </c>
      <c r="P1586">
        <v>0</v>
      </c>
      <c r="Q1586">
        <v>0.03</v>
      </c>
      <c r="R1586">
        <v>5.32</v>
      </c>
      <c r="S1586" t="s">
        <v>5384</v>
      </c>
      <c r="T1586" s="38" t="str">
        <f>VLOOKUP(Tabela5[[#This Row],[CÓDIGO]],[1]fornnecedor!$A:$G,7,0)</f>
        <v xml:space="preserve">DISCOS / LIXAS / ABRASIVOS </v>
      </c>
    </row>
    <row r="1587" spans="1:20" x14ac:dyDescent="0.3">
      <c r="A1587" t="s">
        <v>5312</v>
      </c>
      <c r="B1587">
        <v>10239</v>
      </c>
      <c r="C1587" t="s">
        <v>5093</v>
      </c>
      <c r="D1587" s="38" t="str">
        <f>VLOOKUP(Tabela5[[#This Row],[CÓDIGO]],[1]fornnecedor!$A:$C,3,0)</f>
        <v>NORTON</v>
      </c>
      <c r="E1587" t="str">
        <f>VLOOKUP(Tabela5[[#This Row],[MARCA]],[1]fornnecedor!$C:$E,3,0)</f>
        <v>SAINT- GOBAIN DO BRASIL PROD. IND. E CONSTR. LTDA</v>
      </c>
      <c r="G1587" t="s">
        <v>24</v>
      </c>
      <c r="H1587" s="3">
        <v>1380</v>
      </c>
      <c r="I1587" s="3">
        <v>3229.2</v>
      </c>
      <c r="J1587">
        <v>173</v>
      </c>
      <c r="K1587" s="34">
        <v>667.47</v>
      </c>
      <c r="L1587">
        <v>404.82</v>
      </c>
      <c r="M1587">
        <v>262.64999999999998</v>
      </c>
      <c r="N1587">
        <v>39.35</v>
      </c>
      <c r="O1587">
        <v>0</v>
      </c>
      <c r="P1587">
        <v>0</v>
      </c>
      <c r="Q1587">
        <v>0.03</v>
      </c>
      <c r="R1587">
        <v>5.35</v>
      </c>
      <c r="S1587" t="s">
        <v>5384</v>
      </c>
      <c r="T1587" s="38" t="str">
        <f>VLOOKUP(Tabela5[[#This Row],[CÓDIGO]],[1]fornnecedor!$A:$G,7,0)</f>
        <v xml:space="preserve">DISCOS / LIXAS / ABRASIVOS </v>
      </c>
    </row>
    <row r="1588" spans="1:20" x14ac:dyDescent="0.3">
      <c r="A1588" t="s">
        <v>5312</v>
      </c>
      <c r="B1588">
        <v>24170</v>
      </c>
      <c r="C1588" t="s">
        <v>60</v>
      </c>
      <c r="D1588" s="38" t="str">
        <f>VLOOKUP(Tabela5[[#This Row],[CÓDIGO]],[1]fornnecedor!$A:$C,3,0)</f>
        <v>NORTON</v>
      </c>
      <c r="E1588" t="str">
        <f>VLOOKUP(Tabela5[[#This Row],[MARCA]],[1]fornnecedor!$C:$E,3,0)</f>
        <v>SAINT- GOBAIN DO BRASIL PROD. IND. E CONSTR. LTDA</v>
      </c>
      <c r="G1588" t="s">
        <v>24</v>
      </c>
      <c r="H1588">
        <v>90</v>
      </c>
      <c r="I1588" s="3">
        <v>3345.3</v>
      </c>
      <c r="J1588">
        <v>16</v>
      </c>
      <c r="K1588" s="34">
        <v>650.88</v>
      </c>
      <c r="L1588">
        <v>594.72</v>
      </c>
      <c r="M1588">
        <v>56.16</v>
      </c>
      <c r="N1588">
        <v>8.6300000000000008</v>
      </c>
      <c r="O1588">
        <v>0</v>
      </c>
      <c r="P1588">
        <v>0</v>
      </c>
      <c r="Q1588">
        <v>0.03</v>
      </c>
      <c r="R1588">
        <v>5.38</v>
      </c>
      <c r="S1588" t="s">
        <v>5384</v>
      </c>
      <c r="T1588" s="38" t="str">
        <f>VLOOKUP(Tabela5[[#This Row],[CÓDIGO]],[1]fornnecedor!$A:$G,7,0)</f>
        <v xml:space="preserve">OUTROS DISCOS </v>
      </c>
    </row>
    <row r="1589" spans="1:20" x14ac:dyDescent="0.3">
      <c r="A1589" t="s">
        <v>5312</v>
      </c>
      <c r="B1589">
        <v>10224</v>
      </c>
      <c r="C1589" t="s">
        <v>56</v>
      </c>
      <c r="D1589" s="38" t="str">
        <f>VLOOKUP(Tabela5[[#This Row],[CÓDIGO]],[1]fornnecedor!$A:$C,3,0)</f>
        <v>NORTON</v>
      </c>
      <c r="E1589" t="str">
        <f>VLOOKUP(Tabela5[[#This Row],[MARCA]],[1]fornnecedor!$C:$E,3,0)</f>
        <v>SAINT- GOBAIN DO BRASIL PROD. IND. E CONSTR. LTDA</v>
      </c>
      <c r="G1589" t="s">
        <v>24</v>
      </c>
      <c r="H1589" s="3">
        <v>1778</v>
      </c>
      <c r="I1589" s="3">
        <v>4124.96</v>
      </c>
      <c r="J1589">
        <v>138</v>
      </c>
      <c r="K1589" s="34">
        <v>515.66999999999996</v>
      </c>
      <c r="L1589">
        <v>320.16000000000003</v>
      </c>
      <c r="M1589">
        <v>195.51</v>
      </c>
      <c r="N1589">
        <v>37.909999999999997</v>
      </c>
      <c r="O1589">
        <v>0</v>
      </c>
      <c r="P1589">
        <v>0</v>
      </c>
      <c r="Q1589">
        <v>0.02</v>
      </c>
      <c r="R1589">
        <v>5.4</v>
      </c>
      <c r="S1589" t="s">
        <v>5384</v>
      </c>
      <c r="T1589" s="38" t="str">
        <f>VLOOKUP(Tabela5[[#This Row],[CÓDIGO]],[1]fornnecedor!$A:$G,7,0)</f>
        <v xml:space="preserve">DISCOS / LIXAS / ABRASIVOS </v>
      </c>
    </row>
    <row r="1590" spans="1:20" x14ac:dyDescent="0.3">
      <c r="A1590" t="s">
        <v>5312</v>
      </c>
      <c r="B1590">
        <v>23396</v>
      </c>
      <c r="C1590" t="s">
        <v>3579</v>
      </c>
      <c r="D1590" s="38" t="str">
        <f>VLOOKUP(Tabela5[[#This Row],[CÓDIGO]],[1]fornnecedor!$A:$C,3,0)</f>
        <v>NORTON</v>
      </c>
      <c r="E1590" t="str">
        <f>VLOOKUP(Tabela5[[#This Row],[MARCA]],[1]fornnecedor!$C:$E,3,0)</f>
        <v>SAINT- GOBAIN DO BRASIL PROD. IND. E CONSTR. LTDA</v>
      </c>
      <c r="G1590" t="s">
        <v>24</v>
      </c>
      <c r="H1590">
        <v>366</v>
      </c>
      <c r="I1590" s="3">
        <v>2492.46</v>
      </c>
      <c r="J1590">
        <v>45</v>
      </c>
      <c r="K1590" s="34">
        <v>462.53</v>
      </c>
      <c r="L1590">
        <v>306.37</v>
      </c>
      <c r="M1590">
        <v>156.16</v>
      </c>
      <c r="N1590">
        <v>33.76</v>
      </c>
      <c r="O1590">
        <v>0</v>
      </c>
      <c r="P1590">
        <v>0</v>
      </c>
      <c r="Q1590">
        <v>0.02</v>
      </c>
      <c r="R1590">
        <v>5.42</v>
      </c>
      <c r="S1590" t="s">
        <v>5384</v>
      </c>
      <c r="T1590" s="38" t="str">
        <f>VLOOKUP(Tabela5[[#This Row],[CÓDIGO]],[1]fornnecedor!$A:$G,7,0)</f>
        <v xml:space="preserve">OUTROS DISCOS </v>
      </c>
    </row>
    <row r="1591" spans="1:20" x14ac:dyDescent="0.3">
      <c r="A1591" t="s">
        <v>5312</v>
      </c>
      <c r="B1591">
        <v>10241</v>
      </c>
      <c r="C1591" t="s">
        <v>4943</v>
      </c>
      <c r="D1591" s="38" t="str">
        <f>VLOOKUP(Tabela5[[#This Row],[CÓDIGO]],[1]fornnecedor!$A:$C,3,0)</f>
        <v>NORTON</v>
      </c>
      <c r="E1591" t="str">
        <f>VLOOKUP(Tabela5[[#This Row],[MARCA]],[1]fornnecedor!$C:$E,3,0)</f>
        <v>SAINT- GOBAIN DO BRASIL PROD. IND. E CONSTR. LTDA</v>
      </c>
      <c r="G1591" t="s">
        <v>24</v>
      </c>
      <c r="H1591">
        <v>647</v>
      </c>
      <c r="I1591" s="3">
        <v>1475.16</v>
      </c>
      <c r="J1591">
        <v>128</v>
      </c>
      <c r="K1591" s="34">
        <v>450.2</v>
      </c>
      <c r="L1591">
        <v>291.83999999999997</v>
      </c>
      <c r="M1591">
        <v>158.36000000000001</v>
      </c>
      <c r="N1591">
        <v>35.18</v>
      </c>
      <c r="O1591">
        <v>0</v>
      </c>
      <c r="P1591">
        <v>0</v>
      </c>
      <c r="Q1591">
        <v>0.02</v>
      </c>
      <c r="R1591">
        <v>5.44</v>
      </c>
      <c r="S1591" t="s">
        <v>5384</v>
      </c>
      <c r="T1591" s="38" t="str">
        <f>VLOOKUP(Tabela5[[#This Row],[CÓDIGO]],[1]fornnecedor!$A:$G,7,0)</f>
        <v xml:space="preserve">DISCOS / LIXAS / ABRASIVOS </v>
      </c>
    </row>
    <row r="1592" spans="1:20" x14ac:dyDescent="0.3">
      <c r="A1592" t="s">
        <v>5312</v>
      </c>
      <c r="B1592">
        <v>10267</v>
      </c>
      <c r="C1592" t="s">
        <v>4764</v>
      </c>
      <c r="D1592" s="38" t="str">
        <f>VLOOKUP(Tabela5[[#This Row],[CÓDIGO]],[1]fornnecedor!$A:$C,3,0)</f>
        <v>NORTON</v>
      </c>
      <c r="E1592" t="str">
        <f>VLOOKUP(Tabela5[[#This Row],[MARCA]],[1]fornnecedor!$C:$E,3,0)</f>
        <v>SAINT- GOBAIN DO BRASIL PROD. IND. E CONSTR. LTDA</v>
      </c>
      <c r="G1592" t="s">
        <v>24</v>
      </c>
      <c r="H1592">
        <v>124</v>
      </c>
      <c r="I1592" s="3">
        <v>1073.8399999999999</v>
      </c>
      <c r="J1592">
        <v>36</v>
      </c>
      <c r="K1592" s="34">
        <v>394.61</v>
      </c>
      <c r="L1592">
        <v>311.76</v>
      </c>
      <c r="M1592">
        <v>82.85</v>
      </c>
      <c r="N1592">
        <v>21</v>
      </c>
      <c r="O1592">
        <v>0</v>
      </c>
      <c r="P1592">
        <v>0</v>
      </c>
      <c r="Q1592">
        <v>0.02</v>
      </c>
      <c r="R1592">
        <v>5.46</v>
      </c>
      <c r="S1592" t="s">
        <v>5384</v>
      </c>
      <c r="T1592" s="38" t="str">
        <f>VLOOKUP(Tabela5[[#This Row],[CÓDIGO]],[1]fornnecedor!$A:$G,7,0)</f>
        <v xml:space="preserve">DISCOS / LIXAS / ABRASIVOS </v>
      </c>
    </row>
    <row r="1593" spans="1:20" x14ac:dyDescent="0.3">
      <c r="A1593" t="s">
        <v>5312</v>
      </c>
      <c r="B1593">
        <v>85406</v>
      </c>
      <c r="C1593" t="s">
        <v>4414</v>
      </c>
      <c r="D1593" s="38" t="str">
        <f>VLOOKUP(Tabela5[[#This Row],[CÓDIGO]],[1]fornnecedor!$A:$C,3,0)</f>
        <v>NORTON</v>
      </c>
      <c r="E1593" t="str">
        <f>VLOOKUP(Tabela5[[#This Row],[MARCA]],[1]fornnecedor!$C:$E,3,0)</f>
        <v>SAINT- GOBAIN DO BRASIL PROD. IND. E CONSTR. LTDA</v>
      </c>
      <c r="G1593" t="s">
        <v>24</v>
      </c>
      <c r="H1593">
        <v>306</v>
      </c>
      <c r="I1593">
        <v>709.92</v>
      </c>
      <c r="J1593">
        <v>132</v>
      </c>
      <c r="K1593" s="34">
        <v>361.68</v>
      </c>
      <c r="L1593">
        <v>306.24</v>
      </c>
      <c r="M1593">
        <v>55.44</v>
      </c>
      <c r="N1593">
        <v>15.33</v>
      </c>
      <c r="O1593">
        <v>0</v>
      </c>
      <c r="P1593">
        <v>0</v>
      </c>
      <c r="Q1593">
        <v>0.02</v>
      </c>
      <c r="R1593">
        <v>5.47</v>
      </c>
      <c r="S1593" t="s">
        <v>5384</v>
      </c>
      <c r="T1593" s="38" t="str">
        <f>VLOOKUP(Tabela5[[#This Row],[CÓDIGO]],[1]fornnecedor!$A:$G,7,0)</f>
        <v xml:space="preserve">DISCOS / LIXAS / ABRASIVOS </v>
      </c>
    </row>
    <row r="1594" spans="1:20" x14ac:dyDescent="0.3">
      <c r="A1594" t="s">
        <v>5312</v>
      </c>
      <c r="B1594">
        <v>22024</v>
      </c>
      <c r="C1594" t="s">
        <v>55</v>
      </c>
      <c r="D1594" s="38" t="str">
        <f>VLOOKUP(Tabela5[[#This Row],[CÓDIGO]],[1]fornnecedor!$A:$C,3,0)</f>
        <v>NORTON</v>
      </c>
      <c r="E1594" t="str">
        <f>VLOOKUP(Tabela5[[#This Row],[MARCA]],[1]fornnecedor!$C:$E,3,0)</f>
        <v>SAINT- GOBAIN DO BRASIL PROD. IND. E CONSTR. LTDA</v>
      </c>
      <c r="G1594" t="s">
        <v>24</v>
      </c>
      <c r="H1594">
        <v>70</v>
      </c>
      <c r="I1594">
        <v>455</v>
      </c>
      <c r="J1594">
        <v>39</v>
      </c>
      <c r="K1594" s="34">
        <v>361.48</v>
      </c>
      <c r="L1594">
        <v>253.5</v>
      </c>
      <c r="M1594">
        <v>107.98</v>
      </c>
      <c r="N1594">
        <v>29.87</v>
      </c>
      <c r="O1594">
        <v>0</v>
      </c>
      <c r="P1594">
        <v>0</v>
      </c>
      <c r="Q1594">
        <v>0.02</v>
      </c>
      <c r="R1594">
        <v>5.49</v>
      </c>
      <c r="S1594" t="s">
        <v>5384</v>
      </c>
      <c r="T1594" s="38" t="str">
        <f>VLOOKUP(Tabela5[[#This Row],[CÓDIGO]],[1]fornnecedor!$A:$G,7,0)</f>
        <v xml:space="preserve">OUTROS DISCOS </v>
      </c>
    </row>
    <row r="1595" spans="1:20" x14ac:dyDescent="0.3">
      <c r="A1595" t="s">
        <v>5312</v>
      </c>
      <c r="B1595">
        <v>23406</v>
      </c>
      <c r="C1595" t="s">
        <v>51</v>
      </c>
      <c r="D1595" s="38" t="str">
        <f>VLOOKUP(Tabela5[[#This Row],[CÓDIGO]],[1]fornnecedor!$A:$C,3,0)</f>
        <v>NORTON</v>
      </c>
      <c r="E1595" t="str">
        <f>VLOOKUP(Tabela5[[#This Row],[MARCA]],[1]fornnecedor!$C:$E,3,0)</f>
        <v>SAINT- GOBAIN DO BRASIL PROD. IND. E CONSTR. LTDA</v>
      </c>
      <c r="G1595" t="s">
        <v>24</v>
      </c>
      <c r="H1595">
        <v>68</v>
      </c>
      <c r="I1595">
        <v>711.96</v>
      </c>
      <c r="J1595">
        <v>12</v>
      </c>
      <c r="K1595" s="34">
        <v>213.78</v>
      </c>
      <c r="L1595">
        <v>125.64</v>
      </c>
      <c r="M1595">
        <v>88.14</v>
      </c>
      <c r="N1595">
        <v>41.23</v>
      </c>
      <c r="O1595">
        <v>0</v>
      </c>
      <c r="P1595">
        <v>0</v>
      </c>
      <c r="Q1595">
        <v>0.01</v>
      </c>
      <c r="R1595">
        <v>5.5</v>
      </c>
      <c r="S1595" t="s">
        <v>5384</v>
      </c>
      <c r="T1595" s="38" t="str">
        <f>VLOOKUP(Tabela5[[#This Row],[CÓDIGO]],[1]fornnecedor!$A:$G,7,0)</f>
        <v xml:space="preserve">OUTROS DISCOS </v>
      </c>
    </row>
    <row r="1596" spans="1:20" x14ac:dyDescent="0.3">
      <c r="A1596" t="s">
        <v>5312</v>
      </c>
      <c r="B1596">
        <v>23434</v>
      </c>
      <c r="C1596" t="s">
        <v>54</v>
      </c>
      <c r="D1596" s="38" t="str">
        <f>VLOOKUP(Tabela5[[#This Row],[CÓDIGO]],[1]fornnecedor!$A:$C,3,0)</f>
        <v>NORTON</v>
      </c>
      <c r="E1596" t="str">
        <f>VLOOKUP(Tabela5[[#This Row],[MARCA]],[1]fornnecedor!$C:$E,3,0)</f>
        <v>SAINT- GOBAIN DO BRASIL PROD. IND. E CONSTR. LTDA</v>
      </c>
      <c r="G1596" t="s">
        <v>24</v>
      </c>
      <c r="H1596">
        <v>181</v>
      </c>
      <c r="I1596">
        <v>456.12</v>
      </c>
      <c r="J1596">
        <v>64</v>
      </c>
      <c r="K1596" s="34">
        <v>204.93</v>
      </c>
      <c r="L1596">
        <v>161.28</v>
      </c>
      <c r="M1596">
        <v>43.65</v>
      </c>
      <c r="N1596">
        <v>21.3</v>
      </c>
      <c r="O1596">
        <v>0</v>
      </c>
      <c r="P1596">
        <v>0</v>
      </c>
      <c r="Q1596">
        <v>0.01</v>
      </c>
      <c r="R1596">
        <v>5.5</v>
      </c>
      <c r="S1596" t="s">
        <v>5384</v>
      </c>
      <c r="T1596" s="38" t="str">
        <f>VLOOKUP(Tabela5[[#This Row],[CÓDIGO]],[1]fornnecedor!$A:$G,7,0)</f>
        <v xml:space="preserve">OUTROS DISCOS </v>
      </c>
    </row>
    <row r="1597" spans="1:20" x14ac:dyDescent="0.3">
      <c r="A1597" t="s">
        <v>5312</v>
      </c>
      <c r="B1597">
        <v>10266</v>
      </c>
      <c r="C1597" t="s">
        <v>4455</v>
      </c>
      <c r="D1597" s="38" t="str">
        <f>VLOOKUP(Tabela5[[#This Row],[CÓDIGO]],[1]fornnecedor!$A:$C,3,0)</f>
        <v>NORTON</v>
      </c>
      <c r="E1597" t="str">
        <f>VLOOKUP(Tabela5[[#This Row],[MARCA]],[1]fornnecedor!$C:$E,3,0)</f>
        <v>SAINT- GOBAIN DO BRASIL PROD. IND. E CONSTR. LTDA</v>
      </c>
      <c r="G1597" t="s">
        <v>24</v>
      </c>
      <c r="H1597">
        <v>72</v>
      </c>
      <c r="I1597">
        <v>623.52</v>
      </c>
      <c r="J1597">
        <v>15</v>
      </c>
      <c r="K1597" s="34">
        <v>187.61</v>
      </c>
      <c r="L1597">
        <v>129.9</v>
      </c>
      <c r="M1597">
        <v>57.71</v>
      </c>
      <c r="N1597">
        <v>30.76</v>
      </c>
      <c r="O1597">
        <v>0</v>
      </c>
      <c r="P1597">
        <v>0</v>
      </c>
      <c r="Q1597">
        <v>0.01</v>
      </c>
      <c r="R1597">
        <v>5.51</v>
      </c>
      <c r="S1597" t="s">
        <v>5384</v>
      </c>
      <c r="T1597" s="38" t="str">
        <f>VLOOKUP(Tabela5[[#This Row],[CÓDIGO]],[1]fornnecedor!$A:$G,7,0)</f>
        <v xml:space="preserve">DISCOS / LIXAS / ABRASIVOS </v>
      </c>
    </row>
    <row r="1598" spans="1:20" x14ac:dyDescent="0.3">
      <c r="A1598" t="s">
        <v>5312</v>
      </c>
      <c r="B1598">
        <v>85197</v>
      </c>
      <c r="C1598" t="s">
        <v>3651</v>
      </c>
      <c r="D1598" s="38" t="str">
        <f>VLOOKUP(Tabela5[[#This Row],[CÓDIGO]],[1]fornnecedor!$A:$C,3,0)</f>
        <v>NORTON</v>
      </c>
      <c r="E1598" t="str">
        <f>VLOOKUP(Tabela5[[#This Row],[MARCA]],[1]fornnecedor!$C:$E,3,0)</f>
        <v>SAINT- GOBAIN DO BRASIL PROD. IND. E CONSTR. LTDA</v>
      </c>
      <c r="G1598" t="s">
        <v>24</v>
      </c>
      <c r="H1598">
        <v>13</v>
      </c>
      <c r="I1598">
        <v>175.24</v>
      </c>
      <c r="J1598">
        <v>8</v>
      </c>
      <c r="K1598" s="34">
        <v>161.9</v>
      </c>
      <c r="L1598">
        <v>107.84</v>
      </c>
      <c r="M1598">
        <v>54.06</v>
      </c>
      <c r="N1598">
        <v>33.39</v>
      </c>
      <c r="O1598">
        <v>0</v>
      </c>
      <c r="P1598">
        <v>0</v>
      </c>
      <c r="Q1598">
        <v>0.01</v>
      </c>
      <c r="R1598">
        <v>5.52</v>
      </c>
      <c r="S1598" t="s">
        <v>5384</v>
      </c>
      <c r="T1598" s="38" t="str">
        <f>VLOOKUP(Tabela5[[#This Row],[CÓDIGO]],[1]fornnecedor!$A:$G,7,0)</f>
        <v xml:space="preserve">OUTROS DISCOS </v>
      </c>
    </row>
    <row r="1599" spans="1:20" x14ac:dyDescent="0.3">
      <c r="A1599" t="s">
        <v>5312</v>
      </c>
      <c r="B1599">
        <v>23749</v>
      </c>
      <c r="C1599" t="s">
        <v>4045</v>
      </c>
      <c r="D1599" s="38" t="str">
        <f>VLOOKUP(Tabela5[[#This Row],[CÓDIGO]],[1]fornnecedor!$A:$C,3,0)</f>
        <v>NORTON</v>
      </c>
      <c r="E1599" t="str">
        <f>VLOOKUP(Tabela5[[#This Row],[MARCA]],[1]fornnecedor!$C:$E,3,0)</f>
        <v>SAINT- GOBAIN DO BRASIL PROD. IND. E CONSTR. LTDA</v>
      </c>
      <c r="G1599" t="s">
        <v>24</v>
      </c>
      <c r="H1599">
        <v>3</v>
      </c>
      <c r="I1599">
        <v>313.17</v>
      </c>
      <c r="J1599">
        <v>1</v>
      </c>
      <c r="K1599" s="34">
        <v>160.29</v>
      </c>
      <c r="L1599">
        <v>104.39</v>
      </c>
      <c r="M1599">
        <v>55.9</v>
      </c>
      <c r="N1599">
        <v>34.869999999999997</v>
      </c>
      <c r="O1599">
        <v>0</v>
      </c>
      <c r="P1599">
        <v>0</v>
      </c>
      <c r="Q1599">
        <v>0.01</v>
      </c>
      <c r="R1599">
        <v>5.53</v>
      </c>
      <c r="S1599" t="s">
        <v>5384</v>
      </c>
      <c r="T1599" s="38" t="str">
        <f>VLOOKUP(Tabela5[[#This Row],[CÓDIGO]],[1]fornnecedor!$A:$G,7,0)</f>
        <v>CERA  / LIMPEZA /  POLIMENTO VEICULAR</v>
      </c>
    </row>
    <row r="1600" spans="1:20" x14ac:dyDescent="0.3">
      <c r="A1600" t="s">
        <v>5312</v>
      </c>
      <c r="B1600">
        <v>20224</v>
      </c>
      <c r="C1600" t="s">
        <v>5145</v>
      </c>
      <c r="D1600" s="38" t="str">
        <f>VLOOKUP(Tabela5[[#This Row],[CÓDIGO]],[1]fornnecedor!$A:$C,3,0)</f>
        <v>NORTON</v>
      </c>
      <c r="E1600" t="str">
        <f>VLOOKUP(Tabela5[[#This Row],[MARCA]],[1]fornnecedor!$C:$E,3,0)</f>
        <v>SAINT- GOBAIN DO BRASIL PROD. IND. E CONSTR. LTDA</v>
      </c>
      <c r="G1600" t="s">
        <v>24</v>
      </c>
      <c r="H1600" s="3">
        <v>1919</v>
      </c>
      <c r="I1600" s="3">
        <v>5142.92</v>
      </c>
      <c r="J1600">
        <v>37</v>
      </c>
      <c r="K1600" s="34">
        <v>152.04</v>
      </c>
      <c r="L1600">
        <v>99.16</v>
      </c>
      <c r="M1600">
        <v>52.88</v>
      </c>
      <c r="N1600">
        <v>34.78</v>
      </c>
      <c r="O1600">
        <v>0</v>
      </c>
      <c r="P1600">
        <v>0</v>
      </c>
      <c r="Q1600">
        <v>0.01</v>
      </c>
      <c r="R1600">
        <v>5.53</v>
      </c>
      <c r="S1600" t="s">
        <v>5384</v>
      </c>
      <c r="T1600" s="38" t="str">
        <f>VLOOKUP(Tabela5[[#This Row],[CÓDIGO]],[1]fornnecedor!$A:$G,7,0)</f>
        <v xml:space="preserve">DISCOS / LIXAS / ABRASIVOS </v>
      </c>
    </row>
    <row r="1601" spans="1:20" x14ac:dyDescent="0.3">
      <c r="A1601" t="s">
        <v>5312</v>
      </c>
      <c r="B1601">
        <v>10265</v>
      </c>
      <c r="C1601" t="s">
        <v>4619</v>
      </c>
      <c r="D1601" s="38" t="str">
        <f>VLOOKUP(Tabela5[[#This Row],[CÓDIGO]],[1]fornnecedor!$A:$C,3,0)</f>
        <v>NORTON</v>
      </c>
      <c r="E1601" t="str">
        <f>VLOOKUP(Tabela5[[#This Row],[MARCA]],[1]fornnecedor!$C:$E,3,0)</f>
        <v>SAINT- GOBAIN DO BRASIL PROD. IND. E CONSTR. LTDA</v>
      </c>
      <c r="G1601" t="s">
        <v>24</v>
      </c>
      <c r="H1601">
        <v>101</v>
      </c>
      <c r="I1601">
        <v>874.66</v>
      </c>
      <c r="J1601">
        <v>10</v>
      </c>
      <c r="K1601" s="34">
        <v>136.9</v>
      </c>
      <c r="L1601">
        <v>86.6</v>
      </c>
      <c r="M1601">
        <v>50.3</v>
      </c>
      <c r="N1601">
        <v>36.74</v>
      </c>
      <c r="O1601">
        <v>0</v>
      </c>
      <c r="P1601">
        <v>0</v>
      </c>
      <c r="Q1601">
        <v>0.01</v>
      </c>
      <c r="R1601">
        <v>5.54</v>
      </c>
      <c r="S1601" t="s">
        <v>5384</v>
      </c>
      <c r="T1601" s="38" t="str">
        <f>VLOOKUP(Tabela5[[#This Row],[CÓDIGO]],[1]fornnecedor!$A:$G,7,0)</f>
        <v xml:space="preserve">DISCOS / LIXAS / ABRASIVOS </v>
      </c>
    </row>
    <row r="1602" spans="1:20" x14ac:dyDescent="0.3">
      <c r="A1602" t="s">
        <v>5312</v>
      </c>
      <c r="B1602">
        <v>10228</v>
      </c>
      <c r="C1602" t="s">
        <v>52</v>
      </c>
      <c r="D1602" s="38" t="str">
        <f>VLOOKUP(Tabela5[[#This Row],[CÓDIGO]],[1]fornnecedor!$A:$C,3,0)</f>
        <v>NORTON</v>
      </c>
      <c r="E1602" t="str">
        <f>VLOOKUP(Tabela5[[#This Row],[MARCA]],[1]fornnecedor!$C:$E,3,0)</f>
        <v>SAINT- GOBAIN DO BRASIL PROD. IND. E CONSTR. LTDA</v>
      </c>
      <c r="G1602" t="s">
        <v>24</v>
      </c>
      <c r="H1602">
        <v>354</v>
      </c>
      <c r="I1602">
        <v>835.44</v>
      </c>
      <c r="J1602">
        <v>35</v>
      </c>
      <c r="K1602" s="34">
        <v>127.74</v>
      </c>
      <c r="L1602">
        <v>82.6</v>
      </c>
      <c r="M1602">
        <v>45.14</v>
      </c>
      <c r="N1602">
        <v>35.340000000000003</v>
      </c>
      <c r="O1602">
        <v>0</v>
      </c>
      <c r="P1602">
        <v>0</v>
      </c>
      <c r="Q1602">
        <v>0.01</v>
      </c>
      <c r="R1602">
        <v>5.54</v>
      </c>
      <c r="S1602" t="s">
        <v>5384</v>
      </c>
      <c r="T1602" s="38" t="str">
        <f>VLOOKUP(Tabela5[[#This Row],[CÓDIGO]],[1]fornnecedor!$A:$G,7,0)</f>
        <v xml:space="preserve">DISCOS / LIXAS / ABRASIVOS </v>
      </c>
    </row>
    <row r="1603" spans="1:20" x14ac:dyDescent="0.3">
      <c r="A1603" t="s">
        <v>5312</v>
      </c>
      <c r="B1603">
        <v>21849</v>
      </c>
      <c r="C1603" t="s">
        <v>4646</v>
      </c>
      <c r="D1603" s="38" t="str">
        <f>VLOOKUP(Tabela5[[#This Row],[CÓDIGO]],[1]fornnecedor!$A:$C,3,0)</f>
        <v>NORTON</v>
      </c>
      <c r="E1603" t="str">
        <f>VLOOKUP(Tabela5[[#This Row],[MARCA]],[1]fornnecedor!$C:$E,3,0)</f>
        <v>SAINT- GOBAIN DO BRASIL PROD. IND. E CONSTR. LTDA</v>
      </c>
      <c r="G1603" t="s">
        <v>24</v>
      </c>
      <c r="H1603">
        <v>12</v>
      </c>
      <c r="I1603">
        <v>851.64</v>
      </c>
      <c r="J1603">
        <v>1</v>
      </c>
      <c r="K1603" s="34">
        <v>93.5</v>
      </c>
      <c r="L1603">
        <v>70.97</v>
      </c>
      <c r="M1603">
        <v>22.53</v>
      </c>
      <c r="N1603">
        <v>24.1</v>
      </c>
      <c r="O1603">
        <v>0</v>
      </c>
      <c r="P1603">
        <v>0</v>
      </c>
      <c r="Q1603">
        <v>0</v>
      </c>
      <c r="R1603">
        <v>5.55</v>
      </c>
      <c r="S1603" t="s">
        <v>5384</v>
      </c>
      <c r="T1603" s="38" t="str">
        <f>VLOOKUP(Tabela5[[#This Row],[CÓDIGO]],[1]fornnecedor!$A:$G,7,0)</f>
        <v>BOINAS PARA POLIMENTO</v>
      </c>
    </row>
    <row r="1604" spans="1:20" x14ac:dyDescent="0.3">
      <c r="A1604" t="s">
        <v>5312</v>
      </c>
      <c r="B1604">
        <v>85383</v>
      </c>
      <c r="C1604" t="s">
        <v>4463</v>
      </c>
      <c r="D1604" s="38" t="str">
        <f>VLOOKUP(Tabela5[[#This Row],[CÓDIGO]],[1]fornnecedor!$A:$C,3,0)</f>
        <v>NORTON</v>
      </c>
      <c r="E1604" t="str">
        <f>VLOOKUP(Tabela5[[#This Row],[MARCA]],[1]fornnecedor!$C:$E,3,0)</f>
        <v>SAINT- GOBAIN DO BRASIL PROD. IND. E CONSTR. LTDA</v>
      </c>
      <c r="G1604" t="s">
        <v>24</v>
      </c>
      <c r="H1604">
        <v>155</v>
      </c>
      <c r="I1604">
        <v>666.5</v>
      </c>
      <c r="J1604">
        <v>20</v>
      </c>
      <c r="K1604" s="34">
        <v>92.8</v>
      </c>
      <c r="L1604">
        <v>86</v>
      </c>
      <c r="M1604">
        <v>6.8</v>
      </c>
      <c r="N1604">
        <v>7.33</v>
      </c>
      <c r="O1604">
        <v>0</v>
      </c>
      <c r="P1604">
        <v>0</v>
      </c>
      <c r="Q1604">
        <v>0</v>
      </c>
      <c r="R1604">
        <v>5.55</v>
      </c>
      <c r="S1604" t="s">
        <v>5384</v>
      </c>
      <c r="T1604" s="38" t="str">
        <f>VLOOKUP(Tabela5[[#This Row],[CÓDIGO]],[1]fornnecedor!$A:$G,7,0)</f>
        <v xml:space="preserve">DISCOS / LIXAS / ABRASIVOS </v>
      </c>
    </row>
    <row r="1605" spans="1:20" x14ac:dyDescent="0.3">
      <c r="A1605" t="s">
        <v>5312</v>
      </c>
      <c r="B1605">
        <v>10264</v>
      </c>
      <c r="C1605" t="s">
        <v>4425</v>
      </c>
      <c r="D1605" s="38" t="str">
        <f>VLOOKUP(Tabela5[[#This Row],[CÓDIGO]],[1]fornnecedor!$A:$C,3,0)</f>
        <v>NORTON</v>
      </c>
      <c r="E1605" t="str">
        <f>VLOOKUP(Tabela5[[#This Row],[MARCA]],[1]fornnecedor!$C:$E,3,0)</f>
        <v>SAINT- GOBAIN DO BRASIL PROD. IND. E CONSTR. LTDA</v>
      </c>
      <c r="G1605" t="s">
        <v>24</v>
      </c>
      <c r="H1605">
        <v>75</v>
      </c>
      <c r="I1605">
        <v>614.25</v>
      </c>
      <c r="J1605">
        <v>6</v>
      </c>
      <c r="K1605" s="34">
        <v>84</v>
      </c>
      <c r="L1605">
        <v>49.14</v>
      </c>
      <c r="M1605">
        <v>34.86</v>
      </c>
      <c r="N1605">
        <v>41.5</v>
      </c>
      <c r="O1605">
        <v>0</v>
      </c>
      <c r="P1605">
        <v>0</v>
      </c>
      <c r="Q1605">
        <v>0</v>
      </c>
      <c r="R1605">
        <v>5.56</v>
      </c>
      <c r="S1605" t="s">
        <v>5384</v>
      </c>
      <c r="T1605" s="38" t="str">
        <f>VLOOKUP(Tabela5[[#This Row],[CÓDIGO]],[1]fornnecedor!$A:$G,7,0)</f>
        <v xml:space="preserve">DISCOS / LIXAS / ABRASIVOS </v>
      </c>
    </row>
    <row r="1606" spans="1:20" x14ac:dyDescent="0.3">
      <c r="A1606" t="s">
        <v>5312</v>
      </c>
      <c r="B1606">
        <v>20466</v>
      </c>
      <c r="C1606" t="s">
        <v>3156</v>
      </c>
      <c r="D1606" s="38" t="str">
        <f>VLOOKUP(Tabela5[[#This Row],[CÓDIGO]],[1]fornnecedor!$A:$C,3,0)</f>
        <v>NORTON</v>
      </c>
      <c r="E1606" t="str">
        <f>VLOOKUP(Tabela5[[#This Row],[MARCA]],[1]fornnecedor!$C:$E,3,0)</f>
        <v>SAINT- GOBAIN DO BRASIL PROD. IND. E CONSTR. LTDA</v>
      </c>
      <c r="G1606" t="s">
        <v>24</v>
      </c>
      <c r="H1606">
        <v>1</v>
      </c>
      <c r="I1606">
        <v>51.83</v>
      </c>
      <c r="J1606">
        <v>1</v>
      </c>
      <c r="K1606" s="34">
        <v>78.239999999999995</v>
      </c>
      <c r="L1606">
        <v>51.83</v>
      </c>
      <c r="M1606">
        <v>26.41</v>
      </c>
      <c r="N1606">
        <v>33.76</v>
      </c>
      <c r="O1606">
        <v>0</v>
      </c>
      <c r="P1606">
        <v>0</v>
      </c>
      <c r="Q1606">
        <v>0</v>
      </c>
      <c r="R1606">
        <v>5.56</v>
      </c>
      <c r="S1606" t="s">
        <v>5384</v>
      </c>
      <c r="T1606" s="38" t="str">
        <f>VLOOKUP(Tabela5[[#This Row],[CÓDIGO]],[1]fornnecedor!$A:$G,7,0)</f>
        <v>CONTROLE LIXAMENTO</v>
      </c>
    </row>
    <row r="1607" spans="1:20" x14ac:dyDescent="0.3">
      <c r="A1607" t="s">
        <v>5312</v>
      </c>
      <c r="B1607">
        <v>23642</v>
      </c>
      <c r="C1607" t="s">
        <v>2823</v>
      </c>
      <c r="D1607" s="38" t="str">
        <f>VLOOKUP(Tabela5[[#This Row],[CÓDIGO]],[1]fornnecedor!$A:$C,3,0)</f>
        <v>NORTON</v>
      </c>
      <c r="E1607" t="str">
        <f>VLOOKUP(Tabela5[[#This Row],[MARCA]],[1]fornnecedor!$C:$E,3,0)</f>
        <v>SAINT- GOBAIN DO BRASIL PROD. IND. E CONSTR. LTDA</v>
      </c>
      <c r="G1607" t="s">
        <v>24</v>
      </c>
      <c r="H1607">
        <v>-3</v>
      </c>
      <c r="I1607">
        <v>-18.36</v>
      </c>
      <c r="J1607">
        <v>4</v>
      </c>
      <c r="K1607" s="34">
        <v>47.6</v>
      </c>
      <c r="L1607">
        <v>24.48</v>
      </c>
      <c r="M1607">
        <v>23.12</v>
      </c>
      <c r="N1607">
        <v>48.57</v>
      </c>
      <c r="O1607">
        <v>0</v>
      </c>
      <c r="P1607">
        <v>0</v>
      </c>
      <c r="Q1607">
        <v>0</v>
      </c>
      <c r="R1607">
        <v>5.56</v>
      </c>
      <c r="S1607" t="s">
        <v>5384</v>
      </c>
      <c r="T1607" s="38" t="str">
        <f>VLOOKUP(Tabela5[[#This Row],[CÓDIGO]],[1]fornnecedor!$A:$G,7,0)</f>
        <v>TACO LIXADOR</v>
      </c>
    </row>
    <row r="1608" spans="1:20" x14ac:dyDescent="0.3">
      <c r="A1608" t="s">
        <v>5312</v>
      </c>
      <c r="B1608">
        <v>23426</v>
      </c>
      <c r="C1608" t="s">
        <v>799</v>
      </c>
      <c r="D1608" s="38" t="str">
        <f>VLOOKUP(Tabela5[[#This Row],[CÓDIGO]],[1]fornnecedor!$A:$C,3,0)</f>
        <v>NORTON</v>
      </c>
      <c r="E1608" t="str">
        <f>VLOOKUP(Tabela5[[#This Row],[MARCA]],[1]fornnecedor!$C:$E,3,0)</f>
        <v>SAINT- GOBAIN DO BRASIL PROD. IND. E CONSTR. LTDA</v>
      </c>
      <c r="G1608" t="s">
        <v>24</v>
      </c>
      <c r="H1608">
        <v>29</v>
      </c>
      <c r="I1608">
        <v>214.6</v>
      </c>
      <c r="J1608">
        <v>2</v>
      </c>
      <c r="K1608" s="34">
        <v>23.22</v>
      </c>
      <c r="L1608">
        <v>14.8</v>
      </c>
      <c r="M1608">
        <v>8.42</v>
      </c>
      <c r="N1608">
        <v>36.26</v>
      </c>
      <c r="O1608">
        <v>0</v>
      </c>
      <c r="P1608">
        <v>0</v>
      </c>
      <c r="Q1608">
        <v>0</v>
      </c>
      <c r="R1608">
        <v>5.56</v>
      </c>
      <c r="S1608" t="s">
        <v>5384</v>
      </c>
      <c r="T1608" s="38" t="str">
        <f>VLOOKUP(Tabela5[[#This Row],[CÓDIGO]],[1]fornnecedor!$A:$G,7,0)</f>
        <v xml:space="preserve">OUTROS DISCOS </v>
      </c>
    </row>
    <row r="1609" spans="1:20" x14ac:dyDescent="0.3">
      <c r="A1609" t="s">
        <v>5312</v>
      </c>
      <c r="B1609">
        <v>23683</v>
      </c>
      <c r="C1609" t="s">
        <v>50</v>
      </c>
      <c r="D1609" s="38" t="str">
        <f>VLOOKUP(Tabela5[[#This Row],[CÓDIGO]],[1]fornnecedor!$A:$C,3,0)</f>
        <v>NORTON</v>
      </c>
      <c r="E1609" t="str">
        <f>VLOOKUP(Tabela5[[#This Row],[MARCA]],[1]fornnecedor!$C:$E,3,0)</f>
        <v>SAINT- GOBAIN DO BRASIL PROD. IND. E CONSTR. LTDA</v>
      </c>
      <c r="G1609" t="s">
        <v>24</v>
      </c>
      <c r="H1609">
        <v>25</v>
      </c>
      <c r="I1609">
        <v>317.75</v>
      </c>
      <c r="J1609">
        <v>1</v>
      </c>
      <c r="K1609" s="34">
        <v>21.17</v>
      </c>
      <c r="L1609">
        <v>12.71</v>
      </c>
      <c r="M1609">
        <v>8.4600000000000009</v>
      </c>
      <c r="N1609">
        <v>39.96</v>
      </c>
      <c r="O1609">
        <v>0</v>
      </c>
      <c r="P1609">
        <v>0</v>
      </c>
      <c r="Q1609">
        <v>0</v>
      </c>
      <c r="R1609">
        <v>5.56</v>
      </c>
      <c r="S1609" t="s">
        <v>5384</v>
      </c>
      <c r="T1609" s="38" t="str">
        <f>VLOOKUP(Tabela5[[#This Row],[CÓDIGO]],[1]fornnecedor!$A:$G,7,0)</f>
        <v xml:space="preserve">OUTROS DISCOS </v>
      </c>
    </row>
    <row r="1610" spans="1:20" x14ac:dyDescent="0.3">
      <c r="A1610" t="s">
        <v>5312</v>
      </c>
      <c r="B1610">
        <v>10209</v>
      </c>
      <c r="C1610" t="s">
        <v>4522</v>
      </c>
      <c r="D1610" s="38" t="str">
        <f>VLOOKUP(Tabela5[[#This Row],[CÓDIGO]],[1]fornnecedor!$A:$C,3,0)</f>
        <v>NORTON</v>
      </c>
      <c r="E1610" t="str">
        <f>VLOOKUP(Tabela5[[#This Row],[MARCA]],[1]fornnecedor!$C:$E,3,0)</f>
        <v>SAINT- GOBAIN DO BRASIL PROD. IND. E CONSTR. LTDA</v>
      </c>
      <c r="G1610" t="s">
        <v>24</v>
      </c>
      <c r="H1610">
        <v>124</v>
      </c>
      <c r="I1610">
        <v>773.76</v>
      </c>
      <c r="J1610">
        <v>2</v>
      </c>
      <c r="K1610" s="34">
        <v>21.06</v>
      </c>
      <c r="L1610">
        <v>12.48</v>
      </c>
      <c r="M1610">
        <v>8.58</v>
      </c>
      <c r="N1610">
        <v>40.74</v>
      </c>
      <c r="O1610">
        <v>0</v>
      </c>
      <c r="P1610">
        <v>0</v>
      </c>
      <c r="Q1610">
        <v>0</v>
      </c>
      <c r="R1610">
        <v>5.56</v>
      </c>
      <c r="S1610" t="s">
        <v>5384</v>
      </c>
      <c r="T1610" s="38" t="str">
        <f>VLOOKUP(Tabela5[[#This Row],[CÓDIGO]],[1]fornnecedor!$A:$G,7,0)</f>
        <v xml:space="preserve">OUTROS DISCOS </v>
      </c>
    </row>
    <row r="1611" spans="1:20" x14ac:dyDescent="0.3">
      <c r="A1611" t="s">
        <v>5312</v>
      </c>
      <c r="B1611">
        <v>84456</v>
      </c>
      <c r="C1611" t="s">
        <v>3572</v>
      </c>
      <c r="D1611" s="38" t="str">
        <f>VLOOKUP(Tabela5[[#This Row],[CÓDIGO]],[1]fornnecedor!$A:$C,3,0)</f>
        <v>NORTON</v>
      </c>
      <c r="E1611" t="str">
        <f>VLOOKUP(Tabela5[[#This Row],[MARCA]],[1]fornnecedor!$C:$E,3,0)</f>
        <v>SAINT- GOBAIN DO BRASIL PROD. IND. E CONSTR. LTDA</v>
      </c>
      <c r="G1611" t="s">
        <v>24</v>
      </c>
      <c r="H1611">
        <v>81</v>
      </c>
      <c r="I1611">
        <v>167.67</v>
      </c>
      <c r="J1611">
        <v>3</v>
      </c>
      <c r="K1611" s="34">
        <v>11.95</v>
      </c>
      <c r="L1611">
        <v>6.21</v>
      </c>
      <c r="M1611">
        <v>5.74</v>
      </c>
      <c r="N1611">
        <v>48.03</v>
      </c>
      <c r="O1611">
        <v>0</v>
      </c>
      <c r="P1611">
        <v>0</v>
      </c>
      <c r="Q1611">
        <v>0</v>
      </c>
      <c r="R1611">
        <v>5.56</v>
      </c>
      <c r="S1611" t="s">
        <v>5384</v>
      </c>
      <c r="T1611" s="38" t="str">
        <f>VLOOKUP(Tabela5[[#This Row],[CÓDIGO]],[1]fornnecedor!$A:$G,7,0)</f>
        <v xml:space="preserve">DISCOS / LIXAS / ABRASIVOS </v>
      </c>
    </row>
    <row r="1612" spans="1:20" x14ac:dyDescent="0.3">
      <c r="A1612" t="s">
        <v>5312</v>
      </c>
      <c r="B1612">
        <v>85457</v>
      </c>
      <c r="C1612" t="s">
        <v>3541</v>
      </c>
      <c r="D1612" s="38" t="str">
        <f>VLOOKUP(Tabela5[[#This Row],[CÓDIGO]],[1]fornnecedor!$A:$C,3,0)</f>
        <v>NORTON</v>
      </c>
      <c r="E1612" t="str">
        <f>VLOOKUP(Tabela5[[#This Row],[MARCA]],[1]fornnecedor!$C:$E,3,0)</f>
        <v>SAINT- GOBAIN DO BRASIL PROD. IND. E CONSTR. LTDA</v>
      </c>
      <c r="G1612" t="s">
        <v>24</v>
      </c>
      <c r="H1612">
        <v>78</v>
      </c>
      <c r="I1612">
        <v>202.02</v>
      </c>
      <c r="J1612">
        <v>2</v>
      </c>
      <c r="K1612" s="34">
        <v>11.39</v>
      </c>
      <c r="L1612">
        <v>5.18</v>
      </c>
      <c r="M1612">
        <v>6.21</v>
      </c>
      <c r="N1612">
        <v>54.52</v>
      </c>
      <c r="O1612">
        <v>0</v>
      </c>
      <c r="P1612">
        <v>0</v>
      </c>
      <c r="Q1612">
        <v>0</v>
      </c>
      <c r="R1612">
        <v>5.56</v>
      </c>
      <c r="S1612" t="s">
        <v>5384</v>
      </c>
      <c r="T1612" s="38" t="str">
        <f>VLOOKUP(Tabela5[[#This Row],[CÓDIGO]],[1]fornnecedor!$A:$G,7,0)</f>
        <v>LIXA FERRO</v>
      </c>
    </row>
    <row r="1613" spans="1:20" x14ac:dyDescent="0.3">
      <c r="A1613" t="s">
        <v>5312</v>
      </c>
      <c r="B1613">
        <v>20180</v>
      </c>
      <c r="C1613" t="s">
        <v>3072</v>
      </c>
      <c r="D1613" s="38" t="str">
        <f>VLOOKUP(Tabela5[[#This Row],[CÓDIGO]],[1]fornnecedor!$A:$C,3,0)</f>
        <v>NORTON</v>
      </c>
      <c r="E1613" t="str">
        <f>VLOOKUP(Tabela5[[#This Row],[MARCA]],[1]fornnecedor!$C:$E,3,0)</f>
        <v>SAINT- GOBAIN DO BRASIL PROD. IND. E CONSTR. LTDA</v>
      </c>
      <c r="G1613" t="s">
        <v>24</v>
      </c>
      <c r="H1613">
        <v>22</v>
      </c>
      <c r="I1613">
        <v>67.540000000000006</v>
      </c>
      <c r="J1613">
        <v>2</v>
      </c>
      <c r="K1613" s="34">
        <v>10.94</v>
      </c>
      <c r="L1613">
        <v>6.14</v>
      </c>
      <c r="M1613">
        <v>4.8</v>
      </c>
      <c r="N1613">
        <v>43.88</v>
      </c>
      <c r="O1613">
        <v>0</v>
      </c>
      <c r="P1613">
        <v>0</v>
      </c>
      <c r="Q1613">
        <v>0</v>
      </c>
      <c r="R1613">
        <v>5.57</v>
      </c>
      <c r="S1613" t="s">
        <v>5384</v>
      </c>
      <c r="T1613" s="38" t="str">
        <f>VLOOKUP(Tabela5[[#This Row],[CÓDIGO]],[1]fornnecedor!$A:$G,7,0)</f>
        <v xml:space="preserve">OUTROS DISCOS </v>
      </c>
    </row>
    <row r="1614" spans="1:20" x14ac:dyDescent="0.3">
      <c r="A1614" t="s">
        <v>5312</v>
      </c>
      <c r="B1614">
        <v>20178</v>
      </c>
      <c r="C1614" t="s">
        <v>4149</v>
      </c>
      <c r="D1614" s="38" t="str">
        <f>VLOOKUP(Tabela5[[#This Row],[CÓDIGO]],[1]fornnecedor!$A:$C,3,0)</f>
        <v>NORTON</v>
      </c>
      <c r="E1614" t="str">
        <f>VLOOKUP(Tabela5[[#This Row],[MARCA]],[1]fornnecedor!$C:$E,3,0)</f>
        <v>SAINT- GOBAIN DO BRASIL PROD. IND. E CONSTR. LTDA</v>
      </c>
      <c r="G1614" t="s">
        <v>64</v>
      </c>
      <c r="H1614">
        <v>420</v>
      </c>
      <c r="I1614">
        <v>491.4</v>
      </c>
      <c r="J1614">
        <v>5</v>
      </c>
      <c r="K1614" s="34">
        <v>10.14</v>
      </c>
      <c r="L1614">
        <v>5.85</v>
      </c>
      <c r="M1614">
        <v>4.29</v>
      </c>
      <c r="N1614">
        <v>42.31</v>
      </c>
      <c r="O1614">
        <v>0</v>
      </c>
      <c r="P1614">
        <v>0</v>
      </c>
      <c r="Q1614">
        <v>0</v>
      </c>
      <c r="R1614">
        <v>5.57</v>
      </c>
      <c r="S1614" t="s">
        <v>5384</v>
      </c>
      <c r="T1614" s="38" t="str">
        <f>VLOOKUP(Tabela5[[#This Row],[CÓDIGO]],[1]fornnecedor!$A:$G,7,0)</f>
        <v>LIXA DÁGUA</v>
      </c>
    </row>
    <row r="1615" spans="1:20" x14ac:dyDescent="0.3">
      <c r="A1615" t="s">
        <v>5312</v>
      </c>
      <c r="B1615">
        <v>20157</v>
      </c>
      <c r="C1615" t="s">
        <v>3042</v>
      </c>
      <c r="D1615" s="38" t="str">
        <f>VLOOKUP(Tabela5[[#This Row],[CÓDIGO]],[1]fornnecedor!$A:$C,3,0)</f>
        <v>NORTON</v>
      </c>
      <c r="E1615" t="str">
        <f>VLOOKUP(Tabela5[[#This Row],[MARCA]],[1]fornnecedor!$C:$E,3,0)</f>
        <v>SAINT- GOBAIN DO BRASIL PROD. IND. E CONSTR. LTDA</v>
      </c>
      <c r="G1615" t="s">
        <v>24</v>
      </c>
      <c r="H1615">
        <v>15</v>
      </c>
      <c r="I1615">
        <v>64.349999999999994</v>
      </c>
      <c r="J1615">
        <v>1</v>
      </c>
      <c r="K1615" s="34">
        <v>7.11</v>
      </c>
      <c r="L1615">
        <v>4.29</v>
      </c>
      <c r="M1615">
        <v>2.82</v>
      </c>
      <c r="N1615">
        <v>39.659999999999997</v>
      </c>
      <c r="O1615">
        <v>0</v>
      </c>
      <c r="P1615">
        <v>0</v>
      </c>
      <c r="Q1615">
        <v>0</v>
      </c>
      <c r="R1615">
        <v>5.57</v>
      </c>
      <c r="S1615" t="s">
        <v>5384</v>
      </c>
      <c r="T1615" s="38" t="str">
        <f>VLOOKUP(Tabela5[[#This Row],[CÓDIGO]],[1]fornnecedor!$A:$G,7,0)</f>
        <v>LIXA DÁGUA</v>
      </c>
    </row>
    <row r="1616" spans="1:20" x14ac:dyDescent="0.3">
      <c r="A1616" t="s">
        <v>5312</v>
      </c>
      <c r="B1616">
        <v>20633</v>
      </c>
      <c r="C1616" t="s">
        <v>2828</v>
      </c>
      <c r="D1616" s="38" t="str">
        <f>VLOOKUP(Tabela5[[#This Row],[CÓDIGO]],[1]fornnecedor!$A:$C,3,0)</f>
        <v>NORTON</v>
      </c>
      <c r="E1616" t="str">
        <f>VLOOKUP(Tabela5[[#This Row],[MARCA]],[1]fornnecedor!$C:$E,3,0)</f>
        <v>SAINT- GOBAIN DO BRASIL PROD. IND. E CONSTR. LTDA</v>
      </c>
      <c r="G1616" t="s">
        <v>24</v>
      </c>
      <c r="H1616">
        <v>14</v>
      </c>
      <c r="I1616">
        <v>10.08</v>
      </c>
      <c r="J1616">
        <v>1</v>
      </c>
      <c r="K1616" s="34">
        <v>1.6</v>
      </c>
      <c r="L1616">
        <v>0.72</v>
      </c>
      <c r="M1616">
        <v>0.88</v>
      </c>
      <c r="N1616">
        <v>55</v>
      </c>
      <c r="O1616">
        <v>0</v>
      </c>
      <c r="P1616">
        <v>0</v>
      </c>
      <c r="Q1616">
        <v>0</v>
      </c>
      <c r="R1616">
        <v>5.57</v>
      </c>
      <c r="S1616" t="s">
        <v>5384</v>
      </c>
      <c r="T1616" s="38" t="str">
        <f>VLOOKUP(Tabela5[[#This Row],[CÓDIGO]],[1]fornnecedor!$A:$G,7,0)</f>
        <v>LIXA DÁGUA</v>
      </c>
    </row>
    <row r="1617" spans="1:20" x14ac:dyDescent="0.3">
      <c r="A1617" t="s">
        <v>5310</v>
      </c>
      <c r="B1617">
        <v>20576</v>
      </c>
      <c r="C1617" t="s">
        <v>3678</v>
      </c>
      <c r="D1617" s="38" t="str">
        <f>VLOOKUP(Tabela5[[#This Row],[CÓDIGO]],[1]fornnecedor!$A:$C,3,0)</f>
        <v>MAXI RUBBER</v>
      </c>
      <c r="E1617" t="str">
        <f>VLOOKUP(Tabela5[[#This Row],[MARCA]],[1]fornnecedor!$C:$E,3,0)</f>
        <v>MAXI RUBBER INDUSTRIAS QUIMICAS LTDA</v>
      </c>
      <c r="G1617" t="s">
        <v>66</v>
      </c>
      <c r="H1617">
        <v>11</v>
      </c>
      <c r="I1617">
        <v>207.35</v>
      </c>
      <c r="J1617">
        <v>2</v>
      </c>
      <c r="K1617" s="34">
        <v>68.37</v>
      </c>
      <c r="L1617">
        <v>37.700000000000003</v>
      </c>
      <c r="M1617">
        <v>30.67</v>
      </c>
      <c r="N1617">
        <v>44.86</v>
      </c>
      <c r="O1617">
        <v>0</v>
      </c>
      <c r="P1617">
        <v>0</v>
      </c>
      <c r="Q1617">
        <v>0</v>
      </c>
      <c r="R1617">
        <v>5.57</v>
      </c>
      <c r="S1617" t="s">
        <v>5384</v>
      </c>
      <c r="T1617" s="38" t="str">
        <f>VLOOKUP(Tabela5[[#This Row],[CÓDIGO]],[1]fornnecedor!$A:$G,7,0)</f>
        <v>MASSA DE POLIR</v>
      </c>
    </row>
    <row r="1618" spans="1:20" x14ac:dyDescent="0.3">
      <c r="A1618" t="s">
        <v>5310</v>
      </c>
      <c r="B1618">
        <v>10391</v>
      </c>
      <c r="C1618" t="s">
        <v>3261</v>
      </c>
      <c r="D1618" s="38" t="str">
        <f>VLOOKUP(Tabela5[[#This Row],[CÓDIGO]],[1]fornnecedor!$A:$C,3,0)</f>
        <v>MAXI RUBBER</v>
      </c>
      <c r="E1618" t="str">
        <f>VLOOKUP(Tabela5[[#This Row],[MARCA]],[1]fornnecedor!$C:$E,3,0)</f>
        <v>MAXI RUBBER INDUSTRIAS QUIMICAS LTDA</v>
      </c>
      <c r="G1618" t="s">
        <v>24</v>
      </c>
      <c r="H1618">
        <v>15</v>
      </c>
      <c r="I1618">
        <v>395.25</v>
      </c>
      <c r="J1618">
        <v>1</v>
      </c>
      <c r="K1618" s="34">
        <v>40</v>
      </c>
      <c r="L1618">
        <v>24.27</v>
      </c>
      <c r="M1618">
        <v>15.73</v>
      </c>
      <c r="N1618">
        <v>39.33</v>
      </c>
      <c r="O1618">
        <v>0</v>
      </c>
      <c r="P1618">
        <v>0</v>
      </c>
      <c r="Q1618">
        <v>0</v>
      </c>
      <c r="R1618">
        <v>5.57</v>
      </c>
      <c r="S1618" t="s">
        <v>5384</v>
      </c>
      <c r="T1618" s="38" t="str">
        <f>VLOOKUP(Tabela5[[#This Row],[CÓDIGO]],[1]fornnecedor!$A:$G,7,0)</f>
        <v>COLA INST./ ADESIVOS COLANTES</v>
      </c>
    </row>
    <row r="1619" spans="1:20" x14ac:dyDescent="0.3">
      <c r="A1619" t="s">
        <v>5310</v>
      </c>
      <c r="B1619">
        <v>84686</v>
      </c>
      <c r="C1619" t="s">
        <v>3698</v>
      </c>
      <c r="D1619" s="38" t="str">
        <f>VLOOKUP(Tabela5[[#This Row],[CÓDIGO]],[1]fornnecedor!$A:$C,3,0)</f>
        <v>MAXI RUBBER</v>
      </c>
      <c r="E1619" t="str">
        <f>VLOOKUP(Tabela5[[#This Row],[MARCA]],[1]fornnecedor!$C:$E,3,0)</f>
        <v>MAXI RUBBER INDUSTRIAS QUIMICAS LTDA</v>
      </c>
      <c r="G1619" t="s">
        <v>24</v>
      </c>
      <c r="H1619">
        <v>21</v>
      </c>
      <c r="I1619">
        <v>258.51</v>
      </c>
      <c r="J1619">
        <v>1</v>
      </c>
      <c r="K1619" s="34">
        <v>16.22</v>
      </c>
      <c r="L1619">
        <v>12.31</v>
      </c>
      <c r="M1619">
        <v>3.91</v>
      </c>
      <c r="N1619">
        <v>24.11</v>
      </c>
      <c r="O1619">
        <v>0</v>
      </c>
      <c r="P1619">
        <v>0</v>
      </c>
      <c r="Q1619">
        <v>0</v>
      </c>
      <c r="R1619">
        <v>5.57</v>
      </c>
      <c r="S1619" t="s">
        <v>5384</v>
      </c>
      <c r="T1619" s="38" t="str">
        <f>VLOOKUP(Tabela5[[#This Row],[CÓDIGO]],[1]fornnecedor!$A:$G,7,0)</f>
        <v xml:space="preserve">COLA  PLÁSTICA </v>
      </c>
    </row>
    <row r="1620" spans="1:20" x14ac:dyDescent="0.3">
      <c r="A1620" t="s">
        <v>5307</v>
      </c>
      <c r="B1620">
        <v>20817</v>
      </c>
      <c r="C1620" t="s">
        <v>98</v>
      </c>
      <c r="D1620" s="38" t="str">
        <f>VLOOKUP(Tabela5[[#This Row],[CÓDIGO]],[1]fornnecedor!$A:$C,3,0)</f>
        <v>AUTO AMERICA</v>
      </c>
      <c r="E1620" t="str">
        <f>VLOOKUP(Tabela5[[#This Row],[MARCA]],[1]fornnecedor!$C:$E,3,0)</f>
        <v>AUTOAMERICA IMP.EXP. DE PROD. AUTO. LTDA</v>
      </c>
      <c r="G1620" t="s">
        <v>24</v>
      </c>
      <c r="H1620">
        <v>499</v>
      </c>
      <c r="I1620" s="3">
        <v>9291.3799999999992</v>
      </c>
      <c r="J1620">
        <v>544</v>
      </c>
      <c r="K1620" s="34">
        <v>14019.18</v>
      </c>
      <c r="L1620" s="3">
        <v>10129.280000000001</v>
      </c>
      <c r="M1620" s="3">
        <v>3889.9</v>
      </c>
      <c r="N1620">
        <v>27.75</v>
      </c>
      <c r="O1620">
        <v>0</v>
      </c>
      <c r="P1620">
        <v>0</v>
      </c>
      <c r="Q1620">
        <v>0.6</v>
      </c>
      <c r="R1620">
        <v>6.17</v>
      </c>
      <c r="S1620" t="s">
        <v>5384</v>
      </c>
      <c r="T1620" s="38" t="str">
        <f>VLOOKUP(Tabela5[[#This Row],[CÓDIGO]],[1]fornnecedor!$A:$G,7,0)</f>
        <v>MASSA DE POLIR</v>
      </c>
    </row>
    <row r="1621" spans="1:20" x14ac:dyDescent="0.3">
      <c r="A1621" t="s">
        <v>5307</v>
      </c>
      <c r="B1621">
        <v>86995</v>
      </c>
      <c r="C1621" t="s">
        <v>5309</v>
      </c>
      <c r="D1621" s="38" t="str">
        <f>VLOOKUP(Tabela5[[#This Row],[CÓDIGO]],[1]fornnecedor!$A:$C,3,0)</f>
        <v>AUTO AMERICA</v>
      </c>
      <c r="E1621" t="str">
        <f>VLOOKUP(Tabela5[[#This Row],[MARCA]],[1]fornnecedor!$C:$E,3,0)</f>
        <v>AUTOAMERICA IMP.EXP. DE PROD. AUTO. LTDA</v>
      </c>
      <c r="G1621" t="s">
        <v>24</v>
      </c>
      <c r="H1621">
        <v>285</v>
      </c>
      <c r="I1621" s="3">
        <v>1661.55</v>
      </c>
      <c r="J1621">
        <v>379</v>
      </c>
      <c r="K1621" s="34">
        <v>4212.97</v>
      </c>
      <c r="L1621" s="3">
        <v>2209.5700000000002</v>
      </c>
      <c r="M1621" s="3">
        <v>2003.4</v>
      </c>
      <c r="N1621">
        <v>47.55</v>
      </c>
      <c r="O1621">
        <v>0</v>
      </c>
      <c r="P1621">
        <v>0</v>
      </c>
      <c r="Q1621">
        <v>0.18</v>
      </c>
      <c r="R1621">
        <v>6.35</v>
      </c>
      <c r="S1621" t="s">
        <v>5384</v>
      </c>
      <c r="T1621" s="38" t="str">
        <f>VLOOKUP(Tabela5[[#This Row],[CÓDIGO]],[1]fornnecedor!$A:$G,7,0)</f>
        <v>FLANELAS / PANOS</v>
      </c>
    </row>
    <row r="1622" spans="1:20" x14ac:dyDescent="0.3">
      <c r="A1622" t="s">
        <v>5307</v>
      </c>
      <c r="B1622">
        <v>23364</v>
      </c>
      <c r="C1622" t="s">
        <v>5308</v>
      </c>
      <c r="D1622" s="38" t="str">
        <f>VLOOKUP(Tabela5[[#This Row],[CÓDIGO]],[1]fornnecedor!$A:$C,3,0)</f>
        <v>AUTO AMERICA</v>
      </c>
      <c r="E1622" t="str">
        <f>VLOOKUP(Tabela5[[#This Row],[MARCA]],[1]fornnecedor!$C:$E,3,0)</f>
        <v>AUTOAMERICA IMP.EXP. DE PROD. AUTO. LTDA</v>
      </c>
      <c r="G1622" t="s">
        <v>24</v>
      </c>
      <c r="H1622" s="3">
        <v>1871</v>
      </c>
      <c r="I1622" s="3">
        <v>9186.61</v>
      </c>
      <c r="J1622">
        <v>336</v>
      </c>
      <c r="K1622" s="34">
        <v>2729.68</v>
      </c>
      <c r="L1622" s="3">
        <v>1649.76</v>
      </c>
      <c r="M1622" s="3">
        <v>1079.92</v>
      </c>
      <c r="N1622">
        <v>39.56</v>
      </c>
      <c r="O1622">
        <v>0</v>
      </c>
      <c r="P1622">
        <v>0</v>
      </c>
      <c r="Q1622">
        <v>0.12</v>
      </c>
      <c r="R1622">
        <v>6.47</v>
      </c>
      <c r="S1622" t="s">
        <v>5384</v>
      </c>
      <c r="T1622" s="38" t="str">
        <f>VLOOKUP(Tabela5[[#This Row],[CÓDIGO]],[1]fornnecedor!$A:$G,7,0)</f>
        <v>FLANELAS / PANOS</v>
      </c>
    </row>
    <row r="1623" spans="1:20" x14ac:dyDescent="0.3">
      <c r="A1623" t="s">
        <v>5307</v>
      </c>
      <c r="B1623">
        <v>23287</v>
      </c>
      <c r="C1623" t="s">
        <v>100</v>
      </c>
      <c r="D1623" s="38" t="str">
        <f>VLOOKUP(Tabela5[[#This Row],[CÓDIGO]],[1]fornnecedor!$A:$C,3,0)</f>
        <v>AUTO AMERICA</v>
      </c>
      <c r="E1623" t="str">
        <f>VLOOKUP(Tabela5[[#This Row],[MARCA]],[1]fornnecedor!$C:$E,3,0)</f>
        <v>AUTOAMERICA IMP.EXP. DE PROD. AUTO. LTDA</v>
      </c>
      <c r="G1623" t="s">
        <v>24</v>
      </c>
      <c r="H1623">
        <v>40</v>
      </c>
      <c r="I1623" s="3">
        <v>1214</v>
      </c>
      <c r="J1623">
        <v>33</v>
      </c>
      <c r="K1623" s="34">
        <v>2122.23</v>
      </c>
      <c r="L1623" s="3">
        <v>1001.55</v>
      </c>
      <c r="M1623" s="3">
        <v>1120.68</v>
      </c>
      <c r="N1623">
        <v>52.81</v>
      </c>
      <c r="O1623">
        <v>0</v>
      </c>
      <c r="P1623">
        <v>0</v>
      </c>
      <c r="Q1623">
        <v>0.09</v>
      </c>
      <c r="R1623">
        <v>6.56</v>
      </c>
      <c r="S1623" t="s">
        <v>5384</v>
      </c>
      <c r="T1623" s="38" t="str">
        <f>VLOOKUP(Tabela5[[#This Row],[CÓDIGO]],[1]fornnecedor!$A:$G,7,0)</f>
        <v>CERA  / LIMPEZA /  POLIMENTO VEICULAR</v>
      </c>
    </row>
    <row r="1624" spans="1:20" x14ac:dyDescent="0.3">
      <c r="A1624" t="s">
        <v>5307</v>
      </c>
      <c r="B1624">
        <v>21321</v>
      </c>
      <c r="C1624" t="s">
        <v>99</v>
      </c>
      <c r="D1624" s="38" t="str">
        <f>VLOOKUP(Tabela5[[#This Row],[CÓDIGO]],[1]fornnecedor!$A:$C,3,0)</f>
        <v>AUTO AMERICA</v>
      </c>
      <c r="E1624" t="str">
        <f>VLOOKUP(Tabela5[[#This Row],[MARCA]],[1]fornnecedor!$C:$E,3,0)</f>
        <v>AUTOAMERICA IMP.EXP. DE PROD. AUTO. LTDA</v>
      </c>
      <c r="G1624" t="s">
        <v>24</v>
      </c>
      <c r="H1624">
        <v>478</v>
      </c>
      <c r="I1624" s="3">
        <v>7342.08</v>
      </c>
      <c r="J1624">
        <v>60</v>
      </c>
      <c r="K1624" s="34">
        <v>1605.6</v>
      </c>
      <c r="L1624">
        <v>921.6</v>
      </c>
      <c r="M1624">
        <v>684</v>
      </c>
      <c r="N1624">
        <v>42.6</v>
      </c>
      <c r="O1624">
        <v>0</v>
      </c>
      <c r="P1624">
        <v>0</v>
      </c>
      <c r="Q1624">
        <v>7.0000000000000007E-2</v>
      </c>
      <c r="R1624">
        <v>6.63</v>
      </c>
      <c r="S1624" t="s">
        <v>5384</v>
      </c>
      <c r="T1624" s="38" t="str">
        <f>VLOOKUP(Tabela5[[#This Row],[CÓDIGO]],[1]fornnecedor!$A:$G,7,0)</f>
        <v>CERA  / LIMPEZA /  POLIMENTO VEICULAR</v>
      </c>
    </row>
    <row r="1625" spans="1:20" x14ac:dyDescent="0.3">
      <c r="A1625" t="s">
        <v>5307</v>
      </c>
      <c r="B1625">
        <v>83883</v>
      </c>
      <c r="C1625" t="s">
        <v>97</v>
      </c>
      <c r="D1625" s="38" t="str">
        <f>VLOOKUP(Tabela5[[#This Row],[CÓDIGO]],[1]fornnecedor!$A:$C,3,0)</f>
        <v>AUTO AMERICA</v>
      </c>
      <c r="E1625" t="str">
        <f>VLOOKUP(Tabela5[[#This Row],[MARCA]],[1]fornnecedor!$C:$E,3,0)</f>
        <v>AUTOAMERICA IMP.EXP. DE PROD. AUTO. LTDA</v>
      </c>
      <c r="G1625" t="s">
        <v>24</v>
      </c>
      <c r="H1625">
        <v>11</v>
      </c>
      <c r="I1625">
        <v>357.17</v>
      </c>
      <c r="J1625">
        <v>12</v>
      </c>
      <c r="K1625" s="34">
        <v>657.1</v>
      </c>
      <c r="L1625">
        <v>389.64</v>
      </c>
      <c r="M1625">
        <v>267.45999999999998</v>
      </c>
      <c r="N1625">
        <v>40.700000000000003</v>
      </c>
      <c r="O1625">
        <v>0</v>
      </c>
      <c r="P1625">
        <v>0</v>
      </c>
      <c r="Q1625">
        <v>0.03</v>
      </c>
      <c r="R1625">
        <v>6.65</v>
      </c>
      <c r="S1625" t="s">
        <v>5384</v>
      </c>
      <c r="T1625" s="38" t="str">
        <f>VLOOKUP(Tabela5[[#This Row],[CÓDIGO]],[1]fornnecedor!$A:$G,7,0)</f>
        <v>CERA  / LIMPEZA /  POLIMENTO VEICULAR</v>
      </c>
    </row>
    <row r="1626" spans="1:20" x14ac:dyDescent="0.3">
      <c r="A1626" t="s">
        <v>5307</v>
      </c>
      <c r="B1626">
        <v>85263</v>
      </c>
      <c r="C1626" t="s">
        <v>5676</v>
      </c>
      <c r="D1626" s="38" t="str">
        <f>VLOOKUP(Tabela5[[#This Row],[CÓDIGO]],[1]fornnecedor!$A:$C,3,0)</f>
        <v>AUTO AMERICA</v>
      </c>
      <c r="E1626" t="str">
        <f>VLOOKUP(Tabela5[[#This Row],[MARCA]],[1]fornnecedor!$C:$E,3,0)</f>
        <v>AUTOAMERICA IMP.EXP. DE PROD. AUTO. LTDA</v>
      </c>
      <c r="G1626" t="s">
        <v>24</v>
      </c>
      <c r="H1626">
        <v>6</v>
      </c>
      <c r="I1626">
        <v>274.14</v>
      </c>
      <c r="J1626">
        <v>4</v>
      </c>
      <c r="K1626" s="34">
        <v>296.72000000000003</v>
      </c>
      <c r="L1626">
        <v>182.76</v>
      </c>
      <c r="M1626">
        <v>113.96</v>
      </c>
      <c r="N1626">
        <v>38.409999999999997</v>
      </c>
      <c r="O1626">
        <v>0</v>
      </c>
      <c r="P1626">
        <v>0</v>
      </c>
      <c r="Q1626">
        <v>0.01</v>
      </c>
      <c r="R1626">
        <v>6.67</v>
      </c>
      <c r="S1626" t="s">
        <v>5384</v>
      </c>
      <c r="T1626" s="38" t="str">
        <f>VLOOKUP(Tabela5[[#This Row],[CÓDIGO]],[1]fornnecedor!$A:$G,7,0)</f>
        <v>BOINAS PARA POLIMENTO</v>
      </c>
    </row>
    <row r="1627" spans="1:20" x14ac:dyDescent="0.3">
      <c r="A1627" t="s">
        <v>5307</v>
      </c>
      <c r="B1627">
        <v>24307</v>
      </c>
      <c r="C1627" t="s">
        <v>4231</v>
      </c>
      <c r="D1627" s="38" t="str">
        <f>VLOOKUP(Tabela5[[#This Row],[CÓDIGO]],[1]fornnecedor!$A:$C,3,0)</f>
        <v>AUTO AMERICA</v>
      </c>
      <c r="E1627" t="str">
        <f>VLOOKUP(Tabela5[[#This Row],[MARCA]],[1]fornnecedor!$C:$E,3,0)</f>
        <v>AUTOAMERICA IMP.EXP. DE PROD. AUTO. LTDA</v>
      </c>
      <c r="G1627" t="s">
        <v>24</v>
      </c>
      <c r="H1627">
        <v>17</v>
      </c>
      <c r="I1627">
        <v>437.75</v>
      </c>
      <c r="J1627">
        <v>4</v>
      </c>
      <c r="K1627" s="34">
        <v>167.4</v>
      </c>
      <c r="L1627">
        <v>103</v>
      </c>
      <c r="M1627">
        <v>64.400000000000006</v>
      </c>
      <c r="N1627">
        <v>38.47</v>
      </c>
      <c r="O1627">
        <v>0</v>
      </c>
      <c r="P1627">
        <v>0</v>
      </c>
      <c r="Q1627">
        <v>0.01</v>
      </c>
      <c r="R1627">
        <v>6.67</v>
      </c>
      <c r="S1627" t="s">
        <v>5384</v>
      </c>
      <c r="T1627" s="38" t="str">
        <f>VLOOKUP(Tabela5[[#This Row],[CÓDIGO]],[1]fornnecedor!$A:$G,7,0)</f>
        <v>CERA  / LIMPEZA /  POLIMENTO VEICULAR</v>
      </c>
    </row>
    <row r="1628" spans="1:20" x14ac:dyDescent="0.3">
      <c r="A1628" t="s">
        <v>5307</v>
      </c>
      <c r="B1628">
        <v>87052</v>
      </c>
      <c r="C1628" t="s">
        <v>4224</v>
      </c>
      <c r="D1628" s="38" t="str">
        <f>VLOOKUP(Tabela5[[#This Row],[CÓDIGO]],[1]fornnecedor!$A:$C,3,0)</f>
        <v>AUTO AMERICA</v>
      </c>
      <c r="E1628" t="str">
        <f>VLOOKUP(Tabela5[[#This Row],[MARCA]],[1]fornnecedor!$C:$E,3,0)</f>
        <v>AUTOAMERICA IMP.EXP. DE PROD. AUTO. LTDA</v>
      </c>
      <c r="G1628" t="s">
        <v>24</v>
      </c>
      <c r="H1628">
        <v>9</v>
      </c>
      <c r="I1628">
        <v>426.33</v>
      </c>
      <c r="J1628">
        <v>2</v>
      </c>
      <c r="K1628" s="34">
        <v>154.86000000000001</v>
      </c>
      <c r="L1628">
        <v>94.74</v>
      </c>
      <c r="M1628">
        <v>60.12</v>
      </c>
      <c r="N1628">
        <v>38.82</v>
      </c>
      <c r="O1628">
        <v>0</v>
      </c>
      <c r="P1628">
        <v>0</v>
      </c>
      <c r="Q1628">
        <v>0.01</v>
      </c>
      <c r="R1628">
        <v>6.68</v>
      </c>
      <c r="S1628" t="s">
        <v>5384</v>
      </c>
      <c r="T1628" s="38" t="str">
        <f>VLOOKUP(Tabela5[[#This Row],[CÓDIGO]],[1]fornnecedor!$A:$G,7,0)</f>
        <v>CERA  / LIMPEZA /  POLIMENTO VEICULAR</v>
      </c>
    </row>
    <row r="1629" spans="1:20" x14ac:dyDescent="0.3">
      <c r="A1629" t="s">
        <v>5307</v>
      </c>
      <c r="B1629">
        <v>20814</v>
      </c>
      <c r="C1629" t="s">
        <v>95</v>
      </c>
      <c r="D1629" s="38" t="str">
        <f>VLOOKUP(Tabela5[[#This Row],[CÓDIGO]],[1]fornnecedor!$A:$C,3,0)</f>
        <v>AUTO AMERICA</v>
      </c>
      <c r="E1629" t="str">
        <f>VLOOKUP(Tabela5[[#This Row],[MARCA]],[1]fornnecedor!$C:$E,3,0)</f>
        <v>AUTOAMERICA IMP.EXP. DE PROD. AUTO. LTDA</v>
      </c>
      <c r="G1629" t="s">
        <v>24</v>
      </c>
      <c r="H1629">
        <v>35</v>
      </c>
      <c r="I1629">
        <v>207.55</v>
      </c>
      <c r="J1629">
        <v>11</v>
      </c>
      <c r="K1629" s="34">
        <v>112.31</v>
      </c>
      <c r="L1629">
        <v>65.23</v>
      </c>
      <c r="M1629">
        <v>47.08</v>
      </c>
      <c r="N1629">
        <v>41.92</v>
      </c>
      <c r="O1629">
        <v>0</v>
      </c>
      <c r="P1629">
        <v>0</v>
      </c>
      <c r="Q1629">
        <v>0</v>
      </c>
      <c r="R1629">
        <v>6.69</v>
      </c>
      <c r="S1629" t="s">
        <v>5384</v>
      </c>
      <c r="T1629" s="38" t="str">
        <f>VLOOKUP(Tabela5[[#This Row],[CÓDIGO]],[1]fornnecedor!$A:$G,7,0)</f>
        <v>APLICADORES / ADAPTADORES / ENGATES / SUPORTES</v>
      </c>
    </row>
    <row r="1630" spans="1:20" x14ac:dyDescent="0.3">
      <c r="A1630" t="s">
        <v>5307</v>
      </c>
      <c r="B1630">
        <v>84446</v>
      </c>
      <c r="C1630" t="s">
        <v>4520</v>
      </c>
      <c r="D1630" s="38" t="str">
        <f>VLOOKUP(Tabela5[[#This Row],[CÓDIGO]],[1]fornnecedor!$A:$C,3,0)</f>
        <v>AUTO AMERICA</v>
      </c>
      <c r="E1630" t="str">
        <f>VLOOKUP(Tabela5[[#This Row],[MARCA]],[1]fornnecedor!$C:$E,3,0)</f>
        <v>AUTOAMERICA IMP.EXP. DE PROD. AUTO. LTDA</v>
      </c>
      <c r="G1630" t="s">
        <v>24</v>
      </c>
      <c r="H1630">
        <v>17</v>
      </c>
      <c r="I1630">
        <v>829.6</v>
      </c>
      <c r="J1630">
        <v>1</v>
      </c>
      <c r="K1630" s="34">
        <v>77</v>
      </c>
      <c r="L1630">
        <v>48.8</v>
      </c>
      <c r="M1630">
        <v>28.2</v>
      </c>
      <c r="N1630">
        <v>36.619999999999997</v>
      </c>
      <c r="O1630">
        <v>0</v>
      </c>
      <c r="P1630">
        <v>0</v>
      </c>
      <c r="Q1630">
        <v>0</v>
      </c>
      <c r="R1630">
        <v>6.69</v>
      </c>
      <c r="S1630" t="s">
        <v>5384</v>
      </c>
      <c r="T1630" s="38" t="str">
        <f>VLOOKUP(Tabela5[[#This Row],[CÓDIGO]],[1]fornnecedor!$A:$G,7,0)</f>
        <v>CERA  / LIMPEZA /  POLIMENTO VEICULAR</v>
      </c>
    </row>
    <row r="1631" spans="1:20" x14ac:dyDescent="0.3">
      <c r="A1631" t="s">
        <v>5307</v>
      </c>
      <c r="B1631">
        <v>83816</v>
      </c>
      <c r="C1631" t="s">
        <v>5677</v>
      </c>
      <c r="D1631" s="38" t="str">
        <f>VLOOKUP(Tabela5[[#This Row],[CÓDIGO]],[1]fornnecedor!$A:$C,3,0)</f>
        <v>AUTO AMERICA</v>
      </c>
      <c r="E1631" t="str">
        <f>VLOOKUP(Tabela5[[#This Row],[MARCA]],[1]fornnecedor!$C:$E,3,0)</f>
        <v>AUTOAMERICA IMP.EXP. DE PROD. AUTO. LTDA</v>
      </c>
      <c r="G1631" t="s">
        <v>24</v>
      </c>
      <c r="H1631">
        <v>0</v>
      </c>
      <c r="I1631">
        <v>0</v>
      </c>
      <c r="J1631">
        <v>1</v>
      </c>
      <c r="K1631" s="34">
        <v>62.2</v>
      </c>
      <c r="L1631">
        <v>40.659999999999997</v>
      </c>
      <c r="M1631">
        <v>21.54</v>
      </c>
      <c r="N1631">
        <v>34.630000000000003</v>
      </c>
      <c r="O1631">
        <v>0</v>
      </c>
      <c r="P1631">
        <v>0</v>
      </c>
      <c r="Q1631">
        <v>0</v>
      </c>
      <c r="R1631">
        <v>6.69</v>
      </c>
      <c r="S1631" t="s">
        <v>5384</v>
      </c>
      <c r="T1631" s="38" t="str">
        <f>VLOOKUP(Tabela5[[#This Row],[CÓDIGO]],[1]fornnecedor!$A:$G,7,0)</f>
        <v>BOINAS PARA POLIMENTO</v>
      </c>
    </row>
    <row r="1632" spans="1:20" x14ac:dyDescent="0.3">
      <c r="A1632" t="s">
        <v>5307</v>
      </c>
      <c r="B1632">
        <v>86934</v>
      </c>
      <c r="C1632" t="s">
        <v>3728</v>
      </c>
      <c r="D1632" s="38" t="str">
        <f>VLOOKUP(Tabela5[[#This Row],[CÓDIGO]],[1]fornnecedor!$A:$C,3,0)</f>
        <v>AUTO AMERICA</v>
      </c>
      <c r="E1632" t="str">
        <f>VLOOKUP(Tabela5[[#This Row],[MARCA]],[1]fornnecedor!$C:$E,3,0)</f>
        <v>AUTOAMERICA IMP.EXP. DE PROD. AUTO. LTDA</v>
      </c>
      <c r="G1632" t="s">
        <v>24</v>
      </c>
      <c r="H1632">
        <v>13</v>
      </c>
      <c r="I1632">
        <v>190.32</v>
      </c>
      <c r="J1632">
        <v>1</v>
      </c>
      <c r="K1632" s="34">
        <v>31.93</v>
      </c>
      <c r="L1632">
        <v>14.64</v>
      </c>
      <c r="M1632">
        <v>17.29</v>
      </c>
      <c r="N1632">
        <v>54.15</v>
      </c>
      <c r="O1632">
        <v>0</v>
      </c>
      <c r="P1632">
        <v>0</v>
      </c>
      <c r="Q1632">
        <v>0</v>
      </c>
      <c r="R1632">
        <v>6.69</v>
      </c>
      <c r="S1632" t="s">
        <v>5384</v>
      </c>
      <c r="T1632" s="38" t="str">
        <f>VLOOKUP(Tabela5[[#This Row],[CÓDIGO]],[1]fornnecedor!$A:$G,7,0)</f>
        <v>MASSA DE POLIR</v>
      </c>
    </row>
    <row r="1633" spans="1:20" x14ac:dyDescent="0.3">
      <c r="A1633" t="s">
        <v>5304</v>
      </c>
      <c r="B1633">
        <v>23690</v>
      </c>
      <c r="C1633" t="s">
        <v>214</v>
      </c>
      <c r="D1633" s="38" t="str">
        <f>VLOOKUP(Tabela5[[#This Row],[CÓDIGO]],[1]fornnecedor!$A:$C,3,0)</f>
        <v>WANDA</v>
      </c>
      <c r="E1633" t="str">
        <f>VLOOKUP(Tabela5[[#This Row],[MARCA]],[1]fornnecedor!$C:$E,3,0)</f>
        <v>AKZO NOBEL LTDA AUTO</v>
      </c>
      <c r="G1633" t="s">
        <v>24</v>
      </c>
      <c r="H1633">
        <v>981</v>
      </c>
      <c r="I1633" s="3">
        <v>31009.41</v>
      </c>
      <c r="J1633" s="3">
        <v>1157</v>
      </c>
      <c r="K1633" s="34">
        <v>61016.2</v>
      </c>
      <c r="L1633" s="3">
        <v>36572.769999999997</v>
      </c>
      <c r="M1633" s="3">
        <v>24443.43</v>
      </c>
      <c r="N1633">
        <v>40.06</v>
      </c>
      <c r="O1633">
        <v>0</v>
      </c>
      <c r="P1633">
        <v>0</v>
      </c>
      <c r="Q1633">
        <v>2.61</v>
      </c>
      <c r="R1633">
        <v>9.3000000000000007</v>
      </c>
      <c r="S1633" t="s">
        <v>5384</v>
      </c>
      <c r="T1633" s="38" t="str">
        <f>VLOOKUP(Tabela5[[#This Row],[CÓDIGO]],[1]fornnecedor!$A:$G,7,0)</f>
        <v>VERNIZ AUTOMOTIVO</v>
      </c>
    </row>
    <row r="1634" spans="1:20" x14ac:dyDescent="0.3">
      <c r="A1634" t="s">
        <v>5304</v>
      </c>
      <c r="B1634">
        <v>23076</v>
      </c>
      <c r="C1634" t="s">
        <v>200</v>
      </c>
      <c r="D1634" s="38" t="str">
        <f>VLOOKUP(Tabela5[[#This Row],[CÓDIGO]],[1]fornnecedor!$A:$C,3,0)</f>
        <v>WANDA</v>
      </c>
      <c r="E1634" t="str">
        <f>VLOOKUP(Tabela5[[#This Row],[MARCA]],[1]fornnecedor!$C:$E,3,0)</f>
        <v>AKZO NOBEL LTDA AUTO</v>
      </c>
      <c r="G1634" t="s">
        <v>24</v>
      </c>
      <c r="H1634" s="3">
        <v>1509</v>
      </c>
      <c r="I1634" s="3">
        <v>40033.769999999997</v>
      </c>
      <c r="J1634" s="3">
        <v>1126</v>
      </c>
      <c r="K1634" s="34">
        <v>48945.62</v>
      </c>
      <c r="L1634" s="3">
        <v>29872.58</v>
      </c>
      <c r="M1634" s="3">
        <v>19073.04</v>
      </c>
      <c r="N1634">
        <v>38.97</v>
      </c>
      <c r="O1634">
        <v>0</v>
      </c>
      <c r="P1634">
        <v>0</v>
      </c>
      <c r="Q1634">
        <v>2.09</v>
      </c>
      <c r="R1634">
        <v>11.39</v>
      </c>
      <c r="S1634" t="s">
        <v>5384</v>
      </c>
      <c r="T1634" s="38" t="str">
        <f>VLOOKUP(Tabela5[[#This Row],[CÓDIGO]],[1]fornnecedor!$A:$G,7,0)</f>
        <v>PRIMER AUTOMOTIVO</v>
      </c>
    </row>
    <row r="1635" spans="1:20" x14ac:dyDescent="0.3">
      <c r="A1635" t="s">
        <v>5304</v>
      </c>
      <c r="B1635">
        <v>23295</v>
      </c>
      <c r="C1635" t="s">
        <v>275</v>
      </c>
      <c r="D1635" s="38" t="str">
        <f>VLOOKUP(Tabela5[[#This Row],[CÓDIGO]],[1]fornnecedor!$A:$C,3,0)</f>
        <v>SIKKENS</v>
      </c>
      <c r="E1635" t="str">
        <f>VLOOKUP(Tabela5[[#This Row],[MARCA]],[1]fornnecedor!$C:$E,3,0)</f>
        <v>AKZO NOBEL LTDA AUTO</v>
      </c>
      <c r="G1635" t="s">
        <v>24</v>
      </c>
      <c r="H1635">
        <v>85</v>
      </c>
      <c r="I1635" s="3">
        <v>16497.650000000001</v>
      </c>
      <c r="J1635">
        <v>83</v>
      </c>
      <c r="K1635" s="34">
        <v>38820.6</v>
      </c>
      <c r="L1635" s="3">
        <v>16109.47</v>
      </c>
      <c r="M1635" s="3">
        <v>22711.13</v>
      </c>
      <c r="N1635">
        <v>58.5</v>
      </c>
      <c r="O1635">
        <v>0</v>
      </c>
      <c r="P1635">
        <v>0</v>
      </c>
      <c r="Q1635">
        <v>1.66</v>
      </c>
      <c r="R1635">
        <v>13.05</v>
      </c>
      <c r="S1635" t="s">
        <v>5384</v>
      </c>
      <c r="T1635" s="38" t="str">
        <f>VLOOKUP(Tabela5[[#This Row],[CÓDIGO]],[1]fornnecedor!$A:$G,7,0)</f>
        <v>VERNIZ AUTOMOTIVO</v>
      </c>
    </row>
    <row r="1636" spans="1:20" x14ac:dyDescent="0.3">
      <c r="A1636" t="s">
        <v>5304</v>
      </c>
      <c r="B1636">
        <v>23658</v>
      </c>
      <c r="C1636" t="s">
        <v>273</v>
      </c>
      <c r="D1636" s="38" t="str">
        <f>VLOOKUP(Tabela5[[#This Row],[CÓDIGO]],[1]fornnecedor!$A:$C,3,0)</f>
        <v>SIKKENS</v>
      </c>
      <c r="E1636" t="str">
        <f>VLOOKUP(Tabela5[[#This Row],[MARCA]],[1]fornnecedor!$C:$E,3,0)</f>
        <v>AKZO NOBEL LTDA AUTO</v>
      </c>
      <c r="G1636" t="s">
        <v>24</v>
      </c>
      <c r="H1636">
        <v>24</v>
      </c>
      <c r="I1636" s="3">
        <v>17289.84</v>
      </c>
      <c r="J1636">
        <v>24</v>
      </c>
      <c r="K1636" s="34">
        <v>26332.82</v>
      </c>
      <c r="L1636" s="3">
        <v>17289.84</v>
      </c>
      <c r="M1636" s="3">
        <v>9042.98</v>
      </c>
      <c r="N1636">
        <v>34.340000000000003</v>
      </c>
      <c r="O1636">
        <v>0</v>
      </c>
      <c r="P1636">
        <v>0</v>
      </c>
      <c r="Q1636">
        <v>1.1299999999999999</v>
      </c>
      <c r="R1636">
        <v>14.18</v>
      </c>
      <c r="S1636" t="s">
        <v>5384</v>
      </c>
      <c r="T1636" s="38" t="str">
        <f>VLOOKUP(Tabela5[[#This Row],[CÓDIGO]],[1]fornnecedor!$A:$G,7,0)</f>
        <v>VERNIZ AUTOMOTIVO</v>
      </c>
    </row>
    <row r="1637" spans="1:20" x14ac:dyDescent="0.3">
      <c r="A1637" t="s">
        <v>5304</v>
      </c>
      <c r="B1637">
        <v>23408</v>
      </c>
      <c r="C1637" t="s">
        <v>247</v>
      </c>
      <c r="D1637" s="38" t="str">
        <f>VLOOKUP(Tabela5[[#This Row],[CÓDIGO]],[1]fornnecedor!$A:$C,3,0)</f>
        <v>WANDA</v>
      </c>
      <c r="E1637" t="str">
        <f>VLOOKUP(Tabela5[[#This Row],[MARCA]],[1]fornnecedor!$C:$E,3,0)</f>
        <v>AKZO NOBEL LTDA AUTO</v>
      </c>
      <c r="G1637" t="s">
        <v>24</v>
      </c>
      <c r="H1637">
        <v>104</v>
      </c>
      <c r="I1637" s="3">
        <v>36369.839999999997</v>
      </c>
      <c r="J1637">
        <v>46</v>
      </c>
      <c r="K1637" s="34">
        <v>23176.34</v>
      </c>
      <c r="L1637" s="3">
        <v>16086.66</v>
      </c>
      <c r="M1637" s="3">
        <v>7089.68</v>
      </c>
      <c r="N1637">
        <v>30.59</v>
      </c>
      <c r="O1637">
        <v>0</v>
      </c>
      <c r="P1637">
        <v>0</v>
      </c>
      <c r="Q1637">
        <v>0.99</v>
      </c>
      <c r="R1637">
        <v>15.17</v>
      </c>
      <c r="S1637" t="s">
        <v>5384</v>
      </c>
      <c r="T1637" s="38" t="str">
        <f>VLOOKUP(Tabela5[[#This Row],[CÓDIGO]],[1]fornnecedor!$A:$G,7,0)</f>
        <v>BASES POLIÉSTER</v>
      </c>
    </row>
    <row r="1638" spans="1:20" x14ac:dyDescent="0.3">
      <c r="A1638" t="s">
        <v>5304</v>
      </c>
      <c r="B1638">
        <v>23926</v>
      </c>
      <c r="C1638" t="s">
        <v>283</v>
      </c>
      <c r="D1638" s="38" t="str">
        <f>VLOOKUP(Tabela5[[#This Row],[CÓDIGO]],[1]fornnecedor!$A:$C,3,0)</f>
        <v>SIKKENS</v>
      </c>
      <c r="E1638" t="str">
        <f>VLOOKUP(Tabela5[[#This Row],[MARCA]],[1]fornnecedor!$C:$E,3,0)</f>
        <v>AKZO NOBEL LTDA AUTO</v>
      </c>
      <c r="G1638" t="s">
        <v>24</v>
      </c>
      <c r="H1638">
        <v>104</v>
      </c>
      <c r="I1638" s="3">
        <v>10284.56</v>
      </c>
      <c r="J1638">
        <v>109</v>
      </c>
      <c r="K1638" s="34">
        <v>21375.38</v>
      </c>
      <c r="L1638" s="3">
        <v>10779.01</v>
      </c>
      <c r="M1638" s="3">
        <v>10596.37</v>
      </c>
      <c r="N1638">
        <v>49.57</v>
      </c>
      <c r="O1638">
        <v>0</v>
      </c>
      <c r="P1638">
        <v>0</v>
      </c>
      <c r="Q1638">
        <v>0.91</v>
      </c>
      <c r="R1638">
        <v>16.079999999999998</v>
      </c>
      <c r="S1638" t="s">
        <v>5384</v>
      </c>
      <c r="T1638" s="38" t="str">
        <f>VLOOKUP(Tabela5[[#This Row],[CÓDIGO]],[1]fornnecedor!$A:$G,7,0)</f>
        <v>PRIMER AUTOMOTIVO</v>
      </c>
    </row>
    <row r="1639" spans="1:20" x14ac:dyDescent="0.3">
      <c r="A1639" t="s">
        <v>5304</v>
      </c>
      <c r="B1639">
        <v>20795</v>
      </c>
      <c r="C1639" t="s">
        <v>215</v>
      </c>
      <c r="D1639" s="38" t="str">
        <f>VLOOKUP(Tabela5[[#This Row],[CÓDIGO]],[1]fornnecedor!$A:$C,3,0)</f>
        <v>WANDA</v>
      </c>
      <c r="E1639" t="str">
        <f>VLOOKUP(Tabela5[[#This Row],[MARCA]],[1]fornnecedor!$C:$E,3,0)</f>
        <v>AKZO NOBEL LTDA AUTO</v>
      </c>
      <c r="G1639" t="s">
        <v>24</v>
      </c>
      <c r="H1639">
        <v>35</v>
      </c>
      <c r="I1639" s="3">
        <v>12676.65</v>
      </c>
      <c r="J1639">
        <v>36</v>
      </c>
      <c r="K1639" s="34">
        <v>15344.27</v>
      </c>
      <c r="L1639" s="3">
        <v>13038.84</v>
      </c>
      <c r="M1639" s="3">
        <v>2305.4299999999998</v>
      </c>
      <c r="N1639">
        <v>15.02</v>
      </c>
      <c r="O1639">
        <v>0</v>
      </c>
      <c r="P1639">
        <v>0</v>
      </c>
      <c r="Q1639">
        <v>0.66</v>
      </c>
      <c r="R1639">
        <v>16.739999999999998</v>
      </c>
      <c r="S1639" t="s">
        <v>5384</v>
      </c>
      <c r="T1639" s="38" t="str">
        <f>VLOOKUP(Tabela5[[#This Row],[CÓDIGO]],[1]fornnecedor!$A:$G,7,0)</f>
        <v>DILUENTE</v>
      </c>
    </row>
    <row r="1640" spans="1:20" x14ac:dyDescent="0.3">
      <c r="A1640" t="s">
        <v>5304</v>
      </c>
      <c r="B1640">
        <v>23653</v>
      </c>
      <c r="C1640" t="s">
        <v>276</v>
      </c>
      <c r="D1640" s="38" t="str">
        <f>VLOOKUP(Tabela5[[#This Row],[CÓDIGO]],[1]fornnecedor!$A:$C,3,0)</f>
        <v>SIKKENS</v>
      </c>
      <c r="E1640" t="str">
        <f>VLOOKUP(Tabela5[[#This Row],[MARCA]],[1]fornnecedor!$C:$E,3,0)</f>
        <v>AKZO NOBEL LTDA AUTO</v>
      </c>
      <c r="G1640" t="s">
        <v>24</v>
      </c>
      <c r="H1640">
        <v>379</v>
      </c>
      <c r="I1640" s="3">
        <v>19317.63</v>
      </c>
      <c r="J1640">
        <v>497</v>
      </c>
      <c r="K1640" s="34">
        <v>14626.55</v>
      </c>
      <c r="L1640" s="3">
        <v>25332.09</v>
      </c>
      <c r="M1640" s="3">
        <v>-10705.54</v>
      </c>
      <c r="N1640">
        <v>-73.19</v>
      </c>
      <c r="O1640">
        <v>0</v>
      </c>
      <c r="P1640">
        <v>0</v>
      </c>
      <c r="Q1640">
        <v>0.63</v>
      </c>
      <c r="R1640">
        <v>17.36</v>
      </c>
      <c r="S1640" t="s">
        <v>5384</v>
      </c>
      <c r="T1640" s="38" t="str">
        <f>VLOOKUP(Tabela5[[#This Row],[CÓDIGO]],[1]fornnecedor!$A:$G,7,0)</f>
        <v>CATALISADORES INDIVIDUAS</v>
      </c>
    </row>
    <row r="1641" spans="1:20" x14ac:dyDescent="0.3">
      <c r="A1641" t="s">
        <v>5304</v>
      </c>
      <c r="B1641">
        <v>87000</v>
      </c>
      <c r="C1641" t="s">
        <v>5208</v>
      </c>
      <c r="D1641" s="38" t="str">
        <f>VLOOKUP(Tabela5[[#This Row],[CÓDIGO]],[1]fornnecedor!$A:$C,3,0)</f>
        <v>WANDA</v>
      </c>
      <c r="E1641" t="str">
        <f>VLOOKUP(Tabela5[[#This Row],[MARCA]],[1]fornnecedor!$C:$E,3,0)</f>
        <v>AKZO NOBEL LTDA AUTO</v>
      </c>
      <c r="G1641" t="s">
        <v>24</v>
      </c>
      <c r="H1641">
        <v>686</v>
      </c>
      <c r="I1641" s="3">
        <v>11552.24</v>
      </c>
      <c r="J1641">
        <v>510</v>
      </c>
      <c r="K1641" s="34">
        <v>11165.4</v>
      </c>
      <c r="L1641" s="3">
        <v>8588.4</v>
      </c>
      <c r="M1641" s="3">
        <v>2577</v>
      </c>
      <c r="N1641">
        <v>23.08</v>
      </c>
      <c r="O1641">
        <v>0</v>
      </c>
      <c r="P1641">
        <v>0</v>
      </c>
      <c r="Q1641">
        <v>0.48</v>
      </c>
      <c r="R1641">
        <v>17.84</v>
      </c>
      <c r="S1641" t="s">
        <v>5384</v>
      </c>
      <c r="T1641" s="38" t="str">
        <f>VLOOKUP(Tabela5[[#This Row],[CÓDIGO]],[1]fornnecedor!$A:$G,7,0)</f>
        <v>MASSA POLIÉSTER</v>
      </c>
    </row>
    <row r="1642" spans="1:20" x14ac:dyDescent="0.3">
      <c r="A1642" t="s">
        <v>5304</v>
      </c>
      <c r="B1642">
        <v>9805</v>
      </c>
      <c r="C1642" t="s">
        <v>295</v>
      </c>
      <c r="D1642" s="38" t="str">
        <f>VLOOKUP(Tabela5[[#This Row],[CÓDIGO]],[1]fornnecedor!$A:$C,3,0)</f>
        <v>WANDA</v>
      </c>
      <c r="E1642" t="str">
        <f>VLOOKUP(Tabela5[[#This Row],[MARCA]],[1]fornnecedor!$C:$E,3,0)</f>
        <v>AKZO NOBEL LTDA AUTO</v>
      </c>
      <c r="G1642" t="s">
        <v>24</v>
      </c>
      <c r="H1642">
        <v>575</v>
      </c>
      <c r="I1642" s="3">
        <v>12052</v>
      </c>
      <c r="J1642">
        <v>332</v>
      </c>
      <c r="K1642" s="34">
        <v>10607.98</v>
      </c>
      <c r="L1642" s="3">
        <v>6958.72</v>
      </c>
      <c r="M1642" s="3">
        <v>3649.26</v>
      </c>
      <c r="N1642">
        <v>34.4</v>
      </c>
      <c r="O1642">
        <v>0</v>
      </c>
      <c r="P1642">
        <v>0</v>
      </c>
      <c r="Q1642">
        <v>0.45</v>
      </c>
      <c r="R1642">
        <v>18.29</v>
      </c>
      <c r="S1642" t="s">
        <v>5384</v>
      </c>
      <c r="T1642" s="38" t="str">
        <f>VLOOKUP(Tabela5[[#This Row],[CÓDIGO]],[1]fornnecedor!$A:$G,7,0)</f>
        <v>DILUENTE</v>
      </c>
    </row>
    <row r="1643" spans="1:20" x14ac:dyDescent="0.3">
      <c r="A1643" t="s">
        <v>5304</v>
      </c>
      <c r="B1643">
        <v>9788</v>
      </c>
      <c r="C1643" t="s">
        <v>197</v>
      </c>
      <c r="D1643" s="38" t="str">
        <f>VLOOKUP(Tabela5[[#This Row],[CÓDIGO]],[1]fornnecedor!$A:$C,3,0)</f>
        <v>WANDA</v>
      </c>
      <c r="E1643" t="str">
        <f>VLOOKUP(Tabela5[[#This Row],[MARCA]],[1]fornnecedor!$C:$E,3,0)</f>
        <v>AKZO NOBEL LTDA AUTO</v>
      </c>
      <c r="G1643" t="s">
        <v>24</v>
      </c>
      <c r="H1643">
        <v>157</v>
      </c>
      <c r="I1643" s="3">
        <v>7955.19</v>
      </c>
      <c r="J1643">
        <v>152</v>
      </c>
      <c r="K1643" s="34">
        <v>10590.58</v>
      </c>
      <c r="L1643" s="3">
        <v>7701.84</v>
      </c>
      <c r="M1643" s="3">
        <v>2888.74</v>
      </c>
      <c r="N1643">
        <v>27.28</v>
      </c>
      <c r="O1643">
        <v>0</v>
      </c>
      <c r="P1643">
        <v>0</v>
      </c>
      <c r="Q1643">
        <v>0.45</v>
      </c>
      <c r="R1643">
        <v>18.75</v>
      </c>
      <c r="S1643" t="s">
        <v>5384</v>
      </c>
      <c r="T1643" s="38" t="str">
        <f>VLOOKUP(Tabela5[[#This Row],[CÓDIGO]],[1]fornnecedor!$A:$G,7,0)</f>
        <v>CATALISADORES INDIVIDUAS</v>
      </c>
    </row>
    <row r="1644" spans="1:20" x14ac:dyDescent="0.3">
      <c r="A1644" t="s">
        <v>5304</v>
      </c>
      <c r="B1644">
        <v>21708</v>
      </c>
      <c r="C1644" t="s">
        <v>126</v>
      </c>
      <c r="D1644" s="38" t="str">
        <f>VLOOKUP(Tabela5[[#This Row],[CÓDIGO]],[1]fornnecedor!$A:$C,3,0)</f>
        <v>SIKKENS</v>
      </c>
      <c r="E1644" t="str">
        <f>VLOOKUP(Tabela5[[#This Row],[MARCA]],[1]fornnecedor!$C:$E,3,0)</f>
        <v>AKZO NOBEL LTDA AUTO</v>
      </c>
      <c r="G1644" t="s">
        <v>24</v>
      </c>
      <c r="H1644">
        <v>52</v>
      </c>
      <c r="I1644" s="3">
        <v>9018.36</v>
      </c>
      <c r="J1644">
        <v>41</v>
      </c>
      <c r="K1644" s="34">
        <v>9587.24</v>
      </c>
      <c r="L1644" s="3">
        <v>7110.63</v>
      </c>
      <c r="M1644" s="3">
        <v>2476.61</v>
      </c>
      <c r="N1644">
        <v>25.83</v>
      </c>
      <c r="O1644">
        <v>0</v>
      </c>
      <c r="P1644">
        <v>0</v>
      </c>
      <c r="Q1644">
        <v>0.41</v>
      </c>
      <c r="R1644">
        <v>19.149999999999999</v>
      </c>
      <c r="S1644" t="s">
        <v>5384</v>
      </c>
      <c r="T1644" s="38" t="str">
        <f>VLOOKUP(Tabela5[[#This Row],[CÓDIGO]],[1]fornnecedor!$A:$G,7,0)</f>
        <v>BASES POLIÉSTER</v>
      </c>
    </row>
    <row r="1645" spans="1:20" x14ac:dyDescent="0.3">
      <c r="A1645" t="s">
        <v>5304</v>
      </c>
      <c r="B1645">
        <v>22955</v>
      </c>
      <c r="C1645" t="s">
        <v>158</v>
      </c>
      <c r="D1645" s="38" t="str">
        <f>VLOOKUP(Tabela5[[#This Row],[CÓDIGO]],[1]fornnecedor!$A:$C,3,0)</f>
        <v>WANDA</v>
      </c>
      <c r="E1645" t="str">
        <f>VLOOKUP(Tabela5[[#This Row],[MARCA]],[1]fornnecedor!$C:$E,3,0)</f>
        <v>AKZO NOBEL LTDA AUTO</v>
      </c>
      <c r="G1645" t="s">
        <v>24</v>
      </c>
      <c r="H1645">
        <v>191</v>
      </c>
      <c r="I1645" s="3">
        <v>6291.54</v>
      </c>
      <c r="J1645">
        <v>171.5</v>
      </c>
      <c r="K1645" s="34">
        <v>9235.69</v>
      </c>
      <c r="L1645" s="3">
        <v>5649.21</v>
      </c>
      <c r="M1645" s="3">
        <v>3586.48</v>
      </c>
      <c r="N1645">
        <v>38.83</v>
      </c>
      <c r="O1645">
        <v>0</v>
      </c>
      <c r="P1645">
        <v>0</v>
      </c>
      <c r="Q1645">
        <v>0.39</v>
      </c>
      <c r="R1645">
        <v>19.55</v>
      </c>
      <c r="S1645" t="s">
        <v>5384</v>
      </c>
      <c r="T1645" s="38" t="str">
        <f>VLOOKUP(Tabela5[[#This Row],[CÓDIGO]],[1]fornnecedor!$A:$G,7,0)</f>
        <v>TINTAS POLIÉSTER</v>
      </c>
    </row>
    <row r="1646" spans="1:20" x14ac:dyDescent="0.3">
      <c r="A1646" t="s">
        <v>5304</v>
      </c>
      <c r="B1646">
        <v>9806</v>
      </c>
      <c r="C1646" t="s">
        <v>216</v>
      </c>
      <c r="D1646" s="38" t="str">
        <f>VLOOKUP(Tabela5[[#This Row],[CÓDIGO]],[1]fornnecedor!$A:$C,3,0)</f>
        <v>WANDA</v>
      </c>
      <c r="E1646" t="str">
        <f>VLOOKUP(Tabela5[[#This Row],[MARCA]],[1]fornnecedor!$C:$E,3,0)</f>
        <v>AKZO NOBEL LTDA AUTO</v>
      </c>
      <c r="G1646" t="s">
        <v>24</v>
      </c>
      <c r="H1646">
        <v>46</v>
      </c>
      <c r="I1646" s="3">
        <v>5031.0200000000004</v>
      </c>
      <c r="J1646">
        <v>60</v>
      </c>
      <c r="K1646" s="34">
        <v>9171.34</v>
      </c>
      <c r="L1646" s="3">
        <v>6562.2</v>
      </c>
      <c r="M1646" s="3">
        <v>2609.14</v>
      </c>
      <c r="N1646">
        <v>28.45</v>
      </c>
      <c r="O1646">
        <v>0</v>
      </c>
      <c r="P1646">
        <v>0</v>
      </c>
      <c r="Q1646">
        <v>0.39</v>
      </c>
      <c r="R1646">
        <v>19.940000000000001</v>
      </c>
      <c r="S1646" t="s">
        <v>5384</v>
      </c>
      <c r="T1646" s="38" t="str">
        <f>VLOOKUP(Tabela5[[#This Row],[CÓDIGO]],[1]fornnecedor!$A:$G,7,0)</f>
        <v>DILUENTE</v>
      </c>
    </row>
    <row r="1647" spans="1:20" x14ac:dyDescent="0.3">
      <c r="A1647" t="s">
        <v>5304</v>
      </c>
      <c r="B1647">
        <v>21067</v>
      </c>
      <c r="C1647" t="s">
        <v>145</v>
      </c>
      <c r="D1647" s="38" t="str">
        <f>VLOOKUP(Tabela5[[#This Row],[CÓDIGO]],[1]fornnecedor!$A:$C,3,0)</f>
        <v>SIKKENS</v>
      </c>
      <c r="E1647" t="str">
        <f>VLOOKUP(Tabela5[[#This Row],[MARCA]],[1]fornnecedor!$C:$E,3,0)</f>
        <v>AKZO NOBEL LTDA AUTO</v>
      </c>
      <c r="G1647" t="s">
        <v>24</v>
      </c>
      <c r="H1647">
        <v>185</v>
      </c>
      <c r="I1647" s="3">
        <v>5065.3</v>
      </c>
      <c r="J1647">
        <v>193</v>
      </c>
      <c r="K1647" s="34">
        <v>9016</v>
      </c>
      <c r="L1647" s="3">
        <v>5283.73</v>
      </c>
      <c r="M1647" s="3">
        <v>3732.27</v>
      </c>
      <c r="N1647">
        <v>41.4</v>
      </c>
      <c r="O1647">
        <v>0</v>
      </c>
      <c r="P1647">
        <v>0</v>
      </c>
      <c r="Q1647">
        <v>0.39</v>
      </c>
      <c r="R1647">
        <v>20.329999999999998</v>
      </c>
      <c r="S1647" t="s">
        <v>5384</v>
      </c>
      <c r="T1647" s="38" t="str">
        <f>VLOOKUP(Tabela5[[#This Row],[CÓDIGO]],[1]fornnecedor!$A:$G,7,0)</f>
        <v>DILUENTE</v>
      </c>
    </row>
    <row r="1648" spans="1:20" x14ac:dyDescent="0.3">
      <c r="A1648" t="s">
        <v>5304</v>
      </c>
      <c r="B1648">
        <v>85409</v>
      </c>
      <c r="C1648" t="s">
        <v>199</v>
      </c>
      <c r="D1648" s="38" t="str">
        <f>VLOOKUP(Tabela5[[#This Row],[CÓDIGO]],[1]fornnecedor!$A:$C,3,0)</f>
        <v>WANDA</v>
      </c>
      <c r="E1648" t="str">
        <f>VLOOKUP(Tabela5[[#This Row],[MARCA]],[1]fornnecedor!$C:$E,3,0)</f>
        <v>AKZO NOBEL LTDA AUTO</v>
      </c>
      <c r="G1648" t="s">
        <v>24</v>
      </c>
      <c r="H1648">
        <v>148</v>
      </c>
      <c r="I1648" s="3">
        <v>3420.28</v>
      </c>
      <c r="J1648">
        <v>222</v>
      </c>
      <c r="K1648" s="34">
        <v>8689.93</v>
      </c>
      <c r="L1648" s="3">
        <v>5130.42</v>
      </c>
      <c r="M1648" s="3">
        <v>3559.51</v>
      </c>
      <c r="N1648">
        <v>40.96</v>
      </c>
      <c r="O1648">
        <v>0</v>
      </c>
      <c r="P1648">
        <v>0</v>
      </c>
      <c r="Q1648">
        <v>0.37</v>
      </c>
      <c r="R1648">
        <v>20.7</v>
      </c>
      <c r="S1648" t="s">
        <v>5384</v>
      </c>
      <c r="T1648" s="38" t="str">
        <f>VLOOKUP(Tabela5[[#This Row],[CÓDIGO]],[1]fornnecedor!$A:$G,7,0)</f>
        <v>PRIMER AUTOMOTIVO</v>
      </c>
    </row>
    <row r="1649" spans="1:20" x14ac:dyDescent="0.3">
      <c r="A1649" t="s">
        <v>5304</v>
      </c>
      <c r="B1649">
        <v>21008</v>
      </c>
      <c r="C1649" t="s">
        <v>157</v>
      </c>
      <c r="D1649" s="38" t="str">
        <f>VLOOKUP(Tabela5[[#This Row],[CÓDIGO]],[1]fornnecedor!$A:$C,3,0)</f>
        <v>WANDA</v>
      </c>
      <c r="E1649" t="str">
        <f>VLOOKUP(Tabela5[[#This Row],[MARCA]],[1]fornnecedor!$C:$E,3,0)</f>
        <v>AKZO NOBEL LTDA AUTO</v>
      </c>
      <c r="G1649" t="s">
        <v>24</v>
      </c>
      <c r="H1649">
        <v>169</v>
      </c>
      <c r="I1649" s="3">
        <v>5555.03</v>
      </c>
      <c r="J1649">
        <v>148</v>
      </c>
      <c r="K1649" s="34">
        <v>7889.64</v>
      </c>
      <c r="L1649" s="3">
        <v>4864.75</v>
      </c>
      <c r="M1649" s="3">
        <v>3024.89</v>
      </c>
      <c r="N1649">
        <v>38.340000000000003</v>
      </c>
      <c r="O1649">
        <v>0</v>
      </c>
      <c r="P1649">
        <v>0</v>
      </c>
      <c r="Q1649">
        <v>0.34</v>
      </c>
      <c r="R1649">
        <v>21.04</v>
      </c>
      <c r="S1649" t="s">
        <v>5384</v>
      </c>
      <c r="T1649" s="38" t="str">
        <f>VLOOKUP(Tabela5[[#This Row],[CÓDIGO]],[1]fornnecedor!$A:$G,7,0)</f>
        <v>TINTAS POLIÉSTER</v>
      </c>
    </row>
    <row r="1650" spans="1:20" x14ac:dyDescent="0.3">
      <c r="A1650" t="s">
        <v>5304</v>
      </c>
      <c r="B1650">
        <v>21489</v>
      </c>
      <c r="C1650" t="s">
        <v>256</v>
      </c>
      <c r="D1650" s="38" t="str">
        <f>VLOOKUP(Tabela5[[#This Row],[CÓDIGO]],[1]fornnecedor!$A:$C,3,0)</f>
        <v>WANDA</v>
      </c>
      <c r="E1650" t="str">
        <f>VLOOKUP(Tabela5[[#This Row],[MARCA]],[1]fornnecedor!$C:$E,3,0)</f>
        <v>AKZO NOBEL LTDA AUTO</v>
      </c>
      <c r="G1650" t="s">
        <v>24</v>
      </c>
      <c r="H1650">
        <v>36</v>
      </c>
      <c r="I1650" s="3">
        <v>4723.2</v>
      </c>
      <c r="J1650">
        <v>24</v>
      </c>
      <c r="K1650" s="34">
        <v>7278.76</v>
      </c>
      <c r="L1650" s="3">
        <v>3148.8</v>
      </c>
      <c r="M1650" s="3">
        <v>4129.96</v>
      </c>
      <c r="N1650">
        <v>56.74</v>
      </c>
      <c r="O1650">
        <v>0</v>
      </c>
      <c r="P1650">
        <v>0</v>
      </c>
      <c r="Q1650">
        <v>0.31</v>
      </c>
      <c r="R1650">
        <v>21.35</v>
      </c>
      <c r="S1650" t="s">
        <v>5384</v>
      </c>
      <c r="T1650" s="38" t="str">
        <f>VLOOKUP(Tabela5[[#This Row],[CÓDIGO]],[1]fornnecedor!$A:$G,7,0)</f>
        <v>VERNIZ AUTOMOTIVO</v>
      </c>
    </row>
    <row r="1651" spans="1:20" x14ac:dyDescent="0.3">
      <c r="A1651" t="s">
        <v>5304</v>
      </c>
      <c r="B1651">
        <v>21860</v>
      </c>
      <c r="C1651" t="s">
        <v>141</v>
      </c>
      <c r="D1651" s="38" t="str">
        <f>VLOOKUP(Tabela5[[#This Row],[CÓDIGO]],[1]fornnecedor!$A:$C,3,0)</f>
        <v>SIKKENS</v>
      </c>
      <c r="E1651" t="str">
        <f>VLOOKUP(Tabela5[[#This Row],[MARCA]],[1]fornnecedor!$C:$E,3,0)</f>
        <v>AKZO NOBEL LTDA AUTO</v>
      </c>
      <c r="G1651" t="s">
        <v>24</v>
      </c>
      <c r="H1651">
        <v>124</v>
      </c>
      <c r="I1651" s="3">
        <v>5770.96</v>
      </c>
      <c r="J1651">
        <v>83</v>
      </c>
      <c r="K1651" s="34">
        <v>6946.11</v>
      </c>
      <c r="L1651" s="3">
        <v>3862.82</v>
      </c>
      <c r="M1651" s="3">
        <v>3083.29</v>
      </c>
      <c r="N1651">
        <v>44.39</v>
      </c>
      <c r="O1651">
        <v>0</v>
      </c>
      <c r="P1651">
        <v>0</v>
      </c>
      <c r="Q1651">
        <v>0.3</v>
      </c>
      <c r="R1651">
        <v>21.64</v>
      </c>
      <c r="S1651" t="s">
        <v>5384</v>
      </c>
      <c r="T1651" s="38" t="str">
        <f>VLOOKUP(Tabela5[[#This Row],[CÓDIGO]],[1]fornnecedor!$A:$G,7,0)</f>
        <v>VERNIZ AUTOMOTIVO</v>
      </c>
    </row>
    <row r="1652" spans="1:20" x14ac:dyDescent="0.3">
      <c r="A1652" t="s">
        <v>5304</v>
      </c>
      <c r="B1652">
        <v>23362</v>
      </c>
      <c r="C1652" t="s">
        <v>310</v>
      </c>
      <c r="D1652" s="38" t="str">
        <f>VLOOKUP(Tabela5[[#This Row],[CÓDIGO]],[1]fornnecedor!$A:$C,3,0)</f>
        <v>WANDA</v>
      </c>
      <c r="E1652" t="str">
        <f>VLOOKUP(Tabela5[[#This Row],[MARCA]],[1]fornnecedor!$C:$E,3,0)</f>
        <v>AKZO NOBEL LTDA AUTO</v>
      </c>
      <c r="G1652" t="s">
        <v>24</v>
      </c>
      <c r="H1652">
        <v>112</v>
      </c>
      <c r="I1652" s="3">
        <v>3160.64</v>
      </c>
      <c r="J1652">
        <v>130</v>
      </c>
      <c r="K1652" s="34">
        <v>6440.19</v>
      </c>
      <c r="L1652" s="3">
        <v>3668.6</v>
      </c>
      <c r="M1652" s="3">
        <v>2771.59</v>
      </c>
      <c r="N1652">
        <v>43.04</v>
      </c>
      <c r="O1652">
        <v>0</v>
      </c>
      <c r="P1652">
        <v>0</v>
      </c>
      <c r="Q1652">
        <v>0.28000000000000003</v>
      </c>
      <c r="R1652">
        <v>21.92</v>
      </c>
      <c r="S1652" t="s">
        <v>5384</v>
      </c>
      <c r="T1652" s="38" t="str">
        <f>VLOOKUP(Tabela5[[#This Row],[CÓDIGO]],[1]fornnecedor!$A:$G,7,0)</f>
        <v>TINTAS POLIÉSTER</v>
      </c>
    </row>
    <row r="1653" spans="1:20" x14ac:dyDescent="0.3">
      <c r="A1653" t="s">
        <v>5304</v>
      </c>
      <c r="B1653">
        <v>21281</v>
      </c>
      <c r="C1653" t="s">
        <v>309</v>
      </c>
      <c r="D1653" s="38" t="str">
        <f>VLOOKUP(Tabela5[[#This Row],[CÓDIGO]],[1]fornnecedor!$A:$C,3,0)</f>
        <v>WANDA</v>
      </c>
      <c r="E1653" t="str">
        <f>VLOOKUP(Tabela5[[#This Row],[MARCA]],[1]fornnecedor!$C:$E,3,0)</f>
        <v>AKZO NOBEL LTDA AUTO</v>
      </c>
      <c r="G1653" t="s">
        <v>24</v>
      </c>
      <c r="H1653">
        <v>101</v>
      </c>
      <c r="I1653" s="3">
        <v>2602.77</v>
      </c>
      <c r="J1653">
        <v>127</v>
      </c>
      <c r="K1653" s="34">
        <v>5769.66</v>
      </c>
      <c r="L1653" s="3">
        <v>3272.79</v>
      </c>
      <c r="M1653" s="3">
        <v>2496.87</v>
      </c>
      <c r="N1653">
        <v>43.28</v>
      </c>
      <c r="O1653">
        <v>0</v>
      </c>
      <c r="P1653">
        <v>0</v>
      </c>
      <c r="Q1653">
        <v>0.25</v>
      </c>
      <c r="R1653">
        <v>22.17</v>
      </c>
      <c r="S1653" t="s">
        <v>5384</v>
      </c>
      <c r="T1653" s="38" t="str">
        <f>VLOOKUP(Tabela5[[#This Row],[CÓDIGO]],[1]fornnecedor!$A:$G,7,0)</f>
        <v>TINTAS POLIÉSTER</v>
      </c>
    </row>
    <row r="1654" spans="1:20" x14ac:dyDescent="0.3">
      <c r="A1654" t="s">
        <v>5304</v>
      </c>
      <c r="B1654">
        <v>9911</v>
      </c>
      <c r="C1654" t="s">
        <v>248</v>
      </c>
      <c r="D1654" s="38" t="str">
        <f>VLOOKUP(Tabela5[[#This Row],[CÓDIGO]],[1]fornnecedor!$A:$C,3,0)</f>
        <v>WANDA</v>
      </c>
      <c r="E1654" t="str">
        <f>VLOOKUP(Tabela5[[#This Row],[MARCA]],[1]fornnecedor!$C:$E,3,0)</f>
        <v>AKZO NOBEL LTDA AUTO</v>
      </c>
      <c r="G1654" t="s">
        <v>24</v>
      </c>
      <c r="H1654">
        <v>70</v>
      </c>
      <c r="I1654" s="3">
        <v>15141.7</v>
      </c>
      <c r="J1654">
        <v>18</v>
      </c>
      <c r="K1654" s="34">
        <v>5765.01</v>
      </c>
      <c r="L1654" s="3">
        <v>3893.58</v>
      </c>
      <c r="M1654" s="3">
        <v>1871.43</v>
      </c>
      <c r="N1654">
        <v>32.46</v>
      </c>
      <c r="O1654">
        <v>0</v>
      </c>
      <c r="P1654">
        <v>0</v>
      </c>
      <c r="Q1654">
        <v>0.25</v>
      </c>
      <c r="R1654">
        <v>22.41</v>
      </c>
      <c r="S1654" t="s">
        <v>5384</v>
      </c>
      <c r="T1654" s="38" t="str">
        <f>VLOOKUP(Tabela5[[#This Row],[CÓDIGO]],[1]fornnecedor!$A:$G,7,0)</f>
        <v>BASES POLIÉSTER</v>
      </c>
    </row>
    <row r="1655" spans="1:20" x14ac:dyDescent="0.3">
      <c r="A1655" t="s">
        <v>5304</v>
      </c>
      <c r="B1655">
        <v>9919</v>
      </c>
      <c r="C1655" t="s">
        <v>260</v>
      </c>
      <c r="D1655" s="38" t="str">
        <f>VLOOKUP(Tabela5[[#This Row],[CÓDIGO]],[1]fornnecedor!$A:$C,3,0)</f>
        <v>SIKKENS</v>
      </c>
      <c r="E1655" t="str">
        <f>VLOOKUP(Tabela5[[#This Row],[MARCA]],[1]fornnecedor!$C:$E,3,0)</f>
        <v>AKZO NOBEL LTDA AUTO</v>
      </c>
      <c r="G1655" t="s">
        <v>24</v>
      </c>
      <c r="H1655">
        <v>16</v>
      </c>
      <c r="I1655" s="3">
        <v>5469.6</v>
      </c>
      <c r="J1655">
        <v>12</v>
      </c>
      <c r="K1655" s="34">
        <v>5760.77</v>
      </c>
      <c r="L1655" s="3">
        <v>4102.2</v>
      </c>
      <c r="M1655" s="3">
        <v>1658.57</v>
      </c>
      <c r="N1655">
        <v>28.79</v>
      </c>
      <c r="O1655">
        <v>0</v>
      </c>
      <c r="P1655">
        <v>0</v>
      </c>
      <c r="Q1655">
        <v>0.25</v>
      </c>
      <c r="R1655">
        <v>22.66</v>
      </c>
      <c r="S1655" t="s">
        <v>5384</v>
      </c>
      <c r="T1655" s="38" t="str">
        <f>VLOOKUP(Tabela5[[#This Row],[CÓDIGO]],[1]fornnecedor!$A:$G,7,0)</f>
        <v>BASES POLIÉSTER</v>
      </c>
    </row>
    <row r="1656" spans="1:20" x14ac:dyDescent="0.3">
      <c r="A1656" t="s">
        <v>5304</v>
      </c>
      <c r="B1656">
        <v>23069</v>
      </c>
      <c r="C1656" t="s">
        <v>202</v>
      </c>
      <c r="D1656" s="38" t="str">
        <f>VLOOKUP(Tabela5[[#This Row],[CÓDIGO]],[1]fornnecedor!$A:$C,3,0)</f>
        <v>WANDA</v>
      </c>
      <c r="E1656" t="str">
        <f>VLOOKUP(Tabela5[[#This Row],[MARCA]],[1]fornnecedor!$C:$E,3,0)</f>
        <v>AKZO NOBEL LTDA AUTO</v>
      </c>
      <c r="G1656" t="s">
        <v>24</v>
      </c>
      <c r="H1656">
        <v>125</v>
      </c>
      <c r="I1656" s="3">
        <v>4265</v>
      </c>
      <c r="J1656">
        <v>111</v>
      </c>
      <c r="K1656" s="34">
        <v>5686.52</v>
      </c>
      <c r="L1656" s="3">
        <v>3788.23</v>
      </c>
      <c r="M1656" s="3">
        <v>1898.29</v>
      </c>
      <c r="N1656">
        <v>33.380000000000003</v>
      </c>
      <c r="O1656">
        <v>0</v>
      </c>
      <c r="P1656">
        <v>0</v>
      </c>
      <c r="Q1656">
        <v>0.24</v>
      </c>
      <c r="R1656">
        <v>22.9</v>
      </c>
      <c r="S1656" t="s">
        <v>5384</v>
      </c>
      <c r="T1656" s="38" t="str">
        <f>VLOOKUP(Tabela5[[#This Row],[CÓDIGO]],[1]fornnecedor!$A:$G,7,0)</f>
        <v>PRIMER AUTOMOTIVO</v>
      </c>
    </row>
    <row r="1657" spans="1:20" x14ac:dyDescent="0.3">
      <c r="A1657" t="s">
        <v>5304</v>
      </c>
      <c r="B1657">
        <v>9920</v>
      </c>
      <c r="C1657" t="s">
        <v>251</v>
      </c>
      <c r="D1657" s="38" t="str">
        <f>VLOOKUP(Tabela5[[#This Row],[CÓDIGO]],[1]fornnecedor!$A:$C,3,0)</f>
        <v>SIKKENS</v>
      </c>
      <c r="E1657" t="str">
        <f>VLOOKUP(Tabela5[[#This Row],[MARCA]],[1]fornnecedor!$C:$E,3,0)</f>
        <v>AKZO NOBEL LTDA AUTO</v>
      </c>
      <c r="G1657" t="s">
        <v>24</v>
      </c>
      <c r="H1657">
        <v>12</v>
      </c>
      <c r="I1657" s="3">
        <v>6238.2</v>
      </c>
      <c r="J1657">
        <v>8</v>
      </c>
      <c r="K1657" s="34">
        <v>5580.67</v>
      </c>
      <c r="L1657" s="3">
        <v>4332.08</v>
      </c>
      <c r="M1657" s="3">
        <v>1248.5899999999999</v>
      </c>
      <c r="N1657">
        <v>22.37</v>
      </c>
      <c r="O1657">
        <v>0</v>
      </c>
      <c r="P1657">
        <v>0</v>
      </c>
      <c r="Q1657">
        <v>0.24</v>
      </c>
      <c r="R1657">
        <v>23.14</v>
      </c>
      <c r="S1657" t="s">
        <v>5384</v>
      </c>
      <c r="T1657" s="38" t="str">
        <f>VLOOKUP(Tabela5[[#This Row],[CÓDIGO]],[1]fornnecedor!$A:$G,7,0)</f>
        <v>BASES POLIÉSTER</v>
      </c>
    </row>
    <row r="1658" spans="1:20" x14ac:dyDescent="0.3">
      <c r="A1658" t="s">
        <v>5304</v>
      </c>
      <c r="B1658">
        <v>21444</v>
      </c>
      <c r="C1658" t="s">
        <v>312</v>
      </c>
      <c r="D1658" s="38" t="str">
        <f>VLOOKUP(Tabela5[[#This Row],[CÓDIGO]],[1]fornnecedor!$A:$C,3,0)</f>
        <v>WANDA</v>
      </c>
      <c r="E1658" t="str">
        <f>VLOOKUP(Tabela5[[#This Row],[MARCA]],[1]fornnecedor!$C:$E,3,0)</f>
        <v>AKZO NOBEL LTDA AUTO</v>
      </c>
      <c r="G1658" t="s">
        <v>24</v>
      </c>
      <c r="H1658">
        <v>1</v>
      </c>
      <c r="I1658">
        <v>587.58000000000004</v>
      </c>
      <c r="J1658">
        <v>5</v>
      </c>
      <c r="K1658" s="34">
        <v>5373.23</v>
      </c>
      <c r="L1658" s="3">
        <v>2937.9</v>
      </c>
      <c r="M1658" s="3">
        <v>2435.33</v>
      </c>
      <c r="N1658">
        <v>45.32</v>
      </c>
      <c r="O1658">
        <v>0</v>
      </c>
      <c r="P1658">
        <v>0</v>
      </c>
      <c r="Q1658">
        <v>0.23</v>
      </c>
      <c r="R1658">
        <v>23.37</v>
      </c>
      <c r="S1658" t="s">
        <v>5384</v>
      </c>
      <c r="T1658" s="38" t="str">
        <f>VLOOKUP(Tabela5[[#This Row],[CÓDIGO]],[1]fornnecedor!$A:$G,7,0)</f>
        <v>VERNIZ AUTOMOTIVO</v>
      </c>
    </row>
    <row r="1659" spans="1:20" x14ac:dyDescent="0.3">
      <c r="A1659" t="s">
        <v>5304</v>
      </c>
      <c r="B1659">
        <v>21065</v>
      </c>
      <c r="C1659" t="s">
        <v>249</v>
      </c>
      <c r="D1659" s="38" t="str">
        <f>VLOOKUP(Tabela5[[#This Row],[CÓDIGO]],[1]fornnecedor!$A:$C,3,0)</f>
        <v>WANDA</v>
      </c>
      <c r="E1659" t="str">
        <f>VLOOKUP(Tabela5[[#This Row],[MARCA]],[1]fornnecedor!$C:$E,3,0)</f>
        <v>AKZO NOBEL LTDA AUTO</v>
      </c>
      <c r="G1659" t="s">
        <v>24</v>
      </c>
      <c r="H1659">
        <v>140</v>
      </c>
      <c r="I1659" s="3">
        <v>4723.6000000000004</v>
      </c>
      <c r="J1659">
        <v>86</v>
      </c>
      <c r="K1659" s="34">
        <v>5364.87</v>
      </c>
      <c r="L1659" s="3">
        <v>2901.64</v>
      </c>
      <c r="M1659" s="3">
        <v>2463.23</v>
      </c>
      <c r="N1659">
        <v>45.91</v>
      </c>
      <c r="O1659">
        <v>0</v>
      </c>
      <c r="P1659">
        <v>0</v>
      </c>
      <c r="Q1659">
        <v>0.23</v>
      </c>
      <c r="R1659">
        <v>23.6</v>
      </c>
      <c r="S1659" t="s">
        <v>5384</v>
      </c>
      <c r="T1659" s="38" t="str">
        <f>VLOOKUP(Tabela5[[#This Row],[CÓDIGO]],[1]fornnecedor!$A:$G,7,0)</f>
        <v>PRIMER AUTOMOTIVO</v>
      </c>
    </row>
    <row r="1660" spans="1:20" x14ac:dyDescent="0.3">
      <c r="A1660" t="s">
        <v>5304</v>
      </c>
      <c r="B1660">
        <v>21075</v>
      </c>
      <c r="C1660" t="s">
        <v>198</v>
      </c>
      <c r="D1660" s="38" t="str">
        <f>VLOOKUP(Tabela5[[#This Row],[CÓDIGO]],[1]fornnecedor!$A:$C,3,0)</f>
        <v>WANDA</v>
      </c>
      <c r="E1660" t="str">
        <f>VLOOKUP(Tabela5[[#This Row],[MARCA]],[1]fornnecedor!$C:$E,3,0)</f>
        <v>AKZO NOBEL LTDA AUTO</v>
      </c>
      <c r="G1660" t="s">
        <v>24</v>
      </c>
      <c r="H1660">
        <v>234</v>
      </c>
      <c r="I1660" s="3">
        <v>5704.92</v>
      </c>
      <c r="J1660">
        <v>148</v>
      </c>
      <c r="K1660" s="34">
        <v>5131.07</v>
      </c>
      <c r="L1660" s="3">
        <v>3608.24</v>
      </c>
      <c r="M1660" s="3">
        <v>1522.83</v>
      </c>
      <c r="N1660">
        <v>29.68</v>
      </c>
      <c r="O1660">
        <v>0</v>
      </c>
      <c r="P1660">
        <v>0</v>
      </c>
      <c r="Q1660">
        <v>0.22</v>
      </c>
      <c r="R1660">
        <v>23.82</v>
      </c>
      <c r="S1660" t="s">
        <v>5384</v>
      </c>
      <c r="T1660" s="38" t="str">
        <f>VLOOKUP(Tabela5[[#This Row],[CÓDIGO]],[1]fornnecedor!$A:$G,7,0)</f>
        <v>CATALISADORES INDIVIDUAS</v>
      </c>
    </row>
    <row r="1661" spans="1:20" x14ac:dyDescent="0.3">
      <c r="A1661" t="s">
        <v>5304</v>
      </c>
      <c r="B1661">
        <v>21073</v>
      </c>
      <c r="C1661" t="s">
        <v>217</v>
      </c>
      <c r="D1661" s="38" t="str">
        <f>VLOOKUP(Tabela5[[#This Row],[CÓDIGO]],[1]fornnecedor!$A:$C,3,0)</f>
        <v>WANDA</v>
      </c>
      <c r="E1661" t="str">
        <f>VLOOKUP(Tabela5[[#This Row],[MARCA]],[1]fornnecedor!$C:$E,3,0)</f>
        <v>AKZO NOBEL LTDA AUTO</v>
      </c>
      <c r="G1661" t="s">
        <v>24</v>
      </c>
      <c r="H1661">
        <v>128</v>
      </c>
      <c r="I1661" s="3">
        <v>4107.5200000000004</v>
      </c>
      <c r="J1661">
        <v>76</v>
      </c>
      <c r="K1661" s="34">
        <v>5100.51</v>
      </c>
      <c r="L1661" s="3">
        <v>2438.84</v>
      </c>
      <c r="M1661" s="3">
        <v>2661.67</v>
      </c>
      <c r="N1661">
        <v>52.18</v>
      </c>
      <c r="O1661">
        <v>0</v>
      </c>
      <c r="P1661">
        <v>0</v>
      </c>
      <c r="Q1661">
        <v>0.22</v>
      </c>
      <c r="R1661">
        <v>24.04</v>
      </c>
      <c r="S1661" t="s">
        <v>5384</v>
      </c>
      <c r="T1661" s="38" t="str">
        <f>VLOOKUP(Tabela5[[#This Row],[CÓDIGO]],[1]fornnecedor!$A:$G,7,0)</f>
        <v>VERNIZ AUTOMOTIVO</v>
      </c>
    </row>
    <row r="1662" spans="1:20" x14ac:dyDescent="0.3">
      <c r="A1662" t="s">
        <v>5304</v>
      </c>
      <c r="B1662">
        <v>23377</v>
      </c>
      <c r="C1662" t="s">
        <v>163</v>
      </c>
      <c r="D1662" s="38" t="str">
        <f>VLOOKUP(Tabela5[[#This Row],[CÓDIGO]],[1]fornnecedor!$A:$C,3,0)</f>
        <v>WANDA</v>
      </c>
      <c r="E1662" t="str">
        <f>VLOOKUP(Tabela5[[#This Row],[MARCA]],[1]fornnecedor!$C:$E,3,0)</f>
        <v>AKZO NOBEL LTDA AUTO</v>
      </c>
      <c r="G1662" t="s">
        <v>24</v>
      </c>
      <c r="H1662">
        <v>115.5</v>
      </c>
      <c r="I1662" s="3">
        <v>3841.53</v>
      </c>
      <c r="J1662">
        <v>99.5</v>
      </c>
      <c r="K1662" s="34">
        <v>5054.25</v>
      </c>
      <c r="L1662" s="3">
        <v>3309.37</v>
      </c>
      <c r="M1662" s="3">
        <v>1744.88</v>
      </c>
      <c r="N1662">
        <v>34.520000000000003</v>
      </c>
      <c r="O1662">
        <v>0</v>
      </c>
      <c r="P1662">
        <v>0</v>
      </c>
      <c r="Q1662">
        <v>0.22</v>
      </c>
      <c r="R1662">
        <v>24.25</v>
      </c>
      <c r="S1662" t="s">
        <v>5384</v>
      </c>
      <c r="T1662" s="38" t="str">
        <f>VLOOKUP(Tabela5[[#This Row],[CÓDIGO]],[1]fornnecedor!$A:$G,7,0)</f>
        <v>TINTAS POLIÉSTER</v>
      </c>
    </row>
    <row r="1663" spans="1:20" x14ac:dyDescent="0.3">
      <c r="A1663" t="s">
        <v>5304</v>
      </c>
      <c r="B1663">
        <v>9995</v>
      </c>
      <c r="C1663" t="s">
        <v>285</v>
      </c>
      <c r="D1663" s="38" t="str">
        <f>VLOOKUP(Tabela5[[#This Row],[CÓDIGO]],[1]fornnecedor!$A:$C,3,0)</f>
        <v>SIKKENS</v>
      </c>
      <c r="E1663" t="str">
        <f>VLOOKUP(Tabela5[[#This Row],[MARCA]],[1]fornnecedor!$C:$E,3,0)</f>
        <v>AKZO NOBEL LTDA AUTO</v>
      </c>
      <c r="G1663" t="s">
        <v>24</v>
      </c>
      <c r="H1663">
        <v>19</v>
      </c>
      <c r="I1663" s="3">
        <v>2683.37</v>
      </c>
      <c r="J1663">
        <v>21</v>
      </c>
      <c r="K1663" s="34">
        <v>5032.93</v>
      </c>
      <c r="L1663" s="3">
        <v>2966.04</v>
      </c>
      <c r="M1663" s="3">
        <v>2066.89</v>
      </c>
      <c r="N1663">
        <v>41.07</v>
      </c>
      <c r="O1663">
        <v>0</v>
      </c>
      <c r="P1663">
        <v>0</v>
      </c>
      <c r="Q1663">
        <v>0.22</v>
      </c>
      <c r="R1663">
        <v>24.47</v>
      </c>
      <c r="S1663" t="s">
        <v>5384</v>
      </c>
      <c r="T1663" s="38" t="str">
        <f>VLOOKUP(Tabela5[[#This Row],[CÓDIGO]],[1]fornnecedor!$A:$G,7,0)</f>
        <v>DILUENTE</v>
      </c>
    </row>
    <row r="1664" spans="1:20" x14ac:dyDescent="0.3">
      <c r="A1664" t="s">
        <v>5304</v>
      </c>
      <c r="B1664">
        <v>9899</v>
      </c>
      <c r="C1664" t="s">
        <v>242</v>
      </c>
      <c r="D1664" s="38" t="str">
        <f>VLOOKUP(Tabela5[[#This Row],[CÓDIGO]],[1]fornnecedor!$A:$C,3,0)</f>
        <v>WANDA</v>
      </c>
      <c r="E1664" t="str">
        <f>VLOOKUP(Tabela5[[#This Row],[MARCA]],[1]fornnecedor!$C:$E,3,0)</f>
        <v>AKZO NOBEL LTDA AUTO</v>
      </c>
      <c r="G1664" t="s">
        <v>24</v>
      </c>
      <c r="H1664">
        <v>107</v>
      </c>
      <c r="I1664" s="3">
        <v>15053.83</v>
      </c>
      <c r="J1664">
        <v>22</v>
      </c>
      <c r="K1664" s="34">
        <v>4780.24</v>
      </c>
      <c r="L1664" s="3">
        <v>3095.18</v>
      </c>
      <c r="M1664" s="3">
        <v>1685.06</v>
      </c>
      <c r="N1664">
        <v>35.25</v>
      </c>
      <c r="O1664">
        <v>0</v>
      </c>
      <c r="P1664">
        <v>0</v>
      </c>
      <c r="Q1664">
        <v>0.2</v>
      </c>
      <c r="R1664">
        <v>24.67</v>
      </c>
      <c r="S1664" t="s">
        <v>5384</v>
      </c>
      <c r="T1664" s="38" t="str">
        <f>VLOOKUP(Tabela5[[#This Row],[CÓDIGO]],[1]fornnecedor!$A:$G,7,0)</f>
        <v>BASES POLIÉSTER</v>
      </c>
    </row>
    <row r="1665" spans="1:20" x14ac:dyDescent="0.3">
      <c r="A1665" t="s">
        <v>5304</v>
      </c>
      <c r="B1665">
        <v>20194</v>
      </c>
      <c r="C1665" t="s">
        <v>142</v>
      </c>
      <c r="D1665" s="38" t="str">
        <f>VLOOKUP(Tabela5[[#This Row],[CÓDIGO]],[1]fornnecedor!$A:$C,3,0)</f>
        <v>SIKKENS</v>
      </c>
      <c r="E1665" t="str">
        <f>VLOOKUP(Tabela5[[#This Row],[MARCA]],[1]fornnecedor!$C:$E,3,0)</f>
        <v>AKZO NOBEL LTDA AUTO</v>
      </c>
      <c r="G1665" t="s">
        <v>24</v>
      </c>
      <c r="H1665">
        <v>9</v>
      </c>
      <c r="I1665" s="3">
        <v>2002.68</v>
      </c>
      <c r="J1665">
        <v>8</v>
      </c>
      <c r="K1665" s="34">
        <v>4643.82</v>
      </c>
      <c r="L1665" s="3">
        <v>1845.12</v>
      </c>
      <c r="M1665" s="3">
        <v>2798.7</v>
      </c>
      <c r="N1665">
        <v>60.27</v>
      </c>
      <c r="O1665">
        <v>0</v>
      </c>
      <c r="P1665">
        <v>0</v>
      </c>
      <c r="Q1665">
        <v>0.2</v>
      </c>
      <c r="R1665">
        <v>24.87</v>
      </c>
      <c r="S1665" t="s">
        <v>5384</v>
      </c>
      <c r="T1665" s="38" t="str">
        <f>VLOOKUP(Tabela5[[#This Row],[CÓDIGO]],[1]fornnecedor!$A:$G,7,0)</f>
        <v>VERNIZ AUTOMOTIVO</v>
      </c>
    </row>
    <row r="1666" spans="1:20" x14ac:dyDescent="0.3">
      <c r="A1666" t="s">
        <v>5304</v>
      </c>
      <c r="B1666">
        <v>23384</v>
      </c>
      <c r="C1666" t="s">
        <v>209</v>
      </c>
      <c r="D1666" s="38" t="str">
        <f>VLOOKUP(Tabela5[[#This Row],[CÓDIGO]],[1]fornnecedor!$A:$C,3,0)</f>
        <v>WANDA</v>
      </c>
      <c r="E1666" t="str">
        <f>VLOOKUP(Tabela5[[#This Row],[MARCA]],[1]fornnecedor!$C:$E,3,0)</f>
        <v>AKZO NOBEL LTDA AUTO</v>
      </c>
      <c r="G1666" t="s">
        <v>24</v>
      </c>
      <c r="H1666">
        <v>93</v>
      </c>
      <c r="I1666" s="3">
        <v>3433.56</v>
      </c>
      <c r="J1666">
        <v>56</v>
      </c>
      <c r="K1666" s="34">
        <v>4395.76</v>
      </c>
      <c r="L1666" s="3">
        <v>2067.52</v>
      </c>
      <c r="M1666" s="3">
        <v>2328.2399999999998</v>
      </c>
      <c r="N1666">
        <v>52.97</v>
      </c>
      <c r="O1666">
        <v>0</v>
      </c>
      <c r="P1666">
        <v>0</v>
      </c>
      <c r="Q1666">
        <v>0.19</v>
      </c>
      <c r="R1666">
        <v>25.06</v>
      </c>
      <c r="S1666" t="s">
        <v>5384</v>
      </c>
      <c r="T1666" s="38" t="str">
        <f>VLOOKUP(Tabela5[[#This Row],[CÓDIGO]],[1]fornnecedor!$A:$G,7,0)</f>
        <v>TINTAS PU</v>
      </c>
    </row>
    <row r="1667" spans="1:20" x14ac:dyDescent="0.3">
      <c r="A1667" t="s">
        <v>5304</v>
      </c>
      <c r="B1667">
        <v>9752</v>
      </c>
      <c r="C1667" t="s">
        <v>117</v>
      </c>
      <c r="D1667" s="38" t="str">
        <f>VLOOKUP(Tabela5[[#This Row],[CÓDIGO]],[1]fornnecedor!$A:$C,3,0)</f>
        <v>WANDA</v>
      </c>
      <c r="E1667" t="str">
        <f>VLOOKUP(Tabela5[[#This Row],[MARCA]],[1]fornnecedor!$C:$E,3,0)</f>
        <v>AKZO NOBEL LTDA AUTO</v>
      </c>
      <c r="G1667" t="s">
        <v>24</v>
      </c>
      <c r="H1667">
        <v>116</v>
      </c>
      <c r="I1667" s="3">
        <v>3388.36</v>
      </c>
      <c r="J1667">
        <v>96</v>
      </c>
      <c r="K1667" s="34">
        <v>4204.6000000000004</v>
      </c>
      <c r="L1667" s="3">
        <v>2804.16</v>
      </c>
      <c r="M1667" s="3">
        <v>1400.44</v>
      </c>
      <c r="N1667">
        <v>33.31</v>
      </c>
      <c r="O1667">
        <v>0</v>
      </c>
      <c r="P1667">
        <v>0</v>
      </c>
      <c r="Q1667">
        <v>0.18</v>
      </c>
      <c r="R1667">
        <v>25.24</v>
      </c>
      <c r="S1667" t="s">
        <v>5384</v>
      </c>
      <c r="T1667" s="38" t="str">
        <f>VLOOKUP(Tabela5[[#This Row],[CÓDIGO]],[1]fornnecedor!$A:$G,7,0)</f>
        <v>SELADORA P/ PLASTICO</v>
      </c>
    </row>
    <row r="1668" spans="1:20" x14ac:dyDescent="0.3">
      <c r="A1668" t="s">
        <v>5304</v>
      </c>
      <c r="B1668">
        <v>9764</v>
      </c>
      <c r="C1668" t="s">
        <v>5150</v>
      </c>
      <c r="D1668" s="38" t="str">
        <f>VLOOKUP(Tabela5[[#This Row],[CÓDIGO]],[1]fornnecedor!$A:$C,3,0)</f>
        <v>SIKKENS</v>
      </c>
      <c r="E1668" t="str">
        <f>VLOOKUP(Tabela5[[#This Row],[MARCA]],[1]fornnecedor!$C:$E,3,0)</f>
        <v>AKZO NOBEL LTDA AUTO</v>
      </c>
      <c r="G1668" t="s">
        <v>24</v>
      </c>
      <c r="H1668">
        <v>101</v>
      </c>
      <c r="I1668" s="3">
        <v>2468.44</v>
      </c>
      <c r="J1668">
        <v>98</v>
      </c>
      <c r="K1668" s="34">
        <v>3994.07</v>
      </c>
      <c r="L1668" s="3">
        <v>2486.92</v>
      </c>
      <c r="M1668" s="3">
        <v>1507.15</v>
      </c>
      <c r="N1668">
        <v>37.729999999999997</v>
      </c>
      <c r="O1668">
        <v>0</v>
      </c>
      <c r="P1668">
        <v>0</v>
      </c>
      <c r="Q1668">
        <v>0.17</v>
      </c>
      <c r="R1668">
        <v>25.41</v>
      </c>
      <c r="S1668" t="s">
        <v>5384</v>
      </c>
      <c r="T1668" s="38" t="str">
        <f>VLOOKUP(Tabela5[[#This Row],[CÓDIGO]],[1]fornnecedor!$A:$G,7,0)</f>
        <v>MASSA DE PEQUENOS REPAROS</v>
      </c>
    </row>
    <row r="1669" spans="1:20" x14ac:dyDescent="0.3">
      <c r="A1669" t="s">
        <v>5304</v>
      </c>
      <c r="B1669">
        <v>9804</v>
      </c>
      <c r="C1669" t="s">
        <v>109</v>
      </c>
      <c r="D1669" s="38" t="str">
        <f>VLOOKUP(Tabela5[[#This Row],[CÓDIGO]],[1]fornnecedor!$A:$C,3,0)</f>
        <v>WANDA</v>
      </c>
      <c r="E1669" t="str">
        <f>VLOOKUP(Tabela5[[#This Row],[MARCA]],[1]fornnecedor!$C:$E,3,0)</f>
        <v>AKZO NOBEL LTDA AUTO</v>
      </c>
      <c r="G1669" t="s">
        <v>24</v>
      </c>
      <c r="H1669">
        <v>44</v>
      </c>
      <c r="I1669" s="3">
        <v>1236.8399999999999</v>
      </c>
      <c r="J1669">
        <v>103</v>
      </c>
      <c r="K1669" s="34">
        <v>3898.73</v>
      </c>
      <c r="L1669" s="3">
        <v>2895.33</v>
      </c>
      <c r="M1669" s="3">
        <v>1003.4</v>
      </c>
      <c r="N1669">
        <v>25.74</v>
      </c>
      <c r="O1669">
        <v>0</v>
      </c>
      <c r="P1669">
        <v>0</v>
      </c>
      <c r="Q1669">
        <v>0.17</v>
      </c>
      <c r="R1669">
        <v>25.57</v>
      </c>
      <c r="S1669" t="s">
        <v>5384</v>
      </c>
      <c r="T1669" s="38" t="str">
        <f>VLOOKUP(Tabela5[[#This Row],[CÓDIGO]],[1]fornnecedor!$A:$G,7,0)</f>
        <v>DESENGRAXANTE</v>
      </c>
    </row>
    <row r="1670" spans="1:20" x14ac:dyDescent="0.3">
      <c r="A1670" t="s">
        <v>5304</v>
      </c>
      <c r="B1670">
        <v>23361</v>
      </c>
      <c r="C1670" t="s">
        <v>181</v>
      </c>
      <c r="D1670" s="38" t="str">
        <f>VLOOKUP(Tabela5[[#This Row],[CÓDIGO]],[1]fornnecedor!$A:$C,3,0)</f>
        <v>WANDA</v>
      </c>
      <c r="E1670" t="str">
        <f>VLOOKUP(Tabela5[[#This Row],[MARCA]],[1]fornnecedor!$C:$E,3,0)</f>
        <v>AKZO NOBEL LTDA AUTO</v>
      </c>
      <c r="G1670" t="s">
        <v>24</v>
      </c>
      <c r="H1670">
        <v>108</v>
      </c>
      <c r="I1670" s="3">
        <v>3008.88</v>
      </c>
      <c r="J1670">
        <v>71.5</v>
      </c>
      <c r="K1670" s="34">
        <v>3592.52</v>
      </c>
      <c r="L1670" s="3">
        <v>1991.99</v>
      </c>
      <c r="M1670" s="3">
        <v>1600.53</v>
      </c>
      <c r="N1670">
        <v>44.55</v>
      </c>
      <c r="O1670">
        <v>0</v>
      </c>
      <c r="P1670">
        <v>0</v>
      </c>
      <c r="Q1670">
        <v>0.15</v>
      </c>
      <c r="R1670">
        <v>25.73</v>
      </c>
      <c r="S1670" t="s">
        <v>5384</v>
      </c>
      <c r="T1670" s="38" t="str">
        <f>VLOOKUP(Tabela5[[#This Row],[CÓDIGO]],[1]fornnecedor!$A:$G,7,0)</f>
        <v>TINTAS POLIÉSTER</v>
      </c>
    </row>
    <row r="1671" spans="1:20" x14ac:dyDescent="0.3">
      <c r="A1671" t="s">
        <v>5304</v>
      </c>
      <c r="B1671">
        <v>9926</v>
      </c>
      <c r="C1671" t="s">
        <v>131</v>
      </c>
      <c r="D1671" s="38" t="str">
        <f>VLOOKUP(Tabela5[[#This Row],[CÓDIGO]],[1]fornnecedor!$A:$C,3,0)</f>
        <v>SIKKENS</v>
      </c>
      <c r="E1671" t="str">
        <f>VLOOKUP(Tabela5[[#This Row],[MARCA]],[1]fornnecedor!$C:$E,3,0)</f>
        <v>AKZO NOBEL LTDA AUTO</v>
      </c>
      <c r="G1671" t="s">
        <v>24</v>
      </c>
      <c r="H1671">
        <v>7</v>
      </c>
      <c r="I1671" s="3">
        <v>2108.12</v>
      </c>
      <c r="J1671">
        <v>8</v>
      </c>
      <c r="K1671" s="34">
        <v>3503.99</v>
      </c>
      <c r="L1671" s="3">
        <v>2409.2800000000002</v>
      </c>
      <c r="M1671" s="3">
        <v>1094.71</v>
      </c>
      <c r="N1671">
        <v>31.24</v>
      </c>
      <c r="O1671">
        <v>0</v>
      </c>
      <c r="P1671">
        <v>0</v>
      </c>
      <c r="Q1671">
        <v>0.15</v>
      </c>
      <c r="R1671">
        <v>25.88</v>
      </c>
      <c r="S1671" t="s">
        <v>5384</v>
      </c>
      <c r="T1671" s="38" t="str">
        <f>VLOOKUP(Tabela5[[#This Row],[CÓDIGO]],[1]fornnecedor!$A:$G,7,0)</f>
        <v>BASES POLIÉSTER</v>
      </c>
    </row>
    <row r="1672" spans="1:20" x14ac:dyDescent="0.3">
      <c r="A1672" t="s">
        <v>5304</v>
      </c>
      <c r="B1672">
        <v>9955</v>
      </c>
      <c r="C1672" t="s">
        <v>135</v>
      </c>
      <c r="D1672" s="38" t="str">
        <f>VLOOKUP(Tabela5[[#This Row],[CÓDIGO]],[1]fornnecedor!$A:$C,3,0)</f>
        <v>SIKKENS</v>
      </c>
      <c r="E1672" t="str">
        <f>VLOOKUP(Tabela5[[#This Row],[MARCA]],[1]fornnecedor!$C:$E,3,0)</f>
        <v>AKZO NOBEL LTDA AUTO</v>
      </c>
      <c r="G1672" t="s">
        <v>24</v>
      </c>
      <c r="H1672">
        <v>25</v>
      </c>
      <c r="I1672" s="3">
        <v>2842.5</v>
      </c>
      <c r="J1672">
        <v>23</v>
      </c>
      <c r="K1672" s="34">
        <v>3427.75</v>
      </c>
      <c r="L1672" s="3">
        <v>2615.14</v>
      </c>
      <c r="M1672">
        <v>812.61</v>
      </c>
      <c r="N1672">
        <v>23.71</v>
      </c>
      <c r="O1672">
        <v>0</v>
      </c>
      <c r="P1672">
        <v>0</v>
      </c>
      <c r="Q1672">
        <v>0.15</v>
      </c>
      <c r="R1672">
        <v>26.02</v>
      </c>
      <c r="S1672" t="s">
        <v>5384</v>
      </c>
      <c r="T1672" s="38" t="str">
        <f>VLOOKUP(Tabela5[[#This Row],[CÓDIGO]],[1]fornnecedor!$A:$G,7,0)</f>
        <v>BASES POLIÉSTER</v>
      </c>
    </row>
    <row r="1673" spans="1:20" x14ac:dyDescent="0.3">
      <c r="A1673" t="s">
        <v>5304</v>
      </c>
      <c r="B1673">
        <v>9982</v>
      </c>
      <c r="C1673" t="s">
        <v>140</v>
      </c>
      <c r="D1673" s="38" t="str">
        <f>VLOOKUP(Tabela5[[#This Row],[CÓDIGO]],[1]fornnecedor!$A:$C,3,0)</f>
        <v>SIKKENS</v>
      </c>
      <c r="E1673" t="str">
        <f>VLOOKUP(Tabela5[[#This Row],[MARCA]],[1]fornnecedor!$C:$E,3,0)</f>
        <v>AKZO NOBEL LTDA AUTO</v>
      </c>
      <c r="G1673" t="s">
        <v>24</v>
      </c>
      <c r="H1673">
        <v>4</v>
      </c>
      <c r="I1673" s="3">
        <v>1900.68</v>
      </c>
      <c r="J1673">
        <v>6</v>
      </c>
      <c r="K1673" s="34">
        <v>3411.7</v>
      </c>
      <c r="L1673" s="3">
        <v>2851.02</v>
      </c>
      <c r="M1673">
        <v>560.67999999999995</v>
      </c>
      <c r="N1673">
        <v>16.43</v>
      </c>
      <c r="O1673">
        <v>0</v>
      </c>
      <c r="P1673">
        <v>0</v>
      </c>
      <c r="Q1673">
        <v>0.15</v>
      </c>
      <c r="R1673">
        <v>26.17</v>
      </c>
      <c r="S1673" t="s">
        <v>5384</v>
      </c>
      <c r="T1673" s="38" t="str">
        <f>VLOOKUP(Tabela5[[#This Row],[CÓDIGO]],[1]fornnecedor!$A:$G,7,0)</f>
        <v>BASES POLIÉSTER</v>
      </c>
    </row>
    <row r="1674" spans="1:20" x14ac:dyDescent="0.3">
      <c r="A1674" t="s">
        <v>5304</v>
      </c>
      <c r="B1674">
        <v>20114</v>
      </c>
      <c r="C1674" t="s">
        <v>221</v>
      </c>
      <c r="D1674" s="38" t="str">
        <f>VLOOKUP(Tabela5[[#This Row],[CÓDIGO]],[1]fornnecedor!$A:$C,3,0)</f>
        <v>WANDA</v>
      </c>
      <c r="E1674" t="str">
        <f>VLOOKUP(Tabela5[[#This Row],[MARCA]],[1]fornnecedor!$C:$E,3,0)</f>
        <v>AKZO NOBEL LTDA AUTO</v>
      </c>
      <c r="G1674" t="s">
        <v>24</v>
      </c>
      <c r="H1674">
        <v>56</v>
      </c>
      <c r="I1674" s="3">
        <v>12418.56</v>
      </c>
      <c r="J1674">
        <v>9</v>
      </c>
      <c r="K1674" s="34">
        <v>3359.5</v>
      </c>
      <c r="L1674" s="3">
        <v>1995.84</v>
      </c>
      <c r="M1674" s="3">
        <v>1363.66</v>
      </c>
      <c r="N1674">
        <v>40.590000000000003</v>
      </c>
      <c r="O1674">
        <v>0</v>
      </c>
      <c r="P1674">
        <v>0</v>
      </c>
      <c r="Q1674">
        <v>0.14000000000000001</v>
      </c>
      <c r="R1674">
        <v>26.31</v>
      </c>
      <c r="S1674" t="s">
        <v>5384</v>
      </c>
      <c r="T1674" s="38" t="str">
        <f>VLOOKUP(Tabela5[[#This Row],[CÓDIGO]],[1]fornnecedor!$A:$G,7,0)</f>
        <v>BASES POLIÉSTER</v>
      </c>
    </row>
    <row r="1675" spans="1:20" x14ac:dyDescent="0.3">
      <c r="A1675" t="s">
        <v>5304</v>
      </c>
      <c r="B1675">
        <v>23385</v>
      </c>
      <c r="C1675" t="s">
        <v>204</v>
      </c>
      <c r="D1675" s="38" t="str">
        <f>VLOOKUP(Tabela5[[#This Row],[CÓDIGO]],[1]fornnecedor!$A:$C,3,0)</f>
        <v>WANDA</v>
      </c>
      <c r="E1675" t="str">
        <f>VLOOKUP(Tabela5[[#This Row],[MARCA]],[1]fornnecedor!$C:$E,3,0)</f>
        <v>AKZO NOBEL LTDA AUTO</v>
      </c>
      <c r="G1675" t="s">
        <v>24</v>
      </c>
      <c r="H1675">
        <v>106</v>
      </c>
      <c r="I1675" s="3">
        <v>4156.26</v>
      </c>
      <c r="J1675">
        <v>47</v>
      </c>
      <c r="K1675" s="34">
        <v>3320.3</v>
      </c>
      <c r="L1675" s="3">
        <v>1842.99</v>
      </c>
      <c r="M1675" s="3">
        <v>1477.31</v>
      </c>
      <c r="N1675">
        <v>44.49</v>
      </c>
      <c r="O1675">
        <v>0</v>
      </c>
      <c r="P1675">
        <v>0</v>
      </c>
      <c r="Q1675">
        <v>0.14000000000000001</v>
      </c>
      <c r="R1675">
        <v>26.46</v>
      </c>
      <c r="S1675" t="s">
        <v>5384</v>
      </c>
      <c r="T1675" s="38" t="str">
        <f>VLOOKUP(Tabela5[[#This Row],[CÓDIGO]],[1]fornnecedor!$A:$G,7,0)</f>
        <v>TINTAS PU</v>
      </c>
    </row>
    <row r="1676" spans="1:20" x14ac:dyDescent="0.3">
      <c r="A1676" t="s">
        <v>5304</v>
      </c>
      <c r="B1676">
        <v>9997</v>
      </c>
      <c r="C1676" t="s">
        <v>287</v>
      </c>
      <c r="D1676" s="38" t="str">
        <f>VLOOKUP(Tabela5[[#This Row],[CÓDIGO]],[1]fornnecedor!$A:$C,3,0)</f>
        <v>SIKKENS</v>
      </c>
      <c r="E1676" t="str">
        <f>VLOOKUP(Tabela5[[#This Row],[MARCA]],[1]fornnecedor!$C:$E,3,0)</f>
        <v>AKZO NOBEL LTDA AUTO</v>
      </c>
      <c r="G1676" t="s">
        <v>24</v>
      </c>
      <c r="H1676">
        <v>64</v>
      </c>
      <c r="I1676" s="3">
        <v>1993.6</v>
      </c>
      <c r="J1676">
        <v>61</v>
      </c>
      <c r="K1676" s="34">
        <v>3268.4</v>
      </c>
      <c r="L1676" s="3">
        <v>1900.15</v>
      </c>
      <c r="M1676" s="3">
        <v>1368.25</v>
      </c>
      <c r="N1676">
        <v>41.86</v>
      </c>
      <c r="O1676">
        <v>0</v>
      </c>
      <c r="P1676">
        <v>0</v>
      </c>
      <c r="Q1676">
        <v>0.14000000000000001</v>
      </c>
      <c r="R1676">
        <v>26.59</v>
      </c>
      <c r="S1676" t="s">
        <v>5384</v>
      </c>
      <c r="T1676" s="38" t="str">
        <f>VLOOKUP(Tabela5[[#This Row],[CÓDIGO]],[1]fornnecedor!$A:$G,7,0)</f>
        <v>DILUENTE</v>
      </c>
    </row>
    <row r="1677" spans="1:20" x14ac:dyDescent="0.3">
      <c r="A1677" t="s">
        <v>5304</v>
      </c>
      <c r="B1677">
        <v>23383</v>
      </c>
      <c r="C1677" t="s">
        <v>205</v>
      </c>
      <c r="D1677" s="38" t="str">
        <f>VLOOKUP(Tabela5[[#This Row],[CÓDIGO]],[1]fornnecedor!$A:$C,3,0)</f>
        <v>WANDA</v>
      </c>
      <c r="E1677" t="str">
        <f>VLOOKUP(Tabela5[[#This Row],[MARCA]],[1]fornnecedor!$C:$E,3,0)</f>
        <v>AKZO NOBEL LTDA AUTO</v>
      </c>
      <c r="G1677" t="s">
        <v>24</v>
      </c>
      <c r="H1677">
        <v>99</v>
      </c>
      <c r="I1677" s="3">
        <v>3876.84</v>
      </c>
      <c r="J1677">
        <v>45</v>
      </c>
      <c r="K1677" s="34">
        <v>3241.32</v>
      </c>
      <c r="L1677" s="3">
        <v>1762.6</v>
      </c>
      <c r="M1677" s="3">
        <v>1478.72</v>
      </c>
      <c r="N1677">
        <v>45.62</v>
      </c>
      <c r="O1677">
        <v>0</v>
      </c>
      <c r="P1677">
        <v>0</v>
      </c>
      <c r="Q1677">
        <v>0.14000000000000001</v>
      </c>
      <c r="R1677">
        <v>26.73</v>
      </c>
      <c r="S1677" t="s">
        <v>5384</v>
      </c>
      <c r="T1677" s="38" t="str">
        <f>VLOOKUP(Tabela5[[#This Row],[CÓDIGO]],[1]fornnecedor!$A:$G,7,0)</f>
        <v>TINTAS PU</v>
      </c>
    </row>
    <row r="1678" spans="1:20" x14ac:dyDescent="0.3">
      <c r="A1678" t="s">
        <v>5304</v>
      </c>
      <c r="B1678">
        <v>9799</v>
      </c>
      <c r="C1678" t="s">
        <v>195</v>
      </c>
      <c r="D1678" s="38" t="str">
        <f>VLOOKUP(Tabela5[[#This Row],[CÓDIGO]],[1]fornnecedor!$A:$C,3,0)</f>
        <v>WANDA</v>
      </c>
      <c r="E1678" t="str">
        <f>VLOOKUP(Tabela5[[#This Row],[MARCA]],[1]fornnecedor!$C:$E,3,0)</f>
        <v>AKZO NOBEL LTDA AUTO</v>
      </c>
      <c r="G1678" t="s">
        <v>24</v>
      </c>
      <c r="H1678">
        <v>44</v>
      </c>
      <c r="I1678" s="3">
        <v>1159.8399999999999</v>
      </c>
      <c r="J1678">
        <v>73</v>
      </c>
      <c r="K1678" s="34">
        <v>3035.8</v>
      </c>
      <c r="L1678" s="3">
        <v>1924.28</v>
      </c>
      <c r="M1678" s="3">
        <v>1111.52</v>
      </c>
      <c r="N1678">
        <v>36.61</v>
      </c>
      <c r="O1678">
        <v>0</v>
      </c>
      <c r="P1678">
        <v>0</v>
      </c>
      <c r="Q1678">
        <v>0.13</v>
      </c>
      <c r="R1678">
        <v>26.86</v>
      </c>
      <c r="S1678" t="s">
        <v>5384</v>
      </c>
      <c r="T1678" s="38" t="str">
        <f>VLOOKUP(Tabela5[[#This Row],[CÓDIGO]],[1]fornnecedor!$A:$G,7,0)</f>
        <v>FERRUGEM</v>
      </c>
    </row>
    <row r="1679" spans="1:20" x14ac:dyDescent="0.3">
      <c r="A1679" t="s">
        <v>5304</v>
      </c>
      <c r="B1679">
        <v>85410</v>
      </c>
      <c r="C1679" t="s">
        <v>203</v>
      </c>
      <c r="D1679" s="38" t="str">
        <f>VLOOKUP(Tabela5[[#This Row],[CÓDIGO]],[1]fornnecedor!$A:$C,3,0)</f>
        <v>WANDA</v>
      </c>
      <c r="E1679" t="str">
        <f>VLOOKUP(Tabela5[[#This Row],[MARCA]],[1]fornnecedor!$C:$E,3,0)</f>
        <v>AKZO NOBEL LTDA AUTO</v>
      </c>
      <c r="G1679" t="s">
        <v>24</v>
      </c>
      <c r="H1679">
        <v>73</v>
      </c>
      <c r="I1679" s="3">
        <v>2515.58</v>
      </c>
      <c r="J1679">
        <v>49</v>
      </c>
      <c r="K1679" s="34">
        <v>2955.42</v>
      </c>
      <c r="L1679" s="3">
        <v>1688.54</v>
      </c>
      <c r="M1679" s="3">
        <v>1266.8800000000001</v>
      </c>
      <c r="N1679">
        <v>42.87</v>
      </c>
      <c r="O1679">
        <v>0</v>
      </c>
      <c r="P1679">
        <v>0</v>
      </c>
      <c r="Q1679">
        <v>0.13</v>
      </c>
      <c r="R1679">
        <v>26.99</v>
      </c>
      <c r="S1679" t="s">
        <v>5384</v>
      </c>
      <c r="T1679" s="38" t="str">
        <f>VLOOKUP(Tabela5[[#This Row],[CÓDIGO]],[1]fornnecedor!$A:$G,7,0)</f>
        <v>PRIMER AUTOMOTIVO</v>
      </c>
    </row>
    <row r="1680" spans="1:20" x14ac:dyDescent="0.3">
      <c r="A1680" t="s">
        <v>5304</v>
      </c>
      <c r="B1680">
        <v>21862</v>
      </c>
      <c r="C1680" t="s">
        <v>278</v>
      </c>
      <c r="D1680" s="38" t="str">
        <f>VLOOKUP(Tabela5[[#This Row],[CÓDIGO]],[1]fornnecedor!$A:$C,3,0)</f>
        <v>SIKKENS</v>
      </c>
      <c r="E1680" t="str">
        <f>VLOOKUP(Tabela5[[#This Row],[MARCA]],[1]fornnecedor!$C:$E,3,0)</f>
        <v>AKZO NOBEL LTDA AUTO</v>
      </c>
      <c r="G1680" t="s">
        <v>24</v>
      </c>
      <c r="H1680">
        <v>91</v>
      </c>
      <c r="I1680" s="3">
        <v>1976.52</v>
      </c>
      <c r="J1680">
        <v>77</v>
      </c>
      <c r="K1680" s="34">
        <v>2917.99</v>
      </c>
      <c r="L1680" s="3">
        <v>1730.94</v>
      </c>
      <c r="M1680" s="3">
        <v>1187.05</v>
      </c>
      <c r="N1680">
        <v>40.68</v>
      </c>
      <c r="O1680">
        <v>0</v>
      </c>
      <c r="P1680">
        <v>0</v>
      </c>
      <c r="Q1680">
        <v>0.12</v>
      </c>
      <c r="R1680">
        <v>27.11</v>
      </c>
      <c r="S1680" t="s">
        <v>5384</v>
      </c>
      <c r="T1680" s="38" t="str">
        <f>VLOOKUP(Tabela5[[#This Row],[CÓDIGO]],[1]fornnecedor!$A:$G,7,0)</f>
        <v>CATALISADORES INDIVIDUAS</v>
      </c>
    </row>
    <row r="1681" spans="1:20" x14ac:dyDescent="0.3">
      <c r="A1681" t="s">
        <v>5304</v>
      </c>
      <c r="B1681">
        <v>21250</v>
      </c>
      <c r="C1681" t="s">
        <v>223</v>
      </c>
      <c r="D1681" s="38" t="str">
        <f>VLOOKUP(Tabela5[[#This Row],[CÓDIGO]],[1]fornnecedor!$A:$C,3,0)</f>
        <v>WANDA</v>
      </c>
      <c r="E1681" t="str">
        <f>VLOOKUP(Tabela5[[#This Row],[MARCA]],[1]fornnecedor!$C:$E,3,0)</f>
        <v>AKZO NOBEL LTDA AUTO</v>
      </c>
      <c r="G1681" t="s">
        <v>24</v>
      </c>
      <c r="H1681">
        <v>28</v>
      </c>
      <c r="I1681" s="3">
        <v>7077.56</v>
      </c>
      <c r="J1681">
        <v>7</v>
      </c>
      <c r="K1681" s="34">
        <v>2883.28</v>
      </c>
      <c r="L1681" s="3">
        <v>1769.46</v>
      </c>
      <c r="M1681" s="3">
        <v>1113.82</v>
      </c>
      <c r="N1681">
        <v>38.630000000000003</v>
      </c>
      <c r="O1681">
        <v>0</v>
      </c>
      <c r="P1681">
        <v>0</v>
      </c>
      <c r="Q1681">
        <v>0.12</v>
      </c>
      <c r="R1681">
        <v>27.24</v>
      </c>
      <c r="S1681" t="s">
        <v>5384</v>
      </c>
      <c r="T1681" s="38" t="str">
        <f>VLOOKUP(Tabela5[[#This Row],[CÓDIGO]],[1]fornnecedor!$A:$G,7,0)</f>
        <v>BASES POLIÉSTER</v>
      </c>
    </row>
    <row r="1682" spans="1:20" x14ac:dyDescent="0.3">
      <c r="A1682" t="s">
        <v>5304</v>
      </c>
      <c r="B1682">
        <v>21301</v>
      </c>
      <c r="C1682" t="s">
        <v>5026</v>
      </c>
      <c r="D1682" s="38" t="str">
        <f>VLOOKUP(Tabela5[[#This Row],[CÓDIGO]],[1]fornnecedor!$A:$C,3,0)</f>
        <v>WANDA</v>
      </c>
      <c r="E1682" t="str">
        <f>VLOOKUP(Tabela5[[#This Row],[MARCA]],[1]fornnecedor!$C:$E,3,0)</f>
        <v>AKZO NOBEL LTDA AUTO</v>
      </c>
      <c r="G1682" t="s">
        <v>24</v>
      </c>
      <c r="H1682">
        <v>51.5</v>
      </c>
      <c r="I1682" s="3">
        <v>1557.88</v>
      </c>
      <c r="J1682">
        <v>48.5</v>
      </c>
      <c r="K1682" s="34">
        <v>2772.67</v>
      </c>
      <c r="L1682" s="3">
        <v>1467.13</v>
      </c>
      <c r="M1682" s="3">
        <v>1305.54</v>
      </c>
      <c r="N1682">
        <v>47.09</v>
      </c>
      <c r="O1682">
        <v>0</v>
      </c>
      <c r="P1682">
        <v>0</v>
      </c>
      <c r="Q1682">
        <v>0.12</v>
      </c>
      <c r="R1682">
        <v>27.36</v>
      </c>
      <c r="S1682" t="s">
        <v>5384</v>
      </c>
      <c r="T1682" s="38" t="str">
        <f>VLOOKUP(Tabela5[[#This Row],[CÓDIGO]],[1]fornnecedor!$A:$G,7,0)</f>
        <v>TINTAS POLIÉSTER</v>
      </c>
    </row>
    <row r="1683" spans="1:20" x14ac:dyDescent="0.3">
      <c r="A1683" t="s">
        <v>5304</v>
      </c>
      <c r="B1683">
        <v>23259</v>
      </c>
      <c r="C1683" t="s">
        <v>191</v>
      </c>
      <c r="D1683" s="38" t="str">
        <f>VLOOKUP(Tabela5[[#This Row],[CÓDIGO]],[1]fornnecedor!$A:$C,3,0)</f>
        <v>WANDA</v>
      </c>
      <c r="E1683" t="str">
        <f>VLOOKUP(Tabela5[[#This Row],[MARCA]],[1]fornnecedor!$C:$E,3,0)</f>
        <v>AKZO NOBEL LTDA AUTO</v>
      </c>
      <c r="G1683" t="s">
        <v>24</v>
      </c>
      <c r="H1683">
        <v>40.5</v>
      </c>
      <c r="I1683" s="3">
        <v>1235.6500000000001</v>
      </c>
      <c r="J1683">
        <v>46.5</v>
      </c>
      <c r="K1683" s="34">
        <v>2718.45</v>
      </c>
      <c r="L1683" s="3">
        <v>1418.73</v>
      </c>
      <c r="M1683" s="3">
        <v>1299.72</v>
      </c>
      <c r="N1683">
        <v>47.81</v>
      </c>
      <c r="O1683">
        <v>0</v>
      </c>
      <c r="P1683">
        <v>0</v>
      </c>
      <c r="Q1683">
        <v>0.12</v>
      </c>
      <c r="R1683">
        <v>27.47</v>
      </c>
      <c r="S1683" t="s">
        <v>5384</v>
      </c>
      <c r="T1683" s="38" t="str">
        <f>VLOOKUP(Tabela5[[#This Row],[CÓDIGO]],[1]fornnecedor!$A:$G,7,0)</f>
        <v>TINTAS POLIÉSTER</v>
      </c>
    </row>
    <row r="1684" spans="1:20" x14ac:dyDescent="0.3">
      <c r="A1684" t="s">
        <v>5304</v>
      </c>
      <c r="B1684">
        <v>9860</v>
      </c>
      <c r="C1684" t="s">
        <v>218</v>
      </c>
      <c r="D1684" s="38" t="str">
        <f>VLOOKUP(Tabela5[[#This Row],[CÓDIGO]],[1]fornnecedor!$A:$C,3,0)</f>
        <v>WANDA</v>
      </c>
      <c r="E1684" t="str">
        <f>VLOOKUP(Tabela5[[#This Row],[MARCA]],[1]fornnecedor!$C:$E,3,0)</f>
        <v>AKZO NOBEL LTDA AUTO</v>
      </c>
      <c r="G1684" t="s">
        <v>24</v>
      </c>
      <c r="H1684">
        <v>24</v>
      </c>
      <c r="I1684" s="3">
        <v>12523.92</v>
      </c>
      <c r="J1684">
        <v>3</v>
      </c>
      <c r="K1684" s="34">
        <v>2598.58</v>
      </c>
      <c r="L1684" s="3">
        <v>1565.49</v>
      </c>
      <c r="M1684" s="3">
        <v>1033.0899999999999</v>
      </c>
      <c r="N1684">
        <v>39.76</v>
      </c>
      <c r="O1684">
        <v>0</v>
      </c>
      <c r="P1684">
        <v>0</v>
      </c>
      <c r="Q1684">
        <v>0.11</v>
      </c>
      <c r="R1684">
        <v>27.58</v>
      </c>
      <c r="S1684" t="s">
        <v>5384</v>
      </c>
      <c r="T1684" s="38" t="str">
        <f>VLOOKUP(Tabela5[[#This Row],[CÓDIGO]],[1]fornnecedor!$A:$G,7,0)</f>
        <v>BASES POLIÉSTER</v>
      </c>
    </row>
    <row r="1685" spans="1:20" x14ac:dyDescent="0.3">
      <c r="A1685" t="s">
        <v>5304</v>
      </c>
      <c r="B1685">
        <v>20426</v>
      </c>
      <c r="C1685" t="s">
        <v>121</v>
      </c>
      <c r="D1685" s="38" t="str">
        <f>VLOOKUP(Tabela5[[#This Row],[CÓDIGO]],[1]fornnecedor!$A:$C,3,0)</f>
        <v>WANDA</v>
      </c>
      <c r="E1685" t="str">
        <f>VLOOKUP(Tabela5[[#This Row],[MARCA]],[1]fornnecedor!$C:$E,3,0)</f>
        <v>AKZO NOBEL LTDA AUTO</v>
      </c>
      <c r="G1685" t="s">
        <v>24</v>
      </c>
      <c r="H1685">
        <v>28</v>
      </c>
      <c r="I1685" s="3">
        <v>7943.88</v>
      </c>
      <c r="J1685">
        <v>6</v>
      </c>
      <c r="K1685" s="34">
        <v>2583.7800000000002</v>
      </c>
      <c r="L1685" s="3">
        <v>1702.21</v>
      </c>
      <c r="M1685">
        <v>881.57</v>
      </c>
      <c r="N1685">
        <v>34.119999999999997</v>
      </c>
      <c r="O1685">
        <v>0</v>
      </c>
      <c r="P1685">
        <v>0</v>
      </c>
      <c r="Q1685">
        <v>0.11</v>
      </c>
      <c r="R1685">
        <v>27.69</v>
      </c>
      <c r="S1685" t="s">
        <v>5384</v>
      </c>
      <c r="T1685" s="38" t="str">
        <f>VLOOKUP(Tabela5[[#This Row],[CÓDIGO]],[1]fornnecedor!$A:$G,7,0)</f>
        <v>BASES POLIÉSTER</v>
      </c>
    </row>
    <row r="1686" spans="1:20" x14ac:dyDescent="0.3">
      <c r="A1686" t="s">
        <v>5304</v>
      </c>
      <c r="B1686">
        <v>9954</v>
      </c>
      <c r="C1686" t="s">
        <v>265</v>
      </c>
      <c r="D1686" s="38" t="str">
        <f>VLOOKUP(Tabela5[[#This Row],[CÓDIGO]],[1]fornnecedor!$A:$C,3,0)</f>
        <v>SIKKENS</v>
      </c>
      <c r="E1686" t="str">
        <f>VLOOKUP(Tabela5[[#This Row],[MARCA]],[1]fornnecedor!$C:$E,3,0)</f>
        <v>AKZO NOBEL LTDA AUTO</v>
      </c>
      <c r="G1686" t="s">
        <v>24</v>
      </c>
      <c r="H1686">
        <v>8</v>
      </c>
      <c r="I1686" s="3">
        <v>3909.44</v>
      </c>
      <c r="J1686">
        <v>4</v>
      </c>
      <c r="K1686" s="34">
        <v>2574.46</v>
      </c>
      <c r="L1686" s="3">
        <v>1954.72</v>
      </c>
      <c r="M1686">
        <v>619.74</v>
      </c>
      <c r="N1686">
        <v>24.07</v>
      </c>
      <c r="O1686">
        <v>0</v>
      </c>
      <c r="P1686">
        <v>0</v>
      </c>
      <c r="Q1686">
        <v>0.11</v>
      </c>
      <c r="R1686">
        <v>27.8</v>
      </c>
      <c r="S1686" t="s">
        <v>5384</v>
      </c>
      <c r="T1686" s="38" t="str">
        <f>VLOOKUP(Tabela5[[#This Row],[CÓDIGO]],[1]fornnecedor!$A:$G,7,0)</f>
        <v>BASES POLIÉSTER</v>
      </c>
    </row>
    <row r="1687" spans="1:20" x14ac:dyDescent="0.3">
      <c r="A1687" t="s">
        <v>5304</v>
      </c>
      <c r="B1687">
        <v>9922</v>
      </c>
      <c r="C1687" t="s">
        <v>129</v>
      </c>
      <c r="D1687" s="38" t="str">
        <f>VLOOKUP(Tabela5[[#This Row],[CÓDIGO]],[1]fornnecedor!$A:$C,3,0)</f>
        <v>SIKKENS</v>
      </c>
      <c r="E1687" t="str">
        <f>VLOOKUP(Tabela5[[#This Row],[MARCA]],[1]fornnecedor!$C:$E,3,0)</f>
        <v>AKZO NOBEL LTDA AUTO</v>
      </c>
      <c r="G1687" t="s">
        <v>24</v>
      </c>
      <c r="H1687">
        <v>24</v>
      </c>
      <c r="I1687" s="3">
        <v>2830.32</v>
      </c>
      <c r="J1687">
        <v>14</v>
      </c>
      <c r="K1687" s="34">
        <v>2289.1799999999998</v>
      </c>
      <c r="L1687" s="3">
        <v>1650.91</v>
      </c>
      <c r="M1687">
        <v>638.27</v>
      </c>
      <c r="N1687">
        <v>27.88</v>
      </c>
      <c r="O1687">
        <v>0</v>
      </c>
      <c r="P1687">
        <v>0</v>
      </c>
      <c r="Q1687">
        <v>0.1</v>
      </c>
      <c r="R1687">
        <v>27.9</v>
      </c>
      <c r="S1687" t="s">
        <v>5384</v>
      </c>
      <c r="T1687" s="38" t="str">
        <f>VLOOKUP(Tabela5[[#This Row],[CÓDIGO]],[1]fornnecedor!$A:$G,7,0)</f>
        <v>BASES POLIÉSTER</v>
      </c>
    </row>
    <row r="1688" spans="1:20" x14ac:dyDescent="0.3">
      <c r="A1688" t="s">
        <v>5304</v>
      </c>
      <c r="B1688">
        <v>23360</v>
      </c>
      <c r="C1688" t="s">
        <v>184</v>
      </c>
      <c r="D1688" s="38" t="str">
        <f>VLOOKUP(Tabela5[[#This Row],[CÓDIGO]],[1]fornnecedor!$A:$C,3,0)</f>
        <v>WANDA</v>
      </c>
      <c r="E1688" t="str">
        <f>VLOOKUP(Tabela5[[#This Row],[MARCA]],[1]fornnecedor!$C:$E,3,0)</f>
        <v>AKZO NOBEL LTDA AUTO</v>
      </c>
      <c r="G1688" t="s">
        <v>24</v>
      </c>
      <c r="H1688">
        <v>81.5</v>
      </c>
      <c r="I1688" s="3">
        <v>2171.16</v>
      </c>
      <c r="J1688">
        <v>45.5</v>
      </c>
      <c r="K1688" s="34">
        <v>2288.08</v>
      </c>
      <c r="L1688" s="3">
        <v>1212.1199999999999</v>
      </c>
      <c r="M1688" s="3">
        <v>1075.96</v>
      </c>
      <c r="N1688">
        <v>47.02</v>
      </c>
      <c r="O1688">
        <v>0</v>
      </c>
      <c r="P1688">
        <v>0</v>
      </c>
      <c r="Q1688">
        <v>0.1</v>
      </c>
      <c r="R1688">
        <v>28</v>
      </c>
      <c r="S1688" t="s">
        <v>5384</v>
      </c>
      <c r="T1688" s="38" t="str">
        <f>VLOOKUP(Tabela5[[#This Row],[CÓDIGO]],[1]fornnecedor!$A:$G,7,0)</f>
        <v>TINTAS POLIÉSTER</v>
      </c>
    </row>
    <row r="1689" spans="1:20" x14ac:dyDescent="0.3">
      <c r="A1689" t="s">
        <v>5304</v>
      </c>
      <c r="B1689">
        <v>22653</v>
      </c>
      <c r="C1689" t="s">
        <v>102</v>
      </c>
      <c r="D1689" s="38" t="str">
        <f>VLOOKUP(Tabela5[[#This Row],[CÓDIGO]],[1]fornnecedor!$A:$C,3,0)</f>
        <v>WANDA</v>
      </c>
      <c r="E1689" t="str">
        <f>VLOOKUP(Tabela5[[#This Row],[MARCA]],[1]fornnecedor!$C:$E,3,0)</f>
        <v>AKZO NOBEL LTDA AUTO</v>
      </c>
      <c r="G1689" t="s">
        <v>24</v>
      </c>
      <c r="H1689">
        <v>716</v>
      </c>
      <c r="I1689" s="3">
        <v>9666</v>
      </c>
      <c r="J1689">
        <v>141</v>
      </c>
      <c r="K1689" s="34">
        <v>2274.29</v>
      </c>
      <c r="L1689" s="3">
        <v>1903.5</v>
      </c>
      <c r="M1689">
        <v>370.79</v>
      </c>
      <c r="N1689">
        <v>16.3</v>
      </c>
      <c r="O1689">
        <v>0</v>
      </c>
      <c r="P1689">
        <v>0</v>
      </c>
      <c r="Q1689">
        <v>0.1</v>
      </c>
      <c r="R1689">
        <v>28.1</v>
      </c>
      <c r="S1689" t="s">
        <v>5384</v>
      </c>
      <c r="T1689" s="38" t="str">
        <f>VLOOKUP(Tabela5[[#This Row],[CÓDIGO]],[1]fornnecedor!$A:$G,7,0)</f>
        <v>EMBALAGEM</v>
      </c>
    </row>
    <row r="1690" spans="1:20" x14ac:dyDescent="0.3">
      <c r="A1690" t="s">
        <v>5304</v>
      </c>
      <c r="B1690">
        <v>23391</v>
      </c>
      <c r="C1690" t="s">
        <v>161</v>
      </c>
      <c r="D1690" s="38" t="str">
        <f>VLOOKUP(Tabela5[[#This Row],[CÓDIGO]],[1]fornnecedor!$A:$C,3,0)</f>
        <v>WANDA</v>
      </c>
      <c r="E1690" t="str">
        <f>VLOOKUP(Tabela5[[#This Row],[MARCA]],[1]fornnecedor!$C:$E,3,0)</f>
        <v>AKZO NOBEL LTDA AUTO</v>
      </c>
      <c r="G1690" t="s">
        <v>24</v>
      </c>
      <c r="H1690">
        <v>38</v>
      </c>
      <c r="I1690" s="3">
        <v>1257.42</v>
      </c>
      <c r="J1690">
        <v>39</v>
      </c>
      <c r="K1690" s="34">
        <v>2217.73</v>
      </c>
      <c r="L1690" s="3">
        <v>1290.51</v>
      </c>
      <c r="M1690">
        <v>927.22</v>
      </c>
      <c r="N1690">
        <v>41.81</v>
      </c>
      <c r="O1690">
        <v>0</v>
      </c>
      <c r="P1690">
        <v>0</v>
      </c>
      <c r="Q1690">
        <v>0.09</v>
      </c>
      <c r="R1690">
        <v>28.19</v>
      </c>
      <c r="S1690" t="s">
        <v>5384</v>
      </c>
      <c r="T1690" s="38" t="str">
        <f>VLOOKUP(Tabela5[[#This Row],[CÓDIGO]],[1]fornnecedor!$A:$G,7,0)</f>
        <v>TINTAS POLIÉSTER</v>
      </c>
    </row>
    <row r="1691" spans="1:20" x14ac:dyDescent="0.3">
      <c r="A1691" t="s">
        <v>5304</v>
      </c>
      <c r="B1691">
        <v>23257</v>
      </c>
      <c r="C1691" t="s">
        <v>115</v>
      </c>
      <c r="D1691" s="38" t="str">
        <f>VLOOKUP(Tabela5[[#This Row],[CÓDIGO]],[1]fornnecedor!$A:$C,3,0)</f>
        <v>WANDA</v>
      </c>
      <c r="E1691" t="str">
        <f>VLOOKUP(Tabela5[[#This Row],[MARCA]],[1]fornnecedor!$C:$E,3,0)</f>
        <v>AKZO NOBEL LTDA AUTO</v>
      </c>
      <c r="G1691" t="s">
        <v>24</v>
      </c>
      <c r="H1691">
        <v>40</v>
      </c>
      <c r="I1691" s="3">
        <v>1688</v>
      </c>
      <c r="J1691">
        <v>28</v>
      </c>
      <c r="K1691" s="34">
        <v>2207.0100000000002</v>
      </c>
      <c r="L1691" s="3">
        <v>1181.6600000000001</v>
      </c>
      <c r="M1691" s="3">
        <v>1025.3499999999999</v>
      </c>
      <c r="N1691">
        <v>46.46</v>
      </c>
      <c r="O1691">
        <v>0</v>
      </c>
      <c r="P1691">
        <v>0</v>
      </c>
      <c r="Q1691">
        <v>0.09</v>
      </c>
      <c r="R1691">
        <v>28.29</v>
      </c>
      <c r="S1691" t="s">
        <v>5384</v>
      </c>
      <c r="T1691" s="38" t="str">
        <f>VLOOKUP(Tabela5[[#This Row],[CÓDIGO]],[1]fornnecedor!$A:$G,7,0)</f>
        <v>TINTAS PU</v>
      </c>
    </row>
    <row r="1692" spans="1:20" x14ac:dyDescent="0.3">
      <c r="A1692" t="s">
        <v>5304</v>
      </c>
      <c r="B1692">
        <v>9961</v>
      </c>
      <c r="C1692" t="s">
        <v>137</v>
      </c>
      <c r="D1692" s="38" t="str">
        <f>VLOOKUP(Tabela5[[#This Row],[CÓDIGO]],[1]fornnecedor!$A:$C,3,0)</f>
        <v>SIKKENS</v>
      </c>
      <c r="E1692" t="str">
        <f>VLOOKUP(Tabela5[[#This Row],[MARCA]],[1]fornnecedor!$C:$E,3,0)</f>
        <v>AKZO NOBEL LTDA AUTO</v>
      </c>
      <c r="G1692" t="s">
        <v>24</v>
      </c>
      <c r="H1692">
        <v>10</v>
      </c>
      <c r="I1692" s="3">
        <v>3604.4</v>
      </c>
      <c r="J1692">
        <v>6</v>
      </c>
      <c r="K1692" s="34">
        <v>2205.9</v>
      </c>
      <c r="L1692" s="3">
        <v>2162.64</v>
      </c>
      <c r="M1692">
        <v>43.26</v>
      </c>
      <c r="N1692">
        <v>1.96</v>
      </c>
      <c r="O1692">
        <v>0</v>
      </c>
      <c r="P1692">
        <v>0</v>
      </c>
      <c r="Q1692">
        <v>0.09</v>
      </c>
      <c r="R1692">
        <v>28.38</v>
      </c>
      <c r="S1692" t="s">
        <v>5384</v>
      </c>
      <c r="T1692" s="38" t="str">
        <f>VLOOKUP(Tabela5[[#This Row],[CÓDIGO]],[1]fornnecedor!$A:$G,7,0)</f>
        <v>BASES POLIÉSTER</v>
      </c>
    </row>
    <row r="1693" spans="1:20" x14ac:dyDescent="0.3">
      <c r="A1693" t="s">
        <v>5304</v>
      </c>
      <c r="B1693">
        <v>9773</v>
      </c>
      <c r="C1693" t="s">
        <v>279</v>
      </c>
      <c r="D1693" s="38" t="str">
        <f>VLOOKUP(Tabela5[[#This Row],[CÓDIGO]],[1]fornnecedor!$A:$C,3,0)</f>
        <v>SIKKENS</v>
      </c>
      <c r="E1693" t="str">
        <f>VLOOKUP(Tabela5[[#This Row],[MARCA]],[1]fornnecedor!$C:$E,3,0)</f>
        <v>AKZO NOBEL LTDA AUTO</v>
      </c>
      <c r="G1693" t="s">
        <v>24</v>
      </c>
      <c r="H1693">
        <v>13</v>
      </c>
      <c r="I1693">
        <v>944.97</v>
      </c>
      <c r="J1693">
        <v>14</v>
      </c>
      <c r="K1693" s="34">
        <v>2202.73</v>
      </c>
      <c r="L1693" s="3">
        <v>1017.66</v>
      </c>
      <c r="M1693" s="3">
        <v>1185.07</v>
      </c>
      <c r="N1693">
        <v>53.8</v>
      </c>
      <c r="O1693">
        <v>0</v>
      </c>
      <c r="P1693">
        <v>0</v>
      </c>
      <c r="Q1693">
        <v>0.09</v>
      </c>
      <c r="R1693">
        <v>28.47</v>
      </c>
      <c r="S1693" t="s">
        <v>5384</v>
      </c>
      <c r="T1693" s="38" t="str">
        <f>VLOOKUP(Tabela5[[#This Row],[CÓDIGO]],[1]fornnecedor!$A:$G,7,0)</f>
        <v>CATALISADORES INDIVIDUAS</v>
      </c>
    </row>
    <row r="1694" spans="1:20" x14ac:dyDescent="0.3">
      <c r="A1694" t="s">
        <v>5304</v>
      </c>
      <c r="B1694">
        <v>21010</v>
      </c>
      <c r="C1694" t="s">
        <v>210</v>
      </c>
      <c r="D1694" s="38" t="str">
        <f>VLOOKUP(Tabela5[[#This Row],[CÓDIGO]],[1]fornnecedor!$A:$C,3,0)</f>
        <v>WANDA</v>
      </c>
      <c r="E1694" t="str">
        <f>VLOOKUP(Tabela5[[#This Row],[MARCA]],[1]fornnecedor!$C:$E,3,0)</f>
        <v>AKZO NOBEL LTDA AUTO</v>
      </c>
      <c r="G1694" t="s">
        <v>66</v>
      </c>
      <c r="H1694">
        <v>46</v>
      </c>
      <c r="I1694" s="3">
        <v>2118.3000000000002</v>
      </c>
      <c r="J1694">
        <v>27</v>
      </c>
      <c r="K1694" s="34">
        <v>2179.14</v>
      </c>
      <c r="L1694" s="3">
        <v>1243.3499999999999</v>
      </c>
      <c r="M1694">
        <v>935.79</v>
      </c>
      <c r="N1694">
        <v>42.94</v>
      </c>
      <c r="O1694">
        <v>0</v>
      </c>
      <c r="P1694">
        <v>0</v>
      </c>
      <c r="Q1694">
        <v>0.09</v>
      </c>
      <c r="R1694">
        <v>28.57</v>
      </c>
      <c r="S1694" t="s">
        <v>5384</v>
      </c>
      <c r="T1694" s="38" t="str">
        <f>VLOOKUP(Tabela5[[#This Row],[CÓDIGO]],[1]fornnecedor!$A:$G,7,0)</f>
        <v>TINTAS PU</v>
      </c>
    </row>
    <row r="1695" spans="1:20" x14ac:dyDescent="0.3">
      <c r="A1695" t="s">
        <v>5304</v>
      </c>
      <c r="B1695">
        <v>21289</v>
      </c>
      <c r="C1695" t="s">
        <v>175</v>
      </c>
      <c r="D1695" s="38" t="str">
        <f>VLOOKUP(Tabela5[[#This Row],[CÓDIGO]],[1]fornnecedor!$A:$C,3,0)</f>
        <v>WANDA</v>
      </c>
      <c r="E1695" t="str">
        <f>VLOOKUP(Tabela5[[#This Row],[MARCA]],[1]fornnecedor!$C:$E,3,0)</f>
        <v>AKZO NOBEL LTDA AUTO</v>
      </c>
      <c r="G1695" t="s">
        <v>24</v>
      </c>
      <c r="H1695">
        <v>45</v>
      </c>
      <c r="I1695" s="3">
        <v>1265.4000000000001</v>
      </c>
      <c r="J1695">
        <v>42.5</v>
      </c>
      <c r="K1695" s="34">
        <v>2151.9499999999998</v>
      </c>
      <c r="L1695" s="3">
        <v>1195.0999999999999</v>
      </c>
      <c r="M1695">
        <v>956.85</v>
      </c>
      <c r="N1695">
        <v>44.46</v>
      </c>
      <c r="O1695">
        <v>0</v>
      </c>
      <c r="P1695">
        <v>0</v>
      </c>
      <c r="Q1695">
        <v>0.09</v>
      </c>
      <c r="R1695">
        <v>28.66</v>
      </c>
      <c r="S1695" t="s">
        <v>5384</v>
      </c>
      <c r="T1695" s="38" t="str">
        <f>VLOOKUP(Tabela5[[#This Row],[CÓDIGO]],[1]fornnecedor!$A:$G,7,0)</f>
        <v>TINTAS POLIÉSTER</v>
      </c>
    </row>
    <row r="1696" spans="1:20" x14ac:dyDescent="0.3">
      <c r="A1696" t="s">
        <v>5304</v>
      </c>
      <c r="B1696">
        <v>9913</v>
      </c>
      <c r="C1696" t="s">
        <v>104</v>
      </c>
      <c r="D1696" s="38" t="str">
        <f>VLOOKUP(Tabela5[[#This Row],[CÓDIGO]],[1]fornnecedor!$A:$C,3,0)</f>
        <v>WANDA</v>
      </c>
      <c r="E1696" t="str">
        <f>VLOOKUP(Tabela5[[#This Row],[MARCA]],[1]fornnecedor!$C:$E,3,0)</f>
        <v>AKZO NOBEL LTDA AUTO</v>
      </c>
      <c r="G1696" t="s">
        <v>24</v>
      </c>
      <c r="H1696" s="3">
        <v>2963</v>
      </c>
      <c r="I1696" s="3">
        <v>11940.89</v>
      </c>
      <c r="J1696">
        <v>484</v>
      </c>
      <c r="K1696" s="34">
        <v>2121.84</v>
      </c>
      <c r="L1696" s="3">
        <v>1950.52</v>
      </c>
      <c r="M1696">
        <v>171.32</v>
      </c>
      <c r="N1696">
        <v>8.07</v>
      </c>
      <c r="O1696">
        <v>0</v>
      </c>
      <c r="P1696">
        <v>0</v>
      </c>
      <c r="Q1696">
        <v>0.09</v>
      </c>
      <c r="R1696">
        <v>28.75</v>
      </c>
      <c r="S1696" t="s">
        <v>5384</v>
      </c>
      <c r="T1696" s="38" t="str">
        <f>VLOOKUP(Tabela5[[#This Row],[CÓDIGO]],[1]fornnecedor!$A:$G,7,0)</f>
        <v>EMBALAGEM</v>
      </c>
    </row>
    <row r="1697" spans="1:20" x14ac:dyDescent="0.3">
      <c r="A1697" t="s">
        <v>5304</v>
      </c>
      <c r="B1697">
        <v>23382</v>
      </c>
      <c r="C1697" t="s">
        <v>173</v>
      </c>
      <c r="D1697" s="38" t="str">
        <f>VLOOKUP(Tabela5[[#This Row],[CÓDIGO]],[1]fornnecedor!$A:$C,3,0)</f>
        <v>WANDA</v>
      </c>
      <c r="E1697" t="str">
        <f>VLOOKUP(Tabela5[[#This Row],[MARCA]],[1]fornnecedor!$C:$E,3,0)</f>
        <v>AKZO NOBEL LTDA AUTO</v>
      </c>
      <c r="G1697" t="s">
        <v>24</v>
      </c>
      <c r="H1697">
        <v>43.5</v>
      </c>
      <c r="I1697" s="3">
        <v>1182.33</v>
      </c>
      <c r="J1697">
        <v>35</v>
      </c>
      <c r="K1697" s="34">
        <v>1924.61</v>
      </c>
      <c r="L1697">
        <v>951.3</v>
      </c>
      <c r="M1697">
        <v>973.31</v>
      </c>
      <c r="N1697">
        <v>50.57</v>
      </c>
      <c r="O1697">
        <v>0</v>
      </c>
      <c r="P1697">
        <v>0</v>
      </c>
      <c r="Q1697">
        <v>0.08</v>
      </c>
      <c r="R1697">
        <v>28.83</v>
      </c>
      <c r="S1697" t="s">
        <v>5384</v>
      </c>
      <c r="T1697" s="38" t="str">
        <f>VLOOKUP(Tabela5[[#This Row],[CÓDIGO]],[1]fornnecedor!$A:$G,7,0)</f>
        <v>TINTAS POLIÉSTER</v>
      </c>
    </row>
    <row r="1698" spans="1:20" x14ac:dyDescent="0.3">
      <c r="A1698" t="s">
        <v>5304</v>
      </c>
      <c r="B1698">
        <v>23378</v>
      </c>
      <c r="C1698" t="s">
        <v>189</v>
      </c>
      <c r="D1698" s="38" t="str">
        <f>VLOOKUP(Tabela5[[#This Row],[CÓDIGO]],[1]fornnecedor!$A:$C,3,0)</f>
        <v>WANDA</v>
      </c>
      <c r="E1698" t="str">
        <f>VLOOKUP(Tabela5[[#This Row],[MARCA]],[1]fornnecedor!$C:$E,3,0)</f>
        <v>AKZO NOBEL LTDA AUTO</v>
      </c>
      <c r="G1698" t="s">
        <v>24</v>
      </c>
      <c r="H1698">
        <v>37.5</v>
      </c>
      <c r="I1698">
        <v>976.13</v>
      </c>
      <c r="J1698">
        <v>36</v>
      </c>
      <c r="K1698" s="34">
        <v>1878.17</v>
      </c>
      <c r="L1698">
        <v>937.09</v>
      </c>
      <c r="M1698">
        <v>941.08</v>
      </c>
      <c r="N1698">
        <v>50.11</v>
      </c>
      <c r="O1698">
        <v>0</v>
      </c>
      <c r="P1698">
        <v>0</v>
      </c>
      <c r="Q1698">
        <v>0.08</v>
      </c>
      <c r="R1698">
        <v>28.91</v>
      </c>
      <c r="S1698" t="s">
        <v>5384</v>
      </c>
      <c r="T1698" s="38" t="str">
        <f>VLOOKUP(Tabela5[[#This Row],[CÓDIGO]],[1]fornnecedor!$A:$G,7,0)</f>
        <v>TINTAS POLIÉSTER</v>
      </c>
    </row>
    <row r="1699" spans="1:20" x14ac:dyDescent="0.3">
      <c r="A1699" t="s">
        <v>5304</v>
      </c>
      <c r="B1699">
        <v>23623</v>
      </c>
      <c r="C1699" t="s">
        <v>281</v>
      </c>
      <c r="D1699" s="38" t="str">
        <f>VLOOKUP(Tabela5[[#This Row],[CÓDIGO]],[1]fornnecedor!$A:$C,3,0)</f>
        <v>SIKKENS</v>
      </c>
      <c r="E1699" t="str">
        <f>VLOOKUP(Tabela5[[#This Row],[MARCA]],[1]fornnecedor!$C:$E,3,0)</f>
        <v>AKZO NOBEL LTDA AUTO</v>
      </c>
      <c r="G1699" t="s">
        <v>24</v>
      </c>
      <c r="H1699">
        <v>41</v>
      </c>
      <c r="I1699" s="3">
        <v>3547.32</v>
      </c>
      <c r="J1699">
        <v>18</v>
      </c>
      <c r="K1699" s="34">
        <v>1867.72</v>
      </c>
      <c r="L1699" s="3">
        <v>1557.36</v>
      </c>
      <c r="M1699">
        <v>310.36</v>
      </c>
      <c r="N1699">
        <v>16.62</v>
      </c>
      <c r="O1699">
        <v>0</v>
      </c>
      <c r="P1699">
        <v>0</v>
      </c>
      <c r="Q1699">
        <v>0.08</v>
      </c>
      <c r="R1699">
        <v>28.99</v>
      </c>
      <c r="S1699" t="s">
        <v>5384</v>
      </c>
      <c r="T1699" s="38" t="str">
        <f>VLOOKUP(Tabela5[[#This Row],[CÓDIGO]],[1]fornnecedor!$A:$G,7,0)</f>
        <v>MASSA POLIÉSTER</v>
      </c>
    </row>
    <row r="1700" spans="1:20" x14ac:dyDescent="0.3">
      <c r="A1700" t="s">
        <v>5304</v>
      </c>
      <c r="B1700">
        <v>9984</v>
      </c>
      <c r="C1700" t="s">
        <v>272</v>
      </c>
      <c r="D1700" s="38" t="str">
        <f>VLOOKUP(Tabela5[[#This Row],[CÓDIGO]],[1]fornnecedor!$A:$C,3,0)</f>
        <v>SIKKENS</v>
      </c>
      <c r="E1700" t="str">
        <f>VLOOKUP(Tabela5[[#This Row],[MARCA]],[1]fornnecedor!$C:$E,3,0)</f>
        <v>AKZO NOBEL LTDA AUTO</v>
      </c>
      <c r="G1700" t="s">
        <v>24</v>
      </c>
      <c r="H1700">
        <v>6</v>
      </c>
      <c r="I1700" s="3">
        <v>2146.62</v>
      </c>
      <c r="J1700">
        <v>4</v>
      </c>
      <c r="K1700" s="34">
        <v>1838.92</v>
      </c>
      <c r="L1700" s="3">
        <v>1431.08</v>
      </c>
      <c r="M1700">
        <v>407.84</v>
      </c>
      <c r="N1700">
        <v>22.18</v>
      </c>
      <c r="O1700">
        <v>0</v>
      </c>
      <c r="P1700">
        <v>0</v>
      </c>
      <c r="Q1700">
        <v>0.08</v>
      </c>
      <c r="R1700">
        <v>29.07</v>
      </c>
      <c r="S1700" t="s">
        <v>5384</v>
      </c>
      <c r="T1700" s="38" t="str">
        <f>VLOOKUP(Tabela5[[#This Row],[CÓDIGO]],[1]fornnecedor!$A:$G,7,0)</f>
        <v>BASES POLIÉSTER</v>
      </c>
    </row>
    <row r="1701" spans="1:20" x14ac:dyDescent="0.3">
      <c r="A1701" t="s">
        <v>5304</v>
      </c>
      <c r="B1701">
        <v>21272</v>
      </c>
      <c r="C1701" t="s">
        <v>187</v>
      </c>
      <c r="D1701" s="38" t="str">
        <f>VLOOKUP(Tabela5[[#This Row],[CÓDIGO]],[1]fornnecedor!$A:$C,3,0)</f>
        <v>WANDA</v>
      </c>
      <c r="E1701" t="str">
        <f>VLOOKUP(Tabela5[[#This Row],[MARCA]],[1]fornnecedor!$C:$E,3,0)</f>
        <v>AKZO NOBEL LTDA AUTO</v>
      </c>
      <c r="G1701" t="s">
        <v>24</v>
      </c>
      <c r="H1701">
        <v>58</v>
      </c>
      <c r="I1701" s="3">
        <v>1509.74</v>
      </c>
      <c r="J1701">
        <v>33.5</v>
      </c>
      <c r="K1701" s="34">
        <v>1797.46</v>
      </c>
      <c r="L1701">
        <v>872.02</v>
      </c>
      <c r="M1701">
        <v>925.44</v>
      </c>
      <c r="N1701">
        <v>51.49</v>
      </c>
      <c r="O1701">
        <v>0</v>
      </c>
      <c r="P1701">
        <v>0</v>
      </c>
      <c r="Q1701">
        <v>0.08</v>
      </c>
      <c r="R1701">
        <v>29.15</v>
      </c>
      <c r="S1701" t="s">
        <v>5384</v>
      </c>
      <c r="T1701" s="38" t="str">
        <f>VLOOKUP(Tabela5[[#This Row],[CÓDIGO]],[1]fornnecedor!$A:$G,7,0)</f>
        <v>TINTAS POLIÉSTER</v>
      </c>
    </row>
    <row r="1702" spans="1:20" x14ac:dyDescent="0.3">
      <c r="A1702" t="s">
        <v>5304</v>
      </c>
      <c r="B1702">
        <v>22624</v>
      </c>
      <c r="C1702" t="s">
        <v>292</v>
      </c>
      <c r="D1702" s="38" t="str">
        <f>VLOOKUP(Tabela5[[#This Row],[CÓDIGO]],[1]fornnecedor!$A:$C,3,0)</f>
        <v>TECH FLEET</v>
      </c>
      <c r="E1702" t="str">
        <f>VLOOKUP(Tabela5[[#This Row],[MARCA]],[1]fornnecedor!$C:$E,3,0)</f>
        <v>AKZO NOBEL LTDA AUTO</v>
      </c>
      <c r="G1702" t="s">
        <v>24</v>
      </c>
      <c r="H1702">
        <v>4</v>
      </c>
      <c r="I1702" s="3">
        <v>3172.08</v>
      </c>
      <c r="J1702">
        <v>2</v>
      </c>
      <c r="K1702" s="34">
        <v>1778.34</v>
      </c>
      <c r="L1702" s="3">
        <v>1586.04</v>
      </c>
      <c r="M1702">
        <v>192.3</v>
      </c>
      <c r="N1702">
        <v>10.81</v>
      </c>
      <c r="O1702">
        <v>0</v>
      </c>
      <c r="P1702">
        <v>0</v>
      </c>
      <c r="Q1702">
        <v>0.08</v>
      </c>
      <c r="R1702">
        <v>29.22</v>
      </c>
      <c r="S1702" t="s">
        <v>5384</v>
      </c>
      <c r="T1702" s="38" t="str">
        <f>VLOOKUP(Tabela5[[#This Row],[CÓDIGO]],[1]fornnecedor!$A:$G,7,0)</f>
        <v>BASES LACA / SINTETICO / TECH FLEET</v>
      </c>
    </row>
    <row r="1703" spans="1:20" x14ac:dyDescent="0.3">
      <c r="A1703" t="s">
        <v>5304</v>
      </c>
      <c r="B1703">
        <v>9921</v>
      </c>
      <c r="C1703" t="s">
        <v>4966</v>
      </c>
      <c r="D1703" s="38" t="str">
        <f>VLOOKUP(Tabela5[[#This Row],[CÓDIGO]],[1]fornnecedor!$A:$C,3,0)</f>
        <v>SIKKENS</v>
      </c>
      <c r="E1703" t="str">
        <f>VLOOKUP(Tabela5[[#This Row],[MARCA]],[1]fornnecedor!$C:$E,3,0)</f>
        <v>AKZO NOBEL LTDA AUTO</v>
      </c>
      <c r="G1703" t="s">
        <v>24</v>
      </c>
      <c r="H1703">
        <v>0</v>
      </c>
      <c r="I1703">
        <v>0</v>
      </c>
      <c r="J1703">
        <v>4</v>
      </c>
      <c r="K1703" s="34">
        <v>1771.49</v>
      </c>
      <c r="L1703" s="3">
        <v>1378.6</v>
      </c>
      <c r="M1703">
        <v>392.89</v>
      </c>
      <c r="N1703">
        <v>22.18</v>
      </c>
      <c r="O1703">
        <v>0</v>
      </c>
      <c r="P1703">
        <v>0</v>
      </c>
      <c r="Q1703">
        <v>0.08</v>
      </c>
      <c r="R1703">
        <v>29.3</v>
      </c>
      <c r="S1703" t="s">
        <v>5384</v>
      </c>
      <c r="T1703" s="38" t="str">
        <f>VLOOKUP(Tabela5[[#This Row],[CÓDIGO]],[1]fornnecedor!$A:$G,7,0)</f>
        <v>BASES POLIÉSTER</v>
      </c>
    </row>
    <row r="1704" spans="1:20" x14ac:dyDescent="0.3">
      <c r="A1704" t="s">
        <v>5304</v>
      </c>
      <c r="B1704">
        <v>23375</v>
      </c>
      <c r="C1704" t="s">
        <v>156</v>
      </c>
      <c r="D1704" s="38" t="str">
        <f>VLOOKUP(Tabela5[[#This Row],[CÓDIGO]],[1]fornnecedor!$A:$C,3,0)</f>
        <v>WANDA</v>
      </c>
      <c r="E1704" t="str">
        <f>VLOOKUP(Tabela5[[#This Row],[MARCA]],[1]fornnecedor!$C:$E,3,0)</f>
        <v>AKZO NOBEL LTDA AUTO</v>
      </c>
      <c r="G1704" t="s">
        <v>24</v>
      </c>
      <c r="H1704">
        <v>42</v>
      </c>
      <c r="I1704" s="3">
        <v>1369.2</v>
      </c>
      <c r="J1704">
        <v>27.5</v>
      </c>
      <c r="K1704" s="34">
        <v>1716.28</v>
      </c>
      <c r="L1704">
        <v>896.5</v>
      </c>
      <c r="M1704">
        <v>819.78</v>
      </c>
      <c r="N1704">
        <v>47.76</v>
      </c>
      <c r="O1704">
        <v>0</v>
      </c>
      <c r="P1704">
        <v>0</v>
      </c>
      <c r="Q1704">
        <v>7.0000000000000007E-2</v>
      </c>
      <c r="R1704">
        <v>29.37</v>
      </c>
      <c r="S1704" t="s">
        <v>5384</v>
      </c>
      <c r="T1704" s="38" t="str">
        <f>VLOOKUP(Tabela5[[#This Row],[CÓDIGO]],[1]fornnecedor!$A:$G,7,0)</f>
        <v>TINTAS POLIÉSTER</v>
      </c>
    </row>
    <row r="1705" spans="1:20" x14ac:dyDescent="0.3">
      <c r="A1705" t="s">
        <v>5304</v>
      </c>
      <c r="B1705">
        <v>9949</v>
      </c>
      <c r="C1705" t="s">
        <v>133</v>
      </c>
      <c r="D1705" s="38" t="str">
        <f>VLOOKUP(Tabela5[[#This Row],[CÓDIGO]],[1]fornnecedor!$A:$C,3,0)</f>
        <v>SIKKENS</v>
      </c>
      <c r="E1705" t="str">
        <f>VLOOKUP(Tabela5[[#This Row],[MARCA]],[1]fornnecedor!$C:$E,3,0)</f>
        <v>AKZO NOBEL LTDA AUTO</v>
      </c>
      <c r="G1705" t="s">
        <v>24</v>
      </c>
      <c r="H1705">
        <v>2</v>
      </c>
      <c r="I1705">
        <v>928.14</v>
      </c>
      <c r="J1705">
        <v>2</v>
      </c>
      <c r="K1705" s="34">
        <v>1657.07</v>
      </c>
      <c r="L1705">
        <v>966.82</v>
      </c>
      <c r="M1705">
        <v>690.25</v>
      </c>
      <c r="N1705">
        <v>41.65</v>
      </c>
      <c r="O1705">
        <v>0</v>
      </c>
      <c r="P1705">
        <v>0</v>
      </c>
      <c r="Q1705">
        <v>7.0000000000000007E-2</v>
      </c>
      <c r="R1705">
        <v>29.44</v>
      </c>
      <c r="S1705" t="s">
        <v>5384</v>
      </c>
      <c r="T1705" s="38" t="str">
        <f>VLOOKUP(Tabela5[[#This Row],[CÓDIGO]],[1]fornnecedor!$A:$G,7,0)</f>
        <v>BASES POLIÉSTER</v>
      </c>
    </row>
    <row r="1706" spans="1:20" x14ac:dyDescent="0.3">
      <c r="A1706" t="s">
        <v>5304</v>
      </c>
      <c r="B1706">
        <v>21299</v>
      </c>
      <c r="C1706" t="s">
        <v>180</v>
      </c>
      <c r="D1706" s="38" t="str">
        <f>VLOOKUP(Tabela5[[#This Row],[CÓDIGO]],[1]fornnecedor!$A:$C,3,0)</f>
        <v>WANDA</v>
      </c>
      <c r="E1706" t="str">
        <f>VLOOKUP(Tabela5[[#This Row],[MARCA]],[1]fornnecedor!$C:$E,3,0)</f>
        <v>AKZO NOBEL LTDA AUTO</v>
      </c>
      <c r="G1706" t="s">
        <v>24</v>
      </c>
      <c r="H1706">
        <v>37</v>
      </c>
      <c r="I1706" s="3">
        <v>1006.4</v>
      </c>
      <c r="J1706">
        <v>30.5</v>
      </c>
      <c r="K1706" s="34">
        <v>1655.28</v>
      </c>
      <c r="L1706">
        <v>829.6</v>
      </c>
      <c r="M1706">
        <v>825.68</v>
      </c>
      <c r="N1706">
        <v>49.88</v>
      </c>
      <c r="O1706">
        <v>0</v>
      </c>
      <c r="P1706">
        <v>0</v>
      </c>
      <c r="Q1706">
        <v>7.0000000000000007E-2</v>
      </c>
      <c r="R1706">
        <v>29.51</v>
      </c>
      <c r="S1706" t="s">
        <v>5384</v>
      </c>
      <c r="T1706" s="38" t="str">
        <f>VLOOKUP(Tabela5[[#This Row],[CÓDIGO]],[1]fornnecedor!$A:$G,7,0)</f>
        <v>TINTAS POLIÉSTER</v>
      </c>
    </row>
    <row r="1707" spans="1:20" x14ac:dyDescent="0.3">
      <c r="A1707" t="s">
        <v>5304</v>
      </c>
      <c r="B1707">
        <v>9950</v>
      </c>
      <c r="C1707" t="s">
        <v>5028</v>
      </c>
      <c r="D1707" s="38" t="str">
        <f>VLOOKUP(Tabela5[[#This Row],[CÓDIGO]],[1]fornnecedor!$A:$C,3,0)</f>
        <v>SIKKENS</v>
      </c>
      <c r="E1707" t="str">
        <f>VLOOKUP(Tabela5[[#This Row],[MARCA]],[1]fornnecedor!$C:$E,3,0)</f>
        <v>AKZO NOBEL LTDA AUTO</v>
      </c>
      <c r="G1707" t="s">
        <v>24</v>
      </c>
      <c r="H1707">
        <v>4</v>
      </c>
      <c r="I1707" s="3">
        <v>1856.28</v>
      </c>
      <c r="J1707">
        <v>3</v>
      </c>
      <c r="K1707" s="34">
        <v>1577.11</v>
      </c>
      <c r="L1707" s="3">
        <v>1450.23</v>
      </c>
      <c r="M1707">
        <v>126.88</v>
      </c>
      <c r="N1707">
        <v>8.0500000000000007</v>
      </c>
      <c r="O1707">
        <v>0</v>
      </c>
      <c r="P1707">
        <v>0</v>
      </c>
      <c r="Q1707">
        <v>7.0000000000000007E-2</v>
      </c>
      <c r="R1707">
        <v>29.58</v>
      </c>
      <c r="S1707" t="s">
        <v>5384</v>
      </c>
      <c r="T1707" s="38" t="str">
        <f>VLOOKUP(Tabela5[[#This Row],[CÓDIGO]],[1]fornnecedor!$A:$G,7,0)</f>
        <v>BASES POLIÉSTER</v>
      </c>
    </row>
    <row r="1708" spans="1:20" x14ac:dyDescent="0.3">
      <c r="A1708" t="s">
        <v>5304</v>
      </c>
      <c r="B1708">
        <v>23387</v>
      </c>
      <c r="C1708" t="s">
        <v>206</v>
      </c>
      <c r="D1708" s="38" t="str">
        <f>VLOOKUP(Tabela5[[#This Row],[CÓDIGO]],[1]fornnecedor!$A:$C,3,0)</f>
        <v>WANDA</v>
      </c>
      <c r="E1708" t="str">
        <f>VLOOKUP(Tabela5[[#This Row],[MARCA]],[1]fornnecedor!$C:$E,3,0)</f>
        <v>AKZO NOBEL LTDA AUTO</v>
      </c>
      <c r="G1708" t="s">
        <v>24</v>
      </c>
      <c r="H1708">
        <v>154</v>
      </c>
      <c r="I1708" s="3">
        <v>6038.34</v>
      </c>
      <c r="J1708">
        <v>22</v>
      </c>
      <c r="K1708" s="34">
        <v>1557.65</v>
      </c>
      <c r="L1708">
        <v>862.62</v>
      </c>
      <c r="M1708">
        <v>695.03</v>
      </c>
      <c r="N1708">
        <v>44.62</v>
      </c>
      <c r="O1708">
        <v>0</v>
      </c>
      <c r="P1708">
        <v>0</v>
      </c>
      <c r="Q1708">
        <v>7.0000000000000007E-2</v>
      </c>
      <c r="R1708">
        <v>29.65</v>
      </c>
      <c r="S1708" t="s">
        <v>5384</v>
      </c>
      <c r="T1708" s="38" t="str">
        <f>VLOOKUP(Tabela5[[#This Row],[CÓDIGO]],[1]fornnecedor!$A:$G,7,0)</f>
        <v>TINTAS PU</v>
      </c>
    </row>
    <row r="1709" spans="1:20" x14ac:dyDescent="0.3">
      <c r="A1709" t="s">
        <v>5304</v>
      </c>
      <c r="B1709">
        <v>9939</v>
      </c>
      <c r="C1709" t="s">
        <v>4081</v>
      </c>
      <c r="D1709" s="38" t="str">
        <f>VLOOKUP(Tabela5[[#This Row],[CÓDIGO]],[1]fornnecedor!$A:$C,3,0)</f>
        <v>SIKKENS</v>
      </c>
      <c r="E1709" t="str">
        <f>VLOOKUP(Tabela5[[#This Row],[MARCA]],[1]fornnecedor!$C:$E,3,0)</f>
        <v>AKZO NOBEL LTDA AUTO</v>
      </c>
      <c r="G1709" t="s">
        <v>24</v>
      </c>
      <c r="H1709">
        <v>0</v>
      </c>
      <c r="I1709">
        <v>0</v>
      </c>
      <c r="J1709">
        <v>2</v>
      </c>
      <c r="K1709" s="34">
        <v>1526.78</v>
      </c>
      <c r="L1709">
        <v>966.82</v>
      </c>
      <c r="M1709">
        <v>559.96</v>
      </c>
      <c r="N1709">
        <v>36.68</v>
      </c>
      <c r="O1709">
        <v>0</v>
      </c>
      <c r="P1709">
        <v>0</v>
      </c>
      <c r="Q1709">
        <v>7.0000000000000007E-2</v>
      </c>
      <c r="R1709">
        <v>29.71</v>
      </c>
      <c r="S1709" t="s">
        <v>5384</v>
      </c>
      <c r="T1709" s="38" t="str">
        <f>VLOOKUP(Tabela5[[#This Row],[CÓDIGO]],[1]fornnecedor!$A:$G,7,0)</f>
        <v>BASES POLIÉSTER</v>
      </c>
    </row>
    <row r="1710" spans="1:20" x14ac:dyDescent="0.3">
      <c r="A1710" t="s">
        <v>5304</v>
      </c>
      <c r="B1710">
        <v>9786</v>
      </c>
      <c r="C1710" t="s">
        <v>196</v>
      </c>
      <c r="D1710" s="38" t="str">
        <f>VLOOKUP(Tabela5[[#This Row],[CÓDIGO]],[1]fornnecedor!$A:$C,3,0)</f>
        <v>WANDA</v>
      </c>
      <c r="E1710" t="str">
        <f>VLOOKUP(Tabela5[[#This Row],[MARCA]],[1]fornnecedor!$C:$E,3,0)</f>
        <v>AKZO NOBEL LTDA AUTO</v>
      </c>
      <c r="G1710" t="s">
        <v>24</v>
      </c>
      <c r="H1710">
        <v>145</v>
      </c>
      <c r="I1710" s="3">
        <v>1516.7</v>
      </c>
      <c r="J1710">
        <v>88</v>
      </c>
      <c r="K1710" s="34">
        <v>1509.4</v>
      </c>
      <c r="L1710">
        <v>920.48</v>
      </c>
      <c r="M1710">
        <v>588.91999999999996</v>
      </c>
      <c r="N1710">
        <v>39.020000000000003</v>
      </c>
      <c r="O1710">
        <v>0</v>
      </c>
      <c r="P1710">
        <v>0</v>
      </c>
      <c r="Q1710">
        <v>0.06</v>
      </c>
      <c r="R1710">
        <v>29.78</v>
      </c>
      <c r="S1710" t="s">
        <v>5384</v>
      </c>
      <c r="T1710" s="38" t="str">
        <f>VLOOKUP(Tabela5[[#This Row],[CÓDIGO]],[1]fornnecedor!$A:$G,7,0)</f>
        <v>CATALISADORES INDIVIDUAS</v>
      </c>
    </row>
    <row r="1711" spans="1:20" x14ac:dyDescent="0.3">
      <c r="A1711" t="s">
        <v>5304</v>
      </c>
      <c r="B1711">
        <v>23063</v>
      </c>
      <c r="C1711" t="s">
        <v>213</v>
      </c>
      <c r="D1711" s="38" t="str">
        <f>VLOOKUP(Tabela5[[#This Row],[CÓDIGO]],[1]fornnecedor!$A:$C,3,0)</f>
        <v>WANDA</v>
      </c>
      <c r="E1711" t="str">
        <f>VLOOKUP(Tabela5[[#This Row],[MARCA]],[1]fornnecedor!$C:$E,3,0)</f>
        <v>AKZO NOBEL LTDA AUTO</v>
      </c>
      <c r="G1711" t="s">
        <v>24</v>
      </c>
      <c r="H1711">
        <v>62</v>
      </c>
      <c r="I1711" s="3">
        <v>1863.72</v>
      </c>
      <c r="J1711">
        <v>26</v>
      </c>
      <c r="K1711" s="34">
        <v>1503.65</v>
      </c>
      <c r="L1711">
        <v>781.56</v>
      </c>
      <c r="M1711">
        <v>722.09</v>
      </c>
      <c r="N1711">
        <v>48.02</v>
      </c>
      <c r="O1711">
        <v>0</v>
      </c>
      <c r="P1711">
        <v>0</v>
      </c>
      <c r="Q1711">
        <v>0.06</v>
      </c>
      <c r="R1711">
        <v>29.84</v>
      </c>
      <c r="S1711" t="s">
        <v>5384</v>
      </c>
      <c r="T1711" s="38" t="str">
        <f>VLOOKUP(Tabela5[[#This Row],[CÓDIGO]],[1]fornnecedor!$A:$G,7,0)</f>
        <v>VERNIZ AUTOMOTIVO</v>
      </c>
    </row>
    <row r="1712" spans="1:20" x14ac:dyDescent="0.3">
      <c r="A1712" t="s">
        <v>5304</v>
      </c>
      <c r="B1712">
        <v>9873</v>
      </c>
      <c r="C1712" t="s">
        <v>228</v>
      </c>
      <c r="D1712" s="38" t="str">
        <f>VLOOKUP(Tabela5[[#This Row],[CÓDIGO]],[1]fornnecedor!$A:$C,3,0)</f>
        <v>WANDA</v>
      </c>
      <c r="E1712" t="str">
        <f>VLOOKUP(Tabela5[[#This Row],[MARCA]],[1]fornnecedor!$C:$E,3,0)</f>
        <v>AKZO NOBEL LTDA AUTO</v>
      </c>
      <c r="G1712" t="s">
        <v>24</v>
      </c>
      <c r="H1712">
        <v>15</v>
      </c>
      <c r="I1712" s="3">
        <v>7094.4</v>
      </c>
      <c r="J1712">
        <v>2</v>
      </c>
      <c r="K1712" s="34">
        <v>1442.74</v>
      </c>
      <c r="L1712">
        <v>945.92</v>
      </c>
      <c r="M1712">
        <v>496.82</v>
      </c>
      <c r="N1712">
        <v>34.44</v>
      </c>
      <c r="O1712">
        <v>0</v>
      </c>
      <c r="P1712">
        <v>0</v>
      </c>
      <c r="Q1712">
        <v>0.06</v>
      </c>
      <c r="R1712">
        <v>29.9</v>
      </c>
      <c r="S1712" t="s">
        <v>5384</v>
      </c>
      <c r="T1712" s="38" t="str">
        <f>VLOOKUP(Tabela5[[#This Row],[CÓDIGO]],[1]fornnecedor!$A:$G,7,0)</f>
        <v>BASES POLIÉSTER</v>
      </c>
    </row>
    <row r="1713" spans="1:20" x14ac:dyDescent="0.3">
      <c r="A1713" t="s">
        <v>5304</v>
      </c>
      <c r="B1713">
        <v>9894</v>
      </c>
      <c r="C1713" t="s">
        <v>238</v>
      </c>
      <c r="D1713" s="38" t="str">
        <f>VLOOKUP(Tabela5[[#This Row],[CÓDIGO]],[1]fornnecedor!$A:$C,3,0)</f>
        <v>WANDA</v>
      </c>
      <c r="E1713" t="str">
        <f>VLOOKUP(Tabela5[[#This Row],[MARCA]],[1]fornnecedor!$C:$E,3,0)</f>
        <v>AKZO NOBEL LTDA AUTO</v>
      </c>
      <c r="G1713" t="s">
        <v>24</v>
      </c>
      <c r="H1713">
        <v>19</v>
      </c>
      <c r="I1713" s="3">
        <v>3862.51</v>
      </c>
      <c r="J1713">
        <v>5</v>
      </c>
      <c r="K1713" s="34">
        <v>1434.61</v>
      </c>
      <c r="L1713" s="3">
        <v>1016.45</v>
      </c>
      <c r="M1713">
        <v>418.16</v>
      </c>
      <c r="N1713">
        <v>29.15</v>
      </c>
      <c r="O1713">
        <v>0</v>
      </c>
      <c r="P1713">
        <v>0</v>
      </c>
      <c r="Q1713">
        <v>0.06</v>
      </c>
      <c r="R1713">
        <v>29.96</v>
      </c>
      <c r="S1713" t="s">
        <v>5384</v>
      </c>
      <c r="T1713" s="38" t="str">
        <f>VLOOKUP(Tabela5[[#This Row],[CÓDIGO]],[1]fornnecedor!$A:$G,7,0)</f>
        <v>BASES POLIÉSTER</v>
      </c>
    </row>
    <row r="1714" spans="1:20" x14ac:dyDescent="0.3">
      <c r="A1714" t="s">
        <v>5304</v>
      </c>
      <c r="B1714">
        <v>22954</v>
      </c>
      <c r="C1714" t="s">
        <v>179</v>
      </c>
      <c r="D1714" s="38" t="str">
        <f>VLOOKUP(Tabela5[[#This Row],[CÓDIGO]],[1]fornnecedor!$A:$C,3,0)</f>
        <v>WANDA</v>
      </c>
      <c r="E1714" t="str">
        <f>VLOOKUP(Tabela5[[#This Row],[MARCA]],[1]fornnecedor!$C:$E,3,0)</f>
        <v>AKZO NOBEL LTDA AUTO</v>
      </c>
      <c r="G1714" t="s">
        <v>24</v>
      </c>
      <c r="H1714">
        <v>90</v>
      </c>
      <c r="I1714" s="3">
        <v>2221.1999999999998</v>
      </c>
      <c r="J1714">
        <v>27</v>
      </c>
      <c r="K1714" s="34">
        <v>1396.43</v>
      </c>
      <c r="L1714">
        <v>666.36</v>
      </c>
      <c r="M1714">
        <v>730.07</v>
      </c>
      <c r="N1714">
        <v>52.28</v>
      </c>
      <c r="O1714">
        <v>0</v>
      </c>
      <c r="P1714">
        <v>0</v>
      </c>
      <c r="Q1714">
        <v>0.06</v>
      </c>
      <c r="R1714">
        <v>30.02</v>
      </c>
      <c r="S1714" t="s">
        <v>5384</v>
      </c>
      <c r="T1714" s="38" t="str">
        <f>VLOOKUP(Tabela5[[#This Row],[CÓDIGO]],[1]fornnecedor!$A:$G,7,0)</f>
        <v>TINTAS POLIÉSTER</v>
      </c>
    </row>
    <row r="1715" spans="1:20" x14ac:dyDescent="0.3">
      <c r="A1715" t="s">
        <v>5304</v>
      </c>
      <c r="B1715">
        <v>9916</v>
      </c>
      <c r="C1715" t="s">
        <v>128</v>
      </c>
      <c r="D1715" s="38" t="str">
        <f>VLOOKUP(Tabela5[[#This Row],[CÓDIGO]],[1]fornnecedor!$A:$C,3,0)</f>
        <v>SIKKENS</v>
      </c>
      <c r="E1715" t="str">
        <f>VLOOKUP(Tabela5[[#This Row],[MARCA]],[1]fornnecedor!$C:$E,3,0)</f>
        <v>AKZO NOBEL LTDA AUTO</v>
      </c>
      <c r="G1715" t="s">
        <v>24</v>
      </c>
      <c r="H1715">
        <v>9</v>
      </c>
      <c r="I1715" s="3">
        <v>1075.5899999999999</v>
      </c>
      <c r="J1715">
        <v>9</v>
      </c>
      <c r="K1715" s="34">
        <v>1369.1</v>
      </c>
      <c r="L1715" s="3">
        <v>1075.5899999999999</v>
      </c>
      <c r="M1715">
        <v>293.51</v>
      </c>
      <c r="N1715">
        <v>21.44</v>
      </c>
      <c r="O1715">
        <v>0</v>
      </c>
      <c r="P1715">
        <v>0</v>
      </c>
      <c r="Q1715">
        <v>0.06</v>
      </c>
      <c r="R1715">
        <v>30.08</v>
      </c>
      <c r="S1715" t="s">
        <v>5384</v>
      </c>
      <c r="T1715" s="38" t="str">
        <f>VLOOKUP(Tabela5[[#This Row],[CÓDIGO]],[1]fornnecedor!$A:$G,7,0)</f>
        <v>BASES POLIÉSTER</v>
      </c>
    </row>
    <row r="1716" spans="1:20" x14ac:dyDescent="0.3">
      <c r="A1716" t="s">
        <v>5304</v>
      </c>
      <c r="B1716">
        <v>9989</v>
      </c>
      <c r="C1716" t="s">
        <v>286</v>
      </c>
      <c r="D1716" s="38" t="str">
        <f>VLOOKUP(Tabela5[[#This Row],[CÓDIGO]],[1]fornnecedor!$A:$C,3,0)</f>
        <v>SIKKENS</v>
      </c>
      <c r="E1716" t="str">
        <f>VLOOKUP(Tabela5[[#This Row],[MARCA]],[1]fornnecedor!$C:$E,3,0)</f>
        <v>AKZO NOBEL LTDA AUTO</v>
      </c>
      <c r="G1716" t="s">
        <v>24</v>
      </c>
      <c r="H1716">
        <v>29</v>
      </c>
      <c r="I1716" s="3">
        <v>1269.04</v>
      </c>
      <c r="J1716">
        <v>17</v>
      </c>
      <c r="K1716" s="34">
        <v>1313.52</v>
      </c>
      <c r="L1716">
        <v>743.92</v>
      </c>
      <c r="M1716">
        <v>569.6</v>
      </c>
      <c r="N1716">
        <v>43.36</v>
      </c>
      <c r="O1716">
        <v>0</v>
      </c>
      <c r="P1716">
        <v>0</v>
      </c>
      <c r="Q1716">
        <v>0.06</v>
      </c>
      <c r="R1716">
        <v>30.14</v>
      </c>
      <c r="S1716" t="s">
        <v>5384</v>
      </c>
      <c r="T1716" s="38" t="str">
        <f>VLOOKUP(Tabela5[[#This Row],[CÓDIGO]],[1]fornnecedor!$A:$G,7,0)</f>
        <v>PRIMER AUTOMOTIVO</v>
      </c>
    </row>
    <row r="1717" spans="1:20" x14ac:dyDescent="0.3">
      <c r="A1717" t="s">
        <v>5304</v>
      </c>
      <c r="B1717">
        <v>9901</v>
      </c>
      <c r="C1717" t="s">
        <v>243</v>
      </c>
      <c r="D1717" s="38" t="str">
        <f>VLOOKUP(Tabela5[[#This Row],[CÓDIGO]],[1]fornnecedor!$A:$C,3,0)</f>
        <v>WANDA</v>
      </c>
      <c r="E1717" t="str">
        <f>VLOOKUP(Tabela5[[#This Row],[MARCA]],[1]fornnecedor!$C:$E,3,0)</f>
        <v>AKZO NOBEL LTDA AUTO</v>
      </c>
      <c r="G1717" t="s">
        <v>24</v>
      </c>
      <c r="H1717">
        <v>17</v>
      </c>
      <c r="I1717" s="3">
        <v>2496.2800000000002</v>
      </c>
      <c r="J1717">
        <v>6</v>
      </c>
      <c r="K1717" s="34">
        <v>1304.8800000000001</v>
      </c>
      <c r="L1717">
        <v>881.1</v>
      </c>
      <c r="M1717">
        <v>423.78</v>
      </c>
      <c r="N1717">
        <v>32.479999999999997</v>
      </c>
      <c r="O1717">
        <v>0</v>
      </c>
      <c r="P1717">
        <v>0</v>
      </c>
      <c r="Q1717">
        <v>0.06</v>
      </c>
      <c r="R1717">
        <v>30.19</v>
      </c>
      <c r="S1717" t="s">
        <v>5384</v>
      </c>
      <c r="T1717" s="38" t="str">
        <f>VLOOKUP(Tabela5[[#This Row],[CÓDIGO]],[1]fornnecedor!$A:$G,7,0)</f>
        <v>BASES POLIÉSTER</v>
      </c>
    </row>
    <row r="1718" spans="1:20" x14ac:dyDescent="0.3">
      <c r="A1718" t="s">
        <v>5304</v>
      </c>
      <c r="B1718">
        <v>9953</v>
      </c>
      <c r="C1718" t="s">
        <v>264</v>
      </c>
      <c r="D1718" s="38" t="str">
        <f>VLOOKUP(Tabela5[[#This Row],[CÓDIGO]],[1]fornnecedor!$A:$C,3,0)</f>
        <v>SIKKENS</v>
      </c>
      <c r="E1718" t="str">
        <f>VLOOKUP(Tabela5[[#This Row],[MARCA]],[1]fornnecedor!$C:$E,3,0)</f>
        <v>AKZO NOBEL LTDA AUTO</v>
      </c>
      <c r="G1718" t="s">
        <v>24</v>
      </c>
      <c r="H1718">
        <v>7</v>
      </c>
      <c r="I1718" s="3">
        <v>2015.79</v>
      </c>
      <c r="J1718">
        <v>3</v>
      </c>
      <c r="K1718" s="34">
        <v>1264.46</v>
      </c>
      <c r="L1718">
        <v>863.91</v>
      </c>
      <c r="M1718">
        <v>400.55</v>
      </c>
      <c r="N1718">
        <v>31.68</v>
      </c>
      <c r="O1718">
        <v>0</v>
      </c>
      <c r="P1718">
        <v>0</v>
      </c>
      <c r="Q1718">
        <v>0.05</v>
      </c>
      <c r="R1718">
        <v>30.25</v>
      </c>
      <c r="S1718" t="s">
        <v>5384</v>
      </c>
      <c r="T1718" s="38" t="str">
        <f>VLOOKUP(Tabela5[[#This Row],[CÓDIGO]],[1]fornnecedor!$A:$G,7,0)</f>
        <v>BASES POLIÉSTER</v>
      </c>
    </row>
    <row r="1719" spans="1:20" x14ac:dyDescent="0.3">
      <c r="A1719" t="s">
        <v>5304</v>
      </c>
      <c r="B1719">
        <v>20423</v>
      </c>
      <c r="C1719" t="s">
        <v>246</v>
      </c>
      <c r="D1719" s="38" t="str">
        <f>VLOOKUP(Tabela5[[#This Row],[CÓDIGO]],[1]fornnecedor!$A:$C,3,0)</f>
        <v>WANDA</v>
      </c>
      <c r="E1719" t="str">
        <f>VLOOKUP(Tabela5[[#This Row],[MARCA]],[1]fornnecedor!$C:$E,3,0)</f>
        <v>AKZO NOBEL LTDA AUTO</v>
      </c>
      <c r="G1719" t="s">
        <v>24</v>
      </c>
      <c r="H1719">
        <v>20</v>
      </c>
      <c r="I1719" s="3">
        <v>4885.8</v>
      </c>
      <c r="J1719">
        <v>3</v>
      </c>
      <c r="K1719" s="34">
        <v>1210.5</v>
      </c>
      <c r="L1719">
        <v>732.88</v>
      </c>
      <c r="M1719">
        <v>477.62</v>
      </c>
      <c r="N1719">
        <v>39.46</v>
      </c>
      <c r="O1719">
        <v>0</v>
      </c>
      <c r="P1719">
        <v>0</v>
      </c>
      <c r="Q1719">
        <v>0.05</v>
      </c>
      <c r="R1719">
        <v>30.3</v>
      </c>
      <c r="S1719" t="s">
        <v>5384</v>
      </c>
      <c r="T1719" s="38" t="str">
        <f>VLOOKUP(Tabela5[[#This Row],[CÓDIGO]],[1]fornnecedor!$A:$G,7,0)</f>
        <v>BASES POLIÉSTER</v>
      </c>
    </row>
    <row r="1720" spans="1:20" x14ac:dyDescent="0.3">
      <c r="A1720" t="s">
        <v>5304</v>
      </c>
      <c r="B1720">
        <v>9861</v>
      </c>
      <c r="C1720" t="s">
        <v>219</v>
      </c>
      <c r="D1720" s="38" t="str">
        <f>VLOOKUP(Tabela5[[#This Row],[CÓDIGO]],[1]fornnecedor!$A:$C,3,0)</f>
        <v>WANDA</v>
      </c>
      <c r="E1720" t="str">
        <f>VLOOKUP(Tabela5[[#This Row],[MARCA]],[1]fornnecedor!$C:$E,3,0)</f>
        <v>AKZO NOBEL LTDA AUTO</v>
      </c>
      <c r="G1720" t="s">
        <v>24</v>
      </c>
      <c r="H1720">
        <v>22</v>
      </c>
      <c r="I1720" s="3">
        <v>3015.32</v>
      </c>
      <c r="J1720">
        <v>6</v>
      </c>
      <c r="K1720" s="34">
        <v>1186.8</v>
      </c>
      <c r="L1720">
        <v>822.33</v>
      </c>
      <c r="M1720">
        <v>364.47</v>
      </c>
      <c r="N1720">
        <v>30.71</v>
      </c>
      <c r="O1720">
        <v>0</v>
      </c>
      <c r="P1720">
        <v>0</v>
      </c>
      <c r="Q1720">
        <v>0.05</v>
      </c>
      <c r="R1720">
        <v>30.35</v>
      </c>
      <c r="S1720" t="s">
        <v>5384</v>
      </c>
      <c r="T1720" s="38" t="str">
        <f>VLOOKUP(Tabela5[[#This Row],[CÓDIGO]],[1]fornnecedor!$A:$G,7,0)</f>
        <v>BASES POLIÉSTER</v>
      </c>
    </row>
    <row r="1721" spans="1:20" x14ac:dyDescent="0.3">
      <c r="A1721" t="s">
        <v>5304</v>
      </c>
      <c r="B1721">
        <v>9868</v>
      </c>
      <c r="C1721" t="s">
        <v>224</v>
      </c>
      <c r="D1721" s="38" t="str">
        <f>VLOOKUP(Tabela5[[#This Row],[CÓDIGO]],[1]fornnecedor!$A:$C,3,0)</f>
        <v>WANDA</v>
      </c>
      <c r="E1721" t="str">
        <f>VLOOKUP(Tabela5[[#This Row],[MARCA]],[1]fornnecedor!$C:$E,3,0)</f>
        <v>AKZO NOBEL LTDA AUTO</v>
      </c>
      <c r="G1721" t="s">
        <v>24</v>
      </c>
      <c r="H1721">
        <v>56</v>
      </c>
      <c r="I1721" s="3">
        <v>3255.84</v>
      </c>
      <c r="J1721">
        <v>12</v>
      </c>
      <c r="K1721" s="34">
        <v>1135.3599999999999</v>
      </c>
      <c r="L1721">
        <v>697.68</v>
      </c>
      <c r="M1721">
        <v>437.68</v>
      </c>
      <c r="N1721">
        <v>38.549999999999997</v>
      </c>
      <c r="O1721">
        <v>0</v>
      </c>
      <c r="P1721">
        <v>0</v>
      </c>
      <c r="Q1721">
        <v>0.05</v>
      </c>
      <c r="R1721">
        <v>30.4</v>
      </c>
      <c r="S1721" t="s">
        <v>5384</v>
      </c>
      <c r="T1721" s="38" t="str">
        <f>VLOOKUP(Tabela5[[#This Row],[CÓDIGO]],[1]fornnecedor!$A:$G,7,0)</f>
        <v>BASES POLIÉSTER</v>
      </c>
    </row>
    <row r="1722" spans="1:20" x14ac:dyDescent="0.3">
      <c r="A1722" t="s">
        <v>5304</v>
      </c>
      <c r="B1722">
        <v>9876</v>
      </c>
      <c r="C1722" t="s">
        <v>119</v>
      </c>
      <c r="D1722" s="38" t="str">
        <f>VLOOKUP(Tabela5[[#This Row],[CÓDIGO]],[1]fornnecedor!$A:$C,3,0)</f>
        <v>WANDA</v>
      </c>
      <c r="E1722" t="str">
        <f>VLOOKUP(Tabela5[[#This Row],[MARCA]],[1]fornnecedor!$C:$E,3,0)</f>
        <v>AKZO NOBEL LTDA AUTO</v>
      </c>
      <c r="G1722" t="s">
        <v>24</v>
      </c>
      <c r="H1722">
        <v>22</v>
      </c>
      <c r="I1722" s="3">
        <v>5670.28</v>
      </c>
      <c r="J1722">
        <v>3</v>
      </c>
      <c r="K1722" s="34">
        <v>1050.83</v>
      </c>
      <c r="L1722">
        <v>774.04</v>
      </c>
      <c r="M1722">
        <v>276.79000000000002</v>
      </c>
      <c r="N1722">
        <v>26.34</v>
      </c>
      <c r="O1722">
        <v>0</v>
      </c>
      <c r="P1722">
        <v>0</v>
      </c>
      <c r="Q1722">
        <v>0.04</v>
      </c>
      <c r="R1722">
        <v>30.44</v>
      </c>
      <c r="S1722" t="s">
        <v>5384</v>
      </c>
      <c r="T1722" s="38" t="str">
        <f>VLOOKUP(Tabela5[[#This Row],[CÓDIGO]],[1]fornnecedor!$A:$G,7,0)</f>
        <v>BASES POLIÉSTER</v>
      </c>
    </row>
    <row r="1723" spans="1:20" x14ac:dyDescent="0.3">
      <c r="A1723" t="s">
        <v>5304</v>
      </c>
      <c r="B1723">
        <v>9941</v>
      </c>
      <c r="C1723" t="s">
        <v>262</v>
      </c>
      <c r="D1723" s="38" t="str">
        <f>VLOOKUP(Tabela5[[#This Row],[CÓDIGO]],[1]fornnecedor!$A:$C,3,0)</f>
        <v>SIKKENS</v>
      </c>
      <c r="E1723" t="str">
        <f>VLOOKUP(Tabela5[[#This Row],[MARCA]],[1]fornnecedor!$C:$E,3,0)</f>
        <v>AKZO NOBEL LTDA AUTO</v>
      </c>
      <c r="G1723" t="s">
        <v>24</v>
      </c>
      <c r="H1723">
        <v>0</v>
      </c>
      <c r="I1723">
        <v>0</v>
      </c>
      <c r="J1723">
        <v>1</v>
      </c>
      <c r="K1723" s="34">
        <v>1033.71</v>
      </c>
      <c r="L1723">
        <v>464.07</v>
      </c>
      <c r="M1723">
        <v>569.64</v>
      </c>
      <c r="N1723">
        <v>55.11</v>
      </c>
      <c r="O1723">
        <v>0</v>
      </c>
      <c r="P1723">
        <v>0</v>
      </c>
      <c r="Q1723">
        <v>0.04</v>
      </c>
      <c r="R1723">
        <v>30.49</v>
      </c>
      <c r="S1723" t="s">
        <v>5384</v>
      </c>
      <c r="T1723" s="38" t="str">
        <f>VLOOKUP(Tabela5[[#This Row],[CÓDIGO]],[1]fornnecedor!$A:$G,7,0)</f>
        <v>BASES POLIÉSTER</v>
      </c>
    </row>
    <row r="1724" spans="1:20" x14ac:dyDescent="0.3">
      <c r="A1724" t="s">
        <v>5304</v>
      </c>
      <c r="B1724">
        <v>21015</v>
      </c>
      <c r="C1724" t="s">
        <v>174</v>
      </c>
      <c r="D1724" s="38" t="str">
        <f>VLOOKUP(Tabela5[[#This Row],[CÓDIGO]],[1]fornnecedor!$A:$C,3,0)</f>
        <v>WANDA</v>
      </c>
      <c r="E1724" t="str">
        <f>VLOOKUP(Tabela5[[#This Row],[MARCA]],[1]fornnecedor!$C:$E,3,0)</f>
        <v>AKZO NOBEL LTDA AUTO</v>
      </c>
      <c r="G1724" t="s">
        <v>24</v>
      </c>
      <c r="H1724">
        <v>29</v>
      </c>
      <c r="I1724">
        <v>794.31</v>
      </c>
      <c r="J1724">
        <v>18.5</v>
      </c>
      <c r="K1724" s="34">
        <v>1002.67</v>
      </c>
      <c r="L1724">
        <v>506.72</v>
      </c>
      <c r="M1724">
        <v>495.95</v>
      </c>
      <c r="N1724">
        <v>49.46</v>
      </c>
      <c r="O1724">
        <v>0</v>
      </c>
      <c r="P1724">
        <v>0</v>
      </c>
      <c r="Q1724">
        <v>0.04</v>
      </c>
      <c r="R1724">
        <v>30.53</v>
      </c>
      <c r="S1724" t="s">
        <v>5384</v>
      </c>
      <c r="T1724" s="38" t="str">
        <f>VLOOKUP(Tabela5[[#This Row],[CÓDIGO]],[1]fornnecedor!$A:$G,7,0)</f>
        <v>TINTAS POLIÉSTER</v>
      </c>
    </row>
    <row r="1725" spans="1:20" x14ac:dyDescent="0.3">
      <c r="A1725" t="s">
        <v>5304</v>
      </c>
      <c r="B1725">
        <v>22636</v>
      </c>
      <c r="C1725" t="s">
        <v>4774</v>
      </c>
      <c r="D1725" s="38" t="str">
        <f>VLOOKUP(Tabela5[[#This Row],[CÓDIGO]],[1]fornnecedor!$A:$C,3,0)</f>
        <v>TECH FLEET</v>
      </c>
      <c r="E1725" t="str">
        <f>VLOOKUP(Tabela5[[#This Row],[MARCA]],[1]fornnecedor!$C:$E,3,0)</f>
        <v>AKZO NOBEL LTDA AUTO</v>
      </c>
      <c r="G1725" t="s">
        <v>24</v>
      </c>
      <c r="H1725">
        <v>5</v>
      </c>
      <c r="I1725">
        <v>728.15</v>
      </c>
      <c r="J1725">
        <v>3</v>
      </c>
      <c r="K1725" s="34">
        <v>998.73</v>
      </c>
      <c r="L1725">
        <v>436.89</v>
      </c>
      <c r="M1725">
        <v>561.84</v>
      </c>
      <c r="N1725">
        <v>56.26</v>
      </c>
      <c r="O1725">
        <v>0</v>
      </c>
      <c r="P1725">
        <v>0</v>
      </c>
      <c r="Q1725">
        <v>0.04</v>
      </c>
      <c r="R1725">
        <v>30.57</v>
      </c>
      <c r="S1725" t="s">
        <v>5384</v>
      </c>
      <c r="T1725" s="38" t="str">
        <f>VLOOKUP(Tabela5[[#This Row],[CÓDIGO]],[1]fornnecedor!$A:$G,7,0)</f>
        <v>BASES LACA / SINTETICO / TECH FLEET</v>
      </c>
    </row>
    <row r="1726" spans="1:20" x14ac:dyDescent="0.3">
      <c r="A1726" t="s">
        <v>5304</v>
      </c>
      <c r="B1726">
        <v>23410</v>
      </c>
      <c r="C1726" t="s">
        <v>4800</v>
      </c>
      <c r="D1726" s="38" t="str">
        <f>VLOOKUP(Tabela5[[#This Row],[CÓDIGO]],[1]fornnecedor!$A:$C,3,0)</f>
        <v>SIKKENS</v>
      </c>
      <c r="E1726" t="str">
        <f>VLOOKUP(Tabela5[[#This Row],[MARCA]],[1]fornnecedor!$C:$E,3,0)</f>
        <v>AKZO NOBEL LTDA AUTO</v>
      </c>
      <c r="G1726" t="s">
        <v>24</v>
      </c>
      <c r="H1726">
        <v>5</v>
      </c>
      <c r="I1726" s="3">
        <v>2320.35</v>
      </c>
      <c r="J1726">
        <v>2</v>
      </c>
      <c r="K1726" s="34">
        <v>986.14</v>
      </c>
      <c r="L1726">
        <v>966.82</v>
      </c>
      <c r="M1726">
        <v>19.32</v>
      </c>
      <c r="N1726">
        <v>1.96</v>
      </c>
      <c r="O1726">
        <v>0</v>
      </c>
      <c r="P1726">
        <v>0</v>
      </c>
      <c r="Q1726">
        <v>0.04</v>
      </c>
      <c r="R1726">
        <v>30.62</v>
      </c>
      <c r="S1726" t="s">
        <v>5384</v>
      </c>
      <c r="T1726" s="38" t="str">
        <f>VLOOKUP(Tabela5[[#This Row],[CÓDIGO]],[1]fornnecedor!$A:$G,7,0)</f>
        <v>BASES POLIÉSTER</v>
      </c>
    </row>
    <row r="1727" spans="1:20" x14ac:dyDescent="0.3">
      <c r="A1727" t="s">
        <v>5304</v>
      </c>
      <c r="B1727">
        <v>9785</v>
      </c>
      <c r="C1727" t="s">
        <v>208</v>
      </c>
      <c r="D1727" s="38" t="str">
        <f>VLOOKUP(Tabela5[[#This Row],[CÓDIGO]],[1]fornnecedor!$A:$C,3,0)</f>
        <v>WANDA</v>
      </c>
      <c r="E1727" t="str">
        <f>VLOOKUP(Tabela5[[#This Row],[MARCA]],[1]fornnecedor!$C:$E,3,0)</f>
        <v>AKZO NOBEL LTDA AUTO</v>
      </c>
      <c r="G1727" t="s">
        <v>24</v>
      </c>
      <c r="H1727">
        <v>34</v>
      </c>
      <c r="I1727" s="3">
        <v>1419.16</v>
      </c>
      <c r="J1727">
        <v>13</v>
      </c>
      <c r="K1727" s="34">
        <v>969.07</v>
      </c>
      <c r="L1727">
        <v>542.62</v>
      </c>
      <c r="M1727">
        <v>426.45</v>
      </c>
      <c r="N1727">
        <v>44.01</v>
      </c>
      <c r="O1727">
        <v>0</v>
      </c>
      <c r="P1727">
        <v>0</v>
      </c>
      <c r="Q1727">
        <v>0.04</v>
      </c>
      <c r="R1727">
        <v>30.66</v>
      </c>
      <c r="S1727" t="s">
        <v>5384</v>
      </c>
      <c r="T1727" s="38" t="str">
        <f>VLOOKUP(Tabela5[[#This Row],[CÓDIGO]],[1]fornnecedor!$A:$G,7,0)</f>
        <v>TINTAS PU</v>
      </c>
    </row>
    <row r="1728" spans="1:20" x14ac:dyDescent="0.3">
      <c r="A1728" t="s">
        <v>5304</v>
      </c>
      <c r="B1728">
        <v>9976</v>
      </c>
      <c r="C1728" t="s">
        <v>5076</v>
      </c>
      <c r="D1728" s="38" t="str">
        <f>VLOOKUP(Tabela5[[#This Row],[CÓDIGO]],[1]fornnecedor!$A:$C,3,0)</f>
        <v>SIKKENS</v>
      </c>
      <c r="E1728" t="str">
        <f>VLOOKUP(Tabela5[[#This Row],[MARCA]],[1]fornnecedor!$C:$E,3,0)</f>
        <v>AKZO NOBEL LTDA AUTO</v>
      </c>
      <c r="G1728" t="s">
        <v>24</v>
      </c>
      <c r="H1728">
        <v>6</v>
      </c>
      <c r="I1728" s="3">
        <v>2730.96</v>
      </c>
      <c r="J1728">
        <v>1</v>
      </c>
      <c r="K1728" s="34">
        <v>946.73</v>
      </c>
      <c r="L1728">
        <v>455.16</v>
      </c>
      <c r="M1728">
        <v>491.57</v>
      </c>
      <c r="N1728">
        <v>51.92</v>
      </c>
      <c r="O1728">
        <v>0</v>
      </c>
      <c r="P1728">
        <v>0</v>
      </c>
      <c r="Q1728">
        <v>0.04</v>
      </c>
      <c r="R1728">
        <v>30.7</v>
      </c>
      <c r="S1728" t="s">
        <v>5384</v>
      </c>
      <c r="T1728" s="38" t="str">
        <f>VLOOKUP(Tabela5[[#This Row],[CÓDIGO]],[1]fornnecedor!$A:$G,7,0)</f>
        <v>BASES POLIÉSTER</v>
      </c>
    </row>
    <row r="1729" spans="1:20" x14ac:dyDescent="0.3">
      <c r="A1729" t="s">
        <v>5304</v>
      </c>
      <c r="B1729">
        <v>23357</v>
      </c>
      <c r="C1729" t="s">
        <v>166</v>
      </c>
      <c r="D1729" s="38" t="str">
        <f>VLOOKUP(Tabela5[[#This Row],[CÓDIGO]],[1]fornnecedor!$A:$C,3,0)</f>
        <v>WANDA</v>
      </c>
      <c r="E1729" t="str">
        <f>VLOOKUP(Tabela5[[#This Row],[MARCA]],[1]fornnecedor!$C:$E,3,0)</f>
        <v>AKZO NOBEL LTDA AUTO</v>
      </c>
      <c r="G1729" t="s">
        <v>24</v>
      </c>
      <c r="H1729">
        <v>46</v>
      </c>
      <c r="I1729" s="3">
        <v>1224.52</v>
      </c>
      <c r="J1729">
        <v>17.5</v>
      </c>
      <c r="K1729" s="34">
        <v>940.74</v>
      </c>
      <c r="L1729">
        <v>465.85</v>
      </c>
      <c r="M1729">
        <v>474.89</v>
      </c>
      <c r="N1729">
        <v>50.48</v>
      </c>
      <c r="O1729">
        <v>0</v>
      </c>
      <c r="P1729">
        <v>0</v>
      </c>
      <c r="Q1729">
        <v>0.04</v>
      </c>
      <c r="R1729">
        <v>30.74</v>
      </c>
      <c r="S1729" t="s">
        <v>5384</v>
      </c>
      <c r="T1729" s="38" t="str">
        <f>VLOOKUP(Tabela5[[#This Row],[CÓDIGO]],[1]fornnecedor!$A:$G,7,0)</f>
        <v>TINTAS POLIÉSTER</v>
      </c>
    </row>
    <row r="1730" spans="1:20" x14ac:dyDescent="0.3">
      <c r="A1730" t="s">
        <v>5304</v>
      </c>
      <c r="B1730">
        <v>84929</v>
      </c>
      <c r="C1730" t="s">
        <v>160</v>
      </c>
      <c r="D1730" s="38" t="str">
        <f>VLOOKUP(Tabela5[[#This Row],[CÓDIGO]],[1]fornnecedor!$A:$C,3,0)</f>
        <v>WANDA</v>
      </c>
      <c r="E1730" t="str">
        <f>VLOOKUP(Tabela5[[#This Row],[MARCA]],[1]fornnecedor!$C:$E,3,0)</f>
        <v>AKZO NOBEL LTDA AUTO</v>
      </c>
      <c r="G1730" t="s">
        <v>24</v>
      </c>
      <c r="H1730">
        <v>26</v>
      </c>
      <c r="I1730">
        <v>841.1</v>
      </c>
      <c r="J1730">
        <v>14.5</v>
      </c>
      <c r="K1730" s="34">
        <v>918.37</v>
      </c>
      <c r="L1730">
        <v>469.08</v>
      </c>
      <c r="M1730">
        <v>449.29</v>
      </c>
      <c r="N1730">
        <v>48.92</v>
      </c>
      <c r="O1730">
        <v>0</v>
      </c>
      <c r="P1730">
        <v>0</v>
      </c>
      <c r="Q1730">
        <v>0.04</v>
      </c>
      <c r="R1730">
        <v>30.78</v>
      </c>
      <c r="S1730" t="s">
        <v>5384</v>
      </c>
      <c r="T1730" s="38" t="str">
        <f>VLOOKUP(Tabela5[[#This Row],[CÓDIGO]],[1]fornnecedor!$A:$G,7,0)</f>
        <v>TINTAS POLIÉSTER</v>
      </c>
    </row>
    <row r="1731" spans="1:20" x14ac:dyDescent="0.3">
      <c r="A1731" t="s">
        <v>5304</v>
      </c>
      <c r="B1731">
        <v>9981</v>
      </c>
      <c r="C1731" t="s">
        <v>4887</v>
      </c>
      <c r="D1731" s="38" t="str">
        <f>VLOOKUP(Tabela5[[#This Row],[CÓDIGO]],[1]fornnecedor!$A:$C,3,0)</f>
        <v>SIKKENS</v>
      </c>
      <c r="E1731" t="str">
        <f>VLOOKUP(Tabela5[[#This Row],[MARCA]],[1]fornnecedor!$C:$E,3,0)</f>
        <v>AKZO NOBEL LTDA AUTO</v>
      </c>
      <c r="G1731" t="s">
        <v>24</v>
      </c>
      <c r="H1731">
        <v>4</v>
      </c>
      <c r="I1731" s="3">
        <v>1726.72</v>
      </c>
      <c r="J1731">
        <v>1</v>
      </c>
      <c r="K1731" s="34">
        <v>897.89</v>
      </c>
      <c r="L1731">
        <v>431.68</v>
      </c>
      <c r="M1731">
        <v>466.21</v>
      </c>
      <c r="N1731">
        <v>51.92</v>
      </c>
      <c r="O1731">
        <v>0</v>
      </c>
      <c r="P1731">
        <v>0</v>
      </c>
      <c r="Q1731">
        <v>0.04</v>
      </c>
      <c r="R1731">
        <v>30.82</v>
      </c>
      <c r="S1731" t="s">
        <v>5384</v>
      </c>
      <c r="T1731" s="38" t="str">
        <f>VLOOKUP(Tabela5[[#This Row],[CÓDIGO]],[1]fornnecedor!$A:$G,7,0)</f>
        <v>BASES POLIÉSTER</v>
      </c>
    </row>
    <row r="1732" spans="1:20" x14ac:dyDescent="0.3">
      <c r="A1732" t="s">
        <v>5304</v>
      </c>
      <c r="B1732">
        <v>85282</v>
      </c>
      <c r="C1732" t="s">
        <v>4861</v>
      </c>
      <c r="D1732" s="38" t="str">
        <f>VLOOKUP(Tabela5[[#This Row],[CÓDIGO]],[1]fornnecedor!$A:$C,3,0)</f>
        <v>WANDA</v>
      </c>
      <c r="E1732" t="str">
        <f>VLOOKUP(Tabela5[[#This Row],[MARCA]],[1]fornnecedor!$C:$E,3,0)</f>
        <v>AKZO NOBEL LTDA AUTO</v>
      </c>
      <c r="G1732" t="s">
        <v>24</v>
      </c>
      <c r="H1732">
        <v>54</v>
      </c>
      <c r="I1732" s="3">
        <v>1472.58</v>
      </c>
      <c r="J1732">
        <v>17</v>
      </c>
      <c r="K1732" s="34">
        <v>870.41</v>
      </c>
      <c r="L1732">
        <v>464.44</v>
      </c>
      <c r="M1732">
        <v>405.97</v>
      </c>
      <c r="N1732">
        <v>46.64</v>
      </c>
      <c r="O1732">
        <v>0</v>
      </c>
      <c r="P1732">
        <v>0</v>
      </c>
      <c r="Q1732">
        <v>0.04</v>
      </c>
      <c r="R1732">
        <v>30.85</v>
      </c>
      <c r="S1732" t="s">
        <v>5384</v>
      </c>
      <c r="T1732" s="38" t="str">
        <f>VLOOKUP(Tabela5[[#This Row],[CÓDIGO]],[1]fornnecedor!$A:$G,7,0)</f>
        <v>VERNIZ AUTOMOTIVO</v>
      </c>
    </row>
    <row r="1733" spans="1:20" x14ac:dyDescent="0.3">
      <c r="A1733" t="s">
        <v>5304</v>
      </c>
      <c r="B1733">
        <v>9994</v>
      </c>
      <c r="C1733" t="s">
        <v>144</v>
      </c>
      <c r="D1733" s="38" t="str">
        <f>VLOOKUP(Tabela5[[#This Row],[CÓDIGO]],[1]fornnecedor!$A:$C,3,0)</f>
        <v>SIKKENS</v>
      </c>
      <c r="E1733" t="str">
        <f>VLOOKUP(Tabela5[[#This Row],[MARCA]],[1]fornnecedor!$C:$E,3,0)</f>
        <v>AKZO NOBEL LTDA AUTO</v>
      </c>
      <c r="G1733" t="s">
        <v>24</v>
      </c>
      <c r="H1733">
        <v>26</v>
      </c>
      <c r="I1733">
        <v>887.64</v>
      </c>
      <c r="J1733">
        <v>15</v>
      </c>
      <c r="K1733" s="34">
        <v>859.67</v>
      </c>
      <c r="L1733">
        <v>512.1</v>
      </c>
      <c r="M1733">
        <v>347.57</v>
      </c>
      <c r="N1733">
        <v>40.43</v>
      </c>
      <c r="O1733">
        <v>0</v>
      </c>
      <c r="P1733">
        <v>0</v>
      </c>
      <c r="Q1733">
        <v>0.04</v>
      </c>
      <c r="R1733">
        <v>30.89</v>
      </c>
      <c r="S1733" t="s">
        <v>5384</v>
      </c>
      <c r="T1733" s="38" t="str">
        <f>VLOOKUP(Tabela5[[#This Row],[CÓDIGO]],[1]fornnecedor!$A:$G,7,0)</f>
        <v>DILUENTE</v>
      </c>
    </row>
    <row r="1734" spans="1:20" x14ac:dyDescent="0.3">
      <c r="A1734" t="s">
        <v>5304</v>
      </c>
      <c r="B1734">
        <v>21271</v>
      </c>
      <c r="C1734" t="s">
        <v>177</v>
      </c>
      <c r="D1734" s="38" t="str">
        <f>VLOOKUP(Tabela5[[#This Row],[CÓDIGO]],[1]fornnecedor!$A:$C,3,0)</f>
        <v>WANDA</v>
      </c>
      <c r="E1734" t="str">
        <f>VLOOKUP(Tabela5[[#This Row],[MARCA]],[1]fornnecedor!$C:$E,3,0)</f>
        <v>AKZO NOBEL LTDA AUTO</v>
      </c>
      <c r="G1734" t="s">
        <v>24</v>
      </c>
      <c r="H1734">
        <v>24</v>
      </c>
      <c r="I1734">
        <v>624</v>
      </c>
      <c r="J1734">
        <v>15.5</v>
      </c>
      <c r="K1734" s="34">
        <v>828.63</v>
      </c>
      <c r="L1734">
        <v>403</v>
      </c>
      <c r="M1734">
        <v>425.63</v>
      </c>
      <c r="N1734">
        <v>51.37</v>
      </c>
      <c r="O1734">
        <v>0</v>
      </c>
      <c r="P1734">
        <v>0</v>
      </c>
      <c r="Q1734">
        <v>0.04</v>
      </c>
      <c r="R1734">
        <v>30.93</v>
      </c>
      <c r="S1734" t="s">
        <v>5384</v>
      </c>
      <c r="T1734" s="38" t="str">
        <f>VLOOKUP(Tabela5[[#This Row],[CÓDIGO]],[1]fornnecedor!$A:$G,7,0)</f>
        <v>TINTAS POLIÉSTER</v>
      </c>
    </row>
    <row r="1735" spans="1:20" x14ac:dyDescent="0.3">
      <c r="A1735" t="s">
        <v>5304</v>
      </c>
      <c r="B1735">
        <v>9775</v>
      </c>
      <c r="C1735" t="s">
        <v>280</v>
      </c>
      <c r="D1735" s="38" t="str">
        <f>VLOOKUP(Tabela5[[#This Row],[CÓDIGO]],[1]fornnecedor!$A:$C,3,0)</f>
        <v>SIKKENS</v>
      </c>
      <c r="E1735" t="str">
        <f>VLOOKUP(Tabela5[[#This Row],[MARCA]],[1]fornnecedor!$C:$E,3,0)</f>
        <v>AKZO NOBEL LTDA AUTO</v>
      </c>
      <c r="G1735" t="s">
        <v>24</v>
      </c>
      <c r="H1735">
        <v>14</v>
      </c>
      <c r="I1735">
        <v>579.88</v>
      </c>
      <c r="J1735">
        <v>10</v>
      </c>
      <c r="K1735" s="34">
        <v>818.19</v>
      </c>
      <c r="L1735">
        <v>414.2</v>
      </c>
      <c r="M1735">
        <v>403.99</v>
      </c>
      <c r="N1735">
        <v>49.38</v>
      </c>
      <c r="O1735">
        <v>0</v>
      </c>
      <c r="P1735">
        <v>0</v>
      </c>
      <c r="Q1735">
        <v>0.03</v>
      </c>
      <c r="R1735">
        <v>30.96</v>
      </c>
      <c r="S1735" t="s">
        <v>5384</v>
      </c>
      <c r="T1735" s="38" t="str">
        <f>VLOOKUP(Tabela5[[#This Row],[CÓDIGO]],[1]fornnecedor!$A:$G,7,0)</f>
        <v>CATALISADORES INDIVIDUAS</v>
      </c>
    </row>
    <row r="1736" spans="1:20" x14ac:dyDescent="0.3">
      <c r="A1736" t="s">
        <v>5304</v>
      </c>
      <c r="B1736">
        <v>9962</v>
      </c>
      <c r="C1736" t="s">
        <v>268</v>
      </c>
      <c r="D1736" s="38" t="str">
        <f>VLOOKUP(Tabela5[[#This Row],[CÓDIGO]],[1]fornnecedor!$A:$C,3,0)</f>
        <v>SIKKENS</v>
      </c>
      <c r="E1736" t="str">
        <f>VLOOKUP(Tabela5[[#This Row],[MARCA]],[1]fornnecedor!$C:$E,3,0)</f>
        <v>AKZO NOBEL LTDA AUTO</v>
      </c>
      <c r="G1736" t="s">
        <v>24</v>
      </c>
      <c r="H1736">
        <v>15</v>
      </c>
      <c r="I1736" s="3">
        <v>1466.4</v>
      </c>
      <c r="J1736">
        <v>6</v>
      </c>
      <c r="K1736" s="34">
        <v>813.98</v>
      </c>
      <c r="L1736">
        <v>586.55999999999995</v>
      </c>
      <c r="M1736">
        <v>227.42</v>
      </c>
      <c r="N1736">
        <v>27.94</v>
      </c>
      <c r="O1736">
        <v>0</v>
      </c>
      <c r="P1736">
        <v>0</v>
      </c>
      <c r="Q1736">
        <v>0.03</v>
      </c>
      <c r="R1736">
        <v>31</v>
      </c>
      <c r="S1736" t="s">
        <v>5384</v>
      </c>
      <c r="T1736" s="38" t="str">
        <f>VLOOKUP(Tabela5[[#This Row],[CÓDIGO]],[1]fornnecedor!$A:$G,7,0)</f>
        <v>BASES POLIÉSTER</v>
      </c>
    </row>
    <row r="1737" spans="1:20" x14ac:dyDescent="0.3">
      <c r="A1737" t="s">
        <v>5304</v>
      </c>
      <c r="B1737">
        <v>9907</v>
      </c>
      <c r="C1737" t="s">
        <v>306</v>
      </c>
      <c r="D1737" s="38" t="str">
        <f>VLOOKUP(Tabela5[[#This Row],[CÓDIGO]],[1]fornnecedor!$A:$C,3,0)</f>
        <v>WANDA</v>
      </c>
      <c r="E1737" t="str">
        <f>VLOOKUP(Tabela5[[#This Row],[MARCA]],[1]fornnecedor!$C:$E,3,0)</f>
        <v>AKZO NOBEL LTDA AUTO</v>
      </c>
      <c r="G1737" t="s">
        <v>24</v>
      </c>
      <c r="H1737">
        <v>19</v>
      </c>
      <c r="I1737" s="3">
        <v>2415.66</v>
      </c>
      <c r="J1737">
        <v>4</v>
      </c>
      <c r="K1737" s="34">
        <v>806.4</v>
      </c>
      <c r="L1737">
        <v>508.56</v>
      </c>
      <c r="M1737">
        <v>297.83999999999997</v>
      </c>
      <c r="N1737">
        <v>36.93</v>
      </c>
      <c r="O1737">
        <v>0</v>
      </c>
      <c r="P1737">
        <v>0</v>
      </c>
      <c r="Q1737">
        <v>0.03</v>
      </c>
      <c r="R1737">
        <v>31.03</v>
      </c>
      <c r="S1737" t="s">
        <v>5384</v>
      </c>
      <c r="T1737" s="38" t="str">
        <f>VLOOKUP(Tabela5[[#This Row],[CÓDIGO]],[1]fornnecedor!$A:$G,7,0)</f>
        <v>BASES POLIÉSTER</v>
      </c>
    </row>
    <row r="1738" spans="1:20" x14ac:dyDescent="0.3">
      <c r="A1738" t="s">
        <v>5304</v>
      </c>
      <c r="B1738">
        <v>21290</v>
      </c>
      <c r="C1738" t="s">
        <v>171</v>
      </c>
      <c r="D1738" s="38" t="str">
        <f>VLOOKUP(Tabela5[[#This Row],[CÓDIGO]],[1]fornnecedor!$A:$C,3,0)</f>
        <v>WANDA</v>
      </c>
      <c r="E1738" t="str">
        <f>VLOOKUP(Tabela5[[#This Row],[MARCA]],[1]fornnecedor!$C:$E,3,0)</f>
        <v>AKZO NOBEL LTDA AUTO</v>
      </c>
      <c r="G1738" t="s">
        <v>24</v>
      </c>
      <c r="H1738">
        <v>22.5</v>
      </c>
      <c r="I1738">
        <v>612</v>
      </c>
      <c r="J1738">
        <v>15</v>
      </c>
      <c r="K1738" s="34">
        <v>803.19</v>
      </c>
      <c r="L1738">
        <v>408</v>
      </c>
      <c r="M1738">
        <v>395.19</v>
      </c>
      <c r="N1738">
        <v>49.2</v>
      </c>
      <c r="O1738">
        <v>0</v>
      </c>
      <c r="P1738">
        <v>0</v>
      </c>
      <c r="Q1738">
        <v>0.03</v>
      </c>
      <c r="R1738">
        <v>31.06</v>
      </c>
      <c r="S1738" t="s">
        <v>5384</v>
      </c>
      <c r="T1738" s="38" t="str">
        <f>VLOOKUP(Tabela5[[#This Row],[CÓDIGO]],[1]fornnecedor!$A:$G,7,0)</f>
        <v>TINTAS POLIÉSTER</v>
      </c>
    </row>
    <row r="1739" spans="1:20" x14ac:dyDescent="0.3">
      <c r="A1739" t="s">
        <v>5304</v>
      </c>
      <c r="B1739">
        <v>9893</v>
      </c>
      <c r="C1739" t="s">
        <v>237</v>
      </c>
      <c r="D1739" s="38" t="str">
        <f>VLOOKUP(Tabela5[[#This Row],[CÓDIGO]],[1]fornnecedor!$A:$C,3,0)</f>
        <v>WANDA</v>
      </c>
      <c r="E1739" t="str">
        <f>VLOOKUP(Tabela5[[#This Row],[MARCA]],[1]fornnecedor!$C:$E,3,0)</f>
        <v>AKZO NOBEL LTDA AUTO</v>
      </c>
      <c r="G1739" t="s">
        <v>24</v>
      </c>
      <c r="H1739">
        <v>22</v>
      </c>
      <c r="I1739" s="3">
        <v>1569.04</v>
      </c>
      <c r="J1739">
        <v>7</v>
      </c>
      <c r="K1739" s="34">
        <v>799.6</v>
      </c>
      <c r="L1739">
        <v>499.19</v>
      </c>
      <c r="M1739">
        <v>300.41000000000003</v>
      </c>
      <c r="N1739">
        <v>37.57</v>
      </c>
      <c r="O1739">
        <v>0</v>
      </c>
      <c r="P1739">
        <v>0</v>
      </c>
      <c r="Q1739">
        <v>0.03</v>
      </c>
      <c r="R1739">
        <v>31.1</v>
      </c>
      <c r="S1739" t="s">
        <v>5384</v>
      </c>
      <c r="T1739" s="38" t="str">
        <f>VLOOKUP(Tabela5[[#This Row],[CÓDIGO]],[1]fornnecedor!$A:$G,7,0)</f>
        <v>BASES POLIÉSTER</v>
      </c>
    </row>
    <row r="1740" spans="1:20" x14ac:dyDescent="0.3">
      <c r="A1740" t="s">
        <v>5304</v>
      </c>
      <c r="B1740">
        <v>23363</v>
      </c>
      <c r="C1740" t="s">
        <v>193</v>
      </c>
      <c r="D1740" s="38" t="str">
        <f>VLOOKUP(Tabela5[[#This Row],[CÓDIGO]],[1]fornnecedor!$A:$C,3,0)</f>
        <v>WANDA</v>
      </c>
      <c r="E1740" t="str">
        <f>VLOOKUP(Tabela5[[#This Row],[MARCA]],[1]fornnecedor!$C:$E,3,0)</f>
        <v>AKZO NOBEL LTDA AUTO</v>
      </c>
      <c r="G1740" t="s">
        <v>24</v>
      </c>
      <c r="H1740">
        <v>20.5</v>
      </c>
      <c r="I1740">
        <v>725.5</v>
      </c>
      <c r="J1740">
        <v>11.5</v>
      </c>
      <c r="K1740" s="34">
        <v>766.26</v>
      </c>
      <c r="L1740">
        <v>406.99</v>
      </c>
      <c r="M1740">
        <v>359.27</v>
      </c>
      <c r="N1740">
        <v>46.89</v>
      </c>
      <c r="O1740">
        <v>0</v>
      </c>
      <c r="P1740">
        <v>0</v>
      </c>
      <c r="Q1740">
        <v>0.03</v>
      </c>
      <c r="R1740">
        <v>31.13</v>
      </c>
      <c r="S1740" t="s">
        <v>5384</v>
      </c>
      <c r="T1740" s="38" t="str">
        <f>VLOOKUP(Tabela5[[#This Row],[CÓDIGO]],[1]fornnecedor!$A:$G,7,0)</f>
        <v>TINTAS POLIÉSTER</v>
      </c>
    </row>
    <row r="1741" spans="1:20" x14ac:dyDescent="0.3">
      <c r="A1741" t="s">
        <v>5304</v>
      </c>
      <c r="B1741">
        <v>9909</v>
      </c>
      <c r="C1741" t="s">
        <v>5040</v>
      </c>
      <c r="D1741" s="38" t="str">
        <f>VLOOKUP(Tabela5[[#This Row],[CÓDIGO]],[1]fornnecedor!$A:$C,3,0)</f>
        <v>WANDA</v>
      </c>
      <c r="E1741" t="str">
        <f>VLOOKUP(Tabela5[[#This Row],[MARCA]],[1]fornnecedor!$C:$E,3,0)</f>
        <v>AKZO NOBEL LTDA AUTO</v>
      </c>
      <c r="G1741" t="s">
        <v>24</v>
      </c>
      <c r="H1741">
        <v>21</v>
      </c>
      <c r="I1741" s="3">
        <v>3083.64</v>
      </c>
      <c r="J1741">
        <v>3</v>
      </c>
      <c r="K1741" s="34">
        <v>734.2</v>
      </c>
      <c r="L1741">
        <v>440.78</v>
      </c>
      <c r="M1741">
        <v>293.42</v>
      </c>
      <c r="N1741">
        <v>39.96</v>
      </c>
      <c r="O1741">
        <v>0</v>
      </c>
      <c r="P1741">
        <v>0</v>
      </c>
      <c r="Q1741">
        <v>0.03</v>
      </c>
      <c r="R1741">
        <v>31.16</v>
      </c>
      <c r="S1741" t="s">
        <v>5384</v>
      </c>
      <c r="T1741" s="38" t="str">
        <f>VLOOKUP(Tabela5[[#This Row],[CÓDIGO]],[1]fornnecedor!$A:$G,7,0)</f>
        <v>BASES POLIÉSTER</v>
      </c>
    </row>
    <row r="1742" spans="1:20" x14ac:dyDescent="0.3">
      <c r="A1742" t="s">
        <v>5304</v>
      </c>
      <c r="B1742">
        <v>23294</v>
      </c>
      <c r="C1742" t="s">
        <v>274</v>
      </c>
      <c r="D1742" s="38" t="str">
        <f>VLOOKUP(Tabela5[[#This Row],[CÓDIGO]],[1]fornnecedor!$A:$C,3,0)</f>
        <v>SIKKENS</v>
      </c>
      <c r="E1742" t="str">
        <f>VLOOKUP(Tabela5[[#This Row],[MARCA]],[1]fornnecedor!$C:$E,3,0)</f>
        <v>AKZO NOBEL LTDA AUTO</v>
      </c>
      <c r="G1742" t="s">
        <v>24</v>
      </c>
      <c r="H1742">
        <v>21</v>
      </c>
      <c r="I1742">
        <v>922.95</v>
      </c>
      <c r="J1742">
        <v>4</v>
      </c>
      <c r="K1742" s="34">
        <v>732.93</v>
      </c>
      <c r="L1742">
        <v>175.8</v>
      </c>
      <c r="M1742">
        <v>557.13</v>
      </c>
      <c r="N1742">
        <v>76.010000000000005</v>
      </c>
      <c r="O1742">
        <v>0</v>
      </c>
      <c r="P1742">
        <v>0</v>
      </c>
      <c r="Q1742">
        <v>0.03</v>
      </c>
      <c r="R1742">
        <v>31.19</v>
      </c>
      <c r="S1742" t="s">
        <v>5384</v>
      </c>
      <c r="T1742" s="38" t="str">
        <f>VLOOKUP(Tabela5[[#This Row],[CÓDIGO]],[1]fornnecedor!$A:$G,7,0)</f>
        <v>VERNIZ AUTOMOTIVO</v>
      </c>
    </row>
    <row r="1743" spans="1:20" x14ac:dyDescent="0.3">
      <c r="A1743" t="s">
        <v>5304</v>
      </c>
      <c r="B1743">
        <v>9923</v>
      </c>
      <c r="C1743" t="s">
        <v>130</v>
      </c>
      <c r="D1743" s="38" t="str">
        <f>VLOOKUP(Tabela5[[#This Row],[CÓDIGO]],[1]fornnecedor!$A:$C,3,0)</f>
        <v>SIKKENS</v>
      </c>
      <c r="E1743" t="str">
        <f>VLOOKUP(Tabela5[[#This Row],[MARCA]],[1]fornnecedor!$C:$E,3,0)</f>
        <v>AKZO NOBEL LTDA AUTO</v>
      </c>
      <c r="G1743" t="s">
        <v>24</v>
      </c>
      <c r="H1743">
        <v>6</v>
      </c>
      <c r="I1743" s="3">
        <v>1061.1600000000001</v>
      </c>
      <c r="J1743">
        <v>3</v>
      </c>
      <c r="K1743" s="34">
        <v>728.67</v>
      </c>
      <c r="L1743">
        <v>530.58000000000004</v>
      </c>
      <c r="M1743">
        <v>198.09</v>
      </c>
      <c r="N1743">
        <v>27.19</v>
      </c>
      <c r="O1743">
        <v>0</v>
      </c>
      <c r="P1743">
        <v>0</v>
      </c>
      <c r="Q1743">
        <v>0.03</v>
      </c>
      <c r="R1743">
        <v>31.23</v>
      </c>
      <c r="S1743" t="s">
        <v>5384</v>
      </c>
      <c r="T1743" s="38" t="str">
        <f>VLOOKUP(Tabela5[[#This Row],[CÓDIGO]],[1]fornnecedor!$A:$G,7,0)</f>
        <v>BASES POLIÉSTER</v>
      </c>
    </row>
    <row r="1744" spans="1:20" x14ac:dyDescent="0.3">
      <c r="A1744" t="s">
        <v>5304</v>
      </c>
      <c r="B1744">
        <v>9937</v>
      </c>
      <c r="C1744" t="s">
        <v>4530</v>
      </c>
      <c r="D1744" s="38" t="str">
        <f>VLOOKUP(Tabela5[[#This Row],[CÓDIGO]],[1]fornnecedor!$A:$C,3,0)</f>
        <v>SIKKENS</v>
      </c>
      <c r="E1744" t="str">
        <f>VLOOKUP(Tabela5[[#This Row],[MARCA]],[1]fornnecedor!$C:$E,3,0)</f>
        <v>AKZO NOBEL LTDA AUTO</v>
      </c>
      <c r="G1744" t="s">
        <v>24</v>
      </c>
      <c r="H1744">
        <v>3</v>
      </c>
      <c r="I1744">
        <v>665.01</v>
      </c>
      <c r="J1744">
        <v>2</v>
      </c>
      <c r="K1744" s="34">
        <v>715.81</v>
      </c>
      <c r="L1744">
        <v>461.82</v>
      </c>
      <c r="M1744">
        <v>253.99</v>
      </c>
      <c r="N1744">
        <v>35.479999999999997</v>
      </c>
      <c r="O1744">
        <v>0</v>
      </c>
      <c r="P1744">
        <v>0</v>
      </c>
      <c r="Q1744">
        <v>0.03</v>
      </c>
      <c r="R1744">
        <v>31.26</v>
      </c>
      <c r="S1744" t="s">
        <v>5384</v>
      </c>
      <c r="T1744" s="38" t="str">
        <f>VLOOKUP(Tabela5[[#This Row],[CÓDIGO]],[1]fornnecedor!$A:$G,7,0)</f>
        <v>BASES POLIÉSTER</v>
      </c>
    </row>
    <row r="1745" spans="1:20" x14ac:dyDescent="0.3">
      <c r="A1745" t="s">
        <v>5304</v>
      </c>
      <c r="B1745">
        <v>21861</v>
      </c>
      <c r="C1745" t="s">
        <v>284</v>
      </c>
      <c r="D1745" s="38" t="str">
        <f>VLOOKUP(Tabela5[[#This Row],[CÓDIGO]],[1]fornnecedor!$A:$C,3,0)</f>
        <v>SIKKENS</v>
      </c>
      <c r="E1745" t="str">
        <f>VLOOKUP(Tabela5[[#This Row],[MARCA]],[1]fornnecedor!$C:$E,3,0)</f>
        <v>AKZO NOBEL LTDA AUTO</v>
      </c>
      <c r="G1745" t="s">
        <v>24</v>
      </c>
      <c r="H1745">
        <v>18</v>
      </c>
      <c r="I1745">
        <v>781.38</v>
      </c>
      <c r="J1745">
        <v>7</v>
      </c>
      <c r="K1745" s="34">
        <v>690.81</v>
      </c>
      <c r="L1745">
        <v>303.87</v>
      </c>
      <c r="M1745">
        <v>386.94</v>
      </c>
      <c r="N1745">
        <v>56.01</v>
      </c>
      <c r="O1745">
        <v>0</v>
      </c>
      <c r="P1745">
        <v>0</v>
      </c>
      <c r="Q1745">
        <v>0.03</v>
      </c>
      <c r="R1745">
        <v>31.29</v>
      </c>
      <c r="S1745" t="s">
        <v>5384</v>
      </c>
      <c r="T1745" s="38" t="str">
        <f>VLOOKUP(Tabela5[[#This Row],[CÓDIGO]],[1]fornnecedor!$A:$G,7,0)</f>
        <v>PRIMER AUTOMOTIVO</v>
      </c>
    </row>
    <row r="1746" spans="1:20" x14ac:dyDescent="0.3">
      <c r="A1746" t="s">
        <v>5304</v>
      </c>
      <c r="B1746">
        <v>9928</v>
      </c>
      <c r="C1746" t="s">
        <v>4924</v>
      </c>
      <c r="D1746" s="38" t="str">
        <f>VLOOKUP(Tabela5[[#This Row],[CÓDIGO]],[1]fornnecedor!$A:$C,3,0)</f>
        <v>SIKKENS</v>
      </c>
      <c r="E1746" t="str">
        <f>VLOOKUP(Tabela5[[#This Row],[MARCA]],[1]fornnecedor!$C:$E,3,0)</f>
        <v>AKZO NOBEL LTDA AUTO</v>
      </c>
      <c r="G1746" t="s">
        <v>24</v>
      </c>
      <c r="H1746">
        <v>3</v>
      </c>
      <c r="I1746" s="3">
        <v>2016.51</v>
      </c>
      <c r="J1746">
        <v>1</v>
      </c>
      <c r="K1746" s="34">
        <v>685.61</v>
      </c>
      <c r="L1746">
        <v>672.17</v>
      </c>
      <c r="M1746">
        <v>13.44</v>
      </c>
      <c r="N1746">
        <v>1.96</v>
      </c>
      <c r="O1746">
        <v>0</v>
      </c>
      <c r="P1746">
        <v>0</v>
      </c>
      <c r="Q1746">
        <v>0.03</v>
      </c>
      <c r="R1746">
        <v>31.31</v>
      </c>
      <c r="S1746" t="s">
        <v>5384</v>
      </c>
      <c r="T1746" s="38" t="str">
        <f>VLOOKUP(Tabela5[[#This Row],[CÓDIGO]],[1]fornnecedor!$A:$G,7,0)</f>
        <v>BASES POLIÉSTER</v>
      </c>
    </row>
    <row r="1747" spans="1:20" x14ac:dyDescent="0.3">
      <c r="A1747" t="s">
        <v>5304</v>
      </c>
      <c r="B1747">
        <v>23011</v>
      </c>
      <c r="C1747" t="s">
        <v>290</v>
      </c>
      <c r="D1747" s="38" t="str">
        <f>VLOOKUP(Tabela5[[#This Row],[CÓDIGO]],[1]fornnecedor!$A:$C,3,0)</f>
        <v>WANDA</v>
      </c>
      <c r="E1747" t="str">
        <f>VLOOKUP(Tabela5[[#This Row],[MARCA]],[1]fornnecedor!$C:$E,3,0)</f>
        <v>AKZO NOBEL LTDA AUTO</v>
      </c>
      <c r="G1747" t="s">
        <v>24</v>
      </c>
      <c r="H1747">
        <v>8</v>
      </c>
      <c r="I1747" s="3">
        <v>2075.92</v>
      </c>
      <c r="J1747">
        <v>2</v>
      </c>
      <c r="K1747" s="34">
        <v>662.35</v>
      </c>
      <c r="L1747">
        <v>518.98</v>
      </c>
      <c r="M1747">
        <v>143.37</v>
      </c>
      <c r="N1747">
        <v>21.65</v>
      </c>
      <c r="O1747">
        <v>0</v>
      </c>
      <c r="P1747">
        <v>0</v>
      </c>
      <c r="Q1747">
        <v>0.03</v>
      </c>
      <c r="R1747">
        <v>31.34</v>
      </c>
      <c r="S1747" t="s">
        <v>5384</v>
      </c>
      <c r="T1747" s="38" t="str">
        <f>VLOOKUP(Tabela5[[#This Row],[CÓDIGO]],[1]fornnecedor!$A:$G,7,0)</f>
        <v>BASES PU</v>
      </c>
    </row>
    <row r="1748" spans="1:20" x14ac:dyDescent="0.3">
      <c r="A1748" t="s">
        <v>5304</v>
      </c>
      <c r="B1748">
        <v>9946</v>
      </c>
      <c r="C1748" t="s">
        <v>132</v>
      </c>
      <c r="D1748" s="38" t="str">
        <f>VLOOKUP(Tabela5[[#This Row],[CÓDIGO]],[1]fornnecedor!$A:$C,3,0)</f>
        <v>SIKKENS</v>
      </c>
      <c r="E1748" t="str">
        <f>VLOOKUP(Tabela5[[#This Row],[MARCA]],[1]fornnecedor!$C:$E,3,0)</f>
        <v>AKZO NOBEL LTDA AUTO</v>
      </c>
      <c r="G1748" t="s">
        <v>24</v>
      </c>
      <c r="H1748">
        <v>4</v>
      </c>
      <c r="I1748">
        <v>813.56</v>
      </c>
      <c r="J1748">
        <v>2</v>
      </c>
      <c r="K1748" s="34">
        <v>656.8</v>
      </c>
      <c r="L1748">
        <v>423.74</v>
      </c>
      <c r="M1748">
        <v>233.06</v>
      </c>
      <c r="N1748">
        <v>35.479999999999997</v>
      </c>
      <c r="O1748">
        <v>0</v>
      </c>
      <c r="P1748">
        <v>0</v>
      </c>
      <c r="Q1748">
        <v>0.03</v>
      </c>
      <c r="R1748">
        <v>31.37</v>
      </c>
      <c r="S1748" t="s">
        <v>5384</v>
      </c>
      <c r="T1748" s="38" t="str">
        <f>VLOOKUP(Tabela5[[#This Row],[CÓDIGO]],[1]fornnecedor!$A:$G,7,0)</f>
        <v>BASES POLIÉSTER</v>
      </c>
    </row>
    <row r="1749" spans="1:20" x14ac:dyDescent="0.3">
      <c r="A1749" t="s">
        <v>5304</v>
      </c>
      <c r="B1749">
        <v>9867</v>
      </c>
      <c r="C1749" t="s">
        <v>5057</v>
      </c>
      <c r="D1749" s="38" t="str">
        <f>VLOOKUP(Tabela5[[#This Row],[CÓDIGO]],[1]fornnecedor!$A:$C,3,0)</f>
        <v>WANDA</v>
      </c>
      <c r="E1749" t="str">
        <f>VLOOKUP(Tabela5[[#This Row],[MARCA]],[1]fornnecedor!$C:$E,3,0)</f>
        <v>AKZO NOBEL LTDA AUTO</v>
      </c>
      <c r="G1749" t="s">
        <v>24</v>
      </c>
      <c r="H1749">
        <v>16</v>
      </c>
      <c r="I1749" s="3">
        <v>2599.04</v>
      </c>
      <c r="J1749">
        <v>3</v>
      </c>
      <c r="K1749" s="34">
        <v>650.20000000000005</v>
      </c>
      <c r="L1749">
        <v>487.31</v>
      </c>
      <c r="M1749">
        <v>162.88999999999999</v>
      </c>
      <c r="N1749">
        <v>25.05</v>
      </c>
      <c r="O1749">
        <v>0</v>
      </c>
      <c r="P1749">
        <v>0</v>
      </c>
      <c r="Q1749">
        <v>0.03</v>
      </c>
      <c r="R1749">
        <v>31.4</v>
      </c>
      <c r="S1749" t="s">
        <v>5384</v>
      </c>
      <c r="T1749" s="38" t="str">
        <f>VLOOKUP(Tabela5[[#This Row],[CÓDIGO]],[1]fornnecedor!$A:$G,7,0)</f>
        <v>BASES POLIÉSTER</v>
      </c>
    </row>
    <row r="1750" spans="1:20" x14ac:dyDescent="0.3">
      <c r="A1750" t="s">
        <v>5304</v>
      </c>
      <c r="B1750">
        <v>20312</v>
      </c>
      <c r="C1750" t="s">
        <v>4435</v>
      </c>
      <c r="D1750" s="38" t="str">
        <f>VLOOKUP(Tabela5[[#This Row],[CÓDIGO]],[1]fornnecedor!$A:$C,3,0)</f>
        <v>WANDA</v>
      </c>
      <c r="E1750" t="str">
        <f>VLOOKUP(Tabela5[[#This Row],[MARCA]],[1]fornnecedor!$C:$E,3,0)</f>
        <v>AKZO NOBEL LTDA AUTO</v>
      </c>
      <c r="G1750" t="s">
        <v>24</v>
      </c>
      <c r="H1750">
        <v>11</v>
      </c>
      <c r="I1750" s="3">
        <v>1199.22</v>
      </c>
      <c r="J1750">
        <v>4</v>
      </c>
      <c r="K1750" s="34">
        <v>644.09</v>
      </c>
      <c r="L1750">
        <v>436.08</v>
      </c>
      <c r="M1750">
        <v>208.01</v>
      </c>
      <c r="N1750">
        <v>32.299999999999997</v>
      </c>
      <c r="O1750">
        <v>0</v>
      </c>
      <c r="P1750">
        <v>0</v>
      </c>
      <c r="Q1750">
        <v>0.03</v>
      </c>
      <c r="R1750">
        <v>31.43</v>
      </c>
      <c r="S1750" t="s">
        <v>5384</v>
      </c>
      <c r="T1750" s="38" t="str">
        <f>VLOOKUP(Tabela5[[#This Row],[CÓDIGO]],[1]fornnecedor!$A:$G,7,0)</f>
        <v>BASES POLIÉSTER</v>
      </c>
    </row>
    <row r="1751" spans="1:20" x14ac:dyDescent="0.3">
      <c r="A1751" t="s">
        <v>5304</v>
      </c>
      <c r="B1751">
        <v>9874</v>
      </c>
      <c r="C1751" t="s">
        <v>296</v>
      </c>
      <c r="D1751" s="38" t="str">
        <f>VLOOKUP(Tabela5[[#This Row],[CÓDIGO]],[1]fornnecedor!$A:$C,3,0)</f>
        <v>WANDA</v>
      </c>
      <c r="E1751" t="str">
        <f>VLOOKUP(Tabela5[[#This Row],[MARCA]],[1]fornnecedor!$C:$E,3,0)</f>
        <v>AKZO NOBEL LTDA AUTO</v>
      </c>
      <c r="G1751" t="s">
        <v>24</v>
      </c>
      <c r="H1751">
        <v>16</v>
      </c>
      <c r="I1751" s="3">
        <v>2203.84</v>
      </c>
      <c r="J1751">
        <v>3</v>
      </c>
      <c r="K1751" s="34">
        <v>617.59</v>
      </c>
      <c r="L1751">
        <v>413.22</v>
      </c>
      <c r="M1751">
        <v>204.37</v>
      </c>
      <c r="N1751">
        <v>33.090000000000003</v>
      </c>
      <c r="O1751">
        <v>0</v>
      </c>
      <c r="P1751">
        <v>0</v>
      </c>
      <c r="Q1751">
        <v>0.03</v>
      </c>
      <c r="R1751">
        <v>31.45</v>
      </c>
      <c r="S1751" t="s">
        <v>5384</v>
      </c>
      <c r="T1751" s="38" t="str">
        <f>VLOOKUP(Tabela5[[#This Row],[CÓDIGO]],[1]fornnecedor!$A:$G,7,0)</f>
        <v>BASES POLIÉSTER</v>
      </c>
    </row>
    <row r="1752" spans="1:20" x14ac:dyDescent="0.3">
      <c r="A1752" t="s">
        <v>5304</v>
      </c>
      <c r="B1752">
        <v>9945</v>
      </c>
      <c r="C1752" t="s">
        <v>3812</v>
      </c>
      <c r="D1752" s="38" t="str">
        <f>VLOOKUP(Tabela5[[#This Row],[CÓDIGO]],[1]fornnecedor!$A:$C,3,0)</f>
        <v>SIKKENS</v>
      </c>
      <c r="E1752" t="str">
        <f>VLOOKUP(Tabela5[[#This Row],[MARCA]],[1]fornnecedor!$C:$E,3,0)</f>
        <v>AKZO NOBEL LTDA AUTO</v>
      </c>
      <c r="G1752" t="s">
        <v>24</v>
      </c>
      <c r="H1752">
        <v>3</v>
      </c>
      <c r="I1752">
        <v>593.82000000000005</v>
      </c>
      <c r="J1752">
        <v>3</v>
      </c>
      <c r="K1752" s="34">
        <v>614.11</v>
      </c>
      <c r="L1752">
        <v>602.07000000000005</v>
      </c>
      <c r="M1752">
        <v>12.04</v>
      </c>
      <c r="N1752">
        <v>1.96</v>
      </c>
      <c r="O1752">
        <v>0</v>
      </c>
      <c r="P1752">
        <v>0</v>
      </c>
      <c r="Q1752">
        <v>0.03</v>
      </c>
      <c r="R1752">
        <v>31.48</v>
      </c>
      <c r="S1752" t="s">
        <v>5384</v>
      </c>
      <c r="T1752" s="38" t="str">
        <f>VLOOKUP(Tabela5[[#This Row],[CÓDIGO]],[1]fornnecedor!$A:$G,7,0)</f>
        <v>BASES POLIÉSTER</v>
      </c>
    </row>
    <row r="1753" spans="1:20" x14ac:dyDescent="0.3">
      <c r="A1753" t="s">
        <v>5304</v>
      </c>
      <c r="B1753">
        <v>85089</v>
      </c>
      <c r="C1753" t="s">
        <v>254</v>
      </c>
      <c r="D1753" s="38" t="str">
        <f>VLOOKUP(Tabela5[[#This Row],[CÓDIGO]],[1]fornnecedor!$A:$C,3,0)</f>
        <v>WANDA</v>
      </c>
      <c r="E1753" t="str">
        <f>VLOOKUP(Tabela5[[#This Row],[MARCA]],[1]fornnecedor!$C:$E,3,0)</f>
        <v>AKZO NOBEL LTDA AUTO</v>
      </c>
      <c r="G1753" t="s">
        <v>24</v>
      </c>
      <c r="H1753">
        <v>22</v>
      </c>
      <c r="I1753">
        <v>569.79999999999995</v>
      </c>
      <c r="J1753">
        <v>10</v>
      </c>
      <c r="K1753" s="34">
        <v>595.91</v>
      </c>
      <c r="L1753">
        <v>259</v>
      </c>
      <c r="M1753">
        <v>336.91</v>
      </c>
      <c r="N1753">
        <v>56.54</v>
      </c>
      <c r="O1753">
        <v>0</v>
      </c>
      <c r="P1753">
        <v>0</v>
      </c>
      <c r="Q1753">
        <v>0.03</v>
      </c>
      <c r="R1753">
        <v>31.5</v>
      </c>
      <c r="S1753" t="s">
        <v>5384</v>
      </c>
      <c r="T1753" s="38" t="str">
        <f>VLOOKUP(Tabela5[[#This Row],[CÓDIGO]],[1]fornnecedor!$A:$G,7,0)</f>
        <v>TINTAS POLIÉSTER</v>
      </c>
    </row>
    <row r="1754" spans="1:20" x14ac:dyDescent="0.3">
      <c r="A1754" t="s">
        <v>5304</v>
      </c>
      <c r="B1754">
        <v>9906</v>
      </c>
      <c r="C1754" t="s">
        <v>304</v>
      </c>
      <c r="D1754" s="38" t="str">
        <f>VLOOKUP(Tabela5[[#This Row],[CÓDIGO]],[1]fornnecedor!$A:$C,3,0)</f>
        <v>WANDA</v>
      </c>
      <c r="E1754" t="str">
        <f>VLOOKUP(Tabela5[[#This Row],[MARCA]],[1]fornnecedor!$C:$E,3,0)</f>
        <v>AKZO NOBEL LTDA AUTO</v>
      </c>
      <c r="G1754" t="s">
        <v>24</v>
      </c>
      <c r="H1754">
        <v>14</v>
      </c>
      <c r="I1754" s="3">
        <v>2093.98</v>
      </c>
      <c r="J1754">
        <v>3</v>
      </c>
      <c r="K1754" s="34">
        <v>589.36</v>
      </c>
      <c r="L1754">
        <v>448.7</v>
      </c>
      <c r="M1754">
        <v>140.66</v>
      </c>
      <c r="N1754">
        <v>23.87</v>
      </c>
      <c r="O1754">
        <v>0</v>
      </c>
      <c r="P1754">
        <v>0</v>
      </c>
      <c r="Q1754">
        <v>0.03</v>
      </c>
      <c r="R1754">
        <v>31.53</v>
      </c>
      <c r="S1754" t="s">
        <v>5384</v>
      </c>
      <c r="T1754" s="38" t="str">
        <f>VLOOKUP(Tabela5[[#This Row],[CÓDIGO]],[1]fornnecedor!$A:$G,7,0)</f>
        <v>BASES POLIÉSTER</v>
      </c>
    </row>
    <row r="1755" spans="1:20" x14ac:dyDescent="0.3">
      <c r="A1755" t="s">
        <v>5304</v>
      </c>
      <c r="B1755">
        <v>83951</v>
      </c>
      <c r="C1755" t="s">
        <v>162</v>
      </c>
      <c r="D1755" s="38" t="str">
        <f>VLOOKUP(Tabela5[[#This Row],[CÓDIGO]],[1]fornnecedor!$A:$C,3,0)</f>
        <v>WANDA</v>
      </c>
      <c r="E1755" t="str">
        <f>VLOOKUP(Tabela5[[#This Row],[MARCA]],[1]fornnecedor!$C:$E,3,0)</f>
        <v>AKZO NOBEL LTDA AUTO</v>
      </c>
      <c r="G1755" t="s">
        <v>24</v>
      </c>
      <c r="H1755">
        <v>20.5</v>
      </c>
      <c r="I1755">
        <v>665.63</v>
      </c>
      <c r="J1755">
        <v>10</v>
      </c>
      <c r="K1755" s="34">
        <v>580.38</v>
      </c>
      <c r="L1755">
        <v>324.7</v>
      </c>
      <c r="M1755">
        <v>255.68</v>
      </c>
      <c r="N1755">
        <v>44.05</v>
      </c>
      <c r="O1755">
        <v>0</v>
      </c>
      <c r="P1755">
        <v>0</v>
      </c>
      <c r="Q1755">
        <v>0.02</v>
      </c>
      <c r="R1755">
        <v>31.55</v>
      </c>
      <c r="S1755" t="s">
        <v>5384</v>
      </c>
      <c r="T1755" s="38" t="str">
        <f>VLOOKUP(Tabela5[[#This Row],[CÓDIGO]],[1]fornnecedor!$A:$G,7,0)</f>
        <v>TINTAS POLIÉSTER</v>
      </c>
    </row>
    <row r="1756" spans="1:20" x14ac:dyDescent="0.3">
      <c r="A1756" t="s">
        <v>5304</v>
      </c>
      <c r="B1756">
        <v>84551</v>
      </c>
      <c r="C1756" t="s">
        <v>4254</v>
      </c>
      <c r="D1756" s="38" t="str">
        <f>VLOOKUP(Tabela5[[#This Row],[CÓDIGO]],[1]fornnecedor!$A:$C,3,0)</f>
        <v>SIKKENS</v>
      </c>
      <c r="E1756" t="str">
        <f>VLOOKUP(Tabela5[[#This Row],[MARCA]],[1]fornnecedor!$C:$E,3,0)</f>
        <v>AKZO NOBEL LTDA AUTO</v>
      </c>
      <c r="G1756" t="s">
        <v>24</v>
      </c>
      <c r="H1756">
        <v>7</v>
      </c>
      <c r="I1756">
        <v>384.72</v>
      </c>
      <c r="J1756">
        <v>3</v>
      </c>
      <c r="K1756" s="34">
        <v>573.15</v>
      </c>
      <c r="L1756">
        <v>164.88</v>
      </c>
      <c r="M1756">
        <v>408.27</v>
      </c>
      <c r="N1756">
        <v>71.23</v>
      </c>
      <c r="O1756">
        <v>0</v>
      </c>
      <c r="P1756">
        <v>0</v>
      </c>
      <c r="Q1756">
        <v>0.02</v>
      </c>
      <c r="R1756">
        <v>31.58</v>
      </c>
      <c r="S1756" t="s">
        <v>5384</v>
      </c>
      <c r="T1756" s="38" t="str">
        <f>VLOOKUP(Tabela5[[#This Row],[CÓDIGO]],[1]fornnecedor!$A:$G,7,0)</f>
        <v>VERNIZ AUTOMOTIVO</v>
      </c>
    </row>
    <row r="1757" spans="1:20" x14ac:dyDescent="0.3">
      <c r="A1757" t="s">
        <v>5304</v>
      </c>
      <c r="B1757">
        <v>22629</v>
      </c>
      <c r="C1757" t="s">
        <v>153</v>
      </c>
      <c r="D1757" s="38" t="str">
        <f>VLOOKUP(Tabela5[[#This Row],[CÓDIGO]],[1]fornnecedor!$A:$C,3,0)</f>
        <v>TECH FLEET</v>
      </c>
      <c r="E1757" t="str">
        <f>VLOOKUP(Tabela5[[#This Row],[MARCA]],[1]fornnecedor!$C:$E,3,0)</f>
        <v>AKZO NOBEL LTDA AUTO</v>
      </c>
      <c r="G1757" t="s">
        <v>24</v>
      </c>
      <c r="H1757">
        <v>5</v>
      </c>
      <c r="I1757" s="3">
        <v>1259.1500000000001</v>
      </c>
      <c r="J1757">
        <v>2</v>
      </c>
      <c r="K1757" s="34">
        <v>564.72</v>
      </c>
      <c r="L1757">
        <v>503.66</v>
      </c>
      <c r="M1757">
        <v>61.06</v>
      </c>
      <c r="N1757">
        <v>10.81</v>
      </c>
      <c r="O1757">
        <v>0</v>
      </c>
      <c r="P1757">
        <v>0</v>
      </c>
      <c r="Q1757">
        <v>0.02</v>
      </c>
      <c r="R1757">
        <v>31.6</v>
      </c>
      <c r="S1757" t="s">
        <v>5384</v>
      </c>
      <c r="T1757" s="38" t="str">
        <f>VLOOKUP(Tabela5[[#This Row],[CÓDIGO]],[1]fornnecedor!$A:$G,7,0)</f>
        <v>BASES LACA / SINTETICO / TECH FLEET</v>
      </c>
    </row>
    <row r="1758" spans="1:20" x14ac:dyDescent="0.3">
      <c r="A1758" t="s">
        <v>5304</v>
      </c>
      <c r="B1758">
        <v>23077</v>
      </c>
      <c r="C1758" t="s">
        <v>311</v>
      </c>
      <c r="D1758" s="38" t="str">
        <f>VLOOKUP(Tabela5[[#This Row],[CÓDIGO]],[1]fornnecedor!$A:$C,3,0)</f>
        <v>WANDA</v>
      </c>
      <c r="E1758" t="str">
        <f>VLOOKUP(Tabela5[[#This Row],[MARCA]],[1]fornnecedor!$C:$E,3,0)</f>
        <v>AKZO NOBEL LTDA AUTO</v>
      </c>
      <c r="G1758" t="s">
        <v>24</v>
      </c>
      <c r="H1758">
        <v>23</v>
      </c>
      <c r="I1758">
        <v>858.82</v>
      </c>
      <c r="J1758">
        <v>9</v>
      </c>
      <c r="K1758" s="34">
        <v>555.4</v>
      </c>
      <c r="L1758">
        <v>336.06</v>
      </c>
      <c r="M1758">
        <v>219.34</v>
      </c>
      <c r="N1758">
        <v>39.49</v>
      </c>
      <c r="O1758">
        <v>0</v>
      </c>
      <c r="P1758">
        <v>0</v>
      </c>
      <c r="Q1758">
        <v>0.02</v>
      </c>
      <c r="R1758">
        <v>31.63</v>
      </c>
      <c r="S1758" t="s">
        <v>5384</v>
      </c>
      <c r="T1758" s="38" t="str">
        <f>VLOOKUP(Tabela5[[#This Row],[CÓDIGO]],[1]fornnecedor!$A:$G,7,0)</f>
        <v>PRIMER AUTOMOTIVO</v>
      </c>
    </row>
    <row r="1759" spans="1:20" x14ac:dyDescent="0.3">
      <c r="A1759" t="s">
        <v>5304</v>
      </c>
      <c r="B1759">
        <v>21721</v>
      </c>
      <c r="C1759" t="s">
        <v>294</v>
      </c>
      <c r="D1759" s="38" t="str">
        <f>VLOOKUP(Tabela5[[#This Row],[CÓDIGO]],[1]fornnecedor!$A:$C,3,0)</f>
        <v>WANDA</v>
      </c>
      <c r="E1759" t="str">
        <f>VLOOKUP(Tabela5[[#This Row],[MARCA]],[1]fornnecedor!$C:$E,3,0)</f>
        <v>AKZO NOBEL LTDA AUTO</v>
      </c>
      <c r="G1759" t="s">
        <v>24</v>
      </c>
      <c r="H1759">
        <v>34</v>
      </c>
      <c r="I1759">
        <v>669.8</v>
      </c>
      <c r="J1759">
        <v>13</v>
      </c>
      <c r="K1759" s="34">
        <v>553.79999999999995</v>
      </c>
      <c r="L1759">
        <v>256.10000000000002</v>
      </c>
      <c r="M1759">
        <v>297.7</v>
      </c>
      <c r="N1759">
        <v>53.76</v>
      </c>
      <c r="O1759">
        <v>0</v>
      </c>
      <c r="P1759">
        <v>0</v>
      </c>
      <c r="Q1759">
        <v>0.02</v>
      </c>
      <c r="R1759">
        <v>31.65</v>
      </c>
      <c r="S1759" t="s">
        <v>5384</v>
      </c>
      <c r="T1759" s="38" t="str">
        <f>VLOOKUP(Tabela5[[#This Row],[CÓDIGO]],[1]fornnecedor!$A:$G,7,0)</f>
        <v xml:space="preserve">MASCARAMENTO </v>
      </c>
    </row>
    <row r="1760" spans="1:20" x14ac:dyDescent="0.3">
      <c r="A1760" t="s">
        <v>5304</v>
      </c>
      <c r="B1760">
        <v>86784</v>
      </c>
      <c r="C1760" t="s">
        <v>4381</v>
      </c>
      <c r="D1760" s="38" t="str">
        <f>VLOOKUP(Tabela5[[#This Row],[CÓDIGO]],[1]fornnecedor!$A:$C,3,0)</f>
        <v>MACTRA</v>
      </c>
      <c r="E1760" t="str">
        <f>VLOOKUP(Tabela5[[#This Row],[MARCA]],[1]fornnecedor!$C:$E,3,0)</f>
        <v>AKZO NOBEL LTDA DECOR</v>
      </c>
      <c r="G1760" t="s">
        <v>24</v>
      </c>
      <c r="H1760">
        <v>2</v>
      </c>
      <c r="I1760">
        <v>325.58</v>
      </c>
      <c r="J1760">
        <v>2</v>
      </c>
      <c r="K1760" s="34">
        <v>550</v>
      </c>
      <c r="L1760">
        <v>345.21</v>
      </c>
      <c r="M1760">
        <v>204.79</v>
      </c>
      <c r="N1760">
        <v>37.229999999999997</v>
      </c>
      <c r="O1760">
        <v>0</v>
      </c>
      <c r="P1760">
        <v>0</v>
      </c>
      <c r="Q1760">
        <v>0.02</v>
      </c>
      <c r="R1760">
        <v>31.67</v>
      </c>
      <c r="S1760" t="s">
        <v>5384</v>
      </c>
      <c r="T1760" s="38" t="str">
        <f>VLOOKUP(Tabela5[[#This Row],[CÓDIGO]],[1]fornnecedor!$A:$G,7,0)</f>
        <v>IMPERMEABILIZANTES</v>
      </c>
    </row>
    <row r="1761" spans="1:20" x14ac:dyDescent="0.3">
      <c r="A1761" t="s">
        <v>5304</v>
      </c>
      <c r="B1761">
        <v>23073</v>
      </c>
      <c r="C1761" t="s">
        <v>201</v>
      </c>
      <c r="D1761" s="38" t="str">
        <f>VLOOKUP(Tabela5[[#This Row],[CÓDIGO]],[1]fornnecedor!$A:$C,3,0)</f>
        <v>WANDA</v>
      </c>
      <c r="E1761" t="str">
        <f>VLOOKUP(Tabela5[[#This Row],[MARCA]],[1]fornnecedor!$C:$E,3,0)</f>
        <v>AKZO NOBEL LTDA AUTO</v>
      </c>
      <c r="G1761" t="s">
        <v>24</v>
      </c>
      <c r="H1761">
        <v>74</v>
      </c>
      <c r="I1761" s="3">
        <v>2106.7800000000002</v>
      </c>
      <c r="J1761">
        <v>10</v>
      </c>
      <c r="K1761" s="34">
        <v>547.62</v>
      </c>
      <c r="L1761">
        <v>284.69</v>
      </c>
      <c r="M1761">
        <v>262.93</v>
      </c>
      <c r="N1761">
        <v>48.01</v>
      </c>
      <c r="O1761">
        <v>0</v>
      </c>
      <c r="P1761">
        <v>0</v>
      </c>
      <c r="Q1761">
        <v>0.02</v>
      </c>
      <c r="R1761">
        <v>31.7</v>
      </c>
      <c r="S1761" t="s">
        <v>5384</v>
      </c>
      <c r="T1761" s="38" t="str">
        <f>VLOOKUP(Tabela5[[#This Row],[CÓDIGO]],[1]fornnecedor!$A:$G,7,0)</f>
        <v>PRIMER AUTOMOTIVO</v>
      </c>
    </row>
    <row r="1762" spans="1:20" x14ac:dyDescent="0.3">
      <c r="A1762" t="s">
        <v>5304</v>
      </c>
      <c r="B1762">
        <v>21808</v>
      </c>
      <c r="C1762" t="s">
        <v>4616</v>
      </c>
      <c r="D1762" s="38" t="str">
        <f>VLOOKUP(Tabela5[[#This Row],[CÓDIGO]],[1]fornnecedor!$A:$C,3,0)</f>
        <v>WANDA</v>
      </c>
      <c r="E1762" t="str">
        <f>VLOOKUP(Tabela5[[#This Row],[MARCA]],[1]fornnecedor!$C:$E,3,0)</f>
        <v>AKZO NOBEL LTDA AUTO</v>
      </c>
      <c r="G1762" t="s">
        <v>24</v>
      </c>
      <c r="H1762">
        <v>8</v>
      </c>
      <c r="I1762">
        <v>780.72</v>
      </c>
      <c r="J1762">
        <v>3</v>
      </c>
      <c r="K1762" s="34">
        <v>536.24</v>
      </c>
      <c r="L1762">
        <v>300.89</v>
      </c>
      <c r="M1762">
        <v>235.35</v>
      </c>
      <c r="N1762">
        <v>43.89</v>
      </c>
      <c r="O1762">
        <v>0</v>
      </c>
      <c r="P1762">
        <v>0</v>
      </c>
      <c r="Q1762">
        <v>0.02</v>
      </c>
      <c r="R1762">
        <v>31.72</v>
      </c>
      <c r="S1762" t="s">
        <v>5384</v>
      </c>
      <c r="T1762" s="38" t="str">
        <f>VLOOKUP(Tabela5[[#This Row],[CÓDIGO]],[1]fornnecedor!$A:$G,7,0)</f>
        <v>PRIMER AUTOMOTIVO</v>
      </c>
    </row>
    <row r="1763" spans="1:20" x14ac:dyDescent="0.3">
      <c r="A1763" t="s">
        <v>5304</v>
      </c>
      <c r="B1763">
        <v>23004</v>
      </c>
      <c r="C1763" t="s">
        <v>5041</v>
      </c>
      <c r="D1763" s="38" t="str">
        <f>VLOOKUP(Tabela5[[#This Row],[CÓDIGO]],[1]fornnecedor!$A:$C,3,0)</f>
        <v>WANDA</v>
      </c>
      <c r="E1763" t="str">
        <f>VLOOKUP(Tabela5[[#This Row],[MARCA]],[1]fornnecedor!$C:$E,3,0)</f>
        <v>AKZO NOBEL LTDA AUTO</v>
      </c>
      <c r="G1763" t="s">
        <v>24</v>
      </c>
      <c r="H1763">
        <v>6</v>
      </c>
      <c r="I1763" s="3">
        <v>1677.72</v>
      </c>
      <c r="J1763">
        <v>1</v>
      </c>
      <c r="K1763" s="34">
        <v>530</v>
      </c>
      <c r="L1763">
        <v>279.62</v>
      </c>
      <c r="M1763">
        <v>250.38</v>
      </c>
      <c r="N1763">
        <v>47.24</v>
      </c>
      <c r="O1763">
        <v>0</v>
      </c>
      <c r="P1763">
        <v>0</v>
      </c>
      <c r="Q1763">
        <v>0.02</v>
      </c>
      <c r="R1763">
        <v>31.74</v>
      </c>
      <c r="S1763" t="s">
        <v>5384</v>
      </c>
      <c r="T1763" s="38" t="str">
        <f>VLOOKUP(Tabela5[[#This Row],[CÓDIGO]],[1]fornnecedor!$A:$G,7,0)</f>
        <v>BASES PU</v>
      </c>
    </row>
    <row r="1764" spans="1:20" x14ac:dyDescent="0.3">
      <c r="A1764" t="s">
        <v>5304</v>
      </c>
      <c r="B1764">
        <v>23358</v>
      </c>
      <c r="C1764" t="s">
        <v>5305</v>
      </c>
      <c r="D1764" s="38" t="str">
        <f>VLOOKUP(Tabela5[[#This Row],[CÓDIGO]],[1]fornnecedor!$A:$C,3,0)</f>
        <v>WANDA</v>
      </c>
      <c r="E1764" t="str">
        <f>VLOOKUP(Tabela5[[#This Row],[MARCA]],[1]fornnecedor!$C:$E,3,0)</f>
        <v>AKZO NOBEL LTDA AUTO</v>
      </c>
      <c r="G1764" t="s">
        <v>24</v>
      </c>
      <c r="H1764">
        <v>18.5</v>
      </c>
      <c r="I1764">
        <v>475.63</v>
      </c>
      <c r="J1764">
        <v>10</v>
      </c>
      <c r="K1764" s="34">
        <v>529.9</v>
      </c>
      <c r="L1764">
        <v>257.10000000000002</v>
      </c>
      <c r="M1764">
        <v>272.8</v>
      </c>
      <c r="N1764">
        <v>51.48</v>
      </c>
      <c r="O1764">
        <v>0</v>
      </c>
      <c r="P1764">
        <v>0</v>
      </c>
      <c r="Q1764">
        <v>0.02</v>
      </c>
      <c r="R1764">
        <v>31.77</v>
      </c>
      <c r="S1764" t="s">
        <v>5384</v>
      </c>
      <c r="T1764" s="38" t="str">
        <f>VLOOKUP(Tabela5[[#This Row],[CÓDIGO]],[1]fornnecedor!$A:$G,7,0)</f>
        <v>TINTAS POLIÉSTER</v>
      </c>
    </row>
    <row r="1765" spans="1:20" x14ac:dyDescent="0.3">
      <c r="A1765" t="s">
        <v>5304</v>
      </c>
      <c r="B1765">
        <v>9895</v>
      </c>
      <c r="C1765" t="s">
        <v>239</v>
      </c>
      <c r="D1765" s="38" t="str">
        <f>VLOOKUP(Tabela5[[#This Row],[CÓDIGO]],[1]fornnecedor!$A:$C,3,0)</f>
        <v>WANDA</v>
      </c>
      <c r="E1765" t="str">
        <f>VLOOKUP(Tabela5[[#This Row],[MARCA]],[1]fornnecedor!$C:$E,3,0)</f>
        <v>AKZO NOBEL LTDA AUTO</v>
      </c>
      <c r="G1765" t="s">
        <v>24</v>
      </c>
      <c r="H1765">
        <v>33</v>
      </c>
      <c r="I1765" s="3">
        <v>2729.43</v>
      </c>
      <c r="J1765">
        <v>5</v>
      </c>
      <c r="K1765" s="34">
        <v>529.25</v>
      </c>
      <c r="L1765">
        <v>413.6</v>
      </c>
      <c r="M1765">
        <v>115.65</v>
      </c>
      <c r="N1765">
        <v>21.85</v>
      </c>
      <c r="O1765">
        <v>0</v>
      </c>
      <c r="P1765">
        <v>0</v>
      </c>
      <c r="Q1765">
        <v>0.02</v>
      </c>
      <c r="R1765">
        <v>31.79</v>
      </c>
      <c r="S1765" t="s">
        <v>5384</v>
      </c>
      <c r="T1765" s="38" t="str">
        <f>VLOOKUP(Tabela5[[#This Row],[CÓDIGO]],[1]fornnecedor!$A:$G,7,0)</f>
        <v>BASES POLIÉSTER</v>
      </c>
    </row>
    <row r="1766" spans="1:20" x14ac:dyDescent="0.3">
      <c r="A1766" t="s">
        <v>5304</v>
      </c>
      <c r="B1766">
        <v>23388</v>
      </c>
      <c r="C1766" t="s">
        <v>207</v>
      </c>
      <c r="D1766" s="38" t="str">
        <f>VLOOKUP(Tabela5[[#This Row],[CÓDIGO]],[1]fornnecedor!$A:$C,3,0)</f>
        <v>WANDA</v>
      </c>
      <c r="E1766" t="str">
        <f>VLOOKUP(Tabela5[[#This Row],[MARCA]],[1]fornnecedor!$C:$E,3,0)</f>
        <v>AKZO NOBEL LTDA AUTO</v>
      </c>
      <c r="G1766" t="s">
        <v>24</v>
      </c>
      <c r="H1766">
        <v>21</v>
      </c>
      <c r="I1766">
        <v>823.83</v>
      </c>
      <c r="J1766">
        <v>6</v>
      </c>
      <c r="K1766" s="34">
        <v>504.02</v>
      </c>
      <c r="L1766">
        <v>235.38</v>
      </c>
      <c r="M1766">
        <v>268.64</v>
      </c>
      <c r="N1766">
        <v>53.3</v>
      </c>
      <c r="O1766">
        <v>0</v>
      </c>
      <c r="P1766">
        <v>0</v>
      </c>
      <c r="Q1766">
        <v>0.02</v>
      </c>
      <c r="R1766">
        <v>31.81</v>
      </c>
      <c r="S1766" t="s">
        <v>5384</v>
      </c>
      <c r="T1766" s="38" t="str">
        <f>VLOOKUP(Tabela5[[#This Row],[CÓDIGO]],[1]fornnecedor!$A:$G,7,0)</f>
        <v>TINTAS PU</v>
      </c>
    </row>
    <row r="1767" spans="1:20" x14ac:dyDescent="0.3">
      <c r="A1767" t="s">
        <v>5304</v>
      </c>
      <c r="B1767">
        <v>9966</v>
      </c>
      <c r="C1767" t="s">
        <v>138</v>
      </c>
      <c r="D1767" s="38" t="str">
        <f>VLOOKUP(Tabela5[[#This Row],[CÓDIGO]],[1]fornnecedor!$A:$C,3,0)</f>
        <v>SIKKENS</v>
      </c>
      <c r="E1767" t="str">
        <f>VLOOKUP(Tabela5[[#This Row],[MARCA]],[1]fornnecedor!$C:$E,3,0)</f>
        <v>AKZO NOBEL LTDA AUTO</v>
      </c>
      <c r="G1767" t="s">
        <v>24</v>
      </c>
      <c r="H1767">
        <v>6</v>
      </c>
      <c r="I1767" s="3">
        <v>1428.78</v>
      </c>
      <c r="J1767">
        <v>1</v>
      </c>
      <c r="K1767" s="34">
        <v>495.31</v>
      </c>
      <c r="L1767">
        <v>238.13</v>
      </c>
      <c r="M1767">
        <v>257.18</v>
      </c>
      <c r="N1767">
        <v>51.92</v>
      </c>
      <c r="O1767">
        <v>0</v>
      </c>
      <c r="P1767">
        <v>0</v>
      </c>
      <c r="Q1767">
        <v>0.02</v>
      </c>
      <c r="R1767">
        <v>31.83</v>
      </c>
      <c r="S1767" t="s">
        <v>5384</v>
      </c>
      <c r="T1767" s="38" t="str">
        <f>VLOOKUP(Tabela5[[#This Row],[CÓDIGO]],[1]fornnecedor!$A:$G,7,0)</f>
        <v>BASES POLIÉSTER</v>
      </c>
    </row>
    <row r="1768" spans="1:20" x14ac:dyDescent="0.3">
      <c r="A1768" t="s">
        <v>5304</v>
      </c>
      <c r="B1768">
        <v>23386</v>
      </c>
      <c r="C1768" t="s">
        <v>4900</v>
      </c>
      <c r="D1768" s="38" t="str">
        <f>VLOOKUP(Tabela5[[#This Row],[CÓDIGO]],[1]fornnecedor!$A:$C,3,0)</f>
        <v>WANDA</v>
      </c>
      <c r="E1768" t="str">
        <f>VLOOKUP(Tabela5[[#This Row],[MARCA]],[1]fornnecedor!$C:$E,3,0)</f>
        <v>AKZO NOBEL LTDA AUTO</v>
      </c>
      <c r="G1768" t="s">
        <v>24</v>
      </c>
      <c r="H1768">
        <v>20</v>
      </c>
      <c r="I1768">
        <v>784.2</v>
      </c>
      <c r="J1768">
        <v>6</v>
      </c>
      <c r="K1768" s="34">
        <v>486.66</v>
      </c>
      <c r="L1768">
        <v>235.26</v>
      </c>
      <c r="M1768">
        <v>251.4</v>
      </c>
      <c r="N1768">
        <v>51.66</v>
      </c>
      <c r="O1768">
        <v>0</v>
      </c>
      <c r="P1768">
        <v>0</v>
      </c>
      <c r="Q1768">
        <v>0.02</v>
      </c>
      <c r="R1768">
        <v>31.85</v>
      </c>
      <c r="S1768" t="s">
        <v>5384</v>
      </c>
      <c r="T1768" s="38" t="str">
        <f>VLOOKUP(Tabela5[[#This Row],[CÓDIGO]],[1]fornnecedor!$A:$G,7,0)</f>
        <v>TINTAS PU</v>
      </c>
    </row>
    <row r="1769" spans="1:20" x14ac:dyDescent="0.3">
      <c r="A1769" t="s">
        <v>5304</v>
      </c>
      <c r="B1769">
        <v>9960</v>
      </c>
      <c r="C1769" t="s">
        <v>267</v>
      </c>
      <c r="D1769" s="38" t="str">
        <f>VLOOKUP(Tabela5[[#This Row],[CÓDIGO]],[1]fornnecedor!$A:$C,3,0)</f>
        <v>SIKKENS</v>
      </c>
      <c r="E1769" t="str">
        <f>VLOOKUP(Tabela5[[#This Row],[MARCA]],[1]fornnecedor!$C:$E,3,0)</f>
        <v>AKZO NOBEL LTDA AUTO</v>
      </c>
      <c r="G1769" t="s">
        <v>24</v>
      </c>
      <c r="H1769">
        <v>5</v>
      </c>
      <c r="I1769" s="3">
        <v>2320.35</v>
      </c>
      <c r="J1769">
        <v>1</v>
      </c>
      <c r="K1769" s="34">
        <v>473.35</v>
      </c>
      <c r="L1769">
        <v>464.07</v>
      </c>
      <c r="M1769">
        <v>9.2799999999999994</v>
      </c>
      <c r="N1769">
        <v>1.96</v>
      </c>
      <c r="O1769">
        <v>0</v>
      </c>
      <c r="P1769">
        <v>0</v>
      </c>
      <c r="Q1769">
        <v>0.02</v>
      </c>
      <c r="R1769">
        <v>31.87</v>
      </c>
      <c r="S1769" t="s">
        <v>5384</v>
      </c>
      <c r="T1769" s="38" t="str">
        <f>VLOOKUP(Tabela5[[#This Row],[CÓDIGO]],[1]fornnecedor!$A:$G,7,0)</f>
        <v>BASES POLIÉSTER</v>
      </c>
    </row>
    <row r="1770" spans="1:20" x14ac:dyDescent="0.3">
      <c r="A1770" t="s">
        <v>5304</v>
      </c>
      <c r="B1770">
        <v>9967</v>
      </c>
      <c r="C1770" t="s">
        <v>139</v>
      </c>
      <c r="D1770" s="38" t="str">
        <f>VLOOKUP(Tabela5[[#This Row],[CÓDIGO]],[1]fornnecedor!$A:$C,3,0)</f>
        <v>SIKKENS</v>
      </c>
      <c r="E1770" t="str">
        <f>VLOOKUP(Tabela5[[#This Row],[MARCA]],[1]fornnecedor!$C:$E,3,0)</f>
        <v>AKZO NOBEL LTDA AUTO</v>
      </c>
      <c r="G1770" t="s">
        <v>24</v>
      </c>
      <c r="H1770">
        <v>6</v>
      </c>
      <c r="I1770" s="3">
        <v>2784.42</v>
      </c>
      <c r="J1770">
        <v>1</v>
      </c>
      <c r="K1770" s="34">
        <v>473.35</v>
      </c>
      <c r="L1770">
        <v>464.07</v>
      </c>
      <c r="M1770">
        <v>9.2799999999999994</v>
      </c>
      <c r="N1770">
        <v>1.96</v>
      </c>
      <c r="O1770">
        <v>0</v>
      </c>
      <c r="P1770">
        <v>0</v>
      </c>
      <c r="Q1770">
        <v>0.02</v>
      </c>
      <c r="R1770">
        <v>31.89</v>
      </c>
      <c r="S1770" t="s">
        <v>5384</v>
      </c>
      <c r="T1770" s="38" t="str">
        <f>VLOOKUP(Tabela5[[#This Row],[CÓDIGO]],[1]fornnecedor!$A:$G,7,0)</f>
        <v>BASES POLIÉSTER</v>
      </c>
    </row>
    <row r="1771" spans="1:20" x14ac:dyDescent="0.3">
      <c r="A1771" t="s">
        <v>5304</v>
      </c>
      <c r="B1771">
        <v>21030</v>
      </c>
      <c r="C1771" t="s">
        <v>271</v>
      </c>
      <c r="D1771" s="38" t="str">
        <f>VLOOKUP(Tabela5[[#This Row],[CÓDIGO]],[1]fornnecedor!$A:$C,3,0)</f>
        <v>SIKKENS</v>
      </c>
      <c r="E1771" t="str">
        <f>VLOOKUP(Tabela5[[#This Row],[MARCA]],[1]fornnecedor!$C:$E,3,0)</f>
        <v>AKZO NOBEL LTDA AUTO</v>
      </c>
      <c r="G1771" t="s">
        <v>24</v>
      </c>
      <c r="H1771">
        <v>5</v>
      </c>
      <c r="I1771" s="3">
        <v>2320.35</v>
      </c>
      <c r="J1771">
        <v>1</v>
      </c>
      <c r="K1771" s="34">
        <v>473.35</v>
      </c>
      <c r="L1771">
        <v>464.07</v>
      </c>
      <c r="M1771">
        <v>9.2799999999999994</v>
      </c>
      <c r="N1771">
        <v>1.96</v>
      </c>
      <c r="O1771">
        <v>0</v>
      </c>
      <c r="P1771">
        <v>0</v>
      </c>
      <c r="Q1771">
        <v>0.02</v>
      </c>
      <c r="R1771">
        <v>31.91</v>
      </c>
      <c r="S1771" t="s">
        <v>5384</v>
      </c>
      <c r="T1771" s="38" t="str">
        <f>VLOOKUP(Tabela5[[#This Row],[CÓDIGO]],[1]fornnecedor!$A:$G,7,0)</f>
        <v>BASES POLIÉSTER</v>
      </c>
    </row>
    <row r="1772" spans="1:20" x14ac:dyDescent="0.3">
      <c r="A1772" t="s">
        <v>5304</v>
      </c>
      <c r="B1772">
        <v>22644</v>
      </c>
      <c r="C1772" t="s">
        <v>211</v>
      </c>
      <c r="D1772" s="38" t="str">
        <f>VLOOKUP(Tabela5[[#This Row],[CÓDIGO]],[1]fornnecedor!$A:$C,3,0)</f>
        <v>WANDA</v>
      </c>
      <c r="E1772" t="str">
        <f>VLOOKUP(Tabela5[[#This Row],[MARCA]],[1]fornnecedor!$C:$E,3,0)</f>
        <v>AKZO NOBEL LTDA AUTO</v>
      </c>
      <c r="G1772" t="s">
        <v>24</v>
      </c>
      <c r="H1772">
        <v>23</v>
      </c>
      <c r="I1772">
        <v>890.79</v>
      </c>
      <c r="J1772">
        <v>6</v>
      </c>
      <c r="K1772" s="34">
        <v>469.87</v>
      </c>
      <c r="L1772">
        <v>232.38</v>
      </c>
      <c r="M1772">
        <v>237.49</v>
      </c>
      <c r="N1772">
        <v>50.54</v>
      </c>
      <c r="O1772">
        <v>0</v>
      </c>
      <c r="P1772">
        <v>0</v>
      </c>
      <c r="Q1772">
        <v>0.02</v>
      </c>
      <c r="R1772">
        <v>31.93</v>
      </c>
      <c r="S1772" t="s">
        <v>5384</v>
      </c>
      <c r="T1772" s="38" t="str">
        <f>VLOOKUP(Tabela5[[#This Row],[CÓDIGO]],[1]fornnecedor!$A:$G,7,0)</f>
        <v>TINTAS PU</v>
      </c>
    </row>
    <row r="1773" spans="1:20" x14ac:dyDescent="0.3">
      <c r="A1773" t="s">
        <v>5304</v>
      </c>
      <c r="B1773">
        <v>21287</v>
      </c>
      <c r="C1773" t="s">
        <v>186</v>
      </c>
      <c r="D1773" s="38" t="str">
        <f>VLOOKUP(Tabela5[[#This Row],[CÓDIGO]],[1]fornnecedor!$A:$C,3,0)</f>
        <v>WANDA</v>
      </c>
      <c r="E1773" t="str">
        <f>VLOOKUP(Tabela5[[#This Row],[MARCA]],[1]fornnecedor!$C:$E,3,0)</f>
        <v>AKZO NOBEL LTDA AUTO</v>
      </c>
      <c r="G1773" t="s">
        <v>24</v>
      </c>
      <c r="H1773">
        <v>20</v>
      </c>
      <c r="I1773">
        <v>523.6</v>
      </c>
      <c r="J1773">
        <v>9</v>
      </c>
      <c r="K1773" s="34">
        <v>469.48</v>
      </c>
      <c r="L1773">
        <v>235.62</v>
      </c>
      <c r="M1773">
        <v>233.86</v>
      </c>
      <c r="N1773">
        <v>49.81</v>
      </c>
      <c r="O1773">
        <v>0</v>
      </c>
      <c r="P1773">
        <v>0</v>
      </c>
      <c r="Q1773">
        <v>0.02</v>
      </c>
      <c r="R1773">
        <v>31.95</v>
      </c>
      <c r="S1773" t="s">
        <v>5384</v>
      </c>
      <c r="T1773" s="38" t="str">
        <f>VLOOKUP(Tabela5[[#This Row],[CÓDIGO]],[1]fornnecedor!$A:$G,7,0)</f>
        <v>TINTAS POLIÉSTER</v>
      </c>
    </row>
    <row r="1774" spans="1:20" x14ac:dyDescent="0.3">
      <c r="A1774" t="s">
        <v>5304</v>
      </c>
      <c r="B1774">
        <v>21842</v>
      </c>
      <c r="C1774" t="s">
        <v>4635</v>
      </c>
      <c r="D1774" s="38" t="str">
        <f>VLOOKUP(Tabela5[[#This Row],[CÓDIGO]],[1]fornnecedor!$A:$C,3,0)</f>
        <v>WANDA</v>
      </c>
      <c r="E1774" t="str">
        <f>VLOOKUP(Tabela5[[#This Row],[MARCA]],[1]fornnecedor!$C:$E,3,0)</f>
        <v>AKZO NOBEL LTDA AUTO</v>
      </c>
      <c r="G1774" t="s">
        <v>24</v>
      </c>
      <c r="H1774">
        <v>16</v>
      </c>
      <c r="I1774">
        <v>703.52</v>
      </c>
      <c r="J1774">
        <v>6</v>
      </c>
      <c r="K1774" s="34">
        <v>464.42</v>
      </c>
      <c r="L1774">
        <v>263.82</v>
      </c>
      <c r="M1774">
        <v>200.6</v>
      </c>
      <c r="N1774">
        <v>43.19</v>
      </c>
      <c r="O1774">
        <v>0</v>
      </c>
      <c r="P1774">
        <v>0</v>
      </c>
      <c r="Q1774">
        <v>0.02</v>
      </c>
      <c r="R1774">
        <v>31.97</v>
      </c>
      <c r="S1774" t="s">
        <v>5384</v>
      </c>
      <c r="T1774" s="38" t="str">
        <f>VLOOKUP(Tabela5[[#This Row],[CÓDIGO]],[1]fornnecedor!$A:$G,7,0)</f>
        <v>TINTAS PU</v>
      </c>
    </row>
    <row r="1775" spans="1:20" x14ac:dyDescent="0.3">
      <c r="A1775" t="s">
        <v>5304</v>
      </c>
      <c r="B1775">
        <v>9800</v>
      </c>
      <c r="C1775" t="s">
        <v>110</v>
      </c>
      <c r="D1775" s="38" t="str">
        <f>VLOOKUP(Tabela5[[#This Row],[CÓDIGO]],[1]fornnecedor!$A:$C,3,0)</f>
        <v>WANDA</v>
      </c>
      <c r="E1775" t="str">
        <f>VLOOKUP(Tabela5[[#This Row],[MARCA]],[1]fornnecedor!$C:$E,3,0)</f>
        <v>AKZO NOBEL LTDA AUTO</v>
      </c>
      <c r="G1775" t="s">
        <v>24</v>
      </c>
      <c r="H1775">
        <v>39</v>
      </c>
      <c r="I1775" s="3">
        <v>1327.17</v>
      </c>
      <c r="J1775">
        <v>8</v>
      </c>
      <c r="K1775" s="34">
        <v>461.88</v>
      </c>
      <c r="L1775">
        <v>272.64</v>
      </c>
      <c r="M1775">
        <v>189.24</v>
      </c>
      <c r="N1775">
        <v>40.97</v>
      </c>
      <c r="O1775">
        <v>0</v>
      </c>
      <c r="P1775">
        <v>0</v>
      </c>
      <c r="Q1775">
        <v>0.02</v>
      </c>
      <c r="R1775">
        <v>31.99</v>
      </c>
      <c r="S1775" t="s">
        <v>5384</v>
      </c>
      <c r="T1775" s="38" t="str">
        <f>VLOOKUP(Tabela5[[#This Row],[CÓDIGO]],[1]fornnecedor!$A:$G,7,0)</f>
        <v>REMOVEDOR PASTOSO</v>
      </c>
    </row>
    <row r="1776" spans="1:20" x14ac:dyDescent="0.3">
      <c r="A1776" t="s">
        <v>5304</v>
      </c>
      <c r="B1776">
        <v>9878</v>
      </c>
      <c r="C1776" t="s">
        <v>230</v>
      </c>
      <c r="D1776" s="38" t="str">
        <f>VLOOKUP(Tabela5[[#This Row],[CÓDIGO]],[1]fornnecedor!$A:$C,3,0)</f>
        <v>WANDA</v>
      </c>
      <c r="E1776" t="str">
        <f>VLOOKUP(Tabela5[[#This Row],[MARCA]],[1]fornnecedor!$C:$E,3,0)</f>
        <v>AKZO NOBEL LTDA AUTO</v>
      </c>
      <c r="G1776" t="s">
        <v>24</v>
      </c>
      <c r="H1776">
        <v>23</v>
      </c>
      <c r="I1776" s="3">
        <v>2015.03</v>
      </c>
      <c r="J1776">
        <v>3</v>
      </c>
      <c r="K1776" s="34">
        <v>461.39</v>
      </c>
      <c r="L1776">
        <v>262.83</v>
      </c>
      <c r="M1776">
        <v>198.56</v>
      </c>
      <c r="N1776">
        <v>43.04</v>
      </c>
      <c r="O1776">
        <v>0</v>
      </c>
      <c r="P1776">
        <v>0</v>
      </c>
      <c r="Q1776">
        <v>0.02</v>
      </c>
      <c r="R1776">
        <v>32.01</v>
      </c>
      <c r="S1776" t="s">
        <v>5384</v>
      </c>
      <c r="T1776" s="38" t="str">
        <f>VLOOKUP(Tabela5[[#This Row],[CÓDIGO]],[1]fornnecedor!$A:$G,7,0)</f>
        <v>BASES POLIÉSTER</v>
      </c>
    </row>
    <row r="1777" spans="1:20" x14ac:dyDescent="0.3">
      <c r="A1777" t="s">
        <v>5304</v>
      </c>
      <c r="B1777">
        <v>22225</v>
      </c>
      <c r="C1777" t="s">
        <v>183</v>
      </c>
      <c r="D1777" s="38" t="str">
        <f>VLOOKUP(Tabela5[[#This Row],[CÓDIGO]],[1]fornnecedor!$A:$C,3,0)</f>
        <v>WANDA</v>
      </c>
      <c r="E1777" t="str">
        <f>VLOOKUP(Tabela5[[#This Row],[MARCA]],[1]fornnecedor!$C:$E,3,0)</f>
        <v>AKZO NOBEL LTDA AUTO</v>
      </c>
      <c r="G1777" t="s">
        <v>24</v>
      </c>
      <c r="H1777">
        <v>19</v>
      </c>
      <c r="I1777">
        <v>498.56</v>
      </c>
      <c r="J1777">
        <v>8</v>
      </c>
      <c r="K1777" s="34">
        <v>459.26</v>
      </c>
      <c r="L1777">
        <v>209.92</v>
      </c>
      <c r="M1777">
        <v>249.34</v>
      </c>
      <c r="N1777">
        <v>54.29</v>
      </c>
      <c r="O1777">
        <v>0</v>
      </c>
      <c r="P1777">
        <v>0</v>
      </c>
      <c r="Q1777">
        <v>0.02</v>
      </c>
      <c r="R1777">
        <v>32.03</v>
      </c>
      <c r="S1777" t="s">
        <v>5384</v>
      </c>
      <c r="T1777" s="38" t="str">
        <f>VLOOKUP(Tabela5[[#This Row],[CÓDIGO]],[1]fornnecedor!$A:$G,7,0)</f>
        <v>TINTAS POLIÉSTER</v>
      </c>
    </row>
    <row r="1778" spans="1:20" x14ac:dyDescent="0.3">
      <c r="A1778" t="s">
        <v>5304</v>
      </c>
      <c r="B1778">
        <v>23359</v>
      </c>
      <c r="C1778" t="s">
        <v>172</v>
      </c>
      <c r="D1778" s="38" t="str">
        <f>VLOOKUP(Tabela5[[#This Row],[CÓDIGO]],[1]fornnecedor!$A:$C,3,0)</f>
        <v>WANDA</v>
      </c>
      <c r="E1778" t="str">
        <f>VLOOKUP(Tabela5[[#This Row],[MARCA]],[1]fornnecedor!$C:$E,3,0)</f>
        <v>AKZO NOBEL LTDA AUTO</v>
      </c>
      <c r="G1778" t="s">
        <v>24</v>
      </c>
      <c r="H1778">
        <v>17</v>
      </c>
      <c r="I1778">
        <v>488.92</v>
      </c>
      <c r="J1778">
        <v>8</v>
      </c>
      <c r="K1778" s="34">
        <v>454.62</v>
      </c>
      <c r="L1778">
        <v>230.08</v>
      </c>
      <c r="M1778">
        <v>224.54</v>
      </c>
      <c r="N1778">
        <v>49.39</v>
      </c>
      <c r="O1778">
        <v>0</v>
      </c>
      <c r="P1778">
        <v>0</v>
      </c>
      <c r="Q1778">
        <v>0.02</v>
      </c>
      <c r="R1778">
        <v>32.049999999999997</v>
      </c>
      <c r="S1778" t="s">
        <v>5384</v>
      </c>
      <c r="T1778" s="38" t="str">
        <f>VLOOKUP(Tabela5[[#This Row],[CÓDIGO]],[1]fornnecedor!$A:$G,7,0)</f>
        <v>TINTAS POLIÉSTER</v>
      </c>
    </row>
    <row r="1779" spans="1:20" x14ac:dyDescent="0.3">
      <c r="A1779" t="s">
        <v>5304</v>
      </c>
      <c r="B1779">
        <v>9938</v>
      </c>
      <c r="C1779" t="s">
        <v>319</v>
      </c>
      <c r="D1779" s="38" t="str">
        <f>VLOOKUP(Tabela5[[#This Row],[CÓDIGO]],[1]fornnecedor!$A:$C,3,0)</f>
        <v>SIKKENS</v>
      </c>
      <c r="E1779" t="str">
        <f>VLOOKUP(Tabela5[[#This Row],[MARCA]],[1]fornnecedor!$C:$E,3,0)</f>
        <v>AKZO NOBEL LTDA AUTO</v>
      </c>
      <c r="G1779" t="s">
        <v>24</v>
      </c>
      <c r="H1779">
        <v>1</v>
      </c>
      <c r="I1779">
        <v>221.67</v>
      </c>
      <c r="J1779">
        <v>2</v>
      </c>
      <c r="K1779" s="34">
        <v>452.2</v>
      </c>
      <c r="L1779">
        <v>443.34</v>
      </c>
      <c r="M1779">
        <v>8.86</v>
      </c>
      <c r="N1779">
        <v>1.96</v>
      </c>
      <c r="O1779">
        <v>0</v>
      </c>
      <c r="P1779">
        <v>0</v>
      </c>
      <c r="Q1779">
        <v>0.02</v>
      </c>
      <c r="R1779">
        <v>32.07</v>
      </c>
      <c r="S1779" t="s">
        <v>5384</v>
      </c>
      <c r="T1779" s="38" t="str">
        <f>VLOOKUP(Tabela5[[#This Row],[CÓDIGO]],[1]fornnecedor!$A:$G,7,0)</f>
        <v>BASES POLIÉSTER</v>
      </c>
    </row>
    <row r="1780" spans="1:20" x14ac:dyDescent="0.3">
      <c r="A1780" t="s">
        <v>5304</v>
      </c>
      <c r="B1780">
        <v>9882</v>
      </c>
      <c r="C1780" t="s">
        <v>231</v>
      </c>
      <c r="D1780" s="38" t="str">
        <f>VLOOKUP(Tabela5[[#This Row],[CÓDIGO]],[1]fornnecedor!$A:$C,3,0)</f>
        <v>WANDA</v>
      </c>
      <c r="E1780" t="str">
        <f>VLOOKUP(Tabela5[[#This Row],[MARCA]],[1]fornnecedor!$C:$E,3,0)</f>
        <v>AKZO NOBEL LTDA AUTO</v>
      </c>
      <c r="G1780" t="s">
        <v>24</v>
      </c>
      <c r="H1780">
        <v>25</v>
      </c>
      <c r="I1780" s="3">
        <v>2733</v>
      </c>
      <c r="J1780">
        <v>2</v>
      </c>
      <c r="K1780" s="34">
        <v>448</v>
      </c>
      <c r="L1780">
        <v>218.64</v>
      </c>
      <c r="M1780">
        <v>229.36</v>
      </c>
      <c r="N1780">
        <v>51.2</v>
      </c>
      <c r="O1780">
        <v>0</v>
      </c>
      <c r="P1780">
        <v>0</v>
      </c>
      <c r="Q1780">
        <v>0.02</v>
      </c>
      <c r="R1780">
        <v>32.090000000000003</v>
      </c>
      <c r="S1780" t="s">
        <v>5384</v>
      </c>
      <c r="T1780" s="38" t="str">
        <f>VLOOKUP(Tabela5[[#This Row],[CÓDIGO]],[1]fornnecedor!$A:$G,7,0)</f>
        <v>BASES POLIÉSTER</v>
      </c>
    </row>
    <row r="1781" spans="1:20" x14ac:dyDescent="0.3">
      <c r="A1781" t="s">
        <v>5304</v>
      </c>
      <c r="B1781">
        <v>20424</v>
      </c>
      <c r="C1781" t="s">
        <v>244</v>
      </c>
      <c r="D1781" s="38" t="str">
        <f>VLOOKUP(Tabela5[[#This Row],[CÓDIGO]],[1]fornnecedor!$A:$C,3,0)</f>
        <v>WANDA</v>
      </c>
      <c r="E1781" t="str">
        <f>VLOOKUP(Tabela5[[#This Row],[MARCA]],[1]fornnecedor!$C:$E,3,0)</f>
        <v>AKZO NOBEL LTDA AUTO</v>
      </c>
      <c r="G1781" t="s">
        <v>24</v>
      </c>
      <c r="H1781">
        <v>21</v>
      </c>
      <c r="I1781" s="3">
        <v>4731.09</v>
      </c>
      <c r="J1781">
        <v>1</v>
      </c>
      <c r="K1781" s="34">
        <v>439.34</v>
      </c>
      <c r="L1781">
        <v>225.29</v>
      </c>
      <c r="M1781">
        <v>214.05</v>
      </c>
      <c r="N1781">
        <v>48.72</v>
      </c>
      <c r="O1781">
        <v>0</v>
      </c>
      <c r="P1781">
        <v>0</v>
      </c>
      <c r="Q1781">
        <v>0.02</v>
      </c>
      <c r="R1781">
        <v>32.11</v>
      </c>
      <c r="S1781" t="s">
        <v>5384</v>
      </c>
      <c r="T1781" s="38" t="str">
        <f>VLOOKUP(Tabela5[[#This Row],[CÓDIGO]],[1]fornnecedor!$A:$G,7,0)</f>
        <v>BASES POLIÉSTER</v>
      </c>
    </row>
    <row r="1782" spans="1:20" x14ac:dyDescent="0.3">
      <c r="A1782" t="s">
        <v>5304</v>
      </c>
      <c r="B1782">
        <v>9971</v>
      </c>
      <c r="C1782" t="s">
        <v>269</v>
      </c>
      <c r="D1782" s="38" t="str">
        <f>VLOOKUP(Tabela5[[#This Row],[CÓDIGO]],[1]fornnecedor!$A:$C,3,0)</f>
        <v>SIKKENS</v>
      </c>
      <c r="E1782" t="str">
        <f>VLOOKUP(Tabela5[[#This Row],[MARCA]],[1]fornnecedor!$C:$E,3,0)</f>
        <v>AKZO NOBEL LTDA AUTO</v>
      </c>
      <c r="G1782" t="s">
        <v>24</v>
      </c>
      <c r="H1782">
        <v>4</v>
      </c>
      <c r="I1782" s="3">
        <v>1649.76</v>
      </c>
      <c r="J1782">
        <v>1</v>
      </c>
      <c r="K1782" s="34">
        <v>420.69</v>
      </c>
      <c r="L1782">
        <v>412.44</v>
      </c>
      <c r="M1782">
        <v>8.25</v>
      </c>
      <c r="N1782">
        <v>1.96</v>
      </c>
      <c r="O1782">
        <v>0</v>
      </c>
      <c r="P1782">
        <v>0</v>
      </c>
      <c r="Q1782">
        <v>0.02</v>
      </c>
      <c r="R1782">
        <v>32.130000000000003</v>
      </c>
      <c r="S1782" t="s">
        <v>5384</v>
      </c>
      <c r="T1782" s="38" t="str">
        <f>VLOOKUP(Tabela5[[#This Row],[CÓDIGO]],[1]fornnecedor!$A:$G,7,0)</f>
        <v>BASES POLIÉSTER</v>
      </c>
    </row>
    <row r="1783" spans="1:20" x14ac:dyDescent="0.3">
      <c r="A1783" t="s">
        <v>5304</v>
      </c>
      <c r="B1783">
        <v>9974</v>
      </c>
      <c r="C1783" t="s">
        <v>4699</v>
      </c>
      <c r="D1783" s="38" t="str">
        <f>VLOOKUP(Tabela5[[#This Row],[CÓDIGO]],[1]fornnecedor!$A:$C,3,0)</f>
        <v>SIKKENS</v>
      </c>
      <c r="E1783" t="str">
        <f>VLOOKUP(Tabela5[[#This Row],[MARCA]],[1]fornnecedor!$C:$E,3,0)</f>
        <v>AKZO NOBEL LTDA AUTO</v>
      </c>
      <c r="G1783" t="s">
        <v>24</v>
      </c>
      <c r="H1783">
        <v>4</v>
      </c>
      <c r="I1783" s="3">
        <v>1580.88</v>
      </c>
      <c r="J1783">
        <v>1</v>
      </c>
      <c r="K1783" s="34">
        <v>419.91</v>
      </c>
      <c r="L1783">
        <v>411.68</v>
      </c>
      <c r="M1783">
        <v>8.23</v>
      </c>
      <c r="N1783">
        <v>1.96</v>
      </c>
      <c r="O1783">
        <v>0</v>
      </c>
      <c r="P1783">
        <v>0</v>
      </c>
      <c r="Q1783">
        <v>0.02</v>
      </c>
      <c r="R1783">
        <v>32.14</v>
      </c>
      <c r="S1783" t="s">
        <v>5384</v>
      </c>
      <c r="T1783" s="38" t="str">
        <f>VLOOKUP(Tabela5[[#This Row],[CÓDIGO]],[1]fornnecedor!$A:$G,7,0)</f>
        <v>BASES POLIÉSTER</v>
      </c>
    </row>
    <row r="1784" spans="1:20" x14ac:dyDescent="0.3">
      <c r="A1784" t="s">
        <v>5304</v>
      </c>
      <c r="B1784">
        <v>9859</v>
      </c>
      <c r="C1784" t="s">
        <v>111</v>
      </c>
      <c r="D1784" s="38" t="str">
        <f>VLOOKUP(Tabela5[[#This Row],[CÓDIGO]],[1]fornnecedor!$A:$C,3,0)</f>
        <v>WANDA</v>
      </c>
      <c r="E1784" t="str">
        <f>VLOOKUP(Tabela5[[#This Row],[MARCA]],[1]fornnecedor!$C:$E,3,0)</f>
        <v>AKZO NOBEL LTDA AUTO</v>
      </c>
      <c r="G1784" t="s">
        <v>24</v>
      </c>
      <c r="H1784">
        <v>57</v>
      </c>
      <c r="I1784" s="3">
        <v>2277.15</v>
      </c>
      <c r="J1784">
        <v>7</v>
      </c>
      <c r="K1784" s="34">
        <v>410.81</v>
      </c>
      <c r="L1784">
        <v>279.64999999999998</v>
      </c>
      <c r="M1784">
        <v>131.16</v>
      </c>
      <c r="N1784">
        <v>31.93</v>
      </c>
      <c r="O1784">
        <v>0</v>
      </c>
      <c r="P1784">
        <v>0</v>
      </c>
      <c r="Q1784">
        <v>0.02</v>
      </c>
      <c r="R1784">
        <v>32.159999999999997</v>
      </c>
      <c r="S1784" t="s">
        <v>5384</v>
      </c>
      <c r="T1784" s="38" t="str">
        <f>VLOOKUP(Tabela5[[#This Row],[CÓDIGO]],[1]fornnecedor!$A:$G,7,0)</f>
        <v>BASES POLIÉSTER</v>
      </c>
    </row>
    <row r="1785" spans="1:20" x14ac:dyDescent="0.3">
      <c r="A1785" t="s">
        <v>5304</v>
      </c>
      <c r="B1785">
        <v>85032</v>
      </c>
      <c r="C1785" t="s">
        <v>4783</v>
      </c>
      <c r="D1785" s="38" t="str">
        <f>VLOOKUP(Tabela5[[#This Row],[CÓDIGO]],[1]fornnecedor!$A:$C,3,0)</f>
        <v>SIKKENS</v>
      </c>
      <c r="E1785" t="str">
        <f>VLOOKUP(Tabela5[[#This Row],[MARCA]],[1]fornnecedor!$C:$E,3,0)</f>
        <v>AKZO NOBEL LTDA AUTO</v>
      </c>
      <c r="G1785" t="s">
        <v>24</v>
      </c>
      <c r="H1785">
        <v>3</v>
      </c>
      <c r="I1785" s="3">
        <v>1153.08</v>
      </c>
      <c r="J1785">
        <v>1</v>
      </c>
      <c r="K1785" s="34">
        <v>408.38</v>
      </c>
      <c r="L1785">
        <v>400.38</v>
      </c>
      <c r="M1785">
        <v>8</v>
      </c>
      <c r="N1785">
        <v>1.96</v>
      </c>
      <c r="O1785">
        <v>0</v>
      </c>
      <c r="P1785">
        <v>0</v>
      </c>
      <c r="Q1785">
        <v>0.02</v>
      </c>
      <c r="R1785">
        <v>32.18</v>
      </c>
      <c r="S1785" t="s">
        <v>5384</v>
      </c>
      <c r="T1785" s="38" t="str">
        <f>VLOOKUP(Tabela5[[#This Row],[CÓDIGO]],[1]fornnecedor!$A:$G,7,0)</f>
        <v>BASES POLIÉSTER</v>
      </c>
    </row>
    <row r="1786" spans="1:20" x14ac:dyDescent="0.3">
      <c r="A1786" t="s">
        <v>5304</v>
      </c>
      <c r="B1786">
        <v>9905</v>
      </c>
      <c r="C1786" t="s">
        <v>245</v>
      </c>
      <c r="D1786" s="38" t="str">
        <f>VLOOKUP(Tabela5[[#This Row],[CÓDIGO]],[1]fornnecedor!$A:$C,3,0)</f>
        <v>WANDA</v>
      </c>
      <c r="E1786" t="str">
        <f>VLOOKUP(Tabela5[[#This Row],[MARCA]],[1]fornnecedor!$C:$E,3,0)</f>
        <v>AKZO NOBEL LTDA AUTO</v>
      </c>
      <c r="G1786" t="s">
        <v>24</v>
      </c>
      <c r="H1786">
        <v>20</v>
      </c>
      <c r="I1786" s="3">
        <v>2274.6</v>
      </c>
      <c r="J1786">
        <v>2</v>
      </c>
      <c r="K1786" s="34">
        <v>397.24</v>
      </c>
      <c r="L1786">
        <v>227.46</v>
      </c>
      <c r="M1786">
        <v>169.78</v>
      </c>
      <c r="N1786">
        <v>42.74</v>
      </c>
      <c r="O1786">
        <v>0</v>
      </c>
      <c r="P1786">
        <v>0</v>
      </c>
      <c r="Q1786">
        <v>0.02</v>
      </c>
      <c r="R1786">
        <v>32.200000000000003</v>
      </c>
      <c r="S1786" t="s">
        <v>5384</v>
      </c>
      <c r="T1786" s="38" t="str">
        <f>VLOOKUP(Tabela5[[#This Row],[CÓDIGO]],[1]fornnecedor!$A:$G,7,0)</f>
        <v>BASES POLIÉSTER</v>
      </c>
    </row>
    <row r="1787" spans="1:20" x14ac:dyDescent="0.3">
      <c r="A1787" t="s">
        <v>5304</v>
      </c>
      <c r="B1787">
        <v>9898</v>
      </c>
      <c r="C1787" t="s">
        <v>241</v>
      </c>
      <c r="D1787" s="38" t="str">
        <f>VLOOKUP(Tabela5[[#This Row],[CÓDIGO]],[1]fornnecedor!$A:$C,3,0)</f>
        <v>WANDA</v>
      </c>
      <c r="E1787" t="str">
        <f>VLOOKUP(Tabela5[[#This Row],[MARCA]],[1]fornnecedor!$C:$E,3,0)</f>
        <v>AKZO NOBEL LTDA AUTO</v>
      </c>
      <c r="G1787" t="s">
        <v>24</v>
      </c>
      <c r="H1787">
        <v>19</v>
      </c>
      <c r="I1787" s="3">
        <v>1509.74</v>
      </c>
      <c r="J1787">
        <v>3</v>
      </c>
      <c r="K1787" s="34">
        <v>390.16</v>
      </c>
      <c r="L1787">
        <v>238.38</v>
      </c>
      <c r="M1787">
        <v>151.78</v>
      </c>
      <c r="N1787">
        <v>38.9</v>
      </c>
      <c r="O1787">
        <v>0</v>
      </c>
      <c r="P1787">
        <v>0</v>
      </c>
      <c r="Q1787">
        <v>0.02</v>
      </c>
      <c r="R1787">
        <v>32.21</v>
      </c>
      <c r="S1787" t="s">
        <v>5384</v>
      </c>
      <c r="T1787" s="38" t="str">
        <f>VLOOKUP(Tabela5[[#This Row],[CÓDIGO]],[1]fornnecedor!$A:$G,7,0)</f>
        <v>BASES POLIÉSTER</v>
      </c>
    </row>
    <row r="1788" spans="1:20" x14ac:dyDescent="0.3">
      <c r="A1788" t="s">
        <v>5304</v>
      </c>
      <c r="B1788">
        <v>9886</v>
      </c>
      <c r="C1788" t="s">
        <v>4746</v>
      </c>
      <c r="D1788" s="38" t="str">
        <f>VLOOKUP(Tabela5[[#This Row],[CÓDIGO]],[1]fornnecedor!$A:$C,3,0)</f>
        <v>WANDA</v>
      </c>
      <c r="E1788" t="str">
        <f>VLOOKUP(Tabela5[[#This Row],[MARCA]],[1]fornnecedor!$C:$E,3,0)</f>
        <v>AKZO NOBEL LTDA AUTO</v>
      </c>
      <c r="G1788" t="s">
        <v>24</v>
      </c>
      <c r="H1788">
        <v>15</v>
      </c>
      <c r="I1788" s="3">
        <v>1376.85</v>
      </c>
      <c r="J1788">
        <v>3</v>
      </c>
      <c r="K1788" s="34">
        <v>380.3</v>
      </c>
      <c r="L1788">
        <v>275.37</v>
      </c>
      <c r="M1788">
        <v>104.93</v>
      </c>
      <c r="N1788">
        <v>27.59</v>
      </c>
      <c r="O1788">
        <v>0</v>
      </c>
      <c r="P1788">
        <v>0</v>
      </c>
      <c r="Q1788">
        <v>0.02</v>
      </c>
      <c r="R1788">
        <v>32.229999999999997</v>
      </c>
      <c r="S1788" t="s">
        <v>5384</v>
      </c>
      <c r="T1788" s="38" t="str">
        <f>VLOOKUP(Tabela5[[#This Row],[CÓDIGO]],[1]fornnecedor!$A:$G,7,0)</f>
        <v>BASES POLIÉSTER</v>
      </c>
    </row>
    <row r="1789" spans="1:20" x14ac:dyDescent="0.3">
      <c r="A1789" t="s">
        <v>5304</v>
      </c>
      <c r="B1789">
        <v>20192</v>
      </c>
      <c r="C1789" t="s">
        <v>303</v>
      </c>
      <c r="D1789" s="38" t="str">
        <f>VLOOKUP(Tabela5[[#This Row],[CÓDIGO]],[1]fornnecedor!$A:$C,3,0)</f>
        <v>WANDA</v>
      </c>
      <c r="E1789" t="str">
        <f>VLOOKUP(Tabela5[[#This Row],[MARCA]],[1]fornnecedor!$C:$E,3,0)</f>
        <v>AKZO NOBEL LTDA AUTO</v>
      </c>
      <c r="G1789" t="s">
        <v>24</v>
      </c>
      <c r="H1789">
        <v>22</v>
      </c>
      <c r="I1789" s="3">
        <v>4181.54</v>
      </c>
      <c r="J1789">
        <v>1</v>
      </c>
      <c r="K1789" s="34">
        <v>373.97</v>
      </c>
      <c r="L1789">
        <v>190.07</v>
      </c>
      <c r="M1789">
        <v>183.9</v>
      </c>
      <c r="N1789">
        <v>49.18</v>
      </c>
      <c r="O1789">
        <v>0</v>
      </c>
      <c r="P1789">
        <v>0</v>
      </c>
      <c r="Q1789">
        <v>0.02</v>
      </c>
      <c r="R1789">
        <v>32.24</v>
      </c>
      <c r="S1789" t="s">
        <v>5384</v>
      </c>
      <c r="T1789" s="38" t="str">
        <f>VLOOKUP(Tabela5[[#This Row],[CÓDIGO]],[1]fornnecedor!$A:$G,7,0)</f>
        <v>BASES POLIÉSTER</v>
      </c>
    </row>
    <row r="1790" spans="1:20" x14ac:dyDescent="0.3">
      <c r="A1790" t="s">
        <v>5304</v>
      </c>
      <c r="B1790">
        <v>9884</v>
      </c>
      <c r="C1790" t="s">
        <v>233</v>
      </c>
      <c r="D1790" s="38" t="str">
        <f>VLOOKUP(Tabela5[[#This Row],[CÓDIGO]],[1]fornnecedor!$A:$C,3,0)</f>
        <v>WANDA</v>
      </c>
      <c r="E1790" t="str">
        <f>VLOOKUP(Tabela5[[#This Row],[MARCA]],[1]fornnecedor!$C:$E,3,0)</f>
        <v>AKZO NOBEL LTDA AUTO</v>
      </c>
      <c r="G1790" t="s">
        <v>24</v>
      </c>
      <c r="H1790">
        <v>24</v>
      </c>
      <c r="I1790" s="3">
        <v>1571.28</v>
      </c>
      <c r="J1790">
        <v>4</v>
      </c>
      <c r="K1790" s="34">
        <v>354.55</v>
      </c>
      <c r="L1790">
        <v>261.88</v>
      </c>
      <c r="M1790">
        <v>92.67</v>
      </c>
      <c r="N1790">
        <v>26.14</v>
      </c>
      <c r="O1790">
        <v>0</v>
      </c>
      <c r="P1790">
        <v>0</v>
      </c>
      <c r="Q1790">
        <v>0.02</v>
      </c>
      <c r="R1790">
        <v>32.26</v>
      </c>
      <c r="S1790" t="s">
        <v>5384</v>
      </c>
      <c r="T1790" s="38" t="str">
        <f>VLOOKUP(Tabela5[[#This Row],[CÓDIGO]],[1]fornnecedor!$A:$G,7,0)</f>
        <v>BASES POLIÉSTER</v>
      </c>
    </row>
    <row r="1791" spans="1:20" x14ac:dyDescent="0.3">
      <c r="A1791" t="s">
        <v>5304</v>
      </c>
      <c r="B1791">
        <v>9957</v>
      </c>
      <c r="C1791" t="s">
        <v>136</v>
      </c>
      <c r="D1791" s="38" t="str">
        <f>VLOOKUP(Tabela5[[#This Row],[CÓDIGO]],[1]fornnecedor!$A:$C,3,0)</f>
        <v>SIKKENS</v>
      </c>
      <c r="E1791" t="str">
        <f>VLOOKUP(Tabela5[[#This Row],[MARCA]],[1]fornnecedor!$C:$E,3,0)</f>
        <v>AKZO NOBEL LTDA AUTO</v>
      </c>
      <c r="G1791" t="s">
        <v>24</v>
      </c>
      <c r="H1791">
        <v>9</v>
      </c>
      <c r="I1791">
        <v>994.77</v>
      </c>
      <c r="J1791">
        <v>3</v>
      </c>
      <c r="K1791" s="34">
        <v>338.25</v>
      </c>
      <c r="L1791">
        <v>331.62</v>
      </c>
      <c r="M1791">
        <v>6.63</v>
      </c>
      <c r="N1791">
        <v>1.96</v>
      </c>
      <c r="O1791">
        <v>0</v>
      </c>
      <c r="P1791">
        <v>0</v>
      </c>
      <c r="Q1791">
        <v>0.01</v>
      </c>
      <c r="R1791">
        <v>32.270000000000003</v>
      </c>
      <c r="S1791" t="s">
        <v>5384</v>
      </c>
      <c r="T1791" s="38" t="str">
        <f>VLOOKUP(Tabela5[[#This Row],[CÓDIGO]],[1]fornnecedor!$A:$G,7,0)</f>
        <v>BASES POLIÉSTER</v>
      </c>
    </row>
    <row r="1792" spans="1:20" x14ac:dyDescent="0.3">
      <c r="A1792" t="s">
        <v>5304</v>
      </c>
      <c r="B1792">
        <v>83952</v>
      </c>
      <c r="C1792" t="s">
        <v>4433</v>
      </c>
      <c r="D1792" s="38" t="str">
        <f>VLOOKUP(Tabela5[[#This Row],[CÓDIGO]],[1]fornnecedor!$A:$C,3,0)</f>
        <v>WANDA</v>
      </c>
      <c r="E1792" t="str">
        <f>VLOOKUP(Tabela5[[#This Row],[MARCA]],[1]fornnecedor!$C:$E,3,0)</f>
        <v>AKZO NOBEL LTDA AUTO</v>
      </c>
      <c r="G1792" t="s">
        <v>24</v>
      </c>
      <c r="H1792">
        <v>26.5</v>
      </c>
      <c r="I1792">
        <v>654.54999999999995</v>
      </c>
      <c r="J1792">
        <v>6</v>
      </c>
      <c r="K1792" s="34">
        <v>337.26</v>
      </c>
      <c r="L1792">
        <v>148.19999999999999</v>
      </c>
      <c r="M1792">
        <v>189.06</v>
      </c>
      <c r="N1792">
        <v>56.06</v>
      </c>
      <c r="O1792">
        <v>0</v>
      </c>
      <c r="P1792">
        <v>0</v>
      </c>
      <c r="Q1792">
        <v>0.01</v>
      </c>
      <c r="R1792">
        <v>32.29</v>
      </c>
      <c r="S1792" t="s">
        <v>5384</v>
      </c>
      <c r="T1792" s="38" t="str">
        <f>VLOOKUP(Tabela5[[#This Row],[CÓDIGO]],[1]fornnecedor!$A:$G,7,0)</f>
        <v>TINTAS POLIÉSTER</v>
      </c>
    </row>
    <row r="1793" spans="1:20" x14ac:dyDescent="0.3">
      <c r="A1793" t="s">
        <v>5304</v>
      </c>
      <c r="B1793">
        <v>85551</v>
      </c>
      <c r="C1793" t="s">
        <v>4324</v>
      </c>
      <c r="D1793" s="38" t="str">
        <f>VLOOKUP(Tabela5[[#This Row],[CÓDIGO]],[1]fornnecedor!$A:$C,3,0)</f>
        <v>WANDA</v>
      </c>
      <c r="E1793" t="str">
        <f>VLOOKUP(Tabela5[[#This Row],[MARCA]],[1]fornnecedor!$C:$E,3,0)</f>
        <v>AKZO NOBEL LTDA AUTO</v>
      </c>
      <c r="G1793" t="s">
        <v>24</v>
      </c>
      <c r="H1793">
        <v>21.5</v>
      </c>
      <c r="I1793">
        <v>635.97</v>
      </c>
      <c r="J1793">
        <v>6</v>
      </c>
      <c r="K1793" s="34">
        <v>336</v>
      </c>
      <c r="L1793">
        <v>177.68</v>
      </c>
      <c r="M1793">
        <v>158.32</v>
      </c>
      <c r="N1793">
        <v>47.12</v>
      </c>
      <c r="O1793">
        <v>0</v>
      </c>
      <c r="P1793">
        <v>0</v>
      </c>
      <c r="Q1793">
        <v>0.01</v>
      </c>
      <c r="R1793">
        <v>32.299999999999997</v>
      </c>
      <c r="S1793" t="s">
        <v>5384</v>
      </c>
      <c r="T1793" s="38" t="str">
        <f>VLOOKUP(Tabela5[[#This Row],[CÓDIGO]],[1]fornnecedor!$A:$G,7,0)</f>
        <v>TINTAS POLIÉSTER</v>
      </c>
    </row>
    <row r="1794" spans="1:20" x14ac:dyDescent="0.3">
      <c r="A1794" t="s">
        <v>5304</v>
      </c>
      <c r="B1794">
        <v>83843</v>
      </c>
      <c r="C1794" t="s">
        <v>5013</v>
      </c>
      <c r="D1794" s="38" t="str">
        <f>VLOOKUP(Tabela5[[#This Row],[CÓDIGO]],[1]fornnecedor!$A:$C,3,0)</f>
        <v>WANDA</v>
      </c>
      <c r="E1794" t="str">
        <f>VLOOKUP(Tabela5[[#This Row],[MARCA]],[1]fornnecedor!$C:$E,3,0)</f>
        <v>AKZO NOBEL LTDA AUTO</v>
      </c>
      <c r="G1794" t="s">
        <v>24</v>
      </c>
      <c r="H1794">
        <v>16</v>
      </c>
      <c r="I1794" s="3">
        <v>2298.2399999999998</v>
      </c>
      <c r="J1794">
        <v>2</v>
      </c>
      <c r="K1794" s="34">
        <v>330.38</v>
      </c>
      <c r="L1794">
        <v>287.27999999999997</v>
      </c>
      <c r="M1794">
        <v>43.1</v>
      </c>
      <c r="N1794">
        <v>13.05</v>
      </c>
      <c r="O1794">
        <v>0</v>
      </c>
      <c r="P1794">
        <v>0</v>
      </c>
      <c r="Q1794">
        <v>0.01</v>
      </c>
      <c r="R1794">
        <v>32.32</v>
      </c>
      <c r="S1794" t="s">
        <v>5384</v>
      </c>
      <c r="T1794" s="38" t="str">
        <f>VLOOKUP(Tabela5[[#This Row],[CÓDIGO]],[1]fornnecedor!$A:$G,7,0)</f>
        <v>BASES POLIÉSTER</v>
      </c>
    </row>
    <row r="1795" spans="1:20" x14ac:dyDescent="0.3">
      <c r="A1795" t="s">
        <v>5304</v>
      </c>
      <c r="B1795">
        <v>23654</v>
      </c>
      <c r="C1795" t="s">
        <v>4689</v>
      </c>
      <c r="D1795" s="38" t="str">
        <f>VLOOKUP(Tabela5[[#This Row],[CÓDIGO]],[1]fornnecedor!$A:$C,3,0)</f>
        <v>WANDA</v>
      </c>
      <c r="E1795" t="str">
        <f>VLOOKUP(Tabela5[[#This Row],[MARCA]],[1]fornnecedor!$C:$E,3,0)</f>
        <v>AKZO NOBEL LTDA AUTO</v>
      </c>
      <c r="G1795" t="s">
        <v>24</v>
      </c>
      <c r="H1795">
        <v>23</v>
      </c>
      <c r="I1795">
        <v>984.17</v>
      </c>
      <c r="J1795">
        <v>4</v>
      </c>
      <c r="K1795" s="34">
        <v>329.1</v>
      </c>
      <c r="L1795">
        <v>171.16</v>
      </c>
      <c r="M1795">
        <v>157.94</v>
      </c>
      <c r="N1795">
        <v>47.99</v>
      </c>
      <c r="O1795">
        <v>0</v>
      </c>
      <c r="P1795">
        <v>0</v>
      </c>
      <c r="Q1795">
        <v>0.01</v>
      </c>
      <c r="R1795">
        <v>32.33</v>
      </c>
      <c r="S1795" t="s">
        <v>5384</v>
      </c>
      <c r="T1795" s="38" t="str">
        <f>VLOOKUP(Tabela5[[#This Row],[CÓDIGO]],[1]fornnecedor!$A:$G,7,0)</f>
        <v>TINTAS PU</v>
      </c>
    </row>
    <row r="1796" spans="1:20" x14ac:dyDescent="0.3">
      <c r="A1796" t="s">
        <v>5304</v>
      </c>
      <c r="B1796">
        <v>21017</v>
      </c>
      <c r="C1796" t="s">
        <v>176</v>
      </c>
      <c r="D1796" s="38" t="str">
        <f>VLOOKUP(Tabela5[[#This Row],[CÓDIGO]],[1]fornnecedor!$A:$C,3,0)</f>
        <v>WANDA</v>
      </c>
      <c r="E1796" t="str">
        <f>VLOOKUP(Tabela5[[#This Row],[MARCA]],[1]fornnecedor!$C:$E,3,0)</f>
        <v>AKZO NOBEL LTDA AUTO</v>
      </c>
      <c r="G1796" t="s">
        <v>24</v>
      </c>
      <c r="H1796">
        <v>25.5</v>
      </c>
      <c r="I1796">
        <v>666.32</v>
      </c>
      <c r="J1796">
        <v>5.5</v>
      </c>
      <c r="K1796" s="34">
        <v>313.83</v>
      </c>
      <c r="L1796">
        <v>143.72</v>
      </c>
      <c r="M1796">
        <v>170.11</v>
      </c>
      <c r="N1796">
        <v>54.2</v>
      </c>
      <c r="O1796">
        <v>0</v>
      </c>
      <c r="P1796">
        <v>0</v>
      </c>
      <c r="Q1796">
        <v>0.01</v>
      </c>
      <c r="R1796">
        <v>32.340000000000003</v>
      </c>
      <c r="S1796" t="s">
        <v>5384</v>
      </c>
      <c r="T1796" s="38" t="str">
        <f>VLOOKUP(Tabela5[[#This Row],[CÓDIGO]],[1]fornnecedor!$A:$G,7,0)</f>
        <v>TINTAS POLIÉSTER</v>
      </c>
    </row>
    <row r="1797" spans="1:20" x14ac:dyDescent="0.3">
      <c r="A1797" t="s">
        <v>5304</v>
      </c>
      <c r="B1797">
        <v>21001</v>
      </c>
      <c r="C1797" t="s">
        <v>253</v>
      </c>
      <c r="D1797" s="38" t="str">
        <f>VLOOKUP(Tabela5[[#This Row],[CÓDIGO]],[1]fornnecedor!$A:$C,3,0)</f>
        <v>WANDA</v>
      </c>
      <c r="E1797" t="str">
        <f>VLOOKUP(Tabela5[[#This Row],[MARCA]],[1]fornnecedor!$C:$E,3,0)</f>
        <v>AKZO NOBEL LTDA AUTO</v>
      </c>
      <c r="G1797" t="s">
        <v>24</v>
      </c>
      <c r="H1797">
        <v>29.5</v>
      </c>
      <c r="I1797">
        <v>811.25</v>
      </c>
      <c r="J1797">
        <v>5.5</v>
      </c>
      <c r="K1797" s="34">
        <v>312.14999999999998</v>
      </c>
      <c r="L1797">
        <v>151.25</v>
      </c>
      <c r="M1797">
        <v>160.9</v>
      </c>
      <c r="N1797">
        <v>51.55</v>
      </c>
      <c r="O1797">
        <v>0</v>
      </c>
      <c r="P1797">
        <v>0</v>
      </c>
      <c r="Q1797">
        <v>0.01</v>
      </c>
      <c r="R1797">
        <v>32.36</v>
      </c>
      <c r="S1797" t="s">
        <v>5384</v>
      </c>
      <c r="T1797" s="38" t="str">
        <f>VLOOKUP(Tabela5[[#This Row],[CÓDIGO]],[1]fornnecedor!$A:$G,7,0)</f>
        <v>TINTAS POLIÉSTER</v>
      </c>
    </row>
    <row r="1798" spans="1:20" x14ac:dyDescent="0.3">
      <c r="A1798" t="s">
        <v>5304</v>
      </c>
      <c r="B1798">
        <v>24182</v>
      </c>
      <c r="C1798" t="s">
        <v>282</v>
      </c>
      <c r="D1798" s="38" t="str">
        <f>VLOOKUP(Tabela5[[#This Row],[CÓDIGO]],[1]fornnecedor!$A:$C,3,0)</f>
        <v>SIKKENS</v>
      </c>
      <c r="E1798" t="str">
        <f>VLOOKUP(Tabela5[[#This Row],[MARCA]],[1]fornnecedor!$C:$E,3,0)</f>
        <v>AKZO NOBEL LTDA AUTO</v>
      </c>
      <c r="G1798" t="s">
        <v>24</v>
      </c>
      <c r="H1798">
        <v>6</v>
      </c>
      <c r="I1798">
        <v>721.02</v>
      </c>
      <c r="J1798">
        <v>1</v>
      </c>
      <c r="K1798" s="34">
        <v>288.89999999999998</v>
      </c>
      <c r="L1798">
        <v>120.17</v>
      </c>
      <c r="M1798">
        <v>168.73</v>
      </c>
      <c r="N1798">
        <v>58.4</v>
      </c>
      <c r="O1798">
        <v>0</v>
      </c>
      <c r="P1798">
        <v>0</v>
      </c>
      <c r="Q1798">
        <v>0.01</v>
      </c>
      <c r="R1798">
        <v>32.369999999999997</v>
      </c>
      <c r="S1798" t="s">
        <v>5384</v>
      </c>
      <c r="T1798" s="38" t="str">
        <f>VLOOKUP(Tabela5[[#This Row],[CÓDIGO]],[1]fornnecedor!$A:$G,7,0)</f>
        <v>PRIMER AUTOMOTIVO</v>
      </c>
    </row>
    <row r="1799" spans="1:20" x14ac:dyDescent="0.3">
      <c r="A1799" t="s">
        <v>5304</v>
      </c>
      <c r="B1799">
        <v>85552</v>
      </c>
      <c r="C1799" t="s">
        <v>4639</v>
      </c>
      <c r="D1799" s="38" t="str">
        <f>VLOOKUP(Tabela5[[#This Row],[CÓDIGO]],[1]fornnecedor!$A:$C,3,0)</f>
        <v>WANDA</v>
      </c>
      <c r="E1799" t="str">
        <f>VLOOKUP(Tabela5[[#This Row],[MARCA]],[1]fornnecedor!$C:$E,3,0)</f>
        <v>AKZO NOBEL LTDA AUTO</v>
      </c>
      <c r="G1799" t="s">
        <v>24</v>
      </c>
      <c r="H1799">
        <v>25</v>
      </c>
      <c r="I1799">
        <v>851.5</v>
      </c>
      <c r="J1799">
        <v>4</v>
      </c>
      <c r="K1799" s="34">
        <v>264.42</v>
      </c>
      <c r="L1799">
        <v>136.24</v>
      </c>
      <c r="M1799">
        <v>128.18</v>
      </c>
      <c r="N1799">
        <v>48.48</v>
      </c>
      <c r="O1799">
        <v>0</v>
      </c>
      <c r="P1799">
        <v>0</v>
      </c>
      <c r="Q1799">
        <v>0.01</v>
      </c>
      <c r="R1799">
        <v>32.380000000000003</v>
      </c>
      <c r="S1799" t="s">
        <v>5384</v>
      </c>
      <c r="T1799" s="38" t="str">
        <f>VLOOKUP(Tabela5[[#This Row],[CÓDIGO]],[1]fornnecedor!$A:$G,7,0)</f>
        <v>TINTAS POLIÉSTER</v>
      </c>
    </row>
    <row r="1800" spans="1:20" x14ac:dyDescent="0.3">
      <c r="A1800" t="s">
        <v>5304</v>
      </c>
      <c r="B1800">
        <v>9908</v>
      </c>
      <c r="C1800" t="s">
        <v>307</v>
      </c>
      <c r="D1800" s="38" t="str">
        <f>VLOOKUP(Tabela5[[#This Row],[CÓDIGO]],[1]fornnecedor!$A:$C,3,0)</f>
        <v>WANDA</v>
      </c>
      <c r="E1800" t="str">
        <f>VLOOKUP(Tabela5[[#This Row],[MARCA]],[1]fornnecedor!$C:$E,3,0)</f>
        <v>AKZO NOBEL LTDA AUTO</v>
      </c>
      <c r="G1800" t="s">
        <v>24</v>
      </c>
      <c r="H1800">
        <v>19</v>
      </c>
      <c r="I1800" s="3">
        <v>2310.21</v>
      </c>
      <c r="J1800">
        <v>1</v>
      </c>
      <c r="K1800" s="34">
        <v>251.58</v>
      </c>
      <c r="L1800">
        <v>121.59</v>
      </c>
      <c r="M1800">
        <v>129.99</v>
      </c>
      <c r="N1800">
        <v>51.67</v>
      </c>
      <c r="O1800">
        <v>0</v>
      </c>
      <c r="P1800">
        <v>0</v>
      </c>
      <c r="Q1800">
        <v>0.01</v>
      </c>
      <c r="R1800">
        <v>32.39</v>
      </c>
      <c r="S1800" t="s">
        <v>5384</v>
      </c>
      <c r="T1800" s="38" t="str">
        <f>VLOOKUP(Tabela5[[#This Row],[CÓDIGO]],[1]fornnecedor!$A:$G,7,0)</f>
        <v>BASES POLIÉSTER</v>
      </c>
    </row>
    <row r="1801" spans="1:20" x14ac:dyDescent="0.3">
      <c r="A1801" t="s">
        <v>5304</v>
      </c>
      <c r="B1801">
        <v>86921</v>
      </c>
      <c r="C1801" t="s">
        <v>5000</v>
      </c>
      <c r="D1801" s="38" t="str">
        <f>VLOOKUP(Tabela5[[#This Row],[CÓDIGO]],[1]fornnecedor!$A:$C,3,0)</f>
        <v>WANDA</v>
      </c>
      <c r="E1801" t="str">
        <f>VLOOKUP(Tabela5[[#This Row],[MARCA]],[1]fornnecedor!$C:$E,3,0)</f>
        <v>AKZO NOBEL LTDA AUTO</v>
      </c>
      <c r="G1801" t="s">
        <v>24</v>
      </c>
      <c r="H1801">
        <v>18</v>
      </c>
      <c r="I1801" s="3">
        <v>2091.06</v>
      </c>
      <c r="J1801">
        <v>1</v>
      </c>
      <c r="K1801" s="34">
        <v>248.75</v>
      </c>
      <c r="L1801">
        <v>116.17</v>
      </c>
      <c r="M1801">
        <v>132.58000000000001</v>
      </c>
      <c r="N1801">
        <v>53.3</v>
      </c>
      <c r="O1801">
        <v>0</v>
      </c>
      <c r="P1801">
        <v>0</v>
      </c>
      <c r="Q1801">
        <v>0.01</v>
      </c>
      <c r="R1801">
        <v>32.4</v>
      </c>
      <c r="S1801" t="s">
        <v>5384</v>
      </c>
      <c r="T1801" s="38" t="str">
        <f>VLOOKUP(Tabela5[[#This Row],[CÓDIGO]],[1]fornnecedor!$A:$G,7,0)</f>
        <v>VERNIZ AUTOMOTIVO</v>
      </c>
    </row>
    <row r="1802" spans="1:20" x14ac:dyDescent="0.3">
      <c r="A1802" t="s">
        <v>5304</v>
      </c>
      <c r="B1802">
        <v>9871</v>
      </c>
      <c r="C1802" t="s">
        <v>227</v>
      </c>
      <c r="D1802" s="38" t="str">
        <f>VLOOKUP(Tabela5[[#This Row],[CÓDIGO]],[1]fornnecedor!$A:$C,3,0)</f>
        <v>WANDA</v>
      </c>
      <c r="E1802" t="str">
        <f>VLOOKUP(Tabela5[[#This Row],[MARCA]],[1]fornnecedor!$C:$E,3,0)</f>
        <v>AKZO NOBEL LTDA AUTO</v>
      </c>
      <c r="G1802" t="s">
        <v>24</v>
      </c>
      <c r="H1802">
        <v>20</v>
      </c>
      <c r="I1802" s="3">
        <v>2335.8000000000002</v>
      </c>
      <c r="J1802">
        <v>1</v>
      </c>
      <c r="K1802" s="34">
        <v>239</v>
      </c>
      <c r="L1802">
        <v>116.79</v>
      </c>
      <c r="M1802">
        <v>122.21</v>
      </c>
      <c r="N1802">
        <v>51.13</v>
      </c>
      <c r="O1802">
        <v>0</v>
      </c>
      <c r="P1802">
        <v>0</v>
      </c>
      <c r="Q1802">
        <v>0.01</v>
      </c>
      <c r="R1802">
        <v>32.409999999999997</v>
      </c>
      <c r="S1802" t="s">
        <v>5384</v>
      </c>
      <c r="T1802" s="38" t="str">
        <f>VLOOKUP(Tabela5[[#This Row],[CÓDIGO]],[1]fornnecedor!$A:$G,7,0)</f>
        <v>BASES POLIÉSTER</v>
      </c>
    </row>
    <row r="1803" spans="1:20" x14ac:dyDescent="0.3">
      <c r="A1803" t="s">
        <v>5304</v>
      </c>
      <c r="B1803">
        <v>9888</v>
      </c>
      <c r="C1803" t="s">
        <v>236</v>
      </c>
      <c r="D1803" s="38" t="str">
        <f>VLOOKUP(Tabela5[[#This Row],[CÓDIGO]],[1]fornnecedor!$A:$C,3,0)</f>
        <v>WANDA</v>
      </c>
      <c r="E1803" t="str">
        <f>VLOOKUP(Tabela5[[#This Row],[MARCA]],[1]fornnecedor!$C:$E,3,0)</f>
        <v>AKZO NOBEL LTDA AUTO</v>
      </c>
      <c r="G1803" t="s">
        <v>24</v>
      </c>
      <c r="H1803">
        <v>19</v>
      </c>
      <c r="I1803" s="3">
        <v>1516.39</v>
      </c>
      <c r="J1803">
        <v>2</v>
      </c>
      <c r="K1803" s="34">
        <v>238.44</v>
      </c>
      <c r="L1803">
        <v>159.62</v>
      </c>
      <c r="M1803">
        <v>78.819999999999993</v>
      </c>
      <c r="N1803">
        <v>33.06</v>
      </c>
      <c r="O1803">
        <v>0</v>
      </c>
      <c r="P1803">
        <v>0</v>
      </c>
      <c r="Q1803">
        <v>0.01</v>
      </c>
      <c r="R1803">
        <v>32.42</v>
      </c>
      <c r="S1803" t="s">
        <v>5384</v>
      </c>
      <c r="T1803" s="38" t="str">
        <f>VLOOKUP(Tabela5[[#This Row],[CÓDIGO]],[1]fornnecedor!$A:$G,7,0)</f>
        <v>BASES POLIÉSTER</v>
      </c>
    </row>
    <row r="1804" spans="1:20" x14ac:dyDescent="0.3">
      <c r="A1804" t="s">
        <v>5304</v>
      </c>
      <c r="B1804">
        <v>83953</v>
      </c>
      <c r="C1804" t="s">
        <v>164</v>
      </c>
      <c r="D1804" s="38" t="str">
        <f>VLOOKUP(Tabela5[[#This Row],[CÓDIGO]],[1]fornnecedor!$A:$C,3,0)</f>
        <v>WANDA</v>
      </c>
      <c r="E1804" t="str">
        <f>VLOOKUP(Tabela5[[#This Row],[MARCA]],[1]fornnecedor!$C:$E,3,0)</f>
        <v>AKZO NOBEL LTDA AUTO</v>
      </c>
      <c r="G1804" t="s">
        <v>24</v>
      </c>
      <c r="H1804">
        <v>30.5</v>
      </c>
      <c r="I1804">
        <v>776.84</v>
      </c>
      <c r="J1804">
        <v>4.5</v>
      </c>
      <c r="K1804" s="34">
        <v>236.4</v>
      </c>
      <c r="L1804">
        <v>114.62</v>
      </c>
      <c r="M1804">
        <v>121.78</v>
      </c>
      <c r="N1804">
        <v>51.51</v>
      </c>
      <c r="O1804">
        <v>0</v>
      </c>
      <c r="P1804">
        <v>0</v>
      </c>
      <c r="Q1804">
        <v>0.01</v>
      </c>
      <c r="R1804">
        <v>32.43</v>
      </c>
      <c r="S1804" t="s">
        <v>5384</v>
      </c>
      <c r="T1804" s="38" t="str">
        <f>VLOOKUP(Tabela5[[#This Row],[CÓDIGO]],[1]fornnecedor!$A:$G,7,0)</f>
        <v>TINTAS POLIÉSTER</v>
      </c>
    </row>
    <row r="1805" spans="1:20" x14ac:dyDescent="0.3">
      <c r="A1805" t="s">
        <v>5304</v>
      </c>
      <c r="B1805">
        <v>85553</v>
      </c>
      <c r="C1805" t="s">
        <v>178</v>
      </c>
      <c r="D1805" s="38" t="str">
        <f>VLOOKUP(Tabela5[[#This Row],[CÓDIGO]],[1]fornnecedor!$A:$C,3,0)</f>
        <v>WANDA</v>
      </c>
      <c r="E1805" t="str">
        <f>VLOOKUP(Tabela5[[#This Row],[MARCA]],[1]fornnecedor!$C:$E,3,0)</f>
        <v>AKZO NOBEL LTDA AUTO</v>
      </c>
      <c r="G1805" t="s">
        <v>24</v>
      </c>
      <c r="H1805">
        <v>25</v>
      </c>
      <c r="I1805">
        <v>730.25</v>
      </c>
      <c r="J1805">
        <v>4</v>
      </c>
      <c r="K1805" s="34">
        <v>235.88</v>
      </c>
      <c r="L1805">
        <v>116.84</v>
      </c>
      <c r="M1805">
        <v>119.04</v>
      </c>
      <c r="N1805">
        <v>50.47</v>
      </c>
      <c r="O1805">
        <v>0</v>
      </c>
      <c r="P1805">
        <v>0</v>
      </c>
      <c r="Q1805">
        <v>0.01</v>
      </c>
      <c r="R1805">
        <v>32.44</v>
      </c>
      <c r="S1805" t="s">
        <v>5384</v>
      </c>
      <c r="T1805" s="38" t="str">
        <f>VLOOKUP(Tabela5[[#This Row],[CÓDIGO]],[1]fornnecedor!$A:$G,7,0)</f>
        <v>TINTAS POLIÉSTER</v>
      </c>
    </row>
    <row r="1806" spans="1:20" x14ac:dyDescent="0.3">
      <c r="A1806" t="s">
        <v>5304</v>
      </c>
      <c r="B1806">
        <v>23050</v>
      </c>
      <c r="C1806" t="s">
        <v>5052</v>
      </c>
      <c r="D1806" s="38" t="str">
        <f>VLOOKUP(Tabela5[[#This Row],[CÓDIGO]],[1]fornnecedor!$A:$C,3,0)</f>
        <v>WANDA</v>
      </c>
      <c r="E1806" t="str">
        <f>VLOOKUP(Tabela5[[#This Row],[MARCA]],[1]fornnecedor!$C:$E,3,0)</f>
        <v>AKZO NOBEL LTDA AUTO</v>
      </c>
      <c r="G1806" t="s">
        <v>24</v>
      </c>
      <c r="H1806">
        <v>11</v>
      </c>
      <c r="I1806" s="3">
        <v>2162.8200000000002</v>
      </c>
      <c r="J1806">
        <v>1</v>
      </c>
      <c r="K1806" s="34">
        <v>235.53</v>
      </c>
      <c r="L1806">
        <v>204.81</v>
      </c>
      <c r="M1806">
        <v>30.72</v>
      </c>
      <c r="N1806">
        <v>13.04</v>
      </c>
      <c r="O1806">
        <v>0</v>
      </c>
      <c r="P1806">
        <v>0</v>
      </c>
      <c r="Q1806">
        <v>0.01</v>
      </c>
      <c r="R1806">
        <v>32.450000000000003</v>
      </c>
      <c r="S1806" t="s">
        <v>5384</v>
      </c>
      <c r="T1806" s="38" t="str">
        <f>VLOOKUP(Tabela5[[#This Row],[CÓDIGO]],[1]fornnecedor!$A:$G,7,0)</f>
        <v>BASES PU</v>
      </c>
    </row>
    <row r="1807" spans="1:20" x14ac:dyDescent="0.3">
      <c r="A1807" t="s">
        <v>5304</v>
      </c>
      <c r="B1807">
        <v>85556</v>
      </c>
      <c r="C1807" t="s">
        <v>4566</v>
      </c>
      <c r="D1807" s="38" t="str">
        <f>VLOOKUP(Tabela5[[#This Row],[CÓDIGO]],[1]fornnecedor!$A:$C,3,0)</f>
        <v>WANDA</v>
      </c>
      <c r="E1807" t="str">
        <f>VLOOKUP(Tabela5[[#This Row],[MARCA]],[1]fornnecedor!$C:$E,3,0)</f>
        <v>AKZO NOBEL LTDA AUTO</v>
      </c>
      <c r="G1807" t="s">
        <v>24</v>
      </c>
      <c r="H1807">
        <v>28</v>
      </c>
      <c r="I1807">
        <v>775.04</v>
      </c>
      <c r="J1807">
        <v>4</v>
      </c>
      <c r="K1807" s="34">
        <v>231.98</v>
      </c>
      <c r="L1807">
        <v>110.72</v>
      </c>
      <c r="M1807">
        <v>121.26</v>
      </c>
      <c r="N1807">
        <v>52.27</v>
      </c>
      <c r="O1807">
        <v>0</v>
      </c>
      <c r="P1807">
        <v>0</v>
      </c>
      <c r="Q1807">
        <v>0.01</v>
      </c>
      <c r="R1807">
        <v>32.46</v>
      </c>
      <c r="S1807" t="s">
        <v>5384</v>
      </c>
      <c r="T1807" s="38" t="str">
        <f>VLOOKUP(Tabela5[[#This Row],[CÓDIGO]],[1]fornnecedor!$A:$G,7,0)</f>
        <v>TINTAS POLIÉSTER</v>
      </c>
    </row>
    <row r="1808" spans="1:20" x14ac:dyDescent="0.3">
      <c r="A1808" t="s">
        <v>5304</v>
      </c>
      <c r="B1808">
        <v>9784</v>
      </c>
      <c r="C1808" t="s">
        <v>3636</v>
      </c>
      <c r="D1808" s="38" t="str">
        <f>VLOOKUP(Tabela5[[#This Row],[CÓDIGO]],[1]fornnecedor!$A:$C,3,0)</f>
        <v>WANDA</v>
      </c>
      <c r="E1808" t="str">
        <f>VLOOKUP(Tabela5[[#This Row],[MARCA]],[1]fornnecedor!$C:$E,3,0)</f>
        <v>AKZO NOBEL LTDA AUTO</v>
      </c>
      <c r="G1808" t="s">
        <v>24</v>
      </c>
      <c r="H1808">
        <v>8</v>
      </c>
      <c r="I1808">
        <v>63.52</v>
      </c>
      <c r="J1808">
        <v>17</v>
      </c>
      <c r="K1808" s="34">
        <v>217.82</v>
      </c>
      <c r="L1808">
        <v>134.97999999999999</v>
      </c>
      <c r="M1808">
        <v>82.84</v>
      </c>
      <c r="N1808">
        <v>38.03</v>
      </c>
      <c r="O1808">
        <v>0</v>
      </c>
      <c r="P1808">
        <v>0</v>
      </c>
      <c r="Q1808">
        <v>0.01</v>
      </c>
      <c r="R1808">
        <v>32.47</v>
      </c>
      <c r="S1808" t="s">
        <v>5384</v>
      </c>
      <c r="T1808" s="38" t="str">
        <f>VLOOKUP(Tabela5[[#This Row],[CÓDIGO]],[1]fornnecedor!$A:$G,7,0)</f>
        <v>CATALISADORES INDIVIDUAS</v>
      </c>
    </row>
    <row r="1809" spans="1:20" x14ac:dyDescent="0.3">
      <c r="A1809" t="s">
        <v>5304</v>
      </c>
      <c r="B1809">
        <v>23392</v>
      </c>
      <c r="C1809" t="s">
        <v>124</v>
      </c>
      <c r="D1809" s="38" t="str">
        <f>VLOOKUP(Tabela5[[#This Row],[CÓDIGO]],[1]fornnecedor!$A:$C,3,0)</f>
        <v>WANDA</v>
      </c>
      <c r="E1809" t="str">
        <f>VLOOKUP(Tabela5[[#This Row],[MARCA]],[1]fornnecedor!$C:$E,3,0)</f>
        <v>AKZO NOBEL LTDA AUTO</v>
      </c>
      <c r="G1809" t="s">
        <v>24</v>
      </c>
      <c r="H1809">
        <v>20</v>
      </c>
      <c r="I1809" s="3">
        <v>3821.2</v>
      </c>
      <c r="J1809">
        <v>1</v>
      </c>
      <c r="K1809" s="34">
        <v>214.23</v>
      </c>
      <c r="L1809">
        <v>191.06</v>
      </c>
      <c r="M1809">
        <v>23.17</v>
      </c>
      <c r="N1809">
        <v>10.82</v>
      </c>
      <c r="O1809">
        <v>0</v>
      </c>
      <c r="P1809">
        <v>0</v>
      </c>
      <c r="Q1809">
        <v>0.01</v>
      </c>
      <c r="R1809">
        <v>32.479999999999997</v>
      </c>
      <c r="S1809" t="s">
        <v>5384</v>
      </c>
      <c r="T1809" s="38" t="str">
        <f>VLOOKUP(Tabela5[[#This Row],[CÓDIGO]],[1]fornnecedor!$A:$G,7,0)</f>
        <v>BASES POLIÉSTER</v>
      </c>
    </row>
    <row r="1810" spans="1:20" x14ac:dyDescent="0.3">
      <c r="A1810" t="s">
        <v>5304</v>
      </c>
      <c r="B1810">
        <v>9877</v>
      </c>
      <c r="C1810" t="s">
        <v>297</v>
      </c>
      <c r="D1810" s="38" t="str">
        <f>VLOOKUP(Tabela5[[#This Row],[CÓDIGO]],[1]fornnecedor!$A:$C,3,0)</f>
        <v>WANDA</v>
      </c>
      <c r="E1810" t="str">
        <f>VLOOKUP(Tabela5[[#This Row],[MARCA]],[1]fornnecedor!$C:$E,3,0)</f>
        <v>AKZO NOBEL LTDA AUTO</v>
      </c>
      <c r="G1810" t="s">
        <v>24</v>
      </c>
      <c r="H1810">
        <v>15</v>
      </c>
      <c r="I1810" s="3">
        <v>3132.9</v>
      </c>
      <c r="J1810">
        <v>1</v>
      </c>
      <c r="K1810" s="34">
        <v>213.04</v>
      </c>
      <c r="L1810">
        <v>208.86</v>
      </c>
      <c r="M1810">
        <v>4.18</v>
      </c>
      <c r="N1810">
        <v>1.96</v>
      </c>
      <c r="O1810">
        <v>0</v>
      </c>
      <c r="P1810">
        <v>0</v>
      </c>
      <c r="Q1810">
        <v>0.01</v>
      </c>
      <c r="R1810">
        <v>32.49</v>
      </c>
      <c r="S1810" t="s">
        <v>5384</v>
      </c>
      <c r="T1810" s="38" t="str">
        <f>VLOOKUP(Tabela5[[#This Row],[CÓDIGO]],[1]fornnecedor!$A:$G,7,0)</f>
        <v>BASES POLIÉSTER</v>
      </c>
    </row>
    <row r="1811" spans="1:20" x14ac:dyDescent="0.3">
      <c r="A1811" t="s">
        <v>5304</v>
      </c>
      <c r="B1811">
        <v>23002</v>
      </c>
      <c r="C1811" t="s">
        <v>258</v>
      </c>
      <c r="D1811" s="38" t="str">
        <f>VLOOKUP(Tabela5[[#This Row],[CÓDIGO]],[1]fornnecedor!$A:$C,3,0)</f>
        <v>WANDA</v>
      </c>
      <c r="E1811" t="str">
        <f>VLOOKUP(Tabela5[[#This Row],[MARCA]],[1]fornnecedor!$C:$E,3,0)</f>
        <v>AKZO NOBEL LTDA AUTO</v>
      </c>
      <c r="G1811" t="s">
        <v>24</v>
      </c>
      <c r="H1811">
        <v>17</v>
      </c>
      <c r="I1811" s="3">
        <v>3479.39</v>
      </c>
      <c r="J1811">
        <v>1</v>
      </c>
      <c r="K1811" s="34">
        <v>208.76</v>
      </c>
      <c r="L1811">
        <v>204.67</v>
      </c>
      <c r="M1811">
        <v>4.09</v>
      </c>
      <c r="N1811">
        <v>1.96</v>
      </c>
      <c r="O1811">
        <v>0</v>
      </c>
      <c r="P1811">
        <v>0</v>
      </c>
      <c r="Q1811">
        <v>0.01</v>
      </c>
      <c r="R1811">
        <v>32.5</v>
      </c>
      <c r="S1811" t="s">
        <v>5384</v>
      </c>
      <c r="T1811" s="38" t="str">
        <f>VLOOKUP(Tabela5[[#This Row],[CÓDIGO]],[1]fornnecedor!$A:$G,7,0)</f>
        <v>BASES PU</v>
      </c>
    </row>
    <row r="1812" spans="1:20" x14ac:dyDescent="0.3">
      <c r="A1812" t="s">
        <v>5304</v>
      </c>
      <c r="B1812">
        <v>22654</v>
      </c>
      <c r="C1812" t="s">
        <v>5102</v>
      </c>
      <c r="D1812" s="38" t="str">
        <f>VLOOKUP(Tabela5[[#This Row],[CÓDIGO]],[1]fornnecedor!$A:$C,3,0)</f>
        <v>TECH FLEET</v>
      </c>
      <c r="E1812" t="str">
        <f>VLOOKUP(Tabela5[[#This Row],[MARCA]],[1]fornnecedor!$C:$E,3,0)</f>
        <v>AKZO NOBEL LTDA AUTO</v>
      </c>
      <c r="G1812" t="s">
        <v>24</v>
      </c>
      <c r="H1812">
        <v>863</v>
      </c>
      <c r="I1812" s="3">
        <v>3253.51</v>
      </c>
      <c r="J1812">
        <v>35</v>
      </c>
      <c r="K1812" s="34">
        <v>206.15</v>
      </c>
      <c r="L1812">
        <v>131.94999999999999</v>
      </c>
      <c r="M1812">
        <v>74.2</v>
      </c>
      <c r="N1812">
        <v>35.99</v>
      </c>
      <c r="O1812">
        <v>0</v>
      </c>
      <c r="P1812">
        <v>0</v>
      </c>
      <c r="Q1812">
        <v>0.01</v>
      </c>
      <c r="R1812">
        <v>32.51</v>
      </c>
      <c r="S1812" t="s">
        <v>5384</v>
      </c>
      <c r="T1812" s="38" t="str">
        <f>VLOOKUP(Tabela5[[#This Row],[CÓDIGO]],[1]fornnecedor!$A:$G,7,0)</f>
        <v>EMBALAGEM</v>
      </c>
    </row>
    <row r="1813" spans="1:20" x14ac:dyDescent="0.3">
      <c r="A1813" t="s">
        <v>5304</v>
      </c>
      <c r="B1813">
        <v>21254</v>
      </c>
      <c r="C1813" t="s">
        <v>298</v>
      </c>
      <c r="D1813" s="38" t="str">
        <f>VLOOKUP(Tabela5[[#This Row],[CÓDIGO]],[1]fornnecedor!$A:$C,3,0)</f>
        <v>WANDA</v>
      </c>
      <c r="E1813" t="str">
        <f>VLOOKUP(Tabela5[[#This Row],[MARCA]],[1]fornnecedor!$C:$E,3,0)</f>
        <v>AKZO NOBEL LTDA AUTO</v>
      </c>
      <c r="G1813" t="s">
        <v>24</v>
      </c>
      <c r="H1813">
        <v>16</v>
      </c>
      <c r="I1813" s="3">
        <v>3182.88</v>
      </c>
      <c r="J1813">
        <v>1</v>
      </c>
      <c r="K1813" s="34">
        <v>202.9</v>
      </c>
      <c r="L1813">
        <v>198.93</v>
      </c>
      <c r="M1813">
        <v>3.97</v>
      </c>
      <c r="N1813">
        <v>1.96</v>
      </c>
      <c r="O1813">
        <v>0</v>
      </c>
      <c r="P1813">
        <v>0</v>
      </c>
      <c r="Q1813">
        <v>0.01</v>
      </c>
      <c r="R1813">
        <v>32.520000000000003</v>
      </c>
      <c r="S1813" t="s">
        <v>5384</v>
      </c>
      <c r="T1813" s="38" t="str">
        <f>VLOOKUP(Tabela5[[#This Row],[CÓDIGO]],[1]fornnecedor!$A:$G,7,0)</f>
        <v>BASES POLIÉSTER</v>
      </c>
    </row>
    <row r="1814" spans="1:20" x14ac:dyDescent="0.3">
      <c r="A1814" t="s">
        <v>5304</v>
      </c>
      <c r="B1814">
        <v>9865</v>
      </c>
      <c r="C1814" t="s">
        <v>222</v>
      </c>
      <c r="D1814" s="38" t="str">
        <f>VLOOKUP(Tabela5[[#This Row],[CÓDIGO]],[1]fornnecedor!$A:$C,3,0)</f>
        <v>WANDA</v>
      </c>
      <c r="E1814" t="str">
        <f>VLOOKUP(Tabela5[[#This Row],[MARCA]],[1]fornnecedor!$C:$E,3,0)</f>
        <v>AKZO NOBEL LTDA AUTO</v>
      </c>
      <c r="G1814" t="s">
        <v>24</v>
      </c>
      <c r="H1814">
        <v>18</v>
      </c>
      <c r="I1814" s="3">
        <v>3511.08</v>
      </c>
      <c r="J1814">
        <v>1</v>
      </c>
      <c r="K1814" s="34">
        <v>198.96</v>
      </c>
      <c r="L1814">
        <v>195.06</v>
      </c>
      <c r="M1814">
        <v>3.9</v>
      </c>
      <c r="N1814">
        <v>1.96</v>
      </c>
      <c r="O1814">
        <v>0</v>
      </c>
      <c r="P1814">
        <v>0</v>
      </c>
      <c r="Q1814">
        <v>0.01</v>
      </c>
      <c r="R1814">
        <v>32.53</v>
      </c>
      <c r="S1814" t="s">
        <v>5384</v>
      </c>
      <c r="T1814" s="38" t="str">
        <f>VLOOKUP(Tabela5[[#This Row],[CÓDIGO]],[1]fornnecedor!$A:$G,7,0)</f>
        <v>BASES POLIÉSTER</v>
      </c>
    </row>
    <row r="1815" spans="1:20" x14ac:dyDescent="0.3">
      <c r="A1815" t="s">
        <v>5304</v>
      </c>
      <c r="B1815">
        <v>9904</v>
      </c>
      <c r="C1815" t="s">
        <v>302</v>
      </c>
      <c r="D1815" s="38" t="str">
        <f>VLOOKUP(Tabela5[[#This Row],[CÓDIGO]],[1]fornnecedor!$A:$C,3,0)</f>
        <v>WANDA</v>
      </c>
      <c r="E1815" t="str">
        <f>VLOOKUP(Tabela5[[#This Row],[MARCA]],[1]fornnecedor!$C:$E,3,0)</f>
        <v>AKZO NOBEL LTDA AUTO</v>
      </c>
      <c r="G1815" t="s">
        <v>24</v>
      </c>
      <c r="H1815">
        <v>23</v>
      </c>
      <c r="I1815" s="3">
        <v>1690.73</v>
      </c>
      <c r="J1815">
        <v>2</v>
      </c>
      <c r="K1815" s="34">
        <v>196.26</v>
      </c>
      <c r="L1815">
        <v>147.01</v>
      </c>
      <c r="M1815">
        <v>49.25</v>
      </c>
      <c r="N1815">
        <v>25.09</v>
      </c>
      <c r="O1815">
        <v>0</v>
      </c>
      <c r="P1815">
        <v>0</v>
      </c>
      <c r="Q1815">
        <v>0.01</v>
      </c>
      <c r="R1815">
        <v>32.53</v>
      </c>
      <c r="S1815" t="s">
        <v>5384</v>
      </c>
      <c r="T1815" s="38" t="str">
        <f>VLOOKUP(Tabela5[[#This Row],[CÓDIGO]],[1]fornnecedor!$A:$G,7,0)</f>
        <v>BASES POLIÉSTER</v>
      </c>
    </row>
    <row r="1816" spans="1:20" x14ac:dyDescent="0.3">
      <c r="A1816" t="s">
        <v>5304</v>
      </c>
      <c r="B1816">
        <v>85549</v>
      </c>
      <c r="C1816" t="s">
        <v>165</v>
      </c>
      <c r="D1816" s="38" t="str">
        <f>VLOOKUP(Tabela5[[#This Row],[CÓDIGO]],[1]fornnecedor!$A:$C,3,0)</f>
        <v>WANDA</v>
      </c>
      <c r="E1816" t="str">
        <f>VLOOKUP(Tabela5[[#This Row],[MARCA]],[1]fornnecedor!$C:$E,3,0)</f>
        <v>AKZO NOBEL LTDA AUTO</v>
      </c>
      <c r="G1816" t="s">
        <v>24</v>
      </c>
      <c r="H1816">
        <v>26</v>
      </c>
      <c r="I1816">
        <v>854.88</v>
      </c>
      <c r="J1816">
        <v>3</v>
      </c>
      <c r="K1816" s="34">
        <v>195.08</v>
      </c>
      <c r="L1816">
        <v>98.64</v>
      </c>
      <c r="M1816">
        <v>96.44</v>
      </c>
      <c r="N1816">
        <v>49.44</v>
      </c>
      <c r="O1816">
        <v>0</v>
      </c>
      <c r="P1816">
        <v>0</v>
      </c>
      <c r="Q1816">
        <v>0.01</v>
      </c>
      <c r="R1816">
        <v>32.54</v>
      </c>
      <c r="S1816" t="s">
        <v>5384</v>
      </c>
      <c r="T1816" s="38" t="str">
        <f>VLOOKUP(Tabela5[[#This Row],[CÓDIGO]],[1]fornnecedor!$A:$G,7,0)</f>
        <v>TINTAS POLIÉSTER</v>
      </c>
    </row>
    <row r="1817" spans="1:20" x14ac:dyDescent="0.3">
      <c r="A1817" t="s">
        <v>5304</v>
      </c>
      <c r="B1817">
        <v>9875</v>
      </c>
      <c r="C1817" t="s">
        <v>229</v>
      </c>
      <c r="D1817" s="38" t="str">
        <f>VLOOKUP(Tabela5[[#This Row],[CÓDIGO]],[1]fornnecedor!$A:$C,3,0)</f>
        <v>WANDA</v>
      </c>
      <c r="E1817" t="str">
        <f>VLOOKUP(Tabela5[[#This Row],[MARCA]],[1]fornnecedor!$C:$E,3,0)</f>
        <v>AKZO NOBEL LTDA AUTO</v>
      </c>
      <c r="G1817" t="s">
        <v>24</v>
      </c>
      <c r="H1817">
        <v>17</v>
      </c>
      <c r="I1817" s="3">
        <v>1543.77</v>
      </c>
      <c r="J1817">
        <v>1</v>
      </c>
      <c r="K1817" s="34">
        <v>191.75</v>
      </c>
      <c r="L1817">
        <v>90.81</v>
      </c>
      <c r="M1817">
        <v>100.94</v>
      </c>
      <c r="N1817">
        <v>52.64</v>
      </c>
      <c r="O1817">
        <v>0</v>
      </c>
      <c r="P1817">
        <v>0</v>
      </c>
      <c r="Q1817">
        <v>0.01</v>
      </c>
      <c r="R1817">
        <v>32.549999999999997</v>
      </c>
      <c r="S1817" t="s">
        <v>5384</v>
      </c>
      <c r="T1817" s="38" t="str">
        <f>VLOOKUP(Tabela5[[#This Row],[CÓDIGO]],[1]fornnecedor!$A:$G,7,0)</f>
        <v>BASES POLIÉSTER</v>
      </c>
    </row>
    <row r="1818" spans="1:20" x14ac:dyDescent="0.3">
      <c r="A1818" t="s">
        <v>5304</v>
      </c>
      <c r="B1818">
        <v>85557</v>
      </c>
      <c r="C1818" t="s">
        <v>255</v>
      </c>
      <c r="D1818" s="38" t="str">
        <f>VLOOKUP(Tabela5[[#This Row],[CÓDIGO]],[1]fornnecedor!$A:$C,3,0)</f>
        <v>WANDA</v>
      </c>
      <c r="E1818" t="str">
        <f>VLOOKUP(Tabela5[[#This Row],[MARCA]],[1]fornnecedor!$C:$E,3,0)</f>
        <v>AKZO NOBEL LTDA AUTO</v>
      </c>
      <c r="G1818" t="s">
        <v>24</v>
      </c>
      <c r="H1818">
        <v>24.5</v>
      </c>
      <c r="I1818">
        <v>778.61</v>
      </c>
      <c r="J1818">
        <v>3</v>
      </c>
      <c r="K1818" s="34">
        <v>189.55</v>
      </c>
      <c r="L1818">
        <v>95.34</v>
      </c>
      <c r="M1818">
        <v>94.21</v>
      </c>
      <c r="N1818">
        <v>49.7</v>
      </c>
      <c r="O1818">
        <v>0</v>
      </c>
      <c r="P1818">
        <v>0</v>
      </c>
      <c r="Q1818">
        <v>0.01</v>
      </c>
      <c r="R1818">
        <v>32.56</v>
      </c>
      <c r="S1818" t="s">
        <v>5384</v>
      </c>
      <c r="T1818" s="38" t="str">
        <f>VLOOKUP(Tabela5[[#This Row],[CÓDIGO]],[1]fornnecedor!$A:$G,7,0)</f>
        <v>TINTAS POLIÉSTER</v>
      </c>
    </row>
    <row r="1819" spans="1:20" x14ac:dyDescent="0.3">
      <c r="A1819" t="s">
        <v>5304</v>
      </c>
      <c r="B1819">
        <v>9749</v>
      </c>
      <c r="C1819" t="s">
        <v>316</v>
      </c>
      <c r="D1819" s="38" t="str">
        <f>VLOOKUP(Tabela5[[#This Row],[CÓDIGO]],[1]fornnecedor!$A:$C,3,0)</f>
        <v>WANDA</v>
      </c>
      <c r="E1819" t="str">
        <f>VLOOKUP(Tabela5[[#This Row],[MARCA]],[1]fornnecedor!$C:$E,3,0)</f>
        <v>AKZO NOBEL LTDA AUTO</v>
      </c>
      <c r="G1819" t="s">
        <v>24</v>
      </c>
      <c r="H1819">
        <v>20</v>
      </c>
      <c r="I1819">
        <v>663.2</v>
      </c>
      <c r="J1819">
        <v>3</v>
      </c>
      <c r="K1819" s="34">
        <v>187.69</v>
      </c>
      <c r="L1819">
        <v>99.48</v>
      </c>
      <c r="M1819">
        <v>88.21</v>
      </c>
      <c r="N1819">
        <v>47</v>
      </c>
      <c r="O1819">
        <v>0</v>
      </c>
      <c r="P1819">
        <v>0</v>
      </c>
      <c r="Q1819">
        <v>0.01</v>
      </c>
      <c r="R1819">
        <v>32.57</v>
      </c>
      <c r="S1819" t="s">
        <v>5384</v>
      </c>
      <c r="T1819" s="38" t="str">
        <f>VLOOKUP(Tabela5[[#This Row],[CÓDIGO]],[1]fornnecedor!$A:$G,7,0)</f>
        <v>PRETO FOSCO VINÍLICO</v>
      </c>
    </row>
    <row r="1820" spans="1:20" x14ac:dyDescent="0.3">
      <c r="A1820" t="s">
        <v>5304</v>
      </c>
      <c r="B1820">
        <v>22340</v>
      </c>
      <c r="C1820" t="s">
        <v>4136</v>
      </c>
      <c r="D1820" s="38" t="str">
        <f>VLOOKUP(Tabela5[[#This Row],[CÓDIGO]],[1]fornnecedor!$A:$C,3,0)</f>
        <v>SIKKENS</v>
      </c>
      <c r="E1820" t="str">
        <f>VLOOKUP(Tabela5[[#This Row],[MARCA]],[1]fornnecedor!$C:$E,3,0)</f>
        <v>AKZO NOBEL LTDA AUTO</v>
      </c>
      <c r="G1820" t="s">
        <v>24</v>
      </c>
      <c r="H1820">
        <v>8</v>
      </c>
      <c r="I1820">
        <v>422.8</v>
      </c>
      <c r="J1820">
        <v>2</v>
      </c>
      <c r="K1820" s="34">
        <v>183.36</v>
      </c>
      <c r="L1820">
        <v>105.7</v>
      </c>
      <c r="M1820">
        <v>77.66</v>
      </c>
      <c r="N1820">
        <v>42.35</v>
      </c>
      <c r="O1820">
        <v>0</v>
      </c>
      <c r="P1820">
        <v>0</v>
      </c>
      <c r="Q1820">
        <v>0.01</v>
      </c>
      <c r="R1820">
        <v>32.58</v>
      </c>
      <c r="S1820" t="s">
        <v>5384</v>
      </c>
      <c r="T1820" s="38" t="str">
        <f>VLOOKUP(Tabela5[[#This Row],[CÓDIGO]],[1]fornnecedor!$A:$G,7,0)</f>
        <v>CATALISADORES INDIVIDUAS</v>
      </c>
    </row>
    <row r="1821" spans="1:20" x14ac:dyDescent="0.3">
      <c r="A1821" t="s">
        <v>5304</v>
      </c>
      <c r="B1821">
        <v>9767</v>
      </c>
      <c r="C1821" t="s">
        <v>4398</v>
      </c>
      <c r="D1821" s="38" t="str">
        <f>VLOOKUP(Tabela5[[#This Row],[CÓDIGO]],[1]fornnecedor!$A:$C,3,0)</f>
        <v>SIKKENS</v>
      </c>
      <c r="E1821" t="str">
        <f>VLOOKUP(Tabela5[[#This Row],[MARCA]],[1]fornnecedor!$C:$E,3,0)</f>
        <v>AKZO NOBEL LTDA AUTO</v>
      </c>
      <c r="G1821" t="s">
        <v>24</v>
      </c>
      <c r="H1821">
        <v>4</v>
      </c>
      <c r="I1821">
        <v>533.08000000000004</v>
      </c>
      <c r="J1821">
        <v>1</v>
      </c>
      <c r="K1821" s="34">
        <v>175.58</v>
      </c>
      <c r="L1821">
        <v>133.27000000000001</v>
      </c>
      <c r="M1821">
        <v>42.31</v>
      </c>
      <c r="N1821">
        <v>24.1</v>
      </c>
      <c r="O1821">
        <v>0</v>
      </c>
      <c r="P1821">
        <v>0</v>
      </c>
      <c r="Q1821">
        <v>0.01</v>
      </c>
      <c r="R1821">
        <v>32.58</v>
      </c>
      <c r="S1821" t="s">
        <v>5384</v>
      </c>
      <c r="T1821" s="38" t="str">
        <f>VLOOKUP(Tabela5[[#This Row],[CÓDIGO]],[1]fornnecedor!$A:$G,7,0)</f>
        <v>PRIMER AUTOMOTIVO</v>
      </c>
    </row>
    <row r="1822" spans="1:20" x14ac:dyDescent="0.3">
      <c r="A1822" t="s">
        <v>5304</v>
      </c>
      <c r="B1822">
        <v>85554</v>
      </c>
      <c r="C1822" t="s">
        <v>182</v>
      </c>
      <c r="D1822" s="38" t="str">
        <f>VLOOKUP(Tabela5[[#This Row],[CÓDIGO]],[1]fornnecedor!$A:$C,3,0)</f>
        <v>WANDA</v>
      </c>
      <c r="E1822" t="str">
        <f>VLOOKUP(Tabela5[[#This Row],[MARCA]],[1]fornnecedor!$C:$E,3,0)</f>
        <v>AKZO NOBEL LTDA AUTO</v>
      </c>
      <c r="G1822" t="s">
        <v>24</v>
      </c>
      <c r="H1822">
        <v>18</v>
      </c>
      <c r="I1822">
        <v>540.17999999999995</v>
      </c>
      <c r="J1822">
        <v>3</v>
      </c>
      <c r="K1822" s="34">
        <v>173.16</v>
      </c>
      <c r="L1822">
        <v>90.03</v>
      </c>
      <c r="M1822">
        <v>83.13</v>
      </c>
      <c r="N1822">
        <v>48.01</v>
      </c>
      <c r="O1822">
        <v>0</v>
      </c>
      <c r="P1822">
        <v>0</v>
      </c>
      <c r="Q1822">
        <v>0.01</v>
      </c>
      <c r="R1822">
        <v>32.590000000000003</v>
      </c>
      <c r="S1822" t="s">
        <v>5384</v>
      </c>
      <c r="T1822" s="38" t="str">
        <f>VLOOKUP(Tabela5[[#This Row],[CÓDIGO]],[1]fornnecedor!$A:$G,7,0)</f>
        <v>TINTAS POLIÉSTER</v>
      </c>
    </row>
    <row r="1823" spans="1:20" x14ac:dyDescent="0.3">
      <c r="A1823" t="s">
        <v>5304</v>
      </c>
      <c r="B1823">
        <v>9869</v>
      </c>
      <c r="C1823" t="s">
        <v>225</v>
      </c>
      <c r="D1823" s="38" t="str">
        <f>VLOOKUP(Tabela5[[#This Row],[CÓDIGO]],[1]fornnecedor!$A:$C,3,0)</f>
        <v>WANDA</v>
      </c>
      <c r="E1823" t="str">
        <f>VLOOKUP(Tabela5[[#This Row],[MARCA]],[1]fornnecedor!$C:$E,3,0)</f>
        <v>AKZO NOBEL LTDA AUTO</v>
      </c>
      <c r="G1823" t="s">
        <v>24</v>
      </c>
      <c r="H1823">
        <v>20</v>
      </c>
      <c r="I1823" s="3">
        <v>1006.6</v>
      </c>
      <c r="J1823">
        <v>2</v>
      </c>
      <c r="K1823" s="34">
        <v>171.91</v>
      </c>
      <c r="L1823">
        <v>100.68</v>
      </c>
      <c r="M1823">
        <v>71.23</v>
      </c>
      <c r="N1823">
        <v>41.43</v>
      </c>
      <c r="O1823">
        <v>0</v>
      </c>
      <c r="P1823">
        <v>0</v>
      </c>
      <c r="Q1823">
        <v>0.01</v>
      </c>
      <c r="R1823">
        <v>32.6</v>
      </c>
      <c r="S1823" t="s">
        <v>5384</v>
      </c>
      <c r="T1823" s="38" t="str">
        <f>VLOOKUP(Tabela5[[#This Row],[CÓDIGO]],[1]fornnecedor!$A:$G,7,0)</f>
        <v>BASES POLIÉSTER</v>
      </c>
    </row>
    <row r="1824" spans="1:20" x14ac:dyDescent="0.3">
      <c r="A1824" t="s">
        <v>5304</v>
      </c>
      <c r="B1824">
        <v>9885</v>
      </c>
      <c r="C1824" t="s">
        <v>234</v>
      </c>
      <c r="D1824" s="38" t="str">
        <f>VLOOKUP(Tabela5[[#This Row],[CÓDIGO]],[1]fornnecedor!$A:$C,3,0)</f>
        <v>WANDA</v>
      </c>
      <c r="E1824" t="str">
        <f>VLOOKUP(Tabela5[[#This Row],[MARCA]],[1]fornnecedor!$C:$E,3,0)</f>
        <v>AKZO NOBEL LTDA AUTO</v>
      </c>
      <c r="G1824" t="s">
        <v>24</v>
      </c>
      <c r="H1824">
        <v>24</v>
      </c>
      <c r="I1824" s="3">
        <v>2034.96</v>
      </c>
      <c r="J1824">
        <v>1</v>
      </c>
      <c r="K1824" s="34">
        <v>166.82</v>
      </c>
      <c r="L1824">
        <v>84.79</v>
      </c>
      <c r="M1824">
        <v>82.03</v>
      </c>
      <c r="N1824">
        <v>49.17</v>
      </c>
      <c r="O1824">
        <v>0</v>
      </c>
      <c r="P1824">
        <v>0</v>
      </c>
      <c r="Q1824">
        <v>0.01</v>
      </c>
      <c r="R1824">
        <v>32.6</v>
      </c>
      <c r="S1824" t="s">
        <v>5384</v>
      </c>
      <c r="T1824" s="38" t="str">
        <f>VLOOKUP(Tabela5[[#This Row],[CÓDIGO]],[1]fornnecedor!$A:$G,7,0)</f>
        <v>BASES POLIÉSTER</v>
      </c>
    </row>
    <row r="1825" spans="1:20" x14ac:dyDescent="0.3">
      <c r="A1825" t="s">
        <v>5304</v>
      </c>
      <c r="B1825">
        <v>9883</v>
      </c>
      <c r="C1825" t="s">
        <v>232</v>
      </c>
      <c r="D1825" s="38" t="str">
        <f>VLOOKUP(Tabela5[[#This Row],[CÓDIGO]],[1]fornnecedor!$A:$C,3,0)</f>
        <v>WANDA</v>
      </c>
      <c r="E1825" t="str">
        <f>VLOOKUP(Tabela5[[#This Row],[MARCA]],[1]fornnecedor!$C:$E,3,0)</f>
        <v>AKZO NOBEL LTDA AUTO</v>
      </c>
      <c r="G1825" t="s">
        <v>24</v>
      </c>
      <c r="H1825">
        <v>32</v>
      </c>
      <c r="I1825" s="3">
        <v>2127.04</v>
      </c>
      <c r="J1825">
        <v>2</v>
      </c>
      <c r="K1825" s="34">
        <v>160.53</v>
      </c>
      <c r="L1825">
        <v>132.94</v>
      </c>
      <c r="M1825">
        <v>27.59</v>
      </c>
      <c r="N1825">
        <v>17.190000000000001</v>
      </c>
      <c r="O1825">
        <v>0</v>
      </c>
      <c r="P1825">
        <v>0</v>
      </c>
      <c r="Q1825">
        <v>0.01</v>
      </c>
      <c r="R1825">
        <v>32.61</v>
      </c>
      <c r="S1825" t="s">
        <v>5384</v>
      </c>
      <c r="T1825" s="38" t="str">
        <f>VLOOKUP(Tabela5[[#This Row],[CÓDIGO]],[1]fornnecedor!$A:$G,7,0)</f>
        <v>BASES POLIÉSTER</v>
      </c>
    </row>
    <row r="1826" spans="1:20" x14ac:dyDescent="0.3">
      <c r="A1826" t="s">
        <v>5304</v>
      </c>
      <c r="B1826">
        <v>21016</v>
      </c>
      <c r="C1826" t="s">
        <v>4376</v>
      </c>
      <c r="D1826" s="38" t="str">
        <f>VLOOKUP(Tabela5[[#This Row],[CÓDIGO]],[1]fornnecedor!$A:$C,3,0)</f>
        <v>WANDA</v>
      </c>
      <c r="E1826" t="str">
        <f>VLOOKUP(Tabela5[[#This Row],[MARCA]],[1]fornnecedor!$C:$E,3,0)</f>
        <v>AKZO NOBEL LTDA AUTO</v>
      </c>
      <c r="G1826" t="s">
        <v>24</v>
      </c>
      <c r="H1826">
        <v>22.5</v>
      </c>
      <c r="I1826">
        <v>622.58000000000004</v>
      </c>
      <c r="J1826">
        <v>3</v>
      </c>
      <c r="K1826" s="34">
        <v>159</v>
      </c>
      <c r="L1826">
        <v>83.01</v>
      </c>
      <c r="M1826">
        <v>75.989999999999995</v>
      </c>
      <c r="N1826">
        <v>47.79</v>
      </c>
      <c r="O1826">
        <v>0</v>
      </c>
      <c r="P1826">
        <v>0</v>
      </c>
      <c r="Q1826">
        <v>0.01</v>
      </c>
      <c r="R1826">
        <v>32.619999999999997</v>
      </c>
      <c r="S1826" t="s">
        <v>5384</v>
      </c>
      <c r="T1826" s="38" t="str">
        <f>VLOOKUP(Tabela5[[#This Row],[CÓDIGO]],[1]fornnecedor!$A:$G,7,0)</f>
        <v>TINTAS POLIÉSTER</v>
      </c>
    </row>
    <row r="1827" spans="1:20" x14ac:dyDescent="0.3">
      <c r="A1827" t="s">
        <v>5304</v>
      </c>
      <c r="B1827">
        <v>21283</v>
      </c>
      <c r="C1827" t="s">
        <v>4717</v>
      </c>
      <c r="D1827" s="38" t="str">
        <f>VLOOKUP(Tabela5[[#This Row],[CÓDIGO]],[1]fornnecedor!$A:$C,3,0)</f>
        <v>WANDA</v>
      </c>
      <c r="E1827" t="str">
        <f>VLOOKUP(Tabela5[[#This Row],[MARCA]],[1]fornnecedor!$C:$E,3,0)</f>
        <v>AKZO NOBEL LTDA AUTO</v>
      </c>
      <c r="G1827" t="s">
        <v>24</v>
      </c>
      <c r="H1827">
        <v>29.5</v>
      </c>
      <c r="I1827" s="3">
        <v>1057.58</v>
      </c>
      <c r="J1827">
        <v>2</v>
      </c>
      <c r="K1827" s="34">
        <v>149.80000000000001</v>
      </c>
      <c r="L1827">
        <v>71.7</v>
      </c>
      <c r="M1827">
        <v>78.099999999999994</v>
      </c>
      <c r="N1827">
        <v>52.14</v>
      </c>
      <c r="O1827">
        <v>0</v>
      </c>
      <c r="P1827">
        <v>0</v>
      </c>
      <c r="Q1827">
        <v>0.01</v>
      </c>
      <c r="R1827">
        <v>32.619999999999997</v>
      </c>
      <c r="S1827" t="s">
        <v>5384</v>
      </c>
      <c r="T1827" s="38" t="str">
        <f>VLOOKUP(Tabela5[[#This Row],[CÓDIGO]],[1]fornnecedor!$A:$G,7,0)</f>
        <v>TINTAS POLIÉSTER</v>
      </c>
    </row>
    <row r="1828" spans="1:20" x14ac:dyDescent="0.3">
      <c r="A1828" t="s">
        <v>5304</v>
      </c>
      <c r="B1828">
        <v>9890</v>
      </c>
      <c r="C1828" t="s">
        <v>4992</v>
      </c>
      <c r="D1828" s="38" t="str">
        <f>VLOOKUP(Tabela5[[#This Row],[CÓDIGO]],[1]fornnecedor!$A:$C,3,0)</f>
        <v>WANDA</v>
      </c>
      <c r="E1828" t="str">
        <f>VLOOKUP(Tabela5[[#This Row],[MARCA]],[1]fornnecedor!$C:$E,3,0)</f>
        <v>AKZO NOBEL LTDA AUTO</v>
      </c>
      <c r="G1828" t="s">
        <v>24</v>
      </c>
      <c r="H1828">
        <v>25</v>
      </c>
      <c r="I1828" s="3">
        <v>1920</v>
      </c>
      <c r="J1828">
        <v>1</v>
      </c>
      <c r="K1828" s="34">
        <v>145.94999999999999</v>
      </c>
      <c r="L1828">
        <v>76.8</v>
      </c>
      <c r="M1828">
        <v>69.150000000000006</v>
      </c>
      <c r="N1828">
        <v>47.38</v>
      </c>
      <c r="O1828">
        <v>0</v>
      </c>
      <c r="P1828">
        <v>0</v>
      </c>
      <c r="Q1828">
        <v>0.01</v>
      </c>
      <c r="R1828">
        <v>32.630000000000003</v>
      </c>
      <c r="S1828" t="s">
        <v>5384</v>
      </c>
      <c r="T1828" s="38" t="str">
        <f>VLOOKUP(Tabela5[[#This Row],[CÓDIGO]],[1]fornnecedor!$A:$G,7,0)</f>
        <v>BASES POLIÉSTER</v>
      </c>
    </row>
    <row r="1829" spans="1:20" x14ac:dyDescent="0.3">
      <c r="A1829" t="s">
        <v>5304</v>
      </c>
      <c r="B1829">
        <v>85550</v>
      </c>
      <c r="C1829" t="s">
        <v>168</v>
      </c>
      <c r="D1829" s="38" t="str">
        <f>VLOOKUP(Tabela5[[#This Row],[CÓDIGO]],[1]fornnecedor!$A:$C,3,0)</f>
        <v>WANDA</v>
      </c>
      <c r="E1829" t="str">
        <f>VLOOKUP(Tabela5[[#This Row],[MARCA]],[1]fornnecedor!$C:$E,3,0)</f>
        <v>AKZO NOBEL LTDA AUTO</v>
      </c>
      <c r="G1829" t="s">
        <v>24</v>
      </c>
      <c r="H1829">
        <v>27.5</v>
      </c>
      <c r="I1829">
        <v>782.65</v>
      </c>
      <c r="J1829">
        <v>2.5</v>
      </c>
      <c r="K1829" s="34">
        <v>143.16999999999999</v>
      </c>
      <c r="L1829">
        <v>71.150000000000006</v>
      </c>
      <c r="M1829">
        <v>72.02</v>
      </c>
      <c r="N1829">
        <v>50.3</v>
      </c>
      <c r="O1829">
        <v>0</v>
      </c>
      <c r="P1829">
        <v>0</v>
      </c>
      <c r="Q1829">
        <v>0.01</v>
      </c>
      <c r="R1829">
        <v>32.64</v>
      </c>
      <c r="S1829" t="s">
        <v>5384</v>
      </c>
      <c r="T1829" s="38" t="str">
        <f>VLOOKUP(Tabela5[[#This Row],[CÓDIGO]],[1]fornnecedor!$A:$G,7,0)</f>
        <v>TINTAS POLIÉSTER</v>
      </c>
    </row>
    <row r="1830" spans="1:20" x14ac:dyDescent="0.3">
      <c r="A1830" t="s">
        <v>5304</v>
      </c>
      <c r="B1830">
        <v>23296</v>
      </c>
      <c r="C1830" t="s">
        <v>143</v>
      </c>
      <c r="D1830" s="38" t="str">
        <f>VLOOKUP(Tabela5[[#This Row],[CÓDIGO]],[1]fornnecedor!$A:$C,3,0)</f>
        <v>SIKKENS</v>
      </c>
      <c r="E1830" t="str">
        <f>VLOOKUP(Tabela5[[#This Row],[MARCA]],[1]fornnecedor!$C:$E,3,0)</f>
        <v>AKZO NOBEL LTDA AUTO</v>
      </c>
      <c r="G1830" t="s">
        <v>24</v>
      </c>
      <c r="H1830">
        <v>90</v>
      </c>
      <c r="I1830" s="3">
        <v>2879.1</v>
      </c>
      <c r="J1830">
        <v>58</v>
      </c>
      <c r="K1830" s="34">
        <v>140.28</v>
      </c>
      <c r="L1830" s="3">
        <v>1855.42</v>
      </c>
      <c r="M1830" s="3">
        <v>-1715.14</v>
      </c>
      <c r="N1830" s="3">
        <v>-1222.6500000000001</v>
      </c>
      <c r="O1830">
        <v>0</v>
      </c>
      <c r="P1830">
        <v>0</v>
      </c>
      <c r="Q1830">
        <v>0.01</v>
      </c>
      <c r="R1830">
        <v>32.64</v>
      </c>
      <c r="S1830" t="s">
        <v>5384</v>
      </c>
      <c r="T1830" s="38" t="str">
        <f>VLOOKUP(Tabela5[[#This Row],[CÓDIGO]],[1]fornnecedor!$A:$G,7,0)</f>
        <v>CATALISADORES INDIVIDUAS</v>
      </c>
    </row>
    <row r="1831" spans="1:20" x14ac:dyDescent="0.3">
      <c r="A1831" t="s">
        <v>5304</v>
      </c>
      <c r="B1831">
        <v>9863</v>
      </c>
      <c r="C1831" t="s">
        <v>220</v>
      </c>
      <c r="D1831" s="38" t="str">
        <f>VLOOKUP(Tabela5[[#This Row],[CÓDIGO]],[1]fornnecedor!$A:$C,3,0)</f>
        <v>WANDA</v>
      </c>
      <c r="E1831" t="str">
        <f>VLOOKUP(Tabela5[[#This Row],[MARCA]],[1]fornnecedor!$C:$E,3,0)</f>
        <v>AKZO NOBEL LTDA AUTO</v>
      </c>
      <c r="G1831" t="s">
        <v>24</v>
      </c>
      <c r="H1831">
        <v>27</v>
      </c>
      <c r="I1831" s="3">
        <v>1545.21</v>
      </c>
      <c r="J1831">
        <v>2</v>
      </c>
      <c r="K1831" s="34">
        <v>131.62</v>
      </c>
      <c r="L1831">
        <v>114.46</v>
      </c>
      <c r="M1831">
        <v>17.16</v>
      </c>
      <c r="N1831">
        <v>13.04</v>
      </c>
      <c r="O1831">
        <v>0</v>
      </c>
      <c r="P1831">
        <v>0</v>
      </c>
      <c r="Q1831">
        <v>0.01</v>
      </c>
      <c r="R1831">
        <v>32.65</v>
      </c>
      <c r="S1831" t="s">
        <v>5384</v>
      </c>
      <c r="T1831" s="38" t="str">
        <f>VLOOKUP(Tabela5[[#This Row],[CÓDIGO]],[1]fornnecedor!$A:$G,7,0)</f>
        <v>BASES POLIÉSTER</v>
      </c>
    </row>
    <row r="1832" spans="1:20" x14ac:dyDescent="0.3">
      <c r="A1832" t="s">
        <v>5304</v>
      </c>
      <c r="B1832">
        <v>23373</v>
      </c>
      <c r="C1832" t="s">
        <v>154</v>
      </c>
      <c r="D1832" s="38" t="str">
        <f>VLOOKUP(Tabela5[[#This Row],[CÓDIGO]],[1]fornnecedor!$A:$C,3,0)</f>
        <v>WANDA</v>
      </c>
      <c r="E1832" t="str">
        <f>VLOOKUP(Tabela5[[#This Row],[MARCA]],[1]fornnecedor!$C:$E,3,0)</f>
        <v>AKZO NOBEL LTDA AUTO</v>
      </c>
      <c r="G1832" t="s">
        <v>24</v>
      </c>
      <c r="H1832">
        <v>24</v>
      </c>
      <c r="I1832">
        <v>621.12</v>
      </c>
      <c r="J1832">
        <v>2</v>
      </c>
      <c r="K1832" s="34">
        <v>117.8</v>
      </c>
      <c r="L1832">
        <v>51.76</v>
      </c>
      <c r="M1832">
        <v>66.040000000000006</v>
      </c>
      <c r="N1832">
        <v>56.06</v>
      </c>
      <c r="O1832">
        <v>0</v>
      </c>
      <c r="P1832">
        <v>0</v>
      </c>
      <c r="Q1832">
        <v>0.01</v>
      </c>
      <c r="R1832">
        <v>32.65</v>
      </c>
      <c r="S1832" t="s">
        <v>5384</v>
      </c>
      <c r="T1832" s="38" t="str">
        <f>VLOOKUP(Tabela5[[#This Row],[CÓDIGO]],[1]fornnecedor!$A:$G,7,0)</f>
        <v>TINTAS POLIÉSTER</v>
      </c>
    </row>
    <row r="1833" spans="1:20" x14ac:dyDescent="0.3">
      <c r="A1833" t="s">
        <v>5304</v>
      </c>
      <c r="B1833">
        <v>87044</v>
      </c>
      <c r="C1833" t="s">
        <v>169</v>
      </c>
      <c r="D1833" s="38" t="str">
        <f>VLOOKUP(Tabela5[[#This Row],[CÓDIGO]],[1]fornnecedor!$A:$C,3,0)</f>
        <v>WANDA</v>
      </c>
      <c r="E1833" t="str">
        <f>VLOOKUP(Tabela5[[#This Row],[MARCA]],[1]fornnecedor!$C:$E,3,0)</f>
        <v>AKZO NOBEL LTDA AUTO</v>
      </c>
      <c r="G1833" t="s">
        <v>24</v>
      </c>
      <c r="H1833">
        <v>18</v>
      </c>
      <c r="I1833">
        <v>446.94</v>
      </c>
      <c r="J1833">
        <v>2</v>
      </c>
      <c r="K1833" s="34">
        <v>110.51</v>
      </c>
      <c r="L1833">
        <v>49.67</v>
      </c>
      <c r="M1833">
        <v>60.84</v>
      </c>
      <c r="N1833">
        <v>55.05</v>
      </c>
      <c r="O1833">
        <v>0</v>
      </c>
      <c r="P1833">
        <v>0</v>
      </c>
      <c r="Q1833">
        <v>0</v>
      </c>
      <c r="R1833">
        <v>32.659999999999997</v>
      </c>
      <c r="S1833" t="s">
        <v>5384</v>
      </c>
      <c r="T1833" s="38" t="str">
        <f>VLOOKUP(Tabela5[[#This Row],[CÓDIGO]],[1]fornnecedor!$A:$G,7,0)</f>
        <v>TINTAS POLIÉSTER</v>
      </c>
    </row>
    <row r="1834" spans="1:20" x14ac:dyDescent="0.3">
      <c r="A1834" t="s">
        <v>5304</v>
      </c>
      <c r="B1834">
        <v>23398</v>
      </c>
      <c r="C1834" t="s">
        <v>4716</v>
      </c>
      <c r="D1834" s="38" t="str">
        <f>VLOOKUP(Tabela5[[#This Row],[CÓDIGO]],[1]fornnecedor!$A:$C,3,0)</f>
        <v>WANDA</v>
      </c>
      <c r="E1834" t="str">
        <f>VLOOKUP(Tabela5[[#This Row],[MARCA]],[1]fornnecedor!$C:$E,3,0)</f>
        <v>AKZO NOBEL LTDA AUTO</v>
      </c>
      <c r="G1834" t="s">
        <v>24</v>
      </c>
      <c r="H1834">
        <v>19</v>
      </c>
      <c r="I1834" s="3">
        <v>1220.75</v>
      </c>
      <c r="J1834">
        <v>1</v>
      </c>
      <c r="K1834" s="34">
        <v>106.01</v>
      </c>
      <c r="L1834">
        <v>64.25</v>
      </c>
      <c r="M1834">
        <v>41.76</v>
      </c>
      <c r="N1834">
        <v>39.39</v>
      </c>
      <c r="O1834">
        <v>0</v>
      </c>
      <c r="P1834">
        <v>0</v>
      </c>
      <c r="Q1834">
        <v>0</v>
      </c>
      <c r="R1834">
        <v>32.659999999999997</v>
      </c>
      <c r="S1834" t="s">
        <v>5384</v>
      </c>
      <c r="T1834" s="38" t="str">
        <f>VLOOKUP(Tabela5[[#This Row],[CÓDIGO]],[1]fornnecedor!$A:$G,7,0)</f>
        <v>BASES POLIÉSTER</v>
      </c>
    </row>
    <row r="1835" spans="1:20" x14ac:dyDescent="0.3">
      <c r="A1835" t="s">
        <v>5304</v>
      </c>
      <c r="B1835">
        <v>83950</v>
      </c>
      <c r="C1835" t="s">
        <v>155</v>
      </c>
      <c r="D1835" s="38" t="str">
        <f>VLOOKUP(Tabela5[[#This Row],[CÓDIGO]],[1]fornnecedor!$A:$C,3,0)</f>
        <v>WANDA</v>
      </c>
      <c r="E1835" t="str">
        <f>VLOOKUP(Tabela5[[#This Row],[MARCA]],[1]fornnecedor!$C:$E,3,0)</f>
        <v>AKZO NOBEL LTDA AUTO</v>
      </c>
      <c r="G1835" t="s">
        <v>24</v>
      </c>
      <c r="H1835">
        <v>24</v>
      </c>
      <c r="I1835">
        <v>597.36</v>
      </c>
      <c r="J1835">
        <v>2</v>
      </c>
      <c r="K1835" s="34">
        <v>103.08</v>
      </c>
      <c r="L1835">
        <v>49.78</v>
      </c>
      <c r="M1835">
        <v>53.3</v>
      </c>
      <c r="N1835">
        <v>51.71</v>
      </c>
      <c r="O1835">
        <v>0</v>
      </c>
      <c r="P1835">
        <v>0</v>
      </c>
      <c r="Q1835">
        <v>0</v>
      </c>
      <c r="R1835">
        <v>32.67</v>
      </c>
      <c r="S1835" t="s">
        <v>5384</v>
      </c>
      <c r="T1835" s="38" t="str">
        <f>VLOOKUP(Tabela5[[#This Row],[CÓDIGO]],[1]fornnecedor!$A:$G,7,0)</f>
        <v>TINTAS POLIÉSTER</v>
      </c>
    </row>
    <row r="1836" spans="1:20" x14ac:dyDescent="0.3">
      <c r="A1836" t="s">
        <v>5304</v>
      </c>
      <c r="B1836">
        <v>21285</v>
      </c>
      <c r="C1836" t="s">
        <v>188</v>
      </c>
      <c r="D1836" s="38" t="str">
        <f>VLOOKUP(Tabela5[[#This Row],[CÓDIGO]],[1]fornnecedor!$A:$C,3,0)</f>
        <v>WANDA</v>
      </c>
      <c r="E1836" t="str">
        <f>VLOOKUP(Tabela5[[#This Row],[MARCA]],[1]fornnecedor!$C:$E,3,0)</f>
        <v>AKZO NOBEL LTDA AUTO</v>
      </c>
      <c r="G1836" t="s">
        <v>24</v>
      </c>
      <c r="H1836">
        <v>28.5</v>
      </c>
      <c r="I1836">
        <v>750.12</v>
      </c>
      <c r="J1836">
        <v>2</v>
      </c>
      <c r="K1836" s="34">
        <v>100.92</v>
      </c>
      <c r="L1836">
        <v>52.64</v>
      </c>
      <c r="M1836">
        <v>48.28</v>
      </c>
      <c r="N1836">
        <v>47.84</v>
      </c>
      <c r="O1836">
        <v>0</v>
      </c>
      <c r="P1836">
        <v>0</v>
      </c>
      <c r="Q1836">
        <v>0</v>
      </c>
      <c r="R1836">
        <v>32.67</v>
      </c>
      <c r="S1836" t="s">
        <v>5384</v>
      </c>
      <c r="T1836" s="38" t="str">
        <f>VLOOKUP(Tabela5[[#This Row],[CÓDIGO]],[1]fornnecedor!$A:$G,7,0)</f>
        <v>TINTAS POLIÉSTER</v>
      </c>
    </row>
    <row r="1837" spans="1:20" x14ac:dyDescent="0.3">
      <c r="A1837" t="s">
        <v>5304</v>
      </c>
      <c r="B1837">
        <v>21859</v>
      </c>
      <c r="C1837" t="s">
        <v>277</v>
      </c>
      <c r="D1837" s="38" t="str">
        <f>VLOOKUP(Tabela5[[#This Row],[CÓDIGO]],[1]fornnecedor!$A:$C,3,0)</f>
        <v>SIKKENS</v>
      </c>
      <c r="E1837" t="str">
        <f>VLOOKUP(Tabela5[[#This Row],[MARCA]],[1]fornnecedor!$C:$E,3,0)</f>
        <v>AKZO NOBEL LTDA AUTO</v>
      </c>
      <c r="G1837" t="s">
        <v>24</v>
      </c>
      <c r="H1837">
        <v>13</v>
      </c>
      <c r="I1837">
        <v>249.99</v>
      </c>
      <c r="J1837">
        <v>3</v>
      </c>
      <c r="K1837" s="34">
        <v>100.46</v>
      </c>
      <c r="L1837">
        <v>57.69</v>
      </c>
      <c r="M1837">
        <v>42.77</v>
      </c>
      <c r="N1837">
        <v>42.57</v>
      </c>
      <c r="O1837">
        <v>0</v>
      </c>
      <c r="P1837">
        <v>0</v>
      </c>
      <c r="Q1837">
        <v>0</v>
      </c>
      <c r="R1837">
        <v>32.68</v>
      </c>
      <c r="S1837" t="s">
        <v>5384</v>
      </c>
      <c r="T1837" s="38" t="str">
        <f>VLOOKUP(Tabela5[[#This Row],[CÓDIGO]],[1]fornnecedor!$A:$G,7,0)</f>
        <v>CATALISADORES INDIVIDUAS</v>
      </c>
    </row>
    <row r="1838" spans="1:20" x14ac:dyDescent="0.3">
      <c r="A1838" t="s">
        <v>5304</v>
      </c>
      <c r="B1838">
        <v>23925</v>
      </c>
      <c r="C1838" t="s">
        <v>4058</v>
      </c>
      <c r="D1838" s="38" t="str">
        <f>VLOOKUP(Tabela5[[#This Row],[CÓDIGO]],[1]fornnecedor!$A:$C,3,0)</f>
        <v>SIKKENS</v>
      </c>
      <c r="E1838" t="str">
        <f>VLOOKUP(Tabela5[[#This Row],[MARCA]],[1]fornnecedor!$C:$E,3,0)</f>
        <v>AKZO NOBEL LTDA AUTO</v>
      </c>
      <c r="G1838" t="s">
        <v>24</v>
      </c>
      <c r="H1838">
        <v>11</v>
      </c>
      <c r="I1838">
        <v>429.77</v>
      </c>
      <c r="J1838">
        <v>1</v>
      </c>
      <c r="K1838" s="34">
        <v>94.07</v>
      </c>
      <c r="L1838">
        <v>39.07</v>
      </c>
      <c r="M1838">
        <v>55</v>
      </c>
      <c r="N1838">
        <v>58.47</v>
      </c>
      <c r="O1838">
        <v>0</v>
      </c>
      <c r="P1838">
        <v>0</v>
      </c>
      <c r="Q1838">
        <v>0</v>
      </c>
      <c r="R1838">
        <v>32.68</v>
      </c>
      <c r="S1838" t="s">
        <v>5384</v>
      </c>
      <c r="T1838" s="38" t="str">
        <f>VLOOKUP(Tabela5[[#This Row],[CÓDIGO]],[1]fornnecedor!$A:$G,7,0)</f>
        <v>PRIMER AUTOMOTIVO</v>
      </c>
    </row>
    <row r="1839" spans="1:20" x14ac:dyDescent="0.3">
      <c r="A1839" t="s">
        <v>5304</v>
      </c>
      <c r="B1839">
        <v>10007</v>
      </c>
      <c r="C1839" t="s">
        <v>3719</v>
      </c>
      <c r="D1839" s="38" t="str">
        <f>VLOOKUP(Tabela5[[#This Row],[CÓDIGO]],[1]fornnecedor!$A:$C,3,0)</f>
        <v>WANDA</v>
      </c>
      <c r="E1839" t="str">
        <f>VLOOKUP(Tabela5[[#This Row],[MARCA]],[1]fornnecedor!$C:$E,3,0)</f>
        <v>AKZO NOBEL LTDA AUTO</v>
      </c>
      <c r="G1839" t="s">
        <v>24</v>
      </c>
      <c r="H1839">
        <v>7</v>
      </c>
      <c r="I1839">
        <v>122.64</v>
      </c>
      <c r="J1839">
        <v>4</v>
      </c>
      <c r="K1839" s="34">
        <v>88.5</v>
      </c>
      <c r="L1839">
        <v>70.08</v>
      </c>
      <c r="M1839">
        <v>18.420000000000002</v>
      </c>
      <c r="N1839">
        <v>20.81</v>
      </c>
      <c r="O1839">
        <v>0</v>
      </c>
      <c r="P1839">
        <v>0</v>
      </c>
      <c r="Q1839">
        <v>0</v>
      </c>
      <c r="R1839">
        <v>32.68</v>
      </c>
      <c r="S1839" t="s">
        <v>5384</v>
      </c>
      <c r="T1839" s="38" t="str">
        <f>VLOOKUP(Tabela5[[#This Row],[CÓDIGO]],[1]fornnecedor!$A:$G,7,0)</f>
        <v>APLICADORES / ADAPTADORES / ENGATES / SUPORTES</v>
      </c>
    </row>
    <row r="1840" spans="1:20" x14ac:dyDescent="0.3">
      <c r="A1840" t="s">
        <v>5304</v>
      </c>
      <c r="B1840">
        <v>86039</v>
      </c>
      <c r="C1840" t="s">
        <v>3345</v>
      </c>
      <c r="D1840" s="38" t="str">
        <f>VLOOKUP(Tabela5[[#This Row],[CÓDIGO]],[1]fornnecedor!$A:$C,3,0)</f>
        <v>CORAL</v>
      </c>
      <c r="E1840" t="str">
        <f>VLOOKUP(Tabela5[[#This Row],[MARCA]],[1]fornnecedor!$C:$E,3,0)</f>
        <v>AKZO NOBEL LTDA DECOR</v>
      </c>
      <c r="G1840" t="s">
        <v>24</v>
      </c>
      <c r="H1840">
        <v>3</v>
      </c>
      <c r="I1840">
        <v>80.13</v>
      </c>
      <c r="J1840">
        <v>3</v>
      </c>
      <c r="K1840" s="34">
        <v>88.14</v>
      </c>
      <c r="L1840">
        <v>80.13</v>
      </c>
      <c r="M1840">
        <v>8.01</v>
      </c>
      <c r="N1840">
        <v>9.09</v>
      </c>
      <c r="O1840">
        <v>0</v>
      </c>
      <c r="P1840">
        <v>0</v>
      </c>
      <c r="Q1840">
        <v>0</v>
      </c>
      <c r="R1840">
        <v>32.69</v>
      </c>
      <c r="S1840" t="s">
        <v>5384</v>
      </c>
      <c r="T1840" s="38" t="str">
        <f>VLOOKUP(Tabela5[[#This Row],[CÓDIGO]],[1]fornnecedor!$A:$G,7,0)</f>
        <v>ESMALTES</v>
      </c>
    </row>
    <row r="1841" spans="1:20" x14ac:dyDescent="0.3">
      <c r="A1841" t="s">
        <v>5304</v>
      </c>
      <c r="B1841">
        <v>9801</v>
      </c>
      <c r="C1841" t="s">
        <v>3978</v>
      </c>
      <c r="D1841" s="38" t="str">
        <f>VLOOKUP(Tabela5[[#This Row],[CÓDIGO]],[1]fornnecedor!$A:$C,3,0)</f>
        <v>WANDA</v>
      </c>
      <c r="E1841" t="str">
        <f>VLOOKUP(Tabela5[[#This Row],[MARCA]],[1]fornnecedor!$C:$E,3,0)</f>
        <v>AKZO NOBEL LTDA AUTO</v>
      </c>
      <c r="G1841" t="s">
        <v>24</v>
      </c>
      <c r="H1841">
        <v>24</v>
      </c>
      <c r="I1841">
        <v>622.32000000000005</v>
      </c>
      <c r="J1841">
        <v>2</v>
      </c>
      <c r="K1841" s="34">
        <v>85.59</v>
      </c>
      <c r="L1841">
        <v>51.9</v>
      </c>
      <c r="M1841">
        <v>33.69</v>
      </c>
      <c r="N1841">
        <v>39.36</v>
      </c>
      <c r="O1841">
        <v>0</v>
      </c>
      <c r="P1841">
        <v>0</v>
      </c>
      <c r="Q1841">
        <v>0</v>
      </c>
      <c r="R1841">
        <v>32.69</v>
      </c>
      <c r="S1841" t="s">
        <v>5384</v>
      </c>
      <c r="T1841" s="38" t="str">
        <f>VLOOKUP(Tabela5[[#This Row],[CÓDIGO]],[1]fornnecedor!$A:$G,7,0)</f>
        <v>BATIDA DE PEDRA</v>
      </c>
    </row>
    <row r="1842" spans="1:20" x14ac:dyDescent="0.3">
      <c r="A1842" t="s">
        <v>5304</v>
      </c>
      <c r="B1842">
        <v>9870</v>
      </c>
      <c r="C1842" t="s">
        <v>226</v>
      </c>
      <c r="D1842" s="38" t="str">
        <f>VLOOKUP(Tabela5[[#This Row],[CÓDIGO]],[1]fornnecedor!$A:$C,3,0)</f>
        <v>WANDA</v>
      </c>
      <c r="E1842" t="str">
        <f>VLOOKUP(Tabela5[[#This Row],[MARCA]],[1]fornnecedor!$C:$E,3,0)</f>
        <v>AKZO NOBEL LTDA AUTO</v>
      </c>
      <c r="G1842" t="s">
        <v>24</v>
      </c>
      <c r="H1842">
        <v>27</v>
      </c>
      <c r="I1842" s="3">
        <v>1085.94</v>
      </c>
      <c r="J1842">
        <v>1</v>
      </c>
      <c r="K1842" s="34">
        <v>73</v>
      </c>
      <c r="L1842">
        <v>40.22</v>
      </c>
      <c r="M1842">
        <v>32.78</v>
      </c>
      <c r="N1842">
        <v>44.9</v>
      </c>
      <c r="O1842">
        <v>0</v>
      </c>
      <c r="P1842">
        <v>0</v>
      </c>
      <c r="Q1842">
        <v>0</v>
      </c>
      <c r="R1842">
        <v>32.69</v>
      </c>
      <c r="S1842" t="s">
        <v>5384</v>
      </c>
      <c r="T1842" s="38" t="str">
        <f>VLOOKUP(Tabela5[[#This Row],[CÓDIGO]],[1]fornnecedor!$A:$G,7,0)</f>
        <v>BASES POLIÉSTER</v>
      </c>
    </row>
    <row r="1843" spans="1:20" x14ac:dyDescent="0.3">
      <c r="A1843" t="s">
        <v>5304</v>
      </c>
      <c r="B1843">
        <v>86041</v>
      </c>
      <c r="C1843" t="s">
        <v>3254</v>
      </c>
      <c r="D1843" s="38" t="str">
        <f>VLOOKUP(Tabela5[[#This Row],[CÓDIGO]],[1]fornnecedor!$A:$C,3,0)</f>
        <v>CORAL</v>
      </c>
      <c r="E1843" t="str">
        <f>VLOOKUP(Tabela5[[#This Row],[MARCA]],[1]fornnecedor!$C:$E,3,0)</f>
        <v>AKZO NOBEL LTDA DECOR</v>
      </c>
      <c r="G1843" t="s">
        <v>24</v>
      </c>
      <c r="H1843">
        <v>3</v>
      </c>
      <c r="I1843">
        <v>64.650000000000006</v>
      </c>
      <c r="J1843">
        <v>3</v>
      </c>
      <c r="K1843" s="34">
        <v>71.13</v>
      </c>
      <c r="L1843">
        <v>64.650000000000006</v>
      </c>
      <c r="M1843">
        <v>6.48</v>
      </c>
      <c r="N1843">
        <v>9.11</v>
      </c>
      <c r="O1843">
        <v>0</v>
      </c>
      <c r="P1843">
        <v>0</v>
      </c>
      <c r="Q1843">
        <v>0</v>
      </c>
      <c r="R1843">
        <v>32.700000000000003</v>
      </c>
      <c r="S1843" t="s">
        <v>5384</v>
      </c>
      <c r="T1843" s="38" t="str">
        <f>VLOOKUP(Tabela5[[#This Row],[CÓDIGO]],[1]fornnecedor!$A:$G,7,0)</f>
        <v>ESMALTES</v>
      </c>
    </row>
    <row r="1844" spans="1:20" x14ac:dyDescent="0.3">
      <c r="A1844" t="s">
        <v>5304</v>
      </c>
      <c r="B1844">
        <v>84709</v>
      </c>
      <c r="C1844" t="s">
        <v>3854</v>
      </c>
      <c r="D1844" s="38" t="str">
        <f>VLOOKUP(Tabela5[[#This Row],[CÓDIGO]],[1]fornnecedor!$A:$C,3,0)</f>
        <v>WANDA</v>
      </c>
      <c r="E1844" t="str">
        <f>VLOOKUP(Tabela5[[#This Row],[MARCA]],[1]fornnecedor!$C:$E,3,0)</f>
        <v>AKZO NOBEL LTDA AUTO</v>
      </c>
      <c r="G1844" t="s">
        <v>24</v>
      </c>
      <c r="H1844">
        <v>17</v>
      </c>
      <c r="I1844">
        <v>547.4</v>
      </c>
      <c r="J1844">
        <v>1</v>
      </c>
      <c r="K1844" s="34">
        <v>66.510000000000005</v>
      </c>
      <c r="L1844">
        <v>32.200000000000003</v>
      </c>
      <c r="M1844">
        <v>34.31</v>
      </c>
      <c r="N1844">
        <v>51.59</v>
      </c>
      <c r="O1844">
        <v>0</v>
      </c>
      <c r="P1844">
        <v>0</v>
      </c>
      <c r="Q1844">
        <v>0</v>
      </c>
      <c r="R1844">
        <v>32.700000000000003</v>
      </c>
      <c r="S1844" t="s">
        <v>5384</v>
      </c>
      <c r="T1844" s="38" t="str">
        <f>VLOOKUP(Tabela5[[#This Row],[CÓDIGO]],[1]fornnecedor!$A:$G,7,0)</f>
        <v>TINTAS POLIÉSTER</v>
      </c>
    </row>
    <row r="1845" spans="1:20" x14ac:dyDescent="0.3">
      <c r="A1845" t="s">
        <v>5304</v>
      </c>
      <c r="B1845">
        <v>9</v>
      </c>
      <c r="C1845" t="s">
        <v>194</v>
      </c>
      <c r="D1845" s="38" t="str">
        <f>VLOOKUP(Tabela5[[#This Row],[CÓDIGO]],[1]fornnecedor!$A:$C,3,0)</f>
        <v>WANDA</v>
      </c>
      <c r="E1845" t="str">
        <f>VLOOKUP(Tabela5[[#This Row],[MARCA]],[1]fornnecedor!$C:$E,3,0)</f>
        <v>AKZO NOBEL LTDA AUTO</v>
      </c>
      <c r="G1845" t="s">
        <v>24</v>
      </c>
      <c r="H1845">
        <v>21</v>
      </c>
      <c r="I1845">
        <v>272.37</v>
      </c>
      <c r="J1845">
        <v>3</v>
      </c>
      <c r="K1845" s="34">
        <v>66.5</v>
      </c>
      <c r="L1845">
        <v>38.909999999999997</v>
      </c>
      <c r="M1845">
        <v>27.59</v>
      </c>
      <c r="N1845">
        <v>41.49</v>
      </c>
      <c r="O1845">
        <v>0</v>
      </c>
      <c r="P1845">
        <v>0</v>
      </c>
      <c r="Q1845">
        <v>0</v>
      </c>
      <c r="R1845">
        <v>32.700000000000003</v>
      </c>
      <c r="S1845" t="s">
        <v>5384</v>
      </c>
      <c r="T1845" s="38" t="str">
        <f>VLOOKUP(Tabela5[[#This Row],[CÓDIGO]],[1]fornnecedor!$A:$G,7,0)</f>
        <v>PRETO FOSCO VINÍLICO</v>
      </c>
    </row>
    <row r="1846" spans="1:20" x14ac:dyDescent="0.3">
      <c r="A1846" t="s">
        <v>5304</v>
      </c>
      <c r="B1846">
        <v>21303</v>
      </c>
      <c r="C1846" t="s">
        <v>4331</v>
      </c>
      <c r="D1846" s="38" t="str">
        <f>VLOOKUP(Tabela5[[#This Row],[CÓDIGO]],[1]fornnecedor!$A:$C,3,0)</f>
        <v>WANDA</v>
      </c>
      <c r="E1846" t="str">
        <f>VLOOKUP(Tabela5[[#This Row],[MARCA]],[1]fornnecedor!$C:$E,3,0)</f>
        <v>AKZO NOBEL LTDA AUTO</v>
      </c>
      <c r="G1846" t="s">
        <v>24</v>
      </c>
      <c r="H1846">
        <v>20</v>
      </c>
      <c r="I1846">
        <v>663</v>
      </c>
      <c r="J1846">
        <v>1</v>
      </c>
      <c r="K1846" s="34">
        <v>65</v>
      </c>
      <c r="L1846">
        <v>33.15</v>
      </c>
      <c r="M1846">
        <v>31.85</v>
      </c>
      <c r="N1846">
        <v>49</v>
      </c>
      <c r="O1846">
        <v>0</v>
      </c>
      <c r="P1846">
        <v>0</v>
      </c>
      <c r="Q1846">
        <v>0</v>
      </c>
      <c r="R1846">
        <v>32.71</v>
      </c>
      <c r="S1846" t="s">
        <v>5384</v>
      </c>
      <c r="T1846" s="38" t="str">
        <f>VLOOKUP(Tabela5[[#This Row],[CÓDIGO]],[1]fornnecedor!$A:$G,7,0)</f>
        <v>TINTAS POLIÉSTER</v>
      </c>
    </row>
    <row r="1847" spans="1:20" x14ac:dyDescent="0.3">
      <c r="A1847" t="s">
        <v>5304</v>
      </c>
      <c r="B1847">
        <v>9892</v>
      </c>
      <c r="C1847" t="s">
        <v>299</v>
      </c>
      <c r="D1847" s="38" t="str">
        <f>VLOOKUP(Tabela5[[#This Row],[CÓDIGO]],[1]fornnecedor!$A:$C,3,0)</f>
        <v>WANDA</v>
      </c>
      <c r="E1847" t="str">
        <f>VLOOKUP(Tabela5[[#This Row],[MARCA]],[1]fornnecedor!$C:$E,3,0)</f>
        <v>AKZO NOBEL LTDA AUTO</v>
      </c>
      <c r="G1847" t="s">
        <v>24</v>
      </c>
      <c r="H1847">
        <v>19</v>
      </c>
      <c r="I1847" s="3">
        <v>1196.05</v>
      </c>
      <c r="J1847">
        <v>1</v>
      </c>
      <c r="K1847" s="34">
        <v>64.2</v>
      </c>
      <c r="L1847">
        <v>62.94</v>
      </c>
      <c r="M1847">
        <v>1.26</v>
      </c>
      <c r="N1847">
        <v>1.96</v>
      </c>
      <c r="O1847">
        <v>0</v>
      </c>
      <c r="P1847">
        <v>0</v>
      </c>
      <c r="Q1847">
        <v>0</v>
      </c>
      <c r="R1847">
        <v>32.71</v>
      </c>
      <c r="S1847" t="s">
        <v>5384</v>
      </c>
      <c r="T1847" s="38" t="str">
        <f>VLOOKUP(Tabela5[[#This Row],[CÓDIGO]],[1]fornnecedor!$A:$G,7,0)</f>
        <v>BASES POLIÉSTER</v>
      </c>
    </row>
    <row r="1848" spans="1:20" x14ac:dyDescent="0.3">
      <c r="A1848" t="s">
        <v>5304</v>
      </c>
      <c r="B1848">
        <v>86043</v>
      </c>
      <c r="C1848" t="s">
        <v>3186</v>
      </c>
      <c r="D1848" s="38" t="str">
        <f>VLOOKUP(Tabela5[[#This Row],[CÓDIGO]],[1]fornnecedor!$A:$C,3,0)</f>
        <v>CORAL</v>
      </c>
      <c r="E1848" t="str">
        <f>VLOOKUP(Tabela5[[#This Row],[MARCA]],[1]fornnecedor!$C:$E,3,0)</f>
        <v>AKZO NOBEL LTDA DECOR</v>
      </c>
      <c r="G1848" t="s">
        <v>24</v>
      </c>
      <c r="H1848">
        <v>3</v>
      </c>
      <c r="I1848">
        <v>56.88</v>
      </c>
      <c r="J1848">
        <v>3</v>
      </c>
      <c r="K1848" s="34">
        <v>62.58</v>
      </c>
      <c r="L1848">
        <v>56.88</v>
      </c>
      <c r="M1848">
        <v>5.7</v>
      </c>
      <c r="N1848">
        <v>9.11</v>
      </c>
      <c r="O1848">
        <v>0</v>
      </c>
      <c r="P1848">
        <v>0</v>
      </c>
      <c r="Q1848">
        <v>0</v>
      </c>
      <c r="R1848">
        <v>32.71</v>
      </c>
      <c r="S1848" t="s">
        <v>5384</v>
      </c>
      <c r="T1848" s="38" t="str">
        <f>VLOOKUP(Tabela5[[#This Row],[CÓDIGO]],[1]fornnecedor!$A:$G,7,0)</f>
        <v>ESMALTES</v>
      </c>
    </row>
    <row r="1849" spans="1:20" x14ac:dyDescent="0.3">
      <c r="A1849" t="s">
        <v>5304</v>
      </c>
      <c r="B1849">
        <v>86219</v>
      </c>
      <c r="C1849" t="s">
        <v>3244</v>
      </c>
      <c r="D1849" s="38" t="str">
        <f>VLOOKUP(Tabela5[[#This Row],[CÓDIGO]],[1]fornnecedor!$A:$C,3,0)</f>
        <v>CORAL</v>
      </c>
      <c r="E1849" t="str">
        <f>VLOOKUP(Tabela5[[#This Row],[MARCA]],[1]fornnecedor!$C:$E,3,0)</f>
        <v>AKZO NOBEL LTDA DECOR</v>
      </c>
      <c r="G1849" t="s">
        <v>24</v>
      </c>
      <c r="H1849">
        <v>3</v>
      </c>
      <c r="I1849">
        <v>73.47</v>
      </c>
      <c r="J1849">
        <v>1</v>
      </c>
      <c r="K1849" s="34">
        <v>62</v>
      </c>
      <c r="L1849">
        <v>37.4</v>
      </c>
      <c r="M1849">
        <v>24.6</v>
      </c>
      <c r="N1849">
        <v>39.68</v>
      </c>
      <c r="O1849">
        <v>0</v>
      </c>
      <c r="P1849">
        <v>0</v>
      </c>
      <c r="Q1849">
        <v>0</v>
      </c>
      <c r="R1849">
        <v>32.71</v>
      </c>
      <c r="S1849" t="s">
        <v>5384</v>
      </c>
      <c r="T1849" s="38" t="str">
        <f>VLOOKUP(Tabela5[[#This Row],[CÓDIGO]],[1]fornnecedor!$A:$G,7,0)</f>
        <v>BASES IMOBILIÁRIAS</v>
      </c>
    </row>
    <row r="1850" spans="1:20" x14ac:dyDescent="0.3">
      <c r="A1850" t="s">
        <v>5304</v>
      </c>
      <c r="B1850">
        <v>85555</v>
      </c>
      <c r="C1850" t="s">
        <v>185</v>
      </c>
      <c r="D1850" s="38" t="str">
        <f>VLOOKUP(Tabela5[[#This Row],[CÓDIGO]],[1]fornnecedor!$A:$C,3,0)</f>
        <v>WANDA</v>
      </c>
      <c r="E1850" t="str">
        <f>VLOOKUP(Tabela5[[#This Row],[MARCA]],[1]fornnecedor!$C:$E,3,0)</f>
        <v>AKZO NOBEL LTDA AUTO</v>
      </c>
      <c r="G1850" t="s">
        <v>24</v>
      </c>
      <c r="H1850">
        <v>25</v>
      </c>
      <c r="I1850">
        <v>722</v>
      </c>
      <c r="J1850">
        <v>1</v>
      </c>
      <c r="K1850" s="34">
        <v>61.92</v>
      </c>
      <c r="L1850">
        <v>28.88</v>
      </c>
      <c r="M1850">
        <v>33.04</v>
      </c>
      <c r="N1850">
        <v>53.36</v>
      </c>
      <c r="O1850">
        <v>0</v>
      </c>
      <c r="P1850">
        <v>0</v>
      </c>
      <c r="Q1850">
        <v>0</v>
      </c>
      <c r="R1850">
        <v>32.72</v>
      </c>
      <c r="S1850" t="s">
        <v>5384</v>
      </c>
      <c r="T1850" s="38" t="str">
        <f>VLOOKUP(Tabela5[[#This Row],[CÓDIGO]],[1]fornnecedor!$A:$G,7,0)</f>
        <v>TINTAS POLIÉSTER</v>
      </c>
    </row>
    <row r="1851" spans="1:20" x14ac:dyDescent="0.3">
      <c r="A1851" t="s">
        <v>5304</v>
      </c>
      <c r="B1851">
        <v>21003</v>
      </c>
      <c r="C1851" t="s">
        <v>159</v>
      </c>
      <c r="D1851" s="38" t="str">
        <f>VLOOKUP(Tabela5[[#This Row],[CÓDIGO]],[1]fornnecedor!$A:$C,3,0)</f>
        <v>WANDA</v>
      </c>
      <c r="E1851" t="str">
        <f>VLOOKUP(Tabela5[[#This Row],[MARCA]],[1]fornnecedor!$C:$E,3,0)</f>
        <v>AKZO NOBEL LTDA AUTO</v>
      </c>
      <c r="G1851" t="s">
        <v>24</v>
      </c>
      <c r="H1851">
        <v>34</v>
      </c>
      <c r="I1851" s="3">
        <v>1133.56</v>
      </c>
      <c r="J1851">
        <v>1</v>
      </c>
      <c r="K1851" s="34">
        <v>60</v>
      </c>
      <c r="L1851">
        <v>33.340000000000003</v>
      </c>
      <c r="M1851">
        <v>26.66</v>
      </c>
      <c r="N1851">
        <v>44.43</v>
      </c>
      <c r="O1851">
        <v>0</v>
      </c>
      <c r="P1851">
        <v>0</v>
      </c>
      <c r="Q1851">
        <v>0</v>
      </c>
      <c r="R1851">
        <v>32.72</v>
      </c>
      <c r="S1851" t="s">
        <v>5384</v>
      </c>
      <c r="T1851" s="38" t="str">
        <f>VLOOKUP(Tabela5[[#This Row],[CÓDIGO]],[1]fornnecedor!$A:$G,7,0)</f>
        <v>TINTAS POLIÉSTER</v>
      </c>
    </row>
    <row r="1852" spans="1:20" x14ac:dyDescent="0.3">
      <c r="A1852" t="s">
        <v>5304</v>
      </c>
      <c r="B1852">
        <v>21298</v>
      </c>
      <c r="C1852" t="s">
        <v>4147</v>
      </c>
      <c r="D1852" s="38" t="str">
        <f>VLOOKUP(Tabela5[[#This Row],[CÓDIGO]],[1]fornnecedor!$A:$C,3,0)</f>
        <v>WANDA</v>
      </c>
      <c r="E1852" t="str">
        <f>VLOOKUP(Tabela5[[#This Row],[MARCA]],[1]fornnecedor!$C:$E,3,0)</f>
        <v>AKZO NOBEL LTDA AUTO</v>
      </c>
      <c r="G1852" t="s">
        <v>24</v>
      </c>
      <c r="H1852">
        <v>19</v>
      </c>
      <c r="I1852">
        <v>490.77</v>
      </c>
      <c r="J1852">
        <v>1</v>
      </c>
      <c r="K1852" s="34">
        <v>57.9</v>
      </c>
      <c r="L1852">
        <v>25.83</v>
      </c>
      <c r="M1852">
        <v>32.07</v>
      </c>
      <c r="N1852">
        <v>55.39</v>
      </c>
      <c r="O1852">
        <v>0</v>
      </c>
      <c r="P1852">
        <v>0</v>
      </c>
      <c r="Q1852">
        <v>0</v>
      </c>
      <c r="R1852">
        <v>32.72</v>
      </c>
      <c r="S1852" t="s">
        <v>5384</v>
      </c>
      <c r="T1852" s="38" t="str">
        <f>VLOOKUP(Tabela5[[#This Row],[CÓDIGO]],[1]fornnecedor!$A:$G,7,0)</f>
        <v>TINTAS POLIÉSTER</v>
      </c>
    </row>
    <row r="1853" spans="1:20" x14ac:dyDescent="0.3">
      <c r="A1853" t="s">
        <v>5304</v>
      </c>
      <c r="B1853">
        <v>23389</v>
      </c>
      <c r="C1853" t="s">
        <v>4467</v>
      </c>
      <c r="D1853" s="38" t="str">
        <f>VLOOKUP(Tabela5[[#This Row],[CÓDIGO]],[1]fornnecedor!$A:$C,3,0)</f>
        <v>WANDA</v>
      </c>
      <c r="E1853" t="str">
        <f>VLOOKUP(Tabela5[[#This Row],[MARCA]],[1]fornnecedor!$C:$E,3,0)</f>
        <v>AKZO NOBEL LTDA AUTO</v>
      </c>
      <c r="G1853" t="s">
        <v>24</v>
      </c>
      <c r="H1853">
        <v>25</v>
      </c>
      <c r="I1853">
        <v>698.75</v>
      </c>
      <c r="J1853">
        <v>1</v>
      </c>
      <c r="K1853" s="34">
        <v>57</v>
      </c>
      <c r="L1853">
        <v>27.95</v>
      </c>
      <c r="M1853">
        <v>29.05</v>
      </c>
      <c r="N1853">
        <v>50.96</v>
      </c>
      <c r="O1853">
        <v>0</v>
      </c>
      <c r="P1853">
        <v>0</v>
      </c>
      <c r="Q1853">
        <v>0</v>
      </c>
      <c r="R1853">
        <v>32.72</v>
      </c>
      <c r="S1853" t="s">
        <v>5384</v>
      </c>
      <c r="T1853" s="38" t="str">
        <f>VLOOKUP(Tabela5[[#This Row],[CÓDIGO]],[1]fornnecedor!$A:$G,7,0)</f>
        <v>TINTAS POLIÉSTER</v>
      </c>
    </row>
    <row r="1854" spans="1:20" x14ac:dyDescent="0.3">
      <c r="A1854" t="s">
        <v>5304</v>
      </c>
      <c r="B1854">
        <v>84550</v>
      </c>
      <c r="C1854" t="s">
        <v>315</v>
      </c>
      <c r="D1854" s="38" t="str">
        <f>VLOOKUP(Tabela5[[#This Row],[CÓDIGO]],[1]fornnecedor!$A:$C,3,0)</f>
        <v>WANDA</v>
      </c>
      <c r="E1854" t="str">
        <f>VLOOKUP(Tabela5[[#This Row],[MARCA]],[1]fornnecedor!$C:$E,3,0)</f>
        <v>AKZO NOBEL LTDA AUTO</v>
      </c>
      <c r="G1854" t="s">
        <v>24</v>
      </c>
      <c r="H1854">
        <v>23</v>
      </c>
      <c r="I1854">
        <v>585.80999999999995</v>
      </c>
      <c r="J1854">
        <v>1</v>
      </c>
      <c r="K1854" s="34">
        <v>53.91</v>
      </c>
      <c r="L1854">
        <v>25.43</v>
      </c>
      <c r="M1854">
        <v>28.48</v>
      </c>
      <c r="N1854">
        <v>52.83</v>
      </c>
      <c r="O1854">
        <v>0</v>
      </c>
      <c r="P1854">
        <v>0</v>
      </c>
      <c r="Q1854">
        <v>0</v>
      </c>
      <c r="R1854">
        <v>32.729999999999997</v>
      </c>
      <c r="S1854" t="s">
        <v>5384</v>
      </c>
      <c r="T1854" s="38" t="str">
        <f>VLOOKUP(Tabela5[[#This Row],[CÓDIGO]],[1]fornnecedor!$A:$G,7,0)</f>
        <v>TINTAS POLIÉSTER</v>
      </c>
    </row>
    <row r="1855" spans="1:20" x14ac:dyDescent="0.3">
      <c r="A1855" t="s">
        <v>5304</v>
      </c>
      <c r="B1855">
        <v>85937</v>
      </c>
      <c r="C1855" t="s">
        <v>3614</v>
      </c>
      <c r="D1855" s="38" t="str">
        <f>VLOOKUP(Tabela5[[#This Row],[CÓDIGO]],[1]fornnecedor!$A:$C,3,0)</f>
        <v>CORAL</v>
      </c>
      <c r="E1855" t="str">
        <f>VLOOKUP(Tabela5[[#This Row],[MARCA]],[1]fornnecedor!$C:$E,3,0)</f>
        <v>AKZO NOBEL LTDA DECOR</v>
      </c>
      <c r="G1855" t="s">
        <v>24</v>
      </c>
      <c r="H1855">
        <v>9</v>
      </c>
      <c r="I1855">
        <v>260.82</v>
      </c>
      <c r="J1855">
        <v>1</v>
      </c>
      <c r="K1855" s="34">
        <v>45</v>
      </c>
      <c r="L1855">
        <v>28.98</v>
      </c>
      <c r="M1855">
        <v>16.02</v>
      </c>
      <c r="N1855">
        <v>35.6</v>
      </c>
      <c r="O1855">
        <v>0</v>
      </c>
      <c r="P1855">
        <v>0</v>
      </c>
      <c r="Q1855">
        <v>0</v>
      </c>
      <c r="R1855">
        <v>32.729999999999997</v>
      </c>
      <c r="S1855" t="s">
        <v>5384</v>
      </c>
      <c r="T1855" s="38" t="str">
        <f>VLOOKUP(Tabela5[[#This Row],[CÓDIGO]],[1]fornnecedor!$A:$G,7,0)</f>
        <v>ESMALTES</v>
      </c>
    </row>
    <row r="1856" spans="1:20" x14ac:dyDescent="0.3">
      <c r="A1856" t="s">
        <v>5304</v>
      </c>
      <c r="B1856">
        <v>85928</v>
      </c>
      <c r="C1856" t="s">
        <v>3169</v>
      </c>
      <c r="D1856" s="38" t="str">
        <f>VLOOKUP(Tabela5[[#This Row],[CÓDIGO]],[1]fornnecedor!$A:$C,3,0)</f>
        <v>CORAL</v>
      </c>
      <c r="E1856" t="str">
        <f>VLOOKUP(Tabela5[[#This Row],[MARCA]],[1]fornnecedor!$C:$E,3,0)</f>
        <v>AKZO NOBEL LTDA DECOR</v>
      </c>
      <c r="G1856" t="s">
        <v>24</v>
      </c>
      <c r="H1856">
        <v>5</v>
      </c>
      <c r="I1856">
        <v>139.15</v>
      </c>
      <c r="J1856">
        <v>1</v>
      </c>
      <c r="K1856" s="34">
        <v>45</v>
      </c>
      <c r="L1856">
        <v>27.83</v>
      </c>
      <c r="M1856">
        <v>17.170000000000002</v>
      </c>
      <c r="N1856">
        <v>38.159999999999997</v>
      </c>
      <c r="O1856">
        <v>0</v>
      </c>
      <c r="P1856">
        <v>0</v>
      </c>
      <c r="Q1856">
        <v>0</v>
      </c>
      <c r="R1856">
        <v>32.729999999999997</v>
      </c>
      <c r="S1856" t="s">
        <v>5384</v>
      </c>
      <c r="T1856" s="38" t="str">
        <f>VLOOKUP(Tabela5[[#This Row],[CÓDIGO]],[1]fornnecedor!$A:$G,7,0)</f>
        <v>ESMALTES</v>
      </c>
    </row>
    <row r="1857" spans="1:20" x14ac:dyDescent="0.3">
      <c r="A1857" t="s">
        <v>5304</v>
      </c>
      <c r="B1857">
        <v>23785</v>
      </c>
      <c r="C1857" t="s">
        <v>4768</v>
      </c>
      <c r="D1857" s="38" t="str">
        <f>VLOOKUP(Tabela5[[#This Row],[CÓDIGO]],[1]fornnecedor!$A:$C,3,0)</f>
        <v>SIKKENS</v>
      </c>
      <c r="E1857" t="str">
        <f>VLOOKUP(Tabela5[[#This Row],[MARCA]],[1]fornnecedor!$C:$E,3,0)</f>
        <v>AKZO NOBEL LTDA AUTO</v>
      </c>
      <c r="G1857" t="s">
        <v>24</v>
      </c>
      <c r="H1857">
        <v>5</v>
      </c>
      <c r="I1857" s="3">
        <v>2072.0500000000002</v>
      </c>
      <c r="J1857">
        <v>0</v>
      </c>
      <c r="K1857" s="34">
        <v>-483.59</v>
      </c>
      <c r="L1857">
        <v>0</v>
      </c>
      <c r="M1857">
        <v>-483.59</v>
      </c>
      <c r="N1857">
        <v>100</v>
      </c>
      <c r="O1857">
        <v>0</v>
      </c>
      <c r="P1857">
        <v>0</v>
      </c>
      <c r="Q1857">
        <v>-0.02</v>
      </c>
      <c r="R1857">
        <v>32.71</v>
      </c>
      <c r="S1857" t="s">
        <v>5384</v>
      </c>
      <c r="T1857" s="38" t="str">
        <f>VLOOKUP(Tabela5[[#This Row],[CÓDIGO]],[1]fornnecedor!$A:$G,7,0)</f>
        <v>BASES POLIÉSTER</v>
      </c>
    </row>
    <row r="1858" spans="1:20" x14ac:dyDescent="0.3">
      <c r="A1858" t="s">
        <v>5301</v>
      </c>
      <c r="B1858">
        <v>20431</v>
      </c>
      <c r="C1858" t="s">
        <v>350</v>
      </c>
      <c r="D1858" s="38" t="str">
        <f>VLOOKUP(Tabela5[[#This Row],[CÓDIGO]],[1]fornnecedor!$A:$C,3,0)</f>
        <v>SHERWIN WILLIAMS</v>
      </c>
      <c r="E1858" t="str">
        <f>VLOOKUP(Tabela5[[#This Row],[MARCA]],[1]fornnecedor!$C:$E,3,0)</f>
        <v>SHERWIN - WILLIAMS DO BRASIL IND. E COM. LTDA</v>
      </c>
      <c r="G1858" t="s">
        <v>24</v>
      </c>
      <c r="H1858">
        <v>648</v>
      </c>
      <c r="I1858" s="3">
        <v>19608.48</v>
      </c>
      <c r="J1858">
        <v>479</v>
      </c>
      <c r="K1858" s="34">
        <v>20683.830000000002</v>
      </c>
      <c r="L1858" s="3">
        <v>14494.54</v>
      </c>
      <c r="M1858" s="3">
        <v>6189.29</v>
      </c>
      <c r="N1858">
        <v>29.92</v>
      </c>
      <c r="O1858">
        <v>0</v>
      </c>
      <c r="P1858">
        <v>0</v>
      </c>
      <c r="Q1858">
        <v>0.88</v>
      </c>
      <c r="R1858">
        <v>33.590000000000003</v>
      </c>
      <c r="S1858" t="s">
        <v>5384</v>
      </c>
      <c r="T1858" s="38" t="str">
        <f>VLOOKUP(Tabela5[[#This Row],[CÓDIGO]],[1]fornnecedor!$A:$G,7,0)</f>
        <v>VERNIZ AUTOMOTIVO</v>
      </c>
    </row>
    <row r="1859" spans="1:20" x14ac:dyDescent="0.3">
      <c r="A1859" t="s">
        <v>5301</v>
      </c>
      <c r="B1859">
        <v>24247</v>
      </c>
      <c r="C1859" t="s">
        <v>343</v>
      </c>
      <c r="D1859" s="38" t="str">
        <f>VLOOKUP(Tabela5[[#This Row],[CÓDIGO]],[1]fornnecedor!$A:$C,3,0)</f>
        <v>SHERWIN WILLIAMS</v>
      </c>
      <c r="E1859" t="str">
        <f>VLOOKUP(Tabela5[[#This Row],[MARCA]],[1]fornnecedor!$C:$E,3,0)</f>
        <v>SHERWIN - WILLIAMS DO BRASIL IND. E COM. LTDA</v>
      </c>
      <c r="G1859" t="s">
        <v>24</v>
      </c>
      <c r="H1859" s="3">
        <v>1451</v>
      </c>
      <c r="I1859" s="3">
        <v>24478.37</v>
      </c>
      <c r="J1859">
        <v>755</v>
      </c>
      <c r="K1859" s="34">
        <v>20224.52</v>
      </c>
      <c r="L1859" s="3">
        <v>12736.85</v>
      </c>
      <c r="M1859" s="3">
        <v>7487.67</v>
      </c>
      <c r="N1859">
        <v>37.020000000000003</v>
      </c>
      <c r="O1859">
        <v>0</v>
      </c>
      <c r="P1859">
        <v>0</v>
      </c>
      <c r="Q1859">
        <v>0.86</v>
      </c>
      <c r="R1859">
        <v>34.46</v>
      </c>
      <c r="S1859" t="s">
        <v>5384</v>
      </c>
      <c r="T1859" s="38" t="str">
        <f>VLOOKUP(Tabela5[[#This Row],[CÓDIGO]],[1]fornnecedor!$A:$G,7,0)</f>
        <v>PRIMER AUTOMOTIVO</v>
      </c>
    </row>
    <row r="1860" spans="1:20" x14ac:dyDescent="0.3">
      <c r="A1860" t="s">
        <v>5301</v>
      </c>
      <c r="B1860">
        <v>21077</v>
      </c>
      <c r="C1860" t="s">
        <v>339</v>
      </c>
      <c r="D1860" s="38" t="str">
        <f>VLOOKUP(Tabela5[[#This Row],[CÓDIGO]],[1]fornnecedor!$A:$C,3,0)</f>
        <v>SHERWIN WILLIAMS</v>
      </c>
      <c r="E1860" t="str">
        <f>VLOOKUP(Tabela5[[#This Row],[MARCA]],[1]fornnecedor!$C:$E,3,0)</f>
        <v>SHERWIN - WILLIAMS DO BRASIL IND. E COM. LTDA</v>
      </c>
      <c r="G1860" t="s">
        <v>24</v>
      </c>
      <c r="H1860">
        <v>542</v>
      </c>
      <c r="I1860" s="3">
        <v>18384.64</v>
      </c>
      <c r="J1860">
        <v>333</v>
      </c>
      <c r="K1860" s="34">
        <v>17742.73</v>
      </c>
      <c r="L1860" s="3">
        <v>11295.36</v>
      </c>
      <c r="M1860" s="3">
        <v>6447.37</v>
      </c>
      <c r="N1860">
        <v>36.340000000000003</v>
      </c>
      <c r="O1860">
        <v>0</v>
      </c>
      <c r="P1860">
        <v>0</v>
      </c>
      <c r="Q1860">
        <v>0.76</v>
      </c>
      <c r="R1860">
        <v>35.22</v>
      </c>
      <c r="S1860" t="s">
        <v>5384</v>
      </c>
      <c r="T1860" s="38" t="str">
        <f>VLOOKUP(Tabela5[[#This Row],[CÓDIGO]],[1]fornnecedor!$A:$G,7,0)</f>
        <v>MASSA POLIÉSTER</v>
      </c>
    </row>
    <row r="1861" spans="1:20" x14ac:dyDescent="0.3">
      <c r="A1861" t="s">
        <v>5301</v>
      </c>
      <c r="B1861">
        <v>23602</v>
      </c>
      <c r="C1861" t="s">
        <v>334</v>
      </c>
      <c r="D1861" s="38" t="str">
        <f>VLOOKUP(Tabela5[[#This Row],[CÓDIGO]],[1]fornnecedor!$A:$C,3,0)</f>
        <v>SHERWIN WILLIAMS</v>
      </c>
      <c r="E1861" t="str">
        <f>VLOOKUP(Tabela5[[#This Row],[MARCA]],[1]fornnecedor!$C:$E,3,0)</f>
        <v>SHERWIN - WILLIAMS DO BRASIL IND. E COM. LTDA</v>
      </c>
      <c r="G1861" t="s">
        <v>24</v>
      </c>
      <c r="H1861">
        <v>585</v>
      </c>
      <c r="I1861" s="3">
        <v>17111.25</v>
      </c>
      <c r="J1861">
        <v>400</v>
      </c>
      <c r="K1861" s="34">
        <v>16591.39</v>
      </c>
      <c r="L1861" s="3">
        <v>11700</v>
      </c>
      <c r="M1861" s="3">
        <v>4891.3900000000003</v>
      </c>
      <c r="N1861">
        <v>29.48</v>
      </c>
      <c r="O1861">
        <v>0</v>
      </c>
      <c r="P1861">
        <v>0</v>
      </c>
      <c r="Q1861">
        <v>0.71</v>
      </c>
      <c r="R1861">
        <v>35.92</v>
      </c>
      <c r="S1861" t="s">
        <v>5384</v>
      </c>
      <c r="T1861" s="38" t="str">
        <f>VLOOKUP(Tabela5[[#This Row],[CÓDIGO]],[1]fornnecedor!$A:$G,7,0)</f>
        <v>VERNIZ AUTOMOTIVO</v>
      </c>
    </row>
    <row r="1862" spans="1:20" x14ac:dyDescent="0.3">
      <c r="A1862" t="s">
        <v>5301</v>
      </c>
      <c r="B1862">
        <v>20414</v>
      </c>
      <c r="C1862" t="s">
        <v>349</v>
      </c>
      <c r="D1862" s="38" t="str">
        <f>VLOOKUP(Tabela5[[#This Row],[CÓDIGO]],[1]fornnecedor!$A:$C,3,0)</f>
        <v>SHERWIN WILLIAMS</v>
      </c>
      <c r="E1862" t="str">
        <f>VLOOKUP(Tabela5[[#This Row],[MARCA]],[1]fornnecedor!$C:$E,3,0)</f>
        <v>SHERWIN - WILLIAMS DO BRASIL IND. E COM. LTDA</v>
      </c>
      <c r="G1862" t="s">
        <v>24</v>
      </c>
      <c r="H1862">
        <v>713</v>
      </c>
      <c r="I1862" s="3">
        <v>12834</v>
      </c>
      <c r="J1862">
        <v>518</v>
      </c>
      <c r="K1862" s="34">
        <v>12853.32</v>
      </c>
      <c r="L1862" s="3">
        <v>9324</v>
      </c>
      <c r="M1862" s="3">
        <v>3529.32</v>
      </c>
      <c r="N1862">
        <v>27.46</v>
      </c>
      <c r="O1862">
        <v>0</v>
      </c>
      <c r="P1862">
        <v>0</v>
      </c>
      <c r="Q1862">
        <v>0.55000000000000004</v>
      </c>
      <c r="R1862">
        <v>36.47</v>
      </c>
      <c r="S1862" t="s">
        <v>5384</v>
      </c>
      <c r="T1862" s="38" t="str">
        <f>VLOOKUP(Tabela5[[#This Row],[CÓDIGO]],[1]fornnecedor!$A:$G,7,0)</f>
        <v>DILUENTE</v>
      </c>
    </row>
    <row r="1863" spans="1:20" x14ac:dyDescent="0.3">
      <c r="A1863" t="s">
        <v>5301</v>
      </c>
      <c r="B1863">
        <v>20960</v>
      </c>
      <c r="C1863" t="s">
        <v>5148</v>
      </c>
      <c r="D1863" s="38" t="str">
        <f>VLOOKUP(Tabela5[[#This Row],[CÓDIGO]],[1]fornnecedor!$A:$C,3,0)</f>
        <v>SHERWIN WILLIAMS</v>
      </c>
      <c r="E1863" t="str">
        <f>VLOOKUP(Tabela5[[#This Row],[MARCA]],[1]fornnecedor!$C:$E,3,0)</f>
        <v>SHERWIN - WILLIAMS DO BRASIL IND. E COM. LTDA</v>
      </c>
      <c r="G1863" t="s">
        <v>24</v>
      </c>
      <c r="H1863">
        <v>83</v>
      </c>
      <c r="I1863" s="3">
        <v>5012.37</v>
      </c>
      <c r="J1863">
        <v>73</v>
      </c>
      <c r="K1863" s="34">
        <v>8247.16</v>
      </c>
      <c r="L1863" s="3">
        <v>4408.47</v>
      </c>
      <c r="M1863" s="3">
        <v>3838.69</v>
      </c>
      <c r="N1863">
        <v>46.55</v>
      </c>
      <c r="O1863">
        <v>0</v>
      </c>
      <c r="P1863">
        <v>0</v>
      </c>
      <c r="Q1863">
        <v>0.35</v>
      </c>
      <c r="R1863">
        <v>36.83</v>
      </c>
      <c r="S1863" t="s">
        <v>5384</v>
      </c>
      <c r="T1863" s="38" t="str">
        <f>VLOOKUP(Tabela5[[#This Row],[CÓDIGO]],[1]fornnecedor!$A:$G,7,0)</f>
        <v>VERNIZ AUTOMOTIVO</v>
      </c>
    </row>
    <row r="1864" spans="1:20" x14ac:dyDescent="0.3">
      <c r="A1864" t="s">
        <v>5301</v>
      </c>
      <c r="B1864">
        <v>20455</v>
      </c>
      <c r="C1864" t="s">
        <v>335</v>
      </c>
      <c r="D1864" s="38" t="str">
        <f>VLOOKUP(Tabela5[[#This Row],[CÓDIGO]],[1]fornnecedor!$A:$C,3,0)</f>
        <v>SHERWIN WILLIAMS</v>
      </c>
      <c r="E1864" t="str">
        <f>VLOOKUP(Tabela5[[#This Row],[MARCA]],[1]fornnecedor!$C:$E,3,0)</f>
        <v>SHERWIN - WILLIAMS DO BRASIL IND. E COM. LTDA</v>
      </c>
      <c r="G1864" t="s">
        <v>24</v>
      </c>
      <c r="H1864">
        <v>237</v>
      </c>
      <c r="I1864" s="3">
        <v>5306.43</v>
      </c>
      <c r="J1864">
        <v>176</v>
      </c>
      <c r="K1864" s="34">
        <v>7172.36</v>
      </c>
      <c r="L1864" s="3">
        <v>3940.64</v>
      </c>
      <c r="M1864" s="3">
        <v>3231.72</v>
      </c>
      <c r="N1864">
        <v>45.06</v>
      </c>
      <c r="O1864">
        <v>0</v>
      </c>
      <c r="P1864">
        <v>0</v>
      </c>
      <c r="Q1864">
        <v>0.31</v>
      </c>
      <c r="R1864">
        <v>37.130000000000003</v>
      </c>
      <c r="S1864" t="s">
        <v>5384</v>
      </c>
      <c r="T1864" s="38" t="str">
        <f>VLOOKUP(Tabela5[[#This Row],[CÓDIGO]],[1]fornnecedor!$A:$G,7,0)</f>
        <v>VERNIZ AUTOMOTIVO</v>
      </c>
    </row>
    <row r="1865" spans="1:20" x14ac:dyDescent="0.3">
      <c r="A1865" t="s">
        <v>5301</v>
      </c>
      <c r="B1865">
        <v>24248</v>
      </c>
      <c r="C1865" t="s">
        <v>346</v>
      </c>
      <c r="D1865" s="38" t="str">
        <f>VLOOKUP(Tabela5[[#This Row],[CÓDIGO]],[1]fornnecedor!$A:$C,3,0)</f>
        <v>SHERWIN WILLIAMS</v>
      </c>
      <c r="E1865" t="str">
        <f>VLOOKUP(Tabela5[[#This Row],[MARCA]],[1]fornnecedor!$C:$E,3,0)</f>
        <v>SHERWIN - WILLIAMS DO BRASIL IND. E COM. LTDA</v>
      </c>
      <c r="G1865" t="s">
        <v>24</v>
      </c>
      <c r="H1865" s="3">
        <v>1468</v>
      </c>
      <c r="I1865" s="3">
        <v>9542</v>
      </c>
      <c r="J1865">
        <v>756</v>
      </c>
      <c r="K1865" s="34">
        <v>6784.38</v>
      </c>
      <c r="L1865" s="3">
        <v>4914</v>
      </c>
      <c r="M1865" s="3">
        <v>1870.38</v>
      </c>
      <c r="N1865">
        <v>27.57</v>
      </c>
      <c r="O1865">
        <v>0</v>
      </c>
      <c r="P1865">
        <v>0</v>
      </c>
      <c r="Q1865">
        <v>0.28999999999999998</v>
      </c>
      <c r="R1865">
        <v>37.42</v>
      </c>
      <c r="S1865" t="s">
        <v>5384</v>
      </c>
      <c r="T1865" s="38" t="str">
        <f>VLOOKUP(Tabela5[[#This Row],[CÓDIGO]],[1]fornnecedor!$A:$G,7,0)</f>
        <v>PRIMER AUTOMOTIVO</v>
      </c>
    </row>
    <row r="1866" spans="1:20" x14ac:dyDescent="0.3">
      <c r="A1866" t="s">
        <v>5301</v>
      </c>
      <c r="B1866">
        <v>10342</v>
      </c>
      <c r="C1866" t="s">
        <v>362</v>
      </c>
      <c r="D1866" s="38" t="str">
        <f>VLOOKUP(Tabela5[[#This Row],[CÓDIGO]],[1]fornnecedor!$A:$C,3,0)</f>
        <v>SHERWIN WILLIAMS</v>
      </c>
      <c r="E1866" t="str">
        <f>VLOOKUP(Tabela5[[#This Row],[MARCA]],[1]fornnecedor!$C:$E,3,0)</f>
        <v>SHERWIN - WILLIAMS DO BRASIL IND. E COM. LTDA</v>
      </c>
      <c r="G1866" t="s">
        <v>24</v>
      </c>
      <c r="H1866">
        <v>53</v>
      </c>
      <c r="I1866" s="3">
        <v>6484.55</v>
      </c>
      <c r="J1866">
        <v>36</v>
      </c>
      <c r="K1866" s="34">
        <v>6291.16</v>
      </c>
      <c r="L1866" s="3">
        <v>4404.6000000000004</v>
      </c>
      <c r="M1866" s="3">
        <v>1886.56</v>
      </c>
      <c r="N1866">
        <v>29.99</v>
      </c>
      <c r="O1866">
        <v>0</v>
      </c>
      <c r="P1866">
        <v>0</v>
      </c>
      <c r="Q1866">
        <v>0.27</v>
      </c>
      <c r="R1866">
        <v>37.69</v>
      </c>
      <c r="S1866" t="s">
        <v>5384</v>
      </c>
      <c r="T1866" s="38" t="str">
        <f>VLOOKUP(Tabela5[[#This Row],[CÓDIGO]],[1]fornnecedor!$A:$G,7,0)</f>
        <v xml:space="preserve">MASCARAMENTO </v>
      </c>
    </row>
    <row r="1867" spans="1:20" x14ac:dyDescent="0.3">
      <c r="A1867" t="s">
        <v>5301</v>
      </c>
      <c r="B1867">
        <v>21078</v>
      </c>
      <c r="C1867" t="s">
        <v>338</v>
      </c>
      <c r="D1867" s="38" t="str">
        <f>VLOOKUP(Tabela5[[#This Row],[CÓDIGO]],[1]fornnecedor!$A:$C,3,0)</f>
        <v>SHERWIN WILLIAMS</v>
      </c>
      <c r="E1867" t="str">
        <f>VLOOKUP(Tabela5[[#This Row],[MARCA]],[1]fornnecedor!$C:$E,3,0)</f>
        <v>SHERWIN - WILLIAMS DO BRASIL IND. E COM. LTDA</v>
      </c>
      <c r="G1867" t="s">
        <v>24</v>
      </c>
      <c r="H1867">
        <v>559</v>
      </c>
      <c r="I1867" s="3">
        <v>10430.94</v>
      </c>
      <c r="J1867">
        <v>219</v>
      </c>
      <c r="K1867" s="34">
        <v>6109.34</v>
      </c>
      <c r="L1867" s="3">
        <v>4086.54</v>
      </c>
      <c r="M1867" s="3">
        <v>2022.8</v>
      </c>
      <c r="N1867">
        <v>33.11</v>
      </c>
      <c r="O1867">
        <v>0</v>
      </c>
      <c r="P1867">
        <v>0</v>
      </c>
      <c r="Q1867">
        <v>0.26</v>
      </c>
      <c r="R1867">
        <v>37.950000000000003</v>
      </c>
      <c r="S1867" t="s">
        <v>5384</v>
      </c>
      <c r="T1867" s="38" t="str">
        <f>VLOOKUP(Tabela5[[#This Row],[CÓDIGO]],[1]fornnecedor!$A:$G,7,0)</f>
        <v>MASSA POLIÉSTER</v>
      </c>
    </row>
    <row r="1868" spans="1:20" x14ac:dyDescent="0.3">
      <c r="A1868" t="s">
        <v>5301</v>
      </c>
      <c r="B1868">
        <v>21316</v>
      </c>
      <c r="C1868" t="s">
        <v>348</v>
      </c>
      <c r="D1868" s="38" t="str">
        <f>VLOOKUP(Tabela5[[#This Row],[CÓDIGO]],[1]fornnecedor!$A:$C,3,0)</f>
        <v>SHERWIN WILLIAMS</v>
      </c>
      <c r="E1868" t="str">
        <f>VLOOKUP(Tabela5[[#This Row],[MARCA]],[1]fornnecedor!$C:$E,3,0)</f>
        <v>SHERWIN - WILLIAMS DO BRASIL IND. E COM. LTDA</v>
      </c>
      <c r="G1868" t="s">
        <v>24</v>
      </c>
      <c r="H1868">
        <v>49</v>
      </c>
      <c r="I1868" s="3">
        <v>4617.2700000000004</v>
      </c>
      <c r="J1868">
        <v>27</v>
      </c>
      <c r="K1868" s="34">
        <v>4227.34</v>
      </c>
      <c r="L1868" s="3">
        <v>2544.21</v>
      </c>
      <c r="M1868" s="3">
        <v>1683.13</v>
      </c>
      <c r="N1868">
        <v>39.82</v>
      </c>
      <c r="O1868">
        <v>0</v>
      </c>
      <c r="P1868">
        <v>0</v>
      </c>
      <c r="Q1868">
        <v>0.18</v>
      </c>
      <c r="R1868">
        <v>38.130000000000003</v>
      </c>
      <c r="S1868" t="s">
        <v>5384</v>
      </c>
      <c r="T1868" s="38" t="str">
        <f>VLOOKUP(Tabela5[[#This Row],[CÓDIGO]],[1]fornnecedor!$A:$G,7,0)</f>
        <v>DILUENTE</v>
      </c>
    </row>
    <row r="1869" spans="1:20" x14ac:dyDescent="0.3">
      <c r="A1869" t="s">
        <v>5301</v>
      </c>
      <c r="B1869">
        <v>20399</v>
      </c>
      <c r="C1869" t="s">
        <v>336</v>
      </c>
      <c r="D1869" s="38" t="str">
        <f>VLOOKUP(Tabela5[[#This Row],[CÓDIGO]],[1]fornnecedor!$A:$C,3,0)</f>
        <v>SHERWIN WILLIAMS</v>
      </c>
      <c r="E1869" t="str">
        <f>VLOOKUP(Tabela5[[#This Row],[MARCA]],[1]fornnecedor!$C:$E,3,0)</f>
        <v>SHERWIN - WILLIAMS DO BRASIL IND. E COM. LTDA</v>
      </c>
      <c r="G1869" t="s">
        <v>24</v>
      </c>
      <c r="H1869">
        <v>127</v>
      </c>
      <c r="I1869" s="3">
        <v>3401.06</v>
      </c>
      <c r="J1869">
        <v>63</v>
      </c>
      <c r="K1869" s="34">
        <v>3141.57</v>
      </c>
      <c r="L1869" s="3">
        <v>1687.14</v>
      </c>
      <c r="M1869" s="3">
        <v>1454.43</v>
      </c>
      <c r="N1869">
        <v>46.3</v>
      </c>
      <c r="O1869">
        <v>0</v>
      </c>
      <c r="P1869">
        <v>0</v>
      </c>
      <c r="Q1869">
        <v>0.13</v>
      </c>
      <c r="R1869">
        <v>38.270000000000003</v>
      </c>
      <c r="S1869" t="s">
        <v>5384</v>
      </c>
      <c r="T1869" s="38" t="str">
        <f>VLOOKUP(Tabela5[[#This Row],[CÓDIGO]],[1]fornnecedor!$A:$G,7,0)</f>
        <v>VERNIZ AUTOMOTIVO</v>
      </c>
    </row>
    <row r="1870" spans="1:20" x14ac:dyDescent="0.3">
      <c r="A1870" t="s">
        <v>5301</v>
      </c>
      <c r="B1870">
        <v>20525</v>
      </c>
      <c r="C1870" t="s">
        <v>340</v>
      </c>
      <c r="D1870" s="38" t="str">
        <f>VLOOKUP(Tabela5[[#This Row],[CÓDIGO]],[1]fornnecedor!$A:$C,3,0)</f>
        <v>SHERWIN WILLIAMS</v>
      </c>
      <c r="E1870" t="str">
        <f>VLOOKUP(Tabela5[[#This Row],[MARCA]],[1]fornnecedor!$C:$E,3,0)</f>
        <v>SHERWIN - WILLIAMS DO BRASIL IND. E COM. LTDA</v>
      </c>
      <c r="G1870" t="s">
        <v>24</v>
      </c>
      <c r="H1870">
        <v>277</v>
      </c>
      <c r="I1870" s="3">
        <v>2869.72</v>
      </c>
      <c r="J1870">
        <v>157</v>
      </c>
      <c r="K1870" s="34">
        <v>2830.84</v>
      </c>
      <c r="L1870" s="3">
        <v>1626.52</v>
      </c>
      <c r="M1870" s="3">
        <v>1204.32</v>
      </c>
      <c r="N1870">
        <v>42.54</v>
      </c>
      <c r="O1870">
        <v>0</v>
      </c>
      <c r="P1870">
        <v>0</v>
      </c>
      <c r="Q1870">
        <v>0.12</v>
      </c>
      <c r="R1870">
        <v>38.39</v>
      </c>
      <c r="S1870" t="s">
        <v>5384</v>
      </c>
      <c r="T1870" s="38" t="str">
        <f>VLOOKUP(Tabela5[[#This Row],[CÓDIGO]],[1]fornnecedor!$A:$G,7,0)</f>
        <v>MASSA DE PEQUENOS REPAROS</v>
      </c>
    </row>
    <row r="1871" spans="1:20" x14ac:dyDescent="0.3">
      <c r="A1871" t="s">
        <v>5301</v>
      </c>
      <c r="B1871">
        <v>21755</v>
      </c>
      <c r="C1871" t="s">
        <v>359</v>
      </c>
      <c r="D1871" s="38" t="str">
        <f>VLOOKUP(Tabela5[[#This Row],[CÓDIGO]],[1]fornnecedor!$A:$C,3,0)</f>
        <v>SHERWIN WILLIAMS</v>
      </c>
      <c r="E1871" t="str">
        <f>VLOOKUP(Tabela5[[#This Row],[MARCA]],[1]fornnecedor!$C:$E,3,0)</f>
        <v>SHERWIN - WILLIAMS DO BRASIL IND. E COM. LTDA</v>
      </c>
      <c r="G1871" t="s">
        <v>24</v>
      </c>
      <c r="H1871">
        <v>222</v>
      </c>
      <c r="I1871" s="3">
        <v>2706.18</v>
      </c>
      <c r="J1871">
        <v>121</v>
      </c>
      <c r="K1871" s="34">
        <v>2718.29</v>
      </c>
      <c r="L1871" s="3">
        <v>1474.99</v>
      </c>
      <c r="M1871" s="3">
        <v>1243.3</v>
      </c>
      <c r="N1871">
        <v>45.74</v>
      </c>
      <c r="O1871">
        <v>0</v>
      </c>
      <c r="P1871">
        <v>0</v>
      </c>
      <c r="Q1871">
        <v>0.12</v>
      </c>
      <c r="R1871">
        <v>38.51</v>
      </c>
      <c r="S1871" t="s">
        <v>5384</v>
      </c>
      <c r="T1871" s="38" t="str">
        <f>VLOOKUP(Tabela5[[#This Row],[CÓDIGO]],[1]fornnecedor!$A:$G,7,0)</f>
        <v xml:space="preserve">SPRAYS </v>
      </c>
    </row>
    <row r="1872" spans="1:20" x14ac:dyDescent="0.3">
      <c r="A1872" t="s">
        <v>5301</v>
      </c>
      <c r="B1872">
        <v>20433</v>
      </c>
      <c r="C1872" t="s">
        <v>351</v>
      </c>
      <c r="D1872" s="38" t="str">
        <f>VLOOKUP(Tabela5[[#This Row],[CÓDIGO]],[1]fornnecedor!$A:$C,3,0)</f>
        <v>SHERWIN WILLIAMS</v>
      </c>
      <c r="E1872" t="str">
        <f>VLOOKUP(Tabela5[[#This Row],[MARCA]],[1]fornnecedor!$C:$E,3,0)</f>
        <v>SHERWIN - WILLIAMS DO BRASIL IND. E COM. LTDA</v>
      </c>
      <c r="G1872" t="s">
        <v>24</v>
      </c>
      <c r="H1872">
        <v>108</v>
      </c>
      <c r="I1872" s="3">
        <v>2638.44</v>
      </c>
      <c r="J1872">
        <v>55</v>
      </c>
      <c r="K1872" s="34">
        <v>2276.3200000000002</v>
      </c>
      <c r="L1872" s="3">
        <v>1343.65</v>
      </c>
      <c r="M1872">
        <v>932.67</v>
      </c>
      <c r="N1872">
        <v>40.97</v>
      </c>
      <c r="O1872">
        <v>0</v>
      </c>
      <c r="P1872">
        <v>0</v>
      </c>
      <c r="Q1872">
        <v>0.1</v>
      </c>
      <c r="R1872">
        <v>38.6</v>
      </c>
      <c r="S1872" t="s">
        <v>5384</v>
      </c>
      <c r="T1872" s="38" t="str">
        <f>VLOOKUP(Tabela5[[#This Row],[CÓDIGO]],[1]fornnecedor!$A:$G,7,0)</f>
        <v>VERNIZ AUTOMOTIVO</v>
      </c>
    </row>
    <row r="1873" spans="1:20" x14ac:dyDescent="0.3">
      <c r="A1873" t="s">
        <v>5301</v>
      </c>
      <c r="B1873">
        <v>21039</v>
      </c>
      <c r="C1873" t="s">
        <v>341</v>
      </c>
      <c r="D1873" s="38" t="str">
        <f>VLOOKUP(Tabela5[[#This Row],[CÓDIGO]],[1]fornnecedor!$A:$C,3,0)</f>
        <v>SHERWIN WILLIAMS</v>
      </c>
      <c r="E1873" t="str">
        <f>VLOOKUP(Tabela5[[#This Row],[MARCA]],[1]fornnecedor!$C:$E,3,0)</f>
        <v>SHERWIN - WILLIAMS DO BRASIL IND. E COM. LTDA</v>
      </c>
      <c r="G1873" t="s">
        <v>24</v>
      </c>
      <c r="H1873">
        <v>27</v>
      </c>
      <c r="I1873">
        <v>579.15</v>
      </c>
      <c r="J1873">
        <v>46</v>
      </c>
      <c r="K1873" s="34">
        <v>1908.84</v>
      </c>
      <c r="L1873">
        <v>986.7</v>
      </c>
      <c r="M1873">
        <v>922.14</v>
      </c>
      <c r="N1873">
        <v>48.31</v>
      </c>
      <c r="O1873">
        <v>0</v>
      </c>
      <c r="P1873">
        <v>0</v>
      </c>
      <c r="Q1873">
        <v>0.08</v>
      </c>
      <c r="R1873">
        <v>38.68</v>
      </c>
      <c r="S1873" t="s">
        <v>5384</v>
      </c>
      <c r="T1873" s="38" t="str">
        <f>VLOOKUP(Tabela5[[#This Row],[CÓDIGO]],[1]fornnecedor!$A:$G,7,0)</f>
        <v>PRETO FOSCO VINÍLICO</v>
      </c>
    </row>
    <row r="1874" spans="1:20" x14ac:dyDescent="0.3">
      <c r="A1874" t="s">
        <v>5301</v>
      </c>
      <c r="B1874">
        <v>21758</v>
      </c>
      <c r="C1874" t="s">
        <v>4174</v>
      </c>
      <c r="D1874" s="38" t="str">
        <f>VLOOKUP(Tabela5[[#This Row],[CÓDIGO]],[1]fornnecedor!$A:$C,3,0)</f>
        <v>SHERWIN WILLIAMS</v>
      </c>
      <c r="E1874" t="str">
        <f>VLOOKUP(Tabela5[[#This Row],[MARCA]],[1]fornnecedor!$C:$E,3,0)</f>
        <v>SHERWIN - WILLIAMS DO BRASIL IND. E COM. LTDA</v>
      </c>
      <c r="G1874" t="s">
        <v>24</v>
      </c>
      <c r="H1874">
        <v>97</v>
      </c>
      <c r="I1874" s="3">
        <v>1240.6300000000001</v>
      </c>
      <c r="J1874">
        <v>68</v>
      </c>
      <c r="K1874" s="34">
        <v>1890.57</v>
      </c>
      <c r="L1874">
        <v>869.08</v>
      </c>
      <c r="M1874" s="3">
        <v>1021.49</v>
      </c>
      <c r="N1874">
        <v>54.03</v>
      </c>
      <c r="O1874">
        <v>0</v>
      </c>
      <c r="P1874">
        <v>0</v>
      </c>
      <c r="Q1874">
        <v>0.08</v>
      </c>
      <c r="R1874">
        <v>38.76</v>
      </c>
      <c r="S1874" t="s">
        <v>5384</v>
      </c>
      <c r="T1874" s="38" t="str">
        <f>VLOOKUP(Tabela5[[#This Row],[CÓDIGO]],[1]fornnecedor!$A:$G,7,0)</f>
        <v xml:space="preserve">SPRAYS </v>
      </c>
    </row>
    <row r="1875" spans="1:20" x14ac:dyDescent="0.3">
      <c r="A1875" t="s">
        <v>5301</v>
      </c>
      <c r="B1875">
        <v>20454</v>
      </c>
      <c r="C1875" t="s">
        <v>337</v>
      </c>
      <c r="D1875" s="38" t="str">
        <f>VLOOKUP(Tabela5[[#This Row],[CÓDIGO]],[1]fornnecedor!$A:$C,3,0)</f>
        <v>SHERWIN WILLIAMS</v>
      </c>
      <c r="E1875" t="str">
        <f>VLOOKUP(Tabela5[[#This Row],[MARCA]],[1]fornnecedor!$C:$E,3,0)</f>
        <v>SHERWIN - WILLIAMS DO BRASIL IND. E COM. LTDA</v>
      </c>
      <c r="G1875" t="s">
        <v>24</v>
      </c>
      <c r="H1875">
        <v>19</v>
      </c>
      <c r="I1875" s="3">
        <v>2655.63</v>
      </c>
      <c r="J1875">
        <v>9</v>
      </c>
      <c r="K1875" s="34">
        <v>1804.28</v>
      </c>
      <c r="L1875" s="3">
        <v>1257.93</v>
      </c>
      <c r="M1875">
        <v>546.35</v>
      </c>
      <c r="N1875">
        <v>30.28</v>
      </c>
      <c r="O1875">
        <v>0</v>
      </c>
      <c r="P1875">
        <v>0</v>
      </c>
      <c r="Q1875">
        <v>0.08</v>
      </c>
      <c r="R1875">
        <v>38.840000000000003</v>
      </c>
      <c r="S1875" t="s">
        <v>5384</v>
      </c>
      <c r="T1875" s="38" t="str">
        <f>VLOOKUP(Tabela5[[#This Row],[CÓDIGO]],[1]fornnecedor!$A:$G,7,0)</f>
        <v>VERNIZ AUTOMOTIVO</v>
      </c>
    </row>
    <row r="1876" spans="1:20" x14ac:dyDescent="0.3">
      <c r="A1876" t="s">
        <v>5301</v>
      </c>
      <c r="B1876">
        <v>9771</v>
      </c>
      <c r="C1876" t="s">
        <v>344</v>
      </c>
      <c r="D1876" s="38" t="str">
        <f>VLOOKUP(Tabela5[[#This Row],[CÓDIGO]],[1]fornnecedor!$A:$C,3,0)</f>
        <v>SHERWIN WILLIAMS</v>
      </c>
      <c r="E1876" t="str">
        <f>VLOOKUP(Tabela5[[#This Row],[MARCA]],[1]fornnecedor!$C:$E,3,0)</f>
        <v>SHERWIN - WILLIAMS DO BRASIL IND. E COM. LTDA</v>
      </c>
      <c r="G1876" t="s">
        <v>24</v>
      </c>
      <c r="H1876">
        <v>120</v>
      </c>
      <c r="I1876" s="3">
        <v>2739.6</v>
      </c>
      <c r="J1876">
        <v>41</v>
      </c>
      <c r="K1876" s="34">
        <v>1594</v>
      </c>
      <c r="L1876">
        <v>936.03</v>
      </c>
      <c r="M1876">
        <v>657.97</v>
      </c>
      <c r="N1876">
        <v>41.28</v>
      </c>
      <c r="O1876">
        <v>0</v>
      </c>
      <c r="P1876">
        <v>0</v>
      </c>
      <c r="Q1876">
        <v>7.0000000000000007E-2</v>
      </c>
      <c r="R1876">
        <v>38.909999999999997</v>
      </c>
      <c r="S1876" t="s">
        <v>5384</v>
      </c>
      <c r="T1876" s="38" t="str">
        <f>VLOOKUP(Tabela5[[#This Row],[CÓDIGO]],[1]fornnecedor!$A:$G,7,0)</f>
        <v>PRIMER AUTOMOTIVO</v>
      </c>
    </row>
    <row r="1877" spans="1:20" x14ac:dyDescent="0.3">
      <c r="A1877" t="s">
        <v>5301</v>
      </c>
      <c r="B1877">
        <v>20461</v>
      </c>
      <c r="C1877" t="s">
        <v>323</v>
      </c>
      <c r="D1877" s="38" t="str">
        <f>VLOOKUP(Tabela5[[#This Row],[CÓDIGO]],[1]fornnecedor!$A:$C,3,0)</f>
        <v>SHERWIN WILLIAMS</v>
      </c>
      <c r="E1877" t="str">
        <f>VLOOKUP(Tabela5[[#This Row],[MARCA]],[1]fornnecedor!$C:$E,3,0)</f>
        <v>SHERWIN - WILLIAMS DO BRASIL IND. E COM. LTDA</v>
      </c>
      <c r="G1877" t="s">
        <v>24</v>
      </c>
      <c r="H1877">
        <v>54</v>
      </c>
      <c r="I1877" s="3">
        <v>2345.7600000000002</v>
      </c>
      <c r="J1877">
        <v>23</v>
      </c>
      <c r="K1877" s="34">
        <v>1451.26</v>
      </c>
      <c r="L1877">
        <v>999.12</v>
      </c>
      <c r="M1877">
        <v>452.14</v>
      </c>
      <c r="N1877">
        <v>31.15</v>
      </c>
      <c r="O1877">
        <v>0</v>
      </c>
      <c r="P1877">
        <v>0</v>
      </c>
      <c r="Q1877">
        <v>0.06</v>
      </c>
      <c r="R1877">
        <v>38.97</v>
      </c>
      <c r="S1877" t="s">
        <v>5384</v>
      </c>
      <c r="T1877" s="38" t="str">
        <f>VLOOKUP(Tabela5[[#This Row],[CÓDIGO]],[1]fornnecedor!$A:$G,7,0)</f>
        <v>VERNIZ AUTOMOTIVO</v>
      </c>
    </row>
    <row r="1878" spans="1:20" x14ac:dyDescent="0.3">
      <c r="A1878" t="s">
        <v>5301</v>
      </c>
      <c r="B1878">
        <v>20382</v>
      </c>
      <c r="C1878" t="s">
        <v>331</v>
      </c>
      <c r="D1878" s="38" t="str">
        <f>VLOOKUP(Tabela5[[#This Row],[CÓDIGO]],[1]fornnecedor!$A:$C,3,0)</f>
        <v>SHERWIN WILLIAMS</v>
      </c>
      <c r="E1878" t="str">
        <f>VLOOKUP(Tabela5[[#This Row],[MARCA]],[1]fornnecedor!$C:$E,3,0)</f>
        <v>SHERWIN - WILLIAMS DO BRASIL IND. E COM. LTDA</v>
      </c>
      <c r="G1878" t="s">
        <v>24</v>
      </c>
      <c r="H1878">
        <v>45</v>
      </c>
      <c r="I1878" s="3">
        <v>1039.5</v>
      </c>
      <c r="J1878">
        <v>21</v>
      </c>
      <c r="K1878" s="34">
        <v>1012.56</v>
      </c>
      <c r="L1878">
        <v>485.1</v>
      </c>
      <c r="M1878">
        <v>527.46</v>
      </c>
      <c r="N1878">
        <v>52.09</v>
      </c>
      <c r="O1878">
        <v>0</v>
      </c>
      <c r="P1878">
        <v>0</v>
      </c>
      <c r="Q1878">
        <v>0.04</v>
      </c>
      <c r="R1878">
        <v>39.020000000000003</v>
      </c>
      <c r="S1878" t="s">
        <v>5384</v>
      </c>
      <c r="T1878" s="38" t="str">
        <f>VLOOKUP(Tabela5[[#This Row],[CÓDIGO]],[1]fornnecedor!$A:$G,7,0)</f>
        <v>TINTAS POLIÉSTER</v>
      </c>
    </row>
    <row r="1879" spans="1:20" x14ac:dyDescent="0.3">
      <c r="A1879" t="s">
        <v>5301</v>
      </c>
      <c r="B1879">
        <v>21756</v>
      </c>
      <c r="C1879" t="s">
        <v>355</v>
      </c>
      <c r="D1879" s="38" t="str">
        <f>VLOOKUP(Tabela5[[#This Row],[CÓDIGO]],[1]fornnecedor!$A:$C,3,0)</f>
        <v>SHERWIN WILLIAMS</v>
      </c>
      <c r="E1879" t="str">
        <f>VLOOKUP(Tabela5[[#This Row],[MARCA]],[1]fornnecedor!$C:$E,3,0)</f>
        <v>SHERWIN - WILLIAMS DO BRASIL IND. E COM. LTDA</v>
      </c>
      <c r="G1879" t="s">
        <v>24</v>
      </c>
      <c r="H1879">
        <v>27</v>
      </c>
      <c r="I1879">
        <v>488.16</v>
      </c>
      <c r="J1879">
        <v>26</v>
      </c>
      <c r="K1879" s="34">
        <v>972.82</v>
      </c>
      <c r="L1879">
        <v>470.08</v>
      </c>
      <c r="M1879">
        <v>502.74</v>
      </c>
      <c r="N1879">
        <v>51.68</v>
      </c>
      <c r="O1879">
        <v>0</v>
      </c>
      <c r="P1879">
        <v>0</v>
      </c>
      <c r="Q1879">
        <v>0.04</v>
      </c>
      <c r="R1879">
        <v>39.06</v>
      </c>
      <c r="S1879" t="s">
        <v>5384</v>
      </c>
      <c r="T1879" s="38" t="str">
        <f>VLOOKUP(Tabela5[[#This Row],[CÓDIGO]],[1]fornnecedor!$A:$G,7,0)</f>
        <v xml:space="preserve">SPRAYS </v>
      </c>
    </row>
    <row r="1880" spans="1:20" x14ac:dyDescent="0.3">
      <c r="A1880" t="s">
        <v>5301</v>
      </c>
      <c r="B1880">
        <v>21757</v>
      </c>
      <c r="C1880" t="s">
        <v>356</v>
      </c>
      <c r="D1880" s="38" t="str">
        <f>VLOOKUP(Tabela5[[#This Row],[CÓDIGO]],[1]fornnecedor!$A:$C,3,0)</f>
        <v>SHERWIN WILLIAMS</v>
      </c>
      <c r="E1880" t="str">
        <f>VLOOKUP(Tabela5[[#This Row],[MARCA]],[1]fornnecedor!$C:$E,3,0)</f>
        <v>SHERWIN - WILLIAMS DO BRASIL IND. E COM. LTDA</v>
      </c>
      <c r="G1880" t="s">
        <v>24</v>
      </c>
      <c r="H1880">
        <v>55</v>
      </c>
      <c r="I1880">
        <v>670.45</v>
      </c>
      <c r="J1880">
        <v>35</v>
      </c>
      <c r="K1880" s="34">
        <v>944.7</v>
      </c>
      <c r="L1880">
        <v>426.65</v>
      </c>
      <c r="M1880">
        <v>518.04999999999995</v>
      </c>
      <c r="N1880">
        <v>54.84</v>
      </c>
      <c r="O1880">
        <v>0</v>
      </c>
      <c r="P1880">
        <v>0</v>
      </c>
      <c r="Q1880">
        <v>0.04</v>
      </c>
      <c r="R1880">
        <v>39.1</v>
      </c>
      <c r="S1880" t="s">
        <v>5384</v>
      </c>
      <c r="T1880" s="38" t="str">
        <f>VLOOKUP(Tabela5[[#This Row],[CÓDIGO]],[1]fornnecedor!$A:$G,7,0)</f>
        <v xml:space="preserve">SPRAYS </v>
      </c>
    </row>
    <row r="1881" spans="1:20" x14ac:dyDescent="0.3">
      <c r="A1881" t="s">
        <v>5301</v>
      </c>
      <c r="B1881">
        <v>20464</v>
      </c>
      <c r="C1881" t="s">
        <v>342</v>
      </c>
      <c r="D1881" s="38" t="str">
        <f>VLOOKUP(Tabela5[[#This Row],[CÓDIGO]],[1]fornnecedor!$A:$C,3,0)</f>
        <v>SHERWIN WILLIAMS</v>
      </c>
      <c r="E1881" t="str">
        <f>VLOOKUP(Tabela5[[#This Row],[MARCA]],[1]fornnecedor!$C:$E,3,0)</f>
        <v>SHERWIN - WILLIAMS DO BRASIL IND. E COM. LTDA</v>
      </c>
      <c r="G1881" t="s">
        <v>24</v>
      </c>
      <c r="H1881">
        <v>60</v>
      </c>
      <c r="I1881">
        <v>562.20000000000005</v>
      </c>
      <c r="J1881">
        <v>54</v>
      </c>
      <c r="K1881" s="34">
        <v>926.03</v>
      </c>
      <c r="L1881">
        <v>505.98</v>
      </c>
      <c r="M1881">
        <v>420.05</v>
      </c>
      <c r="N1881">
        <v>45.36</v>
      </c>
      <c r="O1881">
        <v>0</v>
      </c>
      <c r="P1881">
        <v>0</v>
      </c>
      <c r="Q1881">
        <v>0.04</v>
      </c>
      <c r="R1881">
        <v>39.14</v>
      </c>
      <c r="S1881" t="s">
        <v>5384</v>
      </c>
      <c r="T1881" s="38" t="str">
        <f>VLOOKUP(Tabela5[[#This Row],[CÓDIGO]],[1]fornnecedor!$A:$G,7,0)</f>
        <v>PRETO FOSCO VINÍLICO</v>
      </c>
    </row>
    <row r="1882" spans="1:20" x14ac:dyDescent="0.3">
      <c r="A1882" t="s">
        <v>5301</v>
      </c>
      <c r="B1882">
        <v>21037</v>
      </c>
      <c r="C1882" t="s">
        <v>5424</v>
      </c>
      <c r="D1882" s="38" t="str">
        <f>VLOOKUP(Tabela5[[#This Row],[CÓDIGO]],[1]fornnecedor!$A:$C,3,0)</f>
        <v>SHERWIN WILLIAMS</v>
      </c>
      <c r="E1882" t="str">
        <f>VLOOKUP(Tabela5[[#This Row],[MARCA]],[1]fornnecedor!$C:$E,3,0)</f>
        <v>SHERWIN - WILLIAMS DO BRASIL IND. E COM. LTDA</v>
      </c>
      <c r="G1882" t="s">
        <v>24</v>
      </c>
      <c r="H1882">
        <v>68</v>
      </c>
      <c r="I1882">
        <v>878.56</v>
      </c>
      <c r="J1882">
        <v>37</v>
      </c>
      <c r="K1882" s="34">
        <v>829.16</v>
      </c>
      <c r="L1882">
        <v>477.49</v>
      </c>
      <c r="M1882">
        <v>351.67</v>
      </c>
      <c r="N1882">
        <v>42.41</v>
      </c>
      <c r="O1882">
        <v>0</v>
      </c>
      <c r="P1882">
        <v>0</v>
      </c>
      <c r="Q1882">
        <v>0.04</v>
      </c>
      <c r="R1882">
        <v>39.17</v>
      </c>
      <c r="S1882" t="s">
        <v>5384</v>
      </c>
      <c r="T1882" s="38" t="str">
        <f>VLOOKUP(Tabela5[[#This Row],[CÓDIGO]],[1]fornnecedor!$A:$G,7,0)</f>
        <v>CATALISADORES INDIVIDUAS</v>
      </c>
    </row>
    <row r="1883" spans="1:20" x14ac:dyDescent="0.3">
      <c r="A1883" t="s">
        <v>5301</v>
      </c>
      <c r="B1883">
        <v>20052</v>
      </c>
      <c r="C1883" t="s">
        <v>345</v>
      </c>
      <c r="D1883" s="38" t="str">
        <f>VLOOKUP(Tabela5[[#This Row],[CÓDIGO]],[1]fornnecedor!$A:$C,3,0)</f>
        <v>SHERWIN WILLIAMS</v>
      </c>
      <c r="E1883" t="str">
        <f>VLOOKUP(Tabela5[[#This Row],[MARCA]],[1]fornnecedor!$C:$E,3,0)</f>
        <v>SHERWIN - WILLIAMS DO BRASIL IND. E COM. LTDA</v>
      </c>
      <c r="G1883" t="s">
        <v>24</v>
      </c>
      <c r="H1883">
        <v>18</v>
      </c>
      <c r="I1883">
        <v>752.76</v>
      </c>
      <c r="J1883">
        <v>10</v>
      </c>
      <c r="K1883" s="34">
        <v>768.28</v>
      </c>
      <c r="L1883">
        <v>418.2</v>
      </c>
      <c r="M1883">
        <v>350.08</v>
      </c>
      <c r="N1883">
        <v>45.57</v>
      </c>
      <c r="O1883">
        <v>0</v>
      </c>
      <c r="P1883">
        <v>0</v>
      </c>
      <c r="Q1883">
        <v>0.03</v>
      </c>
      <c r="R1883">
        <v>39.21</v>
      </c>
      <c r="S1883" t="s">
        <v>5384</v>
      </c>
      <c r="T1883" s="38" t="str">
        <f>VLOOKUP(Tabela5[[#This Row],[CÓDIGO]],[1]fornnecedor!$A:$G,7,0)</f>
        <v>CATALISADORES INDIVIDUAS</v>
      </c>
    </row>
    <row r="1884" spans="1:20" x14ac:dyDescent="0.3">
      <c r="A1884" t="s">
        <v>5301</v>
      </c>
      <c r="B1884">
        <v>21434</v>
      </c>
      <c r="C1884" t="s">
        <v>4259</v>
      </c>
      <c r="D1884" s="38" t="str">
        <f>VLOOKUP(Tabela5[[#This Row],[CÓDIGO]],[1]fornnecedor!$A:$C,3,0)</f>
        <v>SHERWIN WILLIAMS</v>
      </c>
      <c r="E1884" t="str">
        <f>VLOOKUP(Tabela5[[#This Row],[MARCA]],[1]fornnecedor!$C:$E,3,0)</f>
        <v>SHERWIN - WILLIAMS DO BRASIL IND. E COM. LTDA</v>
      </c>
      <c r="G1884" t="s">
        <v>24</v>
      </c>
      <c r="H1884">
        <v>52</v>
      </c>
      <c r="I1884">
        <v>696.8</v>
      </c>
      <c r="J1884">
        <v>27</v>
      </c>
      <c r="K1884" s="34">
        <v>747.87</v>
      </c>
      <c r="L1884">
        <v>360.68</v>
      </c>
      <c r="M1884">
        <v>387.19</v>
      </c>
      <c r="N1884">
        <v>51.77</v>
      </c>
      <c r="O1884">
        <v>0</v>
      </c>
      <c r="P1884">
        <v>0</v>
      </c>
      <c r="Q1884">
        <v>0.03</v>
      </c>
      <c r="R1884">
        <v>39.24</v>
      </c>
      <c r="S1884" t="s">
        <v>5384</v>
      </c>
      <c r="T1884" s="38" t="str">
        <f>VLOOKUP(Tabela5[[#This Row],[CÓDIGO]],[1]fornnecedor!$A:$G,7,0)</f>
        <v xml:space="preserve">SPRAYS </v>
      </c>
    </row>
    <row r="1885" spans="1:20" x14ac:dyDescent="0.3">
      <c r="A1885" t="s">
        <v>5301</v>
      </c>
      <c r="B1885">
        <v>20583</v>
      </c>
      <c r="C1885" t="s">
        <v>3746</v>
      </c>
      <c r="D1885" s="38" t="str">
        <f>VLOOKUP(Tabela5[[#This Row],[CÓDIGO]],[1]fornnecedor!$A:$C,3,0)</f>
        <v>SHERWIN WILLIAMS</v>
      </c>
      <c r="E1885" t="str">
        <f>VLOOKUP(Tabela5[[#This Row],[MARCA]],[1]fornnecedor!$C:$E,3,0)</f>
        <v>SHERWIN - WILLIAMS DO BRASIL IND. E COM. LTDA</v>
      </c>
      <c r="G1885" t="s">
        <v>24</v>
      </c>
      <c r="H1885">
        <v>24</v>
      </c>
      <c r="I1885">
        <v>475.44</v>
      </c>
      <c r="J1885">
        <v>16</v>
      </c>
      <c r="K1885" s="34">
        <v>625.34</v>
      </c>
      <c r="L1885">
        <v>316.64</v>
      </c>
      <c r="M1885">
        <v>308.7</v>
      </c>
      <c r="N1885">
        <v>49.37</v>
      </c>
      <c r="O1885">
        <v>0</v>
      </c>
      <c r="P1885">
        <v>0</v>
      </c>
      <c r="Q1885">
        <v>0.03</v>
      </c>
      <c r="R1885">
        <v>39.26</v>
      </c>
      <c r="S1885" t="s">
        <v>5384</v>
      </c>
      <c r="T1885" s="38" t="str">
        <f>VLOOKUP(Tabela5[[#This Row],[CÓDIGO]],[1]fornnecedor!$A:$G,7,0)</f>
        <v>MASSA POLIÉSTER</v>
      </c>
    </row>
    <row r="1886" spans="1:20" x14ac:dyDescent="0.3">
      <c r="A1886" t="s">
        <v>5301</v>
      </c>
      <c r="B1886">
        <v>21856</v>
      </c>
      <c r="C1886" t="s">
        <v>4287</v>
      </c>
      <c r="D1886" s="38" t="str">
        <f>VLOOKUP(Tabela5[[#This Row],[CÓDIGO]],[1]fornnecedor!$A:$C,3,0)</f>
        <v>SHERWIN WILLIAMS</v>
      </c>
      <c r="E1886" t="str">
        <f>VLOOKUP(Tabela5[[#This Row],[MARCA]],[1]fornnecedor!$C:$E,3,0)</f>
        <v>SHERWIN - WILLIAMS DO BRASIL IND. E COM. LTDA</v>
      </c>
      <c r="G1886" t="s">
        <v>24</v>
      </c>
      <c r="H1886">
        <v>12</v>
      </c>
      <c r="I1886">
        <v>306.95999999999998</v>
      </c>
      <c r="J1886">
        <v>12</v>
      </c>
      <c r="K1886" s="34">
        <v>570.35</v>
      </c>
      <c r="L1886">
        <v>306.95999999999998</v>
      </c>
      <c r="M1886">
        <v>263.39</v>
      </c>
      <c r="N1886">
        <v>46.18</v>
      </c>
      <c r="O1886">
        <v>0</v>
      </c>
      <c r="P1886">
        <v>0</v>
      </c>
      <c r="Q1886">
        <v>0.02</v>
      </c>
      <c r="R1886">
        <v>39.29</v>
      </c>
      <c r="S1886" t="s">
        <v>5384</v>
      </c>
      <c r="T1886" s="38" t="str">
        <f>VLOOKUP(Tabela5[[#This Row],[CÓDIGO]],[1]fornnecedor!$A:$G,7,0)</f>
        <v>TINTAS PU</v>
      </c>
    </row>
    <row r="1887" spans="1:20" x14ac:dyDescent="0.3">
      <c r="A1887" t="s">
        <v>5301</v>
      </c>
      <c r="B1887">
        <v>23365</v>
      </c>
      <c r="C1887" t="s">
        <v>352</v>
      </c>
      <c r="D1887" s="38" t="str">
        <f>VLOOKUP(Tabela5[[#This Row],[CÓDIGO]],[1]fornnecedor!$A:$C,3,0)</f>
        <v>SHERWIN WILLIAMS</v>
      </c>
      <c r="E1887" t="str">
        <f>VLOOKUP(Tabela5[[#This Row],[MARCA]],[1]fornnecedor!$C:$E,3,0)</f>
        <v>SHERWIN - WILLIAMS DO BRASIL IND. E COM. LTDA</v>
      </c>
      <c r="G1887" t="s">
        <v>24</v>
      </c>
      <c r="H1887">
        <v>13</v>
      </c>
      <c r="I1887">
        <v>598.52</v>
      </c>
      <c r="J1887">
        <v>9</v>
      </c>
      <c r="K1887" s="34">
        <v>545.94000000000005</v>
      </c>
      <c r="L1887">
        <v>414.36</v>
      </c>
      <c r="M1887">
        <v>131.58000000000001</v>
      </c>
      <c r="N1887">
        <v>24.1</v>
      </c>
      <c r="O1887">
        <v>0</v>
      </c>
      <c r="P1887">
        <v>0</v>
      </c>
      <c r="Q1887">
        <v>0.02</v>
      </c>
      <c r="R1887">
        <v>39.31</v>
      </c>
      <c r="S1887" t="s">
        <v>5384</v>
      </c>
      <c r="T1887" s="38" t="str">
        <f>VLOOKUP(Tabela5[[#This Row],[CÓDIGO]],[1]fornnecedor!$A:$G,7,0)</f>
        <v>CATALISADORES INDIVIDUAS</v>
      </c>
    </row>
    <row r="1888" spans="1:20" x14ac:dyDescent="0.3">
      <c r="A1888" t="s">
        <v>5301</v>
      </c>
      <c r="B1888">
        <v>21968</v>
      </c>
      <c r="C1888" t="s">
        <v>357</v>
      </c>
      <c r="D1888" s="38" t="str">
        <f>VLOOKUP(Tabela5[[#This Row],[CÓDIGO]],[1]fornnecedor!$A:$C,3,0)</f>
        <v>SHERWIN WILLIAMS</v>
      </c>
      <c r="E1888" t="str">
        <f>VLOOKUP(Tabela5[[#This Row],[MARCA]],[1]fornnecedor!$C:$E,3,0)</f>
        <v>SHERWIN - WILLIAMS DO BRASIL IND. E COM. LTDA</v>
      </c>
      <c r="G1888" t="s">
        <v>24</v>
      </c>
      <c r="H1888">
        <v>54</v>
      </c>
      <c r="I1888">
        <v>667.44</v>
      </c>
      <c r="J1888">
        <v>24</v>
      </c>
      <c r="K1888" s="34">
        <v>534.02</v>
      </c>
      <c r="L1888">
        <v>296.64</v>
      </c>
      <c r="M1888">
        <v>237.38</v>
      </c>
      <c r="N1888">
        <v>44.45</v>
      </c>
      <c r="O1888">
        <v>0</v>
      </c>
      <c r="P1888">
        <v>0</v>
      </c>
      <c r="Q1888">
        <v>0.02</v>
      </c>
      <c r="R1888">
        <v>39.33</v>
      </c>
      <c r="S1888" t="s">
        <v>5384</v>
      </c>
      <c r="T1888" s="38" t="str">
        <f>VLOOKUP(Tabela5[[#This Row],[CÓDIGO]],[1]fornnecedor!$A:$G,7,0)</f>
        <v xml:space="preserve">SPRAYS </v>
      </c>
    </row>
    <row r="1889" spans="1:20" x14ac:dyDescent="0.3">
      <c r="A1889" t="s">
        <v>5301</v>
      </c>
      <c r="B1889">
        <v>20321</v>
      </c>
      <c r="C1889" t="s">
        <v>3238</v>
      </c>
      <c r="D1889" s="38" t="str">
        <f>VLOOKUP(Tabela5[[#This Row],[CÓDIGO]],[1]fornnecedor!$A:$C,3,0)</f>
        <v>SHERWIN WILLIAMS</v>
      </c>
      <c r="E1889" t="str">
        <f>VLOOKUP(Tabela5[[#This Row],[MARCA]],[1]fornnecedor!$C:$E,3,0)</f>
        <v>SHERWIN - WILLIAMS DO BRASIL IND. E COM. LTDA</v>
      </c>
      <c r="G1889" t="s">
        <v>24</v>
      </c>
      <c r="H1889">
        <v>28</v>
      </c>
      <c r="I1889">
        <v>690.76</v>
      </c>
      <c r="J1889">
        <v>13</v>
      </c>
      <c r="K1889" s="34">
        <v>452.24</v>
      </c>
      <c r="L1889">
        <v>320.70999999999998</v>
      </c>
      <c r="M1889">
        <v>131.53</v>
      </c>
      <c r="N1889">
        <v>29.08</v>
      </c>
      <c r="O1889">
        <v>0</v>
      </c>
      <c r="P1889">
        <v>0</v>
      </c>
      <c r="Q1889">
        <v>0.02</v>
      </c>
      <c r="R1889">
        <v>39.35</v>
      </c>
      <c r="S1889" t="s">
        <v>5384</v>
      </c>
      <c r="T1889" s="38" t="str">
        <f>VLOOKUP(Tabela5[[#This Row],[CÓDIGO]],[1]fornnecedor!$A:$G,7,0)</f>
        <v>TINTAS POLIÉSTER</v>
      </c>
    </row>
    <row r="1890" spans="1:20" x14ac:dyDescent="0.3">
      <c r="A1890" t="s">
        <v>5301</v>
      </c>
      <c r="B1890">
        <v>21274</v>
      </c>
      <c r="C1890" t="s">
        <v>363</v>
      </c>
      <c r="D1890" s="38" t="str">
        <f>VLOOKUP(Tabela5[[#This Row],[CÓDIGO]],[1]fornnecedor!$A:$C,3,0)</f>
        <v>SHERWIN WILLIAMS</v>
      </c>
      <c r="E1890" t="str">
        <f>VLOOKUP(Tabela5[[#This Row],[MARCA]],[1]fornnecedor!$C:$E,3,0)</f>
        <v>SHERWIN - WILLIAMS DO BRASIL IND. E COM. LTDA</v>
      </c>
      <c r="G1890" t="s">
        <v>24</v>
      </c>
      <c r="H1890">
        <v>937</v>
      </c>
      <c r="I1890">
        <v>515.35</v>
      </c>
      <c r="J1890">
        <v>530</v>
      </c>
      <c r="K1890" s="34">
        <v>448.38</v>
      </c>
      <c r="L1890">
        <v>291.5</v>
      </c>
      <c r="M1890">
        <v>156.88</v>
      </c>
      <c r="N1890">
        <v>34.99</v>
      </c>
      <c r="O1890">
        <v>0</v>
      </c>
      <c r="P1890">
        <v>0</v>
      </c>
      <c r="Q1890">
        <v>0.02</v>
      </c>
      <c r="R1890">
        <v>39.369999999999997</v>
      </c>
      <c r="S1890" t="s">
        <v>5384</v>
      </c>
      <c r="T1890" s="38" t="str">
        <f>VLOOKUP(Tabela5[[#This Row],[CÓDIGO]],[1]fornnecedor!$A:$G,7,0)</f>
        <v>COADORES</v>
      </c>
    </row>
    <row r="1891" spans="1:20" x14ac:dyDescent="0.3">
      <c r="A1891" t="s">
        <v>5301</v>
      </c>
      <c r="B1891">
        <v>20474</v>
      </c>
      <c r="C1891" t="s">
        <v>3536</v>
      </c>
      <c r="D1891" s="38" t="str">
        <f>VLOOKUP(Tabela5[[#This Row],[CÓDIGO]],[1]fornnecedor!$A:$C,3,0)</f>
        <v>SHERWIN WILLIAMS</v>
      </c>
      <c r="E1891" t="str">
        <f>VLOOKUP(Tabela5[[#This Row],[MARCA]],[1]fornnecedor!$C:$E,3,0)</f>
        <v>SHERWIN - WILLIAMS DO BRASIL IND. E COM. LTDA</v>
      </c>
      <c r="G1891" t="s">
        <v>24</v>
      </c>
      <c r="H1891">
        <v>38</v>
      </c>
      <c r="I1891">
        <v>476.9</v>
      </c>
      <c r="J1891">
        <v>15</v>
      </c>
      <c r="K1891" s="34">
        <v>427.73</v>
      </c>
      <c r="L1891">
        <v>187.93</v>
      </c>
      <c r="M1891">
        <v>239.8</v>
      </c>
      <c r="N1891">
        <v>56.06</v>
      </c>
      <c r="O1891">
        <v>0</v>
      </c>
      <c r="P1891">
        <v>0</v>
      </c>
      <c r="Q1891">
        <v>0.02</v>
      </c>
      <c r="R1891">
        <v>39.39</v>
      </c>
      <c r="S1891" t="s">
        <v>5384</v>
      </c>
      <c r="T1891" s="38" t="str">
        <f>VLOOKUP(Tabela5[[#This Row],[CÓDIGO]],[1]fornnecedor!$A:$G,7,0)</f>
        <v xml:space="preserve">SPRAYS </v>
      </c>
    </row>
    <row r="1892" spans="1:20" x14ac:dyDescent="0.3">
      <c r="A1892" t="s">
        <v>5301</v>
      </c>
      <c r="B1892">
        <v>85592</v>
      </c>
      <c r="C1892" t="s">
        <v>353</v>
      </c>
      <c r="D1892" s="38" t="str">
        <f>VLOOKUP(Tabela5[[#This Row],[CÓDIGO]],[1]fornnecedor!$A:$C,3,0)</f>
        <v>SHERWIN WILLIAMS</v>
      </c>
      <c r="E1892" t="str">
        <f>VLOOKUP(Tabela5[[#This Row],[MARCA]],[1]fornnecedor!$C:$E,3,0)</f>
        <v>SHERWIN - WILLIAMS DO BRASIL IND. E COM. LTDA</v>
      </c>
      <c r="G1892" t="s">
        <v>24</v>
      </c>
      <c r="H1892">
        <v>33</v>
      </c>
      <c r="I1892">
        <v>767.58</v>
      </c>
      <c r="J1892">
        <v>9</v>
      </c>
      <c r="K1892" s="34">
        <v>411.87</v>
      </c>
      <c r="L1892">
        <v>209.34</v>
      </c>
      <c r="M1892">
        <v>202.53</v>
      </c>
      <c r="N1892">
        <v>49.17</v>
      </c>
      <c r="O1892">
        <v>0</v>
      </c>
      <c r="P1892">
        <v>0</v>
      </c>
      <c r="Q1892">
        <v>0.02</v>
      </c>
      <c r="R1892">
        <v>39.409999999999997</v>
      </c>
      <c r="S1892" t="s">
        <v>5384</v>
      </c>
      <c r="T1892" s="38" t="str">
        <f>VLOOKUP(Tabela5[[#This Row],[CÓDIGO]],[1]fornnecedor!$A:$G,7,0)</f>
        <v xml:space="preserve">SPRAYS </v>
      </c>
    </row>
    <row r="1893" spans="1:20" x14ac:dyDescent="0.3">
      <c r="A1893" t="s">
        <v>5301</v>
      </c>
      <c r="B1893">
        <v>20145</v>
      </c>
      <c r="C1893" t="s">
        <v>347</v>
      </c>
      <c r="D1893" s="38" t="str">
        <f>VLOOKUP(Tabela5[[#This Row],[CÓDIGO]],[1]fornnecedor!$A:$C,3,0)</f>
        <v>SHERWIN WILLIAMS</v>
      </c>
      <c r="E1893" t="str">
        <f>VLOOKUP(Tabela5[[#This Row],[MARCA]],[1]fornnecedor!$C:$E,3,0)</f>
        <v>SHERWIN - WILLIAMS DO BRASIL IND. E COM. LTDA</v>
      </c>
      <c r="G1893" t="s">
        <v>24</v>
      </c>
      <c r="H1893">
        <v>118</v>
      </c>
      <c r="I1893">
        <v>908.6</v>
      </c>
      <c r="J1893">
        <v>41</v>
      </c>
      <c r="K1893" s="34">
        <v>408.8</v>
      </c>
      <c r="L1893">
        <v>315.7</v>
      </c>
      <c r="M1893">
        <v>93.1</v>
      </c>
      <c r="N1893">
        <v>22.77</v>
      </c>
      <c r="O1893">
        <v>0</v>
      </c>
      <c r="P1893">
        <v>0</v>
      </c>
      <c r="Q1893">
        <v>0.02</v>
      </c>
      <c r="R1893">
        <v>39.43</v>
      </c>
      <c r="S1893" t="s">
        <v>5384</v>
      </c>
      <c r="T1893" s="38" t="str">
        <f>VLOOKUP(Tabela5[[#This Row],[CÓDIGO]],[1]fornnecedor!$A:$G,7,0)</f>
        <v>PRIMER AUTOMOTIVO</v>
      </c>
    </row>
    <row r="1894" spans="1:20" x14ac:dyDescent="0.3">
      <c r="A1894" t="s">
        <v>5301</v>
      </c>
      <c r="B1894">
        <v>23122</v>
      </c>
      <c r="C1894" t="s">
        <v>4481</v>
      </c>
      <c r="D1894" s="38" t="str">
        <f>VLOOKUP(Tabela5[[#This Row],[CÓDIGO]],[1]fornnecedor!$A:$C,3,0)</f>
        <v>SHERWIN WILLIAMS</v>
      </c>
      <c r="E1894" t="str">
        <f>VLOOKUP(Tabela5[[#This Row],[MARCA]],[1]fornnecedor!$C:$E,3,0)</f>
        <v>SHERWIN - WILLIAMS DO BRASIL IND. E COM. LTDA</v>
      </c>
      <c r="G1894" t="s">
        <v>24</v>
      </c>
      <c r="H1894">
        <v>14</v>
      </c>
      <c r="I1894">
        <v>509.6</v>
      </c>
      <c r="J1894">
        <v>5</v>
      </c>
      <c r="K1894" s="34">
        <v>367.18</v>
      </c>
      <c r="L1894">
        <v>182</v>
      </c>
      <c r="M1894">
        <v>185.18</v>
      </c>
      <c r="N1894">
        <v>50.43</v>
      </c>
      <c r="O1894">
        <v>0</v>
      </c>
      <c r="P1894">
        <v>0</v>
      </c>
      <c r="Q1894">
        <v>0.02</v>
      </c>
      <c r="R1894">
        <v>39.44</v>
      </c>
      <c r="S1894" t="s">
        <v>5384</v>
      </c>
      <c r="T1894" s="38" t="str">
        <f>VLOOKUP(Tabela5[[#This Row],[CÓDIGO]],[1]fornnecedor!$A:$G,7,0)</f>
        <v>TINTAS PU</v>
      </c>
    </row>
    <row r="1895" spans="1:20" x14ac:dyDescent="0.3">
      <c r="A1895" t="s">
        <v>5301</v>
      </c>
      <c r="B1895">
        <v>23616</v>
      </c>
      <c r="C1895" t="s">
        <v>4485</v>
      </c>
      <c r="D1895" s="38" t="str">
        <f>VLOOKUP(Tabela5[[#This Row],[CÓDIGO]],[1]fornnecedor!$A:$C,3,0)</f>
        <v>SHERWIN WILLIAMS</v>
      </c>
      <c r="E1895" t="str">
        <f>VLOOKUP(Tabela5[[#This Row],[MARCA]],[1]fornnecedor!$C:$E,3,0)</f>
        <v>SHERWIN - WILLIAMS DO BRASIL IND. E COM. LTDA</v>
      </c>
      <c r="G1895" t="s">
        <v>24</v>
      </c>
      <c r="H1895">
        <v>43</v>
      </c>
      <c r="I1895" s="3">
        <v>1367.83</v>
      </c>
      <c r="J1895">
        <v>6</v>
      </c>
      <c r="K1895" s="34">
        <v>341.7</v>
      </c>
      <c r="L1895">
        <v>194.16</v>
      </c>
      <c r="M1895">
        <v>147.54</v>
      </c>
      <c r="N1895">
        <v>43.18</v>
      </c>
      <c r="O1895">
        <v>0</v>
      </c>
      <c r="P1895">
        <v>0</v>
      </c>
      <c r="Q1895">
        <v>0.01</v>
      </c>
      <c r="R1895">
        <v>39.46</v>
      </c>
      <c r="S1895" t="s">
        <v>5384</v>
      </c>
      <c r="T1895" s="38" t="str">
        <f>VLOOKUP(Tabela5[[#This Row],[CÓDIGO]],[1]fornnecedor!$A:$G,7,0)</f>
        <v>TINTAS POLIÉSTER</v>
      </c>
    </row>
    <row r="1896" spans="1:20" x14ac:dyDescent="0.3">
      <c r="A1896" t="s">
        <v>5301</v>
      </c>
      <c r="B1896">
        <v>24333</v>
      </c>
      <c r="C1896" t="s">
        <v>354</v>
      </c>
      <c r="D1896" s="38" t="str">
        <f>VLOOKUP(Tabela5[[#This Row],[CÓDIGO]],[1]fornnecedor!$A:$C,3,0)</f>
        <v>SHERWIN WILLIAMS</v>
      </c>
      <c r="E1896" t="str">
        <f>VLOOKUP(Tabela5[[#This Row],[MARCA]],[1]fornnecedor!$C:$E,3,0)</f>
        <v>SHERWIN - WILLIAMS DO BRASIL IND. E COM. LTDA</v>
      </c>
      <c r="G1896" t="s">
        <v>24</v>
      </c>
      <c r="H1896">
        <v>33</v>
      </c>
      <c r="I1896">
        <v>612.80999999999995</v>
      </c>
      <c r="J1896">
        <v>9</v>
      </c>
      <c r="K1896" s="34">
        <v>330.9</v>
      </c>
      <c r="L1896">
        <v>167.13</v>
      </c>
      <c r="M1896">
        <v>163.77000000000001</v>
      </c>
      <c r="N1896">
        <v>49.49</v>
      </c>
      <c r="O1896">
        <v>0</v>
      </c>
      <c r="P1896">
        <v>0</v>
      </c>
      <c r="Q1896">
        <v>0.01</v>
      </c>
      <c r="R1896">
        <v>39.47</v>
      </c>
      <c r="S1896" t="s">
        <v>5384</v>
      </c>
      <c r="T1896" s="38" t="str">
        <f>VLOOKUP(Tabela5[[#This Row],[CÓDIGO]],[1]fornnecedor!$A:$G,7,0)</f>
        <v xml:space="preserve">SPRAYS </v>
      </c>
    </row>
    <row r="1897" spans="1:20" x14ac:dyDescent="0.3">
      <c r="A1897" t="s">
        <v>5301</v>
      </c>
      <c r="B1897">
        <v>20375</v>
      </c>
      <c r="C1897" t="s">
        <v>329</v>
      </c>
      <c r="D1897" s="38" t="str">
        <f>VLOOKUP(Tabela5[[#This Row],[CÓDIGO]],[1]fornnecedor!$A:$C,3,0)</f>
        <v>SHERWIN WILLIAMS</v>
      </c>
      <c r="E1897" t="str">
        <f>VLOOKUP(Tabela5[[#This Row],[MARCA]],[1]fornnecedor!$C:$E,3,0)</f>
        <v>SHERWIN - WILLIAMS DO BRASIL IND. E COM. LTDA</v>
      </c>
      <c r="G1897" t="s">
        <v>24</v>
      </c>
      <c r="H1897">
        <v>24</v>
      </c>
      <c r="I1897">
        <v>610.79999999999995</v>
      </c>
      <c r="J1897">
        <v>8</v>
      </c>
      <c r="K1897" s="34">
        <v>326.35000000000002</v>
      </c>
      <c r="L1897">
        <v>203.6</v>
      </c>
      <c r="M1897">
        <v>122.75</v>
      </c>
      <c r="N1897">
        <v>37.61</v>
      </c>
      <c r="O1897">
        <v>0</v>
      </c>
      <c r="P1897">
        <v>0</v>
      </c>
      <c r="Q1897">
        <v>0.01</v>
      </c>
      <c r="R1897">
        <v>39.479999999999997</v>
      </c>
      <c r="S1897" t="s">
        <v>5384</v>
      </c>
      <c r="T1897" s="38" t="str">
        <f>VLOOKUP(Tabela5[[#This Row],[CÓDIGO]],[1]fornnecedor!$A:$G,7,0)</f>
        <v>TINTAS POLIÉSTER</v>
      </c>
    </row>
    <row r="1898" spans="1:20" x14ac:dyDescent="0.3">
      <c r="A1898" t="s">
        <v>5301</v>
      </c>
      <c r="B1898">
        <v>23647</v>
      </c>
      <c r="C1898" t="s">
        <v>3761</v>
      </c>
      <c r="D1898" s="38" t="str">
        <f>VLOOKUP(Tabela5[[#This Row],[CÓDIGO]],[1]fornnecedor!$A:$C,3,0)</f>
        <v>SHERWIN WILLIAMS</v>
      </c>
      <c r="E1898" t="str">
        <f>VLOOKUP(Tabela5[[#This Row],[MARCA]],[1]fornnecedor!$C:$E,3,0)</f>
        <v>SHERWIN - WILLIAMS DO BRASIL IND. E COM. LTDA</v>
      </c>
      <c r="G1898" t="s">
        <v>24</v>
      </c>
      <c r="H1898">
        <v>14</v>
      </c>
      <c r="I1898">
        <v>363.16</v>
      </c>
      <c r="J1898">
        <v>7</v>
      </c>
      <c r="K1898" s="34">
        <v>319.33999999999997</v>
      </c>
      <c r="L1898">
        <v>181.58</v>
      </c>
      <c r="M1898">
        <v>137.76</v>
      </c>
      <c r="N1898">
        <v>43.14</v>
      </c>
      <c r="O1898">
        <v>0</v>
      </c>
      <c r="P1898">
        <v>0</v>
      </c>
      <c r="Q1898">
        <v>0.01</v>
      </c>
      <c r="R1898">
        <v>39.5</v>
      </c>
      <c r="S1898" t="s">
        <v>5384</v>
      </c>
      <c r="T1898" s="38" t="str">
        <f>VLOOKUP(Tabela5[[#This Row],[CÓDIGO]],[1]fornnecedor!$A:$G,7,0)</f>
        <v>MASSA POLIÉSTER</v>
      </c>
    </row>
    <row r="1899" spans="1:20" x14ac:dyDescent="0.3">
      <c r="A1899" t="s">
        <v>5301</v>
      </c>
      <c r="B1899">
        <v>87083</v>
      </c>
      <c r="C1899" t="s">
        <v>3780</v>
      </c>
      <c r="D1899" s="38" t="str">
        <f>VLOOKUP(Tabela5[[#This Row],[CÓDIGO]],[1]fornnecedor!$A:$C,3,0)</f>
        <v>SHERWIN WILLIAMS</v>
      </c>
      <c r="E1899" t="str">
        <f>VLOOKUP(Tabela5[[#This Row],[MARCA]],[1]fornnecedor!$C:$E,3,0)</f>
        <v>SHERWIN - WILLIAMS DO BRASIL IND. E COM. LTDA</v>
      </c>
      <c r="G1899" t="s">
        <v>24</v>
      </c>
      <c r="H1899">
        <v>28</v>
      </c>
      <c r="I1899">
        <v>399</v>
      </c>
      <c r="J1899">
        <v>10</v>
      </c>
      <c r="K1899" s="34">
        <v>300.58999999999997</v>
      </c>
      <c r="L1899">
        <v>141.99</v>
      </c>
      <c r="M1899">
        <v>158.6</v>
      </c>
      <c r="N1899">
        <v>52.76</v>
      </c>
      <c r="O1899">
        <v>0</v>
      </c>
      <c r="P1899">
        <v>0</v>
      </c>
      <c r="Q1899">
        <v>0.01</v>
      </c>
      <c r="R1899">
        <v>39.51</v>
      </c>
      <c r="S1899" t="s">
        <v>5384</v>
      </c>
      <c r="T1899" s="38" t="str">
        <f>VLOOKUP(Tabela5[[#This Row],[CÓDIGO]],[1]fornnecedor!$A:$G,7,0)</f>
        <v xml:space="preserve">SPRAYS </v>
      </c>
    </row>
    <row r="1900" spans="1:20" x14ac:dyDescent="0.3">
      <c r="A1900" t="s">
        <v>5301</v>
      </c>
      <c r="B1900">
        <v>20325</v>
      </c>
      <c r="C1900" t="s">
        <v>3893</v>
      </c>
      <c r="D1900" s="38" t="str">
        <f>VLOOKUP(Tabela5[[#This Row],[CÓDIGO]],[1]fornnecedor!$A:$C,3,0)</f>
        <v>SHERWIN WILLIAMS</v>
      </c>
      <c r="E1900" t="str">
        <f>VLOOKUP(Tabela5[[#This Row],[MARCA]],[1]fornnecedor!$C:$E,3,0)</f>
        <v>SHERWIN - WILLIAMS DO BRASIL IND. E COM. LTDA</v>
      </c>
      <c r="G1900" t="s">
        <v>24</v>
      </c>
      <c r="H1900">
        <v>5</v>
      </c>
      <c r="I1900">
        <v>115.15</v>
      </c>
      <c r="J1900">
        <v>7</v>
      </c>
      <c r="K1900" s="34">
        <v>296.89999999999998</v>
      </c>
      <c r="L1900">
        <v>161.21</v>
      </c>
      <c r="M1900">
        <v>135.69</v>
      </c>
      <c r="N1900">
        <v>45.7</v>
      </c>
      <c r="O1900">
        <v>0</v>
      </c>
      <c r="P1900">
        <v>0</v>
      </c>
      <c r="Q1900">
        <v>0.01</v>
      </c>
      <c r="R1900">
        <v>39.520000000000003</v>
      </c>
      <c r="S1900" t="s">
        <v>5384</v>
      </c>
      <c r="T1900" s="38" t="str">
        <f>VLOOKUP(Tabela5[[#This Row],[CÓDIGO]],[1]fornnecedor!$A:$G,7,0)</f>
        <v>TINTAS POLIÉSTER</v>
      </c>
    </row>
    <row r="1901" spans="1:20" x14ac:dyDescent="0.3">
      <c r="A1901" t="s">
        <v>5301</v>
      </c>
      <c r="B1901">
        <v>85587</v>
      </c>
      <c r="C1901" t="s">
        <v>333</v>
      </c>
      <c r="D1901" s="38" t="str">
        <f>VLOOKUP(Tabela5[[#This Row],[CÓDIGO]],[1]fornnecedor!$A:$C,3,0)</f>
        <v>SHERWIN WILLIAMS</v>
      </c>
      <c r="E1901" t="str">
        <f>VLOOKUP(Tabela5[[#This Row],[MARCA]],[1]fornnecedor!$C:$E,3,0)</f>
        <v>SHERWIN - WILLIAMS DO BRASIL IND. E COM. LTDA</v>
      </c>
      <c r="G1901" t="s">
        <v>24</v>
      </c>
      <c r="H1901">
        <v>26</v>
      </c>
      <c r="I1901">
        <v>901.68</v>
      </c>
      <c r="J1901">
        <v>5</v>
      </c>
      <c r="K1901" s="34">
        <v>290</v>
      </c>
      <c r="L1901">
        <v>173.4</v>
      </c>
      <c r="M1901">
        <v>116.6</v>
      </c>
      <c r="N1901">
        <v>40.21</v>
      </c>
      <c r="O1901">
        <v>0</v>
      </c>
      <c r="P1901">
        <v>0</v>
      </c>
      <c r="Q1901">
        <v>0.01</v>
      </c>
      <c r="R1901">
        <v>39.54</v>
      </c>
      <c r="S1901" t="s">
        <v>5384</v>
      </c>
      <c r="T1901" s="38" t="str">
        <f>VLOOKUP(Tabela5[[#This Row],[CÓDIGO]],[1]fornnecedor!$A:$G,7,0)</f>
        <v>TINTAS POLIÉSTER</v>
      </c>
    </row>
    <row r="1902" spans="1:20" x14ac:dyDescent="0.3">
      <c r="A1902" t="s">
        <v>5301</v>
      </c>
      <c r="B1902">
        <v>86866</v>
      </c>
      <c r="C1902" t="s">
        <v>4072</v>
      </c>
      <c r="D1902" s="38" t="str">
        <f>VLOOKUP(Tabela5[[#This Row],[CÓDIGO]],[1]fornnecedor!$A:$C,3,0)</f>
        <v>SHERWIN WILLIAMS</v>
      </c>
      <c r="E1902" t="str">
        <f>VLOOKUP(Tabela5[[#This Row],[MARCA]],[1]fornnecedor!$C:$E,3,0)</f>
        <v>SHERWIN - WILLIAMS DO BRASIL IND. E COM. LTDA</v>
      </c>
      <c r="G1902" t="s">
        <v>24</v>
      </c>
      <c r="H1902">
        <v>39</v>
      </c>
      <c r="I1902">
        <v>134.55000000000001</v>
      </c>
      <c r="J1902">
        <v>50</v>
      </c>
      <c r="K1902" s="34">
        <v>264.23</v>
      </c>
      <c r="L1902">
        <v>172.5</v>
      </c>
      <c r="M1902">
        <v>91.73</v>
      </c>
      <c r="N1902">
        <v>34.72</v>
      </c>
      <c r="O1902">
        <v>0</v>
      </c>
      <c r="P1902">
        <v>0</v>
      </c>
      <c r="Q1902">
        <v>0.01</v>
      </c>
      <c r="R1902">
        <v>39.549999999999997</v>
      </c>
      <c r="S1902" t="s">
        <v>5384</v>
      </c>
      <c r="T1902" s="38" t="str">
        <f>VLOOKUP(Tabela5[[#This Row],[CÓDIGO]],[1]fornnecedor!$A:$G,7,0)</f>
        <v>CORANTES</v>
      </c>
    </row>
    <row r="1903" spans="1:20" x14ac:dyDescent="0.3">
      <c r="A1903" t="s">
        <v>5301</v>
      </c>
      <c r="B1903">
        <v>23432</v>
      </c>
      <c r="C1903" t="s">
        <v>4352</v>
      </c>
      <c r="D1903" s="38" t="str">
        <f>VLOOKUP(Tabela5[[#This Row],[CÓDIGO]],[1]fornnecedor!$A:$C,3,0)</f>
        <v>SHERWIN WILLIAMS</v>
      </c>
      <c r="E1903" t="str">
        <f>VLOOKUP(Tabela5[[#This Row],[MARCA]],[1]fornnecedor!$C:$E,3,0)</f>
        <v>SHERWIN - WILLIAMS DO BRASIL IND. E COM. LTDA</v>
      </c>
      <c r="G1903" t="s">
        <v>24</v>
      </c>
      <c r="H1903">
        <v>10</v>
      </c>
      <c r="I1903">
        <v>505.1</v>
      </c>
      <c r="J1903">
        <v>3</v>
      </c>
      <c r="K1903" s="34">
        <v>259.17</v>
      </c>
      <c r="L1903">
        <v>151.53</v>
      </c>
      <c r="M1903">
        <v>107.64</v>
      </c>
      <c r="N1903">
        <v>41.53</v>
      </c>
      <c r="O1903">
        <v>0</v>
      </c>
      <c r="P1903">
        <v>0</v>
      </c>
      <c r="Q1903">
        <v>0.01</v>
      </c>
      <c r="R1903">
        <v>39.56</v>
      </c>
      <c r="S1903" t="s">
        <v>5384</v>
      </c>
      <c r="T1903" s="38" t="str">
        <f>VLOOKUP(Tabela5[[#This Row],[CÓDIGO]],[1]fornnecedor!$A:$G,7,0)</f>
        <v>APLICADORES / ADAPTADORES / ENGATES / SUPORTES</v>
      </c>
    </row>
    <row r="1904" spans="1:20" x14ac:dyDescent="0.3">
      <c r="A1904" t="s">
        <v>5301</v>
      </c>
      <c r="B1904">
        <v>21754</v>
      </c>
      <c r="C1904" t="s">
        <v>361</v>
      </c>
      <c r="D1904" s="38" t="str">
        <f>VLOOKUP(Tabela5[[#This Row],[CÓDIGO]],[1]fornnecedor!$A:$C,3,0)</f>
        <v>SHERWIN WILLIAMS</v>
      </c>
      <c r="E1904" t="str">
        <f>VLOOKUP(Tabela5[[#This Row],[MARCA]],[1]fornnecedor!$C:$E,3,0)</f>
        <v>SHERWIN - WILLIAMS DO BRASIL IND. E COM. LTDA</v>
      </c>
      <c r="G1904" t="s">
        <v>24</v>
      </c>
      <c r="H1904">
        <v>32</v>
      </c>
      <c r="I1904">
        <v>457.92</v>
      </c>
      <c r="J1904">
        <v>10</v>
      </c>
      <c r="K1904" s="34">
        <v>234.57</v>
      </c>
      <c r="L1904">
        <v>143.1</v>
      </c>
      <c r="M1904">
        <v>91.47</v>
      </c>
      <c r="N1904">
        <v>38.99</v>
      </c>
      <c r="O1904">
        <v>0</v>
      </c>
      <c r="P1904">
        <v>0</v>
      </c>
      <c r="Q1904">
        <v>0.01</v>
      </c>
      <c r="R1904">
        <v>39.57</v>
      </c>
      <c r="S1904" t="s">
        <v>5384</v>
      </c>
      <c r="T1904" s="38" t="str">
        <f>VLOOKUP(Tabela5[[#This Row],[CÓDIGO]],[1]fornnecedor!$A:$G,7,0)</f>
        <v xml:space="preserve">SPRAYS </v>
      </c>
    </row>
    <row r="1905" spans="1:20" x14ac:dyDescent="0.3">
      <c r="A1905" t="s">
        <v>5301</v>
      </c>
      <c r="B1905">
        <v>21033</v>
      </c>
      <c r="C1905" t="s">
        <v>325</v>
      </c>
      <c r="D1905" s="38" t="str">
        <f>VLOOKUP(Tabela5[[#This Row],[CÓDIGO]],[1]fornnecedor!$A:$C,3,0)</f>
        <v>SHERWIN WILLIAMS</v>
      </c>
      <c r="E1905" t="str">
        <f>VLOOKUP(Tabela5[[#This Row],[MARCA]],[1]fornnecedor!$C:$E,3,0)</f>
        <v>SHERWIN - WILLIAMS DO BRASIL IND. E COM. LTDA</v>
      </c>
      <c r="G1905" t="s">
        <v>24</v>
      </c>
      <c r="H1905">
        <v>16</v>
      </c>
      <c r="I1905">
        <v>322.88</v>
      </c>
      <c r="J1905">
        <v>5</v>
      </c>
      <c r="K1905" s="34">
        <v>216.05</v>
      </c>
      <c r="L1905">
        <v>105.4</v>
      </c>
      <c r="M1905">
        <v>110.65</v>
      </c>
      <c r="N1905">
        <v>51.21</v>
      </c>
      <c r="O1905">
        <v>0</v>
      </c>
      <c r="P1905">
        <v>0</v>
      </c>
      <c r="Q1905">
        <v>0.01</v>
      </c>
      <c r="R1905">
        <v>39.58</v>
      </c>
      <c r="S1905" t="s">
        <v>5384</v>
      </c>
      <c r="T1905" s="38" t="str">
        <f>VLOOKUP(Tabela5[[#This Row],[CÓDIGO]],[1]fornnecedor!$A:$G,7,0)</f>
        <v>TINTAS PU</v>
      </c>
    </row>
    <row r="1906" spans="1:20" x14ac:dyDescent="0.3">
      <c r="A1906" t="s">
        <v>5301</v>
      </c>
      <c r="B1906">
        <v>87108</v>
      </c>
      <c r="C1906" t="s">
        <v>4439</v>
      </c>
      <c r="D1906" s="38" t="str">
        <f>VLOOKUP(Tabela5[[#This Row],[CÓDIGO]],[1]fornnecedor!$A:$C,3,0)</f>
        <v>SHERWIN WILLIAMS</v>
      </c>
      <c r="E1906" t="str">
        <f>VLOOKUP(Tabela5[[#This Row],[MARCA]],[1]fornnecedor!$C:$E,3,0)</f>
        <v>SHERWIN - WILLIAMS DO BRASIL IND. E COM. LTDA</v>
      </c>
      <c r="G1906" t="s">
        <v>24</v>
      </c>
      <c r="H1906">
        <v>18</v>
      </c>
      <c r="I1906">
        <v>565.02</v>
      </c>
      <c r="J1906">
        <v>4</v>
      </c>
      <c r="K1906" s="34">
        <v>198.7</v>
      </c>
      <c r="L1906">
        <v>125.56</v>
      </c>
      <c r="M1906">
        <v>73.14</v>
      </c>
      <c r="N1906">
        <v>36.81</v>
      </c>
      <c r="O1906">
        <v>0</v>
      </c>
      <c r="P1906">
        <v>0</v>
      </c>
      <c r="Q1906">
        <v>0.01</v>
      </c>
      <c r="R1906">
        <v>39.590000000000003</v>
      </c>
      <c r="S1906" t="s">
        <v>5384</v>
      </c>
      <c r="T1906" s="38" t="str">
        <f>VLOOKUP(Tabela5[[#This Row],[CÓDIGO]],[1]fornnecedor!$A:$G,7,0)</f>
        <v>TINTAS PU</v>
      </c>
    </row>
    <row r="1907" spans="1:20" x14ac:dyDescent="0.3">
      <c r="A1907" t="s">
        <v>5301</v>
      </c>
      <c r="B1907">
        <v>23680</v>
      </c>
      <c r="C1907" t="s">
        <v>4282</v>
      </c>
      <c r="D1907" s="38" t="str">
        <f>VLOOKUP(Tabela5[[#This Row],[CÓDIGO]],[1]fornnecedor!$A:$C,3,0)</f>
        <v>SHERWIN WILLIAMS</v>
      </c>
      <c r="E1907" t="str">
        <f>VLOOKUP(Tabela5[[#This Row],[MARCA]],[1]fornnecedor!$C:$E,3,0)</f>
        <v>SHERWIN - WILLIAMS DO BRASIL IND. E COM. LTDA</v>
      </c>
      <c r="G1907" t="s">
        <v>24</v>
      </c>
      <c r="H1907">
        <v>33</v>
      </c>
      <c r="I1907">
        <v>602.91</v>
      </c>
      <c r="J1907">
        <v>5</v>
      </c>
      <c r="K1907" s="34">
        <v>191.39</v>
      </c>
      <c r="L1907">
        <v>90.2</v>
      </c>
      <c r="M1907">
        <v>101.19</v>
      </c>
      <c r="N1907">
        <v>52.87</v>
      </c>
      <c r="O1907">
        <v>0</v>
      </c>
      <c r="P1907">
        <v>0</v>
      </c>
      <c r="Q1907">
        <v>0.01</v>
      </c>
      <c r="R1907">
        <v>39.590000000000003</v>
      </c>
      <c r="S1907" t="s">
        <v>5384</v>
      </c>
      <c r="T1907" s="38" t="str">
        <f>VLOOKUP(Tabela5[[#This Row],[CÓDIGO]],[1]fornnecedor!$A:$G,7,0)</f>
        <v xml:space="preserve">SPRAYS </v>
      </c>
    </row>
    <row r="1908" spans="1:20" x14ac:dyDescent="0.3">
      <c r="A1908" t="s">
        <v>5301</v>
      </c>
      <c r="B1908">
        <v>20333</v>
      </c>
      <c r="C1908" t="s">
        <v>4293</v>
      </c>
      <c r="D1908" s="38" t="str">
        <f>VLOOKUP(Tabela5[[#This Row],[CÓDIGO]],[1]fornnecedor!$A:$C,3,0)</f>
        <v>SHERWIN WILLIAMS</v>
      </c>
      <c r="E1908" t="str">
        <f>VLOOKUP(Tabela5[[#This Row],[MARCA]],[1]fornnecedor!$C:$E,3,0)</f>
        <v>SHERWIN - WILLIAMS DO BRASIL IND. E COM. LTDA</v>
      </c>
      <c r="G1908" t="s">
        <v>24</v>
      </c>
      <c r="H1908">
        <v>41</v>
      </c>
      <c r="I1908" s="3">
        <v>1805.64</v>
      </c>
      <c r="J1908">
        <v>3</v>
      </c>
      <c r="K1908" s="34">
        <v>188.46</v>
      </c>
      <c r="L1908">
        <v>134.37</v>
      </c>
      <c r="M1908">
        <v>54.09</v>
      </c>
      <c r="N1908">
        <v>28.7</v>
      </c>
      <c r="O1908">
        <v>0</v>
      </c>
      <c r="P1908">
        <v>0</v>
      </c>
      <c r="Q1908">
        <v>0.01</v>
      </c>
      <c r="R1908">
        <v>39.6</v>
      </c>
      <c r="S1908" t="s">
        <v>5384</v>
      </c>
      <c r="T1908" s="38" t="str">
        <f>VLOOKUP(Tabela5[[#This Row],[CÓDIGO]],[1]fornnecedor!$A:$G,7,0)</f>
        <v>TINTAS POLIÉSTER</v>
      </c>
    </row>
    <row r="1909" spans="1:20" x14ac:dyDescent="0.3">
      <c r="A1909" t="s">
        <v>5301</v>
      </c>
      <c r="B1909">
        <v>23679</v>
      </c>
      <c r="C1909" t="s">
        <v>4196</v>
      </c>
      <c r="D1909" s="38" t="str">
        <f>VLOOKUP(Tabela5[[#This Row],[CÓDIGO]],[1]fornnecedor!$A:$C,3,0)</f>
        <v>SHERWIN WILLIAMS</v>
      </c>
      <c r="E1909" t="str">
        <f>VLOOKUP(Tabela5[[#This Row],[MARCA]],[1]fornnecedor!$C:$E,3,0)</f>
        <v>SHERWIN - WILLIAMS DO BRASIL IND. E COM. LTDA</v>
      </c>
      <c r="G1909" t="s">
        <v>24</v>
      </c>
      <c r="H1909">
        <v>23</v>
      </c>
      <c r="I1909">
        <v>395.14</v>
      </c>
      <c r="J1909">
        <v>5</v>
      </c>
      <c r="K1909" s="34">
        <v>184.9</v>
      </c>
      <c r="L1909">
        <v>85.9</v>
      </c>
      <c r="M1909">
        <v>99</v>
      </c>
      <c r="N1909">
        <v>53.54</v>
      </c>
      <c r="O1909">
        <v>0</v>
      </c>
      <c r="P1909">
        <v>0</v>
      </c>
      <c r="Q1909">
        <v>0.01</v>
      </c>
      <c r="R1909">
        <v>39.61</v>
      </c>
      <c r="S1909" t="s">
        <v>5384</v>
      </c>
      <c r="T1909" s="38" t="str">
        <f>VLOOKUP(Tabela5[[#This Row],[CÓDIGO]],[1]fornnecedor!$A:$G,7,0)</f>
        <v xml:space="preserve">SPRAYS </v>
      </c>
    </row>
    <row r="1910" spans="1:20" x14ac:dyDescent="0.3">
      <c r="A1910" t="s">
        <v>5301</v>
      </c>
      <c r="B1910">
        <v>21752</v>
      </c>
      <c r="C1910" t="s">
        <v>4122</v>
      </c>
      <c r="D1910" s="38" t="str">
        <f>VLOOKUP(Tabela5[[#This Row],[CÓDIGO]],[1]fornnecedor!$A:$C,3,0)</f>
        <v>SHERWIN WILLIAMS</v>
      </c>
      <c r="E1910" t="str">
        <f>VLOOKUP(Tabela5[[#This Row],[MARCA]],[1]fornnecedor!$C:$E,3,0)</f>
        <v>SHERWIN - WILLIAMS DO BRASIL IND. E COM. LTDA</v>
      </c>
      <c r="G1910" t="s">
        <v>24</v>
      </c>
      <c r="H1910">
        <v>39</v>
      </c>
      <c r="I1910">
        <v>679.77</v>
      </c>
      <c r="J1910">
        <v>5</v>
      </c>
      <c r="K1910" s="34">
        <v>182.06</v>
      </c>
      <c r="L1910">
        <v>86.73</v>
      </c>
      <c r="M1910">
        <v>95.33</v>
      </c>
      <c r="N1910">
        <v>52.36</v>
      </c>
      <c r="O1910">
        <v>0</v>
      </c>
      <c r="P1910">
        <v>0</v>
      </c>
      <c r="Q1910">
        <v>0.01</v>
      </c>
      <c r="R1910">
        <v>39.619999999999997</v>
      </c>
      <c r="S1910" t="s">
        <v>5384</v>
      </c>
      <c r="T1910" s="38" t="str">
        <f>VLOOKUP(Tabela5[[#This Row],[CÓDIGO]],[1]fornnecedor!$A:$G,7,0)</f>
        <v xml:space="preserve">SPRAYS </v>
      </c>
    </row>
    <row r="1911" spans="1:20" x14ac:dyDescent="0.3">
      <c r="A1911" t="s">
        <v>5301</v>
      </c>
      <c r="B1911">
        <v>20318</v>
      </c>
      <c r="C1911" t="s">
        <v>3210</v>
      </c>
      <c r="D1911" s="38" t="str">
        <f>VLOOKUP(Tabela5[[#This Row],[CÓDIGO]],[1]fornnecedor!$A:$C,3,0)</f>
        <v>SHERWIN WILLIAMS</v>
      </c>
      <c r="E1911" t="str">
        <f>VLOOKUP(Tabela5[[#This Row],[MARCA]],[1]fornnecedor!$C:$E,3,0)</f>
        <v>SHERWIN - WILLIAMS DO BRASIL IND. E COM. LTDA</v>
      </c>
      <c r="G1911" t="s">
        <v>24</v>
      </c>
      <c r="H1911">
        <v>16</v>
      </c>
      <c r="I1911">
        <v>387.2</v>
      </c>
      <c r="J1911">
        <v>4</v>
      </c>
      <c r="K1911" s="34">
        <v>172.97</v>
      </c>
      <c r="L1911">
        <v>96.8</v>
      </c>
      <c r="M1911">
        <v>76.17</v>
      </c>
      <c r="N1911">
        <v>44.04</v>
      </c>
      <c r="O1911">
        <v>0</v>
      </c>
      <c r="P1911">
        <v>0</v>
      </c>
      <c r="Q1911">
        <v>0.01</v>
      </c>
      <c r="R1911">
        <v>39.630000000000003</v>
      </c>
      <c r="S1911" t="s">
        <v>5384</v>
      </c>
      <c r="T1911" s="38" t="str">
        <f>VLOOKUP(Tabela5[[#This Row],[CÓDIGO]],[1]fornnecedor!$A:$G,7,0)</f>
        <v>TINTAS POLIÉSTER</v>
      </c>
    </row>
    <row r="1912" spans="1:20" x14ac:dyDescent="0.3">
      <c r="A1912" t="s">
        <v>5301</v>
      </c>
      <c r="B1912">
        <v>20383</v>
      </c>
      <c r="C1912" t="s">
        <v>332</v>
      </c>
      <c r="D1912" s="38" t="str">
        <f>VLOOKUP(Tabela5[[#This Row],[CÓDIGO]],[1]fornnecedor!$A:$C,3,0)</f>
        <v>SHERWIN WILLIAMS</v>
      </c>
      <c r="E1912" t="str">
        <f>VLOOKUP(Tabela5[[#This Row],[MARCA]],[1]fornnecedor!$C:$E,3,0)</f>
        <v>SHERWIN - WILLIAMS DO BRASIL IND. E COM. LTDA</v>
      </c>
      <c r="G1912" t="s">
        <v>24</v>
      </c>
      <c r="H1912">
        <v>20</v>
      </c>
      <c r="I1912">
        <v>481.8</v>
      </c>
      <c r="J1912">
        <v>5</v>
      </c>
      <c r="K1912" s="34">
        <v>168.75</v>
      </c>
      <c r="L1912">
        <v>120.45</v>
      </c>
      <c r="M1912">
        <v>48.3</v>
      </c>
      <c r="N1912">
        <v>28.62</v>
      </c>
      <c r="O1912">
        <v>0</v>
      </c>
      <c r="P1912">
        <v>0</v>
      </c>
      <c r="Q1912">
        <v>0.01</v>
      </c>
      <c r="R1912">
        <v>39.630000000000003</v>
      </c>
      <c r="S1912" t="s">
        <v>5384</v>
      </c>
      <c r="T1912" s="38" t="str">
        <f>VLOOKUP(Tabela5[[#This Row],[CÓDIGO]],[1]fornnecedor!$A:$G,7,0)</f>
        <v>TINTAS POLIÉSTER</v>
      </c>
    </row>
    <row r="1913" spans="1:20" x14ac:dyDescent="0.3">
      <c r="A1913" t="s">
        <v>5301</v>
      </c>
      <c r="B1913">
        <v>87106</v>
      </c>
      <c r="C1913" t="s">
        <v>4175</v>
      </c>
      <c r="D1913" s="38" t="str">
        <f>VLOOKUP(Tabela5[[#This Row],[CÓDIGO]],[1]fornnecedor!$A:$C,3,0)</f>
        <v>SHERWIN WILLIAMS</v>
      </c>
      <c r="E1913" t="str">
        <f>VLOOKUP(Tabela5[[#This Row],[MARCA]],[1]fornnecedor!$C:$E,3,0)</f>
        <v>SHERWIN - WILLIAMS DO BRASIL IND. E COM. LTDA</v>
      </c>
      <c r="G1913" t="s">
        <v>24</v>
      </c>
      <c r="H1913">
        <v>21</v>
      </c>
      <c r="I1913">
        <v>534.24</v>
      </c>
      <c r="J1913">
        <v>3</v>
      </c>
      <c r="K1913" s="34">
        <v>165</v>
      </c>
      <c r="L1913">
        <v>76.319999999999993</v>
      </c>
      <c r="M1913">
        <v>88.68</v>
      </c>
      <c r="N1913">
        <v>53.75</v>
      </c>
      <c r="O1913">
        <v>0</v>
      </c>
      <c r="P1913">
        <v>0</v>
      </c>
      <c r="Q1913">
        <v>0.01</v>
      </c>
      <c r="R1913">
        <v>39.64</v>
      </c>
      <c r="S1913" t="s">
        <v>5384</v>
      </c>
      <c r="T1913" s="38" t="str">
        <f>VLOOKUP(Tabela5[[#This Row],[CÓDIGO]],[1]fornnecedor!$A:$G,7,0)</f>
        <v>TINTAS PU</v>
      </c>
    </row>
    <row r="1914" spans="1:20" x14ac:dyDescent="0.3">
      <c r="A1914" t="s">
        <v>5301</v>
      </c>
      <c r="B1914">
        <v>20354</v>
      </c>
      <c r="C1914" t="s">
        <v>4067</v>
      </c>
      <c r="D1914" s="38" t="str">
        <f>VLOOKUP(Tabela5[[#This Row],[CÓDIGO]],[1]fornnecedor!$A:$C,3,0)</f>
        <v>SHERWIN WILLIAMS</v>
      </c>
      <c r="E1914" t="str">
        <f>VLOOKUP(Tabela5[[#This Row],[MARCA]],[1]fornnecedor!$C:$E,3,0)</f>
        <v>SHERWIN - WILLIAMS DO BRASIL IND. E COM. LTDA</v>
      </c>
      <c r="G1914" t="s">
        <v>24</v>
      </c>
      <c r="H1914">
        <v>10</v>
      </c>
      <c r="I1914">
        <v>235.1</v>
      </c>
      <c r="J1914">
        <v>5</v>
      </c>
      <c r="K1914" s="34">
        <v>164.85</v>
      </c>
      <c r="L1914">
        <v>117.55</v>
      </c>
      <c r="M1914">
        <v>47.3</v>
      </c>
      <c r="N1914">
        <v>28.69</v>
      </c>
      <c r="O1914">
        <v>0</v>
      </c>
      <c r="P1914">
        <v>0</v>
      </c>
      <c r="Q1914">
        <v>0.01</v>
      </c>
      <c r="R1914">
        <v>39.65</v>
      </c>
      <c r="S1914" t="s">
        <v>5384</v>
      </c>
      <c r="T1914" s="38" t="str">
        <f>VLOOKUP(Tabela5[[#This Row],[CÓDIGO]],[1]fornnecedor!$A:$G,7,0)</f>
        <v>TINTAS POLIÉSTER</v>
      </c>
    </row>
    <row r="1915" spans="1:20" x14ac:dyDescent="0.3">
      <c r="A1915" t="s">
        <v>5301</v>
      </c>
      <c r="B1915">
        <v>21038</v>
      </c>
      <c r="C1915" t="s">
        <v>3659</v>
      </c>
      <c r="D1915" s="38" t="str">
        <f>VLOOKUP(Tabela5[[#This Row],[CÓDIGO]],[1]fornnecedor!$A:$C,3,0)</f>
        <v>SHERWIN WILLIAMS</v>
      </c>
      <c r="E1915" t="str">
        <f>VLOOKUP(Tabela5[[#This Row],[MARCA]],[1]fornnecedor!$C:$E,3,0)</f>
        <v>SHERWIN - WILLIAMS DO BRASIL IND. E COM. LTDA</v>
      </c>
      <c r="G1915">
        <v>5</v>
      </c>
      <c r="H1915">
        <v>22</v>
      </c>
      <c r="I1915">
        <v>491.26</v>
      </c>
      <c r="J1915">
        <v>5</v>
      </c>
      <c r="K1915" s="34">
        <v>162.34</v>
      </c>
      <c r="L1915">
        <v>111.65</v>
      </c>
      <c r="M1915">
        <v>50.69</v>
      </c>
      <c r="N1915">
        <v>31.22</v>
      </c>
      <c r="O1915">
        <v>0</v>
      </c>
      <c r="P1915">
        <v>0</v>
      </c>
      <c r="Q1915">
        <v>0.01</v>
      </c>
      <c r="R1915">
        <v>39.65</v>
      </c>
      <c r="S1915" t="s">
        <v>5384</v>
      </c>
      <c r="T1915" s="38" t="str">
        <f>VLOOKUP(Tabela5[[#This Row],[CÓDIGO]],[1]fornnecedor!$A:$G,7,0)</f>
        <v>PRIMER AUTOMOTIVO</v>
      </c>
    </row>
    <row r="1916" spans="1:20" x14ac:dyDescent="0.3">
      <c r="A1916" t="s">
        <v>5301</v>
      </c>
      <c r="B1916">
        <v>24412</v>
      </c>
      <c r="C1916" t="s">
        <v>5302</v>
      </c>
      <c r="D1916" s="38" t="str">
        <f>VLOOKUP(Tabela5[[#This Row],[CÓDIGO]],[1]fornnecedor!$A:$C,3,0)</f>
        <v>SHERWIN WILLIAMS</v>
      </c>
      <c r="E1916" t="str">
        <f>VLOOKUP(Tabela5[[#This Row],[MARCA]],[1]fornnecedor!$C:$E,3,0)</f>
        <v>SHERWIN - WILLIAMS DO BRASIL IND. E COM. LTDA</v>
      </c>
      <c r="G1916" t="s">
        <v>24</v>
      </c>
      <c r="H1916">
        <v>12</v>
      </c>
      <c r="I1916">
        <v>911.16</v>
      </c>
      <c r="J1916">
        <v>1</v>
      </c>
      <c r="K1916" s="34">
        <v>152.5</v>
      </c>
      <c r="L1916">
        <v>75.930000000000007</v>
      </c>
      <c r="M1916">
        <v>76.569999999999993</v>
      </c>
      <c r="N1916">
        <v>50.21</v>
      </c>
      <c r="O1916">
        <v>0</v>
      </c>
      <c r="P1916">
        <v>0</v>
      </c>
      <c r="Q1916">
        <v>0.01</v>
      </c>
      <c r="R1916">
        <v>39.659999999999997</v>
      </c>
      <c r="S1916" t="s">
        <v>5384</v>
      </c>
      <c r="T1916" s="38" t="str">
        <f>VLOOKUP(Tabela5[[#This Row],[CÓDIGO]],[1]fornnecedor!$A:$G,7,0)</f>
        <v xml:space="preserve">SPRAYS </v>
      </c>
    </row>
    <row r="1917" spans="1:20" x14ac:dyDescent="0.3">
      <c r="A1917" t="s">
        <v>5301</v>
      </c>
      <c r="B1917">
        <v>87109</v>
      </c>
      <c r="C1917" t="s">
        <v>4440</v>
      </c>
      <c r="D1917" s="38" t="str">
        <f>VLOOKUP(Tabela5[[#This Row],[CÓDIGO]],[1]fornnecedor!$A:$C,3,0)</f>
        <v>SHERWIN WILLIAMS</v>
      </c>
      <c r="E1917" t="str">
        <f>VLOOKUP(Tabela5[[#This Row],[MARCA]],[1]fornnecedor!$C:$E,3,0)</f>
        <v>SHERWIN - WILLIAMS DO BRASIL IND. E COM. LTDA</v>
      </c>
      <c r="G1917" t="s">
        <v>24</v>
      </c>
      <c r="H1917">
        <v>24</v>
      </c>
      <c r="I1917">
        <v>753.36</v>
      </c>
      <c r="J1917">
        <v>3</v>
      </c>
      <c r="K1917" s="34">
        <v>145.69999999999999</v>
      </c>
      <c r="L1917">
        <v>94.17</v>
      </c>
      <c r="M1917">
        <v>51.53</v>
      </c>
      <c r="N1917">
        <v>35.369999999999997</v>
      </c>
      <c r="O1917">
        <v>0</v>
      </c>
      <c r="P1917">
        <v>0</v>
      </c>
      <c r="Q1917">
        <v>0.01</v>
      </c>
      <c r="R1917">
        <v>39.67</v>
      </c>
      <c r="S1917" t="s">
        <v>5384</v>
      </c>
      <c r="T1917" s="38" t="str">
        <f>VLOOKUP(Tabela5[[#This Row],[CÓDIGO]],[1]fornnecedor!$A:$G,7,0)</f>
        <v>TINTAS PU</v>
      </c>
    </row>
    <row r="1918" spans="1:20" x14ac:dyDescent="0.3">
      <c r="A1918" t="s">
        <v>5301</v>
      </c>
      <c r="B1918">
        <v>21785</v>
      </c>
      <c r="C1918" t="s">
        <v>867</v>
      </c>
      <c r="D1918" s="38" t="str">
        <f>VLOOKUP(Tabela5[[#This Row],[CÓDIGO]],[1]fornnecedor!$A:$C,3,0)</f>
        <v>SHERWIN WILLIAMS</v>
      </c>
      <c r="E1918" t="str">
        <f>VLOOKUP(Tabela5[[#This Row],[MARCA]],[1]fornnecedor!$C:$E,3,0)</f>
        <v>SHERWIN - WILLIAMS DO BRASIL IND. E COM. LTDA</v>
      </c>
      <c r="G1918" t="s">
        <v>24</v>
      </c>
      <c r="H1918">
        <v>695</v>
      </c>
      <c r="I1918" s="3">
        <v>8360.85</v>
      </c>
      <c r="J1918">
        <v>6</v>
      </c>
      <c r="K1918" s="34">
        <v>140.97</v>
      </c>
      <c r="L1918">
        <v>67.8</v>
      </c>
      <c r="M1918">
        <v>73.17</v>
      </c>
      <c r="N1918">
        <v>51.9</v>
      </c>
      <c r="O1918">
        <v>0</v>
      </c>
      <c r="P1918">
        <v>0</v>
      </c>
      <c r="Q1918">
        <v>0.01</v>
      </c>
      <c r="R1918">
        <v>39.67</v>
      </c>
      <c r="S1918" t="s">
        <v>5384</v>
      </c>
      <c r="T1918" s="38" t="str">
        <f>VLOOKUP(Tabela5[[#This Row],[CÓDIGO]],[1]fornnecedor!$A:$G,7,0)</f>
        <v>EMBALAGEM</v>
      </c>
    </row>
    <row r="1919" spans="1:20" x14ac:dyDescent="0.3">
      <c r="A1919" t="s">
        <v>5301</v>
      </c>
      <c r="B1919">
        <v>87105</v>
      </c>
      <c r="C1919" t="s">
        <v>4383</v>
      </c>
      <c r="D1919" s="38" t="str">
        <f>VLOOKUP(Tabela5[[#This Row],[CÓDIGO]],[1]fornnecedor!$A:$C,3,0)</f>
        <v>SHERWIN WILLIAMS</v>
      </c>
      <c r="E1919" t="str">
        <f>VLOOKUP(Tabela5[[#This Row],[MARCA]],[1]fornnecedor!$C:$E,3,0)</f>
        <v>SHERWIN - WILLIAMS DO BRASIL IND. E COM. LTDA</v>
      </c>
      <c r="G1919" t="s">
        <v>24</v>
      </c>
      <c r="H1919">
        <v>20</v>
      </c>
      <c r="I1919">
        <v>532</v>
      </c>
      <c r="J1919">
        <v>4</v>
      </c>
      <c r="K1919" s="34">
        <v>140.19999999999999</v>
      </c>
      <c r="L1919">
        <v>106.4</v>
      </c>
      <c r="M1919">
        <v>33.799999999999997</v>
      </c>
      <c r="N1919">
        <v>24.11</v>
      </c>
      <c r="O1919">
        <v>0</v>
      </c>
      <c r="P1919">
        <v>0</v>
      </c>
      <c r="Q1919">
        <v>0.01</v>
      </c>
      <c r="R1919">
        <v>39.68</v>
      </c>
      <c r="S1919" t="s">
        <v>5384</v>
      </c>
      <c r="T1919" s="38" t="str">
        <f>VLOOKUP(Tabela5[[#This Row],[CÓDIGO]],[1]fornnecedor!$A:$G,7,0)</f>
        <v>TINTAS PU</v>
      </c>
    </row>
    <row r="1920" spans="1:20" x14ac:dyDescent="0.3">
      <c r="A1920" t="s">
        <v>5301</v>
      </c>
      <c r="B1920">
        <v>21753</v>
      </c>
      <c r="C1920" t="s">
        <v>360</v>
      </c>
      <c r="D1920" s="38" t="str">
        <f>VLOOKUP(Tabela5[[#This Row],[CÓDIGO]],[1]fornnecedor!$A:$C,3,0)</f>
        <v>SHERWIN WILLIAMS</v>
      </c>
      <c r="E1920" t="str">
        <f>VLOOKUP(Tabela5[[#This Row],[MARCA]],[1]fornnecedor!$C:$E,3,0)</f>
        <v>SHERWIN - WILLIAMS DO BRASIL IND. E COM. LTDA</v>
      </c>
      <c r="G1920" t="s">
        <v>24</v>
      </c>
      <c r="H1920">
        <v>48</v>
      </c>
      <c r="I1920">
        <v>602.4</v>
      </c>
      <c r="J1920">
        <v>5</v>
      </c>
      <c r="K1920" s="34">
        <v>139.9</v>
      </c>
      <c r="L1920">
        <v>62.75</v>
      </c>
      <c r="M1920">
        <v>77.150000000000006</v>
      </c>
      <c r="N1920">
        <v>55.15</v>
      </c>
      <c r="O1920">
        <v>0</v>
      </c>
      <c r="P1920">
        <v>0</v>
      </c>
      <c r="Q1920">
        <v>0.01</v>
      </c>
      <c r="R1920">
        <v>39.68</v>
      </c>
      <c r="S1920" t="s">
        <v>5384</v>
      </c>
      <c r="T1920" s="38" t="str">
        <f>VLOOKUP(Tabela5[[#This Row],[CÓDIGO]],[1]fornnecedor!$A:$G,7,0)</f>
        <v xml:space="preserve">SPRAYS </v>
      </c>
    </row>
    <row r="1921" spans="1:20" x14ac:dyDescent="0.3">
      <c r="A1921" t="s">
        <v>5301</v>
      </c>
      <c r="B1921">
        <v>85591</v>
      </c>
      <c r="C1921" t="s">
        <v>4104</v>
      </c>
      <c r="D1921" s="38" t="str">
        <f>VLOOKUP(Tabela5[[#This Row],[CÓDIGO]],[1]fornnecedor!$A:$C,3,0)</f>
        <v>SHERWIN WILLIAMS</v>
      </c>
      <c r="E1921" t="str">
        <f>VLOOKUP(Tabela5[[#This Row],[MARCA]],[1]fornnecedor!$C:$E,3,0)</f>
        <v>SHERWIN - WILLIAMS DO BRASIL IND. E COM. LTDA</v>
      </c>
      <c r="G1921" t="s">
        <v>24</v>
      </c>
      <c r="H1921">
        <v>26</v>
      </c>
      <c r="I1921">
        <v>651.04</v>
      </c>
      <c r="J1921">
        <v>3</v>
      </c>
      <c r="K1921" s="34">
        <v>139.75</v>
      </c>
      <c r="L1921">
        <v>75.12</v>
      </c>
      <c r="M1921">
        <v>64.63</v>
      </c>
      <c r="N1921">
        <v>46.25</v>
      </c>
      <c r="O1921">
        <v>0</v>
      </c>
      <c r="P1921">
        <v>0</v>
      </c>
      <c r="Q1921">
        <v>0.01</v>
      </c>
      <c r="R1921">
        <v>39.69</v>
      </c>
      <c r="S1921" t="s">
        <v>5384</v>
      </c>
      <c r="T1921" s="38" t="str">
        <f>VLOOKUP(Tabela5[[#This Row],[CÓDIGO]],[1]fornnecedor!$A:$G,7,0)</f>
        <v xml:space="preserve">SPRAYS </v>
      </c>
    </row>
    <row r="1922" spans="1:20" x14ac:dyDescent="0.3">
      <c r="A1922" t="s">
        <v>5301</v>
      </c>
      <c r="B1922">
        <v>21953</v>
      </c>
      <c r="C1922" t="s">
        <v>4039</v>
      </c>
      <c r="D1922" s="38" t="str">
        <f>VLOOKUP(Tabela5[[#This Row],[CÓDIGO]],[1]fornnecedor!$A:$C,3,0)</f>
        <v>SHERWIN WILLIAMS</v>
      </c>
      <c r="E1922" t="str">
        <f>VLOOKUP(Tabela5[[#This Row],[MARCA]],[1]fornnecedor!$C:$E,3,0)</f>
        <v>SHERWIN - WILLIAMS DO BRASIL IND. E COM. LTDA</v>
      </c>
      <c r="G1922" t="s">
        <v>24</v>
      </c>
      <c r="H1922">
        <v>40</v>
      </c>
      <c r="I1922">
        <v>494.4</v>
      </c>
      <c r="J1922">
        <v>5</v>
      </c>
      <c r="K1922" s="34">
        <v>129.54</v>
      </c>
      <c r="L1922">
        <v>61.8</v>
      </c>
      <c r="M1922">
        <v>67.739999999999995</v>
      </c>
      <c r="N1922">
        <v>52.29</v>
      </c>
      <c r="O1922">
        <v>0</v>
      </c>
      <c r="P1922">
        <v>0</v>
      </c>
      <c r="Q1922">
        <v>0.01</v>
      </c>
      <c r="R1922">
        <v>39.700000000000003</v>
      </c>
      <c r="S1922" t="s">
        <v>5384</v>
      </c>
      <c r="T1922" s="38" t="str">
        <f>VLOOKUP(Tabela5[[#This Row],[CÓDIGO]],[1]fornnecedor!$A:$G,7,0)</f>
        <v xml:space="preserve">SPRAYS </v>
      </c>
    </row>
    <row r="1923" spans="1:20" x14ac:dyDescent="0.3">
      <c r="A1923" t="s">
        <v>5301</v>
      </c>
      <c r="B1923">
        <v>86868</v>
      </c>
      <c r="C1923" t="s">
        <v>4251</v>
      </c>
      <c r="D1923" s="38" t="str">
        <f>VLOOKUP(Tabela5[[#This Row],[CÓDIGO]],[1]fornnecedor!$A:$C,3,0)</f>
        <v>SHERWIN WILLIAMS</v>
      </c>
      <c r="E1923" t="str">
        <f>VLOOKUP(Tabela5[[#This Row],[MARCA]],[1]fornnecedor!$C:$E,3,0)</f>
        <v>SHERWIN - WILLIAMS DO BRASIL IND. E COM. LTDA</v>
      </c>
      <c r="G1923" t="s">
        <v>24</v>
      </c>
      <c r="H1923">
        <v>118</v>
      </c>
      <c r="I1923">
        <v>407.1</v>
      </c>
      <c r="J1923">
        <v>27</v>
      </c>
      <c r="K1923" s="34">
        <v>128.78</v>
      </c>
      <c r="L1923">
        <v>93.15</v>
      </c>
      <c r="M1923">
        <v>35.630000000000003</v>
      </c>
      <c r="N1923">
        <v>27.67</v>
      </c>
      <c r="O1923">
        <v>0</v>
      </c>
      <c r="P1923">
        <v>0</v>
      </c>
      <c r="Q1923">
        <v>0.01</v>
      </c>
      <c r="R1923">
        <v>39.700000000000003</v>
      </c>
      <c r="S1923" t="s">
        <v>5384</v>
      </c>
      <c r="T1923" s="38" t="str">
        <f>VLOOKUP(Tabela5[[#This Row],[CÓDIGO]],[1]fornnecedor!$A:$G,7,0)</f>
        <v>CORANTES</v>
      </c>
    </row>
    <row r="1924" spans="1:20" x14ac:dyDescent="0.3">
      <c r="A1924" t="s">
        <v>5301</v>
      </c>
      <c r="B1924">
        <v>20384</v>
      </c>
      <c r="C1924" t="s">
        <v>4311</v>
      </c>
      <c r="D1924" s="38" t="str">
        <f>VLOOKUP(Tabela5[[#This Row],[CÓDIGO]],[1]fornnecedor!$A:$C,3,0)</f>
        <v>SHERWIN WILLIAMS</v>
      </c>
      <c r="E1924" t="str">
        <f>VLOOKUP(Tabela5[[#This Row],[MARCA]],[1]fornnecedor!$C:$E,3,0)</f>
        <v>SHERWIN - WILLIAMS DO BRASIL IND. E COM. LTDA</v>
      </c>
      <c r="G1924" t="s">
        <v>24</v>
      </c>
      <c r="H1924">
        <v>33</v>
      </c>
      <c r="I1924">
        <v>760.98</v>
      </c>
      <c r="J1924">
        <v>3</v>
      </c>
      <c r="K1924" s="34">
        <v>116.09</v>
      </c>
      <c r="L1924">
        <v>69.05</v>
      </c>
      <c r="M1924">
        <v>47.04</v>
      </c>
      <c r="N1924">
        <v>40.520000000000003</v>
      </c>
      <c r="O1924">
        <v>0</v>
      </c>
      <c r="P1924">
        <v>0</v>
      </c>
      <c r="Q1924">
        <v>0</v>
      </c>
      <c r="R1924">
        <v>39.71</v>
      </c>
      <c r="S1924" t="s">
        <v>5384</v>
      </c>
      <c r="T1924" s="38" t="str">
        <f>VLOOKUP(Tabela5[[#This Row],[CÓDIGO]],[1]fornnecedor!$A:$G,7,0)</f>
        <v>TINTAS POLIÉSTER</v>
      </c>
    </row>
    <row r="1925" spans="1:20" x14ac:dyDescent="0.3">
      <c r="A1925" t="s">
        <v>5301</v>
      </c>
      <c r="B1925">
        <v>85498</v>
      </c>
      <c r="C1925" t="s">
        <v>3591</v>
      </c>
      <c r="D1925" s="38" t="str">
        <f>VLOOKUP(Tabela5[[#This Row],[CÓDIGO]],[1]fornnecedor!$A:$C,3,0)</f>
        <v>SHERWIN WILLIAMS</v>
      </c>
      <c r="E1925" t="str">
        <f>VLOOKUP(Tabela5[[#This Row],[MARCA]],[1]fornnecedor!$C:$E,3,0)</f>
        <v>SHERWIN - WILLIAMS DO BRASIL IND. E COM. LTDA</v>
      </c>
      <c r="G1925" t="s">
        <v>66</v>
      </c>
      <c r="H1925">
        <v>18</v>
      </c>
      <c r="I1925">
        <v>540.54</v>
      </c>
      <c r="J1925">
        <v>2</v>
      </c>
      <c r="K1925" s="34">
        <v>116</v>
      </c>
      <c r="L1925">
        <v>60.06</v>
      </c>
      <c r="M1925">
        <v>55.94</v>
      </c>
      <c r="N1925">
        <v>48.22</v>
      </c>
      <c r="O1925">
        <v>0</v>
      </c>
      <c r="P1925">
        <v>0</v>
      </c>
      <c r="Q1925">
        <v>0</v>
      </c>
      <c r="R1925">
        <v>39.71</v>
      </c>
      <c r="S1925" t="s">
        <v>5384</v>
      </c>
      <c r="T1925" s="38" t="str">
        <f>VLOOKUP(Tabela5[[#This Row],[CÓDIGO]],[1]fornnecedor!$A:$G,7,0)</f>
        <v>TINTAS POLIÉSTER</v>
      </c>
    </row>
    <row r="1926" spans="1:20" x14ac:dyDescent="0.3">
      <c r="A1926" t="s">
        <v>5301</v>
      </c>
      <c r="B1926">
        <v>21969</v>
      </c>
      <c r="C1926" t="s">
        <v>3700</v>
      </c>
      <c r="D1926" s="38" t="str">
        <f>VLOOKUP(Tabela5[[#This Row],[CÓDIGO]],[1]fornnecedor!$A:$C,3,0)</f>
        <v>SHERWIN WILLIAMS</v>
      </c>
      <c r="E1926" t="str">
        <f>VLOOKUP(Tabela5[[#This Row],[MARCA]],[1]fornnecedor!$C:$E,3,0)</f>
        <v>SHERWIN - WILLIAMS DO BRASIL IND. E COM. LTDA</v>
      </c>
      <c r="G1926" t="s">
        <v>24</v>
      </c>
      <c r="H1926">
        <v>27</v>
      </c>
      <c r="I1926">
        <v>329.13</v>
      </c>
      <c r="J1926">
        <v>4</v>
      </c>
      <c r="K1926" s="34">
        <v>116</v>
      </c>
      <c r="L1926">
        <v>48.76</v>
      </c>
      <c r="M1926">
        <v>67.239999999999995</v>
      </c>
      <c r="N1926">
        <v>57.97</v>
      </c>
      <c r="O1926">
        <v>0</v>
      </c>
      <c r="P1926">
        <v>0</v>
      </c>
      <c r="Q1926">
        <v>0</v>
      </c>
      <c r="R1926">
        <v>39.72</v>
      </c>
      <c r="S1926" t="s">
        <v>5384</v>
      </c>
      <c r="T1926" s="38" t="str">
        <f>VLOOKUP(Tabela5[[#This Row],[CÓDIGO]],[1]fornnecedor!$A:$G,7,0)</f>
        <v xml:space="preserve">SPRAYS </v>
      </c>
    </row>
    <row r="1927" spans="1:20" x14ac:dyDescent="0.3">
      <c r="A1927" t="s">
        <v>5301</v>
      </c>
      <c r="B1927">
        <v>23678</v>
      </c>
      <c r="C1927" t="s">
        <v>3933</v>
      </c>
      <c r="D1927" s="38" t="str">
        <f>VLOOKUP(Tabela5[[#This Row],[CÓDIGO]],[1]fornnecedor!$A:$C,3,0)</f>
        <v>SHERWIN WILLIAMS</v>
      </c>
      <c r="E1927" t="str">
        <f>VLOOKUP(Tabela5[[#This Row],[MARCA]],[1]fornnecedor!$C:$E,3,0)</f>
        <v>SHERWIN - WILLIAMS DO BRASIL IND. E COM. LTDA</v>
      </c>
      <c r="G1927" t="s">
        <v>24</v>
      </c>
      <c r="H1927">
        <v>21</v>
      </c>
      <c r="I1927">
        <v>270.27</v>
      </c>
      <c r="J1927">
        <v>4</v>
      </c>
      <c r="K1927" s="34">
        <v>110.55</v>
      </c>
      <c r="L1927">
        <v>51.48</v>
      </c>
      <c r="M1927">
        <v>59.07</v>
      </c>
      <c r="N1927">
        <v>53.43</v>
      </c>
      <c r="O1927">
        <v>0</v>
      </c>
      <c r="P1927">
        <v>0</v>
      </c>
      <c r="Q1927">
        <v>0</v>
      </c>
      <c r="R1927">
        <v>39.72</v>
      </c>
      <c r="S1927" t="s">
        <v>5384</v>
      </c>
      <c r="T1927" s="38" t="str">
        <f>VLOOKUP(Tabela5[[#This Row],[CÓDIGO]],[1]fornnecedor!$A:$G,7,0)</f>
        <v xml:space="preserve">SPRAYS </v>
      </c>
    </row>
    <row r="1928" spans="1:20" x14ac:dyDescent="0.3">
      <c r="A1928" t="s">
        <v>5301</v>
      </c>
      <c r="B1928">
        <v>21782</v>
      </c>
      <c r="C1928" t="s">
        <v>3946</v>
      </c>
      <c r="D1928" s="38" t="str">
        <f>VLOOKUP(Tabela5[[#This Row],[CÓDIGO]],[1]fornnecedor!$A:$C,3,0)</f>
        <v>SHERWIN WILLIAMS</v>
      </c>
      <c r="E1928" t="str">
        <f>VLOOKUP(Tabela5[[#This Row],[MARCA]],[1]fornnecedor!$C:$E,3,0)</f>
        <v>SHERWIN - WILLIAMS DO BRASIL IND. E COM. LTDA</v>
      </c>
      <c r="G1928" t="s">
        <v>24</v>
      </c>
      <c r="H1928">
        <v>37</v>
      </c>
      <c r="I1928">
        <v>957.56</v>
      </c>
      <c r="J1928">
        <v>3</v>
      </c>
      <c r="K1928" s="34">
        <v>107.04</v>
      </c>
      <c r="L1928">
        <v>76.319999999999993</v>
      </c>
      <c r="M1928">
        <v>30.72</v>
      </c>
      <c r="N1928">
        <v>28.7</v>
      </c>
      <c r="O1928">
        <v>0</v>
      </c>
      <c r="P1928">
        <v>0</v>
      </c>
      <c r="Q1928">
        <v>0</v>
      </c>
      <c r="R1928">
        <v>39.729999999999997</v>
      </c>
      <c r="S1928" t="s">
        <v>5384</v>
      </c>
      <c r="T1928" s="38" t="str">
        <f>VLOOKUP(Tabela5[[#This Row],[CÓDIGO]],[1]fornnecedor!$A:$G,7,0)</f>
        <v>TINTAS POLIÉSTER</v>
      </c>
    </row>
    <row r="1929" spans="1:20" x14ac:dyDescent="0.3">
      <c r="A1929" t="s">
        <v>5301</v>
      </c>
      <c r="B1929">
        <v>21036</v>
      </c>
      <c r="C1929" t="s">
        <v>4159</v>
      </c>
      <c r="D1929" s="38" t="str">
        <f>VLOOKUP(Tabela5[[#This Row],[CÓDIGO]],[1]fornnecedor!$A:$C,3,0)</f>
        <v>SHERWIN WILLIAMS</v>
      </c>
      <c r="E1929" t="str">
        <f>VLOOKUP(Tabela5[[#This Row],[MARCA]],[1]fornnecedor!$C:$E,3,0)</f>
        <v>SHERWIN - WILLIAMS DO BRASIL IND. E COM. LTDA</v>
      </c>
      <c r="G1929" t="s">
        <v>24</v>
      </c>
      <c r="H1929">
        <v>10</v>
      </c>
      <c r="I1929">
        <v>260.60000000000002</v>
      </c>
      <c r="J1929">
        <v>2</v>
      </c>
      <c r="K1929" s="34">
        <v>107</v>
      </c>
      <c r="L1929">
        <v>52.12</v>
      </c>
      <c r="M1929">
        <v>54.88</v>
      </c>
      <c r="N1929">
        <v>51.29</v>
      </c>
      <c r="O1929">
        <v>0</v>
      </c>
      <c r="P1929">
        <v>0</v>
      </c>
      <c r="Q1929">
        <v>0</v>
      </c>
      <c r="R1929">
        <v>39.729999999999997</v>
      </c>
      <c r="S1929" t="s">
        <v>5384</v>
      </c>
      <c r="T1929" s="38" t="str">
        <f>VLOOKUP(Tabela5[[#This Row],[CÓDIGO]],[1]fornnecedor!$A:$G,7,0)</f>
        <v>TINTAS PU</v>
      </c>
    </row>
    <row r="1930" spans="1:20" x14ac:dyDescent="0.3">
      <c r="A1930" t="s">
        <v>5301</v>
      </c>
      <c r="B1930">
        <v>21627</v>
      </c>
      <c r="C1930" t="s">
        <v>4843</v>
      </c>
      <c r="D1930" s="38" t="str">
        <f>VLOOKUP(Tabela5[[#This Row],[CÓDIGO]],[1]fornnecedor!$A:$C,3,0)</f>
        <v>SHERWIN WILLIAMS</v>
      </c>
      <c r="E1930" t="str">
        <f>VLOOKUP(Tabela5[[#This Row],[MARCA]],[1]fornnecedor!$C:$E,3,0)</f>
        <v>SHERWIN - WILLIAMS DO BRASIL IND. E COM. LTDA</v>
      </c>
      <c r="G1930" t="s">
        <v>24</v>
      </c>
      <c r="H1930">
        <v>60</v>
      </c>
      <c r="I1930" s="3">
        <v>1529.4</v>
      </c>
      <c r="J1930">
        <v>3</v>
      </c>
      <c r="K1930" s="34">
        <v>103.11</v>
      </c>
      <c r="L1930">
        <v>76.47</v>
      </c>
      <c r="M1930">
        <v>26.64</v>
      </c>
      <c r="N1930">
        <v>25.84</v>
      </c>
      <c r="O1930">
        <v>0</v>
      </c>
      <c r="P1930">
        <v>0</v>
      </c>
      <c r="Q1930">
        <v>0</v>
      </c>
      <c r="R1930">
        <v>39.729999999999997</v>
      </c>
      <c r="S1930" t="s">
        <v>5384</v>
      </c>
      <c r="T1930" s="38" t="str">
        <f>VLOOKUP(Tabela5[[#This Row],[CÓDIGO]],[1]fornnecedor!$A:$G,7,0)</f>
        <v>VERNIZ AUTOMOTIVO</v>
      </c>
    </row>
    <row r="1931" spans="1:20" x14ac:dyDescent="0.3">
      <c r="A1931" t="s">
        <v>5301</v>
      </c>
      <c r="B1931">
        <v>20846</v>
      </c>
      <c r="C1931" t="s">
        <v>3966</v>
      </c>
      <c r="D1931" s="38" t="str">
        <f>VLOOKUP(Tabela5[[#This Row],[CÓDIGO]],[1]fornnecedor!$A:$C,3,0)</f>
        <v>SHERWIN WILLIAMS</v>
      </c>
      <c r="E1931" t="str">
        <f>VLOOKUP(Tabela5[[#This Row],[MARCA]],[1]fornnecedor!$C:$E,3,0)</f>
        <v>SHERWIN - WILLIAMS DO BRASIL IND. E COM. LTDA</v>
      </c>
      <c r="G1931" t="s">
        <v>24</v>
      </c>
      <c r="H1931">
        <v>10</v>
      </c>
      <c r="I1931">
        <v>247.6</v>
      </c>
      <c r="J1931">
        <v>3</v>
      </c>
      <c r="K1931" s="34">
        <v>97.32</v>
      </c>
      <c r="L1931">
        <v>73.86</v>
      </c>
      <c r="M1931">
        <v>23.46</v>
      </c>
      <c r="N1931">
        <v>24.11</v>
      </c>
      <c r="O1931">
        <v>0</v>
      </c>
      <c r="P1931">
        <v>0</v>
      </c>
      <c r="Q1931">
        <v>0</v>
      </c>
      <c r="R1931">
        <v>39.74</v>
      </c>
      <c r="S1931" t="s">
        <v>5384</v>
      </c>
      <c r="T1931" s="38" t="str">
        <f>VLOOKUP(Tabela5[[#This Row],[CÓDIGO]],[1]fornnecedor!$A:$G,7,0)</f>
        <v>GRUPO CONVERSAO</v>
      </c>
    </row>
    <row r="1932" spans="1:20" x14ac:dyDescent="0.3">
      <c r="A1932" t="s">
        <v>5301</v>
      </c>
      <c r="B1932">
        <v>21819</v>
      </c>
      <c r="C1932" t="s">
        <v>4281</v>
      </c>
      <c r="D1932" s="38" t="str">
        <f>VLOOKUP(Tabela5[[#This Row],[CÓDIGO]],[1]fornnecedor!$A:$C,3,0)</f>
        <v>SHERWIN WILLIAMS</v>
      </c>
      <c r="E1932" t="str">
        <f>VLOOKUP(Tabela5[[#This Row],[MARCA]],[1]fornnecedor!$C:$E,3,0)</f>
        <v>SHERWIN - WILLIAMS DO BRASIL IND. E COM. LTDA</v>
      </c>
      <c r="G1932" t="s">
        <v>24</v>
      </c>
      <c r="H1932">
        <v>11</v>
      </c>
      <c r="I1932">
        <v>261.8</v>
      </c>
      <c r="J1932">
        <v>2</v>
      </c>
      <c r="K1932" s="34">
        <v>88.21</v>
      </c>
      <c r="L1932">
        <v>47.6</v>
      </c>
      <c r="M1932">
        <v>40.61</v>
      </c>
      <c r="N1932">
        <v>46.04</v>
      </c>
      <c r="O1932">
        <v>0</v>
      </c>
      <c r="P1932">
        <v>0</v>
      </c>
      <c r="Q1932">
        <v>0</v>
      </c>
      <c r="R1932">
        <v>39.74</v>
      </c>
      <c r="S1932" t="s">
        <v>5384</v>
      </c>
      <c r="T1932" s="38" t="str">
        <f>VLOOKUP(Tabela5[[#This Row],[CÓDIGO]],[1]fornnecedor!$A:$G,7,0)</f>
        <v>TINTAS POLIÉSTER</v>
      </c>
    </row>
    <row r="1933" spans="1:20" x14ac:dyDescent="0.3">
      <c r="A1933" t="s">
        <v>5301</v>
      </c>
      <c r="B1933">
        <v>87085</v>
      </c>
      <c r="C1933" t="s">
        <v>4173</v>
      </c>
      <c r="D1933" s="38" t="str">
        <f>VLOOKUP(Tabela5[[#This Row],[CÓDIGO]],[1]fornnecedor!$A:$C,3,0)</f>
        <v>SHERWIN WILLIAMS</v>
      </c>
      <c r="E1933" t="str">
        <f>VLOOKUP(Tabela5[[#This Row],[MARCA]],[1]fornnecedor!$C:$E,3,0)</f>
        <v>SHERWIN - WILLIAMS DO BRASIL IND. E COM. LTDA</v>
      </c>
      <c r="G1933" t="s">
        <v>24</v>
      </c>
      <c r="H1933">
        <v>31</v>
      </c>
      <c r="I1933">
        <v>436.48</v>
      </c>
      <c r="J1933">
        <v>3</v>
      </c>
      <c r="K1933" s="34">
        <v>86.22</v>
      </c>
      <c r="L1933">
        <v>42.24</v>
      </c>
      <c r="M1933">
        <v>43.98</v>
      </c>
      <c r="N1933">
        <v>51.01</v>
      </c>
      <c r="O1933">
        <v>0</v>
      </c>
      <c r="P1933">
        <v>0</v>
      </c>
      <c r="Q1933">
        <v>0</v>
      </c>
      <c r="R1933">
        <v>39.75</v>
      </c>
      <c r="S1933" t="s">
        <v>5384</v>
      </c>
      <c r="T1933" s="38" t="str">
        <f>VLOOKUP(Tabela5[[#This Row],[CÓDIGO]],[1]fornnecedor!$A:$G,7,0)</f>
        <v xml:space="preserve">SPRAYS </v>
      </c>
    </row>
    <row r="1934" spans="1:20" x14ac:dyDescent="0.3">
      <c r="A1934" t="s">
        <v>5301</v>
      </c>
      <c r="B1934">
        <v>21820</v>
      </c>
      <c r="C1934" t="s">
        <v>330</v>
      </c>
      <c r="D1934" s="38" t="str">
        <f>VLOOKUP(Tabela5[[#This Row],[CÓDIGO]],[1]fornnecedor!$A:$C,3,0)</f>
        <v>SHERWIN WILLIAMS</v>
      </c>
      <c r="E1934" t="str">
        <f>VLOOKUP(Tabela5[[#This Row],[MARCA]],[1]fornnecedor!$C:$E,3,0)</f>
        <v>SHERWIN - WILLIAMS DO BRASIL IND. E COM. LTDA</v>
      </c>
      <c r="G1934" t="s">
        <v>24</v>
      </c>
      <c r="H1934">
        <v>18</v>
      </c>
      <c r="I1934">
        <v>495.54</v>
      </c>
      <c r="J1934">
        <v>2</v>
      </c>
      <c r="K1934" s="34">
        <v>77.22</v>
      </c>
      <c r="L1934">
        <v>55.06</v>
      </c>
      <c r="M1934">
        <v>22.16</v>
      </c>
      <c r="N1934">
        <v>28.7</v>
      </c>
      <c r="O1934">
        <v>0</v>
      </c>
      <c r="P1934">
        <v>0</v>
      </c>
      <c r="Q1934">
        <v>0</v>
      </c>
      <c r="R1934">
        <v>39.75</v>
      </c>
      <c r="S1934" t="s">
        <v>5384</v>
      </c>
      <c r="T1934" s="38" t="str">
        <f>VLOOKUP(Tabela5[[#This Row],[CÓDIGO]],[1]fornnecedor!$A:$G,7,0)</f>
        <v>TINTAS POLIÉSTER</v>
      </c>
    </row>
    <row r="1935" spans="1:20" x14ac:dyDescent="0.3">
      <c r="A1935" t="s">
        <v>5301</v>
      </c>
      <c r="B1935">
        <v>23354</v>
      </c>
      <c r="C1935" t="s">
        <v>326</v>
      </c>
      <c r="D1935" s="38" t="str">
        <f>VLOOKUP(Tabela5[[#This Row],[CÓDIGO]],[1]fornnecedor!$A:$C,3,0)</f>
        <v>SHERWIN WILLIAMS</v>
      </c>
      <c r="E1935" t="str">
        <f>VLOOKUP(Tabela5[[#This Row],[MARCA]],[1]fornnecedor!$C:$E,3,0)</f>
        <v>SHERWIN - WILLIAMS DO BRASIL IND. E COM. LTDA</v>
      </c>
      <c r="G1935" t="s">
        <v>24</v>
      </c>
      <c r="H1935">
        <v>18</v>
      </c>
      <c r="I1935">
        <v>667.26</v>
      </c>
      <c r="J1935">
        <v>1</v>
      </c>
      <c r="K1935" s="34">
        <v>67.27</v>
      </c>
      <c r="L1935">
        <v>37.07</v>
      </c>
      <c r="M1935">
        <v>30.2</v>
      </c>
      <c r="N1935">
        <v>44.89</v>
      </c>
      <c r="O1935">
        <v>0</v>
      </c>
      <c r="P1935">
        <v>0</v>
      </c>
      <c r="Q1935">
        <v>0</v>
      </c>
      <c r="R1935">
        <v>39.75</v>
      </c>
      <c r="S1935" t="s">
        <v>5384</v>
      </c>
      <c r="T1935" s="38" t="str">
        <f>VLOOKUP(Tabela5[[#This Row],[CÓDIGO]],[1]fornnecedor!$A:$G,7,0)</f>
        <v>TINTAS PU</v>
      </c>
    </row>
    <row r="1936" spans="1:20" x14ac:dyDescent="0.3">
      <c r="A1936" t="s">
        <v>5301</v>
      </c>
      <c r="B1936">
        <v>87110</v>
      </c>
      <c r="C1936" t="s">
        <v>4586</v>
      </c>
      <c r="D1936" s="38" t="str">
        <f>VLOOKUP(Tabela5[[#This Row],[CÓDIGO]],[1]fornnecedor!$A:$C,3,0)</f>
        <v>SHERWIN WILLIAMS</v>
      </c>
      <c r="E1936" t="str">
        <f>VLOOKUP(Tabela5[[#This Row],[MARCA]],[1]fornnecedor!$C:$E,3,0)</f>
        <v>SHERWIN - WILLIAMS DO BRASIL IND. E COM. LTDA</v>
      </c>
      <c r="G1936" t="s">
        <v>24</v>
      </c>
      <c r="H1936">
        <v>23</v>
      </c>
      <c r="I1936">
        <v>810.29</v>
      </c>
      <c r="J1936">
        <v>1</v>
      </c>
      <c r="K1936" s="34">
        <v>64</v>
      </c>
      <c r="L1936">
        <v>35.229999999999997</v>
      </c>
      <c r="M1936">
        <v>28.77</v>
      </c>
      <c r="N1936">
        <v>44.95</v>
      </c>
      <c r="O1936">
        <v>0</v>
      </c>
      <c r="P1936">
        <v>0</v>
      </c>
      <c r="Q1936">
        <v>0</v>
      </c>
      <c r="R1936">
        <v>39.76</v>
      </c>
      <c r="S1936" t="s">
        <v>5384</v>
      </c>
      <c r="T1936" s="38" t="str">
        <f>VLOOKUP(Tabela5[[#This Row],[CÓDIGO]],[1]fornnecedor!$A:$G,7,0)</f>
        <v>TINTAS PU</v>
      </c>
    </row>
    <row r="1937" spans="1:20" x14ac:dyDescent="0.3">
      <c r="A1937" t="s">
        <v>5301</v>
      </c>
      <c r="B1937">
        <v>21378</v>
      </c>
      <c r="C1937" t="s">
        <v>4947</v>
      </c>
      <c r="D1937" s="38" t="str">
        <f>VLOOKUP(Tabela5[[#This Row],[CÓDIGO]],[1]fornnecedor!$A:$C,3,0)</f>
        <v>SHERWIN WILLIAMS</v>
      </c>
      <c r="E1937" t="str">
        <f>VLOOKUP(Tabela5[[#This Row],[MARCA]],[1]fornnecedor!$C:$E,3,0)</f>
        <v>SHERWIN - WILLIAMS DO BRASIL IND. E COM. LTDA</v>
      </c>
      <c r="G1937" t="s">
        <v>24</v>
      </c>
      <c r="H1937">
        <v>55</v>
      </c>
      <c r="I1937" s="3">
        <v>1755.05</v>
      </c>
      <c r="J1937">
        <v>1</v>
      </c>
      <c r="K1937" s="34">
        <v>60</v>
      </c>
      <c r="L1937">
        <v>31.91</v>
      </c>
      <c r="M1937">
        <v>28.09</v>
      </c>
      <c r="N1937">
        <v>46.82</v>
      </c>
      <c r="O1937">
        <v>0</v>
      </c>
      <c r="P1937">
        <v>0</v>
      </c>
      <c r="Q1937">
        <v>0</v>
      </c>
      <c r="R1937">
        <v>39.76</v>
      </c>
      <c r="S1937" t="s">
        <v>5384</v>
      </c>
      <c r="T1937" s="38" t="str">
        <f>VLOOKUP(Tabela5[[#This Row],[CÓDIGO]],[1]fornnecedor!$A:$G,7,0)</f>
        <v>CATALISADORES INDIVIDUAS</v>
      </c>
    </row>
    <row r="1938" spans="1:20" x14ac:dyDescent="0.3">
      <c r="A1938" t="s">
        <v>5301</v>
      </c>
      <c r="B1938">
        <v>22031</v>
      </c>
      <c r="C1938" t="s">
        <v>4206</v>
      </c>
      <c r="D1938" s="38" t="str">
        <f>VLOOKUP(Tabela5[[#This Row],[CÓDIGO]],[1]fornnecedor!$A:$C,3,0)</f>
        <v>SHERWIN WILLIAMS</v>
      </c>
      <c r="E1938" t="str">
        <f>VLOOKUP(Tabela5[[#This Row],[MARCA]],[1]fornnecedor!$C:$E,3,0)</f>
        <v>SHERWIN - WILLIAMS DO BRASIL IND. E COM. LTDA</v>
      </c>
      <c r="G1938" t="s">
        <v>24</v>
      </c>
      <c r="H1938">
        <v>21</v>
      </c>
      <c r="I1938">
        <v>659.19</v>
      </c>
      <c r="J1938">
        <v>1</v>
      </c>
      <c r="K1938" s="34">
        <v>59</v>
      </c>
      <c r="L1938">
        <v>31.39</v>
      </c>
      <c r="M1938">
        <v>27.61</v>
      </c>
      <c r="N1938">
        <v>46.8</v>
      </c>
      <c r="O1938">
        <v>0</v>
      </c>
      <c r="P1938">
        <v>0</v>
      </c>
      <c r="Q1938">
        <v>0</v>
      </c>
      <c r="R1938">
        <v>39.76</v>
      </c>
      <c r="S1938" t="s">
        <v>5384</v>
      </c>
      <c r="T1938" s="38" t="str">
        <f>VLOOKUP(Tabela5[[#This Row],[CÓDIGO]],[1]fornnecedor!$A:$G,7,0)</f>
        <v>TINTAS PU</v>
      </c>
    </row>
    <row r="1939" spans="1:20" x14ac:dyDescent="0.3">
      <c r="A1939" t="s">
        <v>5301</v>
      </c>
      <c r="B1939">
        <v>87084</v>
      </c>
      <c r="C1939" t="s">
        <v>4214</v>
      </c>
      <c r="D1939" s="38" t="str">
        <f>VLOOKUP(Tabela5[[#This Row],[CÓDIGO]],[1]fornnecedor!$A:$C,3,0)</f>
        <v>SHERWIN WILLIAMS</v>
      </c>
      <c r="E1939" t="str">
        <f>VLOOKUP(Tabela5[[#This Row],[MARCA]],[1]fornnecedor!$C:$E,3,0)</f>
        <v>SHERWIN - WILLIAMS DO BRASIL IND. E COM. LTDA</v>
      </c>
      <c r="G1939" t="s">
        <v>24</v>
      </c>
      <c r="H1939">
        <v>33</v>
      </c>
      <c r="I1939">
        <v>464.64</v>
      </c>
      <c r="J1939">
        <v>2</v>
      </c>
      <c r="K1939" s="34">
        <v>57.37</v>
      </c>
      <c r="L1939">
        <v>28.16</v>
      </c>
      <c r="M1939">
        <v>29.21</v>
      </c>
      <c r="N1939">
        <v>50.92</v>
      </c>
      <c r="O1939">
        <v>0</v>
      </c>
      <c r="P1939">
        <v>0</v>
      </c>
      <c r="Q1939">
        <v>0</v>
      </c>
      <c r="R1939">
        <v>39.76</v>
      </c>
      <c r="S1939" t="s">
        <v>5384</v>
      </c>
      <c r="T1939" s="38" t="str">
        <f>VLOOKUP(Tabela5[[#This Row],[CÓDIGO]],[1]fornnecedor!$A:$G,7,0)</f>
        <v xml:space="preserve">SPRAYS </v>
      </c>
    </row>
    <row r="1940" spans="1:20" x14ac:dyDescent="0.3">
      <c r="A1940" t="s">
        <v>5301</v>
      </c>
      <c r="B1940">
        <v>85593</v>
      </c>
      <c r="C1940" t="s">
        <v>3920</v>
      </c>
      <c r="D1940" s="38" t="str">
        <f>VLOOKUP(Tabela5[[#This Row],[CÓDIGO]],[1]fornnecedor!$A:$C,3,0)</f>
        <v>SHERWIN WILLIAMS</v>
      </c>
      <c r="E1940" t="str">
        <f>VLOOKUP(Tabela5[[#This Row],[MARCA]],[1]fornnecedor!$C:$E,3,0)</f>
        <v>SHERWIN - WILLIAMS DO BRASIL IND. E COM. LTDA</v>
      </c>
      <c r="G1940" t="s">
        <v>24</v>
      </c>
      <c r="H1940">
        <v>13</v>
      </c>
      <c r="I1940">
        <v>333.58</v>
      </c>
      <c r="J1940">
        <v>1</v>
      </c>
      <c r="K1940" s="34">
        <v>50</v>
      </c>
      <c r="L1940">
        <v>25.66</v>
      </c>
      <c r="M1940">
        <v>24.34</v>
      </c>
      <c r="N1940">
        <v>48.68</v>
      </c>
      <c r="O1940">
        <v>0</v>
      </c>
      <c r="P1940">
        <v>0</v>
      </c>
      <c r="Q1940">
        <v>0</v>
      </c>
      <c r="R1940">
        <v>39.76</v>
      </c>
      <c r="S1940" t="s">
        <v>5384</v>
      </c>
      <c r="T1940" s="38" t="str">
        <f>VLOOKUP(Tabela5[[#This Row],[CÓDIGO]],[1]fornnecedor!$A:$G,7,0)</f>
        <v xml:space="preserve">SPRAYS </v>
      </c>
    </row>
    <row r="1941" spans="1:20" x14ac:dyDescent="0.3">
      <c r="A1941" t="s">
        <v>5301</v>
      </c>
      <c r="B1941">
        <v>20472</v>
      </c>
      <c r="C1941" t="s">
        <v>3808</v>
      </c>
      <c r="D1941" s="38" t="str">
        <f>VLOOKUP(Tabela5[[#This Row],[CÓDIGO]],[1]fornnecedor!$A:$C,3,0)</f>
        <v>SHERWIN WILLIAMS</v>
      </c>
      <c r="E1941" t="str">
        <f>VLOOKUP(Tabela5[[#This Row],[MARCA]],[1]fornnecedor!$C:$E,3,0)</f>
        <v>SHERWIN - WILLIAMS DO BRASIL IND. E COM. LTDA</v>
      </c>
      <c r="G1941" t="s">
        <v>24</v>
      </c>
      <c r="H1941">
        <v>5</v>
      </c>
      <c r="I1941">
        <v>128.30000000000001</v>
      </c>
      <c r="J1941">
        <v>1</v>
      </c>
      <c r="K1941" s="34">
        <v>37.880000000000003</v>
      </c>
      <c r="L1941">
        <v>25.51</v>
      </c>
      <c r="M1941">
        <v>12.37</v>
      </c>
      <c r="N1941">
        <v>32.659999999999997</v>
      </c>
      <c r="O1941">
        <v>0</v>
      </c>
      <c r="P1941">
        <v>0</v>
      </c>
      <c r="Q1941">
        <v>0</v>
      </c>
      <c r="R1941">
        <v>39.770000000000003</v>
      </c>
      <c r="S1941" t="s">
        <v>5384</v>
      </c>
      <c r="T1941" s="38" t="str">
        <f>VLOOKUP(Tabela5[[#This Row],[CÓDIGO]],[1]fornnecedor!$A:$G,7,0)</f>
        <v>TINTAS POLIÉSTER</v>
      </c>
    </row>
    <row r="1942" spans="1:20" x14ac:dyDescent="0.3">
      <c r="A1942" t="s">
        <v>5301</v>
      </c>
      <c r="B1942">
        <v>86865</v>
      </c>
      <c r="C1942" t="s">
        <v>4250</v>
      </c>
      <c r="D1942" s="38" t="str">
        <f>VLOOKUP(Tabela5[[#This Row],[CÓDIGO]],[1]fornnecedor!$A:$C,3,0)</f>
        <v>SHERWIN WILLIAMS</v>
      </c>
      <c r="E1942" t="str">
        <f>VLOOKUP(Tabela5[[#This Row],[MARCA]],[1]fornnecedor!$C:$E,3,0)</f>
        <v>SHERWIN - WILLIAMS DO BRASIL IND. E COM. LTDA</v>
      </c>
      <c r="G1942" t="s">
        <v>24</v>
      </c>
      <c r="H1942">
        <v>140</v>
      </c>
      <c r="I1942">
        <v>483</v>
      </c>
      <c r="J1942">
        <v>7</v>
      </c>
      <c r="K1942" s="34">
        <v>35.33</v>
      </c>
      <c r="L1942">
        <v>24.15</v>
      </c>
      <c r="M1942">
        <v>11.18</v>
      </c>
      <c r="N1942">
        <v>31.64</v>
      </c>
      <c r="O1942">
        <v>0</v>
      </c>
      <c r="P1942">
        <v>0</v>
      </c>
      <c r="Q1942">
        <v>0</v>
      </c>
      <c r="R1942">
        <v>39.770000000000003</v>
      </c>
      <c r="S1942" t="s">
        <v>5384</v>
      </c>
      <c r="T1942" s="38" t="str">
        <f>VLOOKUP(Tabela5[[#This Row],[CÓDIGO]],[1]fornnecedor!$A:$G,7,0)</f>
        <v>CORANTES</v>
      </c>
    </row>
    <row r="1943" spans="1:20" x14ac:dyDescent="0.3">
      <c r="A1943" t="s">
        <v>5301</v>
      </c>
      <c r="B1943">
        <v>23395</v>
      </c>
      <c r="C1943" t="s">
        <v>3970</v>
      </c>
      <c r="D1943" s="38" t="str">
        <f>VLOOKUP(Tabela5[[#This Row],[CÓDIGO]],[1]fornnecedor!$A:$C,3,0)</f>
        <v>SHERWIN WILLIAMS</v>
      </c>
      <c r="E1943" t="str">
        <f>VLOOKUP(Tabela5[[#This Row],[MARCA]],[1]fornnecedor!$C:$E,3,0)</f>
        <v>SHERWIN - WILLIAMS DO BRASIL IND. E COM. LTDA</v>
      </c>
      <c r="G1943" t="s">
        <v>24</v>
      </c>
      <c r="H1943">
        <v>28</v>
      </c>
      <c r="I1943">
        <v>407.96</v>
      </c>
      <c r="J1943">
        <v>1</v>
      </c>
      <c r="K1943" s="34">
        <v>29.19</v>
      </c>
      <c r="L1943">
        <v>14.57</v>
      </c>
      <c r="M1943">
        <v>14.62</v>
      </c>
      <c r="N1943">
        <v>50.09</v>
      </c>
      <c r="O1943">
        <v>0</v>
      </c>
      <c r="P1943">
        <v>0</v>
      </c>
      <c r="Q1943">
        <v>0</v>
      </c>
      <c r="R1943">
        <v>39.770000000000003</v>
      </c>
      <c r="S1943" t="s">
        <v>5384</v>
      </c>
      <c r="T1943" s="38" t="str">
        <f>VLOOKUP(Tabela5[[#This Row],[CÓDIGO]],[1]fornnecedor!$A:$G,7,0)</f>
        <v xml:space="preserve">SPRAYS </v>
      </c>
    </row>
    <row r="1944" spans="1:20" x14ac:dyDescent="0.3">
      <c r="A1944" t="s">
        <v>5301</v>
      </c>
      <c r="B1944">
        <v>87086</v>
      </c>
      <c r="C1944" t="s">
        <v>4161</v>
      </c>
      <c r="D1944" s="38" t="str">
        <f>VLOOKUP(Tabela5[[#This Row],[CÓDIGO]],[1]fornnecedor!$A:$C,3,0)</f>
        <v>SHERWIN WILLIAMS</v>
      </c>
      <c r="E1944" t="str">
        <f>VLOOKUP(Tabela5[[#This Row],[MARCA]],[1]fornnecedor!$C:$E,3,0)</f>
        <v>SHERWIN - WILLIAMS DO BRASIL IND. E COM. LTDA</v>
      </c>
      <c r="G1944" t="s">
        <v>24</v>
      </c>
      <c r="H1944">
        <v>33</v>
      </c>
      <c r="I1944">
        <v>464.64</v>
      </c>
      <c r="J1944">
        <v>1</v>
      </c>
      <c r="K1944" s="34">
        <v>29.02</v>
      </c>
      <c r="L1944">
        <v>14.08</v>
      </c>
      <c r="M1944">
        <v>14.94</v>
      </c>
      <c r="N1944">
        <v>51.48</v>
      </c>
      <c r="O1944">
        <v>0</v>
      </c>
      <c r="P1944">
        <v>0</v>
      </c>
      <c r="Q1944">
        <v>0</v>
      </c>
      <c r="R1944">
        <v>39.770000000000003</v>
      </c>
      <c r="S1944" t="s">
        <v>5384</v>
      </c>
      <c r="T1944" s="38" t="str">
        <f>VLOOKUP(Tabela5[[#This Row],[CÓDIGO]],[1]fornnecedor!$A:$G,7,0)</f>
        <v xml:space="preserve">SPRAYS </v>
      </c>
    </row>
    <row r="1945" spans="1:20" x14ac:dyDescent="0.3">
      <c r="A1945" t="s">
        <v>5301</v>
      </c>
      <c r="B1945">
        <v>86863</v>
      </c>
      <c r="C1945" t="s">
        <v>4093</v>
      </c>
      <c r="D1945" s="38" t="str">
        <f>VLOOKUP(Tabela5[[#This Row],[CÓDIGO]],[1]fornnecedor!$A:$C,3,0)</f>
        <v>SHERWIN WILLIAMS</v>
      </c>
      <c r="E1945" t="str">
        <f>VLOOKUP(Tabela5[[#This Row],[MARCA]],[1]fornnecedor!$C:$E,3,0)</f>
        <v>SHERWIN - WILLIAMS DO BRASIL IND. E COM. LTDA</v>
      </c>
      <c r="G1945" t="s">
        <v>24</v>
      </c>
      <c r="H1945">
        <v>111</v>
      </c>
      <c r="I1945">
        <v>382.95</v>
      </c>
      <c r="J1945">
        <v>3</v>
      </c>
      <c r="K1945" s="34">
        <v>21.4</v>
      </c>
      <c r="L1945">
        <v>10.35</v>
      </c>
      <c r="M1945">
        <v>11.05</v>
      </c>
      <c r="N1945">
        <v>51.64</v>
      </c>
      <c r="O1945">
        <v>0</v>
      </c>
      <c r="P1945">
        <v>0</v>
      </c>
      <c r="Q1945">
        <v>0</v>
      </c>
      <c r="R1945">
        <v>39.770000000000003</v>
      </c>
      <c r="S1945" t="s">
        <v>5384</v>
      </c>
      <c r="T1945" s="38" t="str">
        <f>VLOOKUP(Tabela5[[#This Row],[CÓDIGO]],[1]fornnecedor!$A:$G,7,0)</f>
        <v>CORANTES</v>
      </c>
    </row>
    <row r="1946" spans="1:20" x14ac:dyDescent="0.3">
      <c r="A1946" t="s">
        <v>5301</v>
      </c>
      <c r="B1946">
        <v>86861</v>
      </c>
      <c r="C1946" t="s">
        <v>4332</v>
      </c>
      <c r="D1946" s="38" t="str">
        <f>VLOOKUP(Tabela5[[#This Row],[CÓDIGO]],[1]fornnecedor!$A:$C,3,0)</f>
        <v>SHERWIN WILLIAMS</v>
      </c>
      <c r="E1946" t="str">
        <f>VLOOKUP(Tabela5[[#This Row],[MARCA]],[1]fornnecedor!$C:$E,3,0)</f>
        <v>SHERWIN - WILLIAMS DO BRASIL IND. E COM. LTDA</v>
      </c>
      <c r="G1946" t="s">
        <v>24</v>
      </c>
      <c r="H1946">
        <v>161</v>
      </c>
      <c r="I1946">
        <v>555.45000000000005</v>
      </c>
      <c r="J1946">
        <v>4</v>
      </c>
      <c r="K1946" s="34">
        <v>18.2</v>
      </c>
      <c r="L1946">
        <v>13.8</v>
      </c>
      <c r="M1946">
        <v>4.4000000000000004</v>
      </c>
      <c r="N1946">
        <v>24.18</v>
      </c>
      <c r="O1946">
        <v>0</v>
      </c>
      <c r="P1946">
        <v>0</v>
      </c>
      <c r="Q1946">
        <v>0</v>
      </c>
      <c r="R1946">
        <v>39.770000000000003</v>
      </c>
      <c r="S1946" t="s">
        <v>5384</v>
      </c>
      <c r="T1946" s="38" t="str">
        <f>VLOOKUP(Tabela5[[#This Row],[CÓDIGO]],[1]fornnecedor!$A:$G,7,0)</f>
        <v>CORANTES</v>
      </c>
    </row>
    <row r="1947" spans="1:20" x14ac:dyDescent="0.3">
      <c r="A1947" t="s">
        <v>5301</v>
      </c>
      <c r="B1947">
        <v>86862</v>
      </c>
      <c r="C1947" t="s">
        <v>4506</v>
      </c>
      <c r="D1947" s="38" t="str">
        <f>VLOOKUP(Tabela5[[#This Row],[CÓDIGO]],[1]fornnecedor!$A:$C,3,0)</f>
        <v>SHERWIN WILLIAMS</v>
      </c>
      <c r="E1947" t="str">
        <f>VLOOKUP(Tabela5[[#This Row],[MARCA]],[1]fornnecedor!$C:$E,3,0)</f>
        <v>SHERWIN - WILLIAMS DO BRASIL IND. E COM. LTDA</v>
      </c>
      <c r="G1947" t="s">
        <v>24</v>
      </c>
      <c r="H1947">
        <v>223</v>
      </c>
      <c r="I1947">
        <v>769.35</v>
      </c>
      <c r="J1947">
        <v>1</v>
      </c>
      <c r="K1947" s="34">
        <v>7</v>
      </c>
      <c r="L1947">
        <v>3.45</v>
      </c>
      <c r="M1947">
        <v>3.55</v>
      </c>
      <c r="N1947">
        <v>50.71</v>
      </c>
      <c r="O1947">
        <v>0</v>
      </c>
      <c r="P1947">
        <v>0</v>
      </c>
      <c r="Q1947">
        <v>0</v>
      </c>
      <c r="R1947">
        <v>39.770000000000003</v>
      </c>
      <c r="S1947" t="s">
        <v>5384</v>
      </c>
      <c r="T1947" s="38" t="str">
        <f>VLOOKUP(Tabela5[[#This Row],[CÓDIGO]],[1]fornnecedor!$A:$G,7,0)</f>
        <v>CORANTES</v>
      </c>
    </row>
    <row r="1948" spans="1:20" x14ac:dyDescent="0.3">
      <c r="A1948" t="s">
        <v>5301</v>
      </c>
      <c r="B1948">
        <v>21858</v>
      </c>
      <c r="C1948" t="s">
        <v>3079</v>
      </c>
      <c r="D1948" s="38" t="str">
        <f>VLOOKUP(Tabela5[[#This Row],[CÓDIGO]],[1]fornnecedor!$A:$C,3,0)</f>
        <v>SHERWIN WILLIAMS</v>
      </c>
      <c r="E1948" t="str">
        <f>VLOOKUP(Tabela5[[#This Row],[MARCA]],[1]fornnecedor!$C:$E,3,0)</f>
        <v>SHERWIN - WILLIAMS DO BRASIL IND. E COM. LTDA</v>
      </c>
      <c r="G1948" t="s">
        <v>24</v>
      </c>
      <c r="H1948">
        <v>18</v>
      </c>
      <c r="I1948">
        <v>68.94</v>
      </c>
      <c r="J1948">
        <v>1</v>
      </c>
      <c r="K1948" s="34">
        <v>5.86</v>
      </c>
      <c r="L1948">
        <v>3.83</v>
      </c>
      <c r="M1948">
        <v>2.0299999999999998</v>
      </c>
      <c r="N1948">
        <v>34.64</v>
      </c>
      <c r="O1948">
        <v>0</v>
      </c>
      <c r="P1948">
        <v>0</v>
      </c>
      <c r="Q1948">
        <v>0</v>
      </c>
      <c r="R1948">
        <v>39.770000000000003</v>
      </c>
      <c r="S1948" t="s">
        <v>5384</v>
      </c>
      <c r="T1948" s="38" t="str">
        <f>VLOOKUP(Tabela5[[#This Row],[CÓDIGO]],[1]fornnecedor!$A:$G,7,0)</f>
        <v>APLICADORES / ADAPTADORES / ENGATES / SUPORTES</v>
      </c>
    </row>
    <row r="1949" spans="1:20" x14ac:dyDescent="0.3">
      <c r="A1949" t="s">
        <v>5299</v>
      </c>
      <c r="B1949">
        <v>22684</v>
      </c>
      <c r="C1949" t="s">
        <v>393</v>
      </c>
      <c r="D1949" s="38" t="str">
        <f>VLOOKUP(Tabela5[[#This Row],[CÓDIGO]],[1]fornnecedor!$A:$C,3,0)</f>
        <v>3M</v>
      </c>
      <c r="E1949" t="str">
        <f>VLOOKUP(Tabela5[[#This Row],[MARCA]],[1]fornnecedor!$C:$E,3,0)</f>
        <v>3M DO BRASIL LTDA</v>
      </c>
      <c r="G1949" t="s">
        <v>24</v>
      </c>
      <c r="H1949" s="3">
        <v>8986</v>
      </c>
      <c r="I1949" s="3">
        <v>27676.880000000001</v>
      </c>
      <c r="J1949" s="3">
        <v>9651</v>
      </c>
      <c r="K1949" s="34">
        <v>39639.870000000003</v>
      </c>
      <c r="L1949" s="3">
        <v>29725.08</v>
      </c>
      <c r="M1949" s="3">
        <v>9914.7900000000009</v>
      </c>
      <c r="N1949">
        <v>25.01</v>
      </c>
      <c r="O1949">
        <v>0</v>
      </c>
      <c r="P1949">
        <v>0</v>
      </c>
      <c r="Q1949">
        <v>1.69</v>
      </c>
      <c r="R1949">
        <v>41.47</v>
      </c>
      <c r="S1949" t="s">
        <v>5384</v>
      </c>
      <c r="T1949" s="38" t="str">
        <f>VLOOKUP(Tabela5[[#This Row],[CÓDIGO]],[1]fornnecedor!$A:$G,7,0)</f>
        <v>FITA AUTOMOTIVA</v>
      </c>
    </row>
    <row r="1950" spans="1:20" x14ac:dyDescent="0.3">
      <c r="A1950" t="s">
        <v>5299</v>
      </c>
      <c r="B1950">
        <v>13</v>
      </c>
      <c r="C1950" t="s">
        <v>385</v>
      </c>
      <c r="D1950" s="38" t="str">
        <f>VLOOKUP(Tabela5[[#This Row],[CÓDIGO]],[1]fornnecedor!$A:$C,3,0)</f>
        <v>3M</v>
      </c>
      <c r="E1950" t="str">
        <f>VLOOKUP(Tabela5[[#This Row],[MARCA]],[1]fornnecedor!$C:$E,3,0)</f>
        <v>3M DO BRASIL LTDA</v>
      </c>
      <c r="G1950" t="s">
        <v>24</v>
      </c>
      <c r="H1950" s="3">
        <v>13408</v>
      </c>
      <c r="I1950" s="3">
        <v>55777.279999999999</v>
      </c>
      <c r="J1950" s="3">
        <v>3083</v>
      </c>
      <c r="K1950" s="34">
        <v>20056.599999999999</v>
      </c>
      <c r="L1950" s="3">
        <v>12825.28</v>
      </c>
      <c r="M1950" s="3">
        <v>7231.32</v>
      </c>
      <c r="N1950">
        <v>36.049999999999997</v>
      </c>
      <c r="O1950">
        <v>0</v>
      </c>
      <c r="P1950">
        <v>0</v>
      </c>
      <c r="Q1950">
        <v>0.86</v>
      </c>
      <c r="R1950">
        <v>42.32</v>
      </c>
      <c r="S1950" t="s">
        <v>5384</v>
      </c>
      <c r="T1950" s="38" t="str">
        <f>VLOOKUP(Tabela5[[#This Row],[CÓDIGO]],[1]fornnecedor!$A:$G,7,0)</f>
        <v>LIXA DÁGUA</v>
      </c>
    </row>
    <row r="1951" spans="1:20" x14ac:dyDescent="0.3">
      <c r="A1951" t="s">
        <v>5299</v>
      </c>
      <c r="B1951">
        <v>15</v>
      </c>
      <c r="C1951" t="s">
        <v>386</v>
      </c>
      <c r="D1951" s="38" t="str">
        <f>VLOOKUP(Tabela5[[#This Row],[CÓDIGO]],[1]fornnecedor!$A:$C,3,0)</f>
        <v>3M</v>
      </c>
      <c r="E1951" t="str">
        <f>VLOOKUP(Tabela5[[#This Row],[MARCA]],[1]fornnecedor!$C:$E,3,0)</f>
        <v>3M DO BRASIL LTDA</v>
      </c>
      <c r="G1951" t="s">
        <v>24</v>
      </c>
      <c r="H1951" s="3">
        <v>5491</v>
      </c>
      <c r="I1951" s="3">
        <v>22842.560000000001</v>
      </c>
      <c r="J1951" s="3">
        <v>2325</v>
      </c>
      <c r="K1951" s="34">
        <v>15456.01</v>
      </c>
      <c r="L1951" s="3">
        <v>9672</v>
      </c>
      <c r="M1951" s="3">
        <v>5784.01</v>
      </c>
      <c r="N1951">
        <v>37.42</v>
      </c>
      <c r="O1951">
        <v>0</v>
      </c>
      <c r="P1951">
        <v>0</v>
      </c>
      <c r="Q1951">
        <v>0.66</v>
      </c>
      <c r="R1951">
        <v>42.98</v>
      </c>
      <c r="S1951" t="s">
        <v>5384</v>
      </c>
      <c r="T1951" s="38" t="str">
        <f>VLOOKUP(Tabela5[[#This Row],[CÓDIGO]],[1]fornnecedor!$A:$G,7,0)</f>
        <v>LIXA DÁGUA</v>
      </c>
    </row>
    <row r="1952" spans="1:20" x14ac:dyDescent="0.3">
      <c r="A1952" t="s">
        <v>5299</v>
      </c>
      <c r="B1952">
        <v>23110</v>
      </c>
      <c r="C1952" t="s">
        <v>367</v>
      </c>
      <c r="D1952" s="38" t="str">
        <f>VLOOKUP(Tabela5[[#This Row],[CÓDIGO]],[1]fornnecedor!$A:$C,3,0)</f>
        <v>3M</v>
      </c>
      <c r="E1952" t="str">
        <f>VLOOKUP(Tabela5[[#This Row],[MARCA]],[1]fornnecedor!$C:$E,3,0)</f>
        <v>3M DO BRASIL LTDA</v>
      </c>
      <c r="G1952" t="s">
        <v>24</v>
      </c>
      <c r="H1952" s="3">
        <v>4766</v>
      </c>
      <c r="I1952" s="3">
        <v>8817.1</v>
      </c>
      <c r="J1952" s="3">
        <v>4768</v>
      </c>
      <c r="K1952" s="34">
        <v>12216.78</v>
      </c>
      <c r="L1952" s="3">
        <v>8820.7999999999993</v>
      </c>
      <c r="M1952" s="3">
        <v>3395.98</v>
      </c>
      <c r="N1952">
        <v>27.8</v>
      </c>
      <c r="O1952">
        <v>0</v>
      </c>
      <c r="P1952">
        <v>0</v>
      </c>
      <c r="Q1952">
        <v>0.52</v>
      </c>
      <c r="R1952">
        <v>43.51</v>
      </c>
      <c r="S1952" t="s">
        <v>5384</v>
      </c>
      <c r="T1952" s="38" t="str">
        <f>VLOOKUP(Tabela5[[#This Row],[CÓDIGO]],[1]fornnecedor!$A:$G,7,0)</f>
        <v xml:space="preserve">DISCOS / LIXAS / ABRASIVOS </v>
      </c>
    </row>
    <row r="1953" spans="1:20" x14ac:dyDescent="0.3">
      <c r="A1953" t="s">
        <v>5299</v>
      </c>
      <c r="B1953">
        <v>20135</v>
      </c>
      <c r="C1953" t="s">
        <v>418</v>
      </c>
      <c r="D1953" s="38" t="str">
        <f>VLOOKUP(Tabela5[[#This Row],[CÓDIGO]],[1]fornnecedor!$A:$C,3,0)</f>
        <v>3M</v>
      </c>
      <c r="E1953" t="str">
        <f>VLOOKUP(Tabela5[[#This Row],[MARCA]],[1]fornnecedor!$C:$E,3,0)</f>
        <v>3M DO BRASIL LTDA</v>
      </c>
      <c r="G1953" t="s">
        <v>24</v>
      </c>
      <c r="H1953">
        <v>83</v>
      </c>
      <c r="I1953" s="3">
        <v>1598.58</v>
      </c>
      <c r="J1953">
        <v>404</v>
      </c>
      <c r="K1953" s="34">
        <v>10672.42</v>
      </c>
      <c r="L1953" s="3">
        <v>7781.04</v>
      </c>
      <c r="M1953" s="3">
        <v>2891.38</v>
      </c>
      <c r="N1953">
        <v>27.09</v>
      </c>
      <c r="O1953">
        <v>0</v>
      </c>
      <c r="P1953">
        <v>0</v>
      </c>
      <c r="Q1953">
        <v>0.46</v>
      </c>
      <c r="R1953">
        <v>43.96</v>
      </c>
      <c r="S1953" t="s">
        <v>5384</v>
      </c>
      <c r="T1953" s="38" t="str">
        <f>VLOOKUP(Tabela5[[#This Row],[CÓDIGO]],[1]fornnecedor!$A:$G,7,0)</f>
        <v>DISCO TRIZACT</v>
      </c>
    </row>
    <row r="1954" spans="1:20" x14ac:dyDescent="0.3">
      <c r="A1954" t="s">
        <v>5299</v>
      </c>
      <c r="B1954">
        <v>23107</v>
      </c>
      <c r="C1954" t="s">
        <v>369</v>
      </c>
      <c r="D1954" s="38" t="str">
        <f>VLOOKUP(Tabela5[[#This Row],[CÓDIGO]],[1]fornnecedor!$A:$C,3,0)</f>
        <v>3M</v>
      </c>
      <c r="E1954" t="str">
        <f>VLOOKUP(Tabela5[[#This Row],[MARCA]],[1]fornnecedor!$C:$E,3,0)</f>
        <v>3M DO BRASIL LTDA</v>
      </c>
      <c r="G1954" t="s">
        <v>24</v>
      </c>
      <c r="H1954" s="3">
        <v>7579</v>
      </c>
      <c r="I1954" s="3">
        <v>14021.15</v>
      </c>
      <c r="J1954" s="3">
        <v>4178</v>
      </c>
      <c r="K1954" s="34">
        <v>10467.89</v>
      </c>
      <c r="L1954" s="3">
        <v>7729.3</v>
      </c>
      <c r="M1954" s="3">
        <v>2738.59</v>
      </c>
      <c r="N1954">
        <v>26.16</v>
      </c>
      <c r="O1954">
        <v>0</v>
      </c>
      <c r="P1954">
        <v>0</v>
      </c>
      <c r="Q1954">
        <v>0.45</v>
      </c>
      <c r="R1954">
        <v>44.41</v>
      </c>
      <c r="S1954" t="s">
        <v>5384</v>
      </c>
      <c r="T1954" s="38" t="str">
        <f>VLOOKUP(Tabela5[[#This Row],[CÓDIGO]],[1]fornnecedor!$A:$G,7,0)</f>
        <v xml:space="preserve">DISCOS / LIXAS / ABRASIVOS </v>
      </c>
    </row>
    <row r="1955" spans="1:20" x14ac:dyDescent="0.3">
      <c r="A1955" t="s">
        <v>5299</v>
      </c>
      <c r="B1955">
        <v>22188</v>
      </c>
      <c r="C1955" t="s">
        <v>375</v>
      </c>
      <c r="D1955" s="38" t="str">
        <f>VLOOKUP(Tabela5[[#This Row],[CÓDIGO]],[1]fornnecedor!$A:$C,3,0)</f>
        <v>3M</v>
      </c>
      <c r="E1955" t="str">
        <f>VLOOKUP(Tabela5[[#This Row],[MARCA]],[1]fornnecedor!$C:$E,3,0)</f>
        <v>3M DO BRASIL LTDA</v>
      </c>
      <c r="G1955" t="s">
        <v>24</v>
      </c>
      <c r="H1955" s="3">
        <v>2010</v>
      </c>
      <c r="I1955" s="3">
        <v>21888.9</v>
      </c>
      <c r="J1955">
        <v>679</v>
      </c>
      <c r="K1955" s="34">
        <v>10192.9</v>
      </c>
      <c r="L1955" s="3">
        <v>7394.31</v>
      </c>
      <c r="M1955" s="3">
        <v>2798.59</v>
      </c>
      <c r="N1955">
        <v>27.46</v>
      </c>
      <c r="O1955">
        <v>0</v>
      </c>
      <c r="P1955">
        <v>0</v>
      </c>
      <c r="Q1955">
        <v>0.44</v>
      </c>
      <c r="R1955">
        <v>44.85</v>
      </c>
      <c r="S1955" t="s">
        <v>5384</v>
      </c>
      <c r="T1955" s="38" t="str">
        <f>VLOOKUP(Tabela5[[#This Row],[CÓDIGO]],[1]fornnecedor!$A:$G,7,0)</f>
        <v>FITA AUTOMOTIVA</v>
      </c>
    </row>
    <row r="1956" spans="1:20" x14ac:dyDescent="0.3">
      <c r="A1956" t="s">
        <v>5299</v>
      </c>
      <c r="B1956">
        <v>23106</v>
      </c>
      <c r="C1956" t="s">
        <v>372</v>
      </c>
      <c r="D1956" s="38" t="str">
        <f>VLOOKUP(Tabela5[[#This Row],[CÓDIGO]],[1]fornnecedor!$A:$C,3,0)</f>
        <v>3M</v>
      </c>
      <c r="E1956" t="str">
        <f>VLOOKUP(Tabela5[[#This Row],[MARCA]],[1]fornnecedor!$C:$E,3,0)</f>
        <v>3M DO BRASIL LTDA</v>
      </c>
      <c r="G1956" t="s">
        <v>24</v>
      </c>
      <c r="H1956" s="3">
        <v>5041</v>
      </c>
      <c r="I1956" s="3">
        <v>9678.7199999999993</v>
      </c>
      <c r="J1956" s="3">
        <v>2973</v>
      </c>
      <c r="K1956" s="34">
        <v>7792.59</v>
      </c>
      <c r="L1956" s="3">
        <v>5708.16</v>
      </c>
      <c r="M1956" s="3">
        <v>2084.4299999999998</v>
      </c>
      <c r="N1956">
        <v>26.75</v>
      </c>
      <c r="O1956">
        <v>0</v>
      </c>
      <c r="P1956">
        <v>0</v>
      </c>
      <c r="Q1956">
        <v>0.33</v>
      </c>
      <c r="R1956">
        <v>45.18</v>
      </c>
      <c r="S1956" t="s">
        <v>5384</v>
      </c>
      <c r="T1956" s="38" t="str">
        <f>VLOOKUP(Tabela5[[#This Row],[CÓDIGO]],[1]fornnecedor!$A:$G,7,0)</f>
        <v xml:space="preserve">DISCOS / LIXAS / ABRASIVOS </v>
      </c>
    </row>
    <row r="1957" spans="1:20" x14ac:dyDescent="0.3">
      <c r="A1957" t="s">
        <v>5299</v>
      </c>
      <c r="B1957">
        <v>23100</v>
      </c>
      <c r="C1957" t="s">
        <v>376</v>
      </c>
      <c r="D1957" s="38" t="str">
        <f>VLOOKUP(Tabela5[[#This Row],[CÓDIGO]],[1]fornnecedor!$A:$C,3,0)</f>
        <v>3M</v>
      </c>
      <c r="E1957" t="str">
        <f>VLOOKUP(Tabela5[[#This Row],[MARCA]],[1]fornnecedor!$C:$E,3,0)</f>
        <v>3M DO BRASIL LTDA</v>
      </c>
      <c r="G1957" t="s">
        <v>24</v>
      </c>
      <c r="H1957" s="3">
        <v>3367</v>
      </c>
      <c r="I1957" s="3">
        <v>5690.23</v>
      </c>
      <c r="J1957" s="3">
        <v>2548</v>
      </c>
      <c r="K1957" s="34">
        <v>6753.16</v>
      </c>
      <c r="L1957" s="3">
        <v>4306.12</v>
      </c>
      <c r="M1957" s="3">
        <v>2447.04</v>
      </c>
      <c r="N1957">
        <v>36.24</v>
      </c>
      <c r="O1957">
        <v>0</v>
      </c>
      <c r="P1957">
        <v>0</v>
      </c>
      <c r="Q1957">
        <v>0.28999999999999998</v>
      </c>
      <c r="R1957">
        <v>45.47</v>
      </c>
      <c r="S1957" t="s">
        <v>5384</v>
      </c>
      <c r="T1957" s="38" t="str">
        <f>VLOOKUP(Tabela5[[#This Row],[CÓDIGO]],[1]fornnecedor!$A:$G,7,0)</f>
        <v xml:space="preserve">DISCOS / LIXAS / ABRASIVOS </v>
      </c>
    </row>
    <row r="1958" spans="1:20" x14ac:dyDescent="0.3">
      <c r="A1958" t="s">
        <v>5299</v>
      </c>
      <c r="B1958">
        <v>23096</v>
      </c>
      <c r="C1958" t="s">
        <v>380</v>
      </c>
      <c r="D1958" s="38" t="str">
        <f>VLOOKUP(Tabela5[[#This Row],[CÓDIGO]],[1]fornnecedor!$A:$C,3,0)</f>
        <v>3M</v>
      </c>
      <c r="E1958" t="str">
        <f>VLOOKUP(Tabela5[[#This Row],[MARCA]],[1]fornnecedor!$C:$E,3,0)</f>
        <v>3M DO BRASIL LTDA</v>
      </c>
      <c r="G1958" t="s">
        <v>66</v>
      </c>
      <c r="H1958" s="3">
        <v>1663</v>
      </c>
      <c r="I1958" s="3">
        <v>2810.47</v>
      </c>
      <c r="J1958" s="3">
        <v>2592</v>
      </c>
      <c r="K1958" s="34">
        <v>6624.44</v>
      </c>
      <c r="L1958" s="3">
        <v>4380.4799999999996</v>
      </c>
      <c r="M1958" s="3">
        <v>2243.96</v>
      </c>
      <c r="N1958">
        <v>33.869999999999997</v>
      </c>
      <c r="O1958">
        <v>0</v>
      </c>
      <c r="P1958">
        <v>0</v>
      </c>
      <c r="Q1958">
        <v>0.28000000000000003</v>
      </c>
      <c r="R1958">
        <v>45.75</v>
      </c>
      <c r="S1958" t="s">
        <v>5384</v>
      </c>
      <c r="T1958" s="38" t="str">
        <f>VLOOKUP(Tabela5[[#This Row],[CÓDIGO]],[1]fornnecedor!$A:$G,7,0)</f>
        <v xml:space="preserve">DISCOS / LIXAS / ABRASIVOS </v>
      </c>
    </row>
    <row r="1959" spans="1:20" x14ac:dyDescent="0.3">
      <c r="A1959" t="s">
        <v>5299</v>
      </c>
      <c r="B1959">
        <v>23105</v>
      </c>
      <c r="C1959" t="s">
        <v>371</v>
      </c>
      <c r="D1959" s="38" t="str">
        <f>VLOOKUP(Tabela5[[#This Row],[CÓDIGO]],[1]fornnecedor!$A:$C,3,0)</f>
        <v>3M</v>
      </c>
      <c r="E1959" t="str">
        <f>VLOOKUP(Tabela5[[#This Row],[MARCA]],[1]fornnecedor!$C:$E,3,0)</f>
        <v>3M DO BRASIL LTDA</v>
      </c>
      <c r="G1959" t="s">
        <v>24</v>
      </c>
      <c r="H1959" s="3">
        <v>1975</v>
      </c>
      <c r="I1959" s="3">
        <v>3792</v>
      </c>
      <c r="J1959" s="3">
        <v>2526</v>
      </c>
      <c r="K1959" s="34">
        <v>6390.4</v>
      </c>
      <c r="L1959" s="3">
        <v>4849.92</v>
      </c>
      <c r="M1959" s="3">
        <v>1540.48</v>
      </c>
      <c r="N1959">
        <v>24.11</v>
      </c>
      <c r="O1959">
        <v>0</v>
      </c>
      <c r="P1959">
        <v>0</v>
      </c>
      <c r="Q1959">
        <v>0.27</v>
      </c>
      <c r="R1959">
        <v>46.02</v>
      </c>
      <c r="S1959" t="s">
        <v>5384</v>
      </c>
      <c r="T1959" s="38" t="str">
        <f>VLOOKUP(Tabela5[[#This Row],[CÓDIGO]],[1]fornnecedor!$A:$G,7,0)</f>
        <v xml:space="preserve">DISCOS / LIXAS / ABRASIVOS </v>
      </c>
    </row>
    <row r="1960" spans="1:20" x14ac:dyDescent="0.3">
      <c r="A1960" t="s">
        <v>5299</v>
      </c>
      <c r="B1960">
        <v>23097</v>
      </c>
      <c r="C1960" t="s">
        <v>381</v>
      </c>
      <c r="D1960" s="38" t="str">
        <f>VLOOKUP(Tabela5[[#This Row],[CÓDIGO]],[1]fornnecedor!$A:$C,3,0)</f>
        <v>3M</v>
      </c>
      <c r="E1960" t="str">
        <f>VLOOKUP(Tabela5[[#This Row],[MARCA]],[1]fornnecedor!$C:$E,3,0)</f>
        <v>3M DO BRASIL LTDA</v>
      </c>
      <c r="G1960" t="s">
        <v>66</v>
      </c>
      <c r="H1960" s="3">
        <v>1666</v>
      </c>
      <c r="I1960" s="3">
        <v>2265.7600000000002</v>
      </c>
      <c r="J1960" s="3">
        <v>2357</v>
      </c>
      <c r="K1960" s="34">
        <v>5758.37</v>
      </c>
      <c r="L1960" s="3">
        <v>3205.52</v>
      </c>
      <c r="M1960" s="3">
        <v>2552.85</v>
      </c>
      <c r="N1960">
        <v>44.33</v>
      </c>
      <c r="O1960">
        <v>0</v>
      </c>
      <c r="P1960">
        <v>0</v>
      </c>
      <c r="Q1960">
        <v>0.25</v>
      </c>
      <c r="R1960">
        <v>46.27</v>
      </c>
      <c r="S1960" t="s">
        <v>5384</v>
      </c>
      <c r="T1960" s="38" t="str">
        <f>VLOOKUP(Tabela5[[#This Row],[CÓDIGO]],[1]fornnecedor!$A:$G,7,0)</f>
        <v xml:space="preserve">DISCOS / LIXAS / ABRASIVOS </v>
      </c>
    </row>
    <row r="1961" spans="1:20" x14ac:dyDescent="0.3">
      <c r="A1961" t="s">
        <v>5299</v>
      </c>
      <c r="B1961">
        <v>23108</v>
      </c>
      <c r="C1961" t="s">
        <v>370</v>
      </c>
      <c r="D1961" s="38" t="str">
        <f>VLOOKUP(Tabela5[[#This Row],[CÓDIGO]],[1]fornnecedor!$A:$C,3,0)</f>
        <v>3M</v>
      </c>
      <c r="E1961" t="str">
        <f>VLOOKUP(Tabela5[[#This Row],[MARCA]],[1]fornnecedor!$C:$E,3,0)</f>
        <v>3M DO BRASIL LTDA</v>
      </c>
      <c r="G1961" t="s">
        <v>24</v>
      </c>
      <c r="H1961" s="3">
        <v>2006</v>
      </c>
      <c r="I1961" s="3">
        <v>3711.1</v>
      </c>
      <c r="J1961" s="3">
        <v>2308</v>
      </c>
      <c r="K1961" s="34">
        <v>5516.71</v>
      </c>
      <c r="L1961" s="3">
        <v>4269.8</v>
      </c>
      <c r="M1961" s="3">
        <v>1246.9100000000001</v>
      </c>
      <c r="N1961">
        <v>22.6</v>
      </c>
      <c r="O1961">
        <v>0</v>
      </c>
      <c r="P1961">
        <v>0</v>
      </c>
      <c r="Q1961">
        <v>0.24</v>
      </c>
      <c r="R1961">
        <v>46.51</v>
      </c>
      <c r="S1961" t="s">
        <v>5384</v>
      </c>
      <c r="T1961" s="38" t="str">
        <f>VLOOKUP(Tabela5[[#This Row],[CÓDIGO]],[1]fornnecedor!$A:$G,7,0)</f>
        <v xml:space="preserve">DISCOS / LIXAS / ABRASIVOS </v>
      </c>
    </row>
    <row r="1962" spans="1:20" x14ac:dyDescent="0.3">
      <c r="A1962" t="s">
        <v>5299</v>
      </c>
      <c r="B1962">
        <v>16</v>
      </c>
      <c r="C1962" t="s">
        <v>387</v>
      </c>
      <c r="D1962" s="38" t="str">
        <f>VLOOKUP(Tabela5[[#This Row],[CÓDIGO]],[1]fornnecedor!$A:$C,3,0)</f>
        <v>3M</v>
      </c>
      <c r="E1962" t="str">
        <f>VLOOKUP(Tabela5[[#This Row],[MARCA]],[1]fornnecedor!$C:$E,3,0)</f>
        <v>3M DO BRASIL LTDA</v>
      </c>
      <c r="G1962" t="s">
        <v>24</v>
      </c>
      <c r="H1962" s="3">
        <v>3280</v>
      </c>
      <c r="I1962" s="3">
        <v>7216</v>
      </c>
      <c r="J1962" s="3">
        <v>1449</v>
      </c>
      <c r="K1962" s="34">
        <v>5378.59</v>
      </c>
      <c r="L1962" s="3">
        <v>3187.8</v>
      </c>
      <c r="M1962" s="3">
        <v>2190.79</v>
      </c>
      <c r="N1962">
        <v>40.729999999999997</v>
      </c>
      <c r="O1962">
        <v>0</v>
      </c>
      <c r="P1962">
        <v>0</v>
      </c>
      <c r="Q1962">
        <v>0.23</v>
      </c>
      <c r="R1962">
        <v>46.74</v>
      </c>
      <c r="S1962" t="s">
        <v>5384</v>
      </c>
      <c r="T1962" s="38" t="str">
        <f>VLOOKUP(Tabela5[[#This Row],[CÓDIGO]],[1]fornnecedor!$A:$G,7,0)</f>
        <v>LIXA DÁGUA</v>
      </c>
    </row>
    <row r="1963" spans="1:20" x14ac:dyDescent="0.3">
      <c r="A1963" t="s">
        <v>5299</v>
      </c>
      <c r="B1963">
        <v>23102</v>
      </c>
      <c r="C1963" t="s">
        <v>383</v>
      </c>
      <c r="D1963" s="38" t="str">
        <f>VLOOKUP(Tabela5[[#This Row],[CÓDIGO]],[1]fornnecedor!$A:$C,3,0)</f>
        <v>3M</v>
      </c>
      <c r="E1963" t="str">
        <f>VLOOKUP(Tabela5[[#This Row],[MARCA]],[1]fornnecedor!$C:$E,3,0)</f>
        <v>3M DO BRASIL LTDA</v>
      </c>
      <c r="G1963" t="s">
        <v>24</v>
      </c>
      <c r="H1963" s="3">
        <v>1652</v>
      </c>
      <c r="I1963" s="3">
        <v>2131.08</v>
      </c>
      <c r="J1963" s="3">
        <v>2329</v>
      </c>
      <c r="K1963" s="34">
        <v>5270.08</v>
      </c>
      <c r="L1963" s="3">
        <v>3004.41</v>
      </c>
      <c r="M1963" s="3">
        <v>2265.67</v>
      </c>
      <c r="N1963">
        <v>42.99</v>
      </c>
      <c r="O1963">
        <v>0</v>
      </c>
      <c r="P1963">
        <v>0</v>
      </c>
      <c r="Q1963">
        <v>0.23</v>
      </c>
      <c r="R1963">
        <v>46.96</v>
      </c>
      <c r="S1963" t="s">
        <v>5384</v>
      </c>
      <c r="T1963" s="38" t="str">
        <f>VLOOKUP(Tabela5[[#This Row],[CÓDIGO]],[1]fornnecedor!$A:$G,7,0)</f>
        <v xml:space="preserve">DISCOS / LIXAS / ABRASIVOS </v>
      </c>
    </row>
    <row r="1964" spans="1:20" x14ac:dyDescent="0.3">
      <c r="A1964" t="s">
        <v>5299</v>
      </c>
      <c r="B1964">
        <v>10067</v>
      </c>
      <c r="C1964" t="s">
        <v>374</v>
      </c>
      <c r="D1964" s="38" t="str">
        <f>VLOOKUP(Tabela5[[#This Row],[CÓDIGO]],[1]fornnecedor!$A:$C,3,0)</f>
        <v>3M</v>
      </c>
      <c r="E1964" t="str">
        <f>VLOOKUP(Tabela5[[#This Row],[MARCA]],[1]fornnecedor!$C:$E,3,0)</f>
        <v>3M DO BRASIL LTDA</v>
      </c>
      <c r="G1964" t="s">
        <v>24</v>
      </c>
      <c r="H1964">
        <v>92</v>
      </c>
      <c r="I1964" s="3">
        <v>6769.36</v>
      </c>
      <c r="J1964">
        <v>40</v>
      </c>
      <c r="K1964" s="34">
        <v>4342.2299999999996</v>
      </c>
      <c r="L1964" s="3">
        <v>2943.2</v>
      </c>
      <c r="M1964" s="3">
        <v>1399.03</v>
      </c>
      <c r="N1964">
        <v>32.22</v>
      </c>
      <c r="O1964">
        <v>0</v>
      </c>
      <c r="P1964">
        <v>0</v>
      </c>
      <c r="Q1964">
        <v>0.19</v>
      </c>
      <c r="R1964">
        <v>47.15</v>
      </c>
      <c r="S1964" t="s">
        <v>5384</v>
      </c>
      <c r="T1964" s="38" t="str">
        <f>VLOOKUP(Tabela5[[#This Row],[CÓDIGO]],[1]fornnecedor!$A:$G,7,0)</f>
        <v>BOINAS PARA POLIMENTO</v>
      </c>
    </row>
    <row r="1965" spans="1:20" x14ac:dyDescent="0.3">
      <c r="A1965" t="s">
        <v>5299</v>
      </c>
      <c r="B1965">
        <v>23099</v>
      </c>
      <c r="C1965" t="s">
        <v>379</v>
      </c>
      <c r="D1965" s="38" t="str">
        <f>VLOOKUP(Tabela5[[#This Row],[CÓDIGO]],[1]fornnecedor!$A:$C,3,0)</f>
        <v>3M</v>
      </c>
      <c r="E1965" t="str">
        <f>VLOOKUP(Tabela5[[#This Row],[MARCA]],[1]fornnecedor!$C:$E,3,0)</f>
        <v>3M DO BRASIL LTDA</v>
      </c>
      <c r="G1965" t="s">
        <v>66</v>
      </c>
      <c r="H1965" s="3">
        <v>1520</v>
      </c>
      <c r="I1965" s="3">
        <v>2568.8000000000002</v>
      </c>
      <c r="J1965" s="3">
        <v>1628</v>
      </c>
      <c r="K1965" s="34">
        <v>4161.46</v>
      </c>
      <c r="L1965" s="3">
        <v>2751.32</v>
      </c>
      <c r="M1965" s="3">
        <v>1410.14</v>
      </c>
      <c r="N1965">
        <v>33.89</v>
      </c>
      <c r="O1965">
        <v>0</v>
      </c>
      <c r="P1965">
        <v>0</v>
      </c>
      <c r="Q1965">
        <v>0.18</v>
      </c>
      <c r="R1965">
        <v>47.32</v>
      </c>
      <c r="S1965" t="s">
        <v>5384</v>
      </c>
      <c r="T1965" s="38" t="str">
        <f>VLOOKUP(Tabela5[[#This Row],[CÓDIGO]],[1]fornnecedor!$A:$G,7,0)</f>
        <v xml:space="preserve">DISCOS / LIXAS / ABRASIVOS </v>
      </c>
    </row>
    <row r="1966" spans="1:20" x14ac:dyDescent="0.3">
      <c r="A1966" t="s">
        <v>5299</v>
      </c>
      <c r="B1966">
        <v>20985</v>
      </c>
      <c r="C1966" t="s">
        <v>401</v>
      </c>
      <c r="D1966" s="38" t="str">
        <f>VLOOKUP(Tabela5[[#This Row],[CÓDIGO]],[1]fornnecedor!$A:$C,3,0)</f>
        <v>3M</v>
      </c>
      <c r="E1966" t="str">
        <f>VLOOKUP(Tabela5[[#This Row],[MARCA]],[1]fornnecedor!$C:$E,3,0)</f>
        <v>3M DO BRASIL LTDA</v>
      </c>
      <c r="G1966" t="s">
        <v>24</v>
      </c>
      <c r="H1966">
        <v>29</v>
      </c>
      <c r="I1966" s="3">
        <v>5916.29</v>
      </c>
      <c r="J1966">
        <v>18</v>
      </c>
      <c r="K1966" s="34">
        <v>4144.26</v>
      </c>
      <c r="L1966" s="3">
        <v>3672.18</v>
      </c>
      <c r="M1966">
        <v>472.08</v>
      </c>
      <c r="N1966">
        <v>11.39</v>
      </c>
      <c r="O1966">
        <v>0</v>
      </c>
      <c r="P1966">
        <v>0</v>
      </c>
      <c r="Q1966">
        <v>0.18</v>
      </c>
      <c r="R1966">
        <v>47.5</v>
      </c>
      <c r="S1966" t="s">
        <v>5384</v>
      </c>
      <c r="T1966" s="38" t="str">
        <f>VLOOKUP(Tabela5[[#This Row],[CÓDIGO]],[1]fornnecedor!$A:$G,7,0)</f>
        <v>BOINAS PARA POLIMENTO</v>
      </c>
    </row>
    <row r="1967" spans="1:20" x14ac:dyDescent="0.3">
      <c r="A1967" t="s">
        <v>5299</v>
      </c>
      <c r="B1967">
        <v>22173</v>
      </c>
      <c r="C1967" t="s">
        <v>373</v>
      </c>
      <c r="D1967" s="38" t="str">
        <f>VLOOKUP(Tabela5[[#This Row],[CÓDIGO]],[1]fornnecedor!$A:$C,3,0)</f>
        <v>3M</v>
      </c>
      <c r="E1967" t="str">
        <f>VLOOKUP(Tabela5[[#This Row],[MARCA]],[1]fornnecedor!$C:$E,3,0)</f>
        <v>3M DO BRASIL LTDA</v>
      </c>
      <c r="G1967" t="s">
        <v>24</v>
      </c>
      <c r="H1967" s="3">
        <v>2140</v>
      </c>
      <c r="I1967" s="3">
        <v>7447.2</v>
      </c>
      <c r="J1967">
        <v>814</v>
      </c>
      <c r="K1967" s="34">
        <v>3992.71</v>
      </c>
      <c r="L1967" s="3">
        <v>2832.72</v>
      </c>
      <c r="M1967" s="3">
        <v>1159.99</v>
      </c>
      <c r="N1967">
        <v>29.05</v>
      </c>
      <c r="O1967">
        <v>0</v>
      </c>
      <c r="P1967">
        <v>0</v>
      </c>
      <c r="Q1967">
        <v>0.17</v>
      </c>
      <c r="R1967">
        <v>47.67</v>
      </c>
      <c r="S1967" t="s">
        <v>5384</v>
      </c>
      <c r="T1967" s="38" t="str">
        <f>VLOOKUP(Tabela5[[#This Row],[CÓDIGO]],[1]fornnecedor!$A:$G,7,0)</f>
        <v>FITA AUTOMOTIVA</v>
      </c>
    </row>
    <row r="1968" spans="1:20" x14ac:dyDescent="0.3">
      <c r="A1968" t="s">
        <v>5299</v>
      </c>
      <c r="B1968">
        <v>24256</v>
      </c>
      <c r="C1968" t="s">
        <v>435</v>
      </c>
      <c r="D1968" s="38" t="str">
        <f>VLOOKUP(Tabela5[[#This Row],[CÓDIGO]],[1]fornnecedor!$A:$C,3,0)</f>
        <v>3M</v>
      </c>
      <c r="E1968" t="str">
        <f>VLOOKUP(Tabela5[[#This Row],[MARCA]],[1]fornnecedor!$C:$E,3,0)</f>
        <v>3M DO BRASIL LTDA</v>
      </c>
      <c r="G1968" t="s">
        <v>24</v>
      </c>
      <c r="H1968">
        <v>32</v>
      </c>
      <c r="I1968" s="3">
        <v>2222.4</v>
      </c>
      <c r="J1968">
        <v>37</v>
      </c>
      <c r="K1968" s="34">
        <v>3717.9</v>
      </c>
      <c r="L1968" s="3">
        <v>2569.65</v>
      </c>
      <c r="M1968" s="3">
        <v>1148.25</v>
      </c>
      <c r="N1968">
        <v>30.88</v>
      </c>
      <c r="O1968">
        <v>0</v>
      </c>
      <c r="P1968">
        <v>0</v>
      </c>
      <c r="Q1968">
        <v>0.16</v>
      </c>
      <c r="R1968">
        <v>47.83</v>
      </c>
      <c r="S1968" t="s">
        <v>5384</v>
      </c>
      <c r="T1968" s="38" t="str">
        <f>VLOOKUP(Tabela5[[#This Row],[CÓDIGO]],[1]fornnecedor!$A:$G,7,0)</f>
        <v xml:space="preserve">LÍQUIDOS P/ POLIMENTO </v>
      </c>
    </row>
    <row r="1969" spans="1:20" x14ac:dyDescent="0.3">
      <c r="A1969" t="s">
        <v>5299</v>
      </c>
      <c r="B1969">
        <v>83783</v>
      </c>
      <c r="C1969" t="s">
        <v>5129</v>
      </c>
      <c r="D1969" s="38" t="str">
        <f>VLOOKUP(Tabela5[[#This Row],[CÓDIGO]],[1]fornnecedor!$A:$C,3,0)</f>
        <v>3M</v>
      </c>
      <c r="E1969" t="str">
        <f>VLOOKUP(Tabela5[[#This Row],[MARCA]],[1]fornnecedor!$C:$E,3,0)</f>
        <v>3M DO BRASIL LTDA</v>
      </c>
      <c r="G1969" t="s">
        <v>24</v>
      </c>
      <c r="H1969">
        <v>4</v>
      </c>
      <c r="I1969" s="3">
        <v>3575.52</v>
      </c>
      <c r="J1969">
        <v>11</v>
      </c>
      <c r="K1969" s="34">
        <v>3591.76</v>
      </c>
      <c r="L1969" s="3">
        <v>9832.68</v>
      </c>
      <c r="M1969" s="3">
        <v>-6240.92</v>
      </c>
      <c r="N1969">
        <v>-173.76</v>
      </c>
      <c r="O1969">
        <v>0</v>
      </c>
      <c r="P1969">
        <v>0</v>
      </c>
      <c r="Q1969">
        <v>0.15</v>
      </c>
      <c r="R1969">
        <v>47.98</v>
      </c>
      <c r="S1969" t="s">
        <v>5384</v>
      </c>
      <c r="T1969" s="38" t="str">
        <f>VLOOKUP(Tabela5[[#This Row],[CÓDIGO]],[1]fornnecedor!$A:$G,7,0)</f>
        <v>LIXADEIRAS</v>
      </c>
    </row>
    <row r="1970" spans="1:20" x14ac:dyDescent="0.3">
      <c r="A1970" t="s">
        <v>5299</v>
      </c>
      <c r="B1970">
        <v>20231</v>
      </c>
      <c r="C1970" t="s">
        <v>446</v>
      </c>
      <c r="D1970" s="38" t="str">
        <f>VLOOKUP(Tabela5[[#This Row],[CÓDIGO]],[1]fornnecedor!$A:$C,3,0)</f>
        <v>3M</v>
      </c>
      <c r="E1970" t="str">
        <f>VLOOKUP(Tabela5[[#This Row],[MARCA]],[1]fornnecedor!$C:$E,3,0)</f>
        <v>3M DO BRASIL LTDA</v>
      </c>
      <c r="G1970" t="s">
        <v>24</v>
      </c>
      <c r="H1970">
        <v>38</v>
      </c>
      <c r="I1970" s="3">
        <v>3468.26</v>
      </c>
      <c r="J1970">
        <v>21</v>
      </c>
      <c r="K1970" s="34">
        <v>3107.24</v>
      </c>
      <c r="L1970" s="3">
        <v>1916.67</v>
      </c>
      <c r="M1970" s="3">
        <v>1190.57</v>
      </c>
      <c r="N1970">
        <v>38.32</v>
      </c>
      <c r="O1970">
        <v>0</v>
      </c>
      <c r="P1970">
        <v>0</v>
      </c>
      <c r="Q1970">
        <v>0.13</v>
      </c>
      <c r="R1970">
        <v>48.12</v>
      </c>
      <c r="S1970" t="s">
        <v>5384</v>
      </c>
      <c r="T1970" s="38" t="str">
        <f>VLOOKUP(Tabela5[[#This Row],[CÓDIGO]],[1]fornnecedor!$A:$G,7,0)</f>
        <v>PRIMER AUTOMOTIVO</v>
      </c>
    </row>
    <row r="1971" spans="1:20" x14ac:dyDescent="0.3">
      <c r="A1971" t="s">
        <v>5299</v>
      </c>
      <c r="B1971">
        <v>23103</v>
      </c>
      <c r="C1971" t="s">
        <v>382</v>
      </c>
      <c r="D1971" s="38" t="str">
        <f>VLOOKUP(Tabela5[[#This Row],[CÓDIGO]],[1]fornnecedor!$A:$C,3,0)</f>
        <v>3M</v>
      </c>
      <c r="E1971" t="str">
        <f>VLOOKUP(Tabela5[[#This Row],[MARCA]],[1]fornnecedor!$C:$E,3,0)</f>
        <v>3M DO BRASIL LTDA</v>
      </c>
      <c r="G1971" t="s">
        <v>24</v>
      </c>
      <c r="H1971" s="3">
        <v>1484</v>
      </c>
      <c r="I1971" s="3">
        <v>2507.96</v>
      </c>
      <c r="J1971" s="3">
        <v>1264</v>
      </c>
      <c r="K1971" s="34">
        <v>3046.24</v>
      </c>
      <c r="L1971" s="3">
        <v>2136.16</v>
      </c>
      <c r="M1971">
        <v>910.08</v>
      </c>
      <c r="N1971">
        <v>29.88</v>
      </c>
      <c r="O1971">
        <v>0</v>
      </c>
      <c r="P1971">
        <v>0</v>
      </c>
      <c r="Q1971">
        <v>0.13</v>
      </c>
      <c r="R1971">
        <v>48.25</v>
      </c>
      <c r="S1971" t="s">
        <v>5384</v>
      </c>
      <c r="T1971" s="38" t="str">
        <f>VLOOKUP(Tabela5[[#This Row],[CÓDIGO]],[1]fornnecedor!$A:$G,7,0)</f>
        <v xml:space="preserve">DISCOS / LIXAS / ABRASIVOS </v>
      </c>
    </row>
    <row r="1972" spans="1:20" x14ac:dyDescent="0.3">
      <c r="A1972" t="s">
        <v>5299</v>
      </c>
      <c r="B1972">
        <v>23101</v>
      </c>
      <c r="C1972" t="s">
        <v>378</v>
      </c>
      <c r="D1972" s="38" t="str">
        <f>VLOOKUP(Tabela5[[#This Row],[CÓDIGO]],[1]fornnecedor!$A:$C,3,0)</f>
        <v>3M</v>
      </c>
      <c r="E1972" t="str">
        <f>VLOOKUP(Tabela5[[#This Row],[MARCA]],[1]fornnecedor!$C:$E,3,0)</f>
        <v>3M DO BRASIL LTDA</v>
      </c>
      <c r="G1972" t="s">
        <v>66</v>
      </c>
      <c r="H1972">
        <v>996</v>
      </c>
      <c r="I1972" s="3">
        <v>1683.24</v>
      </c>
      <c r="J1972" s="3">
        <v>1161</v>
      </c>
      <c r="K1972" s="34">
        <v>2891.85</v>
      </c>
      <c r="L1972" s="3">
        <v>1962.09</v>
      </c>
      <c r="M1972">
        <v>929.76</v>
      </c>
      <c r="N1972">
        <v>32.15</v>
      </c>
      <c r="O1972">
        <v>0</v>
      </c>
      <c r="P1972">
        <v>0</v>
      </c>
      <c r="Q1972">
        <v>0.12</v>
      </c>
      <c r="R1972">
        <v>48.37</v>
      </c>
      <c r="S1972" t="s">
        <v>5384</v>
      </c>
      <c r="T1972" s="38" t="str">
        <f>VLOOKUP(Tabela5[[#This Row],[CÓDIGO]],[1]fornnecedor!$A:$G,7,0)</f>
        <v xml:space="preserve">DISCOS / LIXAS / ABRASIVOS </v>
      </c>
    </row>
    <row r="1973" spans="1:20" x14ac:dyDescent="0.3">
      <c r="A1973" t="s">
        <v>5299</v>
      </c>
      <c r="B1973">
        <v>21806</v>
      </c>
      <c r="C1973" t="s">
        <v>5387</v>
      </c>
      <c r="D1973" s="38" t="str">
        <f>VLOOKUP(Tabela5[[#This Row],[CÓDIGO]],[1]fornnecedor!$A:$C,3,0)</f>
        <v>3M</v>
      </c>
      <c r="E1973" t="str">
        <f>VLOOKUP(Tabela5[[#This Row],[MARCA]],[1]fornnecedor!$C:$E,3,0)</f>
        <v>3M DO BRASIL LTDA</v>
      </c>
      <c r="G1973" t="s">
        <v>24</v>
      </c>
      <c r="H1973">
        <v>-600</v>
      </c>
      <c r="I1973" s="3">
        <v>-1836</v>
      </c>
      <c r="J1973">
        <v>600</v>
      </c>
      <c r="K1973" s="34">
        <v>2646</v>
      </c>
      <c r="L1973" s="3">
        <v>1836</v>
      </c>
      <c r="M1973">
        <v>810</v>
      </c>
      <c r="N1973">
        <v>30.61</v>
      </c>
      <c r="O1973">
        <v>0</v>
      </c>
      <c r="P1973">
        <v>0</v>
      </c>
      <c r="Q1973">
        <v>0.11</v>
      </c>
      <c r="R1973">
        <v>48.48</v>
      </c>
      <c r="S1973" t="s">
        <v>5384</v>
      </c>
      <c r="T1973" s="38" t="str">
        <f>VLOOKUP(Tabela5[[#This Row],[CÓDIGO]],[1]fornnecedor!$A:$G,7,0)</f>
        <v xml:space="preserve">DISCO ROLOC </v>
      </c>
    </row>
    <row r="1974" spans="1:20" x14ac:dyDescent="0.3">
      <c r="A1974" t="s">
        <v>5299</v>
      </c>
      <c r="B1974">
        <v>23433</v>
      </c>
      <c r="C1974" t="s">
        <v>408</v>
      </c>
      <c r="D1974" s="38" t="str">
        <f>VLOOKUP(Tabela5[[#This Row],[CÓDIGO]],[1]fornnecedor!$A:$C,3,0)</f>
        <v>3M</v>
      </c>
      <c r="E1974" t="str">
        <f>VLOOKUP(Tabela5[[#This Row],[MARCA]],[1]fornnecedor!$C:$E,3,0)</f>
        <v>3M DO BRASIL LTDA</v>
      </c>
      <c r="G1974" t="s">
        <v>24</v>
      </c>
      <c r="H1974">
        <v>20</v>
      </c>
      <c r="I1974" s="3">
        <v>2324.1999999999998</v>
      </c>
      <c r="J1974">
        <v>12</v>
      </c>
      <c r="K1974" s="34">
        <v>2195.7199999999998</v>
      </c>
      <c r="L1974" s="3">
        <v>1394.52</v>
      </c>
      <c r="M1974">
        <v>801.2</v>
      </c>
      <c r="N1974">
        <v>36.49</v>
      </c>
      <c r="O1974">
        <v>0</v>
      </c>
      <c r="P1974">
        <v>0</v>
      </c>
      <c r="Q1974">
        <v>0.09</v>
      </c>
      <c r="R1974">
        <v>48.58</v>
      </c>
      <c r="S1974" t="s">
        <v>5384</v>
      </c>
      <c r="T1974" s="38" t="str">
        <f>VLOOKUP(Tabela5[[#This Row],[CÓDIGO]],[1]fornnecedor!$A:$G,7,0)</f>
        <v xml:space="preserve">MASCARAMENTO </v>
      </c>
    </row>
    <row r="1975" spans="1:20" x14ac:dyDescent="0.3">
      <c r="A1975" t="s">
        <v>5299</v>
      </c>
      <c r="B1975">
        <v>23468</v>
      </c>
      <c r="C1975" t="s">
        <v>5014</v>
      </c>
      <c r="D1975" s="38" t="str">
        <f>VLOOKUP(Tabela5[[#This Row],[CÓDIGO]],[1]fornnecedor!$A:$C,3,0)</f>
        <v>3M</v>
      </c>
      <c r="E1975" t="str">
        <f>VLOOKUP(Tabela5[[#This Row],[MARCA]],[1]fornnecedor!$C:$E,3,0)</f>
        <v>3M DO BRASIL LTDA</v>
      </c>
      <c r="G1975" t="s">
        <v>24</v>
      </c>
      <c r="H1975">
        <v>15</v>
      </c>
      <c r="I1975" s="3">
        <v>1724.85</v>
      </c>
      <c r="J1975">
        <v>13</v>
      </c>
      <c r="K1975" s="34">
        <v>2101.94</v>
      </c>
      <c r="L1975" s="3">
        <v>1494.87</v>
      </c>
      <c r="M1975">
        <v>607.07000000000005</v>
      </c>
      <c r="N1975">
        <v>28.88</v>
      </c>
      <c r="O1975">
        <v>0</v>
      </c>
      <c r="P1975">
        <v>0</v>
      </c>
      <c r="Q1975">
        <v>0.09</v>
      </c>
      <c r="R1975">
        <v>48.67</v>
      </c>
      <c r="S1975" t="s">
        <v>5384</v>
      </c>
      <c r="T1975" s="38" t="str">
        <f>VLOOKUP(Tabela5[[#This Row],[CÓDIGO]],[1]fornnecedor!$A:$G,7,0)</f>
        <v xml:space="preserve">LÍQUIDOS P/ POLIMENTO </v>
      </c>
    </row>
    <row r="1976" spans="1:20" x14ac:dyDescent="0.3">
      <c r="A1976" t="s">
        <v>5299</v>
      </c>
      <c r="B1976">
        <v>22063</v>
      </c>
      <c r="C1976" t="s">
        <v>404</v>
      </c>
      <c r="D1976" s="38" t="str">
        <f>VLOOKUP(Tabela5[[#This Row],[CÓDIGO]],[1]fornnecedor!$A:$C,3,0)</f>
        <v>3M</v>
      </c>
      <c r="E1976" t="str">
        <f>VLOOKUP(Tabela5[[#This Row],[MARCA]],[1]fornnecedor!$C:$E,3,0)</f>
        <v>3M DO BRASIL LTDA</v>
      </c>
      <c r="G1976" t="s">
        <v>24</v>
      </c>
      <c r="H1976">
        <v>73</v>
      </c>
      <c r="I1976">
        <v>653.35</v>
      </c>
      <c r="J1976">
        <v>164</v>
      </c>
      <c r="K1976" s="34">
        <v>1969.24</v>
      </c>
      <c r="L1976" s="3">
        <v>1467.8</v>
      </c>
      <c r="M1976">
        <v>501.44</v>
      </c>
      <c r="N1976">
        <v>25.46</v>
      </c>
      <c r="O1976">
        <v>0</v>
      </c>
      <c r="P1976">
        <v>0</v>
      </c>
      <c r="Q1976">
        <v>0.08</v>
      </c>
      <c r="R1976">
        <v>48.75</v>
      </c>
      <c r="S1976" t="s">
        <v>5384</v>
      </c>
      <c r="T1976" s="38" t="str">
        <f>VLOOKUP(Tabela5[[#This Row],[CÓDIGO]],[1]fornnecedor!$A:$G,7,0)</f>
        <v xml:space="preserve">DISCOS / LIXAS / ABRASIVOS </v>
      </c>
    </row>
    <row r="1977" spans="1:20" x14ac:dyDescent="0.3">
      <c r="A1977" t="s">
        <v>5299</v>
      </c>
      <c r="B1977">
        <v>22233</v>
      </c>
      <c r="C1977" t="s">
        <v>4299</v>
      </c>
      <c r="D1977" s="38" t="str">
        <f>VLOOKUP(Tabela5[[#This Row],[CÓDIGO]],[1]fornnecedor!$A:$C,3,0)</f>
        <v>3M</v>
      </c>
      <c r="E1977" t="str">
        <f>VLOOKUP(Tabela5[[#This Row],[MARCA]],[1]fornnecedor!$C:$E,3,0)</f>
        <v>3M DO BRASIL LTDA</v>
      </c>
      <c r="G1977" t="s">
        <v>24</v>
      </c>
      <c r="H1977">
        <v>98</v>
      </c>
      <c r="I1977" s="3">
        <v>2244.1999999999998</v>
      </c>
      <c r="J1977">
        <v>57</v>
      </c>
      <c r="K1977" s="34">
        <v>1936.93</v>
      </c>
      <c r="L1977" s="3">
        <v>1305.3</v>
      </c>
      <c r="M1977">
        <v>631.63</v>
      </c>
      <c r="N1977">
        <v>32.61</v>
      </c>
      <c r="O1977">
        <v>0</v>
      </c>
      <c r="P1977">
        <v>0</v>
      </c>
      <c r="Q1977">
        <v>0.08</v>
      </c>
      <c r="R1977">
        <v>48.83</v>
      </c>
      <c r="S1977" t="s">
        <v>5384</v>
      </c>
      <c r="T1977" s="38" t="str">
        <f>VLOOKUP(Tabela5[[#This Row],[CÓDIGO]],[1]fornnecedor!$A:$G,7,0)</f>
        <v>FITA DUPLA FACE</v>
      </c>
    </row>
    <row r="1978" spans="1:20" x14ac:dyDescent="0.3">
      <c r="A1978" t="s">
        <v>5299</v>
      </c>
      <c r="B1978">
        <v>23458</v>
      </c>
      <c r="C1978" t="s">
        <v>389</v>
      </c>
      <c r="D1978" s="38" t="str">
        <f>VLOOKUP(Tabela5[[#This Row],[CÓDIGO]],[1]fornnecedor!$A:$C,3,0)</f>
        <v>3M</v>
      </c>
      <c r="E1978" t="str">
        <f>VLOOKUP(Tabela5[[#This Row],[MARCA]],[1]fornnecedor!$C:$E,3,0)</f>
        <v>3M DO BRASIL LTDA</v>
      </c>
      <c r="G1978" t="s">
        <v>24</v>
      </c>
      <c r="H1978">
        <v>61</v>
      </c>
      <c r="I1978" s="3">
        <v>2686.44</v>
      </c>
      <c r="J1978">
        <v>22</v>
      </c>
      <c r="K1978" s="34">
        <v>1879.38</v>
      </c>
      <c r="L1978">
        <v>968.88</v>
      </c>
      <c r="M1978">
        <v>910.5</v>
      </c>
      <c r="N1978">
        <v>48.45</v>
      </c>
      <c r="O1978">
        <v>0</v>
      </c>
      <c r="P1978">
        <v>0</v>
      </c>
      <c r="Q1978">
        <v>0.08</v>
      </c>
      <c r="R1978">
        <v>48.91</v>
      </c>
      <c r="S1978" t="s">
        <v>5384</v>
      </c>
      <c r="T1978" s="38" t="str">
        <f>VLOOKUP(Tabela5[[#This Row],[CÓDIGO]],[1]fornnecedor!$A:$G,7,0)</f>
        <v xml:space="preserve">LÍQUIDOS P/ POLIMENTO </v>
      </c>
    </row>
    <row r="1979" spans="1:20" x14ac:dyDescent="0.3">
      <c r="A1979" t="s">
        <v>5299</v>
      </c>
      <c r="B1979">
        <v>23104</v>
      </c>
      <c r="C1979" t="s">
        <v>368</v>
      </c>
      <c r="D1979" s="38" t="str">
        <f>VLOOKUP(Tabela5[[#This Row],[CÓDIGO]],[1]fornnecedor!$A:$C,3,0)</f>
        <v>3M</v>
      </c>
      <c r="E1979" t="str">
        <f>VLOOKUP(Tabela5[[#This Row],[MARCA]],[1]fornnecedor!$C:$E,3,0)</f>
        <v>3M DO BRASIL LTDA</v>
      </c>
      <c r="G1979" t="s">
        <v>24</v>
      </c>
      <c r="H1979" s="3">
        <v>1796</v>
      </c>
      <c r="I1979" s="3">
        <v>3322.6</v>
      </c>
      <c r="J1979">
        <v>641</v>
      </c>
      <c r="K1979" s="34">
        <v>1857.75</v>
      </c>
      <c r="L1979" s="3">
        <v>1185.8499999999999</v>
      </c>
      <c r="M1979">
        <v>671.9</v>
      </c>
      <c r="N1979">
        <v>36.17</v>
      </c>
      <c r="O1979">
        <v>0</v>
      </c>
      <c r="P1979">
        <v>0</v>
      </c>
      <c r="Q1979">
        <v>0.08</v>
      </c>
      <c r="R1979">
        <v>48.99</v>
      </c>
      <c r="S1979" t="s">
        <v>5384</v>
      </c>
      <c r="T1979" s="38" t="str">
        <f>VLOOKUP(Tabela5[[#This Row],[CÓDIGO]],[1]fornnecedor!$A:$G,7,0)</f>
        <v xml:space="preserve">DISCOS / LIXAS / ABRASIVOS </v>
      </c>
    </row>
    <row r="1980" spans="1:20" x14ac:dyDescent="0.3">
      <c r="A1980" t="s">
        <v>5299</v>
      </c>
      <c r="B1980">
        <v>20121</v>
      </c>
      <c r="C1980" t="s">
        <v>5388</v>
      </c>
      <c r="D1980" s="38" t="str">
        <f>VLOOKUP(Tabela5[[#This Row],[CÓDIGO]],[1]fornnecedor!$A:$C,3,0)</f>
        <v>3M</v>
      </c>
      <c r="E1980" t="str">
        <f>VLOOKUP(Tabela5[[#This Row],[MARCA]],[1]fornnecedor!$C:$E,3,0)</f>
        <v>3M DO BRASIL LTDA</v>
      </c>
      <c r="G1980" t="s">
        <v>24</v>
      </c>
      <c r="H1980">
        <v>-400</v>
      </c>
      <c r="I1980" s="3">
        <v>-1224</v>
      </c>
      <c r="J1980">
        <v>400</v>
      </c>
      <c r="K1980" s="34">
        <v>1764</v>
      </c>
      <c r="L1980" s="3">
        <v>1224</v>
      </c>
      <c r="M1980">
        <v>540</v>
      </c>
      <c r="N1980">
        <v>30.61</v>
      </c>
      <c r="O1980">
        <v>0</v>
      </c>
      <c r="P1980">
        <v>0</v>
      </c>
      <c r="Q1980">
        <v>0.08</v>
      </c>
      <c r="R1980">
        <v>49.07</v>
      </c>
      <c r="S1980" t="s">
        <v>5384</v>
      </c>
      <c r="T1980" s="38" t="str">
        <f>VLOOKUP(Tabela5[[#This Row],[CÓDIGO]],[1]fornnecedor!$A:$G,7,0)</f>
        <v xml:space="preserve">DISCO ROLOC </v>
      </c>
    </row>
    <row r="1981" spans="1:20" x14ac:dyDescent="0.3">
      <c r="A1981" t="s">
        <v>5299</v>
      </c>
      <c r="B1981">
        <v>87002</v>
      </c>
      <c r="C1981" t="s">
        <v>2251</v>
      </c>
      <c r="D1981" s="38" t="str">
        <f>VLOOKUP(Tabela5[[#This Row],[CÓDIGO]],[1]fornnecedor!$A:$C,3,0)</f>
        <v>3M</v>
      </c>
      <c r="E1981" t="str">
        <f>VLOOKUP(Tabela5[[#This Row],[MARCA]],[1]fornnecedor!$C:$E,3,0)</f>
        <v>3M DO BRASIL LTDA</v>
      </c>
      <c r="G1981" t="s">
        <v>24</v>
      </c>
      <c r="H1981">
        <v>0</v>
      </c>
      <c r="I1981">
        <v>0</v>
      </c>
      <c r="J1981">
        <v>1</v>
      </c>
      <c r="K1981" s="34">
        <v>1688.99</v>
      </c>
      <c r="L1981" s="3">
        <v>1164.82</v>
      </c>
      <c r="M1981">
        <v>524.16999999999996</v>
      </c>
      <c r="N1981">
        <v>31.03</v>
      </c>
      <c r="O1981">
        <v>0</v>
      </c>
      <c r="P1981">
        <v>0</v>
      </c>
      <c r="Q1981">
        <v>7.0000000000000007E-2</v>
      </c>
      <c r="R1981">
        <v>49.14</v>
      </c>
      <c r="S1981" t="s">
        <v>5384</v>
      </c>
      <c r="T1981" s="38" t="str">
        <f>VLOOKUP(Tabela5[[#This Row],[CÓDIGO]],[1]fornnecedor!$A:$G,7,0)</f>
        <v>LIXADEIRAS</v>
      </c>
    </row>
    <row r="1982" spans="1:20" x14ac:dyDescent="0.3">
      <c r="A1982" t="s">
        <v>5299</v>
      </c>
      <c r="B1982">
        <v>24262</v>
      </c>
      <c r="C1982" t="s">
        <v>400</v>
      </c>
      <c r="D1982" s="38" t="str">
        <f>VLOOKUP(Tabela5[[#This Row],[CÓDIGO]],[1]fornnecedor!$A:$C,3,0)</f>
        <v>3M</v>
      </c>
      <c r="E1982" t="str">
        <f>VLOOKUP(Tabela5[[#This Row],[MARCA]],[1]fornnecedor!$C:$E,3,0)</f>
        <v>3M DO BRASIL LTDA</v>
      </c>
      <c r="G1982" t="s">
        <v>24</v>
      </c>
      <c r="H1982">
        <v>14</v>
      </c>
      <c r="I1982" s="3">
        <v>2001.02</v>
      </c>
      <c r="J1982">
        <v>8</v>
      </c>
      <c r="K1982" s="34">
        <v>1405.18</v>
      </c>
      <c r="L1982" s="3">
        <v>1143.44</v>
      </c>
      <c r="M1982">
        <v>261.74</v>
      </c>
      <c r="N1982">
        <v>18.63</v>
      </c>
      <c r="O1982">
        <v>0</v>
      </c>
      <c r="P1982">
        <v>0</v>
      </c>
      <c r="Q1982">
        <v>0.06</v>
      </c>
      <c r="R1982">
        <v>49.2</v>
      </c>
      <c r="S1982" t="s">
        <v>5384</v>
      </c>
      <c r="T1982" s="38" t="str">
        <f>VLOOKUP(Tabela5[[#This Row],[CÓDIGO]],[1]fornnecedor!$A:$G,7,0)</f>
        <v>BOINAS PARA POLIMENTO</v>
      </c>
    </row>
    <row r="1983" spans="1:20" x14ac:dyDescent="0.3">
      <c r="A1983" t="s">
        <v>5299</v>
      </c>
      <c r="B1983">
        <v>20124</v>
      </c>
      <c r="C1983" t="s">
        <v>5391</v>
      </c>
      <c r="D1983" s="38" t="str">
        <f>VLOOKUP(Tabela5[[#This Row],[CÓDIGO]],[1]fornnecedor!$A:$C,3,0)</f>
        <v>3M</v>
      </c>
      <c r="E1983" t="str">
        <f>VLOOKUP(Tabela5[[#This Row],[MARCA]],[1]fornnecedor!$C:$E,3,0)</f>
        <v>3M DO BRASIL LTDA</v>
      </c>
      <c r="G1983" t="s">
        <v>24</v>
      </c>
      <c r="H1983">
        <v>-200</v>
      </c>
      <c r="I1983">
        <v>-632</v>
      </c>
      <c r="J1983">
        <v>300</v>
      </c>
      <c r="K1983" s="34">
        <v>1365</v>
      </c>
      <c r="L1983">
        <v>948</v>
      </c>
      <c r="M1983">
        <v>417</v>
      </c>
      <c r="N1983">
        <v>30.55</v>
      </c>
      <c r="O1983">
        <v>0</v>
      </c>
      <c r="P1983">
        <v>0</v>
      </c>
      <c r="Q1983">
        <v>0.06</v>
      </c>
      <c r="R1983">
        <v>49.26</v>
      </c>
      <c r="S1983" t="s">
        <v>5384</v>
      </c>
      <c r="T1983" s="38" t="str">
        <f>VLOOKUP(Tabela5[[#This Row],[CÓDIGO]],[1]fornnecedor!$A:$G,7,0)</f>
        <v xml:space="preserve">DISCO ROLOC </v>
      </c>
    </row>
    <row r="1984" spans="1:20" x14ac:dyDescent="0.3">
      <c r="A1984" t="s">
        <v>5299</v>
      </c>
      <c r="B1984">
        <v>22279</v>
      </c>
      <c r="C1984" t="s">
        <v>5392</v>
      </c>
      <c r="D1984" s="38" t="str">
        <f>VLOOKUP(Tabela5[[#This Row],[CÓDIGO]],[1]fornnecedor!$A:$C,3,0)</f>
        <v>3M</v>
      </c>
      <c r="E1984" t="str">
        <f>VLOOKUP(Tabela5[[#This Row],[MARCA]],[1]fornnecedor!$C:$E,3,0)</f>
        <v>3M DO BRASIL LTDA</v>
      </c>
      <c r="G1984" t="s">
        <v>24</v>
      </c>
      <c r="H1984">
        <v>-200</v>
      </c>
      <c r="I1984">
        <v>-610</v>
      </c>
      <c r="J1984">
        <v>300</v>
      </c>
      <c r="K1984" s="34">
        <v>1323</v>
      </c>
      <c r="L1984">
        <v>918</v>
      </c>
      <c r="M1984">
        <v>405</v>
      </c>
      <c r="N1984">
        <v>30.61</v>
      </c>
      <c r="O1984">
        <v>0</v>
      </c>
      <c r="P1984">
        <v>0</v>
      </c>
      <c r="Q1984">
        <v>0.06</v>
      </c>
      <c r="R1984">
        <v>49.32</v>
      </c>
      <c r="S1984" t="s">
        <v>5384</v>
      </c>
      <c r="T1984" s="38" t="str">
        <f>VLOOKUP(Tabela5[[#This Row],[CÓDIGO]],[1]fornnecedor!$A:$G,7,0)</f>
        <v xml:space="preserve">DISCO ROLOC </v>
      </c>
    </row>
    <row r="1985" spans="1:20" x14ac:dyDescent="0.3">
      <c r="A1985" t="s">
        <v>5299</v>
      </c>
      <c r="B1985">
        <v>23109</v>
      </c>
      <c r="C1985" t="s">
        <v>5025</v>
      </c>
      <c r="D1985" s="38" t="str">
        <f>VLOOKUP(Tabela5[[#This Row],[CÓDIGO]],[1]fornnecedor!$A:$C,3,0)</f>
        <v>3M</v>
      </c>
      <c r="E1985" t="str">
        <f>VLOOKUP(Tabela5[[#This Row],[MARCA]],[1]fornnecedor!$C:$E,3,0)</f>
        <v>3M DO BRASIL LTDA</v>
      </c>
      <c r="G1985" t="s">
        <v>24</v>
      </c>
      <c r="H1985">
        <v>874</v>
      </c>
      <c r="I1985" s="3">
        <v>1616.9</v>
      </c>
      <c r="J1985">
        <v>523</v>
      </c>
      <c r="K1985" s="34">
        <v>1291.8900000000001</v>
      </c>
      <c r="L1985">
        <v>967.55</v>
      </c>
      <c r="M1985">
        <v>324.33999999999997</v>
      </c>
      <c r="N1985">
        <v>25.11</v>
      </c>
      <c r="O1985">
        <v>0</v>
      </c>
      <c r="P1985">
        <v>0</v>
      </c>
      <c r="Q1985">
        <v>0.06</v>
      </c>
      <c r="R1985">
        <v>49.37</v>
      </c>
      <c r="S1985" t="s">
        <v>5384</v>
      </c>
      <c r="T1985" s="38" t="str">
        <f>VLOOKUP(Tabela5[[#This Row],[CÓDIGO]],[1]fornnecedor!$A:$G,7,0)</f>
        <v xml:space="preserve">DISCOS / LIXAS / ABRASIVOS </v>
      </c>
    </row>
    <row r="1986" spans="1:20" x14ac:dyDescent="0.3">
      <c r="A1986" t="s">
        <v>5299</v>
      </c>
      <c r="B1986">
        <v>24257</v>
      </c>
      <c r="C1986" t="s">
        <v>420</v>
      </c>
      <c r="D1986" s="38" t="str">
        <f>VLOOKUP(Tabela5[[#This Row],[CÓDIGO]],[1]fornnecedor!$A:$C,3,0)</f>
        <v>3M</v>
      </c>
      <c r="E1986" t="str">
        <f>VLOOKUP(Tabela5[[#This Row],[MARCA]],[1]fornnecedor!$C:$E,3,0)</f>
        <v>3M DO BRASIL LTDA</v>
      </c>
      <c r="G1986" t="s">
        <v>24</v>
      </c>
      <c r="H1986">
        <v>8</v>
      </c>
      <c r="I1986">
        <v>181.28</v>
      </c>
      <c r="J1986">
        <v>40</v>
      </c>
      <c r="K1986" s="34">
        <v>1289.28</v>
      </c>
      <c r="L1986">
        <v>906.4</v>
      </c>
      <c r="M1986">
        <v>382.88</v>
      </c>
      <c r="N1986">
        <v>29.7</v>
      </c>
      <c r="O1986">
        <v>0</v>
      </c>
      <c r="P1986">
        <v>0</v>
      </c>
      <c r="Q1986">
        <v>0.06</v>
      </c>
      <c r="R1986">
        <v>49.43</v>
      </c>
      <c r="S1986" t="s">
        <v>5384</v>
      </c>
      <c r="T1986" s="38" t="str">
        <f>VLOOKUP(Tabela5[[#This Row],[CÓDIGO]],[1]fornnecedor!$A:$G,7,0)</f>
        <v>DISCO TRIZACT</v>
      </c>
    </row>
    <row r="1987" spans="1:20" x14ac:dyDescent="0.3">
      <c r="A1987" t="s">
        <v>5299</v>
      </c>
      <c r="B1987">
        <v>23126</v>
      </c>
      <c r="C1987" t="s">
        <v>365</v>
      </c>
      <c r="D1987" s="38" t="str">
        <f>VLOOKUP(Tabela5[[#This Row],[CÓDIGO]],[1]fornnecedor!$A:$C,3,0)</f>
        <v>3M</v>
      </c>
      <c r="E1987" t="str">
        <f>VLOOKUP(Tabela5[[#This Row],[MARCA]],[1]fornnecedor!$C:$E,3,0)</f>
        <v>3M DO BRASIL LTDA</v>
      </c>
      <c r="G1987" t="s">
        <v>24</v>
      </c>
      <c r="H1987" s="3">
        <v>1183</v>
      </c>
      <c r="I1987" s="3">
        <v>2649.92</v>
      </c>
      <c r="J1987">
        <v>308</v>
      </c>
      <c r="K1987" s="34">
        <v>1175.32</v>
      </c>
      <c r="L1987">
        <v>689.92</v>
      </c>
      <c r="M1987">
        <v>485.4</v>
      </c>
      <c r="N1987">
        <v>41.3</v>
      </c>
      <c r="O1987">
        <v>0</v>
      </c>
      <c r="P1987">
        <v>0</v>
      </c>
      <c r="Q1987">
        <v>0.05</v>
      </c>
      <c r="R1987">
        <v>49.48</v>
      </c>
      <c r="S1987" t="s">
        <v>5384</v>
      </c>
      <c r="T1987" s="38" t="str">
        <f>VLOOKUP(Tabela5[[#This Row],[CÓDIGO]],[1]fornnecedor!$A:$G,7,0)</f>
        <v xml:space="preserve">DISCOS / LIXAS / ABRASIVOS </v>
      </c>
    </row>
    <row r="1988" spans="1:20" x14ac:dyDescent="0.3">
      <c r="A1988" t="s">
        <v>5299</v>
      </c>
      <c r="B1988">
        <v>22056</v>
      </c>
      <c r="C1988" t="s">
        <v>4933</v>
      </c>
      <c r="D1988" s="38" t="str">
        <f>VLOOKUP(Tabela5[[#This Row],[CÓDIGO]],[1]fornnecedor!$A:$C,3,0)</f>
        <v>3M</v>
      </c>
      <c r="E1988" t="str">
        <f>VLOOKUP(Tabela5[[#This Row],[MARCA]],[1]fornnecedor!$C:$E,3,0)</f>
        <v>3M DO BRASIL LTDA</v>
      </c>
      <c r="G1988" t="s">
        <v>24</v>
      </c>
      <c r="H1988">
        <v>239</v>
      </c>
      <c r="I1988" s="3">
        <v>1183.05</v>
      </c>
      <c r="J1988">
        <v>150</v>
      </c>
      <c r="K1988" s="34">
        <v>1125</v>
      </c>
      <c r="L1988">
        <v>742.5</v>
      </c>
      <c r="M1988">
        <v>382.5</v>
      </c>
      <c r="N1988">
        <v>34</v>
      </c>
      <c r="O1988">
        <v>0</v>
      </c>
      <c r="P1988">
        <v>0</v>
      </c>
      <c r="Q1988">
        <v>0.05</v>
      </c>
      <c r="R1988">
        <v>49.53</v>
      </c>
      <c r="S1988" t="s">
        <v>5384</v>
      </c>
      <c r="T1988" s="38" t="str">
        <f>VLOOKUP(Tabela5[[#This Row],[CÓDIGO]],[1]fornnecedor!$A:$G,7,0)</f>
        <v xml:space="preserve">DISCO ROLOC </v>
      </c>
    </row>
    <row r="1989" spans="1:20" x14ac:dyDescent="0.3">
      <c r="A1989" t="s">
        <v>5299</v>
      </c>
      <c r="B1989">
        <v>21351</v>
      </c>
      <c r="C1989" t="s">
        <v>419</v>
      </c>
      <c r="D1989" s="38" t="str">
        <f>VLOOKUP(Tabela5[[#This Row],[CÓDIGO]],[1]fornnecedor!$A:$C,3,0)</f>
        <v>3M</v>
      </c>
      <c r="E1989" t="str">
        <f>VLOOKUP(Tabela5[[#This Row],[MARCA]],[1]fornnecedor!$C:$E,3,0)</f>
        <v>3M DO BRASIL LTDA</v>
      </c>
      <c r="G1989" t="s">
        <v>24</v>
      </c>
      <c r="H1989">
        <v>42</v>
      </c>
      <c r="I1989">
        <v>998.34</v>
      </c>
      <c r="J1989">
        <v>36</v>
      </c>
      <c r="K1989" s="34">
        <v>1107.82</v>
      </c>
      <c r="L1989">
        <v>855.72</v>
      </c>
      <c r="M1989">
        <v>252.1</v>
      </c>
      <c r="N1989">
        <v>22.76</v>
      </c>
      <c r="O1989">
        <v>0</v>
      </c>
      <c r="P1989">
        <v>0</v>
      </c>
      <c r="Q1989">
        <v>0.05</v>
      </c>
      <c r="R1989">
        <v>49.57</v>
      </c>
      <c r="S1989" t="s">
        <v>5384</v>
      </c>
      <c r="T1989" s="38" t="str">
        <f>VLOOKUP(Tabela5[[#This Row],[CÓDIGO]],[1]fornnecedor!$A:$G,7,0)</f>
        <v>DISCO TRIZACT</v>
      </c>
    </row>
    <row r="1990" spans="1:20" x14ac:dyDescent="0.3">
      <c r="A1990" t="s">
        <v>5299</v>
      </c>
      <c r="B1990">
        <v>84731</v>
      </c>
      <c r="C1990" t="s">
        <v>5389</v>
      </c>
      <c r="D1990" s="38" t="str">
        <f>VLOOKUP(Tabela5[[#This Row],[CÓDIGO]],[1]fornnecedor!$A:$C,3,0)</f>
        <v>3M</v>
      </c>
      <c r="E1990" t="str">
        <f>VLOOKUP(Tabela5[[#This Row],[MARCA]],[1]fornnecedor!$C:$E,3,0)</f>
        <v>3M DO BRASIL LTDA</v>
      </c>
      <c r="G1990" t="s">
        <v>24</v>
      </c>
      <c r="H1990">
        <v>-4</v>
      </c>
      <c r="I1990">
        <v>-745</v>
      </c>
      <c r="J1990">
        <v>4</v>
      </c>
      <c r="K1990" s="34">
        <v>1072.8</v>
      </c>
      <c r="L1990">
        <v>745</v>
      </c>
      <c r="M1990">
        <v>327.8</v>
      </c>
      <c r="N1990">
        <v>30.56</v>
      </c>
      <c r="O1990">
        <v>0</v>
      </c>
      <c r="P1990">
        <v>0</v>
      </c>
      <c r="Q1990">
        <v>0.05</v>
      </c>
      <c r="R1990">
        <v>49.62</v>
      </c>
      <c r="S1990" t="s">
        <v>5384</v>
      </c>
      <c r="T1990" s="38" t="str">
        <f>VLOOKUP(Tabela5[[#This Row],[CÓDIGO]],[1]fornnecedor!$A:$G,7,0)</f>
        <v xml:space="preserve">DISCOS / LIXAS / ABRASIVOS </v>
      </c>
    </row>
    <row r="1991" spans="1:20" x14ac:dyDescent="0.3">
      <c r="A1991" t="s">
        <v>5299</v>
      </c>
      <c r="B1991">
        <v>23098</v>
      </c>
      <c r="C1991" t="s">
        <v>377</v>
      </c>
      <c r="D1991" s="38" t="str">
        <f>VLOOKUP(Tabela5[[#This Row],[CÓDIGO]],[1]fornnecedor!$A:$C,3,0)</f>
        <v>3M</v>
      </c>
      <c r="E1991" t="str">
        <f>VLOOKUP(Tabela5[[#This Row],[MARCA]],[1]fornnecedor!$C:$E,3,0)</f>
        <v>3M DO BRASIL LTDA</v>
      </c>
      <c r="G1991" t="s">
        <v>24</v>
      </c>
      <c r="H1991">
        <v>836</v>
      </c>
      <c r="I1991" s="3">
        <v>1412.84</v>
      </c>
      <c r="J1991">
        <v>353</v>
      </c>
      <c r="K1991" s="34">
        <v>1037.4000000000001</v>
      </c>
      <c r="L1991">
        <v>596.57000000000005</v>
      </c>
      <c r="M1991">
        <v>440.83</v>
      </c>
      <c r="N1991">
        <v>42.49</v>
      </c>
      <c r="O1991">
        <v>0</v>
      </c>
      <c r="P1991">
        <v>0</v>
      </c>
      <c r="Q1991">
        <v>0.04</v>
      </c>
      <c r="R1991">
        <v>49.66</v>
      </c>
      <c r="S1991" t="s">
        <v>5384</v>
      </c>
      <c r="T1991" s="38" t="str">
        <f>VLOOKUP(Tabela5[[#This Row],[CÓDIGO]],[1]fornnecedor!$A:$G,7,0)</f>
        <v xml:space="preserve">DISCOS / LIXAS / ABRASIVOS </v>
      </c>
    </row>
    <row r="1992" spans="1:20" x14ac:dyDescent="0.3">
      <c r="A1992" t="s">
        <v>5299</v>
      </c>
      <c r="B1992">
        <v>23698</v>
      </c>
      <c r="C1992" t="s">
        <v>5398</v>
      </c>
      <c r="D1992" s="38" t="str">
        <f>VLOOKUP(Tabela5[[#This Row],[CÓDIGO]],[1]fornnecedor!$A:$C,3,0)</f>
        <v>3M</v>
      </c>
      <c r="E1992" t="str">
        <f>VLOOKUP(Tabela5[[#This Row],[MARCA]],[1]fornnecedor!$C:$E,3,0)</f>
        <v>3M DO BRASIL LTDA</v>
      </c>
      <c r="G1992" t="s">
        <v>24</v>
      </c>
      <c r="H1992">
        <v>-200</v>
      </c>
      <c r="I1992">
        <v>-612</v>
      </c>
      <c r="J1992">
        <v>200</v>
      </c>
      <c r="K1992" s="34">
        <v>882</v>
      </c>
      <c r="L1992">
        <v>612</v>
      </c>
      <c r="M1992">
        <v>270</v>
      </c>
      <c r="N1992">
        <v>30.61</v>
      </c>
      <c r="O1992">
        <v>0</v>
      </c>
      <c r="P1992">
        <v>0</v>
      </c>
      <c r="Q1992">
        <v>0.04</v>
      </c>
      <c r="R1992">
        <v>49.7</v>
      </c>
      <c r="S1992" t="s">
        <v>5384</v>
      </c>
      <c r="T1992" s="38" t="str">
        <f>VLOOKUP(Tabela5[[#This Row],[CÓDIGO]],[1]fornnecedor!$A:$G,7,0)</f>
        <v xml:space="preserve">DISCO ROLOC </v>
      </c>
    </row>
    <row r="1993" spans="1:20" x14ac:dyDescent="0.3">
      <c r="A1993" t="s">
        <v>5299</v>
      </c>
      <c r="B1993">
        <v>20577</v>
      </c>
      <c r="C1993" t="s">
        <v>427</v>
      </c>
      <c r="D1993" s="38" t="str">
        <f>VLOOKUP(Tabela5[[#This Row],[CÓDIGO]],[1]fornnecedor!$A:$C,3,0)</f>
        <v>3M</v>
      </c>
      <c r="E1993" t="str">
        <f>VLOOKUP(Tabela5[[#This Row],[MARCA]],[1]fornnecedor!$C:$E,3,0)</f>
        <v>3M DO BRASIL LTDA</v>
      </c>
      <c r="G1993" t="s">
        <v>24</v>
      </c>
      <c r="H1993">
        <v>380</v>
      </c>
      <c r="I1993">
        <v>832.2</v>
      </c>
      <c r="J1993">
        <v>264</v>
      </c>
      <c r="K1993" s="34">
        <v>832.61</v>
      </c>
      <c r="L1993">
        <v>578.16</v>
      </c>
      <c r="M1993">
        <v>254.45</v>
      </c>
      <c r="N1993">
        <v>30.56</v>
      </c>
      <c r="O1993">
        <v>0</v>
      </c>
      <c r="P1993">
        <v>0</v>
      </c>
      <c r="Q1993">
        <v>0.04</v>
      </c>
      <c r="R1993">
        <v>49.74</v>
      </c>
      <c r="S1993" t="s">
        <v>5384</v>
      </c>
      <c r="T1993" s="38" t="str">
        <f>VLOOKUP(Tabela5[[#This Row],[CÓDIGO]],[1]fornnecedor!$A:$G,7,0)</f>
        <v>LIXA FERRO</v>
      </c>
    </row>
    <row r="1994" spans="1:20" x14ac:dyDescent="0.3">
      <c r="A1994" t="s">
        <v>5299</v>
      </c>
      <c r="B1994">
        <v>9751</v>
      </c>
      <c r="C1994" t="s">
        <v>439</v>
      </c>
      <c r="D1994" s="38" t="str">
        <f>VLOOKUP(Tabela5[[#This Row],[CÓDIGO]],[1]fornnecedor!$A:$C,3,0)</f>
        <v>3M</v>
      </c>
      <c r="E1994" t="str">
        <f>VLOOKUP(Tabela5[[#This Row],[MARCA]],[1]fornnecedor!$C:$E,3,0)</f>
        <v>3M DO BRASIL LTDA</v>
      </c>
      <c r="G1994" t="s">
        <v>24</v>
      </c>
      <c r="H1994">
        <v>33</v>
      </c>
      <c r="I1994" s="3">
        <v>1472.13</v>
      </c>
      <c r="J1994">
        <v>11</v>
      </c>
      <c r="K1994" s="34">
        <v>779.35</v>
      </c>
      <c r="L1994">
        <v>490.71</v>
      </c>
      <c r="M1994">
        <v>288.64</v>
      </c>
      <c r="N1994">
        <v>37.04</v>
      </c>
      <c r="O1994">
        <v>0</v>
      </c>
      <c r="P1994">
        <v>0</v>
      </c>
      <c r="Q1994">
        <v>0.03</v>
      </c>
      <c r="R1994">
        <v>49.77</v>
      </c>
      <c r="S1994" t="s">
        <v>5384</v>
      </c>
      <c r="T1994" s="38" t="str">
        <f>VLOOKUP(Tabela5[[#This Row],[CÓDIGO]],[1]fornnecedor!$A:$G,7,0)</f>
        <v xml:space="preserve">LÍQUIDOS P/ POLIMENTO </v>
      </c>
    </row>
    <row r="1995" spans="1:20" x14ac:dyDescent="0.3">
      <c r="A1995" t="s">
        <v>5299</v>
      </c>
      <c r="B1995">
        <v>85510</v>
      </c>
      <c r="C1995" t="s">
        <v>437</v>
      </c>
      <c r="D1995" s="38" t="str">
        <f>VLOOKUP(Tabela5[[#This Row],[CÓDIGO]],[1]fornnecedor!$A:$C,3,0)</f>
        <v>3M</v>
      </c>
      <c r="E1995" t="str">
        <f>VLOOKUP(Tabela5[[#This Row],[MARCA]],[1]fornnecedor!$C:$E,3,0)</f>
        <v>3M DO BRASIL LTDA</v>
      </c>
      <c r="G1995" t="s">
        <v>24</v>
      </c>
      <c r="H1995">
        <v>8</v>
      </c>
      <c r="I1995" s="3">
        <v>1247.1199999999999</v>
      </c>
      <c r="J1995">
        <v>3</v>
      </c>
      <c r="K1995" s="34">
        <v>759.94</v>
      </c>
      <c r="L1995">
        <v>467.67</v>
      </c>
      <c r="M1995">
        <v>292.27</v>
      </c>
      <c r="N1995">
        <v>38.46</v>
      </c>
      <c r="O1995">
        <v>0</v>
      </c>
      <c r="P1995">
        <v>0</v>
      </c>
      <c r="Q1995">
        <v>0.03</v>
      </c>
      <c r="R1995">
        <v>49.8</v>
      </c>
      <c r="S1995" t="s">
        <v>5384</v>
      </c>
      <c r="T1995" s="38" t="str">
        <f>VLOOKUP(Tabela5[[#This Row],[CÓDIGO]],[1]fornnecedor!$A:$G,7,0)</f>
        <v xml:space="preserve">LÍQUIDOS P/ POLIMENTO </v>
      </c>
    </row>
    <row r="1996" spans="1:20" x14ac:dyDescent="0.3">
      <c r="A1996" t="s">
        <v>5299</v>
      </c>
      <c r="B1996">
        <v>10073</v>
      </c>
      <c r="C1996" t="s">
        <v>5033</v>
      </c>
      <c r="D1996" s="38" t="str">
        <f>VLOOKUP(Tabela5[[#This Row],[CÓDIGO]],[1]fornnecedor!$A:$C,3,0)</f>
        <v>3M</v>
      </c>
      <c r="E1996" t="str">
        <f>VLOOKUP(Tabela5[[#This Row],[MARCA]],[1]fornnecedor!$C:$E,3,0)</f>
        <v>3M DO BRASIL LTDA</v>
      </c>
      <c r="G1996" t="s">
        <v>24</v>
      </c>
      <c r="H1996">
        <v>36</v>
      </c>
      <c r="I1996" s="3">
        <v>1753.2</v>
      </c>
      <c r="J1996">
        <v>11</v>
      </c>
      <c r="K1996" s="34">
        <v>729.33</v>
      </c>
      <c r="L1996">
        <v>535.70000000000005</v>
      </c>
      <c r="M1996">
        <v>193.63</v>
      </c>
      <c r="N1996">
        <v>26.55</v>
      </c>
      <c r="O1996">
        <v>0</v>
      </c>
      <c r="P1996">
        <v>0</v>
      </c>
      <c r="Q1996">
        <v>0.03</v>
      </c>
      <c r="R1996">
        <v>49.83</v>
      </c>
      <c r="S1996" t="s">
        <v>5384</v>
      </c>
      <c r="T1996" s="38" t="str">
        <f>VLOOKUP(Tabela5[[#This Row],[CÓDIGO]],[1]fornnecedor!$A:$G,7,0)</f>
        <v>MASSA DE POLIR</v>
      </c>
    </row>
    <row r="1997" spans="1:20" x14ac:dyDescent="0.3">
      <c r="A1997" t="s">
        <v>5299</v>
      </c>
      <c r="B1997">
        <v>10043</v>
      </c>
      <c r="C1997" t="s">
        <v>417</v>
      </c>
      <c r="D1997" s="38" t="str">
        <f>VLOOKUP(Tabela5[[#This Row],[CÓDIGO]],[1]fornnecedor!$A:$C,3,0)</f>
        <v>3M</v>
      </c>
      <c r="E1997" t="str">
        <f>VLOOKUP(Tabela5[[#This Row],[MARCA]],[1]fornnecedor!$C:$E,3,0)</f>
        <v>3M DO BRASIL LTDA</v>
      </c>
      <c r="G1997" t="s">
        <v>24</v>
      </c>
      <c r="H1997">
        <v>135</v>
      </c>
      <c r="I1997">
        <v>498.15</v>
      </c>
      <c r="J1997">
        <v>130</v>
      </c>
      <c r="K1997" s="34">
        <v>670.64</v>
      </c>
      <c r="L1997">
        <v>479.7</v>
      </c>
      <c r="M1997">
        <v>190.94</v>
      </c>
      <c r="N1997">
        <v>28.47</v>
      </c>
      <c r="O1997">
        <v>0</v>
      </c>
      <c r="P1997">
        <v>0</v>
      </c>
      <c r="Q1997">
        <v>0.03</v>
      </c>
      <c r="R1997">
        <v>49.86</v>
      </c>
      <c r="S1997" t="s">
        <v>5384</v>
      </c>
      <c r="T1997" s="38" t="str">
        <f>VLOOKUP(Tabela5[[#This Row],[CÓDIGO]],[1]fornnecedor!$A:$G,7,0)</f>
        <v xml:space="preserve">OUTROS DISCOS </v>
      </c>
    </row>
    <row r="1998" spans="1:20" x14ac:dyDescent="0.3">
      <c r="A1998" t="s">
        <v>5299</v>
      </c>
      <c r="B1998">
        <v>23125</v>
      </c>
      <c r="C1998" t="s">
        <v>4939</v>
      </c>
      <c r="D1998" s="38" t="str">
        <f>VLOOKUP(Tabela5[[#This Row],[CÓDIGO]],[1]fornnecedor!$A:$C,3,0)</f>
        <v>3M</v>
      </c>
      <c r="E1998" t="str">
        <f>VLOOKUP(Tabela5[[#This Row],[MARCA]],[1]fornnecedor!$C:$E,3,0)</f>
        <v>3M DO BRASIL LTDA</v>
      </c>
      <c r="G1998" t="s">
        <v>24</v>
      </c>
      <c r="H1998">
        <v>775</v>
      </c>
      <c r="I1998" s="3">
        <v>1488</v>
      </c>
      <c r="J1998">
        <v>222</v>
      </c>
      <c r="K1998" s="34">
        <v>665.2</v>
      </c>
      <c r="L1998">
        <v>426.24</v>
      </c>
      <c r="M1998">
        <v>238.96</v>
      </c>
      <c r="N1998">
        <v>35.92</v>
      </c>
      <c r="O1998">
        <v>0</v>
      </c>
      <c r="P1998">
        <v>0</v>
      </c>
      <c r="Q1998">
        <v>0.03</v>
      </c>
      <c r="R1998">
        <v>49.89</v>
      </c>
      <c r="S1998" t="s">
        <v>5384</v>
      </c>
      <c r="T1998" s="38" t="str">
        <f>VLOOKUP(Tabela5[[#This Row],[CÓDIGO]],[1]fornnecedor!$A:$G,7,0)</f>
        <v xml:space="preserve">DISCOS / LIXAS / ABRASIVOS </v>
      </c>
    </row>
    <row r="1999" spans="1:20" x14ac:dyDescent="0.3">
      <c r="A1999" t="s">
        <v>5299</v>
      </c>
      <c r="B1999">
        <v>20021</v>
      </c>
      <c r="C1999" t="s">
        <v>4894</v>
      </c>
      <c r="D1999" s="38" t="str">
        <f>VLOOKUP(Tabela5[[#This Row],[CÓDIGO]],[1]fornnecedor!$A:$C,3,0)</f>
        <v>3M</v>
      </c>
      <c r="E1999" t="str">
        <f>VLOOKUP(Tabela5[[#This Row],[MARCA]],[1]fornnecedor!$C:$E,3,0)</f>
        <v>3M DO BRASIL LTDA</v>
      </c>
      <c r="G1999" t="s">
        <v>24</v>
      </c>
      <c r="H1999">
        <v>490</v>
      </c>
      <c r="I1999" s="3">
        <v>1274</v>
      </c>
      <c r="J1999">
        <v>131</v>
      </c>
      <c r="K1999" s="34">
        <v>623.33000000000004</v>
      </c>
      <c r="L1999">
        <v>340.6</v>
      </c>
      <c r="M1999">
        <v>282.73</v>
      </c>
      <c r="N1999">
        <v>45.36</v>
      </c>
      <c r="O1999">
        <v>0</v>
      </c>
      <c r="P1999">
        <v>0</v>
      </c>
      <c r="Q1999">
        <v>0.03</v>
      </c>
      <c r="R1999">
        <v>49.92</v>
      </c>
      <c r="S1999" t="s">
        <v>5384</v>
      </c>
      <c r="T1999" s="38" t="str">
        <f>VLOOKUP(Tabela5[[#This Row],[CÓDIGO]],[1]fornnecedor!$A:$G,7,0)</f>
        <v>LIXA DÁGUA</v>
      </c>
    </row>
    <row r="2000" spans="1:20" x14ac:dyDescent="0.3">
      <c r="A2000" t="s">
        <v>5299</v>
      </c>
      <c r="B2000">
        <v>20640</v>
      </c>
      <c r="C2000" t="s">
        <v>4431</v>
      </c>
      <c r="D2000" s="38" t="str">
        <f>VLOOKUP(Tabela5[[#This Row],[CÓDIGO]],[1]fornnecedor!$A:$C,3,0)</f>
        <v>3M</v>
      </c>
      <c r="E2000" t="str">
        <f>VLOOKUP(Tabela5[[#This Row],[MARCA]],[1]fornnecedor!$C:$E,3,0)</f>
        <v>3M DO BRASIL LTDA</v>
      </c>
      <c r="G2000" t="s">
        <v>24</v>
      </c>
      <c r="H2000">
        <v>59</v>
      </c>
      <c r="I2000" s="3">
        <v>1048.43</v>
      </c>
      <c r="J2000">
        <v>17</v>
      </c>
      <c r="K2000" s="34">
        <v>618.27</v>
      </c>
      <c r="L2000">
        <v>302.08999999999997</v>
      </c>
      <c r="M2000">
        <v>316.18</v>
      </c>
      <c r="N2000">
        <v>51.14</v>
      </c>
      <c r="O2000">
        <v>0</v>
      </c>
      <c r="P2000">
        <v>0</v>
      </c>
      <c r="Q2000">
        <v>0.03</v>
      </c>
      <c r="R2000">
        <v>49.94</v>
      </c>
      <c r="S2000" t="s">
        <v>5384</v>
      </c>
      <c r="T2000" s="38" t="str">
        <f>VLOOKUP(Tabela5[[#This Row],[CÓDIGO]],[1]fornnecedor!$A:$G,7,0)</f>
        <v>FITA DUPLA FACE</v>
      </c>
    </row>
    <row r="2001" spans="1:20" x14ac:dyDescent="0.3">
      <c r="A2001" t="s">
        <v>5299</v>
      </c>
      <c r="B2001">
        <v>83819</v>
      </c>
      <c r="C2001" t="s">
        <v>388</v>
      </c>
      <c r="D2001" s="38" t="str">
        <f>VLOOKUP(Tabela5[[#This Row],[CÓDIGO]],[1]fornnecedor!$A:$C,3,0)</f>
        <v>3M</v>
      </c>
      <c r="E2001" t="str">
        <f>VLOOKUP(Tabela5[[#This Row],[MARCA]],[1]fornnecedor!$C:$E,3,0)</f>
        <v>3M DO BRASIL LTDA</v>
      </c>
      <c r="G2001" t="s">
        <v>24</v>
      </c>
      <c r="H2001">
        <v>635</v>
      </c>
      <c r="I2001" s="3">
        <v>1682.75</v>
      </c>
      <c r="J2001">
        <v>138</v>
      </c>
      <c r="K2001" s="34">
        <v>595.94000000000005</v>
      </c>
      <c r="L2001">
        <v>365.7</v>
      </c>
      <c r="M2001">
        <v>230.24</v>
      </c>
      <c r="N2001">
        <v>38.630000000000003</v>
      </c>
      <c r="O2001">
        <v>0</v>
      </c>
      <c r="P2001">
        <v>0</v>
      </c>
      <c r="Q2001">
        <v>0.03</v>
      </c>
      <c r="R2001">
        <v>49.97</v>
      </c>
      <c r="S2001" t="s">
        <v>5384</v>
      </c>
      <c r="T2001" s="38" t="str">
        <f>VLOOKUP(Tabela5[[#This Row],[CÓDIGO]],[1]fornnecedor!$A:$G,7,0)</f>
        <v>LIXA DÁGUA</v>
      </c>
    </row>
    <row r="2002" spans="1:20" x14ac:dyDescent="0.3">
      <c r="A2002" t="s">
        <v>5299</v>
      </c>
      <c r="B2002">
        <v>10089</v>
      </c>
      <c r="C2002" t="s">
        <v>409</v>
      </c>
      <c r="D2002" s="38" t="str">
        <f>VLOOKUP(Tabela5[[#This Row],[CÓDIGO]],[1]fornnecedor!$A:$C,3,0)</f>
        <v>3M</v>
      </c>
      <c r="E2002" t="str">
        <f>VLOOKUP(Tabela5[[#This Row],[MARCA]],[1]fornnecedor!$C:$E,3,0)</f>
        <v>3M DO BRASIL LTDA</v>
      </c>
      <c r="G2002" t="s">
        <v>24</v>
      </c>
      <c r="H2002">
        <v>9</v>
      </c>
      <c r="I2002" s="3">
        <v>1134.45</v>
      </c>
      <c r="J2002">
        <v>3</v>
      </c>
      <c r="K2002" s="34">
        <v>576.9</v>
      </c>
      <c r="L2002">
        <v>378.15</v>
      </c>
      <c r="M2002">
        <v>198.75</v>
      </c>
      <c r="N2002">
        <v>34.450000000000003</v>
      </c>
      <c r="O2002">
        <v>0</v>
      </c>
      <c r="P2002">
        <v>0</v>
      </c>
      <c r="Q2002">
        <v>0.02</v>
      </c>
      <c r="R2002">
        <v>49.99</v>
      </c>
      <c r="S2002" t="s">
        <v>5384</v>
      </c>
      <c r="T2002" s="38" t="str">
        <f>VLOOKUP(Tabela5[[#This Row],[CÓDIGO]],[1]fornnecedor!$A:$G,7,0)</f>
        <v>OUTRAS FITAS</v>
      </c>
    </row>
    <row r="2003" spans="1:20" x14ac:dyDescent="0.3">
      <c r="A2003" t="s">
        <v>5299</v>
      </c>
      <c r="B2003">
        <v>84734</v>
      </c>
      <c r="C2003" t="s">
        <v>5390</v>
      </c>
      <c r="D2003" s="38" t="str">
        <f>VLOOKUP(Tabela5[[#This Row],[CÓDIGO]],[1]fornnecedor!$A:$C,3,0)</f>
        <v>3M</v>
      </c>
      <c r="E2003" t="str">
        <f>VLOOKUP(Tabela5[[#This Row],[MARCA]],[1]fornnecedor!$C:$E,3,0)</f>
        <v>3M DO BRASIL LTDA</v>
      </c>
      <c r="G2003" t="s">
        <v>24</v>
      </c>
      <c r="H2003">
        <v>-2</v>
      </c>
      <c r="I2003">
        <v>-372.5</v>
      </c>
      <c r="J2003">
        <v>2</v>
      </c>
      <c r="K2003" s="34">
        <v>536.4</v>
      </c>
      <c r="L2003">
        <v>372.5</v>
      </c>
      <c r="M2003">
        <v>163.9</v>
      </c>
      <c r="N2003">
        <v>30.56</v>
      </c>
      <c r="O2003">
        <v>0</v>
      </c>
      <c r="P2003">
        <v>0</v>
      </c>
      <c r="Q2003">
        <v>0.02</v>
      </c>
      <c r="R2003">
        <v>50.02</v>
      </c>
      <c r="S2003" t="s">
        <v>5384</v>
      </c>
      <c r="T2003" s="38" t="str">
        <f>VLOOKUP(Tabela5[[#This Row],[CÓDIGO]],[1]fornnecedor!$A:$G,7,0)</f>
        <v xml:space="preserve">DISCOS / LIXAS / ABRASIVOS </v>
      </c>
    </row>
    <row r="2004" spans="1:20" x14ac:dyDescent="0.3">
      <c r="A2004" t="s">
        <v>5299</v>
      </c>
      <c r="B2004">
        <v>83992</v>
      </c>
      <c r="C2004" t="s">
        <v>3749</v>
      </c>
      <c r="D2004" s="38" t="str">
        <f>VLOOKUP(Tabela5[[#This Row],[CÓDIGO]],[1]fornnecedor!$A:$C,3,0)</f>
        <v>3M</v>
      </c>
      <c r="E2004" t="str">
        <f>VLOOKUP(Tabela5[[#This Row],[MARCA]],[1]fornnecedor!$C:$E,3,0)</f>
        <v>3M DO BRASIL LTDA</v>
      </c>
      <c r="G2004" t="s">
        <v>24</v>
      </c>
      <c r="H2004">
        <v>369</v>
      </c>
      <c r="I2004">
        <v>675.27</v>
      </c>
      <c r="J2004">
        <v>176</v>
      </c>
      <c r="K2004" s="34">
        <v>509.14</v>
      </c>
      <c r="L2004">
        <v>322.08</v>
      </c>
      <c r="M2004">
        <v>187.06</v>
      </c>
      <c r="N2004">
        <v>36.74</v>
      </c>
      <c r="O2004">
        <v>0</v>
      </c>
      <c r="P2004">
        <v>0</v>
      </c>
      <c r="Q2004">
        <v>0.02</v>
      </c>
      <c r="R2004">
        <v>50.04</v>
      </c>
      <c r="S2004" t="s">
        <v>5384</v>
      </c>
      <c r="T2004" s="38" t="str">
        <f>VLOOKUP(Tabela5[[#This Row],[CÓDIGO]],[1]fornnecedor!$A:$G,7,0)</f>
        <v>LIXA FERRO</v>
      </c>
    </row>
    <row r="2005" spans="1:20" x14ac:dyDescent="0.3">
      <c r="A2005" t="s">
        <v>5299</v>
      </c>
      <c r="B2005">
        <v>21203</v>
      </c>
      <c r="C2005" t="s">
        <v>442</v>
      </c>
      <c r="D2005" s="38" t="str">
        <f>VLOOKUP(Tabela5[[#This Row],[CÓDIGO]],[1]fornnecedor!$A:$C,3,0)</f>
        <v>3M</v>
      </c>
      <c r="E2005" t="str">
        <f>VLOOKUP(Tabela5[[#This Row],[MARCA]],[1]fornnecedor!$C:$E,3,0)</f>
        <v>3M DO BRASIL LTDA</v>
      </c>
      <c r="G2005" t="s">
        <v>24</v>
      </c>
      <c r="H2005">
        <v>52</v>
      </c>
      <c r="I2005">
        <v>975.52</v>
      </c>
      <c r="J2005">
        <v>16</v>
      </c>
      <c r="K2005" s="34">
        <v>482.38</v>
      </c>
      <c r="L2005">
        <v>320.64</v>
      </c>
      <c r="M2005">
        <v>161.74</v>
      </c>
      <c r="N2005">
        <v>33.53</v>
      </c>
      <c r="O2005">
        <v>0</v>
      </c>
      <c r="P2005">
        <v>0</v>
      </c>
      <c r="Q2005">
        <v>0.02</v>
      </c>
      <c r="R2005">
        <v>50.06</v>
      </c>
      <c r="S2005" t="s">
        <v>5384</v>
      </c>
      <c r="T2005" s="38" t="str">
        <f>VLOOKUP(Tabela5[[#This Row],[CÓDIGO]],[1]fornnecedor!$A:$G,7,0)</f>
        <v>MASSA DE POLIR</v>
      </c>
    </row>
    <row r="2006" spans="1:20" x14ac:dyDescent="0.3">
      <c r="A2006" t="s">
        <v>5299</v>
      </c>
      <c r="B2006">
        <v>20518</v>
      </c>
      <c r="C2006" t="s">
        <v>4745</v>
      </c>
      <c r="D2006" s="38" t="str">
        <f>VLOOKUP(Tabela5[[#This Row],[CÓDIGO]],[1]fornnecedor!$A:$C,3,0)</f>
        <v>3M</v>
      </c>
      <c r="E2006" t="str">
        <f>VLOOKUP(Tabela5[[#This Row],[MARCA]],[1]fornnecedor!$C:$E,3,0)</f>
        <v>3M DO BRASIL LTDA</v>
      </c>
      <c r="G2006" t="s">
        <v>24</v>
      </c>
      <c r="H2006">
        <v>15</v>
      </c>
      <c r="I2006" s="3">
        <v>1552.2</v>
      </c>
      <c r="J2006">
        <v>3</v>
      </c>
      <c r="K2006" s="34">
        <v>482.25</v>
      </c>
      <c r="L2006">
        <v>310.44</v>
      </c>
      <c r="M2006">
        <v>171.81</v>
      </c>
      <c r="N2006">
        <v>35.630000000000003</v>
      </c>
      <c r="O2006">
        <v>0</v>
      </c>
      <c r="P2006">
        <v>0</v>
      </c>
      <c r="Q2006">
        <v>0.02</v>
      </c>
      <c r="R2006">
        <v>50.08</v>
      </c>
      <c r="S2006" t="s">
        <v>5384</v>
      </c>
      <c r="T2006" s="38" t="str">
        <f>VLOOKUP(Tabela5[[#This Row],[CÓDIGO]],[1]fornnecedor!$A:$G,7,0)</f>
        <v>CERA  / LIMPEZA /  POLIMENTO VEICULAR</v>
      </c>
    </row>
    <row r="2007" spans="1:20" x14ac:dyDescent="0.3">
      <c r="A2007" t="s">
        <v>5299</v>
      </c>
      <c r="B2007">
        <v>84014</v>
      </c>
      <c r="C2007" t="s">
        <v>4232</v>
      </c>
      <c r="D2007" s="38" t="str">
        <f>VLOOKUP(Tabela5[[#This Row],[CÓDIGO]],[1]fornnecedor!$A:$C,3,0)</f>
        <v>3M</v>
      </c>
      <c r="E2007" t="str">
        <f>VLOOKUP(Tabela5[[#This Row],[MARCA]],[1]fornnecedor!$C:$E,3,0)</f>
        <v>3M DO BRASIL LTDA</v>
      </c>
      <c r="G2007" t="s">
        <v>24</v>
      </c>
      <c r="H2007">
        <v>140</v>
      </c>
      <c r="I2007">
        <v>233.8</v>
      </c>
      <c r="J2007">
        <v>186</v>
      </c>
      <c r="K2007" s="34">
        <v>479.64</v>
      </c>
      <c r="L2007">
        <v>310.62</v>
      </c>
      <c r="M2007">
        <v>169.02</v>
      </c>
      <c r="N2007">
        <v>35.24</v>
      </c>
      <c r="O2007">
        <v>0</v>
      </c>
      <c r="P2007">
        <v>0</v>
      </c>
      <c r="Q2007">
        <v>0.02</v>
      </c>
      <c r="R2007">
        <v>50.1</v>
      </c>
      <c r="S2007" t="s">
        <v>5384</v>
      </c>
      <c r="T2007" s="38" t="str">
        <f>VLOOKUP(Tabela5[[#This Row],[CÓDIGO]],[1]fornnecedor!$A:$G,7,0)</f>
        <v>LIXA FERRO</v>
      </c>
    </row>
    <row r="2008" spans="1:20" x14ac:dyDescent="0.3">
      <c r="A2008" t="s">
        <v>5299</v>
      </c>
      <c r="B2008">
        <v>10068</v>
      </c>
      <c r="C2008" t="s">
        <v>4891</v>
      </c>
      <c r="D2008" s="38" t="str">
        <f>VLOOKUP(Tabela5[[#This Row],[CÓDIGO]],[1]fornnecedor!$A:$C,3,0)</f>
        <v>3M</v>
      </c>
      <c r="E2008" t="str">
        <f>VLOOKUP(Tabela5[[#This Row],[MARCA]],[1]fornnecedor!$C:$E,3,0)</f>
        <v>3M DO BRASIL LTDA</v>
      </c>
      <c r="G2008" t="s">
        <v>24</v>
      </c>
      <c r="H2008">
        <v>15</v>
      </c>
      <c r="I2008" s="3">
        <v>1399.65</v>
      </c>
      <c r="J2008">
        <v>3</v>
      </c>
      <c r="K2008" s="34">
        <v>470.82</v>
      </c>
      <c r="L2008">
        <v>279.93</v>
      </c>
      <c r="M2008">
        <v>190.89</v>
      </c>
      <c r="N2008">
        <v>40.54</v>
      </c>
      <c r="O2008">
        <v>0</v>
      </c>
      <c r="P2008">
        <v>0</v>
      </c>
      <c r="Q2008">
        <v>0.02</v>
      </c>
      <c r="R2008">
        <v>50.12</v>
      </c>
      <c r="S2008" t="s">
        <v>5384</v>
      </c>
      <c r="T2008" s="38" t="str">
        <f>VLOOKUP(Tabela5[[#This Row],[CÓDIGO]],[1]fornnecedor!$A:$G,7,0)</f>
        <v>BOINAS PARA POLIMENTO</v>
      </c>
    </row>
    <row r="2009" spans="1:20" x14ac:dyDescent="0.3">
      <c r="A2009" t="s">
        <v>5299</v>
      </c>
      <c r="B2009">
        <v>20119</v>
      </c>
      <c r="C2009" t="s">
        <v>4827</v>
      </c>
      <c r="D2009" s="38" t="str">
        <f>VLOOKUP(Tabela5[[#This Row],[CÓDIGO]],[1]fornnecedor!$A:$C,3,0)</f>
        <v>3M</v>
      </c>
      <c r="E2009" t="str">
        <f>VLOOKUP(Tabela5[[#This Row],[MARCA]],[1]fornnecedor!$C:$E,3,0)</f>
        <v>3M DO BRASIL LTDA</v>
      </c>
      <c r="G2009" t="s">
        <v>24</v>
      </c>
      <c r="H2009">
        <v>14</v>
      </c>
      <c r="I2009" s="3">
        <v>1056.44</v>
      </c>
      <c r="J2009">
        <v>6</v>
      </c>
      <c r="K2009" s="34">
        <v>461.82</v>
      </c>
      <c r="L2009">
        <v>452.76</v>
      </c>
      <c r="M2009">
        <v>9.06</v>
      </c>
      <c r="N2009">
        <v>1.96</v>
      </c>
      <c r="O2009">
        <v>0</v>
      </c>
      <c r="P2009">
        <v>0</v>
      </c>
      <c r="Q2009">
        <v>0.02</v>
      </c>
      <c r="R2009">
        <v>50.14</v>
      </c>
      <c r="S2009" t="s">
        <v>5384</v>
      </c>
      <c r="T2009" s="38" t="str">
        <f>VLOOKUP(Tabela5[[#This Row],[CÓDIGO]],[1]fornnecedor!$A:$G,7,0)</f>
        <v>APLICADORES / ADAPTADORES / ENGATES / SUPORTES</v>
      </c>
    </row>
    <row r="2010" spans="1:20" x14ac:dyDescent="0.3">
      <c r="A2010" t="s">
        <v>5299</v>
      </c>
      <c r="B2010">
        <v>85508</v>
      </c>
      <c r="C2010" t="s">
        <v>3547</v>
      </c>
      <c r="D2010" s="38" t="str">
        <f>VLOOKUP(Tabela5[[#This Row],[CÓDIGO]],[1]fornnecedor!$A:$C,3,0)</f>
        <v>3M</v>
      </c>
      <c r="E2010" t="str">
        <f>VLOOKUP(Tabela5[[#This Row],[MARCA]],[1]fornnecedor!$C:$E,3,0)</f>
        <v>3M DO BRASIL LTDA</v>
      </c>
      <c r="G2010" t="s">
        <v>24</v>
      </c>
      <c r="H2010">
        <v>10</v>
      </c>
      <c r="I2010" s="3">
        <v>1203.5</v>
      </c>
      <c r="J2010">
        <v>2</v>
      </c>
      <c r="K2010" s="34">
        <v>423.84</v>
      </c>
      <c r="L2010">
        <v>240.7</v>
      </c>
      <c r="M2010">
        <v>183.14</v>
      </c>
      <c r="N2010">
        <v>43.21</v>
      </c>
      <c r="O2010">
        <v>0</v>
      </c>
      <c r="P2010">
        <v>0</v>
      </c>
      <c r="Q2010">
        <v>0.02</v>
      </c>
      <c r="R2010">
        <v>50.16</v>
      </c>
      <c r="S2010" t="s">
        <v>5384</v>
      </c>
      <c r="T2010" s="38" t="str">
        <f>VLOOKUP(Tabela5[[#This Row],[CÓDIGO]],[1]fornnecedor!$A:$G,7,0)</f>
        <v>BOINAS PARA POLIMENTO</v>
      </c>
    </row>
    <row r="2011" spans="1:20" x14ac:dyDescent="0.3">
      <c r="A2011" t="s">
        <v>5299</v>
      </c>
      <c r="B2011">
        <v>20986</v>
      </c>
      <c r="C2011" t="s">
        <v>4473</v>
      </c>
      <c r="D2011" s="38" t="str">
        <f>VLOOKUP(Tabela5[[#This Row],[CÓDIGO]],[1]fornnecedor!$A:$C,3,0)</f>
        <v>3M</v>
      </c>
      <c r="E2011" t="str">
        <f>VLOOKUP(Tabela5[[#This Row],[MARCA]],[1]fornnecedor!$C:$E,3,0)</f>
        <v>3M DO BRASIL LTDA</v>
      </c>
      <c r="G2011" t="s">
        <v>24</v>
      </c>
      <c r="H2011">
        <v>4</v>
      </c>
      <c r="I2011">
        <v>676.48</v>
      </c>
      <c r="J2011">
        <v>2</v>
      </c>
      <c r="K2011" s="34">
        <v>416.33</v>
      </c>
      <c r="L2011">
        <v>338.24</v>
      </c>
      <c r="M2011">
        <v>78.09</v>
      </c>
      <c r="N2011">
        <v>18.760000000000002</v>
      </c>
      <c r="O2011">
        <v>0</v>
      </c>
      <c r="P2011">
        <v>0</v>
      </c>
      <c r="Q2011">
        <v>0.02</v>
      </c>
      <c r="R2011">
        <v>50.18</v>
      </c>
      <c r="S2011" t="s">
        <v>5384</v>
      </c>
      <c r="T2011" s="38" t="str">
        <f>VLOOKUP(Tabela5[[#This Row],[CÓDIGO]],[1]fornnecedor!$A:$G,7,0)</f>
        <v>BOINAS PARA POLIMENTO</v>
      </c>
    </row>
    <row r="2012" spans="1:20" x14ac:dyDescent="0.3">
      <c r="A2012" t="s">
        <v>5299</v>
      </c>
      <c r="B2012">
        <v>22055</v>
      </c>
      <c r="C2012" t="s">
        <v>406</v>
      </c>
      <c r="D2012" s="38" t="str">
        <f>VLOOKUP(Tabela5[[#This Row],[CÓDIGO]],[1]fornnecedor!$A:$C,3,0)</f>
        <v>3M</v>
      </c>
      <c r="E2012" t="str">
        <f>VLOOKUP(Tabela5[[#This Row],[MARCA]],[1]fornnecedor!$C:$E,3,0)</f>
        <v>3M DO BRASIL LTDA</v>
      </c>
      <c r="G2012" t="s">
        <v>24</v>
      </c>
      <c r="H2012">
        <v>152</v>
      </c>
      <c r="I2012">
        <v>749.36</v>
      </c>
      <c r="J2012">
        <v>60</v>
      </c>
      <c r="K2012" s="34">
        <v>405.78</v>
      </c>
      <c r="L2012">
        <v>295.8</v>
      </c>
      <c r="M2012">
        <v>109.98</v>
      </c>
      <c r="N2012">
        <v>27.1</v>
      </c>
      <c r="O2012">
        <v>0</v>
      </c>
      <c r="P2012">
        <v>0</v>
      </c>
      <c r="Q2012">
        <v>0.02</v>
      </c>
      <c r="R2012">
        <v>50.19</v>
      </c>
      <c r="S2012" t="s">
        <v>5384</v>
      </c>
      <c r="T2012" s="38" t="str">
        <f>VLOOKUP(Tabela5[[#This Row],[CÓDIGO]],[1]fornnecedor!$A:$G,7,0)</f>
        <v xml:space="preserve">DISCO ROLOC </v>
      </c>
    </row>
    <row r="2013" spans="1:20" x14ac:dyDescent="0.3">
      <c r="A2013" t="s">
        <v>5299</v>
      </c>
      <c r="B2013">
        <v>23353</v>
      </c>
      <c r="C2013" t="s">
        <v>4661</v>
      </c>
      <c r="D2013" s="38" t="str">
        <f>VLOOKUP(Tabela5[[#This Row],[CÓDIGO]],[1]fornnecedor!$A:$C,3,0)</f>
        <v>3M</v>
      </c>
      <c r="E2013" t="str">
        <f>VLOOKUP(Tabela5[[#This Row],[MARCA]],[1]fornnecedor!$C:$E,3,0)</f>
        <v>3M DO BRASIL LTDA</v>
      </c>
      <c r="G2013" t="s">
        <v>24</v>
      </c>
      <c r="H2013">
        <v>8</v>
      </c>
      <c r="I2013" s="3">
        <v>1554.64</v>
      </c>
      <c r="J2013">
        <v>2</v>
      </c>
      <c r="K2013" s="34">
        <v>396.44</v>
      </c>
      <c r="L2013">
        <v>388.66</v>
      </c>
      <c r="M2013">
        <v>7.78</v>
      </c>
      <c r="N2013">
        <v>1.96</v>
      </c>
      <c r="O2013">
        <v>0</v>
      </c>
      <c r="P2013">
        <v>0</v>
      </c>
      <c r="Q2013">
        <v>0.02</v>
      </c>
      <c r="R2013">
        <v>50.21</v>
      </c>
      <c r="S2013" t="s">
        <v>5384</v>
      </c>
      <c r="T2013" s="38" t="str">
        <f>VLOOKUP(Tabela5[[#This Row],[CÓDIGO]],[1]fornnecedor!$A:$G,7,0)</f>
        <v>BOINAS PARA POLIMENTO</v>
      </c>
    </row>
    <row r="2014" spans="1:20" x14ac:dyDescent="0.3">
      <c r="A2014" t="s">
        <v>5299</v>
      </c>
      <c r="B2014">
        <v>84021</v>
      </c>
      <c r="C2014" t="s">
        <v>430</v>
      </c>
      <c r="D2014" s="38" t="str">
        <f>VLOOKUP(Tabela5[[#This Row],[CÓDIGO]],[1]fornnecedor!$A:$C,3,0)</f>
        <v>3M</v>
      </c>
      <c r="E2014" t="str">
        <f>VLOOKUP(Tabela5[[#This Row],[MARCA]],[1]fornnecedor!$C:$E,3,0)</f>
        <v>3M DO BRASIL LTDA</v>
      </c>
      <c r="G2014" t="s">
        <v>24</v>
      </c>
      <c r="H2014">
        <v>644</v>
      </c>
      <c r="I2014">
        <v>296.24</v>
      </c>
      <c r="J2014">
        <v>428</v>
      </c>
      <c r="K2014" s="34">
        <v>369.47</v>
      </c>
      <c r="L2014">
        <v>196.88</v>
      </c>
      <c r="M2014">
        <v>172.59</v>
      </c>
      <c r="N2014">
        <v>46.71</v>
      </c>
      <c r="O2014">
        <v>0</v>
      </c>
      <c r="P2014">
        <v>0</v>
      </c>
      <c r="Q2014">
        <v>0.02</v>
      </c>
      <c r="R2014">
        <v>50.23</v>
      </c>
      <c r="S2014" t="s">
        <v>5384</v>
      </c>
      <c r="T2014" s="38" t="str">
        <f>VLOOKUP(Tabela5[[#This Row],[CÓDIGO]],[1]fornnecedor!$A:$G,7,0)</f>
        <v>LIXA MASSA  /MADEIRA / PAREDE</v>
      </c>
    </row>
    <row r="2015" spans="1:20" x14ac:dyDescent="0.3">
      <c r="A2015" t="s">
        <v>5299</v>
      </c>
      <c r="B2015">
        <v>58</v>
      </c>
      <c r="C2015" t="s">
        <v>384</v>
      </c>
      <c r="D2015" s="38" t="str">
        <f>VLOOKUP(Tabela5[[#This Row],[CÓDIGO]],[1]fornnecedor!$A:$C,3,0)</f>
        <v>3M</v>
      </c>
      <c r="E2015" t="str">
        <f>VLOOKUP(Tabela5[[#This Row],[MARCA]],[1]fornnecedor!$C:$E,3,0)</f>
        <v>3M DO BRASIL LTDA</v>
      </c>
      <c r="G2015" t="s">
        <v>24</v>
      </c>
      <c r="H2015">
        <v>403</v>
      </c>
      <c r="I2015">
        <v>310.31</v>
      </c>
      <c r="J2015">
        <v>290</v>
      </c>
      <c r="K2015" s="34">
        <v>355.49</v>
      </c>
      <c r="L2015">
        <v>223.3</v>
      </c>
      <c r="M2015">
        <v>132.19</v>
      </c>
      <c r="N2015">
        <v>37.19</v>
      </c>
      <c r="O2015">
        <v>0</v>
      </c>
      <c r="P2015">
        <v>0</v>
      </c>
      <c r="Q2015">
        <v>0.02</v>
      </c>
      <c r="R2015">
        <v>50.24</v>
      </c>
      <c r="S2015" t="s">
        <v>5384</v>
      </c>
      <c r="T2015" s="38" t="str">
        <f>VLOOKUP(Tabela5[[#This Row],[CÓDIGO]],[1]fornnecedor!$A:$G,7,0)</f>
        <v>LIXA DÁGUA</v>
      </c>
    </row>
    <row r="2016" spans="1:20" x14ac:dyDescent="0.3">
      <c r="A2016" t="s">
        <v>5299</v>
      </c>
      <c r="B2016">
        <v>23459</v>
      </c>
      <c r="C2016" t="s">
        <v>4702</v>
      </c>
      <c r="D2016" s="38" t="str">
        <f>VLOOKUP(Tabela5[[#This Row],[CÓDIGO]],[1]fornnecedor!$A:$C,3,0)</f>
        <v>3M</v>
      </c>
      <c r="E2016" t="str">
        <f>VLOOKUP(Tabela5[[#This Row],[MARCA]],[1]fornnecedor!$C:$E,3,0)</f>
        <v>3M DO BRASIL LTDA</v>
      </c>
      <c r="G2016" t="s">
        <v>24</v>
      </c>
      <c r="H2016">
        <v>15</v>
      </c>
      <c r="I2016">
        <v>679.95</v>
      </c>
      <c r="J2016">
        <v>5</v>
      </c>
      <c r="K2016" s="34">
        <v>348.31</v>
      </c>
      <c r="L2016">
        <v>226.65</v>
      </c>
      <c r="M2016">
        <v>121.66</v>
      </c>
      <c r="N2016">
        <v>34.93</v>
      </c>
      <c r="O2016">
        <v>0</v>
      </c>
      <c r="P2016">
        <v>0</v>
      </c>
      <c r="Q2016">
        <v>0.01</v>
      </c>
      <c r="R2016">
        <v>50.26</v>
      </c>
      <c r="S2016" t="s">
        <v>5384</v>
      </c>
      <c r="T2016" s="38" t="str">
        <f>VLOOKUP(Tabela5[[#This Row],[CÓDIGO]],[1]fornnecedor!$A:$G,7,0)</f>
        <v>CERA  / LIMPEZA /  POLIMENTO VEICULAR</v>
      </c>
    </row>
    <row r="2017" spans="1:20" x14ac:dyDescent="0.3">
      <c r="A2017" t="s">
        <v>5299</v>
      </c>
      <c r="B2017">
        <v>23457</v>
      </c>
      <c r="C2017" t="s">
        <v>4416</v>
      </c>
      <c r="D2017" s="38" t="str">
        <f>VLOOKUP(Tabela5[[#This Row],[CÓDIGO]],[1]fornnecedor!$A:$C,3,0)</f>
        <v>3M</v>
      </c>
      <c r="E2017" t="str">
        <f>VLOOKUP(Tabela5[[#This Row],[MARCA]],[1]fornnecedor!$C:$E,3,0)</f>
        <v>3M DO BRASIL LTDA</v>
      </c>
      <c r="G2017" t="s">
        <v>24</v>
      </c>
      <c r="H2017">
        <v>3</v>
      </c>
      <c r="I2017">
        <v>339.63</v>
      </c>
      <c r="J2017">
        <v>2</v>
      </c>
      <c r="K2017" s="34">
        <v>339.39</v>
      </c>
      <c r="L2017">
        <v>226.42</v>
      </c>
      <c r="M2017">
        <v>112.97</v>
      </c>
      <c r="N2017">
        <v>33.29</v>
      </c>
      <c r="O2017">
        <v>0</v>
      </c>
      <c r="P2017">
        <v>0</v>
      </c>
      <c r="Q2017">
        <v>0.01</v>
      </c>
      <c r="R2017">
        <v>50.27</v>
      </c>
      <c r="S2017" t="s">
        <v>5384</v>
      </c>
      <c r="T2017" s="38" t="str">
        <f>VLOOKUP(Tabela5[[#This Row],[CÓDIGO]],[1]fornnecedor!$A:$G,7,0)</f>
        <v>CERA  / LIMPEZA /  POLIMENTO VEICULAR</v>
      </c>
    </row>
    <row r="2018" spans="1:20" x14ac:dyDescent="0.3">
      <c r="A2018" t="s">
        <v>5299</v>
      </c>
      <c r="B2018">
        <v>22065</v>
      </c>
      <c r="C2018" t="s">
        <v>403</v>
      </c>
      <c r="D2018" s="38" t="str">
        <f>VLOOKUP(Tabela5[[#This Row],[CÓDIGO]],[1]fornnecedor!$A:$C,3,0)</f>
        <v>3M</v>
      </c>
      <c r="E2018" t="str">
        <f>VLOOKUP(Tabela5[[#This Row],[MARCA]],[1]fornnecedor!$C:$E,3,0)</f>
        <v>3M DO BRASIL LTDA</v>
      </c>
      <c r="G2018" t="s">
        <v>24</v>
      </c>
      <c r="H2018">
        <v>179</v>
      </c>
      <c r="I2018" s="3">
        <v>1602.05</v>
      </c>
      <c r="J2018">
        <v>31</v>
      </c>
      <c r="K2018" s="34">
        <v>336.68</v>
      </c>
      <c r="L2018">
        <v>277.45</v>
      </c>
      <c r="M2018">
        <v>59.23</v>
      </c>
      <c r="N2018">
        <v>17.59</v>
      </c>
      <c r="O2018">
        <v>0</v>
      </c>
      <c r="P2018">
        <v>0</v>
      </c>
      <c r="Q2018">
        <v>0.01</v>
      </c>
      <c r="R2018">
        <v>50.28</v>
      </c>
      <c r="S2018" t="s">
        <v>5384</v>
      </c>
      <c r="T2018" s="38" t="str">
        <f>VLOOKUP(Tabela5[[#This Row],[CÓDIGO]],[1]fornnecedor!$A:$G,7,0)</f>
        <v xml:space="preserve">DISCOS / LIXAS / ABRASIVOS </v>
      </c>
    </row>
    <row r="2019" spans="1:20" x14ac:dyDescent="0.3">
      <c r="A2019" t="s">
        <v>5299</v>
      </c>
      <c r="B2019">
        <v>23064</v>
      </c>
      <c r="C2019" t="s">
        <v>4229</v>
      </c>
      <c r="D2019" s="38" t="str">
        <f>VLOOKUP(Tabela5[[#This Row],[CÓDIGO]],[1]fornnecedor!$A:$C,3,0)</f>
        <v>3M</v>
      </c>
      <c r="E2019" t="str">
        <f>VLOOKUP(Tabela5[[#This Row],[MARCA]],[1]fornnecedor!$C:$E,3,0)</f>
        <v>3M DO BRASIL LTDA</v>
      </c>
      <c r="G2019" t="s">
        <v>24</v>
      </c>
      <c r="H2019">
        <v>29</v>
      </c>
      <c r="I2019">
        <v>611.61</v>
      </c>
      <c r="J2019">
        <v>8</v>
      </c>
      <c r="K2019" s="34">
        <v>335.82</v>
      </c>
      <c r="L2019">
        <v>168.72</v>
      </c>
      <c r="M2019">
        <v>167.1</v>
      </c>
      <c r="N2019">
        <v>49.76</v>
      </c>
      <c r="O2019">
        <v>0</v>
      </c>
      <c r="P2019">
        <v>0</v>
      </c>
      <c r="Q2019">
        <v>0.01</v>
      </c>
      <c r="R2019">
        <v>50.3</v>
      </c>
      <c r="S2019" t="s">
        <v>5384</v>
      </c>
      <c r="T2019" s="38" t="str">
        <f>VLOOKUP(Tabela5[[#This Row],[CÓDIGO]],[1]fornnecedor!$A:$G,7,0)</f>
        <v>MASSA DE POLIR</v>
      </c>
    </row>
    <row r="2020" spans="1:20" x14ac:dyDescent="0.3">
      <c r="A2020" t="s">
        <v>5299</v>
      </c>
      <c r="B2020">
        <v>24183</v>
      </c>
      <c r="C2020" t="s">
        <v>423</v>
      </c>
      <c r="D2020" s="38" t="str">
        <f>VLOOKUP(Tabela5[[#This Row],[CÓDIGO]],[1]fornnecedor!$A:$C,3,0)</f>
        <v>3M</v>
      </c>
      <c r="E2020" t="str">
        <f>VLOOKUP(Tabela5[[#This Row],[MARCA]],[1]fornnecedor!$C:$E,3,0)</f>
        <v>3M DO BRASIL LTDA</v>
      </c>
      <c r="G2020" t="s">
        <v>24</v>
      </c>
      <c r="H2020">
        <v>61</v>
      </c>
      <c r="I2020" s="3">
        <v>1409.71</v>
      </c>
      <c r="J2020">
        <v>11</v>
      </c>
      <c r="K2020" s="34">
        <v>332.43</v>
      </c>
      <c r="L2020">
        <v>254.21</v>
      </c>
      <c r="M2020">
        <v>78.22</v>
      </c>
      <c r="N2020">
        <v>23.53</v>
      </c>
      <c r="O2020">
        <v>0</v>
      </c>
      <c r="P2020">
        <v>0</v>
      </c>
      <c r="Q2020">
        <v>0.01</v>
      </c>
      <c r="R2020">
        <v>50.31</v>
      </c>
      <c r="S2020" t="s">
        <v>5384</v>
      </c>
      <c r="T2020" s="38" t="str">
        <f>VLOOKUP(Tabela5[[#This Row],[CÓDIGO]],[1]fornnecedor!$A:$G,7,0)</f>
        <v>FITA DUPLA FACE</v>
      </c>
    </row>
    <row r="2021" spans="1:20" x14ac:dyDescent="0.3">
      <c r="A2021" t="s">
        <v>5299</v>
      </c>
      <c r="B2021">
        <v>10080</v>
      </c>
      <c r="C2021" t="s">
        <v>4549</v>
      </c>
      <c r="D2021" s="38" t="str">
        <f>VLOOKUP(Tabela5[[#This Row],[CÓDIGO]],[1]fornnecedor!$A:$C,3,0)</f>
        <v>3M</v>
      </c>
      <c r="E2021" t="str">
        <f>VLOOKUP(Tabela5[[#This Row],[MARCA]],[1]fornnecedor!$C:$E,3,0)</f>
        <v>3M DO BRASIL LTDA</v>
      </c>
      <c r="G2021" t="s">
        <v>24</v>
      </c>
      <c r="H2021">
        <v>25</v>
      </c>
      <c r="I2021">
        <v>609.25</v>
      </c>
      <c r="J2021">
        <v>7</v>
      </c>
      <c r="K2021" s="34">
        <v>320</v>
      </c>
      <c r="L2021">
        <v>170.59</v>
      </c>
      <c r="M2021">
        <v>149.41</v>
      </c>
      <c r="N2021">
        <v>46.69</v>
      </c>
      <c r="O2021">
        <v>0</v>
      </c>
      <c r="P2021">
        <v>0</v>
      </c>
      <c r="Q2021">
        <v>0.01</v>
      </c>
      <c r="R2021">
        <v>50.33</v>
      </c>
      <c r="S2021" t="s">
        <v>5384</v>
      </c>
      <c r="T2021" s="38" t="str">
        <f>VLOOKUP(Tabela5[[#This Row],[CÓDIGO]],[1]fornnecedor!$A:$G,7,0)</f>
        <v>FITA DUPLA FACE</v>
      </c>
    </row>
    <row r="2022" spans="1:20" x14ac:dyDescent="0.3">
      <c r="A2022" t="s">
        <v>5299</v>
      </c>
      <c r="B2022">
        <v>57</v>
      </c>
      <c r="C2022" t="s">
        <v>412</v>
      </c>
      <c r="D2022" s="38" t="str">
        <f>VLOOKUP(Tabela5[[#This Row],[CÓDIGO]],[1]fornnecedor!$A:$C,3,0)</f>
        <v>3M</v>
      </c>
      <c r="E2022" t="str">
        <f>VLOOKUP(Tabela5[[#This Row],[MARCA]],[1]fornnecedor!$C:$E,3,0)</f>
        <v>3M DO BRASIL LTDA</v>
      </c>
      <c r="G2022" t="s">
        <v>24</v>
      </c>
      <c r="H2022">
        <v>679</v>
      </c>
      <c r="I2022">
        <v>495.67</v>
      </c>
      <c r="J2022">
        <v>159</v>
      </c>
      <c r="K2022" s="34">
        <v>292.75</v>
      </c>
      <c r="L2022">
        <v>116.07</v>
      </c>
      <c r="M2022">
        <v>176.68</v>
      </c>
      <c r="N2022">
        <v>60.35</v>
      </c>
      <c r="O2022">
        <v>0</v>
      </c>
      <c r="P2022">
        <v>0</v>
      </c>
      <c r="Q2022">
        <v>0.01</v>
      </c>
      <c r="R2022">
        <v>50.34</v>
      </c>
      <c r="S2022" t="s">
        <v>5384</v>
      </c>
      <c r="T2022" s="38" t="str">
        <f>VLOOKUP(Tabela5[[#This Row],[CÓDIGO]],[1]fornnecedor!$A:$G,7,0)</f>
        <v>LIXA DÁGUA</v>
      </c>
    </row>
    <row r="2023" spans="1:20" x14ac:dyDescent="0.3">
      <c r="A2023" t="s">
        <v>5299</v>
      </c>
      <c r="B2023">
        <v>23127</v>
      </c>
      <c r="C2023" t="s">
        <v>5089</v>
      </c>
      <c r="D2023" s="38" t="str">
        <f>VLOOKUP(Tabela5[[#This Row],[CÓDIGO]],[1]fornnecedor!$A:$C,3,0)</f>
        <v>3M</v>
      </c>
      <c r="E2023" t="str">
        <f>VLOOKUP(Tabela5[[#This Row],[MARCA]],[1]fornnecedor!$C:$E,3,0)</f>
        <v>3M DO BRASIL LTDA</v>
      </c>
      <c r="G2023" t="s">
        <v>24</v>
      </c>
      <c r="H2023" s="3">
        <v>1696</v>
      </c>
      <c r="I2023" s="3">
        <v>3137.6</v>
      </c>
      <c r="J2023">
        <v>152</v>
      </c>
      <c r="K2023" s="34">
        <v>290.68</v>
      </c>
      <c r="L2023">
        <v>281.2</v>
      </c>
      <c r="M2023">
        <v>9.48</v>
      </c>
      <c r="N2023">
        <v>3.26</v>
      </c>
      <c r="O2023">
        <v>0</v>
      </c>
      <c r="P2023">
        <v>0</v>
      </c>
      <c r="Q2023">
        <v>0.01</v>
      </c>
      <c r="R2023">
        <v>50.35</v>
      </c>
      <c r="S2023" t="s">
        <v>5384</v>
      </c>
      <c r="T2023" s="38" t="str">
        <f>VLOOKUP(Tabela5[[#This Row],[CÓDIGO]],[1]fornnecedor!$A:$G,7,0)</f>
        <v xml:space="preserve">DISCOS / LIXAS / ABRASIVOS </v>
      </c>
    </row>
    <row r="2024" spans="1:20" x14ac:dyDescent="0.3">
      <c r="A2024" t="s">
        <v>5299</v>
      </c>
      <c r="B2024">
        <v>23124</v>
      </c>
      <c r="C2024" t="s">
        <v>398</v>
      </c>
      <c r="D2024" s="38" t="str">
        <f>VLOOKUP(Tabela5[[#This Row],[CÓDIGO]],[1]fornnecedor!$A:$C,3,0)</f>
        <v>3M</v>
      </c>
      <c r="E2024" t="str">
        <f>VLOOKUP(Tabela5[[#This Row],[MARCA]],[1]fornnecedor!$C:$E,3,0)</f>
        <v>3M DO BRASIL LTDA</v>
      </c>
      <c r="G2024" t="s">
        <v>24</v>
      </c>
      <c r="H2024">
        <v>162</v>
      </c>
      <c r="I2024" s="3">
        <v>3476.52</v>
      </c>
      <c r="J2024">
        <v>9</v>
      </c>
      <c r="K2024" s="34">
        <v>281.77999999999997</v>
      </c>
      <c r="L2024">
        <v>193.14</v>
      </c>
      <c r="M2024">
        <v>88.64</v>
      </c>
      <c r="N2024">
        <v>31.46</v>
      </c>
      <c r="O2024">
        <v>0</v>
      </c>
      <c r="P2024">
        <v>0</v>
      </c>
      <c r="Q2024">
        <v>0.01</v>
      </c>
      <c r="R2024">
        <v>50.36</v>
      </c>
      <c r="S2024" t="s">
        <v>5384</v>
      </c>
      <c r="T2024" s="38" t="str">
        <f>VLOOKUP(Tabela5[[#This Row],[CÓDIGO]],[1]fornnecedor!$A:$G,7,0)</f>
        <v>FITA AUTOMOTIVA</v>
      </c>
    </row>
    <row r="2025" spans="1:20" x14ac:dyDescent="0.3">
      <c r="A2025" t="s">
        <v>5299</v>
      </c>
      <c r="B2025">
        <v>22057</v>
      </c>
      <c r="C2025" t="s">
        <v>407</v>
      </c>
      <c r="D2025" s="38" t="str">
        <f>VLOOKUP(Tabela5[[#This Row],[CÓDIGO]],[1]fornnecedor!$A:$C,3,0)</f>
        <v>3M</v>
      </c>
      <c r="E2025" t="str">
        <f>VLOOKUP(Tabela5[[#This Row],[MARCA]],[1]fornnecedor!$C:$E,3,0)</f>
        <v>3M DO BRASIL LTDA</v>
      </c>
      <c r="G2025" t="s">
        <v>24</v>
      </c>
      <c r="H2025">
        <v>67</v>
      </c>
      <c r="I2025">
        <v>330.31</v>
      </c>
      <c r="J2025">
        <v>35</v>
      </c>
      <c r="K2025" s="34">
        <v>274.38</v>
      </c>
      <c r="L2025">
        <v>172.55</v>
      </c>
      <c r="M2025">
        <v>101.83</v>
      </c>
      <c r="N2025">
        <v>37.11</v>
      </c>
      <c r="O2025">
        <v>0</v>
      </c>
      <c r="P2025">
        <v>0</v>
      </c>
      <c r="Q2025">
        <v>0.01</v>
      </c>
      <c r="R2025">
        <v>50.38</v>
      </c>
      <c r="S2025" t="s">
        <v>5384</v>
      </c>
      <c r="T2025" s="38" t="str">
        <f>VLOOKUP(Tabela5[[#This Row],[CÓDIGO]],[1]fornnecedor!$A:$G,7,0)</f>
        <v xml:space="preserve">DISCO ROLOC </v>
      </c>
    </row>
    <row r="2026" spans="1:20" x14ac:dyDescent="0.3">
      <c r="A2026" t="s">
        <v>5299</v>
      </c>
      <c r="B2026">
        <v>84016</v>
      </c>
      <c r="C2026" t="s">
        <v>429</v>
      </c>
      <c r="D2026" s="38" t="str">
        <f>VLOOKUP(Tabela5[[#This Row],[CÓDIGO]],[1]fornnecedor!$A:$C,3,0)</f>
        <v>3M</v>
      </c>
      <c r="E2026" t="str">
        <f>VLOOKUP(Tabela5[[#This Row],[MARCA]],[1]fornnecedor!$C:$E,3,0)</f>
        <v>3M DO BRASIL LTDA</v>
      </c>
      <c r="G2026" t="s">
        <v>24</v>
      </c>
      <c r="H2026">
        <v>728</v>
      </c>
      <c r="I2026">
        <v>334.88</v>
      </c>
      <c r="J2026">
        <v>352</v>
      </c>
      <c r="K2026" s="34">
        <v>271.27999999999997</v>
      </c>
      <c r="L2026">
        <v>161.91999999999999</v>
      </c>
      <c r="M2026">
        <v>109.36</v>
      </c>
      <c r="N2026">
        <v>40.31</v>
      </c>
      <c r="O2026">
        <v>0</v>
      </c>
      <c r="P2026">
        <v>0</v>
      </c>
      <c r="Q2026">
        <v>0.01</v>
      </c>
      <c r="R2026">
        <v>50.39</v>
      </c>
      <c r="S2026" t="s">
        <v>5384</v>
      </c>
      <c r="T2026" s="38" t="str">
        <f>VLOOKUP(Tabela5[[#This Row],[CÓDIGO]],[1]fornnecedor!$A:$G,7,0)</f>
        <v>LIXA MASSA  /MADEIRA / PAREDE</v>
      </c>
    </row>
    <row r="2027" spans="1:20" x14ac:dyDescent="0.3">
      <c r="A2027" t="s">
        <v>5299</v>
      </c>
      <c r="B2027">
        <v>84732</v>
      </c>
      <c r="C2027" t="s">
        <v>5394</v>
      </c>
      <c r="D2027" s="38" t="str">
        <f>VLOOKUP(Tabela5[[#This Row],[CÓDIGO]],[1]fornnecedor!$A:$C,3,0)</f>
        <v>3M</v>
      </c>
      <c r="E2027" t="str">
        <f>VLOOKUP(Tabela5[[#This Row],[MARCA]],[1]fornnecedor!$C:$E,3,0)</f>
        <v>3M DO BRASIL LTDA</v>
      </c>
      <c r="G2027" t="s">
        <v>24</v>
      </c>
      <c r="H2027">
        <v>0</v>
      </c>
      <c r="I2027">
        <v>0</v>
      </c>
      <c r="J2027">
        <v>1</v>
      </c>
      <c r="K2027" s="34">
        <v>268.2</v>
      </c>
      <c r="L2027">
        <v>186.25</v>
      </c>
      <c r="M2027">
        <v>81.95</v>
      </c>
      <c r="N2027">
        <v>30.56</v>
      </c>
      <c r="O2027">
        <v>0</v>
      </c>
      <c r="P2027">
        <v>0</v>
      </c>
      <c r="Q2027">
        <v>0.01</v>
      </c>
      <c r="R2027">
        <v>50.4</v>
      </c>
      <c r="S2027" t="s">
        <v>5384</v>
      </c>
      <c r="T2027" s="38" t="str">
        <f>VLOOKUP(Tabela5[[#This Row],[CÓDIGO]],[1]fornnecedor!$A:$G,7,0)</f>
        <v xml:space="preserve">DISCOS / LIXAS / ABRASIVOS </v>
      </c>
    </row>
    <row r="2028" spans="1:20" x14ac:dyDescent="0.3">
      <c r="A2028" t="s">
        <v>5299</v>
      </c>
      <c r="B2028">
        <v>84733</v>
      </c>
      <c r="C2028" t="s">
        <v>5393</v>
      </c>
      <c r="D2028" s="38" t="str">
        <f>VLOOKUP(Tabela5[[#This Row],[CÓDIGO]],[1]fornnecedor!$A:$C,3,0)</f>
        <v>3M</v>
      </c>
      <c r="E2028" t="str">
        <f>VLOOKUP(Tabela5[[#This Row],[MARCA]],[1]fornnecedor!$C:$E,3,0)</f>
        <v>3M DO BRASIL LTDA</v>
      </c>
      <c r="G2028" t="s">
        <v>24</v>
      </c>
      <c r="H2028">
        <v>0</v>
      </c>
      <c r="I2028">
        <v>0</v>
      </c>
      <c r="J2028">
        <v>1</v>
      </c>
      <c r="K2028" s="34">
        <v>268.2</v>
      </c>
      <c r="L2028">
        <v>186.25</v>
      </c>
      <c r="M2028">
        <v>81.95</v>
      </c>
      <c r="N2028">
        <v>30.56</v>
      </c>
      <c r="O2028">
        <v>0</v>
      </c>
      <c r="P2028">
        <v>0</v>
      </c>
      <c r="Q2028">
        <v>0.01</v>
      </c>
      <c r="R2028">
        <v>50.41</v>
      </c>
      <c r="S2028" t="s">
        <v>5384</v>
      </c>
      <c r="T2028" s="38" t="str">
        <f>VLOOKUP(Tabela5[[#This Row],[CÓDIGO]],[1]fornnecedor!$A:$G,7,0)</f>
        <v xml:space="preserve">DISCOS / LIXAS / ABRASIVOS </v>
      </c>
    </row>
    <row r="2029" spans="1:20" x14ac:dyDescent="0.3">
      <c r="A2029" t="s">
        <v>5299</v>
      </c>
      <c r="B2029">
        <v>10027</v>
      </c>
      <c r="C2029" t="s">
        <v>432</v>
      </c>
      <c r="D2029" s="38" t="str">
        <f>VLOOKUP(Tabela5[[#This Row],[CÓDIGO]],[1]fornnecedor!$A:$C,3,0)</f>
        <v>3M</v>
      </c>
      <c r="E2029" t="str">
        <f>VLOOKUP(Tabela5[[#This Row],[MARCA]],[1]fornnecedor!$C:$E,3,0)</f>
        <v>3M DO BRASIL LTDA</v>
      </c>
      <c r="G2029" t="s">
        <v>24</v>
      </c>
      <c r="H2029">
        <v>93</v>
      </c>
      <c r="I2029">
        <v>122.76</v>
      </c>
      <c r="J2029">
        <v>150</v>
      </c>
      <c r="K2029" s="34">
        <v>254.5</v>
      </c>
      <c r="L2029">
        <v>198</v>
      </c>
      <c r="M2029">
        <v>56.5</v>
      </c>
      <c r="N2029">
        <v>22.2</v>
      </c>
      <c r="O2029">
        <v>0</v>
      </c>
      <c r="P2029">
        <v>0</v>
      </c>
      <c r="Q2029">
        <v>0.01</v>
      </c>
      <c r="R2029">
        <v>50.42</v>
      </c>
      <c r="S2029" t="s">
        <v>5384</v>
      </c>
      <c r="T2029" s="38" t="str">
        <f>VLOOKUP(Tabela5[[#This Row],[CÓDIGO]],[1]fornnecedor!$A:$G,7,0)</f>
        <v xml:space="preserve">DISCOS / LIXAS / ABRASIVOS </v>
      </c>
    </row>
    <row r="2030" spans="1:20" x14ac:dyDescent="0.3">
      <c r="A2030" t="s">
        <v>5299</v>
      </c>
      <c r="B2030">
        <v>20048</v>
      </c>
      <c r="C2030" t="s">
        <v>434</v>
      </c>
      <c r="D2030" s="38" t="str">
        <f>VLOOKUP(Tabela5[[#This Row],[CÓDIGO]],[1]fornnecedor!$A:$C,3,0)</f>
        <v>3M</v>
      </c>
      <c r="E2030" t="str">
        <f>VLOOKUP(Tabela5[[#This Row],[MARCA]],[1]fornnecedor!$C:$E,3,0)</f>
        <v>3M DO BRASIL LTDA</v>
      </c>
      <c r="G2030" t="s">
        <v>24</v>
      </c>
      <c r="H2030">
        <v>9</v>
      </c>
      <c r="I2030">
        <v>123.03</v>
      </c>
      <c r="J2030">
        <v>12</v>
      </c>
      <c r="K2030" s="34">
        <v>252.6</v>
      </c>
      <c r="L2030">
        <v>164.04</v>
      </c>
      <c r="M2030">
        <v>88.56</v>
      </c>
      <c r="N2030">
        <v>35.06</v>
      </c>
      <c r="O2030">
        <v>0</v>
      </c>
      <c r="P2030">
        <v>0</v>
      </c>
      <c r="Q2030">
        <v>0.01</v>
      </c>
      <c r="R2030">
        <v>50.43</v>
      </c>
      <c r="S2030" t="s">
        <v>5384</v>
      </c>
      <c r="T2030" s="38" t="str">
        <f>VLOOKUP(Tabela5[[#This Row],[CÓDIGO]],[1]fornnecedor!$A:$G,7,0)</f>
        <v>CERA  / LIMPEZA /  POLIMENTO VEICULAR</v>
      </c>
    </row>
    <row r="2031" spans="1:20" x14ac:dyDescent="0.3">
      <c r="A2031" t="s">
        <v>5299</v>
      </c>
      <c r="B2031">
        <v>23123</v>
      </c>
      <c r="C2031" t="s">
        <v>4726</v>
      </c>
      <c r="D2031" s="38" t="str">
        <f>VLOOKUP(Tabela5[[#This Row],[CÓDIGO]],[1]fornnecedor!$A:$C,3,0)</f>
        <v>3M</v>
      </c>
      <c r="E2031" t="str">
        <f>VLOOKUP(Tabela5[[#This Row],[MARCA]],[1]fornnecedor!$C:$E,3,0)</f>
        <v>3M DO BRASIL LTDA</v>
      </c>
      <c r="G2031" t="s">
        <v>24</v>
      </c>
      <c r="H2031">
        <v>527</v>
      </c>
      <c r="I2031">
        <v>974.95</v>
      </c>
      <c r="J2031">
        <v>84</v>
      </c>
      <c r="K2031" s="34">
        <v>241.53</v>
      </c>
      <c r="L2031">
        <v>155.4</v>
      </c>
      <c r="M2031">
        <v>86.13</v>
      </c>
      <c r="N2031">
        <v>35.659999999999997</v>
      </c>
      <c r="O2031">
        <v>0</v>
      </c>
      <c r="P2031">
        <v>0</v>
      </c>
      <c r="Q2031">
        <v>0.01</v>
      </c>
      <c r="R2031">
        <v>50.44</v>
      </c>
      <c r="S2031" t="s">
        <v>5384</v>
      </c>
      <c r="T2031" s="38" t="str">
        <f>VLOOKUP(Tabela5[[#This Row],[CÓDIGO]],[1]fornnecedor!$A:$G,7,0)</f>
        <v xml:space="preserve">DISCOS / LIXAS / ABRASIVOS </v>
      </c>
    </row>
    <row r="2032" spans="1:20" x14ac:dyDescent="0.3">
      <c r="A2032" t="s">
        <v>5299</v>
      </c>
      <c r="B2032">
        <v>84013</v>
      </c>
      <c r="C2032" t="s">
        <v>4135</v>
      </c>
      <c r="D2032" s="38" t="str">
        <f>VLOOKUP(Tabela5[[#This Row],[CÓDIGO]],[1]fornnecedor!$A:$C,3,0)</f>
        <v>3M</v>
      </c>
      <c r="E2032" t="str">
        <f>VLOOKUP(Tabela5[[#This Row],[MARCA]],[1]fornnecedor!$C:$E,3,0)</f>
        <v>3M DO BRASIL LTDA</v>
      </c>
      <c r="G2032" t="s">
        <v>24</v>
      </c>
      <c r="H2032">
        <v>129</v>
      </c>
      <c r="I2032">
        <v>283.8</v>
      </c>
      <c r="J2032">
        <v>74</v>
      </c>
      <c r="K2032" s="34">
        <v>235.99</v>
      </c>
      <c r="L2032">
        <v>162.80000000000001</v>
      </c>
      <c r="M2032">
        <v>73.19</v>
      </c>
      <c r="N2032">
        <v>31.01</v>
      </c>
      <c r="O2032">
        <v>0</v>
      </c>
      <c r="P2032">
        <v>0</v>
      </c>
      <c r="Q2032">
        <v>0.01</v>
      </c>
      <c r="R2032">
        <v>50.45</v>
      </c>
      <c r="S2032" t="s">
        <v>5384</v>
      </c>
      <c r="T2032" s="38" t="str">
        <f>VLOOKUP(Tabela5[[#This Row],[CÓDIGO]],[1]fornnecedor!$A:$G,7,0)</f>
        <v>LIXA FERRO</v>
      </c>
    </row>
    <row r="2033" spans="1:20" x14ac:dyDescent="0.3">
      <c r="A2033" t="s">
        <v>5299</v>
      </c>
      <c r="B2033">
        <v>84011</v>
      </c>
      <c r="C2033" t="s">
        <v>3967</v>
      </c>
      <c r="D2033" s="38" t="str">
        <f>VLOOKUP(Tabela5[[#This Row],[CÓDIGO]],[1]fornnecedor!$A:$C,3,0)</f>
        <v>3M</v>
      </c>
      <c r="E2033" t="str">
        <f>VLOOKUP(Tabela5[[#This Row],[MARCA]],[1]fornnecedor!$C:$E,3,0)</f>
        <v>3M DO BRASIL LTDA</v>
      </c>
      <c r="G2033" t="s">
        <v>24</v>
      </c>
      <c r="H2033">
        <v>160</v>
      </c>
      <c r="I2033">
        <v>270.39999999999998</v>
      </c>
      <c r="J2033">
        <v>102</v>
      </c>
      <c r="K2033" s="34">
        <v>229.92</v>
      </c>
      <c r="L2033">
        <v>172.38</v>
      </c>
      <c r="M2033">
        <v>57.54</v>
      </c>
      <c r="N2033">
        <v>25.03</v>
      </c>
      <c r="O2033">
        <v>0</v>
      </c>
      <c r="P2033">
        <v>0</v>
      </c>
      <c r="Q2033">
        <v>0.01</v>
      </c>
      <c r="R2033">
        <v>50.46</v>
      </c>
      <c r="S2033" t="s">
        <v>5384</v>
      </c>
      <c r="T2033" s="38" t="str">
        <f>VLOOKUP(Tabela5[[#This Row],[CÓDIGO]],[1]fornnecedor!$A:$G,7,0)</f>
        <v>LIXA FERRO</v>
      </c>
    </row>
    <row r="2034" spans="1:20" x14ac:dyDescent="0.3">
      <c r="A2034" t="s">
        <v>5299</v>
      </c>
      <c r="B2034">
        <v>84406</v>
      </c>
      <c r="C2034" t="s">
        <v>4447</v>
      </c>
      <c r="D2034" s="38" t="str">
        <f>VLOOKUP(Tabela5[[#This Row],[CÓDIGO]],[1]fornnecedor!$A:$C,3,0)</f>
        <v>3M</v>
      </c>
      <c r="E2034" t="str">
        <f>VLOOKUP(Tabela5[[#This Row],[MARCA]],[1]fornnecedor!$C:$E,3,0)</f>
        <v>3M DO BRASIL LTDA</v>
      </c>
      <c r="G2034" t="s">
        <v>24</v>
      </c>
      <c r="H2034">
        <v>55</v>
      </c>
      <c r="I2034" s="3">
        <v>1279.8499999999999</v>
      </c>
      <c r="J2034">
        <v>7</v>
      </c>
      <c r="K2034" s="34">
        <v>225.12</v>
      </c>
      <c r="L2034">
        <v>170.87</v>
      </c>
      <c r="M2034">
        <v>54.25</v>
      </c>
      <c r="N2034">
        <v>24.1</v>
      </c>
      <c r="O2034">
        <v>0</v>
      </c>
      <c r="P2034">
        <v>0</v>
      </c>
      <c r="Q2034">
        <v>0.01</v>
      </c>
      <c r="R2034">
        <v>50.47</v>
      </c>
      <c r="S2034" t="s">
        <v>5384</v>
      </c>
      <c r="T2034" s="38" t="str">
        <f>VLOOKUP(Tabela5[[#This Row],[CÓDIGO]],[1]fornnecedor!$A:$G,7,0)</f>
        <v>FITA DUPLA FACE</v>
      </c>
    </row>
    <row r="2035" spans="1:20" x14ac:dyDescent="0.3">
      <c r="A2035" t="s">
        <v>5299</v>
      </c>
      <c r="B2035">
        <v>23493</v>
      </c>
      <c r="C2035" t="s">
        <v>4512</v>
      </c>
      <c r="D2035" s="38" t="str">
        <f>VLOOKUP(Tabela5[[#This Row],[CÓDIGO]],[1]fornnecedor!$A:$C,3,0)</f>
        <v>3M</v>
      </c>
      <c r="E2035" t="str">
        <f>VLOOKUP(Tabela5[[#This Row],[MARCA]],[1]fornnecedor!$C:$E,3,0)</f>
        <v>3M DO BRASIL LTDA</v>
      </c>
      <c r="G2035" t="s">
        <v>24</v>
      </c>
      <c r="H2035">
        <v>52</v>
      </c>
      <c r="I2035">
        <v>625.04</v>
      </c>
      <c r="J2035">
        <v>14</v>
      </c>
      <c r="K2035" s="34">
        <v>217.15</v>
      </c>
      <c r="L2035">
        <v>168.28</v>
      </c>
      <c r="M2035">
        <v>48.87</v>
      </c>
      <c r="N2035">
        <v>22.51</v>
      </c>
      <c r="O2035">
        <v>0</v>
      </c>
      <c r="P2035">
        <v>0</v>
      </c>
      <c r="Q2035">
        <v>0.01</v>
      </c>
      <c r="R2035">
        <v>50.48</v>
      </c>
      <c r="S2035" t="s">
        <v>5384</v>
      </c>
      <c r="T2035" s="38" t="str">
        <f>VLOOKUP(Tabela5[[#This Row],[CÓDIGO]],[1]fornnecedor!$A:$G,7,0)</f>
        <v>FLANELAS / PANOS</v>
      </c>
    </row>
    <row r="2036" spans="1:20" x14ac:dyDescent="0.3">
      <c r="A2036" t="s">
        <v>5299</v>
      </c>
      <c r="B2036">
        <v>23128</v>
      </c>
      <c r="C2036" t="s">
        <v>4687</v>
      </c>
      <c r="D2036" s="38" t="str">
        <f>VLOOKUP(Tabela5[[#This Row],[CÓDIGO]],[1]fornnecedor!$A:$C,3,0)</f>
        <v>3M</v>
      </c>
      <c r="E2036" t="str">
        <f>VLOOKUP(Tabela5[[#This Row],[MARCA]],[1]fornnecedor!$C:$E,3,0)</f>
        <v>3M DO BRASIL LTDA</v>
      </c>
      <c r="G2036" t="s">
        <v>66</v>
      </c>
      <c r="H2036">
        <v>532</v>
      </c>
      <c r="I2036">
        <v>899.08</v>
      </c>
      <c r="J2036">
        <v>59</v>
      </c>
      <c r="K2036" s="34">
        <v>203.55</v>
      </c>
      <c r="L2036">
        <v>99.71</v>
      </c>
      <c r="M2036">
        <v>103.84</v>
      </c>
      <c r="N2036">
        <v>51.01</v>
      </c>
      <c r="O2036">
        <v>0</v>
      </c>
      <c r="P2036">
        <v>0</v>
      </c>
      <c r="Q2036">
        <v>0.01</v>
      </c>
      <c r="R2036">
        <v>50.49</v>
      </c>
      <c r="S2036" t="s">
        <v>5384</v>
      </c>
      <c r="T2036" s="38" t="str">
        <f>VLOOKUP(Tabela5[[#This Row],[CÓDIGO]],[1]fornnecedor!$A:$G,7,0)</f>
        <v xml:space="preserve">DISCOS / LIXAS / ABRASIVOS </v>
      </c>
    </row>
    <row r="2037" spans="1:20" x14ac:dyDescent="0.3">
      <c r="A2037" t="s">
        <v>5299</v>
      </c>
      <c r="B2037">
        <v>20636</v>
      </c>
      <c r="C2037" t="s">
        <v>4895</v>
      </c>
      <c r="D2037" s="38" t="str">
        <f>VLOOKUP(Tabela5[[#This Row],[CÓDIGO]],[1]fornnecedor!$A:$C,3,0)</f>
        <v>3M</v>
      </c>
      <c r="E2037" t="str">
        <f>VLOOKUP(Tabela5[[#This Row],[MARCA]],[1]fornnecedor!$C:$E,3,0)</f>
        <v>3M DO BRASIL LTDA</v>
      </c>
      <c r="G2037" t="s">
        <v>24</v>
      </c>
      <c r="H2037">
        <v>13</v>
      </c>
      <c r="I2037" s="3">
        <v>1622.27</v>
      </c>
      <c r="J2037">
        <v>1</v>
      </c>
      <c r="K2037" s="34">
        <v>201.79</v>
      </c>
      <c r="L2037">
        <v>124.79</v>
      </c>
      <c r="M2037">
        <v>77</v>
      </c>
      <c r="N2037">
        <v>38.159999999999997</v>
      </c>
      <c r="O2037">
        <v>0</v>
      </c>
      <c r="P2037">
        <v>0</v>
      </c>
      <c r="Q2037">
        <v>0.01</v>
      </c>
      <c r="R2037">
        <v>50.5</v>
      </c>
      <c r="S2037" t="s">
        <v>5384</v>
      </c>
      <c r="T2037" s="38" t="str">
        <f>VLOOKUP(Tabela5[[#This Row],[CÓDIGO]],[1]fornnecedor!$A:$G,7,0)</f>
        <v>BOINAS PARA POLIMENTO</v>
      </c>
    </row>
    <row r="2038" spans="1:20" x14ac:dyDescent="0.3">
      <c r="A2038" t="s">
        <v>5299</v>
      </c>
      <c r="B2038">
        <v>55</v>
      </c>
      <c r="C2038" t="s">
        <v>410</v>
      </c>
      <c r="D2038" s="38" t="str">
        <f>VLOOKUP(Tabela5[[#This Row],[CÓDIGO]],[1]fornnecedor!$A:$C,3,0)</f>
        <v>3M</v>
      </c>
      <c r="E2038" t="str">
        <f>VLOOKUP(Tabela5[[#This Row],[MARCA]],[1]fornnecedor!$C:$E,3,0)</f>
        <v>3M DO BRASIL LTDA</v>
      </c>
      <c r="G2038" t="s">
        <v>24</v>
      </c>
      <c r="H2038">
        <v>480</v>
      </c>
      <c r="I2038">
        <v>350.4</v>
      </c>
      <c r="J2038">
        <v>117</v>
      </c>
      <c r="K2038" s="34">
        <v>199.62</v>
      </c>
      <c r="L2038">
        <v>85.41</v>
      </c>
      <c r="M2038">
        <v>114.21</v>
      </c>
      <c r="N2038">
        <v>57.21</v>
      </c>
      <c r="O2038">
        <v>0</v>
      </c>
      <c r="P2038">
        <v>0</v>
      </c>
      <c r="Q2038">
        <v>0.01</v>
      </c>
      <c r="R2038">
        <v>50.51</v>
      </c>
      <c r="S2038" t="s">
        <v>5384</v>
      </c>
      <c r="T2038" s="38" t="str">
        <f>VLOOKUP(Tabela5[[#This Row],[CÓDIGO]],[1]fornnecedor!$A:$G,7,0)</f>
        <v>LIXA DÁGUA</v>
      </c>
    </row>
    <row r="2039" spans="1:20" x14ac:dyDescent="0.3">
      <c r="A2039" t="s">
        <v>5299</v>
      </c>
      <c r="B2039">
        <v>10028</v>
      </c>
      <c r="C2039" t="s">
        <v>3771</v>
      </c>
      <c r="D2039" s="38" t="str">
        <f>VLOOKUP(Tabela5[[#This Row],[CÓDIGO]],[1]fornnecedor!$A:$C,3,0)</f>
        <v>3M</v>
      </c>
      <c r="E2039" t="str">
        <f>VLOOKUP(Tabela5[[#This Row],[MARCA]],[1]fornnecedor!$C:$E,3,0)</f>
        <v>3M DO BRASIL LTDA</v>
      </c>
      <c r="G2039" t="s">
        <v>24</v>
      </c>
      <c r="H2039">
        <v>150</v>
      </c>
      <c r="I2039">
        <v>154.5</v>
      </c>
      <c r="J2039">
        <v>150</v>
      </c>
      <c r="K2039" s="34">
        <v>198</v>
      </c>
      <c r="L2039">
        <v>154.5</v>
      </c>
      <c r="M2039">
        <v>43.5</v>
      </c>
      <c r="N2039">
        <v>21.97</v>
      </c>
      <c r="O2039">
        <v>0</v>
      </c>
      <c r="P2039">
        <v>0</v>
      </c>
      <c r="Q2039">
        <v>0.01</v>
      </c>
      <c r="R2039">
        <v>50.51</v>
      </c>
      <c r="S2039" t="s">
        <v>5384</v>
      </c>
      <c r="T2039" s="38" t="str">
        <f>VLOOKUP(Tabela5[[#This Row],[CÓDIGO]],[1]fornnecedor!$A:$G,7,0)</f>
        <v xml:space="preserve">DISCOS / LIXAS / ABRASIVOS </v>
      </c>
    </row>
    <row r="2040" spans="1:20" x14ac:dyDescent="0.3">
      <c r="A2040" t="s">
        <v>5299</v>
      </c>
      <c r="B2040">
        <v>10022</v>
      </c>
      <c r="C2040" t="s">
        <v>413</v>
      </c>
      <c r="D2040" s="38" t="str">
        <f>VLOOKUP(Tabela5[[#This Row],[CÓDIGO]],[1]fornnecedor!$A:$C,3,0)</f>
        <v>3M</v>
      </c>
      <c r="E2040" t="str">
        <f>VLOOKUP(Tabela5[[#This Row],[MARCA]],[1]fornnecedor!$C:$E,3,0)</f>
        <v>3M DO BRASIL LTDA</v>
      </c>
      <c r="G2040" t="s">
        <v>24</v>
      </c>
      <c r="H2040">
        <v>288</v>
      </c>
      <c r="I2040">
        <v>368.64</v>
      </c>
      <c r="J2040">
        <v>100</v>
      </c>
      <c r="K2040" s="34">
        <v>198</v>
      </c>
      <c r="L2040">
        <v>128</v>
      </c>
      <c r="M2040">
        <v>70</v>
      </c>
      <c r="N2040">
        <v>35.35</v>
      </c>
      <c r="O2040">
        <v>0</v>
      </c>
      <c r="P2040">
        <v>0</v>
      </c>
      <c r="Q2040">
        <v>0.01</v>
      </c>
      <c r="R2040">
        <v>50.52</v>
      </c>
      <c r="S2040" t="s">
        <v>5384</v>
      </c>
      <c r="T2040" s="38" t="str">
        <f>VLOOKUP(Tabela5[[#This Row],[CÓDIGO]],[1]fornnecedor!$A:$G,7,0)</f>
        <v xml:space="preserve">DISCOS / LIXAS / ABRASIVOS </v>
      </c>
    </row>
    <row r="2041" spans="1:20" x14ac:dyDescent="0.3">
      <c r="A2041" t="s">
        <v>5299</v>
      </c>
      <c r="B2041">
        <v>85509</v>
      </c>
      <c r="C2041" t="s">
        <v>4201</v>
      </c>
      <c r="D2041" s="38" t="str">
        <f>VLOOKUP(Tabela5[[#This Row],[CÓDIGO]],[1]fornnecedor!$A:$C,3,0)</f>
        <v>3M</v>
      </c>
      <c r="E2041" t="str">
        <f>VLOOKUP(Tabela5[[#This Row],[MARCA]],[1]fornnecedor!$C:$E,3,0)</f>
        <v>3M DO BRASIL LTDA</v>
      </c>
      <c r="G2041" t="s">
        <v>24</v>
      </c>
      <c r="H2041">
        <v>14</v>
      </c>
      <c r="I2041" s="3">
        <v>1785.56</v>
      </c>
      <c r="J2041">
        <v>1</v>
      </c>
      <c r="K2041" s="34">
        <v>197.69</v>
      </c>
      <c r="L2041">
        <v>127.54</v>
      </c>
      <c r="M2041">
        <v>70.150000000000006</v>
      </c>
      <c r="N2041">
        <v>35.479999999999997</v>
      </c>
      <c r="O2041">
        <v>0</v>
      </c>
      <c r="P2041">
        <v>0</v>
      </c>
      <c r="Q2041">
        <v>0.01</v>
      </c>
      <c r="R2041">
        <v>50.53</v>
      </c>
      <c r="S2041" t="s">
        <v>5384</v>
      </c>
      <c r="T2041" s="38" t="str">
        <f>VLOOKUP(Tabela5[[#This Row],[CÓDIGO]],[1]fornnecedor!$A:$G,7,0)</f>
        <v xml:space="preserve">LÍQUIDOS P/ POLIMENTO </v>
      </c>
    </row>
    <row r="2042" spans="1:20" x14ac:dyDescent="0.3">
      <c r="A2042" t="s">
        <v>5299</v>
      </c>
      <c r="B2042">
        <v>84407</v>
      </c>
      <c r="C2042" t="s">
        <v>4931</v>
      </c>
      <c r="D2042" s="38" t="str">
        <f>VLOOKUP(Tabela5[[#This Row],[CÓDIGO]],[1]fornnecedor!$A:$C,3,0)</f>
        <v>3M</v>
      </c>
      <c r="E2042" t="str">
        <f>VLOOKUP(Tabela5[[#This Row],[MARCA]],[1]fornnecedor!$C:$E,3,0)</f>
        <v>3M DO BRASIL LTDA</v>
      </c>
      <c r="G2042" t="s">
        <v>24</v>
      </c>
      <c r="H2042">
        <v>62</v>
      </c>
      <c r="I2042" s="3">
        <v>1808.54</v>
      </c>
      <c r="J2042">
        <v>4</v>
      </c>
      <c r="K2042" s="34">
        <v>193.94</v>
      </c>
      <c r="L2042">
        <v>116.68</v>
      </c>
      <c r="M2042">
        <v>77.260000000000005</v>
      </c>
      <c r="N2042">
        <v>39.840000000000003</v>
      </c>
      <c r="O2042">
        <v>0</v>
      </c>
      <c r="P2042">
        <v>0</v>
      </c>
      <c r="Q2042">
        <v>0.01</v>
      </c>
      <c r="R2042">
        <v>50.54</v>
      </c>
      <c r="S2042" t="s">
        <v>5384</v>
      </c>
      <c r="T2042" s="38" t="str">
        <f>VLOOKUP(Tabela5[[#This Row],[CÓDIGO]],[1]fornnecedor!$A:$G,7,0)</f>
        <v>FITA DUPLA FACE</v>
      </c>
    </row>
    <row r="2043" spans="1:20" x14ac:dyDescent="0.3">
      <c r="A2043" t="s">
        <v>5299</v>
      </c>
      <c r="B2043">
        <v>84017</v>
      </c>
      <c r="C2043" t="s">
        <v>392</v>
      </c>
      <c r="D2043" s="38" t="str">
        <f>VLOOKUP(Tabela5[[#This Row],[CÓDIGO]],[1]fornnecedor!$A:$C,3,0)</f>
        <v>3M</v>
      </c>
      <c r="E2043" t="str">
        <f>VLOOKUP(Tabela5[[#This Row],[MARCA]],[1]fornnecedor!$C:$E,3,0)</f>
        <v>3M DO BRASIL LTDA</v>
      </c>
      <c r="G2043" t="s">
        <v>24</v>
      </c>
      <c r="H2043">
        <v>448</v>
      </c>
      <c r="I2043">
        <v>206.08</v>
      </c>
      <c r="J2043">
        <v>276</v>
      </c>
      <c r="K2043" s="34">
        <v>193.71</v>
      </c>
      <c r="L2043">
        <v>126.96</v>
      </c>
      <c r="M2043">
        <v>66.75</v>
      </c>
      <c r="N2043">
        <v>34.46</v>
      </c>
      <c r="O2043">
        <v>0</v>
      </c>
      <c r="P2043">
        <v>0</v>
      </c>
      <c r="Q2043">
        <v>0.01</v>
      </c>
      <c r="R2043">
        <v>50.55</v>
      </c>
      <c r="S2043" t="s">
        <v>5384</v>
      </c>
      <c r="T2043" s="38" t="str">
        <f>VLOOKUP(Tabela5[[#This Row],[CÓDIGO]],[1]fornnecedor!$A:$G,7,0)</f>
        <v>LIXA MASSA  /MADEIRA / PAREDE</v>
      </c>
    </row>
    <row r="2044" spans="1:20" x14ac:dyDescent="0.3">
      <c r="A2044" t="s">
        <v>5299</v>
      </c>
      <c r="B2044">
        <v>87089</v>
      </c>
      <c r="C2044" t="s">
        <v>1303</v>
      </c>
      <c r="D2044" s="38" t="str">
        <f>VLOOKUP(Tabela5[[#This Row],[CÓDIGO]],[1]fornnecedor!$A:$C,3,0)</f>
        <v>3M</v>
      </c>
      <c r="E2044" t="str">
        <f>VLOOKUP(Tabela5[[#This Row],[MARCA]],[1]fornnecedor!$C:$E,3,0)</f>
        <v>3M DO BRASIL LTDA</v>
      </c>
      <c r="G2044" t="s">
        <v>24</v>
      </c>
      <c r="H2044">
        <v>1</v>
      </c>
      <c r="I2044">
        <v>24.98</v>
      </c>
      <c r="J2044">
        <v>4</v>
      </c>
      <c r="K2044" s="34">
        <v>183.56</v>
      </c>
      <c r="L2044">
        <v>99.92</v>
      </c>
      <c r="M2044">
        <v>83.64</v>
      </c>
      <c r="N2044">
        <v>45.57</v>
      </c>
      <c r="O2044">
        <v>0</v>
      </c>
      <c r="P2044">
        <v>0</v>
      </c>
      <c r="Q2044">
        <v>0.01</v>
      </c>
      <c r="R2044">
        <v>50.56</v>
      </c>
      <c r="S2044" t="s">
        <v>5384</v>
      </c>
      <c r="T2044" s="38" t="str">
        <f>VLOOKUP(Tabela5[[#This Row],[CÓDIGO]],[1]fornnecedor!$A:$G,7,0)</f>
        <v>PISTOLAS</v>
      </c>
    </row>
    <row r="2045" spans="1:20" x14ac:dyDescent="0.3">
      <c r="A2045" t="s">
        <v>5299</v>
      </c>
      <c r="B2045">
        <v>10037</v>
      </c>
      <c r="C2045" t="s">
        <v>4779</v>
      </c>
      <c r="D2045" s="38" t="str">
        <f>VLOOKUP(Tabela5[[#This Row],[CÓDIGO]],[1]fornnecedor!$A:$C,3,0)</f>
        <v>3M</v>
      </c>
      <c r="E2045" t="str">
        <f>VLOOKUP(Tabela5[[#This Row],[MARCA]],[1]fornnecedor!$C:$E,3,0)</f>
        <v>3M DO BRASIL LTDA</v>
      </c>
      <c r="G2045" t="s">
        <v>24</v>
      </c>
      <c r="H2045">
        <v>698</v>
      </c>
      <c r="I2045" s="3">
        <v>1102.8399999999999</v>
      </c>
      <c r="J2045">
        <v>100</v>
      </c>
      <c r="K2045" s="34">
        <v>182</v>
      </c>
      <c r="L2045">
        <v>158</v>
      </c>
      <c r="M2045">
        <v>24</v>
      </c>
      <c r="N2045">
        <v>13.19</v>
      </c>
      <c r="O2045">
        <v>0</v>
      </c>
      <c r="P2045">
        <v>0</v>
      </c>
      <c r="Q2045">
        <v>0.01</v>
      </c>
      <c r="R2045">
        <v>50.56</v>
      </c>
      <c r="S2045" t="s">
        <v>5384</v>
      </c>
      <c r="T2045" s="38" t="str">
        <f>VLOOKUP(Tabela5[[#This Row],[CÓDIGO]],[1]fornnecedor!$A:$G,7,0)</f>
        <v xml:space="preserve">DISCOS / LIXAS / ABRASIVOS </v>
      </c>
    </row>
    <row r="2046" spans="1:20" x14ac:dyDescent="0.3">
      <c r="A2046" t="s">
        <v>5299</v>
      </c>
      <c r="B2046">
        <v>23462</v>
      </c>
      <c r="C2046" t="s">
        <v>5039</v>
      </c>
      <c r="D2046" s="38" t="str">
        <f>VLOOKUP(Tabela5[[#This Row],[CÓDIGO]],[1]fornnecedor!$A:$C,3,0)</f>
        <v>3M</v>
      </c>
      <c r="E2046" t="str">
        <f>VLOOKUP(Tabela5[[#This Row],[MARCA]],[1]fornnecedor!$C:$E,3,0)</f>
        <v>3M DO BRASIL LTDA</v>
      </c>
      <c r="G2046" t="s">
        <v>24</v>
      </c>
      <c r="H2046">
        <v>67</v>
      </c>
      <c r="I2046" s="3">
        <v>2550.02</v>
      </c>
      <c r="J2046">
        <v>3</v>
      </c>
      <c r="K2046" s="34">
        <v>179.27</v>
      </c>
      <c r="L2046">
        <v>114.18</v>
      </c>
      <c r="M2046">
        <v>65.09</v>
      </c>
      <c r="N2046">
        <v>36.31</v>
      </c>
      <c r="O2046">
        <v>0</v>
      </c>
      <c r="P2046">
        <v>0</v>
      </c>
      <c r="Q2046">
        <v>0.01</v>
      </c>
      <c r="R2046">
        <v>50.57</v>
      </c>
      <c r="S2046" t="s">
        <v>5384</v>
      </c>
      <c r="T2046" s="38" t="str">
        <f>VLOOKUP(Tabela5[[#This Row],[CÓDIGO]],[1]fornnecedor!$A:$G,7,0)</f>
        <v xml:space="preserve">LÍQUIDOS P/ POLIMENTO </v>
      </c>
    </row>
    <row r="2047" spans="1:20" x14ac:dyDescent="0.3">
      <c r="A2047" t="s">
        <v>5299</v>
      </c>
      <c r="B2047">
        <v>84015</v>
      </c>
      <c r="C2047" t="s">
        <v>391</v>
      </c>
      <c r="D2047" s="38" t="str">
        <f>VLOOKUP(Tabela5[[#This Row],[CÓDIGO]],[1]fornnecedor!$A:$C,3,0)</f>
        <v>3M</v>
      </c>
      <c r="E2047" t="str">
        <f>VLOOKUP(Tabela5[[#This Row],[MARCA]],[1]fornnecedor!$C:$E,3,0)</f>
        <v>3M DO BRASIL LTDA</v>
      </c>
      <c r="G2047" t="s">
        <v>24</v>
      </c>
      <c r="H2047">
        <v>458</v>
      </c>
      <c r="I2047">
        <v>210.68</v>
      </c>
      <c r="J2047">
        <v>109</v>
      </c>
      <c r="K2047" s="34">
        <v>175.86</v>
      </c>
      <c r="L2047">
        <v>50.14</v>
      </c>
      <c r="M2047">
        <v>125.72</v>
      </c>
      <c r="N2047">
        <v>71.489999999999995</v>
      </c>
      <c r="O2047">
        <v>0</v>
      </c>
      <c r="P2047">
        <v>0</v>
      </c>
      <c r="Q2047">
        <v>0.01</v>
      </c>
      <c r="R2047">
        <v>50.58</v>
      </c>
      <c r="S2047" t="s">
        <v>5384</v>
      </c>
      <c r="T2047" s="38" t="str">
        <f>VLOOKUP(Tabela5[[#This Row],[CÓDIGO]],[1]fornnecedor!$A:$G,7,0)</f>
        <v>LIXA MASSA  /MADEIRA / PAREDE</v>
      </c>
    </row>
    <row r="2048" spans="1:20" x14ac:dyDescent="0.3">
      <c r="A2048" t="s">
        <v>5299</v>
      </c>
      <c r="B2048">
        <v>84018</v>
      </c>
      <c r="C2048" t="s">
        <v>3303</v>
      </c>
      <c r="D2048" s="38" t="str">
        <f>VLOOKUP(Tabela5[[#This Row],[CÓDIGO]],[1]fornnecedor!$A:$C,3,0)</f>
        <v>3M</v>
      </c>
      <c r="E2048" t="str">
        <f>VLOOKUP(Tabela5[[#This Row],[MARCA]],[1]fornnecedor!$C:$E,3,0)</f>
        <v>3M DO BRASIL LTDA</v>
      </c>
      <c r="G2048" t="s">
        <v>24</v>
      </c>
      <c r="H2048">
        <v>404</v>
      </c>
      <c r="I2048">
        <v>185.84</v>
      </c>
      <c r="J2048">
        <v>134</v>
      </c>
      <c r="K2048" s="34">
        <v>175.72</v>
      </c>
      <c r="L2048">
        <v>61.64</v>
      </c>
      <c r="M2048">
        <v>114.08</v>
      </c>
      <c r="N2048">
        <v>64.92</v>
      </c>
      <c r="O2048">
        <v>0</v>
      </c>
      <c r="P2048">
        <v>0</v>
      </c>
      <c r="Q2048">
        <v>0.01</v>
      </c>
      <c r="R2048">
        <v>50.59</v>
      </c>
      <c r="S2048" t="s">
        <v>5384</v>
      </c>
      <c r="T2048" s="38" t="str">
        <f>VLOOKUP(Tabela5[[#This Row],[CÓDIGO]],[1]fornnecedor!$A:$G,7,0)</f>
        <v>LIXA MASSA  /MADEIRA / PAREDE</v>
      </c>
    </row>
    <row r="2049" spans="1:20" x14ac:dyDescent="0.3">
      <c r="A2049" t="s">
        <v>5299</v>
      </c>
      <c r="B2049">
        <v>86938</v>
      </c>
      <c r="C2049" t="s">
        <v>4429</v>
      </c>
      <c r="D2049" s="38" t="str">
        <f>VLOOKUP(Tabela5[[#This Row],[CÓDIGO]],[1]fornnecedor!$A:$C,3,0)</f>
        <v>3M</v>
      </c>
      <c r="E2049" t="str">
        <f>VLOOKUP(Tabela5[[#This Row],[MARCA]],[1]fornnecedor!$C:$E,3,0)</f>
        <v>3M DO BRASIL LTDA</v>
      </c>
      <c r="G2049" t="s">
        <v>24</v>
      </c>
      <c r="H2049">
        <v>62</v>
      </c>
      <c r="I2049">
        <v>595.82000000000005</v>
      </c>
      <c r="J2049">
        <v>10</v>
      </c>
      <c r="K2049" s="34">
        <v>170</v>
      </c>
      <c r="L2049">
        <v>96.1</v>
      </c>
      <c r="M2049">
        <v>73.900000000000006</v>
      </c>
      <c r="N2049">
        <v>43.47</v>
      </c>
      <c r="O2049">
        <v>0</v>
      </c>
      <c r="P2049">
        <v>0</v>
      </c>
      <c r="Q2049">
        <v>0.01</v>
      </c>
      <c r="R2049">
        <v>50.59</v>
      </c>
      <c r="S2049" t="s">
        <v>5384</v>
      </c>
      <c r="T2049" s="38" t="str">
        <f>VLOOKUP(Tabela5[[#This Row],[CÓDIGO]],[1]fornnecedor!$A:$G,7,0)</f>
        <v>.............................................</v>
      </c>
    </row>
    <row r="2050" spans="1:20" x14ac:dyDescent="0.3">
      <c r="A2050" t="s">
        <v>5299</v>
      </c>
      <c r="B2050">
        <v>23471</v>
      </c>
      <c r="C2050" t="s">
        <v>4357</v>
      </c>
      <c r="D2050" s="38" t="str">
        <f>VLOOKUP(Tabela5[[#This Row],[CÓDIGO]],[1]fornnecedor!$A:$C,3,0)</f>
        <v>3M</v>
      </c>
      <c r="E2050" t="str">
        <f>VLOOKUP(Tabela5[[#This Row],[MARCA]],[1]fornnecedor!$C:$E,3,0)</f>
        <v>3M DO BRASIL LTDA</v>
      </c>
      <c r="G2050" t="s">
        <v>24</v>
      </c>
      <c r="H2050">
        <v>11</v>
      </c>
      <c r="I2050">
        <v>594.54999999999995</v>
      </c>
      <c r="J2050">
        <v>2</v>
      </c>
      <c r="K2050" s="34">
        <v>167.56</v>
      </c>
      <c r="L2050">
        <v>108.1</v>
      </c>
      <c r="M2050">
        <v>59.46</v>
      </c>
      <c r="N2050">
        <v>35.49</v>
      </c>
      <c r="O2050">
        <v>0</v>
      </c>
      <c r="P2050">
        <v>0</v>
      </c>
      <c r="Q2050">
        <v>0.01</v>
      </c>
      <c r="R2050">
        <v>50.6</v>
      </c>
      <c r="S2050" t="s">
        <v>5384</v>
      </c>
      <c r="T2050" s="38" t="str">
        <f>VLOOKUP(Tabela5[[#This Row],[CÓDIGO]],[1]fornnecedor!$A:$G,7,0)</f>
        <v xml:space="preserve">LÍQUIDOS P/ POLIMENTO </v>
      </c>
    </row>
    <row r="2051" spans="1:20" x14ac:dyDescent="0.3">
      <c r="A2051" t="s">
        <v>5299</v>
      </c>
      <c r="B2051">
        <v>24261</v>
      </c>
      <c r="C2051" t="s">
        <v>4823</v>
      </c>
      <c r="D2051" s="38" t="str">
        <f>VLOOKUP(Tabela5[[#This Row],[CÓDIGO]],[1]fornnecedor!$A:$C,3,0)</f>
        <v>3M</v>
      </c>
      <c r="E2051" t="str">
        <f>VLOOKUP(Tabela5[[#This Row],[MARCA]],[1]fornnecedor!$C:$E,3,0)</f>
        <v>3M DO BRASIL LTDA</v>
      </c>
      <c r="G2051" t="s">
        <v>24</v>
      </c>
      <c r="H2051">
        <v>12</v>
      </c>
      <c r="I2051" s="3">
        <v>1383.48</v>
      </c>
      <c r="J2051">
        <v>1</v>
      </c>
      <c r="K2051" s="34">
        <v>155.47</v>
      </c>
      <c r="L2051">
        <v>115.29</v>
      </c>
      <c r="M2051">
        <v>40.18</v>
      </c>
      <c r="N2051">
        <v>25.84</v>
      </c>
      <c r="O2051">
        <v>0</v>
      </c>
      <c r="P2051">
        <v>0</v>
      </c>
      <c r="Q2051">
        <v>0.01</v>
      </c>
      <c r="R2051">
        <v>50.61</v>
      </c>
      <c r="S2051" t="s">
        <v>5384</v>
      </c>
      <c r="T2051" s="38" t="str">
        <f>VLOOKUP(Tabela5[[#This Row],[CÓDIGO]],[1]fornnecedor!$A:$G,7,0)</f>
        <v>BOINAS PARA POLIMENTO</v>
      </c>
    </row>
    <row r="2052" spans="1:20" x14ac:dyDescent="0.3">
      <c r="A2052" t="s">
        <v>5299</v>
      </c>
      <c r="B2052">
        <v>20261</v>
      </c>
      <c r="C2052" t="s">
        <v>421</v>
      </c>
      <c r="D2052" s="38" t="str">
        <f>VLOOKUP(Tabela5[[#This Row],[CÓDIGO]],[1]fornnecedor!$A:$C,3,0)</f>
        <v>3M</v>
      </c>
      <c r="E2052" t="str">
        <f>VLOOKUP(Tabela5[[#This Row],[MARCA]],[1]fornnecedor!$C:$E,3,0)</f>
        <v>3M DO BRASIL LTDA</v>
      </c>
      <c r="G2052" t="s">
        <v>24</v>
      </c>
      <c r="H2052">
        <v>36</v>
      </c>
      <c r="I2052" s="3">
        <v>1041.48</v>
      </c>
      <c r="J2052">
        <v>3</v>
      </c>
      <c r="K2052" s="34">
        <v>151.06</v>
      </c>
      <c r="L2052">
        <v>86.79</v>
      </c>
      <c r="M2052">
        <v>64.27</v>
      </c>
      <c r="N2052">
        <v>42.55</v>
      </c>
      <c r="O2052">
        <v>0</v>
      </c>
      <c r="P2052">
        <v>0</v>
      </c>
      <c r="Q2052">
        <v>0.01</v>
      </c>
      <c r="R2052">
        <v>50.61</v>
      </c>
      <c r="S2052" t="s">
        <v>5384</v>
      </c>
      <c r="T2052" s="38" t="str">
        <f>VLOOKUP(Tabela5[[#This Row],[CÓDIGO]],[1]fornnecedor!$A:$G,7,0)</f>
        <v>FITA DUPLA FACE</v>
      </c>
    </row>
    <row r="2053" spans="1:20" x14ac:dyDescent="0.3">
      <c r="A2053" t="s">
        <v>5299</v>
      </c>
      <c r="B2053">
        <v>20064</v>
      </c>
      <c r="C2053" t="s">
        <v>444</v>
      </c>
      <c r="D2053" s="38" t="str">
        <f>VLOOKUP(Tabela5[[#This Row],[CÓDIGO]],[1]fornnecedor!$A:$C,3,0)</f>
        <v>3M</v>
      </c>
      <c r="E2053" t="str">
        <f>VLOOKUP(Tabela5[[#This Row],[MARCA]],[1]fornnecedor!$C:$E,3,0)</f>
        <v>3M DO BRASIL LTDA</v>
      </c>
      <c r="G2053" t="s">
        <v>24</v>
      </c>
      <c r="H2053">
        <v>8</v>
      </c>
      <c r="I2053">
        <v>230.48</v>
      </c>
      <c r="J2053">
        <v>4</v>
      </c>
      <c r="K2053" s="34">
        <v>148.41999999999999</v>
      </c>
      <c r="L2053">
        <v>115.24</v>
      </c>
      <c r="M2053">
        <v>33.18</v>
      </c>
      <c r="N2053">
        <v>22.36</v>
      </c>
      <c r="O2053">
        <v>0</v>
      </c>
      <c r="P2053">
        <v>0</v>
      </c>
      <c r="Q2053">
        <v>0.01</v>
      </c>
      <c r="R2053">
        <v>50.62</v>
      </c>
      <c r="S2053" t="s">
        <v>5384</v>
      </c>
      <c r="T2053" s="38" t="str">
        <f>VLOOKUP(Tabela5[[#This Row],[CÓDIGO]],[1]fornnecedor!$A:$G,7,0)</f>
        <v>COLA INST./ ADESIVOS COLANTES</v>
      </c>
    </row>
    <row r="2054" spans="1:20" x14ac:dyDescent="0.3">
      <c r="A2054" t="s">
        <v>5299</v>
      </c>
      <c r="B2054">
        <v>10023</v>
      </c>
      <c r="C2054" t="s">
        <v>3263</v>
      </c>
      <c r="D2054" s="38" t="str">
        <f>VLOOKUP(Tabela5[[#This Row],[CÓDIGO]],[1]fornnecedor!$A:$C,3,0)</f>
        <v>3M</v>
      </c>
      <c r="E2054" t="str">
        <f>VLOOKUP(Tabela5[[#This Row],[MARCA]],[1]fornnecedor!$C:$E,3,0)</f>
        <v>3M DO BRASIL LTDA</v>
      </c>
      <c r="G2054" t="s">
        <v>24</v>
      </c>
      <c r="H2054">
        <v>0</v>
      </c>
      <c r="I2054">
        <v>0</v>
      </c>
      <c r="J2054">
        <v>100</v>
      </c>
      <c r="K2054" s="34">
        <v>147</v>
      </c>
      <c r="L2054">
        <v>128</v>
      </c>
      <c r="M2054">
        <v>19</v>
      </c>
      <c r="N2054">
        <v>12.93</v>
      </c>
      <c r="O2054">
        <v>0</v>
      </c>
      <c r="P2054">
        <v>0</v>
      </c>
      <c r="Q2054">
        <v>0.01</v>
      </c>
      <c r="R2054">
        <v>50.63</v>
      </c>
      <c r="S2054" t="s">
        <v>5384</v>
      </c>
      <c r="T2054" s="38" t="str">
        <f>VLOOKUP(Tabela5[[#This Row],[CÓDIGO]],[1]fornnecedor!$A:$G,7,0)</f>
        <v xml:space="preserve">DISCOS / LIXAS / ABRASIVOS </v>
      </c>
    </row>
    <row r="2055" spans="1:20" x14ac:dyDescent="0.3">
      <c r="A2055" t="s">
        <v>5299</v>
      </c>
      <c r="B2055">
        <v>84019</v>
      </c>
      <c r="C2055" t="s">
        <v>394</v>
      </c>
      <c r="D2055" s="38" t="str">
        <f>VLOOKUP(Tabela5[[#This Row],[CÓDIGO]],[1]fornnecedor!$A:$C,3,0)</f>
        <v>3M</v>
      </c>
      <c r="E2055" t="str">
        <f>VLOOKUP(Tabela5[[#This Row],[MARCA]],[1]fornnecedor!$C:$E,3,0)</f>
        <v>3M DO BRASIL LTDA</v>
      </c>
      <c r="G2055" t="s">
        <v>24</v>
      </c>
      <c r="H2055">
        <v>293</v>
      </c>
      <c r="I2055">
        <v>202.17</v>
      </c>
      <c r="J2055">
        <v>100</v>
      </c>
      <c r="K2055" s="34">
        <v>145</v>
      </c>
      <c r="L2055">
        <v>69</v>
      </c>
      <c r="M2055">
        <v>76</v>
      </c>
      <c r="N2055">
        <v>52.41</v>
      </c>
      <c r="O2055">
        <v>0</v>
      </c>
      <c r="P2055">
        <v>0</v>
      </c>
      <c r="Q2055">
        <v>0.01</v>
      </c>
      <c r="R2055">
        <v>50.63</v>
      </c>
      <c r="S2055" t="s">
        <v>5384</v>
      </c>
      <c r="T2055" s="38" t="str">
        <f>VLOOKUP(Tabela5[[#This Row],[CÓDIGO]],[1]fornnecedor!$A:$G,7,0)</f>
        <v>LIXA MASSA  /MADEIRA / PAREDE</v>
      </c>
    </row>
    <row r="2056" spans="1:20" x14ac:dyDescent="0.3">
      <c r="A2056" t="s">
        <v>5299</v>
      </c>
      <c r="B2056">
        <v>84020</v>
      </c>
      <c r="C2056" t="s">
        <v>428</v>
      </c>
      <c r="D2056" s="38" t="str">
        <f>VLOOKUP(Tabela5[[#This Row],[CÓDIGO]],[1]fornnecedor!$A:$C,3,0)</f>
        <v>3M</v>
      </c>
      <c r="E2056" t="str">
        <f>VLOOKUP(Tabela5[[#This Row],[MARCA]],[1]fornnecedor!$C:$E,3,0)</f>
        <v>3M DO BRASIL LTDA</v>
      </c>
      <c r="G2056" t="s">
        <v>24</v>
      </c>
      <c r="H2056">
        <v>649</v>
      </c>
      <c r="I2056">
        <v>447.81</v>
      </c>
      <c r="J2056">
        <v>111</v>
      </c>
      <c r="K2056" s="34">
        <v>143.88</v>
      </c>
      <c r="L2056">
        <v>76.59</v>
      </c>
      <c r="M2056">
        <v>67.290000000000006</v>
      </c>
      <c r="N2056">
        <v>46.77</v>
      </c>
      <c r="O2056">
        <v>0</v>
      </c>
      <c r="P2056">
        <v>0</v>
      </c>
      <c r="Q2056">
        <v>0.01</v>
      </c>
      <c r="R2056">
        <v>50.64</v>
      </c>
      <c r="S2056" t="s">
        <v>5384</v>
      </c>
      <c r="T2056" s="38" t="str">
        <f>VLOOKUP(Tabela5[[#This Row],[CÓDIGO]],[1]fornnecedor!$A:$G,7,0)</f>
        <v>LIXA MASSA  /MADEIRA / PAREDE</v>
      </c>
    </row>
    <row r="2057" spans="1:20" x14ac:dyDescent="0.3">
      <c r="A2057" t="s">
        <v>5299</v>
      </c>
      <c r="B2057">
        <v>10066</v>
      </c>
      <c r="C2057" t="s">
        <v>4043</v>
      </c>
      <c r="D2057" s="38" t="str">
        <f>VLOOKUP(Tabela5[[#This Row],[CÓDIGO]],[1]fornnecedor!$A:$C,3,0)</f>
        <v>3M</v>
      </c>
      <c r="E2057" t="str">
        <f>VLOOKUP(Tabela5[[#This Row],[MARCA]],[1]fornnecedor!$C:$E,3,0)</f>
        <v>3M DO BRASIL LTDA</v>
      </c>
      <c r="G2057" t="s">
        <v>24</v>
      </c>
      <c r="H2057">
        <v>4</v>
      </c>
      <c r="I2057">
        <v>385.04</v>
      </c>
      <c r="J2057">
        <v>1</v>
      </c>
      <c r="K2057" s="34">
        <v>143.43</v>
      </c>
      <c r="L2057">
        <v>96.26</v>
      </c>
      <c r="M2057">
        <v>47.17</v>
      </c>
      <c r="N2057">
        <v>32.89</v>
      </c>
      <c r="O2057">
        <v>0</v>
      </c>
      <c r="P2057">
        <v>0</v>
      </c>
      <c r="Q2057">
        <v>0.01</v>
      </c>
      <c r="R2057">
        <v>50.65</v>
      </c>
      <c r="S2057" t="s">
        <v>5384</v>
      </c>
      <c r="T2057" s="38" t="str">
        <f>VLOOKUP(Tabela5[[#This Row],[CÓDIGO]],[1]fornnecedor!$A:$G,7,0)</f>
        <v>BOINAS PARA POLIMENTO</v>
      </c>
    </row>
    <row r="2058" spans="1:20" x14ac:dyDescent="0.3">
      <c r="A2058" t="s">
        <v>5299</v>
      </c>
      <c r="B2058">
        <v>20983</v>
      </c>
      <c r="C2058" t="s">
        <v>4949</v>
      </c>
      <c r="D2058" s="38" t="str">
        <f>VLOOKUP(Tabela5[[#This Row],[CÓDIGO]],[1]fornnecedor!$A:$C,3,0)</f>
        <v>3M</v>
      </c>
      <c r="E2058" t="str">
        <f>VLOOKUP(Tabela5[[#This Row],[MARCA]],[1]fornnecedor!$C:$E,3,0)</f>
        <v>3M DO BRASIL LTDA</v>
      </c>
      <c r="G2058" t="s">
        <v>24</v>
      </c>
      <c r="H2058">
        <v>122</v>
      </c>
      <c r="I2058" s="3">
        <v>1559.16</v>
      </c>
      <c r="J2058">
        <v>7</v>
      </c>
      <c r="K2058" s="34">
        <v>139.78</v>
      </c>
      <c r="L2058">
        <v>89.46</v>
      </c>
      <c r="M2058">
        <v>50.32</v>
      </c>
      <c r="N2058">
        <v>36</v>
      </c>
      <c r="O2058">
        <v>0</v>
      </c>
      <c r="P2058">
        <v>0</v>
      </c>
      <c r="Q2058">
        <v>0.01</v>
      </c>
      <c r="R2058">
        <v>50.65</v>
      </c>
      <c r="S2058" t="s">
        <v>5384</v>
      </c>
      <c r="T2058" s="38" t="str">
        <f>VLOOKUP(Tabela5[[#This Row],[CÓDIGO]],[1]fornnecedor!$A:$G,7,0)</f>
        <v>DISCO TRIZACT</v>
      </c>
    </row>
    <row r="2059" spans="1:20" x14ac:dyDescent="0.3">
      <c r="A2059" t="s">
        <v>5299</v>
      </c>
      <c r="B2059">
        <v>84010</v>
      </c>
      <c r="C2059" t="s">
        <v>426</v>
      </c>
      <c r="D2059" s="38" t="str">
        <f>VLOOKUP(Tabela5[[#This Row],[CÓDIGO]],[1]fornnecedor!$A:$C,3,0)</f>
        <v>3M</v>
      </c>
      <c r="E2059" t="str">
        <f>VLOOKUP(Tabela5[[#This Row],[MARCA]],[1]fornnecedor!$C:$E,3,0)</f>
        <v>3M DO BRASIL LTDA</v>
      </c>
      <c r="G2059" t="s">
        <v>24</v>
      </c>
      <c r="H2059">
        <v>145</v>
      </c>
      <c r="I2059">
        <v>242.15</v>
      </c>
      <c r="J2059">
        <v>51</v>
      </c>
      <c r="K2059" s="34">
        <v>120.65</v>
      </c>
      <c r="L2059">
        <v>85.17</v>
      </c>
      <c r="M2059">
        <v>35.479999999999997</v>
      </c>
      <c r="N2059">
        <v>29.41</v>
      </c>
      <c r="O2059">
        <v>0</v>
      </c>
      <c r="P2059">
        <v>0</v>
      </c>
      <c r="Q2059">
        <v>0.01</v>
      </c>
      <c r="R2059">
        <v>50.66</v>
      </c>
      <c r="S2059" t="s">
        <v>5384</v>
      </c>
      <c r="T2059" s="38" t="str">
        <f>VLOOKUP(Tabela5[[#This Row],[CÓDIGO]],[1]fornnecedor!$A:$G,7,0)</f>
        <v>LIXA FERRO</v>
      </c>
    </row>
    <row r="2060" spans="1:20" x14ac:dyDescent="0.3">
      <c r="A2060" t="s">
        <v>5299</v>
      </c>
      <c r="B2060">
        <v>20478</v>
      </c>
      <c r="C2060" t="s">
        <v>3464</v>
      </c>
      <c r="D2060" s="38" t="str">
        <f>VLOOKUP(Tabela5[[#This Row],[CÓDIGO]],[1]fornnecedor!$A:$C,3,0)</f>
        <v>3M</v>
      </c>
      <c r="E2060" t="str">
        <f>VLOOKUP(Tabela5[[#This Row],[MARCA]],[1]fornnecedor!$C:$E,3,0)</f>
        <v>3M DO BRASIL LTDA</v>
      </c>
      <c r="G2060" t="s">
        <v>24</v>
      </c>
      <c r="H2060">
        <v>3</v>
      </c>
      <c r="I2060">
        <v>110.34</v>
      </c>
      <c r="J2060">
        <v>2</v>
      </c>
      <c r="K2060" s="34">
        <v>120.43</v>
      </c>
      <c r="L2060">
        <v>73.56</v>
      </c>
      <c r="M2060">
        <v>46.87</v>
      </c>
      <c r="N2060">
        <v>38.92</v>
      </c>
      <c r="O2060">
        <v>0</v>
      </c>
      <c r="P2060">
        <v>0</v>
      </c>
      <c r="Q2060">
        <v>0.01</v>
      </c>
      <c r="R2060">
        <v>50.66</v>
      </c>
      <c r="S2060" t="s">
        <v>5384</v>
      </c>
      <c r="T2060" s="38" t="str">
        <f>VLOOKUP(Tabela5[[#This Row],[CÓDIGO]],[1]fornnecedor!$A:$G,7,0)</f>
        <v>FITA DUPLA FACE</v>
      </c>
    </row>
    <row r="2061" spans="1:20" x14ac:dyDescent="0.3">
      <c r="A2061" t="s">
        <v>5299</v>
      </c>
      <c r="B2061">
        <v>83840</v>
      </c>
      <c r="C2061" t="s">
        <v>402</v>
      </c>
      <c r="D2061" s="38" t="str">
        <f>VLOOKUP(Tabela5[[#This Row],[CÓDIGO]],[1]fornnecedor!$A:$C,3,0)</f>
        <v>3M</v>
      </c>
      <c r="E2061" t="str">
        <f>VLOOKUP(Tabela5[[#This Row],[MARCA]],[1]fornnecedor!$C:$E,3,0)</f>
        <v>3M DO BRASIL LTDA</v>
      </c>
      <c r="G2061" t="s">
        <v>24</v>
      </c>
      <c r="H2061">
        <v>11</v>
      </c>
      <c r="I2061">
        <v>761.42</v>
      </c>
      <c r="J2061">
        <v>1</v>
      </c>
      <c r="K2061" s="34">
        <v>107.29</v>
      </c>
      <c r="L2061">
        <v>69.22</v>
      </c>
      <c r="M2061">
        <v>38.07</v>
      </c>
      <c r="N2061">
        <v>35.479999999999997</v>
      </c>
      <c r="O2061">
        <v>0</v>
      </c>
      <c r="P2061">
        <v>0</v>
      </c>
      <c r="Q2061">
        <v>0</v>
      </c>
      <c r="R2061">
        <v>50.67</v>
      </c>
      <c r="S2061" t="s">
        <v>5384</v>
      </c>
      <c r="T2061" s="38" t="str">
        <f>VLOOKUP(Tabela5[[#This Row],[CÓDIGO]],[1]fornnecedor!$A:$G,7,0)</f>
        <v>APLICADORES / ADAPTADORES / ENGATES / SUPORTES</v>
      </c>
    </row>
    <row r="2062" spans="1:20" x14ac:dyDescent="0.3">
      <c r="A2062" t="s">
        <v>5299</v>
      </c>
      <c r="B2062">
        <v>21350</v>
      </c>
      <c r="C2062" t="s">
        <v>4641</v>
      </c>
      <c r="D2062" s="38" t="str">
        <f>VLOOKUP(Tabela5[[#This Row],[CÓDIGO]],[1]fornnecedor!$A:$C,3,0)</f>
        <v>3M</v>
      </c>
      <c r="E2062" t="str">
        <f>VLOOKUP(Tabela5[[#This Row],[MARCA]],[1]fornnecedor!$C:$E,3,0)</f>
        <v>3M DO BRASIL LTDA</v>
      </c>
      <c r="G2062" t="s">
        <v>24</v>
      </c>
      <c r="H2062">
        <v>44</v>
      </c>
      <c r="I2062">
        <v>846.12</v>
      </c>
      <c r="J2062">
        <v>3</v>
      </c>
      <c r="K2062" s="34">
        <v>106.69</v>
      </c>
      <c r="L2062">
        <v>57.69</v>
      </c>
      <c r="M2062">
        <v>49</v>
      </c>
      <c r="N2062">
        <v>45.93</v>
      </c>
      <c r="O2062">
        <v>0</v>
      </c>
      <c r="P2062">
        <v>0</v>
      </c>
      <c r="Q2062">
        <v>0</v>
      </c>
      <c r="R2062">
        <v>50.67</v>
      </c>
      <c r="S2062" t="s">
        <v>5384</v>
      </c>
      <c r="T2062" s="38" t="str">
        <f>VLOOKUP(Tabela5[[#This Row],[CÓDIGO]],[1]fornnecedor!$A:$G,7,0)</f>
        <v>DISCO TRIZACT</v>
      </c>
    </row>
    <row r="2063" spans="1:20" x14ac:dyDescent="0.3">
      <c r="A2063" t="s">
        <v>5299</v>
      </c>
      <c r="B2063">
        <v>10081</v>
      </c>
      <c r="C2063" t="s">
        <v>3073</v>
      </c>
      <c r="D2063" s="38" t="str">
        <f>VLOOKUP(Tabela5[[#This Row],[CÓDIGO]],[1]fornnecedor!$A:$C,3,0)</f>
        <v>3M</v>
      </c>
      <c r="E2063" t="str">
        <f>VLOOKUP(Tabela5[[#This Row],[MARCA]],[1]fornnecedor!$C:$E,3,0)</f>
        <v>3M DO BRASIL LTDA</v>
      </c>
      <c r="G2063" t="s">
        <v>24</v>
      </c>
      <c r="H2063">
        <v>27</v>
      </c>
      <c r="I2063">
        <v>177.66</v>
      </c>
      <c r="J2063">
        <v>8</v>
      </c>
      <c r="K2063" s="34">
        <v>105.71</v>
      </c>
      <c r="L2063">
        <v>52.68</v>
      </c>
      <c r="M2063">
        <v>53.03</v>
      </c>
      <c r="N2063">
        <v>50.17</v>
      </c>
      <c r="O2063">
        <v>0</v>
      </c>
      <c r="P2063">
        <v>0</v>
      </c>
      <c r="Q2063">
        <v>0</v>
      </c>
      <c r="R2063">
        <v>50.68</v>
      </c>
      <c r="S2063" t="s">
        <v>5384</v>
      </c>
      <c r="T2063" s="38" t="str">
        <f>VLOOKUP(Tabela5[[#This Row],[CÓDIGO]],[1]fornnecedor!$A:$G,7,0)</f>
        <v>FITA DUPLA FACE</v>
      </c>
    </row>
    <row r="2064" spans="1:20" x14ac:dyDescent="0.3">
      <c r="A2064" t="s">
        <v>5299</v>
      </c>
      <c r="B2064">
        <v>23504</v>
      </c>
      <c r="C2064" t="s">
        <v>4152</v>
      </c>
      <c r="D2064" s="38" t="str">
        <f>VLOOKUP(Tabela5[[#This Row],[CÓDIGO]],[1]fornnecedor!$A:$C,3,0)</f>
        <v>3M</v>
      </c>
      <c r="E2064" t="str">
        <f>VLOOKUP(Tabela5[[#This Row],[MARCA]],[1]fornnecedor!$C:$E,3,0)</f>
        <v>3M DO BRASIL LTDA</v>
      </c>
      <c r="G2064" t="s">
        <v>24</v>
      </c>
      <c r="H2064">
        <v>98</v>
      </c>
      <c r="I2064">
        <v>373.38</v>
      </c>
      <c r="J2064">
        <v>17</v>
      </c>
      <c r="K2064" s="34">
        <v>105.48</v>
      </c>
      <c r="L2064">
        <v>64.77</v>
      </c>
      <c r="M2064">
        <v>40.71</v>
      </c>
      <c r="N2064">
        <v>38.590000000000003</v>
      </c>
      <c r="O2064">
        <v>0</v>
      </c>
      <c r="P2064">
        <v>0</v>
      </c>
      <c r="Q2064">
        <v>0</v>
      </c>
      <c r="R2064">
        <v>50.68</v>
      </c>
      <c r="S2064" t="s">
        <v>5384</v>
      </c>
      <c r="T2064" s="38" t="str">
        <f>VLOOKUP(Tabela5[[#This Row],[CÓDIGO]],[1]fornnecedor!$A:$G,7,0)</f>
        <v>EPI´S</v>
      </c>
    </row>
    <row r="2065" spans="1:20" x14ac:dyDescent="0.3">
      <c r="A2065" t="s">
        <v>5299</v>
      </c>
      <c r="B2065">
        <v>10026</v>
      </c>
      <c r="C2065" t="s">
        <v>414</v>
      </c>
      <c r="D2065" s="38" t="str">
        <f>VLOOKUP(Tabela5[[#This Row],[CÓDIGO]],[1]fornnecedor!$A:$C,3,0)</f>
        <v>3M</v>
      </c>
      <c r="E2065" t="str">
        <f>VLOOKUP(Tabela5[[#This Row],[MARCA]],[1]fornnecedor!$C:$E,3,0)</f>
        <v>3M DO BRASIL LTDA</v>
      </c>
      <c r="G2065" t="s">
        <v>24</v>
      </c>
      <c r="H2065">
        <v>182</v>
      </c>
      <c r="I2065">
        <v>232.96</v>
      </c>
      <c r="J2065">
        <v>50</v>
      </c>
      <c r="K2065" s="34">
        <v>99</v>
      </c>
      <c r="L2065">
        <v>64</v>
      </c>
      <c r="M2065">
        <v>35</v>
      </c>
      <c r="N2065">
        <v>35.35</v>
      </c>
      <c r="O2065">
        <v>0</v>
      </c>
      <c r="P2065">
        <v>0</v>
      </c>
      <c r="Q2065">
        <v>0</v>
      </c>
      <c r="R2065">
        <v>50.68</v>
      </c>
      <c r="S2065" t="s">
        <v>5384</v>
      </c>
      <c r="T2065" s="38" t="str">
        <f>VLOOKUP(Tabela5[[#This Row],[CÓDIGO]],[1]fornnecedor!$A:$G,7,0)</f>
        <v xml:space="preserve">DISCOS / LIXAS / ABRASIVOS </v>
      </c>
    </row>
    <row r="2066" spans="1:20" x14ac:dyDescent="0.3">
      <c r="A2066" t="s">
        <v>5299</v>
      </c>
      <c r="B2066">
        <v>20477</v>
      </c>
      <c r="C2066" t="s">
        <v>4494</v>
      </c>
      <c r="D2066" s="38" t="str">
        <f>VLOOKUP(Tabela5[[#This Row],[CÓDIGO]],[1]fornnecedor!$A:$C,3,0)</f>
        <v>3M</v>
      </c>
      <c r="E2066" t="str">
        <f>VLOOKUP(Tabela5[[#This Row],[MARCA]],[1]fornnecedor!$C:$E,3,0)</f>
        <v>3M DO BRASIL LTDA</v>
      </c>
      <c r="G2066" t="s">
        <v>24</v>
      </c>
      <c r="H2066">
        <v>25</v>
      </c>
      <c r="I2066">
        <v>702.5</v>
      </c>
      <c r="J2066">
        <v>2</v>
      </c>
      <c r="K2066" s="34">
        <v>92.84</v>
      </c>
      <c r="L2066">
        <v>56.2</v>
      </c>
      <c r="M2066">
        <v>36.64</v>
      </c>
      <c r="N2066">
        <v>39.47</v>
      </c>
      <c r="O2066">
        <v>0</v>
      </c>
      <c r="P2066">
        <v>0</v>
      </c>
      <c r="Q2066">
        <v>0</v>
      </c>
      <c r="R2066">
        <v>50.69</v>
      </c>
      <c r="S2066" t="s">
        <v>5384</v>
      </c>
      <c r="T2066" s="38" t="str">
        <f>VLOOKUP(Tabela5[[#This Row],[CÓDIGO]],[1]fornnecedor!$A:$G,7,0)</f>
        <v>FITA DUPLA FACE</v>
      </c>
    </row>
    <row r="2067" spans="1:20" x14ac:dyDescent="0.3">
      <c r="A2067" t="s">
        <v>5299</v>
      </c>
      <c r="B2067">
        <v>22232</v>
      </c>
      <c r="C2067" t="s">
        <v>4070</v>
      </c>
      <c r="D2067" s="38" t="str">
        <f>VLOOKUP(Tabela5[[#This Row],[CÓDIGO]],[1]fornnecedor!$A:$C,3,0)</f>
        <v>3M</v>
      </c>
      <c r="E2067" t="str">
        <f>VLOOKUP(Tabela5[[#This Row],[MARCA]],[1]fornnecedor!$C:$E,3,0)</f>
        <v>3M DO BRASIL LTDA</v>
      </c>
      <c r="G2067" t="s">
        <v>24</v>
      </c>
      <c r="H2067">
        <v>40</v>
      </c>
      <c r="I2067" s="3">
        <v>1832</v>
      </c>
      <c r="J2067">
        <v>1</v>
      </c>
      <c r="K2067" s="34">
        <v>86.71</v>
      </c>
      <c r="L2067">
        <v>45.8</v>
      </c>
      <c r="M2067">
        <v>40.909999999999997</v>
      </c>
      <c r="N2067">
        <v>47.18</v>
      </c>
      <c r="O2067">
        <v>0</v>
      </c>
      <c r="P2067">
        <v>0</v>
      </c>
      <c r="Q2067">
        <v>0</v>
      </c>
      <c r="R2067">
        <v>50.69</v>
      </c>
      <c r="S2067" t="s">
        <v>5384</v>
      </c>
      <c r="T2067" s="38" t="str">
        <f>VLOOKUP(Tabela5[[#This Row],[CÓDIGO]],[1]fornnecedor!$A:$G,7,0)</f>
        <v>FITA DUPLA FACE</v>
      </c>
    </row>
    <row r="2068" spans="1:20" x14ac:dyDescent="0.3">
      <c r="A2068" t="s">
        <v>5299</v>
      </c>
      <c r="B2068">
        <v>26</v>
      </c>
      <c r="C2068" t="s">
        <v>4446</v>
      </c>
      <c r="D2068" s="38" t="str">
        <f>VLOOKUP(Tabela5[[#This Row],[CÓDIGO]],[1]fornnecedor!$A:$C,3,0)</f>
        <v>3M</v>
      </c>
      <c r="E2068" t="str">
        <f>VLOOKUP(Tabela5[[#This Row],[MARCA]],[1]fornnecedor!$C:$E,3,0)</f>
        <v>3M DO BRASIL LTDA</v>
      </c>
      <c r="G2068" t="s">
        <v>24</v>
      </c>
      <c r="H2068">
        <v>24</v>
      </c>
      <c r="I2068">
        <v>685.68</v>
      </c>
      <c r="J2068">
        <v>2</v>
      </c>
      <c r="K2068" s="34">
        <v>86.13</v>
      </c>
      <c r="L2068">
        <v>57.14</v>
      </c>
      <c r="M2068">
        <v>28.99</v>
      </c>
      <c r="N2068">
        <v>33.659999999999997</v>
      </c>
      <c r="O2068">
        <v>0</v>
      </c>
      <c r="P2068">
        <v>0</v>
      </c>
      <c r="Q2068">
        <v>0</v>
      </c>
      <c r="R2068">
        <v>50.7</v>
      </c>
      <c r="S2068" t="s">
        <v>5384</v>
      </c>
      <c r="T2068" s="38" t="str">
        <f>VLOOKUP(Tabela5[[#This Row],[CÓDIGO]],[1]fornnecedor!$A:$G,7,0)</f>
        <v>EPI´S</v>
      </c>
    </row>
    <row r="2069" spans="1:20" x14ac:dyDescent="0.3">
      <c r="A2069" t="s">
        <v>5299</v>
      </c>
      <c r="B2069">
        <v>59</v>
      </c>
      <c r="C2069" t="s">
        <v>4075</v>
      </c>
      <c r="D2069" s="38" t="str">
        <f>VLOOKUP(Tabela5[[#This Row],[CÓDIGO]],[1]fornnecedor!$A:$C,3,0)</f>
        <v>3M</v>
      </c>
      <c r="E2069" t="str">
        <f>VLOOKUP(Tabela5[[#This Row],[MARCA]],[1]fornnecedor!$C:$E,3,0)</f>
        <v>3M DO BRASIL LTDA</v>
      </c>
      <c r="G2069" t="s">
        <v>24</v>
      </c>
      <c r="H2069">
        <v>393</v>
      </c>
      <c r="I2069">
        <v>396.93</v>
      </c>
      <c r="J2069">
        <v>34</v>
      </c>
      <c r="K2069" s="34">
        <v>80.67</v>
      </c>
      <c r="L2069">
        <v>34.340000000000003</v>
      </c>
      <c r="M2069">
        <v>46.33</v>
      </c>
      <c r="N2069">
        <v>57.43</v>
      </c>
      <c r="O2069">
        <v>0</v>
      </c>
      <c r="P2069">
        <v>0</v>
      </c>
      <c r="Q2069">
        <v>0</v>
      </c>
      <c r="R2069">
        <v>50.7</v>
      </c>
      <c r="S2069" t="s">
        <v>5384</v>
      </c>
      <c r="T2069" s="38" t="str">
        <f>VLOOKUP(Tabela5[[#This Row],[CÓDIGO]],[1]fornnecedor!$A:$G,7,0)</f>
        <v>LIXA DÁGUA</v>
      </c>
    </row>
    <row r="2070" spans="1:20" x14ac:dyDescent="0.3">
      <c r="A2070" t="s">
        <v>5299</v>
      </c>
      <c r="B2070">
        <v>21071</v>
      </c>
      <c r="C2070" t="s">
        <v>5416</v>
      </c>
      <c r="D2070" s="38" t="str">
        <f>VLOOKUP(Tabela5[[#This Row],[CÓDIGO]],[1]fornnecedor!$A:$C,3,0)</f>
        <v>3M</v>
      </c>
      <c r="E2070" t="str">
        <f>VLOOKUP(Tabela5[[#This Row],[MARCA]],[1]fornnecedor!$C:$E,3,0)</f>
        <v>3M DO BRASIL LTDA</v>
      </c>
      <c r="G2070" t="s">
        <v>24</v>
      </c>
      <c r="H2070">
        <v>40</v>
      </c>
      <c r="I2070">
        <v>132.4</v>
      </c>
      <c r="J2070">
        <v>20</v>
      </c>
      <c r="K2070" s="34">
        <v>76.2</v>
      </c>
      <c r="L2070">
        <v>66.2</v>
      </c>
      <c r="M2070">
        <v>10</v>
      </c>
      <c r="N2070">
        <v>13.12</v>
      </c>
      <c r="O2070">
        <v>0</v>
      </c>
      <c r="P2070">
        <v>0</v>
      </c>
      <c r="Q2070">
        <v>0</v>
      </c>
      <c r="R2070">
        <v>50.7</v>
      </c>
      <c r="S2070" t="s">
        <v>5384</v>
      </c>
      <c r="T2070" s="38" t="str">
        <f>VLOOKUP(Tabela5[[#This Row],[CÓDIGO]],[1]fornnecedor!$A:$G,7,0)</f>
        <v>GRUPO CONVERSAO</v>
      </c>
    </row>
    <row r="2071" spans="1:20" x14ac:dyDescent="0.3">
      <c r="A2071" t="s">
        <v>5299</v>
      </c>
      <c r="B2071">
        <v>23671</v>
      </c>
      <c r="C2071" t="s">
        <v>3452</v>
      </c>
      <c r="D2071" s="38" t="str">
        <f>VLOOKUP(Tabela5[[#This Row],[CÓDIGO]],[1]fornnecedor!$A:$C,3,0)</f>
        <v>3M</v>
      </c>
      <c r="E2071" t="str">
        <f>VLOOKUP(Tabela5[[#This Row],[MARCA]],[1]fornnecedor!$C:$E,3,0)</f>
        <v>3M DO BRASIL LTDA</v>
      </c>
      <c r="G2071" t="s">
        <v>24</v>
      </c>
      <c r="H2071">
        <v>73</v>
      </c>
      <c r="I2071">
        <v>687.66</v>
      </c>
      <c r="J2071">
        <v>5</v>
      </c>
      <c r="K2071" s="34">
        <v>74.56</v>
      </c>
      <c r="L2071">
        <v>47.2</v>
      </c>
      <c r="M2071">
        <v>27.36</v>
      </c>
      <c r="N2071">
        <v>36.700000000000003</v>
      </c>
      <c r="O2071">
        <v>0</v>
      </c>
      <c r="P2071">
        <v>0</v>
      </c>
      <c r="Q2071">
        <v>0</v>
      </c>
      <c r="R2071">
        <v>50.71</v>
      </c>
      <c r="S2071" t="s">
        <v>5384</v>
      </c>
      <c r="T2071" s="38" t="str">
        <f>VLOOKUP(Tabela5[[#This Row],[CÓDIGO]],[1]fornnecedor!$A:$G,7,0)</f>
        <v>COLA INST./ ADESIVOS COLANTES</v>
      </c>
    </row>
    <row r="2072" spans="1:20" x14ac:dyDescent="0.3">
      <c r="A2072" t="s">
        <v>5299</v>
      </c>
      <c r="B2072">
        <v>10097</v>
      </c>
      <c r="C2072" t="s">
        <v>4464</v>
      </c>
      <c r="D2072" s="38" t="str">
        <f>VLOOKUP(Tabela5[[#This Row],[CÓDIGO]],[1]fornnecedor!$A:$C,3,0)</f>
        <v>3M</v>
      </c>
      <c r="E2072" t="str">
        <f>VLOOKUP(Tabela5[[#This Row],[MARCA]],[1]fornnecedor!$C:$E,3,0)</f>
        <v>3M DO BRASIL LTDA</v>
      </c>
      <c r="G2072" t="s">
        <v>24</v>
      </c>
      <c r="H2072">
        <v>230</v>
      </c>
      <c r="I2072" s="3">
        <v>1642.2</v>
      </c>
      <c r="J2072">
        <v>6</v>
      </c>
      <c r="K2072" s="34">
        <v>68.62</v>
      </c>
      <c r="L2072">
        <v>40.200000000000003</v>
      </c>
      <c r="M2072">
        <v>28.42</v>
      </c>
      <c r="N2072">
        <v>41.42</v>
      </c>
      <c r="O2072">
        <v>0</v>
      </c>
      <c r="P2072">
        <v>0</v>
      </c>
      <c r="Q2072">
        <v>0</v>
      </c>
      <c r="R2072">
        <v>50.71</v>
      </c>
      <c r="S2072" t="s">
        <v>5384</v>
      </c>
      <c r="T2072" s="38" t="str">
        <f>VLOOKUP(Tabela5[[#This Row],[CÓDIGO]],[1]fornnecedor!$A:$G,7,0)</f>
        <v>EPI´S</v>
      </c>
    </row>
    <row r="2073" spans="1:20" x14ac:dyDescent="0.3">
      <c r="A2073" t="s">
        <v>5299</v>
      </c>
      <c r="B2073">
        <v>22258</v>
      </c>
      <c r="C2073" t="s">
        <v>441</v>
      </c>
      <c r="D2073" s="38" t="str">
        <f>VLOOKUP(Tabela5[[#This Row],[CÓDIGO]],[1]fornnecedor!$A:$C,3,0)</f>
        <v>3M</v>
      </c>
      <c r="E2073" t="str">
        <f>VLOOKUP(Tabela5[[#This Row],[MARCA]],[1]fornnecedor!$C:$E,3,0)</f>
        <v>3M DO BRASIL LTDA</v>
      </c>
      <c r="G2073" t="s">
        <v>24</v>
      </c>
      <c r="H2073">
        <v>14</v>
      </c>
      <c r="I2073">
        <v>621.46</v>
      </c>
      <c r="J2073">
        <v>1</v>
      </c>
      <c r="K2073" s="34">
        <v>66.78</v>
      </c>
      <c r="L2073">
        <v>44.39</v>
      </c>
      <c r="M2073">
        <v>22.39</v>
      </c>
      <c r="N2073">
        <v>33.53</v>
      </c>
      <c r="O2073">
        <v>0</v>
      </c>
      <c r="P2073">
        <v>0</v>
      </c>
      <c r="Q2073">
        <v>0</v>
      </c>
      <c r="R2073">
        <v>50.71</v>
      </c>
      <c r="S2073" t="s">
        <v>5384</v>
      </c>
      <c r="T2073" s="38" t="str">
        <f>VLOOKUP(Tabela5[[#This Row],[CÓDIGO]],[1]fornnecedor!$A:$G,7,0)</f>
        <v xml:space="preserve">LÍQUIDOS P/ POLIMENTO </v>
      </c>
    </row>
    <row r="2074" spans="1:20" x14ac:dyDescent="0.3">
      <c r="A2074" t="s">
        <v>5299</v>
      </c>
      <c r="B2074">
        <v>23916</v>
      </c>
      <c r="C2074" t="s">
        <v>3707</v>
      </c>
      <c r="D2074" s="38" t="str">
        <f>VLOOKUP(Tabela5[[#This Row],[CÓDIGO]],[1]fornnecedor!$A:$C,3,0)</f>
        <v>3M</v>
      </c>
      <c r="E2074" t="str">
        <f>VLOOKUP(Tabela5[[#This Row],[MARCA]],[1]fornnecedor!$C:$E,3,0)</f>
        <v>3M DO BRASIL LTDA</v>
      </c>
      <c r="G2074" t="s">
        <v>24</v>
      </c>
      <c r="H2074">
        <v>37</v>
      </c>
      <c r="I2074">
        <v>218.67</v>
      </c>
      <c r="J2074">
        <v>6</v>
      </c>
      <c r="K2074" s="34">
        <v>51.12</v>
      </c>
      <c r="L2074">
        <v>35.46</v>
      </c>
      <c r="M2074">
        <v>15.66</v>
      </c>
      <c r="N2074">
        <v>30.63</v>
      </c>
      <c r="O2074">
        <v>0</v>
      </c>
      <c r="P2074">
        <v>0</v>
      </c>
      <c r="Q2074">
        <v>0</v>
      </c>
      <c r="R2074">
        <v>50.71</v>
      </c>
      <c r="S2074" t="s">
        <v>5384</v>
      </c>
      <c r="T2074" s="38" t="str">
        <f>VLOOKUP(Tabela5[[#This Row],[CÓDIGO]],[1]fornnecedor!$A:$G,7,0)</f>
        <v>EPI´S</v>
      </c>
    </row>
    <row r="2075" spans="1:20" x14ac:dyDescent="0.3">
      <c r="A2075" t="s">
        <v>5299</v>
      </c>
      <c r="B2075">
        <v>84558</v>
      </c>
      <c r="C2075" t="s">
        <v>4140</v>
      </c>
      <c r="D2075" s="38" t="str">
        <f>VLOOKUP(Tabela5[[#This Row],[CÓDIGO]],[1]fornnecedor!$A:$C,3,0)</f>
        <v>3M</v>
      </c>
      <c r="E2075" t="str">
        <f>VLOOKUP(Tabela5[[#This Row],[MARCA]],[1]fornnecedor!$C:$E,3,0)</f>
        <v>3M DO BRASIL LTDA</v>
      </c>
      <c r="G2075" t="s">
        <v>24</v>
      </c>
      <c r="H2075">
        <v>104</v>
      </c>
      <c r="I2075">
        <v>492.96</v>
      </c>
      <c r="J2075">
        <v>8</v>
      </c>
      <c r="K2075" s="34">
        <v>47.2</v>
      </c>
      <c r="L2075">
        <v>37.92</v>
      </c>
      <c r="M2075">
        <v>9.2799999999999994</v>
      </c>
      <c r="N2075">
        <v>19.66</v>
      </c>
      <c r="O2075">
        <v>0</v>
      </c>
      <c r="P2075">
        <v>0</v>
      </c>
      <c r="Q2075">
        <v>0</v>
      </c>
      <c r="R2075">
        <v>50.72</v>
      </c>
      <c r="S2075" t="s">
        <v>5384</v>
      </c>
      <c r="T2075" s="38" t="str">
        <f>VLOOKUP(Tabela5[[#This Row],[CÓDIGO]],[1]fornnecedor!$A:$G,7,0)</f>
        <v>FITA ISOLANTE</v>
      </c>
    </row>
    <row r="2076" spans="1:20" x14ac:dyDescent="0.3">
      <c r="A2076" t="s">
        <v>5299</v>
      </c>
      <c r="B2076">
        <v>85389</v>
      </c>
      <c r="C2076" t="s">
        <v>3706</v>
      </c>
      <c r="D2076" s="38" t="str">
        <f>VLOOKUP(Tabela5[[#This Row],[CÓDIGO]],[1]fornnecedor!$A:$C,3,0)</f>
        <v>3M</v>
      </c>
      <c r="E2076" t="str">
        <f>VLOOKUP(Tabela5[[#This Row],[MARCA]],[1]fornnecedor!$C:$E,3,0)</f>
        <v>3M DO BRASIL LTDA</v>
      </c>
      <c r="G2076" t="s">
        <v>24</v>
      </c>
      <c r="H2076">
        <v>57</v>
      </c>
      <c r="I2076">
        <v>213.75</v>
      </c>
      <c r="J2076">
        <v>12</v>
      </c>
      <c r="K2076" s="34">
        <v>47.04</v>
      </c>
      <c r="L2076">
        <v>45</v>
      </c>
      <c r="M2076">
        <v>2.04</v>
      </c>
      <c r="N2076">
        <v>4.34</v>
      </c>
      <c r="O2076">
        <v>0</v>
      </c>
      <c r="P2076">
        <v>0</v>
      </c>
      <c r="Q2076">
        <v>0</v>
      </c>
      <c r="R2076">
        <v>50.72</v>
      </c>
      <c r="S2076" t="s">
        <v>5384</v>
      </c>
      <c r="T2076" s="38" t="str">
        <f>VLOOKUP(Tabela5[[#This Row],[CÓDIGO]],[1]fornnecedor!$A:$G,7,0)</f>
        <v>OUTRAS FITAS</v>
      </c>
    </row>
    <row r="2077" spans="1:20" x14ac:dyDescent="0.3">
      <c r="A2077" t="s">
        <v>5299</v>
      </c>
      <c r="B2077">
        <v>20484</v>
      </c>
      <c r="C2077" t="s">
        <v>3482</v>
      </c>
      <c r="D2077" s="38" t="str">
        <f>VLOOKUP(Tabela5[[#This Row],[CÓDIGO]],[1]fornnecedor!$A:$C,3,0)</f>
        <v>3M</v>
      </c>
      <c r="E2077" t="str">
        <f>VLOOKUP(Tabela5[[#This Row],[MARCA]],[1]fornnecedor!$C:$E,3,0)</f>
        <v>3M DO BRASIL LTDA</v>
      </c>
      <c r="G2077" t="s">
        <v>24</v>
      </c>
      <c r="H2077">
        <v>20</v>
      </c>
      <c r="I2077">
        <v>154.4</v>
      </c>
      <c r="J2077">
        <v>3</v>
      </c>
      <c r="K2077" s="34">
        <v>46</v>
      </c>
      <c r="L2077">
        <v>23.16</v>
      </c>
      <c r="M2077">
        <v>22.84</v>
      </c>
      <c r="N2077">
        <v>49.65</v>
      </c>
      <c r="O2077">
        <v>0</v>
      </c>
      <c r="P2077">
        <v>0</v>
      </c>
      <c r="Q2077">
        <v>0</v>
      </c>
      <c r="R2077">
        <v>50.72</v>
      </c>
      <c r="S2077" t="s">
        <v>5384</v>
      </c>
      <c r="T2077" s="38" t="str">
        <f>VLOOKUP(Tabela5[[#This Row],[CÓDIGO]],[1]fornnecedor!$A:$G,7,0)</f>
        <v>FITA DUPLA FACE</v>
      </c>
    </row>
    <row r="2078" spans="1:20" x14ac:dyDescent="0.3">
      <c r="A2078" t="s">
        <v>5299</v>
      </c>
      <c r="B2078">
        <v>83852</v>
      </c>
      <c r="C2078" t="s">
        <v>4998</v>
      </c>
      <c r="D2078" s="38" t="str">
        <f>VLOOKUP(Tabela5[[#This Row],[CÓDIGO]],[1]fornnecedor!$A:$C,3,0)</f>
        <v>3M</v>
      </c>
      <c r="E2078" t="str">
        <f>VLOOKUP(Tabela5[[#This Row],[MARCA]],[1]fornnecedor!$C:$E,3,0)</f>
        <v>3M DO BRASIL LTDA</v>
      </c>
      <c r="G2078" t="s">
        <v>24</v>
      </c>
      <c r="H2078">
        <v>92</v>
      </c>
      <c r="I2078" s="3">
        <v>2188.6799999999998</v>
      </c>
      <c r="J2078">
        <v>1</v>
      </c>
      <c r="K2078" s="34">
        <v>44</v>
      </c>
      <c r="L2078">
        <v>23.79</v>
      </c>
      <c r="M2078">
        <v>20.21</v>
      </c>
      <c r="N2078">
        <v>45.93</v>
      </c>
      <c r="O2078">
        <v>0</v>
      </c>
      <c r="P2078">
        <v>0</v>
      </c>
      <c r="Q2078">
        <v>0</v>
      </c>
      <c r="R2078">
        <v>50.72</v>
      </c>
      <c r="S2078" t="s">
        <v>5384</v>
      </c>
      <c r="T2078" s="38" t="str">
        <f>VLOOKUP(Tabela5[[#This Row],[CÓDIGO]],[1]fornnecedor!$A:$G,7,0)</f>
        <v>FITA AUTOMOTIVA</v>
      </c>
    </row>
    <row r="2079" spans="1:20" x14ac:dyDescent="0.3">
      <c r="A2079" t="s">
        <v>5299</v>
      </c>
      <c r="B2079">
        <v>84417</v>
      </c>
      <c r="C2079" t="s">
        <v>3848</v>
      </c>
      <c r="D2079" s="38" t="str">
        <f>VLOOKUP(Tabela5[[#This Row],[CÓDIGO]],[1]fornnecedor!$A:$C,3,0)</f>
        <v>3M</v>
      </c>
      <c r="E2079" t="str">
        <f>VLOOKUP(Tabela5[[#This Row],[MARCA]],[1]fornnecedor!$C:$E,3,0)</f>
        <v>3M DO BRASIL LTDA</v>
      </c>
      <c r="G2079" t="s">
        <v>24</v>
      </c>
      <c r="H2079">
        <v>134</v>
      </c>
      <c r="I2079">
        <v>355.1</v>
      </c>
      <c r="J2079">
        <v>7</v>
      </c>
      <c r="K2079" s="34">
        <v>31.44</v>
      </c>
      <c r="L2079">
        <v>18.55</v>
      </c>
      <c r="M2079">
        <v>12.89</v>
      </c>
      <c r="N2079">
        <v>41</v>
      </c>
      <c r="O2079">
        <v>0</v>
      </c>
      <c r="P2079">
        <v>0</v>
      </c>
      <c r="Q2079">
        <v>0</v>
      </c>
      <c r="R2079">
        <v>50.72</v>
      </c>
      <c r="S2079" t="s">
        <v>5384</v>
      </c>
      <c r="T2079" s="38" t="str">
        <f>VLOOKUP(Tabela5[[#This Row],[CÓDIGO]],[1]fornnecedor!$A:$G,7,0)</f>
        <v>FITA ISOLANTE</v>
      </c>
    </row>
    <row r="2080" spans="1:20" x14ac:dyDescent="0.3">
      <c r="A2080" t="s">
        <v>5299</v>
      </c>
      <c r="B2080">
        <v>84509</v>
      </c>
      <c r="C2080" t="s">
        <v>3213</v>
      </c>
      <c r="D2080" s="38" t="str">
        <f>VLOOKUP(Tabela5[[#This Row],[CÓDIGO]],[1]fornnecedor!$A:$C,3,0)</f>
        <v>3M</v>
      </c>
      <c r="E2080" t="str">
        <f>VLOOKUP(Tabela5[[#This Row],[MARCA]],[1]fornnecedor!$C:$E,3,0)</f>
        <v>3M DO BRASIL LTDA</v>
      </c>
      <c r="G2080" t="s">
        <v>24</v>
      </c>
      <c r="H2080">
        <v>24</v>
      </c>
      <c r="I2080">
        <v>61.92</v>
      </c>
      <c r="J2080">
        <v>7</v>
      </c>
      <c r="K2080" s="34">
        <v>31.17</v>
      </c>
      <c r="L2080">
        <v>18.059999999999999</v>
      </c>
      <c r="M2080">
        <v>13.11</v>
      </c>
      <c r="N2080">
        <v>42.06</v>
      </c>
      <c r="O2080">
        <v>0</v>
      </c>
      <c r="P2080">
        <v>0</v>
      </c>
      <c r="Q2080">
        <v>0</v>
      </c>
      <c r="R2080">
        <v>50.72</v>
      </c>
      <c r="S2080" t="s">
        <v>5384</v>
      </c>
      <c r="T2080" s="38" t="str">
        <f>VLOOKUP(Tabela5[[#This Row],[CÓDIGO]],[1]fornnecedor!$A:$G,7,0)</f>
        <v xml:space="preserve">DISCOS / LIXAS / ABRASIVOS </v>
      </c>
    </row>
    <row r="2081" spans="1:20" x14ac:dyDescent="0.3">
      <c r="A2081" t="s">
        <v>5299</v>
      </c>
      <c r="B2081">
        <v>10038</v>
      </c>
      <c r="C2081" t="s">
        <v>4705</v>
      </c>
      <c r="D2081" s="38" t="str">
        <f>VLOOKUP(Tabela5[[#This Row],[CÓDIGO]],[1]fornnecedor!$A:$C,3,0)</f>
        <v>3M</v>
      </c>
      <c r="E2081" t="str">
        <f>VLOOKUP(Tabela5[[#This Row],[MARCA]],[1]fornnecedor!$C:$E,3,0)</f>
        <v>3M DO BRASIL LTDA</v>
      </c>
      <c r="G2081" t="s">
        <v>24</v>
      </c>
      <c r="H2081">
        <v>690</v>
      </c>
      <c r="I2081" s="3">
        <v>1090.2</v>
      </c>
      <c r="J2081">
        <v>8</v>
      </c>
      <c r="K2081" s="34">
        <v>27.04</v>
      </c>
      <c r="L2081">
        <v>12.64</v>
      </c>
      <c r="M2081">
        <v>14.4</v>
      </c>
      <c r="N2081">
        <v>53.25</v>
      </c>
      <c r="O2081">
        <v>0</v>
      </c>
      <c r="P2081">
        <v>0</v>
      </c>
      <c r="Q2081">
        <v>0</v>
      </c>
      <c r="R2081">
        <v>50.73</v>
      </c>
      <c r="S2081" t="s">
        <v>5384</v>
      </c>
      <c r="T2081" s="38" t="str">
        <f>VLOOKUP(Tabela5[[#This Row],[CÓDIGO]],[1]fornnecedor!$A:$G,7,0)</f>
        <v xml:space="preserve">DISCOS / LIXAS / ABRASIVOS </v>
      </c>
    </row>
    <row r="2082" spans="1:20" x14ac:dyDescent="0.3">
      <c r="A2082" t="s">
        <v>5299</v>
      </c>
      <c r="B2082">
        <v>84012</v>
      </c>
      <c r="C2082" t="s">
        <v>3527</v>
      </c>
      <c r="D2082" s="38" t="str">
        <f>VLOOKUP(Tabela5[[#This Row],[CÓDIGO]],[1]fornnecedor!$A:$C,3,0)</f>
        <v>3M</v>
      </c>
      <c r="E2082" t="str">
        <f>VLOOKUP(Tabela5[[#This Row],[MARCA]],[1]fornnecedor!$C:$E,3,0)</f>
        <v>3M DO BRASIL LTDA</v>
      </c>
      <c r="G2082" t="s">
        <v>24</v>
      </c>
      <c r="H2082">
        <v>309</v>
      </c>
      <c r="I2082">
        <v>522.21</v>
      </c>
      <c r="J2082">
        <v>7</v>
      </c>
      <c r="K2082" s="34">
        <v>24.85</v>
      </c>
      <c r="L2082">
        <v>11.83</v>
      </c>
      <c r="M2082">
        <v>13.02</v>
      </c>
      <c r="N2082">
        <v>52.39</v>
      </c>
      <c r="O2082">
        <v>0</v>
      </c>
      <c r="P2082">
        <v>0</v>
      </c>
      <c r="Q2082">
        <v>0</v>
      </c>
      <c r="R2082">
        <v>50.73</v>
      </c>
      <c r="S2082" t="s">
        <v>5384</v>
      </c>
      <c r="T2082" s="38" t="str">
        <f>VLOOKUP(Tabela5[[#This Row],[CÓDIGO]],[1]fornnecedor!$A:$G,7,0)</f>
        <v>LIXA FERRO</v>
      </c>
    </row>
    <row r="2083" spans="1:20" x14ac:dyDescent="0.3">
      <c r="A2083" t="s">
        <v>5299</v>
      </c>
      <c r="B2083">
        <v>54</v>
      </c>
      <c r="C2083" t="s">
        <v>4165</v>
      </c>
      <c r="D2083" s="38" t="str">
        <f>VLOOKUP(Tabela5[[#This Row],[CÓDIGO]],[1]fornnecedor!$A:$C,3,0)</f>
        <v>3M</v>
      </c>
      <c r="E2083" t="str">
        <f>VLOOKUP(Tabela5[[#This Row],[MARCA]],[1]fornnecedor!$C:$E,3,0)</f>
        <v>3M DO BRASIL LTDA</v>
      </c>
      <c r="G2083" t="s">
        <v>24</v>
      </c>
      <c r="H2083">
        <v>503</v>
      </c>
      <c r="I2083">
        <v>497.97</v>
      </c>
      <c r="J2083">
        <v>7</v>
      </c>
      <c r="K2083" s="34">
        <v>15.3</v>
      </c>
      <c r="L2083">
        <v>6.93</v>
      </c>
      <c r="M2083">
        <v>8.3699999999999992</v>
      </c>
      <c r="N2083">
        <v>54.71</v>
      </c>
      <c r="O2083">
        <v>0</v>
      </c>
      <c r="P2083">
        <v>0</v>
      </c>
      <c r="Q2083">
        <v>0</v>
      </c>
      <c r="R2083">
        <v>50.73</v>
      </c>
      <c r="S2083" t="s">
        <v>5384</v>
      </c>
      <c r="T2083" s="38" t="str">
        <f>VLOOKUP(Tabela5[[#This Row],[CÓDIGO]],[1]fornnecedor!$A:$G,7,0)</f>
        <v>LIXA DÁGUA</v>
      </c>
    </row>
    <row r="2084" spans="1:20" x14ac:dyDescent="0.3">
      <c r="A2084" t="s">
        <v>5299</v>
      </c>
      <c r="B2084">
        <v>62</v>
      </c>
      <c r="C2084" t="s">
        <v>3644</v>
      </c>
      <c r="D2084" s="38" t="str">
        <f>VLOOKUP(Tabela5[[#This Row],[CÓDIGO]],[1]fornnecedor!$A:$C,3,0)</f>
        <v>3M</v>
      </c>
      <c r="E2084" t="str">
        <f>VLOOKUP(Tabela5[[#This Row],[MARCA]],[1]fornnecedor!$C:$E,3,0)</f>
        <v>3M DO BRASIL LTDA</v>
      </c>
      <c r="G2084" t="s">
        <v>24</v>
      </c>
      <c r="H2084">
        <v>248</v>
      </c>
      <c r="I2084">
        <v>245.52</v>
      </c>
      <c r="J2084">
        <v>7</v>
      </c>
      <c r="K2084" s="34">
        <v>15.1</v>
      </c>
      <c r="L2084">
        <v>6.93</v>
      </c>
      <c r="M2084">
        <v>8.17</v>
      </c>
      <c r="N2084">
        <v>54.11</v>
      </c>
      <c r="O2084">
        <v>0</v>
      </c>
      <c r="P2084">
        <v>0</v>
      </c>
      <c r="Q2084">
        <v>0</v>
      </c>
      <c r="R2084">
        <v>50.73</v>
      </c>
      <c r="S2084" t="s">
        <v>5384</v>
      </c>
      <c r="T2084" s="38" t="str">
        <f>VLOOKUP(Tabela5[[#This Row],[CÓDIGO]],[1]fornnecedor!$A:$G,7,0)</f>
        <v>LIXA DÁGUA</v>
      </c>
    </row>
    <row r="2085" spans="1:20" x14ac:dyDescent="0.3">
      <c r="A2085" t="s">
        <v>5299</v>
      </c>
      <c r="B2085">
        <v>84009</v>
      </c>
      <c r="C2085" t="s">
        <v>3399</v>
      </c>
      <c r="D2085" s="38" t="str">
        <f>VLOOKUP(Tabela5[[#This Row],[CÓDIGO]],[1]fornnecedor!$A:$C,3,0)</f>
        <v>3M</v>
      </c>
      <c r="E2085" t="str">
        <f>VLOOKUP(Tabela5[[#This Row],[MARCA]],[1]fornnecedor!$C:$E,3,0)</f>
        <v>3M DO BRASIL LTDA</v>
      </c>
      <c r="G2085" t="s">
        <v>24</v>
      </c>
      <c r="H2085">
        <v>111</v>
      </c>
      <c r="I2085">
        <v>186.48</v>
      </c>
      <c r="J2085">
        <v>3</v>
      </c>
      <c r="K2085" s="34">
        <v>10.48</v>
      </c>
      <c r="L2085">
        <v>5.04</v>
      </c>
      <c r="M2085">
        <v>5.44</v>
      </c>
      <c r="N2085">
        <v>51.91</v>
      </c>
      <c r="O2085">
        <v>0</v>
      </c>
      <c r="P2085">
        <v>0</v>
      </c>
      <c r="Q2085">
        <v>0</v>
      </c>
      <c r="R2085">
        <v>50.73</v>
      </c>
      <c r="S2085" t="s">
        <v>5384</v>
      </c>
      <c r="T2085" s="38" t="str">
        <f>VLOOKUP(Tabela5[[#This Row],[CÓDIGO]],[1]fornnecedor!$A:$G,7,0)</f>
        <v>LIXA FERRO</v>
      </c>
    </row>
    <row r="2086" spans="1:20" x14ac:dyDescent="0.3">
      <c r="A2086" t="s">
        <v>5299</v>
      </c>
      <c r="B2086">
        <v>56</v>
      </c>
      <c r="C2086" t="s">
        <v>3650</v>
      </c>
      <c r="D2086" s="38" t="str">
        <f>VLOOKUP(Tabela5[[#This Row],[CÓDIGO]],[1]fornnecedor!$A:$C,3,0)</f>
        <v>3M</v>
      </c>
      <c r="E2086" t="str">
        <f>VLOOKUP(Tabela5[[#This Row],[MARCA]],[1]fornnecedor!$C:$E,3,0)</f>
        <v>3M DO BRASIL LTDA</v>
      </c>
      <c r="G2086" t="s">
        <v>24</v>
      </c>
      <c r="H2086">
        <v>241</v>
      </c>
      <c r="I2086">
        <v>238.59</v>
      </c>
      <c r="J2086">
        <v>3</v>
      </c>
      <c r="K2086" s="34">
        <v>6.1</v>
      </c>
      <c r="L2086">
        <v>2.97</v>
      </c>
      <c r="M2086">
        <v>3.13</v>
      </c>
      <c r="N2086">
        <v>51.31</v>
      </c>
      <c r="O2086">
        <v>0</v>
      </c>
      <c r="P2086">
        <v>0</v>
      </c>
      <c r="Q2086">
        <v>0</v>
      </c>
      <c r="R2086">
        <v>50.73</v>
      </c>
      <c r="S2086" t="s">
        <v>5384</v>
      </c>
      <c r="T2086" s="38" t="str">
        <f>VLOOKUP(Tabela5[[#This Row],[CÓDIGO]],[1]fornnecedor!$A:$G,7,0)</f>
        <v>LIXA DÁGUA</v>
      </c>
    </row>
    <row r="2087" spans="1:20" x14ac:dyDescent="0.3">
      <c r="A2087" t="s">
        <v>5299</v>
      </c>
      <c r="B2087">
        <v>61</v>
      </c>
      <c r="C2087" t="s">
        <v>424</v>
      </c>
      <c r="D2087" s="38" t="str">
        <f>VLOOKUP(Tabela5[[#This Row],[CÓDIGO]],[1]fornnecedor!$A:$C,3,0)</f>
        <v>3M</v>
      </c>
      <c r="E2087" t="str">
        <f>VLOOKUP(Tabela5[[#This Row],[MARCA]],[1]fornnecedor!$C:$E,3,0)</f>
        <v>3M DO BRASIL LTDA</v>
      </c>
      <c r="G2087" t="s">
        <v>24</v>
      </c>
      <c r="H2087">
        <v>471</v>
      </c>
      <c r="I2087">
        <v>466.29</v>
      </c>
      <c r="J2087">
        <v>1</v>
      </c>
      <c r="K2087" s="34">
        <v>2.2999999999999998</v>
      </c>
      <c r="L2087">
        <v>0.99</v>
      </c>
      <c r="M2087">
        <v>1.31</v>
      </c>
      <c r="N2087">
        <v>56.96</v>
      </c>
      <c r="O2087">
        <v>0</v>
      </c>
      <c r="P2087">
        <v>0</v>
      </c>
      <c r="Q2087">
        <v>0</v>
      </c>
      <c r="R2087">
        <v>50.73</v>
      </c>
      <c r="S2087" t="s">
        <v>5384</v>
      </c>
      <c r="T2087" s="38" t="str">
        <f>VLOOKUP(Tabela5[[#This Row],[CÓDIGO]],[1]fornnecedor!$A:$G,7,0)</f>
        <v>LIXA DÁGUA</v>
      </c>
    </row>
    <row r="2088" spans="1:20" x14ac:dyDescent="0.3">
      <c r="A2088" t="s">
        <v>5299</v>
      </c>
      <c r="B2088">
        <v>22064</v>
      </c>
      <c r="C2088" t="s">
        <v>5110</v>
      </c>
      <c r="D2088" s="38" t="str">
        <f>VLOOKUP(Tabela5[[#This Row],[CÓDIGO]],[1]fornnecedor!$A:$C,3,0)</f>
        <v>3M</v>
      </c>
      <c r="E2088" t="str">
        <f>VLOOKUP(Tabela5[[#This Row],[MARCA]],[1]fornnecedor!$C:$E,3,0)</f>
        <v>3M DO BRASIL LTDA</v>
      </c>
      <c r="G2088" t="s">
        <v>24</v>
      </c>
      <c r="H2088">
        <v>418</v>
      </c>
      <c r="I2088" s="3">
        <v>4000.26</v>
      </c>
      <c r="J2088">
        <v>0</v>
      </c>
      <c r="K2088" s="34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50.73</v>
      </c>
      <c r="S2088" t="s">
        <v>5384</v>
      </c>
      <c r="T2088" s="38" t="str">
        <f>VLOOKUP(Tabela5[[#This Row],[CÓDIGO]],[1]fornnecedor!$A:$G,7,0)</f>
        <v xml:space="preserve">DISCOS / LIXAS / ABRASIVOS </v>
      </c>
    </row>
    <row r="2089" spans="1:20" x14ac:dyDescent="0.3">
      <c r="A2089" t="s">
        <v>5299</v>
      </c>
      <c r="B2089">
        <v>20984</v>
      </c>
      <c r="C2089" t="s">
        <v>5432</v>
      </c>
      <c r="D2089" s="38" t="str">
        <f>VLOOKUP(Tabela5[[#This Row],[CÓDIGO]],[1]fornnecedor!$A:$C,3,0)</f>
        <v>3M</v>
      </c>
      <c r="E2089" t="str">
        <f>VLOOKUP(Tabela5[[#This Row],[MARCA]],[1]fornnecedor!$C:$E,3,0)</f>
        <v>3M DO BRASIL LTDA</v>
      </c>
      <c r="G2089" t="s">
        <v>24</v>
      </c>
      <c r="H2089">
        <v>8</v>
      </c>
      <c r="I2089" s="3">
        <v>2670.96</v>
      </c>
      <c r="J2089">
        <v>1</v>
      </c>
      <c r="K2089" s="34">
        <v>0</v>
      </c>
      <c r="L2089">
        <v>333.87</v>
      </c>
      <c r="M2089">
        <v>-333.87</v>
      </c>
      <c r="N2089">
        <v>0</v>
      </c>
      <c r="O2089">
        <v>0</v>
      </c>
      <c r="P2089">
        <v>0</v>
      </c>
      <c r="Q2089">
        <v>0</v>
      </c>
      <c r="R2089">
        <v>50.73</v>
      </c>
      <c r="S2089" t="s">
        <v>5384</v>
      </c>
      <c r="T2089" s="38" t="str">
        <f>VLOOKUP(Tabela5[[#This Row],[CÓDIGO]],[1]fornnecedor!$A:$G,7,0)</f>
        <v>APLICADORES / ADAPTADORES / ENGATES / SUPORTES</v>
      </c>
    </row>
    <row r="2090" spans="1:20" x14ac:dyDescent="0.3">
      <c r="A2090" t="s">
        <v>5299</v>
      </c>
      <c r="B2090">
        <v>20987</v>
      </c>
      <c r="C2090" t="s">
        <v>4950</v>
      </c>
      <c r="D2090" s="38" t="str">
        <f>VLOOKUP(Tabela5[[#This Row],[CÓDIGO]],[1]fornnecedor!$A:$C,3,0)</f>
        <v>3M</v>
      </c>
      <c r="E2090" t="str">
        <f>VLOOKUP(Tabela5[[#This Row],[MARCA]],[1]fornnecedor!$C:$E,3,0)</f>
        <v>3M DO BRASIL LTDA</v>
      </c>
      <c r="G2090" t="s">
        <v>24</v>
      </c>
      <c r="H2090">
        <v>11</v>
      </c>
      <c r="I2090" s="3">
        <v>2182.73</v>
      </c>
      <c r="J2090">
        <v>0</v>
      </c>
      <c r="K2090" s="34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50.73</v>
      </c>
      <c r="S2090" t="s">
        <v>5384</v>
      </c>
      <c r="T2090" s="38" t="str">
        <f>VLOOKUP(Tabela5[[#This Row],[CÓDIGO]],[1]fornnecedor!$A:$G,7,0)</f>
        <v>BOINAS PARA POLIMENTO</v>
      </c>
    </row>
    <row r="2091" spans="1:20" x14ac:dyDescent="0.3">
      <c r="A2091" t="s">
        <v>5299</v>
      </c>
      <c r="B2091">
        <v>60</v>
      </c>
      <c r="C2091" t="s">
        <v>3490</v>
      </c>
      <c r="D2091" s="38" t="str">
        <f>VLOOKUP(Tabela5[[#This Row],[CÓDIGO]],[1]fornnecedor!$A:$C,3,0)</f>
        <v>3M</v>
      </c>
      <c r="E2091" t="str">
        <f>VLOOKUP(Tabela5[[#This Row],[MARCA]],[1]fornnecedor!$C:$E,3,0)</f>
        <v>3M DO BRASIL LTDA</v>
      </c>
      <c r="G2091" t="s">
        <v>24</v>
      </c>
      <c r="H2091">
        <v>205</v>
      </c>
      <c r="I2091">
        <v>202.95</v>
      </c>
      <c r="J2091">
        <v>0</v>
      </c>
      <c r="K2091" s="34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50.73</v>
      </c>
      <c r="S2091" t="s">
        <v>5384</v>
      </c>
      <c r="T2091" s="38" t="str">
        <f>VLOOKUP(Tabela5[[#This Row],[CÓDIGO]],[1]fornnecedor!$A:$G,7,0)</f>
        <v>LIXA DÁGUA</v>
      </c>
    </row>
    <row r="2092" spans="1:20" x14ac:dyDescent="0.3">
      <c r="A2092" t="s">
        <v>5299</v>
      </c>
      <c r="B2092">
        <v>39</v>
      </c>
      <c r="C2092" t="s">
        <v>4892</v>
      </c>
      <c r="D2092" s="38" t="str">
        <f>VLOOKUP(Tabela5[[#This Row],[CÓDIGO]],[1]fornnecedor!$A:$C,3,0)</f>
        <v>3M</v>
      </c>
      <c r="E2092" t="str">
        <f>VLOOKUP(Tabela5[[#This Row],[MARCA]],[1]fornnecedor!$C:$E,3,0)</f>
        <v>3M DO BRASIL LTDA</v>
      </c>
      <c r="G2092" t="s">
        <v>24</v>
      </c>
      <c r="H2092">
        <v>6</v>
      </c>
      <c r="I2092" s="3">
        <v>1675.26</v>
      </c>
      <c r="J2092">
        <v>0</v>
      </c>
      <c r="K2092" s="34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50.73</v>
      </c>
      <c r="S2092" t="s">
        <v>5384</v>
      </c>
      <c r="T2092" s="38" t="str">
        <f>VLOOKUP(Tabela5[[#This Row],[CÓDIGO]],[1]fornnecedor!$A:$G,7,0)</f>
        <v>COLA INST./ ADESIVOS COLANTES</v>
      </c>
    </row>
    <row r="2093" spans="1:20" x14ac:dyDescent="0.3">
      <c r="A2093" t="s">
        <v>5299</v>
      </c>
      <c r="B2093">
        <v>22934</v>
      </c>
      <c r="C2093" t="s">
        <v>5120</v>
      </c>
      <c r="D2093" s="38" t="str">
        <f>VLOOKUP(Tabela5[[#This Row],[CÓDIGO]],[1]fornnecedor!$A:$C,3,0)</f>
        <v>3M</v>
      </c>
      <c r="E2093" t="str">
        <f>VLOOKUP(Tabela5[[#This Row],[MARCA]],[1]fornnecedor!$C:$E,3,0)</f>
        <v>3M DO BRASIL LTDA</v>
      </c>
      <c r="G2093" t="s">
        <v>24</v>
      </c>
      <c r="H2093">
        <v>4</v>
      </c>
      <c r="I2093" s="3">
        <v>5668.52</v>
      </c>
      <c r="J2093">
        <v>3</v>
      </c>
      <c r="K2093" s="34">
        <v>0</v>
      </c>
      <c r="L2093" s="3">
        <v>4271.01</v>
      </c>
      <c r="M2093" s="3">
        <v>-4271.01</v>
      </c>
      <c r="N2093">
        <v>0</v>
      </c>
      <c r="O2093">
        <v>0</v>
      </c>
      <c r="P2093">
        <v>0</v>
      </c>
      <c r="Q2093">
        <v>0</v>
      </c>
      <c r="R2093">
        <v>50.73</v>
      </c>
      <c r="S2093" t="s">
        <v>5384</v>
      </c>
      <c r="T2093" s="38" t="str">
        <f>VLOOKUP(Tabela5[[#This Row],[CÓDIGO]],[1]fornnecedor!$A:$G,7,0)</f>
        <v>LIXADEIRAS</v>
      </c>
    </row>
    <row r="2094" spans="1:20" x14ac:dyDescent="0.3">
      <c r="A2094" t="s">
        <v>5298</v>
      </c>
      <c r="B2094">
        <v>20090</v>
      </c>
      <c r="C2094" t="s">
        <v>449</v>
      </c>
      <c r="D2094" s="38" t="str">
        <f>VLOOKUP(Tabela5[[#This Row],[CÓDIGO]],[1]fornnecedor!$A:$C,3,0)</f>
        <v>PROLAB</v>
      </c>
      <c r="E2094" t="str">
        <f>VLOOKUP(Tabela5[[#This Row],[MARCA]],[1]fornnecedor!$C:$E,3,0)</f>
        <v>J.PROLAB IND. E COM. DE PRODUTOS PARA LABORATORIO</v>
      </c>
      <c r="G2094" t="s">
        <v>24</v>
      </c>
      <c r="H2094">
        <v>223</v>
      </c>
      <c r="I2094" s="3">
        <v>2453</v>
      </c>
      <c r="J2094">
        <v>11</v>
      </c>
      <c r="K2094" s="34">
        <v>197.45</v>
      </c>
      <c r="L2094">
        <v>121</v>
      </c>
      <c r="M2094">
        <v>76.45</v>
      </c>
      <c r="N2094">
        <v>38.72</v>
      </c>
      <c r="O2094">
        <v>0</v>
      </c>
      <c r="P2094">
        <v>0</v>
      </c>
      <c r="Q2094">
        <v>0.01</v>
      </c>
      <c r="R2094">
        <v>50.74</v>
      </c>
      <c r="S2094" t="s">
        <v>5384</v>
      </c>
      <c r="T2094" s="38" t="str">
        <f>VLOOKUP(Tabela5[[#This Row],[CÓDIGO]],[1]fornnecedor!$A:$G,7,0)</f>
        <v>APLICADORES / ADAPTADORES / ENGATES / SUPORTES</v>
      </c>
    </row>
    <row r="2095" spans="1:20" x14ac:dyDescent="0.3">
      <c r="A2095" t="s">
        <v>5659</v>
      </c>
      <c r="B2095">
        <v>84687</v>
      </c>
      <c r="C2095" t="s">
        <v>1334</v>
      </c>
      <c r="D2095" s="38" t="str">
        <f>VLOOKUP(Tabela5[[#This Row],[CÓDIGO]],[1]fornnecedor!$A:$C,3,0)</f>
        <v>KADESH</v>
      </c>
      <c r="E2095" t="str">
        <f>VLOOKUP(Tabela5[[#This Row],[MARCA]],[1]fornnecedor!$C:$E,3,0)</f>
        <v>REDE EPI EQUIPAMENTOS DE SEGURANÇA LTDA</v>
      </c>
      <c r="G2095" t="s">
        <v>24</v>
      </c>
      <c r="H2095">
        <v>3</v>
      </c>
      <c r="I2095">
        <v>136.68</v>
      </c>
      <c r="J2095">
        <v>2</v>
      </c>
      <c r="K2095" s="34">
        <v>147.22</v>
      </c>
      <c r="L2095">
        <v>94.98</v>
      </c>
      <c r="M2095">
        <v>52.24</v>
      </c>
      <c r="N2095">
        <v>35.479999999999997</v>
      </c>
      <c r="O2095">
        <v>0</v>
      </c>
      <c r="P2095">
        <v>0</v>
      </c>
      <c r="Q2095">
        <v>0.01</v>
      </c>
      <c r="R2095">
        <v>50.74</v>
      </c>
      <c r="S2095" t="s">
        <v>5384</v>
      </c>
      <c r="T2095" s="38" t="str">
        <f>VLOOKUP(Tabela5[[#This Row],[CÓDIGO]],[1]fornnecedor!$A:$G,7,0)</f>
        <v>EPI´S</v>
      </c>
    </row>
    <row r="2096" spans="1:20" x14ac:dyDescent="0.3">
      <c r="A2096" t="s">
        <v>5660</v>
      </c>
      <c r="B2096">
        <v>83844</v>
      </c>
      <c r="C2096" t="s">
        <v>5186</v>
      </c>
      <c r="D2096" s="38" t="str">
        <f>VLOOKUP(Tabela5[[#This Row],[CÓDIGO]],[1]fornnecedor!$A:$C,3,0)</f>
        <v>BAND EQUIPAMENTOS</v>
      </c>
      <c r="E2096" t="str">
        <f>VLOOKUP(Tabela5[[#This Row],[MARCA]],[1]fornnecedor!$C:$E,3,0)</f>
        <v>BAND EQUIPAMENTOS E MAQUINAS REPUXADORAS LTDA EPP</v>
      </c>
      <c r="G2096" t="s">
        <v>24</v>
      </c>
      <c r="H2096">
        <v>2</v>
      </c>
      <c r="I2096" s="3">
        <v>4109.7</v>
      </c>
      <c r="J2096">
        <v>1</v>
      </c>
      <c r="K2096" s="34">
        <v>2979.9</v>
      </c>
      <c r="L2096" s="3">
        <v>2054.85</v>
      </c>
      <c r="M2096">
        <v>925.05</v>
      </c>
      <c r="N2096">
        <v>31.04</v>
      </c>
      <c r="O2096">
        <v>0</v>
      </c>
      <c r="P2096">
        <v>0</v>
      </c>
      <c r="Q2096">
        <v>0.13</v>
      </c>
      <c r="R2096">
        <v>50.87</v>
      </c>
      <c r="S2096" t="s">
        <v>5384</v>
      </c>
      <c r="T2096" s="38" t="str">
        <f>VLOOKUP(Tabela5[[#This Row],[CÓDIGO]],[1]fornnecedor!$A:$G,7,0)</f>
        <v>OUTRAS FERRAMENTAS / EQUIPAMENTOS</v>
      </c>
    </row>
    <row r="2097" spans="1:20" x14ac:dyDescent="0.3">
      <c r="A2097" t="s">
        <v>5297</v>
      </c>
      <c r="B2097">
        <v>87043</v>
      </c>
      <c r="C2097" t="s">
        <v>5205</v>
      </c>
      <c r="D2097" s="38" t="str">
        <f>VLOOKUP(Tabela5[[#This Row],[CÓDIGO]],[1]fornnecedor!$A:$C,3,0)</f>
        <v>ROBERLO</v>
      </c>
      <c r="E2097" t="str">
        <f>VLOOKUP(Tabela5[[#This Row],[MARCA]],[1]fornnecedor!$C:$E,3,0)</f>
        <v>ROBERLO DO BRASIL LTDA</v>
      </c>
      <c r="G2097" t="s">
        <v>24</v>
      </c>
      <c r="H2097" s="3">
        <v>3384</v>
      </c>
      <c r="I2097" s="3">
        <v>60979.68</v>
      </c>
      <c r="J2097" s="3">
        <v>1038</v>
      </c>
      <c r="K2097" s="34">
        <v>26750.5</v>
      </c>
      <c r="L2097" s="3">
        <v>18704.759999999998</v>
      </c>
      <c r="M2097" s="3">
        <v>8045.74</v>
      </c>
      <c r="N2097">
        <v>30.08</v>
      </c>
      <c r="O2097">
        <v>0</v>
      </c>
      <c r="P2097">
        <v>0</v>
      </c>
      <c r="Q2097">
        <v>1.1399999999999999</v>
      </c>
      <c r="R2097">
        <v>52.01</v>
      </c>
      <c r="S2097" t="s">
        <v>5384</v>
      </c>
      <c r="T2097" s="38" t="str">
        <f>VLOOKUP(Tabela5[[#This Row],[CÓDIGO]],[1]fornnecedor!$A:$G,7,0)</f>
        <v>MASSA POLIÉSTER</v>
      </c>
    </row>
    <row r="2098" spans="1:20" x14ac:dyDescent="0.3">
      <c r="A2098" t="s">
        <v>5297</v>
      </c>
      <c r="B2098">
        <v>21436</v>
      </c>
      <c r="C2098" t="s">
        <v>4166</v>
      </c>
      <c r="D2098" s="38" t="str">
        <f>VLOOKUP(Tabela5[[#This Row],[CÓDIGO]],[1]fornnecedor!$A:$C,3,0)</f>
        <v>ROBERLO</v>
      </c>
      <c r="E2098" t="str">
        <f>VLOOKUP(Tabela5[[#This Row],[MARCA]],[1]fornnecedor!$C:$E,3,0)</f>
        <v>ROBERLO DO BRASIL LTDA</v>
      </c>
      <c r="G2098" t="s">
        <v>24</v>
      </c>
      <c r="H2098">
        <v>270</v>
      </c>
      <c r="I2098" s="3">
        <v>7103.7</v>
      </c>
      <c r="J2098">
        <v>261</v>
      </c>
      <c r="K2098" s="34">
        <v>9129.11</v>
      </c>
      <c r="L2098" s="3">
        <v>6866.91</v>
      </c>
      <c r="M2098" s="3">
        <v>2262.1999999999998</v>
      </c>
      <c r="N2098">
        <v>24.78</v>
      </c>
      <c r="O2098">
        <v>0</v>
      </c>
      <c r="P2098">
        <v>0</v>
      </c>
      <c r="Q2098">
        <v>0.39</v>
      </c>
      <c r="R2098">
        <v>52.4</v>
      </c>
      <c r="S2098" t="s">
        <v>5384</v>
      </c>
      <c r="T2098" s="38" t="str">
        <f>VLOOKUP(Tabela5[[#This Row],[CÓDIGO]],[1]fornnecedor!$A:$G,7,0)</f>
        <v>PRIMER AUTOMOTIVO</v>
      </c>
    </row>
    <row r="2099" spans="1:20" x14ac:dyDescent="0.3">
      <c r="A2099" t="s">
        <v>5297</v>
      </c>
      <c r="B2099">
        <v>21437</v>
      </c>
      <c r="C2099" t="s">
        <v>4266</v>
      </c>
      <c r="D2099" s="38" t="str">
        <f>VLOOKUP(Tabela5[[#This Row],[CÓDIGO]],[1]fornnecedor!$A:$C,3,0)</f>
        <v>ROBERLO</v>
      </c>
      <c r="E2099" t="str">
        <f>VLOOKUP(Tabela5[[#This Row],[MARCA]],[1]fornnecedor!$C:$E,3,0)</f>
        <v>ROBERLO DO BRASIL LTDA</v>
      </c>
      <c r="G2099" t="s">
        <v>24</v>
      </c>
      <c r="H2099">
        <v>332</v>
      </c>
      <c r="I2099" s="3">
        <v>2118.16</v>
      </c>
      <c r="J2099">
        <v>255</v>
      </c>
      <c r="K2099" s="34">
        <v>2275.63</v>
      </c>
      <c r="L2099" s="3">
        <v>1626.9</v>
      </c>
      <c r="M2099">
        <v>648.73</v>
      </c>
      <c r="N2099">
        <v>28.51</v>
      </c>
      <c r="O2099">
        <v>0</v>
      </c>
      <c r="P2099">
        <v>0</v>
      </c>
      <c r="Q2099">
        <v>0.1</v>
      </c>
      <c r="R2099">
        <v>52.5</v>
      </c>
      <c r="S2099" t="s">
        <v>5384</v>
      </c>
      <c r="T2099" s="38" t="str">
        <f>VLOOKUP(Tabela5[[#This Row],[CÓDIGO]],[1]fornnecedor!$A:$G,7,0)</f>
        <v>PRIMER AUTOMOTIVO</v>
      </c>
    </row>
    <row r="2100" spans="1:20" x14ac:dyDescent="0.3">
      <c r="A2100" t="s">
        <v>5297</v>
      </c>
      <c r="B2100">
        <v>10379</v>
      </c>
      <c r="C2100" t="s">
        <v>5192</v>
      </c>
      <c r="D2100" s="38" t="str">
        <f>VLOOKUP(Tabela5[[#This Row],[CÓDIGO]],[1]fornnecedor!$A:$C,3,0)</f>
        <v>ROBERLO</v>
      </c>
      <c r="E2100" t="str">
        <f>VLOOKUP(Tabela5[[#This Row],[MARCA]],[1]fornnecedor!$C:$E,3,0)</f>
        <v>ROBERLO DO BRASIL LTDA</v>
      </c>
      <c r="G2100" t="s">
        <v>24</v>
      </c>
      <c r="H2100">
        <v>100</v>
      </c>
      <c r="I2100" s="3">
        <v>8118</v>
      </c>
      <c r="J2100">
        <v>15</v>
      </c>
      <c r="K2100" s="34">
        <v>1895.64</v>
      </c>
      <c r="L2100" s="3">
        <v>1217.7</v>
      </c>
      <c r="M2100">
        <v>677.94</v>
      </c>
      <c r="N2100">
        <v>35.76</v>
      </c>
      <c r="O2100">
        <v>0</v>
      </c>
      <c r="P2100">
        <v>0</v>
      </c>
      <c r="Q2100">
        <v>0.08</v>
      </c>
      <c r="R2100">
        <v>52.58</v>
      </c>
      <c r="S2100" t="s">
        <v>5384</v>
      </c>
      <c r="T2100" s="38" t="str">
        <f>VLOOKUP(Tabela5[[#This Row],[CÓDIGO]],[1]fornnecedor!$A:$G,7,0)</f>
        <v>MASSA POLIÉSTER</v>
      </c>
    </row>
    <row r="2101" spans="1:20" x14ac:dyDescent="0.3">
      <c r="A2101" t="s">
        <v>5297</v>
      </c>
      <c r="B2101">
        <v>23603</v>
      </c>
      <c r="C2101" t="s">
        <v>5178</v>
      </c>
      <c r="D2101" s="38" t="str">
        <f>VLOOKUP(Tabela5[[#This Row],[CÓDIGO]],[1]fornnecedor!$A:$C,3,0)</f>
        <v>ROBERLO</v>
      </c>
      <c r="E2101" t="str">
        <f>VLOOKUP(Tabela5[[#This Row],[MARCA]],[1]fornnecedor!$C:$E,3,0)</f>
        <v>ROBERLO DO BRASIL LTDA</v>
      </c>
      <c r="G2101" t="s">
        <v>24</v>
      </c>
      <c r="H2101">
        <v>46</v>
      </c>
      <c r="I2101" s="3">
        <v>6116.62</v>
      </c>
      <c r="J2101">
        <v>8</v>
      </c>
      <c r="K2101" s="34">
        <v>1535.11</v>
      </c>
      <c r="L2101" s="3">
        <v>1063.76</v>
      </c>
      <c r="M2101">
        <v>471.35</v>
      </c>
      <c r="N2101">
        <v>30.7</v>
      </c>
      <c r="O2101">
        <v>0</v>
      </c>
      <c r="P2101">
        <v>0</v>
      </c>
      <c r="Q2101">
        <v>7.0000000000000007E-2</v>
      </c>
      <c r="R2101">
        <v>52.65</v>
      </c>
      <c r="S2101" t="s">
        <v>5384</v>
      </c>
      <c r="T2101" s="38" t="str">
        <f>VLOOKUP(Tabela5[[#This Row],[CÓDIGO]],[1]fornnecedor!$A:$G,7,0)</f>
        <v>TINTAS POLIÉSTER</v>
      </c>
    </row>
    <row r="2102" spans="1:20" x14ac:dyDescent="0.3">
      <c r="A2102" t="s">
        <v>5297</v>
      </c>
      <c r="B2102">
        <v>83990</v>
      </c>
      <c r="C2102" t="s">
        <v>4987</v>
      </c>
      <c r="D2102" s="38" t="str">
        <f>VLOOKUP(Tabela5[[#This Row],[CÓDIGO]],[1]fornnecedor!$A:$C,3,0)</f>
        <v>ROBERLO</v>
      </c>
      <c r="E2102" t="str">
        <f>VLOOKUP(Tabela5[[#This Row],[MARCA]],[1]fornnecedor!$C:$E,3,0)</f>
        <v>ROBERLO DO BRASIL LTDA</v>
      </c>
      <c r="G2102" t="s">
        <v>24</v>
      </c>
      <c r="H2102">
        <v>11</v>
      </c>
      <c r="I2102" s="3">
        <v>1532.19</v>
      </c>
      <c r="J2102">
        <v>6</v>
      </c>
      <c r="K2102" s="34">
        <v>1099.4100000000001</v>
      </c>
      <c r="L2102">
        <v>835.74</v>
      </c>
      <c r="M2102">
        <v>263.67</v>
      </c>
      <c r="N2102">
        <v>23.98</v>
      </c>
      <c r="O2102">
        <v>0</v>
      </c>
      <c r="P2102">
        <v>0</v>
      </c>
      <c r="Q2102">
        <v>0.05</v>
      </c>
      <c r="R2102">
        <v>52.69</v>
      </c>
      <c r="S2102" t="s">
        <v>5384</v>
      </c>
      <c r="T2102" s="38" t="str">
        <f>VLOOKUP(Tabela5[[#This Row],[CÓDIGO]],[1]fornnecedor!$A:$G,7,0)</f>
        <v>TINTAS POLIÉSTER</v>
      </c>
    </row>
    <row r="2103" spans="1:20" x14ac:dyDescent="0.3">
      <c r="A2103" t="s">
        <v>5297</v>
      </c>
      <c r="B2103">
        <v>21948</v>
      </c>
      <c r="C2103" t="s">
        <v>4723</v>
      </c>
      <c r="D2103" s="38" t="str">
        <f>VLOOKUP(Tabela5[[#This Row],[CÓDIGO]],[1]fornnecedor!$A:$C,3,0)</f>
        <v>ROBERLO</v>
      </c>
      <c r="E2103" t="str">
        <f>VLOOKUP(Tabela5[[#This Row],[MARCA]],[1]fornnecedor!$C:$E,3,0)</f>
        <v>ROBERLO DO BRASIL LTDA</v>
      </c>
      <c r="G2103" t="s">
        <v>24</v>
      </c>
      <c r="H2103">
        <v>25</v>
      </c>
      <c r="I2103">
        <v>455.5</v>
      </c>
      <c r="J2103">
        <v>31</v>
      </c>
      <c r="K2103" s="34">
        <v>1019.68</v>
      </c>
      <c r="L2103">
        <v>564.82000000000005</v>
      </c>
      <c r="M2103">
        <v>454.86</v>
      </c>
      <c r="N2103">
        <v>44.61</v>
      </c>
      <c r="O2103">
        <v>0</v>
      </c>
      <c r="P2103">
        <v>0</v>
      </c>
      <c r="Q2103">
        <v>0.04</v>
      </c>
      <c r="R2103">
        <v>52.74</v>
      </c>
      <c r="S2103" t="s">
        <v>5384</v>
      </c>
      <c r="T2103" s="38" t="str">
        <f>VLOOKUP(Tabela5[[#This Row],[CÓDIGO]],[1]fornnecedor!$A:$G,7,0)</f>
        <v>MASSA POLIÉSTER</v>
      </c>
    </row>
    <row r="2104" spans="1:20" x14ac:dyDescent="0.3">
      <c r="A2104" t="s">
        <v>5297</v>
      </c>
      <c r="B2104">
        <v>20949</v>
      </c>
      <c r="C2104" t="s">
        <v>4971</v>
      </c>
      <c r="D2104" s="38" t="str">
        <f>VLOOKUP(Tabela5[[#This Row],[CÓDIGO]],[1]fornnecedor!$A:$C,3,0)</f>
        <v>ROBERLO</v>
      </c>
      <c r="E2104" t="str">
        <f>VLOOKUP(Tabela5[[#This Row],[MARCA]],[1]fornnecedor!$C:$E,3,0)</f>
        <v>ROBERLO DO BRASIL LTDA</v>
      </c>
      <c r="G2104" t="s">
        <v>24</v>
      </c>
      <c r="H2104">
        <v>30</v>
      </c>
      <c r="I2104" s="3">
        <v>1441.8</v>
      </c>
      <c r="J2104">
        <v>14</v>
      </c>
      <c r="K2104" s="34">
        <v>957.36</v>
      </c>
      <c r="L2104">
        <v>672.84</v>
      </c>
      <c r="M2104">
        <v>284.52</v>
      </c>
      <c r="N2104">
        <v>29.72</v>
      </c>
      <c r="O2104">
        <v>0</v>
      </c>
      <c r="P2104">
        <v>0</v>
      </c>
      <c r="Q2104">
        <v>0.04</v>
      </c>
      <c r="R2104">
        <v>52.78</v>
      </c>
      <c r="S2104" t="s">
        <v>5384</v>
      </c>
      <c r="T2104" s="38" t="str">
        <f>VLOOKUP(Tabela5[[#This Row],[CÓDIGO]],[1]fornnecedor!$A:$G,7,0)</f>
        <v>LAMINAÇÃO / PROTEÇÃO</v>
      </c>
    </row>
    <row r="2105" spans="1:20" x14ac:dyDescent="0.3">
      <c r="A2105" t="s">
        <v>5297</v>
      </c>
      <c r="B2105">
        <v>23585</v>
      </c>
      <c r="C2105" t="s">
        <v>4636</v>
      </c>
      <c r="D2105" s="38" t="str">
        <f>VLOOKUP(Tabela5[[#This Row],[CÓDIGO]],[1]fornnecedor!$A:$C,3,0)</f>
        <v>ROBERLO</v>
      </c>
      <c r="E2105" t="str">
        <f>VLOOKUP(Tabela5[[#This Row],[MARCA]],[1]fornnecedor!$C:$E,3,0)</f>
        <v>ROBERLO DO BRASIL LTDA</v>
      </c>
      <c r="G2105" t="s">
        <v>24</v>
      </c>
      <c r="H2105">
        <v>31</v>
      </c>
      <c r="I2105">
        <v>603.26</v>
      </c>
      <c r="J2105">
        <v>11</v>
      </c>
      <c r="K2105" s="34">
        <v>378.15</v>
      </c>
      <c r="L2105">
        <v>214.06</v>
      </c>
      <c r="M2105">
        <v>164.09</v>
      </c>
      <c r="N2105">
        <v>43.39</v>
      </c>
      <c r="O2105">
        <v>0</v>
      </c>
      <c r="P2105">
        <v>0</v>
      </c>
      <c r="Q2105">
        <v>0.02</v>
      </c>
      <c r="R2105">
        <v>52.8</v>
      </c>
      <c r="S2105" t="s">
        <v>5384</v>
      </c>
      <c r="T2105" s="38" t="str">
        <f>VLOOKUP(Tabela5[[#This Row],[CÓDIGO]],[1]fornnecedor!$A:$G,7,0)</f>
        <v>LAMINAÇÃO / PROTEÇÃO</v>
      </c>
    </row>
    <row r="2106" spans="1:20" x14ac:dyDescent="0.3">
      <c r="A2106" t="s">
        <v>5297</v>
      </c>
      <c r="B2106">
        <v>21693</v>
      </c>
      <c r="C2106" t="s">
        <v>4701</v>
      </c>
      <c r="D2106" s="38" t="str">
        <f>VLOOKUP(Tabela5[[#This Row],[CÓDIGO]],[1]fornnecedor!$A:$C,3,0)</f>
        <v>ROBERLO</v>
      </c>
      <c r="E2106" t="str">
        <f>VLOOKUP(Tabela5[[#This Row],[MARCA]],[1]fornnecedor!$C:$E,3,0)</f>
        <v>ROBERLO DO BRASIL LTDA</v>
      </c>
      <c r="G2106" t="s">
        <v>24</v>
      </c>
      <c r="H2106">
        <v>21</v>
      </c>
      <c r="I2106" s="3">
        <v>1009.26</v>
      </c>
      <c r="J2106">
        <v>2</v>
      </c>
      <c r="K2106" s="34">
        <v>149</v>
      </c>
      <c r="L2106">
        <v>96.12</v>
      </c>
      <c r="M2106">
        <v>52.88</v>
      </c>
      <c r="N2106">
        <v>35.49</v>
      </c>
      <c r="O2106">
        <v>0</v>
      </c>
      <c r="P2106">
        <v>0</v>
      </c>
      <c r="Q2106">
        <v>0.01</v>
      </c>
      <c r="R2106">
        <v>52.8</v>
      </c>
      <c r="S2106" t="s">
        <v>5384</v>
      </c>
      <c r="T2106" s="38" t="str">
        <f>VLOOKUP(Tabela5[[#This Row],[CÓDIGO]],[1]fornnecedor!$A:$G,7,0)</f>
        <v>LAMINAÇÃO / PROTEÇÃO</v>
      </c>
    </row>
    <row r="2107" spans="1:20" x14ac:dyDescent="0.3">
      <c r="A2107" t="s">
        <v>5296</v>
      </c>
      <c r="B2107">
        <v>87003</v>
      </c>
      <c r="C2107" t="s">
        <v>488</v>
      </c>
      <c r="D2107" s="38" t="str">
        <f>VLOOKUP(Tabela5[[#This Row],[CÓDIGO]],[1]fornnecedor!$A:$C,3,0)</f>
        <v>INOVE</v>
      </c>
      <c r="E2107" t="str">
        <f>VLOOKUP(Tabela5[[#This Row],[MARCA]],[1]fornnecedor!$C:$E,3,0)</f>
        <v>COM.ALVORADA LIMPEZA E DESCARTAVEIS</v>
      </c>
      <c r="G2107" t="s">
        <v>24</v>
      </c>
      <c r="H2107">
        <v>7</v>
      </c>
      <c r="I2107">
        <v>487.34</v>
      </c>
      <c r="J2107">
        <v>2</v>
      </c>
      <c r="K2107" s="34">
        <v>184.9</v>
      </c>
      <c r="L2107">
        <v>139.24</v>
      </c>
      <c r="M2107">
        <v>45.66</v>
      </c>
      <c r="N2107">
        <v>24.69</v>
      </c>
      <c r="O2107">
        <v>0</v>
      </c>
      <c r="P2107">
        <v>0</v>
      </c>
      <c r="Q2107">
        <v>0.01</v>
      </c>
      <c r="R2107">
        <v>52.81</v>
      </c>
      <c r="S2107" t="s">
        <v>5384</v>
      </c>
      <c r="T2107" s="38" t="str">
        <f>VLOOKUP(Tabela5[[#This Row],[CÓDIGO]],[1]fornnecedor!$A:$G,7,0)</f>
        <v>FLANELAS / PANOS</v>
      </c>
    </row>
    <row r="2108" spans="1:20" x14ac:dyDescent="0.3">
      <c r="A2108" t="s">
        <v>5296</v>
      </c>
      <c r="B2108">
        <v>23515</v>
      </c>
      <c r="C2108" t="s">
        <v>3742</v>
      </c>
      <c r="D2108" s="38" t="str">
        <f>VLOOKUP(Tabela5[[#This Row],[CÓDIGO]],[1]fornnecedor!$A:$C,3,0)</f>
        <v>VOLK</v>
      </c>
      <c r="E2108" t="str">
        <f>VLOOKUP(Tabela5[[#This Row],[MARCA]],[1]fornnecedor!$C:$E,3,0)</f>
        <v>COM.ALVORADA LIMPEZA E DESCARTAVEIS</v>
      </c>
      <c r="G2108" t="s">
        <v>24</v>
      </c>
      <c r="H2108">
        <v>27</v>
      </c>
      <c r="I2108">
        <v>141.21</v>
      </c>
      <c r="J2108">
        <v>23</v>
      </c>
      <c r="K2108" s="34">
        <v>138.13999999999999</v>
      </c>
      <c r="L2108">
        <v>120.29</v>
      </c>
      <c r="M2108">
        <v>17.850000000000001</v>
      </c>
      <c r="N2108">
        <v>12.92</v>
      </c>
      <c r="O2108">
        <v>0</v>
      </c>
      <c r="P2108">
        <v>0</v>
      </c>
      <c r="Q2108">
        <v>0.01</v>
      </c>
      <c r="R2108">
        <v>52.82</v>
      </c>
      <c r="S2108" t="s">
        <v>5384</v>
      </c>
      <c r="T2108" s="38" t="str">
        <f>VLOOKUP(Tabela5[[#This Row],[CÓDIGO]],[1]fornnecedor!$A:$G,7,0)</f>
        <v>EPI´S</v>
      </c>
    </row>
    <row r="2109" spans="1:20" x14ac:dyDescent="0.3">
      <c r="A2109" t="s">
        <v>5296</v>
      </c>
      <c r="B2109">
        <v>23518</v>
      </c>
      <c r="C2109" t="s">
        <v>467</v>
      </c>
      <c r="D2109" s="38" t="str">
        <f>VLOOKUP(Tabela5[[#This Row],[CÓDIGO]],[1]fornnecedor!$A:$C,3,0)</f>
        <v>PERSONAL</v>
      </c>
      <c r="E2109" t="str">
        <f>VLOOKUP(Tabela5[[#This Row],[MARCA]],[1]fornnecedor!$C:$E,3,0)</f>
        <v>COM.ALVORADA LIMPEZA E DESCARTAVEIS</v>
      </c>
      <c r="G2109" t="s">
        <v>66</v>
      </c>
      <c r="H2109">
        <v>295</v>
      </c>
      <c r="I2109" s="3">
        <v>2587.15</v>
      </c>
      <c r="J2109">
        <v>5</v>
      </c>
      <c r="K2109" s="34">
        <v>67.95</v>
      </c>
      <c r="L2109">
        <v>43.85</v>
      </c>
      <c r="M2109">
        <v>24.1</v>
      </c>
      <c r="N2109">
        <v>35.47</v>
      </c>
      <c r="O2109">
        <v>0</v>
      </c>
      <c r="P2109">
        <v>0</v>
      </c>
      <c r="Q2109">
        <v>0</v>
      </c>
      <c r="R2109">
        <v>52.82</v>
      </c>
      <c r="S2109" t="s">
        <v>5384</v>
      </c>
      <c r="T2109" s="38" t="str">
        <f>VLOOKUP(Tabela5[[#This Row],[CÓDIGO]],[1]fornnecedor!$A:$G,7,0)</f>
        <v>GRUPO CONVERSAO</v>
      </c>
    </row>
    <row r="2110" spans="1:20" x14ac:dyDescent="0.3">
      <c r="A2110" t="s">
        <v>5296</v>
      </c>
      <c r="B2110">
        <v>22981</v>
      </c>
      <c r="C2110" t="s">
        <v>483</v>
      </c>
      <c r="D2110" s="38" t="str">
        <f>VLOOKUP(Tabela5[[#This Row],[CÓDIGO]],[1]fornnecedor!$A:$C,3,0)</f>
        <v>BRILHOMAX</v>
      </c>
      <c r="E2110" t="str">
        <f>VLOOKUP(Tabela5[[#This Row],[MARCA]],[1]fornnecedor!$C:$E,3,0)</f>
        <v>AMS MATERIAL DE LIMPEZA EIRELI ME</v>
      </c>
      <c r="G2110" t="s">
        <v>24</v>
      </c>
      <c r="H2110">
        <v>37</v>
      </c>
      <c r="I2110">
        <v>95.46</v>
      </c>
      <c r="J2110">
        <v>5</v>
      </c>
      <c r="K2110" s="34">
        <v>19.86</v>
      </c>
      <c r="L2110">
        <v>12.9</v>
      </c>
      <c r="M2110">
        <v>6.96</v>
      </c>
      <c r="N2110">
        <v>35.049999999999997</v>
      </c>
      <c r="O2110">
        <v>0</v>
      </c>
      <c r="P2110">
        <v>0</v>
      </c>
      <c r="Q2110">
        <v>0</v>
      </c>
      <c r="R2110">
        <v>52.82</v>
      </c>
      <c r="S2110" t="s">
        <v>5384</v>
      </c>
      <c r="T2110" s="38" t="str">
        <f>VLOOKUP(Tabela5[[#This Row],[CÓDIGO]],[1]fornnecedor!$A:$G,7,0)</f>
        <v>FLANELAS / PANOS</v>
      </c>
    </row>
    <row r="2111" spans="1:20" x14ac:dyDescent="0.3">
      <c r="A2111" t="s">
        <v>5295</v>
      </c>
      <c r="B2111">
        <v>1</v>
      </c>
      <c r="C2111" t="s">
        <v>4138</v>
      </c>
      <c r="D2111" s="38" t="str">
        <f>VLOOKUP(Tabela5[[#This Row],[CÓDIGO]],[1]fornnecedor!$A:$C,3,0)</f>
        <v>ISABABY</v>
      </c>
      <c r="E2111" t="str">
        <f>VLOOKUP(Tabela5[[#This Row],[MARCA]],[1]fornnecedor!$C:$E,3,0)</f>
        <v>ARCOM S.A.</v>
      </c>
      <c r="G2111" t="s">
        <v>24</v>
      </c>
      <c r="H2111">
        <v>21</v>
      </c>
      <c r="I2111">
        <v>378.84</v>
      </c>
      <c r="J2111">
        <v>4</v>
      </c>
      <c r="K2111" s="34">
        <v>121.39</v>
      </c>
      <c r="L2111">
        <v>72.16</v>
      </c>
      <c r="M2111">
        <v>49.23</v>
      </c>
      <c r="N2111">
        <v>40.56</v>
      </c>
      <c r="O2111">
        <v>0</v>
      </c>
      <c r="P2111">
        <v>0</v>
      </c>
      <c r="Q2111">
        <v>0.01</v>
      </c>
      <c r="R2111">
        <v>52.82</v>
      </c>
      <c r="S2111" t="s">
        <v>5384</v>
      </c>
      <c r="T2111" s="38" t="str">
        <f>VLOOKUP(Tabela5[[#This Row],[CÓDIGO]],[1]fornnecedor!$A:$G,7,0)</f>
        <v>CERA  / LIMPEZA /  POLIMENTO VEICULAR</v>
      </c>
    </row>
    <row r="2112" spans="1:20" x14ac:dyDescent="0.3">
      <c r="A2112" t="s">
        <v>5661</v>
      </c>
      <c r="B2112">
        <v>87184</v>
      </c>
      <c r="C2112" t="s">
        <v>5434</v>
      </c>
      <c r="D2112" s="38" t="str">
        <f>VLOOKUP(Tabela5[[#This Row],[CÓDIGO]],[1]fornnecedor!$A:$C,3,0)</f>
        <v>KERS</v>
      </c>
      <c r="E2112" t="str">
        <f>VLOOKUP(Tabela5[[#This Row],[MARCA]],[1]fornnecedor!$C:$E,3,0)</f>
        <v>KERS IMPORTADORA AUTOMOTIVA KERS IMPORTADORA LTDA</v>
      </c>
      <c r="G2112" t="s">
        <v>24</v>
      </c>
      <c r="H2112" s="3">
        <v>1026</v>
      </c>
      <c r="I2112" s="3">
        <v>4955.58</v>
      </c>
      <c r="J2112">
        <v>9</v>
      </c>
      <c r="K2112" s="34">
        <v>94.48</v>
      </c>
      <c r="L2112">
        <v>43.47</v>
      </c>
      <c r="M2112">
        <v>51.01</v>
      </c>
      <c r="N2112">
        <v>53.99</v>
      </c>
      <c r="O2112">
        <v>0</v>
      </c>
      <c r="P2112">
        <v>0</v>
      </c>
      <c r="Q2112">
        <v>0</v>
      </c>
      <c r="R2112">
        <v>52.83</v>
      </c>
      <c r="S2112" t="s">
        <v>5384</v>
      </c>
      <c r="T2112" s="38" t="str">
        <f>VLOOKUP(Tabela5[[#This Row],[CÓDIGO]],[1]fornnecedor!$A:$G,7,0)</f>
        <v>FLANELAS / PANOS</v>
      </c>
    </row>
    <row r="2113" spans="1:20" x14ac:dyDescent="0.3">
      <c r="A2113" t="s">
        <v>5293</v>
      </c>
      <c r="B2113">
        <v>21125</v>
      </c>
      <c r="C2113" t="s">
        <v>5036</v>
      </c>
      <c r="D2113" s="38" t="str">
        <f>VLOOKUP(Tabela5[[#This Row],[CÓDIGO]],[1]fornnecedor!$A:$C,3,0)</f>
        <v>PURPLEX</v>
      </c>
      <c r="E2113" t="str">
        <f>VLOOKUP(Tabela5[[#This Row],[MARCA]],[1]fornnecedor!$C:$E,3,0)</f>
        <v>INDUSTRIA DE LIXADORES PURPER LTDA</v>
      </c>
      <c r="G2113" t="s">
        <v>24</v>
      </c>
      <c r="H2113">
        <v>53</v>
      </c>
      <c r="I2113" s="3">
        <v>1924.96</v>
      </c>
      <c r="J2113">
        <v>16</v>
      </c>
      <c r="K2113" s="34">
        <v>842.95</v>
      </c>
      <c r="L2113">
        <v>581.12</v>
      </c>
      <c r="M2113">
        <v>261.83</v>
      </c>
      <c r="N2113">
        <v>31.06</v>
      </c>
      <c r="O2113">
        <v>0</v>
      </c>
      <c r="P2113">
        <v>0</v>
      </c>
      <c r="Q2113">
        <v>0.04</v>
      </c>
      <c r="R2113">
        <v>52.86</v>
      </c>
      <c r="S2113" t="s">
        <v>5384</v>
      </c>
      <c r="T2113" s="38" t="str">
        <f>VLOOKUP(Tabela5[[#This Row],[CÓDIGO]],[1]fornnecedor!$A:$G,7,0)</f>
        <v>TACO LIXADOR</v>
      </c>
    </row>
    <row r="2114" spans="1:20" x14ac:dyDescent="0.3">
      <c r="A2114" t="s">
        <v>5293</v>
      </c>
      <c r="B2114">
        <v>21130</v>
      </c>
      <c r="C2114" t="s">
        <v>4996</v>
      </c>
      <c r="D2114" s="38" t="str">
        <f>VLOOKUP(Tabela5[[#This Row],[CÓDIGO]],[1]fornnecedor!$A:$C,3,0)</f>
        <v>PURPLEX</v>
      </c>
      <c r="E2114" t="str">
        <f>VLOOKUP(Tabela5[[#This Row],[MARCA]],[1]fornnecedor!$C:$E,3,0)</f>
        <v>INDUSTRIA DE LIXADORES PURPER LTDA</v>
      </c>
      <c r="G2114" t="s">
        <v>24</v>
      </c>
      <c r="H2114">
        <v>61</v>
      </c>
      <c r="I2114" s="3">
        <v>1776.93</v>
      </c>
      <c r="J2114">
        <v>14</v>
      </c>
      <c r="K2114" s="34">
        <v>692.55</v>
      </c>
      <c r="L2114">
        <v>407.82</v>
      </c>
      <c r="M2114">
        <v>284.73</v>
      </c>
      <c r="N2114">
        <v>41.11</v>
      </c>
      <c r="O2114">
        <v>0</v>
      </c>
      <c r="P2114">
        <v>0</v>
      </c>
      <c r="Q2114">
        <v>0.03</v>
      </c>
      <c r="R2114">
        <v>52.89</v>
      </c>
      <c r="S2114" t="s">
        <v>5384</v>
      </c>
      <c r="T2114" s="38" t="str">
        <f>VLOOKUP(Tabela5[[#This Row],[CÓDIGO]],[1]fornnecedor!$A:$G,7,0)</f>
        <v>TACO LIXADOR</v>
      </c>
    </row>
    <row r="2115" spans="1:20" x14ac:dyDescent="0.3">
      <c r="A2115" t="s">
        <v>5293</v>
      </c>
      <c r="B2115">
        <v>23750</v>
      </c>
      <c r="C2115" t="s">
        <v>4242</v>
      </c>
      <c r="D2115" s="38" t="str">
        <f>VLOOKUP(Tabela5[[#This Row],[CÓDIGO]],[1]fornnecedor!$A:$C,3,0)</f>
        <v>PURPLEX</v>
      </c>
      <c r="E2115" t="str">
        <f>VLOOKUP(Tabela5[[#This Row],[MARCA]],[1]fornnecedor!$C:$E,3,0)</f>
        <v>INDUSTRIA DE LIXADORES PURPER LTDA</v>
      </c>
      <c r="G2115" t="s">
        <v>24</v>
      </c>
      <c r="H2115">
        <v>18</v>
      </c>
      <c r="I2115">
        <v>233.28</v>
      </c>
      <c r="J2115">
        <v>20</v>
      </c>
      <c r="K2115" s="34">
        <v>454.89</v>
      </c>
      <c r="L2115">
        <v>259.2</v>
      </c>
      <c r="M2115">
        <v>195.69</v>
      </c>
      <c r="N2115">
        <v>43.02</v>
      </c>
      <c r="O2115">
        <v>0</v>
      </c>
      <c r="P2115">
        <v>0</v>
      </c>
      <c r="Q2115">
        <v>0.02</v>
      </c>
      <c r="R2115">
        <v>52.91</v>
      </c>
      <c r="S2115" t="s">
        <v>5384</v>
      </c>
      <c r="T2115" s="38" t="str">
        <f>VLOOKUP(Tabela5[[#This Row],[CÓDIGO]],[1]fornnecedor!$A:$G,7,0)</f>
        <v>TACO LIXADOR</v>
      </c>
    </row>
    <row r="2116" spans="1:20" x14ac:dyDescent="0.3">
      <c r="A2116" t="s">
        <v>5293</v>
      </c>
      <c r="B2116">
        <v>263</v>
      </c>
      <c r="C2116" t="s">
        <v>5294</v>
      </c>
      <c r="D2116" s="38" t="str">
        <f>VLOOKUP(Tabela5[[#This Row],[CÓDIGO]],[1]fornnecedor!$A:$C,3,0)</f>
        <v>PURPLEX</v>
      </c>
      <c r="E2116" t="str">
        <f>VLOOKUP(Tabela5[[#This Row],[MARCA]],[1]fornnecedor!$C:$E,3,0)</f>
        <v>INDUSTRIA DE LIXADORES PURPER LTDA</v>
      </c>
      <c r="G2116" t="s">
        <v>24</v>
      </c>
      <c r="H2116">
        <v>30</v>
      </c>
      <c r="I2116" s="3">
        <v>1786.5</v>
      </c>
      <c r="J2116">
        <v>1</v>
      </c>
      <c r="K2116" s="34">
        <v>117.91</v>
      </c>
      <c r="L2116">
        <v>59.55</v>
      </c>
      <c r="M2116">
        <v>58.36</v>
      </c>
      <c r="N2116">
        <v>49.5</v>
      </c>
      <c r="O2116">
        <v>0</v>
      </c>
      <c r="P2116">
        <v>0</v>
      </c>
      <c r="Q2116">
        <v>0.01</v>
      </c>
      <c r="R2116">
        <v>52.92</v>
      </c>
      <c r="S2116" t="s">
        <v>5384</v>
      </c>
      <c r="T2116" s="38" t="str">
        <f>VLOOKUP(Tabela5[[#This Row],[CÓDIGO]],[1]fornnecedor!$A:$G,7,0)</f>
        <v>APLICADORES / ADAPTADORES / ENGATES / SUPORTES</v>
      </c>
    </row>
    <row r="2117" spans="1:20" x14ac:dyDescent="0.3">
      <c r="A2117" t="s">
        <v>5293</v>
      </c>
      <c r="B2117">
        <v>20154</v>
      </c>
      <c r="C2117" t="s">
        <v>4186</v>
      </c>
      <c r="D2117" s="38" t="str">
        <f>VLOOKUP(Tabela5[[#This Row],[CÓDIGO]],[1]fornnecedor!$A:$C,3,0)</f>
        <v>PURPLEX</v>
      </c>
      <c r="E2117" t="str">
        <f>VLOOKUP(Tabela5[[#This Row],[MARCA]],[1]fornnecedor!$C:$E,3,0)</f>
        <v>INDUSTRIA DE LIXADORES PURPER LTDA</v>
      </c>
      <c r="G2117" t="s">
        <v>24</v>
      </c>
      <c r="H2117">
        <v>38</v>
      </c>
      <c r="I2117">
        <v>388.74</v>
      </c>
      <c r="J2117">
        <v>9</v>
      </c>
      <c r="K2117" s="34">
        <v>106.8</v>
      </c>
      <c r="L2117">
        <v>92.07</v>
      </c>
      <c r="M2117">
        <v>14.73</v>
      </c>
      <c r="N2117">
        <v>13.79</v>
      </c>
      <c r="O2117">
        <v>0</v>
      </c>
      <c r="P2117">
        <v>0</v>
      </c>
      <c r="Q2117">
        <v>0</v>
      </c>
      <c r="R2117">
        <v>52.92</v>
      </c>
      <c r="S2117" t="s">
        <v>5384</v>
      </c>
      <c r="T2117" s="38" t="str">
        <f>VLOOKUP(Tabela5[[#This Row],[CÓDIGO]],[1]fornnecedor!$A:$G,7,0)</f>
        <v>TACO LIXADOR</v>
      </c>
    </row>
    <row r="2118" spans="1:20" x14ac:dyDescent="0.3">
      <c r="A2118" t="s">
        <v>5293</v>
      </c>
      <c r="B2118">
        <v>87048</v>
      </c>
      <c r="C2118" t="s">
        <v>3185</v>
      </c>
      <c r="D2118" s="38" t="str">
        <f>VLOOKUP(Tabela5[[#This Row],[CÓDIGO]],[1]fornnecedor!$A:$C,3,0)</f>
        <v>PURPLEX</v>
      </c>
      <c r="E2118" t="str">
        <f>VLOOKUP(Tabela5[[#This Row],[MARCA]],[1]fornnecedor!$C:$E,3,0)</f>
        <v>INDUSTRIA DE LIXADORES PURPER LTDA</v>
      </c>
      <c r="G2118" t="s">
        <v>24</v>
      </c>
      <c r="H2118">
        <v>0</v>
      </c>
      <c r="I2118">
        <v>0</v>
      </c>
      <c r="J2118">
        <v>2</v>
      </c>
      <c r="K2118" s="34">
        <v>102.39</v>
      </c>
      <c r="L2118">
        <v>68.48</v>
      </c>
      <c r="M2118">
        <v>33.909999999999997</v>
      </c>
      <c r="N2118">
        <v>33.119999999999997</v>
      </c>
      <c r="O2118">
        <v>0</v>
      </c>
      <c r="P2118">
        <v>0</v>
      </c>
      <c r="Q2118">
        <v>0</v>
      </c>
      <c r="R2118">
        <v>52.93</v>
      </c>
      <c r="S2118" t="s">
        <v>5384</v>
      </c>
      <c r="T2118" s="38" t="str">
        <f>VLOOKUP(Tabela5[[#This Row],[CÓDIGO]],[1]fornnecedor!$A:$G,7,0)</f>
        <v>TACO LIXADOR</v>
      </c>
    </row>
    <row r="2119" spans="1:20" x14ac:dyDescent="0.3">
      <c r="A2119" t="s">
        <v>5293</v>
      </c>
      <c r="B2119">
        <v>87046</v>
      </c>
      <c r="C2119" t="s">
        <v>3098</v>
      </c>
      <c r="D2119" s="38" t="str">
        <f>VLOOKUP(Tabela5[[#This Row],[CÓDIGO]],[1]fornnecedor!$A:$C,3,0)</f>
        <v>PURPLEX</v>
      </c>
      <c r="E2119" t="str">
        <f>VLOOKUP(Tabela5[[#This Row],[MARCA]],[1]fornnecedor!$C:$E,3,0)</f>
        <v>INDUSTRIA DE LIXADORES PURPER LTDA</v>
      </c>
      <c r="G2119" t="s">
        <v>24</v>
      </c>
      <c r="H2119">
        <v>3</v>
      </c>
      <c r="I2119">
        <v>38.22</v>
      </c>
      <c r="J2119">
        <v>3</v>
      </c>
      <c r="K2119" s="34">
        <v>57.84</v>
      </c>
      <c r="L2119">
        <v>38.22</v>
      </c>
      <c r="M2119">
        <v>19.62</v>
      </c>
      <c r="N2119">
        <v>33.92</v>
      </c>
      <c r="O2119">
        <v>0</v>
      </c>
      <c r="P2119">
        <v>0</v>
      </c>
      <c r="Q2119">
        <v>0</v>
      </c>
      <c r="R2119">
        <v>52.93</v>
      </c>
      <c r="S2119" t="s">
        <v>5384</v>
      </c>
      <c r="T2119" s="38" t="str">
        <f>VLOOKUP(Tabela5[[#This Row],[CÓDIGO]],[1]fornnecedor!$A:$G,7,0)</f>
        <v>TACO LIXADOR</v>
      </c>
    </row>
    <row r="2120" spans="1:20" x14ac:dyDescent="0.3">
      <c r="A2120" t="s">
        <v>5293</v>
      </c>
      <c r="B2120">
        <v>87047</v>
      </c>
      <c r="C2120" t="s">
        <v>3165</v>
      </c>
      <c r="D2120" s="38" t="str">
        <f>VLOOKUP(Tabela5[[#This Row],[CÓDIGO]],[1]fornnecedor!$A:$C,3,0)</f>
        <v>PURPLEX</v>
      </c>
      <c r="E2120" t="str">
        <f>VLOOKUP(Tabela5[[#This Row],[MARCA]],[1]fornnecedor!$C:$E,3,0)</f>
        <v>INDUSTRIA DE LIXADORES PURPER LTDA</v>
      </c>
      <c r="G2120" t="s">
        <v>24</v>
      </c>
      <c r="H2120">
        <v>3</v>
      </c>
      <c r="I2120">
        <v>74.91</v>
      </c>
      <c r="J2120">
        <v>1</v>
      </c>
      <c r="K2120" s="34">
        <v>40</v>
      </c>
      <c r="L2120">
        <v>24.97</v>
      </c>
      <c r="M2120">
        <v>15.03</v>
      </c>
      <c r="N2120">
        <v>37.58</v>
      </c>
      <c r="O2120">
        <v>0</v>
      </c>
      <c r="P2120">
        <v>0</v>
      </c>
      <c r="Q2120">
        <v>0</v>
      </c>
      <c r="R2120">
        <v>52.93</v>
      </c>
      <c r="S2120" t="s">
        <v>5384</v>
      </c>
      <c r="T2120" s="38" t="str">
        <f>VLOOKUP(Tabela5[[#This Row],[CÓDIGO]],[1]fornnecedor!$A:$G,7,0)</f>
        <v>TACO LIXADOR</v>
      </c>
    </row>
    <row r="2121" spans="1:20" x14ac:dyDescent="0.3">
      <c r="A2121" t="s">
        <v>5292</v>
      </c>
      <c r="B2121">
        <v>85598</v>
      </c>
      <c r="C2121" t="s">
        <v>4997</v>
      </c>
      <c r="D2121" s="38" t="str">
        <f>VLOOKUP(Tabela5[[#This Row],[CÓDIGO]],[1]fornnecedor!$A:$C,3,0)</f>
        <v>ARCO IRIS (CAVELETES)</v>
      </c>
      <c r="E2121" t="str">
        <f>VLOOKUP(Tabela5[[#This Row],[MARCA]],[1]fornnecedor!$C:$E,3,0)</f>
        <v>CELSO CAVINI DIAS SERRALHERIA ME</v>
      </c>
      <c r="G2121" t="s">
        <v>24</v>
      </c>
      <c r="H2121">
        <v>8</v>
      </c>
      <c r="I2121" s="3">
        <v>1992.8</v>
      </c>
      <c r="J2121">
        <v>4</v>
      </c>
      <c r="K2121" s="34">
        <v>1440</v>
      </c>
      <c r="L2121">
        <v>996.4</v>
      </c>
      <c r="M2121">
        <v>443.6</v>
      </c>
      <c r="N2121">
        <v>30.81</v>
      </c>
      <c r="O2121">
        <v>0</v>
      </c>
      <c r="P2121">
        <v>0</v>
      </c>
      <c r="Q2121">
        <v>0.06</v>
      </c>
      <c r="R2121">
        <v>52.99</v>
      </c>
      <c r="S2121" t="s">
        <v>5384</v>
      </c>
      <c r="T2121" s="38" t="str">
        <f>VLOOKUP(Tabela5[[#This Row],[CÓDIGO]],[1]fornnecedor!$A:$G,7,0)</f>
        <v>CAVALETES</v>
      </c>
    </row>
    <row r="2122" spans="1:20" x14ac:dyDescent="0.3">
      <c r="A2122" t="s">
        <v>5292</v>
      </c>
      <c r="B2122">
        <v>85594</v>
      </c>
      <c r="C2122" t="s">
        <v>4926</v>
      </c>
      <c r="D2122" s="38" t="str">
        <f>VLOOKUP(Tabela5[[#This Row],[CÓDIGO]],[1]fornnecedor!$A:$C,3,0)</f>
        <v>ARCO IRIS (CAVELETES)</v>
      </c>
      <c r="E2122" t="str">
        <f>VLOOKUP(Tabela5[[#This Row],[MARCA]],[1]fornnecedor!$C:$E,3,0)</f>
        <v>CELSO CAVINI DIAS SERRALHERIA ME</v>
      </c>
      <c r="G2122" t="s">
        <v>24</v>
      </c>
      <c r="H2122">
        <v>8</v>
      </c>
      <c r="I2122" s="3">
        <v>1611.2</v>
      </c>
      <c r="J2122">
        <v>4</v>
      </c>
      <c r="K2122" s="34">
        <v>1267</v>
      </c>
      <c r="L2122">
        <v>805.6</v>
      </c>
      <c r="M2122">
        <v>461.4</v>
      </c>
      <c r="N2122">
        <v>36.42</v>
      </c>
      <c r="O2122">
        <v>0</v>
      </c>
      <c r="P2122">
        <v>0</v>
      </c>
      <c r="Q2122">
        <v>0.05</v>
      </c>
      <c r="R2122">
        <v>53.05</v>
      </c>
      <c r="S2122" t="s">
        <v>5384</v>
      </c>
      <c r="T2122" s="38" t="str">
        <f>VLOOKUP(Tabela5[[#This Row],[CÓDIGO]],[1]fornnecedor!$A:$G,7,0)</f>
        <v>APLICADORES / ADAPTADORES / ENGATES / SUPORTES</v>
      </c>
    </row>
    <row r="2123" spans="1:20" x14ac:dyDescent="0.3">
      <c r="A2123" t="s">
        <v>5292</v>
      </c>
      <c r="B2123">
        <v>21341</v>
      </c>
      <c r="C2123" t="s">
        <v>4532</v>
      </c>
      <c r="D2123" s="38" t="str">
        <f>VLOOKUP(Tabela5[[#This Row],[CÓDIGO]],[1]fornnecedor!$A:$C,3,0)</f>
        <v>ARCO IRIS (CAVELETES)</v>
      </c>
      <c r="E2123" t="str">
        <f>VLOOKUP(Tabela5[[#This Row],[MARCA]],[1]fornnecedor!$C:$E,3,0)</f>
        <v>CELSO CAVINI DIAS SERRALHERIA ME</v>
      </c>
      <c r="G2123" t="s">
        <v>24</v>
      </c>
      <c r="H2123">
        <v>17</v>
      </c>
      <c r="I2123" s="3">
        <v>2252.5</v>
      </c>
      <c r="J2123">
        <v>3</v>
      </c>
      <c r="K2123" s="34">
        <v>628</v>
      </c>
      <c r="L2123">
        <v>397.5</v>
      </c>
      <c r="M2123">
        <v>230.5</v>
      </c>
      <c r="N2123">
        <v>36.700000000000003</v>
      </c>
      <c r="O2123">
        <v>0</v>
      </c>
      <c r="P2123">
        <v>0</v>
      </c>
      <c r="Q2123">
        <v>0.03</v>
      </c>
      <c r="R2123">
        <v>53.07</v>
      </c>
      <c r="S2123" t="s">
        <v>5384</v>
      </c>
      <c r="T2123" s="38" t="str">
        <f>VLOOKUP(Tabela5[[#This Row],[CÓDIGO]],[1]fornnecedor!$A:$G,7,0)</f>
        <v>CAVALETES</v>
      </c>
    </row>
    <row r="2124" spans="1:20" x14ac:dyDescent="0.3">
      <c r="A2124" t="s">
        <v>5291</v>
      </c>
      <c r="B2124">
        <v>23708</v>
      </c>
      <c r="C2124" t="s">
        <v>495</v>
      </c>
      <c r="D2124" s="38" t="str">
        <f>VLOOKUP(Tabela5[[#This Row],[CÓDIGO]],[1]fornnecedor!$A:$C,3,0)</f>
        <v>SOLUÇÃO ADESIVOS</v>
      </c>
      <c r="E2124" t="str">
        <f>VLOOKUP(Tabela5[[#This Row],[MARCA]],[1]fornnecedor!$C:$E,3,0)</f>
        <v>SOLUCAO ADESIVOS E SELANTES LTDA</v>
      </c>
      <c r="G2124" t="s">
        <v>24</v>
      </c>
      <c r="H2124">
        <v>78</v>
      </c>
      <c r="I2124" s="3">
        <v>2049.06</v>
      </c>
      <c r="J2124">
        <v>32</v>
      </c>
      <c r="K2124" s="34">
        <v>989.42</v>
      </c>
      <c r="L2124">
        <v>840.64</v>
      </c>
      <c r="M2124">
        <v>148.78</v>
      </c>
      <c r="N2124">
        <v>15.04</v>
      </c>
      <c r="O2124">
        <v>0</v>
      </c>
      <c r="P2124">
        <v>0</v>
      </c>
      <c r="Q2124">
        <v>0.04</v>
      </c>
      <c r="R2124">
        <v>53.12</v>
      </c>
      <c r="S2124" t="s">
        <v>5384</v>
      </c>
      <c r="T2124" s="38" t="str">
        <f>VLOOKUP(Tabela5[[#This Row],[CÓDIGO]],[1]fornnecedor!$A:$G,7,0)</f>
        <v>COLA INST./ ADESIVOS COLANTES</v>
      </c>
    </row>
    <row r="2125" spans="1:20" x14ac:dyDescent="0.3">
      <c r="A2125" t="s">
        <v>5291</v>
      </c>
      <c r="B2125">
        <v>21741</v>
      </c>
      <c r="C2125" t="s">
        <v>497</v>
      </c>
      <c r="D2125" s="38" t="str">
        <f>VLOOKUP(Tabela5[[#This Row],[CÓDIGO]],[1]fornnecedor!$A:$C,3,0)</f>
        <v>SOLUÇÃO ADESIVOS</v>
      </c>
      <c r="E2125" t="str">
        <f>VLOOKUP(Tabela5[[#This Row],[MARCA]],[1]fornnecedor!$C:$E,3,0)</f>
        <v>SOLUCAO ADESIVOS E SELANTES LTDA</v>
      </c>
      <c r="G2125" t="s">
        <v>24</v>
      </c>
      <c r="H2125">
        <v>33</v>
      </c>
      <c r="I2125">
        <v>523.38</v>
      </c>
      <c r="J2125">
        <v>25</v>
      </c>
      <c r="K2125" s="34">
        <v>704.06</v>
      </c>
      <c r="L2125">
        <v>396.5</v>
      </c>
      <c r="M2125">
        <v>307.56</v>
      </c>
      <c r="N2125">
        <v>43.68</v>
      </c>
      <c r="O2125">
        <v>0</v>
      </c>
      <c r="P2125">
        <v>0</v>
      </c>
      <c r="Q2125">
        <v>0.03</v>
      </c>
      <c r="R2125">
        <v>53.15</v>
      </c>
      <c r="S2125" t="s">
        <v>5384</v>
      </c>
      <c r="T2125" s="38" t="str">
        <f>VLOOKUP(Tabela5[[#This Row],[CÓDIGO]],[1]fornnecedor!$A:$G,7,0)</f>
        <v>COLA INST./ ADESIVOS COLANTES</v>
      </c>
    </row>
    <row r="2126" spans="1:20" x14ac:dyDescent="0.3">
      <c r="A2126" t="s">
        <v>5291</v>
      </c>
      <c r="B2126">
        <v>21814</v>
      </c>
      <c r="C2126" t="s">
        <v>5127</v>
      </c>
      <c r="D2126" s="38" t="str">
        <f>VLOOKUP(Tabela5[[#This Row],[CÓDIGO]],[1]fornnecedor!$A:$C,3,0)</f>
        <v>SOLUÇÃO ADESIVOS</v>
      </c>
      <c r="E2126" t="str">
        <f>VLOOKUP(Tabela5[[#This Row],[MARCA]],[1]fornnecedor!$C:$E,3,0)</f>
        <v>SOLUCAO ADESIVOS E SELANTES LTDA</v>
      </c>
      <c r="G2126" t="s">
        <v>24</v>
      </c>
      <c r="H2126">
        <v>155</v>
      </c>
      <c r="I2126" s="3">
        <v>4397.3500000000004</v>
      </c>
      <c r="J2126">
        <v>10</v>
      </c>
      <c r="K2126" s="34">
        <v>484.94</v>
      </c>
      <c r="L2126">
        <v>283.7</v>
      </c>
      <c r="M2126">
        <v>201.24</v>
      </c>
      <c r="N2126">
        <v>41.5</v>
      </c>
      <c r="O2126">
        <v>0</v>
      </c>
      <c r="P2126">
        <v>0</v>
      </c>
      <c r="Q2126">
        <v>0.02</v>
      </c>
      <c r="R2126">
        <v>53.17</v>
      </c>
      <c r="S2126" t="s">
        <v>5384</v>
      </c>
      <c r="T2126" s="38" t="str">
        <f>VLOOKUP(Tabela5[[#This Row],[CÓDIGO]],[1]fornnecedor!$A:$G,7,0)</f>
        <v>COLA INST./ ADESIVOS COLANTES</v>
      </c>
    </row>
    <row r="2127" spans="1:20" x14ac:dyDescent="0.3">
      <c r="A2127" t="s">
        <v>5289</v>
      </c>
      <c r="B2127">
        <v>5</v>
      </c>
      <c r="C2127" t="s">
        <v>500</v>
      </c>
      <c r="D2127" s="38" t="str">
        <f>VLOOKUP(Tabela5[[#This Row],[CÓDIGO]],[1]fornnecedor!$A:$C,3,0)</f>
        <v>BRILHO ESTOPA</v>
      </c>
      <c r="E2127" t="str">
        <f>VLOOKUP(Tabela5[[#This Row],[MARCA]],[1]fornnecedor!$C:$E,3,0)</f>
        <v>SONIA SERTANEJO NETO EIRELI - ME</v>
      </c>
      <c r="G2127" t="s">
        <v>24</v>
      </c>
      <c r="H2127" s="3">
        <v>1525</v>
      </c>
      <c r="I2127" s="3">
        <v>5962.75</v>
      </c>
      <c r="J2127">
        <v>626</v>
      </c>
      <c r="K2127" s="34">
        <v>4006.54</v>
      </c>
      <c r="L2127" s="3">
        <v>2447.66</v>
      </c>
      <c r="M2127" s="3">
        <v>1558.88</v>
      </c>
      <c r="N2127">
        <v>38.909999999999997</v>
      </c>
      <c r="O2127">
        <v>0</v>
      </c>
      <c r="P2127">
        <v>0</v>
      </c>
      <c r="Q2127">
        <v>0.17</v>
      </c>
      <c r="R2127">
        <v>53.34</v>
      </c>
      <c r="S2127" t="s">
        <v>5384</v>
      </c>
      <c r="T2127" s="38" t="str">
        <f>VLOOKUP(Tabela5[[#This Row],[CÓDIGO]],[1]fornnecedor!$A:$G,7,0)</f>
        <v>ESTOPAS</v>
      </c>
    </row>
    <row r="2128" spans="1:20" x14ac:dyDescent="0.3">
      <c r="A2128" t="s">
        <v>5288</v>
      </c>
      <c r="B2128">
        <v>10298</v>
      </c>
      <c r="C2128" t="s">
        <v>509</v>
      </c>
      <c r="D2128" s="38" t="str">
        <f>VLOOKUP(Tabela5[[#This Row],[CÓDIGO]],[1]fornnecedor!$A:$C,3,0)</f>
        <v>ANJO</v>
      </c>
      <c r="E2128" t="str">
        <f>VLOOKUP(Tabela5[[#This Row],[MARCA]],[1]fornnecedor!$C:$E,3,0)</f>
        <v>ANJO QUIMICA DO BRASIL LTDA</v>
      </c>
      <c r="G2128" t="s">
        <v>24</v>
      </c>
      <c r="H2128">
        <v>571</v>
      </c>
      <c r="I2128" s="3">
        <v>27053.98</v>
      </c>
      <c r="J2128">
        <v>803</v>
      </c>
      <c r="K2128" s="34">
        <v>50637.24</v>
      </c>
      <c r="L2128" s="3">
        <v>38046.14</v>
      </c>
      <c r="M2128" s="3">
        <v>12591.1</v>
      </c>
      <c r="N2128">
        <v>24.87</v>
      </c>
      <c r="O2128">
        <v>0</v>
      </c>
      <c r="P2128">
        <v>0</v>
      </c>
      <c r="Q2128">
        <v>2.16</v>
      </c>
      <c r="R2128">
        <v>55.5</v>
      </c>
      <c r="S2128" t="s">
        <v>5384</v>
      </c>
      <c r="T2128" s="38" t="str">
        <f>VLOOKUP(Tabela5[[#This Row],[CÓDIGO]],[1]fornnecedor!$A:$G,7,0)</f>
        <v>THINNER DE LIMPEZA</v>
      </c>
    </row>
    <row r="2129" spans="1:20" x14ac:dyDescent="0.3">
      <c r="A2129" t="s">
        <v>5288</v>
      </c>
      <c r="B2129">
        <v>10297</v>
      </c>
      <c r="C2129" t="s">
        <v>510</v>
      </c>
      <c r="D2129" s="38" t="str">
        <f>VLOOKUP(Tabela5[[#This Row],[CÓDIGO]],[1]fornnecedor!$A:$C,3,0)</f>
        <v>ANJO</v>
      </c>
      <c r="E2129" t="str">
        <f>VLOOKUP(Tabela5[[#This Row],[MARCA]],[1]fornnecedor!$C:$E,3,0)</f>
        <v>ANJO QUIMICA DO BRASIL LTDA</v>
      </c>
      <c r="G2129" t="s">
        <v>24</v>
      </c>
      <c r="H2129">
        <v>967</v>
      </c>
      <c r="I2129" s="3">
        <v>8867.39</v>
      </c>
      <c r="J2129" s="3">
        <v>1147</v>
      </c>
      <c r="K2129" s="34">
        <v>13740.52</v>
      </c>
      <c r="L2129" s="3">
        <v>10517.99</v>
      </c>
      <c r="M2129" s="3">
        <v>3222.53</v>
      </c>
      <c r="N2129">
        <v>23.45</v>
      </c>
      <c r="O2129">
        <v>0</v>
      </c>
      <c r="P2129">
        <v>0</v>
      </c>
      <c r="Q2129">
        <v>0.59</v>
      </c>
      <c r="R2129">
        <v>56.09</v>
      </c>
      <c r="S2129" t="s">
        <v>5384</v>
      </c>
      <c r="T2129" s="38" t="str">
        <f>VLOOKUP(Tabela5[[#This Row],[CÓDIGO]],[1]fornnecedor!$A:$G,7,0)</f>
        <v>THINNER DE LIMPEZA</v>
      </c>
    </row>
    <row r="2130" spans="1:20" x14ac:dyDescent="0.3">
      <c r="A2130" t="s">
        <v>5288</v>
      </c>
      <c r="B2130">
        <v>23267</v>
      </c>
      <c r="C2130" t="s">
        <v>505</v>
      </c>
      <c r="D2130" s="38" t="str">
        <f>VLOOKUP(Tabela5[[#This Row],[CÓDIGO]],[1]fornnecedor!$A:$C,3,0)</f>
        <v>ANJO</v>
      </c>
      <c r="E2130" t="str">
        <f>VLOOKUP(Tabela5[[#This Row],[MARCA]],[1]fornnecedor!$C:$E,3,0)</f>
        <v>ANJO QUIMICA DO BRASIL LTDA</v>
      </c>
      <c r="G2130" t="s">
        <v>24</v>
      </c>
      <c r="H2130">
        <v>288</v>
      </c>
      <c r="I2130" s="3">
        <v>5362.56</v>
      </c>
      <c r="J2130">
        <v>276</v>
      </c>
      <c r="K2130" s="34">
        <v>7371.29</v>
      </c>
      <c r="L2130" s="3">
        <v>5249.52</v>
      </c>
      <c r="M2130" s="3">
        <v>2121.77</v>
      </c>
      <c r="N2130">
        <v>28.78</v>
      </c>
      <c r="O2130">
        <v>0</v>
      </c>
      <c r="P2130">
        <v>0</v>
      </c>
      <c r="Q2130">
        <v>0.32</v>
      </c>
      <c r="R2130">
        <v>56.4</v>
      </c>
      <c r="S2130" t="s">
        <v>5384</v>
      </c>
      <c r="T2130" s="38" t="str">
        <f>VLOOKUP(Tabela5[[#This Row],[CÓDIGO]],[1]fornnecedor!$A:$G,7,0)</f>
        <v>MASSA POLIÉSTER</v>
      </c>
    </row>
    <row r="2131" spans="1:20" x14ac:dyDescent="0.3">
      <c r="A2131" t="s">
        <v>5288</v>
      </c>
      <c r="B2131">
        <v>23280</v>
      </c>
      <c r="C2131" t="s">
        <v>508</v>
      </c>
      <c r="D2131" s="38" t="str">
        <f>VLOOKUP(Tabela5[[#This Row],[CÓDIGO]],[1]fornnecedor!$A:$C,3,0)</f>
        <v>ANJO</v>
      </c>
      <c r="E2131" t="str">
        <f>VLOOKUP(Tabela5[[#This Row],[MARCA]],[1]fornnecedor!$C:$E,3,0)</f>
        <v>ANJO QUIMICA DO BRASIL LTDA</v>
      </c>
      <c r="G2131" t="s">
        <v>24</v>
      </c>
      <c r="H2131">
        <v>3</v>
      </c>
      <c r="I2131" s="3">
        <v>4633.1099999999997</v>
      </c>
      <c r="J2131">
        <v>4</v>
      </c>
      <c r="K2131" s="34">
        <v>6725.78</v>
      </c>
      <c r="L2131" s="3">
        <v>6177.48</v>
      </c>
      <c r="M2131">
        <v>548.29999999999995</v>
      </c>
      <c r="N2131">
        <v>8.15</v>
      </c>
      <c r="O2131">
        <v>0</v>
      </c>
      <c r="P2131">
        <v>0</v>
      </c>
      <c r="Q2131">
        <v>0.28999999999999998</v>
      </c>
      <c r="R2131">
        <v>56.69</v>
      </c>
      <c r="S2131" t="s">
        <v>5384</v>
      </c>
      <c r="T2131" s="38" t="str">
        <f>VLOOKUP(Tabela5[[#This Row],[CÓDIGO]],[1]fornnecedor!$A:$G,7,0)</f>
        <v>THINNER DE LIMPEZA</v>
      </c>
    </row>
    <row r="2132" spans="1:20" x14ac:dyDescent="0.3">
      <c r="A2132" t="s">
        <v>5288</v>
      </c>
      <c r="B2132">
        <v>10303</v>
      </c>
      <c r="C2132" t="s">
        <v>507</v>
      </c>
      <c r="D2132" s="38" t="str">
        <f>VLOOKUP(Tabela5[[#This Row],[CÓDIGO]],[1]fornnecedor!$A:$C,3,0)</f>
        <v>ANJO</v>
      </c>
      <c r="E2132" t="str">
        <f>VLOOKUP(Tabela5[[#This Row],[MARCA]],[1]fornnecedor!$C:$E,3,0)</f>
        <v>ANJO QUIMICA DO BRASIL LTDA</v>
      </c>
      <c r="G2132" t="s">
        <v>24</v>
      </c>
      <c r="H2132">
        <v>24</v>
      </c>
      <c r="I2132" s="3">
        <v>3848.16</v>
      </c>
      <c r="J2132">
        <v>17</v>
      </c>
      <c r="K2132" s="34">
        <v>4052.9</v>
      </c>
      <c r="L2132" s="3">
        <v>2725.78</v>
      </c>
      <c r="M2132" s="3">
        <v>1327.12</v>
      </c>
      <c r="N2132">
        <v>32.74</v>
      </c>
      <c r="O2132">
        <v>0</v>
      </c>
      <c r="P2132">
        <v>0</v>
      </c>
      <c r="Q2132">
        <v>0.17</v>
      </c>
      <c r="R2132">
        <v>56.87</v>
      </c>
      <c r="S2132" t="s">
        <v>5384</v>
      </c>
      <c r="T2132" s="38" t="str">
        <f>VLOOKUP(Tabela5[[#This Row],[CÓDIGO]],[1]fornnecedor!$A:$G,7,0)</f>
        <v>THINNER DE LIMPEZA</v>
      </c>
    </row>
    <row r="2133" spans="1:20" x14ac:dyDescent="0.3">
      <c r="A2133" t="s">
        <v>5288</v>
      </c>
      <c r="B2133">
        <v>10296</v>
      </c>
      <c r="C2133" t="s">
        <v>506</v>
      </c>
      <c r="D2133" s="38" t="str">
        <f>VLOOKUP(Tabela5[[#This Row],[CÓDIGO]],[1]fornnecedor!$A:$C,3,0)</f>
        <v>ANJO</v>
      </c>
      <c r="E2133" t="str">
        <f>VLOOKUP(Tabela5[[#This Row],[MARCA]],[1]fornnecedor!$C:$E,3,0)</f>
        <v>ANJO QUIMICA DO BRASIL LTDA</v>
      </c>
      <c r="G2133" t="s">
        <v>24</v>
      </c>
      <c r="H2133">
        <v>345</v>
      </c>
      <c r="I2133" s="3">
        <v>4336.6499999999996</v>
      </c>
      <c r="J2133">
        <v>162</v>
      </c>
      <c r="K2133" s="34">
        <v>3875.63</v>
      </c>
      <c r="L2133" s="3">
        <v>2036.34</v>
      </c>
      <c r="M2133" s="3">
        <v>1839.29</v>
      </c>
      <c r="N2133">
        <v>47.46</v>
      </c>
      <c r="O2133">
        <v>0</v>
      </c>
      <c r="P2133">
        <v>0</v>
      </c>
      <c r="Q2133">
        <v>0.17</v>
      </c>
      <c r="R2133">
        <v>57.03</v>
      </c>
      <c r="S2133" t="s">
        <v>5384</v>
      </c>
      <c r="T2133" s="38" t="str">
        <f>VLOOKUP(Tabela5[[#This Row],[CÓDIGO]],[1]fornnecedor!$A:$G,7,0)</f>
        <v>DESENGRAXANTE</v>
      </c>
    </row>
    <row r="2134" spans="1:20" x14ac:dyDescent="0.3">
      <c r="A2134" t="s">
        <v>5288</v>
      </c>
      <c r="B2134">
        <v>10316</v>
      </c>
      <c r="C2134" t="s">
        <v>502</v>
      </c>
      <c r="D2134" s="38" t="str">
        <f>VLOOKUP(Tabela5[[#This Row],[CÓDIGO]],[1]fornnecedor!$A:$C,3,0)</f>
        <v>ANJO</v>
      </c>
      <c r="E2134" t="str">
        <f>VLOOKUP(Tabela5[[#This Row],[MARCA]],[1]fornnecedor!$C:$E,3,0)</f>
        <v>ANJO QUIMICA DO BRASIL LTDA</v>
      </c>
      <c r="G2134" t="s">
        <v>24</v>
      </c>
      <c r="H2134">
        <v>377</v>
      </c>
      <c r="I2134" s="3">
        <v>4384.51</v>
      </c>
      <c r="J2134">
        <v>193</v>
      </c>
      <c r="K2134" s="34">
        <v>3871.93</v>
      </c>
      <c r="L2134" s="3">
        <v>2244.59</v>
      </c>
      <c r="M2134" s="3">
        <v>1627.34</v>
      </c>
      <c r="N2134">
        <v>42.03</v>
      </c>
      <c r="O2134">
        <v>0</v>
      </c>
      <c r="P2134">
        <v>0</v>
      </c>
      <c r="Q2134">
        <v>0.17</v>
      </c>
      <c r="R2134">
        <v>57.2</v>
      </c>
      <c r="S2134" t="s">
        <v>5384</v>
      </c>
      <c r="T2134" s="38" t="str">
        <f>VLOOKUP(Tabela5[[#This Row],[CÓDIGO]],[1]fornnecedor!$A:$G,7,0)</f>
        <v xml:space="preserve">COLA  PLÁSTICA </v>
      </c>
    </row>
    <row r="2135" spans="1:20" x14ac:dyDescent="0.3">
      <c r="A2135" t="s">
        <v>5288</v>
      </c>
      <c r="B2135">
        <v>10325</v>
      </c>
      <c r="C2135" t="s">
        <v>3788</v>
      </c>
      <c r="D2135" s="38" t="str">
        <f>VLOOKUP(Tabela5[[#This Row],[CÓDIGO]],[1]fornnecedor!$A:$C,3,0)</f>
        <v>ANJO</v>
      </c>
      <c r="E2135" t="str">
        <f>VLOOKUP(Tabela5[[#This Row],[MARCA]],[1]fornnecedor!$C:$E,3,0)</f>
        <v>ANJO QUIMICA DO BRASIL LTDA</v>
      </c>
      <c r="G2135" t="s">
        <v>24</v>
      </c>
      <c r="H2135">
        <v>41</v>
      </c>
      <c r="I2135" s="3">
        <v>1001.63</v>
      </c>
      <c r="J2135">
        <v>16</v>
      </c>
      <c r="K2135" s="34">
        <v>804.33</v>
      </c>
      <c r="L2135">
        <v>431.52</v>
      </c>
      <c r="M2135">
        <v>372.81</v>
      </c>
      <c r="N2135">
        <v>46.35</v>
      </c>
      <c r="O2135">
        <v>0</v>
      </c>
      <c r="P2135">
        <v>0</v>
      </c>
      <c r="Q2135">
        <v>0.03</v>
      </c>
      <c r="R2135">
        <v>57.23</v>
      </c>
      <c r="S2135" t="s">
        <v>5384</v>
      </c>
      <c r="T2135" s="38" t="str">
        <f>VLOOKUP(Tabela5[[#This Row],[CÓDIGO]],[1]fornnecedor!$A:$G,7,0)</f>
        <v>TINTAS LACA</v>
      </c>
    </row>
    <row r="2136" spans="1:20" x14ac:dyDescent="0.3">
      <c r="A2136" t="s">
        <v>5288</v>
      </c>
      <c r="B2136">
        <v>10324</v>
      </c>
      <c r="C2136" t="s">
        <v>4015</v>
      </c>
      <c r="D2136" s="38" t="str">
        <f>VLOOKUP(Tabela5[[#This Row],[CÓDIGO]],[1]fornnecedor!$A:$C,3,0)</f>
        <v>ANJO</v>
      </c>
      <c r="E2136" t="str">
        <f>VLOOKUP(Tabela5[[#This Row],[MARCA]],[1]fornnecedor!$C:$E,3,0)</f>
        <v>ANJO QUIMICA DO BRASIL LTDA</v>
      </c>
      <c r="G2136" t="s">
        <v>24</v>
      </c>
      <c r="H2136">
        <v>29</v>
      </c>
      <c r="I2136">
        <v>745.01</v>
      </c>
      <c r="J2136">
        <v>11</v>
      </c>
      <c r="K2136" s="34">
        <v>659.49</v>
      </c>
      <c r="L2136">
        <v>303.95</v>
      </c>
      <c r="M2136">
        <v>355.54</v>
      </c>
      <c r="N2136">
        <v>53.91</v>
      </c>
      <c r="O2136">
        <v>0</v>
      </c>
      <c r="P2136">
        <v>0</v>
      </c>
      <c r="Q2136">
        <v>0.03</v>
      </c>
      <c r="R2136">
        <v>57.26</v>
      </c>
      <c r="S2136" t="s">
        <v>5384</v>
      </c>
      <c r="T2136" s="38" t="str">
        <f>VLOOKUP(Tabela5[[#This Row],[CÓDIGO]],[1]fornnecedor!$A:$G,7,0)</f>
        <v>TINTAS LACA</v>
      </c>
    </row>
    <row r="2137" spans="1:20" x14ac:dyDescent="0.3">
      <c r="A2137" t="s">
        <v>5288</v>
      </c>
      <c r="B2137">
        <v>10295</v>
      </c>
      <c r="C2137" t="s">
        <v>512</v>
      </c>
      <c r="D2137" s="38" t="str">
        <f>VLOOKUP(Tabela5[[#This Row],[CÓDIGO]],[1]fornnecedor!$A:$C,3,0)</f>
        <v>ANJO</v>
      </c>
      <c r="E2137" t="str">
        <f>VLOOKUP(Tabela5[[#This Row],[MARCA]],[1]fornnecedor!$C:$E,3,0)</f>
        <v>ANJO QUIMICA DO BRASIL LTDA</v>
      </c>
      <c r="G2137" t="s">
        <v>24</v>
      </c>
      <c r="H2137">
        <v>55</v>
      </c>
      <c r="I2137">
        <v>955.35</v>
      </c>
      <c r="J2137">
        <v>18</v>
      </c>
      <c r="K2137" s="34">
        <v>488.22</v>
      </c>
      <c r="L2137">
        <v>312.66000000000003</v>
      </c>
      <c r="M2137">
        <v>175.56</v>
      </c>
      <c r="N2137">
        <v>35.96</v>
      </c>
      <c r="O2137">
        <v>0</v>
      </c>
      <c r="P2137">
        <v>0</v>
      </c>
      <c r="Q2137">
        <v>0.02</v>
      </c>
      <c r="R2137">
        <v>57.28</v>
      </c>
      <c r="S2137" t="s">
        <v>5384</v>
      </c>
      <c r="T2137" s="38" t="str">
        <f>VLOOKUP(Tabela5[[#This Row],[CÓDIGO]],[1]fornnecedor!$A:$G,7,0)</f>
        <v>QUEROSENE</v>
      </c>
    </row>
    <row r="2138" spans="1:20" x14ac:dyDescent="0.3">
      <c r="A2138" t="s">
        <v>5288</v>
      </c>
      <c r="B2138">
        <v>10329</v>
      </c>
      <c r="C2138" t="s">
        <v>511</v>
      </c>
      <c r="D2138" s="38" t="str">
        <f>VLOOKUP(Tabela5[[#This Row],[CÓDIGO]],[1]fornnecedor!$A:$C,3,0)</f>
        <v>ANJO</v>
      </c>
      <c r="E2138" t="str">
        <f>VLOOKUP(Tabela5[[#This Row],[MARCA]],[1]fornnecedor!$C:$E,3,0)</f>
        <v>ANJO QUIMICA DO BRASIL LTDA</v>
      </c>
      <c r="G2138" t="s">
        <v>24</v>
      </c>
      <c r="H2138">
        <v>43</v>
      </c>
      <c r="I2138" s="3">
        <v>1106.3900000000001</v>
      </c>
      <c r="J2138">
        <v>10</v>
      </c>
      <c r="K2138" s="34">
        <v>465.42</v>
      </c>
      <c r="L2138">
        <v>257.3</v>
      </c>
      <c r="M2138">
        <v>208.12</v>
      </c>
      <c r="N2138">
        <v>44.72</v>
      </c>
      <c r="O2138">
        <v>0</v>
      </c>
      <c r="P2138">
        <v>0</v>
      </c>
      <c r="Q2138">
        <v>0.02</v>
      </c>
      <c r="R2138">
        <v>57.3</v>
      </c>
      <c r="S2138" t="s">
        <v>5384</v>
      </c>
      <c r="T2138" s="38" t="str">
        <f>VLOOKUP(Tabela5[[#This Row],[CÓDIGO]],[1]fornnecedor!$A:$G,7,0)</f>
        <v>PRIMER AUTOMOTIVO</v>
      </c>
    </row>
    <row r="2139" spans="1:20" x14ac:dyDescent="0.3">
      <c r="A2139" t="s">
        <v>5288</v>
      </c>
      <c r="B2139">
        <v>20458</v>
      </c>
      <c r="C2139" t="s">
        <v>3953</v>
      </c>
      <c r="D2139" s="38" t="str">
        <f>VLOOKUP(Tabela5[[#This Row],[CÓDIGO]],[1]fornnecedor!$A:$C,3,0)</f>
        <v>ANJO</v>
      </c>
      <c r="E2139" t="str">
        <f>VLOOKUP(Tabela5[[#This Row],[MARCA]],[1]fornnecedor!$C:$E,3,0)</f>
        <v>ANJO QUIMICA DO BRASIL LTDA</v>
      </c>
      <c r="G2139" t="s">
        <v>24</v>
      </c>
      <c r="H2139">
        <v>10</v>
      </c>
      <c r="I2139">
        <v>186.4</v>
      </c>
      <c r="J2139">
        <v>12</v>
      </c>
      <c r="K2139" s="34">
        <v>325.64999999999998</v>
      </c>
      <c r="L2139">
        <v>223.68</v>
      </c>
      <c r="M2139">
        <v>101.97</v>
      </c>
      <c r="N2139">
        <v>31.31</v>
      </c>
      <c r="O2139">
        <v>0</v>
      </c>
      <c r="P2139">
        <v>0</v>
      </c>
      <c r="Q2139">
        <v>0.01</v>
      </c>
      <c r="R2139">
        <v>57.31</v>
      </c>
      <c r="S2139" t="s">
        <v>5384</v>
      </c>
      <c r="T2139" s="38" t="str">
        <f>VLOOKUP(Tabela5[[#This Row],[CÓDIGO]],[1]fornnecedor!$A:$G,7,0)</f>
        <v>TINTAS POLIÉSTER</v>
      </c>
    </row>
    <row r="2140" spans="1:20" x14ac:dyDescent="0.3">
      <c r="A2140" t="s">
        <v>5288</v>
      </c>
      <c r="B2140">
        <v>10333</v>
      </c>
      <c r="C2140" t="s">
        <v>4448</v>
      </c>
      <c r="D2140" s="38" t="str">
        <f>VLOOKUP(Tabela5[[#This Row],[CÓDIGO]],[1]fornnecedor!$A:$C,3,0)</f>
        <v>ANJO</v>
      </c>
      <c r="E2140" t="str">
        <f>VLOOKUP(Tabela5[[#This Row],[MARCA]],[1]fornnecedor!$C:$E,3,0)</f>
        <v>ANJO QUIMICA DO BRASIL LTDA</v>
      </c>
      <c r="G2140" t="s">
        <v>24</v>
      </c>
      <c r="H2140">
        <v>24</v>
      </c>
      <c r="I2140">
        <v>521.76</v>
      </c>
      <c r="J2140">
        <v>7</v>
      </c>
      <c r="K2140" s="34">
        <v>258.47000000000003</v>
      </c>
      <c r="L2140">
        <v>152.18</v>
      </c>
      <c r="M2140">
        <v>106.29</v>
      </c>
      <c r="N2140">
        <v>41.12</v>
      </c>
      <c r="O2140">
        <v>0</v>
      </c>
      <c r="P2140">
        <v>0</v>
      </c>
      <c r="Q2140">
        <v>0.01</v>
      </c>
      <c r="R2140">
        <v>57.32</v>
      </c>
      <c r="S2140" t="s">
        <v>5384</v>
      </c>
      <c r="T2140" s="38" t="str">
        <f>VLOOKUP(Tabela5[[#This Row],[CÓDIGO]],[1]fornnecedor!$A:$G,7,0)</f>
        <v>REMOVEDOR PASTOSO</v>
      </c>
    </row>
    <row r="2141" spans="1:20" x14ac:dyDescent="0.3">
      <c r="A2141" t="s">
        <v>5288</v>
      </c>
      <c r="B2141">
        <v>10332</v>
      </c>
      <c r="C2141" t="s">
        <v>4252</v>
      </c>
      <c r="D2141" s="38" t="str">
        <f>VLOOKUP(Tabela5[[#This Row],[CÓDIGO]],[1]fornnecedor!$A:$C,3,0)</f>
        <v>ANJO</v>
      </c>
      <c r="E2141" t="str">
        <f>VLOOKUP(Tabela5[[#This Row],[MARCA]],[1]fornnecedor!$C:$E,3,0)</f>
        <v>ANJO QUIMICA DO BRASIL LTDA</v>
      </c>
      <c r="G2141" t="s">
        <v>24</v>
      </c>
      <c r="H2141">
        <v>19</v>
      </c>
      <c r="I2141">
        <v>464.36</v>
      </c>
      <c r="J2141">
        <v>4</v>
      </c>
      <c r="K2141" s="34">
        <v>251.6</v>
      </c>
      <c r="L2141">
        <v>97.76</v>
      </c>
      <c r="M2141">
        <v>153.84</v>
      </c>
      <c r="N2141">
        <v>61.14</v>
      </c>
      <c r="O2141">
        <v>0</v>
      </c>
      <c r="P2141">
        <v>0</v>
      </c>
      <c r="Q2141">
        <v>0.01</v>
      </c>
      <c r="R2141">
        <v>57.34</v>
      </c>
      <c r="S2141" t="s">
        <v>5384</v>
      </c>
      <c r="T2141" s="38" t="str">
        <f>VLOOKUP(Tabela5[[#This Row],[CÓDIGO]],[1]fornnecedor!$A:$G,7,0)</f>
        <v>PRIMER AUTOMOTIVO</v>
      </c>
    </row>
    <row r="2142" spans="1:20" x14ac:dyDescent="0.3">
      <c r="A2142" t="s">
        <v>5288</v>
      </c>
      <c r="B2142">
        <v>23840</v>
      </c>
      <c r="C2142" t="s">
        <v>4972</v>
      </c>
      <c r="D2142" s="38" t="str">
        <f>VLOOKUP(Tabela5[[#This Row],[CÓDIGO]],[1]fornnecedor!$A:$C,3,0)</f>
        <v>ANJO</v>
      </c>
      <c r="E2142" t="str">
        <f>VLOOKUP(Tabela5[[#This Row],[MARCA]],[1]fornnecedor!$C:$E,3,0)</f>
        <v>ANJO QUIMICA DO BRASIL LTDA</v>
      </c>
      <c r="G2142" t="s">
        <v>24</v>
      </c>
      <c r="H2142">
        <v>84</v>
      </c>
      <c r="I2142" s="3">
        <v>1995</v>
      </c>
      <c r="J2142">
        <v>3</v>
      </c>
      <c r="K2142" s="34">
        <v>158.63</v>
      </c>
      <c r="L2142">
        <v>71.25</v>
      </c>
      <c r="M2142">
        <v>87.38</v>
      </c>
      <c r="N2142">
        <v>55.08</v>
      </c>
      <c r="O2142">
        <v>0</v>
      </c>
      <c r="P2142">
        <v>0</v>
      </c>
      <c r="Q2142">
        <v>0.01</v>
      </c>
      <c r="R2142">
        <v>57.34</v>
      </c>
      <c r="S2142" t="s">
        <v>5384</v>
      </c>
      <c r="T2142" s="38" t="str">
        <f>VLOOKUP(Tabela5[[#This Row],[CÓDIGO]],[1]fornnecedor!$A:$G,7,0)</f>
        <v>ESMALTES</v>
      </c>
    </row>
    <row r="2143" spans="1:20" x14ac:dyDescent="0.3">
      <c r="A2143" t="s">
        <v>5288</v>
      </c>
      <c r="B2143">
        <v>10318</v>
      </c>
      <c r="C2143" t="s">
        <v>3373</v>
      </c>
      <c r="D2143" s="38" t="str">
        <f>VLOOKUP(Tabela5[[#This Row],[CÓDIGO]],[1]fornnecedor!$A:$C,3,0)</f>
        <v>ANJO</v>
      </c>
      <c r="E2143" t="str">
        <f>VLOOKUP(Tabela5[[#This Row],[MARCA]],[1]fornnecedor!$C:$E,3,0)</f>
        <v>ANJO QUIMICA DO BRASIL LTDA</v>
      </c>
      <c r="G2143" t="s">
        <v>24</v>
      </c>
      <c r="H2143">
        <v>9</v>
      </c>
      <c r="I2143">
        <v>104.76</v>
      </c>
      <c r="J2143">
        <v>5</v>
      </c>
      <c r="K2143" s="34">
        <v>156.34</v>
      </c>
      <c r="L2143">
        <v>58.2</v>
      </c>
      <c r="M2143">
        <v>98.14</v>
      </c>
      <c r="N2143">
        <v>62.77</v>
      </c>
      <c r="O2143">
        <v>0</v>
      </c>
      <c r="P2143">
        <v>0</v>
      </c>
      <c r="Q2143">
        <v>0.01</v>
      </c>
      <c r="R2143">
        <v>57.35</v>
      </c>
      <c r="S2143" t="s">
        <v>5384</v>
      </c>
      <c r="T2143" s="38" t="str">
        <f>VLOOKUP(Tabela5[[#This Row],[CÓDIGO]],[1]fornnecedor!$A:$G,7,0)</f>
        <v>BATIDA DE PEDRA</v>
      </c>
    </row>
    <row r="2144" spans="1:20" x14ac:dyDescent="0.3">
      <c r="A2144" t="s">
        <v>5288</v>
      </c>
      <c r="B2144">
        <v>10326</v>
      </c>
      <c r="C2144" t="s">
        <v>3705</v>
      </c>
      <c r="D2144" s="38" t="str">
        <f>VLOOKUP(Tabela5[[#This Row],[CÓDIGO]],[1]fornnecedor!$A:$C,3,0)</f>
        <v>ANJO</v>
      </c>
      <c r="E2144" t="str">
        <f>VLOOKUP(Tabela5[[#This Row],[MARCA]],[1]fornnecedor!$C:$E,3,0)</f>
        <v>ANJO QUIMICA DO BRASIL LTDA</v>
      </c>
      <c r="G2144" t="s">
        <v>24</v>
      </c>
      <c r="H2144">
        <v>6</v>
      </c>
      <c r="I2144">
        <v>187.32</v>
      </c>
      <c r="J2144">
        <v>3</v>
      </c>
      <c r="K2144" s="34">
        <v>149.85</v>
      </c>
      <c r="L2144">
        <v>93.66</v>
      </c>
      <c r="M2144">
        <v>56.19</v>
      </c>
      <c r="N2144">
        <v>37.5</v>
      </c>
      <c r="O2144">
        <v>0</v>
      </c>
      <c r="P2144">
        <v>0</v>
      </c>
      <c r="Q2144">
        <v>0.01</v>
      </c>
      <c r="R2144">
        <v>57.36</v>
      </c>
      <c r="S2144" t="s">
        <v>5384</v>
      </c>
      <c r="T2144" s="38" t="str">
        <f>VLOOKUP(Tabela5[[#This Row],[CÓDIGO]],[1]fornnecedor!$A:$G,7,0)</f>
        <v>TINTAS LACA</v>
      </c>
    </row>
    <row r="2145" spans="1:20" x14ac:dyDescent="0.3">
      <c r="A2145" t="s">
        <v>5288</v>
      </c>
      <c r="B2145">
        <v>23854</v>
      </c>
      <c r="C2145" t="s">
        <v>3049</v>
      </c>
      <c r="D2145" s="38" t="str">
        <f>VLOOKUP(Tabela5[[#This Row],[CÓDIGO]],[1]fornnecedor!$A:$C,3,0)</f>
        <v>ANJO</v>
      </c>
      <c r="E2145" t="str">
        <f>VLOOKUP(Tabela5[[#This Row],[MARCA]],[1]fornnecedor!$C:$E,3,0)</f>
        <v>ANJO QUIMICA DO BRASIL LTDA</v>
      </c>
      <c r="G2145" t="s">
        <v>24</v>
      </c>
      <c r="H2145">
        <v>0</v>
      </c>
      <c r="I2145">
        <v>0</v>
      </c>
      <c r="J2145">
        <v>1</v>
      </c>
      <c r="K2145" s="34">
        <v>147</v>
      </c>
      <c r="L2145">
        <v>75.33</v>
      </c>
      <c r="M2145">
        <v>71.67</v>
      </c>
      <c r="N2145">
        <v>48.76</v>
      </c>
      <c r="O2145">
        <v>0</v>
      </c>
      <c r="P2145">
        <v>0</v>
      </c>
      <c r="Q2145">
        <v>0.01</v>
      </c>
      <c r="R2145">
        <v>57.36</v>
      </c>
      <c r="S2145" t="s">
        <v>5384</v>
      </c>
      <c r="T2145" s="38" t="str">
        <f>VLOOKUP(Tabela5[[#This Row],[CÓDIGO]],[1]fornnecedor!$A:$G,7,0)</f>
        <v>ESMALTES</v>
      </c>
    </row>
    <row r="2146" spans="1:20" x14ac:dyDescent="0.3">
      <c r="A2146" t="s">
        <v>5288</v>
      </c>
      <c r="B2146">
        <v>23253</v>
      </c>
      <c r="C2146" t="s">
        <v>4477</v>
      </c>
      <c r="D2146" s="38" t="str">
        <f>VLOOKUP(Tabela5[[#This Row],[CÓDIGO]],[1]fornnecedor!$A:$C,3,0)</f>
        <v>ANJO</v>
      </c>
      <c r="E2146" t="str">
        <f>VLOOKUP(Tabela5[[#This Row],[MARCA]],[1]fornnecedor!$C:$E,3,0)</f>
        <v>ANJO QUIMICA DO BRASIL LTDA</v>
      </c>
      <c r="G2146" t="s">
        <v>24</v>
      </c>
      <c r="H2146">
        <v>26</v>
      </c>
      <c r="I2146">
        <v>588.9</v>
      </c>
      <c r="J2146">
        <v>4</v>
      </c>
      <c r="K2146" s="34">
        <v>119.36</v>
      </c>
      <c r="L2146">
        <v>90.6</v>
      </c>
      <c r="M2146">
        <v>28.76</v>
      </c>
      <c r="N2146">
        <v>24.1</v>
      </c>
      <c r="O2146">
        <v>0</v>
      </c>
      <c r="P2146">
        <v>0</v>
      </c>
      <c r="Q2146">
        <v>0.01</v>
      </c>
      <c r="R2146">
        <v>57.37</v>
      </c>
      <c r="S2146" t="s">
        <v>5384</v>
      </c>
      <c r="T2146" s="38" t="str">
        <f>VLOOKUP(Tabela5[[#This Row],[CÓDIGO]],[1]fornnecedor!$A:$G,7,0)</f>
        <v>MASSA POLIÉSTER</v>
      </c>
    </row>
    <row r="2147" spans="1:20" x14ac:dyDescent="0.3">
      <c r="A2147" t="s">
        <v>5288</v>
      </c>
      <c r="B2147">
        <v>23845</v>
      </c>
      <c r="C2147" t="s">
        <v>3592</v>
      </c>
      <c r="D2147" s="38" t="str">
        <f>VLOOKUP(Tabela5[[#This Row],[CÓDIGO]],[1]fornnecedor!$A:$C,3,0)</f>
        <v>ANJO</v>
      </c>
      <c r="E2147" t="str">
        <f>VLOOKUP(Tabela5[[#This Row],[MARCA]],[1]fornnecedor!$C:$E,3,0)</f>
        <v>ANJO QUIMICA DO BRASIL LTDA</v>
      </c>
      <c r="G2147" t="s">
        <v>24</v>
      </c>
      <c r="H2147">
        <v>6</v>
      </c>
      <c r="I2147">
        <v>180.96</v>
      </c>
      <c r="J2147">
        <v>2</v>
      </c>
      <c r="K2147" s="34">
        <v>115</v>
      </c>
      <c r="L2147">
        <v>60.32</v>
      </c>
      <c r="M2147">
        <v>54.68</v>
      </c>
      <c r="N2147">
        <v>47.55</v>
      </c>
      <c r="O2147">
        <v>0</v>
      </c>
      <c r="P2147">
        <v>0</v>
      </c>
      <c r="Q2147">
        <v>0</v>
      </c>
      <c r="R2147">
        <v>57.37</v>
      </c>
      <c r="S2147" t="s">
        <v>5384</v>
      </c>
      <c r="T2147" s="38" t="str">
        <f>VLOOKUP(Tabela5[[#This Row],[CÓDIGO]],[1]fornnecedor!$A:$G,7,0)</f>
        <v>ESMALTES</v>
      </c>
    </row>
    <row r="2148" spans="1:20" x14ac:dyDescent="0.3">
      <c r="A2148" t="s">
        <v>5288</v>
      </c>
      <c r="B2148">
        <v>84938</v>
      </c>
      <c r="C2148" t="s">
        <v>3638</v>
      </c>
      <c r="D2148" s="38" t="str">
        <f>VLOOKUP(Tabela5[[#This Row],[CÓDIGO]],[1]fornnecedor!$A:$C,3,0)</f>
        <v>ANJO</v>
      </c>
      <c r="E2148" t="str">
        <f>VLOOKUP(Tabela5[[#This Row],[MARCA]],[1]fornnecedor!$C:$E,3,0)</f>
        <v>ANJO QUIMICA DO BRASIL LTDA</v>
      </c>
      <c r="G2148" t="s">
        <v>24</v>
      </c>
      <c r="H2148">
        <v>10</v>
      </c>
      <c r="I2148">
        <v>199.6</v>
      </c>
      <c r="J2148">
        <v>2</v>
      </c>
      <c r="K2148" s="34">
        <v>76</v>
      </c>
      <c r="L2148">
        <v>39.92</v>
      </c>
      <c r="M2148">
        <v>36.08</v>
      </c>
      <c r="N2148">
        <v>47.47</v>
      </c>
      <c r="O2148">
        <v>0</v>
      </c>
      <c r="P2148">
        <v>0</v>
      </c>
      <c r="Q2148">
        <v>0</v>
      </c>
      <c r="R2148">
        <v>57.37</v>
      </c>
      <c r="S2148" t="s">
        <v>5384</v>
      </c>
      <c r="T2148" s="38" t="str">
        <f>VLOOKUP(Tabela5[[#This Row],[CÓDIGO]],[1]fornnecedor!$A:$G,7,0)</f>
        <v>ESMALTES</v>
      </c>
    </row>
    <row r="2149" spans="1:20" x14ac:dyDescent="0.3">
      <c r="A2149" t="s">
        <v>5288</v>
      </c>
      <c r="B2149">
        <v>10337</v>
      </c>
      <c r="C2149" t="s">
        <v>3247</v>
      </c>
      <c r="D2149" s="38" t="str">
        <f>VLOOKUP(Tabela5[[#This Row],[CÓDIGO]],[1]fornnecedor!$A:$C,3,0)</f>
        <v>ANJO</v>
      </c>
      <c r="E2149" t="str">
        <f>VLOOKUP(Tabela5[[#This Row],[MARCA]],[1]fornnecedor!$C:$E,3,0)</f>
        <v>ANJO QUIMICA DO BRASIL LTDA</v>
      </c>
      <c r="G2149" t="s">
        <v>24</v>
      </c>
      <c r="H2149">
        <v>45</v>
      </c>
      <c r="I2149">
        <v>464.4</v>
      </c>
      <c r="J2149">
        <v>3</v>
      </c>
      <c r="K2149" s="34">
        <v>66</v>
      </c>
      <c r="L2149">
        <v>28.65</v>
      </c>
      <c r="M2149">
        <v>37.35</v>
      </c>
      <c r="N2149">
        <v>56.59</v>
      </c>
      <c r="O2149">
        <v>0</v>
      </c>
      <c r="P2149">
        <v>0</v>
      </c>
      <c r="Q2149">
        <v>0</v>
      </c>
      <c r="R2149">
        <v>57.38</v>
      </c>
      <c r="S2149" t="s">
        <v>5384</v>
      </c>
      <c r="T2149" s="38" t="str">
        <f>VLOOKUP(Tabela5[[#This Row],[CÓDIGO]],[1]fornnecedor!$A:$G,7,0)</f>
        <v>CERA  / LIMPEZA /  POLIMENTO VEICULAR</v>
      </c>
    </row>
    <row r="2150" spans="1:20" x14ac:dyDescent="0.3">
      <c r="A2150" t="s">
        <v>5288</v>
      </c>
      <c r="B2150">
        <v>83813</v>
      </c>
      <c r="C2150" t="s">
        <v>4203</v>
      </c>
      <c r="D2150" s="38" t="str">
        <f>VLOOKUP(Tabela5[[#This Row],[CÓDIGO]],[1]fornnecedor!$A:$C,3,0)</f>
        <v>ANJO</v>
      </c>
      <c r="E2150" t="str">
        <f>VLOOKUP(Tabela5[[#This Row],[MARCA]],[1]fornnecedor!$C:$E,3,0)</f>
        <v>ANJO QUIMICA DO BRASIL LTDA</v>
      </c>
      <c r="G2150" t="s">
        <v>24</v>
      </c>
      <c r="H2150">
        <v>16</v>
      </c>
      <c r="I2150">
        <v>521.12</v>
      </c>
      <c r="J2150">
        <v>1</v>
      </c>
      <c r="K2150" s="34">
        <v>59</v>
      </c>
      <c r="L2150">
        <v>32.57</v>
      </c>
      <c r="M2150">
        <v>26.43</v>
      </c>
      <c r="N2150">
        <v>44.8</v>
      </c>
      <c r="O2150">
        <v>0</v>
      </c>
      <c r="P2150">
        <v>0</v>
      </c>
      <c r="Q2150">
        <v>0</v>
      </c>
      <c r="R2150">
        <v>57.38</v>
      </c>
      <c r="S2150" t="s">
        <v>5384</v>
      </c>
      <c r="T2150" s="38" t="str">
        <f>VLOOKUP(Tabela5[[#This Row],[CÓDIGO]],[1]fornnecedor!$A:$G,7,0)</f>
        <v>ESMALTES</v>
      </c>
    </row>
    <row r="2151" spans="1:20" x14ac:dyDescent="0.3">
      <c r="A2151" t="s">
        <v>5288</v>
      </c>
      <c r="B2151">
        <v>10317</v>
      </c>
      <c r="C2151" t="s">
        <v>504</v>
      </c>
      <c r="D2151" s="38" t="str">
        <f>VLOOKUP(Tabela5[[#This Row],[CÓDIGO]],[1]fornnecedor!$A:$C,3,0)</f>
        <v>ANJO</v>
      </c>
      <c r="E2151" t="str">
        <f>VLOOKUP(Tabela5[[#This Row],[MARCA]],[1]fornnecedor!$C:$E,3,0)</f>
        <v>ANJO QUIMICA DO BRASIL LTDA</v>
      </c>
      <c r="G2151" t="s">
        <v>24</v>
      </c>
      <c r="H2151">
        <v>30</v>
      </c>
      <c r="I2151">
        <v>353.4</v>
      </c>
      <c r="J2151">
        <v>1</v>
      </c>
      <c r="K2151" s="34">
        <v>42.53</v>
      </c>
      <c r="L2151">
        <v>12.36</v>
      </c>
      <c r="M2151">
        <v>30.17</v>
      </c>
      <c r="N2151">
        <v>70.94</v>
      </c>
      <c r="O2151">
        <v>0</v>
      </c>
      <c r="P2151">
        <v>0</v>
      </c>
      <c r="Q2151">
        <v>0</v>
      </c>
      <c r="R2151">
        <v>57.38</v>
      </c>
      <c r="S2151" t="s">
        <v>5384</v>
      </c>
      <c r="T2151" s="38" t="str">
        <f>VLOOKUP(Tabela5[[#This Row],[CÓDIGO]],[1]fornnecedor!$A:$G,7,0)</f>
        <v>BATIDA DE PEDRA</v>
      </c>
    </row>
    <row r="2152" spans="1:20" x14ac:dyDescent="0.3">
      <c r="A2152" t="s">
        <v>5288</v>
      </c>
      <c r="B2152">
        <v>20459</v>
      </c>
      <c r="C2152" t="s">
        <v>4274</v>
      </c>
      <c r="D2152" s="38" t="str">
        <f>VLOOKUP(Tabela5[[#This Row],[CÓDIGO]],[1]fornnecedor!$A:$C,3,0)</f>
        <v>ANJO</v>
      </c>
      <c r="E2152" t="str">
        <f>VLOOKUP(Tabela5[[#This Row],[MARCA]],[1]fornnecedor!$C:$E,3,0)</f>
        <v>ANJO QUIMICA DO BRASIL LTDA</v>
      </c>
      <c r="G2152" t="s">
        <v>24</v>
      </c>
      <c r="H2152">
        <v>32</v>
      </c>
      <c r="I2152">
        <v>596.48</v>
      </c>
      <c r="J2152">
        <v>1</v>
      </c>
      <c r="K2152" s="34">
        <v>39</v>
      </c>
      <c r="L2152">
        <v>18.64</v>
      </c>
      <c r="M2152">
        <v>20.36</v>
      </c>
      <c r="N2152">
        <v>52.21</v>
      </c>
      <c r="O2152">
        <v>0</v>
      </c>
      <c r="P2152">
        <v>0</v>
      </c>
      <c r="Q2152">
        <v>0</v>
      </c>
      <c r="R2152">
        <v>57.38</v>
      </c>
      <c r="S2152" t="s">
        <v>5384</v>
      </c>
      <c r="T2152" s="38" t="str">
        <f>VLOOKUP(Tabela5[[#This Row],[CÓDIGO]],[1]fornnecedor!$A:$G,7,0)</f>
        <v>TINTAS POLIÉSTER</v>
      </c>
    </row>
    <row r="2153" spans="1:20" x14ac:dyDescent="0.3">
      <c r="A2153" t="s">
        <v>5288</v>
      </c>
      <c r="B2153">
        <v>20267</v>
      </c>
      <c r="C2153" t="s">
        <v>3785</v>
      </c>
      <c r="D2153" s="38" t="str">
        <f>VLOOKUP(Tabela5[[#This Row],[CÓDIGO]],[1]fornnecedor!$A:$C,3,0)</f>
        <v>ANJO</v>
      </c>
      <c r="E2153" t="str">
        <f>VLOOKUP(Tabela5[[#This Row],[MARCA]],[1]fornnecedor!$C:$E,3,0)</f>
        <v>ANJO QUIMICA DO BRASIL LTDA</v>
      </c>
      <c r="G2153" t="s">
        <v>24</v>
      </c>
      <c r="H2153">
        <v>14</v>
      </c>
      <c r="I2153">
        <v>281.82</v>
      </c>
      <c r="J2153">
        <v>1</v>
      </c>
      <c r="K2153" s="34">
        <v>38</v>
      </c>
      <c r="L2153">
        <v>20.13</v>
      </c>
      <c r="M2153">
        <v>17.87</v>
      </c>
      <c r="N2153">
        <v>47.03</v>
      </c>
      <c r="O2153">
        <v>0</v>
      </c>
      <c r="P2153">
        <v>0</v>
      </c>
      <c r="Q2153">
        <v>0</v>
      </c>
      <c r="R2153">
        <v>57.39</v>
      </c>
      <c r="S2153" t="s">
        <v>5384</v>
      </c>
      <c r="T2153" s="38" t="str">
        <f>VLOOKUP(Tabela5[[#This Row],[CÓDIGO]],[1]fornnecedor!$A:$G,7,0)</f>
        <v>ESMALTES</v>
      </c>
    </row>
    <row r="2154" spans="1:20" x14ac:dyDescent="0.3">
      <c r="A2154" t="s">
        <v>5288</v>
      </c>
      <c r="B2154">
        <v>10340</v>
      </c>
      <c r="C2154" t="s">
        <v>2856</v>
      </c>
      <c r="D2154" s="38" t="str">
        <f>VLOOKUP(Tabela5[[#This Row],[CÓDIGO]],[1]fornnecedor!$A:$C,3,0)</f>
        <v>ANJO</v>
      </c>
      <c r="E2154" t="str">
        <f>VLOOKUP(Tabela5[[#This Row],[MARCA]],[1]fornnecedor!$C:$E,3,0)</f>
        <v>ANJO QUIMICA DO BRASIL LTDA</v>
      </c>
      <c r="G2154" t="s">
        <v>24</v>
      </c>
      <c r="H2154">
        <v>0</v>
      </c>
      <c r="I2154">
        <v>0</v>
      </c>
      <c r="J2154">
        <v>1</v>
      </c>
      <c r="K2154" s="34">
        <v>25</v>
      </c>
      <c r="L2154">
        <v>14.36</v>
      </c>
      <c r="M2154">
        <v>10.64</v>
      </c>
      <c r="N2154">
        <v>42.56</v>
      </c>
      <c r="O2154">
        <v>0</v>
      </c>
      <c r="P2154">
        <v>0</v>
      </c>
      <c r="Q2154">
        <v>0</v>
      </c>
      <c r="R2154">
        <v>57.39</v>
      </c>
      <c r="S2154" t="s">
        <v>5384</v>
      </c>
      <c r="T2154" s="38" t="str">
        <f>VLOOKUP(Tabela5[[#This Row],[CÓDIGO]],[1]fornnecedor!$A:$G,7,0)</f>
        <v>VEDADORES / SELANTES</v>
      </c>
    </row>
    <row r="2155" spans="1:20" x14ac:dyDescent="0.3">
      <c r="A2155" t="s">
        <v>5662</v>
      </c>
      <c r="B2155">
        <v>23367</v>
      </c>
      <c r="C2155" t="s">
        <v>3085</v>
      </c>
      <c r="D2155" s="38" t="str">
        <f>VLOOKUP(Tabela5[[#This Row],[CÓDIGO]],[1]fornnecedor!$A:$C,3,0)</f>
        <v>ROYAL</v>
      </c>
      <c r="E2155" t="str">
        <f>VLOOKUP(Tabela5[[#This Row],[MARCA]],[1]fornnecedor!$C:$E,3,0)</f>
        <v>ROYAL QUIMICA LTDA - EM RECUPERACAO JUDICIAL</v>
      </c>
      <c r="G2155" t="s">
        <v>24</v>
      </c>
      <c r="H2155">
        <v>1</v>
      </c>
      <c r="I2155">
        <v>10.56</v>
      </c>
      <c r="J2155">
        <v>1</v>
      </c>
      <c r="K2155" s="34">
        <v>18</v>
      </c>
      <c r="L2155">
        <v>10.56</v>
      </c>
      <c r="M2155">
        <v>7.44</v>
      </c>
      <c r="N2155">
        <v>41.33</v>
      </c>
      <c r="O2155">
        <v>0</v>
      </c>
      <c r="P2155">
        <v>0</v>
      </c>
      <c r="Q2155">
        <v>0</v>
      </c>
      <c r="R2155">
        <v>57.39</v>
      </c>
      <c r="S2155" t="s">
        <v>5384</v>
      </c>
      <c r="T2155" s="38" t="str">
        <f>VLOOKUP(Tabela5[[#This Row],[CÓDIGO]],[1]fornnecedor!$A:$G,7,0)</f>
        <v xml:space="preserve">COLA  PLÁSTICA </v>
      </c>
    </row>
    <row r="2156" spans="1:20" x14ac:dyDescent="0.3">
      <c r="A2156" t="s">
        <v>5284</v>
      </c>
      <c r="B2156">
        <v>24331</v>
      </c>
      <c r="C2156" t="s">
        <v>527</v>
      </c>
      <c r="D2156" s="38" t="str">
        <f>VLOOKUP(Tabela5[[#This Row],[CÓDIGO]],[1]fornnecedor!$A:$C,3,0)</f>
        <v>VONIXX</v>
      </c>
      <c r="E2156" t="str">
        <f>VLOOKUP(Tabela5[[#This Row],[MARCA]],[1]fornnecedor!$C:$E,3,0)</f>
        <v>VONIXX INDUSTRIA E COMERCIO DE POLIDORES LTDA</v>
      </c>
      <c r="G2156" t="s">
        <v>24</v>
      </c>
      <c r="H2156">
        <v>39</v>
      </c>
      <c r="I2156" s="3">
        <v>1957.8</v>
      </c>
      <c r="J2156">
        <v>33</v>
      </c>
      <c r="K2156" s="34">
        <v>2488.2600000000002</v>
      </c>
      <c r="L2156" s="3">
        <v>1656.6</v>
      </c>
      <c r="M2156">
        <v>831.66</v>
      </c>
      <c r="N2156">
        <v>33.42</v>
      </c>
      <c r="O2156">
        <v>0</v>
      </c>
      <c r="P2156">
        <v>0</v>
      </c>
      <c r="Q2156">
        <v>0.11</v>
      </c>
      <c r="R2156">
        <v>57.49</v>
      </c>
      <c r="S2156" t="s">
        <v>5384</v>
      </c>
      <c r="T2156" s="38" t="str">
        <f>VLOOKUP(Tabela5[[#This Row],[CÓDIGO]],[1]fornnecedor!$A:$G,7,0)</f>
        <v>LINHA DE HIGENIZAÇÃO E ESTÉTICA  AUTOMOTIVA VONIX</v>
      </c>
    </row>
    <row r="2157" spans="1:20" x14ac:dyDescent="0.3">
      <c r="A2157" t="s">
        <v>5284</v>
      </c>
      <c r="B2157">
        <v>23449</v>
      </c>
      <c r="C2157" t="s">
        <v>525</v>
      </c>
      <c r="D2157" s="38" t="str">
        <f>VLOOKUP(Tabela5[[#This Row],[CÓDIGO]],[1]fornnecedor!$A:$C,3,0)</f>
        <v>VONIXX</v>
      </c>
      <c r="E2157" t="str">
        <f>VLOOKUP(Tabela5[[#This Row],[MARCA]],[1]fornnecedor!$C:$E,3,0)</f>
        <v>VONIXX INDUSTRIA E COMERCIO DE POLIDORES LTDA</v>
      </c>
      <c r="G2157" t="s">
        <v>24</v>
      </c>
      <c r="H2157">
        <v>42</v>
      </c>
      <c r="I2157" s="3">
        <v>1501.5</v>
      </c>
      <c r="J2157">
        <v>23</v>
      </c>
      <c r="K2157" s="34">
        <v>1255.73</v>
      </c>
      <c r="L2157">
        <v>822.25</v>
      </c>
      <c r="M2157">
        <v>433.48</v>
      </c>
      <c r="N2157">
        <v>34.520000000000003</v>
      </c>
      <c r="O2157">
        <v>0</v>
      </c>
      <c r="P2157">
        <v>0</v>
      </c>
      <c r="Q2157">
        <v>0.05</v>
      </c>
      <c r="R2157">
        <v>57.55</v>
      </c>
      <c r="S2157" t="s">
        <v>5384</v>
      </c>
      <c r="T2157" s="38" t="str">
        <f>VLOOKUP(Tabela5[[#This Row],[CÓDIGO]],[1]fornnecedor!$A:$G,7,0)</f>
        <v>LINHA DE HIGENIZAÇÃO E ESTÉTICA  AUTOMOTIVA VONIX</v>
      </c>
    </row>
    <row r="2158" spans="1:20" x14ac:dyDescent="0.3">
      <c r="A2158" t="s">
        <v>5284</v>
      </c>
      <c r="B2158">
        <v>24297</v>
      </c>
      <c r="C2158" t="s">
        <v>3387</v>
      </c>
      <c r="D2158" s="38" t="str">
        <f>VLOOKUP(Tabela5[[#This Row],[CÓDIGO]],[1]fornnecedor!$A:$C,3,0)</f>
        <v>VONIXX</v>
      </c>
      <c r="E2158" t="str">
        <f>VLOOKUP(Tabela5[[#This Row],[MARCA]],[1]fornnecedor!$C:$E,3,0)</f>
        <v>VONIXX INDUSTRIA E COMERCIO DE POLIDORES LTDA</v>
      </c>
      <c r="G2158" t="s">
        <v>24</v>
      </c>
      <c r="H2158">
        <v>21</v>
      </c>
      <c r="I2158">
        <v>668.01</v>
      </c>
      <c r="J2158">
        <v>24</v>
      </c>
      <c r="K2158" s="34">
        <v>1186.75</v>
      </c>
      <c r="L2158">
        <v>763.44</v>
      </c>
      <c r="M2158">
        <v>423.31</v>
      </c>
      <c r="N2158">
        <v>35.67</v>
      </c>
      <c r="O2158">
        <v>0</v>
      </c>
      <c r="P2158">
        <v>0</v>
      </c>
      <c r="Q2158">
        <v>0.05</v>
      </c>
      <c r="R2158">
        <v>57.6</v>
      </c>
      <c r="S2158" t="s">
        <v>5384</v>
      </c>
      <c r="T2158" s="38" t="str">
        <f>VLOOKUP(Tabela5[[#This Row],[CÓDIGO]],[1]fornnecedor!$A:$G,7,0)</f>
        <v>LINHA DE HIGENIZAÇÃO E ESTÉTICA  AUTOMOTIVA VONIX</v>
      </c>
    </row>
    <row r="2159" spans="1:20" x14ac:dyDescent="0.3">
      <c r="A2159" t="s">
        <v>5284</v>
      </c>
      <c r="B2159">
        <v>84398</v>
      </c>
      <c r="C2159" t="s">
        <v>529</v>
      </c>
      <c r="D2159" s="38" t="str">
        <f>VLOOKUP(Tabela5[[#This Row],[CÓDIGO]],[1]fornnecedor!$A:$C,3,0)</f>
        <v>VONIXX</v>
      </c>
      <c r="E2159" t="str">
        <f>VLOOKUP(Tabela5[[#This Row],[MARCA]],[1]fornnecedor!$C:$E,3,0)</f>
        <v>VONIXX INDUSTRIA E COMERCIO DE POLIDORES LTDA</v>
      </c>
      <c r="G2159" t="s">
        <v>24</v>
      </c>
      <c r="H2159">
        <v>34</v>
      </c>
      <c r="I2159" s="3">
        <v>2988.6</v>
      </c>
      <c r="J2159">
        <v>9</v>
      </c>
      <c r="K2159" s="34">
        <v>1123.97</v>
      </c>
      <c r="L2159">
        <v>791.1</v>
      </c>
      <c r="M2159">
        <v>332.87</v>
      </c>
      <c r="N2159">
        <v>29.62</v>
      </c>
      <c r="O2159">
        <v>0</v>
      </c>
      <c r="P2159">
        <v>0</v>
      </c>
      <c r="Q2159">
        <v>0.05</v>
      </c>
      <c r="R2159">
        <v>57.65</v>
      </c>
      <c r="S2159" t="s">
        <v>5384</v>
      </c>
      <c r="T2159" s="38" t="str">
        <f>VLOOKUP(Tabela5[[#This Row],[CÓDIGO]],[1]fornnecedor!$A:$G,7,0)</f>
        <v>LINHA DE HIGENIZAÇÃO E ESTÉTICA  AUTOMOTIVA VONIX</v>
      </c>
    </row>
    <row r="2160" spans="1:20" x14ac:dyDescent="0.3">
      <c r="A2160" t="s">
        <v>5284</v>
      </c>
      <c r="B2160">
        <v>23479</v>
      </c>
      <c r="C2160" t="s">
        <v>5029</v>
      </c>
      <c r="D2160" s="38" t="str">
        <f>VLOOKUP(Tabela5[[#This Row],[CÓDIGO]],[1]fornnecedor!$A:$C,3,0)</f>
        <v>VONIXX</v>
      </c>
      <c r="E2160" t="str">
        <f>VLOOKUP(Tabela5[[#This Row],[MARCA]],[1]fornnecedor!$C:$E,3,0)</f>
        <v>VONIXX INDUSTRIA E COMERCIO DE POLIDORES LTDA</v>
      </c>
      <c r="G2160" t="s">
        <v>24</v>
      </c>
      <c r="H2160">
        <v>13</v>
      </c>
      <c r="I2160" s="3">
        <v>1632.8</v>
      </c>
      <c r="J2160">
        <v>5</v>
      </c>
      <c r="K2160" s="34">
        <v>885.49</v>
      </c>
      <c r="L2160">
        <v>628</v>
      </c>
      <c r="M2160">
        <v>257.49</v>
      </c>
      <c r="N2160">
        <v>29.08</v>
      </c>
      <c r="O2160">
        <v>0</v>
      </c>
      <c r="P2160">
        <v>0</v>
      </c>
      <c r="Q2160">
        <v>0.04</v>
      </c>
      <c r="R2160">
        <v>57.68</v>
      </c>
      <c r="S2160" t="s">
        <v>5384</v>
      </c>
      <c r="T2160" s="38" t="str">
        <f>VLOOKUP(Tabela5[[#This Row],[CÓDIGO]],[1]fornnecedor!$A:$G,7,0)</f>
        <v>LINHA DE HIGENIZAÇÃO E ESTÉTICA  AUTOMOTIVA VONIX</v>
      </c>
    </row>
    <row r="2161" spans="1:20" x14ac:dyDescent="0.3">
      <c r="A2161" t="s">
        <v>5284</v>
      </c>
      <c r="B2161">
        <v>24232</v>
      </c>
      <c r="C2161" t="s">
        <v>530</v>
      </c>
      <c r="D2161" s="38" t="str">
        <f>VLOOKUP(Tabela5[[#This Row],[CÓDIGO]],[1]fornnecedor!$A:$C,3,0)</f>
        <v>VONIXX</v>
      </c>
      <c r="E2161" t="str">
        <f>VLOOKUP(Tabela5[[#This Row],[MARCA]],[1]fornnecedor!$C:$E,3,0)</f>
        <v>VONIXX INDUSTRIA E COMERCIO DE POLIDORES LTDA</v>
      </c>
      <c r="G2161" t="s">
        <v>24</v>
      </c>
      <c r="H2161">
        <v>45</v>
      </c>
      <c r="I2161" s="3">
        <v>1693.8</v>
      </c>
      <c r="J2161">
        <v>13</v>
      </c>
      <c r="K2161" s="34">
        <v>788.86</v>
      </c>
      <c r="L2161">
        <v>489.32</v>
      </c>
      <c r="M2161">
        <v>299.54000000000002</v>
      </c>
      <c r="N2161">
        <v>37.97</v>
      </c>
      <c r="O2161">
        <v>0</v>
      </c>
      <c r="P2161">
        <v>0</v>
      </c>
      <c r="Q2161">
        <v>0.03</v>
      </c>
      <c r="R2161">
        <v>57.72</v>
      </c>
      <c r="S2161" t="s">
        <v>5384</v>
      </c>
      <c r="T2161" s="38" t="str">
        <f>VLOOKUP(Tabela5[[#This Row],[CÓDIGO]],[1]fornnecedor!$A:$G,7,0)</f>
        <v>LINHA DE HIGENIZAÇÃO E ESTÉTICA  AUTOMOTIVA VONIX</v>
      </c>
    </row>
    <row r="2162" spans="1:20" x14ac:dyDescent="0.3">
      <c r="A2162" t="s">
        <v>5284</v>
      </c>
      <c r="B2162">
        <v>24332</v>
      </c>
      <c r="C2162" t="s">
        <v>4459</v>
      </c>
      <c r="D2162" s="38" t="str">
        <f>VLOOKUP(Tabela5[[#This Row],[CÓDIGO]],[1]fornnecedor!$A:$C,3,0)</f>
        <v>VONIXX</v>
      </c>
      <c r="E2162" t="str">
        <f>VLOOKUP(Tabela5[[#This Row],[MARCA]],[1]fornnecedor!$C:$E,3,0)</f>
        <v>VONIXX INDUSTRIA E COMERCIO DE POLIDORES LTDA</v>
      </c>
      <c r="G2162" t="s">
        <v>24</v>
      </c>
      <c r="H2162">
        <v>25</v>
      </c>
      <c r="I2162">
        <v>579.75</v>
      </c>
      <c r="J2162">
        <v>20</v>
      </c>
      <c r="K2162" s="34">
        <v>669.77</v>
      </c>
      <c r="L2162">
        <v>463.8</v>
      </c>
      <c r="M2162">
        <v>205.97</v>
      </c>
      <c r="N2162">
        <v>30.75</v>
      </c>
      <c r="O2162">
        <v>0</v>
      </c>
      <c r="P2162">
        <v>0</v>
      </c>
      <c r="Q2162">
        <v>0.03</v>
      </c>
      <c r="R2162">
        <v>57.75</v>
      </c>
      <c r="S2162" t="s">
        <v>5384</v>
      </c>
      <c r="T2162" s="38" t="str">
        <f>VLOOKUP(Tabela5[[#This Row],[CÓDIGO]],[1]fornnecedor!$A:$G,7,0)</f>
        <v>LINHA DE HIGENIZAÇÃO E ESTÉTICA  AUTOMOTIVA VONIX</v>
      </c>
    </row>
    <row r="2163" spans="1:20" x14ac:dyDescent="0.3">
      <c r="A2163" t="s">
        <v>5284</v>
      </c>
      <c r="B2163">
        <v>23445</v>
      </c>
      <c r="C2163" t="s">
        <v>4411</v>
      </c>
      <c r="D2163" s="38" t="str">
        <f>VLOOKUP(Tabela5[[#This Row],[CÓDIGO]],[1]fornnecedor!$A:$C,3,0)</f>
        <v>VONIXX</v>
      </c>
      <c r="E2163" t="str">
        <f>VLOOKUP(Tabela5[[#This Row],[MARCA]],[1]fornnecedor!$C:$E,3,0)</f>
        <v>VONIXX INDUSTRIA E COMERCIO DE POLIDORES LTDA</v>
      </c>
      <c r="G2163" t="s">
        <v>24</v>
      </c>
      <c r="H2163">
        <v>1</v>
      </c>
      <c r="I2163">
        <v>33.86</v>
      </c>
      <c r="J2163">
        <v>11</v>
      </c>
      <c r="K2163" s="34">
        <v>625.54999999999995</v>
      </c>
      <c r="L2163">
        <v>372.46</v>
      </c>
      <c r="M2163">
        <v>253.09</v>
      </c>
      <c r="N2163">
        <v>40.46</v>
      </c>
      <c r="O2163">
        <v>0</v>
      </c>
      <c r="P2163">
        <v>0</v>
      </c>
      <c r="Q2163">
        <v>0.03</v>
      </c>
      <c r="R2163">
        <v>57.77</v>
      </c>
      <c r="S2163" t="s">
        <v>5384</v>
      </c>
      <c r="T2163" s="38" t="str">
        <f>VLOOKUP(Tabela5[[#This Row],[CÓDIGO]],[1]fornnecedor!$A:$G,7,0)</f>
        <v>LINHA DE HIGENIZAÇÃO E ESTÉTICA  AUTOMOTIVA VONIX</v>
      </c>
    </row>
    <row r="2164" spans="1:20" x14ac:dyDescent="0.3">
      <c r="A2164" t="s">
        <v>5284</v>
      </c>
      <c r="B2164">
        <v>23442</v>
      </c>
      <c r="C2164" t="s">
        <v>3267</v>
      </c>
      <c r="D2164" s="38" t="str">
        <f>VLOOKUP(Tabela5[[#This Row],[CÓDIGO]],[1]fornnecedor!$A:$C,3,0)</f>
        <v>VONIXX</v>
      </c>
      <c r="E2164" t="str">
        <f>VLOOKUP(Tabela5[[#This Row],[MARCA]],[1]fornnecedor!$C:$E,3,0)</f>
        <v>VONIXX INDUSTRIA E COMERCIO DE POLIDORES LTDA</v>
      </c>
      <c r="G2164" t="s">
        <v>24</v>
      </c>
      <c r="H2164">
        <v>32</v>
      </c>
      <c r="I2164">
        <v>983.04</v>
      </c>
      <c r="J2164">
        <v>12</v>
      </c>
      <c r="K2164" s="34">
        <v>599.41999999999996</v>
      </c>
      <c r="L2164">
        <v>368.64</v>
      </c>
      <c r="M2164">
        <v>230.78</v>
      </c>
      <c r="N2164">
        <v>38.5</v>
      </c>
      <c r="O2164">
        <v>0</v>
      </c>
      <c r="P2164">
        <v>0</v>
      </c>
      <c r="Q2164">
        <v>0.03</v>
      </c>
      <c r="R2164">
        <v>57.8</v>
      </c>
      <c r="S2164" t="s">
        <v>5384</v>
      </c>
      <c r="T2164" s="38" t="str">
        <f>VLOOKUP(Tabela5[[#This Row],[CÓDIGO]],[1]fornnecedor!$A:$G,7,0)</f>
        <v>LINHA DE HIGENIZAÇÃO E ESTÉTICA  AUTOMOTIVA VONIX</v>
      </c>
    </row>
    <row r="2165" spans="1:20" x14ac:dyDescent="0.3">
      <c r="A2165" t="s">
        <v>5284</v>
      </c>
      <c r="B2165">
        <v>83870</v>
      </c>
      <c r="C2165" t="s">
        <v>3947</v>
      </c>
      <c r="D2165" s="38" t="str">
        <f>VLOOKUP(Tabela5[[#This Row],[CÓDIGO]],[1]fornnecedor!$A:$C,3,0)</f>
        <v>VONIXX</v>
      </c>
      <c r="E2165" t="str">
        <f>VLOOKUP(Tabela5[[#This Row],[MARCA]],[1]fornnecedor!$C:$E,3,0)</f>
        <v>VONIXX INDUSTRIA E COMERCIO DE POLIDORES LTDA</v>
      </c>
      <c r="G2165" t="s">
        <v>24</v>
      </c>
      <c r="H2165">
        <v>63</v>
      </c>
      <c r="I2165" s="3">
        <v>1975.05</v>
      </c>
      <c r="J2165">
        <v>13</v>
      </c>
      <c r="K2165" s="34">
        <v>581.4</v>
      </c>
      <c r="L2165">
        <v>407.55</v>
      </c>
      <c r="M2165">
        <v>173.85</v>
      </c>
      <c r="N2165">
        <v>29.9</v>
      </c>
      <c r="O2165">
        <v>0</v>
      </c>
      <c r="P2165">
        <v>0</v>
      </c>
      <c r="Q2165">
        <v>0.02</v>
      </c>
      <c r="R2165">
        <v>57.82</v>
      </c>
      <c r="S2165" t="s">
        <v>5384</v>
      </c>
      <c r="T2165" s="38" t="str">
        <f>VLOOKUP(Tabela5[[#This Row],[CÓDIGO]],[1]fornnecedor!$A:$G,7,0)</f>
        <v>LINHA DE HIGENIZAÇÃO E ESTÉTICA  AUTOMOTIVA VONIX</v>
      </c>
    </row>
    <row r="2166" spans="1:20" x14ac:dyDescent="0.3">
      <c r="A2166" t="s">
        <v>5284</v>
      </c>
      <c r="B2166">
        <v>23446</v>
      </c>
      <c r="C2166" t="s">
        <v>4853</v>
      </c>
      <c r="D2166" s="38" t="str">
        <f>VLOOKUP(Tabela5[[#This Row],[CÓDIGO]],[1]fornnecedor!$A:$C,3,0)</f>
        <v>VONIXX</v>
      </c>
      <c r="E2166" t="str">
        <f>VLOOKUP(Tabela5[[#This Row],[MARCA]],[1]fornnecedor!$C:$E,3,0)</f>
        <v>VONIXX INDUSTRIA E COMERCIO DE POLIDORES LTDA</v>
      </c>
      <c r="G2166" t="s">
        <v>24</v>
      </c>
      <c r="H2166">
        <v>26</v>
      </c>
      <c r="I2166">
        <v>978.64</v>
      </c>
      <c r="J2166">
        <v>10</v>
      </c>
      <c r="K2166" s="34">
        <v>572.77</v>
      </c>
      <c r="L2166">
        <v>376.4</v>
      </c>
      <c r="M2166">
        <v>196.37</v>
      </c>
      <c r="N2166">
        <v>34.28</v>
      </c>
      <c r="O2166">
        <v>0</v>
      </c>
      <c r="P2166">
        <v>0</v>
      </c>
      <c r="Q2166">
        <v>0.02</v>
      </c>
      <c r="R2166">
        <v>57.85</v>
      </c>
      <c r="S2166" t="s">
        <v>5384</v>
      </c>
      <c r="T2166" s="38" t="str">
        <f>VLOOKUP(Tabela5[[#This Row],[CÓDIGO]],[1]fornnecedor!$A:$G,7,0)</f>
        <v>LINHA DE HIGENIZAÇÃO E ESTÉTICA  AUTOMOTIVA VONIX</v>
      </c>
    </row>
    <row r="2167" spans="1:20" x14ac:dyDescent="0.3">
      <c r="A2167" t="s">
        <v>5284</v>
      </c>
      <c r="B2167">
        <v>23444</v>
      </c>
      <c r="C2167" t="s">
        <v>3727</v>
      </c>
      <c r="D2167" s="38" t="str">
        <f>VLOOKUP(Tabela5[[#This Row],[CÓDIGO]],[1]fornnecedor!$A:$C,3,0)</f>
        <v>VONIXX</v>
      </c>
      <c r="E2167" t="str">
        <f>VLOOKUP(Tabela5[[#This Row],[MARCA]],[1]fornnecedor!$C:$E,3,0)</f>
        <v>VONIXX INDUSTRIA E COMERCIO DE POLIDORES LTDA</v>
      </c>
      <c r="G2167" t="s">
        <v>24</v>
      </c>
      <c r="H2167">
        <v>12</v>
      </c>
      <c r="I2167">
        <v>293.27999999999997</v>
      </c>
      <c r="J2167">
        <v>14</v>
      </c>
      <c r="K2167" s="34">
        <v>539.67999999999995</v>
      </c>
      <c r="L2167">
        <v>342.16</v>
      </c>
      <c r="M2167">
        <v>197.52</v>
      </c>
      <c r="N2167">
        <v>36.6</v>
      </c>
      <c r="O2167">
        <v>0</v>
      </c>
      <c r="P2167">
        <v>0</v>
      </c>
      <c r="Q2167">
        <v>0.02</v>
      </c>
      <c r="R2167">
        <v>57.87</v>
      </c>
      <c r="S2167" t="s">
        <v>5384</v>
      </c>
      <c r="T2167" s="38" t="str">
        <f>VLOOKUP(Tabela5[[#This Row],[CÓDIGO]],[1]fornnecedor!$A:$G,7,0)</f>
        <v>LINHA DE HIGENIZAÇÃO E ESTÉTICA  AUTOMOTIVA VONIX</v>
      </c>
    </row>
    <row r="2168" spans="1:20" x14ac:dyDescent="0.3">
      <c r="A2168" t="s">
        <v>5284</v>
      </c>
      <c r="B2168">
        <v>66</v>
      </c>
      <c r="C2168" t="s">
        <v>531</v>
      </c>
      <c r="D2168" s="38" t="str">
        <f>VLOOKUP(Tabela5[[#This Row],[CÓDIGO]],[1]fornnecedor!$A:$C,3,0)</f>
        <v>VONIXX</v>
      </c>
      <c r="E2168" t="str">
        <f>VLOOKUP(Tabela5[[#This Row],[MARCA]],[1]fornnecedor!$C:$E,3,0)</f>
        <v>VONIXX INDUSTRIA E COMERCIO DE POLIDORES LTDA</v>
      </c>
      <c r="G2168" t="s">
        <v>24</v>
      </c>
      <c r="H2168">
        <v>25</v>
      </c>
      <c r="I2168">
        <v>721</v>
      </c>
      <c r="J2168">
        <v>12</v>
      </c>
      <c r="K2168" s="34">
        <v>530.27</v>
      </c>
      <c r="L2168">
        <v>346.08</v>
      </c>
      <c r="M2168">
        <v>184.19</v>
      </c>
      <c r="N2168">
        <v>34.74</v>
      </c>
      <c r="O2168">
        <v>0</v>
      </c>
      <c r="P2168">
        <v>0</v>
      </c>
      <c r="Q2168">
        <v>0.02</v>
      </c>
      <c r="R2168">
        <v>57.89</v>
      </c>
      <c r="S2168" t="s">
        <v>5384</v>
      </c>
      <c r="T2168" s="38" t="str">
        <f>VLOOKUP(Tabela5[[#This Row],[CÓDIGO]],[1]fornnecedor!$A:$G,7,0)</f>
        <v>LINHA DE HIGENIZAÇÃO E ESTÉTICA  AUTOMOTIVA VONIX</v>
      </c>
    </row>
    <row r="2169" spans="1:20" x14ac:dyDescent="0.3">
      <c r="A2169" t="s">
        <v>5284</v>
      </c>
      <c r="B2169">
        <v>83788</v>
      </c>
      <c r="C2169" t="s">
        <v>4276</v>
      </c>
      <c r="D2169" s="38" t="str">
        <f>VLOOKUP(Tabela5[[#This Row],[CÓDIGO]],[1]fornnecedor!$A:$C,3,0)</f>
        <v>VONIXX</v>
      </c>
      <c r="E2169" t="str">
        <f>VLOOKUP(Tabela5[[#This Row],[MARCA]],[1]fornnecedor!$C:$E,3,0)</f>
        <v>VONIXX INDUSTRIA E COMERCIO DE POLIDORES LTDA</v>
      </c>
      <c r="G2169" t="s">
        <v>24</v>
      </c>
      <c r="H2169">
        <v>29</v>
      </c>
      <c r="I2169" s="3">
        <v>1278.9000000000001</v>
      </c>
      <c r="J2169">
        <v>8</v>
      </c>
      <c r="K2169" s="34">
        <v>528.62</v>
      </c>
      <c r="L2169">
        <v>352.8</v>
      </c>
      <c r="M2169">
        <v>175.82</v>
      </c>
      <c r="N2169">
        <v>33.26</v>
      </c>
      <c r="O2169">
        <v>0</v>
      </c>
      <c r="P2169">
        <v>0</v>
      </c>
      <c r="Q2169">
        <v>0.02</v>
      </c>
      <c r="R2169">
        <v>57.92</v>
      </c>
      <c r="S2169" t="s">
        <v>5384</v>
      </c>
      <c r="T2169" s="38" t="str">
        <f>VLOOKUP(Tabela5[[#This Row],[CÓDIGO]],[1]fornnecedor!$A:$G,7,0)</f>
        <v>BOINAS PARA POLIMENTO</v>
      </c>
    </row>
    <row r="2170" spans="1:20" x14ac:dyDescent="0.3">
      <c r="A2170" t="s">
        <v>5284</v>
      </c>
      <c r="B2170">
        <v>84403</v>
      </c>
      <c r="C2170" t="s">
        <v>3021</v>
      </c>
      <c r="D2170" s="38" t="str">
        <f>VLOOKUP(Tabela5[[#This Row],[CÓDIGO]],[1]fornnecedor!$A:$C,3,0)</f>
        <v>VONIXX</v>
      </c>
      <c r="E2170" t="str">
        <f>VLOOKUP(Tabela5[[#This Row],[MARCA]],[1]fornnecedor!$C:$E,3,0)</f>
        <v>VONIXX INDUSTRIA E COMERCIO DE POLIDORES LTDA</v>
      </c>
      <c r="G2170" t="s">
        <v>24</v>
      </c>
      <c r="H2170">
        <v>43</v>
      </c>
      <c r="I2170" s="3">
        <v>1023.83</v>
      </c>
      <c r="J2170">
        <v>13</v>
      </c>
      <c r="K2170" s="34">
        <v>507.51</v>
      </c>
      <c r="L2170">
        <v>307.14999999999998</v>
      </c>
      <c r="M2170">
        <v>200.36</v>
      </c>
      <c r="N2170">
        <v>39.479999999999997</v>
      </c>
      <c r="O2170">
        <v>0</v>
      </c>
      <c r="P2170">
        <v>0</v>
      </c>
      <c r="Q2170">
        <v>0.02</v>
      </c>
      <c r="R2170">
        <v>57.94</v>
      </c>
      <c r="S2170" t="s">
        <v>5384</v>
      </c>
      <c r="T2170" s="38" t="str">
        <f>VLOOKUP(Tabela5[[#This Row],[CÓDIGO]],[1]fornnecedor!$A:$G,7,0)</f>
        <v>LINHA DE HIGENIZAÇÃO E ESTÉTICA  AUTOMOTIVA VONIX</v>
      </c>
    </row>
    <row r="2171" spans="1:20" x14ac:dyDescent="0.3">
      <c r="A2171" t="s">
        <v>5284</v>
      </c>
      <c r="B2171">
        <v>23415</v>
      </c>
      <c r="C2171" t="s">
        <v>4419</v>
      </c>
      <c r="D2171" s="38" t="str">
        <f>VLOOKUP(Tabela5[[#This Row],[CÓDIGO]],[1]fornnecedor!$A:$C,3,0)</f>
        <v>VONIXX</v>
      </c>
      <c r="E2171" t="str">
        <f>VLOOKUP(Tabela5[[#This Row],[MARCA]],[1]fornnecedor!$C:$E,3,0)</f>
        <v>VONIXX INDUSTRIA E COMERCIO DE POLIDORES LTDA</v>
      </c>
      <c r="G2171" t="s">
        <v>24</v>
      </c>
      <c r="H2171">
        <v>56</v>
      </c>
      <c r="I2171" s="3">
        <v>2388.96</v>
      </c>
      <c r="J2171">
        <v>7</v>
      </c>
      <c r="K2171" s="34">
        <v>494.26</v>
      </c>
      <c r="L2171">
        <v>298.62</v>
      </c>
      <c r="M2171">
        <v>195.64</v>
      </c>
      <c r="N2171">
        <v>39.58</v>
      </c>
      <c r="O2171">
        <v>0</v>
      </c>
      <c r="P2171">
        <v>0</v>
      </c>
      <c r="Q2171">
        <v>0.02</v>
      </c>
      <c r="R2171">
        <v>57.96</v>
      </c>
      <c r="S2171" t="s">
        <v>5384</v>
      </c>
      <c r="T2171" s="38" t="str">
        <f>VLOOKUP(Tabela5[[#This Row],[CÓDIGO]],[1]fornnecedor!$A:$G,7,0)</f>
        <v>LINHA DE HIGENIZAÇÃO E ESTÉTICA  AUTOMOTIVA VONIX</v>
      </c>
    </row>
    <row r="2172" spans="1:20" x14ac:dyDescent="0.3">
      <c r="A2172" t="s">
        <v>5284</v>
      </c>
      <c r="B2172">
        <v>24267</v>
      </c>
      <c r="C2172" t="s">
        <v>526</v>
      </c>
      <c r="D2172" s="38" t="str">
        <f>VLOOKUP(Tabela5[[#This Row],[CÓDIGO]],[1]fornnecedor!$A:$C,3,0)</f>
        <v>VONIXX</v>
      </c>
      <c r="E2172" t="str">
        <f>VLOOKUP(Tabela5[[#This Row],[MARCA]],[1]fornnecedor!$C:$E,3,0)</f>
        <v>VONIXX INDUSTRIA E COMERCIO DE POLIDORES LTDA</v>
      </c>
      <c r="G2172" t="s">
        <v>24</v>
      </c>
      <c r="H2172">
        <v>54</v>
      </c>
      <c r="I2172" s="3">
        <v>1251.72</v>
      </c>
      <c r="J2172">
        <v>14</v>
      </c>
      <c r="K2172" s="34">
        <v>485.32</v>
      </c>
      <c r="L2172">
        <v>324.52</v>
      </c>
      <c r="M2172">
        <v>160.80000000000001</v>
      </c>
      <c r="N2172">
        <v>33.130000000000003</v>
      </c>
      <c r="O2172">
        <v>0</v>
      </c>
      <c r="P2172">
        <v>0</v>
      </c>
      <c r="Q2172">
        <v>0.02</v>
      </c>
      <c r="R2172">
        <v>57.98</v>
      </c>
      <c r="S2172" t="s">
        <v>5384</v>
      </c>
      <c r="T2172" s="38" t="str">
        <f>VLOOKUP(Tabela5[[#This Row],[CÓDIGO]],[1]fornnecedor!$A:$G,7,0)</f>
        <v>LINHA DE HIGENIZAÇÃO E ESTÉTICA  AUTOMOTIVA VONIX</v>
      </c>
    </row>
    <row r="2173" spans="1:20" x14ac:dyDescent="0.3">
      <c r="A2173" t="s">
        <v>5284</v>
      </c>
      <c r="B2173">
        <v>23414</v>
      </c>
      <c r="C2173" t="s">
        <v>3398</v>
      </c>
      <c r="D2173" s="38" t="str">
        <f>VLOOKUP(Tabela5[[#This Row],[CÓDIGO]],[1]fornnecedor!$A:$C,3,0)</f>
        <v>VONIXX</v>
      </c>
      <c r="E2173" t="str">
        <f>VLOOKUP(Tabela5[[#This Row],[MARCA]],[1]fornnecedor!$C:$E,3,0)</f>
        <v>VONIXX INDUSTRIA E COMERCIO DE POLIDORES LTDA</v>
      </c>
      <c r="G2173" t="s">
        <v>24</v>
      </c>
      <c r="H2173">
        <v>39</v>
      </c>
      <c r="I2173">
        <v>683.67</v>
      </c>
      <c r="J2173">
        <v>14</v>
      </c>
      <c r="K2173" s="34">
        <v>419.61</v>
      </c>
      <c r="L2173">
        <v>245.42</v>
      </c>
      <c r="M2173">
        <v>174.19</v>
      </c>
      <c r="N2173">
        <v>41.51</v>
      </c>
      <c r="O2173">
        <v>0</v>
      </c>
      <c r="P2173">
        <v>0</v>
      </c>
      <c r="Q2173">
        <v>0.02</v>
      </c>
      <c r="R2173">
        <v>58</v>
      </c>
      <c r="S2173" t="s">
        <v>5384</v>
      </c>
      <c r="T2173" s="38" t="str">
        <f>VLOOKUP(Tabela5[[#This Row],[CÓDIGO]],[1]fornnecedor!$A:$G,7,0)</f>
        <v>LINHA DE HIGENIZAÇÃO E ESTÉTICA  AUTOMOTIVA VONIX</v>
      </c>
    </row>
    <row r="2174" spans="1:20" x14ac:dyDescent="0.3">
      <c r="A2174" t="s">
        <v>5284</v>
      </c>
      <c r="B2174">
        <v>84543</v>
      </c>
      <c r="C2174" t="s">
        <v>520</v>
      </c>
      <c r="D2174" s="38" t="str">
        <f>VLOOKUP(Tabela5[[#This Row],[CÓDIGO]],[1]fornnecedor!$A:$C,3,0)</f>
        <v>VONIXX</v>
      </c>
      <c r="E2174" t="str">
        <f>VLOOKUP(Tabela5[[#This Row],[MARCA]],[1]fornnecedor!$C:$E,3,0)</f>
        <v>VONIXX INDUSTRIA E COMERCIO DE POLIDORES LTDA</v>
      </c>
      <c r="G2174" t="s">
        <v>24</v>
      </c>
      <c r="H2174">
        <v>17</v>
      </c>
      <c r="I2174" s="3">
        <v>1056.3800000000001</v>
      </c>
      <c r="J2174">
        <v>4</v>
      </c>
      <c r="K2174" s="34">
        <v>418.87</v>
      </c>
      <c r="L2174">
        <v>248.56</v>
      </c>
      <c r="M2174">
        <v>170.31</v>
      </c>
      <c r="N2174">
        <v>40.659999999999997</v>
      </c>
      <c r="O2174">
        <v>0</v>
      </c>
      <c r="P2174">
        <v>0</v>
      </c>
      <c r="Q2174">
        <v>0.02</v>
      </c>
      <c r="R2174">
        <v>58.02</v>
      </c>
      <c r="S2174" t="s">
        <v>5384</v>
      </c>
      <c r="T2174" s="38" t="str">
        <f>VLOOKUP(Tabela5[[#This Row],[CÓDIGO]],[1]fornnecedor!$A:$G,7,0)</f>
        <v>LINHA DE HIGENIZAÇÃO E ESTÉTICA  AUTOMOTIVA VONIX</v>
      </c>
    </row>
    <row r="2175" spans="1:20" x14ac:dyDescent="0.3">
      <c r="A2175" t="s">
        <v>5284</v>
      </c>
      <c r="B2175">
        <v>24233</v>
      </c>
      <c r="C2175" t="s">
        <v>4909</v>
      </c>
      <c r="D2175" s="38" t="str">
        <f>VLOOKUP(Tabela5[[#This Row],[CÓDIGO]],[1]fornnecedor!$A:$C,3,0)</f>
        <v>VONIXX</v>
      </c>
      <c r="E2175" t="str">
        <f>VLOOKUP(Tabela5[[#This Row],[MARCA]],[1]fornnecedor!$C:$E,3,0)</f>
        <v>VONIXX INDUSTRIA E COMERCIO DE POLIDORES LTDA</v>
      </c>
      <c r="G2175" t="s">
        <v>24</v>
      </c>
      <c r="H2175">
        <v>23</v>
      </c>
      <c r="I2175" s="3">
        <v>1400.24</v>
      </c>
      <c r="J2175">
        <v>4</v>
      </c>
      <c r="K2175" s="34">
        <v>408.09</v>
      </c>
      <c r="L2175">
        <v>243.52</v>
      </c>
      <c r="M2175">
        <v>164.57</v>
      </c>
      <c r="N2175">
        <v>40.33</v>
      </c>
      <c r="O2175">
        <v>0</v>
      </c>
      <c r="P2175">
        <v>0</v>
      </c>
      <c r="Q2175">
        <v>0.02</v>
      </c>
      <c r="R2175">
        <v>58.03</v>
      </c>
      <c r="S2175" t="s">
        <v>5384</v>
      </c>
      <c r="T2175" s="38" t="str">
        <f>VLOOKUP(Tabela5[[#This Row],[CÓDIGO]],[1]fornnecedor!$A:$G,7,0)</f>
        <v>LINHA DE HIGENIZAÇÃO E ESTÉTICA  AUTOMOTIVA VONIX</v>
      </c>
    </row>
    <row r="2176" spans="1:20" x14ac:dyDescent="0.3">
      <c r="A2176" t="s">
        <v>5284</v>
      </c>
      <c r="B2176">
        <v>24265</v>
      </c>
      <c r="C2176" t="s">
        <v>524</v>
      </c>
      <c r="D2176" s="38" t="str">
        <f>VLOOKUP(Tabela5[[#This Row],[CÓDIGO]],[1]fornnecedor!$A:$C,3,0)</f>
        <v>VONIXX</v>
      </c>
      <c r="E2176" t="str">
        <f>VLOOKUP(Tabela5[[#This Row],[MARCA]],[1]fornnecedor!$C:$E,3,0)</f>
        <v>VONIXX INDUSTRIA E COMERCIO DE POLIDORES LTDA</v>
      </c>
      <c r="G2176" t="s">
        <v>24</v>
      </c>
      <c r="H2176">
        <v>34</v>
      </c>
      <c r="I2176">
        <v>724.2</v>
      </c>
      <c r="J2176">
        <v>12</v>
      </c>
      <c r="K2176" s="34">
        <v>393.67</v>
      </c>
      <c r="L2176">
        <v>255.6</v>
      </c>
      <c r="M2176">
        <v>138.07</v>
      </c>
      <c r="N2176">
        <v>35.07</v>
      </c>
      <c r="O2176">
        <v>0</v>
      </c>
      <c r="P2176">
        <v>0</v>
      </c>
      <c r="Q2176">
        <v>0.02</v>
      </c>
      <c r="R2176">
        <v>58.05</v>
      </c>
      <c r="S2176" t="s">
        <v>5384</v>
      </c>
      <c r="T2176" s="38" t="str">
        <f>VLOOKUP(Tabela5[[#This Row],[CÓDIGO]],[1]fornnecedor!$A:$G,7,0)</f>
        <v>LINHA DE HIGENIZAÇÃO E ESTÉTICA  AUTOMOTIVA VONIX</v>
      </c>
    </row>
    <row r="2177" spans="1:20" x14ac:dyDescent="0.3">
      <c r="A2177" t="s">
        <v>5284</v>
      </c>
      <c r="B2177">
        <v>24230</v>
      </c>
      <c r="C2177" t="s">
        <v>3744</v>
      </c>
      <c r="D2177" s="38" t="str">
        <f>VLOOKUP(Tabela5[[#This Row],[CÓDIGO]],[1]fornnecedor!$A:$C,3,0)</f>
        <v>VONIXX</v>
      </c>
      <c r="E2177" t="str">
        <f>VLOOKUP(Tabela5[[#This Row],[MARCA]],[1]fornnecedor!$C:$E,3,0)</f>
        <v>VONIXX INDUSTRIA E COMERCIO DE POLIDORES LTDA</v>
      </c>
      <c r="G2177" t="s">
        <v>24</v>
      </c>
      <c r="H2177">
        <v>12</v>
      </c>
      <c r="I2177">
        <v>278.16000000000003</v>
      </c>
      <c r="J2177">
        <v>10</v>
      </c>
      <c r="K2177" s="34">
        <v>387.29</v>
      </c>
      <c r="L2177">
        <v>231.8</v>
      </c>
      <c r="M2177">
        <v>155.49</v>
      </c>
      <c r="N2177">
        <v>40.15</v>
      </c>
      <c r="O2177">
        <v>0</v>
      </c>
      <c r="P2177">
        <v>0</v>
      </c>
      <c r="Q2177">
        <v>0.02</v>
      </c>
      <c r="R2177">
        <v>58.07</v>
      </c>
      <c r="S2177" t="s">
        <v>5384</v>
      </c>
      <c r="T2177" s="38" t="str">
        <f>VLOOKUP(Tabela5[[#This Row],[CÓDIGO]],[1]fornnecedor!$A:$G,7,0)</f>
        <v>LINHA DE HIGENIZAÇÃO E ESTÉTICA  AUTOMOTIVA VONIX</v>
      </c>
    </row>
    <row r="2178" spans="1:20" x14ac:dyDescent="0.3">
      <c r="A2178" t="s">
        <v>5284</v>
      </c>
      <c r="B2178">
        <v>23447</v>
      </c>
      <c r="C2178" t="s">
        <v>528</v>
      </c>
      <c r="D2178" s="38" t="str">
        <f>VLOOKUP(Tabela5[[#This Row],[CÓDIGO]],[1]fornnecedor!$A:$C,3,0)</f>
        <v>VONIXX</v>
      </c>
      <c r="E2178" t="str">
        <f>VLOOKUP(Tabela5[[#This Row],[MARCA]],[1]fornnecedor!$C:$E,3,0)</f>
        <v>VONIXX INDUSTRIA E COMERCIO DE POLIDORES LTDA</v>
      </c>
      <c r="G2178" t="s">
        <v>24</v>
      </c>
      <c r="H2178">
        <v>10</v>
      </c>
      <c r="I2178">
        <v>307.3</v>
      </c>
      <c r="J2178">
        <v>8</v>
      </c>
      <c r="K2178" s="34">
        <v>382.36</v>
      </c>
      <c r="L2178">
        <v>245.84</v>
      </c>
      <c r="M2178">
        <v>136.52000000000001</v>
      </c>
      <c r="N2178">
        <v>35.700000000000003</v>
      </c>
      <c r="O2178">
        <v>0</v>
      </c>
      <c r="P2178">
        <v>0</v>
      </c>
      <c r="Q2178">
        <v>0.02</v>
      </c>
      <c r="R2178">
        <v>58.08</v>
      </c>
      <c r="S2178" t="s">
        <v>5384</v>
      </c>
      <c r="T2178" s="38" t="str">
        <f>VLOOKUP(Tabela5[[#This Row],[CÓDIGO]],[1]fornnecedor!$A:$G,7,0)</f>
        <v>LINHA DE HIGENIZAÇÃO E ESTÉTICA  AUTOMOTIVA VONIX</v>
      </c>
    </row>
    <row r="2179" spans="1:20" x14ac:dyDescent="0.3">
      <c r="A2179" t="s">
        <v>5284</v>
      </c>
      <c r="B2179">
        <v>85590</v>
      </c>
      <c r="C2179" t="s">
        <v>4676</v>
      </c>
      <c r="D2179" s="38" t="str">
        <f>VLOOKUP(Tabela5[[#This Row],[CÓDIGO]],[1]fornnecedor!$A:$C,3,0)</f>
        <v>VONIXX</v>
      </c>
      <c r="E2179" t="str">
        <f>VLOOKUP(Tabela5[[#This Row],[MARCA]],[1]fornnecedor!$C:$E,3,0)</f>
        <v>VONIXX INDUSTRIA E COMERCIO DE POLIDORES LTDA</v>
      </c>
      <c r="G2179" t="s">
        <v>24</v>
      </c>
      <c r="H2179">
        <v>10</v>
      </c>
      <c r="I2179">
        <v>853.9</v>
      </c>
      <c r="J2179">
        <v>3</v>
      </c>
      <c r="K2179" s="34">
        <v>380.51</v>
      </c>
      <c r="L2179">
        <v>256.17</v>
      </c>
      <c r="M2179">
        <v>124.34</v>
      </c>
      <c r="N2179">
        <v>32.68</v>
      </c>
      <c r="O2179">
        <v>0</v>
      </c>
      <c r="P2179">
        <v>0</v>
      </c>
      <c r="Q2179">
        <v>0.02</v>
      </c>
      <c r="R2179">
        <v>58.1</v>
      </c>
      <c r="S2179" t="s">
        <v>5384</v>
      </c>
      <c r="T2179" s="38" t="str">
        <f>VLOOKUP(Tabela5[[#This Row],[CÓDIGO]],[1]fornnecedor!$A:$G,7,0)</f>
        <v>LINHA DE HIGENIZAÇÃO E ESTÉTICA  AUTOMOTIVA VONIX</v>
      </c>
    </row>
    <row r="2180" spans="1:20" x14ac:dyDescent="0.3">
      <c r="A2180" t="s">
        <v>5284</v>
      </c>
      <c r="B2180">
        <v>84402</v>
      </c>
      <c r="C2180" t="s">
        <v>4770</v>
      </c>
      <c r="D2180" s="38" t="str">
        <f>VLOOKUP(Tabela5[[#This Row],[CÓDIGO]],[1]fornnecedor!$A:$C,3,0)</f>
        <v>VONIXX</v>
      </c>
      <c r="E2180" t="str">
        <f>VLOOKUP(Tabela5[[#This Row],[MARCA]],[1]fornnecedor!$C:$E,3,0)</f>
        <v>VONIXX INDUSTRIA E COMERCIO DE POLIDORES LTDA</v>
      </c>
      <c r="G2180" t="s">
        <v>24</v>
      </c>
      <c r="H2180">
        <v>27</v>
      </c>
      <c r="I2180" s="3">
        <v>2101.9499999999998</v>
      </c>
      <c r="J2180">
        <v>3</v>
      </c>
      <c r="K2180" s="34">
        <v>370.57</v>
      </c>
      <c r="L2180">
        <v>233.55</v>
      </c>
      <c r="M2180">
        <v>137.02000000000001</v>
      </c>
      <c r="N2180">
        <v>36.979999999999997</v>
      </c>
      <c r="O2180">
        <v>0</v>
      </c>
      <c r="P2180">
        <v>0</v>
      </c>
      <c r="Q2180">
        <v>0.02</v>
      </c>
      <c r="R2180">
        <v>58.11</v>
      </c>
      <c r="S2180" t="s">
        <v>5384</v>
      </c>
      <c r="T2180" s="38" t="str">
        <f>VLOOKUP(Tabela5[[#This Row],[CÓDIGO]],[1]fornnecedor!$A:$G,7,0)</f>
        <v>LINHA DE HIGENIZAÇÃO E ESTÉTICA  AUTOMOTIVA VONIX</v>
      </c>
    </row>
    <row r="2181" spans="1:20" x14ac:dyDescent="0.3">
      <c r="A2181" t="s">
        <v>5284</v>
      </c>
      <c r="B2181">
        <v>24293</v>
      </c>
      <c r="C2181" t="s">
        <v>3825</v>
      </c>
      <c r="D2181" s="38" t="str">
        <f>VLOOKUP(Tabela5[[#This Row],[CÓDIGO]],[1]fornnecedor!$A:$C,3,0)</f>
        <v>VONIXX</v>
      </c>
      <c r="E2181" t="str">
        <f>VLOOKUP(Tabela5[[#This Row],[MARCA]],[1]fornnecedor!$C:$E,3,0)</f>
        <v>VONIXX INDUSTRIA E COMERCIO DE POLIDORES LTDA</v>
      </c>
      <c r="G2181" t="s">
        <v>24</v>
      </c>
      <c r="H2181">
        <v>28</v>
      </c>
      <c r="I2181">
        <v>614.04</v>
      </c>
      <c r="J2181">
        <v>10</v>
      </c>
      <c r="K2181" s="34">
        <v>357.53</v>
      </c>
      <c r="L2181">
        <v>219.3</v>
      </c>
      <c r="M2181">
        <v>138.22999999999999</v>
      </c>
      <c r="N2181">
        <v>38.659999999999997</v>
      </c>
      <c r="O2181">
        <v>0</v>
      </c>
      <c r="P2181">
        <v>0</v>
      </c>
      <c r="Q2181">
        <v>0.02</v>
      </c>
      <c r="R2181">
        <v>58.13</v>
      </c>
      <c r="S2181" t="s">
        <v>5384</v>
      </c>
      <c r="T2181" s="38" t="str">
        <f>VLOOKUP(Tabela5[[#This Row],[CÓDIGO]],[1]fornnecedor!$A:$G,7,0)</f>
        <v>LINHA DE HIGENIZAÇÃO E ESTÉTICA  AUTOMOTIVA VONIX</v>
      </c>
    </row>
    <row r="2182" spans="1:20" x14ac:dyDescent="0.3">
      <c r="A2182" t="s">
        <v>5284</v>
      </c>
      <c r="B2182">
        <v>83872</v>
      </c>
      <c r="C2182" t="s">
        <v>3113</v>
      </c>
      <c r="D2182" s="38" t="str">
        <f>VLOOKUP(Tabela5[[#This Row],[CÓDIGO]],[1]fornnecedor!$A:$C,3,0)</f>
        <v>VONIXX</v>
      </c>
      <c r="E2182" t="str">
        <f>VLOOKUP(Tabela5[[#This Row],[MARCA]],[1]fornnecedor!$C:$E,3,0)</f>
        <v>VONIXX INDUSTRIA E COMERCIO DE POLIDORES LTDA</v>
      </c>
      <c r="G2182" t="s">
        <v>24</v>
      </c>
      <c r="H2182">
        <v>56</v>
      </c>
      <c r="I2182">
        <v>946.4</v>
      </c>
      <c r="J2182">
        <v>14</v>
      </c>
      <c r="K2182" s="34">
        <v>348.65</v>
      </c>
      <c r="L2182">
        <v>236.6</v>
      </c>
      <c r="M2182">
        <v>112.05</v>
      </c>
      <c r="N2182">
        <v>32.14</v>
      </c>
      <c r="O2182">
        <v>0</v>
      </c>
      <c r="P2182">
        <v>0</v>
      </c>
      <c r="Q2182">
        <v>0.01</v>
      </c>
      <c r="R2182">
        <v>58.14</v>
      </c>
      <c r="S2182" t="s">
        <v>5384</v>
      </c>
      <c r="T2182" s="38" t="str">
        <f>VLOOKUP(Tabela5[[#This Row],[CÓDIGO]],[1]fornnecedor!$A:$G,7,0)</f>
        <v>LINHA DE HIGENIZAÇÃO E ESTÉTICA  AUTOMOTIVA VONIX</v>
      </c>
    </row>
    <row r="2183" spans="1:20" x14ac:dyDescent="0.3">
      <c r="A2183" t="s">
        <v>5284</v>
      </c>
      <c r="B2183">
        <v>24386</v>
      </c>
      <c r="C2183" t="s">
        <v>4684</v>
      </c>
      <c r="D2183" s="38" t="str">
        <f>VLOOKUP(Tabela5[[#This Row],[CÓDIGO]],[1]fornnecedor!$A:$C,3,0)</f>
        <v>VONIXX</v>
      </c>
      <c r="E2183" t="str">
        <f>VLOOKUP(Tabela5[[#This Row],[MARCA]],[1]fornnecedor!$C:$E,3,0)</f>
        <v>VONIXX INDUSTRIA E COMERCIO DE POLIDORES LTDA</v>
      </c>
      <c r="G2183" t="s">
        <v>24</v>
      </c>
      <c r="H2183">
        <v>18</v>
      </c>
      <c r="I2183">
        <v>793.8</v>
      </c>
      <c r="J2183">
        <v>5</v>
      </c>
      <c r="K2183" s="34">
        <v>347.77</v>
      </c>
      <c r="L2183">
        <v>220.5</v>
      </c>
      <c r="M2183">
        <v>127.27</v>
      </c>
      <c r="N2183">
        <v>36.6</v>
      </c>
      <c r="O2183">
        <v>0</v>
      </c>
      <c r="P2183">
        <v>0</v>
      </c>
      <c r="Q2183">
        <v>0.01</v>
      </c>
      <c r="R2183">
        <v>58.16</v>
      </c>
      <c r="S2183" t="s">
        <v>5384</v>
      </c>
      <c r="T2183" s="38" t="str">
        <f>VLOOKUP(Tabela5[[#This Row],[CÓDIGO]],[1]fornnecedor!$A:$G,7,0)</f>
        <v>LINHA DE HIGENIZAÇÃO E ESTÉTICA  AUTOMOTIVA VONIX</v>
      </c>
    </row>
    <row r="2184" spans="1:20" x14ac:dyDescent="0.3">
      <c r="A2184" t="s">
        <v>5284</v>
      </c>
      <c r="B2184">
        <v>23417</v>
      </c>
      <c r="C2184" t="s">
        <v>4860</v>
      </c>
      <c r="D2184" s="38" t="str">
        <f>VLOOKUP(Tabela5[[#This Row],[CÓDIGO]],[1]fornnecedor!$A:$C,3,0)</f>
        <v>VONIXX</v>
      </c>
      <c r="E2184" t="str">
        <f>VLOOKUP(Tabela5[[#This Row],[MARCA]],[1]fornnecedor!$C:$E,3,0)</f>
        <v>VONIXX INDUSTRIA E COMERCIO DE POLIDORES LTDA</v>
      </c>
      <c r="G2184" t="s">
        <v>24</v>
      </c>
      <c r="H2184">
        <v>28</v>
      </c>
      <c r="I2184" s="3">
        <v>2267.7199999999998</v>
      </c>
      <c r="J2184">
        <v>3</v>
      </c>
      <c r="K2184" s="34">
        <v>343.14</v>
      </c>
      <c r="L2184">
        <v>242.97</v>
      </c>
      <c r="M2184">
        <v>100.17</v>
      </c>
      <c r="N2184">
        <v>29.19</v>
      </c>
      <c r="O2184">
        <v>0</v>
      </c>
      <c r="P2184">
        <v>0</v>
      </c>
      <c r="Q2184">
        <v>0.01</v>
      </c>
      <c r="R2184">
        <v>58.17</v>
      </c>
      <c r="S2184" t="s">
        <v>5384</v>
      </c>
      <c r="T2184" s="38" t="str">
        <f>VLOOKUP(Tabela5[[#This Row],[CÓDIGO]],[1]fornnecedor!$A:$G,7,0)</f>
        <v>LINHA DE HIGENIZAÇÃO E ESTÉTICA  AUTOMOTIVA VONIX</v>
      </c>
    </row>
    <row r="2185" spans="1:20" x14ac:dyDescent="0.3">
      <c r="A2185" t="s">
        <v>5284</v>
      </c>
      <c r="B2185">
        <v>85199</v>
      </c>
      <c r="C2185" t="s">
        <v>3589</v>
      </c>
      <c r="D2185" s="38" t="str">
        <f>VLOOKUP(Tabela5[[#This Row],[CÓDIGO]],[1]fornnecedor!$A:$C,3,0)</f>
        <v>VONIXX</v>
      </c>
      <c r="E2185" t="str">
        <f>VLOOKUP(Tabela5[[#This Row],[MARCA]],[1]fornnecedor!$C:$E,3,0)</f>
        <v>VONIXX INDUSTRIA E COMERCIO DE POLIDORES LTDA</v>
      </c>
      <c r="G2185" t="s">
        <v>24</v>
      </c>
      <c r="H2185">
        <v>7</v>
      </c>
      <c r="I2185">
        <v>215.88</v>
      </c>
      <c r="J2185">
        <v>5</v>
      </c>
      <c r="K2185" s="34">
        <v>339</v>
      </c>
      <c r="L2185">
        <v>154.19999999999999</v>
      </c>
      <c r="M2185">
        <v>184.8</v>
      </c>
      <c r="N2185">
        <v>54.51</v>
      </c>
      <c r="O2185">
        <v>0</v>
      </c>
      <c r="P2185">
        <v>0</v>
      </c>
      <c r="Q2185">
        <v>0.01</v>
      </c>
      <c r="R2185">
        <v>58.19</v>
      </c>
      <c r="S2185" t="s">
        <v>5384</v>
      </c>
      <c r="T2185" s="38" t="str">
        <f>VLOOKUP(Tabela5[[#This Row],[CÓDIGO]],[1]fornnecedor!$A:$G,7,0)</f>
        <v>LINHA DE HIGENIZAÇÃO E ESTÉTICA  AUTOMOTIVA VONIX</v>
      </c>
    </row>
    <row r="2186" spans="1:20" x14ac:dyDescent="0.3">
      <c r="A2186" t="s">
        <v>5284</v>
      </c>
      <c r="B2186">
        <v>24292</v>
      </c>
      <c r="C2186" t="s">
        <v>3899</v>
      </c>
      <c r="D2186" s="38" t="str">
        <f>VLOOKUP(Tabela5[[#This Row],[CÓDIGO]],[1]fornnecedor!$A:$C,3,0)</f>
        <v>VONIXX</v>
      </c>
      <c r="E2186" t="str">
        <f>VLOOKUP(Tabela5[[#This Row],[MARCA]],[1]fornnecedor!$C:$E,3,0)</f>
        <v>VONIXX INDUSTRIA E COMERCIO DE POLIDORES LTDA</v>
      </c>
      <c r="G2186" t="s">
        <v>24</v>
      </c>
      <c r="H2186">
        <v>28</v>
      </c>
      <c r="I2186">
        <v>877.8</v>
      </c>
      <c r="J2186">
        <v>7</v>
      </c>
      <c r="K2186" s="34">
        <v>330.34</v>
      </c>
      <c r="L2186">
        <v>219.45</v>
      </c>
      <c r="M2186">
        <v>110.89</v>
      </c>
      <c r="N2186">
        <v>33.57</v>
      </c>
      <c r="O2186">
        <v>0</v>
      </c>
      <c r="P2186">
        <v>0</v>
      </c>
      <c r="Q2186">
        <v>0.01</v>
      </c>
      <c r="R2186">
        <v>58.2</v>
      </c>
      <c r="S2186" t="s">
        <v>5384</v>
      </c>
      <c r="T2186" s="38" t="str">
        <f>VLOOKUP(Tabela5[[#This Row],[CÓDIGO]],[1]fornnecedor!$A:$G,7,0)</f>
        <v>LINHA DE HIGENIZAÇÃO E ESTÉTICA  AUTOMOTIVA VONIX</v>
      </c>
    </row>
    <row r="2187" spans="1:20" x14ac:dyDescent="0.3">
      <c r="A2187" t="s">
        <v>5284</v>
      </c>
      <c r="B2187">
        <v>24296</v>
      </c>
      <c r="C2187" t="s">
        <v>523</v>
      </c>
      <c r="D2187" s="38" t="str">
        <f>VLOOKUP(Tabela5[[#This Row],[CÓDIGO]],[1]fornnecedor!$A:$C,3,0)</f>
        <v>VONIXX</v>
      </c>
      <c r="E2187" t="str">
        <f>VLOOKUP(Tabela5[[#This Row],[MARCA]],[1]fornnecedor!$C:$E,3,0)</f>
        <v>VONIXX INDUSTRIA E COMERCIO DE POLIDORES LTDA</v>
      </c>
      <c r="G2187" t="s">
        <v>24</v>
      </c>
      <c r="H2187">
        <v>10</v>
      </c>
      <c r="I2187">
        <v>225.5</v>
      </c>
      <c r="J2187">
        <v>9</v>
      </c>
      <c r="K2187" s="34">
        <v>323.11</v>
      </c>
      <c r="L2187">
        <v>202.95</v>
      </c>
      <c r="M2187">
        <v>120.16</v>
      </c>
      <c r="N2187">
        <v>37.19</v>
      </c>
      <c r="O2187">
        <v>0</v>
      </c>
      <c r="P2187">
        <v>0</v>
      </c>
      <c r="Q2187">
        <v>0.01</v>
      </c>
      <c r="R2187">
        <v>58.22</v>
      </c>
      <c r="S2187" t="s">
        <v>5384</v>
      </c>
      <c r="T2187" s="38" t="str">
        <f>VLOOKUP(Tabela5[[#This Row],[CÓDIGO]],[1]fornnecedor!$A:$G,7,0)</f>
        <v>LINHA DE HIGENIZAÇÃO E ESTÉTICA  AUTOMOTIVA VONIX</v>
      </c>
    </row>
    <row r="2188" spans="1:20" x14ac:dyDescent="0.3">
      <c r="A2188" t="s">
        <v>5284</v>
      </c>
      <c r="B2188">
        <v>84947</v>
      </c>
      <c r="C2188" t="s">
        <v>4750</v>
      </c>
      <c r="D2188" s="38" t="str">
        <f>VLOOKUP(Tabela5[[#This Row],[CÓDIGO]],[1]fornnecedor!$A:$C,3,0)</f>
        <v>VONIXX</v>
      </c>
      <c r="E2188" t="str">
        <f>VLOOKUP(Tabela5[[#This Row],[MARCA]],[1]fornnecedor!$C:$E,3,0)</f>
        <v>VONIXX INDUSTRIA E COMERCIO DE POLIDORES LTDA</v>
      </c>
      <c r="G2188" t="s">
        <v>24</v>
      </c>
      <c r="H2188">
        <v>10</v>
      </c>
      <c r="I2188">
        <v>621.4</v>
      </c>
      <c r="J2188">
        <v>3</v>
      </c>
      <c r="K2188" s="34">
        <v>322</v>
      </c>
      <c r="L2188">
        <v>186.42</v>
      </c>
      <c r="M2188">
        <v>135.58000000000001</v>
      </c>
      <c r="N2188">
        <v>42.11</v>
      </c>
      <c r="O2188">
        <v>0</v>
      </c>
      <c r="P2188">
        <v>0</v>
      </c>
      <c r="Q2188">
        <v>0.01</v>
      </c>
      <c r="R2188">
        <v>58.23</v>
      </c>
      <c r="S2188" t="s">
        <v>5384</v>
      </c>
      <c r="T2188" s="38" t="str">
        <f>VLOOKUP(Tabela5[[#This Row],[CÓDIGO]],[1]fornnecedor!$A:$G,7,0)</f>
        <v>LINHA DE HIGENIZAÇÃO E ESTÉTICA  AUTOMOTIVA VONIX</v>
      </c>
    </row>
    <row r="2189" spans="1:20" x14ac:dyDescent="0.3">
      <c r="A2189" t="s">
        <v>5284</v>
      </c>
      <c r="B2189">
        <v>83820</v>
      </c>
      <c r="C2189" t="s">
        <v>4033</v>
      </c>
      <c r="D2189" s="38" t="str">
        <f>VLOOKUP(Tabela5[[#This Row],[CÓDIGO]],[1]fornnecedor!$A:$C,3,0)</f>
        <v>VONIXX</v>
      </c>
      <c r="E2189" t="str">
        <f>VLOOKUP(Tabela5[[#This Row],[MARCA]],[1]fornnecedor!$C:$E,3,0)</f>
        <v>VONIXX INDUSTRIA E COMERCIO DE POLIDORES LTDA</v>
      </c>
      <c r="G2189" t="s">
        <v>24</v>
      </c>
      <c r="H2189">
        <v>41</v>
      </c>
      <c r="I2189" s="3">
        <v>1234.0999999999999</v>
      </c>
      <c r="J2189">
        <v>7</v>
      </c>
      <c r="K2189" s="34">
        <v>314.77</v>
      </c>
      <c r="L2189">
        <v>210.1</v>
      </c>
      <c r="M2189">
        <v>104.67</v>
      </c>
      <c r="N2189">
        <v>33.25</v>
      </c>
      <c r="O2189">
        <v>0</v>
      </c>
      <c r="P2189">
        <v>0</v>
      </c>
      <c r="Q2189">
        <v>0.01</v>
      </c>
      <c r="R2189">
        <v>58.24</v>
      </c>
      <c r="S2189" t="s">
        <v>5384</v>
      </c>
      <c r="T2189" s="38" t="str">
        <f>VLOOKUP(Tabela5[[#This Row],[CÓDIGO]],[1]fornnecedor!$A:$G,7,0)</f>
        <v>LINHA DE HIGENIZAÇÃO E ESTÉTICA  AUTOMOTIVA VONIX</v>
      </c>
    </row>
    <row r="2190" spans="1:20" x14ac:dyDescent="0.3">
      <c r="A2190" t="s">
        <v>5284</v>
      </c>
      <c r="B2190">
        <v>84401</v>
      </c>
      <c r="C2190" t="s">
        <v>532</v>
      </c>
      <c r="D2190" s="38" t="str">
        <f>VLOOKUP(Tabela5[[#This Row],[CÓDIGO]],[1]fornnecedor!$A:$C,3,0)</f>
        <v>VONIXX</v>
      </c>
      <c r="E2190" t="str">
        <f>VLOOKUP(Tabela5[[#This Row],[MARCA]],[1]fornnecedor!$C:$E,3,0)</f>
        <v>VONIXX INDUSTRIA E COMERCIO DE POLIDORES LTDA</v>
      </c>
      <c r="G2190" t="s">
        <v>24</v>
      </c>
      <c r="H2190">
        <v>20</v>
      </c>
      <c r="I2190" s="3">
        <v>1004</v>
      </c>
      <c r="J2190">
        <v>4</v>
      </c>
      <c r="K2190" s="34">
        <v>303.45</v>
      </c>
      <c r="L2190">
        <v>200.8</v>
      </c>
      <c r="M2190">
        <v>102.65</v>
      </c>
      <c r="N2190">
        <v>33.83</v>
      </c>
      <c r="O2190">
        <v>0</v>
      </c>
      <c r="P2190">
        <v>0</v>
      </c>
      <c r="Q2190">
        <v>0.01</v>
      </c>
      <c r="R2190">
        <v>58.26</v>
      </c>
      <c r="S2190" t="s">
        <v>5384</v>
      </c>
      <c r="T2190" s="38" t="str">
        <f>VLOOKUP(Tabela5[[#This Row],[CÓDIGO]],[1]fornnecedor!$A:$G,7,0)</f>
        <v>LINHA DE HIGENIZAÇÃO E ESTÉTICA  AUTOMOTIVA VONIX</v>
      </c>
    </row>
    <row r="2191" spans="1:20" x14ac:dyDescent="0.3">
      <c r="A2191" t="s">
        <v>5284</v>
      </c>
      <c r="B2191">
        <v>23443</v>
      </c>
      <c r="C2191" t="s">
        <v>3478</v>
      </c>
      <c r="D2191" s="38" t="str">
        <f>VLOOKUP(Tabela5[[#This Row],[CÓDIGO]],[1]fornnecedor!$A:$C,3,0)</f>
        <v>VONIXX</v>
      </c>
      <c r="E2191" t="str">
        <f>VLOOKUP(Tabela5[[#This Row],[MARCA]],[1]fornnecedor!$C:$E,3,0)</f>
        <v>VONIXX INDUSTRIA E COMERCIO DE POLIDORES LTDA</v>
      </c>
      <c r="G2191" t="s">
        <v>24</v>
      </c>
      <c r="H2191">
        <v>27</v>
      </c>
      <c r="I2191">
        <v>422.28</v>
      </c>
      <c r="J2191">
        <v>9</v>
      </c>
      <c r="K2191" s="34">
        <v>281.02999999999997</v>
      </c>
      <c r="L2191">
        <v>140.76</v>
      </c>
      <c r="M2191">
        <v>140.27000000000001</v>
      </c>
      <c r="N2191">
        <v>49.91</v>
      </c>
      <c r="O2191">
        <v>0</v>
      </c>
      <c r="P2191">
        <v>0</v>
      </c>
      <c r="Q2191">
        <v>0.01</v>
      </c>
      <c r="R2191">
        <v>58.27</v>
      </c>
      <c r="S2191" t="s">
        <v>5384</v>
      </c>
      <c r="T2191" s="38" t="str">
        <f>VLOOKUP(Tabela5[[#This Row],[CÓDIGO]],[1]fornnecedor!$A:$G,7,0)</f>
        <v>LINHA DE HIGENIZAÇÃO E ESTÉTICA  AUTOMOTIVA VONIX</v>
      </c>
    </row>
    <row r="2192" spans="1:20" x14ac:dyDescent="0.3">
      <c r="A2192" t="s">
        <v>5284</v>
      </c>
      <c r="B2192">
        <v>23448</v>
      </c>
      <c r="C2192" t="s">
        <v>4849</v>
      </c>
      <c r="D2192" s="38" t="str">
        <f>VLOOKUP(Tabela5[[#This Row],[CÓDIGO]],[1]fornnecedor!$A:$C,3,0)</f>
        <v>VONIXX</v>
      </c>
      <c r="E2192" t="str">
        <f>VLOOKUP(Tabela5[[#This Row],[MARCA]],[1]fornnecedor!$C:$E,3,0)</f>
        <v>VONIXX INDUSTRIA E COMERCIO DE POLIDORES LTDA</v>
      </c>
      <c r="G2192" t="s">
        <v>24</v>
      </c>
      <c r="H2192">
        <v>18</v>
      </c>
      <c r="I2192" s="3">
        <v>1548.18</v>
      </c>
      <c r="J2192">
        <v>2</v>
      </c>
      <c r="K2192" s="34">
        <v>280.7</v>
      </c>
      <c r="L2192">
        <v>172.02</v>
      </c>
      <c r="M2192">
        <v>108.68</v>
      </c>
      <c r="N2192">
        <v>38.72</v>
      </c>
      <c r="O2192">
        <v>0</v>
      </c>
      <c r="P2192">
        <v>0</v>
      </c>
      <c r="Q2192">
        <v>0.01</v>
      </c>
      <c r="R2192">
        <v>58.28</v>
      </c>
      <c r="S2192" t="s">
        <v>5384</v>
      </c>
      <c r="T2192" s="38" t="str">
        <f>VLOOKUP(Tabela5[[#This Row],[CÓDIGO]],[1]fornnecedor!$A:$G,7,0)</f>
        <v>LINHA DE HIGENIZAÇÃO E ESTÉTICA  AUTOMOTIVA VONIX</v>
      </c>
    </row>
    <row r="2193" spans="1:20" x14ac:dyDescent="0.3">
      <c r="A2193" t="s">
        <v>5284</v>
      </c>
      <c r="B2193">
        <v>84394</v>
      </c>
      <c r="C2193" t="s">
        <v>519</v>
      </c>
      <c r="D2193" s="38" t="str">
        <f>VLOOKUP(Tabela5[[#This Row],[CÓDIGO]],[1]fornnecedor!$A:$C,3,0)</f>
        <v>VONIXX</v>
      </c>
      <c r="E2193" t="str">
        <f>VLOOKUP(Tabela5[[#This Row],[MARCA]],[1]fornnecedor!$C:$E,3,0)</f>
        <v>VONIXX INDUSTRIA E COMERCIO DE POLIDORES LTDA</v>
      </c>
      <c r="G2193" t="s">
        <v>24</v>
      </c>
      <c r="H2193">
        <v>33</v>
      </c>
      <c r="I2193">
        <v>619.74</v>
      </c>
      <c r="J2193">
        <v>8</v>
      </c>
      <c r="K2193" s="34">
        <v>260.14999999999998</v>
      </c>
      <c r="L2193">
        <v>150.24</v>
      </c>
      <c r="M2193">
        <v>109.91</v>
      </c>
      <c r="N2193">
        <v>42.25</v>
      </c>
      <c r="O2193">
        <v>0</v>
      </c>
      <c r="P2193">
        <v>0</v>
      </c>
      <c r="Q2193">
        <v>0.01</v>
      </c>
      <c r="R2193">
        <v>58.29</v>
      </c>
      <c r="S2193" t="s">
        <v>5384</v>
      </c>
      <c r="T2193" s="38" t="str">
        <f>VLOOKUP(Tabela5[[#This Row],[CÓDIGO]],[1]fornnecedor!$A:$G,7,0)</f>
        <v>LINHA DE HIGENIZAÇÃO E ESTÉTICA  AUTOMOTIVA VONIX</v>
      </c>
    </row>
    <row r="2194" spans="1:20" x14ac:dyDescent="0.3">
      <c r="A2194" t="s">
        <v>5284</v>
      </c>
      <c r="B2194">
        <v>85211</v>
      </c>
      <c r="C2194" t="s">
        <v>3806</v>
      </c>
      <c r="D2194" s="38" t="str">
        <f>VLOOKUP(Tabela5[[#This Row],[CÓDIGO]],[1]fornnecedor!$A:$C,3,0)</f>
        <v>VONIXX</v>
      </c>
      <c r="E2194" t="str">
        <f>VLOOKUP(Tabela5[[#This Row],[MARCA]],[1]fornnecedor!$C:$E,3,0)</f>
        <v>VONIXX INDUSTRIA E COMERCIO DE POLIDORES LTDA</v>
      </c>
      <c r="G2194" t="s">
        <v>24</v>
      </c>
      <c r="H2194">
        <v>19</v>
      </c>
      <c r="I2194">
        <v>333.07</v>
      </c>
      <c r="J2194">
        <v>8</v>
      </c>
      <c r="K2194" s="34">
        <v>258.36</v>
      </c>
      <c r="L2194">
        <v>140.24</v>
      </c>
      <c r="M2194">
        <v>118.12</v>
      </c>
      <c r="N2194">
        <v>45.72</v>
      </c>
      <c r="O2194">
        <v>0</v>
      </c>
      <c r="P2194">
        <v>0</v>
      </c>
      <c r="Q2194">
        <v>0.01</v>
      </c>
      <c r="R2194">
        <v>58.3</v>
      </c>
      <c r="S2194" t="s">
        <v>5384</v>
      </c>
      <c r="T2194" s="38" t="str">
        <f>VLOOKUP(Tabela5[[#This Row],[CÓDIGO]],[1]fornnecedor!$A:$G,7,0)</f>
        <v>LINHA DE HIGENIZAÇÃO E ESTÉTICA  AUTOMOTIVA VONIX</v>
      </c>
    </row>
    <row r="2195" spans="1:20" x14ac:dyDescent="0.3">
      <c r="A2195" t="s">
        <v>5284</v>
      </c>
      <c r="B2195">
        <v>86965</v>
      </c>
      <c r="C2195" t="s">
        <v>4032</v>
      </c>
      <c r="D2195" s="38" t="str">
        <f>VLOOKUP(Tabela5[[#This Row],[CÓDIGO]],[1]fornnecedor!$A:$C,3,0)</f>
        <v>VONIXX</v>
      </c>
      <c r="E2195" t="str">
        <f>VLOOKUP(Tabela5[[#This Row],[MARCA]],[1]fornnecedor!$C:$E,3,0)</f>
        <v>VONIXX INDUSTRIA E COMERCIO DE POLIDORES LTDA</v>
      </c>
      <c r="G2195" t="s">
        <v>24</v>
      </c>
      <c r="H2195">
        <v>37</v>
      </c>
      <c r="I2195" s="3">
        <v>1113.7</v>
      </c>
      <c r="J2195">
        <v>4</v>
      </c>
      <c r="K2195" s="34">
        <v>247.21</v>
      </c>
      <c r="L2195">
        <v>119.8</v>
      </c>
      <c r="M2195">
        <v>127.41</v>
      </c>
      <c r="N2195">
        <v>51.54</v>
      </c>
      <c r="O2195">
        <v>0</v>
      </c>
      <c r="P2195">
        <v>0</v>
      </c>
      <c r="Q2195">
        <v>0.01</v>
      </c>
      <c r="R2195">
        <v>58.31</v>
      </c>
      <c r="S2195" t="s">
        <v>5384</v>
      </c>
      <c r="T2195" s="38" t="str">
        <f>VLOOKUP(Tabela5[[#This Row],[CÓDIGO]],[1]fornnecedor!$A:$G,7,0)</f>
        <v>LINHA DE HIGENIZAÇÃO E ESTÉTICA  AUTOMOTIVA VONIX</v>
      </c>
    </row>
    <row r="2196" spans="1:20" x14ac:dyDescent="0.3">
      <c r="A2196" t="s">
        <v>5284</v>
      </c>
      <c r="B2196">
        <v>84946</v>
      </c>
      <c r="C2196" t="s">
        <v>517</v>
      </c>
      <c r="D2196" s="38" t="str">
        <f>VLOOKUP(Tabela5[[#This Row],[CÓDIGO]],[1]fornnecedor!$A:$C,3,0)</f>
        <v>VONIXX</v>
      </c>
      <c r="E2196" t="str">
        <f>VLOOKUP(Tabela5[[#This Row],[MARCA]],[1]fornnecedor!$C:$E,3,0)</f>
        <v>VONIXX INDUSTRIA E COMERCIO DE POLIDORES LTDA</v>
      </c>
      <c r="G2196" t="s">
        <v>24</v>
      </c>
      <c r="H2196">
        <v>16</v>
      </c>
      <c r="I2196">
        <v>803.2</v>
      </c>
      <c r="J2196">
        <v>3</v>
      </c>
      <c r="K2196" s="34">
        <v>239.78</v>
      </c>
      <c r="L2196">
        <v>150.6</v>
      </c>
      <c r="M2196">
        <v>89.18</v>
      </c>
      <c r="N2196">
        <v>37.19</v>
      </c>
      <c r="O2196">
        <v>0</v>
      </c>
      <c r="P2196">
        <v>0</v>
      </c>
      <c r="Q2196">
        <v>0.01</v>
      </c>
      <c r="R2196">
        <v>58.32</v>
      </c>
      <c r="S2196" t="s">
        <v>5384</v>
      </c>
      <c r="T2196" s="38" t="str">
        <f>VLOOKUP(Tabela5[[#This Row],[CÓDIGO]],[1]fornnecedor!$A:$G,7,0)</f>
        <v>LINHA DE HIGENIZAÇÃO E ESTÉTICA  AUTOMOTIVA VONIX</v>
      </c>
    </row>
    <row r="2197" spans="1:20" x14ac:dyDescent="0.3">
      <c r="A2197" t="s">
        <v>5284</v>
      </c>
      <c r="B2197">
        <v>85350</v>
      </c>
      <c r="C2197" t="s">
        <v>3815</v>
      </c>
      <c r="D2197" s="38" t="str">
        <f>VLOOKUP(Tabela5[[#This Row],[CÓDIGO]],[1]fornnecedor!$A:$C,3,0)</f>
        <v>VONIXX</v>
      </c>
      <c r="E2197" t="str">
        <f>VLOOKUP(Tabela5[[#This Row],[MARCA]],[1]fornnecedor!$C:$E,3,0)</f>
        <v>VONIXX INDUSTRIA E COMERCIO DE POLIDORES LTDA</v>
      </c>
      <c r="G2197" t="s">
        <v>24</v>
      </c>
      <c r="H2197">
        <v>21</v>
      </c>
      <c r="I2197">
        <v>381.15</v>
      </c>
      <c r="J2197">
        <v>6</v>
      </c>
      <c r="K2197" s="34">
        <v>230.65</v>
      </c>
      <c r="L2197">
        <v>108.9</v>
      </c>
      <c r="M2197">
        <v>121.75</v>
      </c>
      <c r="N2197">
        <v>52.79</v>
      </c>
      <c r="O2197">
        <v>0</v>
      </c>
      <c r="P2197">
        <v>0</v>
      </c>
      <c r="Q2197">
        <v>0.01</v>
      </c>
      <c r="R2197">
        <v>58.33</v>
      </c>
      <c r="S2197" t="s">
        <v>5384</v>
      </c>
      <c r="T2197" s="38" t="str">
        <f>VLOOKUP(Tabela5[[#This Row],[CÓDIGO]],[1]fornnecedor!$A:$G,7,0)</f>
        <v>LINHA DE HIGENIZAÇÃO E ESTÉTICA  AUTOMOTIVA VONIX</v>
      </c>
    </row>
    <row r="2198" spans="1:20" x14ac:dyDescent="0.3">
      <c r="A2198" t="s">
        <v>5284</v>
      </c>
      <c r="B2198">
        <v>83793</v>
      </c>
      <c r="C2198" t="s">
        <v>4685</v>
      </c>
      <c r="D2198" s="38" t="str">
        <f>VLOOKUP(Tabela5[[#This Row],[CÓDIGO]],[1]fornnecedor!$A:$C,3,0)</f>
        <v>VONIXX</v>
      </c>
      <c r="E2198" t="str">
        <f>VLOOKUP(Tabela5[[#This Row],[MARCA]],[1]fornnecedor!$C:$E,3,0)</f>
        <v>VONIXX INDUSTRIA E COMERCIO DE POLIDORES LTDA</v>
      </c>
      <c r="G2198" t="s">
        <v>24</v>
      </c>
      <c r="H2198">
        <v>18</v>
      </c>
      <c r="I2198">
        <v>869.76</v>
      </c>
      <c r="J2198">
        <v>3</v>
      </c>
      <c r="K2198" s="34">
        <v>228.57</v>
      </c>
      <c r="L2198">
        <v>144.96</v>
      </c>
      <c r="M2198">
        <v>83.61</v>
      </c>
      <c r="N2198">
        <v>36.58</v>
      </c>
      <c r="O2198">
        <v>0</v>
      </c>
      <c r="P2198">
        <v>0</v>
      </c>
      <c r="Q2198">
        <v>0.01</v>
      </c>
      <c r="R2198">
        <v>58.34</v>
      </c>
      <c r="S2198" t="s">
        <v>5384</v>
      </c>
      <c r="T2198" s="38" t="str">
        <f>VLOOKUP(Tabela5[[#This Row],[CÓDIGO]],[1]fornnecedor!$A:$G,7,0)</f>
        <v>LINHA DE HIGENIZAÇÃO E ESTÉTICA  AUTOMOTIVA VONIX</v>
      </c>
    </row>
    <row r="2199" spans="1:20" x14ac:dyDescent="0.3">
      <c r="A2199" t="s">
        <v>5284</v>
      </c>
      <c r="B2199">
        <v>83821</v>
      </c>
      <c r="C2199" t="s">
        <v>514</v>
      </c>
      <c r="D2199" s="38" t="str">
        <f>VLOOKUP(Tabela5[[#This Row],[CÓDIGO]],[1]fornnecedor!$A:$C,3,0)</f>
        <v>VONIXX</v>
      </c>
      <c r="E2199" t="str">
        <f>VLOOKUP(Tabela5[[#This Row],[MARCA]],[1]fornnecedor!$C:$E,3,0)</f>
        <v>VONIXX INDUSTRIA E COMERCIO DE POLIDORES LTDA</v>
      </c>
      <c r="G2199" t="s">
        <v>24</v>
      </c>
      <c r="H2199">
        <v>17</v>
      </c>
      <c r="I2199">
        <v>714.68</v>
      </c>
      <c r="J2199">
        <v>3</v>
      </c>
      <c r="K2199" s="34">
        <v>209.99</v>
      </c>
      <c r="L2199">
        <v>126.12</v>
      </c>
      <c r="M2199">
        <v>83.87</v>
      </c>
      <c r="N2199">
        <v>39.94</v>
      </c>
      <c r="O2199">
        <v>0</v>
      </c>
      <c r="P2199">
        <v>0</v>
      </c>
      <c r="Q2199">
        <v>0.01</v>
      </c>
      <c r="R2199">
        <v>58.35</v>
      </c>
      <c r="S2199" t="s">
        <v>5384</v>
      </c>
      <c r="T2199" s="38" t="str">
        <f>VLOOKUP(Tabela5[[#This Row],[CÓDIGO]],[1]fornnecedor!$A:$G,7,0)</f>
        <v>LINHA DE HIGENIZAÇÃO E ESTÉTICA  AUTOMOTIVA VONIX</v>
      </c>
    </row>
    <row r="2200" spans="1:20" x14ac:dyDescent="0.3">
      <c r="A2200" t="s">
        <v>5284</v>
      </c>
      <c r="B2200">
        <v>83871</v>
      </c>
      <c r="C2200" t="s">
        <v>4366</v>
      </c>
      <c r="D2200" s="38" t="str">
        <f>VLOOKUP(Tabela5[[#This Row],[CÓDIGO]],[1]fornnecedor!$A:$C,3,0)</f>
        <v>VONIXX</v>
      </c>
      <c r="E2200" t="str">
        <f>VLOOKUP(Tabela5[[#This Row],[MARCA]],[1]fornnecedor!$C:$E,3,0)</f>
        <v>VONIXX INDUSTRIA E COMERCIO DE POLIDORES LTDA</v>
      </c>
      <c r="G2200" t="s">
        <v>24</v>
      </c>
      <c r="H2200">
        <v>15</v>
      </c>
      <c r="I2200">
        <v>681.3</v>
      </c>
      <c r="J2200">
        <v>3</v>
      </c>
      <c r="K2200" s="34">
        <v>209.49</v>
      </c>
      <c r="L2200">
        <v>136.26</v>
      </c>
      <c r="M2200">
        <v>73.23</v>
      </c>
      <c r="N2200">
        <v>34.96</v>
      </c>
      <c r="O2200">
        <v>0</v>
      </c>
      <c r="P2200">
        <v>0</v>
      </c>
      <c r="Q2200">
        <v>0.01</v>
      </c>
      <c r="R2200">
        <v>58.36</v>
      </c>
      <c r="S2200" t="s">
        <v>5384</v>
      </c>
      <c r="T2200" s="38" t="str">
        <f>VLOOKUP(Tabela5[[#This Row],[CÓDIGO]],[1]fornnecedor!$A:$G,7,0)</f>
        <v>BOINAS PARA POLIMENTO</v>
      </c>
    </row>
    <row r="2201" spans="1:20" x14ac:dyDescent="0.3">
      <c r="A2201" t="s">
        <v>5284</v>
      </c>
      <c r="B2201">
        <v>83787</v>
      </c>
      <c r="C2201" t="s">
        <v>4348</v>
      </c>
      <c r="D2201" s="38" t="str">
        <f>VLOOKUP(Tabela5[[#This Row],[CÓDIGO]],[1]fornnecedor!$A:$C,3,0)</f>
        <v>VONIXX</v>
      </c>
      <c r="E2201" t="str">
        <f>VLOOKUP(Tabela5[[#This Row],[MARCA]],[1]fornnecedor!$C:$E,3,0)</f>
        <v>VONIXX INDUSTRIA E COMERCIO DE POLIDORES LTDA</v>
      </c>
      <c r="G2201" t="s">
        <v>24</v>
      </c>
      <c r="H2201">
        <v>33</v>
      </c>
      <c r="I2201" s="3">
        <v>1368.18</v>
      </c>
      <c r="J2201">
        <v>3</v>
      </c>
      <c r="K2201" s="34">
        <v>205.24</v>
      </c>
      <c r="L2201">
        <v>124.38</v>
      </c>
      <c r="M2201">
        <v>80.86</v>
      </c>
      <c r="N2201">
        <v>39.4</v>
      </c>
      <c r="O2201">
        <v>0</v>
      </c>
      <c r="P2201">
        <v>0</v>
      </c>
      <c r="Q2201">
        <v>0.01</v>
      </c>
      <c r="R2201">
        <v>58.37</v>
      </c>
      <c r="S2201" t="s">
        <v>5384</v>
      </c>
      <c r="T2201" s="38" t="str">
        <f>VLOOKUP(Tabela5[[#This Row],[CÓDIGO]],[1]fornnecedor!$A:$G,7,0)</f>
        <v>BOINAS PARA POLIMENTO</v>
      </c>
    </row>
    <row r="2202" spans="1:20" x14ac:dyDescent="0.3">
      <c r="A2202" t="s">
        <v>5284</v>
      </c>
      <c r="B2202">
        <v>85210</v>
      </c>
      <c r="C2202" t="s">
        <v>3575</v>
      </c>
      <c r="D2202" s="38" t="str">
        <f>VLOOKUP(Tabela5[[#This Row],[CÓDIGO]],[1]fornnecedor!$A:$C,3,0)</f>
        <v>VONIXX</v>
      </c>
      <c r="E2202" t="str">
        <f>VLOOKUP(Tabela5[[#This Row],[MARCA]],[1]fornnecedor!$C:$E,3,0)</f>
        <v>VONIXX INDUSTRIA E COMERCIO DE POLIDORES LTDA</v>
      </c>
      <c r="G2202" t="s">
        <v>24</v>
      </c>
      <c r="H2202">
        <v>28</v>
      </c>
      <c r="I2202">
        <v>755.16</v>
      </c>
      <c r="J2202">
        <v>3</v>
      </c>
      <c r="K2202" s="34">
        <v>201.13</v>
      </c>
      <c r="L2202">
        <v>80.91</v>
      </c>
      <c r="M2202">
        <v>120.22</v>
      </c>
      <c r="N2202">
        <v>59.77</v>
      </c>
      <c r="O2202">
        <v>0</v>
      </c>
      <c r="P2202">
        <v>0</v>
      </c>
      <c r="Q2202">
        <v>0.01</v>
      </c>
      <c r="R2202">
        <v>58.38</v>
      </c>
      <c r="S2202" t="s">
        <v>5384</v>
      </c>
      <c r="T2202" s="38" t="str">
        <f>VLOOKUP(Tabela5[[#This Row],[CÓDIGO]],[1]fornnecedor!$A:$G,7,0)</f>
        <v>LINHA DE HIGENIZAÇÃO E ESTÉTICA  AUTOMOTIVA VONIX</v>
      </c>
    </row>
    <row r="2203" spans="1:20" x14ac:dyDescent="0.3">
      <c r="A2203" t="s">
        <v>5284</v>
      </c>
      <c r="B2203">
        <v>24226</v>
      </c>
      <c r="C2203" t="s">
        <v>3828</v>
      </c>
      <c r="D2203" s="38" t="str">
        <f>VLOOKUP(Tabela5[[#This Row],[CÓDIGO]],[1]fornnecedor!$A:$C,3,0)</f>
        <v>VONIXX</v>
      </c>
      <c r="E2203" t="str">
        <f>VLOOKUP(Tabela5[[#This Row],[MARCA]],[1]fornnecedor!$C:$E,3,0)</f>
        <v>VONIXX INDUSTRIA E COMERCIO DE POLIDORES LTDA</v>
      </c>
      <c r="G2203" t="s">
        <v>24</v>
      </c>
      <c r="H2203">
        <v>9</v>
      </c>
      <c r="I2203">
        <v>219.96</v>
      </c>
      <c r="J2203">
        <v>5</v>
      </c>
      <c r="K2203" s="34">
        <v>198.35</v>
      </c>
      <c r="L2203">
        <v>122.2</v>
      </c>
      <c r="M2203">
        <v>76.150000000000006</v>
      </c>
      <c r="N2203">
        <v>38.39</v>
      </c>
      <c r="O2203">
        <v>0</v>
      </c>
      <c r="P2203">
        <v>0</v>
      </c>
      <c r="Q2203">
        <v>0.01</v>
      </c>
      <c r="R2203">
        <v>58.39</v>
      </c>
      <c r="S2203" t="s">
        <v>5384</v>
      </c>
      <c r="T2203" s="38" t="str">
        <f>VLOOKUP(Tabela5[[#This Row],[CÓDIGO]],[1]fornnecedor!$A:$G,7,0)</f>
        <v>LINHA DE HIGENIZAÇÃO E ESTÉTICA  AUTOMOTIVA VONIX</v>
      </c>
    </row>
    <row r="2204" spans="1:20" x14ac:dyDescent="0.3">
      <c r="A2204" t="s">
        <v>5284</v>
      </c>
      <c r="B2204">
        <v>83786</v>
      </c>
      <c r="C2204" t="s">
        <v>516</v>
      </c>
      <c r="D2204" s="38" t="str">
        <f>VLOOKUP(Tabela5[[#This Row],[CÓDIGO]],[1]fornnecedor!$A:$C,3,0)</f>
        <v>VONIXX</v>
      </c>
      <c r="E2204" t="str">
        <f>VLOOKUP(Tabela5[[#This Row],[MARCA]],[1]fornnecedor!$C:$E,3,0)</f>
        <v>VONIXX INDUSTRIA E COMERCIO DE POLIDORES LTDA</v>
      </c>
      <c r="G2204" t="s">
        <v>24</v>
      </c>
      <c r="H2204">
        <v>16</v>
      </c>
      <c r="I2204">
        <v>473.76</v>
      </c>
      <c r="J2204">
        <v>3</v>
      </c>
      <c r="K2204" s="34">
        <v>181.17</v>
      </c>
      <c r="L2204">
        <v>88.83</v>
      </c>
      <c r="M2204">
        <v>92.34</v>
      </c>
      <c r="N2204">
        <v>50.97</v>
      </c>
      <c r="O2204">
        <v>0</v>
      </c>
      <c r="P2204">
        <v>0</v>
      </c>
      <c r="Q2204">
        <v>0.01</v>
      </c>
      <c r="R2204">
        <v>58.4</v>
      </c>
      <c r="S2204" t="s">
        <v>5384</v>
      </c>
      <c r="T2204" s="38" t="str">
        <f>VLOOKUP(Tabela5[[#This Row],[CÓDIGO]],[1]fornnecedor!$A:$G,7,0)</f>
        <v>BOINAS PARA POLIMENTO</v>
      </c>
    </row>
    <row r="2205" spans="1:20" x14ac:dyDescent="0.3">
      <c r="A2205" t="s">
        <v>5284</v>
      </c>
      <c r="B2205">
        <v>23435</v>
      </c>
      <c r="C2205" t="s">
        <v>4710</v>
      </c>
      <c r="D2205" s="38" t="str">
        <f>VLOOKUP(Tabela5[[#This Row],[CÓDIGO]],[1]fornnecedor!$A:$C,3,0)</f>
        <v>VONIXX</v>
      </c>
      <c r="E2205" t="str">
        <f>VLOOKUP(Tabela5[[#This Row],[MARCA]],[1]fornnecedor!$C:$E,3,0)</f>
        <v>VONIXX INDUSTRIA E COMERCIO DE POLIDORES LTDA</v>
      </c>
      <c r="G2205" t="s">
        <v>24</v>
      </c>
      <c r="H2205">
        <v>18</v>
      </c>
      <c r="I2205">
        <v>948.96</v>
      </c>
      <c r="J2205">
        <v>2</v>
      </c>
      <c r="K2205" s="34">
        <v>180.9</v>
      </c>
      <c r="L2205">
        <v>105.44</v>
      </c>
      <c r="M2205">
        <v>75.459999999999994</v>
      </c>
      <c r="N2205">
        <v>41.71</v>
      </c>
      <c r="O2205">
        <v>0</v>
      </c>
      <c r="P2205">
        <v>0</v>
      </c>
      <c r="Q2205">
        <v>0.01</v>
      </c>
      <c r="R2205">
        <v>58.4</v>
      </c>
      <c r="S2205" t="s">
        <v>5384</v>
      </c>
      <c r="T2205" s="38" t="str">
        <f>VLOOKUP(Tabela5[[#This Row],[CÓDIGO]],[1]fornnecedor!$A:$G,7,0)</f>
        <v>LINHA DE HIGENIZAÇÃO E ESTÉTICA  AUTOMOTIVA VONIX</v>
      </c>
    </row>
    <row r="2206" spans="1:20" x14ac:dyDescent="0.3">
      <c r="A2206" t="s">
        <v>5284</v>
      </c>
      <c r="B2206">
        <v>83801</v>
      </c>
      <c r="C2206" t="s">
        <v>4343</v>
      </c>
      <c r="D2206" s="38" t="str">
        <f>VLOOKUP(Tabela5[[#This Row],[CÓDIGO]],[1]fornnecedor!$A:$C,3,0)</f>
        <v>VONIXX</v>
      </c>
      <c r="E2206" t="str">
        <f>VLOOKUP(Tabela5[[#This Row],[MARCA]],[1]fornnecedor!$C:$E,3,0)</f>
        <v>VONIXX INDUSTRIA E COMERCIO DE POLIDORES LTDA</v>
      </c>
      <c r="G2206" t="s">
        <v>24</v>
      </c>
      <c r="H2206">
        <v>24</v>
      </c>
      <c r="I2206" s="3">
        <v>1058.4000000000001</v>
      </c>
      <c r="J2206">
        <v>2</v>
      </c>
      <c r="K2206" s="34">
        <v>178.4</v>
      </c>
      <c r="L2206">
        <v>88.2</v>
      </c>
      <c r="M2206">
        <v>90.2</v>
      </c>
      <c r="N2206">
        <v>50.56</v>
      </c>
      <c r="O2206">
        <v>0</v>
      </c>
      <c r="P2206">
        <v>0</v>
      </c>
      <c r="Q2206">
        <v>0.01</v>
      </c>
      <c r="R2206">
        <v>58.41</v>
      </c>
      <c r="S2206" t="s">
        <v>5384</v>
      </c>
      <c r="T2206" s="38" t="str">
        <f>VLOOKUP(Tabela5[[#This Row],[CÓDIGO]],[1]fornnecedor!$A:$G,7,0)</f>
        <v>LINHA DE HIGENIZAÇÃO E ESTÉTICA  AUTOMOTIVA VONIX</v>
      </c>
    </row>
    <row r="2207" spans="1:20" x14ac:dyDescent="0.3">
      <c r="A2207" t="s">
        <v>5284</v>
      </c>
      <c r="B2207">
        <v>23412</v>
      </c>
      <c r="C2207" t="s">
        <v>3797</v>
      </c>
      <c r="D2207" s="38" t="str">
        <f>VLOOKUP(Tabela5[[#This Row],[CÓDIGO]],[1]fornnecedor!$A:$C,3,0)</f>
        <v>VONIXX</v>
      </c>
      <c r="E2207" t="str">
        <f>VLOOKUP(Tabela5[[#This Row],[MARCA]],[1]fornnecedor!$C:$E,3,0)</f>
        <v>VONIXX INDUSTRIA E COMERCIO DE POLIDORES LTDA</v>
      </c>
      <c r="G2207" t="s">
        <v>24</v>
      </c>
      <c r="H2207">
        <v>34</v>
      </c>
      <c r="I2207">
        <v>638.52</v>
      </c>
      <c r="J2207">
        <v>6</v>
      </c>
      <c r="K2207" s="34">
        <v>175.66</v>
      </c>
      <c r="L2207">
        <v>112.68</v>
      </c>
      <c r="M2207">
        <v>62.98</v>
      </c>
      <c r="N2207">
        <v>35.85</v>
      </c>
      <c r="O2207">
        <v>0</v>
      </c>
      <c r="P2207">
        <v>0</v>
      </c>
      <c r="Q2207">
        <v>0.01</v>
      </c>
      <c r="R2207">
        <v>58.42</v>
      </c>
      <c r="S2207" t="s">
        <v>5384</v>
      </c>
      <c r="T2207" s="38" t="str">
        <f>VLOOKUP(Tabela5[[#This Row],[CÓDIGO]],[1]fornnecedor!$A:$G,7,0)</f>
        <v>LINHA DE HIGENIZAÇÃO E ESTÉTICA  AUTOMOTIVA VONIX</v>
      </c>
    </row>
    <row r="2208" spans="1:20" x14ac:dyDescent="0.3">
      <c r="A2208" t="s">
        <v>5284</v>
      </c>
      <c r="B2208">
        <v>85351</v>
      </c>
      <c r="C2208" t="s">
        <v>4511</v>
      </c>
      <c r="D2208" s="38" t="str">
        <f>VLOOKUP(Tabela5[[#This Row],[CÓDIGO]],[1]fornnecedor!$A:$C,3,0)</f>
        <v>VONIXX</v>
      </c>
      <c r="E2208" t="str">
        <f>VLOOKUP(Tabela5[[#This Row],[MARCA]],[1]fornnecedor!$C:$E,3,0)</f>
        <v>VONIXX INDUSTRIA E COMERCIO DE POLIDORES LTDA</v>
      </c>
      <c r="G2208" t="s">
        <v>24</v>
      </c>
      <c r="H2208">
        <v>19</v>
      </c>
      <c r="I2208" s="3">
        <v>1502.9</v>
      </c>
      <c r="J2208">
        <v>1</v>
      </c>
      <c r="K2208" s="34">
        <v>156.6</v>
      </c>
      <c r="L2208">
        <v>79.099999999999994</v>
      </c>
      <c r="M2208">
        <v>77.5</v>
      </c>
      <c r="N2208">
        <v>49.49</v>
      </c>
      <c r="O2208">
        <v>0</v>
      </c>
      <c r="P2208">
        <v>0</v>
      </c>
      <c r="Q2208">
        <v>0.01</v>
      </c>
      <c r="R2208">
        <v>58.42</v>
      </c>
      <c r="S2208" t="s">
        <v>5384</v>
      </c>
      <c r="T2208" s="38" t="str">
        <f>VLOOKUP(Tabela5[[#This Row],[CÓDIGO]],[1]fornnecedor!$A:$G,7,0)</f>
        <v>LINHA DE HIGENIZAÇÃO E ESTÉTICA  AUTOMOTIVA VONIX</v>
      </c>
    </row>
    <row r="2209" spans="1:20" x14ac:dyDescent="0.3">
      <c r="A2209" t="s">
        <v>5284</v>
      </c>
      <c r="B2209">
        <v>244</v>
      </c>
      <c r="C2209" t="s">
        <v>3772</v>
      </c>
      <c r="D2209" s="38" t="str">
        <f>VLOOKUP(Tabela5[[#This Row],[CÓDIGO]],[1]fornnecedor!$A:$C,3,0)</f>
        <v>VONIXX</v>
      </c>
      <c r="E2209" t="str">
        <f>VLOOKUP(Tabela5[[#This Row],[MARCA]],[1]fornnecedor!$C:$E,3,0)</f>
        <v>VONIXX INDUSTRIA E COMERCIO DE POLIDORES LTDA</v>
      </c>
      <c r="G2209" t="s">
        <v>24</v>
      </c>
      <c r="H2209">
        <v>23</v>
      </c>
      <c r="I2209">
        <v>431.94</v>
      </c>
      <c r="J2209">
        <v>5</v>
      </c>
      <c r="K2209" s="34">
        <v>154.74</v>
      </c>
      <c r="L2209">
        <v>93.9</v>
      </c>
      <c r="M2209">
        <v>60.84</v>
      </c>
      <c r="N2209">
        <v>39.32</v>
      </c>
      <c r="O2209">
        <v>0</v>
      </c>
      <c r="P2209">
        <v>0</v>
      </c>
      <c r="Q2209">
        <v>0.01</v>
      </c>
      <c r="R2209">
        <v>58.43</v>
      </c>
      <c r="S2209" t="s">
        <v>5384</v>
      </c>
      <c r="T2209" s="38" t="str">
        <f>VLOOKUP(Tabela5[[#This Row],[CÓDIGO]],[1]fornnecedor!$A:$G,7,0)</f>
        <v>LINHA DE HIGENIZAÇÃO E ESTÉTICA  AUTOMOTIVA VONIX</v>
      </c>
    </row>
    <row r="2210" spans="1:20" x14ac:dyDescent="0.3">
      <c r="A2210" t="s">
        <v>5284</v>
      </c>
      <c r="B2210">
        <v>164</v>
      </c>
      <c r="C2210" t="s">
        <v>4295</v>
      </c>
      <c r="D2210" s="38" t="str">
        <f>VLOOKUP(Tabela5[[#This Row],[CÓDIGO]],[1]fornnecedor!$A:$C,3,0)</f>
        <v>VONIXX</v>
      </c>
      <c r="E2210" t="str">
        <f>VLOOKUP(Tabela5[[#This Row],[MARCA]],[1]fornnecedor!$C:$E,3,0)</f>
        <v>VONIXX INDUSTRIA E COMERCIO DE POLIDORES LTDA</v>
      </c>
      <c r="G2210" t="s">
        <v>24</v>
      </c>
      <c r="H2210">
        <v>7</v>
      </c>
      <c r="I2210">
        <v>568.54</v>
      </c>
      <c r="J2210">
        <v>1</v>
      </c>
      <c r="K2210" s="34">
        <v>152</v>
      </c>
      <c r="L2210">
        <v>81.22</v>
      </c>
      <c r="M2210">
        <v>70.78</v>
      </c>
      <c r="N2210">
        <v>46.57</v>
      </c>
      <c r="O2210">
        <v>0</v>
      </c>
      <c r="P2210">
        <v>0</v>
      </c>
      <c r="Q2210">
        <v>0.01</v>
      </c>
      <c r="R2210">
        <v>58.44</v>
      </c>
      <c r="S2210" t="s">
        <v>5384</v>
      </c>
      <c r="T2210" s="38" t="str">
        <f>VLOOKUP(Tabela5[[#This Row],[CÓDIGO]],[1]fornnecedor!$A:$G,7,0)</f>
        <v>LINHA DE HIGENIZAÇÃO E ESTÉTICA  AUTOMOTIVA VONIX</v>
      </c>
    </row>
    <row r="2211" spans="1:20" x14ac:dyDescent="0.3">
      <c r="A2211" t="s">
        <v>5284</v>
      </c>
      <c r="B2211">
        <v>85352</v>
      </c>
      <c r="C2211" t="s">
        <v>3924</v>
      </c>
      <c r="D2211" s="38" t="str">
        <f>VLOOKUP(Tabela5[[#This Row],[CÓDIGO]],[1]fornnecedor!$A:$C,3,0)</f>
        <v>VONIXX</v>
      </c>
      <c r="E2211" t="str">
        <f>VLOOKUP(Tabela5[[#This Row],[MARCA]],[1]fornnecedor!$C:$E,3,0)</f>
        <v>VONIXX INDUSTRIA E COMERCIO DE POLIDORES LTDA</v>
      </c>
      <c r="G2211" t="s">
        <v>24</v>
      </c>
      <c r="H2211">
        <v>14</v>
      </c>
      <c r="I2211">
        <v>506.66</v>
      </c>
      <c r="J2211">
        <v>2</v>
      </c>
      <c r="K2211" s="34">
        <v>148.99</v>
      </c>
      <c r="L2211">
        <v>72.38</v>
      </c>
      <c r="M2211">
        <v>76.61</v>
      </c>
      <c r="N2211">
        <v>51.42</v>
      </c>
      <c r="O2211">
        <v>0</v>
      </c>
      <c r="P2211">
        <v>0</v>
      </c>
      <c r="Q2211">
        <v>0.01</v>
      </c>
      <c r="R2211">
        <v>58.44</v>
      </c>
      <c r="S2211" t="s">
        <v>5384</v>
      </c>
      <c r="T2211" s="38" t="str">
        <f>VLOOKUP(Tabela5[[#This Row],[CÓDIGO]],[1]fornnecedor!$A:$G,7,0)</f>
        <v>BOINAS PARA POLIMENTO</v>
      </c>
    </row>
    <row r="2212" spans="1:20" x14ac:dyDescent="0.3">
      <c r="A2212" t="s">
        <v>5284</v>
      </c>
      <c r="B2212">
        <v>85353</v>
      </c>
      <c r="C2212" t="s">
        <v>4256</v>
      </c>
      <c r="D2212" s="38" t="str">
        <f>VLOOKUP(Tabela5[[#This Row],[CÓDIGO]],[1]fornnecedor!$A:$C,3,0)</f>
        <v>VONIXX</v>
      </c>
      <c r="E2212" t="str">
        <f>VLOOKUP(Tabela5[[#This Row],[MARCA]],[1]fornnecedor!$C:$E,3,0)</f>
        <v>VONIXX INDUSTRIA E COMERCIO DE POLIDORES LTDA</v>
      </c>
      <c r="G2212" t="s">
        <v>24</v>
      </c>
      <c r="H2212">
        <v>14</v>
      </c>
      <c r="I2212">
        <v>506.66</v>
      </c>
      <c r="J2212">
        <v>2</v>
      </c>
      <c r="K2212" s="34">
        <v>148.99</v>
      </c>
      <c r="L2212">
        <v>72.38</v>
      </c>
      <c r="M2212">
        <v>76.61</v>
      </c>
      <c r="N2212">
        <v>51.42</v>
      </c>
      <c r="O2212">
        <v>0</v>
      </c>
      <c r="P2212">
        <v>0</v>
      </c>
      <c r="Q2212">
        <v>0.01</v>
      </c>
      <c r="R2212">
        <v>58.45</v>
      </c>
      <c r="S2212" t="s">
        <v>5384</v>
      </c>
      <c r="T2212" s="38" t="str">
        <f>VLOOKUP(Tabela5[[#This Row],[CÓDIGO]],[1]fornnecedor!$A:$G,7,0)</f>
        <v>BOINAS PARA POLIMENTO</v>
      </c>
    </row>
    <row r="2213" spans="1:20" x14ac:dyDescent="0.3">
      <c r="A2213" t="s">
        <v>5284</v>
      </c>
      <c r="B2213">
        <v>24264</v>
      </c>
      <c r="C2213" t="s">
        <v>3955</v>
      </c>
      <c r="D2213" s="38" t="str">
        <f>VLOOKUP(Tabela5[[#This Row],[CÓDIGO]],[1]fornnecedor!$A:$C,3,0)</f>
        <v>VONIXX</v>
      </c>
      <c r="E2213" t="str">
        <f>VLOOKUP(Tabela5[[#This Row],[MARCA]],[1]fornnecedor!$C:$E,3,0)</f>
        <v>VONIXX INDUSTRIA E COMERCIO DE POLIDORES LTDA</v>
      </c>
      <c r="G2213" t="s">
        <v>24</v>
      </c>
      <c r="H2213">
        <v>30</v>
      </c>
      <c r="I2213">
        <v>670.5</v>
      </c>
      <c r="J2213">
        <v>4</v>
      </c>
      <c r="K2213" s="34">
        <v>145.54</v>
      </c>
      <c r="L2213">
        <v>89.4</v>
      </c>
      <c r="M2213">
        <v>56.14</v>
      </c>
      <c r="N2213">
        <v>38.57</v>
      </c>
      <c r="O2213">
        <v>0</v>
      </c>
      <c r="P2213">
        <v>0</v>
      </c>
      <c r="Q2213">
        <v>0.01</v>
      </c>
      <c r="R2213">
        <v>58.46</v>
      </c>
      <c r="S2213" t="s">
        <v>5384</v>
      </c>
      <c r="T2213" s="38" t="str">
        <f>VLOOKUP(Tabela5[[#This Row],[CÓDIGO]],[1]fornnecedor!$A:$G,7,0)</f>
        <v>LINHA DE HIGENIZAÇÃO E ESTÉTICA  AUTOMOTIVA VONIX</v>
      </c>
    </row>
    <row r="2214" spans="1:20" x14ac:dyDescent="0.3">
      <c r="A2214" t="s">
        <v>5284</v>
      </c>
      <c r="B2214">
        <v>84725</v>
      </c>
      <c r="C2214" t="s">
        <v>4620</v>
      </c>
      <c r="D2214" s="38" t="str">
        <f>VLOOKUP(Tabela5[[#This Row],[CÓDIGO]],[1]fornnecedor!$A:$C,3,0)</f>
        <v>VONIXX</v>
      </c>
      <c r="E2214" t="str">
        <f>VLOOKUP(Tabela5[[#This Row],[MARCA]],[1]fornnecedor!$C:$E,3,0)</f>
        <v>VONIXX INDUSTRIA E COMERCIO DE POLIDORES LTDA</v>
      </c>
      <c r="G2214" t="s">
        <v>24</v>
      </c>
      <c r="H2214">
        <v>21</v>
      </c>
      <c r="I2214">
        <v>870.66</v>
      </c>
      <c r="J2214">
        <v>2</v>
      </c>
      <c r="K2214" s="34">
        <v>135.22</v>
      </c>
      <c r="L2214">
        <v>82.92</v>
      </c>
      <c r="M2214">
        <v>52.3</v>
      </c>
      <c r="N2214">
        <v>38.68</v>
      </c>
      <c r="O2214">
        <v>0</v>
      </c>
      <c r="P2214">
        <v>0</v>
      </c>
      <c r="Q2214">
        <v>0.01</v>
      </c>
      <c r="R2214">
        <v>58.46</v>
      </c>
      <c r="S2214" t="s">
        <v>5384</v>
      </c>
      <c r="T2214" s="38" t="str">
        <f>VLOOKUP(Tabela5[[#This Row],[CÓDIGO]],[1]fornnecedor!$A:$G,7,0)</f>
        <v>BOINAS PARA POLIMENTO</v>
      </c>
    </row>
    <row r="2215" spans="1:20" x14ac:dyDescent="0.3">
      <c r="A2215" t="s">
        <v>5284</v>
      </c>
      <c r="B2215">
        <v>87036</v>
      </c>
      <c r="C2215" t="s">
        <v>3632</v>
      </c>
      <c r="D2215" s="38" t="str">
        <f>VLOOKUP(Tabela5[[#This Row],[CÓDIGO]],[1]fornnecedor!$A:$C,3,0)</f>
        <v>VONIXX</v>
      </c>
      <c r="E2215" t="str">
        <f>VLOOKUP(Tabela5[[#This Row],[MARCA]],[1]fornnecedor!$C:$E,3,0)</f>
        <v>VONIXX INDUSTRIA E COMERCIO DE POLIDORES LTDA</v>
      </c>
      <c r="G2215" t="s">
        <v>24</v>
      </c>
      <c r="H2215">
        <v>8</v>
      </c>
      <c r="I2215">
        <v>316.16000000000003</v>
      </c>
      <c r="J2215">
        <v>2</v>
      </c>
      <c r="K2215" s="34">
        <v>132.5</v>
      </c>
      <c r="L2215">
        <v>79.040000000000006</v>
      </c>
      <c r="M2215">
        <v>53.46</v>
      </c>
      <c r="N2215">
        <v>40.35</v>
      </c>
      <c r="O2215">
        <v>0</v>
      </c>
      <c r="P2215">
        <v>0</v>
      </c>
      <c r="Q2215">
        <v>0.01</v>
      </c>
      <c r="R2215">
        <v>58.47</v>
      </c>
      <c r="S2215" t="s">
        <v>5384</v>
      </c>
      <c r="T2215" s="38" t="str">
        <f>VLOOKUP(Tabela5[[#This Row],[CÓDIGO]],[1]fornnecedor!$A:$G,7,0)</f>
        <v>LINHA DE HIGENIZAÇÃO E ESTÉTICA  AUTOMOTIVA VONIX</v>
      </c>
    </row>
    <row r="2216" spans="1:20" x14ac:dyDescent="0.3">
      <c r="A2216" t="s">
        <v>5284</v>
      </c>
      <c r="B2216">
        <v>24229</v>
      </c>
      <c r="C2216" t="s">
        <v>3474</v>
      </c>
      <c r="D2216" s="38" t="str">
        <f>VLOOKUP(Tabela5[[#This Row],[CÓDIGO]],[1]fornnecedor!$A:$C,3,0)</f>
        <v>VONIXX</v>
      </c>
      <c r="E2216" t="str">
        <f>VLOOKUP(Tabela5[[#This Row],[MARCA]],[1]fornnecedor!$C:$E,3,0)</f>
        <v>VONIXX INDUSTRIA E COMERCIO DE POLIDORES LTDA</v>
      </c>
      <c r="G2216" t="s">
        <v>24</v>
      </c>
      <c r="H2216">
        <v>17</v>
      </c>
      <c r="I2216">
        <v>383.52</v>
      </c>
      <c r="J2216">
        <v>4</v>
      </c>
      <c r="K2216" s="34">
        <v>127.46</v>
      </c>
      <c r="L2216">
        <v>90.24</v>
      </c>
      <c r="M2216">
        <v>37.22</v>
      </c>
      <c r="N2216">
        <v>29.2</v>
      </c>
      <c r="O2216">
        <v>0</v>
      </c>
      <c r="P2216">
        <v>0</v>
      </c>
      <c r="Q2216">
        <v>0.01</v>
      </c>
      <c r="R2216">
        <v>58.47</v>
      </c>
      <c r="S2216" t="s">
        <v>5384</v>
      </c>
      <c r="T2216" s="38" t="str">
        <f>VLOOKUP(Tabela5[[#This Row],[CÓDIGO]],[1]fornnecedor!$A:$G,7,0)</f>
        <v>LINHA DE HIGENIZAÇÃO E ESTÉTICA  AUTOMOTIVA VONIX</v>
      </c>
    </row>
    <row r="2217" spans="1:20" x14ac:dyDescent="0.3">
      <c r="A2217" t="s">
        <v>5284</v>
      </c>
      <c r="B2217">
        <v>85206</v>
      </c>
      <c r="C2217" t="s">
        <v>533</v>
      </c>
      <c r="D2217" s="38" t="str">
        <f>VLOOKUP(Tabela5[[#This Row],[CÓDIGO]],[1]fornnecedor!$A:$C,3,0)</f>
        <v>VONIXX</v>
      </c>
      <c r="E2217" t="str">
        <f>VLOOKUP(Tabela5[[#This Row],[MARCA]],[1]fornnecedor!$C:$E,3,0)</f>
        <v>VONIXX INDUSTRIA E COMERCIO DE POLIDORES LTDA</v>
      </c>
      <c r="G2217" t="s">
        <v>24</v>
      </c>
      <c r="H2217">
        <v>10</v>
      </c>
      <c r="I2217">
        <v>615.1</v>
      </c>
      <c r="J2217">
        <v>1</v>
      </c>
      <c r="K2217" s="34">
        <v>125.59</v>
      </c>
      <c r="L2217">
        <v>61.51</v>
      </c>
      <c r="M2217">
        <v>64.08</v>
      </c>
      <c r="N2217">
        <v>51.02</v>
      </c>
      <c r="O2217">
        <v>0</v>
      </c>
      <c r="P2217">
        <v>0</v>
      </c>
      <c r="Q2217">
        <v>0.01</v>
      </c>
      <c r="R2217">
        <v>58.48</v>
      </c>
      <c r="S2217" t="s">
        <v>5384</v>
      </c>
      <c r="T2217" s="38" t="str">
        <f>VLOOKUP(Tabela5[[#This Row],[CÓDIGO]],[1]fornnecedor!$A:$G,7,0)</f>
        <v>LINHA DE HIGENIZAÇÃO E ESTÉTICA  AUTOMOTIVA VONIX</v>
      </c>
    </row>
    <row r="2218" spans="1:20" x14ac:dyDescent="0.3">
      <c r="A2218" t="s">
        <v>5284</v>
      </c>
      <c r="B2218">
        <v>245</v>
      </c>
      <c r="C2218" t="s">
        <v>4518</v>
      </c>
      <c r="D2218" s="38" t="str">
        <f>VLOOKUP(Tabela5[[#This Row],[CÓDIGO]],[1]fornnecedor!$A:$C,3,0)</f>
        <v>VONIXX</v>
      </c>
      <c r="E2218" t="str">
        <f>VLOOKUP(Tabela5[[#This Row],[MARCA]],[1]fornnecedor!$C:$E,3,0)</f>
        <v>VONIXX INDUSTRIA E COMERCIO DE POLIDORES LTDA</v>
      </c>
      <c r="G2218" t="s">
        <v>24</v>
      </c>
      <c r="H2218">
        <v>16</v>
      </c>
      <c r="I2218">
        <v>682.72</v>
      </c>
      <c r="J2218">
        <v>2</v>
      </c>
      <c r="K2218" s="34">
        <v>120.84</v>
      </c>
      <c r="L2218">
        <v>85.34</v>
      </c>
      <c r="M2218">
        <v>35.5</v>
      </c>
      <c r="N2218">
        <v>29.38</v>
      </c>
      <c r="O2218">
        <v>0</v>
      </c>
      <c r="P2218">
        <v>0</v>
      </c>
      <c r="Q2218">
        <v>0.01</v>
      </c>
      <c r="R2218">
        <v>58.48</v>
      </c>
      <c r="S2218" t="s">
        <v>5384</v>
      </c>
      <c r="T2218" s="38" t="str">
        <f>VLOOKUP(Tabela5[[#This Row],[CÓDIGO]],[1]fornnecedor!$A:$G,7,0)</f>
        <v>LINHA DE HIGENIZAÇÃO E ESTÉTICA  AUTOMOTIVA VONIX</v>
      </c>
    </row>
    <row r="2219" spans="1:20" x14ac:dyDescent="0.3">
      <c r="A2219" t="s">
        <v>5284</v>
      </c>
      <c r="B2219">
        <v>83954</v>
      </c>
      <c r="C2219" t="s">
        <v>4741</v>
      </c>
      <c r="D2219" s="38" t="str">
        <f>VLOOKUP(Tabela5[[#This Row],[CÓDIGO]],[1]fornnecedor!$A:$C,3,0)</f>
        <v>VONIXX</v>
      </c>
      <c r="E2219" t="str">
        <f>VLOOKUP(Tabela5[[#This Row],[MARCA]],[1]fornnecedor!$C:$E,3,0)</f>
        <v>VONIXX INDUSTRIA E COMERCIO DE POLIDORES LTDA</v>
      </c>
      <c r="G2219" t="s">
        <v>24</v>
      </c>
      <c r="H2219">
        <v>19</v>
      </c>
      <c r="I2219" s="3">
        <v>1168.69</v>
      </c>
      <c r="J2219">
        <v>1</v>
      </c>
      <c r="K2219" s="34">
        <v>111.95</v>
      </c>
      <c r="L2219">
        <v>61.51</v>
      </c>
      <c r="M2219">
        <v>50.44</v>
      </c>
      <c r="N2219">
        <v>45.06</v>
      </c>
      <c r="O2219">
        <v>0</v>
      </c>
      <c r="P2219">
        <v>0</v>
      </c>
      <c r="Q2219">
        <v>0</v>
      </c>
      <c r="R2219">
        <v>58.49</v>
      </c>
      <c r="S2219" t="s">
        <v>5384</v>
      </c>
      <c r="T2219" s="38" t="str">
        <f>VLOOKUP(Tabela5[[#This Row],[CÓDIGO]],[1]fornnecedor!$A:$G,7,0)</f>
        <v>LINHA DE HIGENIZAÇÃO E ESTÉTICA  AUTOMOTIVA VONIX</v>
      </c>
    </row>
    <row r="2220" spans="1:20" x14ac:dyDescent="0.3">
      <c r="A2220" t="s">
        <v>5284</v>
      </c>
      <c r="B2220">
        <v>23565</v>
      </c>
      <c r="C2220" t="s">
        <v>3183</v>
      </c>
      <c r="D2220" s="38" t="str">
        <f>VLOOKUP(Tabela5[[#This Row],[CÓDIGO]],[1]fornnecedor!$A:$C,3,0)</f>
        <v>VONIXX</v>
      </c>
      <c r="E2220" t="str">
        <f>VLOOKUP(Tabela5[[#This Row],[MARCA]],[1]fornnecedor!$C:$E,3,0)</f>
        <v>VONIXX INDUSTRIA E COMERCIO DE POLIDORES LTDA</v>
      </c>
      <c r="G2220" t="s">
        <v>24</v>
      </c>
      <c r="H2220">
        <v>7</v>
      </c>
      <c r="I2220">
        <v>45.71</v>
      </c>
      <c r="J2220">
        <v>9</v>
      </c>
      <c r="K2220" s="34">
        <v>104.16</v>
      </c>
      <c r="L2220">
        <v>58.77</v>
      </c>
      <c r="M2220">
        <v>45.39</v>
      </c>
      <c r="N2220">
        <v>43.58</v>
      </c>
      <c r="O2220">
        <v>0</v>
      </c>
      <c r="P2220">
        <v>0</v>
      </c>
      <c r="Q2220">
        <v>0</v>
      </c>
      <c r="R2220">
        <v>58.49</v>
      </c>
      <c r="S2220" t="s">
        <v>5384</v>
      </c>
      <c r="T2220" s="38" t="str">
        <f>VLOOKUP(Tabela5[[#This Row],[CÓDIGO]],[1]fornnecedor!$A:$G,7,0)</f>
        <v>LINHA DE HIGENIZAÇÃO E ESTÉTICA  AUTOMOTIVA VONIX</v>
      </c>
    </row>
    <row r="2221" spans="1:20" x14ac:dyDescent="0.3">
      <c r="A2221" t="s">
        <v>5284</v>
      </c>
      <c r="B2221">
        <v>23436</v>
      </c>
      <c r="C2221" t="s">
        <v>3745</v>
      </c>
      <c r="D2221" s="38" t="str">
        <f>VLOOKUP(Tabela5[[#This Row],[CÓDIGO]],[1]fornnecedor!$A:$C,3,0)</f>
        <v>VONIXX</v>
      </c>
      <c r="E2221" t="str">
        <f>VLOOKUP(Tabela5[[#This Row],[MARCA]],[1]fornnecedor!$C:$E,3,0)</f>
        <v>VONIXX INDUSTRIA E COMERCIO DE POLIDORES LTDA</v>
      </c>
      <c r="G2221" t="s">
        <v>24</v>
      </c>
      <c r="H2221">
        <v>16</v>
      </c>
      <c r="I2221" s="3">
        <v>1348</v>
      </c>
      <c r="J2221">
        <v>1</v>
      </c>
      <c r="K2221" s="34">
        <v>103.93</v>
      </c>
      <c r="L2221">
        <v>69.61</v>
      </c>
      <c r="M2221">
        <v>34.32</v>
      </c>
      <c r="N2221">
        <v>33.020000000000003</v>
      </c>
      <c r="O2221">
        <v>0</v>
      </c>
      <c r="P2221">
        <v>0</v>
      </c>
      <c r="Q2221">
        <v>0</v>
      </c>
      <c r="R2221">
        <v>58.5</v>
      </c>
      <c r="S2221" t="s">
        <v>5384</v>
      </c>
      <c r="T2221" s="38" t="str">
        <f>VLOOKUP(Tabela5[[#This Row],[CÓDIGO]],[1]fornnecedor!$A:$G,7,0)</f>
        <v>LINHA DE HIGENIZAÇÃO E ESTÉTICA  AUTOMOTIVA VONIX</v>
      </c>
    </row>
    <row r="2222" spans="1:20" x14ac:dyDescent="0.3">
      <c r="A2222" t="s">
        <v>5284</v>
      </c>
      <c r="B2222">
        <v>23474</v>
      </c>
      <c r="C2222" t="s">
        <v>3849</v>
      </c>
      <c r="D2222" s="38" t="str">
        <f>VLOOKUP(Tabela5[[#This Row],[CÓDIGO]],[1]fornnecedor!$A:$C,3,0)</f>
        <v>VONIXX</v>
      </c>
      <c r="E2222" t="str">
        <f>VLOOKUP(Tabela5[[#This Row],[MARCA]],[1]fornnecedor!$C:$E,3,0)</f>
        <v>VONIXX INDUSTRIA E COMERCIO DE POLIDORES LTDA</v>
      </c>
      <c r="G2222" t="s">
        <v>24</v>
      </c>
      <c r="H2222">
        <v>19</v>
      </c>
      <c r="I2222">
        <v>237.69</v>
      </c>
      <c r="J2222">
        <v>6</v>
      </c>
      <c r="K2222" s="34">
        <v>96.79</v>
      </c>
      <c r="L2222">
        <v>75.06</v>
      </c>
      <c r="M2222">
        <v>21.73</v>
      </c>
      <c r="N2222">
        <v>22.45</v>
      </c>
      <c r="O2222">
        <v>0</v>
      </c>
      <c r="P2222">
        <v>0</v>
      </c>
      <c r="Q2222">
        <v>0</v>
      </c>
      <c r="R2222">
        <v>58.5</v>
      </c>
      <c r="S2222" t="s">
        <v>5384</v>
      </c>
      <c r="T2222" s="38" t="str">
        <f>VLOOKUP(Tabela5[[#This Row],[CÓDIGO]],[1]fornnecedor!$A:$G,7,0)</f>
        <v>LINHA DE HIGENIZAÇÃO E ESTÉTICA  AUTOMOTIVA VONIX</v>
      </c>
    </row>
    <row r="2223" spans="1:20" x14ac:dyDescent="0.3">
      <c r="A2223" t="s">
        <v>5284</v>
      </c>
      <c r="B2223">
        <v>24291</v>
      </c>
      <c r="C2223" t="s">
        <v>4954</v>
      </c>
      <c r="D2223" s="38" t="str">
        <f>VLOOKUP(Tabela5[[#This Row],[CÓDIGO]],[1]fornnecedor!$A:$C,3,0)</f>
        <v>VONIXX</v>
      </c>
      <c r="E2223" t="str">
        <f>VLOOKUP(Tabela5[[#This Row],[MARCA]],[1]fornnecedor!$C:$E,3,0)</f>
        <v>VONIXX INDUSTRIA E COMERCIO DE POLIDORES LTDA</v>
      </c>
      <c r="G2223" t="s">
        <v>24</v>
      </c>
      <c r="H2223">
        <v>33</v>
      </c>
      <c r="I2223" s="3">
        <v>1808.07</v>
      </c>
      <c r="J2223">
        <v>1</v>
      </c>
      <c r="K2223" s="34">
        <v>94.94</v>
      </c>
      <c r="L2223">
        <v>54.79</v>
      </c>
      <c r="M2223">
        <v>40.15</v>
      </c>
      <c r="N2223">
        <v>42.29</v>
      </c>
      <c r="O2223">
        <v>0</v>
      </c>
      <c r="P2223">
        <v>0</v>
      </c>
      <c r="Q2223">
        <v>0</v>
      </c>
      <c r="R2223">
        <v>58.51</v>
      </c>
      <c r="S2223" t="s">
        <v>5384</v>
      </c>
      <c r="T2223" s="38" t="str">
        <f>VLOOKUP(Tabela5[[#This Row],[CÓDIGO]],[1]fornnecedor!$A:$G,7,0)</f>
        <v>LINHA DE HIGENIZAÇÃO E ESTÉTICA  AUTOMOTIVA VONIX</v>
      </c>
    </row>
    <row r="2224" spans="1:20" x14ac:dyDescent="0.3">
      <c r="A2224" t="s">
        <v>5284</v>
      </c>
      <c r="B2224">
        <v>86964</v>
      </c>
      <c r="C2224" t="s">
        <v>522</v>
      </c>
      <c r="D2224" s="38" t="str">
        <f>VLOOKUP(Tabela5[[#This Row],[CÓDIGO]],[1]fornnecedor!$A:$C,3,0)</f>
        <v>VONIXX</v>
      </c>
      <c r="E2224" t="str">
        <f>VLOOKUP(Tabela5[[#This Row],[MARCA]],[1]fornnecedor!$C:$E,3,0)</f>
        <v>VONIXX INDUSTRIA E COMERCIO DE POLIDORES LTDA</v>
      </c>
      <c r="G2224" t="s">
        <v>24</v>
      </c>
      <c r="H2224">
        <v>21</v>
      </c>
      <c r="I2224">
        <v>473.55</v>
      </c>
      <c r="J2224">
        <v>2</v>
      </c>
      <c r="K2224" s="34">
        <v>94.6</v>
      </c>
      <c r="L2224">
        <v>45.1</v>
      </c>
      <c r="M2224">
        <v>49.5</v>
      </c>
      <c r="N2224">
        <v>52.33</v>
      </c>
      <c r="O2224">
        <v>0</v>
      </c>
      <c r="P2224">
        <v>0</v>
      </c>
      <c r="Q2224">
        <v>0</v>
      </c>
      <c r="R2224">
        <v>58.51</v>
      </c>
      <c r="S2224" t="s">
        <v>5384</v>
      </c>
      <c r="T2224" s="38" t="str">
        <f>VLOOKUP(Tabela5[[#This Row],[CÓDIGO]],[1]fornnecedor!$A:$G,7,0)</f>
        <v>LINHA DE HIGENIZAÇÃO E ESTÉTICA  AUTOMOTIVA VONIX</v>
      </c>
    </row>
    <row r="2225" spans="1:20" x14ac:dyDescent="0.3">
      <c r="A2225" t="s">
        <v>5284</v>
      </c>
      <c r="B2225">
        <v>23483</v>
      </c>
      <c r="C2225" t="s">
        <v>3161</v>
      </c>
      <c r="D2225" s="38" t="str">
        <f>VLOOKUP(Tabela5[[#This Row],[CÓDIGO]],[1]fornnecedor!$A:$C,3,0)</f>
        <v>VONIXX</v>
      </c>
      <c r="E2225" t="str">
        <f>VLOOKUP(Tabela5[[#This Row],[MARCA]],[1]fornnecedor!$C:$E,3,0)</f>
        <v>VONIXX INDUSTRIA E COMERCIO DE POLIDORES LTDA</v>
      </c>
      <c r="G2225" t="s">
        <v>24</v>
      </c>
      <c r="H2225">
        <v>28</v>
      </c>
      <c r="I2225">
        <v>701.12</v>
      </c>
      <c r="J2225">
        <v>2</v>
      </c>
      <c r="K2225" s="34">
        <v>93</v>
      </c>
      <c r="L2225">
        <v>50.08</v>
      </c>
      <c r="M2225">
        <v>42.92</v>
      </c>
      <c r="N2225">
        <v>46.15</v>
      </c>
      <c r="O2225">
        <v>0</v>
      </c>
      <c r="P2225">
        <v>0</v>
      </c>
      <c r="Q2225">
        <v>0</v>
      </c>
      <c r="R2225">
        <v>58.51</v>
      </c>
      <c r="S2225" t="s">
        <v>5384</v>
      </c>
      <c r="T2225" s="38" t="str">
        <f>VLOOKUP(Tabela5[[#This Row],[CÓDIGO]],[1]fornnecedor!$A:$G,7,0)</f>
        <v>LINHA DE HIGENIZAÇÃO E ESTÉTICA  AUTOMOTIVA VONIX</v>
      </c>
    </row>
    <row r="2226" spans="1:20" x14ac:dyDescent="0.3">
      <c r="A2226" t="s">
        <v>5284</v>
      </c>
      <c r="B2226">
        <v>85200</v>
      </c>
      <c r="C2226" t="s">
        <v>3669</v>
      </c>
      <c r="D2226" s="38" t="str">
        <f>VLOOKUP(Tabela5[[#This Row],[CÓDIGO]],[1]fornnecedor!$A:$C,3,0)</f>
        <v>VONIXX</v>
      </c>
      <c r="E2226" t="str">
        <f>VLOOKUP(Tabela5[[#This Row],[MARCA]],[1]fornnecedor!$C:$E,3,0)</f>
        <v>VONIXX INDUSTRIA E COMERCIO DE POLIDORES LTDA</v>
      </c>
      <c r="G2226" t="s">
        <v>24</v>
      </c>
      <c r="H2226">
        <v>24</v>
      </c>
      <c r="I2226">
        <v>188.4</v>
      </c>
      <c r="J2226">
        <v>6</v>
      </c>
      <c r="K2226" s="34">
        <v>92.83</v>
      </c>
      <c r="L2226">
        <v>47.1</v>
      </c>
      <c r="M2226">
        <v>45.73</v>
      </c>
      <c r="N2226">
        <v>49.26</v>
      </c>
      <c r="O2226">
        <v>0</v>
      </c>
      <c r="P2226">
        <v>0</v>
      </c>
      <c r="Q2226">
        <v>0</v>
      </c>
      <c r="R2226">
        <v>58.52</v>
      </c>
      <c r="S2226" t="s">
        <v>5384</v>
      </c>
      <c r="T2226" s="38" t="str">
        <f>VLOOKUP(Tabela5[[#This Row],[CÓDIGO]],[1]fornnecedor!$A:$G,7,0)</f>
        <v>LINHA DE HIGENIZAÇÃO E ESTÉTICA  AUTOMOTIVA VONIX</v>
      </c>
    </row>
    <row r="2227" spans="1:20" x14ac:dyDescent="0.3">
      <c r="A2227" t="s">
        <v>5284</v>
      </c>
      <c r="B2227">
        <v>24227</v>
      </c>
      <c r="C2227" t="s">
        <v>4538</v>
      </c>
      <c r="D2227" s="38" t="str">
        <f>VLOOKUP(Tabela5[[#This Row],[CÓDIGO]],[1]fornnecedor!$A:$C,3,0)</f>
        <v>VONIXX</v>
      </c>
      <c r="E2227" t="str">
        <f>VLOOKUP(Tabela5[[#This Row],[MARCA]],[1]fornnecedor!$C:$E,3,0)</f>
        <v>VONIXX INDUSTRIA E COMERCIO DE POLIDORES LTDA</v>
      </c>
      <c r="G2227" t="s">
        <v>24</v>
      </c>
      <c r="H2227">
        <v>24</v>
      </c>
      <c r="I2227" s="3">
        <v>1657.2</v>
      </c>
      <c r="J2227">
        <v>1</v>
      </c>
      <c r="K2227" s="34">
        <v>90.98</v>
      </c>
      <c r="L2227">
        <v>69.05</v>
      </c>
      <c r="M2227">
        <v>21.93</v>
      </c>
      <c r="N2227">
        <v>24.1</v>
      </c>
      <c r="O2227">
        <v>0</v>
      </c>
      <c r="P2227">
        <v>0</v>
      </c>
      <c r="Q2227">
        <v>0</v>
      </c>
      <c r="R2227">
        <v>58.52</v>
      </c>
      <c r="S2227" t="s">
        <v>5384</v>
      </c>
      <c r="T2227" s="38" t="str">
        <f>VLOOKUP(Tabela5[[#This Row],[CÓDIGO]],[1]fornnecedor!$A:$G,7,0)</f>
        <v>LINHA DE HIGENIZAÇÃO E ESTÉTICA  AUTOMOTIVA VONIX</v>
      </c>
    </row>
    <row r="2228" spans="1:20" x14ac:dyDescent="0.3">
      <c r="A2228" t="s">
        <v>5284</v>
      </c>
      <c r="B2228">
        <v>85203</v>
      </c>
      <c r="C2228" t="s">
        <v>4273</v>
      </c>
      <c r="D2228" s="38" t="str">
        <f>VLOOKUP(Tabela5[[#This Row],[CÓDIGO]],[1]fornnecedor!$A:$C,3,0)</f>
        <v>VONIXX</v>
      </c>
      <c r="E2228" t="str">
        <f>VLOOKUP(Tabela5[[#This Row],[MARCA]],[1]fornnecedor!$C:$E,3,0)</f>
        <v>VONIXX INDUSTRIA E COMERCIO DE POLIDORES LTDA</v>
      </c>
      <c r="G2228" t="s">
        <v>24</v>
      </c>
      <c r="H2228">
        <v>13</v>
      </c>
      <c r="I2228">
        <v>570.96</v>
      </c>
      <c r="J2228">
        <v>1</v>
      </c>
      <c r="K2228" s="34">
        <v>87</v>
      </c>
      <c r="L2228">
        <v>43.92</v>
      </c>
      <c r="M2228">
        <v>43.08</v>
      </c>
      <c r="N2228">
        <v>49.52</v>
      </c>
      <c r="O2228">
        <v>0</v>
      </c>
      <c r="P2228">
        <v>0</v>
      </c>
      <c r="Q2228">
        <v>0</v>
      </c>
      <c r="R2228">
        <v>58.53</v>
      </c>
      <c r="S2228" t="s">
        <v>5384</v>
      </c>
      <c r="T2228" s="38" t="str">
        <f>VLOOKUP(Tabela5[[#This Row],[CÓDIGO]],[1]fornnecedor!$A:$G,7,0)</f>
        <v>LINHA DE HIGENIZAÇÃO E ESTÉTICA  AUTOMOTIVA VONIX</v>
      </c>
    </row>
    <row r="2229" spans="1:20" x14ac:dyDescent="0.3">
      <c r="A2229" t="s">
        <v>5284</v>
      </c>
      <c r="B2229">
        <v>84547</v>
      </c>
      <c r="C2229" t="s">
        <v>4457</v>
      </c>
      <c r="D2229" s="38" t="str">
        <f>VLOOKUP(Tabela5[[#This Row],[CÓDIGO]],[1]fornnecedor!$A:$C,3,0)</f>
        <v>VONIXX</v>
      </c>
      <c r="E2229" t="str">
        <f>VLOOKUP(Tabela5[[#This Row],[MARCA]],[1]fornnecedor!$C:$E,3,0)</f>
        <v>VONIXX INDUSTRIA E COMERCIO DE POLIDORES LTDA</v>
      </c>
      <c r="G2229" t="s">
        <v>24</v>
      </c>
      <c r="H2229">
        <v>16</v>
      </c>
      <c r="I2229">
        <v>732.8</v>
      </c>
      <c r="J2229">
        <v>1</v>
      </c>
      <c r="K2229" s="34">
        <v>81.5</v>
      </c>
      <c r="L2229">
        <v>45.8</v>
      </c>
      <c r="M2229">
        <v>35.700000000000003</v>
      </c>
      <c r="N2229">
        <v>43.8</v>
      </c>
      <c r="O2229">
        <v>0</v>
      </c>
      <c r="P2229">
        <v>0</v>
      </c>
      <c r="Q2229">
        <v>0</v>
      </c>
      <c r="R2229">
        <v>58.53</v>
      </c>
      <c r="S2229" t="s">
        <v>5384</v>
      </c>
      <c r="T2229" s="38" t="str">
        <f>VLOOKUP(Tabela5[[#This Row],[CÓDIGO]],[1]fornnecedor!$A:$G,7,0)</f>
        <v>LINHA DE HIGENIZAÇÃO E ESTÉTICA  AUTOMOTIVA VONIX</v>
      </c>
    </row>
    <row r="2230" spans="1:20" x14ac:dyDescent="0.3">
      <c r="A2230" t="s">
        <v>5284</v>
      </c>
      <c r="B2230">
        <v>83785</v>
      </c>
      <c r="C2230" t="s">
        <v>3934</v>
      </c>
      <c r="D2230" s="38" t="str">
        <f>VLOOKUP(Tabela5[[#This Row],[CÓDIGO]],[1]fornnecedor!$A:$C,3,0)</f>
        <v>VONIXX</v>
      </c>
      <c r="E2230" t="str">
        <f>VLOOKUP(Tabela5[[#This Row],[MARCA]],[1]fornnecedor!$C:$E,3,0)</f>
        <v>VONIXX INDUSTRIA E COMERCIO DE POLIDORES LTDA</v>
      </c>
      <c r="G2230" t="s">
        <v>24</v>
      </c>
      <c r="H2230">
        <v>9</v>
      </c>
      <c r="I2230">
        <v>331.92</v>
      </c>
      <c r="J2230">
        <v>1</v>
      </c>
      <c r="K2230" s="34">
        <v>80.459999999999994</v>
      </c>
      <c r="L2230">
        <v>36.880000000000003</v>
      </c>
      <c r="M2230">
        <v>43.58</v>
      </c>
      <c r="N2230">
        <v>54.16</v>
      </c>
      <c r="O2230">
        <v>0</v>
      </c>
      <c r="P2230">
        <v>0</v>
      </c>
      <c r="Q2230">
        <v>0</v>
      </c>
      <c r="R2230">
        <v>58.53</v>
      </c>
      <c r="S2230" t="s">
        <v>5384</v>
      </c>
      <c r="T2230" s="38" t="str">
        <f>VLOOKUP(Tabela5[[#This Row],[CÓDIGO]],[1]fornnecedor!$A:$G,7,0)</f>
        <v>LINHA DE HIGENIZAÇÃO E ESTÉTICA  AUTOMOTIVA VONIX</v>
      </c>
    </row>
    <row r="2231" spans="1:20" x14ac:dyDescent="0.3">
      <c r="A2231" t="s">
        <v>5284</v>
      </c>
      <c r="B2231">
        <v>83794</v>
      </c>
      <c r="C2231" t="s">
        <v>518</v>
      </c>
      <c r="D2231" s="38" t="str">
        <f>VLOOKUP(Tabela5[[#This Row],[CÓDIGO]],[1]fornnecedor!$A:$C,3,0)</f>
        <v>VONIXX</v>
      </c>
      <c r="E2231" t="str">
        <f>VLOOKUP(Tabela5[[#This Row],[MARCA]],[1]fornnecedor!$C:$E,3,0)</f>
        <v>VONIXX INDUSTRIA E COMERCIO DE POLIDORES LTDA</v>
      </c>
      <c r="G2231" t="s">
        <v>24</v>
      </c>
      <c r="H2231">
        <v>18</v>
      </c>
      <c r="I2231">
        <v>519.12</v>
      </c>
      <c r="J2231">
        <v>2</v>
      </c>
      <c r="K2231" s="34">
        <v>79.88</v>
      </c>
      <c r="L2231">
        <v>57.68</v>
      </c>
      <c r="M2231">
        <v>22.2</v>
      </c>
      <c r="N2231">
        <v>27.79</v>
      </c>
      <c r="O2231">
        <v>0</v>
      </c>
      <c r="P2231">
        <v>0</v>
      </c>
      <c r="Q2231">
        <v>0</v>
      </c>
      <c r="R2231">
        <v>58.54</v>
      </c>
      <c r="S2231" t="s">
        <v>5384</v>
      </c>
      <c r="T2231" s="38" t="str">
        <f>VLOOKUP(Tabela5[[#This Row],[CÓDIGO]],[1]fornnecedor!$A:$G,7,0)</f>
        <v>LINHA DE HIGENIZAÇÃO E ESTÉTICA  AUTOMOTIVA VONIX</v>
      </c>
    </row>
    <row r="2232" spans="1:20" x14ac:dyDescent="0.3">
      <c r="A2232" t="s">
        <v>5284</v>
      </c>
      <c r="B2232">
        <v>84726</v>
      </c>
      <c r="C2232" t="s">
        <v>4347</v>
      </c>
      <c r="D2232" s="38" t="str">
        <f>VLOOKUP(Tabela5[[#This Row],[CÓDIGO]],[1]fornnecedor!$A:$C,3,0)</f>
        <v>VONIXX</v>
      </c>
      <c r="E2232" t="str">
        <f>VLOOKUP(Tabela5[[#This Row],[MARCA]],[1]fornnecedor!$C:$E,3,0)</f>
        <v>VONIXX INDUSTRIA E COMERCIO DE POLIDORES LTDA</v>
      </c>
      <c r="G2232" t="s">
        <v>24</v>
      </c>
      <c r="H2232">
        <v>13</v>
      </c>
      <c r="I2232">
        <v>538.98</v>
      </c>
      <c r="J2232">
        <v>1</v>
      </c>
      <c r="K2232" s="34">
        <v>75.180000000000007</v>
      </c>
      <c r="L2232">
        <v>41.46</v>
      </c>
      <c r="M2232">
        <v>33.72</v>
      </c>
      <c r="N2232">
        <v>44.85</v>
      </c>
      <c r="O2232">
        <v>0</v>
      </c>
      <c r="P2232">
        <v>0</v>
      </c>
      <c r="Q2232">
        <v>0</v>
      </c>
      <c r="R2232">
        <v>58.54</v>
      </c>
      <c r="S2232" t="s">
        <v>5384</v>
      </c>
      <c r="T2232" s="38" t="str">
        <f>VLOOKUP(Tabela5[[#This Row],[CÓDIGO]],[1]fornnecedor!$A:$G,7,0)</f>
        <v>BOINAS PARA POLIMENTO</v>
      </c>
    </row>
    <row r="2233" spans="1:20" x14ac:dyDescent="0.3">
      <c r="A2233" t="s">
        <v>5284</v>
      </c>
      <c r="B2233">
        <v>83800</v>
      </c>
      <c r="C2233" t="s">
        <v>4370</v>
      </c>
      <c r="D2233" s="38" t="str">
        <f>VLOOKUP(Tabela5[[#This Row],[CÓDIGO]],[1]fornnecedor!$A:$C,3,0)</f>
        <v>VONIXX</v>
      </c>
      <c r="E2233" t="str">
        <f>VLOOKUP(Tabela5[[#This Row],[MARCA]],[1]fornnecedor!$C:$E,3,0)</f>
        <v>VONIXX INDUSTRIA E COMERCIO DE POLIDORES LTDA</v>
      </c>
      <c r="G2233" t="s">
        <v>24</v>
      </c>
      <c r="H2233">
        <v>16</v>
      </c>
      <c r="I2233">
        <v>631.84</v>
      </c>
      <c r="J2233">
        <v>1</v>
      </c>
      <c r="K2233" s="34">
        <v>74.489999999999995</v>
      </c>
      <c r="L2233">
        <v>39.49</v>
      </c>
      <c r="M2233">
        <v>35</v>
      </c>
      <c r="N2233">
        <v>46.99</v>
      </c>
      <c r="O2233">
        <v>0</v>
      </c>
      <c r="P2233">
        <v>0</v>
      </c>
      <c r="Q2233">
        <v>0</v>
      </c>
      <c r="R2233">
        <v>58.54</v>
      </c>
      <c r="S2233" t="s">
        <v>5384</v>
      </c>
      <c r="T2233" s="38" t="str">
        <f>VLOOKUP(Tabela5[[#This Row],[CÓDIGO]],[1]fornnecedor!$A:$G,7,0)</f>
        <v>LINHA DE HIGENIZAÇÃO E ESTÉTICA  AUTOMOTIVA VONIX</v>
      </c>
    </row>
    <row r="2234" spans="1:20" x14ac:dyDescent="0.3">
      <c r="A2234" t="s">
        <v>5284</v>
      </c>
      <c r="B2234">
        <v>84548</v>
      </c>
      <c r="C2234" t="s">
        <v>3019</v>
      </c>
      <c r="D2234" s="38" t="str">
        <f>VLOOKUP(Tabela5[[#This Row],[CÓDIGO]],[1]fornnecedor!$A:$C,3,0)</f>
        <v>VONIXX</v>
      </c>
      <c r="E2234" t="str">
        <f>VLOOKUP(Tabela5[[#This Row],[MARCA]],[1]fornnecedor!$C:$E,3,0)</f>
        <v>VONIXX INDUSTRIA E COMERCIO DE POLIDORES LTDA</v>
      </c>
      <c r="G2234" t="s">
        <v>24</v>
      </c>
      <c r="H2234">
        <v>3</v>
      </c>
      <c r="I2234">
        <v>31.83</v>
      </c>
      <c r="J2234">
        <v>4</v>
      </c>
      <c r="K2234" s="34">
        <v>71.5</v>
      </c>
      <c r="L2234">
        <v>42.44</v>
      </c>
      <c r="M2234">
        <v>29.06</v>
      </c>
      <c r="N2234">
        <v>40.64</v>
      </c>
      <c r="O2234">
        <v>0</v>
      </c>
      <c r="P2234">
        <v>0</v>
      </c>
      <c r="Q2234">
        <v>0</v>
      </c>
      <c r="R2234">
        <v>58.55</v>
      </c>
      <c r="S2234" t="s">
        <v>5384</v>
      </c>
      <c r="T2234" s="38" t="str">
        <f>VLOOKUP(Tabela5[[#This Row],[CÓDIGO]],[1]fornnecedor!$A:$G,7,0)</f>
        <v>LINHA DE HIGENIZAÇÃO E ESTÉTICA  AUTOMOTIVA VONIX</v>
      </c>
    </row>
    <row r="2235" spans="1:20" x14ac:dyDescent="0.3">
      <c r="A2235" t="s">
        <v>5284</v>
      </c>
      <c r="B2235">
        <v>85209</v>
      </c>
      <c r="C2235" t="s">
        <v>3223</v>
      </c>
      <c r="D2235" s="38" t="str">
        <f>VLOOKUP(Tabela5[[#This Row],[CÓDIGO]],[1]fornnecedor!$A:$C,3,0)</f>
        <v>VONIXX</v>
      </c>
      <c r="E2235" t="str">
        <f>VLOOKUP(Tabela5[[#This Row],[MARCA]],[1]fornnecedor!$C:$E,3,0)</f>
        <v>VONIXX INDUSTRIA E COMERCIO DE POLIDORES LTDA</v>
      </c>
      <c r="G2235" t="s">
        <v>24</v>
      </c>
      <c r="H2235">
        <v>29</v>
      </c>
      <c r="I2235">
        <v>453.56</v>
      </c>
      <c r="J2235">
        <v>2</v>
      </c>
      <c r="K2235" s="34">
        <v>70.760000000000005</v>
      </c>
      <c r="L2235">
        <v>31.28</v>
      </c>
      <c r="M2235">
        <v>39.479999999999997</v>
      </c>
      <c r="N2235">
        <v>55.79</v>
      </c>
      <c r="O2235">
        <v>0</v>
      </c>
      <c r="P2235">
        <v>0</v>
      </c>
      <c r="Q2235">
        <v>0</v>
      </c>
      <c r="R2235">
        <v>58.55</v>
      </c>
      <c r="S2235" t="s">
        <v>5384</v>
      </c>
      <c r="T2235" s="38" t="str">
        <f>VLOOKUP(Tabela5[[#This Row],[CÓDIGO]],[1]fornnecedor!$A:$G,7,0)</f>
        <v>LINHA DE HIGENIZAÇÃO E ESTÉTICA  AUTOMOTIVA VONIX</v>
      </c>
    </row>
    <row r="2236" spans="1:20" x14ac:dyDescent="0.3">
      <c r="A2236" t="s">
        <v>5284</v>
      </c>
      <c r="B2236">
        <v>83789</v>
      </c>
      <c r="C2236" t="s">
        <v>4018</v>
      </c>
      <c r="D2236" s="38" t="str">
        <f>VLOOKUP(Tabela5[[#This Row],[CÓDIGO]],[1]fornnecedor!$A:$C,3,0)</f>
        <v>VONIXX</v>
      </c>
      <c r="E2236" t="str">
        <f>VLOOKUP(Tabela5[[#This Row],[MARCA]],[1]fornnecedor!$C:$E,3,0)</f>
        <v>VONIXX INDUSTRIA E COMERCIO DE POLIDORES LTDA</v>
      </c>
      <c r="G2236" t="s">
        <v>24</v>
      </c>
      <c r="H2236">
        <v>9</v>
      </c>
      <c r="I2236">
        <v>396.9</v>
      </c>
      <c r="J2236">
        <v>1</v>
      </c>
      <c r="K2236" s="34">
        <v>70.47</v>
      </c>
      <c r="L2236">
        <v>44.1</v>
      </c>
      <c r="M2236">
        <v>26.37</v>
      </c>
      <c r="N2236">
        <v>37.42</v>
      </c>
      <c r="O2236">
        <v>0</v>
      </c>
      <c r="P2236">
        <v>0</v>
      </c>
      <c r="Q2236">
        <v>0</v>
      </c>
      <c r="R2236">
        <v>58.55</v>
      </c>
      <c r="S2236" t="s">
        <v>5384</v>
      </c>
      <c r="T2236" s="38" t="str">
        <f>VLOOKUP(Tabela5[[#This Row],[CÓDIGO]],[1]fornnecedor!$A:$G,7,0)</f>
        <v>BOINAS PARA POLIMENTO</v>
      </c>
    </row>
    <row r="2237" spans="1:20" x14ac:dyDescent="0.3">
      <c r="A2237" t="s">
        <v>5284</v>
      </c>
      <c r="B2237">
        <v>84400</v>
      </c>
      <c r="C2237" t="s">
        <v>4562</v>
      </c>
      <c r="D2237" s="38" t="str">
        <f>VLOOKUP(Tabela5[[#This Row],[CÓDIGO]],[1]fornnecedor!$A:$C,3,0)</f>
        <v>VONIXX</v>
      </c>
      <c r="E2237" t="str">
        <f>VLOOKUP(Tabela5[[#This Row],[MARCA]],[1]fornnecedor!$C:$E,3,0)</f>
        <v>VONIXX INDUSTRIA E COMERCIO DE POLIDORES LTDA</v>
      </c>
      <c r="G2237" t="s">
        <v>24</v>
      </c>
      <c r="H2237">
        <v>21</v>
      </c>
      <c r="I2237">
        <v>895.86</v>
      </c>
      <c r="J2237">
        <v>1</v>
      </c>
      <c r="K2237" s="34">
        <v>68.56</v>
      </c>
      <c r="L2237">
        <v>42.66</v>
      </c>
      <c r="M2237">
        <v>25.9</v>
      </c>
      <c r="N2237">
        <v>37.78</v>
      </c>
      <c r="O2237">
        <v>0</v>
      </c>
      <c r="P2237">
        <v>0</v>
      </c>
      <c r="Q2237">
        <v>0</v>
      </c>
      <c r="R2237">
        <v>58.55</v>
      </c>
      <c r="S2237" t="s">
        <v>5384</v>
      </c>
      <c r="T2237" s="38" t="str">
        <f>VLOOKUP(Tabela5[[#This Row],[CÓDIGO]],[1]fornnecedor!$A:$G,7,0)</f>
        <v>LINHA DE HIGENIZAÇÃO E ESTÉTICA  AUTOMOTIVA VONIX</v>
      </c>
    </row>
    <row r="2238" spans="1:20" x14ac:dyDescent="0.3">
      <c r="A2238" t="s">
        <v>5284</v>
      </c>
      <c r="B2238">
        <v>84395</v>
      </c>
      <c r="C2238" t="s">
        <v>4156</v>
      </c>
      <c r="D2238" s="38" t="str">
        <f>VLOOKUP(Tabela5[[#This Row],[CÓDIGO]],[1]fornnecedor!$A:$C,3,0)</f>
        <v>VONIXX</v>
      </c>
      <c r="E2238" t="str">
        <f>VLOOKUP(Tabela5[[#This Row],[MARCA]],[1]fornnecedor!$C:$E,3,0)</f>
        <v>VONIXX INDUSTRIA E COMERCIO DE POLIDORES LTDA</v>
      </c>
      <c r="G2238" t="s">
        <v>24</v>
      </c>
      <c r="H2238">
        <v>11</v>
      </c>
      <c r="I2238">
        <v>407.11</v>
      </c>
      <c r="J2238">
        <v>1</v>
      </c>
      <c r="K2238" s="34">
        <v>67.86</v>
      </c>
      <c r="L2238">
        <v>37.01</v>
      </c>
      <c r="M2238">
        <v>30.85</v>
      </c>
      <c r="N2238">
        <v>45.46</v>
      </c>
      <c r="O2238">
        <v>0</v>
      </c>
      <c r="P2238">
        <v>0</v>
      </c>
      <c r="Q2238">
        <v>0</v>
      </c>
      <c r="R2238">
        <v>58.56</v>
      </c>
      <c r="S2238" t="s">
        <v>5384</v>
      </c>
      <c r="T2238" s="38" t="str">
        <f>VLOOKUP(Tabela5[[#This Row],[CÓDIGO]],[1]fornnecedor!$A:$G,7,0)</f>
        <v>LINHA DE HIGENIZAÇÃO E ESTÉTICA  AUTOMOTIVA VONIX</v>
      </c>
    </row>
    <row r="2239" spans="1:20" x14ac:dyDescent="0.3">
      <c r="A2239" t="s">
        <v>5284</v>
      </c>
      <c r="B2239">
        <v>85248</v>
      </c>
      <c r="C2239" t="s">
        <v>4117</v>
      </c>
      <c r="D2239" s="38" t="str">
        <f>VLOOKUP(Tabela5[[#This Row],[CÓDIGO]],[1]fornnecedor!$A:$C,3,0)</f>
        <v>VONIXX</v>
      </c>
      <c r="E2239" t="str">
        <f>VLOOKUP(Tabela5[[#This Row],[MARCA]],[1]fornnecedor!$C:$E,3,0)</f>
        <v>VONIXX INDUSTRIA E COMERCIO DE POLIDORES LTDA</v>
      </c>
      <c r="G2239" t="s">
        <v>24</v>
      </c>
      <c r="H2239">
        <v>10</v>
      </c>
      <c r="I2239">
        <v>509.2</v>
      </c>
      <c r="J2239">
        <v>1</v>
      </c>
      <c r="K2239" s="34">
        <v>67.09</v>
      </c>
      <c r="L2239">
        <v>50.92</v>
      </c>
      <c r="M2239">
        <v>16.170000000000002</v>
      </c>
      <c r="N2239">
        <v>24.1</v>
      </c>
      <c r="O2239">
        <v>0</v>
      </c>
      <c r="P2239">
        <v>0</v>
      </c>
      <c r="Q2239">
        <v>0</v>
      </c>
      <c r="R2239">
        <v>58.56</v>
      </c>
      <c r="S2239" t="s">
        <v>5384</v>
      </c>
      <c r="T2239" s="38" t="str">
        <f>VLOOKUP(Tabela5[[#This Row],[CÓDIGO]],[1]fornnecedor!$A:$G,7,0)</f>
        <v>LINHA DE HIGENIZAÇÃO E ESTÉTICA  AUTOMOTIVA VONIX</v>
      </c>
    </row>
    <row r="2240" spans="1:20" x14ac:dyDescent="0.3">
      <c r="A2240" t="s">
        <v>5284</v>
      </c>
      <c r="B2240">
        <v>23927</v>
      </c>
      <c r="C2240" t="s">
        <v>4021</v>
      </c>
      <c r="D2240" s="38" t="str">
        <f>VLOOKUP(Tabela5[[#This Row],[CÓDIGO]],[1]fornnecedor!$A:$C,3,0)</f>
        <v>VONIXX</v>
      </c>
      <c r="E2240" t="str">
        <f>VLOOKUP(Tabela5[[#This Row],[MARCA]],[1]fornnecedor!$C:$E,3,0)</f>
        <v>VONIXX INDUSTRIA E COMERCIO DE POLIDORES LTDA</v>
      </c>
      <c r="G2240" t="s">
        <v>24</v>
      </c>
      <c r="H2240">
        <v>17</v>
      </c>
      <c r="I2240">
        <v>308.55</v>
      </c>
      <c r="J2240">
        <v>2</v>
      </c>
      <c r="K2240" s="34">
        <v>61.91</v>
      </c>
      <c r="L2240">
        <v>36.299999999999997</v>
      </c>
      <c r="M2240">
        <v>25.61</v>
      </c>
      <c r="N2240">
        <v>41.37</v>
      </c>
      <c r="O2240">
        <v>0</v>
      </c>
      <c r="P2240">
        <v>0</v>
      </c>
      <c r="Q2240">
        <v>0</v>
      </c>
      <c r="R2240">
        <v>58.56</v>
      </c>
      <c r="S2240" t="s">
        <v>5384</v>
      </c>
      <c r="T2240" s="38" t="str">
        <f>VLOOKUP(Tabela5[[#This Row],[CÓDIGO]],[1]fornnecedor!$A:$G,7,0)</f>
        <v>LINHA DE HIGENIZAÇÃO E ESTÉTICA  AUTOMOTIVA VONIX</v>
      </c>
    </row>
    <row r="2241" spans="1:20" x14ac:dyDescent="0.3">
      <c r="A2241" t="s">
        <v>5284</v>
      </c>
      <c r="B2241">
        <v>84873</v>
      </c>
      <c r="C2241" t="s">
        <v>3423</v>
      </c>
      <c r="D2241" s="38" t="str">
        <f>VLOOKUP(Tabela5[[#This Row],[CÓDIGO]],[1]fornnecedor!$A:$C,3,0)</f>
        <v>VONIXX</v>
      </c>
      <c r="E2241" t="str">
        <f>VLOOKUP(Tabela5[[#This Row],[MARCA]],[1]fornnecedor!$C:$E,3,0)</f>
        <v>VONIXX INDUSTRIA E COMERCIO DE POLIDORES LTDA</v>
      </c>
      <c r="G2241" t="s">
        <v>24</v>
      </c>
      <c r="H2241">
        <v>44</v>
      </c>
      <c r="I2241">
        <v>688.16</v>
      </c>
      <c r="J2241">
        <v>2</v>
      </c>
      <c r="K2241" s="34">
        <v>61.58</v>
      </c>
      <c r="L2241">
        <v>31.28</v>
      </c>
      <c r="M2241">
        <v>30.3</v>
      </c>
      <c r="N2241">
        <v>49.2</v>
      </c>
      <c r="O2241">
        <v>0</v>
      </c>
      <c r="P2241">
        <v>0</v>
      </c>
      <c r="Q2241">
        <v>0</v>
      </c>
      <c r="R2241">
        <v>58.57</v>
      </c>
      <c r="S2241" t="s">
        <v>5384</v>
      </c>
      <c r="T2241" s="38" t="str">
        <f>VLOOKUP(Tabela5[[#This Row],[CÓDIGO]],[1]fornnecedor!$A:$G,7,0)</f>
        <v>LINHA DE HIGENIZAÇÃO E ESTÉTICA  AUTOMOTIVA VONIX</v>
      </c>
    </row>
    <row r="2242" spans="1:20" x14ac:dyDescent="0.3">
      <c r="A2242" t="s">
        <v>5284</v>
      </c>
      <c r="B2242">
        <v>83792</v>
      </c>
      <c r="C2242" t="s">
        <v>3987</v>
      </c>
      <c r="D2242" s="38" t="str">
        <f>VLOOKUP(Tabela5[[#This Row],[CÓDIGO]],[1]fornnecedor!$A:$C,3,0)</f>
        <v>VONIXX</v>
      </c>
      <c r="E2242" t="str">
        <f>VLOOKUP(Tabela5[[#This Row],[MARCA]],[1]fornnecedor!$C:$E,3,0)</f>
        <v>VONIXX INDUSTRIA E COMERCIO DE POLIDORES LTDA</v>
      </c>
      <c r="G2242" t="s">
        <v>24</v>
      </c>
      <c r="H2242">
        <v>16</v>
      </c>
      <c r="I2242">
        <v>526.24</v>
      </c>
      <c r="J2242">
        <v>1</v>
      </c>
      <c r="K2242" s="34">
        <v>60.87</v>
      </c>
      <c r="L2242">
        <v>32.89</v>
      </c>
      <c r="M2242">
        <v>27.98</v>
      </c>
      <c r="N2242">
        <v>45.97</v>
      </c>
      <c r="O2242">
        <v>0</v>
      </c>
      <c r="P2242">
        <v>0</v>
      </c>
      <c r="Q2242">
        <v>0</v>
      </c>
      <c r="R2242">
        <v>58.57</v>
      </c>
      <c r="S2242" t="s">
        <v>5384</v>
      </c>
      <c r="T2242" s="38" t="str">
        <f>VLOOKUP(Tabela5[[#This Row],[CÓDIGO]],[1]fornnecedor!$A:$G,7,0)</f>
        <v>BOINAS PARA POLIMENTO</v>
      </c>
    </row>
    <row r="2243" spans="1:20" x14ac:dyDescent="0.3">
      <c r="A2243" t="s">
        <v>5284</v>
      </c>
      <c r="B2243">
        <v>23440</v>
      </c>
      <c r="C2243" t="s">
        <v>3426</v>
      </c>
      <c r="D2243" s="38" t="str">
        <f>VLOOKUP(Tabela5[[#This Row],[CÓDIGO]],[1]fornnecedor!$A:$C,3,0)</f>
        <v>VONIXX</v>
      </c>
      <c r="E2243" t="str">
        <f>VLOOKUP(Tabela5[[#This Row],[MARCA]],[1]fornnecedor!$C:$E,3,0)</f>
        <v>VONIXX INDUSTRIA E COMERCIO DE POLIDORES LTDA</v>
      </c>
      <c r="G2243" t="s">
        <v>24</v>
      </c>
      <c r="H2243">
        <v>6</v>
      </c>
      <c r="I2243">
        <v>115.44</v>
      </c>
      <c r="J2243">
        <v>2</v>
      </c>
      <c r="K2243" s="34">
        <v>60.24</v>
      </c>
      <c r="L2243">
        <v>38.479999999999997</v>
      </c>
      <c r="M2243">
        <v>21.76</v>
      </c>
      <c r="N2243">
        <v>36.119999999999997</v>
      </c>
      <c r="O2243">
        <v>0</v>
      </c>
      <c r="P2243">
        <v>0</v>
      </c>
      <c r="Q2243">
        <v>0</v>
      </c>
      <c r="R2243">
        <v>58.57</v>
      </c>
      <c r="S2243" t="s">
        <v>5384</v>
      </c>
      <c r="T2243" s="38" t="str">
        <f>VLOOKUP(Tabela5[[#This Row],[CÓDIGO]],[1]fornnecedor!$A:$G,7,0)</f>
        <v>LINHA DE HIGENIZAÇÃO E ESTÉTICA  AUTOMOTIVA VONIX</v>
      </c>
    </row>
    <row r="2244" spans="1:20" x14ac:dyDescent="0.3">
      <c r="A2244" t="s">
        <v>5284</v>
      </c>
      <c r="B2244">
        <v>86962</v>
      </c>
      <c r="C2244" t="s">
        <v>4003</v>
      </c>
      <c r="D2244" s="38" t="str">
        <f>VLOOKUP(Tabela5[[#This Row],[CÓDIGO]],[1]fornnecedor!$A:$C,3,0)</f>
        <v>VONIXX</v>
      </c>
      <c r="E2244" t="str">
        <f>VLOOKUP(Tabela5[[#This Row],[MARCA]],[1]fornnecedor!$C:$E,3,0)</f>
        <v>VONIXX INDUSTRIA E COMERCIO DE POLIDORES LTDA</v>
      </c>
      <c r="G2244" t="s">
        <v>24</v>
      </c>
      <c r="H2244">
        <v>24</v>
      </c>
      <c r="I2244">
        <v>722.4</v>
      </c>
      <c r="J2244">
        <v>1</v>
      </c>
      <c r="K2244" s="34">
        <v>59.93</v>
      </c>
      <c r="L2244">
        <v>30.1</v>
      </c>
      <c r="M2244">
        <v>29.83</v>
      </c>
      <c r="N2244">
        <v>49.77</v>
      </c>
      <c r="O2244">
        <v>0</v>
      </c>
      <c r="P2244">
        <v>0</v>
      </c>
      <c r="Q2244">
        <v>0</v>
      </c>
      <c r="R2244">
        <v>58.57</v>
      </c>
      <c r="S2244" t="s">
        <v>5384</v>
      </c>
      <c r="T2244" s="38" t="str">
        <f>VLOOKUP(Tabela5[[#This Row],[CÓDIGO]],[1]fornnecedor!$A:$G,7,0)</f>
        <v>LINHA DE HIGENIZAÇÃO E ESTÉTICA  AUTOMOTIVA VONIX</v>
      </c>
    </row>
    <row r="2245" spans="1:20" x14ac:dyDescent="0.3">
      <c r="A2245" t="s">
        <v>5284</v>
      </c>
      <c r="B2245">
        <v>83790</v>
      </c>
      <c r="C2245" t="s">
        <v>3764</v>
      </c>
      <c r="D2245" s="38" t="str">
        <f>VLOOKUP(Tabela5[[#This Row],[CÓDIGO]],[1]fornnecedor!$A:$C,3,0)</f>
        <v>VONIXX</v>
      </c>
      <c r="E2245" t="str">
        <f>VLOOKUP(Tabela5[[#This Row],[MARCA]],[1]fornnecedor!$C:$E,3,0)</f>
        <v>VONIXX INDUSTRIA E COMERCIO DE POLIDORES LTDA</v>
      </c>
      <c r="G2245" t="s">
        <v>24</v>
      </c>
      <c r="H2245">
        <v>13</v>
      </c>
      <c r="I2245">
        <v>427.57</v>
      </c>
      <c r="J2245">
        <v>1</v>
      </c>
      <c r="K2245" s="34">
        <v>59.43</v>
      </c>
      <c r="L2245">
        <v>32.24</v>
      </c>
      <c r="M2245">
        <v>27.19</v>
      </c>
      <c r="N2245">
        <v>45.75</v>
      </c>
      <c r="O2245">
        <v>0</v>
      </c>
      <c r="P2245">
        <v>0</v>
      </c>
      <c r="Q2245">
        <v>0</v>
      </c>
      <c r="R2245">
        <v>58.58</v>
      </c>
      <c r="S2245" t="s">
        <v>5384</v>
      </c>
      <c r="T2245" s="38" t="str">
        <f>VLOOKUP(Tabela5[[#This Row],[CÓDIGO]],[1]fornnecedor!$A:$G,7,0)</f>
        <v>BOINAS PARA POLIMENTO</v>
      </c>
    </row>
    <row r="2246" spans="1:20" x14ac:dyDescent="0.3">
      <c r="A2246" t="s">
        <v>5284</v>
      </c>
      <c r="B2246">
        <v>85247</v>
      </c>
      <c r="C2246" t="s">
        <v>4064</v>
      </c>
      <c r="D2246" s="38" t="str">
        <f>VLOOKUP(Tabela5[[#This Row],[CÓDIGO]],[1]fornnecedor!$A:$C,3,0)</f>
        <v>VONIXX</v>
      </c>
      <c r="E2246" t="str">
        <f>VLOOKUP(Tabela5[[#This Row],[MARCA]],[1]fornnecedor!$C:$E,3,0)</f>
        <v>VONIXX INDUSTRIA E COMERCIO DE POLIDORES LTDA</v>
      </c>
      <c r="G2246" t="s">
        <v>24</v>
      </c>
      <c r="H2246">
        <v>21</v>
      </c>
      <c r="I2246">
        <v>975.03</v>
      </c>
      <c r="J2246">
        <v>1</v>
      </c>
      <c r="K2246" s="34">
        <v>56.89</v>
      </c>
      <c r="L2246">
        <v>43.18</v>
      </c>
      <c r="M2246">
        <v>13.71</v>
      </c>
      <c r="N2246">
        <v>24.1</v>
      </c>
      <c r="O2246">
        <v>0</v>
      </c>
      <c r="P2246">
        <v>0</v>
      </c>
      <c r="Q2246">
        <v>0</v>
      </c>
      <c r="R2246">
        <v>58.58</v>
      </c>
      <c r="S2246" t="s">
        <v>5384</v>
      </c>
      <c r="T2246" s="38" t="str">
        <f>VLOOKUP(Tabela5[[#This Row],[CÓDIGO]],[1]fornnecedor!$A:$G,7,0)</f>
        <v>LINHA DE HIGENIZAÇÃO E ESTÉTICA  AUTOMOTIVA VONIX</v>
      </c>
    </row>
    <row r="2247" spans="1:20" x14ac:dyDescent="0.3">
      <c r="A2247" t="s">
        <v>5284</v>
      </c>
      <c r="B2247">
        <v>86987</v>
      </c>
      <c r="C2247" t="s">
        <v>4195</v>
      </c>
      <c r="D2247" s="38" t="str">
        <f>VLOOKUP(Tabela5[[#This Row],[CÓDIGO]],[1]fornnecedor!$A:$C,3,0)</f>
        <v>VONIXX</v>
      </c>
      <c r="E2247" t="str">
        <f>VLOOKUP(Tabela5[[#This Row],[MARCA]],[1]fornnecedor!$C:$E,3,0)</f>
        <v>VONIXX INDUSTRIA E COMERCIO DE POLIDORES LTDA</v>
      </c>
      <c r="G2247" t="s">
        <v>24</v>
      </c>
      <c r="H2247">
        <v>13</v>
      </c>
      <c r="I2247">
        <v>440.18</v>
      </c>
      <c r="J2247">
        <v>1</v>
      </c>
      <c r="K2247" s="34">
        <v>56.6</v>
      </c>
      <c r="L2247">
        <v>33.86</v>
      </c>
      <c r="M2247">
        <v>22.74</v>
      </c>
      <c r="N2247">
        <v>40.18</v>
      </c>
      <c r="O2247">
        <v>0</v>
      </c>
      <c r="P2247">
        <v>0</v>
      </c>
      <c r="Q2247">
        <v>0</v>
      </c>
      <c r="R2247">
        <v>58.58</v>
      </c>
      <c r="S2247" t="s">
        <v>5384</v>
      </c>
      <c r="T2247" s="38" t="str">
        <f>VLOOKUP(Tabela5[[#This Row],[CÓDIGO]],[1]fornnecedor!$A:$G,7,0)</f>
        <v>LINHA DE HIGENIZAÇÃO E ESTÉTICA  AUTOMOTIVA VONIX</v>
      </c>
    </row>
    <row r="2248" spans="1:20" x14ac:dyDescent="0.3">
      <c r="A2248" t="s">
        <v>5284</v>
      </c>
      <c r="B2248">
        <v>85407</v>
      </c>
      <c r="C2248" t="s">
        <v>4238</v>
      </c>
      <c r="D2248" s="38" t="str">
        <f>VLOOKUP(Tabela5[[#This Row],[CÓDIGO]],[1]fornnecedor!$A:$C,3,0)</f>
        <v>VONIXX</v>
      </c>
      <c r="E2248" t="str">
        <f>VLOOKUP(Tabela5[[#This Row],[MARCA]],[1]fornnecedor!$C:$E,3,0)</f>
        <v>VONIXX INDUSTRIA E COMERCIO DE POLIDORES LTDA</v>
      </c>
      <c r="G2248" t="s">
        <v>24</v>
      </c>
      <c r="H2248">
        <v>19</v>
      </c>
      <c r="I2248">
        <v>512.04999999999995</v>
      </c>
      <c r="J2248">
        <v>1</v>
      </c>
      <c r="K2248" s="34">
        <v>54.91</v>
      </c>
      <c r="L2248">
        <v>26.95</v>
      </c>
      <c r="M2248">
        <v>27.96</v>
      </c>
      <c r="N2248">
        <v>50.92</v>
      </c>
      <c r="O2248">
        <v>0</v>
      </c>
      <c r="P2248">
        <v>0</v>
      </c>
      <c r="Q2248">
        <v>0</v>
      </c>
      <c r="R2248">
        <v>58.58</v>
      </c>
      <c r="S2248" t="s">
        <v>5384</v>
      </c>
      <c r="T2248" s="38" t="str">
        <f>VLOOKUP(Tabela5[[#This Row],[CÓDIGO]],[1]fornnecedor!$A:$G,7,0)</f>
        <v>LINHA DE HIGENIZAÇÃO E ESTÉTICA  AUTOMOTIVA VONIX</v>
      </c>
    </row>
    <row r="2249" spans="1:20" x14ac:dyDescent="0.3">
      <c r="A2249" t="s">
        <v>5284</v>
      </c>
      <c r="B2249">
        <v>85201</v>
      </c>
      <c r="C2249" t="s">
        <v>3477</v>
      </c>
      <c r="D2249" s="38" t="str">
        <f>VLOOKUP(Tabela5[[#This Row],[CÓDIGO]],[1]fornnecedor!$A:$C,3,0)</f>
        <v>VONIXX</v>
      </c>
      <c r="E2249" t="str">
        <f>VLOOKUP(Tabela5[[#This Row],[MARCA]],[1]fornnecedor!$C:$E,3,0)</f>
        <v>VONIXX INDUSTRIA E COMERCIO DE POLIDORES LTDA</v>
      </c>
      <c r="G2249" t="s">
        <v>24</v>
      </c>
      <c r="H2249">
        <v>16</v>
      </c>
      <c r="I2249">
        <v>416.48</v>
      </c>
      <c r="J2249">
        <v>1</v>
      </c>
      <c r="K2249" s="34">
        <v>54.21</v>
      </c>
      <c r="L2249">
        <v>23.43</v>
      </c>
      <c r="M2249">
        <v>30.78</v>
      </c>
      <c r="N2249">
        <v>56.78</v>
      </c>
      <c r="O2249">
        <v>0</v>
      </c>
      <c r="P2249">
        <v>0</v>
      </c>
      <c r="Q2249">
        <v>0</v>
      </c>
      <c r="R2249">
        <v>58.59</v>
      </c>
      <c r="S2249" t="s">
        <v>5384</v>
      </c>
      <c r="T2249" s="38" t="str">
        <f>VLOOKUP(Tabela5[[#This Row],[CÓDIGO]],[1]fornnecedor!$A:$G,7,0)</f>
        <v>LINHA DE HIGENIZAÇÃO E ESTÉTICA  AUTOMOTIVA VONIX</v>
      </c>
    </row>
    <row r="2250" spans="1:20" x14ac:dyDescent="0.3">
      <c r="A2250" t="s">
        <v>5284</v>
      </c>
      <c r="B2250">
        <v>84872</v>
      </c>
      <c r="C2250" t="s">
        <v>3411</v>
      </c>
      <c r="D2250" s="38" t="str">
        <f>VLOOKUP(Tabela5[[#This Row],[CÓDIGO]],[1]fornnecedor!$A:$C,3,0)</f>
        <v>VONIXX</v>
      </c>
      <c r="E2250" t="str">
        <f>VLOOKUP(Tabela5[[#This Row],[MARCA]],[1]fornnecedor!$C:$E,3,0)</f>
        <v>VONIXX INDUSTRIA E COMERCIO DE POLIDORES LTDA</v>
      </c>
      <c r="G2250" t="s">
        <v>24</v>
      </c>
      <c r="H2250">
        <v>32</v>
      </c>
      <c r="I2250">
        <v>480.64</v>
      </c>
      <c r="J2250">
        <v>2</v>
      </c>
      <c r="K2250" s="34">
        <v>49.88</v>
      </c>
      <c r="L2250">
        <v>30.04</v>
      </c>
      <c r="M2250">
        <v>19.84</v>
      </c>
      <c r="N2250">
        <v>39.78</v>
      </c>
      <c r="O2250">
        <v>0</v>
      </c>
      <c r="P2250">
        <v>0</v>
      </c>
      <c r="Q2250">
        <v>0</v>
      </c>
      <c r="R2250">
        <v>58.59</v>
      </c>
      <c r="S2250" t="s">
        <v>5384</v>
      </c>
      <c r="T2250" s="38" t="str">
        <f>VLOOKUP(Tabela5[[#This Row],[CÓDIGO]],[1]fornnecedor!$A:$G,7,0)</f>
        <v>LINHA DE HIGENIZAÇÃO E ESTÉTICA  AUTOMOTIVA VONIX</v>
      </c>
    </row>
    <row r="2251" spans="1:20" x14ac:dyDescent="0.3">
      <c r="A2251" t="s">
        <v>5284</v>
      </c>
      <c r="B2251">
        <v>65</v>
      </c>
      <c r="C2251" t="s">
        <v>4314</v>
      </c>
      <c r="D2251" s="38" t="str">
        <f>VLOOKUP(Tabela5[[#This Row],[CÓDIGO]],[1]fornnecedor!$A:$C,3,0)</f>
        <v>VONIXX</v>
      </c>
      <c r="E2251" t="str">
        <f>VLOOKUP(Tabela5[[#This Row],[MARCA]],[1]fornnecedor!$C:$E,3,0)</f>
        <v>VONIXX INDUSTRIA E COMERCIO DE POLIDORES LTDA</v>
      </c>
      <c r="G2251" t="s">
        <v>24</v>
      </c>
      <c r="H2251">
        <v>56</v>
      </c>
      <c r="I2251" s="3">
        <v>1509.2</v>
      </c>
      <c r="J2251">
        <v>1</v>
      </c>
      <c r="K2251" s="34">
        <v>47.47</v>
      </c>
      <c r="L2251">
        <v>26.95</v>
      </c>
      <c r="M2251">
        <v>20.52</v>
      </c>
      <c r="N2251">
        <v>43.23</v>
      </c>
      <c r="O2251">
        <v>0</v>
      </c>
      <c r="P2251">
        <v>0</v>
      </c>
      <c r="Q2251">
        <v>0</v>
      </c>
      <c r="R2251">
        <v>58.59</v>
      </c>
      <c r="S2251" t="s">
        <v>5384</v>
      </c>
      <c r="T2251" s="38" t="str">
        <f>VLOOKUP(Tabela5[[#This Row],[CÓDIGO]],[1]fornnecedor!$A:$G,7,0)</f>
        <v>LINHA DE HIGENIZAÇÃO E ESTÉTICA  AUTOMOTIVA VONIX</v>
      </c>
    </row>
    <row r="2252" spans="1:20" x14ac:dyDescent="0.3">
      <c r="A2252" t="s">
        <v>5284</v>
      </c>
      <c r="B2252">
        <v>85207</v>
      </c>
      <c r="C2252" t="s">
        <v>3826</v>
      </c>
      <c r="D2252" s="38" t="str">
        <f>VLOOKUP(Tabela5[[#This Row],[CÓDIGO]],[1]fornnecedor!$A:$C,3,0)</f>
        <v>VONIXX</v>
      </c>
      <c r="E2252" t="str">
        <f>VLOOKUP(Tabela5[[#This Row],[MARCA]],[1]fornnecedor!$C:$E,3,0)</f>
        <v>VONIXX INDUSTRIA E COMERCIO DE POLIDORES LTDA</v>
      </c>
      <c r="G2252" t="s">
        <v>24</v>
      </c>
      <c r="H2252">
        <v>27</v>
      </c>
      <c r="I2252">
        <v>575.1</v>
      </c>
      <c r="J2252">
        <v>1</v>
      </c>
      <c r="K2252" s="34">
        <v>45</v>
      </c>
      <c r="L2252">
        <v>21.3</v>
      </c>
      <c r="M2252">
        <v>23.7</v>
      </c>
      <c r="N2252">
        <v>52.67</v>
      </c>
      <c r="O2252">
        <v>0</v>
      </c>
      <c r="P2252">
        <v>0</v>
      </c>
      <c r="Q2252">
        <v>0</v>
      </c>
      <c r="R2252">
        <v>58.59</v>
      </c>
      <c r="S2252" t="s">
        <v>5384</v>
      </c>
      <c r="T2252" s="38" t="str">
        <f>VLOOKUP(Tabela5[[#This Row],[CÓDIGO]],[1]fornnecedor!$A:$G,7,0)</f>
        <v>LINHA DE HIGENIZAÇÃO E ESTÉTICA  AUTOMOTIVA VONIX</v>
      </c>
    </row>
    <row r="2253" spans="1:20" x14ac:dyDescent="0.3">
      <c r="A2253" t="s">
        <v>5284</v>
      </c>
      <c r="B2253">
        <v>85515</v>
      </c>
      <c r="C2253" t="s">
        <v>4611</v>
      </c>
      <c r="D2253" s="38" t="str">
        <f>VLOOKUP(Tabela5[[#This Row],[CÓDIGO]],[1]fornnecedor!$A:$C,3,0)</f>
        <v>VONIXX</v>
      </c>
      <c r="E2253" t="str">
        <f>VLOOKUP(Tabela5[[#This Row],[MARCA]],[1]fornnecedor!$C:$E,3,0)</f>
        <v>VONIXX INDUSTRIA E COMERCIO DE POLIDORES LTDA</v>
      </c>
      <c r="G2253" t="s">
        <v>24</v>
      </c>
      <c r="H2253">
        <v>29</v>
      </c>
      <c r="I2253">
        <v>981.94</v>
      </c>
      <c r="J2253">
        <v>1</v>
      </c>
      <c r="K2253" s="34">
        <v>44.61</v>
      </c>
      <c r="L2253">
        <v>33.86</v>
      </c>
      <c r="M2253">
        <v>10.75</v>
      </c>
      <c r="N2253">
        <v>24.1</v>
      </c>
      <c r="O2253">
        <v>0</v>
      </c>
      <c r="P2253">
        <v>0</v>
      </c>
      <c r="Q2253">
        <v>0</v>
      </c>
      <c r="R2253">
        <v>58.59</v>
      </c>
      <c r="S2253" t="s">
        <v>5384</v>
      </c>
      <c r="T2253" s="38" t="str">
        <f>VLOOKUP(Tabela5[[#This Row],[CÓDIGO]],[1]fornnecedor!$A:$G,7,0)</f>
        <v>LINHA DE HIGENIZAÇÃO E ESTÉTICA  AUTOMOTIVA VONIX</v>
      </c>
    </row>
    <row r="2254" spans="1:20" x14ac:dyDescent="0.3">
      <c r="A2254" t="s">
        <v>5284</v>
      </c>
      <c r="B2254">
        <v>83798</v>
      </c>
      <c r="C2254" t="s">
        <v>3672</v>
      </c>
      <c r="D2254" s="38" t="str">
        <f>VLOOKUP(Tabela5[[#This Row],[CÓDIGO]],[1]fornnecedor!$A:$C,3,0)</f>
        <v>VONIXX</v>
      </c>
      <c r="E2254" t="str">
        <f>VLOOKUP(Tabela5[[#This Row],[MARCA]],[1]fornnecedor!$C:$E,3,0)</f>
        <v>VONIXX INDUSTRIA E COMERCIO DE POLIDORES LTDA</v>
      </c>
      <c r="G2254" t="s">
        <v>24</v>
      </c>
      <c r="H2254">
        <v>16</v>
      </c>
      <c r="I2254">
        <v>209.92</v>
      </c>
      <c r="J2254">
        <v>2</v>
      </c>
      <c r="K2254" s="34">
        <v>43.92</v>
      </c>
      <c r="L2254">
        <v>26.24</v>
      </c>
      <c r="M2254">
        <v>17.68</v>
      </c>
      <c r="N2254">
        <v>40.26</v>
      </c>
      <c r="O2254">
        <v>0</v>
      </c>
      <c r="P2254">
        <v>0</v>
      </c>
      <c r="Q2254">
        <v>0</v>
      </c>
      <c r="R2254">
        <v>58.6</v>
      </c>
      <c r="S2254" t="s">
        <v>5384</v>
      </c>
      <c r="T2254" s="38" t="str">
        <f>VLOOKUP(Tabela5[[#This Row],[CÓDIGO]],[1]fornnecedor!$A:$G,7,0)</f>
        <v>LINHA DE HIGENIZAÇÃO E ESTÉTICA  AUTOMOTIVA VONIX</v>
      </c>
    </row>
    <row r="2255" spans="1:20" x14ac:dyDescent="0.3">
      <c r="A2255" t="s">
        <v>5284</v>
      </c>
      <c r="B2255">
        <v>84546</v>
      </c>
      <c r="C2255" t="s">
        <v>3952</v>
      </c>
      <c r="D2255" s="38" t="str">
        <f>VLOOKUP(Tabela5[[#This Row],[CÓDIGO]],[1]fornnecedor!$A:$C,3,0)</f>
        <v>VONIXX</v>
      </c>
      <c r="E2255" t="str">
        <f>VLOOKUP(Tabela5[[#This Row],[MARCA]],[1]fornnecedor!$C:$E,3,0)</f>
        <v>VONIXX INDUSTRIA E COMERCIO DE POLIDORES LTDA</v>
      </c>
      <c r="G2255" t="s">
        <v>24</v>
      </c>
      <c r="H2255">
        <v>14</v>
      </c>
      <c r="I2255">
        <v>377.58</v>
      </c>
      <c r="J2255">
        <v>1</v>
      </c>
      <c r="K2255" s="34">
        <v>40.56</v>
      </c>
      <c r="L2255">
        <v>26.97</v>
      </c>
      <c r="M2255">
        <v>13.59</v>
      </c>
      <c r="N2255">
        <v>33.51</v>
      </c>
      <c r="O2255">
        <v>0</v>
      </c>
      <c r="P2255">
        <v>0</v>
      </c>
      <c r="Q2255">
        <v>0</v>
      </c>
      <c r="R2255">
        <v>58.6</v>
      </c>
      <c r="S2255" t="s">
        <v>5384</v>
      </c>
      <c r="T2255" s="38" t="str">
        <f>VLOOKUP(Tabela5[[#This Row],[CÓDIGO]],[1]fornnecedor!$A:$G,7,0)</f>
        <v>LINHA DE HIGENIZAÇÃO E ESTÉTICA  AUTOMOTIVA VONIX</v>
      </c>
    </row>
    <row r="2256" spans="1:20" x14ac:dyDescent="0.3">
      <c r="A2256" t="s">
        <v>5284</v>
      </c>
      <c r="B2256">
        <v>85545</v>
      </c>
      <c r="C2256" t="s">
        <v>3660</v>
      </c>
      <c r="D2256" s="38" t="str">
        <f>VLOOKUP(Tabela5[[#This Row],[CÓDIGO]],[1]fornnecedor!$A:$C,3,0)</f>
        <v>VONIXX</v>
      </c>
      <c r="E2256" t="str">
        <f>VLOOKUP(Tabela5[[#This Row],[MARCA]],[1]fornnecedor!$C:$E,3,0)</f>
        <v>VONIXX INDUSTRIA E COMERCIO DE POLIDORES LTDA</v>
      </c>
      <c r="G2256" t="s">
        <v>24</v>
      </c>
      <c r="H2256">
        <v>7</v>
      </c>
      <c r="I2256">
        <v>210.91</v>
      </c>
      <c r="J2256">
        <v>1</v>
      </c>
      <c r="K2256" s="34">
        <v>39.700000000000003</v>
      </c>
      <c r="L2256">
        <v>30.13</v>
      </c>
      <c r="M2256">
        <v>9.57</v>
      </c>
      <c r="N2256">
        <v>24.11</v>
      </c>
      <c r="O2256">
        <v>0</v>
      </c>
      <c r="P2256">
        <v>0</v>
      </c>
      <c r="Q2256">
        <v>0</v>
      </c>
      <c r="R2256">
        <v>58.6</v>
      </c>
      <c r="S2256" t="s">
        <v>5384</v>
      </c>
      <c r="T2256" s="38" t="str">
        <f>VLOOKUP(Tabela5[[#This Row],[CÓDIGO]],[1]fornnecedor!$A:$G,7,0)</f>
        <v>LINHA DE HIGENIZAÇÃO E ESTÉTICA  AUTOMOTIVA VONIX</v>
      </c>
    </row>
    <row r="2257" spans="1:20" x14ac:dyDescent="0.3">
      <c r="A2257" t="s">
        <v>5284</v>
      </c>
      <c r="B2257">
        <v>24231</v>
      </c>
      <c r="C2257" t="s">
        <v>3613</v>
      </c>
      <c r="D2257" s="38" t="str">
        <f>VLOOKUP(Tabela5[[#This Row],[CÓDIGO]],[1]fornnecedor!$A:$C,3,0)</f>
        <v>VONIXX</v>
      </c>
      <c r="E2257" t="str">
        <f>VLOOKUP(Tabela5[[#This Row],[MARCA]],[1]fornnecedor!$C:$E,3,0)</f>
        <v>VONIXX INDUSTRIA E COMERCIO DE POLIDORES LTDA</v>
      </c>
      <c r="G2257" t="s">
        <v>24</v>
      </c>
      <c r="H2257">
        <v>14</v>
      </c>
      <c r="I2257">
        <v>350.98</v>
      </c>
      <c r="J2257">
        <v>1</v>
      </c>
      <c r="K2257" s="34">
        <v>38.32</v>
      </c>
      <c r="L2257">
        <v>25.07</v>
      </c>
      <c r="M2257">
        <v>13.25</v>
      </c>
      <c r="N2257">
        <v>34.58</v>
      </c>
      <c r="O2257">
        <v>0</v>
      </c>
      <c r="P2257">
        <v>0</v>
      </c>
      <c r="Q2257">
        <v>0</v>
      </c>
      <c r="R2257">
        <v>58.6</v>
      </c>
      <c r="S2257" t="s">
        <v>5384</v>
      </c>
      <c r="T2257" s="38" t="str">
        <f>VLOOKUP(Tabela5[[#This Row],[CÓDIGO]],[1]fornnecedor!$A:$G,7,0)</f>
        <v>LINHA DE HIGENIZAÇÃO E ESTÉTICA  AUTOMOTIVA VONIX</v>
      </c>
    </row>
    <row r="2258" spans="1:20" x14ac:dyDescent="0.3">
      <c r="A2258" t="s">
        <v>5284</v>
      </c>
      <c r="B2258">
        <v>24294</v>
      </c>
      <c r="C2258" t="s">
        <v>3418</v>
      </c>
      <c r="D2258" s="38" t="str">
        <f>VLOOKUP(Tabela5[[#This Row],[CÓDIGO]],[1]fornnecedor!$A:$C,3,0)</f>
        <v>VONIXX</v>
      </c>
      <c r="E2258" t="str">
        <f>VLOOKUP(Tabela5[[#This Row],[MARCA]],[1]fornnecedor!$C:$E,3,0)</f>
        <v>VONIXX INDUSTRIA E COMERCIO DE POLIDORES LTDA</v>
      </c>
      <c r="G2258" t="s">
        <v>24</v>
      </c>
      <c r="H2258">
        <v>15</v>
      </c>
      <c r="I2258">
        <v>325.35000000000002</v>
      </c>
      <c r="J2258">
        <v>1</v>
      </c>
      <c r="K2258" s="34">
        <v>38.090000000000003</v>
      </c>
      <c r="L2258">
        <v>21.04</v>
      </c>
      <c r="M2258">
        <v>17.05</v>
      </c>
      <c r="N2258">
        <v>44.76</v>
      </c>
      <c r="O2258">
        <v>0</v>
      </c>
      <c r="P2258">
        <v>0</v>
      </c>
      <c r="Q2258">
        <v>0</v>
      </c>
      <c r="R2258">
        <v>58.6</v>
      </c>
      <c r="S2258" t="s">
        <v>5384</v>
      </c>
      <c r="T2258" s="38" t="str">
        <f>VLOOKUP(Tabela5[[#This Row],[CÓDIGO]],[1]fornnecedor!$A:$G,7,0)</f>
        <v>BOINAS PARA POLIMENTO</v>
      </c>
    </row>
    <row r="2259" spans="1:20" x14ac:dyDescent="0.3">
      <c r="A2259" t="s">
        <v>5284</v>
      </c>
      <c r="B2259">
        <v>84544</v>
      </c>
      <c r="C2259" t="s">
        <v>521</v>
      </c>
      <c r="D2259" s="38" t="str">
        <f>VLOOKUP(Tabela5[[#This Row],[CÓDIGO]],[1]fornnecedor!$A:$C,3,0)</f>
        <v>VONIXX</v>
      </c>
      <c r="E2259" t="str">
        <f>VLOOKUP(Tabela5[[#This Row],[MARCA]],[1]fornnecedor!$C:$E,3,0)</f>
        <v>VONIXX INDUSTRIA E COMERCIO DE POLIDORES LTDA</v>
      </c>
      <c r="G2259" t="s">
        <v>24</v>
      </c>
      <c r="H2259">
        <v>8</v>
      </c>
      <c r="I2259">
        <v>179.84</v>
      </c>
      <c r="J2259">
        <v>1</v>
      </c>
      <c r="K2259" s="34">
        <v>37</v>
      </c>
      <c r="L2259">
        <v>22.48</v>
      </c>
      <c r="M2259">
        <v>14.52</v>
      </c>
      <c r="N2259">
        <v>39.24</v>
      </c>
      <c r="O2259">
        <v>0</v>
      </c>
      <c r="P2259">
        <v>0</v>
      </c>
      <c r="Q2259">
        <v>0</v>
      </c>
      <c r="R2259">
        <v>58.6</v>
      </c>
      <c r="S2259" t="s">
        <v>5384</v>
      </c>
      <c r="T2259" s="38" t="str">
        <f>VLOOKUP(Tabela5[[#This Row],[CÓDIGO]],[1]fornnecedor!$A:$G,7,0)</f>
        <v>LINHA DE HIGENIZAÇÃO E ESTÉTICA  AUTOMOTIVA VONIX</v>
      </c>
    </row>
    <row r="2260" spans="1:20" x14ac:dyDescent="0.3">
      <c r="A2260" t="s">
        <v>5284</v>
      </c>
      <c r="B2260">
        <v>85589</v>
      </c>
      <c r="C2260" t="s">
        <v>3109</v>
      </c>
      <c r="D2260" s="38" t="str">
        <f>VLOOKUP(Tabela5[[#This Row],[CÓDIGO]],[1]fornnecedor!$A:$C,3,0)</f>
        <v>VONIXX</v>
      </c>
      <c r="E2260" t="str">
        <f>VLOOKUP(Tabela5[[#This Row],[MARCA]],[1]fornnecedor!$C:$E,3,0)</f>
        <v>VONIXX INDUSTRIA E COMERCIO DE POLIDORES LTDA</v>
      </c>
      <c r="G2260" t="s">
        <v>24</v>
      </c>
      <c r="H2260">
        <v>4</v>
      </c>
      <c r="I2260">
        <v>65.08</v>
      </c>
      <c r="J2260">
        <v>1</v>
      </c>
      <c r="K2260" s="34">
        <v>35</v>
      </c>
      <c r="L2260">
        <v>16.27</v>
      </c>
      <c r="M2260">
        <v>18.73</v>
      </c>
      <c r="N2260">
        <v>53.51</v>
      </c>
      <c r="O2260">
        <v>0</v>
      </c>
      <c r="P2260">
        <v>0</v>
      </c>
      <c r="Q2260">
        <v>0</v>
      </c>
      <c r="R2260">
        <v>58.6</v>
      </c>
      <c r="S2260" t="s">
        <v>5384</v>
      </c>
      <c r="T2260" s="38" t="str">
        <f>VLOOKUP(Tabela5[[#This Row],[CÓDIGO]],[1]fornnecedor!$A:$G,7,0)</f>
        <v>LINHA DE HIGENIZAÇÃO E ESTÉTICA  AUTOMOTIVA VONIX</v>
      </c>
    </row>
    <row r="2261" spans="1:20" x14ac:dyDescent="0.3">
      <c r="A2261" t="s">
        <v>5284</v>
      </c>
      <c r="B2261">
        <v>87035</v>
      </c>
      <c r="C2261" t="s">
        <v>3621</v>
      </c>
      <c r="D2261" s="38" t="str">
        <f>VLOOKUP(Tabela5[[#This Row],[CÓDIGO]],[1]fornnecedor!$A:$C,3,0)</f>
        <v>VONIXX</v>
      </c>
      <c r="E2261" t="str">
        <f>VLOOKUP(Tabela5[[#This Row],[MARCA]],[1]fornnecedor!$C:$E,3,0)</f>
        <v>VONIXX INDUSTRIA E COMERCIO DE POLIDORES LTDA</v>
      </c>
      <c r="G2261" t="s">
        <v>24</v>
      </c>
      <c r="H2261">
        <v>15</v>
      </c>
      <c r="I2261">
        <v>319.5</v>
      </c>
      <c r="J2261">
        <v>1</v>
      </c>
      <c r="K2261" s="34">
        <v>33.64</v>
      </c>
      <c r="L2261">
        <v>21.3</v>
      </c>
      <c r="M2261">
        <v>12.34</v>
      </c>
      <c r="N2261">
        <v>36.68</v>
      </c>
      <c r="O2261">
        <v>0</v>
      </c>
      <c r="P2261">
        <v>0</v>
      </c>
      <c r="Q2261">
        <v>0</v>
      </c>
      <c r="R2261">
        <v>58.61</v>
      </c>
      <c r="S2261" t="s">
        <v>5384</v>
      </c>
      <c r="T2261" s="38" t="str">
        <f>VLOOKUP(Tabela5[[#This Row],[CÓDIGO]],[1]fornnecedor!$A:$G,7,0)</f>
        <v>LINHA DE HIGENIZAÇÃO E ESTÉTICA  AUTOMOTIVA VONIX</v>
      </c>
    </row>
    <row r="2262" spans="1:20" x14ac:dyDescent="0.3">
      <c r="A2262" t="s">
        <v>5284</v>
      </c>
      <c r="B2262">
        <v>83791</v>
      </c>
      <c r="C2262" t="s">
        <v>4124</v>
      </c>
      <c r="D2262" s="38" t="str">
        <f>VLOOKUP(Tabela5[[#This Row],[CÓDIGO]],[1]fornnecedor!$A:$C,3,0)</f>
        <v>VONIXX</v>
      </c>
      <c r="E2262" t="str">
        <f>VLOOKUP(Tabela5[[#This Row],[MARCA]],[1]fornnecedor!$C:$E,3,0)</f>
        <v>VONIXX INDUSTRIA E COMERCIO DE POLIDORES LTDA</v>
      </c>
      <c r="G2262" t="s">
        <v>24</v>
      </c>
      <c r="H2262">
        <v>20</v>
      </c>
      <c r="I2262">
        <v>657.8</v>
      </c>
      <c r="J2262">
        <v>0</v>
      </c>
      <c r="K2262" s="34">
        <v>0.02</v>
      </c>
      <c r="L2262">
        <v>0.65</v>
      </c>
      <c r="M2262">
        <v>-0.63</v>
      </c>
      <c r="N2262" s="3">
        <v>-3150</v>
      </c>
      <c r="O2262">
        <v>0</v>
      </c>
      <c r="P2262">
        <v>0</v>
      </c>
      <c r="Q2262">
        <v>0</v>
      </c>
      <c r="R2262">
        <v>58.61</v>
      </c>
      <c r="S2262" t="s">
        <v>5384</v>
      </c>
      <c r="T2262" s="38" t="str">
        <f>VLOOKUP(Tabela5[[#This Row],[CÓDIGO]],[1]fornnecedor!$A:$G,7,0)</f>
        <v>BOINAS PARA POLIMENTO</v>
      </c>
    </row>
    <row r="2263" spans="1:20" x14ac:dyDescent="0.3">
      <c r="A2263" t="s">
        <v>5663</v>
      </c>
      <c r="B2263">
        <v>86836</v>
      </c>
      <c r="C2263" t="s">
        <v>1426</v>
      </c>
      <c r="D2263" s="38" t="str">
        <f>VLOOKUP(Tabela5[[#This Row],[CÓDIGO]],[1]fornnecedor!$A:$C,3,0)</f>
        <v>CORAL</v>
      </c>
      <c r="E2263" t="str">
        <f>VLOOKUP(Tabela5[[#This Row],[MARCA]],[1]fornnecedor!$C:$E,3,0)</f>
        <v>AKZO NOBEL LTDA DECOR</v>
      </c>
      <c r="G2263" t="s">
        <v>24</v>
      </c>
      <c r="H2263">
        <v>2</v>
      </c>
      <c r="I2263">
        <v>530.34</v>
      </c>
      <c r="J2263">
        <v>1</v>
      </c>
      <c r="K2263" s="34">
        <v>650</v>
      </c>
      <c r="L2263">
        <v>386.37</v>
      </c>
      <c r="M2263">
        <v>263.63</v>
      </c>
      <c r="N2263">
        <v>40.56</v>
      </c>
      <c r="O2263">
        <v>0</v>
      </c>
      <c r="P2263">
        <v>0</v>
      </c>
      <c r="Q2263">
        <v>0.03</v>
      </c>
      <c r="R2263">
        <v>58.63</v>
      </c>
      <c r="S2263" t="s">
        <v>5384</v>
      </c>
      <c r="T2263" s="38" t="str">
        <f>VLOOKUP(Tabela5[[#This Row],[CÓDIGO]],[1]fornnecedor!$A:$G,7,0)</f>
        <v>BASES IMOBILIÁRIAS</v>
      </c>
    </row>
    <row r="2264" spans="1:20" x14ac:dyDescent="0.3">
      <c r="A2264" t="s">
        <v>5282</v>
      </c>
      <c r="B2264">
        <v>20239</v>
      </c>
      <c r="C2264" t="s">
        <v>538</v>
      </c>
      <c r="D2264" s="38" t="str">
        <f>VLOOKUP(Tabela5[[#This Row],[CÓDIGO]],[1]fornnecedor!$A:$C,3,0)</f>
        <v>SIKA</v>
      </c>
      <c r="E2264" t="str">
        <f>VLOOKUP(Tabela5[[#This Row],[MARCA]],[1]fornnecedor!$C:$E,3,0)</f>
        <v>SIKA SA</v>
      </c>
      <c r="G2264" t="s">
        <v>24</v>
      </c>
      <c r="H2264">
        <v>182</v>
      </c>
      <c r="I2264" s="3">
        <v>3772.86</v>
      </c>
      <c r="J2264">
        <v>183</v>
      </c>
      <c r="K2264" s="34">
        <v>4559.51</v>
      </c>
      <c r="L2264" s="3">
        <v>3793.59</v>
      </c>
      <c r="M2264">
        <v>765.92</v>
      </c>
      <c r="N2264">
        <v>16.8</v>
      </c>
      <c r="O2264">
        <v>0</v>
      </c>
      <c r="P2264">
        <v>0</v>
      </c>
      <c r="Q2264">
        <v>0.19</v>
      </c>
      <c r="R2264">
        <v>58.83</v>
      </c>
      <c r="S2264" t="s">
        <v>5384</v>
      </c>
      <c r="T2264" s="38" t="str">
        <f>VLOOKUP(Tabela5[[#This Row],[CÓDIGO]],[1]fornnecedor!$A:$G,7,0)</f>
        <v>VEDADORES / SELANTES</v>
      </c>
    </row>
    <row r="2265" spans="1:20" x14ac:dyDescent="0.3">
      <c r="A2265" t="s">
        <v>5282</v>
      </c>
      <c r="B2265">
        <v>20617</v>
      </c>
      <c r="C2265" t="s">
        <v>536</v>
      </c>
      <c r="D2265" s="38" t="str">
        <f>VLOOKUP(Tabela5[[#This Row],[CÓDIGO]],[1]fornnecedor!$A:$C,3,0)</f>
        <v>SIKA</v>
      </c>
      <c r="E2265" t="str">
        <f>VLOOKUP(Tabela5[[#This Row],[MARCA]],[1]fornnecedor!$C:$E,3,0)</f>
        <v>SIKA SA</v>
      </c>
      <c r="G2265" t="s">
        <v>24</v>
      </c>
      <c r="H2265">
        <v>21</v>
      </c>
      <c r="I2265">
        <v>510.09</v>
      </c>
      <c r="J2265">
        <v>30</v>
      </c>
      <c r="K2265" s="34">
        <v>787.5</v>
      </c>
      <c r="L2265">
        <v>728.7</v>
      </c>
      <c r="M2265">
        <v>58.8</v>
      </c>
      <c r="N2265">
        <v>7.47</v>
      </c>
      <c r="O2265">
        <v>0</v>
      </c>
      <c r="P2265">
        <v>0</v>
      </c>
      <c r="Q2265">
        <v>0.03</v>
      </c>
      <c r="R2265">
        <v>58.86</v>
      </c>
      <c r="S2265" t="s">
        <v>5384</v>
      </c>
      <c r="T2265" s="38" t="str">
        <f>VLOOKUP(Tabela5[[#This Row],[CÓDIGO]],[1]fornnecedor!$A:$G,7,0)</f>
        <v>COLA INST./ ADESIVOS COLANTES</v>
      </c>
    </row>
    <row r="2266" spans="1:20" x14ac:dyDescent="0.3">
      <c r="A2266" t="s">
        <v>5281</v>
      </c>
      <c r="B2266">
        <v>23513</v>
      </c>
      <c r="C2266" t="s">
        <v>1122</v>
      </c>
      <c r="D2266" s="38" t="str">
        <f>VLOOKUP(Tabela5[[#This Row],[CÓDIGO]],[1]fornnecedor!$A:$C,3,0)</f>
        <v>BRILHOMAX</v>
      </c>
      <c r="E2266" t="str">
        <f>VLOOKUP(Tabela5[[#This Row],[MARCA]],[1]fornnecedor!$C:$E,3,0)</f>
        <v>AMS MATERIAL DE LIMPEZA EIRELI ME</v>
      </c>
      <c r="G2266" t="s">
        <v>24</v>
      </c>
      <c r="H2266">
        <v>-24</v>
      </c>
      <c r="I2266">
        <v>-55.2</v>
      </c>
      <c r="J2266">
        <v>1</v>
      </c>
      <c r="K2266" s="34">
        <v>3.79</v>
      </c>
      <c r="L2266">
        <v>2.2999999999999998</v>
      </c>
      <c r="M2266">
        <v>1.49</v>
      </c>
      <c r="N2266">
        <v>39.31</v>
      </c>
      <c r="O2266">
        <v>0</v>
      </c>
      <c r="P2266">
        <v>0</v>
      </c>
      <c r="Q2266">
        <v>0</v>
      </c>
      <c r="R2266">
        <v>58.86</v>
      </c>
      <c r="S2266" t="s">
        <v>5384</v>
      </c>
      <c r="T2266" s="38" t="str">
        <f>VLOOKUP(Tabela5[[#This Row],[CÓDIGO]],[1]fornnecedor!$A:$G,7,0)</f>
        <v>GRUPO CONVERSAO</v>
      </c>
    </row>
    <row r="2267" spans="1:20" x14ac:dyDescent="0.3">
      <c r="A2267" t="s">
        <v>5664</v>
      </c>
      <c r="B2267">
        <v>84688</v>
      </c>
      <c r="C2267" t="s">
        <v>1335</v>
      </c>
      <c r="D2267" s="38" t="str">
        <f>VLOOKUP(Tabela5[[#This Row],[CÓDIGO]],[1]fornnecedor!$A:$C,3,0)</f>
        <v>KADESH</v>
      </c>
      <c r="E2267" t="str">
        <f>VLOOKUP(Tabela5[[#This Row],[MARCA]],[1]fornnecedor!$C:$E,3,0)</f>
        <v>REDE EPI EQUIPAMENTOS DE SEGURANÇA LTDA</v>
      </c>
      <c r="G2267" t="s">
        <v>24</v>
      </c>
      <c r="H2267">
        <v>6</v>
      </c>
      <c r="I2267">
        <v>273.36</v>
      </c>
      <c r="J2267">
        <v>2</v>
      </c>
      <c r="K2267" s="34">
        <v>194.78</v>
      </c>
      <c r="L2267">
        <v>125.66</v>
      </c>
      <c r="M2267">
        <v>69.12</v>
      </c>
      <c r="N2267">
        <v>35.49</v>
      </c>
      <c r="O2267">
        <v>0</v>
      </c>
      <c r="P2267">
        <v>0</v>
      </c>
      <c r="Q2267">
        <v>0.01</v>
      </c>
      <c r="R2267">
        <v>58.87</v>
      </c>
      <c r="S2267" t="s">
        <v>5384</v>
      </c>
      <c r="T2267" s="38" t="str">
        <f>VLOOKUP(Tabela5[[#This Row],[CÓDIGO]],[1]fornnecedor!$A:$G,7,0)</f>
        <v>EPI´S</v>
      </c>
    </row>
    <row r="2268" spans="1:20" x14ac:dyDescent="0.3">
      <c r="A2268" t="s">
        <v>5664</v>
      </c>
      <c r="B2268">
        <v>84689</v>
      </c>
      <c r="C2268" t="s">
        <v>1336</v>
      </c>
      <c r="D2268" s="38" t="str">
        <f>VLOOKUP(Tabela5[[#This Row],[CÓDIGO]],[1]fornnecedor!$A:$C,3,0)</f>
        <v>KADESH</v>
      </c>
      <c r="E2268" t="str">
        <f>VLOOKUP(Tabela5[[#This Row],[MARCA]],[1]fornnecedor!$C:$E,3,0)</f>
        <v>REDE EPI EQUIPAMENTOS DE SEGURANÇA LTDA</v>
      </c>
      <c r="G2268" t="s">
        <v>24</v>
      </c>
      <c r="H2268">
        <v>1</v>
      </c>
      <c r="I2268">
        <v>62.83</v>
      </c>
      <c r="J2268">
        <v>1</v>
      </c>
      <c r="K2268" s="34">
        <v>97.39</v>
      </c>
      <c r="L2268">
        <v>62.83</v>
      </c>
      <c r="M2268">
        <v>34.56</v>
      </c>
      <c r="N2268">
        <v>35.49</v>
      </c>
      <c r="O2268">
        <v>0</v>
      </c>
      <c r="P2268">
        <v>0</v>
      </c>
      <c r="Q2268">
        <v>0</v>
      </c>
      <c r="R2268">
        <v>58.88</v>
      </c>
      <c r="S2268" t="s">
        <v>5384</v>
      </c>
      <c r="T2268" s="38" t="str">
        <f>VLOOKUP(Tabela5[[#This Row],[CÓDIGO]],[1]fornnecedor!$A:$G,7,0)</f>
        <v>EPI´S</v>
      </c>
    </row>
    <row r="2269" spans="1:20" x14ac:dyDescent="0.3">
      <c r="A2269" t="s">
        <v>5278</v>
      </c>
      <c r="B2269">
        <v>23716</v>
      </c>
      <c r="C2269" t="s">
        <v>5032</v>
      </c>
      <c r="D2269" s="38" t="str">
        <f>VLOOKUP(Tabela5[[#This Row],[CÓDIGO]],[1]fornnecedor!$A:$C,3,0)</f>
        <v>NEW PAD</v>
      </c>
      <c r="E2269" t="str">
        <f>VLOOKUP(Tabela5[[#This Row],[MARCA]],[1]fornnecedor!$C:$E,3,0)</f>
        <v>NEWPAD PRODUTOS AUTOMOTIVOS LTDA</v>
      </c>
      <c r="G2269" t="s">
        <v>24</v>
      </c>
      <c r="H2269">
        <v>44</v>
      </c>
      <c r="I2269" s="3">
        <v>1359.6</v>
      </c>
      <c r="J2269">
        <v>41</v>
      </c>
      <c r="K2269" s="34">
        <v>2245.7199999999998</v>
      </c>
      <c r="L2269" s="3">
        <v>1266.9000000000001</v>
      </c>
      <c r="M2269">
        <v>978.82</v>
      </c>
      <c r="N2269">
        <v>43.59</v>
      </c>
      <c r="O2269">
        <v>0</v>
      </c>
      <c r="P2269">
        <v>0</v>
      </c>
      <c r="Q2269">
        <v>0.1</v>
      </c>
      <c r="R2269">
        <v>58.97</v>
      </c>
      <c r="S2269" t="s">
        <v>5384</v>
      </c>
      <c r="T2269" s="38" t="str">
        <f>VLOOKUP(Tabela5[[#This Row],[CÓDIGO]],[1]fornnecedor!$A:$G,7,0)</f>
        <v>BOINAS PARA POLIMENTO</v>
      </c>
    </row>
    <row r="2270" spans="1:20" x14ac:dyDescent="0.3">
      <c r="A2270" t="s">
        <v>5278</v>
      </c>
      <c r="B2270">
        <v>23714</v>
      </c>
      <c r="C2270" t="s">
        <v>5082</v>
      </c>
      <c r="D2270" s="38" t="str">
        <f>VLOOKUP(Tabela5[[#This Row],[CÓDIGO]],[1]fornnecedor!$A:$C,3,0)</f>
        <v>NEW PAD</v>
      </c>
      <c r="E2270" t="str">
        <f>VLOOKUP(Tabela5[[#This Row],[MARCA]],[1]fornnecedor!$C:$E,3,0)</f>
        <v>NEWPAD PRODUTOS AUTOMOTIVOS LTDA</v>
      </c>
      <c r="G2270" t="s">
        <v>24</v>
      </c>
      <c r="H2270">
        <v>61</v>
      </c>
      <c r="I2270" s="3">
        <v>1884.9</v>
      </c>
      <c r="J2270">
        <v>33</v>
      </c>
      <c r="K2270" s="34">
        <v>1827.65</v>
      </c>
      <c r="L2270" s="3">
        <v>1019.7</v>
      </c>
      <c r="M2270">
        <v>807.95</v>
      </c>
      <c r="N2270">
        <v>44.21</v>
      </c>
      <c r="O2270">
        <v>0</v>
      </c>
      <c r="P2270">
        <v>0</v>
      </c>
      <c r="Q2270">
        <v>0.08</v>
      </c>
      <c r="R2270">
        <v>59.05</v>
      </c>
      <c r="S2270" t="s">
        <v>5384</v>
      </c>
      <c r="T2270" s="38" t="str">
        <f>VLOOKUP(Tabela5[[#This Row],[CÓDIGO]],[1]fornnecedor!$A:$G,7,0)</f>
        <v>BOINAS PARA POLIMENTO</v>
      </c>
    </row>
    <row r="2271" spans="1:20" x14ac:dyDescent="0.3">
      <c r="A2271" t="s">
        <v>5278</v>
      </c>
      <c r="B2271">
        <v>23715</v>
      </c>
      <c r="C2271" t="s">
        <v>5011</v>
      </c>
      <c r="D2271" s="38" t="str">
        <f>VLOOKUP(Tabela5[[#This Row],[CÓDIGO]],[1]fornnecedor!$A:$C,3,0)</f>
        <v>NEW PAD</v>
      </c>
      <c r="E2271" t="str">
        <f>VLOOKUP(Tabela5[[#This Row],[MARCA]],[1]fornnecedor!$C:$E,3,0)</f>
        <v>NEWPAD PRODUTOS AUTOMOTIVOS LTDA</v>
      </c>
      <c r="G2271" t="s">
        <v>24</v>
      </c>
      <c r="H2271">
        <v>45</v>
      </c>
      <c r="I2271" s="3">
        <v>1390.5</v>
      </c>
      <c r="J2271">
        <v>26</v>
      </c>
      <c r="K2271" s="34">
        <v>1275.31</v>
      </c>
      <c r="L2271">
        <v>803.4</v>
      </c>
      <c r="M2271">
        <v>471.91</v>
      </c>
      <c r="N2271">
        <v>37</v>
      </c>
      <c r="O2271">
        <v>0</v>
      </c>
      <c r="P2271">
        <v>0</v>
      </c>
      <c r="Q2271">
        <v>0.05</v>
      </c>
      <c r="R2271">
        <v>59.1</v>
      </c>
      <c r="S2271" t="s">
        <v>5384</v>
      </c>
      <c r="T2271" s="38" t="str">
        <f>VLOOKUP(Tabela5[[#This Row],[CÓDIGO]],[1]fornnecedor!$A:$G,7,0)</f>
        <v>BOINAS PARA POLIMENTO</v>
      </c>
    </row>
    <row r="2272" spans="1:20" x14ac:dyDescent="0.3">
      <c r="A2272" t="s">
        <v>5278</v>
      </c>
      <c r="B2272">
        <v>23713</v>
      </c>
      <c r="C2272" t="s">
        <v>5060</v>
      </c>
      <c r="D2272" s="38" t="str">
        <f>VLOOKUP(Tabela5[[#This Row],[CÓDIGO]],[1]fornnecedor!$A:$C,3,0)</f>
        <v>NEW PAD</v>
      </c>
      <c r="E2272" t="str">
        <f>VLOOKUP(Tabela5[[#This Row],[MARCA]],[1]fornnecedor!$C:$E,3,0)</f>
        <v>NEWPAD PRODUTOS AUTOMOTIVOS LTDA</v>
      </c>
      <c r="G2272" t="s">
        <v>24</v>
      </c>
      <c r="H2272">
        <v>72</v>
      </c>
      <c r="I2272" s="3">
        <v>2224.8000000000002</v>
      </c>
      <c r="J2272">
        <v>19</v>
      </c>
      <c r="K2272" s="34">
        <v>948.44</v>
      </c>
      <c r="L2272">
        <v>587.1</v>
      </c>
      <c r="M2272">
        <v>361.34</v>
      </c>
      <c r="N2272">
        <v>38.1</v>
      </c>
      <c r="O2272">
        <v>0</v>
      </c>
      <c r="P2272">
        <v>0</v>
      </c>
      <c r="Q2272">
        <v>0.04</v>
      </c>
      <c r="R2272">
        <v>59.14</v>
      </c>
      <c r="S2272" t="s">
        <v>5384</v>
      </c>
      <c r="T2272" s="38" t="str">
        <f>VLOOKUP(Tabela5[[#This Row],[CÓDIGO]],[1]fornnecedor!$A:$G,7,0)</f>
        <v>BOINAS PARA POLIMENTO</v>
      </c>
    </row>
    <row r="2273" spans="1:20" x14ac:dyDescent="0.3">
      <c r="A2273" t="s">
        <v>5278</v>
      </c>
      <c r="B2273">
        <v>23710</v>
      </c>
      <c r="C2273" t="s">
        <v>5280</v>
      </c>
      <c r="D2273" s="38" t="str">
        <f>VLOOKUP(Tabela5[[#This Row],[CÓDIGO]],[1]fornnecedor!$A:$C,3,0)</f>
        <v>NEW PAD</v>
      </c>
      <c r="E2273" t="str">
        <f>VLOOKUP(Tabela5[[#This Row],[MARCA]],[1]fornnecedor!$C:$E,3,0)</f>
        <v>NEWPAD PRODUTOS AUTOMOTIVOS LTDA</v>
      </c>
      <c r="G2273" t="s">
        <v>24</v>
      </c>
      <c r="H2273">
        <v>17</v>
      </c>
      <c r="I2273">
        <v>490.28</v>
      </c>
      <c r="J2273">
        <v>8</v>
      </c>
      <c r="K2273" s="34">
        <v>394.05</v>
      </c>
      <c r="L2273">
        <v>230.72</v>
      </c>
      <c r="M2273">
        <v>163.33000000000001</v>
      </c>
      <c r="N2273">
        <v>41.45</v>
      </c>
      <c r="O2273">
        <v>0</v>
      </c>
      <c r="P2273">
        <v>0</v>
      </c>
      <c r="Q2273">
        <v>0.02</v>
      </c>
      <c r="R2273">
        <v>59.16</v>
      </c>
      <c r="S2273" t="s">
        <v>5384</v>
      </c>
      <c r="T2273" s="38" t="str">
        <f>VLOOKUP(Tabela5[[#This Row],[CÓDIGO]],[1]fornnecedor!$A:$G,7,0)</f>
        <v>APLICADORES / ADAPTADORES / ENGATES / SUPORTES</v>
      </c>
    </row>
    <row r="2274" spans="1:20" x14ac:dyDescent="0.3">
      <c r="A2274" t="s">
        <v>5278</v>
      </c>
      <c r="B2274">
        <v>85703</v>
      </c>
      <c r="C2274" t="s">
        <v>5279</v>
      </c>
      <c r="D2274" s="38" t="str">
        <f>VLOOKUP(Tabela5[[#This Row],[CÓDIGO]],[1]fornnecedor!$A:$C,3,0)</f>
        <v>NEW PAD</v>
      </c>
      <c r="E2274" t="str">
        <f>VLOOKUP(Tabela5[[#This Row],[MARCA]],[1]fornnecedor!$C:$E,3,0)</f>
        <v>NEWPAD PRODUTOS AUTOMOTIVOS LTDA</v>
      </c>
      <c r="G2274" t="s">
        <v>24</v>
      </c>
      <c r="H2274">
        <v>20</v>
      </c>
      <c r="I2274">
        <v>216.2</v>
      </c>
      <c r="J2274">
        <v>11</v>
      </c>
      <c r="K2274" s="34">
        <v>322.82</v>
      </c>
      <c r="L2274">
        <v>118.91</v>
      </c>
      <c r="M2274">
        <v>203.91</v>
      </c>
      <c r="N2274">
        <v>63.17</v>
      </c>
      <c r="O2274">
        <v>0</v>
      </c>
      <c r="P2274">
        <v>0</v>
      </c>
      <c r="Q2274">
        <v>0.01</v>
      </c>
      <c r="R2274">
        <v>59.18</v>
      </c>
      <c r="S2274" t="s">
        <v>5384</v>
      </c>
      <c r="T2274" s="38" t="str">
        <f>VLOOKUP(Tabela5[[#This Row],[CÓDIGO]],[1]fornnecedor!$A:$G,7,0)</f>
        <v>APLICADORES / ADAPTADORES / ENGATES / SUPORTES</v>
      </c>
    </row>
    <row r="2275" spans="1:20" x14ac:dyDescent="0.3">
      <c r="A2275" t="s">
        <v>5278</v>
      </c>
      <c r="B2275">
        <v>23709</v>
      </c>
      <c r="C2275" t="s">
        <v>4305</v>
      </c>
      <c r="D2275" s="38" t="str">
        <f>VLOOKUP(Tabela5[[#This Row],[CÓDIGO]],[1]fornnecedor!$A:$C,3,0)</f>
        <v>NEW PAD</v>
      </c>
      <c r="E2275" t="str">
        <f>VLOOKUP(Tabela5[[#This Row],[MARCA]],[1]fornnecedor!$C:$E,3,0)</f>
        <v>NEWPAD PRODUTOS AUTOMOTIVOS LTDA</v>
      </c>
      <c r="G2275" t="s">
        <v>24</v>
      </c>
      <c r="H2275">
        <v>42</v>
      </c>
      <c r="I2275">
        <v>411.18</v>
      </c>
      <c r="J2275">
        <v>19</v>
      </c>
      <c r="K2275" s="34">
        <v>286.05</v>
      </c>
      <c r="L2275">
        <v>186.01</v>
      </c>
      <c r="M2275">
        <v>100.04</v>
      </c>
      <c r="N2275">
        <v>34.97</v>
      </c>
      <c r="O2275">
        <v>0</v>
      </c>
      <c r="P2275">
        <v>0</v>
      </c>
      <c r="Q2275">
        <v>0.01</v>
      </c>
      <c r="R2275">
        <v>59.19</v>
      </c>
      <c r="S2275" t="s">
        <v>5384</v>
      </c>
      <c r="T2275" s="38" t="str">
        <f>VLOOKUP(Tabela5[[#This Row],[CÓDIGO]],[1]fornnecedor!$A:$G,7,0)</f>
        <v>APLICADORES / ADAPTADORES / ENGATES / SUPORTES</v>
      </c>
    </row>
    <row r="2276" spans="1:20" x14ac:dyDescent="0.3">
      <c r="A2276" t="s">
        <v>5278</v>
      </c>
      <c r="B2276">
        <v>23712</v>
      </c>
      <c r="C2276" t="s">
        <v>4873</v>
      </c>
      <c r="D2276" s="38" t="str">
        <f>VLOOKUP(Tabela5[[#This Row],[CÓDIGO]],[1]fornnecedor!$A:$C,3,0)</f>
        <v>NEW PAD</v>
      </c>
      <c r="E2276" t="str">
        <f>VLOOKUP(Tabela5[[#This Row],[MARCA]],[1]fornnecedor!$C:$E,3,0)</f>
        <v>NEWPAD PRODUTOS AUTOMOTIVOS LTDA</v>
      </c>
      <c r="G2276" t="s">
        <v>24</v>
      </c>
      <c r="H2276">
        <v>60</v>
      </c>
      <c r="I2276" s="3">
        <v>1545</v>
      </c>
      <c r="J2276">
        <v>1</v>
      </c>
      <c r="K2276" s="34">
        <v>65.45</v>
      </c>
      <c r="L2276">
        <v>25.75</v>
      </c>
      <c r="M2276">
        <v>39.700000000000003</v>
      </c>
      <c r="N2276">
        <v>60.66</v>
      </c>
      <c r="O2276">
        <v>0</v>
      </c>
      <c r="P2276">
        <v>0</v>
      </c>
      <c r="Q2276">
        <v>0</v>
      </c>
      <c r="R2276">
        <v>59.19</v>
      </c>
      <c r="S2276" t="s">
        <v>5384</v>
      </c>
      <c r="T2276" s="38" t="str">
        <f>VLOOKUP(Tabela5[[#This Row],[CÓDIGO]],[1]fornnecedor!$A:$G,7,0)</f>
        <v>BOINAS PARA POLIMENTO</v>
      </c>
    </row>
    <row r="2277" spans="1:20" x14ac:dyDescent="0.3">
      <c r="A2277" t="s">
        <v>5271</v>
      </c>
      <c r="B2277">
        <v>21135</v>
      </c>
      <c r="C2277" t="s">
        <v>5276</v>
      </c>
      <c r="D2277" s="38" t="str">
        <f>VLOOKUP(Tabela5[[#This Row],[CÓDIGO]],[1]fornnecedor!$A:$C,3,0)</f>
        <v>SCHWEERS</v>
      </c>
      <c r="E2277" t="str">
        <f>VLOOKUP(Tabela5[[#This Row],[MARCA]],[1]fornnecedor!$C:$E,3,0)</f>
        <v>SCHWEERS METALURGICA EIRELI</v>
      </c>
      <c r="G2277" t="s">
        <v>24</v>
      </c>
      <c r="H2277">
        <v>252</v>
      </c>
      <c r="I2277" s="3">
        <v>2104.1999999999998</v>
      </c>
      <c r="J2277">
        <v>30</v>
      </c>
      <c r="K2277" s="34">
        <v>317.2</v>
      </c>
      <c r="L2277">
        <v>250.5</v>
      </c>
      <c r="M2277">
        <v>66.7</v>
      </c>
      <c r="N2277">
        <v>21.03</v>
      </c>
      <c r="O2277">
        <v>0</v>
      </c>
      <c r="P2277">
        <v>0</v>
      </c>
      <c r="Q2277">
        <v>0.01</v>
      </c>
      <c r="R2277">
        <v>59.2</v>
      </c>
      <c r="S2277" t="s">
        <v>5384</v>
      </c>
      <c r="T2277" s="38" t="str">
        <f>VLOOKUP(Tabela5[[#This Row],[CÓDIGO]],[1]fornnecedor!$A:$G,7,0)</f>
        <v>APLICADORES / ADAPTADORES / ENGATES / SUPORTES</v>
      </c>
    </row>
    <row r="2278" spans="1:20" x14ac:dyDescent="0.3">
      <c r="A2278" t="s">
        <v>5271</v>
      </c>
      <c r="B2278">
        <v>86949</v>
      </c>
      <c r="C2278" t="s">
        <v>5275</v>
      </c>
      <c r="D2278" s="38" t="str">
        <f>VLOOKUP(Tabela5[[#This Row],[CÓDIGO]],[1]fornnecedor!$A:$C,3,0)</f>
        <v>SCHWEERS</v>
      </c>
      <c r="E2278" t="str">
        <f>VLOOKUP(Tabela5[[#This Row],[MARCA]],[1]fornnecedor!$C:$E,3,0)</f>
        <v>SCHWEERS METALURGICA EIRELI</v>
      </c>
      <c r="G2278" t="s">
        <v>24</v>
      </c>
      <c r="H2278">
        <v>30</v>
      </c>
      <c r="I2278" s="3">
        <v>1242.3</v>
      </c>
      <c r="J2278">
        <v>1</v>
      </c>
      <c r="K2278" s="34">
        <v>79.209999999999994</v>
      </c>
      <c r="L2278">
        <v>41.41</v>
      </c>
      <c r="M2278">
        <v>37.799999999999997</v>
      </c>
      <c r="N2278">
        <v>47.72</v>
      </c>
      <c r="O2278">
        <v>0</v>
      </c>
      <c r="P2278">
        <v>0</v>
      </c>
      <c r="Q2278">
        <v>0</v>
      </c>
      <c r="R2278">
        <v>59.21</v>
      </c>
      <c r="S2278" t="s">
        <v>5384</v>
      </c>
      <c r="T2278" s="38" t="str">
        <f>VLOOKUP(Tabela5[[#This Row],[CÓDIGO]],[1]fornnecedor!$A:$G,7,0)</f>
        <v>APLICADORES / ADAPTADORES / ENGATES / SUPORTES</v>
      </c>
    </row>
    <row r="2279" spans="1:20" x14ac:dyDescent="0.3">
      <c r="A2279" t="s">
        <v>5271</v>
      </c>
      <c r="B2279">
        <v>23773</v>
      </c>
      <c r="C2279" t="s">
        <v>5273</v>
      </c>
      <c r="D2279" s="38" t="str">
        <f>VLOOKUP(Tabela5[[#This Row],[CÓDIGO]],[1]fornnecedor!$A:$C,3,0)</f>
        <v>SCHWEERS</v>
      </c>
      <c r="E2279" t="str">
        <f>VLOOKUP(Tabela5[[#This Row],[MARCA]],[1]fornnecedor!$C:$E,3,0)</f>
        <v>SCHWEERS METALURGICA EIRELI</v>
      </c>
      <c r="G2279" t="s">
        <v>24</v>
      </c>
      <c r="H2279">
        <v>237</v>
      </c>
      <c r="I2279">
        <v>756.03</v>
      </c>
      <c r="J2279">
        <v>8</v>
      </c>
      <c r="K2279" s="34">
        <v>37.92</v>
      </c>
      <c r="L2279">
        <v>25.52</v>
      </c>
      <c r="M2279">
        <v>12.4</v>
      </c>
      <c r="N2279">
        <v>32.700000000000003</v>
      </c>
      <c r="O2279">
        <v>0</v>
      </c>
      <c r="P2279">
        <v>0</v>
      </c>
      <c r="Q2279">
        <v>0</v>
      </c>
      <c r="R2279">
        <v>59.21</v>
      </c>
      <c r="S2279" t="s">
        <v>5384</v>
      </c>
      <c r="T2279" s="38" t="str">
        <f>VLOOKUP(Tabela5[[#This Row],[CÓDIGO]],[1]fornnecedor!$A:$G,7,0)</f>
        <v>APLICADORES / ADAPTADORES / ENGATES / SUPORTES</v>
      </c>
    </row>
    <row r="2280" spans="1:20" x14ac:dyDescent="0.3">
      <c r="A2280" t="s">
        <v>5271</v>
      </c>
      <c r="B2280">
        <v>84453</v>
      </c>
      <c r="C2280" t="s">
        <v>5277</v>
      </c>
      <c r="D2280" s="38" t="str">
        <f>VLOOKUP(Tabela5[[#This Row],[CÓDIGO]],[1]fornnecedor!$A:$C,3,0)</f>
        <v>SCHWEERS</v>
      </c>
      <c r="E2280" t="str">
        <f>VLOOKUP(Tabela5[[#This Row],[MARCA]],[1]fornnecedor!$C:$E,3,0)</f>
        <v>SCHWEERS METALURGICA EIRELI</v>
      </c>
      <c r="G2280" t="s">
        <v>24</v>
      </c>
      <c r="H2280">
        <v>80</v>
      </c>
      <c r="I2280" s="3">
        <v>1026.4000000000001</v>
      </c>
      <c r="J2280">
        <v>1</v>
      </c>
      <c r="K2280" s="34">
        <v>37.909999999999997</v>
      </c>
      <c r="L2280">
        <v>12.83</v>
      </c>
      <c r="M2280">
        <v>25.08</v>
      </c>
      <c r="N2280">
        <v>66.16</v>
      </c>
      <c r="O2280">
        <v>0</v>
      </c>
      <c r="P2280">
        <v>0</v>
      </c>
      <c r="Q2280">
        <v>0</v>
      </c>
      <c r="R2280">
        <v>59.21</v>
      </c>
      <c r="S2280" t="s">
        <v>5384</v>
      </c>
      <c r="T2280" s="38" t="str">
        <f>VLOOKUP(Tabela5[[#This Row],[CÓDIGO]],[1]fornnecedor!$A:$G,7,0)</f>
        <v>APLICADORES / ADAPTADORES / ENGATES / SUPORTES</v>
      </c>
    </row>
    <row r="2281" spans="1:20" x14ac:dyDescent="0.3">
      <c r="A2281" t="s">
        <v>5271</v>
      </c>
      <c r="B2281">
        <v>23774</v>
      </c>
      <c r="C2281" t="s">
        <v>5272</v>
      </c>
      <c r="D2281" s="38" t="str">
        <f>VLOOKUP(Tabela5[[#This Row],[CÓDIGO]],[1]fornnecedor!$A:$C,3,0)</f>
        <v>SCHWEERS</v>
      </c>
      <c r="E2281" t="str">
        <f>VLOOKUP(Tabela5[[#This Row],[MARCA]],[1]fornnecedor!$C:$E,3,0)</f>
        <v>SCHWEERS METALURGICA EIRELI</v>
      </c>
      <c r="G2281" t="s">
        <v>24</v>
      </c>
      <c r="H2281">
        <v>69</v>
      </c>
      <c r="I2281">
        <v>216.66</v>
      </c>
      <c r="J2281">
        <v>4</v>
      </c>
      <c r="K2281" s="34">
        <v>20.61</v>
      </c>
      <c r="L2281">
        <v>12.56</v>
      </c>
      <c r="M2281">
        <v>8.0500000000000007</v>
      </c>
      <c r="N2281">
        <v>39.06</v>
      </c>
      <c r="O2281">
        <v>0</v>
      </c>
      <c r="P2281">
        <v>0</v>
      </c>
      <c r="Q2281">
        <v>0</v>
      </c>
      <c r="R2281">
        <v>59.21</v>
      </c>
      <c r="S2281" t="s">
        <v>5384</v>
      </c>
      <c r="T2281" s="38" t="str">
        <f>VLOOKUP(Tabela5[[#This Row],[CÓDIGO]],[1]fornnecedor!$A:$G,7,0)</f>
        <v>APLICADORES / ADAPTADORES / ENGATES / SUPORTES</v>
      </c>
    </row>
    <row r="2282" spans="1:20" x14ac:dyDescent="0.3">
      <c r="A2282" t="s">
        <v>5271</v>
      </c>
      <c r="B2282">
        <v>86947</v>
      </c>
      <c r="C2282" t="s">
        <v>5270</v>
      </c>
      <c r="D2282" s="38" t="str">
        <f>VLOOKUP(Tabela5[[#This Row],[CÓDIGO]],[1]fornnecedor!$A:$C,3,0)</f>
        <v>SCHWEERS</v>
      </c>
      <c r="E2282" t="str">
        <f>VLOOKUP(Tabela5[[#This Row],[MARCA]],[1]fornnecedor!$C:$E,3,0)</f>
        <v>SCHWEERS METALURGICA EIRELI</v>
      </c>
      <c r="G2282" t="s">
        <v>24</v>
      </c>
      <c r="H2282">
        <v>249</v>
      </c>
      <c r="I2282">
        <v>923.79</v>
      </c>
      <c r="J2282">
        <v>3</v>
      </c>
      <c r="K2282" s="34">
        <v>18.5</v>
      </c>
      <c r="L2282">
        <v>11.13</v>
      </c>
      <c r="M2282">
        <v>7.37</v>
      </c>
      <c r="N2282">
        <v>39.840000000000003</v>
      </c>
      <c r="O2282">
        <v>0</v>
      </c>
      <c r="P2282">
        <v>0</v>
      </c>
      <c r="Q2282">
        <v>0</v>
      </c>
      <c r="R2282">
        <v>59.21</v>
      </c>
      <c r="S2282" t="s">
        <v>5384</v>
      </c>
      <c r="T2282" s="38" t="str">
        <f>VLOOKUP(Tabela5[[#This Row],[CÓDIGO]],[1]fornnecedor!$A:$G,7,0)</f>
        <v>APLICADORES / ADAPTADORES / ENGATES / SUPORTES</v>
      </c>
    </row>
    <row r="2283" spans="1:20" x14ac:dyDescent="0.3">
      <c r="A2283" t="s">
        <v>5269</v>
      </c>
      <c r="B2283">
        <v>23637</v>
      </c>
      <c r="C2283" t="s">
        <v>3818</v>
      </c>
      <c r="D2283" s="38" t="str">
        <f>VLOOKUP(Tabela5[[#This Row],[CÓDIGO]],[1]fornnecedor!$A:$C,3,0)</f>
        <v>VONDER</v>
      </c>
      <c r="E2283" t="str">
        <f>VLOOKUP(Tabela5[[#This Row],[MARCA]],[1]fornnecedor!$C:$E,3,0)</f>
        <v>O.V.D. IMPORTADORA E DISTRIBUIDORA LTDA</v>
      </c>
      <c r="G2283" t="s">
        <v>24</v>
      </c>
      <c r="H2283">
        <v>2</v>
      </c>
      <c r="I2283">
        <v>310.86</v>
      </c>
      <c r="J2283">
        <v>1</v>
      </c>
      <c r="K2283" s="34">
        <v>204.78</v>
      </c>
      <c r="L2283">
        <v>155.43</v>
      </c>
      <c r="M2283">
        <v>49.35</v>
      </c>
      <c r="N2283">
        <v>24.1</v>
      </c>
      <c r="O2283">
        <v>0</v>
      </c>
      <c r="P2283">
        <v>0</v>
      </c>
      <c r="Q2283">
        <v>0.01</v>
      </c>
      <c r="R2283">
        <v>59.22</v>
      </c>
      <c r="S2283" t="s">
        <v>5384</v>
      </c>
      <c r="T2283" s="38" t="str">
        <f>VLOOKUP(Tabela5[[#This Row],[CÓDIGO]],[1]fornnecedor!$A:$G,7,0)</f>
        <v>APLICADORES / ADAPTADORES / ENGATES / SUPORTES</v>
      </c>
    </row>
    <row r="2284" spans="1:20" x14ac:dyDescent="0.3">
      <c r="A2284" t="s">
        <v>5665</v>
      </c>
      <c r="B2284">
        <v>23819</v>
      </c>
      <c r="C2284" t="s">
        <v>1325</v>
      </c>
      <c r="D2284" s="38" t="str">
        <f>VLOOKUP(Tabela5[[#This Row],[CÓDIGO]],[1]fornnecedor!$A:$C,3,0)</f>
        <v>MARLUVAS</v>
      </c>
      <c r="E2284" t="str">
        <f>VLOOKUP(Tabela5[[#This Row],[MARCA]],[1]fornnecedor!$C:$E,3,0)</f>
        <v>MARLUVAS EQUIPAMENTOS DE SEGURANÇA LTDA</v>
      </c>
      <c r="G2284" t="s">
        <v>24</v>
      </c>
      <c r="H2284">
        <v>4</v>
      </c>
      <c r="I2284">
        <v>247.2</v>
      </c>
      <c r="J2284">
        <v>2</v>
      </c>
      <c r="K2284" s="34">
        <v>191.58</v>
      </c>
      <c r="L2284">
        <v>123.6</v>
      </c>
      <c r="M2284">
        <v>67.98</v>
      </c>
      <c r="N2284">
        <v>35.479999999999997</v>
      </c>
      <c r="O2284">
        <v>0</v>
      </c>
      <c r="P2284">
        <v>0</v>
      </c>
      <c r="Q2284">
        <v>0.01</v>
      </c>
      <c r="R2284">
        <v>59.23</v>
      </c>
      <c r="S2284" t="s">
        <v>5384</v>
      </c>
      <c r="T2284" s="38" t="str">
        <f>VLOOKUP(Tabela5[[#This Row],[CÓDIGO]],[1]fornnecedor!$A:$G,7,0)</f>
        <v>EPI´S</v>
      </c>
    </row>
    <row r="2285" spans="1:20" x14ac:dyDescent="0.3">
      <c r="A2285" t="s">
        <v>5268</v>
      </c>
      <c r="B2285">
        <v>24198</v>
      </c>
      <c r="C2285" t="s">
        <v>5204</v>
      </c>
      <c r="D2285" s="38" t="str">
        <f>VLOOKUP(Tabela5[[#This Row],[CÓDIGO]],[1]fornnecedor!$A:$C,3,0)</f>
        <v>SKY</v>
      </c>
      <c r="E2285" t="str">
        <f>VLOOKUP(Tabela5[[#This Row],[MARCA]],[1]fornnecedor!$C:$E,3,0)</f>
        <v>SKYLACK TINTAS E VERNIZES LTDA</v>
      </c>
      <c r="G2285" t="s">
        <v>24</v>
      </c>
      <c r="H2285" s="3">
        <v>1080</v>
      </c>
      <c r="I2285" s="3">
        <v>14763.6</v>
      </c>
      <c r="J2285">
        <v>34</v>
      </c>
      <c r="K2285" s="34">
        <v>718.19</v>
      </c>
      <c r="L2285">
        <v>464.78</v>
      </c>
      <c r="M2285">
        <v>253.41</v>
      </c>
      <c r="N2285">
        <v>35.28</v>
      </c>
      <c r="O2285">
        <v>0</v>
      </c>
      <c r="P2285">
        <v>0</v>
      </c>
      <c r="Q2285">
        <v>0.03</v>
      </c>
      <c r="R2285">
        <v>59.26</v>
      </c>
      <c r="S2285" t="s">
        <v>5384</v>
      </c>
      <c r="T2285" s="38" t="str">
        <f>VLOOKUP(Tabela5[[#This Row],[CÓDIGO]],[1]fornnecedor!$A:$G,7,0)</f>
        <v>CATALISADORES INDIVIDUAS</v>
      </c>
    </row>
    <row r="2286" spans="1:20" x14ac:dyDescent="0.3">
      <c r="A2286" t="s">
        <v>5268</v>
      </c>
      <c r="B2286">
        <v>24067</v>
      </c>
      <c r="C2286" t="s">
        <v>4798</v>
      </c>
      <c r="D2286" s="38" t="str">
        <f>VLOOKUP(Tabela5[[#This Row],[CÓDIGO]],[1]fornnecedor!$A:$C,3,0)</f>
        <v>SKY</v>
      </c>
      <c r="E2286" t="str">
        <f>VLOOKUP(Tabela5[[#This Row],[MARCA]],[1]fornnecedor!$C:$E,3,0)</f>
        <v>SKYLACK TINTAS E VERNIZES LTDA</v>
      </c>
      <c r="G2286" t="s">
        <v>24</v>
      </c>
      <c r="H2286">
        <v>14</v>
      </c>
      <c r="I2286">
        <v>735.84</v>
      </c>
      <c r="J2286">
        <v>8</v>
      </c>
      <c r="K2286" s="34">
        <v>689.62</v>
      </c>
      <c r="L2286">
        <v>420.48</v>
      </c>
      <c r="M2286">
        <v>269.14</v>
      </c>
      <c r="N2286">
        <v>39.03</v>
      </c>
      <c r="O2286">
        <v>0</v>
      </c>
      <c r="P2286">
        <v>0</v>
      </c>
      <c r="Q2286">
        <v>0.03</v>
      </c>
      <c r="R2286">
        <v>59.29</v>
      </c>
      <c r="S2286" t="s">
        <v>5384</v>
      </c>
      <c r="T2286" s="38" t="str">
        <f>VLOOKUP(Tabela5[[#This Row],[CÓDIGO]],[1]fornnecedor!$A:$G,7,0)</f>
        <v>VERNIZ AUTOMOTIVO</v>
      </c>
    </row>
    <row r="2287" spans="1:20" x14ac:dyDescent="0.3">
      <c r="A2287" t="s">
        <v>5268</v>
      </c>
      <c r="B2287">
        <v>24155</v>
      </c>
      <c r="C2287" t="s">
        <v>3298</v>
      </c>
      <c r="D2287" s="38" t="str">
        <f>VLOOKUP(Tabela5[[#This Row],[CÓDIGO]],[1]fornnecedor!$A:$C,3,0)</f>
        <v>SKY</v>
      </c>
      <c r="E2287" t="str">
        <f>VLOOKUP(Tabela5[[#This Row],[MARCA]],[1]fornnecedor!$C:$E,3,0)</f>
        <v>SKYLACK TINTAS E VERNIZES LTDA</v>
      </c>
      <c r="G2287" t="s">
        <v>24</v>
      </c>
      <c r="H2287">
        <v>0</v>
      </c>
      <c r="I2287">
        <v>0</v>
      </c>
      <c r="J2287">
        <v>5</v>
      </c>
      <c r="K2287" s="34">
        <v>278</v>
      </c>
      <c r="L2287">
        <v>145.30000000000001</v>
      </c>
      <c r="M2287">
        <v>132.69999999999999</v>
      </c>
      <c r="N2287">
        <v>47.73</v>
      </c>
      <c r="O2287">
        <v>0</v>
      </c>
      <c r="P2287">
        <v>0</v>
      </c>
      <c r="Q2287">
        <v>0.01</v>
      </c>
      <c r="R2287">
        <v>59.3</v>
      </c>
      <c r="S2287" t="s">
        <v>5384</v>
      </c>
      <c r="T2287" s="38" t="str">
        <f>VLOOKUP(Tabela5[[#This Row],[CÓDIGO]],[1]fornnecedor!$A:$G,7,0)</f>
        <v>TINTAS POLIÉSTER</v>
      </c>
    </row>
    <row r="2288" spans="1:20" x14ac:dyDescent="0.3">
      <c r="A2288" t="s">
        <v>5268</v>
      </c>
      <c r="B2288">
        <v>24166</v>
      </c>
      <c r="C2288" t="s">
        <v>3555</v>
      </c>
      <c r="D2288" s="38" t="str">
        <f>VLOOKUP(Tabela5[[#This Row],[CÓDIGO]],[1]fornnecedor!$A:$C,3,0)</f>
        <v>SKY</v>
      </c>
      <c r="E2288" t="str">
        <f>VLOOKUP(Tabela5[[#This Row],[MARCA]],[1]fornnecedor!$C:$E,3,0)</f>
        <v>SKYLACK TINTAS E VERNIZES LTDA</v>
      </c>
      <c r="G2288" t="s">
        <v>24</v>
      </c>
      <c r="H2288">
        <v>4</v>
      </c>
      <c r="I2288">
        <v>120.56</v>
      </c>
      <c r="J2288">
        <v>3</v>
      </c>
      <c r="K2288" s="34">
        <v>197.7</v>
      </c>
      <c r="L2288">
        <v>90.42</v>
      </c>
      <c r="M2288">
        <v>107.28</v>
      </c>
      <c r="N2288">
        <v>54.26</v>
      </c>
      <c r="O2288">
        <v>0</v>
      </c>
      <c r="P2288">
        <v>0</v>
      </c>
      <c r="Q2288">
        <v>0.01</v>
      </c>
      <c r="R2288">
        <v>59.31</v>
      </c>
      <c r="S2288" t="s">
        <v>5384</v>
      </c>
      <c r="T2288" s="38" t="str">
        <f>VLOOKUP(Tabela5[[#This Row],[CÓDIGO]],[1]fornnecedor!$A:$G,7,0)</f>
        <v>TINTAS POLIÉSTER</v>
      </c>
    </row>
    <row r="2289" spans="1:20" x14ac:dyDescent="0.3">
      <c r="A2289" t="s">
        <v>5268</v>
      </c>
      <c r="B2289">
        <v>24142</v>
      </c>
      <c r="C2289" t="s">
        <v>3456</v>
      </c>
      <c r="D2289" s="38" t="str">
        <f>VLOOKUP(Tabela5[[#This Row],[CÓDIGO]],[1]fornnecedor!$A:$C,3,0)</f>
        <v>SKY</v>
      </c>
      <c r="E2289" t="str">
        <f>VLOOKUP(Tabela5[[#This Row],[MARCA]],[1]fornnecedor!$C:$E,3,0)</f>
        <v>SKYLACK TINTAS E VERNIZES LTDA</v>
      </c>
      <c r="G2289" t="s">
        <v>24</v>
      </c>
      <c r="H2289">
        <v>3</v>
      </c>
      <c r="I2289">
        <v>89.13</v>
      </c>
      <c r="J2289">
        <v>3</v>
      </c>
      <c r="K2289" s="34">
        <v>190.8</v>
      </c>
      <c r="L2289">
        <v>89.13</v>
      </c>
      <c r="M2289">
        <v>101.67</v>
      </c>
      <c r="N2289">
        <v>53.29</v>
      </c>
      <c r="O2289">
        <v>0</v>
      </c>
      <c r="P2289">
        <v>0</v>
      </c>
      <c r="Q2289">
        <v>0.01</v>
      </c>
      <c r="R2289">
        <v>59.32</v>
      </c>
      <c r="S2289" t="s">
        <v>5384</v>
      </c>
      <c r="T2289" s="38" t="str">
        <f>VLOOKUP(Tabela5[[#This Row],[CÓDIGO]],[1]fornnecedor!$A:$G,7,0)</f>
        <v>TINTAS PU</v>
      </c>
    </row>
    <row r="2290" spans="1:20" x14ac:dyDescent="0.3">
      <c r="A2290" t="s">
        <v>5268</v>
      </c>
      <c r="B2290">
        <v>22760</v>
      </c>
      <c r="C2290" t="s">
        <v>4004</v>
      </c>
      <c r="D2290" s="38" t="str">
        <f>VLOOKUP(Tabela5[[#This Row],[CÓDIGO]],[1]fornnecedor!$A:$C,3,0)</f>
        <v>SKY</v>
      </c>
      <c r="E2290" t="str">
        <f>VLOOKUP(Tabela5[[#This Row],[MARCA]],[1]fornnecedor!$C:$E,3,0)</f>
        <v>SKYLACK TINTAS E VERNIZES LTDA</v>
      </c>
      <c r="G2290" t="s">
        <v>24</v>
      </c>
      <c r="H2290">
        <v>2</v>
      </c>
      <c r="I2290">
        <v>289.60000000000002</v>
      </c>
      <c r="J2290">
        <v>1</v>
      </c>
      <c r="K2290" s="34">
        <v>186.36</v>
      </c>
      <c r="L2290">
        <v>144.80000000000001</v>
      </c>
      <c r="M2290">
        <v>41.56</v>
      </c>
      <c r="N2290">
        <v>22.3</v>
      </c>
      <c r="O2290">
        <v>0</v>
      </c>
      <c r="P2290">
        <v>0</v>
      </c>
      <c r="Q2290">
        <v>0.01</v>
      </c>
      <c r="R2290">
        <v>59.33</v>
      </c>
      <c r="S2290" t="s">
        <v>5384</v>
      </c>
      <c r="T2290" s="38" t="str">
        <f>VLOOKUP(Tabela5[[#This Row],[CÓDIGO]],[1]fornnecedor!$A:$G,7,0)</f>
        <v>BASES PU</v>
      </c>
    </row>
    <row r="2291" spans="1:20" x14ac:dyDescent="0.3">
      <c r="A2291" t="s">
        <v>5268</v>
      </c>
      <c r="B2291">
        <v>24063</v>
      </c>
      <c r="C2291" t="s">
        <v>4743</v>
      </c>
      <c r="D2291" s="38" t="str">
        <f>VLOOKUP(Tabela5[[#This Row],[CÓDIGO]],[1]fornnecedor!$A:$C,3,0)</f>
        <v>SKY</v>
      </c>
      <c r="E2291" t="str">
        <f>VLOOKUP(Tabela5[[#This Row],[MARCA]],[1]fornnecedor!$C:$E,3,0)</f>
        <v>SKYLACK TINTAS E VERNIZES LTDA</v>
      </c>
      <c r="G2291" t="s">
        <v>24</v>
      </c>
      <c r="H2291">
        <v>33</v>
      </c>
      <c r="I2291">
        <v>995.94</v>
      </c>
      <c r="J2291">
        <v>3</v>
      </c>
      <c r="K2291" s="34">
        <v>173.21</v>
      </c>
      <c r="L2291">
        <v>90.54</v>
      </c>
      <c r="M2291">
        <v>82.67</v>
      </c>
      <c r="N2291">
        <v>47.73</v>
      </c>
      <c r="O2291">
        <v>0</v>
      </c>
      <c r="P2291">
        <v>0</v>
      </c>
      <c r="Q2291">
        <v>0.01</v>
      </c>
      <c r="R2291">
        <v>59.33</v>
      </c>
      <c r="S2291" t="s">
        <v>5384</v>
      </c>
      <c r="T2291" s="38" t="str">
        <f>VLOOKUP(Tabela5[[#This Row],[CÓDIGO]],[1]fornnecedor!$A:$G,7,0)</f>
        <v>VERNIZ AUTOMOTIVO</v>
      </c>
    </row>
    <row r="2292" spans="1:20" x14ac:dyDescent="0.3">
      <c r="A2292" t="s">
        <v>5268</v>
      </c>
      <c r="B2292">
        <v>24039</v>
      </c>
      <c r="C2292" t="s">
        <v>3916</v>
      </c>
      <c r="D2292" s="38" t="str">
        <f>VLOOKUP(Tabela5[[#This Row],[CÓDIGO]],[1]fornnecedor!$A:$C,3,0)</f>
        <v>SKY</v>
      </c>
      <c r="E2292" t="str">
        <f>VLOOKUP(Tabela5[[#This Row],[MARCA]],[1]fornnecedor!$C:$E,3,0)</f>
        <v>SKYLACK TINTAS E VERNIZES LTDA</v>
      </c>
      <c r="G2292" t="s">
        <v>24</v>
      </c>
      <c r="H2292">
        <v>9</v>
      </c>
      <c r="I2292">
        <v>262.89</v>
      </c>
      <c r="J2292">
        <v>3</v>
      </c>
      <c r="K2292" s="34">
        <v>165</v>
      </c>
      <c r="L2292">
        <v>87.63</v>
      </c>
      <c r="M2292">
        <v>77.37</v>
      </c>
      <c r="N2292">
        <v>46.89</v>
      </c>
      <c r="O2292">
        <v>0</v>
      </c>
      <c r="P2292">
        <v>0</v>
      </c>
      <c r="Q2292">
        <v>0.01</v>
      </c>
      <c r="R2292">
        <v>59.34</v>
      </c>
      <c r="S2292" t="s">
        <v>5384</v>
      </c>
      <c r="T2292" s="38" t="str">
        <f>VLOOKUP(Tabela5[[#This Row],[CÓDIGO]],[1]fornnecedor!$A:$G,7,0)</f>
        <v>TINTAS POLIÉSTER</v>
      </c>
    </row>
    <row r="2293" spans="1:20" x14ac:dyDescent="0.3">
      <c r="A2293" t="s">
        <v>5268</v>
      </c>
      <c r="B2293">
        <v>24004</v>
      </c>
      <c r="C2293" t="s">
        <v>4289</v>
      </c>
      <c r="D2293" s="38" t="str">
        <f>VLOOKUP(Tabela5[[#This Row],[CÓDIGO]],[1]fornnecedor!$A:$C,3,0)</f>
        <v>SKY</v>
      </c>
      <c r="E2293" t="str">
        <f>VLOOKUP(Tabela5[[#This Row],[MARCA]],[1]fornnecedor!$C:$E,3,0)</f>
        <v>SKYLACK TINTAS E VERNIZES LTDA</v>
      </c>
      <c r="G2293" t="s">
        <v>24</v>
      </c>
      <c r="H2293">
        <v>14</v>
      </c>
      <c r="I2293">
        <v>494.48</v>
      </c>
      <c r="J2293">
        <v>2</v>
      </c>
      <c r="K2293" s="34">
        <v>128.63</v>
      </c>
      <c r="L2293">
        <v>70.64</v>
      </c>
      <c r="M2293">
        <v>57.99</v>
      </c>
      <c r="N2293">
        <v>45.08</v>
      </c>
      <c r="O2293">
        <v>0</v>
      </c>
      <c r="P2293">
        <v>0</v>
      </c>
      <c r="Q2293">
        <v>0.01</v>
      </c>
      <c r="R2293">
        <v>59.35</v>
      </c>
      <c r="S2293" t="s">
        <v>5384</v>
      </c>
      <c r="T2293" s="38" t="str">
        <f>VLOOKUP(Tabela5[[#This Row],[CÓDIGO]],[1]fornnecedor!$A:$G,7,0)</f>
        <v>TINTAS POLIÉSTER</v>
      </c>
    </row>
    <row r="2294" spans="1:20" x14ac:dyDescent="0.3">
      <c r="A2294" t="s">
        <v>5268</v>
      </c>
      <c r="B2294">
        <v>24014</v>
      </c>
      <c r="C2294" t="s">
        <v>3211</v>
      </c>
      <c r="D2294" s="38" t="str">
        <f>VLOOKUP(Tabela5[[#This Row],[CÓDIGO]],[1]fornnecedor!$A:$C,3,0)</f>
        <v>SKY</v>
      </c>
      <c r="E2294" t="str">
        <f>VLOOKUP(Tabela5[[#This Row],[MARCA]],[1]fornnecedor!$C:$E,3,0)</f>
        <v>SKYLACK TINTAS E VERNIZES LTDA</v>
      </c>
      <c r="G2294" t="s">
        <v>24</v>
      </c>
      <c r="H2294">
        <v>1</v>
      </c>
      <c r="I2294">
        <v>35.85</v>
      </c>
      <c r="J2294">
        <v>2</v>
      </c>
      <c r="K2294" s="34">
        <v>122.59</v>
      </c>
      <c r="L2294">
        <v>71.7</v>
      </c>
      <c r="M2294">
        <v>50.89</v>
      </c>
      <c r="N2294">
        <v>41.51</v>
      </c>
      <c r="O2294">
        <v>0</v>
      </c>
      <c r="P2294">
        <v>0</v>
      </c>
      <c r="Q2294">
        <v>0.01</v>
      </c>
      <c r="R2294">
        <v>59.35</v>
      </c>
      <c r="S2294" t="s">
        <v>5384</v>
      </c>
      <c r="T2294" s="38" t="str">
        <f>VLOOKUP(Tabela5[[#This Row],[CÓDIGO]],[1]fornnecedor!$A:$G,7,0)</f>
        <v>TINTAS POLIÉSTER</v>
      </c>
    </row>
    <row r="2295" spans="1:20" x14ac:dyDescent="0.3">
      <c r="A2295" t="s">
        <v>5268</v>
      </c>
      <c r="B2295">
        <v>24017</v>
      </c>
      <c r="C2295" t="s">
        <v>1113</v>
      </c>
      <c r="D2295" s="38" t="str">
        <f>VLOOKUP(Tabela5[[#This Row],[CÓDIGO]],[1]fornnecedor!$A:$C,3,0)</f>
        <v>SKY</v>
      </c>
      <c r="E2295" t="str">
        <f>VLOOKUP(Tabela5[[#This Row],[MARCA]],[1]fornnecedor!$C:$E,3,0)</f>
        <v>SKYLACK TINTAS E VERNIZES LTDA</v>
      </c>
      <c r="G2295" t="s">
        <v>24</v>
      </c>
      <c r="H2295">
        <v>-8</v>
      </c>
      <c r="I2295">
        <v>-223.28</v>
      </c>
      <c r="J2295">
        <v>2</v>
      </c>
      <c r="K2295" s="34">
        <v>107.51</v>
      </c>
      <c r="L2295">
        <v>55.82</v>
      </c>
      <c r="M2295">
        <v>51.69</v>
      </c>
      <c r="N2295">
        <v>48.08</v>
      </c>
      <c r="O2295">
        <v>0</v>
      </c>
      <c r="P2295">
        <v>0</v>
      </c>
      <c r="Q2295">
        <v>0</v>
      </c>
      <c r="R2295">
        <v>59.36</v>
      </c>
      <c r="S2295" t="s">
        <v>5384</v>
      </c>
      <c r="T2295" s="38" t="str">
        <f>VLOOKUP(Tabela5[[#This Row],[CÓDIGO]],[1]fornnecedor!$A:$G,7,0)</f>
        <v>TINTAS POLIÉSTER</v>
      </c>
    </row>
    <row r="2296" spans="1:20" x14ac:dyDescent="0.3">
      <c r="A2296" t="s">
        <v>5268</v>
      </c>
      <c r="B2296">
        <v>24144</v>
      </c>
      <c r="C2296" t="s">
        <v>4157</v>
      </c>
      <c r="D2296" s="38" t="str">
        <f>VLOOKUP(Tabela5[[#This Row],[CÓDIGO]],[1]fornnecedor!$A:$C,3,0)</f>
        <v>SKY</v>
      </c>
      <c r="E2296" t="str">
        <f>VLOOKUP(Tabela5[[#This Row],[MARCA]],[1]fornnecedor!$C:$E,3,0)</f>
        <v>SKYLACK TINTAS E VERNIZES LTDA</v>
      </c>
      <c r="G2296" t="s">
        <v>24</v>
      </c>
      <c r="H2296">
        <v>9</v>
      </c>
      <c r="I2296">
        <v>429.93</v>
      </c>
      <c r="J2296">
        <v>1</v>
      </c>
      <c r="K2296" s="34">
        <v>105</v>
      </c>
      <c r="L2296">
        <v>47.77</v>
      </c>
      <c r="M2296">
        <v>57.23</v>
      </c>
      <c r="N2296">
        <v>54.5</v>
      </c>
      <c r="O2296">
        <v>0</v>
      </c>
      <c r="P2296">
        <v>0</v>
      </c>
      <c r="Q2296">
        <v>0</v>
      </c>
      <c r="R2296">
        <v>59.36</v>
      </c>
      <c r="S2296" t="s">
        <v>5384</v>
      </c>
      <c r="T2296" s="38" t="str">
        <f>VLOOKUP(Tabela5[[#This Row],[CÓDIGO]],[1]fornnecedor!$A:$G,7,0)</f>
        <v>TINTAS PU</v>
      </c>
    </row>
    <row r="2297" spans="1:20" x14ac:dyDescent="0.3">
      <c r="A2297" t="s">
        <v>5268</v>
      </c>
      <c r="B2297">
        <v>121</v>
      </c>
      <c r="C2297" t="s">
        <v>3615</v>
      </c>
      <c r="D2297" s="38" t="str">
        <f>VLOOKUP(Tabela5[[#This Row],[CÓDIGO]],[1]fornnecedor!$A:$C,3,0)</f>
        <v>SKY</v>
      </c>
      <c r="E2297" t="str">
        <f>VLOOKUP(Tabela5[[#This Row],[MARCA]],[1]fornnecedor!$C:$E,3,0)</f>
        <v>SKYLACK TINTAS E VERNIZES LTDA</v>
      </c>
      <c r="G2297" t="s">
        <v>24</v>
      </c>
      <c r="H2297">
        <v>7</v>
      </c>
      <c r="I2297">
        <v>196.63</v>
      </c>
      <c r="J2297">
        <v>2</v>
      </c>
      <c r="K2297" s="34">
        <v>100</v>
      </c>
      <c r="L2297">
        <v>56.18</v>
      </c>
      <c r="M2297">
        <v>43.82</v>
      </c>
      <c r="N2297">
        <v>43.82</v>
      </c>
      <c r="O2297">
        <v>0</v>
      </c>
      <c r="P2297">
        <v>0</v>
      </c>
      <c r="Q2297">
        <v>0</v>
      </c>
      <c r="R2297">
        <v>59.36</v>
      </c>
      <c r="S2297" t="s">
        <v>5384</v>
      </c>
      <c r="T2297" s="38" t="str">
        <f>VLOOKUP(Tabela5[[#This Row],[CÓDIGO]],[1]fornnecedor!$A:$G,7,0)</f>
        <v>TINTAS POLIÉSTER</v>
      </c>
    </row>
    <row r="2298" spans="1:20" x14ac:dyDescent="0.3">
      <c r="A2298" t="s">
        <v>5268</v>
      </c>
      <c r="B2298">
        <v>24044</v>
      </c>
      <c r="C2298" t="s">
        <v>1123</v>
      </c>
      <c r="D2298" s="38" t="str">
        <f>VLOOKUP(Tabela5[[#This Row],[CÓDIGO]],[1]fornnecedor!$A:$C,3,0)</f>
        <v>SKY</v>
      </c>
      <c r="E2298" t="str">
        <f>VLOOKUP(Tabela5[[#This Row],[MARCA]],[1]fornnecedor!$C:$E,3,0)</f>
        <v>SKYLACK TINTAS E VERNIZES LTDA</v>
      </c>
      <c r="G2298" t="s">
        <v>24</v>
      </c>
      <c r="H2298">
        <v>-1</v>
      </c>
      <c r="I2298">
        <v>-39.26</v>
      </c>
      <c r="J2298">
        <v>1</v>
      </c>
      <c r="K2298" s="34">
        <v>77.72</v>
      </c>
      <c r="L2298">
        <v>39.26</v>
      </c>
      <c r="M2298">
        <v>38.46</v>
      </c>
      <c r="N2298">
        <v>49.49</v>
      </c>
      <c r="O2298">
        <v>0</v>
      </c>
      <c r="P2298">
        <v>0</v>
      </c>
      <c r="Q2298">
        <v>0</v>
      </c>
      <c r="R2298">
        <v>59.37</v>
      </c>
      <c r="S2298" t="s">
        <v>5384</v>
      </c>
      <c r="T2298" s="38" t="str">
        <f>VLOOKUP(Tabela5[[#This Row],[CÓDIGO]],[1]fornnecedor!$A:$G,7,0)</f>
        <v>TINTAS POLIÉSTER</v>
      </c>
    </row>
    <row r="2299" spans="1:20" x14ac:dyDescent="0.3">
      <c r="A2299" t="s">
        <v>5268</v>
      </c>
      <c r="B2299">
        <v>24012</v>
      </c>
      <c r="C2299" t="s">
        <v>3588</v>
      </c>
      <c r="D2299" s="38" t="str">
        <f>VLOOKUP(Tabela5[[#This Row],[CÓDIGO]],[1]fornnecedor!$A:$C,3,0)</f>
        <v>SKY</v>
      </c>
      <c r="E2299" t="str">
        <f>VLOOKUP(Tabela5[[#This Row],[MARCA]],[1]fornnecedor!$C:$E,3,0)</f>
        <v>SKYLACK TINTAS E VERNIZES LTDA</v>
      </c>
      <c r="G2299" t="s">
        <v>24</v>
      </c>
      <c r="H2299">
        <v>4</v>
      </c>
      <c r="I2299">
        <v>172.28</v>
      </c>
      <c r="J2299">
        <v>1</v>
      </c>
      <c r="K2299" s="34">
        <v>75</v>
      </c>
      <c r="L2299">
        <v>43.07</v>
      </c>
      <c r="M2299">
        <v>31.93</v>
      </c>
      <c r="N2299">
        <v>42.57</v>
      </c>
      <c r="O2299">
        <v>0</v>
      </c>
      <c r="P2299">
        <v>0</v>
      </c>
      <c r="Q2299">
        <v>0</v>
      </c>
      <c r="R2299">
        <v>59.37</v>
      </c>
      <c r="S2299" t="s">
        <v>5384</v>
      </c>
      <c r="T2299" s="38" t="str">
        <f>VLOOKUP(Tabela5[[#This Row],[CÓDIGO]],[1]fornnecedor!$A:$G,7,0)</f>
        <v>TINTAS POLIÉSTER</v>
      </c>
    </row>
    <row r="2300" spans="1:20" x14ac:dyDescent="0.3">
      <c r="A2300" t="s">
        <v>5268</v>
      </c>
      <c r="B2300">
        <v>24150</v>
      </c>
      <c r="C2300" t="s">
        <v>3596</v>
      </c>
      <c r="D2300" s="38" t="str">
        <f>VLOOKUP(Tabela5[[#This Row],[CÓDIGO]],[1]fornnecedor!$A:$C,3,0)</f>
        <v>SKY</v>
      </c>
      <c r="E2300" t="str">
        <f>VLOOKUP(Tabela5[[#This Row],[MARCA]],[1]fornnecedor!$C:$E,3,0)</f>
        <v>SKYLACK TINTAS E VERNIZES LTDA</v>
      </c>
      <c r="G2300" t="s">
        <v>24</v>
      </c>
      <c r="H2300">
        <v>4</v>
      </c>
      <c r="I2300">
        <v>146.08000000000001</v>
      </c>
      <c r="J2300">
        <v>2</v>
      </c>
      <c r="K2300" s="34">
        <v>74.5</v>
      </c>
      <c r="L2300">
        <v>73.040000000000006</v>
      </c>
      <c r="M2300">
        <v>1.46</v>
      </c>
      <c r="N2300">
        <v>1.96</v>
      </c>
      <c r="O2300">
        <v>0</v>
      </c>
      <c r="P2300">
        <v>0</v>
      </c>
      <c r="Q2300">
        <v>0</v>
      </c>
      <c r="R2300">
        <v>59.37</v>
      </c>
      <c r="S2300" t="s">
        <v>5384</v>
      </c>
      <c r="T2300" s="38" t="str">
        <f>VLOOKUP(Tabela5[[#This Row],[CÓDIGO]],[1]fornnecedor!$A:$G,7,0)</f>
        <v>TINTAS POLIÉSTER</v>
      </c>
    </row>
    <row r="2301" spans="1:20" x14ac:dyDescent="0.3">
      <c r="A2301" t="s">
        <v>5268</v>
      </c>
      <c r="B2301">
        <v>23998</v>
      </c>
      <c r="C2301" t="s">
        <v>3891</v>
      </c>
      <c r="D2301" s="38" t="str">
        <f>VLOOKUP(Tabela5[[#This Row],[CÓDIGO]],[1]fornnecedor!$A:$C,3,0)</f>
        <v>SKY</v>
      </c>
      <c r="E2301" t="str">
        <f>VLOOKUP(Tabela5[[#This Row],[MARCA]],[1]fornnecedor!$C:$E,3,0)</f>
        <v>SKYLACK TINTAS E VERNIZES LTDA</v>
      </c>
      <c r="G2301" t="s">
        <v>24</v>
      </c>
      <c r="H2301">
        <v>7</v>
      </c>
      <c r="I2301">
        <v>257.60000000000002</v>
      </c>
      <c r="J2301">
        <v>1</v>
      </c>
      <c r="K2301" s="34">
        <v>69.7</v>
      </c>
      <c r="L2301">
        <v>36.799999999999997</v>
      </c>
      <c r="M2301">
        <v>32.9</v>
      </c>
      <c r="N2301">
        <v>47.2</v>
      </c>
      <c r="O2301">
        <v>0</v>
      </c>
      <c r="P2301">
        <v>0</v>
      </c>
      <c r="Q2301">
        <v>0</v>
      </c>
      <c r="R2301">
        <v>59.38</v>
      </c>
      <c r="S2301" t="s">
        <v>5384</v>
      </c>
      <c r="T2301" s="38" t="str">
        <f>VLOOKUP(Tabela5[[#This Row],[CÓDIGO]],[1]fornnecedor!$A:$G,7,0)</f>
        <v>TINTAS POLIÉSTER</v>
      </c>
    </row>
    <row r="2302" spans="1:20" x14ac:dyDescent="0.3">
      <c r="A2302" t="s">
        <v>5268</v>
      </c>
      <c r="B2302">
        <v>24235</v>
      </c>
      <c r="C2302" t="s">
        <v>3424</v>
      </c>
      <c r="D2302" s="38" t="str">
        <f>VLOOKUP(Tabela5[[#This Row],[CÓDIGO]],[1]fornnecedor!$A:$C,3,0)</f>
        <v>SKY</v>
      </c>
      <c r="E2302" t="str">
        <f>VLOOKUP(Tabela5[[#This Row],[MARCA]],[1]fornnecedor!$C:$E,3,0)</f>
        <v>SKYLACK TINTAS E VERNIZES LTDA</v>
      </c>
      <c r="G2302" t="s">
        <v>24</v>
      </c>
      <c r="H2302">
        <v>4</v>
      </c>
      <c r="I2302">
        <v>149.32</v>
      </c>
      <c r="J2302">
        <v>1</v>
      </c>
      <c r="K2302" s="34">
        <v>69</v>
      </c>
      <c r="L2302">
        <v>37.33</v>
      </c>
      <c r="M2302">
        <v>31.67</v>
      </c>
      <c r="N2302">
        <v>45.9</v>
      </c>
      <c r="O2302">
        <v>0</v>
      </c>
      <c r="P2302">
        <v>0</v>
      </c>
      <c r="Q2302">
        <v>0</v>
      </c>
      <c r="R2302">
        <v>59.38</v>
      </c>
      <c r="S2302" t="s">
        <v>5384</v>
      </c>
      <c r="T2302" s="38" t="str">
        <f>VLOOKUP(Tabela5[[#This Row],[CÓDIGO]],[1]fornnecedor!$A:$G,7,0)</f>
        <v>TINTAS POLIÉSTER</v>
      </c>
    </row>
    <row r="2303" spans="1:20" x14ac:dyDescent="0.3">
      <c r="A2303" t="s">
        <v>5268</v>
      </c>
      <c r="B2303">
        <v>24029</v>
      </c>
      <c r="C2303" t="s">
        <v>4113</v>
      </c>
      <c r="D2303" s="38" t="str">
        <f>VLOOKUP(Tabela5[[#This Row],[CÓDIGO]],[1]fornnecedor!$A:$C,3,0)</f>
        <v>SKY</v>
      </c>
      <c r="E2303" t="str">
        <f>VLOOKUP(Tabela5[[#This Row],[MARCA]],[1]fornnecedor!$C:$E,3,0)</f>
        <v>SKYLACK TINTAS E VERNIZES LTDA</v>
      </c>
      <c r="G2303" t="s">
        <v>24</v>
      </c>
      <c r="H2303">
        <v>11</v>
      </c>
      <c r="I2303">
        <v>409.53</v>
      </c>
      <c r="J2303">
        <v>1</v>
      </c>
      <c r="K2303" s="34">
        <v>68.13</v>
      </c>
      <c r="L2303">
        <v>37.229999999999997</v>
      </c>
      <c r="M2303">
        <v>30.9</v>
      </c>
      <c r="N2303">
        <v>45.35</v>
      </c>
      <c r="O2303">
        <v>0</v>
      </c>
      <c r="P2303">
        <v>0</v>
      </c>
      <c r="Q2303">
        <v>0</v>
      </c>
      <c r="R2303">
        <v>59.38</v>
      </c>
      <c r="S2303" t="s">
        <v>5384</v>
      </c>
      <c r="T2303" s="38" t="str">
        <f>VLOOKUP(Tabela5[[#This Row],[CÓDIGO]],[1]fornnecedor!$A:$G,7,0)</f>
        <v>TINTAS POLIÉSTER</v>
      </c>
    </row>
    <row r="2304" spans="1:20" x14ac:dyDescent="0.3">
      <c r="A2304" t="s">
        <v>5268</v>
      </c>
      <c r="B2304">
        <v>24117</v>
      </c>
      <c r="C2304" t="s">
        <v>5666</v>
      </c>
      <c r="D2304" s="38" t="str">
        <f>VLOOKUP(Tabela5[[#This Row],[CÓDIGO]],[1]fornnecedor!$A:$C,3,0)</f>
        <v>SKY</v>
      </c>
      <c r="E2304" t="str">
        <f>VLOOKUP(Tabela5[[#This Row],[MARCA]],[1]fornnecedor!$C:$E,3,0)</f>
        <v>SKYLACK TINTAS E VERNIZES LTDA</v>
      </c>
      <c r="G2304" t="s">
        <v>24</v>
      </c>
      <c r="H2304">
        <v>0</v>
      </c>
      <c r="I2304">
        <v>0</v>
      </c>
      <c r="J2304">
        <v>1</v>
      </c>
      <c r="K2304" s="34">
        <v>67.900000000000006</v>
      </c>
      <c r="L2304">
        <v>27.33</v>
      </c>
      <c r="M2304">
        <v>40.57</v>
      </c>
      <c r="N2304">
        <v>59.75</v>
      </c>
      <c r="O2304">
        <v>0</v>
      </c>
      <c r="P2304">
        <v>0</v>
      </c>
      <c r="Q2304">
        <v>0</v>
      </c>
      <c r="R2304">
        <v>59.39</v>
      </c>
      <c r="S2304" t="s">
        <v>5384</v>
      </c>
      <c r="T2304" s="38" t="str">
        <f>VLOOKUP(Tabela5[[#This Row],[CÓDIGO]],[1]fornnecedor!$A:$G,7,0)</f>
        <v>TINTAS POLIÉSTER</v>
      </c>
    </row>
    <row r="2305" spans="1:20" x14ac:dyDescent="0.3">
      <c r="A2305" t="s">
        <v>5268</v>
      </c>
      <c r="B2305">
        <v>83920</v>
      </c>
      <c r="C2305" t="s">
        <v>3860</v>
      </c>
      <c r="D2305" s="38" t="str">
        <f>VLOOKUP(Tabela5[[#This Row],[CÓDIGO]],[1]fornnecedor!$A:$C,3,0)</f>
        <v>SKY</v>
      </c>
      <c r="E2305" t="str">
        <f>VLOOKUP(Tabela5[[#This Row],[MARCA]],[1]fornnecedor!$C:$E,3,0)</f>
        <v>SKYLACK TINTAS E VERNIZES LTDA</v>
      </c>
      <c r="G2305" t="s">
        <v>24</v>
      </c>
      <c r="H2305">
        <v>8</v>
      </c>
      <c r="I2305">
        <v>286.72000000000003</v>
      </c>
      <c r="J2305">
        <v>1</v>
      </c>
      <c r="K2305" s="34">
        <v>65</v>
      </c>
      <c r="L2305">
        <v>35.840000000000003</v>
      </c>
      <c r="M2305">
        <v>29.16</v>
      </c>
      <c r="N2305">
        <v>44.86</v>
      </c>
      <c r="O2305">
        <v>0</v>
      </c>
      <c r="P2305">
        <v>0</v>
      </c>
      <c r="Q2305">
        <v>0</v>
      </c>
      <c r="R2305">
        <v>59.39</v>
      </c>
      <c r="S2305" t="s">
        <v>5384</v>
      </c>
      <c r="T2305" s="38" t="str">
        <f>VLOOKUP(Tabela5[[#This Row],[CÓDIGO]],[1]fornnecedor!$A:$G,7,0)</f>
        <v>TINTAS POLIÉSTER</v>
      </c>
    </row>
    <row r="2306" spans="1:20" x14ac:dyDescent="0.3">
      <c r="A2306" t="s">
        <v>5268</v>
      </c>
      <c r="B2306">
        <v>24164</v>
      </c>
      <c r="C2306" t="s">
        <v>3512</v>
      </c>
      <c r="D2306" s="38" t="str">
        <f>VLOOKUP(Tabela5[[#This Row],[CÓDIGO]],[1]fornnecedor!$A:$C,3,0)</f>
        <v>SKY</v>
      </c>
      <c r="E2306" t="str">
        <f>VLOOKUP(Tabela5[[#This Row],[MARCA]],[1]fornnecedor!$C:$E,3,0)</f>
        <v>SKYLACK TINTAS E VERNIZES LTDA</v>
      </c>
      <c r="G2306" t="s">
        <v>24</v>
      </c>
      <c r="H2306">
        <v>5</v>
      </c>
      <c r="I2306">
        <v>163.5</v>
      </c>
      <c r="J2306">
        <v>1</v>
      </c>
      <c r="K2306" s="34">
        <v>64</v>
      </c>
      <c r="L2306">
        <v>32.700000000000003</v>
      </c>
      <c r="M2306">
        <v>31.3</v>
      </c>
      <c r="N2306">
        <v>48.91</v>
      </c>
      <c r="O2306">
        <v>0</v>
      </c>
      <c r="P2306">
        <v>0</v>
      </c>
      <c r="Q2306">
        <v>0</v>
      </c>
      <c r="R2306">
        <v>59.39</v>
      </c>
      <c r="S2306" t="s">
        <v>5384</v>
      </c>
      <c r="T2306" s="38" t="str">
        <f>VLOOKUP(Tabela5[[#This Row],[CÓDIGO]],[1]fornnecedor!$A:$G,7,0)</f>
        <v>TINTAS POLIÉSTER</v>
      </c>
    </row>
    <row r="2307" spans="1:20" x14ac:dyDescent="0.3">
      <c r="A2307" t="s">
        <v>5268</v>
      </c>
      <c r="B2307">
        <v>24140</v>
      </c>
      <c r="C2307" t="s">
        <v>3629</v>
      </c>
      <c r="D2307" s="38" t="str">
        <f>VLOOKUP(Tabela5[[#This Row],[CÓDIGO]],[1]fornnecedor!$A:$C,3,0)</f>
        <v>SKY</v>
      </c>
      <c r="E2307" t="str">
        <f>VLOOKUP(Tabela5[[#This Row],[MARCA]],[1]fornnecedor!$C:$E,3,0)</f>
        <v>SKYLACK TINTAS E VERNIZES LTDA</v>
      </c>
      <c r="G2307" t="s">
        <v>24</v>
      </c>
      <c r="H2307">
        <v>5</v>
      </c>
      <c r="I2307">
        <v>165.5</v>
      </c>
      <c r="J2307">
        <v>1</v>
      </c>
      <c r="K2307" s="34">
        <v>63</v>
      </c>
      <c r="L2307">
        <v>33.1</v>
      </c>
      <c r="M2307">
        <v>29.9</v>
      </c>
      <c r="N2307">
        <v>47.46</v>
      </c>
      <c r="O2307">
        <v>0</v>
      </c>
      <c r="P2307">
        <v>0</v>
      </c>
      <c r="Q2307">
        <v>0</v>
      </c>
      <c r="R2307">
        <v>59.39</v>
      </c>
      <c r="S2307" t="s">
        <v>5384</v>
      </c>
      <c r="T2307" s="38" t="str">
        <f>VLOOKUP(Tabela5[[#This Row],[CÓDIGO]],[1]fornnecedor!$A:$G,7,0)</f>
        <v>TINTAS PU</v>
      </c>
    </row>
    <row r="2308" spans="1:20" x14ac:dyDescent="0.3">
      <c r="A2308" t="s">
        <v>5268</v>
      </c>
      <c r="B2308">
        <v>24161</v>
      </c>
      <c r="C2308" t="s">
        <v>3639</v>
      </c>
      <c r="D2308" s="38" t="str">
        <f>VLOOKUP(Tabela5[[#This Row],[CÓDIGO]],[1]fornnecedor!$A:$C,3,0)</f>
        <v>SKY</v>
      </c>
      <c r="E2308" t="str">
        <f>VLOOKUP(Tabela5[[#This Row],[MARCA]],[1]fornnecedor!$C:$E,3,0)</f>
        <v>SKYLACK TINTAS E VERNIZES LTDA</v>
      </c>
      <c r="G2308" t="s">
        <v>24</v>
      </c>
      <c r="H2308">
        <v>7</v>
      </c>
      <c r="I2308">
        <v>234.78</v>
      </c>
      <c r="J2308">
        <v>1</v>
      </c>
      <c r="K2308" s="34">
        <v>61.37</v>
      </c>
      <c r="L2308">
        <v>33.54</v>
      </c>
      <c r="M2308">
        <v>27.83</v>
      </c>
      <c r="N2308">
        <v>45.35</v>
      </c>
      <c r="O2308">
        <v>0</v>
      </c>
      <c r="P2308">
        <v>0</v>
      </c>
      <c r="Q2308">
        <v>0</v>
      </c>
      <c r="R2308">
        <v>59.4</v>
      </c>
      <c r="S2308" t="s">
        <v>5384</v>
      </c>
      <c r="T2308" s="38" t="str">
        <f>VLOOKUP(Tabela5[[#This Row],[CÓDIGO]],[1]fornnecedor!$A:$G,7,0)</f>
        <v>TINTAS POLIÉSTER</v>
      </c>
    </row>
    <row r="2309" spans="1:20" x14ac:dyDescent="0.3">
      <c r="A2309" t="s">
        <v>5268</v>
      </c>
      <c r="B2309">
        <v>24040</v>
      </c>
      <c r="C2309" t="s">
        <v>3087</v>
      </c>
      <c r="D2309" s="38" t="str">
        <f>VLOOKUP(Tabela5[[#This Row],[CÓDIGO]],[1]fornnecedor!$A:$C,3,0)</f>
        <v>SKY</v>
      </c>
      <c r="E2309" t="str">
        <f>VLOOKUP(Tabela5[[#This Row],[MARCA]],[1]fornnecedor!$C:$E,3,0)</f>
        <v>SKYLACK TINTAS E VERNIZES LTDA</v>
      </c>
      <c r="G2309" t="s">
        <v>24</v>
      </c>
      <c r="H2309">
        <v>2</v>
      </c>
      <c r="I2309">
        <v>54.96</v>
      </c>
      <c r="J2309">
        <v>1</v>
      </c>
      <c r="K2309" s="34">
        <v>60</v>
      </c>
      <c r="L2309">
        <v>27.48</v>
      </c>
      <c r="M2309">
        <v>32.520000000000003</v>
      </c>
      <c r="N2309">
        <v>54.2</v>
      </c>
      <c r="O2309">
        <v>0</v>
      </c>
      <c r="P2309">
        <v>0</v>
      </c>
      <c r="Q2309">
        <v>0</v>
      </c>
      <c r="R2309">
        <v>59.4</v>
      </c>
      <c r="S2309" t="s">
        <v>5384</v>
      </c>
      <c r="T2309" s="38" t="str">
        <f>VLOOKUP(Tabela5[[#This Row],[CÓDIGO]],[1]fornnecedor!$A:$G,7,0)</f>
        <v>TINTAS POLIÉSTER</v>
      </c>
    </row>
    <row r="2310" spans="1:20" x14ac:dyDescent="0.3">
      <c r="A2310" t="s">
        <v>5268</v>
      </c>
      <c r="B2310">
        <v>24008</v>
      </c>
      <c r="C2310" t="s">
        <v>2887</v>
      </c>
      <c r="D2310" s="38" t="str">
        <f>VLOOKUP(Tabela5[[#This Row],[CÓDIGO]],[1]fornnecedor!$A:$C,3,0)</f>
        <v>SKY</v>
      </c>
      <c r="E2310" t="str">
        <f>VLOOKUP(Tabela5[[#This Row],[MARCA]],[1]fornnecedor!$C:$E,3,0)</f>
        <v>SKYLACK TINTAS E VERNIZES LTDA</v>
      </c>
      <c r="G2310" t="s">
        <v>24</v>
      </c>
      <c r="H2310">
        <v>0</v>
      </c>
      <c r="I2310">
        <v>0</v>
      </c>
      <c r="J2310">
        <v>1</v>
      </c>
      <c r="K2310" s="34">
        <v>59</v>
      </c>
      <c r="L2310">
        <v>24.12</v>
      </c>
      <c r="M2310">
        <v>34.880000000000003</v>
      </c>
      <c r="N2310">
        <v>59.12</v>
      </c>
      <c r="O2310">
        <v>0</v>
      </c>
      <c r="P2310">
        <v>0</v>
      </c>
      <c r="Q2310">
        <v>0</v>
      </c>
      <c r="R2310">
        <v>59.4</v>
      </c>
      <c r="S2310" t="s">
        <v>5384</v>
      </c>
      <c r="T2310" s="38" t="str">
        <f>VLOOKUP(Tabela5[[#This Row],[CÓDIGO]],[1]fornnecedor!$A:$G,7,0)</f>
        <v>TINTAS POLIÉSTER</v>
      </c>
    </row>
    <row r="2311" spans="1:20" x14ac:dyDescent="0.3">
      <c r="A2311" t="s">
        <v>5268</v>
      </c>
      <c r="B2311">
        <v>24013</v>
      </c>
      <c r="C2311" t="s">
        <v>3064</v>
      </c>
      <c r="D2311" s="38" t="str">
        <f>VLOOKUP(Tabela5[[#This Row],[CÓDIGO]],[1]fornnecedor!$A:$C,3,0)</f>
        <v>SKY</v>
      </c>
      <c r="E2311" t="str">
        <f>VLOOKUP(Tabela5[[#This Row],[MARCA]],[1]fornnecedor!$C:$E,3,0)</f>
        <v>SKYLACK TINTAS E VERNIZES LTDA</v>
      </c>
      <c r="G2311" t="s">
        <v>24</v>
      </c>
      <c r="H2311">
        <v>1</v>
      </c>
      <c r="I2311">
        <v>24.14</v>
      </c>
      <c r="J2311">
        <v>1</v>
      </c>
      <c r="K2311" s="34">
        <v>58.44</v>
      </c>
      <c r="L2311">
        <v>24.14</v>
      </c>
      <c r="M2311">
        <v>34.299999999999997</v>
      </c>
      <c r="N2311">
        <v>58.69</v>
      </c>
      <c r="O2311">
        <v>0</v>
      </c>
      <c r="P2311">
        <v>0</v>
      </c>
      <c r="Q2311">
        <v>0</v>
      </c>
      <c r="R2311">
        <v>59.4</v>
      </c>
      <c r="S2311" t="s">
        <v>5384</v>
      </c>
      <c r="T2311" s="38" t="str">
        <f>VLOOKUP(Tabela5[[#This Row],[CÓDIGO]],[1]fornnecedor!$A:$G,7,0)</f>
        <v>TINTAS POLIÉSTER</v>
      </c>
    </row>
    <row r="2312" spans="1:20" x14ac:dyDescent="0.3">
      <c r="A2312" t="s">
        <v>5268</v>
      </c>
      <c r="B2312">
        <v>113</v>
      </c>
      <c r="C2312" t="s">
        <v>3898</v>
      </c>
      <c r="D2312" s="38" t="str">
        <f>VLOOKUP(Tabela5[[#This Row],[CÓDIGO]],[1]fornnecedor!$A:$C,3,0)</f>
        <v>SKY</v>
      </c>
      <c r="E2312" t="str">
        <f>VLOOKUP(Tabela5[[#This Row],[MARCA]],[1]fornnecedor!$C:$E,3,0)</f>
        <v>SKYLACK TINTAS E VERNIZES LTDA</v>
      </c>
      <c r="G2312" t="s">
        <v>24</v>
      </c>
      <c r="H2312">
        <v>9</v>
      </c>
      <c r="I2312">
        <v>276.57</v>
      </c>
      <c r="J2312">
        <v>1</v>
      </c>
      <c r="K2312" s="34">
        <v>58</v>
      </c>
      <c r="L2312">
        <v>30.73</v>
      </c>
      <c r="M2312">
        <v>27.27</v>
      </c>
      <c r="N2312">
        <v>47.02</v>
      </c>
      <c r="O2312">
        <v>0</v>
      </c>
      <c r="P2312">
        <v>0</v>
      </c>
      <c r="Q2312">
        <v>0</v>
      </c>
      <c r="R2312">
        <v>59.41</v>
      </c>
      <c r="S2312" t="s">
        <v>5384</v>
      </c>
      <c r="T2312" s="38" t="str">
        <f>VLOOKUP(Tabela5[[#This Row],[CÓDIGO]],[1]fornnecedor!$A:$G,7,0)</f>
        <v>TINTAS PU</v>
      </c>
    </row>
    <row r="2313" spans="1:20" x14ac:dyDescent="0.3">
      <c r="A2313" t="s">
        <v>5268</v>
      </c>
      <c r="B2313">
        <v>24011</v>
      </c>
      <c r="C2313" t="s">
        <v>3030</v>
      </c>
      <c r="D2313" s="38" t="str">
        <f>VLOOKUP(Tabela5[[#This Row],[CÓDIGO]],[1]fornnecedor!$A:$C,3,0)</f>
        <v>SKY</v>
      </c>
      <c r="E2313" t="str">
        <f>VLOOKUP(Tabela5[[#This Row],[MARCA]],[1]fornnecedor!$C:$E,3,0)</f>
        <v>SKYLACK TINTAS E VERNIZES LTDA</v>
      </c>
      <c r="G2313" t="s">
        <v>24</v>
      </c>
      <c r="H2313">
        <v>1</v>
      </c>
      <c r="I2313">
        <v>32.700000000000003</v>
      </c>
      <c r="J2313">
        <v>1</v>
      </c>
      <c r="K2313" s="34">
        <v>56</v>
      </c>
      <c r="L2313">
        <v>32.700000000000003</v>
      </c>
      <c r="M2313">
        <v>23.3</v>
      </c>
      <c r="N2313">
        <v>41.61</v>
      </c>
      <c r="O2313">
        <v>0</v>
      </c>
      <c r="P2313">
        <v>0</v>
      </c>
      <c r="Q2313">
        <v>0</v>
      </c>
      <c r="R2313">
        <v>59.41</v>
      </c>
      <c r="S2313" t="s">
        <v>5384</v>
      </c>
      <c r="T2313" s="38" t="str">
        <f>VLOOKUP(Tabela5[[#This Row],[CÓDIGO]],[1]fornnecedor!$A:$G,7,0)</f>
        <v>TINTAS POLIÉSTER</v>
      </c>
    </row>
    <row r="2314" spans="1:20" x14ac:dyDescent="0.3">
      <c r="A2314" t="s">
        <v>5268</v>
      </c>
      <c r="B2314">
        <v>24064</v>
      </c>
      <c r="C2314" t="s">
        <v>4772</v>
      </c>
      <c r="D2314" s="38" t="str">
        <f>VLOOKUP(Tabela5[[#This Row],[CÓDIGO]],[1]fornnecedor!$A:$C,3,0)</f>
        <v>SKY</v>
      </c>
      <c r="E2314" t="str">
        <f>VLOOKUP(Tabela5[[#This Row],[MARCA]],[1]fornnecedor!$C:$E,3,0)</f>
        <v>SKYLACK TINTAS E VERNIZES LTDA</v>
      </c>
      <c r="G2314" t="s">
        <v>24</v>
      </c>
      <c r="H2314">
        <v>48</v>
      </c>
      <c r="I2314" s="3">
        <v>1124.6400000000001</v>
      </c>
      <c r="J2314">
        <v>1</v>
      </c>
      <c r="K2314" s="34">
        <v>50</v>
      </c>
      <c r="L2314">
        <v>23.43</v>
      </c>
      <c r="M2314">
        <v>26.57</v>
      </c>
      <c r="N2314">
        <v>53.14</v>
      </c>
      <c r="O2314">
        <v>0</v>
      </c>
      <c r="P2314">
        <v>0</v>
      </c>
      <c r="Q2314">
        <v>0</v>
      </c>
      <c r="R2314">
        <v>59.41</v>
      </c>
      <c r="S2314" t="s">
        <v>5384</v>
      </c>
      <c r="T2314" s="38" t="str">
        <f>VLOOKUP(Tabela5[[#This Row],[CÓDIGO]],[1]fornnecedor!$A:$G,7,0)</f>
        <v>VERNIZ AUTOMOTIVO</v>
      </c>
    </row>
    <row r="2315" spans="1:20" x14ac:dyDescent="0.3">
      <c r="A2315" t="s">
        <v>5667</v>
      </c>
      <c r="B2315">
        <v>24204</v>
      </c>
      <c r="C2315" t="s">
        <v>1318</v>
      </c>
      <c r="D2315" s="38" t="str">
        <f>VLOOKUP(Tabela5[[#This Row],[CÓDIGO]],[1]fornnecedor!$A:$C,3,0)</f>
        <v>MARLUVAS</v>
      </c>
      <c r="E2315" t="str">
        <f>VLOOKUP(Tabela5[[#This Row],[MARCA]],[1]fornnecedor!$C:$E,3,0)</f>
        <v>MARLUVAS EQUIPAMENTOS DE SEGURANÇA LTDA</v>
      </c>
      <c r="G2315" t="s">
        <v>24</v>
      </c>
      <c r="H2315">
        <v>16</v>
      </c>
      <c r="I2315">
        <v>62.56</v>
      </c>
      <c r="J2315">
        <v>0</v>
      </c>
      <c r="K2315" s="34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59.41</v>
      </c>
      <c r="S2315" t="s">
        <v>5384</v>
      </c>
      <c r="T2315" s="38" t="str">
        <f>VLOOKUP(Tabela5[[#This Row],[CÓDIGO]],[1]fornnecedor!$A:$G,7,0)</f>
        <v>EPI´S</v>
      </c>
    </row>
    <row r="2316" spans="1:20" x14ac:dyDescent="0.3">
      <c r="A2316" t="s">
        <v>5267</v>
      </c>
      <c r="B2316">
        <v>20005</v>
      </c>
      <c r="C2316" t="s">
        <v>1112</v>
      </c>
      <c r="D2316" s="38" t="str">
        <f>VLOOKUP(Tabela5[[#This Row],[CÓDIGO]],[1]fornnecedor!$A:$C,3,0)</f>
        <v>WANDA</v>
      </c>
      <c r="E2316" t="str">
        <f>VLOOKUP(Tabela5[[#This Row],[MARCA]],[1]fornnecedor!$C:$E,3,0)</f>
        <v>AKZO NOBEL LTDA AUTO</v>
      </c>
      <c r="G2316" t="s">
        <v>24</v>
      </c>
      <c r="H2316">
        <v>-4</v>
      </c>
      <c r="I2316">
        <v>-384.76</v>
      </c>
      <c r="J2316" s="3">
        <v>2620</v>
      </c>
      <c r="K2316" s="34">
        <v>245027.93</v>
      </c>
      <c r="L2316" s="3">
        <v>117749.92</v>
      </c>
      <c r="M2316" s="3">
        <v>127278.01</v>
      </c>
      <c r="N2316">
        <v>51.94</v>
      </c>
      <c r="O2316" s="3">
        <v>2194.4</v>
      </c>
      <c r="P2316">
        <v>0</v>
      </c>
      <c r="Q2316">
        <v>10.47</v>
      </c>
      <c r="R2316">
        <v>69.88</v>
      </c>
      <c r="S2316" t="s">
        <v>5384</v>
      </c>
      <c r="T2316" s="38" t="str">
        <f>VLOOKUP(Tabela5[[#This Row],[CÓDIGO]],[1]fornnecedor!$A:$G,7,0)</f>
        <v>TINTA DE LABORATÓRIO</v>
      </c>
    </row>
    <row r="2317" spans="1:20" x14ac:dyDescent="0.3">
      <c r="A2317" t="s">
        <v>5267</v>
      </c>
      <c r="B2317">
        <v>86230</v>
      </c>
      <c r="C2317" t="s">
        <v>542</v>
      </c>
      <c r="D2317" s="38" t="str">
        <f>VLOOKUP(Tabela5[[#This Row],[CÓDIGO]],[1]fornnecedor!$A:$C,3,0)</f>
        <v>CORAL</v>
      </c>
      <c r="E2317" t="str">
        <f>VLOOKUP(Tabela5[[#This Row],[MARCA]],[1]fornnecedor!$C:$E,3,0)</f>
        <v>AKZO NOBEL LTDA DECOR</v>
      </c>
      <c r="G2317" t="s">
        <v>24</v>
      </c>
      <c r="H2317">
        <v>52</v>
      </c>
      <c r="I2317" s="3">
        <v>11480.56</v>
      </c>
      <c r="J2317">
        <v>23</v>
      </c>
      <c r="K2317" s="34">
        <v>6751.11</v>
      </c>
      <c r="L2317" s="3">
        <v>5077.9399999999996</v>
      </c>
      <c r="M2317" s="3">
        <v>1673.17</v>
      </c>
      <c r="N2317">
        <v>24.78</v>
      </c>
      <c r="O2317">
        <v>0</v>
      </c>
      <c r="P2317">
        <v>0</v>
      </c>
      <c r="Q2317">
        <v>0.28999999999999998</v>
      </c>
      <c r="R2317">
        <v>70.17</v>
      </c>
      <c r="S2317" t="s">
        <v>5384</v>
      </c>
      <c r="T2317" s="38" t="str">
        <f>VLOOKUP(Tabela5[[#This Row],[CÓDIGO]],[1]fornnecedor!$A:$G,7,0)</f>
        <v>TINTA PAREDE</v>
      </c>
    </row>
    <row r="2318" spans="1:20" x14ac:dyDescent="0.3">
      <c r="A2318" t="s">
        <v>5267</v>
      </c>
      <c r="B2318">
        <v>85829</v>
      </c>
      <c r="C2318" t="s">
        <v>4775</v>
      </c>
      <c r="D2318" s="38" t="str">
        <f>VLOOKUP(Tabela5[[#This Row],[CÓDIGO]],[1]fornnecedor!$A:$C,3,0)</f>
        <v>CORAL</v>
      </c>
      <c r="E2318" t="str">
        <f>VLOOKUP(Tabela5[[#This Row],[MARCA]],[1]fornnecedor!$C:$E,3,0)</f>
        <v>AKZO NOBEL LTDA DECOR</v>
      </c>
      <c r="G2318" t="s">
        <v>24</v>
      </c>
      <c r="H2318">
        <v>13</v>
      </c>
      <c r="I2318" s="3">
        <v>2674.23</v>
      </c>
      <c r="J2318">
        <v>10</v>
      </c>
      <c r="K2318" s="34">
        <v>4038.34</v>
      </c>
      <c r="L2318" s="3">
        <v>2355.23</v>
      </c>
      <c r="M2318" s="3">
        <v>1683.11</v>
      </c>
      <c r="N2318">
        <v>41.68</v>
      </c>
      <c r="O2318">
        <v>0</v>
      </c>
      <c r="P2318">
        <v>0</v>
      </c>
      <c r="Q2318">
        <v>0.17</v>
      </c>
      <c r="R2318">
        <v>70.34</v>
      </c>
      <c r="S2318" t="s">
        <v>5384</v>
      </c>
      <c r="T2318" s="38" t="str">
        <f>VLOOKUP(Tabela5[[#This Row],[CÓDIGO]],[1]fornnecedor!$A:$G,7,0)</f>
        <v>TINTA PARA PISO</v>
      </c>
    </row>
    <row r="2319" spans="1:20" x14ac:dyDescent="0.3">
      <c r="A2319" t="s">
        <v>5267</v>
      </c>
      <c r="B2319">
        <v>86846</v>
      </c>
      <c r="C2319" t="s">
        <v>544</v>
      </c>
      <c r="D2319" s="38" t="str">
        <f>VLOOKUP(Tabela5[[#This Row],[CÓDIGO]],[1]fornnecedor!$A:$C,3,0)</f>
        <v>CORAL</v>
      </c>
      <c r="E2319" t="str">
        <f>VLOOKUP(Tabela5[[#This Row],[MARCA]],[1]fornnecedor!$C:$E,3,0)</f>
        <v>AKZO NOBEL LTDA DECOR</v>
      </c>
      <c r="G2319" t="s">
        <v>24</v>
      </c>
      <c r="H2319">
        <v>42</v>
      </c>
      <c r="I2319" s="3">
        <v>9272.76</v>
      </c>
      <c r="J2319">
        <v>10</v>
      </c>
      <c r="K2319" s="34">
        <v>2589.77</v>
      </c>
      <c r="L2319" s="3">
        <v>2207.8000000000002</v>
      </c>
      <c r="M2319">
        <v>381.97</v>
      </c>
      <c r="N2319">
        <v>14.75</v>
      </c>
      <c r="O2319">
        <v>0</v>
      </c>
      <c r="P2319">
        <v>0</v>
      </c>
      <c r="Q2319">
        <v>0.11</v>
      </c>
      <c r="R2319">
        <v>70.45</v>
      </c>
      <c r="S2319" t="s">
        <v>5384</v>
      </c>
      <c r="T2319" s="38" t="str">
        <f>VLOOKUP(Tabela5[[#This Row],[CÓDIGO]],[1]fornnecedor!$A:$G,7,0)</f>
        <v>TINTA PAREDE</v>
      </c>
    </row>
    <row r="2320" spans="1:20" x14ac:dyDescent="0.3">
      <c r="A2320" t="s">
        <v>5267</v>
      </c>
      <c r="B2320">
        <v>86542</v>
      </c>
      <c r="C2320" t="s">
        <v>5185</v>
      </c>
      <c r="D2320" s="38" t="str">
        <f>VLOOKUP(Tabela5[[#This Row],[CÓDIGO]],[1]fornnecedor!$A:$C,3,0)</f>
        <v>CORAL</v>
      </c>
      <c r="E2320" t="str">
        <f>VLOOKUP(Tabela5[[#This Row],[MARCA]],[1]fornnecedor!$C:$E,3,0)</f>
        <v>AKZO NOBEL LTDA DECOR</v>
      </c>
      <c r="G2320" t="s">
        <v>24</v>
      </c>
      <c r="H2320">
        <v>175</v>
      </c>
      <c r="I2320" s="3">
        <v>12439</v>
      </c>
      <c r="J2320">
        <v>20</v>
      </c>
      <c r="K2320" s="34">
        <v>1704</v>
      </c>
      <c r="L2320" s="3">
        <v>1387.04</v>
      </c>
      <c r="M2320">
        <v>316.95999999999998</v>
      </c>
      <c r="N2320">
        <v>18.600000000000001</v>
      </c>
      <c r="O2320">
        <v>0</v>
      </c>
      <c r="P2320">
        <v>0</v>
      </c>
      <c r="Q2320">
        <v>7.0000000000000007E-2</v>
      </c>
      <c r="R2320">
        <v>70.53</v>
      </c>
      <c r="S2320" t="s">
        <v>5384</v>
      </c>
      <c r="T2320" s="38" t="str">
        <f>VLOOKUP(Tabela5[[#This Row],[CÓDIGO]],[1]fornnecedor!$A:$G,7,0)</f>
        <v>MASSA CORRIDA / ACRÍLICA</v>
      </c>
    </row>
    <row r="2321" spans="1:20" x14ac:dyDescent="0.3">
      <c r="A2321" t="s">
        <v>5267</v>
      </c>
      <c r="B2321">
        <v>86075</v>
      </c>
      <c r="C2321" t="s">
        <v>4325</v>
      </c>
      <c r="D2321" s="38" t="str">
        <f>VLOOKUP(Tabela5[[#This Row],[CÓDIGO]],[1]fornnecedor!$A:$C,3,0)</f>
        <v>CORAL</v>
      </c>
      <c r="E2321" t="str">
        <f>VLOOKUP(Tabela5[[#This Row],[MARCA]],[1]fornnecedor!$C:$E,3,0)</f>
        <v>AKZO NOBEL LTDA DECOR</v>
      </c>
      <c r="G2321" t="s">
        <v>24</v>
      </c>
      <c r="H2321">
        <v>19</v>
      </c>
      <c r="I2321" s="3">
        <v>1726.53</v>
      </c>
      <c r="J2321">
        <v>14</v>
      </c>
      <c r="K2321" s="34">
        <v>1519.52</v>
      </c>
      <c r="L2321" s="3">
        <v>1272.18</v>
      </c>
      <c r="M2321">
        <v>247.34</v>
      </c>
      <c r="N2321">
        <v>16.28</v>
      </c>
      <c r="O2321">
        <v>0</v>
      </c>
      <c r="P2321">
        <v>0</v>
      </c>
      <c r="Q2321">
        <v>0.06</v>
      </c>
      <c r="R2321">
        <v>70.59</v>
      </c>
      <c r="S2321" t="s">
        <v>5384</v>
      </c>
      <c r="T2321" s="38" t="str">
        <f>VLOOKUP(Tabela5[[#This Row],[CÓDIGO]],[1]fornnecedor!$A:$G,7,0)</f>
        <v>ESMALTES</v>
      </c>
    </row>
    <row r="2322" spans="1:20" x14ac:dyDescent="0.3">
      <c r="A2322" t="s">
        <v>5267</v>
      </c>
      <c r="B2322">
        <v>86192</v>
      </c>
      <c r="C2322" t="s">
        <v>4881</v>
      </c>
      <c r="D2322" s="38" t="str">
        <f>VLOOKUP(Tabela5[[#This Row],[CÓDIGO]],[1]fornnecedor!$A:$C,3,0)</f>
        <v>CORAL</v>
      </c>
      <c r="E2322" t="str">
        <f>VLOOKUP(Tabela5[[#This Row],[MARCA]],[1]fornnecedor!$C:$E,3,0)</f>
        <v>AKZO NOBEL LTDA DECOR</v>
      </c>
      <c r="G2322" t="s">
        <v>24</v>
      </c>
      <c r="H2322">
        <v>3</v>
      </c>
      <c r="I2322" s="3">
        <v>1152.5999999999999</v>
      </c>
      <c r="J2322">
        <v>2</v>
      </c>
      <c r="K2322" s="34">
        <v>1302.57</v>
      </c>
      <c r="L2322">
        <v>796.84</v>
      </c>
      <c r="M2322">
        <v>505.73</v>
      </c>
      <c r="N2322">
        <v>38.83</v>
      </c>
      <c r="O2322">
        <v>0</v>
      </c>
      <c r="P2322">
        <v>0</v>
      </c>
      <c r="Q2322">
        <v>0.06</v>
      </c>
      <c r="R2322">
        <v>70.650000000000006</v>
      </c>
      <c r="S2322" t="s">
        <v>5384</v>
      </c>
      <c r="T2322" s="38" t="str">
        <f>VLOOKUP(Tabela5[[#This Row],[CÓDIGO]],[1]fornnecedor!$A:$G,7,0)</f>
        <v>BASES IMOBILIÁRIAS</v>
      </c>
    </row>
    <row r="2323" spans="1:20" x14ac:dyDescent="0.3">
      <c r="A2323" t="s">
        <v>5267</v>
      </c>
      <c r="B2323">
        <v>85772</v>
      </c>
      <c r="C2323" t="s">
        <v>545</v>
      </c>
      <c r="D2323" s="38" t="str">
        <f>VLOOKUP(Tabela5[[#This Row],[CÓDIGO]],[1]fornnecedor!$A:$C,3,0)</f>
        <v>CORAL</v>
      </c>
      <c r="E2323" t="str">
        <f>VLOOKUP(Tabela5[[#This Row],[MARCA]],[1]fornnecedor!$C:$E,3,0)</f>
        <v>AKZO NOBEL LTDA DECOR</v>
      </c>
      <c r="G2323" t="s">
        <v>24</v>
      </c>
      <c r="H2323">
        <v>18</v>
      </c>
      <c r="I2323" s="3">
        <v>1067.04</v>
      </c>
      <c r="J2323">
        <v>13</v>
      </c>
      <c r="K2323" s="34">
        <v>1072.3499999999999</v>
      </c>
      <c r="L2323">
        <v>770.64</v>
      </c>
      <c r="M2323">
        <v>301.70999999999998</v>
      </c>
      <c r="N2323">
        <v>28.14</v>
      </c>
      <c r="O2323">
        <v>0</v>
      </c>
      <c r="P2323">
        <v>0</v>
      </c>
      <c r="Q2323">
        <v>0.05</v>
      </c>
      <c r="R2323">
        <v>70.69</v>
      </c>
      <c r="S2323" t="s">
        <v>5384</v>
      </c>
      <c r="T2323" s="38" t="str">
        <f>VLOOKUP(Tabela5[[#This Row],[CÓDIGO]],[1]fornnecedor!$A:$G,7,0)</f>
        <v>TINTA PAREDE</v>
      </c>
    </row>
    <row r="2324" spans="1:20" x14ac:dyDescent="0.3">
      <c r="A2324" t="s">
        <v>5267</v>
      </c>
      <c r="B2324">
        <v>9975</v>
      </c>
      <c r="C2324" t="s">
        <v>4068</v>
      </c>
      <c r="D2324" s="38" t="str">
        <f>VLOOKUP(Tabela5[[#This Row],[CÓDIGO]],[1]fornnecedor!$A:$C,3,0)</f>
        <v>SIKKENS</v>
      </c>
      <c r="E2324" t="str">
        <f>VLOOKUP(Tabela5[[#This Row],[MARCA]],[1]fornnecedor!$C:$E,3,0)</f>
        <v>AKZO NOBEL LTDA AUTO</v>
      </c>
      <c r="G2324" t="s">
        <v>24</v>
      </c>
      <c r="H2324">
        <v>0</v>
      </c>
      <c r="I2324">
        <v>0</v>
      </c>
      <c r="J2324">
        <v>1</v>
      </c>
      <c r="K2324" s="34">
        <v>1033.71</v>
      </c>
      <c r="L2324">
        <v>434</v>
      </c>
      <c r="M2324">
        <v>599.71</v>
      </c>
      <c r="N2324">
        <v>58.02</v>
      </c>
      <c r="O2324">
        <v>0</v>
      </c>
      <c r="P2324">
        <v>0</v>
      </c>
      <c r="Q2324">
        <v>0.04</v>
      </c>
      <c r="R2324">
        <v>70.739999999999995</v>
      </c>
      <c r="S2324" t="s">
        <v>5384</v>
      </c>
      <c r="T2324" s="38" t="str">
        <f>VLOOKUP(Tabela5[[#This Row],[CÓDIGO]],[1]fornnecedor!$A:$G,7,0)</f>
        <v>BASES POLIÉSTER</v>
      </c>
    </row>
    <row r="2325" spans="1:20" x14ac:dyDescent="0.3">
      <c r="A2325" t="s">
        <v>5267</v>
      </c>
      <c r="B2325">
        <v>86627</v>
      </c>
      <c r="C2325" t="s">
        <v>4555</v>
      </c>
      <c r="D2325" s="38" t="str">
        <f>VLOOKUP(Tabela5[[#This Row],[CÓDIGO]],[1]fornnecedor!$A:$C,3,0)</f>
        <v>CORAL</v>
      </c>
      <c r="E2325" t="str">
        <f>VLOOKUP(Tabela5[[#This Row],[MARCA]],[1]fornnecedor!$C:$E,3,0)</f>
        <v>AKZO NOBEL LTDA DECOR</v>
      </c>
      <c r="G2325" t="s">
        <v>24</v>
      </c>
      <c r="H2325">
        <v>9</v>
      </c>
      <c r="I2325" s="3">
        <v>1952.82</v>
      </c>
      <c r="J2325">
        <v>3</v>
      </c>
      <c r="K2325" s="34">
        <v>945.45</v>
      </c>
      <c r="L2325">
        <v>650.94000000000005</v>
      </c>
      <c r="M2325">
        <v>294.51</v>
      </c>
      <c r="N2325">
        <v>31.15</v>
      </c>
      <c r="O2325">
        <v>0</v>
      </c>
      <c r="P2325">
        <v>0</v>
      </c>
      <c r="Q2325">
        <v>0.04</v>
      </c>
      <c r="R2325">
        <v>70.78</v>
      </c>
      <c r="S2325" t="s">
        <v>5384</v>
      </c>
      <c r="T2325" s="38" t="str">
        <f>VLOOKUP(Tabela5[[#This Row],[CÓDIGO]],[1]fornnecedor!$A:$G,7,0)</f>
        <v>TINTA PAREDE</v>
      </c>
    </row>
    <row r="2326" spans="1:20" x14ac:dyDescent="0.3">
      <c r="A2326" t="s">
        <v>5267</v>
      </c>
      <c r="B2326">
        <v>85778</v>
      </c>
      <c r="C2326" t="s">
        <v>4780</v>
      </c>
      <c r="D2326" s="38" t="str">
        <f>VLOOKUP(Tabela5[[#This Row],[CÓDIGO]],[1]fornnecedor!$A:$C,3,0)</f>
        <v>CORAL</v>
      </c>
      <c r="E2326" t="str">
        <f>VLOOKUP(Tabela5[[#This Row],[MARCA]],[1]fornnecedor!$C:$E,3,0)</f>
        <v>AKZO NOBEL LTDA DECOR</v>
      </c>
      <c r="G2326" t="s">
        <v>24</v>
      </c>
      <c r="H2326">
        <v>3</v>
      </c>
      <c r="I2326">
        <v>628.79999999999995</v>
      </c>
      <c r="J2326">
        <v>2</v>
      </c>
      <c r="K2326" s="34">
        <v>768</v>
      </c>
      <c r="L2326">
        <v>424.45</v>
      </c>
      <c r="M2326">
        <v>343.55</v>
      </c>
      <c r="N2326">
        <v>44.73</v>
      </c>
      <c r="O2326">
        <v>0</v>
      </c>
      <c r="P2326">
        <v>0</v>
      </c>
      <c r="Q2326">
        <v>0.03</v>
      </c>
      <c r="R2326">
        <v>70.81</v>
      </c>
      <c r="S2326" t="s">
        <v>5384</v>
      </c>
      <c r="T2326" s="38" t="str">
        <f>VLOOKUP(Tabela5[[#This Row],[CÓDIGO]],[1]fornnecedor!$A:$G,7,0)</f>
        <v>BASES IMOBILIÁRIAS</v>
      </c>
    </row>
    <row r="2327" spans="1:20" x14ac:dyDescent="0.3">
      <c r="A2327" t="s">
        <v>5267</v>
      </c>
      <c r="B2327">
        <v>85893</v>
      </c>
      <c r="C2327" t="s">
        <v>5184</v>
      </c>
      <c r="D2327" s="38" t="str">
        <f>VLOOKUP(Tabela5[[#This Row],[CÓDIGO]],[1]fornnecedor!$A:$C,3,0)</f>
        <v>CORAL</v>
      </c>
      <c r="E2327" t="str">
        <f>VLOOKUP(Tabela5[[#This Row],[MARCA]],[1]fornnecedor!$C:$E,3,0)</f>
        <v>AKZO NOBEL LTDA DECOR</v>
      </c>
      <c r="G2327" t="s">
        <v>24</v>
      </c>
      <c r="H2327">
        <v>19</v>
      </c>
      <c r="I2327" s="3">
        <v>8229.85</v>
      </c>
      <c r="J2327">
        <v>1</v>
      </c>
      <c r="K2327" s="34">
        <v>727.88</v>
      </c>
      <c r="L2327">
        <v>441.14</v>
      </c>
      <c r="M2327">
        <v>286.74</v>
      </c>
      <c r="N2327">
        <v>39.39</v>
      </c>
      <c r="O2327">
        <v>0</v>
      </c>
      <c r="P2327">
        <v>0</v>
      </c>
      <c r="Q2327">
        <v>0.03</v>
      </c>
      <c r="R2327">
        <v>70.84</v>
      </c>
      <c r="S2327" t="s">
        <v>5384</v>
      </c>
      <c r="T2327" s="38" t="str">
        <f>VLOOKUP(Tabela5[[#This Row],[CÓDIGO]],[1]fornnecedor!$A:$G,7,0)</f>
        <v>BASES IMOBILIÁRIAS</v>
      </c>
    </row>
    <row r="2328" spans="1:20" x14ac:dyDescent="0.3">
      <c r="A2328" t="s">
        <v>5267</v>
      </c>
      <c r="B2328">
        <v>85780</v>
      </c>
      <c r="C2328" t="s">
        <v>5051</v>
      </c>
      <c r="D2328" s="38" t="str">
        <f>VLOOKUP(Tabela5[[#This Row],[CÓDIGO]],[1]fornnecedor!$A:$C,3,0)</f>
        <v>CORAL</v>
      </c>
      <c r="E2328" t="str">
        <f>VLOOKUP(Tabela5[[#This Row],[MARCA]],[1]fornnecedor!$C:$E,3,0)</f>
        <v>AKZO NOBEL LTDA DECOR</v>
      </c>
      <c r="G2328" t="s">
        <v>24</v>
      </c>
      <c r="H2328">
        <v>19</v>
      </c>
      <c r="I2328" s="3">
        <v>2463.16</v>
      </c>
      <c r="J2328">
        <v>4</v>
      </c>
      <c r="K2328" s="34">
        <v>703.79</v>
      </c>
      <c r="L2328">
        <v>518.55999999999995</v>
      </c>
      <c r="M2328">
        <v>185.23</v>
      </c>
      <c r="N2328">
        <v>26.32</v>
      </c>
      <c r="O2328">
        <v>0</v>
      </c>
      <c r="P2328">
        <v>0</v>
      </c>
      <c r="Q2328">
        <v>0.03</v>
      </c>
      <c r="R2328">
        <v>70.87</v>
      </c>
      <c r="S2328" t="s">
        <v>5384</v>
      </c>
      <c r="T2328" s="38" t="str">
        <f>VLOOKUP(Tabela5[[#This Row],[CÓDIGO]],[1]fornnecedor!$A:$G,7,0)</f>
        <v>TINTA PAREDE</v>
      </c>
    </row>
    <row r="2329" spans="1:20" x14ac:dyDescent="0.3">
      <c r="A2329" t="s">
        <v>5267</v>
      </c>
      <c r="B2329">
        <v>86778</v>
      </c>
      <c r="C2329" t="s">
        <v>3896</v>
      </c>
      <c r="D2329" s="38" t="str">
        <f>VLOOKUP(Tabela5[[#This Row],[CÓDIGO]],[1]fornnecedor!$A:$C,3,0)</f>
        <v>MACTRA</v>
      </c>
      <c r="E2329" t="str">
        <f>VLOOKUP(Tabela5[[#This Row],[MARCA]],[1]fornnecedor!$C:$E,3,0)</f>
        <v>AKZO NOBEL LTDA DECOR</v>
      </c>
      <c r="G2329" t="s">
        <v>24</v>
      </c>
      <c r="H2329">
        <v>12</v>
      </c>
      <c r="I2329" s="3">
        <v>1517.64</v>
      </c>
      <c r="J2329">
        <v>5</v>
      </c>
      <c r="K2329" s="34">
        <v>664</v>
      </c>
      <c r="L2329">
        <v>603.65</v>
      </c>
      <c r="M2329">
        <v>60.35</v>
      </c>
      <c r="N2329">
        <v>9.09</v>
      </c>
      <c r="O2329">
        <v>0</v>
      </c>
      <c r="P2329">
        <v>0</v>
      </c>
      <c r="Q2329">
        <v>0.03</v>
      </c>
      <c r="R2329">
        <v>70.900000000000006</v>
      </c>
      <c r="S2329" t="s">
        <v>5384</v>
      </c>
      <c r="T2329" s="38" t="str">
        <f>VLOOKUP(Tabela5[[#This Row],[CÓDIGO]],[1]fornnecedor!$A:$G,7,0)</f>
        <v>IMPERMEABILIZANTES</v>
      </c>
    </row>
    <row r="2330" spans="1:20" x14ac:dyDescent="0.3">
      <c r="A2330" t="s">
        <v>5267</v>
      </c>
      <c r="B2330">
        <v>85913</v>
      </c>
      <c r="C2330" t="s">
        <v>4787</v>
      </c>
      <c r="D2330" s="38" t="str">
        <f>VLOOKUP(Tabela5[[#This Row],[CÓDIGO]],[1]fornnecedor!$A:$C,3,0)</f>
        <v>CORAL</v>
      </c>
      <c r="E2330" t="str">
        <f>VLOOKUP(Tabela5[[#This Row],[MARCA]],[1]fornnecedor!$C:$E,3,0)</f>
        <v>AKZO NOBEL LTDA DECOR</v>
      </c>
      <c r="G2330" t="s">
        <v>24</v>
      </c>
      <c r="H2330">
        <v>11</v>
      </c>
      <c r="I2330" s="3">
        <v>1030.26</v>
      </c>
      <c r="J2330">
        <v>5</v>
      </c>
      <c r="K2330" s="34">
        <v>601.12</v>
      </c>
      <c r="L2330">
        <v>468.3</v>
      </c>
      <c r="M2330">
        <v>132.82</v>
      </c>
      <c r="N2330">
        <v>22.1</v>
      </c>
      <c r="O2330">
        <v>0</v>
      </c>
      <c r="P2330">
        <v>0</v>
      </c>
      <c r="Q2330">
        <v>0.03</v>
      </c>
      <c r="R2330">
        <v>70.930000000000007</v>
      </c>
      <c r="S2330" t="s">
        <v>5384</v>
      </c>
      <c r="T2330" s="38" t="str">
        <f>VLOOKUP(Tabela5[[#This Row],[CÓDIGO]],[1]fornnecedor!$A:$G,7,0)</f>
        <v>ESMALTES</v>
      </c>
    </row>
    <row r="2331" spans="1:20" x14ac:dyDescent="0.3">
      <c r="A2331" t="s">
        <v>5267</v>
      </c>
      <c r="B2331">
        <v>85967</v>
      </c>
      <c r="C2331" t="s">
        <v>4813</v>
      </c>
      <c r="D2331" s="38" t="str">
        <f>VLOOKUP(Tabela5[[#This Row],[CÓDIGO]],[1]fornnecedor!$A:$C,3,0)</f>
        <v>CORAL</v>
      </c>
      <c r="E2331" t="str">
        <f>VLOOKUP(Tabela5[[#This Row],[MARCA]],[1]fornnecedor!$C:$E,3,0)</f>
        <v>AKZO NOBEL LTDA DECOR</v>
      </c>
      <c r="G2331" t="s">
        <v>24</v>
      </c>
      <c r="H2331">
        <v>16</v>
      </c>
      <c r="I2331" s="3">
        <v>1581.12</v>
      </c>
      <c r="J2331">
        <v>4</v>
      </c>
      <c r="K2331" s="34">
        <v>592</v>
      </c>
      <c r="L2331">
        <v>395.28</v>
      </c>
      <c r="M2331">
        <v>196.72</v>
      </c>
      <c r="N2331">
        <v>33.229999999999997</v>
      </c>
      <c r="O2331">
        <v>0</v>
      </c>
      <c r="P2331">
        <v>0</v>
      </c>
      <c r="Q2331">
        <v>0.03</v>
      </c>
      <c r="R2331">
        <v>70.95</v>
      </c>
      <c r="S2331" t="s">
        <v>5384</v>
      </c>
      <c r="T2331" s="38" t="str">
        <f>VLOOKUP(Tabela5[[#This Row],[CÓDIGO]],[1]fornnecedor!$A:$G,7,0)</f>
        <v>ESMALTES</v>
      </c>
    </row>
    <row r="2332" spans="1:20" x14ac:dyDescent="0.3">
      <c r="A2332" t="s">
        <v>5267</v>
      </c>
      <c r="B2332">
        <v>86598</v>
      </c>
      <c r="C2332" t="s">
        <v>5176</v>
      </c>
      <c r="D2332" s="38" t="str">
        <f>VLOOKUP(Tabela5[[#This Row],[CÓDIGO]],[1]fornnecedor!$A:$C,3,0)</f>
        <v>CORAL</v>
      </c>
      <c r="E2332" t="str">
        <f>VLOOKUP(Tabela5[[#This Row],[MARCA]],[1]fornnecedor!$C:$E,3,0)</f>
        <v>AKZO NOBEL LTDA DECOR</v>
      </c>
      <c r="G2332" t="s">
        <v>24</v>
      </c>
      <c r="H2332">
        <v>21</v>
      </c>
      <c r="I2332" s="3">
        <v>7560.42</v>
      </c>
      <c r="J2332">
        <v>1</v>
      </c>
      <c r="K2332" s="34">
        <v>579.89</v>
      </c>
      <c r="L2332">
        <v>360.02</v>
      </c>
      <c r="M2332">
        <v>219.87</v>
      </c>
      <c r="N2332">
        <v>37.92</v>
      </c>
      <c r="O2332">
        <v>0</v>
      </c>
      <c r="P2332">
        <v>0</v>
      </c>
      <c r="Q2332">
        <v>0.02</v>
      </c>
      <c r="R2332">
        <v>70.98</v>
      </c>
      <c r="S2332" t="s">
        <v>5384</v>
      </c>
      <c r="T2332" s="38" t="str">
        <f>VLOOKUP(Tabela5[[#This Row],[CÓDIGO]],[1]fornnecedor!$A:$G,7,0)</f>
        <v>TINTA PAREDE</v>
      </c>
    </row>
    <row r="2333" spans="1:20" x14ac:dyDescent="0.3">
      <c r="A2333" t="s">
        <v>5267</v>
      </c>
      <c r="B2333">
        <v>86058</v>
      </c>
      <c r="C2333" t="s">
        <v>4976</v>
      </c>
      <c r="D2333" s="38" t="str">
        <f>VLOOKUP(Tabela5[[#This Row],[CÓDIGO]],[1]fornnecedor!$A:$C,3,0)</f>
        <v>CORAL</v>
      </c>
      <c r="E2333" t="str">
        <f>VLOOKUP(Tabela5[[#This Row],[MARCA]],[1]fornnecedor!$C:$E,3,0)</f>
        <v>AKZO NOBEL LTDA DECOR</v>
      </c>
      <c r="G2333" t="s">
        <v>24</v>
      </c>
      <c r="H2333">
        <v>25</v>
      </c>
      <c r="I2333" s="3">
        <v>2213.5</v>
      </c>
      <c r="J2333">
        <v>5</v>
      </c>
      <c r="K2333" s="34">
        <v>552.55999999999995</v>
      </c>
      <c r="L2333">
        <v>442.7</v>
      </c>
      <c r="M2333">
        <v>109.86</v>
      </c>
      <c r="N2333">
        <v>19.88</v>
      </c>
      <c r="O2333">
        <v>0</v>
      </c>
      <c r="P2333">
        <v>0</v>
      </c>
      <c r="Q2333">
        <v>0.02</v>
      </c>
      <c r="R2333">
        <v>71</v>
      </c>
      <c r="S2333" t="s">
        <v>5384</v>
      </c>
      <c r="T2333" s="38" t="str">
        <f>VLOOKUP(Tabela5[[#This Row],[CÓDIGO]],[1]fornnecedor!$A:$G,7,0)</f>
        <v>ESMALTES</v>
      </c>
    </row>
    <row r="2334" spans="1:20" x14ac:dyDescent="0.3">
      <c r="A2334" t="s">
        <v>5267</v>
      </c>
      <c r="B2334">
        <v>86197</v>
      </c>
      <c r="C2334" t="s">
        <v>5188</v>
      </c>
      <c r="D2334" s="38" t="str">
        <f>VLOOKUP(Tabela5[[#This Row],[CÓDIGO]],[1]fornnecedor!$A:$C,3,0)</f>
        <v>CORAL</v>
      </c>
      <c r="E2334" t="str">
        <f>VLOOKUP(Tabela5[[#This Row],[MARCA]],[1]fornnecedor!$C:$E,3,0)</f>
        <v>AKZO NOBEL LTDA DECOR</v>
      </c>
      <c r="G2334" t="s">
        <v>24</v>
      </c>
      <c r="H2334">
        <v>35</v>
      </c>
      <c r="I2334" s="3">
        <v>13434.05</v>
      </c>
      <c r="J2334">
        <v>1</v>
      </c>
      <c r="K2334" s="34">
        <v>538.32000000000005</v>
      </c>
      <c r="L2334">
        <v>383.83</v>
      </c>
      <c r="M2334">
        <v>154.49</v>
      </c>
      <c r="N2334">
        <v>28.7</v>
      </c>
      <c r="O2334">
        <v>0</v>
      </c>
      <c r="P2334">
        <v>0</v>
      </c>
      <c r="Q2334">
        <v>0.02</v>
      </c>
      <c r="R2334">
        <v>71.02</v>
      </c>
      <c r="S2334" t="s">
        <v>5384</v>
      </c>
      <c r="T2334" s="38" t="str">
        <f>VLOOKUP(Tabela5[[#This Row],[CÓDIGO]],[1]fornnecedor!$A:$G,7,0)</f>
        <v>TINTA PAREDE</v>
      </c>
    </row>
    <row r="2335" spans="1:20" x14ac:dyDescent="0.3">
      <c r="A2335" t="s">
        <v>5267</v>
      </c>
      <c r="B2335">
        <v>85847</v>
      </c>
      <c r="C2335" t="s">
        <v>4828</v>
      </c>
      <c r="D2335" s="38" t="str">
        <f>VLOOKUP(Tabela5[[#This Row],[CÓDIGO]],[1]fornnecedor!$A:$C,3,0)</f>
        <v>CORAL</v>
      </c>
      <c r="E2335" t="str">
        <f>VLOOKUP(Tabela5[[#This Row],[MARCA]],[1]fornnecedor!$C:$E,3,0)</f>
        <v>AKZO NOBEL LTDA DECOR</v>
      </c>
      <c r="G2335" t="s">
        <v>24</v>
      </c>
      <c r="H2335">
        <v>17</v>
      </c>
      <c r="I2335" s="3">
        <v>3725.38</v>
      </c>
      <c r="J2335">
        <v>2</v>
      </c>
      <c r="K2335" s="34">
        <v>482.1</v>
      </c>
      <c r="L2335">
        <v>438.28</v>
      </c>
      <c r="M2335">
        <v>43.82</v>
      </c>
      <c r="N2335">
        <v>9.09</v>
      </c>
      <c r="O2335">
        <v>0</v>
      </c>
      <c r="P2335">
        <v>0</v>
      </c>
      <c r="Q2335">
        <v>0.02</v>
      </c>
      <c r="R2335">
        <v>71.040000000000006</v>
      </c>
      <c r="S2335" t="s">
        <v>5384</v>
      </c>
      <c r="T2335" s="38" t="str">
        <f>VLOOKUP(Tabela5[[#This Row],[CÓDIGO]],[1]fornnecedor!$A:$G,7,0)</f>
        <v>TINTA PAREDE</v>
      </c>
    </row>
    <row r="2336" spans="1:20" x14ac:dyDescent="0.3">
      <c r="A2336" t="s">
        <v>5267</v>
      </c>
      <c r="B2336">
        <v>86214</v>
      </c>
      <c r="C2336" t="s">
        <v>5045</v>
      </c>
      <c r="D2336" s="38" t="str">
        <f>VLOOKUP(Tabela5[[#This Row],[CÓDIGO]],[1]fornnecedor!$A:$C,3,0)</f>
        <v>CORAL</v>
      </c>
      <c r="E2336" t="str">
        <f>VLOOKUP(Tabela5[[#This Row],[MARCA]],[1]fornnecedor!$C:$E,3,0)</f>
        <v>AKZO NOBEL LTDA DECOR</v>
      </c>
      <c r="G2336" t="s">
        <v>24</v>
      </c>
      <c r="H2336">
        <v>6</v>
      </c>
      <c r="I2336" s="3">
        <v>2499.7800000000002</v>
      </c>
      <c r="J2336">
        <v>1</v>
      </c>
      <c r="K2336" s="34">
        <v>458.29</v>
      </c>
      <c r="L2336">
        <v>416.63</v>
      </c>
      <c r="M2336">
        <v>41.66</v>
      </c>
      <c r="N2336">
        <v>9.09</v>
      </c>
      <c r="O2336">
        <v>0</v>
      </c>
      <c r="P2336">
        <v>0</v>
      </c>
      <c r="Q2336">
        <v>0.02</v>
      </c>
      <c r="R2336">
        <v>71.06</v>
      </c>
      <c r="S2336" t="s">
        <v>5384</v>
      </c>
      <c r="T2336" s="38" t="str">
        <f>VLOOKUP(Tabela5[[#This Row],[CÓDIGO]],[1]fornnecedor!$A:$G,7,0)</f>
        <v>BASES IMOBILIÁRIAS</v>
      </c>
    </row>
    <row r="2337" spans="1:20" x14ac:dyDescent="0.3">
      <c r="A2337" t="s">
        <v>5267</v>
      </c>
      <c r="B2337">
        <v>85986</v>
      </c>
      <c r="C2337" t="s">
        <v>4688</v>
      </c>
      <c r="D2337" s="38" t="str">
        <f>VLOOKUP(Tabela5[[#This Row],[CÓDIGO]],[1]fornnecedor!$A:$C,3,0)</f>
        <v>CORAL</v>
      </c>
      <c r="E2337" t="str">
        <f>VLOOKUP(Tabela5[[#This Row],[MARCA]],[1]fornnecedor!$C:$E,3,0)</f>
        <v>AKZO NOBEL LTDA DECOR</v>
      </c>
      <c r="G2337" t="s">
        <v>24</v>
      </c>
      <c r="H2337">
        <v>12</v>
      </c>
      <c r="I2337" s="3">
        <v>1109.6400000000001</v>
      </c>
      <c r="J2337">
        <v>4</v>
      </c>
      <c r="K2337" s="34">
        <v>406.88</v>
      </c>
      <c r="L2337">
        <v>369.88</v>
      </c>
      <c r="M2337">
        <v>37</v>
      </c>
      <c r="N2337">
        <v>9.09</v>
      </c>
      <c r="O2337">
        <v>0</v>
      </c>
      <c r="P2337">
        <v>0</v>
      </c>
      <c r="Q2337">
        <v>0.02</v>
      </c>
      <c r="R2337">
        <v>71.08</v>
      </c>
      <c r="S2337" t="s">
        <v>5384</v>
      </c>
      <c r="T2337" s="38" t="str">
        <f>VLOOKUP(Tabela5[[#This Row],[CÓDIGO]],[1]fornnecedor!$A:$G,7,0)</f>
        <v>ESMALTES</v>
      </c>
    </row>
    <row r="2338" spans="1:20" x14ac:dyDescent="0.3">
      <c r="A2338" t="s">
        <v>5267</v>
      </c>
      <c r="B2338">
        <v>86568</v>
      </c>
      <c r="C2338" t="s">
        <v>4328</v>
      </c>
      <c r="D2338" s="38" t="str">
        <f>VLOOKUP(Tabela5[[#This Row],[CÓDIGO]],[1]fornnecedor!$A:$C,3,0)</f>
        <v>CORAL</v>
      </c>
      <c r="E2338" t="str">
        <f>VLOOKUP(Tabela5[[#This Row],[MARCA]],[1]fornnecedor!$C:$E,3,0)</f>
        <v>AKZO NOBEL LTDA DECOR</v>
      </c>
      <c r="G2338" t="s">
        <v>24</v>
      </c>
      <c r="H2338">
        <v>4</v>
      </c>
      <c r="I2338">
        <v>364.4</v>
      </c>
      <c r="J2338">
        <v>2</v>
      </c>
      <c r="K2338" s="34">
        <v>367.83</v>
      </c>
      <c r="L2338">
        <v>209.17</v>
      </c>
      <c r="M2338">
        <v>158.66</v>
      </c>
      <c r="N2338">
        <v>43.13</v>
      </c>
      <c r="O2338">
        <v>0</v>
      </c>
      <c r="P2338">
        <v>0</v>
      </c>
      <c r="Q2338">
        <v>0.02</v>
      </c>
      <c r="R2338">
        <v>71.099999999999994</v>
      </c>
      <c r="S2338" t="s">
        <v>5384</v>
      </c>
      <c r="T2338" s="38" t="str">
        <f>VLOOKUP(Tabela5[[#This Row],[CÓDIGO]],[1]fornnecedor!$A:$G,7,0)</f>
        <v>BASES IMOBILIÁRIAS</v>
      </c>
    </row>
    <row r="2339" spans="1:20" x14ac:dyDescent="0.3">
      <c r="A2339" t="s">
        <v>5267</v>
      </c>
      <c r="B2339">
        <v>86077</v>
      </c>
      <c r="C2339" t="s">
        <v>4217</v>
      </c>
      <c r="D2339" s="38" t="str">
        <f>VLOOKUP(Tabela5[[#This Row],[CÓDIGO]],[1]fornnecedor!$A:$C,3,0)</f>
        <v>CORAL</v>
      </c>
      <c r="E2339" t="str">
        <f>VLOOKUP(Tabela5[[#This Row],[MARCA]],[1]fornnecedor!$C:$E,3,0)</f>
        <v>AKZO NOBEL LTDA DECOR</v>
      </c>
      <c r="G2339" t="s">
        <v>24</v>
      </c>
      <c r="H2339">
        <v>7</v>
      </c>
      <c r="I2339">
        <v>636.09</v>
      </c>
      <c r="J2339">
        <v>3</v>
      </c>
      <c r="K2339" s="34">
        <v>363.39</v>
      </c>
      <c r="L2339">
        <v>272.61</v>
      </c>
      <c r="M2339">
        <v>90.78</v>
      </c>
      <c r="N2339">
        <v>24.98</v>
      </c>
      <c r="O2339">
        <v>0</v>
      </c>
      <c r="P2339">
        <v>0</v>
      </c>
      <c r="Q2339">
        <v>0.02</v>
      </c>
      <c r="R2339">
        <v>71.11</v>
      </c>
      <c r="S2339" t="s">
        <v>5384</v>
      </c>
      <c r="T2339" s="38" t="str">
        <f>VLOOKUP(Tabela5[[#This Row],[CÓDIGO]],[1]fornnecedor!$A:$G,7,0)</f>
        <v>ESMALTES</v>
      </c>
    </row>
    <row r="2340" spans="1:20" x14ac:dyDescent="0.3">
      <c r="A2340" t="s">
        <v>5267</v>
      </c>
      <c r="B2340">
        <v>85766</v>
      </c>
      <c r="C2340" t="s">
        <v>4390</v>
      </c>
      <c r="D2340" s="38" t="str">
        <f>VLOOKUP(Tabela5[[#This Row],[CÓDIGO]],[1]fornnecedor!$A:$C,3,0)</f>
        <v>CORAL</v>
      </c>
      <c r="E2340" t="str">
        <f>VLOOKUP(Tabela5[[#This Row],[MARCA]],[1]fornnecedor!$C:$E,3,0)</f>
        <v>AKZO NOBEL LTDA DECOR</v>
      </c>
      <c r="G2340" t="s">
        <v>24</v>
      </c>
      <c r="H2340">
        <v>6</v>
      </c>
      <c r="I2340">
        <v>517.02</v>
      </c>
      <c r="J2340">
        <v>4</v>
      </c>
      <c r="K2340" s="34">
        <v>322.32</v>
      </c>
      <c r="L2340">
        <v>344.68</v>
      </c>
      <c r="M2340">
        <v>-22.36</v>
      </c>
      <c r="N2340">
        <v>-6.94</v>
      </c>
      <c r="O2340">
        <v>0</v>
      </c>
      <c r="P2340">
        <v>0</v>
      </c>
      <c r="Q2340">
        <v>0.01</v>
      </c>
      <c r="R2340">
        <v>71.13</v>
      </c>
      <c r="S2340" t="s">
        <v>5384</v>
      </c>
      <c r="T2340" s="38" t="str">
        <f>VLOOKUP(Tabela5[[#This Row],[CÓDIGO]],[1]fornnecedor!$A:$G,7,0)</f>
        <v>TINTA PAREDE</v>
      </c>
    </row>
    <row r="2341" spans="1:20" x14ac:dyDescent="0.3">
      <c r="A2341" t="s">
        <v>5267</v>
      </c>
      <c r="B2341">
        <v>85904</v>
      </c>
      <c r="C2341" t="s">
        <v>4758</v>
      </c>
      <c r="D2341" s="38" t="str">
        <f>VLOOKUP(Tabela5[[#This Row],[CÓDIGO]],[1]fornnecedor!$A:$C,3,0)</f>
        <v>CORAL</v>
      </c>
      <c r="E2341" t="str">
        <f>VLOOKUP(Tabela5[[#This Row],[MARCA]],[1]fornnecedor!$C:$E,3,0)</f>
        <v>AKZO NOBEL LTDA DECOR</v>
      </c>
      <c r="G2341" t="s">
        <v>24</v>
      </c>
      <c r="H2341">
        <v>16</v>
      </c>
      <c r="I2341" s="3">
        <v>1498.56</v>
      </c>
      <c r="J2341">
        <v>2</v>
      </c>
      <c r="K2341" s="34">
        <v>315</v>
      </c>
      <c r="L2341">
        <v>187.32</v>
      </c>
      <c r="M2341">
        <v>127.68</v>
      </c>
      <c r="N2341">
        <v>40.53</v>
      </c>
      <c r="O2341">
        <v>0</v>
      </c>
      <c r="P2341">
        <v>0</v>
      </c>
      <c r="Q2341">
        <v>0.01</v>
      </c>
      <c r="R2341">
        <v>71.14</v>
      </c>
      <c r="S2341" t="s">
        <v>5384</v>
      </c>
      <c r="T2341" s="38" t="str">
        <f>VLOOKUP(Tabela5[[#This Row],[CÓDIGO]],[1]fornnecedor!$A:$G,7,0)</f>
        <v>ESMALTES</v>
      </c>
    </row>
    <row r="2342" spans="1:20" x14ac:dyDescent="0.3">
      <c r="A2342" t="s">
        <v>5267</v>
      </c>
      <c r="B2342">
        <v>85916</v>
      </c>
      <c r="C2342" t="s">
        <v>4841</v>
      </c>
      <c r="D2342" s="38" t="str">
        <f>VLOOKUP(Tabela5[[#This Row],[CÓDIGO]],[1]fornnecedor!$A:$C,3,0)</f>
        <v>CORAL</v>
      </c>
      <c r="E2342" t="str">
        <f>VLOOKUP(Tabela5[[#This Row],[MARCA]],[1]fornnecedor!$C:$E,3,0)</f>
        <v>AKZO NOBEL LTDA DECOR</v>
      </c>
      <c r="G2342" t="s">
        <v>24</v>
      </c>
      <c r="H2342">
        <v>21</v>
      </c>
      <c r="I2342" s="3">
        <v>2075.2199999999998</v>
      </c>
      <c r="J2342">
        <v>2</v>
      </c>
      <c r="K2342" s="34">
        <v>280.19</v>
      </c>
      <c r="L2342">
        <v>197.62</v>
      </c>
      <c r="M2342">
        <v>82.57</v>
      </c>
      <c r="N2342">
        <v>29.47</v>
      </c>
      <c r="O2342">
        <v>0</v>
      </c>
      <c r="P2342">
        <v>0</v>
      </c>
      <c r="Q2342">
        <v>0.01</v>
      </c>
      <c r="R2342">
        <v>71.150000000000006</v>
      </c>
      <c r="S2342" t="s">
        <v>5384</v>
      </c>
      <c r="T2342" s="38" t="str">
        <f>VLOOKUP(Tabela5[[#This Row],[CÓDIGO]],[1]fornnecedor!$A:$G,7,0)</f>
        <v>ESMALTES</v>
      </c>
    </row>
    <row r="2343" spans="1:20" x14ac:dyDescent="0.3">
      <c r="A2343" t="s">
        <v>5267</v>
      </c>
      <c r="B2343">
        <v>85874</v>
      </c>
      <c r="C2343" t="s">
        <v>4503</v>
      </c>
      <c r="D2343" s="38" t="str">
        <f>VLOOKUP(Tabela5[[#This Row],[CÓDIGO]],[1]fornnecedor!$A:$C,3,0)</f>
        <v>CORAL</v>
      </c>
      <c r="E2343" t="str">
        <f>VLOOKUP(Tabela5[[#This Row],[MARCA]],[1]fornnecedor!$C:$E,3,0)</f>
        <v>AKZO NOBEL LTDA DECOR</v>
      </c>
      <c r="G2343" t="s">
        <v>24</v>
      </c>
      <c r="H2343">
        <v>37</v>
      </c>
      <c r="I2343">
        <v>617.9</v>
      </c>
      <c r="J2343">
        <v>12</v>
      </c>
      <c r="K2343" s="34">
        <v>249.96</v>
      </c>
      <c r="L2343">
        <v>200.4</v>
      </c>
      <c r="M2343">
        <v>49.56</v>
      </c>
      <c r="N2343">
        <v>19.829999999999998</v>
      </c>
      <c r="O2343">
        <v>0</v>
      </c>
      <c r="P2343">
        <v>0</v>
      </c>
      <c r="Q2343">
        <v>0.01</v>
      </c>
      <c r="R2343">
        <v>71.16</v>
      </c>
      <c r="S2343" t="s">
        <v>5384</v>
      </c>
      <c r="T2343" s="38" t="str">
        <f>VLOOKUP(Tabela5[[#This Row],[CÓDIGO]],[1]fornnecedor!$A:$G,7,0)</f>
        <v>MASSA CORRIDA / ACRÍLICA</v>
      </c>
    </row>
    <row r="2344" spans="1:20" x14ac:dyDescent="0.3">
      <c r="A2344" t="s">
        <v>5267</v>
      </c>
      <c r="B2344">
        <v>85782</v>
      </c>
      <c r="C2344" t="s">
        <v>4837</v>
      </c>
      <c r="D2344" s="38" t="str">
        <f>VLOOKUP(Tabela5[[#This Row],[CÓDIGO]],[1]fornnecedor!$A:$C,3,0)</f>
        <v>CORAL</v>
      </c>
      <c r="E2344" t="str">
        <f>VLOOKUP(Tabela5[[#This Row],[MARCA]],[1]fornnecedor!$C:$E,3,0)</f>
        <v>AKZO NOBEL LTDA DECOR</v>
      </c>
      <c r="G2344" t="s">
        <v>24</v>
      </c>
      <c r="H2344">
        <v>13</v>
      </c>
      <c r="I2344" s="3">
        <v>1750.06</v>
      </c>
      <c r="J2344">
        <v>1</v>
      </c>
      <c r="K2344" s="34">
        <v>246.06</v>
      </c>
      <c r="L2344">
        <v>134.63</v>
      </c>
      <c r="M2344">
        <v>111.43</v>
      </c>
      <c r="N2344">
        <v>45.29</v>
      </c>
      <c r="O2344">
        <v>0</v>
      </c>
      <c r="P2344">
        <v>0</v>
      </c>
      <c r="Q2344">
        <v>0.01</v>
      </c>
      <c r="R2344">
        <v>71.17</v>
      </c>
      <c r="S2344" t="s">
        <v>5384</v>
      </c>
      <c r="T2344" s="38" t="str">
        <f>VLOOKUP(Tabela5[[#This Row],[CÓDIGO]],[1]fornnecedor!$A:$G,7,0)</f>
        <v>TINTA PAREDE</v>
      </c>
    </row>
    <row r="2345" spans="1:20" x14ac:dyDescent="0.3">
      <c r="A2345" t="s">
        <v>5267</v>
      </c>
      <c r="B2345">
        <v>86615</v>
      </c>
      <c r="C2345" t="s">
        <v>4922</v>
      </c>
      <c r="D2345" s="38" t="str">
        <f>VLOOKUP(Tabela5[[#This Row],[CÓDIGO]],[1]fornnecedor!$A:$C,3,0)</f>
        <v>CORAL</v>
      </c>
      <c r="E2345" t="str">
        <f>VLOOKUP(Tabela5[[#This Row],[MARCA]],[1]fornnecedor!$C:$E,3,0)</f>
        <v>AKZO NOBEL LTDA DECOR</v>
      </c>
      <c r="G2345" t="s">
        <v>24</v>
      </c>
      <c r="H2345">
        <v>35</v>
      </c>
      <c r="I2345" s="3">
        <v>2046.45</v>
      </c>
      <c r="J2345">
        <v>3</v>
      </c>
      <c r="K2345" s="34">
        <v>238.64</v>
      </c>
      <c r="L2345">
        <v>175.41</v>
      </c>
      <c r="M2345">
        <v>63.23</v>
      </c>
      <c r="N2345">
        <v>26.5</v>
      </c>
      <c r="O2345">
        <v>0</v>
      </c>
      <c r="P2345">
        <v>0</v>
      </c>
      <c r="Q2345">
        <v>0.01</v>
      </c>
      <c r="R2345">
        <v>71.180000000000007</v>
      </c>
      <c r="S2345" t="s">
        <v>5384</v>
      </c>
      <c r="T2345" s="38" t="str">
        <f>VLOOKUP(Tabela5[[#This Row],[CÓDIGO]],[1]fornnecedor!$A:$G,7,0)</f>
        <v>TINTA PAREDE</v>
      </c>
    </row>
    <row r="2346" spans="1:20" x14ac:dyDescent="0.3">
      <c r="A2346" t="s">
        <v>5267</v>
      </c>
      <c r="B2346">
        <v>85776</v>
      </c>
      <c r="C2346" t="s">
        <v>3870</v>
      </c>
      <c r="D2346" s="38" t="str">
        <f>VLOOKUP(Tabela5[[#This Row],[CÓDIGO]],[1]fornnecedor!$A:$C,3,0)</f>
        <v>CORAL</v>
      </c>
      <c r="E2346" t="str">
        <f>VLOOKUP(Tabela5[[#This Row],[MARCA]],[1]fornnecedor!$C:$E,3,0)</f>
        <v>AKZO NOBEL LTDA DECOR</v>
      </c>
      <c r="G2346" t="s">
        <v>24</v>
      </c>
      <c r="H2346">
        <v>5</v>
      </c>
      <c r="I2346">
        <v>277.95</v>
      </c>
      <c r="J2346">
        <v>3</v>
      </c>
      <c r="K2346" s="34">
        <v>237.3</v>
      </c>
      <c r="L2346">
        <v>172.3</v>
      </c>
      <c r="M2346">
        <v>65</v>
      </c>
      <c r="N2346">
        <v>27.39</v>
      </c>
      <c r="O2346">
        <v>0</v>
      </c>
      <c r="P2346">
        <v>0</v>
      </c>
      <c r="Q2346">
        <v>0.01</v>
      </c>
      <c r="R2346">
        <v>71.19</v>
      </c>
      <c r="S2346" t="s">
        <v>5384</v>
      </c>
      <c r="T2346" s="38" t="str">
        <f>VLOOKUP(Tabela5[[#This Row],[CÓDIGO]],[1]fornnecedor!$A:$G,7,0)</f>
        <v>BASES IMOBILIÁRIAS</v>
      </c>
    </row>
    <row r="2347" spans="1:20" x14ac:dyDescent="0.3">
      <c r="A2347" t="s">
        <v>5267</v>
      </c>
      <c r="B2347">
        <v>85845</v>
      </c>
      <c r="C2347" t="s">
        <v>4666</v>
      </c>
      <c r="D2347" s="38" t="str">
        <f>VLOOKUP(Tabela5[[#This Row],[CÓDIGO]],[1]fornnecedor!$A:$C,3,0)</f>
        <v>CORAL</v>
      </c>
      <c r="E2347" t="str">
        <f>VLOOKUP(Tabela5[[#This Row],[MARCA]],[1]fornnecedor!$C:$E,3,0)</f>
        <v>AKZO NOBEL LTDA DECOR</v>
      </c>
      <c r="G2347" t="s">
        <v>24</v>
      </c>
      <c r="H2347">
        <v>8</v>
      </c>
      <c r="I2347" s="3">
        <v>1645.68</v>
      </c>
      <c r="J2347">
        <v>1</v>
      </c>
      <c r="K2347" s="34">
        <v>230</v>
      </c>
      <c r="L2347">
        <v>205.71</v>
      </c>
      <c r="M2347">
        <v>24.29</v>
      </c>
      <c r="N2347">
        <v>10.56</v>
      </c>
      <c r="O2347">
        <v>0</v>
      </c>
      <c r="P2347">
        <v>0</v>
      </c>
      <c r="Q2347">
        <v>0.01</v>
      </c>
      <c r="R2347">
        <v>71.2</v>
      </c>
      <c r="S2347" t="s">
        <v>5384</v>
      </c>
      <c r="T2347" s="38" t="str">
        <f>VLOOKUP(Tabela5[[#This Row],[CÓDIGO]],[1]fornnecedor!$A:$G,7,0)</f>
        <v>TINTA PARA PISO</v>
      </c>
    </row>
    <row r="2348" spans="1:20" x14ac:dyDescent="0.3">
      <c r="A2348" t="s">
        <v>5267</v>
      </c>
      <c r="B2348">
        <v>86541</v>
      </c>
      <c r="C2348" t="s">
        <v>5143</v>
      </c>
      <c r="D2348" s="38" t="str">
        <f>VLOOKUP(Tabela5[[#This Row],[CÓDIGO]],[1]fornnecedor!$A:$C,3,0)</f>
        <v>CORAL</v>
      </c>
      <c r="E2348" t="str">
        <f>VLOOKUP(Tabela5[[#This Row],[MARCA]],[1]fornnecedor!$C:$E,3,0)</f>
        <v>AKZO NOBEL LTDA DECOR</v>
      </c>
      <c r="G2348" t="s">
        <v>24</v>
      </c>
      <c r="H2348">
        <v>36</v>
      </c>
      <c r="I2348" s="3">
        <v>6209.28</v>
      </c>
      <c r="J2348">
        <v>1</v>
      </c>
      <c r="K2348" s="34">
        <v>219.22</v>
      </c>
      <c r="L2348">
        <v>172.48</v>
      </c>
      <c r="M2348">
        <v>46.74</v>
      </c>
      <c r="N2348">
        <v>21.32</v>
      </c>
      <c r="O2348">
        <v>0</v>
      </c>
      <c r="P2348">
        <v>0</v>
      </c>
      <c r="Q2348">
        <v>0.01</v>
      </c>
      <c r="R2348">
        <v>71.209999999999994</v>
      </c>
      <c r="S2348" t="s">
        <v>5384</v>
      </c>
      <c r="T2348" s="38" t="str">
        <f>VLOOKUP(Tabela5[[#This Row],[CÓDIGO]],[1]fornnecedor!$A:$G,7,0)</f>
        <v>MASSA CORRIDA / ACRÍLICA</v>
      </c>
    </row>
    <row r="2349" spans="1:20" x14ac:dyDescent="0.3">
      <c r="A2349" t="s">
        <v>5267</v>
      </c>
      <c r="B2349">
        <v>85747</v>
      </c>
      <c r="C2349" t="s">
        <v>4932</v>
      </c>
      <c r="D2349" s="38" t="str">
        <f>VLOOKUP(Tabela5[[#This Row],[CÓDIGO]],[1]fornnecedor!$A:$C,3,0)</f>
        <v>CORAL</v>
      </c>
      <c r="E2349" t="str">
        <f>VLOOKUP(Tabela5[[#This Row],[MARCA]],[1]fornnecedor!$C:$E,3,0)</f>
        <v>AKZO NOBEL LTDA DECOR</v>
      </c>
      <c r="G2349" t="s">
        <v>24</v>
      </c>
      <c r="H2349">
        <v>20</v>
      </c>
      <c r="I2349" s="3">
        <v>2397.6</v>
      </c>
      <c r="J2349">
        <v>1</v>
      </c>
      <c r="K2349" s="34">
        <v>210</v>
      </c>
      <c r="L2349">
        <v>119.88</v>
      </c>
      <c r="M2349">
        <v>90.12</v>
      </c>
      <c r="N2349">
        <v>42.91</v>
      </c>
      <c r="O2349">
        <v>0</v>
      </c>
      <c r="P2349">
        <v>0</v>
      </c>
      <c r="Q2349">
        <v>0.01</v>
      </c>
      <c r="R2349">
        <v>71.22</v>
      </c>
      <c r="S2349" t="s">
        <v>5384</v>
      </c>
      <c r="T2349" s="38" t="str">
        <f>VLOOKUP(Tabela5[[#This Row],[CÓDIGO]],[1]fornnecedor!$A:$G,7,0)</f>
        <v>TINTA PAREDE</v>
      </c>
    </row>
    <row r="2350" spans="1:20" x14ac:dyDescent="0.3">
      <c r="A2350" t="s">
        <v>5267</v>
      </c>
      <c r="B2350">
        <v>22339</v>
      </c>
      <c r="C2350" t="s">
        <v>106</v>
      </c>
      <c r="D2350" s="38" t="str">
        <f>VLOOKUP(Tabela5[[#This Row],[CÓDIGO]],[1]fornnecedor!$A:$C,3,0)</f>
        <v>WANDA</v>
      </c>
      <c r="E2350" t="str">
        <f>VLOOKUP(Tabela5[[#This Row],[MARCA]],[1]fornnecedor!$C:$E,3,0)</f>
        <v>AKZO NOBEL LTDA AUTO</v>
      </c>
      <c r="G2350" t="s">
        <v>24</v>
      </c>
      <c r="H2350">
        <v>78</v>
      </c>
      <c r="I2350">
        <v>459.42</v>
      </c>
      <c r="J2350">
        <v>25</v>
      </c>
      <c r="K2350" s="34">
        <v>208.02</v>
      </c>
      <c r="L2350">
        <v>147.25</v>
      </c>
      <c r="M2350">
        <v>60.77</v>
      </c>
      <c r="N2350">
        <v>29.21</v>
      </c>
      <c r="O2350">
        <v>0</v>
      </c>
      <c r="P2350">
        <v>0</v>
      </c>
      <c r="Q2350">
        <v>0.01</v>
      </c>
      <c r="R2350">
        <v>71.23</v>
      </c>
      <c r="S2350" t="s">
        <v>5384</v>
      </c>
      <c r="T2350" s="38" t="str">
        <f>VLOOKUP(Tabela5[[#This Row],[CÓDIGO]],[1]fornnecedor!$A:$G,7,0)</f>
        <v>APLICADORES / ADAPTADORES / ENGATES / SUPORTES</v>
      </c>
    </row>
    <row r="2351" spans="1:20" x14ac:dyDescent="0.3">
      <c r="A2351" t="s">
        <v>5267</v>
      </c>
      <c r="B2351">
        <v>86060</v>
      </c>
      <c r="C2351" t="s">
        <v>4294</v>
      </c>
      <c r="D2351" s="38" t="str">
        <f>VLOOKUP(Tabela5[[#This Row],[CÓDIGO]],[1]fornnecedor!$A:$C,3,0)</f>
        <v>CORAL</v>
      </c>
      <c r="E2351" t="str">
        <f>VLOOKUP(Tabela5[[#This Row],[MARCA]],[1]fornnecedor!$C:$E,3,0)</f>
        <v>AKZO NOBEL LTDA DECOR</v>
      </c>
      <c r="G2351" t="s">
        <v>24</v>
      </c>
      <c r="H2351">
        <v>23</v>
      </c>
      <c r="I2351" s="3">
        <v>2143.6</v>
      </c>
      <c r="J2351">
        <v>2</v>
      </c>
      <c r="K2351" s="34">
        <v>205.04</v>
      </c>
      <c r="L2351">
        <v>186.4</v>
      </c>
      <c r="M2351">
        <v>18.64</v>
      </c>
      <c r="N2351">
        <v>9.09</v>
      </c>
      <c r="O2351">
        <v>0</v>
      </c>
      <c r="P2351">
        <v>0</v>
      </c>
      <c r="Q2351">
        <v>0.01</v>
      </c>
      <c r="R2351">
        <v>71.239999999999995</v>
      </c>
      <c r="S2351" t="s">
        <v>5384</v>
      </c>
      <c r="T2351" s="38" t="str">
        <f>VLOOKUP(Tabela5[[#This Row],[CÓDIGO]],[1]fornnecedor!$A:$G,7,0)</f>
        <v>ESMALTES</v>
      </c>
    </row>
    <row r="2352" spans="1:20" x14ac:dyDescent="0.3">
      <c r="A2352" t="s">
        <v>5267</v>
      </c>
      <c r="B2352">
        <v>86190</v>
      </c>
      <c r="C2352" t="s">
        <v>4270</v>
      </c>
      <c r="D2352" s="38" t="str">
        <f>VLOOKUP(Tabela5[[#This Row],[CÓDIGO]],[1]fornnecedor!$A:$C,3,0)</f>
        <v>CORAL</v>
      </c>
      <c r="E2352" t="str">
        <f>VLOOKUP(Tabela5[[#This Row],[MARCA]],[1]fornnecedor!$C:$E,3,0)</f>
        <v>AKZO NOBEL LTDA DECOR</v>
      </c>
      <c r="G2352" t="s">
        <v>24</v>
      </c>
      <c r="H2352">
        <v>1</v>
      </c>
      <c r="I2352">
        <v>99.01</v>
      </c>
      <c r="J2352">
        <v>1</v>
      </c>
      <c r="K2352" s="34">
        <v>199.62</v>
      </c>
      <c r="L2352">
        <v>106.75</v>
      </c>
      <c r="M2352">
        <v>92.87</v>
      </c>
      <c r="N2352">
        <v>46.52</v>
      </c>
      <c r="O2352">
        <v>0</v>
      </c>
      <c r="P2352">
        <v>0</v>
      </c>
      <c r="Q2352">
        <v>0.01</v>
      </c>
      <c r="R2352">
        <v>71.25</v>
      </c>
      <c r="S2352" t="s">
        <v>5384</v>
      </c>
      <c r="T2352" s="38" t="str">
        <f>VLOOKUP(Tabela5[[#This Row],[CÓDIGO]],[1]fornnecedor!$A:$G,7,0)</f>
        <v>BASES IMOBILIÁRIAS</v>
      </c>
    </row>
    <row r="2353" spans="1:20" x14ac:dyDescent="0.3">
      <c r="A2353" t="s">
        <v>5267</v>
      </c>
      <c r="B2353">
        <v>86711</v>
      </c>
      <c r="C2353" t="s">
        <v>4284</v>
      </c>
      <c r="D2353" s="38" t="str">
        <f>VLOOKUP(Tabela5[[#This Row],[CÓDIGO]],[1]fornnecedor!$A:$C,3,0)</f>
        <v>CORAL</v>
      </c>
      <c r="E2353" t="str">
        <f>VLOOKUP(Tabela5[[#This Row],[MARCA]],[1]fornnecedor!$C:$E,3,0)</f>
        <v>AKZO NOBEL LTDA DECOR</v>
      </c>
      <c r="G2353" t="s">
        <v>24</v>
      </c>
      <c r="H2353">
        <v>21</v>
      </c>
      <c r="I2353">
        <v>414.33</v>
      </c>
      <c r="J2353">
        <v>7</v>
      </c>
      <c r="K2353" s="34">
        <v>195.77</v>
      </c>
      <c r="L2353">
        <v>138.11000000000001</v>
      </c>
      <c r="M2353">
        <v>57.66</v>
      </c>
      <c r="N2353">
        <v>29.45</v>
      </c>
      <c r="O2353">
        <v>0</v>
      </c>
      <c r="P2353">
        <v>0</v>
      </c>
      <c r="Q2353">
        <v>0.01</v>
      </c>
      <c r="R2353">
        <v>71.260000000000005</v>
      </c>
      <c r="S2353" t="s">
        <v>5384</v>
      </c>
      <c r="T2353" s="38" t="str">
        <f>VLOOKUP(Tabela5[[#This Row],[CÓDIGO]],[1]fornnecedor!$A:$G,7,0)</f>
        <v>MASSA CORRIDA / ACRÍLICA</v>
      </c>
    </row>
    <row r="2354" spans="1:20" x14ac:dyDescent="0.3">
      <c r="A2354" t="s">
        <v>5267</v>
      </c>
      <c r="B2354">
        <v>20232</v>
      </c>
      <c r="C2354" t="s">
        <v>5164</v>
      </c>
      <c r="D2354" s="38" t="str">
        <f>VLOOKUP(Tabela5[[#This Row],[CÓDIGO]],[1]fornnecedor!$A:$C,3,0)</f>
        <v>SIKKENS</v>
      </c>
      <c r="E2354" t="str">
        <f>VLOOKUP(Tabela5[[#This Row],[MARCA]],[1]fornnecedor!$C:$E,3,0)</f>
        <v>AKZO NOBEL LTDA AUTO</v>
      </c>
      <c r="G2354" t="s">
        <v>24</v>
      </c>
      <c r="H2354">
        <v>302</v>
      </c>
      <c r="I2354" s="3">
        <v>5952.42</v>
      </c>
      <c r="J2354">
        <v>7</v>
      </c>
      <c r="K2354" s="34">
        <v>171.45</v>
      </c>
      <c r="L2354">
        <v>137.97</v>
      </c>
      <c r="M2354">
        <v>33.479999999999997</v>
      </c>
      <c r="N2354">
        <v>19.53</v>
      </c>
      <c r="O2354">
        <v>0</v>
      </c>
      <c r="P2354">
        <v>0</v>
      </c>
      <c r="Q2354">
        <v>0.01</v>
      </c>
      <c r="R2354">
        <v>71.260000000000005</v>
      </c>
      <c r="S2354" t="s">
        <v>5384</v>
      </c>
      <c r="T2354" s="38" t="str">
        <f>VLOOKUP(Tabela5[[#This Row],[CÓDIGO]],[1]fornnecedor!$A:$G,7,0)</f>
        <v>APLICADORES / ADAPTADORES / ENGATES / SUPORTES</v>
      </c>
    </row>
    <row r="2355" spans="1:20" x14ac:dyDescent="0.3">
      <c r="A2355" t="s">
        <v>5267</v>
      </c>
      <c r="B2355">
        <v>86737</v>
      </c>
      <c r="C2355" t="s">
        <v>1476</v>
      </c>
      <c r="D2355" s="38" t="str">
        <f>VLOOKUP(Tabela5[[#This Row],[CÓDIGO]],[1]fornnecedor!$A:$C,3,0)</f>
        <v>CORAL</v>
      </c>
      <c r="E2355" t="str">
        <f>VLOOKUP(Tabela5[[#This Row],[MARCA]],[1]fornnecedor!$C:$E,3,0)</f>
        <v>AKZO NOBEL LTDA DECOR</v>
      </c>
      <c r="G2355" t="s">
        <v>24</v>
      </c>
      <c r="H2355">
        <v>1</v>
      </c>
      <c r="I2355">
        <v>134.63</v>
      </c>
      <c r="J2355">
        <v>1</v>
      </c>
      <c r="K2355" s="34">
        <v>171.12</v>
      </c>
      <c r="L2355">
        <v>134.63</v>
      </c>
      <c r="M2355">
        <v>36.49</v>
      </c>
      <c r="N2355">
        <v>21.32</v>
      </c>
      <c r="O2355">
        <v>0</v>
      </c>
      <c r="P2355">
        <v>0</v>
      </c>
      <c r="Q2355">
        <v>0.01</v>
      </c>
      <c r="R2355">
        <v>71.27</v>
      </c>
      <c r="S2355" t="s">
        <v>5384</v>
      </c>
      <c r="T2355" s="38" t="str">
        <f>VLOOKUP(Tabela5[[#This Row],[CÓDIGO]],[1]fornnecedor!$A:$G,7,0)</f>
        <v>TINTA PAREDE</v>
      </c>
    </row>
    <row r="2356" spans="1:20" x14ac:dyDescent="0.3">
      <c r="A2356" t="s">
        <v>5267</v>
      </c>
      <c r="B2356">
        <v>85952</v>
      </c>
      <c r="C2356" t="s">
        <v>4245</v>
      </c>
      <c r="D2356" s="38" t="str">
        <f>VLOOKUP(Tabela5[[#This Row],[CÓDIGO]],[1]fornnecedor!$A:$C,3,0)</f>
        <v>CORAL</v>
      </c>
      <c r="E2356" t="str">
        <f>VLOOKUP(Tabela5[[#This Row],[MARCA]],[1]fornnecedor!$C:$E,3,0)</f>
        <v>AKZO NOBEL LTDA DECOR</v>
      </c>
      <c r="G2356" t="s">
        <v>24</v>
      </c>
      <c r="H2356">
        <v>7</v>
      </c>
      <c r="I2356">
        <v>691.74</v>
      </c>
      <c r="J2356">
        <v>1</v>
      </c>
      <c r="K2356" s="34">
        <v>170.51</v>
      </c>
      <c r="L2356">
        <v>98.82</v>
      </c>
      <c r="M2356">
        <v>71.69</v>
      </c>
      <c r="N2356">
        <v>42.04</v>
      </c>
      <c r="O2356">
        <v>0</v>
      </c>
      <c r="P2356">
        <v>0</v>
      </c>
      <c r="Q2356">
        <v>0.01</v>
      </c>
      <c r="R2356">
        <v>71.28</v>
      </c>
      <c r="S2356" t="s">
        <v>5384</v>
      </c>
      <c r="T2356" s="38" t="str">
        <f>VLOOKUP(Tabela5[[#This Row],[CÓDIGO]],[1]fornnecedor!$A:$G,7,0)</f>
        <v>ESMALTES</v>
      </c>
    </row>
    <row r="2357" spans="1:20" x14ac:dyDescent="0.3">
      <c r="A2357" t="s">
        <v>5267</v>
      </c>
      <c r="B2357">
        <v>20217</v>
      </c>
      <c r="C2357" t="s">
        <v>4001</v>
      </c>
      <c r="D2357" s="38" t="str">
        <f>VLOOKUP(Tabela5[[#This Row],[CÓDIGO]],[1]fornnecedor!$A:$C,3,0)</f>
        <v>WANDA</v>
      </c>
      <c r="E2357" t="str">
        <f>VLOOKUP(Tabela5[[#This Row],[MARCA]],[1]fornnecedor!$C:$E,3,0)</f>
        <v>AKZO NOBEL LTDA AUTO</v>
      </c>
      <c r="G2357" t="s">
        <v>24</v>
      </c>
      <c r="H2357">
        <v>68</v>
      </c>
      <c r="I2357">
        <v>267.24</v>
      </c>
      <c r="J2357">
        <v>27</v>
      </c>
      <c r="K2357" s="34">
        <v>167.81</v>
      </c>
      <c r="L2357">
        <v>106.11</v>
      </c>
      <c r="M2357">
        <v>61.7</v>
      </c>
      <c r="N2357">
        <v>36.770000000000003</v>
      </c>
      <c r="O2357">
        <v>0</v>
      </c>
      <c r="P2357">
        <v>0</v>
      </c>
      <c r="Q2357">
        <v>0.01</v>
      </c>
      <c r="R2357">
        <v>71.28</v>
      </c>
      <c r="S2357" t="s">
        <v>5384</v>
      </c>
      <c r="T2357" s="38" t="str">
        <f>VLOOKUP(Tabela5[[#This Row],[CÓDIGO]],[1]fornnecedor!$A:$G,7,0)</f>
        <v>APLICADORES / ADAPTADORES / ENGATES / SUPORTES</v>
      </c>
    </row>
    <row r="2358" spans="1:20" x14ac:dyDescent="0.3">
      <c r="A2358" t="s">
        <v>5267</v>
      </c>
      <c r="B2358">
        <v>85947</v>
      </c>
      <c r="C2358" t="s">
        <v>4751</v>
      </c>
      <c r="D2358" s="38" t="str">
        <f>VLOOKUP(Tabela5[[#This Row],[CÓDIGO]],[1]fornnecedor!$A:$C,3,0)</f>
        <v>CORAL</v>
      </c>
      <c r="E2358" t="str">
        <f>VLOOKUP(Tabela5[[#This Row],[MARCA]],[1]fornnecedor!$C:$E,3,0)</f>
        <v>AKZO NOBEL LTDA DECOR</v>
      </c>
      <c r="G2358" t="s">
        <v>24</v>
      </c>
      <c r="H2358">
        <v>20</v>
      </c>
      <c r="I2358" s="3">
        <v>1976.4</v>
      </c>
      <c r="J2358">
        <v>1</v>
      </c>
      <c r="K2358" s="34">
        <v>167.34</v>
      </c>
      <c r="L2358">
        <v>93.66</v>
      </c>
      <c r="M2358">
        <v>73.680000000000007</v>
      </c>
      <c r="N2358">
        <v>44.03</v>
      </c>
      <c r="O2358">
        <v>0</v>
      </c>
      <c r="P2358">
        <v>0</v>
      </c>
      <c r="Q2358">
        <v>0.01</v>
      </c>
      <c r="R2358">
        <v>71.290000000000006</v>
      </c>
      <c r="S2358" t="s">
        <v>5384</v>
      </c>
      <c r="T2358" s="38" t="str">
        <f>VLOOKUP(Tabela5[[#This Row],[CÓDIGO]],[1]fornnecedor!$A:$G,7,0)</f>
        <v>ESMALTES</v>
      </c>
    </row>
    <row r="2359" spans="1:20" x14ac:dyDescent="0.3">
      <c r="A2359" t="s">
        <v>5267</v>
      </c>
      <c r="B2359">
        <v>86754</v>
      </c>
      <c r="C2359" t="s">
        <v>3003</v>
      </c>
      <c r="D2359" s="38" t="str">
        <f>VLOOKUP(Tabela5[[#This Row],[CÓDIGO]],[1]fornnecedor!$A:$C,3,0)</f>
        <v>MACTRA</v>
      </c>
      <c r="E2359" t="str">
        <f>VLOOKUP(Tabela5[[#This Row],[MARCA]],[1]fornnecedor!$C:$E,3,0)</f>
        <v>AKZO NOBEL LTDA DECOR</v>
      </c>
      <c r="G2359" t="s">
        <v>24</v>
      </c>
      <c r="H2359">
        <v>11</v>
      </c>
      <c r="I2359">
        <v>320.54000000000002</v>
      </c>
      <c r="J2359">
        <v>3</v>
      </c>
      <c r="K2359" s="34">
        <v>165</v>
      </c>
      <c r="L2359">
        <v>87.42</v>
      </c>
      <c r="M2359">
        <v>77.58</v>
      </c>
      <c r="N2359">
        <v>47.02</v>
      </c>
      <c r="O2359">
        <v>0</v>
      </c>
      <c r="P2359">
        <v>0</v>
      </c>
      <c r="Q2359">
        <v>0.01</v>
      </c>
      <c r="R2359">
        <v>71.3</v>
      </c>
      <c r="S2359" t="s">
        <v>5384</v>
      </c>
      <c r="T2359" s="38" t="str">
        <f>VLOOKUP(Tabela5[[#This Row],[CÓDIGO]],[1]fornnecedor!$A:$G,7,0)</f>
        <v>IMPERMEABILIZANTES</v>
      </c>
    </row>
    <row r="2360" spans="1:20" x14ac:dyDescent="0.3">
      <c r="A2360" t="s">
        <v>5267</v>
      </c>
      <c r="B2360">
        <v>86235</v>
      </c>
      <c r="C2360" t="s">
        <v>3939</v>
      </c>
      <c r="D2360" s="38" t="str">
        <f>VLOOKUP(Tabela5[[#This Row],[CÓDIGO]],[1]fornnecedor!$A:$C,3,0)</f>
        <v>CORAL</v>
      </c>
      <c r="E2360" t="str">
        <f>VLOOKUP(Tabela5[[#This Row],[MARCA]],[1]fornnecedor!$C:$E,3,0)</f>
        <v>AKZO NOBEL LTDA DECOR</v>
      </c>
      <c r="G2360" t="s">
        <v>24</v>
      </c>
      <c r="H2360">
        <v>4</v>
      </c>
      <c r="I2360">
        <v>259.88</v>
      </c>
      <c r="J2360">
        <v>1</v>
      </c>
      <c r="K2360" s="34">
        <v>160</v>
      </c>
      <c r="L2360">
        <v>86.37</v>
      </c>
      <c r="M2360">
        <v>73.63</v>
      </c>
      <c r="N2360">
        <v>46.02</v>
      </c>
      <c r="O2360">
        <v>0</v>
      </c>
      <c r="P2360">
        <v>0</v>
      </c>
      <c r="Q2360">
        <v>0.01</v>
      </c>
      <c r="R2360">
        <v>71.31</v>
      </c>
      <c r="S2360" t="s">
        <v>5384</v>
      </c>
      <c r="T2360" s="38" t="str">
        <f>VLOOKUP(Tabela5[[#This Row],[CÓDIGO]],[1]fornnecedor!$A:$G,7,0)</f>
        <v>ESMALTES</v>
      </c>
    </row>
    <row r="2361" spans="1:20" x14ac:dyDescent="0.3">
      <c r="A2361" t="s">
        <v>5267</v>
      </c>
      <c r="B2361">
        <v>86735</v>
      </c>
      <c r="C2361" t="s">
        <v>4504</v>
      </c>
      <c r="D2361" s="38" t="str">
        <f>VLOOKUP(Tabela5[[#This Row],[CÓDIGO]],[1]fornnecedor!$A:$C,3,0)</f>
        <v>CORAL</v>
      </c>
      <c r="E2361" t="str">
        <f>VLOOKUP(Tabela5[[#This Row],[MARCA]],[1]fornnecedor!$C:$E,3,0)</f>
        <v>AKZO NOBEL LTDA DECOR</v>
      </c>
      <c r="G2361" t="s">
        <v>24</v>
      </c>
      <c r="H2361">
        <v>12</v>
      </c>
      <c r="I2361" s="3">
        <v>1090.44</v>
      </c>
      <c r="J2361">
        <v>1</v>
      </c>
      <c r="K2361" s="34">
        <v>153</v>
      </c>
      <c r="L2361">
        <v>90.87</v>
      </c>
      <c r="M2361">
        <v>62.13</v>
      </c>
      <c r="N2361">
        <v>40.61</v>
      </c>
      <c r="O2361">
        <v>0</v>
      </c>
      <c r="P2361">
        <v>0</v>
      </c>
      <c r="Q2361">
        <v>0.01</v>
      </c>
      <c r="R2361">
        <v>71.31</v>
      </c>
      <c r="S2361" t="s">
        <v>5384</v>
      </c>
      <c r="T2361" s="38" t="str">
        <f>VLOOKUP(Tabela5[[#This Row],[CÓDIGO]],[1]fornnecedor!$A:$G,7,0)</f>
        <v>ESMALTES</v>
      </c>
    </row>
    <row r="2362" spans="1:20" x14ac:dyDescent="0.3">
      <c r="A2362" t="s">
        <v>5267</v>
      </c>
      <c r="B2362">
        <v>86309</v>
      </c>
      <c r="C2362" t="s">
        <v>4087</v>
      </c>
      <c r="D2362" s="38" t="str">
        <f>VLOOKUP(Tabela5[[#This Row],[CÓDIGO]],[1]fornnecedor!$A:$C,3,0)</f>
        <v>CORAL</v>
      </c>
      <c r="E2362" t="str">
        <f>VLOOKUP(Tabela5[[#This Row],[MARCA]],[1]fornnecedor!$C:$E,3,0)</f>
        <v>AKZO NOBEL LTDA DECOR</v>
      </c>
      <c r="G2362" t="s">
        <v>24</v>
      </c>
      <c r="H2362">
        <v>7</v>
      </c>
      <c r="I2362">
        <v>546.70000000000005</v>
      </c>
      <c r="J2362">
        <v>1</v>
      </c>
      <c r="K2362" s="34">
        <v>137.18</v>
      </c>
      <c r="L2362">
        <v>78.099999999999994</v>
      </c>
      <c r="M2362">
        <v>59.08</v>
      </c>
      <c r="N2362">
        <v>43.07</v>
      </c>
      <c r="O2362">
        <v>0</v>
      </c>
      <c r="P2362">
        <v>0</v>
      </c>
      <c r="Q2362">
        <v>0.01</v>
      </c>
      <c r="R2362">
        <v>71.319999999999993</v>
      </c>
      <c r="S2362" t="s">
        <v>5384</v>
      </c>
      <c r="T2362" s="38" t="str">
        <f>VLOOKUP(Tabela5[[#This Row],[CÓDIGO]],[1]fornnecedor!$A:$G,7,0)</f>
        <v>TINTA PAREDE</v>
      </c>
    </row>
    <row r="2363" spans="1:20" x14ac:dyDescent="0.3">
      <c r="A2363" t="s">
        <v>5267</v>
      </c>
      <c r="B2363">
        <v>85863</v>
      </c>
      <c r="C2363" t="s">
        <v>4450</v>
      </c>
      <c r="D2363" s="38" t="str">
        <f>VLOOKUP(Tabela5[[#This Row],[CÓDIGO]],[1]fornnecedor!$A:$C,3,0)</f>
        <v>CORAL</v>
      </c>
      <c r="E2363" t="str">
        <f>VLOOKUP(Tabela5[[#This Row],[MARCA]],[1]fornnecedor!$C:$E,3,0)</f>
        <v>AKZO NOBEL LTDA DECOR</v>
      </c>
      <c r="G2363" t="s">
        <v>24</v>
      </c>
      <c r="H2363">
        <v>21</v>
      </c>
      <c r="I2363" s="3">
        <v>1624.98</v>
      </c>
      <c r="J2363">
        <v>1</v>
      </c>
      <c r="K2363" s="34">
        <v>135</v>
      </c>
      <c r="L2363">
        <v>77.38</v>
      </c>
      <c r="M2363">
        <v>57.62</v>
      </c>
      <c r="N2363">
        <v>42.68</v>
      </c>
      <c r="O2363">
        <v>0</v>
      </c>
      <c r="P2363">
        <v>0</v>
      </c>
      <c r="Q2363">
        <v>0.01</v>
      </c>
      <c r="R2363">
        <v>71.319999999999993</v>
      </c>
      <c r="S2363" t="s">
        <v>5384</v>
      </c>
      <c r="T2363" s="38" t="str">
        <f>VLOOKUP(Tabela5[[#This Row],[CÓDIGO]],[1]fornnecedor!$A:$G,7,0)</f>
        <v>ESMALTES</v>
      </c>
    </row>
    <row r="2364" spans="1:20" x14ac:dyDescent="0.3">
      <c r="A2364" t="s">
        <v>5267</v>
      </c>
      <c r="B2364">
        <v>84552</v>
      </c>
      <c r="C2364" t="s">
        <v>3439</v>
      </c>
      <c r="D2364" s="38" t="str">
        <f>VLOOKUP(Tabela5[[#This Row],[CÓDIGO]],[1]fornnecedor!$A:$C,3,0)</f>
        <v>SIKKENS</v>
      </c>
      <c r="E2364" t="str">
        <f>VLOOKUP(Tabela5[[#This Row],[MARCA]],[1]fornnecedor!$C:$E,3,0)</f>
        <v>AKZO NOBEL LTDA AUTO</v>
      </c>
      <c r="G2364" t="s">
        <v>24</v>
      </c>
      <c r="H2364">
        <v>5</v>
      </c>
      <c r="I2364">
        <v>126.9</v>
      </c>
      <c r="J2364">
        <v>3</v>
      </c>
      <c r="K2364" s="34">
        <v>130.87</v>
      </c>
      <c r="L2364">
        <v>76.14</v>
      </c>
      <c r="M2364">
        <v>54.73</v>
      </c>
      <c r="N2364">
        <v>41.82</v>
      </c>
      <c r="O2364">
        <v>0</v>
      </c>
      <c r="P2364">
        <v>0</v>
      </c>
      <c r="Q2364">
        <v>0.01</v>
      </c>
      <c r="R2364">
        <v>71.33</v>
      </c>
      <c r="S2364" t="s">
        <v>5384</v>
      </c>
      <c r="T2364" s="38" t="str">
        <f>VLOOKUP(Tabela5[[#This Row],[CÓDIGO]],[1]fornnecedor!$A:$G,7,0)</f>
        <v>CATALISADORES INDIVIDUAS</v>
      </c>
    </row>
    <row r="2365" spans="1:20" x14ac:dyDescent="0.3">
      <c r="A2365" t="s">
        <v>5267</v>
      </c>
      <c r="B2365">
        <v>86619</v>
      </c>
      <c r="C2365" t="s">
        <v>3593</v>
      </c>
      <c r="D2365" s="38" t="str">
        <f>VLOOKUP(Tabela5[[#This Row],[CÓDIGO]],[1]fornnecedor!$A:$C,3,0)</f>
        <v>CORAL</v>
      </c>
      <c r="E2365" t="str">
        <f>VLOOKUP(Tabela5[[#This Row],[MARCA]],[1]fornnecedor!$C:$E,3,0)</f>
        <v>AKZO NOBEL LTDA DECOR</v>
      </c>
      <c r="G2365" t="s">
        <v>24</v>
      </c>
      <c r="H2365">
        <v>2</v>
      </c>
      <c r="I2365">
        <v>116.96</v>
      </c>
      <c r="J2365">
        <v>2</v>
      </c>
      <c r="K2365" s="34">
        <v>128.66</v>
      </c>
      <c r="L2365">
        <v>116.96</v>
      </c>
      <c r="M2365">
        <v>11.7</v>
      </c>
      <c r="N2365">
        <v>9.09</v>
      </c>
      <c r="O2365">
        <v>0</v>
      </c>
      <c r="P2365">
        <v>0</v>
      </c>
      <c r="Q2365">
        <v>0.01</v>
      </c>
      <c r="R2365">
        <v>71.33</v>
      </c>
      <c r="S2365" t="s">
        <v>5384</v>
      </c>
      <c r="T2365" s="38" t="str">
        <f>VLOOKUP(Tabela5[[#This Row],[CÓDIGO]],[1]fornnecedor!$A:$G,7,0)</f>
        <v>TINTA PAREDE</v>
      </c>
    </row>
    <row r="2366" spans="1:20" x14ac:dyDescent="0.3">
      <c r="A2366" t="s">
        <v>5267</v>
      </c>
      <c r="B2366">
        <v>21031</v>
      </c>
      <c r="C2366" t="s">
        <v>3105</v>
      </c>
      <c r="D2366" s="38" t="str">
        <f>VLOOKUP(Tabela5[[#This Row],[CÓDIGO]],[1]fornnecedor!$A:$C,3,0)</f>
        <v>SIKKENS</v>
      </c>
      <c r="E2366" t="str">
        <f>VLOOKUP(Tabela5[[#This Row],[MARCA]],[1]fornnecedor!$C:$E,3,0)</f>
        <v>AKZO NOBEL LTDA AUTO</v>
      </c>
      <c r="G2366" t="s">
        <v>24</v>
      </c>
      <c r="H2366">
        <v>1</v>
      </c>
      <c r="I2366">
        <v>47.85</v>
      </c>
      <c r="J2366">
        <v>1</v>
      </c>
      <c r="K2366" s="34">
        <v>125</v>
      </c>
      <c r="L2366">
        <v>47.85</v>
      </c>
      <c r="M2366">
        <v>77.150000000000006</v>
      </c>
      <c r="N2366">
        <v>61.72</v>
      </c>
      <c r="O2366">
        <v>0</v>
      </c>
      <c r="P2366">
        <v>0</v>
      </c>
      <c r="Q2366">
        <v>0.01</v>
      </c>
      <c r="R2366">
        <v>71.34</v>
      </c>
      <c r="S2366" t="s">
        <v>5384</v>
      </c>
      <c r="T2366" s="38" t="str">
        <f>VLOOKUP(Tabela5[[#This Row],[CÓDIGO]],[1]fornnecedor!$A:$G,7,0)</f>
        <v xml:space="preserve">SPRAYS </v>
      </c>
    </row>
    <row r="2367" spans="1:20" x14ac:dyDescent="0.3">
      <c r="A2367" t="s">
        <v>5267</v>
      </c>
      <c r="B2367">
        <v>86604</v>
      </c>
      <c r="C2367" t="s">
        <v>4322</v>
      </c>
      <c r="D2367" s="38" t="str">
        <f>VLOOKUP(Tabela5[[#This Row],[CÓDIGO]],[1]fornnecedor!$A:$C,3,0)</f>
        <v>CORAL</v>
      </c>
      <c r="E2367" t="str">
        <f>VLOOKUP(Tabela5[[#This Row],[MARCA]],[1]fornnecedor!$C:$E,3,0)</f>
        <v>AKZO NOBEL LTDA DECOR</v>
      </c>
      <c r="G2367" t="s">
        <v>24</v>
      </c>
      <c r="H2367">
        <v>8</v>
      </c>
      <c r="I2367">
        <v>563.91999999999996</v>
      </c>
      <c r="J2367">
        <v>1</v>
      </c>
      <c r="K2367" s="34">
        <v>125</v>
      </c>
      <c r="L2367">
        <v>70.489999999999995</v>
      </c>
      <c r="M2367">
        <v>54.51</v>
      </c>
      <c r="N2367">
        <v>43.61</v>
      </c>
      <c r="O2367">
        <v>0</v>
      </c>
      <c r="P2367">
        <v>0</v>
      </c>
      <c r="Q2367">
        <v>0.01</v>
      </c>
      <c r="R2367">
        <v>71.349999999999994</v>
      </c>
      <c r="S2367" t="s">
        <v>5384</v>
      </c>
      <c r="T2367" s="38" t="str">
        <f>VLOOKUP(Tabela5[[#This Row],[CÓDIGO]],[1]fornnecedor!$A:$G,7,0)</f>
        <v>IMPERMEABILIZANTES</v>
      </c>
    </row>
    <row r="2368" spans="1:20" x14ac:dyDescent="0.3">
      <c r="A2368" t="s">
        <v>5267</v>
      </c>
      <c r="B2368">
        <v>85873</v>
      </c>
      <c r="C2368" t="s">
        <v>4079</v>
      </c>
      <c r="D2368" s="38" t="str">
        <f>VLOOKUP(Tabela5[[#This Row],[CÓDIGO]],[1]fornnecedor!$A:$C,3,0)</f>
        <v>CORAL</v>
      </c>
      <c r="E2368" t="str">
        <f>VLOOKUP(Tabela5[[#This Row],[MARCA]],[1]fornnecedor!$C:$E,3,0)</f>
        <v>AKZO NOBEL LTDA DECOR</v>
      </c>
      <c r="G2368" t="s">
        <v>24</v>
      </c>
      <c r="H2368">
        <v>48</v>
      </c>
      <c r="I2368">
        <v>353.28</v>
      </c>
      <c r="J2368">
        <v>10</v>
      </c>
      <c r="K2368" s="34">
        <v>97.98</v>
      </c>
      <c r="L2368">
        <v>73.599999999999994</v>
      </c>
      <c r="M2368">
        <v>24.38</v>
      </c>
      <c r="N2368">
        <v>24.88</v>
      </c>
      <c r="O2368">
        <v>0</v>
      </c>
      <c r="P2368">
        <v>0</v>
      </c>
      <c r="Q2368">
        <v>0</v>
      </c>
      <c r="R2368">
        <v>71.349999999999994</v>
      </c>
      <c r="S2368" t="s">
        <v>5384</v>
      </c>
      <c r="T2368" s="38" t="str">
        <f>VLOOKUP(Tabela5[[#This Row],[CÓDIGO]],[1]fornnecedor!$A:$G,7,0)</f>
        <v>MASSA CORRIDA / ACRÍLICA</v>
      </c>
    </row>
    <row r="2369" spans="1:20" x14ac:dyDescent="0.3">
      <c r="A2369" t="s">
        <v>5267</v>
      </c>
      <c r="B2369">
        <v>86107</v>
      </c>
      <c r="C2369" t="s">
        <v>4112</v>
      </c>
      <c r="D2369" s="38" t="str">
        <f>VLOOKUP(Tabela5[[#This Row],[CÓDIGO]],[1]fornnecedor!$A:$C,3,0)</f>
        <v>SPARLACK CETOL</v>
      </c>
      <c r="E2369" t="str">
        <f>VLOOKUP(Tabela5[[#This Row],[MARCA]],[1]fornnecedor!$C:$E,3,0)</f>
        <v>AKZO NOBEL LTDA DECOR</v>
      </c>
      <c r="G2369" t="s">
        <v>24</v>
      </c>
      <c r="H2369">
        <v>8</v>
      </c>
      <c r="I2369">
        <v>520.96</v>
      </c>
      <c r="J2369">
        <v>1</v>
      </c>
      <c r="K2369" s="34">
        <v>83.78</v>
      </c>
      <c r="L2369">
        <v>65.12</v>
      </c>
      <c r="M2369">
        <v>18.66</v>
      </c>
      <c r="N2369">
        <v>22.27</v>
      </c>
      <c r="O2369">
        <v>0</v>
      </c>
      <c r="P2369">
        <v>0</v>
      </c>
      <c r="Q2369">
        <v>0</v>
      </c>
      <c r="R2369">
        <v>71.349999999999994</v>
      </c>
      <c r="S2369" t="s">
        <v>5384</v>
      </c>
      <c r="T2369" s="38" t="str">
        <f>VLOOKUP(Tabela5[[#This Row],[CÓDIGO]],[1]fornnecedor!$A:$G,7,0)</f>
        <v>LINHA MOVELEIRA</v>
      </c>
    </row>
    <row r="2370" spans="1:20" x14ac:dyDescent="0.3">
      <c r="A2370" t="s">
        <v>5267</v>
      </c>
      <c r="B2370">
        <v>86710</v>
      </c>
      <c r="C2370" t="s">
        <v>4896</v>
      </c>
      <c r="D2370" s="38" t="str">
        <f>VLOOKUP(Tabela5[[#This Row],[CÓDIGO]],[1]fornnecedor!$A:$C,3,0)</f>
        <v>CORAL</v>
      </c>
      <c r="E2370" t="str">
        <f>VLOOKUP(Tabela5[[#This Row],[MARCA]],[1]fornnecedor!$C:$E,3,0)</f>
        <v>AKZO NOBEL LTDA DECOR</v>
      </c>
      <c r="G2370" t="s">
        <v>24</v>
      </c>
      <c r="H2370">
        <v>42</v>
      </c>
      <c r="I2370" s="3">
        <v>1883.28</v>
      </c>
      <c r="J2370">
        <v>1</v>
      </c>
      <c r="K2370" s="34">
        <v>83.12</v>
      </c>
      <c r="L2370">
        <v>44.84</v>
      </c>
      <c r="M2370">
        <v>38.28</v>
      </c>
      <c r="N2370">
        <v>46.05</v>
      </c>
      <c r="O2370">
        <v>0</v>
      </c>
      <c r="P2370">
        <v>0</v>
      </c>
      <c r="Q2370">
        <v>0</v>
      </c>
      <c r="R2370">
        <v>71.36</v>
      </c>
      <c r="S2370" t="s">
        <v>5384</v>
      </c>
      <c r="T2370" s="38" t="str">
        <f>VLOOKUP(Tabela5[[#This Row],[CÓDIGO]],[1]fornnecedor!$A:$G,7,0)</f>
        <v>MASSA CORRIDA / ACRÍLICA</v>
      </c>
    </row>
    <row r="2371" spans="1:20" x14ac:dyDescent="0.3">
      <c r="A2371" t="s">
        <v>5267</v>
      </c>
      <c r="B2371">
        <v>85832</v>
      </c>
      <c r="C2371" t="s">
        <v>4240</v>
      </c>
      <c r="D2371" s="38" t="str">
        <f>VLOOKUP(Tabela5[[#This Row],[CÓDIGO]],[1]fornnecedor!$A:$C,3,0)</f>
        <v>CORAL</v>
      </c>
      <c r="E2371" t="str">
        <f>VLOOKUP(Tabela5[[#This Row],[MARCA]],[1]fornnecedor!$C:$E,3,0)</f>
        <v>AKZO NOBEL LTDA DECOR</v>
      </c>
      <c r="G2371" t="s">
        <v>24</v>
      </c>
      <c r="H2371">
        <v>14</v>
      </c>
      <c r="I2371">
        <v>689.36</v>
      </c>
      <c r="J2371">
        <v>1</v>
      </c>
      <c r="K2371" s="34">
        <v>80</v>
      </c>
      <c r="L2371">
        <v>49.24</v>
      </c>
      <c r="M2371">
        <v>30.76</v>
      </c>
      <c r="N2371">
        <v>38.450000000000003</v>
      </c>
      <c r="O2371">
        <v>0</v>
      </c>
      <c r="P2371">
        <v>0</v>
      </c>
      <c r="Q2371">
        <v>0</v>
      </c>
      <c r="R2371">
        <v>71.36</v>
      </c>
      <c r="S2371" t="s">
        <v>5384</v>
      </c>
      <c r="T2371" s="38" t="str">
        <f>VLOOKUP(Tabela5[[#This Row],[CÓDIGO]],[1]fornnecedor!$A:$G,7,0)</f>
        <v>TINTA PARA PISO</v>
      </c>
    </row>
    <row r="2372" spans="1:20" x14ac:dyDescent="0.3">
      <c r="A2372" t="s">
        <v>5267</v>
      </c>
      <c r="B2372">
        <v>83835</v>
      </c>
      <c r="C2372" t="s">
        <v>2042</v>
      </c>
      <c r="D2372" s="38" t="str">
        <f>VLOOKUP(Tabela5[[#This Row],[CÓDIGO]],[1]fornnecedor!$A:$C,3,0)</f>
        <v>WANDA</v>
      </c>
      <c r="E2372" t="str">
        <f>VLOOKUP(Tabela5[[#This Row],[MARCA]],[1]fornnecedor!$C:$E,3,0)</f>
        <v>AKZO NOBEL LTDA AUTO</v>
      </c>
      <c r="G2372" t="s">
        <v>24</v>
      </c>
      <c r="H2372">
        <v>78</v>
      </c>
      <c r="I2372">
        <v>641.94000000000005</v>
      </c>
      <c r="J2372">
        <v>5</v>
      </c>
      <c r="K2372" s="34">
        <v>78.33</v>
      </c>
      <c r="L2372">
        <v>41.15</v>
      </c>
      <c r="M2372">
        <v>37.18</v>
      </c>
      <c r="N2372">
        <v>47.47</v>
      </c>
      <c r="O2372">
        <v>0</v>
      </c>
      <c r="P2372">
        <v>0</v>
      </c>
      <c r="Q2372">
        <v>0</v>
      </c>
      <c r="R2372">
        <v>71.36</v>
      </c>
      <c r="S2372" t="s">
        <v>5384</v>
      </c>
      <c r="T2372" s="38" t="str">
        <f>VLOOKUP(Tabela5[[#This Row],[CÓDIGO]],[1]fornnecedor!$A:$G,7,0)</f>
        <v>CATALISADORES INDIVIDUAS</v>
      </c>
    </row>
    <row r="2373" spans="1:20" x14ac:dyDescent="0.3">
      <c r="A2373" t="s">
        <v>5267</v>
      </c>
      <c r="B2373">
        <v>85754</v>
      </c>
      <c r="C2373" t="s">
        <v>1565</v>
      </c>
      <c r="D2373" s="38" t="str">
        <f>VLOOKUP(Tabela5[[#This Row],[CÓDIGO]],[1]fornnecedor!$A:$C,3,0)</f>
        <v>CORAL</v>
      </c>
      <c r="E2373" t="str">
        <f>VLOOKUP(Tabela5[[#This Row],[MARCA]],[1]fornnecedor!$C:$E,3,0)</f>
        <v>AKZO NOBEL LTDA DECOR</v>
      </c>
      <c r="G2373" t="s">
        <v>24</v>
      </c>
      <c r="H2373">
        <v>18</v>
      </c>
      <c r="I2373">
        <v>543.41999999999996</v>
      </c>
      <c r="J2373">
        <v>1</v>
      </c>
      <c r="K2373" s="34">
        <v>68.56</v>
      </c>
      <c r="L2373">
        <v>30.19</v>
      </c>
      <c r="M2373">
        <v>38.369999999999997</v>
      </c>
      <c r="N2373">
        <v>55.97</v>
      </c>
      <c r="O2373">
        <v>0</v>
      </c>
      <c r="P2373">
        <v>0</v>
      </c>
      <c r="Q2373">
        <v>0</v>
      </c>
      <c r="R2373">
        <v>71.37</v>
      </c>
      <c r="S2373" t="s">
        <v>5384</v>
      </c>
      <c r="T2373" s="38" t="str">
        <f>VLOOKUP(Tabela5[[#This Row],[CÓDIGO]],[1]fornnecedor!$A:$G,7,0)</f>
        <v>TINTA PAREDE</v>
      </c>
    </row>
    <row r="2374" spans="1:20" x14ac:dyDescent="0.3">
      <c r="A2374" t="s">
        <v>5267</v>
      </c>
      <c r="B2374">
        <v>85777</v>
      </c>
      <c r="C2374" t="s">
        <v>3556</v>
      </c>
      <c r="D2374" s="38" t="str">
        <f>VLOOKUP(Tabela5[[#This Row],[CÓDIGO]],[1]fornnecedor!$A:$C,3,0)</f>
        <v>CORAL</v>
      </c>
      <c r="E2374" t="str">
        <f>VLOOKUP(Tabela5[[#This Row],[MARCA]],[1]fornnecedor!$C:$E,3,0)</f>
        <v>AKZO NOBEL LTDA DECOR</v>
      </c>
      <c r="G2374" t="s">
        <v>24</v>
      </c>
      <c r="H2374">
        <v>11</v>
      </c>
      <c r="I2374">
        <v>187.99</v>
      </c>
      <c r="J2374">
        <v>2</v>
      </c>
      <c r="K2374" s="34">
        <v>66.209999999999994</v>
      </c>
      <c r="L2374">
        <v>39.880000000000003</v>
      </c>
      <c r="M2374">
        <v>26.33</v>
      </c>
      <c r="N2374">
        <v>39.770000000000003</v>
      </c>
      <c r="O2374">
        <v>0</v>
      </c>
      <c r="P2374">
        <v>0</v>
      </c>
      <c r="Q2374">
        <v>0</v>
      </c>
      <c r="R2374">
        <v>71.37</v>
      </c>
      <c r="S2374" t="s">
        <v>5384</v>
      </c>
      <c r="T2374" s="38" t="str">
        <f>VLOOKUP(Tabela5[[#This Row],[CÓDIGO]],[1]fornnecedor!$A:$G,7,0)</f>
        <v>BASES IMOBILIÁRIAS</v>
      </c>
    </row>
    <row r="2375" spans="1:20" x14ac:dyDescent="0.3">
      <c r="A2375" t="s">
        <v>5267</v>
      </c>
      <c r="B2375">
        <v>85964</v>
      </c>
      <c r="C2375" t="s">
        <v>3732</v>
      </c>
      <c r="D2375" s="38" t="str">
        <f>VLOOKUP(Tabela5[[#This Row],[CÓDIGO]],[1]fornnecedor!$A:$C,3,0)</f>
        <v>CORAL</v>
      </c>
      <c r="E2375" t="str">
        <f>VLOOKUP(Tabela5[[#This Row],[MARCA]],[1]fornnecedor!$C:$E,3,0)</f>
        <v>AKZO NOBEL LTDA DECOR</v>
      </c>
      <c r="G2375" t="s">
        <v>24</v>
      </c>
      <c r="H2375">
        <v>11</v>
      </c>
      <c r="I2375">
        <v>324.17</v>
      </c>
      <c r="J2375">
        <v>1</v>
      </c>
      <c r="K2375" s="34">
        <v>63.15</v>
      </c>
      <c r="L2375">
        <v>29.47</v>
      </c>
      <c r="M2375">
        <v>33.68</v>
      </c>
      <c r="N2375">
        <v>53.33</v>
      </c>
      <c r="O2375">
        <v>0</v>
      </c>
      <c r="P2375">
        <v>0</v>
      </c>
      <c r="Q2375">
        <v>0</v>
      </c>
      <c r="R2375">
        <v>71.37</v>
      </c>
      <c r="S2375" t="s">
        <v>5384</v>
      </c>
      <c r="T2375" s="38" t="str">
        <f>VLOOKUP(Tabela5[[#This Row],[CÓDIGO]],[1]fornnecedor!$A:$G,7,0)</f>
        <v>ESMALTES</v>
      </c>
    </row>
    <row r="2376" spans="1:20" x14ac:dyDescent="0.3">
      <c r="A2376" t="s">
        <v>5267</v>
      </c>
      <c r="B2376">
        <v>85775</v>
      </c>
      <c r="C2376" t="s">
        <v>3425</v>
      </c>
      <c r="D2376" s="38" t="str">
        <f>VLOOKUP(Tabela5[[#This Row],[CÓDIGO]],[1]fornnecedor!$A:$C,3,0)</f>
        <v>CORAL</v>
      </c>
      <c r="E2376" t="str">
        <f>VLOOKUP(Tabela5[[#This Row],[MARCA]],[1]fornnecedor!$C:$E,3,0)</f>
        <v>AKZO NOBEL LTDA DECOR</v>
      </c>
      <c r="G2376" t="s">
        <v>24</v>
      </c>
      <c r="H2376">
        <v>11</v>
      </c>
      <c r="I2376">
        <v>199.32</v>
      </c>
      <c r="J2376">
        <v>3</v>
      </c>
      <c r="K2376" s="34">
        <v>59.82</v>
      </c>
      <c r="L2376">
        <v>54.36</v>
      </c>
      <c r="M2376">
        <v>5.46</v>
      </c>
      <c r="N2376">
        <v>9.1300000000000008</v>
      </c>
      <c r="O2376">
        <v>0</v>
      </c>
      <c r="P2376">
        <v>0</v>
      </c>
      <c r="Q2376">
        <v>0</v>
      </c>
      <c r="R2376">
        <v>71.37</v>
      </c>
      <c r="S2376" t="s">
        <v>5384</v>
      </c>
      <c r="T2376" s="38" t="str">
        <f>VLOOKUP(Tabela5[[#This Row],[CÓDIGO]],[1]fornnecedor!$A:$G,7,0)</f>
        <v>TINTA PAREDE</v>
      </c>
    </row>
    <row r="2377" spans="1:20" x14ac:dyDescent="0.3">
      <c r="A2377" t="s">
        <v>5267</v>
      </c>
      <c r="B2377">
        <v>85773</v>
      </c>
      <c r="C2377" t="s">
        <v>3508</v>
      </c>
      <c r="D2377" s="38" t="str">
        <f>VLOOKUP(Tabela5[[#This Row],[CÓDIGO]],[1]fornnecedor!$A:$C,3,0)</f>
        <v>CORAL</v>
      </c>
      <c r="E2377" t="str">
        <f>VLOOKUP(Tabela5[[#This Row],[MARCA]],[1]fornnecedor!$C:$E,3,0)</f>
        <v>AKZO NOBEL LTDA DECOR</v>
      </c>
      <c r="G2377" t="s">
        <v>24</v>
      </c>
      <c r="H2377">
        <v>18</v>
      </c>
      <c r="I2377">
        <v>326.16000000000003</v>
      </c>
      <c r="J2377">
        <v>3</v>
      </c>
      <c r="K2377" s="34">
        <v>59.82</v>
      </c>
      <c r="L2377">
        <v>54.36</v>
      </c>
      <c r="M2377">
        <v>5.46</v>
      </c>
      <c r="N2377">
        <v>9.1300000000000008</v>
      </c>
      <c r="O2377">
        <v>0</v>
      </c>
      <c r="P2377">
        <v>0</v>
      </c>
      <c r="Q2377">
        <v>0</v>
      </c>
      <c r="R2377">
        <v>71.38</v>
      </c>
      <c r="S2377" t="s">
        <v>5384</v>
      </c>
      <c r="T2377" s="38" t="str">
        <f>VLOOKUP(Tabela5[[#This Row],[CÓDIGO]],[1]fornnecedor!$A:$G,7,0)</f>
        <v>TINTA PAREDE</v>
      </c>
    </row>
    <row r="2378" spans="1:20" x14ac:dyDescent="0.3">
      <c r="A2378" t="s">
        <v>5267</v>
      </c>
      <c r="B2378">
        <v>86063</v>
      </c>
      <c r="C2378" t="s">
        <v>3748</v>
      </c>
      <c r="D2378" s="38" t="str">
        <f>VLOOKUP(Tabela5[[#This Row],[CÓDIGO]],[1]fornnecedor!$A:$C,3,0)</f>
        <v>CORAL</v>
      </c>
      <c r="E2378" t="str">
        <f>VLOOKUP(Tabela5[[#This Row],[MARCA]],[1]fornnecedor!$C:$E,3,0)</f>
        <v>AKZO NOBEL LTDA DECOR</v>
      </c>
      <c r="G2378" t="s">
        <v>24</v>
      </c>
      <c r="H2378">
        <v>13</v>
      </c>
      <c r="I2378">
        <v>381.16</v>
      </c>
      <c r="J2378">
        <v>1</v>
      </c>
      <c r="K2378" s="34">
        <v>59</v>
      </c>
      <c r="L2378">
        <v>29.32</v>
      </c>
      <c r="M2378">
        <v>29.68</v>
      </c>
      <c r="N2378">
        <v>50.31</v>
      </c>
      <c r="O2378">
        <v>0</v>
      </c>
      <c r="P2378">
        <v>0</v>
      </c>
      <c r="Q2378">
        <v>0</v>
      </c>
      <c r="R2378">
        <v>71.38</v>
      </c>
      <c r="S2378" t="s">
        <v>5384</v>
      </c>
      <c r="T2378" s="38" t="str">
        <f>VLOOKUP(Tabela5[[#This Row],[CÓDIGO]],[1]fornnecedor!$A:$G,7,0)</f>
        <v>ESMALTES</v>
      </c>
    </row>
    <row r="2379" spans="1:20" x14ac:dyDescent="0.3">
      <c r="A2379" t="s">
        <v>5267</v>
      </c>
      <c r="B2379">
        <v>86065</v>
      </c>
      <c r="C2379" t="s">
        <v>3747</v>
      </c>
      <c r="D2379" s="38" t="str">
        <f>VLOOKUP(Tabela5[[#This Row],[CÓDIGO]],[1]fornnecedor!$A:$C,3,0)</f>
        <v>CORAL</v>
      </c>
      <c r="E2379" t="str">
        <f>VLOOKUP(Tabela5[[#This Row],[MARCA]],[1]fornnecedor!$C:$E,3,0)</f>
        <v>AKZO NOBEL LTDA DECOR</v>
      </c>
      <c r="G2379" t="s">
        <v>24</v>
      </c>
      <c r="H2379">
        <v>11</v>
      </c>
      <c r="I2379">
        <v>322.52</v>
      </c>
      <c r="J2379">
        <v>1</v>
      </c>
      <c r="K2379" s="34">
        <v>57.89</v>
      </c>
      <c r="L2379">
        <v>29.32</v>
      </c>
      <c r="M2379">
        <v>28.57</v>
      </c>
      <c r="N2379">
        <v>49.35</v>
      </c>
      <c r="O2379">
        <v>0</v>
      </c>
      <c r="P2379">
        <v>0</v>
      </c>
      <c r="Q2379">
        <v>0</v>
      </c>
      <c r="R2379">
        <v>71.38</v>
      </c>
      <c r="S2379" t="s">
        <v>5384</v>
      </c>
      <c r="T2379" s="38" t="str">
        <f>VLOOKUP(Tabela5[[#This Row],[CÓDIGO]],[1]fornnecedor!$A:$G,7,0)</f>
        <v>ESMALTES</v>
      </c>
    </row>
    <row r="2380" spans="1:20" x14ac:dyDescent="0.3">
      <c r="A2380" t="s">
        <v>5267</v>
      </c>
      <c r="B2380">
        <v>85914</v>
      </c>
      <c r="C2380" t="s">
        <v>3451</v>
      </c>
      <c r="D2380" s="38" t="str">
        <f>VLOOKUP(Tabela5[[#This Row],[CÓDIGO]],[1]fornnecedor!$A:$C,3,0)</f>
        <v>CORAL</v>
      </c>
      <c r="E2380" t="str">
        <f>VLOOKUP(Tabela5[[#This Row],[MARCA]],[1]fornnecedor!$C:$E,3,0)</f>
        <v>AKZO NOBEL LTDA DECOR</v>
      </c>
      <c r="G2380" t="s">
        <v>24</v>
      </c>
      <c r="H2380">
        <v>15</v>
      </c>
      <c r="I2380">
        <v>442.05</v>
      </c>
      <c r="J2380">
        <v>1</v>
      </c>
      <c r="K2380" s="34">
        <v>57</v>
      </c>
      <c r="L2380">
        <v>28.07</v>
      </c>
      <c r="M2380">
        <v>28.93</v>
      </c>
      <c r="N2380">
        <v>50.75</v>
      </c>
      <c r="O2380">
        <v>0</v>
      </c>
      <c r="P2380">
        <v>0</v>
      </c>
      <c r="Q2380">
        <v>0</v>
      </c>
      <c r="R2380">
        <v>71.38</v>
      </c>
      <c r="S2380" t="s">
        <v>5384</v>
      </c>
      <c r="T2380" s="38" t="str">
        <f>VLOOKUP(Tabela5[[#This Row],[CÓDIGO]],[1]fornnecedor!$A:$G,7,0)</f>
        <v>ESMALTES</v>
      </c>
    </row>
    <row r="2381" spans="1:20" x14ac:dyDescent="0.3">
      <c r="A2381" t="s">
        <v>5267</v>
      </c>
      <c r="B2381">
        <v>85908</v>
      </c>
      <c r="C2381" t="s">
        <v>3796</v>
      </c>
      <c r="D2381" s="38" t="str">
        <f>VLOOKUP(Tabela5[[#This Row],[CÓDIGO]],[1]fornnecedor!$A:$C,3,0)</f>
        <v>CORAL</v>
      </c>
      <c r="E2381" t="str">
        <f>VLOOKUP(Tabela5[[#This Row],[MARCA]],[1]fornnecedor!$C:$E,3,0)</f>
        <v>AKZO NOBEL LTDA DECOR</v>
      </c>
      <c r="G2381" t="s">
        <v>24</v>
      </c>
      <c r="H2381">
        <v>13</v>
      </c>
      <c r="I2381">
        <v>352.69</v>
      </c>
      <c r="J2381">
        <v>1</v>
      </c>
      <c r="K2381" s="34">
        <v>53.51</v>
      </c>
      <c r="L2381">
        <v>27.13</v>
      </c>
      <c r="M2381">
        <v>26.38</v>
      </c>
      <c r="N2381">
        <v>49.3</v>
      </c>
      <c r="O2381">
        <v>0</v>
      </c>
      <c r="P2381">
        <v>0</v>
      </c>
      <c r="Q2381">
        <v>0</v>
      </c>
      <c r="R2381">
        <v>71.39</v>
      </c>
      <c r="S2381" t="s">
        <v>5384</v>
      </c>
      <c r="T2381" s="38" t="str">
        <f>VLOOKUP(Tabela5[[#This Row],[CÓDIGO]],[1]fornnecedor!$A:$G,7,0)</f>
        <v>ESMALTES</v>
      </c>
    </row>
    <row r="2382" spans="1:20" x14ac:dyDescent="0.3">
      <c r="A2382" t="s">
        <v>5267</v>
      </c>
      <c r="B2382">
        <v>9912</v>
      </c>
      <c r="C2382" t="s">
        <v>5668</v>
      </c>
      <c r="D2382" s="38" t="str">
        <f>VLOOKUP(Tabela5[[#This Row],[CÓDIGO]],[1]fornnecedor!$A:$C,3,0)</f>
        <v>WANDA</v>
      </c>
      <c r="E2382" t="str">
        <f>VLOOKUP(Tabela5[[#This Row],[MARCA]],[1]fornnecedor!$C:$E,3,0)</f>
        <v>AKZO NOBEL LTDA AUTO</v>
      </c>
      <c r="G2382" t="s">
        <v>24</v>
      </c>
      <c r="H2382">
        <v>-298</v>
      </c>
      <c r="I2382" s="3">
        <v>-3713.08</v>
      </c>
      <c r="J2382">
        <v>4</v>
      </c>
      <c r="K2382" s="34">
        <v>50.84</v>
      </c>
      <c r="L2382">
        <v>49.84</v>
      </c>
      <c r="M2382">
        <v>1</v>
      </c>
      <c r="N2382">
        <v>1.97</v>
      </c>
      <c r="O2382">
        <v>0</v>
      </c>
      <c r="P2382">
        <v>0</v>
      </c>
      <c r="Q2382">
        <v>0</v>
      </c>
      <c r="R2382">
        <v>71.39</v>
      </c>
      <c r="S2382" t="s">
        <v>5384</v>
      </c>
      <c r="T2382" s="38" t="str">
        <f>VLOOKUP(Tabela5[[#This Row],[CÓDIGO]],[1]fornnecedor!$A:$G,7,0)</f>
        <v>EMBALAGEM</v>
      </c>
    </row>
    <row r="2383" spans="1:20" x14ac:dyDescent="0.3">
      <c r="A2383" t="s">
        <v>5267</v>
      </c>
      <c r="B2383">
        <v>85980</v>
      </c>
      <c r="C2383" t="s">
        <v>3626</v>
      </c>
      <c r="D2383" s="38" t="str">
        <f>VLOOKUP(Tabela5[[#This Row],[CÓDIGO]],[1]fornnecedor!$A:$C,3,0)</f>
        <v>CORAL</v>
      </c>
      <c r="E2383" t="str">
        <f>VLOOKUP(Tabela5[[#This Row],[MARCA]],[1]fornnecedor!$C:$E,3,0)</f>
        <v>AKZO NOBEL LTDA DECOR</v>
      </c>
      <c r="G2383" t="s">
        <v>24</v>
      </c>
      <c r="H2383">
        <v>10</v>
      </c>
      <c r="I2383">
        <v>284.2</v>
      </c>
      <c r="J2383">
        <v>1</v>
      </c>
      <c r="K2383" s="34">
        <v>49.99</v>
      </c>
      <c r="L2383">
        <v>28.42</v>
      </c>
      <c r="M2383">
        <v>21.57</v>
      </c>
      <c r="N2383">
        <v>43.15</v>
      </c>
      <c r="O2383">
        <v>0</v>
      </c>
      <c r="P2383">
        <v>0</v>
      </c>
      <c r="Q2383">
        <v>0</v>
      </c>
      <c r="R2383">
        <v>71.39</v>
      </c>
      <c r="S2383" t="s">
        <v>5384</v>
      </c>
      <c r="T2383" s="38" t="str">
        <f>VLOOKUP(Tabela5[[#This Row],[CÓDIGO]],[1]fornnecedor!$A:$G,7,0)</f>
        <v>ESMALTES</v>
      </c>
    </row>
    <row r="2384" spans="1:20" x14ac:dyDescent="0.3">
      <c r="A2384" t="s">
        <v>5267</v>
      </c>
      <c r="B2384">
        <v>85985</v>
      </c>
      <c r="C2384" t="s">
        <v>3336</v>
      </c>
      <c r="D2384" s="38" t="str">
        <f>VLOOKUP(Tabela5[[#This Row],[CÓDIGO]],[1]fornnecedor!$A:$C,3,0)</f>
        <v>CORAL</v>
      </c>
      <c r="E2384" t="str">
        <f>VLOOKUP(Tabela5[[#This Row],[MARCA]],[1]fornnecedor!$C:$E,3,0)</f>
        <v>AKZO NOBEL LTDA DECOR</v>
      </c>
      <c r="G2384" t="s">
        <v>24</v>
      </c>
      <c r="H2384">
        <v>13</v>
      </c>
      <c r="I2384">
        <v>338.52</v>
      </c>
      <c r="J2384">
        <v>1</v>
      </c>
      <c r="K2384" s="34">
        <v>47.58</v>
      </c>
      <c r="L2384">
        <v>26.04</v>
      </c>
      <c r="M2384">
        <v>21.54</v>
      </c>
      <c r="N2384">
        <v>45.27</v>
      </c>
      <c r="O2384">
        <v>0</v>
      </c>
      <c r="P2384">
        <v>0</v>
      </c>
      <c r="Q2384">
        <v>0</v>
      </c>
      <c r="R2384">
        <v>71.39</v>
      </c>
      <c r="S2384" t="s">
        <v>5384</v>
      </c>
      <c r="T2384" s="38" t="str">
        <f>VLOOKUP(Tabela5[[#This Row],[CÓDIGO]],[1]fornnecedor!$A:$G,7,0)</f>
        <v>ESMALTES</v>
      </c>
    </row>
    <row r="2385" spans="1:20" x14ac:dyDescent="0.3">
      <c r="A2385" t="s">
        <v>5267</v>
      </c>
      <c r="B2385">
        <v>85934</v>
      </c>
      <c r="C2385" t="s">
        <v>4029</v>
      </c>
      <c r="D2385" s="38" t="str">
        <f>VLOOKUP(Tabela5[[#This Row],[CÓDIGO]],[1]fornnecedor!$A:$C,3,0)</f>
        <v>CORAL</v>
      </c>
      <c r="E2385" t="str">
        <f>VLOOKUP(Tabela5[[#This Row],[MARCA]],[1]fornnecedor!$C:$E,3,0)</f>
        <v>AKZO NOBEL LTDA DECOR</v>
      </c>
      <c r="G2385" t="s">
        <v>24</v>
      </c>
      <c r="H2385">
        <v>15</v>
      </c>
      <c r="I2385">
        <v>477.15</v>
      </c>
      <c r="J2385">
        <v>1</v>
      </c>
      <c r="K2385" s="34">
        <v>45</v>
      </c>
      <c r="L2385">
        <v>31.81</v>
      </c>
      <c r="M2385">
        <v>13.19</v>
      </c>
      <c r="N2385">
        <v>29.31</v>
      </c>
      <c r="O2385">
        <v>0</v>
      </c>
      <c r="P2385">
        <v>0</v>
      </c>
      <c r="Q2385">
        <v>0</v>
      </c>
      <c r="R2385">
        <v>71.39</v>
      </c>
      <c r="S2385" t="s">
        <v>5384</v>
      </c>
      <c r="T2385" s="38" t="str">
        <f>VLOOKUP(Tabela5[[#This Row],[CÓDIGO]],[1]fornnecedor!$A:$G,7,0)</f>
        <v>ESMALTES</v>
      </c>
    </row>
    <row r="2386" spans="1:20" x14ac:dyDescent="0.3">
      <c r="A2386" t="s">
        <v>5267</v>
      </c>
      <c r="B2386">
        <v>86785</v>
      </c>
      <c r="C2386" t="s">
        <v>4415</v>
      </c>
      <c r="D2386" s="38" t="str">
        <f>VLOOKUP(Tabela5[[#This Row],[CÓDIGO]],[1]fornnecedor!$A:$C,3,0)</f>
        <v>MACTRA</v>
      </c>
      <c r="E2386" t="str">
        <f>VLOOKUP(Tabela5[[#This Row],[MARCA]],[1]fornnecedor!$C:$E,3,0)</f>
        <v>AKZO NOBEL LTDA DECOR</v>
      </c>
      <c r="G2386" t="s">
        <v>24</v>
      </c>
      <c r="H2386">
        <v>14</v>
      </c>
      <c r="I2386">
        <v>831.32</v>
      </c>
      <c r="J2386">
        <v>0</v>
      </c>
      <c r="K2386" s="34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71.39</v>
      </c>
      <c r="S2386" t="s">
        <v>5384</v>
      </c>
      <c r="T2386" s="38" t="str">
        <f>VLOOKUP(Tabela5[[#This Row],[CÓDIGO]],[1]fornnecedor!$A:$G,7,0)</f>
        <v>IMPERMEABILIZANTES</v>
      </c>
    </row>
    <row r="2387" spans="1:20" x14ac:dyDescent="0.3">
      <c r="A2387" t="s">
        <v>5267</v>
      </c>
      <c r="B2387">
        <v>20918</v>
      </c>
      <c r="C2387" t="s">
        <v>2940</v>
      </c>
      <c r="D2387" s="38" t="str">
        <f>VLOOKUP(Tabela5[[#This Row],[CÓDIGO]],[1]fornnecedor!$A:$C,3,0)</f>
        <v>WANDA</v>
      </c>
      <c r="E2387" t="str">
        <f>VLOOKUP(Tabela5[[#This Row],[MARCA]],[1]fornnecedor!$C:$E,3,0)</f>
        <v>AKZO NOBEL LTDA AUTO</v>
      </c>
      <c r="G2387" t="s">
        <v>24</v>
      </c>
      <c r="H2387">
        <v>3</v>
      </c>
      <c r="I2387">
        <v>39.39</v>
      </c>
      <c r="J2387">
        <v>0</v>
      </c>
      <c r="K2387" s="34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71.39</v>
      </c>
      <c r="S2387" t="s">
        <v>5384</v>
      </c>
      <c r="T2387" s="38" t="str">
        <f>VLOOKUP(Tabela5[[#This Row],[CÓDIGO]],[1]fornnecedor!$A:$G,7,0)</f>
        <v>MASSA DE POLIR</v>
      </c>
    </row>
    <row r="2388" spans="1:20" x14ac:dyDescent="0.3">
      <c r="A2388" t="s">
        <v>5267</v>
      </c>
      <c r="B2388">
        <v>85886</v>
      </c>
      <c r="C2388" t="s">
        <v>4059</v>
      </c>
      <c r="D2388" s="38" t="str">
        <f>VLOOKUP(Tabela5[[#This Row],[CÓDIGO]],[1]fornnecedor!$A:$C,3,0)</f>
        <v>CORAL</v>
      </c>
      <c r="E2388" t="str">
        <f>VLOOKUP(Tabela5[[#This Row],[MARCA]],[1]fornnecedor!$C:$E,3,0)</f>
        <v>AKZO NOBEL LTDA DECOR</v>
      </c>
      <c r="G2388" t="s">
        <v>24</v>
      </c>
      <c r="H2388">
        <v>26</v>
      </c>
      <c r="I2388">
        <v>976.82</v>
      </c>
      <c r="J2388">
        <v>0</v>
      </c>
      <c r="K2388" s="34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71.39</v>
      </c>
      <c r="S2388" t="s">
        <v>5384</v>
      </c>
      <c r="T2388" s="38" t="str">
        <f>VLOOKUP(Tabela5[[#This Row],[CÓDIGO]],[1]fornnecedor!$A:$G,7,0)</f>
        <v>SELADOR ACRÍLICO</v>
      </c>
    </row>
    <row r="2389" spans="1:20" x14ac:dyDescent="0.3">
      <c r="A2389" t="s">
        <v>5266</v>
      </c>
      <c r="B2389">
        <v>24240</v>
      </c>
      <c r="C2389" t="s">
        <v>5207</v>
      </c>
      <c r="D2389" s="38" t="str">
        <f>VLOOKUP(Tabela5[[#This Row],[CÓDIGO]],[1]fornnecedor!$A:$C,3,0)</f>
        <v>ADERE</v>
      </c>
      <c r="E2389" t="str">
        <f>VLOOKUP(Tabela5[[#This Row],[MARCA]],[1]fornnecedor!$C:$E,3,0)</f>
        <v>ADERE PRODUTOS AUTO ADESIVOS LTDA</v>
      </c>
      <c r="G2389" t="s">
        <v>24</v>
      </c>
      <c r="H2389" s="3">
        <v>4561</v>
      </c>
      <c r="I2389" s="3">
        <v>14960.08</v>
      </c>
      <c r="J2389" s="3">
        <v>1577</v>
      </c>
      <c r="K2389" s="34">
        <v>6950.43</v>
      </c>
      <c r="L2389" s="3">
        <v>5172.5600000000004</v>
      </c>
      <c r="M2389" s="3">
        <v>1777.87</v>
      </c>
      <c r="N2389">
        <v>25.58</v>
      </c>
      <c r="O2389">
        <v>0</v>
      </c>
      <c r="P2389">
        <v>0</v>
      </c>
      <c r="Q2389">
        <v>0.3</v>
      </c>
      <c r="R2389">
        <v>71.69</v>
      </c>
      <c r="S2389" t="s">
        <v>5384</v>
      </c>
      <c r="T2389" s="38" t="str">
        <f>VLOOKUP(Tabela5[[#This Row],[CÓDIGO]],[1]fornnecedor!$A:$G,7,0)</f>
        <v>FITA AUTOMOTIVA</v>
      </c>
    </row>
    <row r="2390" spans="1:20" x14ac:dyDescent="0.3">
      <c r="A2390" t="s">
        <v>5266</v>
      </c>
      <c r="B2390">
        <v>24241</v>
      </c>
      <c r="C2390" t="s">
        <v>5199</v>
      </c>
      <c r="D2390" s="38" t="str">
        <f>VLOOKUP(Tabela5[[#This Row],[CÓDIGO]],[1]fornnecedor!$A:$C,3,0)</f>
        <v>ADERE</v>
      </c>
      <c r="E2390" t="str">
        <f>VLOOKUP(Tabela5[[#This Row],[MARCA]],[1]fornnecedor!$C:$E,3,0)</f>
        <v>ADERE PRODUTOS AUTO ADESIVOS LTDA</v>
      </c>
      <c r="G2390" t="s">
        <v>24</v>
      </c>
      <c r="H2390" s="3">
        <v>1208</v>
      </c>
      <c r="I2390" s="3">
        <v>11186.08</v>
      </c>
      <c r="J2390">
        <v>470</v>
      </c>
      <c r="K2390" s="34">
        <v>6570.94</v>
      </c>
      <c r="L2390" s="3">
        <v>4352.2</v>
      </c>
      <c r="M2390" s="3">
        <v>2218.7399999999998</v>
      </c>
      <c r="N2390">
        <v>33.770000000000003</v>
      </c>
      <c r="O2390">
        <v>0</v>
      </c>
      <c r="P2390">
        <v>0</v>
      </c>
      <c r="Q2390">
        <v>0.28000000000000003</v>
      </c>
      <c r="R2390">
        <v>71.97</v>
      </c>
      <c r="S2390" t="s">
        <v>5384</v>
      </c>
      <c r="T2390" s="38" t="str">
        <f>VLOOKUP(Tabela5[[#This Row],[CÓDIGO]],[1]fornnecedor!$A:$G,7,0)</f>
        <v>FITA AUTOMOTIVA</v>
      </c>
    </row>
    <row r="2391" spans="1:20" x14ac:dyDescent="0.3">
      <c r="A2391" t="s">
        <v>5266</v>
      </c>
      <c r="B2391">
        <v>84928</v>
      </c>
      <c r="C2391" t="s">
        <v>4848</v>
      </c>
      <c r="D2391" s="38" t="str">
        <f>VLOOKUP(Tabela5[[#This Row],[CÓDIGO]],[1]fornnecedor!$A:$C,3,0)</f>
        <v>ADERE</v>
      </c>
      <c r="E2391" t="str">
        <f>VLOOKUP(Tabela5[[#This Row],[MARCA]],[1]fornnecedor!$C:$E,3,0)</f>
        <v>ADERE PRODUTOS AUTO ADESIVOS LTDA</v>
      </c>
      <c r="G2391" t="s">
        <v>24</v>
      </c>
      <c r="H2391">
        <v>524</v>
      </c>
      <c r="I2391" s="3">
        <v>3736.12</v>
      </c>
      <c r="J2391">
        <v>233</v>
      </c>
      <c r="K2391" s="34">
        <v>2349.3200000000002</v>
      </c>
      <c r="L2391" s="3">
        <v>1661.29</v>
      </c>
      <c r="M2391">
        <v>688.03</v>
      </c>
      <c r="N2391">
        <v>29.29</v>
      </c>
      <c r="O2391">
        <v>0</v>
      </c>
      <c r="P2391">
        <v>0</v>
      </c>
      <c r="Q2391">
        <v>0.1</v>
      </c>
      <c r="R2391">
        <v>72.069999999999993</v>
      </c>
      <c r="S2391" t="s">
        <v>5384</v>
      </c>
      <c r="T2391" s="38" t="str">
        <f>VLOOKUP(Tabela5[[#This Row],[CÓDIGO]],[1]fornnecedor!$A:$G,7,0)</f>
        <v xml:space="preserve">FITA DE USO GERAL </v>
      </c>
    </row>
    <row r="2392" spans="1:20" x14ac:dyDescent="0.3">
      <c r="A2392" t="s">
        <v>5266</v>
      </c>
      <c r="B2392">
        <v>84411</v>
      </c>
      <c r="C2392" t="s">
        <v>4715</v>
      </c>
      <c r="D2392" s="38" t="str">
        <f>VLOOKUP(Tabela5[[#This Row],[CÓDIGO]],[1]fornnecedor!$A:$C,3,0)</f>
        <v>ADERE</v>
      </c>
      <c r="E2392" t="str">
        <f>VLOOKUP(Tabela5[[#This Row],[MARCA]],[1]fornnecedor!$C:$E,3,0)</f>
        <v>ADERE PRODUTOS AUTO ADESIVOS LTDA</v>
      </c>
      <c r="G2392" t="s">
        <v>24</v>
      </c>
      <c r="H2392">
        <v>128</v>
      </c>
      <c r="I2392">
        <v>453.12</v>
      </c>
      <c r="J2392">
        <v>332</v>
      </c>
      <c r="K2392" s="34">
        <v>1489.85</v>
      </c>
      <c r="L2392" s="3">
        <v>1175.28</v>
      </c>
      <c r="M2392">
        <v>314.57</v>
      </c>
      <c r="N2392">
        <v>21.11</v>
      </c>
      <c r="O2392">
        <v>0</v>
      </c>
      <c r="P2392">
        <v>0</v>
      </c>
      <c r="Q2392">
        <v>0.06</v>
      </c>
      <c r="R2392">
        <v>72.14</v>
      </c>
      <c r="S2392" t="s">
        <v>5384</v>
      </c>
      <c r="T2392" s="38" t="str">
        <f>VLOOKUP(Tabela5[[#This Row],[CÓDIGO]],[1]fornnecedor!$A:$G,7,0)</f>
        <v xml:space="preserve">FITA DE USO GERAL </v>
      </c>
    </row>
    <row r="2393" spans="1:20" x14ac:dyDescent="0.3">
      <c r="A2393" t="s">
        <v>5266</v>
      </c>
      <c r="B2393">
        <v>84408</v>
      </c>
      <c r="C2393" t="s">
        <v>5669</v>
      </c>
      <c r="D2393" s="38" t="str">
        <f>VLOOKUP(Tabela5[[#This Row],[CÓDIGO]],[1]fornnecedor!$A:$C,3,0)</f>
        <v>ADERE</v>
      </c>
      <c r="E2393" t="str">
        <f>VLOOKUP(Tabela5[[#This Row],[MARCA]],[1]fornnecedor!$C:$E,3,0)</f>
        <v>ADERE PRODUTOS AUTO ADESIVOS LTDA</v>
      </c>
      <c r="G2393" t="s">
        <v>24</v>
      </c>
      <c r="H2393">
        <v>-185</v>
      </c>
      <c r="I2393" s="3">
        <v>-1085.95</v>
      </c>
      <c r="J2393">
        <v>180</v>
      </c>
      <c r="K2393" s="34">
        <v>1425.6</v>
      </c>
      <c r="L2393" s="3">
        <v>1056.5999999999999</v>
      </c>
      <c r="M2393">
        <v>369</v>
      </c>
      <c r="N2393">
        <v>25.88</v>
      </c>
      <c r="O2393">
        <v>0</v>
      </c>
      <c r="P2393">
        <v>0</v>
      </c>
      <c r="Q2393">
        <v>0.06</v>
      </c>
      <c r="R2393">
        <v>72.2</v>
      </c>
      <c r="S2393" t="s">
        <v>5384</v>
      </c>
      <c r="T2393" s="38" t="str">
        <f>VLOOKUP(Tabela5[[#This Row],[CÓDIGO]],[1]fornnecedor!$A:$G,7,0)</f>
        <v xml:space="preserve">FITA DE USO GERAL </v>
      </c>
    </row>
    <row r="2394" spans="1:20" x14ac:dyDescent="0.3">
      <c r="A2394" t="s">
        <v>5266</v>
      </c>
      <c r="B2394">
        <v>85621</v>
      </c>
      <c r="C2394" t="s">
        <v>4627</v>
      </c>
      <c r="D2394" s="38" t="str">
        <f>VLOOKUP(Tabela5[[#This Row],[CÓDIGO]],[1]fornnecedor!$A:$C,3,0)</f>
        <v>ADERE</v>
      </c>
      <c r="E2394" t="str">
        <f>VLOOKUP(Tabela5[[#This Row],[MARCA]],[1]fornnecedor!$C:$E,3,0)</f>
        <v>ADERE PRODUTOS AUTO ADESIVOS LTDA</v>
      </c>
      <c r="G2394" t="s">
        <v>24</v>
      </c>
      <c r="H2394">
        <v>104</v>
      </c>
      <c r="I2394" s="3">
        <v>1277.1199999999999</v>
      </c>
      <c r="J2394">
        <v>32</v>
      </c>
      <c r="K2394" s="34">
        <v>597.76</v>
      </c>
      <c r="L2394">
        <v>392.96</v>
      </c>
      <c r="M2394">
        <v>204.8</v>
      </c>
      <c r="N2394">
        <v>34.26</v>
      </c>
      <c r="O2394">
        <v>0</v>
      </c>
      <c r="P2394">
        <v>0</v>
      </c>
      <c r="Q2394">
        <v>0.03</v>
      </c>
      <c r="R2394">
        <v>72.22</v>
      </c>
      <c r="S2394" t="s">
        <v>5384</v>
      </c>
      <c r="T2394" s="38" t="str">
        <f>VLOOKUP(Tabela5[[#This Row],[CÓDIGO]],[1]fornnecedor!$A:$G,7,0)</f>
        <v xml:space="preserve">FITA DE USO GERAL </v>
      </c>
    </row>
    <row r="2395" spans="1:20" x14ac:dyDescent="0.3">
      <c r="A2395" t="s">
        <v>5266</v>
      </c>
      <c r="B2395">
        <v>85616</v>
      </c>
      <c r="C2395" t="s">
        <v>5006</v>
      </c>
      <c r="D2395" s="38" t="str">
        <f>VLOOKUP(Tabela5[[#This Row],[CÓDIGO]],[1]fornnecedor!$A:$C,3,0)</f>
        <v>ADERE</v>
      </c>
      <c r="E2395" t="str">
        <f>VLOOKUP(Tabela5[[#This Row],[MARCA]],[1]fornnecedor!$C:$E,3,0)</f>
        <v>ADERE PRODUTOS AUTO ADESIVOS LTDA</v>
      </c>
      <c r="G2395" t="s">
        <v>24</v>
      </c>
      <c r="H2395" s="3">
        <v>1027</v>
      </c>
      <c r="I2395" s="3">
        <v>2341.56</v>
      </c>
      <c r="J2395">
        <v>148</v>
      </c>
      <c r="K2395" s="34">
        <v>483.78</v>
      </c>
      <c r="L2395">
        <v>337.44</v>
      </c>
      <c r="M2395">
        <v>146.34</v>
      </c>
      <c r="N2395">
        <v>30.25</v>
      </c>
      <c r="O2395">
        <v>0</v>
      </c>
      <c r="P2395">
        <v>0</v>
      </c>
      <c r="Q2395">
        <v>0.02</v>
      </c>
      <c r="R2395">
        <v>72.239999999999995</v>
      </c>
      <c r="S2395" t="s">
        <v>5384</v>
      </c>
      <c r="T2395" s="38" t="str">
        <f>VLOOKUP(Tabela5[[#This Row],[CÓDIGO]],[1]fornnecedor!$A:$G,7,0)</f>
        <v xml:space="preserve">FITA DE USO GERAL </v>
      </c>
    </row>
    <row r="2396" spans="1:20" x14ac:dyDescent="0.3">
      <c r="A2396" t="s">
        <v>5266</v>
      </c>
      <c r="B2396">
        <v>85618</v>
      </c>
      <c r="C2396" t="s">
        <v>4302</v>
      </c>
      <c r="D2396" s="38" t="str">
        <f>VLOOKUP(Tabela5[[#This Row],[CÓDIGO]],[1]fornnecedor!$A:$C,3,0)</f>
        <v>ADERE</v>
      </c>
      <c r="E2396" t="str">
        <f>VLOOKUP(Tabela5[[#This Row],[MARCA]],[1]fornnecedor!$C:$E,3,0)</f>
        <v>ADERE PRODUTOS AUTO ADESIVOS LTDA</v>
      </c>
      <c r="G2396" t="s">
        <v>24</v>
      </c>
      <c r="H2396">
        <v>59</v>
      </c>
      <c r="I2396">
        <v>594.72</v>
      </c>
      <c r="J2396">
        <v>24</v>
      </c>
      <c r="K2396" s="34">
        <v>347.76</v>
      </c>
      <c r="L2396">
        <v>241.92</v>
      </c>
      <c r="M2396">
        <v>105.84</v>
      </c>
      <c r="N2396">
        <v>30.43</v>
      </c>
      <c r="O2396">
        <v>0</v>
      </c>
      <c r="P2396">
        <v>0</v>
      </c>
      <c r="Q2396">
        <v>0.01</v>
      </c>
      <c r="R2396">
        <v>72.260000000000005</v>
      </c>
      <c r="S2396" t="s">
        <v>5384</v>
      </c>
      <c r="T2396" s="38" t="str">
        <f>VLOOKUP(Tabela5[[#This Row],[CÓDIGO]],[1]fornnecedor!$A:$G,7,0)</f>
        <v xml:space="preserve">FITA DE USO GERAL </v>
      </c>
    </row>
    <row r="2397" spans="1:20" x14ac:dyDescent="0.3">
      <c r="A2397" t="s">
        <v>5266</v>
      </c>
      <c r="B2397">
        <v>85620</v>
      </c>
      <c r="C2397" t="s">
        <v>3840</v>
      </c>
      <c r="D2397" s="38" t="str">
        <f>VLOOKUP(Tabela5[[#This Row],[CÓDIGO]],[1]fornnecedor!$A:$C,3,0)</f>
        <v>ADERE</v>
      </c>
      <c r="E2397" t="str">
        <f>VLOOKUP(Tabela5[[#This Row],[MARCA]],[1]fornnecedor!$C:$E,3,0)</f>
        <v>ADERE PRODUTOS AUTO ADESIVOS LTDA</v>
      </c>
      <c r="G2397" t="s">
        <v>24</v>
      </c>
      <c r="H2397">
        <v>77</v>
      </c>
      <c r="I2397" s="3">
        <v>1260.49</v>
      </c>
      <c r="J2397">
        <v>8</v>
      </c>
      <c r="K2397" s="34">
        <v>256.45</v>
      </c>
      <c r="L2397">
        <v>125.66</v>
      </c>
      <c r="M2397">
        <v>130.79</v>
      </c>
      <c r="N2397">
        <v>51</v>
      </c>
      <c r="O2397">
        <v>0</v>
      </c>
      <c r="P2397">
        <v>0</v>
      </c>
      <c r="Q2397">
        <v>0.01</v>
      </c>
      <c r="R2397">
        <v>72.27</v>
      </c>
      <c r="S2397" t="s">
        <v>5384</v>
      </c>
      <c r="T2397" s="38" t="str">
        <f>VLOOKUP(Tabela5[[#This Row],[CÓDIGO]],[1]fornnecedor!$A:$G,7,0)</f>
        <v xml:space="preserve">FITA DE USO GERAL </v>
      </c>
    </row>
    <row r="2398" spans="1:20" x14ac:dyDescent="0.3">
      <c r="A2398" t="s">
        <v>5266</v>
      </c>
      <c r="B2398">
        <v>85617</v>
      </c>
      <c r="C2398" t="s">
        <v>4550</v>
      </c>
      <c r="D2398" s="38" t="str">
        <f>VLOOKUP(Tabela5[[#This Row],[CÓDIGO]],[1]fornnecedor!$A:$C,3,0)</f>
        <v>ADERE</v>
      </c>
      <c r="E2398" t="str">
        <f>VLOOKUP(Tabela5[[#This Row],[MARCA]],[1]fornnecedor!$C:$E,3,0)</f>
        <v>ADERE PRODUTOS AUTO ADESIVOS LTDA</v>
      </c>
      <c r="G2398" t="s">
        <v>24</v>
      </c>
      <c r="H2398">
        <v>152</v>
      </c>
      <c r="I2398">
        <v>816.24</v>
      </c>
      <c r="J2398">
        <v>11</v>
      </c>
      <c r="K2398" s="34">
        <v>84.2</v>
      </c>
      <c r="L2398">
        <v>59.07</v>
      </c>
      <c r="M2398">
        <v>25.13</v>
      </c>
      <c r="N2398">
        <v>29.85</v>
      </c>
      <c r="O2398">
        <v>0</v>
      </c>
      <c r="P2398">
        <v>0</v>
      </c>
      <c r="Q2398">
        <v>0</v>
      </c>
      <c r="R2398">
        <v>72.27</v>
      </c>
      <c r="S2398" t="s">
        <v>5384</v>
      </c>
      <c r="T2398" s="38" t="str">
        <f>VLOOKUP(Tabela5[[#This Row],[CÓDIGO]],[1]fornnecedor!$A:$G,7,0)</f>
        <v xml:space="preserve">FITA DE USO GERAL </v>
      </c>
    </row>
    <row r="2399" spans="1:20" x14ac:dyDescent="0.3">
      <c r="A2399" t="s">
        <v>5266</v>
      </c>
      <c r="B2399">
        <v>85619</v>
      </c>
      <c r="C2399" t="s">
        <v>3582</v>
      </c>
      <c r="D2399" s="38" t="str">
        <f>VLOOKUP(Tabela5[[#This Row],[CÓDIGO]],[1]fornnecedor!$A:$C,3,0)</f>
        <v>ADERE</v>
      </c>
      <c r="E2399" t="str">
        <f>VLOOKUP(Tabela5[[#This Row],[MARCA]],[1]fornnecedor!$C:$E,3,0)</f>
        <v>ADERE PRODUTOS AUTO ADESIVOS LTDA</v>
      </c>
      <c r="G2399" t="s">
        <v>24</v>
      </c>
      <c r="H2399">
        <v>107</v>
      </c>
      <c r="I2399">
        <v>612.04</v>
      </c>
      <c r="J2399">
        <v>2</v>
      </c>
      <c r="K2399" s="34">
        <v>24</v>
      </c>
      <c r="L2399">
        <v>10.68</v>
      </c>
      <c r="M2399">
        <v>13.32</v>
      </c>
      <c r="N2399">
        <v>55.5</v>
      </c>
      <c r="O2399">
        <v>0</v>
      </c>
      <c r="P2399">
        <v>0</v>
      </c>
      <c r="Q2399">
        <v>0</v>
      </c>
      <c r="R2399">
        <v>72.27</v>
      </c>
      <c r="S2399" t="s">
        <v>5384</v>
      </c>
      <c r="T2399" s="38" t="str">
        <f>VLOOKUP(Tabela5[[#This Row],[CÓDIGO]],[1]fornnecedor!$A:$G,7,0)</f>
        <v xml:space="preserve">FITA DE USO GERAL </v>
      </c>
    </row>
    <row r="2400" spans="1:20" x14ac:dyDescent="0.3">
      <c r="A2400" t="s">
        <v>5670</v>
      </c>
      <c r="B2400">
        <v>24320</v>
      </c>
      <c r="C2400" t="s">
        <v>3317</v>
      </c>
      <c r="D2400" s="38" t="str">
        <f>VLOOKUP(Tabela5[[#This Row],[CÓDIGO]],[1]fornnecedor!$A:$C,3,0)</f>
        <v>THINSOL</v>
      </c>
      <c r="E2400" t="str">
        <f>VLOOKUP(Tabela5[[#This Row],[MARCA]],[1]fornnecedor!$C:$E,3,0)</f>
        <v>THINSOL QUIMICA INDUSTRIA E COM. LTDA</v>
      </c>
      <c r="G2400" t="s">
        <v>5671</v>
      </c>
      <c r="H2400">
        <v>15</v>
      </c>
      <c r="I2400">
        <v>130.05000000000001</v>
      </c>
      <c r="J2400">
        <v>1</v>
      </c>
      <c r="K2400" s="34">
        <v>15</v>
      </c>
      <c r="L2400">
        <v>8.67</v>
      </c>
      <c r="M2400">
        <v>6.33</v>
      </c>
      <c r="N2400">
        <v>42.2</v>
      </c>
      <c r="O2400">
        <v>0</v>
      </c>
      <c r="P2400">
        <v>0</v>
      </c>
      <c r="Q2400">
        <v>0</v>
      </c>
      <c r="R2400">
        <v>72.28</v>
      </c>
      <c r="S2400" t="s">
        <v>5384</v>
      </c>
      <c r="T2400" s="38" t="str">
        <f>VLOOKUP(Tabela5[[#This Row],[CÓDIGO]],[1]fornnecedor!$A:$G,7,0)</f>
        <v>THINNER DE LIMPEZA</v>
      </c>
    </row>
    <row r="2401" spans="1:20" x14ac:dyDescent="0.3">
      <c r="A2401" t="s">
        <v>5262</v>
      </c>
      <c r="B2401">
        <v>84560</v>
      </c>
      <c r="C2401" t="s">
        <v>743</v>
      </c>
      <c r="D2401" s="38" t="str">
        <f>VLOOKUP(Tabela5[[#This Row],[CÓDIGO]],[1]fornnecedor!$A:$C,3,0)</f>
        <v>BRASILUX</v>
      </c>
      <c r="E2401" t="str">
        <f>VLOOKUP(Tabela5[[#This Row],[MARCA]],[1]fornnecedor!$C:$E,3,0)</f>
        <v>BRASILUX TINTAS TECNICAS LTDA</v>
      </c>
      <c r="G2401" t="s">
        <v>24</v>
      </c>
      <c r="H2401">
        <v>642</v>
      </c>
      <c r="I2401" s="3">
        <v>26405.46</v>
      </c>
      <c r="J2401">
        <v>610</v>
      </c>
      <c r="K2401" s="34">
        <v>32798.21</v>
      </c>
      <c r="L2401" s="3">
        <v>24095.52</v>
      </c>
      <c r="M2401" s="3">
        <v>8702.69</v>
      </c>
      <c r="N2401">
        <v>26.53</v>
      </c>
      <c r="O2401">
        <v>0</v>
      </c>
      <c r="P2401">
        <v>0</v>
      </c>
      <c r="Q2401">
        <v>1.4</v>
      </c>
      <c r="R2401">
        <v>73.680000000000007</v>
      </c>
      <c r="S2401" t="s">
        <v>5384</v>
      </c>
      <c r="T2401" s="38" t="str">
        <f>VLOOKUP(Tabela5[[#This Row],[CÓDIGO]],[1]fornnecedor!$A:$G,7,0)</f>
        <v>THINNER DE LIMPEZA</v>
      </c>
    </row>
    <row r="2402" spans="1:20" x14ac:dyDescent="0.3">
      <c r="A2402" t="s">
        <v>5262</v>
      </c>
      <c r="B2402">
        <v>84785</v>
      </c>
      <c r="C2402" t="s">
        <v>731</v>
      </c>
      <c r="D2402" s="38" t="str">
        <f>VLOOKUP(Tabela5[[#This Row],[CÓDIGO]],[1]fornnecedor!$A:$C,3,0)</f>
        <v>BRASILUX</v>
      </c>
      <c r="E2402" t="str">
        <f>VLOOKUP(Tabela5[[#This Row],[MARCA]],[1]fornnecedor!$C:$E,3,0)</f>
        <v>BRASILUX TINTAS TECNICAS LTDA</v>
      </c>
      <c r="G2402" t="s">
        <v>24</v>
      </c>
      <c r="H2402">
        <v>367</v>
      </c>
      <c r="I2402" s="3">
        <v>47974.239999999998</v>
      </c>
      <c r="J2402">
        <v>159</v>
      </c>
      <c r="K2402" s="34">
        <v>28486.35</v>
      </c>
      <c r="L2402" s="3">
        <v>20784.48</v>
      </c>
      <c r="M2402" s="3">
        <v>7701.87</v>
      </c>
      <c r="N2402">
        <v>27.04</v>
      </c>
      <c r="O2402">
        <v>0</v>
      </c>
      <c r="P2402">
        <v>0</v>
      </c>
      <c r="Q2402">
        <v>1.22</v>
      </c>
      <c r="R2402">
        <v>74.89</v>
      </c>
      <c r="S2402" t="s">
        <v>5384</v>
      </c>
      <c r="T2402" s="38" t="str">
        <f>VLOOKUP(Tabela5[[#This Row],[CÓDIGO]],[1]fornnecedor!$A:$G,7,0)</f>
        <v>EPOXI</v>
      </c>
    </row>
    <row r="2403" spans="1:20" x14ac:dyDescent="0.3">
      <c r="A2403" t="s">
        <v>5262</v>
      </c>
      <c r="B2403">
        <v>85135</v>
      </c>
      <c r="C2403" t="s">
        <v>5265</v>
      </c>
      <c r="D2403" s="38" t="str">
        <f>VLOOKUP(Tabela5[[#This Row],[CÓDIGO]],[1]fornnecedor!$A:$C,3,0)</f>
        <v>BRASILUX</v>
      </c>
      <c r="E2403" t="str">
        <f>VLOOKUP(Tabela5[[#This Row],[MARCA]],[1]fornnecedor!$C:$E,3,0)</f>
        <v>BRASILUX TINTAS TECNICAS LTDA</v>
      </c>
      <c r="G2403" t="s">
        <v>24</v>
      </c>
      <c r="H2403">
        <v>0</v>
      </c>
      <c r="I2403">
        <v>0</v>
      </c>
      <c r="J2403">
        <v>130</v>
      </c>
      <c r="K2403" s="34">
        <v>17761.96</v>
      </c>
      <c r="L2403" s="3">
        <v>8750.2800000000007</v>
      </c>
      <c r="M2403" s="3">
        <v>9011.68</v>
      </c>
      <c r="N2403">
        <v>50.74</v>
      </c>
      <c r="O2403">
        <v>261.47000000000003</v>
      </c>
      <c r="P2403">
        <v>0</v>
      </c>
      <c r="Q2403">
        <v>0.76</v>
      </c>
      <c r="R2403">
        <v>75.650000000000006</v>
      </c>
      <c r="S2403" t="s">
        <v>5384</v>
      </c>
      <c r="T2403" s="38" t="str">
        <f>VLOOKUP(Tabela5[[#This Row],[CÓDIGO]],[1]fornnecedor!$A:$G,7,0)</f>
        <v>TINTA DE LABORATÓRIO</v>
      </c>
    </row>
    <row r="2404" spans="1:20" x14ac:dyDescent="0.3">
      <c r="A2404" t="s">
        <v>5262</v>
      </c>
      <c r="B2404">
        <v>84900</v>
      </c>
      <c r="C2404" t="s">
        <v>5163</v>
      </c>
      <c r="D2404" s="38" t="str">
        <f>VLOOKUP(Tabela5[[#This Row],[CÓDIGO]],[1]fornnecedor!$A:$C,3,0)</f>
        <v>BRASILUX</v>
      </c>
      <c r="E2404" t="str">
        <f>VLOOKUP(Tabela5[[#This Row],[MARCA]],[1]fornnecedor!$C:$E,3,0)</f>
        <v>BRASILUX TINTAS TECNICAS LTDA</v>
      </c>
      <c r="G2404" t="s">
        <v>24</v>
      </c>
      <c r="H2404">
        <v>81</v>
      </c>
      <c r="I2404" s="3">
        <v>10414.17</v>
      </c>
      <c r="J2404">
        <v>82</v>
      </c>
      <c r="K2404" s="34">
        <v>14320.18</v>
      </c>
      <c r="L2404" s="3">
        <v>10556.06</v>
      </c>
      <c r="M2404" s="3">
        <v>3764.12</v>
      </c>
      <c r="N2404">
        <v>26.29</v>
      </c>
      <c r="O2404">
        <v>0</v>
      </c>
      <c r="P2404">
        <v>0</v>
      </c>
      <c r="Q2404">
        <v>0.61</v>
      </c>
      <c r="R2404">
        <v>76.27</v>
      </c>
      <c r="S2404" t="s">
        <v>5384</v>
      </c>
      <c r="T2404" s="38" t="str">
        <f>VLOOKUP(Tabela5[[#This Row],[CÓDIGO]],[1]fornnecedor!$A:$G,7,0)</f>
        <v>EPOXI</v>
      </c>
    </row>
    <row r="2405" spans="1:20" x14ac:dyDescent="0.3">
      <c r="A2405" t="s">
        <v>5262</v>
      </c>
      <c r="B2405">
        <v>84901</v>
      </c>
      <c r="C2405" t="s">
        <v>5152</v>
      </c>
      <c r="D2405" s="38" t="str">
        <f>VLOOKUP(Tabela5[[#This Row],[CÓDIGO]],[1]fornnecedor!$A:$C,3,0)</f>
        <v>BRASILUX</v>
      </c>
      <c r="E2405" t="str">
        <f>VLOOKUP(Tabela5[[#This Row],[MARCA]],[1]fornnecedor!$C:$E,3,0)</f>
        <v>BRASILUX TINTAS TECNICAS LTDA</v>
      </c>
      <c r="G2405" t="s">
        <v>24</v>
      </c>
      <c r="H2405">
        <v>56</v>
      </c>
      <c r="I2405" s="3">
        <v>7199.92</v>
      </c>
      <c r="J2405">
        <v>54</v>
      </c>
      <c r="K2405" s="34">
        <v>12008.76</v>
      </c>
      <c r="L2405" s="3">
        <v>8837.64</v>
      </c>
      <c r="M2405" s="3">
        <v>3171.12</v>
      </c>
      <c r="N2405">
        <v>26.41</v>
      </c>
      <c r="O2405">
        <v>0</v>
      </c>
      <c r="P2405">
        <v>0</v>
      </c>
      <c r="Q2405">
        <v>0.51</v>
      </c>
      <c r="R2405">
        <v>76.78</v>
      </c>
      <c r="S2405" t="s">
        <v>5384</v>
      </c>
      <c r="T2405" s="38" t="str">
        <f>VLOOKUP(Tabela5[[#This Row],[CÓDIGO]],[1]fornnecedor!$A:$G,7,0)</f>
        <v>EPOXI</v>
      </c>
    </row>
    <row r="2406" spans="1:20" x14ac:dyDescent="0.3">
      <c r="A2406" t="s">
        <v>5262</v>
      </c>
      <c r="B2406">
        <v>84324</v>
      </c>
      <c r="C2406" t="s">
        <v>650</v>
      </c>
      <c r="D2406" s="38" t="str">
        <f>VLOOKUP(Tabela5[[#This Row],[CÓDIGO]],[1]fornnecedor!$A:$C,3,0)</f>
        <v>BRASILUX</v>
      </c>
      <c r="E2406" t="str">
        <f>VLOOKUP(Tabela5[[#This Row],[MARCA]],[1]fornnecedor!$C:$E,3,0)</f>
        <v>BRASILUX TINTAS TECNICAS LTDA</v>
      </c>
      <c r="G2406" t="s">
        <v>24</v>
      </c>
      <c r="H2406">
        <v>146</v>
      </c>
      <c r="I2406" s="3">
        <v>10177.66</v>
      </c>
      <c r="J2406">
        <v>129</v>
      </c>
      <c r="K2406" s="34">
        <v>11491.62</v>
      </c>
      <c r="L2406" s="3">
        <v>8992.59</v>
      </c>
      <c r="M2406" s="3">
        <v>2499.0300000000002</v>
      </c>
      <c r="N2406">
        <v>21.75</v>
      </c>
      <c r="O2406">
        <v>0</v>
      </c>
      <c r="P2406">
        <v>0</v>
      </c>
      <c r="Q2406">
        <v>0.49</v>
      </c>
      <c r="R2406">
        <v>77.27</v>
      </c>
      <c r="S2406" t="s">
        <v>5384</v>
      </c>
      <c r="T2406" s="38" t="str">
        <f>VLOOKUP(Tabela5[[#This Row],[CÓDIGO]],[1]fornnecedor!$A:$G,7,0)</f>
        <v>ESMALTES</v>
      </c>
    </row>
    <row r="2407" spans="1:20" x14ac:dyDescent="0.3">
      <c r="A2407" t="s">
        <v>5262</v>
      </c>
      <c r="B2407">
        <v>84328</v>
      </c>
      <c r="C2407" t="s">
        <v>656</v>
      </c>
      <c r="D2407" s="38" t="str">
        <f>VLOOKUP(Tabela5[[#This Row],[CÓDIGO]],[1]fornnecedor!$A:$C,3,0)</f>
        <v>BRASILUX</v>
      </c>
      <c r="E2407" t="str">
        <f>VLOOKUP(Tabela5[[#This Row],[MARCA]],[1]fornnecedor!$C:$E,3,0)</f>
        <v>BRASILUX TINTAS TECNICAS LTDA</v>
      </c>
      <c r="G2407" t="s">
        <v>24</v>
      </c>
      <c r="H2407">
        <v>96</v>
      </c>
      <c r="I2407" s="3">
        <v>5094.72</v>
      </c>
      <c r="J2407">
        <v>176</v>
      </c>
      <c r="K2407" s="34">
        <v>10591.59</v>
      </c>
      <c r="L2407" s="3">
        <v>8135.19</v>
      </c>
      <c r="M2407" s="3">
        <v>2456.4</v>
      </c>
      <c r="N2407">
        <v>23.19</v>
      </c>
      <c r="O2407">
        <v>0</v>
      </c>
      <c r="P2407">
        <v>0</v>
      </c>
      <c r="Q2407">
        <v>0.45</v>
      </c>
      <c r="R2407">
        <v>77.72</v>
      </c>
      <c r="S2407" t="s">
        <v>5384</v>
      </c>
      <c r="T2407" s="38" t="str">
        <f>VLOOKUP(Tabela5[[#This Row],[CÓDIGO]],[1]fornnecedor!$A:$G,7,0)</f>
        <v>ESMALTES</v>
      </c>
    </row>
    <row r="2408" spans="1:20" x14ac:dyDescent="0.3">
      <c r="A2408" t="s">
        <v>5262</v>
      </c>
      <c r="B2408">
        <v>84108</v>
      </c>
      <c r="C2408" t="s">
        <v>624</v>
      </c>
      <c r="D2408" s="38" t="str">
        <f>VLOOKUP(Tabela5[[#This Row],[CÓDIGO]],[1]fornnecedor!$A:$C,3,0)</f>
        <v>BRASILUX</v>
      </c>
      <c r="E2408" t="str">
        <f>VLOOKUP(Tabela5[[#This Row],[MARCA]],[1]fornnecedor!$C:$E,3,0)</f>
        <v>BRASILUX TINTAS TECNICAS LTDA</v>
      </c>
      <c r="G2408" t="s">
        <v>24</v>
      </c>
      <c r="H2408">
        <v>409</v>
      </c>
      <c r="I2408" s="3">
        <v>8470.39</v>
      </c>
      <c r="J2408">
        <v>269</v>
      </c>
      <c r="K2408" s="34">
        <v>10528.72</v>
      </c>
      <c r="L2408" s="3">
        <v>5570.99</v>
      </c>
      <c r="M2408" s="3">
        <v>4957.7299999999996</v>
      </c>
      <c r="N2408">
        <v>47.09</v>
      </c>
      <c r="O2408">
        <v>0</v>
      </c>
      <c r="P2408">
        <v>0</v>
      </c>
      <c r="Q2408">
        <v>0.45</v>
      </c>
      <c r="R2408">
        <v>78.17</v>
      </c>
      <c r="S2408" t="s">
        <v>5384</v>
      </c>
      <c r="T2408" s="38" t="str">
        <f>VLOOKUP(Tabela5[[#This Row],[CÓDIGO]],[1]fornnecedor!$A:$G,7,0)</f>
        <v>TINTAS LACA</v>
      </c>
    </row>
    <row r="2409" spans="1:20" x14ac:dyDescent="0.3">
      <c r="A2409" t="s">
        <v>5262</v>
      </c>
      <c r="B2409">
        <v>24350</v>
      </c>
      <c r="C2409" t="s">
        <v>742</v>
      </c>
      <c r="D2409" s="38" t="str">
        <f>VLOOKUP(Tabela5[[#This Row],[CÓDIGO]],[1]fornnecedor!$A:$C,3,0)</f>
        <v>BRASILUX</v>
      </c>
      <c r="E2409" t="str">
        <f>VLOOKUP(Tabela5[[#This Row],[MARCA]],[1]fornnecedor!$C:$E,3,0)</f>
        <v>BRASILUX TINTAS TECNICAS LTDA</v>
      </c>
      <c r="G2409" t="s">
        <v>24</v>
      </c>
      <c r="H2409">
        <v>6</v>
      </c>
      <c r="I2409" s="3">
        <v>8022.6</v>
      </c>
      <c r="J2409">
        <v>6</v>
      </c>
      <c r="K2409" s="34">
        <v>9539.7999999999993</v>
      </c>
      <c r="L2409" s="3">
        <v>7640.58</v>
      </c>
      <c r="M2409" s="3">
        <v>1899.22</v>
      </c>
      <c r="N2409">
        <v>19.91</v>
      </c>
      <c r="O2409">
        <v>0</v>
      </c>
      <c r="P2409">
        <v>0</v>
      </c>
      <c r="Q2409">
        <v>0.41</v>
      </c>
      <c r="R2409">
        <v>78.58</v>
      </c>
      <c r="S2409" t="s">
        <v>5384</v>
      </c>
      <c r="T2409" s="38" t="str">
        <f>VLOOKUP(Tabela5[[#This Row],[CÓDIGO]],[1]fornnecedor!$A:$G,7,0)</f>
        <v>THINNER DE LIMPEZA</v>
      </c>
    </row>
    <row r="2410" spans="1:20" x14ac:dyDescent="0.3">
      <c r="A2410" t="s">
        <v>5262</v>
      </c>
      <c r="B2410">
        <v>84898</v>
      </c>
      <c r="C2410" t="s">
        <v>767</v>
      </c>
      <c r="D2410" s="38" t="str">
        <f>VLOOKUP(Tabela5[[#This Row],[CÓDIGO]],[1]fornnecedor!$A:$C,3,0)</f>
        <v>BRASILUX</v>
      </c>
      <c r="E2410" t="str">
        <f>VLOOKUP(Tabela5[[#This Row],[MARCA]],[1]fornnecedor!$C:$E,3,0)</f>
        <v>BRASILUX TINTAS TECNICAS LTDA</v>
      </c>
      <c r="G2410" t="s">
        <v>24</v>
      </c>
      <c r="H2410">
        <v>69</v>
      </c>
      <c r="I2410" s="3">
        <v>8871.33</v>
      </c>
      <c r="J2410">
        <v>44</v>
      </c>
      <c r="K2410" s="34">
        <v>8643.42</v>
      </c>
      <c r="L2410" s="3">
        <v>5596.9</v>
      </c>
      <c r="M2410" s="3">
        <v>3046.52</v>
      </c>
      <c r="N2410">
        <v>35.25</v>
      </c>
      <c r="O2410">
        <v>0</v>
      </c>
      <c r="P2410">
        <v>0</v>
      </c>
      <c r="Q2410">
        <v>0.37</v>
      </c>
      <c r="R2410">
        <v>78.95</v>
      </c>
      <c r="S2410" t="s">
        <v>5384</v>
      </c>
      <c r="T2410" s="38" t="str">
        <f>VLOOKUP(Tabela5[[#This Row],[CÓDIGO]],[1]fornnecedor!$A:$G,7,0)</f>
        <v>EPOXI</v>
      </c>
    </row>
    <row r="2411" spans="1:20" x14ac:dyDescent="0.3">
      <c r="A2411" t="s">
        <v>5262</v>
      </c>
      <c r="B2411">
        <v>84331</v>
      </c>
      <c r="C2411" t="s">
        <v>660</v>
      </c>
      <c r="D2411" s="38" t="str">
        <f>VLOOKUP(Tabela5[[#This Row],[CÓDIGO]],[1]fornnecedor!$A:$C,3,0)</f>
        <v>BRASILUX</v>
      </c>
      <c r="E2411" t="str">
        <f>VLOOKUP(Tabela5[[#This Row],[MARCA]],[1]fornnecedor!$C:$E,3,0)</f>
        <v>BRASILUX TINTAS TECNICAS LTDA</v>
      </c>
      <c r="G2411" t="s">
        <v>24</v>
      </c>
      <c r="H2411">
        <v>161</v>
      </c>
      <c r="I2411" s="3">
        <v>8544.27</v>
      </c>
      <c r="J2411">
        <v>135</v>
      </c>
      <c r="K2411" s="34">
        <v>8368.18</v>
      </c>
      <c r="L2411" s="3">
        <v>7096.44</v>
      </c>
      <c r="M2411" s="3">
        <v>1271.74</v>
      </c>
      <c r="N2411">
        <v>15.2</v>
      </c>
      <c r="O2411">
        <v>0</v>
      </c>
      <c r="P2411">
        <v>0</v>
      </c>
      <c r="Q2411">
        <v>0.36</v>
      </c>
      <c r="R2411">
        <v>79.31</v>
      </c>
      <c r="S2411" t="s">
        <v>5384</v>
      </c>
      <c r="T2411" s="38" t="str">
        <f>VLOOKUP(Tabela5[[#This Row],[CÓDIGO]],[1]fornnecedor!$A:$G,7,0)</f>
        <v>ESMALTES</v>
      </c>
    </row>
    <row r="2412" spans="1:20" x14ac:dyDescent="0.3">
      <c r="A2412" t="s">
        <v>5262</v>
      </c>
      <c r="B2412">
        <v>84334</v>
      </c>
      <c r="C2412" t="s">
        <v>666</v>
      </c>
      <c r="D2412" s="38" t="str">
        <f>VLOOKUP(Tabela5[[#This Row],[CÓDIGO]],[1]fornnecedor!$A:$C,3,0)</f>
        <v>BRASILUX</v>
      </c>
      <c r="E2412" t="str">
        <f>VLOOKUP(Tabela5[[#This Row],[MARCA]],[1]fornnecedor!$C:$E,3,0)</f>
        <v>BRASILUX TINTAS TECNICAS LTDA</v>
      </c>
      <c r="G2412" t="s">
        <v>24</v>
      </c>
      <c r="H2412">
        <v>118</v>
      </c>
      <c r="I2412" s="3">
        <v>6262.26</v>
      </c>
      <c r="J2412">
        <v>121</v>
      </c>
      <c r="K2412" s="34">
        <v>7371.04</v>
      </c>
      <c r="L2412" s="3">
        <v>5778.86</v>
      </c>
      <c r="M2412" s="3">
        <v>1592.18</v>
      </c>
      <c r="N2412">
        <v>21.6</v>
      </c>
      <c r="O2412">
        <v>0</v>
      </c>
      <c r="P2412">
        <v>0</v>
      </c>
      <c r="Q2412">
        <v>0.32</v>
      </c>
      <c r="R2412">
        <v>79.62</v>
      </c>
      <c r="S2412" t="s">
        <v>5384</v>
      </c>
      <c r="T2412" s="38" t="str">
        <f>VLOOKUP(Tabela5[[#This Row],[CÓDIGO]],[1]fornnecedor!$A:$G,7,0)</f>
        <v>ESMALTES</v>
      </c>
    </row>
    <row r="2413" spans="1:20" x14ac:dyDescent="0.3">
      <c r="A2413" t="s">
        <v>5262</v>
      </c>
      <c r="B2413">
        <v>84894</v>
      </c>
      <c r="C2413" t="s">
        <v>747</v>
      </c>
      <c r="D2413" s="38" t="str">
        <f>VLOOKUP(Tabela5[[#This Row],[CÓDIGO]],[1]fornnecedor!$A:$C,3,0)</f>
        <v>BRASILUX</v>
      </c>
      <c r="E2413" t="str">
        <f>VLOOKUP(Tabela5[[#This Row],[MARCA]],[1]fornnecedor!$C:$E,3,0)</f>
        <v>BRASILUX TINTAS TECNICAS LTDA</v>
      </c>
      <c r="G2413" t="s">
        <v>24</v>
      </c>
      <c r="H2413">
        <v>199</v>
      </c>
      <c r="I2413" s="3">
        <v>9442.5499999999993</v>
      </c>
      <c r="J2413">
        <v>101</v>
      </c>
      <c r="K2413" s="34">
        <v>7293.31</v>
      </c>
      <c r="L2413" s="3">
        <v>4564.1899999999996</v>
      </c>
      <c r="M2413" s="3">
        <v>2729.12</v>
      </c>
      <c r="N2413">
        <v>37.42</v>
      </c>
      <c r="O2413">
        <v>0</v>
      </c>
      <c r="P2413">
        <v>0</v>
      </c>
      <c r="Q2413">
        <v>0.31</v>
      </c>
      <c r="R2413">
        <v>79.930000000000007</v>
      </c>
      <c r="S2413" t="s">
        <v>5384</v>
      </c>
      <c r="T2413" s="38" t="str">
        <f>VLOOKUP(Tabela5[[#This Row],[CÓDIGO]],[1]fornnecedor!$A:$G,7,0)</f>
        <v>DILUENTE</v>
      </c>
    </row>
    <row r="2414" spans="1:20" x14ac:dyDescent="0.3">
      <c r="A2414" t="s">
        <v>5262</v>
      </c>
      <c r="B2414">
        <v>84036</v>
      </c>
      <c r="C2414" t="s">
        <v>732</v>
      </c>
      <c r="D2414" s="38" t="str">
        <f>VLOOKUP(Tabela5[[#This Row],[CÓDIGO]],[1]fornnecedor!$A:$C,3,0)</f>
        <v>BRASILUX</v>
      </c>
      <c r="E2414" t="str">
        <f>VLOOKUP(Tabela5[[#This Row],[MARCA]],[1]fornnecedor!$C:$E,3,0)</f>
        <v>BRASILUX TINTAS TECNICAS LTDA</v>
      </c>
      <c r="G2414" t="s">
        <v>24</v>
      </c>
      <c r="H2414">
        <v>216</v>
      </c>
      <c r="I2414" s="3">
        <v>8992.08</v>
      </c>
      <c r="J2414">
        <v>139</v>
      </c>
      <c r="K2414" s="34">
        <v>6831.6</v>
      </c>
      <c r="L2414" s="3">
        <v>5786.57</v>
      </c>
      <c r="M2414" s="3">
        <v>1045.03</v>
      </c>
      <c r="N2414">
        <v>15.3</v>
      </c>
      <c r="O2414">
        <v>0</v>
      </c>
      <c r="P2414">
        <v>0</v>
      </c>
      <c r="Q2414">
        <v>0.28999999999999998</v>
      </c>
      <c r="R2414">
        <v>80.23</v>
      </c>
      <c r="S2414" t="s">
        <v>5384</v>
      </c>
      <c r="T2414" s="38" t="str">
        <f>VLOOKUP(Tabela5[[#This Row],[CÓDIGO]],[1]fornnecedor!$A:$G,7,0)</f>
        <v>MASSA CORRIDA / ACRÍLICA</v>
      </c>
    </row>
    <row r="2415" spans="1:20" x14ac:dyDescent="0.3">
      <c r="A2415" t="s">
        <v>5262</v>
      </c>
      <c r="B2415">
        <v>84111</v>
      </c>
      <c r="C2415" t="s">
        <v>582</v>
      </c>
      <c r="D2415" s="38" t="str">
        <f>VLOOKUP(Tabela5[[#This Row],[CÓDIGO]],[1]fornnecedor!$A:$C,3,0)</f>
        <v>BRASILUX</v>
      </c>
      <c r="E2415" t="str">
        <f>VLOOKUP(Tabela5[[#This Row],[MARCA]],[1]fornnecedor!$C:$E,3,0)</f>
        <v>BRASILUX TINTAS TECNICAS LTDA</v>
      </c>
      <c r="G2415" t="s">
        <v>24</v>
      </c>
      <c r="H2415">
        <v>90</v>
      </c>
      <c r="I2415" s="3">
        <v>10519.2</v>
      </c>
      <c r="J2415">
        <v>35</v>
      </c>
      <c r="K2415" s="34">
        <v>6408.02</v>
      </c>
      <c r="L2415" s="3">
        <v>4090.8</v>
      </c>
      <c r="M2415" s="3">
        <v>2317.2199999999998</v>
      </c>
      <c r="N2415">
        <v>36.159999999999997</v>
      </c>
      <c r="O2415">
        <v>0</v>
      </c>
      <c r="P2415">
        <v>0</v>
      </c>
      <c r="Q2415">
        <v>0.27</v>
      </c>
      <c r="R2415">
        <v>80.5</v>
      </c>
      <c r="S2415" t="s">
        <v>5384</v>
      </c>
      <c r="T2415" s="38" t="str">
        <f>VLOOKUP(Tabela5[[#This Row],[CÓDIGO]],[1]fornnecedor!$A:$G,7,0)</f>
        <v>EPOXI</v>
      </c>
    </row>
    <row r="2416" spans="1:20" x14ac:dyDescent="0.3">
      <c r="A2416" t="s">
        <v>5262</v>
      </c>
      <c r="B2416">
        <v>85280</v>
      </c>
      <c r="C2416" t="s">
        <v>693</v>
      </c>
      <c r="D2416" s="38" t="str">
        <f>VLOOKUP(Tabela5[[#This Row],[CÓDIGO]],[1]fornnecedor!$A:$C,3,0)</f>
        <v>BRASILUX</v>
      </c>
      <c r="E2416" t="str">
        <f>VLOOKUP(Tabela5[[#This Row],[MARCA]],[1]fornnecedor!$C:$E,3,0)</f>
        <v>BRASILUX TINTAS TECNICAS LTDA</v>
      </c>
      <c r="G2416" t="s">
        <v>24</v>
      </c>
      <c r="H2416">
        <v>65</v>
      </c>
      <c r="I2416" s="3">
        <v>2748.85</v>
      </c>
      <c r="J2416">
        <v>106</v>
      </c>
      <c r="K2416" s="34">
        <v>6350.86</v>
      </c>
      <c r="L2416" s="3">
        <v>4482.74</v>
      </c>
      <c r="M2416" s="3">
        <v>1868.12</v>
      </c>
      <c r="N2416">
        <v>29.42</v>
      </c>
      <c r="O2416">
        <v>0</v>
      </c>
      <c r="P2416">
        <v>0</v>
      </c>
      <c r="Q2416">
        <v>0.27</v>
      </c>
      <c r="R2416">
        <v>80.77</v>
      </c>
      <c r="S2416" t="s">
        <v>5384</v>
      </c>
      <c r="T2416" s="38" t="str">
        <f>VLOOKUP(Tabela5[[#This Row],[CÓDIGO]],[1]fornnecedor!$A:$G,7,0)</f>
        <v>CATALISADORES INDIVIDUAIS</v>
      </c>
    </row>
    <row r="2417" spans="1:20" x14ac:dyDescent="0.3">
      <c r="A2417" t="s">
        <v>5262</v>
      </c>
      <c r="B2417">
        <v>84767</v>
      </c>
      <c r="C2417" t="s">
        <v>578</v>
      </c>
      <c r="D2417" s="38" t="str">
        <f>VLOOKUP(Tabela5[[#This Row],[CÓDIGO]],[1]fornnecedor!$A:$C,3,0)</f>
        <v>BRASILUX</v>
      </c>
      <c r="E2417" t="str">
        <f>VLOOKUP(Tabela5[[#This Row],[MARCA]],[1]fornnecedor!$C:$E,3,0)</f>
        <v>BRASILUX TINTAS TECNICAS LTDA</v>
      </c>
      <c r="G2417" t="s">
        <v>24</v>
      </c>
      <c r="H2417">
        <v>73</v>
      </c>
      <c r="I2417" s="3">
        <v>8532.24</v>
      </c>
      <c r="J2417">
        <v>36</v>
      </c>
      <c r="K2417" s="34">
        <v>5652.24</v>
      </c>
      <c r="L2417" s="3">
        <v>4207.68</v>
      </c>
      <c r="M2417" s="3">
        <v>1444.56</v>
      </c>
      <c r="N2417">
        <v>25.56</v>
      </c>
      <c r="O2417">
        <v>0</v>
      </c>
      <c r="P2417">
        <v>0</v>
      </c>
      <c r="Q2417">
        <v>0.24</v>
      </c>
      <c r="R2417">
        <v>81.010000000000005</v>
      </c>
      <c r="S2417" t="s">
        <v>5384</v>
      </c>
      <c r="T2417" s="38" t="str">
        <f>VLOOKUP(Tabela5[[#This Row],[CÓDIGO]],[1]fornnecedor!$A:$G,7,0)</f>
        <v>EPOXI</v>
      </c>
    </row>
    <row r="2418" spans="1:20" x14ac:dyDescent="0.3">
      <c r="A2418" t="s">
        <v>5262</v>
      </c>
      <c r="B2418">
        <v>84823</v>
      </c>
      <c r="C2418" t="s">
        <v>737</v>
      </c>
      <c r="D2418" s="38" t="str">
        <f>VLOOKUP(Tabela5[[#This Row],[CÓDIGO]],[1]fornnecedor!$A:$C,3,0)</f>
        <v>BRASILUX</v>
      </c>
      <c r="E2418" t="str">
        <f>VLOOKUP(Tabela5[[#This Row],[MARCA]],[1]fornnecedor!$C:$E,3,0)</f>
        <v>BRASILUX TINTAS TECNICAS LTDA</v>
      </c>
      <c r="G2418" t="s">
        <v>24</v>
      </c>
      <c r="H2418">
        <v>53</v>
      </c>
      <c r="I2418" s="3">
        <v>3997.26</v>
      </c>
      <c r="J2418">
        <v>45</v>
      </c>
      <c r="K2418" s="34">
        <v>5171.29</v>
      </c>
      <c r="L2418" s="3">
        <v>3232.35</v>
      </c>
      <c r="M2418" s="3">
        <v>1938.94</v>
      </c>
      <c r="N2418">
        <v>37.49</v>
      </c>
      <c r="O2418">
        <v>0</v>
      </c>
      <c r="P2418">
        <v>0</v>
      </c>
      <c r="Q2418">
        <v>0.22</v>
      </c>
      <c r="R2418">
        <v>81.23</v>
      </c>
      <c r="S2418" t="s">
        <v>5384</v>
      </c>
      <c r="T2418" s="38" t="str">
        <f>VLOOKUP(Tabela5[[#This Row],[CÓDIGO]],[1]fornnecedor!$A:$G,7,0)</f>
        <v>DILUENTE</v>
      </c>
    </row>
    <row r="2419" spans="1:20" x14ac:dyDescent="0.3">
      <c r="A2419" t="s">
        <v>5262</v>
      </c>
      <c r="B2419">
        <v>84113</v>
      </c>
      <c r="C2419" t="s">
        <v>581</v>
      </c>
      <c r="D2419" s="38" t="str">
        <f>VLOOKUP(Tabela5[[#This Row],[CÓDIGO]],[1]fornnecedor!$A:$C,3,0)</f>
        <v>BRASILUX</v>
      </c>
      <c r="E2419" t="str">
        <f>VLOOKUP(Tabela5[[#This Row],[MARCA]],[1]fornnecedor!$C:$E,3,0)</f>
        <v>BRASILUX TINTAS TECNICAS LTDA</v>
      </c>
      <c r="G2419" t="s">
        <v>24</v>
      </c>
      <c r="H2419">
        <v>69</v>
      </c>
      <c r="I2419" s="3">
        <v>8064.72</v>
      </c>
      <c r="J2419">
        <v>33</v>
      </c>
      <c r="K2419" s="34">
        <v>5164.21</v>
      </c>
      <c r="L2419" s="3">
        <v>3857.04</v>
      </c>
      <c r="M2419" s="3">
        <v>1307.17</v>
      </c>
      <c r="N2419">
        <v>25.31</v>
      </c>
      <c r="O2419">
        <v>0</v>
      </c>
      <c r="P2419">
        <v>0</v>
      </c>
      <c r="Q2419">
        <v>0.22</v>
      </c>
      <c r="R2419">
        <v>81.45</v>
      </c>
      <c r="S2419" t="s">
        <v>5384</v>
      </c>
      <c r="T2419" s="38" t="str">
        <f>VLOOKUP(Tabela5[[#This Row],[CÓDIGO]],[1]fornnecedor!$A:$G,7,0)</f>
        <v>EPOXI</v>
      </c>
    </row>
    <row r="2420" spans="1:20" x14ac:dyDescent="0.3">
      <c r="A2420" t="s">
        <v>5262</v>
      </c>
      <c r="B2420">
        <v>84557</v>
      </c>
      <c r="C2420" t="s">
        <v>738</v>
      </c>
      <c r="D2420" s="38" t="str">
        <f>VLOOKUP(Tabela5[[#This Row],[CÓDIGO]],[1]fornnecedor!$A:$C,3,0)</f>
        <v>BRASILUX</v>
      </c>
      <c r="E2420" t="str">
        <f>VLOOKUP(Tabela5[[#This Row],[MARCA]],[1]fornnecedor!$C:$E,3,0)</f>
        <v>BRASILUX TINTAS TECNICAS LTDA</v>
      </c>
      <c r="G2420" t="s">
        <v>24</v>
      </c>
      <c r="H2420">
        <v>446</v>
      </c>
      <c r="I2420" s="3">
        <v>6538.36</v>
      </c>
      <c r="J2420">
        <v>220</v>
      </c>
      <c r="K2420" s="34">
        <v>5006.12</v>
      </c>
      <c r="L2420" s="3">
        <v>3083.1</v>
      </c>
      <c r="M2420" s="3">
        <v>1923.02</v>
      </c>
      <c r="N2420">
        <v>38.409999999999997</v>
      </c>
      <c r="O2420">
        <v>0</v>
      </c>
      <c r="P2420">
        <v>0</v>
      </c>
      <c r="Q2420">
        <v>0.21</v>
      </c>
      <c r="R2420">
        <v>81.67</v>
      </c>
      <c r="S2420" t="s">
        <v>5384</v>
      </c>
      <c r="T2420" s="38" t="str">
        <f>VLOOKUP(Tabela5[[#This Row],[CÓDIGO]],[1]fornnecedor!$A:$G,7,0)</f>
        <v>DILUENTE</v>
      </c>
    </row>
    <row r="2421" spans="1:20" x14ac:dyDescent="0.3">
      <c r="A2421" t="s">
        <v>5262</v>
      </c>
      <c r="B2421">
        <v>84342</v>
      </c>
      <c r="C2421" t="s">
        <v>673</v>
      </c>
      <c r="D2421" s="38" t="str">
        <f>VLOOKUP(Tabela5[[#This Row],[CÓDIGO]],[1]fornnecedor!$A:$C,3,0)</f>
        <v>BRASILUX</v>
      </c>
      <c r="E2421" t="str">
        <f>VLOOKUP(Tabela5[[#This Row],[MARCA]],[1]fornnecedor!$C:$E,3,0)</f>
        <v>BRASILUX TINTAS TECNICAS LTDA</v>
      </c>
      <c r="G2421" t="s">
        <v>24</v>
      </c>
      <c r="H2421">
        <v>205</v>
      </c>
      <c r="I2421" s="3">
        <v>9384.9</v>
      </c>
      <c r="J2421">
        <v>77</v>
      </c>
      <c r="K2421" s="34">
        <v>4640.24</v>
      </c>
      <c r="L2421" s="3">
        <v>3525.06</v>
      </c>
      <c r="M2421" s="3">
        <v>1115.18</v>
      </c>
      <c r="N2421">
        <v>24.03</v>
      </c>
      <c r="O2421">
        <v>0</v>
      </c>
      <c r="P2421">
        <v>0</v>
      </c>
      <c r="Q2421">
        <v>0.2</v>
      </c>
      <c r="R2421">
        <v>81.87</v>
      </c>
      <c r="S2421" t="s">
        <v>5384</v>
      </c>
      <c r="T2421" s="38" t="str">
        <f>VLOOKUP(Tabela5[[#This Row],[CÓDIGO]],[1]fornnecedor!$A:$G,7,0)</f>
        <v>ESMALTES</v>
      </c>
    </row>
    <row r="2422" spans="1:20" x14ac:dyDescent="0.3">
      <c r="A2422" t="s">
        <v>5262</v>
      </c>
      <c r="B2422">
        <v>84460</v>
      </c>
      <c r="C2422" t="s">
        <v>727</v>
      </c>
      <c r="D2422" s="38" t="str">
        <f>VLOOKUP(Tabela5[[#This Row],[CÓDIGO]],[1]fornnecedor!$A:$C,3,0)</f>
        <v>BRASILUX</v>
      </c>
      <c r="E2422" t="str">
        <f>VLOOKUP(Tabela5[[#This Row],[MARCA]],[1]fornnecedor!$C:$E,3,0)</f>
        <v>BRASILUX TINTAS TECNICAS LTDA</v>
      </c>
      <c r="G2422" t="s">
        <v>24</v>
      </c>
      <c r="H2422">
        <v>139</v>
      </c>
      <c r="I2422" s="3">
        <v>3277.62</v>
      </c>
      <c r="J2422">
        <v>96</v>
      </c>
      <c r="K2422" s="34">
        <v>4541.87</v>
      </c>
      <c r="L2422" s="3">
        <v>2263.6799999999998</v>
      </c>
      <c r="M2422" s="3">
        <v>2278.19</v>
      </c>
      <c r="N2422">
        <v>50.16</v>
      </c>
      <c r="O2422">
        <v>0</v>
      </c>
      <c r="P2422">
        <v>0</v>
      </c>
      <c r="Q2422">
        <v>0.19</v>
      </c>
      <c r="R2422">
        <v>82.06</v>
      </c>
      <c r="S2422" t="s">
        <v>5384</v>
      </c>
      <c r="T2422" s="38" t="str">
        <f>VLOOKUP(Tabela5[[#This Row],[CÓDIGO]],[1]fornnecedor!$A:$G,7,0)</f>
        <v>VEDADORES / SELANTES</v>
      </c>
    </row>
    <row r="2423" spans="1:20" x14ac:dyDescent="0.3">
      <c r="A2423" t="s">
        <v>5262</v>
      </c>
      <c r="B2423">
        <v>84351</v>
      </c>
      <c r="C2423" t="s">
        <v>654</v>
      </c>
      <c r="D2423" s="38" t="str">
        <f>VLOOKUP(Tabela5[[#This Row],[CÓDIGO]],[1]fornnecedor!$A:$C,3,0)</f>
        <v>BRASILUX</v>
      </c>
      <c r="E2423" t="str">
        <f>VLOOKUP(Tabela5[[#This Row],[MARCA]],[1]fornnecedor!$C:$E,3,0)</f>
        <v>BRASILUX TINTAS TECNICAS LTDA</v>
      </c>
      <c r="G2423" t="s">
        <v>24</v>
      </c>
      <c r="H2423">
        <v>48</v>
      </c>
      <c r="I2423" s="3">
        <v>2547.36</v>
      </c>
      <c r="J2423">
        <v>72</v>
      </c>
      <c r="K2423" s="34">
        <v>4396.6000000000004</v>
      </c>
      <c r="L2423" s="3">
        <v>3946.65</v>
      </c>
      <c r="M2423">
        <v>449.95</v>
      </c>
      <c r="N2423">
        <v>10.23</v>
      </c>
      <c r="O2423">
        <v>0</v>
      </c>
      <c r="P2423">
        <v>0</v>
      </c>
      <c r="Q2423">
        <v>0.19</v>
      </c>
      <c r="R2423">
        <v>82.25</v>
      </c>
      <c r="S2423" t="s">
        <v>5384</v>
      </c>
      <c r="T2423" s="38" t="str">
        <f>VLOOKUP(Tabela5[[#This Row],[CÓDIGO]],[1]fornnecedor!$A:$G,7,0)</f>
        <v>ESMALTES</v>
      </c>
    </row>
    <row r="2424" spans="1:20" x14ac:dyDescent="0.3">
      <c r="A2424" t="s">
        <v>5262</v>
      </c>
      <c r="B2424">
        <v>84897</v>
      </c>
      <c r="C2424" t="s">
        <v>4854</v>
      </c>
      <c r="D2424" s="38" t="str">
        <f>VLOOKUP(Tabela5[[#This Row],[CÓDIGO]],[1]fornnecedor!$A:$C,3,0)</f>
        <v>BRASILUX</v>
      </c>
      <c r="E2424" t="str">
        <f>VLOOKUP(Tabela5[[#This Row],[MARCA]],[1]fornnecedor!$C:$E,3,0)</f>
        <v>BRASILUX TINTAS TECNICAS LTDA</v>
      </c>
      <c r="G2424" t="s">
        <v>24</v>
      </c>
      <c r="H2424">
        <v>64</v>
      </c>
      <c r="I2424" s="3">
        <v>8228.48</v>
      </c>
      <c r="J2424">
        <v>18</v>
      </c>
      <c r="K2424" s="34">
        <v>4302.3599999999997</v>
      </c>
      <c r="L2424" s="3">
        <v>3154.14</v>
      </c>
      <c r="M2424" s="3">
        <v>1148.22</v>
      </c>
      <c r="N2424">
        <v>26.69</v>
      </c>
      <c r="O2424">
        <v>0</v>
      </c>
      <c r="P2424">
        <v>0</v>
      </c>
      <c r="Q2424">
        <v>0.18</v>
      </c>
      <c r="R2424">
        <v>82.43</v>
      </c>
      <c r="S2424" t="s">
        <v>5384</v>
      </c>
      <c r="T2424" s="38" t="str">
        <f>VLOOKUP(Tabela5[[#This Row],[CÓDIGO]],[1]fornnecedor!$A:$G,7,0)</f>
        <v>EPOXI</v>
      </c>
    </row>
    <row r="2425" spans="1:20" x14ac:dyDescent="0.3">
      <c r="A2425" t="s">
        <v>5262</v>
      </c>
      <c r="B2425">
        <v>84899</v>
      </c>
      <c r="C2425" t="s">
        <v>587</v>
      </c>
      <c r="D2425" s="38" t="str">
        <f>VLOOKUP(Tabela5[[#This Row],[CÓDIGO]],[1]fornnecedor!$A:$C,3,0)</f>
        <v>BRASILUX</v>
      </c>
      <c r="E2425" t="str">
        <f>VLOOKUP(Tabela5[[#This Row],[MARCA]],[1]fornnecedor!$C:$E,3,0)</f>
        <v>BRASILUX TINTAS TECNICAS LTDA</v>
      </c>
      <c r="G2425" t="s">
        <v>24</v>
      </c>
      <c r="H2425">
        <v>18</v>
      </c>
      <c r="I2425" s="3">
        <v>2314.2600000000002</v>
      </c>
      <c r="J2425">
        <v>23</v>
      </c>
      <c r="K2425" s="34">
        <v>3979.65</v>
      </c>
      <c r="L2425" s="3">
        <v>2957.11</v>
      </c>
      <c r="M2425" s="3">
        <v>1022.54</v>
      </c>
      <c r="N2425">
        <v>25.69</v>
      </c>
      <c r="O2425">
        <v>0</v>
      </c>
      <c r="P2425">
        <v>0</v>
      </c>
      <c r="Q2425">
        <v>0.17</v>
      </c>
      <c r="R2425">
        <v>82.6</v>
      </c>
      <c r="S2425" t="s">
        <v>5384</v>
      </c>
      <c r="T2425" s="38" t="str">
        <f>VLOOKUP(Tabela5[[#This Row],[CÓDIGO]],[1]fornnecedor!$A:$G,7,0)</f>
        <v>EPOXI</v>
      </c>
    </row>
    <row r="2426" spans="1:20" x14ac:dyDescent="0.3">
      <c r="A2426" t="s">
        <v>5262</v>
      </c>
      <c r="B2426">
        <v>84622</v>
      </c>
      <c r="C2426" t="s">
        <v>701</v>
      </c>
      <c r="D2426" s="38" t="str">
        <f>VLOOKUP(Tabela5[[#This Row],[CÓDIGO]],[1]fornnecedor!$A:$C,3,0)</f>
        <v>BRASILUX</v>
      </c>
      <c r="E2426" t="str">
        <f>VLOOKUP(Tabela5[[#This Row],[MARCA]],[1]fornnecedor!$C:$E,3,0)</f>
        <v>BRASILUX TINTAS TECNICAS LTDA</v>
      </c>
      <c r="G2426" t="s">
        <v>24</v>
      </c>
      <c r="H2426">
        <v>7</v>
      </c>
      <c r="I2426" s="3">
        <v>1503.39</v>
      </c>
      <c r="J2426">
        <v>13</v>
      </c>
      <c r="K2426" s="34">
        <v>3969.9</v>
      </c>
      <c r="L2426" s="3">
        <v>2993.93</v>
      </c>
      <c r="M2426">
        <v>975.97</v>
      </c>
      <c r="N2426">
        <v>24.58</v>
      </c>
      <c r="O2426">
        <v>0</v>
      </c>
      <c r="P2426">
        <v>0</v>
      </c>
      <c r="Q2426">
        <v>0.17</v>
      </c>
      <c r="R2426">
        <v>82.77</v>
      </c>
      <c r="S2426" t="s">
        <v>5384</v>
      </c>
      <c r="T2426" s="38" t="str">
        <f>VLOOKUP(Tabela5[[#This Row],[CÓDIGO]],[1]fornnecedor!$A:$G,7,0)</f>
        <v>TINTA EMBORRACHADA</v>
      </c>
    </row>
    <row r="2427" spans="1:20" x14ac:dyDescent="0.3">
      <c r="A2427" t="s">
        <v>5262</v>
      </c>
      <c r="B2427">
        <v>85558</v>
      </c>
      <c r="C2427" t="s">
        <v>588</v>
      </c>
      <c r="D2427" s="38" t="str">
        <f>VLOOKUP(Tabela5[[#This Row],[CÓDIGO]],[1]fornnecedor!$A:$C,3,0)</f>
        <v>BRASILUX</v>
      </c>
      <c r="E2427" t="str">
        <f>VLOOKUP(Tabela5[[#This Row],[MARCA]],[1]fornnecedor!$C:$E,3,0)</f>
        <v>BRASILUX TINTAS TECNICAS LTDA</v>
      </c>
      <c r="G2427" t="s">
        <v>24</v>
      </c>
      <c r="H2427">
        <v>68</v>
      </c>
      <c r="I2427" s="3">
        <v>8488.44</v>
      </c>
      <c r="J2427">
        <v>24</v>
      </c>
      <c r="K2427" s="34">
        <v>3953.08</v>
      </c>
      <c r="L2427" s="3">
        <v>2995.92</v>
      </c>
      <c r="M2427">
        <v>957.16</v>
      </c>
      <c r="N2427">
        <v>24.21</v>
      </c>
      <c r="O2427">
        <v>0</v>
      </c>
      <c r="P2427">
        <v>0</v>
      </c>
      <c r="Q2427">
        <v>0.17</v>
      </c>
      <c r="R2427">
        <v>82.94</v>
      </c>
      <c r="S2427" t="s">
        <v>5384</v>
      </c>
      <c r="T2427" s="38" t="str">
        <f>VLOOKUP(Tabela5[[#This Row],[CÓDIGO]],[1]fornnecedor!$A:$G,7,0)</f>
        <v>EPOXI</v>
      </c>
    </row>
    <row r="2428" spans="1:20" x14ac:dyDescent="0.3">
      <c r="A2428" t="s">
        <v>5262</v>
      </c>
      <c r="B2428">
        <v>84499</v>
      </c>
      <c r="C2428" t="s">
        <v>741</v>
      </c>
      <c r="D2428" s="38" t="str">
        <f>VLOOKUP(Tabela5[[#This Row],[CÓDIGO]],[1]fornnecedor!$A:$C,3,0)</f>
        <v>BRASILUX</v>
      </c>
      <c r="E2428" t="str">
        <f>VLOOKUP(Tabela5[[#This Row],[MARCA]],[1]fornnecedor!$C:$E,3,0)</f>
        <v>BRASILUX TINTAS TECNICAS LTDA</v>
      </c>
      <c r="G2428" t="s">
        <v>24</v>
      </c>
      <c r="H2428">
        <v>25</v>
      </c>
      <c r="I2428" s="3">
        <v>3519</v>
      </c>
      <c r="J2428">
        <v>20</v>
      </c>
      <c r="K2428" s="34">
        <v>3890.3</v>
      </c>
      <c r="L2428" s="3">
        <v>2717.85</v>
      </c>
      <c r="M2428" s="3">
        <v>1172.45</v>
      </c>
      <c r="N2428">
        <v>30.14</v>
      </c>
      <c r="O2428">
        <v>0</v>
      </c>
      <c r="P2428">
        <v>0</v>
      </c>
      <c r="Q2428">
        <v>0.17</v>
      </c>
      <c r="R2428">
        <v>83.11</v>
      </c>
      <c r="S2428" t="s">
        <v>5384</v>
      </c>
      <c r="T2428" s="38" t="str">
        <f>VLOOKUP(Tabela5[[#This Row],[CÓDIGO]],[1]fornnecedor!$A:$G,7,0)</f>
        <v>THINNER DE LIMPEZA</v>
      </c>
    </row>
    <row r="2429" spans="1:20" x14ac:dyDescent="0.3">
      <c r="A2429" t="s">
        <v>5262</v>
      </c>
      <c r="B2429">
        <v>84824</v>
      </c>
      <c r="C2429" t="s">
        <v>736</v>
      </c>
      <c r="D2429" s="38" t="str">
        <f>VLOOKUP(Tabela5[[#This Row],[CÓDIGO]],[1]fornnecedor!$A:$C,3,0)</f>
        <v>BRASILUX</v>
      </c>
      <c r="E2429" t="str">
        <f>VLOOKUP(Tabela5[[#This Row],[MARCA]],[1]fornnecedor!$C:$E,3,0)</f>
        <v>BRASILUX TINTAS TECNICAS LTDA</v>
      </c>
      <c r="G2429" t="s">
        <v>24</v>
      </c>
      <c r="H2429">
        <v>17</v>
      </c>
      <c r="I2429" s="3">
        <v>4393.3100000000004</v>
      </c>
      <c r="J2429">
        <v>11</v>
      </c>
      <c r="K2429" s="34">
        <v>3841.84</v>
      </c>
      <c r="L2429" s="3">
        <v>2707.76</v>
      </c>
      <c r="M2429" s="3">
        <v>1134.08</v>
      </c>
      <c r="N2429">
        <v>29.52</v>
      </c>
      <c r="O2429">
        <v>0</v>
      </c>
      <c r="P2429">
        <v>0</v>
      </c>
      <c r="Q2429">
        <v>0.16</v>
      </c>
      <c r="R2429">
        <v>83.27</v>
      </c>
      <c r="S2429" t="s">
        <v>5384</v>
      </c>
      <c r="T2429" s="38" t="str">
        <f>VLOOKUP(Tabela5[[#This Row],[CÓDIGO]],[1]fornnecedor!$A:$G,7,0)</f>
        <v>DILUENTE</v>
      </c>
    </row>
    <row r="2430" spans="1:20" x14ac:dyDescent="0.3">
      <c r="A2430" t="s">
        <v>5262</v>
      </c>
      <c r="B2430">
        <v>84487</v>
      </c>
      <c r="C2430" t="s">
        <v>622</v>
      </c>
      <c r="D2430" s="38" t="str">
        <f>VLOOKUP(Tabela5[[#This Row],[CÓDIGO]],[1]fornnecedor!$A:$C,3,0)</f>
        <v>BRASILUX</v>
      </c>
      <c r="E2430" t="str">
        <f>VLOOKUP(Tabela5[[#This Row],[MARCA]],[1]fornnecedor!$C:$E,3,0)</f>
        <v>BRASILUX TINTAS TECNICAS LTDA</v>
      </c>
      <c r="G2430" t="s">
        <v>24</v>
      </c>
      <c r="H2430">
        <v>112</v>
      </c>
      <c r="I2430" s="3">
        <v>2451.6799999999998</v>
      </c>
      <c r="J2430">
        <v>94</v>
      </c>
      <c r="K2430" s="34">
        <v>3698.67</v>
      </c>
      <c r="L2430" s="3">
        <v>2057.66</v>
      </c>
      <c r="M2430" s="3">
        <v>1641.01</v>
      </c>
      <c r="N2430">
        <v>44.37</v>
      </c>
      <c r="O2430">
        <v>0</v>
      </c>
      <c r="P2430">
        <v>0</v>
      </c>
      <c r="Q2430">
        <v>0.16</v>
      </c>
      <c r="R2430">
        <v>83.43</v>
      </c>
      <c r="S2430" t="s">
        <v>5384</v>
      </c>
      <c r="T2430" s="38" t="str">
        <f>VLOOKUP(Tabela5[[#This Row],[CÓDIGO]],[1]fornnecedor!$A:$G,7,0)</f>
        <v>TINTAS LACA</v>
      </c>
    </row>
    <row r="2431" spans="1:20" x14ac:dyDescent="0.3">
      <c r="A2431" t="s">
        <v>5262</v>
      </c>
      <c r="B2431">
        <v>84200</v>
      </c>
      <c r="C2431" t="s">
        <v>5206</v>
      </c>
      <c r="D2431" s="38" t="str">
        <f>VLOOKUP(Tabela5[[#This Row],[CÓDIGO]],[1]fornnecedor!$A:$C,3,0)</f>
        <v>BRASILUX</v>
      </c>
      <c r="E2431" t="str">
        <f>VLOOKUP(Tabela5[[#This Row],[MARCA]],[1]fornnecedor!$C:$E,3,0)</f>
        <v>BRASILUX TINTAS TECNICAS LTDA</v>
      </c>
      <c r="G2431" t="s">
        <v>24</v>
      </c>
      <c r="H2431">
        <v>78</v>
      </c>
      <c r="I2431" s="3">
        <v>13263.9</v>
      </c>
      <c r="J2431">
        <v>16</v>
      </c>
      <c r="K2431" s="34">
        <v>3624.19</v>
      </c>
      <c r="L2431" s="3">
        <v>2720.8</v>
      </c>
      <c r="M2431">
        <v>903.39</v>
      </c>
      <c r="N2431">
        <v>24.93</v>
      </c>
      <c r="O2431">
        <v>0</v>
      </c>
      <c r="P2431">
        <v>0</v>
      </c>
      <c r="Q2431">
        <v>0.15</v>
      </c>
      <c r="R2431">
        <v>83.58</v>
      </c>
      <c r="S2431" t="s">
        <v>5384</v>
      </c>
      <c r="T2431" s="38" t="str">
        <f>VLOOKUP(Tabela5[[#This Row],[CÓDIGO]],[1]fornnecedor!$A:$G,7,0)</f>
        <v>EPOXI</v>
      </c>
    </row>
    <row r="2432" spans="1:20" x14ac:dyDescent="0.3">
      <c r="A2432" t="s">
        <v>5262</v>
      </c>
      <c r="B2432">
        <v>84249</v>
      </c>
      <c r="C2432" t="s">
        <v>5130</v>
      </c>
      <c r="D2432" s="38" t="str">
        <f>VLOOKUP(Tabela5[[#This Row],[CÓDIGO]],[1]fornnecedor!$A:$C,3,0)</f>
        <v>BRASILUX</v>
      </c>
      <c r="E2432" t="str">
        <f>VLOOKUP(Tabela5[[#This Row],[MARCA]],[1]fornnecedor!$C:$E,3,0)</f>
        <v>BRASILUX TINTAS TECNICAS LTDA</v>
      </c>
      <c r="G2432" t="s">
        <v>24</v>
      </c>
      <c r="H2432">
        <v>40</v>
      </c>
      <c r="I2432" s="3">
        <v>3938.8</v>
      </c>
      <c r="J2432">
        <v>28</v>
      </c>
      <c r="K2432" s="34">
        <v>3593.25</v>
      </c>
      <c r="L2432" s="3">
        <v>2650.48</v>
      </c>
      <c r="M2432">
        <v>942.77</v>
      </c>
      <c r="N2432">
        <v>26.24</v>
      </c>
      <c r="O2432">
        <v>0</v>
      </c>
      <c r="P2432">
        <v>0</v>
      </c>
      <c r="Q2432">
        <v>0.15</v>
      </c>
      <c r="R2432">
        <v>83.74</v>
      </c>
      <c r="S2432" t="s">
        <v>5384</v>
      </c>
      <c r="T2432" s="38" t="str">
        <f>VLOOKUP(Tabela5[[#This Row],[CÓDIGO]],[1]fornnecedor!$A:$G,7,0)</f>
        <v>TINTA PAREDE</v>
      </c>
    </row>
    <row r="2433" spans="1:20" x14ac:dyDescent="0.3">
      <c r="A2433" t="s">
        <v>5262</v>
      </c>
      <c r="B2433">
        <v>84259</v>
      </c>
      <c r="C2433" t="s">
        <v>684</v>
      </c>
      <c r="D2433" s="38" t="str">
        <f>VLOOKUP(Tabela5[[#This Row],[CÓDIGO]],[1]fornnecedor!$A:$C,3,0)</f>
        <v>BRASILUX</v>
      </c>
      <c r="E2433" t="str">
        <f>VLOOKUP(Tabela5[[#This Row],[MARCA]],[1]fornnecedor!$C:$E,3,0)</f>
        <v>BRASILUX TINTAS TECNICAS LTDA</v>
      </c>
      <c r="G2433" t="s">
        <v>24</v>
      </c>
      <c r="H2433">
        <v>26</v>
      </c>
      <c r="I2433">
        <v>603.20000000000005</v>
      </c>
      <c r="J2433">
        <v>109</v>
      </c>
      <c r="K2433" s="34">
        <v>3505.68</v>
      </c>
      <c r="L2433" s="3">
        <v>2467.7600000000002</v>
      </c>
      <c r="M2433" s="3">
        <v>1037.92</v>
      </c>
      <c r="N2433">
        <v>29.61</v>
      </c>
      <c r="O2433">
        <v>0</v>
      </c>
      <c r="P2433">
        <v>0</v>
      </c>
      <c r="Q2433">
        <v>0.15</v>
      </c>
      <c r="R2433">
        <v>83.89</v>
      </c>
      <c r="S2433" t="s">
        <v>5384</v>
      </c>
      <c r="T2433" s="38" t="str">
        <f>VLOOKUP(Tabela5[[#This Row],[CÓDIGO]],[1]fornnecedor!$A:$G,7,0)</f>
        <v>TINTA PAREDE</v>
      </c>
    </row>
    <row r="2434" spans="1:20" x14ac:dyDescent="0.3">
      <c r="A2434" t="s">
        <v>5262</v>
      </c>
      <c r="B2434">
        <v>84762</v>
      </c>
      <c r="C2434" t="s">
        <v>583</v>
      </c>
      <c r="D2434" s="38" t="str">
        <f>VLOOKUP(Tabela5[[#This Row],[CÓDIGO]],[1]fornnecedor!$A:$C,3,0)</f>
        <v>BRASILUX</v>
      </c>
      <c r="E2434" t="str">
        <f>VLOOKUP(Tabela5[[#This Row],[MARCA]],[1]fornnecedor!$C:$E,3,0)</f>
        <v>BRASILUX TINTAS TECNICAS LTDA</v>
      </c>
      <c r="G2434" t="s">
        <v>24</v>
      </c>
      <c r="H2434">
        <v>50</v>
      </c>
      <c r="I2434" s="3">
        <v>5844</v>
      </c>
      <c r="J2434">
        <v>15</v>
      </c>
      <c r="K2434" s="34">
        <v>3480.05</v>
      </c>
      <c r="L2434" s="3">
        <v>1753.2</v>
      </c>
      <c r="M2434" s="3">
        <v>1726.85</v>
      </c>
      <c r="N2434">
        <v>49.62</v>
      </c>
      <c r="O2434">
        <v>0</v>
      </c>
      <c r="P2434">
        <v>0</v>
      </c>
      <c r="Q2434">
        <v>0.15</v>
      </c>
      <c r="R2434">
        <v>84.04</v>
      </c>
      <c r="S2434" t="s">
        <v>5384</v>
      </c>
      <c r="T2434" s="38" t="str">
        <f>VLOOKUP(Tabela5[[#This Row],[CÓDIGO]],[1]fornnecedor!$A:$G,7,0)</f>
        <v>EPOXI</v>
      </c>
    </row>
    <row r="2435" spans="1:20" x14ac:dyDescent="0.3">
      <c r="A2435" t="s">
        <v>5262</v>
      </c>
      <c r="B2435">
        <v>84250</v>
      </c>
      <c r="C2435" t="s">
        <v>562</v>
      </c>
      <c r="D2435" s="38" t="str">
        <f>VLOOKUP(Tabela5[[#This Row],[CÓDIGO]],[1]fornnecedor!$A:$C,3,0)</f>
        <v>BRASILUX</v>
      </c>
      <c r="E2435" t="str">
        <f>VLOOKUP(Tabela5[[#This Row],[MARCA]],[1]fornnecedor!$C:$E,3,0)</f>
        <v>BRASILUX TINTAS TECNICAS LTDA</v>
      </c>
      <c r="G2435" t="s">
        <v>24</v>
      </c>
      <c r="H2435">
        <v>53</v>
      </c>
      <c r="I2435" s="3">
        <v>5218.91</v>
      </c>
      <c r="J2435">
        <v>28</v>
      </c>
      <c r="K2435" s="34">
        <v>3376.73</v>
      </c>
      <c r="L2435" s="3">
        <v>2654.29</v>
      </c>
      <c r="M2435">
        <v>722.44</v>
      </c>
      <c r="N2435">
        <v>21.39</v>
      </c>
      <c r="O2435">
        <v>0</v>
      </c>
      <c r="P2435">
        <v>0</v>
      </c>
      <c r="Q2435">
        <v>0.14000000000000001</v>
      </c>
      <c r="R2435">
        <v>84.18</v>
      </c>
      <c r="S2435" t="s">
        <v>5384</v>
      </c>
      <c r="T2435" s="38" t="str">
        <f>VLOOKUP(Tabela5[[#This Row],[CÓDIGO]],[1]fornnecedor!$A:$G,7,0)</f>
        <v>TINTA PAREDE</v>
      </c>
    </row>
    <row r="2436" spans="1:20" x14ac:dyDescent="0.3">
      <c r="A2436" t="s">
        <v>5262</v>
      </c>
      <c r="B2436">
        <v>86935</v>
      </c>
      <c r="C2436" t="s">
        <v>768</v>
      </c>
      <c r="D2436" s="38" t="str">
        <f>VLOOKUP(Tabela5[[#This Row],[CÓDIGO]],[1]fornnecedor!$A:$C,3,0)</f>
        <v>BRASILUX</v>
      </c>
      <c r="E2436" t="str">
        <f>VLOOKUP(Tabela5[[#This Row],[MARCA]],[1]fornnecedor!$C:$E,3,0)</f>
        <v>BRASILUX TINTAS TECNICAS LTDA</v>
      </c>
      <c r="G2436" t="s">
        <v>24</v>
      </c>
      <c r="H2436">
        <v>72</v>
      </c>
      <c r="I2436" s="3">
        <v>9257.0400000000009</v>
      </c>
      <c r="J2436">
        <v>19</v>
      </c>
      <c r="K2436" s="34">
        <v>3218.41</v>
      </c>
      <c r="L2436" s="3">
        <v>2442.83</v>
      </c>
      <c r="M2436">
        <v>775.58</v>
      </c>
      <c r="N2436">
        <v>24.1</v>
      </c>
      <c r="O2436">
        <v>0</v>
      </c>
      <c r="P2436">
        <v>0</v>
      </c>
      <c r="Q2436">
        <v>0.14000000000000001</v>
      </c>
      <c r="R2436">
        <v>84.32</v>
      </c>
      <c r="S2436" t="s">
        <v>5384</v>
      </c>
      <c r="T2436" s="38" t="str">
        <f>VLOOKUP(Tabela5[[#This Row],[CÓDIGO]],[1]fornnecedor!$A:$G,7,0)</f>
        <v>EPOXI</v>
      </c>
    </row>
    <row r="2437" spans="1:20" x14ac:dyDescent="0.3">
      <c r="A2437" t="s">
        <v>5262</v>
      </c>
      <c r="B2437">
        <v>85164</v>
      </c>
      <c r="C2437" t="s">
        <v>740</v>
      </c>
      <c r="D2437" s="38" t="str">
        <f>VLOOKUP(Tabela5[[#This Row],[CÓDIGO]],[1]fornnecedor!$A:$C,3,0)</f>
        <v>BRASILUX</v>
      </c>
      <c r="E2437" t="str">
        <f>VLOOKUP(Tabela5[[#This Row],[MARCA]],[1]fornnecedor!$C:$E,3,0)</f>
        <v>BRASILUX TINTAS TECNICAS LTDA</v>
      </c>
      <c r="G2437" t="s">
        <v>24</v>
      </c>
      <c r="H2437">
        <v>351</v>
      </c>
      <c r="I2437" s="3">
        <v>3541.59</v>
      </c>
      <c r="J2437">
        <v>221</v>
      </c>
      <c r="K2437" s="34">
        <v>3115.07</v>
      </c>
      <c r="L2437" s="3">
        <v>2229.89</v>
      </c>
      <c r="M2437">
        <v>885.18</v>
      </c>
      <c r="N2437">
        <v>28.42</v>
      </c>
      <c r="O2437">
        <v>0</v>
      </c>
      <c r="P2437">
        <v>0</v>
      </c>
      <c r="Q2437">
        <v>0.13</v>
      </c>
      <c r="R2437">
        <v>84.45</v>
      </c>
      <c r="S2437" t="s">
        <v>5384</v>
      </c>
      <c r="T2437" s="38" t="str">
        <f>VLOOKUP(Tabela5[[#This Row],[CÓDIGO]],[1]fornnecedor!$A:$G,7,0)</f>
        <v>QUEROSENE</v>
      </c>
    </row>
    <row r="2438" spans="1:20" x14ac:dyDescent="0.3">
      <c r="A2438" t="s">
        <v>5262</v>
      </c>
      <c r="B2438">
        <v>84617</v>
      </c>
      <c r="C2438" t="s">
        <v>594</v>
      </c>
      <c r="D2438" s="38" t="str">
        <f>VLOOKUP(Tabela5[[#This Row],[CÓDIGO]],[1]fornnecedor!$A:$C,3,0)</f>
        <v>BRASILUX</v>
      </c>
      <c r="E2438" t="str">
        <f>VLOOKUP(Tabela5[[#This Row],[MARCA]],[1]fornnecedor!$C:$E,3,0)</f>
        <v>BRASILUX TINTAS TECNICAS LTDA</v>
      </c>
      <c r="G2438" t="s">
        <v>24</v>
      </c>
      <c r="H2438">
        <v>16</v>
      </c>
      <c r="I2438" s="3">
        <v>3484.64</v>
      </c>
      <c r="J2438">
        <v>9</v>
      </c>
      <c r="K2438" s="34">
        <v>3059.89</v>
      </c>
      <c r="L2438" s="3">
        <v>1960.11</v>
      </c>
      <c r="M2438" s="3">
        <v>1099.78</v>
      </c>
      <c r="N2438">
        <v>35.94</v>
      </c>
      <c r="O2438">
        <v>0</v>
      </c>
      <c r="P2438">
        <v>0</v>
      </c>
      <c r="Q2438">
        <v>0.13</v>
      </c>
      <c r="R2438">
        <v>84.58</v>
      </c>
      <c r="S2438" t="s">
        <v>5384</v>
      </c>
      <c r="T2438" s="38" t="str">
        <f>VLOOKUP(Tabela5[[#This Row],[CÓDIGO]],[1]fornnecedor!$A:$G,7,0)</f>
        <v>BASES IMOBILIÁRIAS</v>
      </c>
    </row>
    <row r="2439" spans="1:20" x14ac:dyDescent="0.3">
      <c r="A2439" t="s">
        <v>5262</v>
      </c>
      <c r="B2439">
        <v>84084</v>
      </c>
      <c r="C2439" t="s">
        <v>553</v>
      </c>
      <c r="D2439" s="38" t="str">
        <f>VLOOKUP(Tabela5[[#This Row],[CÓDIGO]],[1]fornnecedor!$A:$C,3,0)</f>
        <v>BRASILUX</v>
      </c>
      <c r="E2439" t="str">
        <f>VLOOKUP(Tabela5[[#This Row],[MARCA]],[1]fornnecedor!$C:$E,3,0)</f>
        <v>BRASILUX TINTAS TECNICAS LTDA</v>
      </c>
      <c r="G2439" t="s">
        <v>24</v>
      </c>
      <c r="H2439">
        <v>2</v>
      </c>
      <c r="I2439">
        <v>143.86000000000001</v>
      </c>
      <c r="J2439">
        <v>34</v>
      </c>
      <c r="K2439" s="34">
        <v>3033</v>
      </c>
      <c r="L2439" s="3">
        <v>2216.8200000000002</v>
      </c>
      <c r="M2439">
        <v>816.18</v>
      </c>
      <c r="N2439">
        <v>26.91</v>
      </c>
      <c r="O2439">
        <v>0</v>
      </c>
      <c r="P2439">
        <v>0</v>
      </c>
      <c r="Q2439">
        <v>0.13</v>
      </c>
      <c r="R2439">
        <v>84.71</v>
      </c>
      <c r="S2439" t="s">
        <v>5384</v>
      </c>
      <c r="T2439" s="38" t="str">
        <f>VLOOKUP(Tabela5[[#This Row],[CÓDIGO]],[1]fornnecedor!$A:$G,7,0)</f>
        <v>ESMALTES</v>
      </c>
    </row>
    <row r="2440" spans="1:20" x14ac:dyDescent="0.3">
      <c r="A2440" t="s">
        <v>5262</v>
      </c>
      <c r="B2440">
        <v>84030</v>
      </c>
      <c r="C2440" t="s">
        <v>734</v>
      </c>
      <c r="D2440" s="38" t="str">
        <f>VLOOKUP(Tabela5[[#This Row],[CÓDIGO]],[1]fornnecedor!$A:$C,3,0)</f>
        <v>BRASILUX</v>
      </c>
      <c r="E2440" t="str">
        <f>VLOOKUP(Tabela5[[#This Row],[MARCA]],[1]fornnecedor!$C:$E,3,0)</f>
        <v>BRASILUX TINTAS TECNICAS LTDA</v>
      </c>
      <c r="G2440" t="s">
        <v>24</v>
      </c>
      <c r="H2440">
        <v>106</v>
      </c>
      <c r="I2440" s="3">
        <v>4715.9399999999996</v>
      </c>
      <c r="J2440">
        <v>55</v>
      </c>
      <c r="K2440" s="34">
        <v>3016.77</v>
      </c>
      <c r="L2440" s="3">
        <v>2331.94</v>
      </c>
      <c r="M2440">
        <v>684.83</v>
      </c>
      <c r="N2440">
        <v>22.7</v>
      </c>
      <c r="O2440">
        <v>0</v>
      </c>
      <c r="P2440">
        <v>0</v>
      </c>
      <c r="Q2440">
        <v>0.13</v>
      </c>
      <c r="R2440">
        <v>84.84</v>
      </c>
      <c r="S2440" t="s">
        <v>5384</v>
      </c>
      <c r="T2440" s="38" t="str">
        <f>VLOOKUP(Tabela5[[#This Row],[CÓDIGO]],[1]fornnecedor!$A:$G,7,0)</f>
        <v>AGUARRAS</v>
      </c>
    </row>
    <row r="2441" spans="1:20" x14ac:dyDescent="0.3">
      <c r="A2441" t="s">
        <v>5262</v>
      </c>
      <c r="B2441">
        <v>85449</v>
      </c>
      <c r="C2441" t="s">
        <v>5103</v>
      </c>
      <c r="D2441" s="38" t="str">
        <f>VLOOKUP(Tabela5[[#This Row],[CÓDIGO]],[1]fornnecedor!$A:$C,3,0)</f>
        <v>BRASILUX</v>
      </c>
      <c r="E2441" t="str">
        <f>VLOOKUP(Tabela5[[#This Row],[MARCA]],[1]fornnecedor!$C:$E,3,0)</f>
        <v>BRASILUX TINTAS TECNICAS LTDA</v>
      </c>
      <c r="G2441" t="s">
        <v>24</v>
      </c>
      <c r="H2441">
        <v>8</v>
      </c>
      <c r="I2441" s="3">
        <v>1771.36</v>
      </c>
      <c r="J2441">
        <v>10</v>
      </c>
      <c r="K2441" s="34">
        <v>2917.2</v>
      </c>
      <c r="L2441" s="3">
        <v>2214.1999999999998</v>
      </c>
      <c r="M2441">
        <v>703</v>
      </c>
      <c r="N2441">
        <v>24.1</v>
      </c>
      <c r="O2441">
        <v>0</v>
      </c>
      <c r="P2441">
        <v>0</v>
      </c>
      <c r="Q2441">
        <v>0.12</v>
      </c>
      <c r="R2441">
        <v>84.97</v>
      </c>
      <c r="S2441" t="s">
        <v>5384</v>
      </c>
      <c r="T2441" s="38" t="str">
        <f>VLOOKUP(Tabela5[[#This Row],[CÓDIGO]],[1]fornnecedor!$A:$G,7,0)</f>
        <v>TINTA PAREDE</v>
      </c>
    </row>
    <row r="2442" spans="1:20" x14ac:dyDescent="0.3">
      <c r="A2442" t="s">
        <v>5262</v>
      </c>
      <c r="B2442">
        <v>84497</v>
      </c>
      <c r="C2442" t="s">
        <v>744</v>
      </c>
      <c r="D2442" s="38" t="str">
        <f>VLOOKUP(Tabela5[[#This Row],[CÓDIGO]],[1]fornnecedor!$A:$C,3,0)</f>
        <v>BRASILUX</v>
      </c>
      <c r="E2442" t="str">
        <f>VLOOKUP(Tabela5[[#This Row],[MARCA]],[1]fornnecedor!$C:$E,3,0)</f>
        <v>BRASILUX TINTAS TECNICAS LTDA</v>
      </c>
      <c r="G2442" t="s">
        <v>24</v>
      </c>
      <c r="H2442">
        <v>439</v>
      </c>
      <c r="I2442" s="3">
        <v>3753.45</v>
      </c>
      <c r="J2442">
        <v>210</v>
      </c>
      <c r="K2442" s="34">
        <v>2871.25</v>
      </c>
      <c r="L2442" s="3">
        <v>1710.63</v>
      </c>
      <c r="M2442" s="3">
        <v>1160.6199999999999</v>
      </c>
      <c r="N2442">
        <v>40.42</v>
      </c>
      <c r="O2442">
        <v>0</v>
      </c>
      <c r="P2442">
        <v>0</v>
      </c>
      <c r="Q2442">
        <v>0.12</v>
      </c>
      <c r="R2442">
        <v>85.09</v>
      </c>
      <c r="S2442" t="s">
        <v>5384</v>
      </c>
      <c r="T2442" s="38" t="str">
        <f>VLOOKUP(Tabela5[[#This Row],[CÓDIGO]],[1]fornnecedor!$A:$G,7,0)</f>
        <v>THINNER DE LIMPEZA</v>
      </c>
    </row>
    <row r="2443" spans="1:20" x14ac:dyDescent="0.3">
      <c r="A2443" t="s">
        <v>5262</v>
      </c>
      <c r="B2443">
        <v>84774</v>
      </c>
      <c r="C2443" t="s">
        <v>748</v>
      </c>
      <c r="D2443" s="38" t="str">
        <f>VLOOKUP(Tabela5[[#This Row],[CÓDIGO]],[1]fornnecedor!$A:$C,3,0)</f>
        <v>BRASILUX</v>
      </c>
      <c r="E2443" t="str">
        <f>VLOOKUP(Tabela5[[#This Row],[MARCA]],[1]fornnecedor!$C:$E,3,0)</f>
        <v>BRASILUX TINTAS TECNICAS LTDA</v>
      </c>
      <c r="G2443" t="s">
        <v>24</v>
      </c>
      <c r="H2443">
        <v>215</v>
      </c>
      <c r="I2443" s="3">
        <v>2038.2</v>
      </c>
      <c r="J2443">
        <v>177</v>
      </c>
      <c r="K2443" s="34">
        <v>2759.23</v>
      </c>
      <c r="L2443" s="3">
        <v>1601.46</v>
      </c>
      <c r="M2443" s="3">
        <v>1157.77</v>
      </c>
      <c r="N2443">
        <v>41.96</v>
      </c>
      <c r="O2443">
        <v>0</v>
      </c>
      <c r="P2443">
        <v>0</v>
      </c>
      <c r="Q2443">
        <v>0.12</v>
      </c>
      <c r="R2443">
        <v>85.21</v>
      </c>
      <c r="S2443" t="s">
        <v>5384</v>
      </c>
      <c r="T2443" s="38" t="str">
        <f>VLOOKUP(Tabela5[[#This Row],[CÓDIGO]],[1]fornnecedor!$A:$G,7,0)</f>
        <v>DILUENTE</v>
      </c>
    </row>
    <row r="2444" spans="1:20" x14ac:dyDescent="0.3">
      <c r="A2444" t="s">
        <v>5262</v>
      </c>
      <c r="B2444">
        <v>84347</v>
      </c>
      <c r="C2444" t="s">
        <v>681</v>
      </c>
      <c r="D2444" s="38" t="str">
        <f>VLOOKUP(Tabela5[[#This Row],[CÓDIGO]],[1]fornnecedor!$A:$C,3,0)</f>
        <v>BRASILUX</v>
      </c>
      <c r="E2444" t="str">
        <f>VLOOKUP(Tabela5[[#This Row],[MARCA]],[1]fornnecedor!$C:$E,3,0)</f>
        <v>BRASILUX TINTAS TECNICAS LTDA</v>
      </c>
      <c r="G2444" t="s">
        <v>24</v>
      </c>
      <c r="H2444">
        <v>30</v>
      </c>
      <c r="I2444" s="3">
        <v>1592.1</v>
      </c>
      <c r="J2444">
        <v>42</v>
      </c>
      <c r="K2444" s="34">
        <v>2624.47</v>
      </c>
      <c r="L2444" s="3">
        <v>2184</v>
      </c>
      <c r="M2444">
        <v>440.47</v>
      </c>
      <c r="N2444">
        <v>16.78</v>
      </c>
      <c r="O2444">
        <v>0</v>
      </c>
      <c r="P2444">
        <v>0</v>
      </c>
      <c r="Q2444">
        <v>0.11</v>
      </c>
      <c r="R2444">
        <v>85.32</v>
      </c>
      <c r="S2444" t="s">
        <v>5384</v>
      </c>
      <c r="T2444" s="38" t="str">
        <f>VLOOKUP(Tabela5[[#This Row],[CÓDIGO]],[1]fornnecedor!$A:$G,7,0)</f>
        <v>ESMALTES</v>
      </c>
    </row>
    <row r="2445" spans="1:20" x14ac:dyDescent="0.3">
      <c r="A2445" t="s">
        <v>5262</v>
      </c>
      <c r="B2445">
        <v>84382</v>
      </c>
      <c r="C2445" t="s">
        <v>565</v>
      </c>
      <c r="D2445" s="38" t="str">
        <f>VLOOKUP(Tabela5[[#This Row],[CÓDIGO]],[1]fornnecedor!$A:$C,3,0)</f>
        <v>BRASILUX</v>
      </c>
      <c r="E2445" t="str">
        <f>VLOOKUP(Tabela5[[#This Row],[MARCA]],[1]fornnecedor!$C:$E,3,0)</f>
        <v>BRASILUX TINTAS TECNICAS LTDA</v>
      </c>
      <c r="G2445" t="s">
        <v>24</v>
      </c>
      <c r="H2445">
        <v>32</v>
      </c>
      <c r="I2445" s="3">
        <v>4403.5200000000004</v>
      </c>
      <c r="J2445">
        <v>16</v>
      </c>
      <c r="K2445" s="34">
        <v>2560.88</v>
      </c>
      <c r="L2445" s="3">
        <v>2201.7600000000002</v>
      </c>
      <c r="M2445">
        <v>359.12</v>
      </c>
      <c r="N2445">
        <v>14.02</v>
      </c>
      <c r="O2445">
        <v>0</v>
      </c>
      <c r="P2445">
        <v>0</v>
      </c>
      <c r="Q2445">
        <v>0.11</v>
      </c>
      <c r="R2445">
        <v>85.43</v>
      </c>
      <c r="S2445" t="s">
        <v>5384</v>
      </c>
      <c r="T2445" s="38" t="str">
        <f>VLOOKUP(Tabela5[[#This Row],[CÓDIGO]],[1]fornnecedor!$A:$G,7,0)</f>
        <v>TINTA PARA PISO</v>
      </c>
    </row>
    <row r="2446" spans="1:20" x14ac:dyDescent="0.3">
      <c r="A2446" t="s">
        <v>5262</v>
      </c>
      <c r="B2446">
        <v>84825</v>
      </c>
      <c r="C2446" t="s">
        <v>745</v>
      </c>
      <c r="D2446" s="38" t="str">
        <f>VLOOKUP(Tabela5[[#This Row],[CÓDIGO]],[1]fornnecedor!$A:$C,3,0)</f>
        <v>BRASILUX</v>
      </c>
      <c r="E2446" t="str">
        <f>VLOOKUP(Tabela5[[#This Row],[MARCA]],[1]fornnecedor!$C:$E,3,0)</f>
        <v>BRASILUX TINTAS TECNICAS LTDA</v>
      </c>
      <c r="G2446" t="s">
        <v>24</v>
      </c>
      <c r="H2446">
        <v>45</v>
      </c>
      <c r="I2446" s="3">
        <v>6788.25</v>
      </c>
      <c r="J2446">
        <v>10</v>
      </c>
      <c r="K2446" s="34">
        <v>2415.25</v>
      </c>
      <c r="L2446" s="3">
        <v>1508.5</v>
      </c>
      <c r="M2446">
        <v>906.75</v>
      </c>
      <c r="N2446">
        <v>37.54</v>
      </c>
      <c r="O2446">
        <v>0</v>
      </c>
      <c r="P2446">
        <v>0</v>
      </c>
      <c r="Q2446">
        <v>0.1</v>
      </c>
      <c r="R2446">
        <v>85.53</v>
      </c>
      <c r="S2446" t="s">
        <v>5384</v>
      </c>
      <c r="T2446" s="38" t="str">
        <f>VLOOKUP(Tabela5[[#This Row],[CÓDIGO]],[1]fornnecedor!$A:$G,7,0)</f>
        <v>DILUENTE</v>
      </c>
    </row>
    <row r="2447" spans="1:20" x14ac:dyDescent="0.3">
      <c r="A2447" t="s">
        <v>5262</v>
      </c>
      <c r="B2447">
        <v>84384</v>
      </c>
      <c r="C2447" t="s">
        <v>568</v>
      </c>
      <c r="D2447" s="38" t="str">
        <f>VLOOKUP(Tabela5[[#This Row],[CÓDIGO]],[1]fornnecedor!$A:$C,3,0)</f>
        <v>BRASILUX</v>
      </c>
      <c r="E2447" t="str">
        <f>VLOOKUP(Tabela5[[#This Row],[MARCA]],[1]fornnecedor!$C:$E,3,0)</f>
        <v>BRASILUX TINTAS TECNICAS LTDA</v>
      </c>
      <c r="G2447" t="s">
        <v>24</v>
      </c>
      <c r="H2447">
        <v>29</v>
      </c>
      <c r="I2447" s="3">
        <v>3990.69</v>
      </c>
      <c r="J2447">
        <v>14</v>
      </c>
      <c r="K2447" s="34">
        <v>2411.1999999999998</v>
      </c>
      <c r="L2447" s="3">
        <v>1926.54</v>
      </c>
      <c r="M2447">
        <v>484.66</v>
      </c>
      <c r="N2447">
        <v>20.100000000000001</v>
      </c>
      <c r="O2447">
        <v>0</v>
      </c>
      <c r="P2447">
        <v>0</v>
      </c>
      <c r="Q2447">
        <v>0.1</v>
      </c>
      <c r="R2447">
        <v>85.63</v>
      </c>
      <c r="S2447" t="s">
        <v>5384</v>
      </c>
      <c r="T2447" s="38" t="str">
        <f>VLOOKUP(Tabela5[[#This Row],[CÓDIGO]],[1]fornnecedor!$A:$G,7,0)</f>
        <v>TINTA PARA PISO</v>
      </c>
    </row>
    <row r="2448" spans="1:20" x14ac:dyDescent="0.3">
      <c r="A2448" t="s">
        <v>5262</v>
      </c>
      <c r="B2448">
        <v>85271</v>
      </c>
      <c r="C2448" t="s">
        <v>690</v>
      </c>
      <c r="D2448" s="38" t="str">
        <f>VLOOKUP(Tabela5[[#This Row],[CÓDIGO]],[1]fornnecedor!$A:$C,3,0)</f>
        <v>BRASILUX</v>
      </c>
      <c r="E2448" t="str">
        <f>VLOOKUP(Tabela5[[#This Row],[MARCA]],[1]fornnecedor!$C:$E,3,0)</f>
        <v>BRASILUX TINTAS TECNICAS LTDA</v>
      </c>
      <c r="G2448" t="s">
        <v>24</v>
      </c>
      <c r="H2448">
        <v>35</v>
      </c>
      <c r="I2448" s="3">
        <v>3952.9</v>
      </c>
      <c r="J2448">
        <v>14</v>
      </c>
      <c r="K2448" s="34">
        <v>2319.5700000000002</v>
      </c>
      <c r="L2448" s="3">
        <v>1581.16</v>
      </c>
      <c r="M2448">
        <v>738.41</v>
      </c>
      <c r="N2448">
        <v>31.83</v>
      </c>
      <c r="O2448">
        <v>0</v>
      </c>
      <c r="P2448">
        <v>0</v>
      </c>
      <c r="Q2448">
        <v>0.1</v>
      </c>
      <c r="R2448">
        <v>85.73</v>
      </c>
      <c r="S2448" t="s">
        <v>5384</v>
      </c>
      <c r="T2448" s="38" t="str">
        <f>VLOOKUP(Tabela5[[#This Row],[CÓDIGO]],[1]fornnecedor!$A:$G,7,0)</f>
        <v>TINTA PARA PISO</v>
      </c>
    </row>
    <row r="2449" spans="1:20" x14ac:dyDescent="0.3">
      <c r="A2449" t="s">
        <v>5262</v>
      </c>
      <c r="B2449">
        <v>84386</v>
      </c>
      <c r="C2449" t="s">
        <v>569</v>
      </c>
      <c r="D2449" s="38" t="str">
        <f>VLOOKUP(Tabela5[[#This Row],[CÓDIGO]],[1]fornnecedor!$A:$C,3,0)</f>
        <v>BRASILUX</v>
      </c>
      <c r="E2449" t="str">
        <f>VLOOKUP(Tabela5[[#This Row],[MARCA]],[1]fornnecedor!$C:$E,3,0)</f>
        <v>BRASILUX TINTAS TECNICAS LTDA</v>
      </c>
      <c r="G2449" t="s">
        <v>24</v>
      </c>
      <c r="H2449">
        <v>26</v>
      </c>
      <c r="I2449" s="3">
        <v>3577.86</v>
      </c>
      <c r="J2449">
        <v>14</v>
      </c>
      <c r="K2449" s="34">
        <v>2249.79</v>
      </c>
      <c r="L2449" s="3">
        <v>1926.54</v>
      </c>
      <c r="M2449">
        <v>323.25</v>
      </c>
      <c r="N2449">
        <v>14.37</v>
      </c>
      <c r="O2449">
        <v>0</v>
      </c>
      <c r="P2449">
        <v>0</v>
      </c>
      <c r="Q2449">
        <v>0.1</v>
      </c>
      <c r="R2449">
        <v>85.83</v>
      </c>
      <c r="S2449" t="s">
        <v>5384</v>
      </c>
      <c r="T2449" s="38" t="str">
        <f>VLOOKUP(Tabela5[[#This Row],[CÓDIGO]],[1]fornnecedor!$A:$G,7,0)</f>
        <v>TINTA PARA PISO</v>
      </c>
    </row>
    <row r="2450" spans="1:20" x14ac:dyDescent="0.3">
      <c r="A2450" t="s">
        <v>5262</v>
      </c>
      <c r="B2450">
        <v>84116</v>
      </c>
      <c r="C2450" t="s">
        <v>5047</v>
      </c>
      <c r="D2450" s="38" t="str">
        <f>VLOOKUP(Tabela5[[#This Row],[CÓDIGO]],[1]fornnecedor!$A:$C,3,0)</f>
        <v>BRASILUX</v>
      </c>
      <c r="E2450" t="str">
        <f>VLOOKUP(Tabela5[[#This Row],[MARCA]],[1]fornnecedor!$C:$E,3,0)</f>
        <v>BRASILUX TINTAS TECNICAS LTDA</v>
      </c>
      <c r="G2450" t="s">
        <v>24</v>
      </c>
      <c r="H2450">
        <v>48</v>
      </c>
      <c r="I2450" s="3">
        <v>5610.24</v>
      </c>
      <c r="J2450">
        <v>18</v>
      </c>
      <c r="K2450" s="34">
        <v>2171.7399999999998</v>
      </c>
      <c r="L2450" s="3">
        <v>2103.84</v>
      </c>
      <c r="M2450">
        <v>67.900000000000006</v>
      </c>
      <c r="N2450">
        <v>3.13</v>
      </c>
      <c r="O2450">
        <v>0</v>
      </c>
      <c r="P2450">
        <v>0</v>
      </c>
      <c r="Q2450">
        <v>0.09</v>
      </c>
      <c r="R2450">
        <v>85.92</v>
      </c>
      <c r="S2450" t="s">
        <v>5384</v>
      </c>
      <c r="T2450" s="38" t="str">
        <f>VLOOKUP(Tabela5[[#This Row],[CÓDIGO]],[1]fornnecedor!$A:$G,7,0)</f>
        <v>EPOXI</v>
      </c>
    </row>
    <row r="2451" spans="1:20" x14ac:dyDescent="0.3">
      <c r="A2451" t="s">
        <v>5262</v>
      </c>
      <c r="B2451">
        <v>84389</v>
      </c>
      <c r="C2451" t="s">
        <v>572</v>
      </c>
      <c r="D2451" s="38" t="str">
        <f>VLOOKUP(Tabela5[[#This Row],[CÓDIGO]],[1]fornnecedor!$A:$C,3,0)</f>
        <v>BRASILUX</v>
      </c>
      <c r="E2451" t="str">
        <f>VLOOKUP(Tabela5[[#This Row],[MARCA]],[1]fornnecedor!$C:$E,3,0)</f>
        <v>BRASILUX TINTAS TECNICAS LTDA</v>
      </c>
      <c r="G2451" t="s">
        <v>24</v>
      </c>
      <c r="H2451">
        <v>15</v>
      </c>
      <c r="I2451" s="3">
        <v>2064.15</v>
      </c>
      <c r="J2451">
        <v>13</v>
      </c>
      <c r="K2451" s="34">
        <v>2163.8000000000002</v>
      </c>
      <c r="L2451" s="3">
        <v>1788.93</v>
      </c>
      <c r="M2451">
        <v>374.87</v>
      </c>
      <c r="N2451">
        <v>17.32</v>
      </c>
      <c r="O2451">
        <v>0</v>
      </c>
      <c r="P2451">
        <v>0</v>
      </c>
      <c r="Q2451">
        <v>0.09</v>
      </c>
      <c r="R2451">
        <v>86.01</v>
      </c>
      <c r="S2451" t="s">
        <v>5384</v>
      </c>
      <c r="T2451" s="38" t="str">
        <f>VLOOKUP(Tabela5[[#This Row],[CÓDIGO]],[1]fornnecedor!$A:$G,7,0)</f>
        <v>TINTA PARA PISO</v>
      </c>
    </row>
    <row r="2452" spans="1:20" x14ac:dyDescent="0.3">
      <c r="A2452" t="s">
        <v>5262</v>
      </c>
      <c r="B2452">
        <v>84114</v>
      </c>
      <c r="C2452" t="s">
        <v>580</v>
      </c>
      <c r="D2452" s="38" t="str">
        <f>VLOOKUP(Tabela5[[#This Row],[CÓDIGO]],[1]fornnecedor!$A:$C,3,0)</f>
        <v>BRASILUX</v>
      </c>
      <c r="E2452" t="str">
        <f>VLOOKUP(Tabela5[[#This Row],[MARCA]],[1]fornnecedor!$C:$E,3,0)</f>
        <v>BRASILUX TINTAS TECNICAS LTDA</v>
      </c>
      <c r="G2452" t="s">
        <v>24</v>
      </c>
      <c r="H2452">
        <v>69</v>
      </c>
      <c r="I2452" s="3">
        <v>8064.72</v>
      </c>
      <c r="J2452">
        <v>14</v>
      </c>
      <c r="K2452" s="34">
        <v>2155.86</v>
      </c>
      <c r="L2452" s="3">
        <v>1636.32</v>
      </c>
      <c r="M2452">
        <v>519.54</v>
      </c>
      <c r="N2452">
        <v>24.1</v>
      </c>
      <c r="O2452">
        <v>0</v>
      </c>
      <c r="P2452">
        <v>0</v>
      </c>
      <c r="Q2452">
        <v>0.09</v>
      </c>
      <c r="R2452">
        <v>86.11</v>
      </c>
      <c r="S2452" t="s">
        <v>5384</v>
      </c>
      <c r="T2452" s="38" t="str">
        <f>VLOOKUP(Tabela5[[#This Row],[CÓDIGO]],[1]fornnecedor!$A:$G,7,0)</f>
        <v>EPOXI</v>
      </c>
    </row>
    <row r="2453" spans="1:20" x14ac:dyDescent="0.3">
      <c r="A2453" t="s">
        <v>5262</v>
      </c>
      <c r="B2453">
        <v>84115</v>
      </c>
      <c r="C2453" t="s">
        <v>4921</v>
      </c>
      <c r="D2453" s="38" t="str">
        <f>VLOOKUP(Tabela5[[#This Row],[CÓDIGO]],[1]fornnecedor!$A:$C,3,0)</f>
        <v>BRASILUX</v>
      </c>
      <c r="E2453" t="str">
        <f>VLOOKUP(Tabela5[[#This Row],[MARCA]],[1]fornnecedor!$C:$E,3,0)</f>
        <v>BRASILUX TINTAS TECNICAS LTDA</v>
      </c>
      <c r="G2453" t="s">
        <v>24</v>
      </c>
      <c r="H2453">
        <v>21</v>
      </c>
      <c r="I2453" s="3">
        <v>2454.48</v>
      </c>
      <c r="J2453">
        <v>14</v>
      </c>
      <c r="K2453" s="34">
        <v>2155.86</v>
      </c>
      <c r="L2453" s="3">
        <v>1636.32</v>
      </c>
      <c r="M2453">
        <v>519.54</v>
      </c>
      <c r="N2453">
        <v>24.1</v>
      </c>
      <c r="O2453">
        <v>0</v>
      </c>
      <c r="P2453">
        <v>0</v>
      </c>
      <c r="Q2453">
        <v>0.09</v>
      </c>
      <c r="R2453">
        <v>86.2</v>
      </c>
      <c r="S2453" t="s">
        <v>5384</v>
      </c>
      <c r="T2453" s="38" t="str">
        <f>VLOOKUP(Tabela5[[#This Row],[CÓDIGO]],[1]fornnecedor!$A:$G,7,0)</f>
        <v>EPOXI</v>
      </c>
    </row>
    <row r="2454" spans="1:20" x14ac:dyDescent="0.3">
      <c r="A2454" t="s">
        <v>5262</v>
      </c>
      <c r="B2454">
        <v>84110</v>
      </c>
      <c r="C2454" t="s">
        <v>579</v>
      </c>
      <c r="D2454" s="38" t="str">
        <f>VLOOKUP(Tabela5[[#This Row],[CÓDIGO]],[1]fornnecedor!$A:$C,3,0)</f>
        <v>BRASILUX</v>
      </c>
      <c r="E2454" t="str">
        <f>VLOOKUP(Tabela5[[#This Row],[MARCA]],[1]fornnecedor!$C:$E,3,0)</f>
        <v>BRASILUX TINTAS TECNICAS LTDA</v>
      </c>
      <c r="G2454" t="s">
        <v>24</v>
      </c>
      <c r="H2454">
        <v>26</v>
      </c>
      <c r="I2454" s="3">
        <v>3038.88</v>
      </c>
      <c r="J2454">
        <v>13</v>
      </c>
      <c r="K2454" s="34">
        <v>2085.92</v>
      </c>
      <c r="L2454" s="3">
        <v>1519.44</v>
      </c>
      <c r="M2454">
        <v>566.48</v>
      </c>
      <c r="N2454">
        <v>27.16</v>
      </c>
      <c r="O2454">
        <v>0</v>
      </c>
      <c r="P2454">
        <v>0</v>
      </c>
      <c r="Q2454">
        <v>0.09</v>
      </c>
      <c r="R2454">
        <v>86.29</v>
      </c>
      <c r="S2454" t="s">
        <v>5384</v>
      </c>
      <c r="T2454" s="38" t="str">
        <f>VLOOKUP(Tabela5[[#This Row],[CÓDIGO]],[1]fornnecedor!$A:$G,7,0)</f>
        <v>EPOXI</v>
      </c>
    </row>
    <row r="2455" spans="1:20" x14ac:dyDescent="0.3">
      <c r="A2455" t="s">
        <v>5262</v>
      </c>
      <c r="B2455">
        <v>84961</v>
      </c>
      <c r="C2455" t="s">
        <v>685</v>
      </c>
      <c r="D2455" s="38" t="str">
        <f>VLOOKUP(Tabela5[[#This Row],[CÓDIGO]],[1]fornnecedor!$A:$C,3,0)</f>
        <v>BRASILUX</v>
      </c>
      <c r="E2455" t="str">
        <f>VLOOKUP(Tabela5[[#This Row],[MARCA]],[1]fornnecedor!$C:$E,3,0)</f>
        <v>BRASILUX TINTAS TECNICAS LTDA</v>
      </c>
      <c r="G2455" t="s">
        <v>24</v>
      </c>
      <c r="H2455">
        <v>8</v>
      </c>
      <c r="I2455" s="3">
        <v>2108.16</v>
      </c>
      <c r="J2455">
        <v>6</v>
      </c>
      <c r="K2455" s="34">
        <v>2083.14</v>
      </c>
      <c r="L2455" s="3">
        <v>1581.12</v>
      </c>
      <c r="M2455">
        <v>502.02</v>
      </c>
      <c r="N2455">
        <v>24.1</v>
      </c>
      <c r="O2455">
        <v>0</v>
      </c>
      <c r="P2455">
        <v>0</v>
      </c>
      <c r="Q2455">
        <v>0.09</v>
      </c>
      <c r="R2455">
        <v>86.38</v>
      </c>
      <c r="S2455" t="s">
        <v>5384</v>
      </c>
      <c r="T2455" s="38" t="str">
        <f>VLOOKUP(Tabela5[[#This Row],[CÓDIGO]],[1]fornnecedor!$A:$G,7,0)</f>
        <v>IMPERMEABILIZANTES</v>
      </c>
    </row>
    <row r="2456" spans="1:20" x14ac:dyDescent="0.3">
      <c r="A2456" t="s">
        <v>5262</v>
      </c>
      <c r="B2456">
        <v>86951</v>
      </c>
      <c r="C2456" t="s">
        <v>4901</v>
      </c>
      <c r="D2456" s="38" t="str">
        <f>VLOOKUP(Tabela5[[#This Row],[CÓDIGO]],[1]fornnecedor!$A:$C,3,0)</f>
        <v>BRASILUX</v>
      </c>
      <c r="E2456" t="str">
        <f>VLOOKUP(Tabela5[[#This Row],[MARCA]],[1]fornnecedor!$C:$E,3,0)</f>
        <v>BRASILUX TINTAS TECNICAS LTDA</v>
      </c>
      <c r="G2456" t="s">
        <v>24</v>
      </c>
      <c r="H2456">
        <v>21</v>
      </c>
      <c r="I2456" s="3">
        <v>1336.23</v>
      </c>
      <c r="J2456">
        <v>19</v>
      </c>
      <c r="K2456" s="34">
        <v>2048.7199999999998</v>
      </c>
      <c r="L2456" s="3">
        <v>1208.97</v>
      </c>
      <c r="M2456">
        <v>839.75</v>
      </c>
      <c r="N2456">
        <v>40.99</v>
      </c>
      <c r="O2456">
        <v>0</v>
      </c>
      <c r="P2456">
        <v>0</v>
      </c>
      <c r="Q2456">
        <v>0.09</v>
      </c>
      <c r="R2456">
        <v>86.46</v>
      </c>
      <c r="S2456" t="s">
        <v>5384</v>
      </c>
      <c r="T2456" s="38" t="str">
        <f>VLOOKUP(Tabela5[[#This Row],[CÓDIGO]],[1]fornnecedor!$A:$G,7,0)</f>
        <v>ESMALTES</v>
      </c>
    </row>
    <row r="2457" spans="1:20" x14ac:dyDescent="0.3">
      <c r="A2457" t="s">
        <v>5262</v>
      </c>
      <c r="B2457">
        <v>84496</v>
      </c>
      <c r="C2457" t="s">
        <v>625</v>
      </c>
      <c r="D2457" s="38" t="str">
        <f>VLOOKUP(Tabela5[[#This Row],[CÓDIGO]],[1]fornnecedor!$A:$C,3,0)</f>
        <v>BRASILUX</v>
      </c>
      <c r="E2457" t="str">
        <f>VLOOKUP(Tabela5[[#This Row],[MARCA]],[1]fornnecedor!$C:$E,3,0)</f>
        <v>BRASILUX TINTAS TECNICAS LTDA</v>
      </c>
      <c r="G2457" t="s">
        <v>24</v>
      </c>
      <c r="H2457">
        <v>3</v>
      </c>
      <c r="I2457">
        <v>252.63</v>
      </c>
      <c r="J2457">
        <v>14</v>
      </c>
      <c r="K2457" s="34">
        <v>2047.55</v>
      </c>
      <c r="L2457" s="3">
        <v>1178.94</v>
      </c>
      <c r="M2457">
        <v>868.61</v>
      </c>
      <c r="N2457">
        <v>42.42</v>
      </c>
      <c r="O2457">
        <v>0</v>
      </c>
      <c r="P2457">
        <v>0</v>
      </c>
      <c r="Q2457">
        <v>0.09</v>
      </c>
      <c r="R2457">
        <v>86.55</v>
      </c>
      <c r="S2457" t="s">
        <v>5384</v>
      </c>
      <c r="T2457" s="38" t="str">
        <f>VLOOKUP(Tabela5[[#This Row],[CÓDIGO]],[1]fornnecedor!$A:$G,7,0)</f>
        <v>TINTAS LACA</v>
      </c>
    </row>
    <row r="2458" spans="1:20" x14ac:dyDescent="0.3">
      <c r="A2458" t="s">
        <v>5262</v>
      </c>
      <c r="B2458">
        <v>84697</v>
      </c>
      <c r="C2458" t="s">
        <v>5071</v>
      </c>
      <c r="D2458" s="38" t="str">
        <f>VLOOKUP(Tabela5[[#This Row],[CÓDIGO]],[1]fornnecedor!$A:$C,3,0)</f>
        <v>BRASILUX</v>
      </c>
      <c r="E2458" t="str">
        <f>VLOOKUP(Tabela5[[#This Row],[MARCA]],[1]fornnecedor!$C:$E,3,0)</f>
        <v>BRASILUX TINTAS TECNICAS LTDA</v>
      </c>
      <c r="G2458" t="s">
        <v>24</v>
      </c>
      <c r="H2458">
        <v>18</v>
      </c>
      <c r="I2458" s="3">
        <v>1800.36</v>
      </c>
      <c r="J2458">
        <v>16</v>
      </c>
      <c r="K2458" s="34">
        <v>2033.92</v>
      </c>
      <c r="L2458" s="3">
        <v>1600.32</v>
      </c>
      <c r="M2458">
        <v>433.6</v>
      </c>
      <c r="N2458">
        <v>21.32</v>
      </c>
      <c r="O2458">
        <v>0</v>
      </c>
      <c r="P2458">
        <v>0</v>
      </c>
      <c r="Q2458">
        <v>0.09</v>
      </c>
      <c r="R2458">
        <v>86.64</v>
      </c>
      <c r="S2458" t="s">
        <v>5384</v>
      </c>
      <c r="T2458" s="38" t="str">
        <f>VLOOKUP(Tabela5[[#This Row],[CÓDIGO]],[1]fornnecedor!$A:$G,7,0)</f>
        <v>EPOXI</v>
      </c>
    </row>
    <row r="2459" spans="1:20" x14ac:dyDescent="0.3">
      <c r="A2459" t="s">
        <v>5262</v>
      </c>
      <c r="B2459">
        <v>84267</v>
      </c>
      <c r="C2459" t="s">
        <v>550</v>
      </c>
      <c r="D2459" s="38" t="str">
        <f>VLOOKUP(Tabela5[[#This Row],[CÓDIGO]],[1]fornnecedor!$A:$C,3,0)</f>
        <v>BRASILUX</v>
      </c>
      <c r="E2459" t="str">
        <f>VLOOKUP(Tabela5[[#This Row],[MARCA]],[1]fornnecedor!$C:$E,3,0)</f>
        <v>BRASILUX TINTAS TECNICAS LTDA</v>
      </c>
      <c r="G2459" t="s">
        <v>24</v>
      </c>
      <c r="H2459">
        <v>15</v>
      </c>
      <c r="I2459" s="3">
        <v>2207.85</v>
      </c>
      <c r="J2459">
        <v>11</v>
      </c>
      <c r="K2459" s="34">
        <v>2031.92</v>
      </c>
      <c r="L2459" s="3">
        <v>1619.09</v>
      </c>
      <c r="M2459">
        <v>412.83</v>
      </c>
      <c r="N2459">
        <v>20.32</v>
      </c>
      <c r="O2459">
        <v>0</v>
      </c>
      <c r="P2459">
        <v>0</v>
      </c>
      <c r="Q2459">
        <v>0.09</v>
      </c>
      <c r="R2459">
        <v>86.73</v>
      </c>
      <c r="S2459" t="s">
        <v>5384</v>
      </c>
      <c r="T2459" s="38" t="str">
        <f>VLOOKUP(Tabela5[[#This Row],[CÓDIGO]],[1]fornnecedor!$A:$G,7,0)</f>
        <v>TINTA PAREDE</v>
      </c>
    </row>
    <row r="2460" spans="1:20" x14ac:dyDescent="0.3">
      <c r="A2460" t="s">
        <v>5262</v>
      </c>
      <c r="B2460">
        <v>84329</v>
      </c>
      <c r="C2460" t="s">
        <v>657</v>
      </c>
      <c r="D2460" s="38" t="str">
        <f>VLOOKUP(Tabela5[[#This Row],[CÓDIGO]],[1]fornnecedor!$A:$C,3,0)</f>
        <v>BRASILUX</v>
      </c>
      <c r="E2460" t="str">
        <f>VLOOKUP(Tabela5[[#This Row],[MARCA]],[1]fornnecedor!$C:$E,3,0)</f>
        <v>BRASILUX TINTAS TECNICAS LTDA</v>
      </c>
      <c r="G2460" t="s">
        <v>24</v>
      </c>
      <c r="H2460">
        <v>46</v>
      </c>
      <c r="I2460" s="3">
        <v>2441.2199999999998</v>
      </c>
      <c r="J2460">
        <v>29</v>
      </c>
      <c r="K2460" s="34">
        <v>1966.03</v>
      </c>
      <c r="L2460" s="3">
        <v>1399.83</v>
      </c>
      <c r="M2460">
        <v>566.20000000000005</v>
      </c>
      <c r="N2460">
        <v>28.8</v>
      </c>
      <c r="O2460">
        <v>0</v>
      </c>
      <c r="P2460">
        <v>0</v>
      </c>
      <c r="Q2460">
        <v>0.08</v>
      </c>
      <c r="R2460">
        <v>86.81</v>
      </c>
      <c r="S2460" t="s">
        <v>5384</v>
      </c>
      <c r="T2460" s="38" t="str">
        <f>VLOOKUP(Tabela5[[#This Row],[CÓDIGO]],[1]fornnecedor!$A:$G,7,0)</f>
        <v>ESMALTES</v>
      </c>
    </row>
    <row r="2461" spans="1:20" x14ac:dyDescent="0.3">
      <c r="A2461" t="s">
        <v>5262</v>
      </c>
      <c r="B2461">
        <v>84268</v>
      </c>
      <c r="C2461" t="s">
        <v>551</v>
      </c>
      <c r="D2461" s="38" t="str">
        <f>VLOOKUP(Tabela5[[#This Row],[CÓDIGO]],[1]fornnecedor!$A:$C,3,0)</f>
        <v>BRASILUX</v>
      </c>
      <c r="E2461" t="str">
        <f>VLOOKUP(Tabela5[[#This Row],[MARCA]],[1]fornnecedor!$C:$E,3,0)</f>
        <v>BRASILUX TINTAS TECNICAS LTDA</v>
      </c>
      <c r="G2461" t="s">
        <v>24</v>
      </c>
      <c r="H2461">
        <v>21</v>
      </c>
      <c r="I2461" s="3">
        <v>3242.4</v>
      </c>
      <c r="J2461">
        <v>10</v>
      </c>
      <c r="K2461" s="34">
        <v>1939.2</v>
      </c>
      <c r="L2461" s="3">
        <v>1471.9</v>
      </c>
      <c r="M2461">
        <v>467.3</v>
      </c>
      <c r="N2461">
        <v>24.1</v>
      </c>
      <c r="O2461">
        <v>0</v>
      </c>
      <c r="P2461">
        <v>0</v>
      </c>
      <c r="Q2461">
        <v>0.08</v>
      </c>
      <c r="R2461">
        <v>86.89</v>
      </c>
      <c r="S2461" t="s">
        <v>5384</v>
      </c>
      <c r="T2461" s="38" t="str">
        <f>VLOOKUP(Tabela5[[#This Row],[CÓDIGO]],[1]fornnecedor!$A:$G,7,0)</f>
        <v>TINTA PAREDE</v>
      </c>
    </row>
    <row r="2462" spans="1:20" x14ac:dyDescent="0.3">
      <c r="A2462" t="s">
        <v>5262</v>
      </c>
      <c r="B2462">
        <v>84385</v>
      </c>
      <c r="C2462" t="s">
        <v>567</v>
      </c>
      <c r="D2462" s="38" t="str">
        <f>VLOOKUP(Tabela5[[#This Row],[CÓDIGO]],[1]fornnecedor!$A:$C,3,0)</f>
        <v>BRASILUX</v>
      </c>
      <c r="E2462" t="str">
        <f>VLOOKUP(Tabela5[[#This Row],[MARCA]],[1]fornnecedor!$C:$E,3,0)</f>
        <v>BRASILUX TINTAS TECNICAS LTDA</v>
      </c>
      <c r="G2462" t="s">
        <v>24</v>
      </c>
      <c r="H2462">
        <v>70</v>
      </c>
      <c r="I2462" s="3">
        <v>9632.7000000000007</v>
      </c>
      <c r="J2462">
        <v>10</v>
      </c>
      <c r="K2462" s="34">
        <v>1931.37</v>
      </c>
      <c r="L2462" s="3">
        <v>1376.1</v>
      </c>
      <c r="M2462">
        <v>555.27</v>
      </c>
      <c r="N2462">
        <v>28.75</v>
      </c>
      <c r="O2462">
        <v>0</v>
      </c>
      <c r="P2462">
        <v>0</v>
      </c>
      <c r="Q2462">
        <v>0.08</v>
      </c>
      <c r="R2462">
        <v>86.98</v>
      </c>
      <c r="S2462" t="s">
        <v>5384</v>
      </c>
      <c r="T2462" s="38" t="str">
        <f>VLOOKUP(Tabela5[[#This Row],[CÓDIGO]],[1]fornnecedor!$A:$G,7,0)</f>
        <v>TINTA PARA PISO</v>
      </c>
    </row>
    <row r="2463" spans="1:20" x14ac:dyDescent="0.3">
      <c r="A2463" t="s">
        <v>5262</v>
      </c>
      <c r="B2463">
        <v>84109</v>
      </c>
      <c r="C2463" t="s">
        <v>626</v>
      </c>
      <c r="D2463" s="38" t="str">
        <f>VLOOKUP(Tabela5[[#This Row],[CÓDIGO]],[1]fornnecedor!$A:$C,3,0)</f>
        <v>BRASILUX</v>
      </c>
      <c r="E2463" t="str">
        <f>VLOOKUP(Tabela5[[#This Row],[MARCA]],[1]fornnecedor!$C:$E,3,0)</f>
        <v>BRASILUX TINTAS TECNICAS LTDA</v>
      </c>
      <c r="G2463" t="s">
        <v>24</v>
      </c>
      <c r="H2463">
        <v>74</v>
      </c>
      <c r="I2463" s="3">
        <v>1717.54</v>
      </c>
      <c r="J2463">
        <v>45</v>
      </c>
      <c r="K2463" s="34">
        <v>1930</v>
      </c>
      <c r="L2463" s="3">
        <v>1044.45</v>
      </c>
      <c r="M2463">
        <v>885.55</v>
      </c>
      <c r="N2463">
        <v>45.88</v>
      </c>
      <c r="O2463">
        <v>0</v>
      </c>
      <c r="P2463">
        <v>0</v>
      </c>
      <c r="Q2463">
        <v>0.08</v>
      </c>
      <c r="R2463">
        <v>87.06</v>
      </c>
      <c r="S2463" t="s">
        <v>5384</v>
      </c>
      <c r="T2463" s="38" t="str">
        <f>VLOOKUP(Tabela5[[#This Row],[CÓDIGO]],[1]fornnecedor!$A:$G,7,0)</f>
        <v>TINTAS LACA</v>
      </c>
    </row>
    <row r="2464" spans="1:20" x14ac:dyDescent="0.3">
      <c r="A2464" t="s">
        <v>5262</v>
      </c>
      <c r="B2464">
        <v>84564</v>
      </c>
      <c r="C2464" t="s">
        <v>604</v>
      </c>
      <c r="D2464" s="38" t="str">
        <f>VLOOKUP(Tabela5[[#This Row],[CÓDIGO]],[1]fornnecedor!$A:$C,3,0)</f>
        <v>BRASILUX</v>
      </c>
      <c r="E2464" t="str">
        <f>VLOOKUP(Tabela5[[#This Row],[MARCA]],[1]fornnecedor!$C:$E,3,0)</f>
        <v>BRASILUX TINTAS TECNICAS LTDA</v>
      </c>
      <c r="G2464" t="s">
        <v>24</v>
      </c>
      <c r="H2464">
        <v>110</v>
      </c>
      <c r="I2464" s="3">
        <v>2009.7</v>
      </c>
      <c r="J2464">
        <v>56</v>
      </c>
      <c r="K2464" s="34">
        <v>1920.22</v>
      </c>
      <c r="L2464" s="3">
        <v>1023.12</v>
      </c>
      <c r="M2464">
        <v>897.1</v>
      </c>
      <c r="N2464">
        <v>46.72</v>
      </c>
      <c r="O2464">
        <v>0</v>
      </c>
      <c r="P2464">
        <v>0</v>
      </c>
      <c r="Q2464">
        <v>0.08</v>
      </c>
      <c r="R2464">
        <v>87.14</v>
      </c>
      <c r="S2464" t="s">
        <v>5384</v>
      </c>
      <c r="T2464" s="38" t="str">
        <f>VLOOKUP(Tabela5[[#This Row],[CÓDIGO]],[1]fornnecedor!$A:$G,7,0)</f>
        <v>PRETO FOSCO VINÍLICO</v>
      </c>
    </row>
    <row r="2465" spans="1:20" x14ac:dyDescent="0.3">
      <c r="A2465" t="s">
        <v>5262</v>
      </c>
      <c r="B2465">
        <v>85246</v>
      </c>
      <c r="C2465" t="s">
        <v>619</v>
      </c>
      <c r="D2465" s="38" t="str">
        <f>VLOOKUP(Tabela5[[#This Row],[CÓDIGO]],[1]fornnecedor!$A:$C,3,0)</f>
        <v>BRASILUX</v>
      </c>
      <c r="E2465" t="str">
        <f>VLOOKUP(Tabela5[[#This Row],[MARCA]],[1]fornnecedor!$C:$E,3,0)</f>
        <v>BRASILUX TINTAS TECNICAS LTDA</v>
      </c>
      <c r="G2465" t="s">
        <v>24</v>
      </c>
      <c r="H2465">
        <v>25</v>
      </c>
      <c r="I2465" s="3">
        <v>2314.75</v>
      </c>
      <c r="J2465">
        <v>15</v>
      </c>
      <c r="K2465" s="34">
        <v>1859.87</v>
      </c>
      <c r="L2465" s="3">
        <v>1388.85</v>
      </c>
      <c r="M2465">
        <v>471.02</v>
      </c>
      <c r="N2465">
        <v>25.33</v>
      </c>
      <c r="O2465">
        <v>0</v>
      </c>
      <c r="P2465">
        <v>0</v>
      </c>
      <c r="Q2465">
        <v>0.08</v>
      </c>
      <c r="R2465">
        <v>87.22</v>
      </c>
      <c r="S2465" t="s">
        <v>5384</v>
      </c>
      <c r="T2465" s="38" t="str">
        <f>VLOOKUP(Tabela5[[#This Row],[CÓDIGO]],[1]fornnecedor!$A:$G,7,0)</f>
        <v>TINTAS LACA</v>
      </c>
    </row>
    <row r="2466" spans="1:20" x14ac:dyDescent="0.3">
      <c r="A2466" t="s">
        <v>5262</v>
      </c>
      <c r="B2466">
        <v>84335</v>
      </c>
      <c r="C2466" t="s">
        <v>670</v>
      </c>
      <c r="D2466" s="38" t="str">
        <f>VLOOKUP(Tabela5[[#This Row],[CÓDIGO]],[1]fornnecedor!$A:$C,3,0)</f>
        <v>BRASILUX</v>
      </c>
      <c r="E2466" t="str">
        <f>VLOOKUP(Tabela5[[#This Row],[MARCA]],[1]fornnecedor!$C:$E,3,0)</f>
        <v>BRASILUX TINTAS TECNICAS LTDA</v>
      </c>
      <c r="G2466" t="s">
        <v>24</v>
      </c>
      <c r="H2466">
        <v>63</v>
      </c>
      <c r="I2466" s="3">
        <v>3343.41</v>
      </c>
      <c r="J2466">
        <v>31</v>
      </c>
      <c r="K2466" s="34">
        <v>1859.38</v>
      </c>
      <c r="L2466" s="3">
        <v>1570.15</v>
      </c>
      <c r="M2466">
        <v>289.23</v>
      </c>
      <c r="N2466">
        <v>15.56</v>
      </c>
      <c r="O2466">
        <v>0</v>
      </c>
      <c r="P2466">
        <v>0</v>
      </c>
      <c r="Q2466">
        <v>0.08</v>
      </c>
      <c r="R2466">
        <v>87.3</v>
      </c>
      <c r="S2466" t="s">
        <v>5384</v>
      </c>
      <c r="T2466" s="38" t="str">
        <f>VLOOKUP(Tabela5[[#This Row],[CÓDIGO]],[1]fornnecedor!$A:$G,7,0)</f>
        <v>ESMALTES</v>
      </c>
    </row>
    <row r="2467" spans="1:20" x14ac:dyDescent="0.3">
      <c r="A2467" t="s">
        <v>5262</v>
      </c>
      <c r="B2467">
        <v>84621</v>
      </c>
      <c r="C2467" t="s">
        <v>700</v>
      </c>
      <c r="D2467" s="38" t="str">
        <f>VLOOKUP(Tabela5[[#This Row],[CÓDIGO]],[1]fornnecedor!$A:$C,3,0)</f>
        <v>BRASILUX</v>
      </c>
      <c r="E2467" t="str">
        <f>VLOOKUP(Tabela5[[#This Row],[MARCA]],[1]fornnecedor!$C:$E,3,0)</f>
        <v>BRASILUX TINTAS TECNICAS LTDA</v>
      </c>
      <c r="G2467" t="s">
        <v>24</v>
      </c>
      <c r="H2467">
        <v>22</v>
      </c>
      <c r="I2467" s="3">
        <v>5284.84</v>
      </c>
      <c r="J2467">
        <v>6</v>
      </c>
      <c r="K2467" s="34">
        <v>1840.25</v>
      </c>
      <c r="L2467" s="3">
        <v>1455.13</v>
      </c>
      <c r="M2467">
        <v>385.12</v>
      </c>
      <c r="N2467">
        <v>20.93</v>
      </c>
      <c r="O2467">
        <v>0</v>
      </c>
      <c r="P2467">
        <v>0</v>
      </c>
      <c r="Q2467">
        <v>0.08</v>
      </c>
      <c r="R2467">
        <v>87.38</v>
      </c>
      <c r="S2467" t="s">
        <v>5384</v>
      </c>
      <c r="T2467" s="38" t="str">
        <f>VLOOKUP(Tabela5[[#This Row],[CÓDIGO]],[1]fornnecedor!$A:$G,7,0)</f>
        <v>TINTA EMBORRACHADA</v>
      </c>
    </row>
    <row r="2468" spans="1:20" x14ac:dyDescent="0.3">
      <c r="A2468" t="s">
        <v>5262</v>
      </c>
      <c r="B2468">
        <v>84498</v>
      </c>
      <c r="C2468" t="s">
        <v>4589</v>
      </c>
      <c r="D2468" s="38" t="str">
        <f>VLOOKUP(Tabela5[[#This Row],[CÓDIGO]],[1]fornnecedor!$A:$C,3,0)</f>
        <v>BRASILUX</v>
      </c>
      <c r="E2468" t="str">
        <f>VLOOKUP(Tabela5[[#This Row],[MARCA]],[1]fornnecedor!$C:$E,3,0)</f>
        <v>BRASILUX TINTAS TECNICAS LTDA</v>
      </c>
      <c r="G2468" t="s">
        <v>24</v>
      </c>
      <c r="H2468">
        <v>10</v>
      </c>
      <c r="I2468" s="3">
        <v>3498.9</v>
      </c>
      <c r="J2468">
        <v>4</v>
      </c>
      <c r="K2468" s="34">
        <v>1798.8</v>
      </c>
      <c r="L2468" s="3">
        <v>1365.32</v>
      </c>
      <c r="M2468">
        <v>433.48</v>
      </c>
      <c r="N2468">
        <v>24.1</v>
      </c>
      <c r="O2468">
        <v>0</v>
      </c>
      <c r="P2468">
        <v>0</v>
      </c>
      <c r="Q2468">
        <v>0.08</v>
      </c>
      <c r="R2468">
        <v>87.45</v>
      </c>
      <c r="S2468" t="s">
        <v>5384</v>
      </c>
      <c r="T2468" s="38" t="str">
        <f>VLOOKUP(Tabela5[[#This Row],[CÓDIGO]],[1]fornnecedor!$A:$G,7,0)</f>
        <v>ESMALTES</v>
      </c>
    </row>
    <row r="2469" spans="1:20" x14ac:dyDescent="0.3">
      <c r="A2469" t="s">
        <v>5262</v>
      </c>
      <c r="B2469">
        <v>84145</v>
      </c>
      <c r="C2469" t="s">
        <v>675</v>
      </c>
      <c r="D2469" s="38" t="str">
        <f>VLOOKUP(Tabela5[[#This Row],[CÓDIGO]],[1]fornnecedor!$A:$C,3,0)</f>
        <v>BRASILUX</v>
      </c>
      <c r="E2469" t="str">
        <f>VLOOKUP(Tabela5[[#This Row],[MARCA]],[1]fornnecedor!$C:$E,3,0)</f>
        <v>BRASILUX TINTAS TECNICAS LTDA</v>
      </c>
      <c r="G2469" t="s">
        <v>24</v>
      </c>
      <c r="H2469">
        <v>67</v>
      </c>
      <c r="I2469" s="3">
        <v>3484.67</v>
      </c>
      <c r="J2469">
        <v>26</v>
      </c>
      <c r="K2469" s="34">
        <v>1793.94</v>
      </c>
      <c r="L2469" s="3">
        <v>1352.26</v>
      </c>
      <c r="M2469">
        <v>441.68</v>
      </c>
      <c r="N2469">
        <v>24.62</v>
      </c>
      <c r="O2469">
        <v>0</v>
      </c>
      <c r="P2469">
        <v>0</v>
      </c>
      <c r="Q2469">
        <v>0.08</v>
      </c>
      <c r="R2469">
        <v>87.53</v>
      </c>
      <c r="S2469" t="s">
        <v>5384</v>
      </c>
      <c r="T2469" s="38" t="str">
        <f>VLOOKUP(Tabela5[[#This Row],[CÓDIGO]],[1]fornnecedor!$A:$G,7,0)</f>
        <v>ESMALTES</v>
      </c>
    </row>
    <row r="2470" spans="1:20" x14ac:dyDescent="0.3">
      <c r="A2470" t="s">
        <v>5262</v>
      </c>
      <c r="B2470">
        <v>84383</v>
      </c>
      <c r="C2470" t="s">
        <v>566</v>
      </c>
      <c r="D2470" s="38" t="str">
        <f>VLOOKUP(Tabela5[[#This Row],[CÓDIGO]],[1]fornnecedor!$A:$C,3,0)</f>
        <v>BRASILUX</v>
      </c>
      <c r="E2470" t="str">
        <f>VLOOKUP(Tabela5[[#This Row],[MARCA]],[1]fornnecedor!$C:$E,3,0)</f>
        <v>BRASILUX TINTAS TECNICAS LTDA</v>
      </c>
      <c r="G2470" t="s">
        <v>24</v>
      </c>
      <c r="H2470">
        <v>30</v>
      </c>
      <c r="I2470" s="3">
        <v>4128.3</v>
      </c>
      <c r="J2470">
        <v>8</v>
      </c>
      <c r="K2470" s="34">
        <v>1764.56</v>
      </c>
      <c r="L2470" s="3">
        <v>1100.8800000000001</v>
      </c>
      <c r="M2470">
        <v>663.68</v>
      </c>
      <c r="N2470">
        <v>37.61</v>
      </c>
      <c r="O2470">
        <v>0</v>
      </c>
      <c r="P2470">
        <v>0</v>
      </c>
      <c r="Q2470">
        <v>0.08</v>
      </c>
      <c r="R2470">
        <v>87.61</v>
      </c>
      <c r="S2470" t="s">
        <v>5384</v>
      </c>
      <c r="T2470" s="38" t="str">
        <f>VLOOKUP(Tabela5[[#This Row],[CÓDIGO]],[1]fornnecedor!$A:$G,7,0)</f>
        <v>TINTA PARA PISO</v>
      </c>
    </row>
    <row r="2471" spans="1:20" x14ac:dyDescent="0.3">
      <c r="A2471" t="s">
        <v>5262</v>
      </c>
      <c r="B2471">
        <v>84773</v>
      </c>
      <c r="C2471" t="s">
        <v>576</v>
      </c>
      <c r="D2471" s="38" t="str">
        <f>VLOOKUP(Tabela5[[#This Row],[CÓDIGO]],[1]fornnecedor!$A:$C,3,0)</f>
        <v>BRASILUX</v>
      </c>
      <c r="E2471" t="str">
        <f>VLOOKUP(Tabela5[[#This Row],[MARCA]],[1]fornnecedor!$C:$E,3,0)</f>
        <v>BRASILUX TINTAS TECNICAS LTDA</v>
      </c>
      <c r="G2471" t="s">
        <v>24</v>
      </c>
      <c r="H2471">
        <v>13</v>
      </c>
      <c r="I2471" s="3">
        <v>3453.32</v>
      </c>
      <c r="J2471">
        <v>4</v>
      </c>
      <c r="K2471" s="34">
        <v>1678.98</v>
      </c>
      <c r="L2471" s="3">
        <v>1062.56</v>
      </c>
      <c r="M2471">
        <v>616.41999999999996</v>
      </c>
      <c r="N2471">
        <v>36.71</v>
      </c>
      <c r="O2471">
        <v>0</v>
      </c>
      <c r="P2471">
        <v>0</v>
      </c>
      <c r="Q2471">
        <v>7.0000000000000007E-2</v>
      </c>
      <c r="R2471">
        <v>87.68</v>
      </c>
      <c r="S2471" t="s">
        <v>5384</v>
      </c>
      <c r="T2471" s="38" t="str">
        <f>VLOOKUP(Tabela5[[#This Row],[CÓDIGO]],[1]fornnecedor!$A:$G,7,0)</f>
        <v>TINTA EMBORRACHADA</v>
      </c>
    </row>
    <row r="2472" spans="1:20" x14ac:dyDescent="0.3">
      <c r="A2472" t="s">
        <v>5262</v>
      </c>
      <c r="B2472">
        <v>84344</v>
      </c>
      <c r="C2472" t="s">
        <v>680</v>
      </c>
      <c r="D2472" s="38" t="str">
        <f>VLOOKUP(Tabela5[[#This Row],[CÓDIGO]],[1]fornnecedor!$A:$C,3,0)</f>
        <v>BRASILUX</v>
      </c>
      <c r="E2472" t="str">
        <f>VLOOKUP(Tabela5[[#This Row],[MARCA]],[1]fornnecedor!$C:$E,3,0)</f>
        <v>BRASILUX TINTAS TECNICAS LTDA</v>
      </c>
      <c r="G2472" t="s">
        <v>24</v>
      </c>
      <c r="H2472">
        <v>103</v>
      </c>
      <c r="I2472" s="3">
        <v>5114.9799999999996</v>
      </c>
      <c r="J2472">
        <v>26</v>
      </c>
      <c r="K2472" s="34">
        <v>1594.22</v>
      </c>
      <c r="L2472" s="3">
        <v>1291.1600000000001</v>
      </c>
      <c r="M2472">
        <v>303.06</v>
      </c>
      <c r="N2472">
        <v>19.010000000000002</v>
      </c>
      <c r="O2472">
        <v>0</v>
      </c>
      <c r="P2472">
        <v>0</v>
      </c>
      <c r="Q2472">
        <v>7.0000000000000007E-2</v>
      </c>
      <c r="R2472">
        <v>87.75</v>
      </c>
      <c r="S2472" t="s">
        <v>5384</v>
      </c>
      <c r="T2472" s="38" t="str">
        <f>VLOOKUP(Tabela5[[#This Row],[CÓDIGO]],[1]fornnecedor!$A:$G,7,0)</f>
        <v>ESMALTES</v>
      </c>
    </row>
    <row r="2473" spans="1:20" x14ac:dyDescent="0.3">
      <c r="A2473" t="s">
        <v>5262</v>
      </c>
      <c r="B2473">
        <v>84213</v>
      </c>
      <c r="C2473" t="s">
        <v>609</v>
      </c>
      <c r="D2473" s="38" t="str">
        <f>VLOOKUP(Tabela5[[#This Row],[CÓDIGO]],[1]fornnecedor!$A:$C,3,0)</f>
        <v>BRASILUX</v>
      </c>
      <c r="E2473" t="str">
        <f>VLOOKUP(Tabela5[[#This Row],[MARCA]],[1]fornnecedor!$C:$E,3,0)</f>
        <v>BRASILUX TINTAS TECNICAS LTDA</v>
      </c>
      <c r="G2473" t="s">
        <v>24</v>
      </c>
      <c r="H2473">
        <v>23</v>
      </c>
      <c r="I2473" s="3">
        <v>3912.07</v>
      </c>
      <c r="J2473">
        <v>5</v>
      </c>
      <c r="K2473" s="34">
        <v>1582.19</v>
      </c>
      <c r="L2473">
        <v>850.45</v>
      </c>
      <c r="M2473">
        <v>731.74</v>
      </c>
      <c r="N2473">
        <v>46.25</v>
      </c>
      <c r="O2473">
        <v>0</v>
      </c>
      <c r="P2473">
        <v>0</v>
      </c>
      <c r="Q2473">
        <v>7.0000000000000007E-2</v>
      </c>
      <c r="R2473">
        <v>87.81</v>
      </c>
      <c r="S2473" t="s">
        <v>5384</v>
      </c>
      <c r="T2473" s="38" t="str">
        <f>VLOOKUP(Tabela5[[#This Row],[CÓDIGO]],[1]fornnecedor!$A:$G,7,0)</f>
        <v>ESMALTES</v>
      </c>
    </row>
    <row r="2474" spans="1:20" x14ac:dyDescent="0.3">
      <c r="A2474" t="s">
        <v>5262</v>
      </c>
      <c r="B2474">
        <v>84201</v>
      </c>
      <c r="C2474" t="s">
        <v>724</v>
      </c>
      <c r="D2474" s="38" t="str">
        <f>VLOOKUP(Tabela5[[#This Row],[CÓDIGO]],[1]fornnecedor!$A:$C,3,0)</f>
        <v>BRASILUX</v>
      </c>
      <c r="E2474" t="str">
        <f>VLOOKUP(Tabela5[[#This Row],[MARCA]],[1]fornnecedor!$C:$E,3,0)</f>
        <v>BRASILUX TINTAS TECNICAS LTDA</v>
      </c>
      <c r="G2474" t="s">
        <v>24</v>
      </c>
      <c r="H2474">
        <v>45</v>
      </c>
      <c r="I2474" s="3">
        <v>2961.9</v>
      </c>
      <c r="J2474">
        <v>19</v>
      </c>
      <c r="K2474" s="34">
        <v>1564.08</v>
      </c>
      <c r="L2474" s="3">
        <v>1250.58</v>
      </c>
      <c r="M2474">
        <v>313.5</v>
      </c>
      <c r="N2474">
        <v>20.04</v>
      </c>
      <c r="O2474">
        <v>0</v>
      </c>
      <c r="P2474">
        <v>0</v>
      </c>
      <c r="Q2474">
        <v>7.0000000000000007E-2</v>
      </c>
      <c r="R2474">
        <v>87.88</v>
      </c>
      <c r="S2474" t="s">
        <v>5384</v>
      </c>
      <c r="T2474" s="38" t="str">
        <f>VLOOKUP(Tabela5[[#This Row],[CÓDIGO]],[1]fornnecedor!$A:$G,7,0)</f>
        <v>SELADOR ACRÍLICO</v>
      </c>
    </row>
    <row r="2475" spans="1:20" x14ac:dyDescent="0.3">
      <c r="A2475" t="s">
        <v>5262</v>
      </c>
      <c r="B2475">
        <v>84500</v>
      </c>
      <c r="C2475" t="s">
        <v>4752</v>
      </c>
      <c r="D2475" s="38" t="str">
        <f>VLOOKUP(Tabela5[[#This Row],[CÓDIGO]],[1]fornnecedor!$A:$C,3,0)</f>
        <v>BRASILUX</v>
      </c>
      <c r="E2475" t="str">
        <f>VLOOKUP(Tabela5[[#This Row],[MARCA]],[1]fornnecedor!$C:$E,3,0)</f>
        <v>BRASILUX TINTAS TECNICAS LTDA</v>
      </c>
      <c r="G2475" t="s">
        <v>24</v>
      </c>
      <c r="H2475">
        <v>12</v>
      </c>
      <c r="I2475" s="3">
        <v>1796.88</v>
      </c>
      <c r="J2475">
        <v>8</v>
      </c>
      <c r="K2475" s="34">
        <v>1562</v>
      </c>
      <c r="L2475" s="3">
        <v>1185.5999999999999</v>
      </c>
      <c r="M2475">
        <v>376.4</v>
      </c>
      <c r="N2475">
        <v>24.1</v>
      </c>
      <c r="O2475">
        <v>0</v>
      </c>
      <c r="P2475">
        <v>0</v>
      </c>
      <c r="Q2475">
        <v>7.0000000000000007E-2</v>
      </c>
      <c r="R2475">
        <v>87.95</v>
      </c>
      <c r="S2475" t="s">
        <v>5384</v>
      </c>
      <c r="T2475" s="38" t="str">
        <f>VLOOKUP(Tabela5[[#This Row],[CÓDIGO]],[1]fornnecedor!$A:$G,7,0)</f>
        <v>AGUARRAS</v>
      </c>
    </row>
    <row r="2476" spans="1:20" x14ac:dyDescent="0.3">
      <c r="A2476" t="s">
        <v>5262</v>
      </c>
      <c r="B2476">
        <v>84502</v>
      </c>
      <c r="C2476" t="s">
        <v>4749</v>
      </c>
      <c r="D2476" s="38" t="str">
        <f>VLOOKUP(Tabela5[[#This Row],[CÓDIGO]],[1]fornnecedor!$A:$C,3,0)</f>
        <v>BRASILUX</v>
      </c>
      <c r="E2476" t="str">
        <f>VLOOKUP(Tabela5[[#This Row],[MARCA]],[1]fornnecedor!$C:$E,3,0)</f>
        <v>BRASILUX TINTAS TECNICAS LTDA</v>
      </c>
      <c r="G2476" t="s">
        <v>24</v>
      </c>
      <c r="H2476">
        <v>0</v>
      </c>
      <c r="I2476">
        <v>0</v>
      </c>
      <c r="J2476">
        <v>11</v>
      </c>
      <c r="K2476" s="34">
        <v>1560.66</v>
      </c>
      <c r="L2476" s="3">
        <v>1207.8</v>
      </c>
      <c r="M2476">
        <v>352.86</v>
      </c>
      <c r="N2476">
        <v>22.61</v>
      </c>
      <c r="O2476">
        <v>0</v>
      </c>
      <c r="P2476">
        <v>0</v>
      </c>
      <c r="Q2476">
        <v>7.0000000000000007E-2</v>
      </c>
      <c r="R2476">
        <v>88.01</v>
      </c>
      <c r="S2476" t="s">
        <v>5384</v>
      </c>
      <c r="T2476" s="38" t="str">
        <f>VLOOKUP(Tabela5[[#This Row],[CÓDIGO]],[1]fornnecedor!$A:$G,7,0)</f>
        <v>EPOXI</v>
      </c>
    </row>
    <row r="2477" spans="1:20" x14ac:dyDescent="0.3">
      <c r="A2477" t="s">
        <v>5262</v>
      </c>
      <c r="B2477">
        <v>84144</v>
      </c>
      <c r="C2477" t="s">
        <v>662</v>
      </c>
      <c r="D2477" s="38" t="str">
        <f>VLOOKUP(Tabela5[[#This Row],[CÓDIGO]],[1]fornnecedor!$A:$C,3,0)</f>
        <v>BRASILUX</v>
      </c>
      <c r="E2477" t="str">
        <f>VLOOKUP(Tabela5[[#This Row],[MARCA]],[1]fornnecedor!$C:$E,3,0)</f>
        <v>BRASILUX TINTAS TECNICAS LTDA</v>
      </c>
      <c r="G2477" t="s">
        <v>24</v>
      </c>
      <c r="H2477">
        <v>41</v>
      </c>
      <c r="I2477" s="3">
        <v>2175.87</v>
      </c>
      <c r="J2477">
        <v>24</v>
      </c>
      <c r="K2477" s="34">
        <v>1507.76</v>
      </c>
      <c r="L2477" s="3">
        <v>1248</v>
      </c>
      <c r="M2477">
        <v>259.76</v>
      </c>
      <c r="N2477">
        <v>17.23</v>
      </c>
      <c r="O2477">
        <v>0</v>
      </c>
      <c r="P2477">
        <v>0</v>
      </c>
      <c r="Q2477">
        <v>0.06</v>
      </c>
      <c r="R2477">
        <v>88.08</v>
      </c>
      <c r="S2477" t="s">
        <v>5384</v>
      </c>
      <c r="T2477" s="38" t="str">
        <f>VLOOKUP(Tabela5[[#This Row],[CÓDIGO]],[1]fornnecedor!$A:$G,7,0)</f>
        <v>ESMALTES</v>
      </c>
    </row>
    <row r="2478" spans="1:20" x14ac:dyDescent="0.3">
      <c r="A2478" t="s">
        <v>5262</v>
      </c>
      <c r="B2478">
        <v>86943</v>
      </c>
      <c r="C2478" t="s">
        <v>592</v>
      </c>
      <c r="D2478" s="38" t="str">
        <f>VLOOKUP(Tabela5[[#This Row],[CÓDIGO]],[1]fornnecedor!$A:$C,3,0)</f>
        <v>BRASILUX</v>
      </c>
      <c r="E2478" t="str">
        <f>VLOOKUP(Tabela5[[#This Row],[MARCA]],[1]fornnecedor!$C:$E,3,0)</f>
        <v>BRASILUX TINTAS TECNICAS LTDA</v>
      </c>
      <c r="G2478" t="s">
        <v>24</v>
      </c>
      <c r="H2478">
        <v>20</v>
      </c>
      <c r="I2478" s="3">
        <v>1810.6</v>
      </c>
      <c r="J2478">
        <v>11</v>
      </c>
      <c r="K2478" s="34">
        <v>1476.49</v>
      </c>
      <c r="L2478">
        <v>995.88</v>
      </c>
      <c r="M2478">
        <v>480.61</v>
      </c>
      <c r="N2478">
        <v>32.549999999999997</v>
      </c>
      <c r="O2478">
        <v>0</v>
      </c>
      <c r="P2478">
        <v>0</v>
      </c>
      <c r="Q2478">
        <v>0.06</v>
      </c>
      <c r="R2478">
        <v>88.14</v>
      </c>
      <c r="S2478" t="s">
        <v>5384</v>
      </c>
      <c r="T2478" s="38" t="str">
        <f>VLOOKUP(Tabela5[[#This Row],[CÓDIGO]],[1]fornnecedor!$A:$G,7,0)</f>
        <v>SELADOR ACRÍLICO</v>
      </c>
    </row>
    <row r="2479" spans="1:20" x14ac:dyDescent="0.3">
      <c r="A2479" t="s">
        <v>5262</v>
      </c>
      <c r="B2479">
        <v>84896</v>
      </c>
      <c r="C2479" t="s">
        <v>5138</v>
      </c>
      <c r="D2479" s="38" t="str">
        <f>VLOOKUP(Tabela5[[#This Row],[CÓDIGO]],[1]fornnecedor!$A:$C,3,0)</f>
        <v>BRASILUX</v>
      </c>
      <c r="E2479" t="str">
        <f>VLOOKUP(Tabela5[[#This Row],[MARCA]],[1]fornnecedor!$C:$E,3,0)</f>
        <v>BRASILUX TINTAS TECNICAS LTDA</v>
      </c>
      <c r="G2479" t="s">
        <v>24</v>
      </c>
      <c r="H2479">
        <v>39</v>
      </c>
      <c r="I2479" s="3">
        <v>4605.8999999999996</v>
      </c>
      <c r="J2479">
        <v>8</v>
      </c>
      <c r="K2479" s="34">
        <v>1464.4</v>
      </c>
      <c r="L2479">
        <v>944.8</v>
      </c>
      <c r="M2479">
        <v>519.6</v>
      </c>
      <c r="N2479">
        <v>35.479999999999997</v>
      </c>
      <c r="O2479">
        <v>0</v>
      </c>
      <c r="P2479">
        <v>0</v>
      </c>
      <c r="Q2479">
        <v>0.06</v>
      </c>
      <c r="R2479">
        <v>88.2</v>
      </c>
      <c r="S2479" t="s">
        <v>5384</v>
      </c>
      <c r="T2479" s="38" t="str">
        <f>VLOOKUP(Tabela5[[#This Row],[CÓDIGO]],[1]fornnecedor!$A:$G,7,0)</f>
        <v>EPOXI</v>
      </c>
    </row>
    <row r="2480" spans="1:20" x14ac:dyDescent="0.3">
      <c r="A2480" t="s">
        <v>5262</v>
      </c>
      <c r="B2480">
        <v>84566</v>
      </c>
      <c r="C2480" t="s">
        <v>3680</v>
      </c>
      <c r="D2480" s="38" t="str">
        <f>VLOOKUP(Tabela5[[#This Row],[CÓDIGO]],[1]fornnecedor!$A:$C,3,0)</f>
        <v>BRASILUX</v>
      </c>
      <c r="E2480" t="str">
        <f>VLOOKUP(Tabela5[[#This Row],[MARCA]],[1]fornnecedor!$C:$E,3,0)</f>
        <v>BRASILUX TINTAS TECNICAS LTDA</v>
      </c>
      <c r="G2480" t="s">
        <v>24</v>
      </c>
      <c r="H2480">
        <v>11</v>
      </c>
      <c r="I2480" s="3">
        <v>3999.6</v>
      </c>
      <c r="J2480">
        <v>3</v>
      </c>
      <c r="K2480" s="34">
        <v>1437.12</v>
      </c>
      <c r="L2480" s="3">
        <v>1090.8</v>
      </c>
      <c r="M2480">
        <v>346.32</v>
      </c>
      <c r="N2480">
        <v>24.1</v>
      </c>
      <c r="O2480">
        <v>0</v>
      </c>
      <c r="P2480">
        <v>0</v>
      </c>
      <c r="Q2480">
        <v>0.06</v>
      </c>
      <c r="R2480">
        <v>88.27</v>
      </c>
      <c r="S2480" t="s">
        <v>5384</v>
      </c>
      <c r="T2480" s="38" t="str">
        <f>VLOOKUP(Tabela5[[#This Row],[CÓDIGO]],[1]fornnecedor!$A:$G,7,0)</f>
        <v>TINTA PARA PISO</v>
      </c>
    </row>
    <row r="2481" spans="1:20" x14ac:dyDescent="0.3">
      <c r="A2481" t="s">
        <v>5262</v>
      </c>
      <c r="B2481">
        <v>84950</v>
      </c>
      <c r="C2481" t="s">
        <v>3331</v>
      </c>
      <c r="D2481" s="38" t="str">
        <f>VLOOKUP(Tabela5[[#This Row],[CÓDIGO]],[1]fornnecedor!$A:$C,3,0)</f>
        <v>BRASILUX</v>
      </c>
      <c r="E2481" t="str">
        <f>VLOOKUP(Tabela5[[#This Row],[MARCA]],[1]fornnecedor!$C:$E,3,0)</f>
        <v>BRASILUX TINTAS TECNICAS LTDA</v>
      </c>
      <c r="G2481" t="s">
        <v>24</v>
      </c>
      <c r="H2481">
        <v>52</v>
      </c>
      <c r="I2481" s="3">
        <v>1886.56</v>
      </c>
      <c r="J2481">
        <v>30</v>
      </c>
      <c r="K2481" s="34">
        <v>1421.33</v>
      </c>
      <c r="L2481" s="3">
        <v>1088.4000000000001</v>
      </c>
      <c r="M2481">
        <v>332.93</v>
      </c>
      <c r="N2481">
        <v>23.42</v>
      </c>
      <c r="O2481">
        <v>0</v>
      </c>
      <c r="P2481">
        <v>0</v>
      </c>
      <c r="Q2481">
        <v>0.06</v>
      </c>
      <c r="R2481">
        <v>88.33</v>
      </c>
      <c r="S2481" t="s">
        <v>5384</v>
      </c>
      <c r="T2481" s="38" t="str">
        <f>VLOOKUP(Tabela5[[#This Row],[CÓDIGO]],[1]fornnecedor!$A:$G,7,0)</f>
        <v>EPOXI</v>
      </c>
    </row>
    <row r="2482" spans="1:20" x14ac:dyDescent="0.3">
      <c r="A2482" t="s">
        <v>5262</v>
      </c>
      <c r="B2482">
        <v>84814</v>
      </c>
      <c r="C2482" t="s">
        <v>599</v>
      </c>
      <c r="D2482" s="38" t="str">
        <f>VLOOKUP(Tabela5[[#This Row],[CÓDIGO]],[1]fornnecedor!$A:$C,3,0)</f>
        <v>BRASILUX</v>
      </c>
      <c r="E2482" t="str">
        <f>VLOOKUP(Tabela5[[#This Row],[MARCA]],[1]fornnecedor!$C:$E,3,0)</f>
        <v>BRASILUX TINTAS TECNICAS LTDA</v>
      </c>
      <c r="G2482" t="s">
        <v>24</v>
      </c>
      <c r="H2482">
        <v>100</v>
      </c>
      <c r="I2482" s="3">
        <v>9027</v>
      </c>
      <c r="J2482">
        <v>11</v>
      </c>
      <c r="K2482" s="34">
        <v>1350.23</v>
      </c>
      <c r="L2482">
        <v>992.97</v>
      </c>
      <c r="M2482">
        <v>357.26</v>
      </c>
      <c r="N2482">
        <v>26.46</v>
      </c>
      <c r="O2482">
        <v>0</v>
      </c>
      <c r="P2482">
        <v>0</v>
      </c>
      <c r="Q2482">
        <v>0.06</v>
      </c>
      <c r="R2482">
        <v>88.38</v>
      </c>
      <c r="S2482" t="s">
        <v>5384</v>
      </c>
      <c r="T2482" s="38" t="str">
        <f>VLOOKUP(Tabela5[[#This Row],[CÓDIGO]],[1]fornnecedor!$A:$G,7,0)</f>
        <v>KIT BRASCORTEN</v>
      </c>
    </row>
    <row r="2483" spans="1:20" x14ac:dyDescent="0.3">
      <c r="A2483" t="s">
        <v>5262</v>
      </c>
      <c r="B2483">
        <v>85448</v>
      </c>
      <c r="C2483" t="s">
        <v>606</v>
      </c>
      <c r="D2483" s="38" t="str">
        <f>VLOOKUP(Tabela5[[#This Row],[CÓDIGO]],[1]fornnecedor!$A:$C,3,0)</f>
        <v>BRASILUX</v>
      </c>
      <c r="E2483" t="str">
        <f>VLOOKUP(Tabela5[[#This Row],[MARCA]],[1]fornnecedor!$C:$E,3,0)</f>
        <v>BRASILUX TINTAS TECNICAS LTDA</v>
      </c>
      <c r="G2483" t="s">
        <v>24</v>
      </c>
      <c r="H2483">
        <v>12</v>
      </c>
      <c r="I2483">
        <v>868.68</v>
      </c>
      <c r="J2483">
        <v>11</v>
      </c>
      <c r="K2483" s="34">
        <v>1287.6600000000001</v>
      </c>
      <c r="L2483">
        <v>796.45</v>
      </c>
      <c r="M2483">
        <v>491.21</v>
      </c>
      <c r="N2483">
        <v>38.15</v>
      </c>
      <c r="O2483">
        <v>0</v>
      </c>
      <c r="P2483">
        <v>0</v>
      </c>
      <c r="Q2483">
        <v>0.06</v>
      </c>
      <c r="R2483">
        <v>88.44</v>
      </c>
      <c r="S2483" t="s">
        <v>5384</v>
      </c>
      <c r="T2483" s="38" t="str">
        <f>VLOOKUP(Tabela5[[#This Row],[CÓDIGO]],[1]fornnecedor!$A:$G,7,0)</f>
        <v>TINTAS LACA</v>
      </c>
    </row>
    <row r="2484" spans="1:20" x14ac:dyDescent="0.3">
      <c r="A2484" t="s">
        <v>5262</v>
      </c>
      <c r="B2484">
        <v>84095</v>
      </c>
      <c r="C2484" t="s">
        <v>4794</v>
      </c>
      <c r="D2484" s="38" t="str">
        <f>VLOOKUP(Tabela5[[#This Row],[CÓDIGO]],[1]fornnecedor!$A:$C,3,0)</f>
        <v>BRASILUX</v>
      </c>
      <c r="E2484" t="str">
        <f>VLOOKUP(Tabela5[[#This Row],[MARCA]],[1]fornnecedor!$C:$E,3,0)</f>
        <v>BRASILUX TINTAS TECNICAS LTDA</v>
      </c>
      <c r="G2484" t="s">
        <v>24</v>
      </c>
      <c r="H2484">
        <v>32</v>
      </c>
      <c r="I2484" s="3">
        <v>1868.16</v>
      </c>
      <c r="J2484">
        <v>9</v>
      </c>
      <c r="K2484" s="34">
        <v>1229.03</v>
      </c>
      <c r="L2484">
        <v>525.41999999999996</v>
      </c>
      <c r="M2484">
        <v>703.61</v>
      </c>
      <c r="N2484">
        <v>57.25</v>
      </c>
      <c r="O2484">
        <v>0</v>
      </c>
      <c r="P2484">
        <v>0</v>
      </c>
      <c r="Q2484">
        <v>0.05</v>
      </c>
      <c r="R2484">
        <v>88.49</v>
      </c>
      <c r="S2484" t="s">
        <v>5384</v>
      </c>
      <c r="T2484" s="38" t="str">
        <f>VLOOKUP(Tabela5[[#This Row],[CÓDIGO]],[1]fornnecedor!$A:$G,7,0)</f>
        <v>ESMALTES</v>
      </c>
    </row>
    <row r="2485" spans="1:20" x14ac:dyDescent="0.3">
      <c r="A2485" t="s">
        <v>5262</v>
      </c>
      <c r="B2485">
        <v>84026</v>
      </c>
      <c r="C2485" t="s">
        <v>695</v>
      </c>
      <c r="D2485" s="38" t="str">
        <f>VLOOKUP(Tabela5[[#This Row],[CÓDIGO]],[1]fornnecedor!$A:$C,3,0)</f>
        <v>BRASILUX</v>
      </c>
      <c r="E2485" t="str">
        <f>VLOOKUP(Tabela5[[#This Row],[MARCA]],[1]fornnecedor!$C:$E,3,0)</f>
        <v>BRASILUX TINTAS TECNICAS LTDA</v>
      </c>
      <c r="G2485" t="s">
        <v>24</v>
      </c>
      <c r="H2485">
        <v>45</v>
      </c>
      <c r="I2485">
        <v>312.75</v>
      </c>
      <c r="J2485">
        <v>131</v>
      </c>
      <c r="K2485" s="34">
        <v>1227.24</v>
      </c>
      <c r="L2485">
        <v>910.45</v>
      </c>
      <c r="M2485">
        <v>316.79000000000002</v>
      </c>
      <c r="N2485">
        <v>25.81</v>
      </c>
      <c r="O2485">
        <v>0</v>
      </c>
      <c r="P2485">
        <v>0</v>
      </c>
      <c r="Q2485">
        <v>0.05</v>
      </c>
      <c r="R2485">
        <v>88.54</v>
      </c>
      <c r="S2485" t="s">
        <v>5384</v>
      </c>
      <c r="T2485" s="38" t="str">
        <f>VLOOKUP(Tabela5[[#This Row],[CÓDIGO]],[1]fornnecedor!$A:$G,7,0)</f>
        <v>CATALISADORES INDIVIDUAIS</v>
      </c>
    </row>
    <row r="2486" spans="1:20" x14ac:dyDescent="0.3">
      <c r="A2486" t="s">
        <v>5262</v>
      </c>
      <c r="B2486">
        <v>84325</v>
      </c>
      <c r="C2486" t="s">
        <v>652</v>
      </c>
      <c r="D2486" s="38" t="str">
        <f>VLOOKUP(Tabela5[[#This Row],[CÓDIGO]],[1]fornnecedor!$A:$C,3,0)</f>
        <v>BRASILUX</v>
      </c>
      <c r="E2486" t="str">
        <f>VLOOKUP(Tabela5[[#This Row],[MARCA]],[1]fornnecedor!$C:$E,3,0)</f>
        <v>BRASILUX TINTAS TECNICAS LTDA</v>
      </c>
      <c r="G2486" t="s">
        <v>24</v>
      </c>
      <c r="H2486">
        <v>43</v>
      </c>
      <c r="I2486" s="3">
        <v>2282.0100000000002</v>
      </c>
      <c r="J2486">
        <v>19</v>
      </c>
      <c r="K2486" s="34">
        <v>1210.46</v>
      </c>
      <c r="L2486">
        <v>988</v>
      </c>
      <c r="M2486">
        <v>222.46</v>
      </c>
      <c r="N2486">
        <v>18.38</v>
      </c>
      <c r="O2486">
        <v>0</v>
      </c>
      <c r="P2486">
        <v>0</v>
      </c>
      <c r="Q2486">
        <v>0.05</v>
      </c>
      <c r="R2486">
        <v>88.6</v>
      </c>
      <c r="S2486" t="s">
        <v>5384</v>
      </c>
      <c r="T2486" s="38" t="str">
        <f>VLOOKUP(Tabela5[[#This Row],[CÓDIGO]],[1]fornnecedor!$A:$G,7,0)</f>
        <v>ESMALTES</v>
      </c>
    </row>
    <row r="2487" spans="1:20" x14ac:dyDescent="0.3">
      <c r="A2487" t="s">
        <v>5262</v>
      </c>
      <c r="B2487">
        <v>84216</v>
      </c>
      <c r="C2487" t="s">
        <v>5075</v>
      </c>
      <c r="D2487" s="38" t="str">
        <f>VLOOKUP(Tabela5[[#This Row],[CÓDIGO]],[1]fornnecedor!$A:$C,3,0)</f>
        <v>BRASILUX</v>
      </c>
      <c r="E2487" t="str">
        <f>VLOOKUP(Tabela5[[#This Row],[MARCA]],[1]fornnecedor!$C:$E,3,0)</f>
        <v>BRASILUX TINTAS TECNICAS LTDA</v>
      </c>
      <c r="G2487" t="s">
        <v>24</v>
      </c>
      <c r="H2487">
        <v>16</v>
      </c>
      <c r="I2487" s="3">
        <v>2630.72</v>
      </c>
      <c r="J2487">
        <v>5</v>
      </c>
      <c r="K2487" s="34">
        <v>1153</v>
      </c>
      <c r="L2487">
        <v>822.1</v>
      </c>
      <c r="M2487">
        <v>330.9</v>
      </c>
      <c r="N2487">
        <v>28.7</v>
      </c>
      <c r="O2487">
        <v>0</v>
      </c>
      <c r="P2487">
        <v>0</v>
      </c>
      <c r="Q2487">
        <v>0.05</v>
      </c>
      <c r="R2487">
        <v>88.65</v>
      </c>
      <c r="S2487" t="s">
        <v>5384</v>
      </c>
      <c r="T2487" s="38" t="str">
        <f>VLOOKUP(Tabela5[[#This Row],[CÓDIGO]],[1]fornnecedor!$A:$G,7,0)</f>
        <v>ESMALTES</v>
      </c>
    </row>
    <row r="2488" spans="1:20" x14ac:dyDescent="0.3">
      <c r="A2488" t="s">
        <v>5262</v>
      </c>
      <c r="B2488">
        <v>85182</v>
      </c>
      <c r="C2488" t="s">
        <v>555</v>
      </c>
      <c r="D2488" s="38" t="str">
        <f>VLOOKUP(Tabela5[[#This Row],[CÓDIGO]],[1]fornnecedor!$A:$C,3,0)</f>
        <v>BRASILUX</v>
      </c>
      <c r="E2488" t="str">
        <f>VLOOKUP(Tabela5[[#This Row],[MARCA]],[1]fornnecedor!$C:$E,3,0)</f>
        <v>BRASILUX TINTAS TECNICAS LTDA</v>
      </c>
      <c r="G2488" t="s">
        <v>24</v>
      </c>
      <c r="H2488">
        <v>28</v>
      </c>
      <c r="I2488" s="3">
        <v>1634.64</v>
      </c>
      <c r="J2488">
        <v>14</v>
      </c>
      <c r="K2488" s="34">
        <v>1121.94</v>
      </c>
      <c r="L2488">
        <v>817.32</v>
      </c>
      <c r="M2488">
        <v>304.62</v>
      </c>
      <c r="N2488">
        <v>27.15</v>
      </c>
      <c r="O2488">
        <v>0</v>
      </c>
      <c r="P2488">
        <v>0</v>
      </c>
      <c r="Q2488">
        <v>0.05</v>
      </c>
      <c r="R2488">
        <v>88.69</v>
      </c>
      <c r="S2488" t="s">
        <v>5384</v>
      </c>
      <c r="T2488" s="38" t="str">
        <f>VLOOKUP(Tabela5[[#This Row],[CÓDIGO]],[1]fornnecedor!$A:$G,7,0)</f>
        <v>ESMALTES</v>
      </c>
    </row>
    <row r="2489" spans="1:20" x14ac:dyDescent="0.3">
      <c r="A2489" t="s">
        <v>5262</v>
      </c>
      <c r="B2489">
        <v>84381</v>
      </c>
      <c r="C2489" t="s">
        <v>564</v>
      </c>
      <c r="D2489" s="38" t="str">
        <f>VLOOKUP(Tabela5[[#This Row],[CÓDIGO]],[1]fornnecedor!$A:$C,3,0)</f>
        <v>BRASILUX</v>
      </c>
      <c r="E2489" t="str">
        <f>VLOOKUP(Tabela5[[#This Row],[MARCA]],[1]fornnecedor!$C:$E,3,0)</f>
        <v>BRASILUX TINTAS TECNICAS LTDA</v>
      </c>
      <c r="G2489" t="s">
        <v>24</v>
      </c>
      <c r="H2489">
        <v>22</v>
      </c>
      <c r="I2489" s="3">
        <v>3027.42</v>
      </c>
      <c r="J2489">
        <v>7</v>
      </c>
      <c r="K2489" s="34">
        <v>1121.78</v>
      </c>
      <c r="L2489">
        <v>963.27</v>
      </c>
      <c r="M2489">
        <v>158.51</v>
      </c>
      <c r="N2489">
        <v>14.13</v>
      </c>
      <c r="O2489">
        <v>0</v>
      </c>
      <c r="P2489">
        <v>0</v>
      </c>
      <c r="Q2489">
        <v>0.05</v>
      </c>
      <c r="R2489">
        <v>88.74</v>
      </c>
      <c r="S2489" t="s">
        <v>5384</v>
      </c>
      <c r="T2489" s="38" t="str">
        <f>VLOOKUP(Tabela5[[#This Row],[CÓDIGO]],[1]fornnecedor!$A:$G,7,0)</f>
        <v>TINTA PARA PISO</v>
      </c>
    </row>
    <row r="2490" spans="1:20" x14ac:dyDescent="0.3">
      <c r="A2490" t="s">
        <v>5262</v>
      </c>
      <c r="B2490">
        <v>84217</v>
      </c>
      <c r="C2490" t="s">
        <v>610</v>
      </c>
      <c r="D2490" s="38" t="str">
        <f>VLOOKUP(Tabela5[[#This Row],[CÓDIGO]],[1]fornnecedor!$A:$C,3,0)</f>
        <v>BRASILUX</v>
      </c>
      <c r="E2490" t="str">
        <f>VLOOKUP(Tabela5[[#This Row],[MARCA]],[1]fornnecedor!$C:$E,3,0)</f>
        <v>BRASILUX TINTAS TECNICAS LTDA</v>
      </c>
      <c r="G2490" t="s">
        <v>24</v>
      </c>
      <c r="H2490">
        <v>20</v>
      </c>
      <c r="I2490">
        <v>776.6</v>
      </c>
      <c r="J2490">
        <v>23</v>
      </c>
      <c r="K2490" s="34">
        <v>1090.5</v>
      </c>
      <c r="L2490">
        <v>893.09</v>
      </c>
      <c r="M2490">
        <v>197.41</v>
      </c>
      <c r="N2490">
        <v>18.100000000000001</v>
      </c>
      <c r="O2490">
        <v>0</v>
      </c>
      <c r="P2490">
        <v>0</v>
      </c>
      <c r="Q2490">
        <v>0.05</v>
      </c>
      <c r="R2490">
        <v>88.79</v>
      </c>
      <c r="S2490" t="s">
        <v>5384</v>
      </c>
      <c r="T2490" s="38" t="str">
        <f>VLOOKUP(Tabela5[[#This Row],[CÓDIGO]],[1]fornnecedor!$A:$G,7,0)</f>
        <v>ESMALTES</v>
      </c>
    </row>
    <row r="2491" spans="1:20" x14ac:dyDescent="0.3">
      <c r="A2491" t="s">
        <v>5262</v>
      </c>
      <c r="B2491">
        <v>84565</v>
      </c>
      <c r="C2491" t="s">
        <v>697</v>
      </c>
      <c r="D2491" s="38" t="str">
        <f>VLOOKUP(Tabela5[[#This Row],[CÓDIGO]],[1]fornnecedor!$A:$C,3,0)</f>
        <v>BRASILUX</v>
      </c>
      <c r="E2491" t="str">
        <f>VLOOKUP(Tabela5[[#This Row],[MARCA]],[1]fornnecedor!$C:$E,3,0)</f>
        <v>BRASILUX TINTAS TECNICAS LTDA</v>
      </c>
      <c r="G2491" t="s">
        <v>24</v>
      </c>
      <c r="H2491">
        <v>140</v>
      </c>
      <c r="I2491">
        <v>981.4</v>
      </c>
      <c r="J2491">
        <v>82</v>
      </c>
      <c r="K2491" s="34">
        <v>1082.3900000000001</v>
      </c>
      <c r="L2491">
        <v>574.82000000000005</v>
      </c>
      <c r="M2491">
        <v>507.57</v>
      </c>
      <c r="N2491">
        <v>46.89</v>
      </c>
      <c r="O2491">
        <v>0</v>
      </c>
      <c r="P2491">
        <v>0</v>
      </c>
      <c r="Q2491">
        <v>0.05</v>
      </c>
      <c r="R2491">
        <v>88.83</v>
      </c>
      <c r="S2491" t="s">
        <v>5384</v>
      </c>
      <c r="T2491" s="38" t="str">
        <f>VLOOKUP(Tabela5[[#This Row],[CÓDIGO]],[1]fornnecedor!$A:$G,7,0)</f>
        <v>PRETO FOSCO VINÍLICO</v>
      </c>
    </row>
    <row r="2492" spans="1:20" x14ac:dyDescent="0.3">
      <c r="A2492" t="s">
        <v>5262</v>
      </c>
      <c r="B2492">
        <v>84910</v>
      </c>
      <c r="C2492" t="s">
        <v>557</v>
      </c>
      <c r="D2492" s="38" t="str">
        <f>VLOOKUP(Tabela5[[#This Row],[CÓDIGO]],[1]fornnecedor!$A:$C,3,0)</f>
        <v>BRASILUX</v>
      </c>
      <c r="E2492" t="str">
        <f>VLOOKUP(Tabela5[[#This Row],[MARCA]],[1]fornnecedor!$C:$E,3,0)</f>
        <v>BRASILUX TINTAS TECNICAS LTDA</v>
      </c>
      <c r="G2492" t="s">
        <v>24</v>
      </c>
      <c r="H2492">
        <v>30</v>
      </c>
      <c r="I2492" s="3">
        <v>1911</v>
      </c>
      <c r="J2492">
        <v>9</v>
      </c>
      <c r="K2492" s="34">
        <v>1060.22</v>
      </c>
      <c r="L2492">
        <v>552.02</v>
      </c>
      <c r="M2492">
        <v>508.2</v>
      </c>
      <c r="N2492">
        <v>47.93</v>
      </c>
      <c r="O2492">
        <v>0</v>
      </c>
      <c r="P2492">
        <v>0</v>
      </c>
      <c r="Q2492">
        <v>0.05</v>
      </c>
      <c r="R2492">
        <v>88.88</v>
      </c>
      <c r="S2492" t="s">
        <v>5384</v>
      </c>
      <c r="T2492" s="38" t="str">
        <f>VLOOKUP(Tabela5[[#This Row],[CÓDIGO]],[1]fornnecedor!$A:$G,7,0)</f>
        <v>ESMALTES</v>
      </c>
    </row>
    <row r="2493" spans="1:20" x14ac:dyDescent="0.3">
      <c r="A2493" t="s">
        <v>5262</v>
      </c>
      <c r="B2493">
        <v>84112</v>
      </c>
      <c r="C2493" t="s">
        <v>585</v>
      </c>
      <c r="D2493" s="38" t="str">
        <f>VLOOKUP(Tabela5[[#This Row],[CÓDIGO]],[1]fornnecedor!$A:$C,3,0)</f>
        <v>BRASILUX</v>
      </c>
      <c r="E2493" t="str">
        <f>VLOOKUP(Tabela5[[#This Row],[MARCA]],[1]fornnecedor!$C:$E,3,0)</f>
        <v>BRASILUX TINTAS TECNICAS LTDA</v>
      </c>
      <c r="G2493" t="s">
        <v>24</v>
      </c>
      <c r="H2493">
        <v>54</v>
      </c>
      <c r="I2493" s="3">
        <v>6311.52</v>
      </c>
      <c r="J2493">
        <v>5</v>
      </c>
      <c r="K2493" s="34">
        <v>1000.46</v>
      </c>
      <c r="L2493">
        <v>584.4</v>
      </c>
      <c r="M2493">
        <v>416.06</v>
      </c>
      <c r="N2493">
        <v>41.59</v>
      </c>
      <c r="O2493">
        <v>0</v>
      </c>
      <c r="P2493">
        <v>0</v>
      </c>
      <c r="Q2493">
        <v>0.04</v>
      </c>
      <c r="R2493">
        <v>88.92</v>
      </c>
      <c r="S2493" t="s">
        <v>5384</v>
      </c>
      <c r="T2493" s="38" t="str">
        <f>VLOOKUP(Tabela5[[#This Row],[CÓDIGO]],[1]fornnecedor!$A:$G,7,0)</f>
        <v>EPOXI</v>
      </c>
    </row>
    <row r="2494" spans="1:20" x14ac:dyDescent="0.3">
      <c r="A2494" t="s">
        <v>5262</v>
      </c>
      <c r="B2494">
        <v>84559</v>
      </c>
      <c r="C2494" t="s">
        <v>631</v>
      </c>
      <c r="D2494" s="38" t="str">
        <f>VLOOKUP(Tabela5[[#This Row],[CÓDIGO]],[1]fornnecedor!$A:$C,3,0)</f>
        <v>BRASILUX</v>
      </c>
      <c r="E2494" t="str">
        <f>VLOOKUP(Tabela5[[#This Row],[MARCA]],[1]fornnecedor!$C:$E,3,0)</f>
        <v>BRASILUX TINTAS TECNICAS LTDA</v>
      </c>
      <c r="G2494" t="s">
        <v>24</v>
      </c>
      <c r="H2494">
        <v>39</v>
      </c>
      <c r="I2494" s="3">
        <v>2695.68</v>
      </c>
      <c r="J2494">
        <v>9</v>
      </c>
      <c r="K2494" s="34">
        <v>969.8</v>
      </c>
      <c r="L2494">
        <v>622.08000000000004</v>
      </c>
      <c r="M2494">
        <v>347.72</v>
      </c>
      <c r="N2494">
        <v>35.85</v>
      </c>
      <c r="O2494">
        <v>0</v>
      </c>
      <c r="P2494">
        <v>0</v>
      </c>
      <c r="Q2494">
        <v>0.04</v>
      </c>
      <c r="R2494">
        <v>88.96</v>
      </c>
      <c r="S2494" t="s">
        <v>5384</v>
      </c>
      <c r="T2494" s="38" t="str">
        <f>VLOOKUP(Tabela5[[#This Row],[CÓDIGO]],[1]fornnecedor!$A:$G,7,0)</f>
        <v>ESMALTES</v>
      </c>
    </row>
    <row r="2495" spans="1:20" x14ac:dyDescent="0.3">
      <c r="A2495" t="s">
        <v>5262</v>
      </c>
      <c r="B2495">
        <v>84043</v>
      </c>
      <c r="C2495" t="s">
        <v>720</v>
      </c>
      <c r="D2495" s="38" t="str">
        <f>VLOOKUP(Tabela5[[#This Row],[CÓDIGO]],[1]fornnecedor!$A:$C,3,0)</f>
        <v>BRASILUX</v>
      </c>
      <c r="E2495" t="str">
        <f>VLOOKUP(Tabela5[[#This Row],[MARCA]],[1]fornnecedor!$C:$E,3,0)</f>
        <v>BRASILUX TINTAS TECNICAS LTDA</v>
      </c>
      <c r="G2495" t="s">
        <v>24</v>
      </c>
      <c r="H2495">
        <v>8</v>
      </c>
      <c r="I2495">
        <v>429.2</v>
      </c>
      <c r="J2495">
        <v>11</v>
      </c>
      <c r="K2495" s="34">
        <v>968.72</v>
      </c>
      <c r="L2495">
        <v>590.15</v>
      </c>
      <c r="M2495">
        <v>378.57</v>
      </c>
      <c r="N2495">
        <v>39.08</v>
      </c>
      <c r="O2495">
        <v>0</v>
      </c>
      <c r="P2495">
        <v>0</v>
      </c>
      <c r="Q2495">
        <v>0.04</v>
      </c>
      <c r="R2495">
        <v>89</v>
      </c>
      <c r="S2495" t="s">
        <v>5384</v>
      </c>
      <c r="T2495" s="38" t="str">
        <f>VLOOKUP(Tabela5[[#This Row],[CÓDIGO]],[1]fornnecedor!$A:$G,7,0)</f>
        <v>REMOVEDOR PASTOSO</v>
      </c>
    </row>
    <row r="2496" spans="1:20" x14ac:dyDescent="0.3">
      <c r="A2496" t="s">
        <v>5262</v>
      </c>
      <c r="B2496">
        <v>84754</v>
      </c>
      <c r="C2496" t="s">
        <v>5106</v>
      </c>
      <c r="D2496" s="38" t="str">
        <f>VLOOKUP(Tabela5[[#This Row],[CÓDIGO]],[1]fornnecedor!$A:$C,3,0)</f>
        <v>BRASILUX</v>
      </c>
      <c r="E2496" t="str">
        <f>VLOOKUP(Tabela5[[#This Row],[MARCA]],[1]fornnecedor!$C:$E,3,0)</f>
        <v>BRASILUX TINTAS TECNICAS LTDA</v>
      </c>
      <c r="G2496" t="s">
        <v>24</v>
      </c>
      <c r="H2496">
        <v>20</v>
      </c>
      <c r="I2496" s="3">
        <v>3155.8</v>
      </c>
      <c r="J2496">
        <v>5</v>
      </c>
      <c r="K2496" s="34">
        <v>967.54</v>
      </c>
      <c r="L2496">
        <v>788.95</v>
      </c>
      <c r="M2496">
        <v>178.59</v>
      </c>
      <c r="N2496">
        <v>18.46</v>
      </c>
      <c r="O2496">
        <v>0</v>
      </c>
      <c r="P2496">
        <v>0</v>
      </c>
      <c r="Q2496">
        <v>0.04</v>
      </c>
      <c r="R2496">
        <v>89.05</v>
      </c>
      <c r="S2496" t="s">
        <v>5384</v>
      </c>
      <c r="T2496" s="38" t="str">
        <f>VLOOKUP(Tabela5[[#This Row],[CÓDIGO]],[1]fornnecedor!$A:$G,7,0)</f>
        <v>TINTA PAREDE</v>
      </c>
    </row>
    <row r="2497" spans="1:20" x14ac:dyDescent="0.3">
      <c r="A2497" t="s">
        <v>5262</v>
      </c>
      <c r="B2497">
        <v>84863</v>
      </c>
      <c r="C2497" t="s">
        <v>704</v>
      </c>
      <c r="D2497" s="38" t="str">
        <f>VLOOKUP(Tabela5[[#This Row],[CÓDIGO]],[1]fornnecedor!$A:$C,3,0)</f>
        <v>BRASILUX</v>
      </c>
      <c r="E2497" t="str">
        <f>VLOOKUP(Tabela5[[#This Row],[MARCA]],[1]fornnecedor!$C:$E,3,0)</f>
        <v>BRASILUX TINTAS TECNICAS LTDA</v>
      </c>
      <c r="G2497" t="s">
        <v>24</v>
      </c>
      <c r="H2497">
        <v>16</v>
      </c>
      <c r="I2497" s="3">
        <v>1376.64</v>
      </c>
      <c r="J2497">
        <v>8</v>
      </c>
      <c r="K2497" s="34">
        <v>906.8</v>
      </c>
      <c r="L2497">
        <v>688.24</v>
      </c>
      <c r="M2497">
        <v>218.56</v>
      </c>
      <c r="N2497">
        <v>24.1</v>
      </c>
      <c r="O2497">
        <v>0</v>
      </c>
      <c r="P2497">
        <v>0</v>
      </c>
      <c r="Q2497">
        <v>0.04</v>
      </c>
      <c r="R2497">
        <v>89.08</v>
      </c>
      <c r="S2497" t="s">
        <v>5384</v>
      </c>
      <c r="T2497" s="38" t="str">
        <f>VLOOKUP(Tabela5[[#This Row],[CÓDIGO]],[1]fornnecedor!$A:$G,7,0)</f>
        <v>ESMALTES</v>
      </c>
    </row>
    <row r="2498" spans="1:20" x14ac:dyDescent="0.3">
      <c r="A2498" t="s">
        <v>5262</v>
      </c>
      <c r="B2498">
        <v>84333</v>
      </c>
      <c r="C2498" t="s">
        <v>664</v>
      </c>
      <c r="D2498" s="38" t="str">
        <f>VLOOKUP(Tabela5[[#This Row],[CÓDIGO]],[1]fornnecedor!$A:$C,3,0)</f>
        <v>BRASILUX</v>
      </c>
      <c r="E2498" t="str">
        <f>VLOOKUP(Tabela5[[#This Row],[MARCA]],[1]fornnecedor!$C:$E,3,0)</f>
        <v>BRASILUX TINTAS TECNICAS LTDA</v>
      </c>
      <c r="G2498" t="s">
        <v>24</v>
      </c>
      <c r="H2498">
        <v>68</v>
      </c>
      <c r="I2498" s="3">
        <v>3198.72</v>
      </c>
      <c r="J2498">
        <v>15</v>
      </c>
      <c r="K2498" s="34">
        <v>899.7</v>
      </c>
      <c r="L2498">
        <v>705.6</v>
      </c>
      <c r="M2498">
        <v>194.1</v>
      </c>
      <c r="N2498">
        <v>21.57</v>
      </c>
      <c r="O2498">
        <v>0</v>
      </c>
      <c r="P2498">
        <v>0</v>
      </c>
      <c r="Q2498">
        <v>0.04</v>
      </c>
      <c r="R2498">
        <v>89.12</v>
      </c>
      <c r="S2498" t="s">
        <v>5384</v>
      </c>
      <c r="T2498" s="38" t="str">
        <f>VLOOKUP(Tabela5[[#This Row],[CÓDIGO]],[1]fornnecedor!$A:$G,7,0)</f>
        <v>ESMALTES</v>
      </c>
    </row>
    <row r="2499" spans="1:20" x14ac:dyDescent="0.3">
      <c r="A2499" t="s">
        <v>5262</v>
      </c>
      <c r="B2499">
        <v>84181</v>
      </c>
      <c r="C2499" t="s">
        <v>711</v>
      </c>
      <c r="D2499" s="38" t="str">
        <f>VLOOKUP(Tabela5[[#This Row],[CÓDIGO]],[1]fornnecedor!$A:$C,3,0)</f>
        <v>BRASILUX</v>
      </c>
      <c r="E2499" t="str">
        <f>VLOOKUP(Tabela5[[#This Row],[MARCA]],[1]fornnecedor!$C:$E,3,0)</f>
        <v>BRASILUX TINTAS TECNICAS LTDA</v>
      </c>
      <c r="G2499" t="s">
        <v>24</v>
      </c>
      <c r="H2499">
        <v>15</v>
      </c>
      <c r="I2499" s="3">
        <v>1176</v>
      </c>
      <c r="J2499">
        <v>8</v>
      </c>
      <c r="K2499" s="34">
        <v>899.39</v>
      </c>
      <c r="L2499">
        <v>627.20000000000005</v>
      </c>
      <c r="M2499">
        <v>272.19</v>
      </c>
      <c r="N2499">
        <v>30.26</v>
      </c>
      <c r="O2499">
        <v>0</v>
      </c>
      <c r="P2499">
        <v>0</v>
      </c>
      <c r="Q2499">
        <v>0.04</v>
      </c>
      <c r="R2499">
        <v>89.16</v>
      </c>
      <c r="S2499" t="s">
        <v>5384</v>
      </c>
      <c r="T2499" s="38" t="str">
        <f>VLOOKUP(Tabela5[[#This Row],[CÓDIGO]],[1]fornnecedor!$A:$G,7,0)</f>
        <v>ESMALTES</v>
      </c>
    </row>
    <row r="2500" spans="1:20" x14ac:dyDescent="0.3">
      <c r="A2500" t="s">
        <v>5262</v>
      </c>
      <c r="B2500">
        <v>84142</v>
      </c>
      <c r="C2500" t="s">
        <v>659</v>
      </c>
      <c r="D2500" s="38" t="str">
        <f>VLOOKUP(Tabela5[[#This Row],[CÓDIGO]],[1]fornnecedor!$A:$C,3,0)</f>
        <v>BRASILUX</v>
      </c>
      <c r="E2500" t="str">
        <f>VLOOKUP(Tabela5[[#This Row],[MARCA]],[1]fornnecedor!$C:$E,3,0)</f>
        <v>BRASILUX TINTAS TECNICAS LTDA</v>
      </c>
      <c r="G2500" t="s">
        <v>24</v>
      </c>
      <c r="H2500">
        <v>38</v>
      </c>
      <c r="I2500" s="3">
        <v>2016.66</v>
      </c>
      <c r="J2500">
        <v>12</v>
      </c>
      <c r="K2500" s="34">
        <v>899.27</v>
      </c>
      <c r="L2500">
        <v>682.56</v>
      </c>
      <c r="M2500">
        <v>216.71</v>
      </c>
      <c r="N2500">
        <v>24.1</v>
      </c>
      <c r="O2500">
        <v>0</v>
      </c>
      <c r="P2500">
        <v>0</v>
      </c>
      <c r="Q2500">
        <v>0.04</v>
      </c>
      <c r="R2500">
        <v>89.2</v>
      </c>
      <c r="S2500" t="s">
        <v>5384</v>
      </c>
      <c r="T2500" s="38" t="str">
        <f>VLOOKUP(Tabela5[[#This Row],[CÓDIGO]],[1]fornnecedor!$A:$G,7,0)</f>
        <v>ESMALTES</v>
      </c>
    </row>
    <row r="2501" spans="1:20" x14ac:dyDescent="0.3">
      <c r="A2501" t="s">
        <v>5262</v>
      </c>
      <c r="B2501">
        <v>84343</v>
      </c>
      <c r="C2501" t="s">
        <v>677</v>
      </c>
      <c r="D2501" s="38" t="str">
        <f>VLOOKUP(Tabela5[[#This Row],[CÓDIGO]],[1]fornnecedor!$A:$C,3,0)</f>
        <v>BRASILUX</v>
      </c>
      <c r="E2501" t="str">
        <f>VLOOKUP(Tabela5[[#This Row],[MARCA]],[1]fornnecedor!$C:$E,3,0)</f>
        <v>BRASILUX TINTAS TECNICAS LTDA</v>
      </c>
      <c r="G2501" t="s">
        <v>24</v>
      </c>
      <c r="H2501">
        <v>33</v>
      </c>
      <c r="I2501" s="3">
        <v>1449.69</v>
      </c>
      <c r="J2501">
        <v>16</v>
      </c>
      <c r="K2501" s="34">
        <v>884</v>
      </c>
      <c r="L2501">
        <v>702.88</v>
      </c>
      <c r="M2501">
        <v>181.12</v>
      </c>
      <c r="N2501">
        <v>20.49</v>
      </c>
      <c r="O2501">
        <v>0</v>
      </c>
      <c r="P2501">
        <v>0</v>
      </c>
      <c r="Q2501">
        <v>0.04</v>
      </c>
      <c r="R2501">
        <v>89.24</v>
      </c>
      <c r="S2501" t="s">
        <v>5384</v>
      </c>
      <c r="T2501" s="38" t="str">
        <f>VLOOKUP(Tabela5[[#This Row],[CÓDIGO]],[1]fornnecedor!$A:$G,7,0)</f>
        <v>ESMALTES</v>
      </c>
    </row>
    <row r="2502" spans="1:20" x14ac:dyDescent="0.3">
      <c r="A2502" t="s">
        <v>5262</v>
      </c>
      <c r="B2502">
        <v>87030</v>
      </c>
      <c r="C2502" t="s">
        <v>4334</v>
      </c>
      <c r="D2502" s="38" t="str">
        <f>VLOOKUP(Tabela5[[#This Row],[CÓDIGO]],[1]fornnecedor!$A:$C,3,0)</f>
        <v>BRASILUX</v>
      </c>
      <c r="E2502" t="str">
        <f>VLOOKUP(Tabela5[[#This Row],[MARCA]],[1]fornnecedor!$C:$E,3,0)</f>
        <v>BRASILUX TINTAS TECNICAS LTDA</v>
      </c>
      <c r="G2502" t="s">
        <v>24</v>
      </c>
      <c r="H2502">
        <v>8</v>
      </c>
      <c r="I2502">
        <v>591.20000000000005</v>
      </c>
      <c r="J2502">
        <v>9</v>
      </c>
      <c r="K2502" s="34">
        <v>876.33</v>
      </c>
      <c r="L2502">
        <v>665.1</v>
      </c>
      <c r="M2502">
        <v>211.23</v>
      </c>
      <c r="N2502">
        <v>24.1</v>
      </c>
      <c r="O2502">
        <v>0</v>
      </c>
      <c r="P2502">
        <v>0</v>
      </c>
      <c r="Q2502">
        <v>0.04</v>
      </c>
      <c r="R2502">
        <v>89.28</v>
      </c>
      <c r="S2502" t="s">
        <v>5384</v>
      </c>
      <c r="T2502" s="38" t="str">
        <f>VLOOKUP(Tabela5[[#This Row],[CÓDIGO]],[1]fornnecedor!$A:$G,7,0)</f>
        <v>LINHA MOVELEIRA</v>
      </c>
    </row>
    <row r="2503" spans="1:20" x14ac:dyDescent="0.3">
      <c r="A2503" t="s">
        <v>5262</v>
      </c>
      <c r="B2503">
        <v>85292</v>
      </c>
      <c r="C2503" t="s">
        <v>769</v>
      </c>
      <c r="D2503" s="38" t="str">
        <f>VLOOKUP(Tabela5[[#This Row],[CÓDIGO]],[1]fornnecedor!$A:$C,3,0)</f>
        <v>BRASILUX</v>
      </c>
      <c r="E2503" t="str">
        <f>VLOOKUP(Tabela5[[#This Row],[MARCA]],[1]fornnecedor!$C:$E,3,0)</f>
        <v>BRASILUX TINTAS TECNICAS LTDA</v>
      </c>
      <c r="G2503" t="s">
        <v>24</v>
      </c>
      <c r="H2503">
        <v>29</v>
      </c>
      <c r="I2503" s="3">
        <v>3728.53</v>
      </c>
      <c r="J2503">
        <v>5</v>
      </c>
      <c r="K2503" s="34">
        <v>866.88</v>
      </c>
      <c r="L2503">
        <v>642.85</v>
      </c>
      <c r="M2503">
        <v>224.03</v>
      </c>
      <c r="N2503">
        <v>25.84</v>
      </c>
      <c r="O2503">
        <v>0</v>
      </c>
      <c r="P2503">
        <v>0</v>
      </c>
      <c r="Q2503">
        <v>0.04</v>
      </c>
      <c r="R2503">
        <v>89.31</v>
      </c>
      <c r="S2503" t="s">
        <v>5384</v>
      </c>
      <c r="T2503" s="38" t="str">
        <f>VLOOKUP(Tabela5[[#This Row],[CÓDIGO]],[1]fornnecedor!$A:$G,7,0)</f>
        <v>EPOXI</v>
      </c>
    </row>
    <row r="2504" spans="1:20" x14ac:dyDescent="0.3">
      <c r="A2504" t="s">
        <v>5262</v>
      </c>
      <c r="B2504">
        <v>84271</v>
      </c>
      <c r="C2504" t="s">
        <v>4544</v>
      </c>
      <c r="D2504" s="38" t="str">
        <f>VLOOKUP(Tabela5[[#This Row],[CÓDIGO]],[1]fornnecedor!$A:$C,3,0)</f>
        <v>BRASILUX</v>
      </c>
      <c r="E2504" t="str">
        <f>VLOOKUP(Tabela5[[#This Row],[MARCA]],[1]fornnecedor!$C:$E,3,0)</f>
        <v>BRASILUX TINTAS TECNICAS LTDA</v>
      </c>
      <c r="G2504" t="s">
        <v>24</v>
      </c>
      <c r="H2504">
        <v>2</v>
      </c>
      <c r="I2504">
        <v>286.14</v>
      </c>
      <c r="J2504">
        <v>4</v>
      </c>
      <c r="K2504" s="34">
        <v>865.35</v>
      </c>
      <c r="L2504">
        <v>572.28</v>
      </c>
      <c r="M2504">
        <v>293.07</v>
      </c>
      <c r="N2504">
        <v>33.869999999999997</v>
      </c>
      <c r="O2504">
        <v>0</v>
      </c>
      <c r="P2504">
        <v>0</v>
      </c>
      <c r="Q2504">
        <v>0.04</v>
      </c>
      <c r="R2504">
        <v>89.35</v>
      </c>
      <c r="S2504" t="s">
        <v>5384</v>
      </c>
      <c r="T2504" s="38" t="str">
        <f>VLOOKUP(Tabela5[[#This Row],[CÓDIGO]],[1]fornnecedor!$A:$G,7,0)</f>
        <v>TINTA PAREDE</v>
      </c>
    </row>
    <row r="2505" spans="1:20" x14ac:dyDescent="0.3">
      <c r="A2505" t="s">
        <v>5262</v>
      </c>
      <c r="B2505">
        <v>84045</v>
      </c>
      <c r="C2505" t="s">
        <v>719</v>
      </c>
      <c r="D2505" s="38" t="str">
        <f>VLOOKUP(Tabela5[[#This Row],[CÓDIGO]],[1]fornnecedor!$A:$C,3,0)</f>
        <v>BRASILUX</v>
      </c>
      <c r="E2505" t="str">
        <f>VLOOKUP(Tabela5[[#This Row],[MARCA]],[1]fornnecedor!$C:$E,3,0)</f>
        <v>BRASILUX TINTAS TECNICAS LTDA</v>
      </c>
      <c r="G2505" t="s">
        <v>24</v>
      </c>
      <c r="H2505">
        <v>32</v>
      </c>
      <c r="I2505">
        <v>473.28</v>
      </c>
      <c r="J2505">
        <v>29</v>
      </c>
      <c r="K2505" s="34">
        <v>844.69</v>
      </c>
      <c r="L2505">
        <v>428.91</v>
      </c>
      <c r="M2505">
        <v>415.78</v>
      </c>
      <c r="N2505">
        <v>49.22</v>
      </c>
      <c r="O2505">
        <v>0</v>
      </c>
      <c r="P2505">
        <v>0</v>
      </c>
      <c r="Q2505">
        <v>0.04</v>
      </c>
      <c r="R2505">
        <v>89.39</v>
      </c>
      <c r="S2505" t="s">
        <v>5384</v>
      </c>
      <c r="T2505" s="38" t="str">
        <f>VLOOKUP(Tabela5[[#This Row],[CÓDIGO]],[1]fornnecedor!$A:$G,7,0)</f>
        <v>REMOVEDOR PASTOSO</v>
      </c>
    </row>
    <row r="2506" spans="1:20" x14ac:dyDescent="0.3">
      <c r="A2506" t="s">
        <v>5262</v>
      </c>
      <c r="B2506">
        <v>84175</v>
      </c>
      <c r="C2506" t="s">
        <v>4830</v>
      </c>
      <c r="D2506" s="38" t="str">
        <f>VLOOKUP(Tabela5[[#This Row],[CÓDIGO]],[1]fornnecedor!$A:$C,3,0)</f>
        <v>BRASILUX</v>
      </c>
      <c r="E2506" t="str">
        <f>VLOOKUP(Tabela5[[#This Row],[MARCA]],[1]fornnecedor!$C:$E,3,0)</f>
        <v>BRASILUX TINTAS TECNICAS LTDA</v>
      </c>
      <c r="G2506" t="s">
        <v>24</v>
      </c>
      <c r="H2506">
        <v>9</v>
      </c>
      <c r="I2506">
        <v>626.94000000000005</v>
      </c>
      <c r="J2506">
        <v>8</v>
      </c>
      <c r="K2506" s="34">
        <v>824.82</v>
      </c>
      <c r="L2506">
        <v>557.28</v>
      </c>
      <c r="M2506">
        <v>267.54000000000002</v>
      </c>
      <c r="N2506">
        <v>32.44</v>
      </c>
      <c r="O2506">
        <v>0</v>
      </c>
      <c r="P2506">
        <v>0</v>
      </c>
      <c r="Q2506">
        <v>0.04</v>
      </c>
      <c r="R2506">
        <v>89.42</v>
      </c>
      <c r="S2506" t="s">
        <v>5384</v>
      </c>
      <c r="T2506" s="38" t="str">
        <f>VLOOKUP(Tabela5[[#This Row],[CÓDIGO]],[1]fornnecedor!$A:$G,7,0)</f>
        <v>ESMALTES</v>
      </c>
    </row>
    <row r="2507" spans="1:20" x14ac:dyDescent="0.3">
      <c r="A2507" t="s">
        <v>5262</v>
      </c>
      <c r="B2507">
        <v>85363</v>
      </c>
      <c r="C2507" t="s">
        <v>730</v>
      </c>
      <c r="D2507" s="38" t="str">
        <f>VLOOKUP(Tabela5[[#This Row],[CÓDIGO]],[1]fornnecedor!$A:$C,3,0)</f>
        <v>BRASILUX</v>
      </c>
      <c r="E2507" t="str">
        <f>VLOOKUP(Tabela5[[#This Row],[MARCA]],[1]fornnecedor!$C:$E,3,0)</f>
        <v>BRASILUX TINTAS TECNICAS LTDA</v>
      </c>
      <c r="G2507" t="s">
        <v>24</v>
      </c>
      <c r="H2507">
        <v>43</v>
      </c>
      <c r="I2507">
        <v>781.74</v>
      </c>
      <c r="J2507">
        <v>29</v>
      </c>
      <c r="K2507" s="34">
        <v>812.64</v>
      </c>
      <c r="L2507">
        <v>527.22</v>
      </c>
      <c r="M2507">
        <v>285.42</v>
      </c>
      <c r="N2507">
        <v>35.119999999999997</v>
      </c>
      <c r="O2507">
        <v>0</v>
      </c>
      <c r="P2507">
        <v>0</v>
      </c>
      <c r="Q2507">
        <v>0.03</v>
      </c>
      <c r="R2507">
        <v>89.46</v>
      </c>
      <c r="S2507" t="s">
        <v>5384</v>
      </c>
      <c r="T2507" s="38" t="str">
        <f>VLOOKUP(Tabela5[[#This Row],[CÓDIGO]],[1]fornnecedor!$A:$G,7,0)</f>
        <v>PRETO FOSCO VINÍLICO</v>
      </c>
    </row>
    <row r="2508" spans="1:20" x14ac:dyDescent="0.3">
      <c r="A2508" t="s">
        <v>5262</v>
      </c>
      <c r="B2508">
        <v>84583</v>
      </c>
      <c r="C2508" t="s">
        <v>4593</v>
      </c>
      <c r="D2508" s="38" t="str">
        <f>VLOOKUP(Tabela5[[#This Row],[CÓDIGO]],[1]fornnecedor!$A:$C,3,0)</f>
        <v>BRASILUX</v>
      </c>
      <c r="E2508" t="str">
        <f>VLOOKUP(Tabela5[[#This Row],[MARCA]],[1]fornnecedor!$C:$E,3,0)</f>
        <v>BRASILUX TINTAS TECNICAS LTDA</v>
      </c>
      <c r="G2508" t="s">
        <v>24</v>
      </c>
      <c r="H2508">
        <v>12</v>
      </c>
      <c r="I2508">
        <v>910.44</v>
      </c>
      <c r="J2508">
        <v>8</v>
      </c>
      <c r="K2508" s="34">
        <v>799.68</v>
      </c>
      <c r="L2508">
        <v>606.96</v>
      </c>
      <c r="M2508">
        <v>192.72</v>
      </c>
      <c r="N2508">
        <v>24.1</v>
      </c>
      <c r="O2508">
        <v>0</v>
      </c>
      <c r="P2508">
        <v>0</v>
      </c>
      <c r="Q2508">
        <v>0.03</v>
      </c>
      <c r="R2508">
        <v>89.49</v>
      </c>
      <c r="S2508" t="s">
        <v>5384</v>
      </c>
      <c r="T2508" s="38" t="str">
        <f>VLOOKUP(Tabela5[[#This Row],[CÓDIGO]],[1]fornnecedor!$A:$G,7,0)</f>
        <v>PIGMENTOS IMOBILIÁRIOS</v>
      </c>
    </row>
    <row r="2509" spans="1:20" x14ac:dyDescent="0.3">
      <c r="A2509" t="s">
        <v>5262</v>
      </c>
      <c r="B2509">
        <v>84756</v>
      </c>
      <c r="C2509" t="s">
        <v>705</v>
      </c>
      <c r="D2509" s="38" t="str">
        <f>VLOOKUP(Tabela5[[#This Row],[CÓDIGO]],[1]fornnecedor!$A:$C,3,0)</f>
        <v>BRASILUX</v>
      </c>
      <c r="E2509" t="str">
        <f>VLOOKUP(Tabela5[[#This Row],[MARCA]],[1]fornnecedor!$C:$E,3,0)</f>
        <v>BRASILUX TINTAS TECNICAS LTDA</v>
      </c>
      <c r="G2509" t="s">
        <v>24</v>
      </c>
      <c r="H2509">
        <v>18</v>
      </c>
      <c r="I2509" s="3">
        <v>1114.2</v>
      </c>
      <c r="J2509">
        <v>7</v>
      </c>
      <c r="K2509" s="34">
        <v>799.36</v>
      </c>
      <c r="L2509">
        <v>424.24</v>
      </c>
      <c r="M2509">
        <v>375.12</v>
      </c>
      <c r="N2509">
        <v>46.93</v>
      </c>
      <c r="O2509">
        <v>0</v>
      </c>
      <c r="P2509">
        <v>0</v>
      </c>
      <c r="Q2509">
        <v>0.03</v>
      </c>
      <c r="R2509">
        <v>89.52</v>
      </c>
      <c r="S2509" t="s">
        <v>5384</v>
      </c>
      <c r="T2509" s="38" t="str">
        <f>VLOOKUP(Tabela5[[#This Row],[CÓDIGO]],[1]fornnecedor!$A:$G,7,0)</f>
        <v>ESMALTES</v>
      </c>
    </row>
    <row r="2510" spans="1:20" x14ac:dyDescent="0.3">
      <c r="A2510" t="s">
        <v>5262</v>
      </c>
      <c r="B2510">
        <v>84186</v>
      </c>
      <c r="C2510" t="s">
        <v>4607</v>
      </c>
      <c r="D2510" s="38" t="str">
        <f>VLOOKUP(Tabela5[[#This Row],[CÓDIGO]],[1]fornnecedor!$A:$C,3,0)</f>
        <v>BRASILUX</v>
      </c>
      <c r="E2510" t="str">
        <f>VLOOKUP(Tabela5[[#This Row],[MARCA]],[1]fornnecedor!$C:$E,3,0)</f>
        <v>BRASILUX TINTAS TECNICAS LTDA</v>
      </c>
      <c r="G2510" t="s">
        <v>24</v>
      </c>
      <c r="H2510">
        <v>21</v>
      </c>
      <c r="I2510" s="3">
        <v>1210.8599999999999</v>
      </c>
      <c r="J2510">
        <v>11</v>
      </c>
      <c r="K2510" s="34">
        <v>797.65</v>
      </c>
      <c r="L2510">
        <v>618.64</v>
      </c>
      <c r="M2510">
        <v>179.01</v>
      </c>
      <c r="N2510">
        <v>22.44</v>
      </c>
      <c r="O2510">
        <v>0</v>
      </c>
      <c r="P2510">
        <v>0</v>
      </c>
      <c r="Q2510">
        <v>0.03</v>
      </c>
      <c r="R2510">
        <v>89.56</v>
      </c>
      <c r="S2510" t="s">
        <v>5384</v>
      </c>
      <c r="T2510" s="38" t="str">
        <f>VLOOKUP(Tabela5[[#This Row],[CÓDIGO]],[1]fornnecedor!$A:$G,7,0)</f>
        <v>LINHA MOVELEIRA</v>
      </c>
    </row>
    <row r="2511" spans="1:20" x14ac:dyDescent="0.3">
      <c r="A2511" t="s">
        <v>5262</v>
      </c>
      <c r="B2511">
        <v>84029</v>
      </c>
      <c r="C2511" t="s">
        <v>735</v>
      </c>
      <c r="D2511" s="38" t="str">
        <f>VLOOKUP(Tabela5[[#This Row],[CÓDIGO]],[1]fornnecedor!$A:$C,3,0)</f>
        <v>BRASILUX</v>
      </c>
      <c r="E2511" t="str">
        <f>VLOOKUP(Tabela5[[#This Row],[MARCA]],[1]fornnecedor!$C:$E,3,0)</f>
        <v>BRASILUX TINTAS TECNICAS LTDA</v>
      </c>
      <c r="G2511" t="s">
        <v>24</v>
      </c>
      <c r="H2511">
        <v>164</v>
      </c>
      <c r="I2511" s="3">
        <v>1495.68</v>
      </c>
      <c r="J2511">
        <v>56</v>
      </c>
      <c r="K2511" s="34">
        <v>792.09</v>
      </c>
      <c r="L2511">
        <v>487.07</v>
      </c>
      <c r="M2511">
        <v>305.02</v>
      </c>
      <c r="N2511">
        <v>38.51</v>
      </c>
      <c r="O2511">
        <v>0</v>
      </c>
      <c r="P2511">
        <v>0</v>
      </c>
      <c r="Q2511">
        <v>0.03</v>
      </c>
      <c r="R2511">
        <v>89.59</v>
      </c>
      <c r="S2511" t="s">
        <v>5384</v>
      </c>
      <c r="T2511" s="38" t="str">
        <f>VLOOKUP(Tabela5[[#This Row],[CÓDIGO]],[1]fornnecedor!$A:$G,7,0)</f>
        <v>AGUARRAS</v>
      </c>
    </row>
    <row r="2512" spans="1:20" x14ac:dyDescent="0.3">
      <c r="A2512" t="s">
        <v>5262</v>
      </c>
      <c r="B2512">
        <v>24352</v>
      </c>
      <c r="C2512" t="s">
        <v>759</v>
      </c>
      <c r="D2512" s="38" t="str">
        <f>VLOOKUP(Tabela5[[#This Row],[CÓDIGO]],[1]fornnecedor!$A:$C,3,0)</f>
        <v>BRASILUX</v>
      </c>
      <c r="E2512" t="str">
        <f>VLOOKUP(Tabela5[[#This Row],[MARCA]],[1]fornnecedor!$C:$E,3,0)</f>
        <v>BRASILUX TINTAS TECNICAS LTDA</v>
      </c>
      <c r="G2512" t="s">
        <v>24</v>
      </c>
      <c r="H2512">
        <v>3</v>
      </c>
      <c r="I2512">
        <v>893.82</v>
      </c>
      <c r="J2512">
        <v>2</v>
      </c>
      <c r="K2512" s="34">
        <v>785.08</v>
      </c>
      <c r="L2512">
        <v>595.88</v>
      </c>
      <c r="M2512">
        <v>189.2</v>
      </c>
      <c r="N2512">
        <v>24.1</v>
      </c>
      <c r="O2512">
        <v>0</v>
      </c>
      <c r="P2512">
        <v>0</v>
      </c>
      <c r="Q2512">
        <v>0.03</v>
      </c>
      <c r="R2512">
        <v>89.63</v>
      </c>
      <c r="S2512" t="s">
        <v>5384</v>
      </c>
      <c r="T2512" s="38" t="str">
        <f>VLOOKUP(Tabela5[[#This Row],[CÓDIGO]],[1]fornnecedor!$A:$G,7,0)</f>
        <v xml:space="preserve">BASES SISTEMA NO MACHINE </v>
      </c>
    </row>
    <row r="2513" spans="1:20" x14ac:dyDescent="0.3">
      <c r="A2513" t="s">
        <v>5262</v>
      </c>
      <c r="B2513">
        <v>85266</v>
      </c>
      <c r="C2513" t="s">
        <v>573</v>
      </c>
      <c r="D2513" s="38" t="str">
        <f>VLOOKUP(Tabela5[[#This Row],[CÓDIGO]],[1]fornnecedor!$A:$C,3,0)</f>
        <v>BRASILUX</v>
      </c>
      <c r="E2513" t="str">
        <f>VLOOKUP(Tabela5[[#This Row],[MARCA]],[1]fornnecedor!$C:$E,3,0)</f>
        <v>BRASILUX TINTAS TECNICAS LTDA</v>
      </c>
      <c r="G2513" t="s">
        <v>24</v>
      </c>
      <c r="H2513">
        <v>7</v>
      </c>
      <c r="I2513">
        <v>490.56</v>
      </c>
      <c r="J2513">
        <v>8</v>
      </c>
      <c r="K2513" s="34">
        <v>764.72</v>
      </c>
      <c r="L2513">
        <v>560.64</v>
      </c>
      <c r="M2513">
        <v>204.08</v>
      </c>
      <c r="N2513">
        <v>26.69</v>
      </c>
      <c r="O2513">
        <v>0</v>
      </c>
      <c r="P2513">
        <v>0</v>
      </c>
      <c r="Q2513">
        <v>0.03</v>
      </c>
      <c r="R2513">
        <v>89.66</v>
      </c>
      <c r="S2513" t="s">
        <v>5384</v>
      </c>
      <c r="T2513" s="38" t="str">
        <f>VLOOKUP(Tabela5[[#This Row],[CÓDIGO]],[1]fornnecedor!$A:$G,7,0)</f>
        <v>ESMALTES</v>
      </c>
    </row>
    <row r="2514" spans="1:20" x14ac:dyDescent="0.3">
      <c r="A2514" t="s">
        <v>5262</v>
      </c>
      <c r="B2514">
        <v>84346</v>
      </c>
      <c r="C2514" t="s">
        <v>679</v>
      </c>
      <c r="D2514" s="38" t="str">
        <f>VLOOKUP(Tabela5[[#This Row],[CÓDIGO]],[1]fornnecedor!$A:$C,3,0)</f>
        <v>BRASILUX</v>
      </c>
      <c r="E2514" t="str">
        <f>VLOOKUP(Tabela5[[#This Row],[MARCA]],[1]fornnecedor!$C:$E,3,0)</f>
        <v>BRASILUX TINTAS TECNICAS LTDA</v>
      </c>
      <c r="G2514" t="s">
        <v>24</v>
      </c>
      <c r="H2514">
        <v>25</v>
      </c>
      <c r="I2514" s="3">
        <v>1326.75</v>
      </c>
      <c r="J2514">
        <v>10</v>
      </c>
      <c r="K2514" s="34">
        <v>759.6</v>
      </c>
      <c r="L2514">
        <v>464.2</v>
      </c>
      <c r="M2514">
        <v>295.39999999999998</v>
      </c>
      <c r="N2514">
        <v>38.89</v>
      </c>
      <c r="O2514">
        <v>0</v>
      </c>
      <c r="P2514">
        <v>0</v>
      </c>
      <c r="Q2514">
        <v>0.03</v>
      </c>
      <c r="R2514">
        <v>89.69</v>
      </c>
      <c r="S2514" t="s">
        <v>5384</v>
      </c>
      <c r="T2514" s="38" t="str">
        <f>VLOOKUP(Tabela5[[#This Row],[CÓDIGO]],[1]fornnecedor!$A:$G,7,0)</f>
        <v>ESMALTES</v>
      </c>
    </row>
    <row r="2515" spans="1:20" x14ac:dyDescent="0.3">
      <c r="A2515" t="s">
        <v>5262</v>
      </c>
      <c r="B2515">
        <v>84243</v>
      </c>
      <c r="C2515" t="s">
        <v>616</v>
      </c>
      <c r="D2515" s="38" t="str">
        <f>VLOOKUP(Tabela5[[#This Row],[CÓDIGO]],[1]fornnecedor!$A:$C,3,0)</f>
        <v>BRASILUX</v>
      </c>
      <c r="E2515" t="str">
        <f>VLOOKUP(Tabela5[[#This Row],[MARCA]],[1]fornnecedor!$C:$E,3,0)</f>
        <v>BRASILUX TINTAS TECNICAS LTDA</v>
      </c>
      <c r="G2515" t="s">
        <v>24</v>
      </c>
      <c r="H2515">
        <v>61</v>
      </c>
      <c r="I2515" s="3">
        <v>7517.64</v>
      </c>
      <c r="J2515">
        <v>5</v>
      </c>
      <c r="K2515" s="34">
        <v>749.5</v>
      </c>
      <c r="L2515">
        <v>616.20000000000005</v>
      </c>
      <c r="M2515">
        <v>133.30000000000001</v>
      </c>
      <c r="N2515">
        <v>17.79</v>
      </c>
      <c r="O2515">
        <v>0</v>
      </c>
      <c r="P2515">
        <v>0</v>
      </c>
      <c r="Q2515">
        <v>0.03</v>
      </c>
      <c r="R2515">
        <v>89.72</v>
      </c>
      <c r="S2515" t="s">
        <v>5384</v>
      </c>
      <c r="T2515" s="38" t="str">
        <f>VLOOKUP(Tabela5[[#This Row],[CÓDIGO]],[1]fornnecedor!$A:$G,7,0)</f>
        <v>IMPERMEABILIZANTES</v>
      </c>
    </row>
    <row r="2516" spans="1:20" x14ac:dyDescent="0.3">
      <c r="A2516" t="s">
        <v>5262</v>
      </c>
      <c r="B2516">
        <v>84174</v>
      </c>
      <c r="C2516" t="s">
        <v>574</v>
      </c>
      <c r="D2516" s="38" t="str">
        <f>VLOOKUP(Tabela5[[#This Row],[CÓDIGO]],[1]fornnecedor!$A:$C,3,0)</f>
        <v>BRASILUX</v>
      </c>
      <c r="E2516" t="str">
        <f>VLOOKUP(Tabela5[[#This Row],[MARCA]],[1]fornnecedor!$C:$E,3,0)</f>
        <v>BRASILUX TINTAS TECNICAS LTDA</v>
      </c>
      <c r="G2516" t="s">
        <v>24</v>
      </c>
      <c r="H2516">
        <v>72</v>
      </c>
      <c r="I2516" s="3">
        <v>5045.76</v>
      </c>
      <c r="J2516">
        <v>8</v>
      </c>
      <c r="K2516" s="34">
        <v>738.64</v>
      </c>
      <c r="L2516">
        <v>560.64</v>
      </c>
      <c r="M2516">
        <v>178</v>
      </c>
      <c r="N2516">
        <v>24.1</v>
      </c>
      <c r="O2516">
        <v>0</v>
      </c>
      <c r="P2516">
        <v>0</v>
      </c>
      <c r="Q2516">
        <v>0.03</v>
      </c>
      <c r="R2516">
        <v>89.75</v>
      </c>
      <c r="S2516" t="s">
        <v>5384</v>
      </c>
      <c r="T2516" s="38" t="str">
        <f>VLOOKUP(Tabela5[[#This Row],[CÓDIGO]],[1]fornnecedor!$A:$G,7,0)</f>
        <v>ESMALTES</v>
      </c>
    </row>
    <row r="2517" spans="1:20" x14ac:dyDescent="0.3">
      <c r="A2517" t="s">
        <v>5262</v>
      </c>
      <c r="B2517">
        <v>84103</v>
      </c>
      <c r="C2517" t="s">
        <v>558</v>
      </c>
      <c r="D2517" s="38" t="str">
        <f>VLOOKUP(Tabela5[[#This Row],[CÓDIGO]],[1]fornnecedor!$A:$C,3,0)</f>
        <v>BRASILUX</v>
      </c>
      <c r="E2517" t="str">
        <f>VLOOKUP(Tabela5[[#This Row],[MARCA]],[1]fornnecedor!$C:$E,3,0)</f>
        <v>BRASILUX TINTAS TECNICAS LTDA</v>
      </c>
      <c r="G2517" t="s">
        <v>24</v>
      </c>
      <c r="H2517">
        <v>11</v>
      </c>
      <c r="I2517">
        <v>642.17999999999995</v>
      </c>
      <c r="J2517">
        <v>9</v>
      </c>
      <c r="K2517" s="34">
        <v>735.36</v>
      </c>
      <c r="L2517">
        <v>525.41999999999996</v>
      </c>
      <c r="M2517">
        <v>209.94</v>
      </c>
      <c r="N2517">
        <v>28.55</v>
      </c>
      <c r="O2517">
        <v>0</v>
      </c>
      <c r="P2517">
        <v>0</v>
      </c>
      <c r="Q2517">
        <v>0.03</v>
      </c>
      <c r="R2517">
        <v>89.79</v>
      </c>
      <c r="S2517" t="s">
        <v>5384</v>
      </c>
      <c r="T2517" s="38" t="str">
        <f>VLOOKUP(Tabela5[[#This Row],[CÓDIGO]],[1]fornnecedor!$A:$G,7,0)</f>
        <v>ESMALTES</v>
      </c>
    </row>
    <row r="2518" spans="1:20" x14ac:dyDescent="0.3">
      <c r="A2518" t="s">
        <v>5262</v>
      </c>
      <c r="B2518">
        <v>85176</v>
      </c>
      <c r="C2518" t="s">
        <v>696</v>
      </c>
      <c r="D2518" s="38" t="str">
        <f>VLOOKUP(Tabela5[[#This Row],[CÓDIGO]],[1]fornnecedor!$A:$C,3,0)</f>
        <v>BRASILUX</v>
      </c>
      <c r="E2518" t="str">
        <f>VLOOKUP(Tabela5[[#This Row],[MARCA]],[1]fornnecedor!$C:$E,3,0)</f>
        <v>BRASILUX TINTAS TECNICAS LTDA</v>
      </c>
      <c r="G2518" t="s">
        <v>24</v>
      </c>
      <c r="H2518">
        <v>41</v>
      </c>
      <c r="I2518">
        <v>883.96</v>
      </c>
      <c r="J2518">
        <v>19</v>
      </c>
      <c r="K2518" s="34">
        <v>734.32</v>
      </c>
      <c r="L2518">
        <v>409.64</v>
      </c>
      <c r="M2518">
        <v>324.68</v>
      </c>
      <c r="N2518">
        <v>44.22</v>
      </c>
      <c r="O2518">
        <v>0</v>
      </c>
      <c r="P2518">
        <v>0</v>
      </c>
      <c r="Q2518">
        <v>0.03</v>
      </c>
      <c r="R2518">
        <v>89.82</v>
      </c>
      <c r="S2518" t="s">
        <v>5384</v>
      </c>
      <c r="T2518" s="38" t="str">
        <f>VLOOKUP(Tabela5[[#This Row],[CÓDIGO]],[1]fornnecedor!$A:$G,7,0)</f>
        <v>VERNIZ AUTOMOTIVO</v>
      </c>
    </row>
    <row r="2519" spans="1:20" x14ac:dyDescent="0.3">
      <c r="A2519" t="s">
        <v>5262</v>
      </c>
      <c r="B2519">
        <v>84150</v>
      </c>
      <c r="C2519" t="s">
        <v>629</v>
      </c>
      <c r="D2519" s="38" t="str">
        <f>VLOOKUP(Tabela5[[#This Row],[CÓDIGO]],[1]fornnecedor!$A:$C,3,0)</f>
        <v>BRASILUX</v>
      </c>
      <c r="E2519" t="str">
        <f>VLOOKUP(Tabela5[[#This Row],[MARCA]],[1]fornnecedor!$C:$E,3,0)</f>
        <v>BRASILUX TINTAS TECNICAS LTDA</v>
      </c>
      <c r="G2519" t="s">
        <v>24</v>
      </c>
      <c r="H2519">
        <v>21</v>
      </c>
      <c r="I2519" s="3">
        <v>1169.28</v>
      </c>
      <c r="J2519">
        <v>10</v>
      </c>
      <c r="K2519" s="34">
        <v>733.6</v>
      </c>
      <c r="L2519">
        <v>556.79999999999995</v>
      </c>
      <c r="M2519">
        <v>176.8</v>
      </c>
      <c r="N2519">
        <v>24.1</v>
      </c>
      <c r="O2519">
        <v>0</v>
      </c>
      <c r="P2519">
        <v>0</v>
      </c>
      <c r="Q2519">
        <v>0.03</v>
      </c>
      <c r="R2519">
        <v>89.85</v>
      </c>
      <c r="S2519" t="s">
        <v>5384</v>
      </c>
      <c r="T2519" s="38" t="str">
        <f>VLOOKUP(Tabela5[[#This Row],[CÓDIGO]],[1]fornnecedor!$A:$G,7,0)</f>
        <v>ESMALTES</v>
      </c>
    </row>
    <row r="2520" spans="1:20" x14ac:dyDescent="0.3">
      <c r="A2520" t="s">
        <v>5262</v>
      </c>
      <c r="B2520">
        <v>84462</v>
      </c>
      <c r="C2520" t="s">
        <v>4697</v>
      </c>
      <c r="D2520" s="38" t="str">
        <f>VLOOKUP(Tabela5[[#This Row],[CÓDIGO]],[1]fornnecedor!$A:$C,3,0)</f>
        <v>BRASILUX</v>
      </c>
      <c r="E2520" t="str">
        <f>VLOOKUP(Tabela5[[#This Row],[MARCA]],[1]fornnecedor!$C:$E,3,0)</f>
        <v>BRASILUX TINTAS TECNICAS LTDA</v>
      </c>
      <c r="G2520" t="s">
        <v>24</v>
      </c>
      <c r="H2520">
        <v>13</v>
      </c>
      <c r="I2520" s="3">
        <v>1041.56</v>
      </c>
      <c r="J2520">
        <v>6</v>
      </c>
      <c r="K2520" s="34">
        <v>730.07</v>
      </c>
      <c r="L2520">
        <v>480.72</v>
      </c>
      <c r="M2520">
        <v>249.35</v>
      </c>
      <c r="N2520">
        <v>34.15</v>
      </c>
      <c r="O2520">
        <v>0</v>
      </c>
      <c r="P2520">
        <v>0</v>
      </c>
      <c r="Q2520">
        <v>0.03</v>
      </c>
      <c r="R2520">
        <v>89.88</v>
      </c>
      <c r="S2520" t="s">
        <v>5384</v>
      </c>
      <c r="T2520" s="38" t="str">
        <f>VLOOKUP(Tabela5[[#This Row],[CÓDIGO]],[1]fornnecedor!$A:$G,7,0)</f>
        <v>ESMALTES</v>
      </c>
    </row>
    <row r="2521" spans="1:20" x14ac:dyDescent="0.3">
      <c r="A2521" t="s">
        <v>5262</v>
      </c>
      <c r="B2521">
        <v>84214</v>
      </c>
      <c r="C2521" t="s">
        <v>613</v>
      </c>
      <c r="D2521" s="38" t="str">
        <f>VLOOKUP(Tabela5[[#This Row],[CÓDIGO]],[1]fornnecedor!$A:$C,3,0)</f>
        <v>BRASILUX</v>
      </c>
      <c r="E2521" t="str">
        <f>VLOOKUP(Tabela5[[#This Row],[MARCA]],[1]fornnecedor!$C:$E,3,0)</f>
        <v>BRASILUX TINTAS TECNICAS LTDA</v>
      </c>
      <c r="G2521" t="s">
        <v>24</v>
      </c>
      <c r="H2521">
        <v>14</v>
      </c>
      <c r="I2521" s="3">
        <v>2577.96</v>
      </c>
      <c r="J2521">
        <v>3</v>
      </c>
      <c r="K2521" s="34">
        <v>727.83</v>
      </c>
      <c r="L2521">
        <v>552.41999999999996</v>
      </c>
      <c r="M2521">
        <v>175.41</v>
      </c>
      <c r="N2521">
        <v>24.1</v>
      </c>
      <c r="O2521">
        <v>0</v>
      </c>
      <c r="P2521">
        <v>0</v>
      </c>
      <c r="Q2521">
        <v>0.03</v>
      </c>
      <c r="R2521">
        <v>89.91</v>
      </c>
      <c r="S2521" t="s">
        <v>5384</v>
      </c>
      <c r="T2521" s="38" t="str">
        <f>VLOOKUP(Tabela5[[#This Row],[CÓDIGO]],[1]fornnecedor!$A:$G,7,0)</f>
        <v>ESMALTES</v>
      </c>
    </row>
    <row r="2522" spans="1:20" x14ac:dyDescent="0.3">
      <c r="A2522" t="s">
        <v>5262</v>
      </c>
      <c r="B2522">
        <v>84616</v>
      </c>
      <c r="C2522" t="s">
        <v>595</v>
      </c>
      <c r="D2522" s="38" t="str">
        <f>VLOOKUP(Tabela5[[#This Row],[CÓDIGO]],[1]fornnecedor!$A:$C,3,0)</f>
        <v>BRASILUX</v>
      </c>
      <c r="E2522" t="str">
        <f>VLOOKUP(Tabela5[[#This Row],[MARCA]],[1]fornnecedor!$C:$E,3,0)</f>
        <v>BRASILUX TINTAS TECNICAS LTDA</v>
      </c>
      <c r="G2522" t="s">
        <v>24</v>
      </c>
      <c r="H2522">
        <v>23</v>
      </c>
      <c r="I2522" s="3">
        <v>1093.8800000000001</v>
      </c>
      <c r="J2522">
        <v>12</v>
      </c>
      <c r="K2522" s="34">
        <v>720.15</v>
      </c>
      <c r="L2522">
        <v>570.72</v>
      </c>
      <c r="M2522">
        <v>149.43</v>
      </c>
      <c r="N2522">
        <v>20.75</v>
      </c>
      <c r="O2522">
        <v>0</v>
      </c>
      <c r="P2522">
        <v>0</v>
      </c>
      <c r="Q2522">
        <v>0.03</v>
      </c>
      <c r="R2522">
        <v>89.94</v>
      </c>
      <c r="S2522" t="s">
        <v>5384</v>
      </c>
      <c r="T2522" s="38" t="str">
        <f>VLOOKUP(Tabela5[[#This Row],[CÓDIGO]],[1]fornnecedor!$A:$G,7,0)</f>
        <v>BASES IMOBILIÁRIAS</v>
      </c>
    </row>
    <row r="2523" spans="1:20" x14ac:dyDescent="0.3">
      <c r="A2523" t="s">
        <v>5262</v>
      </c>
      <c r="B2523">
        <v>85291</v>
      </c>
      <c r="C2523" t="s">
        <v>623</v>
      </c>
      <c r="D2523" s="38" t="str">
        <f>VLOOKUP(Tabela5[[#This Row],[CÓDIGO]],[1]fornnecedor!$A:$C,3,0)</f>
        <v>BRASILUX</v>
      </c>
      <c r="E2523" t="str">
        <f>VLOOKUP(Tabela5[[#This Row],[MARCA]],[1]fornnecedor!$C:$E,3,0)</f>
        <v>BRASILUX TINTAS TECNICAS LTDA</v>
      </c>
      <c r="G2523" t="s">
        <v>24</v>
      </c>
      <c r="H2523">
        <v>20</v>
      </c>
      <c r="I2523" s="3">
        <v>1567</v>
      </c>
      <c r="J2523">
        <v>4</v>
      </c>
      <c r="K2523" s="34">
        <v>705.4</v>
      </c>
      <c r="L2523">
        <v>313.39999999999998</v>
      </c>
      <c r="M2523">
        <v>392</v>
      </c>
      <c r="N2523">
        <v>55.57</v>
      </c>
      <c r="O2523">
        <v>0</v>
      </c>
      <c r="P2523">
        <v>0</v>
      </c>
      <c r="Q2523">
        <v>0.03</v>
      </c>
      <c r="R2523">
        <v>89.97</v>
      </c>
      <c r="S2523" t="s">
        <v>5384</v>
      </c>
      <c r="T2523" s="38" t="str">
        <f>VLOOKUP(Tabela5[[#This Row],[CÓDIGO]],[1]fornnecedor!$A:$G,7,0)</f>
        <v>TINTAS LACA</v>
      </c>
    </row>
    <row r="2524" spans="1:20" x14ac:dyDescent="0.3">
      <c r="A2524" t="s">
        <v>5262</v>
      </c>
      <c r="B2524">
        <v>84025</v>
      </c>
      <c r="C2524" t="s">
        <v>5139</v>
      </c>
      <c r="D2524" s="38" t="str">
        <f>VLOOKUP(Tabela5[[#This Row],[CÓDIGO]],[1]fornnecedor!$A:$C,3,0)</f>
        <v>BRASILUX</v>
      </c>
      <c r="E2524" t="str">
        <f>VLOOKUP(Tabela5[[#This Row],[MARCA]],[1]fornnecedor!$C:$E,3,0)</f>
        <v>BRASILUX TINTAS TECNICAS LTDA</v>
      </c>
      <c r="G2524" t="s">
        <v>24</v>
      </c>
      <c r="H2524">
        <v>81</v>
      </c>
      <c r="I2524" s="3">
        <v>4944.24</v>
      </c>
      <c r="J2524">
        <v>8</v>
      </c>
      <c r="K2524" s="34">
        <v>701.94</v>
      </c>
      <c r="L2524">
        <v>488.32</v>
      </c>
      <c r="M2524">
        <v>213.62</v>
      </c>
      <c r="N2524">
        <v>30.43</v>
      </c>
      <c r="O2524">
        <v>0</v>
      </c>
      <c r="P2524">
        <v>0</v>
      </c>
      <c r="Q2524">
        <v>0.03</v>
      </c>
      <c r="R2524">
        <v>90</v>
      </c>
      <c r="S2524" t="s">
        <v>5384</v>
      </c>
      <c r="T2524" s="38" t="str">
        <f>VLOOKUP(Tabela5[[#This Row],[CÓDIGO]],[1]fornnecedor!$A:$G,7,0)</f>
        <v>EPOXI</v>
      </c>
    </row>
    <row r="2525" spans="1:20" x14ac:dyDescent="0.3">
      <c r="A2525" t="s">
        <v>5262</v>
      </c>
      <c r="B2525">
        <v>84357</v>
      </c>
      <c r="C2525" t="s">
        <v>661</v>
      </c>
      <c r="D2525" s="38" t="str">
        <f>VLOOKUP(Tabela5[[#This Row],[CÓDIGO]],[1]fornnecedor!$A:$C,3,0)</f>
        <v>BRASILUX</v>
      </c>
      <c r="E2525" t="str">
        <f>VLOOKUP(Tabela5[[#This Row],[MARCA]],[1]fornnecedor!$C:$E,3,0)</f>
        <v>BRASILUX TINTAS TECNICAS LTDA</v>
      </c>
      <c r="G2525" t="s">
        <v>24</v>
      </c>
      <c r="H2525">
        <v>51</v>
      </c>
      <c r="I2525">
        <v>839.97</v>
      </c>
      <c r="J2525">
        <v>31</v>
      </c>
      <c r="K2525" s="34">
        <v>677.78</v>
      </c>
      <c r="L2525">
        <v>510.57</v>
      </c>
      <c r="M2525">
        <v>167.21</v>
      </c>
      <c r="N2525">
        <v>24.67</v>
      </c>
      <c r="O2525">
        <v>0</v>
      </c>
      <c r="P2525">
        <v>0</v>
      </c>
      <c r="Q2525">
        <v>0.03</v>
      </c>
      <c r="R2525">
        <v>90.03</v>
      </c>
      <c r="S2525" t="s">
        <v>5384</v>
      </c>
      <c r="T2525" s="38" t="str">
        <f>VLOOKUP(Tabela5[[#This Row],[CÓDIGO]],[1]fornnecedor!$A:$G,7,0)</f>
        <v>ESMALTES</v>
      </c>
    </row>
    <row r="2526" spans="1:20" x14ac:dyDescent="0.3">
      <c r="A2526" t="s">
        <v>5262</v>
      </c>
      <c r="B2526">
        <v>85300</v>
      </c>
      <c r="C2526" t="s">
        <v>4734</v>
      </c>
      <c r="D2526" s="38" t="str">
        <f>VLOOKUP(Tabela5[[#This Row],[CÓDIGO]],[1]fornnecedor!$A:$C,3,0)</f>
        <v>BRASILUX</v>
      </c>
      <c r="E2526" t="str">
        <f>VLOOKUP(Tabela5[[#This Row],[MARCA]],[1]fornnecedor!$C:$E,3,0)</f>
        <v>BRASILUX TINTAS TECNICAS LTDA</v>
      </c>
      <c r="G2526" t="s">
        <v>24</v>
      </c>
      <c r="H2526">
        <v>5</v>
      </c>
      <c r="I2526">
        <v>371.7</v>
      </c>
      <c r="J2526">
        <v>6</v>
      </c>
      <c r="K2526" s="34">
        <v>668.75</v>
      </c>
      <c r="L2526">
        <v>446.04</v>
      </c>
      <c r="M2526">
        <v>222.71</v>
      </c>
      <c r="N2526">
        <v>33.299999999999997</v>
      </c>
      <c r="O2526">
        <v>0</v>
      </c>
      <c r="P2526">
        <v>0</v>
      </c>
      <c r="Q2526">
        <v>0.03</v>
      </c>
      <c r="R2526">
        <v>90.06</v>
      </c>
      <c r="S2526" t="s">
        <v>5384</v>
      </c>
      <c r="T2526" s="38" t="str">
        <f>VLOOKUP(Tabela5[[#This Row],[CÓDIGO]],[1]fornnecedor!$A:$G,7,0)</f>
        <v>ESMALTES</v>
      </c>
    </row>
    <row r="2527" spans="1:20" x14ac:dyDescent="0.3">
      <c r="A2527" t="s">
        <v>5262</v>
      </c>
      <c r="B2527">
        <v>84024</v>
      </c>
      <c r="C2527" t="s">
        <v>739</v>
      </c>
      <c r="D2527" s="38" t="str">
        <f>VLOOKUP(Tabela5[[#This Row],[CÓDIGO]],[1]fornnecedor!$A:$C,3,0)</f>
        <v>BRASILUX</v>
      </c>
      <c r="E2527" t="str">
        <f>VLOOKUP(Tabela5[[#This Row],[MARCA]],[1]fornnecedor!$C:$E,3,0)</f>
        <v>BRASILUX TINTAS TECNICAS LTDA</v>
      </c>
      <c r="G2527" t="s">
        <v>24</v>
      </c>
      <c r="H2527">
        <v>63</v>
      </c>
      <c r="I2527">
        <v>826.56</v>
      </c>
      <c r="J2527">
        <v>37</v>
      </c>
      <c r="K2527" s="34">
        <v>667.48</v>
      </c>
      <c r="L2527">
        <v>462.13</v>
      </c>
      <c r="M2527">
        <v>205.35</v>
      </c>
      <c r="N2527">
        <v>30.76</v>
      </c>
      <c r="O2527">
        <v>0</v>
      </c>
      <c r="P2527">
        <v>0</v>
      </c>
      <c r="Q2527">
        <v>0.03</v>
      </c>
      <c r="R2527">
        <v>90.09</v>
      </c>
      <c r="S2527" t="s">
        <v>5384</v>
      </c>
      <c r="T2527" s="38" t="str">
        <f>VLOOKUP(Tabela5[[#This Row],[CÓDIGO]],[1]fornnecedor!$A:$G,7,0)</f>
        <v>EPOXI</v>
      </c>
    </row>
    <row r="2528" spans="1:20" x14ac:dyDescent="0.3">
      <c r="A2528" t="s">
        <v>5262</v>
      </c>
      <c r="B2528">
        <v>84589</v>
      </c>
      <c r="C2528" t="s">
        <v>5007</v>
      </c>
      <c r="D2528" s="38" t="str">
        <f>VLOOKUP(Tabela5[[#This Row],[CÓDIGO]],[1]fornnecedor!$A:$C,3,0)</f>
        <v>BRASILUX</v>
      </c>
      <c r="E2528" t="str">
        <f>VLOOKUP(Tabela5[[#This Row],[MARCA]],[1]fornnecedor!$C:$E,3,0)</f>
        <v>BRASILUX TINTAS TECNICAS LTDA</v>
      </c>
      <c r="G2528" t="s">
        <v>24</v>
      </c>
      <c r="H2528">
        <v>32</v>
      </c>
      <c r="I2528" s="3">
        <v>1988.48</v>
      </c>
      <c r="J2528">
        <v>8</v>
      </c>
      <c r="K2528" s="34">
        <v>654.96</v>
      </c>
      <c r="L2528">
        <v>497.12</v>
      </c>
      <c r="M2528">
        <v>157.84</v>
      </c>
      <c r="N2528">
        <v>24.1</v>
      </c>
      <c r="O2528">
        <v>0</v>
      </c>
      <c r="P2528">
        <v>0</v>
      </c>
      <c r="Q2528">
        <v>0.03</v>
      </c>
      <c r="R2528">
        <v>90.12</v>
      </c>
      <c r="S2528" t="s">
        <v>5384</v>
      </c>
      <c r="T2528" s="38" t="str">
        <f>VLOOKUP(Tabela5[[#This Row],[CÓDIGO]],[1]fornnecedor!$A:$G,7,0)</f>
        <v>PIGMENTOS IMOBILIÁRIOS</v>
      </c>
    </row>
    <row r="2529" spans="1:20" x14ac:dyDescent="0.3">
      <c r="A2529" t="s">
        <v>5262</v>
      </c>
      <c r="B2529">
        <v>84189</v>
      </c>
      <c r="C2529" t="s">
        <v>560</v>
      </c>
      <c r="D2529" s="38" t="str">
        <f>VLOOKUP(Tabela5[[#This Row],[CÓDIGO]],[1]fornnecedor!$A:$C,3,0)</f>
        <v>BRASILUX</v>
      </c>
      <c r="E2529" t="str">
        <f>VLOOKUP(Tabela5[[#This Row],[MARCA]],[1]fornnecedor!$C:$E,3,0)</f>
        <v>BRASILUX TINTAS TECNICAS LTDA</v>
      </c>
      <c r="G2529" t="s">
        <v>24</v>
      </c>
      <c r="H2529">
        <v>33</v>
      </c>
      <c r="I2529" s="3">
        <v>1954.92</v>
      </c>
      <c r="J2529">
        <v>8</v>
      </c>
      <c r="K2529" s="34">
        <v>650.9</v>
      </c>
      <c r="L2529">
        <v>473.92</v>
      </c>
      <c r="M2529">
        <v>176.98</v>
      </c>
      <c r="N2529">
        <v>27.19</v>
      </c>
      <c r="O2529">
        <v>0</v>
      </c>
      <c r="P2529">
        <v>0</v>
      </c>
      <c r="Q2529">
        <v>0.03</v>
      </c>
      <c r="R2529">
        <v>90.14</v>
      </c>
      <c r="S2529" t="s">
        <v>5384</v>
      </c>
      <c r="T2529" s="38" t="str">
        <f>VLOOKUP(Tabela5[[#This Row],[CÓDIGO]],[1]fornnecedor!$A:$G,7,0)</f>
        <v>LINHA MOVELEIRA</v>
      </c>
    </row>
    <row r="2530" spans="1:20" x14ac:dyDescent="0.3">
      <c r="A2530" t="s">
        <v>5262</v>
      </c>
      <c r="B2530">
        <v>85268</v>
      </c>
      <c r="C2530" t="s">
        <v>4519</v>
      </c>
      <c r="D2530" s="38" t="str">
        <f>VLOOKUP(Tabela5[[#This Row],[CÓDIGO]],[1]fornnecedor!$A:$C,3,0)</f>
        <v>BRASILUX</v>
      </c>
      <c r="E2530" t="str">
        <f>VLOOKUP(Tabela5[[#This Row],[MARCA]],[1]fornnecedor!$C:$E,3,0)</f>
        <v>BRASILUX TINTAS TECNICAS LTDA</v>
      </c>
      <c r="G2530" t="s">
        <v>24</v>
      </c>
      <c r="H2530">
        <v>9</v>
      </c>
      <c r="I2530">
        <v>630.72</v>
      </c>
      <c r="J2530">
        <v>7</v>
      </c>
      <c r="K2530" s="34">
        <v>617.42999999999995</v>
      </c>
      <c r="L2530">
        <v>490.56</v>
      </c>
      <c r="M2530">
        <v>126.87</v>
      </c>
      <c r="N2530">
        <v>20.55</v>
      </c>
      <c r="O2530">
        <v>0</v>
      </c>
      <c r="P2530">
        <v>0</v>
      </c>
      <c r="Q2530">
        <v>0.03</v>
      </c>
      <c r="R2530">
        <v>90.17</v>
      </c>
      <c r="S2530" t="s">
        <v>5384</v>
      </c>
      <c r="T2530" s="38" t="str">
        <f>VLOOKUP(Tabela5[[#This Row],[CÓDIGO]],[1]fornnecedor!$A:$G,7,0)</f>
        <v>ESMALTES</v>
      </c>
    </row>
    <row r="2531" spans="1:20" x14ac:dyDescent="0.3">
      <c r="A2531" t="s">
        <v>5262</v>
      </c>
      <c r="B2531">
        <v>24338</v>
      </c>
      <c r="C2531" t="s">
        <v>644</v>
      </c>
      <c r="D2531" s="38" t="str">
        <f>VLOOKUP(Tabela5[[#This Row],[CÓDIGO]],[1]fornnecedor!$A:$C,3,0)</f>
        <v>BRASILUX</v>
      </c>
      <c r="E2531" t="str">
        <f>VLOOKUP(Tabela5[[#This Row],[MARCA]],[1]fornnecedor!$C:$E,3,0)</f>
        <v>BRASILUX TINTAS TECNICAS LTDA</v>
      </c>
      <c r="G2531" t="s">
        <v>24</v>
      </c>
      <c r="H2531">
        <v>18</v>
      </c>
      <c r="I2531" s="3">
        <v>4125.24</v>
      </c>
      <c r="J2531">
        <v>2</v>
      </c>
      <c r="K2531" s="34">
        <v>603.9</v>
      </c>
      <c r="L2531">
        <v>458.36</v>
      </c>
      <c r="M2531">
        <v>145.54</v>
      </c>
      <c r="N2531">
        <v>24.1</v>
      </c>
      <c r="O2531">
        <v>0</v>
      </c>
      <c r="P2531">
        <v>0</v>
      </c>
      <c r="Q2531">
        <v>0.03</v>
      </c>
      <c r="R2531">
        <v>90.2</v>
      </c>
      <c r="S2531" t="s">
        <v>5384</v>
      </c>
      <c r="T2531" s="38" t="str">
        <f>VLOOKUP(Tabela5[[#This Row],[CÓDIGO]],[1]fornnecedor!$A:$G,7,0)</f>
        <v xml:space="preserve">BASES SISTEMA NO MACHINE </v>
      </c>
    </row>
    <row r="2532" spans="1:20" x14ac:dyDescent="0.3">
      <c r="A2532" t="s">
        <v>5262</v>
      </c>
      <c r="B2532">
        <v>84101</v>
      </c>
      <c r="C2532" t="s">
        <v>765</v>
      </c>
      <c r="D2532" s="38" t="str">
        <f>VLOOKUP(Tabela5[[#This Row],[CÓDIGO]],[1]fornnecedor!$A:$C,3,0)</f>
        <v>BRASILUX</v>
      </c>
      <c r="E2532" t="str">
        <f>VLOOKUP(Tabela5[[#This Row],[MARCA]],[1]fornnecedor!$C:$E,3,0)</f>
        <v>BRASILUX TINTAS TECNICAS LTDA</v>
      </c>
      <c r="G2532" t="s">
        <v>24</v>
      </c>
      <c r="H2532">
        <v>35</v>
      </c>
      <c r="I2532" s="3">
        <v>2133.9499999999998</v>
      </c>
      <c r="J2532">
        <v>5</v>
      </c>
      <c r="K2532" s="34">
        <v>565.25</v>
      </c>
      <c r="L2532">
        <v>304.85000000000002</v>
      </c>
      <c r="M2532">
        <v>260.39999999999998</v>
      </c>
      <c r="N2532">
        <v>46.07</v>
      </c>
      <c r="O2532">
        <v>0</v>
      </c>
      <c r="P2532">
        <v>0</v>
      </c>
      <c r="Q2532">
        <v>0.02</v>
      </c>
      <c r="R2532">
        <v>90.22</v>
      </c>
      <c r="S2532" t="s">
        <v>5384</v>
      </c>
      <c r="T2532" s="38" t="str">
        <f>VLOOKUP(Tabela5[[#This Row],[CÓDIGO]],[1]fornnecedor!$A:$G,7,0)</f>
        <v>ESMALTES</v>
      </c>
    </row>
    <row r="2533" spans="1:20" x14ac:dyDescent="0.3">
      <c r="A2533" t="s">
        <v>5262</v>
      </c>
      <c r="B2533">
        <v>86942</v>
      </c>
      <c r="C2533" t="s">
        <v>707</v>
      </c>
      <c r="D2533" s="38" t="str">
        <f>VLOOKUP(Tabela5[[#This Row],[CÓDIGO]],[1]fornnecedor!$A:$C,3,0)</f>
        <v>BRASILUX</v>
      </c>
      <c r="E2533" t="str">
        <f>VLOOKUP(Tabela5[[#This Row],[MARCA]],[1]fornnecedor!$C:$E,3,0)</f>
        <v>BRASILUX TINTAS TECNICAS LTDA</v>
      </c>
      <c r="G2533" t="s">
        <v>24</v>
      </c>
      <c r="H2533">
        <v>14</v>
      </c>
      <c r="I2533">
        <v>804.44</v>
      </c>
      <c r="J2533">
        <v>6</v>
      </c>
      <c r="K2533" s="34">
        <v>560.55999999999995</v>
      </c>
      <c r="L2533">
        <v>344.76</v>
      </c>
      <c r="M2533">
        <v>215.8</v>
      </c>
      <c r="N2533">
        <v>38.5</v>
      </c>
      <c r="O2533">
        <v>0</v>
      </c>
      <c r="P2533">
        <v>0</v>
      </c>
      <c r="Q2533">
        <v>0.02</v>
      </c>
      <c r="R2533">
        <v>90.24</v>
      </c>
      <c r="S2533" t="s">
        <v>5384</v>
      </c>
      <c r="T2533" s="38" t="str">
        <f>VLOOKUP(Tabela5[[#This Row],[CÓDIGO]],[1]fornnecedor!$A:$G,7,0)</f>
        <v>ESMALTES</v>
      </c>
    </row>
    <row r="2534" spans="1:20" x14ac:dyDescent="0.3">
      <c r="A2534" t="s">
        <v>5262</v>
      </c>
      <c r="B2534">
        <v>85311</v>
      </c>
      <c r="C2534" t="s">
        <v>4434</v>
      </c>
      <c r="D2534" s="38" t="str">
        <f>VLOOKUP(Tabela5[[#This Row],[CÓDIGO]],[1]fornnecedor!$A:$C,3,0)</f>
        <v>BRASILUX</v>
      </c>
      <c r="E2534" t="str">
        <f>VLOOKUP(Tabela5[[#This Row],[MARCA]],[1]fornnecedor!$C:$E,3,0)</f>
        <v>BRASILUX TINTAS TECNICAS LTDA</v>
      </c>
      <c r="G2534" t="s">
        <v>24</v>
      </c>
      <c r="H2534">
        <v>2</v>
      </c>
      <c r="I2534">
        <v>347.14</v>
      </c>
      <c r="J2534">
        <v>2</v>
      </c>
      <c r="K2534" s="34">
        <v>555.41999999999996</v>
      </c>
      <c r="L2534">
        <v>347.14</v>
      </c>
      <c r="M2534">
        <v>208.28</v>
      </c>
      <c r="N2534">
        <v>37.5</v>
      </c>
      <c r="O2534">
        <v>0</v>
      </c>
      <c r="P2534">
        <v>0</v>
      </c>
      <c r="Q2534">
        <v>0.02</v>
      </c>
      <c r="R2534">
        <v>90.27</v>
      </c>
      <c r="S2534" t="s">
        <v>5384</v>
      </c>
      <c r="T2534" s="38" t="str">
        <f>VLOOKUP(Tabela5[[#This Row],[CÓDIGO]],[1]fornnecedor!$A:$G,7,0)</f>
        <v>TINTA PAREDE</v>
      </c>
    </row>
    <row r="2535" spans="1:20" x14ac:dyDescent="0.3">
      <c r="A2535" t="s">
        <v>5262</v>
      </c>
      <c r="B2535">
        <v>85094</v>
      </c>
      <c r="C2535" t="s">
        <v>5067</v>
      </c>
      <c r="D2535" s="38" t="str">
        <f>VLOOKUP(Tabela5[[#This Row],[CÓDIGO]],[1]fornnecedor!$A:$C,3,0)</f>
        <v>BRASILUX</v>
      </c>
      <c r="E2535" t="str">
        <f>VLOOKUP(Tabela5[[#This Row],[MARCA]],[1]fornnecedor!$C:$E,3,0)</f>
        <v>BRASILUX TINTAS TECNICAS LTDA</v>
      </c>
      <c r="G2535" t="s">
        <v>24</v>
      </c>
      <c r="H2535">
        <v>14</v>
      </c>
      <c r="I2535" s="3">
        <v>3888.22</v>
      </c>
      <c r="J2535">
        <v>2</v>
      </c>
      <c r="K2535" s="34">
        <v>548.86</v>
      </c>
      <c r="L2535">
        <v>555.46</v>
      </c>
      <c r="M2535">
        <v>-6.6</v>
      </c>
      <c r="N2535">
        <v>-1.2</v>
      </c>
      <c r="O2535">
        <v>0</v>
      </c>
      <c r="P2535">
        <v>0</v>
      </c>
      <c r="Q2535">
        <v>0.02</v>
      </c>
      <c r="R2535">
        <v>90.29</v>
      </c>
      <c r="S2535" t="s">
        <v>5384</v>
      </c>
      <c r="T2535" s="38" t="str">
        <f>VLOOKUP(Tabela5[[#This Row],[CÓDIGO]],[1]fornnecedor!$A:$G,7,0)</f>
        <v>TINTA PAREDE</v>
      </c>
    </row>
    <row r="2536" spans="1:20" x14ac:dyDescent="0.3">
      <c r="A2536" t="s">
        <v>5262</v>
      </c>
      <c r="B2536">
        <v>85310</v>
      </c>
      <c r="C2536" t="s">
        <v>706</v>
      </c>
      <c r="D2536" s="38" t="str">
        <f>VLOOKUP(Tabela5[[#This Row],[CÓDIGO]],[1]fornnecedor!$A:$C,3,0)</f>
        <v>BRASILUX</v>
      </c>
      <c r="E2536" t="str">
        <f>VLOOKUP(Tabela5[[#This Row],[MARCA]],[1]fornnecedor!$C:$E,3,0)</f>
        <v>BRASILUX TINTAS TECNICAS LTDA</v>
      </c>
      <c r="G2536" t="s">
        <v>24</v>
      </c>
      <c r="H2536">
        <v>14</v>
      </c>
      <c r="I2536">
        <v>940.38</v>
      </c>
      <c r="J2536">
        <v>6</v>
      </c>
      <c r="K2536" s="34">
        <v>541.41999999999996</v>
      </c>
      <c r="L2536">
        <v>403.02</v>
      </c>
      <c r="M2536">
        <v>138.4</v>
      </c>
      <c r="N2536">
        <v>25.56</v>
      </c>
      <c r="O2536">
        <v>0</v>
      </c>
      <c r="P2536">
        <v>0</v>
      </c>
      <c r="Q2536">
        <v>0.02</v>
      </c>
      <c r="R2536">
        <v>90.31</v>
      </c>
      <c r="S2536" t="s">
        <v>5384</v>
      </c>
      <c r="T2536" s="38" t="str">
        <f>VLOOKUP(Tabela5[[#This Row],[CÓDIGO]],[1]fornnecedor!$A:$G,7,0)</f>
        <v>ESMALTES</v>
      </c>
    </row>
    <row r="2537" spans="1:20" x14ac:dyDescent="0.3">
      <c r="A2537" t="s">
        <v>5262</v>
      </c>
      <c r="B2537">
        <v>84088</v>
      </c>
      <c r="C2537" t="s">
        <v>3948</v>
      </c>
      <c r="D2537" s="38" t="str">
        <f>VLOOKUP(Tabela5[[#This Row],[CÓDIGO]],[1]fornnecedor!$A:$C,3,0)</f>
        <v>BRASILUX</v>
      </c>
      <c r="E2537" t="str">
        <f>VLOOKUP(Tabela5[[#This Row],[MARCA]],[1]fornnecedor!$C:$E,3,0)</f>
        <v>BRASILUX TINTAS TECNICAS LTDA</v>
      </c>
      <c r="G2537" t="s">
        <v>24</v>
      </c>
      <c r="H2537">
        <v>11</v>
      </c>
      <c r="I2537">
        <v>727.65</v>
      </c>
      <c r="J2537">
        <v>4</v>
      </c>
      <c r="K2537" s="34">
        <v>531.07000000000005</v>
      </c>
      <c r="L2537">
        <v>264.60000000000002</v>
      </c>
      <c r="M2537">
        <v>266.47000000000003</v>
      </c>
      <c r="N2537">
        <v>50.18</v>
      </c>
      <c r="O2537">
        <v>0</v>
      </c>
      <c r="P2537">
        <v>0</v>
      </c>
      <c r="Q2537">
        <v>0.02</v>
      </c>
      <c r="R2537">
        <v>90.34</v>
      </c>
      <c r="S2537" t="s">
        <v>5384</v>
      </c>
      <c r="T2537" s="38" t="str">
        <f>VLOOKUP(Tabela5[[#This Row],[CÓDIGO]],[1]fornnecedor!$A:$G,7,0)</f>
        <v>ESMALTES</v>
      </c>
    </row>
    <row r="2538" spans="1:20" x14ac:dyDescent="0.3">
      <c r="A2538" t="s">
        <v>5262</v>
      </c>
      <c r="B2538">
        <v>84092</v>
      </c>
      <c r="C2538" t="s">
        <v>4061</v>
      </c>
      <c r="D2538" s="38" t="str">
        <f>VLOOKUP(Tabela5[[#This Row],[CÓDIGO]],[1]fornnecedor!$A:$C,3,0)</f>
        <v>BRASILUX</v>
      </c>
      <c r="E2538" t="str">
        <f>VLOOKUP(Tabela5[[#This Row],[MARCA]],[1]fornnecedor!$C:$E,3,0)</f>
        <v>BRASILUX TINTAS TECNICAS LTDA</v>
      </c>
      <c r="G2538" t="s">
        <v>24</v>
      </c>
      <c r="H2538">
        <v>6</v>
      </c>
      <c r="I2538">
        <v>385.44</v>
      </c>
      <c r="J2538">
        <v>5</v>
      </c>
      <c r="K2538" s="34">
        <v>525.67999999999995</v>
      </c>
      <c r="L2538">
        <v>309.48</v>
      </c>
      <c r="M2538">
        <v>216.2</v>
      </c>
      <c r="N2538">
        <v>41.13</v>
      </c>
      <c r="O2538">
        <v>0</v>
      </c>
      <c r="P2538">
        <v>0</v>
      </c>
      <c r="Q2538">
        <v>0.02</v>
      </c>
      <c r="R2538">
        <v>90.36</v>
      </c>
      <c r="S2538" t="s">
        <v>5384</v>
      </c>
      <c r="T2538" s="38" t="str">
        <f>VLOOKUP(Tabela5[[#This Row],[CÓDIGO]],[1]fornnecedor!$A:$G,7,0)</f>
        <v>ESMALTES</v>
      </c>
    </row>
    <row r="2539" spans="1:20" x14ac:dyDescent="0.3">
      <c r="A2539" t="s">
        <v>5262</v>
      </c>
      <c r="B2539">
        <v>85083</v>
      </c>
      <c r="C2539" t="s">
        <v>3888</v>
      </c>
      <c r="D2539" s="38" t="str">
        <f>VLOOKUP(Tabela5[[#This Row],[CÓDIGO]],[1]fornnecedor!$A:$C,3,0)</f>
        <v>BRASILUX</v>
      </c>
      <c r="E2539" t="str">
        <f>VLOOKUP(Tabela5[[#This Row],[MARCA]],[1]fornnecedor!$C:$E,3,0)</f>
        <v>BRASILUX TINTAS TECNICAS LTDA</v>
      </c>
      <c r="G2539" t="s">
        <v>24</v>
      </c>
      <c r="H2539">
        <v>0</v>
      </c>
      <c r="I2539">
        <v>0</v>
      </c>
      <c r="J2539">
        <v>1</v>
      </c>
      <c r="K2539" s="34">
        <v>525</v>
      </c>
      <c r="L2539">
        <v>336.71</v>
      </c>
      <c r="M2539">
        <v>188.29</v>
      </c>
      <c r="N2539">
        <v>35.86</v>
      </c>
      <c r="O2539">
        <v>0</v>
      </c>
      <c r="P2539">
        <v>0</v>
      </c>
      <c r="Q2539">
        <v>0.02</v>
      </c>
      <c r="R2539">
        <v>90.38</v>
      </c>
      <c r="S2539" t="s">
        <v>5384</v>
      </c>
      <c r="T2539" s="38" t="str">
        <f>VLOOKUP(Tabela5[[#This Row],[CÓDIGO]],[1]fornnecedor!$A:$G,7,0)</f>
        <v>ESMALTES</v>
      </c>
    </row>
    <row r="2540" spans="1:20" x14ac:dyDescent="0.3">
      <c r="A2540" t="s">
        <v>5262</v>
      </c>
      <c r="B2540">
        <v>84718</v>
      </c>
      <c r="C2540" t="s">
        <v>589</v>
      </c>
      <c r="D2540" s="38" t="str">
        <f>VLOOKUP(Tabela5[[#This Row],[CÓDIGO]],[1]fornnecedor!$A:$C,3,0)</f>
        <v>BRASILUX</v>
      </c>
      <c r="E2540" t="str">
        <f>VLOOKUP(Tabela5[[#This Row],[MARCA]],[1]fornnecedor!$C:$E,3,0)</f>
        <v>BRASILUX TINTAS TECNICAS LTDA</v>
      </c>
      <c r="G2540" t="s">
        <v>24</v>
      </c>
      <c r="H2540">
        <v>7</v>
      </c>
      <c r="I2540" s="3">
        <v>1080.8</v>
      </c>
      <c r="J2540">
        <v>3</v>
      </c>
      <c r="K2540" s="34">
        <v>521.04</v>
      </c>
      <c r="L2540">
        <v>441.57</v>
      </c>
      <c r="M2540">
        <v>79.47</v>
      </c>
      <c r="N2540">
        <v>15.25</v>
      </c>
      <c r="O2540">
        <v>0</v>
      </c>
      <c r="P2540">
        <v>0</v>
      </c>
      <c r="Q2540">
        <v>0.02</v>
      </c>
      <c r="R2540">
        <v>90.4</v>
      </c>
      <c r="S2540" t="s">
        <v>5384</v>
      </c>
      <c r="T2540" s="38" t="str">
        <f>VLOOKUP(Tabela5[[#This Row],[CÓDIGO]],[1]fornnecedor!$A:$G,7,0)</f>
        <v>TINTA PAREDE</v>
      </c>
    </row>
    <row r="2541" spans="1:20" x14ac:dyDescent="0.3">
      <c r="A2541" t="s">
        <v>5262</v>
      </c>
      <c r="B2541">
        <v>85163</v>
      </c>
      <c r="C2541" t="s">
        <v>4088</v>
      </c>
      <c r="D2541" s="38" t="str">
        <f>VLOOKUP(Tabela5[[#This Row],[CÓDIGO]],[1]fornnecedor!$A:$C,3,0)</f>
        <v>BRASILUX</v>
      </c>
      <c r="E2541" t="str">
        <f>VLOOKUP(Tabela5[[#This Row],[MARCA]],[1]fornnecedor!$C:$E,3,0)</f>
        <v>BRASILUX TINTAS TECNICAS LTDA</v>
      </c>
      <c r="G2541" t="s">
        <v>24</v>
      </c>
      <c r="H2541">
        <v>35</v>
      </c>
      <c r="I2541">
        <v>892.5</v>
      </c>
      <c r="J2541">
        <v>13</v>
      </c>
      <c r="K2541" s="34">
        <v>520</v>
      </c>
      <c r="L2541">
        <v>331.5</v>
      </c>
      <c r="M2541">
        <v>188.5</v>
      </c>
      <c r="N2541">
        <v>36.25</v>
      </c>
      <c r="O2541">
        <v>0</v>
      </c>
      <c r="P2541">
        <v>0</v>
      </c>
      <c r="Q2541">
        <v>0.02</v>
      </c>
      <c r="R2541">
        <v>90.43</v>
      </c>
      <c r="S2541" t="s">
        <v>5384</v>
      </c>
      <c r="T2541" s="38" t="str">
        <f>VLOOKUP(Tabela5[[#This Row],[CÓDIGO]],[1]fornnecedor!$A:$G,7,0)</f>
        <v>VERNIZ AUTOMOTIVO</v>
      </c>
    </row>
    <row r="2542" spans="1:20" x14ac:dyDescent="0.3">
      <c r="A2542" t="s">
        <v>5262</v>
      </c>
      <c r="B2542">
        <v>84341</v>
      </c>
      <c r="C2542" t="s">
        <v>669</v>
      </c>
      <c r="D2542" s="38" t="str">
        <f>VLOOKUP(Tabela5[[#This Row],[CÓDIGO]],[1]fornnecedor!$A:$C,3,0)</f>
        <v>BRASILUX</v>
      </c>
      <c r="E2542" t="str">
        <f>VLOOKUP(Tabela5[[#This Row],[MARCA]],[1]fornnecedor!$C:$E,3,0)</f>
        <v>BRASILUX TINTAS TECNICAS LTDA</v>
      </c>
      <c r="G2542" t="s">
        <v>24</v>
      </c>
      <c r="H2542">
        <v>46</v>
      </c>
      <c r="I2542" s="3">
        <v>2118.3000000000002</v>
      </c>
      <c r="J2542">
        <v>9</v>
      </c>
      <c r="K2542" s="34">
        <v>506.93</v>
      </c>
      <c r="L2542">
        <v>414.45</v>
      </c>
      <c r="M2542">
        <v>92.48</v>
      </c>
      <c r="N2542">
        <v>18.239999999999998</v>
      </c>
      <c r="O2542">
        <v>0</v>
      </c>
      <c r="P2542">
        <v>0</v>
      </c>
      <c r="Q2542">
        <v>0.02</v>
      </c>
      <c r="R2542">
        <v>90.45</v>
      </c>
      <c r="S2542" t="s">
        <v>5384</v>
      </c>
      <c r="T2542" s="38" t="str">
        <f>VLOOKUP(Tabela5[[#This Row],[CÓDIGO]],[1]fornnecedor!$A:$G,7,0)</f>
        <v>ESMALTES</v>
      </c>
    </row>
    <row r="2543" spans="1:20" x14ac:dyDescent="0.3">
      <c r="A2543" t="s">
        <v>5262</v>
      </c>
      <c r="B2543">
        <v>84760</v>
      </c>
      <c r="C2543" t="s">
        <v>4806</v>
      </c>
      <c r="D2543" s="38" t="str">
        <f>VLOOKUP(Tabela5[[#This Row],[CÓDIGO]],[1]fornnecedor!$A:$C,3,0)</f>
        <v>BRASILUX</v>
      </c>
      <c r="E2543" t="str">
        <f>VLOOKUP(Tabela5[[#This Row],[MARCA]],[1]fornnecedor!$C:$E,3,0)</f>
        <v>BRASILUX TINTAS TECNICAS LTDA</v>
      </c>
      <c r="G2543" t="s">
        <v>24</v>
      </c>
      <c r="H2543">
        <v>4</v>
      </c>
      <c r="I2543" s="3">
        <v>1058.2</v>
      </c>
      <c r="J2543">
        <v>1</v>
      </c>
      <c r="K2543" s="34">
        <v>484.12</v>
      </c>
      <c r="L2543">
        <v>264.55</v>
      </c>
      <c r="M2543">
        <v>219.57</v>
      </c>
      <c r="N2543">
        <v>45.35</v>
      </c>
      <c r="O2543">
        <v>0</v>
      </c>
      <c r="P2543">
        <v>0</v>
      </c>
      <c r="Q2543">
        <v>0.02</v>
      </c>
      <c r="R2543">
        <v>90.47</v>
      </c>
      <c r="S2543" t="s">
        <v>5384</v>
      </c>
      <c r="T2543" s="38" t="str">
        <f>VLOOKUP(Tabela5[[#This Row],[CÓDIGO]],[1]fornnecedor!$A:$G,7,0)</f>
        <v>IMPERMEABILIZANTES</v>
      </c>
    </row>
    <row r="2544" spans="1:20" x14ac:dyDescent="0.3">
      <c r="A2544" t="s">
        <v>5262</v>
      </c>
      <c r="B2544">
        <v>24355</v>
      </c>
      <c r="C2544" t="s">
        <v>4665</v>
      </c>
      <c r="D2544" s="38" t="str">
        <f>VLOOKUP(Tabela5[[#This Row],[CÓDIGO]],[1]fornnecedor!$A:$C,3,0)</f>
        <v>BRASILUX</v>
      </c>
      <c r="E2544" t="str">
        <f>VLOOKUP(Tabela5[[#This Row],[MARCA]],[1]fornnecedor!$C:$E,3,0)</f>
        <v>BRASILUX TINTAS TECNICAS LTDA</v>
      </c>
      <c r="G2544" t="s">
        <v>24</v>
      </c>
      <c r="H2544">
        <v>1</v>
      </c>
      <c r="I2544">
        <v>365.44</v>
      </c>
      <c r="J2544">
        <v>1</v>
      </c>
      <c r="K2544" s="34">
        <v>481.47</v>
      </c>
      <c r="L2544">
        <v>365.44</v>
      </c>
      <c r="M2544">
        <v>116.03</v>
      </c>
      <c r="N2544">
        <v>24.1</v>
      </c>
      <c r="O2544">
        <v>0</v>
      </c>
      <c r="P2544">
        <v>0</v>
      </c>
      <c r="Q2544">
        <v>0.02</v>
      </c>
      <c r="R2544">
        <v>90.49</v>
      </c>
      <c r="S2544" t="s">
        <v>5384</v>
      </c>
      <c r="T2544" s="38" t="str">
        <f>VLOOKUP(Tabela5[[#This Row],[CÓDIGO]],[1]fornnecedor!$A:$G,7,0)</f>
        <v xml:space="preserve">BASES SISTEMA NO MACHINE </v>
      </c>
    </row>
    <row r="2545" spans="1:20" x14ac:dyDescent="0.3">
      <c r="A2545" t="s">
        <v>5262</v>
      </c>
      <c r="B2545">
        <v>84683</v>
      </c>
      <c r="C2545" t="s">
        <v>4658</v>
      </c>
      <c r="D2545" s="38" t="str">
        <f>VLOOKUP(Tabela5[[#This Row],[CÓDIGO]],[1]fornnecedor!$A:$C,3,0)</f>
        <v>BRASILUX</v>
      </c>
      <c r="E2545" t="str">
        <f>VLOOKUP(Tabela5[[#This Row],[MARCA]],[1]fornnecedor!$C:$E,3,0)</f>
        <v>BRASILUX TINTAS TECNICAS LTDA</v>
      </c>
      <c r="G2545" t="s">
        <v>24</v>
      </c>
      <c r="H2545">
        <v>7</v>
      </c>
      <c r="I2545">
        <v>661.5</v>
      </c>
      <c r="J2545">
        <v>4</v>
      </c>
      <c r="K2545" s="34">
        <v>480.44</v>
      </c>
      <c r="L2545">
        <v>378</v>
      </c>
      <c r="M2545">
        <v>102.44</v>
      </c>
      <c r="N2545">
        <v>21.32</v>
      </c>
      <c r="O2545">
        <v>0</v>
      </c>
      <c r="P2545">
        <v>0</v>
      </c>
      <c r="Q2545">
        <v>0.02</v>
      </c>
      <c r="R2545">
        <v>90.51</v>
      </c>
      <c r="S2545" t="s">
        <v>5384</v>
      </c>
      <c r="T2545" s="38" t="str">
        <f>VLOOKUP(Tabela5[[#This Row],[CÓDIGO]],[1]fornnecedor!$A:$G,7,0)</f>
        <v>EPOXI</v>
      </c>
    </row>
    <row r="2546" spans="1:20" x14ac:dyDescent="0.3">
      <c r="A2546" t="s">
        <v>5262</v>
      </c>
      <c r="B2546">
        <v>84806</v>
      </c>
      <c r="C2546" t="s">
        <v>4143</v>
      </c>
      <c r="D2546" s="38" t="str">
        <f>VLOOKUP(Tabela5[[#This Row],[CÓDIGO]],[1]fornnecedor!$A:$C,3,0)</f>
        <v>BRASILUX</v>
      </c>
      <c r="E2546" t="str">
        <f>VLOOKUP(Tabela5[[#This Row],[MARCA]],[1]fornnecedor!$C:$E,3,0)</f>
        <v>BRASILUX TINTAS TECNICAS LTDA</v>
      </c>
      <c r="G2546" t="s">
        <v>24</v>
      </c>
      <c r="H2546">
        <v>0</v>
      </c>
      <c r="I2546">
        <v>0</v>
      </c>
      <c r="J2546">
        <v>2</v>
      </c>
      <c r="K2546" s="34">
        <v>480</v>
      </c>
      <c r="L2546">
        <v>235.06</v>
      </c>
      <c r="M2546">
        <v>244.94</v>
      </c>
      <c r="N2546">
        <v>51.03</v>
      </c>
      <c r="O2546">
        <v>0</v>
      </c>
      <c r="P2546">
        <v>0</v>
      </c>
      <c r="Q2546">
        <v>0.02</v>
      </c>
      <c r="R2546">
        <v>90.53</v>
      </c>
      <c r="S2546" t="s">
        <v>5384</v>
      </c>
      <c r="T2546" s="38" t="str">
        <f>VLOOKUP(Tabela5[[#This Row],[CÓDIGO]],[1]fornnecedor!$A:$G,7,0)</f>
        <v>EPOXI</v>
      </c>
    </row>
    <row r="2547" spans="1:20" x14ac:dyDescent="0.3">
      <c r="A2547" t="s">
        <v>5262</v>
      </c>
      <c r="B2547">
        <v>84490</v>
      </c>
      <c r="C2547" t="s">
        <v>4141</v>
      </c>
      <c r="D2547" s="38" t="str">
        <f>VLOOKUP(Tabela5[[#This Row],[CÓDIGO]],[1]fornnecedor!$A:$C,3,0)</f>
        <v>BRASILUX</v>
      </c>
      <c r="E2547" t="str">
        <f>VLOOKUP(Tabela5[[#This Row],[MARCA]],[1]fornnecedor!$C:$E,3,0)</f>
        <v>BRASILUX TINTAS TECNICAS LTDA</v>
      </c>
      <c r="G2547" t="s">
        <v>24</v>
      </c>
      <c r="H2547">
        <v>6</v>
      </c>
      <c r="I2547">
        <v>509.34</v>
      </c>
      <c r="J2547">
        <v>4</v>
      </c>
      <c r="K2547" s="34">
        <v>473.68</v>
      </c>
      <c r="L2547">
        <v>339.56</v>
      </c>
      <c r="M2547">
        <v>134.12</v>
      </c>
      <c r="N2547">
        <v>28.31</v>
      </c>
      <c r="O2547">
        <v>0</v>
      </c>
      <c r="P2547">
        <v>0</v>
      </c>
      <c r="Q2547">
        <v>0.02</v>
      </c>
      <c r="R2547">
        <v>90.55</v>
      </c>
      <c r="S2547" t="s">
        <v>5384</v>
      </c>
      <c r="T2547" s="38" t="str">
        <f>VLOOKUP(Tabela5[[#This Row],[CÓDIGO]],[1]fornnecedor!$A:$G,7,0)</f>
        <v xml:space="preserve">BASES SISTEMA NO MACHINE </v>
      </c>
    </row>
    <row r="2548" spans="1:20" x14ac:dyDescent="0.3">
      <c r="A2548" t="s">
        <v>5262</v>
      </c>
      <c r="B2548">
        <v>84097</v>
      </c>
      <c r="C2548" t="s">
        <v>4306</v>
      </c>
      <c r="D2548" s="38" t="str">
        <f>VLOOKUP(Tabela5[[#This Row],[CÓDIGO]],[1]fornnecedor!$A:$C,3,0)</f>
        <v>BRASILUX</v>
      </c>
      <c r="E2548" t="str">
        <f>VLOOKUP(Tabela5[[#This Row],[MARCA]],[1]fornnecedor!$C:$E,3,0)</f>
        <v>BRASILUX TINTAS TECNICAS LTDA</v>
      </c>
      <c r="G2548" t="s">
        <v>24</v>
      </c>
      <c r="H2548">
        <v>4</v>
      </c>
      <c r="I2548">
        <v>274.88</v>
      </c>
      <c r="J2548">
        <v>3</v>
      </c>
      <c r="K2548" s="34">
        <v>469.03</v>
      </c>
      <c r="L2548">
        <v>206.16</v>
      </c>
      <c r="M2548">
        <v>262.87</v>
      </c>
      <c r="N2548">
        <v>56.05</v>
      </c>
      <c r="O2548">
        <v>0</v>
      </c>
      <c r="P2548">
        <v>0</v>
      </c>
      <c r="Q2548">
        <v>0.02</v>
      </c>
      <c r="R2548">
        <v>90.57</v>
      </c>
      <c r="S2548" t="s">
        <v>5384</v>
      </c>
      <c r="T2548" s="38" t="str">
        <f>VLOOKUP(Tabela5[[#This Row],[CÓDIGO]],[1]fornnecedor!$A:$G,7,0)</f>
        <v>ESMALTES</v>
      </c>
    </row>
    <row r="2549" spans="1:20" x14ac:dyDescent="0.3">
      <c r="A2549" t="s">
        <v>5262</v>
      </c>
      <c r="B2549">
        <v>84815</v>
      </c>
      <c r="C2549" t="s">
        <v>598</v>
      </c>
      <c r="D2549" s="38" t="str">
        <f>VLOOKUP(Tabela5[[#This Row],[CÓDIGO]],[1]fornnecedor!$A:$C,3,0)</f>
        <v>BRASILUX</v>
      </c>
      <c r="E2549" t="str">
        <f>VLOOKUP(Tabela5[[#This Row],[MARCA]],[1]fornnecedor!$C:$E,3,0)</f>
        <v>BRASILUX TINTAS TECNICAS LTDA</v>
      </c>
      <c r="G2549" t="s">
        <v>24</v>
      </c>
      <c r="H2549">
        <v>114</v>
      </c>
      <c r="I2549" s="3">
        <v>2798.7</v>
      </c>
      <c r="J2549">
        <v>14</v>
      </c>
      <c r="K2549" s="34">
        <v>464.3</v>
      </c>
      <c r="L2549">
        <v>343.7</v>
      </c>
      <c r="M2549">
        <v>120.6</v>
      </c>
      <c r="N2549">
        <v>25.97</v>
      </c>
      <c r="O2549">
        <v>0</v>
      </c>
      <c r="P2549">
        <v>0</v>
      </c>
      <c r="Q2549">
        <v>0.02</v>
      </c>
      <c r="R2549">
        <v>90.59</v>
      </c>
      <c r="S2549" t="s">
        <v>5384</v>
      </c>
      <c r="T2549" s="38" t="str">
        <f>VLOOKUP(Tabela5[[#This Row],[CÓDIGO]],[1]fornnecedor!$A:$G,7,0)</f>
        <v>KIT BRASCORTEN</v>
      </c>
    </row>
    <row r="2550" spans="1:20" x14ac:dyDescent="0.3">
      <c r="A2550" t="s">
        <v>5262</v>
      </c>
      <c r="B2550">
        <v>84081</v>
      </c>
      <c r="C2550" t="s">
        <v>4475</v>
      </c>
      <c r="D2550" s="38" t="str">
        <f>VLOOKUP(Tabela5[[#This Row],[CÓDIGO]],[1]fornnecedor!$A:$C,3,0)</f>
        <v>BRASILUX</v>
      </c>
      <c r="E2550" t="str">
        <f>VLOOKUP(Tabela5[[#This Row],[MARCA]],[1]fornnecedor!$C:$E,3,0)</f>
        <v>BRASILUX TINTAS TECNICAS LTDA</v>
      </c>
      <c r="G2550" t="s">
        <v>24</v>
      </c>
      <c r="H2550">
        <v>3</v>
      </c>
      <c r="I2550">
        <v>217.74</v>
      </c>
      <c r="J2550">
        <v>4</v>
      </c>
      <c r="K2550" s="34">
        <v>457.78</v>
      </c>
      <c r="L2550">
        <v>290.32</v>
      </c>
      <c r="M2550">
        <v>167.46</v>
      </c>
      <c r="N2550">
        <v>36.58</v>
      </c>
      <c r="O2550">
        <v>0</v>
      </c>
      <c r="P2550">
        <v>0</v>
      </c>
      <c r="Q2550">
        <v>0.02</v>
      </c>
      <c r="R2550">
        <v>90.61</v>
      </c>
      <c r="S2550" t="s">
        <v>5384</v>
      </c>
      <c r="T2550" s="38" t="str">
        <f>VLOOKUP(Tabela5[[#This Row],[CÓDIGO]],[1]fornnecedor!$A:$G,7,0)</f>
        <v>ESMALTES</v>
      </c>
    </row>
    <row r="2551" spans="1:20" x14ac:dyDescent="0.3">
      <c r="A2551" t="s">
        <v>5262</v>
      </c>
      <c r="B2551">
        <v>85077</v>
      </c>
      <c r="C2551" t="s">
        <v>1106</v>
      </c>
      <c r="D2551" s="38" t="str">
        <f>VLOOKUP(Tabela5[[#This Row],[CÓDIGO]],[1]fornnecedor!$A:$C,3,0)</f>
        <v>BRASILUX</v>
      </c>
      <c r="E2551" t="str">
        <f>VLOOKUP(Tabela5[[#This Row],[MARCA]],[1]fornnecedor!$C:$E,3,0)</f>
        <v>BRASILUX TINTAS TECNICAS LTDA</v>
      </c>
      <c r="G2551" t="s">
        <v>24</v>
      </c>
      <c r="H2551">
        <v>-3</v>
      </c>
      <c r="I2551">
        <v>-997.89</v>
      </c>
      <c r="J2551">
        <v>1</v>
      </c>
      <c r="K2551" s="34">
        <v>453.19</v>
      </c>
      <c r="L2551">
        <v>332.63</v>
      </c>
      <c r="M2551">
        <v>120.56</v>
      </c>
      <c r="N2551">
        <v>26.6</v>
      </c>
      <c r="O2551">
        <v>0</v>
      </c>
      <c r="P2551">
        <v>0</v>
      </c>
      <c r="Q2551">
        <v>0.02</v>
      </c>
      <c r="R2551">
        <v>90.63</v>
      </c>
      <c r="S2551" t="s">
        <v>5384</v>
      </c>
      <c r="T2551" s="38" t="str">
        <f>VLOOKUP(Tabela5[[#This Row],[CÓDIGO]],[1]fornnecedor!$A:$G,7,0)</f>
        <v>ESMALTES</v>
      </c>
    </row>
    <row r="2552" spans="1:20" x14ac:dyDescent="0.3">
      <c r="A2552" t="s">
        <v>5262</v>
      </c>
      <c r="B2552">
        <v>84922</v>
      </c>
      <c r="C2552" t="s">
        <v>5142</v>
      </c>
      <c r="D2552" s="38" t="str">
        <f>VLOOKUP(Tabela5[[#This Row],[CÓDIGO]],[1]fornnecedor!$A:$C,3,0)</f>
        <v>BRASILUX</v>
      </c>
      <c r="E2552" t="str">
        <f>VLOOKUP(Tabela5[[#This Row],[MARCA]],[1]fornnecedor!$C:$E,3,0)</f>
        <v>BRASILUX TINTAS TECNICAS LTDA</v>
      </c>
      <c r="G2552" t="s">
        <v>24</v>
      </c>
      <c r="H2552">
        <v>29</v>
      </c>
      <c r="I2552" s="3">
        <v>4931.45</v>
      </c>
      <c r="J2552">
        <v>2</v>
      </c>
      <c r="K2552" s="34">
        <v>448.08</v>
      </c>
      <c r="L2552">
        <v>340.1</v>
      </c>
      <c r="M2552">
        <v>107.98</v>
      </c>
      <c r="N2552">
        <v>24.1</v>
      </c>
      <c r="O2552">
        <v>0</v>
      </c>
      <c r="P2552">
        <v>0</v>
      </c>
      <c r="Q2552">
        <v>0.02</v>
      </c>
      <c r="R2552">
        <v>90.65</v>
      </c>
      <c r="S2552" t="s">
        <v>5384</v>
      </c>
      <c r="T2552" s="38" t="str">
        <f>VLOOKUP(Tabela5[[#This Row],[CÓDIGO]],[1]fornnecedor!$A:$G,7,0)</f>
        <v>EPOXI</v>
      </c>
    </row>
    <row r="2553" spans="1:20" x14ac:dyDescent="0.3">
      <c r="A2553" t="s">
        <v>5262</v>
      </c>
      <c r="B2553">
        <v>84032</v>
      </c>
      <c r="C2553" t="s">
        <v>4736</v>
      </c>
      <c r="D2553" s="38" t="str">
        <f>VLOOKUP(Tabela5[[#This Row],[CÓDIGO]],[1]fornnecedor!$A:$C,3,0)</f>
        <v>BRASILUX</v>
      </c>
      <c r="E2553" t="str">
        <f>VLOOKUP(Tabela5[[#This Row],[MARCA]],[1]fornnecedor!$C:$E,3,0)</f>
        <v>BRASILUX TINTAS TECNICAS LTDA</v>
      </c>
      <c r="G2553" t="s">
        <v>24</v>
      </c>
      <c r="H2553">
        <v>46</v>
      </c>
      <c r="I2553" s="3">
        <v>3469.78</v>
      </c>
      <c r="J2553">
        <v>4</v>
      </c>
      <c r="K2553" s="34">
        <v>444.16</v>
      </c>
      <c r="L2553">
        <v>301.72000000000003</v>
      </c>
      <c r="M2553">
        <v>142.44</v>
      </c>
      <c r="N2553">
        <v>32.07</v>
      </c>
      <c r="O2553">
        <v>0</v>
      </c>
      <c r="P2553">
        <v>0</v>
      </c>
      <c r="Q2553">
        <v>0.02</v>
      </c>
      <c r="R2553">
        <v>90.67</v>
      </c>
      <c r="S2553" t="s">
        <v>5384</v>
      </c>
      <c r="T2553" s="38" t="str">
        <f>VLOOKUP(Tabela5[[#This Row],[CÓDIGO]],[1]fornnecedor!$A:$G,7,0)</f>
        <v>MASSA CORRIDA / ACRÍLICA</v>
      </c>
    </row>
    <row r="2554" spans="1:20" x14ac:dyDescent="0.3">
      <c r="A2554" t="s">
        <v>5262</v>
      </c>
      <c r="B2554">
        <v>84182</v>
      </c>
      <c r="C2554" t="s">
        <v>4543</v>
      </c>
      <c r="D2554" s="38" t="str">
        <f>VLOOKUP(Tabela5[[#This Row],[CÓDIGO]],[1]fornnecedor!$A:$C,3,0)</f>
        <v>BRASILUX</v>
      </c>
      <c r="E2554" t="str">
        <f>VLOOKUP(Tabela5[[#This Row],[MARCA]],[1]fornnecedor!$C:$E,3,0)</f>
        <v>BRASILUX TINTAS TECNICAS LTDA</v>
      </c>
      <c r="G2554" t="s">
        <v>24</v>
      </c>
      <c r="H2554">
        <v>14</v>
      </c>
      <c r="I2554" s="3">
        <v>1143.0999999999999</v>
      </c>
      <c r="J2554">
        <v>4</v>
      </c>
      <c r="K2554" s="34">
        <v>430.32</v>
      </c>
      <c r="L2554">
        <v>326.60000000000002</v>
      </c>
      <c r="M2554">
        <v>103.72</v>
      </c>
      <c r="N2554">
        <v>24.1</v>
      </c>
      <c r="O2554">
        <v>0</v>
      </c>
      <c r="P2554">
        <v>0</v>
      </c>
      <c r="Q2554">
        <v>0.02</v>
      </c>
      <c r="R2554">
        <v>90.69</v>
      </c>
      <c r="S2554" t="s">
        <v>5384</v>
      </c>
      <c r="T2554" s="38" t="str">
        <f>VLOOKUP(Tabela5[[#This Row],[CÓDIGO]],[1]fornnecedor!$A:$G,7,0)</f>
        <v>ESMALTES</v>
      </c>
    </row>
    <row r="2555" spans="1:20" x14ac:dyDescent="0.3">
      <c r="A2555" t="s">
        <v>5262</v>
      </c>
      <c r="B2555">
        <v>84265</v>
      </c>
      <c r="C2555" t="s">
        <v>548</v>
      </c>
      <c r="D2555" s="38" t="str">
        <f>VLOOKUP(Tabela5[[#This Row],[CÓDIGO]],[1]fornnecedor!$A:$C,3,0)</f>
        <v>BRASILUX</v>
      </c>
      <c r="E2555" t="str">
        <f>VLOOKUP(Tabela5[[#This Row],[MARCA]],[1]fornnecedor!$C:$E,3,0)</f>
        <v>BRASILUX TINTAS TECNICAS LTDA</v>
      </c>
      <c r="G2555" t="s">
        <v>24</v>
      </c>
      <c r="H2555">
        <v>7</v>
      </c>
      <c r="I2555" s="3">
        <v>1030.33</v>
      </c>
      <c r="J2555">
        <v>2</v>
      </c>
      <c r="K2555" s="34">
        <v>401.52</v>
      </c>
      <c r="L2555">
        <v>294.38</v>
      </c>
      <c r="M2555">
        <v>107.14</v>
      </c>
      <c r="N2555">
        <v>26.68</v>
      </c>
      <c r="O2555">
        <v>0</v>
      </c>
      <c r="P2555">
        <v>0</v>
      </c>
      <c r="Q2555">
        <v>0.02</v>
      </c>
      <c r="R2555">
        <v>90.7</v>
      </c>
      <c r="S2555" t="s">
        <v>5384</v>
      </c>
      <c r="T2555" s="38" t="str">
        <f>VLOOKUP(Tabela5[[#This Row],[CÓDIGO]],[1]fornnecedor!$A:$G,7,0)</f>
        <v>TINTA PAREDE</v>
      </c>
    </row>
    <row r="2556" spans="1:20" x14ac:dyDescent="0.3">
      <c r="A2556" t="s">
        <v>5262</v>
      </c>
      <c r="B2556">
        <v>84190</v>
      </c>
      <c r="C2556" t="s">
        <v>559</v>
      </c>
      <c r="D2556" s="38" t="str">
        <f>VLOOKUP(Tabela5[[#This Row],[CÓDIGO]],[1]fornnecedor!$A:$C,3,0)</f>
        <v>BRASILUX</v>
      </c>
      <c r="E2556" t="str">
        <f>VLOOKUP(Tabela5[[#This Row],[MARCA]],[1]fornnecedor!$C:$E,3,0)</f>
        <v>BRASILUX TINTAS TECNICAS LTDA</v>
      </c>
      <c r="G2556" t="s">
        <v>24</v>
      </c>
      <c r="H2556">
        <v>22</v>
      </c>
      <c r="I2556" s="3">
        <v>1303.28</v>
      </c>
      <c r="J2556">
        <v>3</v>
      </c>
      <c r="K2556" s="34">
        <v>389.03</v>
      </c>
      <c r="L2556">
        <v>177.72</v>
      </c>
      <c r="M2556">
        <v>211.31</v>
      </c>
      <c r="N2556">
        <v>54.32</v>
      </c>
      <c r="O2556">
        <v>0</v>
      </c>
      <c r="P2556">
        <v>0</v>
      </c>
      <c r="Q2556">
        <v>0.02</v>
      </c>
      <c r="R2556">
        <v>90.72</v>
      </c>
      <c r="S2556" t="s">
        <v>5384</v>
      </c>
      <c r="T2556" s="38" t="str">
        <f>VLOOKUP(Tabela5[[#This Row],[CÓDIGO]],[1]fornnecedor!$A:$G,7,0)</f>
        <v>LINHA MOVELEIRA</v>
      </c>
    </row>
    <row r="2557" spans="1:20" x14ac:dyDescent="0.3">
      <c r="A2557" t="s">
        <v>5262</v>
      </c>
      <c r="B2557">
        <v>84895</v>
      </c>
      <c r="C2557" t="s">
        <v>4911</v>
      </c>
      <c r="D2557" s="38" t="str">
        <f>VLOOKUP(Tabela5[[#This Row],[CÓDIGO]],[1]fornnecedor!$A:$C,3,0)</f>
        <v>BRASILUX</v>
      </c>
      <c r="E2557" t="str">
        <f>VLOOKUP(Tabela5[[#This Row],[MARCA]],[1]fornnecedor!$C:$E,3,0)</f>
        <v>BRASILUX TINTAS TECNICAS LTDA</v>
      </c>
      <c r="G2557" t="s">
        <v>24</v>
      </c>
      <c r="H2557">
        <v>13</v>
      </c>
      <c r="I2557" s="3">
        <v>1574.56</v>
      </c>
      <c r="J2557">
        <v>2</v>
      </c>
      <c r="K2557" s="34">
        <v>388.17</v>
      </c>
      <c r="L2557">
        <v>242.24</v>
      </c>
      <c r="M2557">
        <v>145.93</v>
      </c>
      <c r="N2557">
        <v>37.590000000000003</v>
      </c>
      <c r="O2557">
        <v>0</v>
      </c>
      <c r="P2557">
        <v>0</v>
      </c>
      <c r="Q2557">
        <v>0.02</v>
      </c>
      <c r="R2557">
        <v>90.74</v>
      </c>
      <c r="S2557" t="s">
        <v>5384</v>
      </c>
      <c r="T2557" s="38" t="str">
        <f>VLOOKUP(Tabela5[[#This Row],[CÓDIGO]],[1]fornnecedor!$A:$G,7,0)</f>
        <v>EPOXI</v>
      </c>
    </row>
    <row r="2558" spans="1:20" x14ac:dyDescent="0.3">
      <c r="A2558" t="s">
        <v>5262</v>
      </c>
      <c r="B2558">
        <v>24339</v>
      </c>
      <c r="C2558" t="s">
        <v>757</v>
      </c>
      <c r="D2558" s="38" t="str">
        <f>VLOOKUP(Tabela5[[#This Row],[CÓDIGO]],[1]fornnecedor!$A:$C,3,0)</f>
        <v>BRASILUX</v>
      </c>
      <c r="E2558" t="str">
        <f>VLOOKUP(Tabela5[[#This Row],[MARCA]],[1]fornnecedor!$C:$E,3,0)</f>
        <v>BRASILUX TINTAS TECNICAS LTDA</v>
      </c>
      <c r="G2558" t="s">
        <v>24</v>
      </c>
      <c r="H2558">
        <v>0</v>
      </c>
      <c r="I2558">
        <v>0</v>
      </c>
      <c r="J2558">
        <v>2</v>
      </c>
      <c r="K2558" s="34">
        <v>369.14</v>
      </c>
      <c r="L2558">
        <v>280.18</v>
      </c>
      <c r="M2558">
        <v>88.96</v>
      </c>
      <c r="N2558">
        <v>24.1</v>
      </c>
      <c r="O2558">
        <v>0</v>
      </c>
      <c r="P2558">
        <v>0</v>
      </c>
      <c r="Q2558">
        <v>0.02</v>
      </c>
      <c r="R2558">
        <v>90.75</v>
      </c>
      <c r="S2558" t="s">
        <v>5384</v>
      </c>
      <c r="T2558" s="38" t="str">
        <f>VLOOKUP(Tabela5[[#This Row],[CÓDIGO]],[1]fornnecedor!$A:$G,7,0)</f>
        <v xml:space="preserve">BASES SISTEMA NO MACHINE </v>
      </c>
    </row>
    <row r="2559" spans="1:20" x14ac:dyDescent="0.3">
      <c r="A2559" t="s">
        <v>5262</v>
      </c>
      <c r="B2559">
        <v>84744</v>
      </c>
      <c r="C2559" t="s">
        <v>4708</v>
      </c>
      <c r="D2559" s="38" t="str">
        <f>VLOOKUP(Tabela5[[#This Row],[CÓDIGO]],[1]fornnecedor!$A:$C,3,0)</f>
        <v>BRASILUX</v>
      </c>
      <c r="E2559" t="str">
        <f>VLOOKUP(Tabela5[[#This Row],[MARCA]],[1]fornnecedor!$C:$E,3,0)</f>
        <v>BRASILUX TINTAS TECNICAS LTDA</v>
      </c>
      <c r="G2559" t="s">
        <v>24</v>
      </c>
      <c r="H2559">
        <v>7</v>
      </c>
      <c r="I2559" s="3">
        <v>1943.97</v>
      </c>
      <c r="J2559">
        <v>1</v>
      </c>
      <c r="K2559" s="34">
        <v>365.88</v>
      </c>
      <c r="L2559">
        <v>277.70999999999998</v>
      </c>
      <c r="M2559">
        <v>88.17</v>
      </c>
      <c r="N2559">
        <v>24.1</v>
      </c>
      <c r="O2559">
        <v>0</v>
      </c>
      <c r="P2559">
        <v>0</v>
      </c>
      <c r="Q2559">
        <v>0.02</v>
      </c>
      <c r="R2559">
        <v>90.77</v>
      </c>
      <c r="S2559" t="s">
        <v>5384</v>
      </c>
      <c r="T2559" s="38" t="str">
        <f>VLOOKUP(Tabela5[[#This Row],[CÓDIGO]],[1]fornnecedor!$A:$G,7,0)</f>
        <v>TINTA PAREDE</v>
      </c>
    </row>
    <row r="2560" spans="1:20" x14ac:dyDescent="0.3">
      <c r="A2560" t="s">
        <v>5262</v>
      </c>
      <c r="B2560">
        <v>84293</v>
      </c>
      <c r="C2560" t="s">
        <v>596</v>
      </c>
      <c r="D2560" s="38" t="str">
        <f>VLOOKUP(Tabela5[[#This Row],[CÓDIGO]],[1]fornnecedor!$A:$C,3,0)</f>
        <v>BRASILUX</v>
      </c>
      <c r="E2560" t="str">
        <f>VLOOKUP(Tabela5[[#This Row],[MARCA]],[1]fornnecedor!$C:$E,3,0)</f>
        <v>BRASILUX TINTAS TECNICAS LTDA</v>
      </c>
      <c r="G2560" t="s">
        <v>24</v>
      </c>
      <c r="H2560">
        <v>13</v>
      </c>
      <c r="I2560">
        <v>828.23</v>
      </c>
      <c r="J2560">
        <v>4</v>
      </c>
      <c r="K2560" s="34">
        <v>350.61</v>
      </c>
      <c r="L2560">
        <v>254.84</v>
      </c>
      <c r="M2560">
        <v>95.77</v>
      </c>
      <c r="N2560">
        <v>27.32</v>
      </c>
      <c r="O2560">
        <v>0</v>
      </c>
      <c r="P2560">
        <v>0</v>
      </c>
      <c r="Q2560">
        <v>0.01</v>
      </c>
      <c r="R2560">
        <v>90.78</v>
      </c>
      <c r="S2560" t="s">
        <v>5384</v>
      </c>
      <c r="T2560" s="38" t="str">
        <f>VLOOKUP(Tabela5[[#This Row],[CÓDIGO]],[1]fornnecedor!$A:$G,7,0)</f>
        <v>TINTA PAREDE</v>
      </c>
    </row>
    <row r="2561" spans="1:20" x14ac:dyDescent="0.3">
      <c r="A2561" t="s">
        <v>5262</v>
      </c>
      <c r="B2561">
        <v>84964</v>
      </c>
      <c r="C2561" t="s">
        <v>591</v>
      </c>
      <c r="D2561" s="38" t="str">
        <f>VLOOKUP(Tabela5[[#This Row],[CÓDIGO]],[1]fornnecedor!$A:$C,3,0)</f>
        <v>BRASILUX</v>
      </c>
      <c r="E2561" t="str">
        <f>VLOOKUP(Tabela5[[#This Row],[MARCA]],[1]fornnecedor!$C:$E,3,0)</f>
        <v>BRASILUX TINTAS TECNICAS LTDA</v>
      </c>
      <c r="G2561" t="s">
        <v>24</v>
      </c>
      <c r="H2561">
        <v>11</v>
      </c>
      <c r="I2561" s="3">
        <v>2922.04</v>
      </c>
      <c r="J2561">
        <v>1</v>
      </c>
      <c r="K2561" s="34">
        <v>349.98</v>
      </c>
      <c r="L2561">
        <v>265.64</v>
      </c>
      <c r="M2561">
        <v>84.34</v>
      </c>
      <c r="N2561">
        <v>24.1</v>
      </c>
      <c r="O2561">
        <v>0</v>
      </c>
      <c r="P2561">
        <v>0</v>
      </c>
      <c r="Q2561">
        <v>0.01</v>
      </c>
      <c r="R2561">
        <v>90.8</v>
      </c>
      <c r="S2561" t="s">
        <v>5384</v>
      </c>
      <c r="T2561" s="38" t="str">
        <f>VLOOKUP(Tabela5[[#This Row],[CÓDIGO]],[1]fornnecedor!$A:$G,7,0)</f>
        <v>TINTA EMBORRACHADA</v>
      </c>
    </row>
    <row r="2562" spans="1:20" x14ac:dyDescent="0.3">
      <c r="A2562" t="s">
        <v>5262</v>
      </c>
      <c r="B2562">
        <v>85628</v>
      </c>
      <c r="C2562" t="s">
        <v>5090</v>
      </c>
      <c r="D2562" s="38" t="str">
        <f>VLOOKUP(Tabela5[[#This Row],[CÓDIGO]],[1]fornnecedor!$A:$C,3,0)</f>
        <v>BRASILUX</v>
      </c>
      <c r="E2562" t="str">
        <f>VLOOKUP(Tabela5[[#This Row],[MARCA]],[1]fornnecedor!$C:$E,3,0)</f>
        <v>BRASILUX TINTAS TECNICAS LTDA</v>
      </c>
      <c r="G2562" t="s">
        <v>24</v>
      </c>
      <c r="H2562">
        <v>13</v>
      </c>
      <c r="I2562" s="3">
        <v>3440.06</v>
      </c>
      <c r="J2562">
        <v>1</v>
      </c>
      <c r="K2562" s="34">
        <v>348.64</v>
      </c>
      <c r="L2562">
        <v>264.62</v>
      </c>
      <c r="M2562">
        <v>84.02</v>
      </c>
      <c r="N2562">
        <v>24.1</v>
      </c>
      <c r="O2562">
        <v>0</v>
      </c>
      <c r="P2562">
        <v>0</v>
      </c>
      <c r="Q2562">
        <v>0.01</v>
      </c>
      <c r="R2562">
        <v>90.81</v>
      </c>
      <c r="S2562" t="s">
        <v>5384</v>
      </c>
      <c r="T2562" s="38" t="str">
        <f>VLOOKUP(Tabela5[[#This Row],[CÓDIGO]],[1]fornnecedor!$A:$G,7,0)</f>
        <v>TINTA PARA PISO</v>
      </c>
    </row>
    <row r="2563" spans="1:20" x14ac:dyDescent="0.3">
      <c r="A2563" t="s">
        <v>5262</v>
      </c>
      <c r="B2563">
        <v>84457</v>
      </c>
      <c r="C2563" t="s">
        <v>632</v>
      </c>
      <c r="D2563" s="38" t="str">
        <f>VLOOKUP(Tabela5[[#This Row],[CÓDIGO]],[1]fornnecedor!$A:$C,3,0)</f>
        <v>BRASILUX</v>
      </c>
      <c r="E2563" t="str">
        <f>VLOOKUP(Tabela5[[#This Row],[MARCA]],[1]fornnecedor!$C:$E,3,0)</f>
        <v>BRASILUX TINTAS TECNICAS LTDA</v>
      </c>
      <c r="G2563" t="s">
        <v>24</v>
      </c>
      <c r="H2563">
        <v>7</v>
      </c>
      <c r="I2563">
        <v>117.04</v>
      </c>
      <c r="J2563">
        <v>12</v>
      </c>
      <c r="K2563" s="34">
        <v>339.93</v>
      </c>
      <c r="L2563">
        <v>200.64</v>
      </c>
      <c r="M2563">
        <v>139.29</v>
      </c>
      <c r="N2563">
        <v>40.98</v>
      </c>
      <c r="O2563">
        <v>0</v>
      </c>
      <c r="P2563">
        <v>0</v>
      </c>
      <c r="Q2563">
        <v>0.01</v>
      </c>
      <c r="R2563">
        <v>90.83</v>
      </c>
      <c r="S2563" t="s">
        <v>5384</v>
      </c>
      <c r="T2563" s="38" t="str">
        <f>VLOOKUP(Tabela5[[#This Row],[CÓDIGO]],[1]fornnecedor!$A:$G,7,0)</f>
        <v>ESMALTES</v>
      </c>
    </row>
    <row r="2564" spans="1:20" x14ac:dyDescent="0.3">
      <c r="A2564" t="s">
        <v>5262</v>
      </c>
      <c r="B2564">
        <v>84254</v>
      </c>
      <c r="C2564" t="s">
        <v>590</v>
      </c>
      <c r="D2564" s="38" t="str">
        <f>VLOOKUP(Tabela5[[#This Row],[CÓDIGO]],[1]fornnecedor!$A:$C,3,0)</f>
        <v>BRASILUX</v>
      </c>
      <c r="E2564" t="str">
        <f>VLOOKUP(Tabela5[[#This Row],[MARCA]],[1]fornnecedor!$C:$E,3,0)</f>
        <v>BRASILUX TINTAS TECNICAS LTDA</v>
      </c>
      <c r="G2564" t="s">
        <v>24</v>
      </c>
      <c r="H2564">
        <v>8</v>
      </c>
      <c r="I2564">
        <v>787.76</v>
      </c>
      <c r="J2564">
        <v>2</v>
      </c>
      <c r="K2564" s="34">
        <v>334</v>
      </c>
      <c r="L2564">
        <v>189.32</v>
      </c>
      <c r="M2564">
        <v>144.68</v>
      </c>
      <c r="N2564">
        <v>43.32</v>
      </c>
      <c r="O2564">
        <v>0</v>
      </c>
      <c r="P2564">
        <v>0</v>
      </c>
      <c r="Q2564">
        <v>0.01</v>
      </c>
      <c r="R2564">
        <v>90.84</v>
      </c>
      <c r="S2564" t="s">
        <v>5384</v>
      </c>
      <c r="T2564" s="38" t="str">
        <f>VLOOKUP(Tabela5[[#This Row],[CÓDIGO]],[1]fornnecedor!$A:$G,7,0)</f>
        <v>TINTA PAREDE</v>
      </c>
    </row>
    <row r="2565" spans="1:20" x14ac:dyDescent="0.3">
      <c r="A2565" t="s">
        <v>5262</v>
      </c>
      <c r="B2565">
        <v>24337</v>
      </c>
      <c r="C2565" t="s">
        <v>756</v>
      </c>
      <c r="D2565" s="38" t="str">
        <f>VLOOKUP(Tabela5[[#This Row],[CÓDIGO]],[1]fornnecedor!$A:$C,3,0)</f>
        <v>BRASILUX</v>
      </c>
      <c r="E2565" t="str">
        <f>VLOOKUP(Tabela5[[#This Row],[MARCA]],[1]fornnecedor!$C:$E,3,0)</f>
        <v>BRASILUX TINTAS TECNICAS LTDA</v>
      </c>
      <c r="G2565" t="s">
        <v>24</v>
      </c>
      <c r="H2565">
        <v>1</v>
      </c>
      <c r="I2565">
        <v>124.07</v>
      </c>
      <c r="J2565">
        <v>2</v>
      </c>
      <c r="K2565" s="34">
        <v>326.92</v>
      </c>
      <c r="L2565">
        <v>248.14</v>
      </c>
      <c r="M2565">
        <v>78.78</v>
      </c>
      <c r="N2565">
        <v>24.1</v>
      </c>
      <c r="O2565">
        <v>0</v>
      </c>
      <c r="P2565">
        <v>0</v>
      </c>
      <c r="Q2565">
        <v>0.01</v>
      </c>
      <c r="R2565">
        <v>90.86</v>
      </c>
      <c r="S2565" t="s">
        <v>5384</v>
      </c>
      <c r="T2565" s="38" t="str">
        <f>VLOOKUP(Tabela5[[#This Row],[CÓDIGO]],[1]fornnecedor!$A:$G,7,0)</f>
        <v xml:space="preserve">BASES SISTEMA NO MACHINE </v>
      </c>
    </row>
    <row r="2566" spans="1:20" x14ac:dyDescent="0.3">
      <c r="A2566" t="s">
        <v>5262</v>
      </c>
      <c r="B2566">
        <v>84146</v>
      </c>
      <c r="C2566" t="s">
        <v>663</v>
      </c>
      <c r="D2566" s="38" t="str">
        <f>VLOOKUP(Tabela5[[#This Row],[CÓDIGO]],[1]fornnecedor!$A:$C,3,0)</f>
        <v>BRASILUX</v>
      </c>
      <c r="E2566" t="str">
        <f>VLOOKUP(Tabela5[[#This Row],[MARCA]],[1]fornnecedor!$C:$E,3,0)</f>
        <v>BRASILUX TINTAS TECNICAS LTDA</v>
      </c>
      <c r="G2566" t="s">
        <v>24</v>
      </c>
      <c r="H2566">
        <v>17</v>
      </c>
      <c r="I2566">
        <v>278.29000000000002</v>
      </c>
      <c r="J2566">
        <v>15</v>
      </c>
      <c r="K2566" s="34">
        <v>323.38</v>
      </c>
      <c r="L2566">
        <v>245.55</v>
      </c>
      <c r="M2566">
        <v>77.83</v>
      </c>
      <c r="N2566">
        <v>24.07</v>
      </c>
      <c r="O2566">
        <v>0</v>
      </c>
      <c r="P2566">
        <v>0</v>
      </c>
      <c r="Q2566">
        <v>0.01</v>
      </c>
      <c r="R2566">
        <v>90.87</v>
      </c>
      <c r="S2566" t="s">
        <v>5384</v>
      </c>
      <c r="T2566" s="38" t="str">
        <f>VLOOKUP(Tabela5[[#This Row],[CÓDIGO]],[1]fornnecedor!$A:$G,7,0)</f>
        <v>ESMALTES</v>
      </c>
    </row>
    <row r="2567" spans="1:20" x14ac:dyDescent="0.3">
      <c r="A2567" t="s">
        <v>5262</v>
      </c>
      <c r="B2567">
        <v>84642</v>
      </c>
      <c r="C2567" t="s">
        <v>3716</v>
      </c>
      <c r="D2567" s="38" t="str">
        <f>VLOOKUP(Tabela5[[#This Row],[CÓDIGO]],[1]fornnecedor!$A:$C,3,0)</f>
        <v>BRASILUX</v>
      </c>
      <c r="E2567" t="str">
        <f>VLOOKUP(Tabela5[[#This Row],[MARCA]],[1]fornnecedor!$C:$E,3,0)</f>
        <v>BRASILUX TINTAS TECNICAS LTDA</v>
      </c>
      <c r="G2567" t="s">
        <v>24</v>
      </c>
      <c r="H2567">
        <v>3</v>
      </c>
      <c r="I2567">
        <v>102.18</v>
      </c>
      <c r="J2567">
        <v>4</v>
      </c>
      <c r="K2567" s="34">
        <v>320.83999999999997</v>
      </c>
      <c r="L2567">
        <v>136.24</v>
      </c>
      <c r="M2567">
        <v>184.6</v>
      </c>
      <c r="N2567">
        <v>57.54</v>
      </c>
      <c r="O2567">
        <v>0</v>
      </c>
      <c r="P2567">
        <v>0</v>
      </c>
      <c r="Q2567">
        <v>0.01</v>
      </c>
      <c r="R2567">
        <v>90.88</v>
      </c>
      <c r="S2567" t="s">
        <v>5384</v>
      </c>
      <c r="T2567" s="38" t="str">
        <f>VLOOKUP(Tabela5[[#This Row],[CÓDIGO]],[1]fornnecedor!$A:$G,7,0)</f>
        <v xml:space="preserve">BASES SISTEMA NO MACHINE </v>
      </c>
    </row>
    <row r="2568" spans="1:20" x14ac:dyDescent="0.3">
      <c r="A2568" t="s">
        <v>5262</v>
      </c>
      <c r="B2568">
        <v>84388</v>
      </c>
      <c r="C2568" t="s">
        <v>571</v>
      </c>
      <c r="D2568" s="38" t="str">
        <f>VLOOKUP(Tabela5[[#This Row],[CÓDIGO]],[1]fornnecedor!$A:$C,3,0)</f>
        <v>BRASILUX</v>
      </c>
      <c r="E2568" t="str">
        <f>VLOOKUP(Tabela5[[#This Row],[MARCA]],[1]fornnecedor!$C:$E,3,0)</f>
        <v>BRASILUX TINTAS TECNICAS LTDA</v>
      </c>
      <c r="G2568" t="s">
        <v>24</v>
      </c>
      <c r="H2568">
        <v>16</v>
      </c>
      <c r="I2568" s="3">
        <v>2201.7600000000002</v>
      </c>
      <c r="J2568">
        <v>2</v>
      </c>
      <c r="K2568" s="34">
        <v>319.8</v>
      </c>
      <c r="L2568">
        <v>275.22000000000003</v>
      </c>
      <c r="M2568">
        <v>44.58</v>
      </c>
      <c r="N2568">
        <v>13.94</v>
      </c>
      <c r="O2568">
        <v>0</v>
      </c>
      <c r="P2568">
        <v>0</v>
      </c>
      <c r="Q2568">
        <v>0.01</v>
      </c>
      <c r="R2568">
        <v>90.9</v>
      </c>
      <c r="S2568" t="s">
        <v>5384</v>
      </c>
      <c r="T2568" s="38" t="str">
        <f>VLOOKUP(Tabela5[[#This Row],[CÓDIGO]],[1]fornnecedor!$A:$G,7,0)</f>
        <v>TINTA PARA PISO</v>
      </c>
    </row>
    <row r="2569" spans="1:20" x14ac:dyDescent="0.3">
      <c r="A2569" t="s">
        <v>5262</v>
      </c>
      <c r="B2569">
        <v>84923</v>
      </c>
      <c r="C2569" t="s">
        <v>4048</v>
      </c>
      <c r="D2569" s="38" t="str">
        <f>VLOOKUP(Tabela5[[#This Row],[CÓDIGO]],[1]fornnecedor!$A:$C,3,0)</f>
        <v>BRASILUX</v>
      </c>
      <c r="E2569" t="str">
        <f>VLOOKUP(Tabela5[[#This Row],[MARCA]],[1]fornnecedor!$C:$E,3,0)</f>
        <v>BRASILUX TINTAS TECNICAS LTDA</v>
      </c>
      <c r="G2569" t="s">
        <v>24</v>
      </c>
      <c r="H2569">
        <v>7</v>
      </c>
      <c r="I2569">
        <v>588.98</v>
      </c>
      <c r="J2569">
        <v>2</v>
      </c>
      <c r="K2569" s="34">
        <v>318</v>
      </c>
      <c r="L2569">
        <v>168.28</v>
      </c>
      <c r="M2569">
        <v>149.72</v>
      </c>
      <c r="N2569">
        <v>47.08</v>
      </c>
      <c r="O2569">
        <v>0</v>
      </c>
      <c r="P2569">
        <v>0</v>
      </c>
      <c r="Q2569">
        <v>0.01</v>
      </c>
      <c r="R2569">
        <v>90.91</v>
      </c>
      <c r="S2569" t="s">
        <v>5384</v>
      </c>
      <c r="T2569" s="38" t="str">
        <f>VLOOKUP(Tabela5[[#This Row],[CÓDIGO]],[1]fornnecedor!$A:$G,7,0)</f>
        <v>TINTAS LACA</v>
      </c>
    </row>
    <row r="2570" spans="1:20" x14ac:dyDescent="0.3">
      <c r="A2570" t="s">
        <v>5262</v>
      </c>
      <c r="B2570">
        <v>84079</v>
      </c>
      <c r="C2570" t="s">
        <v>4851</v>
      </c>
      <c r="D2570" s="38" t="str">
        <f>VLOOKUP(Tabela5[[#This Row],[CÓDIGO]],[1]fornnecedor!$A:$C,3,0)</f>
        <v>BRASILUX</v>
      </c>
      <c r="E2570" t="str">
        <f>VLOOKUP(Tabela5[[#This Row],[MARCA]],[1]fornnecedor!$C:$E,3,0)</f>
        <v>BRASILUX TINTAS TECNICAS LTDA</v>
      </c>
      <c r="G2570" t="s">
        <v>24</v>
      </c>
      <c r="H2570">
        <v>18</v>
      </c>
      <c r="I2570" s="3">
        <v>1312.92</v>
      </c>
      <c r="J2570">
        <v>3</v>
      </c>
      <c r="K2570" s="34">
        <v>306.93</v>
      </c>
      <c r="L2570">
        <v>218.82</v>
      </c>
      <c r="M2570">
        <v>88.11</v>
      </c>
      <c r="N2570">
        <v>28.71</v>
      </c>
      <c r="O2570">
        <v>0</v>
      </c>
      <c r="P2570">
        <v>0</v>
      </c>
      <c r="Q2570">
        <v>0.01</v>
      </c>
      <c r="R2570">
        <v>90.92</v>
      </c>
      <c r="S2570" t="s">
        <v>5384</v>
      </c>
      <c r="T2570" s="38" t="str">
        <f>VLOOKUP(Tabela5[[#This Row],[CÓDIGO]],[1]fornnecedor!$A:$G,7,0)</f>
        <v>ESMALTES</v>
      </c>
    </row>
    <row r="2571" spans="1:20" x14ac:dyDescent="0.3">
      <c r="A2571" t="s">
        <v>5262</v>
      </c>
      <c r="B2571">
        <v>84209</v>
      </c>
      <c r="C2571" t="s">
        <v>710</v>
      </c>
      <c r="D2571" s="38" t="str">
        <f>VLOOKUP(Tabela5[[#This Row],[CÓDIGO]],[1]fornnecedor!$A:$C,3,0)</f>
        <v>BRASILUX</v>
      </c>
      <c r="E2571" t="str">
        <f>VLOOKUP(Tabela5[[#This Row],[MARCA]],[1]fornnecedor!$C:$E,3,0)</f>
        <v>BRASILUX TINTAS TECNICAS LTDA</v>
      </c>
      <c r="G2571" t="s">
        <v>24</v>
      </c>
      <c r="H2571">
        <v>9</v>
      </c>
      <c r="I2571">
        <v>654.84</v>
      </c>
      <c r="J2571">
        <v>3</v>
      </c>
      <c r="K2571" s="34">
        <v>304.47000000000003</v>
      </c>
      <c r="L2571">
        <v>218.28</v>
      </c>
      <c r="M2571">
        <v>86.19</v>
      </c>
      <c r="N2571">
        <v>28.31</v>
      </c>
      <c r="O2571">
        <v>0</v>
      </c>
      <c r="P2571">
        <v>0</v>
      </c>
      <c r="Q2571">
        <v>0.01</v>
      </c>
      <c r="R2571">
        <v>90.94</v>
      </c>
      <c r="S2571" t="s">
        <v>5384</v>
      </c>
      <c r="T2571" s="38" t="str">
        <f>VLOOKUP(Tabela5[[#This Row],[CÓDIGO]],[1]fornnecedor!$A:$G,7,0)</f>
        <v>ESMALTES</v>
      </c>
    </row>
    <row r="2572" spans="1:20" x14ac:dyDescent="0.3">
      <c r="A2572" t="s">
        <v>5262</v>
      </c>
      <c r="B2572">
        <v>84167</v>
      </c>
      <c r="C2572" t="s">
        <v>3804</v>
      </c>
      <c r="D2572" s="38" t="str">
        <f>VLOOKUP(Tabela5[[#This Row],[CÓDIGO]],[1]fornnecedor!$A:$C,3,0)</f>
        <v>BRASILUX</v>
      </c>
      <c r="E2572" t="str">
        <f>VLOOKUP(Tabela5[[#This Row],[MARCA]],[1]fornnecedor!$C:$E,3,0)</f>
        <v>BRASILUX TINTAS TECNICAS LTDA</v>
      </c>
      <c r="G2572" t="s">
        <v>24</v>
      </c>
      <c r="H2572">
        <v>2</v>
      </c>
      <c r="I2572">
        <v>131.78</v>
      </c>
      <c r="J2572">
        <v>2</v>
      </c>
      <c r="K2572" s="34">
        <v>302.47000000000003</v>
      </c>
      <c r="L2572">
        <v>131.78</v>
      </c>
      <c r="M2572">
        <v>170.69</v>
      </c>
      <c r="N2572">
        <v>56.43</v>
      </c>
      <c r="O2572">
        <v>0</v>
      </c>
      <c r="P2572">
        <v>0</v>
      </c>
      <c r="Q2572">
        <v>0.01</v>
      </c>
      <c r="R2572">
        <v>90.95</v>
      </c>
      <c r="S2572" t="s">
        <v>5384</v>
      </c>
      <c r="T2572" s="38" t="str">
        <f>VLOOKUP(Tabela5[[#This Row],[CÓDIGO]],[1]fornnecedor!$A:$G,7,0)</f>
        <v>ESMALTES</v>
      </c>
    </row>
    <row r="2573" spans="1:20" x14ac:dyDescent="0.3">
      <c r="A2573" t="s">
        <v>5262</v>
      </c>
      <c r="B2573">
        <v>84757</v>
      </c>
      <c r="C2573" t="s">
        <v>4316</v>
      </c>
      <c r="D2573" s="38" t="str">
        <f>VLOOKUP(Tabela5[[#This Row],[CÓDIGO]],[1]fornnecedor!$A:$C,3,0)</f>
        <v>BRASILUX</v>
      </c>
      <c r="E2573" t="str">
        <f>VLOOKUP(Tabela5[[#This Row],[MARCA]],[1]fornnecedor!$C:$E,3,0)</f>
        <v>BRASILUX TINTAS TECNICAS LTDA</v>
      </c>
      <c r="G2573" t="s">
        <v>24</v>
      </c>
      <c r="H2573">
        <v>9</v>
      </c>
      <c r="I2573">
        <v>833.22</v>
      </c>
      <c r="J2573">
        <v>2</v>
      </c>
      <c r="K2573" s="34">
        <v>301.98</v>
      </c>
      <c r="L2573">
        <v>185.16</v>
      </c>
      <c r="M2573">
        <v>116.82</v>
      </c>
      <c r="N2573">
        <v>38.68</v>
      </c>
      <c r="O2573">
        <v>0</v>
      </c>
      <c r="P2573">
        <v>0</v>
      </c>
      <c r="Q2573">
        <v>0.01</v>
      </c>
      <c r="R2573">
        <v>90.96</v>
      </c>
      <c r="S2573" t="s">
        <v>5384</v>
      </c>
      <c r="T2573" s="38" t="str">
        <f>VLOOKUP(Tabela5[[#This Row],[CÓDIGO]],[1]fornnecedor!$A:$G,7,0)</f>
        <v>TINTAS LACA</v>
      </c>
    </row>
    <row r="2574" spans="1:20" x14ac:dyDescent="0.3">
      <c r="A2574" t="s">
        <v>5262</v>
      </c>
      <c r="B2574">
        <v>84494</v>
      </c>
      <c r="C2574" t="s">
        <v>4465</v>
      </c>
      <c r="D2574" s="38" t="str">
        <f>VLOOKUP(Tabela5[[#This Row],[CÓDIGO]],[1]fornnecedor!$A:$C,3,0)</f>
        <v>BRASILUX</v>
      </c>
      <c r="E2574" t="str">
        <f>VLOOKUP(Tabela5[[#This Row],[MARCA]],[1]fornnecedor!$C:$E,3,0)</f>
        <v>BRASILUX TINTAS TECNICAS LTDA</v>
      </c>
      <c r="G2574" t="s">
        <v>24</v>
      </c>
      <c r="H2574">
        <v>6</v>
      </c>
      <c r="I2574">
        <v>687.42</v>
      </c>
      <c r="J2574">
        <v>2</v>
      </c>
      <c r="K2574" s="34">
        <v>301.88</v>
      </c>
      <c r="L2574">
        <v>229.14</v>
      </c>
      <c r="M2574">
        <v>72.739999999999995</v>
      </c>
      <c r="N2574">
        <v>24.1</v>
      </c>
      <c r="O2574">
        <v>0</v>
      </c>
      <c r="P2574">
        <v>0</v>
      </c>
      <c r="Q2574">
        <v>0.01</v>
      </c>
      <c r="R2574">
        <v>90.97</v>
      </c>
      <c r="S2574" t="s">
        <v>5384</v>
      </c>
      <c r="T2574" s="38" t="str">
        <f>VLOOKUP(Tabela5[[#This Row],[CÓDIGO]],[1]fornnecedor!$A:$G,7,0)</f>
        <v xml:space="preserve">BASES SISTEMA NO MACHINE </v>
      </c>
    </row>
    <row r="2575" spans="1:20" x14ac:dyDescent="0.3">
      <c r="A2575" t="s">
        <v>5262</v>
      </c>
      <c r="B2575">
        <v>84600</v>
      </c>
      <c r="C2575" t="s">
        <v>4162</v>
      </c>
      <c r="D2575" s="38" t="str">
        <f>VLOOKUP(Tabela5[[#This Row],[CÓDIGO]],[1]fornnecedor!$A:$C,3,0)</f>
        <v>BRASILUX</v>
      </c>
      <c r="E2575" t="str">
        <f>VLOOKUP(Tabela5[[#This Row],[MARCA]],[1]fornnecedor!$C:$E,3,0)</f>
        <v>BRASILUX TINTAS TECNICAS LTDA</v>
      </c>
      <c r="G2575" t="s">
        <v>24</v>
      </c>
      <c r="H2575">
        <v>5</v>
      </c>
      <c r="I2575">
        <v>649.6</v>
      </c>
      <c r="J2575">
        <v>1</v>
      </c>
      <c r="K2575" s="34">
        <v>295</v>
      </c>
      <c r="L2575">
        <v>155.75</v>
      </c>
      <c r="M2575">
        <v>139.25</v>
      </c>
      <c r="N2575">
        <v>47.2</v>
      </c>
      <c r="O2575">
        <v>0</v>
      </c>
      <c r="P2575">
        <v>0</v>
      </c>
      <c r="Q2575">
        <v>0.01</v>
      </c>
      <c r="R2575">
        <v>90.99</v>
      </c>
      <c r="S2575" t="s">
        <v>5384</v>
      </c>
      <c r="T2575" s="38" t="str">
        <f>VLOOKUP(Tabela5[[#This Row],[CÓDIGO]],[1]fornnecedor!$A:$G,7,0)</f>
        <v>BASES IMOBILIÁRIAS</v>
      </c>
    </row>
    <row r="2576" spans="1:20" x14ac:dyDescent="0.3">
      <c r="A2576" t="s">
        <v>5262</v>
      </c>
      <c r="B2576">
        <v>85361</v>
      </c>
      <c r="C2576" t="s">
        <v>713</v>
      </c>
      <c r="D2576" s="38" t="str">
        <f>VLOOKUP(Tabela5[[#This Row],[CÓDIGO]],[1]fornnecedor!$A:$C,3,0)</f>
        <v>BRASILUX</v>
      </c>
      <c r="E2576" t="str">
        <f>VLOOKUP(Tabela5[[#This Row],[MARCA]],[1]fornnecedor!$C:$E,3,0)</f>
        <v>BRASILUX TINTAS TECNICAS LTDA</v>
      </c>
      <c r="G2576" t="s">
        <v>24</v>
      </c>
      <c r="H2576">
        <v>20</v>
      </c>
      <c r="I2576">
        <v>388.8</v>
      </c>
      <c r="J2576">
        <v>8</v>
      </c>
      <c r="K2576" s="34">
        <v>291.95</v>
      </c>
      <c r="L2576">
        <v>155.52000000000001</v>
      </c>
      <c r="M2576">
        <v>136.43</v>
      </c>
      <c r="N2576">
        <v>46.73</v>
      </c>
      <c r="O2576">
        <v>0</v>
      </c>
      <c r="P2576">
        <v>0</v>
      </c>
      <c r="Q2576">
        <v>0.01</v>
      </c>
      <c r="R2576">
        <v>91</v>
      </c>
      <c r="S2576" t="s">
        <v>5384</v>
      </c>
      <c r="T2576" s="38" t="str">
        <f>VLOOKUP(Tabela5[[#This Row],[CÓDIGO]],[1]fornnecedor!$A:$G,7,0)</f>
        <v>MASSA POLIÉSTER</v>
      </c>
    </row>
    <row r="2577" spans="1:20" x14ac:dyDescent="0.3">
      <c r="A2577" t="s">
        <v>5262</v>
      </c>
      <c r="B2577">
        <v>84911</v>
      </c>
      <c r="C2577" t="s">
        <v>3199</v>
      </c>
      <c r="D2577" s="38" t="str">
        <f>VLOOKUP(Tabela5[[#This Row],[CÓDIGO]],[1]fornnecedor!$A:$C,3,0)</f>
        <v>BRASILUX</v>
      </c>
      <c r="E2577" t="str">
        <f>VLOOKUP(Tabela5[[#This Row],[MARCA]],[1]fornnecedor!$C:$E,3,0)</f>
        <v>BRASILUX TINTAS TECNICAS LTDA</v>
      </c>
      <c r="G2577" t="s">
        <v>24</v>
      </c>
      <c r="H2577">
        <v>10</v>
      </c>
      <c r="I2577">
        <v>622.29999999999995</v>
      </c>
      <c r="J2577">
        <v>4</v>
      </c>
      <c r="K2577" s="34">
        <v>286.24</v>
      </c>
      <c r="L2577">
        <v>248.92</v>
      </c>
      <c r="M2577">
        <v>37.32</v>
      </c>
      <c r="N2577">
        <v>13.04</v>
      </c>
      <c r="O2577">
        <v>0</v>
      </c>
      <c r="P2577">
        <v>0</v>
      </c>
      <c r="Q2577">
        <v>0.01</v>
      </c>
      <c r="R2577">
        <v>91.01</v>
      </c>
      <c r="S2577" t="s">
        <v>5384</v>
      </c>
      <c r="T2577" s="38" t="str">
        <f>VLOOKUP(Tabela5[[#This Row],[CÓDIGO]],[1]fornnecedor!$A:$G,7,0)</f>
        <v>ESMALTES</v>
      </c>
    </row>
    <row r="2578" spans="1:20" x14ac:dyDescent="0.3">
      <c r="A2578" t="s">
        <v>5262</v>
      </c>
      <c r="B2578">
        <v>84284</v>
      </c>
      <c r="C2578" t="s">
        <v>5016</v>
      </c>
      <c r="D2578" s="38" t="str">
        <f>VLOOKUP(Tabela5[[#This Row],[CÓDIGO]],[1]fornnecedor!$A:$C,3,0)</f>
        <v>BRASILUX</v>
      </c>
      <c r="E2578" t="str">
        <f>VLOOKUP(Tabela5[[#This Row],[MARCA]],[1]fornnecedor!$C:$E,3,0)</f>
        <v>BRASILUX TINTAS TECNICAS LTDA</v>
      </c>
      <c r="G2578" t="s">
        <v>24</v>
      </c>
      <c r="H2578">
        <v>12</v>
      </c>
      <c r="I2578" s="3">
        <v>2233.6799999999998</v>
      </c>
      <c r="J2578">
        <v>1</v>
      </c>
      <c r="K2578" s="34">
        <v>281.89999999999998</v>
      </c>
      <c r="L2578">
        <v>186.14</v>
      </c>
      <c r="M2578">
        <v>95.76</v>
      </c>
      <c r="N2578">
        <v>33.97</v>
      </c>
      <c r="O2578">
        <v>0</v>
      </c>
      <c r="P2578">
        <v>0</v>
      </c>
      <c r="Q2578">
        <v>0.01</v>
      </c>
      <c r="R2578">
        <v>91.02</v>
      </c>
      <c r="S2578" t="s">
        <v>5384</v>
      </c>
      <c r="T2578" s="38" t="str">
        <f>VLOOKUP(Tabela5[[#This Row],[CÓDIGO]],[1]fornnecedor!$A:$G,7,0)</f>
        <v>TINTA PAREDE</v>
      </c>
    </row>
    <row r="2579" spans="1:20" x14ac:dyDescent="0.3">
      <c r="A2579" t="s">
        <v>5262</v>
      </c>
      <c r="B2579">
        <v>84960</v>
      </c>
      <c r="C2579" t="s">
        <v>686</v>
      </c>
      <c r="D2579" s="38" t="str">
        <f>VLOOKUP(Tabela5[[#This Row],[CÓDIGO]],[1]fornnecedor!$A:$C,3,0)</f>
        <v>BRASILUX</v>
      </c>
      <c r="E2579" t="str">
        <f>VLOOKUP(Tabela5[[#This Row],[MARCA]],[1]fornnecedor!$C:$E,3,0)</f>
        <v>BRASILUX TINTAS TECNICAS LTDA</v>
      </c>
      <c r="G2579" t="s">
        <v>24</v>
      </c>
      <c r="H2579">
        <v>10</v>
      </c>
      <c r="I2579">
        <v>594.4</v>
      </c>
      <c r="J2579">
        <v>4</v>
      </c>
      <c r="K2579" s="34">
        <v>280.56</v>
      </c>
      <c r="L2579">
        <v>237.76</v>
      </c>
      <c r="M2579">
        <v>42.8</v>
      </c>
      <c r="N2579">
        <v>15.26</v>
      </c>
      <c r="O2579">
        <v>0</v>
      </c>
      <c r="P2579">
        <v>0</v>
      </c>
      <c r="Q2579">
        <v>0.01</v>
      </c>
      <c r="R2579">
        <v>91.04</v>
      </c>
      <c r="S2579" t="s">
        <v>5384</v>
      </c>
      <c r="T2579" s="38" t="str">
        <f>VLOOKUP(Tabela5[[#This Row],[CÓDIGO]],[1]fornnecedor!$A:$G,7,0)</f>
        <v>IMPERMEABILIZANTES</v>
      </c>
    </row>
    <row r="2580" spans="1:20" x14ac:dyDescent="0.3">
      <c r="A2580" t="s">
        <v>5262</v>
      </c>
      <c r="B2580">
        <v>84220</v>
      </c>
      <c r="C2580" t="s">
        <v>612</v>
      </c>
      <c r="D2580" s="38" t="str">
        <f>VLOOKUP(Tabela5[[#This Row],[CÓDIGO]],[1]fornnecedor!$A:$C,3,0)</f>
        <v>BRASILUX</v>
      </c>
      <c r="E2580" t="str">
        <f>VLOOKUP(Tabela5[[#This Row],[MARCA]],[1]fornnecedor!$C:$E,3,0)</f>
        <v>BRASILUX TINTAS TECNICAS LTDA</v>
      </c>
      <c r="G2580" t="s">
        <v>24</v>
      </c>
      <c r="H2580">
        <v>11</v>
      </c>
      <c r="I2580">
        <v>425.15</v>
      </c>
      <c r="J2580">
        <v>5</v>
      </c>
      <c r="K2580" s="34">
        <v>273.01</v>
      </c>
      <c r="L2580">
        <v>193.25</v>
      </c>
      <c r="M2580">
        <v>79.760000000000005</v>
      </c>
      <c r="N2580">
        <v>29.22</v>
      </c>
      <c r="O2580">
        <v>0</v>
      </c>
      <c r="P2580">
        <v>0</v>
      </c>
      <c r="Q2580">
        <v>0.01</v>
      </c>
      <c r="R2580">
        <v>91.05</v>
      </c>
      <c r="S2580" t="s">
        <v>5384</v>
      </c>
      <c r="T2580" s="38" t="str">
        <f>VLOOKUP(Tabela5[[#This Row],[CÓDIGO]],[1]fornnecedor!$A:$G,7,0)</f>
        <v>ESMALTES</v>
      </c>
    </row>
    <row r="2581" spans="1:20" x14ac:dyDescent="0.3">
      <c r="A2581" t="s">
        <v>5262</v>
      </c>
      <c r="B2581">
        <v>84976</v>
      </c>
      <c r="C2581" t="s">
        <v>4275</v>
      </c>
      <c r="D2581" s="38" t="str">
        <f>VLOOKUP(Tabela5[[#This Row],[CÓDIGO]],[1]fornnecedor!$A:$C,3,0)</f>
        <v>BRASILUX</v>
      </c>
      <c r="E2581" t="str">
        <f>VLOOKUP(Tabela5[[#This Row],[MARCA]],[1]fornnecedor!$C:$E,3,0)</f>
        <v>BRASILUX TINTAS TECNICAS LTDA</v>
      </c>
      <c r="G2581" t="s">
        <v>24</v>
      </c>
      <c r="H2581">
        <v>3</v>
      </c>
      <c r="I2581">
        <v>596.46</v>
      </c>
      <c r="J2581">
        <v>1</v>
      </c>
      <c r="K2581" s="34">
        <v>271.19</v>
      </c>
      <c r="L2581">
        <v>198.82</v>
      </c>
      <c r="M2581">
        <v>72.37</v>
      </c>
      <c r="N2581">
        <v>26.69</v>
      </c>
      <c r="O2581">
        <v>0</v>
      </c>
      <c r="P2581">
        <v>0</v>
      </c>
      <c r="Q2581">
        <v>0.01</v>
      </c>
      <c r="R2581">
        <v>91.06</v>
      </c>
      <c r="S2581" t="s">
        <v>5384</v>
      </c>
      <c r="T2581" s="38" t="str">
        <f>VLOOKUP(Tabela5[[#This Row],[CÓDIGO]],[1]fornnecedor!$A:$G,7,0)</f>
        <v>TINTA EMBORRACHADA</v>
      </c>
    </row>
    <row r="2582" spans="1:20" x14ac:dyDescent="0.3">
      <c r="A2582" t="s">
        <v>5262</v>
      </c>
      <c r="B2582">
        <v>84536</v>
      </c>
      <c r="C2582" t="s">
        <v>5123</v>
      </c>
      <c r="D2582" s="38" t="str">
        <f>VLOOKUP(Tabela5[[#This Row],[CÓDIGO]],[1]fornnecedor!$A:$C,3,0)</f>
        <v>BRASILUX</v>
      </c>
      <c r="E2582" t="str">
        <f>VLOOKUP(Tabela5[[#This Row],[MARCA]],[1]fornnecedor!$C:$E,3,0)</f>
        <v>BRASILUX TINTAS TECNICAS LTDA</v>
      </c>
      <c r="G2582" t="s">
        <v>24</v>
      </c>
      <c r="H2582">
        <v>22</v>
      </c>
      <c r="I2582" s="3">
        <v>4192.32</v>
      </c>
      <c r="J2582">
        <v>1</v>
      </c>
      <c r="K2582" s="34">
        <v>269.35000000000002</v>
      </c>
      <c r="L2582">
        <v>190.56</v>
      </c>
      <c r="M2582">
        <v>78.790000000000006</v>
      </c>
      <c r="N2582">
        <v>29.25</v>
      </c>
      <c r="O2582">
        <v>0</v>
      </c>
      <c r="P2582">
        <v>0</v>
      </c>
      <c r="Q2582">
        <v>0.01</v>
      </c>
      <c r="R2582">
        <v>91.07</v>
      </c>
      <c r="S2582" t="s">
        <v>5384</v>
      </c>
      <c r="T2582" s="38" t="str">
        <f>VLOOKUP(Tabela5[[#This Row],[CÓDIGO]],[1]fornnecedor!$A:$G,7,0)</f>
        <v>TINTA PAREDE</v>
      </c>
    </row>
    <row r="2583" spans="1:20" x14ac:dyDescent="0.3">
      <c r="A2583" t="s">
        <v>5262</v>
      </c>
      <c r="B2583">
        <v>86983</v>
      </c>
      <c r="C2583" t="s">
        <v>709</v>
      </c>
      <c r="D2583" s="38" t="str">
        <f>VLOOKUP(Tabela5[[#This Row],[CÓDIGO]],[1]fornnecedor!$A:$C,3,0)</f>
        <v>BRASILUX</v>
      </c>
      <c r="E2583" t="str">
        <f>VLOOKUP(Tabela5[[#This Row],[MARCA]],[1]fornnecedor!$C:$E,3,0)</f>
        <v>BRASILUX TINTAS TECNICAS LTDA</v>
      </c>
      <c r="G2583" t="s">
        <v>24</v>
      </c>
      <c r="H2583">
        <v>19</v>
      </c>
      <c r="I2583">
        <v>509.2</v>
      </c>
      <c r="J2583">
        <v>5</v>
      </c>
      <c r="K2583" s="34">
        <v>264.08</v>
      </c>
      <c r="L2583">
        <v>134</v>
      </c>
      <c r="M2583">
        <v>130.08000000000001</v>
      </c>
      <c r="N2583">
        <v>49.26</v>
      </c>
      <c r="O2583">
        <v>0</v>
      </c>
      <c r="P2583">
        <v>0</v>
      </c>
      <c r="Q2583">
        <v>0.01</v>
      </c>
      <c r="R2583">
        <v>91.08</v>
      </c>
      <c r="S2583" t="s">
        <v>5384</v>
      </c>
      <c r="T2583" s="38" t="str">
        <f>VLOOKUP(Tabela5[[#This Row],[CÓDIGO]],[1]fornnecedor!$A:$G,7,0)</f>
        <v>SELADOR ACRÍLICO</v>
      </c>
    </row>
    <row r="2584" spans="1:20" x14ac:dyDescent="0.3">
      <c r="A2584" t="s">
        <v>5262</v>
      </c>
      <c r="B2584">
        <v>84218</v>
      </c>
      <c r="C2584" t="s">
        <v>614</v>
      </c>
      <c r="D2584" s="38" t="str">
        <f>VLOOKUP(Tabela5[[#This Row],[CÓDIGO]],[1]fornnecedor!$A:$C,3,0)</f>
        <v>BRASILUX</v>
      </c>
      <c r="E2584" t="str">
        <f>VLOOKUP(Tabela5[[#This Row],[MARCA]],[1]fornnecedor!$C:$E,3,0)</f>
        <v>BRASILUX TINTAS TECNICAS LTDA</v>
      </c>
      <c r="G2584" t="s">
        <v>24</v>
      </c>
      <c r="H2584">
        <v>6</v>
      </c>
      <c r="I2584">
        <v>260.10000000000002</v>
      </c>
      <c r="J2584">
        <v>4</v>
      </c>
      <c r="K2584" s="34">
        <v>259.56</v>
      </c>
      <c r="L2584">
        <v>173.4</v>
      </c>
      <c r="M2584">
        <v>86.16</v>
      </c>
      <c r="N2584">
        <v>33.19</v>
      </c>
      <c r="O2584">
        <v>0</v>
      </c>
      <c r="P2584">
        <v>0</v>
      </c>
      <c r="Q2584">
        <v>0.01</v>
      </c>
      <c r="R2584">
        <v>91.09</v>
      </c>
      <c r="S2584" t="s">
        <v>5384</v>
      </c>
      <c r="T2584" s="38" t="str">
        <f>VLOOKUP(Tabela5[[#This Row],[CÓDIGO]],[1]fornnecedor!$A:$G,7,0)</f>
        <v>ESMALTES</v>
      </c>
    </row>
    <row r="2585" spans="1:20" x14ac:dyDescent="0.3">
      <c r="A2585" t="s">
        <v>5262</v>
      </c>
      <c r="B2585">
        <v>84123</v>
      </c>
      <c r="C2585" t="s">
        <v>674</v>
      </c>
      <c r="D2585" s="38" t="str">
        <f>VLOOKUP(Tabela5[[#This Row],[CÓDIGO]],[1]fornnecedor!$A:$C,3,0)</f>
        <v>BRASILUX</v>
      </c>
      <c r="E2585" t="str">
        <f>VLOOKUP(Tabela5[[#This Row],[MARCA]],[1]fornnecedor!$C:$E,3,0)</f>
        <v>BRASILUX TINTAS TECNICAS LTDA</v>
      </c>
      <c r="G2585" t="s">
        <v>24</v>
      </c>
      <c r="H2585">
        <v>44</v>
      </c>
      <c r="I2585">
        <v>638</v>
      </c>
      <c r="J2585">
        <v>11</v>
      </c>
      <c r="K2585" s="34">
        <v>253.5</v>
      </c>
      <c r="L2585">
        <v>159.5</v>
      </c>
      <c r="M2585">
        <v>94</v>
      </c>
      <c r="N2585">
        <v>37.08</v>
      </c>
      <c r="O2585">
        <v>0</v>
      </c>
      <c r="P2585">
        <v>0</v>
      </c>
      <c r="Q2585">
        <v>0.01</v>
      </c>
      <c r="R2585">
        <v>91.1</v>
      </c>
      <c r="S2585" t="s">
        <v>5384</v>
      </c>
      <c r="T2585" s="38" t="str">
        <f>VLOOKUP(Tabela5[[#This Row],[CÓDIGO]],[1]fornnecedor!$A:$G,7,0)</f>
        <v>ESMALTES</v>
      </c>
    </row>
    <row r="2586" spans="1:20" x14ac:dyDescent="0.3">
      <c r="A2586" t="s">
        <v>5262</v>
      </c>
      <c r="B2586">
        <v>84997</v>
      </c>
      <c r="C2586" t="s">
        <v>3682</v>
      </c>
      <c r="D2586" s="38" t="str">
        <f>VLOOKUP(Tabela5[[#This Row],[CÓDIGO]],[1]fornnecedor!$A:$C,3,0)</f>
        <v>BRASILUX</v>
      </c>
      <c r="E2586" t="str">
        <f>VLOOKUP(Tabela5[[#This Row],[MARCA]],[1]fornnecedor!$C:$E,3,0)</f>
        <v>BRASILUX TINTAS TECNICAS LTDA</v>
      </c>
      <c r="G2586" t="s">
        <v>24</v>
      </c>
      <c r="H2586">
        <v>9</v>
      </c>
      <c r="I2586">
        <v>475.92</v>
      </c>
      <c r="J2586">
        <v>4</v>
      </c>
      <c r="K2586" s="34">
        <v>249.6</v>
      </c>
      <c r="L2586">
        <v>211.52</v>
      </c>
      <c r="M2586">
        <v>38.08</v>
      </c>
      <c r="N2586">
        <v>15.26</v>
      </c>
      <c r="O2586">
        <v>0</v>
      </c>
      <c r="P2586">
        <v>0</v>
      </c>
      <c r="Q2586">
        <v>0.01</v>
      </c>
      <c r="R2586">
        <v>91.11</v>
      </c>
      <c r="S2586" t="s">
        <v>5384</v>
      </c>
      <c r="T2586" s="38" t="str">
        <f>VLOOKUP(Tabela5[[#This Row],[CÓDIGO]],[1]fornnecedor!$A:$G,7,0)</f>
        <v>TINTA EMBORRACHADA</v>
      </c>
    </row>
    <row r="2587" spans="1:20" x14ac:dyDescent="0.3">
      <c r="A2587" t="s">
        <v>5262</v>
      </c>
      <c r="B2587">
        <v>85283</v>
      </c>
      <c r="C2587" t="s">
        <v>4898</v>
      </c>
      <c r="D2587" s="38" t="str">
        <f>VLOOKUP(Tabela5[[#This Row],[CÓDIGO]],[1]fornnecedor!$A:$C,3,0)</f>
        <v>BRASILUX</v>
      </c>
      <c r="E2587" t="str">
        <f>VLOOKUP(Tabela5[[#This Row],[MARCA]],[1]fornnecedor!$C:$E,3,0)</f>
        <v>BRASILUX TINTAS TECNICAS LTDA</v>
      </c>
      <c r="G2587" t="s">
        <v>24</v>
      </c>
      <c r="H2587">
        <v>12</v>
      </c>
      <c r="I2587" s="3">
        <v>1575.12</v>
      </c>
      <c r="J2587">
        <v>1</v>
      </c>
      <c r="K2587" s="34">
        <v>239.9</v>
      </c>
      <c r="L2587">
        <v>131.26</v>
      </c>
      <c r="M2587">
        <v>108.64</v>
      </c>
      <c r="N2587">
        <v>45.29</v>
      </c>
      <c r="O2587">
        <v>0</v>
      </c>
      <c r="P2587">
        <v>0</v>
      </c>
      <c r="Q2587">
        <v>0.01</v>
      </c>
      <c r="R2587">
        <v>91.12</v>
      </c>
      <c r="S2587" t="s">
        <v>5384</v>
      </c>
      <c r="T2587" s="38" t="str">
        <f>VLOOKUP(Tabela5[[#This Row],[CÓDIGO]],[1]fornnecedor!$A:$G,7,0)</f>
        <v>TINTA PARA PISO</v>
      </c>
    </row>
    <row r="2588" spans="1:20" x14ac:dyDescent="0.3">
      <c r="A2588" t="s">
        <v>5262</v>
      </c>
      <c r="B2588">
        <v>84326</v>
      </c>
      <c r="C2588" t="s">
        <v>655</v>
      </c>
      <c r="D2588" s="38" t="str">
        <f>VLOOKUP(Tabela5[[#This Row],[CÓDIGO]],[1]fornnecedor!$A:$C,3,0)</f>
        <v>BRASILUX</v>
      </c>
      <c r="E2588" t="str">
        <f>VLOOKUP(Tabela5[[#This Row],[MARCA]],[1]fornnecedor!$C:$E,3,0)</f>
        <v>BRASILUX TINTAS TECNICAS LTDA</v>
      </c>
      <c r="G2588" t="s">
        <v>24</v>
      </c>
      <c r="H2588">
        <v>18</v>
      </c>
      <c r="I2588">
        <v>936</v>
      </c>
      <c r="J2588">
        <v>4</v>
      </c>
      <c r="K2588" s="34">
        <v>239.2</v>
      </c>
      <c r="L2588">
        <v>208</v>
      </c>
      <c r="M2588">
        <v>31.2</v>
      </c>
      <c r="N2588">
        <v>13.04</v>
      </c>
      <c r="O2588">
        <v>0</v>
      </c>
      <c r="P2588">
        <v>0</v>
      </c>
      <c r="Q2588">
        <v>0.01</v>
      </c>
      <c r="R2588">
        <v>91.14</v>
      </c>
      <c r="S2588" t="s">
        <v>5384</v>
      </c>
      <c r="T2588" s="38" t="str">
        <f>VLOOKUP(Tabela5[[#This Row],[CÓDIGO]],[1]fornnecedor!$A:$G,7,0)</f>
        <v>ESMALTES</v>
      </c>
    </row>
    <row r="2589" spans="1:20" x14ac:dyDescent="0.3">
      <c r="A2589" t="s">
        <v>5262</v>
      </c>
      <c r="B2589">
        <v>84215</v>
      </c>
      <c r="C2589" t="s">
        <v>3968</v>
      </c>
      <c r="D2589" s="38" t="str">
        <f>VLOOKUP(Tabela5[[#This Row],[CÓDIGO]],[1]fornnecedor!$A:$C,3,0)</f>
        <v>BRASILUX</v>
      </c>
      <c r="E2589" t="str">
        <f>VLOOKUP(Tabela5[[#This Row],[MARCA]],[1]fornnecedor!$C:$E,3,0)</f>
        <v>BRASILUX TINTAS TECNICAS LTDA</v>
      </c>
      <c r="G2589" t="s">
        <v>24</v>
      </c>
      <c r="H2589">
        <v>5</v>
      </c>
      <c r="I2589">
        <v>906.25</v>
      </c>
      <c r="J2589">
        <v>1</v>
      </c>
      <c r="K2589" s="34">
        <v>238.8</v>
      </c>
      <c r="L2589">
        <v>181.25</v>
      </c>
      <c r="M2589">
        <v>57.55</v>
      </c>
      <c r="N2589">
        <v>24.1</v>
      </c>
      <c r="O2589">
        <v>0</v>
      </c>
      <c r="P2589">
        <v>0</v>
      </c>
      <c r="Q2589">
        <v>0.01</v>
      </c>
      <c r="R2589">
        <v>91.15</v>
      </c>
      <c r="S2589" t="s">
        <v>5384</v>
      </c>
      <c r="T2589" s="38" t="str">
        <f>VLOOKUP(Tabela5[[#This Row],[CÓDIGO]],[1]fornnecedor!$A:$G,7,0)</f>
        <v>ESMALTES</v>
      </c>
    </row>
    <row r="2590" spans="1:20" x14ac:dyDescent="0.3">
      <c r="A2590" t="s">
        <v>5262</v>
      </c>
      <c r="B2590">
        <v>84106</v>
      </c>
      <c r="C2590" t="s">
        <v>618</v>
      </c>
      <c r="D2590" s="38" t="str">
        <f>VLOOKUP(Tabela5[[#This Row],[CÓDIGO]],[1]fornnecedor!$A:$C,3,0)</f>
        <v>BRASILUX</v>
      </c>
      <c r="E2590" t="str">
        <f>VLOOKUP(Tabela5[[#This Row],[MARCA]],[1]fornnecedor!$C:$E,3,0)</f>
        <v>BRASILUX TINTAS TECNICAS LTDA</v>
      </c>
      <c r="G2590" t="s">
        <v>24</v>
      </c>
      <c r="H2590">
        <v>48</v>
      </c>
      <c r="I2590" s="3">
        <v>1210.08</v>
      </c>
      <c r="J2590">
        <v>5</v>
      </c>
      <c r="K2590" s="34">
        <v>232.56</v>
      </c>
      <c r="L2590">
        <v>126.05</v>
      </c>
      <c r="M2590">
        <v>106.51</v>
      </c>
      <c r="N2590">
        <v>45.8</v>
      </c>
      <c r="O2590">
        <v>0</v>
      </c>
      <c r="P2590">
        <v>0</v>
      </c>
      <c r="Q2590">
        <v>0.01</v>
      </c>
      <c r="R2590">
        <v>91.16</v>
      </c>
      <c r="S2590" t="s">
        <v>5384</v>
      </c>
      <c r="T2590" s="38" t="str">
        <f>VLOOKUP(Tabela5[[#This Row],[CÓDIGO]],[1]fornnecedor!$A:$G,7,0)</f>
        <v>TINTAS LACA</v>
      </c>
    </row>
    <row r="2591" spans="1:20" x14ac:dyDescent="0.3">
      <c r="A2591" t="s">
        <v>5262</v>
      </c>
      <c r="B2591">
        <v>84211</v>
      </c>
      <c r="C2591" t="s">
        <v>3688</v>
      </c>
      <c r="D2591" s="38" t="str">
        <f>VLOOKUP(Tabela5[[#This Row],[CÓDIGO]],[1]fornnecedor!$A:$C,3,0)</f>
        <v>BRASILUX</v>
      </c>
      <c r="E2591" t="str">
        <f>VLOOKUP(Tabela5[[#This Row],[MARCA]],[1]fornnecedor!$C:$E,3,0)</f>
        <v>BRASILUX TINTAS TECNICAS LTDA</v>
      </c>
      <c r="G2591" t="s">
        <v>24</v>
      </c>
      <c r="H2591">
        <v>8</v>
      </c>
      <c r="I2591">
        <v>156.88</v>
      </c>
      <c r="J2591">
        <v>6</v>
      </c>
      <c r="K2591" s="34">
        <v>226.68</v>
      </c>
      <c r="L2591">
        <v>117.66</v>
      </c>
      <c r="M2591">
        <v>109.02</v>
      </c>
      <c r="N2591">
        <v>48.09</v>
      </c>
      <c r="O2591">
        <v>0</v>
      </c>
      <c r="P2591">
        <v>0</v>
      </c>
      <c r="Q2591">
        <v>0.01</v>
      </c>
      <c r="R2591">
        <v>91.16</v>
      </c>
      <c r="S2591" t="s">
        <v>5384</v>
      </c>
      <c r="T2591" s="38" t="str">
        <f>VLOOKUP(Tabela5[[#This Row],[CÓDIGO]],[1]fornnecedor!$A:$G,7,0)</f>
        <v>ESMALTES</v>
      </c>
    </row>
    <row r="2592" spans="1:20" x14ac:dyDescent="0.3">
      <c r="A2592" t="s">
        <v>5262</v>
      </c>
      <c r="B2592">
        <v>84034</v>
      </c>
      <c r="C2592" t="s">
        <v>712</v>
      </c>
      <c r="D2592" s="38" t="str">
        <f>VLOOKUP(Tabela5[[#This Row],[CÓDIGO]],[1]fornnecedor!$A:$C,3,0)</f>
        <v>BRASILUX</v>
      </c>
      <c r="E2592" t="str">
        <f>VLOOKUP(Tabela5[[#This Row],[MARCA]],[1]fornnecedor!$C:$E,3,0)</f>
        <v>BRASILUX TINTAS TECNICAS LTDA</v>
      </c>
      <c r="G2592" t="s">
        <v>24</v>
      </c>
      <c r="H2592">
        <v>27</v>
      </c>
      <c r="I2592">
        <v>514.62</v>
      </c>
      <c r="J2592">
        <v>9</v>
      </c>
      <c r="K2592" s="34">
        <v>220.55</v>
      </c>
      <c r="L2592">
        <v>171.54</v>
      </c>
      <c r="M2592">
        <v>49.01</v>
      </c>
      <c r="N2592">
        <v>22.22</v>
      </c>
      <c r="O2592">
        <v>0</v>
      </c>
      <c r="P2592">
        <v>0</v>
      </c>
      <c r="Q2592">
        <v>0.01</v>
      </c>
      <c r="R2592">
        <v>91.17</v>
      </c>
      <c r="S2592" t="s">
        <v>5384</v>
      </c>
      <c r="T2592" s="38" t="str">
        <f>VLOOKUP(Tabela5[[#This Row],[CÓDIGO]],[1]fornnecedor!$A:$G,7,0)</f>
        <v>MASSA CORRIDA / ACRÍLICA</v>
      </c>
    </row>
    <row r="2593" spans="1:20" x14ac:dyDescent="0.3">
      <c r="A2593" t="s">
        <v>5262</v>
      </c>
      <c r="B2593">
        <v>84164</v>
      </c>
      <c r="C2593" t="s">
        <v>4280</v>
      </c>
      <c r="D2593" s="38" t="str">
        <f>VLOOKUP(Tabela5[[#This Row],[CÓDIGO]],[1]fornnecedor!$A:$C,3,0)</f>
        <v>BRASILUX</v>
      </c>
      <c r="E2593" t="str">
        <f>VLOOKUP(Tabela5[[#This Row],[MARCA]],[1]fornnecedor!$C:$E,3,0)</f>
        <v>BRASILUX TINTAS TECNICAS LTDA</v>
      </c>
      <c r="G2593" t="s">
        <v>24</v>
      </c>
      <c r="H2593">
        <v>6</v>
      </c>
      <c r="I2593">
        <v>380.16</v>
      </c>
      <c r="J2593">
        <v>3</v>
      </c>
      <c r="K2593" s="34">
        <v>218.58</v>
      </c>
      <c r="L2593">
        <v>190.08</v>
      </c>
      <c r="M2593">
        <v>28.5</v>
      </c>
      <c r="N2593">
        <v>13.04</v>
      </c>
      <c r="O2593">
        <v>0</v>
      </c>
      <c r="P2593">
        <v>0</v>
      </c>
      <c r="Q2593">
        <v>0.01</v>
      </c>
      <c r="R2593">
        <v>91.18</v>
      </c>
      <c r="S2593" t="s">
        <v>5384</v>
      </c>
      <c r="T2593" s="38" t="str">
        <f>VLOOKUP(Tabela5[[#This Row],[CÓDIGO]],[1]fornnecedor!$A:$G,7,0)</f>
        <v>ESMALTES</v>
      </c>
    </row>
    <row r="2594" spans="1:20" x14ac:dyDescent="0.3">
      <c r="A2594" t="s">
        <v>5262</v>
      </c>
      <c r="B2594">
        <v>85178</v>
      </c>
      <c r="C2594" t="s">
        <v>3611</v>
      </c>
      <c r="D2594" s="38" t="str">
        <f>VLOOKUP(Tabela5[[#This Row],[CÓDIGO]],[1]fornnecedor!$A:$C,3,0)</f>
        <v>BRASILUX</v>
      </c>
      <c r="E2594" t="str">
        <f>VLOOKUP(Tabela5[[#This Row],[MARCA]],[1]fornnecedor!$C:$E,3,0)</f>
        <v>BRASILUX TINTAS TECNICAS LTDA</v>
      </c>
      <c r="G2594" t="s">
        <v>24</v>
      </c>
      <c r="H2594">
        <v>10</v>
      </c>
      <c r="I2594">
        <v>641.79999999999995</v>
      </c>
      <c r="J2594">
        <v>2</v>
      </c>
      <c r="K2594" s="34">
        <v>218.06</v>
      </c>
      <c r="L2594">
        <v>128.36000000000001</v>
      </c>
      <c r="M2594">
        <v>89.7</v>
      </c>
      <c r="N2594">
        <v>41.14</v>
      </c>
      <c r="O2594">
        <v>0</v>
      </c>
      <c r="P2594">
        <v>0</v>
      </c>
      <c r="Q2594">
        <v>0.01</v>
      </c>
      <c r="R2594">
        <v>91.19</v>
      </c>
      <c r="S2594" t="s">
        <v>5384</v>
      </c>
      <c r="T2594" s="38" t="str">
        <f>VLOOKUP(Tabela5[[#This Row],[CÓDIGO]],[1]fornnecedor!$A:$G,7,0)</f>
        <v>ESMALTES</v>
      </c>
    </row>
    <row r="2595" spans="1:20" x14ac:dyDescent="0.3">
      <c r="A2595" t="s">
        <v>5262</v>
      </c>
      <c r="B2595">
        <v>84122</v>
      </c>
      <c r="C2595" t="s">
        <v>3417</v>
      </c>
      <c r="D2595" s="38" t="str">
        <f>VLOOKUP(Tabela5[[#This Row],[CÓDIGO]],[1]fornnecedor!$A:$C,3,0)</f>
        <v>BRASILUX</v>
      </c>
      <c r="E2595" t="str">
        <f>VLOOKUP(Tabela5[[#This Row],[MARCA]],[1]fornnecedor!$C:$E,3,0)</f>
        <v>BRASILUX TINTAS TECNICAS LTDA</v>
      </c>
      <c r="G2595" t="s">
        <v>24</v>
      </c>
      <c r="H2595">
        <v>11</v>
      </c>
      <c r="I2595">
        <v>157.30000000000001</v>
      </c>
      <c r="J2595">
        <v>12</v>
      </c>
      <c r="K2595" s="34">
        <v>217.6</v>
      </c>
      <c r="L2595">
        <v>168.8</v>
      </c>
      <c r="M2595">
        <v>48.8</v>
      </c>
      <c r="N2595">
        <v>22.43</v>
      </c>
      <c r="O2595">
        <v>0</v>
      </c>
      <c r="P2595">
        <v>0</v>
      </c>
      <c r="Q2595">
        <v>0.01</v>
      </c>
      <c r="R2595">
        <v>91.2</v>
      </c>
      <c r="S2595" t="s">
        <v>5384</v>
      </c>
      <c r="T2595" s="38" t="str">
        <f>VLOOKUP(Tabela5[[#This Row],[CÓDIGO]],[1]fornnecedor!$A:$G,7,0)</f>
        <v>ESMALTES</v>
      </c>
    </row>
    <row r="2596" spans="1:20" x14ac:dyDescent="0.3">
      <c r="A2596" t="s">
        <v>5262</v>
      </c>
      <c r="B2596">
        <v>84119</v>
      </c>
      <c r="C2596" t="s">
        <v>716</v>
      </c>
      <c r="D2596" s="38" t="str">
        <f>VLOOKUP(Tabela5[[#This Row],[CÓDIGO]],[1]fornnecedor!$A:$C,3,0)</f>
        <v>BRASILUX</v>
      </c>
      <c r="E2596" t="str">
        <f>VLOOKUP(Tabela5[[#This Row],[MARCA]],[1]fornnecedor!$C:$E,3,0)</f>
        <v>BRASILUX TINTAS TECNICAS LTDA</v>
      </c>
      <c r="G2596" t="s">
        <v>24</v>
      </c>
      <c r="H2596">
        <v>13</v>
      </c>
      <c r="I2596" s="3">
        <v>1221.8699999999999</v>
      </c>
      <c r="J2596">
        <v>1</v>
      </c>
      <c r="K2596" s="34">
        <v>217.2</v>
      </c>
      <c r="L2596">
        <v>93.99</v>
      </c>
      <c r="M2596">
        <v>123.21</v>
      </c>
      <c r="N2596">
        <v>56.73</v>
      </c>
      <c r="O2596">
        <v>0</v>
      </c>
      <c r="P2596">
        <v>0</v>
      </c>
      <c r="Q2596">
        <v>0.01</v>
      </c>
      <c r="R2596">
        <v>91.21</v>
      </c>
      <c r="S2596" t="s">
        <v>5384</v>
      </c>
      <c r="T2596" s="38" t="str">
        <f>VLOOKUP(Tabela5[[#This Row],[CÓDIGO]],[1]fornnecedor!$A:$G,7,0)</f>
        <v>EPOXI</v>
      </c>
    </row>
    <row r="2597" spans="1:20" x14ac:dyDescent="0.3">
      <c r="A2597" t="s">
        <v>5262</v>
      </c>
      <c r="B2597">
        <v>84305</v>
      </c>
      <c r="C2597" t="s">
        <v>689</v>
      </c>
      <c r="D2597" s="38" t="str">
        <f>VLOOKUP(Tabela5[[#This Row],[CÓDIGO]],[1]fornnecedor!$A:$C,3,0)</f>
        <v>BRASILUX</v>
      </c>
      <c r="E2597" t="str">
        <f>VLOOKUP(Tabela5[[#This Row],[MARCA]],[1]fornnecedor!$C:$E,3,0)</f>
        <v>BRASILUX TINTAS TECNICAS LTDA</v>
      </c>
      <c r="G2597" t="s">
        <v>24</v>
      </c>
      <c r="H2597">
        <v>10</v>
      </c>
      <c r="I2597">
        <v>302.3</v>
      </c>
      <c r="J2597">
        <v>3</v>
      </c>
      <c r="K2597" s="34">
        <v>214.94</v>
      </c>
      <c r="L2597">
        <v>90.69</v>
      </c>
      <c r="M2597">
        <v>124.25</v>
      </c>
      <c r="N2597">
        <v>57.81</v>
      </c>
      <c r="O2597">
        <v>0</v>
      </c>
      <c r="P2597">
        <v>0</v>
      </c>
      <c r="Q2597">
        <v>0.01</v>
      </c>
      <c r="R2597">
        <v>91.22</v>
      </c>
      <c r="S2597" t="s">
        <v>5384</v>
      </c>
      <c r="T2597" s="38" t="str">
        <f>VLOOKUP(Tabela5[[#This Row],[CÓDIGO]],[1]fornnecedor!$A:$G,7,0)</f>
        <v>TINTA PARA PISO</v>
      </c>
    </row>
    <row r="2598" spans="1:20" x14ac:dyDescent="0.3">
      <c r="A2598" t="s">
        <v>5262</v>
      </c>
      <c r="B2598">
        <v>84596</v>
      </c>
      <c r="C2598" t="s">
        <v>3121</v>
      </c>
      <c r="D2598" s="38" t="str">
        <f>VLOOKUP(Tabela5[[#This Row],[CÓDIGO]],[1]fornnecedor!$A:$C,3,0)</f>
        <v>BRASILUX</v>
      </c>
      <c r="E2598" t="str">
        <f>VLOOKUP(Tabela5[[#This Row],[MARCA]],[1]fornnecedor!$C:$E,3,0)</f>
        <v>BRASILUX TINTAS TECNICAS LTDA</v>
      </c>
      <c r="G2598" t="s">
        <v>24</v>
      </c>
      <c r="H2598">
        <v>1</v>
      </c>
      <c r="I2598">
        <v>90.63</v>
      </c>
      <c r="J2598">
        <v>2</v>
      </c>
      <c r="K2598" s="34">
        <v>213.88</v>
      </c>
      <c r="L2598">
        <v>181.26</v>
      </c>
      <c r="M2598">
        <v>32.619999999999997</v>
      </c>
      <c r="N2598">
        <v>15.25</v>
      </c>
      <c r="O2598">
        <v>0</v>
      </c>
      <c r="P2598">
        <v>0</v>
      </c>
      <c r="Q2598">
        <v>0.01</v>
      </c>
      <c r="R2598">
        <v>91.23</v>
      </c>
      <c r="S2598" t="s">
        <v>5384</v>
      </c>
      <c r="T2598" s="38" t="str">
        <f>VLOOKUP(Tabela5[[#This Row],[CÓDIGO]],[1]fornnecedor!$A:$G,7,0)</f>
        <v>BASES IMOBILIÁRIAS</v>
      </c>
    </row>
    <row r="2599" spans="1:20" x14ac:dyDescent="0.3">
      <c r="A2599" t="s">
        <v>5262</v>
      </c>
      <c r="B2599">
        <v>84042</v>
      </c>
      <c r="C2599" t="s">
        <v>717</v>
      </c>
      <c r="D2599" s="38" t="str">
        <f>VLOOKUP(Tabela5[[#This Row],[CÓDIGO]],[1]fornnecedor!$A:$C,3,0)</f>
        <v>BRASILUX</v>
      </c>
      <c r="E2599" t="str">
        <f>VLOOKUP(Tabela5[[#This Row],[MARCA]],[1]fornnecedor!$C:$E,3,0)</f>
        <v>BRASILUX TINTAS TECNICAS LTDA</v>
      </c>
      <c r="G2599" t="s">
        <v>24</v>
      </c>
      <c r="H2599">
        <v>26</v>
      </c>
      <c r="I2599">
        <v>252.72</v>
      </c>
      <c r="J2599">
        <v>11</v>
      </c>
      <c r="K2599" s="34">
        <v>212.18</v>
      </c>
      <c r="L2599">
        <v>106.92</v>
      </c>
      <c r="M2599">
        <v>105.26</v>
      </c>
      <c r="N2599">
        <v>49.61</v>
      </c>
      <c r="O2599">
        <v>0</v>
      </c>
      <c r="P2599">
        <v>0</v>
      </c>
      <c r="Q2599">
        <v>0.01</v>
      </c>
      <c r="R2599">
        <v>91.24</v>
      </c>
      <c r="S2599" t="s">
        <v>5384</v>
      </c>
      <c r="T2599" s="38" t="str">
        <f>VLOOKUP(Tabela5[[#This Row],[CÓDIGO]],[1]fornnecedor!$A:$G,7,0)</f>
        <v>FERRUGEM</v>
      </c>
    </row>
    <row r="2600" spans="1:20" x14ac:dyDescent="0.3">
      <c r="A2600" t="s">
        <v>5262</v>
      </c>
      <c r="B2600">
        <v>85307</v>
      </c>
      <c r="C2600" t="s">
        <v>4406</v>
      </c>
      <c r="D2600" s="38" t="str">
        <f>VLOOKUP(Tabela5[[#This Row],[CÓDIGO]],[1]fornnecedor!$A:$C,3,0)</f>
        <v>BRASILUX</v>
      </c>
      <c r="E2600" t="str">
        <f>VLOOKUP(Tabela5[[#This Row],[MARCA]],[1]fornnecedor!$C:$E,3,0)</f>
        <v>BRASILUX TINTAS TECNICAS LTDA</v>
      </c>
      <c r="G2600" t="s">
        <v>24</v>
      </c>
      <c r="H2600">
        <v>7</v>
      </c>
      <c r="I2600">
        <v>472.15</v>
      </c>
      <c r="J2600">
        <v>3</v>
      </c>
      <c r="K2600" s="34">
        <v>206.4</v>
      </c>
      <c r="L2600">
        <v>202.35</v>
      </c>
      <c r="M2600">
        <v>4.05</v>
      </c>
      <c r="N2600">
        <v>1.96</v>
      </c>
      <c r="O2600">
        <v>0</v>
      </c>
      <c r="P2600">
        <v>0</v>
      </c>
      <c r="Q2600">
        <v>0.01</v>
      </c>
      <c r="R2600">
        <v>91.25</v>
      </c>
      <c r="S2600" t="s">
        <v>5384</v>
      </c>
      <c r="T2600" s="38" t="str">
        <f>VLOOKUP(Tabela5[[#This Row],[CÓDIGO]],[1]fornnecedor!$A:$G,7,0)</f>
        <v>ESMALTES</v>
      </c>
    </row>
    <row r="2601" spans="1:20" x14ac:dyDescent="0.3">
      <c r="A2601" t="s">
        <v>5262</v>
      </c>
      <c r="B2601">
        <v>84720</v>
      </c>
      <c r="C2601" t="s">
        <v>602</v>
      </c>
      <c r="D2601" s="38" t="str">
        <f>VLOOKUP(Tabela5[[#This Row],[CÓDIGO]],[1]fornnecedor!$A:$C,3,0)</f>
        <v>BRASILUX</v>
      </c>
      <c r="E2601" t="str">
        <f>VLOOKUP(Tabela5[[#This Row],[MARCA]],[1]fornnecedor!$C:$E,3,0)</f>
        <v>BRASILUX TINTAS TECNICAS LTDA</v>
      </c>
      <c r="G2601" t="s">
        <v>24</v>
      </c>
      <c r="H2601">
        <v>19</v>
      </c>
      <c r="I2601">
        <v>921.88</v>
      </c>
      <c r="J2601">
        <v>2</v>
      </c>
      <c r="K2601" s="34">
        <v>199.5</v>
      </c>
      <c r="L2601">
        <v>97.04</v>
      </c>
      <c r="M2601">
        <v>102.46</v>
      </c>
      <c r="N2601">
        <v>51.36</v>
      </c>
      <c r="O2601">
        <v>0</v>
      </c>
      <c r="P2601">
        <v>0</v>
      </c>
      <c r="Q2601">
        <v>0.01</v>
      </c>
      <c r="R2601">
        <v>91.26</v>
      </c>
      <c r="S2601" t="s">
        <v>5384</v>
      </c>
      <c r="T2601" s="38" t="str">
        <f>VLOOKUP(Tabela5[[#This Row],[CÓDIGO]],[1]fornnecedor!$A:$G,7,0)</f>
        <v>BATIDA DE PEDRA</v>
      </c>
    </row>
    <row r="2602" spans="1:20" x14ac:dyDescent="0.3">
      <c r="A2602" t="s">
        <v>5262</v>
      </c>
      <c r="B2602">
        <v>84276</v>
      </c>
      <c r="C2602" t="s">
        <v>4337</v>
      </c>
      <c r="D2602" s="38" t="str">
        <f>VLOOKUP(Tabela5[[#This Row],[CÓDIGO]],[1]fornnecedor!$A:$C,3,0)</f>
        <v>BRASILUX</v>
      </c>
      <c r="E2602" t="str">
        <f>VLOOKUP(Tabela5[[#This Row],[MARCA]],[1]fornnecedor!$C:$E,3,0)</f>
        <v>BRASILUX TINTAS TECNICAS LTDA</v>
      </c>
      <c r="G2602" t="s">
        <v>24</v>
      </c>
      <c r="H2602">
        <v>14</v>
      </c>
      <c r="I2602">
        <v>475.58</v>
      </c>
      <c r="J2602">
        <v>5</v>
      </c>
      <c r="K2602" s="34">
        <v>195.01</v>
      </c>
      <c r="L2602">
        <v>169.85</v>
      </c>
      <c r="M2602">
        <v>25.16</v>
      </c>
      <c r="N2602">
        <v>12.9</v>
      </c>
      <c r="O2602">
        <v>0</v>
      </c>
      <c r="P2602">
        <v>0</v>
      </c>
      <c r="Q2602">
        <v>0.01</v>
      </c>
      <c r="R2602">
        <v>91.26</v>
      </c>
      <c r="S2602" t="s">
        <v>5384</v>
      </c>
      <c r="T2602" s="38" t="str">
        <f>VLOOKUP(Tabela5[[#This Row],[CÓDIGO]],[1]fornnecedor!$A:$G,7,0)</f>
        <v>TINTA PAREDE</v>
      </c>
    </row>
    <row r="2603" spans="1:20" x14ac:dyDescent="0.3">
      <c r="A2603" t="s">
        <v>5262</v>
      </c>
      <c r="B2603">
        <v>84219</v>
      </c>
      <c r="C2603" t="s">
        <v>3868</v>
      </c>
      <c r="D2603" s="38" t="str">
        <f>VLOOKUP(Tabela5[[#This Row],[CÓDIGO]],[1]fornnecedor!$A:$C,3,0)</f>
        <v>BRASILUX</v>
      </c>
      <c r="E2603" t="str">
        <f>VLOOKUP(Tabela5[[#This Row],[MARCA]],[1]fornnecedor!$C:$E,3,0)</f>
        <v>BRASILUX TINTAS TECNICAS LTDA</v>
      </c>
      <c r="G2603" t="s">
        <v>24</v>
      </c>
      <c r="H2603">
        <v>14</v>
      </c>
      <c r="I2603">
        <v>577.91999999999996</v>
      </c>
      <c r="J2603">
        <v>3</v>
      </c>
      <c r="K2603" s="34">
        <v>194.78</v>
      </c>
      <c r="L2603">
        <v>123.84</v>
      </c>
      <c r="M2603">
        <v>70.94</v>
      </c>
      <c r="N2603">
        <v>36.42</v>
      </c>
      <c r="O2603">
        <v>0</v>
      </c>
      <c r="P2603">
        <v>0</v>
      </c>
      <c r="Q2603">
        <v>0.01</v>
      </c>
      <c r="R2603">
        <v>91.27</v>
      </c>
      <c r="S2603" t="s">
        <v>5384</v>
      </c>
      <c r="T2603" s="38" t="str">
        <f>VLOOKUP(Tabela5[[#This Row],[CÓDIGO]],[1]fornnecedor!$A:$G,7,0)</f>
        <v>ESMALTES</v>
      </c>
    </row>
    <row r="2604" spans="1:20" x14ac:dyDescent="0.3">
      <c r="A2604" t="s">
        <v>5262</v>
      </c>
      <c r="B2604">
        <v>84038</v>
      </c>
      <c r="C2604" t="s">
        <v>714</v>
      </c>
      <c r="D2604" s="38" t="str">
        <f>VLOOKUP(Tabela5[[#This Row],[CÓDIGO]],[1]fornnecedor!$A:$C,3,0)</f>
        <v>BRASILUX</v>
      </c>
      <c r="E2604" t="str">
        <f>VLOOKUP(Tabela5[[#This Row],[MARCA]],[1]fornnecedor!$C:$E,3,0)</f>
        <v>BRASILUX TINTAS TECNICAS LTDA</v>
      </c>
      <c r="G2604" t="s">
        <v>24</v>
      </c>
      <c r="H2604">
        <v>31</v>
      </c>
      <c r="I2604">
        <v>416.95</v>
      </c>
      <c r="J2604">
        <v>11</v>
      </c>
      <c r="K2604" s="34">
        <v>192.78</v>
      </c>
      <c r="L2604">
        <v>147.94999999999999</v>
      </c>
      <c r="M2604">
        <v>44.83</v>
      </c>
      <c r="N2604">
        <v>23.25</v>
      </c>
      <c r="O2604">
        <v>0</v>
      </c>
      <c r="P2604">
        <v>0</v>
      </c>
      <c r="Q2604">
        <v>0.01</v>
      </c>
      <c r="R2604">
        <v>91.28</v>
      </c>
      <c r="S2604" t="s">
        <v>5384</v>
      </c>
      <c r="T2604" s="38" t="str">
        <f>VLOOKUP(Tabela5[[#This Row],[CÓDIGO]],[1]fornnecedor!$A:$G,7,0)</f>
        <v>MASSA CORRIDA / ACRÍLICA</v>
      </c>
    </row>
    <row r="2605" spans="1:20" x14ac:dyDescent="0.3">
      <c r="A2605" t="s">
        <v>5262</v>
      </c>
      <c r="B2605">
        <v>84098</v>
      </c>
      <c r="C2605" t="s">
        <v>5417</v>
      </c>
      <c r="D2605" s="38" t="str">
        <f>VLOOKUP(Tabela5[[#This Row],[CÓDIGO]],[1]fornnecedor!$A:$C,3,0)</f>
        <v>BRASILUX</v>
      </c>
      <c r="E2605" t="str">
        <f>VLOOKUP(Tabela5[[#This Row],[MARCA]],[1]fornnecedor!$C:$E,3,0)</f>
        <v>BRASILUX TINTAS TECNICAS LTDA</v>
      </c>
      <c r="G2605" t="s">
        <v>24</v>
      </c>
      <c r="H2605">
        <v>7</v>
      </c>
      <c r="I2605">
        <v>140.97999999999999</v>
      </c>
      <c r="J2605">
        <v>7</v>
      </c>
      <c r="K2605" s="34">
        <v>181.96</v>
      </c>
      <c r="L2605">
        <v>140.5</v>
      </c>
      <c r="M2605">
        <v>41.46</v>
      </c>
      <c r="N2605">
        <v>22.79</v>
      </c>
      <c r="O2605">
        <v>0</v>
      </c>
      <c r="P2605">
        <v>0</v>
      </c>
      <c r="Q2605">
        <v>0.01</v>
      </c>
      <c r="R2605">
        <v>91.29</v>
      </c>
      <c r="S2605" t="s">
        <v>5384</v>
      </c>
      <c r="T2605" s="38" t="str">
        <f>VLOOKUP(Tabela5[[#This Row],[CÓDIGO]],[1]fornnecedor!$A:$G,7,0)</f>
        <v>ESMALTES</v>
      </c>
    </row>
    <row r="2606" spans="1:20" x14ac:dyDescent="0.3">
      <c r="A2606" t="s">
        <v>5262</v>
      </c>
      <c r="B2606">
        <v>85009</v>
      </c>
      <c r="C2606" t="s">
        <v>3442</v>
      </c>
      <c r="D2606" s="38" t="str">
        <f>VLOOKUP(Tabela5[[#This Row],[CÓDIGO]],[1]fornnecedor!$A:$C,3,0)</f>
        <v>BRASILUX</v>
      </c>
      <c r="E2606" t="str">
        <f>VLOOKUP(Tabela5[[#This Row],[MARCA]],[1]fornnecedor!$C:$E,3,0)</f>
        <v>BRASILUX TINTAS TECNICAS LTDA</v>
      </c>
      <c r="G2606" t="s">
        <v>24</v>
      </c>
      <c r="H2606">
        <v>13</v>
      </c>
      <c r="I2606">
        <v>628.41999999999996</v>
      </c>
      <c r="J2606">
        <v>3</v>
      </c>
      <c r="K2606" s="34">
        <v>179.94</v>
      </c>
      <c r="L2606">
        <v>145.02000000000001</v>
      </c>
      <c r="M2606">
        <v>34.92</v>
      </c>
      <c r="N2606">
        <v>19.41</v>
      </c>
      <c r="O2606">
        <v>0</v>
      </c>
      <c r="P2606">
        <v>0</v>
      </c>
      <c r="Q2606">
        <v>0.01</v>
      </c>
      <c r="R2606">
        <v>91.3</v>
      </c>
      <c r="S2606" t="s">
        <v>5384</v>
      </c>
      <c r="T2606" s="38" t="str">
        <f>VLOOKUP(Tabela5[[#This Row],[CÓDIGO]],[1]fornnecedor!$A:$G,7,0)</f>
        <v>ESMALTES</v>
      </c>
    </row>
    <row r="2607" spans="1:20" x14ac:dyDescent="0.3">
      <c r="A2607" t="s">
        <v>5262</v>
      </c>
      <c r="B2607">
        <v>84277</v>
      </c>
      <c r="C2607" t="s">
        <v>628</v>
      </c>
      <c r="D2607" s="38" t="str">
        <f>VLOOKUP(Tabela5[[#This Row],[CÓDIGO]],[1]fornnecedor!$A:$C,3,0)</f>
        <v>BRASILUX</v>
      </c>
      <c r="E2607" t="str">
        <f>VLOOKUP(Tabela5[[#This Row],[MARCA]],[1]fornnecedor!$C:$E,3,0)</f>
        <v>BRASILUX TINTAS TECNICAS LTDA</v>
      </c>
      <c r="G2607" t="s">
        <v>24</v>
      </c>
      <c r="H2607">
        <v>73</v>
      </c>
      <c r="I2607" s="3">
        <v>2760.13</v>
      </c>
      <c r="J2607">
        <v>4</v>
      </c>
      <c r="K2607" s="34">
        <v>178.48</v>
      </c>
      <c r="L2607">
        <v>151.24</v>
      </c>
      <c r="M2607">
        <v>27.24</v>
      </c>
      <c r="N2607">
        <v>15.26</v>
      </c>
      <c r="O2607">
        <v>0</v>
      </c>
      <c r="P2607">
        <v>0</v>
      </c>
      <c r="Q2607">
        <v>0.01</v>
      </c>
      <c r="R2607">
        <v>91.3</v>
      </c>
      <c r="S2607" t="s">
        <v>5384</v>
      </c>
      <c r="T2607" s="38" t="str">
        <f>VLOOKUP(Tabela5[[#This Row],[CÓDIGO]],[1]fornnecedor!$A:$G,7,0)</f>
        <v>TINTA PAREDE</v>
      </c>
    </row>
    <row r="2608" spans="1:20" x14ac:dyDescent="0.3">
      <c r="A2608" t="s">
        <v>5262</v>
      </c>
      <c r="B2608">
        <v>84056</v>
      </c>
      <c r="C2608" t="s">
        <v>4351</v>
      </c>
      <c r="D2608" s="38" t="str">
        <f>VLOOKUP(Tabela5[[#This Row],[CÓDIGO]],[1]fornnecedor!$A:$C,3,0)</f>
        <v>BRASILUX</v>
      </c>
      <c r="E2608" t="str">
        <f>VLOOKUP(Tabela5[[#This Row],[MARCA]],[1]fornnecedor!$C:$E,3,0)</f>
        <v>BRASILUX TINTAS TECNICAS LTDA</v>
      </c>
      <c r="G2608" t="s">
        <v>24</v>
      </c>
      <c r="H2608">
        <v>6</v>
      </c>
      <c r="I2608">
        <v>580.32000000000005</v>
      </c>
      <c r="J2608">
        <v>1</v>
      </c>
      <c r="K2608" s="34">
        <v>178</v>
      </c>
      <c r="L2608">
        <v>96.72</v>
      </c>
      <c r="M2608">
        <v>81.28</v>
      </c>
      <c r="N2608">
        <v>45.66</v>
      </c>
      <c r="O2608">
        <v>0</v>
      </c>
      <c r="P2608">
        <v>0</v>
      </c>
      <c r="Q2608">
        <v>0.01</v>
      </c>
      <c r="R2608">
        <v>91.31</v>
      </c>
      <c r="S2608" t="s">
        <v>5384</v>
      </c>
      <c r="T2608" s="38" t="str">
        <f>VLOOKUP(Tabela5[[#This Row],[CÓDIGO]],[1]fornnecedor!$A:$G,7,0)</f>
        <v>LINHA MOVELEIRA</v>
      </c>
    </row>
    <row r="2609" spans="1:20" x14ac:dyDescent="0.3">
      <c r="A2609" t="s">
        <v>5262</v>
      </c>
      <c r="B2609">
        <v>84618</v>
      </c>
      <c r="C2609" t="s">
        <v>3862</v>
      </c>
      <c r="D2609" s="38" t="str">
        <f>VLOOKUP(Tabela5[[#This Row],[CÓDIGO]],[1]fornnecedor!$A:$C,3,0)</f>
        <v>BRASILUX</v>
      </c>
      <c r="E2609" t="str">
        <f>VLOOKUP(Tabela5[[#This Row],[MARCA]],[1]fornnecedor!$C:$E,3,0)</f>
        <v>BRASILUX TINTAS TECNICAS LTDA</v>
      </c>
      <c r="G2609" t="s">
        <v>24</v>
      </c>
      <c r="H2609">
        <v>13</v>
      </c>
      <c r="I2609">
        <v>580.32000000000005</v>
      </c>
      <c r="J2609">
        <v>3</v>
      </c>
      <c r="K2609" s="34">
        <v>176.43</v>
      </c>
      <c r="L2609">
        <v>133.91999999999999</v>
      </c>
      <c r="M2609">
        <v>42.51</v>
      </c>
      <c r="N2609">
        <v>24.09</v>
      </c>
      <c r="O2609">
        <v>0</v>
      </c>
      <c r="P2609">
        <v>0</v>
      </c>
      <c r="Q2609">
        <v>0.01</v>
      </c>
      <c r="R2609">
        <v>91.32</v>
      </c>
      <c r="S2609" t="s">
        <v>5384</v>
      </c>
      <c r="T2609" s="38" t="str">
        <f>VLOOKUP(Tabela5[[#This Row],[CÓDIGO]],[1]fornnecedor!$A:$G,7,0)</f>
        <v>BASES IMOBILIÁRIAS</v>
      </c>
    </row>
    <row r="2610" spans="1:20" x14ac:dyDescent="0.3">
      <c r="A2610" t="s">
        <v>5262</v>
      </c>
      <c r="B2610">
        <v>84717</v>
      </c>
      <c r="C2610" t="s">
        <v>607</v>
      </c>
      <c r="D2610" s="38" t="str">
        <f>VLOOKUP(Tabela5[[#This Row],[CÓDIGO]],[1]fornnecedor!$A:$C,3,0)</f>
        <v>BRASILUX</v>
      </c>
      <c r="E2610" t="str">
        <f>VLOOKUP(Tabela5[[#This Row],[MARCA]],[1]fornnecedor!$C:$E,3,0)</f>
        <v>BRASILUX TINTAS TECNICAS LTDA</v>
      </c>
      <c r="G2610" t="s">
        <v>24</v>
      </c>
      <c r="H2610">
        <v>14</v>
      </c>
      <c r="I2610">
        <v>273.27999999999997</v>
      </c>
      <c r="J2610">
        <v>4</v>
      </c>
      <c r="K2610" s="34">
        <v>175.96</v>
      </c>
      <c r="L2610">
        <v>76.88</v>
      </c>
      <c r="M2610">
        <v>99.08</v>
      </c>
      <c r="N2610">
        <v>56.31</v>
      </c>
      <c r="O2610">
        <v>0</v>
      </c>
      <c r="P2610">
        <v>0</v>
      </c>
      <c r="Q2610">
        <v>0.01</v>
      </c>
      <c r="R2610">
        <v>91.33</v>
      </c>
      <c r="S2610" t="s">
        <v>5384</v>
      </c>
      <c r="T2610" s="38" t="str">
        <f>VLOOKUP(Tabela5[[#This Row],[CÓDIGO]],[1]fornnecedor!$A:$G,7,0)</f>
        <v>TINTAS LACA</v>
      </c>
    </row>
    <row r="2611" spans="1:20" x14ac:dyDescent="0.3">
      <c r="A2611" t="s">
        <v>5262</v>
      </c>
      <c r="B2611">
        <v>84315</v>
      </c>
      <c r="C2611" t="s">
        <v>4008</v>
      </c>
      <c r="D2611" s="38" t="str">
        <f>VLOOKUP(Tabela5[[#This Row],[CÓDIGO]],[1]fornnecedor!$A:$C,3,0)</f>
        <v>BRASILUX</v>
      </c>
      <c r="E2611" t="str">
        <f>VLOOKUP(Tabela5[[#This Row],[MARCA]],[1]fornnecedor!$C:$E,3,0)</f>
        <v>BRASILUX TINTAS TECNICAS LTDA</v>
      </c>
      <c r="G2611" t="s">
        <v>24</v>
      </c>
      <c r="H2611">
        <v>9</v>
      </c>
      <c r="I2611" s="3">
        <v>1307.43</v>
      </c>
      <c r="J2611">
        <v>1</v>
      </c>
      <c r="K2611" s="34">
        <v>171.42</v>
      </c>
      <c r="L2611">
        <v>145.27000000000001</v>
      </c>
      <c r="M2611">
        <v>26.15</v>
      </c>
      <c r="N2611">
        <v>15.25</v>
      </c>
      <c r="O2611">
        <v>0</v>
      </c>
      <c r="P2611">
        <v>0</v>
      </c>
      <c r="Q2611">
        <v>0.01</v>
      </c>
      <c r="R2611">
        <v>91.33</v>
      </c>
      <c r="S2611" t="s">
        <v>5384</v>
      </c>
      <c r="T2611" s="38" t="str">
        <f>VLOOKUP(Tabela5[[#This Row],[CÓDIGO]],[1]fornnecedor!$A:$G,7,0)</f>
        <v>IMPERMEABILIZANTES</v>
      </c>
    </row>
    <row r="2612" spans="1:20" x14ac:dyDescent="0.3">
      <c r="A2612" t="s">
        <v>5262</v>
      </c>
      <c r="B2612">
        <v>84959</v>
      </c>
      <c r="C2612" t="s">
        <v>603</v>
      </c>
      <c r="D2612" s="38" t="str">
        <f>VLOOKUP(Tabela5[[#This Row],[CÓDIGO]],[1]fornnecedor!$A:$C,3,0)</f>
        <v>BRASILUX</v>
      </c>
      <c r="E2612" t="str">
        <f>VLOOKUP(Tabela5[[#This Row],[MARCA]],[1]fornnecedor!$C:$E,3,0)</f>
        <v>BRASILUX TINTAS TECNICAS LTDA</v>
      </c>
      <c r="G2612" t="s">
        <v>24</v>
      </c>
      <c r="H2612">
        <v>80</v>
      </c>
      <c r="I2612" s="3">
        <v>1129.5999999999999</v>
      </c>
      <c r="J2612">
        <v>6</v>
      </c>
      <c r="K2612" s="34">
        <v>170.6</v>
      </c>
      <c r="L2612">
        <v>84.72</v>
      </c>
      <c r="M2612">
        <v>85.88</v>
      </c>
      <c r="N2612">
        <v>50.34</v>
      </c>
      <c r="O2612">
        <v>0</v>
      </c>
      <c r="P2612">
        <v>0</v>
      </c>
      <c r="Q2612">
        <v>0.01</v>
      </c>
      <c r="R2612">
        <v>91.34</v>
      </c>
      <c r="S2612" t="s">
        <v>5384</v>
      </c>
      <c r="T2612" s="38" t="str">
        <f>VLOOKUP(Tabela5[[#This Row],[CÓDIGO]],[1]fornnecedor!$A:$G,7,0)</f>
        <v>BATIDA DE PEDRA</v>
      </c>
    </row>
    <row r="2613" spans="1:20" x14ac:dyDescent="0.3">
      <c r="A2613" t="s">
        <v>5262</v>
      </c>
      <c r="B2613">
        <v>84147</v>
      </c>
      <c r="C2613" t="s">
        <v>676</v>
      </c>
      <c r="D2613" s="38" t="str">
        <f>VLOOKUP(Tabela5[[#This Row],[CÓDIGO]],[1]fornnecedor!$A:$C,3,0)</f>
        <v>BRASILUX</v>
      </c>
      <c r="E2613" t="str">
        <f>VLOOKUP(Tabela5[[#This Row],[MARCA]],[1]fornnecedor!$C:$E,3,0)</f>
        <v>BRASILUX TINTAS TECNICAS LTDA</v>
      </c>
      <c r="G2613" t="s">
        <v>24</v>
      </c>
      <c r="H2613">
        <v>26</v>
      </c>
      <c r="I2613">
        <v>382.98</v>
      </c>
      <c r="J2613">
        <v>7</v>
      </c>
      <c r="K2613" s="34">
        <v>170.24</v>
      </c>
      <c r="L2613">
        <v>103.11</v>
      </c>
      <c r="M2613">
        <v>67.13</v>
      </c>
      <c r="N2613">
        <v>39.43</v>
      </c>
      <c r="O2613">
        <v>0</v>
      </c>
      <c r="P2613">
        <v>0</v>
      </c>
      <c r="Q2613">
        <v>0.01</v>
      </c>
      <c r="R2613">
        <v>91.35</v>
      </c>
      <c r="S2613" t="s">
        <v>5384</v>
      </c>
      <c r="T2613" s="38" t="str">
        <f>VLOOKUP(Tabela5[[#This Row],[CÓDIGO]],[1]fornnecedor!$A:$G,7,0)</f>
        <v>ESMALTES</v>
      </c>
    </row>
    <row r="2614" spans="1:20" x14ac:dyDescent="0.3">
      <c r="A2614" t="s">
        <v>5262</v>
      </c>
      <c r="B2614">
        <v>84193</v>
      </c>
      <c r="C2614" t="s">
        <v>3379</v>
      </c>
      <c r="D2614" s="38" t="str">
        <f>VLOOKUP(Tabela5[[#This Row],[CÓDIGO]],[1]fornnecedor!$A:$C,3,0)</f>
        <v>BRASILUX</v>
      </c>
      <c r="E2614" t="str">
        <f>VLOOKUP(Tabela5[[#This Row],[MARCA]],[1]fornnecedor!$C:$E,3,0)</f>
        <v>BRASILUX TINTAS TECNICAS LTDA</v>
      </c>
      <c r="G2614" t="s">
        <v>24</v>
      </c>
      <c r="H2614">
        <v>20</v>
      </c>
      <c r="I2614">
        <v>338.6</v>
      </c>
      <c r="J2614">
        <v>8</v>
      </c>
      <c r="K2614" s="34">
        <v>166.1</v>
      </c>
      <c r="L2614">
        <v>135.44</v>
      </c>
      <c r="M2614">
        <v>30.66</v>
      </c>
      <c r="N2614">
        <v>18.46</v>
      </c>
      <c r="O2614">
        <v>0</v>
      </c>
      <c r="P2614">
        <v>0</v>
      </c>
      <c r="Q2614">
        <v>0.01</v>
      </c>
      <c r="R2614">
        <v>91.36</v>
      </c>
      <c r="S2614" t="s">
        <v>5384</v>
      </c>
      <c r="T2614" s="38" t="str">
        <f>VLOOKUP(Tabela5[[#This Row],[CÓDIGO]],[1]fornnecedor!$A:$G,7,0)</f>
        <v>LINHA MOVELEIRA</v>
      </c>
    </row>
    <row r="2615" spans="1:20" x14ac:dyDescent="0.3">
      <c r="A2615" t="s">
        <v>5262</v>
      </c>
      <c r="B2615">
        <v>85188</v>
      </c>
      <c r="C2615" t="s">
        <v>5095</v>
      </c>
      <c r="D2615" s="38" t="str">
        <f>VLOOKUP(Tabela5[[#This Row],[CÓDIGO]],[1]fornnecedor!$A:$C,3,0)</f>
        <v>BRASILUX</v>
      </c>
      <c r="E2615" t="str">
        <f>VLOOKUP(Tabela5[[#This Row],[MARCA]],[1]fornnecedor!$C:$E,3,0)</f>
        <v>BRASILUX TINTAS TECNICAS LTDA</v>
      </c>
      <c r="G2615" t="s">
        <v>24</v>
      </c>
      <c r="H2615">
        <v>30</v>
      </c>
      <c r="I2615" s="3">
        <v>3735.6</v>
      </c>
      <c r="J2615">
        <v>1</v>
      </c>
      <c r="K2615" s="34">
        <v>164.06</v>
      </c>
      <c r="L2615">
        <v>124.52</v>
      </c>
      <c r="M2615">
        <v>39.54</v>
      </c>
      <c r="N2615">
        <v>24.1</v>
      </c>
      <c r="O2615">
        <v>0</v>
      </c>
      <c r="P2615">
        <v>0</v>
      </c>
      <c r="Q2615">
        <v>0.01</v>
      </c>
      <c r="R2615">
        <v>91.36</v>
      </c>
      <c r="S2615" t="s">
        <v>5384</v>
      </c>
      <c r="T2615" s="38" t="str">
        <f>VLOOKUP(Tabela5[[#This Row],[CÓDIGO]],[1]fornnecedor!$A:$G,7,0)</f>
        <v>EPOXI</v>
      </c>
    </row>
    <row r="2616" spans="1:20" x14ac:dyDescent="0.3">
      <c r="A2616" t="s">
        <v>5262</v>
      </c>
      <c r="B2616">
        <v>84128</v>
      </c>
      <c r="C2616" t="s">
        <v>3714</v>
      </c>
      <c r="D2616" s="38" t="str">
        <f>VLOOKUP(Tabela5[[#This Row],[CÓDIGO]],[1]fornnecedor!$A:$C,3,0)</f>
        <v>BRASILUX</v>
      </c>
      <c r="E2616" t="str">
        <f>VLOOKUP(Tabela5[[#This Row],[MARCA]],[1]fornnecedor!$C:$E,3,0)</f>
        <v>BRASILUX TINTAS TECNICAS LTDA</v>
      </c>
      <c r="G2616" t="s">
        <v>24</v>
      </c>
      <c r="H2616">
        <v>11</v>
      </c>
      <c r="I2616">
        <v>174.24</v>
      </c>
      <c r="J2616">
        <v>7</v>
      </c>
      <c r="K2616" s="34">
        <v>163.22</v>
      </c>
      <c r="L2616">
        <v>110.88</v>
      </c>
      <c r="M2616">
        <v>52.34</v>
      </c>
      <c r="N2616">
        <v>32.07</v>
      </c>
      <c r="O2616">
        <v>0</v>
      </c>
      <c r="P2616">
        <v>0</v>
      </c>
      <c r="Q2616">
        <v>0.01</v>
      </c>
      <c r="R2616">
        <v>91.37</v>
      </c>
      <c r="S2616" t="s">
        <v>5384</v>
      </c>
      <c r="T2616" s="38" t="str">
        <f>VLOOKUP(Tabela5[[#This Row],[CÓDIGO]],[1]fornnecedor!$A:$G,7,0)</f>
        <v>ESMALTES</v>
      </c>
    </row>
    <row r="2617" spans="1:20" x14ac:dyDescent="0.3">
      <c r="A2617" t="s">
        <v>5262</v>
      </c>
      <c r="B2617">
        <v>85362</v>
      </c>
      <c r="C2617" t="s">
        <v>3510</v>
      </c>
      <c r="D2617" s="38" t="str">
        <f>VLOOKUP(Tabela5[[#This Row],[CÓDIGO]],[1]fornnecedor!$A:$C,3,0)</f>
        <v>BRASILUX</v>
      </c>
      <c r="E2617" t="str">
        <f>VLOOKUP(Tabela5[[#This Row],[MARCA]],[1]fornnecedor!$C:$E,3,0)</f>
        <v>BRASILUX TINTAS TECNICAS LTDA</v>
      </c>
      <c r="G2617" t="s">
        <v>24</v>
      </c>
      <c r="H2617">
        <v>17</v>
      </c>
      <c r="I2617" s="3">
        <v>2017.56</v>
      </c>
      <c r="J2617">
        <v>1</v>
      </c>
      <c r="K2617" s="34">
        <v>161.88</v>
      </c>
      <c r="L2617">
        <v>118.68</v>
      </c>
      <c r="M2617">
        <v>43.2</v>
      </c>
      <c r="N2617">
        <v>26.69</v>
      </c>
      <c r="O2617">
        <v>0</v>
      </c>
      <c r="P2617">
        <v>0</v>
      </c>
      <c r="Q2617">
        <v>0.01</v>
      </c>
      <c r="R2617">
        <v>91.38</v>
      </c>
      <c r="S2617" t="s">
        <v>5384</v>
      </c>
      <c r="T2617" s="38" t="str">
        <f>VLOOKUP(Tabela5[[#This Row],[CÓDIGO]],[1]fornnecedor!$A:$G,7,0)</f>
        <v>PRETO FOSCO VINÍLICO</v>
      </c>
    </row>
    <row r="2618" spans="1:20" x14ac:dyDescent="0.3">
      <c r="A2618" t="s">
        <v>5262</v>
      </c>
      <c r="B2618">
        <v>84077</v>
      </c>
      <c r="C2618" t="s">
        <v>4369</v>
      </c>
      <c r="D2618" s="38" t="str">
        <f>VLOOKUP(Tabela5[[#This Row],[CÓDIGO]],[1]fornnecedor!$A:$C,3,0)</f>
        <v>BRASILUX</v>
      </c>
      <c r="E2618" t="str">
        <f>VLOOKUP(Tabela5[[#This Row],[MARCA]],[1]fornnecedor!$C:$E,3,0)</f>
        <v>BRASILUX TINTAS TECNICAS LTDA</v>
      </c>
      <c r="G2618" t="s">
        <v>24</v>
      </c>
      <c r="H2618">
        <v>9</v>
      </c>
      <c r="I2618">
        <v>623.07000000000005</v>
      </c>
      <c r="J2618">
        <v>1</v>
      </c>
      <c r="K2618" s="34">
        <v>161.79</v>
      </c>
      <c r="L2618">
        <v>69.23</v>
      </c>
      <c r="M2618">
        <v>92.56</v>
      </c>
      <c r="N2618">
        <v>57.21</v>
      </c>
      <c r="O2618">
        <v>0</v>
      </c>
      <c r="P2618">
        <v>0</v>
      </c>
      <c r="Q2618">
        <v>0.01</v>
      </c>
      <c r="R2618">
        <v>91.38</v>
      </c>
      <c r="S2618" t="s">
        <v>5384</v>
      </c>
      <c r="T2618" s="38" t="str">
        <f>VLOOKUP(Tabela5[[#This Row],[CÓDIGO]],[1]fornnecedor!$A:$G,7,0)</f>
        <v>LINHA MOVELEIRA</v>
      </c>
    </row>
    <row r="2619" spans="1:20" x14ac:dyDescent="0.3">
      <c r="A2619" t="s">
        <v>5262</v>
      </c>
      <c r="B2619">
        <v>84958</v>
      </c>
      <c r="C2619" t="s">
        <v>601</v>
      </c>
      <c r="D2619" s="38" t="str">
        <f>VLOOKUP(Tabela5[[#This Row],[CÓDIGO]],[1]fornnecedor!$A:$C,3,0)</f>
        <v>BRASILUX</v>
      </c>
      <c r="E2619" t="str">
        <f>VLOOKUP(Tabela5[[#This Row],[MARCA]],[1]fornnecedor!$C:$E,3,0)</f>
        <v>BRASILUX TINTAS TECNICAS LTDA</v>
      </c>
      <c r="G2619" t="s">
        <v>24</v>
      </c>
      <c r="H2619">
        <v>32</v>
      </c>
      <c r="I2619">
        <v>449.6</v>
      </c>
      <c r="J2619">
        <v>7</v>
      </c>
      <c r="K2619" s="34">
        <v>159.69999999999999</v>
      </c>
      <c r="L2619">
        <v>98.35</v>
      </c>
      <c r="M2619">
        <v>61.35</v>
      </c>
      <c r="N2619">
        <v>38.42</v>
      </c>
      <c r="O2619">
        <v>0</v>
      </c>
      <c r="P2619">
        <v>0</v>
      </c>
      <c r="Q2619">
        <v>0.01</v>
      </c>
      <c r="R2619">
        <v>91.39</v>
      </c>
      <c r="S2619" t="s">
        <v>5384</v>
      </c>
      <c r="T2619" s="38" t="str">
        <f>VLOOKUP(Tabela5[[#This Row],[CÓDIGO]],[1]fornnecedor!$A:$G,7,0)</f>
        <v>BATIDA DE PEDRA</v>
      </c>
    </row>
    <row r="2620" spans="1:20" x14ac:dyDescent="0.3">
      <c r="A2620" t="s">
        <v>5262</v>
      </c>
      <c r="B2620">
        <v>84925</v>
      </c>
      <c r="C2620" t="s">
        <v>584</v>
      </c>
      <c r="D2620" s="38" t="str">
        <f>VLOOKUP(Tabela5[[#This Row],[CÓDIGO]],[1]fornnecedor!$A:$C,3,0)</f>
        <v>BRASILUX</v>
      </c>
      <c r="E2620" t="str">
        <f>VLOOKUP(Tabela5[[#This Row],[MARCA]],[1]fornnecedor!$C:$E,3,0)</f>
        <v>BRASILUX TINTAS TECNICAS LTDA</v>
      </c>
      <c r="G2620" t="s">
        <v>24</v>
      </c>
      <c r="H2620">
        <v>49</v>
      </c>
      <c r="I2620" s="3">
        <v>5727.12</v>
      </c>
      <c r="J2620">
        <v>1</v>
      </c>
      <c r="K2620" s="34">
        <v>159.07</v>
      </c>
      <c r="L2620">
        <v>116.88</v>
      </c>
      <c r="M2620">
        <v>42.19</v>
      </c>
      <c r="N2620">
        <v>26.52</v>
      </c>
      <c r="O2620">
        <v>0</v>
      </c>
      <c r="P2620">
        <v>0</v>
      </c>
      <c r="Q2620">
        <v>0.01</v>
      </c>
      <c r="R2620">
        <v>91.4</v>
      </c>
      <c r="S2620" t="s">
        <v>5384</v>
      </c>
      <c r="T2620" s="38" t="str">
        <f>VLOOKUP(Tabela5[[#This Row],[CÓDIGO]],[1]fornnecedor!$A:$G,7,0)</f>
        <v>EPOXI</v>
      </c>
    </row>
    <row r="2621" spans="1:20" x14ac:dyDescent="0.3">
      <c r="A2621" t="s">
        <v>5262</v>
      </c>
      <c r="B2621">
        <v>85474</v>
      </c>
      <c r="C2621" t="s">
        <v>692</v>
      </c>
      <c r="D2621" s="38" t="str">
        <f>VLOOKUP(Tabela5[[#This Row],[CÓDIGO]],[1]fornnecedor!$A:$C,3,0)</f>
        <v>BRASILUX</v>
      </c>
      <c r="E2621" t="str">
        <f>VLOOKUP(Tabela5[[#This Row],[MARCA]],[1]fornnecedor!$C:$E,3,0)</f>
        <v>BRASILUX TINTAS TECNICAS LTDA</v>
      </c>
      <c r="G2621" t="s">
        <v>24</v>
      </c>
      <c r="H2621">
        <v>16</v>
      </c>
      <c r="I2621">
        <v>140.16</v>
      </c>
      <c r="J2621">
        <v>9</v>
      </c>
      <c r="K2621" s="34">
        <v>158.22999999999999</v>
      </c>
      <c r="L2621">
        <v>78.84</v>
      </c>
      <c r="M2621">
        <v>79.39</v>
      </c>
      <c r="N2621">
        <v>50.17</v>
      </c>
      <c r="O2621">
        <v>0</v>
      </c>
      <c r="P2621">
        <v>0</v>
      </c>
      <c r="Q2621">
        <v>0.01</v>
      </c>
      <c r="R2621">
        <v>91.4</v>
      </c>
      <c r="S2621" t="s">
        <v>5384</v>
      </c>
      <c r="T2621" s="38" t="str">
        <f>VLOOKUP(Tabela5[[#This Row],[CÓDIGO]],[1]fornnecedor!$A:$G,7,0)</f>
        <v>CATALISADORES INDIVIDUAIS</v>
      </c>
    </row>
    <row r="2622" spans="1:20" x14ac:dyDescent="0.3">
      <c r="A2622" t="s">
        <v>5262</v>
      </c>
      <c r="B2622">
        <v>84225</v>
      </c>
      <c r="C2622" t="s">
        <v>725</v>
      </c>
      <c r="D2622" s="38" t="str">
        <f>VLOOKUP(Tabela5[[#This Row],[CÓDIGO]],[1]fornnecedor!$A:$C,3,0)</f>
        <v>BRASILUX</v>
      </c>
      <c r="E2622" t="str">
        <f>VLOOKUP(Tabela5[[#This Row],[MARCA]],[1]fornnecedor!$C:$E,3,0)</f>
        <v>BRASILUX TINTAS TECNICAS LTDA</v>
      </c>
      <c r="G2622" t="s">
        <v>24</v>
      </c>
      <c r="H2622">
        <v>36</v>
      </c>
      <c r="I2622" s="3">
        <v>2151</v>
      </c>
      <c r="J2622">
        <v>2</v>
      </c>
      <c r="K2622" s="34">
        <v>157.44</v>
      </c>
      <c r="L2622">
        <v>119.5</v>
      </c>
      <c r="M2622">
        <v>37.94</v>
      </c>
      <c r="N2622">
        <v>24.1</v>
      </c>
      <c r="O2622">
        <v>0</v>
      </c>
      <c r="P2622">
        <v>0</v>
      </c>
      <c r="Q2622">
        <v>0.01</v>
      </c>
      <c r="R2622">
        <v>91.41</v>
      </c>
      <c r="S2622" t="s">
        <v>5384</v>
      </c>
      <c r="T2622" s="38" t="str">
        <f>VLOOKUP(Tabela5[[#This Row],[CÓDIGO]],[1]fornnecedor!$A:$G,7,0)</f>
        <v>LINHA MOVELEIRA</v>
      </c>
    </row>
    <row r="2623" spans="1:20" x14ac:dyDescent="0.3">
      <c r="A2623" t="s">
        <v>5262</v>
      </c>
      <c r="B2623">
        <v>84129</v>
      </c>
      <c r="C2623" t="s">
        <v>3295</v>
      </c>
      <c r="D2623" s="38" t="str">
        <f>VLOOKUP(Tabela5[[#This Row],[CÓDIGO]],[1]fornnecedor!$A:$C,3,0)</f>
        <v>BRASILUX</v>
      </c>
      <c r="E2623" t="str">
        <f>VLOOKUP(Tabela5[[#This Row],[MARCA]],[1]fornnecedor!$C:$E,3,0)</f>
        <v>BRASILUX TINTAS TECNICAS LTDA</v>
      </c>
      <c r="G2623" t="s">
        <v>24</v>
      </c>
      <c r="H2623">
        <v>9</v>
      </c>
      <c r="I2623">
        <v>129.6</v>
      </c>
      <c r="J2623">
        <v>7</v>
      </c>
      <c r="K2623" s="34">
        <v>154.05000000000001</v>
      </c>
      <c r="L2623">
        <v>100.8</v>
      </c>
      <c r="M2623">
        <v>53.25</v>
      </c>
      <c r="N2623">
        <v>34.57</v>
      </c>
      <c r="O2623">
        <v>0</v>
      </c>
      <c r="P2623">
        <v>0</v>
      </c>
      <c r="Q2623">
        <v>0.01</v>
      </c>
      <c r="R2623">
        <v>91.42</v>
      </c>
      <c r="S2623" t="s">
        <v>5384</v>
      </c>
      <c r="T2623" s="38" t="str">
        <f>VLOOKUP(Tabela5[[#This Row],[CÓDIGO]],[1]fornnecedor!$A:$G,7,0)</f>
        <v>ESMALTES</v>
      </c>
    </row>
    <row r="2624" spans="1:20" x14ac:dyDescent="0.3">
      <c r="A2624" t="s">
        <v>5262</v>
      </c>
      <c r="B2624">
        <v>84350</v>
      </c>
      <c r="C2624" t="s">
        <v>653</v>
      </c>
      <c r="D2624" s="38" t="str">
        <f>VLOOKUP(Tabela5[[#This Row],[CÓDIGO]],[1]fornnecedor!$A:$C,3,0)</f>
        <v>BRASILUX</v>
      </c>
      <c r="E2624" t="str">
        <f>VLOOKUP(Tabela5[[#This Row],[MARCA]],[1]fornnecedor!$C:$E,3,0)</f>
        <v>BRASILUX TINTAS TECNICAS LTDA</v>
      </c>
      <c r="G2624" t="s">
        <v>24</v>
      </c>
      <c r="H2624">
        <v>18</v>
      </c>
      <c r="I2624">
        <v>344.52</v>
      </c>
      <c r="J2624">
        <v>6</v>
      </c>
      <c r="K2624" s="34">
        <v>151.32</v>
      </c>
      <c r="L2624">
        <v>114.84</v>
      </c>
      <c r="M2624">
        <v>36.479999999999997</v>
      </c>
      <c r="N2624">
        <v>24.11</v>
      </c>
      <c r="O2624">
        <v>0</v>
      </c>
      <c r="P2624">
        <v>0</v>
      </c>
      <c r="Q2624">
        <v>0.01</v>
      </c>
      <c r="R2624">
        <v>91.42</v>
      </c>
      <c r="S2624" t="s">
        <v>5384</v>
      </c>
      <c r="T2624" s="38" t="str">
        <f>VLOOKUP(Tabela5[[#This Row],[CÓDIGO]],[1]fornnecedor!$A:$G,7,0)</f>
        <v>ESMALTES</v>
      </c>
    </row>
    <row r="2625" spans="1:20" x14ac:dyDescent="0.3">
      <c r="A2625" t="s">
        <v>5262</v>
      </c>
      <c r="B2625">
        <v>84134</v>
      </c>
      <c r="C2625" t="s">
        <v>658</v>
      </c>
      <c r="D2625" s="38" t="str">
        <f>VLOOKUP(Tabela5[[#This Row],[CÓDIGO]],[1]fornnecedor!$A:$C,3,0)</f>
        <v>BRASILUX</v>
      </c>
      <c r="E2625" t="str">
        <f>VLOOKUP(Tabela5[[#This Row],[MARCA]],[1]fornnecedor!$C:$E,3,0)</f>
        <v>BRASILUX TINTAS TECNICAS LTDA</v>
      </c>
      <c r="G2625" t="s">
        <v>24</v>
      </c>
      <c r="H2625">
        <v>18</v>
      </c>
      <c r="I2625">
        <v>103.14</v>
      </c>
      <c r="J2625">
        <v>20</v>
      </c>
      <c r="K2625" s="34">
        <v>150.82</v>
      </c>
      <c r="L2625">
        <v>114.6</v>
      </c>
      <c r="M2625">
        <v>36.22</v>
      </c>
      <c r="N2625">
        <v>24.02</v>
      </c>
      <c r="O2625">
        <v>0</v>
      </c>
      <c r="P2625">
        <v>0</v>
      </c>
      <c r="Q2625">
        <v>0.01</v>
      </c>
      <c r="R2625">
        <v>91.43</v>
      </c>
      <c r="S2625" t="s">
        <v>5384</v>
      </c>
      <c r="T2625" s="38" t="str">
        <f>VLOOKUP(Tabela5[[#This Row],[CÓDIGO]],[1]fornnecedor!$A:$G,7,0)</f>
        <v>ESMALTES</v>
      </c>
    </row>
    <row r="2626" spans="1:20" x14ac:dyDescent="0.3">
      <c r="A2626" t="s">
        <v>5262</v>
      </c>
      <c r="B2626">
        <v>84735</v>
      </c>
      <c r="C2626" t="s">
        <v>3545</v>
      </c>
      <c r="D2626" s="38" t="str">
        <f>VLOOKUP(Tabela5[[#This Row],[CÓDIGO]],[1]fornnecedor!$A:$C,3,0)</f>
        <v>BRASILUX</v>
      </c>
      <c r="E2626" t="str">
        <f>VLOOKUP(Tabela5[[#This Row],[MARCA]],[1]fornnecedor!$C:$E,3,0)</f>
        <v>BRASILUX TINTAS TECNICAS LTDA</v>
      </c>
      <c r="G2626" t="s">
        <v>24</v>
      </c>
      <c r="H2626">
        <v>1</v>
      </c>
      <c r="I2626">
        <v>112.79</v>
      </c>
      <c r="J2626">
        <v>1</v>
      </c>
      <c r="K2626" s="34">
        <v>148.6</v>
      </c>
      <c r="L2626">
        <v>112.79</v>
      </c>
      <c r="M2626">
        <v>35.81</v>
      </c>
      <c r="N2626">
        <v>24.1</v>
      </c>
      <c r="O2626">
        <v>0</v>
      </c>
      <c r="P2626">
        <v>0</v>
      </c>
      <c r="Q2626">
        <v>0.01</v>
      </c>
      <c r="R2626">
        <v>91.44</v>
      </c>
      <c r="S2626" t="s">
        <v>5384</v>
      </c>
      <c r="T2626" s="38" t="str">
        <f>VLOOKUP(Tabela5[[#This Row],[CÓDIGO]],[1]fornnecedor!$A:$G,7,0)</f>
        <v>EPOXI</v>
      </c>
    </row>
    <row r="2627" spans="1:20" x14ac:dyDescent="0.3">
      <c r="A2627" t="s">
        <v>5262</v>
      </c>
      <c r="B2627">
        <v>85279</v>
      </c>
      <c r="C2627" t="s">
        <v>5108</v>
      </c>
      <c r="D2627" s="38" t="str">
        <f>VLOOKUP(Tabela5[[#This Row],[CÓDIGO]],[1]fornnecedor!$A:$C,3,0)</f>
        <v>BRASILUX</v>
      </c>
      <c r="E2627" t="str">
        <f>VLOOKUP(Tabela5[[#This Row],[MARCA]],[1]fornnecedor!$C:$E,3,0)</f>
        <v>BRASILUX TINTAS TECNICAS LTDA</v>
      </c>
      <c r="G2627" t="s">
        <v>24</v>
      </c>
      <c r="H2627">
        <v>153</v>
      </c>
      <c r="I2627" s="3">
        <v>4201.38</v>
      </c>
      <c r="J2627">
        <v>4</v>
      </c>
      <c r="K2627" s="34">
        <v>144.72</v>
      </c>
      <c r="L2627">
        <v>109.84</v>
      </c>
      <c r="M2627">
        <v>34.880000000000003</v>
      </c>
      <c r="N2627">
        <v>24.1</v>
      </c>
      <c r="O2627">
        <v>0</v>
      </c>
      <c r="P2627">
        <v>0</v>
      </c>
      <c r="Q2627">
        <v>0.01</v>
      </c>
      <c r="R2627">
        <v>91.44</v>
      </c>
      <c r="S2627" t="s">
        <v>5384</v>
      </c>
      <c r="T2627" s="38" t="str">
        <f>VLOOKUP(Tabela5[[#This Row],[CÓDIGO]],[1]fornnecedor!$A:$G,7,0)</f>
        <v>EPOXI</v>
      </c>
    </row>
    <row r="2628" spans="1:20" x14ac:dyDescent="0.3">
      <c r="A2628" t="s">
        <v>5262</v>
      </c>
      <c r="B2628">
        <v>85165</v>
      </c>
      <c r="C2628" t="s">
        <v>620</v>
      </c>
      <c r="D2628" s="38" t="str">
        <f>VLOOKUP(Tabela5[[#This Row],[CÓDIGO]],[1]fornnecedor!$A:$C,3,0)</f>
        <v>BRASILUX</v>
      </c>
      <c r="E2628" t="str">
        <f>VLOOKUP(Tabela5[[#This Row],[MARCA]],[1]fornnecedor!$C:$E,3,0)</f>
        <v>BRASILUX TINTAS TECNICAS LTDA</v>
      </c>
      <c r="G2628" t="s">
        <v>24</v>
      </c>
      <c r="H2628">
        <v>24</v>
      </c>
      <c r="I2628">
        <v>605.04</v>
      </c>
      <c r="J2628">
        <v>3</v>
      </c>
      <c r="K2628" s="34">
        <v>144.63999999999999</v>
      </c>
      <c r="L2628">
        <v>75.63</v>
      </c>
      <c r="M2628">
        <v>69.010000000000005</v>
      </c>
      <c r="N2628">
        <v>47.71</v>
      </c>
      <c r="O2628">
        <v>0</v>
      </c>
      <c r="P2628">
        <v>0</v>
      </c>
      <c r="Q2628">
        <v>0.01</v>
      </c>
      <c r="R2628">
        <v>91.45</v>
      </c>
      <c r="S2628" t="s">
        <v>5384</v>
      </c>
      <c r="T2628" s="38" t="str">
        <f>VLOOKUP(Tabela5[[#This Row],[CÓDIGO]],[1]fornnecedor!$A:$G,7,0)</f>
        <v>TINTAS LACA</v>
      </c>
    </row>
    <row r="2629" spans="1:20" x14ac:dyDescent="0.3">
      <c r="A2629" t="s">
        <v>5262</v>
      </c>
      <c r="B2629">
        <v>84306</v>
      </c>
      <c r="C2629" t="s">
        <v>688</v>
      </c>
      <c r="D2629" s="38" t="str">
        <f>VLOOKUP(Tabela5[[#This Row],[CÓDIGO]],[1]fornnecedor!$A:$C,3,0)</f>
        <v>BRASILUX</v>
      </c>
      <c r="E2629" t="str">
        <f>VLOOKUP(Tabela5[[#This Row],[MARCA]],[1]fornnecedor!$C:$E,3,0)</f>
        <v>BRASILUX TINTAS TECNICAS LTDA</v>
      </c>
      <c r="G2629" t="s">
        <v>24</v>
      </c>
      <c r="H2629">
        <v>18</v>
      </c>
      <c r="I2629">
        <v>551.34</v>
      </c>
      <c r="J2629">
        <v>4</v>
      </c>
      <c r="K2629" s="34">
        <v>144.6</v>
      </c>
      <c r="L2629">
        <v>122.52</v>
      </c>
      <c r="M2629">
        <v>22.08</v>
      </c>
      <c r="N2629">
        <v>15.27</v>
      </c>
      <c r="O2629">
        <v>0</v>
      </c>
      <c r="P2629">
        <v>0</v>
      </c>
      <c r="Q2629">
        <v>0.01</v>
      </c>
      <c r="R2629">
        <v>91.46</v>
      </c>
      <c r="S2629" t="s">
        <v>5384</v>
      </c>
      <c r="T2629" s="38" t="str">
        <f>VLOOKUP(Tabela5[[#This Row],[CÓDIGO]],[1]fornnecedor!$A:$G,7,0)</f>
        <v>TINTA PARA PISO</v>
      </c>
    </row>
    <row r="2630" spans="1:20" x14ac:dyDescent="0.3">
      <c r="A2630" t="s">
        <v>5262</v>
      </c>
      <c r="B2630">
        <v>84107</v>
      </c>
      <c r="C2630" t="s">
        <v>621</v>
      </c>
      <c r="D2630" s="38" t="str">
        <f>VLOOKUP(Tabela5[[#This Row],[CÓDIGO]],[1]fornnecedor!$A:$C,3,0)</f>
        <v>BRASILUX</v>
      </c>
      <c r="E2630" t="str">
        <f>VLOOKUP(Tabela5[[#This Row],[MARCA]],[1]fornnecedor!$C:$E,3,0)</f>
        <v>BRASILUX TINTAS TECNICAS LTDA</v>
      </c>
      <c r="G2630" t="s">
        <v>24</v>
      </c>
      <c r="H2630">
        <v>29</v>
      </c>
      <c r="I2630">
        <v>702.38</v>
      </c>
      <c r="J2630">
        <v>3</v>
      </c>
      <c r="K2630" s="34">
        <v>142.62</v>
      </c>
      <c r="L2630">
        <v>72.66</v>
      </c>
      <c r="M2630">
        <v>69.959999999999994</v>
      </c>
      <c r="N2630">
        <v>49.05</v>
      </c>
      <c r="O2630">
        <v>0</v>
      </c>
      <c r="P2630">
        <v>0</v>
      </c>
      <c r="Q2630">
        <v>0.01</v>
      </c>
      <c r="R2630">
        <v>91.46</v>
      </c>
      <c r="S2630" t="s">
        <v>5384</v>
      </c>
      <c r="T2630" s="38" t="str">
        <f>VLOOKUP(Tabela5[[#This Row],[CÓDIGO]],[1]fornnecedor!$A:$G,7,0)</f>
        <v>TINTAS LACA</v>
      </c>
    </row>
    <row r="2631" spans="1:20" x14ac:dyDescent="0.3">
      <c r="A2631" t="s">
        <v>5262</v>
      </c>
      <c r="B2631">
        <v>84125</v>
      </c>
      <c r="C2631" t="s">
        <v>3750</v>
      </c>
      <c r="D2631" s="38" t="str">
        <f>VLOOKUP(Tabela5[[#This Row],[CÓDIGO]],[1]fornnecedor!$A:$C,3,0)</f>
        <v>BRASILUX</v>
      </c>
      <c r="E2631" t="str">
        <f>VLOOKUP(Tabela5[[#This Row],[MARCA]],[1]fornnecedor!$C:$E,3,0)</f>
        <v>BRASILUX TINTAS TECNICAS LTDA</v>
      </c>
      <c r="G2631" t="s">
        <v>24</v>
      </c>
      <c r="H2631">
        <v>11</v>
      </c>
      <c r="I2631">
        <v>159.28</v>
      </c>
      <c r="J2631">
        <v>7</v>
      </c>
      <c r="K2631" s="34">
        <v>142.19</v>
      </c>
      <c r="L2631">
        <v>101.36</v>
      </c>
      <c r="M2631">
        <v>40.83</v>
      </c>
      <c r="N2631">
        <v>28.72</v>
      </c>
      <c r="O2631">
        <v>0</v>
      </c>
      <c r="P2631">
        <v>0</v>
      </c>
      <c r="Q2631">
        <v>0.01</v>
      </c>
      <c r="R2631">
        <v>91.47</v>
      </c>
      <c r="S2631" t="s">
        <v>5384</v>
      </c>
      <c r="T2631" s="38" t="str">
        <f>VLOOKUP(Tabela5[[#This Row],[CÓDIGO]],[1]fornnecedor!$A:$G,7,0)</f>
        <v>ESMALTES</v>
      </c>
    </row>
    <row r="2632" spans="1:20" x14ac:dyDescent="0.3">
      <c r="A2632" t="s">
        <v>5262</v>
      </c>
      <c r="B2632">
        <v>84954</v>
      </c>
      <c r="C2632" t="s">
        <v>3662</v>
      </c>
      <c r="D2632" s="38" t="str">
        <f>VLOOKUP(Tabela5[[#This Row],[CÓDIGO]],[1]fornnecedor!$A:$C,3,0)</f>
        <v>BRASILUX</v>
      </c>
      <c r="E2632" t="str">
        <f>VLOOKUP(Tabela5[[#This Row],[MARCA]],[1]fornnecedor!$C:$E,3,0)</f>
        <v>BRASILUX TINTAS TECNICAS LTDA</v>
      </c>
      <c r="G2632" t="s">
        <v>24</v>
      </c>
      <c r="H2632">
        <v>12</v>
      </c>
      <c r="I2632">
        <v>738.96</v>
      </c>
      <c r="J2632">
        <v>1</v>
      </c>
      <c r="K2632" s="34">
        <v>140.24</v>
      </c>
      <c r="L2632">
        <v>61.58</v>
      </c>
      <c r="M2632">
        <v>78.66</v>
      </c>
      <c r="N2632">
        <v>56.09</v>
      </c>
      <c r="O2632">
        <v>0</v>
      </c>
      <c r="P2632">
        <v>0</v>
      </c>
      <c r="Q2632">
        <v>0.01</v>
      </c>
      <c r="R2632">
        <v>91.47</v>
      </c>
      <c r="S2632" t="s">
        <v>5384</v>
      </c>
      <c r="T2632" s="38" t="str">
        <f>VLOOKUP(Tabela5[[#This Row],[CÓDIGO]],[1]fornnecedor!$A:$G,7,0)</f>
        <v>ESMALTES</v>
      </c>
    </row>
    <row r="2633" spans="1:20" x14ac:dyDescent="0.3">
      <c r="A2633" t="s">
        <v>5262</v>
      </c>
      <c r="B2633">
        <v>85395</v>
      </c>
      <c r="C2633" t="s">
        <v>3720</v>
      </c>
      <c r="D2633" s="38" t="str">
        <f>VLOOKUP(Tabela5[[#This Row],[CÓDIGO]],[1]fornnecedor!$A:$C,3,0)</f>
        <v>BRASILUX</v>
      </c>
      <c r="E2633" t="str">
        <f>VLOOKUP(Tabela5[[#This Row],[MARCA]],[1]fornnecedor!$C:$E,3,0)</f>
        <v>BRASILUX TINTAS TECNICAS LTDA</v>
      </c>
      <c r="G2633" t="s">
        <v>24</v>
      </c>
      <c r="H2633">
        <v>4</v>
      </c>
      <c r="I2633">
        <v>229.8</v>
      </c>
      <c r="J2633">
        <v>1</v>
      </c>
      <c r="K2633" s="34">
        <v>140</v>
      </c>
      <c r="L2633">
        <v>57.45</v>
      </c>
      <c r="M2633">
        <v>82.55</v>
      </c>
      <c r="N2633">
        <v>58.96</v>
      </c>
      <c r="O2633">
        <v>0</v>
      </c>
      <c r="P2633">
        <v>0</v>
      </c>
      <c r="Q2633">
        <v>0.01</v>
      </c>
      <c r="R2633">
        <v>91.48</v>
      </c>
      <c r="S2633" t="s">
        <v>5384</v>
      </c>
      <c r="T2633" s="38" t="str">
        <f>VLOOKUP(Tabela5[[#This Row],[CÓDIGO]],[1]fornnecedor!$A:$G,7,0)</f>
        <v>LINHA MOVELEIRA</v>
      </c>
    </row>
    <row r="2634" spans="1:20" x14ac:dyDescent="0.3">
      <c r="A2634" t="s">
        <v>5262</v>
      </c>
      <c r="B2634">
        <v>84258</v>
      </c>
      <c r="C2634" t="s">
        <v>683</v>
      </c>
      <c r="D2634" s="38" t="str">
        <f>VLOOKUP(Tabela5[[#This Row],[CÓDIGO]],[1]fornnecedor!$A:$C,3,0)</f>
        <v>BRASILUX</v>
      </c>
      <c r="E2634" t="str">
        <f>VLOOKUP(Tabela5[[#This Row],[MARCA]],[1]fornnecedor!$C:$E,3,0)</f>
        <v>BRASILUX TINTAS TECNICAS LTDA</v>
      </c>
      <c r="G2634" t="s">
        <v>24</v>
      </c>
      <c r="H2634">
        <v>17</v>
      </c>
      <c r="I2634">
        <v>397.29</v>
      </c>
      <c r="J2634">
        <v>5</v>
      </c>
      <c r="K2634" s="34">
        <v>137.85</v>
      </c>
      <c r="L2634">
        <v>116.85</v>
      </c>
      <c r="M2634">
        <v>21</v>
      </c>
      <c r="N2634">
        <v>15.23</v>
      </c>
      <c r="O2634">
        <v>0</v>
      </c>
      <c r="P2634">
        <v>0</v>
      </c>
      <c r="Q2634">
        <v>0.01</v>
      </c>
      <c r="R2634">
        <v>91.49</v>
      </c>
      <c r="S2634" t="s">
        <v>5384</v>
      </c>
      <c r="T2634" s="38" t="str">
        <f>VLOOKUP(Tabela5[[#This Row],[CÓDIGO]],[1]fornnecedor!$A:$G,7,0)</f>
        <v>TINTA PAREDE</v>
      </c>
    </row>
    <row r="2635" spans="1:20" x14ac:dyDescent="0.3">
      <c r="A2635" t="s">
        <v>5262</v>
      </c>
      <c r="B2635">
        <v>84105</v>
      </c>
      <c r="C2635" t="s">
        <v>605</v>
      </c>
      <c r="D2635" s="38" t="str">
        <f>VLOOKUP(Tabela5[[#This Row],[CÓDIGO]],[1]fornnecedor!$A:$C,3,0)</f>
        <v>BRASILUX</v>
      </c>
      <c r="E2635" t="str">
        <f>VLOOKUP(Tabela5[[#This Row],[MARCA]],[1]fornnecedor!$C:$E,3,0)</f>
        <v>BRASILUX TINTAS TECNICAS LTDA</v>
      </c>
      <c r="G2635" t="s">
        <v>24</v>
      </c>
      <c r="H2635">
        <v>28</v>
      </c>
      <c r="I2635">
        <v>590.24</v>
      </c>
      <c r="J2635">
        <v>4</v>
      </c>
      <c r="K2635" s="34">
        <v>135.19999999999999</v>
      </c>
      <c r="L2635">
        <v>84.32</v>
      </c>
      <c r="M2635">
        <v>50.88</v>
      </c>
      <c r="N2635">
        <v>37.630000000000003</v>
      </c>
      <c r="O2635">
        <v>0</v>
      </c>
      <c r="P2635">
        <v>0</v>
      </c>
      <c r="Q2635">
        <v>0.01</v>
      </c>
      <c r="R2635">
        <v>91.49</v>
      </c>
      <c r="S2635" t="s">
        <v>5384</v>
      </c>
      <c r="T2635" s="38" t="str">
        <f>VLOOKUP(Tabela5[[#This Row],[CÓDIGO]],[1]fornnecedor!$A:$G,7,0)</f>
        <v>PRIMER AUTOMOTIVO</v>
      </c>
    </row>
    <row r="2636" spans="1:20" x14ac:dyDescent="0.3">
      <c r="A2636" t="s">
        <v>5262</v>
      </c>
      <c r="B2636">
        <v>84194</v>
      </c>
      <c r="C2636" t="s">
        <v>4226</v>
      </c>
      <c r="D2636" s="38" t="str">
        <f>VLOOKUP(Tabela5[[#This Row],[CÓDIGO]],[1]fornnecedor!$A:$C,3,0)</f>
        <v>BRASILUX</v>
      </c>
      <c r="E2636" t="str">
        <f>VLOOKUP(Tabela5[[#This Row],[MARCA]],[1]fornnecedor!$C:$E,3,0)</f>
        <v>BRASILUX TINTAS TECNICAS LTDA</v>
      </c>
      <c r="G2636" t="s">
        <v>24</v>
      </c>
      <c r="H2636">
        <v>9</v>
      </c>
      <c r="I2636">
        <v>620.19000000000005</v>
      </c>
      <c r="J2636">
        <v>1</v>
      </c>
      <c r="K2636" s="34">
        <v>134.88999999999999</v>
      </c>
      <c r="L2636">
        <v>68.91</v>
      </c>
      <c r="M2636">
        <v>65.98</v>
      </c>
      <c r="N2636">
        <v>48.91</v>
      </c>
      <c r="O2636">
        <v>0</v>
      </c>
      <c r="P2636">
        <v>0</v>
      </c>
      <c r="Q2636">
        <v>0.01</v>
      </c>
      <c r="R2636">
        <v>91.5</v>
      </c>
      <c r="S2636" t="s">
        <v>5384</v>
      </c>
      <c r="T2636" s="38" t="str">
        <f>VLOOKUP(Tabela5[[#This Row],[CÓDIGO]],[1]fornnecedor!$A:$G,7,0)</f>
        <v>ESMALTES</v>
      </c>
    </row>
    <row r="2637" spans="1:20" x14ac:dyDescent="0.3">
      <c r="A2637" t="s">
        <v>5262</v>
      </c>
      <c r="B2637">
        <v>84166</v>
      </c>
      <c r="C2637" t="s">
        <v>3930</v>
      </c>
      <c r="D2637" s="38" t="str">
        <f>VLOOKUP(Tabela5[[#This Row],[CÓDIGO]],[1]fornnecedor!$A:$C,3,0)</f>
        <v>BRASILUX</v>
      </c>
      <c r="E2637" t="str">
        <f>VLOOKUP(Tabela5[[#This Row],[MARCA]],[1]fornnecedor!$C:$E,3,0)</f>
        <v>BRASILUX TINTAS TECNICAS LTDA</v>
      </c>
      <c r="G2637" t="s">
        <v>24</v>
      </c>
      <c r="H2637">
        <v>5</v>
      </c>
      <c r="I2637">
        <v>297.75</v>
      </c>
      <c r="J2637">
        <v>1</v>
      </c>
      <c r="K2637" s="34">
        <v>125</v>
      </c>
      <c r="L2637">
        <v>59.55</v>
      </c>
      <c r="M2637">
        <v>65.45</v>
      </c>
      <c r="N2637">
        <v>52.36</v>
      </c>
      <c r="O2637">
        <v>0</v>
      </c>
      <c r="P2637">
        <v>0</v>
      </c>
      <c r="Q2637">
        <v>0.01</v>
      </c>
      <c r="R2637">
        <v>91.5</v>
      </c>
      <c r="S2637" t="s">
        <v>5384</v>
      </c>
      <c r="T2637" s="38" t="str">
        <f>VLOOKUP(Tabela5[[#This Row],[CÓDIGO]],[1]fornnecedor!$A:$G,7,0)</f>
        <v>ESMALTES</v>
      </c>
    </row>
    <row r="2638" spans="1:20" x14ac:dyDescent="0.3">
      <c r="A2638" t="s">
        <v>5262</v>
      </c>
      <c r="B2638">
        <v>84099</v>
      </c>
      <c r="C2638" t="s">
        <v>556</v>
      </c>
      <c r="D2638" s="38" t="str">
        <f>VLOOKUP(Tabela5[[#This Row],[CÓDIGO]],[1]fornnecedor!$A:$C,3,0)</f>
        <v>BRASILUX</v>
      </c>
      <c r="E2638" t="str">
        <f>VLOOKUP(Tabela5[[#This Row],[MARCA]],[1]fornnecedor!$C:$E,3,0)</f>
        <v>BRASILUX TINTAS TECNICAS LTDA</v>
      </c>
      <c r="G2638" t="s">
        <v>24</v>
      </c>
      <c r="H2638">
        <v>43</v>
      </c>
      <c r="I2638" s="3">
        <v>2784.25</v>
      </c>
      <c r="J2638">
        <v>1</v>
      </c>
      <c r="K2638" s="34">
        <v>125</v>
      </c>
      <c r="L2638">
        <v>64.75</v>
      </c>
      <c r="M2638">
        <v>60.25</v>
      </c>
      <c r="N2638">
        <v>48.2</v>
      </c>
      <c r="O2638">
        <v>0</v>
      </c>
      <c r="P2638">
        <v>0</v>
      </c>
      <c r="Q2638">
        <v>0.01</v>
      </c>
      <c r="R2638">
        <v>91.51</v>
      </c>
      <c r="S2638" t="s">
        <v>5384</v>
      </c>
      <c r="T2638" s="38" t="str">
        <f>VLOOKUP(Tabela5[[#This Row],[CÓDIGO]],[1]fornnecedor!$A:$G,7,0)</f>
        <v>ESMALTES</v>
      </c>
    </row>
    <row r="2639" spans="1:20" x14ac:dyDescent="0.3">
      <c r="A2639" t="s">
        <v>5262</v>
      </c>
      <c r="B2639">
        <v>84143</v>
      </c>
      <c r="C2639" t="s">
        <v>3511</v>
      </c>
      <c r="D2639" s="38" t="str">
        <f>VLOOKUP(Tabela5[[#This Row],[CÓDIGO]],[1]fornnecedor!$A:$C,3,0)</f>
        <v>BRASILUX</v>
      </c>
      <c r="E2639" t="str">
        <f>VLOOKUP(Tabela5[[#This Row],[MARCA]],[1]fornnecedor!$C:$E,3,0)</f>
        <v>BRASILUX TINTAS TECNICAS LTDA</v>
      </c>
      <c r="G2639" t="s">
        <v>24</v>
      </c>
      <c r="H2639">
        <v>10</v>
      </c>
      <c r="I2639">
        <v>154.9</v>
      </c>
      <c r="J2639">
        <v>6</v>
      </c>
      <c r="K2639" s="34">
        <v>122.46</v>
      </c>
      <c r="L2639">
        <v>92.94</v>
      </c>
      <c r="M2639">
        <v>29.52</v>
      </c>
      <c r="N2639">
        <v>24.11</v>
      </c>
      <c r="O2639">
        <v>0</v>
      </c>
      <c r="P2639">
        <v>0</v>
      </c>
      <c r="Q2639">
        <v>0.01</v>
      </c>
      <c r="R2639">
        <v>91.51</v>
      </c>
      <c r="S2639" t="s">
        <v>5384</v>
      </c>
      <c r="T2639" s="38" t="str">
        <f>VLOOKUP(Tabela5[[#This Row],[CÓDIGO]],[1]fornnecedor!$A:$G,7,0)</f>
        <v>ESMALTES</v>
      </c>
    </row>
    <row r="2640" spans="1:20" x14ac:dyDescent="0.3">
      <c r="A2640" t="s">
        <v>5262</v>
      </c>
      <c r="B2640">
        <v>84173</v>
      </c>
      <c r="C2640" t="s">
        <v>3296</v>
      </c>
      <c r="D2640" s="38" t="str">
        <f>VLOOKUP(Tabela5[[#This Row],[CÓDIGO]],[1]fornnecedor!$A:$C,3,0)</f>
        <v>BRASILUX</v>
      </c>
      <c r="E2640" t="str">
        <f>VLOOKUP(Tabela5[[#This Row],[MARCA]],[1]fornnecedor!$C:$E,3,0)</f>
        <v>BRASILUX TINTAS TECNICAS LTDA</v>
      </c>
      <c r="G2640" t="s">
        <v>24</v>
      </c>
      <c r="H2640">
        <v>8</v>
      </c>
      <c r="I2640">
        <v>144.88</v>
      </c>
      <c r="J2640">
        <v>6</v>
      </c>
      <c r="K2640" s="34">
        <v>121.86</v>
      </c>
      <c r="L2640">
        <v>108.66</v>
      </c>
      <c r="M2640">
        <v>13.2</v>
      </c>
      <c r="N2640">
        <v>10.83</v>
      </c>
      <c r="O2640">
        <v>0</v>
      </c>
      <c r="P2640">
        <v>0</v>
      </c>
      <c r="Q2640">
        <v>0.01</v>
      </c>
      <c r="R2640">
        <v>91.52</v>
      </c>
      <c r="S2640" t="s">
        <v>5384</v>
      </c>
      <c r="T2640" s="38" t="str">
        <f>VLOOKUP(Tabela5[[#This Row],[CÓDIGO]],[1]fornnecedor!$A:$G,7,0)</f>
        <v>ESMALTES</v>
      </c>
    </row>
    <row r="2641" spans="1:20" x14ac:dyDescent="0.3">
      <c r="A2641" t="s">
        <v>5262</v>
      </c>
      <c r="B2641">
        <v>84221</v>
      </c>
      <c r="C2641" t="s">
        <v>611</v>
      </c>
      <c r="D2641" s="38" t="str">
        <f>VLOOKUP(Tabela5[[#This Row],[CÓDIGO]],[1]fornnecedor!$A:$C,3,0)</f>
        <v>BRASILUX</v>
      </c>
      <c r="E2641" t="str">
        <f>VLOOKUP(Tabela5[[#This Row],[MARCA]],[1]fornnecedor!$C:$E,3,0)</f>
        <v>BRASILUX TINTAS TECNICAS LTDA</v>
      </c>
      <c r="G2641" t="s">
        <v>24</v>
      </c>
      <c r="H2641">
        <v>13</v>
      </c>
      <c r="I2641">
        <v>144.04</v>
      </c>
      <c r="J2641">
        <v>9</v>
      </c>
      <c r="K2641" s="34">
        <v>121.77</v>
      </c>
      <c r="L2641">
        <v>99.72</v>
      </c>
      <c r="M2641">
        <v>22.05</v>
      </c>
      <c r="N2641">
        <v>18.11</v>
      </c>
      <c r="O2641">
        <v>0</v>
      </c>
      <c r="P2641">
        <v>0</v>
      </c>
      <c r="Q2641">
        <v>0.01</v>
      </c>
      <c r="R2641">
        <v>91.52</v>
      </c>
      <c r="S2641" t="s">
        <v>5384</v>
      </c>
      <c r="T2641" s="38" t="str">
        <f>VLOOKUP(Tabela5[[#This Row],[CÓDIGO]],[1]fornnecedor!$A:$G,7,0)</f>
        <v>ESMALTES</v>
      </c>
    </row>
    <row r="2642" spans="1:20" x14ac:dyDescent="0.3">
      <c r="A2642" t="s">
        <v>5262</v>
      </c>
      <c r="B2642">
        <v>84096</v>
      </c>
      <c r="C2642" t="s">
        <v>4625</v>
      </c>
      <c r="D2642" s="38" t="str">
        <f>VLOOKUP(Tabela5[[#This Row],[CÓDIGO]],[1]fornnecedor!$A:$C,3,0)</f>
        <v>BRASILUX</v>
      </c>
      <c r="E2642" t="str">
        <f>VLOOKUP(Tabela5[[#This Row],[MARCA]],[1]fornnecedor!$C:$E,3,0)</f>
        <v>BRASILUX TINTAS TECNICAS LTDA</v>
      </c>
      <c r="G2642" t="s">
        <v>24</v>
      </c>
      <c r="H2642">
        <v>42</v>
      </c>
      <c r="I2642">
        <v>824.04</v>
      </c>
      <c r="J2642">
        <v>3</v>
      </c>
      <c r="K2642" s="34">
        <v>120.7</v>
      </c>
      <c r="L2642">
        <v>58.86</v>
      </c>
      <c r="M2642">
        <v>61.84</v>
      </c>
      <c r="N2642">
        <v>51.23</v>
      </c>
      <c r="O2642">
        <v>0</v>
      </c>
      <c r="P2642">
        <v>0</v>
      </c>
      <c r="Q2642">
        <v>0.01</v>
      </c>
      <c r="R2642">
        <v>91.53</v>
      </c>
      <c r="S2642" t="s">
        <v>5384</v>
      </c>
      <c r="T2642" s="38" t="str">
        <f>VLOOKUP(Tabela5[[#This Row],[CÓDIGO]],[1]fornnecedor!$A:$G,7,0)</f>
        <v>ESMALTES</v>
      </c>
    </row>
    <row r="2643" spans="1:20" x14ac:dyDescent="0.3">
      <c r="A2643" t="s">
        <v>5262</v>
      </c>
      <c r="B2643">
        <v>84188</v>
      </c>
      <c r="C2643" t="s">
        <v>4545</v>
      </c>
      <c r="D2643" s="38" t="str">
        <f>VLOOKUP(Tabela5[[#This Row],[CÓDIGO]],[1]fornnecedor!$A:$C,3,0)</f>
        <v>BRASILUX</v>
      </c>
      <c r="E2643" t="str">
        <f>VLOOKUP(Tabela5[[#This Row],[MARCA]],[1]fornnecedor!$C:$E,3,0)</f>
        <v>BRASILUX TINTAS TECNICAS LTDA</v>
      </c>
      <c r="G2643" t="s">
        <v>24</v>
      </c>
      <c r="H2643">
        <v>14</v>
      </c>
      <c r="I2643">
        <v>829.36</v>
      </c>
      <c r="J2643">
        <v>1</v>
      </c>
      <c r="K2643" s="34">
        <v>120</v>
      </c>
      <c r="L2643">
        <v>59.24</v>
      </c>
      <c r="M2643">
        <v>60.76</v>
      </c>
      <c r="N2643">
        <v>50.63</v>
      </c>
      <c r="O2643">
        <v>0</v>
      </c>
      <c r="P2643">
        <v>0</v>
      </c>
      <c r="Q2643">
        <v>0.01</v>
      </c>
      <c r="R2643">
        <v>91.53</v>
      </c>
      <c r="S2643" t="s">
        <v>5384</v>
      </c>
      <c r="T2643" s="38" t="str">
        <f>VLOOKUP(Tabela5[[#This Row],[CÓDIGO]],[1]fornnecedor!$A:$G,7,0)</f>
        <v>LINHA MOVELEIRA</v>
      </c>
    </row>
    <row r="2644" spans="1:20" x14ac:dyDescent="0.3">
      <c r="A2644" t="s">
        <v>5262</v>
      </c>
      <c r="B2644">
        <v>85078</v>
      </c>
      <c r="C2644" t="s">
        <v>3775</v>
      </c>
      <c r="D2644" s="38" t="str">
        <f>VLOOKUP(Tabela5[[#This Row],[CÓDIGO]],[1]fornnecedor!$A:$C,3,0)</f>
        <v>BRASILUX</v>
      </c>
      <c r="E2644" t="str">
        <f>VLOOKUP(Tabela5[[#This Row],[MARCA]],[1]fornnecedor!$C:$E,3,0)</f>
        <v>BRASILUX TINTAS TECNICAS LTDA</v>
      </c>
      <c r="G2644" t="s">
        <v>24</v>
      </c>
      <c r="H2644">
        <v>11</v>
      </c>
      <c r="I2644">
        <v>906.4</v>
      </c>
      <c r="J2644">
        <v>1</v>
      </c>
      <c r="K2644" s="34">
        <v>118.45</v>
      </c>
      <c r="L2644">
        <v>82.4</v>
      </c>
      <c r="M2644">
        <v>36.049999999999997</v>
      </c>
      <c r="N2644">
        <v>30.43</v>
      </c>
      <c r="O2644">
        <v>0</v>
      </c>
      <c r="P2644">
        <v>0</v>
      </c>
      <c r="Q2644">
        <v>0.01</v>
      </c>
      <c r="R2644">
        <v>91.54</v>
      </c>
      <c r="S2644" t="s">
        <v>5384</v>
      </c>
      <c r="T2644" s="38" t="str">
        <f>VLOOKUP(Tabela5[[#This Row],[CÓDIGO]],[1]fornnecedor!$A:$G,7,0)</f>
        <v>TINTAS LACA</v>
      </c>
    </row>
    <row r="2645" spans="1:20" x14ac:dyDescent="0.3">
      <c r="A2645" t="s">
        <v>5262</v>
      </c>
      <c r="B2645">
        <v>84355</v>
      </c>
      <c r="C2645" t="s">
        <v>3458</v>
      </c>
      <c r="D2645" s="38" t="str">
        <f>VLOOKUP(Tabela5[[#This Row],[CÓDIGO]],[1]fornnecedor!$A:$C,3,0)</f>
        <v>BRASILUX</v>
      </c>
      <c r="E2645" t="str">
        <f>VLOOKUP(Tabela5[[#This Row],[MARCA]],[1]fornnecedor!$C:$E,3,0)</f>
        <v>BRASILUX TINTAS TECNICAS LTDA</v>
      </c>
      <c r="G2645" t="s">
        <v>24</v>
      </c>
      <c r="H2645">
        <v>8</v>
      </c>
      <c r="I2645">
        <v>121.68</v>
      </c>
      <c r="J2645">
        <v>5</v>
      </c>
      <c r="K2645" s="34">
        <v>117.72</v>
      </c>
      <c r="L2645">
        <v>76.05</v>
      </c>
      <c r="M2645">
        <v>41.67</v>
      </c>
      <c r="N2645">
        <v>35.4</v>
      </c>
      <c r="O2645">
        <v>0</v>
      </c>
      <c r="P2645">
        <v>0</v>
      </c>
      <c r="Q2645">
        <v>0.01</v>
      </c>
      <c r="R2645">
        <v>91.54</v>
      </c>
      <c r="S2645" t="s">
        <v>5384</v>
      </c>
      <c r="T2645" s="38" t="str">
        <f>VLOOKUP(Tabela5[[#This Row],[CÓDIGO]],[1]fornnecedor!$A:$G,7,0)</f>
        <v>ESMALTES</v>
      </c>
    </row>
    <row r="2646" spans="1:20" x14ac:dyDescent="0.3">
      <c r="A2646" t="s">
        <v>5262</v>
      </c>
      <c r="B2646">
        <v>85169</v>
      </c>
      <c r="C2646" t="s">
        <v>3600</v>
      </c>
      <c r="D2646" s="38" t="str">
        <f>VLOOKUP(Tabela5[[#This Row],[CÓDIGO]],[1]fornnecedor!$A:$C,3,0)</f>
        <v>BRASILUX</v>
      </c>
      <c r="E2646" t="str">
        <f>VLOOKUP(Tabela5[[#This Row],[MARCA]],[1]fornnecedor!$C:$E,3,0)</f>
        <v>BRASILUX TINTAS TECNICAS LTDA</v>
      </c>
      <c r="G2646" t="s">
        <v>24</v>
      </c>
      <c r="H2646">
        <v>4</v>
      </c>
      <c r="I2646">
        <v>150.12</v>
      </c>
      <c r="J2646">
        <v>2</v>
      </c>
      <c r="K2646" s="34">
        <v>116.34</v>
      </c>
      <c r="L2646">
        <v>75.06</v>
      </c>
      <c r="M2646">
        <v>41.28</v>
      </c>
      <c r="N2646">
        <v>35.479999999999997</v>
      </c>
      <c r="O2646">
        <v>0</v>
      </c>
      <c r="P2646">
        <v>0</v>
      </c>
      <c r="Q2646">
        <v>0</v>
      </c>
      <c r="R2646">
        <v>91.55</v>
      </c>
      <c r="S2646" t="s">
        <v>5384</v>
      </c>
      <c r="T2646" s="38" t="str">
        <f>VLOOKUP(Tabela5[[#This Row],[CÓDIGO]],[1]fornnecedor!$A:$G,7,0)</f>
        <v>TINTA PAREDE</v>
      </c>
    </row>
    <row r="2647" spans="1:20" x14ac:dyDescent="0.3">
      <c r="A2647" t="s">
        <v>5262</v>
      </c>
      <c r="B2647">
        <v>84595</v>
      </c>
      <c r="C2647" t="s">
        <v>3139</v>
      </c>
      <c r="D2647" s="38" t="str">
        <f>VLOOKUP(Tabela5[[#This Row],[CÓDIGO]],[1]fornnecedor!$A:$C,3,0)</f>
        <v>BRASILUX</v>
      </c>
      <c r="E2647" t="str">
        <f>VLOOKUP(Tabela5[[#This Row],[MARCA]],[1]fornnecedor!$C:$E,3,0)</f>
        <v>BRASILUX TINTAS TECNICAS LTDA</v>
      </c>
      <c r="G2647" t="s">
        <v>24</v>
      </c>
      <c r="H2647">
        <v>8</v>
      </c>
      <c r="I2647">
        <v>193.28</v>
      </c>
      <c r="J2647">
        <v>4</v>
      </c>
      <c r="K2647" s="34">
        <v>114.04</v>
      </c>
      <c r="L2647">
        <v>96.64</v>
      </c>
      <c r="M2647">
        <v>17.399999999999999</v>
      </c>
      <c r="N2647">
        <v>15.26</v>
      </c>
      <c r="O2647">
        <v>0</v>
      </c>
      <c r="P2647">
        <v>0</v>
      </c>
      <c r="Q2647">
        <v>0</v>
      </c>
      <c r="R2647">
        <v>91.55</v>
      </c>
      <c r="S2647" t="s">
        <v>5384</v>
      </c>
      <c r="T2647" s="38" t="str">
        <f>VLOOKUP(Tabela5[[#This Row],[CÓDIGO]],[1]fornnecedor!$A:$G,7,0)</f>
        <v>BASES IMOBILIÁRIAS</v>
      </c>
    </row>
    <row r="2648" spans="1:20" x14ac:dyDescent="0.3">
      <c r="A2648" t="s">
        <v>5262</v>
      </c>
      <c r="B2648">
        <v>84719</v>
      </c>
      <c r="C2648" t="s">
        <v>4776</v>
      </c>
      <c r="D2648" s="38" t="str">
        <f>VLOOKUP(Tabela5[[#This Row],[CÓDIGO]],[1]fornnecedor!$A:$C,3,0)</f>
        <v>BRASILUX</v>
      </c>
      <c r="E2648" t="str">
        <f>VLOOKUP(Tabela5[[#This Row],[MARCA]],[1]fornnecedor!$C:$E,3,0)</f>
        <v>BRASILUX TINTAS TECNICAS LTDA</v>
      </c>
      <c r="G2648" t="s">
        <v>24</v>
      </c>
      <c r="H2648">
        <v>23</v>
      </c>
      <c r="I2648" s="3">
        <v>1139.6500000000001</v>
      </c>
      <c r="J2648">
        <v>1</v>
      </c>
      <c r="K2648" s="34">
        <v>112</v>
      </c>
      <c r="L2648">
        <v>49.55</v>
      </c>
      <c r="M2648">
        <v>62.45</v>
      </c>
      <c r="N2648">
        <v>55.76</v>
      </c>
      <c r="O2648">
        <v>0</v>
      </c>
      <c r="P2648">
        <v>0</v>
      </c>
      <c r="Q2648">
        <v>0</v>
      </c>
      <c r="R2648">
        <v>91.56</v>
      </c>
      <c r="S2648" t="s">
        <v>5384</v>
      </c>
      <c r="T2648" s="38" t="str">
        <f>VLOOKUP(Tabela5[[#This Row],[CÓDIGO]],[1]fornnecedor!$A:$G,7,0)</f>
        <v>BATIDA DE PEDRA</v>
      </c>
    </row>
    <row r="2649" spans="1:20" x14ac:dyDescent="0.3">
      <c r="A2649" t="s">
        <v>5262</v>
      </c>
      <c r="B2649">
        <v>84039</v>
      </c>
      <c r="C2649" t="s">
        <v>3675</v>
      </c>
      <c r="D2649" s="38" t="str">
        <f>VLOOKUP(Tabela5[[#This Row],[CÓDIGO]],[1]fornnecedor!$A:$C,3,0)</f>
        <v>BRASILUX</v>
      </c>
      <c r="E2649" t="str">
        <f>VLOOKUP(Tabela5[[#This Row],[MARCA]],[1]fornnecedor!$C:$E,3,0)</f>
        <v>BRASILUX TINTAS TECNICAS LTDA</v>
      </c>
      <c r="G2649" t="s">
        <v>24</v>
      </c>
      <c r="H2649">
        <v>14</v>
      </c>
      <c r="I2649">
        <v>67.2</v>
      </c>
      <c r="J2649">
        <v>16</v>
      </c>
      <c r="K2649" s="34">
        <v>110.54</v>
      </c>
      <c r="L2649">
        <v>76.8</v>
      </c>
      <c r="M2649">
        <v>33.74</v>
      </c>
      <c r="N2649">
        <v>30.52</v>
      </c>
      <c r="O2649">
        <v>0</v>
      </c>
      <c r="P2649">
        <v>0</v>
      </c>
      <c r="Q2649">
        <v>0</v>
      </c>
      <c r="R2649">
        <v>91.56</v>
      </c>
      <c r="S2649" t="s">
        <v>5384</v>
      </c>
      <c r="T2649" s="38" t="str">
        <f>VLOOKUP(Tabela5[[#This Row],[CÓDIGO]],[1]fornnecedor!$A:$G,7,0)</f>
        <v>MASSA CORRIDA / ACRÍLICA</v>
      </c>
    </row>
    <row r="2650" spans="1:20" x14ac:dyDescent="0.3">
      <c r="A2650" t="s">
        <v>5262</v>
      </c>
      <c r="B2650">
        <v>84104</v>
      </c>
      <c r="C2650" t="s">
        <v>635</v>
      </c>
      <c r="D2650" s="38" t="str">
        <f>VLOOKUP(Tabela5[[#This Row],[CÓDIGO]],[1]fornnecedor!$A:$C,3,0)</f>
        <v>BRASILUX</v>
      </c>
      <c r="E2650" t="str">
        <f>VLOOKUP(Tabela5[[#This Row],[MARCA]],[1]fornnecedor!$C:$E,3,0)</f>
        <v>BRASILUX TINTAS TECNICAS LTDA</v>
      </c>
      <c r="G2650" t="s">
        <v>24</v>
      </c>
      <c r="H2650">
        <v>21</v>
      </c>
      <c r="I2650">
        <v>319.83</v>
      </c>
      <c r="J2650">
        <v>6</v>
      </c>
      <c r="K2650" s="34">
        <v>105.06</v>
      </c>
      <c r="L2650">
        <v>91.38</v>
      </c>
      <c r="M2650">
        <v>13.68</v>
      </c>
      <c r="N2650">
        <v>13.02</v>
      </c>
      <c r="O2650">
        <v>0</v>
      </c>
      <c r="P2650">
        <v>0</v>
      </c>
      <c r="Q2650">
        <v>0</v>
      </c>
      <c r="R2650">
        <v>91.57</v>
      </c>
      <c r="S2650" t="s">
        <v>5384</v>
      </c>
      <c r="T2650" s="38" t="str">
        <f>VLOOKUP(Tabela5[[#This Row],[CÓDIGO]],[1]fornnecedor!$A:$G,7,0)</f>
        <v>ESMALTES</v>
      </c>
    </row>
    <row r="2651" spans="1:20" x14ac:dyDescent="0.3">
      <c r="A2651" t="s">
        <v>5262</v>
      </c>
      <c r="B2651">
        <v>84283</v>
      </c>
      <c r="C2651" t="s">
        <v>4144</v>
      </c>
      <c r="D2651" s="38" t="str">
        <f>VLOOKUP(Tabela5[[#This Row],[CÓDIGO]],[1]fornnecedor!$A:$C,3,0)</f>
        <v>BRASILUX</v>
      </c>
      <c r="E2651" t="str">
        <f>VLOOKUP(Tabela5[[#This Row],[MARCA]],[1]fornnecedor!$C:$E,3,0)</f>
        <v>BRASILUX TINTAS TECNICAS LTDA</v>
      </c>
      <c r="G2651" t="s">
        <v>24</v>
      </c>
      <c r="H2651">
        <v>7</v>
      </c>
      <c r="I2651">
        <v>432.32</v>
      </c>
      <c r="J2651">
        <v>1</v>
      </c>
      <c r="K2651" s="34">
        <v>104.42</v>
      </c>
      <c r="L2651">
        <v>61.76</v>
      </c>
      <c r="M2651">
        <v>42.66</v>
      </c>
      <c r="N2651">
        <v>40.85</v>
      </c>
      <c r="O2651">
        <v>0</v>
      </c>
      <c r="P2651">
        <v>0</v>
      </c>
      <c r="Q2651">
        <v>0</v>
      </c>
      <c r="R2651">
        <v>91.57</v>
      </c>
      <c r="S2651" t="s">
        <v>5384</v>
      </c>
      <c r="T2651" s="38" t="str">
        <f>VLOOKUP(Tabela5[[#This Row],[CÓDIGO]],[1]fornnecedor!$A:$G,7,0)</f>
        <v>TINTA PAREDE</v>
      </c>
    </row>
    <row r="2652" spans="1:20" x14ac:dyDescent="0.3">
      <c r="A2652" t="s">
        <v>5262</v>
      </c>
      <c r="B2652">
        <v>84044</v>
      </c>
      <c r="C2652" t="s">
        <v>721</v>
      </c>
      <c r="D2652" s="38" t="str">
        <f>VLOOKUP(Tabela5[[#This Row],[CÓDIGO]],[1]fornnecedor!$A:$C,3,0)</f>
        <v>BRASILUX</v>
      </c>
      <c r="E2652" t="str">
        <f>VLOOKUP(Tabela5[[#This Row],[MARCA]],[1]fornnecedor!$C:$E,3,0)</f>
        <v>BRASILUX TINTAS TECNICAS LTDA</v>
      </c>
      <c r="G2652" t="s">
        <v>24</v>
      </c>
      <c r="H2652">
        <v>37</v>
      </c>
      <c r="I2652">
        <v>345.58</v>
      </c>
      <c r="J2652">
        <v>5</v>
      </c>
      <c r="K2652" s="34">
        <v>103.65</v>
      </c>
      <c r="L2652">
        <v>46.7</v>
      </c>
      <c r="M2652">
        <v>56.95</v>
      </c>
      <c r="N2652">
        <v>54.94</v>
      </c>
      <c r="O2652">
        <v>0</v>
      </c>
      <c r="P2652">
        <v>0</v>
      </c>
      <c r="Q2652">
        <v>0</v>
      </c>
      <c r="R2652">
        <v>91.58</v>
      </c>
      <c r="S2652" t="s">
        <v>5384</v>
      </c>
      <c r="T2652" s="38" t="str">
        <f>VLOOKUP(Tabela5[[#This Row],[CÓDIGO]],[1]fornnecedor!$A:$G,7,0)</f>
        <v>REMOVEDOR PASTOSO</v>
      </c>
    </row>
    <row r="2653" spans="1:20" x14ac:dyDescent="0.3">
      <c r="A2653" t="s">
        <v>5262</v>
      </c>
      <c r="B2653">
        <v>84354</v>
      </c>
      <c r="C2653" t="s">
        <v>3378</v>
      </c>
      <c r="D2653" s="38" t="str">
        <f>VLOOKUP(Tabela5[[#This Row],[CÓDIGO]],[1]fornnecedor!$A:$C,3,0)</f>
        <v>BRASILUX</v>
      </c>
      <c r="E2653" t="str">
        <f>VLOOKUP(Tabela5[[#This Row],[MARCA]],[1]fornnecedor!$C:$E,3,0)</f>
        <v>BRASILUX TINTAS TECNICAS LTDA</v>
      </c>
      <c r="G2653" t="s">
        <v>24</v>
      </c>
      <c r="H2653">
        <v>11</v>
      </c>
      <c r="I2653">
        <v>142.78</v>
      </c>
      <c r="J2653">
        <v>6</v>
      </c>
      <c r="K2653" s="34">
        <v>102.6</v>
      </c>
      <c r="L2653">
        <v>77.88</v>
      </c>
      <c r="M2653">
        <v>24.72</v>
      </c>
      <c r="N2653">
        <v>24.09</v>
      </c>
      <c r="O2653">
        <v>0</v>
      </c>
      <c r="P2653">
        <v>0</v>
      </c>
      <c r="Q2653">
        <v>0</v>
      </c>
      <c r="R2653">
        <v>91.58</v>
      </c>
      <c r="S2653" t="s">
        <v>5384</v>
      </c>
      <c r="T2653" s="38" t="str">
        <f>VLOOKUP(Tabela5[[#This Row],[CÓDIGO]],[1]fornnecedor!$A:$G,7,0)</f>
        <v>ESMALTES</v>
      </c>
    </row>
    <row r="2654" spans="1:20" x14ac:dyDescent="0.3">
      <c r="A2654" t="s">
        <v>5262</v>
      </c>
      <c r="B2654">
        <v>84139</v>
      </c>
      <c r="C2654" t="s">
        <v>672</v>
      </c>
      <c r="D2654" s="38" t="str">
        <f>VLOOKUP(Tabela5[[#This Row],[CÓDIGO]],[1]fornnecedor!$A:$C,3,0)</f>
        <v>BRASILUX</v>
      </c>
      <c r="E2654" t="str">
        <f>VLOOKUP(Tabela5[[#This Row],[MARCA]],[1]fornnecedor!$C:$E,3,0)</f>
        <v>BRASILUX TINTAS TECNICAS LTDA</v>
      </c>
      <c r="G2654" t="s">
        <v>24</v>
      </c>
      <c r="H2654">
        <v>26</v>
      </c>
      <c r="I2654">
        <v>152.88</v>
      </c>
      <c r="J2654">
        <v>11</v>
      </c>
      <c r="K2654" s="34">
        <v>102.49</v>
      </c>
      <c r="L2654">
        <v>64.680000000000007</v>
      </c>
      <c r="M2654">
        <v>37.81</v>
      </c>
      <c r="N2654">
        <v>36.89</v>
      </c>
      <c r="O2654">
        <v>0</v>
      </c>
      <c r="P2654">
        <v>0</v>
      </c>
      <c r="Q2654">
        <v>0</v>
      </c>
      <c r="R2654">
        <v>91.59</v>
      </c>
      <c r="S2654" t="s">
        <v>5384</v>
      </c>
      <c r="T2654" s="38" t="str">
        <f>VLOOKUP(Tabela5[[#This Row],[CÓDIGO]],[1]fornnecedor!$A:$G,7,0)</f>
        <v>ESMALTES</v>
      </c>
    </row>
    <row r="2655" spans="1:20" x14ac:dyDescent="0.3">
      <c r="A2655" t="s">
        <v>5262</v>
      </c>
      <c r="B2655">
        <v>84290</v>
      </c>
      <c r="C2655" t="s">
        <v>4044</v>
      </c>
      <c r="D2655" s="38" t="str">
        <f>VLOOKUP(Tabela5[[#This Row],[CÓDIGO]],[1]fornnecedor!$A:$C,3,0)</f>
        <v>BRASILUX</v>
      </c>
      <c r="E2655" t="str">
        <f>VLOOKUP(Tabela5[[#This Row],[MARCA]],[1]fornnecedor!$C:$E,3,0)</f>
        <v>BRASILUX TINTAS TECNICAS LTDA</v>
      </c>
      <c r="G2655" t="s">
        <v>24</v>
      </c>
      <c r="H2655">
        <v>9</v>
      </c>
      <c r="I2655">
        <v>394.92</v>
      </c>
      <c r="J2655">
        <v>1</v>
      </c>
      <c r="K2655" s="34">
        <v>98.86</v>
      </c>
      <c r="L2655">
        <v>43.88</v>
      </c>
      <c r="M2655">
        <v>54.98</v>
      </c>
      <c r="N2655">
        <v>55.61</v>
      </c>
      <c r="O2655">
        <v>0</v>
      </c>
      <c r="P2655">
        <v>0</v>
      </c>
      <c r="Q2655">
        <v>0</v>
      </c>
      <c r="R2655">
        <v>91.59</v>
      </c>
      <c r="S2655" t="s">
        <v>5384</v>
      </c>
      <c r="T2655" s="38" t="str">
        <f>VLOOKUP(Tabela5[[#This Row],[CÓDIGO]],[1]fornnecedor!$A:$G,7,0)</f>
        <v>TINTA PAREDE</v>
      </c>
    </row>
    <row r="2656" spans="1:20" x14ac:dyDescent="0.3">
      <c r="A2656" t="s">
        <v>5262</v>
      </c>
      <c r="B2656">
        <v>84691</v>
      </c>
      <c r="C2656" t="s">
        <v>3219</v>
      </c>
      <c r="D2656" s="38" t="str">
        <f>VLOOKUP(Tabela5[[#This Row],[CÓDIGO]],[1]fornnecedor!$A:$C,3,0)</f>
        <v>BRASILUX</v>
      </c>
      <c r="E2656" t="str">
        <f>VLOOKUP(Tabela5[[#This Row],[MARCA]],[1]fornnecedor!$C:$E,3,0)</f>
        <v>BRASILUX TINTAS TECNICAS LTDA</v>
      </c>
      <c r="G2656" t="s">
        <v>24</v>
      </c>
      <c r="H2656">
        <v>8</v>
      </c>
      <c r="I2656">
        <v>50.88</v>
      </c>
      <c r="J2656">
        <v>11</v>
      </c>
      <c r="K2656" s="34">
        <v>97.7</v>
      </c>
      <c r="L2656">
        <v>69.959999999999994</v>
      </c>
      <c r="M2656">
        <v>27.74</v>
      </c>
      <c r="N2656">
        <v>28.39</v>
      </c>
      <c r="O2656">
        <v>0</v>
      </c>
      <c r="P2656">
        <v>0</v>
      </c>
      <c r="Q2656">
        <v>0</v>
      </c>
      <c r="R2656">
        <v>91.59</v>
      </c>
      <c r="S2656" t="s">
        <v>5384</v>
      </c>
      <c r="T2656" s="38" t="str">
        <f>VLOOKUP(Tabela5[[#This Row],[CÓDIGO]],[1]fornnecedor!$A:$G,7,0)</f>
        <v>LINHA MOVELEIRA</v>
      </c>
    </row>
    <row r="2657" spans="1:20" x14ac:dyDescent="0.3">
      <c r="A2657" t="s">
        <v>5262</v>
      </c>
      <c r="B2657">
        <v>84178</v>
      </c>
      <c r="C2657" t="s">
        <v>3316</v>
      </c>
      <c r="D2657" s="38" t="str">
        <f>VLOOKUP(Tabela5[[#This Row],[CÓDIGO]],[1]fornnecedor!$A:$C,3,0)</f>
        <v>BRASILUX</v>
      </c>
      <c r="E2657" t="str">
        <f>VLOOKUP(Tabela5[[#This Row],[MARCA]],[1]fornnecedor!$C:$E,3,0)</f>
        <v>BRASILUX TINTAS TECNICAS LTDA</v>
      </c>
      <c r="G2657" t="s">
        <v>24</v>
      </c>
      <c r="H2657">
        <v>17</v>
      </c>
      <c r="I2657">
        <v>319.43</v>
      </c>
      <c r="J2657">
        <v>3</v>
      </c>
      <c r="K2657" s="34">
        <v>93.91</v>
      </c>
      <c r="L2657">
        <v>56.37</v>
      </c>
      <c r="M2657">
        <v>37.54</v>
      </c>
      <c r="N2657">
        <v>39.97</v>
      </c>
      <c r="O2657">
        <v>0</v>
      </c>
      <c r="P2657">
        <v>0</v>
      </c>
      <c r="Q2657">
        <v>0</v>
      </c>
      <c r="R2657">
        <v>91.6</v>
      </c>
      <c r="S2657" t="s">
        <v>5384</v>
      </c>
      <c r="T2657" s="38" t="str">
        <f>VLOOKUP(Tabela5[[#This Row],[CÓDIGO]],[1]fornnecedor!$A:$G,7,0)</f>
        <v>ESMALTES</v>
      </c>
    </row>
    <row r="2658" spans="1:20" x14ac:dyDescent="0.3">
      <c r="A2658" t="s">
        <v>5262</v>
      </c>
      <c r="B2658">
        <v>84131</v>
      </c>
      <c r="C2658" t="s">
        <v>2914</v>
      </c>
      <c r="D2658" s="38" t="str">
        <f>VLOOKUP(Tabela5[[#This Row],[CÓDIGO]],[1]fornnecedor!$A:$C,3,0)</f>
        <v>BRASILUX</v>
      </c>
      <c r="E2658" t="str">
        <f>VLOOKUP(Tabela5[[#This Row],[MARCA]],[1]fornnecedor!$C:$E,3,0)</f>
        <v>BRASILUX TINTAS TECNICAS LTDA</v>
      </c>
      <c r="G2658" t="s">
        <v>24</v>
      </c>
      <c r="H2658">
        <v>6</v>
      </c>
      <c r="I2658">
        <v>41.76</v>
      </c>
      <c r="J2658">
        <v>12</v>
      </c>
      <c r="K2658" s="34">
        <v>93.6</v>
      </c>
      <c r="L2658">
        <v>83.52</v>
      </c>
      <c r="M2658">
        <v>10.08</v>
      </c>
      <c r="N2658">
        <v>10.77</v>
      </c>
      <c r="O2658">
        <v>0</v>
      </c>
      <c r="P2658">
        <v>0</v>
      </c>
      <c r="Q2658">
        <v>0</v>
      </c>
      <c r="R2658">
        <v>91.6</v>
      </c>
      <c r="S2658" t="s">
        <v>5384</v>
      </c>
      <c r="T2658" s="38" t="str">
        <f>VLOOKUP(Tabela5[[#This Row],[CÓDIGO]],[1]fornnecedor!$A:$G,7,0)</f>
        <v>ESMALTES</v>
      </c>
    </row>
    <row r="2659" spans="1:20" x14ac:dyDescent="0.3">
      <c r="A2659" t="s">
        <v>5262</v>
      </c>
      <c r="B2659">
        <v>84176</v>
      </c>
      <c r="C2659" t="s">
        <v>575</v>
      </c>
      <c r="D2659" s="38" t="str">
        <f>VLOOKUP(Tabela5[[#This Row],[CÓDIGO]],[1]fornnecedor!$A:$C,3,0)</f>
        <v>BRASILUX</v>
      </c>
      <c r="E2659" t="str">
        <f>VLOOKUP(Tabela5[[#This Row],[MARCA]],[1]fornnecedor!$C:$E,3,0)</f>
        <v>BRASILUX TINTAS TECNICAS LTDA</v>
      </c>
      <c r="G2659" t="s">
        <v>24</v>
      </c>
      <c r="H2659">
        <v>42</v>
      </c>
      <c r="I2659" s="3">
        <v>2943.36</v>
      </c>
      <c r="J2659">
        <v>1</v>
      </c>
      <c r="K2659" s="34">
        <v>92.33</v>
      </c>
      <c r="L2659">
        <v>70.08</v>
      </c>
      <c r="M2659">
        <v>22.25</v>
      </c>
      <c r="N2659">
        <v>24.1</v>
      </c>
      <c r="O2659">
        <v>0</v>
      </c>
      <c r="P2659">
        <v>0</v>
      </c>
      <c r="Q2659">
        <v>0</v>
      </c>
      <c r="R2659">
        <v>91.61</v>
      </c>
      <c r="S2659" t="s">
        <v>5384</v>
      </c>
      <c r="T2659" s="38" t="str">
        <f>VLOOKUP(Tabela5[[#This Row],[CÓDIGO]],[1]fornnecedor!$A:$G,7,0)</f>
        <v>ESMALTES</v>
      </c>
    </row>
    <row r="2660" spans="1:20" x14ac:dyDescent="0.3">
      <c r="A2660" t="s">
        <v>5262</v>
      </c>
      <c r="B2660">
        <v>84611</v>
      </c>
      <c r="C2660" t="s">
        <v>3486</v>
      </c>
      <c r="D2660" s="38" t="str">
        <f>VLOOKUP(Tabela5[[#This Row],[CÓDIGO]],[1]fornnecedor!$A:$C,3,0)</f>
        <v>BRASILUX</v>
      </c>
      <c r="E2660" t="str">
        <f>VLOOKUP(Tabela5[[#This Row],[MARCA]],[1]fornnecedor!$C:$E,3,0)</f>
        <v>BRASILUX TINTAS TECNICAS LTDA</v>
      </c>
      <c r="G2660" t="s">
        <v>24</v>
      </c>
      <c r="H2660">
        <v>9</v>
      </c>
      <c r="I2660">
        <v>303.02999999999997</v>
      </c>
      <c r="J2660">
        <v>1</v>
      </c>
      <c r="K2660" s="34">
        <v>92</v>
      </c>
      <c r="L2660">
        <v>48.46</v>
      </c>
      <c r="M2660">
        <v>43.54</v>
      </c>
      <c r="N2660">
        <v>47.33</v>
      </c>
      <c r="O2660">
        <v>0</v>
      </c>
      <c r="P2660">
        <v>0</v>
      </c>
      <c r="Q2660">
        <v>0</v>
      </c>
      <c r="R2660">
        <v>91.61</v>
      </c>
      <c r="S2660" t="s">
        <v>5384</v>
      </c>
      <c r="T2660" s="38" t="str">
        <f>VLOOKUP(Tabela5[[#This Row],[CÓDIGO]],[1]fornnecedor!$A:$G,7,0)</f>
        <v>BASES IMOBILIÁRIAS</v>
      </c>
    </row>
    <row r="2661" spans="1:20" x14ac:dyDescent="0.3">
      <c r="A2661" t="s">
        <v>5262</v>
      </c>
      <c r="B2661">
        <v>84072</v>
      </c>
      <c r="C2661" t="s">
        <v>4444</v>
      </c>
      <c r="D2661" s="38" t="str">
        <f>VLOOKUP(Tabela5[[#This Row],[CÓDIGO]],[1]fornnecedor!$A:$C,3,0)</f>
        <v>BRASILUX</v>
      </c>
      <c r="E2661" t="str">
        <f>VLOOKUP(Tabela5[[#This Row],[MARCA]],[1]fornnecedor!$C:$E,3,0)</f>
        <v>BRASILUX TINTAS TECNICAS LTDA</v>
      </c>
      <c r="G2661" t="s">
        <v>24</v>
      </c>
      <c r="H2661">
        <v>10</v>
      </c>
      <c r="I2661">
        <v>696.6</v>
      </c>
      <c r="J2661">
        <v>1</v>
      </c>
      <c r="K2661" s="34">
        <v>91.77</v>
      </c>
      <c r="L2661">
        <v>69.66</v>
      </c>
      <c r="M2661">
        <v>22.11</v>
      </c>
      <c r="N2661">
        <v>24.09</v>
      </c>
      <c r="O2661">
        <v>0</v>
      </c>
      <c r="P2661">
        <v>0</v>
      </c>
      <c r="Q2661">
        <v>0</v>
      </c>
      <c r="R2661">
        <v>91.61</v>
      </c>
      <c r="S2661" t="s">
        <v>5384</v>
      </c>
      <c r="T2661" s="38" t="str">
        <f>VLOOKUP(Tabela5[[#This Row],[CÓDIGO]],[1]fornnecedor!$A:$G,7,0)</f>
        <v>ESMALTES</v>
      </c>
    </row>
    <row r="2662" spans="1:20" x14ac:dyDescent="0.3">
      <c r="A2662" t="s">
        <v>5262</v>
      </c>
      <c r="B2662">
        <v>84321</v>
      </c>
      <c r="C2662" t="s">
        <v>722</v>
      </c>
      <c r="D2662" s="38" t="str">
        <f>VLOOKUP(Tabela5[[#This Row],[CÓDIGO]],[1]fornnecedor!$A:$C,3,0)</f>
        <v>BRASILUX</v>
      </c>
      <c r="E2662" t="str">
        <f>VLOOKUP(Tabela5[[#This Row],[MARCA]],[1]fornnecedor!$C:$E,3,0)</f>
        <v>BRASILUX TINTAS TECNICAS LTDA</v>
      </c>
      <c r="G2662" t="s">
        <v>24</v>
      </c>
      <c r="H2662">
        <v>18</v>
      </c>
      <c r="I2662">
        <v>626.04</v>
      </c>
      <c r="J2662">
        <v>2</v>
      </c>
      <c r="K2662" s="34">
        <v>91.64</v>
      </c>
      <c r="L2662">
        <v>69.56</v>
      </c>
      <c r="M2662">
        <v>22.08</v>
      </c>
      <c r="N2662">
        <v>24.09</v>
      </c>
      <c r="O2662">
        <v>0</v>
      </c>
      <c r="P2662">
        <v>0</v>
      </c>
      <c r="Q2662">
        <v>0</v>
      </c>
      <c r="R2662">
        <v>91.62</v>
      </c>
      <c r="S2662" t="s">
        <v>5384</v>
      </c>
      <c r="T2662" s="38" t="str">
        <f>VLOOKUP(Tabela5[[#This Row],[CÓDIGO]],[1]fornnecedor!$A:$G,7,0)</f>
        <v>IMPERMEABILIZANTES</v>
      </c>
    </row>
    <row r="2663" spans="1:20" x14ac:dyDescent="0.3">
      <c r="A2663" t="s">
        <v>5262</v>
      </c>
      <c r="B2663">
        <v>84041</v>
      </c>
      <c r="C2663" t="s">
        <v>718</v>
      </c>
      <c r="D2663" s="38" t="str">
        <f>VLOOKUP(Tabela5[[#This Row],[CÓDIGO]],[1]fornnecedor!$A:$C,3,0)</f>
        <v>BRASILUX</v>
      </c>
      <c r="E2663" t="str">
        <f>VLOOKUP(Tabela5[[#This Row],[MARCA]],[1]fornnecedor!$C:$E,3,0)</f>
        <v>BRASILUX TINTAS TECNICAS LTDA</v>
      </c>
      <c r="G2663" t="s">
        <v>24</v>
      </c>
      <c r="H2663">
        <v>27</v>
      </c>
      <c r="I2663">
        <v>159.84</v>
      </c>
      <c r="J2663">
        <v>7</v>
      </c>
      <c r="K2663" s="34">
        <v>89.59</v>
      </c>
      <c r="L2663">
        <v>41.44</v>
      </c>
      <c r="M2663">
        <v>48.15</v>
      </c>
      <c r="N2663">
        <v>53.74</v>
      </c>
      <c r="O2663">
        <v>0</v>
      </c>
      <c r="P2663">
        <v>0</v>
      </c>
      <c r="Q2663">
        <v>0</v>
      </c>
      <c r="R2663">
        <v>91.62</v>
      </c>
      <c r="S2663" t="s">
        <v>5384</v>
      </c>
      <c r="T2663" s="38" t="str">
        <f>VLOOKUP(Tabela5[[#This Row],[CÓDIGO]],[1]fornnecedor!$A:$G,7,0)</f>
        <v>FERRUGEM</v>
      </c>
    </row>
    <row r="2664" spans="1:20" x14ac:dyDescent="0.3">
      <c r="A2664" t="s">
        <v>5262</v>
      </c>
      <c r="B2664">
        <v>84366</v>
      </c>
      <c r="C2664" t="s">
        <v>4260</v>
      </c>
      <c r="D2664" s="38" t="str">
        <f>VLOOKUP(Tabela5[[#This Row],[CÓDIGO]],[1]fornnecedor!$A:$C,3,0)</f>
        <v>BRASILUX</v>
      </c>
      <c r="E2664" t="str">
        <f>VLOOKUP(Tabela5[[#This Row],[MARCA]],[1]fornnecedor!$C:$E,3,0)</f>
        <v>BRASILUX TINTAS TECNICAS LTDA</v>
      </c>
      <c r="G2664" t="s">
        <v>24</v>
      </c>
      <c r="H2664">
        <v>6</v>
      </c>
      <c r="I2664">
        <v>388.38</v>
      </c>
      <c r="J2664">
        <v>1</v>
      </c>
      <c r="K2664" s="34">
        <v>88.29</v>
      </c>
      <c r="L2664">
        <v>64.73</v>
      </c>
      <c r="M2664">
        <v>23.56</v>
      </c>
      <c r="N2664">
        <v>26.68</v>
      </c>
      <c r="O2664">
        <v>0</v>
      </c>
      <c r="P2664">
        <v>0</v>
      </c>
      <c r="Q2664">
        <v>0</v>
      </c>
      <c r="R2664">
        <v>91.62</v>
      </c>
      <c r="S2664" t="s">
        <v>5384</v>
      </c>
      <c r="T2664" s="38" t="str">
        <f>VLOOKUP(Tabela5[[#This Row],[CÓDIGO]],[1]fornnecedor!$A:$G,7,0)</f>
        <v>TINTA EMBORRACHADA</v>
      </c>
    </row>
    <row r="2665" spans="1:20" x14ac:dyDescent="0.3">
      <c r="A2665" t="s">
        <v>5262</v>
      </c>
      <c r="B2665">
        <v>84359</v>
      </c>
      <c r="C2665" t="s">
        <v>667</v>
      </c>
      <c r="D2665" s="38" t="str">
        <f>VLOOKUP(Tabela5[[#This Row],[CÓDIGO]],[1]fornnecedor!$A:$C,3,0)</f>
        <v>BRASILUX</v>
      </c>
      <c r="E2665" t="str">
        <f>VLOOKUP(Tabela5[[#This Row],[MARCA]],[1]fornnecedor!$C:$E,3,0)</f>
        <v>BRASILUX TINTAS TECNICAS LTDA</v>
      </c>
      <c r="G2665" t="s">
        <v>24</v>
      </c>
      <c r="H2665">
        <v>41</v>
      </c>
      <c r="I2665">
        <v>564.16</v>
      </c>
      <c r="J2665">
        <v>4</v>
      </c>
      <c r="K2665" s="34">
        <v>83.96</v>
      </c>
      <c r="L2665">
        <v>55.04</v>
      </c>
      <c r="M2665">
        <v>28.92</v>
      </c>
      <c r="N2665">
        <v>34.44</v>
      </c>
      <c r="O2665">
        <v>0</v>
      </c>
      <c r="P2665">
        <v>0</v>
      </c>
      <c r="Q2665">
        <v>0</v>
      </c>
      <c r="R2665">
        <v>91.63</v>
      </c>
      <c r="S2665" t="s">
        <v>5384</v>
      </c>
      <c r="T2665" s="38" t="str">
        <f>VLOOKUP(Tabela5[[#This Row],[CÓDIGO]],[1]fornnecedor!$A:$G,7,0)</f>
        <v>ESMALTES</v>
      </c>
    </row>
    <row r="2666" spans="1:20" x14ac:dyDescent="0.3">
      <c r="A2666" t="s">
        <v>5262</v>
      </c>
      <c r="B2666">
        <v>84226</v>
      </c>
      <c r="C2666" t="s">
        <v>726</v>
      </c>
      <c r="D2666" s="38" t="str">
        <f>VLOOKUP(Tabela5[[#This Row],[CÓDIGO]],[1]fornnecedor!$A:$C,3,0)</f>
        <v>BRASILUX</v>
      </c>
      <c r="E2666" t="str">
        <f>VLOOKUP(Tabela5[[#This Row],[MARCA]],[1]fornnecedor!$C:$E,3,0)</f>
        <v>BRASILUX TINTAS TECNICAS LTDA</v>
      </c>
      <c r="G2666" t="s">
        <v>24</v>
      </c>
      <c r="H2666">
        <v>23</v>
      </c>
      <c r="I2666">
        <v>375.13</v>
      </c>
      <c r="J2666">
        <v>3</v>
      </c>
      <c r="K2666" s="34">
        <v>80.94</v>
      </c>
      <c r="L2666">
        <v>48.93</v>
      </c>
      <c r="M2666">
        <v>32.01</v>
      </c>
      <c r="N2666">
        <v>39.549999999999997</v>
      </c>
      <c r="O2666">
        <v>0</v>
      </c>
      <c r="P2666">
        <v>0</v>
      </c>
      <c r="Q2666">
        <v>0</v>
      </c>
      <c r="R2666">
        <v>91.63</v>
      </c>
      <c r="S2666" t="s">
        <v>5384</v>
      </c>
      <c r="T2666" s="38" t="str">
        <f>VLOOKUP(Tabela5[[#This Row],[CÓDIGO]],[1]fornnecedor!$A:$G,7,0)</f>
        <v>LINHA MOVELEIRA</v>
      </c>
    </row>
    <row r="2667" spans="1:20" x14ac:dyDescent="0.3">
      <c r="A2667" t="s">
        <v>5262</v>
      </c>
      <c r="B2667">
        <v>84304</v>
      </c>
      <c r="C2667" t="s">
        <v>687</v>
      </c>
      <c r="D2667" s="38" t="str">
        <f>VLOOKUP(Tabela5[[#This Row],[CÓDIGO]],[1]fornnecedor!$A:$C,3,0)</f>
        <v>BRASILUX</v>
      </c>
      <c r="E2667" t="str">
        <f>VLOOKUP(Tabela5[[#This Row],[MARCA]],[1]fornnecedor!$C:$E,3,0)</f>
        <v>BRASILUX TINTAS TECNICAS LTDA</v>
      </c>
      <c r="G2667" t="s">
        <v>24</v>
      </c>
      <c r="H2667">
        <v>16</v>
      </c>
      <c r="I2667">
        <v>617.44000000000005</v>
      </c>
      <c r="J2667">
        <v>1</v>
      </c>
      <c r="K2667" s="34">
        <v>80</v>
      </c>
      <c r="L2667">
        <v>38.590000000000003</v>
      </c>
      <c r="M2667">
        <v>41.41</v>
      </c>
      <c r="N2667">
        <v>51.76</v>
      </c>
      <c r="O2667">
        <v>0</v>
      </c>
      <c r="P2667">
        <v>0</v>
      </c>
      <c r="Q2667">
        <v>0</v>
      </c>
      <c r="R2667">
        <v>91.64</v>
      </c>
      <c r="S2667" t="s">
        <v>5384</v>
      </c>
      <c r="T2667" s="38" t="str">
        <f>VLOOKUP(Tabela5[[#This Row],[CÓDIGO]],[1]fornnecedor!$A:$G,7,0)</f>
        <v>TINTA PARA PISO</v>
      </c>
    </row>
    <row r="2668" spans="1:20" x14ac:dyDescent="0.3">
      <c r="A2668" t="s">
        <v>5262</v>
      </c>
      <c r="B2668">
        <v>84721</v>
      </c>
      <c r="C2668" t="s">
        <v>554</v>
      </c>
      <c r="D2668" s="38" t="str">
        <f>VLOOKUP(Tabela5[[#This Row],[CÓDIGO]],[1]fornnecedor!$A:$C,3,0)</f>
        <v>BRASILUX</v>
      </c>
      <c r="E2668" t="str">
        <f>VLOOKUP(Tabela5[[#This Row],[MARCA]],[1]fornnecedor!$C:$E,3,0)</f>
        <v>BRASILUX TINTAS TECNICAS LTDA</v>
      </c>
      <c r="G2668" t="s">
        <v>24</v>
      </c>
      <c r="H2668">
        <v>10</v>
      </c>
      <c r="I2668">
        <v>583.79999999999995</v>
      </c>
      <c r="J2668">
        <v>1</v>
      </c>
      <c r="K2668" s="34">
        <v>76.92</v>
      </c>
      <c r="L2668">
        <v>58.38</v>
      </c>
      <c r="M2668">
        <v>18.54</v>
      </c>
      <c r="N2668">
        <v>24.1</v>
      </c>
      <c r="O2668">
        <v>0</v>
      </c>
      <c r="P2668">
        <v>0</v>
      </c>
      <c r="Q2668">
        <v>0</v>
      </c>
      <c r="R2668">
        <v>91.64</v>
      </c>
      <c r="S2668" t="s">
        <v>5384</v>
      </c>
      <c r="T2668" s="38" t="str">
        <f>VLOOKUP(Tabela5[[#This Row],[CÓDIGO]],[1]fornnecedor!$A:$G,7,0)</f>
        <v>ESMALTES</v>
      </c>
    </row>
    <row r="2669" spans="1:20" x14ac:dyDescent="0.3">
      <c r="A2669" t="s">
        <v>5262</v>
      </c>
      <c r="B2669">
        <v>87057</v>
      </c>
      <c r="C2669" t="s">
        <v>552</v>
      </c>
      <c r="D2669" s="38" t="str">
        <f>VLOOKUP(Tabela5[[#This Row],[CÓDIGO]],[1]fornnecedor!$A:$C,3,0)</f>
        <v>BRASILUX</v>
      </c>
      <c r="E2669" t="str">
        <f>VLOOKUP(Tabela5[[#This Row],[MARCA]],[1]fornnecedor!$C:$E,3,0)</f>
        <v>BRASILUX TINTAS TECNICAS LTDA</v>
      </c>
      <c r="G2669" t="s">
        <v>24</v>
      </c>
      <c r="H2669">
        <v>11</v>
      </c>
      <c r="I2669">
        <v>642.17999999999995</v>
      </c>
      <c r="J2669">
        <v>1</v>
      </c>
      <c r="K2669" s="34">
        <v>76.92</v>
      </c>
      <c r="L2669">
        <v>58.38</v>
      </c>
      <c r="M2669">
        <v>18.54</v>
      </c>
      <c r="N2669">
        <v>24.1</v>
      </c>
      <c r="O2669">
        <v>0</v>
      </c>
      <c r="P2669">
        <v>0</v>
      </c>
      <c r="Q2669">
        <v>0</v>
      </c>
      <c r="R2669">
        <v>91.64</v>
      </c>
      <c r="S2669" t="s">
        <v>5384</v>
      </c>
      <c r="T2669" s="38" t="str">
        <f>VLOOKUP(Tabela5[[#This Row],[CÓDIGO]],[1]fornnecedor!$A:$G,7,0)</f>
        <v>ESMALTES</v>
      </c>
    </row>
    <row r="2670" spans="1:20" x14ac:dyDescent="0.3">
      <c r="A2670" t="s">
        <v>5262</v>
      </c>
      <c r="B2670">
        <v>84523</v>
      </c>
      <c r="C2670" t="s">
        <v>3422</v>
      </c>
      <c r="D2670" s="38" t="str">
        <f>VLOOKUP(Tabela5[[#This Row],[CÓDIGO]],[1]fornnecedor!$A:$C,3,0)</f>
        <v>BRASILUX</v>
      </c>
      <c r="E2670" t="str">
        <f>VLOOKUP(Tabela5[[#This Row],[MARCA]],[1]fornnecedor!$C:$E,3,0)</f>
        <v>BRASILUX TINTAS TECNICAS LTDA</v>
      </c>
      <c r="G2670" t="s">
        <v>24</v>
      </c>
      <c r="H2670">
        <v>13</v>
      </c>
      <c r="I2670">
        <v>134.55000000000001</v>
      </c>
      <c r="J2670">
        <v>3</v>
      </c>
      <c r="K2670" s="34">
        <v>71.98</v>
      </c>
      <c r="L2670">
        <v>31.05</v>
      </c>
      <c r="M2670">
        <v>40.93</v>
      </c>
      <c r="N2670">
        <v>56.86</v>
      </c>
      <c r="O2670">
        <v>0</v>
      </c>
      <c r="P2670">
        <v>0</v>
      </c>
      <c r="Q2670">
        <v>0</v>
      </c>
      <c r="R2670">
        <v>91.65</v>
      </c>
      <c r="S2670" t="s">
        <v>5384</v>
      </c>
      <c r="T2670" s="38" t="str">
        <f>VLOOKUP(Tabela5[[#This Row],[CÓDIGO]],[1]fornnecedor!$A:$G,7,0)</f>
        <v xml:space="preserve">SPRAYS </v>
      </c>
    </row>
    <row r="2671" spans="1:20" x14ac:dyDescent="0.3">
      <c r="A2671" t="s">
        <v>5262</v>
      </c>
      <c r="B2671">
        <v>84615</v>
      </c>
      <c r="C2671" t="s">
        <v>3329</v>
      </c>
      <c r="D2671" s="38" t="str">
        <f>VLOOKUP(Tabela5[[#This Row],[CÓDIGO]],[1]fornnecedor!$A:$C,3,0)</f>
        <v>BRASILUX</v>
      </c>
      <c r="E2671" t="str">
        <f>VLOOKUP(Tabela5[[#This Row],[MARCA]],[1]fornnecedor!$C:$E,3,0)</f>
        <v>BRASILUX TINTAS TECNICAS LTDA</v>
      </c>
      <c r="G2671" t="s">
        <v>24</v>
      </c>
      <c r="H2671">
        <v>13</v>
      </c>
      <c r="I2671">
        <v>176.67</v>
      </c>
      <c r="J2671">
        <v>4</v>
      </c>
      <c r="K2671" s="34">
        <v>71.64</v>
      </c>
      <c r="L2671">
        <v>54.36</v>
      </c>
      <c r="M2671">
        <v>17.28</v>
      </c>
      <c r="N2671">
        <v>24.12</v>
      </c>
      <c r="O2671">
        <v>0</v>
      </c>
      <c r="P2671">
        <v>0</v>
      </c>
      <c r="Q2671">
        <v>0</v>
      </c>
      <c r="R2671">
        <v>91.65</v>
      </c>
      <c r="S2671" t="s">
        <v>5384</v>
      </c>
      <c r="T2671" s="38" t="str">
        <f>VLOOKUP(Tabela5[[#This Row],[CÓDIGO]],[1]fornnecedor!$A:$G,7,0)</f>
        <v>BASES IMOBILIÁRIAS</v>
      </c>
    </row>
    <row r="2672" spans="1:20" x14ac:dyDescent="0.3">
      <c r="A2672" t="s">
        <v>5262</v>
      </c>
      <c r="B2672">
        <v>85171</v>
      </c>
      <c r="C2672" t="s">
        <v>3480</v>
      </c>
      <c r="D2672" s="38" t="str">
        <f>VLOOKUP(Tabela5[[#This Row],[CÓDIGO]],[1]fornnecedor!$A:$C,3,0)</f>
        <v>BRASILUX</v>
      </c>
      <c r="E2672" t="str">
        <f>VLOOKUP(Tabela5[[#This Row],[MARCA]],[1]fornnecedor!$C:$E,3,0)</f>
        <v>BRASILUX TINTAS TECNICAS LTDA</v>
      </c>
      <c r="G2672" t="s">
        <v>24</v>
      </c>
      <c r="H2672">
        <v>4</v>
      </c>
      <c r="I2672">
        <v>150.96</v>
      </c>
      <c r="J2672">
        <v>1</v>
      </c>
      <c r="K2672" s="34">
        <v>69.900000000000006</v>
      </c>
      <c r="L2672">
        <v>37.74</v>
      </c>
      <c r="M2672">
        <v>32.159999999999997</v>
      </c>
      <c r="N2672">
        <v>46.01</v>
      </c>
      <c r="O2672">
        <v>0</v>
      </c>
      <c r="P2672">
        <v>0</v>
      </c>
      <c r="Q2672">
        <v>0</v>
      </c>
      <c r="R2672">
        <v>91.65</v>
      </c>
      <c r="S2672" t="s">
        <v>5384</v>
      </c>
      <c r="T2672" s="38" t="str">
        <f>VLOOKUP(Tabela5[[#This Row],[CÓDIGO]],[1]fornnecedor!$A:$G,7,0)</f>
        <v>CIMENTO QUEIMADO / EFEITOS DECORATIVOS</v>
      </c>
    </row>
    <row r="2673" spans="1:20" x14ac:dyDescent="0.3">
      <c r="A2673" t="s">
        <v>5262</v>
      </c>
      <c r="B2673">
        <v>84191</v>
      </c>
      <c r="C2673" t="s">
        <v>638</v>
      </c>
      <c r="D2673" s="38" t="str">
        <f>VLOOKUP(Tabela5[[#This Row],[CÓDIGO]],[1]fornnecedor!$A:$C,3,0)</f>
        <v>BRASILUX</v>
      </c>
      <c r="E2673" t="str">
        <f>VLOOKUP(Tabela5[[#This Row],[MARCA]],[1]fornnecedor!$C:$E,3,0)</f>
        <v>BRASILUX TINTAS TECNICAS LTDA</v>
      </c>
      <c r="G2673" t="s">
        <v>24</v>
      </c>
      <c r="H2673">
        <v>25</v>
      </c>
      <c r="I2673">
        <v>418</v>
      </c>
      <c r="J2673">
        <v>2</v>
      </c>
      <c r="K2673" s="34">
        <v>68</v>
      </c>
      <c r="L2673">
        <v>33.44</v>
      </c>
      <c r="M2673">
        <v>34.56</v>
      </c>
      <c r="N2673">
        <v>50.82</v>
      </c>
      <c r="O2673">
        <v>0</v>
      </c>
      <c r="P2673">
        <v>0</v>
      </c>
      <c r="Q2673">
        <v>0</v>
      </c>
      <c r="R2673">
        <v>91.65</v>
      </c>
      <c r="S2673" t="s">
        <v>5384</v>
      </c>
      <c r="T2673" s="38" t="str">
        <f>VLOOKUP(Tabela5[[#This Row],[CÓDIGO]],[1]fornnecedor!$A:$G,7,0)</f>
        <v>LINHA MOVELEIRA</v>
      </c>
    </row>
    <row r="2674" spans="1:20" x14ac:dyDescent="0.3">
      <c r="A2674" t="s">
        <v>5262</v>
      </c>
      <c r="B2674">
        <v>85499</v>
      </c>
      <c r="C2674" t="s">
        <v>2952</v>
      </c>
      <c r="D2674" s="38" t="str">
        <f>VLOOKUP(Tabela5[[#This Row],[CÓDIGO]],[1]fornnecedor!$A:$C,3,0)</f>
        <v>BRASILUX</v>
      </c>
      <c r="E2674" t="str">
        <f>VLOOKUP(Tabela5[[#This Row],[MARCA]],[1]fornnecedor!$C:$E,3,0)</f>
        <v>BRASILUX TINTAS TECNICAS LTDA</v>
      </c>
      <c r="G2674" t="s">
        <v>24</v>
      </c>
      <c r="H2674">
        <v>1</v>
      </c>
      <c r="I2674">
        <v>47.75</v>
      </c>
      <c r="J2674">
        <v>1</v>
      </c>
      <c r="K2674" s="34">
        <v>66.97</v>
      </c>
      <c r="L2674">
        <v>47.75</v>
      </c>
      <c r="M2674">
        <v>19.22</v>
      </c>
      <c r="N2674">
        <v>28.7</v>
      </c>
      <c r="O2674">
        <v>0</v>
      </c>
      <c r="P2674">
        <v>0</v>
      </c>
      <c r="Q2674">
        <v>0</v>
      </c>
      <c r="R2674">
        <v>91.66</v>
      </c>
      <c r="S2674" t="s">
        <v>5384</v>
      </c>
      <c r="T2674" s="38" t="str">
        <f>VLOOKUP(Tabela5[[#This Row],[CÓDIGO]],[1]fornnecedor!$A:$G,7,0)</f>
        <v>ESMALTES</v>
      </c>
    </row>
    <row r="2675" spans="1:20" x14ac:dyDescent="0.3">
      <c r="A2675" t="s">
        <v>5262</v>
      </c>
      <c r="B2675">
        <v>84050</v>
      </c>
      <c r="C2675" t="s">
        <v>3282</v>
      </c>
      <c r="D2675" s="38" t="str">
        <f>VLOOKUP(Tabela5[[#This Row],[CÓDIGO]],[1]fornnecedor!$A:$C,3,0)</f>
        <v>BRASILUX</v>
      </c>
      <c r="E2675" t="str">
        <f>VLOOKUP(Tabela5[[#This Row],[MARCA]],[1]fornnecedor!$C:$E,3,0)</f>
        <v>BRASILUX TINTAS TECNICAS LTDA</v>
      </c>
      <c r="G2675" t="s">
        <v>24</v>
      </c>
      <c r="H2675">
        <v>8</v>
      </c>
      <c r="I2675">
        <v>200</v>
      </c>
      <c r="J2675">
        <v>1</v>
      </c>
      <c r="K2675" s="34">
        <v>65</v>
      </c>
      <c r="L2675">
        <v>25</v>
      </c>
      <c r="M2675">
        <v>40</v>
      </c>
      <c r="N2675">
        <v>61.54</v>
      </c>
      <c r="O2675">
        <v>0</v>
      </c>
      <c r="P2675">
        <v>0</v>
      </c>
      <c r="Q2675">
        <v>0</v>
      </c>
      <c r="R2675">
        <v>91.66</v>
      </c>
      <c r="S2675" t="s">
        <v>5384</v>
      </c>
      <c r="T2675" s="38" t="str">
        <f>VLOOKUP(Tabela5[[#This Row],[CÓDIGO]],[1]fornnecedor!$A:$G,7,0)</f>
        <v>IMPERMEABILIZANTES</v>
      </c>
    </row>
    <row r="2676" spans="1:20" x14ac:dyDescent="0.3">
      <c r="A2676" t="s">
        <v>5262</v>
      </c>
      <c r="B2676">
        <v>84519</v>
      </c>
      <c r="C2676" t="s">
        <v>3059</v>
      </c>
      <c r="D2676" s="38" t="str">
        <f>VLOOKUP(Tabela5[[#This Row],[CÓDIGO]],[1]fornnecedor!$A:$C,3,0)</f>
        <v>BRASILUX</v>
      </c>
      <c r="E2676" t="str">
        <f>VLOOKUP(Tabela5[[#This Row],[MARCA]],[1]fornnecedor!$C:$E,3,0)</f>
        <v>BRASILUX TINTAS TECNICAS LTDA</v>
      </c>
      <c r="G2676" t="s">
        <v>24</v>
      </c>
      <c r="H2676">
        <v>6</v>
      </c>
      <c r="I2676">
        <v>53.4</v>
      </c>
      <c r="J2676">
        <v>3</v>
      </c>
      <c r="K2676" s="34">
        <v>64.67</v>
      </c>
      <c r="L2676">
        <v>26.7</v>
      </c>
      <c r="M2676">
        <v>37.97</v>
      </c>
      <c r="N2676">
        <v>58.71</v>
      </c>
      <c r="O2676">
        <v>0</v>
      </c>
      <c r="P2676">
        <v>0</v>
      </c>
      <c r="Q2676">
        <v>0</v>
      </c>
      <c r="R2676">
        <v>91.66</v>
      </c>
      <c r="S2676" t="s">
        <v>5384</v>
      </c>
      <c r="T2676" s="38" t="str">
        <f>VLOOKUP(Tabela5[[#This Row],[CÓDIGO]],[1]fornnecedor!$A:$G,7,0)</f>
        <v xml:space="preserve">SPRAYS </v>
      </c>
    </row>
    <row r="2677" spans="1:20" x14ac:dyDescent="0.3">
      <c r="A2677" t="s">
        <v>5262</v>
      </c>
      <c r="B2677">
        <v>84746</v>
      </c>
      <c r="C2677" t="s">
        <v>3275</v>
      </c>
      <c r="D2677" s="38" t="str">
        <f>VLOOKUP(Tabela5[[#This Row],[CÓDIGO]],[1]fornnecedor!$A:$C,3,0)</f>
        <v>BRASILUX</v>
      </c>
      <c r="E2677" t="str">
        <f>VLOOKUP(Tabela5[[#This Row],[MARCA]],[1]fornnecedor!$C:$E,3,0)</f>
        <v>BRASILUX TINTAS TECNICAS LTDA</v>
      </c>
      <c r="G2677" t="s">
        <v>24</v>
      </c>
      <c r="H2677">
        <v>7</v>
      </c>
      <c r="I2677">
        <v>83.02</v>
      </c>
      <c r="J2677">
        <v>4</v>
      </c>
      <c r="K2677" s="34">
        <v>62.48</v>
      </c>
      <c r="L2677">
        <v>47.44</v>
      </c>
      <c r="M2677">
        <v>15.04</v>
      </c>
      <c r="N2677">
        <v>24.07</v>
      </c>
      <c r="O2677">
        <v>0</v>
      </c>
      <c r="P2677">
        <v>0</v>
      </c>
      <c r="Q2677">
        <v>0</v>
      </c>
      <c r="R2677">
        <v>91.67</v>
      </c>
      <c r="S2677" t="s">
        <v>5384</v>
      </c>
      <c r="T2677" s="38" t="str">
        <f>VLOOKUP(Tabela5[[#This Row],[CÓDIGO]],[1]fornnecedor!$A:$G,7,0)</f>
        <v>BASES IMOBILIÁRIAS</v>
      </c>
    </row>
    <row r="2678" spans="1:20" x14ac:dyDescent="0.3">
      <c r="A2678" t="s">
        <v>5262</v>
      </c>
      <c r="B2678">
        <v>84120</v>
      </c>
      <c r="C2678" t="s">
        <v>3473</v>
      </c>
      <c r="D2678" s="38" t="str">
        <f>VLOOKUP(Tabela5[[#This Row],[CÓDIGO]],[1]fornnecedor!$A:$C,3,0)</f>
        <v>BRASILUX</v>
      </c>
      <c r="E2678" t="str">
        <f>VLOOKUP(Tabela5[[#This Row],[MARCA]],[1]fornnecedor!$C:$E,3,0)</f>
        <v>BRASILUX TINTAS TECNICAS LTDA</v>
      </c>
      <c r="G2678" t="s">
        <v>24</v>
      </c>
      <c r="H2678">
        <v>9</v>
      </c>
      <c r="I2678">
        <v>137.34</v>
      </c>
      <c r="J2678">
        <v>3</v>
      </c>
      <c r="K2678" s="34">
        <v>60.3</v>
      </c>
      <c r="L2678">
        <v>45.78</v>
      </c>
      <c r="M2678">
        <v>14.52</v>
      </c>
      <c r="N2678">
        <v>24.08</v>
      </c>
      <c r="O2678">
        <v>0</v>
      </c>
      <c r="P2678">
        <v>0</v>
      </c>
      <c r="Q2678">
        <v>0</v>
      </c>
      <c r="R2678">
        <v>91.67</v>
      </c>
      <c r="S2678" t="s">
        <v>5384</v>
      </c>
      <c r="T2678" s="38" t="str">
        <f>VLOOKUP(Tabela5[[#This Row],[CÓDIGO]],[1]fornnecedor!$A:$G,7,0)</f>
        <v>ESMALTES</v>
      </c>
    </row>
    <row r="2679" spans="1:20" x14ac:dyDescent="0.3">
      <c r="A2679" t="s">
        <v>5262</v>
      </c>
      <c r="B2679">
        <v>84338</v>
      </c>
      <c r="C2679" t="s">
        <v>4756</v>
      </c>
      <c r="D2679" s="38" t="str">
        <f>VLOOKUP(Tabela5[[#This Row],[CÓDIGO]],[1]fornnecedor!$A:$C,3,0)</f>
        <v>BRASILUX</v>
      </c>
      <c r="E2679" t="str">
        <f>VLOOKUP(Tabela5[[#This Row],[MARCA]],[1]fornnecedor!$C:$E,3,0)</f>
        <v>BRASILUX TINTAS TECNICAS LTDA</v>
      </c>
      <c r="G2679" t="s">
        <v>24</v>
      </c>
      <c r="H2679">
        <v>21</v>
      </c>
      <c r="I2679" s="3">
        <v>1092</v>
      </c>
      <c r="J2679">
        <v>1</v>
      </c>
      <c r="K2679" s="34">
        <v>59.98</v>
      </c>
      <c r="L2679">
        <v>52</v>
      </c>
      <c r="M2679">
        <v>7.98</v>
      </c>
      <c r="N2679">
        <v>13.3</v>
      </c>
      <c r="O2679">
        <v>0</v>
      </c>
      <c r="P2679">
        <v>0</v>
      </c>
      <c r="Q2679">
        <v>0</v>
      </c>
      <c r="R2679">
        <v>91.67</v>
      </c>
      <c r="S2679" t="s">
        <v>5384</v>
      </c>
      <c r="T2679" s="38" t="str">
        <f>VLOOKUP(Tabela5[[#This Row],[CÓDIGO]],[1]fornnecedor!$A:$G,7,0)</f>
        <v>ESMALTES</v>
      </c>
    </row>
    <row r="2680" spans="1:20" x14ac:dyDescent="0.3">
      <c r="A2680" t="s">
        <v>5262</v>
      </c>
      <c r="B2680">
        <v>84348</v>
      </c>
      <c r="C2680" t="s">
        <v>682</v>
      </c>
      <c r="D2680" s="38" t="str">
        <f>VLOOKUP(Tabela5[[#This Row],[CÓDIGO]],[1]fornnecedor!$A:$C,3,0)</f>
        <v>BRASILUX</v>
      </c>
      <c r="E2680" t="str">
        <f>VLOOKUP(Tabela5[[#This Row],[MARCA]],[1]fornnecedor!$C:$E,3,0)</f>
        <v>BRASILUX TINTAS TECNICAS LTDA</v>
      </c>
      <c r="G2680" t="s">
        <v>24</v>
      </c>
      <c r="H2680">
        <v>15</v>
      </c>
      <c r="I2680">
        <v>714.9</v>
      </c>
      <c r="J2680">
        <v>1</v>
      </c>
      <c r="K2680" s="34">
        <v>59.98</v>
      </c>
      <c r="L2680">
        <v>47.66</v>
      </c>
      <c r="M2680">
        <v>12.32</v>
      </c>
      <c r="N2680">
        <v>20.54</v>
      </c>
      <c r="O2680">
        <v>0</v>
      </c>
      <c r="P2680">
        <v>0</v>
      </c>
      <c r="Q2680">
        <v>0</v>
      </c>
      <c r="R2680">
        <v>91.67</v>
      </c>
      <c r="S2680" t="s">
        <v>5384</v>
      </c>
      <c r="T2680" s="38" t="str">
        <f>VLOOKUP(Tabela5[[#This Row],[CÓDIGO]],[1]fornnecedor!$A:$G,7,0)</f>
        <v>ESMALTES</v>
      </c>
    </row>
    <row r="2681" spans="1:20" x14ac:dyDescent="0.3">
      <c r="A2681" t="s">
        <v>5262</v>
      </c>
      <c r="B2681">
        <v>84352</v>
      </c>
      <c r="C2681" t="s">
        <v>3546</v>
      </c>
      <c r="D2681" s="38" t="str">
        <f>VLOOKUP(Tabela5[[#This Row],[CÓDIGO]],[1]fornnecedor!$A:$C,3,0)</f>
        <v>BRASILUX</v>
      </c>
      <c r="E2681" t="str">
        <f>VLOOKUP(Tabela5[[#This Row],[MARCA]],[1]fornnecedor!$C:$E,3,0)</f>
        <v>BRASILUX TINTAS TECNICAS LTDA</v>
      </c>
      <c r="G2681" t="s">
        <v>24</v>
      </c>
      <c r="H2681">
        <v>12</v>
      </c>
      <c r="I2681">
        <v>180.72</v>
      </c>
      <c r="J2681">
        <v>3</v>
      </c>
      <c r="K2681" s="34">
        <v>59.55</v>
      </c>
      <c r="L2681">
        <v>45.18</v>
      </c>
      <c r="M2681">
        <v>14.37</v>
      </c>
      <c r="N2681">
        <v>24.13</v>
      </c>
      <c r="O2681">
        <v>0</v>
      </c>
      <c r="P2681">
        <v>0</v>
      </c>
      <c r="Q2681">
        <v>0</v>
      </c>
      <c r="R2681">
        <v>91.68</v>
      </c>
      <c r="S2681" t="s">
        <v>5384</v>
      </c>
      <c r="T2681" s="38" t="str">
        <f>VLOOKUP(Tabela5[[#This Row],[CÓDIGO]],[1]fornnecedor!$A:$G,7,0)</f>
        <v>ESMALTES</v>
      </c>
    </row>
    <row r="2682" spans="1:20" x14ac:dyDescent="0.3">
      <c r="A2682" t="s">
        <v>5262</v>
      </c>
      <c r="B2682">
        <v>84318</v>
      </c>
      <c r="C2682" t="s">
        <v>3602</v>
      </c>
      <c r="D2682" s="38" t="str">
        <f>VLOOKUP(Tabela5[[#This Row],[CÓDIGO]],[1]fornnecedor!$A:$C,3,0)</f>
        <v>BRASILUX</v>
      </c>
      <c r="E2682" t="str">
        <f>VLOOKUP(Tabela5[[#This Row],[MARCA]],[1]fornnecedor!$C:$E,3,0)</f>
        <v>BRASILUX TINTAS TECNICAS LTDA</v>
      </c>
      <c r="G2682" t="s">
        <v>24</v>
      </c>
      <c r="H2682">
        <v>4</v>
      </c>
      <c r="I2682">
        <v>180.28</v>
      </c>
      <c r="J2682">
        <v>1</v>
      </c>
      <c r="K2682" s="34">
        <v>59.38</v>
      </c>
      <c r="L2682">
        <v>45.07</v>
      </c>
      <c r="M2682">
        <v>14.31</v>
      </c>
      <c r="N2682">
        <v>24.1</v>
      </c>
      <c r="O2682">
        <v>0</v>
      </c>
      <c r="P2682">
        <v>0</v>
      </c>
      <c r="Q2682">
        <v>0</v>
      </c>
      <c r="R2682">
        <v>91.68</v>
      </c>
      <c r="S2682" t="s">
        <v>5384</v>
      </c>
      <c r="T2682" s="38" t="str">
        <f>VLOOKUP(Tabela5[[#This Row],[CÓDIGO]],[1]fornnecedor!$A:$G,7,0)</f>
        <v>IMPERMEABILIZANTES</v>
      </c>
    </row>
    <row r="2683" spans="1:20" x14ac:dyDescent="0.3">
      <c r="A2683" t="s">
        <v>5262</v>
      </c>
      <c r="B2683">
        <v>84364</v>
      </c>
      <c r="C2683" t="s">
        <v>3715</v>
      </c>
      <c r="D2683" s="38" t="str">
        <f>VLOOKUP(Tabela5[[#This Row],[CÓDIGO]],[1]fornnecedor!$A:$C,3,0)</f>
        <v>BRASILUX</v>
      </c>
      <c r="E2683" t="str">
        <f>VLOOKUP(Tabela5[[#This Row],[MARCA]],[1]fornnecedor!$C:$E,3,0)</f>
        <v>BRASILUX TINTAS TECNICAS LTDA</v>
      </c>
      <c r="G2683" t="s">
        <v>24</v>
      </c>
      <c r="H2683">
        <v>15</v>
      </c>
      <c r="I2683">
        <v>225.15</v>
      </c>
      <c r="J2683">
        <v>3</v>
      </c>
      <c r="K2683" s="34">
        <v>59.31</v>
      </c>
      <c r="L2683">
        <v>45.03</v>
      </c>
      <c r="M2683">
        <v>14.28</v>
      </c>
      <c r="N2683">
        <v>24.08</v>
      </c>
      <c r="O2683">
        <v>0</v>
      </c>
      <c r="P2683">
        <v>0</v>
      </c>
      <c r="Q2683">
        <v>0</v>
      </c>
      <c r="R2683">
        <v>91.68</v>
      </c>
      <c r="S2683" t="s">
        <v>5384</v>
      </c>
      <c r="T2683" s="38" t="str">
        <f>VLOOKUP(Tabela5[[#This Row],[CÓDIGO]],[1]fornnecedor!$A:$G,7,0)</f>
        <v>ESMALTES</v>
      </c>
    </row>
    <row r="2684" spans="1:20" x14ac:dyDescent="0.3">
      <c r="A2684" t="s">
        <v>5262</v>
      </c>
      <c r="B2684">
        <v>84692</v>
      </c>
      <c r="C2684" t="s">
        <v>3015</v>
      </c>
      <c r="D2684" s="38" t="str">
        <f>VLOOKUP(Tabela5[[#This Row],[CÓDIGO]],[1]fornnecedor!$A:$C,3,0)</f>
        <v>BRASILUX</v>
      </c>
      <c r="E2684" t="str">
        <f>VLOOKUP(Tabela5[[#This Row],[MARCA]],[1]fornnecedor!$C:$E,3,0)</f>
        <v>BRASILUX TINTAS TECNICAS LTDA</v>
      </c>
      <c r="G2684" t="s">
        <v>24</v>
      </c>
      <c r="H2684">
        <v>4</v>
      </c>
      <c r="I2684">
        <v>24.92</v>
      </c>
      <c r="J2684">
        <v>7</v>
      </c>
      <c r="K2684" s="34">
        <v>57.47</v>
      </c>
      <c r="L2684">
        <v>43.61</v>
      </c>
      <c r="M2684">
        <v>13.86</v>
      </c>
      <c r="N2684">
        <v>24.12</v>
      </c>
      <c r="O2684">
        <v>0</v>
      </c>
      <c r="P2684">
        <v>0</v>
      </c>
      <c r="Q2684">
        <v>0</v>
      </c>
      <c r="R2684">
        <v>91.68</v>
      </c>
      <c r="S2684" t="s">
        <v>5384</v>
      </c>
      <c r="T2684" s="38" t="str">
        <f>VLOOKUP(Tabela5[[#This Row],[CÓDIGO]],[1]fornnecedor!$A:$G,7,0)</f>
        <v>LINHA MOVELEIRA</v>
      </c>
    </row>
    <row r="2685" spans="1:20" x14ac:dyDescent="0.3">
      <c r="A2685" t="s">
        <v>5262</v>
      </c>
      <c r="B2685">
        <v>84644</v>
      </c>
      <c r="C2685" t="s">
        <v>645</v>
      </c>
      <c r="D2685" s="38" t="str">
        <f>VLOOKUP(Tabela5[[#This Row],[CÓDIGO]],[1]fornnecedor!$A:$C,3,0)</f>
        <v>BRASILUX</v>
      </c>
      <c r="E2685" t="str">
        <f>VLOOKUP(Tabela5[[#This Row],[MARCA]],[1]fornnecedor!$C:$E,3,0)</f>
        <v>BRASILUX TINTAS TECNICAS LTDA</v>
      </c>
      <c r="G2685" t="s">
        <v>24</v>
      </c>
      <c r="H2685">
        <v>22</v>
      </c>
      <c r="I2685">
        <v>601.26</v>
      </c>
      <c r="J2685">
        <v>1</v>
      </c>
      <c r="K2685" s="34">
        <v>57.29</v>
      </c>
      <c r="L2685">
        <v>27.33</v>
      </c>
      <c r="M2685">
        <v>29.96</v>
      </c>
      <c r="N2685">
        <v>52.3</v>
      </c>
      <c r="O2685">
        <v>0</v>
      </c>
      <c r="P2685">
        <v>0</v>
      </c>
      <c r="Q2685">
        <v>0</v>
      </c>
      <c r="R2685">
        <v>91.69</v>
      </c>
      <c r="S2685" t="s">
        <v>5384</v>
      </c>
      <c r="T2685" s="38" t="str">
        <f>VLOOKUP(Tabela5[[#This Row],[CÓDIGO]],[1]fornnecedor!$A:$G,7,0)</f>
        <v xml:space="preserve">BASES SISTEMA NO MACHINE </v>
      </c>
    </row>
    <row r="2686" spans="1:20" x14ac:dyDescent="0.3">
      <c r="A2686" t="s">
        <v>5262</v>
      </c>
      <c r="B2686">
        <v>84257</v>
      </c>
      <c r="C2686" t="s">
        <v>2875</v>
      </c>
      <c r="D2686" s="38" t="str">
        <f>VLOOKUP(Tabela5[[#This Row],[CÓDIGO]],[1]fornnecedor!$A:$C,3,0)</f>
        <v>BRASILUX</v>
      </c>
      <c r="E2686" t="str">
        <f>VLOOKUP(Tabela5[[#This Row],[MARCA]],[1]fornnecedor!$C:$E,3,0)</f>
        <v>BRASILUX TINTAS TECNICAS LTDA</v>
      </c>
      <c r="G2686" t="s">
        <v>24</v>
      </c>
      <c r="H2686">
        <v>1</v>
      </c>
      <c r="I2686">
        <v>23.49</v>
      </c>
      <c r="J2686">
        <v>2</v>
      </c>
      <c r="K2686" s="34">
        <v>55.44</v>
      </c>
      <c r="L2686">
        <v>46.98</v>
      </c>
      <c r="M2686">
        <v>8.4600000000000009</v>
      </c>
      <c r="N2686">
        <v>15.26</v>
      </c>
      <c r="O2686">
        <v>0</v>
      </c>
      <c r="P2686">
        <v>0</v>
      </c>
      <c r="Q2686">
        <v>0</v>
      </c>
      <c r="R2686">
        <v>91.69</v>
      </c>
      <c r="S2686" t="s">
        <v>5384</v>
      </c>
      <c r="T2686" s="38" t="str">
        <f>VLOOKUP(Tabela5[[#This Row],[CÓDIGO]],[1]fornnecedor!$A:$G,7,0)</f>
        <v>TINTA PAREDE</v>
      </c>
    </row>
    <row r="2687" spans="1:20" x14ac:dyDescent="0.3">
      <c r="A2687" t="s">
        <v>5262</v>
      </c>
      <c r="B2687">
        <v>84955</v>
      </c>
      <c r="C2687" t="s">
        <v>3708</v>
      </c>
      <c r="D2687" s="38" t="str">
        <f>VLOOKUP(Tabela5[[#This Row],[CÓDIGO]],[1]fornnecedor!$A:$C,3,0)</f>
        <v>BRASILUX</v>
      </c>
      <c r="E2687" t="str">
        <f>VLOOKUP(Tabela5[[#This Row],[MARCA]],[1]fornnecedor!$C:$E,3,0)</f>
        <v>BRASILUX TINTAS TECNICAS LTDA</v>
      </c>
      <c r="G2687" t="s">
        <v>24</v>
      </c>
      <c r="H2687">
        <v>9</v>
      </c>
      <c r="I2687">
        <v>253.98</v>
      </c>
      <c r="J2687">
        <v>1</v>
      </c>
      <c r="K2687" s="34">
        <v>55</v>
      </c>
      <c r="L2687">
        <v>28.22</v>
      </c>
      <c r="M2687">
        <v>26.78</v>
      </c>
      <c r="N2687">
        <v>48.69</v>
      </c>
      <c r="O2687">
        <v>0</v>
      </c>
      <c r="P2687">
        <v>0</v>
      </c>
      <c r="Q2687">
        <v>0</v>
      </c>
      <c r="R2687">
        <v>91.69</v>
      </c>
      <c r="S2687" t="s">
        <v>5384</v>
      </c>
      <c r="T2687" s="38" t="str">
        <f>VLOOKUP(Tabela5[[#This Row],[CÓDIGO]],[1]fornnecedor!$A:$G,7,0)</f>
        <v>ESMALTES</v>
      </c>
    </row>
    <row r="2688" spans="1:20" x14ac:dyDescent="0.3">
      <c r="A2688" t="s">
        <v>5262</v>
      </c>
      <c r="B2688">
        <v>84222</v>
      </c>
      <c r="C2688" t="s">
        <v>615</v>
      </c>
      <c r="D2688" s="38" t="str">
        <f>VLOOKUP(Tabela5[[#This Row],[CÓDIGO]],[1]fornnecedor!$A:$C,3,0)</f>
        <v>BRASILUX</v>
      </c>
      <c r="E2688" t="str">
        <f>VLOOKUP(Tabela5[[#This Row],[MARCA]],[1]fornnecedor!$C:$E,3,0)</f>
        <v>BRASILUX TINTAS TECNICAS LTDA</v>
      </c>
      <c r="G2688" t="s">
        <v>24</v>
      </c>
      <c r="H2688">
        <v>10</v>
      </c>
      <c r="I2688">
        <v>127.5</v>
      </c>
      <c r="J2688">
        <v>3</v>
      </c>
      <c r="K2688" s="34">
        <v>52.17</v>
      </c>
      <c r="L2688">
        <v>38.25</v>
      </c>
      <c r="M2688">
        <v>13.92</v>
      </c>
      <c r="N2688">
        <v>26.68</v>
      </c>
      <c r="O2688">
        <v>0</v>
      </c>
      <c r="P2688">
        <v>0</v>
      </c>
      <c r="Q2688">
        <v>0</v>
      </c>
      <c r="R2688">
        <v>91.69</v>
      </c>
      <c r="S2688" t="s">
        <v>5384</v>
      </c>
      <c r="T2688" s="38" t="str">
        <f>VLOOKUP(Tabela5[[#This Row],[CÓDIGO]],[1]fornnecedor!$A:$G,7,0)</f>
        <v>ESMALTES</v>
      </c>
    </row>
    <row r="2689" spans="1:20" x14ac:dyDescent="0.3">
      <c r="A2689" t="s">
        <v>5262</v>
      </c>
      <c r="B2689">
        <v>84361</v>
      </c>
      <c r="C2689" t="s">
        <v>3634</v>
      </c>
      <c r="D2689" s="38" t="str">
        <f>VLOOKUP(Tabela5[[#This Row],[CÓDIGO]],[1]fornnecedor!$A:$C,3,0)</f>
        <v>BRASILUX</v>
      </c>
      <c r="E2689" t="str">
        <f>VLOOKUP(Tabela5[[#This Row],[MARCA]],[1]fornnecedor!$C:$E,3,0)</f>
        <v>BRASILUX TINTAS TECNICAS LTDA</v>
      </c>
      <c r="G2689" t="s">
        <v>24</v>
      </c>
      <c r="H2689">
        <v>15</v>
      </c>
      <c r="I2689">
        <v>194.1</v>
      </c>
      <c r="J2689">
        <v>3</v>
      </c>
      <c r="K2689" s="34">
        <v>51.15</v>
      </c>
      <c r="L2689">
        <v>38.82</v>
      </c>
      <c r="M2689">
        <v>12.33</v>
      </c>
      <c r="N2689">
        <v>24.11</v>
      </c>
      <c r="O2689">
        <v>0</v>
      </c>
      <c r="P2689">
        <v>0</v>
      </c>
      <c r="Q2689">
        <v>0</v>
      </c>
      <c r="R2689">
        <v>91.69</v>
      </c>
      <c r="S2689" t="s">
        <v>5384</v>
      </c>
      <c r="T2689" s="38" t="str">
        <f>VLOOKUP(Tabela5[[#This Row],[CÓDIGO]],[1]fornnecedor!$A:$G,7,0)</f>
        <v>ESMALTES</v>
      </c>
    </row>
    <row r="2690" spans="1:20" x14ac:dyDescent="0.3">
      <c r="A2690" t="s">
        <v>5262</v>
      </c>
      <c r="B2690">
        <v>84224</v>
      </c>
      <c r="C2690" t="s">
        <v>3335</v>
      </c>
      <c r="D2690" s="38" t="str">
        <f>VLOOKUP(Tabela5[[#This Row],[CÓDIGO]],[1]fornnecedor!$A:$C,3,0)</f>
        <v>BRASILUX</v>
      </c>
      <c r="E2690" t="str">
        <f>VLOOKUP(Tabela5[[#This Row],[MARCA]],[1]fornnecedor!$C:$E,3,0)</f>
        <v>BRASILUX TINTAS TECNICAS LTDA</v>
      </c>
      <c r="G2690" t="s">
        <v>24</v>
      </c>
      <c r="H2690">
        <v>8</v>
      </c>
      <c r="I2690">
        <v>96.16</v>
      </c>
      <c r="J2690">
        <v>3</v>
      </c>
      <c r="K2690" s="34">
        <v>49.17</v>
      </c>
      <c r="L2690">
        <v>36.06</v>
      </c>
      <c r="M2690">
        <v>13.11</v>
      </c>
      <c r="N2690">
        <v>26.66</v>
      </c>
      <c r="O2690">
        <v>0</v>
      </c>
      <c r="P2690">
        <v>0</v>
      </c>
      <c r="Q2690">
        <v>0</v>
      </c>
      <c r="R2690">
        <v>91.7</v>
      </c>
      <c r="S2690" t="s">
        <v>5384</v>
      </c>
      <c r="T2690" s="38" t="str">
        <f>VLOOKUP(Tabela5[[#This Row],[CÓDIGO]],[1]fornnecedor!$A:$G,7,0)</f>
        <v>ESMALTES</v>
      </c>
    </row>
    <row r="2691" spans="1:20" x14ac:dyDescent="0.3">
      <c r="A2691" t="s">
        <v>5262</v>
      </c>
      <c r="B2691">
        <v>84264</v>
      </c>
      <c r="C2691" t="s">
        <v>3531</v>
      </c>
      <c r="D2691" s="38" t="str">
        <f>VLOOKUP(Tabela5[[#This Row],[CÓDIGO]],[1]fornnecedor!$A:$C,3,0)</f>
        <v>BRASILUX</v>
      </c>
      <c r="E2691" t="str">
        <f>VLOOKUP(Tabela5[[#This Row],[MARCA]],[1]fornnecedor!$C:$E,3,0)</f>
        <v>BRASILUX TINTAS TECNICAS LTDA</v>
      </c>
      <c r="G2691" t="s">
        <v>24</v>
      </c>
      <c r="H2691">
        <v>9</v>
      </c>
      <c r="I2691">
        <v>184.05</v>
      </c>
      <c r="J2691">
        <v>2</v>
      </c>
      <c r="K2691" s="34">
        <v>48.26</v>
      </c>
      <c r="L2691">
        <v>40.9</v>
      </c>
      <c r="M2691">
        <v>7.36</v>
      </c>
      <c r="N2691">
        <v>15.25</v>
      </c>
      <c r="O2691">
        <v>0</v>
      </c>
      <c r="P2691">
        <v>0</v>
      </c>
      <c r="Q2691">
        <v>0</v>
      </c>
      <c r="R2691">
        <v>91.7</v>
      </c>
      <c r="S2691" t="s">
        <v>5384</v>
      </c>
      <c r="T2691" s="38" t="str">
        <f>VLOOKUP(Tabela5[[#This Row],[CÓDIGO]],[1]fornnecedor!$A:$G,7,0)</f>
        <v>TINTA PAREDE</v>
      </c>
    </row>
    <row r="2692" spans="1:20" x14ac:dyDescent="0.3">
      <c r="A2692" t="s">
        <v>5262</v>
      </c>
      <c r="B2692">
        <v>84046</v>
      </c>
      <c r="C2692" t="s">
        <v>3071</v>
      </c>
      <c r="D2692" s="38" t="str">
        <f>VLOOKUP(Tabela5[[#This Row],[CÓDIGO]],[1]fornnecedor!$A:$C,3,0)</f>
        <v>BRASILUX</v>
      </c>
      <c r="E2692" t="str">
        <f>VLOOKUP(Tabela5[[#This Row],[MARCA]],[1]fornnecedor!$C:$E,3,0)</f>
        <v>BRASILUX TINTAS TECNICAS LTDA</v>
      </c>
      <c r="G2692" t="s">
        <v>24</v>
      </c>
      <c r="H2692">
        <v>6</v>
      </c>
      <c r="I2692">
        <v>53.94</v>
      </c>
      <c r="J2692">
        <v>4</v>
      </c>
      <c r="K2692" s="34">
        <v>47.92</v>
      </c>
      <c r="L2692">
        <v>35.96</v>
      </c>
      <c r="M2692">
        <v>11.96</v>
      </c>
      <c r="N2692">
        <v>24.96</v>
      </c>
      <c r="O2692">
        <v>0</v>
      </c>
      <c r="P2692">
        <v>0</v>
      </c>
      <c r="Q2692">
        <v>0</v>
      </c>
      <c r="R2692">
        <v>91.7</v>
      </c>
      <c r="S2692" t="s">
        <v>5384</v>
      </c>
      <c r="T2692" s="38" t="str">
        <f>VLOOKUP(Tabela5[[#This Row],[CÓDIGO]],[1]fornnecedor!$A:$G,7,0)</f>
        <v>MASSA DE POLIR</v>
      </c>
    </row>
    <row r="2693" spans="1:20" x14ac:dyDescent="0.3">
      <c r="A2693" t="s">
        <v>5262</v>
      </c>
      <c r="B2693">
        <v>84534</v>
      </c>
      <c r="C2693" t="s">
        <v>3126</v>
      </c>
      <c r="D2693" s="38" t="str">
        <f>VLOOKUP(Tabela5[[#This Row],[CÓDIGO]],[1]fornnecedor!$A:$C,3,0)</f>
        <v>BRASILUX</v>
      </c>
      <c r="E2693" t="str">
        <f>VLOOKUP(Tabela5[[#This Row],[MARCA]],[1]fornnecedor!$C:$E,3,0)</f>
        <v>BRASILUX TINTAS TECNICAS LTDA</v>
      </c>
      <c r="G2693" t="s">
        <v>24</v>
      </c>
      <c r="H2693">
        <v>5</v>
      </c>
      <c r="I2693">
        <v>54.95</v>
      </c>
      <c r="J2693">
        <v>3</v>
      </c>
      <c r="K2693" s="34">
        <v>47.62</v>
      </c>
      <c r="L2693">
        <v>32.97</v>
      </c>
      <c r="M2693">
        <v>14.65</v>
      </c>
      <c r="N2693">
        <v>30.76</v>
      </c>
      <c r="O2693">
        <v>0</v>
      </c>
      <c r="P2693">
        <v>0</v>
      </c>
      <c r="Q2693">
        <v>0</v>
      </c>
      <c r="R2693">
        <v>91.7</v>
      </c>
      <c r="S2693" t="s">
        <v>5384</v>
      </c>
      <c r="T2693" s="38" t="str">
        <f>VLOOKUP(Tabela5[[#This Row],[CÓDIGO]],[1]fornnecedor!$A:$G,7,0)</f>
        <v xml:space="preserve">SPRAYS </v>
      </c>
    </row>
    <row r="2694" spans="1:20" x14ac:dyDescent="0.3">
      <c r="A2694" t="s">
        <v>5262</v>
      </c>
      <c r="B2694">
        <v>84303</v>
      </c>
      <c r="C2694" t="s">
        <v>3929</v>
      </c>
      <c r="D2694" s="38" t="str">
        <f>VLOOKUP(Tabela5[[#This Row],[CÓDIGO]],[1]fornnecedor!$A:$C,3,0)</f>
        <v>BRASILUX</v>
      </c>
      <c r="E2694" t="str">
        <f>VLOOKUP(Tabela5[[#This Row],[MARCA]],[1]fornnecedor!$C:$E,3,0)</f>
        <v>BRASILUX TINTAS TECNICAS LTDA</v>
      </c>
      <c r="G2694" t="s">
        <v>24</v>
      </c>
      <c r="H2694">
        <v>8</v>
      </c>
      <c r="I2694">
        <v>278.48</v>
      </c>
      <c r="J2694">
        <v>1</v>
      </c>
      <c r="K2694" s="34">
        <v>47.48</v>
      </c>
      <c r="L2694">
        <v>34.81</v>
      </c>
      <c r="M2694">
        <v>12.67</v>
      </c>
      <c r="N2694">
        <v>26.68</v>
      </c>
      <c r="O2694">
        <v>0</v>
      </c>
      <c r="P2694">
        <v>0</v>
      </c>
      <c r="Q2694">
        <v>0</v>
      </c>
      <c r="R2694">
        <v>91.7</v>
      </c>
      <c r="S2694" t="s">
        <v>5384</v>
      </c>
      <c r="T2694" s="38" t="str">
        <f>VLOOKUP(Tabela5[[#This Row],[CÓDIGO]],[1]fornnecedor!$A:$G,7,0)</f>
        <v>TINTA PARA PISO</v>
      </c>
    </row>
    <row r="2695" spans="1:20" x14ac:dyDescent="0.3">
      <c r="A2695" t="s">
        <v>5262</v>
      </c>
      <c r="B2695">
        <v>84082</v>
      </c>
      <c r="C2695" t="s">
        <v>3209</v>
      </c>
      <c r="D2695" s="38" t="str">
        <f>VLOOKUP(Tabela5[[#This Row],[CÓDIGO]],[1]fornnecedor!$A:$C,3,0)</f>
        <v>BRASILUX</v>
      </c>
      <c r="E2695" t="str">
        <f>VLOOKUP(Tabela5[[#This Row],[MARCA]],[1]fornnecedor!$C:$E,3,0)</f>
        <v>BRASILUX TINTAS TECNICAS LTDA</v>
      </c>
      <c r="G2695" t="s">
        <v>24</v>
      </c>
      <c r="H2695">
        <v>5</v>
      </c>
      <c r="I2695">
        <v>99.05</v>
      </c>
      <c r="J2695">
        <v>1</v>
      </c>
      <c r="K2695" s="34">
        <v>47</v>
      </c>
      <c r="L2695">
        <v>19.809999999999999</v>
      </c>
      <c r="M2695">
        <v>27.19</v>
      </c>
      <c r="N2695">
        <v>57.85</v>
      </c>
      <c r="O2695">
        <v>0</v>
      </c>
      <c r="P2695">
        <v>0</v>
      </c>
      <c r="Q2695">
        <v>0</v>
      </c>
      <c r="R2695">
        <v>91.71</v>
      </c>
      <c r="S2695" t="s">
        <v>5384</v>
      </c>
      <c r="T2695" s="38" t="str">
        <f>VLOOKUP(Tabela5[[#This Row],[CÓDIGO]],[1]fornnecedor!$A:$G,7,0)</f>
        <v>ESMALTES</v>
      </c>
    </row>
    <row r="2696" spans="1:20" x14ac:dyDescent="0.3">
      <c r="A2696" t="s">
        <v>5262</v>
      </c>
      <c r="B2696">
        <v>84310</v>
      </c>
      <c r="C2696" t="s">
        <v>3383</v>
      </c>
      <c r="D2696" s="38" t="str">
        <f>VLOOKUP(Tabela5[[#This Row],[CÓDIGO]],[1]fornnecedor!$A:$C,3,0)</f>
        <v>BRASILUX</v>
      </c>
      <c r="E2696" t="str">
        <f>VLOOKUP(Tabela5[[#This Row],[MARCA]],[1]fornnecedor!$C:$E,3,0)</f>
        <v>BRASILUX TINTAS TECNICAS LTDA</v>
      </c>
      <c r="G2696" t="s">
        <v>24</v>
      </c>
      <c r="H2696">
        <v>10</v>
      </c>
      <c r="I2696">
        <v>339.4</v>
      </c>
      <c r="J2696">
        <v>1</v>
      </c>
      <c r="K2696" s="34">
        <v>46.17</v>
      </c>
      <c r="L2696">
        <v>32.92</v>
      </c>
      <c r="M2696">
        <v>13.25</v>
      </c>
      <c r="N2696">
        <v>28.7</v>
      </c>
      <c r="O2696">
        <v>0</v>
      </c>
      <c r="P2696">
        <v>0</v>
      </c>
      <c r="Q2696">
        <v>0</v>
      </c>
      <c r="R2696">
        <v>91.71</v>
      </c>
      <c r="S2696" t="s">
        <v>5384</v>
      </c>
      <c r="T2696" s="38" t="str">
        <f>VLOOKUP(Tabela5[[#This Row],[CÓDIGO]],[1]fornnecedor!$A:$G,7,0)</f>
        <v>TINTA PARA PISO</v>
      </c>
    </row>
    <row r="2697" spans="1:20" x14ac:dyDescent="0.3">
      <c r="A2697" t="s">
        <v>5262</v>
      </c>
      <c r="B2697">
        <v>84223</v>
      </c>
      <c r="C2697" t="s">
        <v>3471</v>
      </c>
      <c r="D2697" s="38" t="str">
        <f>VLOOKUP(Tabela5[[#This Row],[CÓDIGO]],[1]fornnecedor!$A:$C,3,0)</f>
        <v>BRASILUX</v>
      </c>
      <c r="E2697" t="str">
        <f>VLOOKUP(Tabela5[[#This Row],[MARCA]],[1]fornnecedor!$C:$E,3,0)</f>
        <v>BRASILUX TINTAS TECNICAS LTDA</v>
      </c>
      <c r="G2697" t="s">
        <v>24</v>
      </c>
      <c r="H2697">
        <v>15</v>
      </c>
      <c r="I2697">
        <v>168.75</v>
      </c>
      <c r="J2697">
        <v>3</v>
      </c>
      <c r="K2697" s="34">
        <v>46.05</v>
      </c>
      <c r="L2697">
        <v>33.75</v>
      </c>
      <c r="M2697">
        <v>12.3</v>
      </c>
      <c r="N2697">
        <v>26.71</v>
      </c>
      <c r="O2697">
        <v>0</v>
      </c>
      <c r="P2697">
        <v>0</v>
      </c>
      <c r="Q2697">
        <v>0</v>
      </c>
      <c r="R2697">
        <v>91.71</v>
      </c>
      <c r="S2697" t="s">
        <v>5384</v>
      </c>
      <c r="T2697" s="38" t="str">
        <f>VLOOKUP(Tabela5[[#This Row],[CÓDIGO]],[1]fornnecedor!$A:$G,7,0)</f>
        <v>ESMALTES</v>
      </c>
    </row>
    <row r="2698" spans="1:20" x14ac:dyDescent="0.3">
      <c r="A2698" t="s">
        <v>5262</v>
      </c>
      <c r="B2698">
        <v>84521</v>
      </c>
      <c r="C2698" t="s">
        <v>3277</v>
      </c>
      <c r="D2698" s="38" t="str">
        <f>VLOOKUP(Tabela5[[#This Row],[CÓDIGO]],[1]fornnecedor!$A:$C,3,0)</f>
        <v>BRASILUX</v>
      </c>
      <c r="E2698" t="str">
        <f>VLOOKUP(Tabela5[[#This Row],[MARCA]],[1]fornnecedor!$C:$E,3,0)</f>
        <v>BRASILUX TINTAS TECNICAS LTDA</v>
      </c>
      <c r="G2698" t="s">
        <v>24</v>
      </c>
      <c r="H2698">
        <v>12</v>
      </c>
      <c r="I2698">
        <v>106.44</v>
      </c>
      <c r="J2698">
        <v>2</v>
      </c>
      <c r="K2698" s="34">
        <v>45.42</v>
      </c>
      <c r="L2698">
        <v>17.739999999999998</v>
      </c>
      <c r="M2698">
        <v>27.68</v>
      </c>
      <c r="N2698">
        <v>60.94</v>
      </c>
      <c r="O2698">
        <v>0</v>
      </c>
      <c r="P2698">
        <v>0</v>
      </c>
      <c r="Q2698">
        <v>0</v>
      </c>
      <c r="R2698">
        <v>91.71</v>
      </c>
      <c r="S2698" t="s">
        <v>5384</v>
      </c>
      <c r="T2698" s="38" t="str">
        <f>VLOOKUP(Tabela5[[#This Row],[CÓDIGO]],[1]fornnecedor!$A:$G,7,0)</f>
        <v xml:space="preserve">SPRAYS </v>
      </c>
    </row>
    <row r="2699" spans="1:20" x14ac:dyDescent="0.3">
      <c r="A2699" t="s">
        <v>5262</v>
      </c>
      <c r="B2699">
        <v>84204</v>
      </c>
      <c r="C2699" t="s">
        <v>3311</v>
      </c>
      <c r="D2699" s="38" t="str">
        <f>VLOOKUP(Tabela5[[#This Row],[CÓDIGO]],[1]fornnecedor!$A:$C,3,0)</f>
        <v>BRASILUX</v>
      </c>
      <c r="E2699" t="str">
        <f>VLOOKUP(Tabela5[[#This Row],[MARCA]],[1]fornnecedor!$C:$E,3,0)</f>
        <v>BRASILUX TINTAS TECNICAS LTDA</v>
      </c>
      <c r="G2699" t="s">
        <v>24</v>
      </c>
      <c r="H2699">
        <v>6</v>
      </c>
      <c r="I2699">
        <v>124.08</v>
      </c>
      <c r="J2699">
        <v>1</v>
      </c>
      <c r="K2699" s="34">
        <v>45</v>
      </c>
      <c r="L2699">
        <v>20.68</v>
      </c>
      <c r="M2699">
        <v>24.32</v>
      </c>
      <c r="N2699">
        <v>54.04</v>
      </c>
      <c r="O2699">
        <v>0</v>
      </c>
      <c r="P2699">
        <v>0</v>
      </c>
      <c r="Q2699">
        <v>0</v>
      </c>
      <c r="R2699">
        <v>91.71</v>
      </c>
      <c r="S2699" t="s">
        <v>5384</v>
      </c>
      <c r="T2699" s="38" t="str">
        <f>VLOOKUP(Tabela5[[#This Row],[CÓDIGO]],[1]fornnecedor!$A:$G,7,0)</f>
        <v>SELADOR ACRÍLICO</v>
      </c>
    </row>
    <row r="2700" spans="1:20" x14ac:dyDescent="0.3">
      <c r="A2700" t="s">
        <v>5262</v>
      </c>
      <c r="B2700">
        <v>84349</v>
      </c>
      <c r="C2700" t="s">
        <v>651</v>
      </c>
      <c r="D2700" s="38" t="str">
        <f>VLOOKUP(Tabela5[[#This Row],[CÓDIGO]],[1]fornnecedor!$A:$C,3,0)</f>
        <v>BRASILUX</v>
      </c>
      <c r="E2700" t="str">
        <f>VLOOKUP(Tabela5[[#This Row],[MARCA]],[1]fornnecedor!$C:$E,3,0)</f>
        <v>BRASILUX TINTAS TECNICAS LTDA</v>
      </c>
      <c r="G2700" t="s">
        <v>24</v>
      </c>
      <c r="H2700">
        <v>25</v>
      </c>
      <c r="I2700">
        <v>539.25</v>
      </c>
      <c r="J2700">
        <v>1</v>
      </c>
      <c r="K2700" s="34">
        <v>45</v>
      </c>
      <c r="L2700">
        <v>21.57</v>
      </c>
      <c r="M2700">
        <v>23.43</v>
      </c>
      <c r="N2700">
        <v>52.07</v>
      </c>
      <c r="O2700">
        <v>0</v>
      </c>
      <c r="P2700">
        <v>0</v>
      </c>
      <c r="Q2700">
        <v>0</v>
      </c>
      <c r="R2700">
        <v>91.72</v>
      </c>
      <c r="S2700" t="s">
        <v>5384</v>
      </c>
      <c r="T2700" s="38" t="str">
        <f>VLOOKUP(Tabela5[[#This Row],[CÓDIGO]],[1]fornnecedor!$A:$G,7,0)</f>
        <v>ESMALTES</v>
      </c>
    </row>
    <row r="2701" spans="1:20" x14ac:dyDescent="0.3">
      <c r="A2701" t="s">
        <v>5262</v>
      </c>
      <c r="B2701">
        <v>84864</v>
      </c>
      <c r="C2701" t="s">
        <v>3200</v>
      </c>
      <c r="D2701" s="38" t="str">
        <f>VLOOKUP(Tabela5[[#This Row],[CÓDIGO]],[1]fornnecedor!$A:$C,3,0)</f>
        <v>BRASILUX</v>
      </c>
      <c r="E2701" t="str">
        <f>VLOOKUP(Tabela5[[#This Row],[MARCA]],[1]fornnecedor!$C:$E,3,0)</f>
        <v>BRASILUX TINTAS TECNICAS LTDA</v>
      </c>
      <c r="G2701" t="s">
        <v>24</v>
      </c>
      <c r="H2701">
        <v>5</v>
      </c>
      <c r="I2701">
        <v>83.65</v>
      </c>
      <c r="J2701">
        <v>2</v>
      </c>
      <c r="K2701" s="34">
        <v>44.08</v>
      </c>
      <c r="L2701">
        <v>33.46</v>
      </c>
      <c r="M2701">
        <v>10.62</v>
      </c>
      <c r="N2701">
        <v>24.09</v>
      </c>
      <c r="O2701">
        <v>0</v>
      </c>
      <c r="P2701">
        <v>0</v>
      </c>
      <c r="Q2701">
        <v>0</v>
      </c>
      <c r="R2701">
        <v>91.72</v>
      </c>
      <c r="S2701" t="s">
        <v>5384</v>
      </c>
      <c r="T2701" s="38" t="str">
        <f>VLOOKUP(Tabela5[[#This Row],[CÓDIGO]],[1]fornnecedor!$A:$G,7,0)</f>
        <v>ESMALTES</v>
      </c>
    </row>
    <row r="2702" spans="1:20" x14ac:dyDescent="0.3">
      <c r="A2702" t="s">
        <v>5262</v>
      </c>
      <c r="B2702">
        <v>84179</v>
      </c>
      <c r="C2702" t="s">
        <v>3222</v>
      </c>
      <c r="D2702" s="38" t="str">
        <f>VLOOKUP(Tabela5[[#This Row],[CÓDIGO]],[1]fornnecedor!$A:$C,3,0)</f>
        <v>BRASILUX</v>
      </c>
      <c r="E2702" t="str">
        <f>VLOOKUP(Tabela5[[#This Row],[MARCA]],[1]fornnecedor!$C:$E,3,0)</f>
        <v>BRASILUX TINTAS TECNICAS LTDA</v>
      </c>
      <c r="G2702" t="s">
        <v>24</v>
      </c>
      <c r="H2702">
        <v>11</v>
      </c>
      <c r="I2702">
        <v>228.69</v>
      </c>
      <c r="J2702">
        <v>1</v>
      </c>
      <c r="K2702" s="34">
        <v>41</v>
      </c>
      <c r="L2702">
        <v>20.16</v>
      </c>
      <c r="M2702">
        <v>20.84</v>
      </c>
      <c r="N2702">
        <v>50.83</v>
      </c>
      <c r="O2702">
        <v>0</v>
      </c>
      <c r="P2702">
        <v>0</v>
      </c>
      <c r="Q2702">
        <v>0</v>
      </c>
      <c r="R2702">
        <v>91.72</v>
      </c>
      <c r="S2702" t="s">
        <v>5384</v>
      </c>
      <c r="T2702" s="38" t="str">
        <f>VLOOKUP(Tabela5[[#This Row],[CÓDIGO]],[1]fornnecedor!$A:$G,7,0)</f>
        <v>ESMALTES</v>
      </c>
    </row>
    <row r="2703" spans="1:20" x14ac:dyDescent="0.3">
      <c r="A2703" t="s">
        <v>5262</v>
      </c>
      <c r="B2703">
        <v>84047</v>
      </c>
      <c r="C2703" t="s">
        <v>3476</v>
      </c>
      <c r="D2703" s="38" t="str">
        <f>VLOOKUP(Tabela5[[#This Row],[CÓDIGO]],[1]fornnecedor!$A:$C,3,0)</f>
        <v>BRASILUX</v>
      </c>
      <c r="E2703" t="str">
        <f>VLOOKUP(Tabela5[[#This Row],[MARCA]],[1]fornnecedor!$C:$E,3,0)</f>
        <v>BRASILUX TINTAS TECNICAS LTDA</v>
      </c>
      <c r="G2703" t="s">
        <v>24</v>
      </c>
      <c r="H2703">
        <v>10</v>
      </c>
      <c r="I2703">
        <v>153</v>
      </c>
      <c r="J2703">
        <v>2</v>
      </c>
      <c r="K2703" s="34">
        <v>40.299999999999997</v>
      </c>
      <c r="L2703">
        <v>30.6</v>
      </c>
      <c r="M2703">
        <v>9.6999999999999993</v>
      </c>
      <c r="N2703">
        <v>24.07</v>
      </c>
      <c r="O2703">
        <v>0</v>
      </c>
      <c r="P2703">
        <v>0</v>
      </c>
      <c r="Q2703">
        <v>0</v>
      </c>
      <c r="R2703">
        <v>91.72</v>
      </c>
      <c r="S2703" t="s">
        <v>5384</v>
      </c>
      <c r="T2703" s="38" t="str">
        <f>VLOOKUP(Tabela5[[#This Row],[CÓDIGO]],[1]fornnecedor!$A:$G,7,0)</f>
        <v>MASSA DE POLIR</v>
      </c>
    </row>
    <row r="2704" spans="1:20" x14ac:dyDescent="0.3">
      <c r="A2704" t="s">
        <v>5262</v>
      </c>
      <c r="B2704">
        <v>84078</v>
      </c>
      <c r="C2704" t="s">
        <v>3178</v>
      </c>
      <c r="D2704" s="38" t="str">
        <f>VLOOKUP(Tabela5[[#This Row],[CÓDIGO]],[1]fornnecedor!$A:$C,3,0)</f>
        <v>BRASILUX</v>
      </c>
      <c r="E2704" t="str">
        <f>VLOOKUP(Tabela5[[#This Row],[MARCA]],[1]fornnecedor!$C:$E,3,0)</f>
        <v>BRASILUX TINTAS TECNICAS LTDA</v>
      </c>
      <c r="G2704" t="s">
        <v>24</v>
      </c>
      <c r="H2704">
        <v>5</v>
      </c>
      <c r="I2704">
        <v>93.8</v>
      </c>
      <c r="J2704">
        <v>1</v>
      </c>
      <c r="K2704" s="34">
        <v>40</v>
      </c>
      <c r="L2704">
        <v>18.760000000000002</v>
      </c>
      <c r="M2704">
        <v>21.24</v>
      </c>
      <c r="N2704">
        <v>53.1</v>
      </c>
      <c r="O2704">
        <v>0</v>
      </c>
      <c r="P2704">
        <v>0</v>
      </c>
      <c r="Q2704">
        <v>0</v>
      </c>
      <c r="R2704">
        <v>91.72</v>
      </c>
      <c r="S2704" t="s">
        <v>5384</v>
      </c>
      <c r="T2704" s="38" t="str">
        <f>VLOOKUP(Tabela5[[#This Row],[CÓDIGO]],[1]fornnecedor!$A:$G,7,0)</f>
        <v>LINHA MOVELEIRA</v>
      </c>
    </row>
    <row r="2705" spans="1:20" x14ac:dyDescent="0.3">
      <c r="A2705" t="s">
        <v>5262</v>
      </c>
      <c r="B2705">
        <v>86998</v>
      </c>
      <c r="C2705" t="s">
        <v>3395</v>
      </c>
      <c r="D2705" s="38" t="str">
        <f>VLOOKUP(Tabela5[[#This Row],[CÓDIGO]],[1]fornnecedor!$A:$C,3,0)</f>
        <v>BRASILUX</v>
      </c>
      <c r="E2705" t="str">
        <f>VLOOKUP(Tabela5[[#This Row],[MARCA]],[1]fornnecedor!$C:$E,3,0)</f>
        <v>BRASILUX TINTAS TECNICAS LTDA</v>
      </c>
      <c r="G2705" t="s">
        <v>24</v>
      </c>
      <c r="H2705">
        <v>19</v>
      </c>
      <c r="I2705">
        <v>411.73</v>
      </c>
      <c r="J2705">
        <v>1</v>
      </c>
      <c r="K2705" s="34">
        <v>38.64</v>
      </c>
      <c r="L2705">
        <v>21.67</v>
      </c>
      <c r="M2705">
        <v>16.97</v>
      </c>
      <c r="N2705">
        <v>43.92</v>
      </c>
      <c r="O2705">
        <v>0</v>
      </c>
      <c r="P2705">
        <v>0</v>
      </c>
      <c r="Q2705">
        <v>0</v>
      </c>
      <c r="R2705">
        <v>91.73</v>
      </c>
      <c r="S2705" t="s">
        <v>5384</v>
      </c>
      <c r="T2705" s="38" t="str">
        <f>VLOOKUP(Tabela5[[#This Row],[CÓDIGO]],[1]fornnecedor!$A:$G,7,0)</f>
        <v>ESMALTES</v>
      </c>
    </row>
    <row r="2706" spans="1:20" x14ac:dyDescent="0.3">
      <c r="A2706" t="s">
        <v>5262</v>
      </c>
      <c r="B2706">
        <v>85269</v>
      </c>
      <c r="C2706" t="s">
        <v>3552</v>
      </c>
      <c r="D2706" s="38" t="str">
        <f>VLOOKUP(Tabela5[[#This Row],[CÓDIGO]],[1]fornnecedor!$A:$C,3,0)</f>
        <v>BRASILUX</v>
      </c>
      <c r="E2706" t="str">
        <f>VLOOKUP(Tabela5[[#This Row],[MARCA]],[1]fornnecedor!$C:$E,3,0)</f>
        <v>BRASILUX TINTAS TECNICAS LTDA</v>
      </c>
      <c r="G2706" t="s">
        <v>24</v>
      </c>
      <c r="H2706">
        <v>11</v>
      </c>
      <c r="I2706">
        <v>226.27</v>
      </c>
      <c r="J2706">
        <v>1</v>
      </c>
      <c r="K2706" s="34">
        <v>38.049999999999997</v>
      </c>
      <c r="L2706">
        <v>20.57</v>
      </c>
      <c r="M2706">
        <v>17.48</v>
      </c>
      <c r="N2706">
        <v>45.94</v>
      </c>
      <c r="O2706">
        <v>0</v>
      </c>
      <c r="P2706">
        <v>0</v>
      </c>
      <c r="Q2706">
        <v>0</v>
      </c>
      <c r="R2706">
        <v>91.73</v>
      </c>
      <c r="S2706" t="s">
        <v>5384</v>
      </c>
      <c r="T2706" s="38" t="str">
        <f>VLOOKUP(Tabela5[[#This Row],[CÓDIGO]],[1]fornnecedor!$A:$G,7,0)</f>
        <v>ESMALTES</v>
      </c>
    </row>
    <row r="2707" spans="1:20" x14ac:dyDescent="0.3">
      <c r="A2707" t="s">
        <v>5262</v>
      </c>
      <c r="B2707">
        <v>84121</v>
      </c>
      <c r="C2707" t="s">
        <v>3372</v>
      </c>
      <c r="D2707" s="38" t="str">
        <f>VLOOKUP(Tabela5[[#This Row],[CÓDIGO]],[1]fornnecedor!$A:$C,3,0)</f>
        <v>BRASILUX</v>
      </c>
      <c r="E2707" t="str">
        <f>VLOOKUP(Tabela5[[#This Row],[MARCA]],[1]fornnecedor!$C:$E,3,0)</f>
        <v>BRASILUX TINTAS TECNICAS LTDA</v>
      </c>
      <c r="G2707" t="s">
        <v>24</v>
      </c>
      <c r="H2707">
        <v>7</v>
      </c>
      <c r="I2707">
        <v>90.3</v>
      </c>
      <c r="J2707">
        <v>2</v>
      </c>
      <c r="K2707" s="34">
        <v>36</v>
      </c>
      <c r="L2707">
        <v>25.8</v>
      </c>
      <c r="M2707">
        <v>10.199999999999999</v>
      </c>
      <c r="N2707">
        <v>28.33</v>
      </c>
      <c r="O2707">
        <v>0</v>
      </c>
      <c r="P2707">
        <v>0</v>
      </c>
      <c r="Q2707">
        <v>0</v>
      </c>
      <c r="R2707">
        <v>91.73</v>
      </c>
      <c r="S2707" t="s">
        <v>5384</v>
      </c>
      <c r="T2707" s="38" t="str">
        <f>VLOOKUP(Tabela5[[#This Row],[CÓDIGO]],[1]fornnecedor!$A:$G,7,0)</f>
        <v>ESMALTES</v>
      </c>
    </row>
    <row r="2708" spans="1:20" x14ac:dyDescent="0.3">
      <c r="A2708" t="s">
        <v>5262</v>
      </c>
      <c r="B2708">
        <v>84356</v>
      </c>
      <c r="C2708" t="s">
        <v>3364</v>
      </c>
      <c r="D2708" s="38" t="str">
        <f>VLOOKUP(Tabela5[[#This Row],[CÓDIGO]],[1]fornnecedor!$A:$C,3,0)</f>
        <v>BRASILUX</v>
      </c>
      <c r="E2708" t="str">
        <f>VLOOKUP(Tabela5[[#This Row],[MARCA]],[1]fornnecedor!$C:$E,3,0)</f>
        <v>BRASILUX TINTAS TECNICAS LTDA</v>
      </c>
      <c r="G2708" t="s">
        <v>24</v>
      </c>
      <c r="H2708">
        <v>13</v>
      </c>
      <c r="I2708">
        <v>199.94</v>
      </c>
      <c r="J2708">
        <v>2</v>
      </c>
      <c r="K2708" s="34">
        <v>35.380000000000003</v>
      </c>
      <c r="L2708">
        <v>30.76</v>
      </c>
      <c r="M2708">
        <v>4.62</v>
      </c>
      <c r="N2708">
        <v>13.06</v>
      </c>
      <c r="O2708">
        <v>0</v>
      </c>
      <c r="P2708">
        <v>0</v>
      </c>
      <c r="Q2708">
        <v>0</v>
      </c>
      <c r="R2708">
        <v>91.73</v>
      </c>
      <c r="S2708" t="s">
        <v>5384</v>
      </c>
      <c r="T2708" s="38" t="str">
        <f>VLOOKUP(Tabela5[[#This Row],[CÓDIGO]],[1]fornnecedor!$A:$G,7,0)</f>
        <v>ESMALTES</v>
      </c>
    </row>
    <row r="2709" spans="1:20" x14ac:dyDescent="0.3">
      <c r="A2709" t="s">
        <v>5262</v>
      </c>
      <c r="B2709">
        <v>84124</v>
      </c>
      <c r="C2709" t="s">
        <v>678</v>
      </c>
      <c r="D2709" s="38" t="str">
        <f>VLOOKUP(Tabela5[[#This Row],[CÓDIGO]],[1]fornnecedor!$A:$C,3,0)</f>
        <v>BRASILUX</v>
      </c>
      <c r="E2709" t="str">
        <f>VLOOKUP(Tabela5[[#This Row],[MARCA]],[1]fornnecedor!$C:$E,3,0)</f>
        <v>BRASILUX TINTAS TECNICAS LTDA</v>
      </c>
      <c r="G2709" t="s">
        <v>24</v>
      </c>
      <c r="H2709">
        <v>17</v>
      </c>
      <c r="I2709">
        <v>227.29</v>
      </c>
      <c r="J2709">
        <v>2</v>
      </c>
      <c r="K2709" s="34">
        <v>35.22</v>
      </c>
      <c r="L2709">
        <v>26.74</v>
      </c>
      <c r="M2709">
        <v>8.48</v>
      </c>
      <c r="N2709">
        <v>24.08</v>
      </c>
      <c r="O2709">
        <v>0</v>
      </c>
      <c r="P2709">
        <v>0</v>
      </c>
      <c r="Q2709">
        <v>0</v>
      </c>
      <c r="R2709">
        <v>91.73</v>
      </c>
      <c r="S2709" t="s">
        <v>5384</v>
      </c>
      <c r="T2709" s="38" t="str">
        <f>VLOOKUP(Tabela5[[#This Row],[CÓDIGO]],[1]fornnecedor!$A:$G,7,0)</f>
        <v>ESMALTES</v>
      </c>
    </row>
    <row r="2710" spans="1:20" x14ac:dyDescent="0.3">
      <c r="A2710" t="s">
        <v>5262</v>
      </c>
      <c r="B2710">
        <v>84100</v>
      </c>
      <c r="C2710" t="s">
        <v>634</v>
      </c>
      <c r="D2710" s="38" t="str">
        <f>VLOOKUP(Tabela5[[#This Row],[CÓDIGO]],[1]fornnecedor!$A:$C,3,0)</f>
        <v>BRASILUX</v>
      </c>
      <c r="E2710" t="str">
        <f>VLOOKUP(Tabela5[[#This Row],[MARCA]],[1]fornnecedor!$C:$E,3,0)</f>
        <v>BRASILUX TINTAS TECNICAS LTDA</v>
      </c>
      <c r="G2710" t="s">
        <v>24</v>
      </c>
      <c r="H2710">
        <v>25</v>
      </c>
      <c r="I2710">
        <v>417</v>
      </c>
      <c r="J2710">
        <v>1</v>
      </c>
      <c r="K2710" s="34">
        <v>35</v>
      </c>
      <c r="L2710">
        <v>16.68</v>
      </c>
      <c r="M2710">
        <v>18.32</v>
      </c>
      <c r="N2710">
        <v>52.34</v>
      </c>
      <c r="O2710">
        <v>0</v>
      </c>
      <c r="P2710">
        <v>0</v>
      </c>
      <c r="Q2710">
        <v>0</v>
      </c>
      <c r="R2710">
        <v>91.73</v>
      </c>
      <c r="S2710" t="s">
        <v>5384</v>
      </c>
      <c r="T2710" s="38" t="str">
        <f>VLOOKUP(Tabela5[[#This Row],[CÓDIGO]],[1]fornnecedor!$A:$G,7,0)</f>
        <v>ESMALTES</v>
      </c>
    </row>
    <row r="2711" spans="1:20" x14ac:dyDescent="0.3">
      <c r="A2711" t="s">
        <v>5262</v>
      </c>
      <c r="B2711">
        <v>84745</v>
      </c>
      <c r="C2711" t="s">
        <v>3055</v>
      </c>
      <c r="D2711" s="38" t="str">
        <f>VLOOKUP(Tabela5[[#This Row],[CÓDIGO]],[1]fornnecedor!$A:$C,3,0)</f>
        <v>BRASILUX</v>
      </c>
      <c r="E2711" t="str">
        <f>VLOOKUP(Tabela5[[#This Row],[MARCA]],[1]fornnecedor!$C:$E,3,0)</f>
        <v>BRASILUX TINTAS TECNICAS LTDA</v>
      </c>
      <c r="G2711" t="s">
        <v>24</v>
      </c>
      <c r="H2711">
        <v>7</v>
      </c>
      <c r="I2711">
        <v>61.88</v>
      </c>
      <c r="J2711">
        <v>1</v>
      </c>
      <c r="K2711" s="34">
        <v>32.99</v>
      </c>
      <c r="L2711">
        <v>8.84</v>
      </c>
      <c r="M2711">
        <v>24.15</v>
      </c>
      <c r="N2711">
        <v>73.2</v>
      </c>
      <c r="O2711">
        <v>0</v>
      </c>
      <c r="P2711">
        <v>0</v>
      </c>
      <c r="Q2711">
        <v>0</v>
      </c>
      <c r="R2711">
        <v>91.73</v>
      </c>
      <c r="S2711" t="s">
        <v>5384</v>
      </c>
      <c r="T2711" s="38" t="str">
        <f>VLOOKUP(Tabela5[[#This Row],[CÓDIGO]],[1]fornnecedor!$A:$G,7,0)</f>
        <v>BASES IMOBILIÁRIAS</v>
      </c>
    </row>
    <row r="2712" spans="1:20" x14ac:dyDescent="0.3">
      <c r="A2712" t="s">
        <v>5262</v>
      </c>
      <c r="B2712">
        <v>84161</v>
      </c>
      <c r="C2712" t="s">
        <v>4580</v>
      </c>
      <c r="D2712" s="38" t="str">
        <f>VLOOKUP(Tabela5[[#This Row],[CÓDIGO]],[1]fornnecedor!$A:$C,3,0)</f>
        <v>BRASILUX</v>
      </c>
      <c r="E2712" t="str">
        <f>VLOOKUP(Tabela5[[#This Row],[MARCA]],[1]fornnecedor!$C:$E,3,0)</f>
        <v>BRASILUX TINTAS TECNICAS LTDA</v>
      </c>
      <c r="G2712" t="s">
        <v>24</v>
      </c>
      <c r="H2712">
        <v>82</v>
      </c>
      <c r="I2712">
        <v>845.42</v>
      </c>
      <c r="J2712">
        <v>1</v>
      </c>
      <c r="K2712" s="34">
        <v>32.06</v>
      </c>
      <c r="L2712">
        <v>10.31</v>
      </c>
      <c r="M2712">
        <v>21.75</v>
      </c>
      <c r="N2712">
        <v>67.84</v>
      </c>
      <c r="O2712">
        <v>0</v>
      </c>
      <c r="P2712">
        <v>0</v>
      </c>
      <c r="Q2712">
        <v>0</v>
      </c>
      <c r="R2712">
        <v>91.74</v>
      </c>
      <c r="S2712" t="s">
        <v>5384</v>
      </c>
      <c r="T2712" s="38" t="str">
        <f>VLOOKUP(Tabela5[[#This Row],[CÓDIGO]],[1]fornnecedor!$A:$G,7,0)</f>
        <v>ESMALTES</v>
      </c>
    </row>
    <row r="2713" spans="1:20" x14ac:dyDescent="0.3">
      <c r="A2713" t="s">
        <v>5262</v>
      </c>
      <c r="B2713">
        <v>84358</v>
      </c>
      <c r="C2713" t="s">
        <v>665</v>
      </c>
      <c r="D2713" s="38" t="str">
        <f>VLOOKUP(Tabela5[[#This Row],[CÓDIGO]],[1]fornnecedor!$A:$C,3,0)</f>
        <v>BRASILUX</v>
      </c>
      <c r="E2713" t="str">
        <f>VLOOKUP(Tabela5[[#This Row],[MARCA]],[1]fornnecedor!$C:$E,3,0)</f>
        <v>BRASILUX TINTAS TECNICAS LTDA</v>
      </c>
      <c r="G2713" t="s">
        <v>24</v>
      </c>
      <c r="H2713">
        <v>21</v>
      </c>
      <c r="I2713">
        <v>285.60000000000002</v>
      </c>
      <c r="J2713">
        <v>1</v>
      </c>
      <c r="K2713" s="34">
        <v>32</v>
      </c>
      <c r="L2713">
        <v>13.6</v>
      </c>
      <c r="M2713">
        <v>18.399999999999999</v>
      </c>
      <c r="N2713">
        <v>57.5</v>
      </c>
      <c r="O2713">
        <v>0</v>
      </c>
      <c r="P2713">
        <v>0</v>
      </c>
      <c r="Q2713">
        <v>0</v>
      </c>
      <c r="R2713">
        <v>91.74</v>
      </c>
      <c r="S2713" t="s">
        <v>5384</v>
      </c>
      <c r="T2713" s="38" t="str">
        <f>VLOOKUP(Tabela5[[#This Row],[CÓDIGO]],[1]fornnecedor!$A:$G,7,0)</f>
        <v>ESMALTES</v>
      </c>
    </row>
    <row r="2714" spans="1:20" x14ac:dyDescent="0.3">
      <c r="A2714" t="s">
        <v>5262</v>
      </c>
      <c r="B2714">
        <v>84529</v>
      </c>
      <c r="C2714" t="s">
        <v>3300</v>
      </c>
      <c r="D2714" s="38" t="str">
        <f>VLOOKUP(Tabela5[[#This Row],[CÓDIGO]],[1]fornnecedor!$A:$C,3,0)</f>
        <v>BRASILUX</v>
      </c>
      <c r="E2714" t="str">
        <f>VLOOKUP(Tabela5[[#This Row],[MARCA]],[1]fornnecedor!$C:$E,3,0)</f>
        <v>BRASILUX TINTAS TECNICAS LTDA</v>
      </c>
      <c r="G2714" t="s">
        <v>24</v>
      </c>
      <c r="H2714">
        <v>15</v>
      </c>
      <c r="I2714">
        <v>126</v>
      </c>
      <c r="J2714">
        <v>1</v>
      </c>
      <c r="K2714" s="34">
        <v>30</v>
      </c>
      <c r="L2714">
        <v>8.4</v>
      </c>
      <c r="M2714">
        <v>21.6</v>
      </c>
      <c r="N2714">
        <v>72</v>
      </c>
      <c r="O2714">
        <v>0</v>
      </c>
      <c r="P2714">
        <v>0</v>
      </c>
      <c r="Q2714">
        <v>0</v>
      </c>
      <c r="R2714">
        <v>91.74</v>
      </c>
      <c r="S2714" t="s">
        <v>5384</v>
      </c>
      <c r="T2714" s="38" t="str">
        <f>VLOOKUP(Tabela5[[#This Row],[CÓDIGO]],[1]fornnecedor!$A:$G,7,0)</f>
        <v xml:space="preserve">SPRAYS </v>
      </c>
    </row>
    <row r="2715" spans="1:20" x14ac:dyDescent="0.3">
      <c r="A2715" t="s">
        <v>5262</v>
      </c>
      <c r="B2715">
        <v>84177</v>
      </c>
      <c r="C2715" t="s">
        <v>699</v>
      </c>
      <c r="D2715" s="38" t="str">
        <f>VLOOKUP(Tabela5[[#This Row],[CÓDIGO]],[1]fornnecedor!$A:$C,3,0)</f>
        <v>BRASILUX</v>
      </c>
      <c r="E2715" t="str">
        <f>VLOOKUP(Tabela5[[#This Row],[MARCA]],[1]fornnecedor!$C:$E,3,0)</f>
        <v>BRASILUX TINTAS TECNICAS LTDA</v>
      </c>
      <c r="G2715" t="s">
        <v>24</v>
      </c>
      <c r="H2715">
        <v>10</v>
      </c>
      <c r="I2715">
        <v>225.4</v>
      </c>
      <c r="J2715">
        <v>1</v>
      </c>
      <c r="K2715" s="34">
        <v>29.69</v>
      </c>
      <c r="L2715">
        <v>22.54</v>
      </c>
      <c r="M2715">
        <v>7.15</v>
      </c>
      <c r="N2715">
        <v>24.08</v>
      </c>
      <c r="O2715">
        <v>0</v>
      </c>
      <c r="P2715">
        <v>0</v>
      </c>
      <c r="Q2715">
        <v>0</v>
      </c>
      <c r="R2715">
        <v>91.74</v>
      </c>
      <c r="S2715" t="s">
        <v>5384</v>
      </c>
      <c r="T2715" s="38" t="str">
        <f>VLOOKUP(Tabela5[[#This Row],[CÓDIGO]],[1]fornnecedor!$A:$G,7,0)</f>
        <v>ESMALTES</v>
      </c>
    </row>
    <row r="2716" spans="1:20" x14ac:dyDescent="0.3">
      <c r="A2716" t="s">
        <v>5262</v>
      </c>
      <c r="B2716">
        <v>84160</v>
      </c>
      <c r="C2716" t="s">
        <v>4514</v>
      </c>
      <c r="D2716" s="38" t="str">
        <f>VLOOKUP(Tabela5[[#This Row],[CÓDIGO]],[1]fornnecedor!$A:$C,3,0)</f>
        <v>BRASILUX</v>
      </c>
      <c r="E2716" t="str">
        <f>VLOOKUP(Tabela5[[#This Row],[MARCA]],[1]fornnecedor!$C:$E,3,0)</f>
        <v>BRASILUX TINTAS TECNICAS LTDA</v>
      </c>
      <c r="G2716" t="s">
        <v>24</v>
      </c>
      <c r="H2716">
        <v>71</v>
      </c>
      <c r="I2716">
        <v>759.7</v>
      </c>
      <c r="J2716">
        <v>1</v>
      </c>
      <c r="K2716" s="34">
        <v>28</v>
      </c>
      <c r="L2716">
        <v>10.7</v>
      </c>
      <c r="M2716">
        <v>17.3</v>
      </c>
      <c r="N2716">
        <v>61.79</v>
      </c>
      <c r="O2716">
        <v>0</v>
      </c>
      <c r="P2716">
        <v>0</v>
      </c>
      <c r="Q2716">
        <v>0</v>
      </c>
      <c r="R2716">
        <v>91.74</v>
      </c>
      <c r="S2716" t="s">
        <v>5384</v>
      </c>
      <c r="T2716" s="38" t="str">
        <f>VLOOKUP(Tabela5[[#This Row],[CÓDIGO]],[1]fornnecedor!$A:$G,7,0)</f>
        <v>ESMALTES</v>
      </c>
    </row>
    <row r="2717" spans="1:20" x14ac:dyDescent="0.3">
      <c r="A2717" t="s">
        <v>5262</v>
      </c>
      <c r="B2717">
        <v>84996</v>
      </c>
      <c r="C2717" t="s">
        <v>3322</v>
      </c>
      <c r="D2717" s="38" t="str">
        <f>VLOOKUP(Tabela5[[#This Row],[CÓDIGO]],[1]fornnecedor!$A:$C,3,0)</f>
        <v>BRASILUX</v>
      </c>
      <c r="E2717" t="str">
        <f>VLOOKUP(Tabela5[[#This Row],[MARCA]],[1]fornnecedor!$C:$E,3,0)</f>
        <v>BRASILUX TINTAS TECNICAS LTDA</v>
      </c>
      <c r="G2717" t="s">
        <v>24</v>
      </c>
      <c r="H2717">
        <v>12</v>
      </c>
      <c r="I2717">
        <v>125.64</v>
      </c>
      <c r="J2717">
        <v>2</v>
      </c>
      <c r="K2717" s="34">
        <v>27.6</v>
      </c>
      <c r="L2717">
        <v>20.94</v>
      </c>
      <c r="M2717">
        <v>6.66</v>
      </c>
      <c r="N2717">
        <v>24.13</v>
      </c>
      <c r="O2717">
        <v>0</v>
      </c>
      <c r="P2717">
        <v>0</v>
      </c>
      <c r="Q2717">
        <v>0</v>
      </c>
      <c r="R2717">
        <v>91.74</v>
      </c>
      <c r="S2717" t="s">
        <v>5384</v>
      </c>
      <c r="T2717" s="38" t="str">
        <f>VLOOKUP(Tabela5[[#This Row],[CÓDIGO]],[1]fornnecedor!$A:$G,7,0)</f>
        <v>BASES IMOBILIÁRIAS</v>
      </c>
    </row>
    <row r="2718" spans="1:20" x14ac:dyDescent="0.3">
      <c r="A2718" t="s">
        <v>5262</v>
      </c>
      <c r="B2718">
        <v>84163</v>
      </c>
      <c r="C2718" t="s">
        <v>4417</v>
      </c>
      <c r="D2718" s="38" t="str">
        <f>VLOOKUP(Tabela5[[#This Row],[CÓDIGO]],[1]fornnecedor!$A:$C,3,0)</f>
        <v>BRASILUX</v>
      </c>
      <c r="E2718" t="str">
        <f>VLOOKUP(Tabela5[[#This Row],[MARCA]],[1]fornnecedor!$C:$E,3,0)</f>
        <v>BRASILUX TINTAS TECNICAS LTDA</v>
      </c>
      <c r="G2718" t="s">
        <v>24</v>
      </c>
      <c r="H2718">
        <v>62</v>
      </c>
      <c r="I2718">
        <v>668.36</v>
      </c>
      <c r="J2718">
        <v>1</v>
      </c>
      <c r="K2718" s="34">
        <v>27.3</v>
      </c>
      <c r="L2718">
        <v>10.78</v>
      </c>
      <c r="M2718">
        <v>16.52</v>
      </c>
      <c r="N2718">
        <v>60.51</v>
      </c>
      <c r="O2718">
        <v>0</v>
      </c>
      <c r="P2718">
        <v>0</v>
      </c>
      <c r="Q2718">
        <v>0</v>
      </c>
      <c r="R2718">
        <v>91.74</v>
      </c>
      <c r="S2718" t="s">
        <v>5384</v>
      </c>
      <c r="T2718" s="38" t="str">
        <f>VLOOKUP(Tabela5[[#This Row],[CÓDIGO]],[1]fornnecedor!$A:$G,7,0)</f>
        <v>ESMALTES</v>
      </c>
    </row>
    <row r="2719" spans="1:20" x14ac:dyDescent="0.3">
      <c r="A2719" t="s">
        <v>5262</v>
      </c>
      <c r="B2719">
        <v>84282</v>
      </c>
      <c r="C2719" t="s">
        <v>3288</v>
      </c>
      <c r="D2719" s="38" t="str">
        <f>VLOOKUP(Tabela5[[#This Row],[CÓDIGO]],[1]fornnecedor!$A:$C,3,0)</f>
        <v>BRASILUX</v>
      </c>
      <c r="E2719" t="str">
        <f>VLOOKUP(Tabela5[[#This Row],[MARCA]],[1]fornnecedor!$C:$E,3,0)</f>
        <v>BRASILUX TINTAS TECNICAS LTDA</v>
      </c>
      <c r="G2719" t="s">
        <v>24</v>
      </c>
      <c r="H2719">
        <v>11</v>
      </c>
      <c r="I2719">
        <v>125.4</v>
      </c>
      <c r="J2719">
        <v>1</v>
      </c>
      <c r="K2719" s="34">
        <v>25</v>
      </c>
      <c r="L2719">
        <v>11.4</v>
      </c>
      <c r="M2719">
        <v>13.6</v>
      </c>
      <c r="N2719">
        <v>54.4</v>
      </c>
      <c r="O2719">
        <v>0</v>
      </c>
      <c r="P2719">
        <v>0</v>
      </c>
      <c r="Q2719">
        <v>0</v>
      </c>
      <c r="R2719">
        <v>91.74</v>
      </c>
      <c r="S2719" t="s">
        <v>5384</v>
      </c>
      <c r="T2719" s="38" t="str">
        <f>VLOOKUP(Tabela5[[#This Row],[CÓDIGO]],[1]fornnecedor!$A:$G,7,0)</f>
        <v>TINTA PAREDE</v>
      </c>
    </row>
    <row r="2720" spans="1:20" x14ac:dyDescent="0.3">
      <c r="A2720" t="s">
        <v>5262</v>
      </c>
      <c r="B2720">
        <v>84693</v>
      </c>
      <c r="C2720" t="s">
        <v>630</v>
      </c>
      <c r="D2720" s="38" t="str">
        <f>VLOOKUP(Tabela5[[#This Row],[CÓDIGO]],[1]fornnecedor!$A:$C,3,0)</f>
        <v>BRASILUX</v>
      </c>
      <c r="E2720" t="str">
        <f>VLOOKUP(Tabela5[[#This Row],[MARCA]],[1]fornnecedor!$C:$E,3,0)</f>
        <v>BRASILUX TINTAS TECNICAS LTDA</v>
      </c>
      <c r="G2720" t="s">
        <v>24</v>
      </c>
      <c r="H2720">
        <v>17</v>
      </c>
      <c r="I2720">
        <v>105.06</v>
      </c>
      <c r="J2720">
        <v>3</v>
      </c>
      <c r="K2720" s="34">
        <v>24.42</v>
      </c>
      <c r="L2720">
        <v>18.54</v>
      </c>
      <c r="M2720">
        <v>5.88</v>
      </c>
      <c r="N2720">
        <v>24.08</v>
      </c>
      <c r="O2720">
        <v>0</v>
      </c>
      <c r="P2720">
        <v>0</v>
      </c>
      <c r="Q2720">
        <v>0</v>
      </c>
      <c r="R2720">
        <v>91.75</v>
      </c>
      <c r="S2720" t="s">
        <v>5384</v>
      </c>
      <c r="T2720" s="38" t="str">
        <f>VLOOKUP(Tabela5[[#This Row],[CÓDIGO]],[1]fornnecedor!$A:$G,7,0)</f>
        <v>LINHA MOVELEIRA</v>
      </c>
    </row>
    <row r="2721" spans="1:20" x14ac:dyDescent="0.3">
      <c r="A2721" t="s">
        <v>5262</v>
      </c>
      <c r="B2721">
        <v>84696</v>
      </c>
      <c r="C2721" t="s">
        <v>3014</v>
      </c>
      <c r="D2721" s="38" t="str">
        <f>VLOOKUP(Tabela5[[#This Row],[CÓDIGO]],[1]fornnecedor!$A:$C,3,0)</f>
        <v>BRASILUX</v>
      </c>
      <c r="E2721" t="str">
        <f>VLOOKUP(Tabela5[[#This Row],[MARCA]],[1]fornnecedor!$C:$E,3,0)</f>
        <v>BRASILUX TINTAS TECNICAS LTDA</v>
      </c>
      <c r="G2721" t="s">
        <v>24</v>
      </c>
      <c r="H2721">
        <v>12</v>
      </c>
      <c r="I2721">
        <v>52.56</v>
      </c>
      <c r="J2721">
        <v>4</v>
      </c>
      <c r="K2721" s="34">
        <v>23.08</v>
      </c>
      <c r="L2721">
        <v>17.52</v>
      </c>
      <c r="M2721">
        <v>5.56</v>
      </c>
      <c r="N2721">
        <v>24.09</v>
      </c>
      <c r="O2721">
        <v>0</v>
      </c>
      <c r="P2721">
        <v>0</v>
      </c>
      <c r="Q2721">
        <v>0</v>
      </c>
      <c r="R2721">
        <v>91.75</v>
      </c>
      <c r="S2721" t="s">
        <v>5384</v>
      </c>
      <c r="T2721" s="38" t="str">
        <f>VLOOKUP(Tabela5[[#This Row],[CÓDIGO]],[1]fornnecedor!$A:$G,7,0)</f>
        <v>LINHA MOVELEIRA</v>
      </c>
    </row>
    <row r="2722" spans="1:20" x14ac:dyDescent="0.3">
      <c r="A2722" t="s">
        <v>5262</v>
      </c>
      <c r="B2722">
        <v>85364</v>
      </c>
      <c r="C2722" t="s">
        <v>694</v>
      </c>
      <c r="D2722" s="38" t="str">
        <f>VLOOKUP(Tabela5[[#This Row],[CÓDIGO]],[1]fornnecedor!$A:$C,3,0)</f>
        <v>BRASILUX</v>
      </c>
      <c r="E2722" t="str">
        <f>VLOOKUP(Tabela5[[#This Row],[MARCA]],[1]fornnecedor!$C:$E,3,0)</f>
        <v>BRASILUX TINTAS TECNICAS LTDA</v>
      </c>
      <c r="G2722" t="s">
        <v>24</v>
      </c>
      <c r="H2722">
        <v>19</v>
      </c>
      <c r="I2722">
        <v>287.47000000000003</v>
      </c>
      <c r="J2722">
        <v>1</v>
      </c>
      <c r="K2722" s="34">
        <v>20.64</v>
      </c>
      <c r="L2722">
        <v>15.13</v>
      </c>
      <c r="M2722">
        <v>5.51</v>
      </c>
      <c r="N2722">
        <v>26.7</v>
      </c>
      <c r="O2722">
        <v>0</v>
      </c>
      <c r="P2722">
        <v>0</v>
      </c>
      <c r="Q2722">
        <v>0</v>
      </c>
      <c r="R2722">
        <v>91.75</v>
      </c>
      <c r="S2722" t="s">
        <v>5384</v>
      </c>
      <c r="T2722" s="38" t="str">
        <f>VLOOKUP(Tabela5[[#This Row],[CÓDIGO]],[1]fornnecedor!$A:$G,7,0)</f>
        <v>PRETO FOSCO VINÍLICO</v>
      </c>
    </row>
    <row r="2723" spans="1:20" x14ac:dyDescent="0.3">
      <c r="A2723" t="s">
        <v>5262</v>
      </c>
      <c r="B2723">
        <v>84517</v>
      </c>
      <c r="C2723" t="s">
        <v>2955</v>
      </c>
      <c r="D2723" s="38" t="str">
        <f>VLOOKUP(Tabela5[[#This Row],[CÓDIGO]],[1]fornnecedor!$A:$C,3,0)</f>
        <v>BRASILUX</v>
      </c>
      <c r="E2723" t="str">
        <f>VLOOKUP(Tabela5[[#This Row],[MARCA]],[1]fornnecedor!$C:$E,3,0)</f>
        <v>BRASILUX TINTAS TECNICAS LTDA</v>
      </c>
      <c r="G2723" t="s">
        <v>24</v>
      </c>
      <c r="H2723">
        <v>4</v>
      </c>
      <c r="I2723">
        <v>35.6</v>
      </c>
      <c r="J2723">
        <v>1</v>
      </c>
      <c r="K2723" s="34">
        <v>20.43</v>
      </c>
      <c r="L2723">
        <v>8.9</v>
      </c>
      <c r="M2723">
        <v>11.53</v>
      </c>
      <c r="N2723">
        <v>56.44</v>
      </c>
      <c r="O2723">
        <v>0</v>
      </c>
      <c r="P2723">
        <v>0</v>
      </c>
      <c r="Q2723">
        <v>0</v>
      </c>
      <c r="R2723">
        <v>91.75</v>
      </c>
      <c r="S2723" t="s">
        <v>5384</v>
      </c>
      <c r="T2723" s="38" t="str">
        <f>VLOOKUP(Tabela5[[#This Row],[CÓDIGO]],[1]fornnecedor!$A:$G,7,0)</f>
        <v xml:space="preserve">SPRAYS </v>
      </c>
    </row>
    <row r="2724" spans="1:20" x14ac:dyDescent="0.3">
      <c r="A2724" t="s">
        <v>5262</v>
      </c>
      <c r="B2724">
        <v>84511</v>
      </c>
      <c r="C2724" t="s">
        <v>3106</v>
      </c>
      <c r="D2724" s="38" t="str">
        <f>VLOOKUP(Tabela5[[#This Row],[CÓDIGO]],[1]fornnecedor!$A:$C,3,0)</f>
        <v>BRASILUX</v>
      </c>
      <c r="E2724" t="str">
        <f>VLOOKUP(Tabela5[[#This Row],[MARCA]],[1]fornnecedor!$C:$E,3,0)</f>
        <v>BRASILUX TINTAS TECNICAS LTDA</v>
      </c>
      <c r="G2724" t="s">
        <v>24</v>
      </c>
      <c r="H2724">
        <v>8</v>
      </c>
      <c r="I2724">
        <v>71.2</v>
      </c>
      <c r="J2724">
        <v>1</v>
      </c>
      <c r="K2724" s="34">
        <v>20</v>
      </c>
      <c r="L2724">
        <v>8.9</v>
      </c>
      <c r="M2724">
        <v>11.1</v>
      </c>
      <c r="N2724">
        <v>55.5</v>
      </c>
      <c r="O2724">
        <v>0</v>
      </c>
      <c r="P2724">
        <v>0</v>
      </c>
      <c r="Q2724">
        <v>0</v>
      </c>
      <c r="R2724">
        <v>91.75</v>
      </c>
      <c r="S2724" t="s">
        <v>5384</v>
      </c>
      <c r="T2724" s="38" t="str">
        <f>VLOOKUP(Tabela5[[#This Row],[CÓDIGO]],[1]fornnecedor!$A:$G,7,0)</f>
        <v xml:space="preserve">SPRAYS </v>
      </c>
    </row>
    <row r="2725" spans="1:20" x14ac:dyDescent="0.3">
      <c r="A2725" t="s">
        <v>5262</v>
      </c>
      <c r="B2725">
        <v>84608</v>
      </c>
      <c r="C2725" t="s">
        <v>3228</v>
      </c>
      <c r="D2725" s="38" t="str">
        <f>VLOOKUP(Tabela5[[#This Row],[CÓDIGO]],[1]fornnecedor!$A:$C,3,0)</f>
        <v>BRASILUX</v>
      </c>
      <c r="E2725" t="str">
        <f>VLOOKUP(Tabela5[[#This Row],[MARCA]],[1]fornnecedor!$C:$E,3,0)</f>
        <v>BRASILUX TINTAS TECNICAS LTDA</v>
      </c>
      <c r="G2725" t="s">
        <v>24</v>
      </c>
      <c r="H2725">
        <v>10</v>
      </c>
      <c r="I2725">
        <v>93.8</v>
      </c>
      <c r="J2725">
        <v>1</v>
      </c>
      <c r="K2725" s="34">
        <v>19.899999999999999</v>
      </c>
      <c r="L2725">
        <v>10.62</v>
      </c>
      <c r="M2725">
        <v>9.2799999999999994</v>
      </c>
      <c r="N2725">
        <v>46.63</v>
      </c>
      <c r="O2725">
        <v>0</v>
      </c>
      <c r="P2725">
        <v>0</v>
      </c>
      <c r="Q2725">
        <v>0</v>
      </c>
      <c r="R2725">
        <v>91.75</v>
      </c>
      <c r="S2725" t="s">
        <v>5384</v>
      </c>
      <c r="T2725" s="38" t="str">
        <f>VLOOKUP(Tabela5[[#This Row],[CÓDIGO]],[1]fornnecedor!$A:$G,7,0)</f>
        <v>BASES IMOBILIÁRIAS</v>
      </c>
    </row>
    <row r="2726" spans="1:20" x14ac:dyDescent="0.3">
      <c r="A2726" t="s">
        <v>5262</v>
      </c>
      <c r="B2726">
        <v>84532</v>
      </c>
      <c r="C2726" t="s">
        <v>3034</v>
      </c>
      <c r="D2726" s="38" t="str">
        <f>VLOOKUP(Tabela5[[#This Row],[CÓDIGO]],[1]fornnecedor!$A:$C,3,0)</f>
        <v>BRASILUX</v>
      </c>
      <c r="E2726" t="str">
        <f>VLOOKUP(Tabela5[[#This Row],[MARCA]],[1]fornnecedor!$C:$E,3,0)</f>
        <v>BRASILUX TINTAS TECNICAS LTDA</v>
      </c>
      <c r="G2726" t="s">
        <v>24</v>
      </c>
      <c r="H2726">
        <v>8</v>
      </c>
      <c r="I2726">
        <v>58.64</v>
      </c>
      <c r="J2726">
        <v>1</v>
      </c>
      <c r="K2726" s="34">
        <v>16</v>
      </c>
      <c r="L2726">
        <v>7.33</v>
      </c>
      <c r="M2726">
        <v>8.67</v>
      </c>
      <c r="N2726">
        <v>54.19</v>
      </c>
      <c r="O2726">
        <v>0</v>
      </c>
      <c r="P2726">
        <v>0</v>
      </c>
      <c r="Q2726">
        <v>0</v>
      </c>
      <c r="R2726">
        <v>91.75</v>
      </c>
      <c r="S2726" t="s">
        <v>5384</v>
      </c>
      <c r="T2726" s="38" t="str">
        <f>VLOOKUP(Tabela5[[#This Row],[CÓDIGO]],[1]fornnecedor!$A:$G,7,0)</f>
        <v xml:space="preserve">SPRAYS </v>
      </c>
    </row>
    <row r="2727" spans="1:20" x14ac:dyDescent="0.3">
      <c r="A2727" t="s">
        <v>5262</v>
      </c>
      <c r="B2727">
        <v>84240</v>
      </c>
      <c r="C2727" t="s">
        <v>2950</v>
      </c>
      <c r="D2727" s="38" t="str">
        <f>VLOOKUP(Tabela5[[#This Row],[CÓDIGO]],[1]fornnecedor!$A:$C,3,0)</f>
        <v>BRASILUX</v>
      </c>
      <c r="E2727" t="str">
        <f>VLOOKUP(Tabela5[[#This Row],[MARCA]],[1]fornnecedor!$C:$E,3,0)</f>
        <v>BRASILUX TINTAS TECNICAS LTDA</v>
      </c>
      <c r="G2727" t="s">
        <v>24</v>
      </c>
      <c r="H2727">
        <v>11</v>
      </c>
      <c r="I2727">
        <v>86.57</v>
      </c>
      <c r="J2727">
        <v>1</v>
      </c>
      <c r="K2727" s="34">
        <v>15</v>
      </c>
      <c r="L2727">
        <v>7.63</v>
      </c>
      <c r="M2727">
        <v>7.37</v>
      </c>
      <c r="N2727">
        <v>49.13</v>
      </c>
      <c r="O2727">
        <v>0</v>
      </c>
      <c r="P2727">
        <v>0</v>
      </c>
      <c r="Q2727">
        <v>0</v>
      </c>
      <c r="R2727">
        <v>91.75</v>
      </c>
      <c r="S2727" t="s">
        <v>5384</v>
      </c>
      <c r="T2727" s="38" t="str">
        <f>VLOOKUP(Tabela5[[#This Row],[CÓDIGO]],[1]fornnecedor!$A:$G,7,0)</f>
        <v>IMPERMEABILIZANTES</v>
      </c>
    </row>
    <row r="2728" spans="1:20" x14ac:dyDescent="0.3">
      <c r="A2728" t="s">
        <v>5262</v>
      </c>
      <c r="B2728">
        <v>84203</v>
      </c>
      <c r="C2728" t="s">
        <v>2923</v>
      </c>
      <c r="D2728" s="38" t="str">
        <f>VLOOKUP(Tabela5[[#This Row],[CÓDIGO]],[1]fornnecedor!$A:$C,3,0)</f>
        <v>BRASILUX</v>
      </c>
      <c r="E2728" t="str">
        <f>VLOOKUP(Tabela5[[#This Row],[MARCA]],[1]fornnecedor!$C:$E,3,0)</f>
        <v>BRASILUX TINTAS TECNICAS LTDA</v>
      </c>
      <c r="G2728" t="s">
        <v>24</v>
      </c>
      <c r="H2728">
        <v>7</v>
      </c>
      <c r="I2728">
        <v>35.840000000000003</v>
      </c>
      <c r="J2728">
        <v>1</v>
      </c>
      <c r="K2728" s="34">
        <v>11</v>
      </c>
      <c r="L2728">
        <v>5.12</v>
      </c>
      <c r="M2728">
        <v>5.88</v>
      </c>
      <c r="N2728">
        <v>53.45</v>
      </c>
      <c r="O2728">
        <v>0</v>
      </c>
      <c r="P2728">
        <v>0</v>
      </c>
      <c r="Q2728">
        <v>0</v>
      </c>
      <c r="R2728">
        <v>91.75</v>
      </c>
      <c r="S2728" t="s">
        <v>5384</v>
      </c>
      <c r="T2728" s="38" t="str">
        <f>VLOOKUP(Tabela5[[#This Row],[CÓDIGO]],[1]fornnecedor!$A:$G,7,0)</f>
        <v>SELADOR ACRÍLICO</v>
      </c>
    </row>
    <row r="2729" spans="1:20" x14ac:dyDescent="0.3">
      <c r="A2729" t="s">
        <v>5262</v>
      </c>
      <c r="B2729">
        <v>84090</v>
      </c>
      <c r="C2729" t="s">
        <v>3729</v>
      </c>
      <c r="D2729" s="38" t="str">
        <f>VLOOKUP(Tabela5[[#This Row],[CÓDIGO]],[1]fornnecedor!$A:$C,3,0)</f>
        <v>BRASILUX</v>
      </c>
      <c r="E2729" t="str">
        <f>VLOOKUP(Tabela5[[#This Row],[MARCA]],[1]fornnecedor!$C:$E,3,0)</f>
        <v>BRASILUX TINTAS TECNICAS LTDA</v>
      </c>
      <c r="G2729" t="s">
        <v>24</v>
      </c>
      <c r="H2729">
        <v>5</v>
      </c>
      <c r="I2729">
        <v>291.89999999999998</v>
      </c>
      <c r="J2729">
        <v>0</v>
      </c>
      <c r="K2729" s="34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91.75</v>
      </c>
      <c r="S2729" t="s">
        <v>5384</v>
      </c>
      <c r="T2729" s="38" t="str">
        <f>VLOOKUP(Tabela5[[#This Row],[CÓDIGO]],[1]fornnecedor!$A:$G,7,0)</f>
        <v>ESMALTES</v>
      </c>
    </row>
    <row r="2730" spans="1:20" x14ac:dyDescent="0.3">
      <c r="A2730" t="s">
        <v>5262</v>
      </c>
      <c r="B2730">
        <v>85627</v>
      </c>
      <c r="C2730" t="s">
        <v>3680</v>
      </c>
      <c r="D2730" s="38" t="str">
        <f>VLOOKUP(Tabela5[[#This Row],[CÓDIGO]],[1]fornnecedor!$A:$C,3,0)</f>
        <v>BRASILUX</v>
      </c>
      <c r="E2730" t="str">
        <f>VLOOKUP(Tabela5[[#This Row],[MARCA]],[1]fornnecedor!$C:$E,3,0)</f>
        <v>BRASILUX TINTAS TECNICAS LTDA</v>
      </c>
      <c r="G2730" t="s">
        <v>24</v>
      </c>
      <c r="H2730">
        <v>9</v>
      </c>
      <c r="I2730" s="3">
        <v>2647.62</v>
      </c>
      <c r="J2730">
        <v>-3</v>
      </c>
      <c r="K2730" s="34">
        <v>-1162.74</v>
      </c>
      <c r="L2730">
        <v>-882.54</v>
      </c>
      <c r="M2730">
        <v>-280.2</v>
      </c>
      <c r="N2730">
        <v>24.1</v>
      </c>
      <c r="O2730">
        <v>0</v>
      </c>
      <c r="P2730">
        <v>0</v>
      </c>
      <c r="Q2730">
        <v>-0.05</v>
      </c>
      <c r="R2730">
        <v>91.7</v>
      </c>
      <c r="S2730" t="s">
        <v>5384</v>
      </c>
      <c r="T2730" s="38" t="str">
        <f>VLOOKUP(Tabela5[[#This Row],[CÓDIGO]],[1]fornnecedor!$A:$G,7,0)</f>
        <v>TINTA PARA PISO</v>
      </c>
    </row>
    <row r="2731" spans="1:20" x14ac:dyDescent="0.3">
      <c r="A2731" t="s">
        <v>5261</v>
      </c>
      <c r="B2731">
        <v>85357</v>
      </c>
      <c r="C2731" t="s">
        <v>5180</v>
      </c>
      <c r="D2731" s="38" t="str">
        <f>VLOOKUP(Tabela5[[#This Row],[CÓDIGO]],[1]fornnecedor!$A:$C,3,0)</f>
        <v>RHAI</v>
      </c>
      <c r="E2731" t="str">
        <f>VLOOKUP(Tabela5[[#This Row],[MARCA]],[1]fornnecedor!$C:$E,3,0)</f>
        <v>ALV INDUSTRIA E COMERCIO DE TINTAS LTDA</v>
      </c>
      <c r="G2731" t="s">
        <v>24</v>
      </c>
      <c r="H2731">
        <v>671</v>
      </c>
      <c r="I2731" s="3">
        <v>8293.56</v>
      </c>
      <c r="J2731">
        <v>360</v>
      </c>
      <c r="K2731" s="34">
        <v>6832.22</v>
      </c>
      <c r="L2731" s="3">
        <v>4449.6000000000004</v>
      </c>
      <c r="M2731" s="3">
        <v>2382.62</v>
      </c>
      <c r="N2731">
        <v>34.869999999999997</v>
      </c>
      <c r="O2731">
        <v>0</v>
      </c>
      <c r="P2731">
        <v>0</v>
      </c>
      <c r="Q2731">
        <v>0.28999999999999998</v>
      </c>
      <c r="R2731">
        <v>91.99</v>
      </c>
      <c r="S2731" t="s">
        <v>5384</v>
      </c>
      <c r="T2731" s="38" t="str">
        <f>VLOOKUP(Tabela5[[#This Row],[CÓDIGO]],[1]fornnecedor!$A:$G,7,0)</f>
        <v xml:space="preserve">COLA  PLÁSTICA </v>
      </c>
    </row>
    <row r="2732" spans="1:20" x14ac:dyDescent="0.3">
      <c r="A2732" t="s">
        <v>5260</v>
      </c>
      <c r="B2732">
        <v>85464</v>
      </c>
      <c r="C2732" t="s">
        <v>4054</v>
      </c>
      <c r="D2732" s="38" t="str">
        <f>VLOOKUP(Tabela5[[#This Row],[CÓDIGO]],[1]fornnecedor!$A:$C,3,0)</f>
        <v>TEK BOND</v>
      </c>
      <c r="E2732" t="str">
        <f>VLOOKUP(Tabela5[[#This Row],[MARCA]],[1]fornnecedor!$C:$E,3,0)</f>
        <v>SAINT GOBAIN</v>
      </c>
      <c r="G2732" t="s">
        <v>24</v>
      </c>
      <c r="H2732">
        <v>21</v>
      </c>
      <c r="I2732">
        <v>330.33</v>
      </c>
      <c r="J2732">
        <v>6</v>
      </c>
      <c r="K2732" s="34">
        <v>144.36000000000001</v>
      </c>
      <c r="L2732">
        <v>94.38</v>
      </c>
      <c r="M2732">
        <v>49.98</v>
      </c>
      <c r="N2732">
        <v>34.619999999999997</v>
      </c>
      <c r="O2732">
        <v>0</v>
      </c>
      <c r="P2732">
        <v>0</v>
      </c>
      <c r="Q2732">
        <v>0.01</v>
      </c>
      <c r="R2732">
        <v>92</v>
      </c>
      <c r="S2732" t="s">
        <v>5384</v>
      </c>
      <c r="T2732" s="38" t="str">
        <f>VLOOKUP(Tabela5[[#This Row],[CÓDIGO]],[1]fornnecedor!$A:$G,7,0)</f>
        <v>COLA  INST. / COLA  ADESIVA</v>
      </c>
    </row>
    <row r="2733" spans="1:20" x14ac:dyDescent="0.3">
      <c r="A2733" t="s">
        <v>5260</v>
      </c>
      <c r="B2733">
        <v>85622</v>
      </c>
      <c r="C2733" t="s">
        <v>5083</v>
      </c>
      <c r="D2733" s="38" t="str">
        <f>VLOOKUP(Tabela5[[#This Row],[CÓDIGO]],[1]fornnecedor!$A:$C,3,0)</f>
        <v>TEK BOND</v>
      </c>
      <c r="E2733" t="str">
        <f>VLOOKUP(Tabela5[[#This Row],[MARCA]],[1]fornnecedor!$C:$E,3,0)</f>
        <v>SAINT GOBAIN</v>
      </c>
      <c r="G2733" t="s">
        <v>24</v>
      </c>
      <c r="H2733">
        <v>11</v>
      </c>
      <c r="I2733">
        <v>209.22</v>
      </c>
      <c r="J2733">
        <v>3</v>
      </c>
      <c r="K2733" s="34">
        <v>88.16</v>
      </c>
      <c r="L2733">
        <v>57.06</v>
      </c>
      <c r="M2733">
        <v>31.1</v>
      </c>
      <c r="N2733">
        <v>35.28</v>
      </c>
      <c r="O2733">
        <v>0</v>
      </c>
      <c r="P2733">
        <v>0</v>
      </c>
      <c r="Q2733">
        <v>0</v>
      </c>
      <c r="R2733">
        <v>92</v>
      </c>
      <c r="S2733" t="s">
        <v>5384</v>
      </c>
      <c r="T2733" s="38" t="str">
        <f>VLOOKUP(Tabela5[[#This Row],[CÓDIGO]],[1]fornnecedor!$A:$G,7,0)</f>
        <v>COLA INST./ ADESIVOS COLANTES</v>
      </c>
    </row>
    <row r="2734" spans="1:20" x14ac:dyDescent="0.3">
      <c r="A2734" t="s">
        <v>5260</v>
      </c>
      <c r="B2734">
        <v>85462</v>
      </c>
      <c r="C2734" t="s">
        <v>3307</v>
      </c>
      <c r="D2734" s="38" t="str">
        <f>VLOOKUP(Tabela5[[#This Row],[CÓDIGO]],[1]fornnecedor!$A:$C,3,0)</f>
        <v>TEK BOND</v>
      </c>
      <c r="E2734" t="str">
        <f>VLOOKUP(Tabela5[[#This Row],[MARCA]],[1]fornnecedor!$C:$E,3,0)</f>
        <v>SAINT GOBAIN</v>
      </c>
      <c r="G2734" t="s">
        <v>24</v>
      </c>
      <c r="H2734">
        <v>19</v>
      </c>
      <c r="I2734">
        <v>108.68</v>
      </c>
      <c r="J2734">
        <v>5</v>
      </c>
      <c r="K2734" s="34">
        <v>43.34</v>
      </c>
      <c r="L2734">
        <v>28.6</v>
      </c>
      <c r="M2734">
        <v>14.74</v>
      </c>
      <c r="N2734">
        <v>34.01</v>
      </c>
      <c r="O2734">
        <v>0</v>
      </c>
      <c r="P2734">
        <v>0</v>
      </c>
      <c r="Q2734">
        <v>0</v>
      </c>
      <c r="R2734">
        <v>92.01</v>
      </c>
      <c r="S2734" t="s">
        <v>5384</v>
      </c>
      <c r="T2734" s="38" t="str">
        <f>VLOOKUP(Tabela5[[#This Row],[CÓDIGO]],[1]fornnecedor!$A:$G,7,0)</f>
        <v>COLA INST./ ADESIVOS COLANTES</v>
      </c>
    </row>
    <row r="2735" spans="1:20" x14ac:dyDescent="0.3">
      <c r="A2735" t="s">
        <v>5260</v>
      </c>
      <c r="B2735">
        <v>24409</v>
      </c>
      <c r="C2735" t="s">
        <v>4698</v>
      </c>
      <c r="D2735" s="38" t="str">
        <f>VLOOKUP(Tabela5[[#This Row],[CÓDIGO]],[1]fornnecedor!$A:$C,3,0)</f>
        <v>TEK BOND</v>
      </c>
      <c r="E2735" t="str">
        <f>VLOOKUP(Tabela5[[#This Row],[MARCA]],[1]fornnecedor!$C:$E,3,0)</f>
        <v>SAINT GOBAIN</v>
      </c>
      <c r="G2735" t="s">
        <v>24</v>
      </c>
      <c r="H2735">
        <v>111</v>
      </c>
      <c r="I2735">
        <v>997.89</v>
      </c>
      <c r="J2735">
        <v>2</v>
      </c>
      <c r="K2735" s="34">
        <v>20.68</v>
      </c>
      <c r="L2735">
        <v>17.98</v>
      </c>
      <c r="M2735">
        <v>2.7</v>
      </c>
      <c r="N2735">
        <v>13.06</v>
      </c>
      <c r="O2735">
        <v>0</v>
      </c>
      <c r="P2735">
        <v>0</v>
      </c>
      <c r="Q2735">
        <v>0</v>
      </c>
      <c r="R2735">
        <v>92.01</v>
      </c>
      <c r="S2735" t="s">
        <v>5384</v>
      </c>
      <c r="T2735" s="38" t="str">
        <f>VLOOKUP(Tabela5[[#This Row],[CÓDIGO]],[1]fornnecedor!$A:$G,7,0)</f>
        <v>SILICONE</v>
      </c>
    </row>
    <row r="2736" spans="1:20" x14ac:dyDescent="0.3">
      <c r="A2736" t="s">
        <v>5260</v>
      </c>
      <c r="B2736">
        <v>85468</v>
      </c>
      <c r="C2736" t="s">
        <v>2972</v>
      </c>
      <c r="D2736" s="38" t="str">
        <f>VLOOKUP(Tabela5[[#This Row],[CÓDIGO]],[1]fornnecedor!$A:$C,3,0)</f>
        <v>TEK BOND</v>
      </c>
      <c r="E2736" t="str">
        <f>VLOOKUP(Tabela5[[#This Row],[MARCA]],[1]fornnecedor!$C:$E,3,0)</f>
        <v>SAINT GOBAIN</v>
      </c>
      <c r="G2736" t="s">
        <v>24</v>
      </c>
      <c r="H2736">
        <v>4</v>
      </c>
      <c r="I2736">
        <v>41.04</v>
      </c>
      <c r="J2736">
        <v>1</v>
      </c>
      <c r="K2736" s="34">
        <v>18</v>
      </c>
      <c r="L2736">
        <v>10.26</v>
      </c>
      <c r="M2736">
        <v>7.74</v>
      </c>
      <c r="N2736">
        <v>43</v>
      </c>
      <c r="O2736">
        <v>0</v>
      </c>
      <c r="P2736">
        <v>0</v>
      </c>
      <c r="Q2736">
        <v>0</v>
      </c>
      <c r="R2736">
        <v>92.01</v>
      </c>
      <c r="S2736" t="s">
        <v>5384</v>
      </c>
      <c r="T2736" s="38" t="str">
        <f>VLOOKUP(Tabela5[[#This Row],[CÓDIGO]],[1]fornnecedor!$A:$G,7,0)</f>
        <v>PU 40</v>
      </c>
    </row>
    <row r="2737" spans="1:20" x14ac:dyDescent="0.3">
      <c r="A2737" t="s">
        <v>5260</v>
      </c>
      <c r="B2737">
        <v>85463</v>
      </c>
      <c r="C2737" t="s">
        <v>3974</v>
      </c>
      <c r="D2737" s="38" t="str">
        <f>VLOOKUP(Tabela5[[#This Row],[CÓDIGO]],[1]fornnecedor!$A:$C,3,0)</f>
        <v>TEK BOND</v>
      </c>
      <c r="E2737" t="str">
        <f>VLOOKUP(Tabela5[[#This Row],[MARCA]],[1]fornnecedor!$C:$E,3,0)</f>
        <v>SAINT GOBAIN</v>
      </c>
      <c r="G2737" t="s">
        <v>24</v>
      </c>
      <c r="H2737">
        <v>45</v>
      </c>
      <c r="I2737">
        <v>381.6</v>
      </c>
      <c r="J2737">
        <v>1</v>
      </c>
      <c r="K2737" s="34">
        <v>13</v>
      </c>
      <c r="L2737">
        <v>8.48</v>
      </c>
      <c r="M2737">
        <v>4.5199999999999996</v>
      </c>
      <c r="N2737">
        <v>34.770000000000003</v>
      </c>
      <c r="O2737">
        <v>0</v>
      </c>
      <c r="P2737">
        <v>0</v>
      </c>
      <c r="Q2737">
        <v>0</v>
      </c>
      <c r="R2737">
        <v>92.01</v>
      </c>
      <c r="S2737" t="s">
        <v>5384</v>
      </c>
      <c r="T2737" s="38" t="str">
        <f>VLOOKUP(Tabela5[[#This Row],[CÓDIGO]],[1]fornnecedor!$A:$G,7,0)</f>
        <v>COLA  INST. / COLA  ADESIVA</v>
      </c>
    </row>
    <row r="2738" spans="1:20" x14ac:dyDescent="0.3">
      <c r="A2738" t="s">
        <v>5259</v>
      </c>
      <c r="B2738">
        <v>84419</v>
      </c>
      <c r="C2738" t="s">
        <v>772</v>
      </c>
      <c r="D2738" s="38" t="str">
        <f>VLOOKUP(Tabela5[[#This Row],[CÓDIGO]],[1]fornnecedor!$A:$C,3,0)</f>
        <v>PLASTIKA</v>
      </c>
      <c r="E2738" t="str">
        <f>VLOOKUP(Tabela5[[#This Row],[MARCA]],[1]fornnecedor!$C:$E,3,0)</f>
        <v>PLASTIKA INDUSTRIA</v>
      </c>
      <c r="G2738" t="s">
        <v>24</v>
      </c>
      <c r="H2738">
        <v>303</v>
      </c>
      <c r="I2738" s="3">
        <v>10586.82</v>
      </c>
      <c r="J2738">
        <v>1</v>
      </c>
      <c r="K2738" s="34">
        <v>47.66</v>
      </c>
      <c r="L2738">
        <v>34.94</v>
      </c>
      <c r="M2738">
        <v>12.72</v>
      </c>
      <c r="N2738">
        <v>26.69</v>
      </c>
      <c r="O2738">
        <v>0</v>
      </c>
      <c r="P2738">
        <v>0</v>
      </c>
      <c r="Q2738">
        <v>0</v>
      </c>
      <c r="R2738">
        <v>92.01</v>
      </c>
      <c r="S2738" t="s">
        <v>5384</v>
      </c>
      <c r="T2738" s="38" t="str">
        <f>VLOOKUP(Tabela5[[#This Row],[CÓDIGO]],[1]fornnecedor!$A:$G,7,0)</f>
        <v xml:space="preserve">MASCARAMENTO </v>
      </c>
    </row>
    <row r="2739" spans="1:20" x14ac:dyDescent="0.3">
      <c r="A2739" t="s">
        <v>5258</v>
      </c>
      <c r="B2739">
        <v>10404</v>
      </c>
      <c r="C2739" t="s">
        <v>786</v>
      </c>
      <c r="D2739" s="38" t="str">
        <f>VLOOKUP(Tabela5[[#This Row],[CÓDIGO]],[1]fornnecedor!$A:$C,3,0)</f>
        <v>MAXI RUBBER</v>
      </c>
      <c r="E2739" t="str">
        <f>VLOOKUP(Tabela5[[#This Row],[MARCA]],[1]fornnecedor!$C:$E,3,0)</f>
        <v>MAXI RUBBER INDUSTRIAS QUIMICAS LTDA</v>
      </c>
      <c r="G2739" t="s">
        <v>24</v>
      </c>
      <c r="H2739">
        <v>722</v>
      </c>
      <c r="I2739" s="3">
        <v>9927.5</v>
      </c>
      <c r="J2739">
        <v>525</v>
      </c>
      <c r="K2739" s="34">
        <v>9810.61</v>
      </c>
      <c r="L2739" s="3">
        <v>6692.99</v>
      </c>
      <c r="M2739" s="3">
        <v>3117.62</v>
      </c>
      <c r="N2739">
        <v>31.78</v>
      </c>
      <c r="O2739">
        <v>0</v>
      </c>
      <c r="P2739">
        <v>0</v>
      </c>
      <c r="Q2739">
        <v>0.42</v>
      </c>
      <c r="R2739">
        <v>92.43</v>
      </c>
      <c r="S2739" t="s">
        <v>5384</v>
      </c>
      <c r="T2739" s="38" t="str">
        <f>VLOOKUP(Tabela5[[#This Row],[CÓDIGO]],[1]fornnecedor!$A:$G,7,0)</f>
        <v>VEDADORES / SELANTES</v>
      </c>
    </row>
    <row r="2740" spans="1:20" x14ac:dyDescent="0.3">
      <c r="A2740" t="s">
        <v>5258</v>
      </c>
      <c r="B2740">
        <v>23837</v>
      </c>
      <c r="C2740" t="s">
        <v>5217</v>
      </c>
      <c r="D2740" s="38" t="str">
        <f>VLOOKUP(Tabela5[[#This Row],[CÓDIGO]],[1]fornnecedor!$A:$C,3,0)</f>
        <v>MAXI RUBBER</v>
      </c>
      <c r="E2740" t="str">
        <f>VLOOKUP(Tabela5[[#This Row],[MARCA]],[1]fornnecedor!$C:$E,3,0)</f>
        <v>MAXI RUBBER INDUSTRIAS QUIMICAS LTDA</v>
      </c>
      <c r="G2740" t="s">
        <v>24</v>
      </c>
      <c r="H2740">
        <v>34</v>
      </c>
      <c r="I2740" s="3">
        <v>28680.02</v>
      </c>
      <c r="J2740">
        <v>6</v>
      </c>
      <c r="K2740" s="34">
        <v>7151.15</v>
      </c>
      <c r="L2740" s="3">
        <v>5061.18</v>
      </c>
      <c r="M2740" s="3">
        <v>2089.9699999999998</v>
      </c>
      <c r="N2740">
        <v>29.23</v>
      </c>
      <c r="O2740">
        <v>0</v>
      </c>
      <c r="P2740">
        <v>0</v>
      </c>
      <c r="Q2740">
        <v>0.31</v>
      </c>
      <c r="R2740">
        <v>92.73</v>
      </c>
      <c r="S2740" t="s">
        <v>5384</v>
      </c>
      <c r="T2740" s="38" t="str">
        <f>VLOOKUP(Tabela5[[#This Row],[CÓDIGO]],[1]fornnecedor!$A:$G,7,0)</f>
        <v>PISTOLAS</v>
      </c>
    </row>
    <row r="2741" spans="1:20" x14ac:dyDescent="0.3">
      <c r="A2741" t="s">
        <v>5258</v>
      </c>
      <c r="B2741">
        <v>10403</v>
      </c>
      <c r="C2741" t="s">
        <v>5141</v>
      </c>
      <c r="D2741" s="38" t="str">
        <f>VLOOKUP(Tabela5[[#This Row],[CÓDIGO]],[1]fornnecedor!$A:$C,3,0)</f>
        <v>MAXI RUBBER</v>
      </c>
      <c r="E2741" t="str">
        <f>VLOOKUP(Tabela5[[#This Row],[MARCA]],[1]fornnecedor!$C:$E,3,0)</f>
        <v>MAXI RUBBER INDUSTRIAS QUIMICAS LTDA</v>
      </c>
      <c r="G2741" t="s">
        <v>24</v>
      </c>
      <c r="H2741">
        <v>52</v>
      </c>
      <c r="I2741" s="3">
        <v>3214.64</v>
      </c>
      <c r="J2741">
        <v>59</v>
      </c>
      <c r="K2741" s="34">
        <v>5698.77</v>
      </c>
      <c r="L2741" s="3">
        <v>3493.88</v>
      </c>
      <c r="M2741" s="3">
        <v>2204.89</v>
      </c>
      <c r="N2741">
        <v>38.69</v>
      </c>
      <c r="O2741">
        <v>0</v>
      </c>
      <c r="P2741">
        <v>0</v>
      </c>
      <c r="Q2741">
        <v>0.24</v>
      </c>
      <c r="R2741">
        <v>92.98</v>
      </c>
      <c r="S2741" t="s">
        <v>5384</v>
      </c>
      <c r="T2741" s="38" t="str">
        <f>VLOOKUP(Tabela5[[#This Row],[CÓDIGO]],[1]fornnecedor!$A:$G,7,0)</f>
        <v>VEDADORES / SELANTES</v>
      </c>
    </row>
    <row r="2742" spans="1:20" x14ac:dyDescent="0.3">
      <c r="A2742" t="s">
        <v>5258</v>
      </c>
      <c r="B2742">
        <v>20212</v>
      </c>
      <c r="C2742" t="s">
        <v>788</v>
      </c>
      <c r="D2742" s="38" t="str">
        <f>VLOOKUP(Tabela5[[#This Row],[CÓDIGO]],[1]fornnecedor!$A:$C,3,0)</f>
        <v>MAXI RUBBER</v>
      </c>
      <c r="E2742" t="str">
        <f>VLOOKUP(Tabela5[[#This Row],[MARCA]],[1]fornnecedor!$C:$E,3,0)</f>
        <v>MAXI RUBBER INDUSTRIAS QUIMICAS LTDA</v>
      </c>
      <c r="G2742" t="s">
        <v>24</v>
      </c>
      <c r="H2742">
        <v>97</v>
      </c>
      <c r="I2742" s="3">
        <v>2038.94</v>
      </c>
      <c r="J2742">
        <v>120</v>
      </c>
      <c r="K2742" s="34">
        <v>4992.7</v>
      </c>
      <c r="L2742" s="3">
        <v>2475.92</v>
      </c>
      <c r="M2742" s="3">
        <v>2516.7800000000002</v>
      </c>
      <c r="N2742">
        <v>50.41</v>
      </c>
      <c r="O2742">
        <v>0</v>
      </c>
      <c r="P2742">
        <v>0</v>
      </c>
      <c r="Q2742">
        <v>0.21</v>
      </c>
      <c r="R2742">
        <v>93.19</v>
      </c>
      <c r="S2742" t="s">
        <v>5384</v>
      </c>
      <c r="T2742" s="38" t="str">
        <f>VLOOKUP(Tabela5[[#This Row],[CÓDIGO]],[1]fornnecedor!$A:$G,7,0)</f>
        <v>SELADORA P/ PLASTICO</v>
      </c>
    </row>
    <row r="2743" spans="1:20" x14ac:dyDescent="0.3">
      <c r="A2743" t="s">
        <v>5258</v>
      </c>
      <c r="B2743">
        <v>23584</v>
      </c>
      <c r="C2743" t="s">
        <v>774</v>
      </c>
      <c r="D2743" s="38" t="str">
        <f>VLOOKUP(Tabela5[[#This Row],[CÓDIGO]],[1]fornnecedor!$A:$C,3,0)</f>
        <v>MAXI RUBBER</v>
      </c>
      <c r="E2743" t="str">
        <f>VLOOKUP(Tabela5[[#This Row],[MARCA]],[1]fornnecedor!$C:$E,3,0)</f>
        <v>MAXI RUBBER INDUSTRIAS QUIMICAS LTDA</v>
      </c>
      <c r="G2743" t="s">
        <v>24</v>
      </c>
      <c r="H2743">
        <v>547</v>
      </c>
      <c r="I2743" s="3">
        <v>10239.84</v>
      </c>
      <c r="J2743">
        <v>142</v>
      </c>
      <c r="K2743" s="34">
        <v>4002.64</v>
      </c>
      <c r="L2743" s="3">
        <v>2509.41</v>
      </c>
      <c r="M2743" s="3">
        <v>1493.23</v>
      </c>
      <c r="N2743">
        <v>37.31</v>
      </c>
      <c r="O2743">
        <v>0</v>
      </c>
      <c r="P2743">
        <v>0</v>
      </c>
      <c r="Q2743">
        <v>0.17</v>
      </c>
      <c r="R2743">
        <v>93.36</v>
      </c>
      <c r="S2743" t="s">
        <v>5384</v>
      </c>
      <c r="T2743" s="38" t="str">
        <f>VLOOKUP(Tabela5[[#This Row],[CÓDIGO]],[1]fornnecedor!$A:$G,7,0)</f>
        <v>MASSA POLIÉSTER</v>
      </c>
    </row>
    <row r="2744" spans="1:20" x14ac:dyDescent="0.3">
      <c r="A2744" t="s">
        <v>5258</v>
      </c>
      <c r="B2744">
        <v>20099</v>
      </c>
      <c r="C2744" t="s">
        <v>785</v>
      </c>
      <c r="D2744" s="38" t="str">
        <f>VLOOKUP(Tabela5[[#This Row],[CÓDIGO]],[1]fornnecedor!$A:$C,3,0)</f>
        <v>MAXI RUBBER</v>
      </c>
      <c r="E2744" t="str">
        <f>VLOOKUP(Tabela5[[#This Row],[MARCA]],[1]fornnecedor!$C:$E,3,0)</f>
        <v>MAXI RUBBER INDUSTRIAS QUIMICAS LTDA</v>
      </c>
      <c r="G2744" t="s">
        <v>24</v>
      </c>
      <c r="H2744">
        <v>64</v>
      </c>
      <c r="I2744">
        <v>762.24</v>
      </c>
      <c r="J2744">
        <v>107</v>
      </c>
      <c r="K2744" s="34">
        <v>2238.88</v>
      </c>
      <c r="L2744" s="3">
        <v>1288.1300000000001</v>
      </c>
      <c r="M2744">
        <v>950.75</v>
      </c>
      <c r="N2744">
        <v>42.47</v>
      </c>
      <c r="O2744">
        <v>0</v>
      </c>
      <c r="P2744">
        <v>0</v>
      </c>
      <c r="Q2744">
        <v>0.1</v>
      </c>
      <c r="R2744">
        <v>93.46</v>
      </c>
      <c r="S2744" t="s">
        <v>5384</v>
      </c>
      <c r="T2744" s="38" t="str">
        <f>VLOOKUP(Tabela5[[#This Row],[CÓDIGO]],[1]fornnecedor!$A:$G,7,0)</f>
        <v>BATIDA DE PEDRA</v>
      </c>
    </row>
    <row r="2745" spans="1:20" x14ac:dyDescent="0.3">
      <c r="A2745" t="s">
        <v>5258</v>
      </c>
      <c r="B2745">
        <v>84936</v>
      </c>
      <c r="C2745" t="s">
        <v>795</v>
      </c>
      <c r="D2745" s="38" t="str">
        <f>VLOOKUP(Tabela5[[#This Row],[CÓDIGO]],[1]fornnecedor!$A:$C,3,0)</f>
        <v>MAXI RUBBER</v>
      </c>
      <c r="E2745" t="str">
        <f>VLOOKUP(Tabela5[[#This Row],[MARCA]],[1]fornnecedor!$C:$E,3,0)</f>
        <v>MAXI RUBBER INDUSTRIAS QUIMICAS LTDA</v>
      </c>
      <c r="G2745" t="s">
        <v>24</v>
      </c>
      <c r="H2745">
        <v>34</v>
      </c>
      <c r="I2745">
        <v>638.86</v>
      </c>
      <c r="J2745">
        <v>61</v>
      </c>
      <c r="K2745" s="34">
        <v>2136.81</v>
      </c>
      <c r="L2745" s="3">
        <v>1121.2</v>
      </c>
      <c r="M2745" s="3">
        <v>1015.61</v>
      </c>
      <c r="N2745">
        <v>47.53</v>
      </c>
      <c r="O2745">
        <v>0</v>
      </c>
      <c r="P2745">
        <v>0</v>
      </c>
      <c r="Q2745">
        <v>0.09</v>
      </c>
      <c r="R2745">
        <v>93.55</v>
      </c>
      <c r="S2745" t="s">
        <v>5384</v>
      </c>
      <c r="T2745" s="38" t="str">
        <f>VLOOKUP(Tabela5[[#This Row],[CÓDIGO]],[1]fornnecedor!$A:$G,7,0)</f>
        <v>COLA INST./ ADESIVOS COLANTES</v>
      </c>
    </row>
    <row r="2746" spans="1:20" x14ac:dyDescent="0.3">
      <c r="A2746" t="s">
        <v>5258</v>
      </c>
      <c r="B2746">
        <v>10400</v>
      </c>
      <c r="C2746" t="s">
        <v>780</v>
      </c>
      <c r="D2746" s="38" t="str">
        <f>VLOOKUP(Tabela5[[#This Row],[CÓDIGO]],[1]fornnecedor!$A:$C,3,0)</f>
        <v>MAXI RUBBER</v>
      </c>
      <c r="E2746" t="str">
        <f>VLOOKUP(Tabela5[[#This Row],[MARCA]],[1]fornnecedor!$C:$E,3,0)</f>
        <v>MAXI RUBBER INDUSTRIAS QUIMICAS LTDA</v>
      </c>
      <c r="G2746" t="s">
        <v>24</v>
      </c>
      <c r="H2746">
        <v>10</v>
      </c>
      <c r="I2746">
        <v>216.3</v>
      </c>
      <c r="J2746">
        <v>44</v>
      </c>
      <c r="K2746" s="34">
        <v>1789.85</v>
      </c>
      <c r="L2746">
        <v>946.32</v>
      </c>
      <c r="M2746">
        <v>843.53</v>
      </c>
      <c r="N2746">
        <v>47.13</v>
      </c>
      <c r="O2746">
        <v>0</v>
      </c>
      <c r="P2746">
        <v>0</v>
      </c>
      <c r="Q2746">
        <v>0.08</v>
      </c>
      <c r="R2746">
        <v>93.63</v>
      </c>
      <c r="S2746" t="s">
        <v>5384</v>
      </c>
      <c r="T2746" s="38" t="str">
        <f>VLOOKUP(Tabela5[[#This Row],[CÓDIGO]],[1]fornnecedor!$A:$G,7,0)</f>
        <v>PRIMER AUTOMOTIVO</v>
      </c>
    </row>
    <row r="2747" spans="1:20" x14ac:dyDescent="0.3">
      <c r="A2747" t="s">
        <v>5258</v>
      </c>
      <c r="B2747">
        <v>20264</v>
      </c>
      <c r="C2747" t="s">
        <v>787</v>
      </c>
      <c r="D2747" s="38" t="str">
        <f>VLOOKUP(Tabela5[[#This Row],[CÓDIGO]],[1]fornnecedor!$A:$C,3,0)</f>
        <v>MAXI RUBBER</v>
      </c>
      <c r="E2747" t="str">
        <f>VLOOKUP(Tabela5[[#This Row],[MARCA]],[1]fornnecedor!$C:$E,3,0)</f>
        <v>MAXI RUBBER INDUSTRIAS QUIMICAS LTDA</v>
      </c>
      <c r="G2747" t="s">
        <v>24</v>
      </c>
      <c r="H2747">
        <v>91</v>
      </c>
      <c r="I2747" s="3">
        <v>1304.94</v>
      </c>
      <c r="J2747">
        <v>44</v>
      </c>
      <c r="K2747" s="34">
        <v>1487.84</v>
      </c>
      <c r="L2747">
        <v>619.26</v>
      </c>
      <c r="M2747">
        <v>868.58</v>
      </c>
      <c r="N2747">
        <v>58.38</v>
      </c>
      <c r="O2747">
        <v>0</v>
      </c>
      <c r="P2747">
        <v>0</v>
      </c>
      <c r="Q2747">
        <v>0.06</v>
      </c>
      <c r="R2747">
        <v>93.69</v>
      </c>
      <c r="S2747" t="s">
        <v>5384</v>
      </c>
      <c r="T2747" s="38" t="str">
        <f>VLOOKUP(Tabela5[[#This Row],[CÓDIGO]],[1]fornnecedor!$A:$G,7,0)</f>
        <v>SELADORA P/ PLASTICO</v>
      </c>
    </row>
    <row r="2748" spans="1:20" x14ac:dyDescent="0.3">
      <c r="A2748" t="s">
        <v>5258</v>
      </c>
      <c r="B2748">
        <v>21643</v>
      </c>
      <c r="C2748" t="s">
        <v>794</v>
      </c>
      <c r="D2748" s="38" t="str">
        <f>VLOOKUP(Tabela5[[#This Row],[CÓDIGO]],[1]fornnecedor!$A:$C,3,0)</f>
        <v>MAXI RUBBER</v>
      </c>
      <c r="E2748" t="str">
        <f>VLOOKUP(Tabela5[[#This Row],[MARCA]],[1]fornnecedor!$C:$E,3,0)</f>
        <v>MAXI RUBBER INDUSTRIAS QUIMICAS LTDA</v>
      </c>
      <c r="G2748" t="s">
        <v>24</v>
      </c>
      <c r="H2748">
        <v>39</v>
      </c>
      <c r="I2748">
        <v>892.32</v>
      </c>
      <c r="J2748">
        <v>38</v>
      </c>
      <c r="K2748" s="34">
        <v>1475.24</v>
      </c>
      <c r="L2748">
        <v>849.31</v>
      </c>
      <c r="M2748">
        <v>625.92999999999995</v>
      </c>
      <c r="N2748">
        <v>42.43</v>
      </c>
      <c r="O2748">
        <v>0</v>
      </c>
      <c r="P2748">
        <v>0</v>
      </c>
      <c r="Q2748">
        <v>0.06</v>
      </c>
      <c r="R2748">
        <v>93.75</v>
      </c>
      <c r="S2748" t="s">
        <v>5384</v>
      </c>
      <c r="T2748" s="38" t="str">
        <f>VLOOKUP(Tabela5[[#This Row],[CÓDIGO]],[1]fornnecedor!$A:$G,7,0)</f>
        <v>COLA INST./ ADESIVOS COLANTES</v>
      </c>
    </row>
    <row r="2749" spans="1:20" x14ac:dyDescent="0.3">
      <c r="A2749" t="s">
        <v>5258</v>
      </c>
      <c r="B2749">
        <v>10402</v>
      </c>
      <c r="C2749" t="s">
        <v>783</v>
      </c>
      <c r="D2749" s="38" t="str">
        <f>VLOOKUP(Tabela5[[#This Row],[CÓDIGO]],[1]fornnecedor!$A:$C,3,0)</f>
        <v>MAXI RUBBER</v>
      </c>
      <c r="E2749" t="str">
        <f>VLOOKUP(Tabela5[[#This Row],[MARCA]],[1]fornnecedor!$C:$E,3,0)</f>
        <v>MAXI RUBBER INDUSTRIAS QUIMICAS LTDA</v>
      </c>
      <c r="G2749" t="s">
        <v>24</v>
      </c>
      <c r="H2749">
        <v>56</v>
      </c>
      <c r="I2749" s="3">
        <v>1114.4000000000001</v>
      </c>
      <c r="J2749">
        <v>27</v>
      </c>
      <c r="K2749" s="34">
        <v>1086.8599999999999</v>
      </c>
      <c r="L2749">
        <v>491.04</v>
      </c>
      <c r="M2749">
        <v>595.82000000000005</v>
      </c>
      <c r="N2749">
        <v>54.82</v>
      </c>
      <c r="O2749">
        <v>0</v>
      </c>
      <c r="P2749">
        <v>0</v>
      </c>
      <c r="Q2749">
        <v>0.05</v>
      </c>
      <c r="R2749">
        <v>93.8</v>
      </c>
      <c r="S2749" t="s">
        <v>5384</v>
      </c>
      <c r="T2749" s="38" t="str">
        <f>VLOOKUP(Tabela5[[#This Row],[CÓDIGO]],[1]fornnecedor!$A:$G,7,0)</f>
        <v>REMOVEDOR PASTOSO</v>
      </c>
    </row>
    <row r="2750" spans="1:20" x14ac:dyDescent="0.3">
      <c r="A2750" t="s">
        <v>5258</v>
      </c>
      <c r="B2750">
        <v>23624</v>
      </c>
      <c r="C2750" t="s">
        <v>789</v>
      </c>
      <c r="D2750" s="38" t="str">
        <f>VLOOKUP(Tabela5[[#This Row],[CÓDIGO]],[1]fornnecedor!$A:$C,3,0)</f>
        <v>MAXI RUBBER</v>
      </c>
      <c r="E2750" t="str">
        <f>VLOOKUP(Tabela5[[#This Row],[MARCA]],[1]fornnecedor!$C:$E,3,0)</f>
        <v>MAXI RUBBER INDUSTRIAS QUIMICAS LTDA</v>
      </c>
      <c r="G2750" t="s">
        <v>24</v>
      </c>
      <c r="H2750">
        <v>45</v>
      </c>
      <c r="I2750" s="3">
        <v>1574.1</v>
      </c>
      <c r="J2750">
        <v>18</v>
      </c>
      <c r="K2750" s="34">
        <v>1049.72</v>
      </c>
      <c r="L2750">
        <v>656.04</v>
      </c>
      <c r="M2750">
        <v>393.68</v>
      </c>
      <c r="N2750">
        <v>37.5</v>
      </c>
      <c r="O2750">
        <v>0</v>
      </c>
      <c r="P2750">
        <v>0</v>
      </c>
      <c r="Q2750">
        <v>0.04</v>
      </c>
      <c r="R2750">
        <v>93.84</v>
      </c>
      <c r="S2750" t="s">
        <v>5384</v>
      </c>
      <c r="T2750" s="38" t="str">
        <f>VLOOKUP(Tabela5[[#This Row],[CÓDIGO]],[1]fornnecedor!$A:$G,7,0)</f>
        <v>VEDADORES / SELANTES</v>
      </c>
    </row>
    <row r="2751" spans="1:20" x14ac:dyDescent="0.3">
      <c r="A2751" t="s">
        <v>5258</v>
      </c>
      <c r="B2751">
        <v>83923</v>
      </c>
      <c r="C2751" t="s">
        <v>793</v>
      </c>
      <c r="D2751" s="38" t="str">
        <f>VLOOKUP(Tabela5[[#This Row],[CÓDIGO]],[1]fornnecedor!$A:$C,3,0)</f>
        <v>MAXI RUBBER</v>
      </c>
      <c r="E2751" t="str">
        <f>VLOOKUP(Tabela5[[#This Row],[MARCA]],[1]fornnecedor!$C:$E,3,0)</f>
        <v>MAXI RUBBER INDUSTRIAS QUIMICAS LTDA</v>
      </c>
      <c r="G2751" t="s">
        <v>24</v>
      </c>
      <c r="H2751">
        <v>20</v>
      </c>
      <c r="I2751">
        <v>242.4</v>
      </c>
      <c r="J2751">
        <v>28</v>
      </c>
      <c r="K2751" s="34">
        <v>961.55</v>
      </c>
      <c r="L2751">
        <v>331.77</v>
      </c>
      <c r="M2751">
        <v>629.78</v>
      </c>
      <c r="N2751">
        <v>65.5</v>
      </c>
      <c r="O2751">
        <v>0</v>
      </c>
      <c r="P2751">
        <v>0</v>
      </c>
      <c r="Q2751">
        <v>0.04</v>
      </c>
      <c r="R2751">
        <v>93.89</v>
      </c>
      <c r="S2751" t="s">
        <v>5384</v>
      </c>
      <c r="T2751" s="38" t="str">
        <f>VLOOKUP(Tabela5[[#This Row],[CÓDIGO]],[1]fornnecedor!$A:$G,7,0)</f>
        <v>LAMINAÇÃO / PROTEÇÃO</v>
      </c>
    </row>
    <row r="2752" spans="1:20" x14ac:dyDescent="0.3">
      <c r="A2752" t="s">
        <v>5258</v>
      </c>
      <c r="B2752">
        <v>21962</v>
      </c>
      <c r="C2752" t="s">
        <v>5114</v>
      </c>
      <c r="D2752" s="38" t="str">
        <f>VLOOKUP(Tabela5[[#This Row],[CÓDIGO]],[1]fornnecedor!$A:$C,3,0)</f>
        <v>MAXI RUBBER</v>
      </c>
      <c r="E2752" t="str">
        <f>VLOOKUP(Tabela5[[#This Row],[MARCA]],[1]fornnecedor!$C:$E,3,0)</f>
        <v>MAXI RUBBER INDUSTRIAS QUIMICAS LTDA</v>
      </c>
      <c r="G2752" t="s">
        <v>24</v>
      </c>
      <c r="H2752">
        <v>216</v>
      </c>
      <c r="I2752" s="3">
        <v>3460.32</v>
      </c>
      <c r="J2752">
        <v>36</v>
      </c>
      <c r="K2752" s="34">
        <v>937.96</v>
      </c>
      <c r="L2752">
        <v>576.72</v>
      </c>
      <c r="M2752">
        <v>361.24</v>
      </c>
      <c r="N2752">
        <v>38.51</v>
      </c>
      <c r="O2752">
        <v>0</v>
      </c>
      <c r="P2752">
        <v>0</v>
      </c>
      <c r="Q2752">
        <v>0.04</v>
      </c>
      <c r="R2752">
        <v>93.93</v>
      </c>
      <c r="S2752" t="s">
        <v>5384</v>
      </c>
      <c r="T2752" s="38" t="str">
        <f>VLOOKUP(Tabela5[[#This Row],[CÓDIGO]],[1]fornnecedor!$A:$G,7,0)</f>
        <v>MASSA POLIÉSTER</v>
      </c>
    </row>
    <row r="2753" spans="1:20" x14ac:dyDescent="0.3">
      <c r="A2753" t="s">
        <v>5258</v>
      </c>
      <c r="B2753">
        <v>10401</v>
      </c>
      <c r="C2753" t="s">
        <v>781</v>
      </c>
      <c r="D2753" s="38" t="str">
        <f>VLOOKUP(Tabela5[[#This Row],[CÓDIGO]],[1]fornnecedor!$A:$C,3,0)</f>
        <v>MAXI RUBBER</v>
      </c>
      <c r="E2753" t="str">
        <f>VLOOKUP(Tabela5[[#This Row],[MARCA]],[1]fornnecedor!$C:$E,3,0)</f>
        <v>MAXI RUBBER INDUSTRIAS QUIMICAS LTDA</v>
      </c>
      <c r="G2753" t="s">
        <v>24</v>
      </c>
      <c r="H2753">
        <v>26</v>
      </c>
      <c r="I2753">
        <v>677.04</v>
      </c>
      <c r="J2753">
        <v>23</v>
      </c>
      <c r="K2753" s="34">
        <v>891.83</v>
      </c>
      <c r="L2753">
        <v>593.11</v>
      </c>
      <c r="M2753">
        <v>298.72000000000003</v>
      </c>
      <c r="N2753">
        <v>33.5</v>
      </c>
      <c r="O2753">
        <v>0</v>
      </c>
      <c r="P2753">
        <v>0</v>
      </c>
      <c r="Q2753">
        <v>0.04</v>
      </c>
      <c r="R2753">
        <v>93.96</v>
      </c>
      <c r="S2753" t="s">
        <v>5384</v>
      </c>
      <c r="T2753" s="38" t="str">
        <f>VLOOKUP(Tabela5[[#This Row],[CÓDIGO]],[1]fornnecedor!$A:$G,7,0)</f>
        <v>PRIMER AUTOMOTIVO</v>
      </c>
    </row>
    <row r="2754" spans="1:20" x14ac:dyDescent="0.3">
      <c r="A2754" t="s">
        <v>5258</v>
      </c>
      <c r="B2754">
        <v>10396</v>
      </c>
      <c r="C2754" t="s">
        <v>779</v>
      </c>
      <c r="D2754" s="38" t="str">
        <f>VLOOKUP(Tabela5[[#This Row],[CÓDIGO]],[1]fornnecedor!$A:$C,3,0)</f>
        <v>MAXI RUBBER</v>
      </c>
      <c r="E2754" t="str">
        <f>VLOOKUP(Tabela5[[#This Row],[MARCA]],[1]fornnecedor!$C:$E,3,0)</f>
        <v>MAXI RUBBER INDUSTRIAS QUIMICAS LTDA</v>
      </c>
      <c r="G2754" t="s">
        <v>24</v>
      </c>
      <c r="H2754">
        <v>29</v>
      </c>
      <c r="I2754">
        <v>669.03</v>
      </c>
      <c r="J2754">
        <v>22</v>
      </c>
      <c r="K2754" s="34">
        <v>786.4</v>
      </c>
      <c r="L2754">
        <v>507.54</v>
      </c>
      <c r="M2754">
        <v>278.86</v>
      </c>
      <c r="N2754">
        <v>35.46</v>
      </c>
      <c r="O2754">
        <v>0</v>
      </c>
      <c r="P2754">
        <v>0</v>
      </c>
      <c r="Q2754">
        <v>0.03</v>
      </c>
      <c r="R2754">
        <v>94</v>
      </c>
      <c r="S2754" t="s">
        <v>5384</v>
      </c>
      <c r="T2754" s="38" t="str">
        <f>VLOOKUP(Tabela5[[#This Row],[CÓDIGO]],[1]fornnecedor!$A:$G,7,0)</f>
        <v>MASSA POLIÉSTER</v>
      </c>
    </row>
    <row r="2755" spans="1:20" x14ac:dyDescent="0.3">
      <c r="A2755" t="s">
        <v>5258</v>
      </c>
      <c r="B2755">
        <v>10394</v>
      </c>
      <c r="C2755" t="s">
        <v>778</v>
      </c>
      <c r="D2755" s="38" t="str">
        <f>VLOOKUP(Tabela5[[#This Row],[CÓDIGO]],[1]fornnecedor!$A:$C,3,0)</f>
        <v>MAXI RUBBER</v>
      </c>
      <c r="E2755" t="str">
        <f>VLOOKUP(Tabela5[[#This Row],[MARCA]],[1]fornnecedor!$C:$E,3,0)</f>
        <v>MAXI RUBBER INDUSTRIAS QUIMICAS LTDA</v>
      </c>
      <c r="G2755" t="s">
        <v>24</v>
      </c>
      <c r="H2755">
        <v>55</v>
      </c>
      <c r="I2755">
        <v>580.25</v>
      </c>
      <c r="J2755">
        <v>30</v>
      </c>
      <c r="K2755" s="34">
        <v>527.89</v>
      </c>
      <c r="L2755">
        <v>301.7</v>
      </c>
      <c r="M2755">
        <v>226.19</v>
      </c>
      <c r="N2755">
        <v>42.85</v>
      </c>
      <c r="O2755">
        <v>0</v>
      </c>
      <c r="P2755">
        <v>0</v>
      </c>
      <c r="Q2755">
        <v>0.02</v>
      </c>
      <c r="R2755">
        <v>94.02</v>
      </c>
      <c r="S2755" t="s">
        <v>5384</v>
      </c>
      <c r="T2755" s="38" t="str">
        <f>VLOOKUP(Tabela5[[#This Row],[CÓDIGO]],[1]fornnecedor!$A:$G,7,0)</f>
        <v xml:space="preserve">COLA  PLÁSTICA </v>
      </c>
    </row>
    <row r="2756" spans="1:20" x14ac:dyDescent="0.3">
      <c r="A2756" t="s">
        <v>5258</v>
      </c>
      <c r="B2756">
        <v>83811</v>
      </c>
      <c r="C2756" t="s">
        <v>776</v>
      </c>
      <c r="D2756" s="38" t="str">
        <f>VLOOKUP(Tabela5[[#This Row],[CÓDIGO]],[1]fornnecedor!$A:$C,3,0)</f>
        <v>MAXI RUBBER</v>
      </c>
      <c r="E2756" t="str">
        <f>VLOOKUP(Tabela5[[#This Row],[MARCA]],[1]fornnecedor!$C:$E,3,0)</f>
        <v>MAXI RUBBER INDUSTRIAS QUIMICAS LTDA</v>
      </c>
      <c r="G2756" t="s">
        <v>24</v>
      </c>
      <c r="H2756">
        <v>15</v>
      </c>
      <c r="I2756">
        <v>346.5</v>
      </c>
      <c r="J2756">
        <v>9</v>
      </c>
      <c r="K2756" s="34">
        <v>429.11</v>
      </c>
      <c r="L2756">
        <v>207.9</v>
      </c>
      <c r="M2756">
        <v>221.21</v>
      </c>
      <c r="N2756">
        <v>51.55</v>
      </c>
      <c r="O2756">
        <v>0</v>
      </c>
      <c r="P2756">
        <v>0</v>
      </c>
      <c r="Q2756">
        <v>0.02</v>
      </c>
      <c r="R2756">
        <v>94.04</v>
      </c>
      <c r="S2756" t="s">
        <v>5384</v>
      </c>
      <c r="T2756" s="38" t="str">
        <f>VLOOKUP(Tabela5[[#This Row],[CÓDIGO]],[1]fornnecedor!$A:$G,7,0)</f>
        <v>MASSA POLIÉSTER</v>
      </c>
    </row>
    <row r="2757" spans="1:20" x14ac:dyDescent="0.3">
      <c r="A2757" t="s">
        <v>5258</v>
      </c>
      <c r="B2757">
        <v>21439</v>
      </c>
      <c r="C2757" t="s">
        <v>782</v>
      </c>
      <c r="D2757" s="38" t="str">
        <f>VLOOKUP(Tabela5[[#This Row],[CÓDIGO]],[1]fornnecedor!$A:$C,3,0)</f>
        <v>MAXI RUBBER</v>
      </c>
      <c r="E2757" t="str">
        <f>VLOOKUP(Tabela5[[#This Row],[MARCA]],[1]fornnecedor!$C:$E,3,0)</f>
        <v>MAXI RUBBER INDUSTRIAS QUIMICAS LTDA</v>
      </c>
      <c r="G2757" t="s">
        <v>24</v>
      </c>
      <c r="H2757">
        <v>62</v>
      </c>
      <c r="I2757">
        <v>938.68</v>
      </c>
      <c r="J2757">
        <v>11</v>
      </c>
      <c r="K2757" s="34">
        <v>326.89999999999998</v>
      </c>
      <c r="L2757">
        <v>160.38</v>
      </c>
      <c r="M2757">
        <v>166.52</v>
      </c>
      <c r="N2757">
        <v>50.94</v>
      </c>
      <c r="O2757">
        <v>0</v>
      </c>
      <c r="P2757">
        <v>0</v>
      </c>
      <c r="Q2757">
        <v>0.01</v>
      </c>
      <c r="R2757">
        <v>94.05</v>
      </c>
      <c r="S2757" t="s">
        <v>5384</v>
      </c>
      <c r="T2757" s="38" t="str">
        <f>VLOOKUP(Tabela5[[#This Row],[CÓDIGO]],[1]fornnecedor!$A:$G,7,0)</f>
        <v>PRIMER AUTOMOTIVO</v>
      </c>
    </row>
    <row r="2758" spans="1:20" x14ac:dyDescent="0.3">
      <c r="A2758" t="s">
        <v>5258</v>
      </c>
      <c r="B2758">
        <v>85415</v>
      </c>
      <c r="C2758" t="s">
        <v>4301</v>
      </c>
      <c r="D2758" s="38" t="str">
        <f>VLOOKUP(Tabela5[[#This Row],[CÓDIGO]],[1]fornnecedor!$A:$C,3,0)</f>
        <v>IBERÊ</v>
      </c>
      <c r="E2758" t="str">
        <f>VLOOKUP(Tabela5[[#This Row],[MARCA]],[1]fornnecedor!$C:$E,3,0)</f>
        <v>MAXI RUBBER INDUSTRIAS QUIMICAS LTDA</v>
      </c>
      <c r="G2758" t="s">
        <v>24</v>
      </c>
      <c r="H2758">
        <v>52</v>
      </c>
      <c r="I2758">
        <v>380.64</v>
      </c>
      <c r="J2758">
        <v>33</v>
      </c>
      <c r="K2758" s="34">
        <v>312.77999999999997</v>
      </c>
      <c r="L2758">
        <v>241.56</v>
      </c>
      <c r="M2758">
        <v>71.22</v>
      </c>
      <c r="N2758">
        <v>22.77</v>
      </c>
      <c r="O2758">
        <v>0</v>
      </c>
      <c r="P2758">
        <v>0</v>
      </c>
      <c r="Q2758">
        <v>0.01</v>
      </c>
      <c r="R2758">
        <v>94.07</v>
      </c>
      <c r="S2758" t="s">
        <v>5384</v>
      </c>
      <c r="T2758" s="38" t="str">
        <f>VLOOKUP(Tabela5[[#This Row],[CÓDIGO]],[1]fornnecedor!$A:$G,7,0)</f>
        <v xml:space="preserve">COLA  PLÁSTICA </v>
      </c>
    </row>
    <row r="2759" spans="1:20" x14ac:dyDescent="0.3">
      <c r="A2759" t="s">
        <v>5258</v>
      </c>
      <c r="B2759">
        <v>24345</v>
      </c>
      <c r="C2759" t="s">
        <v>777</v>
      </c>
      <c r="D2759" s="38" t="str">
        <f>VLOOKUP(Tabela5[[#This Row],[CÓDIGO]],[1]fornnecedor!$A:$C,3,0)</f>
        <v>MAXI RUBBER</v>
      </c>
      <c r="E2759" t="str">
        <f>VLOOKUP(Tabela5[[#This Row],[MARCA]],[1]fornnecedor!$C:$E,3,0)</f>
        <v>MAXI RUBBER INDUSTRIAS QUIMICAS LTDA</v>
      </c>
      <c r="G2759" t="s">
        <v>24</v>
      </c>
      <c r="H2759">
        <v>13</v>
      </c>
      <c r="I2759">
        <v>187.59</v>
      </c>
      <c r="J2759">
        <v>12</v>
      </c>
      <c r="K2759" s="34">
        <v>309.25</v>
      </c>
      <c r="L2759">
        <v>173.16</v>
      </c>
      <c r="M2759">
        <v>136.09</v>
      </c>
      <c r="N2759">
        <v>44.01</v>
      </c>
      <c r="O2759">
        <v>0</v>
      </c>
      <c r="P2759">
        <v>0</v>
      </c>
      <c r="Q2759">
        <v>0.01</v>
      </c>
      <c r="R2759">
        <v>94.08</v>
      </c>
      <c r="S2759" t="s">
        <v>5384</v>
      </c>
      <c r="T2759" s="38" t="str">
        <f>VLOOKUP(Tabela5[[#This Row],[CÓDIGO]],[1]fornnecedor!$A:$G,7,0)</f>
        <v xml:space="preserve">COLA  PLÁSTICA </v>
      </c>
    </row>
    <row r="2760" spans="1:20" x14ac:dyDescent="0.3">
      <c r="A2760" t="s">
        <v>5258</v>
      </c>
      <c r="B2760">
        <v>20076</v>
      </c>
      <c r="C2760" t="s">
        <v>4264</v>
      </c>
      <c r="D2760" s="38" t="str">
        <f>VLOOKUP(Tabela5[[#This Row],[CÓDIGO]],[1]fornnecedor!$A:$C,3,0)</f>
        <v>MAXI RUBBER</v>
      </c>
      <c r="E2760" t="str">
        <f>VLOOKUP(Tabela5[[#This Row],[MARCA]],[1]fornnecedor!$C:$E,3,0)</f>
        <v>MAXI RUBBER INDUSTRIAS QUIMICAS LTDA</v>
      </c>
      <c r="G2760" t="s">
        <v>24</v>
      </c>
      <c r="H2760">
        <v>17</v>
      </c>
      <c r="I2760">
        <v>431.46</v>
      </c>
      <c r="J2760">
        <v>6</v>
      </c>
      <c r="K2760" s="34">
        <v>260</v>
      </c>
      <c r="L2760">
        <v>152.28</v>
      </c>
      <c r="M2760">
        <v>107.72</v>
      </c>
      <c r="N2760">
        <v>41.43</v>
      </c>
      <c r="O2760">
        <v>0</v>
      </c>
      <c r="P2760">
        <v>0</v>
      </c>
      <c r="Q2760">
        <v>0.01</v>
      </c>
      <c r="R2760">
        <v>94.09</v>
      </c>
      <c r="S2760" t="s">
        <v>5384</v>
      </c>
      <c r="T2760" s="38" t="str">
        <f>VLOOKUP(Tabela5[[#This Row],[CÓDIGO]],[1]fornnecedor!$A:$G,7,0)</f>
        <v>MASSA POLIÉSTER</v>
      </c>
    </row>
    <row r="2761" spans="1:20" x14ac:dyDescent="0.3">
      <c r="A2761" t="s">
        <v>5258</v>
      </c>
      <c r="B2761">
        <v>20067</v>
      </c>
      <c r="C2761" t="s">
        <v>784</v>
      </c>
      <c r="D2761" s="38" t="str">
        <f>VLOOKUP(Tabela5[[#This Row],[CÓDIGO]],[1]fornnecedor!$A:$C,3,0)</f>
        <v>MAXI RUBBER</v>
      </c>
      <c r="E2761" t="str">
        <f>VLOOKUP(Tabela5[[#This Row],[MARCA]],[1]fornnecedor!$C:$E,3,0)</f>
        <v>MAXI RUBBER INDUSTRIAS QUIMICAS LTDA</v>
      </c>
      <c r="G2761" t="s">
        <v>24</v>
      </c>
      <c r="H2761">
        <v>26</v>
      </c>
      <c r="I2761">
        <v>335.66</v>
      </c>
      <c r="J2761">
        <v>11</v>
      </c>
      <c r="K2761" s="34">
        <v>235.43</v>
      </c>
      <c r="L2761">
        <v>140.75</v>
      </c>
      <c r="M2761">
        <v>94.68</v>
      </c>
      <c r="N2761">
        <v>40.22</v>
      </c>
      <c r="O2761">
        <v>0</v>
      </c>
      <c r="P2761">
        <v>0</v>
      </c>
      <c r="Q2761">
        <v>0.01</v>
      </c>
      <c r="R2761">
        <v>94.1</v>
      </c>
      <c r="S2761" t="s">
        <v>5384</v>
      </c>
      <c r="T2761" s="38" t="str">
        <f>VLOOKUP(Tabela5[[#This Row],[CÓDIGO]],[1]fornnecedor!$A:$G,7,0)</f>
        <v>MASSA POLIÉSTER</v>
      </c>
    </row>
    <row r="2762" spans="1:20" x14ac:dyDescent="0.3">
      <c r="A2762" t="s">
        <v>5258</v>
      </c>
      <c r="B2762">
        <v>84845</v>
      </c>
      <c r="C2762" t="s">
        <v>790</v>
      </c>
      <c r="D2762" s="38" t="str">
        <f>VLOOKUP(Tabela5[[#This Row],[CÓDIGO]],[1]fornnecedor!$A:$C,3,0)</f>
        <v>MAXI RUBBER</v>
      </c>
      <c r="E2762" t="str">
        <f>VLOOKUP(Tabela5[[#This Row],[MARCA]],[1]fornnecedor!$C:$E,3,0)</f>
        <v>MAXI RUBBER INDUSTRIAS QUIMICAS LTDA</v>
      </c>
      <c r="G2762" t="s">
        <v>24</v>
      </c>
      <c r="H2762">
        <v>24</v>
      </c>
      <c r="I2762">
        <v>401.04</v>
      </c>
      <c r="J2762">
        <v>8</v>
      </c>
      <c r="K2762" s="34">
        <v>227</v>
      </c>
      <c r="L2762">
        <v>130.44</v>
      </c>
      <c r="M2762">
        <v>96.56</v>
      </c>
      <c r="N2762">
        <v>42.54</v>
      </c>
      <c r="O2762">
        <v>0</v>
      </c>
      <c r="P2762">
        <v>0</v>
      </c>
      <c r="Q2762">
        <v>0.01</v>
      </c>
      <c r="R2762">
        <v>94.11</v>
      </c>
      <c r="S2762" t="s">
        <v>5384</v>
      </c>
      <c r="T2762" s="38" t="str">
        <f>VLOOKUP(Tabela5[[#This Row],[CÓDIGO]],[1]fornnecedor!$A:$G,7,0)</f>
        <v xml:space="preserve">LÍQUIDOS P/ POLIMENTO </v>
      </c>
    </row>
    <row r="2763" spans="1:20" x14ac:dyDescent="0.3">
      <c r="A2763" t="s">
        <v>5258</v>
      </c>
      <c r="B2763">
        <v>85732</v>
      </c>
      <c r="C2763" t="s">
        <v>4979</v>
      </c>
      <c r="D2763" s="38" t="str">
        <f>VLOOKUP(Tabela5[[#This Row],[CÓDIGO]],[1]fornnecedor!$A:$C,3,0)</f>
        <v>MAXI RUBBER</v>
      </c>
      <c r="E2763" t="str">
        <f>VLOOKUP(Tabela5[[#This Row],[MARCA]],[1]fornnecedor!$C:$E,3,0)</f>
        <v>MAXI RUBBER INDUSTRIAS QUIMICAS LTDA</v>
      </c>
      <c r="G2763" t="s">
        <v>24</v>
      </c>
      <c r="H2763">
        <v>381</v>
      </c>
      <c r="I2763" s="3">
        <v>2042.16</v>
      </c>
      <c r="J2763">
        <v>26</v>
      </c>
      <c r="K2763" s="34">
        <v>215.3</v>
      </c>
      <c r="L2763">
        <v>139.36000000000001</v>
      </c>
      <c r="M2763">
        <v>75.94</v>
      </c>
      <c r="N2763">
        <v>35.270000000000003</v>
      </c>
      <c r="O2763">
        <v>0</v>
      </c>
      <c r="P2763">
        <v>0</v>
      </c>
      <c r="Q2763">
        <v>0.01</v>
      </c>
      <c r="R2763">
        <v>94.12</v>
      </c>
      <c r="S2763" t="s">
        <v>5384</v>
      </c>
      <c r="T2763" s="38" t="str">
        <f>VLOOKUP(Tabela5[[#This Row],[CÓDIGO]],[1]fornnecedor!$A:$G,7,0)</f>
        <v>VEDADORES / SELANTES</v>
      </c>
    </row>
    <row r="2764" spans="1:20" x14ac:dyDescent="0.3">
      <c r="A2764" t="s">
        <v>5258</v>
      </c>
      <c r="B2764">
        <v>23882</v>
      </c>
      <c r="C2764" t="s">
        <v>4362</v>
      </c>
      <c r="D2764" s="38" t="str">
        <f>VLOOKUP(Tabela5[[#This Row],[CÓDIGO]],[1]fornnecedor!$A:$C,3,0)</f>
        <v>MAXI RUBBER</v>
      </c>
      <c r="E2764" t="str">
        <f>VLOOKUP(Tabela5[[#This Row],[MARCA]],[1]fornnecedor!$C:$E,3,0)</f>
        <v>MAXI RUBBER INDUSTRIAS QUIMICAS LTDA</v>
      </c>
      <c r="G2764" t="s">
        <v>24</v>
      </c>
      <c r="H2764">
        <v>14</v>
      </c>
      <c r="I2764">
        <v>553.70000000000005</v>
      </c>
      <c r="J2764">
        <v>2</v>
      </c>
      <c r="K2764" s="34">
        <v>193.32</v>
      </c>
      <c r="L2764">
        <v>79.099999999999994</v>
      </c>
      <c r="M2764">
        <v>114.22</v>
      </c>
      <c r="N2764">
        <v>59.08</v>
      </c>
      <c r="O2764">
        <v>0</v>
      </c>
      <c r="P2764">
        <v>0</v>
      </c>
      <c r="Q2764">
        <v>0.01</v>
      </c>
      <c r="R2764">
        <v>94.13</v>
      </c>
      <c r="S2764" t="s">
        <v>5384</v>
      </c>
      <c r="T2764" s="38" t="str">
        <f>VLOOKUP(Tabela5[[#This Row],[CÓDIGO]],[1]fornnecedor!$A:$G,7,0)</f>
        <v>BATIDA DE PEDRA</v>
      </c>
    </row>
    <row r="2765" spans="1:20" x14ac:dyDescent="0.3">
      <c r="A2765" t="s">
        <v>5258</v>
      </c>
      <c r="B2765">
        <v>84542</v>
      </c>
      <c r="C2765" t="s">
        <v>796</v>
      </c>
      <c r="D2765" s="38" t="str">
        <f>VLOOKUP(Tabela5[[#This Row],[CÓDIGO]],[1]fornnecedor!$A:$C,3,0)</f>
        <v>MAXI RUBBER</v>
      </c>
      <c r="E2765" t="str">
        <f>VLOOKUP(Tabela5[[#This Row],[MARCA]],[1]fornnecedor!$C:$E,3,0)</f>
        <v>MAXI RUBBER INDUSTRIAS QUIMICAS LTDA</v>
      </c>
      <c r="G2765" t="s">
        <v>24</v>
      </c>
      <c r="H2765">
        <v>32</v>
      </c>
      <c r="I2765">
        <v>288.32</v>
      </c>
      <c r="J2765">
        <v>11</v>
      </c>
      <c r="K2765" s="34">
        <v>182.31</v>
      </c>
      <c r="L2765">
        <v>96.95</v>
      </c>
      <c r="M2765">
        <v>85.36</v>
      </c>
      <c r="N2765">
        <v>46.82</v>
      </c>
      <c r="O2765">
        <v>0</v>
      </c>
      <c r="P2765">
        <v>0</v>
      </c>
      <c r="Q2765">
        <v>0.01</v>
      </c>
      <c r="R2765">
        <v>94.13</v>
      </c>
      <c r="S2765" t="s">
        <v>5384</v>
      </c>
      <c r="T2765" s="38" t="str">
        <f>VLOOKUP(Tabela5[[#This Row],[CÓDIGO]],[1]fornnecedor!$A:$G,7,0)</f>
        <v>LAMINAÇÃO / PROTEÇÃO</v>
      </c>
    </row>
    <row r="2766" spans="1:20" x14ac:dyDescent="0.3">
      <c r="A2766" t="s">
        <v>5258</v>
      </c>
      <c r="B2766">
        <v>22602</v>
      </c>
      <c r="C2766" t="s">
        <v>792</v>
      </c>
      <c r="D2766" s="38" t="str">
        <f>VLOOKUP(Tabela5[[#This Row],[CÓDIGO]],[1]fornnecedor!$A:$C,3,0)</f>
        <v>MAXI RUBBER</v>
      </c>
      <c r="E2766" t="str">
        <f>VLOOKUP(Tabela5[[#This Row],[MARCA]],[1]fornnecedor!$C:$E,3,0)</f>
        <v>MAXI RUBBER INDUSTRIAS QUIMICAS LTDA</v>
      </c>
      <c r="G2766" t="s">
        <v>24</v>
      </c>
      <c r="H2766">
        <v>57</v>
      </c>
      <c r="I2766">
        <v>429.78</v>
      </c>
      <c r="J2766">
        <v>11</v>
      </c>
      <c r="K2766" s="34">
        <v>147.88</v>
      </c>
      <c r="L2766">
        <v>79.739999999999995</v>
      </c>
      <c r="M2766">
        <v>68.14</v>
      </c>
      <c r="N2766">
        <v>46.08</v>
      </c>
      <c r="O2766">
        <v>0</v>
      </c>
      <c r="P2766">
        <v>0</v>
      </c>
      <c r="Q2766">
        <v>0.01</v>
      </c>
      <c r="R2766">
        <v>94.14</v>
      </c>
      <c r="S2766" t="s">
        <v>5384</v>
      </c>
      <c r="T2766" s="38" t="str">
        <f>VLOOKUP(Tabela5[[#This Row],[CÓDIGO]],[1]fornnecedor!$A:$G,7,0)</f>
        <v>PRIMER AUTOMOTIVO</v>
      </c>
    </row>
    <row r="2767" spans="1:20" x14ac:dyDescent="0.3">
      <c r="A2767" t="s">
        <v>5258</v>
      </c>
      <c r="B2767">
        <v>85421</v>
      </c>
      <c r="C2767" t="s">
        <v>791</v>
      </c>
      <c r="D2767" s="38" t="str">
        <f>VLOOKUP(Tabela5[[#This Row],[CÓDIGO]],[1]fornnecedor!$A:$C,3,0)</f>
        <v>MAXI RUBBER</v>
      </c>
      <c r="E2767" t="str">
        <f>VLOOKUP(Tabela5[[#This Row],[MARCA]],[1]fornnecedor!$C:$E,3,0)</f>
        <v>MAXI RUBBER INDUSTRIAS QUIMICAS LTDA</v>
      </c>
      <c r="G2767" t="s">
        <v>66</v>
      </c>
      <c r="H2767">
        <v>25</v>
      </c>
      <c r="I2767">
        <v>287.25</v>
      </c>
      <c r="J2767">
        <v>7</v>
      </c>
      <c r="K2767" s="34">
        <v>145.04</v>
      </c>
      <c r="L2767">
        <v>81.83</v>
      </c>
      <c r="M2767">
        <v>63.21</v>
      </c>
      <c r="N2767">
        <v>43.58</v>
      </c>
      <c r="O2767">
        <v>0</v>
      </c>
      <c r="P2767">
        <v>0</v>
      </c>
      <c r="Q2767">
        <v>0.01</v>
      </c>
      <c r="R2767">
        <v>94.15</v>
      </c>
      <c r="S2767" t="s">
        <v>5384</v>
      </c>
      <c r="T2767" s="38" t="str">
        <f>VLOOKUP(Tabela5[[#This Row],[CÓDIGO]],[1]fornnecedor!$A:$G,7,0)</f>
        <v>MASSA DE POLIR</v>
      </c>
    </row>
    <row r="2768" spans="1:20" x14ac:dyDescent="0.3">
      <c r="A2768" t="s">
        <v>5258</v>
      </c>
      <c r="B2768">
        <v>85414</v>
      </c>
      <c r="C2768" t="s">
        <v>3855</v>
      </c>
      <c r="D2768" s="38" t="str">
        <f>VLOOKUP(Tabela5[[#This Row],[CÓDIGO]],[1]fornnecedor!$A:$C,3,0)</f>
        <v>IBERÊ</v>
      </c>
      <c r="E2768" t="str">
        <f>VLOOKUP(Tabela5[[#This Row],[MARCA]],[1]fornnecedor!$C:$E,3,0)</f>
        <v>MAXI RUBBER INDUSTRIAS QUIMICAS LTDA</v>
      </c>
      <c r="G2768" t="s">
        <v>24</v>
      </c>
      <c r="H2768">
        <v>40</v>
      </c>
      <c r="I2768">
        <v>296.39999999999998</v>
      </c>
      <c r="J2768">
        <v>8</v>
      </c>
      <c r="K2768" s="34">
        <v>121.06</v>
      </c>
      <c r="L2768">
        <v>59.28</v>
      </c>
      <c r="M2768">
        <v>61.78</v>
      </c>
      <c r="N2768">
        <v>51.03</v>
      </c>
      <c r="O2768">
        <v>0</v>
      </c>
      <c r="P2768">
        <v>0</v>
      </c>
      <c r="Q2768">
        <v>0.01</v>
      </c>
      <c r="R2768">
        <v>94.15</v>
      </c>
      <c r="S2768" t="s">
        <v>5384</v>
      </c>
      <c r="T2768" s="38" t="str">
        <f>VLOOKUP(Tabela5[[#This Row],[CÓDIGO]],[1]fornnecedor!$A:$G,7,0)</f>
        <v xml:space="preserve">COLA  PLÁSTICA </v>
      </c>
    </row>
    <row r="2769" spans="1:20" x14ac:dyDescent="0.3">
      <c r="A2769" t="s">
        <v>5258</v>
      </c>
      <c r="B2769">
        <v>85416</v>
      </c>
      <c r="C2769" t="s">
        <v>3668</v>
      </c>
      <c r="D2769" s="38" t="str">
        <f>VLOOKUP(Tabela5[[#This Row],[CÓDIGO]],[1]fornnecedor!$A:$C,3,0)</f>
        <v>IBERÊ</v>
      </c>
      <c r="E2769" t="str">
        <f>VLOOKUP(Tabela5[[#This Row],[MARCA]],[1]fornnecedor!$C:$E,3,0)</f>
        <v>MAXI RUBBER INDUSTRIAS QUIMICAS LTDA</v>
      </c>
      <c r="G2769" t="s">
        <v>24</v>
      </c>
      <c r="H2769">
        <v>29</v>
      </c>
      <c r="I2769">
        <v>212.28</v>
      </c>
      <c r="J2769">
        <v>7</v>
      </c>
      <c r="K2769" s="34">
        <v>107.5</v>
      </c>
      <c r="L2769">
        <v>51.24</v>
      </c>
      <c r="M2769">
        <v>56.26</v>
      </c>
      <c r="N2769">
        <v>52.33</v>
      </c>
      <c r="O2769">
        <v>0</v>
      </c>
      <c r="P2769">
        <v>0</v>
      </c>
      <c r="Q2769">
        <v>0</v>
      </c>
      <c r="R2769">
        <v>94.16</v>
      </c>
      <c r="S2769" t="s">
        <v>5384</v>
      </c>
      <c r="T2769" s="38" t="str">
        <f>VLOOKUP(Tabela5[[#This Row],[CÓDIGO]],[1]fornnecedor!$A:$G,7,0)</f>
        <v xml:space="preserve">COLA  PLÁSTICA </v>
      </c>
    </row>
    <row r="2770" spans="1:20" x14ac:dyDescent="0.3">
      <c r="A2770" t="s">
        <v>5258</v>
      </c>
      <c r="B2770">
        <v>10397</v>
      </c>
      <c r="C2770" t="s">
        <v>3832</v>
      </c>
      <c r="D2770" s="38" t="str">
        <f>VLOOKUP(Tabela5[[#This Row],[CÓDIGO]],[1]fornnecedor!$A:$C,3,0)</f>
        <v>MAXI RUBBER</v>
      </c>
      <c r="E2770" t="str">
        <f>VLOOKUP(Tabela5[[#This Row],[MARCA]],[1]fornnecedor!$C:$E,3,0)</f>
        <v>MAXI RUBBER INDUSTRIAS QUIMICAS LTDA</v>
      </c>
      <c r="G2770" t="s">
        <v>24</v>
      </c>
      <c r="H2770">
        <v>10</v>
      </c>
      <c r="I2770">
        <v>217.5</v>
      </c>
      <c r="J2770">
        <v>2</v>
      </c>
      <c r="K2770" s="34">
        <v>71.33</v>
      </c>
      <c r="L2770">
        <v>43.5</v>
      </c>
      <c r="M2770">
        <v>27.83</v>
      </c>
      <c r="N2770">
        <v>39.020000000000003</v>
      </c>
      <c r="O2770">
        <v>0</v>
      </c>
      <c r="P2770">
        <v>0</v>
      </c>
      <c r="Q2770">
        <v>0</v>
      </c>
      <c r="R2770">
        <v>94.16</v>
      </c>
      <c r="S2770" t="s">
        <v>5384</v>
      </c>
      <c r="T2770" s="38" t="str">
        <f>VLOOKUP(Tabela5[[#This Row],[CÓDIGO]],[1]fornnecedor!$A:$G,7,0)</f>
        <v>VEDADORES / SELANTES</v>
      </c>
    </row>
    <row r="2771" spans="1:20" x14ac:dyDescent="0.3">
      <c r="A2771" t="s">
        <v>5258</v>
      </c>
      <c r="B2771">
        <v>85335</v>
      </c>
      <c r="C2771" t="s">
        <v>3122</v>
      </c>
      <c r="D2771" s="38" t="str">
        <f>VLOOKUP(Tabela5[[#This Row],[CÓDIGO]],[1]fornnecedor!$A:$C,3,0)</f>
        <v>MAXI RUBBER</v>
      </c>
      <c r="E2771" t="str">
        <f>VLOOKUP(Tabela5[[#This Row],[MARCA]],[1]fornnecedor!$C:$E,3,0)</f>
        <v>MAXI RUBBER INDUSTRIAS QUIMICAS LTDA</v>
      </c>
      <c r="G2771" t="s">
        <v>24</v>
      </c>
      <c r="H2771">
        <v>7</v>
      </c>
      <c r="I2771">
        <v>82.04</v>
      </c>
      <c r="J2771">
        <v>1</v>
      </c>
      <c r="K2771" s="34">
        <v>27</v>
      </c>
      <c r="L2771">
        <v>11.72</v>
      </c>
      <c r="M2771">
        <v>15.28</v>
      </c>
      <c r="N2771">
        <v>56.59</v>
      </c>
      <c r="O2771">
        <v>0</v>
      </c>
      <c r="P2771">
        <v>0</v>
      </c>
      <c r="Q2771">
        <v>0</v>
      </c>
      <c r="R2771">
        <v>94.16</v>
      </c>
      <c r="S2771" t="s">
        <v>5384</v>
      </c>
      <c r="T2771" s="38" t="str">
        <f>VLOOKUP(Tabela5[[#This Row],[CÓDIGO]],[1]fornnecedor!$A:$G,7,0)</f>
        <v>LINHA DE HIGENIZAÇÃO E ESTÉTICA  AUTOMOTIVA VONIX</v>
      </c>
    </row>
    <row r="2772" spans="1:20" x14ac:dyDescent="0.3">
      <c r="A2772" t="s">
        <v>5258</v>
      </c>
      <c r="B2772">
        <v>85417</v>
      </c>
      <c r="C2772" t="s">
        <v>1143</v>
      </c>
      <c r="D2772" s="38" t="str">
        <f>VLOOKUP(Tabela5[[#This Row],[CÓDIGO]],[1]fornnecedor!$A:$C,3,0)</f>
        <v>IBERÊ</v>
      </c>
      <c r="E2772" t="str">
        <f>VLOOKUP(Tabela5[[#This Row],[MARCA]],[1]fornnecedor!$C:$E,3,0)</f>
        <v>MAXI RUBBER INDUSTRIAS QUIMICAS LTDA</v>
      </c>
      <c r="G2772" t="s">
        <v>24</v>
      </c>
      <c r="H2772">
        <v>-2</v>
      </c>
      <c r="I2772">
        <v>-3.14</v>
      </c>
      <c r="J2772">
        <v>1</v>
      </c>
      <c r="K2772" s="34">
        <v>3.5</v>
      </c>
      <c r="L2772">
        <v>1.57</v>
      </c>
      <c r="M2772">
        <v>1.93</v>
      </c>
      <c r="N2772">
        <v>55.14</v>
      </c>
      <c r="O2772">
        <v>0</v>
      </c>
      <c r="P2772">
        <v>0</v>
      </c>
      <c r="Q2772">
        <v>0</v>
      </c>
      <c r="R2772">
        <v>94.16</v>
      </c>
      <c r="S2772" t="s">
        <v>5384</v>
      </c>
      <c r="T2772" s="38" t="str">
        <f>VLOOKUP(Tabela5[[#This Row],[CÓDIGO]],[1]fornnecedor!$A:$G,7,0)</f>
        <v>CATALISADORES INDIVIDUAS</v>
      </c>
    </row>
    <row r="2773" spans="1:20" x14ac:dyDescent="0.3">
      <c r="A2773" t="s">
        <v>5257</v>
      </c>
      <c r="B2773">
        <v>10376</v>
      </c>
      <c r="C2773" t="s">
        <v>5639</v>
      </c>
      <c r="D2773" s="38" t="str">
        <f>VLOOKUP(Tabela5[[#This Row],[CÓDIGO]],[1]fornnecedor!$A:$C,3,0)</f>
        <v>SIGMA</v>
      </c>
      <c r="E2773" t="str">
        <f>VLOOKUP(Tabela5[[#This Row],[MARCA]],[1]fornnecedor!$C:$E,3,0)</f>
        <v>CARVIC COM VER DE PROD E EQ P/ REP AUTO LTDA</v>
      </c>
      <c r="G2773" t="s">
        <v>24</v>
      </c>
      <c r="H2773">
        <v>0</v>
      </c>
      <c r="I2773">
        <v>0</v>
      </c>
      <c r="J2773">
        <v>1</v>
      </c>
      <c r="K2773" s="34">
        <v>75.84</v>
      </c>
      <c r="L2773">
        <v>50.76</v>
      </c>
      <c r="M2773">
        <v>25.08</v>
      </c>
      <c r="N2773">
        <v>33.07</v>
      </c>
      <c r="O2773">
        <v>0</v>
      </c>
      <c r="P2773">
        <v>0</v>
      </c>
      <c r="Q2773">
        <v>0</v>
      </c>
      <c r="R2773">
        <v>94.16</v>
      </c>
      <c r="S2773" t="s">
        <v>5384</v>
      </c>
      <c r="T2773" s="38" t="str">
        <f>VLOOKUP(Tabela5[[#This Row],[CÓDIGO]],[1]fornnecedor!$A:$G,7,0)</f>
        <v>BOINAS PARA POLIMENTO</v>
      </c>
    </row>
    <row r="2774" spans="1:20" x14ac:dyDescent="0.3">
      <c r="A2774" t="s">
        <v>5257</v>
      </c>
      <c r="B2774">
        <v>23426</v>
      </c>
      <c r="C2774" t="s">
        <v>799</v>
      </c>
      <c r="D2774" s="38" t="str">
        <f>VLOOKUP(Tabela5[[#This Row],[CÓDIGO]],[1]fornnecedor!$A:$C,3,0)</f>
        <v>NORTON</v>
      </c>
      <c r="E2774" t="str">
        <f>VLOOKUP(Tabela5[[#This Row],[MARCA]],[1]fornnecedor!$C:$E,3,0)</f>
        <v>SAINT- GOBAIN DO BRASIL PROD. IND. E CONSTR. LTDA</v>
      </c>
      <c r="G2774" t="s">
        <v>24</v>
      </c>
      <c r="H2774">
        <v>29</v>
      </c>
      <c r="I2774">
        <v>214.6</v>
      </c>
      <c r="J2774">
        <v>6</v>
      </c>
      <c r="K2774" s="34">
        <v>61</v>
      </c>
      <c r="L2774">
        <v>44.4</v>
      </c>
      <c r="M2774">
        <v>16.600000000000001</v>
      </c>
      <c r="N2774">
        <v>27.21</v>
      </c>
      <c r="O2774">
        <v>0</v>
      </c>
      <c r="P2774">
        <v>0</v>
      </c>
      <c r="Q2774">
        <v>0</v>
      </c>
      <c r="R2774">
        <v>94.17</v>
      </c>
      <c r="S2774" t="s">
        <v>5384</v>
      </c>
      <c r="T2774" s="38" t="str">
        <f>VLOOKUP(Tabela5[[#This Row],[CÓDIGO]],[1]fornnecedor!$A:$G,7,0)</f>
        <v xml:space="preserve">OUTROS DISCOS </v>
      </c>
    </row>
    <row r="2775" spans="1:20" x14ac:dyDescent="0.3">
      <c r="A2775" t="s">
        <v>5257</v>
      </c>
      <c r="B2775">
        <v>87178</v>
      </c>
      <c r="C2775" t="s">
        <v>801</v>
      </c>
      <c r="D2775" s="38" t="str">
        <f>VLOOKUP(Tabela5[[#This Row],[CÓDIGO]],[1]fornnecedor!$A:$C,3,0)</f>
        <v>SHERWIN WILLIAMS</v>
      </c>
      <c r="E2775" t="str">
        <f>VLOOKUP(Tabela5[[#This Row],[MARCA]],[1]fornnecedor!$C:$E,3,0)</f>
        <v>SHERWIN - WILLIAMS DO BRASIL IND. E COM. LTDA</v>
      </c>
      <c r="G2775" t="s">
        <v>24</v>
      </c>
      <c r="H2775">
        <v>1</v>
      </c>
      <c r="I2775">
        <v>28.72</v>
      </c>
      <c r="J2775">
        <v>1</v>
      </c>
      <c r="K2775" s="34">
        <v>58.5</v>
      </c>
      <c r="L2775">
        <v>32.04</v>
      </c>
      <c r="M2775">
        <v>26.46</v>
      </c>
      <c r="N2775">
        <v>45.23</v>
      </c>
      <c r="O2775">
        <v>0</v>
      </c>
      <c r="P2775">
        <v>0</v>
      </c>
      <c r="Q2775">
        <v>0</v>
      </c>
      <c r="R2775">
        <v>94.17</v>
      </c>
      <c r="S2775" t="s">
        <v>5384</v>
      </c>
      <c r="T2775" s="38" t="str">
        <f>VLOOKUP(Tabela5[[#This Row],[CÓDIGO]],[1]fornnecedor!$A:$G,7,0)</f>
        <v>TINTAS POLIÉSTER</v>
      </c>
    </row>
    <row r="2776" spans="1:20" x14ac:dyDescent="0.3">
      <c r="A2776" t="s">
        <v>5256</v>
      </c>
      <c r="B2776">
        <v>20592</v>
      </c>
      <c r="C2776" t="s">
        <v>4729</v>
      </c>
      <c r="D2776" s="38" t="str">
        <f>VLOOKUP(Tabela5[[#This Row],[CÓDIGO]],[1]fornnecedor!$A:$C,3,0)</f>
        <v>BRAZILIAN</v>
      </c>
      <c r="E2776" t="str">
        <f>VLOOKUP(Tabela5[[#This Row],[MARCA]],[1]fornnecedor!$C:$E,3,0)</f>
        <v>BRAZILIAN COLOR INDUSTRIA DE TINTAS E VERNIZES LTDA</v>
      </c>
      <c r="G2776" t="s">
        <v>24</v>
      </c>
      <c r="H2776">
        <v>119</v>
      </c>
      <c r="I2776">
        <v>580.72</v>
      </c>
      <c r="J2776">
        <v>98</v>
      </c>
      <c r="K2776" s="34">
        <v>649.64</v>
      </c>
      <c r="L2776">
        <v>478.24</v>
      </c>
      <c r="M2776">
        <v>171.4</v>
      </c>
      <c r="N2776">
        <v>26.38</v>
      </c>
      <c r="O2776">
        <v>0</v>
      </c>
      <c r="P2776">
        <v>0</v>
      </c>
      <c r="Q2776">
        <v>0.03</v>
      </c>
      <c r="R2776">
        <v>94.2</v>
      </c>
      <c r="S2776" t="s">
        <v>5384</v>
      </c>
      <c r="T2776" s="38" t="str">
        <f>VLOOKUP(Tabela5[[#This Row],[CÓDIGO]],[1]fornnecedor!$A:$G,7,0)</f>
        <v>FLANELAS / PANOS</v>
      </c>
    </row>
    <row r="2777" spans="1:20" x14ac:dyDescent="0.3">
      <c r="A2777" t="s">
        <v>5254</v>
      </c>
      <c r="B2777">
        <v>83913</v>
      </c>
      <c r="C2777" t="s">
        <v>5253</v>
      </c>
      <c r="D2777" s="38" t="str">
        <f>VLOOKUP(Tabela5[[#This Row],[CÓDIGO]],[1]fornnecedor!$A:$C,3,0)</f>
        <v>YANGUI</v>
      </c>
      <c r="E2777" t="str">
        <f>VLOOKUP(Tabela5[[#This Row],[MARCA]],[1]fornnecedor!$C:$E,3,0)</f>
        <v>CARVIC COM VER DE PROD E EQ P/ REP AUTO LTDA</v>
      </c>
      <c r="G2777" t="s">
        <v>24</v>
      </c>
      <c r="H2777">
        <v>36</v>
      </c>
      <c r="I2777" s="3">
        <v>9801</v>
      </c>
      <c r="J2777">
        <v>6</v>
      </c>
      <c r="K2777" s="34">
        <v>2508.34</v>
      </c>
      <c r="L2777" s="3">
        <v>1633.5</v>
      </c>
      <c r="M2777">
        <v>874.84</v>
      </c>
      <c r="N2777">
        <v>34.880000000000003</v>
      </c>
      <c r="O2777">
        <v>0</v>
      </c>
      <c r="P2777">
        <v>0</v>
      </c>
      <c r="Q2777">
        <v>0.11</v>
      </c>
      <c r="R2777">
        <v>94.3</v>
      </c>
      <c r="S2777" t="s">
        <v>5384</v>
      </c>
      <c r="T2777" s="38" t="str">
        <f>VLOOKUP(Tabela5[[#This Row],[CÓDIGO]],[1]fornnecedor!$A:$G,7,0)</f>
        <v>LIXADEIRAS</v>
      </c>
    </row>
    <row r="2778" spans="1:20" x14ac:dyDescent="0.3">
      <c r="A2778" t="s">
        <v>5252</v>
      </c>
      <c r="B2778">
        <v>84445</v>
      </c>
      <c r="C2778" t="s">
        <v>5091</v>
      </c>
      <c r="D2778" s="38" t="str">
        <f>VLOOKUP(Tabela5[[#This Row],[CÓDIGO]],[1]fornnecedor!$A:$C,3,0)</f>
        <v>ALEC</v>
      </c>
      <c r="E2778" t="str">
        <f>VLOOKUP(Tabela5[[#This Row],[MARCA]],[1]fornnecedor!$C:$E,3,0)</f>
        <v>Unipel Comercio de Importacao e Exportacao Ltda.</v>
      </c>
      <c r="G2778" t="s">
        <v>24</v>
      </c>
      <c r="H2778">
        <v>506</v>
      </c>
      <c r="I2778" s="3">
        <v>19961.7</v>
      </c>
      <c r="J2778">
        <v>113</v>
      </c>
      <c r="K2778" s="34">
        <v>5507.35</v>
      </c>
      <c r="L2778" s="3">
        <v>4448.47</v>
      </c>
      <c r="M2778" s="3">
        <v>1058.8800000000001</v>
      </c>
      <c r="N2778">
        <v>19.23</v>
      </c>
      <c r="O2778">
        <v>0</v>
      </c>
      <c r="P2778">
        <v>0</v>
      </c>
      <c r="Q2778">
        <v>0.24</v>
      </c>
      <c r="R2778">
        <v>94.54</v>
      </c>
      <c r="S2778" t="s">
        <v>5384</v>
      </c>
      <c r="T2778" s="38" t="str">
        <f>VLOOKUP(Tabela5[[#This Row],[CÓDIGO]],[1]fornnecedor!$A:$G,7,0)</f>
        <v>PAPEL DE MASCARAMENTO</v>
      </c>
    </row>
    <row r="2779" spans="1:20" x14ac:dyDescent="0.3">
      <c r="A2779" t="s">
        <v>5250</v>
      </c>
      <c r="B2779">
        <v>85189</v>
      </c>
      <c r="C2779" t="s">
        <v>5043</v>
      </c>
      <c r="D2779" s="38" t="str">
        <f>VLOOKUP(Tabela5[[#This Row],[CÓDIGO]],[1]fornnecedor!$A:$C,3,0)</f>
        <v>PDR</v>
      </c>
      <c r="E2779" t="str">
        <f>VLOOKUP(Tabela5[[#This Row],[MARCA]],[1]fornnecedor!$C:$E,3,0)</f>
        <v>BERLINER DO BRASIL MOTORES LTDA</v>
      </c>
      <c r="G2779" t="s">
        <v>24</v>
      </c>
      <c r="H2779">
        <v>27</v>
      </c>
      <c r="I2779" s="3">
        <v>3730.05</v>
      </c>
      <c r="J2779">
        <v>10</v>
      </c>
      <c r="K2779" s="34">
        <v>2129.59</v>
      </c>
      <c r="L2779" s="3">
        <v>1381.5</v>
      </c>
      <c r="M2779">
        <v>748.09</v>
      </c>
      <c r="N2779">
        <v>35.130000000000003</v>
      </c>
      <c r="O2779">
        <v>0</v>
      </c>
      <c r="P2779">
        <v>0</v>
      </c>
      <c r="Q2779">
        <v>0.09</v>
      </c>
      <c r="R2779">
        <v>94.63</v>
      </c>
      <c r="S2779" t="s">
        <v>5384</v>
      </c>
      <c r="T2779" s="38" t="str">
        <f>VLOOKUP(Tabela5[[#This Row],[CÓDIGO]],[1]fornnecedor!$A:$G,7,0)</f>
        <v>PISTOLAS</v>
      </c>
    </row>
    <row r="2780" spans="1:20" x14ac:dyDescent="0.3">
      <c r="A2780" t="s">
        <v>5250</v>
      </c>
      <c r="B2780">
        <v>84819</v>
      </c>
      <c r="C2780" t="s">
        <v>5251</v>
      </c>
      <c r="D2780" s="38" t="str">
        <f>VLOOKUP(Tabela5[[#This Row],[CÓDIGO]],[1]fornnecedor!$A:$C,3,0)</f>
        <v>PDR</v>
      </c>
      <c r="E2780" t="str">
        <f>VLOOKUP(Tabela5[[#This Row],[MARCA]],[1]fornnecedor!$C:$E,3,0)</f>
        <v>BERLINER DO BRASIL MOTORES LTDA</v>
      </c>
      <c r="G2780" t="s">
        <v>24</v>
      </c>
      <c r="H2780">
        <v>13</v>
      </c>
      <c r="I2780" s="3">
        <v>2557.62</v>
      </c>
      <c r="J2780">
        <v>7</v>
      </c>
      <c r="K2780" s="34">
        <v>1685.25</v>
      </c>
      <c r="L2780" s="3">
        <v>1377.18</v>
      </c>
      <c r="M2780">
        <v>308.07</v>
      </c>
      <c r="N2780">
        <v>18.28</v>
      </c>
      <c r="O2780">
        <v>0</v>
      </c>
      <c r="P2780">
        <v>0</v>
      </c>
      <c r="Q2780">
        <v>7.0000000000000007E-2</v>
      </c>
      <c r="R2780">
        <v>94.7</v>
      </c>
      <c r="S2780" t="s">
        <v>5384</v>
      </c>
      <c r="T2780" s="38" t="str">
        <f>VLOOKUP(Tabela5[[#This Row],[CÓDIGO]],[1]fornnecedor!$A:$G,7,0)</f>
        <v>LIXADEIRAS</v>
      </c>
    </row>
    <row r="2781" spans="1:20" x14ac:dyDescent="0.3">
      <c r="A2781" t="s">
        <v>5250</v>
      </c>
      <c r="B2781">
        <v>85086</v>
      </c>
      <c r="C2781" t="s">
        <v>4812</v>
      </c>
      <c r="D2781" s="38" t="str">
        <f>VLOOKUP(Tabela5[[#This Row],[CÓDIGO]],[1]fornnecedor!$A:$C,3,0)</f>
        <v>PDR</v>
      </c>
      <c r="E2781" t="str">
        <f>VLOOKUP(Tabela5[[#This Row],[MARCA]],[1]fornnecedor!$C:$E,3,0)</f>
        <v>BERLINER DO BRASIL MOTORES LTDA</v>
      </c>
      <c r="G2781" t="s">
        <v>24</v>
      </c>
      <c r="H2781">
        <v>7</v>
      </c>
      <c r="I2781">
        <v>967.05</v>
      </c>
      <c r="J2781">
        <v>5</v>
      </c>
      <c r="K2781" s="34">
        <v>987.12</v>
      </c>
      <c r="L2781">
        <v>690.75</v>
      </c>
      <c r="M2781">
        <v>296.37</v>
      </c>
      <c r="N2781">
        <v>30.02</v>
      </c>
      <c r="O2781">
        <v>0</v>
      </c>
      <c r="P2781">
        <v>0</v>
      </c>
      <c r="Q2781">
        <v>0.04</v>
      </c>
      <c r="R2781">
        <v>94.75</v>
      </c>
      <c r="S2781" t="s">
        <v>5384</v>
      </c>
      <c r="T2781" s="38" t="str">
        <f>VLOOKUP(Tabela5[[#This Row],[CÓDIGO]],[1]fornnecedor!$A:$G,7,0)</f>
        <v>PISTOLAS</v>
      </c>
    </row>
    <row r="2782" spans="1:20" x14ac:dyDescent="0.3">
      <c r="A2782" t="s">
        <v>5250</v>
      </c>
      <c r="B2782">
        <v>85699</v>
      </c>
      <c r="C2782" t="s">
        <v>5096</v>
      </c>
      <c r="D2782" s="38" t="str">
        <f>VLOOKUP(Tabela5[[#This Row],[CÓDIGO]],[1]fornnecedor!$A:$C,3,0)</f>
        <v>PDR</v>
      </c>
      <c r="E2782" t="str">
        <f>VLOOKUP(Tabela5[[#This Row],[MARCA]],[1]fornnecedor!$C:$E,3,0)</f>
        <v>BERLINER DO BRASIL MOTORES LTDA</v>
      </c>
      <c r="G2782" t="s">
        <v>24</v>
      </c>
      <c r="H2782">
        <v>9</v>
      </c>
      <c r="I2782" s="3">
        <v>3014.91</v>
      </c>
      <c r="J2782">
        <v>1</v>
      </c>
      <c r="K2782" s="34">
        <v>485.74</v>
      </c>
      <c r="L2782">
        <v>334.99</v>
      </c>
      <c r="M2782">
        <v>150.75</v>
      </c>
      <c r="N2782">
        <v>31.04</v>
      </c>
      <c r="O2782">
        <v>0</v>
      </c>
      <c r="P2782">
        <v>0</v>
      </c>
      <c r="Q2782">
        <v>0.02</v>
      </c>
      <c r="R2782">
        <v>94.77</v>
      </c>
      <c r="S2782" t="s">
        <v>5384</v>
      </c>
      <c r="T2782" s="38" t="str">
        <f>VLOOKUP(Tabela5[[#This Row],[CÓDIGO]],[1]fornnecedor!$A:$G,7,0)</f>
        <v>PISTOLAS</v>
      </c>
    </row>
    <row r="2783" spans="1:20" x14ac:dyDescent="0.3">
      <c r="A2783" t="s">
        <v>5250</v>
      </c>
      <c r="B2783">
        <v>84818</v>
      </c>
      <c r="C2783" t="s">
        <v>3663</v>
      </c>
      <c r="D2783" s="38" t="str">
        <f>VLOOKUP(Tabela5[[#This Row],[CÓDIGO]],[1]fornnecedor!$A:$C,3,0)</f>
        <v>PDR</v>
      </c>
      <c r="E2783" t="str">
        <f>VLOOKUP(Tabela5[[#This Row],[MARCA]],[1]fornnecedor!$C:$E,3,0)</f>
        <v>BERLINER DO BRASIL MOTORES LTDA</v>
      </c>
      <c r="G2783" t="s">
        <v>24</v>
      </c>
      <c r="H2783">
        <v>9</v>
      </c>
      <c r="I2783">
        <v>740.7</v>
      </c>
      <c r="J2783">
        <v>1</v>
      </c>
      <c r="K2783" s="34">
        <v>130</v>
      </c>
      <c r="L2783">
        <v>82.3</v>
      </c>
      <c r="M2783">
        <v>47.7</v>
      </c>
      <c r="N2783">
        <v>36.69</v>
      </c>
      <c r="O2783">
        <v>0</v>
      </c>
      <c r="P2783">
        <v>0</v>
      </c>
      <c r="Q2783">
        <v>0.01</v>
      </c>
      <c r="R2783">
        <v>94.77</v>
      </c>
      <c r="S2783" t="s">
        <v>5384</v>
      </c>
      <c r="T2783" s="38" t="str">
        <f>VLOOKUP(Tabela5[[#This Row],[CÓDIGO]],[1]fornnecedor!$A:$G,7,0)</f>
        <v>PISTOLAS</v>
      </c>
    </row>
    <row r="2784" spans="1:20" x14ac:dyDescent="0.3">
      <c r="A2784" t="s">
        <v>5248</v>
      </c>
      <c r="B2784">
        <v>85140</v>
      </c>
      <c r="C2784" t="s">
        <v>4740</v>
      </c>
      <c r="D2784" s="38" t="str">
        <f>VLOOKUP(Tabela5[[#This Row],[CÓDIGO]],[1]fornnecedor!$A:$C,3,0)</f>
        <v>MAXILONA</v>
      </c>
      <c r="E2784" t="str">
        <f>VLOOKUP(Tabela5[[#This Row],[MARCA]],[1]fornnecedor!$C:$E,3,0)</f>
        <v>MULTILONAS LTDA</v>
      </c>
      <c r="G2784" t="s">
        <v>5247</v>
      </c>
      <c r="H2784">
        <v>3.39</v>
      </c>
      <c r="I2784">
        <v>531.45000000000005</v>
      </c>
      <c r="J2784">
        <v>2.37</v>
      </c>
      <c r="K2784" s="34">
        <v>536.01</v>
      </c>
      <c r="L2784">
        <v>371.57</v>
      </c>
      <c r="M2784">
        <v>164.44</v>
      </c>
      <c r="N2784">
        <v>30.68</v>
      </c>
      <c r="O2784">
        <v>0</v>
      </c>
      <c r="P2784">
        <v>0</v>
      </c>
      <c r="Q2784">
        <v>0.02</v>
      </c>
      <c r="R2784">
        <v>94.79</v>
      </c>
      <c r="S2784" t="s">
        <v>5384</v>
      </c>
      <c r="T2784" s="38" t="str">
        <f>VLOOKUP(Tabela5[[#This Row],[CÓDIGO]],[1]fornnecedor!$A:$G,7,0)</f>
        <v>LONAS</v>
      </c>
    </row>
    <row r="2785" spans="1:20" x14ac:dyDescent="0.3">
      <c r="A2785" t="s">
        <v>5248</v>
      </c>
      <c r="B2785">
        <v>85139</v>
      </c>
      <c r="C2785" t="s">
        <v>4508</v>
      </c>
      <c r="D2785" s="38" t="str">
        <f>VLOOKUP(Tabela5[[#This Row],[CÓDIGO]],[1]fornnecedor!$A:$C,3,0)</f>
        <v>MAXILONA</v>
      </c>
      <c r="E2785" t="str">
        <f>VLOOKUP(Tabela5[[#This Row],[MARCA]],[1]fornnecedor!$C:$E,3,0)</f>
        <v>MULTILONAS LTDA</v>
      </c>
      <c r="G2785" t="s">
        <v>5247</v>
      </c>
      <c r="H2785">
        <v>6.9</v>
      </c>
      <c r="I2785">
        <v>540.82000000000005</v>
      </c>
      <c r="J2785">
        <v>3</v>
      </c>
      <c r="K2785" s="34">
        <v>319.52</v>
      </c>
      <c r="L2785">
        <v>235.14</v>
      </c>
      <c r="M2785">
        <v>84.38</v>
      </c>
      <c r="N2785">
        <v>26.41</v>
      </c>
      <c r="O2785">
        <v>0</v>
      </c>
      <c r="P2785">
        <v>0</v>
      </c>
      <c r="Q2785">
        <v>0.01</v>
      </c>
      <c r="R2785">
        <v>94.81</v>
      </c>
      <c r="S2785" t="s">
        <v>5384</v>
      </c>
      <c r="T2785" s="38" t="str">
        <f>VLOOKUP(Tabela5[[#This Row],[CÓDIGO]],[1]fornnecedor!$A:$G,7,0)</f>
        <v>LONAS</v>
      </c>
    </row>
    <row r="2786" spans="1:20" x14ac:dyDescent="0.3">
      <c r="A2786" t="s">
        <v>5248</v>
      </c>
      <c r="B2786">
        <v>85710</v>
      </c>
      <c r="C2786" t="s">
        <v>4603</v>
      </c>
      <c r="D2786" s="38" t="str">
        <f>VLOOKUP(Tabela5[[#This Row],[CÓDIGO]],[1]fornnecedor!$A:$C,3,0)</f>
        <v>MAXILONA</v>
      </c>
      <c r="E2786" t="str">
        <f>VLOOKUP(Tabela5[[#This Row],[MARCA]],[1]fornnecedor!$C:$E,3,0)</f>
        <v>MULTILONAS LTDA</v>
      </c>
      <c r="G2786" t="s">
        <v>5247</v>
      </c>
      <c r="H2786">
        <v>3</v>
      </c>
      <c r="I2786">
        <v>705.45</v>
      </c>
      <c r="J2786">
        <v>1</v>
      </c>
      <c r="K2786" s="34">
        <v>270.42</v>
      </c>
      <c r="L2786">
        <v>235.15</v>
      </c>
      <c r="M2786">
        <v>35.270000000000003</v>
      </c>
      <c r="N2786">
        <v>13.04</v>
      </c>
      <c r="O2786">
        <v>0</v>
      </c>
      <c r="P2786">
        <v>0</v>
      </c>
      <c r="Q2786">
        <v>0.01</v>
      </c>
      <c r="R2786">
        <v>94.82</v>
      </c>
      <c r="S2786" t="s">
        <v>5384</v>
      </c>
      <c r="T2786" s="38" t="str">
        <f>VLOOKUP(Tabela5[[#This Row],[CÓDIGO]],[1]fornnecedor!$A:$G,7,0)</f>
        <v>LONAS</v>
      </c>
    </row>
    <row r="2787" spans="1:20" x14ac:dyDescent="0.3">
      <c r="A2787" t="s">
        <v>5248</v>
      </c>
      <c r="B2787">
        <v>85138</v>
      </c>
      <c r="C2787" t="s">
        <v>1139</v>
      </c>
      <c r="D2787" s="38" t="str">
        <f>VLOOKUP(Tabela5[[#This Row],[CÓDIGO]],[1]fornnecedor!$A:$C,3,0)</f>
        <v>MAXILONA</v>
      </c>
      <c r="E2787" t="str">
        <f>VLOOKUP(Tabela5[[#This Row],[MARCA]],[1]fornnecedor!$C:$E,3,0)</f>
        <v>MULTILONAS LTDA</v>
      </c>
      <c r="G2787" t="s">
        <v>5247</v>
      </c>
      <c r="H2787">
        <v>-0.14000000000000001</v>
      </c>
      <c r="I2787">
        <v>-16.46</v>
      </c>
      <c r="J2787">
        <v>0.1</v>
      </c>
      <c r="K2787" s="34">
        <v>27.37</v>
      </c>
      <c r="L2787">
        <v>11.75</v>
      </c>
      <c r="M2787">
        <v>15.62</v>
      </c>
      <c r="N2787">
        <v>57.07</v>
      </c>
      <c r="O2787">
        <v>0</v>
      </c>
      <c r="P2787">
        <v>0</v>
      </c>
      <c r="Q2787">
        <v>0</v>
      </c>
      <c r="R2787">
        <v>94.82</v>
      </c>
      <c r="S2787" t="s">
        <v>5384</v>
      </c>
      <c r="T2787" s="38" t="str">
        <f>VLOOKUP(Tabela5[[#This Row],[CÓDIGO]],[1]fornnecedor!$A:$G,7,0)</f>
        <v>LONAS</v>
      </c>
    </row>
    <row r="2788" spans="1:20" x14ac:dyDescent="0.3">
      <c r="A2788" t="s">
        <v>5248</v>
      </c>
      <c r="B2788">
        <v>85141</v>
      </c>
      <c r="C2788" t="s">
        <v>5044</v>
      </c>
      <c r="D2788" s="38" t="str">
        <f>VLOOKUP(Tabela5[[#This Row],[CÓDIGO]],[1]fornnecedor!$A:$C,3,0)</f>
        <v>MAXILONA</v>
      </c>
      <c r="E2788" t="str">
        <f>VLOOKUP(Tabela5[[#This Row],[MARCA]],[1]fornnecedor!$C:$E,3,0)</f>
        <v>MULTILONAS LTDA</v>
      </c>
      <c r="G2788" t="s">
        <v>5247</v>
      </c>
      <c r="H2788">
        <v>8.81</v>
      </c>
      <c r="I2788" s="3">
        <v>2762.2</v>
      </c>
      <c r="J2788">
        <v>0.01</v>
      </c>
      <c r="K2788" s="34">
        <v>6.9</v>
      </c>
      <c r="L2788">
        <v>3.14</v>
      </c>
      <c r="M2788">
        <v>3.76</v>
      </c>
      <c r="N2788">
        <v>54.49</v>
      </c>
      <c r="O2788">
        <v>0</v>
      </c>
      <c r="P2788">
        <v>0</v>
      </c>
      <c r="Q2788">
        <v>0</v>
      </c>
      <c r="R2788">
        <v>94.82</v>
      </c>
      <c r="S2788" t="s">
        <v>5384</v>
      </c>
      <c r="T2788" s="38" t="str">
        <f>VLOOKUP(Tabela5[[#This Row],[CÓDIGO]],[1]fornnecedor!$A:$G,7,0)</f>
        <v>LONAS</v>
      </c>
    </row>
    <row r="2789" spans="1:20" x14ac:dyDescent="0.3">
      <c r="A2789" t="s">
        <v>5246</v>
      </c>
      <c r="B2789">
        <v>22180</v>
      </c>
      <c r="C2789" t="s">
        <v>817</v>
      </c>
      <c r="D2789" s="38" t="str">
        <f>VLOOKUP(Tabela5[[#This Row],[CÓDIGO]],[1]fornnecedor!$A:$C,3,0)</f>
        <v>MADRUGA</v>
      </c>
      <c r="E2789" t="str">
        <f>VLOOKUP(Tabela5[[#This Row],[MARCA]],[1]fornnecedor!$C:$E,3,0)</f>
        <v>ORIGAMI COMERCIO DE RESIDUOS DE PAPEL E PAPELAO</v>
      </c>
      <c r="G2789" t="s">
        <v>24</v>
      </c>
      <c r="H2789" s="3">
        <v>1142</v>
      </c>
      <c r="I2789" s="3">
        <v>16718.88</v>
      </c>
      <c r="J2789">
        <v>519</v>
      </c>
      <c r="K2789" s="34">
        <v>10297.89</v>
      </c>
      <c r="L2789" s="3">
        <v>7598.16</v>
      </c>
      <c r="M2789" s="3">
        <v>2699.73</v>
      </c>
      <c r="N2789">
        <v>26.22</v>
      </c>
      <c r="O2789">
        <v>0</v>
      </c>
      <c r="P2789">
        <v>0</v>
      </c>
      <c r="Q2789">
        <v>0.44</v>
      </c>
      <c r="R2789">
        <v>95.26</v>
      </c>
      <c r="S2789" t="s">
        <v>5384</v>
      </c>
      <c r="T2789" s="38" t="str">
        <f>VLOOKUP(Tabela5[[#This Row],[CÓDIGO]],[1]fornnecedor!$A:$G,7,0)</f>
        <v>PAPEL DE MASCARAMENTO</v>
      </c>
    </row>
    <row r="2790" spans="1:20" x14ac:dyDescent="0.3">
      <c r="A2790" t="s">
        <v>5246</v>
      </c>
      <c r="B2790">
        <v>22179</v>
      </c>
      <c r="C2790" t="s">
        <v>815</v>
      </c>
      <c r="D2790" s="38" t="str">
        <f>VLOOKUP(Tabela5[[#This Row],[CÓDIGO]],[1]fornnecedor!$A:$C,3,0)</f>
        <v>MADRUGA</v>
      </c>
      <c r="E2790" t="str">
        <f>VLOOKUP(Tabela5[[#This Row],[MARCA]],[1]fornnecedor!$C:$E,3,0)</f>
        <v>ORIGAMI COMERCIO DE RESIDUOS DE PAPEL E PAPELAO</v>
      </c>
      <c r="G2790" t="s">
        <v>24</v>
      </c>
      <c r="H2790" s="3">
        <v>1504</v>
      </c>
      <c r="I2790" s="3">
        <v>14664</v>
      </c>
      <c r="J2790">
        <v>90</v>
      </c>
      <c r="K2790" s="34">
        <v>1472.22</v>
      </c>
      <c r="L2790">
        <v>877.5</v>
      </c>
      <c r="M2790">
        <v>594.72</v>
      </c>
      <c r="N2790">
        <v>40.4</v>
      </c>
      <c r="O2790">
        <v>0</v>
      </c>
      <c r="P2790">
        <v>0</v>
      </c>
      <c r="Q2790">
        <v>0.06</v>
      </c>
      <c r="R2790">
        <v>95.32</v>
      </c>
      <c r="S2790" t="s">
        <v>5384</v>
      </c>
      <c r="T2790" s="38" t="str">
        <f>VLOOKUP(Tabela5[[#This Row],[CÓDIGO]],[1]fornnecedor!$A:$G,7,0)</f>
        <v>PAPEL DE MASCARAMENTO</v>
      </c>
    </row>
    <row r="2791" spans="1:20" x14ac:dyDescent="0.3">
      <c r="A2791" t="s">
        <v>5245</v>
      </c>
      <c r="B2791">
        <v>85318</v>
      </c>
      <c r="C2791" t="s">
        <v>822</v>
      </c>
      <c r="D2791" s="38" t="str">
        <f>VLOOKUP(Tabela5[[#This Row],[CÓDIGO]],[1]fornnecedor!$A:$C,3,0)</f>
        <v>BRASILUX</v>
      </c>
      <c r="E2791" t="str">
        <f>VLOOKUP(Tabela5[[#This Row],[MARCA]],[1]fornnecedor!$C:$E,3,0)</f>
        <v>BRASILUX TINTAS TECNICAS LTDA</v>
      </c>
      <c r="G2791" t="s">
        <v>24</v>
      </c>
      <c r="H2791">
        <v>19</v>
      </c>
      <c r="I2791" s="3">
        <v>11095.24</v>
      </c>
      <c r="J2791">
        <v>11</v>
      </c>
      <c r="K2791" s="34">
        <v>8744.52</v>
      </c>
      <c r="L2791" s="3">
        <v>6267.81</v>
      </c>
      <c r="M2791" s="3">
        <v>2476.71</v>
      </c>
      <c r="N2791">
        <v>28.32</v>
      </c>
      <c r="O2791">
        <v>0</v>
      </c>
      <c r="P2791">
        <v>0</v>
      </c>
      <c r="Q2791">
        <v>0.37</v>
      </c>
      <c r="R2791">
        <v>95.7</v>
      </c>
      <c r="S2791" t="s">
        <v>5384</v>
      </c>
      <c r="T2791" s="38" t="str">
        <f>VLOOKUP(Tabela5[[#This Row],[CÓDIGO]],[1]fornnecedor!$A:$G,7,0)</f>
        <v>TINTA EM PÓ</v>
      </c>
    </row>
    <row r="2792" spans="1:20" x14ac:dyDescent="0.3">
      <c r="A2792" t="s">
        <v>5245</v>
      </c>
      <c r="B2792">
        <v>85401</v>
      </c>
      <c r="C2792" t="s">
        <v>5203</v>
      </c>
      <c r="D2792" s="38" t="str">
        <f>VLOOKUP(Tabela5[[#This Row],[CÓDIGO]],[1]fornnecedor!$A:$C,3,0)</f>
        <v>BRASILUX</v>
      </c>
      <c r="E2792" t="str">
        <f>VLOOKUP(Tabela5[[#This Row],[MARCA]],[1]fornnecedor!$C:$E,3,0)</f>
        <v>BRASILUX TINTAS TECNICAS LTDA</v>
      </c>
      <c r="G2792" t="s">
        <v>24</v>
      </c>
      <c r="H2792">
        <v>20</v>
      </c>
      <c r="I2792" s="3">
        <v>9032.7999999999993</v>
      </c>
      <c r="J2792">
        <v>12</v>
      </c>
      <c r="K2792" s="34">
        <v>7683.12</v>
      </c>
      <c r="L2792" s="3">
        <v>5419.68</v>
      </c>
      <c r="M2792" s="3">
        <v>2263.44</v>
      </c>
      <c r="N2792">
        <v>29.46</v>
      </c>
      <c r="O2792">
        <v>0</v>
      </c>
      <c r="P2792">
        <v>0</v>
      </c>
      <c r="Q2792">
        <v>0.33</v>
      </c>
      <c r="R2792">
        <v>96.03</v>
      </c>
      <c r="S2792" t="s">
        <v>5384</v>
      </c>
      <c r="T2792" s="38" t="str">
        <f>VLOOKUP(Tabela5[[#This Row],[CÓDIGO]],[1]fornnecedor!$A:$G,7,0)</f>
        <v>TINTA EM PÓ</v>
      </c>
    </row>
    <row r="2793" spans="1:20" x14ac:dyDescent="0.3">
      <c r="A2793" t="s">
        <v>5245</v>
      </c>
      <c r="B2793">
        <v>85316</v>
      </c>
      <c r="C2793" t="s">
        <v>826</v>
      </c>
      <c r="D2793" s="38" t="str">
        <f>VLOOKUP(Tabela5[[#This Row],[CÓDIGO]],[1]fornnecedor!$A:$C,3,0)</f>
        <v>BRASILUX</v>
      </c>
      <c r="E2793" t="str">
        <f>VLOOKUP(Tabela5[[#This Row],[MARCA]],[1]fornnecedor!$C:$E,3,0)</f>
        <v>BRASILUX TINTAS TECNICAS LTDA</v>
      </c>
      <c r="G2793" t="s">
        <v>24</v>
      </c>
      <c r="H2793">
        <v>7</v>
      </c>
      <c r="I2793" s="3">
        <v>3348.17</v>
      </c>
      <c r="J2793">
        <v>9</v>
      </c>
      <c r="K2793" s="34">
        <v>6020.49</v>
      </c>
      <c r="L2793" s="3">
        <v>4304.79</v>
      </c>
      <c r="M2793" s="3">
        <v>1715.7</v>
      </c>
      <c r="N2793">
        <v>28.5</v>
      </c>
      <c r="O2793">
        <v>0</v>
      </c>
      <c r="P2793">
        <v>0</v>
      </c>
      <c r="Q2793">
        <v>0.26</v>
      </c>
      <c r="R2793">
        <v>96.28</v>
      </c>
      <c r="S2793" t="s">
        <v>5384</v>
      </c>
      <c r="T2793" s="38" t="str">
        <f>VLOOKUP(Tabela5[[#This Row],[CÓDIGO]],[1]fornnecedor!$A:$G,7,0)</f>
        <v>TINTA EM PÓ</v>
      </c>
    </row>
    <row r="2794" spans="1:20" x14ac:dyDescent="0.3">
      <c r="A2794" t="s">
        <v>5245</v>
      </c>
      <c r="B2794">
        <v>85324</v>
      </c>
      <c r="C2794" t="s">
        <v>825</v>
      </c>
      <c r="D2794" s="38" t="str">
        <f>VLOOKUP(Tabela5[[#This Row],[CÓDIGO]],[1]fornnecedor!$A:$C,3,0)</f>
        <v>BRASILUX</v>
      </c>
      <c r="E2794" t="str">
        <f>VLOOKUP(Tabela5[[#This Row],[MARCA]],[1]fornnecedor!$C:$E,3,0)</f>
        <v>BRASILUX TINTAS TECNICAS LTDA</v>
      </c>
      <c r="G2794" t="s">
        <v>24</v>
      </c>
      <c r="H2794">
        <v>19</v>
      </c>
      <c r="I2794" s="3">
        <v>6966.35</v>
      </c>
      <c r="J2794">
        <v>8</v>
      </c>
      <c r="K2794" s="34">
        <v>4221.1000000000004</v>
      </c>
      <c r="L2794" s="3">
        <v>2933.2</v>
      </c>
      <c r="M2794" s="3">
        <v>1287.9000000000001</v>
      </c>
      <c r="N2794">
        <v>30.51</v>
      </c>
      <c r="O2794">
        <v>0</v>
      </c>
      <c r="P2794">
        <v>0</v>
      </c>
      <c r="Q2794">
        <v>0.18</v>
      </c>
      <c r="R2794">
        <v>96.46</v>
      </c>
      <c r="S2794" t="s">
        <v>5384</v>
      </c>
      <c r="T2794" s="38" t="str">
        <f>VLOOKUP(Tabela5[[#This Row],[CÓDIGO]],[1]fornnecedor!$A:$G,7,0)</f>
        <v>TINTA EM PÓ</v>
      </c>
    </row>
    <row r="2795" spans="1:20" x14ac:dyDescent="0.3">
      <c r="A2795" t="s">
        <v>5245</v>
      </c>
      <c r="B2795">
        <v>85320</v>
      </c>
      <c r="C2795" t="s">
        <v>4940</v>
      </c>
      <c r="D2795" s="38" t="str">
        <f>VLOOKUP(Tabela5[[#This Row],[CÓDIGO]],[1]fornnecedor!$A:$C,3,0)</f>
        <v>BRASILUX</v>
      </c>
      <c r="E2795" t="str">
        <f>VLOOKUP(Tabela5[[#This Row],[MARCA]],[1]fornnecedor!$C:$E,3,0)</f>
        <v>BRASILUX TINTAS TECNICAS LTDA</v>
      </c>
      <c r="G2795" t="s">
        <v>24</v>
      </c>
      <c r="H2795">
        <v>17</v>
      </c>
      <c r="I2795" s="3">
        <v>7229.76</v>
      </c>
      <c r="J2795">
        <v>8</v>
      </c>
      <c r="K2795" s="34">
        <v>4213.28</v>
      </c>
      <c r="L2795" s="3">
        <v>3316.28</v>
      </c>
      <c r="M2795">
        <v>897</v>
      </c>
      <c r="N2795">
        <v>21.29</v>
      </c>
      <c r="O2795">
        <v>0</v>
      </c>
      <c r="P2795">
        <v>0</v>
      </c>
      <c r="Q2795">
        <v>0.18</v>
      </c>
      <c r="R2795">
        <v>96.64</v>
      </c>
      <c r="S2795" t="s">
        <v>5384</v>
      </c>
      <c r="T2795" s="38" t="str">
        <f>VLOOKUP(Tabela5[[#This Row],[CÓDIGO]],[1]fornnecedor!$A:$G,7,0)</f>
        <v>TINTA EM PÓ</v>
      </c>
    </row>
    <row r="2796" spans="1:20" x14ac:dyDescent="0.3">
      <c r="A2796" t="s">
        <v>5245</v>
      </c>
      <c r="B2796">
        <v>85424</v>
      </c>
      <c r="C2796" t="s">
        <v>5212</v>
      </c>
      <c r="D2796" s="38" t="str">
        <f>VLOOKUP(Tabela5[[#This Row],[CÓDIGO]],[1]fornnecedor!$A:$C,3,0)</f>
        <v>BRASILUX</v>
      </c>
      <c r="E2796" t="str">
        <f>VLOOKUP(Tabela5[[#This Row],[MARCA]],[1]fornnecedor!$C:$E,3,0)</f>
        <v>BRASILUX TINTAS TECNICAS LTDA</v>
      </c>
      <c r="G2796" t="s">
        <v>24</v>
      </c>
      <c r="H2796">
        <v>73</v>
      </c>
      <c r="I2796" s="3">
        <v>27612.98</v>
      </c>
      <c r="J2796">
        <v>6</v>
      </c>
      <c r="K2796" s="34">
        <v>3239.99</v>
      </c>
      <c r="L2796" s="3">
        <v>2269.56</v>
      </c>
      <c r="M2796">
        <v>970.43</v>
      </c>
      <c r="N2796">
        <v>29.95</v>
      </c>
      <c r="O2796">
        <v>0</v>
      </c>
      <c r="P2796">
        <v>0</v>
      </c>
      <c r="Q2796">
        <v>0.14000000000000001</v>
      </c>
      <c r="R2796">
        <v>96.78</v>
      </c>
      <c r="S2796" t="s">
        <v>5384</v>
      </c>
      <c r="T2796" s="38" t="str">
        <f>VLOOKUP(Tabela5[[#This Row],[CÓDIGO]],[1]fornnecedor!$A:$G,7,0)</f>
        <v>TINTA EM PÓ</v>
      </c>
    </row>
    <row r="2797" spans="1:20" x14ac:dyDescent="0.3">
      <c r="A2797" t="s">
        <v>5245</v>
      </c>
      <c r="B2797">
        <v>85321</v>
      </c>
      <c r="C2797" t="s">
        <v>821</v>
      </c>
      <c r="D2797" s="38" t="str">
        <f>VLOOKUP(Tabela5[[#This Row],[CÓDIGO]],[1]fornnecedor!$A:$C,3,0)</f>
        <v>BRASILUX</v>
      </c>
      <c r="E2797" t="str">
        <f>VLOOKUP(Tabela5[[#This Row],[MARCA]],[1]fornnecedor!$C:$E,3,0)</f>
        <v>BRASILUX TINTAS TECNICAS LTDA</v>
      </c>
      <c r="G2797" t="s">
        <v>24</v>
      </c>
      <c r="H2797">
        <v>13</v>
      </c>
      <c r="I2797" s="3">
        <v>6054.88</v>
      </c>
      <c r="J2797">
        <v>5</v>
      </c>
      <c r="K2797" s="34">
        <v>3149.69</v>
      </c>
      <c r="L2797" s="3">
        <v>2245.7600000000002</v>
      </c>
      <c r="M2797">
        <v>903.93</v>
      </c>
      <c r="N2797">
        <v>28.7</v>
      </c>
      <c r="O2797">
        <v>0</v>
      </c>
      <c r="P2797">
        <v>0</v>
      </c>
      <c r="Q2797">
        <v>0.13</v>
      </c>
      <c r="R2797">
        <v>96.92</v>
      </c>
      <c r="S2797" t="s">
        <v>5384</v>
      </c>
      <c r="T2797" s="38" t="str">
        <f>VLOOKUP(Tabela5[[#This Row],[CÓDIGO]],[1]fornnecedor!$A:$G,7,0)</f>
        <v>TINTA EM PÓ</v>
      </c>
    </row>
    <row r="2798" spans="1:20" x14ac:dyDescent="0.3">
      <c r="A2798" t="s">
        <v>5245</v>
      </c>
      <c r="B2798">
        <v>85336</v>
      </c>
      <c r="C2798" t="s">
        <v>5160</v>
      </c>
      <c r="D2798" s="38" t="str">
        <f>VLOOKUP(Tabela5[[#This Row],[CÓDIGO]],[1]fornnecedor!$A:$C,3,0)</f>
        <v>BRASILUX</v>
      </c>
      <c r="E2798" t="str">
        <f>VLOOKUP(Tabela5[[#This Row],[MARCA]],[1]fornnecedor!$C:$E,3,0)</f>
        <v>BRASILUX TINTAS TECNICAS LTDA</v>
      </c>
      <c r="G2798" t="s">
        <v>24</v>
      </c>
      <c r="H2798">
        <v>13</v>
      </c>
      <c r="I2798" s="3">
        <v>4758</v>
      </c>
      <c r="J2798">
        <v>5</v>
      </c>
      <c r="K2798" s="34">
        <v>2566.6</v>
      </c>
      <c r="L2798" s="3">
        <v>1830</v>
      </c>
      <c r="M2798">
        <v>736.6</v>
      </c>
      <c r="N2798">
        <v>28.7</v>
      </c>
      <c r="O2798">
        <v>0</v>
      </c>
      <c r="P2798">
        <v>0</v>
      </c>
      <c r="Q2798">
        <v>0.11</v>
      </c>
      <c r="R2798">
        <v>97.03</v>
      </c>
      <c r="S2798" t="s">
        <v>5384</v>
      </c>
      <c r="T2798" s="38" t="str">
        <f>VLOOKUP(Tabela5[[#This Row],[CÓDIGO]],[1]fornnecedor!$A:$G,7,0)</f>
        <v>TINTA EM PÓ</v>
      </c>
    </row>
    <row r="2799" spans="1:20" x14ac:dyDescent="0.3">
      <c r="A2799" t="s">
        <v>5245</v>
      </c>
      <c r="B2799">
        <v>85403</v>
      </c>
      <c r="C2799" t="s">
        <v>5099</v>
      </c>
      <c r="D2799" s="38" t="str">
        <f>VLOOKUP(Tabela5[[#This Row],[CÓDIGO]],[1]fornnecedor!$A:$C,3,0)</f>
        <v>BRASILUX</v>
      </c>
      <c r="E2799" t="str">
        <f>VLOOKUP(Tabela5[[#This Row],[MARCA]],[1]fornnecedor!$C:$E,3,0)</f>
        <v>BRASILUX TINTAS TECNICAS LTDA</v>
      </c>
      <c r="G2799" t="s">
        <v>24</v>
      </c>
      <c r="H2799">
        <v>5</v>
      </c>
      <c r="I2799" s="3">
        <v>2034.3</v>
      </c>
      <c r="J2799">
        <v>4</v>
      </c>
      <c r="K2799" s="34">
        <v>2295.86</v>
      </c>
      <c r="L2799" s="3">
        <v>1627.44</v>
      </c>
      <c r="M2799">
        <v>668.42</v>
      </c>
      <c r="N2799">
        <v>29.11</v>
      </c>
      <c r="O2799">
        <v>0</v>
      </c>
      <c r="P2799">
        <v>0</v>
      </c>
      <c r="Q2799">
        <v>0.1</v>
      </c>
      <c r="R2799">
        <v>97.12</v>
      </c>
      <c r="S2799" t="s">
        <v>5384</v>
      </c>
      <c r="T2799" s="38" t="str">
        <f>VLOOKUP(Tabela5[[#This Row],[CÓDIGO]],[1]fornnecedor!$A:$G,7,0)</f>
        <v>TINTA EM PÓ</v>
      </c>
    </row>
    <row r="2800" spans="1:20" x14ac:dyDescent="0.3">
      <c r="A2800" t="s">
        <v>5245</v>
      </c>
      <c r="B2800">
        <v>85326</v>
      </c>
      <c r="C2800" t="s">
        <v>5097</v>
      </c>
      <c r="D2800" s="38" t="str">
        <f>VLOOKUP(Tabela5[[#This Row],[CÓDIGO]],[1]fornnecedor!$A:$C,3,0)</f>
        <v>BRASILUX</v>
      </c>
      <c r="E2800" t="str">
        <f>VLOOKUP(Tabela5[[#This Row],[MARCA]],[1]fornnecedor!$C:$E,3,0)</f>
        <v>BRASILUX TINTAS TECNICAS LTDA</v>
      </c>
      <c r="G2800" t="s">
        <v>24</v>
      </c>
      <c r="H2800">
        <v>7</v>
      </c>
      <c r="I2800" s="3">
        <v>2824.43</v>
      </c>
      <c r="J2800">
        <v>3</v>
      </c>
      <c r="K2800" s="34">
        <v>1697.7</v>
      </c>
      <c r="L2800" s="3">
        <v>1210.47</v>
      </c>
      <c r="M2800">
        <v>487.23</v>
      </c>
      <c r="N2800">
        <v>28.7</v>
      </c>
      <c r="O2800">
        <v>0</v>
      </c>
      <c r="P2800">
        <v>0</v>
      </c>
      <c r="Q2800">
        <v>7.0000000000000007E-2</v>
      </c>
      <c r="R2800">
        <v>97.2</v>
      </c>
      <c r="S2800" t="s">
        <v>5384</v>
      </c>
      <c r="T2800" s="38" t="str">
        <f>VLOOKUP(Tabela5[[#This Row],[CÓDIGO]],[1]fornnecedor!$A:$G,7,0)</f>
        <v>TINTA EM PÓ</v>
      </c>
    </row>
    <row r="2801" spans="1:20" x14ac:dyDescent="0.3">
      <c r="A2801" t="s">
        <v>5245</v>
      </c>
      <c r="B2801">
        <v>85319</v>
      </c>
      <c r="C2801" t="s">
        <v>4956</v>
      </c>
      <c r="D2801" s="38" t="str">
        <f>VLOOKUP(Tabela5[[#This Row],[CÓDIGO]],[1]fornnecedor!$A:$C,3,0)</f>
        <v>BRASILUX</v>
      </c>
      <c r="E2801" t="str">
        <f>VLOOKUP(Tabela5[[#This Row],[MARCA]],[1]fornnecedor!$C:$E,3,0)</f>
        <v>BRASILUX TINTAS TECNICAS LTDA</v>
      </c>
      <c r="G2801" t="s">
        <v>24</v>
      </c>
      <c r="H2801">
        <v>3</v>
      </c>
      <c r="I2801" s="3">
        <v>3147.24</v>
      </c>
      <c r="J2801">
        <v>1</v>
      </c>
      <c r="K2801" s="34">
        <v>1400</v>
      </c>
      <c r="L2801" s="3">
        <v>1049.08</v>
      </c>
      <c r="M2801">
        <v>350.92</v>
      </c>
      <c r="N2801">
        <v>25.07</v>
      </c>
      <c r="O2801">
        <v>0</v>
      </c>
      <c r="P2801">
        <v>0</v>
      </c>
      <c r="Q2801">
        <v>0.06</v>
      </c>
      <c r="R2801">
        <v>97.26</v>
      </c>
      <c r="S2801" t="s">
        <v>5384</v>
      </c>
      <c r="T2801" s="38" t="str">
        <f>VLOOKUP(Tabela5[[#This Row],[CÓDIGO]],[1]fornnecedor!$A:$G,7,0)</f>
        <v>TINTA EM PÓ</v>
      </c>
    </row>
    <row r="2802" spans="1:20" x14ac:dyDescent="0.3">
      <c r="A2802" t="s">
        <v>5245</v>
      </c>
      <c r="B2802">
        <v>85398</v>
      </c>
      <c r="C2802" t="s">
        <v>4576</v>
      </c>
      <c r="D2802" s="38" t="str">
        <f>VLOOKUP(Tabela5[[#This Row],[CÓDIGO]],[1]fornnecedor!$A:$C,3,0)</f>
        <v>BRASILUX</v>
      </c>
      <c r="E2802" t="str">
        <f>VLOOKUP(Tabela5[[#This Row],[MARCA]],[1]fornnecedor!$C:$E,3,0)</f>
        <v>BRASILUX TINTAS TECNICAS LTDA</v>
      </c>
      <c r="G2802" t="s">
        <v>24</v>
      </c>
      <c r="H2802">
        <v>0</v>
      </c>
      <c r="I2802">
        <v>0</v>
      </c>
      <c r="J2802">
        <v>2</v>
      </c>
      <c r="K2802" s="34">
        <v>1340.76</v>
      </c>
      <c r="L2802">
        <v>923.38</v>
      </c>
      <c r="M2802">
        <v>417.38</v>
      </c>
      <c r="N2802">
        <v>31.13</v>
      </c>
      <c r="O2802">
        <v>0</v>
      </c>
      <c r="P2802">
        <v>0</v>
      </c>
      <c r="Q2802">
        <v>0.06</v>
      </c>
      <c r="R2802">
        <v>97.31</v>
      </c>
      <c r="S2802" t="s">
        <v>5384</v>
      </c>
      <c r="T2802" s="38" t="str">
        <f>VLOOKUP(Tabela5[[#This Row],[CÓDIGO]],[1]fornnecedor!$A:$G,7,0)</f>
        <v>TINTA EM PÓ</v>
      </c>
    </row>
    <row r="2803" spans="1:20" x14ac:dyDescent="0.3">
      <c r="A2803" t="s">
        <v>5245</v>
      </c>
      <c r="B2803">
        <v>85328</v>
      </c>
      <c r="C2803" t="s">
        <v>4990</v>
      </c>
      <c r="D2803" s="38" t="str">
        <f>VLOOKUP(Tabela5[[#This Row],[CÓDIGO]],[1]fornnecedor!$A:$C,3,0)</f>
        <v>BRASILUX</v>
      </c>
      <c r="E2803" t="str">
        <f>VLOOKUP(Tabela5[[#This Row],[MARCA]],[1]fornnecedor!$C:$E,3,0)</f>
        <v>BRASILUX TINTAS TECNICAS LTDA</v>
      </c>
      <c r="G2803" t="s">
        <v>24</v>
      </c>
      <c r="H2803">
        <v>4</v>
      </c>
      <c r="I2803" s="3">
        <v>1613.72</v>
      </c>
      <c r="J2803">
        <v>2</v>
      </c>
      <c r="K2803" s="34">
        <v>1144.93</v>
      </c>
      <c r="L2803">
        <v>806.86</v>
      </c>
      <c r="M2803">
        <v>338.07</v>
      </c>
      <c r="N2803">
        <v>29.53</v>
      </c>
      <c r="O2803">
        <v>0</v>
      </c>
      <c r="P2803">
        <v>0</v>
      </c>
      <c r="Q2803">
        <v>0.05</v>
      </c>
      <c r="R2803">
        <v>97.36</v>
      </c>
      <c r="S2803" t="s">
        <v>5384</v>
      </c>
      <c r="T2803" s="38" t="str">
        <f>VLOOKUP(Tabela5[[#This Row],[CÓDIGO]],[1]fornnecedor!$A:$G,7,0)</f>
        <v>TINTA EM PÓ</v>
      </c>
    </row>
    <row r="2804" spans="1:20" x14ac:dyDescent="0.3">
      <c r="A2804" t="s">
        <v>5245</v>
      </c>
      <c r="B2804">
        <v>85472</v>
      </c>
      <c r="C2804" t="s">
        <v>824</v>
      </c>
      <c r="D2804" s="38" t="str">
        <f>VLOOKUP(Tabela5[[#This Row],[CÓDIGO]],[1]fornnecedor!$A:$C,3,0)</f>
        <v>BRASILUX</v>
      </c>
      <c r="E2804" t="str">
        <f>VLOOKUP(Tabela5[[#This Row],[MARCA]],[1]fornnecedor!$C:$E,3,0)</f>
        <v>BRASILUX TINTAS TECNICAS LTDA</v>
      </c>
      <c r="G2804" t="s">
        <v>24</v>
      </c>
      <c r="H2804">
        <v>9</v>
      </c>
      <c r="I2804" s="3">
        <v>3559.14</v>
      </c>
      <c r="J2804">
        <v>2</v>
      </c>
      <c r="K2804" s="34">
        <v>1109.26</v>
      </c>
      <c r="L2804">
        <v>790.92</v>
      </c>
      <c r="M2804">
        <v>318.33999999999997</v>
      </c>
      <c r="N2804">
        <v>28.7</v>
      </c>
      <c r="O2804">
        <v>0</v>
      </c>
      <c r="P2804">
        <v>0</v>
      </c>
      <c r="Q2804">
        <v>0.05</v>
      </c>
      <c r="R2804">
        <v>97.41</v>
      </c>
      <c r="S2804" t="s">
        <v>5384</v>
      </c>
      <c r="T2804" s="38" t="str">
        <f>VLOOKUP(Tabela5[[#This Row],[CÓDIGO]],[1]fornnecedor!$A:$G,7,0)</f>
        <v>TINTA EM PÓ</v>
      </c>
    </row>
    <row r="2805" spans="1:20" x14ac:dyDescent="0.3">
      <c r="A2805" t="s">
        <v>5245</v>
      </c>
      <c r="B2805">
        <v>85329</v>
      </c>
      <c r="C2805" t="s">
        <v>5144</v>
      </c>
      <c r="D2805" s="38" t="str">
        <f>VLOOKUP(Tabela5[[#This Row],[CÓDIGO]],[1]fornnecedor!$A:$C,3,0)</f>
        <v>BRASILUX</v>
      </c>
      <c r="E2805" t="str">
        <f>VLOOKUP(Tabela5[[#This Row],[MARCA]],[1]fornnecedor!$C:$E,3,0)</f>
        <v>BRASILUX TINTAS TECNICAS LTDA</v>
      </c>
      <c r="G2805" t="s">
        <v>24</v>
      </c>
      <c r="H2805">
        <v>9</v>
      </c>
      <c r="I2805" s="3">
        <v>5131.8</v>
      </c>
      <c r="J2805">
        <v>1</v>
      </c>
      <c r="K2805" s="34">
        <v>799.71</v>
      </c>
      <c r="L2805">
        <v>570.20000000000005</v>
      </c>
      <c r="M2805">
        <v>229.51</v>
      </c>
      <c r="N2805">
        <v>28.7</v>
      </c>
      <c r="O2805">
        <v>0</v>
      </c>
      <c r="P2805">
        <v>0</v>
      </c>
      <c r="Q2805">
        <v>0.03</v>
      </c>
      <c r="R2805">
        <v>97.44</v>
      </c>
      <c r="S2805" t="s">
        <v>5384</v>
      </c>
      <c r="T2805" s="38" t="str">
        <f>VLOOKUP(Tabela5[[#This Row],[CÓDIGO]],[1]fornnecedor!$A:$G,7,0)</f>
        <v>TINTA EM PÓ</v>
      </c>
    </row>
    <row r="2806" spans="1:20" x14ac:dyDescent="0.3">
      <c r="A2806" t="s">
        <v>5245</v>
      </c>
      <c r="B2806">
        <v>85381</v>
      </c>
      <c r="C2806" t="s">
        <v>4844</v>
      </c>
      <c r="D2806" s="38" t="str">
        <f>VLOOKUP(Tabela5[[#This Row],[CÓDIGO]],[1]fornnecedor!$A:$C,3,0)</f>
        <v>BRASILUX</v>
      </c>
      <c r="E2806" t="str">
        <f>VLOOKUP(Tabela5[[#This Row],[MARCA]],[1]fornnecedor!$C:$E,3,0)</f>
        <v>BRASILUX TINTAS TECNICAS LTDA</v>
      </c>
      <c r="G2806" t="s">
        <v>24</v>
      </c>
      <c r="H2806">
        <v>2</v>
      </c>
      <c r="I2806">
        <v>996.6</v>
      </c>
      <c r="J2806">
        <v>1</v>
      </c>
      <c r="K2806" s="34">
        <v>739.98</v>
      </c>
      <c r="L2806">
        <v>498.3</v>
      </c>
      <c r="M2806">
        <v>241.68</v>
      </c>
      <c r="N2806">
        <v>32.659999999999997</v>
      </c>
      <c r="O2806">
        <v>0</v>
      </c>
      <c r="P2806">
        <v>0</v>
      </c>
      <c r="Q2806">
        <v>0.03</v>
      </c>
      <c r="R2806">
        <v>97.48</v>
      </c>
      <c r="S2806" t="s">
        <v>5384</v>
      </c>
      <c r="T2806" s="38" t="str">
        <f>VLOOKUP(Tabela5[[#This Row],[CÓDIGO]],[1]fornnecedor!$A:$G,7,0)</f>
        <v>TINTA EM PÓ</v>
      </c>
    </row>
    <row r="2807" spans="1:20" x14ac:dyDescent="0.3">
      <c r="A2807" t="s">
        <v>5245</v>
      </c>
      <c r="B2807">
        <v>85332</v>
      </c>
      <c r="C2807" t="s">
        <v>820</v>
      </c>
      <c r="D2807" s="38" t="str">
        <f>VLOOKUP(Tabela5[[#This Row],[CÓDIGO]],[1]fornnecedor!$A:$C,3,0)</f>
        <v>BRASILUX</v>
      </c>
      <c r="E2807" t="str">
        <f>VLOOKUP(Tabela5[[#This Row],[MARCA]],[1]fornnecedor!$C:$E,3,0)</f>
        <v>BRASILUX TINTAS TECNICAS LTDA</v>
      </c>
      <c r="G2807" t="s">
        <v>24</v>
      </c>
      <c r="H2807">
        <v>5</v>
      </c>
      <c r="I2807" s="3">
        <v>2464.35</v>
      </c>
      <c r="J2807">
        <v>1</v>
      </c>
      <c r="K2807" s="34">
        <v>715.65</v>
      </c>
      <c r="L2807">
        <v>492.87</v>
      </c>
      <c r="M2807">
        <v>222.78</v>
      </c>
      <c r="N2807">
        <v>31.13</v>
      </c>
      <c r="O2807">
        <v>0</v>
      </c>
      <c r="P2807">
        <v>0</v>
      </c>
      <c r="Q2807">
        <v>0.03</v>
      </c>
      <c r="R2807">
        <v>97.51</v>
      </c>
      <c r="S2807" t="s">
        <v>5384</v>
      </c>
      <c r="T2807" s="38" t="str">
        <f>VLOOKUP(Tabela5[[#This Row],[CÓDIGO]],[1]fornnecedor!$A:$G,7,0)</f>
        <v>TINTA EM PÓ</v>
      </c>
    </row>
    <row r="2808" spans="1:20" x14ac:dyDescent="0.3">
      <c r="A2808" t="s">
        <v>5245</v>
      </c>
      <c r="B2808">
        <v>85380</v>
      </c>
      <c r="C2808" t="s">
        <v>4497</v>
      </c>
      <c r="D2808" s="38" t="str">
        <f>VLOOKUP(Tabela5[[#This Row],[CÓDIGO]],[1]fornnecedor!$A:$C,3,0)</f>
        <v>BRASILUX</v>
      </c>
      <c r="E2808" t="str">
        <f>VLOOKUP(Tabela5[[#This Row],[MARCA]],[1]fornnecedor!$C:$E,3,0)</f>
        <v>BRASILUX TINTAS TECNICAS LTDA</v>
      </c>
      <c r="G2808" t="s">
        <v>24</v>
      </c>
      <c r="H2808">
        <v>9</v>
      </c>
      <c r="I2808" s="3">
        <v>4080.78</v>
      </c>
      <c r="J2808">
        <v>1</v>
      </c>
      <c r="K2808" s="34">
        <v>635.91999999999996</v>
      </c>
      <c r="L2808">
        <v>453.42</v>
      </c>
      <c r="M2808">
        <v>182.5</v>
      </c>
      <c r="N2808">
        <v>28.7</v>
      </c>
      <c r="O2808">
        <v>0</v>
      </c>
      <c r="P2808">
        <v>0</v>
      </c>
      <c r="Q2808">
        <v>0.03</v>
      </c>
      <c r="R2808">
        <v>97.53</v>
      </c>
      <c r="S2808" t="s">
        <v>5384</v>
      </c>
      <c r="T2808" s="38" t="str">
        <f>VLOOKUP(Tabela5[[#This Row],[CÓDIGO]],[1]fornnecedor!$A:$G,7,0)</f>
        <v>TINTA EM PÓ</v>
      </c>
    </row>
    <row r="2809" spans="1:20" x14ac:dyDescent="0.3">
      <c r="A2809" t="s">
        <v>5245</v>
      </c>
      <c r="B2809">
        <v>85355</v>
      </c>
      <c r="C2809" t="s">
        <v>5194</v>
      </c>
      <c r="D2809" s="38" t="str">
        <f>VLOOKUP(Tabela5[[#This Row],[CÓDIGO]],[1]fornnecedor!$A:$C,3,0)</f>
        <v>BRASILUX</v>
      </c>
      <c r="E2809" t="str">
        <f>VLOOKUP(Tabela5[[#This Row],[MARCA]],[1]fornnecedor!$C:$E,3,0)</f>
        <v>BRASILUX TINTAS TECNICAS LTDA</v>
      </c>
      <c r="G2809" t="s">
        <v>24</v>
      </c>
      <c r="H2809">
        <v>27</v>
      </c>
      <c r="I2809" s="3">
        <v>11438.55</v>
      </c>
      <c r="J2809">
        <v>1</v>
      </c>
      <c r="K2809" s="34">
        <v>594.16999999999996</v>
      </c>
      <c r="L2809">
        <v>423.65</v>
      </c>
      <c r="M2809">
        <v>170.52</v>
      </c>
      <c r="N2809">
        <v>28.7</v>
      </c>
      <c r="O2809">
        <v>0</v>
      </c>
      <c r="P2809">
        <v>0</v>
      </c>
      <c r="Q2809">
        <v>0.03</v>
      </c>
      <c r="R2809">
        <v>97.56</v>
      </c>
      <c r="S2809" t="s">
        <v>5384</v>
      </c>
      <c r="T2809" s="38" t="str">
        <f>VLOOKUP(Tabela5[[#This Row],[CÓDIGO]],[1]fornnecedor!$A:$G,7,0)</f>
        <v>TINTA EM PÓ</v>
      </c>
    </row>
    <row r="2810" spans="1:20" x14ac:dyDescent="0.3">
      <c r="A2810" t="s">
        <v>5245</v>
      </c>
      <c r="B2810">
        <v>85397</v>
      </c>
      <c r="C2810" t="s">
        <v>4507</v>
      </c>
      <c r="D2810" s="38" t="str">
        <f>VLOOKUP(Tabela5[[#This Row],[CÓDIGO]],[1]fornnecedor!$A:$C,3,0)</f>
        <v>BRASILUX</v>
      </c>
      <c r="E2810" t="str">
        <f>VLOOKUP(Tabela5[[#This Row],[MARCA]],[1]fornnecedor!$C:$E,3,0)</f>
        <v>BRASILUX TINTAS TECNICAS LTDA</v>
      </c>
      <c r="G2810" t="s">
        <v>24</v>
      </c>
      <c r="H2810">
        <v>8</v>
      </c>
      <c r="I2810" s="3">
        <v>3579.28</v>
      </c>
      <c r="J2810">
        <v>1</v>
      </c>
      <c r="K2810" s="34">
        <v>579.6</v>
      </c>
      <c r="L2810">
        <v>447.41</v>
      </c>
      <c r="M2810">
        <v>132.19</v>
      </c>
      <c r="N2810">
        <v>22.81</v>
      </c>
      <c r="O2810">
        <v>0</v>
      </c>
      <c r="P2810">
        <v>0</v>
      </c>
      <c r="Q2810">
        <v>0.02</v>
      </c>
      <c r="R2810">
        <v>97.58</v>
      </c>
      <c r="S2810" t="s">
        <v>5384</v>
      </c>
      <c r="T2810" s="38" t="str">
        <f>VLOOKUP(Tabela5[[#This Row],[CÓDIGO]],[1]fornnecedor!$A:$G,7,0)</f>
        <v>TINTA EM PÓ</v>
      </c>
    </row>
    <row r="2811" spans="1:20" x14ac:dyDescent="0.3">
      <c r="A2811" t="s">
        <v>5245</v>
      </c>
      <c r="B2811">
        <v>85402</v>
      </c>
      <c r="C2811" t="s">
        <v>5079</v>
      </c>
      <c r="D2811" s="38" t="str">
        <f>VLOOKUP(Tabela5[[#This Row],[CÓDIGO]],[1]fornnecedor!$A:$C,3,0)</f>
        <v>BRASILUX</v>
      </c>
      <c r="E2811" t="str">
        <f>VLOOKUP(Tabela5[[#This Row],[MARCA]],[1]fornnecedor!$C:$E,3,0)</f>
        <v>BRASILUX TINTAS TECNICAS LTDA</v>
      </c>
      <c r="G2811" t="s">
        <v>24</v>
      </c>
      <c r="H2811">
        <v>7</v>
      </c>
      <c r="I2811" s="3">
        <v>2754.5</v>
      </c>
      <c r="J2811">
        <v>1</v>
      </c>
      <c r="K2811" s="34">
        <v>551.88</v>
      </c>
      <c r="L2811">
        <v>393.5</v>
      </c>
      <c r="M2811">
        <v>158.38</v>
      </c>
      <c r="N2811">
        <v>28.7</v>
      </c>
      <c r="O2811">
        <v>0</v>
      </c>
      <c r="P2811">
        <v>0</v>
      </c>
      <c r="Q2811">
        <v>0.02</v>
      </c>
      <c r="R2811">
        <v>97.61</v>
      </c>
      <c r="S2811" t="s">
        <v>5384</v>
      </c>
      <c r="T2811" s="38" t="str">
        <f>VLOOKUP(Tabela5[[#This Row],[CÓDIGO]],[1]fornnecedor!$A:$G,7,0)</f>
        <v>TINTA EM PÓ</v>
      </c>
    </row>
    <row r="2812" spans="1:20" x14ac:dyDescent="0.3">
      <c r="A2812" t="s">
        <v>5244</v>
      </c>
      <c r="B2812">
        <v>85344</v>
      </c>
      <c r="C2812" t="s">
        <v>829</v>
      </c>
      <c r="D2812" s="38" t="str">
        <f>VLOOKUP(Tabela5[[#This Row],[CÓDIGO]],[1]fornnecedor!$A:$C,3,0)</f>
        <v>DÁVILA  INOVE</v>
      </c>
      <c r="E2812" t="str">
        <f>VLOOKUP(Tabela5[[#This Row],[MARCA]],[1]fornnecedor!$C:$E,3,0)</f>
        <v>MARTELENA ALMEIDA INDUSTRIA E COMERCIO DE TINTAS EIRELI</v>
      </c>
      <c r="G2812" t="s">
        <v>24</v>
      </c>
      <c r="H2812">
        <v>127</v>
      </c>
      <c r="I2812" s="3">
        <v>3445.51</v>
      </c>
      <c r="J2812">
        <v>90</v>
      </c>
      <c r="K2812" s="34">
        <v>3216.6</v>
      </c>
      <c r="L2812" s="3">
        <v>2441.6999999999998</v>
      </c>
      <c r="M2812">
        <v>774.9</v>
      </c>
      <c r="N2812">
        <v>24.09</v>
      </c>
      <c r="O2812">
        <v>0</v>
      </c>
      <c r="P2812">
        <v>0</v>
      </c>
      <c r="Q2812">
        <v>0.14000000000000001</v>
      </c>
      <c r="R2812">
        <v>97.75</v>
      </c>
      <c r="S2812" t="s">
        <v>5384</v>
      </c>
      <c r="T2812" s="38" t="str">
        <f>VLOOKUP(Tabela5[[#This Row],[CÓDIGO]],[1]fornnecedor!$A:$G,7,0)</f>
        <v>MASSA CORRIDA / ACRÍLICA</v>
      </c>
    </row>
    <row r="2813" spans="1:20" x14ac:dyDescent="0.3">
      <c r="A2813" t="s">
        <v>5244</v>
      </c>
      <c r="B2813">
        <v>85339</v>
      </c>
      <c r="C2813" t="s">
        <v>5161</v>
      </c>
      <c r="D2813" s="38" t="str">
        <f>VLOOKUP(Tabela5[[#This Row],[CÓDIGO]],[1]fornnecedor!$A:$C,3,0)</f>
        <v>DÁVILA  INOVE</v>
      </c>
      <c r="E2813" t="str">
        <f>VLOOKUP(Tabela5[[#This Row],[MARCA]],[1]fornnecedor!$C:$E,3,0)</f>
        <v>MARTELENA ALMEIDA INDUSTRIA E COMERCIO DE TINTAS EIRELI</v>
      </c>
      <c r="G2813" t="s">
        <v>24</v>
      </c>
      <c r="H2813">
        <v>73</v>
      </c>
      <c r="I2813" s="3">
        <v>3591.6</v>
      </c>
      <c r="J2813">
        <v>50</v>
      </c>
      <c r="K2813" s="34">
        <v>2995</v>
      </c>
      <c r="L2813" s="3">
        <v>2460</v>
      </c>
      <c r="M2813">
        <v>535</v>
      </c>
      <c r="N2813">
        <v>17.86</v>
      </c>
      <c r="O2813">
        <v>0</v>
      </c>
      <c r="P2813">
        <v>0</v>
      </c>
      <c r="Q2813">
        <v>0.13</v>
      </c>
      <c r="R2813">
        <v>97.87</v>
      </c>
      <c r="S2813" t="s">
        <v>5384</v>
      </c>
      <c r="T2813" s="38" t="str">
        <f>VLOOKUP(Tabela5[[#This Row],[CÓDIGO]],[1]fornnecedor!$A:$G,7,0)</f>
        <v>TEXTURA</v>
      </c>
    </row>
    <row r="2814" spans="1:20" x14ac:dyDescent="0.3">
      <c r="A2814" t="s">
        <v>5244</v>
      </c>
      <c r="B2814">
        <v>85584</v>
      </c>
      <c r="C2814" t="s">
        <v>831</v>
      </c>
      <c r="D2814" s="38" t="str">
        <f>VLOOKUP(Tabela5[[#This Row],[CÓDIGO]],[1]fornnecedor!$A:$C,3,0)</f>
        <v>DÁVILA  INOVE</v>
      </c>
      <c r="E2814" t="str">
        <f>VLOOKUP(Tabela5[[#This Row],[MARCA]],[1]fornnecedor!$C:$E,3,0)</f>
        <v>MARTELENA ALMEIDA INDUSTRIA E COMERCIO DE TINTAS EIRELI</v>
      </c>
      <c r="G2814" t="s">
        <v>24</v>
      </c>
      <c r="H2814">
        <v>0</v>
      </c>
      <c r="I2814">
        <v>0</v>
      </c>
      <c r="J2814">
        <v>50</v>
      </c>
      <c r="K2814" s="34">
        <v>2995</v>
      </c>
      <c r="L2814" s="3">
        <v>2460</v>
      </c>
      <c r="M2814">
        <v>535</v>
      </c>
      <c r="N2814">
        <v>17.86</v>
      </c>
      <c r="O2814">
        <v>0</v>
      </c>
      <c r="P2814">
        <v>0</v>
      </c>
      <c r="Q2814">
        <v>0.13</v>
      </c>
      <c r="R2814">
        <v>98</v>
      </c>
      <c r="S2814" t="s">
        <v>5384</v>
      </c>
      <c r="T2814" s="38" t="str">
        <f>VLOOKUP(Tabela5[[#This Row],[CÓDIGO]],[1]fornnecedor!$A:$G,7,0)</f>
        <v>TEXTURA</v>
      </c>
    </row>
    <row r="2815" spans="1:20" x14ac:dyDescent="0.3">
      <c r="A2815" t="s">
        <v>5244</v>
      </c>
      <c r="B2815">
        <v>85341</v>
      </c>
      <c r="C2815" t="s">
        <v>2690</v>
      </c>
      <c r="D2815" s="38" t="str">
        <f>VLOOKUP(Tabela5[[#This Row],[CÓDIGO]],[1]fornnecedor!$A:$C,3,0)</f>
        <v>DÁVILA  INOVE</v>
      </c>
      <c r="E2815" t="str">
        <f>VLOOKUP(Tabela5[[#This Row],[MARCA]],[1]fornnecedor!$C:$E,3,0)</f>
        <v>MARTELENA ALMEIDA INDUSTRIA E COMERCIO DE TINTAS EIRELI</v>
      </c>
      <c r="G2815" t="s">
        <v>24</v>
      </c>
      <c r="H2815">
        <v>55</v>
      </c>
      <c r="I2815" s="3">
        <v>2706</v>
      </c>
      <c r="J2815">
        <v>15</v>
      </c>
      <c r="K2815" s="34">
        <v>1350</v>
      </c>
      <c r="L2815">
        <v>738</v>
      </c>
      <c r="M2815">
        <v>612</v>
      </c>
      <c r="N2815">
        <v>45.33</v>
      </c>
      <c r="O2815">
        <v>0</v>
      </c>
      <c r="P2815">
        <v>0</v>
      </c>
      <c r="Q2815">
        <v>0.06</v>
      </c>
      <c r="R2815">
        <v>98.06</v>
      </c>
      <c r="S2815" t="s">
        <v>5384</v>
      </c>
      <c r="T2815" s="38" t="str">
        <f>VLOOKUP(Tabela5[[#This Row],[CÓDIGO]],[1]fornnecedor!$A:$G,7,0)</f>
        <v>TEXTURA</v>
      </c>
    </row>
    <row r="2816" spans="1:20" x14ac:dyDescent="0.3">
      <c r="A2816" t="s">
        <v>5244</v>
      </c>
      <c r="B2816">
        <v>85359</v>
      </c>
      <c r="C2816" t="s">
        <v>832</v>
      </c>
      <c r="D2816" s="38" t="str">
        <f>VLOOKUP(Tabela5[[#This Row],[CÓDIGO]],[1]fornnecedor!$A:$C,3,0)</f>
        <v>DÁVILA  INOVE</v>
      </c>
      <c r="E2816" t="str">
        <f>VLOOKUP(Tabela5[[#This Row],[MARCA]],[1]fornnecedor!$C:$E,3,0)</f>
        <v>MARTELENA ALMEIDA INDUSTRIA E COMERCIO DE TINTAS EIRELI</v>
      </c>
      <c r="G2816" t="s">
        <v>24</v>
      </c>
      <c r="H2816">
        <v>6</v>
      </c>
      <c r="I2816">
        <v>295.2</v>
      </c>
      <c r="J2816">
        <v>14</v>
      </c>
      <c r="K2816" s="34">
        <v>1210</v>
      </c>
      <c r="L2816">
        <v>688.8</v>
      </c>
      <c r="M2816">
        <v>521.20000000000005</v>
      </c>
      <c r="N2816">
        <v>43.07</v>
      </c>
      <c r="O2816">
        <v>0</v>
      </c>
      <c r="P2816">
        <v>0</v>
      </c>
      <c r="Q2816">
        <v>0.05</v>
      </c>
      <c r="R2816">
        <v>98.11</v>
      </c>
      <c r="S2816" t="s">
        <v>5384</v>
      </c>
      <c r="T2816" s="38" t="str">
        <f>VLOOKUP(Tabela5[[#This Row],[CÓDIGO]],[1]fornnecedor!$A:$G,7,0)</f>
        <v>TEXTURA</v>
      </c>
    </row>
    <row r="2817" spans="1:20" x14ac:dyDescent="0.3">
      <c r="A2817" t="s">
        <v>5244</v>
      </c>
      <c r="B2817">
        <v>85340</v>
      </c>
      <c r="C2817" t="s">
        <v>4600</v>
      </c>
      <c r="D2817" s="38" t="str">
        <f>VLOOKUP(Tabela5[[#This Row],[CÓDIGO]],[1]fornnecedor!$A:$C,3,0)</f>
        <v>DÁVILA  INOVE</v>
      </c>
      <c r="E2817" t="str">
        <f>VLOOKUP(Tabela5[[#This Row],[MARCA]],[1]fornnecedor!$C:$E,3,0)</f>
        <v>MARTELENA ALMEIDA INDUSTRIA E COMERCIO DE TINTAS EIRELI</v>
      </c>
      <c r="G2817" t="s">
        <v>24</v>
      </c>
      <c r="H2817">
        <v>5</v>
      </c>
      <c r="I2817">
        <v>246</v>
      </c>
      <c r="J2817">
        <v>14</v>
      </c>
      <c r="K2817" s="34">
        <v>907.48</v>
      </c>
      <c r="L2817">
        <v>688.8</v>
      </c>
      <c r="M2817">
        <v>218.68</v>
      </c>
      <c r="N2817">
        <v>24.1</v>
      </c>
      <c r="O2817">
        <v>0</v>
      </c>
      <c r="P2817">
        <v>0</v>
      </c>
      <c r="Q2817">
        <v>0.04</v>
      </c>
      <c r="R2817">
        <v>98.15</v>
      </c>
      <c r="S2817" t="s">
        <v>5384</v>
      </c>
      <c r="T2817" s="38" t="str">
        <f>VLOOKUP(Tabela5[[#This Row],[CÓDIGO]],[1]fornnecedor!$A:$G,7,0)</f>
        <v>TEXTURA</v>
      </c>
    </row>
    <row r="2818" spans="1:20" x14ac:dyDescent="0.3">
      <c r="A2818" t="s">
        <v>5244</v>
      </c>
      <c r="B2818">
        <v>85525</v>
      </c>
      <c r="C2818" t="s">
        <v>1109</v>
      </c>
      <c r="D2818" s="38" t="str">
        <f>VLOOKUP(Tabela5[[#This Row],[CÓDIGO]],[1]fornnecedor!$A:$C,3,0)</f>
        <v>DÁVILA  INOVE</v>
      </c>
      <c r="E2818" t="str">
        <f>VLOOKUP(Tabela5[[#This Row],[MARCA]],[1]fornnecedor!$C:$E,3,0)</f>
        <v>MARTELENA ALMEIDA INDUSTRIA E COMERCIO DE TINTAS EIRELI</v>
      </c>
      <c r="G2818" t="s">
        <v>24</v>
      </c>
      <c r="H2818">
        <v>18</v>
      </c>
      <c r="I2818" s="3">
        <v>1761.3</v>
      </c>
      <c r="J2818">
        <v>1</v>
      </c>
      <c r="K2818" s="34">
        <v>185</v>
      </c>
      <c r="L2818">
        <v>97.85</v>
      </c>
      <c r="M2818">
        <v>87.15</v>
      </c>
      <c r="N2818">
        <v>47.11</v>
      </c>
      <c r="O2818">
        <v>0</v>
      </c>
      <c r="P2818">
        <v>0</v>
      </c>
      <c r="Q2818">
        <v>0.01</v>
      </c>
      <c r="R2818">
        <v>98.16</v>
      </c>
      <c r="S2818" t="s">
        <v>5384</v>
      </c>
      <c r="T2818" s="38" t="str">
        <f>VLOOKUP(Tabela5[[#This Row],[CÓDIGO]],[1]fornnecedor!$A:$G,7,0)</f>
        <v>PEDRAS NATURAIS</v>
      </c>
    </row>
    <row r="2819" spans="1:20" x14ac:dyDescent="0.3">
      <c r="A2819" t="s">
        <v>5244</v>
      </c>
      <c r="B2819">
        <v>85583</v>
      </c>
      <c r="C2819" t="s">
        <v>4451</v>
      </c>
      <c r="D2819" s="38" t="str">
        <f>VLOOKUP(Tabela5[[#This Row],[CÓDIGO]],[1]fornnecedor!$A:$C,3,0)</f>
        <v>DÁVILA  INOVE</v>
      </c>
      <c r="E2819" t="str">
        <f>VLOOKUP(Tabela5[[#This Row],[MARCA]],[1]fornnecedor!$C:$E,3,0)</f>
        <v>MARTELENA ALMEIDA INDUSTRIA E COMERCIO DE TINTAS EIRELI</v>
      </c>
      <c r="G2819" t="s">
        <v>24</v>
      </c>
      <c r="H2819">
        <v>25</v>
      </c>
      <c r="I2819">
        <v>678.25</v>
      </c>
      <c r="J2819">
        <v>2</v>
      </c>
      <c r="K2819" s="34">
        <v>79.900000000000006</v>
      </c>
      <c r="L2819">
        <v>54.26</v>
      </c>
      <c r="M2819">
        <v>25.64</v>
      </c>
      <c r="N2819">
        <v>32.090000000000003</v>
      </c>
      <c r="O2819">
        <v>0</v>
      </c>
      <c r="P2819">
        <v>0</v>
      </c>
      <c r="Q2819">
        <v>0</v>
      </c>
      <c r="R2819">
        <v>98.16</v>
      </c>
      <c r="S2819" t="s">
        <v>5384</v>
      </c>
      <c r="T2819" s="38" t="str">
        <f>VLOOKUP(Tabela5[[#This Row],[CÓDIGO]],[1]fornnecedor!$A:$G,7,0)</f>
        <v>MASSA CORRIDA / ACRÍLICA</v>
      </c>
    </row>
    <row r="2820" spans="1:20" x14ac:dyDescent="0.3">
      <c r="A2820" t="s">
        <v>5244</v>
      </c>
      <c r="B2820">
        <v>87185</v>
      </c>
      <c r="C2820" t="s">
        <v>5430</v>
      </c>
      <c r="D2820" s="38" t="str">
        <f>VLOOKUP(Tabela5[[#This Row],[CÓDIGO]],[1]fornnecedor!$A:$C,3,0)</f>
        <v>DÁVILA  INOVE</v>
      </c>
      <c r="E2820" t="str">
        <f>VLOOKUP(Tabela5[[#This Row],[MARCA]],[1]fornnecedor!$C:$E,3,0)</f>
        <v>MARTELENA ALMEIDA INDUSTRIA E COMERCIO DE TINTAS EIRELI</v>
      </c>
      <c r="G2820" t="s">
        <v>24</v>
      </c>
      <c r="H2820">
        <v>29</v>
      </c>
      <c r="I2820" s="3">
        <v>1426.8</v>
      </c>
      <c r="J2820">
        <v>1</v>
      </c>
      <c r="K2820" s="34">
        <v>64.819999999999993</v>
      </c>
      <c r="L2820">
        <v>49.2</v>
      </c>
      <c r="M2820">
        <v>15.62</v>
      </c>
      <c r="N2820">
        <v>24.1</v>
      </c>
      <c r="O2820">
        <v>0</v>
      </c>
      <c r="P2820">
        <v>0</v>
      </c>
      <c r="Q2820">
        <v>0</v>
      </c>
      <c r="R2820">
        <v>98.16</v>
      </c>
      <c r="S2820" t="s">
        <v>5384</v>
      </c>
      <c r="T2820" s="38" t="str">
        <f>VLOOKUP(Tabela5[[#This Row],[CÓDIGO]],[1]fornnecedor!$A:$G,7,0)</f>
        <v>TEXTURA</v>
      </c>
    </row>
    <row r="2821" spans="1:20" x14ac:dyDescent="0.3">
      <c r="A2821" t="s">
        <v>5672</v>
      </c>
      <c r="B2821">
        <v>85459</v>
      </c>
      <c r="C2821" t="s">
        <v>2830</v>
      </c>
      <c r="D2821" s="38" t="str">
        <f>VLOOKUP(Tabela5[[#This Row],[CÓDIGO]],[1]fornnecedor!$A:$C,3,0)</f>
        <v>OLIVEIRA</v>
      </c>
      <c r="E2821" t="str">
        <f>VLOOKUP(Tabela5[[#This Row],[MARCA]],[1]fornnecedor!$C:$E,3,0)</f>
        <v>OLIVEIRA COMERCIO DE GRANITINA LTDA</v>
      </c>
      <c r="G2821" t="s">
        <v>24</v>
      </c>
      <c r="H2821">
        <v>305</v>
      </c>
      <c r="I2821">
        <v>274.5</v>
      </c>
      <c r="J2821">
        <v>15</v>
      </c>
      <c r="K2821" s="34">
        <v>33.299999999999997</v>
      </c>
      <c r="L2821">
        <v>13.5</v>
      </c>
      <c r="M2821">
        <v>19.8</v>
      </c>
      <c r="N2821">
        <v>59.46</v>
      </c>
      <c r="O2821">
        <v>0</v>
      </c>
      <c r="P2821">
        <v>0</v>
      </c>
      <c r="Q2821">
        <v>0</v>
      </c>
      <c r="R2821">
        <v>98.17</v>
      </c>
      <c r="S2821" t="s">
        <v>5384</v>
      </c>
      <c r="T2821" s="38" t="str">
        <f>VLOOKUP(Tabela5[[#This Row],[CÓDIGO]],[1]fornnecedor!$A:$G,7,0)</f>
        <v>TEXTURA</v>
      </c>
    </row>
    <row r="2822" spans="1:20" x14ac:dyDescent="0.3">
      <c r="A2822" t="s">
        <v>5243</v>
      </c>
      <c r="B2822">
        <v>85460</v>
      </c>
      <c r="C2822" t="s">
        <v>3005</v>
      </c>
      <c r="D2822" s="38" t="str">
        <f>VLOOKUP(Tabela5[[#This Row],[CÓDIGO]],[1]fornnecedor!$A:$C,3,0)</f>
        <v>CIMENTMIX</v>
      </c>
      <c r="E2822" t="str">
        <f>VLOOKUP(Tabela5[[#This Row],[MARCA]],[1]fornnecedor!$C:$E,3,0)</f>
        <v>FORNECEDOR CONVERSAO</v>
      </c>
      <c r="G2822" t="s">
        <v>24</v>
      </c>
      <c r="H2822">
        <v>30</v>
      </c>
      <c r="I2822">
        <v>58.5</v>
      </c>
      <c r="J2822">
        <v>2</v>
      </c>
      <c r="K2822" s="34">
        <v>8.5500000000000007</v>
      </c>
      <c r="L2822">
        <v>3.9</v>
      </c>
      <c r="M2822">
        <v>4.6500000000000004</v>
      </c>
      <c r="N2822">
        <v>54.39</v>
      </c>
      <c r="O2822">
        <v>0</v>
      </c>
      <c r="P2822">
        <v>0</v>
      </c>
      <c r="Q2822">
        <v>0</v>
      </c>
      <c r="R2822">
        <v>98.17</v>
      </c>
      <c r="S2822" t="s">
        <v>5384</v>
      </c>
      <c r="T2822" s="38" t="str">
        <f>VLOOKUP(Tabela5[[#This Row],[CÓDIGO]],[1]fornnecedor!$A:$G,7,0)</f>
        <v>GESSO</v>
      </c>
    </row>
    <row r="2823" spans="1:20" x14ac:dyDescent="0.3">
      <c r="A2823" t="s">
        <v>5242</v>
      </c>
      <c r="B2823">
        <v>85599</v>
      </c>
      <c r="C2823" t="s">
        <v>4961</v>
      </c>
      <c r="D2823" s="38" t="str">
        <f>VLOOKUP(Tabela5[[#This Row],[CÓDIGO]],[1]fornnecedor!$A:$C,3,0)</f>
        <v>REJUMASSA</v>
      </c>
      <c r="E2823" t="str">
        <f>VLOOKUP(Tabela5[[#This Row],[MARCA]],[1]fornnecedor!$C:$E,3,0)</f>
        <v>REJUMASSA INDÚSTRIA, COMÉRCIO E TRANSPORTES DE REJUNTES LTDA</v>
      </c>
      <c r="G2823" t="s">
        <v>24</v>
      </c>
      <c r="H2823">
        <v>907</v>
      </c>
      <c r="I2823" s="3">
        <v>1777.72</v>
      </c>
      <c r="J2823">
        <v>91</v>
      </c>
      <c r="K2823" s="34">
        <v>247.39</v>
      </c>
      <c r="L2823">
        <v>178.36</v>
      </c>
      <c r="M2823">
        <v>69.03</v>
      </c>
      <c r="N2823">
        <v>27.9</v>
      </c>
      <c r="O2823">
        <v>0</v>
      </c>
      <c r="P2823">
        <v>0</v>
      </c>
      <c r="Q2823">
        <v>0.01</v>
      </c>
      <c r="R2823">
        <v>98.18</v>
      </c>
      <c r="S2823" t="s">
        <v>5384</v>
      </c>
      <c r="T2823" s="38" t="str">
        <f>VLOOKUP(Tabela5[[#This Row],[CÓDIGO]],[1]fornnecedor!$A:$G,7,0)</f>
        <v>GESSO</v>
      </c>
    </row>
    <row r="2824" spans="1:20" x14ac:dyDescent="0.3">
      <c r="A2824" t="s">
        <v>5242</v>
      </c>
      <c r="B2824">
        <v>85602</v>
      </c>
      <c r="C2824" t="s">
        <v>4385</v>
      </c>
      <c r="D2824" s="38" t="str">
        <f>VLOOKUP(Tabela5[[#This Row],[CÓDIGO]],[1]fornnecedor!$A:$C,3,0)</f>
        <v>REJUMASSA</v>
      </c>
      <c r="E2824" t="str">
        <f>VLOOKUP(Tabela5[[#This Row],[MARCA]],[1]fornnecedor!$C:$E,3,0)</f>
        <v>REJUMASSA INDÚSTRIA, COMÉRCIO E TRANSPORTES DE REJUNTES LTDA</v>
      </c>
      <c r="G2824" t="s">
        <v>24</v>
      </c>
      <c r="H2824">
        <v>310</v>
      </c>
      <c r="I2824">
        <v>527</v>
      </c>
      <c r="J2824">
        <v>80</v>
      </c>
      <c r="K2824" s="34">
        <v>179.2</v>
      </c>
      <c r="L2824">
        <v>136</v>
      </c>
      <c r="M2824">
        <v>43.2</v>
      </c>
      <c r="N2824">
        <v>24.11</v>
      </c>
      <c r="O2824">
        <v>0</v>
      </c>
      <c r="P2824">
        <v>0</v>
      </c>
      <c r="Q2824">
        <v>0.01</v>
      </c>
      <c r="R2824">
        <v>98.18</v>
      </c>
      <c r="S2824" t="s">
        <v>5384</v>
      </c>
      <c r="T2824" s="38" t="str">
        <f>VLOOKUP(Tabela5[[#This Row],[CÓDIGO]],[1]fornnecedor!$A:$G,7,0)</f>
        <v>GESSO</v>
      </c>
    </row>
    <row r="2825" spans="1:20" x14ac:dyDescent="0.3">
      <c r="A2825" t="s">
        <v>5241</v>
      </c>
      <c r="B2825">
        <v>85626</v>
      </c>
      <c r="C2825" t="s">
        <v>5213</v>
      </c>
      <c r="D2825" s="38" t="str">
        <f>VLOOKUP(Tabela5[[#This Row],[CÓDIGO]],[1]fornnecedor!$A:$C,3,0)</f>
        <v>WD-40</v>
      </c>
      <c r="E2825" t="str">
        <f>VLOOKUP(Tabela5[[#This Row],[MARCA]],[1]fornnecedor!$C:$E,3,0)</f>
        <v>WD-40 COMPANY BRASIL LTDA</v>
      </c>
      <c r="G2825" t="s">
        <v>24</v>
      </c>
      <c r="H2825" s="3">
        <v>1045</v>
      </c>
      <c r="I2825" s="3">
        <v>29970.6</v>
      </c>
      <c r="J2825">
        <v>16</v>
      </c>
      <c r="K2825" s="34">
        <v>644.12</v>
      </c>
      <c r="L2825">
        <v>458.88</v>
      </c>
      <c r="M2825">
        <v>185.24</v>
      </c>
      <c r="N2825">
        <v>28.76</v>
      </c>
      <c r="O2825">
        <v>0</v>
      </c>
      <c r="P2825">
        <v>0</v>
      </c>
      <c r="Q2825">
        <v>0.03</v>
      </c>
      <c r="R2825">
        <v>98.21</v>
      </c>
      <c r="S2825" t="s">
        <v>5384</v>
      </c>
      <c r="T2825" s="38" t="str">
        <f>VLOOKUP(Tabela5[[#This Row],[CÓDIGO]],[1]fornnecedor!$A:$G,7,0)</f>
        <v>DESENGRIPANTE</v>
      </c>
    </row>
    <row r="2826" spans="1:20" x14ac:dyDescent="0.3">
      <c r="A2826" t="s">
        <v>5240</v>
      </c>
      <c r="B2826">
        <v>85666</v>
      </c>
      <c r="C2826" t="s">
        <v>5153</v>
      </c>
      <c r="D2826" s="38" t="str">
        <f>VLOOKUP(Tabela5[[#This Row],[CÓDIGO]],[1]fornnecedor!$A:$C,3,0)</f>
        <v>UNIPEGA</v>
      </c>
      <c r="E2826" t="str">
        <f>VLOOKUP(Tabela5[[#This Row],[MARCA]],[1]fornnecedor!$C:$E,3,0)</f>
        <v>A&amp;S TECHNOLOGIES INDUSTRIA E COMERCIO LTDA</v>
      </c>
      <c r="G2826" t="s">
        <v>24</v>
      </c>
      <c r="H2826">
        <v>418</v>
      </c>
      <c r="I2826" s="3">
        <v>5011.82</v>
      </c>
      <c r="J2826">
        <v>35</v>
      </c>
      <c r="K2826" s="34">
        <v>759.25</v>
      </c>
      <c r="L2826">
        <v>419.65</v>
      </c>
      <c r="M2826">
        <v>339.6</v>
      </c>
      <c r="N2826">
        <v>44.73</v>
      </c>
      <c r="O2826">
        <v>0</v>
      </c>
      <c r="P2826">
        <v>0</v>
      </c>
      <c r="Q2826">
        <v>0.03</v>
      </c>
      <c r="R2826">
        <v>98.24</v>
      </c>
      <c r="S2826" t="s">
        <v>5384</v>
      </c>
      <c r="T2826" s="38" t="str">
        <f>VLOOKUP(Tabela5[[#This Row],[CÓDIGO]],[1]fornnecedor!$A:$G,7,0)</f>
        <v xml:space="preserve">SPRAYS </v>
      </c>
    </row>
    <row r="2827" spans="1:20" x14ac:dyDescent="0.3">
      <c r="A2827" t="s">
        <v>5240</v>
      </c>
      <c r="B2827">
        <v>85649</v>
      </c>
      <c r="C2827" t="s">
        <v>4107</v>
      </c>
      <c r="D2827" s="38" t="str">
        <f>VLOOKUP(Tabela5[[#This Row],[CÓDIGO]],[1]fornnecedor!$A:$C,3,0)</f>
        <v>UNIPEGA</v>
      </c>
      <c r="E2827" t="str">
        <f>VLOOKUP(Tabela5[[#This Row],[MARCA]],[1]fornnecedor!$C:$E,3,0)</f>
        <v>A&amp;S TECHNOLOGIES INDUSTRIA E COMERCIO LTDA</v>
      </c>
      <c r="G2827" t="s">
        <v>24</v>
      </c>
      <c r="H2827">
        <v>321</v>
      </c>
      <c r="I2827" s="3">
        <v>2221.3200000000002</v>
      </c>
      <c r="J2827">
        <v>45</v>
      </c>
      <c r="K2827" s="34">
        <v>691.41</v>
      </c>
      <c r="L2827">
        <v>311.39999999999998</v>
      </c>
      <c r="M2827">
        <v>380.01</v>
      </c>
      <c r="N2827">
        <v>54.96</v>
      </c>
      <c r="O2827">
        <v>0</v>
      </c>
      <c r="P2827">
        <v>0</v>
      </c>
      <c r="Q2827">
        <v>0.03</v>
      </c>
      <c r="R2827">
        <v>98.27</v>
      </c>
      <c r="S2827" t="s">
        <v>5384</v>
      </c>
      <c r="T2827" s="38" t="str">
        <f>VLOOKUP(Tabela5[[#This Row],[CÓDIGO]],[1]fornnecedor!$A:$G,7,0)</f>
        <v xml:space="preserve">SPRAYS </v>
      </c>
    </row>
    <row r="2828" spans="1:20" x14ac:dyDescent="0.3">
      <c r="A2828" t="s">
        <v>5240</v>
      </c>
      <c r="B2828">
        <v>85639</v>
      </c>
      <c r="C2828" t="s">
        <v>4430</v>
      </c>
      <c r="D2828" s="38" t="str">
        <f>VLOOKUP(Tabela5[[#This Row],[CÓDIGO]],[1]fornnecedor!$A:$C,3,0)</f>
        <v>UNIPEGA</v>
      </c>
      <c r="E2828" t="str">
        <f>VLOOKUP(Tabela5[[#This Row],[MARCA]],[1]fornnecedor!$C:$E,3,0)</f>
        <v>A&amp;S TECHNOLOGIES INDUSTRIA E COMERCIO LTDA</v>
      </c>
      <c r="G2828" t="s">
        <v>24</v>
      </c>
      <c r="H2828">
        <v>51</v>
      </c>
      <c r="I2828">
        <v>352.92</v>
      </c>
      <c r="J2828">
        <v>37</v>
      </c>
      <c r="K2828" s="34">
        <v>573.05999999999995</v>
      </c>
      <c r="L2828">
        <v>256.04000000000002</v>
      </c>
      <c r="M2828">
        <v>317.02</v>
      </c>
      <c r="N2828">
        <v>55.32</v>
      </c>
      <c r="O2828">
        <v>0</v>
      </c>
      <c r="P2828">
        <v>0</v>
      </c>
      <c r="Q2828">
        <v>0.02</v>
      </c>
      <c r="R2828">
        <v>98.3</v>
      </c>
      <c r="S2828" t="s">
        <v>5384</v>
      </c>
      <c r="T2828" s="38" t="str">
        <f>VLOOKUP(Tabela5[[#This Row],[CÓDIGO]],[1]fornnecedor!$A:$G,7,0)</f>
        <v xml:space="preserve">SPRAYS </v>
      </c>
    </row>
    <row r="2829" spans="1:20" x14ac:dyDescent="0.3">
      <c r="A2829" t="s">
        <v>5240</v>
      </c>
      <c r="B2829">
        <v>85683</v>
      </c>
      <c r="C2829" t="s">
        <v>881</v>
      </c>
      <c r="D2829" s="38" t="str">
        <f>VLOOKUP(Tabela5[[#This Row],[CÓDIGO]],[1]fornnecedor!$A:$C,3,0)</f>
        <v>UNIPEGA</v>
      </c>
      <c r="E2829" t="str">
        <f>VLOOKUP(Tabela5[[#This Row],[MARCA]],[1]fornnecedor!$C:$E,3,0)</f>
        <v>A&amp;S TECHNOLOGIES INDUSTRIA E COMERCIO LTDA</v>
      </c>
      <c r="G2829" t="s">
        <v>24</v>
      </c>
      <c r="H2829">
        <v>11</v>
      </c>
      <c r="I2829">
        <v>67.87</v>
      </c>
      <c r="J2829">
        <v>66</v>
      </c>
      <c r="K2829" s="34">
        <v>547.14</v>
      </c>
      <c r="L2829">
        <v>407.22</v>
      </c>
      <c r="M2829">
        <v>139.91999999999999</v>
      </c>
      <c r="N2829">
        <v>25.57</v>
      </c>
      <c r="O2829">
        <v>0</v>
      </c>
      <c r="P2829">
        <v>0</v>
      </c>
      <c r="Q2829">
        <v>0.02</v>
      </c>
      <c r="R2829">
        <v>98.32</v>
      </c>
      <c r="S2829" t="s">
        <v>5384</v>
      </c>
      <c r="T2829" s="38" t="str">
        <f>VLOOKUP(Tabela5[[#This Row],[CÓDIGO]],[1]fornnecedor!$A:$G,7,0)</f>
        <v>SILICONE</v>
      </c>
    </row>
    <row r="2830" spans="1:20" x14ac:dyDescent="0.3">
      <c r="A2830" t="s">
        <v>5240</v>
      </c>
      <c r="B2830">
        <v>85643</v>
      </c>
      <c r="C2830" t="s">
        <v>5115</v>
      </c>
      <c r="D2830" s="38" t="str">
        <f>VLOOKUP(Tabela5[[#This Row],[CÓDIGO]],[1]fornnecedor!$A:$C,3,0)</f>
        <v>UNIPEGA</v>
      </c>
      <c r="E2830" t="str">
        <f>VLOOKUP(Tabela5[[#This Row],[MARCA]],[1]fornnecedor!$C:$E,3,0)</f>
        <v>A&amp;S TECHNOLOGIES INDUSTRIA E COMERCIO LTDA</v>
      </c>
      <c r="G2830" t="s">
        <v>24</v>
      </c>
      <c r="H2830">
        <v>565</v>
      </c>
      <c r="I2830" s="3">
        <v>3791.15</v>
      </c>
      <c r="J2830">
        <v>37</v>
      </c>
      <c r="K2830" s="34">
        <v>470.34</v>
      </c>
      <c r="L2830">
        <v>248.27</v>
      </c>
      <c r="M2830">
        <v>222.07</v>
      </c>
      <c r="N2830">
        <v>47.21</v>
      </c>
      <c r="O2830">
        <v>0</v>
      </c>
      <c r="P2830">
        <v>0</v>
      </c>
      <c r="Q2830">
        <v>0.02</v>
      </c>
      <c r="R2830">
        <v>98.34</v>
      </c>
      <c r="S2830" t="s">
        <v>5384</v>
      </c>
      <c r="T2830" s="38" t="str">
        <f>VLOOKUP(Tabela5[[#This Row],[CÓDIGO]],[1]fornnecedor!$A:$G,7,0)</f>
        <v xml:space="preserve">SPRAYS </v>
      </c>
    </row>
    <row r="2831" spans="1:20" x14ac:dyDescent="0.3">
      <c r="A2831" t="s">
        <v>5240</v>
      </c>
      <c r="B2831">
        <v>85644</v>
      </c>
      <c r="C2831" t="s">
        <v>4255</v>
      </c>
      <c r="D2831" s="38" t="str">
        <f>VLOOKUP(Tabela5[[#This Row],[CÓDIGO]],[1]fornnecedor!$A:$C,3,0)</f>
        <v>UNIPEGA</v>
      </c>
      <c r="E2831" t="str">
        <f>VLOOKUP(Tabela5[[#This Row],[MARCA]],[1]fornnecedor!$C:$E,3,0)</f>
        <v>A&amp;S TECHNOLOGIES INDUSTRIA E COMERCIO LTDA</v>
      </c>
      <c r="G2831" t="s">
        <v>24</v>
      </c>
      <c r="H2831">
        <v>50</v>
      </c>
      <c r="I2831">
        <v>335.5</v>
      </c>
      <c r="J2831">
        <v>24</v>
      </c>
      <c r="K2831" s="34">
        <v>348.36</v>
      </c>
      <c r="L2831">
        <v>161.04</v>
      </c>
      <c r="M2831">
        <v>187.32</v>
      </c>
      <c r="N2831">
        <v>53.77</v>
      </c>
      <c r="O2831">
        <v>0</v>
      </c>
      <c r="P2831">
        <v>0</v>
      </c>
      <c r="Q2831">
        <v>0.01</v>
      </c>
      <c r="R2831">
        <v>98.36</v>
      </c>
      <c r="S2831" t="s">
        <v>5384</v>
      </c>
      <c r="T2831" s="38" t="str">
        <f>VLOOKUP(Tabela5[[#This Row],[CÓDIGO]],[1]fornnecedor!$A:$G,7,0)</f>
        <v xml:space="preserve">SPRAYS </v>
      </c>
    </row>
    <row r="2832" spans="1:20" x14ac:dyDescent="0.3">
      <c r="A2832" t="s">
        <v>5240</v>
      </c>
      <c r="B2832">
        <v>85694</v>
      </c>
      <c r="C2832" t="s">
        <v>876</v>
      </c>
      <c r="D2832" s="38" t="str">
        <f>VLOOKUP(Tabela5[[#This Row],[CÓDIGO]],[1]fornnecedor!$A:$C,3,0)</f>
        <v>UNIPEGA</v>
      </c>
      <c r="E2832" t="str">
        <f>VLOOKUP(Tabela5[[#This Row],[MARCA]],[1]fornnecedor!$C:$E,3,0)</f>
        <v>A&amp;S TECHNOLOGIES INDUSTRIA E COMERCIO LTDA</v>
      </c>
      <c r="G2832" t="s">
        <v>24</v>
      </c>
      <c r="H2832">
        <v>85</v>
      </c>
      <c r="I2832">
        <v>524.45000000000005</v>
      </c>
      <c r="J2832">
        <v>32</v>
      </c>
      <c r="K2832" s="34">
        <v>292.2</v>
      </c>
      <c r="L2832">
        <v>197.44</v>
      </c>
      <c r="M2832">
        <v>94.76</v>
      </c>
      <c r="N2832">
        <v>32.43</v>
      </c>
      <c r="O2832">
        <v>0</v>
      </c>
      <c r="P2832">
        <v>0</v>
      </c>
      <c r="Q2832">
        <v>0.01</v>
      </c>
      <c r="R2832">
        <v>98.37</v>
      </c>
      <c r="S2832" t="s">
        <v>5384</v>
      </c>
      <c r="T2832" s="38" t="str">
        <f>VLOOKUP(Tabela5[[#This Row],[CÓDIGO]],[1]fornnecedor!$A:$G,7,0)</f>
        <v>PU 40</v>
      </c>
    </row>
    <row r="2833" spans="1:20" x14ac:dyDescent="0.3">
      <c r="A2833" t="s">
        <v>5240</v>
      </c>
      <c r="B2833">
        <v>85692</v>
      </c>
      <c r="C2833" t="s">
        <v>4721</v>
      </c>
      <c r="D2833" s="38" t="str">
        <f>VLOOKUP(Tabela5[[#This Row],[CÓDIGO]],[1]fornnecedor!$A:$C,3,0)</f>
        <v>UNIPEGA</v>
      </c>
      <c r="E2833" t="str">
        <f>VLOOKUP(Tabela5[[#This Row],[MARCA]],[1]fornnecedor!$C:$E,3,0)</f>
        <v>A&amp;S TECHNOLOGIES INDUSTRIA E COMERCIO LTDA</v>
      </c>
      <c r="G2833" t="s">
        <v>24</v>
      </c>
      <c r="H2833">
        <v>117</v>
      </c>
      <c r="I2833">
        <v>761.67</v>
      </c>
      <c r="J2833">
        <v>28</v>
      </c>
      <c r="K2833" s="34">
        <v>267.95</v>
      </c>
      <c r="L2833">
        <v>182.28</v>
      </c>
      <c r="M2833">
        <v>85.67</v>
      </c>
      <c r="N2833">
        <v>31.97</v>
      </c>
      <c r="O2833">
        <v>0</v>
      </c>
      <c r="P2833">
        <v>0</v>
      </c>
      <c r="Q2833">
        <v>0.01</v>
      </c>
      <c r="R2833">
        <v>98.38</v>
      </c>
      <c r="S2833" t="s">
        <v>5384</v>
      </c>
      <c r="T2833" s="38" t="str">
        <f>VLOOKUP(Tabela5[[#This Row],[CÓDIGO]],[1]fornnecedor!$A:$G,7,0)</f>
        <v>PU 40</v>
      </c>
    </row>
    <row r="2834" spans="1:20" x14ac:dyDescent="0.3">
      <c r="A2834" t="s">
        <v>5240</v>
      </c>
      <c r="B2834">
        <v>85665</v>
      </c>
      <c r="C2834" t="s">
        <v>5042</v>
      </c>
      <c r="D2834" s="38" t="str">
        <f>VLOOKUP(Tabela5[[#This Row],[CÓDIGO]],[1]fornnecedor!$A:$C,3,0)</f>
        <v>UNIPEGA</v>
      </c>
      <c r="E2834" t="str">
        <f>VLOOKUP(Tabela5[[#This Row],[MARCA]],[1]fornnecedor!$C:$E,3,0)</f>
        <v>A&amp;S TECHNOLOGIES INDUSTRIA E COMERCIO LTDA</v>
      </c>
      <c r="G2834" t="s">
        <v>24</v>
      </c>
      <c r="H2834">
        <v>204</v>
      </c>
      <c r="I2834" s="3">
        <v>2445.96</v>
      </c>
      <c r="J2834">
        <v>10</v>
      </c>
      <c r="K2834" s="34">
        <v>247.34</v>
      </c>
      <c r="L2834">
        <v>119.9</v>
      </c>
      <c r="M2834">
        <v>127.44</v>
      </c>
      <c r="N2834">
        <v>51.52</v>
      </c>
      <c r="O2834">
        <v>0</v>
      </c>
      <c r="P2834">
        <v>0</v>
      </c>
      <c r="Q2834">
        <v>0.01</v>
      </c>
      <c r="R2834">
        <v>98.39</v>
      </c>
      <c r="S2834" t="s">
        <v>5384</v>
      </c>
      <c r="T2834" s="38" t="str">
        <f>VLOOKUP(Tabela5[[#This Row],[CÓDIGO]],[1]fornnecedor!$A:$G,7,0)</f>
        <v xml:space="preserve">SPRAYS </v>
      </c>
    </row>
    <row r="2835" spans="1:20" x14ac:dyDescent="0.3">
      <c r="A2835" t="s">
        <v>5240</v>
      </c>
      <c r="B2835">
        <v>85668</v>
      </c>
      <c r="C2835" t="s">
        <v>894</v>
      </c>
      <c r="D2835" s="38" t="str">
        <f>VLOOKUP(Tabela5[[#This Row],[CÓDIGO]],[1]fornnecedor!$A:$C,3,0)</f>
        <v>UNIPEGA</v>
      </c>
      <c r="E2835" t="str">
        <f>VLOOKUP(Tabela5[[#This Row],[MARCA]],[1]fornnecedor!$C:$E,3,0)</f>
        <v>A&amp;S TECHNOLOGIES INDUSTRIA E COMERCIO LTDA</v>
      </c>
      <c r="G2835" t="s">
        <v>24</v>
      </c>
      <c r="H2835">
        <v>31</v>
      </c>
      <c r="I2835">
        <v>230.02</v>
      </c>
      <c r="J2835">
        <v>7</v>
      </c>
      <c r="K2835" s="34">
        <v>123.59</v>
      </c>
      <c r="L2835">
        <v>51.94</v>
      </c>
      <c r="M2835">
        <v>71.650000000000006</v>
      </c>
      <c r="N2835">
        <v>57.97</v>
      </c>
      <c r="O2835">
        <v>0</v>
      </c>
      <c r="P2835">
        <v>0</v>
      </c>
      <c r="Q2835">
        <v>0.01</v>
      </c>
      <c r="R2835">
        <v>98.4</v>
      </c>
      <c r="S2835" t="s">
        <v>5384</v>
      </c>
      <c r="T2835" s="38" t="str">
        <f>VLOOKUP(Tabela5[[#This Row],[CÓDIGO]],[1]fornnecedor!$A:$G,7,0)</f>
        <v xml:space="preserve">SPRAYS </v>
      </c>
    </row>
    <row r="2836" spans="1:20" x14ac:dyDescent="0.3">
      <c r="A2836" t="s">
        <v>5240</v>
      </c>
      <c r="B2836">
        <v>85671</v>
      </c>
      <c r="C2836" t="s">
        <v>3376</v>
      </c>
      <c r="D2836" s="38" t="str">
        <f>VLOOKUP(Tabela5[[#This Row],[CÓDIGO]],[1]fornnecedor!$A:$C,3,0)</f>
        <v>UNIPEGA</v>
      </c>
      <c r="E2836" t="str">
        <f>VLOOKUP(Tabela5[[#This Row],[MARCA]],[1]fornnecedor!$C:$E,3,0)</f>
        <v>A&amp;S TECHNOLOGIES INDUSTRIA E COMERCIO LTDA</v>
      </c>
      <c r="G2836" t="s">
        <v>24</v>
      </c>
      <c r="H2836">
        <v>141</v>
      </c>
      <c r="I2836">
        <v>810.75</v>
      </c>
      <c r="J2836">
        <v>13</v>
      </c>
      <c r="K2836" s="34">
        <v>121.7</v>
      </c>
      <c r="L2836">
        <v>74.75</v>
      </c>
      <c r="M2836">
        <v>46.95</v>
      </c>
      <c r="N2836">
        <v>38.58</v>
      </c>
      <c r="O2836">
        <v>0</v>
      </c>
      <c r="P2836">
        <v>0</v>
      </c>
      <c r="Q2836">
        <v>0.01</v>
      </c>
      <c r="R2836">
        <v>98.4</v>
      </c>
      <c r="S2836" t="s">
        <v>5384</v>
      </c>
      <c r="T2836" s="38" t="str">
        <f>VLOOKUP(Tabela5[[#This Row],[CÓDIGO]],[1]fornnecedor!$A:$G,7,0)</f>
        <v>COLA INST./ ADESIVOS COLANTES</v>
      </c>
    </row>
    <row r="2837" spans="1:20" x14ac:dyDescent="0.3">
      <c r="A2837" t="s">
        <v>5240</v>
      </c>
      <c r="B2837">
        <v>85693</v>
      </c>
      <c r="C2837" t="s">
        <v>3323</v>
      </c>
      <c r="D2837" s="38" t="str">
        <f>VLOOKUP(Tabela5[[#This Row],[CÓDIGO]],[1]fornnecedor!$A:$C,3,0)</f>
        <v>UNIPEGA</v>
      </c>
      <c r="E2837" t="str">
        <f>VLOOKUP(Tabela5[[#This Row],[MARCA]],[1]fornnecedor!$C:$E,3,0)</f>
        <v>A&amp;S TECHNOLOGIES INDUSTRIA E COMERCIO LTDA</v>
      </c>
      <c r="G2837" t="s">
        <v>24</v>
      </c>
      <c r="H2837">
        <v>274</v>
      </c>
      <c r="I2837" s="3">
        <v>1783.74</v>
      </c>
      <c r="J2837">
        <v>13</v>
      </c>
      <c r="K2837" s="34">
        <v>109.68</v>
      </c>
      <c r="L2837">
        <v>84.63</v>
      </c>
      <c r="M2837">
        <v>25.05</v>
      </c>
      <c r="N2837">
        <v>22.84</v>
      </c>
      <c r="O2837">
        <v>0</v>
      </c>
      <c r="P2837">
        <v>0</v>
      </c>
      <c r="Q2837">
        <v>0</v>
      </c>
      <c r="R2837">
        <v>98.41</v>
      </c>
      <c r="S2837" t="s">
        <v>5384</v>
      </c>
      <c r="T2837" s="38" t="str">
        <f>VLOOKUP(Tabela5[[#This Row],[CÓDIGO]],[1]fornnecedor!$A:$G,7,0)</f>
        <v>PU 40</v>
      </c>
    </row>
    <row r="2838" spans="1:20" x14ac:dyDescent="0.3">
      <c r="A2838" t="s">
        <v>5240</v>
      </c>
      <c r="B2838">
        <v>85672</v>
      </c>
      <c r="C2838" t="s">
        <v>4496</v>
      </c>
      <c r="D2838" s="38" t="str">
        <f>VLOOKUP(Tabela5[[#This Row],[CÓDIGO]],[1]fornnecedor!$A:$C,3,0)</f>
        <v>UNIPEGA</v>
      </c>
      <c r="E2838" t="str">
        <f>VLOOKUP(Tabela5[[#This Row],[MARCA]],[1]fornnecedor!$C:$E,3,0)</f>
        <v>A&amp;S TECHNOLOGIES INDUSTRIA E COMERCIO LTDA</v>
      </c>
      <c r="G2838" t="s">
        <v>24</v>
      </c>
      <c r="H2838">
        <v>58</v>
      </c>
      <c r="I2838">
        <v>699.48</v>
      </c>
      <c r="J2838">
        <v>4</v>
      </c>
      <c r="K2838" s="34">
        <v>94.58</v>
      </c>
      <c r="L2838">
        <v>48.24</v>
      </c>
      <c r="M2838">
        <v>46.34</v>
      </c>
      <c r="N2838">
        <v>49</v>
      </c>
      <c r="O2838">
        <v>0</v>
      </c>
      <c r="P2838">
        <v>0</v>
      </c>
      <c r="Q2838">
        <v>0</v>
      </c>
      <c r="R2838">
        <v>98.41</v>
      </c>
      <c r="S2838" t="s">
        <v>5384</v>
      </c>
      <c r="T2838" s="38" t="str">
        <f>VLOOKUP(Tabela5[[#This Row],[CÓDIGO]],[1]fornnecedor!$A:$G,7,0)</f>
        <v>COLA INST./ ADESIVOS COLANTES</v>
      </c>
    </row>
    <row r="2839" spans="1:20" x14ac:dyDescent="0.3">
      <c r="A2839" t="s">
        <v>5240</v>
      </c>
      <c r="B2839">
        <v>85635</v>
      </c>
      <c r="C2839" t="s">
        <v>3562</v>
      </c>
      <c r="D2839" s="38" t="str">
        <f>VLOOKUP(Tabela5[[#This Row],[CÓDIGO]],[1]fornnecedor!$A:$C,3,0)</f>
        <v>UNIPEGA</v>
      </c>
      <c r="E2839" t="str">
        <f>VLOOKUP(Tabela5[[#This Row],[MARCA]],[1]fornnecedor!$C:$E,3,0)</f>
        <v>A&amp;S TECHNOLOGIES INDUSTRIA E COMERCIO LTDA</v>
      </c>
      <c r="G2839" t="s">
        <v>24</v>
      </c>
      <c r="H2839">
        <v>83</v>
      </c>
      <c r="I2839">
        <v>332</v>
      </c>
      <c r="J2839">
        <v>12</v>
      </c>
      <c r="K2839" s="34">
        <v>91.13</v>
      </c>
      <c r="L2839">
        <v>48</v>
      </c>
      <c r="M2839">
        <v>43.13</v>
      </c>
      <c r="N2839">
        <v>47.33</v>
      </c>
      <c r="O2839">
        <v>0</v>
      </c>
      <c r="P2839">
        <v>0</v>
      </c>
      <c r="Q2839">
        <v>0</v>
      </c>
      <c r="R2839">
        <v>98.41</v>
      </c>
      <c r="S2839" t="s">
        <v>5384</v>
      </c>
      <c r="T2839" s="38" t="str">
        <f>VLOOKUP(Tabela5[[#This Row],[CÓDIGO]],[1]fornnecedor!$A:$G,7,0)</f>
        <v>DESENGRIPANTE</v>
      </c>
    </row>
    <row r="2840" spans="1:20" x14ac:dyDescent="0.3">
      <c r="A2840" t="s">
        <v>5240</v>
      </c>
      <c r="B2840">
        <v>85674</v>
      </c>
      <c r="C2840" t="s">
        <v>3427</v>
      </c>
      <c r="D2840" s="38" t="str">
        <f>VLOOKUP(Tabela5[[#This Row],[CÓDIGO]],[1]fornnecedor!$A:$C,3,0)</f>
        <v>UNIPEGA</v>
      </c>
      <c r="E2840" t="str">
        <f>VLOOKUP(Tabela5[[#This Row],[MARCA]],[1]fornnecedor!$C:$E,3,0)</f>
        <v>A&amp;S TECHNOLOGIES INDUSTRIA E COMERCIO LTDA</v>
      </c>
      <c r="G2840" t="s">
        <v>24</v>
      </c>
      <c r="H2840">
        <v>34</v>
      </c>
      <c r="I2840">
        <v>369.58</v>
      </c>
      <c r="J2840">
        <v>6</v>
      </c>
      <c r="K2840" s="34">
        <v>85.92</v>
      </c>
      <c r="L2840">
        <v>65.22</v>
      </c>
      <c r="M2840">
        <v>20.7</v>
      </c>
      <c r="N2840">
        <v>24.09</v>
      </c>
      <c r="O2840">
        <v>0</v>
      </c>
      <c r="P2840">
        <v>0</v>
      </c>
      <c r="Q2840">
        <v>0</v>
      </c>
      <c r="R2840">
        <v>98.42</v>
      </c>
      <c r="S2840" t="s">
        <v>5384</v>
      </c>
      <c r="T2840" s="38" t="str">
        <f>VLOOKUP(Tabela5[[#This Row],[CÓDIGO]],[1]fornnecedor!$A:$G,7,0)</f>
        <v>ESPUMA EXPANSIVA</v>
      </c>
    </row>
    <row r="2841" spans="1:20" x14ac:dyDescent="0.3">
      <c r="A2841" t="s">
        <v>5240</v>
      </c>
      <c r="B2841">
        <v>85657</v>
      </c>
      <c r="C2841" t="s">
        <v>3647</v>
      </c>
      <c r="D2841" s="38" t="str">
        <f>VLOOKUP(Tabela5[[#This Row],[CÓDIGO]],[1]fornnecedor!$A:$C,3,0)</f>
        <v>UNIPEGA</v>
      </c>
      <c r="E2841" t="str">
        <f>VLOOKUP(Tabela5[[#This Row],[MARCA]],[1]fornnecedor!$C:$E,3,0)</f>
        <v>A&amp;S TECHNOLOGIES INDUSTRIA E COMERCIO LTDA</v>
      </c>
      <c r="G2841" t="s">
        <v>24</v>
      </c>
      <c r="H2841">
        <v>38</v>
      </c>
      <c r="I2841">
        <v>368.22</v>
      </c>
      <c r="J2841">
        <v>5</v>
      </c>
      <c r="K2841" s="34">
        <v>84.92</v>
      </c>
      <c r="L2841">
        <v>48.45</v>
      </c>
      <c r="M2841">
        <v>36.47</v>
      </c>
      <c r="N2841">
        <v>42.95</v>
      </c>
      <c r="O2841">
        <v>0</v>
      </c>
      <c r="P2841">
        <v>0</v>
      </c>
      <c r="Q2841">
        <v>0</v>
      </c>
      <c r="R2841">
        <v>98.42</v>
      </c>
      <c r="S2841" t="s">
        <v>5384</v>
      </c>
      <c r="T2841" s="38" t="str">
        <f>VLOOKUP(Tabela5[[#This Row],[CÓDIGO]],[1]fornnecedor!$A:$G,7,0)</f>
        <v xml:space="preserve">SPRAYS </v>
      </c>
    </row>
    <row r="2842" spans="1:20" x14ac:dyDescent="0.3">
      <c r="A2842" t="s">
        <v>5240</v>
      </c>
      <c r="B2842">
        <v>85677</v>
      </c>
      <c r="C2842" t="s">
        <v>3838</v>
      </c>
      <c r="D2842" s="38" t="str">
        <f>VLOOKUP(Tabela5[[#This Row],[CÓDIGO]],[1]fornnecedor!$A:$C,3,0)</f>
        <v>UNIPEGA</v>
      </c>
      <c r="E2842" t="str">
        <f>VLOOKUP(Tabela5[[#This Row],[MARCA]],[1]fornnecedor!$C:$E,3,0)</f>
        <v>A&amp;S TECHNOLOGIES INDUSTRIA E COMERCIO LTDA</v>
      </c>
      <c r="G2842" t="s">
        <v>24</v>
      </c>
      <c r="H2842">
        <v>10</v>
      </c>
      <c r="I2842">
        <v>561.9</v>
      </c>
      <c r="J2842">
        <v>1</v>
      </c>
      <c r="K2842" s="34">
        <v>74.03</v>
      </c>
      <c r="L2842">
        <v>56.19</v>
      </c>
      <c r="M2842">
        <v>17.84</v>
      </c>
      <c r="N2842">
        <v>24.1</v>
      </c>
      <c r="O2842">
        <v>0</v>
      </c>
      <c r="P2842">
        <v>0</v>
      </c>
      <c r="Q2842">
        <v>0</v>
      </c>
      <c r="R2842">
        <v>98.42</v>
      </c>
      <c r="S2842" t="s">
        <v>5384</v>
      </c>
      <c r="T2842" s="38" t="str">
        <f>VLOOKUP(Tabela5[[#This Row],[CÓDIGO]],[1]fornnecedor!$A:$G,7,0)</f>
        <v>ESPUMA EXPANSIVA</v>
      </c>
    </row>
    <row r="2843" spans="1:20" x14ac:dyDescent="0.3">
      <c r="A2843" t="s">
        <v>5240</v>
      </c>
      <c r="B2843">
        <v>85655</v>
      </c>
      <c r="C2843" t="s">
        <v>3646</v>
      </c>
      <c r="D2843" s="38" t="str">
        <f>VLOOKUP(Tabela5[[#This Row],[CÓDIGO]],[1]fornnecedor!$A:$C,3,0)</f>
        <v>UNIPEGA</v>
      </c>
      <c r="E2843" t="str">
        <f>VLOOKUP(Tabela5[[#This Row],[MARCA]],[1]fornnecedor!$C:$E,3,0)</f>
        <v>A&amp;S TECHNOLOGIES INDUSTRIA E COMERCIO LTDA</v>
      </c>
      <c r="G2843" t="s">
        <v>24</v>
      </c>
      <c r="H2843">
        <v>36</v>
      </c>
      <c r="I2843">
        <v>348.84</v>
      </c>
      <c r="J2843">
        <v>3</v>
      </c>
      <c r="K2843" s="34">
        <v>69</v>
      </c>
      <c r="L2843">
        <v>29.07</v>
      </c>
      <c r="M2843">
        <v>39.93</v>
      </c>
      <c r="N2843">
        <v>57.87</v>
      </c>
      <c r="O2843">
        <v>0</v>
      </c>
      <c r="P2843">
        <v>0</v>
      </c>
      <c r="Q2843">
        <v>0</v>
      </c>
      <c r="R2843">
        <v>98.43</v>
      </c>
      <c r="S2843" t="s">
        <v>5384</v>
      </c>
      <c r="T2843" s="38" t="str">
        <f>VLOOKUP(Tabela5[[#This Row],[CÓDIGO]],[1]fornnecedor!$A:$G,7,0)</f>
        <v xml:space="preserve">SPRAYS </v>
      </c>
    </row>
    <row r="2844" spans="1:20" x14ac:dyDescent="0.3">
      <c r="A2844" t="s">
        <v>5240</v>
      </c>
      <c r="B2844">
        <v>85663</v>
      </c>
      <c r="C2844" t="s">
        <v>3949</v>
      </c>
      <c r="D2844" s="38" t="str">
        <f>VLOOKUP(Tabela5[[#This Row],[CÓDIGO]],[1]fornnecedor!$A:$C,3,0)</f>
        <v>UNIPEGA</v>
      </c>
      <c r="E2844" t="str">
        <f>VLOOKUP(Tabela5[[#This Row],[MARCA]],[1]fornnecedor!$C:$E,3,0)</f>
        <v>A&amp;S TECHNOLOGIES INDUSTRIA E COMERCIO LTDA</v>
      </c>
      <c r="G2844" t="s">
        <v>24</v>
      </c>
      <c r="H2844">
        <v>48</v>
      </c>
      <c r="I2844">
        <v>528</v>
      </c>
      <c r="J2844">
        <v>3</v>
      </c>
      <c r="K2844" s="34">
        <v>65</v>
      </c>
      <c r="L2844">
        <v>33</v>
      </c>
      <c r="M2844">
        <v>32</v>
      </c>
      <c r="N2844">
        <v>49.23</v>
      </c>
      <c r="O2844">
        <v>0</v>
      </c>
      <c r="P2844">
        <v>0</v>
      </c>
      <c r="Q2844">
        <v>0</v>
      </c>
      <c r="R2844">
        <v>98.43</v>
      </c>
      <c r="S2844" t="s">
        <v>5384</v>
      </c>
      <c r="T2844" s="38" t="str">
        <f>VLOOKUP(Tabela5[[#This Row],[CÓDIGO]],[1]fornnecedor!$A:$G,7,0)</f>
        <v xml:space="preserve">SPRAYS </v>
      </c>
    </row>
    <row r="2845" spans="1:20" x14ac:dyDescent="0.3">
      <c r="A2845" t="s">
        <v>5240</v>
      </c>
      <c r="B2845">
        <v>85670</v>
      </c>
      <c r="C2845" t="s">
        <v>4850</v>
      </c>
      <c r="D2845" s="38" t="str">
        <f>VLOOKUP(Tabela5[[#This Row],[CÓDIGO]],[1]fornnecedor!$A:$C,3,0)</f>
        <v>UNIPEGA</v>
      </c>
      <c r="E2845" t="str">
        <f>VLOOKUP(Tabela5[[#This Row],[MARCA]],[1]fornnecedor!$C:$E,3,0)</f>
        <v>A&amp;S TECHNOLOGIES INDUSTRIA E COMERCIO LTDA</v>
      </c>
      <c r="G2845" t="s">
        <v>24</v>
      </c>
      <c r="H2845">
        <v>154</v>
      </c>
      <c r="I2845" s="3">
        <v>1426.04</v>
      </c>
      <c r="J2845">
        <v>4</v>
      </c>
      <c r="K2845" s="34">
        <v>48.8</v>
      </c>
      <c r="L2845">
        <v>37.04</v>
      </c>
      <c r="M2845">
        <v>11.76</v>
      </c>
      <c r="N2845">
        <v>24.1</v>
      </c>
      <c r="O2845">
        <v>0</v>
      </c>
      <c r="P2845">
        <v>0</v>
      </c>
      <c r="Q2845">
        <v>0</v>
      </c>
      <c r="R2845">
        <v>98.43</v>
      </c>
      <c r="S2845" t="s">
        <v>5384</v>
      </c>
      <c r="T2845" s="38" t="str">
        <f>VLOOKUP(Tabela5[[#This Row],[CÓDIGO]],[1]fornnecedor!$A:$G,7,0)</f>
        <v>ESPUMA EXPANSIVA</v>
      </c>
    </row>
    <row r="2846" spans="1:20" x14ac:dyDescent="0.3">
      <c r="A2846" t="s">
        <v>5240</v>
      </c>
      <c r="B2846">
        <v>85678</v>
      </c>
      <c r="C2846" t="s">
        <v>2977</v>
      </c>
      <c r="D2846" s="38" t="str">
        <f>VLOOKUP(Tabela5[[#This Row],[CÓDIGO]],[1]fornnecedor!$A:$C,3,0)</f>
        <v>UNIPEGA</v>
      </c>
      <c r="E2846" t="str">
        <f>VLOOKUP(Tabela5[[#This Row],[MARCA]],[1]fornnecedor!$C:$E,3,0)</f>
        <v>A&amp;S TECHNOLOGIES INDUSTRIA E COMERCIO LTDA</v>
      </c>
      <c r="G2846" t="s">
        <v>24</v>
      </c>
      <c r="H2846">
        <v>27</v>
      </c>
      <c r="I2846">
        <v>30.78</v>
      </c>
      <c r="J2846">
        <v>31</v>
      </c>
      <c r="K2846" s="34">
        <v>46</v>
      </c>
      <c r="L2846">
        <v>35.340000000000003</v>
      </c>
      <c r="M2846">
        <v>10.66</v>
      </c>
      <c r="N2846">
        <v>23.17</v>
      </c>
      <c r="O2846">
        <v>0</v>
      </c>
      <c r="P2846">
        <v>0</v>
      </c>
      <c r="Q2846">
        <v>0</v>
      </c>
      <c r="R2846">
        <v>98.43</v>
      </c>
      <c r="S2846" t="s">
        <v>5384</v>
      </c>
      <c r="T2846" s="38" t="str">
        <f>VLOOKUP(Tabela5[[#This Row],[CÓDIGO]],[1]fornnecedor!$A:$G,7,0)</f>
        <v>FITA ISOLANTE</v>
      </c>
    </row>
    <row r="2847" spans="1:20" x14ac:dyDescent="0.3">
      <c r="A2847" t="s">
        <v>5240</v>
      </c>
      <c r="B2847">
        <v>85637</v>
      </c>
      <c r="C2847" t="s">
        <v>879</v>
      </c>
      <c r="D2847" s="38" t="str">
        <f>VLOOKUP(Tabela5[[#This Row],[CÓDIGO]],[1]fornnecedor!$A:$C,3,0)</f>
        <v>UNIPEGA</v>
      </c>
      <c r="E2847" t="str">
        <f>VLOOKUP(Tabela5[[#This Row],[MARCA]],[1]fornnecedor!$C:$E,3,0)</f>
        <v>A&amp;S TECHNOLOGIES INDUSTRIA E COMERCIO LTDA</v>
      </c>
      <c r="G2847" t="s">
        <v>24</v>
      </c>
      <c r="H2847">
        <v>36</v>
      </c>
      <c r="I2847">
        <v>216.72</v>
      </c>
      <c r="J2847">
        <v>3</v>
      </c>
      <c r="K2847" s="34">
        <v>41.97</v>
      </c>
      <c r="L2847">
        <v>18.059999999999999</v>
      </c>
      <c r="M2847">
        <v>23.91</v>
      </c>
      <c r="N2847">
        <v>56.97</v>
      </c>
      <c r="O2847">
        <v>0</v>
      </c>
      <c r="P2847">
        <v>0</v>
      </c>
      <c r="Q2847">
        <v>0</v>
      </c>
      <c r="R2847">
        <v>98.44</v>
      </c>
      <c r="S2847" t="s">
        <v>5384</v>
      </c>
      <c r="T2847" s="38" t="str">
        <f>VLOOKUP(Tabela5[[#This Row],[CÓDIGO]],[1]fornnecedor!$A:$G,7,0)</f>
        <v>DESENGRIPANTE</v>
      </c>
    </row>
    <row r="2848" spans="1:20" x14ac:dyDescent="0.3">
      <c r="A2848" t="s">
        <v>5240</v>
      </c>
      <c r="B2848">
        <v>85682</v>
      </c>
      <c r="C2848" t="s">
        <v>3344</v>
      </c>
      <c r="D2848" s="38" t="str">
        <f>VLOOKUP(Tabela5[[#This Row],[CÓDIGO]],[1]fornnecedor!$A:$C,3,0)</f>
        <v>UNIPEGA</v>
      </c>
      <c r="E2848" t="str">
        <f>VLOOKUP(Tabela5[[#This Row],[MARCA]],[1]fornnecedor!$C:$E,3,0)</f>
        <v>A&amp;S TECHNOLOGIES INDUSTRIA E COMERCIO LTDA</v>
      </c>
      <c r="G2848" t="s">
        <v>24</v>
      </c>
      <c r="H2848">
        <v>44</v>
      </c>
      <c r="I2848">
        <v>110</v>
      </c>
      <c r="J2848">
        <v>12</v>
      </c>
      <c r="K2848" s="34">
        <v>40.92</v>
      </c>
      <c r="L2848">
        <v>30</v>
      </c>
      <c r="M2848">
        <v>10.92</v>
      </c>
      <c r="N2848">
        <v>26.69</v>
      </c>
      <c r="O2848">
        <v>0</v>
      </c>
      <c r="P2848">
        <v>0</v>
      </c>
      <c r="Q2848">
        <v>0</v>
      </c>
      <c r="R2848">
        <v>98.44</v>
      </c>
      <c r="S2848" t="s">
        <v>5384</v>
      </c>
      <c r="T2848" s="38" t="str">
        <f>VLOOKUP(Tabela5[[#This Row],[CÓDIGO]],[1]fornnecedor!$A:$G,7,0)</f>
        <v>SILICONE</v>
      </c>
    </row>
    <row r="2849" spans="1:20" x14ac:dyDescent="0.3">
      <c r="A2849" t="s">
        <v>5240</v>
      </c>
      <c r="B2849">
        <v>85659</v>
      </c>
      <c r="C2849" t="s">
        <v>3684</v>
      </c>
      <c r="D2849" s="38" t="str">
        <f>VLOOKUP(Tabela5[[#This Row],[CÓDIGO]],[1]fornnecedor!$A:$C,3,0)</f>
        <v>UNIPEGA</v>
      </c>
      <c r="E2849" t="str">
        <f>VLOOKUP(Tabela5[[#This Row],[MARCA]],[1]fornnecedor!$C:$E,3,0)</f>
        <v>A&amp;S TECHNOLOGIES INDUSTRIA E COMERCIO LTDA</v>
      </c>
      <c r="G2849" t="s">
        <v>24</v>
      </c>
      <c r="H2849">
        <v>36</v>
      </c>
      <c r="I2849">
        <v>348.84</v>
      </c>
      <c r="J2849">
        <v>2</v>
      </c>
      <c r="K2849" s="34">
        <v>36</v>
      </c>
      <c r="L2849">
        <v>19.38</v>
      </c>
      <c r="M2849">
        <v>16.62</v>
      </c>
      <c r="N2849">
        <v>46.17</v>
      </c>
      <c r="O2849">
        <v>0</v>
      </c>
      <c r="P2849">
        <v>0</v>
      </c>
      <c r="Q2849">
        <v>0</v>
      </c>
      <c r="R2849">
        <v>98.44</v>
      </c>
      <c r="S2849" t="s">
        <v>5384</v>
      </c>
      <c r="T2849" s="38" t="str">
        <f>VLOOKUP(Tabela5[[#This Row],[CÓDIGO]],[1]fornnecedor!$A:$G,7,0)</f>
        <v xml:space="preserve">SPRAYS </v>
      </c>
    </row>
    <row r="2850" spans="1:20" x14ac:dyDescent="0.3">
      <c r="A2850" t="s">
        <v>5240</v>
      </c>
      <c r="B2850">
        <v>85669</v>
      </c>
      <c r="C2850" t="s">
        <v>893</v>
      </c>
      <c r="D2850" s="38" t="str">
        <f>VLOOKUP(Tabela5[[#This Row],[CÓDIGO]],[1]fornnecedor!$A:$C,3,0)</f>
        <v>UNIPEGA</v>
      </c>
      <c r="E2850" t="str">
        <f>VLOOKUP(Tabela5[[#This Row],[MARCA]],[1]fornnecedor!$C:$E,3,0)</f>
        <v>A&amp;S TECHNOLOGIES INDUSTRIA E COMERCIO LTDA</v>
      </c>
      <c r="G2850" t="s">
        <v>24</v>
      </c>
      <c r="H2850">
        <v>40</v>
      </c>
      <c r="I2850">
        <v>296.8</v>
      </c>
      <c r="J2850">
        <v>2</v>
      </c>
      <c r="K2850" s="34">
        <v>31.65</v>
      </c>
      <c r="L2850">
        <v>14.84</v>
      </c>
      <c r="M2850">
        <v>16.809999999999999</v>
      </c>
      <c r="N2850">
        <v>53.11</v>
      </c>
      <c r="O2850">
        <v>0</v>
      </c>
      <c r="P2850">
        <v>0</v>
      </c>
      <c r="Q2850">
        <v>0</v>
      </c>
      <c r="R2850">
        <v>98.44</v>
      </c>
      <c r="S2850" t="s">
        <v>5384</v>
      </c>
      <c r="T2850" s="38" t="str">
        <f>VLOOKUP(Tabela5[[#This Row],[CÓDIGO]],[1]fornnecedor!$A:$G,7,0)</f>
        <v xml:space="preserve">SPRAYS </v>
      </c>
    </row>
    <row r="2851" spans="1:20" x14ac:dyDescent="0.3">
      <c r="A2851" t="s">
        <v>5240</v>
      </c>
      <c r="B2851">
        <v>85651</v>
      </c>
      <c r="C2851" t="s">
        <v>890</v>
      </c>
      <c r="D2851" s="38" t="str">
        <f>VLOOKUP(Tabela5[[#This Row],[CÓDIGO]],[1]fornnecedor!$A:$C,3,0)</f>
        <v>UNIPEGA</v>
      </c>
      <c r="E2851" t="str">
        <f>VLOOKUP(Tabela5[[#This Row],[MARCA]],[1]fornnecedor!$C:$E,3,0)</f>
        <v>A&amp;S TECHNOLOGIES INDUSTRIA E COMERCIO LTDA</v>
      </c>
      <c r="G2851" t="s">
        <v>24</v>
      </c>
      <c r="H2851">
        <v>42</v>
      </c>
      <c r="I2851">
        <v>290.64</v>
      </c>
      <c r="J2851">
        <v>2</v>
      </c>
      <c r="K2851" s="34">
        <v>30.9</v>
      </c>
      <c r="L2851">
        <v>13.84</v>
      </c>
      <c r="M2851">
        <v>17.059999999999999</v>
      </c>
      <c r="N2851">
        <v>55.21</v>
      </c>
      <c r="O2851">
        <v>0</v>
      </c>
      <c r="P2851">
        <v>0</v>
      </c>
      <c r="Q2851">
        <v>0</v>
      </c>
      <c r="R2851">
        <v>98.44</v>
      </c>
      <c r="S2851" t="s">
        <v>5384</v>
      </c>
      <c r="T2851" s="38" t="str">
        <f>VLOOKUP(Tabela5[[#This Row],[CÓDIGO]],[1]fornnecedor!$A:$G,7,0)</f>
        <v xml:space="preserve">SPRAYS </v>
      </c>
    </row>
    <row r="2852" spans="1:20" x14ac:dyDescent="0.3">
      <c r="A2852" t="s">
        <v>5240</v>
      </c>
      <c r="B2852">
        <v>85681</v>
      </c>
      <c r="C2852" t="s">
        <v>3102</v>
      </c>
      <c r="D2852" s="38" t="str">
        <f>VLOOKUP(Tabela5[[#This Row],[CÓDIGO]],[1]fornnecedor!$A:$C,3,0)</f>
        <v>UNIPEGA</v>
      </c>
      <c r="E2852" t="str">
        <f>VLOOKUP(Tabela5[[#This Row],[MARCA]],[1]fornnecedor!$C:$E,3,0)</f>
        <v>A&amp;S TECHNOLOGIES INDUSTRIA E COMERCIO LTDA</v>
      </c>
      <c r="G2852" t="s">
        <v>24</v>
      </c>
      <c r="H2852">
        <v>16</v>
      </c>
      <c r="I2852">
        <v>60.8</v>
      </c>
      <c r="J2852">
        <v>3</v>
      </c>
      <c r="K2852" s="34">
        <v>29.65</v>
      </c>
      <c r="L2852">
        <v>11.4</v>
      </c>
      <c r="M2852">
        <v>18.25</v>
      </c>
      <c r="N2852">
        <v>61.55</v>
      </c>
      <c r="O2852">
        <v>0</v>
      </c>
      <c r="P2852">
        <v>0</v>
      </c>
      <c r="Q2852">
        <v>0</v>
      </c>
      <c r="R2852">
        <v>98.44</v>
      </c>
      <c r="S2852" t="s">
        <v>5384</v>
      </c>
      <c r="T2852" s="38" t="str">
        <f>VLOOKUP(Tabela5[[#This Row],[CÓDIGO]],[1]fornnecedor!$A:$G,7,0)</f>
        <v>OUTRAS FITAS</v>
      </c>
    </row>
    <row r="2853" spans="1:20" x14ac:dyDescent="0.3">
      <c r="A2853" t="s">
        <v>5240</v>
      </c>
      <c r="B2853">
        <v>85686</v>
      </c>
      <c r="C2853" t="s">
        <v>880</v>
      </c>
      <c r="D2853" s="38" t="str">
        <f>VLOOKUP(Tabela5[[#This Row],[CÓDIGO]],[1]fornnecedor!$A:$C,3,0)</f>
        <v>UNIPEGA</v>
      </c>
      <c r="E2853" t="str">
        <f>VLOOKUP(Tabela5[[#This Row],[MARCA]],[1]fornnecedor!$C:$E,3,0)</f>
        <v>A&amp;S TECHNOLOGIES INDUSTRIA E COMERCIO LTDA</v>
      </c>
      <c r="G2853" t="s">
        <v>24</v>
      </c>
      <c r="H2853">
        <v>34</v>
      </c>
      <c r="I2853">
        <v>195.84</v>
      </c>
      <c r="J2853">
        <v>2</v>
      </c>
      <c r="K2853" s="34">
        <v>25</v>
      </c>
      <c r="L2853">
        <v>11.52</v>
      </c>
      <c r="M2853">
        <v>13.48</v>
      </c>
      <c r="N2853">
        <v>53.92</v>
      </c>
      <c r="O2853">
        <v>0</v>
      </c>
      <c r="P2853">
        <v>0</v>
      </c>
      <c r="Q2853">
        <v>0</v>
      </c>
      <c r="R2853">
        <v>98.44</v>
      </c>
      <c r="S2853" t="s">
        <v>5384</v>
      </c>
      <c r="T2853" s="38" t="str">
        <f>VLOOKUP(Tabela5[[#This Row],[CÓDIGO]],[1]fornnecedor!$A:$G,7,0)</f>
        <v>SILICONE</v>
      </c>
    </row>
    <row r="2854" spans="1:20" x14ac:dyDescent="0.3">
      <c r="A2854" t="s">
        <v>5240</v>
      </c>
      <c r="B2854">
        <v>85662</v>
      </c>
      <c r="C2854" t="s">
        <v>3921</v>
      </c>
      <c r="D2854" s="38" t="str">
        <f>VLOOKUP(Tabela5[[#This Row],[CÓDIGO]],[1]fornnecedor!$A:$C,3,0)</f>
        <v>UNIPEGA</v>
      </c>
      <c r="E2854" t="str">
        <f>VLOOKUP(Tabela5[[#This Row],[MARCA]],[1]fornnecedor!$C:$E,3,0)</f>
        <v>A&amp;S TECHNOLOGIES INDUSTRIA E COMERCIO LTDA</v>
      </c>
      <c r="G2854" t="s">
        <v>24</v>
      </c>
      <c r="H2854">
        <v>32</v>
      </c>
      <c r="I2854">
        <v>352</v>
      </c>
      <c r="J2854">
        <v>1</v>
      </c>
      <c r="K2854" s="34">
        <v>24</v>
      </c>
      <c r="L2854">
        <v>11</v>
      </c>
      <c r="M2854">
        <v>13</v>
      </c>
      <c r="N2854">
        <v>54.17</v>
      </c>
      <c r="O2854">
        <v>0</v>
      </c>
      <c r="P2854">
        <v>0</v>
      </c>
      <c r="Q2854">
        <v>0</v>
      </c>
      <c r="R2854">
        <v>98.45</v>
      </c>
      <c r="S2854" t="s">
        <v>5384</v>
      </c>
      <c r="T2854" s="38" t="str">
        <f>VLOOKUP(Tabela5[[#This Row],[CÓDIGO]],[1]fornnecedor!$A:$G,7,0)</f>
        <v xml:space="preserve">SPRAYS </v>
      </c>
    </row>
    <row r="2855" spans="1:20" x14ac:dyDescent="0.3">
      <c r="A2855" t="s">
        <v>5240</v>
      </c>
      <c r="B2855">
        <v>85680</v>
      </c>
      <c r="C2855" t="s">
        <v>2944</v>
      </c>
      <c r="D2855" s="38" t="str">
        <f>VLOOKUP(Tabela5[[#This Row],[CÓDIGO]],[1]fornnecedor!$A:$C,3,0)</f>
        <v>UNIPEGA</v>
      </c>
      <c r="E2855" t="str">
        <f>VLOOKUP(Tabela5[[#This Row],[MARCA]],[1]fornnecedor!$C:$E,3,0)</f>
        <v>A&amp;S TECHNOLOGIES INDUSTRIA E COMERCIO LTDA</v>
      </c>
      <c r="G2855" t="s">
        <v>24</v>
      </c>
      <c r="H2855">
        <v>56</v>
      </c>
      <c r="I2855">
        <v>164.08</v>
      </c>
      <c r="J2855">
        <v>3</v>
      </c>
      <c r="K2855" s="34">
        <v>17</v>
      </c>
      <c r="L2855">
        <v>8.7899999999999991</v>
      </c>
      <c r="M2855">
        <v>8.2100000000000009</v>
      </c>
      <c r="N2855">
        <v>48.29</v>
      </c>
      <c r="O2855">
        <v>0</v>
      </c>
      <c r="P2855">
        <v>0</v>
      </c>
      <c r="Q2855">
        <v>0</v>
      </c>
      <c r="R2855">
        <v>98.45</v>
      </c>
      <c r="S2855" t="s">
        <v>5384</v>
      </c>
      <c r="T2855" s="38" t="str">
        <f>VLOOKUP(Tabela5[[#This Row],[CÓDIGO]],[1]fornnecedor!$A:$G,7,0)</f>
        <v>FITA ISOLANTE</v>
      </c>
    </row>
    <row r="2856" spans="1:20" x14ac:dyDescent="0.3">
      <c r="A2856" t="s">
        <v>5240</v>
      </c>
      <c r="B2856">
        <v>85696</v>
      </c>
      <c r="C2856" t="s">
        <v>3375</v>
      </c>
      <c r="D2856" s="38" t="str">
        <f>VLOOKUP(Tabela5[[#This Row],[CÓDIGO]],[1]fornnecedor!$A:$C,3,0)</f>
        <v>UNIPEGA</v>
      </c>
      <c r="E2856" t="str">
        <f>VLOOKUP(Tabela5[[#This Row],[MARCA]],[1]fornnecedor!$C:$E,3,0)</f>
        <v>A&amp;S TECHNOLOGIES INDUSTRIA E COMERCIO LTDA</v>
      </c>
      <c r="G2856" t="s">
        <v>24</v>
      </c>
      <c r="H2856">
        <v>52</v>
      </c>
      <c r="I2856">
        <v>151.32</v>
      </c>
      <c r="J2856">
        <v>3</v>
      </c>
      <c r="K2856" s="34">
        <v>16.32</v>
      </c>
      <c r="L2856">
        <v>8.73</v>
      </c>
      <c r="M2856">
        <v>7.59</v>
      </c>
      <c r="N2856">
        <v>46.51</v>
      </c>
      <c r="O2856">
        <v>0</v>
      </c>
      <c r="P2856">
        <v>0</v>
      </c>
      <c r="Q2856">
        <v>0</v>
      </c>
      <c r="R2856">
        <v>98.45</v>
      </c>
      <c r="S2856" t="s">
        <v>5384</v>
      </c>
      <c r="T2856" s="38" t="str">
        <f>VLOOKUP(Tabela5[[#This Row],[CÓDIGO]],[1]fornnecedor!$A:$G,7,0)</f>
        <v>PU 40</v>
      </c>
    </row>
    <row r="2857" spans="1:20" x14ac:dyDescent="0.3">
      <c r="A2857" t="s">
        <v>5240</v>
      </c>
      <c r="B2857">
        <v>85673</v>
      </c>
      <c r="C2857" t="s">
        <v>877</v>
      </c>
      <c r="D2857" s="38" t="str">
        <f>VLOOKUP(Tabela5[[#This Row],[CÓDIGO]],[1]fornnecedor!$A:$C,3,0)</f>
        <v>UNIPEGA</v>
      </c>
      <c r="E2857" t="str">
        <f>VLOOKUP(Tabela5[[#This Row],[MARCA]],[1]fornnecedor!$C:$E,3,0)</f>
        <v>A&amp;S TECHNOLOGIES INDUSTRIA E COMERCIO LTDA</v>
      </c>
      <c r="G2857" t="s">
        <v>24</v>
      </c>
      <c r="H2857">
        <v>35</v>
      </c>
      <c r="I2857">
        <v>308.7</v>
      </c>
      <c r="J2857">
        <v>1</v>
      </c>
      <c r="K2857" s="34">
        <v>16.260000000000002</v>
      </c>
      <c r="L2857">
        <v>8.82</v>
      </c>
      <c r="M2857">
        <v>7.44</v>
      </c>
      <c r="N2857">
        <v>45.76</v>
      </c>
      <c r="O2857">
        <v>0</v>
      </c>
      <c r="P2857">
        <v>0</v>
      </c>
      <c r="Q2857">
        <v>0</v>
      </c>
      <c r="R2857">
        <v>98.45</v>
      </c>
      <c r="S2857" t="s">
        <v>5384</v>
      </c>
      <c r="T2857" s="38" t="str">
        <f>VLOOKUP(Tabela5[[#This Row],[CÓDIGO]],[1]fornnecedor!$A:$G,7,0)</f>
        <v>ESPUMA EXPANSIVA</v>
      </c>
    </row>
    <row r="2858" spans="1:20" x14ac:dyDescent="0.3">
      <c r="A2858" t="s">
        <v>5240</v>
      </c>
      <c r="B2858">
        <v>85652</v>
      </c>
      <c r="C2858" t="s">
        <v>3118</v>
      </c>
      <c r="D2858" s="38" t="str">
        <f>VLOOKUP(Tabela5[[#This Row],[CÓDIGO]],[1]fornnecedor!$A:$C,3,0)</f>
        <v>UNIPEGA</v>
      </c>
      <c r="E2858" t="str">
        <f>VLOOKUP(Tabela5[[#This Row],[MARCA]],[1]fornnecedor!$C:$E,3,0)</f>
        <v>A&amp;S TECHNOLOGIES INDUSTRIA E COMERCIO LTDA</v>
      </c>
      <c r="G2858" t="s">
        <v>24</v>
      </c>
      <c r="H2858">
        <v>132</v>
      </c>
      <c r="I2858">
        <v>913.44</v>
      </c>
      <c r="J2858">
        <v>1</v>
      </c>
      <c r="K2858" s="34">
        <v>16</v>
      </c>
      <c r="L2858">
        <v>6.92</v>
      </c>
      <c r="M2858">
        <v>9.08</v>
      </c>
      <c r="N2858">
        <v>56.75</v>
      </c>
      <c r="O2858">
        <v>0</v>
      </c>
      <c r="P2858">
        <v>0</v>
      </c>
      <c r="Q2858">
        <v>0</v>
      </c>
      <c r="R2858">
        <v>98.45</v>
      </c>
      <c r="S2858" t="s">
        <v>5384</v>
      </c>
      <c r="T2858" s="38" t="str">
        <f>VLOOKUP(Tabela5[[#This Row],[CÓDIGO]],[1]fornnecedor!$A:$G,7,0)</f>
        <v xml:space="preserve">SPRAYS </v>
      </c>
    </row>
    <row r="2859" spans="1:20" x14ac:dyDescent="0.3">
      <c r="A2859" t="s">
        <v>5240</v>
      </c>
      <c r="B2859">
        <v>85640</v>
      </c>
      <c r="C2859" t="s">
        <v>3608</v>
      </c>
      <c r="D2859" s="38" t="str">
        <f>VLOOKUP(Tabela5[[#This Row],[CÓDIGO]],[1]fornnecedor!$A:$C,3,0)</f>
        <v>UNIPEGA</v>
      </c>
      <c r="E2859" t="str">
        <f>VLOOKUP(Tabela5[[#This Row],[MARCA]],[1]fornnecedor!$C:$E,3,0)</f>
        <v>A&amp;S TECHNOLOGIES INDUSTRIA E COMERCIO LTDA</v>
      </c>
      <c r="G2859" t="s">
        <v>24</v>
      </c>
      <c r="H2859">
        <v>45</v>
      </c>
      <c r="I2859">
        <v>311.39999999999998</v>
      </c>
      <c r="J2859">
        <v>1</v>
      </c>
      <c r="K2859" s="34">
        <v>16</v>
      </c>
      <c r="L2859">
        <v>6.92</v>
      </c>
      <c r="M2859">
        <v>9.08</v>
      </c>
      <c r="N2859">
        <v>56.75</v>
      </c>
      <c r="O2859">
        <v>0</v>
      </c>
      <c r="P2859">
        <v>0</v>
      </c>
      <c r="Q2859">
        <v>0</v>
      </c>
      <c r="R2859">
        <v>98.45</v>
      </c>
      <c r="S2859" t="s">
        <v>5384</v>
      </c>
      <c r="T2859" s="38" t="str">
        <f>VLOOKUP(Tabela5[[#This Row],[CÓDIGO]],[1]fornnecedor!$A:$G,7,0)</f>
        <v xml:space="preserve">SPRAYS </v>
      </c>
    </row>
    <row r="2860" spans="1:20" x14ac:dyDescent="0.3">
      <c r="A2860" t="s">
        <v>5240</v>
      </c>
      <c r="B2860">
        <v>85641</v>
      </c>
      <c r="C2860" t="s">
        <v>3694</v>
      </c>
      <c r="D2860" s="38" t="str">
        <f>VLOOKUP(Tabela5[[#This Row],[CÓDIGO]],[1]fornnecedor!$A:$C,3,0)</f>
        <v>UNIPEGA</v>
      </c>
      <c r="E2860" t="str">
        <f>VLOOKUP(Tabela5[[#This Row],[MARCA]],[1]fornnecedor!$C:$E,3,0)</f>
        <v>A&amp;S TECHNOLOGIES INDUSTRIA E COMERCIO LTDA</v>
      </c>
      <c r="G2860" t="s">
        <v>24</v>
      </c>
      <c r="H2860">
        <v>36</v>
      </c>
      <c r="I2860">
        <v>249.12</v>
      </c>
      <c r="J2860">
        <v>1</v>
      </c>
      <c r="K2860" s="34">
        <v>15</v>
      </c>
      <c r="L2860">
        <v>6.92</v>
      </c>
      <c r="M2860">
        <v>8.08</v>
      </c>
      <c r="N2860">
        <v>53.87</v>
      </c>
      <c r="O2860">
        <v>0</v>
      </c>
      <c r="P2860">
        <v>0</v>
      </c>
      <c r="Q2860">
        <v>0</v>
      </c>
      <c r="R2860">
        <v>98.45</v>
      </c>
      <c r="S2860" t="s">
        <v>5384</v>
      </c>
      <c r="T2860" s="38" t="str">
        <f>VLOOKUP(Tabela5[[#This Row],[CÓDIGO]],[1]fornnecedor!$A:$G,7,0)</f>
        <v xml:space="preserve">SPRAYS </v>
      </c>
    </row>
    <row r="2861" spans="1:20" x14ac:dyDescent="0.3">
      <c r="A2861" t="s">
        <v>5240</v>
      </c>
      <c r="B2861">
        <v>85648</v>
      </c>
      <c r="C2861" t="s">
        <v>3598</v>
      </c>
      <c r="D2861" s="38" t="str">
        <f>VLOOKUP(Tabela5[[#This Row],[CÓDIGO]],[1]fornnecedor!$A:$C,3,0)</f>
        <v>UNIPEGA</v>
      </c>
      <c r="E2861" t="str">
        <f>VLOOKUP(Tabela5[[#This Row],[MARCA]],[1]fornnecedor!$C:$E,3,0)</f>
        <v>A&amp;S TECHNOLOGIES INDUSTRIA E COMERCIO LTDA</v>
      </c>
      <c r="G2861" t="s">
        <v>24</v>
      </c>
      <c r="H2861">
        <v>43</v>
      </c>
      <c r="I2861">
        <v>297.56</v>
      </c>
      <c r="J2861">
        <v>1</v>
      </c>
      <c r="K2861" s="34">
        <v>12.94</v>
      </c>
      <c r="L2861">
        <v>6.92</v>
      </c>
      <c r="M2861">
        <v>6.02</v>
      </c>
      <c r="N2861">
        <v>46.52</v>
      </c>
      <c r="O2861">
        <v>0</v>
      </c>
      <c r="P2861">
        <v>0</v>
      </c>
      <c r="Q2861">
        <v>0</v>
      </c>
      <c r="R2861">
        <v>98.45</v>
      </c>
      <c r="S2861" t="s">
        <v>5384</v>
      </c>
      <c r="T2861" s="38" t="str">
        <f>VLOOKUP(Tabela5[[#This Row],[CÓDIGO]],[1]fornnecedor!$A:$G,7,0)</f>
        <v xml:space="preserve">SPRAYS </v>
      </c>
    </row>
    <row r="2862" spans="1:20" x14ac:dyDescent="0.3">
      <c r="A2862" t="s">
        <v>5240</v>
      </c>
      <c r="B2862">
        <v>85695</v>
      </c>
      <c r="C2862" t="s">
        <v>3171</v>
      </c>
      <c r="D2862" s="38" t="str">
        <f>VLOOKUP(Tabela5[[#This Row],[CÓDIGO]],[1]fornnecedor!$A:$C,3,0)</f>
        <v>UNIPEGA</v>
      </c>
      <c r="E2862" t="str">
        <f>VLOOKUP(Tabela5[[#This Row],[MARCA]],[1]fornnecedor!$C:$E,3,0)</f>
        <v>A&amp;S TECHNOLOGIES INDUSTRIA E COMERCIO LTDA</v>
      </c>
      <c r="G2862" t="s">
        <v>24</v>
      </c>
      <c r="H2862">
        <v>55</v>
      </c>
      <c r="I2862">
        <v>160.05000000000001</v>
      </c>
      <c r="J2862">
        <v>2</v>
      </c>
      <c r="K2862" s="34">
        <v>11.6</v>
      </c>
      <c r="L2862">
        <v>5.82</v>
      </c>
      <c r="M2862">
        <v>5.78</v>
      </c>
      <c r="N2862">
        <v>49.83</v>
      </c>
      <c r="O2862">
        <v>0</v>
      </c>
      <c r="P2862">
        <v>0</v>
      </c>
      <c r="Q2862">
        <v>0</v>
      </c>
      <c r="R2862">
        <v>98.45</v>
      </c>
      <c r="S2862" t="s">
        <v>5384</v>
      </c>
      <c r="T2862" s="38" t="str">
        <f>VLOOKUP(Tabela5[[#This Row],[CÓDIGO]],[1]fornnecedor!$A:$G,7,0)</f>
        <v>PU 40</v>
      </c>
    </row>
    <row r="2863" spans="1:20" x14ac:dyDescent="0.3">
      <c r="A2863" t="s">
        <v>5240</v>
      </c>
      <c r="B2863">
        <v>85636</v>
      </c>
      <c r="C2863" t="s">
        <v>3500</v>
      </c>
      <c r="D2863" s="38" t="str">
        <f>VLOOKUP(Tabela5[[#This Row],[CÓDIGO]],[1]fornnecedor!$A:$C,3,0)</f>
        <v>UNIPEGA</v>
      </c>
      <c r="E2863" t="str">
        <f>VLOOKUP(Tabela5[[#This Row],[MARCA]],[1]fornnecedor!$C:$E,3,0)</f>
        <v>A&amp;S TECHNOLOGIES INDUSTRIA E COMERCIO LTDA</v>
      </c>
      <c r="G2863" t="s">
        <v>24</v>
      </c>
      <c r="H2863">
        <v>46</v>
      </c>
      <c r="I2863">
        <v>257.14</v>
      </c>
      <c r="J2863">
        <v>-11</v>
      </c>
      <c r="K2863" s="34">
        <v>-76.040000000000006</v>
      </c>
      <c r="L2863">
        <v>-61.49</v>
      </c>
      <c r="M2863">
        <v>-14.55</v>
      </c>
      <c r="N2863">
        <v>19.13</v>
      </c>
      <c r="O2863">
        <v>0</v>
      </c>
      <c r="P2863">
        <v>0</v>
      </c>
      <c r="Q2863">
        <v>0</v>
      </c>
      <c r="R2863">
        <v>98.45</v>
      </c>
      <c r="S2863" t="s">
        <v>5384</v>
      </c>
      <c r="T2863" s="38" t="str">
        <f>VLOOKUP(Tabela5[[#This Row],[CÓDIGO]],[1]fornnecedor!$A:$G,7,0)</f>
        <v>DESENGRIPANTE</v>
      </c>
    </row>
    <row r="2864" spans="1:20" x14ac:dyDescent="0.3">
      <c r="A2864" t="s">
        <v>5239</v>
      </c>
      <c r="B2864">
        <v>85698</v>
      </c>
      <c r="C2864" t="s">
        <v>5209</v>
      </c>
      <c r="D2864" s="38" t="str">
        <f>VLOOKUP(Tabela5[[#This Row],[CÓDIGO]],[1]fornnecedor!$A:$C,3,0)</f>
        <v>SIMAPPEL</v>
      </c>
      <c r="E2864" t="str">
        <f>VLOOKUP(Tabela5[[#This Row],[MARCA]],[1]fornnecedor!$C:$E,3,0)</f>
        <v>SIMAPPEL - SIMAO PEREIRA INDUSTRIA E COMERCIO DE PAPEIS LTDA</v>
      </c>
      <c r="G2864" t="s">
        <v>24</v>
      </c>
      <c r="H2864">
        <v>224.13</v>
      </c>
      <c r="I2864" s="3">
        <v>23278.14</v>
      </c>
      <c r="J2864">
        <v>17.72</v>
      </c>
      <c r="K2864" s="34">
        <v>2449.7199999999998</v>
      </c>
      <c r="L2864" s="3">
        <v>1840.4</v>
      </c>
      <c r="M2864">
        <v>609.32000000000005</v>
      </c>
      <c r="N2864">
        <v>24.87</v>
      </c>
      <c r="O2864">
        <v>0</v>
      </c>
      <c r="P2864">
        <v>0</v>
      </c>
      <c r="Q2864">
        <v>0.1</v>
      </c>
      <c r="R2864">
        <v>98.55</v>
      </c>
      <c r="S2864" t="s">
        <v>5384</v>
      </c>
      <c r="T2864" s="38" t="str">
        <f>VLOOKUP(Tabela5[[#This Row],[CÓDIGO]],[1]fornnecedor!$A:$G,7,0)</f>
        <v>PAPELAO ONDULADO</v>
      </c>
    </row>
    <row r="2865" spans="1:20" x14ac:dyDescent="0.3">
      <c r="A2865" t="s">
        <v>5238</v>
      </c>
      <c r="B2865">
        <v>10277</v>
      </c>
      <c r="C2865" t="s">
        <v>5165</v>
      </c>
      <c r="D2865" s="38" t="str">
        <f>VLOOKUP(Tabela5[[#This Row],[CÓDIGO]],[1]fornnecedor!$A:$C,3,0)</f>
        <v>RETOQUE</v>
      </c>
      <c r="E2865" t="str">
        <f>VLOOKUP(Tabela5[[#This Row],[MARCA]],[1]fornnecedor!$C:$E,3,0)</f>
        <v>QUIMICA AMARO LTDA</v>
      </c>
      <c r="G2865" t="s">
        <v>24</v>
      </c>
      <c r="H2865">
        <v>170</v>
      </c>
      <c r="I2865" s="3">
        <v>2189.6</v>
      </c>
      <c r="J2865">
        <v>264</v>
      </c>
      <c r="K2865" s="34">
        <v>4704.53</v>
      </c>
      <c r="L2865" s="3">
        <v>3400.32</v>
      </c>
      <c r="M2865" s="3">
        <v>1304.21</v>
      </c>
      <c r="N2865">
        <v>27.72</v>
      </c>
      <c r="O2865">
        <v>0</v>
      </c>
      <c r="P2865">
        <v>0</v>
      </c>
      <c r="Q2865">
        <v>0.2</v>
      </c>
      <c r="R2865">
        <v>98.75</v>
      </c>
      <c r="S2865" t="s">
        <v>5384</v>
      </c>
      <c r="T2865" s="38" t="str">
        <f>VLOOKUP(Tabela5[[#This Row],[CÓDIGO]],[1]fornnecedor!$A:$G,7,0)</f>
        <v xml:space="preserve">COLA  PLÁSTICA </v>
      </c>
    </row>
    <row r="2866" spans="1:20" x14ac:dyDescent="0.3">
      <c r="A2866" t="s">
        <v>5237</v>
      </c>
      <c r="B2866">
        <v>23580</v>
      </c>
      <c r="C2866" t="s">
        <v>4667</v>
      </c>
      <c r="D2866" s="38" t="str">
        <f>VLOOKUP(Tabela5[[#This Row],[CÓDIGO]],[1]fornnecedor!$A:$C,3,0)</f>
        <v>RENOVA</v>
      </c>
      <c r="E2866" t="str">
        <f>VLOOKUP(Tabela5[[#This Row],[MARCA]],[1]fornnecedor!$C:$E,3,0)</f>
        <v>RB REFINISH COMERCIAL ACESSORIOS LTDA</v>
      </c>
      <c r="G2866" t="s">
        <v>24</v>
      </c>
      <c r="H2866" s="3">
        <v>11093</v>
      </c>
      <c r="I2866" s="3">
        <v>3993.48</v>
      </c>
      <c r="J2866" s="3">
        <v>4928</v>
      </c>
      <c r="K2866" s="34">
        <v>3263.47</v>
      </c>
      <c r="L2866" s="3">
        <v>1774.08</v>
      </c>
      <c r="M2866" s="3">
        <v>1489.39</v>
      </c>
      <c r="N2866">
        <v>45.64</v>
      </c>
      <c r="O2866">
        <v>0</v>
      </c>
      <c r="P2866">
        <v>0</v>
      </c>
      <c r="Q2866">
        <v>0.14000000000000001</v>
      </c>
      <c r="R2866">
        <v>98.89</v>
      </c>
      <c r="S2866" t="s">
        <v>5384</v>
      </c>
      <c r="T2866" s="38" t="str">
        <f>VLOOKUP(Tabela5[[#This Row],[CÓDIGO]],[1]fornnecedor!$A:$G,7,0)</f>
        <v>COADORES</v>
      </c>
    </row>
    <row r="2867" spans="1:20" x14ac:dyDescent="0.3">
      <c r="A2867" t="s">
        <v>5237</v>
      </c>
      <c r="B2867">
        <v>20556</v>
      </c>
      <c r="C2867" t="s">
        <v>3148</v>
      </c>
      <c r="D2867" s="38" t="str">
        <f>VLOOKUP(Tabela5[[#This Row],[CÓDIGO]],[1]fornnecedor!$A:$C,3,0)</f>
        <v>RENOVA</v>
      </c>
      <c r="E2867" t="str">
        <f>VLOOKUP(Tabela5[[#This Row],[MARCA]],[1]fornnecedor!$C:$E,3,0)</f>
        <v>RB REFINISH COMERCIAL ACESSORIOS LTDA</v>
      </c>
      <c r="G2867" t="s">
        <v>24</v>
      </c>
      <c r="H2867">
        <v>240</v>
      </c>
      <c r="I2867">
        <v>938.4</v>
      </c>
      <c r="J2867">
        <v>232</v>
      </c>
      <c r="K2867" s="34">
        <v>1628.18</v>
      </c>
      <c r="L2867">
        <v>907.12</v>
      </c>
      <c r="M2867">
        <v>721.06</v>
      </c>
      <c r="N2867">
        <v>44.29</v>
      </c>
      <c r="O2867">
        <v>0</v>
      </c>
      <c r="P2867">
        <v>0</v>
      </c>
      <c r="Q2867">
        <v>7.0000000000000007E-2</v>
      </c>
      <c r="R2867">
        <v>98.96</v>
      </c>
      <c r="S2867" t="s">
        <v>5384</v>
      </c>
      <c r="T2867" s="38" t="str">
        <f>VLOOKUP(Tabela5[[#This Row],[CÓDIGO]],[1]fornnecedor!$A:$G,7,0)</f>
        <v>FLANELAS / PANOS</v>
      </c>
    </row>
    <row r="2868" spans="1:20" x14ac:dyDescent="0.3">
      <c r="A2868" t="s">
        <v>5236</v>
      </c>
      <c r="B2868">
        <v>85021</v>
      </c>
      <c r="C2868" t="s">
        <v>3972</v>
      </c>
      <c r="D2868" s="38" t="str">
        <f>VLOOKUP(Tabela5[[#This Row],[CÓDIGO]],[1]fornnecedor!$A:$C,3,0)</f>
        <v>AÇOBOM</v>
      </c>
      <c r="E2868" t="str">
        <f>VLOOKUP(Tabela5[[#This Row],[MARCA]],[1]fornnecedor!$C:$E,3,0)</f>
        <v>ACOBOM INDUSTRIA COMERCIO E LOGISTICA LTDA</v>
      </c>
      <c r="G2868" t="s">
        <v>24</v>
      </c>
      <c r="H2868">
        <v>444</v>
      </c>
      <c r="I2868">
        <v>359.64</v>
      </c>
      <c r="J2868">
        <v>30</v>
      </c>
      <c r="K2868" s="34">
        <v>36.799999999999997</v>
      </c>
      <c r="L2868">
        <v>24.3</v>
      </c>
      <c r="M2868">
        <v>12.5</v>
      </c>
      <c r="N2868">
        <v>33.97</v>
      </c>
      <c r="O2868">
        <v>0</v>
      </c>
      <c r="P2868">
        <v>0</v>
      </c>
      <c r="Q2868">
        <v>0</v>
      </c>
      <c r="R2868">
        <v>98.96</v>
      </c>
      <c r="S2868" t="s">
        <v>5384</v>
      </c>
      <c r="T2868" s="38" t="str">
        <f>VLOOKUP(Tabela5[[#This Row],[CÓDIGO]],[1]fornnecedor!$A:$G,7,0)</f>
        <v>PALHA DE AÇO</v>
      </c>
    </row>
    <row r="2869" spans="1:20" x14ac:dyDescent="0.3">
      <c r="A2869" t="s">
        <v>5236</v>
      </c>
      <c r="B2869">
        <v>85020</v>
      </c>
      <c r="C2869" t="s">
        <v>4137</v>
      </c>
      <c r="D2869" s="38" t="str">
        <f>VLOOKUP(Tabela5[[#This Row],[CÓDIGO]],[1]fornnecedor!$A:$C,3,0)</f>
        <v>AÇOBOM</v>
      </c>
      <c r="E2869" t="str">
        <f>VLOOKUP(Tabela5[[#This Row],[MARCA]],[1]fornnecedor!$C:$E,3,0)</f>
        <v>ACOBOM INDUSTRIA COMERCIO E LOGISTICA LTDA</v>
      </c>
      <c r="G2869" t="s">
        <v>24</v>
      </c>
      <c r="H2869">
        <v>539</v>
      </c>
      <c r="I2869">
        <v>436.59</v>
      </c>
      <c r="J2869">
        <v>21</v>
      </c>
      <c r="K2869" s="34">
        <v>19.86</v>
      </c>
      <c r="L2869">
        <v>17.010000000000002</v>
      </c>
      <c r="M2869">
        <v>2.85</v>
      </c>
      <c r="N2869">
        <v>14.35</v>
      </c>
      <c r="O2869">
        <v>0</v>
      </c>
      <c r="P2869">
        <v>0</v>
      </c>
      <c r="Q2869">
        <v>0</v>
      </c>
      <c r="R2869">
        <v>98.96</v>
      </c>
      <c r="S2869" t="s">
        <v>5384</v>
      </c>
      <c r="T2869" s="38" t="str">
        <f>VLOOKUP(Tabela5[[#This Row],[CÓDIGO]],[1]fornnecedor!$A:$G,7,0)</f>
        <v>PALHA DE AÇO</v>
      </c>
    </row>
    <row r="2870" spans="1:20" x14ac:dyDescent="0.3">
      <c r="A2870" t="s">
        <v>5234</v>
      </c>
      <c r="B2870">
        <v>86891</v>
      </c>
      <c r="C2870" t="s">
        <v>5112</v>
      </c>
      <c r="D2870" s="38" t="str">
        <f>VLOOKUP(Tabela5[[#This Row],[CÓDIGO]],[1]fornnecedor!$A:$C,3,0)</f>
        <v>VEDACIT</v>
      </c>
      <c r="E2870" t="str">
        <f>VLOOKUP(Tabela5[[#This Row],[MARCA]],[1]fornnecedor!$C:$E,3,0)</f>
        <v>OTTO BAUMGART IND E COM S/A</v>
      </c>
      <c r="G2870" t="s">
        <v>24</v>
      </c>
      <c r="H2870">
        <v>11</v>
      </c>
      <c r="I2870" s="3">
        <v>2118.8200000000002</v>
      </c>
      <c r="J2870">
        <v>9</v>
      </c>
      <c r="K2870" s="34">
        <v>2227.46</v>
      </c>
      <c r="L2870" s="3">
        <v>1733.58</v>
      </c>
      <c r="M2870">
        <v>493.88</v>
      </c>
      <c r="N2870">
        <v>22.17</v>
      </c>
      <c r="O2870">
        <v>0</v>
      </c>
      <c r="P2870">
        <v>0</v>
      </c>
      <c r="Q2870">
        <v>0.1</v>
      </c>
      <c r="R2870">
        <v>99.06</v>
      </c>
      <c r="S2870" t="s">
        <v>5384</v>
      </c>
      <c r="T2870" s="38" t="str">
        <f>VLOOKUP(Tabela5[[#This Row],[CÓDIGO]],[1]fornnecedor!$A:$G,7,0)</f>
        <v>IMPERMEABILIZANTES</v>
      </c>
    </row>
    <row r="2871" spans="1:20" x14ac:dyDescent="0.3">
      <c r="A2871" t="s">
        <v>5234</v>
      </c>
      <c r="B2871">
        <v>86889</v>
      </c>
      <c r="C2871" t="s">
        <v>4842</v>
      </c>
      <c r="D2871" s="38" t="str">
        <f>VLOOKUP(Tabela5[[#This Row],[CÓDIGO]],[1]fornnecedor!$A:$C,3,0)</f>
        <v>VEDACIT</v>
      </c>
      <c r="E2871" t="str">
        <f>VLOOKUP(Tabela5[[#This Row],[MARCA]],[1]fornnecedor!$C:$E,3,0)</f>
        <v>OTTO BAUMGART IND E COM S/A</v>
      </c>
      <c r="G2871" t="s">
        <v>24</v>
      </c>
      <c r="H2871">
        <v>37</v>
      </c>
      <c r="I2871" s="3">
        <v>1133.31</v>
      </c>
      <c r="J2871">
        <v>10</v>
      </c>
      <c r="K2871" s="34">
        <v>379</v>
      </c>
      <c r="L2871">
        <v>306.3</v>
      </c>
      <c r="M2871">
        <v>72.7</v>
      </c>
      <c r="N2871">
        <v>19.18</v>
      </c>
      <c r="O2871">
        <v>0</v>
      </c>
      <c r="P2871">
        <v>0</v>
      </c>
      <c r="Q2871">
        <v>0.02</v>
      </c>
      <c r="R2871">
        <v>99.08</v>
      </c>
      <c r="S2871" t="s">
        <v>5384</v>
      </c>
      <c r="T2871" s="38" t="str">
        <f>VLOOKUP(Tabela5[[#This Row],[CÓDIGO]],[1]fornnecedor!$A:$G,7,0)</f>
        <v>IMPERMEABILIZANTES</v>
      </c>
    </row>
    <row r="2872" spans="1:20" x14ac:dyDescent="0.3">
      <c r="A2872" t="s">
        <v>5234</v>
      </c>
      <c r="B2872">
        <v>86885</v>
      </c>
      <c r="C2872" t="s">
        <v>4819</v>
      </c>
      <c r="D2872" s="38" t="str">
        <f>VLOOKUP(Tabela5[[#This Row],[CÓDIGO]],[1]fornnecedor!$A:$C,3,0)</f>
        <v>VEDACIT</v>
      </c>
      <c r="E2872" t="str">
        <f>VLOOKUP(Tabela5[[#This Row],[MARCA]],[1]fornnecedor!$C:$E,3,0)</f>
        <v>OTTO BAUMGART IND E COM S/A</v>
      </c>
      <c r="G2872" t="s">
        <v>24</v>
      </c>
      <c r="H2872">
        <v>14</v>
      </c>
      <c r="I2872" s="3">
        <v>1086.4000000000001</v>
      </c>
      <c r="J2872">
        <v>3</v>
      </c>
      <c r="K2872" s="34">
        <v>284.7</v>
      </c>
      <c r="L2872">
        <v>232.8</v>
      </c>
      <c r="M2872">
        <v>51.9</v>
      </c>
      <c r="N2872">
        <v>18.23</v>
      </c>
      <c r="O2872">
        <v>0</v>
      </c>
      <c r="P2872">
        <v>0</v>
      </c>
      <c r="Q2872">
        <v>0.01</v>
      </c>
      <c r="R2872">
        <v>99.09</v>
      </c>
      <c r="S2872" t="s">
        <v>5384</v>
      </c>
      <c r="T2872" s="38" t="str">
        <f>VLOOKUP(Tabela5[[#This Row],[CÓDIGO]],[1]fornnecedor!$A:$G,7,0)</f>
        <v>IMPERMEABILIZANTES</v>
      </c>
    </row>
    <row r="2873" spans="1:20" x14ac:dyDescent="0.3">
      <c r="A2873" t="s">
        <v>5234</v>
      </c>
      <c r="B2873">
        <v>86882</v>
      </c>
      <c r="C2873" t="s">
        <v>4915</v>
      </c>
      <c r="D2873" s="38" t="str">
        <f>VLOOKUP(Tabela5[[#This Row],[CÓDIGO]],[1]fornnecedor!$A:$C,3,0)</f>
        <v>VEDACIT</v>
      </c>
      <c r="E2873" t="str">
        <f>VLOOKUP(Tabela5[[#This Row],[MARCA]],[1]fornnecedor!$C:$E,3,0)</f>
        <v>OTTO BAUMGART IND E COM S/A</v>
      </c>
      <c r="G2873" t="s">
        <v>24</v>
      </c>
      <c r="H2873">
        <v>21</v>
      </c>
      <c r="I2873" s="3">
        <v>1741.11</v>
      </c>
      <c r="J2873">
        <v>1</v>
      </c>
      <c r="K2873" s="34">
        <v>155</v>
      </c>
      <c r="L2873">
        <v>82.91</v>
      </c>
      <c r="M2873">
        <v>72.09</v>
      </c>
      <c r="N2873">
        <v>46.51</v>
      </c>
      <c r="O2873">
        <v>0</v>
      </c>
      <c r="P2873">
        <v>0</v>
      </c>
      <c r="Q2873">
        <v>0.01</v>
      </c>
      <c r="R2873">
        <v>99.09</v>
      </c>
      <c r="S2873" t="s">
        <v>5384</v>
      </c>
      <c r="T2873" s="38" t="str">
        <f>VLOOKUP(Tabela5[[#This Row],[CÓDIGO]],[1]fornnecedor!$A:$G,7,0)</f>
        <v>IMPERMEABILIZANTES</v>
      </c>
    </row>
    <row r="2874" spans="1:20" x14ac:dyDescent="0.3">
      <c r="A2874" t="s">
        <v>5234</v>
      </c>
      <c r="B2874">
        <v>86881</v>
      </c>
      <c r="C2874" t="s">
        <v>4999</v>
      </c>
      <c r="D2874" s="38" t="str">
        <f>VLOOKUP(Tabela5[[#This Row],[CÓDIGO]],[1]fornnecedor!$A:$C,3,0)</f>
        <v>VEDACIT</v>
      </c>
      <c r="E2874" t="str">
        <f>VLOOKUP(Tabela5[[#This Row],[MARCA]],[1]fornnecedor!$C:$E,3,0)</f>
        <v>OTTO BAUMGART IND E COM S/A</v>
      </c>
      <c r="G2874" t="s">
        <v>24</v>
      </c>
      <c r="H2874">
        <v>43</v>
      </c>
      <c r="I2874" s="3">
        <v>2268.6799999999998</v>
      </c>
      <c r="J2874">
        <v>1</v>
      </c>
      <c r="K2874" s="34">
        <v>64.900000000000006</v>
      </c>
      <c r="L2874">
        <v>52.76</v>
      </c>
      <c r="M2874">
        <v>12.14</v>
      </c>
      <c r="N2874">
        <v>18.71</v>
      </c>
      <c r="O2874">
        <v>0</v>
      </c>
      <c r="P2874">
        <v>0</v>
      </c>
      <c r="Q2874">
        <v>0</v>
      </c>
      <c r="R2874">
        <v>99.1</v>
      </c>
      <c r="S2874" t="s">
        <v>5384</v>
      </c>
      <c r="T2874" s="38" t="str">
        <f>VLOOKUP(Tabela5[[#This Row],[CÓDIGO]],[1]fornnecedor!$A:$G,7,0)</f>
        <v>IMPERMEABILIZANTES</v>
      </c>
    </row>
    <row r="2875" spans="1:20" x14ac:dyDescent="0.3">
      <c r="A2875" t="s">
        <v>5234</v>
      </c>
      <c r="B2875">
        <v>86879</v>
      </c>
      <c r="C2875" t="s">
        <v>4614</v>
      </c>
      <c r="D2875" s="38" t="str">
        <f>VLOOKUP(Tabela5[[#This Row],[CÓDIGO]],[1]fornnecedor!$A:$C,3,0)</f>
        <v>VEDACIT</v>
      </c>
      <c r="E2875" t="str">
        <f>VLOOKUP(Tabela5[[#This Row],[MARCA]],[1]fornnecedor!$C:$E,3,0)</f>
        <v>OTTO BAUMGART IND E COM S/A</v>
      </c>
      <c r="G2875" t="s">
        <v>24</v>
      </c>
      <c r="H2875">
        <v>29</v>
      </c>
      <c r="I2875">
        <v>880.44</v>
      </c>
      <c r="J2875">
        <v>1</v>
      </c>
      <c r="K2875" s="34">
        <v>56.7</v>
      </c>
      <c r="L2875">
        <v>30.36</v>
      </c>
      <c r="M2875">
        <v>26.34</v>
      </c>
      <c r="N2875">
        <v>46.46</v>
      </c>
      <c r="O2875">
        <v>0</v>
      </c>
      <c r="P2875">
        <v>0</v>
      </c>
      <c r="Q2875">
        <v>0</v>
      </c>
      <c r="R2875">
        <v>99.1</v>
      </c>
      <c r="S2875" t="s">
        <v>5384</v>
      </c>
      <c r="T2875" s="38" t="str">
        <f>VLOOKUP(Tabela5[[#This Row],[CÓDIGO]],[1]fornnecedor!$A:$G,7,0)</f>
        <v>IMPERMEABILIZANTES</v>
      </c>
    </row>
    <row r="2876" spans="1:20" x14ac:dyDescent="0.3">
      <c r="A2876" t="s">
        <v>5234</v>
      </c>
      <c r="B2876">
        <v>86884</v>
      </c>
      <c r="C2876" t="s">
        <v>4031</v>
      </c>
      <c r="D2876" s="38" t="str">
        <f>VLOOKUP(Tabela5[[#This Row],[CÓDIGO]],[1]fornnecedor!$A:$C,3,0)</f>
        <v>VEDACIT</v>
      </c>
      <c r="E2876" t="str">
        <f>VLOOKUP(Tabela5[[#This Row],[MARCA]],[1]fornnecedor!$C:$E,3,0)</f>
        <v>OTTO BAUMGART IND E COM S/A</v>
      </c>
      <c r="G2876" t="s">
        <v>24</v>
      </c>
      <c r="H2876">
        <v>30</v>
      </c>
      <c r="I2876">
        <v>374.4</v>
      </c>
      <c r="J2876">
        <v>1</v>
      </c>
      <c r="K2876" s="34">
        <v>23</v>
      </c>
      <c r="L2876">
        <v>12.48</v>
      </c>
      <c r="M2876">
        <v>10.52</v>
      </c>
      <c r="N2876">
        <v>45.74</v>
      </c>
      <c r="O2876">
        <v>0</v>
      </c>
      <c r="P2876">
        <v>0</v>
      </c>
      <c r="Q2876">
        <v>0</v>
      </c>
      <c r="R2876">
        <v>99.1</v>
      </c>
      <c r="S2876" t="s">
        <v>5384</v>
      </c>
      <c r="T2876" s="38" t="str">
        <f>VLOOKUP(Tabela5[[#This Row],[CÓDIGO]],[1]fornnecedor!$A:$G,7,0)</f>
        <v>IMPERMEABILIZANTES</v>
      </c>
    </row>
    <row r="2877" spans="1:20" x14ac:dyDescent="0.3">
      <c r="A2877" t="s">
        <v>5233</v>
      </c>
      <c r="B2877">
        <v>22598</v>
      </c>
      <c r="C2877" t="s">
        <v>843</v>
      </c>
      <c r="D2877" s="38" t="str">
        <f>VLOOKUP(Tabela5[[#This Row],[CÓDIGO]],[1]fornnecedor!$A:$C,3,0)</f>
        <v>KARCHER</v>
      </c>
      <c r="E2877" t="str">
        <f>VLOOKUP(Tabela5[[#This Row],[MARCA]],[1]fornnecedor!$C:$E,3,0)</f>
        <v>KARCHER IND E COM LTDA</v>
      </c>
      <c r="G2877" t="s">
        <v>24</v>
      </c>
      <c r="H2877">
        <v>10</v>
      </c>
      <c r="I2877" s="3">
        <v>2729.5</v>
      </c>
      <c r="J2877">
        <v>3</v>
      </c>
      <c r="K2877" s="34">
        <v>1248.3499999999999</v>
      </c>
      <c r="L2877">
        <v>818.85</v>
      </c>
      <c r="M2877">
        <v>429.5</v>
      </c>
      <c r="N2877">
        <v>34.409999999999997</v>
      </c>
      <c r="O2877">
        <v>0</v>
      </c>
      <c r="P2877">
        <v>0</v>
      </c>
      <c r="Q2877">
        <v>0.05</v>
      </c>
      <c r="R2877">
        <v>99.15</v>
      </c>
      <c r="S2877" t="s">
        <v>5384</v>
      </c>
      <c r="T2877" s="38" t="str">
        <f>VLOOKUP(Tabela5[[#This Row],[CÓDIGO]],[1]fornnecedor!$A:$G,7,0)</f>
        <v>LINHA DE HIGENIZAÇÃO E ESTÉTICA  AUTOMOTIVA VONIX</v>
      </c>
    </row>
    <row r="2878" spans="1:20" x14ac:dyDescent="0.3">
      <c r="A2878" t="s">
        <v>5233</v>
      </c>
      <c r="B2878">
        <v>86981</v>
      </c>
      <c r="C2878" t="s">
        <v>4991</v>
      </c>
      <c r="D2878" s="38" t="str">
        <f>VLOOKUP(Tabela5[[#This Row],[CÓDIGO]],[1]fornnecedor!$A:$C,3,0)</f>
        <v>KARCHER</v>
      </c>
      <c r="E2878" t="str">
        <f>VLOOKUP(Tabela5[[#This Row],[MARCA]],[1]fornnecedor!$C:$E,3,0)</f>
        <v>KARCHER IND E COM LTDA</v>
      </c>
      <c r="G2878" t="s">
        <v>24</v>
      </c>
      <c r="H2878">
        <v>5</v>
      </c>
      <c r="I2878" s="3">
        <v>2084.1999999999998</v>
      </c>
      <c r="J2878">
        <v>1</v>
      </c>
      <c r="K2878" s="34">
        <v>562.73</v>
      </c>
      <c r="L2878">
        <v>416.84</v>
      </c>
      <c r="M2878">
        <v>145.88999999999999</v>
      </c>
      <c r="N2878">
        <v>25.93</v>
      </c>
      <c r="O2878">
        <v>0</v>
      </c>
      <c r="P2878">
        <v>0</v>
      </c>
      <c r="Q2878">
        <v>0.02</v>
      </c>
      <c r="R2878">
        <v>99.18</v>
      </c>
      <c r="S2878" t="s">
        <v>5384</v>
      </c>
      <c r="T2878" s="38" t="str">
        <f>VLOOKUP(Tabela5[[#This Row],[CÓDIGO]],[1]fornnecedor!$A:$G,7,0)</f>
        <v>LINHA DE HIGENIZAÇÃO E ESTÉTICA  AUTOMOTIVA VONIX</v>
      </c>
    </row>
    <row r="2879" spans="1:20" x14ac:dyDescent="0.3">
      <c r="A2879" t="s">
        <v>5233</v>
      </c>
      <c r="B2879">
        <v>86982</v>
      </c>
      <c r="C2879" t="s">
        <v>4793</v>
      </c>
      <c r="D2879" s="38" t="str">
        <f>VLOOKUP(Tabela5[[#This Row],[CÓDIGO]],[1]fornnecedor!$A:$C,3,0)</f>
        <v>KARCHER</v>
      </c>
      <c r="E2879" t="str">
        <f>VLOOKUP(Tabela5[[#This Row],[MARCA]],[1]fornnecedor!$C:$E,3,0)</f>
        <v>KARCHER IND E COM LTDA</v>
      </c>
      <c r="G2879" t="s">
        <v>24</v>
      </c>
      <c r="H2879">
        <v>5</v>
      </c>
      <c r="I2879" s="3">
        <v>1371.2</v>
      </c>
      <c r="J2879">
        <v>0</v>
      </c>
      <c r="K2879" s="34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99.18</v>
      </c>
      <c r="S2879" t="s">
        <v>5384</v>
      </c>
      <c r="T2879" s="38" t="str">
        <f>VLOOKUP(Tabela5[[#This Row],[CÓDIGO]],[1]fornnecedor!$A:$G,7,0)</f>
        <v>LINHA DE HIGENIZAÇÃO E ESTÉTICA  AUTOMOTIVA VONIX</v>
      </c>
    </row>
    <row r="2880" spans="1:20" x14ac:dyDescent="0.3">
      <c r="A2880" t="s">
        <v>5231</v>
      </c>
      <c r="B2880">
        <v>23272</v>
      </c>
      <c r="C2880" t="s">
        <v>4102</v>
      </c>
      <c r="D2880" s="38" t="str">
        <f>VLOOKUP(Tabela5[[#This Row],[CÓDIGO]],[1]fornnecedor!$A:$C,3,0)</f>
        <v>PRIME</v>
      </c>
      <c r="E2880" t="str">
        <f>VLOOKUP(Tabela5[[#This Row],[MARCA]],[1]fornnecedor!$C:$E,3,0)</f>
        <v>PRIME DISTRIBUIDORA DE EMBALAGENS LTDA</v>
      </c>
      <c r="G2880" t="s">
        <v>24</v>
      </c>
      <c r="H2880">
        <v>217</v>
      </c>
      <c r="I2880">
        <v>269.08</v>
      </c>
      <c r="J2880">
        <v>50</v>
      </c>
      <c r="K2880" s="34">
        <v>125</v>
      </c>
      <c r="L2880">
        <v>62</v>
      </c>
      <c r="M2880">
        <v>63</v>
      </c>
      <c r="N2880">
        <v>50.4</v>
      </c>
      <c r="O2880">
        <v>0</v>
      </c>
      <c r="P2880">
        <v>0</v>
      </c>
      <c r="Q2880">
        <v>0.01</v>
      </c>
      <c r="R2880">
        <v>99.18</v>
      </c>
      <c r="S2880" t="s">
        <v>5384</v>
      </c>
      <c r="T2880" s="38" t="str">
        <f>VLOOKUP(Tabela5[[#This Row],[CÓDIGO]],[1]fornnecedor!$A:$G,7,0)</f>
        <v>APLICADORES / ADAPTADORES / ENGATES / SUPORTES</v>
      </c>
    </row>
    <row r="2881" spans="1:20" x14ac:dyDescent="0.3">
      <c r="A2881" t="s">
        <v>5231</v>
      </c>
      <c r="B2881">
        <v>23270</v>
      </c>
      <c r="C2881" t="s">
        <v>3903</v>
      </c>
      <c r="D2881" s="38" t="str">
        <f>VLOOKUP(Tabela5[[#This Row],[CÓDIGO]],[1]fornnecedor!$A:$C,3,0)</f>
        <v>PRIME</v>
      </c>
      <c r="E2881" t="str">
        <f>VLOOKUP(Tabela5[[#This Row],[MARCA]],[1]fornnecedor!$C:$E,3,0)</f>
        <v>PRIME DISTRIBUIDORA DE EMBALAGENS LTDA</v>
      </c>
      <c r="G2881" t="s">
        <v>24</v>
      </c>
      <c r="H2881">
        <v>300</v>
      </c>
      <c r="I2881">
        <v>243</v>
      </c>
      <c r="J2881">
        <v>50</v>
      </c>
      <c r="K2881" s="34">
        <v>125</v>
      </c>
      <c r="L2881">
        <v>40.5</v>
      </c>
      <c r="M2881">
        <v>84.5</v>
      </c>
      <c r="N2881">
        <v>67.599999999999994</v>
      </c>
      <c r="O2881">
        <v>0</v>
      </c>
      <c r="P2881">
        <v>0</v>
      </c>
      <c r="Q2881">
        <v>0.01</v>
      </c>
      <c r="R2881">
        <v>99.19</v>
      </c>
      <c r="S2881" t="s">
        <v>5384</v>
      </c>
      <c r="T2881" s="38" t="str">
        <f>VLOOKUP(Tabela5[[#This Row],[CÓDIGO]],[1]fornnecedor!$A:$G,7,0)</f>
        <v>APLICADORES / ADAPTADORES / ENGATES / SUPORTES</v>
      </c>
    </row>
    <row r="2882" spans="1:20" x14ac:dyDescent="0.3">
      <c r="A2882" t="s">
        <v>5230</v>
      </c>
      <c r="B2882">
        <v>86967</v>
      </c>
      <c r="C2882" t="s">
        <v>4765</v>
      </c>
      <c r="D2882" s="38" t="str">
        <f>VLOOKUP(Tabela5[[#This Row],[CÓDIGO]],[1]fornnecedor!$A:$C,3,0)</f>
        <v>HERC</v>
      </c>
      <c r="E2882" t="str">
        <f>VLOOKUP(Tabela5[[#This Row],[MARCA]],[1]fornnecedor!$C:$E,3,0)</f>
        <v>IND DE PLASTICOS HERC LTDA</v>
      </c>
      <c r="G2882" t="s">
        <v>24</v>
      </c>
      <c r="H2882">
        <v>741</v>
      </c>
      <c r="I2882" s="3">
        <v>1155.96</v>
      </c>
      <c r="J2882">
        <v>60</v>
      </c>
      <c r="K2882" s="34">
        <v>123.6</v>
      </c>
      <c r="L2882">
        <v>93.6</v>
      </c>
      <c r="M2882">
        <v>30</v>
      </c>
      <c r="N2882">
        <v>24.27</v>
      </c>
      <c r="O2882">
        <v>0</v>
      </c>
      <c r="P2882">
        <v>0</v>
      </c>
      <c r="Q2882">
        <v>0.01</v>
      </c>
      <c r="R2882">
        <v>99.19</v>
      </c>
      <c r="S2882" t="s">
        <v>5384</v>
      </c>
      <c r="T2882" s="38" t="str">
        <f>VLOOKUP(Tabela5[[#This Row],[CÓDIGO]],[1]fornnecedor!$A:$G,7,0)</f>
        <v>TORNEIRA/DUCHA</v>
      </c>
    </row>
    <row r="2883" spans="1:20" x14ac:dyDescent="0.3">
      <c r="A2883" t="s">
        <v>5673</v>
      </c>
      <c r="B2883">
        <v>86042</v>
      </c>
      <c r="C2883" t="s">
        <v>2806</v>
      </c>
      <c r="D2883" s="38" t="str">
        <f>VLOOKUP(Tabela5[[#This Row],[CÓDIGO]],[1]fornnecedor!$A:$C,3,0)</f>
        <v>CORAL</v>
      </c>
      <c r="E2883" t="str">
        <f>VLOOKUP(Tabela5[[#This Row],[MARCA]],[1]fornnecedor!$C:$E,3,0)</f>
        <v>AKZO NOBEL LTDA DECOR</v>
      </c>
      <c r="G2883" t="s">
        <v>24</v>
      </c>
      <c r="H2883">
        <v>11</v>
      </c>
      <c r="I2883">
        <v>677.16</v>
      </c>
      <c r="J2883">
        <v>6</v>
      </c>
      <c r="K2883" s="34">
        <v>474.12</v>
      </c>
      <c r="L2883">
        <v>412.26</v>
      </c>
      <c r="M2883">
        <v>61.86</v>
      </c>
      <c r="N2883">
        <v>13.05</v>
      </c>
      <c r="O2883">
        <v>0</v>
      </c>
      <c r="P2883">
        <v>0</v>
      </c>
      <c r="Q2883">
        <v>0.02</v>
      </c>
      <c r="R2883">
        <v>99.21</v>
      </c>
      <c r="S2883" t="s">
        <v>5384</v>
      </c>
      <c r="T2883" s="38" t="str">
        <f>VLOOKUP(Tabela5[[#This Row],[CÓDIGO]],[1]fornnecedor!$A:$G,7,0)</f>
        <v>ESMALTES</v>
      </c>
    </row>
    <row r="2884" spans="1:20" x14ac:dyDescent="0.3">
      <c r="A2884" t="s">
        <v>5229</v>
      </c>
      <c r="B2884">
        <v>86984</v>
      </c>
      <c r="C2884" t="s">
        <v>4808</v>
      </c>
      <c r="D2884" s="38" t="str">
        <f>VLOOKUP(Tabela5[[#This Row],[CÓDIGO]],[1]fornnecedor!$A:$C,3,0)</f>
        <v>ARPREX</v>
      </c>
      <c r="E2884" t="str">
        <f>VLOOKUP(Tabela5[[#This Row],[MARCA]],[1]fornnecedor!$C:$E,3,0)</f>
        <v>EQUIPAMENTOS PARA PINTURA MAJAM LTDA - EM RECUPERACAO JUDICI</v>
      </c>
      <c r="G2884" t="s">
        <v>24</v>
      </c>
      <c r="H2884">
        <v>59</v>
      </c>
      <c r="I2884" s="3">
        <v>2195.39</v>
      </c>
      <c r="J2884">
        <v>19</v>
      </c>
      <c r="K2884" s="34">
        <v>873.2</v>
      </c>
      <c r="L2884">
        <v>706.99</v>
      </c>
      <c r="M2884">
        <v>166.21</v>
      </c>
      <c r="N2884">
        <v>19.03</v>
      </c>
      <c r="O2884">
        <v>0</v>
      </c>
      <c r="P2884">
        <v>0</v>
      </c>
      <c r="Q2884">
        <v>0.04</v>
      </c>
      <c r="R2884">
        <v>99.25</v>
      </c>
      <c r="S2884" t="s">
        <v>5384</v>
      </c>
      <c r="T2884" s="38" t="str">
        <f>VLOOKUP(Tabela5[[#This Row],[CÓDIGO]],[1]fornnecedor!$A:$G,7,0)</f>
        <v>OUTRAS FERRAMENTAS / EQUIPAMENTOS</v>
      </c>
    </row>
    <row r="2885" spans="1:20" x14ac:dyDescent="0.3">
      <c r="A2885" t="s">
        <v>5228</v>
      </c>
      <c r="B2885">
        <v>87127</v>
      </c>
      <c r="C2885" t="s">
        <v>2694</v>
      </c>
      <c r="D2885" s="38" t="str">
        <f>VLOOKUP(Tabela5[[#This Row],[CÓDIGO]],[1]fornnecedor!$A:$C,3,0)</f>
        <v>MISTERCRYL</v>
      </c>
      <c r="E2885" t="str">
        <f>VLOOKUP(Tabela5[[#This Row],[MARCA]],[1]fornnecedor!$C:$E,3,0)</f>
        <v>DURACOLOR INDUSTRIA E COMERCIO DE TINTAS</v>
      </c>
      <c r="G2885" t="s">
        <v>24</v>
      </c>
      <c r="H2885">
        <v>3</v>
      </c>
      <c r="I2885">
        <v>196.83</v>
      </c>
      <c r="J2885">
        <v>5</v>
      </c>
      <c r="K2885" s="34">
        <v>579</v>
      </c>
      <c r="L2885">
        <v>328.05</v>
      </c>
      <c r="M2885">
        <v>250.95</v>
      </c>
      <c r="N2885">
        <v>43.34</v>
      </c>
      <c r="O2885">
        <v>0</v>
      </c>
      <c r="P2885">
        <v>0</v>
      </c>
      <c r="Q2885">
        <v>0.02</v>
      </c>
      <c r="R2885">
        <v>99.28</v>
      </c>
      <c r="S2885" t="s">
        <v>5384</v>
      </c>
      <c r="T2885" s="38" t="str">
        <f>VLOOKUP(Tabela5[[#This Row],[CÓDIGO]],[1]fornnecedor!$A:$G,7,0)</f>
        <v>TEXTURA</v>
      </c>
    </row>
    <row r="2886" spans="1:20" x14ac:dyDescent="0.3">
      <c r="A2886" t="s">
        <v>5674</v>
      </c>
      <c r="B2886">
        <v>23530</v>
      </c>
      <c r="C2886" t="s">
        <v>863</v>
      </c>
      <c r="D2886" s="38" t="str">
        <f>VLOOKUP(Tabela5[[#This Row],[CÓDIGO]],[1]fornnecedor!$A:$C,3,0)</f>
        <v>UTILER</v>
      </c>
      <c r="E2886" t="str">
        <f>VLOOKUP(Tabela5[[#This Row],[MARCA]],[1]fornnecedor!$C:$E,3,0)</f>
        <v>OMNI COMERCIO E SERVIÇOS LTDA</v>
      </c>
      <c r="G2886" t="s">
        <v>24</v>
      </c>
      <c r="H2886">
        <v>21</v>
      </c>
      <c r="I2886">
        <v>178.71</v>
      </c>
      <c r="J2886">
        <v>1</v>
      </c>
      <c r="K2886" s="34">
        <v>13.19</v>
      </c>
      <c r="L2886">
        <v>8.51</v>
      </c>
      <c r="M2886">
        <v>4.68</v>
      </c>
      <c r="N2886">
        <v>35.479999999999997</v>
      </c>
      <c r="O2886">
        <v>0</v>
      </c>
      <c r="P2886">
        <v>0</v>
      </c>
      <c r="Q2886">
        <v>0</v>
      </c>
      <c r="R2886">
        <v>99.28</v>
      </c>
      <c r="S2886" t="s">
        <v>5384</v>
      </c>
      <c r="T2886" s="38" t="str">
        <f>VLOOKUP(Tabela5[[#This Row],[CÓDIGO]],[1]fornnecedor!$A:$G,7,0)</f>
        <v>GRUPO CONVERSAO</v>
      </c>
    </row>
    <row r="2887" spans="1:20" x14ac:dyDescent="0.3">
      <c r="A2887" t="s">
        <v>5227</v>
      </c>
      <c r="B2887">
        <v>21785</v>
      </c>
      <c r="C2887" t="s">
        <v>867</v>
      </c>
      <c r="D2887" s="38" t="str">
        <f>VLOOKUP(Tabela5[[#This Row],[CÓDIGO]],[1]fornnecedor!$A:$C,3,0)</f>
        <v>SHERWIN WILLIAMS</v>
      </c>
      <c r="E2887" t="str">
        <f>VLOOKUP(Tabela5[[#This Row],[MARCA]],[1]fornnecedor!$C:$E,3,0)</f>
        <v>SHERWIN - WILLIAMS DO BRASIL IND. E COM. LTDA</v>
      </c>
      <c r="G2887" t="s">
        <v>24</v>
      </c>
      <c r="H2887">
        <v>695</v>
      </c>
      <c r="I2887" s="3">
        <v>8360.85</v>
      </c>
      <c r="J2887">
        <v>56</v>
      </c>
      <c r="K2887" s="34">
        <v>775.94</v>
      </c>
      <c r="L2887">
        <v>673.68</v>
      </c>
      <c r="M2887">
        <v>102.26</v>
      </c>
      <c r="N2887">
        <v>13.18</v>
      </c>
      <c r="O2887">
        <v>0</v>
      </c>
      <c r="P2887">
        <v>0</v>
      </c>
      <c r="Q2887">
        <v>0.03</v>
      </c>
      <c r="R2887">
        <v>99.31</v>
      </c>
      <c r="S2887" t="s">
        <v>5384</v>
      </c>
      <c r="T2887" s="38" t="str">
        <f>VLOOKUP(Tabela5[[#This Row],[CÓDIGO]],[1]fornnecedor!$A:$G,7,0)</f>
        <v>EMBALAGEM</v>
      </c>
    </row>
    <row r="2888" spans="1:20" x14ac:dyDescent="0.3">
      <c r="A2888" t="s">
        <v>5223</v>
      </c>
      <c r="B2888">
        <v>85691</v>
      </c>
      <c r="C2888" t="s">
        <v>878</v>
      </c>
      <c r="D2888" s="38" t="str">
        <f>VLOOKUP(Tabela5[[#This Row],[CÓDIGO]],[1]fornnecedor!$A:$C,3,0)</f>
        <v>UNIPEGA</v>
      </c>
      <c r="E2888" t="str">
        <f>VLOOKUP(Tabela5[[#This Row],[MARCA]],[1]fornnecedor!$C:$E,3,0)</f>
        <v>A&amp;S TECHNOLOGIES INDUSTRIA E COMERCIO LTDA</v>
      </c>
      <c r="G2888" t="s">
        <v>24</v>
      </c>
      <c r="H2888">
        <v>43</v>
      </c>
      <c r="I2888">
        <v>483.32</v>
      </c>
      <c r="J2888">
        <v>149</v>
      </c>
      <c r="K2888" s="34">
        <v>2543.2600000000002</v>
      </c>
      <c r="L2888" s="3">
        <v>1674.76</v>
      </c>
      <c r="M2888">
        <v>868.5</v>
      </c>
      <c r="N2888">
        <v>34.15</v>
      </c>
      <c r="O2888">
        <v>0</v>
      </c>
      <c r="P2888">
        <v>0</v>
      </c>
      <c r="Q2888">
        <v>0.11</v>
      </c>
      <c r="R2888">
        <v>99.42</v>
      </c>
      <c r="S2888" t="s">
        <v>5384</v>
      </c>
      <c r="T2888" s="38" t="str">
        <f>VLOOKUP(Tabela5[[#This Row],[CÓDIGO]],[1]fornnecedor!$A:$G,7,0)</f>
        <v>COLA INST./ ADESIVOS COLANTES</v>
      </c>
    </row>
    <row r="2889" spans="1:20" x14ac:dyDescent="0.3">
      <c r="A2889" t="s">
        <v>5223</v>
      </c>
      <c r="B2889">
        <v>85650</v>
      </c>
      <c r="C2889" t="s">
        <v>889</v>
      </c>
      <c r="D2889" s="38" t="str">
        <f>VLOOKUP(Tabela5[[#This Row],[CÓDIGO]],[1]fornnecedor!$A:$C,3,0)</f>
        <v>UNIPEGA</v>
      </c>
      <c r="E2889" t="str">
        <f>VLOOKUP(Tabela5[[#This Row],[MARCA]],[1]fornnecedor!$C:$E,3,0)</f>
        <v>A&amp;S TECHNOLOGIES INDUSTRIA E COMERCIO LTDA</v>
      </c>
      <c r="G2889" t="s">
        <v>24</v>
      </c>
      <c r="H2889">
        <v>217</v>
      </c>
      <c r="I2889" s="3">
        <v>1501.64</v>
      </c>
      <c r="J2889">
        <v>146</v>
      </c>
      <c r="K2889" s="34">
        <v>1806.31</v>
      </c>
      <c r="L2889" s="3">
        <v>1010.32</v>
      </c>
      <c r="M2889">
        <v>795.99</v>
      </c>
      <c r="N2889">
        <v>44.07</v>
      </c>
      <c r="O2889">
        <v>0</v>
      </c>
      <c r="P2889">
        <v>0</v>
      </c>
      <c r="Q2889">
        <v>0.08</v>
      </c>
      <c r="R2889">
        <v>99.5</v>
      </c>
      <c r="S2889" t="s">
        <v>5384</v>
      </c>
      <c r="T2889" s="38" t="str">
        <f>VLOOKUP(Tabela5[[#This Row],[CÓDIGO]],[1]fornnecedor!$A:$G,7,0)</f>
        <v xml:space="preserve">SPRAYS </v>
      </c>
    </row>
    <row r="2890" spans="1:20" x14ac:dyDescent="0.3">
      <c r="A2890" t="s">
        <v>5223</v>
      </c>
      <c r="B2890">
        <v>85649</v>
      </c>
      <c r="C2890" t="s">
        <v>4107</v>
      </c>
      <c r="D2890" s="38" t="str">
        <f>VLOOKUP(Tabela5[[#This Row],[CÓDIGO]],[1]fornnecedor!$A:$C,3,0)</f>
        <v>UNIPEGA</v>
      </c>
      <c r="E2890" t="str">
        <f>VLOOKUP(Tabela5[[#This Row],[MARCA]],[1]fornnecedor!$C:$E,3,0)</f>
        <v>A&amp;S TECHNOLOGIES INDUSTRIA E COMERCIO LTDA</v>
      </c>
      <c r="G2890" t="s">
        <v>24</v>
      </c>
      <c r="H2890">
        <v>321</v>
      </c>
      <c r="I2890" s="3">
        <v>2221.3200000000002</v>
      </c>
      <c r="J2890">
        <v>18</v>
      </c>
      <c r="K2890" s="34">
        <v>197.44</v>
      </c>
      <c r="L2890">
        <v>124.56</v>
      </c>
      <c r="M2890">
        <v>72.88</v>
      </c>
      <c r="N2890">
        <v>36.909999999999997</v>
      </c>
      <c r="O2890">
        <v>0</v>
      </c>
      <c r="P2890">
        <v>0</v>
      </c>
      <c r="Q2890">
        <v>0.01</v>
      </c>
      <c r="R2890">
        <v>99.5</v>
      </c>
      <c r="S2890" t="s">
        <v>5384</v>
      </c>
      <c r="T2890" s="38" t="str">
        <f>VLOOKUP(Tabela5[[#This Row],[CÓDIGO]],[1]fornnecedor!$A:$G,7,0)</f>
        <v xml:space="preserve">SPRAYS </v>
      </c>
    </row>
    <row r="2891" spans="1:20" x14ac:dyDescent="0.3">
      <c r="A2891" t="s">
        <v>5223</v>
      </c>
      <c r="B2891">
        <v>85667</v>
      </c>
      <c r="C2891" t="s">
        <v>882</v>
      </c>
      <c r="D2891" s="38" t="str">
        <f>VLOOKUP(Tabela5[[#This Row],[CÓDIGO]],[1]fornnecedor!$A:$C,3,0)</f>
        <v>UNIPEGA</v>
      </c>
      <c r="E2891" t="str">
        <f>VLOOKUP(Tabela5[[#This Row],[MARCA]],[1]fornnecedor!$C:$E,3,0)</f>
        <v>A&amp;S TECHNOLOGIES INDUSTRIA E COMERCIO LTDA</v>
      </c>
      <c r="G2891" t="s">
        <v>24</v>
      </c>
      <c r="H2891">
        <v>64</v>
      </c>
      <c r="I2891">
        <v>767.36</v>
      </c>
      <c r="J2891">
        <v>5</v>
      </c>
      <c r="K2891" s="34">
        <v>147</v>
      </c>
      <c r="L2891">
        <v>59.95</v>
      </c>
      <c r="M2891">
        <v>87.05</v>
      </c>
      <c r="N2891">
        <v>59.22</v>
      </c>
      <c r="O2891">
        <v>0</v>
      </c>
      <c r="P2891">
        <v>0</v>
      </c>
      <c r="Q2891">
        <v>0.01</v>
      </c>
      <c r="R2891">
        <v>99.51</v>
      </c>
      <c r="S2891" t="s">
        <v>5384</v>
      </c>
      <c r="T2891" s="38" t="str">
        <f>VLOOKUP(Tabela5[[#This Row],[CÓDIGO]],[1]fornnecedor!$A:$G,7,0)</f>
        <v xml:space="preserve">SPRAYS </v>
      </c>
    </row>
    <row r="2892" spans="1:20" x14ac:dyDescent="0.3">
      <c r="A2892" t="s">
        <v>5223</v>
      </c>
      <c r="B2892">
        <v>85664</v>
      </c>
      <c r="C2892" t="s">
        <v>883</v>
      </c>
      <c r="D2892" s="38" t="str">
        <f>VLOOKUP(Tabela5[[#This Row],[CÓDIGO]],[1]fornnecedor!$A:$C,3,0)</f>
        <v>UNIPEGA</v>
      </c>
      <c r="E2892" t="str">
        <f>VLOOKUP(Tabela5[[#This Row],[MARCA]],[1]fornnecedor!$C:$E,3,0)</f>
        <v>A&amp;S TECHNOLOGIES INDUSTRIA E COMERCIO LTDA</v>
      </c>
      <c r="G2892" t="s">
        <v>24</v>
      </c>
      <c r="H2892">
        <v>76</v>
      </c>
      <c r="I2892">
        <v>911.24</v>
      </c>
      <c r="J2892">
        <v>5</v>
      </c>
      <c r="K2892" s="34">
        <v>105.9</v>
      </c>
      <c r="L2892">
        <v>59.95</v>
      </c>
      <c r="M2892">
        <v>45.95</v>
      </c>
      <c r="N2892">
        <v>43.39</v>
      </c>
      <c r="O2892">
        <v>0</v>
      </c>
      <c r="P2892">
        <v>0</v>
      </c>
      <c r="Q2892">
        <v>0</v>
      </c>
      <c r="R2892">
        <v>99.52</v>
      </c>
      <c r="S2892" t="s">
        <v>5384</v>
      </c>
      <c r="T2892" s="38" t="str">
        <f>VLOOKUP(Tabela5[[#This Row],[CÓDIGO]],[1]fornnecedor!$A:$G,7,0)</f>
        <v xml:space="preserve">SPRAYS </v>
      </c>
    </row>
    <row r="2893" spans="1:20" x14ac:dyDescent="0.3">
      <c r="A2893" t="s">
        <v>5223</v>
      </c>
      <c r="B2893">
        <v>85645</v>
      </c>
      <c r="C2893" t="s">
        <v>887</v>
      </c>
      <c r="D2893" s="38" t="str">
        <f>VLOOKUP(Tabela5[[#This Row],[CÓDIGO]],[1]fornnecedor!$A:$C,3,0)</f>
        <v>UNIPEGA</v>
      </c>
      <c r="E2893" t="str">
        <f>VLOOKUP(Tabela5[[#This Row],[MARCA]],[1]fornnecedor!$C:$E,3,0)</f>
        <v>A&amp;S TECHNOLOGIES INDUSTRIA E COMERCIO LTDA</v>
      </c>
      <c r="G2893" t="s">
        <v>24</v>
      </c>
      <c r="H2893">
        <v>40</v>
      </c>
      <c r="I2893">
        <v>276.8</v>
      </c>
      <c r="J2893">
        <v>6</v>
      </c>
      <c r="K2893" s="34">
        <v>99.02</v>
      </c>
      <c r="L2893">
        <v>41.52</v>
      </c>
      <c r="M2893">
        <v>57.5</v>
      </c>
      <c r="N2893">
        <v>58.07</v>
      </c>
      <c r="O2893">
        <v>0</v>
      </c>
      <c r="P2893">
        <v>0</v>
      </c>
      <c r="Q2893">
        <v>0</v>
      </c>
      <c r="R2893">
        <v>99.52</v>
      </c>
      <c r="S2893" t="s">
        <v>5384</v>
      </c>
      <c r="T2893" s="38" t="str">
        <f>VLOOKUP(Tabela5[[#This Row],[CÓDIGO]],[1]fornnecedor!$A:$G,7,0)</f>
        <v xml:space="preserve">SPRAYS </v>
      </c>
    </row>
    <row r="2894" spans="1:20" x14ac:dyDescent="0.3">
      <c r="A2894" t="s">
        <v>5223</v>
      </c>
      <c r="B2894">
        <v>85658</v>
      </c>
      <c r="C2894" t="s">
        <v>885</v>
      </c>
      <c r="D2894" s="38" t="str">
        <f>VLOOKUP(Tabela5[[#This Row],[CÓDIGO]],[1]fornnecedor!$A:$C,3,0)</f>
        <v>UNIPEGA</v>
      </c>
      <c r="E2894" t="str">
        <f>VLOOKUP(Tabela5[[#This Row],[MARCA]],[1]fornnecedor!$C:$E,3,0)</f>
        <v>A&amp;S TECHNOLOGIES INDUSTRIA E COMERCIO LTDA</v>
      </c>
      <c r="G2894" t="s">
        <v>24</v>
      </c>
      <c r="H2894">
        <v>70</v>
      </c>
      <c r="I2894">
        <v>678.3</v>
      </c>
      <c r="J2894">
        <v>5</v>
      </c>
      <c r="K2894" s="34">
        <v>97.29</v>
      </c>
      <c r="L2894">
        <v>48.45</v>
      </c>
      <c r="M2894">
        <v>48.84</v>
      </c>
      <c r="N2894">
        <v>50.2</v>
      </c>
      <c r="O2894">
        <v>0</v>
      </c>
      <c r="P2894">
        <v>0</v>
      </c>
      <c r="Q2894">
        <v>0</v>
      </c>
      <c r="R2894">
        <v>99.52</v>
      </c>
      <c r="S2894" t="s">
        <v>5384</v>
      </c>
      <c r="T2894" s="38" t="str">
        <f>VLOOKUP(Tabela5[[#This Row],[CÓDIGO]],[1]fornnecedor!$A:$G,7,0)</f>
        <v xml:space="preserve">SPRAYS </v>
      </c>
    </row>
    <row r="2895" spans="1:20" x14ac:dyDescent="0.3">
      <c r="A2895" t="s">
        <v>5223</v>
      </c>
      <c r="B2895">
        <v>85680</v>
      </c>
      <c r="C2895" t="s">
        <v>2944</v>
      </c>
      <c r="D2895" s="38" t="str">
        <f>VLOOKUP(Tabela5[[#This Row],[CÓDIGO]],[1]fornnecedor!$A:$C,3,0)</f>
        <v>UNIPEGA</v>
      </c>
      <c r="E2895" t="str">
        <f>VLOOKUP(Tabela5[[#This Row],[MARCA]],[1]fornnecedor!$C:$E,3,0)</f>
        <v>A&amp;S TECHNOLOGIES INDUSTRIA E COMERCIO LTDA</v>
      </c>
      <c r="G2895" t="s">
        <v>24</v>
      </c>
      <c r="H2895">
        <v>56</v>
      </c>
      <c r="I2895">
        <v>164.08</v>
      </c>
      <c r="J2895">
        <v>20</v>
      </c>
      <c r="K2895" s="34">
        <v>73.8</v>
      </c>
      <c r="L2895">
        <v>58.6</v>
      </c>
      <c r="M2895">
        <v>15.2</v>
      </c>
      <c r="N2895">
        <v>20.6</v>
      </c>
      <c r="O2895">
        <v>0</v>
      </c>
      <c r="P2895">
        <v>0</v>
      </c>
      <c r="Q2895">
        <v>0</v>
      </c>
      <c r="R2895">
        <v>99.53</v>
      </c>
      <c r="S2895" t="s">
        <v>5384</v>
      </c>
      <c r="T2895" s="38" t="str">
        <f>VLOOKUP(Tabela5[[#This Row],[CÓDIGO]],[1]fornnecedor!$A:$G,7,0)</f>
        <v>FITA ISOLANTE</v>
      </c>
    </row>
    <row r="2896" spans="1:20" x14ac:dyDescent="0.3">
      <c r="A2896" t="s">
        <v>5223</v>
      </c>
      <c r="B2896">
        <v>85654</v>
      </c>
      <c r="C2896" t="s">
        <v>892</v>
      </c>
      <c r="D2896" s="38" t="str">
        <f>VLOOKUP(Tabela5[[#This Row],[CÓDIGO]],[1]fornnecedor!$A:$C,3,0)</f>
        <v>UNIPEGA</v>
      </c>
      <c r="E2896" t="str">
        <f>VLOOKUP(Tabela5[[#This Row],[MARCA]],[1]fornnecedor!$C:$E,3,0)</f>
        <v>A&amp;S TECHNOLOGIES INDUSTRIA E COMERCIO LTDA</v>
      </c>
      <c r="G2896" t="s">
        <v>24</v>
      </c>
      <c r="H2896">
        <v>31</v>
      </c>
      <c r="I2896">
        <v>214.52</v>
      </c>
      <c r="J2896">
        <v>7</v>
      </c>
      <c r="K2896" s="34">
        <v>69.72</v>
      </c>
      <c r="L2896">
        <v>48.44</v>
      </c>
      <c r="M2896">
        <v>21.28</v>
      </c>
      <c r="N2896">
        <v>30.52</v>
      </c>
      <c r="O2896">
        <v>0</v>
      </c>
      <c r="P2896">
        <v>0</v>
      </c>
      <c r="Q2896">
        <v>0</v>
      </c>
      <c r="R2896">
        <v>99.53</v>
      </c>
      <c r="S2896" t="s">
        <v>5384</v>
      </c>
      <c r="T2896" s="38" t="str">
        <f>VLOOKUP(Tabela5[[#This Row],[CÓDIGO]],[1]fornnecedor!$A:$G,7,0)</f>
        <v xml:space="preserve">SPRAYS </v>
      </c>
    </row>
    <row r="2897" spans="1:20" x14ac:dyDescent="0.3">
      <c r="A2897" t="s">
        <v>5223</v>
      </c>
      <c r="B2897">
        <v>85656</v>
      </c>
      <c r="C2897" t="s">
        <v>884</v>
      </c>
      <c r="D2897" s="38" t="str">
        <f>VLOOKUP(Tabela5[[#This Row],[CÓDIGO]],[1]fornnecedor!$A:$C,3,0)</f>
        <v>UNIPEGA</v>
      </c>
      <c r="E2897" t="str">
        <f>VLOOKUP(Tabela5[[#This Row],[MARCA]],[1]fornnecedor!$C:$E,3,0)</f>
        <v>A&amp;S TECHNOLOGIES INDUSTRIA E COMERCIO LTDA</v>
      </c>
      <c r="G2897" t="s">
        <v>24</v>
      </c>
      <c r="H2897">
        <v>39</v>
      </c>
      <c r="I2897">
        <v>377.91</v>
      </c>
      <c r="J2897">
        <v>3</v>
      </c>
      <c r="K2897" s="34">
        <v>64.8</v>
      </c>
      <c r="L2897">
        <v>29.07</v>
      </c>
      <c r="M2897">
        <v>35.729999999999997</v>
      </c>
      <c r="N2897">
        <v>55.14</v>
      </c>
      <c r="O2897">
        <v>0</v>
      </c>
      <c r="P2897">
        <v>0</v>
      </c>
      <c r="Q2897">
        <v>0</v>
      </c>
      <c r="R2897">
        <v>99.53</v>
      </c>
      <c r="S2897" t="s">
        <v>5384</v>
      </c>
      <c r="T2897" s="38" t="str">
        <f>VLOOKUP(Tabela5[[#This Row],[CÓDIGO]],[1]fornnecedor!$A:$G,7,0)</f>
        <v xml:space="preserve">SPRAYS </v>
      </c>
    </row>
    <row r="2898" spans="1:20" x14ac:dyDescent="0.3">
      <c r="A2898" t="s">
        <v>5223</v>
      </c>
      <c r="B2898">
        <v>85646</v>
      </c>
      <c r="C2898" t="s">
        <v>888</v>
      </c>
      <c r="D2898" s="38" t="str">
        <f>VLOOKUP(Tabela5[[#This Row],[CÓDIGO]],[1]fornnecedor!$A:$C,3,0)</f>
        <v>UNIPEGA</v>
      </c>
      <c r="E2898" t="str">
        <f>VLOOKUP(Tabela5[[#This Row],[MARCA]],[1]fornnecedor!$C:$E,3,0)</f>
        <v>A&amp;S TECHNOLOGIES INDUSTRIA E COMERCIO LTDA</v>
      </c>
      <c r="G2898" t="s">
        <v>24</v>
      </c>
      <c r="H2898">
        <v>39</v>
      </c>
      <c r="I2898">
        <v>269.88</v>
      </c>
      <c r="J2898">
        <v>4</v>
      </c>
      <c r="K2898" s="34">
        <v>60</v>
      </c>
      <c r="L2898">
        <v>27.68</v>
      </c>
      <c r="M2898">
        <v>32.32</v>
      </c>
      <c r="N2898">
        <v>53.87</v>
      </c>
      <c r="O2898">
        <v>0</v>
      </c>
      <c r="P2898">
        <v>0</v>
      </c>
      <c r="Q2898">
        <v>0</v>
      </c>
      <c r="R2898">
        <v>99.54</v>
      </c>
      <c r="S2898" t="s">
        <v>5384</v>
      </c>
      <c r="T2898" s="38" t="str">
        <f>VLOOKUP(Tabela5[[#This Row],[CÓDIGO]],[1]fornnecedor!$A:$G,7,0)</f>
        <v xml:space="preserve">SPRAYS </v>
      </c>
    </row>
    <row r="2899" spans="1:20" x14ac:dyDescent="0.3">
      <c r="A2899" t="s">
        <v>5223</v>
      </c>
      <c r="B2899">
        <v>85679</v>
      </c>
      <c r="C2899" t="s">
        <v>3111</v>
      </c>
      <c r="D2899" s="38" t="str">
        <f>VLOOKUP(Tabela5[[#This Row],[CÓDIGO]],[1]fornnecedor!$A:$C,3,0)</f>
        <v>UNIPEGA</v>
      </c>
      <c r="E2899" t="str">
        <f>VLOOKUP(Tabela5[[#This Row],[MARCA]],[1]fornnecedor!$C:$E,3,0)</f>
        <v>A&amp;S TECHNOLOGIES INDUSTRIA E COMERCIO LTDA</v>
      </c>
      <c r="G2899" t="s">
        <v>24</v>
      </c>
      <c r="H2899">
        <v>99</v>
      </c>
      <c r="I2899">
        <v>174.24</v>
      </c>
      <c r="J2899">
        <v>21</v>
      </c>
      <c r="K2899" s="34">
        <v>48.4</v>
      </c>
      <c r="L2899">
        <v>36.96</v>
      </c>
      <c r="M2899">
        <v>11.44</v>
      </c>
      <c r="N2899">
        <v>23.64</v>
      </c>
      <c r="O2899">
        <v>0</v>
      </c>
      <c r="P2899">
        <v>0</v>
      </c>
      <c r="Q2899">
        <v>0</v>
      </c>
      <c r="R2899">
        <v>99.54</v>
      </c>
      <c r="S2899" t="s">
        <v>5384</v>
      </c>
      <c r="T2899" s="38" t="str">
        <f>VLOOKUP(Tabela5[[#This Row],[CÓDIGO]],[1]fornnecedor!$A:$G,7,0)</f>
        <v>FITA ISOLANTE</v>
      </c>
    </row>
    <row r="2900" spans="1:20" x14ac:dyDescent="0.3">
      <c r="A2900" t="s">
        <v>5223</v>
      </c>
      <c r="B2900">
        <v>85657</v>
      </c>
      <c r="C2900" t="s">
        <v>3647</v>
      </c>
      <c r="D2900" s="38" t="str">
        <f>VLOOKUP(Tabela5[[#This Row],[CÓDIGO]],[1]fornnecedor!$A:$C,3,0)</f>
        <v>UNIPEGA</v>
      </c>
      <c r="E2900" t="str">
        <f>VLOOKUP(Tabela5[[#This Row],[MARCA]],[1]fornnecedor!$C:$E,3,0)</f>
        <v>A&amp;S TECHNOLOGIES INDUSTRIA E COMERCIO LTDA</v>
      </c>
      <c r="G2900" t="s">
        <v>24</v>
      </c>
      <c r="H2900">
        <v>38</v>
      </c>
      <c r="I2900">
        <v>368.22</v>
      </c>
      <c r="J2900">
        <v>1</v>
      </c>
      <c r="K2900" s="34">
        <v>23.44</v>
      </c>
      <c r="L2900">
        <v>9.69</v>
      </c>
      <c r="M2900">
        <v>13.75</v>
      </c>
      <c r="N2900">
        <v>58.66</v>
      </c>
      <c r="O2900">
        <v>0</v>
      </c>
      <c r="P2900">
        <v>0</v>
      </c>
      <c r="Q2900">
        <v>0</v>
      </c>
      <c r="R2900">
        <v>99.54</v>
      </c>
      <c r="S2900" t="s">
        <v>5384</v>
      </c>
      <c r="T2900" s="38" t="str">
        <f>VLOOKUP(Tabela5[[#This Row],[CÓDIGO]],[1]fornnecedor!$A:$G,7,0)</f>
        <v xml:space="preserve">SPRAYS </v>
      </c>
    </row>
    <row r="2901" spans="1:20" x14ac:dyDescent="0.3">
      <c r="A2901" t="s">
        <v>5223</v>
      </c>
      <c r="B2901">
        <v>85653</v>
      </c>
      <c r="C2901" t="s">
        <v>891</v>
      </c>
      <c r="D2901" s="38" t="str">
        <f>VLOOKUP(Tabela5[[#This Row],[CÓDIGO]],[1]fornnecedor!$A:$C,3,0)</f>
        <v>UNIPEGA</v>
      </c>
      <c r="E2901" t="str">
        <f>VLOOKUP(Tabela5[[#This Row],[MARCA]],[1]fornnecedor!$C:$E,3,0)</f>
        <v>A&amp;S TECHNOLOGIES INDUSTRIA E COMERCIO LTDA</v>
      </c>
      <c r="G2901" t="s">
        <v>24</v>
      </c>
      <c r="H2901">
        <v>77</v>
      </c>
      <c r="I2901">
        <v>532.84</v>
      </c>
      <c r="J2901">
        <v>2</v>
      </c>
      <c r="K2901" s="34">
        <v>20.059999999999999</v>
      </c>
      <c r="L2901">
        <v>13.84</v>
      </c>
      <c r="M2901">
        <v>6.22</v>
      </c>
      <c r="N2901">
        <v>31.01</v>
      </c>
      <c r="O2901">
        <v>0</v>
      </c>
      <c r="P2901">
        <v>0</v>
      </c>
      <c r="Q2901">
        <v>0</v>
      </c>
      <c r="R2901">
        <v>99.54</v>
      </c>
      <c r="S2901" t="s">
        <v>5384</v>
      </c>
      <c r="T2901" s="38" t="str">
        <f>VLOOKUP(Tabela5[[#This Row],[CÓDIGO]],[1]fornnecedor!$A:$G,7,0)</f>
        <v xml:space="preserve">SPRAYS </v>
      </c>
    </row>
    <row r="2902" spans="1:20" x14ac:dyDescent="0.3">
      <c r="A2902" t="s">
        <v>5223</v>
      </c>
      <c r="B2902">
        <v>85669</v>
      </c>
      <c r="C2902" t="s">
        <v>893</v>
      </c>
      <c r="D2902" s="38" t="str">
        <f>VLOOKUP(Tabela5[[#This Row],[CÓDIGO]],[1]fornnecedor!$A:$C,3,0)</f>
        <v>UNIPEGA</v>
      </c>
      <c r="E2902" t="str">
        <f>VLOOKUP(Tabela5[[#This Row],[MARCA]],[1]fornnecedor!$C:$E,3,0)</f>
        <v>A&amp;S TECHNOLOGIES INDUSTRIA E COMERCIO LTDA</v>
      </c>
      <c r="G2902" t="s">
        <v>24</v>
      </c>
      <c r="H2902">
        <v>40</v>
      </c>
      <c r="I2902">
        <v>296.8</v>
      </c>
      <c r="J2902">
        <v>2</v>
      </c>
      <c r="K2902" s="34">
        <v>19.559999999999999</v>
      </c>
      <c r="L2902">
        <v>14.84</v>
      </c>
      <c r="M2902">
        <v>4.72</v>
      </c>
      <c r="N2902">
        <v>24.13</v>
      </c>
      <c r="O2902">
        <v>0</v>
      </c>
      <c r="P2902">
        <v>0</v>
      </c>
      <c r="Q2902">
        <v>0</v>
      </c>
      <c r="R2902">
        <v>99.54</v>
      </c>
      <c r="S2902" t="s">
        <v>5384</v>
      </c>
      <c r="T2902" s="38" t="str">
        <f>VLOOKUP(Tabela5[[#This Row],[CÓDIGO]],[1]fornnecedor!$A:$G,7,0)</f>
        <v xml:space="preserve">SPRAYS </v>
      </c>
    </row>
    <row r="2903" spans="1:20" x14ac:dyDescent="0.3">
      <c r="A2903" t="s">
        <v>5223</v>
      </c>
      <c r="B2903">
        <v>85648</v>
      </c>
      <c r="C2903" t="s">
        <v>3598</v>
      </c>
      <c r="D2903" s="38" t="str">
        <f>VLOOKUP(Tabela5[[#This Row],[CÓDIGO]],[1]fornnecedor!$A:$C,3,0)</f>
        <v>UNIPEGA</v>
      </c>
      <c r="E2903" t="str">
        <f>VLOOKUP(Tabela5[[#This Row],[MARCA]],[1]fornnecedor!$C:$E,3,0)</f>
        <v>A&amp;S TECHNOLOGIES INDUSTRIA E COMERCIO LTDA</v>
      </c>
      <c r="G2903" t="s">
        <v>24</v>
      </c>
      <c r="H2903">
        <v>43</v>
      </c>
      <c r="I2903">
        <v>297.56</v>
      </c>
      <c r="J2903">
        <v>2</v>
      </c>
      <c r="K2903" s="34">
        <v>18.239999999999998</v>
      </c>
      <c r="L2903">
        <v>13.84</v>
      </c>
      <c r="M2903">
        <v>4.4000000000000004</v>
      </c>
      <c r="N2903">
        <v>24.12</v>
      </c>
      <c r="O2903">
        <v>0</v>
      </c>
      <c r="P2903">
        <v>0</v>
      </c>
      <c r="Q2903">
        <v>0</v>
      </c>
      <c r="R2903">
        <v>99.54</v>
      </c>
      <c r="S2903" t="s">
        <v>5384</v>
      </c>
      <c r="T2903" s="38" t="str">
        <f>VLOOKUP(Tabela5[[#This Row],[CÓDIGO]],[1]fornnecedor!$A:$G,7,0)</f>
        <v xml:space="preserve">SPRAYS </v>
      </c>
    </row>
    <row r="2904" spans="1:20" x14ac:dyDescent="0.3">
      <c r="A2904" t="s">
        <v>5223</v>
      </c>
      <c r="B2904">
        <v>85642</v>
      </c>
      <c r="C2904" t="s">
        <v>886</v>
      </c>
      <c r="D2904" s="38" t="str">
        <f>VLOOKUP(Tabela5[[#This Row],[CÓDIGO]],[1]fornnecedor!$A:$C,3,0)</f>
        <v>UNIPEGA</v>
      </c>
      <c r="E2904" t="str">
        <f>VLOOKUP(Tabela5[[#This Row],[MARCA]],[1]fornnecedor!$C:$E,3,0)</f>
        <v>A&amp;S TECHNOLOGIES INDUSTRIA E COMERCIO LTDA</v>
      </c>
      <c r="G2904" t="s">
        <v>24</v>
      </c>
      <c r="H2904">
        <v>39</v>
      </c>
      <c r="I2904">
        <v>269.88</v>
      </c>
      <c r="J2904">
        <v>1</v>
      </c>
      <c r="K2904" s="34">
        <v>15</v>
      </c>
      <c r="L2904">
        <v>6.92</v>
      </c>
      <c r="M2904">
        <v>8.08</v>
      </c>
      <c r="N2904">
        <v>53.87</v>
      </c>
      <c r="O2904">
        <v>0</v>
      </c>
      <c r="P2904">
        <v>0</v>
      </c>
      <c r="Q2904">
        <v>0</v>
      </c>
      <c r="R2904">
        <v>99.54</v>
      </c>
      <c r="S2904" t="s">
        <v>5384</v>
      </c>
      <c r="T2904" s="38" t="str">
        <f>VLOOKUP(Tabela5[[#This Row],[CÓDIGO]],[1]fornnecedor!$A:$G,7,0)</f>
        <v xml:space="preserve">SPRAYS </v>
      </c>
    </row>
    <row r="2905" spans="1:20" x14ac:dyDescent="0.3">
      <c r="A2905" t="s">
        <v>5675</v>
      </c>
      <c r="B2905">
        <v>87101</v>
      </c>
      <c r="C2905" t="s">
        <v>5200</v>
      </c>
      <c r="D2905" s="38" t="str">
        <f>VLOOKUP(Tabela5[[#This Row],[CÓDIGO]],[1]fornnecedor!$A:$C,3,0)</f>
        <v>BOXER</v>
      </c>
      <c r="E2905" t="str">
        <f>VLOOKUP(Tabela5[[#This Row],[MARCA]],[1]fornnecedor!$C:$E,3,0)</f>
        <v>TEKWELD IMPORTACAO E COMERCIO DE MAQUINAS INDUSTRIAIS LTDA.</v>
      </c>
      <c r="G2905" t="s">
        <v>24</v>
      </c>
      <c r="H2905">
        <v>3</v>
      </c>
      <c r="I2905" s="3">
        <v>9755.19</v>
      </c>
      <c r="J2905">
        <v>1</v>
      </c>
      <c r="K2905" s="34">
        <v>4500</v>
      </c>
      <c r="L2905" s="3">
        <v>3251.73</v>
      </c>
      <c r="M2905" s="3">
        <v>1248.27</v>
      </c>
      <c r="N2905">
        <v>27.74</v>
      </c>
      <c r="O2905">
        <v>0</v>
      </c>
      <c r="P2905">
        <v>0</v>
      </c>
      <c r="Q2905">
        <v>0.19</v>
      </c>
      <c r="R2905">
        <v>99.73</v>
      </c>
      <c r="S2905" t="s">
        <v>5384</v>
      </c>
      <c r="T2905" s="38" t="str">
        <f>VLOOKUP(Tabela5[[#This Row],[CÓDIGO]],[1]fornnecedor!$A:$G,7,0)</f>
        <v>APLICADORES / ADAPTADORES / ENGATES / SUPORTES</v>
      </c>
    </row>
    <row r="2906" spans="1:20" x14ac:dyDescent="0.3">
      <c r="A2906" t="s">
        <v>5222</v>
      </c>
      <c r="B2906">
        <v>23399</v>
      </c>
      <c r="C2906" t="s">
        <v>5155</v>
      </c>
      <c r="D2906" s="38" t="str">
        <f>VLOOKUP(Tabela5[[#This Row],[CÓDIGO]],[1]fornnecedor!$A:$C,3,0)</f>
        <v>3M</v>
      </c>
      <c r="E2906" t="str">
        <f>VLOOKUP(Tabela5[[#This Row],[MARCA]],[1]fornnecedor!$C:$E,3,0)</f>
        <v>3M DO BRASIL LTDA</v>
      </c>
      <c r="G2906" t="s">
        <v>24</v>
      </c>
      <c r="H2906">
        <v>53</v>
      </c>
      <c r="I2906" s="3">
        <v>9298.32</v>
      </c>
      <c r="J2906">
        <v>20</v>
      </c>
      <c r="K2906" s="34">
        <v>5096.59</v>
      </c>
      <c r="L2906" s="3">
        <v>3508.8</v>
      </c>
      <c r="M2906" s="3">
        <v>1587.79</v>
      </c>
      <c r="N2906">
        <v>31.15</v>
      </c>
      <c r="O2906">
        <v>0</v>
      </c>
      <c r="P2906">
        <v>0</v>
      </c>
      <c r="Q2906">
        <v>0.22</v>
      </c>
      <c r="R2906">
        <v>99.95</v>
      </c>
      <c r="S2906" t="s">
        <v>5384</v>
      </c>
      <c r="T2906" s="38" t="str">
        <f>VLOOKUP(Tabela5[[#This Row],[CÓDIGO]],[1]fornnecedor!$A:$G,7,0)</f>
        <v>EPI´S</v>
      </c>
    </row>
    <row r="2907" spans="1:20" x14ac:dyDescent="0.3">
      <c r="A2907" t="s">
        <v>5222</v>
      </c>
      <c r="B2907">
        <v>10097</v>
      </c>
      <c r="C2907" t="s">
        <v>4464</v>
      </c>
      <c r="D2907" s="38" t="str">
        <f>VLOOKUP(Tabela5[[#This Row],[CÓDIGO]],[1]fornnecedor!$A:$C,3,0)</f>
        <v>3M</v>
      </c>
      <c r="E2907" t="str">
        <f>VLOOKUP(Tabela5[[#This Row],[MARCA]],[1]fornnecedor!$C:$E,3,0)</f>
        <v>3M DO BRASIL LTDA</v>
      </c>
      <c r="G2907" t="s">
        <v>24</v>
      </c>
      <c r="H2907">
        <v>230</v>
      </c>
      <c r="I2907" s="3">
        <v>1642.2</v>
      </c>
      <c r="J2907">
        <v>52</v>
      </c>
      <c r="K2907" s="34">
        <v>595.44000000000005</v>
      </c>
      <c r="L2907">
        <v>371.28</v>
      </c>
      <c r="M2907">
        <v>224.16</v>
      </c>
      <c r="N2907">
        <v>37.65</v>
      </c>
      <c r="O2907">
        <v>0</v>
      </c>
      <c r="P2907">
        <v>0</v>
      </c>
      <c r="Q2907">
        <v>0.03</v>
      </c>
      <c r="R2907">
        <v>99.98</v>
      </c>
      <c r="S2907" t="s">
        <v>5384</v>
      </c>
      <c r="T2907" s="38" t="str">
        <f>VLOOKUP(Tabela5[[#This Row],[CÓDIGO]],[1]fornnecedor!$A:$G,7,0)</f>
        <v>EPI´S</v>
      </c>
    </row>
    <row r="2908" spans="1:20" x14ac:dyDescent="0.3">
      <c r="A2908" t="s">
        <v>5222</v>
      </c>
      <c r="B2908">
        <v>23465</v>
      </c>
      <c r="C2908" t="s">
        <v>4285</v>
      </c>
      <c r="D2908" s="38" t="str">
        <f>VLOOKUP(Tabela5[[#This Row],[CÓDIGO]],[1]fornnecedor!$A:$C,3,0)</f>
        <v>3M</v>
      </c>
      <c r="E2908" t="str">
        <f>VLOOKUP(Tabela5[[#This Row],[MARCA]],[1]fornnecedor!$C:$E,3,0)</f>
        <v>3M DO BRASIL LTDA</v>
      </c>
      <c r="G2908" t="s">
        <v>24</v>
      </c>
      <c r="H2908">
        <v>297</v>
      </c>
      <c r="I2908">
        <v>846.45</v>
      </c>
      <c r="J2908">
        <v>74</v>
      </c>
      <c r="K2908" s="34">
        <v>284.14999999999998</v>
      </c>
      <c r="L2908">
        <v>210.9</v>
      </c>
      <c r="M2908">
        <v>73.25</v>
      </c>
      <c r="N2908">
        <v>25.78</v>
      </c>
      <c r="O2908">
        <v>0</v>
      </c>
      <c r="P2908">
        <v>0</v>
      </c>
      <c r="Q2908">
        <v>0.01</v>
      </c>
      <c r="R2908">
        <v>99.99</v>
      </c>
      <c r="S2908" t="s">
        <v>5384</v>
      </c>
      <c r="T2908" s="38" t="str">
        <f>VLOOKUP(Tabela5[[#This Row],[CÓDIGO]],[1]fornnecedor!$A:$G,7,0)</f>
        <v>EPI´S</v>
      </c>
    </row>
    <row r="2909" spans="1:20" x14ac:dyDescent="0.3">
      <c r="A2909" t="s">
        <v>5221</v>
      </c>
      <c r="B2909">
        <v>99999</v>
      </c>
      <c r="C2909" t="s">
        <v>2144</v>
      </c>
      <c r="D2909" s="38" t="str">
        <f>VLOOKUP(Tabela5[[#This Row],[CÓDIGO]],[1]fornnecedor!$A:$C,3,0)</f>
        <v>.</v>
      </c>
      <c r="E2909" t="str">
        <f>VLOOKUP(Tabela5[[#This Row],[MARCA]],[1]fornnecedor!$C:$E,3,0)</f>
        <v>AUTOAMERICA IMP.EXP. DE PROD. AUTO. LTDA</v>
      </c>
      <c r="G2909" t="s">
        <v>24</v>
      </c>
      <c r="H2909">
        <v>0</v>
      </c>
      <c r="I2909">
        <v>0</v>
      </c>
      <c r="J2909">
        <v>4</v>
      </c>
      <c r="K2909" s="34">
        <v>258.7</v>
      </c>
      <c r="L2909">
        <v>214.92</v>
      </c>
      <c r="M2909">
        <v>43.78</v>
      </c>
      <c r="N2909">
        <v>16.920000000000002</v>
      </c>
      <c r="O2909">
        <v>0</v>
      </c>
      <c r="P2909">
        <v>0</v>
      </c>
      <c r="Q2909">
        <v>0.01</v>
      </c>
      <c r="R2909">
        <v>100</v>
      </c>
      <c r="S2909" t="s">
        <v>5384</v>
      </c>
      <c r="T2909" s="38" t="str">
        <f>VLOOKUP(Tabela5[[#This Row],[CÓDIGO]],[1]fornnecedor!$A:$G,7,0)</f>
        <v>GRUPO CONVERSAO</v>
      </c>
    </row>
  </sheetData>
  <phoneticPr fontId="21" type="noConversion"/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NOTAS CITEL</vt:lpstr>
      <vt:lpstr>CMV E ESTOQUE</vt:lpstr>
      <vt:lpstr>NOTAS ENTRADAS</vt:lpstr>
      <vt:lpstr>SELLOUT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2026-02-03T22:45:31Z</dcterms:created>
  <dcterms:modified xsi:type="dcterms:W3CDTF">2026-03-10T16:36:49Z</dcterms:modified>
</cp:coreProperties>
</file>